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queryTables/queryTable1.xml" ContentType="application/vnd.openxmlformats-officedocument.spreadsheetml.queryTable+xml"/>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drawings/drawing1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6.xml" ContentType="application/vnd.openxmlformats-officedocument.drawing+xml"/>
  <Override PartName="/xl/drawings/drawing17.xml" ContentType="application/vnd.openxmlformats-officedocument.drawing+xml"/>
  <Override PartName="/xl/tables/table18.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dzatarain\Desktop\Auditoria\Mis documentos\"/>
    </mc:Choice>
  </mc:AlternateContent>
  <xr:revisionPtr revIDLastSave="0" documentId="8_{594396AA-CDC3-4C1C-A19A-C0D89C4E1C78}" xr6:coauthVersionLast="47" xr6:coauthVersionMax="47" xr10:uidLastSave="{00000000-0000-0000-0000-000000000000}"/>
  <bookViews>
    <workbookView xWindow="-108" yWindow="-108" windowWidth="23256" windowHeight="12456" tabRatio="769" activeTab="1" xr2:uid="{7B55DACC-6C62-4147-B546-EE679366D175}"/>
  </bookViews>
  <sheets>
    <sheet name="Inicio" sheetId="1" r:id="rId1"/>
    <sheet name="Riesgos" sheetId="16" r:id="rId2"/>
    <sheet name="RH" sheetId="17" r:id="rId3"/>
    <sheet name="Mapa de riesgos" sheetId="20" r:id="rId4"/>
    <sheet name="Controles" sheetId="18" r:id="rId5"/>
    <sheet name="CH" sheetId="19" r:id="rId6"/>
    <sheet name="Catalogo de tareas" sheetId="6" r:id="rId7"/>
    <sheet name="CTH" sheetId="10" r:id="rId8"/>
    <sheet name="Seguimiento a tareas" sheetId="2" r:id="rId9"/>
    <sheet name="STH" sheetId="11" r:id="rId10"/>
    <sheet name="Seguimiento de hallazgos" sheetId="3" r:id="rId11"/>
    <sheet name="SHH" sheetId="12" r:id="rId12"/>
    <sheet name="Seguimiento a planes de acción" sheetId="4" r:id="rId13"/>
    <sheet name="SPAH" sheetId="13" r:id="rId14"/>
    <sheet name="Actividades" sheetId="7" r:id="rId15"/>
    <sheet name="Berenice" sheetId="24" state="hidden" r:id="rId16"/>
    <sheet name="Diego" sheetId="25" state="hidden" r:id="rId17"/>
    <sheet name="Israel" sheetId="26" state="hidden" r:id="rId18"/>
    <sheet name="Actividades consolidado" sheetId="21" r:id="rId19"/>
    <sheet name="Resumen" sheetId="15" r:id="rId20"/>
    <sheet name="Usuarios" sheetId="14" r:id="rId21"/>
    <sheet name="Informe" sheetId="27" r:id="rId22"/>
    <sheet name="Informe Imp" sheetId="34" r:id="rId23"/>
    <sheet name="Hallazgos para informe" sheetId="30" state="hidden" r:id="rId24"/>
    <sheet name="BD" sheetId="5" r:id="rId25"/>
  </sheets>
  <functionGroups builtInGroupCount="19"/>
  <externalReferences>
    <externalReference r:id="rId26"/>
  </externalReferences>
  <definedNames>
    <definedName name="_xlnm._FilterDatabase" localSheetId="18" hidden="1">'Actividades consolidado'!$A$5:$X$14809</definedName>
    <definedName name="_xlcn.WorksheetConnection_TEPSAAUDITDASHBOARD.xlsmTabla_Actividades1__21" hidden="1">Tabla_Diego[]</definedName>
    <definedName name="_xlcn.WorksheetConnection_TEPSAAUDITDASHBOARD.xlsmTabla_Actividades1__31" hidden="1">Tabla_Israel[]</definedName>
    <definedName name="_xlcn.WorksheetConnection_TEPSAAUDITDASHBOARD.xlsmTabla_Actividades1__41" hidden="1">Tabla_patricia[]</definedName>
    <definedName name="_xlcn.WorksheetConnection_TEPSAAUDITDASHBOARD.xlsmTabla_Actividades11" hidden="1">Tabla_Berenice[]</definedName>
    <definedName name="ACTIVIDAD">Tabla78[ACTIVIDAD]</definedName>
    <definedName name="ACTIVIDADES_IMPRODUCTIVAS">Tabla42[ACTIVIDADES IMPRODUCTIVAS]</definedName>
    <definedName name="ACTIVIDADES_PRODUCTIVAS">Tabla41[ACTIVIDADES PRODUCTIVAS]</definedName>
    <definedName name="ActividadesConsolidado">OFFSET('Actividades consolidado'!$A$5,0,0,COUNTA('Actividades consolidado'!$A:$A),COUNTA('Actividades consolidado'!$5:$5))</definedName>
    <definedName name="ALINEACIONES_DEL_RIESGO">Tabla45[ALINEACIONES DEL RIESGO]</definedName>
    <definedName name="ÁREA" localSheetId="11">Tabla11[ÁREA]</definedName>
    <definedName name="ÁREA" localSheetId="13">Tabla11[ÁREA]</definedName>
    <definedName name="ÁREA" localSheetId="9">Tabla11[ÁREA]</definedName>
    <definedName name="ÁREA">Tabla11[ÁREA]</definedName>
    <definedName name="_xlnm.Print_Area" localSheetId="21">Informe!$B$1:$AV$590</definedName>
    <definedName name="_xlnm.Print_Area" localSheetId="22">'Informe Imp'!$A$1:$AU$292</definedName>
    <definedName name="_xlnm.Print_Area" localSheetId="0">Inicio!$A$1:$S$35</definedName>
    <definedName name="AUDITORES" localSheetId="11">Tabla27[AUDITORES]</definedName>
    <definedName name="AUDITORES" localSheetId="13">Tabla27[AUDITORES]</definedName>
    <definedName name="AUDITORES">Tabla27[AUDITORES]</definedName>
    <definedName name="AUDITORÍA" localSheetId="11">AUDITORIA[TAREA]</definedName>
    <definedName name="AUDITORÍA" localSheetId="13">AUDITORIA[TAREA]</definedName>
    <definedName name="AUDITORÍA" localSheetId="9">AUDITORIA[TAREA]</definedName>
    <definedName name="AUDITORÍA">AUDITORIA[TAREA]</definedName>
    <definedName name="CATALOGO_DE_RIESGOS" localSheetId="13">Tabla2731[CATALOGO DE RIESGOS]</definedName>
    <definedName name="CATALOGO_DE_RIESGOS">RIESGOS[RIESGO]</definedName>
    <definedName name="CIUDAD">Tabla76[CIUDAD]</definedName>
    <definedName name="CLASE_DE__AUDITORÍA" localSheetId="11">Tabla17[CLASES DE 
AUDITORÍA]</definedName>
    <definedName name="CLASE_DE__AUDITORÍA" localSheetId="13">Tabla17[CLASES DE 
AUDITORÍA]</definedName>
    <definedName name="CLASE_DE__AUDITORÍA" localSheetId="9">Tabla17[CLASES DE 
AUDITORÍA]</definedName>
    <definedName name="CLASE_DE__AUDITORÍA">Tabla17[CLASES DE 
AUDITORÍA]</definedName>
    <definedName name="CLASE_DE_CONTROL_INTERNO">Tabla1744[CLASES DE TAREA 
CONTROL INTERNO]</definedName>
    <definedName name="CLASE_DE_SERVICIO_ESPECIALIZADO">Tabla1745[CLASES DE TAREA 
SERVICIO ESPECIALIZADO]</definedName>
    <definedName name="CLASES_DE_CONTROL">Tabla68[CLASES DE CONTROL]</definedName>
    <definedName name="CLASES_DE_RIESGO">Tabla52[CLASES DE RIESGO]</definedName>
    <definedName name="DatosExternos_2" localSheetId="15" hidden="1">Berenice!$A$1:$Q$356</definedName>
    <definedName name="DatosExternos_3" localSheetId="16" hidden="1">Diego!$A$1:$Q$300</definedName>
    <definedName name="DatosExternos_4" localSheetId="17" hidden="1">Israel!$A$1:$Q$212</definedName>
    <definedName name="DEPARTAMENTO" localSheetId="11">Tabla12[DEPARTAMENTO]</definedName>
    <definedName name="DEPARTAMENTO" localSheetId="13">Tabla12[DEPARTAMENTO]</definedName>
    <definedName name="DEPARTAMENTO" localSheetId="9">Tabla12[DEPARTAMENTO]</definedName>
    <definedName name="DEPARTAMENTO">Tabla12[DEPARTAMENTO]</definedName>
    <definedName name="DIRECTORES" localSheetId="11">Tabla28[DIRECTORES]</definedName>
    <definedName name="DIRECTORES" localSheetId="13">Tabla28[DIRECTORES]</definedName>
    <definedName name="DIRECTORES">Tabla28[DIRECTORES]</definedName>
    <definedName name="EMPRESA" localSheetId="11">TabllaEmpresas[EMPRESA]</definedName>
    <definedName name="EMPRESA" localSheetId="13">TabllaEmpresas[EMPRESA]</definedName>
    <definedName name="EMPRESA" localSheetId="9">TabllaEmpresas[EMPRESA]</definedName>
    <definedName name="EMPRESA">TabllaEmpresas[EMPRESA]</definedName>
    <definedName name="EMPRESA_RAZON_SOCIAL">Tabla84[EMPRESA RAZON SOCIAL]</definedName>
    <definedName name="ENCABEZADOS">BD!$DZ$5:$EF$6</definedName>
    <definedName name="ESTATUS_DE_APLICACIÓN">Tabla71[ESTATUS DE APLICACIÓN]</definedName>
    <definedName name="ESTATUS_DE_COBERTURA">Tabla69[ESTATUS DE COBERTURA]</definedName>
    <definedName name="ESTATUS_DE_EJECUCIÓN_DE_LA_AUDITORÍA" localSheetId="11">Tabla18[ESTATUS DE LA TAREA]</definedName>
    <definedName name="ESTATUS_DE_EJECUCIÓN_DE_LA_AUDITORÍA" localSheetId="13">Tabla18[ESTATUS DE LA TAREA]</definedName>
    <definedName name="ESTATUS_DE_EJECUCIÓN_DE_LA_AUDITORÍA">Tabla18[ESTATUS DE LA TAREA]</definedName>
    <definedName name="ESTATUS_DE_IMPLEMENTACIÓN">Tabla72[ESTATUS DE IMPLEMENTACIÓN]</definedName>
    <definedName name="ESTATUS_DE_LA_AUDITORIA" localSheetId="11">Tabla5[ESTATUS DE LA TAREA]</definedName>
    <definedName name="ESTATUS_DE_LA_AUDITORIA" localSheetId="13">Tabla5[ESTATUS DE LA TAREA]</definedName>
    <definedName name="ESTATUS_DE_LA_AUDITORIA" localSheetId="9">Tabla5[ESTATUS DE LA TAREA]</definedName>
    <definedName name="ESTATUS_DE_LA_AUDITORIA">Tabla5[ESTATUS DE LA TAREA]</definedName>
    <definedName name="ESTATUS_DEL_CONTROL">Tabla73[ESTATUS DEL CONTROL]</definedName>
    <definedName name="ESTATUS_DEL_DESARROLLO" localSheetId="11">Tabla1821[ESTATUS DEL PROCESO DE LA TAREA]</definedName>
    <definedName name="ESTATUS_DEL_DESARROLLO" localSheetId="13">Tabla1821[ESTATUS DEL PROCESO DE LA TAREA]</definedName>
    <definedName name="ESTATUS_DEL_DESARROLLO">Tabla1821[ESTATUS DEL PROCESO DE LA TAREA]</definedName>
    <definedName name="ESTATUS_DEL_HALLAZGO">Tabla86[ESTATUS DEL HALLAZGO]</definedName>
    <definedName name="ESTATUS_DEL_PLAN_DE_ACCON" localSheetId="13">Tabla33[ESTATUS DEL PLAN DE ACCIÓN]</definedName>
    <definedName name="ESTATUS_DEL_PLAN_DE_ACCON">Tabla33[ESTATUS DEL PLAN DE ACCIÓN]</definedName>
    <definedName name="ESTATUS_DEL_RIESGO">Tabla49[ESTATUS DEL RIEGO]</definedName>
    <definedName name="ESTATUS_INFORME">Tabla85[ESTATUS INFORME]</definedName>
    <definedName name="ESTTUS_DE_EFECTIVIDAD">Tabla70[ESTTUS DE EFECTIVIDAD]</definedName>
    <definedName name="Forrmatos_De_Archivos" localSheetId="13">Tabla533[FORMATOS DE ARCHIVO]</definedName>
    <definedName name="Forrmatos_De_Archivos">Tabla533[FORMATOS DE ARCHIVO]</definedName>
    <definedName name="GERENTES" localSheetId="11">Tabla25[GERENTES]</definedName>
    <definedName name="GERENTES" localSheetId="13">Tabla25[GERENTES]</definedName>
    <definedName name="GERENTES">Tabla25[GERENTES]</definedName>
    <definedName name="HORAS_DE_TRABAJO" localSheetId="11">Tabla19[HORAS DE TRABAJO]</definedName>
    <definedName name="HORAS_DE_TRABAJO" localSheetId="13">Tabla19[HORAS DE TRABAJO]</definedName>
    <definedName name="HORAS_DE_TRABAJO">Tabla19[HORAS DE TRABAJO]</definedName>
    <definedName name="JEFES" localSheetId="11">Tabla26[JEFES]</definedName>
    <definedName name="JEFES" localSheetId="13">Tabla26[JEFES]</definedName>
    <definedName name="JEFES">Tabla26[JEFES]</definedName>
    <definedName name="LLAVE_HALLAZGO" localSheetId="11">Hallazgos30[LLAVE]</definedName>
    <definedName name="LLAVE_HALLAZGO" localSheetId="13">Hallazgos[ESTATUS DEL HALLAZGO]</definedName>
    <definedName name="LLAVE_HALLAZGO">Hallazgos[ESTATUS DEL HALLAZGO]</definedName>
    <definedName name="LUGAR_DE_EJECUCIÓN" localSheetId="11">Tabla9[LUGAR DE EJECUCIÓN]</definedName>
    <definedName name="LUGAR_DE_EJECUCIÓN" localSheetId="13">Tabla9[LUGAR DE EJECUCIÓN]</definedName>
    <definedName name="LUGAR_DE_EJECUCIÓN" localSheetId="9">Tabla9[LUGAR DE EJECUCIÓN]</definedName>
    <definedName name="LUGAR_DE_EJECUCIÓN">Tabla9[LUGAR DE EJECUCIÓN]</definedName>
    <definedName name="METODOS_DE_ELIMINACIÓN_DEL_RIESGO">Tabla57[METODOS DE ELIMINACIÓN DEL RIESGO]</definedName>
    <definedName name="NIVEL_DE_IMPACTO_DE_LA_AUDITORIA" localSheetId="11">Tabla7[NIVEL DE IMPACTO DEL RIESGO]</definedName>
    <definedName name="NIVEL_DE_IMPACTO_DE_LA_AUDITORIA" localSheetId="13">Tabla7[NIVEL DE IMPACTO DEL RIESGO]</definedName>
    <definedName name="NIVEL_DE_IMPACTO_DE_LA_AUDITORIA" localSheetId="9">Tabla7[NIVEL DE IMPACTO DEL RIESGO]</definedName>
    <definedName name="NIVEL_DE_IMPACTO_DE_LA_AUDITORIA">Tabla7[NIVEL DE IMPACTO DEL RIESGO]</definedName>
    <definedName name="NIVEL_DE_RIESGO_DE_LA_AUDITORIA" localSheetId="11">Tabla6[NIVEL DE PROBABILIDAD DEL RIESGO]</definedName>
    <definedName name="NIVEL_DE_RIESGO_DE_LA_AUDITORIA" localSheetId="13">Tabla6[NIVEL DE PROBABILIDAD DEL RIESGO]</definedName>
    <definedName name="NIVEL_DE_RIESGO_DE_LA_AUDITORIA" localSheetId="9">Tabla6[NIVEL DE PROBABILIDAD DEL RIESGO]</definedName>
    <definedName name="NIVEL_DE_RIESGO_DE_LA_AUDITORIA">Tabla6[NIVEL DE PROBABILIDAD DEL RIESGO]</definedName>
    <definedName name="NIVELES">NIVEL[IMPACTO-PROBABILIDAD]</definedName>
    <definedName name="NIVELES_DE_DECISIÓN_DEL_RIESGO">Tabla54[NIVELES DE DECISIÓN DEL RIESGO]</definedName>
    <definedName name="NIVELES_DE_IMPACTO_DEL_RIESGO">Tabla59[NIVELES DE IMPACTO DEL RIESGO]</definedName>
    <definedName name="NIVELES_DE_PROBABILIDAD_DEL_RIESGO">Tabla60[NIVELES DE PROBABILIDAD DEL RIESGO]</definedName>
    <definedName name="NIVELES_DE_RIESGO">Tabla55[NIVELES DE RIESGO]</definedName>
    <definedName name="NO._DE__CONTROL">CONTROLES[NO. DE
 CONTROL]</definedName>
    <definedName name="NO._DE_AUDITORÍA" localSheetId="11">AUDITORIA[NO. DE TAREA]</definedName>
    <definedName name="NO._DE_AUDITORÍA" localSheetId="13">AUDITORIA[NO. DE TAREA]</definedName>
    <definedName name="NO._DE_AUDITORÍA" localSheetId="9">AUDITORIA[NO. DE TAREA]</definedName>
    <definedName name="NO._DE_AUDITORÍA">AUDITORIA[NO. DE TAREA]</definedName>
    <definedName name="NO._DE_PLAN_DE_ACCIÓN">PlanesDeAccion[NO.  DE PLAN DE ACCIÓN]</definedName>
    <definedName name="NO._DE_REGISTRO_ACTIVIDAD">Actividades[NO. DE REGISTRO]</definedName>
    <definedName name="NO._DE_RIESGO">RIESGOS[NO. DE RIESGO]</definedName>
    <definedName name="NO._REGISTRO_DE_AUDITORÍA" localSheetId="11">AuditoríasProgramadas[NO. DE TAREA PROGRAMADA]</definedName>
    <definedName name="NO._REGISTRO_DE_AUDITORÍA" localSheetId="13">AuditoríasProgramadas[NO. DE TAREA PROGRAMADA]</definedName>
    <definedName name="NO._REGISTRO_DE_AUDITORÍA" localSheetId="9">AuditoríasProgramadas[NO. DE TAREA PROGRAMADA]</definedName>
    <definedName name="NO._REGISTRO_DE_AUDITORÍA">AuditoríasProgramadas[NO. DE TAREA PROGRAMADA]</definedName>
    <definedName name="NO._REGISTRO_DE_HALLAZGO" localSheetId="11">Hallazgos30[NO. HALLAZGO]</definedName>
    <definedName name="NO._REGISTRO_DE_HALLAZGO" localSheetId="13">Hallazgos[NO. HALLAZGO]</definedName>
    <definedName name="NO._REGISTRO_DE_HALLAZGO">Hallazgos[NO. HALLAZGO]</definedName>
    <definedName name="NO_APLICA" localSheetId="11">Tabla21[OPCIÓN NO APLICA]</definedName>
    <definedName name="NO_APLICA" localSheetId="13">Tabla21[OPCIÓN NO APLICA]</definedName>
    <definedName name="NO_APLICA" localSheetId="20">[1]!Tabla1[OPCIÓN NO APLICA]</definedName>
    <definedName name="NO_APLICA">Tabla21[OPCIÓN NO APLICA]</definedName>
    <definedName name="NOMBRE_EMPLEADO" localSheetId="13">EMPLEADOS[NOMBRE]</definedName>
    <definedName name="NOMBRE_EMPLEADO">EMPLEADOS[NOMBRE]</definedName>
    <definedName name="NOMBRES_COMPLETOS">USUARIOS[NOMBRE COMPLETO]</definedName>
    <definedName name="PERIODICIDAD_DE_LA_AUDITORÍA" localSheetId="11">Tabla8[PERIODICIDAD DE LA TAREA]</definedName>
    <definedName name="PERIODICIDAD_DE_LA_AUDITORÍA" localSheetId="13">Tabla8[PERIODICIDAD DE LA TAREA]</definedName>
    <definedName name="PERIODICIDAD_DE_LA_AUDITORÍA" localSheetId="9">Tabla8[PERIODICIDAD DE LA TAREA]</definedName>
    <definedName name="PERIODICIDAD_DE_LA_AUDITORÍA">Tabla8[PERIODICIDAD DE LA TAREA]</definedName>
    <definedName name="PONDERACIONES_DEL_RIESGO">Tabla56[PONDERACIONES DEL RIESGO]</definedName>
    <definedName name="Ponderaciones_Valor_Alto">Tabla64[ALTO]</definedName>
    <definedName name="Ponderaciones_Valor_Bajo">Tabla62[BAJO]</definedName>
    <definedName name="Ponderaciones_Valor_Medio">Tabla63[MEDIO]</definedName>
    <definedName name="Ponderaciones_Valor_Muy_Alto">Tabla65[MUY ALTO]</definedName>
    <definedName name="Ponderaciones_Valor_Muy_Bajo">Tabla61[MUY BAJO]</definedName>
    <definedName name="PORCENTAJE" localSheetId="11">Tabla23[PORCENTAJES]</definedName>
    <definedName name="PORCENTAJE" localSheetId="13">Tabla23[PORCENTAJES]</definedName>
    <definedName name="PORCENTAJE">Tabla23[PORCENTAJES]</definedName>
    <definedName name="Proceso" localSheetId="11">Tabla15[PROCESO]</definedName>
    <definedName name="Proceso" localSheetId="13">Tabla15[PROCESO]</definedName>
    <definedName name="Proceso" localSheetId="9">Tabla15[PROCESO]</definedName>
    <definedName name="Proceso">Tabla15[PROCESO]</definedName>
    <definedName name="PUESTO" localSheetId="11">Tabla13[PUESTO]</definedName>
    <definedName name="PUESTO" localSheetId="13">Tabla13[PUESTO]</definedName>
    <definedName name="PUESTO" localSheetId="9">Tabla13[PUESTO]</definedName>
    <definedName name="PUESTO">Tabla13[PUESTO]</definedName>
    <definedName name="Respuesta_Corta" localSheetId="13">Tabla31[RESPUESTA CORTA]</definedName>
    <definedName name="Respuesta_Corta">Tabla31[RESPUESTA CORTA]</definedName>
    <definedName name="SEMANA" localSheetId="11">Tabla22[SEMANAS]</definedName>
    <definedName name="SEMANA" localSheetId="13">Tabla22[SEMANAS]</definedName>
    <definedName name="SEMANA">Tabla22[SEMANAS]</definedName>
    <definedName name="SUB_CLASE_DE_RIESGO">Tabla53[SUB CLASE DE RIESGO]</definedName>
    <definedName name="SUB_PROCESO">Tabla75[SUB PROCESO]</definedName>
    <definedName name="SUB_TIPOS_DE_RIESGOS">Tabla50[SUB TIPOS DE RIESGOS]</definedName>
    <definedName name="SUBTIPO_DE_INFORME">TABLA_SUBTIPO_DE_INFORME[SUBTIPO DE INFORME]</definedName>
    <definedName name="SUCURSAL_CENTRO">Tabla36[SUCURSAL/CENTRO DE TRABAJO]</definedName>
    <definedName name="TIEMPO_DE_OCURRENCIA">Tabla74[PERIODICIDAD/TIEMPO DE OCURRENCIA]</definedName>
    <definedName name="TIPO_DE_ACTIVIDAD">Tabla40[TIPOS DE ACTIVIDAD]</definedName>
    <definedName name="TIPO_DE_AUDITORÍA" localSheetId="11">Tabla16[TIPO DE TAREA]</definedName>
    <definedName name="TIPO_DE_AUDITORÍA" localSheetId="13">Tabla16[TIPO DE TAREA]</definedName>
    <definedName name="TIPO_DE_AUDITORÍA" localSheetId="9">Tabla16[TIPO DE TAREA]</definedName>
    <definedName name="TIPO_DE_AUDITORÍA">Tabla16[TIPO DE TAREA]</definedName>
    <definedName name="TIPO_DE_USUARIO">Tabla77[TIPO DE USUARIO]</definedName>
    <definedName name="TIPOS_DE_CONTROL">Tabla67[TIPOS DE CONTROL]</definedName>
    <definedName name="TIPOS_DE_INFORME">Tabla79[TIPOS DE INFORME]</definedName>
    <definedName name="TIPOS_DE_RIESGO">Tabla51[TIPOS DE RIESGO]</definedName>
    <definedName name="TIPOS_DE_USUARIO">Tabla38[TIPOS DE USUARIO]</definedName>
    <definedName name="UsuariosRegistrados">USUARIOS[USUARIO]</definedName>
  </definedNames>
  <calcPr calcId="191028"/>
  <pivotCaches>
    <pivotCache cacheId="3" r:id="rId27"/>
    <pivotCache cacheId="4" r:id="rId28"/>
    <pivotCache cacheId="5" r:id="rId29"/>
    <pivotCache cacheId="6" r:id="rId30"/>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a_Actividades1__4" name="Tabla_Actividades1__4" connection="WorksheetConnection_TEPSA AUDIT DASHBOARD.xlsm!Tabla_Actividades1__4"/>
          <x15:modelTable id="Tabla_Actividades1__3" name="Tabla_Actividades1__3" connection="WorksheetConnection_TEPSA AUDIT DASHBOARD.xlsm!Tabla_Actividades1__3"/>
          <x15:modelTable id="Tabla_Actividades1__2" name="Tabla_Actividades1__2" connection="WorksheetConnection_TEPSA AUDIT DASHBOARD.xlsm!Tabla_Actividades1__2"/>
          <x15:modelTable id="Tabla_Actividades1" name="Tabla_Actividades1" connection="WorksheetConnection_TEPSA AUDIT DASHBOARD.xlsm!Tabla_Actividades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6" i="2" l="1"/>
  <c r="BH6" i="2"/>
  <c r="BI6" i="2"/>
  <c r="BJ6" i="2"/>
  <c r="X6" i="6"/>
  <c r="Y6" i="6"/>
  <c r="Z6" i="6"/>
  <c r="BG7" i="2"/>
  <c r="BH7" i="2"/>
  <c r="BI7" i="2"/>
  <c r="BJ7" i="2"/>
  <c r="BG8" i="2"/>
  <c r="BH8" i="2"/>
  <c r="BI8" i="2"/>
  <c r="BJ8" i="2"/>
  <c r="X7" i="6"/>
  <c r="Y7" i="6"/>
  <c r="Z7" i="6"/>
  <c r="BG9" i="2"/>
  <c r="BH9" i="2"/>
  <c r="BI9" i="2"/>
  <c r="BJ9" i="2"/>
  <c r="X8" i="6"/>
  <c r="Y8" i="6"/>
  <c r="Z8" i="6"/>
  <c r="BG10" i="2"/>
  <c r="BH10" i="2"/>
  <c r="BI10" i="2"/>
  <c r="BJ10" i="2"/>
  <c r="X9" i="6"/>
  <c r="Y9" i="6"/>
  <c r="Z9" i="6"/>
  <c r="CV30" i="5"/>
  <c r="CV29" i="5"/>
  <c r="CV28" i="5"/>
  <c r="CV27" i="5"/>
  <c r="CV26" i="5"/>
  <c r="CV25" i="5"/>
  <c r="CV24" i="5"/>
  <c r="CV23" i="5"/>
  <c r="CV22" i="5"/>
  <c r="CV21" i="5"/>
  <c r="CV20" i="5"/>
  <c r="CV19" i="5"/>
  <c r="CV18" i="5"/>
  <c r="CV17" i="5"/>
  <c r="CV16" i="5"/>
  <c r="CV15" i="5"/>
  <c r="CV14" i="5"/>
  <c r="CV13" i="5"/>
  <c r="CV12" i="5"/>
  <c r="CV11" i="5"/>
  <c r="CV10" i="5"/>
  <c r="CV9" i="5"/>
  <c r="CV8" i="5"/>
  <c r="DY7" i="5"/>
  <c r="CV7" i="5"/>
  <c r="CV6" i="5"/>
  <c r="A53" i="30"/>
  <c r="A52" i="30"/>
  <c r="A51" i="30"/>
  <c r="A50" i="30"/>
  <c r="A49" i="30"/>
  <c r="A48" i="30"/>
  <c r="A47" i="30"/>
  <c r="A46" i="30"/>
  <c r="A45" i="30"/>
  <c r="A44" i="30"/>
  <c r="A43" i="30"/>
  <c r="A42" i="30"/>
  <c r="A41" i="30"/>
  <c r="A40" i="30"/>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10" i="30"/>
  <c r="A9" i="30"/>
  <c r="A8" i="30"/>
  <c r="A7" i="30"/>
  <c r="A6" i="30"/>
  <c r="A5" i="30"/>
  <c r="B4" i="30"/>
  <c r="B4" i="30" a="1"/>
  <c r="A4" i="30"/>
  <c r="B588" i="27"/>
  <c r="B584" i="27"/>
  <c r="B580" i="27"/>
  <c r="B576" i="27"/>
  <c r="B575" i="27"/>
  <c r="B572" i="27"/>
  <c r="B568" i="27"/>
  <c r="B564" i="27"/>
  <c r="B560" i="27"/>
  <c r="B559" i="27"/>
  <c r="B556" i="27"/>
  <c r="B552" i="27"/>
  <c r="B548" i="27"/>
  <c r="B544" i="27"/>
  <c r="B543" i="27"/>
  <c r="B540" i="27"/>
  <c r="B536" i="27"/>
  <c r="B532" i="27"/>
  <c r="B528" i="27"/>
  <c r="B527" i="27"/>
  <c r="B524" i="27"/>
  <c r="B520" i="27"/>
  <c r="B516" i="27"/>
  <c r="B512" i="27"/>
  <c r="B511" i="27"/>
  <c r="B508" i="27"/>
  <c r="B504" i="27"/>
  <c r="B500" i="27"/>
  <c r="B496" i="27"/>
  <c r="B495" i="27"/>
  <c r="B492" i="27"/>
  <c r="B488" i="27"/>
  <c r="B484" i="27"/>
  <c r="B480" i="27"/>
  <c r="B479" i="27"/>
  <c r="B476" i="27"/>
  <c r="B472" i="27"/>
  <c r="B468" i="27"/>
  <c r="B464" i="27"/>
  <c r="B463" i="27"/>
  <c r="B460" i="27"/>
  <c r="B456" i="27"/>
  <c r="B452" i="27"/>
  <c r="B448" i="27"/>
  <c r="B447" i="27"/>
  <c r="B444" i="27"/>
  <c r="B440" i="27"/>
  <c r="B436" i="27"/>
  <c r="B432" i="27"/>
  <c r="B431" i="27"/>
  <c r="B428" i="27"/>
  <c r="B424" i="27"/>
  <c r="B420" i="27"/>
  <c r="B416" i="27"/>
  <c r="B415" i="27"/>
  <c r="B412" i="27"/>
  <c r="B408" i="27"/>
  <c r="B404" i="27"/>
  <c r="B400" i="27"/>
  <c r="B399" i="27"/>
  <c r="B396" i="27"/>
  <c r="B392" i="27"/>
  <c r="B388" i="27"/>
  <c r="B384" i="27"/>
  <c r="B383" i="27"/>
  <c r="B380" i="27"/>
  <c r="B376" i="27"/>
  <c r="B372" i="27"/>
  <c r="B368" i="27"/>
  <c r="B367" i="27"/>
  <c r="B364" i="27"/>
  <c r="B360" i="27"/>
  <c r="B356" i="27"/>
  <c r="B352" i="27"/>
  <c r="B351" i="27"/>
  <c r="B348" i="27"/>
  <c r="B344" i="27"/>
  <c r="B340" i="27"/>
  <c r="B336" i="27"/>
  <c r="B335" i="27"/>
  <c r="B332" i="27"/>
  <c r="B328" i="27"/>
  <c r="B324" i="27"/>
  <c r="B320" i="27"/>
  <c r="B319" i="27"/>
  <c r="B316" i="27"/>
  <c r="B312" i="27"/>
  <c r="B308" i="27"/>
  <c r="B304" i="27"/>
  <c r="B303" i="27"/>
  <c r="B300" i="27"/>
  <c r="B296" i="27"/>
  <c r="B292" i="27"/>
  <c r="B288" i="27"/>
  <c r="B287" i="27"/>
  <c r="B284" i="27"/>
  <c r="B280" i="27"/>
  <c r="B276" i="27"/>
  <c r="B272" i="27"/>
  <c r="B271" i="27"/>
  <c r="B268" i="27"/>
  <c r="B264" i="27"/>
  <c r="B260" i="27"/>
  <c r="B256" i="27"/>
  <c r="B255" i="27"/>
  <c r="B252" i="27"/>
  <c r="B248" i="27"/>
  <c r="B244" i="27"/>
  <c r="B240" i="27"/>
  <c r="B239" i="27"/>
  <c r="B236" i="27"/>
  <c r="B232" i="27"/>
  <c r="B228" i="27"/>
  <c r="B224" i="27"/>
  <c r="B223" i="27"/>
  <c r="B220" i="27"/>
  <c r="B216" i="27"/>
  <c r="B212" i="27"/>
  <c r="B208" i="27"/>
  <c r="B207" i="27"/>
  <c r="B204" i="27"/>
  <c r="B200" i="27"/>
  <c r="B196" i="27"/>
  <c r="B192" i="27"/>
  <c r="B191" i="27"/>
  <c r="B188" i="27"/>
  <c r="B184" i="27"/>
  <c r="B180" i="27"/>
  <c r="B176" i="27"/>
  <c r="B175" i="27"/>
  <c r="B172" i="27"/>
  <c r="B168" i="27"/>
  <c r="B164" i="27"/>
  <c r="B160" i="27"/>
  <c r="B159" i="27"/>
  <c r="B156" i="27"/>
  <c r="B152" i="27"/>
  <c r="B148" i="27"/>
  <c r="B144" i="27"/>
  <c r="B143" i="27"/>
  <c r="B140" i="27"/>
  <c r="B136" i="27"/>
  <c r="B132" i="27"/>
  <c r="B128" i="27"/>
  <c r="B127" i="27"/>
  <c r="B124" i="27"/>
  <c r="B120" i="27"/>
  <c r="B116" i="27"/>
  <c r="B112" i="27"/>
  <c r="B111" i="27"/>
  <c r="A7" i="27"/>
  <c r="H6" i="27"/>
  <c r="B6" i="27"/>
  <c r="AL4" i="27"/>
  <c r="AZ88" i="15"/>
  <c r="AZ87" i="15"/>
  <c r="AZ86" i="15"/>
  <c r="AY80" i="15"/>
  <c r="AZ85" i="15" s="1"/>
  <c r="AZ69" i="15"/>
  <c r="AZ68" i="15"/>
  <c r="AY61" i="15"/>
  <c r="AZ67" i="15" s="1"/>
  <c r="AZ52" i="15"/>
  <c r="AZ51" i="15"/>
  <c r="AZ50" i="15"/>
  <c r="AY43" i="15"/>
  <c r="AZ47" i="15" s="1"/>
  <c r="AZ33" i="15"/>
  <c r="AZ32" i="15"/>
  <c r="AZ31" i="15"/>
  <c r="AY25" i="15"/>
  <c r="AZ30" i="15" s="1"/>
  <c r="AZ16" i="15"/>
  <c r="AZ15" i="15"/>
  <c r="AZ14" i="15"/>
  <c r="AY8" i="15"/>
  <c r="AZ13" i="15" s="1"/>
  <c r="X14809" i="21"/>
  <c r="W14809" i="21"/>
  <c r="V14809" i="21"/>
  <c r="U14809" i="21"/>
  <c r="T14809" i="21"/>
  <c r="S14809" i="21"/>
  <c r="R14809" i="21"/>
  <c r="X14808" i="21"/>
  <c r="W14808" i="21"/>
  <c r="V14808" i="21"/>
  <c r="U14808" i="21"/>
  <c r="T14808" i="21"/>
  <c r="S14808" i="21"/>
  <c r="R14808" i="21"/>
  <c r="X14807" i="21"/>
  <c r="W14807" i="21"/>
  <c r="V14807" i="21"/>
  <c r="U14807" i="21"/>
  <c r="T14807" i="21"/>
  <c r="S14807" i="21"/>
  <c r="R14807" i="21"/>
  <c r="X14806" i="21"/>
  <c r="W14806" i="21"/>
  <c r="V14806" i="21"/>
  <c r="U14806" i="21"/>
  <c r="T14806" i="21"/>
  <c r="S14806" i="21"/>
  <c r="R14806" i="21"/>
  <c r="X14805" i="21"/>
  <c r="W14805" i="21"/>
  <c r="V14805" i="21"/>
  <c r="U14805" i="21"/>
  <c r="T14805" i="21"/>
  <c r="S14805" i="21"/>
  <c r="R14805" i="21"/>
  <c r="X14804" i="21"/>
  <c r="W14804" i="21"/>
  <c r="V14804" i="21"/>
  <c r="U14804" i="21"/>
  <c r="T14804" i="21"/>
  <c r="S14804" i="21"/>
  <c r="R14804" i="21"/>
  <c r="X14803" i="21"/>
  <c r="W14803" i="21"/>
  <c r="V14803" i="21"/>
  <c r="U14803" i="21"/>
  <c r="T14803" i="21"/>
  <c r="S14803" i="21"/>
  <c r="R14803" i="21"/>
  <c r="X14802" i="21"/>
  <c r="W14802" i="21"/>
  <c r="V14802" i="21"/>
  <c r="U14802" i="21"/>
  <c r="T14802" i="21"/>
  <c r="S14802" i="21"/>
  <c r="R14802" i="21"/>
  <c r="X14801" i="21"/>
  <c r="W14801" i="21"/>
  <c r="V14801" i="21"/>
  <c r="U14801" i="21"/>
  <c r="T14801" i="21"/>
  <c r="S14801" i="21"/>
  <c r="R14801" i="21"/>
  <c r="X14800" i="21"/>
  <c r="W14800" i="21"/>
  <c r="V14800" i="21"/>
  <c r="U14800" i="21"/>
  <c r="T14800" i="21"/>
  <c r="S14800" i="21"/>
  <c r="R14800" i="21"/>
  <c r="X14799" i="21"/>
  <c r="W14799" i="21"/>
  <c r="V14799" i="21"/>
  <c r="U14799" i="21"/>
  <c r="T14799" i="21"/>
  <c r="S14799" i="21"/>
  <c r="R14799" i="21"/>
  <c r="X14798" i="21"/>
  <c r="W14798" i="21"/>
  <c r="V14798" i="21"/>
  <c r="U14798" i="21"/>
  <c r="T14798" i="21"/>
  <c r="S14798" i="21"/>
  <c r="R14798" i="21"/>
  <c r="X14797" i="21"/>
  <c r="W14797" i="21"/>
  <c r="V14797" i="21"/>
  <c r="U14797" i="21"/>
  <c r="T14797" i="21"/>
  <c r="S14797" i="21"/>
  <c r="R14797" i="21"/>
  <c r="X14796" i="21"/>
  <c r="W14796" i="21"/>
  <c r="V14796" i="21"/>
  <c r="U14796" i="21"/>
  <c r="T14796" i="21"/>
  <c r="S14796" i="21"/>
  <c r="R14796" i="21"/>
  <c r="X14795" i="21"/>
  <c r="W14795" i="21"/>
  <c r="V14795" i="21"/>
  <c r="U14795" i="21"/>
  <c r="T14795" i="21"/>
  <c r="S14795" i="21"/>
  <c r="R14795" i="21"/>
  <c r="X14794" i="21"/>
  <c r="W14794" i="21"/>
  <c r="V14794" i="21"/>
  <c r="U14794" i="21"/>
  <c r="T14794" i="21"/>
  <c r="S14794" i="21"/>
  <c r="R14794" i="21"/>
  <c r="X14793" i="21"/>
  <c r="W14793" i="21"/>
  <c r="V14793" i="21"/>
  <c r="U14793" i="21"/>
  <c r="T14793" i="21"/>
  <c r="S14793" i="21"/>
  <c r="R14793" i="21"/>
  <c r="X14792" i="21"/>
  <c r="W14792" i="21"/>
  <c r="V14792" i="21"/>
  <c r="U14792" i="21"/>
  <c r="T14792" i="21"/>
  <c r="S14792" i="21"/>
  <c r="R14792" i="21"/>
  <c r="X14791" i="21"/>
  <c r="W14791" i="21"/>
  <c r="V14791" i="21"/>
  <c r="U14791" i="21"/>
  <c r="T14791" i="21"/>
  <c r="S14791" i="21"/>
  <c r="R14791" i="21"/>
  <c r="X14790" i="21"/>
  <c r="W14790" i="21"/>
  <c r="V14790" i="21"/>
  <c r="U14790" i="21"/>
  <c r="T14790" i="21"/>
  <c r="S14790" i="21"/>
  <c r="R14790" i="21"/>
  <c r="X14789" i="21"/>
  <c r="W14789" i="21"/>
  <c r="V14789" i="21"/>
  <c r="U14789" i="21"/>
  <c r="T14789" i="21"/>
  <c r="S14789" i="21"/>
  <c r="R14789" i="21"/>
  <c r="X14788" i="21"/>
  <c r="W14788" i="21"/>
  <c r="V14788" i="21"/>
  <c r="U14788" i="21"/>
  <c r="T14788" i="21"/>
  <c r="S14788" i="21"/>
  <c r="R14788" i="21"/>
  <c r="X14787" i="21"/>
  <c r="W14787" i="21"/>
  <c r="V14787" i="21"/>
  <c r="U14787" i="21"/>
  <c r="T14787" i="21"/>
  <c r="S14787" i="21"/>
  <c r="R14787" i="21"/>
  <c r="X14786" i="21"/>
  <c r="W14786" i="21"/>
  <c r="V14786" i="21"/>
  <c r="U14786" i="21"/>
  <c r="T14786" i="21"/>
  <c r="S14786" i="21"/>
  <c r="R14786" i="21"/>
  <c r="X14785" i="21"/>
  <c r="W14785" i="21"/>
  <c r="V14785" i="21"/>
  <c r="U14785" i="21"/>
  <c r="T14785" i="21"/>
  <c r="S14785" i="21"/>
  <c r="R14785" i="21"/>
  <c r="X14784" i="21"/>
  <c r="W14784" i="21"/>
  <c r="V14784" i="21"/>
  <c r="U14784" i="21"/>
  <c r="T14784" i="21"/>
  <c r="S14784" i="21"/>
  <c r="R14784" i="21"/>
  <c r="X14783" i="21"/>
  <c r="W14783" i="21"/>
  <c r="V14783" i="21"/>
  <c r="U14783" i="21"/>
  <c r="T14783" i="21"/>
  <c r="S14783" i="21"/>
  <c r="R14783" i="21"/>
  <c r="X14782" i="21"/>
  <c r="W14782" i="21"/>
  <c r="V14782" i="21"/>
  <c r="U14782" i="21"/>
  <c r="T14782" i="21"/>
  <c r="S14782" i="21"/>
  <c r="R14782" i="21"/>
  <c r="X14781" i="21"/>
  <c r="W14781" i="21"/>
  <c r="V14781" i="21"/>
  <c r="U14781" i="21"/>
  <c r="T14781" i="21"/>
  <c r="S14781" i="21"/>
  <c r="R14781" i="21"/>
  <c r="X14780" i="21"/>
  <c r="W14780" i="21"/>
  <c r="V14780" i="21"/>
  <c r="U14780" i="21"/>
  <c r="T14780" i="21"/>
  <c r="S14780" i="21"/>
  <c r="R14780" i="21"/>
  <c r="X14779" i="21"/>
  <c r="W14779" i="21"/>
  <c r="V14779" i="21"/>
  <c r="U14779" i="21"/>
  <c r="T14779" i="21"/>
  <c r="S14779" i="21"/>
  <c r="R14779" i="21"/>
  <c r="X14778" i="21"/>
  <c r="W14778" i="21"/>
  <c r="V14778" i="21"/>
  <c r="U14778" i="21"/>
  <c r="T14778" i="21"/>
  <c r="S14778" i="21"/>
  <c r="R14778" i="21"/>
  <c r="X14777" i="21"/>
  <c r="W14777" i="21"/>
  <c r="V14777" i="21"/>
  <c r="U14777" i="21"/>
  <c r="T14777" i="21"/>
  <c r="S14777" i="21"/>
  <c r="R14777" i="21"/>
  <c r="X14776" i="21"/>
  <c r="W14776" i="21"/>
  <c r="V14776" i="21"/>
  <c r="U14776" i="21"/>
  <c r="T14776" i="21"/>
  <c r="S14776" i="21"/>
  <c r="R14776" i="21"/>
  <c r="X14775" i="21"/>
  <c r="W14775" i="21"/>
  <c r="V14775" i="21"/>
  <c r="U14775" i="21"/>
  <c r="T14775" i="21"/>
  <c r="S14775" i="21"/>
  <c r="R14775" i="21"/>
  <c r="X14774" i="21"/>
  <c r="W14774" i="21"/>
  <c r="V14774" i="21"/>
  <c r="U14774" i="21"/>
  <c r="T14774" i="21"/>
  <c r="S14774" i="21"/>
  <c r="R14774" i="21"/>
  <c r="X14773" i="21"/>
  <c r="W14773" i="21"/>
  <c r="V14773" i="21"/>
  <c r="U14773" i="21"/>
  <c r="T14773" i="21"/>
  <c r="S14773" i="21"/>
  <c r="R14773" i="21"/>
  <c r="X14772" i="21"/>
  <c r="W14772" i="21"/>
  <c r="V14772" i="21"/>
  <c r="U14772" i="21"/>
  <c r="T14772" i="21"/>
  <c r="S14772" i="21"/>
  <c r="R14772" i="21"/>
  <c r="X14771" i="21"/>
  <c r="W14771" i="21"/>
  <c r="V14771" i="21"/>
  <c r="U14771" i="21"/>
  <c r="T14771" i="21"/>
  <c r="S14771" i="21"/>
  <c r="R14771" i="21"/>
  <c r="X14770" i="21"/>
  <c r="W14770" i="21"/>
  <c r="V14770" i="21"/>
  <c r="U14770" i="21"/>
  <c r="T14770" i="21"/>
  <c r="S14770" i="21"/>
  <c r="R14770" i="21"/>
  <c r="X14769" i="21"/>
  <c r="W14769" i="21"/>
  <c r="V14769" i="21"/>
  <c r="U14769" i="21"/>
  <c r="T14769" i="21"/>
  <c r="S14769" i="21"/>
  <c r="R14769" i="21"/>
  <c r="X14768" i="21"/>
  <c r="W14768" i="21"/>
  <c r="V14768" i="21"/>
  <c r="U14768" i="21"/>
  <c r="T14768" i="21"/>
  <c r="S14768" i="21"/>
  <c r="R14768" i="21"/>
  <c r="X14767" i="21"/>
  <c r="W14767" i="21"/>
  <c r="V14767" i="21"/>
  <c r="U14767" i="21"/>
  <c r="T14767" i="21"/>
  <c r="S14767" i="21"/>
  <c r="R14767" i="21"/>
  <c r="X14766" i="21"/>
  <c r="W14766" i="21"/>
  <c r="V14766" i="21"/>
  <c r="U14766" i="21"/>
  <c r="T14766" i="21"/>
  <c r="S14766" i="21"/>
  <c r="R14766" i="21"/>
  <c r="X14765" i="21"/>
  <c r="W14765" i="21"/>
  <c r="V14765" i="21"/>
  <c r="U14765" i="21"/>
  <c r="T14765" i="21"/>
  <c r="S14765" i="21"/>
  <c r="R14765" i="21"/>
  <c r="X14764" i="21"/>
  <c r="W14764" i="21"/>
  <c r="V14764" i="21"/>
  <c r="U14764" i="21"/>
  <c r="T14764" i="21"/>
  <c r="S14764" i="21"/>
  <c r="R14764" i="21"/>
  <c r="X14763" i="21"/>
  <c r="W14763" i="21"/>
  <c r="V14763" i="21"/>
  <c r="U14763" i="21"/>
  <c r="T14763" i="21"/>
  <c r="S14763" i="21"/>
  <c r="R14763" i="21"/>
  <c r="X14762" i="21"/>
  <c r="W14762" i="21"/>
  <c r="V14762" i="21"/>
  <c r="U14762" i="21"/>
  <c r="T14762" i="21"/>
  <c r="S14762" i="21"/>
  <c r="R14762" i="21"/>
  <c r="X14761" i="21"/>
  <c r="W14761" i="21"/>
  <c r="V14761" i="21"/>
  <c r="U14761" i="21"/>
  <c r="T14761" i="21"/>
  <c r="S14761" i="21"/>
  <c r="R14761" i="21"/>
  <c r="X14760" i="21"/>
  <c r="W14760" i="21"/>
  <c r="V14760" i="21"/>
  <c r="U14760" i="21"/>
  <c r="T14760" i="21"/>
  <c r="S14760" i="21"/>
  <c r="R14760" i="21"/>
  <c r="X14759" i="21"/>
  <c r="W14759" i="21"/>
  <c r="V14759" i="21"/>
  <c r="U14759" i="21"/>
  <c r="T14759" i="21"/>
  <c r="S14759" i="21"/>
  <c r="R14759" i="21"/>
  <c r="X14758" i="21"/>
  <c r="W14758" i="21"/>
  <c r="V14758" i="21"/>
  <c r="U14758" i="21"/>
  <c r="T14758" i="21"/>
  <c r="S14758" i="21"/>
  <c r="R14758" i="21"/>
  <c r="X14757" i="21"/>
  <c r="W14757" i="21"/>
  <c r="V14757" i="21"/>
  <c r="U14757" i="21"/>
  <c r="T14757" i="21"/>
  <c r="S14757" i="21"/>
  <c r="R14757" i="21"/>
  <c r="X14756" i="21"/>
  <c r="W14756" i="21"/>
  <c r="V14756" i="21"/>
  <c r="U14756" i="21"/>
  <c r="T14756" i="21"/>
  <c r="S14756" i="21"/>
  <c r="R14756" i="21"/>
  <c r="X14755" i="21"/>
  <c r="W14755" i="21"/>
  <c r="V14755" i="21"/>
  <c r="U14755" i="21"/>
  <c r="T14755" i="21"/>
  <c r="S14755" i="21"/>
  <c r="R14755" i="21"/>
  <c r="X14754" i="21"/>
  <c r="W14754" i="21"/>
  <c r="V14754" i="21"/>
  <c r="U14754" i="21"/>
  <c r="T14754" i="21"/>
  <c r="S14754" i="21"/>
  <c r="R14754" i="21"/>
  <c r="X14753" i="21"/>
  <c r="W14753" i="21"/>
  <c r="V14753" i="21"/>
  <c r="U14753" i="21"/>
  <c r="T14753" i="21"/>
  <c r="S14753" i="21"/>
  <c r="R14753" i="21"/>
  <c r="X14752" i="21"/>
  <c r="W14752" i="21"/>
  <c r="V14752" i="21"/>
  <c r="U14752" i="21"/>
  <c r="T14752" i="21"/>
  <c r="S14752" i="21"/>
  <c r="R14752" i="21"/>
  <c r="X14751" i="21"/>
  <c r="W14751" i="21"/>
  <c r="V14751" i="21"/>
  <c r="U14751" i="21"/>
  <c r="T14751" i="21"/>
  <c r="S14751" i="21"/>
  <c r="R14751" i="21"/>
  <c r="X14750" i="21"/>
  <c r="W14750" i="21"/>
  <c r="V14750" i="21"/>
  <c r="U14750" i="21"/>
  <c r="T14750" i="21"/>
  <c r="S14750" i="21"/>
  <c r="R14750" i="21"/>
  <c r="X14749" i="21"/>
  <c r="W14749" i="21"/>
  <c r="V14749" i="21"/>
  <c r="U14749" i="21"/>
  <c r="T14749" i="21"/>
  <c r="S14749" i="21"/>
  <c r="R14749" i="21"/>
  <c r="X14748" i="21"/>
  <c r="W14748" i="21"/>
  <c r="V14748" i="21"/>
  <c r="U14748" i="21"/>
  <c r="T14748" i="21"/>
  <c r="S14748" i="21"/>
  <c r="R14748" i="21"/>
  <c r="X14747" i="21"/>
  <c r="W14747" i="21"/>
  <c r="V14747" i="21"/>
  <c r="U14747" i="21"/>
  <c r="T14747" i="21"/>
  <c r="S14747" i="21"/>
  <c r="R14747" i="21"/>
  <c r="X14746" i="21"/>
  <c r="W14746" i="21"/>
  <c r="V14746" i="21"/>
  <c r="U14746" i="21"/>
  <c r="T14746" i="21"/>
  <c r="S14746" i="21"/>
  <c r="R14746" i="21"/>
  <c r="X14745" i="21"/>
  <c r="W14745" i="21"/>
  <c r="V14745" i="21"/>
  <c r="U14745" i="21"/>
  <c r="T14745" i="21"/>
  <c r="S14745" i="21"/>
  <c r="R14745" i="21"/>
  <c r="X14744" i="21"/>
  <c r="W14744" i="21"/>
  <c r="V14744" i="21"/>
  <c r="U14744" i="21"/>
  <c r="T14744" i="21"/>
  <c r="S14744" i="21"/>
  <c r="R14744" i="21"/>
  <c r="X14743" i="21"/>
  <c r="W14743" i="21"/>
  <c r="V14743" i="21"/>
  <c r="U14743" i="21"/>
  <c r="T14743" i="21"/>
  <c r="S14743" i="21"/>
  <c r="R14743" i="21"/>
  <c r="X14742" i="21"/>
  <c r="W14742" i="21"/>
  <c r="V14742" i="21"/>
  <c r="U14742" i="21"/>
  <c r="T14742" i="21"/>
  <c r="S14742" i="21"/>
  <c r="R14742" i="21"/>
  <c r="X14741" i="21"/>
  <c r="W14741" i="21"/>
  <c r="V14741" i="21"/>
  <c r="U14741" i="21"/>
  <c r="T14741" i="21"/>
  <c r="S14741" i="21"/>
  <c r="R14741" i="21"/>
  <c r="X14740" i="21"/>
  <c r="W14740" i="21"/>
  <c r="V14740" i="21"/>
  <c r="U14740" i="21"/>
  <c r="T14740" i="21"/>
  <c r="S14740" i="21"/>
  <c r="R14740" i="21"/>
  <c r="X14739" i="21"/>
  <c r="W14739" i="21"/>
  <c r="V14739" i="21"/>
  <c r="U14739" i="21"/>
  <c r="T14739" i="21"/>
  <c r="S14739" i="21"/>
  <c r="R14739" i="21"/>
  <c r="X14738" i="21"/>
  <c r="W14738" i="21"/>
  <c r="V14738" i="21"/>
  <c r="U14738" i="21"/>
  <c r="T14738" i="21"/>
  <c r="S14738" i="21"/>
  <c r="R14738" i="21"/>
  <c r="X14737" i="21"/>
  <c r="W14737" i="21"/>
  <c r="V14737" i="21"/>
  <c r="U14737" i="21"/>
  <c r="T14737" i="21"/>
  <c r="S14737" i="21"/>
  <c r="R14737" i="21"/>
  <c r="X14736" i="21"/>
  <c r="W14736" i="21"/>
  <c r="V14736" i="21"/>
  <c r="U14736" i="21"/>
  <c r="T14736" i="21"/>
  <c r="S14736" i="21"/>
  <c r="R14736" i="21"/>
  <c r="X14735" i="21"/>
  <c r="W14735" i="21"/>
  <c r="V14735" i="21"/>
  <c r="U14735" i="21"/>
  <c r="T14735" i="21"/>
  <c r="S14735" i="21"/>
  <c r="R14735" i="21"/>
  <c r="X14734" i="21"/>
  <c r="W14734" i="21"/>
  <c r="V14734" i="21"/>
  <c r="U14734" i="21"/>
  <c r="T14734" i="21"/>
  <c r="S14734" i="21"/>
  <c r="R14734" i="21"/>
  <c r="X14733" i="21"/>
  <c r="W14733" i="21"/>
  <c r="V14733" i="21"/>
  <c r="U14733" i="21"/>
  <c r="T14733" i="21"/>
  <c r="S14733" i="21"/>
  <c r="R14733" i="21"/>
  <c r="X14732" i="21"/>
  <c r="W14732" i="21"/>
  <c r="V14732" i="21"/>
  <c r="U14732" i="21"/>
  <c r="T14732" i="21"/>
  <c r="S14732" i="21"/>
  <c r="R14732" i="21"/>
  <c r="X14731" i="21"/>
  <c r="W14731" i="21"/>
  <c r="V14731" i="21"/>
  <c r="U14731" i="21"/>
  <c r="T14731" i="21"/>
  <c r="S14731" i="21"/>
  <c r="R14731" i="21"/>
  <c r="X14730" i="21"/>
  <c r="W14730" i="21"/>
  <c r="V14730" i="21"/>
  <c r="U14730" i="21"/>
  <c r="T14730" i="21"/>
  <c r="S14730" i="21"/>
  <c r="R14730" i="21"/>
  <c r="X14729" i="21"/>
  <c r="W14729" i="21"/>
  <c r="V14729" i="21"/>
  <c r="U14729" i="21"/>
  <c r="T14729" i="21"/>
  <c r="S14729" i="21"/>
  <c r="R14729" i="21"/>
  <c r="X14728" i="21"/>
  <c r="W14728" i="21"/>
  <c r="V14728" i="21"/>
  <c r="U14728" i="21"/>
  <c r="T14728" i="21"/>
  <c r="S14728" i="21"/>
  <c r="R14728" i="21"/>
  <c r="X14727" i="21"/>
  <c r="W14727" i="21"/>
  <c r="V14727" i="21"/>
  <c r="U14727" i="21"/>
  <c r="T14727" i="21"/>
  <c r="S14727" i="21"/>
  <c r="R14727" i="21"/>
  <c r="X14726" i="21"/>
  <c r="W14726" i="21"/>
  <c r="V14726" i="21"/>
  <c r="U14726" i="21"/>
  <c r="T14726" i="21"/>
  <c r="S14726" i="21"/>
  <c r="R14726" i="21"/>
  <c r="X14725" i="21"/>
  <c r="W14725" i="21"/>
  <c r="V14725" i="21"/>
  <c r="U14725" i="21"/>
  <c r="T14725" i="21"/>
  <c r="S14725" i="21"/>
  <c r="R14725" i="21"/>
  <c r="X14724" i="21"/>
  <c r="W14724" i="21"/>
  <c r="V14724" i="21"/>
  <c r="U14724" i="21"/>
  <c r="T14724" i="21"/>
  <c r="S14724" i="21"/>
  <c r="R14724" i="21"/>
  <c r="X14723" i="21"/>
  <c r="W14723" i="21"/>
  <c r="V14723" i="21"/>
  <c r="U14723" i="21"/>
  <c r="T14723" i="21"/>
  <c r="S14723" i="21"/>
  <c r="R14723" i="21"/>
  <c r="X14722" i="21"/>
  <c r="W14722" i="21"/>
  <c r="V14722" i="21"/>
  <c r="U14722" i="21"/>
  <c r="T14722" i="21"/>
  <c r="S14722" i="21"/>
  <c r="R14722" i="21"/>
  <c r="X14721" i="21"/>
  <c r="W14721" i="21"/>
  <c r="V14721" i="21"/>
  <c r="U14721" i="21"/>
  <c r="T14721" i="21"/>
  <c r="S14721" i="21"/>
  <c r="R14721" i="21"/>
  <c r="X14720" i="21"/>
  <c r="W14720" i="21"/>
  <c r="V14720" i="21"/>
  <c r="U14720" i="21"/>
  <c r="T14720" i="21"/>
  <c r="S14720" i="21"/>
  <c r="R14720" i="21"/>
  <c r="X14719" i="21"/>
  <c r="W14719" i="21"/>
  <c r="V14719" i="21"/>
  <c r="U14719" i="21"/>
  <c r="T14719" i="21"/>
  <c r="S14719" i="21"/>
  <c r="R14719" i="21"/>
  <c r="X14718" i="21"/>
  <c r="W14718" i="21"/>
  <c r="V14718" i="21"/>
  <c r="U14718" i="21"/>
  <c r="T14718" i="21"/>
  <c r="S14718" i="21"/>
  <c r="R14718" i="21"/>
  <c r="X14717" i="21"/>
  <c r="W14717" i="21"/>
  <c r="V14717" i="21"/>
  <c r="U14717" i="21"/>
  <c r="T14717" i="21"/>
  <c r="S14717" i="21"/>
  <c r="R14717" i="21"/>
  <c r="X14716" i="21"/>
  <c r="W14716" i="21"/>
  <c r="V14716" i="21"/>
  <c r="U14716" i="21"/>
  <c r="T14716" i="21"/>
  <c r="S14716" i="21"/>
  <c r="R14716" i="21"/>
  <c r="X14715" i="21"/>
  <c r="W14715" i="21"/>
  <c r="V14715" i="21"/>
  <c r="U14715" i="21"/>
  <c r="T14715" i="21"/>
  <c r="S14715" i="21"/>
  <c r="R14715" i="21"/>
  <c r="X14714" i="21"/>
  <c r="W14714" i="21"/>
  <c r="V14714" i="21"/>
  <c r="U14714" i="21"/>
  <c r="T14714" i="21"/>
  <c r="S14714" i="21"/>
  <c r="R14714" i="21"/>
  <c r="X14713" i="21"/>
  <c r="W14713" i="21"/>
  <c r="V14713" i="21"/>
  <c r="U14713" i="21"/>
  <c r="T14713" i="21"/>
  <c r="S14713" i="21"/>
  <c r="R14713" i="21"/>
  <c r="X14712" i="21"/>
  <c r="W14712" i="21"/>
  <c r="V14712" i="21"/>
  <c r="U14712" i="21"/>
  <c r="T14712" i="21"/>
  <c r="S14712" i="21"/>
  <c r="R14712" i="21"/>
  <c r="X14711" i="21"/>
  <c r="W14711" i="21"/>
  <c r="V14711" i="21"/>
  <c r="U14711" i="21"/>
  <c r="T14711" i="21"/>
  <c r="S14711" i="21"/>
  <c r="R14711" i="21"/>
  <c r="X14710" i="21"/>
  <c r="W14710" i="21"/>
  <c r="V14710" i="21"/>
  <c r="U14710" i="21"/>
  <c r="T14710" i="21"/>
  <c r="S14710" i="21"/>
  <c r="R14710" i="21"/>
  <c r="X14709" i="21"/>
  <c r="W14709" i="21"/>
  <c r="V14709" i="21"/>
  <c r="U14709" i="21"/>
  <c r="T14709" i="21"/>
  <c r="S14709" i="21"/>
  <c r="R14709" i="21"/>
  <c r="X14708" i="21"/>
  <c r="W14708" i="21"/>
  <c r="V14708" i="21"/>
  <c r="U14708" i="21"/>
  <c r="T14708" i="21"/>
  <c r="S14708" i="21"/>
  <c r="R14708" i="21"/>
  <c r="X14707" i="21"/>
  <c r="W14707" i="21"/>
  <c r="V14707" i="21"/>
  <c r="U14707" i="21"/>
  <c r="T14707" i="21"/>
  <c r="S14707" i="21"/>
  <c r="R14707" i="21"/>
  <c r="X14706" i="21"/>
  <c r="W14706" i="21"/>
  <c r="V14706" i="21"/>
  <c r="U14706" i="21"/>
  <c r="T14706" i="21"/>
  <c r="S14706" i="21"/>
  <c r="R14706" i="21"/>
  <c r="X14705" i="21"/>
  <c r="W14705" i="21"/>
  <c r="V14705" i="21"/>
  <c r="U14705" i="21"/>
  <c r="T14705" i="21"/>
  <c r="S14705" i="21"/>
  <c r="R14705" i="21"/>
  <c r="X14704" i="21"/>
  <c r="W14704" i="21"/>
  <c r="V14704" i="21"/>
  <c r="U14704" i="21"/>
  <c r="T14704" i="21"/>
  <c r="S14704" i="21"/>
  <c r="R14704" i="21"/>
  <c r="X14703" i="21"/>
  <c r="W14703" i="21"/>
  <c r="V14703" i="21"/>
  <c r="U14703" i="21"/>
  <c r="T14703" i="21"/>
  <c r="S14703" i="21"/>
  <c r="R14703" i="21"/>
  <c r="X14702" i="21"/>
  <c r="W14702" i="21"/>
  <c r="V14702" i="21"/>
  <c r="U14702" i="21"/>
  <c r="T14702" i="21"/>
  <c r="S14702" i="21"/>
  <c r="R14702" i="21"/>
  <c r="X14701" i="21"/>
  <c r="W14701" i="21"/>
  <c r="V14701" i="21"/>
  <c r="U14701" i="21"/>
  <c r="T14701" i="21"/>
  <c r="S14701" i="21"/>
  <c r="R14701" i="21"/>
  <c r="X14700" i="21"/>
  <c r="W14700" i="21"/>
  <c r="V14700" i="21"/>
  <c r="U14700" i="21"/>
  <c r="T14700" i="21"/>
  <c r="S14700" i="21"/>
  <c r="R14700" i="21"/>
  <c r="X14699" i="21"/>
  <c r="W14699" i="21"/>
  <c r="V14699" i="21"/>
  <c r="U14699" i="21"/>
  <c r="T14699" i="21"/>
  <c r="S14699" i="21"/>
  <c r="R14699" i="21"/>
  <c r="X14698" i="21"/>
  <c r="W14698" i="21"/>
  <c r="V14698" i="21"/>
  <c r="U14698" i="21"/>
  <c r="T14698" i="21"/>
  <c r="S14698" i="21"/>
  <c r="R14698" i="21"/>
  <c r="X14697" i="21"/>
  <c r="W14697" i="21"/>
  <c r="V14697" i="21"/>
  <c r="U14697" i="21"/>
  <c r="T14697" i="21"/>
  <c r="S14697" i="21"/>
  <c r="R14697" i="21"/>
  <c r="X14696" i="21"/>
  <c r="W14696" i="21"/>
  <c r="V14696" i="21"/>
  <c r="U14696" i="21"/>
  <c r="T14696" i="21"/>
  <c r="S14696" i="21"/>
  <c r="R14696" i="21"/>
  <c r="X14695" i="21"/>
  <c r="W14695" i="21"/>
  <c r="V14695" i="21"/>
  <c r="U14695" i="21"/>
  <c r="T14695" i="21"/>
  <c r="S14695" i="21"/>
  <c r="R14695" i="21"/>
  <c r="X14694" i="21"/>
  <c r="W14694" i="21"/>
  <c r="V14694" i="21"/>
  <c r="U14694" i="21"/>
  <c r="T14694" i="21"/>
  <c r="S14694" i="21"/>
  <c r="R14694" i="21"/>
  <c r="X14693" i="21"/>
  <c r="W14693" i="21"/>
  <c r="V14693" i="21"/>
  <c r="U14693" i="21"/>
  <c r="T14693" i="21"/>
  <c r="S14693" i="21"/>
  <c r="R14693" i="21"/>
  <c r="X14692" i="21"/>
  <c r="W14692" i="21"/>
  <c r="V14692" i="21"/>
  <c r="U14692" i="21"/>
  <c r="T14692" i="21"/>
  <c r="S14692" i="21"/>
  <c r="R14692" i="21"/>
  <c r="X14691" i="21"/>
  <c r="W14691" i="21"/>
  <c r="V14691" i="21"/>
  <c r="U14691" i="21"/>
  <c r="T14691" i="21"/>
  <c r="S14691" i="21"/>
  <c r="R14691" i="21"/>
  <c r="X14690" i="21"/>
  <c r="W14690" i="21"/>
  <c r="V14690" i="21"/>
  <c r="U14690" i="21"/>
  <c r="T14690" i="21"/>
  <c r="S14690" i="21"/>
  <c r="R14690" i="21"/>
  <c r="X14689" i="21"/>
  <c r="W14689" i="21"/>
  <c r="V14689" i="21"/>
  <c r="U14689" i="21"/>
  <c r="T14689" i="21"/>
  <c r="S14689" i="21"/>
  <c r="R14689" i="21"/>
  <c r="X14688" i="21"/>
  <c r="W14688" i="21"/>
  <c r="V14688" i="21"/>
  <c r="U14688" i="21"/>
  <c r="T14688" i="21"/>
  <c r="S14688" i="21"/>
  <c r="R14688" i="21"/>
  <c r="X14687" i="21"/>
  <c r="W14687" i="21"/>
  <c r="V14687" i="21"/>
  <c r="U14687" i="21"/>
  <c r="T14687" i="21"/>
  <c r="S14687" i="21"/>
  <c r="R14687" i="21"/>
  <c r="X14686" i="21"/>
  <c r="W14686" i="21"/>
  <c r="V14686" i="21"/>
  <c r="U14686" i="21"/>
  <c r="T14686" i="21"/>
  <c r="S14686" i="21"/>
  <c r="R14686" i="21"/>
  <c r="X14685" i="21"/>
  <c r="W14685" i="21"/>
  <c r="V14685" i="21"/>
  <c r="U14685" i="21"/>
  <c r="T14685" i="21"/>
  <c r="S14685" i="21"/>
  <c r="R14685" i="21"/>
  <c r="X14684" i="21"/>
  <c r="W14684" i="21"/>
  <c r="V14684" i="21"/>
  <c r="U14684" i="21"/>
  <c r="T14684" i="21"/>
  <c r="S14684" i="21"/>
  <c r="R14684" i="21"/>
  <c r="X14683" i="21"/>
  <c r="W14683" i="21"/>
  <c r="V14683" i="21"/>
  <c r="U14683" i="21"/>
  <c r="T14683" i="21"/>
  <c r="S14683" i="21"/>
  <c r="R14683" i="21"/>
  <c r="X14682" i="21"/>
  <c r="W14682" i="21"/>
  <c r="V14682" i="21"/>
  <c r="U14682" i="21"/>
  <c r="T14682" i="21"/>
  <c r="S14682" i="21"/>
  <c r="R14682" i="21"/>
  <c r="X14681" i="21"/>
  <c r="W14681" i="21"/>
  <c r="V14681" i="21"/>
  <c r="U14681" i="21"/>
  <c r="T14681" i="21"/>
  <c r="S14681" i="21"/>
  <c r="R14681" i="21"/>
  <c r="X14680" i="21"/>
  <c r="W14680" i="21"/>
  <c r="V14680" i="21"/>
  <c r="U14680" i="21"/>
  <c r="T14680" i="21"/>
  <c r="S14680" i="21"/>
  <c r="R14680" i="21"/>
  <c r="X14679" i="21"/>
  <c r="W14679" i="21"/>
  <c r="V14679" i="21"/>
  <c r="U14679" i="21"/>
  <c r="T14679" i="21"/>
  <c r="S14679" i="21"/>
  <c r="R14679" i="21"/>
  <c r="X14678" i="21"/>
  <c r="W14678" i="21"/>
  <c r="V14678" i="21"/>
  <c r="U14678" i="21"/>
  <c r="T14678" i="21"/>
  <c r="S14678" i="21"/>
  <c r="R14678" i="21"/>
  <c r="X14677" i="21"/>
  <c r="W14677" i="21"/>
  <c r="V14677" i="21"/>
  <c r="U14677" i="21"/>
  <c r="T14677" i="21"/>
  <c r="S14677" i="21"/>
  <c r="R14677" i="21"/>
  <c r="X14676" i="21"/>
  <c r="W14676" i="21"/>
  <c r="V14676" i="21"/>
  <c r="U14676" i="21"/>
  <c r="T14676" i="21"/>
  <c r="S14676" i="21"/>
  <c r="R14676" i="21"/>
  <c r="X14675" i="21"/>
  <c r="W14675" i="21"/>
  <c r="V14675" i="21"/>
  <c r="U14675" i="21"/>
  <c r="T14675" i="21"/>
  <c r="S14675" i="21"/>
  <c r="R14675" i="21"/>
  <c r="X14674" i="21"/>
  <c r="W14674" i="21"/>
  <c r="V14674" i="21"/>
  <c r="U14674" i="21"/>
  <c r="T14674" i="21"/>
  <c r="S14674" i="21"/>
  <c r="R14674" i="21"/>
  <c r="X14673" i="21"/>
  <c r="W14673" i="21"/>
  <c r="V14673" i="21"/>
  <c r="U14673" i="21"/>
  <c r="T14673" i="21"/>
  <c r="S14673" i="21"/>
  <c r="R14673" i="21"/>
  <c r="X14672" i="21"/>
  <c r="W14672" i="21"/>
  <c r="V14672" i="21"/>
  <c r="U14672" i="21"/>
  <c r="T14672" i="21"/>
  <c r="S14672" i="21"/>
  <c r="R14672" i="21"/>
  <c r="X14671" i="21"/>
  <c r="W14671" i="21"/>
  <c r="V14671" i="21"/>
  <c r="U14671" i="21"/>
  <c r="T14671" i="21"/>
  <c r="S14671" i="21"/>
  <c r="R14671" i="21"/>
  <c r="X14670" i="21"/>
  <c r="W14670" i="21"/>
  <c r="V14670" i="21"/>
  <c r="U14670" i="21"/>
  <c r="T14670" i="21"/>
  <c r="S14670" i="21"/>
  <c r="R14670" i="21"/>
  <c r="X14669" i="21"/>
  <c r="W14669" i="21"/>
  <c r="V14669" i="21"/>
  <c r="U14669" i="21"/>
  <c r="T14669" i="21"/>
  <c r="S14669" i="21"/>
  <c r="R14669" i="21"/>
  <c r="X14668" i="21"/>
  <c r="W14668" i="21"/>
  <c r="V14668" i="21"/>
  <c r="U14668" i="21"/>
  <c r="T14668" i="21"/>
  <c r="S14668" i="21"/>
  <c r="R14668" i="21"/>
  <c r="X14667" i="21"/>
  <c r="W14667" i="21"/>
  <c r="V14667" i="21"/>
  <c r="U14667" i="21"/>
  <c r="T14667" i="21"/>
  <c r="S14667" i="21"/>
  <c r="R14667" i="21"/>
  <c r="X14666" i="21"/>
  <c r="W14666" i="21"/>
  <c r="V14666" i="21"/>
  <c r="U14666" i="21"/>
  <c r="T14666" i="21"/>
  <c r="S14666" i="21"/>
  <c r="R14666" i="21"/>
  <c r="X14665" i="21"/>
  <c r="W14665" i="21"/>
  <c r="V14665" i="21"/>
  <c r="U14665" i="21"/>
  <c r="T14665" i="21"/>
  <c r="S14665" i="21"/>
  <c r="R14665" i="21"/>
  <c r="X14664" i="21"/>
  <c r="W14664" i="21"/>
  <c r="V14664" i="21"/>
  <c r="U14664" i="21"/>
  <c r="T14664" i="21"/>
  <c r="S14664" i="21"/>
  <c r="R14664" i="21"/>
  <c r="X14663" i="21"/>
  <c r="W14663" i="21"/>
  <c r="V14663" i="21"/>
  <c r="U14663" i="21"/>
  <c r="T14663" i="21"/>
  <c r="S14663" i="21"/>
  <c r="R14663" i="21"/>
  <c r="X14662" i="21"/>
  <c r="W14662" i="21"/>
  <c r="V14662" i="21"/>
  <c r="U14662" i="21"/>
  <c r="T14662" i="21"/>
  <c r="S14662" i="21"/>
  <c r="R14662" i="21"/>
  <c r="X14661" i="21"/>
  <c r="W14661" i="21"/>
  <c r="V14661" i="21"/>
  <c r="U14661" i="21"/>
  <c r="T14661" i="21"/>
  <c r="S14661" i="21"/>
  <c r="R14661" i="21"/>
  <c r="X14660" i="21"/>
  <c r="W14660" i="21"/>
  <c r="V14660" i="21"/>
  <c r="U14660" i="21"/>
  <c r="T14660" i="21"/>
  <c r="S14660" i="21"/>
  <c r="R14660" i="21"/>
  <c r="X14659" i="21"/>
  <c r="W14659" i="21"/>
  <c r="V14659" i="21"/>
  <c r="U14659" i="21"/>
  <c r="T14659" i="21"/>
  <c r="S14659" i="21"/>
  <c r="R14659" i="21"/>
  <c r="X14658" i="21"/>
  <c r="W14658" i="21"/>
  <c r="V14658" i="21"/>
  <c r="U14658" i="21"/>
  <c r="T14658" i="21"/>
  <c r="S14658" i="21"/>
  <c r="R14658" i="21"/>
  <c r="X14657" i="21"/>
  <c r="W14657" i="21"/>
  <c r="V14657" i="21"/>
  <c r="U14657" i="21"/>
  <c r="T14657" i="21"/>
  <c r="S14657" i="21"/>
  <c r="R14657" i="21"/>
  <c r="X14656" i="21"/>
  <c r="W14656" i="21"/>
  <c r="V14656" i="21"/>
  <c r="U14656" i="21"/>
  <c r="T14656" i="21"/>
  <c r="S14656" i="21"/>
  <c r="R14656" i="21"/>
  <c r="X14655" i="21"/>
  <c r="W14655" i="21"/>
  <c r="V14655" i="21"/>
  <c r="U14655" i="21"/>
  <c r="T14655" i="21"/>
  <c r="S14655" i="21"/>
  <c r="R14655" i="21"/>
  <c r="X14654" i="21"/>
  <c r="W14654" i="21"/>
  <c r="V14654" i="21"/>
  <c r="U14654" i="21"/>
  <c r="T14654" i="21"/>
  <c r="S14654" i="21"/>
  <c r="R14654" i="21"/>
  <c r="X14653" i="21"/>
  <c r="W14653" i="21"/>
  <c r="V14653" i="21"/>
  <c r="U14653" i="21"/>
  <c r="T14653" i="21"/>
  <c r="S14653" i="21"/>
  <c r="R14653" i="21"/>
  <c r="X14652" i="21"/>
  <c r="W14652" i="21"/>
  <c r="V14652" i="21"/>
  <c r="U14652" i="21"/>
  <c r="T14652" i="21"/>
  <c r="S14652" i="21"/>
  <c r="R14652" i="21"/>
  <c r="X14651" i="21"/>
  <c r="W14651" i="21"/>
  <c r="V14651" i="21"/>
  <c r="U14651" i="21"/>
  <c r="T14651" i="21"/>
  <c r="S14651" i="21"/>
  <c r="R14651" i="21"/>
  <c r="X14650" i="21"/>
  <c r="W14650" i="21"/>
  <c r="V14650" i="21"/>
  <c r="U14650" i="21"/>
  <c r="T14650" i="21"/>
  <c r="S14650" i="21"/>
  <c r="R14650" i="21"/>
  <c r="X14649" i="21"/>
  <c r="W14649" i="21"/>
  <c r="V14649" i="21"/>
  <c r="U14649" i="21"/>
  <c r="T14649" i="21"/>
  <c r="S14649" i="21"/>
  <c r="R14649" i="21"/>
  <c r="X14648" i="21"/>
  <c r="W14648" i="21"/>
  <c r="V14648" i="21"/>
  <c r="U14648" i="21"/>
  <c r="T14648" i="21"/>
  <c r="S14648" i="21"/>
  <c r="R14648" i="21"/>
  <c r="X14647" i="21"/>
  <c r="W14647" i="21"/>
  <c r="V14647" i="21"/>
  <c r="U14647" i="21"/>
  <c r="T14647" i="21"/>
  <c r="S14647" i="21"/>
  <c r="R14647" i="21"/>
  <c r="X14646" i="21"/>
  <c r="W14646" i="21"/>
  <c r="V14646" i="21"/>
  <c r="U14646" i="21"/>
  <c r="T14646" i="21"/>
  <c r="S14646" i="21"/>
  <c r="R14646" i="21"/>
  <c r="X14645" i="21"/>
  <c r="W14645" i="21"/>
  <c r="V14645" i="21"/>
  <c r="U14645" i="21"/>
  <c r="T14645" i="21"/>
  <c r="S14645" i="21"/>
  <c r="R14645" i="21"/>
  <c r="X14644" i="21"/>
  <c r="W14644" i="21"/>
  <c r="V14644" i="21"/>
  <c r="U14644" i="21"/>
  <c r="T14644" i="21"/>
  <c r="S14644" i="21"/>
  <c r="R14644" i="21"/>
  <c r="X14643" i="21"/>
  <c r="W14643" i="21"/>
  <c r="V14643" i="21"/>
  <c r="U14643" i="21"/>
  <c r="T14643" i="21"/>
  <c r="S14643" i="21"/>
  <c r="R14643" i="21"/>
  <c r="X14642" i="21"/>
  <c r="W14642" i="21"/>
  <c r="V14642" i="21"/>
  <c r="U14642" i="21"/>
  <c r="T14642" i="21"/>
  <c r="S14642" i="21"/>
  <c r="R14642" i="21"/>
  <c r="X14641" i="21"/>
  <c r="W14641" i="21"/>
  <c r="V14641" i="21"/>
  <c r="U14641" i="21"/>
  <c r="T14641" i="21"/>
  <c r="S14641" i="21"/>
  <c r="R14641" i="21"/>
  <c r="X14640" i="21"/>
  <c r="W14640" i="21"/>
  <c r="V14640" i="21"/>
  <c r="U14640" i="21"/>
  <c r="T14640" i="21"/>
  <c r="S14640" i="21"/>
  <c r="R14640" i="21"/>
  <c r="X14639" i="21"/>
  <c r="W14639" i="21"/>
  <c r="V14639" i="21"/>
  <c r="U14639" i="21"/>
  <c r="T14639" i="21"/>
  <c r="S14639" i="21"/>
  <c r="R14639" i="21"/>
  <c r="X14638" i="21"/>
  <c r="W14638" i="21"/>
  <c r="V14638" i="21"/>
  <c r="U14638" i="21"/>
  <c r="T14638" i="21"/>
  <c r="S14638" i="21"/>
  <c r="R14638" i="21"/>
  <c r="X14637" i="21"/>
  <c r="W14637" i="21"/>
  <c r="V14637" i="21"/>
  <c r="U14637" i="21"/>
  <c r="T14637" i="21"/>
  <c r="S14637" i="21"/>
  <c r="R14637" i="21"/>
  <c r="X14636" i="21"/>
  <c r="W14636" i="21"/>
  <c r="V14636" i="21"/>
  <c r="U14636" i="21"/>
  <c r="T14636" i="21"/>
  <c r="S14636" i="21"/>
  <c r="R14636" i="21"/>
  <c r="X14635" i="21"/>
  <c r="W14635" i="21"/>
  <c r="V14635" i="21"/>
  <c r="U14635" i="21"/>
  <c r="T14635" i="21"/>
  <c r="S14635" i="21"/>
  <c r="R14635" i="21"/>
  <c r="X14634" i="21"/>
  <c r="W14634" i="21"/>
  <c r="V14634" i="21"/>
  <c r="U14634" i="21"/>
  <c r="T14634" i="21"/>
  <c r="S14634" i="21"/>
  <c r="R14634" i="21"/>
  <c r="X14633" i="21"/>
  <c r="W14633" i="21"/>
  <c r="V14633" i="21"/>
  <c r="U14633" i="21"/>
  <c r="T14633" i="21"/>
  <c r="S14633" i="21"/>
  <c r="R14633" i="21"/>
  <c r="X14632" i="21"/>
  <c r="W14632" i="21"/>
  <c r="V14632" i="21"/>
  <c r="U14632" i="21"/>
  <c r="T14632" i="21"/>
  <c r="S14632" i="21"/>
  <c r="R14632" i="21"/>
  <c r="X14631" i="21"/>
  <c r="W14631" i="21"/>
  <c r="V14631" i="21"/>
  <c r="U14631" i="21"/>
  <c r="T14631" i="21"/>
  <c r="S14631" i="21"/>
  <c r="R14631" i="21"/>
  <c r="X14630" i="21"/>
  <c r="W14630" i="21"/>
  <c r="V14630" i="21"/>
  <c r="U14630" i="21"/>
  <c r="T14630" i="21"/>
  <c r="S14630" i="21"/>
  <c r="R14630" i="21"/>
  <c r="X14629" i="21"/>
  <c r="W14629" i="21"/>
  <c r="V14629" i="21"/>
  <c r="U14629" i="21"/>
  <c r="T14629" i="21"/>
  <c r="S14629" i="21"/>
  <c r="R14629" i="21"/>
  <c r="X14628" i="21"/>
  <c r="W14628" i="21"/>
  <c r="V14628" i="21"/>
  <c r="U14628" i="21"/>
  <c r="T14628" i="21"/>
  <c r="S14628" i="21"/>
  <c r="R14628" i="21"/>
  <c r="X14627" i="21"/>
  <c r="W14627" i="21"/>
  <c r="V14627" i="21"/>
  <c r="U14627" i="21"/>
  <c r="T14627" i="21"/>
  <c r="S14627" i="21"/>
  <c r="R14627" i="21"/>
  <c r="X14626" i="21"/>
  <c r="W14626" i="21"/>
  <c r="V14626" i="21"/>
  <c r="U14626" i="21"/>
  <c r="T14626" i="21"/>
  <c r="S14626" i="21"/>
  <c r="R14626" i="21"/>
  <c r="X14625" i="21"/>
  <c r="W14625" i="21"/>
  <c r="V14625" i="21"/>
  <c r="U14625" i="21"/>
  <c r="T14625" i="21"/>
  <c r="S14625" i="21"/>
  <c r="R14625" i="21"/>
  <c r="X14624" i="21"/>
  <c r="W14624" i="21"/>
  <c r="V14624" i="21"/>
  <c r="U14624" i="21"/>
  <c r="T14624" i="21"/>
  <c r="S14624" i="21"/>
  <c r="R14624" i="21"/>
  <c r="X14623" i="21"/>
  <c r="W14623" i="21"/>
  <c r="V14623" i="21"/>
  <c r="U14623" i="21"/>
  <c r="T14623" i="21"/>
  <c r="S14623" i="21"/>
  <c r="R14623" i="21"/>
  <c r="X14622" i="21"/>
  <c r="W14622" i="21"/>
  <c r="V14622" i="21"/>
  <c r="U14622" i="21"/>
  <c r="T14622" i="21"/>
  <c r="S14622" i="21"/>
  <c r="R14622" i="21"/>
  <c r="X14621" i="21"/>
  <c r="W14621" i="21"/>
  <c r="V14621" i="21"/>
  <c r="U14621" i="21"/>
  <c r="T14621" i="21"/>
  <c r="S14621" i="21"/>
  <c r="R14621" i="21"/>
  <c r="X14620" i="21"/>
  <c r="W14620" i="21"/>
  <c r="V14620" i="21"/>
  <c r="U14620" i="21"/>
  <c r="T14620" i="21"/>
  <c r="S14620" i="21"/>
  <c r="R14620" i="21"/>
  <c r="X14619" i="21"/>
  <c r="W14619" i="21"/>
  <c r="V14619" i="21"/>
  <c r="U14619" i="21"/>
  <c r="T14619" i="21"/>
  <c r="S14619" i="21"/>
  <c r="R14619" i="21"/>
  <c r="X14618" i="21"/>
  <c r="W14618" i="21"/>
  <c r="V14618" i="21"/>
  <c r="U14618" i="21"/>
  <c r="T14618" i="21"/>
  <c r="S14618" i="21"/>
  <c r="R14618" i="21"/>
  <c r="X14617" i="21"/>
  <c r="W14617" i="21"/>
  <c r="V14617" i="21"/>
  <c r="U14617" i="21"/>
  <c r="T14617" i="21"/>
  <c r="S14617" i="21"/>
  <c r="R14617" i="21"/>
  <c r="X14616" i="21"/>
  <c r="W14616" i="21"/>
  <c r="V14616" i="21"/>
  <c r="U14616" i="21"/>
  <c r="T14616" i="21"/>
  <c r="S14616" i="21"/>
  <c r="R14616" i="21"/>
  <c r="X14615" i="21"/>
  <c r="W14615" i="21"/>
  <c r="V14615" i="21"/>
  <c r="U14615" i="21"/>
  <c r="T14615" i="21"/>
  <c r="S14615" i="21"/>
  <c r="R14615" i="21"/>
  <c r="X14614" i="21"/>
  <c r="W14614" i="21"/>
  <c r="V14614" i="21"/>
  <c r="U14614" i="21"/>
  <c r="T14614" i="21"/>
  <c r="S14614" i="21"/>
  <c r="R14614" i="21"/>
  <c r="X14613" i="21"/>
  <c r="W14613" i="21"/>
  <c r="V14613" i="21"/>
  <c r="U14613" i="21"/>
  <c r="T14613" i="21"/>
  <c r="S14613" i="21"/>
  <c r="R14613" i="21"/>
  <c r="X14612" i="21"/>
  <c r="W14612" i="21"/>
  <c r="V14612" i="21"/>
  <c r="U14612" i="21"/>
  <c r="T14612" i="21"/>
  <c r="S14612" i="21"/>
  <c r="R14612" i="21"/>
  <c r="X14611" i="21"/>
  <c r="W14611" i="21"/>
  <c r="V14611" i="21"/>
  <c r="U14611" i="21"/>
  <c r="T14611" i="21"/>
  <c r="S14611" i="21"/>
  <c r="R14611" i="21"/>
  <c r="X14610" i="21"/>
  <c r="W14610" i="21"/>
  <c r="V14610" i="21"/>
  <c r="U14610" i="21"/>
  <c r="T14610" i="21"/>
  <c r="S14610" i="21"/>
  <c r="R14610" i="21"/>
  <c r="X14609" i="21"/>
  <c r="W14609" i="21"/>
  <c r="V14609" i="21"/>
  <c r="U14609" i="21"/>
  <c r="T14609" i="21"/>
  <c r="S14609" i="21"/>
  <c r="R14609" i="21"/>
  <c r="X14608" i="21"/>
  <c r="W14608" i="21"/>
  <c r="V14608" i="21"/>
  <c r="U14608" i="21"/>
  <c r="T14608" i="21"/>
  <c r="S14608" i="21"/>
  <c r="R14608" i="21"/>
  <c r="X14607" i="21"/>
  <c r="W14607" i="21"/>
  <c r="V14607" i="21"/>
  <c r="U14607" i="21"/>
  <c r="T14607" i="21"/>
  <c r="S14607" i="21"/>
  <c r="R14607" i="21"/>
  <c r="X14606" i="21"/>
  <c r="W14606" i="21"/>
  <c r="V14606" i="21"/>
  <c r="U14606" i="21"/>
  <c r="T14606" i="21"/>
  <c r="S14606" i="21"/>
  <c r="R14606" i="21"/>
  <c r="X14605" i="21"/>
  <c r="W14605" i="21"/>
  <c r="V14605" i="21"/>
  <c r="U14605" i="21"/>
  <c r="T14605" i="21"/>
  <c r="S14605" i="21"/>
  <c r="R14605" i="21"/>
  <c r="X14604" i="21"/>
  <c r="W14604" i="21"/>
  <c r="V14604" i="21"/>
  <c r="U14604" i="21"/>
  <c r="T14604" i="21"/>
  <c r="S14604" i="21"/>
  <c r="R14604" i="21"/>
  <c r="X14603" i="21"/>
  <c r="W14603" i="21"/>
  <c r="V14603" i="21"/>
  <c r="U14603" i="21"/>
  <c r="T14603" i="21"/>
  <c r="S14603" i="21"/>
  <c r="R14603" i="21"/>
  <c r="X14602" i="21"/>
  <c r="W14602" i="21"/>
  <c r="V14602" i="21"/>
  <c r="U14602" i="21"/>
  <c r="T14602" i="21"/>
  <c r="S14602" i="21"/>
  <c r="R14602" i="21"/>
  <c r="X14601" i="21"/>
  <c r="W14601" i="21"/>
  <c r="V14601" i="21"/>
  <c r="U14601" i="21"/>
  <c r="T14601" i="21"/>
  <c r="S14601" i="21"/>
  <c r="R14601" i="21"/>
  <c r="X14600" i="21"/>
  <c r="W14600" i="21"/>
  <c r="V14600" i="21"/>
  <c r="U14600" i="21"/>
  <c r="T14600" i="21"/>
  <c r="S14600" i="21"/>
  <c r="R14600" i="21"/>
  <c r="X14599" i="21"/>
  <c r="W14599" i="21"/>
  <c r="V14599" i="21"/>
  <c r="U14599" i="21"/>
  <c r="T14599" i="21"/>
  <c r="S14599" i="21"/>
  <c r="R14599" i="21"/>
  <c r="X14598" i="21"/>
  <c r="W14598" i="21"/>
  <c r="V14598" i="21"/>
  <c r="U14598" i="21"/>
  <c r="T14598" i="21"/>
  <c r="S14598" i="21"/>
  <c r="R14598" i="21"/>
  <c r="X14597" i="21"/>
  <c r="W14597" i="21"/>
  <c r="V14597" i="21"/>
  <c r="U14597" i="21"/>
  <c r="T14597" i="21"/>
  <c r="S14597" i="21"/>
  <c r="R14597" i="21"/>
  <c r="X14596" i="21"/>
  <c r="W14596" i="21"/>
  <c r="V14596" i="21"/>
  <c r="U14596" i="21"/>
  <c r="T14596" i="21"/>
  <c r="S14596" i="21"/>
  <c r="R14596" i="21"/>
  <c r="X14595" i="21"/>
  <c r="W14595" i="21"/>
  <c r="V14595" i="21"/>
  <c r="U14595" i="21"/>
  <c r="T14595" i="21"/>
  <c r="S14595" i="21"/>
  <c r="R14595" i="21"/>
  <c r="X14594" i="21"/>
  <c r="W14594" i="21"/>
  <c r="V14594" i="21"/>
  <c r="U14594" i="21"/>
  <c r="T14594" i="21"/>
  <c r="S14594" i="21"/>
  <c r="R14594" i="21"/>
  <c r="X14593" i="21"/>
  <c r="W14593" i="21"/>
  <c r="V14593" i="21"/>
  <c r="U14593" i="21"/>
  <c r="T14593" i="21"/>
  <c r="S14593" i="21"/>
  <c r="R14593" i="21"/>
  <c r="X14592" i="21"/>
  <c r="W14592" i="21"/>
  <c r="V14592" i="21"/>
  <c r="U14592" i="21"/>
  <c r="T14592" i="21"/>
  <c r="S14592" i="21"/>
  <c r="R14592" i="21"/>
  <c r="X14591" i="21"/>
  <c r="W14591" i="21"/>
  <c r="V14591" i="21"/>
  <c r="U14591" i="21"/>
  <c r="T14591" i="21"/>
  <c r="S14591" i="21"/>
  <c r="R14591" i="21"/>
  <c r="X14590" i="21"/>
  <c r="W14590" i="21"/>
  <c r="V14590" i="21"/>
  <c r="U14590" i="21"/>
  <c r="T14590" i="21"/>
  <c r="S14590" i="21"/>
  <c r="R14590" i="21"/>
  <c r="X14589" i="21"/>
  <c r="W14589" i="21"/>
  <c r="V14589" i="21"/>
  <c r="U14589" i="21"/>
  <c r="T14589" i="21"/>
  <c r="S14589" i="21"/>
  <c r="R14589" i="21"/>
  <c r="X14588" i="21"/>
  <c r="W14588" i="21"/>
  <c r="V14588" i="21"/>
  <c r="U14588" i="21"/>
  <c r="T14588" i="21"/>
  <c r="S14588" i="21"/>
  <c r="R14588" i="21"/>
  <c r="X14587" i="21"/>
  <c r="W14587" i="21"/>
  <c r="V14587" i="21"/>
  <c r="U14587" i="21"/>
  <c r="T14587" i="21"/>
  <c r="S14587" i="21"/>
  <c r="R14587" i="21"/>
  <c r="X14586" i="21"/>
  <c r="W14586" i="21"/>
  <c r="V14586" i="21"/>
  <c r="U14586" i="21"/>
  <c r="T14586" i="21"/>
  <c r="S14586" i="21"/>
  <c r="R14586" i="21"/>
  <c r="X14585" i="21"/>
  <c r="W14585" i="21"/>
  <c r="V14585" i="21"/>
  <c r="U14585" i="21"/>
  <c r="T14585" i="21"/>
  <c r="S14585" i="21"/>
  <c r="R14585" i="21"/>
  <c r="X14584" i="21"/>
  <c r="W14584" i="21"/>
  <c r="V14584" i="21"/>
  <c r="U14584" i="21"/>
  <c r="T14584" i="21"/>
  <c r="S14584" i="21"/>
  <c r="R14584" i="21"/>
  <c r="X14583" i="21"/>
  <c r="W14583" i="21"/>
  <c r="V14583" i="21"/>
  <c r="U14583" i="21"/>
  <c r="T14583" i="21"/>
  <c r="S14583" i="21"/>
  <c r="R14583" i="21"/>
  <c r="X14582" i="21"/>
  <c r="W14582" i="21"/>
  <c r="V14582" i="21"/>
  <c r="U14582" i="21"/>
  <c r="T14582" i="21"/>
  <c r="S14582" i="21"/>
  <c r="R14582" i="21"/>
  <c r="X14581" i="21"/>
  <c r="W14581" i="21"/>
  <c r="V14581" i="21"/>
  <c r="U14581" i="21"/>
  <c r="T14581" i="21"/>
  <c r="S14581" i="21"/>
  <c r="R14581" i="21"/>
  <c r="X14580" i="21"/>
  <c r="W14580" i="21"/>
  <c r="V14580" i="21"/>
  <c r="U14580" i="21"/>
  <c r="T14580" i="21"/>
  <c r="S14580" i="21"/>
  <c r="R14580" i="21"/>
  <c r="X14579" i="21"/>
  <c r="W14579" i="21"/>
  <c r="V14579" i="21"/>
  <c r="U14579" i="21"/>
  <c r="T14579" i="21"/>
  <c r="S14579" i="21"/>
  <c r="R14579" i="21"/>
  <c r="X14578" i="21"/>
  <c r="W14578" i="21"/>
  <c r="V14578" i="21"/>
  <c r="U14578" i="21"/>
  <c r="T14578" i="21"/>
  <c r="S14578" i="21"/>
  <c r="R14578" i="21"/>
  <c r="X14577" i="21"/>
  <c r="W14577" i="21"/>
  <c r="V14577" i="21"/>
  <c r="U14577" i="21"/>
  <c r="T14577" i="21"/>
  <c r="S14577" i="21"/>
  <c r="R14577" i="21"/>
  <c r="X14576" i="21"/>
  <c r="W14576" i="21"/>
  <c r="V14576" i="21"/>
  <c r="U14576" i="21"/>
  <c r="T14576" i="21"/>
  <c r="S14576" i="21"/>
  <c r="R14576" i="21"/>
  <c r="X14575" i="21"/>
  <c r="W14575" i="21"/>
  <c r="V14575" i="21"/>
  <c r="U14575" i="21"/>
  <c r="T14575" i="21"/>
  <c r="S14575" i="21"/>
  <c r="R14575" i="21"/>
  <c r="X14574" i="21"/>
  <c r="W14574" i="21"/>
  <c r="V14574" i="21"/>
  <c r="U14574" i="21"/>
  <c r="T14574" i="21"/>
  <c r="S14574" i="21"/>
  <c r="R14574" i="21"/>
  <c r="X14573" i="21"/>
  <c r="W14573" i="21"/>
  <c r="V14573" i="21"/>
  <c r="U14573" i="21"/>
  <c r="T14573" i="21"/>
  <c r="S14573" i="21"/>
  <c r="R14573" i="21"/>
  <c r="X14572" i="21"/>
  <c r="W14572" i="21"/>
  <c r="V14572" i="21"/>
  <c r="U14572" i="21"/>
  <c r="T14572" i="21"/>
  <c r="S14572" i="21"/>
  <c r="R14572" i="21"/>
  <c r="X14571" i="21"/>
  <c r="W14571" i="21"/>
  <c r="V14571" i="21"/>
  <c r="U14571" i="21"/>
  <c r="T14571" i="21"/>
  <c r="S14571" i="21"/>
  <c r="R14571" i="21"/>
  <c r="X14570" i="21"/>
  <c r="W14570" i="21"/>
  <c r="V14570" i="21"/>
  <c r="U14570" i="21"/>
  <c r="T14570" i="21"/>
  <c r="S14570" i="21"/>
  <c r="R14570" i="21"/>
  <c r="X14569" i="21"/>
  <c r="W14569" i="21"/>
  <c r="V14569" i="21"/>
  <c r="U14569" i="21"/>
  <c r="T14569" i="21"/>
  <c r="S14569" i="21"/>
  <c r="R14569" i="21"/>
  <c r="X14568" i="21"/>
  <c r="W14568" i="21"/>
  <c r="V14568" i="21"/>
  <c r="U14568" i="21"/>
  <c r="T14568" i="21"/>
  <c r="S14568" i="21"/>
  <c r="R14568" i="21"/>
  <c r="X14567" i="21"/>
  <c r="W14567" i="21"/>
  <c r="V14567" i="21"/>
  <c r="U14567" i="21"/>
  <c r="T14567" i="21"/>
  <c r="S14567" i="21"/>
  <c r="R14567" i="21"/>
  <c r="X14566" i="21"/>
  <c r="W14566" i="21"/>
  <c r="V14566" i="21"/>
  <c r="U14566" i="21"/>
  <c r="T14566" i="21"/>
  <c r="S14566" i="21"/>
  <c r="R14566" i="21"/>
  <c r="X14565" i="21"/>
  <c r="W14565" i="21"/>
  <c r="V14565" i="21"/>
  <c r="U14565" i="21"/>
  <c r="T14565" i="21"/>
  <c r="S14565" i="21"/>
  <c r="R14565" i="21"/>
  <c r="X14564" i="21"/>
  <c r="W14564" i="21"/>
  <c r="V14564" i="21"/>
  <c r="U14564" i="21"/>
  <c r="T14564" i="21"/>
  <c r="S14564" i="21"/>
  <c r="R14564" i="21"/>
  <c r="X14563" i="21"/>
  <c r="W14563" i="21"/>
  <c r="V14563" i="21"/>
  <c r="U14563" i="21"/>
  <c r="T14563" i="21"/>
  <c r="S14563" i="21"/>
  <c r="R14563" i="21"/>
  <c r="X14562" i="21"/>
  <c r="W14562" i="21"/>
  <c r="V14562" i="21"/>
  <c r="U14562" i="21"/>
  <c r="T14562" i="21"/>
  <c r="S14562" i="21"/>
  <c r="R14562" i="21"/>
  <c r="X14561" i="21"/>
  <c r="W14561" i="21"/>
  <c r="V14561" i="21"/>
  <c r="U14561" i="21"/>
  <c r="T14561" i="21"/>
  <c r="S14561" i="21"/>
  <c r="R14561" i="21"/>
  <c r="X14560" i="21"/>
  <c r="W14560" i="21"/>
  <c r="V14560" i="21"/>
  <c r="U14560" i="21"/>
  <c r="T14560" i="21"/>
  <c r="S14560" i="21"/>
  <c r="R14560" i="21"/>
  <c r="X14559" i="21"/>
  <c r="W14559" i="21"/>
  <c r="V14559" i="21"/>
  <c r="U14559" i="21"/>
  <c r="T14559" i="21"/>
  <c r="S14559" i="21"/>
  <c r="R14559" i="21"/>
  <c r="X14558" i="21"/>
  <c r="W14558" i="21"/>
  <c r="V14558" i="21"/>
  <c r="U14558" i="21"/>
  <c r="T14558" i="21"/>
  <c r="S14558" i="21"/>
  <c r="R14558" i="21"/>
  <c r="X14557" i="21"/>
  <c r="W14557" i="21"/>
  <c r="V14557" i="21"/>
  <c r="U14557" i="21"/>
  <c r="T14557" i="21"/>
  <c r="S14557" i="21"/>
  <c r="R14557" i="21"/>
  <c r="X14556" i="21"/>
  <c r="W14556" i="21"/>
  <c r="V14556" i="21"/>
  <c r="U14556" i="21"/>
  <c r="T14556" i="21"/>
  <c r="S14556" i="21"/>
  <c r="R14556" i="21"/>
  <c r="X14555" i="21"/>
  <c r="W14555" i="21"/>
  <c r="V14555" i="21"/>
  <c r="U14555" i="21"/>
  <c r="T14555" i="21"/>
  <c r="S14555" i="21"/>
  <c r="R14555" i="21"/>
  <c r="X14554" i="21"/>
  <c r="W14554" i="21"/>
  <c r="V14554" i="21"/>
  <c r="U14554" i="21"/>
  <c r="T14554" i="21"/>
  <c r="S14554" i="21"/>
  <c r="R14554" i="21"/>
  <c r="X14553" i="21"/>
  <c r="W14553" i="21"/>
  <c r="V14553" i="21"/>
  <c r="U14553" i="21"/>
  <c r="T14553" i="21"/>
  <c r="S14553" i="21"/>
  <c r="R14553" i="21"/>
  <c r="X14552" i="21"/>
  <c r="W14552" i="21"/>
  <c r="V14552" i="21"/>
  <c r="U14552" i="21"/>
  <c r="T14552" i="21"/>
  <c r="S14552" i="21"/>
  <c r="R14552" i="21"/>
  <c r="X14551" i="21"/>
  <c r="W14551" i="21"/>
  <c r="V14551" i="21"/>
  <c r="U14551" i="21"/>
  <c r="T14551" i="21"/>
  <c r="S14551" i="21"/>
  <c r="R14551" i="21"/>
  <c r="X14550" i="21"/>
  <c r="W14550" i="21"/>
  <c r="V14550" i="21"/>
  <c r="U14550" i="21"/>
  <c r="T14550" i="21"/>
  <c r="S14550" i="21"/>
  <c r="R14550" i="21"/>
  <c r="X14549" i="21"/>
  <c r="W14549" i="21"/>
  <c r="V14549" i="21"/>
  <c r="U14549" i="21"/>
  <c r="T14549" i="21"/>
  <c r="S14549" i="21"/>
  <c r="R14549" i="21"/>
  <c r="X14548" i="21"/>
  <c r="W14548" i="21"/>
  <c r="V14548" i="21"/>
  <c r="U14548" i="21"/>
  <c r="T14548" i="21"/>
  <c r="S14548" i="21"/>
  <c r="R14548" i="21"/>
  <c r="X14547" i="21"/>
  <c r="W14547" i="21"/>
  <c r="V14547" i="21"/>
  <c r="U14547" i="21"/>
  <c r="T14547" i="21"/>
  <c r="S14547" i="21"/>
  <c r="R14547" i="21"/>
  <c r="X14546" i="21"/>
  <c r="W14546" i="21"/>
  <c r="V14546" i="21"/>
  <c r="U14546" i="21"/>
  <c r="T14546" i="21"/>
  <c r="S14546" i="21"/>
  <c r="R14546" i="21"/>
  <c r="X14545" i="21"/>
  <c r="W14545" i="21"/>
  <c r="V14545" i="21"/>
  <c r="U14545" i="21"/>
  <c r="T14545" i="21"/>
  <c r="S14545" i="21"/>
  <c r="R14545" i="21"/>
  <c r="X14544" i="21"/>
  <c r="W14544" i="21"/>
  <c r="V14544" i="21"/>
  <c r="U14544" i="21"/>
  <c r="T14544" i="21"/>
  <c r="S14544" i="21"/>
  <c r="R14544" i="21"/>
  <c r="X14543" i="21"/>
  <c r="W14543" i="21"/>
  <c r="V14543" i="21"/>
  <c r="U14543" i="21"/>
  <c r="T14543" i="21"/>
  <c r="S14543" i="21"/>
  <c r="R14543" i="21"/>
  <c r="X14542" i="21"/>
  <c r="W14542" i="21"/>
  <c r="V14542" i="21"/>
  <c r="U14542" i="21"/>
  <c r="T14542" i="21"/>
  <c r="S14542" i="21"/>
  <c r="R14542" i="21"/>
  <c r="X14541" i="21"/>
  <c r="W14541" i="21"/>
  <c r="V14541" i="21"/>
  <c r="U14541" i="21"/>
  <c r="T14541" i="21"/>
  <c r="S14541" i="21"/>
  <c r="R14541" i="21"/>
  <c r="X14540" i="21"/>
  <c r="W14540" i="21"/>
  <c r="V14540" i="21"/>
  <c r="U14540" i="21"/>
  <c r="T14540" i="21"/>
  <c r="S14540" i="21"/>
  <c r="R14540" i="21"/>
  <c r="X14539" i="21"/>
  <c r="W14539" i="21"/>
  <c r="V14539" i="21"/>
  <c r="U14539" i="21"/>
  <c r="T14539" i="21"/>
  <c r="S14539" i="21"/>
  <c r="R14539" i="21"/>
  <c r="X14538" i="21"/>
  <c r="W14538" i="21"/>
  <c r="V14538" i="21"/>
  <c r="U14538" i="21"/>
  <c r="T14538" i="21"/>
  <c r="S14538" i="21"/>
  <c r="R14538" i="21"/>
  <c r="X14537" i="21"/>
  <c r="W14537" i="21"/>
  <c r="V14537" i="21"/>
  <c r="U14537" i="21"/>
  <c r="T14537" i="21"/>
  <c r="S14537" i="21"/>
  <c r="R14537" i="21"/>
  <c r="X14536" i="21"/>
  <c r="W14536" i="21"/>
  <c r="V14536" i="21"/>
  <c r="U14536" i="21"/>
  <c r="T14536" i="21"/>
  <c r="S14536" i="21"/>
  <c r="R14536" i="21"/>
  <c r="X14535" i="21"/>
  <c r="W14535" i="21"/>
  <c r="V14535" i="21"/>
  <c r="U14535" i="21"/>
  <c r="T14535" i="21"/>
  <c r="S14535" i="21"/>
  <c r="R14535" i="21"/>
  <c r="X14534" i="21"/>
  <c r="W14534" i="21"/>
  <c r="V14534" i="21"/>
  <c r="U14534" i="21"/>
  <c r="T14534" i="21"/>
  <c r="S14534" i="21"/>
  <c r="R14534" i="21"/>
  <c r="X14533" i="21"/>
  <c r="W14533" i="21"/>
  <c r="V14533" i="21"/>
  <c r="U14533" i="21"/>
  <c r="T14533" i="21"/>
  <c r="S14533" i="21"/>
  <c r="R14533" i="21"/>
  <c r="X14532" i="21"/>
  <c r="W14532" i="21"/>
  <c r="V14532" i="21"/>
  <c r="U14532" i="21"/>
  <c r="T14532" i="21"/>
  <c r="S14532" i="21"/>
  <c r="R14532" i="21"/>
  <c r="X14531" i="21"/>
  <c r="W14531" i="21"/>
  <c r="V14531" i="21"/>
  <c r="U14531" i="21"/>
  <c r="T14531" i="21"/>
  <c r="S14531" i="21"/>
  <c r="R14531" i="21"/>
  <c r="X14530" i="21"/>
  <c r="W14530" i="21"/>
  <c r="V14530" i="21"/>
  <c r="U14530" i="21"/>
  <c r="T14530" i="21"/>
  <c r="S14530" i="21"/>
  <c r="R14530" i="21"/>
  <c r="X14529" i="21"/>
  <c r="W14529" i="21"/>
  <c r="V14529" i="21"/>
  <c r="U14529" i="21"/>
  <c r="T14529" i="21"/>
  <c r="S14529" i="21"/>
  <c r="R14529" i="21"/>
  <c r="X14528" i="21"/>
  <c r="W14528" i="21"/>
  <c r="V14528" i="21"/>
  <c r="U14528" i="21"/>
  <c r="T14528" i="21"/>
  <c r="S14528" i="21"/>
  <c r="R14528" i="21"/>
  <c r="X14527" i="21"/>
  <c r="W14527" i="21"/>
  <c r="V14527" i="21"/>
  <c r="U14527" i="21"/>
  <c r="T14527" i="21"/>
  <c r="S14527" i="21"/>
  <c r="R14527" i="21"/>
  <c r="X14526" i="21"/>
  <c r="W14526" i="21"/>
  <c r="V14526" i="21"/>
  <c r="U14526" i="21"/>
  <c r="T14526" i="21"/>
  <c r="S14526" i="21"/>
  <c r="R14526" i="21"/>
  <c r="X14525" i="21"/>
  <c r="W14525" i="21"/>
  <c r="V14525" i="21"/>
  <c r="U14525" i="21"/>
  <c r="T14525" i="21"/>
  <c r="S14525" i="21"/>
  <c r="R14525" i="21"/>
  <c r="X14524" i="21"/>
  <c r="W14524" i="21"/>
  <c r="V14524" i="21"/>
  <c r="U14524" i="21"/>
  <c r="T14524" i="21"/>
  <c r="S14524" i="21"/>
  <c r="R14524" i="21"/>
  <c r="X14523" i="21"/>
  <c r="W14523" i="21"/>
  <c r="V14523" i="21"/>
  <c r="U14523" i="21"/>
  <c r="T14523" i="21"/>
  <c r="S14523" i="21"/>
  <c r="R14523" i="21"/>
  <c r="X14522" i="21"/>
  <c r="W14522" i="21"/>
  <c r="V14522" i="21"/>
  <c r="U14522" i="21"/>
  <c r="T14522" i="21"/>
  <c r="S14522" i="21"/>
  <c r="R14522" i="21"/>
  <c r="X14521" i="21"/>
  <c r="W14521" i="21"/>
  <c r="V14521" i="21"/>
  <c r="U14521" i="21"/>
  <c r="T14521" i="21"/>
  <c r="S14521" i="21"/>
  <c r="R14521" i="21"/>
  <c r="X14520" i="21"/>
  <c r="W14520" i="21"/>
  <c r="V14520" i="21"/>
  <c r="U14520" i="21"/>
  <c r="T14520" i="21"/>
  <c r="S14520" i="21"/>
  <c r="R14520" i="21"/>
  <c r="X14519" i="21"/>
  <c r="W14519" i="21"/>
  <c r="V14519" i="21"/>
  <c r="U14519" i="21"/>
  <c r="T14519" i="21"/>
  <c r="S14519" i="21"/>
  <c r="R14519" i="21"/>
  <c r="X14518" i="21"/>
  <c r="W14518" i="21"/>
  <c r="V14518" i="21"/>
  <c r="U14518" i="21"/>
  <c r="T14518" i="21"/>
  <c r="S14518" i="21"/>
  <c r="R14518" i="21"/>
  <c r="X14517" i="21"/>
  <c r="W14517" i="21"/>
  <c r="V14517" i="21"/>
  <c r="U14517" i="21"/>
  <c r="T14517" i="21"/>
  <c r="S14517" i="21"/>
  <c r="R14517" i="21"/>
  <c r="X14516" i="21"/>
  <c r="W14516" i="21"/>
  <c r="V14516" i="21"/>
  <c r="U14516" i="21"/>
  <c r="T14516" i="21"/>
  <c r="S14516" i="21"/>
  <c r="R14516" i="21"/>
  <c r="X14515" i="21"/>
  <c r="W14515" i="21"/>
  <c r="V14515" i="21"/>
  <c r="U14515" i="21"/>
  <c r="T14515" i="21"/>
  <c r="S14515" i="21"/>
  <c r="R14515" i="21"/>
  <c r="X14514" i="21"/>
  <c r="W14514" i="21"/>
  <c r="V14514" i="21"/>
  <c r="U14514" i="21"/>
  <c r="T14514" i="21"/>
  <c r="S14514" i="21"/>
  <c r="R14514" i="21"/>
  <c r="X14513" i="21"/>
  <c r="W14513" i="21"/>
  <c r="V14513" i="21"/>
  <c r="U14513" i="21"/>
  <c r="T14513" i="21"/>
  <c r="S14513" i="21"/>
  <c r="R14513" i="21"/>
  <c r="X14512" i="21"/>
  <c r="W14512" i="21"/>
  <c r="V14512" i="21"/>
  <c r="U14512" i="21"/>
  <c r="T14512" i="21"/>
  <c r="S14512" i="21"/>
  <c r="R14512" i="21"/>
  <c r="X14511" i="21"/>
  <c r="W14511" i="21"/>
  <c r="V14511" i="21"/>
  <c r="U14511" i="21"/>
  <c r="T14511" i="21"/>
  <c r="S14511" i="21"/>
  <c r="R14511" i="21"/>
  <c r="X14510" i="21"/>
  <c r="W14510" i="21"/>
  <c r="V14510" i="21"/>
  <c r="U14510" i="21"/>
  <c r="T14510" i="21"/>
  <c r="S14510" i="21"/>
  <c r="R14510" i="21"/>
  <c r="X14509" i="21"/>
  <c r="W14509" i="21"/>
  <c r="V14509" i="21"/>
  <c r="U14509" i="21"/>
  <c r="T14509" i="21"/>
  <c r="S14509" i="21"/>
  <c r="R14509" i="21"/>
  <c r="X14508" i="21"/>
  <c r="W14508" i="21"/>
  <c r="V14508" i="21"/>
  <c r="U14508" i="21"/>
  <c r="T14508" i="21"/>
  <c r="S14508" i="21"/>
  <c r="R14508" i="21"/>
  <c r="X14507" i="21"/>
  <c r="W14507" i="21"/>
  <c r="V14507" i="21"/>
  <c r="U14507" i="21"/>
  <c r="T14507" i="21"/>
  <c r="S14507" i="21"/>
  <c r="R14507" i="21"/>
  <c r="X14506" i="21"/>
  <c r="W14506" i="21"/>
  <c r="V14506" i="21"/>
  <c r="U14506" i="21"/>
  <c r="T14506" i="21"/>
  <c r="S14506" i="21"/>
  <c r="R14506" i="21"/>
  <c r="X14505" i="21"/>
  <c r="W14505" i="21"/>
  <c r="V14505" i="21"/>
  <c r="U14505" i="21"/>
  <c r="T14505" i="21"/>
  <c r="S14505" i="21"/>
  <c r="R14505" i="21"/>
  <c r="X14504" i="21"/>
  <c r="W14504" i="21"/>
  <c r="V14504" i="21"/>
  <c r="U14504" i="21"/>
  <c r="T14504" i="21"/>
  <c r="S14504" i="21"/>
  <c r="R14504" i="21"/>
  <c r="X14503" i="21"/>
  <c r="W14503" i="21"/>
  <c r="V14503" i="21"/>
  <c r="U14503" i="21"/>
  <c r="T14503" i="21"/>
  <c r="S14503" i="21"/>
  <c r="R14503" i="21"/>
  <c r="X14502" i="21"/>
  <c r="W14502" i="21"/>
  <c r="V14502" i="21"/>
  <c r="U14502" i="21"/>
  <c r="T14502" i="21"/>
  <c r="S14502" i="21"/>
  <c r="R14502" i="21"/>
  <c r="X14501" i="21"/>
  <c r="W14501" i="21"/>
  <c r="V14501" i="21"/>
  <c r="U14501" i="21"/>
  <c r="T14501" i="21"/>
  <c r="S14501" i="21"/>
  <c r="R14501" i="21"/>
  <c r="X14500" i="21"/>
  <c r="W14500" i="21"/>
  <c r="V14500" i="21"/>
  <c r="U14500" i="21"/>
  <c r="T14500" i="21"/>
  <c r="S14500" i="21"/>
  <c r="R14500" i="21"/>
  <c r="X14499" i="21"/>
  <c r="W14499" i="21"/>
  <c r="V14499" i="21"/>
  <c r="U14499" i="21"/>
  <c r="T14499" i="21"/>
  <c r="S14499" i="21"/>
  <c r="R14499" i="21"/>
  <c r="X14498" i="21"/>
  <c r="W14498" i="21"/>
  <c r="V14498" i="21"/>
  <c r="U14498" i="21"/>
  <c r="T14498" i="21"/>
  <c r="S14498" i="21"/>
  <c r="R14498" i="21"/>
  <c r="X14497" i="21"/>
  <c r="W14497" i="21"/>
  <c r="V14497" i="21"/>
  <c r="U14497" i="21"/>
  <c r="T14497" i="21"/>
  <c r="S14497" i="21"/>
  <c r="R14497" i="21"/>
  <c r="X14496" i="21"/>
  <c r="W14496" i="21"/>
  <c r="V14496" i="21"/>
  <c r="U14496" i="21"/>
  <c r="T14496" i="21"/>
  <c r="S14496" i="21"/>
  <c r="R14496" i="21"/>
  <c r="X14495" i="21"/>
  <c r="W14495" i="21"/>
  <c r="V14495" i="21"/>
  <c r="U14495" i="21"/>
  <c r="T14495" i="21"/>
  <c r="S14495" i="21"/>
  <c r="R14495" i="21"/>
  <c r="X14494" i="21"/>
  <c r="W14494" i="21"/>
  <c r="V14494" i="21"/>
  <c r="U14494" i="21"/>
  <c r="T14494" i="21"/>
  <c r="S14494" i="21"/>
  <c r="R14494" i="21"/>
  <c r="X14493" i="21"/>
  <c r="W14493" i="21"/>
  <c r="V14493" i="21"/>
  <c r="U14493" i="21"/>
  <c r="T14493" i="21"/>
  <c r="S14493" i="21"/>
  <c r="R14493" i="21"/>
  <c r="X14492" i="21"/>
  <c r="W14492" i="21"/>
  <c r="V14492" i="21"/>
  <c r="U14492" i="21"/>
  <c r="T14492" i="21"/>
  <c r="S14492" i="21"/>
  <c r="R14492" i="21"/>
  <c r="X14491" i="21"/>
  <c r="W14491" i="21"/>
  <c r="V14491" i="21"/>
  <c r="U14491" i="21"/>
  <c r="T14491" i="21"/>
  <c r="S14491" i="21"/>
  <c r="R14491" i="21"/>
  <c r="X14490" i="21"/>
  <c r="W14490" i="21"/>
  <c r="V14490" i="21"/>
  <c r="U14490" i="21"/>
  <c r="T14490" i="21"/>
  <c r="S14490" i="21"/>
  <c r="R14490" i="21"/>
  <c r="X14489" i="21"/>
  <c r="W14489" i="21"/>
  <c r="V14489" i="21"/>
  <c r="U14489" i="21"/>
  <c r="T14489" i="21"/>
  <c r="S14489" i="21"/>
  <c r="R14489" i="21"/>
  <c r="X14488" i="21"/>
  <c r="W14488" i="21"/>
  <c r="V14488" i="21"/>
  <c r="U14488" i="21"/>
  <c r="T14488" i="21"/>
  <c r="S14488" i="21"/>
  <c r="R14488" i="21"/>
  <c r="X14487" i="21"/>
  <c r="W14487" i="21"/>
  <c r="V14487" i="21"/>
  <c r="U14487" i="21"/>
  <c r="T14487" i="21"/>
  <c r="S14487" i="21"/>
  <c r="R14487" i="21"/>
  <c r="X14486" i="21"/>
  <c r="W14486" i="21"/>
  <c r="V14486" i="21"/>
  <c r="U14486" i="21"/>
  <c r="T14486" i="21"/>
  <c r="S14486" i="21"/>
  <c r="R14486" i="21"/>
  <c r="X14485" i="21"/>
  <c r="W14485" i="21"/>
  <c r="V14485" i="21"/>
  <c r="U14485" i="21"/>
  <c r="T14485" i="21"/>
  <c r="S14485" i="21"/>
  <c r="R14485" i="21"/>
  <c r="X14484" i="21"/>
  <c r="W14484" i="21"/>
  <c r="V14484" i="21"/>
  <c r="U14484" i="21"/>
  <c r="T14484" i="21"/>
  <c r="S14484" i="21"/>
  <c r="R14484" i="21"/>
  <c r="X14483" i="21"/>
  <c r="W14483" i="21"/>
  <c r="V14483" i="21"/>
  <c r="U14483" i="21"/>
  <c r="T14483" i="21"/>
  <c r="S14483" i="21"/>
  <c r="R14483" i="21"/>
  <c r="X14482" i="21"/>
  <c r="W14482" i="21"/>
  <c r="V14482" i="21"/>
  <c r="U14482" i="21"/>
  <c r="T14482" i="21"/>
  <c r="S14482" i="21"/>
  <c r="R14482" i="21"/>
  <c r="X14481" i="21"/>
  <c r="W14481" i="21"/>
  <c r="V14481" i="21"/>
  <c r="U14481" i="21"/>
  <c r="T14481" i="21"/>
  <c r="S14481" i="21"/>
  <c r="R14481" i="21"/>
  <c r="X14480" i="21"/>
  <c r="W14480" i="21"/>
  <c r="V14480" i="21"/>
  <c r="U14480" i="21"/>
  <c r="T14480" i="21"/>
  <c r="S14480" i="21"/>
  <c r="R14480" i="21"/>
  <c r="X14479" i="21"/>
  <c r="W14479" i="21"/>
  <c r="V14479" i="21"/>
  <c r="U14479" i="21"/>
  <c r="T14479" i="21"/>
  <c r="S14479" i="21"/>
  <c r="R14479" i="21"/>
  <c r="X14478" i="21"/>
  <c r="W14478" i="21"/>
  <c r="V14478" i="21"/>
  <c r="U14478" i="21"/>
  <c r="T14478" i="21"/>
  <c r="S14478" i="21"/>
  <c r="R14478" i="21"/>
  <c r="X14477" i="21"/>
  <c r="W14477" i="21"/>
  <c r="V14477" i="21"/>
  <c r="U14477" i="21"/>
  <c r="T14477" i="21"/>
  <c r="S14477" i="21"/>
  <c r="R14477" i="21"/>
  <c r="X14476" i="21"/>
  <c r="W14476" i="21"/>
  <c r="V14476" i="21"/>
  <c r="U14476" i="21"/>
  <c r="T14476" i="21"/>
  <c r="S14476" i="21"/>
  <c r="R14476" i="21"/>
  <c r="X14475" i="21"/>
  <c r="W14475" i="21"/>
  <c r="V14475" i="21"/>
  <c r="U14475" i="21"/>
  <c r="T14475" i="21"/>
  <c r="S14475" i="21"/>
  <c r="R14475" i="21"/>
  <c r="X14474" i="21"/>
  <c r="W14474" i="21"/>
  <c r="V14474" i="21"/>
  <c r="U14474" i="21"/>
  <c r="T14474" i="21"/>
  <c r="S14474" i="21"/>
  <c r="R14474" i="21"/>
  <c r="X14473" i="21"/>
  <c r="W14473" i="21"/>
  <c r="V14473" i="21"/>
  <c r="U14473" i="21"/>
  <c r="T14473" i="21"/>
  <c r="S14473" i="21"/>
  <c r="R14473" i="21"/>
  <c r="X14472" i="21"/>
  <c r="W14472" i="21"/>
  <c r="V14472" i="21"/>
  <c r="U14472" i="21"/>
  <c r="T14472" i="21"/>
  <c r="S14472" i="21"/>
  <c r="R14472" i="21"/>
  <c r="X14471" i="21"/>
  <c r="W14471" i="21"/>
  <c r="V14471" i="21"/>
  <c r="U14471" i="21"/>
  <c r="T14471" i="21"/>
  <c r="S14471" i="21"/>
  <c r="R14471" i="21"/>
  <c r="X14470" i="21"/>
  <c r="W14470" i="21"/>
  <c r="V14470" i="21"/>
  <c r="U14470" i="21"/>
  <c r="T14470" i="21"/>
  <c r="S14470" i="21"/>
  <c r="R14470" i="21"/>
  <c r="X14469" i="21"/>
  <c r="W14469" i="21"/>
  <c r="V14469" i="21"/>
  <c r="U14469" i="21"/>
  <c r="T14469" i="21"/>
  <c r="S14469" i="21"/>
  <c r="R14469" i="21"/>
  <c r="X14468" i="21"/>
  <c r="W14468" i="21"/>
  <c r="V14468" i="21"/>
  <c r="U14468" i="21"/>
  <c r="T14468" i="21"/>
  <c r="S14468" i="21"/>
  <c r="R14468" i="21"/>
  <c r="X14467" i="21"/>
  <c r="W14467" i="21"/>
  <c r="V14467" i="21"/>
  <c r="U14467" i="21"/>
  <c r="T14467" i="21"/>
  <c r="S14467" i="21"/>
  <c r="R14467" i="21"/>
  <c r="X14466" i="21"/>
  <c r="W14466" i="21"/>
  <c r="V14466" i="21"/>
  <c r="U14466" i="21"/>
  <c r="T14466" i="21"/>
  <c r="S14466" i="21"/>
  <c r="R14466" i="21"/>
  <c r="X14465" i="21"/>
  <c r="W14465" i="21"/>
  <c r="V14465" i="21"/>
  <c r="U14465" i="21"/>
  <c r="T14465" i="21"/>
  <c r="S14465" i="21"/>
  <c r="R14465" i="21"/>
  <c r="X14464" i="21"/>
  <c r="W14464" i="21"/>
  <c r="V14464" i="21"/>
  <c r="U14464" i="21"/>
  <c r="T14464" i="21"/>
  <c r="S14464" i="21"/>
  <c r="R14464" i="21"/>
  <c r="X14463" i="21"/>
  <c r="W14463" i="21"/>
  <c r="V14463" i="21"/>
  <c r="U14463" i="21"/>
  <c r="T14463" i="21"/>
  <c r="S14463" i="21"/>
  <c r="R14463" i="21"/>
  <c r="X14462" i="21"/>
  <c r="W14462" i="21"/>
  <c r="V14462" i="21"/>
  <c r="U14462" i="21"/>
  <c r="T14462" i="21"/>
  <c r="S14462" i="21"/>
  <c r="R14462" i="21"/>
  <c r="X14461" i="21"/>
  <c r="W14461" i="21"/>
  <c r="V14461" i="21"/>
  <c r="U14461" i="21"/>
  <c r="T14461" i="21"/>
  <c r="S14461" i="21"/>
  <c r="R14461" i="21"/>
  <c r="X14460" i="21"/>
  <c r="W14460" i="21"/>
  <c r="V14460" i="21"/>
  <c r="U14460" i="21"/>
  <c r="T14460" i="21"/>
  <c r="S14460" i="21"/>
  <c r="R14460" i="21"/>
  <c r="X14459" i="21"/>
  <c r="W14459" i="21"/>
  <c r="V14459" i="21"/>
  <c r="U14459" i="21"/>
  <c r="T14459" i="21"/>
  <c r="S14459" i="21"/>
  <c r="R14459" i="21"/>
  <c r="X14458" i="21"/>
  <c r="W14458" i="21"/>
  <c r="V14458" i="21"/>
  <c r="U14458" i="21"/>
  <c r="T14458" i="21"/>
  <c r="S14458" i="21"/>
  <c r="R14458" i="21"/>
  <c r="X14457" i="21"/>
  <c r="W14457" i="21"/>
  <c r="V14457" i="21"/>
  <c r="U14457" i="21"/>
  <c r="T14457" i="21"/>
  <c r="S14457" i="21"/>
  <c r="R14457" i="21"/>
  <c r="X14456" i="21"/>
  <c r="W14456" i="21"/>
  <c r="V14456" i="21"/>
  <c r="U14456" i="21"/>
  <c r="T14456" i="21"/>
  <c r="S14456" i="21"/>
  <c r="R14456" i="21"/>
  <c r="X14455" i="21"/>
  <c r="W14455" i="21"/>
  <c r="V14455" i="21"/>
  <c r="U14455" i="21"/>
  <c r="T14455" i="21"/>
  <c r="S14455" i="21"/>
  <c r="R14455" i="21"/>
  <c r="X14454" i="21"/>
  <c r="W14454" i="21"/>
  <c r="V14454" i="21"/>
  <c r="U14454" i="21"/>
  <c r="T14454" i="21"/>
  <c r="S14454" i="21"/>
  <c r="R14454" i="21"/>
  <c r="X14453" i="21"/>
  <c r="W14453" i="21"/>
  <c r="V14453" i="21"/>
  <c r="U14453" i="21"/>
  <c r="T14453" i="21"/>
  <c r="S14453" i="21"/>
  <c r="R14453" i="21"/>
  <c r="X14452" i="21"/>
  <c r="W14452" i="21"/>
  <c r="V14452" i="21"/>
  <c r="U14452" i="21"/>
  <c r="T14452" i="21"/>
  <c r="S14452" i="21"/>
  <c r="R14452" i="21"/>
  <c r="X14451" i="21"/>
  <c r="W14451" i="21"/>
  <c r="V14451" i="21"/>
  <c r="U14451" i="21"/>
  <c r="T14451" i="21"/>
  <c r="S14451" i="21"/>
  <c r="R14451" i="21"/>
  <c r="X14450" i="21"/>
  <c r="W14450" i="21"/>
  <c r="V14450" i="21"/>
  <c r="U14450" i="21"/>
  <c r="T14450" i="21"/>
  <c r="S14450" i="21"/>
  <c r="R14450" i="21"/>
  <c r="X14449" i="21"/>
  <c r="W14449" i="21"/>
  <c r="V14449" i="21"/>
  <c r="U14449" i="21"/>
  <c r="T14449" i="21"/>
  <c r="S14449" i="21"/>
  <c r="R14449" i="21"/>
  <c r="X14448" i="21"/>
  <c r="W14448" i="21"/>
  <c r="V14448" i="21"/>
  <c r="U14448" i="21"/>
  <c r="T14448" i="21"/>
  <c r="S14448" i="21"/>
  <c r="R14448" i="21"/>
  <c r="X14447" i="21"/>
  <c r="W14447" i="21"/>
  <c r="V14447" i="21"/>
  <c r="U14447" i="21"/>
  <c r="T14447" i="21"/>
  <c r="S14447" i="21"/>
  <c r="R14447" i="21"/>
  <c r="X14446" i="21"/>
  <c r="W14446" i="21"/>
  <c r="V14446" i="21"/>
  <c r="U14446" i="21"/>
  <c r="T14446" i="21"/>
  <c r="S14446" i="21"/>
  <c r="R14446" i="21"/>
  <c r="X14445" i="21"/>
  <c r="W14445" i="21"/>
  <c r="V14445" i="21"/>
  <c r="U14445" i="21"/>
  <c r="T14445" i="21"/>
  <c r="S14445" i="21"/>
  <c r="R14445" i="21"/>
  <c r="X14444" i="21"/>
  <c r="W14444" i="21"/>
  <c r="V14444" i="21"/>
  <c r="U14444" i="21"/>
  <c r="T14444" i="21"/>
  <c r="S14444" i="21"/>
  <c r="R14444" i="21"/>
  <c r="X14443" i="21"/>
  <c r="W14443" i="21"/>
  <c r="V14443" i="21"/>
  <c r="U14443" i="21"/>
  <c r="T14443" i="21"/>
  <c r="S14443" i="21"/>
  <c r="R14443" i="21"/>
  <c r="X14442" i="21"/>
  <c r="W14442" i="21"/>
  <c r="V14442" i="21"/>
  <c r="U14442" i="21"/>
  <c r="T14442" i="21"/>
  <c r="S14442" i="21"/>
  <c r="R14442" i="21"/>
  <c r="X14441" i="21"/>
  <c r="W14441" i="21"/>
  <c r="V14441" i="21"/>
  <c r="U14441" i="21"/>
  <c r="T14441" i="21"/>
  <c r="S14441" i="21"/>
  <c r="R14441" i="21"/>
  <c r="X14440" i="21"/>
  <c r="W14440" i="21"/>
  <c r="V14440" i="21"/>
  <c r="U14440" i="21"/>
  <c r="T14440" i="21"/>
  <c r="S14440" i="21"/>
  <c r="R14440" i="21"/>
  <c r="X14439" i="21"/>
  <c r="W14439" i="21"/>
  <c r="V14439" i="21"/>
  <c r="U14439" i="21"/>
  <c r="T14439" i="21"/>
  <c r="S14439" i="21"/>
  <c r="R14439" i="21"/>
  <c r="X14438" i="21"/>
  <c r="W14438" i="21"/>
  <c r="V14438" i="21"/>
  <c r="U14438" i="21"/>
  <c r="T14438" i="21"/>
  <c r="S14438" i="21"/>
  <c r="R14438" i="21"/>
  <c r="X14437" i="21"/>
  <c r="W14437" i="21"/>
  <c r="V14437" i="21"/>
  <c r="U14437" i="21"/>
  <c r="T14437" i="21"/>
  <c r="S14437" i="21"/>
  <c r="R14437" i="21"/>
  <c r="X14436" i="21"/>
  <c r="W14436" i="21"/>
  <c r="V14436" i="21"/>
  <c r="U14436" i="21"/>
  <c r="T14436" i="21"/>
  <c r="S14436" i="21"/>
  <c r="R14436" i="21"/>
  <c r="X14435" i="21"/>
  <c r="W14435" i="21"/>
  <c r="V14435" i="21"/>
  <c r="U14435" i="21"/>
  <c r="T14435" i="21"/>
  <c r="S14435" i="21"/>
  <c r="R14435" i="21"/>
  <c r="X14434" i="21"/>
  <c r="W14434" i="21"/>
  <c r="V14434" i="21"/>
  <c r="U14434" i="21"/>
  <c r="T14434" i="21"/>
  <c r="S14434" i="21"/>
  <c r="R14434" i="21"/>
  <c r="X14433" i="21"/>
  <c r="W14433" i="21"/>
  <c r="V14433" i="21"/>
  <c r="U14433" i="21"/>
  <c r="T14433" i="21"/>
  <c r="S14433" i="21"/>
  <c r="R14433" i="21"/>
  <c r="X14432" i="21"/>
  <c r="W14432" i="21"/>
  <c r="V14432" i="21"/>
  <c r="U14432" i="21"/>
  <c r="T14432" i="21"/>
  <c r="S14432" i="21"/>
  <c r="R14432" i="21"/>
  <c r="X14431" i="21"/>
  <c r="W14431" i="21"/>
  <c r="V14431" i="21"/>
  <c r="U14431" i="21"/>
  <c r="T14431" i="21"/>
  <c r="S14431" i="21"/>
  <c r="R14431" i="21"/>
  <c r="X14430" i="21"/>
  <c r="W14430" i="21"/>
  <c r="V14430" i="21"/>
  <c r="U14430" i="21"/>
  <c r="T14430" i="21"/>
  <c r="S14430" i="21"/>
  <c r="R14430" i="21"/>
  <c r="X14429" i="21"/>
  <c r="W14429" i="21"/>
  <c r="V14429" i="21"/>
  <c r="U14429" i="21"/>
  <c r="T14429" i="21"/>
  <c r="S14429" i="21"/>
  <c r="R14429" i="21"/>
  <c r="X14428" i="21"/>
  <c r="W14428" i="21"/>
  <c r="V14428" i="21"/>
  <c r="U14428" i="21"/>
  <c r="T14428" i="21"/>
  <c r="S14428" i="21"/>
  <c r="R14428" i="21"/>
  <c r="X14427" i="21"/>
  <c r="W14427" i="21"/>
  <c r="V14427" i="21"/>
  <c r="U14427" i="21"/>
  <c r="T14427" i="21"/>
  <c r="S14427" i="21"/>
  <c r="R14427" i="21"/>
  <c r="X14426" i="21"/>
  <c r="W14426" i="21"/>
  <c r="V14426" i="21"/>
  <c r="U14426" i="21"/>
  <c r="T14426" i="21"/>
  <c r="S14426" i="21"/>
  <c r="R14426" i="21"/>
  <c r="X14425" i="21"/>
  <c r="W14425" i="21"/>
  <c r="V14425" i="21"/>
  <c r="U14425" i="21"/>
  <c r="T14425" i="21"/>
  <c r="S14425" i="21"/>
  <c r="R14425" i="21"/>
  <c r="X14424" i="21"/>
  <c r="W14424" i="21"/>
  <c r="V14424" i="21"/>
  <c r="U14424" i="21"/>
  <c r="T14424" i="21"/>
  <c r="S14424" i="21"/>
  <c r="R14424" i="21"/>
  <c r="X14423" i="21"/>
  <c r="W14423" i="21"/>
  <c r="V14423" i="21"/>
  <c r="U14423" i="21"/>
  <c r="T14423" i="21"/>
  <c r="S14423" i="21"/>
  <c r="R14423" i="21"/>
  <c r="X14422" i="21"/>
  <c r="W14422" i="21"/>
  <c r="V14422" i="21"/>
  <c r="U14422" i="21"/>
  <c r="T14422" i="21"/>
  <c r="S14422" i="21"/>
  <c r="R14422" i="21"/>
  <c r="X14421" i="21"/>
  <c r="W14421" i="21"/>
  <c r="V14421" i="21"/>
  <c r="U14421" i="21"/>
  <c r="T14421" i="21"/>
  <c r="S14421" i="21"/>
  <c r="R14421" i="21"/>
  <c r="X14420" i="21"/>
  <c r="W14420" i="21"/>
  <c r="V14420" i="21"/>
  <c r="U14420" i="21"/>
  <c r="T14420" i="21"/>
  <c r="S14420" i="21"/>
  <c r="R14420" i="21"/>
  <c r="X14419" i="21"/>
  <c r="W14419" i="21"/>
  <c r="V14419" i="21"/>
  <c r="U14419" i="21"/>
  <c r="T14419" i="21"/>
  <c r="S14419" i="21"/>
  <c r="R14419" i="21"/>
  <c r="X14418" i="21"/>
  <c r="W14418" i="21"/>
  <c r="V14418" i="21"/>
  <c r="U14418" i="21"/>
  <c r="T14418" i="21"/>
  <c r="S14418" i="21"/>
  <c r="R14418" i="21"/>
  <c r="X14417" i="21"/>
  <c r="W14417" i="21"/>
  <c r="V14417" i="21"/>
  <c r="U14417" i="21"/>
  <c r="T14417" i="21"/>
  <c r="S14417" i="21"/>
  <c r="R14417" i="21"/>
  <c r="X14416" i="21"/>
  <c r="W14416" i="21"/>
  <c r="V14416" i="21"/>
  <c r="U14416" i="21"/>
  <c r="T14416" i="21"/>
  <c r="S14416" i="21"/>
  <c r="R14416" i="21"/>
  <c r="X14415" i="21"/>
  <c r="W14415" i="21"/>
  <c r="V14415" i="21"/>
  <c r="U14415" i="21"/>
  <c r="T14415" i="21"/>
  <c r="S14415" i="21"/>
  <c r="R14415" i="21"/>
  <c r="X14414" i="21"/>
  <c r="W14414" i="21"/>
  <c r="V14414" i="21"/>
  <c r="U14414" i="21"/>
  <c r="T14414" i="21"/>
  <c r="S14414" i="21"/>
  <c r="R14414" i="21"/>
  <c r="X14413" i="21"/>
  <c r="W14413" i="21"/>
  <c r="V14413" i="21"/>
  <c r="U14413" i="21"/>
  <c r="T14413" i="21"/>
  <c r="S14413" i="21"/>
  <c r="R14413" i="21"/>
  <c r="X14412" i="21"/>
  <c r="W14412" i="21"/>
  <c r="V14412" i="21"/>
  <c r="U14412" i="21"/>
  <c r="T14412" i="21"/>
  <c r="S14412" i="21"/>
  <c r="R14412" i="21"/>
  <c r="X14411" i="21"/>
  <c r="W14411" i="21"/>
  <c r="V14411" i="21"/>
  <c r="U14411" i="21"/>
  <c r="T14411" i="21"/>
  <c r="S14411" i="21"/>
  <c r="R14411" i="21"/>
  <c r="X14410" i="21"/>
  <c r="W14410" i="21"/>
  <c r="V14410" i="21"/>
  <c r="U14410" i="21"/>
  <c r="T14410" i="21"/>
  <c r="S14410" i="21"/>
  <c r="R14410" i="21"/>
  <c r="X14409" i="21"/>
  <c r="W14409" i="21"/>
  <c r="V14409" i="21"/>
  <c r="U14409" i="21"/>
  <c r="T14409" i="21"/>
  <c r="S14409" i="21"/>
  <c r="R14409" i="21"/>
  <c r="X14408" i="21"/>
  <c r="W14408" i="21"/>
  <c r="V14408" i="21"/>
  <c r="U14408" i="21"/>
  <c r="T14408" i="21"/>
  <c r="S14408" i="21"/>
  <c r="R14408" i="21"/>
  <c r="X14407" i="21"/>
  <c r="W14407" i="21"/>
  <c r="V14407" i="21"/>
  <c r="U14407" i="21"/>
  <c r="T14407" i="21"/>
  <c r="S14407" i="21"/>
  <c r="R14407" i="21"/>
  <c r="X14406" i="21"/>
  <c r="W14406" i="21"/>
  <c r="V14406" i="21"/>
  <c r="U14406" i="21"/>
  <c r="T14406" i="21"/>
  <c r="S14406" i="21"/>
  <c r="R14406" i="21"/>
  <c r="X14405" i="21"/>
  <c r="W14405" i="21"/>
  <c r="V14405" i="21"/>
  <c r="U14405" i="21"/>
  <c r="T14405" i="21"/>
  <c r="S14405" i="21"/>
  <c r="R14405" i="21"/>
  <c r="X14404" i="21"/>
  <c r="W14404" i="21"/>
  <c r="V14404" i="21"/>
  <c r="U14404" i="21"/>
  <c r="T14404" i="21"/>
  <c r="S14404" i="21"/>
  <c r="R14404" i="21"/>
  <c r="X14403" i="21"/>
  <c r="W14403" i="21"/>
  <c r="V14403" i="21"/>
  <c r="U14403" i="21"/>
  <c r="T14403" i="21"/>
  <c r="S14403" i="21"/>
  <c r="R14403" i="21"/>
  <c r="X14402" i="21"/>
  <c r="W14402" i="21"/>
  <c r="V14402" i="21"/>
  <c r="U14402" i="21"/>
  <c r="T14402" i="21"/>
  <c r="S14402" i="21"/>
  <c r="R14402" i="21"/>
  <c r="X14401" i="21"/>
  <c r="W14401" i="21"/>
  <c r="V14401" i="21"/>
  <c r="U14401" i="21"/>
  <c r="T14401" i="21"/>
  <c r="S14401" i="21"/>
  <c r="R14401" i="21"/>
  <c r="X14400" i="21"/>
  <c r="W14400" i="21"/>
  <c r="V14400" i="21"/>
  <c r="U14400" i="21"/>
  <c r="T14400" i="21"/>
  <c r="S14400" i="21"/>
  <c r="R14400" i="21"/>
  <c r="X14399" i="21"/>
  <c r="W14399" i="21"/>
  <c r="V14399" i="21"/>
  <c r="U14399" i="21"/>
  <c r="T14399" i="21"/>
  <c r="S14399" i="21"/>
  <c r="R14399" i="21"/>
  <c r="X14398" i="21"/>
  <c r="W14398" i="21"/>
  <c r="V14398" i="21"/>
  <c r="U14398" i="21"/>
  <c r="T14398" i="21"/>
  <c r="S14398" i="21"/>
  <c r="R14398" i="21"/>
  <c r="X14397" i="21"/>
  <c r="W14397" i="21"/>
  <c r="V14397" i="21"/>
  <c r="U14397" i="21"/>
  <c r="T14397" i="21"/>
  <c r="S14397" i="21"/>
  <c r="R14397" i="21"/>
  <c r="X14396" i="21"/>
  <c r="W14396" i="21"/>
  <c r="V14396" i="21"/>
  <c r="U14396" i="21"/>
  <c r="T14396" i="21"/>
  <c r="S14396" i="21"/>
  <c r="R14396" i="21"/>
  <c r="X14395" i="21"/>
  <c r="W14395" i="21"/>
  <c r="V14395" i="21"/>
  <c r="U14395" i="21"/>
  <c r="T14395" i="21"/>
  <c r="S14395" i="21"/>
  <c r="R14395" i="21"/>
  <c r="X14394" i="21"/>
  <c r="W14394" i="21"/>
  <c r="V14394" i="21"/>
  <c r="U14394" i="21"/>
  <c r="T14394" i="21"/>
  <c r="S14394" i="21"/>
  <c r="R14394" i="21"/>
  <c r="X14393" i="21"/>
  <c r="W14393" i="21"/>
  <c r="V14393" i="21"/>
  <c r="U14393" i="21"/>
  <c r="T14393" i="21"/>
  <c r="S14393" i="21"/>
  <c r="R14393" i="21"/>
  <c r="X14392" i="21"/>
  <c r="W14392" i="21"/>
  <c r="V14392" i="21"/>
  <c r="U14392" i="21"/>
  <c r="T14392" i="21"/>
  <c r="S14392" i="21"/>
  <c r="R14392" i="21"/>
  <c r="X14391" i="21"/>
  <c r="W14391" i="21"/>
  <c r="V14391" i="21"/>
  <c r="U14391" i="21"/>
  <c r="T14391" i="21"/>
  <c r="S14391" i="21"/>
  <c r="R14391" i="21"/>
  <c r="X14390" i="21"/>
  <c r="W14390" i="21"/>
  <c r="V14390" i="21"/>
  <c r="U14390" i="21"/>
  <c r="T14390" i="21"/>
  <c r="S14390" i="21"/>
  <c r="R14390" i="21"/>
  <c r="X14389" i="21"/>
  <c r="W14389" i="21"/>
  <c r="V14389" i="21"/>
  <c r="U14389" i="21"/>
  <c r="T14389" i="21"/>
  <c r="S14389" i="21"/>
  <c r="R14389" i="21"/>
  <c r="X14388" i="21"/>
  <c r="W14388" i="21"/>
  <c r="V14388" i="21"/>
  <c r="U14388" i="21"/>
  <c r="T14388" i="21"/>
  <c r="S14388" i="21"/>
  <c r="R14388" i="21"/>
  <c r="X14387" i="21"/>
  <c r="W14387" i="21"/>
  <c r="V14387" i="21"/>
  <c r="U14387" i="21"/>
  <c r="T14387" i="21"/>
  <c r="S14387" i="21"/>
  <c r="R14387" i="21"/>
  <c r="X14386" i="21"/>
  <c r="W14386" i="21"/>
  <c r="V14386" i="21"/>
  <c r="U14386" i="21"/>
  <c r="T14386" i="21"/>
  <c r="S14386" i="21"/>
  <c r="R14386" i="21"/>
  <c r="X14385" i="21"/>
  <c r="W14385" i="21"/>
  <c r="V14385" i="21"/>
  <c r="U14385" i="21"/>
  <c r="T14385" i="21"/>
  <c r="S14385" i="21"/>
  <c r="R14385" i="21"/>
  <c r="X14384" i="21"/>
  <c r="W14384" i="21"/>
  <c r="V14384" i="21"/>
  <c r="U14384" i="21"/>
  <c r="T14384" i="21"/>
  <c r="S14384" i="21"/>
  <c r="R14384" i="21"/>
  <c r="X14383" i="21"/>
  <c r="W14383" i="21"/>
  <c r="V14383" i="21"/>
  <c r="U14383" i="21"/>
  <c r="T14383" i="21"/>
  <c r="S14383" i="21"/>
  <c r="R14383" i="21"/>
  <c r="X14382" i="21"/>
  <c r="W14382" i="21"/>
  <c r="V14382" i="21"/>
  <c r="U14382" i="21"/>
  <c r="T14382" i="21"/>
  <c r="S14382" i="21"/>
  <c r="R14382" i="21"/>
  <c r="X14381" i="21"/>
  <c r="W14381" i="21"/>
  <c r="V14381" i="21"/>
  <c r="U14381" i="21"/>
  <c r="T14381" i="21"/>
  <c r="S14381" i="21"/>
  <c r="R14381" i="21"/>
  <c r="X14380" i="21"/>
  <c r="W14380" i="21"/>
  <c r="V14380" i="21"/>
  <c r="U14380" i="21"/>
  <c r="T14380" i="21"/>
  <c r="S14380" i="21"/>
  <c r="R14380" i="21"/>
  <c r="X14379" i="21"/>
  <c r="W14379" i="21"/>
  <c r="V14379" i="21"/>
  <c r="U14379" i="21"/>
  <c r="T14379" i="21"/>
  <c r="S14379" i="21"/>
  <c r="R14379" i="21"/>
  <c r="X14378" i="21"/>
  <c r="W14378" i="21"/>
  <c r="V14378" i="21"/>
  <c r="U14378" i="21"/>
  <c r="T14378" i="21"/>
  <c r="S14378" i="21"/>
  <c r="R14378" i="21"/>
  <c r="X14377" i="21"/>
  <c r="W14377" i="21"/>
  <c r="V14377" i="21"/>
  <c r="U14377" i="21"/>
  <c r="T14377" i="21"/>
  <c r="S14377" i="21"/>
  <c r="R14377" i="21"/>
  <c r="X14376" i="21"/>
  <c r="W14376" i="21"/>
  <c r="V14376" i="21"/>
  <c r="U14376" i="21"/>
  <c r="T14376" i="21"/>
  <c r="S14376" i="21"/>
  <c r="R14376" i="21"/>
  <c r="X14375" i="21"/>
  <c r="W14375" i="21"/>
  <c r="V14375" i="21"/>
  <c r="U14375" i="21"/>
  <c r="T14375" i="21"/>
  <c r="S14375" i="21"/>
  <c r="R14375" i="21"/>
  <c r="X14374" i="21"/>
  <c r="W14374" i="21"/>
  <c r="V14374" i="21"/>
  <c r="U14374" i="21"/>
  <c r="T14374" i="21"/>
  <c r="S14374" i="21"/>
  <c r="R14374" i="21"/>
  <c r="X14373" i="21"/>
  <c r="W14373" i="21"/>
  <c r="V14373" i="21"/>
  <c r="U14373" i="21"/>
  <c r="T14373" i="21"/>
  <c r="S14373" i="21"/>
  <c r="R14373" i="21"/>
  <c r="X14372" i="21"/>
  <c r="W14372" i="21"/>
  <c r="V14372" i="21"/>
  <c r="U14372" i="21"/>
  <c r="T14372" i="21"/>
  <c r="S14372" i="21"/>
  <c r="R14372" i="21"/>
  <c r="X14371" i="21"/>
  <c r="W14371" i="21"/>
  <c r="V14371" i="21"/>
  <c r="U14371" i="21"/>
  <c r="T14371" i="21"/>
  <c r="S14371" i="21"/>
  <c r="R14371" i="21"/>
  <c r="X14370" i="21"/>
  <c r="W14370" i="21"/>
  <c r="V14370" i="21"/>
  <c r="U14370" i="21"/>
  <c r="T14370" i="21"/>
  <c r="S14370" i="21"/>
  <c r="R14370" i="21"/>
  <c r="X14369" i="21"/>
  <c r="W14369" i="21"/>
  <c r="V14369" i="21"/>
  <c r="U14369" i="21"/>
  <c r="T14369" i="21"/>
  <c r="S14369" i="21"/>
  <c r="R14369" i="21"/>
  <c r="X14368" i="21"/>
  <c r="W14368" i="21"/>
  <c r="V14368" i="21"/>
  <c r="U14368" i="21"/>
  <c r="T14368" i="21"/>
  <c r="S14368" i="21"/>
  <c r="R14368" i="21"/>
  <c r="X14367" i="21"/>
  <c r="W14367" i="21"/>
  <c r="V14367" i="21"/>
  <c r="U14367" i="21"/>
  <c r="T14367" i="21"/>
  <c r="S14367" i="21"/>
  <c r="R14367" i="21"/>
  <c r="X14366" i="21"/>
  <c r="W14366" i="21"/>
  <c r="V14366" i="21"/>
  <c r="U14366" i="21"/>
  <c r="T14366" i="21"/>
  <c r="S14366" i="21"/>
  <c r="R14366" i="21"/>
  <c r="X14365" i="21"/>
  <c r="W14365" i="21"/>
  <c r="V14365" i="21"/>
  <c r="U14365" i="21"/>
  <c r="T14365" i="21"/>
  <c r="S14365" i="21"/>
  <c r="R14365" i="21"/>
  <c r="X14364" i="21"/>
  <c r="W14364" i="21"/>
  <c r="V14364" i="21"/>
  <c r="U14364" i="21"/>
  <c r="T14364" i="21"/>
  <c r="S14364" i="21"/>
  <c r="R14364" i="21"/>
  <c r="X14363" i="21"/>
  <c r="W14363" i="21"/>
  <c r="V14363" i="21"/>
  <c r="U14363" i="21"/>
  <c r="T14363" i="21"/>
  <c r="S14363" i="21"/>
  <c r="R14363" i="21"/>
  <c r="X14362" i="21"/>
  <c r="W14362" i="21"/>
  <c r="V14362" i="21"/>
  <c r="U14362" i="21"/>
  <c r="T14362" i="21"/>
  <c r="S14362" i="21"/>
  <c r="R14362" i="21"/>
  <c r="X14361" i="21"/>
  <c r="W14361" i="21"/>
  <c r="V14361" i="21"/>
  <c r="U14361" i="21"/>
  <c r="T14361" i="21"/>
  <c r="S14361" i="21"/>
  <c r="R14361" i="21"/>
  <c r="X14360" i="21"/>
  <c r="W14360" i="21"/>
  <c r="V14360" i="21"/>
  <c r="U14360" i="21"/>
  <c r="T14360" i="21"/>
  <c r="S14360" i="21"/>
  <c r="R14360" i="21"/>
  <c r="X14359" i="21"/>
  <c r="W14359" i="21"/>
  <c r="V14359" i="21"/>
  <c r="U14359" i="21"/>
  <c r="T14359" i="21"/>
  <c r="S14359" i="21"/>
  <c r="R14359" i="21"/>
  <c r="X14358" i="21"/>
  <c r="W14358" i="21"/>
  <c r="V14358" i="21"/>
  <c r="U14358" i="21"/>
  <c r="T14358" i="21"/>
  <c r="S14358" i="21"/>
  <c r="R14358" i="21"/>
  <c r="X14357" i="21"/>
  <c r="W14357" i="21"/>
  <c r="V14357" i="21"/>
  <c r="U14357" i="21"/>
  <c r="T14357" i="21"/>
  <c r="S14357" i="21"/>
  <c r="R14357" i="21"/>
  <c r="X14356" i="21"/>
  <c r="W14356" i="21"/>
  <c r="V14356" i="21"/>
  <c r="U14356" i="21"/>
  <c r="T14356" i="21"/>
  <c r="S14356" i="21"/>
  <c r="R14356" i="21"/>
  <c r="X14355" i="21"/>
  <c r="W14355" i="21"/>
  <c r="V14355" i="21"/>
  <c r="U14355" i="21"/>
  <c r="T14355" i="21"/>
  <c r="S14355" i="21"/>
  <c r="R14355" i="21"/>
  <c r="X14354" i="21"/>
  <c r="W14354" i="21"/>
  <c r="V14354" i="21"/>
  <c r="U14354" i="21"/>
  <c r="T14354" i="21"/>
  <c r="S14354" i="21"/>
  <c r="R14354" i="21"/>
  <c r="X14353" i="21"/>
  <c r="W14353" i="21"/>
  <c r="V14353" i="21"/>
  <c r="U14353" i="21"/>
  <c r="T14353" i="21"/>
  <c r="S14353" i="21"/>
  <c r="R14353" i="21"/>
  <c r="X14352" i="21"/>
  <c r="W14352" i="21"/>
  <c r="V14352" i="21"/>
  <c r="U14352" i="21"/>
  <c r="T14352" i="21"/>
  <c r="S14352" i="21"/>
  <c r="R14352" i="21"/>
  <c r="X14351" i="21"/>
  <c r="W14351" i="21"/>
  <c r="V14351" i="21"/>
  <c r="U14351" i="21"/>
  <c r="T14351" i="21"/>
  <c r="S14351" i="21"/>
  <c r="R14351" i="21"/>
  <c r="X14350" i="21"/>
  <c r="W14350" i="21"/>
  <c r="V14350" i="21"/>
  <c r="U14350" i="21"/>
  <c r="T14350" i="21"/>
  <c r="S14350" i="21"/>
  <c r="R14350" i="21"/>
  <c r="X14349" i="21"/>
  <c r="W14349" i="21"/>
  <c r="V14349" i="21"/>
  <c r="U14349" i="21"/>
  <c r="T14349" i="21"/>
  <c r="S14349" i="21"/>
  <c r="R14349" i="21"/>
  <c r="X14348" i="21"/>
  <c r="W14348" i="21"/>
  <c r="V14348" i="21"/>
  <c r="U14348" i="21"/>
  <c r="T14348" i="21"/>
  <c r="S14348" i="21"/>
  <c r="R14348" i="21"/>
  <c r="X14347" i="21"/>
  <c r="W14347" i="21"/>
  <c r="V14347" i="21"/>
  <c r="U14347" i="21"/>
  <c r="T14347" i="21"/>
  <c r="S14347" i="21"/>
  <c r="R14347" i="21"/>
  <c r="X14346" i="21"/>
  <c r="W14346" i="21"/>
  <c r="V14346" i="21"/>
  <c r="U14346" i="21"/>
  <c r="T14346" i="21"/>
  <c r="S14346" i="21"/>
  <c r="R14346" i="21"/>
  <c r="X14345" i="21"/>
  <c r="W14345" i="21"/>
  <c r="V14345" i="21"/>
  <c r="U14345" i="21"/>
  <c r="T14345" i="21"/>
  <c r="S14345" i="21"/>
  <c r="R14345" i="21"/>
  <c r="X14344" i="21"/>
  <c r="W14344" i="21"/>
  <c r="V14344" i="21"/>
  <c r="U14344" i="21"/>
  <c r="T14344" i="21"/>
  <c r="S14344" i="21"/>
  <c r="R14344" i="21"/>
  <c r="X14343" i="21"/>
  <c r="W14343" i="21"/>
  <c r="V14343" i="21"/>
  <c r="U14343" i="21"/>
  <c r="T14343" i="21"/>
  <c r="S14343" i="21"/>
  <c r="R14343" i="21"/>
  <c r="X14342" i="21"/>
  <c r="W14342" i="21"/>
  <c r="V14342" i="21"/>
  <c r="U14342" i="21"/>
  <c r="T14342" i="21"/>
  <c r="S14342" i="21"/>
  <c r="R14342" i="21"/>
  <c r="X14341" i="21"/>
  <c r="W14341" i="21"/>
  <c r="V14341" i="21"/>
  <c r="U14341" i="21"/>
  <c r="T14341" i="21"/>
  <c r="S14341" i="21"/>
  <c r="R14341" i="21"/>
  <c r="X14340" i="21"/>
  <c r="W14340" i="21"/>
  <c r="V14340" i="21"/>
  <c r="U14340" i="21"/>
  <c r="T14340" i="21"/>
  <c r="S14340" i="21"/>
  <c r="R14340" i="21"/>
  <c r="X14339" i="21"/>
  <c r="W14339" i="21"/>
  <c r="V14339" i="21"/>
  <c r="U14339" i="21"/>
  <c r="T14339" i="21"/>
  <c r="S14339" i="21"/>
  <c r="R14339" i="21"/>
  <c r="X14338" i="21"/>
  <c r="W14338" i="21"/>
  <c r="V14338" i="21"/>
  <c r="U14338" i="21"/>
  <c r="T14338" i="21"/>
  <c r="S14338" i="21"/>
  <c r="R14338" i="21"/>
  <c r="X14337" i="21"/>
  <c r="W14337" i="21"/>
  <c r="V14337" i="21"/>
  <c r="U14337" i="21"/>
  <c r="T14337" i="21"/>
  <c r="S14337" i="21"/>
  <c r="R14337" i="21"/>
  <c r="X14336" i="21"/>
  <c r="W14336" i="21"/>
  <c r="V14336" i="21"/>
  <c r="U14336" i="21"/>
  <c r="T14336" i="21"/>
  <c r="S14336" i="21"/>
  <c r="R14336" i="21"/>
  <c r="X14335" i="21"/>
  <c r="W14335" i="21"/>
  <c r="V14335" i="21"/>
  <c r="U14335" i="21"/>
  <c r="T14335" i="21"/>
  <c r="S14335" i="21"/>
  <c r="R14335" i="21"/>
  <c r="X14334" i="21"/>
  <c r="W14334" i="21"/>
  <c r="V14334" i="21"/>
  <c r="U14334" i="21"/>
  <c r="T14334" i="21"/>
  <c r="S14334" i="21"/>
  <c r="R14334" i="21"/>
  <c r="X14333" i="21"/>
  <c r="W14333" i="21"/>
  <c r="V14333" i="21"/>
  <c r="U14333" i="21"/>
  <c r="T14333" i="21"/>
  <c r="S14333" i="21"/>
  <c r="R14333" i="21"/>
  <c r="X14332" i="21"/>
  <c r="W14332" i="21"/>
  <c r="V14332" i="21"/>
  <c r="U14332" i="21"/>
  <c r="T14332" i="21"/>
  <c r="S14332" i="21"/>
  <c r="R14332" i="21"/>
  <c r="X14331" i="21"/>
  <c r="W14331" i="21"/>
  <c r="V14331" i="21"/>
  <c r="U14331" i="21"/>
  <c r="T14331" i="21"/>
  <c r="S14331" i="21"/>
  <c r="R14331" i="21"/>
  <c r="X14330" i="21"/>
  <c r="W14330" i="21"/>
  <c r="V14330" i="21"/>
  <c r="U14330" i="21"/>
  <c r="T14330" i="21"/>
  <c r="S14330" i="21"/>
  <c r="R14330" i="21"/>
  <c r="X14329" i="21"/>
  <c r="W14329" i="21"/>
  <c r="V14329" i="21"/>
  <c r="U14329" i="21"/>
  <c r="T14329" i="21"/>
  <c r="S14329" i="21"/>
  <c r="R14329" i="21"/>
  <c r="X14328" i="21"/>
  <c r="W14328" i="21"/>
  <c r="V14328" i="21"/>
  <c r="U14328" i="21"/>
  <c r="T14328" i="21"/>
  <c r="S14328" i="21"/>
  <c r="R14328" i="21"/>
  <c r="X14327" i="21"/>
  <c r="W14327" i="21"/>
  <c r="V14327" i="21"/>
  <c r="U14327" i="21"/>
  <c r="T14327" i="21"/>
  <c r="S14327" i="21"/>
  <c r="R14327" i="21"/>
  <c r="X14326" i="21"/>
  <c r="W14326" i="21"/>
  <c r="V14326" i="21"/>
  <c r="U14326" i="21"/>
  <c r="T14326" i="21"/>
  <c r="S14326" i="21"/>
  <c r="R14326" i="21"/>
  <c r="X14325" i="21"/>
  <c r="W14325" i="21"/>
  <c r="V14325" i="21"/>
  <c r="U14325" i="21"/>
  <c r="T14325" i="21"/>
  <c r="S14325" i="21"/>
  <c r="R14325" i="21"/>
  <c r="X14324" i="21"/>
  <c r="W14324" i="21"/>
  <c r="V14324" i="21"/>
  <c r="U14324" i="21"/>
  <c r="T14324" i="21"/>
  <c r="S14324" i="21"/>
  <c r="R14324" i="21"/>
  <c r="X14323" i="21"/>
  <c r="W14323" i="21"/>
  <c r="V14323" i="21"/>
  <c r="U14323" i="21"/>
  <c r="T14323" i="21"/>
  <c r="S14323" i="21"/>
  <c r="R14323" i="21"/>
  <c r="X14322" i="21"/>
  <c r="W14322" i="21"/>
  <c r="V14322" i="21"/>
  <c r="U14322" i="21"/>
  <c r="T14322" i="21"/>
  <c r="S14322" i="21"/>
  <c r="R14322" i="21"/>
  <c r="X14321" i="21"/>
  <c r="W14321" i="21"/>
  <c r="V14321" i="21"/>
  <c r="U14321" i="21"/>
  <c r="T14321" i="21"/>
  <c r="S14321" i="21"/>
  <c r="R14321" i="21"/>
  <c r="X14320" i="21"/>
  <c r="W14320" i="21"/>
  <c r="V14320" i="21"/>
  <c r="U14320" i="21"/>
  <c r="T14320" i="21"/>
  <c r="S14320" i="21"/>
  <c r="R14320" i="21"/>
  <c r="X14319" i="21"/>
  <c r="W14319" i="21"/>
  <c r="V14319" i="21"/>
  <c r="U14319" i="21"/>
  <c r="T14319" i="21"/>
  <c r="S14319" i="21"/>
  <c r="R14319" i="21"/>
  <c r="X14318" i="21"/>
  <c r="W14318" i="21"/>
  <c r="V14318" i="21"/>
  <c r="U14318" i="21"/>
  <c r="T14318" i="21"/>
  <c r="S14318" i="21"/>
  <c r="R14318" i="21"/>
  <c r="X14317" i="21"/>
  <c r="W14317" i="21"/>
  <c r="V14317" i="21"/>
  <c r="U14317" i="21"/>
  <c r="T14317" i="21"/>
  <c r="S14317" i="21"/>
  <c r="R14317" i="21"/>
  <c r="X14316" i="21"/>
  <c r="W14316" i="21"/>
  <c r="V14316" i="21"/>
  <c r="U14316" i="21"/>
  <c r="T14316" i="21"/>
  <c r="S14316" i="21"/>
  <c r="R14316" i="21"/>
  <c r="X14315" i="21"/>
  <c r="W14315" i="21"/>
  <c r="V14315" i="21"/>
  <c r="U14315" i="21"/>
  <c r="T14315" i="21"/>
  <c r="S14315" i="21"/>
  <c r="R14315" i="21"/>
  <c r="X14314" i="21"/>
  <c r="W14314" i="21"/>
  <c r="V14314" i="21"/>
  <c r="U14314" i="21"/>
  <c r="T14314" i="21"/>
  <c r="S14314" i="21"/>
  <c r="R14314" i="21"/>
  <c r="X14313" i="21"/>
  <c r="W14313" i="21"/>
  <c r="V14313" i="21"/>
  <c r="U14313" i="21"/>
  <c r="T14313" i="21"/>
  <c r="S14313" i="21"/>
  <c r="R14313" i="21"/>
  <c r="X14312" i="21"/>
  <c r="W14312" i="21"/>
  <c r="V14312" i="21"/>
  <c r="U14312" i="21"/>
  <c r="T14312" i="21"/>
  <c r="S14312" i="21"/>
  <c r="R14312" i="21"/>
  <c r="X14311" i="21"/>
  <c r="W14311" i="21"/>
  <c r="V14311" i="21"/>
  <c r="U14311" i="21"/>
  <c r="T14311" i="21"/>
  <c r="S14311" i="21"/>
  <c r="R14311" i="21"/>
  <c r="X14310" i="21"/>
  <c r="W14310" i="21"/>
  <c r="V14310" i="21"/>
  <c r="U14310" i="21"/>
  <c r="T14310" i="21"/>
  <c r="S14310" i="21"/>
  <c r="R14310" i="21"/>
  <c r="X14309" i="21"/>
  <c r="W14309" i="21"/>
  <c r="V14309" i="21"/>
  <c r="U14309" i="21"/>
  <c r="T14309" i="21"/>
  <c r="S14309" i="21"/>
  <c r="R14309" i="21"/>
  <c r="X14308" i="21"/>
  <c r="W14308" i="21"/>
  <c r="V14308" i="21"/>
  <c r="U14308" i="21"/>
  <c r="T14308" i="21"/>
  <c r="S14308" i="21"/>
  <c r="R14308" i="21"/>
  <c r="X14307" i="21"/>
  <c r="W14307" i="21"/>
  <c r="V14307" i="21"/>
  <c r="U14307" i="21"/>
  <c r="T14307" i="21"/>
  <c r="S14307" i="21"/>
  <c r="R14307" i="21"/>
  <c r="X14306" i="21"/>
  <c r="W14306" i="21"/>
  <c r="V14306" i="21"/>
  <c r="U14306" i="21"/>
  <c r="T14306" i="21"/>
  <c r="S14306" i="21"/>
  <c r="R14306" i="21"/>
  <c r="X14305" i="21"/>
  <c r="W14305" i="21"/>
  <c r="V14305" i="21"/>
  <c r="U14305" i="21"/>
  <c r="T14305" i="21"/>
  <c r="S14305" i="21"/>
  <c r="R14305" i="21"/>
  <c r="X14304" i="21"/>
  <c r="W14304" i="21"/>
  <c r="V14304" i="21"/>
  <c r="U14304" i="21"/>
  <c r="T14304" i="21"/>
  <c r="S14304" i="21"/>
  <c r="R14304" i="21"/>
  <c r="X14303" i="21"/>
  <c r="W14303" i="21"/>
  <c r="V14303" i="21"/>
  <c r="U14303" i="21"/>
  <c r="T14303" i="21"/>
  <c r="S14303" i="21"/>
  <c r="R14303" i="21"/>
  <c r="X14302" i="21"/>
  <c r="W14302" i="21"/>
  <c r="V14302" i="21"/>
  <c r="U14302" i="21"/>
  <c r="T14302" i="21"/>
  <c r="S14302" i="21"/>
  <c r="R14302" i="21"/>
  <c r="X14301" i="21"/>
  <c r="W14301" i="21"/>
  <c r="V14301" i="21"/>
  <c r="U14301" i="21"/>
  <c r="T14301" i="21"/>
  <c r="S14301" i="21"/>
  <c r="R14301" i="21"/>
  <c r="X14300" i="21"/>
  <c r="W14300" i="21"/>
  <c r="V14300" i="21"/>
  <c r="U14300" i="21"/>
  <c r="T14300" i="21"/>
  <c r="S14300" i="21"/>
  <c r="R14300" i="21"/>
  <c r="X14299" i="21"/>
  <c r="W14299" i="21"/>
  <c r="V14299" i="21"/>
  <c r="U14299" i="21"/>
  <c r="T14299" i="21"/>
  <c r="S14299" i="21"/>
  <c r="R14299" i="21"/>
  <c r="X14298" i="21"/>
  <c r="W14298" i="21"/>
  <c r="V14298" i="21"/>
  <c r="U14298" i="21"/>
  <c r="T14298" i="21"/>
  <c r="S14298" i="21"/>
  <c r="R14298" i="21"/>
  <c r="X14297" i="21"/>
  <c r="W14297" i="21"/>
  <c r="V14297" i="21"/>
  <c r="U14297" i="21"/>
  <c r="T14297" i="21"/>
  <c r="S14297" i="21"/>
  <c r="R14297" i="21"/>
  <c r="X14296" i="21"/>
  <c r="W14296" i="21"/>
  <c r="V14296" i="21"/>
  <c r="U14296" i="21"/>
  <c r="T14296" i="21"/>
  <c r="S14296" i="21"/>
  <c r="R14296" i="21"/>
  <c r="X14295" i="21"/>
  <c r="W14295" i="21"/>
  <c r="V14295" i="21"/>
  <c r="U14295" i="21"/>
  <c r="T14295" i="21"/>
  <c r="S14295" i="21"/>
  <c r="R14295" i="21"/>
  <c r="X14294" i="21"/>
  <c r="W14294" i="21"/>
  <c r="V14294" i="21"/>
  <c r="U14294" i="21"/>
  <c r="T14294" i="21"/>
  <c r="S14294" i="21"/>
  <c r="R14294" i="21"/>
  <c r="X14293" i="21"/>
  <c r="W14293" i="21"/>
  <c r="V14293" i="21"/>
  <c r="U14293" i="21"/>
  <c r="T14293" i="21"/>
  <c r="S14293" i="21"/>
  <c r="R14293" i="21"/>
  <c r="X14292" i="21"/>
  <c r="W14292" i="21"/>
  <c r="V14292" i="21"/>
  <c r="U14292" i="21"/>
  <c r="T14292" i="21"/>
  <c r="S14292" i="21"/>
  <c r="R14292" i="21"/>
  <c r="X14291" i="21"/>
  <c r="W14291" i="21"/>
  <c r="V14291" i="21"/>
  <c r="U14291" i="21"/>
  <c r="T14291" i="21"/>
  <c r="S14291" i="21"/>
  <c r="R14291" i="21"/>
  <c r="X14290" i="21"/>
  <c r="W14290" i="21"/>
  <c r="V14290" i="21"/>
  <c r="U14290" i="21"/>
  <c r="T14290" i="21"/>
  <c r="S14290" i="21"/>
  <c r="R14290" i="21"/>
  <c r="X14289" i="21"/>
  <c r="W14289" i="21"/>
  <c r="V14289" i="21"/>
  <c r="U14289" i="21"/>
  <c r="T14289" i="21"/>
  <c r="S14289" i="21"/>
  <c r="R14289" i="21"/>
  <c r="X14288" i="21"/>
  <c r="W14288" i="21"/>
  <c r="V14288" i="21"/>
  <c r="U14288" i="21"/>
  <c r="T14288" i="21"/>
  <c r="S14288" i="21"/>
  <c r="R14288" i="21"/>
  <c r="X14287" i="21"/>
  <c r="W14287" i="21"/>
  <c r="V14287" i="21"/>
  <c r="U14287" i="21"/>
  <c r="T14287" i="21"/>
  <c r="S14287" i="21"/>
  <c r="R14287" i="21"/>
  <c r="X14286" i="21"/>
  <c r="W14286" i="21"/>
  <c r="V14286" i="21"/>
  <c r="U14286" i="21"/>
  <c r="T14286" i="21"/>
  <c r="S14286" i="21"/>
  <c r="R14286" i="21"/>
  <c r="X14285" i="21"/>
  <c r="W14285" i="21"/>
  <c r="V14285" i="21"/>
  <c r="U14285" i="21"/>
  <c r="T14285" i="21"/>
  <c r="S14285" i="21"/>
  <c r="R14285" i="21"/>
  <c r="X14284" i="21"/>
  <c r="W14284" i="21"/>
  <c r="V14284" i="21"/>
  <c r="U14284" i="21"/>
  <c r="T14284" i="21"/>
  <c r="S14284" i="21"/>
  <c r="R14284" i="21"/>
  <c r="X14283" i="21"/>
  <c r="W14283" i="21"/>
  <c r="V14283" i="21"/>
  <c r="U14283" i="21"/>
  <c r="T14283" i="21"/>
  <c r="S14283" i="21"/>
  <c r="R14283" i="21"/>
  <c r="X14282" i="21"/>
  <c r="W14282" i="21"/>
  <c r="V14282" i="21"/>
  <c r="U14282" i="21"/>
  <c r="T14282" i="21"/>
  <c r="S14282" i="21"/>
  <c r="R14282" i="21"/>
  <c r="X14281" i="21"/>
  <c r="W14281" i="21"/>
  <c r="V14281" i="21"/>
  <c r="U14281" i="21"/>
  <c r="T14281" i="21"/>
  <c r="S14281" i="21"/>
  <c r="R14281" i="21"/>
  <c r="X14280" i="21"/>
  <c r="W14280" i="21"/>
  <c r="V14280" i="21"/>
  <c r="U14280" i="21"/>
  <c r="T14280" i="21"/>
  <c r="S14280" i="21"/>
  <c r="R14280" i="21"/>
  <c r="X14279" i="21"/>
  <c r="W14279" i="21"/>
  <c r="V14279" i="21"/>
  <c r="U14279" i="21"/>
  <c r="T14279" i="21"/>
  <c r="S14279" i="21"/>
  <c r="R14279" i="21"/>
  <c r="X14278" i="21"/>
  <c r="W14278" i="21"/>
  <c r="V14278" i="21"/>
  <c r="U14278" i="21"/>
  <c r="T14278" i="21"/>
  <c r="S14278" i="21"/>
  <c r="R14278" i="21"/>
  <c r="X14277" i="21"/>
  <c r="W14277" i="21"/>
  <c r="V14277" i="21"/>
  <c r="U14277" i="21"/>
  <c r="T14277" i="21"/>
  <c r="S14277" i="21"/>
  <c r="R14277" i="21"/>
  <c r="X14276" i="21"/>
  <c r="W14276" i="21"/>
  <c r="V14276" i="21"/>
  <c r="U14276" i="21"/>
  <c r="T14276" i="21"/>
  <c r="S14276" i="21"/>
  <c r="R14276" i="21"/>
  <c r="X14275" i="21"/>
  <c r="W14275" i="21"/>
  <c r="V14275" i="21"/>
  <c r="U14275" i="21"/>
  <c r="T14275" i="21"/>
  <c r="S14275" i="21"/>
  <c r="R14275" i="21"/>
  <c r="X14274" i="21"/>
  <c r="W14274" i="21"/>
  <c r="V14274" i="21"/>
  <c r="U14274" i="21"/>
  <c r="T14274" i="21"/>
  <c r="S14274" i="21"/>
  <c r="R14274" i="21"/>
  <c r="X14273" i="21"/>
  <c r="W14273" i="21"/>
  <c r="V14273" i="21"/>
  <c r="U14273" i="21"/>
  <c r="T14273" i="21"/>
  <c r="S14273" i="21"/>
  <c r="R14273" i="21"/>
  <c r="X14272" i="21"/>
  <c r="W14272" i="21"/>
  <c r="V14272" i="21"/>
  <c r="U14272" i="21"/>
  <c r="T14272" i="21"/>
  <c r="S14272" i="21"/>
  <c r="R14272" i="21"/>
  <c r="X14271" i="21"/>
  <c r="W14271" i="21"/>
  <c r="V14271" i="21"/>
  <c r="U14271" i="21"/>
  <c r="T14271" i="21"/>
  <c r="S14271" i="21"/>
  <c r="R14271" i="21"/>
  <c r="X14270" i="21"/>
  <c r="W14270" i="21"/>
  <c r="V14270" i="21"/>
  <c r="U14270" i="21"/>
  <c r="T14270" i="21"/>
  <c r="S14270" i="21"/>
  <c r="R14270" i="21"/>
  <c r="X14269" i="21"/>
  <c r="W14269" i="21"/>
  <c r="V14269" i="21"/>
  <c r="U14269" i="21"/>
  <c r="T14269" i="21"/>
  <c r="S14269" i="21"/>
  <c r="R14269" i="21"/>
  <c r="X14268" i="21"/>
  <c r="W14268" i="21"/>
  <c r="V14268" i="21"/>
  <c r="U14268" i="21"/>
  <c r="T14268" i="21"/>
  <c r="S14268" i="21"/>
  <c r="R14268" i="21"/>
  <c r="X14267" i="21"/>
  <c r="W14267" i="21"/>
  <c r="V14267" i="21"/>
  <c r="U14267" i="21"/>
  <c r="T14267" i="21"/>
  <c r="S14267" i="21"/>
  <c r="R14267" i="21"/>
  <c r="X14266" i="21"/>
  <c r="W14266" i="21"/>
  <c r="V14266" i="21"/>
  <c r="U14266" i="21"/>
  <c r="T14266" i="21"/>
  <c r="S14266" i="21"/>
  <c r="R14266" i="21"/>
  <c r="X14265" i="21"/>
  <c r="W14265" i="21"/>
  <c r="V14265" i="21"/>
  <c r="U14265" i="21"/>
  <c r="T14265" i="21"/>
  <c r="S14265" i="21"/>
  <c r="R14265" i="21"/>
  <c r="X14264" i="21"/>
  <c r="W14264" i="21"/>
  <c r="V14264" i="21"/>
  <c r="U14264" i="21"/>
  <c r="T14264" i="21"/>
  <c r="S14264" i="21"/>
  <c r="R14264" i="21"/>
  <c r="X14263" i="21"/>
  <c r="W14263" i="21"/>
  <c r="V14263" i="21"/>
  <c r="U14263" i="21"/>
  <c r="T14263" i="21"/>
  <c r="S14263" i="21"/>
  <c r="R14263" i="21"/>
  <c r="X14262" i="21"/>
  <c r="W14262" i="21"/>
  <c r="V14262" i="21"/>
  <c r="U14262" i="21"/>
  <c r="T14262" i="21"/>
  <c r="S14262" i="21"/>
  <c r="R14262" i="21"/>
  <c r="X14261" i="21"/>
  <c r="W14261" i="21"/>
  <c r="V14261" i="21"/>
  <c r="U14261" i="21"/>
  <c r="T14261" i="21"/>
  <c r="S14261" i="21"/>
  <c r="R14261" i="21"/>
  <c r="X14260" i="21"/>
  <c r="W14260" i="21"/>
  <c r="V14260" i="21"/>
  <c r="U14260" i="21"/>
  <c r="T14260" i="21"/>
  <c r="S14260" i="21"/>
  <c r="R14260" i="21"/>
  <c r="X14259" i="21"/>
  <c r="W14259" i="21"/>
  <c r="V14259" i="21"/>
  <c r="U14259" i="21"/>
  <c r="T14259" i="21"/>
  <c r="S14259" i="21"/>
  <c r="R14259" i="21"/>
  <c r="X14258" i="21"/>
  <c r="W14258" i="21"/>
  <c r="V14258" i="21"/>
  <c r="U14258" i="21"/>
  <c r="T14258" i="21"/>
  <c r="S14258" i="21"/>
  <c r="R14258" i="21"/>
  <c r="X14257" i="21"/>
  <c r="W14257" i="21"/>
  <c r="V14257" i="21"/>
  <c r="U14257" i="21"/>
  <c r="T14257" i="21"/>
  <c r="S14257" i="21"/>
  <c r="R14257" i="21"/>
  <c r="X14256" i="21"/>
  <c r="W14256" i="21"/>
  <c r="V14256" i="21"/>
  <c r="U14256" i="21"/>
  <c r="T14256" i="21"/>
  <c r="S14256" i="21"/>
  <c r="R14256" i="21"/>
  <c r="X14255" i="21"/>
  <c r="W14255" i="21"/>
  <c r="V14255" i="21"/>
  <c r="U14255" i="21"/>
  <c r="T14255" i="21"/>
  <c r="S14255" i="21"/>
  <c r="R14255" i="21"/>
  <c r="X14254" i="21"/>
  <c r="W14254" i="21"/>
  <c r="V14254" i="21"/>
  <c r="U14254" i="21"/>
  <c r="T14254" i="21"/>
  <c r="S14254" i="21"/>
  <c r="R14254" i="21"/>
  <c r="X14253" i="21"/>
  <c r="W14253" i="21"/>
  <c r="V14253" i="21"/>
  <c r="U14253" i="21"/>
  <c r="T14253" i="21"/>
  <c r="S14253" i="21"/>
  <c r="R14253" i="21"/>
  <c r="X14252" i="21"/>
  <c r="W14252" i="21"/>
  <c r="V14252" i="21"/>
  <c r="U14252" i="21"/>
  <c r="T14252" i="21"/>
  <c r="S14252" i="21"/>
  <c r="R14252" i="21"/>
  <c r="X14251" i="21"/>
  <c r="W14251" i="21"/>
  <c r="V14251" i="21"/>
  <c r="U14251" i="21"/>
  <c r="T14251" i="21"/>
  <c r="S14251" i="21"/>
  <c r="R14251" i="21"/>
  <c r="X14250" i="21"/>
  <c r="W14250" i="21"/>
  <c r="V14250" i="21"/>
  <c r="U14250" i="21"/>
  <c r="T14250" i="21"/>
  <c r="S14250" i="21"/>
  <c r="R14250" i="21"/>
  <c r="X14249" i="21"/>
  <c r="W14249" i="21"/>
  <c r="V14249" i="21"/>
  <c r="U14249" i="21"/>
  <c r="T14249" i="21"/>
  <c r="S14249" i="21"/>
  <c r="R14249" i="21"/>
  <c r="X14248" i="21"/>
  <c r="W14248" i="21"/>
  <c r="V14248" i="21"/>
  <c r="U14248" i="21"/>
  <c r="T14248" i="21"/>
  <c r="S14248" i="21"/>
  <c r="R14248" i="21"/>
  <c r="X14247" i="21"/>
  <c r="W14247" i="21"/>
  <c r="V14247" i="21"/>
  <c r="U14247" i="21"/>
  <c r="T14247" i="21"/>
  <c r="S14247" i="21"/>
  <c r="R14247" i="21"/>
  <c r="X14246" i="21"/>
  <c r="W14246" i="21"/>
  <c r="V14246" i="21"/>
  <c r="U14246" i="21"/>
  <c r="T14246" i="21"/>
  <c r="S14246" i="21"/>
  <c r="R14246" i="21"/>
  <c r="X14245" i="21"/>
  <c r="W14245" i="21"/>
  <c r="V14245" i="21"/>
  <c r="U14245" i="21"/>
  <c r="T14245" i="21"/>
  <c r="S14245" i="21"/>
  <c r="R14245" i="21"/>
  <c r="X14244" i="21"/>
  <c r="W14244" i="21"/>
  <c r="V14244" i="21"/>
  <c r="U14244" i="21"/>
  <c r="T14244" i="21"/>
  <c r="S14244" i="21"/>
  <c r="R14244" i="21"/>
  <c r="X14243" i="21"/>
  <c r="W14243" i="21"/>
  <c r="V14243" i="21"/>
  <c r="U14243" i="21"/>
  <c r="T14243" i="21"/>
  <c r="S14243" i="21"/>
  <c r="R14243" i="21"/>
  <c r="X14242" i="21"/>
  <c r="W14242" i="21"/>
  <c r="V14242" i="21"/>
  <c r="U14242" i="21"/>
  <c r="T14242" i="21"/>
  <c r="S14242" i="21"/>
  <c r="R14242" i="21"/>
  <c r="X14241" i="21"/>
  <c r="W14241" i="21"/>
  <c r="V14241" i="21"/>
  <c r="U14241" i="21"/>
  <c r="T14241" i="21"/>
  <c r="S14241" i="21"/>
  <c r="R14241" i="21"/>
  <c r="X14240" i="21"/>
  <c r="W14240" i="21"/>
  <c r="V14240" i="21"/>
  <c r="U14240" i="21"/>
  <c r="T14240" i="21"/>
  <c r="S14240" i="21"/>
  <c r="R14240" i="21"/>
  <c r="X14239" i="21"/>
  <c r="W14239" i="21"/>
  <c r="V14239" i="21"/>
  <c r="U14239" i="21"/>
  <c r="T14239" i="21"/>
  <c r="S14239" i="21"/>
  <c r="R14239" i="21"/>
  <c r="X14238" i="21"/>
  <c r="W14238" i="21"/>
  <c r="V14238" i="21"/>
  <c r="U14238" i="21"/>
  <c r="T14238" i="21"/>
  <c r="S14238" i="21"/>
  <c r="R14238" i="21"/>
  <c r="X14237" i="21"/>
  <c r="W14237" i="21"/>
  <c r="V14237" i="21"/>
  <c r="U14237" i="21"/>
  <c r="T14237" i="21"/>
  <c r="S14237" i="21"/>
  <c r="R14237" i="21"/>
  <c r="X14236" i="21"/>
  <c r="W14236" i="21"/>
  <c r="V14236" i="21"/>
  <c r="U14236" i="21"/>
  <c r="T14236" i="21"/>
  <c r="S14236" i="21"/>
  <c r="R14236" i="21"/>
  <c r="X14235" i="21"/>
  <c r="W14235" i="21"/>
  <c r="V14235" i="21"/>
  <c r="U14235" i="21"/>
  <c r="T14235" i="21"/>
  <c r="S14235" i="21"/>
  <c r="R14235" i="21"/>
  <c r="X14234" i="21"/>
  <c r="W14234" i="21"/>
  <c r="V14234" i="21"/>
  <c r="U14234" i="21"/>
  <c r="T14234" i="21"/>
  <c r="S14234" i="21"/>
  <c r="R14234" i="21"/>
  <c r="X14233" i="21"/>
  <c r="W14233" i="21"/>
  <c r="V14233" i="21"/>
  <c r="U14233" i="21"/>
  <c r="T14233" i="21"/>
  <c r="S14233" i="21"/>
  <c r="R14233" i="21"/>
  <c r="X14232" i="21"/>
  <c r="W14232" i="21"/>
  <c r="V14232" i="21"/>
  <c r="U14232" i="21"/>
  <c r="T14232" i="21"/>
  <c r="S14232" i="21"/>
  <c r="R14232" i="21"/>
  <c r="X14231" i="21"/>
  <c r="W14231" i="21"/>
  <c r="V14231" i="21"/>
  <c r="U14231" i="21"/>
  <c r="T14231" i="21"/>
  <c r="S14231" i="21"/>
  <c r="R14231" i="21"/>
  <c r="X14230" i="21"/>
  <c r="W14230" i="21"/>
  <c r="V14230" i="21"/>
  <c r="U14230" i="21"/>
  <c r="T14230" i="21"/>
  <c r="S14230" i="21"/>
  <c r="R14230" i="21"/>
  <c r="X14229" i="21"/>
  <c r="W14229" i="21"/>
  <c r="V14229" i="21"/>
  <c r="U14229" i="21"/>
  <c r="T14229" i="21"/>
  <c r="S14229" i="21"/>
  <c r="R14229" i="21"/>
  <c r="X14228" i="21"/>
  <c r="W14228" i="21"/>
  <c r="V14228" i="21"/>
  <c r="U14228" i="21"/>
  <c r="T14228" i="21"/>
  <c r="S14228" i="21"/>
  <c r="R14228" i="21"/>
  <c r="X14227" i="21"/>
  <c r="W14227" i="21"/>
  <c r="V14227" i="21"/>
  <c r="U14227" i="21"/>
  <c r="T14227" i="21"/>
  <c r="S14227" i="21"/>
  <c r="R14227" i="21"/>
  <c r="X14226" i="21"/>
  <c r="W14226" i="21"/>
  <c r="V14226" i="21"/>
  <c r="U14226" i="21"/>
  <c r="T14226" i="21"/>
  <c r="S14226" i="21"/>
  <c r="R14226" i="21"/>
  <c r="X14225" i="21"/>
  <c r="W14225" i="21"/>
  <c r="V14225" i="21"/>
  <c r="U14225" i="21"/>
  <c r="T14225" i="21"/>
  <c r="S14225" i="21"/>
  <c r="R14225" i="21"/>
  <c r="X14224" i="21"/>
  <c r="W14224" i="21"/>
  <c r="V14224" i="21"/>
  <c r="U14224" i="21"/>
  <c r="T14224" i="21"/>
  <c r="S14224" i="21"/>
  <c r="R14224" i="21"/>
  <c r="X14223" i="21"/>
  <c r="W14223" i="21"/>
  <c r="V14223" i="21"/>
  <c r="U14223" i="21"/>
  <c r="T14223" i="21"/>
  <c r="S14223" i="21"/>
  <c r="R14223" i="21"/>
  <c r="X14222" i="21"/>
  <c r="W14222" i="21"/>
  <c r="V14222" i="21"/>
  <c r="U14222" i="21"/>
  <c r="T14222" i="21"/>
  <c r="S14222" i="21"/>
  <c r="R14222" i="21"/>
  <c r="X14221" i="21"/>
  <c r="W14221" i="21"/>
  <c r="V14221" i="21"/>
  <c r="U14221" i="21"/>
  <c r="T14221" i="21"/>
  <c r="S14221" i="21"/>
  <c r="R14221" i="21"/>
  <c r="X14220" i="21"/>
  <c r="W14220" i="21"/>
  <c r="V14220" i="21"/>
  <c r="U14220" i="21"/>
  <c r="T14220" i="21"/>
  <c r="S14220" i="21"/>
  <c r="R14220" i="21"/>
  <c r="X14219" i="21"/>
  <c r="W14219" i="21"/>
  <c r="V14219" i="21"/>
  <c r="U14219" i="21"/>
  <c r="T14219" i="21"/>
  <c r="S14219" i="21"/>
  <c r="R14219" i="21"/>
  <c r="X14218" i="21"/>
  <c r="W14218" i="21"/>
  <c r="V14218" i="21"/>
  <c r="U14218" i="21"/>
  <c r="T14218" i="21"/>
  <c r="S14218" i="21"/>
  <c r="R14218" i="21"/>
  <c r="X14217" i="21"/>
  <c r="W14217" i="21"/>
  <c r="V14217" i="21"/>
  <c r="U14217" i="21"/>
  <c r="T14217" i="21"/>
  <c r="S14217" i="21"/>
  <c r="R14217" i="21"/>
  <c r="X14216" i="21"/>
  <c r="W14216" i="21"/>
  <c r="V14216" i="21"/>
  <c r="U14216" i="21"/>
  <c r="T14216" i="21"/>
  <c r="S14216" i="21"/>
  <c r="R14216" i="21"/>
  <c r="X14215" i="21"/>
  <c r="W14215" i="21"/>
  <c r="V14215" i="21"/>
  <c r="U14215" i="21"/>
  <c r="T14215" i="21"/>
  <c r="S14215" i="21"/>
  <c r="R14215" i="21"/>
  <c r="X14214" i="21"/>
  <c r="W14214" i="21"/>
  <c r="V14214" i="21"/>
  <c r="U14214" i="21"/>
  <c r="T14214" i="21"/>
  <c r="S14214" i="21"/>
  <c r="R14214" i="21"/>
  <c r="X14213" i="21"/>
  <c r="W14213" i="21"/>
  <c r="V14213" i="21"/>
  <c r="U14213" i="21"/>
  <c r="T14213" i="21"/>
  <c r="S14213" i="21"/>
  <c r="R14213" i="21"/>
  <c r="X14212" i="21"/>
  <c r="W14212" i="21"/>
  <c r="V14212" i="21"/>
  <c r="U14212" i="21"/>
  <c r="T14212" i="21"/>
  <c r="S14212" i="21"/>
  <c r="R14212" i="21"/>
  <c r="X14211" i="21"/>
  <c r="W14211" i="21"/>
  <c r="V14211" i="21"/>
  <c r="U14211" i="21"/>
  <c r="T14211" i="21"/>
  <c r="S14211" i="21"/>
  <c r="R14211" i="21"/>
  <c r="X14210" i="21"/>
  <c r="W14210" i="21"/>
  <c r="V14210" i="21"/>
  <c r="U14210" i="21"/>
  <c r="T14210" i="21"/>
  <c r="S14210" i="21"/>
  <c r="R14210" i="21"/>
  <c r="X14209" i="21"/>
  <c r="W14209" i="21"/>
  <c r="V14209" i="21"/>
  <c r="U14209" i="21"/>
  <c r="T14209" i="21"/>
  <c r="S14209" i="21"/>
  <c r="R14209" i="21"/>
  <c r="X14208" i="21"/>
  <c r="W14208" i="21"/>
  <c r="V14208" i="21"/>
  <c r="U14208" i="21"/>
  <c r="T14208" i="21"/>
  <c r="S14208" i="21"/>
  <c r="R14208" i="21"/>
  <c r="X14207" i="21"/>
  <c r="W14207" i="21"/>
  <c r="V14207" i="21"/>
  <c r="U14207" i="21"/>
  <c r="T14207" i="21"/>
  <c r="S14207" i="21"/>
  <c r="R14207" i="21"/>
  <c r="X14206" i="21"/>
  <c r="W14206" i="21"/>
  <c r="V14206" i="21"/>
  <c r="U14206" i="21"/>
  <c r="T14206" i="21"/>
  <c r="S14206" i="21"/>
  <c r="R14206" i="21"/>
  <c r="X14205" i="21"/>
  <c r="W14205" i="21"/>
  <c r="V14205" i="21"/>
  <c r="U14205" i="21"/>
  <c r="T14205" i="21"/>
  <c r="S14205" i="21"/>
  <c r="R14205" i="21"/>
  <c r="X14204" i="21"/>
  <c r="W14204" i="21"/>
  <c r="V14204" i="21"/>
  <c r="U14204" i="21"/>
  <c r="T14204" i="21"/>
  <c r="S14204" i="21"/>
  <c r="R14204" i="21"/>
  <c r="X14203" i="21"/>
  <c r="W14203" i="21"/>
  <c r="V14203" i="21"/>
  <c r="U14203" i="21"/>
  <c r="T14203" i="21"/>
  <c r="S14203" i="21"/>
  <c r="R14203" i="21"/>
  <c r="X14202" i="21"/>
  <c r="W14202" i="21"/>
  <c r="V14202" i="21"/>
  <c r="U14202" i="21"/>
  <c r="T14202" i="21"/>
  <c r="S14202" i="21"/>
  <c r="R14202" i="21"/>
  <c r="X14201" i="21"/>
  <c r="W14201" i="21"/>
  <c r="V14201" i="21"/>
  <c r="U14201" i="21"/>
  <c r="T14201" i="21"/>
  <c r="S14201" i="21"/>
  <c r="R14201" i="21"/>
  <c r="X14200" i="21"/>
  <c r="W14200" i="21"/>
  <c r="V14200" i="21"/>
  <c r="U14200" i="21"/>
  <c r="T14200" i="21"/>
  <c r="S14200" i="21"/>
  <c r="R14200" i="21"/>
  <c r="X14199" i="21"/>
  <c r="W14199" i="21"/>
  <c r="V14199" i="21"/>
  <c r="U14199" i="21"/>
  <c r="T14199" i="21"/>
  <c r="S14199" i="21"/>
  <c r="R14199" i="21"/>
  <c r="X14198" i="21"/>
  <c r="W14198" i="21"/>
  <c r="V14198" i="21"/>
  <c r="U14198" i="21"/>
  <c r="T14198" i="21"/>
  <c r="S14198" i="21"/>
  <c r="R14198" i="21"/>
  <c r="X14197" i="21"/>
  <c r="W14197" i="21"/>
  <c r="V14197" i="21"/>
  <c r="U14197" i="21"/>
  <c r="T14197" i="21"/>
  <c r="S14197" i="21"/>
  <c r="R14197" i="21"/>
  <c r="X14196" i="21"/>
  <c r="W14196" i="21"/>
  <c r="V14196" i="21"/>
  <c r="U14196" i="21"/>
  <c r="T14196" i="21"/>
  <c r="S14196" i="21"/>
  <c r="R14196" i="21"/>
  <c r="X14195" i="21"/>
  <c r="W14195" i="21"/>
  <c r="V14195" i="21"/>
  <c r="U14195" i="21"/>
  <c r="T14195" i="21"/>
  <c r="S14195" i="21"/>
  <c r="R14195" i="21"/>
  <c r="X14194" i="21"/>
  <c r="W14194" i="21"/>
  <c r="V14194" i="21"/>
  <c r="U14194" i="21"/>
  <c r="T14194" i="21"/>
  <c r="S14194" i="21"/>
  <c r="R14194" i="21"/>
  <c r="X14193" i="21"/>
  <c r="W14193" i="21"/>
  <c r="V14193" i="21"/>
  <c r="U14193" i="21"/>
  <c r="T14193" i="21"/>
  <c r="S14193" i="21"/>
  <c r="R14193" i="21"/>
  <c r="X14192" i="21"/>
  <c r="W14192" i="21"/>
  <c r="V14192" i="21"/>
  <c r="U14192" i="21"/>
  <c r="T14192" i="21"/>
  <c r="S14192" i="21"/>
  <c r="R14192" i="21"/>
  <c r="X14191" i="21"/>
  <c r="W14191" i="21"/>
  <c r="V14191" i="21"/>
  <c r="U14191" i="21"/>
  <c r="T14191" i="21"/>
  <c r="S14191" i="21"/>
  <c r="R14191" i="21"/>
  <c r="X14190" i="21"/>
  <c r="W14190" i="21"/>
  <c r="V14190" i="21"/>
  <c r="U14190" i="21"/>
  <c r="T14190" i="21"/>
  <c r="S14190" i="21"/>
  <c r="R14190" i="21"/>
  <c r="X14189" i="21"/>
  <c r="W14189" i="21"/>
  <c r="V14189" i="21"/>
  <c r="U14189" i="21"/>
  <c r="T14189" i="21"/>
  <c r="S14189" i="21"/>
  <c r="R14189" i="21"/>
  <c r="X14188" i="21"/>
  <c r="W14188" i="21"/>
  <c r="V14188" i="21"/>
  <c r="U14188" i="21"/>
  <c r="T14188" i="21"/>
  <c r="S14188" i="21"/>
  <c r="R14188" i="21"/>
  <c r="X14187" i="21"/>
  <c r="W14187" i="21"/>
  <c r="V14187" i="21"/>
  <c r="U14187" i="21"/>
  <c r="T14187" i="21"/>
  <c r="S14187" i="21"/>
  <c r="R14187" i="21"/>
  <c r="X14186" i="21"/>
  <c r="W14186" i="21"/>
  <c r="V14186" i="21"/>
  <c r="U14186" i="21"/>
  <c r="T14186" i="21"/>
  <c r="S14186" i="21"/>
  <c r="R14186" i="21"/>
  <c r="X14185" i="21"/>
  <c r="W14185" i="21"/>
  <c r="V14185" i="21"/>
  <c r="U14185" i="21"/>
  <c r="T14185" i="21"/>
  <c r="S14185" i="21"/>
  <c r="R14185" i="21"/>
  <c r="X14184" i="21"/>
  <c r="W14184" i="21"/>
  <c r="V14184" i="21"/>
  <c r="U14184" i="21"/>
  <c r="T14184" i="21"/>
  <c r="S14184" i="21"/>
  <c r="R14184" i="21"/>
  <c r="X14183" i="21"/>
  <c r="W14183" i="21"/>
  <c r="V14183" i="21"/>
  <c r="U14183" i="21"/>
  <c r="T14183" i="21"/>
  <c r="S14183" i="21"/>
  <c r="R14183" i="21"/>
  <c r="X14182" i="21"/>
  <c r="W14182" i="21"/>
  <c r="V14182" i="21"/>
  <c r="U14182" i="21"/>
  <c r="T14182" i="21"/>
  <c r="S14182" i="21"/>
  <c r="R14182" i="21"/>
  <c r="X14181" i="21"/>
  <c r="W14181" i="21"/>
  <c r="V14181" i="21"/>
  <c r="U14181" i="21"/>
  <c r="T14181" i="21"/>
  <c r="S14181" i="21"/>
  <c r="R14181" i="21"/>
  <c r="X14180" i="21"/>
  <c r="W14180" i="21"/>
  <c r="V14180" i="21"/>
  <c r="U14180" i="21"/>
  <c r="T14180" i="21"/>
  <c r="S14180" i="21"/>
  <c r="R14180" i="21"/>
  <c r="X14179" i="21"/>
  <c r="W14179" i="21"/>
  <c r="V14179" i="21"/>
  <c r="U14179" i="21"/>
  <c r="T14179" i="21"/>
  <c r="S14179" i="21"/>
  <c r="R14179" i="21"/>
  <c r="X14178" i="21"/>
  <c r="W14178" i="21"/>
  <c r="V14178" i="21"/>
  <c r="U14178" i="21"/>
  <c r="T14178" i="21"/>
  <c r="S14178" i="21"/>
  <c r="R14178" i="21"/>
  <c r="X14177" i="21"/>
  <c r="W14177" i="21"/>
  <c r="V14177" i="21"/>
  <c r="U14177" i="21"/>
  <c r="T14177" i="21"/>
  <c r="S14177" i="21"/>
  <c r="R14177" i="21"/>
  <c r="X14176" i="21"/>
  <c r="W14176" i="21"/>
  <c r="V14176" i="21"/>
  <c r="U14176" i="21"/>
  <c r="T14176" i="21"/>
  <c r="S14176" i="21"/>
  <c r="R14176" i="21"/>
  <c r="X14175" i="21"/>
  <c r="W14175" i="21"/>
  <c r="V14175" i="21"/>
  <c r="U14175" i="21"/>
  <c r="T14175" i="21"/>
  <c r="S14175" i="21"/>
  <c r="R14175" i="21"/>
  <c r="X14174" i="21"/>
  <c r="W14174" i="21"/>
  <c r="V14174" i="21"/>
  <c r="U14174" i="21"/>
  <c r="T14174" i="21"/>
  <c r="S14174" i="21"/>
  <c r="R14174" i="21"/>
  <c r="X14173" i="21"/>
  <c r="W14173" i="21"/>
  <c r="V14173" i="21"/>
  <c r="U14173" i="21"/>
  <c r="T14173" i="21"/>
  <c r="S14173" i="21"/>
  <c r="R14173" i="21"/>
  <c r="X14172" i="21"/>
  <c r="W14172" i="21"/>
  <c r="V14172" i="21"/>
  <c r="U14172" i="21"/>
  <c r="T14172" i="21"/>
  <c r="S14172" i="21"/>
  <c r="R14172" i="21"/>
  <c r="X14171" i="21"/>
  <c r="W14171" i="21"/>
  <c r="V14171" i="21"/>
  <c r="U14171" i="21"/>
  <c r="T14171" i="21"/>
  <c r="S14171" i="21"/>
  <c r="R14171" i="21"/>
  <c r="X14170" i="21"/>
  <c r="W14170" i="21"/>
  <c r="V14170" i="21"/>
  <c r="U14170" i="21"/>
  <c r="T14170" i="21"/>
  <c r="S14170" i="21"/>
  <c r="R14170" i="21"/>
  <c r="X14169" i="21"/>
  <c r="W14169" i="21"/>
  <c r="V14169" i="21"/>
  <c r="U14169" i="21"/>
  <c r="T14169" i="21"/>
  <c r="S14169" i="21"/>
  <c r="R14169" i="21"/>
  <c r="X14168" i="21"/>
  <c r="W14168" i="21"/>
  <c r="V14168" i="21"/>
  <c r="U14168" i="21"/>
  <c r="T14168" i="21"/>
  <c r="S14168" i="21"/>
  <c r="R14168" i="21"/>
  <c r="X14167" i="21"/>
  <c r="W14167" i="21"/>
  <c r="V14167" i="21"/>
  <c r="U14167" i="21"/>
  <c r="T14167" i="21"/>
  <c r="S14167" i="21"/>
  <c r="R14167" i="21"/>
  <c r="X14166" i="21"/>
  <c r="W14166" i="21"/>
  <c r="V14166" i="21"/>
  <c r="U14166" i="21"/>
  <c r="T14166" i="21"/>
  <c r="S14166" i="21"/>
  <c r="R14166" i="21"/>
  <c r="X14165" i="21"/>
  <c r="W14165" i="21"/>
  <c r="V14165" i="21"/>
  <c r="U14165" i="21"/>
  <c r="T14165" i="21"/>
  <c r="S14165" i="21"/>
  <c r="R14165" i="21"/>
  <c r="X14164" i="21"/>
  <c r="W14164" i="21"/>
  <c r="V14164" i="21"/>
  <c r="U14164" i="21"/>
  <c r="T14164" i="21"/>
  <c r="S14164" i="21"/>
  <c r="R14164" i="21"/>
  <c r="X14163" i="21"/>
  <c r="W14163" i="21"/>
  <c r="V14163" i="21"/>
  <c r="U14163" i="21"/>
  <c r="T14163" i="21"/>
  <c r="S14163" i="21"/>
  <c r="R14163" i="21"/>
  <c r="X14162" i="21"/>
  <c r="W14162" i="21"/>
  <c r="V14162" i="21"/>
  <c r="U14162" i="21"/>
  <c r="T14162" i="21"/>
  <c r="S14162" i="21"/>
  <c r="R14162" i="21"/>
  <c r="X14161" i="21"/>
  <c r="W14161" i="21"/>
  <c r="V14161" i="21"/>
  <c r="U14161" i="21"/>
  <c r="T14161" i="21"/>
  <c r="S14161" i="21"/>
  <c r="R14161" i="21"/>
  <c r="X14160" i="21"/>
  <c r="W14160" i="21"/>
  <c r="V14160" i="21"/>
  <c r="U14160" i="21"/>
  <c r="T14160" i="21"/>
  <c r="S14160" i="21"/>
  <c r="R14160" i="21"/>
  <c r="X14159" i="21"/>
  <c r="W14159" i="21"/>
  <c r="V14159" i="21"/>
  <c r="U14159" i="21"/>
  <c r="T14159" i="21"/>
  <c r="S14159" i="21"/>
  <c r="R14159" i="21"/>
  <c r="X14158" i="21"/>
  <c r="W14158" i="21"/>
  <c r="V14158" i="21"/>
  <c r="U14158" i="21"/>
  <c r="T14158" i="21"/>
  <c r="S14158" i="21"/>
  <c r="R14158" i="21"/>
  <c r="X14157" i="21"/>
  <c r="W14157" i="21"/>
  <c r="V14157" i="21"/>
  <c r="U14157" i="21"/>
  <c r="T14157" i="21"/>
  <c r="S14157" i="21"/>
  <c r="R14157" i="21"/>
  <c r="X14156" i="21"/>
  <c r="W14156" i="21"/>
  <c r="V14156" i="21"/>
  <c r="U14156" i="21"/>
  <c r="T14156" i="21"/>
  <c r="S14156" i="21"/>
  <c r="R14156" i="21"/>
  <c r="X14155" i="21"/>
  <c r="W14155" i="21"/>
  <c r="V14155" i="21"/>
  <c r="U14155" i="21"/>
  <c r="T14155" i="21"/>
  <c r="S14155" i="21"/>
  <c r="R14155" i="21"/>
  <c r="X14154" i="21"/>
  <c r="W14154" i="21"/>
  <c r="V14154" i="21"/>
  <c r="U14154" i="21"/>
  <c r="T14154" i="21"/>
  <c r="S14154" i="21"/>
  <c r="R14154" i="21"/>
  <c r="X14153" i="21"/>
  <c r="W14153" i="21"/>
  <c r="V14153" i="21"/>
  <c r="U14153" i="21"/>
  <c r="T14153" i="21"/>
  <c r="S14153" i="21"/>
  <c r="R14153" i="21"/>
  <c r="X14152" i="21"/>
  <c r="W14152" i="21"/>
  <c r="V14152" i="21"/>
  <c r="U14152" i="21"/>
  <c r="T14152" i="21"/>
  <c r="S14152" i="21"/>
  <c r="R14152" i="21"/>
  <c r="X14151" i="21"/>
  <c r="W14151" i="21"/>
  <c r="V14151" i="21"/>
  <c r="U14151" i="21"/>
  <c r="T14151" i="21"/>
  <c r="S14151" i="21"/>
  <c r="R14151" i="21"/>
  <c r="X14150" i="21"/>
  <c r="W14150" i="21"/>
  <c r="V14150" i="21"/>
  <c r="U14150" i="21"/>
  <c r="T14150" i="21"/>
  <c r="S14150" i="21"/>
  <c r="R14150" i="21"/>
  <c r="X14149" i="21"/>
  <c r="W14149" i="21"/>
  <c r="V14149" i="21"/>
  <c r="U14149" i="21"/>
  <c r="T14149" i="21"/>
  <c r="S14149" i="21"/>
  <c r="R14149" i="21"/>
  <c r="X14148" i="21"/>
  <c r="W14148" i="21"/>
  <c r="V14148" i="21"/>
  <c r="U14148" i="21"/>
  <c r="T14148" i="21"/>
  <c r="S14148" i="21"/>
  <c r="R14148" i="21"/>
  <c r="X14147" i="21"/>
  <c r="W14147" i="21"/>
  <c r="V14147" i="21"/>
  <c r="U14147" i="21"/>
  <c r="T14147" i="21"/>
  <c r="S14147" i="21"/>
  <c r="R14147" i="21"/>
  <c r="X14146" i="21"/>
  <c r="W14146" i="21"/>
  <c r="V14146" i="21"/>
  <c r="U14146" i="21"/>
  <c r="T14146" i="21"/>
  <c r="S14146" i="21"/>
  <c r="R14146" i="21"/>
  <c r="X14145" i="21"/>
  <c r="W14145" i="21"/>
  <c r="V14145" i="21"/>
  <c r="U14145" i="21"/>
  <c r="T14145" i="21"/>
  <c r="S14145" i="21"/>
  <c r="R14145" i="21"/>
  <c r="X14144" i="21"/>
  <c r="W14144" i="21"/>
  <c r="V14144" i="21"/>
  <c r="U14144" i="21"/>
  <c r="T14144" i="21"/>
  <c r="S14144" i="21"/>
  <c r="R14144" i="21"/>
  <c r="X14143" i="21"/>
  <c r="W14143" i="21"/>
  <c r="V14143" i="21"/>
  <c r="U14143" i="21"/>
  <c r="T14143" i="21"/>
  <c r="S14143" i="21"/>
  <c r="R14143" i="21"/>
  <c r="X14142" i="21"/>
  <c r="W14142" i="21"/>
  <c r="V14142" i="21"/>
  <c r="U14142" i="21"/>
  <c r="T14142" i="21"/>
  <c r="S14142" i="21"/>
  <c r="R14142" i="21"/>
  <c r="X14141" i="21"/>
  <c r="W14141" i="21"/>
  <c r="V14141" i="21"/>
  <c r="U14141" i="21"/>
  <c r="T14141" i="21"/>
  <c r="S14141" i="21"/>
  <c r="R14141" i="21"/>
  <c r="X14140" i="21"/>
  <c r="W14140" i="21"/>
  <c r="V14140" i="21"/>
  <c r="U14140" i="21"/>
  <c r="T14140" i="21"/>
  <c r="S14140" i="21"/>
  <c r="R14140" i="21"/>
  <c r="X14139" i="21"/>
  <c r="W14139" i="21"/>
  <c r="V14139" i="21"/>
  <c r="U14139" i="21"/>
  <c r="T14139" i="21"/>
  <c r="S14139" i="21"/>
  <c r="R14139" i="21"/>
  <c r="X14138" i="21"/>
  <c r="W14138" i="21"/>
  <c r="V14138" i="21"/>
  <c r="U14138" i="21"/>
  <c r="T14138" i="21"/>
  <c r="S14138" i="21"/>
  <c r="R14138" i="21"/>
  <c r="X14137" i="21"/>
  <c r="W14137" i="21"/>
  <c r="V14137" i="21"/>
  <c r="U14137" i="21"/>
  <c r="T14137" i="21"/>
  <c r="S14137" i="21"/>
  <c r="R14137" i="21"/>
  <c r="X14136" i="21"/>
  <c r="W14136" i="21"/>
  <c r="V14136" i="21"/>
  <c r="U14136" i="21"/>
  <c r="T14136" i="21"/>
  <c r="S14136" i="21"/>
  <c r="R14136" i="21"/>
  <c r="X14135" i="21"/>
  <c r="W14135" i="21"/>
  <c r="V14135" i="21"/>
  <c r="U14135" i="21"/>
  <c r="T14135" i="21"/>
  <c r="S14135" i="21"/>
  <c r="R14135" i="21"/>
  <c r="X14134" i="21"/>
  <c r="W14134" i="21"/>
  <c r="V14134" i="21"/>
  <c r="U14134" i="21"/>
  <c r="T14134" i="21"/>
  <c r="S14134" i="21"/>
  <c r="R14134" i="21"/>
  <c r="X14133" i="21"/>
  <c r="W14133" i="21"/>
  <c r="V14133" i="21"/>
  <c r="U14133" i="21"/>
  <c r="T14133" i="21"/>
  <c r="S14133" i="21"/>
  <c r="R14133" i="21"/>
  <c r="X14132" i="21"/>
  <c r="W14132" i="21"/>
  <c r="V14132" i="21"/>
  <c r="U14132" i="21"/>
  <c r="T14132" i="21"/>
  <c r="S14132" i="21"/>
  <c r="R14132" i="21"/>
  <c r="X14131" i="21"/>
  <c r="W14131" i="21"/>
  <c r="V14131" i="21"/>
  <c r="U14131" i="21"/>
  <c r="T14131" i="21"/>
  <c r="S14131" i="21"/>
  <c r="R14131" i="21"/>
  <c r="X14130" i="21"/>
  <c r="W14130" i="21"/>
  <c r="V14130" i="21"/>
  <c r="U14130" i="21"/>
  <c r="T14130" i="21"/>
  <c r="S14130" i="21"/>
  <c r="R14130" i="21"/>
  <c r="X14129" i="21"/>
  <c r="W14129" i="21"/>
  <c r="V14129" i="21"/>
  <c r="U14129" i="21"/>
  <c r="T14129" i="21"/>
  <c r="S14129" i="21"/>
  <c r="R14129" i="21"/>
  <c r="X14128" i="21"/>
  <c r="W14128" i="21"/>
  <c r="V14128" i="21"/>
  <c r="U14128" i="21"/>
  <c r="T14128" i="21"/>
  <c r="S14128" i="21"/>
  <c r="R14128" i="21"/>
  <c r="X14127" i="21"/>
  <c r="W14127" i="21"/>
  <c r="V14127" i="21"/>
  <c r="U14127" i="21"/>
  <c r="T14127" i="21"/>
  <c r="S14127" i="21"/>
  <c r="R14127" i="21"/>
  <c r="X14126" i="21"/>
  <c r="W14126" i="21"/>
  <c r="V14126" i="21"/>
  <c r="U14126" i="21"/>
  <c r="T14126" i="21"/>
  <c r="S14126" i="21"/>
  <c r="R14126" i="21"/>
  <c r="X14125" i="21"/>
  <c r="W14125" i="21"/>
  <c r="V14125" i="21"/>
  <c r="U14125" i="21"/>
  <c r="T14125" i="21"/>
  <c r="S14125" i="21"/>
  <c r="R14125" i="21"/>
  <c r="X14124" i="21"/>
  <c r="W14124" i="21"/>
  <c r="V14124" i="21"/>
  <c r="U14124" i="21"/>
  <c r="T14124" i="21"/>
  <c r="S14124" i="21"/>
  <c r="R14124" i="21"/>
  <c r="X14123" i="21"/>
  <c r="W14123" i="21"/>
  <c r="V14123" i="21"/>
  <c r="U14123" i="21"/>
  <c r="T14123" i="21"/>
  <c r="S14123" i="21"/>
  <c r="R14123" i="21"/>
  <c r="X14122" i="21"/>
  <c r="W14122" i="21"/>
  <c r="V14122" i="21"/>
  <c r="U14122" i="21"/>
  <c r="T14122" i="21"/>
  <c r="S14122" i="21"/>
  <c r="R14122" i="21"/>
  <c r="X14121" i="21"/>
  <c r="W14121" i="21"/>
  <c r="V14121" i="21"/>
  <c r="U14121" i="21"/>
  <c r="T14121" i="21"/>
  <c r="S14121" i="21"/>
  <c r="R14121" i="21"/>
  <c r="X14120" i="21"/>
  <c r="W14120" i="21"/>
  <c r="V14120" i="21"/>
  <c r="U14120" i="21"/>
  <c r="T14120" i="21"/>
  <c r="S14120" i="21"/>
  <c r="R14120" i="21"/>
  <c r="X14119" i="21"/>
  <c r="W14119" i="21"/>
  <c r="V14119" i="21"/>
  <c r="U14119" i="21"/>
  <c r="T14119" i="21"/>
  <c r="S14119" i="21"/>
  <c r="R14119" i="21"/>
  <c r="X14118" i="21"/>
  <c r="W14118" i="21"/>
  <c r="V14118" i="21"/>
  <c r="U14118" i="21"/>
  <c r="T14118" i="21"/>
  <c r="S14118" i="21"/>
  <c r="R14118" i="21"/>
  <c r="X14117" i="21"/>
  <c r="W14117" i="21"/>
  <c r="V14117" i="21"/>
  <c r="U14117" i="21"/>
  <c r="T14117" i="21"/>
  <c r="S14117" i="21"/>
  <c r="R14117" i="21"/>
  <c r="X14116" i="21"/>
  <c r="W14116" i="21"/>
  <c r="V14116" i="21"/>
  <c r="U14116" i="21"/>
  <c r="T14116" i="21"/>
  <c r="S14116" i="21"/>
  <c r="R14116" i="21"/>
  <c r="X14115" i="21"/>
  <c r="W14115" i="21"/>
  <c r="V14115" i="21"/>
  <c r="U14115" i="21"/>
  <c r="T14115" i="21"/>
  <c r="S14115" i="21"/>
  <c r="R14115" i="21"/>
  <c r="X14114" i="21"/>
  <c r="W14114" i="21"/>
  <c r="V14114" i="21"/>
  <c r="U14114" i="21"/>
  <c r="T14114" i="21"/>
  <c r="S14114" i="21"/>
  <c r="R14114" i="21"/>
  <c r="X14113" i="21"/>
  <c r="W14113" i="21"/>
  <c r="V14113" i="21"/>
  <c r="U14113" i="21"/>
  <c r="T14113" i="21"/>
  <c r="S14113" i="21"/>
  <c r="R14113" i="21"/>
  <c r="X14112" i="21"/>
  <c r="W14112" i="21"/>
  <c r="V14112" i="21"/>
  <c r="U14112" i="21"/>
  <c r="T14112" i="21"/>
  <c r="S14112" i="21"/>
  <c r="R14112" i="21"/>
  <c r="X14111" i="21"/>
  <c r="W14111" i="21"/>
  <c r="V14111" i="21"/>
  <c r="U14111" i="21"/>
  <c r="T14111" i="21"/>
  <c r="S14111" i="21"/>
  <c r="R14111" i="21"/>
  <c r="X14110" i="21"/>
  <c r="W14110" i="21"/>
  <c r="V14110" i="21"/>
  <c r="U14110" i="21"/>
  <c r="T14110" i="21"/>
  <c r="S14110" i="21"/>
  <c r="R14110" i="21"/>
  <c r="X14109" i="21"/>
  <c r="W14109" i="21"/>
  <c r="V14109" i="21"/>
  <c r="U14109" i="21"/>
  <c r="T14109" i="21"/>
  <c r="S14109" i="21"/>
  <c r="R14109" i="21"/>
  <c r="X14108" i="21"/>
  <c r="W14108" i="21"/>
  <c r="V14108" i="21"/>
  <c r="U14108" i="21"/>
  <c r="T14108" i="21"/>
  <c r="S14108" i="21"/>
  <c r="R14108" i="21"/>
  <c r="X14107" i="21"/>
  <c r="W14107" i="21"/>
  <c r="V14107" i="21"/>
  <c r="U14107" i="21"/>
  <c r="T14107" i="21"/>
  <c r="S14107" i="21"/>
  <c r="R14107" i="21"/>
  <c r="X14106" i="21"/>
  <c r="W14106" i="21"/>
  <c r="V14106" i="21"/>
  <c r="U14106" i="21"/>
  <c r="T14106" i="21"/>
  <c r="S14106" i="21"/>
  <c r="R14106" i="21"/>
  <c r="X14105" i="21"/>
  <c r="W14105" i="21"/>
  <c r="V14105" i="21"/>
  <c r="U14105" i="21"/>
  <c r="T14105" i="21"/>
  <c r="S14105" i="21"/>
  <c r="R14105" i="21"/>
  <c r="X14104" i="21"/>
  <c r="W14104" i="21"/>
  <c r="V14104" i="21"/>
  <c r="U14104" i="21"/>
  <c r="T14104" i="21"/>
  <c r="S14104" i="21"/>
  <c r="R14104" i="21"/>
  <c r="X14103" i="21"/>
  <c r="W14103" i="21"/>
  <c r="V14103" i="21"/>
  <c r="U14103" i="21"/>
  <c r="T14103" i="21"/>
  <c r="S14103" i="21"/>
  <c r="R14103" i="21"/>
  <c r="X14102" i="21"/>
  <c r="W14102" i="21"/>
  <c r="V14102" i="21"/>
  <c r="U14102" i="21"/>
  <c r="T14102" i="21"/>
  <c r="S14102" i="21"/>
  <c r="R14102" i="21"/>
  <c r="X14101" i="21"/>
  <c r="W14101" i="21"/>
  <c r="V14101" i="21"/>
  <c r="U14101" i="21"/>
  <c r="T14101" i="21"/>
  <c r="S14101" i="21"/>
  <c r="R14101" i="21"/>
  <c r="X14100" i="21"/>
  <c r="W14100" i="21"/>
  <c r="V14100" i="21"/>
  <c r="U14100" i="21"/>
  <c r="T14100" i="21"/>
  <c r="S14100" i="21"/>
  <c r="R14100" i="21"/>
  <c r="X14099" i="21"/>
  <c r="W14099" i="21"/>
  <c r="V14099" i="21"/>
  <c r="U14099" i="21"/>
  <c r="T14099" i="21"/>
  <c r="S14099" i="21"/>
  <c r="R14099" i="21"/>
  <c r="X14098" i="21"/>
  <c r="W14098" i="21"/>
  <c r="V14098" i="21"/>
  <c r="U14098" i="21"/>
  <c r="T14098" i="21"/>
  <c r="S14098" i="21"/>
  <c r="R14098" i="21"/>
  <c r="X14097" i="21"/>
  <c r="W14097" i="21"/>
  <c r="V14097" i="21"/>
  <c r="U14097" i="21"/>
  <c r="T14097" i="21"/>
  <c r="S14097" i="21"/>
  <c r="R14097" i="21"/>
  <c r="X14096" i="21"/>
  <c r="W14096" i="21"/>
  <c r="V14096" i="21"/>
  <c r="U14096" i="21"/>
  <c r="T14096" i="21"/>
  <c r="S14096" i="21"/>
  <c r="R14096" i="21"/>
  <c r="X14095" i="21"/>
  <c r="W14095" i="21"/>
  <c r="V14095" i="21"/>
  <c r="U14095" i="21"/>
  <c r="T14095" i="21"/>
  <c r="S14095" i="21"/>
  <c r="R14095" i="21"/>
  <c r="X14094" i="21"/>
  <c r="W14094" i="21"/>
  <c r="V14094" i="21"/>
  <c r="U14094" i="21"/>
  <c r="T14094" i="21"/>
  <c r="S14094" i="21"/>
  <c r="R14094" i="21"/>
  <c r="X14093" i="21"/>
  <c r="W14093" i="21"/>
  <c r="V14093" i="21"/>
  <c r="U14093" i="21"/>
  <c r="T14093" i="21"/>
  <c r="S14093" i="21"/>
  <c r="R14093" i="21"/>
  <c r="X14092" i="21"/>
  <c r="W14092" i="21"/>
  <c r="V14092" i="21"/>
  <c r="U14092" i="21"/>
  <c r="T14092" i="21"/>
  <c r="S14092" i="21"/>
  <c r="R14092" i="21"/>
  <c r="X14091" i="21"/>
  <c r="W14091" i="21"/>
  <c r="V14091" i="21"/>
  <c r="U14091" i="21"/>
  <c r="T14091" i="21"/>
  <c r="S14091" i="21"/>
  <c r="R14091" i="21"/>
  <c r="X14090" i="21"/>
  <c r="W14090" i="21"/>
  <c r="V14090" i="21"/>
  <c r="U14090" i="21"/>
  <c r="T14090" i="21"/>
  <c r="S14090" i="21"/>
  <c r="R14090" i="21"/>
  <c r="X14089" i="21"/>
  <c r="W14089" i="21"/>
  <c r="V14089" i="21"/>
  <c r="U14089" i="21"/>
  <c r="T14089" i="21"/>
  <c r="S14089" i="21"/>
  <c r="R14089" i="21"/>
  <c r="X14088" i="21"/>
  <c r="W14088" i="21"/>
  <c r="V14088" i="21"/>
  <c r="U14088" i="21"/>
  <c r="T14088" i="21"/>
  <c r="S14088" i="21"/>
  <c r="R14088" i="21"/>
  <c r="X14087" i="21"/>
  <c r="W14087" i="21"/>
  <c r="V14087" i="21"/>
  <c r="U14087" i="21"/>
  <c r="T14087" i="21"/>
  <c r="S14087" i="21"/>
  <c r="R14087" i="21"/>
  <c r="X14086" i="21"/>
  <c r="W14086" i="21"/>
  <c r="V14086" i="21"/>
  <c r="U14086" i="21"/>
  <c r="T14086" i="21"/>
  <c r="S14086" i="21"/>
  <c r="R14086" i="21"/>
  <c r="X14085" i="21"/>
  <c r="W14085" i="21"/>
  <c r="V14085" i="21"/>
  <c r="U14085" i="21"/>
  <c r="T14085" i="21"/>
  <c r="S14085" i="21"/>
  <c r="R14085" i="21"/>
  <c r="X14084" i="21"/>
  <c r="W14084" i="21"/>
  <c r="V14084" i="21"/>
  <c r="U14084" i="21"/>
  <c r="T14084" i="21"/>
  <c r="S14084" i="21"/>
  <c r="R14084" i="21"/>
  <c r="X14083" i="21"/>
  <c r="W14083" i="21"/>
  <c r="V14083" i="21"/>
  <c r="U14083" i="21"/>
  <c r="T14083" i="21"/>
  <c r="S14083" i="21"/>
  <c r="R14083" i="21"/>
  <c r="X14082" i="21"/>
  <c r="W14082" i="21"/>
  <c r="V14082" i="21"/>
  <c r="U14082" i="21"/>
  <c r="T14082" i="21"/>
  <c r="S14082" i="21"/>
  <c r="R14082" i="21"/>
  <c r="X14081" i="21"/>
  <c r="W14081" i="21"/>
  <c r="V14081" i="21"/>
  <c r="U14081" i="21"/>
  <c r="T14081" i="21"/>
  <c r="S14081" i="21"/>
  <c r="R14081" i="21"/>
  <c r="X14080" i="21"/>
  <c r="W14080" i="21"/>
  <c r="V14080" i="21"/>
  <c r="U14080" i="21"/>
  <c r="T14080" i="21"/>
  <c r="S14080" i="21"/>
  <c r="R14080" i="21"/>
  <c r="X14079" i="21"/>
  <c r="W14079" i="21"/>
  <c r="V14079" i="21"/>
  <c r="U14079" i="21"/>
  <c r="T14079" i="21"/>
  <c r="S14079" i="21"/>
  <c r="R14079" i="21"/>
  <c r="X14078" i="21"/>
  <c r="W14078" i="21"/>
  <c r="V14078" i="21"/>
  <c r="U14078" i="21"/>
  <c r="T14078" i="21"/>
  <c r="S14078" i="21"/>
  <c r="R14078" i="21"/>
  <c r="X14077" i="21"/>
  <c r="W14077" i="21"/>
  <c r="V14077" i="21"/>
  <c r="U14077" i="21"/>
  <c r="T14077" i="21"/>
  <c r="S14077" i="21"/>
  <c r="R14077" i="21"/>
  <c r="X14076" i="21"/>
  <c r="W14076" i="21"/>
  <c r="V14076" i="21"/>
  <c r="U14076" i="21"/>
  <c r="T14076" i="21"/>
  <c r="S14076" i="21"/>
  <c r="R14076" i="21"/>
  <c r="X14075" i="21"/>
  <c r="W14075" i="21"/>
  <c r="V14075" i="21"/>
  <c r="U14075" i="21"/>
  <c r="T14075" i="21"/>
  <c r="S14075" i="21"/>
  <c r="R14075" i="21"/>
  <c r="X14074" i="21"/>
  <c r="W14074" i="21"/>
  <c r="V14074" i="21"/>
  <c r="U14074" i="21"/>
  <c r="T14074" i="21"/>
  <c r="S14074" i="21"/>
  <c r="R14074" i="21"/>
  <c r="X14073" i="21"/>
  <c r="W14073" i="21"/>
  <c r="V14073" i="21"/>
  <c r="U14073" i="21"/>
  <c r="T14073" i="21"/>
  <c r="S14073" i="21"/>
  <c r="R14073" i="21"/>
  <c r="X14072" i="21"/>
  <c r="W14072" i="21"/>
  <c r="V14072" i="21"/>
  <c r="U14072" i="21"/>
  <c r="T14072" i="21"/>
  <c r="S14072" i="21"/>
  <c r="R14072" i="21"/>
  <c r="X14071" i="21"/>
  <c r="W14071" i="21"/>
  <c r="V14071" i="21"/>
  <c r="U14071" i="21"/>
  <c r="T14071" i="21"/>
  <c r="S14071" i="21"/>
  <c r="R14071" i="21"/>
  <c r="X14070" i="21"/>
  <c r="W14070" i="21"/>
  <c r="V14070" i="21"/>
  <c r="U14070" i="21"/>
  <c r="T14070" i="21"/>
  <c r="S14070" i="21"/>
  <c r="R14070" i="21"/>
  <c r="X14069" i="21"/>
  <c r="W14069" i="21"/>
  <c r="V14069" i="21"/>
  <c r="U14069" i="21"/>
  <c r="T14069" i="21"/>
  <c r="S14069" i="21"/>
  <c r="R14069" i="21"/>
  <c r="X14068" i="21"/>
  <c r="W14068" i="21"/>
  <c r="V14068" i="21"/>
  <c r="U14068" i="21"/>
  <c r="T14068" i="21"/>
  <c r="S14068" i="21"/>
  <c r="R14068" i="21"/>
  <c r="X14067" i="21"/>
  <c r="W14067" i="21"/>
  <c r="V14067" i="21"/>
  <c r="U14067" i="21"/>
  <c r="T14067" i="21"/>
  <c r="S14067" i="21"/>
  <c r="R14067" i="21"/>
  <c r="X14066" i="21"/>
  <c r="W14066" i="21"/>
  <c r="V14066" i="21"/>
  <c r="U14066" i="21"/>
  <c r="T14066" i="21"/>
  <c r="S14066" i="21"/>
  <c r="R14066" i="21"/>
  <c r="X14065" i="21"/>
  <c r="W14065" i="21"/>
  <c r="V14065" i="21"/>
  <c r="U14065" i="21"/>
  <c r="T14065" i="21"/>
  <c r="S14065" i="21"/>
  <c r="R14065" i="21"/>
  <c r="X14064" i="21"/>
  <c r="W14064" i="21"/>
  <c r="V14064" i="21"/>
  <c r="U14064" i="21"/>
  <c r="T14064" i="21"/>
  <c r="S14064" i="21"/>
  <c r="R14064" i="21"/>
  <c r="X14063" i="21"/>
  <c r="W14063" i="21"/>
  <c r="V14063" i="21"/>
  <c r="U14063" i="21"/>
  <c r="T14063" i="21"/>
  <c r="S14063" i="21"/>
  <c r="R14063" i="21"/>
  <c r="X14062" i="21"/>
  <c r="W14062" i="21"/>
  <c r="V14062" i="21"/>
  <c r="U14062" i="21"/>
  <c r="T14062" i="21"/>
  <c r="S14062" i="21"/>
  <c r="R14062" i="21"/>
  <c r="X14061" i="21"/>
  <c r="W14061" i="21"/>
  <c r="V14061" i="21"/>
  <c r="U14061" i="21"/>
  <c r="T14061" i="21"/>
  <c r="S14061" i="21"/>
  <c r="R14061" i="21"/>
  <c r="X14060" i="21"/>
  <c r="W14060" i="21"/>
  <c r="V14060" i="21"/>
  <c r="U14060" i="21"/>
  <c r="T14060" i="21"/>
  <c r="S14060" i="21"/>
  <c r="R14060" i="21"/>
  <c r="X14059" i="21"/>
  <c r="W14059" i="21"/>
  <c r="V14059" i="21"/>
  <c r="U14059" i="21"/>
  <c r="T14059" i="21"/>
  <c r="S14059" i="21"/>
  <c r="R14059" i="21"/>
  <c r="X14058" i="21"/>
  <c r="W14058" i="21"/>
  <c r="V14058" i="21"/>
  <c r="U14058" i="21"/>
  <c r="T14058" i="21"/>
  <c r="S14058" i="21"/>
  <c r="R14058" i="21"/>
  <c r="X14057" i="21"/>
  <c r="W14057" i="21"/>
  <c r="V14057" i="21"/>
  <c r="U14057" i="21"/>
  <c r="T14057" i="21"/>
  <c r="S14057" i="21"/>
  <c r="R14057" i="21"/>
  <c r="X14056" i="21"/>
  <c r="W14056" i="21"/>
  <c r="V14056" i="21"/>
  <c r="U14056" i="21"/>
  <c r="T14056" i="21"/>
  <c r="S14056" i="21"/>
  <c r="R14056" i="21"/>
  <c r="X14055" i="21"/>
  <c r="W14055" i="21"/>
  <c r="V14055" i="21"/>
  <c r="U14055" i="21"/>
  <c r="T14055" i="21"/>
  <c r="S14055" i="21"/>
  <c r="R14055" i="21"/>
  <c r="X14054" i="21"/>
  <c r="W14054" i="21"/>
  <c r="V14054" i="21"/>
  <c r="U14054" i="21"/>
  <c r="T14054" i="21"/>
  <c r="S14054" i="21"/>
  <c r="R14054" i="21"/>
  <c r="X14053" i="21"/>
  <c r="W14053" i="21"/>
  <c r="V14053" i="21"/>
  <c r="U14053" i="21"/>
  <c r="T14053" i="21"/>
  <c r="S14053" i="21"/>
  <c r="R14053" i="21"/>
  <c r="X14052" i="21"/>
  <c r="W14052" i="21"/>
  <c r="V14052" i="21"/>
  <c r="U14052" i="21"/>
  <c r="T14052" i="21"/>
  <c r="S14052" i="21"/>
  <c r="R14052" i="21"/>
  <c r="X14051" i="21"/>
  <c r="W14051" i="21"/>
  <c r="V14051" i="21"/>
  <c r="U14051" i="21"/>
  <c r="T14051" i="21"/>
  <c r="S14051" i="21"/>
  <c r="R14051" i="21"/>
  <c r="X14050" i="21"/>
  <c r="W14050" i="21"/>
  <c r="V14050" i="21"/>
  <c r="U14050" i="21"/>
  <c r="T14050" i="21"/>
  <c r="S14050" i="21"/>
  <c r="R14050" i="21"/>
  <c r="X14049" i="21"/>
  <c r="W14049" i="21"/>
  <c r="V14049" i="21"/>
  <c r="U14049" i="21"/>
  <c r="T14049" i="21"/>
  <c r="S14049" i="21"/>
  <c r="R14049" i="21"/>
  <c r="X14048" i="21"/>
  <c r="W14048" i="21"/>
  <c r="V14048" i="21"/>
  <c r="U14048" i="21"/>
  <c r="T14048" i="21"/>
  <c r="S14048" i="21"/>
  <c r="R14048" i="21"/>
  <c r="X14047" i="21"/>
  <c r="W14047" i="21"/>
  <c r="V14047" i="21"/>
  <c r="U14047" i="21"/>
  <c r="T14047" i="21"/>
  <c r="S14047" i="21"/>
  <c r="R14047" i="21"/>
  <c r="X14046" i="21"/>
  <c r="W14046" i="21"/>
  <c r="V14046" i="21"/>
  <c r="U14046" i="21"/>
  <c r="T14046" i="21"/>
  <c r="S14046" i="21"/>
  <c r="R14046" i="21"/>
  <c r="X14045" i="21"/>
  <c r="W14045" i="21"/>
  <c r="V14045" i="21"/>
  <c r="U14045" i="21"/>
  <c r="T14045" i="21"/>
  <c r="S14045" i="21"/>
  <c r="R14045" i="21"/>
  <c r="X14044" i="21"/>
  <c r="W14044" i="21"/>
  <c r="V14044" i="21"/>
  <c r="U14044" i="21"/>
  <c r="T14044" i="21"/>
  <c r="S14044" i="21"/>
  <c r="R14044" i="21"/>
  <c r="X14043" i="21"/>
  <c r="W14043" i="21"/>
  <c r="V14043" i="21"/>
  <c r="U14043" i="21"/>
  <c r="T14043" i="21"/>
  <c r="S14043" i="21"/>
  <c r="R14043" i="21"/>
  <c r="X14042" i="21"/>
  <c r="W14042" i="21"/>
  <c r="V14042" i="21"/>
  <c r="U14042" i="21"/>
  <c r="T14042" i="21"/>
  <c r="S14042" i="21"/>
  <c r="R14042" i="21"/>
  <c r="X14041" i="21"/>
  <c r="W14041" i="21"/>
  <c r="V14041" i="21"/>
  <c r="U14041" i="21"/>
  <c r="T14041" i="21"/>
  <c r="S14041" i="21"/>
  <c r="R14041" i="21"/>
  <c r="X14040" i="21"/>
  <c r="W14040" i="21"/>
  <c r="V14040" i="21"/>
  <c r="U14040" i="21"/>
  <c r="T14040" i="21"/>
  <c r="S14040" i="21"/>
  <c r="R14040" i="21"/>
  <c r="X14039" i="21"/>
  <c r="W14039" i="21"/>
  <c r="V14039" i="21"/>
  <c r="U14039" i="21"/>
  <c r="T14039" i="21"/>
  <c r="S14039" i="21"/>
  <c r="R14039" i="21"/>
  <c r="X14038" i="21"/>
  <c r="W14038" i="21"/>
  <c r="V14038" i="21"/>
  <c r="U14038" i="21"/>
  <c r="T14038" i="21"/>
  <c r="S14038" i="21"/>
  <c r="R14038" i="21"/>
  <c r="X14037" i="21"/>
  <c r="W14037" i="21"/>
  <c r="V14037" i="21"/>
  <c r="U14037" i="21"/>
  <c r="T14037" i="21"/>
  <c r="S14037" i="21"/>
  <c r="R14037" i="21"/>
  <c r="X14036" i="21"/>
  <c r="W14036" i="21"/>
  <c r="V14036" i="21"/>
  <c r="U14036" i="21"/>
  <c r="T14036" i="21"/>
  <c r="S14036" i="21"/>
  <c r="R14036" i="21"/>
  <c r="X14035" i="21"/>
  <c r="W14035" i="21"/>
  <c r="V14035" i="21"/>
  <c r="U14035" i="21"/>
  <c r="T14035" i="21"/>
  <c r="S14035" i="21"/>
  <c r="R14035" i="21"/>
  <c r="X14034" i="21"/>
  <c r="W14034" i="21"/>
  <c r="V14034" i="21"/>
  <c r="U14034" i="21"/>
  <c r="T14034" i="21"/>
  <c r="S14034" i="21"/>
  <c r="R14034" i="21"/>
  <c r="X14033" i="21"/>
  <c r="W14033" i="21"/>
  <c r="V14033" i="21"/>
  <c r="U14033" i="21"/>
  <c r="T14033" i="21"/>
  <c r="S14033" i="21"/>
  <c r="R14033" i="21"/>
  <c r="X14032" i="21"/>
  <c r="W14032" i="21"/>
  <c r="V14032" i="21"/>
  <c r="U14032" i="21"/>
  <c r="T14032" i="21"/>
  <c r="S14032" i="21"/>
  <c r="R14032" i="21"/>
  <c r="X14031" i="21"/>
  <c r="W14031" i="21"/>
  <c r="V14031" i="21"/>
  <c r="U14031" i="21"/>
  <c r="T14031" i="21"/>
  <c r="S14031" i="21"/>
  <c r="R14031" i="21"/>
  <c r="X14030" i="21"/>
  <c r="W14030" i="21"/>
  <c r="V14030" i="21"/>
  <c r="U14030" i="21"/>
  <c r="T14030" i="21"/>
  <c r="S14030" i="21"/>
  <c r="R14030" i="21"/>
  <c r="X14029" i="21"/>
  <c r="W14029" i="21"/>
  <c r="V14029" i="21"/>
  <c r="U14029" i="21"/>
  <c r="T14029" i="21"/>
  <c r="S14029" i="21"/>
  <c r="R14029" i="21"/>
  <c r="X14028" i="21"/>
  <c r="W14028" i="21"/>
  <c r="V14028" i="21"/>
  <c r="U14028" i="21"/>
  <c r="T14028" i="21"/>
  <c r="S14028" i="21"/>
  <c r="R14028" i="21"/>
  <c r="X14027" i="21"/>
  <c r="W14027" i="21"/>
  <c r="V14027" i="21"/>
  <c r="U14027" i="21"/>
  <c r="T14027" i="21"/>
  <c r="S14027" i="21"/>
  <c r="R14027" i="21"/>
  <c r="X14026" i="21"/>
  <c r="W14026" i="21"/>
  <c r="V14026" i="21"/>
  <c r="U14026" i="21"/>
  <c r="T14026" i="21"/>
  <c r="S14026" i="21"/>
  <c r="R14026" i="21"/>
  <c r="X14025" i="21"/>
  <c r="W14025" i="21"/>
  <c r="V14025" i="21"/>
  <c r="U14025" i="21"/>
  <c r="T14025" i="21"/>
  <c r="S14025" i="21"/>
  <c r="R14025" i="21"/>
  <c r="X14024" i="21"/>
  <c r="W14024" i="21"/>
  <c r="V14024" i="21"/>
  <c r="U14024" i="21"/>
  <c r="T14024" i="21"/>
  <c r="S14024" i="21"/>
  <c r="R14024" i="21"/>
  <c r="X14023" i="21"/>
  <c r="W14023" i="21"/>
  <c r="V14023" i="21"/>
  <c r="U14023" i="21"/>
  <c r="T14023" i="21"/>
  <c r="S14023" i="21"/>
  <c r="R14023" i="21"/>
  <c r="X14022" i="21"/>
  <c r="W14022" i="21"/>
  <c r="V14022" i="21"/>
  <c r="U14022" i="21"/>
  <c r="T14022" i="21"/>
  <c r="S14022" i="21"/>
  <c r="R14022" i="21"/>
  <c r="X14021" i="21"/>
  <c r="W14021" i="21"/>
  <c r="V14021" i="21"/>
  <c r="U14021" i="21"/>
  <c r="T14021" i="21"/>
  <c r="S14021" i="21"/>
  <c r="R14021" i="21"/>
  <c r="X14020" i="21"/>
  <c r="W14020" i="21"/>
  <c r="V14020" i="21"/>
  <c r="U14020" i="21"/>
  <c r="T14020" i="21"/>
  <c r="S14020" i="21"/>
  <c r="R14020" i="21"/>
  <c r="X14019" i="21"/>
  <c r="W14019" i="21"/>
  <c r="V14019" i="21"/>
  <c r="U14019" i="21"/>
  <c r="T14019" i="21"/>
  <c r="S14019" i="21"/>
  <c r="R14019" i="21"/>
  <c r="X14018" i="21"/>
  <c r="W14018" i="21"/>
  <c r="V14018" i="21"/>
  <c r="U14018" i="21"/>
  <c r="T14018" i="21"/>
  <c r="S14018" i="21"/>
  <c r="R14018" i="21"/>
  <c r="X14017" i="21"/>
  <c r="W14017" i="21"/>
  <c r="V14017" i="21"/>
  <c r="U14017" i="21"/>
  <c r="T14017" i="21"/>
  <c r="S14017" i="21"/>
  <c r="R14017" i="21"/>
  <c r="X14016" i="21"/>
  <c r="W14016" i="21"/>
  <c r="V14016" i="21"/>
  <c r="U14016" i="21"/>
  <c r="T14016" i="21"/>
  <c r="S14016" i="21"/>
  <c r="R14016" i="21"/>
  <c r="X14015" i="21"/>
  <c r="W14015" i="21"/>
  <c r="V14015" i="21"/>
  <c r="U14015" i="21"/>
  <c r="T14015" i="21"/>
  <c r="S14015" i="21"/>
  <c r="R14015" i="21"/>
  <c r="X14014" i="21"/>
  <c r="W14014" i="21"/>
  <c r="V14014" i="21"/>
  <c r="U14014" i="21"/>
  <c r="T14014" i="21"/>
  <c r="S14014" i="21"/>
  <c r="R14014" i="21"/>
  <c r="X14013" i="21"/>
  <c r="W14013" i="21"/>
  <c r="V14013" i="21"/>
  <c r="U14013" i="21"/>
  <c r="T14013" i="21"/>
  <c r="S14013" i="21"/>
  <c r="R14013" i="21"/>
  <c r="X14012" i="21"/>
  <c r="W14012" i="21"/>
  <c r="V14012" i="21"/>
  <c r="U14012" i="21"/>
  <c r="T14012" i="21"/>
  <c r="S14012" i="21"/>
  <c r="R14012" i="21"/>
  <c r="X14011" i="21"/>
  <c r="W14011" i="21"/>
  <c r="V14011" i="21"/>
  <c r="U14011" i="21"/>
  <c r="T14011" i="21"/>
  <c r="S14011" i="21"/>
  <c r="R14011" i="21"/>
  <c r="X14010" i="21"/>
  <c r="W14010" i="21"/>
  <c r="V14010" i="21"/>
  <c r="U14010" i="21"/>
  <c r="T14010" i="21"/>
  <c r="S14010" i="21"/>
  <c r="R14010" i="21"/>
  <c r="X14009" i="21"/>
  <c r="W14009" i="21"/>
  <c r="V14009" i="21"/>
  <c r="U14009" i="21"/>
  <c r="T14009" i="21"/>
  <c r="S14009" i="21"/>
  <c r="R14009" i="21"/>
  <c r="X14008" i="21"/>
  <c r="W14008" i="21"/>
  <c r="V14008" i="21"/>
  <c r="U14008" i="21"/>
  <c r="T14008" i="21"/>
  <c r="S14008" i="21"/>
  <c r="R14008" i="21"/>
  <c r="X14007" i="21"/>
  <c r="W14007" i="21"/>
  <c r="V14007" i="21"/>
  <c r="U14007" i="21"/>
  <c r="T14007" i="21"/>
  <c r="S14007" i="21"/>
  <c r="R14007" i="21"/>
  <c r="X14006" i="21"/>
  <c r="W14006" i="21"/>
  <c r="V14006" i="21"/>
  <c r="U14006" i="21"/>
  <c r="T14006" i="21"/>
  <c r="S14006" i="21"/>
  <c r="R14006" i="21"/>
  <c r="X14005" i="21"/>
  <c r="W14005" i="21"/>
  <c r="V14005" i="21"/>
  <c r="U14005" i="21"/>
  <c r="T14005" i="21"/>
  <c r="S14005" i="21"/>
  <c r="R14005" i="21"/>
  <c r="X14004" i="21"/>
  <c r="W14004" i="21"/>
  <c r="V14004" i="21"/>
  <c r="U14004" i="21"/>
  <c r="T14004" i="21"/>
  <c r="S14004" i="21"/>
  <c r="R14004" i="21"/>
  <c r="X14003" i="21"/>
  <c r="W14003" i="21"/>
  <c r="V14003" i="21"/>
  <c r="U14003" i="21"/>
  <c r="T14003" i="21"/>
  <c r="S14003" i="21"/>
  <c r="R14003" i="21"/>
  <c r="X14002" i="21"/>
  <c r="W14002" i="21"/>
  <c r="V14002" i="21"/>
  <c r="U14002" i="21"/>
  <c r="T14002" i="21"/>
  <c r="S14002" i="21"/>
  <c r="R14002" i="21"/>
  <c r="X14001" i="21"/>
  <c r="W14001" i="21"/>
  <c r="V14001" i="21"/>
  <c r="U14001" i="21"/>
  <c r="T14001" i="21"/>
  <c r="S14001" i="21"/>
  <c r="R14001" i="21"/>
  <c r="X14000" i="21"/>
  <c r="W14000" i="21"/>
  <c r="V14000" i="21"/>
  <c r="U14000" i="21"/>
  <c r="T14000" i="21"/>
  <c r="S14000" i="21"/>
  <c r="R14000" i="21"/>
  <c r="X13999" i="21"/>
  <c r="W13999" i="21"/>
  <c r="V13999" i="21"/>
  <c r="U13999" i="21"/>
  <c r="T13999" i="21"/>
  <c r="S13999" i="21"/>
  <c r="R13999" i="21"/>
  <c r="X13998" i="21"/>
  <c r="W13998" i="21"/>
  <c r="V13998" i="21"/>
  <c r="U13998" i="21"/>
  <c r="T13998" i="21"/>
  <c r="S13998" i="21"/>
  <c r="R13998" i="21"/>
  <c r="X13997" i="21"/>
  <c r="W13997" i="21"/>
  <c r="V13997" i="21"/>
  <c r="U13997" i="21"/>
  <c r="T13997" i="21"/>
  <c r="S13997" i="21"/>
  <c r="R13997" i="21"/>
  <c r="X13996" i="21"/>
  <c r="W13996" i="21"/>
  <c r="V13996" i="21"/>
  <c r="U13996" i="21"/>
  <c r="T13996" i="21"/>
  <c r="S13996" i="21"/>
  <c r="R13996" i="21"/>
  <c r="X13995" i="21"/>
  <c r="W13995" i="21"/>
  <c r="V13995" i="21"/>
  <c r="U13995" i="21"/>
  <c r="T13995" i="21"/>
  <c r="S13995" i="21"/>
  <c r="R13995" i="21"/>
  <c r="X13994" i="21"/>
  <c r="W13994" i="21"/>
  <c r="V13994" i="21"/>
  <c r="U13994" i="21"/>
  <c r="T13994" i="21"/>
  <c r="S13994" i="21"/>
  <c r="R13994" i="21"/>
  <c r="X13993" i="21"/>
  <c r="W13993" i="21"/>
  <c r="V13993" i="21"/>
  <c r="U13993" i="21"/>
  <c r="T13993" i="21"/>
  <c r="S13993" i="21"/>
  <c r="R13993" i="21"/>
  <c r="X13992" i="21"/>
  <c r="W13992" i="21"/>
  <c r="V13992" i="21"/>
  <c r="U13992" i="21"/>
  <c r="T13992" i="21"/>
  <c r="S13992" i="21"/>
  <c r="R13992" i="21"/>
  <c r="X13991" i="21"/>
  <c r="W13991" i="21"/>
  <c r="V13991" i="21"/>
  <c r="U13991" i="21"/>
  <c r="T13991" i="21"/>
  <c r="S13991" i="21"/>
  <c r="R13991" i="21"/>
  <c r="X13990" i="21"/>
  <c r="W13990" i="21"/>
  <c r="V13990" i="21"/>
  <c r="U13990" i="21"/>
  <c r="T13990" i="21"/>
  <c r="S13990" i="21"/>
  <c r="R13990" i="21"/>
  <c r="X13989" i="21"/>
  <c r="W13989" i="21"/>
  <c r="V13989" i="21"/>
  <c r="U13989" i="21"/>
  <c r="T13989" i="21"/>
  <c r="S13989" i="21"/>
  <c r="R13989" i="21"/>
  <c r="X13988" i="21"/>
  <c r="W13988" i="21"/>
  <c r="V13988" i="21"/>
  <c r="U13988" i="21"/>
  <c r="T13988" i="21"/>
  <c r="S13988" i="21"/>
  <c r="R13988" i="21"/>
  <c r="X13987" i="21"/>
  <c r="W13987" i="21"/>
  <c r="V13987" i="21"/>
  <c r="U13987" i="21"/>
  <c r="T13987" i="21"/>
  <c r="S13987" i="21"/>
  <c r="R13987" i="21"/>
  <c r="X13986" i="21"/>
  <c r="W13986" i="21"/>
  <c r="V13986" i="21"/>
  <c r="U13986" i="21"/>
  <c r="T13986" i="21"/>
  <c r="S13986" i="21"/>
  <c r="R13986" i="21"/>
  <c r="X13985" i="21"/>
  <c r="W13985" i="21"/>
  <c r="V13985" i="21"/>
  <c r="U13985" i="21"/>
  <c r="T13985" i="21"/>
  <c r="S13985" i="21"/>
  <c r="R13985" i="21"/>
  <c r="X13984" i="21"/>
  <c r="W13984" i="21"/>
  <c r="V13984" i="21"/>
  <c r="U13984" i="21"/>
  <c r="T13984" i="21"/>
  <c r="S13984" i="21"/>
  <c r="R13984" i="21"/>
  <c r="X13983" i="21"/>
  <c r="W13983" i="21"/>
  <c r="V13983" i="21"/>
  <c r="U13983" i="21"/>
  <c r="T13983" i="21"/>
  <c r="S13983" i="21"/>
  <c r="R13983" i="21"/>
  <c r="X13982" i="21"/>
  <c r="W13982" i="21"/>
  <c r="V13982" i="21"/>
  <c r="U13982" i="21"/>
  <c r="T13982" i="21"/>
  <c r="S13982" i="21"/>
  <c r="R13982" i="21"/>
  <c r="X13981" i="21"/>
  <c r="W13981" i="21"/>
  <c r="V13981" i="21"/>
  <c r="U13981" i="21"/>
  <c r="T13981" i="21"/>
  <c r="S13981" i="21"/>
  <c r="R13981" i="21"/>
  <c r="X13980" i="21"/>
  <c r="W13980" i="21"/>
  <c r="V13980" i="21"/>
  <c r="U13980" i="21"/>
  <c r="T13980" i="21"/>
  <c r="S13980" i="21"/>
  <c r="R13980" i="21"/>
  <c r="X13979" i="21"/>
  <c r="W13979" i="21"/>
  <c r="V13979" i="21"/>
  <c r="U13979" i="21"/>
  <c r="T13979" i="21"/>
  <c r="S13979" i="21"/>
  <c r="R13979" i="21"/>
  <c r="X13978" i="21"/>
  <c r="W13978" i="21"/>
  <c r="V13978" i="21"/>
  <c r="U13978" i="21"/>
  <c r="T13978" i="21"/>
  <c r="S13978" i="21"/>
  <c r="R13978" i="21"/>
  <c r="X13977" i="21"/>
  <c r="W13977" i="21"/>
  <c r="V13977" i="21"/>
  <c r="U13977" i="21"/>
  <c r="T13977" i="21"/>
  <c r="S13977" i="21"/>
  <c r="R13977" i="21"/>
  <c r="X13976" i="21"/>
  <c r="W13976" i="21"/>
  <c r="V13976" i="21"/>
  <c r="U13976" i="21"/>
  <c r="T13976" i="21"/>
  <c r="S13976" i="21"/>
  <c r="R13976" i="21"/>
  <c r="X13975" i="21"/>
  <c r="W13975" i="21"/>
  <c r="V13975" i="21"/>
  <c r="U13975" i="21"/>
  <c r="T13975" i="21"/>
  <c r="S13975" i="21"/>
  <c r="R13975" i="21"/>
  <c r="X13974" i="21"/>
  <c r="W13974" i="21"/>
  <c r="V13974" i="21"/>
  <c r="U13974" i="21"/>
  <c r="T13974" i="21"/>
  <c r="S13974" i="21"/>
  <c r="R13974" i="21"/>
  <c r="X13973" i="21"/>
  <c r="W13973" i="21"/>
  <c r="V13973" i="21"/>
  <c r="U13973" i="21"/>
  <c r="T13973" i="21"/>
  <c r="S13973" i="21"/>
  <c r="R13973" i="21"/>
  <c r="X13972" i="21"/>
  <c r="W13972" i="21"/>
  <c r="V13972" i="21"/>
  <c r="U13972" i="21"/>
  <c r="T13972" i="21"/>
  <c r="S13972" i="21"/>
  <c r="R13972" i="21"/>
  <c r="X13971" i="21"/>
  <c r="W13971" i="21"/>
  <c r="V13971" i="21"/>
  <c r="U13971" i="21"/>
  <c r="T13971" i="21"/>
  <c r="S13971" i="21"/>
  <c r="R13971" i="21"/>
  <c r="X13970" i="21"/>
  <c r="W13970" i="21"/>
  <c r="V13970" i="21"/>
  <c r="U13970" i="21"/>
  <c r="T13970" i="21"/>
  <c r="S13970" i="21"/>
  <c r="R13970" i="21"/>
  <c r="X13969" i="21"/>
  <c r="W13969" i="21"/>
  <c r="V13969" i="21"/>
  <c r="U13969" i="21"/>
  <c r="T13969" i="21"/>
  <c r="S13969" i="21"/>
  <c r="R13969" i="21"/>
  <c r="X13968" i="21"/>
  <c r="W13968" i="21"/>
  <c r="V13968" i="21"/>
  <c r="U13968" i="21"/>
  <c r="T13968" i="21"/>
  <c r="S13968" i="21"/>
  <c r="R13968" i="21"/>
  <c r="X13967" i="21"/>
  <c r="W13967" i="21"/>
  <c r="V13967" i="21"/>
  <c r="U13967" i="21"/>
  <c r="T13967" i="21"/>
  <c r="S13967" i="21"/>
  <c r="R13967" i="21"/>
  <c r="X13966" i="21"/>
  <c r="W13966" i="21"/>
  <c r="V13966" i="21"/>
  <c r="U13966" i="21"/>
  <c r="T13966" i="21"/>
  <c r="S13966" i="21"/>
  <c r="R13966" i="21"/>
  <c r="X13965" i="21"/>
  <c r="W13965" i="21"/>
  <c r="V13965" i="21"/>
  <c r="U13965" i="21"/>
  <c r="T13965" i="21"/>
  <c r="S13965" i="21"/>
  <c r="R13965" i="21"/>
  <c r="X13964" i="21"/>
  <c r="W13964" i="21"/>
  <c r="V13964" i="21"/>
  <c r="U13964" i="21"/>
  <c r="T13964" i="21"/>
  <c r="S13964" i="21"/>
  <c r="R13964" i="21"/>
  <c r="X13963" i="21"/>
  <c r="W13963" i="21"/>
  <c r="V13963" i="21"/>
  <c r="U13963" i="21"/>
  <c r="T13963" i="21"/>
  <c r="S13963" i="21"/>
  <c r="R13963" i="21"/>
  <c r="X13962" i="21"/>
  <c r="W13962" i="21"/>
  <c r="V13962" i="21"/>
  <c r="U13962" i="21"/>
  <c r="T13962" i="21"/>
  <c r="S13962" i="21"/>
  <c r="R13962" i="21"/>
  <c r="X13961" i="21"/>
  <c r="W13961" i="21"/>
  <c r="V13961" i="21"/>
  <c r="U13961" i="21"/>
  <c r="T13961" i="21"/>
  <c r="S13961" i="21"/>
  <c r="R13961" i="21"/>
  <c r="X13960" i="21"/>
  <c r="W13960" i="21"/>
  <c r="V13960" i="21"/>
  <c r="U13960" i="21"/>
  <c r="T13960" i="21"/>
  <c r="S13960" i="21"/>
  <c r="R13960" i="21"/>
  <c r="X13959" i="21"/>
  <c r="W13959" i="21"/>
  <c r="V13959" i="21"/>
  <c r="U13959" i="21"/>
  <c r="T13959" i="21"/>
  <c r="S13959" i="21"/>
  <c r="R13959" i="21"/>
  <c r="X13958" i="21"/>
  <c r="W13958" i="21"/>
  <c r="V13958" i="21"/>
  <c r="U13958" i="21"/>
  <c r="T13958" i="21"/>
  <c r="S13958" i="21"/>
  <c r="R13958" i="21"/>
  <c r="X13957" i="21"/>
  <c r="W13957" i="21"/>
  <c r="V13957" i="21"/>
  <c r="U13957" i="21"/>
  <c r="T13957" i="21"/>
  <c r="S13957" i="21"/>
  <c r="R13957" i="21"/>
  <c r="X13956" i="21"/>
  <c r="W13956" i="21"/>
  <c r="V13956" i="21"/>
  <c r="U13956" i="21"/>
  <c r="T13956" i="21"/>
  <c r="S13956" i="21"/>
  <c r="R13956" i="21"/>
  <c r="X13955" i="21"/>
  <c r="W13955" i="21"/>
  <c r="V13955" i="21"/>
  <c r="U13955" i="21"/>
  <c r="T13955" i="21"/>
  <c r="S13955" i="21"/>
  <c r="R13955" i="21"/>
  <c r="X13954" i="21"/>
  <c r="W13954" i="21"/>
  <c r="V13954" i="21"/>
  <c r="U13954" i="21"/>
  <c r="T13954" i="21"/>
  <c r="S13954" i="21"/>
  <c r="R13954" i="21"/>
  <c r="X13953" i="21"/>
  <c r="W13953" i="21"/>
  <c r="V13953" i="21"/>
  <c r="U13953" i="21"/>
  <c r="T13953" i="21"/>
  <c r="S13953" i="21"/>
  <c r="R13953" i="21"/>
  <c r="X13952" i="21"/>
  <c r="W13952" i="21"/>
  <c r="V13952" i="21"/>
  <c r="U13952" i="21"/>
  <c r="T13952" i="21"/>
  <c r="S13952" i="21"/>
  <c r="R13952" i="21"/>
  <c r="X13951" i="21"/>
  <c r="W13951" i="21"/>
  <c r="V13951" i="21"/>
  <c r="U13951" i="21"/>
  <c r="T13951" i="21"/>
  <c r="S13951" i="21"/>
  <c r="R13951" i="21"/>
  <c r="X13950" i="21"/>
  <c r="W13950" i="21"/>
  <c r="V13950" i="21"/>
  <c r="U13950" i="21"/>
  <c r="T13950" i="21"/>
  <c r="S13950" i="21"/>
  <c r="R13950" i="21"/>
  <c r="X13949" i="21"/>
  <c r="W13949" i="21"/>
  <c r="V13949" i="21"/>
  <c r="U13949" i="21"/>
  <c r="T13949" i="21"/>
  <c r="S13949" i="21"/>
  <c r="R13949" i="21"/>
  <c r="X13948" i="21"/>
  <c r="W13948" i="21"/>
  <c r="V13948" i="21"/>
  <c r="U13948" i="21"/>
  <c r="T13948" i="21"/>
  <c r="S13948" i="21"/>
  <c r="R13948" i="21"/>
  <c r="X13947" i="21"/>
  <c r="W13947" i="21"/>
  <c r="V13947" i="21"/>
  <c r="U13947" i="21"/>
  <c r="T13947" i="21"/>
  <c r="S13947" i="21"/>
  <c r="R13947" i="21"/>
  <c r="X13946" i="21"/>
  <c r="W13946" i="21"/>
  <c r="V13946" i="21"/>
  <c r="U13946" i="21"/>
  <c r="T13946" i="21"/>
  <c r="S13946" i="21"/>
  <c r="R13946" i="21"/>
  <c r="X13945" i="21"/>
  <c r="W13945" i="21"/>
  <c r="V13945" i="21"/>
  <c r="U13945" i="21"/>
  <c r="T13945" i="21"/>
  <c r="S13945" i="21"/>
  <c r="R13945" i="21"/>
  <c r="X13944" i="21"/>
  <c r="W13944" i="21"/>
  <c r="V13944" i="21"/>
  <c r="U13944" i="21"/>
  <c r="T13944" i="21"/>
  <c r="S13944" i="21"/>
  <c r="R13944" i="21"/>
  <c r="X13943" i="21"/>
  <c r="W13943" i="21"/>
  <c r="V13943" i="21"/>
  <c r="U13943" i="21"/>
  <c r="T13943" i="21"/>
  <c r="S13943" i="21"/>
  <c r="R13943" i="21"/>
  <c r="X13942" i="21"/>
  <c r="W13942" i="21"/>
  <c r="V13942" i="21"/>
  <c r="U13942" i="21"/>
  <c r="T13942" i="21"/>
  <c r="S13942" i="21"/>
  <c r="R13942" i="21"/>
  <c r="X13941" i="21"/>
  <c r="W13941" i="21"/>
  <c r="V13941" i="21"/>
  <c r="U13941" i="21"/>
  <c r="T13941" i="21"/>
  <c r="S13941" i="21"/>
  <c r="R13941" i="21"/>
  <c r="X13940" i="21"/>
  <c r="W13940" i="21"/>
  <c r="V13940" i="21"/>
  <c r="U13940" i="21"/>
  <c r="T13940" i="21"/>
  <c r="S13940" i="21"/>
  <c r="R13940" i="21"/>
  <c r="X13939" i="21"/>
  <c r="W13939" i="21"/>
  <c r="V13939" i="21"/>
  <c r="U13939" i="21"/>
  <c r="T13939" i="21"/>
  <c r="S13939" i="21"/>
  <c r="R13939" i="21"/>
  <c r="X13938" i="21"/>
  <c r="W13938" i="21"/>
  <c r="V13938" i="21"/>
  <c r="U13938" i="21"/>
  <c r="T13938" i="21"/>
  <c r="S13938" i="21"/>
  <c r="R13938" i="21"/>
  <c r="X13937" i="21"/>
  <c r="W13937" i="21"/>
  <c r="V13937" i="21"/>
  <c r="U13937" i="21"/>
  <c r="T13937" i="21"/>
  <c r="S13937" i="21"/>
  <c r="R13937" i="21"/>
  <c r="X13936" i="21"/>
  <c r="W13936" i="21"/>
  <c r="V13936" i="21"/>
  <c r="U13936" i="21"/>
  <c r="T13936" i="21"/>
  <c r="S13936" i="21"/>
  <c r="R13936" i="21"/>
  <c r="X13935" i="21"/>
  <c r="W13935" i="21"/>
  <c r="V13935" i="21"/>
  <c r="U13935" i="21"/>
  <c r="T13935" i="21"/>
  <c r="S13935" i="21"/>
  <c r="R13935" i="21"/>
  <c r="X13934" i="21"/>
  <c r="W13934" i="21"/>
  <c r="V13934" i="21"/>
  <c r="U13934" i="21"/>
  <c r="T13934" i="21"/>
  <c r="S13934" i="21"/>
  <c r="R13934" i="21"/>
  <c r="X13933" i="21"/>
  <c r="W13933" i="21"/>
  <c r="V13933" i="21"/>
  <c r="U13933" i="21"/>
  <c r="T13933" i="21"/>
  <c r="S13933" i="21"/>
  <c r="R13933" i="21"/>
  <c r="X13932" i="21"/>
  <c r="W13932" i="21"/>
  <c r="V13932" i="21"/>
  <c r="U13932" i="21"/>
  <c r="T13932" i="21"/>
  <c r="S13932" i="21"/>
  <c r="R13932" i="21"/>
  <c r="X13931" i="21"/>
  <c r="W13931" i="21"/>
  <c r="V13931" i="21"/>
  <c r="U13931" i="21"/>
  <c r="T13931" i="21"/>
  <c r="S13931" i="21"/>
  <c r="R13931" i="21"/>
  <c r="X13930" i="21"/>
  <c r="W13930" i="21"/>
  <c r="V13930" i="21"/>
  <c r="U13930" i="21"/>
  <c r="T13930" i="21"/>
  <c r="S13930" i="21"/>
  <c r="R13930" i="21"/>
  <c r="X13929" i="21"/>
  <c r="W13929" i="21"/>
  <c r="V13929" i="21"/>
  <c r="U13929" i="21"/>
  <c r="T13929" i="21"/>
  <c r="S13929" i="21"/>
  <c r="R13929" i="21"/>
  <c r="X13928" i="21"/>
  <c r="W13928" i="21"/>
  <c r="V13928" i="21"/>
  <c r="U13928" i="21"/>
  <c r="T13928" i="21"/>
  <c r="S13928" i="21"/>
  <c r="R13928" i="21"/>
  <c r="X13927" i="21"/>
  <c r="W13927" i="21"/>
  <c r="V13927" i="21"/>
  <c r="U13927" i="21"/>
  <c r="T13927" i="21"/>
  <c r="S13927" i="21"/>
  <c r="R13927" i="21"/>
  <c r="X13926" i="21"/>
  <c r="W13926" i="21"/>
  <c r="V13926" i="21"/>
  <c r="U13926" i="21"/>
  <c r="T13926" i="21"/>
  <c r="S13926" i="21"/>
  <c r="R13926" i="21"/>
  <c r="X13925" i="21"/>
  <c r="W13925" i="21"/>
  <c r="V13925" i="21"/>
  <c r="U13925" i="21"/>
  <c r="T13925" i="21"/>
  <c r="S13925" i="21"/>
  <c r="R13925" i="21"/>
  <c r="X13924" i="21"/>
  <c r="W13924" i="21"/>
  <c r="V13924" i="21"/>
  <c r="U13924" i="21"/>
  <c r="T13924" i="21"/>
  <c r="S13924" i="21"/>
  <c r="R13924" i="21"/>
  <c r="X13923" i="21"/>
  <c r="W13923" i="21"/>
  <c r="V13923" i="21"/>
  <c r="U13923" i="21"/>
  <c r="T13923" i="21"/>
  <c r="S13923" i="21"/>
  <c r="R13923" i="21"/>
  <c r="X13922" i="21"/>
  <c r="W13922" i="21"/>
  <c r="V13922" i="21"/>
  <c r="U13922" i="21"/>
  <c r="T13922" i="21"/>
  <c r="S13922" i="21"/>
  <c r="R13922" i="21"/>
  <c r="X13921" i="21"/>
  <c r="W13921" i="21"/>
  <c r="V13921" i="21"/>
  <c r="U13921" i="21"/>
  <c r="T13921" i="21"/>
  <c r="S13921" i="21"/>
  <c r="R13921" i="21"/>
  <c r="X13920" i="21"/>
  <c r="W13920" i="21"/>
  <c r="V13920" i="21"/>
  <c r="U13920" i="21"/>
  <c r="T13920" i="21"/>
  <c r="S13920" i="21"/>
  <c r="R13920" i="21"/>
  <c r="X13919" i="21"/>
  <c r="W13919" i="21"/>
  <c r="V13919" i="21"/>
  <c r="U13919" i="21"/>
  <c r="T13919" i="21"/>
  <c r="S13919" i="21"/>
  <c r="R13919" i="21"/>
  <c r="X13918" i="21"/>
  <c r="W13918" i="21"/>
  <c r="V13918" i="21"/>
  <c r="U13918" i="21"/>
  <c r="T13918" i="21"/>
  <c r="S13918" i="21"/>
  <c r="R13918" i="21"/>
  <c r="X13917" i="21"/>
  <c r="W13917" i="21"/>
  <c r="V13917" i="21"/>
  <c r="U13917" i="21"/>
  <c r="T13917" i="21"/>
  <c r="S13917" i="21"/>
  <c r="R13917" i="21"/>
  <c r="X13916" i="21"/>
  <c r="W13916" i="21"/>
  <c r="V13916" i="21"/>
  <c r="U13916" i="21"/>
  <c r="T13916" i="21"/>
  <c r="S13916" i="21"/>
  <c r="R13916" i="21"/>
  <c r="X13915" i="21"/>
  <c r="W13915" i="21"/>
  <c r="V13915" i="21"/>
  <c r="U13915" i="21"/>
  <c r="T13915" i="21"/>
  <c r="S13915" i="21"/>
  <c r="R13915" i="21"/>
  <c r="X13914" i="21"/>
  <c r="W13914" i="21"/>
  <c r="V13914" i="21"/>
  <c r="U13914" i="21"/>
  <c r="T13914" i="21"/>
  <c r="S13914" i="21"/>
  <c r="R13914" i="21"/>
  <c r="X13913" i="21"/>
  <c r="W13913" i="21"/>
  <c r="V13913" i="21"/>
  <c r="U13913" i="21"/>
  <c r="T13913" i="21"/>
  <c r="S13913" i="21"/>
  <c r="R13913" i="21"/>
  <c r="X13912" i="21"/>
  <c r="W13912" i="21"/>
  <c r="V13912" i="21"/>
  <c r="U13912" i="21"/>
  <c r="T13912" i="21"/>
  <c r="S13912" i="21"/>
  <c r="R13912" i="21"/>
  <c r="X13911" i="21"/>
  <c r="W13911" i="21"/>
  <c r="V13911" i="21"/>
  <c r="U13911" i="21"/>
  <c r="T13911" i="21"/>
  <c r="S13911" i="21"/>
  <c r="R13911" i="21"/>
  <c r="X13910" i="21"/>
  <c r="W13910" i="21"/>
  <c r="V13910" i="21"/>
  <c r="U13910" i="21"/>
  <c r="T13910" i="21"/>
  <c r="S13910" i="21"/>
  <c r="R13910" i="21"/>
  <c r="X13909" i="21"/>
  <c r="W13909" i="21"/>
  <c r="V13909" i="21"/>
  <c r="U13909" i="21"/>
  <c r="T13909" i="21"/>
  <c r="S13909" i="21"/>
  <c r="R13909" i="21"/>
  <c r="X13908" i="21"/>
  <c r="W13908" i="21"/>
  <c r="V13908" i="21"/>
  <c r="U13908" i="21"/>
  <c r="T13908" i="21"/>
  <c r="S13908" i="21"/>
  <c r="R13908" i="21"/>
  <c r="X13907" i="21"/>
  <c r="W13907" i="21"/>
  <c r="V13907" i="21"/>
  <c r="U13907" i="21"/>
  <c r="T13907" i="21"/>
  <c r="S13907" i="21"/>
  <c r="R13907" i="21"/>
  <c r="X13906" i="21"/>
  <c r="W13906" i="21"/>
  <c r="V13906" i="21"/>
  <c r="U13906" i="21"/>
  <c r="T13906" i="21"/>
  <c r="S13906" i="21"/>
  <c r="R13906" i="21"/>
  <c r="X13905" i="21"/>
  <c r="W13905" i="21"/>
  <c r="V13905" i="21"/>
  <c r="U13905" i="21"/>
  <c r="T13905" i="21"/>
  <c r="S13905" i="21"/>
  <c r="R13905" i="21"/>
  <c r="X13904" i="21"/>
  <c r="W13904" i="21"/>
  <c r="V13904" i="21"/>
  <c r="U13904" i="21"/>
  <c r="T13904" i="21"/>
  <c r="S13904" i="21"/>
  <c r="R13904" i="21"/>
  <c r="X13903" i="21"/>
  <c r="W13903" i="21"/>
  <c r="V13903" i="21"/>
  <c r="U13903" i="21"/>
  <c r="T13903" i="21"/>
  <c r="S13903" i="21"/>
  <c r="R13903" i="21"/>
  <c r="X13902" i="21"/>
  <c r="W13902" i="21"/>
  <c r="V13902" i="21"/>
  <c r="U13902" i="21"/>
  <c r="T13902" i="21"/>
  <c r="S13902" i="21"/>
  <c r="R13902" i="21"/>
  <c r="X13901" i="21"/>
  <c r="W13901" i="21"/>
  <c r="V13901" i="21"/>
  <c r="U13901" i="21"/>
  <c r="T13901" i="21"/>
  <c r="S13901" i="21"/>
  <c r="R13901" i="21"/>
  <c r="X13900" i="21"/>
  <c r="W13900" i="21"/>
  <c r="V13900" i="21"/>
  <c r="U13900" i="21"/>
  <c r="T13900" i="21"/>
  <c r="S13900" i="21"/>
  <c r="R13900" i="21"/>
  <c r="X13899" i="21"/>
  <c r="W13899" i="21"/>
  <c r="V13899" i="21"/>
  <c r="U13899" i="21"/>
  <c r="T13899" i="21"/>
  <c r="S13899" i="21"/>
  <c r="R13899" i="21"/>
  <c r="X13898" i="21"/>
  <c r="W13898" i="21"/>
  <c r="V13898" i="21"/>
  <c r="U13898" i="21"/>
  <c r="T13898" i="21"/>
  <c r="S13898" i="21"/>
  <c r="R13898" i="21"/>
  <c r="X13897" i="21"/>
  <c r="W13897" i="21"/>
  <c r="V13897" i="21"/>
  <c r="U13897" i="21"/>
  <c r="T13897" i="21"/>
  <c r="S13897" i="21"/>
  <c r="R13897" i="21"/>
  <c r="X13896" i="21"/>
  <c r="W13896" i="21"/>
  <c r="V13896" i="21"/>
  <c r="U13896" i="21"/>
  <c r="T13896" i="21"/>
  <c r="S13896" i="21"/>
  <c r="R13896" i="21"/>
  <c r="X13895" i="21"/>
  <c r="W13895" i="21"/>
  <c r="V13895" i="21"/>
  <c r="U13895" i="21"/>
  <c r="T13895" i="21"/>
  <c r="S13895" i="21"/>
  <c r="R13895" i="21"/>
  <c r="X13894" i="21"/>
  <c r="W13894" i="21"/>
  <c r="V13894" i="21"/>
  <c r="U13894" i="21"/>
  <c r="T13894" i="21"/>
  <c r="S13894" i="21"/>
  <c r="R13894" i="21"/>
  <c r="X13893" i="21"/>
  <c r="W13893" i="21"/>
  <c r="V13893" i="21"/>
  <c r="U13893" i="21"/>
  <c r="T13893" i="21"/>
  <c r="S13893" i="21"/>
  <c r="R13893" i="21"/>
  <c r="X13892" i="21"/>
  <c r="W13892" i="21"/>
  <c r="V13892" i="21"/>
  <c r="U13892" i="21"/>
  <c r="T13892" i="21"/>
  <c r="S13892" i="21"/>
  <c r="R13892" i="21"/>
  <c r="X13891" i="21"/>
  <c r="W13891" i="21"/>
  <c r="V13891" i="21"/>
  <c r="U13891" i="21"/>
  <c r="T13891" i="21"/>
  <c r="S13891" i="21"/>
  <c r="R13891" i="21"/>
  <c r="X13890" i="21"/>
  <c r="W13890" i="21"/>
  <c r="V13890" i="21"/>
  <c r="U13890" i="21"/>
  <c r="T13890" i="21"/>
  <c r="S13890" i="21"/>
  <c r="R13890" i="21"/>
  <c r="X13889" i="21"/>
  <c r="W13889" i="21"/>
  <c r="V13889" i="21"/>
  <c r="U13889" i="21"/>
  <c r="T13889" i="21"/>
  <c r="S13889" i="21"/>
  <c r="R13889" i="21"/>
  <c r="X13888" i="21"/>
  <c r="W13888" i="21"/>
  <c r="V13888" i="21"/>
  <c r="U13888" i="21"/>
  <c r="T13888" i="21"/>
  <c r="S13888" i="21"/>
  <c r="R13888" i="21"/>
  <c r="X13887" i="21"/>
  <c r="W13887" i="21"/>
  <c r="V13887" i="21"/>
  <c r="U13887" i="21"/>
  <c r="T13887" i="21"/>
  <c r="S13887" i="21"/>
  <c r="R13887" i="21"/>
  <c r="X13886" i="21"/>
  <c r="W13886" i="21"/>
  <c r="V13886" i="21"/>
  <c r="U13886" i="21"/>
  <c r="T13886" i="21"/>
  <c r="S13886" i="21"/>
  <c r="R13886" i="21"/>
  <c r="X13885" i="21"/>
  <c r="W13885" i="21"/>
  <c r="V13885" i="21"/>
  <c r="U13885" i="21"/>
  <c r="T13885" i="21"/>
  <c r="S13885" i="21"/>
  <c r="R13885" i="21"/>
  <c r="X13884" i="21"/>
  <c r="W13884" i="21"/>
  <c r="V13884" i="21"/>
  <c r="U13884" i="21"/>
  <c r="T13884" i="21"/>
  <c r="S13884" i="21"/>
  <c r="R13884" i="21"/>
  <c r="X13883" i="21"/>
  <c r="W13883" i="21"/>
  <c r="V13883" i="21"/>
  <c r="U13883" i="21"/>
  <c r="T13883" i="21"/>
  <c r="S13883" i="21"/>
  <c r="R13883" i="21"/>
  <c r="X13882" i="21"/>
  <c r="W13882" i="21"/>
  <c r="V13882" i="21"/>
  <c r="U13882" i="21"/>
  <c r="T13882" i="21"/>
  <c r="S13882" i="21"/>
  <c r="R13882" i="21"/>
  <c r="X13881" i="21"/>
  <c r="W13881" i="21"/>
  <c r="V13881" i="21"/>
  <c r="U13881" i="21"/>
  <c r="T13881" i="21"/>
  <c r="S13881" i="21"/>
  <c r="R13881" i="21"/>
  <c r="X13880" i="21"/>
  <c r="W13880" i="21"/>
  <c r="V13880" i="21"/>
  <c r="U13880" i="21"/>
  <c r="T13880" i="21"/>
  <c r="S13880" i="21"/>
  <c r="R13880" i="21"/>
  <c r="X13879" i="21"/>
  <c r="W13879" i="21"/>
  <c r="V13879" i="21"/>
  <c r="U13879" i="21"/>
  <c r="T13879" i="21"/>
  <c r="S13879" i="21"/>
  <c r="R13879" i="21"/>
  <c r="X13878" i="21"/>
  <c r="W13878" i="21"/>
  <c r="V13878" i="21"/>
  <c r="U13878" i="21"/>
  <c r="T13878" i="21"/>
  <c r="S13878" i="21"/>
  <c r="R13878" i="21"/>
  <c r="X13877" i="21"/>
  <c r="W13877" i="21"/>
  <c r="V13877" i="21"/>
  <c r="U13877" i="21"/>
  <c r="T13877" i="21"/>
  <c r="S13877" i="21"/>
  <c r="R13877" i="21"/>
  <c r="X13876" i="21"/>
  <c r="W13876" i="21"/>
  <c r="V13876" i="21"/>
  <c r="U13876" i="21"/>
  <c r="T13876" i="21"/>
  <c r="S13876" i="21"/>
  <c r="R13876" i="21"/>
  <c r="X13875" i="21"/>
  <c r="W13875" i="21"/>
  <c r="V13875" i="21"/>
  <c r="U13875" i="21"/>
  <c r="T13875" i="21"/>
  <c r="S13875" i="21"/>
  <c r="R13875" i="21"/>
  <c r="X13874" i="21"/>
  <c r="W13874" i="21"/>
  <c r="V13874" i="21"/>
  <c r="U13874" i="21"/>
  <c r="T13874" i="21"/>
  <c r="S13874" i="21"/>
  <c r="R13874" i="21"/>
  <c r="X13873" i="21"/>
  <c r="W13873" i="21"/>
  <c r="V13873" i="21"/>
  <c r="U13873" i="21"/>
  <c r="T13873" i="21"/>
  <c r="S13873" i="21"/>
  <c r="R13873" i="21"/>
  <c r="X13872" i="21"/>
  <c r="W13872" i="21"/>
  <c r="V13872" i="21"/>
  <c r="U13872" i="21"/>
  <c r="T13872" i="21"/>
  <c r="S13872" i="21"/>
  <c r="R13872" i="21"/>
  <c r="X13871" i="21"/>
  <c r="W13871" i="21"/>
  <c r="V13871" i="21"/>
  <c r="U13871" i="21"/>
  <c r="T13871" i="21"/>
  <c r="S13871" i="21"/>
  <c r="R13871" i="21"/>
  <c r="X13870" i="21"/>
  <c r="W13870" i="21"/>
  <c r="V13870" i="21"/>
  <c r="U13870" i="21"/>
  <c r="T13870" i="21"/>
  <c r="S13870" i="21"/>
  <c r="R13870" i="21"/>
  <c r="X13869" i="21"/>
  <c r="W13869" i="21"/>
  <c r="V13869" i="21"/>
  <c r="U13869" i="21"/>
  <c r="T13869" i="21"/>
  <c r="S13869" i="21"/>
  <c r="R13869" i="21"/>
  <c r="X13868" i="21"/>
  <c r="W13868" i="21"/>
  <c r="V13868" i="21"/>
  <c r="U13868" i="21"/>
  <c r="T13868" i="21"/>
  <c r="S13868" i="21"/>
  <c r="R13868" i="21"/>
  <c r="X13867" i="21"/>
  <c r="W13867" i="21"/>
  <c r="V13867" i="21"/>
  <c r="U13867" i="21"/>
  <c r="T13867" i="21"/>
  <c r="S13867" i="21"/>
  <c r="R13867" i="21"/>
  <c r="X13866" i="21"/>
  <c r="W13866" i="21"/>
  <c r="V13866" i="21"/>
  <c r="U13866" i="21"/>
  <c r="T13866" i="21"/>
  <c r="S13866" i="21"/>
  <c r="R13866" i="21"/>
  <c r="X13865" i="21"/>
  <c r="W13865" i="21"/>
  <c r="V13865" i="21"/>
  <c r="U13865" i="21"/>
  <c r="T13865" i="21"/>
  <c r="S13865" i="21"/>
  <c r="R13865" i="21"/>
  <c r="X13864" i="21"/>
  <c r="W13864" i="21"/>
  <c r="V13864" i="21"/>
  <c r="U13864" i="21"/>
  <c r="T13864" i="21"/>
  <c r="S13864" i="21"/>
  <c r="R13864" i="21"/>
  <c r="X13863" i="21"/>
  <c r="W13863" i="21"/>
  <c r="V13863" i="21"/>
  <c r="U13863" i="21"/>
  <c r="T13863" i="21"/>
  <c r="S13863" i="21"/>
  <c r="R13863" i="21"/>
  <c r="X13862" i="21"/>
  <c r="W13862" i="21"/>
  <c r="V13862" i="21"/>
  <c r="U13862" i="21"/>
  <c r="T13862" i="21"/>
  <c r="S13862" i="21"/>
  <c r="R13862" i="21"/>
  <c r="X13861" i="21"/>
  <c r="W13861" i="21"/>
  <c r="V13861" i="21"/>
  <c r="U13861" i="21"/>
  <c r="T13861" i="21"/>
  <c r="S13861" i="21"/>
  <c r="R13861" i="21"/>
  <c r="X13860" i="21"/>
  <c r="W13860" i="21"/>
  <c r="V13860" i="21"/>
  <c r="U13860" i="21"/>
  <c r="T13860" i="21"/>
  <c r="S13860" i="21"/>
  <c r="R13860" i="21"/>
  <c r="X13859" i="21"/>
  <c r="W13859" i="21"/>
  <c r="V13859" i="21"/>
  <c r="U13859" i="21"/>
  <c r="T13859" i="21"/>
  <c r="S13859" i="21"/>
  <c r="R13859" i="21"/>
  <c r="X13858" i="21"/>
  <c r="W13858" i="21"/>
  <c r="V13858" i="21"/>
  <c r="U13858" i="21"/>
  <c r="T13858" i="21"/>
  <c r="S13858" i="21"/>
  <c r="R13858" i="21"/>
  <c r="X13857" i="21"/>
  <c r="W13857" i="21"/>
  <c r="V13857" i="21"/>
  <c r="U13857" i="21"/>
  <c r="T13857" i="21"/>
  <c r="S13857" i="21"/>
  <c r="R13857" i="21"/>
  <c r="X13856" i="21"/>
  <c r="W13856" i="21"/>
  <c r="V13856" i="21"/>
  <c r="U13856" i="21"/>
  <c r="T13856" i="21"/>
  <c r="S13856" i="21"/>
  <c r="R13856" i="21"/>
  <c r="X13855" i="21"/>
  <c r="W13855" i="21"/>
  <c r="V13855" i="21"/>
  <c r="U13855" i="21"/>
  <c r="T13855" i="21"/>
  <c r="S13855" i="21"/>
  <c r="R13855" i="21"/>
  <c r="X13854" i="21"/>
  <c r="W13854" i="21"/>
  <c r="V13854" i="21"/>
  <c r="U13854" i="21"/>
  <c r="T13854" i="21"/>
  <c r="S13854" i="21"/>
  <c r="R13854" i="21"/>
  <c r="X13853" i="21"/>
  <c r="W13853" i="21"/>
  <c r="V13853" i="21"/>
  <c r="U13853" i="21"/>
  <c r="T13853" i="21"/>
  <c r="S13853" i="21"/>
  <c r="R13853" i="21"/>
  <c r="X13852" i="21"/>
  <c r="W13852" i="21"/>
  <c r="V13852" i="21"/>
  <c r="U13852" i="21"/>
  <c r="T13852" i="21"/>
  <c r="S13852" i="21"/>
  <c r="R13852" i="21"/>
  <c r="X13851" i="21"/>
  <c r="W13851" i="21"/>
  <c r="V13851" i="21"/>
  <c r="U13851" i="21"/>
  <c r="T13851" i="21"/>
  <c r="S13851" i="21"/>
  <c r="R13851" i="21"/>
  <c r="X13850" i="21"/>
  <c r="W13850" i="21"/>
  <c r="V13850" i="21"/>
  <c r="U13850" i="21"/>
  <c r="T13850" i="21"/>
  <c r="S13850" i="21"/>
  <c r="R13850" i="21"/>
  <c r="X13849" i="21"/>
  <c r="W13849" i="21"/>
  <c r="V13849" i="21"/>
  <c r="U13849" i="21"/>
  <c r="T13849" i="21"/>
  <c r="S13849" i="21"/>
  <c r="R13849" i="21"/>
  <c r="X13848" i="21"/>
  <c r="W13848" i="21"/>
  <c r="V13848" i="21"/>
  <c r="U13848" i="21"/>
  <c r="T13848" i="21"/>
  <c r="S13848" i="21"/>
  <c r="R13848" i="21"/>
  <c r="X13847" i="21"/>
  <c r="W13847" i="21"/>
  <c r="V13847" i="21"/>
  <c r="U13847" i="21"/>
  <c r="T13847" i="21"/>
  <c r="S13847" i="21"/>
  <c r="R13847" i="21"/>
  <c r="X13846" i="21"/>
  <c r="W13846" i="21"/>
  <c r="V13846" i="21"/>
  <c r="U13846" i="21"/>
  <c r="T13846" i="21"/>
  <c r="S13846" i="21"/>
  <c r="R13846" i="21"/>
  <c r="X13845" i="21"/>
  <c r="W13845" i="21"/>
  <c r="V13845" i="21"/>
  <c r="U13845" i="21"/>
  <c r="T13845" i="21"/>
  <c r="S13845" i="21"/>
  <c r="R13845" i="21"/>
  <c r="X13844" i="21"/>
  <c r="W13844" i="21"/>
  <c r="V13844" i="21"/>
  <c r="U13844" i="21"/>
  <c r="T13844" i="21"/>
  <c r="S13844" i="21"/>
  <c r="R13844" i="21"/>
  <c r="X13843" i="21"/>
  <c r="W13843" i="21"/>
  <c r="V13843" i="21"/>
  <c r="U13843" i="21"/>
  <c r="T13843" i="21"/>
  <c r="S13843" i="21"/>
  <c r="R13843" i="21"/>
  <c r="X13842" i="21"/>
  <c r="W13842" i="21"/>
  <c r="V13842" i="21"/>
  <c r="U13842" i="21"/>
  <c r="T13842" i="21"/>
  <c r="S13842" i="21"/>
  <c r="R13842" i="21"/>
  <c r="X13841" i="21"/>
  <c r="W13841" i="21"/>
  <c r="V13841" i="21"/>
  <c r="U13841" i="21"/>
  <c r="T13841" i="21"/>
  <c r="S13841" i="21"/>
  <c r="R13841" i="21"/>
  <c r="X13840" i="21"/>
  <c r="W13840" i="21"/>
  <c r="V13840" i="21"/>
  <c r="U13840" i="21"/>
  <c r="T13840" i="21"/>
  <c r="S13840" i="21"/>
  <c r="R13840" i="21"/>
  <c r="X13839" i="21"/>
  <c r="W13839" i="21"/>
  <c r="V13839" i="21"/>
  <c r="U13839" i="21"/>
  <c r="T13839" i="21"/>
  <c r="S13839" i="21"/>
  <c r="R13839" i="21"/>
  <c r="X13838" i="21"/>
  <c r="W13838" i="21"/>
  <c r="V13838" i="21"/>
  <c r="U13838" i="21"/>
  <c r="T13838" i="21"/>
  <c r="S13838" i="21"/>
  <c r="R13838" i="21"/>
  <c r="X13837" i="21"/>
  <c r="W13837" i="21"/>
  <c r="V13837" i="21"/>
  <c r="U13837" i="21"/>
  <c r="T13837" i="21"/>
  <c r="S13837" i="21"/>
  <c r="R13837" i="21"/>
  <c r="X13836" i="21"/>
  <c r="W13836" i="21"/>
  <c r="V13836" i="21"/>
  <c r="U13836" i="21"/>
  <c r="T13836" i="21"/>
  <c r="S13836" i="21"/>
  <c r="R13836" i="21"/>
  <c r="X13835" i="21"/>
  <c r="W13835" i="21"/>
  <c r="V13835" i="21"/>
  <c r="U13835" i="21"/>
  <c r="T13835" i="21"/>
  <c r="S13835" i="21"/>
  <c r="R13835" i="21"/>
  <c r="X13834" i="21"/>
  <c r="W13834" i="21"/>
  <c r="V13834" i="21"/>
  <c r="U13834" i="21"/>
  <c r="T13834" i="21"/>
  <c r="S13834" i="21"/>
  <c r="R13834" i="21"/>
  <c r="X13833" i="21"/>
  <c r="W13833" i="21"/>
  <c r="V13833" i="21"/>
  <c r="U13833" i="21"/>
  <c r="T13833" i="21"/>
  <c r="S13833" i="21"/>
  <c r="R13833" i="21"/>
  <c r="X13832" i="21"/>
  <c r="W13832" i="21"/>
  <c r="V13832" i="21"/>
  <c r="U13832" i="21"/>
  <c r="T13832" i="21"/>
  <c r="S13832" i="21"/>
  <c r="R13832" i="21"/>
  <c r="X13831" i="21"/>
  <c r="W13831" i="21"/>
  <c r="V13831" i="21"/>
  <c r="U13831" i="21"/>
  <c r="T13831" i="21"/>
  <c r="S13831" i="21"/>
  <c r="R13831" i="21"/>
  <c r="X13830" i="21"/>
  <c r="W13830" i="21"/>
  <c r="V13830" i="21"/>
  <c r="U13830" i="21"/>
  <c r="T13830" i="21"/>
  <c r="S13830" i="21"/>
  <c r="R13830" i="21"/>
  <c r="X13829" i="21"/>
  <c r="W13829" i="21"/>
  <c r="V13829" i="21"/>
  <c r="U13829" i="21"/>
  <c r="T13829" i="21"/>
  <c r="S13829" i="21"/>
  <c r="R13829" i="21"/>
  <c r="X13828" i="21"/>
  <c r="W13828" i="21"/>
  <c r="V13828" i="21"/>
  <c r="U13828" i="21"/>
  <c r="T13828" i="21"/>
  <c r="S13828" i="21"/>
  <c r="R13828" i="21"/>
  <c r="X13827" i="21"/>
  <c r="W13827" i="21"/>
  <c r="V13827" i="21"/>
  <c r="U13827" i="21"/>
  <c r="T13827" i="21"/>
  <c r="S13827" i="21"/>
  <c r="R13827" i="21"/>
  <c r="X13826" i="21"/>
  <c r="W13826" i="21"/>
  <c r="V13826" i="21"/>
  <c r="U13826" i="21"/>
  <c r="T13826" i="21"/>
  <c r="S13826" i="21"/>
  <c r="R13826" i="21"/>
  <c r="X13825" i="21"/>
  <c r="W13825" i="21"/>
  <c r="V13825" i="21"/>
  <c r="U13825" i="21"/>
  <c r="T13825" i="21"/>
  <c r="S13825" i="21"/>
  <c r="R13825" i="21"/>
  <c r="X13824" i="21"/>
  <c r="W13824" i="21"/>
  <c r="V13824" i="21"/>
  <c r="U13824" i="21"/>
  <c r="T13824" i="21"/>
  <c r="S13824" i="21"/>
  <c r="R13824" i="21"/>
  <c r="X13823" i="21"/>
  <c r="W13823" i="21"/>
  <c r="V13823" i="21"/>
  <c r="U13823" i="21"/>
  <c r="T13823" i="21"/>
  <c r="S13823" i="21"/>
  <c r="R13823" i="21"/>
  <c r="X13822" i="21"/>
  <c r="W13822" i="21"/>
  <c r="V13822" i="21"/>
  <c r="U13822" i="21"/>
  <c r="T13822" i="21"/>
  <c r="S13822" i="21"/>
  <c r="R13822" i="21"/>
  <c r="X13821" i="21"/>
  <c r="W13821" i="21"/>
  <c r="V13821" i="21"/>
  <c r="U13821" i="21"/>
  <c r="T13821" i="21"/>
  <c r="S13821" i="21"/>
  <c r="R13821" i="21"/>
  <c r="X13820" i="21"/>
  <c r="W13820" i="21"/>
  <c r="V13820" i="21"/>
  <c r="U13820" i="21"/>
  <c r="T13820" i="21"/>
  <c r="S13820" i="21"/>
  <c r="R13820" i="21"/>
  <c r="X13819" i="21"/>
  <c r="W13819" i="21"/>
  <c r="V13819" i="21"/>
  <c r="U13819" i="21"/>
  <c r="T13819" i="21"/>
  <c r="S13819" i="21"/>
  <c r="R13819" i="21"/>
  <c r="X13818" i="21"/>
  <c r="W13818" i="21"/>
  <c r="V13818" i="21"/>
  <c r="U13818" i="21"/>
  <c r="T13818" i="21"/>
  <c r="S13818" i="21"/>
  <c r="R13818" i="21"/>
  <c r="X13817" i="21"/>
  <c r="W13817" i="21"/>
  <c r="V13817" i="21"/>
  <c r="U13817" i="21"/>
  <c r="T13817" i="21"/>
  <c r="S13817" i="21"/>
  <c r="R13817" i="21"/>
  <c r="X13816" i="21"/>
  <c r="W13816" i="21"/>
  <c r="V13816" i="21"/>
  <c r="U13816" i="21"/>
  <c r="T13816" i="21"/>
  <c r="S13816" i="21"/>
  <c r="R13816" i="21"/>
  <c r="X13815" i="21"/>
  <c r="W13815" i="21"/>
  <c r="V13815" i="21"/>
  <c r="U13815" i="21"/>
  <c r="T13815" i="21"/>
  <c r="S13815" i="21"/>
  <c r="R13815" i="21"/>
  <c r="X13814" i="21"/>
  <c r="W13814" i="21"/>
  <c r="V13814" i="21"/>
  <c r="U13814" i="21"/>
  <c r="T13814" i="21"/>
  <c r="S13814" i="21"/>
  <c r="R13814" i="21"/>
  <c r="X13813" i="21"/>
  <c r="W13813" i="21"/>
  <c r="V13813" i="21"/>
  <c r="U13813" i="21"/>
  <c r="T13813" i="21"/>
  <c r="S13813" i="21"/>
  <c r="R13813" i="21"/>
  <c r="X13812" i="21"/>
  <c r="W13812" i="21"/>
  <c r="V13812" i="21"/>
  <c r="U13812" i="21"/>
  <c r="T13812" i="21"/>
  <c r="S13812" i="21"/>
  <c r="R13812" i="21"/>
  <c r="X13811" i="21"/>
  <c r="W13811" i="21"/>
  <c r="V13811" i="21"/>
  <c r="U13811" i="21"/>
  <c r="T13811" i="21"/>
  <c r="S13811" i="21"/>
  <c r="R13811" i="21"/>
  <c r="X13810" i="21"/>
  <c r="W13810" i="21"/>
  <c r="V13810" i="21"/>
  <c r="U13810" i="21"/>
  <c r="T13810" i="21"/>
  <c r="S13810" i="21"/>
  <c r="R13810" i="21"/>
  <c r="X13809" i="21"/>
  <c r="W13809" i="21"/>
  <c r="V13809" i="21"/>
  <c r="U13809" i="21"/>
  <c r="T13809" i="21"/>
  <c r="S13809" i="21"/>
  <c r="R13809" i="21"/>
  <c r="X13808" i="21"/>
  <c r="W13808" i="21"/>
  <c r="V13808" i="21"/>
  <c r="U13808" i="21"/>
  <c r="T13808" i="21"/>
  <c r="S13808" i="21"/>
  <c r="R13808" i="21"/>
  <c r="X13807" i="21"/>
  <c r="W13807" i="21"/>
  <c r="V13807" i="21"/>
  <c r="U13807" i="21"/>
  <c r="T13807" i="21"/>
  <c r="S13807" i="21"/>
  <c r="R13807" i="21"/>
  <c r="X13806" i="21"/>
  <c r="W13806" i="21"/>
  <c r="V13806" i="21"/>
  <c r="U13806" i="21"/>
  <c r="T13806" i="21"/>
  <c r="S13806" i="21"/>
  <c r="R13806" i="21"/>
  <c r="X13805" i="21"/>
  <c r="W13805" i="21"/>
  <c r="V13805" i="21"/>
  <c r="U13805" i="21"/>
  <c r="T13805" i="21"/>
  <c r="S13805" i="21"/>
  <c r="R13805" i="21"/>
  <c r="X13804" i="21"/>
  <c r="W13804" i="21"/>
  <c r="V13804" i="21"/>
  <c r="U13804" i="21"/>
  <c r="T13804" i="21"/>
  <c r="S13804" i="21"/>
  <c r="R13804" i="21"/>
  <c r="X13803" i="21"/>
  <c r="W13803" i="21"/>
  <c r="V13803" i="21"/>
  <c r="U13803" i="21"/>
  <c r="T13803" i="21"/>
  <c r="S13803" i="21"/>
  <c r="R13803" i="21"/>
  <c r="X13802" i="21"/>
  <c r="W13802" i="21"/>
  <c r="V13802" i="21"/>
  <c r="U13802" i="21"/>
  <c r="T13802" i="21"/>
  <c r="S13802" i="21"/>
  <c r="R13802" i="21"/>
  <c r="X13801" i="21"/>
  <c r="W13801" i="21"/>
  <c r="V13801" i="21"/>
  <c r="U13801" i="21"/>
  <c r="T13801" i="21"/>
  <c r="S13801" i="21"/>
  <c r="R13801" i="21"/>
  <c r="X13800" i="21"/>
  <c r="W13800" i="21"/>
  <c r="V13800" i="21"/>
  <c r="U13800" i="21"/>
  <c r="T13800" i="21"/>
  <c r="S13800" i="21"/>
  <c r="R13800" i="21"/>
  <c r="X13799" i="21"/>
  <c r="W13799" i="21"/>
  <c r="V13799" i="21"/>
  <c r="U13799" i="21"/>
  <c r="T13799" i="21"/>
  <c r="S13799" i="21"/>
  <c r="R13799" i="21"/>
  <c r="X13798" i="21"/>
  <c r="W13798" i="21"/>
  <c r="V13798" i="21"/>
  <c r="U13798" i="21"/>
  <c r="T13798" i="21"/>
  <c r="S13798" i="21"/>
  <c r="R13798" i="21"/>
  <c r="X13797" i="21"/>
  <c r="W13797" i="21"/>
  <c r="V13797" i="21"/>
  <c r="U13797" i="21"/>
  <c r="T13797" i="21"/>
  <c r="S13797" i="21"/>
  <c r="R13797" i="21"/>
  <c r="X13796" i="21"/>
  <c r="W13796" i="21"/>
  <c r="V13796" i="21"/>
  <c r="U13796" i="21"/>
  <c r="T13796" i="21"/>
  <c r="S13796" i="21"/>
  <c r="R13796" i="21"/>
  <c r="X13795" i="21"/>
  <c r="W13795" i="21"/>
  <c r="V13795" i="21"/>
  <c r="U13795" i="21"/>
  <c r="T13795" i="21"/>
  <c r="S13795" i="21"/>
  <c r="R13795" i="21"/>
  <c r="X13794" i="21"/>
  <c r="W13794" i="21"/>
  <c r="V13794" i="21"/>
  <c r="U13794" i="21"/>
  <c r="T13794" i="21"/>
  <c r="S13794" i="21"/>
  <c r="R13794" i="21"/>
  <c r="X13793" i="21"/>
  <c r="W13793" i="21"/>
  <c r="V13793" i="21"/>
  <c r="U13793" i="21"/>
  <c r="T13793" i="21"/>
  <c r="S13793" i="21"/>
  <c r="R13793" i="21"/>
  <c r="X13792" i="21"/>
  <c r="W13792" i="21"/>
  <c r="V13792" i="21"/>
  <c r="U13792" i="21"/>
  <c r="T13792" i="21"/>
  <c r="S13792" i="21"/>
  <c r="R13792" i="21"/>
  <c r="X13791" i="21"/>
  <c r="W13791" i="21"/>
  <c r="V13791" i="21"/>
  <c r="U13791" i="21"/>
  <c r="T13791" i="21"/>
  <c r="S13791" i="21"/>
  <c r="R13791" i="21"/>
  <c r="X13790" i="21"/>
  <c r="W13790" i="21"/>
  <c r="V13790" i="21"/>
  <c r="U13790" i="21"/>
  <c r="T13790" i="21"/>
  <c r="S13790" i="21"/>
  <c r="R13790" i="21"/>
  <c r="X13789" i="21"/>
  <c r="W13789" i="21"/>
  <c r="V13789" i="21"/>
  <c r="U13789" i="21"/>
  <c r="T13789" i="21"/>
  <c r="S13789" i="21"/>
  <c r="R13789" i="21"/>
  <c r="X13788" i="21"/>
  <c r="W13788" i="21"/>
  <c r="V13788" i="21"/>
  <c r="U13788" i="21"/>
  <c r="T13788" i="21"/>
  <c r="S13788" i="21"/>
  <c r="R13788" i="21"/>
  <c r="X13787" i="21"/>
  <c r="W13787" i="21"/>
  <c r="V13787" i="21"/>
  <c r="U13787" i="21"/>
  <c r="T13787" i="21"/>
  <c r="S13787" i="21"/>
  <c r="R13787" i="21"/>
  <c r="X13786" i="21"/>
  <c r="W13786" i="21"/>
  <c r="V13786" i="21"/>
  <c r="U13786" i="21"/>
  <c r="T13786" i="21"/>
  <c r="S13786" i="21"/>
  <c r="R13786" i="21"/>
  <c r="X13785" i="21"/>
  <c r="W13785" i="21"/>
  <c r="V13785" i="21"/>
  <c r="U13785" i="21"/>
  <c r="T13785" i="21"/>
  <c r="S13785" i="21"/>
  <c r="R13785" i="21"/>
  <c r="X13784" i="21"/>
  <c r="W13784" i="21"/>
  <c r="V13784" i="21"/>
  <c r="U13784" i="21"/>
  <c r="T13784" i="21"/>
  <c r="S13784" i="21"/>
  <c r="R13784" i="21"/>
  <c r="X13783" i="21"/>
  <c r="W13783" i="21"/>
  <c r="V13783" i="21"/>
  <c r="U13783" i="21"/>
  <c r="T13783" i="21"/>
  <c r="S13783" i="21"/>
  <c r="R13783" i="21"/>
  <c r="X13782" i="21"/>
  <c r="W13782" i="21"/>
  <c r="V13782" i="21"/>
  <c r="U13782" i="21"/>
  <c r="T13782" i="21"/>
  <c r="S13782" i="21"/>
  <c r="R13782" i="21"/>
  <c r="X13781" i="21"/>
  <c r="W13781" i="21"/>
  <c r="V13781" i="21"/>
  <c r="U13781" i="21"/>
  <c r="T13781" i="21"/>
  <c r="S13781" i="21"/>
  <c r="R13781" i="21"/>
  <c r="X13780" i="21"/>
  <c r="W13780" i="21"/>
  <c r="V13780" i="21"/>
  <c r="U13780" i="21"/>
  <c r="T13780" i="21"/>
  <c r="S13780" i="21"/>
  <c r="R13780" i="21"/>
  <c r="X13779" i="21"/>
  <c r="W13779" i="21"/>
  <c r="V13779" i="21"/>
  <c r="U13779" i="21"/>
  <c r="T13779" i="21"/>
  <c r="S13779" i="21"/>
  <c r="R13779" i="21"/>
  <c r="X13778" i="21"/>
  <c r="W13778" i="21"/>
  <c r="V13778" i="21"/>
  <c r="U13778" i="21"/>
  <c r="T13778" i="21"/>
  <c r="S13778" i="21"/>
  <c r="R13778" i="21"/>
  <c r="X13777" i="21"/>
  <c r="W13777" i="21"/>
  <c r="V13777" i="21"/>
  <c r="U13777" i="21"/>
  <c r="T13777" i="21"/>
  <c r="S13777" i="21"/>
  <c r="R13777" i="21"/>
  <c r="X13776" i="21"/>
  <c r="W13776" i="21"/>
  <c r="V13776" i="21"/>
  <c r="U13776" i="21"/>
  <c r="T13776" i="21"/>
  <c r="S13776" i="21"/>
  <c r="R13776" i="21"/>
  <c r="X13775" i="21"/>
  <c r="W13775" i="21"/>
  <c r="V13775" i="21"/>
  <c r="U13775" i="21"/>
  <c r="T13775" i="21"/>
  <c r="S13775" i="21"/>
  <c r="R13775" i="21"/>
  <c r="X13774" i="21"/>
  <c r="W13774" i="21"/>
  <c r="V13774" i="21"/>
  <c r="U13774" i="21"/>
  <c r="T13774" i="21"/>
  <c r="S13774" i="21"/>
  <c r="R13774" i="21"/>
  <c r="X13773" i="21"/>
  <c r="W13773" i="21"/>
  <c r="V13773" i="21"/>
  <c r="U13773" i="21"/>
  <c r="T13773" i="21"/>
  <c r="S13773" i="21"/>
  <c r="R13773" i="21"/>
  <c r="X13772" i="21"/>
  <c r="W13772" i="21"/>
  <c r="V13772" i="21"/>
  <c r="U13772" i="21"/>
  <c r="T13772" i="21"/>
  <c r="S13772" i="21"/>
  <c r="R13772" i="21"/>
  <c r="X13771" i="21"/>
  <c r="W13771" i="21"/>
  <c r="V13771" i="21"/>
  <c r="U13771" i="21"/>
  <c r="T13771" i="21"/>
  <c r="S13771" i="21"/>
  <c r="R13771" i="21"/>
  <c r="X13770" i="21"/>
  <c r="W13770" i="21"/>
  <c r="V13770" i="21"/>
  <c r="U13770" i="21"/>
  <c r="T13770" i="21"/>
  <c r="S13770" i="21"/>
  <c r="R13770" i="21"/>
  <c r="X13769" i="21"/>
  <c r="W13769" i="21"/>
  <c r="V13769" i="21"/>
  <c r="U13769" i="21"/>
  <c r="T13769" i="21"/>
  <c r="S13769" i="21"/>
  <c r="R13769" i="21"/>
  <c r="X13768" i="21"/>
  <c r="W13768" i="21"/>
  <c r="V13768" i="21"/>
  <c r="U13768" i="21"/>
  <c r="T13768" i="21"/>
  <c r="S13768" i="21"/>
  <c r="R13768" i="21"/>
  <c r="X13767" i="21"/>
  <c r="W13767" i="21"/>
  <c r="V13767" i="21"/>
  <c r="U13767" i="21"/>
  <c r="T13767" i="21"/>
  <c r="S13767" i="21"/>
  <c r="R13767" i="21"/>
  <c r="X13766" i="21"/>
  <c r="W13766" i="21"/>
  <c r="V13766" i="21"/>
  <c r="U13766" i="21"/>
  <c r="T13766" i="21"/>
  <c r="S13766" i="21"/>
  <c r="R13766" i="21"/>
  <c r="X13765" i="21"/>
  <c r="W13765" i="21"/>
  <c r="V13765" i="21"/>
  <c r="U13765" i="21"/>
  <c r="T13765" i="21"/>
  <c r="S13765" i="21"/>
  <c r="R13765" i="21"/>
  <c r="X13764" i="21"/>
  <c r="W13764" i="21"/>
  <c r="V13764" i="21"/>
  <c r="U13764" i="21"/>
  <c r="T13764" i="21"/>
  <c r="S13764" i="21"/>
  <c r="R13764" i="21"/>
  <c r="X13763" i="21"/>
  <c r="W13763" i="21"/>
  <c r="V13763" i="21"/>
  <c r="U13763" i="21"/>
  <c r="T13763" i="21"/>
  <c r="S13763" i="21"/>
  <c r="R13763" i="21"/>
  <c r="X13762" i="21"/>
  <c r="W13762" i="21"/>
  <c r="V13762" i="21"/>
  <c r="U13762" i="21"/>
  <c r="T13762" i="21"/>
  <c r="S13762" i="21"/>
  <c r="R13762" i="21"/>
  <c r="X13761" i="21"/>
  <c r="W13761" i="21"/>
  <c r="V13761" i="21"/>
  <c r="U13761" i="21"/>
  <c r="T13761" i="21"/>
  <c r="S13761" i="21"/>
  <c r="R13761" i="21"/>
  <c r="X13760" i="21"/>
  <c r="W13760" i="21"/>
  <c r="V13760" i="21"/>
  <c r="U13760" i="21"/>
  <c r="T13760" i="21"/>
  <c r="S13760" i="21"/>
  <c r="R13760" i="21"/>
  <c r="X13759" i="21"/>
  <c r="W13759" i="21"/>
  <c r="V13759" i="21"/>
  <c r="U13759" i="21"/>
  <c r="T13759" i="21"/>
  <c r="S13759" i="21"/>
  <c r="R13759" i="21"/>
  <c r="X13758" i="21"/>
  <c r="W13758" i="21"/>
  <c r="V13758" i="21"/>
  <c r="U13758" i="21"/>
  <c r="T13758" i="21"/>
  <c r="S13758" i="21"/>
  <c r="R13758" i="21"/>
  <c r="X13757" i="21"/>
  <c r="W13757" i="21"/>
  <c r="V13757" i="21"/>
  <c r="U13757" i="21"/>
  <c r="T13757" i="21"/>
  <c r="S13757" i="21"/>
  <c r="R13757" i="21"/>
  <c r="X13756" i="21"/>
  <c r="W13756" i="21"/>
  <c r="V13756" i="21"/>
  <c r="U13756" i="21"/>
  <c r="T13756" i="21"/>
  <c r="S13756" i="21"/>
  <c r="R13756" i="21"/>
  <c r="X13755" i="21"/>
  <c r="W13755" i="21"/>
  <c r="V13755" i="21"/>
  <c r="U13755" i="21"/>
  <c r="T13755" i="21"/>
  <c r="S13755" i="21"/>
  <c r="R13755" i="21"/>
  <c r="X13754" i="21"/>
  <c r="W13754" i="21"/>
  <c r="V13754" i="21"/>
  <c r="U13754" i="21"/>
  <c r="T13754" i="21"/>
  <c r="S13754" i="21"/>
  <c r="R13754" i="21"/>
  <c r="X13753" i="21"/>
  <c r="W13753" i="21"/>
  <c r="V13753" i="21"/>
  <c r="U13753" i="21"/>
  <c r="T13753" i="21"/>
  <c r="S13753" i="21"/>
  <c r="R13753" i="21"/>
  <c r="X13752" i="21"/>
  <c r="W13752" i="21"/>
  <c r="V13752" i="21"/>
  <c r="U13752" i="21"/>
  <c r="T13752" i="21"/>
  <c r="S13752" i="21"/>
  <c r="R13752" i="21"/>
  <c r="X13751" i="21"/>
  <c r="W13751" i="21"/>
  <c r="V13751" i="21"/>
  <c r="U13751" i="21"/>
  <c r="T13751" i="21"/>
  <c r="S13751" i="21"/>
  <c r="R13751" i="21"/>
  <c r="X13750" i="21"/>
  <c r="W13750" i="21"/>
  <c r="V13750" i="21"/>
  <c r="U13750" i="21"/>
  <c r="T13750" i="21"/>
  <c r="S13750" i="21"/>
  <c r="R13750" i="21"/>
  <c r="X13749" i="21"/>
  <c r="W13749" i="21"/>
  <c r="V13749" i="21"/>
  <c r="U13749" i="21"/>
  <c r="T13749" i="21"/>
  <c r="S13749" i="21"/>
  <c r="R13749" i="21"/>
  <c r="X13748" i="21"/>
  <c r="W13748" i="21"/>
  <c r="V13748" i="21"/>
  <c r="U13748" i="21"/>
  <c r="T13748" i="21"/>
  <c r="S13748" i="21"/>
  <c r="R13748" i="21"/>
  <c r="X13747" i="21"/>
  <c r="W13747" i="21"/>
  <c r="V13747" i="21"/>
  <c r="U13747" i="21"/>
  <c r="T13747" i="21"/>
  <c r="S13747" i="21"/>
  <c r="R13747" i="21"/>
  <c r="X13746" i="21"/>
  <c r="W13746" i="21"/>
  <c r="V13746" i="21"/>
  <c r="U13746" i="21"/>
  <c r="T13746" i="21"/>
  <c r="S13746" i="21"/>
  <c r="R13746" i="21"/>
  <c r="X13745" i="21"/>
  <c r="W13745" i="21"/>
  <c r="V13745" i="21"/>
  <c r="U13745" i="21"/>
  <c r="T13745" i="21"/>
  <c r="S13745" i="21"/>
  <c r="R13745" i="21"/>
  <c r="X13744" i="21"/>
  <c r="W13744" i="21"/>
  <c r="V13744" i="21"/>
  <c r="U13744" i="21"/>
  <c r="T13744" i="21"/>
  <c r="S13744" i="21"/>
  <c r="R13744" i="21"/>
  <c r="X13743" i="21"/>
  <c r="W13743" i="21"/>
  <c r="V13743" i="21"/>
  <c r="U13743" i="21"/>
  <c r="T13743" i="21"/>
  <c r="S13743" i="21"/>
  <c r="R13743" i="21"/>
  <c r="X13742" i="21"/>
  <c r="W13742" i="21"/>
  <c r="V13742" i="21"/>
  <c r="U13742" i="21"/>
  <c r="T13742" i="21"/>
  <c r="S13742" i="21"/>
  <c r="R13742" i="21"/>
  <c r="X13741" i="21"/>
  <c r="W13741" i="21"/>
  <c r="V13741" i="21"/>
  <c r="U13741" i="21"/>
  <c r="T13741" i="21"/>
  <c r="S13741" i="21"/>
  <c r="R13741" i="21"/>
  <c r="X13740" i="21"/>
  <c r="W13740" i="21"/>
  <c r="V13740" i="21"/>
  <c r="U13740" i="21"/>
  <c r="T13740" i="21"/>
  <c r="S13740" i="21"/>
  <c r="R13740" i="21"/>
  <c r="X13739" i="21"/>
  <c r="W13739" i="21"/>
  <c r="V13739" i="21"/>
  <c r="U13739" i="21"/>
  <c r="T13739" i="21"/>
  <c r="S13739" i="21"/>
  <c r="R13739" i="21"/>
  <c r="X13738" i="21"/>
  <c r="W13738" i="21"/>
  <c r="V13738" i="21"/>
  <c r="U13738" i="21"/>
  <c r="T13738" i="21"/>
  <c r="S13738" i="21"/>
  <c r="R13738" i="21"/>
  <c r="X13737" i="21"/>
  <c r="W13737" i="21"/>
  <c r="V13737" i="21"/>
  <c r="U13737" i="21"/>
  <c r="T13737" i="21"/>
  <c r="S13737" i="21"/>
  <c r="R13737" i="21"/>
  <c r="X13736" i="21"/>
  <c r="W13736" i="21"/>
  <c r="V13736" i="21"/>
  <c r="U13736" i="21"/>
  <c r="T13736" i="21"/>
  <c r="S13736" i="21"/>
  <c r="R13736" i="21"/>
  <c r="X13735" i="21"/>
  <c r="W13735" i="21"/>
  <c r="V13735" i="21"/>
  <c r="U13735" i="21"/>
  <c r="T13735" i="21"/>
  <c r="S13735" i="21"/>
  <c r="R13735" i="21"/>
  <c r="X13734" i="21"/>
  <c r="W13734" i="21"/>
  <c r="V13734" i="21"/>
  <c r="U13734" i="21"/>
  <c r="T13734" i="21"/>
  <c r="S13734" i="21"/>
  <c r="R13734" i="21"/>
  <c r="X13733" i="21"/>
  <c r="W13733" i="21"/>
  <c r="V13733" i="21"/>
  <c r="U13733" i="21"/>
  <c r="T13733" i="21"/>
  <c r="S13733" i="21"/>
  <c r="R13733" i="21"/>
  <c r="X13732" i="21"/>
  <c r="W13732" i="21"/>
  <c r="V13732" i="21"/>
  <c r="U13732" i="21"/>
  <c r="T13732" i="21"/>
  <c r="S13732" i="21"/>
  <c r="R13732" i="21"/>
  <c r="X13731" i="21"/>
  <c r="W13731" i="21"/>
  <c r="V13731" i="21"/>
  <c r="U13731" i="21"/>
  <c r="T13731" i="21"/>
  <c r="S13731" i="21"/>
  <c r="R13731" i="21"/>
  <c r="X13730" i="21"/>
  <c r="W13730" i="21"/>
  <c r="V13730" i="21"/>
  <c r="U13730" i="21"/>
  <c r="T13730" i="21"/>
  <c r="S13730" i="21"/>
  <c r="R13730" i="21"/>
  <c r="X13729" i="21"/>
  <c r="W13729" i="21"/>
  <c r="V13729" i="21"/>
  <c r="U13729" i="21"/>
  <c r="T13729" i="21"/>
  <c r="S13729" i="21"/>
  <c r="R13729" i="21"/>
  <c r="X13728" i="21"/>
  <c r="W13728" i="21"/>
  <c r="V13728" i="21"/>
  <c r="U13728" i="21"/>
  <c r="T13728" i="21"/>
  <c r="S13728" i="21"/>
  <c r="R13728" i="21"/>
  <c r="X13727" i="21"/>
  <c r="W13727" i="21"/>
  <c r="V13727" i="21"/>
  <c r="U13727" i="21"/>
  <c r="T13727" i="21"/>
  <c r="S13727" i="21"/>
  <c r="R13727" i="21"/>
  <c r="X13726" i="21"/>
  <c r="W13726" i="21"/>
  <c r="V13726" i="21"/>
  <c r="U13726" i="21"/>
  <c r="T13726" i="21"/>
  <c r="S13726" i="21"/>
  <c r="R13726" i="21"/>
  <c r="X13725" i="21"/>
  <c r="W13725" i="21"/>
  <c r="V13725" i="21"/>
  <c r="U13725" i="21"/>
  <c r="T13725" i="21"/>
  <c r="S13725" i="21"/>
  <c r="R13725" i="21"/>
  <c r="X13724" i="21"/>
  <c r="W13724" i="21"/>
  <c r="V13724" i="21"/>
  <c r="U13724" i="21"/>
  <c r="T13724" i="21"/>
  <c r="S13724" i="21"/>
  <c r="R13724" i="21"/>
  <c r="X13723" i="21"/>
  <c r="W13723" i="21"/>
  <c r="V13723" i="21"/>
  <c r="U13723" i="21"/>
  <c r="T13723" i="21"/>
  <c r="S13723" i="21"/>
  <c r="R13723" i="21"/>
  <c r="X13722" i="21"/>
  <c r="W13722" i="21"/>
  <c r="V13722" i="21"/>
  <c r="U13722" i="21"/>
  <c r="T13722" i="21"/>
  <c r="S13722" i="21"/>
  <c r="R13722" i="21"/>
  <c r="X13721" i="21"/>
  <c r="W13721" i="21"/>
  <c r="V13721" i="21"/>
  <c r="U13721" i="21"/>
  <c r="T13721" i="21"/>
  <c r="S13721" i="21"/>
  <c r="R13721" i="21"/>
  <c r="X13720" i="21"/>
  <c r="W13720" i="21"/>
  <c r="V13720" i="21"/>
  <c r="U13720" i="21"/>
  <c r="T13720" i="21"/>
  <c r="S13720" i="21"/>
  <c r="R13720" i="21"/>
  <c r="X13719" i="21"/>
  <c r="W13719" i="21"/>
  <c r="V13719" i="21"/>
  <c r="U13719" i="21"/>
  <c r="T13719" i="21"/>
  <c r="S13719" i="21"/>
  <c r="R13719" i="21"/>
  <c r="X13718" i="21"/>
  <c r="W13718" i="21"/>
  <c r="V13718" i="21"/>
  <c r="U13718" i="21"/>
  <c r="T13718" i="21"/>
  <c r="S13718" i="21"/>
  <c r="R13718" i="21"/>
  <c r="X13717" i="21"/>
  <c r="W13717" i="21"/>
  <c r="V13717" i="21"/>
  <c r="U13717" i="21"/>
  <c r="T13717" i="21"/>
  <c r="S13717" i="21"/>
  <c r="R13717" i="21"/>
  <c r="X13716" i="21"/>
  <c r="W13716" i="21"/>
  <c r="V13716" i="21"/>
  <c r="U13716" i="21"/>
  <c r="T13716" i="21"/>
  <c r="S13716" i="21"/>
  <c r="R13716" i="21"/>
  <c r="X13715" i="21"/>
  <c r="W13715" i="21"/>
  <c r="V13715" i="21"/>
  <c r="U13715" i="21"/>
  <c r="T13715" i="21"/>
  <c r="S13715" i="21"/>
  <c r="R13715" i="21"/>
  <c r="X13714" i="21"/>
  <c r="W13714" i="21"/>
  <c r="V13714" i="21"/>
  <c r="U13714" i="21"/>
  <c r="T13714" i="21"/>
  <c r="S13714" i="21"/>
  <c r="R13714" i="21"/>
  <c r="X13713" i="21"/>
  <c r="W13713" i="21"/>
  <c r="V13713" i="21"/>
  <c r="U13713" i="21"/>
  <c r="T13713" i="21"/>
  <c r="S13713" i="21"/>
  <c r="R13713" i="21"/>
  <c r="X13712" i="21"/>
  <c r="W13712" i="21"/>
  <c r="V13712" i="21"/>
  <c r="U13712" i="21"/>
  <c r="T13712" i="21"/>
  <c r="S13712" i="21"/>
  <c r="R13712" i="21"/>
  <c r="X13711" i="21"/>
  <c r="W13711" i="21"/>
  <c r="V13711" i="21"/>
  <c r="U13711" i="21"/>
  <c r="T13711" i="21"/>
  <c r="S13711" i="21"/>
  <c r="R13711" i="21"/>
  <c r="X13710" i="21"/>
  <c r="W13710" i="21"/>
  <c r="V13710" i="21"/>
  <c r="U13710" i="21"/>
  <c r="T13710" i="21"/>
  <c r="S13710" i="21"/>
  <c r="R13710" i="21"/>
  <c r="X13709" i="21"/>
  <c r="W13709" i="21"/>
  <c r="V13709" i="21"/>
  <c r="U13709" i="21"/>
  <c r="T13709" i="21"/>
  <c r="S13709" i="21"/>
  <c r="R13709" i="21"/>
  <c r="X13708" i="21"/>
  <c r="W13708" i="21"/>
  <c r="V13708" i="21"/>
  <c r="U13708" i="21"/>
  <c r="T13708" i="21"/>
  <c r="S13708" i="21"/>
  <c r="R13708" i="21"/>
  <c r="X13707" i="21"/>
  <c r="W13707" i="21"/>
  <c r="V13707" i="21"/>
  <c r="U13707" i="21"/>
  <c r="T13707" i="21"/>
  <c r="S13707" i="21"/>
  <c r="R13707" i="21"/>
  <c r="X13706" i="21"/>
  <c r="W13706" i="21"/>
  <c r="V13706" i="21"/>
  <c r="U13706" i="21"/>
  <c r="T13706" i="21"/>
  <c r="S13706" i="21"/>
  <c r="R13706" i="21"/>
  <c r="X13705" i="21"/>
  <c r="W13705" i="21"/>
  <c r="V13705" i="21"/>
  <c r="U13705" i="21"/>
  <c r="T13705" i="21"/>
  <c r="S13705" i="21"/>
  <c r="R13705" i="21"/>
  <c r="X13704" i="21"/>
  <c r="W13704" i="21"/>
  <c r="V13704" i="21"/>
  <c r="U13704" i="21"/>
  <c r="T13704" i="21"/>
  <c r="S13704" i="21"/>
  <c r="R13704" i="21"/>
  <c r="X13703" i="21"/>
  <c r="W13703" i="21"/>
  <c r="V13703" i="21"/>
  <c r="U13703" i="21"/>
  <c r="T13703" i="21"/>
  <c r="S13703" i="21"/>
  <c r="R13703" i="21"/>
  <c r="X13702" i="21"/>
  <c r="W13702" i="21"/>
  <c r="V13702" i="21"/>
  <c r="U13702" i="21"/>
  <c r="T13702" i="21"/>
  <c r="S13702" i="21"/>
  <c r="R13702" i="21"/>
  <c r="X13701" i="21"/>
  <c r="W13701" i="21"/>
  <c r="V13701" i="21"/>
  <c r="U13701" i="21"/>
  <c r="T13701" i="21"/>
  <c r="S13701" i="21"/>
  <c r="R13701" i="21"/>
  <c r="X13700" i="21"/>
  <c r="W13700" i="21"/>
  <c r="V13700" i="21"/>
  <c r="U13700" i="21"/>
  <c r="T13700" i="21"/>
  <c r="S13700" i="21"/>
  <c r="R13700" i="21"/>
  <c r="X13699" i="21"/>
  <c r="W13699" i="21"/>
  <c r="V13699" i="21"/>
  <c r="U13699" i="21"/>
  <c r="T13699" i="21"/>
  <c r="S13699" i="21"/>
  <c r="R13699" i="21"/>
  <c r="X13698" i="21"/>
  <c r="W13698" i="21"/>
  <c r="V13698" i="21"/>
  <c r="U13698" i="21"/>
  <c r="T13698" i="21"/>
  <c r="S13698" i="21"/>
  <c r="R13698" i="21"/>
  <c r="X13697" i="21"/>
  <c r="W13697" i="21"/>
  <c r="V13697" i="21"/>
  <c r="U13697" i="21"/>
  <c r="T13697" i="21"/>
  <c r="S13697" i="21"/>
  <c r="R13697" i="21"/>
  <c r="X13696" i="21"/>
  <c r="W13696" i="21"/>
  <c r="V13696" i="21"/>
  <c r="U13696" i="21"/>
  <c r="T13696" i="21"/>
  <c r="S13696" i="21"/>
  <c r="R13696" i="21"/>
  <c r="X13695" i="21"/>
  <c r="W13695" i="21"/>
  <c r="V13695" i="21"/>
  <c r="U13695" i="21"/>
  <c r="T13695" i="21"/>
  <c r="S13695" i="21"/>
  <c r="R13695" i="21"/>
  <c r="X13694" i="21"/>
  <c r="W13694" i="21"/>
  <c r="V13694" i="21"/>
  <c r="U13694" i="21"/>
  <c r="T13694" i="21"/>
  <c r="S13694" i="21"/>
  <c r="R13694" i="21"/>
  <c r="X13693" i="21"/>
  <c r="W13693" i="21"/>
  <c r="V13693" i="21"/>
  <c r="U13693" i="21"/>
  <c r="T13693" i="21"/>
  <c r="S13693" i="21"/>
  <c r="R13693" i="21"/>
  <c r="X13692" i="21"/>
  <c r="W13692" i="21"/>
  <c r="V13692" i="21"/>
  <c r="U13692" i="21"/>
  <c r="T13692" i="21"/>
  <c r="S13692" i="21"/>
  <c r="R13692" i="21"/>
  <c r="X13691" i="21"/>
  <c r="W13691" i="21"/>
  <c r="V13691" i="21"/>
  <c r="U13691" i="21"/>
  <c r="T13691" i="21"/>
  <c r="S13691" i="21"/>
  <c r="R13691" i="21"/>
  <c r="X13690" i="21"/>
  <c r="W13690" i="21"/>
  <c r="V13690" i="21"/>
  <c r="U13690" i="21"/>
  <c r="T13690" i="21"/>
  <c r="S13690" i="21"/>
  <c r="R13690" i="21"/>
  <c r="X13689" i="21"/>
  <c r="W13689" i="21"/>
  <c r="V13689" i="21"/>
  <c r="U13689" i="21"/>
  <c r="T13689" i="21"/>
  <c r="S13689" i="21"/>
  <c r="R13689" i="21"/>
  <c r="X13688" i="21"/>
  <c r="W13688" i="21"/>
  <c r="V13688" i="21"/>
  <c r="U13688" i="21"/>
  <c r="T13688" i="21"/>
  <c r="S13688" i="21"/>
  <c r="R13688" i="21"/>
  <c r="X13687" i="21"/>
  <c r="W13687" i="21"/>
  <c r="V13687" i="21"/>
  <c r="U13687" i="21"/>
  <c r="T13687" i="21"/>
  <c r="S13687" i="21"/>
  <c r="R13687" i="21"/>
  <c r="X13686" i="21"/>
  <c r="W13686" i="21"/>
  <c r="V13686" i="21"/>
  <c r="U13686" i="21"/>
  <c r="T13686" i="21"/>
  <c r="S13686" i="21"/>
  <c r="R13686" i="21"/>
  <c r="X13685" i="21"/>
  <c r="W13685" i="21"/>
  <c r="V13685" i="21"/>
  <c r="U13685" i="21"/>
  <c r="T13685" i="21"/>
  <c r="S13685" i="21"/>
  <c r="R13685" i="21"/>
  <c r="X13684" i="21"/>
  <c r="W13684" i="21"/>
  <c r="V13684" i="21"/>
  <c r="U13684" i="21"/>
  <c r="T13684" i="21"/>
  <c r="S13684" i="21"/>
  <c r="R13684" i="21"/>
  <c r="X13683" i="21"/>
  <c r="W13683" i="21"/>
  <c r="V13683" i="21"/>
  <c r="U13683" i="21"/>
  <c r="T13683" i="21"/>
  <c r="S13683" i="21"/>
  <c r="R13683" i="21"/>
  <c r="X13682" i="21"/>
  <c r="W13682" i="21"/>
  <c r="V13682" i="21"/>
  <c r="U13682" i="21"/>
  <c r="T13682" i="21"/>
  <c r="S13682" i="21"/>
  <c r="R13682" i="21"/>
  <c r="X13681" i="21"/>
  <c r="W13681" i="21"/>
  <c r="V13681" i="21"/>
  <c r="U13681" i="21"/>
  <c r="T13681" i="21"/>
  <c r="S13681" i="21"/>
  <c r="R13681" i="21"/>
  <c r="X13680" i="21"/>
  <c r="W13680" i="21"/>
  <c r="V13680" i="21"/>
  <c r="U13680" i="21"/>
  <c r="T13680" i="21"/>
  <c r="S13680" i="21"/>
  <c r="R13680" i="21"/>
  <c r="X13679" i="21"/>
  <c r="W13679" i="21"/>
  <c r="V13679" i="21"/>
  <c r="U13679" i="21"/>
  <c r="T13679" i="21"/>
  <c r="S13679" i="21"/>
  <c r="R13679" i="21"/>
  <c r="X13678" i="21"/>
  <c r="W13678" i="21"/>
  <c r="V13678" i="21"/>
  <c r="U13678" i="21"/>
  <c r="T13678" i="21"/>
  <c r="S13678" i="21"/>
  <c r="R13678" i="21"/>
  <c r="X13677" i="21"/>
  <c r="W13677" i="21"/>
  <c r="V13677" i="21"/>
  <c r="U13677" i="21"/>
  <c r="T13677" i="21"/>
  <c r="S13677" i="21"/>
  <c r="R13677" i="21"/>
  <c r="X13676" i="21"/>
  <c r="W13676" i="21"/>
  <c r="V13676" i="21"/>
  <c r="U13676" i="21"/>
  <c r="T13676" i="21"/>
  <c r="S13676" i="21"/>
  <c r="R13676" i="21"/>
  <c r="X13675" i="21"/>
  <c r="W13675" i="21"/>
  <c r="V13675" i="21"/>
  <c r="U13675" i="21"/>
  <c r="T13675" i="21"/>
  <c r="S13675" i="21"/>
  <c r="R13675" i="21"/>
  <c r="X13674" i="21"/>
  <c r="W13674" i="21"/>
  <c r="V13674" i="21"/>
  <c r="U13674" i="21"/>
  <c r="T13674" i="21"/>
  <c r="S13674" i="21"/>
  <c r="R13674" i="21"/>
  <c r="X13673" i="21"/>
  <c r="W13673" i="21"/>
  <c r="V13673" i="21"/>
  <c r="U13673" i="21"/>
  <c r="T13673" i="21"/>
  <c r="S13673" i="21"/>
  <c r="R13673" i="21"/>
  <c r="X13672" i="21"/>
  <c r="W13672" i="21"/>
  <c r="V13672" i="21"/>
  <c r="U13672" i="21"/>
  <c r="T13672" i="21"/>
  <c r="S13672" i="21"/>
  <c r="R13672" i="21"/>
  <c r="X13671" i="21"/>
  <c r="W13671" i="21"/>
  <c r="V13671" i="21"/>
  <c r="U13671" i="21"/>
  <c r="T13671" i="21"/>
  <c r="S13671" i="21"/>
  <c r="R13671" i="21"/>
  <c r="X13670" i="21"/>
  <c r="W13670" i="21"/>
  <c r="V13670" i="21"/>
  <c r="U13670" i="21"/>
  <c r="T13670" i="21"/>
  <c r="S13670" i="21"/>
  <c r="R13670" i="21"/>
  <c r="X13669" i="21"/>
  <c r="W13669" i="21"/>
  <c r="V13669" i="21"/>
  <c r="U13669" i="21"/>
  <c r="T13669" i="21"/>
  <c r="S13669" i="21"/>
  <c r="R13669" i="21"/>
  <c r="X13668" i="21"/>
  <c r="W13668" i="21"/>
  <c r="V13668" i="21"/>
  <c r="U13668" i="21"/>
  <c r="T13668" i="21"/>
  <c r="S13668" i="21"/>
  <c r="R13668" i="21"/>
  <c r="X13667" i="21"/>
  <c r="W13667" i="21"/>
  <c r="V13667" i="21"/>
  <c r="U13667" i="21"/>
  <c r="T13667" i="21"/>
  <c r="S13667" i="21"/>
  <c r="R13667" i="21"/>
  <c r="X13666" i="21"/>
  <c r="W13666" i="21"/>
  <c r="V13666" i="21"/>
  <c r="U13666" i="21"/>
  <c r="T13666" i="21"/>
  <c r="S13666" i="21"/>
  <c r="R13666" i="21"/>
  <c r="X13665" i="21"/>
  <c r="W13665" i="21"/>
  <c r="V13665" i="21"/>
  <c r="U13665" i="21"/>
  <c r="T13665" i="21"/>
  <c r="S13665" i="21"/>
  <c r="R13665" i="21"/>
  <c r="X13664" i="21"/>
  <c r="W13664" i="21"/>
  <c r="V13664" i="21"/>
  <c r="U13664" i="21"/>
  <c r="T13664" i="21"/>
  <c r="S13664" i="21"/>
  <c r="R13664" i="21"/>
  <c r="X13663" i="21"/>
  <c r="W13663" i="21"/>
  <c r="V13663" i="21"/>
  <c r="U13663" i="21"/>
  <c r="T13663" i="21"/>
  <c r="S13663" i="21"/>
  <c r="R13663" i="21"/>
  <c r="X13662" i="21"/>
  <c r="W13662" i="21"/>
  <c r="V13662" i="21"/>
  <c r="U13662" i="21"/>
  <c r="T13662" i="21"/>
  <c r="S13662" i="21"/>
  <c r="R13662" i="21"/>
  <c r="X13661" i="21"/>
  <c r="W13661" i="21"/>
  <c r="V13661" i="21"/>
  <c r="U13661" i="21"/>
  <c r="T13661" i="21"/>
  <c r="S13661" i="21"/>
  <c r="R13661" i="21"/>
  <c r="X13660" i="21"/>
  <c r="W13660" i="21"/>
  <c r="V13660" i="21"/>
  <c r="U13660" i="21"/>
  <c r="T13660" i="21"/>
  <c r="S13660" i="21"/>
  <c r="R13660" i="21"/>
  <c r="X13659" i="21"/>
  <c r="W13659" i="21"/>
  <c r="V13659" i="21"/>
  <c r="U13659" i="21"/>
  <c r="T13659" i="21"/>
  <c r="S13659" i="21"/>
  <c r="R13659" i="21"/>
  <c r="X13658" i="21"/>
  <c r="W13658" i="21"/>
  <c r="V13658" i="21"/>
  <c r="U13658" i="21"/>
  <c r="T13658" i="21"/>
  <c r="S13658" i="21"/>
  <c r="R13658" i="21"/>
  <c r="X13657" i="21"/>
  <c r="W13657" i="21"/>
  <c r="V13657" i="21"/>
  <c r="U13657" i="21"/>
  <c r="T13657" i="21"/>
  <c r="S13657" i="21"/>
  <c r="R13657" i="21"/>
  <c r="X13656" i="21"/>
  <c r="W13656" i="21"/>
  <c r="V13656" i="21"/>
  <c r="U13656" i="21"/>
  <c r="T13656" i="21"/>
  <c r="S13656" i="21"/>
  <c r="R13656" i="21"/>
  <c r="X13655" i="21"/>
  <c r="W13655" i="21"/>
  <c r="V13655" i="21"/>
  <c r="U13655" i="21"/>
  <c r="T13655" i="21"/>
  <c r="S13655" i="21"/>
  <c r="R13655" i="21"/>
  <c r="X13654" i="21"/>
  <c r="W13654" i="21"/>
  <c r="V13654" i="21"/>
  <c r="U13654" i="21"/>
  <c r="T13654" i="21"/>
  <c r="S13654" i="21"/>
  <c r="R13654" i="21"/>
  <c r="X13653" i="21"/>
  <c r="W13653" i="21"/>
  <c r="V13653" i="21"/>
  <c r="U13653" i="21"/>
  <c r="T13653" i="21"/>
  <c r="S13653" i="21"/>
  <c r="R13653" i="21"/>
  <c r="X13652" i="21"/>
  <c r="W13652" i="21"/>
  <c r="V13652" i="21"/>
  <c r="U13652" i="21"/>
  <c r="T13652" i="21"/>
  <c r="S13652" i="21"/>
  <c r="R13652" i="21"/>
  <c r="X13651" i="21"/>
  <c r="W13651" i="21"/>
  <c r="V13651" i="21"/>
  <c r="U13651" i="21"/>
  <c r="T13651" i="21"/>
  <c r="S13651" i="21"/>
  <c r="R13651" i="21"/>
  <c r="X13650" i="21"/>
  <c r="W13650" i="21"/>
  <c r="V13650" i="21"/>
  <c r="U13650" i="21"/>
  <c r="T13650" i="21"/>
  <c r="S13650" i="21"/>
  <c r="R13650" i="21"/>
  <c r="X13649" i="21"/>
  <c r="W13649" i="21"/>
  <c r="V13649" i="21"/>
  <c r="U13649" i="21"/>
  <c r="T13649" i="21"/>
  <c r="S13649" i="21"/>
  <c r="R13649" i="21"/>
  <c r="X13648" i="21"/>
  <c r="W13648" i="21"/>
  <c r="V13648" i="21"/>
  <c r="U13648" i="21"/>
  <c r="T13648" i="21"/>
  <c r="S13648" i="21"/>
  <c r="R13648" i="21"/>
  <c r="X13647" i="21"/>
  <c r="W13647" i="21"/>
  <c r="V13647" i="21"/>
  <c r="U13647" i="21"/>
  <c r="T13647" i="21"/>
  <c r="S13647" i="21"/>
  <c r="R13647" i="21"/>
  <c r="X13646" i="21"/>
  <c r="W13646" i="21"/>
  <c r="V13646" i="21"/>
  <c r="U13646" i="21"/>
  <c r="T13646" i="21"/>
  <c r="S13646" i="21"/>
  <c r="R13646" i="21"/>
  <c r="X13645" i="21"/>
  <c r="W13645" i="21"/>
  <c r="V13645" i="21"/>
  <c r="U13645" i="21"/>
  <c r="T13645" i="21"/>
  <c r="S13645" i="21"/>
  <c r="R13645" i="21"/>
  <c r="X13644" i="21"/>
  <c r="W13644" i="21"/>
  <c r="V13644" i="21"/>
  <c r="U13644" i="21"/>
  <c r="T13644" i="21"/>
  <c r="S13644" i="21"/>
  <c r="R13644" i="21"/>
  <c r="X13643" i="21"/>
  <c r="W13643" i="21"/>
  <c r="V13643" i="21"/>
  <c r="U13643" i="21"/>
  <c r="T13643" i="21"/>
  <c r="S13643" i="21"/>
  <c r="R13643" i="21"/>
  <c r="X13642" i="21"/>
  <c r="W13642" i="21"/>
  <c r="V13642" i="21"/>
  <c r="U13642" i="21"/>
  <c r="T13642" i="21"/>
  <c r="S13642" i="21"/>
  <c r="R13642" i="21"/>
  <c r="X13641" i="21"/>
  <c r="W13641" i="21"/>
  <c r="V13641" i="21"/>
  <c r="U13641" i="21"/>
  <c r="T13641" i="21"/>
  <c r="S13641" i="21"/>
  <c r="R13641" i="21"/>
  <c r="X13640" i="21"/>
  <c r="W13640" i="21"/>
  <c r="V13640" i="21"/>
  <c r="U13640" i="21"/>
  <c r="T13640" i="21"/>
  <c r="S13640" i="21"/>
  <c r="R13640" i="21"/>
  <c r="X13639" i="21"/>
  <c r="W13639" i="21"/>
  <c r="V13639" i="21"/>
  <c r="U13639" i="21"/>
  <c r="T13639" i="21"/>
  <c r="S13639" i="21"/>
  <c r="R13639" i="21"/>
  <c r="X13638" i="21"/>
  <c r="W13638" i="21"/>
  <c r="V13638" i="21"/>
  <c r="U13638" i="21"/>
  <c r="T13638" i="21"/>
  <c r="S13638" i="21"/>
  <c r="R13638" i="21"/>
  <c r="X13637" i="21"/>
  <c r="W13637" i="21"/>
  <c r="V13637" i="21"/>
  <c r="U13637" i="21"/>
  <c r="T13637" i="21"/>
  <c r="S13637" i="21"/>
  <c r="R13637" i="21"/>
  <c r="X13636" i="21"/>
  <c r="W13636" i="21"/>
  <c r="V13636" i="21"/>
  <c r="U13636" i="21"/>
  <c r="T13636" i="21"/>
  <c r="S13636" i="21"/>
  <c r="R13636" i="21"/>
  <c r="X13635" i="21"/>
  <c r="W13635" i="21"/>
  <c r="V13635" i="21"/>
  <c r="U13635" i="21"/>
  <c r="T13635" i="21"/>
  <c r="S13635" i="21"/>
  <c r="R13635" i="21"/>
  <c r="X13634" i="21"/>
  <c r="W13634" i="21"/>
  <c r="V13634" i="21"/>
  <c r="U13634" i="21"/>
  <c r="T13634" i="21"/>
  <c r="S13634" i="21"/>
  <c r="R13634" i="21"/>
  <c r="X13633" i="21"/>
  <c r="W13633" i="21"/>
  <c r="V13633" i="21"/>
  <c r="U13633" i="21"/>
  <c r="T13633" i="21"/>
  <c r="S13633" i="21"/>
  <c r="R13633" i="21"/>
  <c r="X13632" i="21"/>
  <c r="W13632" i="21"/>
  <c r="V13632" i="21"/>
  <c r="U13632" i="21"/>
  <c r="T13632" i="21"/>
  <c r="S13632" i="21"/>
  <c r="R13632" i="21"/>
  <c r="X13631" i="21"/>
  <c r="W13631" i="21"/>
  <c r="V13631" i="21"/>
  <c r="U13631" i="21"/>
  <c r="T13631" i="21"/>
  <c r="S13631" i="21"/>
  <c r="R13631" i="21"/>
  <c r="X13630" i="21"/>
  <c r="W13630" i="21"/>
  <c r="V13630" i="21"/>
  <c r="U13630" i="21"/>
  <c r="T13630" i="21"/>
  <c r="S13630" i="21"/>
  <c r="R13630" i="21"/>
  <c r="X13629" i="21"/>
  <c r="W13629" i="21"/>
  <c r="V13629" i="21"/>
  <c r="U13629" i="21"/>
  <c r="T13629" i="21"/>
  <c r="S13629" i="21"/>
  <c r="R13629" i="21"/>
  <c r="X13628" i="21"/>
  <c r="W13628" i="21"/>
  <c r="V13628" i="21"/>
  <c r="U13628" i="21"/>
  <c r="T13628" i="21"/>
  <c r="S13628" i="21"/>
  <c r="R13628" i="21"/>
  <c r="X13627" i="21"/>
  <c r="W13627" i="21"/>
  <c r="V13627" i="21"/>
  <c r="U13627" i="21"/>
  <c r="T13627" i="21"/>
  <c r="S13627" i="21"/>
  <c r="R13627" i="21"/>
  <c r="X13626" i="21"/>
  <c r="W13626" i="21"/>
  <c r="V13626" i="21"/>
  <c r="U13626" i="21"/>
  <c r="T13626" i="21"/>
  <c r="S13626" i="21"/>
  <c r="R13626" i="21"/>
  <c r="X13625" i="21"/>
  <c r="W13625" i="21"/>
  <c r="V13625" i="21"/>
  <c r="U13625" i="21"/>
  <c r="T13625" i="21"/>
  <c r="S13625" i="21"/>
  <c r="R13625" i="21"/>
  <c r="X13624" i="21"/>
  <c r="W13624" i="21"/>
  <c r="V13624" i="21"/>
  <c r="U13624" i="21"/>
  <c r="T13624" i="21"/>
  <c r="S13624" i="21"/>
  <c r="R13624" i="21"/>
  <c r="X13623" i="21"/>
  <c r="W13623" i="21"/>
  <c r="V13623" i="21"/>
  <c r="U13623" i="21"/>
  <c r="T13623" i="21"/>
  <c r="S13623" i="21"/>
  <c r="R13623" i="21"/>
  <c r="X13622" i="21"/>
  <c r="W13622" i="21"/>
  <c r="V13622" i="21"/>
  <c r="U13622" i="21"/>
  <c r="T13622" i="21"/>
  <c r="S13622" i="21"/>
  <c r="R13622" i="21"/>
  <c r="X13621" i="21"/>
  <c r="W13621" i="21"/>
  <c r="V13621" i="21"/>
  <c r="U13621" i="21"/>
  <c r="T13621" i="21"/>
  <c r="S13621" i="21"/>
  <c r="R13621" i="21"/>
  <c r="X13620" i="21"/>
  <c r="W13620" i="21"/>
  <c r="V13620" i="21"/>
  <c r="U13620" i="21"/>
  <c r="T13620" i="21"/>
  <c r="S13620" i="21"/>
  <c r="R13620" i="21"/>
  <c r="X13619" i="21"/>
  <c r="W13619" i="21"/>
  <c r="V13619" i="21"/>
  <c r="U13619" i="21"/>
  <c r="T13619" i="21"/>
  <c r="S13619" i="21"/>
  <c r="R13619" i="21"/>
  <c r="X13618" i="21"/>
  <c r="W13618" i="21"/>
  <c r="V13618" i="21"/>
  <c r="U13618" i="21"/>
  <c r="T13618" i="21"/>
  <c r="S13618" i="21"/>
  <c r="R13618" i="21"/>
  <c r="X13617" i="21"/>
  <c r="W13617" i="21"/>
  <c r="V13617" i="21"/>
  <c r="U13617" i="21"/>
  <c r="T13617" i="21"/>
  <c r="S13617" i="21"/>
  <c r="R13617" i="21"/>
  <c r="X13616" i="21"/>
  <c r="W13616" i="21"/>
  <c r="V13616" i="21"/>
  <c r="U13616" i="21"/>
  <c r="T13616" i="21"/>
  <c r="S13616" i="21"/>
  <c r="R13616" i="21"/>
  <c r="X13615" i="21"/>
  <c r="W13615" i="21"/>
  <c r="V13615" i="21"/>
  <c r="U13615" i="21"/>
  <c r="T13615" i="21"/>
  <c r="S13615" i="21"/>
  <c r="R13615" i="21"/>
  <c r="X13614" i="21"/>
  <c r="W13614" i="21"/>
  <c r="V13614" i="21"/>
  <c r="U13614" i="21"/>
  <c r="T13614" i="21"/>
  <c r="S13614" i="21"/>
  <c r="R13614" i="21"/>
  <c r="X13613" i="21"/>
  <c r="W13613" i="21"/>
  <c r="V13613" i="21"/>
  <c r="U13613" i="21"/>
  <c r="T13613" i="21"/>
  <c r="S13613" i="21"/>
  <c r="R13613" i="21"/>
  <c r="X13612" i="21"/>
  <c r="W13612" i="21"/>
  <c r="V13612" i="21"/>
  <c r="U13612" i="21"/>
  <c r="T13612" i="21"/>
  <c r="S13612" i="21"/>
  <c r="R13612" i="21"/>
  <c r="X13611" i="21"/>
  <c r="W13611" i="21"/>
  <c r="V13611" i="21"/>
  <c r="U13611" i="21"/>
  <c r="T13611" i="21"/>
  <c r="S13611" i="21"/>
  <c r="R13611" i="21"/>
  <c r="X13610" i="21"/>
  <c r="W13610" i="21"/>
  <c r="V13610" i="21"/>
  <c r="U13610" i="21"/>
  <c r="T13610" i="21"/>
  <c r="S13610" i="21"/>
  <c r="R13610" i="21"/>
  <c r="X13609" i="21"/>
  <c r="W13609" i="21"/>
  <c r="V13609" i="21"/>
  <c r="U13609" i="21"/>
  <c r="T13609" i="21"/>
  <c r="S13609" i="21"/>
  <c r="R13609" i="21"/>
  <c r="X13608" i="21"/>
  <c r="W13608" i="21"/>
  <c r="V13608" i="21"/>
  <c r="U13608" i="21"/>
  <c r="T13608" i="21"/>
  <c r="S13608" i="21"/>
  <c r="R13608" i="21"/>
  <c r="X13607" i="21"/>
  <c r="W13607" i="21"/>
  <c r="V13607" i="21"/>
  <c r="U13607" i="21"/>
  <c r="T13607" i="21"/>
  <c r="S13607" i="21"/>
  <c r="R13607" i="21"/>
  <c r="X13606" i="21"/>
  <c r="W13606" i="21"/>
  <c r="V13606" i="21"/>
  <c r="U13606" i="21"/>
  <c r="T13606" i="21"/>
  <c r="S13606" i="21"/>
  <c r="R13606" i="21"/>
  <c r="X13605" i="21"/>
  <c r="W13605" i="21"/>
  <c r="V13605" i="21"/>
  <c r="U13605" i="21"/>
  <c r="T13605" i="21"/>
  <c r="S13605" i="21"/>
  <c r="R13605" i="21"/>
  <c r="X13604" i="21"/>
  <c r="W13604" i="21"/>
  <c r="V13604" i="21"/>
  <c r="U13604" i="21"/>
  <c r="T13604" i="21"/>
  <c r="S13604" i="21"/>
  <c r="R13604" i="21"/>
  <c r="X13603" i="21"/>
  <c r="W13603" i="21"/>
  <c r="V13603" i="21"/>
  <c r="U13603" i="21"/>
  <c r="T13603" i="21"/>
  <c r="S13603" i="21"/>
  <c r="R13603" i="21"/>
  <c r="X13602" i="21"/>
  <c r="W13602" i="21"/>
  <c r="V13602" i="21"/>
  <c r="U13602" i="21"/>
  <c r="T13602" i="21"/>
  <c r="S13602" i="21"/>
  <c r="R13602" i="21"/>
  <c r="X13601" i="21"/>
  <c r="W13601" i="21"/>
  <c r="V13601" i="21"/>
  <c r="U13601" i="21"/>
  <c r="T13601" i="21"/>
  <c r="S13601" i="21"/>
  <c r="R13601" i="21"/>
  <c r="X13600" i="21"/>
  <c r="W13600" i="21"/>
  <c r="V13600" i="21"/>
  <c r="U13600" i="21"/>
  <c r="T13600" i="21"/>
  <c r="S13600" i="21"/>
  <c r="R13600" i="21"/>
  <c r="X13599" i="21"/>
  <c r="W13599" i="21"/>
  <c r="V13599" i="21"/>
  <c r="U13599" i="21"/>
  <c r="T13599" i="21"/>
  <c r="S13599" i="21"/>
  <c r="R13599" i="21"/>
  <c r="X13598" i="21"/>
  <c r="W13598" i="21"/>
  <c r="V13598" i="21"/>
  <c r="U13598" i="21"/>
  <c r="T13598" i="21"/>
  <c r="S13598" i="21"/>
  <c r="R13598" i="21"/>
  <c r="X13597" i="21"/>
  <c r="W13597" i="21"/>
  <c r="V13597" i="21"/>
  <c r="U13597" i="21"/>
  <c r="T13597" i="21"/>
  <c r="S13597" i="21"/>
  <c r="R13597" i="21"/>
  <c r="X13596" i="21"/>
  <c r="W13596" i="21"/>
  <c r="V13596" i="21"/>
  <c r="U13596" i="21"/>
  <c r="T13596" i="21"/>
  <c r="S13596" i="21"/>
  <c r="R13596" i="21"/>
  <c r="X13595" i="21"/>
  <c r="W13595" i="21"/>
  <c r="V13595" i="21"/>
  <c r="U13595" i="21"/>
  <c r="T13595" i="21"/>
  <c r="S13595" i="21"/>
  <c r="R13595" i="21"/>
  <c r="X13594" i="21"/>
  <c r="W13594" i="21"/>
  <c r="V13594" i="21"/>
  <c r="U13594" i="21"/>
  <c r="T13594" i="21"/>
  <c r="S13594" i="21"/>
  <c r="R13594" i="21"/>
  <c r="X13593" i="21"/>
  <c r="W13593" i="21"/>
  <c r="V13593" i="21"/>
  <c r="U13593" i="21"/>
  <c r="T13593" i="21"/>
  <c r="S13593" i="21"/>
  <c r="R13593" i="21"/>
  <c r="X13592" i="21"/>
  <c r="W13592" i="21"/>
  <c r="V13592" i="21"/>
  <c r="U13592" i="21"/>
  <c r="T13592" i="21"/>
  <c r="S13592" i="21"/>
  <c r="R13592" i="21"/>
  <c r="X13591" i="21"/>
  <c r="W13591" i="21"/>
  <c r="V13591" i="21"/>
  <c r="U13591" i="21"/>
  <c r="T13591" i="21"/>
  <c r="S13591" i="21"/>
  <c r="R13591" i="21"/>
  <c r="X13590" i="21"/>
  <c r="W13590" i="21"/>
  <c r="V13590" i="21"/>
  <c r="U13590" i="21"/>
  <c r="T13590" i="21"/>
  <c r="S13590" i="21"/>
  <c r="R13590" i="21"/>
  <c r="X13589" i="21"/>
  <c r="W13589" i="21"/>
  <c r="V13589" i="21"/>
  <c r="U13589" i="21"/>
  <c r="T13589" i="21"/>
  <c r="S13589" i="21"/>
  <c r="R13589" i="21"/>
  <c r="X13588" i="21"/>
  <c r="W13588" i="21"/>
  <c r="V13588" i="21"/>
  <c r="U13588" i="21"/>
  <c r="T13588" i="21"/>
  <c r="S13588" i="21"/>
  <c r="R13588" i="21"/>
  <c r="X13587" i="21"/>
  <c r="W13587" i="21"/>
  <c r="V13587" i="21"/>
  <c r="U13587" i="21"/>
  <c r="T13587" i="21"/>
  <c r="S13587" i="21"/>
  <c r="R13587" i="21"/>
  <c r="X13586" i="21"/>
  <c r="W13586" i="21"/>
  <c r="V13586" i="21"/>
  <c r="U13586" i="21"/>
  <c r="T13586" i="21"/>
  <c r="S13586" i="21"/>
  <c r="R13586" i="21"/>
  <c r="X13585" i="21"/>
  <c r="W13585" i="21"/>
  <c r="V13585" i="21"/>
  <c r="U13585" i="21"/>
  <c r="T13585" i="21"/>
  <c r="S13585" i="21"/>
  <c r="R13585" i="21"/>
  <c r="X13584" i="21"/>
  <c r="W13584" i="21"/>
  <c r="V13584" i="21"/>
  <c r="U13584" i="21"/>
  <c r="T13584" i="21"/>
  <c r="S13584" i="21"/>
  <c r="R13584" i="21"/>
  <c r="X13583" i="21"/>
  <c r="W13583" i="21"/>
  <c r="V13583" i="21"/>
  <c r="U13583" i="21"/>
  <c r="T13583" i="21"/>
  <c r="S13583" i="21"/>
  <c r="R13583" i="21"/>
  <c r="X13582" i="21"/>
  <c r="W13582" i="21"/>
  <c r="V13582" i="21"/>
  <c r="U13582" i="21"/>
  <c r="T13582" i="21"/>
  <c r="S13582" i="21"/>
  <c r="R13582" i="21"/>
  <c r="X13581" i="21"/>
  <c r="W13581" i="21"/>
  <c r="V13581" i="21"/>
  <c r="U13581" i="21"/>
  <c r="T13581" i="21"/>
  <c r="S13581" i="21"/>
  <c r="R13581" i="21"/>
  <c r="X13580" i="21"/>
  <c r="W13580" i="21"/>
  <c r="V13580" i="21"/>
  <c r="U13580" i="21"/>
  <c r="T13580" i="21"/>
  <c r="S13580" i="21"/>
  <c r="R13580" i="21"/>
  <c r="X13579" i="21"/>
  <c r="W13579" i="21"/>
  <c r="V13579" i="21"/>
  <c r="U13579" i="21"/>
  <c r="T13579" i="21"/>
  <c r="S13579" i="21"/>
  <c r="R13579" i="21"/>
  <c r="X13578" i="21"/>
  <c r="W13578" i="21"/>
  <c r="V13578" i="21"/>
  <c r="U13578" i="21"/>
  <c r="T13578" i="21"/>
  <c r="S13578" i="21"/>
  <c r="R13578" i="21"/>
  <c r="X13577" i="21"/>
  <c r="W13577" i="21"/>
  <c r="V13577" i="21"/>
  <c r="U13577" i="21"/>
  <c r="T13577" i="21"/>
  <c r="S13577" i="21"/>
  <c r="R13577" i="21"/>
  <c r="X13576" i="21"/>
  <c r="W13576" i="21"/>
  <c r="V13576" i="21"/>
  <c r="U13576" i="21"/>
  <c r="T13576" i="21"/>
  <c r="S13576" i="21"/>
  <c r="R13576" i="21"/>
  <c r="X13575" i="21"/>
  <c r="W13575" i="21"/>
  <c r="V13575" i="21"/>
  <c r="U13575" i="21"/>
  <c r="T13575" i="21"/>
  <c r="S13575" i="21"/>
  <c r="R13575" i="21"/>
  <c r="X13574" i="21"/>
  <c r="W13574" i="21"/>
  <c r="V13574" i="21"/>
  <c r="U13574" i="21"/>
  <c r="T13574" i="21"/>
  <c r="S13574" i="21"/>
  <c r="R13574" i="21"/>
  <c r="X13573" i="21"/>
  <c r="W13573" i="21"/>
  <c r="V13573" i="21"/>
  <c r="U13573" i="21"/>
  <c r="T13573" i="21"/>
  <c r="S13573" i="21"/>
  <c r="R13573" i="21"/>
  <c r="X13572" i="21"/>
  <c r="W13572" i="21"/>
  <c r="V13572" i="21"/>
  <c r="U13572" i="21"/>
  <c r="T13572" i="21"/>
  <c r="S13572" i="21"/>
  <c r="R13572" i="21"/>
  <c r="X13571" i="21"/>
  <c r="W13571" i="21"/>
  <c r="V13571" i="21"/>
  <c r="U13571" i="21"/>
  <c r="T13571" i="21"/>
  <c r="S13571" i="21"/>
  <c r="R13571" i="21"/>
  <c r="X13570" i="21"/>
  <c r="W13570" i="21"/>
  <c r="V13570" i="21"/>
  <c r="U13570" i="21"/>
  <c r="T13570" i="21"/>
  <c r="S13570" i="21"/>
  <c r="R13570" i="21"/>
  <c r="X13569" i="21"/>
  <c r="W13569" i="21"/>
  <c r="V13569" i="21"/>
  <c r="U13569" i="21"/>
  <c r="T13569" i="21"/>
  <c r="S13569" i="21"/>
  <c r="R13569" i="21"/>
  <c r="X13568" i="21"/>
  <c r="W13568" i="21"/>
  <c r="V13568" i="21"/>
  <c r="U13568" i="21"/>
  <c r="T13568" i="21"/>
  <c r="S13568" i="21"/>
  <c r="R13568" i="21"/>
  <c r="X13567" i="21"/>
  <c r="W13567" i="21"/>
  <c r="V13567" i="21"/>
  <c r="U13567" i="21"/>
  <c r="T13567" i="21"/>
  <c r="S13567" i="21"/>
  <c r="R13567" i="21"/>
  <c r="X13566" i="21"/>
  <c r="W13566" i="21"/>
  <c r="V13566" i="21"/>
  <c r="U13566" i="21"/>
  <c r="T13566" i="21"/>
  <c r="S13566" i="21"/>
  <c r="R13566" i="21"/>
  <c r="X13565" i="21"/>
  <c r="W13565" i="21"/>
  <c r="V13565" i="21"/>
  <c r="U13565" i="21"/>
  <c r="T13565" i="21"/>
  <c r="S13565" i="21"/>
  <c r="R13565" i="21"/>
  <c r="X13564" i="21"/>
  <c r="W13564" i="21"/>
  <c r="V13564" i="21"/>
  <c r="U13564" i="21"/>
  <c r="T13564" i="21"/>
  <c r="S13564" i="21"/>
  <c r="R13564" i="21"/>
  <c r="X13563" i="21"/>
  <c r="W13563" i="21"/>
  <c r="V13563" i="21"/>
  <c r="U13563" i="21"/>
  <c r="T13563" i="21"/>
  <c r="S13563" i="21"/>
  <c r="R13563" i="21"/>
  <c r="X13562" i="21"/>
  <c r="W13562" i="21"/>
  <c r="V13562" i="21"/>
  <c r="U13562" i="21"/>
  <c r="T13562" i="21"/>
  <c r="S13562" i="21"/>
  <c r="R13562" i="21"/>
  <c r="X13561" i="21"/>
  <c r="W13561" i="21"/>
  <c r="V13561" i="21"/>
  <c r="U13561" i="21"/>
  <c r="T13561" i="21"/>
  <c r="S13561" i="21"/>
  <c r="R13561" i="21"/>
  <c r="X13560" i="21"/>
  <c r="W13560" i="21"/>
  <c r="V13560" i="21"/>
  <c r="U13560" i="21"/>
  <c r="T13560" i="21"/>
  <c r="S13560" i="21"/>
  <c r="R13560" i="21"/>
  <c r="X13559" i="21"/>
  <c r="W13559" i="21"/>
  <c r="V13559" i="21"/>
  <c r="U13559" i="21"/>
  <c r="T13559" i="21"/>
  <c r="S13559" i="21"/>
  <c r="R13559" i="21"/>
  <c r="X13558" i="21"/>
  <c r="W13558" i="21"/>
  <c r="V13558" i="21"/>
  <c r="U13558" i="21"/>
  <c r="T13558" i="21"/>
  <c r="S13558" i="21"/>
  <c r="R13558" i="21"/>
  <c r="X13557" i="21"/>
  <c r="W13557" i="21"/>
  <c r="V13557" i="21"/>
  <c r="U13557" i="21"/>
  <c r="T13557" i="21"/>
  <c r="S13557" i="21"/>
  <c r="R13557" i="21"/>
  <c r="X13556" i="21"/>
  <c r="W13556" i="21"/>
  <c r="V13556" i="21"/>
  <c r="U13556" i="21"/>
  <c r="T13556" i="21"/>
  <c r="S13556" i="21"/>
  <c r="R13556" i="21"/>
  <c r="X13555" i="21"/>
  <c r="W13555" i="21"/>
  <c r="V13555" i="21"/>
  <c r="U13555" i="21"/>
  <c r="T13555" i="21"/>
  <c r="S13555" i="21"/>
  <c r="R13555" i="21"/>
  <c r="X13554" i="21"/>
  <c r="W13554" i="21"/>
  <c r="V13554" i="21"/>
  <c r="U13554" i="21"/>
  <c r="T13554" i="21"/>
  <c r="S13554" i="21"/>
  <c r="R13554" i="21"/>
  <c r="X13553" i="21"/>
  <c r="W13553" i="21"/>
  <c r="V13553" i="21"/>
  <c r="U13553" i="21"/>
  <c r="T13553" i="21"/>
  <c r="S13553" i="21"/>
  <c r="R13553" i="21"/>
  <c r="X13552" i="21"/>
  <c r="W13552" i="21"/>
  <c r="V13552" i="21"/>
  <c r="U13552" i="21"/>
  <c r="T13552" i="21"/>
  <c r="S13552" i="21"/>
  <c r="R13552" i="21"/>
  <c r="X13551" i="21"/>
  <c r="W13551" i="21"/>
  <c r="V13551" i="21"/>
  <c r="U13551" i="21"/>
  <c r="T13551" i="21"/>
  <c r="S13551" i="21"/>
  <c r="R13551" i="21"/>
  <c r="X13550" i="21"/>
  <c r="W13550" i="21"/>
  <c r="V13550" i="21"/>
  <c r="U13550" i="21"/>
  <c r="T13550" i="21"/>
  <c r="S13550" i="21"/>
  <c r="R13550" i="21"/>
  <c r="X13549" i="21"/>
  <c r="W13549" i="21"/>
  <c r="V13549" i="21"/>
  <c r="U13549" i="21"/>
  <c r="T13549" i="21"/>
  <c r="S13549" i="21"/>
  <c r="R13549" i="21"/>
  <c r="X13548" i="21"/>
  <c r="W13548" i="21"/>
  <c r="V13548" i="21"/>
  <c r="U13548" i="21"/>
  <c r="T13548" i="21"/>
  <c r="S13548" i="21"/>
  <c r="R13548" i="21"/>
  <c r="X13547" i="21"/>
  <c r="W13547" i="21"/>
  <c r="V13547" i="21"/>
  <c r="U13547" i="21"/>
  <c r="T13547" i="21"/>
  <c r="S13547" i="21"/>
  <c r="R13547" i="21"/>
  <c r="X13546" i="21"/>
  <c r="W13546" i="21"/>
  <c r="V13546" i="21"/>
  <c r="U13546" i="21"/>
  <c r="T13546" i="21"/>
  <c r="S13546" i="21"/>
  <c r="R13546" i="21"/>
  <c r="X13545" i="21"/>
  <c r="W13545" i="21"/>
  <c r="V13545" i="21"/>
  <c r="U13545" i="21"/>
  <c r="T13545" i="21"/>
  <c r="S13545" i="21"/>
  <c r="R13545" i="21"/>
  <c r="X13544" i="21"/>
  <c r="W13544" i="21"/>
  <c r="V13544" i="21"/>
  <c r="U13544" i="21"/>
  <c r="T13544" i="21"/>
  <c r="S13544" i="21"/>
  <c r="R13544" i="21"/>
  <c r="X13543" i="21"/>
  <c r="W13543" i="21"/>
  <c r="V13543" i="21"/>
  <c r="U13543" i="21"/>
  <c r="T13543" i="21"/>
  <c r="S13543" i="21"/>
  <c r="R13543" i="21"/>
  <c r="X13542" i="21"/>
  <c r="W13542" i="21"/>
  <c r="V13542" i="21"/>
  <c r="U13542" i="21"/>
  <c r="T13542" i="21"/>
  <c r="S13542" i="21"/>
  <c r="R13542" i="21"/>
  <c r="X13541" i="21"/>
  <c r="W13541" i="21"/>
  <c r="V13541" i="21"/>
  <c r="U13541" i="21"/>
  <c r="T13541" i="21"/>
  <c r="S13541" i="21"/>
  <c r="R13541" i="21"/>
  <c r="X13540" i="21"/>
  <c r="W13540" i="21"/>
  <c r="V13540" i="21"/>
  <c r="U13540" i="21"/>
  <c r="T13540" i="21"/>
  <c r="S13540" i="21"/>
  <c r="R13540" i="21"/>
  <c r="X13539" i="21"/>
  <c r="W13539" i="21"/>
  <c r="V13539" i="21"/>
  <c r="U13539" i="21"/>
  <c r="T13539" i="21"/>
  <c r="S13539" i="21"/>
  <c r="R13539" i="21"/>
  <c r="X13538" i="21"/>
  <c r="W13538" i="21"/>
  <c r="V13538" i="21"/>
  <c r="U13538" i="21"/>
  <c r="T13538" i="21"/>
  <c r="S13538" i="21"/>
  <c r="R13538" i="21"/>
  <c r="X13537" i="21"/>
  <c r="W13537" i="21"/>
  <c r="V13537" i="21"/>
  <c r="U13537" i="21"/>
  <c r="T13537" i="21"/>
  <c r="S13537" i="21"/>
  <c r="R13537" i="21"/>
  <c r="X13536" i="21"/>
  <c r="W13536" i="21"/>
  <c r="V13536" i="21"/>
  <c r="U13536" i="21"/>
  <c r="T13536" i="21"/>
  <c r="S13536" i="21"/>
  <c r="R13536" i="21"/>
  <c r="X13535" i="21"/>
  <c r="W13535" i="21"/>
  <c r="V13535" i="21"/>
  <c r="U13535" i="21"/>
  <c r="T13535" i="21"/>
  <c r="S13535" i="21"/>
  <c r="R13535" i="21"/>
  <c r="X13534" i="21"/>
  <c r="W13534" i="21"/>
  <c r="V13534" i="21"/>
  <c r="U13534" i="21"/>
  <c r="T13534" i="21"/>
  <c r="S13534" i="21"/>
  <c r="R13534" i="21"/>
  <c r="X13533" i="21"/>
  <c r="W13533" i="21"/>
  <c r="V13533" i="21"/>
  <c r="U13533" i="21"/>
  <c r="T13533" i="21"/>
  <c r="S13533" i="21"/>
  <c r="R13533" i="21"/>
  <c r="X13532" i="21"/>
  <c r="W13532" i="21"/>
  <c r="V13532" i="21"/>
  <c r="U13532" i="21"/>
  <c r="T13532" i="21"/>
  <c r="S13532" i="21"/>
  <c r="R13532" i="21"/>
  <c r="X13531" i="21"/>
  <c r="W13531" i="21"/>
  <c r="V13531" i="21"/>
  <c r="U13531" i="21"/>
  <c r="T13531" i="21"/>
  <c r="S13531" i="21"/>
  <c r="R13531" i="21"/>
  <c r="X13530" i="21"/>
  <c r="W13530" i="21"/>
  <c r="V13530" i="21"/>
  <c r="U13530" i="21"/>
  <c r="T13530" i="21"/>
  <c r="S13530" i="21"/>
  <c r="R13530" i="21"/>
  <c r="X13529" i="21"/>
  <c r="W13529" i="21"/>
  <c r="V13529" i="21"/>
  <c r="U13529" i="21"/>
  <c r="T13529" i="21"/>
  <c r="S13529" i="21"/>
  <c r="R13529" i="21"/>
  <c r="X13528" i="21"/>
  <c r="W13528" i="21"/>
  <c r="V13528" i="21"/>
  <c r="U13528" i="21"/>
  <c r="T13528" i="21"/>
  <c r="S13528" i="21"/>
  <c r="R13528" i="21"/>
  <c r="X13527" i="21"/>
  <c r="W13527" i="21"/>
  <c r="V13527" i="21"/>
  <c r="U13527" i="21"/>
  <c r="T13527" i="21"/>
  <c r="S13527" i="21"/>
  <c r="R13527" i="21"/>
  <c r="X13526" i="21"/>
  <c r="W13526" i="21"/>
  <c r="V13526" i="21"/>
  <c r="U13526" i="21"/>
  <c r="T13526" i="21"/>
  <c r="S13526" i="21"/>
  <c r="R13526" i="21"/>
  <c r="X13525" i="21"/>
  <c r="W13525" i="21"/>
  <c r="V13525" i="21"/>
  <c r="U13525" i="21"/>
  <c r="T13525" i="21"/>
  <c r="S13525" i="21"/>
  <c r="R13525" i="21"/>
  <c r="X13524" i="21"/>
  <c r="W13524" i="21"/>
  <c r="V13524" i="21"/>
  <c r="U13524" i="21"/>
  <c r="T13524" i="21"/>
  <c r="S13524" i="21"/>
  <c r="R13524" i="21"/>
  <c r="X13523" i="21"/>
  <c r="W13523" i="21"/>
  <c r="V13523" i="21"/>
  <c r="U13523" i="21"/>
  <c r="T13523" i="21"/>
  <c r="S13523" i="21"/>
  <c r="R13523" i="21"/>
  <c r="X13522" i="21"/>
  <c r="W13522" i="21"/>
  <c r="V13522" i="21"/>
  <c r="U13522" i="21"/>
  <c r="T13522" i="21"/>
  <c r="S13522" i="21"/>
  <c r="R13522" i="21"/>
  <c r="X13521" i="21"/>
  <c r="W13521" i="21"/>
  <c r="V13521" i="21"/>
  <c r="U13521" i="21"/>
  <c r="T13521" i="21"/>
  <c r="S13521" i="21"/>
  <c r="R13521" i="21"/>
  <c r="X13520" i="21"/>
  <c r="W13520" i="21"/>
  <c r="V13520" i="21"/>
  <c r="U13520" i="21"/>
  <c r="T13520" i="21"/>
  <c r="S13520" i="21"/>
  <c r="R13520" i="21"/>
  <c r="X13519" i="21"/>
  <c r="W13519" i="21"/>
  <c r="V13519" i="21"/>
  <c r="U13519" i="21"/>
  <c r="T13519" i="21"/>
  <c r="S13519" i="21"/>
  <c r="R13519" i="21"/>
  <c r="X13518" i="21"/>
  <c r="W13518" i="21"/>
  <c r="V13518" i="21"/>
  <c r="U13518" i="21"/>
  <c r="T13518" i="21"/>
  <c r="S13518" i="21"/>
  <c r="R13518" i="21"/>
  <c r="X13517" i="21"/>
  <c r="W13517" i="21"/>
  <c r="V13517" i="21"/>
  <c r="U13517" i="21"/>
  <c r="T13517" i="21"/>
  <c r="S13517" i="21"/>
  <c r="R13517" i="21"/>
  <c r="X13516" i="21"/>
  <c r="W13516" i="21"/>
  <c r="V13516" i="21"/>
  <c r="U13516" i="21"/>
  <c r="T13516" i="21"/>
  <c r="S13516" i="21"/>
  <c r="R13516" i="21"/>
  <c r="X13515" i="21"/>
  <c r="W13515" i="21"/>
  <c r="V13515" i="21"/>
  <c r="U13515" i="21"/>
  <c r="T13515" i="21"/>
  <c r="S13515" i="21"/>
  <c r="R13515" i="21"/>
  <c r="X13514" i="21"/>
  <c r="W13514" i="21"/>
  <c r="V13514" i="21"/>
  <c r="U13514" i="21"/>
  <c r="T13514" i="21"/>
  <c r="S13514" i="21"/>
  <c r="R13514" i="21"/>
  <c r="X13513" i="21"/>
  <c r="W13513" i="21"/>
  <c r="V13513" i="21"/>
  <c r="U13513" i="21"/>
  <c r="T13513" i="21"/>
  <c r="S13513" i="21"/>
  <c r="R13513" i="21"/>
  <c r="X13512" i="21"/>
  <c r="W13512" i="21"/>
  <c r="V13512" i="21"/>
  <c r="U13512" i="21"/>
  <c r="T13512" i="21"/>
  <c r="S13512" i="21"/>
  <c r="R13512" i="21"/>
  <c r="X13511" i="21"/>
  <c r="W13511" i="21"/>
  <c r="V13511" i="21"/>
  <c r="U13511" i="21"/>
  <c r="T13511" i="21"/>
  <c r="S13511" i="21"/>
  <c r="R13511" i="21"/>
  <c r="X13510" i="21"/>
  <c r="W13510" i="21"/>
  <c r="V13510" i="21"/>
  <c r="U13510" i="21"/>
  <c r="T13510" i="21"/>
  <c r="S13510" i="21"/>
  <c r="R13510" i="21"/>
  <c r="X13509" i="21"/>
  <c r="W13509" i="21"/>
  <c r="V13509" i="21"/>
  <c r="U13509" i="21"/>
  <c r="T13509" i="21"/>
  <c r="S13509" i="21"/>
  <c r="R13509" i="21"/>
  <c r="X13508" i="21"/>
  <c r="W13508" i="21"/>
  <c r="V13508" i="21"/>
  <c r="U13508" i="21"/>
  <c r="T13508" i="21"/>
  <c r="S13508" i="21"/>
  <c r="R13508" i="21"/>
  <c r="X13507" i="21"/>
  <c r="W13507" i="21"/>
  <c r="V13507" i="21"/>
  <c r="U13507" i="21"/>
  <c r="T13507" i="21"/>
  <c r="S13507" i="21"/>
  <c r="R13507" i="21"/>
  <c r="X13506" i="21"/>
  <c r="W13506" i="21"/>
  <c r="V13506" i="21"/>
  <c r="U13506" i="21"/>
  <c r="T13506" i="21"/>
  <c r="S13506" i="21"/>
  <c r="R13506" i="21"/>
  <c r="X13505" i="21"/>
  <c r="W13505" i="21"/>
  <c r="V13505" i="21"/>
  <c r="U13505" i="21"/>
  <c r="T13505" i="21"/>
  <c r="S13505" i="21"/>
  <c r="R13505" i="21"/>
  <c r="X13504" i="21"/>
  <c r="W13504" i="21"/>
  <c r="V13504" i="21"/>
  <c r="U13504" i="21"/>
  <c r="T13504" i="21"/>
  <c r="S13504" i="21"/>
  <c r="R13504" i="21"/>
  <c r="X13503" i="21"/>
  <c r="W13503" i="21"/>
  <c r="V13503" i="21"/>
  <c r="U13503" i="21"/>
  <c r="T13503" i="21"/>
  <c r="S13503" i="21"/>
  <c r="R13503" i="21"/>
  <c r="X13502" i="21"/>
  <c r="W13502" i="21"/>
  <c r="V13502" i="21"/>
  <c r="U13502" i="21"/>
  <c r="T13502" i="21"/>
  <c r="S13502" i="21"/>
  <c r="R13502" i="21"/>
  <c r="X13501" i="21"/>
  <c r="W13501" i="21"/>
  <c r="V13501" i="21"/>
  <c r="U13501" i="21"/>
  <c r="T13501" i="21"/>
  <c r="S13501" i="21"/>
  <c r="R13501" i="21"/>
  <c r="X13500" i="21"/>
  <c r="W13500" i="21"/>
  <c r="V13500" i="21"/>
  <c r="U13500" i="21"/>
  <c r="T13500" i="21"/>
  <c r="S13500" i="21"/>
  <c r="R13500" i="21"/>
  <c r="X13499" i="21"/>
  <c r="W13499" i="21"/>
  <c r="V13499" i="21"/>
  <c r="U13499" i="21"/>
  <c r="T13499" i="21"/>
  <c r="S13499" i="21"/>
  <c r="R13499" i="21"/>
  <c r="X13498" i="21"/>
  <c r="W13498" i="21"/>
  <c r="V13498" i="21"/>
  <c r="U13498" i="21"/>
  <c r="T13498" i="21"/>
  <c r="S13498" i="21"/>
  <c r="R13498" i="21"/>
  <c r="X13497" i="21"/>
  <c r="W13497" i="21"/>
  <c r="V13497" i="21"/>
  <c r="U13497" i="21"/>
  <c r="T13497" i="21"/>
  <c r="S13497" i="21"/>
  <c r="R13497" i="21"/>
  <c r="X13496" i="21"/>
  <c r="W13496" i="21"/>
  <c r="V13496" i="21"/>
  <c r="U13496" i="21"/>
  <c r="T13496" i="21"/>
  <c r="S13496" i="21"/>
  <c r="R13496" i="21"/>
  <c r="X13495" i="21"/>
  <c r="W13495" i="21"/>
  <c r="V13495" i="21"/>
  <c r="U13495" i="21"/>
  <c r="T13495" i="21"/>
  <c r="S13495" i="21"/>
  <c r="R13495" i="21"/>
  <c r="X13494" i="21"/>
  <c r="W13494" i="21"/>
  <c r="V13494" i="21"/>
  <c r="U13494" i="21"/>
  <c r="T13494" i="21"/>
  <c r="S13494" i="21"/>
  <c r="R13494" i="21"/>
  <c r="X13493" i="21"/>
  <c r="W13493" i="21"/>
  <c r="V13493" i="21"/>
  <c r="U13493" i="21"/>
  <c r="T13493" i="21"/>
  <c r="S13493" i="21"/>
  <c r="R13493" i="21"/>
  <c r="X13492" i="21"/>
  <c r="W13492" i="21"/>
  <c r="V13492" i="21"/>
  <c r="U13492" i="21"/>
  <c r="T13492" i="21"/>
  <c r="S13492" i="21"/>
  <c r="R13492" i="21"/>
  <c r="X13491" i="21"/>
  <c r="W13491" i="21"/>
  <c r="V13491" i="21"/>
  <c r="U13491" i="21"/>
  <c r="T13491" i="21"/>
  <c r="S13491" i="21"/>
  <c r="R13491" i="21"/>
  <c r="X13490" i="21"/>
  <c r="W13490" i="21"/>
  <c r="V13490" i="21"/>
  <c r="U13490" i="21"/>
  <c r="T13490" i="21"/>
  <c r="S13490" i="21"/>
  <c r="R13490" i="21"/>
  <c r="X13489" i="21"/>
  <c r="W13489" i="21"/>
  <c r="V13489" i="21"/>
  <c r="U13489" i="21"/>
  <c r="T13489" i="21"/>
  <c r="S13489" i="21"/>
  <c r="R13489" i="21"/>
  <c r="X13488" i="21"/>
  <c r="W13488" i="21"/>
  <c r="V13488" i="21"/>
  <c r="U13488" i="21"/>
  <c r="T13488" i="21"/>
  <c r="S13488" i="21"/>
  <c r="R13488" i="21"/>
  <c r="X13487" i="21"/>
  <c r="W13487" i="21"/>
  <c r="V13487" i="21"/>
  <c r="U13487" i="21"/>
  <c r="T13487" i="21"/>
  <c r="S13487" i="21"/>
  <c r="R13487" i="21"/>
  <c r="X13486" i="21"/>
  <c r="W13486" i="21"/>
  <c r="V13486" i="21"/>
  <c r="U13486" i="21"/>
  <c r="T13486" i="21"/>
  <c r="S13486" i="21"/>
  <c r="R13486" i="21"/>
  <c r="X13485" i="21"/>
  <c r="W13485" i="21"/>
  <c r="V13485" i="21"/>
  <c r="U13485" i="21"/>
  <c r="T13485" i="21"/>
  <c r="S13485" i="21"/>
  <c r="R13485" i="21"/>
  <c r="X13484" i="21"/>
  <c r="W13484" i="21"/>
  <c r="V13484" i="21"/>
  <c r="U13484" i="21"/>
  <c r="T13484" i="21"/>
  <c r="S13484" i="21"/>
  <c r="R13484" i="21"/>
  <c r="X13483" i="21"/>
  <c r="W13483" i="21"/>
  <c r="V13483" i="21"/>
  <c r="U13483" i="21"/>
  <c r="T13483" i="21"/>
  <c r="S13483" i="21"/>
  <c r="R13483" i="21"/>
  <c r="X13482" i="21"/>
  <c r="W13482" i="21"/>
  <c r="V13482" i="21"/>
  <c r="U13482" i="21"/>
  <c r="T13482" i="21"/>
  <c r="S13482" i="21"/>
  <c r="R13482" i="21"/>
  <c r="X13481" i="21"/>
  <c r="W13481" i="21"/>
  <c r="V13481" i="21"/>
  <c r="U13481" i="21"/>
  <c r="T13481" i="21"/>
  <c r="S13481" i="21"/>
  <c r="R13481" i="21"/>
  <c r="X13480" i="21"/>
  <c r="W13480" i="21"/>
  <c r="V13480" i="21"/>
  <c r="U13480" i="21"/>
  <c r="T13480" i="21"/>
  <c r="S13480" i="21"/>
  <c r="R13480" i="21"/>
  <c r="X13479" i="21"/>
  <c r="W13479" i="21"/>
  <c r="V13479" i="21"/>
  <c r="U13479" i="21"/>
  <c r="T13479" i="21"/>
  <c r="S13479" i="21"/>
  <c r="R13479" i="21"/>
  <c r="X13478" i="21"/>
  <c r="W13478" i="21"/>
  <c r="V13478" i="21"/>
  <c r="U13478" i="21"/>
  <c r="T13478" i="21"/>
  <c r="S13478" i="21"/>
  <c r="R13478" i="21"/>
  <c r="X13477" i="21"/>
  <c r="W13477" i="21"/>
  <c r="V13477" i="21"/>
  <c r="U13477" i="21"/>
  <c r="T13477" i="21"/>
  <c r="S13477" i="21"/>
  <c r="R13477" i="21"/>
  <c r="X13476" i="21"/>
  <c r="W13476" i="21"/>
  <c r="V13476" i="21"/>
  <c r="U13476" i="21"/>
  <c r="T13476" i="21"/>
  <c r="S13476" i="21"/>
  <c r="R13476" i="21"/>
  <c r="X13475" i="21"/>
  <c r="W13475" i="21"/>
  <c r="V13475" i="21"/>
  <c r="U13475" i="21"/>
  <c r="T13475" i="21"/>
  <c r="S13475" i="21"/>
  <c r="R13475" i="21"/>
  <c r="X13474" i="21"/>
  <c r="W13474" i="21"/>
  <c r="V13474" i="21"/>
  <c r="U13474" i="21"/>
  <c r="T13474" i="21"/>
  <c r="S13474" i="21"/>
  <c r="R13474" i="21"/>
  <c r="X13473" i="21"/>
  <c r="W13473" i="21"/>
  <c r="V13473" i="21"/>
  <c r="U13473" i="21"/>
  <c r="T13473" i="21"/>
  <c r="S13473" i="21"/>
  <c r="R13473" i="21"/>
  <c r="X13472" i="21"/>
  <c r="W13472" i="21"/>
  <c r="V13472" i="21"/>
  <c r="U13472" i="21"/>
  <c r="T13472" i="21"/>
  <c r="S13472" i="21"/>
  <c r="R13472" i="21"/>
  <c r="X13471" i="21"/>
  <c r="W13471" i="21"/>
  <c r="V13471" i="21"/>
  <c r="U13471" i="21"/>
  <c r="T13471" i="21"/>
  <c r="S13471" i="21"/>
  <c r="R13471" i="21"/>
  <c r="X13470" i="21"/>
  <c r="W13470" i="21"/>
  <c r="V13470" i="21"/>
  <c r="U13470" i="21"/>
  <c r="T13470" i="21"/>
  <c r="S13470" i="21"/>
  <c r="R13470" i="21"/>
  <c r="X13469" i="21"/>
  <c r="W13469" i="21"/>
  <c r="V13469" i="21"/>
  <c r="U13469" i="21"/>
  <c r="T13469" i="21"/>
  <c r="S13469" i="21"/>
  <c r="R13469" i="21"/>
  <c r="X13468" i="21"/>
  <c r="W13468" i="21"/>
  <c r="V13468" i="21"/>
  <c r="U13468" i="21"/>
  <c r="T13468" i="21"/>
  <c r="S13468" i="21"/>
  <c r="R13468" i="21"/>
  <c r="X13467" i="21"/>
  <c r="W13467" i="21"/>
  <c r="V13467" i="21"/>
  <c r="U13467" i="21"/>
  <c r="T13467" i="21"/>
  <c r="S13467" i="21"/>
  <c r="R13467" i="21"/>
  <c r="X13466" i="21"/>
  <c r="W13466" i="21"/>
  <c r="V13466" i="21"/>
  <c r="U13466" i="21"/>
  <c r="T13466" i="21"/>
  <c r="S13466" i="21"/>
  <c r="R13466" i="21"/>
  <c r="X13465" i="21"/>
  <c r="W13465" i="21"/>
  <c r="V13465" i="21"/>
  <c r="U13465" i="21"/>
  <c r="T13465" i="21"/>
  <c r="S13465" i="21"/>
  <c r="R13465" i="21"/>
  <c r="X13464" i="21"/>
  <c r="W13464" i="21"/>
  <c r="V13464" i="21"/>
  <c r="U13464" i="21"/>
  <c r="T13464" i="21"/>
  <c r="S13464" i="21"/>
  <c r="R13464" i="21"/>
  <c r="X13463" i="21"/>
  <c r="W13463" i="21"/>
  <c r="V13463" i="21"/>
  <c r="U13463" i="21"/>
  <c r="T13463" i="21"/>
  <c r="S13463" i="21"/>
  <c r="R13463" i="21"/>
  <c r="X13462" i="21"/>
  <c r="W13462" i="21"/>
  <c r="V13462" i="21"/>
  <c r="U13462" i="21"/>
  <c r="T13462" i="21"/>
  <c r="S13462" i="21"/>
  <c r="R13462" i="21"/>
  <c r="X13461" i="21"/>
  <c r="W13461" i="21"/>
  <c r="V13461" i="21"/>
  <c r="U13461" i="21"/>
  <c r="T13461" i="21"/>
  <c r="S13461" i="21"/>
  <c r="R13461" i="21"/>
  <c r="X13460" i="21"/>
  <c r="W13460" i="21"/>
  <c r="V13460" i="21"/>
  <c r="U13460" i="21"/>
  <c r="T13460" i="21"/>
  <c r="S13460" i="21"/>
  <c r="R13460" i="21"/>
  <c r="X13459" i="21"/>
  <c r="W13459" i="21"/>
  <c r="V13459" i="21"/>
  <c r="U13459" i="21"/>
  <c r="T13459" i="21"/>
  <c r="S13459" i="21"/>
  <c r="R13459" i="21"/>
  <c r="X13458" i="21"/>
  <c r="W13458" i="21"/>
  <c r="V13458" i="21"/>
  <c r="U13458" i="21"/>
  <c r="T13458" i="21"/>
  <c r="S13458" i="21"/>
  <c r="R13458" i="21"/>
  <c r="X13457" i="21"/>
  <c r="W13457" i="21"/>
  <c r="V13457" i="21"/>
  <c r="U13457" i="21"/>
  <c r="T13457" i="21"/>
  <c r="S13457" i="21"/>
  <c r="R13457" i="21"/>
  <c r="X13456" i="21"/>
  <c r="W13456" i="21"/>
  <c r="V13456" i="21"/>
  <c r="U13456" i="21"/>
  <c r="T13456" i="21"/>
  <c r="S13456" i="21"/>
  <c r="R13456" i="21"/>
  <c r="X13455" i="21"/>
  <c r="W13455" i="21"/>
  <c r="V13455" i="21"/>
  <c r="U13455" i="21"/>
  <c r="T13455" i="21"/>
  <c r="S13455" i="21"/>
  <c r="R13455" i="21"/>
  <c r="X13454" i="21"/>
  <c r="W13454" i="21"/>
  <c r="V13454" i="21"/>
  <c r="U13454" i="21"/>
  <c r="T13454" i="21"/>
  <c r="S13454" i="21"/>
  <c r="R13454" i="21"/>
  <c r="X13453" i="21"/>
  <c r="W13453" i="21"/>
  <c r="V13453" i="21"/>
  <c r="U13453" i="21"/>
  <c r="T13453" i="21"/>
  <c r="S13453" i="21"/>
  <c r="R13453" i="21"/>
  <c r="X13452" i="21"/>
  <c r="W13452" i="21"/>
  <c r="V13452" i="21"/>
  <c r="U13452" i="21"/>
  <c r="T13452" i="21"/>
  <c r="S13452" i="21"/>
  <c r="R13452" i="21"/>
  <c r="X13451" i="21"/>
  <c r="W13451" i="21"/>
  <c r="V13451" i="21"/>
  <c r="U13451" i="21"/>
  <c r="T13451" i="21"/>
  <c r="S13451" i="21"/>
  <c r="R13451" i="21"/>
  <c r="X13450" i="21"/>
  <c r="W13450" i="21"/>
  <c r="V13450" i="21"/>
  <c r="U13450" i="21"/>
  <c r="T13450" i="21"/>
  <c r="S13450" i="21"/>
  <c r="R13450" i="21"/>
  <c r="X13449" i="21"/>
  <c r="W13449" i="21"/>
  <c r="V13449" i="21"/>
  <c r="U13449" i="21"/>
  <c r="T13449" i="21"/>
  <c r="S13449" i="21"/>
  <c r="R13449" i="21"/>
  <c r="X13448" i="21"/>
  <c r="W13448" i="21"/>
  <c r="V13448" i="21"/>
  <c r="U13448" i="21"/>
  <c r="T13448" i="21"/>
  <c r="S13448" i="21"/>
  <c r="R13448" i="21"/>
  <c r="X13447" i="21"/>
  <c r="W13447" i="21"/>
  <c r="V13447" i="21"/>
  <c r="U13447" i="21"/>
  <c r="T13447" i="21"/>
  <c r="S13447" i="21"/>
  <c r="R13447" i="21"/>
  <c r="X13446" i="21"/>
  <c r="W13446" i="21"/>
  <c r="V13446" i="21"/>
  <c r="U13446" i="21"/>
  <c r="T13446" i="21"/>
  <c r="S13446" i="21"/>
  <c r="R13446" i="21"/>
  <c r="X13445" i="21"/>
  <c r="W13445" i="21"/>
  <c r="V13445" i="21"/>
  <c r="U13445" i="21"/>
  <c r="T13445" i="21"/>
  <c r="S13445" i="21"/>
  <c r="R13445" i="21"/>
  <c r="X13444" i="21"/>
  <c r="W13444" i="21"/>
  <c r="V13444" i="21"/>
  <c r="U13444" i="21"/>
  <c r="T13444" i="21"/>
  <c r="S13444" i="21"/>
  <c r="R13444" i="21"/>
  <c r="X13443" i="21"/>
  <c r="W13443" i="21"/>
  <c r="V13443" i="21"/>
  <c r="U13443" i="21"/>
  <c r="T13443" i="21"/>
  <c r="S13443" i="21"/>
  <c r="R13443" i="21"/>
  <c r="X13442" i="21"/>
  <c r="W13442" i="21"/>
  <c r="V13442" i="21"/>
  <c r="U13442" i="21"/>
  <c r="T13442" i="21"/>
  <c r="S13442" i="21"/>
  <c r="R13442" i="21"/>
  <c r="X13441" i="21"/>
  <c r="W13441" i="21"/>
  <c r="V13441" i="21"/>
  <c r="U13441" i="21"/>
  <c r="T13441" i="21"/>
  <c r="S13441" i="21"/>
  <c r="R13441" i="21"/>
  <c r="X13440" i="21"/>
  <c r="W13440" i="21"/>
  <c r="V13440" i="21"/>
  <c r="U13440" i="21"/>
  <c r="T13440" i="21"/>
  <c r="S13440" i="21"/>
  <c r="R13440" i="21"/>
  <c r="X13439" i="21"/>
  <c r="W13439" i="21"/>
  <c r="V13439" i="21"/>
  <c r="U13439" i="21"/>
  <c r="T13439" i="21"/>
  <c r="S13439" i="21"/>
  <c r="R13439" i="21"/>
  <c r="X13438" i="21"/>
  <c r="W13438" i="21"/>
  <c r="V13438" i="21"/>
  <c r="U13438" i="21"/>
  <c r="T13438" i="21"/>
  <c r="S13438" i="21"/>
  <c r="R13438" i="21"/>
  <c r="X13437" i="21"/>
  <c r="W13437" i="21"/>
  <c r="V13437" i="21"/>
  <c r="U13437" i="21"/>
  <c r="T13437" i="21"/>
  <c r="S13437" i="21"/>
  <c r="R13437" i="21"/>
  <c r="X13436" i="21"/>
  <c r="W13436" i="21"/>
  <c r="V13436" i="21"/>
  <c r="U13436" i="21"/>
  <c r="T13436" i="21"/>
  <c r="S13436" i="21"/>
  <c r="R13436" i="21"/>
  <c r="X13435" i="21"/>
  <c r="W13435" i="21"/>
  <c r="V13435" i="21"/>
  <c r="U13435" i="21"/>
  <c r="T13435" i="21"/>
  <c r="S13435" i="21"/>
  <c r="R13435" i="21"/>
  <c r="X13434" i="21"/>
  <c r="W13434" i="21"/>
  <c r="V13434" i="21"/>
  <c r="U13434" i="21"/>
  <c r="T13434" i="21"/>
  <c r="S13434" i="21"/>
  <c r="R13434" i="21"/>
  <c r="X13433" i="21"/>
  <c r="W13433" i="21"/>
  <c r="V13433" i="21"/>
  <c r="U13433" i="21"/>
  <c r="T13433" i="21"/>
  <c r="S13433" i="21"/>
  <c r="R13433" i="21"/>
  <c r="X13432" i="21"/>
  <c r="W13432" i="21"/>
  <c r="V13432" i="21"/>
  <c r="U13432" i="21"/>
  <c r="T13432" i="21"/>
  <c r="S13432" i="21"/>
  <c r="R13432" i="21"/>
  <c r="X13431" i="21"/>
  <c r="W13431" i="21"/>
  <c r="V13431" i="21"/>
  <c r="U13431" i="21"/>
  <c r="T13431" i="21"/>
  <c r="S13431" i="21"/>
  <c r="R13431" i="21"/>
  <c r="X13430" i="21"/>
  <c r="W13430" i="21"/>
  <c r="V13430" i="21"/>
  <c r="U13430" i="21"/>
  <c r="T13430" i="21"/>
  <c r="S13430" i="21"/>
  <c r="R13430" i="21"/>
  <c r="X13429" i="21"/>
  <c r="W13429" i="21"/>
  <c r="V13429" i="21"/>
  <c r="U13429" i="21"/>
  <c r="T13429" i="21"/>
  <c r="S13429" i="21"/>
  <c r="R13429" i="21"/>
  <c r="X13428" i="21"/>
  <c r="W13428" i="21"/>
  <c r="V13428" i="21"/>
  <c r="U13428" i="21"/>
  <c r="T13428" i="21"/>
  <c r="S13428" i="21"/>
  <c r="R13428" i="21"/>
  <c r="X13427" i="21"/>
  <c r="W13427" i="21"/>
  <c r="V13427" i="21"/>
  <c r="U13427" i="21"/>
  <c r="T13427" i="21"/>
  <c r="S13427" i="21"/>
  <c r="R13427" i="21"/>
  <c r="X13426" i="21"/>
  <c r="W13426" i="21"/>
  <c r="V13426" i="21"/>
  <c r="U13426" i="21"/>
  <c r="T13426" i="21"/>
  <c r="S13426" i="21"/>
  <c r="R13426" i="21"/>
  <c r="X13425" i="21"/>
  <c r="W13425" i="21"/>
  <c r="V13425" i="21"/>
  <c r="U13425" i="21"/>
  <c r="T13425" i="21"/>
  <c r="S13425" i="21"/>
  <c r="R13425" i="21"/>
  <c r="X13424" i="21"/>
  <c r="W13424" i="21"/>
  <c r="V13424" i="21"/>
  <c r="U13424" i="21"/>
  <c r="T13424" i="21"/>
  <c r="S13424" i="21"/>
  <c r="R13424" i="21"/>
  <c r="X13423" i="21"/>
  <c r="W13423" i="21"/>
  <c r="V13423" i="21"/>
  <c r="U13423" i="21"/>
  <c r="T13423" i="21"/>
  <c r="S13423" i="21"/>
  <c r="R13423" i="21"/>
  <c r="X13422" i="21"/>
  <c r="W13422" i="21"/>
  <c r="V13422" i="21"/>
  <c r="U13422" i="21"/>
  <c r="T13422" i="21"/>
  <c r="S13422" i="21"/>
  <c r="R13422" i="21"/>
  <c r="X13421" i="21"/>
  <c r="W13421" i="21"/>
  <c r="V13421" i="21"/>
  <c r="U13421" i="21"/>
  <c r="T13421" i="21"/>
  <c r="S13421" i="21"/>
  <c r="R13421" i="21"/>
  <c r="X13420" i="21"/>
  <c r="W13420" i="21"/>
  <c r="V13420" i="21"/>
  <c r="U13420" i="21"/>
  <c r="T13420" i="21"/>
  <c r="S13420" i="21"/>
  <c r="R13420" i="21"/>
  <c r="X13419" i="21"/>
  <c r="W13419" i="21"/>
  <c r="V13419" i="21"/>
  <c r="U13419" i="21"/>
  <c r="T13419" i="21"/>
  <c r="S13419" i="21"/>
  <c r="R13419" i="21"/>
  <c r="X13418" i="21"/>
  <c r="W13418" i="21"/>
  <c r="V13418" i="21"/>
  <c r="U13418" i="21"/>
  <c r="T13418" i="21"/>
  <c r="S13418" i="21"/>
  <c r="R13418" i="21"/>
  <c r="X13417" i="21"/>
  <c r="W13417" i="21"/>
  <c r="V13417" i="21"/>
  <c r="U13417" i="21"/>
  <c r="T13417" i="21"/>
  <c r="S13417" i="21"/>
  <c r="R13417" i="21"/>
  <c r="X13416" i="21"/>
  <c r="W13416" i="21"/>
  <c r="V13416" i="21"/>
  <c r="U13416" i="21"/>
  <c r="T13416" i="21"/>
  <c r="S13416" i="21"/>
  <c r="R13416" i="21"/>
  <c r="X13415" i="21"/>
  <c r="W13415" i="21"/>
  <c r="V13415" i="21"/>
  <c r="U13415" i="21"/>
  <c r="T13415" i="21"/>
  <c r="S13415" i="21"/>
  <c r="R13415" i="21"/>
  <c r="X13414" i="21"/>
  <c r="W13414" i="21"/>
  <c r="V13414" i="21"/>
  <c r="U13414" i="21"/>
  <c r="T13414" i="21"/>
  <c r="S13414" i="21"/>
  <c r="R13414" i="21"/>
  <c r="X13413" i="21"/>
  <c r="W13413" i="21"/>
  <c r="V13413" i="21"/>
  <c r="U13413" i="21"/>
  <c r="T13413" i="21"/>
  <c r="S13413" i="21"/>
  <c r="R13413" i="21"/>
  <c r="X13412" i="21"/>
  <c r="W13412" i="21"/>
  <c r="V13412" i="21"/>
  <c r="U13412" i="21"/>
  <c r="T13412" i="21"/>
  <c r="S13412" i="21"/>
  <c r="R13412" i="21"/>
  <c r="X13411" i="21"/>
  <c r="W13411" i="21"/>
  <c r="V13411" i="21"/>
  <c r="U13411" i="21"/>
  <c r="T13411" i="21"/>
  <c r="S13411" i="21"/>
  <c r="R13411" i="21"/>
  <c r="X13410" i="21"/>
  <c r="W13410" i="21"/>
  <c r="V13410" i="21"/>
  <c r="U13410" i="21"/>
  <c r="T13410" i="21"/>
  <c r="S13410" i="21"/>
  <c r="R13410" i="21"/>
  <c r="X13409" i="21"/>
  <c r="W13409" i="21"/>
  <c r="V13409" i="21"/>
  <c r="U13409" i="21"/>
  <c r="T13409" i="21"/>
  <c r="S13409" i="21"/>
  <c r="R13409" i="21"/>
  <c r="X13408" i="21"/>
  <c r="W13408" i="21"/>
  <c r="V13408" i="21"/>
  <c r="U13408" i="21"/>
  <c r="T13408" i="21"/>
  <c r="S13408" i="21"/>
  <c r="R13408" i="21"/>
  <c r="X13407" i="21"/>
  <c r="W13407" i="21"/>
  <c r="V13407" i="21"/>
  <c r="U13407" i="21"/>
  <c r="T13407" i="21"/>
  <c r="S13407" i="21"/>
  <c r="R13407" i="21"/>
  <c r="X13406" i="21"/>
  <c r="W13406" i="21"/>
  <c r="V13406" i="21"/>
  <c r="U13406" i="21"/>
  <c r="T13406" i="21"/>
  <c r="S13406" i="21"/>
  <c r="R13406" i="21"/>
  <c r="X13405" i="21"/>
  <c r="W13405" i="21"/>
  <c r="V13405" i="21"/>
  <c r="U13405" i="21"/>
  <c r="T13405" i="21"/>
  <c r="S13405" i="21"/>
  <c r="R13405" i="21"/>
  <c r="X13404" i="21"/>
  <c r="W13404" i="21"/>
  <c r="V13404" i="21"/>
  <c r="U13404" i="21"/>
  <c r="T13404" i="21"/>
  <c r="S13404" i="21"/>
  <c r="R13404" i="21"/>
  <c r="X13403" i="21"/>
  <c r="W13403" i="21"/>
  <c r="V13403" i="21"/>
  <c r="U13403" i="21"/>
  <c r="T13403" i="21"/>
  <c r="S13403" i="21"/>
  <c r="R13403" i="21"/>
  <c r="X13402" i="21"/>
  <c r="W13402" i="21"/>
  <c r="V13402" i="21"/>
  <c r="U13402" i="21"/>
  <c r="T13402" i="21"/>
  <c r="S13402" i="21"/>
  <c r="R13402" i="21"/>
  <c r="X13401" i="21"/>
  <c r="W13401" i="21"/>
  <c r="V13401" i="21"/>
  <c r="U13401" i="21"/>
  <c r="T13401" i="21"/>
  <c r="S13401" i="21"/>
  <c r="R13401" i="21"/>
  <c r="X13400" i="21"/>
  <c r="W13400" i="21"/>
  <c r="V13400" i="21"/>
  <c r="U13400" i="21"/>
  <c r="T13400" i="21"/>
  <c r="S13400" i="21"/>
  <c r="R13400" i="21"/>
  <c r="X13399" i="21"/>
  <c r="W13399" i="21"/>
  <c r="V13399" i="21"/>
  <c r="U13399" i="21"/>
  <c r="T13399" i="21"/>
  <c r="S13399" i="21"/>
  <c r="R13399" i="21"/>
  <c r="X13398" i="21"/>
  <c r="W13398" i="21"/>
  <c r="V13398" i="21"/>
  <c r="U13398" i="21"/>
  <c r="T13398" i="21"/>
  <c r="S13398" i="21"/>
  <c r="R13398" i="21"/>
  <c r="X13397" i="21"/>
  <c r="W13397" i="21"/>
  <c r="V13397" i="21"/>
  <c r="U13397" i="21"/>
  <c r="T13397" i="21"/>
  <c r="S13397" i="21"/>
  <c r="R13397" i="21"/>
  <c r="X13396" i="21"/>
  <c r="W13396" i="21"/>
  <c r="V13396" i="21"/>
  <c r="U13396" i="21"/>
  <c r="T13396" i="21"/>
  <c r="S13396" i="21"/>
  <c r="R13396" i="21"/>
  <c r="X13395" i="21"/>
  <c r="W13395" i="21"/>
  <c r="V13395" i="21"/>
  <c r="U13395" i="21"/>
  <c r="T13395" i="21"/>
  <c r="S13395" i="21"/>
  <c r="R13395" i="21"/>
  <c r="X13394" i="21"/>
  <c r="W13394" i="21"/>
  <c r="V13394" i="21"/>
  <c r="U13394" i="21"/>
  <c r="T13394" i="21"/>
  <c r="S13394" i="21"/>
  <c r="R13394" i="21"/>
  <c r="X13393" i="21"/>
  <c r="W13393" i="21"/>
  <c r="V13393" i="21"/>
  <c r="U13393" i="21"/>
  <c r="T13393" i="21"/>
  <c r="S13393" i="21"/>
  <c r="R13393" i="21"/>
  <c r="X13392" i="21"/>
  <c r="W13392" i="21"/>
  <c r="V13392" i="21"/>
  <c r="U13392" i="21"/>
  <c r="T13392" i="21"/>
  <c r="S13392" i="21"/>
  <c r="R13392" i="21"/>
  <c r="X13391" i="21"/>
  <c r="W13391" i="21"/>
  <c r="V13391" i="21"/>
  <c r="U13391" i="21"/>
  <c r="T13391" i="21"/>
  <c r="S13391" i="21"/>
  <c r="R13391" i="21"/>
  <c r="X13390" i="21"/>
  <c r="W13390" i="21"/>
  <c r="V13390" i="21"/>
  <c r="U13390" i="21"/>
  <c r="T13390" i="21"/>
  <c r="S13390" i="21"/>
  <c r="R13390" i="21"/>
  <c r="X13389" i="21"/>
  <c r="W13389" i="21"/>
  <c r="V13389" i="21"/>
  <c r="U13389" i="21"/>
  <c r="T13389" i="21"/>
  <c r="S13389" i="21"/>
  <c r="R13389" i="21"/>
  <c r="X13388" i="21"/>
  <c r="W13388" i="21"/>
  <c r="V13388" i="21"/>
  <c r="U13388" i="21"/>
  <c r="T13388" i="21"/>
  <c r="S13388" i="21"/>
  <c r="R13388" i="21"/>
  <c r="X13387" i="21"/>
  <c r="W13387" i="21"/>
  <c r="V13387" i="21"/>
  <c r="U13387" i="21"/>
  <c r="T13387" i="21"/>
  <c r="S13387" i="21"/>
  <c r="R13387" i="21"/>
  <c r="X13386" i="21"/>
  <c r="W13386" i="21"/>
  <c r="V13386" i="21"/>
  <c r="U13386" i="21"/>
  <c r="T13386" i="21"/>
  <c r="S13386" i="21"/>
  <c r="R13386" i="21"/>
  <c r="X13385" i="21"/>
  <c r="W13385" i="21"/>
  <c r="V13385" i="21"/>
  <c r="U13385" i="21"/>
  <c r="T13385" i="21"/>
  <c r="S13385" i="21"/>
  <c r="R13385" i="21"/>
  <c r="X13384" i="21"/>
  <c r="W13384" i="21"/>
  <c r="V13384" i="21"/>
  <c r="U13384" i="21"/>
  <c r="T13384" i="21"/>
  <c r="S13384" i="21"/>
  <c r="R13384" i="21"/>
  <c r="X13383" i="21"/>
  <c r="W13383" i="21"/>
  <c r="V13383" i="21"/>
  <c r="U13383" i="21"/>
  <c r="T13383" i="21"/>
  <c r="S13383" i="21"/>
  <c r="R13383" i="21"/>
  <c r="X13382" i="21"/>
  <c r="W13382" i="21"/>
  <c r="V13382" i="21"/>
  <c r="U13382" i="21"/>
  <c r="T13382" i="21"/>
  <c r="S13382" i="21"/>
  <c r="R13382" i="21"/>
  <c r="X13381" i="21"/>
  <c r="W13381" i="21"/>
  <c r="V13381" i="21"/>
  <c r="U13381" i="21"/>
  <c r="T13381" i="21"/>
  <c r="S13381" i="21"/>
  <c r="R13381" i="21"/>
  <c r="X13380" i="21"/>
  <c r="W13380" i="21"/>
  <c r="V13380" i="21"/>
  <c r="U13380" i="21"/>
  <c r="T13380" i="21"/>
  <c r="S13380" i="21"/>
  <c r="R13380" i="21"/>
  <c r="X13379" i="21"/>
  <c r="W13379" i="21"/>
  <c r="V13379" i="21"/>
  <c r="U13379" i="21"/>
  <c r="T13379" i="21"/>
  <c r="S13379" i="21"/>
  <c r="R13379" i="21"/>
  <c r="X13378" i="21"/>
  <c r="W13378" i="21"/>
  <c r="V13378" i="21"/>
  <c r="U13378" i="21"/>
  <c r="T13378" i="21"/>
  <c r="S13378" i="21"/>
  <c r="R13378" i="21"/>
  <c r="X13377" i="21"/>
  <c r="W13377" i="21"/>
  <c r="V13377" i="21"/>
  <c r="U13377" i="21"/>
  <c r="T13377" i="21"/>
  <c r="S13377" i="21"/>
  <c r="R13377" i="21"/>
  <c r="X13376" i="21"/>
  <c r="W13376" i="21"/>
  <c r="V13376" i="21"/>
  <c r="U13376" i="21"/>
  <c r="T13376" i="21"/>
  <c r="S13376" i="21"/>
  <c r="R13376" i="21"/>
  <c r="X13375" i="21"/>
  <c r="W13375" i="21"/>
  <c r="V13375" i="21"/>
  <c r="U13375" i="21"/>
  <c r="T13375" i="21"/>
  <c r="S13375" i="21"/>
  <c r="R13375" i="21"/>
  <c r="X13374" i="21"/>
  <c r="W13374" i="21"/>
  <c r="V13374" i="21"/>
  <c r="U13374" i="21"/>
  <c r="T13374" i="21"/>
  <c r="S13374" i="21"/>
  <c r="R13374" i="21"/>
  <c r="X13373" i="21"/>
  <c r="W13373" i="21"/>
  <c r="V13373" i="21"/>
  <c r="U13373" i="21"/>
  <c r="T13373" i="21"/>
  <c r="S13373" i="21"/>
  <c r="R13373" i="21"/>
  <c r="X13372" i="21"/>
  <c r="W13372" i="21"/>
  <c r="V13372" i="21"/>
  <c r="U13372" i="21"/>
  <c r="T13372" i="21"/>
  <c r="S13372" i="21"/>
  <c r="R13372" i="21"/>
  <c r="X13371" i="21"/>
  <c r="W13371" i="21"/>
  <c r="V13371" i="21"/>
  <c r="U13371" i="21"/>
  <c r="T13371" i="21"/>
  <c r="S13371" i="21"/>
  <c r="R13371" i="21"/>
  <c r="X13370" i="21"/>
  <c r="W13370" i="21"/>
  <c r="V13370" i="21"/>
  <c r="U13370" i="21"/>
  <c r="T13370" i="21"/>
  <c r="S13370" i="21"/>
  <c r="R13370" i="21"/>
  <c r="X13369" i="21"/>
  <c r="W13369" i="21"/>
  <c r="V13369" i="21"/>
  <c r="U13369" i="21"/>
  <c r="T13369" i="21"/>
  <c r="S13369" i="21"/>
  <c r="R13369" i="21"/>
  <c r="X13368" i="21"/>
  <c r="W13368" i="21"/>
  <c r="V13368" i="21"/>
  <c r="U13368" i="21"/>
  <c r="T13368" i="21"/>
  <c r="S13368" i="21"/>
  <c r="R13368" i="21"/>
  <c r="X13367" i="21"/>
  <c r="W13367" i="21"/>
  <c r="V13367" i="21"/>
  <c r="U13367" i="21"/>
  <c r="T13367" i="21"/>
  <c r="S13367" i="21"/>
  <c r="R13367" i="21"/>
  <c r="X13366" i="21"/>
  <c r="W13366" i="21"/>
  <c r="V13366" i="21"/>
  <c r="U13366" i="21"/>
  <c r="T13366" i="21"/>
  <c r="S13366" i="21"/>
  <c r="R13366" i="21"/>
  <c r="X13365" i="21"/>
  <c r="W13365" i="21"/>
  <c r="V13365" i="21"/>
  <c r="U13365" i="21"/>
  <c r="T13365" i="21"/>
  <c r="S13365" i="21"/>
  <c r="R13365" i="21"/>
  <c r="X13364" i="21"/>
  <c r="W13364" i="21"/>
  <c r="V13364" i="21"/>
  <c r="U13364" i="21"/>
  <c r="T13364" i="21"/>
  <c r="S13364" i="21"/>
  <c r="R13364" i="21"/>
  <c r="X13363" i="21"/>
  <c r="W13363" i="21"/>
  <c r="V13363" i="21"/>
  <c r="U13363" i="21"/>
  <c r="T13363" i="21"/>
  <c r="S13363" i="21"/>
  <c r="R13363" i="21"/>
  <c r="X13362" i="21"/>
  <c r="W13362" i="21"/>
  <c r="V13362" i="21"/>
  <c r="U13362" i="21"/>
  <c r="T13362" i="21"/>
  <c r="S13362" i="21"/>
  <c r="R13362" i="21"/>
  <c r="X13361" i="21"/>
  <c r="W13361" i="21"/>
  <c r="V13361" i="21"/>
  <c r="U13361" i="21"/>
  <c r="T13361" i="21"/>
  <c r="S13361" i="21"/>
  <c r="R13361" i="21"/>
  <c r="X13360" i="21"/>
  <c r="W13360" i="21"/>
  <c r="V13360" i="21"/>
  <c r="U13360" i="21"/>
  <c r="T13360" i="21"/>
  <c r="S13360" i="21"/>
  <c r="R13360" i="21"/>
  <c r="X13359" i="21"/>
  <c r="W13359" i="21"/>
  <c r="V13359" i="21"/>
  <c r="U13359" i="21"/>
  <c r="T13359" i="21"/>
  <c r="S13359" i="21"/>
  <c r="R13359" i="21"/>
  <c r="X13358" i="21"/>
  <c r="W13358" i="21"/>
  <c r="V13358" i="21"/>
  <c r="U13358" i="21"/>
  <c r="T13358" i="21"/>
  <c r="S13358" i="21"/>
  <c r="R13358" i="21"/>
  <c r="X13357" i="21"/>
  <c r="W13357" i="21"/>
  <c r="V13357" i="21"/>
  <c r="U13357" i="21"/>
  <c r="T13357" i="21"/>
  <c r="S13357" i="21"/>
  <c r="R13357" i="21"/>
  <c r="X13356" i="21"/>
  <c r="W13356" i="21"/>
  <c r="V13356" i="21"/>
  <c r="U13356" i="21"/>
  <c r="T13356" i="21"/>
  <c r="S13356" i="21"/>
  <c r="R13356" i="21"/>
  <c r="X13355" i="21"/>
  <c r="W13355" i="21"/>
  <c r="V13355" i="21"/>
  <c r="U13355" i="21"/>
  <c r="T13355" i="21"/>
  <c r="S13355" i="21"/>
  <c r="R13355" i="21"/>
  <c r="X13354" i="21"/>
  <c r="W13354" i="21"/>
  <c r="V13354" i="21"/>
  <c r="U13354" i="21"/>
  <c r="T13354" i="21"/>
  <c r="S13354" i="21"/>
  <c r="R13354" i="21"/>
  <c r="X13353" i="21"/>
  <c r="W13353" i="21"/>
  <c r="V13353" i="21"/>
  <c r="U13353" i="21"/>
  <c r="T13353" i="21"/>
  <c r="S13353" i="21"/>
  <c r="R13353" i="21"/>
  <c r="X13352" i="21"/>
  <c r="W13352" i="21"/>
  <c r="V13352" i="21"/>
  <c r="U13352" i="21"/>
  <c r="T13352" i="21"/>
  <c r="S13352" i="21"/>
  <c r="R13352" i="21"/>
  <c r="X13351" i="21"/>
  <c r="W13351" i="21"/>
  <c r="V13351" i="21"/>
  <c r="U13351" i="21"/>
  <c r="T13351" i="21"/>
  <c r="S13351" i="21"/>
  <c r="R13351" i="21"/>
  <c r="X13350" i="21"/>
  <c r="W13350" i="21"/>
  <c r="V13350" i="21"/>
  <c r="U13350" i="21"/>
  <c r="T13350" i="21"/>
  <c r="S13350" i="21"/>
  <c r="R13350" i="21"/>
  <c r="X13349" i="21"/>
  <c r="W13349" i="21"/>
  <c r="V13349" i="21"/>
  <c r="U13349" i="21"/>
  <c r="T13349" i="21"/>
  <c r="S13349" i="21"/>
  <c r="R13349" i="21"/>
  <c r="X13348" i="21"/>
  <c r="W13348" i="21"/>
  <c r="V13348" i="21"/>
  <c r="U13348" i="21"/>
  <c r="T13348" i="21"/>
  <c r="S13348" i="21"/>
  <c r="R13348" i="21"/>
  <c r="X13347" i="21"/>
  <c r="W13347" i="21"/>
  <c r="V13347" i="21"/>
  <c r="U13347" i="21"/>
  <c r="T13347" i="21"/>
  <c r="S13347" i="21"/>
  <c r="R13347" i="21"/>
  <c r="X13346" i="21"/>
  <c r="W13346" i="21"/>
  <c r="V13346" i="21"/>
  <c r="U13346" i="21"/>
  <c r="T13346" i="21"/>
  <c r="S13346" i="21"/>
  <c r="R13346" i="21"/>
  <c r="X13345" i="21"/>
  <c r="W13345" i="21"/>
  <c r="V13345" i="21"/>
  <c r="U13345" i="21"/>
  <c r="T13345" i="21"/>
  <c r="S13345" i="21"/>
  <c r="R13345" i="21"/>
  <c r="X13344" i="21"/>
  <c r="W13344" i="21"/>
  <c r="V13344" i="21"/>
  <c r="U13344" i="21"/>
  <c r="T13344" i="21"/>
  <c r="S13344" i="21"/>
  <c r="R13344" i="21"/>
  <c r="X13343" i="21"/>
  <c r="W13343" i="21"/>
  <c r="V13343" i="21"/>
  <c r="U13343" i="21"/>
  <c r="T13343" i="21"/>
  <c r="S13343" i="21"/>
  <c r="R13343" i="21"/>
  <c r="X13342" i="21"/>
  <c r="W13342" i="21"/>
  <c r="V13342" i="21"/>
  <c r="U13342" i="21"/>
  <c r="T13342" i="21"/>
  <c r="S13342" i="21"/>
  <c r="R13342" i="21"/>
  <c r="X13341" i="21"/>
  <c r="W13341" i="21"/>
  <c r="V13341" i="21"/>
  <c r="U13341" i="21"/>
  <c r="T13341" i="21"/>
  <c r="S13341" i="21"/>
  <c r="R13341" i="21"/>
  <c r="X13340" i="21"/>
  <c r="W13340" i="21"/>
  <c r="V13340" i="21"/>
  <c r="U13340" i="21"/>
  <c r="T13340" i="21"/>
  <c r="S13340" i="21"/>
  <c r="R13340" i="21"/>
  <c r="X13339" i="21"/>
  <c r="W13339" i="21"/>
  <c r="V13339" i="21"/>
  <c r="U13339" i="21"/>
  <c r="T13339" i="21"/>
  <c r="S13339" i="21"/>
  <c r="R13339" i="21"/>
  <c r="X13338" i="21"/>
  <c r="W13338" i="21"/>
  <c r="V13338" i="21"/>
  <c r="U13338" i="21"/>
  <c r="T13338" i="21"/>
  <c r="S13338" i="21"/>
  <c r="R13338" i="21"/>
  <c r="X13337" i="21"/>
  <c r="W13337" i="21"/>
  <c r="V13337" i="21"/>
  <c r="U13337" i="21"/>
  <c r="T13337" i="21"/>
  <c r="S13337" i="21"/>
  <c r="R13337" i="21"/>
  <c r="X13336" i="21"/>
  <c r="W13336" i="21"/>
  <c r="V13336" i="21"/>
  <c r="U13336" i="21"/>
  <c r="T13336" i="21"/>
  <c r="S13336" i="21"/>
  <c r="R13336" i="21"/>
  <c r="X13335" i="21"/>
  <c r="W13335" i="21"/>
  <c r="V13335" i="21"/>
  <c r="U13335" i="21"/>
  <c r="T13335" i="21"/>
  <c r="S13335" i="21"/>
  <c r="R13335" i="21"/>
  <c r="X13334" i="21"/>
  <c r="W13334" i="21"/>
  <c r="V13334" i="21"/>
  <c r="U13334" i="21"/>
  <c r="T13334" i="21"/>
  <c r="S13334" i="21"/>
  <c r="R13334" i="21"/>
  <c r="X13333" i="21"/>
  <c r="W13333" i="21"/>
  <c r="V13333" i="21"/>
  <c r="U13333" i="21"/>
  <c r="T13333" i="21"/>
  <c r="S13333" i="21"/>
  <c r="R13333" i="21"/>
  <c r="X13332" i="21"/>
  <c r="W13332" i="21"/>
  <c r="V13332" i="21"/>
  <c r="U13332" i="21"/>
  <c r="T13332" i="21"/>
  <c r="S13332" i="21"/>
  <c r="R13332" i="21"/>
  <c r="X13331" i="21"/>
  <c r="W13331" i="21"/>
  <c r="V13331" i="21"/>
  <c r="U13331" i="21"/>
  <c r="T13331" i="21"/>
  <c r="S13331" i="21"/>
  <c r="R13331" i="21"/>
  <c r="X13330" i="21"/>
  <c r="W13330" i="21"/>
  <c r="V13330" i="21"/>
  <c r="U13330" i="21"/>
  <c r="T13330" i="21"/>
  <c r="S13330" i="21"/>
  <c r="R13330" i="21"/>
  <c r="X13329" i="21"/>
  <c r="W13329" i="21"/>
  <c r="V13329" i="21"/>
  <c r="U13329" i="21"/>
  <c r="T13329" i="21"/>
  <c r="S13329" i="21"/>
  <c r="R13329" i="21"/>
  <c r="X13328" i="21"/>
  <c r="W13328" i="21"/>
  <c r="V13328" i="21"/>
  <c r="U13328" i="21"/>
  <c r="T13328" i="21"/>
  <c r="S13328" i="21"/>
  <c r="R13328" i="21"/>
  <c r="X13327" i="21"/>
  <c r="W13327" i="21"/>
  <c r="V13327" i="21"/>
  <c r="U13327" i="21"/>
  <c r="T13327" i="21"/>
  <c r="S13327" i="21"/>
  <c r="R13327" i="21"/>
  <c r="X13326" i="21"/>
  <c r="W13326" i="21"/>
  <c r="V13326" i="21"/>
  <c r="U13326" i="21"/>
  <c r="T13326" i="21"/>
  <c r="S13326" i="21"/>
  <c r="R13326" i="21"/>
  <c r="X13325" i="21"/>
  <c r="W13325" i="21"/>
  <c r="V13325" i="21"/>
  <c r="U13325" i="21"/>
  <c r="T13325" i="21"/>
  <c r="S13325" i="21"/>
  <c r="R13325" i="21"/>
  <c r="X13324" i="21"/>
  <c r="W13324" i="21"/>
  <c r="V13324" i="21"/>
  <c r="U13324" i="21"/>
  <c r="T13324" i="21"/>
  <c r="S13324" i="21"/>
  <c r="R13324" i="21"/>
  <c r="X13323" i="21"/>
  <c r="W13323" i="21"/>
  <c r="V13323" i="21"/>
  <c r="U13323" i="21"/>
  <c r="T13323" i="21"/>
  <c r="S13323" i="21"/>
  <c r="R13323" i="21"/>
  <c r="X13322" i="21"/>
  <c r="W13322" i="21"/>
  <c r="V13322" i="21"/>
  <c r="U13322" i="21"/>
  <c r="T13322" i="21"/>
  <c r="S13322" i="21"/>
  <c r="R13322" i="21"/>
  <c r="X13321" i="21"/>
  <c r="W13321" i="21"/>
  <c r="V13321" i="21"/>
  <c r="U13321" i="21"/>
  <c r="T13321" i="21"/>
  <c r="S13321" i="21"/>
  <c r="R13321" i="21"/>
  <c r="X13320" i="21"/>
  <c r="W13320" i="21"/>
  <c r="V13320" i="21"/>
  <c r="U13320" i="21"/>
  <c r="T13320" i="21"/>
  <c r="S13320" i="21"/>
  <c r="R13320" i="21"/>
  <c r="X13319" i="21"/>
  <c r="W13319" i="21"/>
  <c r="V13319" i="21"/>
  <c r="U13319" i="21"/>
  <c r="T13319" i="21"/>
  <c r="S13319" i="21"/>
  <c r="R13319" i="21"/>
  <c r="X13318" i="21"/>
  <c r="W13318" i="21"/>
  <c r="V13318" i="21"/>
  <c r="U13318" i="21"/>
  <c r="T13318" i="21"/>
  <c r="S13318" i="21"/>
  <c r="R13318" i="21"/>
  <c r="X13317" i="21"/>
  <c r="W13317" i="21"/>
  <c r="V13317" i="21"/>
  <c r="U13317" i="21"/>
  <c r="T13317" i="21"/>
  <c r="S13317" i="21"/>
  <c r="R13317" i="21"/>
  <c r="X13316" i="21"/>
  <c r="W13316" i="21"/>
  <c r="V13316" i="21"/>
  <c r="U13316" i="21"/>
  <c r="T13316" i="21"/>
  <c r="S13316" i="21"/>
  <c r="R13316" i="21"/>
  <c r="X13315" i="21"/>
  <c r="W13315" i="21"/>
  <c r="V13315" i="21"/>
  <c r="U13315" i="21"/>
  <c r="T13315" i="21"/>
  <c r="S13315" i="21"/>
  <c r="R13315" i="21"/>
  <c r="X13314" i="21"/>
  <c r="W13314" i="21"/>
  <c r="V13314" i="21"/>
  <c r="U13314" i="21"/>
  <c r="T13314" i="21"/>
  <c r="S13314" i="21"/>
  <c r="R13314" i="21"/>
  <c r="X13313" i="21"/>
  <c r="W13313" i="21"/>
  <c r="V13313" i="21"/>
  <c r="U13313" i="21"/>
  <c r="T13313" i="21"/>
  <c r="S13313" i="21"/>
  <c r="R13313" i="21"/>
  <c r="X13312" i="21"/>
  <c r="W13312" i="21"/>
  <c r="V13312" i="21"/>
  <c r="U13312" i="21"/>
  <c r="T13312" i="21"/>
  <c r="S13312" i="21"/>
  <c r="R13312" i="21"/>
  <c r="X13311" i="21"/>
  <c r="W13311" i="21"/>
  <c r="V13311" i="21"/>
  <c r="U13311" i="21"/>
  <c r="T13311" i="21"/>
  <c r="S13311" i="21"/>
  <c r="R13311" i="21"/>
  <c r="X13310" i="21"/>
  <c r="W13310" i="21"/>
  <c r="V13310" i="21"/>
  <c r="U13310" i="21"/>
  <c r="T13310" i="21"/>
  <c r="S13310" i="21"/>
  <c r="R13310" i="21"/>
  <c r="X13309" i="21"/>
  <c r="W13309" i="21"/>
  <c r="V13309" i="21"/>
  <c r="U13309" i="21"/>
  <c r="T13309" i="21"/>
  <c r="S13309" i="21"/>
  <c r="R13309" i="21"/>
  <c r="X13308" i="21"/>
  <c r="W13308" i="21"/>
  <c r="V13308" i="21"/>
  <c r="U13308" i="21"/>
  <c r="T13308" i="21"/>
  <c r="S13308" i="21"/>
  <c r="R13308" i="21"/>
  <c r="X13307" i="21"/>
  <c r="W13307" i="21"/>
  <c r="V13307" i="21"/>
  <c r="U13307" i="21"/>
  <c r="T13307" i="21"/>
  <c r="S13307" i="21"/>
  <c r="R13307" i="21"/>
  <c r="X13306" i="21"/>
  <c r="W13306" i="21"/>
  <c r="V13306" i="21"/>
  <c r="U13306" i="21"/>
  <c r="T13306" i="21"/>
  <c r="S13306" i="21"/>
  <c r="R13306" i="21"/>
  <c r="X13305" i="21"/>
  <c r="W13305" i="21"/>
  <c r="V13305" i="21"/>
  <c r="U13305" i="21"/>
  <c r="T13305" i="21"/>
  <c r="S13305" i="21"/>
  <c r="R13305" i="21"/>
  <c r="X13304" i="21"/>
  <c r="W13304" i="21"/>
  <c r="V13304" i="21"/>
  <c r="U13304" i="21"/>
  <c r="T13304" i="21"/>
  <c r="S13304" i="21"/>
  <c r="R13304" i="21"/>
  <c r="X13303" i="21"/>
  <c r="W13303" i="21"/>
  <c r="V13303" i="21"/>
  <c r="U13303" i="21"/>
  <c r="T13303" i="21"/>
  <c r="S13303" i="21"/>
  <c r="R13303" i="21"/>
  <c r="X13302" i="21"/>
  <c r="W13302" i="21"/>
  <c r="V13302" i="21"/>
  <c r="U13302" i="21"/>
  <c r="T13302" i="21"/>
  <c r="S13302" i="21"/>
  <c r="R13302" i="21"/>
  <c r="X13301" i="21"/>
  <c r="W13301" i="21"/>
  <c r="V13301" i="21"/>
  <c r="U13301" i="21"/>
  <c r="T13301" i="21"/>
  <c r="S13301" i="21"/>
  <c r="R13301" i="21"/>
  <c r="X13300" i="21"/>
  <c r="W13300" i="21"/>
  <c r="V13300" i="21"/>
  <c r="U13300" i="21"/>
  <c r="T13300" i="21"/>
  <c r="S13300" i="21"/>
  <c r="R13300" i="21"/>
  <c r="X13299" i="21"/>
  <c r="W13299" i="21"/>
  <c r="V13299" i="21"/>
  <c r="U13299" i="21"/>
  <c r="T13299" i="21"/>
  <c r="S13299" i="21"/>
  <c r="R13299" i="21"/>
  <c r="X13298" i="21"/>
  <c r="W13298" i="21"/>
  <c r="V13298" i="21"/>
  <c r="U13298" i="21"/>
  <c r="T13298" i="21"/>
  <c r="S13298" i="21"/>
  <c r="R13298" i="21"/>
  <c r="X13297" i="21"/>
  <c r="W13297" i="21"/>
  <c r="V13297" i="21"/>
  <c r="U13297" i="21"/>
  <c r="T13297" i="21"/>
  <c r="S13297" i="21"/>
  <c r="R13297" i="21"/>
  <c r="X13296" i="21"/>
  <c r="W13296" i="21"/>
  <c r="V13296" i="21"/>
  <c r="U13296" i="21"/>
  <c r="T13296" i="21"/>
  <c r="S13296" i="21"/>
  <c r="R13296" i="21"/>
  <c r="X13295" i="21"/>
  <c r="W13295" i="21"/>
  <c r="V13295" i="21"/>
  <c r="U13295" i="21"/>
  <c r="T13295" i="21"/>
  <c r="S13295" i="21"/>
  <c r="R13295" i="21"/>
  <c r="X13294" i="21"/>
  <c r="W13294" i="21"/>
  <c r="V13294" i="21"/>
  <c r="U13294" i="21"/>
  <c r="T13294" i="21"/>
  <c r="S13294" i="21"/>
  <c r="R13294" i="21"/>
  <c r="X13293" i="21"/>
  <c r="W13293" i="21"/>
  <c r="V13293" i="21"/>
  <c r="U13293" i="21"/>
  <c r="T13293" i="21"/>
  <c r="S13293" i="21"/>
  <c r="R13293" i="21"/>
  <c r="X13292" i="21"/>
  <c r="W13292" i="21"/>
  <c r="V13292" i="21"/>
  <c r="U13292" i="21"/>
  <c r="T13292" i="21"/>
  <c r="S13292" i="21"/>
  <c r="R13292" i="21"/>
  <c r="X13291" i="21"/>
  <c r="W13291" i="21"/>
  <c r="V13291" i="21"/>
  <c r="U13291" i="21"/>
  <c r="T13291" i="21"/>
  <c r="S13291" i="21"/>
  <c r="R13291" i="21"/>
  <c r="X13290" i="21"/>
  <c r="W13290" i="21"/>
  <c r="V13290" i="21"/>
  <c r="U13290" i="21"/>
  <c r="T13290" i="21"/>
  <c r="S13290" i="21"/>
  <c r="R13290" i="21"/>
  <c r="X13289" i="21"/>
  <c r="W13289" i="21"/>
  <c r="V13289" i="21"/>
  <c r="U13289" i="21"/>
  <c r="T13289" i="21"/>
  <c r="S13289" i="21"/>
  <c r="R13289" i="21"/>
  <c r="X13288" i="21"/>
  <c r="W13288" i="21"/>
  <c r="V13288" i="21"/>
  <c r="U13288" i="21"/>
  <c r="T13288" i="21"/>
  <c r="S13288" i="21"/>
  <c r="R13288" i="21"/>
  <c r="X13287" i="21"/>
  <c r="W13287" i="21"/>
  <c r="V13287" i="21"/>
  <c r="U13287" i="21"/>
  <c r="T13287" i="21"/>
  <c r="S13287" i="21"/>
  <c r="R13287" i="21"/>
  <c r="X13286" i="21"/>
  <c r="W13286" i="21"/>
  <c r="V13286" i="21"/>
  <c r="U13286" i="21"/>
  <c r="T13286" i="21"/>
  <c r="S13286" i="21"/>
  <c r="R13286" i="21"/>
  <c r="X13285" i="21"/>
  <c r="W13285" i="21"/>
  <c r="V13285" i="21"/>
  <c r="U13285" i="21"/>
  <c r="T13285" i="21"/>
  <c r="S13285" i="21"/>
  <c r="R13285" i="21"/>
  <c r="X13284" i="21"/>
  <c r="W13284" i="21"/>
  <c r="V13284" i="21"/>
  <c r="U13284" i="21"/>
  <c r="T13284" i="21"/>
  <c r="S13284" i="21"/>
  <c r="R13284" i="21"/>
  <c r="X13283" i="21"/>
  <c r="W13283" i="21"/>
  <c r="V13283" i="21"/>
  <c r="U13283" i="21"/>
  <c r="T13283" i="21"/>
  <c r="S13283" i="21"/>
  <c r="R13283" i="21"/>
  <c r="X13282" i="21"/>
  <c r="W13282" i="21"/>
  <c r="V13282" i="21"/>
  <c r="U13282" i="21"/>
  <c r="T13282" i="21"/>
  <c r="S13282" i="21"/>
  <c r="R13282" i="21"/>
  <c r="X13281" i="21"/>
  <c r="W13281" i="21"/>
  <c r="V13281" i="21"/>
  <c r="U13281" i="21"/>
  <c r="T13281" i="21"/>
  <c r="S13281" i="21"/>
  <c r="R13281" i="21"/>
  <c r="X13280" i="21"/>
  <c r="W13280" i="21"/>
  <c r="V13280" i="21"/>
  <c r="U13280" i="21"/>
  <c r="T13280" i="21"/>
  <c r="S13280" i="21"/>
  <c r="R13280" i="21"/>
  <c r="X13279" i="21"/>
  <c r="W13279" i="21"/>
  <c r="V13279" i="21"/>
  <c r="U13279" i="21"/>
  <c r="T13279" i="21"/>
  <c r="S13279" i="21"/>
  <c r="R13279" i="21"/>
  <c r="X13278" i="21"/>
  <c r="W13278" i="21"/>
  <c r="V13278" i="21"/>
  <c r="U13278" i="21"/>
  <c r="T13278" i="21"/>
  <c r="S13278" i="21"/>
  <c r="R13278" i="21"/>
  <c r="X13277" i="21"/>
  <c r="W13277" i="21"/>
  <c r="V13277" i="21"/>
  <c r="U13277" i="21"/>
  <c r="T13277" i="21"/>
  <c r="S13277" i="21"/>
  <c r="R13277" i="21"/>
  <c r="X13276" i="21"/>
  <c r="W13276" i="21"/>
  <c r="V13276" i="21"/>
  <c r="U13276" i="21"/>
  <c r="T13276" i="21"/>
  <c r="S13276" i="21"/>
  <c r="R13276" i="21"/>
  <c r="X13275" i="21"/>
  <c r="W13275" i="21"/>
  <c r="V13275" i="21"/>
  <c r="U13275" i="21"/>
  <c r="T13275" i="21"/>
  <c r="S13275" i="21"/>
  <c r="R13275" i="21"/>
  <c r="X13274" i="21"/>
  <c r="W13274" i="21"/>
  <c r="V13274" i="21"/>
  <c r="U13274" i="21"/>
  <c r="T13274" i="21"/>
  <c r="S13274" i="21"/>
  <c r="R13274" i="21"/>
  <c r="X13273" i="21"/>
  <c r="W13273" i="21"/>
  <c r="V13273" i="21"/>
  <c r="U13273" i="21"/>
  <c r="T13273" i="21"/>
  <c r="S13273" i="21"/>
  <c r="R13273" i="21"/>
  <c r="X13272" i="21"/>
  <c r="W13272" i="21"/>
  <c r="V13272" i="21"/>
  <c r="U13272" i="21"/>
  <c r="T13272" i="21"/>
  <c r="S13272" i="21"/>
  <c r="R13272" i="21"/>
  <c r="X13271" i="21"/>
  <c r="W13271" i="21"/>
  <c r="V13271" i="21"/>
  <c r="U13271" i="21"/>
  <c r="T13271" i="21"/>
  <c r="S13271" i="21"/>
  <c r="R13271" i="21"/>
  <c r="X13270" i="21"/>
  <c r="W13270" i="21"/>
  <c r="V13270" i="21"/>
  <c r="U13270" i="21"/>
  <c r="T13270" i="21"/>
  <c r="S13270" i="21"/>
  <c r="R13270" i="21"/>
  <c r="X13269" i="21"/>
  <c r="W13269" i="21"/>
  <c r="V13269" i="21"/>
  <c r="U13269" i="21"/>
  <c r="T13269" i="21"/>
  <c r="S13269" i="21"/>
  <c r="R13269" i="21"/>
  <c r="X13268" i="21"/>
  <c r="W13268" i="21"/>
  <c r="V13268" i="21"/>
  <c r="U13268" i="21"/>
  <c r="T13268" i="21"/>
  <c r="S13268" i="21"/>
  <c r="R13268" i="21"/>
  <c r="X13267" i="21"/>
  <c r="W13267" i="21"/>
  <c r="V13267" i="21"/>
  <c r="U13267" i="21"/>
  <c r="T13267" i="21"/>
  <c r="S13267" i="21"/>
  <c r="R13267" i="21"/>
  <c r="X13266" i="21"/>
  <c r="W13266" i="21"/>
  <c r="V13266" i="21"/>
  <c r="U13266" i="21"/>
  <c r="T13266" i="21"/>
  <c r="S13266" i="21"/>
  <c r="R13266" i="21"/>
  <c r="X13265" i="21"/>
  <c r="W13265" i="21"/>
  <c r="V13265" i="21"/>
  <c r="U13265" i="21"/>
  <c r="T13265" i="21"/>
  <c r="S13265" i="21"/>
  <c r="R13265" i="21"/>
  <c r="X13264" i="21"/>
  <c r="W13264" i="21"/>
  <c r="V13264" i="21"/>
  <c r="U13264" i="21"/>
  <c r="T13264" i="21"/>
  <c r="S13264" i="21"/>
  <c r="R13264" i="21"/>
  <c r="X13263" i="21"/>
  <c r="W13263" i="21"/>
  <c r="V13263" i="21"/>
  <c r="U13263" i="21"/>
  <c r="T13263" i="21"/>
  <c r="S13263" i="21"/>
  <c r="R13263" i="21"/>
  <c r="X13262" i="21"/>
  <c r="W13262" i="21"/>
  <c r="V13262" i="21"/>
  <c r="U13262" i="21"/>
  <c r="T13262" i="21"/>
  <c r="S13262" i="21"/>
  <c r="R13262" i="21"/>
  <c r="X13261" i="21"/>
  <c r="W13261" i="21"/>
  <c r="V13261" i="21"/>
  <c r="U13261" i="21"/>
  <c r="T13261" i="21"/>
  <c r="S13261" i="21"/>
  <c r="R13261" i="21"/>
  <c r="X13260" i="21"/>
  <c r="W13260" i="21"/>
  <c r="V13260" i="21"/>
  <c r="U13260" i="21"/>
  <c r="T13260" i="21"/>
  <c r="S13260" i="21"/>
  <c r="R13260" i="21"/>
  <c r="X13259" i="21"/>
  <c r="W13259" i="21"/>
  <c r="V13259" i="21"/>
  <c r="U13259" i="21"/>
  <c r="T13259" i="21"/>
  <c r="S13259" i="21"/>
  <c r="R13259" i="21"/>
  <c r="X13258" i="21"/>
  <c r="W13258" i="21"/>
  <c r="V13258" i="21"/>
  <c r="U13258" i="21"/>
  <c r="T13258" i="21"/>
  <c r="S13258" i="21"/>
  <c r="R13258" i="21"/>
  <c r="X13257" i="21"/>
  <c r="W13257" i="21"/>
  <c r="V13257" i="21"/>
  <c r="U13257" i="21"/>
  <c r="T13257" i="21"/>
  <c r="S13257" i="21"/>
  <c r="R13257" i="21"/>
  <c r="X13256" i="21"/>
  <c r="W13256" i="21"/>
  <c r="V13256" i="21"/>
  <c r="U13256" i="21"/>
  <c r="T13256" i="21"/>
  <c r="S13256" i="21"/>
  <c r="R13256" i="21"/>
  <c r="X13255" i="21"/>
  <c r="W13255" i="21"/>
  <c r="V13255" i="21"/>
  <c r="U13255" i="21"/>
  <c r="T13255" i="21"/>
  <c r="S13255" i="21"/>
  <c r="R13255" i="21"/>
  <c r="X13254" i="21"/>
  <c r="W13254" i="21"/>
  <c r="V13254" i="21"/>
  <c r="U13254" i="21"/>
  <c r="T13254" i="21"/>
  <c r="S13254" i="21"/>
  <c r="R13254" i="21"/>
  <c r="X13253" i="21"/>
  <c r="W13253" i="21"/>
  <c r="V13253" i="21"/>
  <c r="U13253" i="21"/>
  <c r="T13253" i="21"/>
  <c r="S13253" i="21"/>
  <c r="R13253" i="21"/>
  <c r="X13252" i="21"/>
  <c r="W13252" i="21"/>
  <c r="V13252" i="21"/>
  <c r="U13252" i="21"/>
  <c r="T13252" i="21"/>
  <c r="S13252" i="21"/>
  <c r="R13252" i="21"/>
  <c r="X13251" i="21"/>
  <c r="W13251" i="21"/>
  <c r="V13251" i="21"/>
  <c r="U13251" i="21"/>
  <c r="T13251" i="21"/>
  <c r="S13251" i="21"/>
  <c r="R13251" i="21"/>
  <c r="X13250" i="21"/>
  <c r="W13250" i="21"/>
  <c r="V13250" i="21"/>
  <c r="U13250" i="21"/>
  <c r="T13250" i="21"/>
  <c r="S13250" i="21"/>
  <c r="R13250" i="21"/>
  <c r="X13249" i="21"/>
  <c r="W13249" i="21"/>
  <c r="V13249" i="21"/>
  <c r="U13249" i="21"/>
  <c r="T13249" i="21"/>
  <c r="S13249" i="21"/>
  <c r="R13249" i="21"/>
  <c r="X13248" i="21"/>
  <c r="W13248" i="21"/>
  <c r="V13248" i="21"/>
  <c r="U13248" i="21"/>
  <c r="T13248" i="21"/>
  <c r="S13248" i="21"/>
  <c r="R13248" i="21"/>
  <c r="X13247" i="21"/>
  <c r="W13247" i="21"/>
  <c r="V13247" i="21"/>
  <c r="U13247" i="21"/>
  <c r="T13247" i="21"/>
  <c r="S13247" i="21"/>
  <c r="R13247" i="21"/>
  <c r="X13246" i="21"/>
  <c r="W13246" i="21"/>
  <c r="V13246" i="21"/>
  <c r="U13246" i="21"/>
  <c r="T13246" i="21"/>
  <c r="S13246" i="21"/>
  <c r="R13246" i="21"/>
  <c r="X13245" i="21"/>
  <c r="W13245" i="21"/>
  <c r="V13245" i="21"/>
  <c r="U13245" i="21"/>
  <c r="T13245" i="21"/>
  <c r="S13245" i="21"/>
  <c r="R13245" i="21"/>
  <c r="X13244" i="21"/>
  <c r="W13244" i="21"/>
  <c r="V13244" i="21"/>
  <c r="U13244" i="21"/>
  <c r="T13244" i="21"/>
  <c r="S13244" i="21"/>
  <c r="R13244" i="21"/>
  <c r="X13243" i="21"/>
  <c r="W13243" i="21"/>
  <c r="V13243" i="21"/>
  <c r="U13243" i="21"/>
  <c r="T13243" i="21"/>
  <c r="S13243" i="21"/>
  <c r="R13243" i="21"/>
  <c r="X13242" i="21"/>
  <c r="W13242" i="21"/>
  <c r="V13242" i="21"/>
  <c r="U13242" i="21"/>
  <c r="T13242" i="21"/>
  <c r="S13242" i="21"/>
  <c r="R13242" i="21"/>
  <c r="X13241" i="21"/>
  <c r="W13241" i="21"/>
  <c r="V13241" i="21"/>
  <c r="U13241" i="21"/>
  <c r="T13241" i="21"/>
  <c r="S13241" i="21"/>
  <c r="R13241" i="21"/>
  <c r="X13240" i="21"/>
  <c r="W13240" i="21"/>
  <c r="V13240" i="21"/>
  <c r="U13240" i="21"/>
  <c r="T13240" i="21"/>
  <c r="S13240" i="21"/>
  <c r="R13240" i="21"/>
  <c r="X13239" i="21"/>
  <c r="W13239" i="21"/>
  <c r="V13239" i="21"/>
  <c r="U13239" i="21"/>
  <c r="T13239" i="21"/>
  <c r="S13239" i="21"/>
  <c r="R13239" i="21"/>
  <c r="X13238" i="21"/>
  <c r="W13238" i="21"/>
  <c r="V13238" i="21"/>
  <c r="U13238" i="21"/>
  <c r="T13238" i="21"/>
  <c r="S13238" i="21"/>
  <c r="R13238" i="21"/>
  <c r="X13237" i="21"/>
  <c r="W13237" i="21"/>
  <c r="V13237" i="21"/>
  <c r="U13237" i="21"/>
  <c r="T13237" i="21"/>
  <c r="S13237" i="21"/>
  <c r="R13237" i="21"/>
  <c r="X13236" i="21"/>
  <c r="W13236" i="21"/>
  <c r="V13236" i="21"/>
  <c r="U13236" i="21"/>
  <c r="T13236" i="21"/>
  <c r="S13236" i="21"/>
  <c r="R13236" i="21"/>
  <c r="X13235" i="21"/>
  <c r="W13235" i="21"/>
  <c r="V13235" i="21"/>
  <c r="U13235" i="21"/>
  <c r="T13235" i="21"/>
  <c r="S13235" i="21"/>
  <c r="R13235" i="21"/>
  <c r="X13234" i="21"/>
  <c r="W13234" i="21"/>
  <c r="V13234" i="21"/>
  <c r="U13234" i="21"/>
  <c r="T13234" i="21"/>
  <c r="S13234" i="21"/>
  <c r="R13234" i="21"/>
  <c r="X13233" i="21"/>
  <c r="W13233" i="21"/>
  <c r="V13233" i="21"/>
  <c r="U13233" i="21"/>
  <c r="T13233" i="21"/>
  <c r="S13233" i="21"/>
  <c r="R13233" i="21"/>
  <c r="X13232" i="21"/>
  <c r="W13232" i="21"/>
  <c r="V13232" i="21"/>
  <c r="U13232" i="21"/>
  <c r="T13232" i="21"/>
  <c r="S13232" i="21"/>
  <c r="R13232" i="21"/>
  <c r="X13231" i="21"/>
  <c r="W13231" i="21"/>
  <c r="V13231" i="21"/>
  <c r="U13231" i="21"/>
  <c r="T13231" i="21"/>
  <c r="S13231" i="21"/>
  <c r="R13231" i="21"/>
  <c r="X13230" i="21"/>
  <c r="W13230" i="21"/>
  <c r="V13230" i="21"/>
  <c r="U13230" i="21"/>
  <c r="T13230" i="21"/>
  <c r="S13230" i="21"/>
  <c r="R13230" i="21"/>
  <c r="X13229" i="21"/>
  <c r="W13229" i="21"/>
  <c r="V13229" i="21"/>
  <c r="U13229" i="21"/>
  <c r="T13229" i="21"/>
  <c r="S13229" i="21"/>
  <c r="R13229" i="21"/>
  <c r="X13228" i="21"/>
  <c r="W13228" i="21"/>
  <c r="V13228" i="21"/>
  <c r="U13228" i="21"/>
  <c r="T13228" i="21"/>
  <c r="S13228" i="21"/>
  <c r="R13228" i="21"/>
  <c r="X13227" i="21"/>
  <c r="W13227" i="21"/>
  <c r="V13227" i="21"/>
  <c r="U13227" i="21"/>
  <c r="T13227" i="21"/>
  <c r="S13227" i="21"/>
  <c r="R13227" i="21"/>
  <c r="X13226" i="21"/>
  <c r="W13226" i="21"/>
  <c r="V13226" i="21"/>
  <c r="U13226" i="21"/>
  <c r="T13226" i="21"/>
  <c r="S13226" i="21"/>
  <c r="R13226" i="21"/>
  <c r="X13225" i="21"/>
  <c r="W13225" i="21"/>
  <c r="V13225" i="21"/>
  <c r="U13225" i="21"/>
  <c r="T13225" i="21"/>
  <c r="S13225" i="21"/>
  <c r="R13225" i="21"/>
  <c r="X13224" i="21"/>
  <c r="W13224" i="21"/>
  <c r="V13224" i="21"/>
  <c r="U13224" i="21"/>
  <c r="T13224" i="21"/>
  <c r="S13224" i="21"/>
  <c r="R13224" i="21"/>
  <c r="X13223" i="21"/>
  <c r="W13223" i="21"/>
  <c r="V13223" i="21"/>
  <c r="U13223" i="21"/>
  <c r="T13223" i="21"/>
  <c r="S13223" i="21"/>
  <c r="R13223" i="21"/>
  <c r="X13222" i="21"/>
  <c r="W13222" i="21"/>
  <c r="V13222" i="21"/>
  <c r="U13222" i="21"/>
  <c r="T13222" i="21"/>
  <c r="S13222" i="21"/>
  <c r="R13222" i="21"/>
  <c r="X13221" i="21"/>
  <c r="W13221" i="21"/>
  <c r="V13221" i="21"/>
  <c r="U13221" i="21"/>
  <c r="T13221" i="21"/>
  <c r="S13221" i="21"/>
  <c r="R13221" i="21"/>
  <c r="X13220" i="21"/>
  <c r="W13220" i="21"/>
  <c r="V13220" i="21"/>
  <c r="U13220" i="21"/>
  <c r="T13220" i="21"/>
  <c r="S13220" i="21"/>
  <c r="R13220" i="21"/>
  <c r="X13219" i="21"/>
  <c r="W13219" i="21"/>
  <c r="V13219" i="21"/>
  <c r="U13219" i="21"/>
  <c r="T13219" i="21"/>
  <c r="S13219" i="21"/>
  <c r="R13219" i="21"/>
  <c r="X13218" i="21"/>
  <c r="W13218" i="21"/>
  <c r="V13218" i="21"/>
  <c r="U13218" i="21"/>
  <c r="T13218" i="21"/>
  <c r="S13218" i="21"/>
  <c r="R13218" i="21"/>
  <c r="X13217" i="21"/>
  <c r="W13217" i="21"/>
  <c r="V13217" i="21"/>
  <c r="U13217" i="21"/>
  <c r="T13217" i="21"/>
  <c r="S13217" i="21"/>
  <c r="R13217" i="21"/>
  <c r="X13216" i="21"/>
  <c r="W13216" i="21"/>
  <c r="V13216" i="21"/>
  <c r="U13216" i="21"/>
  <c r="T13216" i="21"/>
  <c r="S13216" i="21"/>
  <c r="R13216" i="21"/>
  <c r="X13215" i="21"/>
  <c r="W13215" i="21"/>
  <c r="V13215" i="21"/>
  <c r="U13215" i="21"/>
  <c r="T13215" i="21"/>
  <c r="S13215" i="21"/>
  <c r="R13215" i="21"/>
  <c r="X13214" i="21"/>
  <c r="W13214" i="21"/>
  <c r="V13214" i="21"/>
  <c r="U13214" i="21"/>
  <c r="T13214" i="21"/>
  <c r="S13214" i="21"/>
  <c r="R13214" i="21"/>
  <c r="X13213" i="21"/>
  <c r="W13213" i="21"/>
  <c r="V13213" i="21"/>
  <c r="U13213" i="21"/>
  <c r="T13213" i="21"/>
  <c r="S13213" i="21"/>
  <c r="R13213" i="21"/>
  <c r="X13212" i="21"/>
  <c r="W13212" i="21"/>
  <c r="V13212" i="21"/>
  <c r="U13212" i="21"/>
  <c r="T13212" i="21"/>
  <c r="S13212" i="21"/>
  <c r="R13212" i="21"/>
  <c r="X13211" i="21"/>
  <c r="W13211" i="21"/>
  <c r="V13211" i="21"/>
  <c r="U13211" i="21"/>
  <c r="T13211" i="21"/>
  <c r="S13211" i="21"/>
  <c r="R13211" i="21"/>
  <c r="X13210" i="21"/>
  <c r="W13210" i="21"/>
  <c r="V13210" i="21"/>
  <c r="U13210" i="21"/>
  <c r="T13210" i="21"/>
  <c r="S13210" i="21"/>
  <c r="R13210" i="21"/>
  <c r="X13209" i="21"/>
  <c r="W13209" i="21"/>
  <c r="V13209" i="21"/>
  <c r="U13209" i="21"/>
  <c r="T13209" i="21"/>
  <c r="S13209" i="21"/>
  <c r="R13209" i="21"/>
  <c r="X13208" i="21"/>
  <c r="W13208" i="21"/>
  <c r="V13208" i="21"/>
  <c r="U13208" i="21"/>
  <c r="T13208" i="21"/>
  <c r="S13208" i="21"/>
  <c r="R13208" i="21"/>
  <c r="X13207" i="21"/>
  <c r="W13207" i="21"/>
  <c r="V13207" i="21"/>
  <c r="U13207" i="21"/>
  <c r="T13207" i="21"/>
  <c r="S13207" i="21"/>
  <c r="R13207" i="21"/>
  <c r="X13206" i="21"/>
  <c r="W13206" i="21"/>
  <c r="V13206" i="21"/>
  <c r="U13206" i="21"/>
  <c r="T13206" i="21"/>
  <c r="S13206" i="21"/>
  <c r="R13206" i="21"/>
  <c r="X13205" i="21"/>
  <c r="W13205" i="21"/>
  <c r="V13205" i="21"/>
  <c r="U13205" i="21"/>
  <c r="T13205" i="21"/>
  <c r="S13205" i="21"/>
  <c r="R13205" i="21"/>
  <c r="X13204" i="21"/>
  <c r="W13204" i="21"/>
  <c r="V13204" i="21"/>
  <c r="U13204" i="21"/>
  <c r="T13204" i="21"/>
  <c r="S13204" i="21"/>
  <c r="R13204" i="21"/>
  <c r="X13203" i="21"/>
  <c r="W13203" i="21"/>
  <c r="V13203" i="21"/>
  <c r="U13203" i="21"/>
  <c r="T13203" i="21"/>
  <c r="S13203" i="21"/>
  <c r="R13203" i="21"/>
  <c r="X13202" i="21"/>
  <c r="W13202" i="21"/>
  <c r="V13202" i="21"/>
  <c r="U13202" i="21"/>
  <c r="T13202" i="21"/>
  <c r="S13202" i="21"/>
  <c r="R13202" i="21"/>
  <c r="X13201" i="21"/>
  <c r="W13201" i="21"/>
  <c r="V13201" i="21"/>
  <c r="U13201" i="21"/>
  <c r="T13201" i="21"/>
  <c r="S13201" i="21"/>
  <c r="R13201" i="21"/>
  <c r="X13200" i="21"/>
  <c r="W13200" i="21"/>
  <c r="V13200" i="21"/>
  <c r="U13200" i="21"/>
  <c r="T13200" i="21"/>
  <c r="S13200" i="21"/>
  <c r="R13200" i="21"/>
  <c r="X13199" i="21"/>
  <c r="W13199" i="21"/>
  <c r="V13199" i="21"/>
  <c r="U13199" i="21"/>
  <c r="T13199" i="21"/>
  <c r="S13199" i="21"/>
  <c r="R13199" i="21"/>
  <c r="X13198" i="21"/>
  <c r="W13198" i="21"/>
  <c r="V13198" i="21"/>
  <c r="U13198" i="21"/>
  <c r="T13198" i="21"/>
  <c r="S13198" i="21"/>
  <c r="R13198" i="21"/>
  <c r="X13197" i="21"/>
  <c r="W13197" i="21"/>
  <c r="V13197" i="21"/>
  <c r="U13197" i="21"/>
  <c r="T13197" i="21"/>
  <c r="S13197" i="21"/>
  <c r="R13197" i="21"/>
  <c r="X13196" i="21"/>
  <c r="W13196" i="21"/>
  <c r="V13196" i="21"/>
  <c r="U13196" i="21"/>
  <c r="T13196" i="21"/>
  <c r="S13196" i="21"/>
  <c r="R13196" i="21"/>
  <c r="X13195" i="21"/>
  <c r="W13195" i="21"/>
  <c r="V13195" i="21"/>
  <c r="U13195" i="21"/>
  <c r="T13195" i="21"/>
  <c r="S13195" i="21"/>
  <c r="R13195" i="21"/>
  <c r="X13194" i="21"/>
  <c r="W13194" i="21"/>
  <c r="V13194" i="21"/>
  <c r="U13194" i="21"/>
  <c r="T13194" i="21"/>
  <c r="S13194" i="21"/>
  <c r="R13194" i="21"/>
  <c r="X13193" i="21"/>
  <c r="W13193" i="21"/>
  <c r="V13193" i="21"/>
  <c r="U13193" i="21"/>
  <c r="T13193" i="21"/>
  <c r="S13193" i="21"/>
  <c r="R13193" i="21"/>
  <c r="X13192" i="21"/>
  <c r="W13192" i="21"/>
  <c r="V13192" i="21"/>
  <c r="U13192" i="21"/>
  <c r="T13192" i="21"/>
  <c r="S13192" i="21"/>
  <c r="R13192" i="21"/>
  <c r="X13191" i="21"/>
  <c r="W13191" i="21"/>
  <c r="V13191" i="21"/>
  <c r="U13191" i="21"/>
  <c r="T13191" i="21"/>
  <c r="S13191" i="21"/>
  <c r="R13191" i="21"/>
  <c r="X13190" i="21"/>
  <c r="W13190" i="21"/>
  <c r="V13190" i="21"/>
  <c r="U13190" i="21"/>
  <c r="T13190" i="21"/>
  <c r="S13190" i="21"/>
  <c r="R13190" i="21"/>
  <c r="X13189" i="21"/>
  <c r="W13189" i="21"/>
  <c r="V13189" i="21"/>
  <c r="U13189" i="21"/>
  <c r="T13189" i="21"/>
  <c r="S13189" i="21"/>
  <c r="R13189" i="21"/>
  <c r="X13188" i="21"/>
  <c r="W13188" i="21"/>
  <c r="V13188" i="21"/>
  <c r="U13188" i="21"/>
  <c r="T13188" i="21"/>
  <c r="S13188" i="21"/>
  <c r="R13188" i="21"/>
  <c r="X13187" i="21"/>
  <c r="W13187" i="21"/>
  <c r="V13187" i="21"/>
  <c r="U13187" i="21"/>
  <c r="T13187" i="21"/>
  <c r="S13187" i="21"/>
  <c r="R13187" i="21"/>
  <c r="X13186" i="21"/>
  <c r="W13186" i="21"/>
  <c r="V13186" i="21"/>
  <c r="U13186" i="21"/>
  <c r="T13186" i="21"/>
  <c r="S13186" i="21"/>
  <c r="R13186" i="21"/>
  <c r="X13185" i="21"/>
  <c r="W13185" i="21"/>
  <c r="V13185" i="21"/>
  <c r="U13185" i="21"/>
  <c r="T13185" i="21"/>
  <c r="S13185" i="21"/>
  <c r="R13185" i="21"/>
  <c r="X13184" i="21"/>
  <c r="W13184" i="21"/>
  <c r="V13184" i="21"/>
  <c r="U13184" i="21"/>
  <c r="T13184" i="21"/>
  <c r="S13184" i="21"/>
  <c r="R13184" i="21"/>
  <c r="X13183" i="21"/>
  <c r="W13183" i="21"/>
  <c r="V13183" i="21"/>
  <c r="U13183" i="21"/>
  <c r="T13183" i="21"/>
  <c r="S13183" i="21"/>
  <c r="R13183" i="21"/>
  <c r="X13182" i="21"/>
  <c r="W13182" i="21"/>
  <c r="V13182" i="21"/>
  <c r="U13182" i="21"/>
  <c r="T13182" i="21"/>
  <c r="S13182" i="21"/>
  <c r="R13182" i="21"/>
  <c r="X13181" i="21"/>
  <c r="W13181" i="21"/>
  <c r="V13181" i="21"/>
  <c r="U13181" i="21"/>
  <c r="T13181" i="21"/>
  <c r="S13181" i="21"/>
  <c r="R13181" i="21"/>
  <c r="X13180" i="21"/>
  <c r="W13180" i="21"/>
  <c r="V13180" i="21"/>
  <c r="U13180" i="21"/>
  <c r="T13180" i="21"/>
  <c r="S13180" i="21"/>
  <c r="R13180" i="21"/>
  <c r="X13179" i="21"/>
  <c r="W13179" i="21"/>
  <c r="V13179" i="21"/>
  <c r="U13179" i="21"/>
  <c r="T13179" i="21"/>
  <c r="S13179" i="21"/>
  <c r="R13179" i="21"/>
  <c r="X13178" i="21"/>
  <c r="W13178" i="21"/>
  <c r="V13178" i="21"/>
  <c r="U13178" i="21"/>
  <c r="T13178" i="21"/>
  <c r="S13178" i="21"/>
  <c r="R13178" i="21"/>
  <c r="X13177" i="21"/>
  <c r="W13177" i="21"/>
  <c r="V13177" i="21"/>
  <c r="U13177" i="21"/>
  <c r="T13177" i="21"/>
  <c r="S13177" i="21"/>
  <c r="R13177" i="21"/>
  <c r="X13176" i="21"/>
  <c r="W13176" i="21"/>
  <c r="V13176" i="21"/>
  <c r="U13176" i="21"/>
  <c r="T13176" i="21"/>
  <c r="S13176" i="21"/>
  <c r="R13176" i="21"/>
  <c r="X13175" i="21"/>
  <c r="W13175" i="21"/>
  <c r="V13175" i="21"/>
  <c r="U13175" i="21"/>
  <c r="T13175" i="21"/>
  <c r="S13175" i="21"/>
  <c r="R13175" i="21"/>
  <c r="X13174" i="21"/>
  <c r="W13174" i="21"/>
  <c r="V13174" i="21"/>
  <c r="U13174" i="21"/>
  <c r="T13174" i="21"/>
  <c r="S13174" i="21"/>
  <c r="R13174" i="21"/>
  <c r="X13173" i="21"/>
  <c r="W13173" i="21"/>
  <c r="V13173" i="21"/>
  <c r="U13173" i="21"/>
  <c r="T13173" i="21"/>
  <c r="S13173" i="21"/>
  <c r="R13173" i="21"/>
  <c r="X13172" i="21"/>
  <c r="W13172" i="21"/>
  <c r="V13172" i="21"/>
  <c r="U13172" i="21"/>
  <c r="T13172" i="21"/>
  <c r="S13172" i="21"/>
  <c r="R13172" i="21"/>
  <c r="X13171" i="21"/>
  <c r="W13171" i="21"/>
  <c r="V13171" i="21"/>
  <c r="U13171" i="21"/>
  <c r="T13171" i="21"/>
  <c r="S13171" i="21"/>
  <c r="R13171" i="21"/>
  <c r="X13170" i="21"/>
  <c r="W13170" i="21"/>
  <c r="V13170" i="21"/>
  <c r="U13170" i="21"/>
  <c r="T13170" i="21"/>
  <c r="S13170" i="21"/>
  <c r="R13170" i="21"/>
  <c r="X13169" i="21"/>
  <c r="W13169" i="21"/>
  <c r="V13169" i="21"/>
  <c r="U13169" i="21"/>
  <c r="T13169" i="21"/>
  <c r="S13169" i="21"/>
  <c r="R13169" i="21"/>
  <c r="X13168" i="21"/>
  <c r="W13168" i="21"/>
  <c r="V13168" i="21"/>
  <c r="U13168" i="21"/>
  <c r="T13168" i="21"/>
  <c r="S13168" i="21"/>
  <c r="R13168" i="21"/>
  <c r="X13167" i="21"/>
  <c r="W13167" i="21"/>
  <c r="V13167" i="21"/>
  <c r="U13167" i="21"/>
  <c r="T13167" i="21"/>
  <c r="S13167" i="21"/>
  <c r="R13167" i="21"/>
  <c r="X13166" i="21"/>
  <c r="W13166" i="21"/>
  <c r="V13166" i="21"/>
  <c r="U13166" i="21"/>
  <c r="T13166" i="21"/>
  <c r="S13166" i="21"/>
  <c r="R13166" i="21"/>
  <c r="X13165" i="21"/>
  <c r="W13165" i="21"/>
  <c r="V13165" i="21"/>
  <c r="U13165" i="21"/>
  <c r="T13165" i="21"/>
  <c r="S13165" i="21"/>
  <c r="R13165" i="21"/>
  <c r="X13164" i="21"/>
  <c r="W13164" i="21"/>
  <c r="V13164" i="21"/>
  <c r="U13164" i="21"/>
  <c r="T13164" i="21"/>
  <c r="S13164" i="21"/>
  <c r="R13164" i="21"/>
  <c r="X13163" i="21"/>
  <c r="W13163" i="21"/>
  <c r="V13163" i="21"/>
  <c r="U13163" i="21"/>
  <c r="T13163" i="21"/>
  <c r="S13163" i="21"/>
  <c r="R13163" i="21"/>
  <c r="X13162" i="21"/>
  <c r="W13162" i="21"/>
  <c r="V13162" i="21"/>
  <c r="U13162" i="21"/>
  <c r="T13162" i="21"/>
  <c r="S13162" i="21"/>
  <c r="R13162" i="21"/>
  <c r="X13161" i="21"/>
  <c r="W13161" i="21"/>
  <c r="V13161" i="21"/>
  <c r="U13161" i="21"/>
  <c r="T13161" i="21"/>
  <c r="S13161" i="21"/>
  <c r="R13161" i="21"/>
  <c r="X13160" i="21"/>
  <c r="W13160" i="21"/>
  <c r="V13160" i="21"/>
  <c r="U13160" i="21"/>
  <c r="T13160" i="21"/>
  <c r="S13160" i="21"/>
  <c r="R13160" i="21"/>
  <c r="X13159" i="21"/>
  <c r="W13159" i="21"/>
  <c r="V13159" i="21"/>
  <c r="U13159" i="21"/>
  <c r="T13159" i="21"/>
  <c r="S13159" i="21"/>
  <c r="R13159" i="21"/>
  <c r="X13158" i="21"/>
  <c r="W13158" i="21"/>
  <c r="V13158" i="21"/>
  <c r="U13158" i="21"/>
  <c r="T13158" i="21"/>
  <c r="S13158" i="21"/>
  <c r="R13158" i="21"/>
  <c r="X13157" i="21"/>
  <c r="W13157" i="21"/>
  <c r="V13157" i="21"/>
  <c r="U13157" i="21"/>
  <c r="T13157" i="21"/>
  <c r="S13157" i="21"/>
  <c r="R13157" i="21"/>
  <c r="X13156" i="21"/>
  <c r="W13156" i="21"/>
  <c r="V13156" i="21"/>
  <c r="U13156" i="21"/>
  <c r="T13156" i="21"/>
  <c r="S13156" i="21"/>
  <c r="R13156" i="21"/>
  <c r="X13155" i="21"/>
  <c r="W13155" i="21"/>
  <c r="V13155" i="21"/>
  <c r="U13155" i="21"/>
  <c r="T13155" i="21"/>
  <c r="S13155" i="21"/>
  <c r="R13155" i="21"/>
  <c r="X13154" i="21"/>
  <c r="W13154" i="21"/>
  <c r="V13154" i="21"/>
  <c r="U13154" i="21"/>
  <c r="T13154" i="21"/>
  <c r="S13154" i="21"/>
  <c r="R13154" i="21"/>
  <c r="X13153" i="21"/>
  <c r="W13153" i="21"/>
  <c r="V13153" i="21"/>
  <c r="U13153" i="21"/>
  <c r="T13153" i="21"/>
  <c r="S13153" i="21"/>
  <c r="R13153" i="21"/>
  <c r="X13152" i="21"/>
  <c r="W13152" i="21"/>
  <c r="V13152" i="21"/>
  <c r="U13152" i="21"/>
  <c r="T13152" i="21"/>
  <c r="S13152" i="21"/>
  <c r="R13152" i="21"/>
  <c r="X13151" i="21"/>
  <c r="W13151" i="21"/>
  <c r="V13151" i="21"/>
  <c r="U13151" i="21"/>
  <c r="T13151" i="21"/>
  <c r="S13151" i="21"/>
  <c r="R13151" i="21"/>
  <c r="X13150" i="21"/>
  <c r="W13150" i="21"/>
  <c r="V13150" i="21"/>
  <c r="U13150" i="21"/>
  <c r="T13150" i="21"/>
  <c r="S13150" i="21"/>
  <c r="R13150" i="21"/>
  <c r="X13149" i="21"/>
  <c r="W13149" i="21"/>
  <c r="V13149" i="21"/>
  <c r="U13149" i="21"/>
  <c r="T13149" i="21"/>
  <c r="S13149" i="21"/>
  <c r="R13149" i="21"/>
  <c r="X13148" i="21"/>
  <c r="W13148" i="21"/>
  <c r="V13148" i="21"/>
  <c r="U13148" i="21"/>
  <c r="T13148" i="21"/>
  <c r="S13148" i="21"/>
  <c r="R13148" i="21"/>
  <c r="X13147" i="21"/>
  <c r="W13147" i="21"/>
  <c r="V13147" i="21"/>
  <c r="U13147" i="21"/>
  <c r="T13147" i="21"/>
  <c r="S13147" i="21"/>
  <c r="R13147" i="21"/>
  <c r="X13146" i="21"/>
  <c r="W13146" i="21"/>
  <c r="V13146" i="21"/>
  <c r="U13146" i="21"/>
  <c r="T13146" i="21"/>
  <c r="S13146" i="21"/>
  <c r="R13146" i="21"/>
  <c r="X13145" i="21"/>
  <c r="W13145" i="21"/>
  <c r="V13145" i="21"/>
  <c r="U13145" i="21"/>
  <c r="T13145" i="21"/>
  <c r="S13145" i="21"/>
  <c r="R13145" i="21"/>
  <c r="X13144" i="21"/>
  <c r="W13144" i="21"/>
  <c r="V13144" i="21"/>
  <c r="U13144" i="21"/>
  <c r="T13144" i="21"/>
  <c r="S13144" i="21"/>
  <c r="R13144" i="21"/>
  <c r="X13143" i="21"/>
  <c r="W13143" i="21"/>
  <c r="V13143" i="21"/>
  <c r="U13143" i="21"/>
  <c r="T13143" i="21"/>
  <c r="S13143" i="21"/>
  <c r="R13143" i="21"/>
  <c r="X13142" i="21"/>
  <c r="W13142" i="21"/>
  <c r="V13142" i="21"/>
  <c r="U13142" i="21"/>
  <c r="T13142" i="21"/>
  <c r="S13142" i="21"/>
  <c r="R13142" i="21"/>
  <c r="X13141" i="21"/>
  <c r="W13141" i="21"/>
  <c r="V13141" i="21"/>
  <c r="U13141" i="21"/>
  <c r="T13141" i="21"/>
  <c r="S13141" i="21"/>
  <c r="R13141" i="21"/>
  <c r="X13140" i="21"/>
  <c r="W13140" i="21"/>
  <c r="V13140" i="21"/>
  <c r="U13140" i="21"/>
  <c r="T13140" i="21"/>
  <c r="S13140" i="21"/>
  <c r="R13140" i="21"/>
  <c r="X13139" i="21"/>
  <c r="W13139" i="21"/>
  <c r="V13139" i="21"/>
  <c r="U13139" i="21"/>
  <c r="T13139" i="21"/>
  <c r="S13139" i="21"/>
  <c r="R13139" i="21"/>
  <c r="X13138" i="21"/>
  <c r="W13138" i="21"/>
  <c r="V13138" i="21"/>
  <c r="U13138" i="21"/>
  <c r="T13138" i="21"/>
  <c r="S13138" i="21"/>
  <c r="R13138" i="21"/>
  <c r="X13137" i="21"/>
  <c r="W13137" i="21"/>
  <c r="V13137" i="21"/>
  <c r="U13137" i="21"/>
  <c r="T13137" i="21"/>
  <c r="S13137" i="21"/>
  <c r="R13137" i="21"/>
  <c r="X13136" i="21"/>
  <c r="W13136" i="21"/>
  <c r="V13136" i="21"/>
  <c r="U13136" i="21"/>
  <c r="T13136" i="21"/>
  <c r="S13136" i="21"/>
  <c r="R13136" i="21"/>
  <c r="X13135" i="21"/>
  <c r="W13135" i="21"/>
  <c r="V13135" i="21"/>
  <c r="U13135" i="21"/>
  <c r="T13135" i="21"/>
  <c r="S13135" i="21"/>
  <c r="R13135" i="21"/>
  <c r="X13134" i="21"/>
  <c r="W13134" i="21"/>
  <c r="V13134" i="21"/>
  <c r="U13134" i="21"/>
  <c r="T13134" i="21"/>
  <c r="S13134" i="21"/>
  <c r="R13134" i="21"/>
  <c r="X13133" i="21"/>
  <c r="W13133" i="21"/>
  <c r="V13133" i="21"/>
  <c r="U13133" i="21"/>
  <c r="T13133" i="21"/>
  <c r="S13133" i="21"/>
  <c r="R13133" i="21"/>
  <c r="X13132" i="21"/>
  <c r="W13132" i="21"/>
  <c r="V13132" i="21"/>
  <c r="U13132" i="21"/>
  <c r="T13132" i="21"/>
  <c r="S13132" i="21"/>
  <c r="R13132" i="21"/>
  <c r="X13131" i="21"/>
  <c r="W13131" i="21"/>
  <c r="V13131" i="21"/>
  <c r="U13131" i="21"/>
  <c r="T13131" i="21"/>
  <c r="S13131" i="21"/>
  <c r="R13131" i="21"/>
  <c r="X13130" i="21"/>
  <c r="W13130" i="21"/>
  <c r="V13130" i="21"/>
  <c r="U13130" i="21"/>
  <c r="T13130" i="21"/>
  <c r="S13130" i="21"/>
  <c r="R13130" i="21"/>
  <c r="X13129" i="21"/>
  <c r="W13129" i="21"/>
  <c r="V13129" i="21"/>
  <c r="U13129" i="21"/>
  <c r="T13129" i="21"/>
  <c r="S13129" i="21"/>
  <c r="R13129" i="21"/>
  <c r="X13128" i="21"/>
  <c r="W13128" i="21"/>
  <c r="V13128" i="21"/>
  <c r="U13128" i="21"/>
  <c r="T13128" i="21"/>
  <c r="S13128" i="21"/>
  <c r="R13128" i="21"/>
  <c r="X13127" i="21"/>
  <c r="W13127" i="21"/>
  <c r="V13127" i="21"/>
  <c r="U13127" i="21"/>
  <c r="T13127" i="21"/>
  <c r="S13127" i="21"/>
  <c r="R13127" i="21"/>
  <c r="X13126" i="21"/>
  <c r="W13126" i="21"/>
  <c r="V13126" i="21"/>
  <c r="U13126" i="21"/>
  <c r="T13126" i="21"/>
  <c r="S13126" i="21"/>
  <c r="R13126" i="21"/>
  <c r="X13125" i="21"/>
  <c r="W13125" i="21"/>
  <c r="V13125" i="21"/>
  <c r="U13125" i="21"/>
  <c r="T13125" i="21"/>
  <c r="S13125" i="21"/>
  <c r="R13125" i="21"/>
  <c r="X13124" i="21"/>
  <c r="W13124" i="21"/>
  <c r="V13124" i="21"/>
  <c r="U13124" i="21"/>
  <c r="T13124" i="21"/>
  <c r="S13124" i="21"/>
  <c r="R13124" i="21"/>
  <c r="X13123" i="21"/>
  <c r="W13123" i="21"/>
  <c r="V13123" i="21"/>
  <c r="U13123" i="21"/>
  <c r="T13123" i="21"/>
  <c r="S13123" i="21"/>
  <c r="R13123" i="21"/>
  <c r="X13122" i="21"/>
  <c r="W13122" i="21"/>
  <c r="V13122" i="21"/>
  <c r="U13122" i="21"/>
  <c r="T13122" i="21"/>
  <c r="S13122" i="21"/>
  <c r="R13122" i="21"/>
  <c r="X13121" i="21"/>
  <c r="W13121" i="21"/>
  <c r="V13121" i="21"/>
  <c r="U13121" i="21"/>
  <c r="T13121" i="21"/>
  <c r="S13121" i="21"/>
  <c r="R13121" i="21"/>
  <c r="X13120" i="21"/>
  <c r="W13120" i="21"/>
  <c r="V13120" i="21"/>
  <c r="U13120" i="21"/>
  <c r="T13120" i="21"/>
  <c r="S13120" i="21"/>
  <c r="R13120" i="21"/>
  <c r="X13119" i="21"/>
  <c r="W13119" i="21"/>
  <c r="V13119" i="21"/>
  <c r="U13119" i="21"/>
  <c r="T13119" i="21"/>
  <c r="S13119" i="21"/>
  <c r="R13119" i="21"/>
  <c r="X13118" i="21"/>
  <c r="W13118" i="21"/>
  <c r="V13118" i="21"/>
  <c r="U13118" i="21"/>
  <c r="T13118" i="21"/>
  <c r="S13118" i="21"/>
  <c r="R13118" i="21"/>
  <c r="X13117" i="21"/>
  <c r="W13117" i="21"/>
  <c r="V13117" i="21"/>
  <c r="U13117" i="21"/>
  <c r="T13117" i="21"/>
  <c r="S13117" i="21"/>
  <c r="R13117" i="21"/>
  <c r="X13116" i="21"/>
  <c r="W13116" i="21"/>
  <c r="V13116" i="21"/>
  <c r="U13116" i="21"/>
  <c r="T13116" i="21"/>
  <c r="S13116" i="21"/>
  <c r="R13116" i="21"/>
  <c r="X13115" i="21"/>
  <c r="W13115" i="21"/>
  <c r="V13115" i="21"/>
  <c r="U13115" i="21"/>
  <c r="T13115" i="21"/>
  <c r="S13115" i="21"/>
  <c r="R13115" i="21"/>
  <c r="X13114" i="21"/>
  <c r="W13114" i="21"/>
  <c r="V13114" i="21"/>
  <c r="U13114" i="21"/>
  <c r="T13114" i="21"/>
  <c r="S13114" i="21"/>
  <c r="R13114" i="21"/>
  <c r="X13113" i="21"/>
  <c r="W13113" i="21"/>
  <c r="V13113" i="21"/>
  <c r="U13113" i="21"/>
  <c r="T13113" i="21"/>
  <c r="S13113" i="21"/>
  <c r="R13113" i="21"/>
  <c r="X13112" i="21"/>
  <c r="W13112" i="21"/>
  <c r="V13112" i="21"/>
  <c r="U13112" i="21"/>
  <c r="T13112" i="21"/>
  <c r="S13112" i="21"/>
  <c r="R13112" i="21"/>
  <c r="X13111" i="21"/>
  <c r="W13111" i="21"/>
  <c r="V13111" i="21"/>
  <c r="U13111" i="21"/>
  <c r="T13111" i="21"/>
  <c r="S13111" i="21"/>
  <c r="R13111" i="21"/>
  <c r="X13110" i="21"/>
  <c r="W13110" i="21"/>
  <c r="V13110" i="21"/>
  <c r="U13110" i="21"/>
  <c r="T13110" i="21"/>
  <c r="S13110" i="21"/>
  <c r="R13110" i="21"/>
  <c r="X13109" i="21"/>
  <c r="W13109" i="21"/>
  <c r="V13109" i="21"/>
  <c r="U13109" i="21"/>
  <c r="T13109" i="21"/>
  <c r="S13109" i="21"/>
  <c r="R13109" i="21"/>
  <c r="X13108" i="21"/>
  <c r="W13108" i="21"/>
  <c r="V13108" i="21"/>
  <c r="U13108" i="21"/>
  <c r="T13108" i="21"/>
  <c r="S13108" i="21"/>
  <c r="R13108" i="21"/>
  <c r="X13107" i="21"/>
  <c r="W13107" i="21"/>
  <c r="V13107" i="21"/>
  <c r="U13107" i="21"/>
  <c r="T13107" i="21"/>
  <c r="S13107" i="21"/>
  <c r="R13107" i="21"/>
  <c r="X13106" i="21"/>
  <c r="W13106" i="21"/>
  <c r="V13106" i="21"/>
  <c r="U13106" i="21"/>
  <c r="T13106" i="21"/>
  <c r="S13106" i="21"/>
  <c r="R13106" i="21"/>
  <c r="X13105" i="21"/>
  <c r="W13105" i="21"/>
  <c r="V13105" i="21"/>
  <c r="U13105" i="21"/>
  <c r="T13105" i="21"/>
  <c r="S13105" i="21"/>
  <c r="R13105" i="21"/>
  <c r="X13104" i="21"/>
  <c r="W13104" i="21"/>
  <c r="V13104" i="21"/>
  <c r="U13104" i="21"/>
  <c r="T13104" i="21"/>
  <c r="S13104" i="21"/>
  <c r="R13104" i="21"/>
  <c r="X13103" i="21"/>
  <c r="W13103" i="21"/>
  <c r="V13103" i="21"/>
  <c r="U13103" i="21"/>
  <c r="T13103" i="21"/>
  <c r="S13103" i="21"/>
  <c r="R13103" i="21"/>
  <c r="X13102" i="21"/>
  <c r="W13102" i="21"/>
  <c r="V13102" i="21"/>
  <c r="U13102" i="21"/>
  <c r="T13102" i="21"/>
  <c r="S13102" i="21"/>
  <c r="R13102" i="21"/>
  <c r="X13101" i="21"/>
  <c r="W13101" i="21"/>
  <c r="V13101" i="21"/>
  <c r="U13101" i="21"/>
  <c r="T13101" i="21"/>
  <c r="S13101" i="21"/>
  <c r="R13101" i="21"/>
  <c r="X13100" i="21"/>
  <c r="W13100" i="21"/>
  <c r="V13100" i="21"/>
  <c r="U13100" i="21"/>
  <c r="T13100" i="21"/>
  <c r="S13100" i="21"/>
  <c r="R13100" i="21"/>
  <c r="X13099" i="21"/>
  <c r="W13099" i="21"/>
  <c r="V13099" i="21"/>
  <c r="U13099" i="21"/>
  <c r="T13099" i="21"/>
  <c r="S13099" i="21"/>
  <c r="R13099" i="21"/>
  <c r="X13098" i="21"/>
  <c r="W13098" i="21"/>
  <c r="V13098" i="21"/>
  <c r="U13098" i="21"/>
  <c r="T13098" i="21"/>
  <c r="S13098" i="21"/>
  <c r="R13098" i="21"/>
  <c r="X13097" i="21"/>
  <c r="W13097" i="21"/>
  <c r="V13097" i="21"/>
  <c r="U13097" i="21"/>
  <c r="T13097" i="21"/>
  <c r="S13097" i="21"/>
  <c r="R13097" i="21"/>
  <c r="X13096" i="21"/>
  <c r="W13096" i="21"/>
  <c r="V13096" i="21"/>
  <c r="U13096" i="21"/>
  <c r="T13096" i="21"/>
  <c r="S13096" i="21"/>
  <c r="R13096" i="21"/>
  <c r="X13095" i="21"/>
  <c r="W13095" i="21"/>
  <c r="V13095" i="21"/>
  <c r="U13095" i="21"/>
  <c r="T13095" i="21"/>
  <c r="S13095" i="21"/>
  <c r="R13095" i="21"/>
  <c r="X13094" i="21"/>
  <c r="W13094" i="21"/>
  <c r="V13094" i="21"/>
  <c r="U13094" i="21"/>
  <c r="T13094" i="21"/>
  <c r="S13094" i="21"/>
  <c r="R13094" i="21"/>
  <c r="X13093" i="21"/>
  <c r="W13093" i="21"/>
  <c r="V13093" i="21"/>
  <c r="U13093" i="21"/>
  <c r="T13093" i="21"/>
  <c r="S13093" i="21"/>
  <c r="R13093" i="21"/>
  <c r="X13092" i="21"/>
  <c r="W13092" i="21"/>
  <c r="V13092" i="21"/>
  <c r="U13092" i="21"/>
  <c r="T13092" i="21"/>
  <c r="S13092" i="21"/>
  <c r="R13092" i="21"/>
  <c r="X13091" i="21"/>
  <c r="W13091" i="21"/>
  <c r="V13091" i="21"/>
  <c r="U13091" i="21"/>
  <c r="T13091" i="21"/>
  <c r="S13091" i="21"/>
  <c r="R13091" i="21"/>
  <c r="X13090" i="21"/>
  <c r="W13090" i="21"/>
  <c r="V13090" i="21"/>
  <c r="U13090" i="21"/>
  <c r="T13090" i="21"/>
  <c r="S13090" i="21"/>
  <c r="R13090" i="21"/>
  <c r="X13089" i="21"/>
  <c r="W13089" i="21"/>
  <c r="V13089" i="21"/>
  <c r="U13089" i="21"/>
  <c r="T13089" i="21"/>
  <c r="S13089" i="21"/>
  <c r="R13089" i="21"/>
  <c r="X13088" i="21"/>
  <c r="W13088" i="21"/>
  <c r="V13088" i="21"/>
  <c r="U13088" i="21"/>
  <c r="T13088" i="21"/>
  <c r="S13088" i="21"/>
  <c r="R13088" i="21"/>
  <c r="X13087" i="21"/>
  <c r="W13087" i="21"/>
  <c r="V13087" i="21"/>
  <c r="U13087" i="21"/>
  <c r="T13087" i="21"/>
  <c r="S13087" i="21"/>
  <c r="R13087" i="21"/>
  <c r="X13086" i="21"/>
  <c r="W13086" i="21"/>
  <c r="V13086" i="21"/>
  <c r="U13086" i="21"/>
  <c r="T13086" i="21"/>
  <c r="S13086" i="21"/>
  <c r="R13086" i="21"/>
  <c r="X13085" i="21"/>
  <c r="W13085" i="21"/>
  <c r="V13085" i="21"/>
  <c r="U13085" i="21"/>
  <c r="T13085" i="21"/>
  <c r="S13085" i="21"/>
  <c r="R13085" i="21"/>
  <c r="X13084" i="21"/>
  <c r="W13084" i="21"/>
  <c r="V13084" i="21"/>
  <c r="U13084" i="21"/>
  <c r="T13084" i="21"/>
  <c r="S13084" i="21"/>
  <c r="R13084" i="21"/>
  <c r="X13083" i="21"/>
  <c r="W13083" i="21"/>
  <c r="V13083" i="21"/>
  <c r="U13083" i="21"/>
  <c r="T13083" i="21"/>
  <c r="S13083" i="21"/>
  <c r="R13083" i="21"/>
  <c r="X13082" i="21"/>
  <c r="W13082" i="21"/>
  <c r="V13082" i="21"/>
  <c r="U13082" i="21"/>
  <c r="T13082" i="21"/>
  <c r="S13082" i="21"/>
  <c r="R13082" i="21"/>
  <c r="X13081" i="21"/>
  <c r="W13081" i="21"/>
  <c r="V13081" i="21"/>
  <c r="U13081" i="21"/>
  <c r="T13081" i="21"/>
  <c r="S13081" i="21"/>
  <c r="R13081" i="21"/>
  <c r="X13080" i="21"/>
  <c r="W13080" i="21"/>
  <c r="V13080" i="21"/>
  <c r="U13080" i="21"/>
  <c r="T13080" i="21"/>
  <c r="S13080" i="21"/>
  <c r="R13080" i="21"/>
  <c r="X13079" i="21"/>
  <c r="W13079" i="21"/>
  <c r="V13079" i="21"/>
  <c r="U13079" i="21"/>
  <c r="T13079" i="21"/>
  <c r="S13079" i="21"/>
  <c r="R13079" i="21"/>
  <c r="X13078" i="21"/>
  <c r="W13078" i="21"/>
  <c r="V13078" i="21"/>
  <c r="U13078" i="21"/>
  <c r="T13078" i="21"/>
  <c r="S13078" i="21"/>
  <c r="R13078" i="21"/>
  <c r="X13077" i="21"/>
  <c r="W13077" i="21"/>
  <c r="V13077" i="21"/>
  <c r="U13077" i="21"/>
  <c r="T13077" i="21"/>
  <c r="S13077" i="21"/>
  <c r="R13077" i="21"/>
  <c r="X13076" i="21"/>
  <c r="W13076" i="21"/>
  <c r="V13076" i="21"/>
  <c r="U13076" i="21"/>
  <c r="T13076" i="21"/>
  <c r="S13076" i="21"/>
  <c r="R13076" i="21"/>
  <c r="X13075" i="21"/>
  <c r="W13075" i="21"/>
  <c r="V13075" i="21"/>
  <c r="U13075" i="21"/>
  <c r="T13075" i="21"/>
  <c r="S13075" i="21"/>
  <c r="R13075" i="21"/>
  <c r="X13074" i="21"/>
  <c r="W13074" i="21"/>
  <c r="V13074" i="21"/>
  <c r="U13074" i="21"/>
  <c r="T13074" i="21"/>
  <c r="S13074" i="21"/>
  <c r="R13074" i="21"/>
  <c r="X13073" i="21"/>
  <c r="W13073" i="21"/>
  <c r="V13073" i="21"/>
  <c r="U13073" i="21"/>
  <c r="T13073" i="21"/>
  <c r="S13073" i="21"/>
  <c r="R13073" i="21"/>
  <c r="X13072" i="21"/>
  <c r="W13072" i="21"/>
  <c r="V13072" i="21"/>
  <c r="U13072" i="21"/>
  <c r="T13072" i="21"/>
  <c r="S13072" i="21"/>
  <c r="R13072" i="21"/>
  <c r="X13071" i="21"/>
  <c r="W13071" i="21"/>
  <c r="V13071" i="21"/>
  <c r="U13071" i="21"/>
  <c r="T13071" i="21"/>
  <c r="S13071" i="21"/>
  <c r="R13071" i="21"/>
  <c r="X13070" i="21"/>
  <c r="W13070" i="21"/>
  <c r="V13070" i="21"/>
  <c r="U13070" i="21"/>
  <c r="T13070" i="21"/>
  <c r="S13070" i="21"/>
  <c r="R13070" i="21"/>
  <c r="X13069" i="21"/>
  <c r="W13069" i="21"/>
  <c r="V13069" i="21"/>
  <c r="U13069" i="21"/>
  <c r="T13069" i="21"/>
  <c r="S13069" i="21"/>
  <c r="R13069" i="21"/>
  <c r="X13068" i="21"/>
  <c r="W13068" i="21"/>
  <c r="V13068" i="21"/>
  <c r="U13068" i="21"/>
  <c r="T13068" i="21"/>
  <c r="S13068" i="21"/>
  <c r="R13068" i="21"/>
  <c r="X13067" i="21"/>
  <c r="W13067" i="21"/>
  <c r="V13067" i="21"/>
  <c r="U13067" i="21"/>
  <c r="T13067" i="21"/>
  <c r="S13067" i="21"/>
  <c r="R13067" i="21"/>
  <c r="X13066" i="21"/>
  <c r="W13066" i="21"/>
  <c r="V13066" i="21"/>
  <c r="U13066" i="21"/>
  <c r="T13066" i="21"/>
  <c r="S13066" i="21"/>
  <c r="R13066" i="21"/>
  <c r="X13065" i="21"/>
  <c r="W13065" i="21"/>
  <c r="V13065" i="21"/>
  <c r="U13065" i="21"/>
  <c r="T13065" i="21"/>
  <c r="S13065" i="21"/>
  <c r="R13065" i="21"/>
  <c r="X13064" i="21"/>
  <c r="W13064" i="21"/>
  <c r="V13064" i="21"/>
  <c r="U13064" i="21"/>
  <c r="T13064" i="21"/>
  <c r="S13064" i="21"/>
  <c r="R13064" i="21"/>
  <c r="X13063" i="21"/>
  <c r="W13063" i="21"/>
  <c r="V13063" i="21"/>
  <c r="U13063" i="21"/>
  <c r="T13063" i="21"/>
  <c r="S13063" i="21"/>
  <c r="R13063" i="21"/>
  <c r="X13062" i="21"/>
  <c r="W13062" i="21"/>
  <c r="V13062" i="21"/>
  <c r="U13062" i="21"/>
  <c r="T13062" i="21"/>
  <c r="S13062" i="21"/>
  <c r="R13062" i="21"/>
  <c r="X13061" i="21"/>
  <c r="W13061" i="21"/>
  <c r="V13061" i="21"/>
  <c r="U13061" i="21"/>
  <c r="T13061" i="21"/>
  <c r="S13061" i="21"/>
  <c r="R13061" i="21"/>
  <c r="X13060" i="21"/>
  <c r="W13060" i="21"/>
  <c r="V13060" i="21"/>
  <c r="U13060" i="21"/>
  <c r="T13060" i="21"/>
  <c r="S13060" i="21"/>
  <c r="R13060" i="21"/>
  <c r="X13059" i="21"/>
  <c r="W13059" i="21"/>
  <c r="V13059" i="21"/>
  <c r="U13059" i="21"/>
  <c r="T13059" i="21"/>
  <c r="S13059" i="21"/>
  <c r="R13059" i="21"/>
  <c r="X13058" i="21"/>
  <c r="W13058" i="21"/>
  <c r="V13058" i="21"/>
  <c r="U13058" i="21"/>
  <c r="T13058" i="21"/>
  <c r="S13058" i="21"/>
  <c r="R13058" i="21"/>
  <c r="X13057" i="21"/>
  <c r="W13057" i="21"/>
  <c r="V13057" i="21"/>
  <c r="U13057" i="21"/>
  <c r="T13057" i="21"/>
  <c r="S13057" i="21"/>
  <c r="R13057" i="21"/>
  <c r="X13056" i="21"/>
  <c r="W13056" i="21"/>
  <c r="V13056" i="21"/>
  <c r="U13056" i="21"/>
  <c r="T13056" i="21"/>
  <c r="S13056" i="21"/>
  <c r="R13056" i="21"/>
  <c r="X13055" i="21"/>
  <c r="W13055" i="21"/>
  <c r="V13055" i="21"/>
  <c r="U13055" i="21"/>
  <c r="T13055" i="21"/>
  <c r="S13055" i="21"/>
  <c r="R13055" i="21"/>
  <c r="X13054" i="21"/>
  <c r="W13054" i="21"/>
  <c r="V13054" i="21"/>
  <c r="U13054" i="21"/>
  <c r="T13054" i="21"/>
  <c r="S13054" i="21"/>
  <c r="R13054" i="21"/>
  <c r="X13053" i="21"/>
  <c r="W13053" i="21"/>
  <c r="V13053" i="21"/>
  <c r="U13053" i="21"/>
  <c r="T13053" i="21"/>
  <c r="S13053" i="21"/>
  <c r="R13053" i="21"/>
  <c r="X13052" i="21"/>
  <c r="W13052" i="21"/>
  <c r="V13052" i="21"/>
  <c r="U13052" i="21"/>
  <c r="T13052" i="21"/>
  <c r="S13052" i="21"/>
  <c r="R13052" i="21"/>
  <c r="X13051" i="21"/>
  <c r="W13051" i="21"/>
  <c r="V13051" i="21"/>
  <c r="U13051" i="21"/>
  <c r="T13051" i="21"/>
  <c r="S13051" i="21"/>
  <c r="R13051" i="21"/>
  <c r="X13050" i="21"/>
  <c r="W13050" i="21"/>
  <c r="V13050" i="21"/>
  <c r="U13050" i="21"/>
  <c r="T13050" i="21"/>
  <c r="S13050" i="21"/>
  <c r="R13050" i="21"/>
  <c r="X13049" i="21"/>
  <c r="W13049" i="21"/>
  <c r="V13049" i="21"/>
  <c r="U13049" i="21"/>
  <c r="T13049" i="21"/>
  <c r="S13049" i="21"/>
  <c r="R13049" i="21"/>
  <c r="X13048" i="21"/>
  <c r="W13048" i="21"/>
  <c r="V13048" i="21"/>
  <c r="U13048" i="21"/>
  <c r="T13048" i="21"/>
  <c r="S13048" i="21"/>
  <c r="R13048" i="21"/>
  <c r="X13047" i="21"/>
  <c r="W13047" i="21"/>
  <c r="V13047" i="21"/>
  <c r="U13047" i="21"/>
  <c r="T13047" i="21"/>
  <c r="S13047" i="21"/>
  <c r="R13047" i="21"/>
  <c r="X13046" i="21"/>
  <c r="W13046" i="21"/>
  <c r="V13046" i="21"/>
  <c r="U13046" i="21"/>
  <c r="T13046" i="21"/>
  <c r="S13046" i="21"/>
  <c r="R13046" i="21"/>
  <c r="X13045" i="21"/>
  <c r="W13045" i="21"/>
  <c r="V13045" i="21"/>
  <c r="U13045" i="21"/>
  <c r="T13045" i="21"/>
  <c r="S13045" i="21"/>
  <c r="R13045" i="21"/>
  <c r="X13044" i="21"/>
  <c r="W13044" i="21"/>
  <c r="V13044" i="21"/>
  <c r="U13044" i="21"/>
  <c r="T13044" i="21"/>
  <c r="S13044" i="21"/>
  <c r="R13044" i="21"/>
  <c r="X13043" i="21"/>
  <c r="W13043" i="21"/>
  <c r="V13043" i="21"/>
  <c r="U13043" i="21"/>
  <c r="T13043" i="21"/>
  <c r="S13043" i="21"/>
  <c r="R13043" i="21"/>
  <c r="X13042" i="21"/>
  <c r="W13042" i="21"/>
  <c r="V13042" i="21"/>
  <c r="U13042" i="21"/>
  <c r="T13042" i="21"/>
  <c r="S13042" i="21"/>
  <c r="R13042" i="21"/>
  <c r="X13041" i="21"/>
  <c r="W13041" i="21"/>
  <c r="V13041" i="21"/>
  <c r="U13041" i="21"/>
  <c r="T13041" i="21"/>
  <c r="S13041" i="21"/>
  <c r="R13041" i="21"/>
  <c r="X13040" i="21"/>
  <c r="W13040" i="21"/>
  <c r="V13040" i="21"/>
  <c r="U13040" i="21"/>
  <c r="T13040" i="21"/>
  <c r="S13040" i="21"/>
  <c r="R13040" i="21"/>
  <c r="X13039" i="21"/>
  <c r="W13039" i="21"/>
  <c r="V13039" i="21"/>
  <c r="U13039" i="21"/>
  <c r="T13039" i="21"/>
  <c r="S13039" i="21"/>
  <c r="R13039" i="21"/>
  <c r="X13038" i="21"/>
  <c r="W13038" i="21"/>
  <c r="V13038" i="21"/>
  <c r="U13038" i="21"/>
  <c r="T13038" i="21"/>
  <c r="S13038" i="21"/>
  <c r="R13038" i="21"/>
  <c r="X13037" i="21"/>
  <c r="W13037" i="21"/>
  <c r="V13037" i="21"/>
  <c r="U13037" i="21"/>
  <c r="T13037" i="21"/>
  <c r="S13037" i="21"/>
  <c r="R13037" i="21"/>
  <c r="X13036" i="21"/>
  <c r="W13036" i="21"/>
  <c r="V13036" i="21"/>
  <c r="U13036" i="21"/>
  <c r="T13036" i="21"/>
  <c r="S13036" i="21"/>
  <c r="R13036" i="21"/>
  <c r="X13035" i="21"/>
  <c r="W13035" i="21"/>
  <c r="V13035" i="21"/>
  <c r="U13035" i="21"/>
  <c r="T13035" i="21"/>
  <c r="S13035" i="21"/>
  <c r="R13035" i="21"/>
  <c r="X13034" i="21"/>
  <c r="W13034" i="21"/>
  <c r="V13034" i="21"/>
  <c r="U13034" i="21"/>
  <c r="T13034" i="21"/>
  <c r="S13034" i="21"/>
  <c r="R13034" i="21"/>
  <c r="X13033" i="21"/>
  <c r="W13033" i="21"/>
  <c r="V13033" i="21"/>
  <c r="U13033" i="21"/>
  <c r="T13033" i="21"/>
  <c r="S13033" i="21"/>
  <c r="R13033" i="21"/>
  <c r="X13032" i="21"/>
  <c r="W13032" i="21"/>
  <c r="V13032" i="21"/>
  <c r="U13032" i="21"/>
  <c r="T13032" i="21"/>
  <c r="S13032" i="21"/>
  <c r="R13032" i="21"/>
  <c r="X13031" i="21"/>
  <c r="W13031" i="21"/>
  <c r="V13031" i="21"/>
  <c r="U13031" i="21"/>
  <c r="T13031" i="21"/>
  <c r="S13031" i="21"/>
  <c r="R13031" i="21"/>
  <c r="X13030" i="21"/>
  <c r="W13030" i="21"/>
  <c r="V13030" i="21"/>
  <c r="U13030" i="21"/>
  <c r="T13030" i="21"/>
  <c r="S13030" i="21"/>
  <c r="R13030" i="21"/>
  <c r="X13029" i="21"/>
  <c r="W13029" i="21"/>
  <c r="V13029" i="21"/>
  <c r="U13029" i="21"/>
  <c r="T13029" i="21"/>
  <c r="S13029" i="21"/>
  <c r="R13029" i="21"/>
  <c r="X13028" i="21"/>
  <c r="W13028" i="21"/>
  <c r="V13028" i="21"/>
  <c r="U13028" i="21"/>
  <c r="T13028" i="21"/>
  <c r="S13028" i="21"/>
  <c r="R13028" i="21"/>
  <c r="X13027" i="21"/>
  <c r="W13027" i="21"/>
  <c r="V13027" i="21"/>
  <c r="U13027" i="21"/>
  <c r="T13027" i="21"/>
  <c r="S13027" i="21"/>
  <c r="R13027" i="21"/>
  <c r="X13026" i="21"/>
  <c r="W13026" i="21"/>
  <c r="V13026" i="21"/>
  <c r="U13026" i="21"/>
  <c r="T13026" i="21"/>
  <c r="S13026" i="21"/>
  <c r="R13026" i="21"/>
  <c r="X13025" i="21"/>
  <c r="W13025" i="21"/>
  <c r="V13025" i="21"/>
  <c r="U13025" i="21"/>
  <c r="T13025" i="21"/>
  <c r="S13025" i="21"/>
  <c r="R13025" i="21"/>
  <c r="X13024" i="21"/>
  <c r="W13024" i="21"/>
  <c r="V13024" i="21"/>
  <c r="U13024" i="21"/>
  <c r="T13024" i="21"/>
  <c r="S13024" i="21"/>
  <c r="R13024" i="21"/>
  <c r="X13023" i="21"/>
  <c r="W13023" i="21"/>
  <c r="V13023" i="21"/>
  <c r="U13023" i="21"/>
  <c r="T13023" i="21"/>
  <c r="S13023" i="21"/>
  <c r="R13023" i="21"/>
  <c r="X13022" i="21"/>
  <c r="W13022" i="21"/>
  <c r="V13022" i="21"/>
  <c r="U13022" i="21"/>
  <c r="T13022" i="21"/>
  <c r="S13022" i="21"/>
  <c r="R13022" i="21"/>
  <c r="X13021" i="21"/>
  <c r="W13021" i="21"/>
  <c r="V13021" i="21"/>
  <c r="U13021" i="21"/>
  <c r="T13021" i="21"/>
  <c r="S13021" i="21"/>
  <c r="R13021" i="21"/>
  <c r="X13020" i="21"/>
  <c r="W13020" i="21"/>
  <c r="V13020" i="21"/>
  <c r="U13020" i="21"/>
  <c r="T13020" i="21"/>
  <c r="S13020" i="21"/>
  <c r="R13020" i="21"/>
  <c r="X13019" i="21"/>
  <c r="W13019" i="21"/>
  <c r="V13019" i="21"/>
  <c r="U13019" i="21"/>
  <c r="T13019" i="21"/>
  <c r="S13019" i="21"/>
  <c r="R13019" i="21"/>
  <c r="X13018" i="21"/>
  <c r="W13018" i="21"/>
  <c r="V13018" i="21"/>
  <c r="U13018" i="21"/>
  <c r="T13018" i="21"/>
  <c r="S13018" i="21"/>
  <c r="R13018" i="21"/>
  <c r="X13017" i="21"/>
  <c r="W13017" i="21"/>
  <c r="V13017" i="21"/>
  <c r="U13017" i="21"/>
  <c r="T13017" i="21"/>
  <c r="S13017" i="21"/>
  <c r="R13017" i="21"/>
  <c r="X13016" i="21"/>
  <c r="W13016" i="21"/>
  <c r="V13016" i="21"/>
  <c r="U13016" i="21"/>
  <c r="T13016" i="21"/>
  <c r="S13016" i="21"/>
  <c r="R13016" i="21"/>
  <c r="X13015" i="21"/>
  <c r="W13015" i="21"/>
  <c r="V13015" i="21"/>
  <c r="U13015" i="21"/>
  <c r="T13015" i="21"/>
  <c r="S13015" i="21"/>
  <c r="R13015" i="21"/>
  <c r="X13014" i="21"/>
  <c r="W13014" i="21"/>
  <c r="V13014" i="21"/>
  <c r="U13014" i="21"/>
  <c r="T13014" i="21"/>
  <c r="S13014" i="21"/>
  <c r="R13014" i="21"/>
  <c r="X13013" i="21"/>
  <c r="W13013" i="21"/>
  <c r="V13013" i="21"/>
  <c r="U13013" i="21"/>
  <c r="T13013" i="21"/>
  <c r="S13013" i="21"/>
  <c r="R13013" i="21"/>
  <c r="X13012" i="21"/>
  <c r="W13012" i="21"/>
  <c r="V13012" i="21"/>
  <c r="U13012" i="21"/>
  <c r="T13012" i="21"/>
  <c r="S13012" i="21"/>
  <c r="R13012" i="21"/>
  <c r="X13011" i="21"/>
  <c r="W13011" i="21"/>
  <c r="V13011" i="21"/>
  <c r="U13011" i="21"/>
  <c r="T13011" i="21"/>
  <c r="S13011" i="21"/>
  <c r="R13011" i="21"/>
  <c r="X13010" i="21"/>
  <c r="W13010" i="21"/>
  <c r="V13010" i="21"/>
  <c r="U13010" i="21"/>
  <c r="T13010" i="21"/>
  <c r="S13010" i="21"/>
  <c r="R13010" i="21"/>
  <c r="X13009" i="21"/>
  <c r="W13009" i="21"/>
  <c r="V13009" i="21"/>
  <c r="U13009" i="21"/>
  <c r="T13009" i="21"/>
  <c r="S13009" i="21"/>
  <c r="R13009" i="21"/>
  <c r="X13008" i="21"/>
  <c r="W13008" i="21"/>
  <c r="V13008" i="21"/>
  <c r="U13008" i="21"/>
  <c r="T13008" i="21"/>
  <c r="S13008" i="21"/>
  <c r="R13008" i="21"/>
  <c r="X13007" i="21"/>
  <c r="W13007" i="21"/>
  <c r="V13007" i="21"/>
  <c r="U13007" i="21"/>
  <c r="T13007" i="21"/>
  <c r="S13007" i="21"/>
  <c r="R13007" i="21"/>
  <c r="X13006" i="21"/>
  <c r="W13006" i="21"/>
  <c r="V13006" i="21"/>
  <c r="U13006" i="21"/>
  <c r="T13006" i="21"/>
  <c r="S13006" i="21"/>
  <c r="R13006" i="21"/>
  <c r="X13005" i="21"/>
  <c r="W13005" i="21"/>
  <c r="V13005" i="21"/>
  <c r="U13005" i="21"/>
  <c r="T13005" i="21"/>
  <c r="S13005" i="21"/>
  <c r="R13005" i="21"/>
  <c r="X13004" i="21"/>
  <c r="W13004" i="21"/>
  <c r="V13004" i="21"/>
  <c r="U13004" i="21"/>
  <c r="T13004" i="21"/>
  <c r="S13004" i="21"/>
  <c r="R13004" i="21"/>
  <c r="X13003" i="21"/>
  <c r="W13003" i="21"/>
  <c r="V13003" i="21"/>
  <c r="U13003" i="21"/>
  <c r="T13003" i="21"/>
  <c r="S13003" i="21"/>
  <c r="R13003" i="21"/>
  <c r="X13002" i="21"/>
  <c r="W13002" i="21"/>
  <c r="V13002" i="21"/>
  <c r="U13002" i="21"/>
  <c r="T13002" i="21"/>
  <c r="S13002" i="21"/>
  <c r="R13002" i="21"/>
  <c r="X13001" i="21"/>
  <c r="W13001" i="21"/>
  <c r="V13001" i="21"/>
  <c r="U13001" i="21"/>
  <c r="T13001" i="21"/>
  <c r="S13001" i="21"/>
  <c r="R13001" i="21"/>
  <c r="X13000" i="21"/>
  <c r="W13000" i="21"/>
  <c r="V13000" i="21"/>
  <c r="U13000" i="21"/>
  <c r="T13000" i="21"/>
  <c r="S13000" i="21"/>
  <c r="R13000" i="21"/>
  <c r="X12999" i="21"/>
  <c r="W12999" i="21"/>
  <c r="V12999" i="21"/>
  <c r="U12999" i="21"/>
  <c r="T12999" i="21"/>
  <c r="S12999" i="21"/>
  <c r="R12999" i="21"/>
  <c r="X12998" i="21"/>
  <c r="W12998" i="21"/>
  <c r="V12998" i="21"/>
  <c r="U12998" i="21"/>
  <c r="T12998" i="21"/>
  <c r="S12998" i="21"/>
  <c r="R12998" i="21"/>
  <c r="X12997" i="21"/>
  <c r="W12997" i="21"/>
  <c r="V12997" i="21"/>
  <c r="U12997" i="21"/>
  <c r="T12997" i="21"/>
  <c r="S12997" i="21"/>
  <c r="R12997" i="21"/>
  <c r="X12996" i="21"/>
  <c r="W12996" i="21"/>
  <c r="V12996" i="21"/>
  <c r="U12996" i="21"/>
  <c r="T12996" i="21"/>
  <c r="S12996" i="21"/>
  <c r="R12996" i="21"/>
  <c r="X12995" i="21"/>
  <c r="W12995" i="21"/>
  <c r="V12995" i="21"/>
  <c r="U12995" i="21"/>
  <c r="T12995" i="21"/>
  <c r="S12995" i="21"/>
  <c r="R12995" i="21"/>
  <c r="X12994" i="21"/>
  <c r="W12994" i="21"/>
  <c r="V12994" i="21"/>
  <c r="U12994" i="21"/>
  <c r="T12994" i="21"/>
  <c r="S12994" i="21"/>
  <c r="R12994" i="21"/>
  <c r="X12993" i="21"/>
  <c r="W12993" i="21"/>
  <c r="V12993" i="21"/>
  <c r="U12993" i="21"/>
  <c r="T12993" i="21"/>
  <c r="S12993" i="21"/>
  <c r="R12993" i="21"/>
  <c r="X12992" i="21"/>
  <c r="W12992" i="21"/>
  <c r="V12992" i="21"/>
  <c r="U12992" i="21"/>
  <c r="T12992" i="21"/>
  <c r="S12992" i="21"/>
  <c r="R12992" i="21"/>
  <c r="X12991" i="21"/>
  <c r="W12991" i="21"/>
  <c r="V12991" i="21"/>
  <c r="U12991" i="21"/>
  <c r="T12991" i="21"/>
  <c r="S12991" i="21"/>
  <c r="R12991" i="21"/>
  <c r="X12990" i="21"/>
  <c r="W12990" i="21"/>
  <c r="V12990" i="21"/>
  <c r="U12990" i="21"/>
  <c r="T12990" i="21"/>
  <c r="S12990" i="21"/>
  <c r="R12990" i="21"/>
  <c r="X12989" i="21"/>
  <c r="W12989" i="21"/>
  <c r="V12989" i="21"/>
  <c r="U12989" i="21"/>
  <c r="T12989" i="21"/>
  <c r="S12989" i="21"/>
  <c r="R12989" i="21"/>
  <c r="X12988" i="21"/>
  <c r="W12988" i="21"/>
  <c r="V12988" i="21"/>
  <c r="U12988" i="21"/>
  <c r="T12988" i="21"/>
  <c r="S12988" i="21"/>
  <c r="R12988" i="21"/>
  <c r="X12987" i="21"/>
  <c r="W12987" i="21"/>
  <c r="V12987" i="21"/>
  <c r="U12987" i="21"/>
  <c r="T12987" i="21"/>
  <c r="S12987" i="21"/>
  <c r="R12987" i="21"/>
  <c r="X12986" i="21"/>
  <c r="W12986" i="21"/>
  <c r="V12986" i="21"/>
  <c r="U12986" i="21"/>
  <c r="T12986" i="21"/>
  <c r="S12986" i="21"/>
  <c r="R12986" i="21"/>
  <c r="X12985" i="21"/>
  <c r="W12985" i="21"/>
  <c r="V12985" i="21"/>
  <c r="U12985" i="21"/>
  <c r="T12985" i="21"/>
  <c r="S12985" i="21"/>
  <c r="R12985" i="21"/>
  <c r="X12984" i="21"/>
  <c r="W12984" i="21"/>
  <c r="V12984" i="21"/>
  <c r="U12984" i="21"/>
  <c r="T12984" i="21"/>
  <c r="S12984" i="21"/>
  <c r="R12984" i="21"/>
  <c r="X12983" i="21"/>
  <c r="W12983" i="21"/>
  <c r="V12983" i="21"/>
  <c r="U12983" i="21"/>
  <c r="T12983" i="21"/>
  <c r="S12983" i="21"/>
  <c r="R12983" i="21"/>
  <c r="X12982" i="21"/>
  <c r="W12982" i="21"/>
  <c r="V12982" i="21"/>
  <c r="U12982" i="21"/>
  <c r="T12982" i="21"/>
  <c r="S12982" i="21"/>
  <c r="R12982" i="21"/>
  <c r="X12981" i="21"/>
  <c r="W12981" i="21"/>
  <c r="V12981" i="21"/>
  <c r="U12981" i="21"/>
  <c r="T12981" i="21"/>
  <c r="S12981" i="21"/>
  <c r="R12981" i="21"/>
  <c r="X12980" i="21"/>
  <c r="W12980" i="21"/>
  <c r="V12980" i="21"/>
  <c r="U12980" i="21"/>
  <c r="T12980" i="21"/>
  <c r="S12980" i="21"/>
  <c r="R12980" i="21"/>
  <c r="X12979" i="21"/>
  <c r="W12979" i="21"/>
  <c r="V12979" i="21"/>
  <c r="U12979" i="21"/>
  <c r="T12979" i="21"/>
  <c r="S12979" i="21"/>
  <c r="R12979" i="21"/>
  <c r="X12978" i="21"/>
  <c r="W12978" i="21"/>
  <c r="V12978" i="21"/>
  <c r="U12978" i="21"/>
  <c r="T12978" i="21"/>
  <c r="S12978" i="21"/>
  <c r="R12978" i="21"/>
  <c r="X12977" i="21"/>
  <c r="W12977" i="21"/>
  <c r="V12977" i="21"/>
  <c r="U12977" i="21"/>
  <c r="T12977" i="21"/>
  <c r="S12977" i="21"/>
  <c r="R12977" i="21"/>
  <c r="X12976" i="21"/>
  <c r="W12976" i="21"/>
  <c r="V12976" i="21"/>
  <c r="U12976" i="21"/>
  <c r="T12976" i="21"/>
  <c r="S12976" i="21"/>
  <c r="R12976" i="21"/>
  <c r="X12975" i="21"/>
  <c r="W12975" i="21"/>
  <c r="V12975" i="21"/>
  <c r="U12975" i="21"/>
  <c r="T12975" i="21"/>
  <c r="S12975" i="21"/>
  <c r="R12975" i="21"/>
  <c r="X12974" i="21"/>
  <c r="W12974" i="21"/>
  <c r="V12974" i="21"/>
  <c r="U12974" i="21"/>
  <c r="T12974" i="21"/>
  <c r="S12974" i="21"/>
  <c r="R12974" i="21"/>
  <c r="X12973" i="21"/>
  <c r="W12973" i="21"/>
  <c r="V12973" i="21"/>
  <c r="U12973" i="21"/>
  <c r="T12973" i="21"/>
  <c r="S12973" i="21"/>
  <c r="R12973" i="21"/>
  <c r="X12972" i="21"/>
  <c r="W12972" i="21"/>
  <c r="V12972" i="21"/>
  <c r="U12972" i="21"/>
  <c r="T12972" i="21"/>
  <c r="S12972" i="21"/>
  <c r="R12972" i="21"/>
  <c r="X12971" i="21"/>
  <c r="W12971" i="21"/>
  <c r="V12971" i="21"/>
  <c r="U12971" i="21"/>
  <c r="T12971" i="21"/>
  <c r="S12971" i="21"/>
  <c r="R12971" i="21"/>
  <c r="X12970" i="21"/>
  <c r="W12970" i="21"/>
  <c r="V12970" i="21"/>
  <c r="U12970" i="21"/>
  <c r="T12970" i="21"/>
  <c r="S12970" i="21"/>
  <c r="R12970" i="21"/>
  <c r="X12969" i="21"/>
  <c r="W12969" i="21"/>
  <c r="V12969" i="21"/>
  <c r="U12969" i="21"/>
  <c r="T12969" i="21"/>
  <c r="S12969" i="21"/>
  <c r="R12969" i="21"/>
  <c r="X12968" i="21"/>
  <c r="W12968" i="21"/>
  <c r="V12968" i="21"/>
  <c r="U12968" i="21"/>
  <c r="T12968" i="21"/>
  <c r="S12968" i="21"/>
  <c r="R12968" i="21"/>
  <c r="X12967" i="21"/>
  <c r="W12967" i="21"/>
  <c r="V12967" i="21"/>
  <c r="U12967" i="21"/>
  <c r="T12967" i="21"/>
  <c r="S12967" i="21"/>
  <c r="R12967" i="21"/>
  <c r="X12966" i="21"/>
  <c r="W12966" i="21"/>
  <c r="V12966" i="21"/>
  <c r="U12966" i="21"/>
  <c r="T12966" i="21"/>
  <c r="S12966" i="21"/>
  <c r="R12966" i="21"/>
  <c r="X12965" i="21"/>
  <c r="W12965" i="21"/>
  <c r="V12965" i="21"/>
  <c r="U12965" i="21"/>
  <c r="T12965" i="21"/>
  <c r="S12965" i="21"/>
  <c r="R12965" i="21"/>
  <c r="X12964" i="21"/>
  <c r="W12964" i="21"/>
  <c r="V12964" i="21"/>
  <c r="U12964" i="21"/>
  <c r="T12964" i="21"/>
  <c r="S12964" i="21"/>
  <c r="R12964" i="21"/>
  <c r="X12963" i="21"/>
  <c r="W12963" i="21"/>
  <c r="V12963" i="21"/>
  <c r="U12963" i="21"/>
  <c r="T12963" i="21"/>
  <c r="S12963" i="21"/>
  <c r="R12963" i="21"/>
  <c r="X12962" i="21"/>
  <c r="W12962" i="21"/>
  <c r="V12962" i="21"/>
  <c r="U12962" i="21"/>
  <c r="T12962" i="21"/>
  <c r="S12962" i="21"/>
  <c r="R12962" i="21"/>
  <c r="X12961" i="21"/>
  <c r="W12961" i="21"/>
  <c r="V12961" i="21"/>
  <c r="U12961" i="21"/>
  <c r="T12961" i="21"/>
  <c r="S12961" i="21"/>
  <c r="R12961" i="21"/>
  <c r="X12960" i="21"/>
  <c r="W12960" i="21"/>
  <c r="V12960" i="21"/>
  <c r="U12960" i="21"/>
  <c r="T12960" i="21"/>
  <c r="S12960" i="21"/>
  <c r="R12960" i="21"/>
  <c r="X12959" i="21"/>
  <c r="W12959" i="21"/>
  <c r="V12959" i="21"/>
  <c r="U12959" i="21"/>
  <c r="T12959" i="21"/>
  <c r="S12959" i="21"/>
  <c r="R12959" i="21"/>
  <c r="X12958" i="21"/>
  <c r="W12958" i="21"/>
  <c r="V12958" i="21"/>
  <c r="U12958" i="21"/>
  <c r="T12958" i="21"/>
  <c r="S12958" i="21"/>
  <c r="R12958" i="21"/>
  <c r="X12957" i="21"/>
  <c r="W12957" i="21"/>
  <c r="V12957" i="21"/>
  <c r="U12957" i="21"/>
  <c r="T12957" i="21"/>
  <c r="S12957" i="21"/>
  <c r="R12957" i="21"/>
  <c r="X12956" i="21"/>
  <c r="W12956" i="21"/>
  <c r="V12956" i="21"/>
  <c r="U12956" i="21"/>
  <c r="T12956" i="21"/>
  <c r="S12956" i="21"/>
  <c r="R12956" i="21"/>
  <c r="X12955" i="21"/>
  <c r="W12955" i="21"/>
  <c r="V12955" i="21"/>
  <c r="U12955" i="21"/>
  <c r="T12955" i="21"/>
  <c r="S12955" i="21"/>
  <c r="R12955" i="21"/>
  <c r="X12954" i="21"/>
  <c r="W12954" i="21"/>
  <c r="V12954" i="21"/>
  <c r="U12954" i="21"/>
  <c r="T12954" i="21"/>
  <c r="S12954" i="21"/>
  <c r="R12954" i="21"/>
  <c r="X12953" i="21"/>
  <c r="W12953" i="21"/>
  <c r="V12953" i="21"/>
  <c r="U12953" i="21"/>
  <c r="T12953" i="21"/>
  <c r="S12953" i="21"/>
  <c r="R12953" i="21"/>
  <c r="X12952" i="21"/>
  <c r="W12952" i="21"/>
  <c r="V12952" i="21"/>
  <c r="U12952" i="21"/>
  <c r="T12952" i="21"/>
  <c r="S12952" i="21"/>
  <c r="R12952" i="21"/>
  <c r="X12951" i="21"/>
  <c r="W12951" i="21"/>
  <c r="V12951" i="21"/>
  <c r="U12951" i="21"/>
  <c r="T12951" i="21"/>
  <c r="S12951" i="21"/>
  <c r="R12951" i="21"/>
  <c r="X12950" i="21"/>
  <c r="W12950" i="21"/>
  <c r="V12950" i="21"/>
  <c r="U12950" i="21"/>
  <c r="T12950" i="21"/>
  <c r="S12950" i="21"/>
  <c r="R12950" i="21"/>
  <c r="X12949" i="21"/>
  <c r="W12949" i="21"/>
  <c r="V12949" i="21"/>
  <c r="U12949" i="21"/>
  <c r="T12949" i="21"/>
  <c r="S12949" i="21"/>
  <c r="R12949" i="21"/>
  <c r="X12948" i="21"/>
  <c r="W12948" i="21"/>
  <c r="V12948" i="21"/>
  <c r="U12948" i="21"/>
  <c r="T12948" i="21"/>
  <c r="S12948" i="21"/>
  <c r="R12948" i="21"/>
  <c r="X12947" i="21"/>
  <c r="W12947" i="21"/>
  <c r="V12947" i="21"/>
  <c r="U12947" i="21"/>
  <c r="T12947" i="21"/>
  <c r="S12947" i="21"/>
  <c r="R12947" i="21"/>
  <c r="X12946" i="21"/>
  <c r="W12946" i="21"/>
  <c r="V12946" i="21"/>
  <c r="U12946" i="21"/>
  <c r="T12946" i="21"/>
  <c r="S12946" i="21"/>
  <c r="R12946" i="21"/>
  <c r="X12945" i="21"/>
  <c r="W12945" i="21"/>
  <c r="V12945" i="21"/>
  <c r="U12945" i="21"/>
  <c r="T12945" i="21"/>
  <c r="S12945" i="21"/>
  <c r="R12945" i="21"/>
  <c r="X12944" i="21"/>
  <c r="W12944" i="21"/>
  <c r="V12944" i="21"/>
  <c r="U12944" i="21"/>
  <c r="T12944" i="21"/>
  <c r="S12944" i="21"/>
  <c r="R12944" i="21"/>
  <c r="X12943" i="21"/>
  <c r="W12943" i="21"/>
  <c r="V12943" i="21"/>
  <c r="U12943" i="21"/>
  <c r="T12943" i="21"/>
  <c r="S12943" i="21"/>
  <c r="R12943" i="21"/>
  <c r="X12942" i="21"/>
  <c r="W12942" i="21"/>
  <c r="V12942" i="21"/>
  <c r="U12942" i="21"/>
  <c r="T12942" i="21"/>
  <c r="S12942" i="21"/>
  <c r="R12942" i="21"/>
  <c r="X12941" i="21"/>
  <c r="W12941" i="21"/>
  <c r="V12941" i="21"/>
  <c r="U12941" i="21"/>
  <c r="T12941" i="21"/>
  <c r="S12941" i="21"/>
  <c r="R12941" i="21"/>
  <c r="X12940" i="21"/>
  <c r="W12940" i="21"/>
  <c r="V12940" i="21"/>
  <c r="U12940" i="21"/>
  <c r="T12940" i="21"/>
  <c r="S12940" i="21"/>
  <c r="R12940" i="21"/>
  <c r="X12939" i="21"/>
  <c r="W12939" i="21"/>
  <c r="V12939" i="21"/>
  <c r="U12939" i="21"/>
  <c r="T12939" i="21"/>
  <c r="S12939" i="21"/>
  <c r="R12939" i="21"/>
  <c r="X12938" i="21"/>
  <c r="W12938" i="21"/>
  <c r="V12938" i="21"/>
  <c r="U12938" i="21"/>
  <c r="T12938" i="21"/>
  <c r="S12938" i="21"/>
  <c r="R12938" i="21"/>
  <c r="X12937" i="21"/>
  <c r="W12937" i="21"/>
  <c r="V12937" i="21"/>
  <c r="U12937" i="21"/>
  <c r="T12937" i="21"/>
  <c r="S12937" i="21"/>
  <c r="R12937" i="21"/>
  <c r="X12936" i="21"/>
  <c r="W12936" i="21"/>
  <c r="V12936" i="21"/>
  <c r="U12936" i="21"/>
  <c r="T12936" i="21"/>
  <c r="S12936" i="21"/>
  <c r="R12936" i="21"/>
  <c r="X12935" i="21"/>
  <c r="W12935" i="21"/>
  <c r="V12935" i="21"/>
  <c r="U12935" i="21"/>
  <c r="T12935" i="21"/>
  <c r="S12935" i="21"/>
  <c r="R12935" i="21"/>
  <c r="X12934" i="21"/>
  <c r="W12934" i="21"/>
  <c r="V12934" i="21"/>
  <c r="U12934" i="21"/>
  <c r="T12934" i="21"/>
  <c r="S12934" i="21"/>
  <c r="R12934" i="21"/>
  <c r="X12933" i="21"/>
  <c r="W12933" i="21"/>
  <c r="V12933" i="21"/>
  <c r="U12933" i="21"/>
  <c r="T12933" i="21"/>
  <c r="S12933" i="21"/>
  <c r="R12933" i="21"/>
  <c r="X12932" i="21"/>
  <c r="W12932" i="21"/>
  <c r="V12932" i="21"/>
  <c r="U12932" i="21"/>
  <c r="T12932" i="21"/>
  <c r="S12932" i="21"/>
  <c r="R12932" i="21"/>
  <c r="X12931" i="21"/>
  <c r="W12931" i="21"/>
  <c r="V12931" i="21"/>
  <c r="U12931" i="21"/>
  <c r="T12931" i="21"/>
  <c r="S12931" i="21"/>
  <c r="R12931" i="21"/>
  <c r="X12930" i="21"/>
  <c r="W12930" i="21"/>
  <c r="V12930" i="21"/>
  <c r="U12930" i="21"/>
  <c r="T12930" i="21"/>
  <c r="S12930" i="21"/>
  <c r="R12930" i="21"/>
  <c r="X12929" i="21"/>
  <c r="W12929" i="21"/>
  <c r="V12929" i="21"/>
  <c r="U12929" i="21"/>
  <c r="T12929" i="21"/>
  <c r="S12929" i="21"/>
  <c r="R12929" i="21"/>
  <c r="X12928" i="21"/>
  <c r="W12928" i="21"/>
  <c r="V12928" i="21"/>
  <c r="U12928" i="21"/>
  <c r="T12928" i="21"/>
  <c r="S12928" i="21"/>
  <c r="R12928" i="21"/>
  <c r="X12927" i="21"/>
  <c r="W12927" i="21"/>
  <c r="V12927" i="21"/>
  <c r="U12927" i="21"/>
  <c r="T12927" i="21"/>
  <c r="S12927" i="21"/>
  <c r="R12927" i="21"/>
  <c r="X12926" i="21"/>
  <c r="W12926" i="21"/>
  <c r="V12926" i="21"/>
  <c r="U12926" i="21"/>
  <c r="T12926" i="21"/>
  <c r="S12926" i="21"/>
  <c r="R12926" i="21"/>
  <c r="X12925" i="21"/>
  <c r="W12925" i="21"/>
  <c r="V12925" i="21"/>
  <c r="U12925" i="21"/>
  <c r="T12925" i="21"/>
  <c r="S12925" i="21"/>
  <c r="R12925" i="21"/>
  <c r="X12924" i="21"/>
  <c r="W12924" i="21"/>
  <c r="V12924" i="21"/>
  <c r="U12924" i="21"/>
  <c r="T12924" i="21"/>
  <c r="S12924" i="21"/>
  <c r="R12924" i="21"/>
  <c r="X12923" i="21"/>
  <c r="W12923" i="21"/>
  <c r="V12923" i="21"/>
  <c r="U12923" i="21"/>
  <c r="T12923" i="21"/>
  <c r="S12923" i="21"/>
  <c r="R12923" i="21"/>
  <c r="X12922" i="21"/>
  <c r="W12922" i="21"/>
  <c r="V12922" i="21"/>
  <c r="U12922" i="21"/>
  <c r="T12922" i="21"/>
  <c r="S12922" i="21"/>
  <c r="R12922" i="21"/>
  <c r="X12921" i="21"/>
  <c r="W12921" i="21"/>
  <c r="V12921" i="21"/>
  <c r="U12921" i="21"/>
  <c r="T12921" i="21"/>
  <c r="S12921" i="21"/>
  <c r="R12921" i="21"/>
  <c r="X12920" i="21"/>
  <c r="W12920" i="21"/>
  <c r="V12920" i="21"/>
  <c r="U12920" i="21"/>
  <c r="T12920" i="21"/>
  <c r="S12920" i="21"/>
  <c r="R12920" i="21"/>
  <c r="X12919" i="21"/>
  <c r="W12919" i="21"/>
  <c r="V12919" i="21"/>
  <c r="U12919" i="21"/>
  <c r="T12919" i="21"/>
  <c r="S12919" i="21"/>
  <c r="R12919" i="21"/>
  <c r="X12918" i="21"/>
  <c r="W12918" i="21"/>
  <c r="V12918" i="21"/>
  <c r="U12918" i="21"/>
  <c r="T12918" i="21"/>
  <c r="S12918" i="21"/>
  <c r="R12918" i="21"/>
  <c r="X12917" i="21"/>
  <c r="W12917" i="21"/>
  <c r="V12917" i="21"/>
  <c r="U12917" i="21"/>
  <c r="T12917" i="21"/>
  <c r="S12917" i="21"/>
  <c r="R12917" i="21"/>
  <c r="X12916" i="21"/>
  <c r="W12916" i="21"/>
  <c r="V12916" i="21"/>
  <c r="U12916" i="21"/>
  <c r="T12916" i="21"/>
  <c r="S12916" i="21"/>
  <c r="R12916" i="21"/>
  <c r="X12915" i="21"/>
  <c r="W12915" i="21"/>
  <c r="V12915" i="21"/>
  <c r="U12915" i="21"/>
  <c r="T12915" i="21"/>
  <c r="S12915" i="21"/>
  <c r="R12915" i="21"/>
  <c r="X12914" i="21"/>
  <c r="W12914" i="21"/>
  <c r="V12914" i="21"/>
  <c r="U12914" i="21"/>
  <c r="T12914" i="21"/>
  <c r="S12914" i="21"/>
  <c r="R12914" i="21"/>
  <c r="X12913" i="21"/>
  <c r="W12913" i="21"/>
  <c r="V12913" i="21"/>
  <c r="U12913" i="21"/>
  <c r="T12913" i="21"/>
  <c r="S12913" i="21"/>
  <c r="R12913" i="21"/>
  <c r="X12912" i="21"/>
  <c r="W12912" i="21"/>
  <c r="V12912" i="21"/>
  <c r="U12912" i="21"/>
  <c r="T12912" i="21"/>
  <c r="S12912" i="21"/>
  <c r="R12912" i="21"/>
  <c r="X12911" i="21"/>
  <c r="W12911" i="21"/>
  <c r="V12911" i="21"/>
  <c r="U12911" i="21"/>
  <c r="T12911" i="21"/>
  <c r="S12911" i="21"/>
  <c r="R12911" i="21"/>
  <c r="X12910" i="21"/>
  <c r="W12910" i="21"/>
  <c r="V12910" i="21"/>
  <c r="U12910" i="21"/>
  <c r="T12910" i="21"/>
  <c r="S12910" i="21"/>
  <c r="R12910" i="21"/>
  <c r="X12909" i="21"/>
  <c r="W12909" i="21"/>
  <c r="V12909" i="21"/>
  <c r="U12909" i="21"/>
  <c r="T12909" i="21"/>
  <c r="S12909" i="21"/>
  <c r="R12909" i="21"/>
  <c r="X12908" i="21"/>
  <c r="W12908" i="21"/>
  <c r="V12908" i="21"/>
  <c r="U12908" i="21"/>
  <c r="T12908" i="21"/>
  <c r="S12908" i="21"/>
  <c r="R12908" i="21"/>
  <c r="X12907" i="21"/>
  <c r="W12907" i="21"/>
  <c r="V12907" i="21"/>
  <c r="U12907" i="21"/>
  <c r="T12907" i="21"/>
  <c r="S12907" i="21"/>
  <c r="R12907" i="21"/>
  <c r="X12906" i="21"/>
  <c r="W12906" i="21"/>
  <c r="V12906" i="21"/>
  <c r="U12906" i="21"/>
  <c r="T12906" i="21"/>
  <c r="S12906" i="21"/>
  <c r="R12906" i="21"/>
  <c r="X12905" i="21"/>
  <c r="W12905" i="21"/>
  <c r="V12905" i="21"/>
  <c r="U12905" i="21"/>
  <c r="T12905" i="21"/>
  <c r="S12905" i="21"/>
  <c r="R12905" i="21"/>
  <c r="X12904" i="21"/>
  <c r="W12904" i="21"/>
  <c r="V12904" i="21"/>
  <c r="U12904" i="21"/>
  <c r="T12904" i="21"/>
  <c r="S12904" i="21"/>
  <c r="R12904" i="21"/>
  <c r="X12903" i="21"/>
  <c r="W12903" i="21"/>
  <c r="V12903" i="21"/>
  <c r="U12903" i="21"/>
  <c r="T12903" i="21"/>
  <c r="S12903" i="21"/>
  <c r="R12903" i="21"/>
  <c r="X12902" i="21"/>
  <c r="W12902" i="21"/>
  <c r="V12902" i="21"/>
  <c r="U12902" i="21"/>
  <c r="T12902" i="21"/>
  <c r="S12902" i="21"/>
  <c r="R12902" i="21"/>
  <c r="X12901" i="21"/>
  <c r="W12901" i="21"/>
  <c r="V12901" i="21"/>
  <c r="U12901" i="21"/>
  <c r="T12901" i="21"/>
  <c r="S12901" i="21"/>
  <c r="R12901" i="21"/>
  <c r="X12900" i="21"/>
  <c r="W12900" i="21"/>
  <c r="V12900" i="21"/>
  <c r="U12900" i="21"/>
  <c r="T12900" i="21"/>
  <c r="S12900" i="21"/>
  <c r="R12900" i="21"/>
  <c r="X12899" i="21"/>
  <c r="W12899" i="21"/>
  <c r="V12899" i="21"/>
  <c r="U12899" i="21"/>
  <c r="T12899" i="21"/>
  <c r="S12899" i="21"/>
  <c r="R12899" i="21"/>
  <c r="X12898" i="21"/>
  <c r="W12898" i="21"/>
  <c r="V12898" i="21"/>
  <c r="U12898" i="21"/>
  <c r="T12898" i="21"/>
  <c r="S12898" i="21"/>
  <c r="R12898" i="21"/>
  <c r="X12897" i="21"/>
  <c r="W12897" i="21"/>
  <c r="V12897" i="21"/>
  <c r="U12897" i="21"/>
  <c r="T12897" i="21"/>
  <c r="S12897" i="21"/>
  <c r="R12897" i="21"/>
  <c r="X12896" i="21"/>
  <c r="W12896" i="21"/>
  <c r="V12896" i="21"/>
  <c r="U12896" i="21"/>
  <c r="T12896" i="21"/>
  <c r="S12896" i="21"/>
  <c r="R12896" i="21"/>
  <c r="X12895" i="21"/>
  <c r="W12895" i="21"/>
  <c r="V12895" i="21"/>
  <c r="U12895" i="21"/>
  <c r="T12895" i="21"/>
  <c r="S12895" i="21"/>
  <c r="R12895" i="21"/>
  <c r="X12894" i="21"/>
  <c r="W12894" i="21"/>
  <c r="V12894" i="21"/>
  <c r="U12894" i="21"/>
  <c r="T12894" i="21"/>
  <c r="S12894" i="21"/>
  <c r="R12894" i="21"/>
  <c r="X12893" i="21"/>
  <c r="W12893" i="21"/>
  <c r="V12893" i="21"/>
  <c r="U12893" i="21"/>
  <c r="T12893" i="21"/>
  <c r="S12893" i="21"/>
  <c r="R12893" i="21"/>
  <c r="X12892" i="21"/>
  <c r="W12892" i="21"/>
  <c r="V12892" i="21"/>
  <c r="U12892" i="21"/>
  <c r="T12892" i="21"/>
  <c r="S12892" i="21"/>
  <c r="R12892" i="21"/>
  <c r="X12891" i="21"/>
  <c r="W12891" i="21"/>
  <c r="V12891" i="21"/>
  <c r="U12891" i="21"/>
  <c r="T12891" i="21"/>
  <c r="S12891" i="21"/>
  <c r="R12891" i="21"/>
  <c r="X12890" i="21"/>
  <c r="W12890" i="21"/>
  <c r="V12890" i="21"/>
  <c r="U12890" i="21"/>
  <c r="T12890" i="21"/>
  <c r="S12890" i="21"/>
  <c r="R12890" i="21"/>
  <c r="X12889" i="21"/>
  <c r="W12889" i="21"/>
  <c r="V12889" i="21"/>
  <c r="U12889" i="21"/>
  <c r="T12889" i="21"/>
  <c r="S12889" i="21"/>
  <c r="R12889" i="21"/>
  <c r="X12888" i="21"/>
  <c r="W12888" i="21"/>
  <c r="V12888" i="21"/>
  <c r="U12888" i="21"/>
  <c r="T12888" i="21"/>
  <c r="S12888" i="21"/>
  <c r="R12888" i="21"/>
  <c r="X12887" i="21"/>
  <c r="W12887" i="21"/>
  <c r="V12887" i="21"/>
  <c r="U12887" i="21"/>
  <c r="T12887" i="21"/>
  <c r="S12887" i="21"/>
  <c r="R12887" i="21"/>
  <c r="X12886" i="21"/>
  <c r="W12886" i="21"/>
  <c r="V12886" i="21"/>
  <c r="U12886" i="21"/>
  <c r="T12886" i="21"/>
  <c r="S12886" i="21"/>
  <c r="R12886" i="21"/>
  <c r="X12885" i="21"/>
  <c r="W12885" i="21"/>
  <c r="V12885" i="21"/>
  <c r="U12885" i="21"/>
  <c r="T12885" i="21"/>
  <c r="S12885" i="21"/>
  <c r="R12885" i="21"/>
  <c r="X12884" i="21"/>
  <c r="W12884" i="21"/>
  <c r="V12884" i="21"/>
  <c r="U12884" i="21"/>
  <c r="T12884" i="21"/>
  <c r="S12884" i="21"/>
  <c r="R12884" i="21"/>
  <c r="X12883" i="21"/>
  <c r="W12883" i="21"/>
  <c r="V12883" i="21"/>
  <c r="U12883" i="21"/>
  <c r="T12883" i="21"/>
  <c r="S12883" i="21"/>
  <c r="R12883" i="21"/>
  <c r="X12882" i="21"/>
  <c r="W12882" i="21"/>
  <c r="V12882" i="21"/>
  <c r="U12882" i="21"/>
  <c r="T12882" i="21"/>
  <c r="S12882" i="21"/>
  <c r="R12882" i="21"/>
  <c r="X12881" i="21"/>
  <c r="W12881" i="21"/>
  <c r="V12881" i="21"/>
  <c r="U12881" i="21"/>
  <c r="T12881" i="21"/>
  <c r="S12881" i="21"/>
  <c r="R12881" i="21"/>
  <c r="X12880" i="21"/>
  <c r="W12880" i="21"/>
  <c r="V12880" i="21"/>
  <c r="U12880" i="21"/>
  <c r="T12880" i="21"/>
  <c r="S12880" i="21"/>
  <c r="R12880" i="21"/>
  <c r="X12879" i="21"/>
  <c r="W12879" i="21"/>
  <c r="V12879" i="21"/>
  <c r="U12879" i="21"/>
  <c r="T12879" i="21"/>
  <c r="S12879" i="21"/>
  <c r="R12879" i="21"/>
  <c r="X12878" i="21"/>
  <c r="W12878" i="21"/>
  <c r="V12878" i="21"/>
  <c r="U12878" i="21"/>
  <c r="T12878" i="21"/>
  <c r="S12878" i="21"/>
  <c r="R12878" i="21"/>
  <c r="X12877" i="21"/>
  <c r="W12877" i="21"/>
  <c r="V12877" i="21"/>
  <c r="U12877" i="21"/>
  <c r="T12877" i="21"/>
  <c r="S12877" i="21"/>
  <c r="R12877" i="21"/>
  <c r="X12876" i="21"/>
  <c r="W12876" i="21"/>
  <c r="V12876" i="21"/>
  <c r="U12876" i="21"/>
  <c r="T12876" i="21"/>
  <c r="S12876" i="21"/>
  <c r="R12876" i="21"/>
  <c r="X12875" i="21"/>
  <c r="W12875" i="21"/>
  <c r="V12875" i="21"/>
  <c r="U12875" i="21"/>
  <c r="T12875" i="21"/>
  <c r="S12875" i="21"/>
  <c r="R12875" i="21"/>
  <c r="X12874" i="21"/>
  <c r="W12874" i="21"/>
  <c r="V12874" i="21"/>
  <c r="U12874" i="21"/>
  <c r="T12874" i="21"/>
  <c r="S12874" i="21"/>
  <c r="R12874" i="21"/>
  <c r="X12873" i="21"/>
  <c r="W12873" i="21"/>
  <c r="V12873" i="21"/>
  <c r="U12873" i="21"/>
  <c r="T12873" i="21"/>
  <c r="S12873" i="21"/>
  <c r="R12873" i="21"/>
  <c r="X12872" i="21"/>
  <c r="W12872" i="21"/>
  <c r="V12872" i="21"/>
  <c r="U12872" i="21"/>
  <c r="T12872" i="21"/>
  <c r="S12872" i="21"/>
  <c r="R12872" i="21"/>
  <c r="X12871" i="21"/>
  <c r="W12871" i="21"/>
  <c r="V12871" i="21"/>
  <c r="U12871" i="21"/>
  <c r="T12871" i="21"/>
  <c r="S12871" i="21"/>
  <c r="R12871" i="21"/>
  <c r="X12870" i="21"/>
  <c r="W12870" i="21"/>
  <c r="V12870" i="21"/>
  <c r="U12870" i="21"/>
  <c r="T12870" i="21"/>
  <c r="S12870" i="21"/>
  <c r="R12870" i="21"/>
  <c r="X12869" i="21"/>
  <c r="W12869" i="21"/>
  <c r="V12869" i="21"/>
  <c r="U12869" i="21"/>
  <c r="T12869" i="21"/>
  <c r="S12869" i="21"/>
  <c r="R12869" i="21"/>
  <c r="X12868" i="21"/>
  <c r="W12868" i="21"/>
  <c r="V12868" i="21"/>
  <c r="U12868" i="21"/>
  <c r="T12868" i="21"/>
  <c r="S12868" i="21"/>
  <c r="R12868" i="21"/>
  <c r="X12867" i="21"/>
  <c r="W12867" i="21"/>
  <c r="V12867" i="21"/>
  <c r="U12867" i="21"/>
  <c r="T12867" i="21"/>
  <c r="S12867" i="21"/>
  <c r="R12867" i="21"/>
  <c r="X12866" i="21"/>
  <c r="W12866" i="21"/>
  <c r="V12866" i="21"/>
  <c r="U12866" i="21"/>
  <c r="T12866" i="21"/>
  <c r="S12866" i="21"/>
  <c r="R12866" i="21"/>
  <c r="X12865" i="21"/>
  <c r="W12865" i="21"/>
  <c r="V12865" i="21"/>
  <c r="U12865" i="21"/>
  <c r="T12865" i="21"/>
  <c r="S12865" i="21"/>
  <c r="R12865" i="21"/>
  <c r="X12864" i="21"/>
  <c r="W12864" i="21"/>
  <c r="V12864" i="21"/>
  <c r="U12864" i="21"/>
  <c r="T12864" i="21"/>
  <c r="S12864" i="21"/>
  <c r="R12864" i="21"/>
  <c r="X12863" i="21"/>
  <c r="W12863" i="21"/>
  <c r="V12863" i="21"/>
  <c r="U12863" i="21"/>
  <c r="T12863" i="21"/>
  <c r="S12863" i="21"/>
  <c r="R12863" i="21"/>
  <c r="X12862" i="21"/>
  <c r="W12862" i="21"/>
  <c r="V12862" i="21"/>
  <c r="U12862" i="21"/>
  <c r="T12862" i="21"/>
  <c r="S12862" i="21"/>
  <c r="R12862" i="21"/>
  <c r="X12861" i="21"/>
  <c r="W12861" i="21"/>
  <c r="V12861" i="21"/>
  <c r="U12861" i="21"/>
  <c r="T12861" i="21"/>
  <c r="S12861" i="21"/>
  <c r="R12861" i="21"/>
  <c r="X12860" i="21"/>
  <c r="W12860" i="21"/>
  <c r="V12860" i="21"/>
  <c r="U12860" i="21"/>
  <c r="T12860" i="21"/>
  <c r="S12860" i="21"/>
  <c r="R12860" i="21"/>
  <c r="X12859" i="21"/>
  <c r="W12859" i="21"/>
  <c r="V12859" i="21"/>
  <c r="U12859" i="21"/>
  <c r="T12859" i="21"/>
  <c r="S12859" i="21"/>
  <c r="R12859" i="21"/>
  <c r="X12858" i="21"/>
  <c r="W12858" i="21"/>
  <c r="V12858" i="21"/>
  <c r="U12858" i="21"/>
  <c r="T12858" i="21"/>
  <c r="S12858" i="21"/>
  <c r="R12858" i="21"/>
  <c r="X12857" i="21"/>
  <c r="W12857" i="21"/>
  <c r="V12857" i="21"/>
  <c r="U12857" i="21"/>
  <c r="T12857" i="21"/>
  <c r="S12857" i="21"/>
  <c r="R12857" i="21"/>
  <c r="X12856" i="21"/>
  <c r="W12856" i="21"/>
  <c r="V12856" i="21"/>
  <c r="U12856" i="21"/>
  <c r="T12856" i="21"/>
  <c r="S12856" i="21"/>
  <c r="R12856" i="21"/>
  <c r="X12855" i="21"/>
  <c r="W12855" i="21"/>
  <c r="V12855" i="21"/>
  <c r="U12855" i="21"/>
  <c r="T12855" i="21"/>
  <c r="S12855" i="21"/>
  <c r="R12855" i="21"/>
  <c r="X12854" i="21"/>
  <c r="W12854" i="21"/>
  <c r="V12854" i="21"/>
  <c r="U12854" i="21"/>
  <c r="T12854" i="21"/>
  <c r="S12854" i="21"/>
  <c r="R12854" i="21"/>
  <c r="X12853" i="21"/>
  <c r="W12853" i="21"/>
  <c r="V12853" i="21"/>
  <c r="U12853" i="21"/>
  <c r="T12853" i="21"/>
  <c r="S12853" i="21"/>
  <c r="R12853" i="21"/>
  <c r="X12852" i="21"/>
  <c r="W12852" i="21"/>
  <c r="V12852" i="21"/>
  <c r="U12852" i="21"/>
  <c r="T12852" i="21"/>
  <c r="S12852" i="21"/>
  <c r="R12852" i="21"/>
  <c r="X12851" i="21"/>
  <c r="W12851" i="21"/>
  <c r="V12851" i="21"/>
  <c r="U12851" i="21"/>
  <c r="T12851" i="21"/>
  <c r="S12851" i="21"/>
  <c r="R12851" i="21"/>
  <c r="X12850" i="21"/>
  <c r="W12850" i="21"/>
  <c r="V12850" i="21"/>
  <c r="U12850" i="21"/>
  <c r="T12850" i="21"/>
  <c r="S12850" i="21"/>
  <c r="R12850" i="21"/>
  <c r="X12849" i="21"/>
  <c r="W12849" i="21"/>
  <c r="V12849" i="21"/>
  <c r="U12849" i="21"/>
  <c r="T12849" i="21"/>
  <c r="S12849" i="21"/>
  <c r="R12849" i="21"/>
  <c r="X12848" i="21"/>
  <c r="W12848" i="21"/>
  <c r="V12848" i="21"/>
  <c r="U12848" i="21"/>
  <c r="T12848" i="21"/>
  <c r="S12848" i="21"/>
  <c r="R12848" i="21"/>
  <c r="X12847" i="21"/>
  <c r="W12847" i="21"/>
  <c r="V12847" i="21"/>
  <c r="U12847" i="21"/>
  <c r="T12847" i="21"/>
  <c r="S12847" i="21"/>
  <c r="R12847" i="21"/>
  <c r="X12846" i="21"/>
  <c r="W12846" i="21"/>
  <c r="V12846" i="21"/>
  <c r="U12846" i="21"/>
  <c r="T12846" i="21"/>
  <c r="S12846" i="21"/>
  <c r="R12846" i="21"/>
  <c r="X12845" i="21"/>
  <c r="W12845" i="21"/>
  <c r="V12845" i="21"/>
  <c r="U12845" i="21"/>
  <c r="T12845" i="21"/>
  <c r="S12845" i="21"/>
  <c r="R12845" i="21"/>
  <c r="X12844" i="21"/>
  <c r="W12844" i="21"/>
  <c r="V12844" i="21"/>
  <c r="U12844" i="21"/>
  <c r="T12844" i="21"/>
  <c r="S12844" i="21"/>
  <c r="R12844" i="21"/>
  <c r="X12843" i="21"/>
  <c r="W12843" i="21"/>
  <c r="V12843" i="21"/>
  <c r="U12843" i="21"/>
  <c r="T12843" i="21"/>
  <c r="S12843" i="21"/>
  <c r="R12843" i="21"/>
  <c r="X12842" i="21"/>
  <c r="W12842" i="21"/>
  <c r="V12842" i="21"/>
  <c r="U12842" i="21"/>
  <c r="T12842" i="21"/>
  <c r="S12842" i="21"/>
  <c r="R12842" i="21"/>
  <c r="X12841" i="21"/>
  <c r="W12841" i="21"/>
  <c r="V12841" i="21"/>
  <c r="U12841" i="21"/>
  <c r="T12841" i="21"/>
  <c r="S12841" i="21"/>
  <c r="R12841" i="21"/>
  <c r="X12840" i="21"/>
  <c r="W12840" i="21"/>
  <c r="V12840" i="21"/>
  <c r="U12840" i="21"/>
  <c r="T12840" i="21"/>
  <c r="S12840" i="21"/>
  <c r="R12840" i="21"/>
  <c r="X12839" i="21"/>
  <c r="W12839" i="21"/>
  <c r="V12839" i="21"/>
  <c r="U12839" i="21"/>
  <c r="T12839" i="21"/>
  <c r="S12839" i="21"/>
  <c r="R12839" i="21"/>
  <c r="X12838" i="21"/>
  <c r="W12838" i="21"/>
  <c r="V12838" i="21"/>
  <c r="U12838" i="21"/>
  <c r="T12838" i="21"/>
  <c r="S12838" i="21"/>
  <c r="R12838" i="21"/>
  <c r="X12837" i="21"/>
  <c r="W12837" i="21"/>
  <c r="V12837" i="21"/>
  <c r="U12837" i="21"/>
  <c r="T12837" i="21"/>
  <c r="S12837" i="21"/>
  <c r="R12837" i="21"/>
  <c r="X12836" i="21"/>
  <c r="W12836" i="21"/>
  <c r="V12836" i="21"/>
  <c r="U12836" i="21"/>
  <c r="T12836" i="21"/>
  <c r="S12836" i="21"/>
  <c r="R12836" i="21"/>
  <c r="X12835" i="21"/>
  <c r="W12835" i="21"/>
  <c r="V12835" i="21"/>
  <c r="U12835" i="21"/>
  <c r="T12835" i="21"/>
  <c r="S12835" i="21"/>
  <c r="R12835" i="21"/>
  <c r="X12834" i="21"/>
  <c r="W12834" i="21"/>
  <c r="V12834" i="21"/>
  <c r="U12834" i="21"/>
  <c r="T12834" i="21"/>
  <c r="S12834" i="21"/>
  <c r="R12834" i="21"/>
  <c r="X12833" i="21"/>
  <c r="W12833" i="21"/>
  <c r="V12833" i="21"/>
  <c r="U12833" i="21"/>
  <c r="T12833" i="21"/>
  <c r="S12833" i="21"/>
  <c r="R12833" i="21"/>
  <c r="X12832" i="21"/>
  <c r="W12832" i="21"/>
  <c r="V12832" i="21"/>
  <c r="U12832" i="21"/>
  <c r="T12832" i="21"/>
  <c r="S12832" i="21"/>
  <c r="R12832" i="21"/>
  <c r="X12831" i="21"/>
  <c r="W12831" i="21"/>
  <c r="V12831" i="21"/>
  <c r="U12831" i="21"/>
  <c r="T12831" i="21"/>
  <c r="S12831" i="21"/>
  <c r="R12831" i="21"/>
  <c r="X12830" i="21"/>
  <c r="W12830" i="21"/>
  <c r="V12830" i="21"/>
  <c r="U12830" i="21"/>
  <c r="T12830" i="21"/>
  <c r="S12830" i="21"/>
  <c r="R12830" i="21"/>
  <c r="X12829" i="21"/>
  <c r="W12829" i="21"/>
  <c r="V12829" i="21"/>
  <c r="U12829" i="21"/>
  <c r="T12829" i="21"/>
  <c r="S12829" i="21"/>
  <c r="R12829" i="21"/>
  <c r="X12828" i="21"/>
  <c r="W12828" i="21"/>
  <c r="V12828" i="21"/>
  <c r="U12828" i="21"/>
  <c r="T12828" i="21"/>
  <c r="S12828" i="21"/>
  <c r="R12828" i="21"/>
  <c r="X12827" i="21"/>
  <c r="W12827" i="21"/>
  <c r="V12827" i="21"/>
  <c r="U12827" i="21"/>
  <c r="T12827" i="21"/>
  <c r="S12827" i="21"/>
  <c r="R12827" i="21"/>
  <c r="X12826" i="21"/>
  <c r="W12826" i="21"/>
  <c r="V12826" i="21"/>
  <c r="U12826" i="21"/>
  <c r="T12826" i="21"/>
  <c r="S12826" i="21"/>
  <c r="R12826" i="21"/>
  <c r="X12825" i="21"/>
  <c r="W12825" i="21"/>
  <c r="V12825" i="21"/>
  <c r="U12825" i="21"/>
  <c r="T12825" i="21"/>
  <c r="S12825" i="21"/>
  <c r="R12825" i="21"/>
  <c r="X12824" i="21"/>
  <c r="W12824" i="21"/>
  <c r="V12824" i="21"/>
  <c r="U12824" i="21"/>
  <c r="T12824" i="21"/>
  <c r="S12824" i="21"/>
  <c r="R12824" i="21"/>
  <c r="X12823" i="21"/>
  <c r="W12823" i="21"/>
  <c r="V12823" i="21"/>
  <c r="U12823" i="21"/>
  <c r="T12823" i="21"/>
  <c r="S12823" i="21"/>
  <c r="R12823" i="21"/>
  <c r="X12822" i="21"/>
  <c r="W12822" i="21"/>
  <c r="V12822" i="21"/>
  <c r="U12822" i="21"/>
  <c r="T12822" i="21"/>
  <c r="S12822" i="21"/>
  <c r="R12822" i="21"/>
  <c r="X12821" i="21"/>
  <c r="W12821" i="21"/>
  <c r="V12821" i="21"/>
  <c r="U12821" i="21"/>
  <c r="T12821" i="21"/>
  <c r="S12821" i="21"/>
  <c r="R12821" i="21"/>
  <c r="X12820" i="21"/>
  <c r="W12820" i="21"/>
  <c r="V12820" i="21"/>
  <c r="U12820" i="21"/>
  <c r="T12820" i="21"/>
  <c r="S12820" i="21"/>
  <c r="R12820" i="21"/>
  <c r="X12819" i="21"/>
  <c r="W12819" i="21"/>
  <c r="V12819" i="21"/>
  <c r="U12819" i="21"/>
  <c r="T12819" i="21"/>
  <c r="S12819" i="21"/>
  <c r="R12819" i="21"/>
  <c r="X12818" i="21"/>
  <c r="W12818" i="21"/>
  <c r="V12818" i="21"/>
  <c r="U12818" i="21"/>
  <c r="T12818" i="21"/>
  <c r="S12818" i="21"/>
  <c r="R12818" i="21"/>
  <c r="X12817" i="21"/>
  <c r="W12817" i="21"/>
  <c r="V12817" i="21"/>
  <c r="U12817" i="21"/>
  <c r="T12817" i="21"/>
  <c r="S12817" i="21"/>
  <c r="R12817" i="21"/>
  <c r="X12816" i="21"/>
  <c r="W12816" i="21"/>
  <c r="V12816" i="21"/>
  <c r="U12816" i="21"/>
  <c r="T12816" i="21"/>
  <c r="S12816" i="21"/>
  <c r="R12816" i="21"/>
  <c r="X12815" i="21"/>
  <c r="W12815" i="21"/>
  <c r="V12815" i="21"/>
  <c r="U12815" i="21"/>
  <c r="T12815" i="21"/>
  <c r="S12815" i="21"/>
  <c r="R12815" i="21"/>
  <c r="X12814" i="21"/>
  <c r="W12814" i="21"/>
  <c r="V12814" i="21"/>
  <c r="U12814" i="21"/>
  <c r="T12814" i="21"/>
  <c r="S12814" i="21"/>
  <c r="R12814" i="21"/>
  <c r="X12813" i="21"/>
  <c r="W12813" i="21"/>
  <c r="V12813" i="21"/>
  <c r="U12813" i="21"/>
  <c r="T12813" i="21"/>
  <c r="S12813" i="21"/>
  <c r="R12813" i="21"/>
  <c r="X12812" i="21"/>
  <c r="W12812" i="21"/>
  <c r="V12812" i="21"/>
  <c r="U12812" i="21"/>
  <c r="T12812" i="21"/>
  <c r="S12812" i="21"/>
  <c r="R12812" i="21"/>
  <c r="X12811" i="21"/>
  <c r="W12811" i="21"/>
  <c r="V12811" i="21"/>
  <c r="U12811" i="21"/>
  <c r="T12811" i="21"/>
  <c r="S12811" i="21"/>
  <c r="R12811" i="21"/>
  <c r="X12810" i="21"/>
  <c r="W12810" i="21"/>
  <c r="V12810" i="21"/>
  <c r="U12810" i="21"/>
  <c r="T12810" i="21"/>
  <c r="S12810" i="21"/>
  <c r="R12810" i="21"/>
  <c r="X12809" i="21"/>
  <c r="W12809" i="21"/>
  <c r="V12809" i="21"/>
  <c r="U12809" i="21"/>
  <c r="T12809" i="21"/>
  <c r="S12809" i="21"/>
  <c r="R12809" i="21"/>
  <c r="X12808" i="21"/>
  <c r="W12808" i="21"/>
  <c r="V12808" i="21"/>
  <c r="U12808" i="21"/>
  <c r="T12808" i="21"/>
  <c r="S12808" i="21"/>
  <c r="R12808" i="21"/>
  <c r="X12807" i="21"/>
  <c r="W12807" i="21"/>
  <c r="V12807" i="21"/>
  <c r="U12807" i="21"/>
  <c r="T12807" i="21"/>
  <c r="S12807" i="21"/>
  <c r="R12807" i="21"/>
  <c r="X12806" i="21"/>
  <c r="W12806" i="21"/>
  <c r="V12806" i="21"/>
  <c r="U12806" i="21"/>
  <c r="T12806" i="21"/>
  <c r="S12806" i="21"/>
  <c r="R12806" i="21"/>
  <c r="X12805" i="21"/>
  <c r="W12805" i="21"/>
  <c r="V12805" i="21"/>
  <c r="U12805" i="21"/>
  <c r="T12805" i="21"/>
  <c r="S12805" i="21"/>
  <c r="R12805" i="21"/>
  <c r="X12804" i="21"/>
  <c r="W12804" i="21"/>
  <c r="V12804" i="21"/>
  <c r="U12804" i="21"/>
  <c r="T12804" i="21"/>
  <c r="S12804" i="21"/>
  <c r="R12804" i="21"/>
  <c r="X12803" i="21"/>
  <c r="W12803" i="21"/>
  <c r="V12803" i="21"/>
  <c r="U12803" i="21"/>
  <c r="T12803" i="21"/>
  <c r="S12803" i="21"/>
  <c r="R12803" i="21"/>
  <c r="X12802" i="21"/>
  <c r="W12802" i="21"/>
  <c r="V12802" i="21"/>
  <c r="U12802" i="21"/>
  <c r="T12802" i="21"/>
  <c r="S12802" i="21"/>
  <c r="R12802" i="21"/>
  <c r="X12801" i="21"/>
  <c r="W12801" i="21"/>
  <c r="V12801" i="21"/>
  <c r="U12801" i="21"/>
  <c r="T12801" i="21"/>
  <c r="S12801" i="21"/>
  <c r="R12801" i="21"/>
  <c r="X12800" i="21"/>
  <c r="W12800" i="21"/>
  <c r="V12800" i="21"/>
  <c r="U12800" i="21"/>
  <c r="T12800" i="21"/>
  <c r="S12800" i="21"/>
  <c r="R12800" i="21"/>
  <c r="X12799" i="21"/>
  <c r="W12799" i="21"/>
  <c r="V12799" i="21"/>
  <c r="U12799" i="21"/>
  <c r="T12799" i="21"/>
  <c r="S12799" i="21"/>
  <c r="R12799" i="21"/>
  <c r="X12798" i="21"/>
  <c r="W12798" i="21"/>
  <c r="V12798" i="21"/>
  <c r="U12798" i="21"/>
  <c r="T12798" i="21"/>
  <c r="S12798" i="21"/>
  <c r="R12798" i="21"/>
  <c r="X12797" i="21"/>
  <c r="W12797" i="21"/>
  <c r="V12797" i="21"/>
  <c r="U12797" i="21"/>
  <c r="T12797" i="21"/>
  <c r="S12797" i="21"/>
  <c r="R12797" i="21"/>
  <c r="X12796" i="21"/>
  <c r="W12796" i="21"/>
  <c r="V12796" i="21"/>
  <c r="U12796" i="21"/>
  <c r="T12796" i="21"/>
  <c r="S12796" i="21"/>
  <c r="R12796" i="21"/>
  <c r="X12795" i="21"/>
  <c r="W12795" i="21"/>
  <c r="V12795" i="21"/>
  <c r="U12795" i="21"/>
  <c r="T12795" i="21"/>
  <c r="S12795" i="21"/>
  <c r="R12795" i="21"/>
  <c r="X12794" i="21"/>
  <c r="W12794" i="21"/>
  <c r="V12794" i="21"/>
  <c r="U12794" i="21"/>
  <c r="T12794" i="21"/>
  <c r="S12794" i="21"/>
  <c r="R12794" i="21"/>
  <c r="X12793" i="21"/>
  <c r="W12793" i="21"/>
  <c r="V12793" i="21"/>
  <c r="U12793" i="21"/>
  <c r="T12793" i="21"/>
  <c r="S12793" i="21"/>
  <c r="R12793" i="21"/>
  <c r="X12792" i="21"/>
  <c r="W12792" i="21"/>
  <c r="V12792" i="21"/>
  <c r="U12792" i="21"/>
  <c r="T12792" i="21"/>
  <c r="S12792" i="21"/>
  <c r="R12792" i="21"/>
  <c r="X12791" i="21"/>
  <c r="W12791" i="21"/>
  <c r="V12791" i="21"/>
  <c r="U12791" i="21"/>
  <c r="T12791" i="21"/>
  <c r="S12791" i="21"/>
  <c r="R12791" i="21"/>
  <c r="X12790" i="21"/>
  <c r="W12790" i="21"/>
  <c r="V12790" i="21"/>
  <c r="U12790" i="21"/>
  <c r="T12790" i="21"/>
  <c r="S12790" i="21"/>
  <c r="R12790" i="21"/>
  <c r="X12789" i="21"/>
  <c r="W12789" i="21"/>
  <c r="V12789" i="21"/>
  <c r="U12789" i="21"/>
  <c r="T12789" i="21"/>
  <c r="S12789" i="21"/>
  <c r="R12789" i="21"/>
  <c r="X12788" i="21"/>
  <c r="W12788" i="21"/>
  <c r="V12788" i="21"/>
  <c r="U12788" i="21"/>
  <c r="T12788" i="21"/>
  <c r="S12788" i="21"/>
  <c r="R12788" i="21"/>
  <c r="X12787" i="21"/>
  <c r="W12787" i="21"/>
  <c r="V12787" i="21"/>
  <c r="U12787" i="21"/>
  <c r="T12787" i="21"/>
  <c r="S12787" i="21"/>
  <c r="R12787" i="21"/>
  <c r="X12786" i="21"/>
  <c r="W12786" i="21"/>
  <c r="V12786" i="21"/>
  <c r="U12786" i="21"/>
  <c r="T12786" i="21"/>
  <c r="S12786" i="21"/>
  <c r="R12786" i="21"/>
  <c r="X12785" i="21"/>
  <c r="W12785" i="21"/>
  <c r="V12785" i="21"/>
  <c r="U12785" i="21"/>
  <c r="T12785" i="21"/>
  <c r="S12785" i="21"/>
  <c r="R12785" i="21"/>
  <c r="X12784" i="21"/>
  <c r="W12784" i="21"/>
  <c r="V12784" i="21"/>
  <c r="U12784" i="21"/>
  <c r="T12784" i="21"/>
  <c r="S12784" i="21"/>
  <c r="R12784" i="21"/>
  <c r="X12783" i="21"/>
  <c r="W12783" i="21"/>
  <c r="V12783" i="21"/>
  <c r="U12783" i="21"/>
  <c r="T12783" i="21"/>
  <c r="S12783" i="21"/>
  <c r="R12783" i="21"/>
  <c r="X12782" i="21"/>
  <c r="W12782" i="21"/>
  <c r="V12782" i="21"/>
  <c r="U12782" i="21"/>
  <c r="T12782" i="21"/>
  <c r="S12782" i="21"/>
  <c r="R12782" i="21"/>
  <c r="X12781" i="21"/>
  <c r="W12781" i="21"/>
  <c r="V12781" i="21"/>
  <c r="U12781" i="21"/>
  <c r="T12781" i="21"/>
  <c r="S12781" i="21"/>
  <c r="R12781" i="21"/>
  <c r="X12780" i="21"/>
  <c r="W12780" i="21"/>
  <c r="V12780" i="21"/>
  <c r="U12780" i="21"/>
  <c r="T12780" i="21"/>
  <c r="S12780" i="21"/>
  <c r="R12780" i="21"/>
  <c r="X12779" i="21"/>
  <c r="W12779" i="21"/>
  <c r="V12779" i="21"/>
  <c r="U12779" i="21"/>
  <c r="T12779" i="21"/>
  <c r="S12779" i="21"/>
  <c r="R12779" i="21"/>
  <c r="X12778" i="21"/>
  <c r="W12778" i="21"/>
  <c r="V12778" i="21"/>
  <c r="U12778" i="21"/>
  <c r="T12778" i="21"/>
  <c r="S12778" i="21"/>
  <c r="R12778" i="21"/>
  <c r="X12777" i="21"/>
  <c r="W12777" i="21"/>
  <c r="V12777" i="21"/>
  <c r="U12777" i="21"/>
  <c r="T12777" i="21"/>
  <c r="S12777" i="21"/>
  <c r="R12777" i="21"/>
  <c r="X12776" i="21"/>
  <c r="W12776" i="21"/>
  <c r="V12776" i="21"/>
  <c r="U12776" i="21"/>
  <c r="T12776" i="21"/>
  <c r="S12776" i="21"/>
  <c r="R12776" i="21"/>
  <c r="X12775" i="21"/>
  <c r="W12775" i="21"/>
  <c r="V12775" i="21"/>
  <c r="U12775" i="21"/>
  <c r="T12775" i="21"/>
  <c r="S12775" i="21"/>
  <c r="R12775" i="21"/>
  <c r="X12774" i="21"/>
  <c r="W12774" i="21"/>
  <c r="V12774" i="21"/>
  <c r="U12774" i="21"/>
  <c r="T12774" i="21"/>
  <c r="S12774" i="21"/>
  <c r="R12774" i="21"/>
  <c r="X12773" i="21"/>
  <c r="W12773" i="21"/>
  <c r="V12773" i="21"/>
  <c r="U12773" i="21"/>
  <c r="T12773" i="21"/>
  <c r="S12773" i="21"/>
  <c r="R12773" i="21"/>
  <c r="X12772" i="21"/>
  <c r="W12772" i="21"/>
  <c r="V12772" i="21"/>
  <c r="U12772" i="21"/>
  <c r="T12772" i="21"/>
  <c r="S12772" i="21"/>
  <c r="R12772" i="21"/>
  <c r="X12771" i="21"/>
  <c r="W12771" i="21"/>
  <c r="V12771" i="21"/>
  <c r="U12771" i="21"/>
  <c r="T12771" i="21"/>
  <c r="S12771" i="21"/>
  <c r="R12771" i="21"/>
  <c r="X12770" i="21"/>
  <c r="W12770" i="21"/>
  <c r="V12770" i="21"/>
  <c r="U12770" i="21"/>
  <c r="T12770" i="21"/>
  <c r="S12770" i="21"/>
  <c r="R12770" i="21"/>
  <c r="X12769" i="21"/>
  <c r="W12769" i="21"/>
  <c r="V12769" i="21"/>
  <c r="U12769" i="21"/>
  <c r="T12769" i="21"/>
  <c r="S12769" i="21"/>
  <c r="R12769" i="21"/>
  <c r="X12768" i="21"/>
  <c r="W12768" i="21"/>
  <c r="V12768" i="21"/>
  <c r="U12768" i="21"/>
  <c r="T12768" i="21"/>
  <c r="S12768" i="21"/>
  <c r="R12768" i="21"/>
  <c r="X12767" i="21"/>
  <c r="W12767" i="21"/>
  <c r="V12767" i="21"/>
  <c r="U12767" i="21"/>
  <c r="T12767" i="21"/>
  <c r="S12767" i="21"/>
  <c r="R12767" i="21"/>
  <c r="X12766" i="21"/>
  <c r="W12766" i="21"/>
  <c r="V12766" i="21"/>
  <c r="U12766" i="21"/>
  <c r="T12766" i="21"/>
  <c r="S12766" i="21"/>
  <c r="R12766" i="21"/>
  <c r="X12765" i="21"/>
  <c r="W12765" i="21"/>
  <c r="V12765" i="21"/>
  <c r="U12765" i="21"/>
  <c r="T12765" i="21"/>
  <c r="S12765" i="21"/>
  <c r="R12765" i="21"/>
  <c r="X12764" i="21"/>
  <c r="W12764" i="21"/>
  <c r="V12764" i="21"/>
  <c r="U12764" i="21"/>
  <c r="T12764" i="21"/>
  <c r="S12764" i="21"/>
  <c r="R12764" i="21"/>
  <c r="X12763" i="21"/>
  <c r="W12763" i="21"/>
  <c r="V12763" i="21"/>
  <c r="U12763" i="21"/>
  <c r="T12763" i="21"/>
  <c r="S12763" i="21"/>
  <c r="R12763" i="21"/>
  <c r="X12762" i="21"/>
  <c r="W12762" i="21"/>
  <c r="V12762" i="21"/>
  <c r="U12762" i="21"/>
  <c r="T12762" i="21"/>
  <c r="S12762" i="21"/>
  <c r="R12762" i="21"/>
  <c r="X12761" i="21"/>
  <c r="W12761" i="21"/>
  <c r="V12761" i="21"/>
  <c r="U12761" i="21"/>
  <c r="T12761" i="21"/>
  <c r="S12761" i="21"/>
  <c r="R12761" i="21"/>
  <c r="X12760" i="21"/>
  <c r="W12760" i="21"/>
  <c r="V12760" i="21"/>
  <c r="U12760" i="21"/>
  <c r="T12760" i="21"/>
  <c r="S12760" i="21"/>
  <c r="R12760" i="21"/>
  <c r="X12759" i="21"/>
  <c r="W12759" i="21"/>
  <c r="V12759" i="21"/>
  <c r="U12759" i="21"/>
  <c r="T12759" i="21"/>
  <c r="S12759" i="21"/>
  <c r="R12759" i="21"/>
  <c r="X12758" i="21"/>
  <c r="W12758" i="21"/>
  <c r="V12758" i="21"/>
  <c r="U12758" i="21"/>
  <c r="T12758" i="21"/>
  <c r="S12758" i="21"/>
  <c r="R12758" i="21"/>
  <c r="X12757" i="21"/>
  <c r="W12757" i="21"/>
  <c r="V12757" i="21"/>
  <c r="U12757" i="21"/>
  <c r="T12757" i="21"/>
  <c r="S12757" i="21"/>
  <c r="R12757" i="21"/>
  <c r="X12756" i="21"/>
  <c r="W12756" i="21"/>
  <c r="V12756" i="21"/>
  <c r="U12756" i="21"/>
  <c r="T12756" i="21"/>
  <c r="S12756" i="21"/>
  <c r="R12756" i="21"/>
  <c r="X12755" i="21"/>
  <c r="W12755" i="21"/>
  <c r="V12755" i="21"/>
  <c r="U12755" i="21"/>
  <c r="T12755" i="21"/>
  <c r="S12755" i="21"/>
  <c r="R12755" i="21"/>
  <c r="X12754" i="21"/>
  <c r="W12754" i="21"/>
  <c r="V12754" i="21"/>
  <c r="U12754" i="21"/>
  <c r="T12754" i="21"/>
  <c r="S12754" i="21"/>
  <c r="R12754" i="21"/>
  <c r="X12753" i="21"/>
  <c r="W12753" i="21"/>
  <c r="V12753" i="21"/>
  <c r="U12753" i="21"/>
  <c r="T12753" i="21"/>
  <c r="S12753" i="21"/>
  <c r="R12753" i="21"/>
  <c r="X12752" i="21"/>
  <c r="W12752" i="21"/>
  <c r="V12752" i="21"/>
  <c r="U12752" i="21"/>
  <c r="T12752" i="21"/>
  <c r="S12752" i="21"/>
  <c r="R12752" i="21"/>
  <c r="X12751" i="21"/>
  <c r="W12751" i="21"/>
  <c r="V12751" i="21"/>
  <c r="U12751" i="21"/>
  <c r="T12751" i="21"/>
  <c r="S12751" i="21"/>
  <c r="R12751" i="21"/>
  <c r="X12750" i="21"/>
  <c r="W12750" i="21"/>
  <c r="V12750" i="21"/>
  <c r="U12750" i="21"/>
  <c r="T12750" i="21"/>
  <c r="S12750" i="21"/>
  <c r="R12750" i="21"/>
  <c r="X12749" i="21"/>
  <c r="W12749" i="21"/>
  <c r="V12749" i="21"/>
  <c r="U12749" i="21"/>
  <c r="T12749" i="21"/>
  <c r="S12749" i="21"/>
  <c r="R12749" i="21"/>
  <c r="X12748" i="21"/>
  <c r="W12748" i="21"/>
  <c r="V12748" i="21"/>
  <c r="U12748" i="21"/>
  <c r="T12748" i="21"/>
  <c r="S12748" i="21"/>
  <c r="R12748" i="21"/>
  <c r="X12747" i="21"/>
  <c r="W12747" i="21"/>
  <c r="V12747" i="21"/>
  <c r="U12747" i="21"/>
  <c r="T12747" i="21"/>
  <c r="S12747" i="21"/>
  <c r="R12747" i="21"/>
  <c r="X12746" i="21"/>
  <c r="W12746" i="21"/>
  <c r="V12746" i="21"/>
  <c r="U12746" i="21"/>
  <c r="T12746" i="21"/>
  <c r="S12746" i="21"/>
  <c r="R12746" i="21"/>
  <c r="X12745" i="21"/>
  <c r="W12745" i="21"/>
  <c r="V12745" i="21"/>
  <c r="U12745" i="21"/>
  <c r="T12745" i="21"/>
  <c r="S12745" i="21"/>
  <c r="R12745" i="21"/>
  <c r="X12744" i="21"/>
  <c r="W12744" i="21"/>
  <c r="V12744" i="21"/>
  <c r="U12744" i="21"/>
  <c r="T12744" i="21"/>
  <c r="S12744" i="21"/>
  <c r="R12744" i="21"/>
  <c r="X12743" i="21"/>
  <c r="W12743" i="21"/>
  <c r="V12743" i="21"/>
  <c r="U12743" i="21"/>
  <c r="T12743" i="21"/>
  <c r="S12743" i="21"/>
  <c r="R12743" i="21"/>
  <c r="X12742" i="21"/>
  <c r="W12742" i="21"/>
  <c r="V12742" i="21"/>
  <c r="U12742" i="21"/>
  <c r="T12742" i="21"/>
  <c r="S12742" i="21"/>
  <c r="R12742" i="21"/>
  <c r="X12741" i="21"/>
  <c r="W12741" i="21"/>
  <c r="V12741" i="21"/>
  <c r="U12741" i="21"/>
  <c r="T12741" i="21"/>
  <c r="S12741" i="21"/>
  <c r="R12741" i="21"/>
  <c r="X12740" i="21"/>
  <c r="W12740" i="21"/>
  <c r="V12740" i="21"/>
  <c r="U12740" i="21"/>
  <c r="T12740" i="21"/>
  <c r="S12740" i="21"/>
  <c r="R12740" i="21"/>
  <c r="X12739" i="21"/>
  <c r="W12739" i="21"/>
  <c r="V12739" i="21"/>
  <c r="U12739" i="21"/>
  <c r="T12739" i="21"/>
  <c r="S12739" i="21"/>
  <c r="R12739" i="21"/>
  <c r="X12738" i="21"/>
  <c r="W12738" i="21"/>
  <c r="V12738" i="21"/>
  <c r="U12738" i="21"/>
  <c r="T12738" i="21"/>
  <c r="S12738" i="21"/>
  <c r="R12738" i="21"/>
  <c r="X12737" i="21"/>
  <c r="W12737" i="21"/>
  <c r="V12737" i="21"/>
  <c r="U12737" i="21"/>
  <c r="T12737" i="21"/>
  <c r="S12737" i="21"/>
  <c r="R12737" i="21"/>
  <c r="X12736" i="21"/>
  <c r="W12736" i="21"/>
  <c r="V12736" i="21"/>
  <c r="U12736" i="21"/>
  <c r="T12736" i="21"/>
  <c r="S12736" i="21"/>
  <c r="R12736" i="21"/>
  <c r="X12735" i="21"/>
  <c r="W12735" i="21"/>
  <c r="V12735" i="21"/>
  <c r="U12735" i="21"/>
  <c r="T12735" i="21"/>
  <c r="S12735" i="21"/>
  <c r="R12735" i="21"/>
  <c r="X12734" i="21"/>
  <c r="W12734" i="21"/>
  <c r="V12734" i="21"/>
  <c r="U12734" i="21"/>
  <c r="T12734" i="21"/>
  <c r="S12734" i="21"/>
  <c r="R12734" i="21"/>
  <c r="X12733" i="21"/>
  <c r="W12733" i="21"/>
  <c r="V12733" i="21"/>
  <c r="U12733" i="21"/>
  <c r="T12733" i="21"/>
  <c r="S12733" i="21"/>
  <c r="R12733" i="21"/>
  <c r="X12732" i="21"/>
  <c r="W12732" i="21"/>
  <c r="V12732" i="21"/>
  <c r="U12732" i="21"/>
  <c r="T12732" i="21"/>
  <c r="S12732" i="21"/>
  <c r="R12732" i="21"/>
  <c r="X12731" i="21"/>
  <c r="W12731" i="21"/>
  <c r="V12731" i="21"/>
  <c r="U12731" i="21"/>
  <c r="T12731" i="21"/>
  <c r="S12731" i="21"/>
  <c r="R12731" i="21"/>
  <c r="X12730" i="21"/>
  <c r="W12730" i="21"/>
  <c r="V12730" i="21"/>
  <c r="U12730" i="21"/>
  <c r="T12730" i="21"/>
  <c r="S12730" i="21"/>
  <c r="R12730" i="21"/>
  <c r="X12729" i="21"/>
  <c r="W12729" i="21"/>
  <c r="V12729" i="21"/>
  <c r="U12729" i="21"/>
  <c r="T12729" i="21"/>
  <c r="S12729" i="21"/>
  <c r="R12729" i="21"/>
  <c r="X12728" i="21"/>
  <c r="W12728" i="21"/>
  <c r="V12728" i="21"/>
  <c r="U12728" i="21"/>
  <c r="T12728" i="21"/>
  <c r="S12728" i="21"/>
  <c r="R12728" i="21"/>
  <c r="X12727" i="21"/>
  <c r="W12727" i="21"/>
  <c r="V12727" i="21"/>
  <c r="U12727" i="21"/>
  <c r="T12727" i="21"/>
  <c r="S12727" i="21"/>
  <c r="R12727" i="21"/>
  <c r="X12726" i="21"/>
  <c r="W12726" i="21"/>
  <c r="V12726" i="21"/>
  <c r="U12726" i="21"/>
  <c r="T12726" i="21"/>
  <c r="S12726" i="21"/>
  <c r="R12726" i="21"/>
  <c r="X12725" i="21"/>
  <c r="W12725" i="21"/>
  <c r="V12725" i="21"/>
  <c r="U12725" i="21"/>
  <c r="T12725" i="21"/>
  <c r="S12725" i="21"/>
  <c r="R12725" i="21"/>
  <c r="X12724" i="21"/>
  <c r="W12724" i="21"/>
  <c r="V12724" i="21"/>
  <c r="U12724" i="21"/>
  <c r="T12724" i="21"/>
  <c r="S12724" i="21"/>
  <c r="R12724" i="21"/>
  <c r="X12723" i="21"/>
  <c r="W12723" i="21"/>
  <c r="V12723" i="21"/>
  <c r="U12723" i="21"/>
  <c r="T12723" i="21"/>
  <c r="S12723" i="21"/>
  <c r="R12723" i="21"/>
  <c r="X12722" i="21"/>
  <c r="W12722" i="21"/>
  <c r="V12722" i="21"/>
  <c r="U12722" i="21"/>
  <c r="T12722" i="21"/>
  <c r="S12722" i="21"/>
  <c r="R12722" i="21"/>
  <c r="X12721" i="21"/>
  <c r="W12721" i="21"/>
  <c r="V12721" i="21"/>
  <c r="U12721" i="21"/>
  <c r="T12721" i="21"/>
  <c r="S12721" i="21"/>
  <c r="R12721" i="21"/>
  <c r="X12720" i="21"/>
  <c r="W12720" i="21"/>
  <c r="V12720" i="21"/>
  <c r="U12720" i="21"/>
  <c r="T12720" i="21"/>
  <c r="S12720" i="21"/>
  <c r="R12720" i="21"/>
  <c r="X12719" i="21"/>
  <c r="W12719" i="21"/>
  <c r="V12719" i="21"/>
  <c r="U12719" i="21"/>
  <c r="T12719" i="21"/>
  <c r="S12719" i="21"/>
  <c r="R12719" i="21"/>
  <c r="X12718" i="21"/>
  <c r="W12718" i="21"/>
  <c r="V12718" i="21"/>
  <c r="U12718" i="21"/>
  <c r="T12718" i="21"/>
  <c r="S12718" i="21"/>
  <c r="R12718" i="21"/>
  <c r="X12717" i="21"/>
  <c r="W12717" i="21"/>
  <c r="V12717" i="21"/>
  <c r="U12717" i="21"/>
  <c r="T12717" i="21"/>
  <c r="S12717" i="21"/>
  <c r="R12717" i="21"/>
  <c r="X12716" i="21"/>
  <c r="W12716" i="21"/>
  <c r="V12716" i="21"/>
  <c r="U12716" i="21"/>
  <c r="T12716" i="21"/>
  <c r="S12716" i="21"/>
  <c r="R12716" i="21"/>
  <c r="X12715" i="21"/>
  <c r="W12715" i="21"/>
  <c r="V12715" i="21"/>
  <c r="U12715" i="21"/>
  <c r="T12715" i="21"/>
  <c r="S12715" i="21"/>
  <c r="R12715" i="21"/>
  <c r="X12714" i="21"/>
  <c r="W12714" i="21"/>
  <c r="V12714" i="21"/>
  <c r="U12714" i="21"/>
  <c r="T12714" i="21"/>
  <c r="S12714" i="21"/>
  <c r="R12714" i="21"/>
  <c r="X12713" i="21"/>
  <c r="W12713" i="21"/>
  <c r="V12713" i="21"/>
  <c r="U12713" i="21"/>
  <c r="T12713" i="21"/>
  <c r="S12713" i="21"/>
  <c r="R12713" i="21"/>
  <c r="X12712" i="21"/>
  <c r="W12712" i="21"/>
  <c r="V12712" i="21"/>
  <c r="U12712" i="21"/>
  <c r="T12712" i="21"/>
  <c r="S12712" i="21"/>
  <c r="R12712" i="21"/>
  <c r="X12711" i="21"/>
  <c r="W12711" i="21"/>
  <c r="V12711" i="21"/>
  <c r="U12711" i="21"/>
  <c r="T12711" i="21"/>
  <c r="S12711" i="21"/>
  <c r="R12711" i="21"/>
  <c r="X12710" i="21"/>
  <c r="W12710" i="21"/>
  <c r="V12710" i="21"/>
  <c r="U12710" i="21"/>
  <c r="T12710" i="21"/>
  <c r="S12710" i="21"/>
  <c r="R12710" i="21"/>
  <c r="X12709" i="21"/>
  <c r="W12709" i="21"/>
  <c r="V12709" i="21"/>
  <c r="U12709" i="21"/>
  <c r="T12709" i="21"/>
  <c r="S12709" i="21"/>
  <c r="R12709" i="21"/>
  <c r="X12708" i="21"/>
  <c r="W12708" i="21"/>
  <c r="V12708" i="21"/>
  <c r="U12708" i="21"/>
  <c r="T12708" i="21"/>
  <c r="S12708" i="21"/>
  <c r="R12708" i="21"/>
  <c r="X12707" i="21"/>
  <c r="W12707" i="21"/>
  <c r="V12707" i="21"/>
  <c r="U12707" i="21"/>
  <c r="T12707" i="21"/>
  <c r="S12707" i="21"/>
  <c r="R12707" i="21"/>
  <c r="X12706" i="21"/>
  <c r="W12706" i="21"/>
  <c r="V12706" i="21"/>
  <c r="U12706" i="21"/>
  <c r="T12706" i="21"/>
  <c r="S12706" i="21"/>
  <c r="R12706" i="21"/>
  <c r="X12705" i="21"/>
  <c r="W12705" i="21"/>
  <c r="V12705" i="21"/>
  <c r="U12705" i="21"/>
  <c r="T12705" i="21"/>
  <c r="S12705" i="21"/>
  <c r="R12705" i="21"/>
  <c r="X12704" i="21"/>
  <c r="W12704" i="21"/>
  <c r="V12704" i="21"/>
  <c r="U12704" i="21"/>
  <c r="T12704" i="21"/>
  <c r="S12704" i="21"/>
  <c r="R12704" i="21"/>
  <c r="X12703" i="21"/>
  <c r="W12703" i="21"/>
  <c r="V12703" i="21"/>
  <c r="U12703" i="21"/>
  <c r="T12703" i="21"/>
  <c r="S12703" i="21"/>
  <c r="R12703" i="21"/>
  <c r="X12702" i="21"/>
  <c r="W12702" i="21"/>
  <c r="V12702" i="21"/>
  <c r="U12702" i="21"/>
  <c r="T12702" i="21"/>
  <c r="S12702" i="21"/>
  <c r="R12702" i="21"/>
  <c r="X12701" i="21"/>
  <c r="W12701" i="21"/>
  <c r="V12701" i="21"/>
  <c r="U12701" i="21"/>
  <c r="T12701" i="21"/>
  <c r="S12701" i="21"/>
  <c r="R12701" i="21"/>
  <c r="X12700" i="21"/>
  <c r="W12700" i="21"/>
  <c r="V12700" i="21"/>
  <c r="U12700" i="21"/>
  <c r="T12700" i="21"/>
  <c r="S12700" i="21"/>
  <c r="R12700" i="21"/>
  <c r="X12699" i="21"/>
  <c r="W12699" i="21"/>
  <c r="V12699" i="21"/>
  <c r="U12699" i="21"/>
  <c r="T12699" i="21"/>
  <c r="S12699" i="21"/>
  <c r="R12699" i="21"/>
  <c r="X12698" i="21"/>
  <c r="W12698" i="21"/>
  <c r="V12698" i="21"/>
  <c r="U12698" i="21"/>
  <c r="T12698" i="21"/>
  <c r="S12698" i="21"/>
  <c r="R12698" i="21"/>
  <c r="X12697" i="21"/>
  <c r="W12697" i="21"/>
  <c r="V12697" i="21"/>
  <c r="U12697" i="21"/>
  <c r="T12697" i="21"/>
  <c r="S12697" i="21"/>
  <c r="R12697" i="21"/>
  <c r="X12696" i="21"/>
  <c r="W12696" i="21"/>
  <c r="V12696" i="21"/>
  <c r="U12696" i="21"/>
  <c r="T12696" i="21"/>
  <c r="S12696" i="21"/>
  <c r="R12696" i="21"/>
  <c r="X12695" i="21"/>
  <c r="W12695" i="21"/>
  <c r="V12695" i="21"/>
  <c r="U12695" i="21"/>
  <c r="T12695" i="21"/>
  <c r="S12695" i="21"/>
  <c r="R12695" i="21"/>
  <c r="X12694" i="21"/>
  <c r="W12694" i="21"/>
  <c r="V12694" i="21"/>
  <c r="U12694" i="21"/>
  <c r="T12694" i="21"/>
  <c r="S12694" i="21"/>
  <c r="R12694" i="21"/>
  <c r="X12693" i="21"/>
  <c r="W12693" i="21"/>
  <c r="V12693" i="21"/>
  <c r="U12693" i="21"/>
  <c r="T12693" i="21"/>
  <c r="S12693" i="21"/>
  <c r="R12693" i="21"/>
  <c r="X12692" i="21"/>
  <c r="W12692" i="21"/>
  <c r="V12692" i="21"/>
  <c r="U12692" i="21"/>
  <c r="T12692" i="21"/>
  <c r="S12692" i="21"/>
  <c r="R12692" i="21"/>
  <c r="X12691" i="21"/>
  <c r="W12691" i="21"/>
  <c r="V12691" i="21"/>
  <c r="U12691" i="21"/>
  <c r="T12691" i="21"/>
  <c r="S12691" i="21"/>
  <c r="R12691" i="21"/>
  <c r="X12690" i="21"/>
  <c r="W12690" i="21"/>
  <c r="V12690" i="21"/>
  <c r="U12690" i="21"/>
  <c r="T12690" i="21"/>
  <c r="S12690" i="21"/>
  <c r="R12690" i="21"/>
  <c r="X12689" i="21"/>
  <c r="W12689" i="21"/>
  <c r="V12689" i="21"/>
  <c r="U12689" i="21"/>
  <c r="T12689" i="21"/>
  <c r="S12689" i="21"/>
  <c r="R12689" i="21"/>
  <c r="X12688" i="21"/>
  <c r="W12688" i="21"/>
  <c r="V12688" i="21"/>
  <c r="U12688" i="21"/>
  <c r="T12688" i="21"/>
  <c r="S12688" i="21"/>
  <c r="R12688" i="21"/>
  <c r="X12687" i="21"/>
  <c r="W12687" i="21"/>
  <c r="V12687" i="21"/>
  <c r="U12687" i="21"/>
  <c r="T12687" i="21"/>
  <c r="S12687" i="21"/>
  <c r="R12687" i="21"/>
  <c r="X12686" i="21"/>
  <c r="W12686" i="21"/>
  <c r="V12686" i="21"/>
  <c r="U12686" i="21"/>
  <c r="T12686" i="21"/>
  <c r="S12686" i="21"/>
  <c r="R12686" i="21"/>
  <c r="X12685" i="21"/>
  <c r="W12685" i="21"/>
  <c r="V12685" i="21"/>
  <c r="U12685" i="21"/>
  <c r="T12685" i="21"/>
  <c r="S12685" i="21"/>
  <c r="R12685" i="21"/>
  <c r="X12684" i="21"/>
  <c r="W12684" i="21"/>
  <c r="V12684" i="21"/>
  <c r="U12684" i="21"/>
  <c r="T12684" i="21"/>
  <c r="S12684" i="21"/>
  <c r="R12684" i="21"/>
  <c r="X12683" i="21"/>
  <c r="W12683" i="21"/>
  <c r="V12683" i="21"/>
  <c r="U12683" i="21"/>
  <c r="T12683" i="21"/>
  <c r="S12683" i="21"/>
  <c r="R12683" i="21"/>
  <c r="X12682" i="21"/>
  <c r="W12682" i="21"/>
  <c r="V12682" i="21"/>
  <c r="U12682" i="21"/>
  <c r="T12682" i="21"/>
  <c r="S12682" i="21"/>
  <c r="R12682" i="21"/>
  <c r="X12681" i="21"/>
  <c r="W12681" i="21"/>
  <c r="V12681" i="21"/>
  <c r="U12681" i="21"/>
  <c r="T12681" i="21"/>
  <c r="S12681" i="21"/>
  <c r="R12681" i="21"/>
  <c r="X12680" i="21"/>
  <c r="W12680" i="21"/>
  <c r="V12680" i="21"/>
  <c r="U12680" i="21"/>
  <c r="T12680" i="21"/>
  <c r="S12680" i="21"/>
  <c r="R12680" i="21"/>
  <c r="X12679" i="21"/>
  <c r="W12679" i="21"/>
  <c r="V12679" i="21"/>
  <c r="U12679" i="21"/>
  <c r="T12679" i="21"/>
  <c r="S12679" i="21"/>
  <c r="R12679" i="21"/>
  <c r="X12678" i="21"/>
  <c r="W12678" i="21"/>
  <c r="V12678" i="21"/>
  <c r="U12678" i="21"/>
  <c r="T12678" i="21"/>
  <c r="S12678" i="21"/>
  <c r="R12678" i="21"/>
  <c r="X12677" i="21"/>
  <c r="W12677" i="21"/>
  <c r="V12677" i="21"/>
  <c r="U12677" i="21"/>
  <c r="T12677" i="21"/>
  <c r="S12677" i="21"/>
  <c r="R12677" i="21"/>
  <c r="X12676" i="21"/>
  <c r="W12676" i="21"/>
  <c r="V12676" i="21"/>
  <c r="U12676" i="21"/>
  <c r="T12676" i="21"/>
  <c r="S12676" i="21"/>
  <c r="R12676" i="21"/>
  <c r="X12675" i="21"/>
  <c r="W12675" i="21"/>
  <c r="V12675" i="21"/>
  <c r="U12675" i="21"/>
  <c r="T12675" i="21"/>
  <c r="S12675" i="21"/>
  <c r="R12675" i="21"/>
  <c r="X12674" i="21"/>
  <c r="W12674" i="21"/>
  <c r="V12674" i="21"/>
  <c r="U12674" i="21"/>
  <c r="T12674" i="21"/>
  <c r="S12674" i="21"/>
  <c r="R12674" i="21"/>
  <c r="X12673" i="21"/>
  <c r="W12673" i="21"/>
  <c r="V12673" i="21"/>
  <c r="U12673" i="21"/>
  <c r="T12673" i="21"/>
  <c r="S12673" i="21"/>
  <c r="R12673" i="21"/>
  <c r="X12672" i="21"/>
  <c r="W12672" i="21"/>
  <c r="V12672" i="21"/>
  <c r="U12672" i="21"/>
  <c r="T12672" i="21"/>
  <c r="S12672" i="21"/>
  <c r="R12672" i="21"/>
  <c r="X12671" i="21"/>
  <c r="W12671" i="21"/>
  <c r="V12671" i="21"/>
  <c r="U12671" i="21"/>
  <c r="T12671" i="21"/>
  <c r="S12671" i="21"/>
  <c r="R12671" i="21"/>
  <c r="X12670" i="21"/>
  <c r="W12670" i="21"/>
  <c r="V12670" i="21"/>
  <c r="U12670" i="21"/>
  <c r="T12670" i="21"/>
  <c r="S12670" i="21"/>
  <c r="R12670" i="21"/>
  <c r="X12669" i="21"/>
  <c r="W12669" i="21"/>
  <c r="V12669" i="21"/>
  <c r="U12669" i="21"/>
  <c r="T12669" i="21"/>
  <c r="S12669" i="21"/>
  <c r="R12669" i="21"/>
  <c r="X12668" i="21"/>
  <c r="W12668" i="21"/>
  <c r="V12668" i="21"/>
  <c r="U12668" i="21"/>
  <c r="T12668" i="21"/>
  <c r="S12668" i="21"/>
  <c r="R12668" i="21"/>
  <c r="X12667" i="21"/>
  <c r="W12667" i="21"/>
  <c r="V12667" i="21"/>
  <c r="U12667" i="21"/>
  <c r="T12667" i="21"/>
  <c r="S12667" i="21"/>
  <c r="R12667" i="21"/>
  <c r="X12666" i="21"/>
  <c r="W12666" i="21"/>
  <c r="V12666" i="21"/>
  <c r="U12666" i="21"/>
  <c r="T12666" i="21"/>
  <c r="S12666" i="21"/>
  <c r="R12666" i="21"/>
  <c r="X12665" i="21"/>
  <c r="W12665" i="21"/>
  <c r="V12665" i="21"/>
  <c r="U12665" i="21"/>
  <c r="T12665" i="21"/>
  <c r="S12665" i="21"/>
  <c r="R12665" i="21"/>
  <c r="X12664" i="21"/>
  <c r="W12664" i="21"/>
  <c r="V12664" i="21"/>
  <c r="U12664" i="21"/>
  <c r="T12664" i="21"/>
  <c r="S12664" i="21"/>
  <c r="R12664" i="21"/>
  <c r="X12663" i="21"/>
  <c r="W12663" i="21"/>
  <c r="V12663" i="21"/>
  <c r="U12663" i="21"/>
  <c r="T12663" i="21"/>
  <c r="S12663" i="21"/>
  <c r="R12663" i="21"/>
  <c r="X12662" i="21"/>
  <c r="W12662" i="21"/>
  <c r="V12662" i="21"/>
  <c r="U12662" i="21"/>
  <c r="T12662" i="21"/>
  <c r="S12662" i="21"/>
  <c r="R12662" i="21"/>
  <c r="X12661" i="21"/>
  <c r="W12661" i="21"/>
  <c r="V12661" i="21"/>
  <c r="U12661" i="21"/>
  <c r="T12661" i="21"/>
  <c r="S12661" i="21"/>
  <c r="R12661" i="21"/>
  <c r="X12660" i="21"/>
  <c r="W12660" i="21"/>
  <c r="V12660" i="21"/>
  <c r="U12660" i="21"/>
  <c r="T12660" i="21"/>
  <c r="S12660" i="21"/>
  <c r="R12660" i="21"/>
  <c r="X12659" i="21"/>
  <c r="W12659" i="21"/>
  <c r="V12659" i="21"/>
  <c r="U12659" i="21"/>
  <c r="T12659" i="21"/>
  <c r="S12659" i="21"/>
  <c r="R12659" i="21"/>
  <c r="X12658" i="21"/>
  <c r="W12658" i="21"/>
  <c r="V12658" i="21"/>
  <c r="U12658" i="21"/>
  <c r="T12658" i="21"/>
  <c r="S12658" i="21"/>
  <c r="R12658" i="21"/>
  <c r="X12657" i="21"/>
  <c r="W12657" i="21"/>
  <c r="V12657" i="21"/>
  <c r="U12657" i="21"/>
  <c r="T12657" i="21"/>
  <c r="S12657" i="21"/>
  <c r="R12657" i="21"/>
  <c r="X12656" i="21"/>
  <c r="W12656" i="21"/>
  <c r="V12656" i="21"/>
  <c r="U12656" i="21"/>
  <c r="T12656" i="21"/>
  <c r="S12656" i="21"/>
  <c r="R12656" i="21"/>
  <c r="X12655" i="21"/>
  <c r="W12655" i="21"/>
  <c r="V12655" i="21"/>
  <c r="U12655" i="21"/>
  <c r="T12655" i="21"/>
  <c r="S12655" i="21"/>
  <c r="R12655" i="21"/>
  <c r="X12654" i="21"/>
  <c r="W12654" i="21"/>
  <c r="V12654" i="21"/>
  <c r="U12654" i="21"/>
  <c r="T12654" i="21"/>
  <c r="S12654" i="21"/>
  <c r="R12654" i="21"/>
  <c r="X12653" i="21"/>
  <c r="W12653" i="21"/>
  <c r="V12653" i="21"/>
  <c r="U12653" i="21"/>
  <c r="T12653" i="21"/>
  <c r="S12653" i="21"/>
  <c r="R12653" i="21"/>
  <c r="X12652" i="21"/>
  <c r="W12652" i="21"/>
  <c r="V12652" i="21"/>
  <c r="U12652" i="21"/>
  <c r="T12652" i="21"/>
  <c r="S12652" i="21"/>
  <c r="R12652" i="21"/>
  <c r="X12651" i="21"/>
  <c r="W12651" i="21"/>
  <c r="V12651" i="21"/>
  <c r="U12651" i="21"/>
  <c r="T12651" i="21"/>
  <c r="S12651" i="21"/>
  <c r="R12651" i="21"/>
  <c r="X12650" i="21"/>
  <c r="W12650" i="21"/>
  <c r="V12650" i="21"/>
  <c r="U12650" i="21"/>
  <c r="T12650" i="21"/>
  <c r="S12650" i="21"/>
  <c r="R12650" i="21"/>
  <c r="X12649" i="21"/>
  <c r="W12649" i="21"/>
  <c r="V12649" i="21"/>
  <c r="U12649" i="21"/>
  <c r="T12649" i="21"/>
  <c r="S12649" i="21"/>
  <c r="R12649" i="21"/>
  <c r="X12648" i="21"/>
  <c r="W12648" i="21"/>
  <c r="V12648" i="21"/>
  <c r="U12648" i="21"/>
  <c r="T12648" i="21"/>
  <c r="S12648" i="21"/>
  <c r="R12648" i="21"/>
  <c r="X12647" i="21"/>
  <c r="W12647" i="21"/>
  <c r="V12647" i="21"/>
  <c r="U12647" i="21"/>
  <c r="T12647" i="21"/>
  <c r="S12647" i="21"/>
  <c r="R12647" i="21"/>
  <c r="X12646" i="21"/>
  <c r="W12646" i="21"/>
  <c r="V12646" i="21"/>
  <c r="U12646" i="21"/>
  <c r="T12646" i="21"/>
  <c r="S12646" i="21"/>
  <c r="R12646" i="21"/>
  <c r="X12645" i="21"/>
  <c r="W12645" i="21"/>
  <c r="V12645" i="21"/>
  <c r="U12645" i="21"/>
  <c r="T12645" i="21"/>
  <c r="S12645" i="21"/>
  <c r="R12645" i="21"/>
  <c r="X12644" i="21"/>
  <c r="W12644" i="21"/>
  <c r="V12644" i="21"/>
  <c r="U12644" i="21"/>
  <c r="T12644" i="21"/>
  <c r="S12644" i="21"/>
  <c r="R12644" i="21"/>
  <c r="X12643" i="21"/>
  <c r="W12643" i="21"/>
  <c r="V12643" i="21"/>
  <c r="U12643" i="21"/>
  <c r="T12643" i="21"/>
  <c r="S12643" i="21"/>
  <c r="R12643" i="21"/>
  <c r="X12642" i="21"/>
  <c r="W12642" i="21"/>
  <c r="V12642" i="21"/>
  <c r="U12642" i="21"/>
  <c r="T12642" i="21"/>
  <c r="S12642" i="21"/>
  <c r="R12642" i="21"/>
  <c r="X12641" i="21"/>
  <c r="W12641" i="21"/>
  <c r="V12641" i="21"/>
  <c r="U12641" i="21"/>
  <c r="T12641" i="21"/>
  <c r="S12641" i="21"/>
  <c r="R12641" i="21"/>
  <c r="X12640" i="21"/>
  <c r="W12640" i="21"/>
  <c r="V12640" i="21"/>
  <c r="U12640" i="21"/>
  <c r="T12640" i="21"/>
  <c r="S12640" i="21"/>
  <c r="R12640" i="21"/>
  <c r="X12639" i="21"/>
  <c r="W12639" i="21"/>
  <c r="V12639" i="21"/>
  <c r="U12639" i="21"/>
  <c r="T12639" i="21"/>
  <c r="S12639" i="21"/>
  <c r="R12639" i="21"/>
  <c r="X12638" i="21"/>
  <c r="W12638" i="21"/>
  <c r="V12638" i="21"/>
  <c r="U12638" i="21"/>
  <c r="T12638" i="21"/>
  <c r="S12638" i="21"/>
  <c r="R12638" i="21"/>
  <c r="X12637" i="21"/>
  <c r="W12637" i="21"/>
  <c r="V12637" i="21"/>
  <c r="U12637" i="21"/>
  <c r="T12637" i="21"/>
  <c r="S12637" i="21"/>
  <c r="R12637" i="21"/>
  <c r="X12636" i="21"/>
  <c r="W12636" i="21"/>
  <c r="V12636" i="21"/>
  <c r="U12636" i="21"/>
  <c r="T12636" i="21"/>
  <c r="S12636" i="21"/>
  <c r="R12636" i="21"/>
  <c r="X12635" i="21"/>
  <c r="W12635" i="21"/>
  <c r="V12635" i="21"/>
  <c r="U12635" i="21"/>
  <c r="T12635" i="21"/>
  <c r="S12635" i="21"/>
  <c r="R12635" i="21"/>
  <c r="X12634" i="21"/>
  <c r="W12634" i="21"/>
  <c r="V12634" i="21"/>
  <c r="U12634" i="21"/>
  <c r="T12634" i="21"/>
  <c r="S12634" i="21"/>
  <c r="R12634" i="21"/>
  <c r="X12633" i="21"/>
  <c r="W12633" i="21"/>
  <c r="V12633" i="21"/>
  <c r="U12633" i="21"/>
  <c r="T12633" i="21"/>
  <c r="S12633" i="21"/>
  <c r="R12633" i="21"/>
  <c r="X12632" i="21"/>
  <c r="W12632" i="21"/>
  <c r="V12632" i="21"/>
  <c r="U12632" i="21"/>
  <c r="T12632" i="21"/>
  <c r="S12632" i="21"/>
  <c r="R12632" i="21"/>
  <c r="X12631" i="21"/>
  <c r="W12631" i="21"/>
  <c r="V12631" i="21"/>
  <c r="U12631" i="21"/>
  <c r="T12631" i="21"/>
  <c r="S12631" i="21"/>
  <c r="R12631" i="21"/>
  <c r="X12630" i="21"/>
  <c r="W12630" i="21"/>
  <c r="V12630" i="21"/>
  <c r="U12630" i="21"/>
  <c r="T12630" i="21"/>
  <c r="S12630" i="21"/>
  <c r="R12630" i="21"/>
  <c r="X12629" i="21"/>
  <c r="W12629" i="21"/>
  <c r="V12629" i="21"/>
  <c r="U12629" i="21"/>
  <c r="T12629" i="21"/>
  <c r="S12629" i="21"/>
  <c r="R12629" i="21"/>
  <c r="X12628" i="21"/>
  <c r="W12628" i="21"/>
  <c r="V12628" i="21"/>
  <c r="U12628" i="21"/>
  <c r="T12628" i="21"/>
  <c r="S12628" i="21"/>
  <c r="R12628" i="21"/>
  <c r="X12627" i="21"/>
  <c r="W12627" i="21"/>
  <c r="V12627" i="21"/>
  <c r="U12627" i="21"/>
  <c r="T12627" i="21"/>
  <c r="S12627" i="21"/>
  <c r="R12627" i="21"/>
  <c r="X12626" i="21"/>
  <c r="W12626" i="21"/>
  <c r="V12626" i="21"/>
  <c r="U12626" i="21"/>
  <c r="T12626" i="21"/>
  <c r="S12626" i="21"/>
  <c r="R12626" i="21"/>
  <c r="X12625" i="21"/>
  <c r="W12625" i="21"/>
  <c r="V12625" i="21"/>
  <c r="U12625" i="21"/>
  <c r="T12625" i="21"/>
  <c r="S12625" i="21"/>
  <c r="R12625" i="21"/>
  <c r="X12624" i="21"/>
  <c r="W12624" i="21"/>
  <c r="V12624" i="21"/>
  <c r="U12624" i="21"/>
  <c r="T12624" i="21"/>
  <c r="S12624" i="21"/>
  <c r="R12624" i="21"/>
  <c r="X12623" i="21"/>
  <c r="W12623" i="21"/>
  <c r="V12623" i="21"/>
  <c r="U12623" i="21"/>
  <c r="T12623" i="21"/>
  <c r="S12623" i="21"/>
  <c r="R12623" i="21"/>
  <c r="X12622" i="21"/>
  <c r="W12622" i="21"/>
  <c r="V12622" i="21"/>
  <c r="U12622" i="21"/>
  <c r="T12622" i="21"/>
  <c r="S12622" i="21"/>
  <c r="R12622" i="21"/>
  <c r="X12621" i="21"/>
  <c r="W12621" i="21"/>
  <c r="V12621" i="21"/>
  <c r="U12621" i="21"/>
  <c r="T12621" i="21"/>
  <c r="S12621" i="21"/>
  <c r="R12621" i="21"/>
  <c r="X12620" i="21"/>
  <c r="W12620" i="21"/>
  <c r="V12620" i="21"/>
  <c r="U12620" i="21"/>
  <c r="T12620" i="21"/>
  <c r="S12620" i="21"/>
  <c r="R12620" i="21"/>
  <c r="X12619" i="21"/>
  <c r="W12619" i="21"/>
  <c r="V12619" i="21"/>
  <c r="U12619" i="21"/>
  <c r="T12619" i="21"/>
  <c r="S12619" i="21"/>
  <c r="R12619" i="21"/>
  <c r="X12618" i="21"/>
  <c r="W12618" i="21"/>
  <c r="V12618" i="21"/>
  <c r="U12618" i="21"/>
  <c r="T12618" i="21"/>
  <c r="S12618" i="21"/>
  <c r="R12618" i="21"/>
  <c r="X12617" i="21"/>
  <c r="W12617" i="21"/>
  <c r="V12617" i="21"/>
  <c r="U12617" i="21"/>
  <c r="T12617" i="21"/>
  <c r="S12617" i="21"/>
  <c r="R12617" i="21"/>
  <c r="X12616" i="21"/>
  <c r="W12616" i="21"/>
  <c r="V12616" i="21"/>
  <c r="U12616" i="21"/>
  <c r="T12616" i="21"/>
  <c r="S12616" i="21"/>
  <c r="R12616" i="21"/>
  <c r="X12615" i="21"/>
  <c r="W12615" i="21"/>
  <c r="V12615" i="21"/>
  <c r="U12615" i="21"/>
  <c r="T12615" i="21"/>
  <c r="S12615" i="21"/>
  <c r="R12615" i="21"/>
  <c r="X12614" i="21"/>
  <c r="W12614" i="21"/>
  <c r="V12614" i="21"/>
  <c r="U12614" i="21"/>
  <c r="T12614" i="21"/>
  <c r="S12614" i="21"/>
  <c r="R12614" i="21"/>
  <c r="X12613" i="21"/>
  <c r="W12613" i="21"/>
  <c r="V12613" i="21"/>
  <c r="U12613" i="21"/>
  <c r="T12613" i="21"/>
  <c r="S12613" i="21"/>
  <c r="R12613" i="21"/>
  <c r="X12612" i="21"/>
  <c r="W12612" i="21"/>
  <c r="V12612" i="21"/>
  <c r="U12612" i="21"/>
  <c r="T12612" i="21"/>
  <c r="S12612" i="21"/>
  <c r="R12612" i="21"/>
  <c r="X12611" i="21"/>
  <c r="W12611" i="21"/>
  <c r="V12611" i="21"/>
  <c r="U12611" i="21"/>
  <c r="T12611" i="21"/>
  <c r="S12611" i="21"/>
  <c r="R12611" i="21"/>
  <c r="X12610" i="21"/>
  <c r="W12610" i="21"/>
  <c r="V12610" i="21"/>
  <c r="U12610" i="21"/>
  <c r="T12610" i="21"/>
  <c r="S12610" i="21"/>
  <c r="R12610" i="21"/>
  <c r="X12609" i="21"/>
  <c r="W12609" i="21"/>
  <c r="V12609" i="21"/>
  <c r="U12609" i="21"/>
  <c r="T12609" i="21"/>
  <c r="S12609" i="21"/>
  <c r="R12609" i="21"/>
  <c r="X12608" i="21"/>
  <c r="W12608" i="21"/>
  <c r="V12608" i="21"/>
  <c r="U12608" i="21"/>
  <c r="T12608" i="21"/>
  <c r="S12608" i="21"/>
  <c r="R12608" i="21"/>
  <c r="X12607" i="21"/>
  <c r="W12607" i="21"/>
  <c r="V12607" i="21"/>
  <c r="U12607" i="21"/>
  <c r="T12607" i="21"/>
  <c r="S12607" i="21"/>
  <c r="R12607" i="21"/>
  <c r="X12606" i="21"/>
  <c r="W12606" i="21"/>
  <c r="V12606" i="21"/>
  <c r="U12606" i="21"/>
  <c r="T12606" i="21"/>
  <c r="S12606" i="21"/>
  <c r="R12606" i="21"/>
  <c r="X12605" i="21"/>
  <c r="W12605" i="21"/>
  <c r="V12605" i="21"/>
  <c r="U12605" i="21"/>
  <c r="T12605" i="21"/>
  <c r="S12605" i="21"/>
  <c r="R12605" i="21"/>
  <c r="X12604" i="21"/>
  <c r="W12604" i="21"/>
  <c r="V12604" i="21"/>
  <c r="U12604" i="21"/>
  <c r="T12604" i="21"/>
  <c r="S12604" i="21"/>
  <c r="R12604" i="21"/>
  <c r="X12603" i="21"/>
  <c r="W12603" i="21"/>
  <c r="V12603" i="21"/>
  <c r="U12603" i="21"/>
  <c r="T12603" i="21"/>
  <c r="S12603" i="21"/>
  <c r="R12603" i="21"/>
  <c r="X12602" i="21"/>
  <c r="W12602" i="21"/>
  <c r="V12602" i="21"/>
  <c r="U12602" i="21"/>
  <c r="T12602" i="21"/>
  <c r="S12602" i="21"/>
  <c r="R12602" i="21"/>
  <c r="X12601" i="21"/>
  <c r="W12601" i="21"/>
  <c r="V12601" i="21"/>
  <c r="U12601" i="21"/>
  <c r="T12601" i="21"/>
  <c r="S12601" i="21"/>
  <c r="R12601" i="21"/>
  <c r="X12600" i="21"/>
  <c r="W12600" i="21"/>
  <c r="V12600" i="21"/>
  <c r="U12600" i="21"/>
  <c r="T12600" i="21"/>
  <c r="S12600" i="21"/>
  <c r="R12600" i="21"/>
  <c r="X12599" i="21"/>
  <c r="W12599" i="21"/>
  <c r="V12599" i="21"/>
  <c r="U12599" i="21"/>
  <c r="T12599" i="21"/>
  <c r="S12599" i="21"/>
  <c r="R12599" i="21"/>
  <c r="X12598" i="21"/>
  <c r="W12598" i="21"/>
  <c r="V12598" i="21"/>
  <c r="U12598" i="21"/>
  <c r="T12598" i="21"/>
  <c r="S12598" i="21"/>
  <c r="R12598" i="21"/>
  <c r="X12597" i="21"/>
  <c r="W12597" i="21"/>
  <c r="V12597" i="21"/>
  <c r="U12597" i="21"/>
  <c r="T12597" i="21"/>
  <c r="S12597" i="21"/>
  <c r="R12597" i="21"/>
  <c r="X12596" i="21"/>
  <c r="W12596" i="21"/>
  <c r="V12596" i="21"/>
  <c r="U12596" i="21"/>
  <c r="T12596" i="21"/>
  <c r="S12596" i="21"/>
  <c r="R12596" i="21"/>
  <c r="X12595" i="21"/>
  <c r="W12595" i="21"/>
  <c r="V12595" i="21"/>
  <c r="U12595" i="21"/>
  <c r="T12595" i="21"/>
  <c r="S12595" i="21"/>
  <c r="R12595" i="21"/>
  <c r="X12594" i="21"/>
  <c r="W12594" i="21"/>
  <c r="V12594" i="21"/>
  <c r="U12594" i="21"/>
  <c r="T12594" i="21"/>
  <c r="S12594" i="21"/>
  <c r="R12594" i="21"/>
  <c r="X12593" i="21"/>
  <c r="W12593" i="21"/>
  <c r="V12593" i="21"/>
  <c r="U12593" i="21"/>
  <c r="T12593" i="21"/>
  <c r="S12593" i="21"/>
  <c r="R12593" i="21"/>
  <c r="X12592" i="21"/>
  <c r="W12592" i="21"/>
  <c r="V12592" i="21"/>
  <c r="U12592" i="21"/>
  <c r="T12592" i="21"/>
  <c r="S12592" i="21"/>
  <c r="R12592" i="21"/>
  <c r="X12591" i="21"/>
  <c r="W12591" i="21"/>
  <c r="V12591" i="21"/>
  <c r="U12591" i="21"/>
  <c r="T12591" i="21"/>
  <c r="S12591" i="21"/>
  <c r="R12591" i="21"/>
  <c r="X12590" i="21"/>
  <c r="W12590" i="21"/>
  <c r="V12590" i="21"/>
  <c r="U12590" i="21"/>
  <c r="T12590" i="21"/>
  <c r="S12590" i="21"/>
  <c r="R12590" i="21"/>
  <c r="X12589" i="21"/>
  <c r="W12589" i="21"/>
  <c r="V12589" i="21"/>
  <c r="U12589" i="21"/>
  <c r="T12589" i="21"/>
  <c r="S12589" i="21"/>
  <c r="R12589" i="21"/>
  <c r="X12588" i="21"/>
  <c r="W12588" i="21"/>
  <c r="V12588" i="21"/>
  <c r="U12588" i="21"/>
  <c r="T12588" i="21"/>
  <c r="S12588" i="21"/>
  <c r="R12588" i="21"/>
  <c r="X12587" i="21"/>
  <c r="W12587" i="21"/>
  <c r="V12587" i="21"/>
  <c r="U12587" i="21"/>
  <c r="T12587" i="21"/>
  <c r="S12587" i="21"/>
  <c r="R12587" i="21"/>
  <c r="X12586" i="21"/>
  <c r="W12586" i="21"/>
  <c r="V12586" i="21"/>
  <c r="U12586" i="21"/>
  <c r="T12586" i="21"/>
  <c r="S12586" i="21"/>
  <c r="R12586" i="21"/>
  <c r="X12585" i="21"/>
  <c r="W12585" i="21"/>
  <c r="V12585" i="21"/>
  <c r="U12585" i="21"/>
  <c r="T12585" i="21"/>
  <c r="S12585" i="21"/>
  <c r="R12585" i="21"/>
  <c r="X12584" i="21"/>
  <c r="W12584" i="21"/>
  <c r="V12584" i="21"/>
  <c r="U12584" i="21"/>
  <c r="T12584" i="21"/>
  <c r="S12584" i="21"/>
  <c r="R12584" i="21"/>
  <c r="X12583" i="21"/>
  <c r="W12583" i="21"/>
  <c r="V12583" i="21"/>
  <c r="U12583" i="21"/>
  <c r="T12583" i="21"/>
  <c r="S12583" i="21"/>
  <c r="R12583" i="21"/>
  <c r="X12582" i="21"/>
  <c r="W12582" i="21"/>
  <c r="V12582" i="21"/>
  <c r="U12582" i="21"/>
  <c r="T12582" i="21"/>
  <c r="S12582" i="21"/>
  <c r="R12582" i="21"/>
  <c r="X12581" i="21"/>
  <c r="W12581" i="21"/>
  <c r="V12581" i="21"/>
  <c r="U12581" i="21"/>
  <c r="T12581" i="21"/>
  <c r="S12581" i="21"/>
  <c r="R12581" i="21"/>
  <c r="X12580" i="21"/>
  <c r="W12580" i="21"/>
  <c r="V12580" i="21"/>
  <c r="U12580" i="21"/>
  <c r="T12580" i="21"/>
  <c r="S12580" i="21"/>
  <c r="R12580" i="21"/>
  <c r="X12579" i="21"/>
  <c r="W12579" i="21"/>
  <c r="V12579" i="21"/>
  <c r="U12579" i="21"/>
  <c r="T12579" i="21"/>
  <c r="S12579" i="21"/>
  <c r="R12579" i="21"/>
  <c r="X12578" i="21"/>
  <c r="W12578" i="21"/>
  <c r="V12578" i="21"/>
  <c r="U12578" i="21"/>
  <c r="T12578" i="21"/>
  <c r="S12578" i="21"/>
  <c r="R12578" i="21"/>
  <c r="X12577" i="21"/>
  <c r="W12577" i="21"/>
  <c r="V12577" i="21"/>
  <c r="U12577" i="21"/>
  <c r="T12577" i="21"/>
  <c r="S12577" i="21"/>
  <c r="R12577" i="21"/>
  <c r="X12576" i="21"/>
  <c r="W12576" i="21"/>
  <c r="V12576" i="21"/>
  <c r="U12576" i="21"/>
  <c r="T12576" i="21"/>
  <c r="S12576" i="21"/>
  <c r="R12576" i="21"/>
  <c r="X12575" i="21"/>
  <c r="W12575" i="21"/>
  <c r="V12575" i="21"/>
  <c r="U12575" i="21"/>
  <c r="T12575" i="21"/>
  <c r="S12575" i="21"/>
  <c r="R12575" i="21"/>
  <c r="X12574" i="21"/>
  <c r="W12574" i="21"/>
  <c r="V12574" i="21"/>
  <c r="U12574" i="21"/>
  <c r="T12574" i="21"/>
  <c r="S12574" i="21"/>
  <c r="R12574" i="21"/>
  <c r="X12573" i="21"/>
  <c r="W12573" i="21"/>
  <c r="V12573" i="21"/>
  <c r="U12573" i="21"/>
  <c r="T12573" i="21"/>
  <c r="S12573" i="21"/>
  <c r="R12573" i="21"/>
  <c r="X12572" i="21"/>
  <c r="W12572" i="21"/>
  <c r="V12572" i="21"/>
  <c r="U12572" i="21"/>
  <c r="T12572" i="21"/>
  <c r="S12572" i="21"/>
  <c r="R12572" i="21"/>
  <c r="X12571" i="21"/>
  <c r="W12571" i="21"/>
  <c r="V12571" i="21"/>
  <c r="U12571" i="21"/>
  <c r="T12571" i="21"/>
  <c r="S12571" i="21"/>
  <c r="R12571" i="21"/>
  <c r="X12570" i="21"/>
  <c r="W12570" i="21"/>
  <c r="V12570" i="21"/>
  <c r="U12570" i="21"/>
  <c r="T12570" i="21"/>
  <c r="S12570" i="21"/>
  <c r="R12570" i="21"/>
  <c r="X12569" i="21"/>
  <c r="W12569" i="21"/>
  <c r="V12569" i="21"/>
  <c r="U12569" i="21"/>
  <c r="T12569" i="21"/>
  <c r="S12569" i="21"/>
  <c r="R12569" i="21"/>
  <c r="X12568" i="21"/>
  <c r="W12568" i="21"/>
  <c r="V12568" i="21"/>
  <c r="U12568" i="21"/>
  <c r="T12568" i="21"/>
  <c r="S12568" i="21"/>
  <c r="R12568" i="21"/>
  <c r="X12567" i="21"/>
  <c r="W12567" i="21"/>
  <c r="V12567" i="21"/>
  <c r="U12567" i="21"/>
  <c r="T12567" i="21"/>
  <c r="S12567" i="21"/>
  <c r="R12567" i="21"/>
  <c r="X12566" i="21"/>
  <c r="W12566" i="21"/>
  <c r="V12566" i="21"/>
  <c r="U12566" i="21"/>
  <c r="T12566" i="21"/>
  <c r="S12566" i="21"/>
  <c r="R12566" i="21"/>
  <c r="X12565" i="21"/>
  <c r="W12565" i="21"/>
  <c r="V12565" i="21"/>
  <c r="U12565" i="21"/>
  <c r="T12565" i="21"/>
  <c r="S12565" i="21"/>
  <c r="R12565" i="21"/>
  <c r="X12564" i="21"/>
  <c r="W12564" i="21"/>
  <c r="V12564" i="21"/>
  <c r="U12564" i="21"/>
  <c r="T12564" i="21"/>
  <c r="S12564" i="21"/>
  <c r="R12564" i="21"/>
  <c r="X12563" i="21"/>
  <c r="W12563" i="21"/>
  <c r="V12563" i="21"/>
  <c r="U12563" i="21"/>
  <c r="T12563" i="21"/>
  <c r="S12563" i="21"/>
  <c r="R12563" i="21"/>
  <c r="X12562" i="21"/>
  <c r="W12562" i="21"/>
  <c r="V12562" i="21"/>
  <c r="U12562" i="21"/>
  <c r="T12562" i="21"/>
  <c r="S12562" i="21"/>
  <c r="R12562" i="21"/>
  <c r="X12561" i="21"/>
  <c r="W12561" i="21"/>
  <c r="V12561" i="21"/>
  <c r="U12561" i="21"/>
  <c r="T12561" i="21"/>
  <c r="S12561" i="21"/>
  <c r="R12561" i="21"/>
  <c r="X12560" i="21"/>
  <c r="W12560" i="21"/>
  <c r="V12560" i="21"/>
  <c r="U12560" i="21"/>
  <c r="T12560" i="21"/>
  <c r="S12560" i="21"/>
  <c r="R12560" i="21"/>
  <c r="X12559" i="21"/>
  <c r="W12559" i="21"/>
  <c r="V12559" i="21"/>
  <c r="U12559" i="21"/>
  <c r="T12559" i="21"/>
  <c r="S12559" i="21"/>
  <c r="R12559" i="21"/>
  <c r="X12558" i="21"/>
  <c r="W12558" i="21"/>
  <c r="V12558" i="21"/>
  <c r="U12558" i="21"/>
  <c r="T12558" i="21"/>
  <c r="S12558" i="21"/>
  <c r="R12558" i="21"/>
  <c r="X12557" i="21"/>
  <c r="W12557" i="21"/>
  <c r="V12557" i="21"/>
  <c r="U12557" i="21"/>
  <c r="T12557" i="21"/>
  <c r="S12557" i="21"/>
  <c r="R12557" i="21"/>
  <c r="X12556" i="21"/>
  <c r="W12556" i="21"/>
  <c r="V12556" i="21"/>
  <c r="U12556" i="21"/>
  <c r="T12556" i="21"/>
  <c r="S12556" i="21"/>
  <c r="R12556" i="21"/>
  <c r="X12555" i="21"/>
  <c r="W12555" i="21"/>
  <c r="V12555" i="21"/>
  <c r="U12555" i="21"/>
  <c r="T12555" i="21"/>
  <c r="S12555" i="21"/>
  <c r="R12555" i="21"/>
  <c r="X12554" i="21"/>
  <c r="W12554" i="21"/>
  <c r="V12554" i="21"/>
  <c r="U12554" i="21"/>
  <c r="T12554" i="21"/>
  <c r="S12554" i="21"/>
  <c r="R12554" i="21"/>
  <c r="X12553" i="21"/>
  <c r="W12553" i="21"/>
  <c r="V12553" i="21"/>
  <c r="U12553" i="21"/>
  <c r="T12553" i="21"/>
  <c r="S12553" i="21"/>
  <c r="R12553" i="21"/>
  <c r="X12552" i="21"/>
  <c r="W12552" i="21"/>
  <c r="V12552" i="21"/>
  <c r="U12552" i="21"/>
  <c r="T12552" i="21"/>
  <c r="S12552" i="21"/>
  <c r="R12552" i="21"/>
  <c r="X12551" i="21"/>
  <c r="W12551" i="21"/>
  <c r="V12551" i="21"/>
  <c r="U12551" i="21"/>
  <c r="T12551" i="21"/>
  <c r="S12551" i="21"/>
  <c r="R12551" i="21"/>
  <c r="X12550" i="21"/>
  <c r="W12550" i="21"/>
  <c r="V12550" i="21"/>
  <c r="U12550" i="21"/>
  <c r="T12550" i="21"/>
  <c r="S12550" i="21"/>
  <c r="R12550" i="21"/>
  <c r="X12549" i="21"/>
  <c r="W12549" i="21"/>
  <c r="V12549" i="21"/>
  <c r="U12549" i="21"/>
  <c r="T12549" i="21"/>
  <c r="S12549" i="21"/>
  <c r="R12549" i="21"/>
  <c r="X12548" i="21"/>
  <c r="W12548" i="21"/>
  <c r="V12548" i="21"/>
  <c r="U12548" i="21"/>
  <c r="T12548" i="21"/>
  <c r="S12548" i="21"/>
  <c r="R12548" i="21"/>
  <c r="X12547" i="21"/>
  <c r="W12547" i="21"/>
  <c r="V12547" i="21"/>
  <c r="U12547" i="21"/>
  <c r="T12547" i="21"/>
  <c r="S12547" i="21"/>
  <c r="R12547" i="21"/>
  <c r="X12546" i="21"/>
  <c r="W12546" i="21"/>
  <c r="V12546" i="21"/>
  <c r="U12546" i="21"/>
  <c r="T12546" i="21"/>
  <c r="S12546" i="21"/>
  <c r="R12546" i="21"/>
  <c r="X12545" i="21"/>
  <c r="W12545" i="21"/>
  <c r="V12545" i="21"/>
  <c r="U12545" i="21"/>
  <c r="T12545" i="21"/>
  <c r="S12545" i="21"/>
  <c r="R12545" i="21"/>
  <c r="X12544" i="21"/>
  <c r="W12544" i="21"/>
  <c r="V12544" i="21"/>
  <c r="U12544" i="21"/>
  <c r="T12544" i="21"/>
  <c r="S12544" i="21"/>
  <c r="R12544" i="21"/>
  <c r="X12543" i="21"/>
  <c r="W12543" i="21"/>
  <c r="V12543" i="21"/>
  <c r="U12543" i="21"/>
  <c r="T12543" i="21"/>
  <c r="S12543" i="21"/>
  <c r="R12543" i="21"/>
  <c r="X12542" i="21"/>
  <c r="W12542" i="21"/>
  <c r="V12542" i="21"/>
  <c r="U12542" i="21"/>
  <c r="T12542" i="21"/>
  <c r="S12542" i="21"/>
  <c r="R12542" i="21"/>
  <c r="X12541" i="21"/>
  <c r="W12541" i="21"/>
  <c r="V12541" i="21"/>
  <c r="U12541" i="21"/>
  <c r="T12541" i="21"/>
  <c r="S12541" i="21"/>
  <c r="R12541" i="21"/>
  <c r="X12540" i="21"/>
  <c r="W12540" i="21"/>
  <c r="V12540" i="21"/>
  <c r="U12540" i="21"/>
  <c r="T12540" i="21"/>
  <c r="S12540" i="21"/>
  <c r="R12540" i="21"/>
  <c r="X12539" i="21"/>
  <c r="W12539" i="21"/>
  <c r="V12539" i="21"/>
  <c r="U12539" i="21"/>
  <c r="T12539" i="21"/>
  <c r="S12539" i="21"/>
  <c r="R12539" i="21"/>
  <c r="X12538" i="21"/>
  <c r="W12538" i="21"/>
  <c r="V12538" i="21"/>
  <c r="U12538" i="21"/>
  <c r="T12538" i="21"/>
  <c r="S12538" i="21"/>
  <c r="R12538" i="21"/>
  <c r="X12537" i="21"/>
  <c r="W12537" i="21"/>
  <c r="V12537" i="21"/>
  <c r="U12537" i="21"/>
  <c r="T12537" i="21"/>
  <c r="S12537" i="21"/>
  <c r="R12537" i="21"/>
  <c r="X12536" i="21"/>
  <c r="W12536" i="21"/>
  <c r="V12536" i="21"/>
  <c r="U12536" i="21"/>
  <c r="T12536" i="21"/>
  <c r="S12536" i="21"/>
  <c r="R12536" i="21"/>
  <c r="X12535" i="21"/>
  <c r="W12535" i="21"/>
  <c r="V12535" i="21"/>
  <c r="U12535" i="21"/>
  <c r="T12535" i="21"/>
  <c r="S12535" i="21"/>
  <c r="R12535" i="21"/>
  <c r="X12534" i="21"/>
  <c r="W12534" i="21"/>
  <c r="V12534" i="21"/>
  <c r="U12534" i="21"/>
  <c r="T12534" i="21"/>
  <c r="S12534" i="21"/>
  <c r="R12534" i="21"/>
  <c r="X12533" i="21"/>
  <c r="W12533" i="21"/>
  <c r="V12533" i="21"/>
  <c r="U12533" i="21"/>
  <c r="T12533" i="21"/>
  <c r="S12533" i="21"/>
  <c r="R12533" i="21"/>
  <c r="X12532" i="21"/>
  <c r="W12532" i="21"/>
  <c r="V12532" i="21"/>
  <c r="U12532" i="21"/>
  <c r="T12532" i="21"/>
  <c r="S12532" i="21"/>
  <c r="R12532" i="21"/>
  <c r="X12531" i="21"/>
  <c r="W12531" i="21"/>
  <c r="V12531" i="21"/>
  <c r="U12531" i="21"/>
  <c r="T12531" i="21"/>
  <c r="S12531" i="21"/>
  <c r="R12531" i="21"/>
  <c r="X12530" i="21"/>
  <c r="W12530" i="21"/>
  <c r="V12530" i="21"/>
  <c r="U12530" i="21"/>
  <c r="T12530" i="21"/>
  <c r="S12530" i="21"/>
  <c r="R12530" i="21"/>
  <c r="X12529" i="21"/>
  <c r="W12529" i="21"/>
  <c r="V12529" i="21"/>
  <c r="U12529" i="21"/>
  <c r="T12529" i="21"/>
  <c r="S12529" i="21"/>
  <c r="R12529" i="21"/>
  <c r="X12528" i="21"/>
  <c r="W12528" i="21"/>
  <c r="V12528" i="21"/>
  <c r="U12528" i="21"/>
  <c r="T12528" i="21"/>
  <c r="S12528" i="21"/>
  <c r="R12528" i="21"/>
  <c r="X12527" i="21"/>
  <c r="W12527" i="21"/>
  <c r="V12527" i="21"/>
  <c r="U12527" i="21"/>
  <c r="T12527" i="21"/>
  <c r="S12527" i="21"/>
  <c r="R12527" i="21"/>
  <c r="X12526" i="21"/>
  <c r="W12526" i="21"/>
  <c r="V12526" i="21"/>
  <c r="U12526" i="21"/>
  <c r="T12526" i="21"/>
  <c r="S12526" i="21"/>
  <c r="R12526" i="21"/>
  <c r="X12525" i="21"/>
  <c r="W12525" i="21"/>
  <c r="V12525" i="21"/>
  <c r="U12525" i="21"/>
  <c r="T12525" i="21"/>
  <c r="S12525" i="21"/>
  <c r="R12525" i="21"/>
  <c r="X12524" i="21"/>
  <c r="W12524" i="21"/>
  <c r="V12524" i="21"/>
  <c r="U12524" i="21"/>
  <c r="T12524" i="21"/>
  <c r="S12524" i="21"/>
  <c r="R12524" i="21"/>
  <c r="X12523" i="21"/>
  <c r="W12523" i="21"/>
  <c r="V12523" i="21"/>
  <c r="U12523" i="21"/>
  <c r="T12523" i="21"/>
  <c r="S12523" i="21"/>
  <c r="R12523" i="21"/>
  <c r="X12522" i="21"/>
  <c r="W12522" i="21"/>
  <c r="V12522" i="21"/>
  <c r="U12522" i="21"/>
  <c r="T12522" i="21"/>
  <c r="S12522" i="21"/>
  <c r="R12522" i="21"/>
  <c r="X12521" i="21"/>
  <c r="W12521" i="21"/>
  <c r="V12521" i="21"/>
  <c r="U12521" i="21"/>
  <c r="T12521" i="21"/>
  <c r="S12521" i="21"/>
  <c r="R12521" i="21"/>
  <c r="X12520" i="21"/>
  <c r="W12520" i="21"/>
  <c r="V12520" i="21"/>
  <c r="U12520" i="21"/>
  <c r="T12520" i="21"/>
  <c r="S12520" i="21"/>
  <c r="R12520" i="21"/>
  <c r="X12519" i="21"/>
  <c r="W12519" i="21"/>
  <c r="V12519" i="21"/>
  <c r="U12519" i="21"/>
  <c r="T12519" i="21"/>
  <c r="S12519" i="21"/>
  <c r="R12519" i="21"/>
  <c r="X12518" i="21"/>
  <c r="W12518" i="21"/>
  <c r="V12518" i="21"/>
  <c r="U12518" i="21"/>
  <c r="T12518" i="21"/>
  <c r="S12518" i="21"/>
  <c r="R12518" i="21"/>
  <c r="X12517" i="21"/>
  <c r="W12517" i="21"/>
  <c r="V12517" i="21"/>
  <c r="U12517" i="21"/>
  <c r="T12517" i="21"/>
  <c r="S12517" i="21"/>
  <c r="R12517" i="21"/>
  <c r="X12516" i="21"/>
  <c r="W12516" i="21"/>
  <c r="V12516" i="21"/>
  <c r="U12516" i="21"/>
  <c r="T12516" i="21"/>
  <c r="S12516" i="21"/>
  <c r="R12516" i="21"/>
  <c r="X12515" i="21"/>
  <c r="W12515" i="21"/>
  <c r="V12515" i="21"/>
  <c r="U12515" i="21"/>
  <c r="T12515" i="21"/>
  <c r="S12515" i="21"/>
  <c r="R12515" i="21"/>
  <c r="X12514" i="21"/>
  <c r="W12514" i="21"/>
  <c r="V12514" i="21"/>
  <c r="U12514" i="21"/>
  <c r="T12514" i="21"/>
  <c r="S12514" i="21"/>
  <c r="R12514" i="21"/>
  <c r="X12513" i="21"/>
  <c r="W12513" i="21"/>
  <c r="V12513" i="21"/>
  <c r="U12513" i="21"/>
  <c r="T12513" i="21"/>
  <c r="S12513" i="21"/>
  <c r="R12513" i="21"/>
  <c r="X12512" i="21"/>
  <c r="W12512" i="21"/>
  <c r="V12512" i="21"/>
  <c r="U12512" i="21"/>
  <c r="T12512" i="21"/>
  <c r="S12512" i="21"/>
  <c r="R12512" i="21"/>
  <c r="X12511" i="21"/>
  <c r="W12511" i="21"/>
  <c r="V12511" i="21"/>
  <c r="U12511" i="21"/>
  <c r="T12511" i="21"/>
  <c r="S12511" i="21"/>
  <c r="R12511" i="21"/>
  <c r="X12510" i="21"/>
  <c r="W12510" i="21"/>
  <c r="V12510" i="21"/>
  <c r="U12510" i="21"/>
  <c r="T12510" i="21"/>
  <c r="S12510" i="21"/>
  <c r="R12510" i="21"/>
  <c r="X12509" i="21"/>
  <c r="W12509" i="21"/>
  <c r="V12509" i="21"/>
  <c r="U12509" i="21"/>
  <c r="T12509" i="21"/>
  <c r="S12509" i="21"/>
  <c r="R12509" i="21"/>
  <c r="X12508" i="21"/>
  <c r="W12508" i="21"/>
  <c r="V12508" i="21"/>
  <c r="U12508" i="21"/>
  <c r="T12508" i="21"/>
  <c r="S12508" i="21"/>
  <c r="R12508" i="21"/>
  <c r="X12507" i="21"/>
  <c r="W12507" i="21"/>
  <c r="V12507" i="21"/>
  <c r="U12507" i="21"/>
  <c r="T12507" i="21"/>
  <c r="S12507" i="21"/>
  <c r="R12507" i="21"/>
  <c r="X12506" i="21"/>
  <c r="W12506" i="21"/>
  <c r="V12506" i="21"/>
  <c r="U12506" i="21"/>
  <c r="T12506" i="21"/>
  <c r="S12506" i="21"/>
  <c r="R12506" i="21"/>
  <c r="X12505" i="21"/>
  <c r="W12505" i="21"/>
  <c r="V12505" i="21"/>
  <c r="U12505" i="21"/>
  <c r="T12505" i="21"/>
  <c r="S12505" i="21"/>
  <c r="R12505" i="21"/>
  <c r="X12504" i="21"/>
  <c r="W12504" i="21"/>
  <c r="V12504" i="21"/>
  <c r="U12504" i="21"/>
  <c r="T12504" i="21"/>
  <c r="S12504" i="21"/>
  <c r="R12504" i="21"/>
  <c r="X12503" i="21"/>
  <c r="W12503" i="21"/>
  <c r="V12503" i="21"/>
  <c r="U12503" i="21"/>
  <c r="T12503" i="21"/>
  <c r="S12503" i="21"/>
  <c r="R12503" i="21"/>
  <c r="X12502" i="21"/>
  <c r="W12502" i="21"/>
  <c r="V12502" i="21"/>
  <c r="U12502" i="21"/>
  <c r="T12502" i="21"/>
  <c r="S12502" i="21"/>
  <c r="R12502" i="21"/>
  <c r="X12501" i="21"/>
  <c r="W12501" i="21"/>
  <c r="V12501" i="21"/>
  <c r="U12501" i="21"/>
  <c r="T12501" i="21"/>
  <c r="S12501" i="21"/>
  <c r="R12501" i="21"/>
  <c r="X12500" i="21"/>
  <c r="W12500" i="21"/>
  <c r="V12500" i="21"/>
  <c r="U12500" i="21"/>
  <c r="T12500" i="21"/>
  <c r="S12500" i="21"/>
  <c r="R12500" i="21"/>
  <c r="X12499" i="21"/>
  <c r="W12499" i="21"/>
  <c r="V12499" i="21"/>
  <c r="U12499" i="21"/>
  <c r="T12499" i="21"/>
  <c r="S12499" i="21"/>
  <c r="R12499" i="21"/>
  <c r="X12498" i="21"/>
  <c r="W12498" i="21"/>
  <c r="V12498" i="21"/>
  <c r="U12498" i="21"/>
  <c r="T12498" i="21"/>
  <c r="S12498" i="21"/>
  <c r="R12498" i="21"/>
  <c r="X12497" i="21"/>
  <c r="W12497" i="21"/>
  <c r="V12497" i="21"/>
  <c r="U12497" i="21"/>
  <c r="T12497" i="21"/>
  <c r="S12497" i="21"/>
  <c r="R12497" i="21"/>
  <c r="X12496" i="21"/>
  <c r="W12496" i="21"/>
  <c r="V12496" i="21"/>
  <c r="U12496" i="21"/>
  <c r="T12496" i="21"/>
  <c r="S12496" i="21"/>
  <c r="R12496" i="21"/>
  <c r="X12495" i="21"/>
  <c r="W12495" i="21"/>
  <c r="V12495" i="21"/>
  <c r="U12495" i="21"/>
  <c r="T12495" i="21"/>
  <c r="S12495" i="21"/>
  <c r="R12495" i="21"/>
  <c r="X12494" i="21"/>
  <c r="W12494" i="21"/>
  <c r="V12494" i="21"/>
  <c r="U12494" i="21"/>
  <c r="T12494" i="21"/>
  <c r="S12494" i="21"/>
  <c r="R12494" i="21"/>
  <c r="X12493" i="21"/>
  <c r="W12493" i="21"/>
  <c r="V12493" i="21"/>
  <c r="U12493" i="21"/>
  <c r="T12493" i="21"/>
  <c r="S12493" i="21"/>
  <c r="R12493" i="21"/>
  <c r="X12492" i="21"/>
  <c r="W12492" i="21"/>
  <c r="V12492" i="21"/>
  <c r="U12492" i="21"/>
  <c r="T12492" i="21"/>
  <c r="S12492" i="21"/>
  <c r="R12492" i="21"/>
  <c r="X12491" i="21"/>
  <c r="W12491" i="21"/>
  <c r="V12491" i="21"/>
  <c r="U12491" i="21"/>
  <c r="T12491" i="21"/>
  <c r="S12491" i="21"/>
  <c r="R12491" i="21"/>
  <c r="X12490" i="21"/>
  <c r="W12490" i="21"/>
  <c r="V12490" i="21"/>
  <c r="U12490" i="21"/>
  <c r="T12490" i="21"/>
  <c r="S12490" i="21"/>
  <c r="R12490" i="21"/>
  <c r="X12489" i="21"/>
  <c r="W12489" i="21"/>
  <c r="V12489" i="21"/>
  <c r="U12489" i="21"/>
  <c r="T12489" i="21"/>
  <c r="S12489" i="21"/>
  <c r="R12489" i="21"/>
  <c r="X12488" i="21"/>
  <c r="W12488" i="21"/>
  <c r="V12488" i="21"/>
  <c r="U12488" i="21"/>
  <c r="T12488" i="21"/>
  <c r="S12488" i="21"/>
  <c r="R12488" i="21"/>
  <c r="X12487" i="21"/>
  <c r="W12487" i="21"/>
  <c r="V12487" i="21"/>
  <c r="U12487" i="21"/>
  <c r="T12487" i="21"/>
  <c r="S12487" i="21"/>
  <c r="R12487" i="21"/>
  <c r="X12486" i="21"/>
  <c r="W12486" i="21"/>
  <c r="V12486" i="21"/>
  <c r="U12486" i="21"/>
  <c r="T12486" i="21"/>
  <c r="S12486" i="21"/>
  <c r="R12486" i="21"/>
  <c r="X12485" i="21"/>
  <c r="W12485" i="21"/>
  <c r="V12485" i="21"/>
  <c r="U12485" i="21"/>
  <c r="T12485" i="21"/>
  <c r="S12485" i="21"/>
  <c r="R12485" i="21"/>
  <c r="X12484" i="21"/>
  <c r="W12484" i="21"/>
  <c r="V12484" i="21"/>
  <c r="U12484" i="21"/>
  <c r="T12484" i="21"/>
  <c r="S12484" i="21"/>
  <c r="R12484" i="21"/>
  <c r="X12483" i="21"/>
  <c r="W12483" i="21"/>
  <c r="V12483" i="21"/>
  <c r="U12483" i="21"/>
  <c r="T12483" i="21"/>
  <c r="S12483" i="21"/>
  <c r="R12483" i="21"/>
  <c r="X12482" i="21"/>
  <c r="W12482" i="21"/>
  <c r="V12482" i="21"/>
  <c r="U12482" i="21"/>
  <c r="T12482" i="21"/>
  <c r="S12482" i="21"/>
  <c r="R12482" i="21"/>
  <c r="X12481" i="21"/>
  <c r="W12481" i="21"/>
  <c r="V12481" i="21"/>
  <c r="U12481" i="21"/>
  <c r="T12481" i="21"/>
  <c r="S12481" i="21"/>
  <c r="R12481" i="21"/>
  <c r="X12480" i="21"/>
  <c r="W12480" i="21"/>
  <c r="V12480" i="21"/>
  <c r="U12480" i="21"/>
  <c r="T12480" i="21"/>
  <c r="S12480" i="21"/>
  <c r="R12480" i="21"/>
  <c r="X12479" i="21"/>
  <c r="W12479" i="21"/>
  <c r="V12479" i="21"/>
  <c r="U12479" i="21"/>
  <c r="T12479" i="21"/>
  <c r="S12479" i="21"/>
  <c r="R12479" i="21"/>
  <c r="X12478" i="21"/>
  <c r="W12478" i="21"/>
  <c r="V12478" i="21"/>
  <c r="U12478" i="21"/>
  <c r="T12478" i="21"/>
  <c r="S12478" i="21"/>
  <c r="R12478" i="21"/>
  <c r="X12477" i="21"/>
  <c r="W12477" i="21"/>
  <c r="V12477" i="21"/>
  <c r="U12477" i="21"/>
  <c r="T12477" i="21"/>
  <c r="S12477" i="21"/>
  <c r="R12477" i="21"/>
  <c r="X12476" i="21"/>
  <c r="W12476" i="21"/>
  <c r="V12476" i="21"/>
  <c r="U12476" i="21"/>
  <c r="T12476" i="21"/>
  <c r="S12476" i="21"/>
  <c r="R12476" i="21"/>
  <c r="X12475" i="21"/>
  <c r="W12475" i="21"/>
  <c r="V12475" i="21"/>
  <c r="U12475" i="21"/>
  <c r="T12475" i="21"/>
  <c r="S12475" i="21"/>
  <c r="R12475" i="21"/>
  <c r="X12474" i="21"/>
  <c r="W12474" i="21"/>
  <c r="V12474" i="21"/>
  <c r="U12474" i="21"/>
  <c r="T12474" i="21"/>
  <c r="S12474" i="21"/>
  <c r="R12474" i="21"/>
  <c r="X12473" i="21"/>
  <c r="W12473" i="21"/>
  <c r="V12473" i="21"/>
  <c r="U12473" i="21"/>
  <c r="T12473" i="21"/>
  <c r="S12473" i="21"/>
  <c r="R12473" i="21"/>
  <c r="X12472" i="21"/>
  <c r="W12472" i="21"/>
  <c r="V12472" i="21"/>
  <c r="U12472" i="21"/>
  <c r="T12472" i="21"/>
  <c r="S12472" i="21"/>
  <c r="R12472" i="21"/>
  <c r="X12471" i="21"/>
  <c r="W12471" i="21"/>
  <c r="V12471" i="21"/>
  <c r="U12471" i="21"/>
  <c r="T12471" i="21"/>
  <c r="S12471" i="21"/>
  <c r="R12471" i="21"/>
  <c r="X12470" i="21"/>
  <c r="W12470" i="21"/>
  <c r="V12470" i="21"/>
  <c r="U12470" i="21"/>
  <c r="T12470" i="21"/>
  <c r="S12470" i="21"/>
  <c r="R12470" i="21"/>
  <c r="X12469" i="21"/>
  <c r="W12469" i="21"/>
  <c r="V12469" i="21"/>
  <c r="U12469" i="21"/>
  <c r="T12469" i="21"/>
  <c r="S12469" i="21"/>
  <c r="R12469" i="21"/>
  <c r="X12468" i="21"/>
  <c r="W12468" i="21"/>
  <c r="V12468" i="21"/>
  <c r="U12468" i="21"/>
  <c r="T12468" i="21"/>
  <c r="S12468" i="21"/>
  <c r="R12468" i="21"/>
  <c r="X12467" i="21"/>
  <c r="W12467" i="21"/>
  <c r="V12467" i="21"/>
  <c r="U12467" i="21"/>
  <c r="T12467" i="21"/>
  <c r="S12467" i="21"/>
  <c r="R12467" i="21"/>
  <c r="X12466" i="21"/>
  <c r="W12466" i="21"/>
  <c r="V12466" i="21"/>
  <c r="U12466" i="21"/>
  <c r="T12466" i="21"/>
  <c r="S12466" i="21"/>
  <c r="R12466" i="21"/>
  <c r="X12465" i="21"/>
  <c r="W12465" i="21"/>
  <c r="V12465" i="21"/>
  <c r="U12465" i="21"/>
  <c r="T12465" i="21"/>
  <c r="S12465" i="21"/>
  <c r="R12465" i="21"/>
  <c r="X12464" i="21"/>
  <c r="W12464" i="21"/>
  <c r="V12464" i="21"/>
  <c r="U12464" i="21"/>
  <c r="T12464" i="21"/>
  <c r="S12464" i="21"/>
  <c r="R12464" i="21"/>
  <c r="X12463" i="21"/>
  <c r="W12463" i="21"/>
  <c r="V12463" i="21"/>
  <c r="U12463" i="21"/>
  <c r="T12463" i="21"/>
  <c r="S12463" i="21"/>
  <c r="R12463" i="21"/>
  <c r="X12462" i="21"/>
  <c r="W12462" i="21"/>
  <c r="V12462" i="21"/>
  <c r="U12462" i="21"/>
  <c r="T12462" i="21"/>
  <c r="S12462" i="21"/>
  <c r="R12462" i="21"/>
  <c r="X12461" i="21"/>
  <c r="W12461" i="21"/>
  <c r="V12461" i="21"/>
  <c r="U12461" i="21"/>
  <c r="T12461" i="21"/>
  <c r="S12461" i="21"/>
  <c r="R12461" i="21"/>
  <c r="X12460" i="21"/>
  <c r="W12460" i="21"/>
  <c r="V12460" i="21"/>
  <c r="U12460" i="21"/>
  <c r="T12460" i="21"/>
  <c r="S12460" i="21"/>
  <c r="R12460" i="21"/>
  <c r="X12459" i="21"/>
  <c r="W12459" i="21"/>
  <c r="V12459" i="21"/>
  <c r="U12459" i="21"/>
  <c r="T12459" i="21"/>
  <c r="S12459" i="21"/>
  <c r="R12459" i="21"/>
  <c r="X12458" i="21"/>
  <c r="W12458" i="21"/>
  <c r="V12458" i="21"/>
  <c r="U12458" i="21"/>
  <c r="T12458" i="21"/>
  <c r="S12458" i="21"/>
  <c r="R12458" i="21"/>
  <c r="X12457" i="21"/>
  <c r="W12457" i="21"/>
  <c r="V12457" i="21"/>
  <c r="U12457" i="21"/>
  <c r="T12457" i="21"/>
  <c r="S12457" i="21"/>
  <c r="R12457" i="21"/>
  <c r="X12456" i="21"/>
  <c r="W12456" i="21"/>
  <c r="V12456" i="21"/>
  <c r="U12456" i="21"/>
  <c r="T12456" i="21"/>
  <c r="S12456" i="21"/>
  <c r="R12456" i="21"/>
  <c r="X12455" i="21"/>
  <c r="W12455" i="21"/>
  <c r="V12455" i="21"/>
  <c r="U12455" i="21"/>
  <c r="T12455" i="21"/>
  <c r="S12455" i="21"/>
  <c r="R12455" i="21"/>
  <c r="X12454" i="21"/>
  <c r="W12454" i="21"/>
  <c r="V12454" i="21"/>
  <c r="U12454" i="21"/>
  <c r="T12454" i="21"/>
  <c r="S12454" i="21"/>
  <c r="R12454" i="21"/>
  <c r="X12453" i="21"/>
  <c r="W12453" i="21"/>
  <c r="V12453" i="21"/>
  <c r="U12453" i="21"/>
  <c r="T12453" i="21"/>
  <c r="S12453" i="21"/>
  <c r="R12453" i="21"/>
  <c r="X12452" i="21"/>
  <c r="W12452" i="21"/>
  <c r="V12452" i="21"/>
  <c r="U12452" i="21"/>
  <c r="T12452" i="21"/>
  <c r="S12452" i="21"/>
  <c r="R12452" i="21"/>
  <c r="X12451" i="21"/>
  <c r="W12451" i="21"/>
  <c r="V12451" i="21"/>
  <c r="U12451" i="21"/>
  <c r="T12451" i="21"/>
  <c r="S12451" i="21"/>
  <c r="R12451" i="21"/>
  <c r="X12450" i="21"/>
  <c r="W12450" i="21"/>
  <c r="V12450" i="21"/>
  <c r="U12450" i="21"/>
  <c r="T12450" i="21"/>
  <c r="S12450" i="21"/>
  <c r="R12450" i="21"/>
  <c r="X12449" i="21"/>
  <c r="W12449" i="21"/>
  <c r="V12449" i="21"/>
  <c r="U12449" i="21"/>
  <c r="T12449" i="21"/>
  <c r="S12449" i="21"/>
  <c r="R12449" i="21"/>
  <c r="X12448" i="21"/>
  <c r="W12448" i="21"/>
  <c r="V12448" i="21"/>
  <c r="U12448" i="21"/>
  <c r="T12448" i="21"/>
  <c r="S12448" i="21"/>
  <c r="R12448" i="21"/>
  <c r="X12447" i="21"/>
  <c r="W12447" i="21"/>
  <c r="V12447" i="21"/>
  <c r="U12447" i="21"/>
  <c r="T12447" i="21"/>
  <c r="S12447" i="21"/>
  <c r="R12447" i="21"/>
  <c r="X12446" i="21"/>
  <c r="W12446" i="21"/>
  <c r="V12446" i="21"/>
  <c r="U12446" i="21"/>
  <c r="T12446" i="21"/>
  <c r="S12446" i="21"/>
  <c r="R12446" i="21"/>
  <c r="X12445" i="21"/>
  <c r="W12445" i="21"/>
  <c r="V12445" i="21"/>
  <c r="U12445" i="21"/>
  <c r="T12445" i="21"/>
  <c r="S12445" i="21"/>
  <c r="R12445" i="21"/>
  <c r="X12444" i="21"/>
  <c r="W12444" i="21"/>
  <c r="V12444" i="21"/>
  <c r="U12444" i="21"/>
  <c r="T12444" i="21"/>
  <c r="S12444" i="21"/>
  <c r="R12444" i="21"/>
  <c r="X12443" i="21"/>
  <c r="W12443" i="21"/>
  <c r="V12443" i="21"/>
  <c r="U12443" i="21"/>
  <c r="T12443" i="21"/>
  <c r="S12443" i="21"/>
  <c r="R12443" i="21"/>
  <c r="X12442" i="21"/>
  <c r="W12442" i="21"/>
  <c r="V12442" i="21"/>
  <c r="U12442" i="21"/>
  <c r="T12442" i="21"/>
  <c r="S12442" i="21"/>
  <c r="R12442" i="21"/>
  <c r="X12441" i="21"/>
  <c r="W12441" i="21"/>
  <c r="V12441" i="21"/>
  <c r="U12441" i="21"/>
  <c r="T12441" i="21"/>
  <c r="S12441" i="21"/>
  <c r="R12441" i="21"/>
  <c r="X12440" i="21"/>
  <c r="W12440" i="21"/>
  <c r="V12440" i="21"/>
  <c r="U12440" i="21"/>
  <c r="T12440" i="21"/>
  <c r="S12440" i="21"/>
  <c r="R12440" i="21"/>
  <c r="X12439" i="21"/>
  <c r="W12439" i="21"/>
  <c r="V12439" i="21"/>
  <c r="U12439" i="21"/>
  <c r="T12439" i="21"/>
  <c r="S12439" i="21"/>
  <c r="R12439" i="21"/>
  <c r="X12438" i="21"/>
  <c r="W12438" i="21"/>
  <c r="V12438" i="21"/>
  <c r="U12438" i="21"/>
  <c r="T12438" i="21"/>
  <c r="S12438" i="21"/>
  <c r="R12438" i="21"/>
  <c r="X12437" i="21"/>
  <c r="W12437" i="21"/>
  <c r="V12437" i="21"/>
  <c r="U12437" i="21"/>
  <c r="T12437" i="21"/>
  <c r="S12437" i="21"/>
  <c r="R12437" i="21"/>
  <c r="X12436" i="21"/>
  <c r="W12436" i="21"/>
  <c r="V12436" i="21"/>
  <c r="U12436" i="21"/>
  <c r="T12436" i="21"/>
  <c r="S12436" i="21"/>
  <c r="R12436" i="21"/>
  <c r="X12435" i="21"/>
  <c r="W12435" i="21"/>
  <c r="V12435" i="21"/>
  <c r="U12435" i="21"/>
  <c r="T12435" i="21"/>
  <c r="S12435" i="21"/>
  <c r="R12435" i="21"/>
  <c r="X12434" i="21"/>
  <c r="W12434" i="21"/>
  <c r="V12434" i="21"/>
  <c r="U12434" i="21"/>
  <c r="T12434" i="21"/>
  <c r="S12434" i="21"/>
  <c r="R12434" i="21"/>
  <c r="X12433" i="21"/>
  <c r="W12433" i="21"/>
  <c r="V12433" i="21"/>
  <c r="U12433" i="21"/>
  <c r="T12433" i="21"/>
  <c r="S12433" i="21"/>
  <c r="R12433" i="21"/>
  <c r="X12432" i="21"/>
  <c r="W12432" i="21"/>
  <c r="V12432" i="21"/>
  <c r="U12432" i="21"/>
  <c r="T12432" i="21"/>
  <c r="S12432" i="21"/>
  <c r="R12432" i="21"/>
  <c r="X12431" i="21"/>
  <c r="W12431" i="21"/>
  <c r="V12431" i="21"/>
  <c r="U12431" i="21"/>
  <c r="T12431" i="21"/>
  <c r="S12431" i="21"/>
  <c r="R12431" i="21"/>
  <c r="X12430" i="21"/>
  <c r="W12430" i="21"/>
  <c r="V12430" i="21"/>
  <c r="U12430" i="21"/>
  <c r="T12430" i="21"/>
  <c r="S12430" i="21"/>
  <c r="R12430" i="21"/>
  <c r="X12429" i="21"/>
  <c r="W12429" i="21"/>
  <c r="V12429" i="21"/>
  <c r="U12429" i="21"/>
  <c r="T12429" i="21"/>
  <c r="S12429" i="21"/>
  <c r="R12429" i="21"/>
  <c r="X12428" i="21"/>
  <c r="W12428" i="21"/>
  <c r="V12428" i="21"/>
  <c r="U12428" i="21"/>
  <c r="T12428" i="21"/>
  <c r="S12428" i="21"/>
  <c r="R12428" i="21"/>
  <c r="X12427" i="21"/>
  <c r="W12427" i="21"/>
  <c r="V12427" i="21"/>
  <c r="U12427" i="21"/>
  <c r="T12427" i="21"/>
  <c r="S12427" i="21"/>
  <c r="R12427" i="21"/>
  <c r="X12426" i="21"/>
  <c r="W12426" i="21"/>
  <c r="V12426" i="21"/>
  <c r="U12426" i="21"/>
  <c r="T12426" i="21"/>
  <c r="S12426" i="21"/>
  <c r="R12426" i="21"/>
  <c r="X12425" i="21"/>
  <c r="W12425" i="21"/>
  <c r="V12425" i="21"/>
  <c r="U12425" i="21"/>
  <c r="T12425" i="21"/>
  <c r="S12425" i="21"/>
  <c r="R12425" i="21"/>
  <c r="X12424" i="21"/>
  <c r="W12424" i="21"/>
  <c r="V12424" i="21"/>
  <c r="U12424" i="21"/>
  <c r="T12424" i="21"/>
  <c r="S12424" i="21"/>
  <c r="R12424" i="21"/>
  <c r="X12423" i="21"/>
  <c r="W12423" i="21"/>
  <c r="V12423" i="21"/>
  <c r="U12423" i="21"/>
  <c r="T12423" i="21"/>
  <c r="S12423" i="21"/>
  <c r="R12423" i="21"/>
  <c r="X12422" i="21"/>
  <c r="W12422" i="21"/>
  <c r="V12422" i="21"/>
  <c r="U12422" i="21"/>
  <c r="T12422" i="21"/>
  <c r="S12422" i="21"/>
  <c r="R12422" i="21"/>
  <c r="X12421" i="21"/>
  <c r="W12421" i="21"/>
  <c r="V12421" i="21"/>
  <c r="U12421" i="21"/>
  <c r="T12421" i="21"/>
  <c r="S12421" i="21"/>
  <c r="R12421" i="21"/>
  <c r="X12420" i="21"/>
  <c r="W12420" i="21"/>
  <c r="V12420" i="21"/>
  <c r="U12420" i="21"/>
  <c r="T12420" i="21"/>
  <c r="S12420" i="21"/>
  <c r="R12420" i="21"/>
  <c r="X12419" i="21"/>
  <c r="W12419" i="21"/>
  <c r="V12419" i="21"/>
  <c r="U12419" i="21"/>
  <c r="T12419" i="21"/>
  <c r="S12419" i="21"/>
  <c r="R12419" i="21"/>
  <c r="X12418" i="21"/>
  <c r="W12418" i="21"/>
  <c r="V12418" i="21"/>
  <c r="U12418" i="21"/>
  <c r="T12418" i="21"/>
  <c r="S12418" i="21"/>
  <c r="R12418" i="21"/>
  <c r="X12417" i="21"/>
  <c r="W12417" i="21"/>
  <c r="V12417" i="21"/>
  <c r="U12417" i="21"/>
  <c r="T12417" i="21"/>
  <c r="S12417" i="21"/>
  <c r="R12417" i="21"/>
  <c r="X12416" i="21"/>
  <c r="W12416" i="21"/>
  <c r="V12416" i="21"/>
  <c r="U12416" i="21"/>
  <c r="T12416" i="21"/>
  <c r="S12416" i="21"/>
  <c r="R12416" i="21"/>
  <c r="X12415" i="21"/>
  <c r="W12415" i="21"/>
  <c r="V12415" i="21"/>
  <c r="U12415" i="21"/>
  <c r="T12415" i="21"/>
  <c r="S12415" i="21"/>
  <c r="R12415" i="21"/>
  <c r="X12414" i="21"/>
  <c r="W12414" i="21"/>
  <c r="V12414" i="21"/>
  <c r="U12414" i="21"/>
  <c r="T12414" i="21"/>
  <c r="S12414" i="21"/>
  <c r="R12414" i="21"/>
  <c r="X12413" i="21"/>
  <c r="W12413" i="21"/>
  <c r="V12413" i="21"/>
  <c r="U12413" i="21"/>
  <c r="T12413" i="21"/>
  <c r="S12413" i="21"/>
  <c r="R12413" i="21"/>
  <c r="X12412" i="21"/>
  <c r="W12412" i="21"/>
  <c r="V12412" i="21"/>
  <c r="U12412" i="21"/>
  <c r="T12412" i="21"/>
  <c r="S12412" i="21"/>
  <c r="R12412" i="21"/>
  <c r="X12411" i="21"/>
  <c r="W12411" i="21"/>
  <c r="V12411" i="21"/>
  <c r="U12411" i="21"/>
  <c r="T12411" i="21"/>
  <c r="S12411" i="21"/>
  <c r="R12411" i="21"/>
  <c r="X12410" i="21"/>
  <c r="W12410" i="21"/>
  <c r="V12410" i="21"/>
  <c r="U12410" i="21"/>
  <c r="T12410" i="21"/>
  <c r="S12410" i="21"/>
  <c r="R12410" i="21"/>
  <c r="X12409" i="21"/>
  <c r="W12409" i="21"/>
  <c r="V12409" i="21"/>
  <c r="U12409" i="21"/>
  <c r="T12409" i="21"/>
  <c r="S12409" i="21"/>
  <c r="R12409" i="21"/>
  <c r="X12408" i="21"/>
  <c r="W12408" i="21"/>
  <c r="V12408" i="21"/>
  <c r="U12408" i="21"/>
  <c r="T12408" i="21"/>
  <c r="S12408" i="21"/>
  <c r="R12408" i="21"/>
  <c r="X12407" i="21"/>
  <c r="W12407" i="21"/>
  <c r="V12407" i="21"/>
  <c r="U12407" i="21"/>
  <c r="T12407" i="21"/>
  <c r="S12407" i="21"/>
  <c r="R12407" i="21"/>
  <c r="X12406" i="21"/>
  <c r="W12406" i="21"/>
  <c r="V12406" i="21"/>
  <c r="U12406" i="21"/>
  <c r="T12406" i="21"/>
  <c r="S12406" i="21"/>
  <c r="R12406" i="21"/>
  <c r="X12405" i="21"/>
  <c r="W12405" i="21"/>
  <c r="V12405" i="21"/>
  <c r="U12405" i="21"/>
  <c r="T12405" i="21"/>
  <c r="S12405" i="21"/>
  <c r="R12405" i="21"/>
  <c r="X12404" i="21"/>
  <c r="W12404" i="21"/>
  <c r="V12404" i="21"/>
  <c r="U12404" i="21"/>
  <c r="T12404" i="21"/>
  <c r="S12404" i="21"/>
  <c r="R12404" i="21"/>
  <c r="X12403" i="21"/>
  <c r="W12403" i="21"/>
  <c r="V12403" i="21"/>
  <c r="U12403" i="21"/>
  <c r="T12403" i="21"/>
  <c r="S12403" i="21"/>
  <c r="R12403" i="21"/>
  <c r="X12402" i="21"/>
  <c r="W12402" i="21"/>
  <c r="V12402" i="21"/>
  <c r="U12402" i="21"/>
  <c r="T12402" i="21"/>
  <c r="S12402" i="21"/>
  <c r="R12402" i="21"/>
  <c r="X12401" i="21"/>
  <c r="W12401" i="21"/>
  <c r="V12401" i="21"/>
  <c r="U12401" i="21"/>
  <c r="T12401" i="21"/>
  <c r="S12401" i="21"/>
  <c r="R12401" i="21"/>
  <c r="X12400" i="21"/>
  <c r="W12400" i="21"/>
  <c r="V12400" i="21"/>
  <c r="U12400" i="21"/>
  <c r="T12400" i="21"/>
  <c r="S12400" i="21"/>
  <c r="R12400" i="21"/>
  <c r="X12399" i="21"/>
  <c r="W12399" i="21"/>
  <c r="V12399" i="21"/>
  <c r="U12399" i="21"/>
  <c r="T12399" i="21"/>
  <c r="S12399" i="21"/>
  <c r="R12399" i="21"/>
  <c r="X12398" i="21"/>
  <c r="W12398" i="21"/>
  <c r="V12398" i="21"/>
  <c r="U12398" i="21"/>
  <c r="T12398" i="21"/>
  <c r="S12398" i="21"/>
  <c r="R12398" i="21"/>
  <c r="X12397" i="21"/>
  <c r="W12397" i="21"/>
  <c r="V12397" i="21"/>
  <c r="U12397" i="21"/>
  <c r="T12397" i="21"/>
  <c r="S12397" i="21"/>
  <c r="R12397" i="21"/>
  <c r="X12396" i="21"/>
  <c r="W12396" i="21"/>
  <c r="V12396" i="21"/>
  <c r="U12396" i="21"/>
  <c r="T12396" i="21"/>
  <c r="S12396" i="21"/>
  <c r="R12396" i="21"/>
  <c r="X12395" i="21"/>
  <c r="W12395" i="21"/>
  <c r="V12395" i="21"/>
  <c r="U12395" i="21"/>
  <c r="T12395" i="21"/>
  <c r="S12395" i="21"/>
  <c r="R12395" i="21"/>
  <c r="X12394" i="21"/>
  <c r="W12394" i="21"/>
  <c r="V12394" i="21"/>
  <c r="U12394" i="21"/>
  <c r="T12394" i="21"/>
  <c r="S12394" i="21"/>
  <c r="R12394" i="21"/>
  <c r="X12393" i="21"/>
  <c r="W12393" i="21"/>
  <c r="V12393" i="21"/>
  <c r="U12393" i="21"/>
  <c r="T12393" i="21"/>
  <c r="S12393" i="21"/>
  <c r="R12393" i="21"/>
  <c r="X12392" i="21"/>
  <c r="W12392" i="21"/>
  <c r="V12392" i="21"/>
  <c r="U12392" i="21"/>
  <c r="T12392" i="21"/>
  <c r="S12392" i="21"/>
  <c r="R12392" i="21"/>
  <c r="X12391" i="21"/>
  <c r="W12391" i="21"/>
  <c r="V12391" i="21"/>
  <c r="U12391" i="21"/>
  <c r="T12391" i="21"/>
  <c r="S12391" i="21"/>
  <c r="R12391" i="21"/>
  <c r="X12390" i="21"/>
  <c r="W12390" i="21"/>
  <c r="V12390" i="21"/>
  <c r="U12390" i="21"/>
  <c r="T12390" i="21"/>
  <c r="S12390" i="21"/>
  <c r="R12390" i="21"/>
  <c r="X12389" i="21"/>
  <c r="W12389" i="21"/>
  <c r="V12389" i="21"/>
  <c r="U12389" i="21"/>
  <c r="T12389" i="21"/>
  <c r="S12389" i="21"/>
  <c r="R12389" i="21"/>
  <c r="X12388" i="21"/>
  <c r="W12388" i="21"/>
  <c r="V12388" i="21"/>
  <c r="U12388" i="21"/>
  <c r="T12388" i="21"/>
  <c r="S12388" i="21"/>
  <c r="R12388" i="21"/>
  <c r="X12387" i="21"/>
  <c r="W12387" i="21"/>
  <c r="V12387" i="21"/>
  <c r="U12387" i="21"/>
  <c r="T12387" i="21"/>
  <c r="S12387" i="21"/>
  <c r="R12387" i="21"/>
  <c r="X12386" i="21"/>
  <c r="W12386" i="21"/>
  <c r="V12386" i="21"/>
  <c r="U12386" i="21"/>
  <c r="T12386" i="21"/>
  <c r="S12386" i="21"/>
  <c r="R12386" i="21"/>
  <c r="X12385" i="21"/>
  <c r="W12385" i="21"/>
  <c r="V12385" i="21"/>
  <c r="U12385" i="21"/>
  <c r="T12385" i="21"/>
  <c r="S12385" i="21"/>
  <c r="R12385" i="21"/>
  <c r="X12384" i="21"/>
  <c r="W12384" i="21"/>
  <c r="V12384" i="21"/>
  <c r="U12384" i="21"/>
  <c r="T12384" i="21"/>
  <c r="S12384" i="21"/>
  <c r="R12384" i="21"/>
  <c r="X12383" i="21"/>
  <c r="W12383" i="21"/>
  <c r="V12383" i="21"/>
  <c r="U12383" i="21"/>
  <c r="T12383" i="21"/>
  <c r="S12383" i="21"/>
  <c r="R12383" i="21"/>
  <c r="X12382" i="21"/>
  <c r="W12382" i="21"/>
  <c r="V12382" i="21"/>
  <c r="U12382" i="21"/>
  <c r="T12382" i="21"/>
  <c r="S12382" i="21"/>
  <c r="R12382" i="21"/>
  <c r="X12381" i="21"/>
  <c r="W12381" i="21"/>
  <c r="V12381" i="21"/>
  <c r="U12381" i="21"/>
  <c r="T12381" i="21"/>
  <c r="S12381" i="21"/>
  <c r="R12381" i="21"/>
  <c r="X12380" i="21"/>
  <c r="W12380" i="21"/>
  <c r="V12380" i="21"/>
  <c r="U12380" i="21"/>
  <c r="T12380" i="21"/>
  <c r="S12380" i="21"/>
  <c r="R12380" i="21"/>
  <c r="X12379" i="21"/>
  <c r="W12379" i="21"/>
  <c r="V12379" i="21"/>
  <c r="U12379" i="21"/>
  <c r="T12379" i="21"/>
  <c r="S12379" i="21"/>
  <c r="R12379" i="21"/>
  <c r="X12378" i="21"/>
  <c r="W12378" i="21"/>
  <c r="V12378" i="21"/>
  <c r="U12378" i="21"/>
  <c r="T12378" i="21"/>
  <c r="S12378" i="21"/>
  <c r="R12378" i="21"/>
  <c r="X12377" i="21"/>
  <c r="W12377" i="21"/>
  <c r="V12377" i="21"/>
  <c r="U12377" i="21"/>
  <c r="T12377" i="21"/>
  <c r="S12377" i="21"/>
  <c r="R12377" i="21"/>
  <c r="X12376" i="21"/>
  <c r="W12376" i="21"/>
  <c r="V12376" i="21"/>
  <c r="U12376" i="21"/>
  <c r="T12376" i="21"/>
  <c r="S12376" i="21"/>
  <c r="R12376" i="21"/>
  <c r="X12375" i="21"/>
  <c r="W12375" i="21"/>
  <c r="V12375" i="21"/>
  <c r="U12375" i="21"/>
  <c r="T12375" i="21"/>
  <c r="S12375" i="21"/>
  <c r="R12375" i="21"/>
  <c r="X12374" i="21"/>
  <c r="W12374" i="21"/>
  <c r="V12374" i="21"/>
  <c r="U12374" i="21"/>
  <c r="T12374" i="21"/>
  <c r="S12374" i="21"/>
  <c r="R12374" i="21"/>
  <c r="X12373" i="21"/>
  <c r="W12373" i="21"/>
  <c r="V12373" i="21"/>
  <c r="U12373" i="21"/>
  <c r="T12373" i="21"/>
  <c r="S12373" i="21"/>
  <c r="R12373" i="21"/>
  <c r="X12372" i="21"/>
  <c r="W12372" i="21"/>
  <c r="V12372" i="21"/>
  <c r="U12372" i="21"/>
  <c r="T12372" i="21"/>
  <c r="S12372" i="21"/>
  <c r="R12372" i="21"/>
  <c r="X12371" i="21"/>
  <c r="W12371" i="21"/>
  <c r="V12371" i="21"/>
  <c r="U12371" i="21"/>
  <c r="T12371" i="21"/>
  <c r="S12371" i="21"/>
  <c r="R12371" i="21"/>
  <c r="X12370" i="21"/>
  <c r="W12370" i="21"/>
  <c r="V12370" i="21"/>
  <c r="U12370" i="21"/>
  <c r="T12370" i="21"/>
  <c r="S12370" i="21"/>
  <c r="R12370" i="21"/>
  <c r="X12369" i="21"/>
  <c r="W12369" i="21"/>
  <c r="V12369" i="21"/>
  <c r="U12369" i="21"/>
  <c r="T12369" i="21"/>
  <c r="S12369" i="21"/>
  <c r="R12369" i="21"/>
  <c r="X12368" i="21"/>
  <c r="W12368" i="21"/>
  <c r="V12368" i="21"/>
  <c r="U12368" i="21"/>
  <c r="T12368" i="21"/>
  <c r="S12368" i="21"/>
  <c r="R12368" i="21"/>
  <c r="X12367" i="21"/>
  <c r="W12367" i="21"/>
  <c r="V12367" i="21"/>
  <c r="U12367" i="21"/>
  <c r="T12367" i="21"/>
  <c r="S12367" i="21"/>
  <c r="R12367" i="21"/>
  <c r="X12366" i="21"/>
  <c r="W12366" i="21"/>
  <c r="V12366" i="21"/>
  <c r="U12366" i="21"/>
  <c r="T12366" i="21"/>
  <c r="S12366" i="21"/>
  <c r="R12366" i="21"/>
  <c r="X12365" i="21"/>
  <c r="W12365" i="21"/>
  <c r="V12365" i="21"/>
  <c r="U12365" i="21"/>
  <c r="T12365" i="21"/>
  <c r="S12365" i="21"/>
  <c r="R12365" i="21"/>
  <c r="X12364" i="21"/>
  <c r="W12364" i="21"/>
  <c r="V12364" i="21"/>
  <c r="U12364" i="21"/>
  <c r="T12364" i="21"/>
  <c r="S12364" i="21"/>
  <c r="R12364" i="21"/>
  <c r="X12363" i="21"/>
  <c r="W12363" i="21"/>
  <c r="V12363" i="21"/>
  <c r="U12363" i="21"/>
  <c r="T12363" i="21"/>
  <c r="S12363" i="21"/>
  <c r="R12363" i="21"/>
  <c r="X12362" i="21"/>
  <c r="W12362" i="21"/>
  <c r="V12362" i="21"/>
  <c r="U12362" i="21"/>
  <c r="T12362" i="21"/>
  <c r="S12362" i="21"/>
  <c r="R12362" i="21"/>
  <c r="X12361" i="21"/>
  <c r="W12361" i="21"/>
  <c r="V12361" i="21"/>
  <c r="U12361" i="21"/>
  <c r="T12361" i="21"/>
  <c r="S12361" i="21"/>
  <c r="R12361" i="21"/>
  <c r="X12360" i="21"/>
  <c r="W12360" i="21"/>
  <c r="V12360" i="21"/>
  <c r="U12360" i="21"/>
  <c r="T12360" i="21"/>
  <c r="S12360" i="21"/>
  <c r="R12360" i="21"/>
  <c r="X12359" i="21"/>
  <c r="W12359" i="21"/>
  <c r="V12359" i="21"/>
  <c r="U12359" i="21"/>
  <c r="T12359" i="21"/>
  <c r="S12359" i="21"/>
  <c r="R12359" i="21"/>
  <c r="X12358" i="21"/>
  <c r="W12358" i="21"/>
  <c r="V12358" i="21"/>
  <c r="U12358" i="21"/>
  <c r="T12358" i="21"/>
  <c r="S12358" i="21"/>
  <c r="R12358" i="21"/>
  <c r="X12357" i="21"/>
  <c r="W12357" i="21"/>
  <c r="V12357" i="21"/>
  <c r="U12357" i="21"/>
  <c r="T12357" i="21"/>
  <c r="S12357" i="21"/>
  <c r="R12357" i="21"/>
  <c r="X12356" i="21"/>
  <c r="W12356" i="21"/>
  <c r="V12356" i="21"/>
  <c r="U12356" i="21"/>
  <c r="T12356" i="21"/>
  <c r="S12356" i="21"/>
  <c r="R12356" i="21"/>
  <c r="X12355" i="21"/>
  <c r="W12355" i="21"/>
  <c r="V12355" i="21"/>
  <c r="U12355" i="21"/>
  <c r="T12355" i="21"/>
  <c r="S12355" i="21"/>
  <c r="R12355" i="21"/>
  <c r="X12354" i="21"/>
  <c r="W12354" i="21"/>
  <c r="V12354" i="21"/>
  <c r="U12354" i="21"/>
  <c r="T12354" i="21"/>
  <c r="S12354" i="21"/>
  <c r="R12354" i="21"/>
  <c r="X12353" i="21"/>
  <c r="W12353" i="21"/>
  <c r="V12353" i="21"/>
  <c r="U12353" i="21"/>
  <c r="T12353" i="21"/>
  <c r="S12353" i="21"/>
  <c r="R12353" i="21"/>
  <c r="X12352" i="21"/>
  <c r="W12352" i="21"/>
  <c r="V12352" i="21"/>
  <c r="U12352" i="21"/>
  <c r="T12352" i="21"/>
  <c r="S12352" i="21"/>
  <c r="R12352" i="21"/>
  <c r="X12351" i="21"/>
  <c r="W12351" i="21"/>
  <c r="V12351" i="21"/>
  <c r="U12351" i="21"/>
  <c r="T12351" i="21"/>
  <c r="S12351" i="21"/>
  <c r="R12351" i="21"/>
  <c r="X12350" i="21"/>
  <c r="W12350" i="21"/>
  <c r="V12350" i="21"/>
  <c r="U12350" i="21"/>
  <c r="T12350" i="21"/>
  <c r="S12350" i="21"/>
  <c r="R12350" i="21"/>
  <c r="X12349" i="21"/>
  <c r="W12349" i="21"/>
  <c r="V12349" i="21"/>
  <c r="U12349" i="21"/>
  <c r="T12349" i="21"/>
  <c r="S12349" i="21"/>
  <c r="R12349" i="21"/>
  <c r="X12348" i="21"/>
  <c r="W12348" i="21"/>
  <c r="V12348" i="21"/>
  <c r="U12348" i="21"/>
  <c r="T12348" i="21"/>
  <c r="S12348" i="21"/>
  <c r="R12348" i="21"/>
  <c r="X12347" i="21"/>
  <c r="W12347" i="21"/>
  <c r="V12347" i="21"/>
  <c r="U12347" i="21"/>
  <c r="T12347" i="21"/>
  <c r="S12347" i="21"/>
  <c r="R12347" i="21"/>
  <c r="X12346" i="21"/>
  <c r="W12346" i="21"/>
  <c r="V12346" i="21"/>
  <c r="U12346" i="21"/>
  <c r="T12346" i="21"/>
  <c r="S12346" i="21"/>
  <c r="R12346" i="21"/>
  <c r="X12345" i="21"/>
  <c r="W12345" i="21"/>
  <c r="V12345" i="21"/>
  <c r="U12345" i="21"/>
  <c r="T12345" i="21"/>
  <c r="S12345" i="21"/>
  <c r="R12345" i="21"/>
  <c r="X12344" i="21"/>
  <c r="W12344" i="21"/>
  <c r="V12344" i="21"/>
  <c r="U12344" i="21"/>
  <c r="T12344" i="21"/>
  <c r="S12344" i="21"/>
  <c r="R12344" i="21"/>
  <c r="X12343" i="21"/>
  <c r="W12343" i="21"/>
  <c r="V12343" i="21"/>
  <c r="U12343" i="21"/>
  <c r="T12343" i="21"/>
  <c r="S12343" i="21"/>
  <c r="R12343" i="21"/>
  <c r="X12342" i="21"/>
  <c r="W12342" i="21"/>
  <c r="V12342" i="21"/>
  <c r="U12342" i="21"/>
  <c r="T12342" i="21"/>
  <c r="S12342" i="21"/>
  <c r="R12342" i="21"/>
  <c r="X12341" i="21"/>
  <c r="W12341" i="21"/>
  <c r="V12341" i="21"/>
  <c r="U12341" i="21"/>
  <c r="T12341" i="21"/>
  <c r="S12341" i="21"/>
  <c r="R12341" i="21"/>
  <c r="X12340" i="21"/>
  <c r="W12340" i="21"/>
  <c r="V12340" i="21"/>
  <c r="U12340" i="21"/>
  <c r="T12340" i="21"/>
  <c r="S12340" i="21"/>
  <c r="R12340" i="21"/>
  <c r="X12339" i="21"/>
  <c r="W12339" i="21"/>
  <c r="V12339" i="21"/>
  <c r="U12339" i="21"/>
  <c r="T12339" i="21"/>
  <c r="S12339" i="21"/>
  <c r="R12339" i="21"/>
  <c r="X12338" i="21"/>
  <c r="W12338" i="21"/>
  <c r="V12338" i="21"/>
  <c r="U12338" i="21"/>
  <c r="T12338" i="21"/>
  <c r="S12338" i="21"/>
  <c r="R12338" i="21"/>
  <c r="X12337" i="21"/>
  <c r="W12337" i="21"/>
  <c r="V12337" i="21"/>
  <c r="U12337" i="21"/>
  <c r="T12337" i="21"/>
  <c r="S12337" i="21"/>
  <c r="R12337" i="21"/>
  <c r="X12336" i="21"/>
  <c r="W12336" i="21"/>
  <c r="V12336" i="21"/>
  <c r="U12336" i="21"/>
  <c r="T12336" i="21"/>
  <c r="S12336" i="21"/>
  <c r="R12336" i="21"/>
  <c r="X12335" i="21"/>
  <c r="W12335" i="21"/>
  <c r="V12335" i="21"/>
  <c r="U12335" i="21"/>
  <c r="T12335" i="21"/>
  <c r="S12335" i="21"/>
  <c r="R12335" i="21"/>
  <c r="X12334" i="21"/>
  <c r="W12334" i="21"/>
  <c r="V12334" i="21"/>
  <c r="U12334" i="21"/>
  <c r="T12334" i="21"/>
  <c r="S12334" i="21"/>
  <c r="R12334" i="21"/>
  <c r="X12333" i="21"/>
  <c r="W12333" i="21"/>
  <c r="V12333" i="21"/>
  <c r="U12333" i="21"/>
  <c r="T12333" i="21"/>
  <c r="S12333" i="21"/>
  <c r="R12333" i="21"/>
  <c r="X12332" i="21"/>
  <c r="W12332" i="21"/>
  <c r="V12332" i="21"/>
  <c r="U12332" i="21"/>
  <c r="T12332" i="21"/>
  <c r="S12332" i="21"/>
  <c r="R12332" i="21"/>
  <c r="X12331" i="21"/>
  <c r="W12331" i="21"/>
  <c r="V12331" i="21"/>
  <c r="U12331" i="21"/>
  <c r="T12331" i="21"/>
  <c r="S12331" i="21"/>
  <c r="R12331" i="21"/>
  <c r="X12330" i="21"/>
  <c r="W12330" i="21"/>
  <c r="V12330" i="21"/>
  <c r="U12330" i="21"/>
  <c r="T12330" i="21"/>
  <c r="S12330" i="21"/>
  <c r="R12330" i="21"/>
  <c r="X12329" i="21"/>
  <c r="W12329" i="21"/>
  <c r="V12329" i="21"/>
  <c r="U12329" i="21"/>
  <c r="T12329" i="21"/>
  <c r="S12329" i="21"/>
  <c r="R12329" i="21"/>
  <c r="X12328" i="21"/>
  <c r="W12328" i="21"/>
  <c r="V12328" i="21"/>
  <c r="U12328" i="21"/>
  <c r="T12328" i="21"/>
  <c r="S12328" i="21"/>
  <c r="R12328" i="21"/>
  <c r="X12327" i="21"/>
  <c r="W12327" i="21"/>
  <c r="V12327" i="21"/>
  <c r="U12327" i="21"/>
  <c r="T12327" i="21"/>
  <c r="S12327" i="21"/>
  <c r="R12327" i="21"/>
  <c r="X12326" i="21"/>
  <c r="W12326" i="21"/>
  <c r="V12326" i="21"/>
  <c r="U12326" i="21"/>
  <c r="T12326" i="21"/>
  <c r="S12326" i="21"/>
  <c r="R12326" i="21"/>
  <c r="X12325" i="21"/>
  <c r="W12325" i="21"/>
  <c r="V12325" i="21"/>
  <c r="U12325" i="21"/>
  <c r="T12325" i="21"/>
  <c r="S12325" i="21"/>
  <c r="R12325" i="21"/>
  <c r="X12324" i="21"/>
  <c r="W12324" i="21"/>
  <c r="V12324" i="21"/>
  <c r="U12324" i="21"/>
  <c r="T12324" i="21"/>
  <c r="S12324" i="21"/>
  <c r="R12324" i="21"/>
  <c r="X12323" i="21"/>
  <c r="W12323" i="21"/>
  <c r="V12323" i="21"/>
  <c r="U12323" i="21"/>
  <c r="T12323" i="21"/>
  <c r="S12323" i="21"/>
  <c r="R12323" i="21"/>
  <c r="X12322" i="21"/>
  <c r="W12322" i="21"/>
  <c r="V12322" i="21"/>
  <c r="U12322" i="21"/>
  <c r="T12322" i="21"/>
  <c r="S12322" i="21"/>
  <c r="R12322" i="21"/>
  <c r="X12321" i="21"/>
  <c r="W12321" i="21"/>
  <c r="V12321" i="21"/>
  <c r="U12321" i="21"/>
  <c r="T12321" i="21"/>
  <c r="S12321" i="21"/>
  <c r="R12321" i="21"/>
  <c r="X12320" i="21"/>
  <c r="W12320" i="21"/>
  <c r="V12320" i="21"/>
  <c r="U12320" i="21"/>
  <c r="T12320" i="21"/>
  <c r="S12320" i="21"/>
  <c r="R12320" i="21"/>
  <c r="X12319" i="21"/>
  <c r="W12319" i="21"/>
  <c r="V12319" i="21"/>
  <c r="U12319" i="21"/>
  <c r="T12319" i="21"/>
  <c r="S12319" i="21"/>
  <c r="R12319" i="21"/>
  <c r="X12318" i="21"/>
  <c r="W12318" i="21"/>
  <c r="V12318" i="21"/>
  <c r="U12318" i="21"/>
  <c r="T12318" i="21"/>
  <c r="S12318" i="21"/>
  <c r="R12318" i="21"/>
  <c r="X12317" i="21"/>
  <c r="W12317" i="21"/>
  <c r="V12317" i="21"/>
  <c r="U12317" i="21"/>
  <c r="T12317" i="21"/>
  <c r="S12317" i="21"/>
  <c r="R12317" i="21"/>
  <c r="X12316" i="21"/>
  <c r="W12316" i="21"/>
  <c r="V12316" i="21"/>
  <c r="U12316" i="21"/>
  <c r="T12316" i="21"/>
  <c r="S12316" i="21"/>
  <c r="R12316" i="21"/>
  <c r="X12315" i="21"/>
  <c r="W12315" i="21"/>
  <c r="V12315" i="21"/>
  <c r="U12315" i="21"/>
  <c r="T12315" i="21"/>
  <c r="S12315" i="21"/>
  <c r="R12315" i="21"/>
  <c r="X12314" i="21"/>
  <c r="W12314" i="21"/>
  <c r="V12314" i="21"/>
  <c r="U12314" i="21"/>
  <c r="T12314" i="21"/>
  <c r="S12314" i="21"/>
  <c r="R12314" i="21"/>
  <c r="X12313" i="21"/>
  <c r="W12313" i="21"/>
  <c r="V12313" i="21"/>
  <c r="U12313" i="21"/>
  <c r="T12313" i="21"/>
  <c r="S12313" i="21"/>
  <c r="R12313" i="21"/>
  <c r="X12312" i="21"/>
  <c r="W12312" i="21"/>
  <c r="V12312" i="21"/>
  <c r="U12312" i="21"/>
  <c r="T12312" i="21"/>
  <c r="S12312" i="21"/>
  <c r="R12312" i="21"/>
  <c r="X12311" i="21"/>
  <c r="W12311" i="21"/>
  <c r="V12311" i="21"/>
  <c r="U12311" i="21"/>
  <c r="T12311" i="21"/>
  <c r="S12311" i="21"/>
  <c r="R12311" i="21"/>
  <c r="X12310" i="21"/>
  <c r="W12310" i="21"/>
  <c r="V12310" i="21"/>
  <c r="U12310" i="21"/>
  <c r="T12310" i="21"/>
  <c r="S12310" i="21"/>
  <c r="R12310" i="21"/>
  <c r="X12309" i="21"/>
  <c r="W12309" i="21"/>
  <c r="V12309" i="21"/>
  <c r="U12309" i="21"/>
  <c r="T12309" i="21"/>
  <c r="S12309" i="21"/>
  <c r="R12309" i="21"/>
  <c r="X12308" i="21"/>
  <c r="W12308" i="21"/>
  <c r="V12308" i="21"/>
  <c r="U12308" i="21"/>
  <c r="T12308" i="21"/>
  <c r="S12308" i="21"/>
  <c r="R12308" i="21"/>
  <c r="X12307" i="21"/>
  <c r="W12307" i="21"/>
  <c r="V12307" i="21"/>
  <c r="U12307" i="21"/>
  <c r="T12307" i="21"/>
  <c r="S12307" i="21"/>
  <c r="R12307" i="21"/>
  <c r="X12306" i="21"/>
  <c r="W12306" i="21"/>
  <c r="V12306" i="21"/>
  <c r="U12306" i="21"/>
  <c r="T12306" i="21"/>
  <c r="S12306" i="21"/>
  <c r="R12306" i="21"/>
  <c r="X12305" i="21"/>
  <c r="W12305" i="21"/>
  <c r="V12305" i="21"/>
  <c r="U12305" i="21"/>
  <c r="T12305" i="21"/>
  <c r="S12305" i="21"/>
  <c r="R12305" i="21"/>
  <c r="X12304" i="21"/>
  <c r="W12304" i="21"/>
  <c r="V12304" i="21"/>
  <c r="U12304" i="21"/>
  <c r="T12304" i="21"/>
  <c r="S12304" i="21"/>
  <c r="R12304" i="21"/>
  <c r="X12303" i="21"/>
  <c r="W12303" i="21"/>
  <c r="V12303" i="21"/>
  <c r="U12303" i="21"/>
  <c r="T12303" i="21"/>
  <c r="S12303" i="21"/>
  <c r="R12303" i="21"/>
  <c r="X12302" i="21"/>
  <c r="W12302" i="21"/>
  <c r="V12302" i="21"/>
  <c r="U12302" i="21"/>
  <c r="T12302" i="21"/>
  <c r="S12302" i="21"/>
  <c r="R12302" i="21"/>
  <c r="X12301" i="21"/>
  <c r="W12301" i="21"/>
  <c r="V12301" i="21"/>
  <c r="U12301" i="21"/>
  <c r="T12301" i="21"/>
  <c r="S12301" i="21"/>
  <c r="R12301" i="21"/>
  <c r="X12300" i="21"/>
  <c r="W12300" i="21"/>
  <c r="V12300" i="21"/>
  <c r="U12300" i="21"/>
  <c r="T12300" i="21"/>
  <c r="S12300" i="21"/>
  <c r="R12300" i="21"/>
  <c r="X12299" i="21"/>
  <c r="W12299" i="21"/>
  <c r="V12299" i="21"/>
  <c r="U12299" i="21"/>
  <c r="T12299" i="21"/>
  <c r="S12299" i="21"/>
  <c r="R12299" i="21"/>
  <c r="X12298" i="21"/>
  <c r="W12298" i="21"/>
  <c r="V12298" i="21"/>
  <c r="U12298" i="21"/>
  <c r="T12298" i="21"/>
  <c r="S12298" i="21"/>
  <c r="R12298" i="21"/>
  <c r="X12297" i="21"/>
  <c r="W12297" i="21"/>
  <c r="V12297" i="21"/>
  <c r="U12297" i="21"/>
  <c r="T12297" i="21"/>
  <c r="S12297" i="21"/>
  <c r="R12297" i="21"/>
  <c r="X12296" i="21"/>
  <c r="W12296" i="21"/>
  <c r="V12296" i="21"/>
  <c r="U12296" i="21"/>
  <c r="T12296" i="21"/>
  <c r="S12296" i="21"/>
  <c r="R12296" i="21"/>
  <c r="X12295" i="21"/>
  <c r="W12295" i="21"/>
  <c r="V12295" i="21"/>
  <c r="U12295" i="21"/>
  <c r="T12295" i="21"/>
  <c r="S12295" i="21"/>
  <c r="R12295" i="21"/>
  <c r="X12294" i="21"/>
  <c r="W12294" i="21"/>
  <c r="V12294" i="21"/>
  <c r="U12294" i="21"/>
  <c r="T12294" i="21"/>
  <c r="S12294" i="21"/>
  <c r="R12294" i="21"/>
  <c r="X12293" i="21"/>
  <c r="W12293" i="21"/>
  <c r="V12293" i="21"/>
  <c r="U12293" i="21"/>
  <c r="T12293" i="21"/>
  <c r="S12293" i="21"/>
  <c r="R12293" i="21"/>
  <c r="X12292" i="21"/>
  <c r="W12292" i="21"/>
  <c r="V12292" i="21"/>
  <c r="U12292" i="21"/>
  <c r="T12292" i="21"/>
  <c r="S12292" i="21"/>
  <c r="R12292" i="21"/>
  <c r="X12291" i="21"/>
  <c r="W12291" i="21"/>
  <c r="V12291" i="21"/>
  <c r="U12291" i="21"/>
  <c r="T12291" i="21"/>
  <c r="S12291" i="21"/>
  <c r="R12291" i="21"/>
  <c r="X12290" i="21"/>
  <c r="W12290" i="21"/>
  <c r="V12290" i="21"/>
  <c r="U12290" i="21"/>
  <c r="T12290" i="21"/>
  <c r="S12290" i="21"/>
  <c r="R12290" i="21"/>
  <c r="X12289" i="21"/>
  <c r="W12289" i="21"/>
  <c r="V12289" i="21"/>
  <c r="U12289" i="21"/>
  <c r="T12289" i="21"/>
  <c r="S12289" i="21"/>
  <c r="R12289" i="21"/>
  <c r="X12288" i="21"/>
  <c r="W12288" i="21"/>
  <c r="V12288" i="21"/>
  <c r="U12288" i="21"/>
  <c r="T12288" i="21"/>
  <c r="S12288" i="21"/>
  <c r="R12288" i="21"/>
  <c r="X12287" i="21"/>
  <c r="W12287" i="21"/>
  <c r="V12287" i="21"/>
  <c r="U12287" i="21"/>
  <c r="T12287" i="21"/>
  <c r="S12287" i="21"/>
  <c r="R12287" i="21"/>
  <c r="X12286" i="21"/>
  <c r="W12286" i="21"/>
  <c r="V12286" i="21"/>
  <c r="U12286" i="21"/>
  <c r="T12286" i="21"/>
  <c r="S12286" i="21"/>
  <c r="R12286" i="21"/>
  <c r="X12285" i="21"/>
  <c r="W12285" i="21"/>
  <c r="V12285" i="21"/>
  <c r="U12285" i="21"/>
  <c r="T12285" i="21"/>
  <c r="S12285" i="21"/>
  <c r="R12285" i="21"/>
  <c r="X12284" i="21"/>
  <c r="W12284" i="21"/>
  <c r="V12284" i="21"/>
  <c r="U12284" i="21"/>
  <c r="T12284" i="21"/>
  <c r="S12284" i="21"/>
  <c r="R12284" i="21"/>
  <c r="X12283" i="21"/>
  <c r="W12283" i="21"/>
  <c r="V12283" i="21"/>
  <c r="U12283" i="21"/>
  <c r="T12283" i="21"/>
  <c r="S12283" i="21"/>
  <c r="R12283" i="21"/>
  <c r="X12282" i="21"/>
  <c r="W12282" i="21"/>
  <c r="V12282" i="21"/>
  <c r="U12282" i="21"/>
  <c r="T12282" i="21"/>
  <c r="S12282" i="21"/>
  <c r="R12282" i="21"/>
  <c r="X12281" i="21"/>
  <c r="W12281" i="21"/>
  <c r="V12281" i="21"/>
  <c r="U12281" i="21"/>
  <c r="T12281" i="21"/>
  <c r="S12281" i="21"/>
  <c r="R12281" i="21"/>
  <c r="X12280" i="21"/>
  <c r="W12280" i="21"/>
  <c r="V12280" i="21"/>
  <c r="U12280" i="21"/>
  <c r="T12280" i="21"/>
  <c r="S12280" i="21"/>
  <c r="R12280" i="21"/>
  <c r="X12279" i="21"/>
  <c r="W12279" i="21"/>
  <c r="V12279" i="21"/>
  <c r="U12279" i="21"/>
  <c r="T12279" i="21"/>
  <c r="S12279" i="21"/>
  <c r="R12279" i="21"/>
  <c r="X12278" i="21"/>
  <c r="W12278" i="21"/>
  <c r="V12278" i="21"/>
  <c r="U12278" i="21"/>
  <c r="T12278" i="21"/>
  <c r="S12278" i="21"/>
  <c r="R12278" i="21"/>
  <c r="X12277" i="21"/>
  <c r="W12277" i="21"/>
  <c r="V12277" i="21"/>
  <c r="U12277" i="21"/>
  <c r="T12277" i="21"/>
  <c r="S12277" i="21"/>
  <c r="R12277" i="21"/>
  <c r="X12276" i="21"/>
  <c r="W12276" i="21"/>
  <c r="V12276" i="21"/>
  <c r="U12276" i="21"/>
  <c r="T12276" i="21"/>
  <c r="S12276" i="21"/>
  <c r="R12276" i="21"/>
  <c r="X12275" i="21"/>
  <c r="W12275" i="21"/>
  <c r="V12275" i="21"/>
  <c r="U12275" i="21"/>
  <c r="T12275" i="21"/>
  <c r="S12275" i="21"/>
  <c r="R12275" i="21"/>
  <c r="X12274" i="21"/>
  <c r="W12274" i="21"/>
  <c r="V12274" i="21"/>
  <c r="U12274" i="21"/>
  <c r="T12274" i="21"/>
  <c r="S12274" i="21"/>
  <c r="R12274" i="21"/>
  <c r="X12273" i="21"/>
  <c r="W12273" i="21"/>
  <c r="V12273" i="21"/>
  <c r="U12273" i="21"/>
  <c r="T12273" i="21"/>
  <c r="S12273" i="21"/>
  <c r="R12273" i="21"/>
  <c r="X12272" i="21"/>
  <c r="W12272" i="21"/>
  <c r="V12272" i="21"/>
  <c r="U12272" i="21"/>
  <c r="T12272" i="21"/>
  <c r="S12272" i="21"/>
  <c r="R12272" i="21"/>
  <c r="X12271" i="21"/>
  <c r="W12271" i="21"/>
  <c r="V12271" i="21"/>
  <c r="U12271" i="21"/>
  <c r="T12271" i="21"/>
  <c r="S12271" i="21"/>
  <c r="R12271" i="21"/>
  <c r="X12270" i="21"/>
  <c r="W12270" i="21"/>
  <c r="V12270" i="21"/>
  <c r="U12270" i="21"/>
  <c r="T12270" i="21"/>
  <c r="S12270" i="21"/>
  <c r="R12270" i="21"/>
  <c r="X12269" i="21"/>
  <c r="W12269" i="21"/>
  <c r="V12269" i="21"/>
  <c r="U12269" i="21"/>
  <c r="T12269" i="21"/>
  <c r="S12269" i="21"/>
  <c r="R12269" i="21"/>
  <c r="X12268" i="21"/>
  <c r="W12268" i="21"/>
  <c r="V12268" i="21"/>
  <c r="U12268" i="21"/>
  <c r="T12268" i="21"/>
  <c r="S12268" i="21"/>
  <c r="R12268" i="21"/>
  <c r="X12267" i="21"/>
  <c r="W12267" i="21"/>
  <c r="V12267" i="21"/>
  <c r="U12267" i="21"/>
  <c r="T12267" i="21"/>
  <c r="S12267" i="21"/>
  <c r="R12267" i="21"/>
  <c r="X12266" i="21"/>
  <c r="W12266" i="21"/>
  <c r="V12266" i="21"/>
  <c r="U12266" i="21"/>
  <c r="T12266" i="21"/>
  <c r="S12266" i="21"/>
  <c r="R12266" i="21"/>
  <c r="X12265" i="21"/>
  <c r="W12265" i="21"/>
  <c r="V12265" i="21"/>
  <c r="U12265" i="21"/>
  <c r="T12265" i="21"/>
  <c r="S12265" i="21"/>
  <c r="R12265" i="21"/>
  <c r="X12264" i="21"/>
  <c r="W12264" i="21"/>
  <c r="V12264" i="21"/>
  <c r="U12264" i="21"/>
  <c r="T12264" i="21"/>
  <c r="S12264" i="21"/>
  <c r="R12264" i="21"/>
  <c r="X12263" i="21"/>
  <c r="W12263" i="21"/>
  <c r="V12263" i="21"/>
  <c r="U12263" i="21"/>
  <c r="T12263" i="21"/>
  <c r="S12263" i="21"/>
  <c r="R12263" i="21"/>
  <c r="X12262" i="21"/>
  <c r="W12262" i="21"/>
  <c r="V12262" i="21"/>
  <c r="U12262" i="21"/>
  <c r="T12262" i="21"/>
  <c r="S12262" i="21"/>
  <c r="R12262" i="21"/>
  <c r="X12261" i="21"/>
  <c r="W12261" i="21"/>
  <c r="V12261" i="21"/>
  <c r="U12261" i="21"/>
  <c r="T12261" i="21"/>
  <c r="S12261" i="21"/>
  <c r="R12261" i="21"/>
  <c r="X12260" i="21"/>
  <c r="W12260" i="21"/>
  <c r="V12260" i="21"/>
  <c r="U12260" i="21"/>
  <c r="T12260" i="21"/>
  <c r="S12260" i="21"/>
  <c r="R12260" i="21"/>
  <c r="X12259" i="21"/>
  <c r="W12259" i="21"/>
  <c r="V12259" i="21"/>
  <c r="U12259" i="21"/>
  <c r="T12259" i="21"/>
  <c r="S12259" i="21"/>
  <c r="R12259" i="21"/>
  <c r="X12258" i="21"/>
  <c r="W12258" i="21"/>
  <c r="V12258" i="21"/>
  <c r="U12258" i="21"/>
  <c r="T12258" i="21"/>
  <c r="S12258" i="21"/>
  <c r="R12258" i="21"/>
  <c r="X12257" i="21"/>
  <c r="W12257" i="21"/>
  <c r="V12257" i="21"/>
  <c r="U12257" i="21"/>
  <c r="T12257" i="21"/>
  <c r="S12257" i="21"/>
  <c r="R12257" i="21"/>
  <c r="X12256" i="21"/>
  <c r="W12256" i="21"/>
  <c r="V12256" i="21"/>
  <c r="U12256" i="21"/>
  <c r="T12256" i="21"/>
  <c r="S12256" i="21"/>
  <c r="R12256" i="21"/>
  <c r="X12255" i="21"/>
  <c r="W12255" i="21"/>
  <c r="V12255" i="21"/>
  <c r="U12255" i="21"/>
  <c r="T12255" i="21"/>
  <c r="S12255" i="21"/>
  <c r="R12255" i="21"/>
  <c r="X12254" i="21"/>
  <c r="W12254" i="21"/>
  <c r="V12254" i="21"/>
  <c r="U12254" i="21"/>
  <c r="T12254" i="21"/>
  <c r="S12254" i="21"/>
  <c r="R12254" i="21"/>
  <c r="X12253" i="21"/>
  <c r="W12253" i="21"/>
  <c r="V12253" i="21"/>
  <c r="U12253" i="21"/>
  <c r="T12253" i="21"/>
  <c r="S12253" i="21"/>
  <c r="R12253" i="21"/>
  <c r="X12252" i="21"/>
  <c r="W12252" i="21"/>
  <c r="V12252" i="21"/>
  <c r="U12252" i="21"/>
  <c r="T12252" i="21"/>
  <c r="S12252" i="21"/>
  <c r="R12252" i="21"/>
  <c r="X12251" i="21"/>
  <c r="W12251" i="21"/>
  <c r="V12251" i="21"/>
  <c r="U12251" i="21"/>
  <c r="T12251" i="21"/>
  <c r="S12251" i="21"/>
  <c r="R12251" i="21"/>
  <c r="X12250" i="21"/>
  <c r="W12250" i="21"/>
  <c r="V12250" i="21"/>
  <c r="U12250" i="21"/>
  <c r="T12250" i="21"/>
  <c r="S12250" i="21"/>
  <c r="R12250" i="21"/>
  <c r="X12249" i="21"/>
  <c r="W12249" i="21"/>
  <c r="V12249" i="21"/>
  <c r="U12249" i="21"/>
  <c r="T12249" i="21"/>
  <c r="S12249" i="21"/>
  <c r="R12249" i="21"/>
  <c r="X12248" i="21"/>
  <c r="W12248" i="21"/>
  <c r="V12248" i="21"/>
  <c r="U12248" i="21"/>
  <c r="T12248" i="21"/>
  <c r="S12248" i="21"/>
  <c r="R12248" i="21"/>
  <c r="X12247" i="21"/>
  <c r="W12247" i="21"/>
  <c r="V12247" i="21"/>
  <c r="U12247" i="21"/>
  <c r="T12247" i="21"/>
  <c r="S12247" i="21"/>
  <c r="R12247" i="21"/>
  <c r="X12246" i="21"/>
  <c r="W12246" i="21"/>
  <c r="V12246" i="21"/>
  <c r="U12246" i="21"/>
  <c r="T12246" i="21"/>
  <c r="S12246" i="21"/>
  <c r="R12246" i="21"/>
  <c r="X12245" i="21"/>
  <c r="W12245" i="21"/>
  <c r="V12245" i="21"/>
  <c r="U12245" i="21"/>
  <c r="T12245" i="21"/>
  <c r="S12245" i="21"/>
  <c r="R12245" i="21"/>
  <c r="X12244" i="21"/>
  <c r="W12244" i="21"/>
  <c r="V12244" i="21"/>
  <c r="U12244" i="21"/>
  <c r="T12244" i="21"/>
  <c r="S12244" i="21"/>
  <c r="R12244" i="21"/>
  <c r="X12243" i="21"/>
  <c r="W12243" i="21"/>
  <c r="V12243" i="21"/>
  <c r="U12243" i="21"/>
  <c r="T12243" i="21"/>
  <c r="S12243" i="21"/>
  <c r="R12243" i="21"/>
  <c r="X12242" i="21"/>
  <c r="W12242" i="21"/>
  <c r="V12242" i="21"/>
  <c r="U12242" i="21"/>
  <c r="T12242" i="21"/>
  <c r="S12242" i="21"/>
  <c r="R12242" i="21"/>
  <c r="X12241" i="21"/>
  <c r="W12241" i="21"/>
  <c r="V12241" i="21"/>
  <c r="U12241" i="21"/>
  <c r="T12241" i="21"/>
  <c r="S12241" i="21"/>
  <c r="R12241" i="21"/>
  <c r="X12240" i="21"/>
  <c r="W12240" i="21"/>
  <c r="V12240" i="21"/>
  <c r="U12240" i="21"/>
  <c r="T12240" i="21"/>
  <c r="S12240" i="21"/>
  <c r="R12240" i="21"/>
  <c r="X12239" i="21"/>
  <c r="W12239" i="21"/>
  <c r="V12239" i="21"/>
  <c r="U12239" i="21"/>
  <c r="T12239" i="21"/>
  <c r="S12239" i="21"/>
  <c r="R12239" i="21"/>
  <c r="X12238" i="21"/>
  <c r="W12238" i="21"/>
  <c r="V12238" i="21"/>
  <c r="U12238" i="21"/>
  <c r="T12238" i="21"/>
  <c r="S12238" i="21"/>
  <c r="R12238" i="21"/>
  <c r="X12237" i="21"/>
  <c r="W12237" i="21"/>
  <c r="V12237" i="21"/>
  <c r="U12237" i="21"/>
  <c r="T12237" i="21"/>
  <c r="S12237" i="21"/>
  <c r="R12237" i="21"/>
  <c r="X12236" i="21"/>
  <c r="W12236" i="21"/>
  <c r="V12236" i="21"/>
  <c r="U12236" i="21"/>
  <c r="T12236" i="21"/>
  <c r="S12236" i="21"/>
  <c r="R12236" i="21"/>
  <c r="X12235" i="21"/>
  <c r="W12235" i="21"/>
  <c r="V12235" i="21"/>
  <c r="U12235" i="21"/>
  <c r="T12235" i="21"/>
  <c r="S12235" i="21"/>
  <c r="R12235" i="21"/>
  <c r="X12234" i="21"/>
  <c r="W12234" i="21"/>
  <c r="V12234" i="21"/>
  <c r="U12234" i="21"/>
  <c r="T12234" i="21"/>
  <c r="S12234" i="21"/>
  <c r="R12234" i="21"/>
  <c r="X12233" i="21"/>
  <c r="W12233" i="21"/>
  <c r="V12233" i="21"/>
  <c r="U12233" i="21"/>
  <c r="T12233" i="21"/>
  <c r="S12233" i="21"/>
  <c r="R12233" i="21"/>
  <c r="X12232" i="21"/>
  <c r="W12232" i="21"/>
  <c r="V12232" i="21"/>
  <c r="U12232" i="21"/>
  <c r="T12232" i="21"/>
  <c r="S12232" i="21"/>
  <c r="R12232" i="21"/>
  <c r="X12231" i="21"/>
  <c r="W12231" i="21"/>
  <c r="V12231" i="21"/>
  <c r="U12231" i="21"/>
  <c r="T12231" i="21"/>
  <c r="S12231" i="21"/>
  <c r="R12231" i="21"/>
  <c r="X12230" i="21"/>
  <c r="W12230" i="21"/>
  <c r="V12230" i="21"/>
  <c r="U12230" i="21"/>
  <c r="T12230" i="21"/>
  <c r="S12230" i="21"/>
  <c r="R12230" i="21"/>
  <c r="X12229" i="21"/>
  <c r="W12229" i="21"/>
  <c r="V12229" i="21"/>
  <c r="U12229" i="21"/>
  <c r="T12229" i="21"/>
  <c r="S12229" i="21"/>
  <c r="R12229" i="21"/>
  <c r="X12228" i="21"/>
  <c r="W12228" i="21"/>
  <c r="V12228" i="21"/>
  <c r="U12228" i="21"/>
  <c r="T12228" i="21"/>
  <c r="S12228" i="21"/>
  <c r="R12228" i="21"/>
  <c r="X12227" i="21"/>
  <c r="W12227" i="21"/>
  <c r="V12227" i="21"/>
  <c r="U12227" i="21"/>
  <c r="T12227" i="21"/>
  <c r="S12227" i="21"/>
  <c r="R12227" i="21"/>
  <c r="X12226" i="21"/>
  <c r="W12226" i="21"/>
  <c r="V12226" i="21"/>
  <c r="U12226" i="21"/>
  <c r="T12226" i="21"/>
  <c r="S12226" i="21"/>
  <c r="R12226" i="21"/>
  <c r="X12225" i="21"/>
  <c r="W12225" i="21"/>
  <c r="V12225" i="21"/>
  <c r="U12225" i="21"/>
  <c r="T12225" i="21"/>
  <c r="S12225" i="21"/>
  <c r="R12225" i="21"/>
  <c r="X12224" i="21"/>
  <c r="W12224" i="21"/>
  <c r="V12224" i="21"/>
  <c r="U12224" i="21"/>
  <c r="T12224" i="21"/>
  <c r="S12224" i="21"/>
  <c r="R12224" i="21"/>
  <c r="X12223" i="21"/>
  <c r="W12223" i="21"/>
  <c r="V12223" i="21"/>
  <c r="U12223" i="21"/>
  <c r="T12223" i="21"/>
  <c r="S12223" i="21"/>
  <c r="R12223" i="21"/>
  <c r="X12222" i="21"/>
  <c r="W12222" i="21"/>
  <c r="V12222" i="21"/>
  <c r="U12222" i="21"/>
  <c r="T12222" i="21"/>
  <c r="S12222" i="21"/>
  <c r="R12222" i="21"/>
  <c r="X12221" i="21"/>
  <c r="W12221" i="21"/>
  <c r="V12221" i="21"/>
  <c r="U12221" i="21"/>
  <c r="T12221" i="21"/>
  <c r="S12221" i="21"/>
  <c r="R12221" i="21"/>
  <c r="X12220" i="21"/>
  <c r="W12220" i="21"/>
  <c r="V12220" i="21"/>
  <c r="U12220" i="21"/>
  <c r="T12220" i="21"/>
  <c r="S12220" i="21"/>
  <c r="R12220" i="21"/>
  <c r="X12219" i="21"/>
  <c r="W12219" i="21"/>
  <c r="V12219" i="21"/>
  <c r="U12219" i="21"/>
  <c r="T12219" i="21"/>
  <c r="S12219" i="21"/>
  <c r="R12219" i="21"/>
  <c r="X12218" i="21"/>
  <c r="W12218" i="21"/>
  <c r="V12218" i="21"/>
  <c r="U12218" i="21"/>
  <c r="T12218" i="21"/>
  <c r="S12218" i="21"/>
  <c r="R12218" i="21"/>
  <c r="X12217" i="21"/>
  <c r="W12217" i="21"/>
  <c r="V12217" i="21"/>
  <c r="U12217" i="21"/>
  <c r="T12217" i="21"/>
  <c r="S12217" i="21"/>
  <c r="R12217" i="21"/>
  <c r="X12216" i="21"/>
  <c r="W12216" i="21"/>
  <c r="V12216" i="21"/>
  <c r="U12216" i="21"/>
  <c r="T12216" i="21"/>
  <c r="S12216" i="21"/>
  <c r="R12216" i="21"/>
  <c r="X12215" i="21"/>
  <c r="W12215" i="21"/>
  <c r="V12215" i="21"/>
  <c r="U12215" i="21"/>
  <c r="T12215" i="21"/>
  <c r="S12215" i="21"/>
  <c r="R12215" i="21"/>
  <c r="X12214" i="21"/>
  <c r="W12214" i="21"/>
  <c r="V12214" i="21"/>
  <c r="U12214" i="21"/>
  <c r="T12214" i="21"/>
  <c r="S12214" i="21"/>
  <c r="R12214" i="21"/>
  <c r="X12213" i="21"/>
  <c r="W12213" i="21"/>
  <c r="V12213" i="21"/>
  <c r="U12213" i="21"/>
  <c r="T12213" i="21"/>
  <c r="S12213" i="21"/>
  <c r="R12213" i="21"/>
  <c r="X12212" i="21"/>
  <c r="W12212" i="21"/>
  <c r="V12212" i="21"/>
  <c r="U12212" i="21"/>
  <c r="T12212" i="21"/>
  <c r="S12212" i="21"/>
  <c r="R12212" i="21"/>
  <c r="X12211" i="21"/>
  <c r="W12211" i="21"/>
  <c r="V12211" i="21"/>
  <c r="U12211" i="21"/>
  <c r="T12211" i="21"/>
  <c r="S12211" i="21"/>
  <c r="R12211" i="21"/>
  <c r="X12210" i="21"/>
  <c r="W12210" i="21"/>
  <c r="V12210" i="21"/>
  <c r="U12210" i="21"/>
  <c r="T12210" i="21"/>
  <c r="S12210" i="21"/>
  <c r="R12210" i="21"/>
  <c r="X12209" i="21"/>
  <c r="W12209" i="21"/>
  <c r="V12209" i="21"/>
  <c r="U12209" i="21"/>
  <c r="T12209" i="21"/>
  <c r="S12209" i="21"/>
  <c r="R12209" i="21"/>
  <c r="X12208" i="21"/>
  <c r="W12208" i="21"/>
  <c r="V12208" i="21"/>
  <c r="U12208" i="21"/>
  <c r="T12208" i="21"/>
  <c r="S12208" i="21"/>
  <c r="R12208" i="21"/>
  <c r="X12207" i="21"/>
  <c r="W12207" i="21"/>
  <c r="V12207" i="21"/>
  <c r="U12207" i="21"/>
  <c r="T12207" i="21"/>
  <c r="S12207" i="21"/>
  <c r="R12207" i="21"/>
  <c r="X12206" i="21"/>
  <c r="W12206" i="21"/>
  <c r="V12206" i="21"/>
  <c r="U12206" i="21"/>
  <c r="T12206" i="21"/>
  <c r="S12206" i="21"/>
  <c r="R12206" i="21"/>
  <c r="X12205" i="21"/>
  <c r="W12205" i="21"/>
  <c r="V12205" i="21"/>
  <c r="U12205" i="21"/>
  <c r="T12205" i="21"/>
  <c r="S12205" i="21"/>
  <c r="R12205" i="21"/>
  <c r="X12204" i="21"/>
  <c r="W12204" i="21"/>
  <c r="V12204" i="21"/>
  <c r="U12204" i="21"/>
  <c r="T12204" i="21"/>
  <c r="S12204" i="21"/>
  <c r="R12204" i="21"/>
  <c r="X12203" i="21"/>
  <c r="W12203" i="21"/>
  <c r="V12203" i="21"/>
  <c r="U12203" i="21"/>
  <c r="T12203" i="21"/>
  <c r="S12203" i="21"/>
  <c r="R12203" i="21"/>
  <c r="X12202" i="21"/>
  <c r="W12202" i="21"/>
  <c r="V12202" i="21"/>
  <c r="U12202" i="21"/>
  <c r="T12202" i="21"/>
  <c r="S12202" i="21"/>
  <c r="R12202" i="21"/>
  <c r="X12201" i="21"/>
  <c r="W12201" i="21"/>
  <c r="V12201" i="21"/>
  <c r="U12201" i="21"/>
  <c r="T12201" i="21"/>
  <c r="S12201" i="21"/>
  <c r="R12201" i="21"/>
  <c r="X12200" i="21"/>
  <c r="W12200" i="21"/>
  <c r="V12200" i="21"/>
  <c r="U12200" i="21"/>
  <c r="T12200" i="21"/>
  <c r="S12200" i="21"/>
  <c r="R12200" i="21"/>
  <c r="X12199" i="21"/>
  <c r="W12199" i="21"/>
  <c r="V12199" i="21"/>
  <c r="U12199" i="21"/>
  <c r="T12199" i="21"/>
  <c r="S12199" i="21"/>
  <c r="R12199" i="21"/>
  <c r="X12198" i="21"/>
  <c r="W12198" i="21"/>
  <c r="V12198" i="21"/>
  <c r="U12198" i="21"/>
  <c r="T12198" i="21"/>
  <c r="S12198" i="21"/>
  <c r="R12198" i="21"/>
  <c r="X12197" i="21"/>
  <c r="W12197" i="21"/>
  <c r="V12197" i="21"/>
  <c r="U12197" i="21"/>
  <c r="T12197" i="21"/>
  <c r="S12197" i="21"/>
  <c r="R12197" i="21"/>
  <c r="X12196" i="21"/>
  <c r="W12196" i="21"/>
  <c r="V12196" i="21"/>
  <c r="U12196" i="21"/>
  <c r="T12196" i="21"/>
  <c r="S12196" i="21"/>
  <c r="R12196" i="21"/>
  <c r="X12195" i="21"/>
  <c r="W12195" i="21"/>
  <c r="V12195" i="21"/>
  <c r="U12195" i="21"/>
  <c r="T12195" i="21"/>
  <c r="S12195" i="21"/>
  <c r="R12195" i="21"/>
  <c r="X12194" i="21"/>
  <c r="W12194" i="21"/>
  <c r="V12194" i="21"/>
  <c r="U12194" i="21"/>
  <c r="T12194" i="21"/>
  <c r="S12194" i="21"/>
  <c r="R12194" i="21"/>
  <c r="X12193" i="21"/>
  <c r="W12193" i="21"/>
  <c r="V12193" i="21"/>
  <c r="U12193" i="21"/>
  <c r="T12193" i="21"/>
  <c r="S12193" i="21"/>
  <c r="R12193" i="21"/>
  <c r="X12192" i="21"/>
  <c r="W12192" i="21"/>
  <c r="V12192" i="21"/>
  <c r="U12192" i="21"/>
  <c r="T12192" i="21"/>
  <c r="S12192" i="21"/>
  <c r="R12192" i="21"/>
  <c r="X12191" i="21"/>
  <c r="W12191" i="21"/>
  <c r="V12191" i="21"/>
  <c r="U12191" i="21"/>
  <c r="T12191" i="21"/>
  <c r="S12191" i="21"/>
  <c r="R12191" i="21"/>
  <c r="X12190" i="21"/>
  <c r="W12190" i="21"/>
  <c r="V12190" i="21"/>
  <c r="U12190" i="21"/>
  <c r="T12190" i="21"/>
  <c r="S12190" i="21"/>
  <c r="R12190" i="21"/>
  <c r="X12189" i="21"/>
  <c r="W12189" i="21"/>
  <c r="V12189" i="21"/>
  <c r="U12189" i="21"/>
  <c r="T12189" i="21"/>
  <c r="S12189" i="21"/>
  <c r="R12189" i="21"/>
  <c r="X12188" i="21"/>
  <c r="W12188" i="21"/>
  <c r="V12188" i="21"/>
  <c r="U12188" i="21"/>
  <c r="T12188" i="21"/>
  <c r="S12188" i="21"/>
  <c r="R12188" i="21"/>
  <c r="X12187" i="21"/>
  <c r="W12187" i="21"/>
  <c r="V12187" i="21"/>
  <c r="U12187" i="21"/>
  <c r="T12187" i="21"/>
  <c r="S12187" i="21"/>
  <c r="R12187" i="21"/>
  <c r="X12186" i="21"/>
  <c r="W12186" i="21"/>
  <c r="V12186" i="21"/>
  <c r="U12186" i="21"/>
  <c r="T12186" i="21"/>
  <c r="S12186" i="21"/>
  <c r="R12186" i="21"/>
  <c r="X12185" i="21"/>
  <c r="W12185" i="21"/>
  <c r="V12185" i="21"/>
  <c r="U12185" i="21"/>
  <c r="T12185" i="21"/>
  <c r="S12185" i="21"/>
  <c r="R12185" i="21"/>
  <c r="X12184" i="21"/>
  <c r="W12184" i="21"/>
  <c r="V12184" i="21"/>
  <c r="U12184" i="21"/>
  <c r="T12184" i="21"/>
  <c r="S12184" i="21"/>
  <c r="R12184" i="21"/>
  <c r="X12183" i="21"/>
  <c r="W12183" i="21"/>
  <c r="V12183" i="21"/>
  <c r="U12183" i="21"/>
  <c r="T12183" i="21"/>
  <c r="S12183" i="21"/>
  <c r="R12183" i="21"/>
  <c r="X12182" i="21"/>
  <c r="W12182" i="21"/>
  <c r="V12182" i="21"/>
  <c r="U12182" i="21"/>
  <c r="T12182" i="21"/>
  <c r="S12182" i="21"/>
  <c r="R12182" i="21"/>
  <c r="X12181" i="21"/>
  <c r="W12181" i="21"/>
  <c r="V12181" i="21"/>
  <c r="U12181" i="21"/>
  <c r="T12181" i="21"/>
  <c r="S12181" i="21"/>
  <c r="R12181" i="21"/>
  <c r="X12180" i="21"/>
  <c r="W12180" i="21"/>
  <c r="V12180" i="21"/>
  <c r="U12180" i="21"/>
  <c r="T12180" i="21"/>
  <c r="S12180" i="21"/>
  <c r="R12180" i="21"/>
  <c r="X12179" i="21"/>
  <c r="W12179" i="21"/>
  <c r="V12179" i="21"/>
  <c r="U12179" i="21"/>
  <c r="T12179" i="21"/>
  <c r="S12179" i="21"/>
  <c r="R12179" i="21"/>
  <c r="X12178" i="21"/>
  <c r="W12178" i="21"/>
  <c r="V12178" i="21"/>
  <c r="U12178" i="21"/>
  <c r="T12178" i="21"/>
  <c r="S12178" i="21"/>
  <c r="R12178" i="21"/>
  <c r="X12177" i="21"/>
  <c r="W12177" i="21"/>
  <c r="V12177" i="21"/>
  <c r="U12177" i="21"/>
  <c r="T12177" i="21"/>
  <c r="S12177" i="21"/>
  <c r="R12177" i="21"/>
  <c r="X12176" i="21"/>
  <c r="W12176" i="21"/>
  <c r="V12176" i="21"/>
  <c r="U12176" i="21"/>
  <c r="T12176" i="21"/>
  <c r="S12176" i="21"/>
  <c r="R12176" i="21"/>
  <c r="X12175" i="21"/>
  <c r="W12175" i="21"/>
  <c r="V12175" i="21"/>
  <c r="U12175" i="21"/>
  <c r="T12175" i="21"/>
  <c r="S12175" i="21"/>
  <c r="R12175" i="21"/>
  <c r="X12174" i="21"/>
  <c r="W12174" i="21"/>
  <c r="V12174" i="21"/>
  <c r="U12174" i="21"/>
  <c r="T12174" i="21"/>
  <c r="S12174" i="21"/>
  <c r="R12174" i="21"/>
  <c r="X12173" i="21"/>
  <c r="W12173" i="21"/>
  <c r="V12173" i="21"/>
  <c r="U12173" i="21"/>
  <c r="T12173" i="21"/>
  <c r="S12173" i="21"/>
  <c r="R12173" i="21"/>
  <c r="X12172" i="21"/>
  <c r="W12172" i="21"/>
  <c r="V12172" i="21"/>
  <c r="U12172" i="21"/>
  <c r="T12172" i="21"/>
  <c r="S12172" i="21"/>
  <c r="R12172" i="21"/>
  <c r="X12171" i="21"/>
  <c r="W12171" i="21"/>
  <c r="V12171" i="21"/>
  <c r="U12171" i="21"/>
  <c r="T12171" i="21"/>
  <c r="S12171" i="21"/>
  <c r="R12171" i="21"/>
  <c r="X12170" i="21"/>
  <c r="W12170" i="21"/>
  <c r="V12170" i="21"/>
  <c r="U12170" i="21"/>
  <c r="T12170" i="21"/>
  <c r="S12170" i="21"/>
  <c r="R12170" i="21"/>
  <c r="X12169" i="21"/>
  <c r="W12169" i="21"/>
  <c r="V12169" i="21"/>
  <c r="U12169" i="21"/>
  <c r="T12169" i="21"/>
  <c r="S12169" i="21"/>
  <c r="R12169" i="21"/>
  <c r="X12168" i="21"/>
  <c r="W12168" i="21"/>
  <c r="V12168" i="21"/>
  <c r="U12168" i="21"/>
  <c r="T12168" i="21"/>
  <c r="S12168" i="21"/>
  <c r="R12168" i="21"/>
  <c r="X12167" i="21"/>
  <c r="W12167" i="21"/>
  <c r="V12167" i="21"/>
  <c r="U12167" i="21"/>
  <c r="T12167" i="21"/>
  <c r="S12167" i="21"/>
  <c r="R12167" i="21"/>
  <c r="X12166" i="21"/>
  <c r="W12166" i="21"/>
  <c r="V12166" i="21"/>
  <c r="U12166" i="21"/>
  <c r="T12166" i="21"/>
  <c r="S12166" i="21"/>
  <c r="R12166" i="21"/>
  <c r="X12165" i="21"/>
  <c r="W12165" i="21"/>
  <c r="V12165" i="21"/>
  <c r="U12165" i="21"/>
  <c r="T12165" i="21"/>
  <c r="S12165" i="21"/>
  <c r="R12165" i="21"/>
  <c r="X12164" i="21"/>
  <c r="W12164" i="21"/>
  <c r="V12164" i="21"/>
  <c r="U12164" i="21"/>
  <c r="T12164" i="21"/>
  <c r="S12164" i="21"/>
  <c r="R12164" i="21"/>
  <c r="X12163" i="21"/>
  <c r="W12163" i="21"/>
  <c r="V12163" i="21"/>
  <c r="U12163" i="21"/>
  <c r="T12163" i="21"/>
  <c r="S12163" i="21"/>
  <c r="R12163" i="21"/>
  <c r="X12162" i="21"/>
  <c r="W12162" i="21"/>
  <c r="V12162" i="21"/>
  <c r="U12162" i="21"/>
  <c r="T12162" i="21"/>
  <c r="S12162" i="21"/>
  <c r="R12162" i="21"/>
  <c r="X12161" i="21"/>
  <c r="W12161" i="21"/>
  <c r="V12161" i="21"/>
  <c r="U12161" i="21"/>
  <c r="T12161" i="21"/>
  <c r="S12161" i="21"/>
  <c r="R12161" i="21"/>
  <c r="X12160" i="21"/>
  <c r="W12160" i="21"/>
  <c r="V12160" i="21"/>
  <c r="U12160" i="21"/>
  <c r="T12160" i="21"/>
  <c r="S12160" i="21"/>
  <c r="R12160" i="21"/>
  <c r="X12159" i="21"/>
  <c r="W12159" i="21"/>
  <c r="V12159" i="21"/>
  <c r="U12159" i="21"/>
  <c r="T12159" i="21"/>
  <c r="S12159" i="21"/>
  <c r="R12159" i="21"/>
  <c r="X12158" i="21"/>
  <c r="W12158" i="21"/>
  <c r="V12158" i="21"/>
  <c r="U12158" i="21"/>
  <c r="T12158" i="21"/>
  <c r="S12158" i="21"/>
  <c r="R12158" i="21"/>
  <c r="X12157" i="21"/>
  <c r="W12157" i="21"/>
  <c r="V12157" i="21"/>
  <c r="U12157" i="21"/>
  <c r="T12157" i="21"/>
  <c r="S12157" i="21"/>
  <c r="R12157" i="21"/>
  <c r="X12156" i="21"/>
  <c r="W12156" i="21"/>
  <c r="V12156" i="21"/>
  <c r="U12156" i="21"/>
  <c r="T12156" i="21"/>
  <c r="S12156" i="21"/>
  <c r="R12156" i="21"/>
  <c r="X12155" i="21"/>
  <c r="W12155" i="21"/>
  <c r="V12155" i="21"/>
  <c r="U12155" i="21"/>
  <c r="T12155" i="21"/>
  <c r="S12155" i="21"/>
  <c r="R12155" i="21"/>
  <c r="X12154" i="21"/>
  <c r="W12154" i="21"/>
  <c r="V12154" i="21"/>
  <c r="U12154" i="21"/>
  <c r="T12154" i="21"/>
  <c r="S12154" i="21"/>
  <c r="R12154" i="21"/>
  <c r="X12153" i="21"/>
  <c r="W12153" i="21"/>
  <c r="V12153" i="21"/>
  <c r="U12153" i="21"/>
  <c r="T12153" i="21"/>
  <c r="S12153" i="21"/>
  <c r="R12153" i="21"/>
  <c r="X12152" i="21"/>
  <c r="W12152" i="21"/>
  <c r="V12152" i="21"/>
  <c r="U12152" i="21"/>
  <c r="T12152" i="21"/>
  <c r="S12152" i="21"/>
  <c r="R12152" i="21"/>
  <c r="X12151" i="21"/>
  <c r="W12151" i="21"/>
  <c r="V12151" i="21"/>
  <c r="U12151" i="21"/>
  <c r="T12151" i="21"/>
  <c r="S12151" i="21"/>
  <c r="R12151" i="21"/>
  <c r="X12150" i="21"/>
  <c r="W12150" i="21"/>
  <c r="V12150" i="21"/>
  <c r="U12150" i="21"/>
  <c r="T12150" i="21"/>
  <c r="S12150" i="21"/>
  <c r="R12150" i="21"/>
  <c r="X12149" i="21"/>
  <c r="W12149" i="21"/>
  <c r="V12149" i="21"/>
  <c r="U12149" i="21"/>
  <c r="T12149" i="21"/>
  <c r="S12149" i="21"/>
  <c r="R12149" i="21"/>
  <c r="X12148" i="21"/>
  <c r="W12148" i="21"/>
  <c r="V12148" i="21"/>
  <c r="U12148" i="21"/>
  <c r="T12148" i="21"/>
  <c r="S12148" i="21"/>
  <c r="R12148" i="21"/>
  <c r="X12147" i="21"/>
  <c r="W12147" i="21"/>
  <c r="V12147" i="21"/>
  <c r="U12147" i="21"/>
  <c r="T12147" i="21"/>
  <c r="S12147" i="21"/>
  <c r="R12147" i="21"/>
  <c r="X12146" i="21"/>
  <c r="W12146" i="21"/>
  <c r="V12146" i="21"/>
  <c r="U12146" i="21"/>
  <c r="T12146" i="21"/>
  <c r="S12146" i="21"/>
  <c r="R12146" i="21"/>
  <c r="X12145" i="21"/>
  <c r="W12145" i="21"/>
  <c r="V12145" i="21"/>
  <c r="U12145" i="21"/>
  <c r="T12145" i="21"/>
  <c r="S12145" i="21"/>
  <c r="R12145" i="21"/>
  <c r="X12144" i="21"/>
  <c r="W12144" i="21"/>
  <c r="V12144" i="21"/>
  <c r="U12144" i="21"/>
  <c r="T12144" i="21"/>
  <c r="S12144" i="21"/>
  <c r="R12144" i="21"/>
  <c r="X12143" i="21"/>
  <c r="W12143" i="21"/>
  <c r="V12143" i="21"/>
  <c r="U12143" i="21"/>
  <c r="T12143" i="21"/>
  <c r="S12143" i="21"/>
  <c r="R12143" i="21"/>
  <c r="X12142" i="21"/>
  <c r="W12142" i="21"/>
  <c r="V12142" i="21"/>
  <c r="U12142" i="21"/>
  <c r="T12142" i="21"/>
  <c r="S12142" i="21"/>
  <c r="R12142" i="21"/>
  <c r="X12141" i="21"/>
  <c r="W12141" i="21"/>
  <c r="V12141" i="21"/>
  <c r="U12141" i="21"/>
  <c r="T12141" i="21"/>
  <c r="S12141" i="21"/>
  <c r="R12141" i="21"/>
  <c r="X12140" i="21"/>
  <c r="W12140" i="21"/>
  <c r="V12140" i="21"/>
  <c r="U12140" i="21"/>
  <c r="T12140" i="21"/>
  <c r="S12140" i="21"/>
  <c r="R12140" i="21"/>
  <c r="X12139" i="21"/>
  <c r="W12139" i="21"/>
  <c r="V12139" i="21"/>
  <c r="U12139" i="21"/>
  <c r="T12139" i="21"/>
  <c r="S12139" i="21"/>
  <c r="R12139" i="21"/>
  <c r="X12138" i="21"/>
  <c r="W12138" i="21"/>
  <c r="V12138" i="21"/>
  <c r="U12138" i="21"/>
  <c r="T12138" i="21"/>
  <c r="S12138" i="21"/>
  <c r="R12138" i="21"/>
  <c r="X12137" i="21"/>
  <c r="W12137" i="21"/>
  <c r="V12137" i="21"/>
  <c r="U12137" i="21"/>
  <c r="T12137" i="21"/>
  <c r="S12137" i="21"/>
  <c r="R12137" i="21"/>
  <c r="X12136" i="21"/>
  <c r="W12136" i="21"/>
  <c r="V12136" i="21"/>
  <c r="U12136" i="21"/>
  <c r="T12136" i="21"/>
  <c r="S12136" i="21"/>
  <c r="R12136" i="21"/>
  <c r="X12135" i="21"/>
  <c r="W12135" i="21"/>
  <c r="V12135" i="21"/>
  <c r="U12135" i="21"/>
  <c r="T12135" i="21"/>
  <c r="S12135" i="21"/>
  <c r="R12135" i="21"/>
  <c r="X12134" i="21"/>
  <c r="W12134" i="21"/>
  <c r="V12134" i="21"/>
  <c r="U12134" i="21"/>
  <c r="T12134" i="21"/>
  <c r="S12134" i="21"/>
  <c r="R12134" i="21"/>
  <c r="X12133" i="21"/>
  <c r="W12133" i="21"/>
  <c r="V12133" i="21"/>
  <c r="U12133" i="21"/>
  <c r="T12133" i="21"/>
  <c r="S12133" i="21"/>
  <c r="R12133" i="21"/>
  <c r="X12132" i="21"/>
  <c r="W12132" i="21"/>
  <c r="V12132" i="21"/>
  <c r="U12132" i="21"/>
  <c r="T12132" i="21"/>
  <c r="S12132" i="21"/>
  <c r="R12132" i="21"/>
  <c r="X12131" i="21"/>
  <c r="W12131" i="21"/>
  <c r="V12131" i="21"/>
  <c r="U12131" i="21"/>
  <c r="T12131" i="21"/>
  <c r="S12131" i="21"/>
  <c r="R12131" i="21"/>
  <c r="X12130" i="21"/>
  <c r="W12130" i="21"/>
  <c r="V12130" i="21"/>
  <c r="U12130" i="21"/>
  <c r="T12130" i="21"/>
  <c r="S12130" i="21"/>
  <c r="R12130" i="21"/>
  <c r="X12129" i="21"/>
  <c r="W12129" i="21"/>
  <c r="V12129" i="21"/>
  <c r="U12129" i="21"/>
  <c r="T12129" i="21"/>
  <c r="S12129" i="21"/>
  <c r="R12129" i="21"/>
  <c r="X12128" i="21"/>
  <c r="W12128" i="21"/>
  <c r="V12128" i="21"/>
  <c r="U12128" i="21"/>
  <c r="T12128" i="21"/>
  <c r="S12128" i="21"/>
  <c r="R12128" i="21"/>
  <c r="X12127" i="21"/>
  <c r="W12127" i="21"/>
  <c r="V12127" i="21"/>
  <c r="U12127" i="21"/>
  <c r="T12127" i="21"/>
  <c r="S12127" i="21"/>
  <c r="R12127" i="21"/>
  <c r="X12126" i="21"/>
  <c r="W12126" i="21"/>
  <c r="V12126" i="21"/>
  <c r="U12126" i="21"/>
  <c r="T12126" i="21"/>
  <c r="S12126" i="21"/>
  <c r="R12126" i="21"/>
  <c r="X12125" i="21"/>
  <c r="W12125" i="21"/>
  <c r="V12125" i="21"/>
  <c r="U12125" i="21"/>
  <c r="T12125" i="21"/>
  <c r="S12125" i="21"/>
  <c r="R12125" i="21"/>
  <c r="X12124" i="21"/>
  <c r="W12124" i="21"/>
  <c r="V12124" i="21"/>
  <c r="U12124" i="21"/>
  <c r="T12124" i="21"/>
  <c r="S12124" i="21"/>
  <c r="R12124" i="21"/>
  <c r="X12123" i="21"/>
  <c r="W12123" i="21"/>
  <c r="V12123" i="21"/>
  <c r="U12123" i="21"/>
  <c r="T12123" i="21"/>
  <c r="S12123" i="21"/>
  <c r="R12123" i="21"/>
  <c r="X12122" i="21"/>
  <c r="W12122" i="21"/>
  <c r="V12122" i="21"/>
  <c r="U12122" i="21"/>
  <c r="T12122" i="21"/>
  <c r="S12122" i="21"/>
  <c r="R12122" i="21"/>
  <c r="X12121" i="21"/>
  <c r="W12121" i="21"/>
  <c r="V12121" i="21"/>
  <c r="U12121" i="21"/>
  <c r="T12121" i="21"/>
  <c r="S12121" i="21"/>
  <c r="R12121" i="21"/>
  <c r="X12120" i="21"/>
  <c r="W12120" i="21"/>
  <c r="V12120" i="21"/>
  <c r="U12120" i="21"/>
  <c r="T12120" i="21"/>
  <c r="S12120" i="21"/>
  <c r="R12120" i="21"/>
  <c r="X12119" i="21"/>
  <c r="W12119" i="21"/>
  <c r="V12119" i="21"/>
  <c r="U12119" i="21"/>
  <c r="T12119" i="21"/>
  <c r="S12119" i="21"/>
  <c r="R12119" i="21"/>
  <c r="X12118" i="21"/>
  <c r="W12118" i="21"/>
  <c r="V12118" i="21"/>
  <c r="U12118" i="21"/>
  <c r="T12118" i="21"/>
  <c r="S12118" i="21"/>
  <c r="R12118" i="21"/>
  <c r="X12117" i="21"/>
  <c r="W12117" i="21"/>
  <c r="V12117" i="21"/>
  <c r="U12117" i="21"/>
  <c r="T12117" i="21"/>
  <c r="S12117" i="21"/>
  <c r="R12117" i="21"/>
  <c r="X12116" i="21"/>
  <c r="W12116" i="21"/>
  <c r="V12116" i="21"/>
  <c r="U12116" i="21"/>
  <c r="T12116" i="21"/>
  <c r="S12116" i="21"/>
  <c r="R12116" i="21"/>
  <c r="X12115" i="21"/>
  <c r="W12115" i="21"/>
  <c r="V12115" i="21"/>
  <c r="U12115" i="21"/>
  <c r="T12115" i="21"/>
  <c r="S12115" i="21"/>
  <c r="R12115" i="21"/>
  <c r="X12114" i="21"/>
  <c r="W12114" i="21"/>
  <c r="V12114" i="21"/>
  <c r="U12114" i="21"/>
  <c r="T12114" i="21"/>
  <c r="S12114" i="21"/>
  <c r="R12114" i="21"/>
  <c r="X12113" i="21"/>
  <c r="W12113" i="21"/>
  <c r="V12113" i="21"/>
  <c r="U12113" i="21"/>
  <c r="T12113" i="21"/>
  <c r="S12113" i="21"/>
  <c r="R12113" i="21"/>
  <c r="X12112" i="21"/>
  <c r="W12112" i="21"/>
  <c r="V12112" i="21"/>
  <c r="U12112" i="21"/>
  <c r="T12112" i="21"/>
  <c r="S12112" i="21"/>
  <c r="R12112" i="21"/>
  <c r="X12111" i="21"/>
  <c r="W12111" i="21"/>
  <c r="V12111" i="21"/>
  <c r="U12111" i="21"/>
  <c r="T12111" i="21"/>
  <c r="S12111" i="21"/>
  <c r="R12111" i="21"/>
  <c r="X12110" i="21"/>
  <c r="W12110" i="21"/>
  <c r="V12110" i="21"/>
  <c r="U12110" i="21"/>
  <c r="T12110" i="21"/>
  <c r="S12110" i="21"/>
  <c r="R12110" i="21"/>
  <c r="X12109" i="21"/>
  <c r="W12109" i="21"/>
  <c r="V12109" i="21"/>
  <c r="U12109" i="21"/>
  <c r="T12109" i="21"/>
  <c r="S12109" i="21"/>
  <c r="R12109" i="21"/>
  <c r="X12108" i="21"/>
  <c r="W12108" i="21"/>
  <c r="V12108" i="21"/>
  <c r="U12108" i="21"/>
  <c r="T12108" i="21"/>
  <c r="S12108" i="21"/>
  <c r="R12108" i="21"/>
  <c r="X12107" i="21"/>
  <c r="W12107" i="21"/>
  <c r="V12107" i="21"/>
  <c r="U12107" i="21"/>
  <c r="T12107" i="21"/>
  <c r="S12107" i="21"/>
  <c r="R12107" i="21"/>
  <c r="X12106" i="21"/>
  <c r="W12106" i="21"/>
  <c r="V12106" i="21"/>
  <c r="U12106" i="21"/>
  <c r="T12106" i="21"/>
  <c r="S12106" i="21"/>
  <c r="R12106" i="21"/>
  <c r="X12105" i="21"/>
  <c r="W12105" i="21"/>
  <c r="V12105" i="21"/>
  <c r="U12105" i="21"/>
  <c r="T12105" i="21"/>
  <c r="S12105" i="21"/>
  <c r="R12105" i="21"/>
  <c r="X12104" i="21"/>
  <c r="W12104" i="21"/>
  <c r="V12104" i="21"/>
  <c r="U12104" i="21"/>
  <c r="T12104" i="21"/>
  <c r="S12104" i="21"/>
  <c r="R12104" i="21"/>
  <c r="X12103" i="21"/>
  <c r="W12103" i="21"/>
  <c r="V12103" i="21"/>
  <c r="U12103" i="21"/>
  <c r="T12103" i="21"/>
  <c r="S12103" i="21"/>
  <c r="R12103" i="21"/>
  <c r="X12102" i="21"/>
  <c r="W12102" i="21"/>
  <c r="V12102" i="21"/>
  <c r="U12102" i="21"/>
  <c r="T12102" i="21"/>
  <c r="S12102" i="21"/>
  <c r="R12102" i="21"/>
  <c r="X12101" i="21"/>
  <c r="W12101" i="21"/>
  <c r="V12101" i="21"/>
  <c r="U12101" i="21"/>
  <c r="T12101" i="21"/>
  <c r="S12101" i="21"/>
  <c r="R12101" i="21"/>
  <c r="X12100" i="21"/>
  <c r="W12100" i="21"/>
  <c r="V12100" i="21"/>
  <c r="U12100" i="21"/>
  <c r="T12100" i="21"/>
  <c r="S12100" i="21"/>
  <c r="R12100" i="21"/>
  <c r="X12099" i="21"/>
  <c r="W12099" i="21"/>
  <c r="V12099" i="21"/>
  <c r="U12099" i="21"/>
  <c r="T12099" i="21"/>
  <c r="S12099" i="21"/>
  <c r="R12099" i="21"/>
  <c r="X12098" i="21"/>
  <c r="W12098" i="21"/>
  <c r="V12098" i="21"/>
  <c r="U12098" i="21"/>
  <c r="T12098" i="21"/>
  <c r="S12098" i="21"/>
  <c r="R12098" i="21"/>
  <c r="X12097" i="21"/>
  <c r="W12097" i="21"/>
  <c r="V12097" i="21"/>
  <c r="U12097" i="21"/>
  <c r="T12097" i="21"/>
  <c r="S12097" i="21"/>
  <c r="R12097" i="21"/>
  <c r="X12096" i="21"/>
  <c r="W12096" i="21"/>
  <c r="V12096" i="21"/>
  <c r="U12096" i="21"/>
  <c r="T12096" i="21"/>
  <c r="S12096" i="21"/>
  <c r="R12096" i="21"/>
  <c r="X12095" i="21"/>
  <c r="W12095" i="21"/>
  <c r="V12095" i="21"/>
  <c r="U12095" i="21"/>
  <c r="T12095" i="21"/>
  <c r="S12095" i="21"/>
  <c r="R12095" i="21"/>
  <c r="X12094" i="21"/>
  <c r="W12094" i="21"/>
  <c r="V12094" i="21"/>
  <c r="U12094" i="21"/>
  <c r="T12094" i="21"/>
  <c r="S12094" i="21"/>
  <c r="R12094" i="21"/>
  <c r="X12093" i="21"/>
  <c r="W12093" i="21"/>
  <c r="V12093" i="21"/>
  <c r="U12093" i="21"/>
  <c r="T12093" i="21"/>
  <c r="S12093" i="21"/>
  <c r="R12093" i="21"/>
  <c r="X12092" i="21"/>
  <c r="W12092" i="21"/>
  <c r="V12092" i="21"/>
  <c r="U12092" i="21"/>
  <c r="T12092" i="21"/>
  <c r="S12092" i="21"/>
  <c r="R12092" i="21"/>
  <c r="X12091" i="21"/>
  <c r="W12091" i="21"/>
  <c r="V12091" i="21"/>
  <c r="U12091" i="21"/>
  <c r="T12091" i="21"/>
  <c r="S12091" i="21"/>
  <c r="R12091" i="21"/>
  <c r="X12090" i="21"/>
  <c r="W12090" i="21"/>
  <c r="V12090" i="21"/>
  <c r="U12090" i="21"/>
  <c r="T12090" i="21"/>
  <c r="S12090" i="21"/>
  <c r="R12090" i="21"/>
  <c r="X12089" i="21"/>
  <c r="W12089" i="21"/>
  <c r="V12089" i="21"/>
  <c r="U12089" i="21"/>
  <c r="T12089" i="21"/>
  <c r="S12089" i="21"/>
  <c r="R12089" i="21"/>
  <c r="X12088" i="21"/>
  <c r="W12088" i="21"/>
  <c r="V12088" i="21"/>
  <c r="U12088" i="21"/>
  <c r="T12088" i="21"/>
  <c r="S12088" i="21"/>
  <c r="R12088" i="21"/>
  <c r="X12087" i="21"/>
  <c r="W12087" i="21"/>
  <c r="V12087" i="21"/>
  <c r="U12087" i="21"/>
  <c r="T12087" i="21"/>
  <c r="S12087" i="21"/>
  <c r="R12087" i="21"/>
  <c r="X12086" i="21"/>
  <c r="W12086" i="21"/>
  <c r="V12086" i="21"/>
  <c r="U12086" i="21"/>
  <c r="T12086" i="21"/>
  <c r="S12086" i="21"/>
  <c r="R12086" i="21"/>
  <c r="X12085" i="21"/>
  <c r="W12085" i="21"/>
  <c r="V12085" i="21"/>
  <c r="U12085" i="21"/>
  <c r="T12085" i="21"/>
  <c r="S12085" i="21"/>
  <c r="R12085" i="21"/>
  <c r="X12084" i="21"/>
  <c r="W12084" i="21"/>
  <c r="V12084" i="21"/>
  <c r="U12084" i="21"/>
  <c r="T12084" i="21"/>
  <c r="S12084" i="21"/>
  <c r="R12084" i="21"/>
  <c r="X12083" i="21"/>
  <c r="W12083" i="21"/>
  <c r="V12083" i="21"/>
  <c r="U12083" i="21"/>
  <c r="T12083" i="21"/>
  <c r="S12083" i="21"/>
  <c r="R12083" i="21"/>
  <c r="X12082" i="21"/>
  <c r="W12082" i="21"/>
  <c r="V12082" i="21"/>
  <c r="U12082" i="21"/>
  <c r="T12082" i="21"/>
  <c r="S12082" i="21"/>
  <c r="R12082" i="21"/>
  <c r="X12081" i="21"/>
  <c r="W12081" i="21"/>
  <c r="V12081" i="21"/>
  <c r="U12081" i="21"/>
  <c r="T12081" i="21"/>
  <c r="S12081" i="21"/>
  <c r="R12081" i="21"/>
  <c r="X12080" i="21"/>
  <c r="W12080" i="21"/>
  <c r="V12080" i="21"/>
  <c r="U12080" i="21"/>
  <c r="T12080" i="21"/>
  <c r="S12080" i="21"/>
  <c r="R12080" i="21"/>
  <c r="X12079" i="21"/>
  <c r="W12079" i="21"/>
  <c r="V12079" i="21"/>
  <c r="U12079" i="21"/>
  <c r="T12079" i="21"/>
  <c r="S12079" i="21"/>
  <c r="R12079" i="21"/>
  <c r="X12078" i="21"/>
  <c r="W12078" i="21"/>
  <c r="V12078" i="21"/>
  <c r="U12078" i="21"/>
  <c r="T12078" i="21"/>
  <c r="S12078" i="21"/>
  <c r="R12078" i="21"/>
  <c r="X12077" i="21"/>
  <c r="W12077" i="21"/>
  <c r="V12077" i="21"/>
  <c r="U12077" i="21"/>
  <c r="T12077" i="21"/>
  <c r="S12077" i="21"/>
  <c r="R12077" i="21"/>
  <c r="X12076" i="21"/>
  <c r="W12076" i="21"/>
  <c r="V12076" i="21"/>
  <c r="U12076" i="21"/>
  <c r="T12076" i="21"/>
  <c r="S12076" i="21"/>
  <c r="R12076" i="21"/>
  <c r="X12075" i="21"/>
  <c r="W12075" i="21"/>
  <c r="V12075" i="21"/>
  <c r="U12075" i="21"/>
  <c r="T12075" i="21"/>
  <c r="S12075" i="21"/>
  <c r="R12075" i="21"/>
  <c r="X12074" i="21"/>
  <c r="W12074" i="21"/>
  <c r="V12074" i="21"/>
  <c r="U12074" i="21"/>
  <c r="T12074" i="21"/>
  <c r="S12074" i="21"/>
  <c r="R12074" i="21"/>
  <c r="X12073" i="21"/>
  <c r="W12073" i="21"/>
  <c r="V12073" i="21"/>
  <c r="U12073" i="21"/>
  <c r="T12073" i="21"/>
  <c r="S12073" i="21"/>
  <c r="R12073" i="21"/>
  <c r="X12072" i="21"/>
  <c r="W12072" i="21"/>
  <c r="V12072" i="21"/>
  <c r="U12072" i="21"/>
  <c r="T12072" i="21"/>
  <c r="S12072" i="21"/>
  <c r="R12072" i="21"/>
  <c r="X12071" i="21"/>
  <c r="W12071" i="21"/>
  <c r="V12071" i="21"/>
  <c r="U12071" i="21"/>
  <c r="T12071" i="21"/>
  <c r="S12071" i="21"/>
  <c r="R12071" i="21"/>
  <c r="X12070" i="21"/>
  <c r="W12070" i="21"/>
  <c r="V12070" i="21"/>
  <c r="U12070" i="21"/>
  <c r="T12070" i="21"/>
  <c r="S12070" i="21"/>
  <c r="R12070" i="21"/>
  <c r="X12069" i="21"/>
  <c r="W12069" i="21"/>
  <c r="V12069" i="21"/>
  <c r="U12069" i="21"/>
  <c r="T12069" i="21"/>
  <c r="S12069" i="21"/>
  <c r="R12069" i="21"/>
  <c r="X12068" i="21"/>
  <c r="W12068" i="21"/>
  <c r="V12068" i="21"/>
  <c r="U12068" i="21"/>
  <c r="T12068" i="21"/>
  <c r="S12068" i="21"/>
  <c r="R12068" i="21"/>
  <c r="X12067" i="21"/>
  <c r="W12067" i="21"/>
  <c r="V12067" i="21"/>
  <c r="U12067" i="21"/>
  <c r="T12067" i="21"/>
  <c r="S12067" i="21"/>
  <c r="R12067" i="21"/>
  <c r="X12066" i="21"/>
  <c r="W12066" i="21"/>
  <c r="V12066" i="21"/>
  <c r="U12066" i="21"/>
  <c r="T12066" i="21"/>
  <c r="S12066" i="21"/>
  <c r="R12066" i="21"/>
  <c r="X12065" i="21"/>
  <c r="W12065" i="21"/>
  <c r="V12065" i="21"/>
  <c r="U12065" i="21"/>
  <c r="T12065" i="21"/>
  <c r="S12065" i="21"/>
  <c r="R12065" i="21"/>
  <c r="X12064" i="21"/>
  <c r="W12064" i="21"/>
  <c r="V12064" i="21"/>
  <c r="U12064" i="21"/>
  <c r="T12064" i="21"/>
  <c r="S12064" i="21"/>
  <c r="R12064" i="21"/>
  <c r="X12063" i="21"/>
  <c r="W12063" i="21"/>
  <c r="V12063" i="21"/>
  <c r="U12063" i="21"/>
  <c r="T12063" i="21"/>
  <c r="S12063" i="21"/>
  <c r="R12063" i="21"/>
  <c r="X12062" i="21"/>
  <c r="W12062" i="21"/>
  <c r="V12062" i="21"/>
  <c r="U12062" i="21"/>
  <c r="T12062" i="21"/>
  <c r="S12062" i="21"/>
  <c r="R12062" i="21"/>
  <c r="X12061" i="21"/>
  <c r="W12061" i="21"/>
  <c r="V12061" i="21"/>
  <c r="U12061" i="21"/>
  <c r="T12061" i="21"/>
  <c r="S12061" i="21"/>
  <c r="R12061" i="21"/>
  <c r="X12060" i="21"/>
  <c r="W12060" i="21"/>
  <c r="V12060" i="21"/>
  <c r="U12060" i="21"/>
  <c r="T12060" i="21"/>
  <c r="S12060" i="21"/>
  <c r="R12060" i="21"/>
  <c r="X12059" i="21"/>
  <c r="W12059" i="21"/>
  <c r="V12059" i="21"/>
  <c r="U12059" i="21"/>
  <c r="T12059" i="21"/>
  <c r="S12059" i="21"/>
  <c r="R12059" i="21"/>
  <c r="X12058" i="21"/>
  <c r="W12058" i="21"/>
  <c r="V12058" i="21"/>
  <c r="U12058" i="21"/>
  <c r="T12058" i="21"/>
  <c r="S12058" i="21"/>
  <c r="R12058" i="21"/>
  <c r="X12057" i="21"/>
  <c r="W12057" i="21"/>
  <c r="V12057" i="21"/>
  <c r="U12057" i="21"/>
  <c r="T12057" i="21"/>
  <c r="S12057" i="21"/>
  <c r="R12057" i="21"/>
  <c r="X12056" i="21"/>
  <c r="W12056" i="21"/>
  <c r="V12056" i="21"/>
  <c r="U12056" i="21"/>
  <c r="T12056" i="21"/>
  <c r="S12056" i="21"/>
  <c r="R12056" i="21"/>
  <c r="X12055" i="21"/>
  <c r="W12055" i="21"/>
  <c r="V12055" i="21"/>
  <c r="U12055" i="21"/>
  <c r="T12055" i="21"/>
  <c r="S12055" i="21"/>
  <c r="R12055" i="21"/>
  <c r="X12054" i="21"/>
  <c r="W12054" i="21"/>
  <c r="V12054" i="21"/>
  <c r="U12054" i="21"/>
  <c r="T12054" i="21"/>
  <c r="S12054" i="21"/>
  <c r="R12054" i="21"/>
  <c r="X12053" i="21"/>
  <c r="W12053" i="21"/>
  <c r="V12053" i="21"/>
  <c r="U12053" i="21"/>
  <c r="T12053" i="21"/>
  <c r="S12053" i="21"/>
  <c r="R12053" i="21"/>
  <c r="X12052" i="21"/>
  <c r="W12052" i="21"/>
  <c r="V12052" i="21"/>
  <c r="U12052" i="21"/>
  <c r="T12052" i="21"/>
  <c r="S12052" i="21"/>
  <c r="R12052" i="21"/>
  <c r="X12051" i="21"/>
  <c r="W12051" i="21"/>
  <c r="V12051" i="21"/>
  <c r="U12051" i="21"/>
  <c r="T12051" i="21"/>
  <c r="S12051" i="21"/>
  <c r="R12051" i="21"/>
  <c r="X12050" i="21"/>
  <c r="W12050" i="21"/>
  <c r="V12050" i="21"/>
  <c r="U12050" i="21"/>
  <c r="T12050" i="21"/>
  <c r="S12050" i="21"/>
  <c r="R12050" i="21"/>
  <c r="X12049" i="21"/>
  <c r="W12049" i="21"/>
  <c r="V12049" i="21"/>
  <c r="U12049" i="21"/>
  <c r="T12049" i="21"/>
  <c r="S12049" i="21"/>
  <c r="R12049" i="21"/>
  <c r="X12048" i="21"/>
  <c r="W12048" i="21"/>
  <c r="V12048" i="21"/>
  <c r="U12048" i="21"/>
  <c r="T12048" i="21"/>
  <c r="S12048" i="21"/>
  <c r="R12048" i="21"/>
  <c r="X12047" i="21"/>
  <c r="W12047" i="21"/>
  <c r="V12047" i="21"/>
  <c r="U12047" i="21"/>
  <c r="T12047" i="21"/>
  <c r="S12047" i="21"/>
  <c r="R12047" i="21"/>
  <c r="X12046" i="21"/>
  <c r="W12046" i="21"/>
  <c r="V12046" i="21"/>
  <c r="U12046" i="21"/>
  <c r="T12046" i="21"/>
  <c r="S12046" i="21"/>
  <c r="R12046" i="21"/>
  <c r="X12045" i="21"/>
  <c r="W12045" i="21"/>
  <c r="V12045" i="21"/>
  <c r="U12045" i="21"/>
  <c r="T12045" i="21"/>
  <c r="S12045" i="21"/>
  <c r="R12045" i="21"/>
  <c r="X12044" i="21"/>
  <c r="W12044" i="21"/>
  <c r="V12044" i="21"/>
  <c r="U12044" i="21"/>
  <c r="T12044" i="21"/>
  <c r="S12044" i="21"/>
  <c r="R12044" i="21"/>
  <c r="X12043" i="21"/>
  <c r="W12043" i="21"/>
  <c r="V12043" i="21"/>
  <c r="U12043" i="21"/>
  <c r="T12043" i="21"/>
  <c r="S12043" i="21"/>
  <c r="R12043" i="21"/>
  <c r="X12042" i="21"/>
  <c r="W12042" i="21"/>
  <c r="V12042" i="21"/>
  <c r="U12042" i="21"/>
  <c r="T12042" i="21"/>
  <c r="S12042" i="21"/>
  <c r="R12042" i="21"/>
  <c r="X12041" i="21"/>
  <c r="W12041" i="21"/>
  <c r="V12041" i="21"/>
  <c r="U12041" i="21"/>
  <c r="T12041" i="21"/>
  <c r="S12041" i="21"/>
  <c r="R12041" i="21"/>
  <c r="X12040" i="21"/>
  <c r="W12040" i="21"/>
  <c r="V12040" i="21"/>
  <c r="U12040" i="21"/>
  <c r="T12040" i="21"/>
  <c r="S12040" i="21"/>
  <c r="R12040" i="21"/>
  <c r="X12039" i="21"/>
  <c r="W12039" i="21"/>
  <c r="V12039" i="21"/>
  <c r="U12039" i="21"/>
  <c r="T12039" i="21"/>
  <c r="S12039" i="21"/>
  <c r="R12039" i="21"/>
  <c r="X12038" i="21"/>
  <c r="W12038" i="21"/>
  <c r="V12038" i="21"/>
  <c r="U12038" i="21"/>
  <c r="T12038" i="21"/>
  <c r="S12038" i="21"/>
  <c r="R12038" i="21"/>
  <c r="X12037" i="21"/>
  <c r="W12037" i="21"/>
  <c r="V12037" i="21"/>
  <c r="U12037" i="21"/>
  <c r="T12037" i="21"/>
  <c r="S12037" i="21"/>
  <c r="R12037" i="21"/>
  <c r="X12036" i="21"/>
  <c r="W12036" i="21"/>
  <c r="V12036" i="21"/>
  <c r="U12036" i="21"/>
  <c r="T12036" i="21"/>
  <c r="S12036" i="21"/>
  <c r="R12036" i="21"/>
  <c r="X12035" i="21"/>
  <c r="W12035" i="21"/>
  <c r="V12035" i="21"/>
  <c r="U12035" i="21"/>
  <c r="T12035" i="21"/>
  <c r="S12035" i="21"/>
  <c r="R12035" i="21"/>
  <c r="X12034" i="21"/>
  <c r="W12034" i="21"/>
  <c r="V12034" i="21"/>
  <c r="U12034" i="21"/>
  <c r="T12034" i="21"/>
  <c r="S12034" i="21"/>
  <c r="R12034" i="21"/>
  <c r="X12033" i="21"/>
  <c r="W12033" i="21"/>
  <c r="V12033" i="21"/>
  <c r="U12033" i="21"/>
  <c r="T12033" i="21"/>
  <c r="S12033" i="21"/>
  <c r="R12033" i="21"/>
  <c r="X12032" i="21"/>
  <c r="W12032" i="21"/>
  <c r="V12032" i="21"/>
  <c r="U12032" i="21"/>
  <c r="T12032" i="21"/>
  <c r="S12032" i="21"/>
  <c r="R12032" i="21"/>
  <c r="X12031" i="21"/>
  <c r="W12031" i="21"/>
  <c r="V12031" i="21"/>
  <c r="U12031" i="21"/>
  <c r="T12031" i="21"/>
  <c r="S12031" i="21"/>
  <c r="R12031" i="21"/>
  <c r="X12030" i="21"/>
  <c r="W12030" i="21"/>
  <c r="V12030" i="21"/>
  <c r="U12030" i="21"/>
  <c r="T12030" i="21"/>
  <c r="S12030" i="21"/>
  <c r="R12030" i="21"/>
  <c r="X12029" i="21"/>
  <c r="W12029" i="21"/>
  <c r="V12029" i="21"/>
  <c r="U12029" i="21"/>
  <c r="T12029" i="21"/>
  <c r="S12029" i="21"/>
  <c r="R12029" i="21"/>
  <c r="X12028" i="21"/>
  <c r="W12028" i="21"/>
  <c r="V12028" i="21"/>
  <c r="U12028" i="21"/>
  <c r="T12028" i="21"/>
  <c r="S12028" i="21"/>
  <c r="R12028" i="21"/>
  <c r="X12027" i="21"/>
  <c r="W12027" i="21"/>
  <c r="V12027" i="21"/>
  <c r="U12027" i="21"/>
  <c r="T12027" i="21"/>
  <c r="S12027" i="21"/>
  <c r="R12027" i="21"/>
  <c r="X12026" i="21"/>
  <c r="W12026" i="21"/>
  <c r="V12026" i="21"/>
  <c r="U12026" i="21"/>
  <c r="T12026" i="21"/>
  <c r="S12026" i="21"/>
  <c r="R12026" i="21"/>
  <c r="X12025" i="21"/>
  <c r="W12025" i="21"/>
  <c r="V12025" i="21"/>
  <c r="U12025" i="21"/>
  <c r="T12025" i="21"/>
  <c r="S12025" i="21"/>
  <c r="R12025" i="21"/>
  <c r="X12024" i="21"/>
  <c r="W12024" i="21"/>
  <c r="V12024" i="21"/>
  <c r="U12024" i="21"/>
  <c r="T12024" i="21"/>
  <c r="S12024" i="21"/>
  <c r="R12024" i="21"/>
  <c r="X12023" i="21"/>
  <c r="W12023" i="21"/>
  <c r="V12023" i="21"/>
  <c r="U12023" i="21"/>
  <c r="T12023" i="21"/>
  <c r="S12023" i="21"/>
  <c r="R12023" i="21"/>
  <c r="X12022" i="21"/>
  <c r="W12022" i="21"/>
  <c r="V12022" i="21"/>
  <c r="U12022" i="21"/>
  <c r="T12022" i="21"/>
  <c r="S12022" i="21"/>
  <c r="R12022" i="21"/>
  <c r="X12021" i="21"/>
  <c r="W12021" i="21"/>
  <c r="V12021" i="21"/>
  <c r="U12021" i="21"/>
  <c r="T12021" i="21"/>
  <c r="S12021" i="21"/>
  <c r="R12021" i="21"/>
  <c r="X12020" i="21"/>
  <c r="W12020" i="21"/>
  <c r="V12020" i="21"/>
  <c r="U12020" i="21"/>
  <c r="T12020" i="21"/>
  <c r="S12020" i="21"/>
  <c r="R12020" i="21"/>
  <c r="X12019" i="21"/>
  <c r="W12019" i="21"/>
  <c r="V12019" i="21"/>
  <c r="U12019" i="21"/>
  <c r="T12019" i="21"/>
  <c r="S12019" i="21"/>
  <c r="R12019" i="21"/>
  <c r="X12018" i="21"/>
  <c r="W12018" i="21"/>
  <c r="V12018" i="21"/>
  <c r="U12018" i="21"/>
  <c r="T12018" i="21"/>
  <c r="S12018" i="21"/>
  <c r="R12018" i="21"/>
  <c r="X12017" i="21"/>
  <c r="W12017" i="21"/>
  <c r="V12017" i="21"/>
  <c r="U12017" i="21"/>
  <c r="T12017" i="21"/>
  <c r="S12017" i="21"/>
  <c r="R12017" i="21"/>
  <c r="X12016" i="21"/>
  <c r="W12016" i="21"/>
  <c r="V12016" i="21"/>
  <c r="U12016" i="21"/>
  <c r="T12016" i="21"/>
  <c r="S12016" i="21"/>
  <c r="R12016" i="21"/>
  <c r="X12015" i="21"/>
  <c r="W12015" i="21"/>
  <c r="V12015" i="21"/>
  <c r="U12015" i="21"/>
  <c r="T12015" i="21"/>
  <c r="S12015" i="21"/>
  <c r="R12015" i="21"/>
  <c r="X12014" i="21"/>
  <c r="W12014" i="21"/>
  <c r="V12014" i="21"/>
  <c r="U12014" i="21"/>
  <c r="T12014" i="21"/>
  <c r="S12014" i="21"/>
  <c r="R12014" i="21"/>
  <c r="X12013" i="21"/>
  <c r="W12013" i="21"/>
  <c r="V12013" i="21"/>
  <c r="U12013" i="21"/>
  <c r="T12013" i="21"/>
  <c r="S12013" i="21"/>
  <c r="R12013" i="21"/>
  <c r="X12012" i="21"/>
  <c r="W12012" i="21"/>
  <c r="V12012" i="21"/>
  <c r="U12012" i="21"/>
  <c r="T12012" i="21"/>
  <c r="S12012" i="21"/>
  <c r="R12012" i="21"/>
  <c r="X12011" i="21"/>
  <c r="W12011" i="21"/>
  <c r="V12011" i="21"/>
  <c r="U12011" i="21"/>
  <c r="T12011" i="21"/>
  <c r="S12011" i="21"/>
  <c r="R12011" i="21"/>
  <c r="X12010" i="21"/>
  <c r="W12010" i="21"/>
  <c r="V12010" i="21"/>
  <c r="U12010" i="21"/>
  <c r="T12010" i="21"/>
  <c r="S12010" i="21"/>
  <c r="R12010" i="21"/>
  <c r="X12009" i="21"/>
  <c r="W12009" i="21"/>
  <c r="V12009" i="21"/>
  <c r="U12009" i="21"/>
  <c r="T12009" i="21"/>
  <c r="S12009" i="21"/>
  <c r="R12009" i="21"/>
  <c r="X12008" i="21"/>
  <c r="W12008" i="21"/>
  <c r="V12008" i="21"/>
  <c r="U12008" i="21"/>
  <c r="T12008" i="21"/>
  <c r="S12008" i="21"/>
  <c r="R12008" i="21"/>
  <c r="X12007" i="21"/>
  <c r="W12007" i="21"/>
  <c r="V12007" i="21"/>
  <c r="U12007" i="21"/>
  <c r="T12007" i="21"/>
  <c r="S12007" i="21"/>
  <c r="R12007" i="21"/>
  <c r="X12006" i="21"/>
  <c r="W12006" i="21"/>
  <c r="V12006" i="21"/>
  <c r="U12006" i="21"/>
  <c r="T12006" i="21"/>
  <c r="S12006" i="21"/>
  <c r="R12006" i="21"/>
  <c r="X12005" i="21"/>
  <c r="W12005" i="21"/>
  <c r="V12005" i="21"/>
  <c r="U12005" i="21"/>
  <c r="T12005" i="21"/>
  <c r="S12005" i="21"/>
  <c r="R12005" i="21"/>
  <c r="X12004" i="21"/>
  <c r="W12004" i="21"/>
  <c r="V12004" i="21"/>
  <c r="U12004" i="21"/>
  <c r="T12004" i="21"/>
  <c r="S12004" i="21"/>
  <c r="R12004" i="21"/>
  <c r="X12003" i="21"/>
  <c r="W12003" i="21"/>
  <c r="V12003" i="21"/>
  <c r="U12003" i="21"/>
  <c r="T12003" i="21"/>
  <c r="S12003" i="21"/>
  <c r="R12003" i="21"/>
  <c r="X12002" i="21"/>
  <c r="W12002" i="21"/>
  <c r="V12002" i="21"/>
  <c r="U12002" i="21"/>
  <c r="T12002" i="21"/>
  <c r="S12002" i="21"/>
  <c r="R12002" i="21"/>
  <c r="X12001" i="21"/>
  <c r="W12001" i="21"/>
  <c r="V12001" i="21"/>
  <c r="U12001" i="21"/>
  <c r="T12001" i="21"/>
  <c r="S12001" i="21"/>
  <c r="R12001" i="21"/>
  <c r="X12000" i="21"/>
  <c r="W12000" i="21"/>
  <c r="V12000" i="21"/>
  <c r="U12000" i="21"/>
  <c r="T12000" i="21"/>
  <c r="S12000" i="21"/>
  <c r="R12000" i="21"/>
  <c r="X11999" i="21"/>
  <c r="W11999" i="21"/>
  <c r="V11999" i="21"/>
  <c r="U11999" i="21"/>
  <c r="T11999" i="21"/>
  <c r="S11999" i="21"/>
  <c r="R11999" i="21"/>
  <c r="X11998" i="21"/>
  <c r="W11998" i="21"/>
  <c r="V11998" i="21"/>
  <c r="U11998" i="21"/>
  <c r="T11998" i="21"/>
  <c r="S11998" i="21"/>
  <c r="R11998" i="21"/>
  <c r="X11997" i="21"/>
  <c r="W11997" i="21"/>
  <c r="V11997" i="21"/>
  <c r="U11997" i="21"/>
  <c r="T11997" i="21"/>
  <c r="S11997" i="21"/>
  <c r="R11997" i="21"/>
  <c r="X11996" i="21"/>
  <c r="W11996" i="21"/>
  <c r="V11996" i="21"/>
  <c r="U11996" i="21"/>
  <c r="T11996" i="21"/>
  <c r="S11996" i="21"/>
  <c r="R11996" i="21"/>
  <c r="X11995" i="21"/>
  <c r="W11995" i="21"/>
  <c r="V11995" i="21"/>
  <c r="U11995" i="21"/>
  <c r="T11995" i="21"/>
  <c r="S11995" i="21"/>
  <c r="R11995" i="21"/>
  <c r="X11994" i="21"/>
  <c r="W11994" i="21"/>
  <c r="V11994" i="21"/>
  <c r="U11994" i="21"/>
  <c r="T11994" i="21"/>
  <c r="S11994" i="21"/>
  <c r="R11994" i="21"/>
  <c r="X11993" i="21"/>
  <c r="W11993" i="21"/>
  <c r="V11993" i="21"/>
  <c r="U11993" i="21"/>
  <c r="T11993" i="21"/>
  <c r="S11993" i="21"/>
  <c r="R11993" i="21"/>
  <c r="X11992" i="21"/>
  <c r="W11992" i="21"/>
  <c r="V11992" i="21"/>
  <c r="U11992" i="21"/>
  <c r="T11992" i="21"/>
  <c r="S11992" i="21"/>
  <c r="R11992" i="21"/>
  <c r="X11991" i="21"/>
  <c r="W11991" i="21"/>
  <c r="V11991" i="21"/>
  <c r="U11991" i="21"/>
  <c r="T11991" i="21"/>
  <c r="S11991" i="21"/>
  <c r="R11991" i="21"/>
  <c r="X11990" i="21"/>
  <c r="W11990" i="21"/>
  <c r="V11990" i="21"/>
  <c r="U11990" i="21"/>
  <c r="T11990" i="21"/>
  <c r="S11990" i="21"/>
  <c r="R11990" i="21"/>
  <c r="X11989" i="21"/>
  <c r="W11989" i="21"/>
  <c r="V11989" i="21"/>
  <c r="U11989" i="21"/>
  <c r="T11989" i="21"/>
  <c r="S11989" i="21"/>
  <c r="R11989" i="21"/>
  <c r="X11988" i="21"/>
  <c r="W11988" i="21"/>
  <c r="V11988" i="21"/>
  <c r="U11988" i="21"/>
  <c r="T11988" i="21"/>
  <c r="S11988" i="21"/>
  <c r="R11988" i="21"/>
  <c r="X11987" i="21"/>
  <c r="W11987" i="21"/>
  <c r="V11987" i="21"/>
  <c r="U11987" i="21"/>
  <c r="T11987" i="21"/>
  <c r="S11987" i="21"/>
  <c r="R11987" i="21"/>
  <c r="X11986" i="21"/>
  <c r="W11986" i="21"/>
  <c r="V11986" i="21"/>
  <c r="U11986" i="21"/>
  <c r="T11986" i="21"/>
  <c r="S11986" i="21"/>
  <c r="R11986" i="21"/>
  <c r="X11985" i="21"/>
  <c r="W11985" i="21"/>
  <c r="V11985" i="21"/>
  <c r="U11985" i="21"/>
  <c r="T11985" i="21"/>
  <c r="S11985" i="21"/>
  <c r="R11985" i="21"/>
  <c r="X11984" i="21"/>
  <c r="W11984" i="21"/>
  <c r="V11984" i="21"/>
  <c r="U11984" i="21"/>
  <c r="T11984" i="21"/>
  <c r="S11984" i="21"/>
  <c r="R11984" i="21"/>
  <c r="X11983" i="21"/>
  <c r="W11983" i="21"/>
  <c r="V11983" i="21"/>
  <c r="U11983" i="21"/>
  <c r="T11983" i="21"/>
  <c r="S11983" i="21"/>
  <c r="R11983" i="21"/>
  <c r="X11982" i="21"/>
  <c r="W11982" i="21"/>
  <c r="V11982" i="21"/>
  <c r="U11982" i="21"/>
  <c r="T11982" i="21"/>
  <c r="S11982" i="21"/>
  <c r="R11982" i="21"/>
  <c r="X11981" i="21"/>
  <c r="W11981" i="21"/>
  <c r="V11981" i="21"/>
  <c r="U11981" i="21"/>
  <c r="T11981" i="21"/>
  <c r="S11981" i="21"/>
  <c r="R11981" i="21"/>
  <c r="X11980" i="21"/>
  <c r="W11980" i="21"/>
  <c r="V11980" i="21"/>
  <c r="U11980" i="21"/>
  <c r="T11980" i="21"/>
  <c r="S11980" i="21"/>
  <c r="R11980" i="21"/>
  <c r="X11979" i="21"/>
  <c r="W11979" i="21"/>
  <c r="V11979" i="21"/>
  <c r="U11979" i="21"/>
  <c r="T11979" i="21"/>
  <c r="S11979" i="21"/>
  <c r="R11979" i="21"/>
  <c r="X11978" i="21"/>
  <c r="W11978" i="21"/>
  <c r="V11978" i="21"/>
  <c r="U11978" i="21"/>
  <c r="T11978" i="21"/>
  <c r="S11978" i="21"/>
  <c r="R11978" i="21"/>
  <c r="X11977" i="21"/>
  <c r="W11977" i="21"/>
  <c r="V11977" i="21"/>
  <c r="U11977" i="21"/>
  <c r="T11977" i="21"/>
  <c r="S11977" i="21"/>
  <c r="R11977" i="21"/>
  <c r="X11976" i="21"/>
  <c r="W11976" i="21"/>
  <c r="V11976" i="21"/>
  <c r="U11976" i="21"/>
  <c r="T11976" i="21"/>
  <c r="S11976" i="21"/>
  <c r="R11976" i="21"/>
  <c r="X11975" i="21"/>
  <c r="W11975" i="21"/>
  <c r="V11975" i="21"/>
  <c r="U11975" i="21"/>
  <c r="T11975" i="21"/>
  <c r="S11975" i="21"/>
  <c r="R11975" i="21"/>
  <c r="X11974" i="21"/>
  <c r="W11974" i="21"/>
  <c r="V11974" i="21"/>
  <c r="U11974" i="21"/>
  <c r="T11974" i="21"/>
  <c r="S11974" i="21"/>
  <c r="R11974" i="21"/>
  <c r="X11973" i="21"/>
  <c r="W11973" i="21"/>
  <c r="V11973" i="21"/>
  <c r="U11973" i="21"/>
  <c r="T11973" i="21"/>
  <c r="S11973" i="21"/>
  <c r="R11973" i="21"/>
  <c r="X11972" i="21"/>
  <c r="W11972" i="21"/>
  <c r="V11972" i="21"/>
  <c r="U11972" i="21"/>
  <c r="T11972" i="21"/>
  <c r="S11972" i="21"/>
  <c r="R11972" i="21"/>
  <c r="X11971" i="21"/>
  <c r="W11971" i="21"/>
  <c r="V11971" i="21"/>
  <c r="U11971" i="21"/>
  <c r="T11971" i="21"/>
  <c r="S11971" i="21"/>
  <c r="R11971" i="21"/>
  <c r="X11970" i="21"/>
  <c r="W11970" i="21"/>
  <c r="V11970" i="21"/>
  <c r="U11970" i="21"/>
  <c r="T11970" i="21"/>
  <c r="S11970" i="21"/>
  <c r="R11970" i="21"/>
  <c r="X11969" i="21"/>
  <c r="W11969" i="21"/>
  <c r="V11969" i="21"/>
  <c r="U11969" i="21"/>
  <c r="T11969" i="21"/>
  <c r="S11969" i="21"/>
  <c r="R11969" i="21"/>
  <c r="X11968" i="21"/>
  <c r="W11968" i="21"/>
  <c r="V11968" i="21"/>
  <c r="U11968" i="21"/>
  <c r="T11968" i="21"/>
  <c r="S11968" i="21"/>
  <c r="R11968" i="21"/>
  <c r="X11967" i="21"/>
  <c r="W11967" i="21"/>
  <c r="V11967" i="21"/>
  <c r="U11967" i="21"/>
  <c r="T11967" i="21"/>
  <c r="S11967" i="21"/>
  <c r="R11967" i="21"/>
  <c r="X11966" i="21"/>
  <c r="W11966" i="21"/>
  <c r="V11966" i="21"/>
  <c r="U11966" i="21"/>
  <c r="T11966" i="21"/>
  <c r="S11966" i="21"/>
  <c r="R11966" i="21"/>
  <c r="X11965" i="21"/>
  <c r="W11965" i="21"/>
  <c r="V11965" i="21"/>
  <c r="U11965" i="21"/>
  <c r="T11965" i="21"/>
  <c r="S11965" i="21"/>
  <c r="R11965" i="21"/>
  <c r="X11964" i="21"/>
  <c r="W11964" i="21"/>
  <c r="V11964" i="21"/>
  <c r="U11964" i="21"/>
  <c r="T11964" i="21"/>
  <c r="S11964" i="21"/>
  <c r="R11964" i="21"/>
  <c r="X11963" i="21"/>
  <c r="W11963" i="21"/>
  <c r="V11963" i="21"/>
  <c r="U11963" i="21"/>
  <c r="T11963" i="21"/>
  <c r="S11963" i="21"/>
  <c r="R11963" i="21"/>
  <c r="X11962" i="21"/>
  <c r="W11962" i="21"/>
  <c r="V11962" i="21"/>
  <c r="U11962" i="21"/>
  <c r="T11962" i="21"/>
  <c r="S11962" i="21"/>
  <c r="R11962" i="21"/>
  <c r="X11961" i="21"/>
  <c r="W11961" i="21"/>
  <c r="V11961" i="21"/>
  <c r="U11961" i="21"/>
  <c r="T11961" i="21"/>
  <c r="S11961" i="21"/>
  <c r="R11961" i="21"/>
  <c r="X11960" i="21"/>
  <c r="W11960" i="21"/>
  <c r="V11960" i="21"/>
  <c r="U11960" i="21"/>
  <c r="T11960" i="21"/>
  <c r="S11960" i="21"/>
  <c r="R11960" i="21"/>
  <c r="X11959" i="21"/>
  <c r="W11959" i="21"/>
  <c r="V11959" i="21"/>
  <c r="U11959" i="21"/>
  <c r="T11959" i="21"/>
  <c r="S11959" i="21"/>
  <c r="R11959" i="21"/>
  <c r="X11958" i="21"/>
  <c r="W11958" i="21"/>
  <c r="V11958" i="21"/>
  <c r="U11958" i="21"/>
  <c r="T11958" i="21"/>
  <c r="S11958" i="21"/>
  <c r="R11958" i="21"/>
  <c r="X11957" i="21"/>
  <c r="W11957" i="21"/>
  <c r="V11957" i="21"/>
  <c r="U11957" i="21"/>
  <c r="T11957" i="21"/>
  <c r="S11957" i="21"/>
  <c r="R11957" i="21"/>
  <c r="X11956" i="21"/>
  <c r="W11956" i="21"/>
  <c r="V11956" i="21"/>
  <c r="U11956" i="21"/>
  <c r="T11956" i="21"/>
  <c r="S11956" i="21"/>
  <c r="R11956" i="21"/>
  <c r="X11955" i="21"/>
  <c r="W11955" i="21"/>
  <c r="V11955" i="21"/>
  <c r="U11955" i="21"/>
  <c r="T11955" i="21"/>
  <c r="S11955" i="21"/>
  <c r="R11955" i="21"/>
  <c r="X11954" i="21"/>
  <c r="W11954" i="21"/>
  <c r="V11954" i="21"/>
  <c r="U11954" i="21"/>
  <c r="T11954" i="21"/>
  <c r="S11954" i="21"/>
  <c r="R11954" i="21"/>
  <c r="X11953" i="21"/>
  <c r="W11953" i="21"/>
  <c r="V11953" i="21"/>
  <c r="U11953" i="21"/>
  <c r="T11953" i="21"/>
  <c r="S11953" i="21"/>
  <c r="R11953" i="21"/>
  <c r="X11952" i="21"/>
  <c r="W11952" i="21"/>
  <c r="V11952" i="21"/>
  <c r="U11952" i="21"/>
  <c r="T11952" i="21"/>
  <c r="S11952" i="21"/>
  <c r="R11952" i="21"/>
  <c r="X11951" i="21"/>
  <c r="W11951" i="21"/>
  <c r="V11951" i="21"/>
  <c r="U11951" i="21"/>
  <c r="T11951" i="21"/>
  <c r="S11951" i="21"/>
  <c r="R11951" i="21"/>
  <c r="X11950" i="21"/>
  <c r="W11950" i="21"/>
  <c r="V11950" i="21"/>
  <c r="U11950" i="21"/>
  <c r="T11950" i="21"/>
  <c r="S11950" i="21"/>
  <c r="R11950" i="21"/>
  <c r="X11949" i="21"/>
  <c r="W11949" i="21"/>
  <c r="V11949" i="21"/>
  <c r="U11949" i="21"/>
  <c r="T11949" i="21"/>
  <c r="S11949" i="21"/>
  <c r="R11949" i="21"/>
  <c r="X11948" i="21"/>
  <c r="W11948" i="21"/>
  <c r="V11948" i="21"/>
  <c r="U11948" i="21"/>
  <c r="T11948" i="21"/>
  <c r="S11948" i="21"/>
  <c r="R11948" i="21"/>
  <c r="X11947" i="21"/>
  <c r="W11947" i="21"/>
  <c r="V11947" i="21"/>
  <c r="U11947" i="21"/>
  <c r="T11947" i="21"/>
  <c r="S11947" i="21"/>
  <c r="R11947" i="21"/>
  <c r="X11946" i="21"/>
  <c r="W11946" i="21"/>
  <c r="V11946" i="21"/>
  <c r="U11946" i="21"/>
  <c r="T11946" i="21"/>
  <c r="S11946" i="21"/>
  <c r="R11946" i="21"/>
  <c r="X11945" i="21"/>
  <c r="W11945" i="21"/>
  <c r="V11945" i="21"/>
  <c r="U11945" i="21"/>
  <c r="T11945" i="21"/>
  <c r="S11945" i="21"/>
  <c r="R11945" i="21"/>
  <c r="X11944" i="21"/>
  <c r="W11944" i="21"/>
  <c r="V11944" i="21"/>
  <c r="U11944" i="21"/>
  <c r="T11944" i="21"/>
  <c r="S11944" i="21"/>
  <c r="R11944" i="21"/>
  <c r="X11943" i="21"/>
  <c r="W11943" i="21"/>
  <c r="V11943" i="21"/>
  <c r="U11943" i="21"/>
  <c r="T11943" i="21"/>
  <c r="S11943" i="21"/>
  <c r="R11943" i="21"/>
  <c r="X11942" i="21"/>
  <c r="W11942" i="21"/>
  <c r="V11942" i="21"/>
  <c r="U11942" i="21"/>
  <c r="T11942" i="21"/>
  <c r="S11942" i="21"/>
  <c r="R11942" i="21"/>
  <c r="X11941" i="21"/>
  <c r="W11941" i="21"/>
  <c r="V11941" i="21"/>
  <c r="U11941" i="21"/>
  <c r="T11941" i="21"/>
  <c r="S11941" i="21"/>
  <c r="R11941" i="21"/>
  <c r="X11940" i="21"/>
  <c r="W11940" i="21"/>
  <c r="V11940" i="21"/>
  <c r="U11940" i="21"/>
  <c r="T11940" i="21"/>
  <c r="S11940" i="21"/>
  <c r="R11940" i="21"/>
  <c r="X11939" i="21"/>
  <c r="W11939" i="21"/>
  <c r="V11939" i="21"/>
  <c r="U11939" i="21"/>
  <c r="T11939" i="21"/>
  <c r="S11939" i="21"/>
  <c r="R11939" i="21"/>
  <c r="X11938" i="21"/>
  <c r="W11938" i="21"/>
  <c r="V11938" i="21"/>
  <c r="U11938" i="21"/>
  <c r="T11938" i="21"/>
  <c r="S11938" i="21"/>
  <c r="R11938" i="21"/>
  <c r="X11937" i="21"/>
  <c r="W11937" i="21"/>
  <c r="V11937" i="21"/>
  <c r="U11937" i="21"/>
  <c r="T11937" i="21"/>
  <c r="S11937" i="21"/>
  <c r="R11937" i="21"/>
  <c r="X11936" i="21"/>
  <c r="W11936" i="21"/>
  <c r="V11936" i="21"/>
  <c r="U11936" i="21"/>
  <c r="T11936" i="21"/>
  <c r="S11936" i="21"/>
  <c r="R11936" i="21"/>
  <c r="X11935" i="21"/>
  <c r="W11935" i="21"/>
  <c r="V11935" i="21"/>
  <c r="U11935" i="21"/>
  <c r="T11935" i="21"/>
  <c r="S11935" i="21"/>
  <c r="R11935" i="21"/>
  <c r="X11934" i="21"/>
  <c r="W11934" i="21"/>
  <c r="V11934" i="21"/>
  <c r="U11934" i="21"/>
  <c r="T11934" i="21"/>
  <c r="S11934" i="21"/>
  <c r="R11934" i="21"/>
  <c r="X11933" i="21"/>
  <c r="W11933" i="21"/>
  <c r="V11933" i="21"/>
  <c r="U11933" i="21"/>
  <c r="T11933" i="21"/>
  <c r="S11933" i="21"/>
  <c r="R11933" i="21"/>
  <c r="X11932" i="21"/>
  <c r="W11932" i="21"/>
  <c r="V11932" i="21"/>
  <c r="U11932" i="21"/>
  <c r="T11932" i="21"/>
  <c r="S11932" i="21"/>
  <c r="R11932" i="21"/>
  <c r="X11931" i="21"/>
  <c r="W11931" i="21"/>
  <c r="V11931" i="21"/>
  <c r="U11931" i="21"/>
  <c r="T11931" i="21"/>
  <c r="S11931" i="21"/>
  <c r="R11931" i="21"/>
  <c r="X11930" i="21"/>
  <c r="W11930" i="21"/>
  <c r="V11930" i="21"/>
  <c r="U11930" i="21"/>
  <c r="T11930" i="21"/>
  <c r="S11930" i="21"/>
  <c r="R11930" i="21"/>
  <c r="X11929" i="21"/>
  <c r="W11929" i="21"/>
  <c r="V11929" i="21"/>
  <c r="U11929" i="21"/>
  <c r="T11929" i="21"/>
  <c r="S11929" i="21"/>
  <c r="R11929" i="21"/>
  <c r="X11928" i="21"/>
  <c r="W11928" i="21"/>
  <c r="V11928" i="21"/>
  <c r="U11928" i="21"/>
  <c r="T11928" i="21"/>
  <c r="S11928" i="21"/>
  <c r="R11928" i="21"/>
  <c r="X11927" i="21"/>
  <c r="W11927" i="21"/>
  <c r="V11927" i="21"/>
  <c r="U11927" i="21"/>
  <c r="T11927" i="21"/>
  <c r="S11927" i="21"/>
  <c r="R11927" i="21"/>
  <c r="X11926" i="21"/>
  <c r="W11926" i="21"/>
  <c r="V11926" i="21"/>
  <c r="U11926" i="21"/>
  <c r="T11926" i="21"/>
  <c r="S11926" i="21"/>
  <c r="R11926" i="21"/>
  <c r="X11925" i="21"/>
  <c r="W11925" i="21"/>
  <c r="V11925" i="21"/>
  <c r="U11925" i="21"/>
  <c r="T11925" i="21"/>
  <c r="S11925" i="21"/>
  <c r="R11925" i="21"/>
  <c r="X11924" i="21"/>
  <c r="W11924" i="21"/>
  <c r="V11924" i="21"/>
  <c r="U11924" i="21"/>
  <c r="T11924" i="21"/>
  <c r="S11924" i="21"/>
  <c r="R11924" i="21"/>
  <c r="X11923" i="21"/>
  <c r="W11923" i="21"/>
  <c r="V11923" i="21"/>
  <c r="U11923" i="21"/>
  <c r="T11923" i="21"/>
  <c r="S11923" i="21"/>
  <c r="R11923" i="21"/>
  <c r="X11922" i="21"/>
  <c r="W11922" i="21"/>
  <c r="V11922" i="21"/>
  <c r="U11922" i="21"/>
  <c r="T11922" i="21"/>
  <c r="S11922" i="21"/>
  <c r="R11922" i="21"/>
  <c r="X11921" i="21"/>
  <c r="W11921" i="21"/>
  <c r="V11921" i="21"/>
  <c r="U11921" i="21"/>
  <c r="T11921" i="21"/>
  <c r="S11921" i="21"/>
  <c r="R11921" i="21"/>
  <c r="X11920" i="21"/>
  <c r="W11920" i="21"/>
  <c r="V11920" i="21"/>
  <c r="U11920" i="21"/>
  <c r="T11920" i="21"/>
  <c r="S11920" i="21"/>
  <c r="R11920" i="21"/>
  <c r="X11919" i="21"/>
  <c r="W11919" i="21"/>
  <c r="V11919" i="21"/>
  <c r="U11919" i="21"/>
  <c r="T11919" i="21"/>
  <c r="S11919" i="21"/>
  <c r="R11919" i="21"/>
  <c r="X11918" i="21"/>
  <c r="W11918" i="21"/>
  <c r="V11918" i="21"/>
  <c r="U11918" i="21"/>
  <c r="T11918" i="21"/>
  <c r="S11918" i="21"/>
  <c r="R11918" i="21"/>
  <c r="X11917" i="21"/>
  <c r="W11917" i="21"/>
  <c r="V11917" i="21"/>
  <c r="U11917" i="21"/>
  <c r="T11917" i="21"/>
  <c r="S11917" i="21"/>
  <c r="R11917" i="21"/>
  <c r="X11916" i="21"/>
  <c r="W11916" i="21"/>
  <c r="V11916" i="21"/>
  <c r="U11916" i="21"/>
  <c r="T11916" i="21"/>
  <c r="S11916" i="21"/>
  <c r="R11916" i="21"/>
  <c r="X11915" i="21"/>
  <c r="W11915" i="21"/>
  <c r="V11915" i="21"/>
  <c r="U11915" i="21"/>
  <c r="T11915" i="21"/>
  <c r="S11915" i="21"/>
  <c r="R11915" i="21"/>
  <c r="X11914" i="21"/>
  <c r="W11914" i="21"/>
  <c r="V11914" i="21"/>
  <c r="U11914" i="21"/>
  <c r="T11914" i="21"/>
  <c r="S11914" i="21"/>
  <c r="R11914" i="21"/>
  <c r="X11913" i="21"/>
  <c r="W11913" i="21"/>
  <c r="V11913" i="21"/>
  <c r="U11913" i="21"/>
  <c r="T11913" i="21"/>
  <c r="S11913" i="21"/>
  <c r="R11913" i="21"/>
  <c r="X11912" i="21"/>
  <c r="W11912" i="21"/>
  <c r="V11912" i="21"/>
  <c r="U11912" i="21"/>
  <c r="T11912" i="21"/>
  <c r="S11912" i="21"/>
  <c r="R11912" i="21"/>
  <c r="X11911" i="21"/>
  <c r="W11911" i="21"/>
  <c r="V11911" i="21"/>
  <c r="U11911" i="21"/>
  <c r="T11911" i="21"/>
  <c r="S11911" i="21"/>
  <c r="R11911" i="21"/>
  <c r="X11910" i="21"/>
  <c r="W11910" i="21"/>
  <c r="V11910" i="21"/>
  <c r="U11910" i="21"/>
  <c r="T11910" i="21"/>
  <c r="S11910" i="21"/>
  <c r="R11910" i="21"/>
  <c r="X11909" i="21"/>
  <c r="W11909" i="21"/>
  <c r="V11909" i="21"/>
  <c r="U11909" i="21"/>
  <c r="T11909" i="21"/>
  <c r="S11909" i="21"/>
  <c r="R11909" i="21"/>
  <c r="X11908" i="21"/>
  <c r="W11908" i="21"/>
  <c r="V11908" i="21"/>
  <c r="U11908" i="21"/>
  <c r="T11908" i="21"/>
  <c r="S11908" i="21"/>
  <c r="R11908" i="21"/>
  <c r="X11907" i="21"/>
  <c r="W11907" i="21"/>
  <c r="V11907" i="21"/>
  <c r="U11907" i="21"/>
  <c r="T11907" i="21"/>
  <c r="S11907" i="21"/>
  <c r="R11907" i="21"/>
  <c r="X11906" i="21"/>
  <c r="W11906" i="21"/>
  <c r="V11906" i="21"/>
  <c r="U11906" i="21"/>
  <c r="T11906" i="21"/>
  <c r="S11906" i="21"/>
  <c r="R11906" i="21"/>
  <c r="X11905" i="21"/>
  <c r="W11905" i="21"/>
  <c r="V11905" i="21"/>
  <c r="U11905" i="21"/>
  <c r="T11905" i="21"/>
  <c r="S11905" i="21"/>
  <c r="R11905" i="21"/>
  <c r="X11904" i="21"/>
  <c r="W11904" i="21"/>
  <c r="V11904" i="21"/>
  <c r="U11904" i="21"/>
  <c r="T11904" i="21"/>
  <c r="S11904" i="21"/>
  <c r="R11904" i="21"/>
  <c r="X11903" i="21"/>
  <c r="W11903" i="21"/>
  <c r="V11903" i="21"/>
  <c r="U11903" i="21"/>
  <c r="T11903" i="21"/>
  <c r="S11903" i="21"/>
  <c r="R11903" i="21"/>
  <c r="X11902" i="21"/>
  <c r="W11902" i="21"/>
  <c r="V11902" i="21"/>
  <c r="U11902" i="21"/>
  <c r="T11902" i="21"/>
  <c r="S11902" i="21"/>
  <c r="R11902" i="21"/>
  <c r="X11901" i="21"/>
  <c r="W11901" i="21"/>
  <c r="V11901" i="21"/>
  <c r="U11901" i="21"/>
  <c r="T11901" i="21"/>
  <c r="S11901" i="21"/>
  <c r="R11901" i="21"/>
  <c r="X11900" i="21"/>
  <c r="W11900" i="21"/>
  <c r="V11900" i="21"/>
  <c r="U11900" i="21"/>
  <c r="T11900" i="21"/>
  <c r="S11900" i="21"/>
  <c r="R11900" i="21"/>
  <c r="X11899" i="21"/>
  <c r="W11899" i="21"/>
  <c r="V11899" i="21"/>
  <c r="U11899" i="21"/>
  <c r="T11899" i="21"/>
  <c r="S11899" i="21"/>
  <c r="R11899" i="21"/>
  <c r="X11898" i="21"/>
  <c r="W11898" i="21"/>
  <c r="V11898" i="21"/>
  <c r="U11898" i="21"/>
  <c r="T11898" i="21"/>
  <c r="S11898" i="21"/>
  <c r="R11898" i="21"/>
  <c r="X11897" i="21"/>
  <c r="W11897" i="21"/>
  <c r="V11897" i="21"/>
  <c r="U11897" i="21"/>
  <c r="T11897" i="21"/>
  <c r="S11897" i="21"/>
  <c r="R11897" i="21"/>
  <c r="X11896" i="21"/>
  <c r="W11896" i="21"/>
  <c r="V11896" i="21"/>
  <c r="U11896" i="21"/>
  <c r="T11896" i="21"/>
  <c r="S11896" i="21"/>
  <c r="R11896" i="21"/>
  <c r="X11895" i="21"/>
  <c r="W11895" i="21"/>
  <c r="V11895" i="21"/>
  <c r="U11895" i="21"/>
  <c r="T11895" i="21"/>
  <c r="S11895" i="21"/>
  <c r="R11895" i="21"/>
  <c r="X11894" i="21"/>
  <c r="W11894" i="21"/>
  <c r="V11894" i="21"/>
  <c r="U11894" i="21"/>
  <c r="T11894" i="21"/>
  <c r="S11894" i="21"/>
  <c r="R11894" i="21"/>
  <c r="X11893" i="21"/>
  <c r="W11893" i="21"/>
  <c r="V11893" i="21"/>
  <c r="U11893" i="21"/>
  <c r="T11893" i="21"/>
  <c r="S11893" i="21"/>
  <c r="R11893" i="21"/>
  <c r="X11892" i="21"/>
  <c r="W11892" i="21"/>
  <c r="V11892" i="21"/>
  <c r="U11892" i="21"/>
  <c r="T11892" i="21"/>
  <c r="S11892" i="21"/>
  <c r="R11892" i="21"/>
  <c r="X11891" i="21"/>
  <c r="W11891" i="21"/>
  <c r="V11891" i="21"/>
  <c r="U11891" i="21"/>
  <c r="T11891" i="21"/>
  <c r="S11891" i="21"/>
  <c r="R11891" i="21"/>
  <c r="X11890" i="21"/>
  <c r="W11890" i="21"/>
  <c r="V11890" i="21"/>
  <c r="U11890" i="21"/>
  <c r="T11890" i="21"/>
  <c r="S11890" i="21"/>
  <c r="R11890" i="21"/>
  <c r="X11889" i="21"/>
  <c r="W11889" i="21"/>
  <c r="V11889" i="21"/>
  <c r="U11889" i="21"/>
  <c r="T11889" i="21"/>
  <c r="S11889" i="21"/>
  <c r="R11889" i="21"/>
  <c r="X11888" i="21"/>
  <c r="W11888" i="21"/>
  <c r="V11888" i="21"/>
  <c r="U11888" i="21"/>
  <c r="T11888" i="21"/>
  <c r="S11888" i="21"/>
  <c r="R11888" i="21"/>
  <c r="X11887" i="21"/>
  <c r="W11887" i="21"/>
  <c r="V11887" i="21"/>
  <c r="U11887" i="21"/>
  <c r="T11887" i="21"/>
  <c r="S11887" i="21"/>
  <c r="R11887" i="21"/>
  <c r="X11886" i="21"/>
  <c r="W11886" i="21"/>
  <c r="V11886" i="21"/>
  <c r="U11886" i="21"/>
  <c r="T11886" i="21"/>
  <c r="S11886" i="21"/>
  <c r="R11886" i="21"/>
  <c r="X11885" i="21"/>
  <c r="W11885" i="21"/>
  <c r="V11885" i="21"/>
  <c r="U11885" i="21"/>
  <c r="T11885" i="21"/>
  <c r="S11885" i="21"/>
  <c r="R11885" i="21"/>
  <c r="X11884" i="21"/>
  <c r="W11884" i="21"/>
  <c r="V11884" i="21"/>
  <c r="U11884" i="21"/>
  <c r="T11884" i="21"/>
  <c r="S11884" i="21"/>
  <c r="R11884" i="21"/>
  <c r="X11883" i="21"/>
  <c r="W11883" i="21"/>
  <c r="V11883" i="21"/>
  <c r="U11883" i="21"/>
  <c r="T11883" i="21"/>
  <c r="S11883" i="21"/>
  <c r="R11883" i="21"/>
  <c r="X11882" i="21"/>
  <c r="W11882" i="21"/>
  <c r="V11882" i="21"/>
  <c r="U11882" i="21"/>
  <c r="T11882" i="21"/>
  <c r="S11882" i="21"/>
  <c r="R11882" i="21"/>
  <c r="X11881" i="21"/>
  <c r="W11881" i="21"/>
  <c r="V11881" i="21"/>
  <c r="U11881" i="21"/>
  <c r="T11881" i="21"/>
  <c r="S11881" i="21"/>
  <c r="R11881" i="21"/>
  <c r="X11880" i="21"/>
  <c r="W11880" i="21"/>
  <c r="V11880" i="21"/>
  <c r="U11880" i="21"/>
  <c r="T11880" i="21"/>
  <c r="S11880" i="21"/>
  <c r="R11880" i="21"/>
  <c r="X11879" i="21"/>
  <c r="W11879" i="21"/>
  <c r="V11879" i="21"/>
  <c r="U11879" i="21"/>
  <c r="T11879" i="21"/>
  <c r="S11879" i="21"/>
  <c r="R11879" i="21"/>
  <c r="X11878" i="21"/>
  <c r="W11878" i="21"/>
  <c r="V11878" i="21"/>
  <c r="U11878" i="21"/>
  <c r="T11878" i="21"/>
  <c r="S11878" i="21"/>
  <c r="R11878" i="21"/>
  <c r="X11877" i="21"/>
  <c r="W11877" i="21"/>
  <c r="V11877" i="21"/>
  <c r="U11877" i="21"/>
  <c r="T11877" i="21"/>
  <c r="S11877" i="21"/>
  <c r="R11877" i="21"/>
  <c r="X11876" i="21"/>
  <c r="W11876" i="21"/>
  <c r="V11876" i="21"/>
  <c r="U11876" i="21"/>
  <c r="T11876" i="21"/>
  <c r="S11876" i="21"/>
  <c r="R11876" i="21"/>
  <c r="X11875" i="21"/>
  <c r="W11875" i="21"/>
  <c r="V11875" i="21"/>
  <c r="U11875" i="21"/>
  <c r="T11875" i="21"/>
  <c r="S11875" i="21"/>
  <c r="R11875" i="21"/>
  <c r="X11874" i="21"/>
  <c r="W11874" i="21"/>
  <c r="V11874" i="21"/>
  <c r="U11874" i="21"/>
  <c r="T11874" i="21"/>
  <c r="S11874" i="21"/>
  <c r="R11874" i="21"/>
  <c r="X11873" i="21"/>
  <c r="W11873" i="21"/>
  <c r="V11873" i="21"/>
  <c r="U11873" i="21"/>
  <c r="T11873" i="21"/>
  <c r="S11873" i="21"/>
  <c r="R11873" i="21"/>
  <c r="X11872" i="21"/>
  <c r="W11872" i="21"/>
  <c r="V11872" i="21"/>
  <c r="U11872" i="21"/>
  <c r="T11872" i="21"/>
  <c r="S11872" i="21"/>
  <c r="R11872" i="21"/>
  <c r="X11871" i="21"/>
  <c r="W11871" i="21"/>
  <c r="V11871" i="21"/>
  <c r="U11871" i="21"/>
  <c r="T11871" i="21"/>
  <c r="S11871" i="21"/>
  <c r="R11871" i="21"/>
  <c r="X11870" i="21"/>
  <c r="W11870" i="21"/>
  <c r="V11870" i="21"/>
  <c r="U11870" i="21"/>
  <c r="T11870" i="21"/>
  <c r="S11870" i="21"/>
  <c r="R11870" i="21"/>
  <c r="X11869" i="21"/>
  <c r="W11869" i="21"/>
  <c r="V11869" i="21"/>
  <c r="U11869" i="21"/>
  <c r="T11869" i="21"/>
  <c r="S11869" i="21"/>
  <c r="R11869" i="21"/>
  <c r="X11868" i="21"/>
  <c r="W11868" i="21"/>
  <c r="V11868" i="21"/>
  <c r="U11868" i="21"/>
  <c r="T11868" i="21"/>
  <c r="S11868" i="21"/>
  <c r="R11868" i="21"/>
  <c r="X11867" i="21"/>
  <c r="W11867" i="21"/>
  <c r="V11867" i="21"/>
  <c r="U11867" i="21"/>
  <c r="T11867" i="21"/>
  <c r="S11867" i="21"/>
  <c r="R11867" i="21"/>
  <c r="X11866" i="21"/>
  <c r="W11866" i="21"/>
  <c r="V11866" i="21"/>
  <c r="U11866" i="21"/>
  <c r="T11866" i="21"/>
  <c r="S11866" i="21"/>
  <c r="R11866" i="21"/>
  <c r="X11865" i="21"/>
  <c r="W11865" i="21"/>
  <c r="V11865" i="21"/>
  <c r="U11865" i="21"/>
  <c r="T11865" i="21"/>
  <c r="S11865" i="21"/>
  <c r="R11865" i="21"/>
  <c r="X11864" i="21"/>
  <c r="W11864" i="21"/>
  <c r="V11864" i="21"/>
  <c r="U11864" i="21"/>
  <c r="T11864" i="21"/>
  <c r="S11864" i="21"/>
  <c r="R11864" i="21"/>
  <c r="X11863" i="21"/>
  <c r="W11863" i="21"/>
  <c r="V11863" i="21"/>
  <c r="U11863" i="21"/>
  <c r="T11863" i="21"/>
  <c r="S11863" i="21"/>
  <c r="R11863" i="21"/>
  <c r="X11862" i="21"/>
  <c r="W11862" i="21"/>
  <c r="V11862" i="21"/>
  <c r="U11862" i="21"/>
  <c r="T11862" i="21"/>
  <c r="S11862" i="21"/>
  <c r="R11862" i="21"/>
  <c r="X11861" i="21"/>
  <c r="W11861" i="21"/>
  <c r="V11861" i="21"/>
  <c r="U11861" i="21"/>
  <c r="T11861" i="21"/>
  <c r="S11861" i="21"/>
  <c r="R11861" i="21"/>
  <c r="X11860" i="21"/>
  <c r="W11860" i="21"/>
  <c r="V11860" i="21"/>
  <c r="U11860" i="21"/>
  <c r="T11860" i="21"/>
  <c r="S11860" i="21"/>
  <c r="R11860" i="21"/>
  <c r="X11859" i="21"/>
  <c r="W11859" i="21"/>
  <c r="V11859" i="21"/>
  <c r="U11859" i="21"/>
  <c r="T11859" i="21"/>
  <c r="S11859" i="21"/>
  <c r="R11859" i="21"/>
  <c r="X11858" i="21"/>
  <c r="W11858" i="21"/>
  <c r="V11858" i="21"/>
  <c r="U11858" i="21"/>
  <c r="T11858" i="21"/>
  <c r="S11858" i="21"/>
  <c r="R11858" i="21"/>
  <c r="X11857" i="21"/>
  <c r="W11857" i="21"/>
  <c r="V11857" i="21"/>
  <c r="U11857" i="21"/>
  <c r="T11857" i="21"/>
  <c r="S11857" i="21"/>
  <c r="R11857" i="21"/>
  <c r="X11856" i="21"/>
  <c r="W11856" i="21"/>
  <c r="V11856" i="21"/>
  <c r="U11856" i="21"/>
  <c r="T11856" i="21"/>
  <c r="S11856" i="21"/>
  <c r="R11856" i="21"/>
  <c r="X11855" i="21"/>
  <c r="W11855" i="21"/>
  <c r="V11855" i="21"/>
  <c r="U11855" i="21"/>
  <c r="T11855" i="21"/>
  <c r="S11855" i="21"/>
  <c r="R11855" i="21"/>
  <c r="X11854" i="21"/>
  <c r="W11854" i="21"/>
  <c r="V11854" i="21"/>
  <c r="U11854" i="21"/>
  <c r="T11854" i="21"/>
  <c r="S11854" i="21"/>
  <c r="R11854" i="21"/>
  <c r="X11853" i="21"/>
  <c r="W11853" i="21"/>
  <c r="V11853" i="21"/>
  <c r="U11853" i="21"/>
  <c r="T11853" i="21"/>
  <c r="S11853" i="21"/>
  <c r="R11853" i="21"/>
  <c r="X11852" i="21"/>
  <c r="W11852" i="21"/>
  <c r="V11852" i="21"/>
  <c r="U11852" i="21"/>
  <c r="T11852" i="21"/>
  <c r="S11852" i="21"/>
  <c r="R11852" i="21"/>
  <c r="X11851" i="21"/>
  <c r="W11851" i="21"/>
  <c r="V11851" i="21"/>
  <c r="U11851" i="21"/>
  <c r="T11851" i="21"/>
  <c r="S11851" i="21"/>
  <c r="R11851" i="21"/>
  <c r="X11850" i="21"/>
  <c r="W11850" i="21"/>
  <c r="V11850" i="21"/>
  <c r="U11850" i="21"/>
  <c r="T11850" i="21"/>
  <c r="S11850" i="21"/>
  <c r="R11850" i="21"/>
  <c r="X11849" i="21"/>
  <c r="W11849" i="21"/>
  <c r="V11849" i="21"/>
  <c r="U11849" i="21"/>
  <c r="T11849" i="21"/>
  <c r="S11849" i="21"/>
  <c r="R11849" i="21"/>
  <c r="X11848" i="21"/>
  <c r="W11848" i="21"/>
  <c r="V11848" i="21"/>
  <c r="U11848" i="21"/>
  <c r="T11848" i="21"/>
  <c r="S11848" i="21"/>
  <c r="R11848" i="21"/>
  <c r="X11847" i="21"/>
  <c r="W11847" i="21"/>
  <c r="V11847" i="21"/>
  <c r="U11847" i="21"/>
  <c r="T11847" i="21"/>
  <c r="S11847" i="21"/>
  <c r="R11847" i="21"/>
  <c r="X11846" i="21"/>
  <c r="W11846" i="21"/>
  <c r="V11846" i="21"/>
  <c r="U11846" i="21"/>
  <c r="T11846" i="21"/>
  <c r="S11846" i="21"/>
  <c r="R11846" i="21"/>
  <c r="X11845" i="21"/>
  <c r="W11845" i="21"/>
  <c r="V11845" i="21"/>
  <c r="U11845" i="21"/>
  <c r="T11845" i="21"/>
  <c r="S11845" i="21"/>
  <c r="R11845" i="21"/>
  <c r="X11844" i="21"/>
  <c r="W11844" i="21"/>
  <c r="V11844" i="21"/>
  <c r="U11844" i="21"/>
  <c r="T11844" i="21"/>
  <c r="S11844" i="21"/>
  <c r="R11844" i="21"/>
  <c r="X11843" i="21"/>
  <c r="W11843" i="21"/>
  <c r="V11843" i="21"/>
  <c r="U11843" i="21"/>
  <c r="T11843" i="21"/>
  <c r="S11843" i="21"/>
  <c r="R11843" i="21"/>
  <c r="X11842" i="21"/>
  <c r="W11842" i="21"/>
  <c r="V11842" i="21"/>
  <c r="U11842" i="21"/>
  <c r="T11842" i="21"/>
  <c r="S11842" i="21"/>
  <c r="R11842" i="21"/>
  <c r="X11841" i="21"/>
  <c r="W11841" i="21"/>
  <c r="V11841" i="21"/>
  <c r="U11841" i="21"/>
  <c r="T11841" i="21"/>
  <c r="S11841" i="21"/>
  <c r="R11841" i="21"/>
  <c r="X11840" i="21"/>
  <c r="W11840" i="21"/>
  <c r="V11840" i="21"/>
  <c r="U11840" i="21"/>
  <c r="T11840" i="21"/>
  <c r="S11840" i="21"/>
  <c r="R11840" i="21"/>
  <c r="X11839" i="21"/>
  <c r="W11839" i="21"/>
  <c r="V11839" i="21"/>
  <c r="U11839" i="21"/>
  <c r="T11839" i="21"/>
  <c r="S11839" i="21"/>
  <c r="R11839" i="21"/>
  <c r="X11838" i="21"/>
  <c r="W11838" i="21"/>
  <c r="V11838" i="21"/>
  <c r="U11838" i="21"/>
  <c r="T11838" i="21"/>
  <c r="S11838" i="21"/>
  <c r="R11838" i="21"/>
  <c r="X11837" i="21"/>
  <c r="W11837" i="21"/>
  <c r="V11837" i="21"/>
  <c r="U11837" i="21"/>
  <c r="T11837" i="21"/>
  <c r="S11837" i="21"/>
  <c r="R11837" i="21"/>
  <c r="X11836" i="21"/>
  <c r="W11836" i="21"/>
  <c r="V11836" i="21"/>
  <c r="U11836" i="21"/>
  <c r="T11836" i="21"/>
  <c r="S11836" i="21"/>
  <c r="R11836" i="21"/>
  <c r="X11835" i="21"/>
  <c r="W11835" i="21"/>
  <c r="V11835" i="21"/>
  <c r="U11835" i="21"/>
  <c r="T11835" i="21"/>
  <c r="S11835" i="21"/>
  <c r="R11835" i="21"/>
  <c r="X11834" i="21"/>
  <c r="W11834" i="21"/>
  <c r="V11834" i="21"/>
  <c r="U11834" i="21"/>
  <c r="T11834" i="21"/>
  <c r="S11834" i="21"/>
  <c r="R11834" i="21"/>
  <c r="X11833" i="21"/>
  <c r="W11833" i="21"/>
  <c r="V11833" i="21"/>
  <c r="U11833" i="21"/>
  <c r="T11833" i="21"/>
  <c r="S11833" i="21"/>
  <c r="R11833" i="21"/>
  <c r="X11832" i="21"/>
  <c r="W11832" i="21"/>
  <c r="V11832" i="21"/>
  <c r="U11832" i="21"/>
  <c r="T11832" i="21"/>
  <c r="S11832" i="21"/>
  <c r="R11832" i="21"/>
  <c r="X11831" i="21"/>
  <c r="W11831" i="21"/>
  <c r="V11831" i="21"/>
  <c r="U11831" i="21"/>
  <c r="T11831" i="21"/>
  <c r="S11831" i="21"/>
  <c r="R11831" i="21"/>
  <c r="X11830" i="21"/>
  <c r="W11830" i="21"/>
  <c r="V11830" i="21"/>
  <c r="U11830" i="21"/>
  <c r="T11830" i="21"/>
  <c r="S11830" i="21"/>
  <c r="R11830" i="21"/>
  <c r="X11829" i="21"/>
  <c r="W11829" i="21"/>
  <c r="V11829" i="21"/>
  <c r="U11829" i="21"/>
  <c r="T11829" i="21"/>
  <c r="S11829" i="21"/>
  <c r="R11829" i="21"/>
  <c r="X11828" i="21"/>
  <c r="W11828" i="21"/>
  <c r="V11828" i="21"/>
  <c r="U11828" i="21"/>
  <c r="T11828" i="21"/>
  <c r="S11828" i="21"/>
  <c r="R11828" i="21"/>
  <c r="X11827" i="21"/>
  <c r="W11827" i="21"/>
  <c r="V11827" i="21"/>
  <c r="U11827" i="21"/>
  <c r="T11827" i="21"/>
  <c r="S11827" i="21"/>
  <c r="R11827" i="21"/>
  <c r="X11826" i="21"/>
  <c r="W11826" i="21"/>
  <c r="V11826" i="21"/>
  <c r="U11826" i="21"/>
  <c r="T11826" i="21"/>
  <c r="S11826" i="21"/>
  <c r="R11826" i="21"/>
  <c r="X11825" i="21"/>
  <c r="W11825" i="21"/>
  <c r="V11825" i="21"/>
  <c r="U11825" i="21"/>
  <c r="T11825" i="21"/>
  <c r="S11825" i="21"/>
  <c r="R11825" i="21"/>
  <c r="X11824" i="21"/>
  <c r="W11824" i="21"/>
  <c r="V11824" i="21"/>
  <c r="U11824" i="21"/>
  <c r="T11824" i="21"/>
  <c r="S11824" i="21"/>
  <c r="R11824" i="21"/>
  <c r="X11823" i="21"/>
  <c r="W11823" i="21"/>
  <c r="V11823" i="21"/>
  <c r="U11823" i="21"/>
  <c r="T11823" i="21"/>
  <c r="S11823" i="21"/>
  <c r="R11823" i="21"/>
  <c r="X11822" i="21"/>
  <c r="W11822" i="21"/>
  <c r="V11822" i="21"/>
  <c r="U11822" i="21"/>
  <c r="T11822" i="21"/>
  <c r="S11822" i="21"/>
  <c r="R11822" i="21"/>
  <c r="X11821" i="21"/>
  <c r="W11821" i="21"/>
  <c r="V11821" i="21"/>
  <c r="U11821" i="21"/>
  <c r="T11821" i="21"/>
  <c r="S11821" i="21"/>
  <c r="R11821" i="21"/>
  <c r="X11820" i="21"/>
  <c r="W11820" i="21"/>
  <c r="V11820" i="21"/>
  <c r="U11820" i="21"/>
  <c r="T11820" i="21"/>
  <c r="S11820" i="21"/>
  <c r="R11820" i="21"/>
  <c r="X11819" i="21"/>
  <c r="W11819" i="21"/>
  <c r="V11819" i="21"/>
  <c r="U11819" i="21"/>
  <c r="T11819" i="21"/>
  <c r="S11819" i="21"/>
  <c r="R11819" i="21"/>
  <c r="X11818" i="21"/>
  <c r="W11818" i="21"/>
  <c r="V11818" i="21"/>
  <c r="U11818" i="21"/>
  <c r="T11818" i="21"/>
  <c r="S11818" i="21"/>
  <c r="R11818" i="21"/>
  <c r="X11817" i="21"/>
  <c r="W11817" i="21"/>
  <c r="V11817" i="21"/>
  <c r="U11817" i="21"/>
  <c r="T11817" i="21"/>
  <c r="S11817" i="21"/>
  <c r="R11817" i="21"/>
  <c r="X11816" i="21"/>
  <c r="W11816" i="21"/>
  <c r="V11816" i="21"/>
  <c r="U11816" i="21"/>
  <c r="T11816" i="21"/>
  <c r="S11816" i="21"/>
  <c r="R11816" i="21"/>
  <c r="X11815" i="21"/>
  <c r="W11815" i="21"/>
  <c r="V11815" i="21"/>
  <c r="U11815" i="21"/>
  <c r="T11815" i="21"/>
  <c r="S11815" i="21"/>
  <c r="R11815" i="21"/>
  <c r="X11814" i="21"/>
  <c r="W11814" i="21"/>
  <c r="V11814" i="21"/>
  <c r="U11814" i="21"/>
  <c r="T11814" i="21"/>
  <c r="S11814" i="21"/>
  <c r="R11814" i="21"/>
  <c r="X11813" i="21"/>
  <c r="W11813" i="21"/>
  <c r="V11813" i="21"/>
  <c r="U11813" i="21"/>
  <c r="T11813" i="21"/>
  <c r="S11813" i="21"/>
  <c r="R11813" i="21"/>
  <c r="X11812" i="21"/>
  <c r="W11812" i="21"/>
  <c r="V11812" i="21"/>
  <c r="U11812" i="21"/>
  <c r="T11812" i="21"/>
  <c r="S11812" i="21"/>
  <c r="R11812" i="21"/>
  <c r="X11811" i="21"/>
  <c r="W11811" i="21"/>
  <c r="V11811" i="21"/>
  <c r="U11811" i="21"/>
  <c r="T11811" i="21"/>
  <c r="S11811" i="21"/>
  <c r="R11811" i="21"/>
  <c r="X11810" i="21"/>
  <c r="W11810" i="21"/>
  <c r="V11810" i="21"/>
  <c r="U11810" i="21"/>
  <c r="T11810" i="21"/>
  <c r="S11810" i="21"/>
  <c r="R11810" i="21"/>
  <c r="X11809" i="21"/>
  <c r="W11809" i="21"/>
  <c r="V11809" i="21"/>
  <c r="U11809" i="21"/>
  <c r="T11809" i="21"/>
  <c r="S11809" i="21"/>
  <c r="R11809" i="21"/>
  <c r="X11808" i="21"/>
  <c r="W11808" i="21"/>
  <c r="V11808" i="21"/>
  <c r="U11808" i="21"/>
  <c r="T11808" i="21"/>
  <c r="S11808" i="21"/>
  <c r="R11808" i="21"/>
  <c r="X11807" i="21"/>
  <c r="W11807" i="21"/>
  <c r="V11807" i="21"/>
  <c r="U11807" i="21"/>
  <c r="T11807" i="21"/>
  <c r="S11807" i="21"/>
  <c r="R11807" i="21"/>
  <c r="X11806" i="21"/>
  <c r="W11806" i="21"/>
  <c r="V11806" i="21"/>
  <c r="U11806" i="21"/>
  <c r="T11806" i="21"/>
  <c r="S11806" i="21"/>
  <c r="R11806" i="21"/>
  <c r="X11805" i="21"/>
  <c r="W11805" i="21"/>
  <c r="V11805" i="21"/>
  <c r="U11805" i="21"/>
  <c r="T11805" i="21"/>
  <c r="S11805" i="21"/>
  <c r="R11805" i="21"/>
  <c r="X11804" i="21"/>
  <c r="W11804" i="21"/>
  <c r="V11804" i="21"/>
  <c r="U11804" i="21"/>
  <c r="T11804" i="21"/>
  <c r="S11804" i="21"/>
  <c r="R11804" i="21"/>
  <c r="X11803" i="21"/>
  <c r="W11803" i="21"/>
  <c r="V11803" i="21"/>
  <c r="U11803" i="21"/>
  <c r="T11803" i="21"/>
  <c r="S11803" i="21"/>
  <c r="R11803" i="21"/>
  <c r="X11802" i="21"/>
  <c r="W11802" i="21"/>
  <c r="V11802" i="21"/>
  <c r="U11802" i="21"/>
  <c r="T11802" i="21"/>
  <c r="S11802" i="21"/>
  <c r="R11802" i="21"/>
  <c r="X11801" i="21"/>
  <c r="W11801" i="21"/>
  <c r="V11801" i="21"/>
  <c r="U11801" i="21"/>
  <c r="T11801" i="21"/>
  <c r="S11801" i="21"/>
  <c r="R11801" i="21"/>
  <c r="X11800" i="21"/>
  <c r="W11800" i="21"/>
  <c r="V11800" i="21"/>
  <c r="U11800" i="21"/>
  <c r="T11800" i="21"/>
  <c r="S11800" i="21"/>
  <c r="R11800" i="21"/>
  <c r="X11799" i="21"/>
  <c r="W11799" i="21"/>
  <c r="V11799" i="21"/>
  <c r="U11799" i="21"/>
  <c r="T11799" i="21"/>
  <c r="S11799" i="21"/>
  <c r="R11799" i="21"/>
  <c r="X11798" i="21"/>
  <c r="W11798" i="21"/>
  <c r="V11798" i="21"/>
  <c r="U11798" i="21"/>
  <c r="T11798" i="21"/>
  <c r="S11798" i="21"/>
  <c r="R11798" i="21"/>
  <c r="X11797" i="21"/>
  <c r="W11797" i="21"/>
  <c r="V11797" i="21"/>
  <c r="U11797" i="21"/>
  <c r="T11797" i="21"/>
  <c r="S11797" i="21"/>
  <c r="R11797" i="21"/>
  <c r="X11796" i="21"/>
  <c r="W11796" i="21"/>
  <c r="V11796" i="21"/>
  <c r="U11796" i="21"/>
  <c r="T11796" i="21"/>
  <c r="S11796" i="21"/>
  <c r="R11796" i="21"/>
  <c r="X11795" i="21"/>
  <c r="W11795" i="21"/>
  <c r="V11795" i="21"/>
  <c r="U11795" i="21"/>
  <c r="T11795" i="21"/>
  <c r="S11795" i="21"/>
  <c r="R11795" i="21"/>
  <c r="X11794" i="21"/>
  <c r="W11794" i="21"/>
  <c r="V11794" i="21"/>
  <c r="U11794" i="21"/>
  <c r="T11794" i="21"/>
  <c r="S11794" i="21"/>
  <c r="R11794" i="21"/>
  <c r="X11793" i="21"/>
  <c r="W11793" i="21"/>
  <c r="V11793" i="21"/>
  <c r="U11793" i="21"/>
  <c r="T11793" i="21"/>
  <c r="S11793" i="21"/>
  <c r="R11793" i="21"/>
  <c r="X11792" i="21"/>
  <c r="W11792" i="21"/>
  <c r="V11792" i="21"/>
  <c r="U11792" i="21"/>
  <c r="T11792" i="21"/>
  <c r="S11792" i="21"/>
  <c r="R11792" i="21"/>
  <c r="X11791" i="21"/>
  <c r="W11791" i="21"/>
  <c r="V11791" i="21"/>
  <c r="U11791" i="21"/>
  <c r="T11791" i="21"/>
  <c r="S11791" i="21"/>
  <c r="R11791" i="21"/>
  <c r="X11790" i="21"/>
  <c r="W11790" i="21"/>
  <c r="V11790" i="21"/>
  <c r="U11790" i="21"/>
  <c r="T11790" i="21"/>
  <c r="S11790" i="21"/>
  <c r="R11790" i="21"/>
  <c r="X11789" i="21"/>
  <c r="W11789" i="21"/>
  <c r="V11789" i="21"/>
  <c r="U11789" i="21"/>
  <c r="T11789" i="21"/>
  <c r="S11789" i="21"/>
  <c r="R11789" i="21"/>
  <c r="X11788" i="21"/>
  <c r="W11788" i="21"/>
  <c r="V11788" i="21"/>
  <c r="U11788" i="21"/>
  <c r="T11788" i="21"/>
  <c r="S11788" i="21"/>
  <c r="R11788" i="21"/>
  <c r="X11787" i="21"/>
  <c r="W11787" i="21"/>
  <c r="V11787" i="21"/>
  <c r="U11787" i="21"/>
  <c r="T11787" i="21"/>
  <c r="S11787" i="21"/>
  <c r="R11787" i="21"/>
  <c r="X11786" i="21"/>
  <c r="W11786" i="21"/>
  <c r="V11786" i="21"/>
  <c r="U11786" i="21"/>
  <c r="T11786" i="21"/>
  <c r="S11786" i="21"/>
  <c r="R11786" i="21"/>
  <c r="X11785" i="21"/>
  <c r="W11785" i="21"/>
  <c r="V11785" i="21"/>
  <c r="U11785" i="21"/>
  <c r="T11785" i="21"/>
  <c r="S11785" i="21"/>
  <c r="R11785" i="21"/>
  <c r="X11784" i="21"/>
  <c r="W11784" i="21"/>
  <c r="V11784" i="21"/>
  <c r="U11784" i="21"/>
  <c r="T11784" i="21"/>
  <c r="S11784" i="21"/>
  <c r="R11784" i="21"/>
  <c r="X11783" i="21"/>
  <c r="W11783" i="21"/>
  <c r="V11783" i="21"/>
  <c r="U11783" i="21"/>
  <c r="T11783" i="21"/>
  <c r="S11783" i="21"/>
  <c r="R11783" i="21"/>
  <c r="X11782" i="21"/>
  <c r="W11782" i="21"/>
  <c r="V11782" i="21"/>
  <c r="U11782" i="21"/>
  <c r="T11782" i="21"/>
  <c r="S11782" i="21"/>
  <c r="R11782" i="21"/>
  <c r="X11781" i="21"/>
  <c r="W11781" i="21"/>
  <c r="V11781" i="21"/>
  <c r="U11781" i="21"/>
  <c r="T11781" i="21"/>
  <c r="S11781" i="21"/>
  <c r="R11781" i="21"/>
  <c r="X11780" i="21"/>
  <c r="W11780" i="21"/>
  <c r="V11780" i="21"/>
  <c r="U11780" i="21"/>
  <c r="T11780" i="21"/>
  <c r="S11780" i="21"/>
  <c r="R11780" i="21"/>
  <c r="X11779" i="21"/>
  <c r="W11779" i="21"/>
  <c r="V11779" i="21"/>
  <c r="U11779" i="21"/>
  <c r="T11779" i="21"/>
  <c r="S11779" i="21"/>
  <c r="R11779" i="21"/>
  <c r="X11778" i="21"/>
  <c r="W11778" i="21"/>
  <c r="V11778" i="21"/>
  <c r="U11778" i="21"/>
  <c r="T11778" i="21"/>
  <c r="S11778" i="21"/>
  <c r="R11778" i="21"/>
  <c r="X11777" i="21"/>
  <c r="W11777" i="21"/>
  <c r="V11777" i="21"/>
  <c r="U11777" i="21"/>
  <c r="T11777" i="21"/>
  <c r="S11777" i="21"/>
  <c r="R11777" i="21"/>
  <c r="X11776" i="21"/>
  <c r="W11776" i="21"/>
  <c r="V11776" i="21"/>
  <c r="U11776" i="21"/>
  <c r="T11776" i="21"/>
  <c r="S11776" i="21"/>
  <c r="R11776" i="21"/>
  <c r="X11775" i="21"/>
  <c r="W11775" i="21"/>
  <c r="V11775" i="21"/>
  <c r="U11775" i="21"/>
  <c r="T11775" i="21"/>
  <c r="S11775" i="21"/>
  <c r="R11775" i="21"/>
  <c r="X11774" i="21"/>
  <c r="W11774" i="21"/>
  <c r="V11774" i="21"/>
  <c r="U11774" i="21"/>
  <c r="T11774" i="21"/>
  <c r="S11774" i="21"/>
  <c r="R11774" i="21"/>
  <c r="X11773" i="21"/>
  <c r="W11773" i="21"/>
  <c r="V11773" i="21"/>
  <c r="U11773" i="21"/>
  <c r="T11773" i="21"/>
  <c r="S11773" i="21"/>
  <c r="R11773" i="21"/>
  <c r="X11772" i="21"/>
  <c r="W11772" i="21"/>
  <c r="V11772" i="21"/>
  <c r="U11772" i="21"/>
  <c r="T11772" i="21"/>
  <c r="S11772" i="21"/>
  <c r="R11772" i="21"/>
  <c r="X11771" i="21"/>
  <c r="W11771" i="21"/>
  <c r="V11771" i="21"/>
  <c r="U11771" i="21"/>
  <c r="T11771" i="21"/>
  <c r="S11771" i="21"/>
  <c r="R11771" i="21"/>
  <c r="X11770" i="21"/>
  <c r="W11770" i="21"/>
  <c r="V11770" i="21"/>
  <c r="U11770" i="21"/>
  <c r="T11770" i="21"/>
  <c r="S11770" i="21"/>
  <c r="R11770" i="21"/>
  <c r="X11769" i="21"/>
  <c r="W11769" i="21"/>
  <c r="V11769" i="21"/>
  <c r="U11769" i="21"/>
  <c r="T11769" i="21"/>
  <c r="S11769" i="21"/>
  <c r="R11769" i="21"/>
  <c r="X11768" i="21"/>
  <c r="W11768" i="21"/>
  <c r="V11768" i="21"/>
  <c r="U11768" i="21"/>
  <c r="T11768" i="21"/>
  <c r="S11768" i="21"/>
  <c r="R11768" i="21"/>
  <c r="X11767" i="21"/>
  <c r="W11767" i="21"/>
  <c r="V11767" i="21"/>
  <c r="U11767" i="21"/>
  <c r="T11767" i="21"/>
  <c r="S11767" i="21"/>
  <c r="R11767" i="21"/>
  <c r="X11766" i="21"/>
  <c r="W11766" i="21"/>
  <c r="V11766" i="21"/>
  <c r="U11766" i="21"/>
  <c r="T11766" i="21"/>
  <c r="S11766" i="21"/>
  <c r="R11766" i="21"/>
  <c r="X11765" i="21"/>
  <c r="W11765" i="21"/>
  <c r="V11765" i="21"/>
  <c r="U11765" i="21"/>
  <c r="T11765" i="21"/>
  <c r="S11765" i="21"/>
  <c r="R11765" i="21"/>
  <c r="X11764" i="21"/>
  <c r="W11764" i="21"/>
  <c r="V11764" i="21"/>
  <c r="U11764" i="21"/>
  <c r="T11764" i="21"/>
  <c r="S11764" i="21"/>
  <c r="R11764" i="21"/>
  <c r="X11763" i="21"/>
  <c r="W11763" i="21"/>
  <c r="V11763" i="21"/>
  <c r="U11763" i="21"/>
  <c r="T11763" i="21"/>
  <c r="S11763" i="21"/>
  <c r="R11763" i="21"/>
  <c r="X11762" i="21"/>
  <c r="W11762" i="21"/>
  <c r="V11762" i="21"/>
  <c r="U11762" i="21"/>
  <c r="T11762" i="21"/>
  <c r="S11762" i="21"/>
  <c r="R11762" i="21"/>
  <c r="X11761" i="21"/>
  <c r="W11761" i="21"/>
  <c r="V11761" i="21"/>
  <c r="U11761" i="21"/>
  <c r="T11761" i="21"/>
  <c r="S11761" i="21"/>
  <c r="R11761" i="21"/>
  <c r="X11760" i="21"/>
  <c r="W11760" i="21"/>
  <c r="V11760" i="21"/>
  <c r="U11760" i="21"/>
  <c r="T11760" i="21"/>
  <c r="S11760" i="21"/>
  <c r="R11760" i="21"/>
  <c r="X11759" i="21"/>
  <c r="W11759" i="21"/>
  <c r="V11759" i="21"/>
  <c r="U11759" i="21"/>
  <c r="T11759" i="21"/>
  <c r="S11759" i="21"/>
  <c r="R11759" i="21"/>
  <c r="X11758" i="21"/>
  <c r="W11758" i="21"/>
  <c r="V11758" i="21"/>
  <c r="U11758" i="21"/>
  <c r="T11758" i="21"/>
  <c r="S11758" i="21"/>
  <c r="R11758" i="21"/>
  <c r="X11757" i="21"/>
  <c r="W11757" i="21"/>
  <c r="V11757" i="21"/>
  <c r="U11757" i="21"/>
  <c r="T11757" i="21"/>
  <c r="S11757" i="21"/>
  <c r="R11757" i="21"/>
  <c r="X11756" i="21"/>
  <c r="W11756" i="21"/>
  <c r="V11756" i="21"/>
  <c r="U11756" i="21"/>
  <c r="T11756" i="21"/>
  <c r="S11756" i="21"/>
  <c r="R11756" i="21"/>
  <c r="X11755" i="21"/>
  <c r="W11755" i="21"/>
  <c r="V11755" i="21"/>
  <c r="U11755" i="21"/>
  <c r="T11755" i="21"/>
  <c r="S11755" i="21"/>
  <c r="R11755" i="21"/>
  <c r="X11754" i="21"/>
  <c r="W11754" i="21"/>
  <c r="V11754" i="21"/>
  <c r="U11754" i="21"/>
  <c r="T11754" i="21"/>
  <c r="S11754" i="21"/>
  <c r="R11754" i="21"/>
  <c r="X11753" i="21"/>
  <c r="W11753" i="21"/>
  <c r="V11753" i="21"/>
  <c r="U11753" i="21"/>
  <c r="T11753" i="21"/>
  <c r="S11753" i="21"/>
  <c r="R11753" i="21"/>
  <c r="X11752" i="21"/>
  <c r="W11752" i="21"/>
  <c r="V11752" i="21"/>
  <c r="U11752" i="21"/>
  <c r="T11752" i="21"/>
  <c r="S11752" i="21"/>
  <c r="R11752" i="21"/>
  <c r="X11751" i="21"/>
  <c r="W11751" i="21"/>
  <c r="V11751" i="21"/>
  <c r="U11751" i="21"/>
  <c r="T11751" i="21"/>
  <c r="S11751" i="21"/>
  <c r="R11751" i="21"/>
  <c r="X11750" i="21"/>
  <c r="W11750" i="21"/>
  <c r="V11750" i="21"/>
  <c r="U11750" i="21"/>
  <c r="T11750" i="21"/>
  <c r="S11750" i="21"/>
  <c r="R11750" i="21"/>
  <c r="X11749" i="21"/>
  <c r="W11749" i="21"/>
  <c r="V11749" i="21"/>
  <c r="U11749" i="21"/>
  <c r="T11749" i="21"/>
  <c r="S11749" i="21"/>
  <c r="R11749" i="21"/>
  <c r="X11748" i="21"/>
  <c r="W11748" i="21"/>
  <c r="V11748" i="21"/>
  <c r="U11748" i="21"/>
  <c r="T11748" i="21"/>
  <c r="S11748" i="21"/>
  <c r="R11748" i="21"/>
  <c r="X11747" i="21"/>
  <c r="W11747" i="21"/>
  <c r="V11747" i="21"/>
  <c r="U11747" i="21"/>
  <c r="T11747" i="21"/>
  <c r="S11747" i="21"/>
  <c r="R11747" i="21"/>
  <c r="X11746" i="21"/>
  <c r="W11746" i="21"/>
  <c r="V11746" i="21"/>
  <c r="U11746" i="21"/>
  <c r="T11746" i="21"/>
  <c r="S11746" i="21"/>
  <c r="R11746" i="21"/>
  <c r="X11745" i="21"/>
  <c r="W11745" i="21"/>
  <c r="V11745" i="21"/>
  <c r="U11745" i="21"/>
  <c r="T11745" i="21"/>
  <c r="S11745" i="21"/>
  <c r="R11745" i="21"/>
  <c r="X11744" i="21"/>
  <c r="W11744" i="21"/>
  <c r="V11744" i="21"/>
  <c r="U11744" i="21"/>
  <c r="T11744" i="21"/>
  <c r="S11744" i="21"/>
  <c r="R11744" i="21"/>
  <c r="X11743" i="21"/>
  <c r="W11743" i="21"/>
  <c r="V11743" i="21"/>
  <c r="U11743" i="21"/>
  <c r="T11743" i="21"/>
  <c r="S11743" i="21"/>
  <c r="R11743" i="21"/>
  <c r="X11742" i="21"/>
  <c r="W11742" i="21"/>
  <c r="V11742" i="21"/>
  <c r="U11742" i="21"/>
  <c r="T11742" i="21"/>
  <c r="S11742" i="21"/>
  <c r="R11742" i="21"/>
  <c r="X11741" i="21"/>
  <c r="W11741" i="21"/>
  <c r="V11741" i="21"/>
  <c r="U11741" i="21"/>
  <c r="T11741" i="21"/>
  <c r="S11741" i="21"/>
  <c r="R11741" i="21"/>
  <c r="X11740" i="21"/>
  <c r="W11740" i="21"/>
  <c r="V11740" i="21"/>
  <c r="U11740" i="21"/>
  <c r="T11740" i="21"/>
  <c r="S11740" i="21"/>
  <c r="R11740" i="21"/>
  <c r="X11739" i="21"/>
  <c r="W11739" i="21"/>
  <c r="V11739" i="21"/>
  <c r="U11739" i="21"/>
  <c r="T11739" i="21"/>
  <c r="S11739" i="21"/>
  <c r="R11739" i="21"/>
  <c r="X11738" i="21"/>
  <c r="W11738" i="21"/>
  <c r="V11738" i="21"/>
  <c r="U11738" i="21"/>
  <c r="T11738" i="21"/>
  <c r="S11738" i="21"/>
  <c r="R11738" i="21"/>
  <c r="X11737" i="21"/>
  <c r="W11737" i="21"/>
  <c r="V11737" i="21"/>
  <c r="U11737" i="21"/>
  <c r="T11737" i="21"/>
  <c r="S11737" i="21"/>
  <c r="R11737" i="21"/>
  <c r="X11736" i="21"/>
  <c r="W11736" i="21"/>
  <c r="V11736" i="21"/>
  <c r="U11736" i="21"/>
  <c r="T11736" i="21"/>
  <c r="S11736" i="21"/>
  <c r="R11736" i="21"/>
  <c r="X11735" i="21"/>
  <c r="W11735" i="21"/>
  <c r="V11735" i="21"/>
  <c r="U11735" i="21"/>
  <c r="T11735" i="21"/>
  <c r="S11735" i="21"/>
  <c r="R11735" i="21"/>
  <c r="X11734" i="21"/>
  <c r="W11734" i="21"/>
  <c r="V11734" i="21"/>
  <c r="U11734" i="21"/>
  <c r="T11734" i="21"/>
  <c r="S11734" i="21"/>
  <c r="R11734" i="21"/>
  <c r="X11733" i="21"/>
  <c r="W11733" i="21"/>
  <c r="V11733" i="21"/>
  <c r="U11733" i="21"/>
  <c r="T11733" i="21"/>
  <c r="S11733" i="21"/>
  <c r="R11733" i="21"/>
  <c r="X11732" i="21"/>
  <c r="W11732" i="21"/>
  <c r="V11732" i="21"/>
  <c r="U11732" i="21"/>
  <c r="T11732" i="21"/>
  <c r="S11732" i="21"/>
  <c r="R11732" i="21"/>
  <c r="X11731" i="21"/>
  <c r="W11731" i="21"/>
  <c r="V11731" i="21"/>
  <c r="U11731" i="21"/>
  <c r="T11731" i="21"/>
  <c r="S11731" i="21"/>
  <c r="R11731" i="21"/>
  <c r="X11730" i="21"/>
  <c r="W11730" i="21"/>
  <c r="V11730" i="21"/>
  <c r="U11730" i="21"/>
  <c r="T11730" i="21"/>
  <c r="S11730" i="21"/>
  <c r="R11730" i="21"/>
  <c r="X11729" i="21"/>
  <c r="W11729" i="21"/>
  <c r="V11729" i="21"/>
  <c r="U11729" i="21"/>
  <c r="T11729" i="21"/>
  <c r="S11729" i="21"/>
  <c r="R11729" i="21"/>
  <c r="X11728" i="21"/>
  <c r="W11728" i="21"/>
  <c r="V11728" i="21"/>
  <c r="U11728" i="21"/>
  <c r="T11728" i="21"/>
  <c r="S11728" i="21"/>
  <c r="R11728" i="21"/>
  <c r="X11727" i="21"/>
  <c r="W11727" i="21"/>
  <c r="V11727" i="21"/>
  <c r="U11727" i="21"/>
  <c r="T11727" i="21"/>
  <c r="S11727" i="21"/>
  <c r="R11727" i="21"/>
  <c r="X11726" i="21"/>
  <c r="W11726" i="21"/>
  <c r="V11726" i="21"/>
  <c r="U11726" i="21"/>
  <c r="T11726" i="21"/>
  <c r="S11726" i="21"/>
  <c r="R11726" i="21"/>
  <c r="X11725" i="21"/>
  <c r="W11725" i="21"/>
  <c r="V11725" i="21"/>
  <c r="U11725" i="21"/>
  <c r="T11725" i="21"/>
  <c r="S11725" i="21"/>
  <c r="R11725" i="21"/>
  <c r="X11724" i="21"/>
  <c r="W11724" i="21"/>
  <c r="V11724" i="21"/>
  <c r="U11724" i="21"/>
  <c r="T11724" i="21"/>
  <c r="S11724" i="21"/>
  <c r="R11724" i="21"/>
  <c r="X11723" i="21"/>
  <c r="W11723" i="21"/>
  <c r="V11723" i="21"/>
  <c r="U11723" i="21"/>
  <c r="T11723" i="21"/>
  <c r="S11723" i="21"/>
  <c r="R11723" i="21"/>
  <c r="X11722" i="21"/>
  <c r="W11722" i="21"/>
  <c r="V11722" i="21"/>
  <c r="U11722" i="21"/>
  <c r="T11722" i="21"/>
  <c r="S11722" i="21"/>
  <c r="R11722" i="21"/>
  <c r="X11721" i="21"/>
  <c r="W11721" i="21"/>
  <c r="V11721" i="21"/>
  <c r="U11721" i="21"/>
  <c r="T11721" i="21"/>
  <c r="S11721" i="21"/>
  <c r="R11721" i="21"/>
  <c r="X11720" i="21"/>
  <c r="W11720" i="21"/>
  <c r="V11720" i="21"/>
  <c r="U11720" i="21"/>
  <c r="T11720" i="21"/>
  <c r="S11720" i="21"/>
  <c r="R11720" i="21"/>
  <c r="X11719" i="21"/>
  <c r="W11719" i="21"/>
  <c r="V11719" i="21"/>
  <c r="U11719" i="21"/>
  <c r="T11719" i="21"/>
  <c r="S11719" i="21"/>
  <c r="R11719" i="21"/>
  <c r="X11718" i="21"/>
  <c r="W11718" i="21"/>
  <c r="V11718" i="21"/>
  <c r="U11718" i="21"/>
  <c r="T11718" i="21"/>
  <c r="S11718" i="21"/>
  <c r="R11718" i="21"/>
  <c r="X11717" i="21"/>
  <c r="W11717" i="21"/>
  <c r="V11717" i="21"/>
  <c r="U11717" i="21"/>
  <c r="T11717" i="21"/>
  <c r="S11717" i="21"/>
  <c r="R11717" i="21"/>
  <c r="X11716" i="21"/>
  <c r="W11716" i="21"/>
  <c r="V11716" i="21"/>
  <c r="U11716" i="21"/>
  <c r="T11716" i="21"/>
  <c r="S11716" i="21"/>
  <c r="R11716" i="21"/>
  <c r="X11715" i="21"/>
  <c r="W11715" i="21"/>
  <c r="V11715" i="21"/>
  <c r="U11715" i="21"/>
  <c r="T11715" i="21"/>
  <c r="S11715" i="21"/>
  <c r="R11715" i="21"/>
  <c r="X11714" i="21"/>
  <c r="W11714" i="21"/>
  <c r="V11714" i="21"/>
  <c r="U11714" i="21"/>
  <c r="T11714" i="21"/>
  <c r="S11714" i="21"/>
  <c r="R11714" i="21"/>
  <c r="X11713" i="21"/>
  <c r="W11713" i="21"/>
  <c r="V11713" i="21"/>
  <c r="U11713" i="21"/>
  <c r="T11713" i="21"/>
  <c r="S11713" i="21"/>
  <c r="R11713" i="21"/>
  <c r="X11712" i="21"/>
  <c r="W11712" i="21"/>
  <c r="V11712" i="21"/>
  <c r="U11712" i="21"/>
  <c r="T11712" i="21"/>
  <c r="S11712" i="21"/>
  <c r="R11712" i="21"/>
  <c r="X11711" i="21"/>
  <c r="W11711" i="21"/>
  <c r="V11711" i="21"/>
  <c r="U11711" i="21"/>
  <c r="T11711" i="21"/>
  <c r="S11711" i="21"/>
  <c r="R11711" i="21"/>
  <c r="X11710" i="21"/>
  <c r="W11710" i="21"/>
  <c r="V11710" i="21"/>
  <c r="U11710" i="21"/>
  <c r="T11710" i="21"/>
  <c r="S11710" i="21"/>
  <c r="R11710" i="21"/>
  <c r="X11709" i="21"/>
  <c r="W11709" i="21"/>
  <c r="V11709" i="21"/>
  <c r="U11709" i="21"/>
  <c r="T11709" i="21"/>
  <c r="S11709" i="21"/>
  <c r="R11709" i="21"/>
  <c r="X11708" i="21"/>
  <c r="W11708" i="21"/>
  <c r="V11708" i="21"/>
  <c r="U11708" i="21"/>
  <c r="T11708" i="21"/>
  <c r="S11708" i="21"/>
  <c r="R11708" i="21"/>
  <c r="X11707" i="21"/>
  <c r="W11707" i="21"/>
  <c r="V11707" i="21"/>
  <c r="U11707" i="21"/>
  <c r="T11707" i="21"/>
  <c r="S11707" i="21"/>
  <c r="R11707" i="21"/>
  <c r="X11706" i="21"/>
  <c r="W11706" i="21"/>
  <c r="V11706" i="21"/>
  <c r="U11706" i="21"/>
  <c r="T11706" i="21"/>
  <c r="S11706" i="21"/>
  <c r="R11706" i="21"/>
  <c r="X11705" i="21"/>
  <c r="W11705" i="21"/>
  <c r="V11705" i="21"/>
  <c r="U11705" i="21"/>
  <c r="T11705" i="21"/>
  <c r="S11705" i="21"/>
  <c r="R11705" i="21"/>
  <c r="X11704" i="21"/>
  <c r="W11704" i="21"/>
  <c r="V11704" i="21"/>
  <c r="U11704" i="21"/>
  <c r="T11704" i="21"/>
  <c r="S11704" i="21"/>
  <c r="R11704" i="21"/>
  <c r="X11703" i="21"/>
  <c r="W11703" i="21"/>
  <c r="V11703" i="21"/>
  <c r="U11703" i="21"/>
  <c r="T11703" i="21"/>
  <c r="S11703" i="21"/>
  <c r="R11703" i="21"/>
  <c r="X11702" i="21"/>
  <c r="W11702" i="21"/>
  <c r="V11702" i="21"/>
  <c r="U11702" i="21"/>
  <c r="T11702" i="21"/>
  <c r="S11702" i="21"/>
  <c r="R11702" i="21"/>
  <c r="X11701" i="21"/>
  <c r="W11701" i="21"/>
  <c r="V11701" i="21"/>
  <c r="U11701" i="21"/>
  <c r="T11701" i="21"/>
  <c r="S11701" i="21"/>
  <c r="R11701" i="21"/>
  <c r="X11700" i="21"/>
  <c r="W11700" i="21"/>
  <c r="V11700" i="21"/>
  <c r="U11700" i="21"/>
  <c r="T11700" i="21"/>
  <c r="S11700" i="21"/>
  <c r="R11700" i="21"/>
  <c r="X11699" i="21"/>
  <c r="W11699" i="21"/>
  <c r="V11699" i="21"/>
  <c r="U11699" i="21"/>
  <c r="T11699" i="21"/>
  <c r="S11699" i="21"/>
  <c r="R11699" i="21"/>
  <c r="X11698" i="21"/>
  <c r="W11698" i="21"/>
  <c r="V11698" i="21"/>
  <c r="U11698" i="21"/>
  <c r="T11698" i="21"/>
  <c r="S11698" i="21"/>
  <c r="R11698" i="21"/>
  <c r="X11697" i="21"/>
  <c r="W11697" i="21"/>
  <c r="V11697" i="21"/>
  <c r="U11697" i="21"/>
  <c r="T11697" i="21"/>
  <c r="S11697" i="21"/>
  <c r="R11697" i="21"/>
  <c r="X11696" i="21"/>
  <c r="W11696" i="21"/>
  <c r="V11696" i="21"/>
  <c r="U11696" i="21"/>
  <c r="T11696" i="21"/>
  <c r="S11696" i="21"/>
  <c r="R11696" i="21"/>
  <c r="X11695" i="21"/>
  <c r="W11695" i="21"/>
  <c r="V11695" i="21"/>
  <c r="U11695" i="21"/>
  <c r="T11695" i="21"/>
  <c r="S11695" i="21"/>
  <c r="R11695" i="21"/>
  <c r="X11694" i="21"/>
  <c r="W11694" i="21"/>
  <c r="V11694" i="21"/>
  <c r="U11694" i="21"/>
  <c r="T11694" i="21"/>
  <c r="S11694" i="21"/>
  <c r="R11694" i="21"/>
  <c r="X11693" i="21"/>
  <c r="W11693" i="21"/>
  <c r="V11693" i="21"/>
  <c r="U11693" i="21"/>
  <c r="T11693" i="21"/>
  <c r="S11693" i="21"/>
  <c r="R11693" i="21"/>
  <c r="X11692" i="21"/>
  <c r="W11692" i="21"/>
  <c r="V11692" i="21"/>
  <c r="U11692" i="21"/>
  <c r="T11692" i="21"/>
  <c r="S11692" i="21"/>
  <c r="R11692" i="21"/>
  <c r="X11691" i="21"/>
  <c r="W11691" i="21"/>
  <c r="V11691" i="21"/>
  <c r="U11691" i="21"/>
  <c r="T11691" i="21"/>
  <c r="S11691" i="21"/>
  <c r="R11691" i="21"/>
  <c r="X11690" i="21"/>
  <c r="W11690" i="21"/>
  <c r="V11690" i="21"/>
  <c r="U11690" i="21"/>
  <c r="T11690" i="21"/>
  <c r="S11690" i="21"/>
  <c r="R11690" i="21"/>
  <c r="X11689" i="21"/>
  <c r="W11689" i="21"/>
  <c r="V11689" i="21"/>
  <c r="U11689" i="21"/>
  <c r="T11689" i="21"/>
  <c r="S11689" i="21"/>
  <c r="R11689" i="21"/>
  <c r="X11688" i="21"/>
  <c r="W11688" i="21"/>
  <c r="V11688" i="21"/>
  <c r="U11688" i="21"/>
  <c r="T11688" i="21"/>
  <c r="S11688" i="21"/>
  <c r="R11688" i="21"/>
  <c r="X11687" i="21"/>
  <c r="W11687" i="21"/>
  <c r="V11687" i="21"/>
  <c r="U11687" i="21"/>
  <c r="T11687" i="21"/>
  <c r="S11687" i="21"/>
  <c r="R11687" i="21"/>
  <c r="X11686" i="21"/>
  <c r="W11686" i="21"/>
  <c r="V11686" i="21"/>
  <c r="U11686" i="21"/>
  <c r="T11686" i="21"/>
  <c r="S11686" i="21"/>
  <c r="R11686" i="21"/>
  <c r="X11685" i="21"/>
  <c r="W11685" i="21"/>
  <c r="V11685" i="21"/>
  <c r="U11685" i="21"/>
  <c r="T11685" i="21"/>
  <c r="S11685" i="21"/>
  <c r="R11685" i="21"/>
  <c r="X11684" i="21"/>
  <c r="W11684" i="21"/>
  <c r="V11684" i="21"/>
  <c r="U11684" i="21"/>
  <c r="T11684" i="21"/>
  <c r="S11684" i="21"/>
  <c r="R11684" i="21"/>
  <c r="X11683" i="21"/>
  <c r="W11683" i="21"/>
  <c r="V11683" i="21"/>
  <c r="U11683" i="21"/>
  <c r="T11683" i="21"/>
  <c r="S11683" i="21"/>
  <c r="R11683" i="21"/>
  <c r="X11682" i="21"/>
  <c r="W11682" i="21"/>
  <c r="V11682" i="21"/>
  <c r="U11682" i="21"/>
  <c r="T11682" i="21"/>
  <c r="S11682" i="21"/>
  <c r="R11682" i="21"/>
  <c r="X11681" i="21"/>
  <c r="W11681" i="21"/>
  <c r="V11681" i="21"/>
  <c r="U11681" i="21"/>
  <c r="T11681" i="21"/>
  <c r="S11681" i="21"/>
  <c r="R11681" i="21"/>
  <c r="X11680" i="21"/>
  <c r="W11680" i="21"/>
  <c r="V11680" i="21"/>
  <c r="U11680" i="21"/>
  <c r="T11680" i="21"/>
  <c r="S11680" i="21"/>
  <c r="R11680" i="21"/>
  <c r="X11679" i="21"/>
  <c r="W11679" i="21"/>
  <c r="V11679" i="21"/>
  <c r="U11679" i="21"/>
  <c r="T11679" i="21"/>
  <c r="S11679" i="21"/>
  <c r="R11679" i="21"/>
  <c r="X11678" i="21"/>
  <c r="W11678" i="21"/>
  <c r="V11678" i="21"/>
  <c r="U11678" i="21"/>
  <c r="T11678" i="21"/>
  <c r="S11678" i="21"/>
  <c r="R11678" i="21"/>
  <c r="X11677" i="21"/>
  <c r="W11677" i="21"/>
  <c r="V11677" i="21"/>
  <c r="U11677" i="21"/>
  <c r="T11677" i="21"/>
  <c r="S11677" i="21"/>
  <c r="R11677" i="21"/>
  <c r="X11676" i="21"/>
  <c r="W11676" i="21"/>
  <c r="V11676" i="21"/>
  <c r="U11676" i="21"/>
  <c r="T11676" i="21"/>
  <c r="S11676" i="21"/>
  <c r="R11676" i="21"/>
  <c r="X11675" i="21"/>
  <c r="W11675" i="21"/>
  <c r="V11675" i="21"/>
  <c r="U11675" i="21"/>
  <c r="T11675" i="21"/>
  <c r="S11675" i="21"/>
  <c r="R11675" i="21"/>
  <c r="X11674" i="21"/>
  <c r="W11674" i="21"/>
  <c r="V11674" i="21"/>
  <c r="U11674" i="21"/>
  <c r="T11674" i="21"/>
  <c r="S11674" i="21"/>
  <c r="R11674" i="21"/>
  <c r="X11673" i="21"/>
  <c r="W11673" i="21"/>
  <c r="V11673" i="21"/>
  <c r="U11673" i="21"/>
  <c r="T11673" i="21"/>
  <c r="S11673" i="21"/>
  <c r="R11673" i="21"/>
  <c r="X11672" i="21"/>
  <c r="W11672" i="21"/>
  <c r="V11672" i="21"/>
  <c r="U11672" i="21"/>
  <c r="T11672" i="21"/>
  <c r="S11672" i="21"/>
  <c r="R11672" i="21"/>
  <c r="X11671" i="21"/>
  <c r="W11671" i="21"/>
  <c r="V11671" i="21"/>
  <c r="U11671" i="21"/>
  <c r="T11671" i="21"/>
  <c r="S11671" i="21"/>
  <c r="R11671" i="21"/>
  <c r="X11670" i="21"/>
  <c r="W11670" i="21"/>
  <c r="V11670" i="21"/>
  <c r="U11670" i="21"/>
  <c r="T11670" i="21"/>
  <c r="S11670" i="21"/>
  <c r="R11670" i="21"/>
  <c r="X11669" i="21"/>
  <c r="W11669" i="21"/>
  <c r="V11669" i="21"/>
  <c r="U11669" i="21"/>
  <c r="T11669" i="21"/>
  <c r="S11669" i="21"/>
  <c r="R11669" i="21"/>
  <c r="X11668" i="21"/>
  <c r="W11668" i="21"/>
  <c r="V11668" i="21"/>
  <c r="U11668" i="21"/>
  <c r="T11668" i="21"/>
  <c r="S11668" i="21"/>
  <c r="R11668" i="21"/>
  <c r="X11667" i="21"/>
  <c r="W11667" i="21"/>
  <c r="V11667" i="21"/>
  <c r="U11667" i="21"/>
  <c r="T11667" i="21"/>
  <c r="S11667" i="21"/>
  <c r="R11667" i="21"/>
  <c r="X11666" i="21"/>
  <c r="W11666" i="21"/>
  <c r="V11666" i="21"/>
  <c r="U11666" i="21"/>
  <c r="T11666" i="21"/>
  <c r="S11666" i="21"/>
  <c r="R11666" i="21"/>
  <c r="X11665" i="21"/>
  <c r="W11665" i="21"/>
  <c r="V11665" i="21"/>
  <c r="U11665" i="21"/>
  <c r="T11665" i="21"/>
  <c r="S11665" i="21"/>
  <c r="R11665" i="21"/>
  <c r="X11664" i="21"/>
  <c r="W11664" i="21"/>
  <c r="V11664" i="21"/>
  <c r="U11664" i="21"/>
  <c r="T11664" i="21"/>
  <c r="S11664" i="21"/>
  <c r="R11664" i="21"/>
  <c r="X11663" i="21"/>
  <c r="W11663" i="21"/>
  <c r="V11663" i="21"/>
  <c r="U11663" i="21"/>
  <c r="T11663" i="21"/>
  <c r="S11663" i="21"/>
  <c r="R11663" i="21"/>
  <c r="X11662" i="21"/>
  <c r="W11662" i="21"/>
  <c r="V11662" i="21"/>
  <c r="U11662" i="21"/>
  <c r="T11662" i="21"/>
  <c r="S11662" i="21"/>
  <c r="R11662" i="21"/>
  <c r="X11661" i="21"/>
  <c r="W11661" i="21"/>
  <c r="V11661" i="21"/>
  <c r="U11661" i="21"/>
  <c r="T11661" i="21"/>
  <c r="S11661" i="21"/>
  <c r="R11661" i="21"/>
  <c r="X11660" i="21"/>
  <c r="W11660" i="21"/>
  <c r="V11660" i="21"/>
  <c r="U11660" i="21"/>
  <c r="T11660" i="21"/>
  <c r="S11660" i="21"/>
  <c r="R11660" i="21"/>
  <c r="X11659" i="21"/>
  <c r="W11659" i="21"/>
  <c r="V11659" i="21"/>
  <c r="U11659" i="21"/>
  <c r="T11659" i="21"/>
  <c r="S11659" i="21"/>
  <c r="R11659" i="21"/>
  <c r="X11658" i="21"/>
  <c r="W11658" i="21"/>
  <c r="V11658" i="21"/>
  <c r="U11658" i="21"/>
  <c r="T11658" i="21"/>
  <c r="S11658" i="21"/>
  <c r="R11658" i="21"/>
  <c r="X11657" i="21"/>
  <c r="W11657" i="21"/>
  <c r="V11657" i="21"/>
  <c r="U11657" i="21"/>
  <c r="T11657" i="21"/>
  <c r="S11657" i="21"/>
  <c r="R11657" i="21"/>
  <c r="X11656" i="21"/>
  <c r="W11656" i="21"/>
  <c r="V11656" i="21"/>
  <c r="U11656" i="21"/>
  <c r="T11656" i="21"/>
  <c r="S11656" i="21"/>
  <c r="R11656" i="21"/>
  <c r="X11655" i="21"/>
  <c r="W11655" i="21"/>
  <c r="V11655" i="21"/>
  <c r="U11655" i="21"/>
  <c r="T11655" i="21"/>
  <c r="S11655" i="21"/>
  <c r="R11655" i="21"/>
  <c r="X11654" i="21"/>
  <c r="W11654" i="21"/>
  <c r="V11654" i="21"/>
  <c r="U11654" i="21"/>
  <c r="T11654" i="21"/>
  <c r="S11654" i="21"/>
  <c r="R11654" i="21"/>
  <c r="X11653" i="21"/>
  <c r="W11653" i="21"/>
  <c r="V11653" i="21"/>
  <c r="U11653" i="21"/>
  <c r="T11653" i="21"/>
  <c r="S11653" i="21"/>
  <c r="R11653" i="21"/>
  <c r="X11652" i="21"/>
  <c r="W11652" i="21"/>
  <c r="V11652" i="21"/>
  <c r="U11652" i="21"/>
  <c r="T11652" i="21"/>
  <c r="S11652" i="21"/>
  <c r="R11652" i="21"/>
  <c r="X11651" i="21"/>
  <c r="W11651" i="21"/>
  <c r="V11651" i="21"/>
  <c r="U11651" i="21"/>
  <c r="T11651" i="21"/>
  <c r="S11651" i="21"/>
  <c r="R11651" i="21"/>
  <c r="X11650" i="21"/>
  <c r="W11650" i="21"/>
  <c r="V11650" i="21"/>
  <c r="U11650" i="21"/>
  <c r="T11650" i="21"/>
  <c r="S11650" i="21"/>
  <c r="R11650" i="21"/>
  <c r="X11649" i="21"/>
  <c r="W11649" i="21"/>
  <c r="V11649" i="21"/>
  <c r="U11649" i="21"/>
  <c r="T11649" i="21"/>
  <c r="S11649" i="21"/>
  <c r="R11649" i="21"/>
  <c r="X11648" i="21"/>
  <c r="W11648" i="21"/>
  <c r="V11648" i="21"/>
  <c r="U11648" i="21"/>
  <c r="T11648" i="21"/>
  <c r="S11648" i="21"/>
  <c r="R11648" i="21"/>
  <c r="X11647" i="21"/>
  <c r="W11647" i="21"/>
  <c r="V11647" i="21"/>
  <c r="U11647" i="21"/>
  <c r="T11647" i="21"/>
  <c r="S11647" i="21"/>
  <c r="R11647" i="21"/>
  <c r="X11646" i="21"/>
  <c r="W11646" i="21"/>
  <c r="V11646" i="21"/>
  <c r="U11646" i="21"/>
  <c r="T11646" i="21"/>
  <c r="S11646" i="21"/>
  <c r="R11646" i="21"/>
  <c r="X11645" i="21"/>
  <c r="W11645" i="21"/>
  <c r="V11645" i="21"/>
  <c r="U11645" i="21"/>
  <c r="T11645" i="21"/>
  <c r="S11645" i="21"/>
  <c r="R11645" i="21"/>
  <c r="X11644" i="21"/>
  <c r="W11644" i="21"/>
  <c r="V11644" i="21"/>
  <c r="U11644" i="21"/>
  <c r="T11644" i="21"/>
  <c r="S11644" i="21"/>
  <c r="R11644" i="21"/>
  <c r="X11643" i="21"/>
  <c r="W11643" i="21"/>
  <c r="V11643" i="21"/>
  <c r="U11643" i="21"/>
  <c r="T11643" i="21"/>
  <c r="S11643" i="21"/>
  <c r="R11643" i="21"/>
  <c r="X11642" i="21"/>
  <c r="W11642" i="21"/>
  <c r="V11642" i="21"/>
  <c r="U11642" i="21"/>
  <c r="T11642" i="21"/>
  <c r="S11642" i="21"/>
  <c r="R11642" i="21"/>
  <c r="X11641" i="21"/>
  <c r="W11641" i="21"/>
  <c r="V11641" i="21"/>
  <c r="U11641" i="21"/>
  <c r="T11641" i="21"/>
  <c r="S11641" i="21"/>
  <c r="R11641" i="21"/>
  <c r="X11640" i="21"/>
  <c r="W11640" i="21"/>
  <c r="V11640" i="21"/>
  <c r="U11640" i="21"/>
  <c r="T11640" i="21"/>
  <c r="S11640" i="21"/>
  <c r="R11640" i="21"/>
  <c r="X11639" i="21"/>
  <c r="W11639" i="21"/>
  <c r="V11639" i="21"/>
  <c r="U11639" i="21"/>
  <c r="T11639" i="21"/>
  <c r="S11639" i="21"/>
  <c r="R11639" i="21"/>
  <c r="X11638" i="21"/>
  <c r="W11638" i="21"/>
  <c r="V11638" i="21"/>
  <c r="U11638" i="21"/>
  <c r="T11638" i="21"/>
  <c r="S11638" i="21"/>
  <c r="R11638" i="21"/>
  <c r="X11637" i="21"/>
  <c r="W11637" i="21"/>
  <c r="V11637" i="21"/>
  <c r="U11637" i="21"/>
  <c r="T11637" i="21"/>
  <c r="S11637" i="21"/>
  <c r="R11637" i="21"/>
  <c r="X11636" i="21"/>
  <c r="W11636" i="21"/>
  <c r="V11636" i="21"/>
  <c r="U11636" i="21"/>
  <c r="T11636" i="21"/>
  <c r="S11636" i="21"/>
  <c r="R11636" i="21"/>
  <c r="X11635" i="21"/>
  <c r="W11635" i="21"/>
  <c r="V11635" i="21"/>
  <c r="U11635" i="21"/>
  <c r="T11635" i="21"/>
  <c r="S11635" i="21"/>
  <c r="R11635" i="21"/>
  <c r="X11634" i="21"/>
  <c r="W11634" i="21"/>
  <c r="V11634" i="21"/>
  <c r="U11634" i="21"/>
  <c r="T11634" i="21"/>
  <c r="S11634" i="21"/>
  <c r="R11634" i="21"/>
  <c r="X11633" i="21"/>
  <c r="W11633" i="21"/>
  <c r="V11633" i="21"/>
  <c r="U11633" i="21"/>
  <c r="T11633" i="21"/>
  <c r="S11633" i="21"/>
  <c r="R11633" i="21"/>
  <c r="X11632" i="21"/>
  <c r="W11632" i="21"/>
  <c r="V11632" i="21"/>
  <c r="U11632" i="21"/>
  <c r="T11632" i="21"/>
  <c r="S11632" i="21"/>
  <c r="R11632" i="21"/>
  <c r="X11631" i="21"/>
  <c r="W11631" i="21"/>
  <c r="V11631" i="21"/>
  <c r="U11631" i="21"/>
  <c r="T11631" i="21"/>
  <c r="S11631" i="21"/>
  <c r="R11631" i="21"/>
  <c r="X11630" i="21"/>
  <c r="W11630" i="21"/>
  <c r="V11630" i="21"/>
  <c r="U11630" i="21"/>
  <c r="T11630" i="21"/>
  <c r="S11630" i="21"/>
  <c r="R11630" i="21"/>
  <c r="X11629" i="21"/>
  <c r="W11629" i="21"/>
  <c r="V11629" i="21"/>
  <c r="U11629" i="21"/>
  <c r="T11629" i="21"/>
  <c r="S11629" i="21"/>
  <c r="R11629" i="21"/>
  <c r="X11628" i="21"/>
  <c r="W11628" i="21"/>
  <c r="V11628" i="21"/>
  <c r="U11628" i="21"/>
  <c r="T11628" i="21"/>
  <c r="S11628" i="21"/>
  <c r="R11628" i="21"/>
  <c r="X11627" i="21"/>
  <c r="W11627" i="21"/>
  <c r="V11627" i="21"/>
  <c r="U11627" i="21"/>
  <c r="T11627" i="21"/>
  <c r="S11627" i="21"/>
  <c r="R11627" i="21"/>
  <c r="X11626" i="21"/>
  <c r="W11626" i="21"/>
  <c r="V11626" i="21"/>
  <c r="U11626" i="21"/>
  <c r="T11626" i="21"/>
  <c r="S11626" i="21"/>
  <c r="R11626" i="21"/>
  <c r="X11625" i="21"/>
  <c r="W11625" i="21"/>
  <c r="V11625" i="21"/>
  <c r="U11625" i="21"/>
  <c r="T11625" i="21"/>
  <c r="S11625" i="21"/>
  <c r="R11625" i="21"/>
  <c r="X11624" i="21"/>
  <c r="W11624" i="21"/>
  <c r="V11624" i="21"/>
  <c r="U11624" i="21"/>
  <c r="T11624" i="21"/>
  <c r="S11624" i="21"/>
  <c r="R11624" i="21"/>
  <c r="X11623" i="21"/>
  <c r="W11623" i="21"/>
  <c r="V11623" i="21"/>
  <c r="U11623" i="21"/>
  <c r="T11623" i="21"/>
  <c r="S11623" i="21"/>
  <c r="R11623" i="21"/>
  <c r="X11622" i="21"/>
  <c r="W11622" i="21"/>
  <c r="V11622" i="21"/>
  <c r="U11622" i="21"/>
  <c r="T11622" i="21"/>
  <c r="S11622" i="21"/>
  <c r="R11622" i="21"/>
  <c r="X11621" i="21"/>
  <c r="W11621" i="21"/>
  <c r="V11621" i="21"/>
  <c r="U11621" i="21"/>
  <c r="T11621" i="21"/>
  <c r="S11621" i="21"/>
  <c r="R11621" i="21"/>
  <c r="X11620" i="21"/>
  <c r="W11620" i="21"/>
  <c r="V11620" i="21"/>
  <c r="U11620" i="21"/>
  <c r="T11620" i="21"/>
  <c r="S11620" i="21"/>
  <c r="R11620" i="21"/>
  <c r="X11619" i="21"/>
  <c r="W11619" i="21"/>
  <c r="V11619" i="21"/>
  <c r="U11619" i="21"/>
  <c r="T11619" i="21"/>
  <c r="S11619" i="21"/>
  <c r="R11619" i="21"/>
  <c r="X11618" i="21"/>
  <c r="W11618" i="21"/>
  <c r="V11618" i="21"/>
  <c r="U11618" i="21"/>
  <c r="T11618" i="21"/>
  <c r="S11618" i="21"/>
  <c r="R11618" i="21"/>
  <c r="X11617" i="21"/>
  <c r="W11617" i="21"/>
  <c r="V11617" i="21"/>
  <c r="U11617" i="21"/>
  <c r="T11617" i="21"/>
  <c r="S11617" i="21"/>
  <c r="R11617" i="21"/>
  <c r="X11616" i="21"/>
  <c r="W11616" i="21"/>
  <c r="V11616" i="21"/>
  <c r="U11616" i="21"/>
  <c r="T11616" i="21"/>
  <c r="S11616" i="21"/>
  <c r="R11616" i="21"/>
  <c r="X11615" i="21"/>
  <c r="W11615" i="21"/>
  <c r="V11615" i="21"/>
  <c r="U11615" i="21"/>
  <c r="T11615" i="21"/>
  <c r="S11615" i="21"/>
  <c r="R11615" i="21"/>
  <c r="X11614" i="21"/>
  <c r="W11614" i="21"/>
  <c r="V11614" i="21"/>
  <c r="U11614" i="21"/>
  <c r="T11614" i="21"/>
  <c r="S11614" i="21"/>
  <c r="R11614" i="21"/>
  <c r="X11613" i="21"/>
  <c r="W11613" i="21"/>
  <c r="V11613" i="21"/>
  <c r="U11613" i="21"/>
  <c r="T11613" i="21"/>
  <c r="S11613" i="21"/>
  <c r="R11613" i="21"/>
  <c r="X11612" i="21"/>
  <c r="W11612" i="21"/>
  <c r="V11612" i="21"/>
  <c r="U11612" i="21"/>
  <c r="T11612" i="21"/>
  <c r="S11612" i="21"/>
  <c r="R11612" i="21"/>
  <c r="X11611" i="21"/>
  <c r="W11611" i="21"/>
  <c r="V11611" i="21"/>
  <c r="U11611" i="21"/>
  <c r="T11611" i="21"/>
  <c r="S11611" i="21"/>
  <c r="R11611" i="21"/>
  <c r="X11610" i="21"/>
  <c r="W11610" i="21"/>
  <c r="V11610" i="21"/>
  <c r="U11610" i="21"/>
  <c r="T11610" i="21"/>
  <c r="S11610" i="21"/>
  <c r="R11610" i="21"/>
  <c r="X11609" i="21"/>
  <c r="W11609" i="21"/>
  <c r="V11609" i="21"/>
  <c r="U11609" i="21"/>
  <c r="T11609" i="21"/>
  <c r="S11609" i="21"/>
  <c r="R11609" i="21"/>
  <c r="X11608" i="21"/>
  <c r="W11608" i="21"/>
  <c r="V11608" i="21"/>
  <c r="U11608" i="21"/>
  <c r="T11608" i="21"/>
  <c r="S11608" i="21"/>
  <c r="R11608" i="21"/>
  <c r="X11607" i="21"/>
  <c r="W11607" i="21"/>
  <c r="V11607" i="21"/>
  <c r="U11607" i="21"/>
  <c r="T11607" i="21"/>
  <c r="S11607" i="21"/>
  <c r="R11607" i="21"/>
  <c r="X11606" i="21"/>
  <c r="W11606" i="21"/>
  <c r="V11606" i="21"/>
  <c r="U11606" i="21"/>
  <c r="T11606" i="21"/>
  <c r="S11606" i="21"/>
  <c r="R11606" i="21"/>
  <c r="X11605" i="21"/>
  <c r="W11605" i="21"/>
  <c r="V11605" i="21"/>
  <c r="U11605" i="21"/>
  <c r="T11605" i="21"/>
  <c r="S11605" i="21"/>
  <c r="R11605" i="21"/>
  <c r="X11604" i="21"/>
  <c r="W11604" i="21"/>
  <c r="V11604" i="21"/>
  <c r="U11604" i="21"/>
  <c r="T11604" i="21"/>
  <c r="S11604" i="21"/>
  <c r="R11604" i="21"/>
  <c r="X11603" i="21"/>
  <c r="W11603" i="21"/>
  <c r="V11603" i="21"/>
  <c r="U11603" i="21"/>
  <c r="T11603" i="21"/>
  <c r="S11603" i="21"/>
  <c r="R11603" i="21"/>
  <c r="X11602" i="21"/>
  <c r="W11602" i="21"/>
  <c r="V11602" i="21"/>
  <c r="U11602" i="21"/>
  <c r="T11602" i="21"/>
  <c r="S11602" i="21"/>
  <c r="R11602" i="21"/>
  <c r="X11601" i="21"/>
  <c r="W11601" i="21"/>
  <c r="V11601" i="21"/>
  <c r="U11601" i="21"/>
  <c r="T11601" i="21"/>
  <c r="S11601" i="21"/>
  <c r="R11601" i="21"/>
  <c r="X11600" i="21"/>
  <c r="W11600" i="21"/>
  <c r="V11600" i="21"/>
  <c r="U11600" i="21"/>
  <c r="T11600" i="21"/>
  <c r="S11600" i="21"/>
  <c r="R11600" i="21"/>
  <c r="X11599" i="21"/>
  <c r="W11599" i="21"/>
  <c r="V11599" i="21"/>
  <c r="U11599" i="21"/>
  <c r="T11599" i="21"/>
  <c r="S11599" i="21"/>
  <c r="R11599" i="21"/>
  <c r="X11598" i="21"/>
  <c r="W11598" i="21"/>
  <c r="V11598" i="21"/>
  <c r="U11598" i="21"/>
  <c r="T11598" i="21"/>
  <c r="S11598" i="21"/>
  <c r="R11598" i="21"/>
  <c r="X11597" i="21"/>
  <c r="W11597" i="21"/>
  <c r="V11597" i="21"/>
  <c r="U11597" i="21"/>
  <c r="T11597" i="21"/>
  <c r="S11597" i="21"/>
  <c r="R11597" i="21"/>
  <c r="X11596" i="21"/>
  <c r="W11596" i="21"/>
  <c r="V11596" i="21"/>
  <c r="U11596" i="21"/>
  <c r="T11596" i="21"/>
  <c r="S11596" i="21"/>
  <c r="R11596" i="21"/>
  <c r="X11595" i="21"/>
  <c r="W11595" i="21"/>
  <c r="V11595" i="21"/>
  <c r="U11595" i="21"/>
  <c r="T11595" i="21"/>
  <c r="S11595" i="21"/>
  <c r="R11595" i="21"/>
  <c r="X11594" i="21"/>
  <c r="W11594" i="21"/>
  <c r="V11594" i="21"/>
  <c r="U11594" i="21"/>
  <c r="T11594" i="21"/>
  <c r="S11594" i="21"/>
  <c r="R11594" i="21"/>
  <c r="X11593" i="21"/>
  <c r="W11593" i="21"/>
  <c r="V11593" i="21"/>
  <c r="U11593" i="21"/>
  <c r="T11593" i="21"/>
  <c r="S11593" i="21"/>
  <c r="R11593" i="21"/>
  <c r="X11592" i="21"/>
  <c r="W11592" i="21"/>
  <c r="V11592" i="21"/>
  <c r="U11592" i="21"/>
  <c r="T11592" i="21"/>
  <c r="S11592" i="21"/>
  <c r="R11592" i="21"/>
  <c r="X11591" i="21"/>
  <c r="W11591" i="21"/>
  <c r="V11591" i="21"/>
  <c r="U11591" i="21"/>
  <c r="T11591" i="21"/>
  <c r="S11591" i="21"/>
  <c r="R11591" i="21"/>
  <c r="X11590" i="21"/>
  <c r="W11590" i="21"/>
  <c r="V11590" i="21"/>
  <c r="U11590" i="21"/>
  <c r="T11590" i="21"/>
  <c r="S11590" i="21"/>
  <c r="R11590" i="21"/>
  <c r="X11589" i="21"/>
  <c r="W11589" i="21"/>
  <c r="V11589" i="21"/>
  <c r="U11589" i="21"/>
  <c r="T11589" i="21"/>
  <c r="S11589" i="21"/>
  <c r="R11589" i="21"/>
  <c r="X11588" i="21"/>
  <c r="W11588" i="21"/>
  <c r="V11588" i="21"/>
  <c r="U11588" i="21"/>
  <c r="T11588" i="21"/>
  <c r="S11588" i="21"/>
  <c r="R11588" i="21"/>
  <c r="X11587" i="21"/>
  <c r="W11587" i="21"/>
  <c r="V11587" i="21"/>
  <c r="U11587" i="21"/>
  <c r="T11587" i="21"/>
  <c r="S11587" i="21"/>
  <c r="R11587" i="21"/>
  <c r="X11586" i="21"/>
  <c r="W11586" i="21"/>
  <c r="V11586" i="21"/>
  <c r="U11586" i="21"/>
  <c r="T11586" i="21"/>
  <c r="S11586" i="21"/>
  <c r="R11586" i="21"/>
  <c r="X11585" i="21"/>
  <c r="W11585" i="21"/>
  <c r="V11585" i="21"/>
  <c r="U11585" i="21"/>
  <c r="T11585" i="21"/>
  <c r="S11585" i="21"/>
  <c r="R11585" i="21"/>
  <c r="X11584" i="21"/>
  <c r="W11584" i="21"/>
  <c r="V11584" i="21"/>
  <c r="U11584" i="21"/>
  <c r="T11584" i="21"/>
  <c r="S11584" i="21"/>
  <c r="R11584" i="21"/>
  <c r="X11583" i="21"/>
  <c r="W11583" i="21"/>
  <c r="V11583" i="21"/>
  <c r="U11583" i="21"/>
  <c r="T11583" i="21"/>
  <c r="S11583" i="21"/>
  <c r="R11583" i="21"/>
  <c r="X11582" i="21"/>
  <c r="W11582" i="21"/>
  <c r="V11582" i="21"/>
  <c r="U11582" i="21"/>
  <c r="T11582" i="21"/>
  <c r="S11582" i="21"/>
  <c r="R11582" i="21"/>
  <c r="X11581" i="21"/>
  <c r="W11581" i="21"/>
  <c r="V11581" i="21"/>
  <c r="U11581" i="21"/>
  <c r="T11581" i="21"/>
  <c r="S11581" i="21"/>
  <c r="R11581" i="21"/>
  <c r="X11580" i="21"/>
  <c r="W11580" i="21"/>
  <c r="V11580" i="21"/>
  <c r="U11580" i="21"/>
  <c r="T11580" i="21"/>
  <c r="S11580" i="21"/>
  <c r="R11580" i="21"/>
  <c r="X11579" i="21"/>
  <c r="W11579" i="21"/>
  <c r="V11579" i="21"/>
  <c r="U11579" i="21"/>
  <c r="T11579" i="21"/>
  <c r="S11579" i="21"/>
  <c r="R11579" i="21"/>
  <c r="X11578" i="21"/>
  <c r="W11578" i="21"/>
  <c r="V11578" i="21"/>
  <c r="U11578" i="21"/>
  <c r="T11578" i="21"/>
  <c r="S11578" i="21"/>
  <c r="R11578" i="21"/>
  <c r="X11577" i="21"/>
  <c r="W11577" i="21"/>
  <c r="V11577" i="21"/>
  <c r="U11577" i="21"/>
  <c r="T11577" i="21"/>
  <c r="S11577" i="21"/>
  <c r="R11577" i="21"/>
  <c r="X11576" i="21"/>
  <c r="W11576" i="21"/>
  <c r="V11576" i="21"/>
  <c r="U11576" i="21"/>
  <c r="T11576" i="21"/>
  <c r="S11576" i="21"/>
  <c r="R11576" i="21"/>
  <c r="X11575" i="21"/>
  <c r="W11575" i="21"/>
  <c r="V11575" i="21"/>
  <c r="U11575" i="21"/>
  <c r="T11575" i="21"/>
  <c r="S11575" i="21"/>
  <c r="R11575" i="21"/>
  <c r="X11574" i="21"/>
  <c r="W11574" i="21"/>
  <c r="V11574" i="21"/>
  <c r="U11574" i="21"/>
  <c r="T11574" i="21"/>
  <c r="S11574" i="21"/>
  <c r="R11574" i="21"/>
  <c r="X11573" i="21"/>
  <c r="W11573" i="21"/>
  <c r="V11573" i="21"/>
  <c r="U11573" i="21"/>
  <c r="T11573" i="21"/>
  <c r="S11573" i="21"/>
  <c r="R11573" i="21"/>
  <c r="X11572" i="21"/>
  <c r="W11572" i="21"/>
  <c r="V11572" i="21"/>
  <c r="U11572" i="21"/>
  <c r="T11572" i="21"/>
  <c r="S11572" i="21"/>
  <c r="R11572" i="21"/>
  <c r="X11571" i="21"/>
  <c r="W11571" i="21"/>
  <c r="V11571" i="21"/>
  <c r="U11571" i="21"/>
  <c r="T11571" i="21"/>
  <c r="S11571" i="21"/>
  <c r="R11571" i="21"/>
  <c r="X11570" i="21"/>
  <c r="W11570" i="21"/>
  <c r="V11570" i="21"/>
  <c r="U11570" i="21"/>
  <c r="T11570" i="21"/>
  <c r="S11570" i="21"/>
  <c r="R11570" i="21"/>
  <c r="X11569" i="21"/>
  <c r="W11569" i="21"/>
  <c r="V11569" i="21"/>
  <c r="U11569" i="21"/>
  <c r="T11569" i="21"/>
  <c r="S11569" i="21"/>
  <c r="R11569" i="21"/>
  <c r="X11568" i="21"/>
  <c r="W11568" i="21"/>
  <c r="V11568" i="21"/>
  <c r="U11568" i="21"/>
  <c r="T11568" i="21"/>
  <c r="S11568" i="21"/>
  <c r="R11568" i="21"/>
  <c r="X11567" i="21"/>
  <c r="W11567" i="21"/>
  <c r="V11567" i="21"/>
  <c r="U11567" i="21"/>
  <c r="T11567" i="21"/>
  <c r="S11567" i="21"/>
  <c r="R11567" i="21"/>
  <c r="X11566" i="21"/>
  <c r="W11566" i="21"/>
  <c r="V11566" i="21"/>
  <c r="U11566" i="21"/>
  <c r="T11566" i="21"/>
  <c r="S11566" i="21"/>
  <c r="R11566" i="21"/>
  <c r="X11565" i="21"/>
  <c r="W11565" i="21"/>
  <c r="V11565" i="21"/>
  <c r="U11565" i="21"/>
  <c r="T11565" i="21"/>
  <c r="S11565" i="21"/>
  <c r="R11565" i="21"/>
  <c r="X11564" i="21"/>
  <c r="W11564" i="21"/>
  <c r="V11564" i="21"/>
  <c r="U11564" i="21"/>
  <c r="T11564" i="21"/>
  <c r="S11564" i="21"/>
  <c r="R11564" i="21"/>
  <c r="X11563" i="21"/>
  <c r="W11563" i="21"/>
  <c r="V11563" i="21"/>
  <c r="U11563" i="21"/>
  <c r="T11563" i="21"/>
  <c r="S11563" i="21"/>
  <c r="R11563" i="21"/>
  <c r="X11562" i="21"/>
  <c r="W11562" i="21"/>
  <c r="V11562" i="21"/>
  <c r="U11562" i="21"/>
  <c r="T11562" i="21"/>
  <c r="S11562" i="21"/>
  <c r="R11562" i="21"/>
  <c r="X11561" i="21"/>
  <c r="W11561" i="21"/>
  <c r="V11561" i="21"/>
  <c r="U11561" i="21"/>
  <c r="T11561" i="21"/>
  <c r="S11561" i="21"/>
  <c r="R11561" i="21"/>
  <c r="X11560" i="21"/>
  <c r="W11560" i="21"/>
  <c r="V11560" i="21"/>
  <c r="U11560" i="21"/>
  <c r="T11560" i="21"/>
  <c r="S11560" i="21"/>
  <c r="R11560" i="21"/>
  <c r="X11559" i="21"/>
  <c r="W11559" i="21"/>
  <c r="V11559" i="21"/>
  <c r="U11559" i="21"/>
  <c r="T11559" i="21"/>
  <c r="S11559" i="21"/>
  <c r="R11559" i="21"/>
  <c r="X11558" i="21"/>
  <c r="W11558" i="21"/>
  <c r="V11558" i="21"/>
  <c r="U11558" i="21"/>
  <c r="T11558" i="21"/>
  <c r="S11558" i="21"/>
  <c r="R11558" i="21"/>
  <c r="X11557" i="21"/>
  <c r="W11557" i="21"/>
  <c r="V11557" i="21"/>
  <c r="U11557" i="21"/>
  <c r="T11557" i="21"/>
  <c r="S11557" i="21"/>
  <c r="R11557" i="21"/>
  <c r="X11556" i="21"/>
  <c r="W11556" i="21"/>
  <c r="V11556" i="21"/>
  <c r="U11556" i="21"/>
  <c r="T11556" i="21"/>
  <c r="S11556" i="21"/>
  <c r="R11556" i="21"/>
  <c r="X11555" i="21"/>
  <c r="W11555" i="21"/>
  <c r="V11555" i="21"/>
  <c r="U11555" i="21"/>
  <c r="T11555" i="21"/>
  <c r="S11555" i="21"/>
  <c r="R11555" i="21"/>
  <c r="X11554" i="21"/>
  <c r="W11554" i="21"/>
  <c r="V11554" i="21"/>
  <c r="U11554" i="21"/>
  <c r="T11554" i="21"/>
  <c r="S11554" i="21"/>
  <c r="R11554" i="21"/>
  <c r="X11553" i="21"/>
  <c r="W11553" i="21"/>
  <c r="V11553" i="21"/>
  <c r="U11553" i="21"/>
  <c r="T11553" i="21"/>
  <c r="S11553" i="21"/>
  <c r="R11553" i="21"/>
  <c r="X11552" i="21"/>
  <c r="W11552" i="21"/>
  <c r="V11552" i="21"/>
  <c r="U11552" i="21"/>
  <c r="T11552" i="21"/>
  <c r="S11552" i="21"/>
  <c r="R11552" i="21"/>
  <c r="X11551" i="21"/>
  <c r="W11551" i="21"/>
  <c r="V11551" i="21"/>
  <c r="U11551" i="21"/>
  <c r="T11551" i="21"/>
  <c r="S11551" i="21"/>
  <c r="R11551" i="21"/>
  <c r="X11550" i="21"/>
  <c r="W11550" i="21"/>
  <c r="V11550" i="21"/>
  <c r="U11550" i="21"/>
  <c r="T11550" i="21"/>
  <c r="S11550" i="21"/>
  <c r="R11550" i="21"/>
  <c r="X11549" i="21"/>
  <c r="W11549" i="21"/>
  <c r="V11549" i="21"/>
  <c r="U11549" i="21"/>
  <c r="T11549" i="21"/>
  <c r="S11549" i="21"/>
  <c r="R11549" i="21"/>
  <c r="X11548" i="21"/>
  <c r="W11548" i="21"/>
  <c r="V11548" i="21"/>
  <c r="U11548" i="21"/>
  <c r="T11548" i="21"/>
  <c r="S11548" i="21"/>
  <c r="R11548" i="21"/>
  <c r="X11547" i="21"/>
  <c r="W11547" i="21"/>
  <c r="V11547" i="21"/>
  <c r="U11547" i="21"/>
  <c r="T11547" i="21"/>
  <c r="S11547" i="21"/>
  <c r="R11547" i="21"/>
  <c r="X11546" i="21"/>
  <c r="W11546" i="21"/>
  <c r="V11546" i="21"/>
  <c r="U11546" i="21"/>
  <c r="T11546" i="21"/>
  <c r="S11546" i="21"/>
  <c r="R11546" i="21"/>
  <c r="X11545" i="21"/>
  <c r="W11545" i="21"/>
  <c r="V11545" i="21"/>
  <c r="U11545" i="21"/>
  <c r="T11545" i="21"/>
  <c r="S11545" i="21"/>
  <c r="R11545" i="21"/>
  <c r="X11544" i="21"/>
  <c r="W11544" i="21"/>
  <c r="V11544" i="21"/>
  <c r="U11544" i="21"/>
  <c r="T11544" i="21"/>
  <c r="S11544" i="21"/>
  <c r="R11544" i="21"/>
  <c r="X11543" i="21"/>
  <c r="W11543" i="21"/>
  <c r="V11543" i="21"/>
  <c r="U11543" i="21"/>
  <c r="T11543" i="21"/>
  <c r="S11543" i="21"/>
  <c r="R11543" i="21"/>
  <c r="X11542" i="21"/>
  <c r="W11542" i="21"/>
  <c r="V11542" i="21"/>
  <c r="U11542" i="21"/>
  <c r="T11542" i="21"/>
  <c r="S11542" i="21"/>
  <c r="R11542" i="21"/>
  <c r="X11541" i="21"/>
  <c r="W11541" i="21"/>
  <c r="V11541" i="21"/>
  <c r="U11541" i="21"/>
  <c r="T11541" i="21"/>
  <c r="S11541" i="21"/>
  <c r="R11541" i="21"/>
  <c r="X11540" i="21"/>
  <c r="W11540" i="21"/>
  <c r="V11540" i="21"/>
  <c r="U11540" i="21"/>
  <c r="T11540" i="21"/>
  <c r="S11540" i="21"/>
  <c r="R11540" i="21"/>
  <c r="X11539" i="21"/>
  <c r="W11539" i="21"/>
  <c r="V11539" i="21"/>
  <c r="U11539" i="21"/>
  <c r="T11539" i="21"/>
  <c r="S11539" i="21"/>
  <c r="R11539" i="21"/>
  <c r="X11538" i="21"/>
  <c r="W11538" i="21"/>
  <c r="V11538" i="21"/>
  <c r="U11538" i="21"/>
  <c r="T11538" i="21"/>
  <c r="S11538" i="21"/>
  <c r="R11538" i="21"/>
  <c r="X11537" i="21"/>
  <c r="W11537" i="21"/>
  <c r="V11537" i="21"/>
  <c r="U11537" i="21"/>
  <c r="T11537" i="21"/>
  <c r="S11537" i="21"/>
  <c r="R11537" i="21"/>
  <c r="X11536" i="21"/>
  <c r="W11536" i="21"/>
  <c r="V11536" i="21"/>
  <c r="U11536" i="21"/>
  <c r="T11536" i="21"/>
  <c r="S11536" i="21"/>
  <c r="R11536" i="21"/>
  <c r="X11535" i="21"/>
  <c r="W11535" i="21"/>
  <c r="V11535" i="21"/>
  <c r="U11535" i="21"/>
  <c r="T11535" i="21"/>
  <c r="S11535" i="21"/>
  <c r="R11535" i="21"/>
  <c r="X11534" i="21"/>
  <c r="W11534" i="21"/>
  <c r="V11534" i="21"/>
  <c r="U11534" i="21"/>
  <c r="T11534" i="21"/>
  <c r="S11534" i="21"/>
  <c r="R11534" i="21"/>
  <c r="X11533" i="21"/>
  <c r="W11533" i="21"/>
  <c r="V11533" i="21"/>
  <c r="U11533" i="21"/>
  <c r="T11533" i="21"/>
  <c r="S11533" i="21"/>
  <c r="R11533" i="21"/>
  <c r="X11532" i="21"/>
  <c r="W11532" i="21"/>
  <c r="V11532" i="21"/>
  <c r="U11532" i="21"/>
  <c r="T11532" i="21"/>
  <c r="S11532" i="21"/>
  <c r="R11532" i="21"/>
  <c r="X11531" i="21"/>
  <c r="W11531" i="21"/>
  <c r="V11531" i="21"/>
  <c r="U11531" i="21"/>
  <c r="T11531" i="21"/>
  <c r="S11531" i="21"/>
  <c r="R11531" i="21"/>
  <c r="X11530" i="21"/>
  <c r="W11530" i="21"/>
  <c r="V11530" i="21"/>
  <c r="U11530" i="21"/>
  <c r="T11530" i="21"/>
  <c r="S11530" i="21"/>
  <c r="R11530" i="21"/>
  <c r="X11529" i="21"/>
  <c r="W11529" i="21"/>
  <c r="V11529" i="21"/>
  <c r="U11529" i="21"/>
  <c r="T11529" i="21"/>
  <c r="S11529" i="21"/>
  <c r="R11529" i="21"/>
  <c r="X11528" i="21"/>
  <c r="W11528" i="21"/>
  <c r="V11528" i="21"/>
  <c r="U11528" i="21"/>
  <c r="T11528" i="21"/>
  <c r="S11528" i="21"/>
  <c r="R11528" i="21"/>
  <c r="X11527" i="21"/>
  <c r="W11527" i="21"/>
  <c r="V11527" i="21"/>
  <c r="U11527" i="21"/>
  <c r="T11527" i="21"/>
  <c r="S11527" i="21"/>
  <c r="R11527" i="21"/>
  <c r="X11526" i="21"/>
  <c r="W11526" i="21"/>
  <c r="V11526" i="21"/>
  <c r="U11526" i="21"/>
  <c r="T11526" i="21"/>
  <c r="S11526" i="21"/>
  <c r="R11526" i="21"/>
  <c r="X11525" i="21"/>
  <c r="W11525" i="21"/>
  <c r="V11525" i="21"/>
  <c r="U11525" i="21"/>
  <c r="T11525" i="21"/>
  <c r="S11525" i="21"/>
  <c r="R11525" i="21"/>
  <c r="X11524" i="21"/>
  <c r="W11524" i="21"/>
  <c r="V11524" i="21"/>
  <c r="U11524" i="21"/>
  <c r="T11524" i="21"/>
  <c r="S11524" i="21"/>
  <c r="R11524" i="21"/>
  <c r="X11523" i="21"/>
  <c r="W11523" i="21"/>
  <c r="V11523" i="21"/>
  <c r="U11523" i="21"/>
  <c r="T11523" i="21"/>
  <c r="S11523" i="21"/>
  <c r="R11523" i="21"/>
  <c r="X11522" i="21"/>
  <c r="W11522" i="21"/>
  <c r="V11522" i="21"/>
  <c r="U11522" i="21"/>
  <c r="T11522" i="21"/>
  <c r="S11522" i="21"/>
  <c r="R11522" i="21"/>
  <c r="X11521" i="21"/>
  <c r="W11521" i="21"/>
  <c r="V11521" i="21"/>
  <c r="U11521" i="21"/>
  <c r="T11521" i="21"/>
  <c r="S11521" i="21"/>
  <c r="R11521" i="21"/>
  <c r="X11520" i="21"/>
  <c r="W11520" i="21"/>
  <c r="V11520" i="21"/>
  <c r="U11520" i="21"/>
  <c r="T11520" i="21"/>
  <c r="S11520" i="21"/>
  <c r="R11520" i="21"/>
  <c r="X11519" i="21"/>
  <c r="W11519" i="21"/>
  <c r="V11519" i="21"/>
  <c r="U11519" i="21"/>
  <c r="T11519" i="21"/>
  <c r="S11519" i="21"/>
  <c r="R11519" i="21"/>
  <c r="X11518" i="21"/>
  <c r="W11518" i="21"/>
  <c r="V11518" i="21"/>
  <c r="U11518" i="21"/>
  <c r="T11518" i="21"/>
  <c r="S11518" i="21"/>
  <c r="R11518" i="21"/>
  <c r="X11517" i="21"/>
  <c r="W11517" i="21"/>
  <c r="V11517" i="21"/>
  <c r="U11517" i="21"/>
  <c r="T11517" i="21"/>
  <c r="S11517" i="21"/>
  <c r="R11517" i="21"/>
  <c r="X11516" i="21"/>
  <c r="W11516" i="21"/>
  <c r="V11516" i="21"/>
  <c r="U11516" i="21"/>
  <c r="T11516" i="21"/>
  <c r="S11516" i="21"/>
  <c r="R11516" i="21"/>
  <c r="X11515" i="21"/>
  <c r="W11515" i="21"/>
  <c r="V11515" i="21"/>
  <c r="U11515" i="21"/>
  <c r="T11515" i="21"/>
  <c r="S11515" i="21"/>
  <c r="R11515" i="21"/>
  <c r="X11514" i="21"/>
  <c r="W11514" i="21"/>
  <c r="V11514" i="21"/>
  <c r="U11514" i="21"/>
  <c r="T11514" i="21"/>
  <c r="S11514" i="21"/>
  <c r="R11514" i="21"/>
  <c r="X11513" i="21"/>
  <c r="W11513" i="21"/>
  <c r="V11513" i="21"/>
  <c r="U11513" i="21"/>
  <c r="T11513" i="21"/>
  <c r="S11513" i="21"/>
  <c r="R11513" i="21"/>
  <c r="X11512" i="21"/>
  <c r="W11512" i="21"/>
  <c r="V11512" i="21"/>
  <c r="U11512" i="21"/>
  <c r="T11512" i="21"/>
  <c r="S11512" i="21"/>
  <c r="R11512" i="21"/>
  <c r="X11511" i="21"/>
  <c r="W11511" i="21"/>
  <c r="V11511" i="21"/>
  <c r="U11511" i="21"/>
  <c r="T11511" i="21"/>
  <c r="S11511" i="21"/>
  <c r="R11511" i="21"/>
  <c r="X11510" i="21"/>
  <c r="W11510" i="21"/>
  <c r="V11510" i="21"/>
  <c r="U11510" i="21"/>
  <c r="T11510" i="21"/>
  <c r="S11510" i="21"/>
  <c r="R11510" i="21"/>
  <c r="X11509" i="21"/>
  <c r="W11509" i="21"/>
  <c r="V11509" i="21"/>
  <c r="U11509" i="21"/>
  <c r="T11509" i="21"/>
  <c r="S11509" i="21"/>
  <c r="R11509" i="21"/>
  <c r="X11508" i="21"/>
  <c r="W11508" i="21"/>
  <c r="V11508" i="21"/>
  <c r="U11508" i="21"/>
  <c r="T11508" i="21"/>
  <c r="S11508" i="21"/>
  <c r="R11508" i="21"/>
  <c r="X11507" i="21"/>
  <c r="W11507" i="21"/>
  <c r="V11507" i="21"/>
  <c r="U11507" i="21"/>
  <c r="T11507" i="21"/>
  <c r="S11507" i="21"/>
  <c r="R11507" i="21"/>
  <c r="X11506" i="21"/>
  <c r="W11506" i="21"/>
  <c r="V11506" i="21"/>
  <c r="U11506" i="21"/>
  <c r="T11506" i="21"/>
  <c r="S11506" i="21"/>
  <c r="R11506" i="21"/>
  <c r="X11505" i="21"/>
  <c r="W11505" i="21"/>
  <c r="V11505" i="21"/>
  <c r="U11505" i="21"/>
  <c r="T11505" i="21"/>
  <c r="S11505" i="21"/>
  <c r="R11505" i="21"/>
  <c r="X11504" i="21"/>
  <c r="W11504" i="21"/>
  <c r="V11504" i="21"/>
  <c r="U11504" i="21"/>
  <c r="T11504" i="21"/>
  <c r="S11504" i="21"/>
  <c r="R11504" i="21"/>
  <c r="X11503" i="21"/>
  <c r="W11503" i="21"/>
  <c r="V11503" i="21"/>
  <c r="U11503" i="21"/>
  <c r="T11503" i="21"/>
  <c r="S11503" i="21"/>
  <c r="R11503" i="21"/>
  <c r="X11502" i="21"/>
  <c r="W11502" i="21"/>
  <c r="V11502" i="21"/>
  <c r="U11502" i="21"/>
  <c r="T11502" i="21"/>
  <c r="S11502" i="21"/>
  <c r="R11502" i="21"/>
  <c r="X11501" i="21"/>
  <c r="W11501" i="21"/>
  <c r="V11501" i="21"/>
  <c r="U11501" i="21"/>
  <c r="T11501" i="21"/>
  <c r="S11501" i="21"/>
  <c r="R11501" i="21"/>
  <c r="X11500" i="21"/>
  <c r="W11500" i="21"/>
  <c r="V11500" i="21"/>
  <c r="U11500" i="21"/>
  <c r="T11500" i="21"/>
  <c r="S11500" i="21"/>
  <c r="R11500" i="21"/>
  <c r="X11499" i="21"/>
  <c r="W11499" i="21"/>
  <c r="V11499" i="21"/>
  <c r="U11499" i="21"/>
  <c r="T11499" i="21"/>
  <c r="S11499" i="21"/>
  <c r="R11499" i="21"/>
  <c r="X11498" i="21"/>
  <c r="W11498" i="21"/>
  <c r="V11498" i="21"/>
  <c r="U11498" i="21"/>
  <c r="T11498" i="21"/>
  <c r="S11498" i="21"/>
  <c r="R11498" i="21"/>
  <c r="X11497" i="21"/>
  <c r="W11497" i="21"/>
  <c r="V11497" i="21"/>
  <c r="U11497" i="21"/>
  <c r="T11497" i="21"/>
  <c r="S11497" i="21"/>
  <c r="R11497" i="21"/>
  <c r="X11496" i="21"/>
  <c r="W11496" i="21"/>
  <c r="V11496" i="21"/>
  <c r="U11496" i="21"/>
  <c r="T11496" i="21"/>
  <c r="S11496" i="21"/>
  <c r="R11496" i="21"/>
  <c r="X11495" i="21"/>
  <c r="W11495" i="21"/>
  <c r="V11495" i="21"/>
  <c r="U11495" i="21"/>
  <c r="T11495" i="21"/>
  <c r="S11495" i="21"/>
  <c r="R11495" i="21"/>
  <c r="X11494" i="21"/>
  <c r="W11494" i="21"/>
  <c r="V11494" i="21"/>
  <c r="U11494" i="21"/>
  <c r="T11494" i="21"/>
  <c r="S11494" i="21"/>
  <c r="R11494" i="21"/>
  <c r="X11493" i="21"/>
  <c r="W11493" i="21"/>
  <c r="V11493" i="21"/>
  <c r="U11493" i="21"/>
  <c r="T11493" i="21"/>
  <c r="S11493" i="21"/>
  <c r="R11493" i="21"/>
  <c r="X11492" i="21"/>
  <c r="W11492" i="21"/>
  <c r="V11492" i="21"/>
  <c r="U11492" i="21"/>
  <c r="T11492" i="21"/>
  <c r="S11492" i="21"/>
  <c r="R11492" i="21"/>
  <c r="X11491" i="21"/>
  <c r="W11491" i="21"/>
  <c r="V11491" i="21"/>
  <c r="U11491" i="21"/>
  <c r="T11491" i="21"/>
  <c r="S11491" i="21"/>
  <c r="R11491" i="21"/>
  <c r="X11490" i="21"/>
  <c r="W11490" i="21"/>
  <c r="V11490" i="21"/>
  <c r="U11490" i="21"/>
  <c r="T11490" i="21"/>
  <c r="S11490" i="21"/>
  <c r="R11490" i="21"/>
  <c r="X11489" i="21"/>
  <c r="W11489" i="21"/>
  <c r="V11489" i="21"/>
  <c r="U11489" i="21"/>
  <c r="T11489" i="21"/>
  <c r="S11489" i="21"/>
  <c r="R11489" i="21"/>
  <c r="X11488" i="21"/>
  <c r="W11488" i="21"/>
  <c r="V11488" i="21"/>
  <c r="U11488" i="21"/>
  <c r="T11488" i="21"/>
  <c r="S11488" i="21"/>
  <c r="R11488" i="21"/>
  <c r="X11487" i="21"/>
  <c r="W11487" i="21"/>
  <c r="V11487" i="21"/>
  <c r="U11487" i="21"/>
  <c r="T11487" i="21"/>
  <c r="S11487" i="21"/>
  <c r="R11487" i="21"/>
  <c r="X11486" i="21"/>
  <c r="W11486" i="21"/>
  <c r="V11486" i="21"/>
  <c r="U11486" i="21"/>
  <c r="T11486" i="21"/>
  <c r="S11486" i="21"/>
  <c r="R11486" i="21"/>
  <c r="X11485" i="21"/>
  <c r="W11485" i="21"/>
  <c r="V11485" i="21"/>
  <c r="U11485" i="21"/>
  <c r="T11485" i="21"/>
  <c r="S11485" i="21"/>
  <c r="R11485" i="21"/>
  <c r="X11484" i="21"/>
  <c r="W11484" i="21"/>
  <c r="V11484" i="21"/>
  <c r="U11484" i="21"/>
  <c r="T11484" i="21"/>
  <c r="S11484" i="21"/>
  <c r="R11484" i="21"/>
  <c r="X11483" i="21"/>
  <c r="W11483" i="21"/>
  <c r="V11483" i="21"/>
  <c r="U11483" i="21"/>
  <c r="T11483" i="21"/>
  <c r="S11483" i="21"/>
  <c r="R11483" i="21"/>
  <c r="X11482" i="21"/>
  <c r="W11482" i="21"/>
  <c r="V11482" i="21"/>
  <c r="U11482" i="21"/>
  <c r="T11482" i="21"/>
  <c r="S11482" i="21"/>
  <c r="R11482" i="21"/>
  <c r="X11481" i="21"/>
  <c r="W11481" i="21"/>
  <c r="V11481" i="21"/>
  <c r="U11481" i="21"/>
  <c r="T11481" i="21"/>
  <c r="S11481" i="21"/>
  <c r="R11481" i="21"/>
  <c r="X11480" i="21"/>
  <c r="W11480" i="21"/>
  <c r="V11480" i="21"/>
  <c r="U11480" i="21"/>
  <c r="T11480" i="21"/>
  <c r="S11480" i="21"/>
  <c r="R11480" i="21"/>
  <c r="X11479" i="21"/>
  <c r="W11479" i="21"/>
  <c r="V11479" i="21"/>
  <c r="U11479" i="21"/>
  <c r="T11479" i="21"/>
  <c r="S11479" i="21"/>
  <c r="R11479" i="21"/>
  <c r="X11478" i="21"/>
  <c r="W11478" i="21"/>
  <c r="V11478" i="21"/>
  <c r="U11478" i="21"/>
  <c r="T11478" i="21"/>
  <c r="S11478" i="21"/>
  <c r="R11478" i="21"/>
  <c r="X11477" i="21"/>
  <c r="W11477" i="21"/>
  <c r="V11477" i="21"/>
  <c r="U11477" i="21"/>
  <c r="T11477" i="21"/>
  <c r="S11477" i="21"/>
  <c r="R11477" i="21"/>
  <c r="X11476" i="21"/>
  <c r="W11476" i="21"/>
  <c r="V11476" i="21"/>
  <c r="U11476" i="21"/>
  <c r="T11476" i="21"/>
  <c r="S11476" i="21"/>
  <c r="R11476" i="21"/>
  <c r="X11475" i="21"/>
  <c r="W11475" i="21"/>
  <c r="V11475" i="21"/>
  <c r="U11475" i="21"/>
  <c r="T11475" i="21"/>
  <c r="S11475" i="21"/>
  <c r="R11475" i="21"/>
  <c r="X11474" i="21"/>
  <c r="W11474" i="21"/>
  <c r="V11474" i="21"/>
  <c r="U11474" i="21"/>
  <c r="T11474" i="21"/>
  <c r="S11474" i="21"/>
  <c r="R11474" i="21"/>
  <c r="X11473" i="21"/>
  <c r="W11473" i="21"/>
  <c r="V11473" i="21"/>
  <c r="U11473" i="21"/>
  <c r="T11473" i="21"/>
  <c r="S11473" i="21"/>
  <c r="R11473" i="21"/>
  <c r="X11472" i="21"/>
  <c r="W11472" i="21"/>
  <c r="V11472" i="21"/>
  <c r="U11472" i="21"/>
  <c r="T11472" i="21"/>
  <c r="S11472" i="21"/>
  <c r="R11472" i="21"/>
  <c r="X11471" i="21"/>
  <c r="W11471" i="21"/>
  <c r="V11471" i="21"/>
  <c r="U11471" i="21"/>
  <c r="T11471" i="21"/>
  <c r="S11471" i="21"/>
  <c r="R11471" i="21"/>
  <c r="X11470" i="21"/>
  <c r="W11470" i="21"/>
  <c r="V11470" i="21"/>
  <c r="U11470" i="21"/>
  <c r="T11470" i="21"/>
  <c r="S11470" i="21"/>
  <c r="R11470" i="21"/>
  <c r="X11469" i="21"/>
  <c r="W11469" i="21"/>
  <c r="V11469" i="21"/>
  <c r="U11469" i="21"/>
  <c r="T11469" i="21"/>
  <c r="S11469" i="21"/>
  <c r="R11469" i="21"/>
  <c r="X11468" i="21"/>
  <c r="W11468" i="21"/>
  <c r="V11468" i="21"/>
  <c r="U11468" i="21"/>
  <c r="T11468" i="21"/>
  <c r="S11468" i="21"/>
  <c r="R11468" i="21"/>
  <c r="X11467" i="21"/>
  <c r="W11467" i="21"/>
  <c r="V11467" i="21"/>
  <c r="U11467" i="21"/>
  <c r="T11467" i="21"/>
  <c r="S11467" i="21"/>
  <c r="R11467" i="21"/>
  <c r="X11466" i="21"/>
  <c r="W11466" i="21"/>
  <c r="V11466" i="21"/>
  <c r="U11466" i="21"/>
  <c r="T11466" i="21"/>
  <c r="S11466" i="21"/>
  <c r="R11466" i="21"/>
  <c r="X11465" i="21"/>
  <c r="W11465" i="21"/>
  <c r="V11465" i="21"/>
  <c r="U11465" i="21"/>
  <c r="T11465" i="21"/>
  <c r="S11465" i="21"/>
  <c r="R11465" i="21"/>
  <c r="X11464" i="21"/>
  <c r="W11464" i="21"/>
  <c r="V11464" i="21"/>
  <c r="U11464" i="21"/>
  <c r="T11464" i="21"/>
  <c r="S11464" i="21"/>
  <c r="R11464" i="21"/>
  <c r="X11463" i="21"/>
  <c r="W11463" i="21"/>
  <c r="V11463" i="21"/>
  <c r="U11463" i="21"/>
  <c r="T11463" i="21"/>
  <c r="S11463" i="21"/>
  <c r="R11463" i="21"/>
  <c r="X11462" i="21"/>
  <c r="W11462" i="21"/>
  <c r="V11462" i="21"/>
  <c r="U11462" i="21"/>
  <c r="T11462" i="21"/>
  <c r="S11462" i="21"/>
  <c r="R11462" i="21"/>
  <c r="X11461" i="21"/>
  <c r="W11461" i="21"/>
  <c r="V11461" i="21"/>
  <c r="U11461" i="21"/>
  <c r="T11461" i="21"/>
  <c r="S11461" i="21"/>
  <c r="R11461" i="21"/>
  <c r="X11460" i="21"/>
  <c r="W11460" i="21"/>
  <c r="V11460" i="21"/>
  <c r="U11460" i="21"/>
  <c r="T11460" i="21"/>
  <c r="S11460" i="21"/>
  <c r="R11460" i="21"/>
  <c r="X11459" i="21"/>
  <c r="W11459" i="21"/>
  <c r="V11459" i="21"/>
  <c r="U11459" i="21"/>
  <c r="T11459" i="21"/>
  <c r="S11459" i="21"/>
  <c r="R11459" i="21"/>
  <c r="X11458" i="21"/>
  <c r="W11458" i="21"/>
  <c r="V11458" i="21"/>
  <c r="U11458" i="21"/>
  <c r="T11458" i="21"/>
  <c r="S11458" i="21"/>
  <c r="R11458" i="21"/>
  <c r="X11457" i="21"/>
  <c r="W11457" i="21"/>
  <c r="V11457" i="21"/>
  <c r="U11457" i="21"/>
  <c r="T11457" i="21"/>
  <c r="S11457" i="21"/>
  <c r="R11457" i="21"/>
  <c r="X11456" i="21"/>
  <c r="W11456" i="21"/>
  <c r="V11456" i="21"/>
  <c r="U11456" i="21"/>
  <c r="T11456" i="21"/>
  <c r="S11456" i="21"/>
  <c r="R11456" i="21"/>
  <c r="X11455" i="21"/>
  <c r="W11455" i="21"/>
  <c r="V11455" i="21"/>
  <c r="U11455" i="21"/>
  <c r="T11455" i="21"/>
  <c r="S11455" i="21"/>
  <c r="R11455" i="21"/>
  <c r="X11454" i="21"/>
  <c r="W11454" i="21"/>
  <c r="V11454" i="21"/>
  <c r="U11454" i="21"/>
  <c r="T11454" i="21"/>
  <c r="S11454" i="21"/>
  <c r="R11454" i="21"/>
  <c r="X11453" i="21"/>
  <c r="W11453" i="21"/>
  <c r="V11453" i="21"/>
  <c r="U11453" i="21"/>
  <c r="T11453" i="21"/>
  <c r="S11453" i="21"/>
  <c r="R11453" i="21"/>
  <c r="X11452" i="21"/>
  <c r="W11452" i="21"/>
  <c r="V11452" i="21"/>
  <c r="U11452" i="21"/>
  <c r="T11452" i="21"/>
  <c r="S11452" i="21"/>
  <c r="R11452" i="21"/>
  <c r="X11451" i="21"/>
  <c r="W11451" i="21"/>
  <c r="V11451" i="21"/>
  <c r="U11451" i="21"/>
  <c r="T11451" i="21"/>
  <c r="S11451" i="21"/>
  <c r="R11451" i="21"/>
  <c r="X11450" i="21"/>
  <c r="W11450" i="21"/>
  <c r="V11450" i="21"/>
  <c r="U11450" i="21"/>
  <c r="T11450" i="21"/>
  <c r="S11450" i="21"/>
  <c r="R11450" i="21"/>
  <c r="X11449" i="21"/>
  <c r="W11449" i="21"/>
  <c r="V11449" i="21"/>
  <c r="U11449" i="21"/>
  <c r="T11449" i="21"/>
  <c r="S11449" i="21"/>
  <c r="R11449" i="21"/>
  <c r="X11448" i="21"/>
  <c r="W11448" i="21"/>
  <c r="V11448" i="21"/>
  <c r="U11448" i="21"/>
  <c r="T11448" i="21"/>
  <c r="S11448" i="21"/>
  <c r="R11448" i="21"/>
  <c r="X11447" i="21"/>
  <c r="W11447" i="21"/>
  <c r="V11447" i="21"/>
  <c r="U11447" i="21"/>
  <c r="T11447" i="21"/>
  <c r="S11447" i="21"/>
  <c r="R11447" i="21"/>
  <c r="X11446" i="21"/>
  <c r="W11446" i="21"/>
  <c r="V11446" i="21"/>
  <c r="U11446" i="21"/>
  <c r="T11446" i="21"/>
  <c r="S11446" i="21"/>
  <c r="R11446" i="21"/>
  <c r="X11445" i="21"/>
  <c r="W11445" i="21"/>
  <c r="V11445" i="21"/>
  <c r="U11445" i="21"/>
  <c r="T11445" i="21"/>
  <c r="S11445" i="21"/>
  <c r="R11445" i="21"/>
  <c r="X11444" i="21"/>
  <c r="W11444" i="21"/>
  <c r="V11444" i="21"/>
  <c r="U11444" i="21"/>
  <c r="T11444" i="21"/>
  <c r="S11444" i="21"/>
  <c r="R11444" i="21"/>
  <c r="X11443" i="21"/>
  <c r="W11443" i="21"/>
  <c r="V11443" i="21"/>
  <c r="U11443" i="21"/>
  <c r="T11443" i="21"/>
  <c r="S11443" i="21"/>
  <c r="R11443" i="21"/>
  <c r="X11442" i="21"/>
  <c r="W11442" i="21"/>
  <c r="V11442" i="21"/>
  <c r="U11442" i="21"/>
  <c r="T11442" i="21"/>
  <c r="S11442" i="21"/>
  <c r="R11442" i="21"/>
  <c r="X11441" i="21"/>
  <c r="W11441" i="21"/>
  <c r="V11441" i="21"/>
  <c r="U11441" i="21"/>
  <c r="T11441" i="21"/>
  <c r="S11441" i="21"/>
  <c r="R11441" i="21"/>
  <c r="X11440" i="21"/>
  <c r="W11440" i="21"/>
  <c r="V11440" i="21"/>
  <c r="U11440" i="21"/>
  <c r="T11440" i="21"/>
  <c r="S11440" i="21"/>
  <c r="R11440" i="21"/>
  <c r="X11439" i="21"/>
  <c r="W11439" i="21"/>
  <c r="V11439" i="21"/>
  <c r="U11439" i="21"/>
  <c r="T11439" i="21"/>
  <c r="S11439" i="21"/>
  <c r="R11439" i="21"/>
  <c r="X11438" i="21"/>
  <c r="W11438" i="21"/>
  <c r="V11438" i="21"/>
  <c r="U11438" i="21"/>
  <c r="T11438" i="21"/>
  <c r="S11438" i="21"/>
  <c r="R11438" i="21"/>
  <c r="X11437" i="21"/>
  <c r="W11437" i="21"/>
  <c r="V11437" i="21"/>
  <c r="U11437" i="21"/>
  <c r="T11437" i="21"/>
  <c r="S11437" i="21"/>
  <c r="R11437" i="21"/>
  <c r="X11436" i="21"/>
  <c r="W11436" i="21"/>
  <c r="V11436" i="21"/>
  <c r="U11436" i="21"/>
  <c r="T11436" i="21"/>
  <c r="S11436" i="21"/>
  <c r="R11436" i="21"/>
  <c r="X11435" i="21"/>
  <c r="W11435" i="21"/>
  <c r="V11435" i="21"/>
  <c r="U11435" i="21"/>
  <c r="T11435" i="21"/>
  <c r="S11435" i="21"/>
  <c r="R11435" i="21"/>
  <c r="X11434" i="21"/>
  <c r="W11434" i="21"/>
  <c r="V11434" i="21"/>
  <c r="U11434" i="21"/>
  <c r="T11434" i="21"/>
  <c r="S11434" i="21"/>
  <c r="R11434" i="21"/>
  <c r="X11433" i="21"/>
  <c r="W11433" i="21"/>
  <c r="V11433" i="21"/>
  <c r="U11433" i="21"/>
  <c r="T11433" i="21"/>
  <c r="S11433" i="21"/>
  <c r="R11433" i="21"/>
  <c r="X11432" i="21"/>
  <c r="W11432" i="21"/>
  <c r="V11432" i="21"/>
  <c r="U11432" i="21"/>
  <c r="T11432" i="21"/>
  <c r="S11432" i="21"/>
  <c r="R11432" i="21"/>
  <c r="X11431" i="21"/>
  <c r="W11431" i="21"/>
  <c r="V11431" i="21"/>
  <c r="U11431" i="21"/>
  <c r="T11431" i="21"/>
  <c r="S11431" i="21"/>
  <c r="R11431" i="21"/>
  <c r="X11430" i="21"/>
  <c r="W11430" i="21"/>
  <c r="V11430" i="21"/>
  <c r="U11430" i="21"/>
  <c r="T11430" i="21"/>
  <c r="S11430" i="21"/>
  <c r="R11430" i="21"/>
  <c r="X11429" i="21"/>
  <c r="W11429" i="21"/>
  <c r="V11429" i="21"/>
  <c r="U11429" i="21"/>
  <c r="T11429" i="21"/>
  <c r="S11429" i="21"/>
  <c r="R11429" i="21"/>
  <c r="X11428" i="21"/>
  <c r="W11428" i="21"/>
  <c r="V11428" i="21"/>
  <c r="U11428" i="21"/>
  <c r="T11428" i="21"/>
  <c r="S11428" i="21"/>
  <c r="R11428" i="21"/>
  <c r="X11427" i="21"/>
  <c r="W11427" i="21"/>
  <c r="V11427" i="21"/>
  <c r="U11427" i="21"/>
  <c r="T11427" i="21"/>
  <c r="S11427" i="21"/>
  <c r="R11427" i="21"/>
  <c r="X11426" i="21"/>
  <c r="W11426" i="21"/>
  <c r="V11426" i="21"/>
  <c r="U11426" i="21"/>
  <c r="T11426" i="21"/>
  <c r="S11426" i="21"/>
  <c r="R11426" i="21"/>
  <c r="X11425" i="21"/>
  <c r="W11425" i="21"/>
  <c r="V11425" i="21"/>
  <c r="U11425" i="21"/>
  <c r="T11425" i="21"/>
  <c r="S11425" i="21"/>
  <c r="R11425" i="21"/>
  <c r="X11424" i="21"/>
  <c r="W11424" i="21"/>
  <c r="V11424" i="21"/>
  <c r="U11424" i="21"/>
  <c r="T11424" i="21"/>
  <c r="S11424" i="21"/>
  <c r="R11424" i="21"/>
  <c r="X11423" i="21"/>
  <c r="W11423" i="21"/>
  <c r="V11423" i="21"/>
  <c r="U11423" i="21"/>
  <c r="T11423" i="21"/>
  <c r="S11423" i="21"/>
  <c r="R11423" i="21"/>
  <c r="X11422" i="21"/>
  <c r="W11422" i="21"/>
  <c r="V11422" i="21"/>
  <c r="U11422" i="21"/>
  <c r="T11422" i="21"/>
  <c r="S11422" i="21"/>
  <c r="R11422" i="21"/>
  <c r="X11421" i="21"/>
  <c r="W11421" i="21"/>
  <c r="V11421" i="21"/>
  <c r="U11421" i="21"/>
  <c r="T11421" i="21"/>
  <c r="S11421" i="21"/>
  <c r="R11421" i="21"/>
  <c r="X11420" i="21"/>
  <c r="W11420" i="21"/>
  <c r="V11420" i="21"/>
  <c r="U11420" i="21"/>
  <c r="T11420" i="21"/>
  <c r="S11420" i="21"/>
  <c r="R11420" i="21"/>
  <c r="X11419" i="21"/>
  <c r="W11419" i="21"/>
  <c r="V11419" i="21"/>
  <c r="U11419" i="21"/>
  <c r="T11419" i="21"/>
  <c r="S11419" i="21"/>
  <c r="R11419" i="21"/>
  <c r="X11418" i="21"/>
  <c r="W11418" i="21"/>
  <c r="V11418" i="21"/>
  <c r="U11418" i="21"/>
  <c r="T11418" i="21"/>
  <c r="S11418" i="21"/>
  <c r="R11418" i="21"/>
  <c r="X11417" i="21"/>
  <c r="W11417" i="21"/>
  <c r="V11417" i="21"/>
  <c r="U11417" i="21"/>
  <c r="T11417" i="21"/>
  <c r="S11417" i="21"/>
  <c r="R11417" i="21"/>
  <c r="X11416" i="21"/>
  <c r="W11416" i="21"/>
  <c r="V11416" i="21"/>
  <c r="U11416" i="21"/>
  <c r="T11416" i="21"/>
  <c r="S11416" i="21"/>
  <c r="R11416" i="21"/>
  <c r="X11415" i="21"/>
  <c r="W11415" i="21"/>
  <c r="V11415" i="21"/>
  <c r="U11415" i="21"/>
  <c r="T11415" i="21"/>
  <c r="S11415" i="21"/>
  <c r="R11415" i="21"/>
  <c r="X11414" i="21"/>
  <c r="W11414" i="21"/>
  <c r="V11414" i="21"/>
  <c r="U11414" i="21"/>
  <c r="T11414" i="21"/>
  <c r="S11414" i="21"/>
  <c r="R11414" i="21"/>
  <c r="X11413" i="21"/>
  <c r="W11413" i="21"/>
  <c r="V11413" i="21"/>
  <c r="U11413" i="21"/>
  <c r="T11413" i="21"/>
  <c r="S11413" i="21"/>
  <c r="R11413" i="21"/>
  <c r="X11412" i="21"/>
  <c r="W11412" i="21"/>
  <c r="V11412" i="21"/>
  <c r="U11412" i="21"/>
  <c r="T11412" i="21"/>
  <c r="S11412" i="21"/>
  <c r="R11412" i="21"/>
  <c r="X11411" i="21"/>
  <c r="W11411" i="21"/>
  <c r="V11411" i="21"/>
  <c r="U11411" i="21"/>
  <c r="T11411" i="21"/>
  <c r="S11411" i="21"/>
  <c r="R11411" i="21"/>
  <c r="X11410" i="21"/>
  <c r="W11410" i="21"/>
  <c r="V11410" i="21"/>
  <c r="U11410" i="21"/>
  <c r="T11410" i="21"/>
  <c r="S11410" i="21"/>
  <c r="R11410" i="21"/>
  <c r="X11409" i="21"/>
  <c r="W11409" i="21"/>
  <c r="V11409" i="21"/>
  <c r="U11409" i="21"/>
  <c r="T11409" i="21"/>
  <c r="S11409" i="21"/>
  <c r="R11409" i="21"/>
  <c r="X11408" i="21"/>
  <c r="W11408" i="21"/>
  <c r="V11408" i="21"/>
  <c r="U11408" i="21"/>
  <c r="T11408" i="21"/>
  <c r="S11408" i="21"/>
  <c r="R11408" i="21"/>
  <c r="X11407" i="21"/>
  <c r="W11407" i="21"/>
  <c r="V11407" i="21"/>
  <c r="U11407" i="21"/>
  <c r="T11407" i="21"/>
  <c r="S11407" i="21"/>
  <c r="R11407" i="21"/>
  <c r="X11406" i="21"/>
  <c r="W11406" i="21"/>
  <c r="V11406" i="21"/>
  <c r="U11406" i="21"/>
  <c r="T11406" i="21"/>
  <c r="S11406" i="21"/>
  <c r="R11406" i="21"/>
  <c r="X11405" i="21"/>
  <c r="W11405" i="21"/>
  <c r="V11405" i="21"/>
  <c r="U11405" i="21"/>
  <c r="T11405" i="21"/>
  <c r="S11405" i="21"/>
  <c r="R11405" i="21"/>
  <c r="X11404" i="21"/>
  <c r="W11404" i="21"/>
  <c r="V11404" i="21"/>
  <c r="U11404" i="21"/>
  <c r="T11404" i="21"/>
  <c r="S11404" i="21"/>
  <c r="R11404" i="21"/>
  <c r="X11403" i="21"/>
  <c r="W11403" i="21"/>
  <c r="V11403" i="21"/>
  <c r="U11403" i="21"/>
  <c r="T11403" i="21"/>
  <c r="S11403" i="21"/>
  <c r="R11403" i="21"/>
  <c r="X11402" i="21"/>
  <c r="W11402" i="21"/>
  <c r="V11402" i="21"/>
  <c r="U11402" i="21"/>
  <c r="T11402" i="21"/>
  <c r="S11402" i="21"/>
  <c r="R11402" i="21"/>
  <c r="X11401" i="21"/>
  <c r="W11401" i="21"/>
  <c r="V11401" i="21"/>
  <c r="U11401" i="21"/>
  <c r="T11401" i="21"/>
  <c r="S11401" i="21"/>
  <c r="R11401" i="21"/>
  <c r="X11400" i="21"/>
  <c r="W11400" i="21"/>
  <c r="V11400" i="21"/>
  <c r="U11400" i="21"/>
  <c r="T11400" i="21"/>
  <c r="S11400" i="21"/>
  <c r="R11400" i="21"/>
  <c r="X11399" i="21"/>
  <c r="W11399" i="21"/>
  <c r="V11399" i="21"/>
  <c r="U11399" i="21"/>
  <c r="T11399" i="21"/>
  <c r="S11399" i="21"/>
  <c r="R11399" i="21"/>
  <c r="X11398" i="21"/>
  <c r="W11398" i="21"/>
  <c r="V11398" i="21"/>
  <c r="U11398" i="21"/>
  <c r="T11398" i="21"/>
  <c r="S11398" i="21"/>
  <c r="R11398" i="21"/>
  <c r="X11397" i="21"/>
  <c r="W11397" i="21"/>
  <c r="V11397" i="21"/>
  <c r="U11397" i="21"/>
  <c r="T11397" i="21"/>
  <c r="S11397" i="21"/>
  <c r="R11397" i="21"/>
  <c r="X11396" i="21"/>
  <c r="W11396" i="21"/>
  <c r="V11396" i="21"/>
  <c r="U11396" i="21"/>
  <c r="T11396" i="21"/>
  <c r="S11396" i="21"/>
  <c r="R11396" i="21"/>
  <c r="X11395" i="21"/>
  <c r="W11395" i="21"/>
  <c r="V11395" i="21"/>
  <c r="U11395" i="21"/>
  <c r="T11395" i="21"/>
  <c r="S11395" i="21"/>
  <c r="R11395" i="21"/>
  <c r="X11394" i="21"/>
  <c r="W11394" i="21"/>
  <c r="V11394" i="21"/>
  <c r="U11394" i="21"/>
  <c r="T11394" i="21"/>
  <c r="S11394" i="21"/>
  <c r="R11394" i="21"/>
  <c r="X11393" i="21"/>
  <c r="W11393" i="21"/>
  <c r="V11393" i="21"/>
  <c r="U11393" i="21"/>
  <c r="T11393" i="21"/>
  <c r="S11393" i="21"/>
  <c r="R11393" i="21"/>
  <c r="X11392" i="21"/>
  <c r="W11392" i="21"/>
  <c r="V11392" i="21"/>
  <c r="U11392" i="21"/>
  <c r="T11392" i="21"/>
  <c r="S11392" i="21"/>
  <c r="R11392" i="21"/>
  <c r="X11391" i="21"/>
  <c r="W11391" i="21"/>
  <c r="V11391" i="21"/>
  <c r="U11391" i="21"/>
  <c r="T11391" i="21"/>
  <c r="S11391" i="21"/>
  <c r="R11391" i="21"/>
  <c r="X11390" i="21"/>
  <c r="W11390" i="21"/>
  <c r="V11390" i="21"/>
  <c r="U11390" i="21"/>
  <c r="T11390" i="21"/>
  <c r="S11390" i="21"/>
  <c r="R11390" i="21"/>
  <c r="X11389" i="21"/>
  <c r="W11389" i="21"/>
  <c r="V11389" i="21"/>
  <c r="U11389" i="21"/>
  <c r="T11389" i="21"/>
  <c r="S11389" i="21"/>
  <c r="R11389" i="21"/>
  <c r="X11388" i="21"/>
  <c r="W11388" i="21"/>
  <c r="V11388" i="21"/>
  <c r="U11388" i="21"/>
  <c r="T11388" i="21"/>
  <c r="S11388" i="21"/>
  <c r="R11388" i="21"/>
  <c r="X11387" i="21"/>
  <c r="W11387" i="21"/>
  <c r="V11387" i="21"/>
  <c r="U11387" i="21"/>
  <c r="T11387" i="21"/>
  <c r="S11387" i="21"/>
  <c r="R11387" i="21"/>
  <c r="X11386" i="21"/>
  <c r="W11386" i="21"/>
  <c r="V11386" i="21"/>
  <c r="U11386" i="21"/>
  <c r="T11386" i="21"/>
  <c r="S11386" i="21"/>
  <c r="R11386" i="21"/>
  <c r="X11385" i="21"/>
  <c r="W11385" i="21"/>
  <c r="V11385" i="21"/>
  <c r="U11385" i="21"/>
  <c r="T11385" i="21"/>
  <c r="S11385" i="21"/>
  <c r="R11385" i="21"/>
  <c r="X11384" i="21"/>
  <c r="W11384" i="21"/>
  <c r="V11384" i="21"/>
  <c r="U11384" i="21"/>
  <c r="T11384" i="21"/>
  <c r="S11384" i="21"/>
  <c r="R11384" i="21"/>
  <c r="X11383" i="21"/>
  <c r="W11383" i="21"/>
  <c r="V11383" i="21"/>
  <c r="U11383" i="21"/>
  <c r="T11383" i="21"/>
  <c r="S11383" i="21"/>
  <c r="R11383" i="21"/>
  <c r="X11382" i="21"/>
  <c r="W11382" i="21"/>
  <c r="V11382" i="21"/>
  <c r="U11382" i="21"/>
  <c r="T11382" i="21"/>
  <c r="S11382" i="21"/>
  <c r="R11382" i="21"/>
  <c r="X11381" i="21"/>
  <c r="W11381" i="21"/>
  <c r="V11381" i="21"/>
  <c r="U11381" i="21"/>
  <c r="T11381" i="21"/>
  <c r="S11381" i="21"/>
  <c r="R11381" i="21"/>
  <c r="X11380" i="21"/>
  <c r="W11380" i="21"/>
  <c r="V11380" i="21"/>
  <c r="U11380" i="21"/>
  <c r="T11380" i="21"/>
  <c r="S11380" i="21"/>
  <c r="R11380" i="21"/>
  <c r="X11379" i="21"/>
  <c r="W11379" i="21"/>
  <c r="V11379" i="21"/>
  <c r="U11379" i="21"/>
  <c r="T11379" i="21"/>
  <c r="S11379" i="21"/>
  <c r="R11379" i="21"/>
  <c r="X11378" i="21"/>
  <c r="W11378" i="21"/>
  <c r="V11378" i="21"/>
  <c r="U11378" i="21"/>
  <c r="T11378" i="21"/>
  <c r="S11378" i="21"/>
  <c r="R11378" i="21"/>
  <c r="X11377" i="21"/>
  <c r="W11377" i="21"/>
  <c r="V11377" i="21"/>
  <c r="U11377" i="21"/>
  <c r="T11377" i="21"/>
  <c r="S11377" i="21"/>
  <c r="R11377" i="21"/>
  <c r="X11376" i="21"/>
  <c r="W11376" i="21"/>
  <c r="V11376" i="21"/>
  <c r="U11376" i="21"/>
  <c r="T11376" i="21"/>
  <c r="S11376" i="21"/>
  <c r="R11376" i="21"/>
  <c r="X11375" i="21"/>
  <c r="W11375" i="21"/>
  <c r="V11375" i="21"/>
  <c r="U11375" i="21"/>
  <c r="T11375" i="21"/>
  <c r="S11375" i="21"/>
  <c r="R11375" i="21"/>
  <c r="X11374" i="21"/>
  <c r="W11374" i="21"/>
  <c r="V11374" i="21"/>
  <c r="U11374" i="21"/>
  <c r="T11374" i="21"/>
  <c r="S11374" i="21"/>
  <c r="R11374" i="21"/>
  <c r="X11373" i="21"/>
  <c r="W11373" i="21"/>
  <c r="V11373" i="21"/>
  <c r="U11373" i="21"/>
  <c r="T11373" i="21"/>
  <c r="S11373" i="21"/>
  <c r="R11373" i="21"/>
  <c r="X11372" i="21"/>
  <c r="W11372" i="21"/>
  <c r="V11372" i="21"/>
  <c r="U11372" i="21"/>
  <c r="T11372" i="21"/>
  <c r="S11372" i="21"/>
  <c r="R11372" i="21"/>
  <c r="X11371" i="21"/>
  <c r="W11371" i="21"/>
  <c r="V11371" i="21"/>
  <c r="U11371" i="21"/>
  <c r="T11371" i="21"/>
  <c r="S11371" i="21"/>
  <c r="R11371" i="21"/>
  <c r="X11370" i="21"/>
  <c r="W11370" i="21"/>
  <c r="V11370" i="21"/>
  <c r="U11370" i="21"/>
  <c r="T11370" i="21"/>
  <c r="S11370" i="21"/>
  <c r="R11370" i="21"/>
  <c r="X11369" i="21"/>
  <c r="W11369" i="21"/>
  <c r="V11369" i="21"/>
  <c r="U11369" i="21"/>
  <c r="T11369" i="21"/>
  <c r="S11369" i="21"/>
  <c r="R11369" i="21"/>
  <c r="X11368" i="21"/>
  <c r="W11368" i="21"/>
  <c r="V11368" i="21"/>
  <c r="U11368" i="21"/>
  <c r="T11368" i="21"/>
  <c r="S11368" i="21"/>
  <c r="R11368" i="21"/>
  <c r="X11367" i="21"/>
  <c r="W11367" i="21"/>
  <c r="V11367" i="21"/>
  <c r="U11367" i="21"/>
  <c r="T11367" i="21"/>
  <c r="S11367" i="21"/>
  <c r="R11367" i="21"/>
  <c r="X11366" i="21"/>
  <c r="W11366" i="21"/>
  <c r="V11366" i="21"/>
  <c r="U11366" i="21"/>
  <c r="T11366" i="21"/>
  <c r="S11366" i="21"/>
  <c r="R11366" i="21"/>
  <c r="X11365" i="21"/>
  <c r="W11365" i="21"/>
  <c r="V11365" i="21"/>
  <c r="U11365" i="21"/>
  <c r="T11365" i="21"/>
  <c r="S11365" i="21"/>
  <c r="R11365" i="21"/>
  <c r="X11364" i="21"/>
  <c r="W11364" i="21"/>
  <c r="V11364" i="21"/>
  <c r="U11364" i="21"/>
  <c r="T11364" i="21"/>
  <c r="S11364" i="21"/>
  <c r="R11364" i="21"/>
  <c r="X11363" i="21"/>
  <c r="W11363" i="21"/>
  <c r="V11363" i="21"/>
  <c r="U11363" i="21"/>
  <c r="T11363" i="21"/>
  <c r="S11363" i="21"/>
  <c r="R11363" i="21"/>
  <c r="X11362" i="21"/>
  <c r="W11362" i="21"/>
  <c r="V11362" i="21"/>
  <c r="U11362" i="21"/>
  <c r="T11362" i="21"/>
  <c r="S11362" i="21"/>
  <c r="R11362" i="21"/>
  <c r="X11361" i="21"/>
  <c r="W11361" i="21"/>
  <c r="V11361" i="21"/>
  <c r="U11361" i="21"/>
  <c r="T11361" i="21"/>
  <c r="S11361" i="21"/>
  <c r="R11361" i="21"/>
  <c r="X11360" i="21"/>
  <c r="W11360" i="21"/>
  <c r="V11360" i="21"/>
  <c r="U11360" i="21"/>
  <c r="T11360" i="21"/>
  <c r="S11360" i="21"/>
  <c r="R11360" i="21"/>
  <c r="X11359" i="21"/>
  <c r="W11359" i="21"/>
  <c r="V11359" i="21"/>
  <c r="U11359" i="21"/>
  <c r="T11359" i="21"/>
  <c r="S11359" i="21"/>
  <c r="R11359" i="21"/>
  <c r="X11358" i="21"/>
  <c r="W11358" i="21"/>
  <c r="V11358" i="21"/>
  <c r="U11358" i="21"/>
  <c r="T11358" i="21"/>
  <c r="S11358" i="21"/>
  <c r="R11358" i="21"/>
  <c r="X11357" i="21"/>
  <c r="W11357" i="21"/>
  <c r="V11357" i="21"/>
  <c r="U11357" i="21"/>
  <c r="T11357" i="21"/>
  <c r="S11357" i="21"/>
  <c r="R11357" i="21"/>
  <c r="X11356" i="21"/>
  <c r="W11356" i="21"/>
  <c r="V11356" i="21"/>
  <c r="U11356" i="21"/>
  <c r="T11356" i="21"/>
  <c r="S11356" i="21"/>
  <c r="R11356" i="21"/>
  <c r="X11355" i="21"/>
  <c r="W11355" i="21"/>
  <c r="V11355" i="21"/>
  <c r="U11355" i="21"/>
  <c r="T11355" i="21"/>
  <c r="S11355" i="21"/>
  <c r="R11355" i="21"/>
  <c r="X11354" i="21"/>
  <c r="W11354" i="21"/>
  <c r="V11354" i="21"/>
  <c r="U11354" i="21"/>
  <c r="T11354" i="21"/>
  <c r="S11354" i="21"/>
  <c r="R11354" i="21"/>
  <c r="X11353" i="21"/>
  <c r="W11353" i="21"/>
  <c r="V11353" i="21"/>
  <c r="U11353" i="21"/>
  <c r="T11353" i="21"/>
  <c r="S11353" i="21"/>
  <c r="R11353" i="21"/>
  <c r="X11352" i="21"/>
  <c r="W11352" i="21"/>
  <c r="V11352" i="21"/>
  <c r="U11352" i="21"/>
  <c r="T11352" i="21"/>
  <c r="S11352" i="21"/>
  <c r="R11352" i="21"/>
  <c r="X11351" i="21"/>
  <c r="W11351" i="21"/>
  <c r="V11351" i="21"/>
  <c r="U11351" i="21"/>
  <c r="T11351" i="21"/>
  <c r="S11351" i="21"/>
  <c r="R11351" i="21"/>
  <c r="X11350" i="21"/>
  <c r="W11350" i="21"/>
  <c r="V11350" i="21"/>
  <c r="U11350" i="21"/>
  <c r="T11350" i="21"/>
  <c r="S11350" i="21"/>
  <c r="R11350" i="21"/>
  <c r="X11349" i="21"/>
  <c r="W11349" i="21"/>
  <c r="V11349" i="21"/>
  <c r="U11349" i="21"/>
  <c r="T11349" i="21"/>
  <c r="S11349" i="21"/>
  <c r="R11349" i="21"/>
  <c r="X11348" i="21"/>
  <c r="W11348" i="21"/>
  <c r="V11348" i="21"/>
  <c r="U11348" i="21"/>
  <c r="T11348" i="21"/>
  <c r="S11348" i="21"/>
  <c r="R11348" i="21"/>
  <c r="X11347" i="21"/>
  <c r="W11347" i="21"/>
  <c r="V11347" i="21"/>
  <c r="U11347" i="21"/>
  <c r="T11347" i="21"/>
  <c r="S11347" i="21"/>
  <c r="R11347" i="21"/>
  <c r="X11346" i="21"/>
  <c r="W11346" i="21"/>
  <c r="V11346" i="21"/>
  <c r="U11346" i="21"/>
  <c r="T11346" i="21"/>
  <c r="S11346" i="21"/>
  <c r="R11346" i="21"/>
  <c r="X11345" i="21"/>
  <c r="W11345" i="21"/>
  <c r="V11345" i="21"/>
  <c r="U11345" i="21"/>
  <c r="T11345" i="21"/>
  <c r="S11345" i="21"/>
  <c r="R11345" i="21"/>
  <c r="X11344" i="21"/>
  <c r="W11344" i="21"/>
  <c r="V11344" i="21"/>
  <c r="U11344" i="21"/>
  <c r="T11344" i="21"/>
  <c r="S11344" i="21"/>
  <c r="R11344" i="21"/>
  <c r="X11343" i="21"/>
  <c r="W11343" i="21"/>
  <c r="V11343" i="21"/>
  <c r="U11343" i="21"/>
  <c r="T11343" i="21"/>
  <c r="S11343" i="21"/>
  <c r="R11343" i="21"/>
  <c r="X11342" i="21"/>
  <c r="W11342" i="21"/>
  <c r="V11342" i="21"/>
  <c r="U11342" i="21"/>
  <c r="T11342" i="21"/>
  <c r="S11342" i="21"/>
  <c r="R11342" i="21"/>
  <c r="X11341" i="21"/>
  <c r="W11341" i="21"/>
  <c r="V11341" i="21"/>
  <c r="U11341" i="21"/>
  <c r="T11341" i="21"/>
  <c r="S11341" i="21"/>
  <c r="R11341" i="21"/>
  <c r="X11340" i="21"/>
  <c r="W11340" i="21"/>
  <c r="V11340" i="21"/>
  <c r="U11340" i="21"/>
  <c r="T11340" i="21"/>
  <c r="S11340" i="21"/>
  <c r="R11340" i="21"/>
  <c r="X11339" i="21"/>
  <c r="W11339" i="21"/>
  <c r="V11339" i="21"/>
  <c r="U11339" i="21"/>
  <c r="T11339" i="21"/>
  <c r="S11339" i="21"/>
  <c r="R11339" i="21"/>
  <c r="X11338" i="21"/>
  <c r="W11338" i="21"/>
  <c r="V11338" i="21"/>
  <c r="U11338" i="21"/>
  <c r="T11338" i="21"/>
  <c r="S11338" i="21"/>
  <c r="R11338" i="21"/>
  <c r="X11337" i="21"/>
  <c r="W11337" i="21"/>
  <c r="V11337" i="21"/>
  <c r="U11337" i="21"/>
  <c r="T11337" i="21"/>
  <c r="S11337" i="21"/>
  <c r="R11337" i="21"/>
  <c r="X11336" i="21"/>
  <c r="W11336" i="21"/>
  <c r="V11336" i="21"/>
  <c r="U11336" i="21"/>
  <c r="T11336" i="21"/>
  <c r="S11336" i="21"/>
  <c r="R11336" i="21"/>
  <c r="X11335" i="21"/>
  <c r="W11335" i="21"/>
  <c r="V11335" i="21"/>
  <c r="U11335" i="21"/>
  <c r="T11335" i="21"/>
  <c r="S11335" i="21"/>
  <c r="R11335" i="21"/>
  <c r="X11334" i="21"/>
  <c r="W11334" i="21"/>
  <c r="V11334" i="21"/>
  <c r="U11334" i="21"/>
  <c r="T11334" i="21"/>
  <c r="S11334" i="21"/>
  <c r="R11334" i="21"/>
  <c r="X11333" i="21"/>
  <c r="W11333" i="21"/>
  <c r="V11333" i="21"/>
  <c r="U11333" i="21"/>
  <c r="T11333" i="21"/>
  <c r="S11333" i="21"/>
  <c r="R11333" i="21"/>
  <c r="X11332" i="21"/>
  <c r="W11332" i="21"/>
  <c r="V11332" i="21"/>
  <c r="U11332" i="21"/>
  <c r="T11332" i="21"/>
  <c r="S11332" i="21"/>
  <c r="R11332" i="21"/>
  <c r="X11331" i="21"/>
  <c r="W11331" i="21"/>
  <c r="V11331" i="21"/>
  <c r="U11331" i="21"/>
  <c r="T11331" i="21"/>
  <c r="S11331" i="21"/>
  <c r="R11331" i="21"/>
  <c r="X11330" i="21"/>
  <c r="W11330" i="21"/>
  <c r="V11330" i="21"/>
  <c r="U11330" i="21"/>
  <c r="T11330" i="21"/>
  <c r="S11330" i="21"/>
  <c r="R11330" i="21"/>
  <c r="X11329" i="21"/>
  <c r="W11329" i="21"/>
  <c r="V11329" i="21"/>
  <c r="U11329" i="21"/>
  <c r="T11329" i="21"/>
  <c r="S11329" i="21"/>
  <c r="R11329" i="21"/>
  <c r="X11328" i="21"/>
  <c r="W11328" i="21"/>
  <c r="V11328" i="21"/>
  <c r="U11328" i="21"/>
  <c r="T11328" i="21"/>
  <c r="S11328" i="21"/>
  <c r="R11328" i="21"/>
  <c r="X11327" i="21"/>
  <c r="W11327" i="21"/>
  <c r="V11327" i="21"/>
  <c r="U11327" i="21"/>
  <c r="T11327" i="21"/>
  <c r="S11327" i="21"/>
  <c r="R11327" i="21"/>
  <c r="X11326" i="21"/>
  <c r="W11326" i="21"/>
  <c r="V11326" i="21"/>
  <c r="U11326" i="21"/>
  <c r="T11326" i="21"/>
  <c r="S11326" i="21"/>
  <c r="R11326" i="21"/>
  <c r="X11325" i="21"/>
  <c r="W11325" i="21"/>
  <c r="V11325" i="21"/>
  <c r="U11325" i="21"/>
  <c r="T11325" i="21"/>
  <c r="S11325" i="21"/>
  <c r="R11325" i="21"/>
  <c r="X11324" i="21"/>
  <c r="W11324" i="21"/>
  <c r="V11324" i="21"/>
  <c r="U11324" i="21"/>
  <c r="T11324" i="21"/>
  <c r="S11324" i="21"/>
  <c r="R11324" i="21"/>
  <c r="X11323" i="21"/>
  <c r="W11323" i="21"/>
  <c r="V11323" i="21"/>
  <c r="U11323" i="21"/>
  <c r="T11323" i="21"/>
  <c r="S11323" i="21"/>
  <c r="R11323" i="21"/>
  <c r="X11322" i="21"/>
  <c r="W11322" i="21"/>
  <c r="V11322" i="21"/>
  <c r="U11322" i="21"/>
  <c r="T11322" i="21"/>
  <c r="S11322" i="21"/>
  <c r="R11322" i="21"/>
  <c r="X11321" i="21"/>
  <c r="W11321" i="21"/>
  <c r="V11321" i="21"/>
  <c r="U11321" i="21"/>
  <c r="T11321" i="21"/>
  <c r="S11321" i="21"/>
  <c r="R11321" i="21"/>
  <c r="X11320" i="21"/>
  <c r="W11320" i="21"/>
  <c r="V11320" i="21"/>
  <c r="U11320" i="21"/>
  <c r="T11320" i="21"/>
  <c r="S11320" i="21"/>
  <c r="R11320" i="21"/>
  <c r="X11319" i="21"/>
  <c r="W11319" i="21"/>
  <c r="V11319" i="21"/>
  <c r="U11319" i="21"/>
  <c r="T11319" i="21"/>
  <c r="S11319" i="21"/>
  <c r="R11319" i="21"/>
  <c r="X11318" i="21"/>
  <c r="W11318" i="21"/>
  <c r="V11318" i="21"/>
  <c r="U11318" i="21"/>
  <c r="T11318" i="21"/>
  <c r="S11318" i="21"/>
  <c r="R11318" i="21"/>
  <c r="X11317" i="21"/>
  <c r="W11317" i="21"/>
  <c r="V11317" i="21"/>
  <c r="U11317" i="21"/>
  <c r="T11317" i="21"/>
  <c r="S11317" i="21"/>
  <c r="R11317" i="21"/>
  <c r="X11316" i="21"/>
  <c r="W11316" i="21"/>
  <c r="V11316" i="21"/>
  <c r="U11316" i="21"/>
  <c r="T11316" i="21"/>
  <c r="S11316" i="21"/>
  <c r="R11316" i="21"/>
  <c r="X11315" i="21"/>
  <c r="W11315" i="21"/>
  <c r="V11315" i="21"/>
  <c r="U11315" i="21"/>
  <c r="T11315" i="21"/>
  <c r="S11315" i="21"/>
  <c r="R11315" i="21"/>
  <c r="X11314" i="21"/>
  <c r="W11314" i="21"/>
  <c r="V11314" i="21"/>
  <c r="U11314" i="21"/>
  <c r="T11314" i="21"/>
  <c r="S11314" i="21"/>
  <c r="R11314" i="21"/>
  <c r="X11313" i="21"/>
  <c r="W11313" i="21"/>
  <c r="V11313" i="21"/>
  <c r="U11313" i="21"/>
  <c r="T11313" i="21"/>
  <c r="S11313" i="21"/>
  <c r="R11313" i="21"/>
  <c r="X11312" i="21"/>
  <c r="W11312" i="21"/>
  <c r="V11312" i="21"/>
  <c r="U11312" i="21"/>
  <c r="T11312" i="21"/>
  <c r="S11312" i="21"/>
  <c r="R11312" i="21"/>
  <c r="X11311" i="21"/>
  <c r="W11311" i="21"/>
  <c r="V11311" i="21"/>
  <c r="U11311" i="21"/>
  <c r="T11311" i="21"/>
  <c r="S11311" i="21"/>
  <c r="R11311" i="21"/>
  <c r="X11310" i="21"/>
  <c r="W11310" i="21"/>
  <c r="V11310" i="21"/>
  <c r="U11310" i="21"/>
  <c r="T11310" i="21"/>
  <c r="S11310" i="21"/>
  <c r="R11310" i="21"/>
  <c r="X11309" i="21"/>
  <c r="W11309" i="21"/>
  <c r="V11309" i="21"/>
  <c r="U11309" i="21"/>
  <c r="T11309" i="21"/>
  <c r="S11309" i="21"/>
  <c r="R11309" i="21"/>
  <c r="X11308" i="21"/>
  <c r="W11308" i="21"/>
  <c r="V11308" i="21"/>
  <c r="U11308" i="21"/>
  <c r="T11308" i="21"/>
  <c r="S11308" i="21"/>
  <c r="R11308" i="21"/>
  <c r="X11307" i="21"/>
  <c r="W11307" i="21"/>
  <c r="V11307" i="21"/>
  <c r="U11307" i="21"/>
  <c r="T11307" i="21"/>
  <c r="S11307" i="21"/>
  <c r="R11307" i="21"/>
  <c r="X11306" i="21"/>
  <c r="W11306" i="21"/>
  <c r="V11306" i="21"/>
  <c r="U11306" i="21"/>
  <c r="T11306" i="21"/>
  <c r="S11306" i="21"/>
  <c r="R11306" i="21"/>
  <c r="X11305" i="21"/>
  <c r="W11305" i="21"/>
  <c r="V11305" i="21"/>
  <c r="U11305" i="21"/>
  <c r="T11305" i="21"/>
  <c r="S11305" i="21"/>
  <c r="R11305" i="21"/>
  <c r="X11304" i="21"/>
  <c r="W11304" i="21"/>
  <c r="V11304" i="21"/>
  <c r="U11304" i="21"/>
  <c r="T11304" i="21"/>
  <c r="S11304" i="21"/>
  <c r="R11304" i="21"/>
  <c r="X11303" i="21"/>
  <c r="W11303" i="21"/>
  <c r="V11303" i="21"/>
  <c r="U11303" i="21"/>
  <c r="T11303" i="21"/>
  <c r="S11303" i="21"/>
  <c r="R11303" i="21"/>
  <c r="X11302" i="21"/>
  <c r="W11302" i="21"/>
  <c r="V11302" i="21"/>
  <c r="U11302" i="21"/>
  <c r="T11302" i="21"/>
  <c r="S11302" i="21"/>
  <c r="R11302" i="21"/>
  <c r="X11301" i="21"/>
  <c r="W11301" i="21"/>
  <c r="V11301" i="21"/>
  <c r="U11301" i="21"/>
  <c r="T11301" i="21"/>
  <c r="S11301" i="21"/>
  <c r="R11301" i="21"/>
  <c r="X11300" i="21"/>
  <c r="W11300" i="21"/>
  <c r="V11300" i="21"/>
  <c r="U11300" i="21"/>
  <c r="T11300" i="21"/>
  <c r="S11300" i="21"/>
  <c r="R11300" i="21"/>
  <c r="X11299" i="21"/>
  <c r="W11299" i="21"/>
  <c r="V11299" i="21"/>
  <c r="U11299" i="21"/>
  <c r="T11299" i="21"/>
  <c r="S11299" i="21"/>
  <c r="R11299" i="21"/>
  <c r="X11298" i="21"/>
  <c r="W11298" i="21"/>
  <c r="V11298" i="21"/>
  <c r="U11298" i="21"/>
  <c r="T11298" i="21"/>
  <c r="S11298" i="21"/>
  <c r="R11298" i="21"/>
  <c r="X11297" i="21"/>
  <c r="W11297" i="21"/>
  <c r="V11297" i="21"/>
  <c r="U11297" i="21"/>
  <c r="T11297" i="21"/>
  <c r="S11297" i="21"/>
  <c r="R11297" i="21"/>
  <c r="X11296" i="21"/>
  <c r="W11296" i="21"/>
  <c r="V11296" i="21"/>
  <c r="U11296" i="21"/>
  <c r="T11296" i="21"/>
  <c r="S11296" i="21"/>
  <c r="R11296" i="21"/>
  <c r="X11295" i="21"/>
  <c r="W11295" i="21"/>
  <c r="V11295" i="21"/>
  <c r="U11295" i="21"/>
  <c r="T11295" i="21"/>
  <c r="S11295" i="21"/>
  <c r="R11295" i="21"/>
  <c r="X11294" i="21"/>
  <c r="W11294" i="21"/>
  <c r="V11294" i="21"/>
  <c r="U11294" i="21"/>
  <c r="T11294" i="21"/>
  <c r="S11294" i="21"/>
  <c r="R11294" i="21"/>
  <c r="X11293" i="21"/>
  <c r="W11293" i="21"/>
  <c r="V11293" i="21"/>
  <c r="U11293" i="21"/>
  <c r="T11293" i="21"/>
  <c r="S11293" i="21"/>
  <c r="R11293" i="21"/>
  <c r="X11292" i="21"/>
  <c r="W11292" i="21"/>
  <c r="V11292" i="21"/>
  <c r="U11292" i="21"/>
  <c r="T11292" i="21"/>
  <c r="S11292" i="21"/>
  <c r="R11292" i="21"/>
  <c r="X11291" i="21"/>
  <c r="W11291" i="21"/>
  <c r="V11291" i="21"/>
  <c r="U11291" i="21"/>
  <c r="T11291" i="21"/>
  <c r="S11291" i="21"/>
  <c r="R11291" i="21"/>
  <c r="X11290" i="21"/>
  <c r="W11290" i="21"/>
  <c r="V11290" i="21"/>
  <c r="U11290" i="21"/>
  <c r="T11290" i="21"/>
  <c r="S11290" i="21"/>
  <c r="R11290" i="21"/>
  <c r="X11289" i="21"/>
  <c r="W11289" i="21"/>
  <c r="V11289" i="21"/>
  <c r="U11289" i="21"/>
  <c r="T11289" i="21"/>
  <c r="S11289" i="21"/>
  <c r="R11289" i="21"/>
  <c r="X11288" i="21"/>
  <c r="W11288" i="21"/>
  <c r="V11288" i="21"/>
  <c r="U11288" i="21"/>
  <c r="T11288" i="21"/>
  <c r="S11288" i="21"/>
  <c r="R11288" i="21"/>
  <c r="X11287" i="21"/>
  <c r="W11287" i="21"/>
  <c r="V11287" i="21"/>
  <c r="U11287" i="21"/>
  <c r="T11287" i="21"/>
  <c r="S11287" i="21"/>
  <c r="R11287" i="21"/>
  <c r="X11286" i="21"/>
  <c r="W11286" i="21"/>
  <c r="V11286" i="21"/>
  <c r="U11286" i="21"/>
  <c r="T11286" i="21"/>
  <c r="S11286" i="21"/>
  <c r="R11286" i="21"/>
  <c r="X11285" i="21"/>
  <c r="W11285" i="21"/>
  <c r="V11285" i="21"/>
  <c r="U11285" i="21"/>
  <c r="T11285" i="21"/>
  <c r="S11285" i="21"/>
  <c r="R11285" i="21"/>
  <c r="X11284" i="21"/>
  <c r="W11284" i="21"/>
  <c r="V11284" i="21"/>
  <c r="U11284" i="21"/>
  <c r="T11284" i="21"/>
  <c r="S11284" i="21"/>
  <c r="R11284" i="21"/>
  <c r="X11283" i="21"/>
  <c r="W11283" i="21"/>
  <c r="V11283" i="21"/>
  <c r="U11283" i="21"/>
  <c r="T11283" i="21"/>
  <c r="S11283" i="21"/>
  <c r="R11283" i="21"/>
  <c r="X11282" i="21"/>
  <c r="W11282" i="21"/>
  <c r="V11282" i="21"/>
  <c r="U11282" i="21"/>
  <c r="T11282" i="21"/>
  <c r="S11282" i="21"/>
  <c r="R11282" i="21"/>
  <c r="X11281" i="21"/>
  <c r="W11281" i="21"/>
  <c r="V11281" i="21"/>
  <c r="U11281" i="21"/>
  <c r="T11281" i="21"/>
  <c r="S11281" i="21"/>
  <c r="R11281" i="21"/>
  <c r="X11280" i="21"/>
  <c r="W11280" i="21"/>
  <c r="V11280" i="21"/>
  <c r="U11280" i="21"/>
  <c r="T11280" i="21"/>
  <c r="S11280" i="21"/>
  <c r="R11280" i="21"/>
  <c r="X11279" i="21"/>
  <c r="W11279" i="21"/>
  <c r="V11279" i="21"/>
  <c r="U11279" i="21"/>
  <c r="T11279" i="21"/>
  <c r="S11279" i="21"/>
  <c r="R11279" i="21"/>
  <c r="X11278" i="21"/>
  <c r="W11278" i="21"/>
  <c r="V11278" i="21"/>
  <c r="U11278" i="21"/>
  <c r="T11278" i="21"/>
  <c r="S11278" i="21"/>
  <c r="R11278" i="21"/>
  <c r="X11277" i="21"/>
  <c r="W11277" i="21"/>
  <c r="V11277" i="21"/>
  <c r="U11277" i="21"/>
  <c r="T11277" i="21"/>
  <c r="S11277" i="21"/>
  <c r="R11277" i="21"/>
  <c r="X11276" i="21"/>
  <c r="W11276" i="21"/>
  <c r="V11276" i="21"/>
  <c r="U11276" i="21"/>
  <c r="T11276" i="21"/>
  <c r="S11276" i="21"/>
  <c r="R11276" i="21"/>
  <c r="X11275" i="21"/>
  <c r="W11275" i="21"/>
  <c r="V11275" i="21"/>
  <c r="U11275" i="21"/>
  <c r="T11275" i="21"/>
  <c r="S11275" i="21"/>
  <c r="R11275" i="21"/>
  <c r="X11274" i="21"/>
  <c r="W11274" i="21"/>
  <c r="V11274" i="21"/>
  <c r="U11274" i="21"/>
  <c r="T11274" i="21"/>
  <c r="S11274" i="21"/>
  <c r="R11274" i="21"/>
  <c r="X11273" i="21"/>
  <c r="W11273" i="21"/>
  <c r="V11273" i="21"/>
  <c r="U11273" i="21"/>
  <c r="T11273" i="21"/>
  <c r="S11273" i="21"/>
  <c r="R11273" i="21"/>
  <c r="X11272" i="21"/>
  <c r="W11272" i="21"/>
  <c r="V11272" i="21"/>
  <c r="U11272" i="21"/>
  <c r="T11272" i="21"/>
  <c r="S11272" i="21"/>
  <c r="R11272" i="21"/>
  <c r="X11271" i="21"/>
  <c r="W11271" i="21"/>
  <c r="V11271" i="21"/>
  <c r="U11271" i="21"/>
  <c r="T11271" i="21"/>
  <c r="S11271" i="21"/>
  <c r="R11271" i="21"/>
  <c r="X11270" i="21"/>
  <c r="W11270" i="21"/>
  <c r="V11270" i="21"/>
  <c r="U11270" i="21"/>
  <c r="T11270" i="21"/>
  <c r="S11270" i="21"/>
  <c r="R11270" i="21"/>
  <c r="X11269" i="21"/>
  <c r="W11269" i="21"/>
  <c r="V11269" i="21"/>
  <c r="U11269" i="21"/>
  <c r="T11269" i="21"/>
  <c r="S11269" i="21"/>
  <c r="R11269" i="21"/>
  <c r="X11268" i="21"/>
  <c r="W11268" i="21"/>
  <c r="V11268" i="21"/>
  <c r="U11268" i="21"/>
  <c r="T11268" i="21"/>
  <c r="S11268" i="21"/>
  <c r="R11268" i="21"/>
  <c r="X11267" i="21"/>
  <c r="W11267" i="21"/>
  <c r="V11267" i="21"/>
  <c r="U11267" i="21"/>
  <c r="T11267" i="21"/>
  <c r="S11267" i="21"/>
  <c r="R11267" i="21"/>
  <c r="X11266" i="21"/>
  <c r="W11266" i="21"/>
  <c r="V11266" i="21"/>
  <c r="U11266" i="21"/>
  <c r="T11266" i="21"/>
  <c r="S11266" i="21"/>
  <c r="R11266" i="21"/>
  <c r="X11265" i="21"/>
  <c r="W11265" i="21"/>
  <c r="V11265" i="21"/>
  <c r="U11265" i="21"/>
  <c r="T11265" i="21"/>
  <c r="S11265" i="21"/>
  <c r="R11265" i="21"/>
  <c r="X11264" i="21"/>
  <c r="W11264" i="21"/>
  <c r="V11264" i="21"/>
  <c r="U11264" i="21"/>
  <c r="T11264" i="21"/>
  <c r="S11264" i="21"/>
  <c r="R11264" i="21"/>
  <c r="X11263" i="21"/>
  <c r="W11263" i="21"/>
  <c r="V11263" i="21"/>
  <c r="U11263" i="21"/>
  <c r="T11263" i="21"/>
  <c r="S11263" i="21"/>
  <c r="R11263" i="21"/>
  <c r="X11262" i="21"/>
  <c r="W11262" i="21"/>
  <c r="V11262" i="21"/>
  <c r="U11262" i="21"/>
  <c r="T11262" i="21"/>
  <c r="S11262" i="21"/>
  <c r="R11262" i="21"/>
  <c r="X11261" i="21"/>
  <c r="W11261" i="21"/>
  <c r="V11261" i="21"/>
  <c r="U11261" i="21"/>
  <c r="T11261" i="21"/>
  <c r="S11261" i="21"/>
  <c r="R11261" i="21"/>
  <c r="X11260" i="21"/>
  <c r="W11260" i="21"/>
  <c r="V11260" i="21"/>
  <c r="U11260" i="21"/>
  <c r="T11260" i="21"/>
  <c r="S11260" i="21"/>
  <c r="R11260" i="21"/>
  <c r="X11259" i="21"/>
  <c r="W11259" i="21"/>
  <c r="V11259" i="21"/>
  <c r="U11259" i="21"/>
  <c r="T11259" i="21"/>
  <c r="S11259" i="21"/>
  <c r="R11259" i="21"/>
  <c r="X11258" i="21"/>
  <c r="W11258" i="21"/>
  <c r="V11258" i="21"/>
  <c r="U11258" i="21"/>
  <c r="T11258" i="21"/>
  <c r="S11258" i="21"/>
  <c r="R11258" i="21"/>
  <c r="X11257" i="21"/>
  <c r="W11257" i="21"/>
  <c r="V11257" i="21"/>
  <c r="U11257" i="21"/>
  <c r="T11257" i="21"/>
  <c r="S11257" i="21"/>
  <c r="R11257" i="21"/>
  <c r="X11256" i="21"/>
  <c r="W11256" i="21"/>
  <c r="V11256" i="21"/>
  <c r="U11256" i="21"/>
  <c r="T11256" i="21"/>
  <c r="S11256" i="21"/>
  <c r="R11256" i="21"/>
  <c r="X11255" i="21"/>
  <c r="W11255" i="21"/>
  <c r="V11255" i="21"/>
  <c r="U11255" i="21"/>
  <c r="T11255" i="21"/>
  <c r="S11255" i="21"/>
  <c r="R11255" i="21"/>
  <c r="X11254" i="21"/>
  <c r="W11254" i="21"/>
  <c r="V11254" i="21"/>
  <c r="U11254" i="21"/>
  <c r="T11254" i="21"/>
  <c r="S11254" i="21"/>
  <c r="R11254" i="21"/>
  <c r="X11253" i="21"/>
  <c r="W11253" i="21"/>
  <c r="V11253" i="21"/>
  <c r="U11253" i="21"/>
  <c r="T11253" i="21"/>
  <c r="S11253" i="21"/>
  <c r="R11253" i="21"/>
  <c r="X11252" i="21"/>
  <c r="W11252" i="21"/>
  <c r="V11252" i="21"/>
  <c r="U11252" i="21"/>
  <c r="T11252" i="21"/>
  <c r="S11252" i="21"/>
  <c r="R11252" i="21"/>
  <c r="X11251" i="21"/>
  <c r="W11251" i="21"/>
  <c r="V11251" i="21"/>
  <c r="U11251" i="21"/>
  <c r="T11251" i="21"/>
  <c r="S11251" i="21"/>
  <c r="R11251" i="21"/>
  <c r="X11250" i="21"/>
  <c r="W11250" i="21"/>
  <c r="V11250" i="21"/>
  <c r="U11250" i="21"/>
  <c r="T11250" i="21"/>
  <c r="S11250" i="21"/>
  <c r="R11250" i="21"/>
  <c r="X11249" i="21"/>
  <c r="W11249" i="21"/>
  <c r="V11249" i="21"/>
  <c r="U11249" i="21"/>
  <c r="T11249" i="21"/>
  <c r="S11249" i="21"/>
  <c r="R11249" i="21"/>
  <c r="X11248" i="21"/>
  <c r="W11248" i="21"/>
  <c r="V11248" i="21"/>
  <c r="U11248" i="21"/>
  <c r="T11248" i="21"/>
  <c r="S11248" i="21"/>
  <c r="R11248" i="21"/>
  <c r="X11247" i="21"/>
  <c r="W11247" i="21"/>
  <c r="V11247" i="21"/>
  <c r="U11247" i="21"/>
  <c r="T11247" i="21"/>
  <c r="S11247" i="21"/>
  <c r="R11247" i="21"/>
  <c r="X11246" i="21"/>
  <c r="W11246" i="21"/>
  <c r="V11246" i="21"/>
  <c r="U11246" i="21"/>
  <c r="T11246" i="21"/>
  <c r="S11246" i="21"/>
  <c r="R11246" i="21"/>
  <c r="X11245" i="21"/>
  <c r="W11245" i="21"/>
  <c r="V11245" i="21"/>
  <c r="U11245" i="21"/>
  <c r="T11245" i="21"/>
  <c r="S11245" i="21"/>
  <c r="R11245" i="21"/>
  <c r="X11244" i="21"/>
  <c r="W11244" i="21"/>
  <c r="V11244" i="21"/>
  <c r="U11244" i="21"/>
  <c r="T11244" i="21"/>
  <c r="S11244" i="21"/>
  <c r="R11244" i="21"/>
  <c r="X11243" i="21"/>
  <c r="W11243" i="21"/>
  <c r="V11243" i="21"/>
  <c r="U11243" i="21"/>
  <c r="T11243" i="21"/>
  <c r="S11243" i="21"/>
  <c r="R11243" i="21"/>
  <c r="X11242" i="21"/>
  <c r="W11242" i="21"/>
  <c r="V11242" i="21"/>
  <c r="U11242" i="21"/>
  <c r="T11242" i="21"/>
  <c r="S11242" i="21"/>
  <c r="R11242" i="21"/>
  <c r="X11241" i="21"/>
  <c r="W11241" i="21"/>
  <c r="V11241" i="21"/>
  <c r="U11241" i="21"/>
  <c r="T11241" i="21"/>
  <c r="S11241" i="21"/>
  <c r="R11241" i="21"/>
  <c r="X11240" i="21"/>
  <c r="W11240" i="21"/>
  <c r="V11240" i="21"/>
  <c r="U11240" i="21"/>
  <c r="T11240" i="21"/>
  <c r="S11240" i="21"/>
  <c r="R11240" i="21"/>
  <c r="X11239" i="21"/>
  <c r="W11239" i="21"/>
  <c r="V11239" i="21"/>
  <c r="U11239" i="21"/>
  <c r="T11239" i="21"/>
  <c r="S11239" i="21"/>
  <c r="R11239" i="21"/>
  <c r="X11238" i="21"/>
  <c r="W11238" i="21"/>
  <c r="V11238" i="21"/>
  <c r="U11238" i="21"/>
  <c r="T11238" i="21"/>
  <c r="S11238" i="21"/>
  <c r="R11238" i="21"/>
  <c r="X11237" i="21"/>
  <c r="W11237" i="21"/>
  <c r="V11237" i="21"/>
  <c r="U11237" i="21"/>
  <c r="T11237" i="21"/>
  <c r="S11237" i="21"/>
  <c r="R11237" i="21"/>
  <c r="X11236" i="21"/>
  <c r="W11236" i="21"/>
  <c r="V11236" i="21"/>
  <c r="U11236" i="21"/>
  <c r="T11236" i="21"/>
  <c r="S11236" i="21"/>
  <c r="R11236" i="21"/>
  <c r="X11235" i="21"/>
  <c r="W11235" i="21"/>
  <c r="V11235" i="21"/>
  <c r="U11235" i="21"/>
  <c r="T11235" i="21"/>
  <c r="S11235" i="21"/>
  <c r="R11235" i="21"/>
  <c r="X11234" i="21"/>
  <c r="W11234" i="21"/>
  <c r="V11234" i="21"/>
  <c r="U11234" i="21"/>
  <c r="T11234" i="21"/>
  <c r="S11234" i="21"/>
  <c r="R11234" i="21"/>
  <c r="X11233" i="21"/>
  <c r="W11233" i="21"/>
  <c r="V11233" i="21"/>
  <c r="U11233" i="21"/>
  <c r="T11233" i="21"/>
  <c r="S11233" i="21"/>
  <c r="R11233" i="21"/>
  <c r="X11232" i="21"/>
  <c r="W11232" i="21"/>
  <c r="V11232" i="21"/>
  <c r="U11232" i="21"/>
  <c r="T11232" i="21"/>
  <c r="S11232" i="21"/>
  <c r="R11232" i="21"/>
  <c r="X11231" i="21"/>
  <c r="W11231" i="21"/>
  <c r="V11231" i="21"/>
  <c r="U11231" i="21"/>
  <c r="T11231" i="21"/>
  <c r="S11231" i="21"/>
  <c r="R11231" i="21"/>
  <c r="X11230" i="21"/>
  <c r="W11230" i="21"/>
  <c r="V11230" i="21"/>
  <c r="U11230" i="21"/>
  <c r="T11230" i="21"/>
  <c r="S11230" i="21"/>
  <c r="R11230" i="21"/>
  <c r="X11229" i="21"/>
  <c r="W11229" i="21"/>
  <c r="V11229" i="21"/>
  <c r="U11229" i="21"/>
  <c r="T11229" i="21"/>
  <c r="S11229" i="21"/>
  <c r="R11229" i="21"/>
  <c r="X11228" i="21"/>
  <c r="W11228" i="21"/>
  <c r="V11228" i="21"/>
  <c r="U11228" i="21"/>
  <c r="T11228" i="21"/>
  <c r="S11228" i="21"/>
  <c r="R11228" i="21"/>
  <c r="X11227" i="21"/>
  <c r="W11227" i="21"/>
  <c r="V11227" i="21"/>
  <c r="U11227" i="21"/>
  <c r="T11227" i="21"/>
  <c r="S11227" i="21"/>
  <c r="R11227" i="21"/>
  <c r="X11226" i="21"/>
  <c r="W11226" i="21"/>
  <c r="V11226" i="21"/>
  <c r="U11226" i="21"/>
  <c r="T11226" i="21"/>
  <c r="S11226" i="21"/>
  <c r="R11226" i="21"/>
  <c r="X11225" i="21"/>
  <c r="W11225" i="21"/>
  <c r="V11225" i="21"/>
  <c r="U11225" i="21"/>
  <c r="T11225" i="21"/>
  <c r="S11225" i="21"/>
  <c r="R11225" i="21"/>
  <c r="X11224" i="21"/>
  <c r="W11224" i="21"/>
  <c r="V11224" i="21"/>
  <c r="U11224" i="21"/>
  <c r="T11224" i="21"/>
  <c r="S11224" i="21"/>
  <c r="R11224" i="21"/>
  <c r="X11223" i="21"/>
  <c r="W11223" i="21"/>
  <c r="V11223" i="21"/>
  <c r="U11223" i="21"/>
  <c r="T11223" i="21"/>
  <c r="S11223" i="21"/>
  <c r="R11223" i="21"/>
  <c r="X11222" i="21"/>
  <c r="W11222" i="21"/>
  <c r="V11222" i="21"/>
  <c r="U11222" i="21"/>
  <c r="T11222" i="21"/>
  <c r="S11222" i="21"/>
  <c r="R11222" i="21"/>
  <c r="X11221" i="21"/>
  <c r="W11221" i="21"/>
  <c r="V11221" i="21"/>
  <c r="U11221" i="21"/>
  <c r="T11221" i="21"/>
  <c r="S11221" i="21"/>
  <c r="R11221" i="21"/>
  <c r="X11220" i="21"/>
  <c r="W11220" i="21"/>
  <c r="V11220" i="21"/>
  <c r="U11220" i="21"/>
  <c r="T11220" i="21"/>
  <c r="S11220" i="21"/>
  <c r="R11220" i="21"/>
  <c r="X11219" i="21"/>
  <c r="W11219" i="21"/>
  <c r="V11219" i="21"/>
  <c r="U11219" i="21"/>
  <c r="T11219" i="21"/>
  <c r="S11219" i="21"/>
  <c r="R11219" i="21"/>
  <c r="X11218" i="21"/>
  <c r="W11218" i="21"/>
  <c r="V11218" i="21"/>
  <c r="U11218" i="21"/>
  <c r="T11218" i="21"/>
  <c r="S11218" i="21"/>
  <c r="R11218" i="21"/>
  <c r="X11217" i="21"/>
  <c r="W11217" i="21"/>
  <c r="V11217" i="21"/>
  <c r="U11217" i="21"/>
  <c r="T11217" i="21"/>
  <c r="S11217" i="21"/>
  <c r="R11217" i="21"/>
  <c r="X11216" i="21"/>
  <c r="W11216" i="21"/>
  <c r="V11216" i="21"/>
  <c r="U11216" i="21"/>
  <c r="T11216" i="21"/>
  <c r="S11216" i="21"/>
  <c r="R11216" i="21"/>
  <c r="X11215" i="21"/>
  <c r="W11215" i="21"/>
  <c r="V11215" i="21"/>
  <c r="U11215" i="21"/>
  <c r="T11215" i="21"/>
  <c r="S11215" i="21"/>
  <c r="R11215" i="21"/>
  <c r="X11214" i="21"/>
  <c r="W11214" i="21"/>
  <c r="V11214" i="21"/>
  <c r="U11214" i="21"/>
  <c r="T11214" i="21"/>
  <c r="S11214" i="21"/>
  <c r="R11214" i="21"/>
  <c r="X11213" i="21"/>
  <c r="W11213" i="21"/>
  <c r="V11213" i="21"/>
  <c r="U11213" i="21"/>
  <c r="T11213" i="21"/>
  <c r="S11213" i="21"/>
  <c r="R11213" i="21"/>
  <c r="X11212" i="21"/>
  <c r="W11212" i="21"/>
  <c r="V11212" i="21"/>
  <c r="U11212" i="21"/>
  <c r="T11212" i="21"/>
  <c r="S11212" i="21"/>
  <c r="R11212" i="21"/>
  <c r="X11211" i="21"/>
  <c r="W11211" i="21"/>
  <c r="V11211" i="21"/>
  <c r="U11211" i="21"/>
  <c r="T11211" i="21"/>
  <c r="S11211" i="21"/>
  <c r="R11211" i="21"/>
  <c r="X11210" i="21"/>
  <c r="W11210" i="21"/>
  <c r="V11210" i="21"/>
  <c r="U11210" i="21"/>
  <c r="T11210" i="21"/>
  <c r="S11210" i="21"/>
  <c r="R11210" i="21"/>
  <c r="X11209" i="21"/>
  <c r="W11209" i="21"/>
  <c r="V11209" i="21"/>
  <c r="U11209" i="21"/>
  <c r="T11209" i="21"/>
  <c r="S11209" i="21"/>
  <c r="R11209" i="21"/>
  <c r="X11208" i="21"/>
  <c r="W11208" i="21"/>
  <c r="V11208" i="21"/>
  <c r="U11208" i="21"/>
  <c r="T11208" i="21"/>
  <c r="S11208" i="21"/>
  <c r="R11208" i="21"/>
  <c r="X11207" i="21"/>
  <c r="W11207" i="21"/>
  <c r="V11207" i="21"/>
  <c r="U11207" i="21"/>
  <c r="T11207" i="21"/>
  <c r="S11207" i="21"/>
  <c r="R11207" i="21"/>
  <c r="X11206" i="21"/>
  <c r="W11206" i="21"/>
  <c r="V11206" i="21"/>
  <c r="U11206" i="21"/>
  <c r="T11206" i="21"/>
  <c r="S11206" i="21"/>
  <c r="R11206" i="21"/>
  <c r="X11205" i="21"/>
  <c r="W11205" i="21"/>
  <c r="V11205" i="21"/>
  <c r="U11205" i="21"/>
  <c r="T11205" i="21"/>
  <c r="S11205" i="21"/>
  <c r="R11205" i="21"/>
  <c r="X11204" i="21"/>
  <c r="W11204" i="21"/>
  <c r="V11204" i="21"/>
  <c r="U11204" i="21"/>
  <c r="T11204" i="21"/>
  <c r="S11204" i="21"/>
  <c r="R11204" i="21"/>
  <c r="X11203" i="21"/>
  <c r="W11203" i="21"/>
  <c r="V11203" i="21"/>
  <c r="U11203" i="21"/>
  <c r="T11203" i="21"/>
  <c r="S11203" i="21"/>
  <c r="R11203" i="21"/>
  <c r="X11202" i="21"/>
  <c r="W11202" i="21"/>
  <c r="V11202" i="21"/>
  <c r="U11202" i="21"/>
  <c r="T11202" i="21"/>
  <c r="S11202" i="21"/>
  <c r="R11202" i="21"/>
  <c r="X11201" i="21"/>
  <c r="W11201" i="21"/>
  <c r="V11201" i="21"/>
  <c r="U11201" i="21"/>
  <c r="T11201" i="21"/>
  <c r="S11201" i="21"/>
  <c r="R11201" i="21"/>
  <c r="X11200" i="21"/>
  <c r="W11200" i="21"/>
  <c r="V11200" i="21"/>
  <c r="U11200" i="21"/>
  <c r="T11200" i="21"/>
  <c r="S11200" i="21"/>
  <c r="R11200" i="21"/>
  <c r="X11199" i="21"/>
  <c r="W11199" i="21"/>
  <c r="V11199" i="21"/>
  <c r="U11199" i="21"/>
  <c r="T11199" i="21"/>
  <c r="S11199" i="21"/>
  <c r="R11199" i="21"/>
  <c r="X11198" i="21"/>
  <c r="W11198" i="21"/>
  <c r="V11198" i="21"/>
  <c r="U11198" i="21"/>
  <c r="T11198" i="21"/>
  <c r="S11198" i="21"/>
  <c r="R11198" i="21"/>
  <c r="X11197" i="21"/>
  <c r="W11197" i="21"/>
  <c r="V11197" i="21"/>
  <c r="U11197" i="21"/>
  <c r="T11197" i="21"/>
  <c r="S11197" i="21"/>
  <c r="R11197" i="21"/>
  <c r="X11196" i="21"/>
  <c r="W11196" i="21"/>
  <c r="V11196" i="21"/>
  <c r="U11196" i="21"/>
  <c r="T11196" i="21"/>
  <c r="S11196" i="21"/>
  <c r="R11196" i="21"/>
  <c r="X11195" i="21"/>
  <c r="W11195" i="21"/>
  <c r="V11195" i="21"/>
  <c r="U11195" i="21"/>
  <c r="T11195" i="21"/>
  <c r="S11195" i="21"/>
  <c r="R11195" i="21"/>
  <c r="X11194" i="21"/>
  <c r="W11194" i="21"/>
  <c r="V11194" i="21"/>
  <c r="U11194" i="21"/>
  <c r="T11194" i="21"/>
  <c r="S11194" i="21"/>
  <c r="R11194" i="21"/>
  <c r="X11193" i="21"/>
  <c r="W11193" i="21"/>
  <c r="V11193" i="21"/>
  <c r="U11193" i="21"/>
  <c r="T11193" i="21"/>
  <c r="S11193" i="21"/>
  <c r="R11193" i="21"/>
  <c r="X11192" i="21"/>
  <c r="W11192" i="21"/>
  <c r="V11192" i="21"/>
  <c r="U11192" i="21"/>
  <c r="T11192" i="21"/>
  <c r="S11192" i="21"/>
  <c r="R11192" i="21"/>
  <c r="X11191" i="21"/>
  <c r="W11191" i="21"/>
  <c r="V11191" i="21"/>
  <c r="U11191" i="21"/>
  <c r="T11191" i="21"/>
  <c r="S11191" i="21"/>
  <c r="R11191" i="21"/>
  <c r="X11190" i="21"/>
  <c r="W11190" i="21"/>
  <c r="V11190" i="21"/>
  <c r="U11190" i="21"/>
  <c r="T11190" i="21"/>
  <c r="S11190" i="21"/>
  <c r="R11190" i="21"/>
  <c r="X11189" i="21"/>
  <c r="W11189" i="21"/>
  <c r="V11189" i="21"/>
  <c r="U11189" i="21"/>
  <c r="T11189" i="21"/>
  <c r="S11189" i="21"/>
  <c r="R11189" i="21"/>
  <c r="X11188" i="21"/>
  <c r="W11188" i="21"/>
  <c r="V11188" i="21"/>
  <c r="U11188" i="21"/>
  <c r="T11188" i="21"/>
  <c r="S11188" i="21"/>
  <c r="R11188" i="21"/>
  <c r="X11187" i="21"/>
  <c r="W11187" i="21"/>
  <c r="V11187" i="21"/>
  <c r="U11187" i="21"/>
  <c r="T11187" i="21"/>
  <c r="S11187" i="21"/>
  <c r="R11187" i="21"/>
  <c r="X11186" i="21"/>
  <c r="W11186" i="21"/>
  <c r="V11186" i="21"/>
  <c r="U11186" i="21"/>
  <c r="T11186" i="21"/>
  <c r="S11186" i="21"/>
  <c r="R11186" i="21"/>
  <c r="X11185" i="21"/>
  <c r="W11185" i="21"/>
  <c r="V11185" i="21"/>
  <c r="U11185" i="21"/>
  <c r="T11185" i="21"/>
  <c r="S11185" i="21"/>
  <c r="R11185" i="21"/>
  <c r="X11184" i="21"/>
  <c r="W11184" i="21"/>
  <c r="V11184" i="21"/>
  <c r="U11184" i="21"/>
  <c r="T11184" i="21"/>
  <c r="S11184" i="21"/>
  <c r="R11184" i="21"/>
  <c r="X11183" i="21"/>
  <c r="W11183" i="21"/>
  <c r="V11183" i="21"/>
  <c r="U11183" i="21"/>
  <c r="T11183" i="21"/>
  <c r="S11183" i="21"/>
  <c r="R11183" i="21"/>
  <c r="X11182" i="21"/>
  <c r="W11182" i="21"/>
  <c r="V11182" i="21"/>
  <c r="U11182" i="21"/>
  <c r="T11182" i="21"/>
  <c r="S11182" i="21"/>
  <c r="R11182" i="21"/>
  <c r="X11181" i="21"/>
  <c r="W11181" i="21"/>
  <c r="V11181" i="21"/>
  <c r="U11181" i="21"/>
  <c r="T11181" i="21"/>
  <c r="S11181" i="21"/>
  <c r="R11181" i="21"/>
  <c r="X11180" i="21"/>
  <c r="W11180" i="21"/>
  <c r="V11180" i="21"/>
  <c r="U11180" i="21"/>
  <c r="T11180" i="21"/>
  <c r="S11180" i="21"/>
  <c r="R11180" i="21"/>
  <c r="X11179" i="21"/>
  <c r="W11179" i="21"/>
  <c r="V11179" i="21"/>
  <c r="U11179" i="21"/>
  <c r="T11179" i="21"/>
  <c r="S11179" i="21"/>
  <c r="R11179" i="21"/>
  <c r="X11178" i="21"/>
  <c r="W11178" i="21"/>
  <c r="V11178" i="21"/>
  <c r="U11178" i="21"/>
  <c r="T11178" i="21"/>
  <c r="S11178" i="21"/>
  <c r="R11178" i="21"/>
  <c r="X11177" i="21"/>
  <c r="W11177" i="21"/>
  <c r="V11177" i="21"/>
  <c r="U11177" i="21"/>
  <c r="T11177" i="21"/>
  <c r="S11177" i="21"/>
  <c r="R11177" i="21"/>
  <c r="X11176" i="21"/>
  <c r="W11176" i="21"/>
  <c r="V11176" i="21"/>
  <c r="U11176" i="21"/>
  <c r="T11176" i="21"/>
  <c r="S11176" i="21"/>
  <c r="R11176" i="21"/>
  <c r="X11175" i="21"/>
  <c r="W11175" i="21"/>
  <c r="V11175" i="21"/>
  <c r="U11175" i="21"/>
  <c r="T11175" i="21"/>
  <c r="S11175" i="21"/>
  <c r="R11175" i="21"/>
  <c r="X11174" i="21"/>
  <c r="W11174" i="21"/>
  <c r="V11174" i="21"/>
  <c r="U11174" i="21"/>
  <c r="T11174" i="21"/>
  <c r="S11174" i="21"/>
  <c r="R11174" i="21"/>
  <c r="X11173" i="21"/>
  <c r="W11173" i="21"/>
  <c r="V11173" i="21"/>
  <c r="U11173" i="21"/>
  <c r="T11173" i="21"/>
  <c r="S11173" i="21"/>
  <c r="R11173" i="21"/>
  <c r="X11172" i="21"/>
  <c r="W11172" i="21"/>
  <c r="V11172" i="21"/>
  <c r="U11172" i="21"/>
  <c r="T11172" i="21"/>
  <c r="S11172" i="21"/>
  <c r="R11172" i="21"/>
  <c r="X11171" i="21"/>
  <c r="W11171" i="21"/>
  <c r="V11171" i="21"/>
  <c r="U11171" i="21"/>
  <c r="T11171" i="21"/>
  <c r="S11171" i="21"/>
  <c r="R11171" i="21"/>
  <c r="X11170" i="21"/>
  <c r="W11170" i="21"/>
  <c r="V11170" i="21"/>
  <c r="U11170" i="21"/>
  <c r="T11170" i="21"/>
  <c r="S11170" i="21"/>
  <c r="R11170" i="21"/>
  <c r="X11169" i="21"/>
  <c r="W11169" i="21"/>
  <c r="V11169" i="21"/>
  <c r="U11169" i="21"/>
  <c r="T11169" i="21"/>
  <c r="S11169" i="21"/>
  <c r="R11169" i="21"/>
  <c r="X11168" i="21"/>
  <c r="W11168" i="21"/>
  <c r="V11168" i="21"/>
  <c r="U11168" i="21"/>
  <c r="T11168" i="21"/>
  <c r="S11168" i="21"/>
  <c r="R11168" i="21"/>
  <c r="X11167" i="21"/>
  <c r="W11167" i="21"/>
  <c r="V11167" i="21"/>
  <c r="U11167" i="21"/>
  <c r="T11167" i="21"/>
  <c r="S11167" i="21"/>
  <c r="R11167" i="21"/>
  <c r="X11166" i="21"/>
  <c r="W11166" i="21"/>
  <c r="V11166" i="21"/>
  <c r="U11166" i="21"/>
  <c r="T11166" i="21"/>
  <c r="S11166" i="21"/>
  <c r="R11166" i="21"/>
  <c r="X11165" i="21"/>
  <c r="W11165" i="21"/>
  <c r="V11165" i="21"/>
  <c r="U11165" i="21"/>
  <c r="T11165" i="21"/>
  <c r="S11165" i="21"/>
  <c r="R11165" i="21"/>
  <c r="X11164" i="21"/>
  <c r="W11164" i="21"/>
  <c r="V11164" i="21"/>
  <c r="U11164" i="21"/>
  <c r="T11164" i="21"/>
  <c r="S11164" i="21"/>
  <c r="R11164" i="21"/>
  <c r="X11163" i="21"/>
  <c r="W11163" i="21"/>
  <c r="V11163" i="21"/>
  <c r="U11163" i="21"/>
  <c r="T11163" i="21"/>
  <c r="S11163" i="21"/>
  <c r="R11163" i="21"/>
  <c r="X11162" i="21"/>
  <c r="W11162" i="21"/>
  <c r="V11162" i="21"/>
  <c r="U11162" i="21"/>
  <c r="T11162" i="21"/>
  <c r="S11162" i="21"/>
  <c r="R11162" i="21"/>
  <c r="X11161" i="21"/>
  <c r="W11161" i="21"/>
  <c r="V11161" i="21"/>
  <c r="U11161" i="21"/>
  <c r="T11161" i="21"/>
  <c r="S11161" i="21"/>
  <c r="R11161" i="21"/>
  <c r="X11160" i="21"/>
  <c r="W11160" i="21"/>
  <c r="V11160" i="21"/>
  <c r="U11160" i="21"/>
  <c r="T11160" i="21"/>
  <c r="S11160" i="21"/>
  <c r="R11160" i="21"/>
  <c r="X11159" i="21"/>
  <c r="W11159" i="21"/>
  <c r="V11159" i="21"/>
  <c r="U11159" i="21"/>
  <c r="T11159" i="21"/>
  <c r="S11159" i="21"/>
  <c r="R11159" i="21"/>
  <c r="X11158" i="21"/>
  <c r="W11158" i="21"/>
  <c r="V11158" i="21"/>
  <c r="U11158" i="21"/>
  <c r="T11158" i="21"/>
  <c r="S11158" i="21"/>
  <c r="R11158" i="21"/>
  <c r="X11157" i="21"/>
  <c r="W11157" i="21"/>
  <c r="V11157" i="21"/>
  <c r="U11157" i="21"/>
  <c r="T11157" i="21"/>
  <c r="S11157" i="21"/>
  <c r="R11157" i="21"/>
  <c r="X11156" i="21"/>
  <c r="W11156" i="21"/>
  <c r="V11156" i="21"/>
  <c r="U11156" i="21"/>
  <c r="T11156" i="21"/>
  <c r="S11156" i="21"/>
  <c r="R11156" i="21"/>
  <c r="X11155" i="21"/>
  <c r="W11155" i="21"/>
  <c r="V11155" i="21"/>
  <c r="U11155" i="21"/>
  <c r="T11155" i="21"/>
  <c r="S11155" i="21"/>
  <c r="R11155" i="21"/>
  <c r="X11154" i="21"/>
  <c r="W11154" i="21"/>
  <c r="V11154" i="21"/>
  <c r="U11154" i="21"/>
  <c r="T11154" i="21"/>
  <c r="S11154" i="21"/>
  <c r="R11154" i="21"/>
  <c r="X11153" i="21"/>
  <c r="W11153" i="21"/>
  <c r="V11153" i="21"/>
  <c r="U11153" i="21"/>
  <c r="T11153" i="21"/>
  <c r="S11153" i="21"/>
  <c r="R11153" i="21"/>
  <c r="X11152" i="21"/>
  <c r="W11152" i="21"/>
  <c r="V11152" i="21"/>
  <c r="U11152" i="21"/>
  <c r="T11152" i="21"/>
  <c r="S11152" i="21"/>
  <c r="R11152" i="21"/>
  <c r="X11151" i="21"/>
  <c r="W11151" i="21"/>
  <c r="V11151" i="21"/>
  <c r="U11151" i="21"/>
  <c r="T11151" i="21"/>
  <c r="S11151" i="21"/>
  <c r="R11151" i="21"/>
  <c r="X11150" i="21"/>
  <c r="W11150" i="21"/>
  <c r="V11150" i="21"/>
  <c r="U11150" i="21"/>
  <c r="T11150" i="21"/>
  <c r="S11150" i="21"/>
  <c r="R11150" i="21"/>
  <c r="X11149" i="21"/>
  <c r="W11149" i="21"/>
  <c r="V11149" i="21"/>
  <c r="U11149" i="21"/>
  <c r="T11149" i="21"/>
  <c r="S11149" i="21"/>
  <c r="R11149" i="21"/>
  <c r="X11148" i="21"/>
  <c r="W11148" i="21"/>
  <c r="V11148" i="21"/>
  <c r="U11148" i="21"/>
  <c r="T11148" i="21"/>
  <c r="S11148" i="21"/>
  <c r="R11148" i="21"/>
  <c r="X11147" i="21"/>
  <c r="W11147" i="21"/>
  <c r="V11147" i="21"/>
  <c r="U11147" i="21"/>
  <c r="T11147" i="21"/>
  <c r="S11147" i="21"/>
  <c r="R11147" i="21"/>
  <c r="X11146" i="21"/>
  <c r="W11146" i="21"/>
  <c r="V11146" i="21"/>
  <c r="U11146" i="21"/>
  <c r="T11146" i="21"/>
  <c r="S11146" i="21"/>
  <c r="R11146" i="21"/>
  <c r="X11145" i="21"/>
  <c r="W11145" i="21"/>
  <c r="V11145" i="21"/>
  <c r="U11145" i="21"/>
  <c r="T11145" i="21"/>
  <c r="S11145" i="21"/>
  <c r="R11145" i="21"/>
  <c r="X11144" i="21"/>
  <c r="W11144" i="21"/>
  <c r="V11144" i="21"/>
  <c r="U11144" i="21"/>
  <c r="T11144" i="21"/>
  <c r="S11144" i="21"/>
  <c r="R11144" i="21"/>
  <c r="X11143" i="21"/>
  <c r="W11143" i="21"/>
  <c r="V11143" i="21"/>
  <c r="U11143" i="21"/>
  <c r="T11143" i="21"/>
  <c r="S11143" i="21"/>
  <c r="R11143" i="21"/>
  <c r="X11142" i="21"/>
  <c r="W11142" i="21"/>
  <c r="V11142" i="21"/>
  <c r="U11142" i="21"/>
  <c r="T11142" i="21"/>
  <c r="S11142" i="21"/>
  <c r="R11142" i="21"/>
  <c r="X11141" i="21"/>
  <c r="W11141" i="21"/>
  <c r="V11141" i="21"/>
  <c r="U11141" i="21"/>
  <c r="T11141" i="21"/>
  <c r="S11141" i="21"/>
  <c r="R11141" i="21"/>
  <c r="X11140" i="21"/>
  <c r="W11140" i="21"/>
  <c r="V11140" i="21"/>
  <c r="U11140" i="21"/>
  <c r="T11140" i="21"/>
  <c r="S11140" i="21"/>
  <c r="R11140" i="21"/>
  <c r="X11139" i="21"/>
  <c r="W11139" i="21"/>
  <c r="V11139" i="21"/>
  <c r="U11139" i="21"/>
  <c r="T11139" i="21"/>
  <c r="S11139" i="21"/>
  <c r="R11139" i="21"/>
  <c r="X11138" i="21"/>
  <c r="W11138" i="21"/>
  <c r="V11138" i="21"/>
  <c r="U11138" i="21"/>
  <c r="T11138" i="21"/>
  <c r="S11138" i="21"/>
  <c r="R11138" i="21"/>
  <c r="X11137" i="21"/>
  <c r="W11137" i="21"/>
  <c r="V11137" i="21"/>
  <c r="U11137" i="21"/>
  <c r="T11137" i="21"/>
  <c r="S11137" i="21"/>
  <c r="R11137" i="21"/>
  <c r="X11136" i="21"/>
  <c r="W11136" i="21"/>
  <c r="V11136" i="21"/>
  <c r="U11136" i="21"/>
  <c r="T11136" i="21"/>
  <c r="S11136" i="21"/>
  <c r="R11136" i="21"/>
  <c r="X11135" i="21"/>
  <c r="W11135" i="21"/>
  <c r="V11135" i="21"/>
  <c r="U11135" i="21"/>
  <c r="T11135" i="21"/>
  <c r="S11135" i="21"/>
  <c r="R11135" i="21"/>
  <c r="X11134" i="21"/>
  <c r="W11134" i="21"/>
  <c r="V11134" i="21"/>
  <c r="U11134" i="21"/>
  <c r="T11134" i="21"/>
  <c r="S11134" i="21"/>
  <c r="R11134" i="21"/>
  <c r="X11133" i="21"/>
  <c r="W11133" i="21"/>
  <c r="V11133" i="21"/>
  <c r="U11133" i="21"/>
  <c r="T11133" i="21"/>
  <c r="S11133" i="21"/>
  <c r="R11133" i="21"/>
  <c r="X11132" i="21"/>
  <c r="W11132" i="21"/>
  <c r="V11132" i="21"/>
  <c r="U11132" i="21"/>
  <c r="T11132" i="21"/>
  <c r="S11132" i="21"/>
  <c r="R11132" i="21"/>
  <c r="X11131" i="21"/>
  <c r="W11131" i="21"/>
  <c r="V11131" i="21"/>
  <c r="U11131" i="21"/>
  <c r="T11131" i="21"/>
  <c r="S11131" i="21"/>
  <c r="R11131" i="21"/>
  <c r="X11130" i="21"/>
  <c r="W11130" i="21"/>
  <c r="V11130" i="21"/>
  <c r="U11130" i="21"/>
  <c r="T11130" i="21"/>
  <c r="S11130" i="21"/>
  <c r="R11130" i="21"/>
  <c r="X11129" i="21"/>
  <c r="W11129" i="21"/>
  <c r="V11129" i="21"/>
  <c r="U11129" i="21"/>
  <c r="T11129" i="21"/>
  <c r="S11129" i="21"/>
  <c r="R11129" i="21"/>
  <c r="X11128" i="21"/>
  <c r="W11128" i="21"/>
  <c r="V11128" i="21"/>
  <c r="U11128" i="21"/>
  <c r="T11128" i="21"/>
  <c r="S11128" i="21"/>
  <c r="R11128" i="21"/>
  <c r="X11127" i="21"/>
  <c r="W11127" i="21"/>
  <c r="V11127" i="21"/>
  <c r="U11127" i="21"/>
  <c r="T11127" i="21"/>
  <c r="S11127" i="21"/>
  <c r="R11127" i="21"/>
  <c r="X11126" i="21"/>
  <c r="W11126" i="21"/>
  <c r="V11126" i="21"/>
  <c r="U11126" i="21"/>
  <c r="T11126" i="21"/>
  <c r="S11126" i="21"/>
  <c r="R11126" i="21"/>
  <c r="X11125" i="21"/>
  <c r="W11125" i="21"/>
  <c r="V11125" i="21"/>
  <c r="U11125" i="21"/>
  <c r="T11125" i="21"/>
  <c r="S11125" i="21"/>
  <c r="R11125" i="21"/>
  <c r="X11124" i="21"/>
  <c r="W11124" i="21"/>
  <c r="V11124" i="21"/>
  <c r="U11124" i="21"/>
  <c r="T11124" i="21"/>
  <c r="S11124" i="21"/>
  <c r="R11124" i="21"/>
  <c r="X11123" i="21"/>
  <c r="W11123" i="21"/>
  <c r="V11123" i="21"/>
  <c r="U11123" i="21"/>
  <c r="T11123" i="21"/>
  <c r="S11123" i="21"/>
  <c r="R11123" i="21"/>
  <c r="X11122" i="21"/>
  <c r="W11122" i="21"/>
  <c r="V11122" i="21"/>
  <c r="U11122" i="21"/>
  <c r="T11122" i="21"/>
  <c r="S11122" i="21"/>
  <c r="R11122" i="21"/>
  <c r="X11121" i="21"/>
  <c r="W11121" i="21"/>
  <c r="V11121" i="21"/>
  <c r="U11121" i="21"/>
  <c r="T11121" i="21"/>
  <c r="S11121" i="21"/>
  <c r="R11121" i="21"/>
  <c r="X11120" i="21"/>
  <c r="W11120" i="21"/>
  <c r="V11120" i="21"/>
  <c r="U11120" i="21"/>
  <c r="T11120" i="21"/>
  <c r="S11120" i="21"/>
  <c r="R11120" i="21"/>
  <c r="X11119" i="21"/>
  <c r="W11119" i="21"/>
  <c r="V11119" i="21"/>
  <c r="U11119" i="21"/>
  <c r="T11119" i="21"/>
  <c r="S11119" i="21"/>
  <c r="R11119" i="21"/>
  <c r="X11118" i="21"/>
  <c r="W11118" i="21"/>
  <c r="V11118" i="21"/>
  <c r="U11118" i="21"/>
  <c r="T11118" i="21"/>
  <c r="S11118" i="21"/>
  <c r="R11118" i="21"/>
  <c r="X11117" i="21"/>
  <c r="W11117" i="21"/>
  <c r="V11117" i="21"/>
  <c r="U11117" i="21"/>
  <c r="T11117" i="21"/>
  <c r="S11117" i="21"/>
  <c r="R11117" i="21"/>
  <c r="X11116" i="21"/>
  <c r="W11116" i="21"/>
  <c r="V11116" i="21"/>
  <c r="U11116" i="21"/>
  <c r="T11116" i="21"/>
  <c r="S11116" i="21"/>
  <c r="R11116" i="21"/>
  <c r="X11115" i="21"/>
  <c r="W11115" i="21"/>
  <c r="V11115" i="21"/>
  <c r="U11115" i="21"/>
  <c r="T11115" i="21"/>
  <c r="S11115" i="21"/>
  <c r="R11115" i="21"/>
  <c r="X11114" i="21"/>
  <c r="W11114" i="21"/>
  <c r="V11114" i="21"/>
  <c r="U11114" i="21"/>
  <c r="T11114" i="21"/>
  <c r="S11114" i="21"/>
  <c r="R11114" i="21"/>
  <c r="X11113" i="21"/>
  <c r="W11113" i="21"/>
  <c r="V11113" i="21"/>
  <c r="U11113" i="21"/>
  <c r="T11113" i="21"/>
  <c r="S11113" i="21"/>
  <c r="R11113" i="21"/>
  <c r="X11112" i="21"/>
  <c r="W11112" i="21"/>
  <c r="V11112" i="21"/>
  <c r="U11112" i="21"/>
  <c r="T11112" i="21"/>
  <c r="S11112" i="21"/>
  <c r="R11112" i="21"/>
  <c r="X11111" i="21"/>
  <c r="W11111" i="21"/>
  <c r="V11111" i="21"/>
  <c r="U11111" i="21"/>
  <c r="T11111" i="21"/>
  <c r="S11111" i="21"/>
  <c r="R11111" i="21"/>
  <c r="X11110" i="21"/>
  <c r="W11110" i="21"/>
  <c r="V11110" i="21"/>
  <c r="U11110" i="21"/>
  <c r="T11110" i="21"/>
  <c r="S11110" i="21"/>
  <c r="R11110" i="21"/>
  <c r="X11109" i="21"/>
  <c r="W11109" i="21"/>
  <c r="V11109" i="21"/>
  <c r="U11109" i="21"/>
  <c r="T11109" i="21"/>
  <c r="S11109" i="21"/>
  <c r="R11109" i="21"/>
  <c r="X11108" i="21"/>
  <c r="W11108" i="21"/>
  <c r="V11108" i="21"/>
  <c r="U11108" i="21"/>
  <c r="T11108" i="21"/>
  <c r="S11108" i="21"/>
  <c r="R11108" i="21"/>
  <c r="X11107" i="21"/>
  <c r="W11107" i="21"/>
  <c r="V11107" i="21"/>
  <c r="U11107" i="21"/>
  <c r="T11107" i="21"/>
  <c r="S11107" i="21"/>
  <c r="R11107" i="21"/>
  <c r="X11106" i="21"/>
  <c r="W11106" i="21"/>
  <c r="V11106" i="21"/>
  <c r="U11106" i="21"/>
  <c r="T11106" i="21"/>
  <c r="S11106" i="21"/>
  <c r="R11106" i="21"/>
  <c r="X11105" i="21"/>
  <c r="W11105" i="21"/>
  <c r="V11105" i="21"/>
  <c r="U11105" i="21"/>
  <c r="T11105" i="21"/>
  <c r="S11105" i="21"/>
  <c r="R11105" i="21"/>
  <c r="X11104" i="21"/>
  <c r="W11104" i="21"/>
  <c r="V11104" i="21"/>
  <c r="U11104" i="21"/>
  <c r="T11104" i="21"/>
  <c r="S11104" i="21"/>
  <c r="R11104" i="21"/>
  <c r="X11103" i="21"/>
  <c r="W11103" i="21"/>
  <c r="V11103" i="21"/>
  <c r="U11103" i="21"/>
  <c r="T11103" i="21"/>
  <c r="S11103" i="21"/>
  <c r="R11103" i="21"/>
  <c r="X11102" i="21"/>
  <c r="W11102" i="21"/>
  <c r="V11102" i="21"/>
  <c r="U11102" i="21"/>
  <c r="T11102" i="21"/>
  <c r="S11102" i="21"/>
  <c r="R11102" i="21"/>
  <c r="X11101" i="21"/>
  <c r="W11101" i="21"/>
  <c r="V11101" i="21"/>
  <c r="U11101" i="21"/>
  <c r="T11101" i="21"/>
  <c r="S11101" i="21"/>
  <c r="R11101" i="21"/>
  <c r="X11100" i="21"/>
  <c r="W11100" i="21"/>
  <c r="V11100" i="21"/>
  <c r="U11100" i="21"/>
  <c r="T11100" i="21"/>
  <c r="S11100" i="21"/>
  <c r="R11100" i="21"/>
  <c r="X11099" i="21"/>
  <c r="W11099" i="21"/>
  <c r="V11099" i="21"/>
  <c r="U11099" i="21"/>
  <c r="T11099" i="21"/>
  <c r="S11099" i="21"/>
  <c r="R11099" i="21"/>
  <c r="X11098" i="21"/>
  <c r="W11098" i="21"/>
  <c r="V11098" i="21"/>
  <c r="U11098" i="21"/>
  <c r="T11098" i="21"/>
  <c r="S11098" i="21"/>
  <c r="R11098" i="21"/>
  <c r="X11097" i="21"/>
  <c r="W11097" i="21"/>
  <c r="V11097" i="21"/>
  <c r="U11097" i="21"/>
  <c r="T11097" i="21"/>
  <c r="S11097" i="21"/>
  <c r="R11097" i="21"/>
  <c r="X11096" i="21"/>
  <c r="W11096" i="21"/>
  <c r="V11096" i="21"/>
  <c r="U11096" i="21"/>
  <c r="T11096" i="21"/>
  <c r="S11096" i="21"/>
  <c r="R11096" i="21"/>
  <c r="X11095" i="21"/>
  <c r="W11095" i="21"/>
  <c r="V11095" i="21"/>
  <c r="U11095" i="21"/>
  <c r="T11095" i="21"/>
  <c r="S11095" i="21"/>
  <c r="R11095" i="21"/>
  <c r="X11094" i="21"/>
  <c r="W11094" i="21"/>
  <c r="V11094" i="21"/>
  <c r="U11094" i="21"/>
  <c r="T11094" i="21"/>
  <c r="S11094" i="21"/>
  <c r="R11094" i="21"/>
  <c r="X11093" i="21"/>
  <c r="W11093" i="21"/>
  <c r="V11093" i="21"/>
  <c r="U11093" i="21"/>
  <c r="T11093" i="21"/>
  <c r="S11093" i="21"/>
  <c r="R11093" i="21"/>
  <c r="X11092" i="21"/>
  <c r="W11092" i="21"/>
  <c r="V11092" i="21"/>
  <c r="U11092" i="21"/>
  <c r="T11092" i="21"/>
  <c r="S11092" i="21"/>
  <c r="R11092" i="21"/>
  <c r="X11091" i="21"/>
  <c r="W11091" i="21"/>
  <c r="V11091" i="21"/>
  <c r="U11091" i="21"/>
  <c r="T11091" i="21"/>
  <c r="S11091" i="21"/>
  <c r="R11091" i="21"/>
  <c r="X11090" i="21"/>
  <c r="W11090" i="21"/>
  <c r="V11090" i="21"/>
  <c r="U11090" i="21"/>
  <c r="T11090" i="21"/>
  <c r="S11090" i="21"/>
  <c r="R11090" i="21"/>
  <c r="X11089" i="21"/>
  <c r="W11089" i="21"/>
  <c r="V11089" i="21"/>
  <c r="U11089" i="21"/>
  <c r="T11089" i="21"/>
  <c r="S11089" i="21"/>
  <c r="R11089" i="21"/>
  <c r="X11088" i="21"/>
  <c r="W11088" i="21"/>
  <c r="V11088" i="21"/>
  <c r="U11088" i="21"/>
  <c r="T11088" i="21"/>
  <c r="S11088" i="21"/>
  <c r="R11088" i="21"/>
  <c r="X11087" i="21"/>
  <c r="W11087" i="21"/>
  <c r="V11087" i="21"/>
  <c r="U11087" i="21"/>
  <c r="T11087" i="21"/>
  <c r="S11087" i="21"/>
  <c r="R11087" i="21"/>
  <c r="X11086" i="21"/>
  <c r="W11086" i="21"/>
  <c r="V11086" i="21"/>
  <c r="U11086" i="21"/>
  <c r="T11086" i="21"/>
  <c r="S11086" i="21"/>
  <c r="R11086" i="21"/>
  <c r="X11085" i="21"/>
  <c r="W11085" i="21"/>
  <c r="V11085" i="21"/>
  <c r="U11085" i="21"/>
  <c r="T11085" i="21"/>
  <c r="S11085" i="21"/>
  <c r="R11085" i="21"/>
  <c r="X11084" i="21"/>
  <c r="W11084" i="21"/>
  <c r="V11084" i="21"/>
  <c r="U11084" i="21"/>
  <c r="T11084" i="21"/>
  <c r="S11084" i="21"/>
  <c r="R11084" i="21"/>
  <c r="X11083" i="21"/>
  <c r="W11083" i="21"/>
  <c r="V11083" i="21"/>
  <c r="U11083" i="21"/>
  <c r="T11083" i="21"/>
  <c r="S11083" i="21"/>
  <c r="R11083" i="21"/>
  <c r="X11082" i="21"/>
  <c r="W11082" i="21"/>
  <c r="V11082" i="21"/>
  <c r="U11082" i="21"/>
  <c r="T11082" i="21"/>
  <c r="S11082" i="21"/>
  <c r="R11082" i="21"/>
  <c r="X11081" i="21"/>
  <c r="W11081" i="21"/>
  <c r="V11081" i="21"/>
  <c r="U11081" i="21"/>
  <c r="T11081" i="21"/>
  <c r="S11081" i="21"/>
  <c r="R11081" i="21"/>
  <c r="X11080" i="21"/>
  <c r="W11080" i="21"/>
  <c r="V11080" i="21"/>
  <c r="U11080" i="21"/>
  <c r="T11080" i="21"/>
  <c r="S11080" i="21"/>
  <c r="R11080" i="21"/>
  <c r="X11079" i="21"/>
  <c r="W11079" i="21"/>
  <c r="V11079" i="21"/>
  <c r="U11079" i="21"/>
  <c r="T11079" i="21"/>
  <c r="S11079" i="21"/>
  <c r="R11079" i="21"/>
  <c r="X11078" i="21"/>
  <c r="W11078" i="21"/>
  <c r="V11078" i="21"/>
  <c r="U11078" i="21"/>
  <c r="T11078" i="21"/>
  <c r="S11078" i="21"/>
  <c r="R11078" i="21"/>
  <c r="X11077" i="21"/>
  <c r="W11077" i="21"/>
  <c r="V11077" i="21"/>
  <c r="U11077" i="21"/>
  <c r="T11077" i="21"/>
  <c r="S11077" i="21"/>
  <c r="R11077" i="21"/>
  <c r="X11076" i="21"/>
  <c r="W11076" i="21"/>
  <c r="V11076" i="21"/>
  <c r="U11076" i="21"/>
  <c r="T11076" i="21"/>
  <c r="S11076" i="21"/>
  <c r="R11076" i="21"/>
  <c r="X11075" i="21"/>
  <c r="W11075" i="21"/>
  <c r="V11075" i="21"/>
  <c r="U11075" i="21"/>
  <c r="T11075" i="21"/>
  <c r="S11075" i="21"/>
  <c r="R11075" i="21"/>
  <c r="X11074" i="21"/>
  <c r="W11074" i="21"/>
  <c r="V11074" i="21"/>
  <c r="U11074" i="21"/>
  <c r="T11074" i="21"/>
  <c r="S11074" i="21"/>
  <c r="R11074" i="21"/>
  <c r="X11073" i="21"/>
  <c r="W11073" i="21"/>
  <c r="V11073" i="21"/>
  <c r="U11073" i="21"/>
  <c r="T11073" i="21"/>
  <c r="S11073" i="21"/>
  <c r="R11073" i="21"/>
  <c r="X11072" i="21"/>
  <c r="W11072" i="21"/>
  <c r="V11072" i="21"/>
  <c r="U11072" i="21"/>
  <c r="T11072" i="21"/>
  <c r="S11072" i="21"/>
  <c r="R11072" i="21"/>
  <c r="X11071" i="21"/>
  <c r="W11071" i="21"/>
  <c r="V11071" i="21"/>
  <c r="U11071" i="21"/>
  <c r="T11071" i="21"/>
  <c r="S11071" i="21"/>
  <c r="R11071" i="21"/>
  <c r="X11070" i="21"/>
  <c r="W11070" i="21"/>
  <c r="V11070" i="21"/>
  <c r="U11070" i="21"/>
  <c r="T11070" i="21"/>
  <c r="S11070" i="21"/>
  <c r="R11070" i="21"/>
  <c r="X11069" i="21"/>
  <c r="W11069" i="21"/>
  <c r="V11069" i="21"/>
  <c r="U11069" i="21"/>
  <c r="T11069" i="21"/>
  <c r="S11069" i="21"/>
  <c r="R11069" i="21"/>
  <c r="X11068" i="21"/>
  <c r="W11068" i="21"/>
  <c r="V11068" i="21"/>
  <c r="U11068" i="21"/>
  <c r="T11068" i="21"/>
  <c r="S11068" i="21"/>
  <c r="R11068" i="21"/>
  <c r="X11067" i="21"/>
  <c r="W11067" i="21"/>
  <c r="V11067" i="21"/>
  <c r="U11067" i="21"/>
  <c r="T11067" i="21"/>
  <c r="S11067" i="21"/>
  <c r="R11067" i="21"/>
  <c r="X11066" i="21"/>
  <c r="W11066" i="21"/>
  <c r="V11066" i="21"/>
  <c r="U11066" i="21"/>
  <c r="T11066" i="21"/>
  <c r="S11066" i="21"/>
  <c r="R11066" i="21"/>
  <c r="X11065" i="21"/>
  <c r="W11065" i="21"/>
  <c r="V11065" i="21"/>
  <c r="U11065" i="21"/>
  <c r="T11065" i="21"/>
  <c r="S11065" i="21"/>
  <c r="R11065" i="21"/>
  <c r="X11064" i="21"/>
  <c r="W11064" i="21"/>
  <c r="V11064" i="21"/>
  <c r="U11064" i="21"/>
  <c r="T11064" i="21"/>
  <c r="S11064" i="21"/>
  <c r="R11064" i="21"/>
  <c r="X11063" i="21"/>
  <c r="W11063" i="21"/>
  <c r="V11063" i="21"/>
  <c r="U11063" i="21"/>
  <c r="T11063" i="21"/>
  <c r="S11063" i="21"/>
  <c r="R11063" i="21"/>
  <c r="X11062" i="21"/>
  <c r="W11062" i="21"/>
  <c r="V11062" i="21"/>
  <c r="U11062" i="21"/>
  <c r="T11062" i="21"/>
  <c r="S11062" i="21"/>
  <c r="R11062" i="21"/>
  <c r="X11061" i="21"/>
  <c r="W11061" i="21"/>
  <c r="V11061" i="21"/>
  <c r="U11061" i="21"/>
  <c r="T11061" i="21"/>
  <c r="S11061" i="21"/>
  <c r="R11061" i="21"/>
  <c r="X11060" i="21"/>
  <c r="W11060" i="21"/>
  <c r="V11060" i="21"/>
  <c r="U11060" i="21"/>
  <c r="T11060" i="21"/>
  <c r="S11060" i="21"/>
  <c r="R11060" i="21"/>
  <c r="X11059" i="21"/>
  <c r="W11059" i="21"/>
  <c r="V11059" i="21"/>
  <c r="U11059" i="21"/>
  <c r="T11059" i="21"/>
  <c r="S11059" i="21"/>
  <c r="R11059" i="21"/>
  <c r="X11058" i="21"/>
  <c r="W11058" i="21"/>
  <c r="V11058" i="21"/>
  <c r="U11058" i="21"/>
  <c r="T11058" i="21"/>
  <c r="S11058" i="21"/>
  <c r="R11058" i="21"/>
  <c r="X11057" i="21"/>
  <c r="W11057" i="21"/>
  <c r="V11057" i="21"/>
  <c r="U11057" i="21"/>
  <c r="T11057" i="21"/>
  <c r="S11057" i="21"/>
  <c r="R11057" i="21"/>
  <c r="X11056" i="21"/>
  <c r="W11056" i="21"/>
  <c r="V11056" i="21"/>
  <c r="U11056" i="21"/>
  <c r="T11056" i="21"/>
  <c r="S11056" i="21"/>
  <c r="R11056" i="21"/>
  <c r="X11055" i="21"/>
  <c r="W11055" i="21"/>
  <c r="V11055" i="21"/>
  <c r="U11055" i="21"/>
  <c r="T11055" i="21"/>
  <c r="S11055" i="21"/>
  <c r="R11055" i="21"/>
  <c r="X11054" i="21"/>
  <c r="W11054" i="21"/>
  <c r="V11054" i="21"/>
  <c r="U11054" i="21"/>
  <c r="T11054" i="21"/>
  <c r="S11054" i="21"/>
  <c r="R11054" i="21"/>
  <c r="X11053" i="21"/>
  <c r="W11053" i="21"/>
  <c r="V11053" i="21"/>
  <c r="U11053" i="21"/>
  <c r="T11053" i="21"/>
  <c r="S11053" i="21"/>
  <c r="R11053" i="21"/>
  <c r="X11052" i="21"/>
  <c r="W11052" i="21"/>
  <c r="V11052" i="21"/>
  <c r="U11052" i="21"/>
  <c r="T11052" i="21"/>
  <c r="S11052" i="21"/>
  <c r="R11052" i="21"/>
  <c r="X11051" i="21"/>
  <c r="W11051" i="21"/>
  <c r="V11051" i="21"/>
  <c r="U11051" i="21"/>
  <c r="T11051" i="21"/>
  <c r="S11051" i="21"/>
  <c r="R11051" i="21"/>
  <c r="X11050" i="21"/>
  <c r="W11050" i="21"/>
  <c r="V11050" i="21"/>
  <c r="U11050" i="21"/>
  <c r="T11050" i="21"/>
  <c r="S11050" i="21"/>
  <c r="R11050" i="21"/>
  <c r="X11049" i="21"/>
  <c r="W11049" i="21"/>
  <c r="V11049" i="21"/>
  <c r="U11049" i="21"/>
  <c r="T11049" i="21"/>
  <c r="S11049" i="21"/>
  <c r="R11049" i="21"/>
  <c r="X11048" i="21"/>
  <c r="W11048" i="21"/>
  <c r="V11048" i="21"/>
  <c r="U11048" i="21"/>
  <c r="T11048" i="21"/>
  <c r="S11048" i="21"/>
  <c r="R11048" i="21"/>
  <c r="X11047" i="21"/>
  <c r="W11047" i="21"/>
  <c r="V11047" i="21"/>
  <c r="U11047" i="21"/>
  <c r="T11047" i="21"/>
  <c r="S11047" i="21"/>
  <c r="R11047" i="21"/>
  <c r="X11046" i="21"/>
  <c r="W11046" i="21"/>
  <c r="V11046" i="21"/>
  <c r="U11046" i="21"/>
  <c r="T11046" i="21"/>
  <c r="S11046" i="21"/>
  <c r="R11046" i="21"/>
  <c r="X11045" i="21"/>
  <c r="W11045" i="21"/>
  <c r="V11045" i="21"/>
  <c r="U11045" i="21"/>
  <c r="T11045" i="21"/>
  <c r="S11045" i="21"/>
  <c r="R11045" i="21"/>
  <c r="X11044" i="21"/>
  <c r="W11044" i="21"/>
  <c r="V11044" i="21"/>
  <c r="U11044" i="21"/>
  <c r="T11044" i="21"/>
  <c r="S11044" i="21"/>
  <c r="R11044" i="21"/>
  <c r="X11043" i="21"/>
  <c r="W11043" i="21"/>
  <c r="V11043" i="21"/>
  <c r="U11043" i="21"/>
  <c r="T11043" i="21"/>
  <c r="S11043" i="21"/>
  <c r="R11043" i="21"/>
  <c r="X11042" i="21"/>
  <c r="W11042" i="21"/>
  <c r="V11042" i="21"/>
  <c r="U11042" i="21"/>
  <c r="T11042" i="21"/>
  <c r="S11042" i="21"/>
  <c r="R11042" i="21"/>
  <c r="X11041" i="21"/>
  <c r="W11041" i="21"/>
  <c r="V11041" i="21"/>
  <c r="U11041" i="21"/>
  <c r="T11041" i="21"/>
  <c r="S11041" i="21"/>
  <c r="R11041" i="21"/>
  <c r="X11040" i="21"/>
  <c r="W11040" i="21"/>
  <c r="V11040" i="21"/>
  <c r="U11040" i="21"/>
  <c r="T11040" i="21"/>
  <c r="S11040" i="21"/>
  <c r="R11040" i="21"/>
  <c r="X11039" i="21"/>
  <c r="W11039" i="21"/>
  <c r="V11039" i="21"/>
  <c r="U11039" i="21"/>
  <c r="T11039" i="21"/>
  <c r="S11039" i="21"/>
  <c r="R11039" i="21"/>
  <c r="X11038" i="21"/>
  <c r="W11038" i="21"/>
  <c r="V11038" i="21"/>
  <c r="U11038" i="21"/>
  <c r="T11038" i="21"/>
  <c r="S11038" i="21"/>
  <c r="R11038" i="21"/>
  <c r="X11037" i="21"/>
  <c r="W11037" i="21"/>
  <c r="V11037" i="21"/>
  <c r="U11037" i="21"/>
  <c r="T11037" i="21"/>
  <c r="S11037" i="21"/>
  <c r="R11037" i="21"/>
  <c r="X11036" i="21"/>
  <c r="W11036" i="21"/>
  <c r="V11036" i="21"/>
  <c r="U11036" i="21"/>
  <c r="T11036" i="21"/>
  <c r="S11036" i="21"/>
  <c r="R11036" i="21"/>
  <c r="X11035" i="21"/>
  <c r="W11035" i="21"/>
  <c r="V11035" i="21"/>
  <c r="U11035" i="21"/>
  <c r="T11035" i="21"/>
  <c r="S11035" i="21"/>
  <c r="R11035" i="21"/>
  <c r="X11034" i="21"/>
  <c r="W11034" i="21"/>
  <c r="V11034" i="21"/>
  <c r="U11034" i="21"/>
  <c r="T11034" i="21"/>
  <c r="S11034" i="21"/>
  <c r="R11034" i="21"/>
  <c r="X11033" i="21"/>
  <c r="W11033" i="21"/>
  <c r="V11033" i="21"/>
  <c r="U11033" i="21"/>
  <c r="T11033" i="21"/>
  <c r="S11033" i="21"/>
  <c r="R11033" i="21"/>
  <c r="X11032" i="21"/>
  <c r="W11032" i="21"/>
  <c r="V11032" i="21"/>
  <c r="U11032" i="21"/>
  <c r="T11032" i="21"/>
  <c r="S11032" i="21"/>
  <c r="R11032" i="21"/>
  <c r="X11031" i="21"/>
  <c r="W11031" i="21"/>
  <c r="V11031" i="21"/>
  <c r="U11031" i="21"/>
  <c r="T11031" i="21"/>
  <c r="S11031" i="21"/>
  <c r="R11031" i="21"/>
  <c r="X11030" i="21"/>
  <c r="W11030" i="21"/>
  <c r="V11030" i="21"/>
  <c r="U11030" i="21"/>
  <c r="T11030" i="21"/>
  <c r="S11030" i="21"/>
  <c r="R11030" i="21"/>
  <c r="X11029" i="21"/>
  <c r="W11029" i="21"/>
  <c r="V11029" i="21"/>
  <c r="U11029" i="21"/>
  <c r="T11029" i="21"/>
  <c r="S11029" i="21"/>
  <c r="R11029" i="21"/>
  <c r="X11028" i="21"/>
  <c r="W11028" i="21"/>
  <c r="V11028" i="21"/>
  <c r="U11028" i="21"/>
  <c r="T11028" i="21"/>
  <c r="S11028" i="21"/>
  <c r="R11028" i="21"/>
  <c r="X11027" i="21"/>
  <c r="W11027" i="21"/>
  <c r="V11027" i="21"/>
  <c r="U11027" i="21"/>
  <c r="T11027" i="21"/>
  <c r="S11027" i="21"/>
  <c r="R11027" i="21"/>
  <c r="X11026" i="21"/>
  <c r="W11026" i="21"/>
  <c r="V11026" i="21"/>
  <c r="U11026" i="21"/>
  <c r="T11026" i="21"/>
  <c r="S11026" i="21"/>
  <c r="R11026" i="21"/>
  <c r="X11025" i="21"/>
  <c r="W11025" i="21"/>
  <c r="V11025" i="21"/>
  <c r="U11025" i="21"/>
  <c r="T11025" i="21"/>
  <c r="S11025" i="21"/>
  <c r="R11025" i="21"/>
  <c r="X11024" i="21"/>
  <c r="W11024" i="21"/>
  <c r="V11024" i="21"/>
  <c r="U11024" i="21"/>
  <c r="T11024" i="21"/>
  <c r="S11024" i="21"/>
  <c r="R11024" i="21"/>
  <c r="X11023" i="21"/>
  <c r="W11023" i="21"/>
  <c r="V11023" i="21"/>
  <c r="U11023" i="21"/>
  <c r="T11023" i="21"/>
  <c r="S11023" i="21"/>
  <c r="R11023" i="21"/>
  <c r="X11022" i="21"/>
  <c r="W11022" i="21"/>
  <c r="V11022" i="21"/>
  <c r="U11022" i="21"/>
  <c r="T11022" i="21"/>
  <c r="S11022" i="21"/>
  <c r="R11022" i="21"/>
  <c r="X11021" i="21"/>
  <c r="W11021" i="21"/>
  <c r="V11021" i="21"/>
  <c r="U11021" i="21"/>
  <c r="T11021" i="21"/>
  <c r="S11021" i="21"/>
  <c r="R11021" i="21"/>
  <c r="X11020" i="21"/>
  <c r="W11020" i="21"/>
  <c r="V11020" i="21"/>
  <c r="U11020" i="21"/>
  <c r="T11020" i="21"/>
  <c r="S11020" i="21"/>
  <c r="R11020" i="21"/>
  <c r="X11019" i="21"/>
  <c r="W11019" i="21"/>
  <c r="V11019" i="21"/>
  <c r="U11019" i="21"/>
  <c r="T11019" i="21"/>
  <c r="S11019" i="21"/>
  <c r="R11019" i="21"/>
  <c r="X11018" i="21"/>
  <c r="W11018" i="21"/>
  <c r="V11018" i="21"/>
  <c r="U11018" i="21"/>
  <c r="T11018" i="21"/>
  <c r="S11018" i="21"/>
  <c r="R11018" i="21"/>
  <c r="X11017" i="21"/>
  <c r="W11017" i="21"/>
  <c r="V11017" i="21"/>
  <c r="U11017" i="21"/>
  <c r="T11017" i="21"/>
  <c r="S11017" i="21"/>
  <c r="R11017" i="21"/>
  <c r="X11016" i="21"/>
  <c r="W11016" i="21"/>
  <c r="V11016" i="21"/>
  <c r="U11016" i="21"/>
  <c r="T11016" i="21"/>
  <c r="S11016" i="21"/>
  <c r="R11016" i="21"/>
  <c r="X11015" i="21"/>
  <c r="W11015" i="21"/>
  <c r="V11015" i="21"/>
  <c r="U11015" i="21"/>
  <c r="T11015" i="21"/>
  <c r="S11015" i="21"/>
  <c r="R11015" i="21"/>
  <c r="X11014" i="21"/>
  <c r="W11014" i="21"/>
  <c r="V11014" i="21"/>
  <c r="U11014" i="21"/>
  <c r="T11014" i="21"/>
  <c r="S11014" i="21"/>
  <c r="R11014" i="21"/>
  <c r="X11013" i="21"/>
  <c r="W11013" i="21"/>
  <c r="V11013" i="21"/>
  <c r="U11013" i="21"/>
  <c r="T11013" i="21"/>
  <c r="S11013" i="21"/>
  <c r="R11013" i="21"/>
  <c r="X11012" i="21"/>
  <c r="W11012" i="21"/>
  <c r="V11012" i="21"/>
  <c r="U11012" i="21"/>
  <c r="T11012" i="21"/>
  <c r="S11012" i="21"/>
  <c r="R11012" i="21"/>
  <c r="X11011" i="21"/>
  <c r="W11011" i="21"/>
  <c r="V11011" i="21"/>
  <c r="U11011" i="21"/>
  <c r="T11011" i="21"/>
  <c r="S11011" i="21"/>
  <c r="R11011" i="21"/>
  <c r="X11010" i="21"/>
  <c r="W11010" i="21"/>
  <c r="V11010" i="21"/>
  <c r="U11010" i="21"/>
  <c r="T11010" i="21"/>
  <c r="S11010" i="21"/>
  <c r="R11010" i="21"/>
  <c r="X11009" i="21"/>
  <c r="W11009" i="21"/>
  <c r="V11009" i="21"/>
  <c r="U11009" i="21"/>
  <c r="T11009" i="21"/>
  <c r="S11009" i="21"/>
  <c r="R11009" i="21"/>
  <c r="X11008" i="21"/>
  <c r="W11008" i="21"/>
  <c r="V11008" i="21"/>
  <c r="U11008" i="21"/>
  <c r="T11008" i="21"/>
  <c r="S11008" i="21"/>
  <c r="R11008" i="21"/>
  <c r="X11007" i="21"/>
  <c r="W11007" i="21"/>
  <c r="V11007" i="21"/>
  <c r="U11007" i="21"/>
  <c r="T11007" i="21"/>
  <c r="S11007" i="21"/>
  <c r="R11007" i="21"/>
  <c r="X11006" i="21"/>
  <c r="W11006" i="21"/>
  <c r="V11006" i="21"/>
  <c r="U11006" i="21"/>
  <c r="T11006" i="21"/>
  <c r="S11006" i="21"/>
  <c r="R11006" i="21"/>
  <c r="X11005" i="21"/>
  <c r="W11005" i="21"/>
  <c r="V11005" i="21"/>
  <c r="U11005" i="21"/>
  <c r="T11005" i="21"/>
  <c r="S11005" i="21"/>
  <c r="R11005" i="21"/>
  <c r="X11004" i="21"/>
  <c r="W11004" i="21"/>
  <c r="V11004" i="21"/>
  <c r="U11004" i="21"/>
  <c r="T11004" i="21"/>
  <c r="S11004" i="21"/>
  <c r="R11004" i="21"/>
  <c r="X11003" i="21"/>
  <c r="W11003" i="21"/>
  <c r="V11003" i="21"/>
  <c r="U11003" i="21"/>
  <c r="T11003" i="21"/>
  <c r="S11003" i="21"/>
  <c r="R11003" i="21"/>
  <c r="X11002" i="21"/>
  <c r="W11002" i="21"/>
  <c r="V11002" i="21"/>
  <c r="U11002" i="21"/>
  <c r="T11002" i="21"/>
  <c r="S11002" i="21"/>
  <c r="R11002" i="21"/>
  <c r="X11001" i="21"/>
  <c r="W11001" i="21"/>
  <c r="V11001" i="21"/>
  <c r="U11001" i="21"/>
  <c r="T11001" i="21"/>
  <c r="S11001" i="21"/>
  <c r="R11001" i="21"/>
  <c r="X11000" i="21"/>
  <c r="W11000" i="21"/>
  <c r="V11000" i="21"/>
  <c r="U11000" i="21"/>
  <c r="T11000" i="21"/>
  <c r="S11000" i="21"/>
  <c r="R11000" i="21"/>
  <c r="X10999" i="21"/>
  <c r="W10999" i="21"/>
  <c r="V10999" i="21"/>
  <c r="U10999" i="21"/>
  <c r="T10999" i="21"/>
  <c r="S10999" i="21"/>
  <c r="R10999" i="21"/>
  <c r="X10998" i="21"/>
  <c r="W10998" i="21"/>
  <c r="V10998" i="21"/>
  <c r="U10998" i="21"/>
  <c r="T10998" i="21"/>
  <c r="S10998" i="21"/>
  <c r="R10998" i="21"/>
  <c r="X10997" i="21"/>
  <c r="W10997" i="21"/>
  <c r="V10997" i="21"/>
  <c r="U10997" i="21"/>
  <c r="T10997" i="21"/>
  <c r="S10997" i="21"/>
  <c r="R10997" i="21"/>
  <c r="X10996" i="21"/>
  <c r="W10996" i="21"/>
  <c r="V10996" i="21"/>
  <c r="U10996" i="21"/>
  <c r="T10996" i="21"/>
  <c r="S10996" i="21"/>
  <c r="R10996" i="21"/>
  <c r="X10995" i="21"/>
  <c r="W10995" i="21"/>
  <c r="V10995" i="21"/>
  <c r="U10995" i="21"/>
  <c r="T10995" i="21"/>
  <c r="S10995" i="21"/>
  <c r="R10995" i="21"/>
  <c r="X10994" i="21"/>
  <c r="W10994" i="21"/>
  <c r="V10994" i="21"/>
  <c r="U10994" i="21"/>
  <c r="T10994" i="21"/>
  <c r="S10994" i="21"/>
  <c r="R10994" i="21"/>
  <c r="X10993" i="21"/>
  <c r="W10993" i="21"/>
  <c r="V10993" i="21"/>
  <c r="U10993" i="21"/>
  <c r="T10993" i="21"/>
  <c r="S10993" i="21"/>
  <c r="R10993" i="21"/>
  <c r="X10992" i="21"/>
  <c r="W10992" i="21"/>
  <c r="V10992" i="21"/>
  <c r="U10992" i="21"/>
  <c r="T10992" i="21"/>
  <c r="S10992" i="21"/>
  <c r="R10992" i="21"/>
  <c r="X10991" i="21"/>
  <c r="W10991" i="21"/>
  <c r="V10991" i="21"/>
  <c r="U10991" i="21"/>
  <c r="T10991" i="21"/>
  <c r="S10991" i="21"/>
  <c r="R10991" i="21"/>
  <c r="X10990" i="21"/>
  <c r="W10990" i="21"/>
  <c r="V10990" i="21"/>
  <c r="U10990" i="21"/>
  <c r="T10990" i="21"/>
  <c r="S10990" i="21"/>
  <c r="R10990" i="21"/>
  <c r="X10989" i="21"/>
  <c r="W10989" i="21"/>
  <c r="V10989" i="21"/>
  <c r="U10989" i="21"/>
  <c r="T10989" i="21"/>
  <c r="S10989" i="21"/>
  <c r="R10989" i="21"/>
  <c r="X10988" i="21"/>
  <c r="W10988" i="21"/>
  <c r="V10988" i="21"/>
  <c r="U10988" i="21"/>
  <c r="T10988" i="21"/>
  <c r="S10988" i="21"/>
  <c r="R10988" i="21"/>
  <c r="X10987" i="21"/>
  <c r="W10987" i="21"/>
  <c r="V10987" i="21"/>
  <c r="U10987" i="21"/>
  <c r="T10987" i="21"/>
  <c r="S10987" i="21"/>
  <c r="R10987" i="21"/>
  <c r="X10986" i="21"/>
  <c r="W10986" i="21"/>
  <c r="V10986" i="21"/>
  <c r="U10986" i="21"/>
  <c r="T10986" i="21"/>
  <c r="S10986" i="21"/>
  <c r="R10986" i="21"/>
  <c r="X10985" i="21"/>
  <c r="W10985" i="21"/>
  <c r="V10985" i="21"/>
  <c r="U10985" i="21"/>
  <c r="T10985" i="21"/>
  <c r="S10985" i="21"/>
  <c r="R10985" i="21"/>
  <c r="X10984" i="21"/>
  <c r="W10984" i="21"/>
  <c r="V10984" i="21"/>
  <c r="U10984" i="21"/>
  <c r="T10984" i="21"/>
  <c r="S10984" i="21"/>
  <c r="R10984" i="21"/>
  <c r="X10983" i="21"/>
  <c r="W10983" i="21"/>
  <c r="V10983" i="21"/>
  <c r="U10983" i="21"/>
  <c r="T10983" i="21"/>
  <c r="S10983" i="21"/>
  <c r="R10983" i="21"/>
  <c r="X10982" i="21"/>
  <c r="W10982" i="21"/>
  <c r="V10982" i="21"/>
  <c r="U10982" i="21"/>
  <c r="T10982" i="21"/>
  <c r="S10982" i="21"/>
  <c r="R10982" i="21"/>
  <c r="X10981" i="21"/>
  <c r="W10981" i="21"/>
  <c r="V10981" i="21"/>
  <c r="U10981" i="21"/>
  <c r="T10981" i="21"/>
  <c r="S10981" i="21"/>
  <c r="R10981" i="21"/>
  <c r="X10980" i="21"/>
  <c r="W10980" i="21"/>
  <c r="V10980" i="21"/>
  <c r="U10980" i="21"/>
  <c r="T10980" i="21"/>
  <c r="S10980" i="21"/>
  <c r="R10980" i="21"/>
  <c r="X10979" i="21"/>
  <c r="W10979" i="21"/>
  <c r="V10979" i="21"/>
  <c r="U10979" i="21"/>
  <c r="T10979" i="21"/>
  <c r="S10979" i="21"/>
  <c r="R10979" i="21"/>
  <c r="X10978" i="21"/>
  <c r="W10978" i="21"/>
  <c r="V10978" i="21"/>
  <c r="U10978" i="21"/>
  <c r="T10978" i="21"/>
  <c r="S10978" i="21"/>
  <c r="R10978" i="21"/>
  <c r="X10977" i="21"/>
  <c r="W10977" i="21"/>
  <c r="V10977" i="21"/>
  <c r="U10977" i="21"/>
  <c r="T10977" i="21"/>
  <c r="S10977" i="21"/>
  <c r="R10977" i="21"/>
  <c r="X10976" i="21"/>
  <c r="W10976" i="21"/>
  <c r="V10976" i="21"/>
  <c r="U10976" i="21"/>
  <c r="T10976" i="21"/>
  <c r="S10976" i="21"/>
  <c r="R10976" i="21"/>
  <c r="X10975" i="21"/>
  <c r="W10975" i="21"/>
  <c r="V10975" i="21"/>
  <c r="U10975" i="21"/>
  <c r="T10975" i="21"/>
  <c r="S10975" i="21"/>
  <c r="R10975" i="21"/>
  <c r="X10974" i="21"/>
  <c r="W10974" i="21"/>
  <c r="V10974" i="21"/>
  <c r="U10974" i="21"/>
  <c r="T10974" i="21"/>
  <c r="S10974" i="21"/>
  <c r="R10974" i="21"/>
  <c r="X10973" i="21"/>
  <c r="W10973" i="21"/>
  <c r="V10973" i="21"/>
  <c r="U10973" i="21"/>
  <c r="T10973" i="21"/>
  <c r="S10973" i="21"/>
  <c r="R10973" i="21"/>
  <c r="X10972" i="21"/>
  <c r="W10972" i="21"/>
  <c r="V10972" i="21"/>
  <c r="U10972" i="21"/>
  <c r="T10972" i="21"/>
  <c r="S10972" i="21"/>
  <c r="R10972" i="21"/>
  <c r="X10971" i="21"/>
  <c r="W10971" i="21"/>
  <c r="V10971" i="21"/>
  <c r="U10971" i="21"/>
  <c r="T10971" i="21"/>
  <c r="S10971" i="21"/>
  <c r="R10971" i="21"/>
  <c r="X10970" i="21"/>
  <c r="W10970" i="21"/>
  <c r="V10970" i="21"/>
  <c r="U10970" i="21"/>
  <c r="T10970" i="21"/>
  <c r="S10970" i="21"/>
  <c r="R10970" i="21"/>
  <c r="X10969" i="21"/>
  <c r="W10969" i="21"/>
  <c r="V10969" i="21"/>
  <c r="U10969" i="21"/>
  <c r="T10969" i="21"/>
  <c r="S10969" i="21"/>
  <c r="R10969" i="21"/>
  <c r="X10968" i="21"/>
  <c r="W10968" i="21"/>
  <c r="V10968" i="21"/>
  <c r="U10968" i="21"/>
  <c r="T10968" i="21"/>
  <c r="S10968" i="21"/>
  <c r="R10968" i="21"/>
  <c r="X10967" i="21"/>
  <c r="W10967" i="21"/>
  <c r="V10967" i="21"/>
  <c r="U10967" i="21"/>
  <c r="T10967" i="21"/>
  <c r="S10967" i="21"/>
  <c r="R10967" i="21"/>
  <c r="X10966" i="21"/>
  <c r="W10966" i="21"/>
  <c r="V10966" i="21"/>
  <c r="U10966" i="21"/>
  <c r="T10966" i="21"/>
  <c r="S10966" i="21"/>
  <c r="R10966" i="21"/>
  <c r="X10965" i="21"/>
  <c r="W10965" i="21"/>
  <c r="V10965" i="21"/>
  <c r="U10965" i="21"/>
  <c r="T10965" i="21"/>
  <c r="S10965" i="21"/>
  <c r="R10965" i="21"/>
  <c r="X10964" i="21"/>
  <c r="W10964" i="21"/>
  <c r="V10964" i="21"/>
  <c r="U10964" i="21"/>
  <c r="T10964" i="21"/>
  <c r="S10964" i="21"/>
  <c r="R10964" i="21"/>
  <c r="X10963" i="21"/>
  <c r="W10963" i="21"/>
  <c r="V10963" i="21"/>
  <c r="U10963" i="21"/>
  <c r="T10963" i="21"/>
  <c r="S10963" i="21"/>
  <c r="R10963" i="21"/>
  <c r="X10962" i="21"/>
  <c r="W10962" i="21"/>
  <c r="V10962" i="21"/>
  <c r="U10962" i="21"/>
  <c r="T10962" i="21"/>
  <c r="S10962" i="21"/>
  <c r="R10962" i="21"/>
  <c r="X10961" i="21"/>
  <c r="W10961" i="21"/>
  <c r="V10961" i="21"/>
  <c r="U10961" i="21"/>
  <c r="T10961" i="21"/>
  <c r="S10961" i="21"/>
  <c r="R10961" i="21"/>
  <c r="X10960" i="21"/>
  <c r="W10960" i="21"/>
  <c r="V10960" i="21"/>
  <c r="U10960" i="21"/>
  <c r="T10960" i="21"/>
  <c r="S10960" i="21"/>
  <c r="R10960" i="21"/>
  <c r="X10959" i="21"/>
  <c r="W10959" i="21"/>
  <c r="V10959" i="21"/>
  <c r="U10959" i="21"/>
  <c r="T10959" i="21"/>
  <c r="S10959" i="21"/>
  <c r="R10959" i="21"/>
  <c r="X10958" i="21"/>
  <c r="W10958" i="21"/>
  <c r="V10958" i="21"/>
  <c r="U10958" i="21"/>
  <c r="T10958" i="21"/>
  <c r="S10958" i="21"/>
  <c r="R10958" i="21"/>
  <c r="X10957" i="21"/>
  <c r="W10957" i="21"/>
  <c r="V10957" i="21"/>
  <c r="U10957" i="21"/>
  <c r="T10957" i="21"/>
  <c r="S10957" i="21"/>
  <c r="R10957" i="21"/>
  <c r="X10956" i="21"/>
  <c r="W10956" i="21"/>
  <c r="V10956" i="21"/>
  <c r="U10956" i="21"/>
  <c r="T10956" i="21"/>
  <c r="S10956" i="21"/>
  <c r="R10956" i="21"/>
  <c r="X10955" i="21"/>
  <c r="W10955" i="21"/>
  <c r="V10955" i="21"/>
  <c r="U10955" i="21"/>
  <c r="T10955" i="21"/>
  <c r="S10955" i="21"/>
  <c r="R10955" i="21"/>
  <c r="X10954" i="21"/>
  <c r="W10954" i="21"/>
  <c r="V10954" i="21"/>
  <c r="U10954" i="21"/>
  <c r="T10954" i="21"/>
  <c r="S10954" i="21"/>
  <c r="R10954" i="21"/>
  <c r="X10953" i="21"/>
  <c r="W10953" i="21"/>
  <c r="V10953" i="21"/>
  <c r="U10953" i="21"/>
  <c r="T10953" i="21"/>
  <c r="S10953" i="21"/>
  <c r="R10953" i="21"/>
  <c r="X10952" i="21"/>
  <c r="W10952" i="21"/>
  <c r="V10952" i="21"/>
  <c r="U10952" i="21"/>
  <c r="T10952" i="21"/>
  <c r="S10952" i="21"/>
  <c r="R10952" i="21"/>
  <c r="X10951" i="21"/>
  <c r="W10951" i="21"/>
  <c r="V10951" i="21"/>
  <c r="U10951" i="21"/>
  <c r="T10951" i="21"/>
  <c r="S10951" i="21"/>
  <c r="R10951" i="21"/>
  <c r="X10950" i="21"/>
  <c r="W10950" i="21"/>
  <c r="V10950" i="21"/>
  <c r="U10950" i="21"/>
  <c r="T10950" i="21"/>
  <c r="S10950" i="21"/>
  <c r="R10950" i="21"/>
  <c r="X10949" i="21"/>
  <c r="W10949" i="21"/>
  <c r="V10949" i="21"/>
  <c r="U10949" i="21"/>
  <c r="T10949" i="21"/>
  <c r="S10949" i="21"/>
  <c r="R10949" i="21"/>
  <c r="X10948" i="21"/>
  <c r="W10948" i="21"/>
  <c r="V10948" i="21"/>
  <c r="U10948" i="21"/>
  <c r="T10948" i="21"/>
  <c r="S10948" i="21"/>
  <c r="R10948" i="21"/>
  <c r="X10947" i="21"/>
  <c r="W10947" i="21"/>
  <c r="V10947" i="21"/>
  <c r="U10947" i="21"/>
  <c r="T10947" i="21"/>
  <c r="S10947" i="21"/>
  <c r="R10947" i="21"/>
  <c r="X10946" i="21"/>
  <c r="W10946" i="21"/>
  <c r="V10946" i="21"/>
  <c r="U10946" i="21"/>
  <c r="T10946" i="21"/>
  <c r="S10946" i="21"/>
  <c r="R10946" i="21"/>
  <c r="X10945" i="21"/>
  <c r="W10945" i="21"/>
  <c r="V10945" i="21"/>
  <c r="U10945" i="21"/>
  <c r="T10945" i="21"/>
  <c r="S10945" i="21"/>
  <c r="R10945" i="21"/>
  <c r="X10944" i="21"/>
  <c r="W10944" i="21"/>
  <c r="V10944" i="21"/>
  <c r="U10944" i="21"/>
  <c r="T10944" i="21"/>
  <c r="S10944" i="21"/>
  <c r="R10944" i="21"/>
  <c r="X10943" i="21"/>
  <c r="W10943" i="21"/>
  <c r="V10943" i="21"/>
  <c r="U10943" i="21"/>
  <c r="T10943" i="21"/>
  <c r="S10943" i="21"/>
  <c r="R10943" i="21"/>
  <c r="X10942" i="21"/>
  <c r="W10942" i="21"/>
  <c r="V10942" i="21"/>
  <c r="U10942" i="21"/>
  <c r="T10942" i="21"/>
  <c r="S10942" i="21"/>
  <c r="R10942" i="21"/>
  <c r="X10941" i="21"/>
  <c r="W10941" i="21"/>
  <c r="V10941" i="21"/>
  <c r="U10941" i="21"/>
  <c r="T10941" i="21"/>
  <c r="S10941" i="21"/>
  <c r="R10941" i="21"/>
  <c r="X10940" i="21"/>
  <c r="W10940" i="21"/>
  <c r="V10940" i="21"/>
  <c r="U10940" i="21"/>
  <c r="T10940" i="21"/>
  <c r="S10940" i="21"/>
  <c r="R10940" i="21"/>
  <c r="X10939" i="21"/>
  <c r="W10939" i="21"/>
  <c r="V10939" i="21"/>
  <c r="U10939" i="21"/>
  <c r="T10939" i="21"/>
  <c r="S10939" i="21"/>
  <c r="R10939" i="21"/>
  <c r="X10938" i="21"/>
  <c r="W10938" i="21"/>
  <c r="V10938" i="21"/>
  <c r="U10938" i="21"/>
  <c r="T10938" i="21"/>
  <c r="S10938" i="21"/>
  <c r="R10938" i="21"/>
  <c r="X10937" i="21"/>
  <c r="W10937" i="21"/>
  <c r="V10937" i="21"/>
  <c r="U10937" i="21"/>
  <c r="T10937" i="21"/>
  <c r="S10937" i="21"/>
  <c r="R10937" i="21"/>
  <c r="X10936" i="21"/>
  <c r="W10936" i="21"/>
  <c r="V10936" i="21"/>
  <c r="U10936" i="21"/>
  <c r="T10936" i="21"/>
  <c r="S10936" i="21"/>
  <c r="R10936" i="21"/>
  <c r="X10935" i="21"/>
  <c r="W10935" i="21"/>
  <c r="V10935" i="21"/>
  <c r="U10935" i="21"/>
  <c r="T10935" i="21"/>
  <c r="S10935" i="21"/>
  <c r="R10935" i="21"/>
  <c r="X10934" i="21"/>
  <c r="W10934" i="21"/>
  <c r="V10934" i="21"/>
  <c r="U10934" i="21"/>
  <c r="T10934" i="21"/>
  <c r="S10934" i="21"/>
  <c r="R10934" i="21"/>
  <c r="X10933" i="21"/>
  <c r="W10933" i="21"/>
  <c r="V10933" i="21"/>
  <c r="U10933" i="21"/>
  <c r="T10933" i="21"/>
  <c r="S10933" i="21"/>
  <c r="R10933" i="21"/>
  <c r="X10932" i="21"/>
  <c r="W10932" i="21"/>
  <c r="V10932" i="21"/>
  <c r="U10932" i="21"/>
  <c r="T10932" i="21"/>
  <c r="S10932" i="21"/>
  <c r="R10932" i="21"/>
  <c r="X10931" i="21"/>
  <c r="W10931" i="21"/>
  <c r="V10931" i="21"/>
  <c r="U10931" i="21"/>
  <c r="T10931" i="21"/>
  <c r="S10931" i="21"/>
  <c r="R10931" i="21"/>
  <c r="X10930" i="21"/>
  <c r="W10930" i="21"/>
  <c r="V10930" i="21"/>
  <c r="U10930" i="21"/>
  <c r="T10930" i="21"/>
  <c r="S10930" i="21"/>
  <c r="R10930" i="21"/>
  <c r="X10929" i="21"/>
  <c r="W10929" i="21"/>
  <c r="V10929" i="21"/>
  <c r="U10929" i="21"/>
  <c r="T10929" i="21"/>
  <c r="S10929" i="21"/>
  <c r="R10929" i="21"/>
  <c r="X10928" i="21"/>
  <c r="W10928" i="21"/>
  <c r="V10928" i="21"/>
  <c r="U10928" i="21"/>
  <c r="T10928" i="21"/>
  <c r="S10928" i="21"/>
  <c r="R10928" i="21"/>
  <c r="X10927" i="21"/>
  <c r="W10927" i="21"/>
  <c r="V10927" i="21"/>
  <c r="U10927" i="21"/>
  <c r="T10927" i="21"/>
  <c r="S10927" i="21"/>
  <c r="R10927" i="21"/>
  <c r="X10926" i="21"/>
  <c r="W10926" i="21"/>
  <c r="V10926" i="21"/>
  <c r="U10926" i="21"/>
  <c r="T10926" i="21"/>
  <c r="S10926" i="21"/>
  <c r="R10926" i="21"/>
  <c r="X10925" i="21"/>
  <c r="W10925" i="21"/>
  <c r="V10925" i="21"/>
  <c r="U10925" i="21"/>
  <c r="T10925" i="21"/>
  <c r="S10925" i="21"/>
  <c r="R10925" i="21"/>
  <c r="X10924" i="21"/>
  <c r="W10924" i="21"/>
  <c r="V10924" i="21"/>
  <c r="U10924" i="21"/>
  <c r="T10924" i="21"/>
  <c r="S10924" i="21"/>
  <c r="R10924" i="21"/>
  <c r="X10923" i="21"/>
  <c r="W10923" i="21"/>
  <c r="V10923" i="21"/>
  <c r="U10923" i="21"/>
  <c r="T10923" i="21"/>
  <c r="S10923" i="21"/>
  <c r="R10923" i="21"/>
  <c r="X10922" i="21"/>
  <c r="W10922" i="21"/>
  <c r="V10922" i="21"/>
  <c r="U10922" i="21"/>
  <c r="T10922" i="21"/>
  <c r="S10922" i="21"/>
  <c r="R10922" i="21"/>
  <c r="X10921" i="21"/>
  <c r="W10921" i="21"/>
  <c r="V10921" i="21"/>
  <c r="U10921" i="21"/>
  <c r="T10921" i="21"/>
  <c r="S10921" i="21"/>
  <c r="R10921" i="21"/>
  <c r="X10920" i="21"/>
  <c r="W10920" i="21"/>
  <c r="V10920" i="21"/>
  <c r="U10920" i="21"/>
  <c r="T10920" i="21"/>
  <c r="S10920" i="21"/>
  <c r="R10920" i="21"/>
  <c r="X10919" i="21"/>
  <c r="W10919" i="21"/>
  <c r="V10919" i="21"/>
  <c r="U10919" i="21"/>
  <c r="T10919" i="21"/>
  <c r="S10919" i="21"/>
  <c r="R10919" i="21"/>
  <c r="X10918" i="21"/>
  <c r="W10918" i="21"/>
  <c r="V10918" i="21"/>
  <c r="U10918" i="21"/>
  <c r="T10918" i="21"/>
  <c r="S10918" i="21"/>
  <c r="R10918" i="21"/>
  <c r="X10917" i="21"/>
  <c r="W10917" i="21"/>
  <c r="V10917" i="21"/>
  <c r="U10917" i="21"/>
  <c r="T10917" i="21"/>
  <c r="S10917" i="21"/>
  <c r="R10917" i="21"/>
  <c r="X10916" i="21"/>
  <c r="W10916" i="21"/>
  <c r="V10916" i="21"/>
  <c r="U10916" i="21"/>
  <c r="T10916" i="21"/>
  <c r="S10916" i="21"/>
  <c r="R10916" i="21"/>
  <c r="X10915" i="21"/>
  <c r="W10915" i="21"/>
  <c r="V10915" i="21"/>
  <c r="U10915" i="21"/>
  <c r="T10915" i="21"/>
  <c r="S10915" i="21"/>
  <c r="R10915" i="21"/>
  <c r="X10914" i="21"/>
  <c r="W10914" i="21"/>
  <c r="V10914" i="21"/>
  <c r="U10914" i="21"/>
  <c r="T10914" i="21"/>
  <c r="S10914" i="21"/>
  <c r="R10914" i="21"/>
  <c r="X10913" i="21"/>
  <c r="W10913" i="21"/>
  <c r="V10913" i="21"/>
  <c r="U10913" i="21"/>
  <c r="T10913" i="21"/>
  <c r="S10913" i="21"/>
  <c r="R10913" i="21"/>
  <c r="X10912" i="21"/>
  <c r="W10912" i="21"/>
  <c r="V10912" i="21"/>
  <c r="U10912" i="21"/>
  <c r="T10912" i="21"/>
  <c r="S10912" i="21"/>
  <c r="R10912" i="21"/>
  <c r="X10911" i="21"/>
  <c r="W10911" i="21"/>
  <c r="V10911" i="21"/>
  <c r="U10911" i="21"/>
  <c r="T10911" i="21"/>
  <c r="S10911" i="21"/>
  <c r="R10911" i="21"/>
  <c r="X10910" i="21"/>
  <c r="W10910" i="21"/>
  <c r="V10910" i="21"/>
  <c r="U10910" i="21"/>
  <c r="T10910" i="21"/>
  <c r="S10910" i="21"/>
  <c r="R10910" i="21"/>
  <c r="X10909" i="21"/>
  <c r="W10909" i="21"/>
  <c r="V10909" i="21"/>
  <c r="U10909" i="21"/>
  <c r="T10909" i="21"/>
  <c r="S10909" i="21"/>
  <c r="R10909" i="21"/>
  <c r="X10908" i="21"/>
  <c r="W10908" i="21"/>
  <c r="V10908" i="21"/>
  <c r="U10908" i="21"/>
  <c r="T10908" i="21"/>
  <c r="S10908" i="21"/>
  <c r="R10908" i="21"/>
  <c r="X10907" i="21"/>
  <c r="W10907" i="21"/>
  <c r="V10907" i="21"/>
  <c r="U10907" i="21"/>
  <c r="T10907" i="21"/>
  <c r="S10907" i="21"/>
  <c r="R10907" i="21"/>
  <c r="X10906" i="21"/>
  <c r="W10906" i="21"/>
  <c r="V10906" i="21"/>
  <c r="U10906" i="21"/>
  <c r="T10906" i="21"/>
  <c r="S10906" i="21"/>
  <c r="R10906" i="21"/>
  <c r="X10905" i="21"/>
  <c r="W10905" i="21"/>
  <c r="V10905" i="21"/>
  <c r="U10905" i="21"/>
  <c r="T10905" i="21"/>
  <c r="S10905" i="21"/>
  <c r="R10905" i="21"/>
  <c r="X10904" i="21"/>
  <c r="W10904" i="21"/>
  <c r="V10904" i="21"/>
  <c r="U10904" i="21"/>
  <c r="T10904" i="21"/>
  <c r="S10904" i="21"/>
  <c r="R10904" i="21"/>
  <c r="X10903" i="21"/>
  <c r="W10903" i="21"/>
  <c r="V10903" i="21"/>
  <c r="U10903" i="21"/>
  <c r="T10903" i="21"/>
  <c r="S10903" i="21"/>
  <c r="R10903" i="21"/>
  <c r="X10902" i="21"/>
  <c r="W10902" i="21"/>
  <c r="V10902" i="21"/>
  <c r="U10902" i="21"/>
  <c r="T10902" i="21"/>
  <c r="S10902" i="21"/>
  <c r="R10902" i="21"/>
  <c r="X10901" i="21"/>
  <c r="W10901" i="21"/>
  <c r="V10901" i="21"/>
  <c r="U10901" i="21"/>
  <c r="T10901" i="21"/>
  <c r="S10901" i="21"/>
  <c r="R10901" i="21"/>
  <c r="X10900" i="21"/>
  <c r="W10900" i="21"/>
  <c r="V10900" i="21"/>
  <c r="U10900" i="21"/>
  <c r="T10900" i="21"/>
  <c r="S10900" i="21"/>
  <c r="R10900" i="21"/>
  <c r="X10899" i="21"/>
  <c r="W10899" i="21"/>
  <c r="V10899" i="21"/>
  <c r="U10899" i="21"/>
  <c r="T10899" i="21"/>
  <c r="S10899" i="21"/>
  <c r="R10899" i="21"/>
  <c r="X10898" i="21"/>
  <c r="W10898" i="21"/>
  <c r="V10898" i="21"/>
  <c r="U10898" i="21"/>
  <c r="T10898" i="21"/>
  <c r="S10898" i="21"/>
  <c r="R10898" i="21"/>
  <c r="X10897" i="21"/>
  <c r="W10897" i="21"/>
  <c r="V10897" i="21"/>
  <c r="U10897" i="21"/>
  <c r="T10897" i="21"/>
  <c r="S10897" i="21"/>
  <c r="R10897" i="21"/>
  <c r="X10896" i="21"/>
  <c r="W10896" i="21"/>
  <c r="V10896" i="21"/>
  <c r="U10896" i="21"/>
  <c r="T10896" i="21"/>
  <c r="S10896" i="21"/>
  <c r="R10896" i="21"/>
  <c r="X10895" i="21"/>
  <c r="W10895" i="21"/>
  <c r="V10895" i="21"/>
  <c r="U10895" i="21"/>
  <c r="T10895" i="21"/>
  <c r="S10895" i="21"/>
  <c r="R10895" i="21"/>
  <c r="X10894" i="21"/>
  <c r="W10894" i="21"/>
  <c r="V10894" i="21"/>
  <c r="U10894" i="21"/>
  <c r="T10894" i="21"/>
  <c r="S10894" i="21"/>
  <c r="R10894" i="21"/>
  <c r="X10893" i="21"/>
  <c r="W10893" i="21"/>
  <c r="V10893" i="21"/>
  <c r="U10893" i="21"/>
  <c r="T10893" i="21"/>
  <c r="S10893" i="21"/>
  <c r="R10893" i="21"/>
  <c r="X10892" i="21"/>
  <c r="W10892" i="21"/>
  <c r="V10892" i="21"/>
  <c r="U10892" i="21"/>
  <c r="T10892" i="21"/>
  <c r="S10892" i="21"/>
  <c r="R10892" i="21"/>
  <c r="X10891" i="21"/>
  <c r="W10891" i="21"/>
  <c r="V10891" i="21"/>
  <c r="U10891" i="21"/>
  <c r="T10891" i="21"/>
  <c r="S10891" i="21"/>
  <c r="R10891" i="21"/>
  <c r="X10890" i="21"/>
  <c r="W10890" i="21"/>
  <c r="V10890" i="21"/>
  <c r="U10890" i="21"/>
  <c r="T10890" i="21"/>
  <c r="S10890" i="21"/>
  <c r="R10890" i="21"/>
  <c r="X10889" i="21"/>
  <c r="W10889" i="21"/>
  <c r="V10889" i="21"/>
  <c r="U10889" i="21"/>
  <c r="T10889" i="21"/>
  <c r="S10889" i="21"/>
  <c r="R10889" i="21"/>
  <c r="X10888" i="21"/>
  <c r="W10888" i="21"/>
  <c r="V10888" i="21"/>
  <c r="U10888" i="21"/>
  <c r="T10888" i="21"/>
  <c r="S10888" i="21"/>
  <c r="R10888" i="21"/>
  <c r="X10887" i="21"/>
  <c r="W10887" i="21"/>
  <c r="V10887" i="21"/>
  <c r="U10887" i="21"/>
  <c r="T10887" i="21"/>
  <c r="S10887" i="21"/>
  <c r="R10887" i="21"/>
  <c r="X10886" i="21"/>
  <c r="W10886" i="21"/>
  <c r="V10886" i="21"/>
  <c r="U10886" i="21"/>
  <c r="T10886" i="21"/>
  <c r="S10886" i="21"/>
  <c r="R10886" i="21"/>
  <c r="X10885" i="21"/>
  <c r="W10885" i="21"/>
  <c r="V10885" i="21"/>
  <c r="U10885" i="21"/>
  <c r="T10885" i="21"/>
  <c r="S10885" i="21"/>
  <c r="R10885" i="21"/>
  <c r="X10884" i="21"/>
  <c r="W10884" i="21"/>
  <c r="V10884" i="21"/>
  <c r="U10884" i="21"/>
  <c r="T10884" i="21"/>
  <c r="S10884" i="21"/>
  <c r="R10884" i="21"/>
  <c r="X10883" i="21"/>
  <c r="W10883" i="21"/>
  <c r="V10883" i="21"/>
  <c r="U10883" i="21"/>
  <c r="T10883" i="21"/>
  <c r="S10883" i="21"/>
  <c r="R10883" i="21"/>
  <c r="X10882" i="21"/>
  <c r="W10882" i="21"/>
  <c r="V10882" i="21"/>
  <c r="U10882" i="21"/>
  <c r="T10882" i="21"/>
  <c r="S10882" i="21"/>
  <c r="R10882" i="21"/>
  <c r="X10881" i="21"/>
  <c r="W10881" i="21"/>
  <c r="V10881" i="21"/>
  <c r="U10881" i="21"/>
  <c r="T10881" i="21"/>
  <c r="S10881" i="21"/>
  <c r="R10881" i="21"/>
  <c r="X10880" i="21"/>
  <c r="W10880" i="21"/>
  <c r="V10880" i="21"/>
  <c r="U10880" i="21"/>
  <c r="T10880" i="21"/>
  <c r="S10880" i="21"/>
  <c r="R10880" i="21"/>
  <c r="X10879" i="21"/>
  <c r="W10879" i="21"/>
  <c r="V10879" i="21"/>
  <c r="U10879" i="21"/>
  <c r="T10879" i="21"/>
  <c r="S10879" i="21"/>
  <c r="R10879" i="21"/>
  <c r="X10878" i="21"/>
  <c r="W10878" i="21"/>
  <c r="V10878" i="21"/>
  <c r="U10878" i="21"/>
  <c r="T10878" i="21"/>
  <c r="S10878" i="21"/>
  <c r="R10878" i="21"/>
  <c r="X10877" i="21"/>
  <c r="W10877" i="21"/>
  <c r="V10877" i="21"/>
  <c r="U10877" i="21"/>
  <c r="T10877" i="21"/>
  <c r="S10877" i="21"/>
  <c r="R10877" i="21"/>
  <c r="X10876" i="21"/>
  <c r="W10876" i="21"/>
  <c r="V10876" i="21"/>
  <c r="U10876" i="21"/>
  <c r="T10876" i="21"/>
  <c r="S10876" i="21"/>
  <c r="R10876" i="21"/>
  <c r="X10875" i="21"/>
  <c r="W10875" i="21"/>
  <c r="V10875" i="21"/>
  <c r="U10875" i="21"/>
  <c r="T10875" i="21"/>
  <c r="S10875" i="21"/>
  <c r="R10875" i="21"/>
  <c r="X10874" i="21"/>
  <c r="W10874" i="21"/>
  <c r="V10874" i="21"/>
  <c r="U10874" i="21"/>
  <c r="T10874" i="21"/>
  <c r="S10874" i="21"/>
  <c r="R10874" i="21"/>
  <c r="X10873" i="21"/>
  <c r="W10873" i="21"/>
  <c r="V10873" i="21"/>
  <c r="U10873" i="21"/>
  <c r="T10873" i="21"/>
  <c r="S10873" i="21"/>
  <c r="R10873" i="21"/>
  <c r="X10872" i="21"/>
  <c r="W10872" i="21"/>
  <c r="V10872" i="21"/>
  <c r="U10872" i="21"/>
  <c r="T10872" i="21"/>
  <c r="S10872" i="21"/>
  <c r="R10872" i="21"/>
  <c r="X10871" i="21"/>
  <c r="W10871" i="21"/>
  <c r="V10871" i="21"/>
  <c r="U10871" i="21"/>
  <c r="T10871" i="21"/>
  <c r="S10871" i="21"/>
  <c r="R10871" i="21"/>
  <c r="X10870" i="21"/>
  <c r="W10870" i="21"/>
  <c r="V10870" i="21"/>
  <c r="U10870" i="21"/>
  <c r="T10870" i="21"/>
  <c r="S10870" i="21"/>
  <c r="R10870" i="21"/>
  <c r="X10869" i="21"/>
  <c r="W10869" i="21"/>
  <c r="V10869" i="21"/>
  <c r="U10869" i="21"/>
  <c r="T10869" i="21"/>
  <c r="S10869" i="21"/>
  <c r="R10869" i="21"/>
  <c r="X10868" i="21"/>
  <c r="W10868" i="21"/>
  <c r="V10868" i="21"/>
  <c r="U10868" i="21"/>
  <c r="T10868" i="21"/>
  <c r="S10868" i="21"/>
  <c r="R10868" i="21"/>
  <c r="X10867" i="21"/>
  <c r="W10867" i="21"/>
  <c r="V10867" i="21"/>
  <c r="U10867" i="21"/>
  <c r="T10867" i="21"/>
  <c r="S10867" i="21"/>
  <c r="R10867" i="21"/>
  <c r="X10866" i="21"/>
  <c r="W10866" i="21"/>
  <c r="V10866" i="21"/>
  <c r="U10866" i="21"/>
  <c r="T10866" i="21"/>
  <c r="S10866" i="21"/>
  <c r="R10866" i="21"/>
  <c r="X10865" i="21"/>
  <c r="W10865" i="21"/>
  <c r="V10865" i="21"/>
  <c r="U10865" i="21"/>
  <c r="T10865" i="21"/>
  <c r="S10865" i="21"/>
  <c r="R10865" i="21"/>
  <c r="X10864" i="21"/>
  <c r="W10864" i="21"/>
  <c r="V10864" i="21"/>
  <c r="U10864" i="21"/>
  <c r="T10864" i="21"/>
  <c r="S10864" i="21"/>
  <c r="R10864" i="21"/>
  <c r="X10863" i="21"/>
  <c r="W10863" i="21"/>
  <c r="V10863" i="21"/>
  <c r="U10863" i="21"/>
  <c r="T10863" i="21"/>
  <c r="S10863" i="21"/>
  <c r="R10863" i="21"/>
  <c r="X10862" i="21"/>
  <c r="W10862" i="21"/>
  <c r="V10862" i="21"/>
  <c r="U10862" i="21"/>
  <c r="T10862" i="21"/>
  <c r="S10862" i="21"/>
  <c r="R10862" i="21"/>
  <c r="X10861" i="21"/>
  <c r="W10861" i="21"/>
  <c r="V10861" i="21"/>
  <c r="U10861" i="21"/>
  <c r="T10861" i="21"/>
  <c r="S10861" i="21"/>
  <c r="R10861" i="21"/>
  <c r="X10860" i="21"/>
  <c r="W10860" i="21"/>
  <c r="V10860" i="21"/>
  <c r="U10860" i="21"/>
  <c r="T10860" i="21"/>
  <c r="S10860" i="21"/>
  <c r="R10860" i="21"/>
  <c r="X10859" i="21"/>
  <c r="W10859" i="21"/>
  <c r="V10859" i="21"/>
  <c r="U10859" i="21"/>
  <c r="T10859" i="21"/>
  <c r="S10859" i="21"/>
  <c r="R10859" i="21"/>
  <c r="X10858" i="21"/>
  <c r="W10858" i="21"/>
  <c r="V10858" i="21"/>
  <c r="U10858" i="21"/>
  <c r="T10858" i="21"/>
  <c r="S10858" i="21"/>
  <c r="R10858" i="21"/>
  <c r="X10857" i="21"/>
  <c r="W10857" i="21"/>
  <c r="V10857" i="21"/>
  <c r="U10857" i="21"/>
  <c r="T10857" i="21"/>
  <c r="S10857" i="21"/>
  <c r="R10857" i="21"/>
  <c r="X10856" i="21"/>
  <c r="W10856" i="21"/>
  <c r="V10856" i="21"/>
  <c r="U10856" i="21"/>
  <c r="T10856" i="21"/>
  <c r="S10856" i="21"/>
  <c r="R10856" i="21"/>
  <c r="X10855" i="21"/>
  <c r="W10855" i="21"/>
  <c r="V10855" i="21"/>
  <c r="U10855" i="21"/>
  <c r="T10855" i="21"/>
  <c r="S10855" i="21"/>
  <c r="R10855" i="21"/>
  <c r="X10854" i="21"/>
  <c r="W10854" i="21"/>
  <c r="V10854" i="21"/>
  <c r="U10854" i="21"/>
  <c r="T10854" i="21"/>
  <c r="S10854" i="21"/>
  <c r="R10854" i="21"/>
  <c r="X10853" i="21"/>
  <c r="W10853" i="21"/>
  <c r="V10853" i="21"/>
  <c r="U10853" i="21"/>
  <c r="T10853" i="21"/>
  <c r="S10853" i="21"/>
  <c r="R10853" i="21"/>
  <c r="X10852" i="21"/>
  <c r="W10852" i="21"/>
  <c r="V10852" i="21"/>
  <c r="U10852" i="21"/>
  <c r="T10852" i="21"/>
  <c r="S10852" i="21"/>
  <c r="R10852" i="21"/>
  <c r="X10851" i="21"/>
  <c r="W10851" i="21"/>
  <c r="V10851" i="21"/>
  <c r="U10851" i="21"/>
  <c r="T10851" i="21"/>
  <c r="S10851" i="21"/>
  <c r="R10851" i="21"/>
  <c r="X10850" i="21"/>
  <c r="W10850" i="21"/>
  <c r="V10850" i="21"/>
  <c r="U10850" i="21"/>
  <c r="T10850" i="21"/>
  <c r="S10850" i="21"/>
  <c r="R10850" i="21"/>
  <c r="X10849" i="21"/>
  <c r="W10849" i="21"/>
  <c r="V10849" i="21"/>
  <c r="U10849" i="21"/>
  <c r="T10849" i="21"/>
  <c r="S10849" i="21"/>
  <c r="R10849" i="21"/>
  <c r="X10848" i="21"/>
  <c r="W10848" i="21"/>
  <c r="V10848" i="21"/>
  <c r="U10848" i="21"/>
  <c r="T10848" i="21"/>
  <c r="S10848" i="21"/>
  <c r="R10848" i="21"/>
  <c r="X10847" i="21"/>
  <c r="W10847" i="21"/>
  <c r="V10847" i="21"/>
  <c r="U10847" i="21"/>
  <c r="T10847" i="21"/>
  <c r="S10847" i="21"/>
  <c r="R10847" i="21"/>
  <c r="X10846" i="21"/>
  <c r="W10846" i="21"/>
  <c r="V10846" i="21"/>
  <c r="U10846" i="21"/>
  <c r="T10846" i="21"/>
  <c r="S10846" i="21"/>
  <c r="R10846" i="21"/>
  <c r="X10845" i="21"/>
  <c r="W10845" i="21"/>
  <c r="V10845" i="21"/>
  <c r="U10845" i="21"/>
  <c r="T10845" i="21"/>
  <c r="S10845" i="21"/>
  <c r="R10845" i="21"/>
  <c r="X10844" i="21"/>
  <c r="W10844" i="21"/>
  <c r="V10844" i="21"/>
  <c r="U10844" i="21"/>
  <c r="T10844" i="21"/>
  <c r="S10844" i="21"/>
  <c r="R10844" i="21"/>
  <c r="X10843" i="21"/>
  <c r="W10843" i="21"/>
  <c r="V10843" i="21"/>
  <c r="U10843" i="21"/>
  <c r="T10843" i="21"/>
  <c r="S10843" i="21"/>
  <c r="R10843" i="21"/>
  <c r="X10842" i="21"/>
  <c r="W10842" i="21"/>
  <c r="V10842" i="21"/>
  <c r="U10842" i="21"/>
  <c r="T10842" i="21"/>
  <c r="S10842" i="21"/>
  <c r="R10842" i="21"/>
  <c r="X10841" i="21"/>
  <c r="W10841" i="21"/>
  <c r="V10841" i="21"/>
  <c r="U10841" i="21"/>
  <c r="T10841" i="21"/>
  <c r="S10841" i="21"/>
  <c r="R10841" i="21"/>
  <c r="X10840" i="21"/>
  <c r="W10840" i="21"/>
  <c r="V10840" i="21"/>
  <c r="U10840" i="21"/>
  <c r="T10840" i="21"/>
  <c r="S10840" i="21"/>
  <c r="R10840" i="21"/>
  <c r="X10839" i="21"/>
  <c r="W10839" i="21"/>
  <c r="V10839" i="21"/>
  <c r="U10839" i="21"/>
  <c r="T10839" i="21"/>
  <c r="S10839" i="21"/>
  <c r="R10839" i="21"/>
  <c r="X10838" i="21"/>
  <c r="W10838" i="21"/>
  <c r="V10838" i="21"/>
  <c r="U10838" i="21"/>
  <c r="T10838" i="21"/>
  <c r="S10838" i="21"/>
  <c r="R10838" i="21"/>
  <c r="X10837" i="21"/>
  <c r="W10837" i="21"/>
  <c r="V10837" i="21"/>
  <c r="U10837" i="21"/>
  <c r="T10837" i="21"/>
  <c r="S10837" i="21"/>
  <c r="R10837" i="21"/>
  <c r="X10836" i="21"/>
  <c r="W10836" i="21"/>
  <c r="V10836" i="21"/>
  <c r="U10836" i="21"/>
  <c r="T10836" i="21"/>
  <c r="S10836" i="21"/>
  <c r="R10836" i="21"/>
  <c r="X10835" i="21"/>
  <c r="W10835" i="21"/>
  <c r="V10835" i="21"/>
  <c r="U10835" i="21"/>
  <c r="T10835" i="21"/>
  <c r="S10835" i="21"/>
  <c r="R10835" i="21"/>
  <c r="X10834" i="21"/>
  <c r="W10834" i="21"/>
  <c r="V10834" i="21"/>
  <c r="U10834" i="21"/>
  <c r="T10834" i="21"/>
  <c r="S10834" i="21"/>
  <c r="R10834" i="21"/>
  <c r="X10833" i="21"/>
  <c r="W10833" i="21"/>
  <c r="V10833" i="21"/>
  <c r="U10833" i="21"/>
  <c r="T10833" i="21"/>
  <c r="S10833" i="21"/>
  <c r="R10833" i="21"/>
  <c r="X10832" i="21"/>
  <c r="W10832" i="21"/>
  <c r="V10832" i="21"/>
  <c r="U10832" i="21"/>
  <c r="T10832" i="21"/>
  <c r="S10832" i="21"/>
  <c r="R10832" i="21"/>
  <c r="X10831" i="21"/>
  <c r="W10831" i="21"/>
  <c r="V10831" i="21"/>
  <c r="U10831" i="21"/>
  <c r="T10831" i="21"/>
  <c r="S10831" i="21"/>
  <c r="R10831" i="21"/>
  <c r="X10830" i="21"/>
  <c r="W10830" i="21"/>
  <c r="V10830" i="21"/>
  <c r="U10830" i="21"/>
  <c r="T10830" i="21"/>
  <c r="S10830" i="21"/>
  <c r="R10830" i="21"/>
  <c r="X10829" i="21"/>
  <c r="W10829" i="21"/>
  <c r="V10829" i="21"/>
  <c r="U10829" i="21"/>
  <c r="T10829" i="21"/>
  <c r="S10829" i="21"/>
  <c r="R10829" i="21"/>
  <c r="X10828" i="21"/>
  <c r="W10828" i="21"/>
  <c r="V10828" i="21"/>
  <c r="U10828" i="21"/>
  <c r="T10828" i="21"/>
  <c r="S10828" i="21"/>
  <c r="R10828" i="21"/>
  <c r="X10827" i="21"/>
  <c r="W10827" i="21"/>
  <c r="V10827" i="21"/>
  <c r="U10827" i="21"/>
  <c r="T10827" i="21"/>
  <c r="S10827" i="21"/>
  <c r="R10827" i="21"/>
  <c r="X10826" i="21"/>
  <c r="W10826" i="21"/>
  <c r="V10826" i="21"/>
  <c r="U10826" i="21"/>
  <c r="T10826" i="21"/>
  <c r="S10826" i="21"/>
  <c r="R10826" i="21"/>
  <c r="X10825" i="21"/>
  <c r="W10825" i="21"/>
  <c r="V10825" i="21"/>
  <c r="U10825" i="21"/>
  <c r="T10825" i="21"/>
  <c r="S10825" i="21"/>
  <c r="R10825" i="21"/>
  <c r="X10824" i="21"/>
  <c r="W10824" i="21"/>
  <c r="V10824" i="21"/>
  <c r="U10824" i="21"/>
  <c r="T10824" i="21"/>
  <c r="S10824" i="21"/>
  <c r="R10824" i="21"/>
  <c r="X10823" i="21"/>
  <c r="W10823" i="21"/>
  <c r="V10823" i="21"/>
  <c r="U10823" i="21"/>
  <c r="T10823" i="21"/>
  <c r="S10823" i="21"/>
  <c r="R10823" i="21"/>
  <c r="X10822" i="21"/>
  <c r="W10822" i="21"/>
  <c r="V10822" i="21"/>
  <c r="U10822" i="21"/>
  <c r="T10822" i="21"/>
  <c r="S10822" i="21"/>
  <c r="R10822" i="21"/>
  <c r="X10821" i="21"/>
  <c r="W10821" i="21"/>
  <c r="V10821" i="21"/>
  <c r="U10821" i="21"/>
  <c r="T10821" i="21"/>
  <c r="S10821" i="21"/>
  <c r="R10821" i="21"/>
  <c r="X10820" i="21"/>
  <c r="W10820" i="21"/>
  <c r="V10820" i="21"/>
  <c r="U10820" i="21"/>
  <c r="T10820" i="21"/>
  <c r="S10820" i="21"/>
  <c r="R10820" i="21"/>
  <c r="X10819" i="21"/>
  <c r="W10819" i="21"/>
  <c r="V10819" i="21"/>
  <c r="U10819" i="21"/>
  <c r="T10819" i="21"/>
  <c r="S10819" i="21"/>
  <c r="R10819" i="21"/>
  <c r="X10818" i="21"/>
  <c r="W10818" i="21"/>
  <c r="V10818" i="21"/>
  <c r="U10818" i="21"/>
  <c r="T10818" i="21"/>
  <c r="S10818" i="21"/>
  <c r="R10818" i="21"/>
  <c r="X10817" i="21"/>
  <c r="W10817" i="21"/>
  <c r="V10817" i="21"/>
  <c r="U10817" i="21"/>
  <c r="T10817" i="21"/>
  <c r="S10817" i="21"/>
  <c r="R10817" i="21"/>
  <c r="X10816" i="21"/>
  <c r="W10816" i="21"/>
  <c r="V10816" i="21"/>
  <c r="U10816" i="21"/>
  <c r="T10816" i="21"/>
  <c r="S10816" i="21"/>
  <c r="R10816" i="21"/>
  <c r="X10815" i="21"/>
  <c r="W10815" i="21"/>
  <c r="V10815" i="21"/>
  <c r="U10815" i="21"/>
  <c r="T10815" i="21"/>
  <c r="S10815" i="21"/>
  <c r="R10815" i="21"/>
  <c r="X10814" i="21"/>
  <c r="W10814" i="21"/>
  <c r="V10814" i="21"/>
  <c r="U10814" i="21"/>
  <c r="T10814" i="21"/>
  <c r="S10814" i="21"/>
  <c r="R10814" i="21"/>
  <c r="X10813" i="21"/>
  <c r="W10813" i="21"/>
  <c r="V10813" i="21"/>
  <c r="U10813" i="21"/>
  <c r="T10813" i="21"/>
  <c r="S10813" i="21"/>
  <c r="R10813" i="21"/>
  <c r="X10812" i="21"/>
  <c r="W10812" i="21"/>
  <c r="V10812" i="21"/>
  <c r="U10812" i="21"/>
  <c r="T10812" i="21"/>
  <c r="S10812" i="21"/>
  <c r="R10812" i="21"/>
  <c r="X10811" i="21"/>
  <c r="W10811" i="21"/>
  <c r="V10811" i="21"/>
  <c r="U10811" i="21"/>
  <c r="T10811" i="21"/>
  <c r="S10811" i="21"/>
  <c r="R10811" i="21"/>
  <c r="X10810" i="21"/>
  <c r="W10810" i="21"/>
  <c r="V10810" i="21"/>
  <c r="U10810" i="21"/>
  <c r="T10810" i="21"/>
  <c r="S10810" i="21"/>
  <c r="R10810" i="21"/>
  <c r="X10809" i="21"/>
  <c r="W10809" i="21"/>
  <c r="V10809" i="21"/>
  <c r="U10809" i="21"/>
  <c r="T10809" i="21"/>
  <c r="S10809" i="21"/>
  <c r="R10809" i="21"/>
  <c r="X10808" i="21"/>
  <c r="W10808" i="21"/>
  <c r="V10808" i="21"/>
  <c r="U10808" i="21"/>
  <c r="T10808" i="21"/>
  <c r="S10808" i="21"/>
  <c r="R10808" i="21"/>
  <c r="X10807" i="21"/>
  <c r="W10807" i="21"/>
  <c r="V10807" i="21"/>
  <c r="U10807" i="21"/>
  <c r="T10807" i="21"/>
  <c r="S10807" i="21"/>
  <c r="R10807" i="21"/>
  <c r="X10806" i="21"/>
  <c r="W10806" i="21"/>
  <c r="V10806" i="21"/>
  <c r="U10806" i="21"/>
  <c r="T10806" i="21"/>
  <c r="S10806" i="21"/>
  <c r="R10806" i="21"/>
  <c r="X10805" i="21"/>
  <c r="W10805" i="21"/>
  <c r="V10805" i="21"/>
  <c r="U10805" i="21"/>
  <c r="T10805" i="21"/>
  <c r="S10805" i="21"/>
  <c r="R10805" i="21"/>
  <c r="X10804" i="21"/>
  <c r="W10804" i="21"/>
  <c r="V10804" i="21"/>
  <c r="U10804" i="21"/>
  <c r="T10804" i="21"/>
  <c r="S10804" i="21"/>
  <c r="R10804" i="21"/>
  <c r="X10803" i="21"/>
  <c r="W10803" i="21"/>
  <c r="V10803" i="21"/>
  <c r="U10803" i="21"/>
  <c r="T10803" i="21"/>
  <c r="S10803" i="21"/>
  <c r="R10803" i="21"/>
  <c r="X10802" i="21"/>
  <c r="W10802" i="21"/>
  <c r="V10802" i="21"/>
  <c r="U10802" i="21"/>
  <c r="T10802" i="21"/>
  <c r="S10802" i="21"/>
  <c r="R10802" i="21"/>
  <c r="X10801" i="21"/>
  <c r="W10801" i="21"/>
  <c r="V10801" i="21"/>
  <c r="U10801" i="21"/>
  <c r="T10801" i="21"/>
  <c r="S10801" i="21"/>
  <c r="R10801" i="21"/>
  <c r="X10800" i="21"/>
  <c r="W10800" i="21"/>
  <c r="V10800" i="21"/>
  <c r="U10800" i="21"/>
  <c r="T10800" i="21"/>
  <c r="S10800" i="21"/>
  <c r="R10800" i="21"/>
  <c r="X10799" i="21"/>
  <c r="W10799" i="21"/>
  <c r="V10799" i="21"/>
  <c r="U10799" i="21"/>
  <c r="T10799" i="21"/>
  <c r="S10799" i="21"/>
  <c r="R10799" i="21"/>
  <c r="X10798" i="21"/>
  <c r="W10798" i="21"/>
  <c r="V10798" i="21"/>
  <c r="U10798" i="21"/>
  <c r="T10798" i="21"/>
  <c r="S10798" i="21"/>
  <c r="R10798" i="21"/>
  <c r="X10797" i="21"/>
  <c r="W10797" i="21"/>
  <c r="V10797" i="21"/>
  <c r="U10797" i="21"/>
  <c r="T10797" i="21"/>
  <c r="S10797" i="21"/>
  <c r="R10797" i="21"/>
  <c r="X10796" i="21"/>
  <c r="W10796" i="21"/>
  <c r="V10796" i="21"/>
  <c r="U10796" i="21"/>
  <c r="T10796" i="21"/>
  <c r="S10796" i="21"/>
  <c r="R10796" i="21"/>
  <c r="X10795" i="21"/>
  <c r="W10795" i="21"/>
  <c r="V10795" i="21"/>
  <c r="U10795" i="21"/>
  <c r="T10795" i="21"/>
  <c r="S10795" i="21"/>
  <c r="R10795" i="21"/>
  <c r="X10794" i="21"/>
  <c r="W10794" i="21"/>
  <c r="V10794" i="21"/>
  <c r="U10794" i="21"/>
  <c r="T10794" i="21"/>
  <c r="S10794" i="21"/>
  <c r="R10794" i="21"/>
  <c r="X10793" i="21"/>
  <c r="W10793" i="21"/>
  <c r="V10793" i="21"/>
  <c r="U10793" i="21"/>
  <c r="T10793" i="21"/>
  <c r="S10793" i="21"/>
  <c r="R10793" i="21"/>
  <c r="X10792" i="21"/>
  <c r="W10792" i="21"/>
  <c r="V10792" i="21"/>
  <c r="U10792" i="21"/>
  <c r="T10792" i="21"/>
  <c r="S10792" i="21"/>
  <c r="R10792" i="21"/>
  <c r="X10791" i="21"/>
  <c r="W10791" i="21"/>
  <c r="V10791" i="21"/>
  <c r="U10791" i="21"/>
  <c r="T10791" i="21"/>
  <c r="S10791" i="21"/>
  <c r="R10791" i="21"/>
  <c r="X10790" i="21"/>
  <c r="W10790" i="21"/>
  <c r="V10790" i="21"/>
  <c r="U10790" i="21"/>
  <c r="T10790" i="21"/>
  <c r="S10790" i="21"/>
  <c r="R10790" i="21"/>
  <c r="X10789" i="21"/>
  <c r="W10789" i="21"/>
  <c r="V10789" i="21"/>
  <c r="U10789" i="21"/>
  <c r="T10789" i="21"/>
  <c r="S10789" i="21"/>
  <c r="R10789" i="21"/>
  <c r="X10788" i="21"/>
  <c r="W10788" i="21"/>
  <c r="V10788" i="21"/>
  <c r="U10788" i="21"/>
  <c r="T10788" i="21"/>
  <c r="S10788" i="21"/>
  <c r="R10788" i="21"/>
  <c r="X10787" i="21"/>
  <c r="W10787" i="21"/>
  <c r="V10787" i="21"/>
  <c r="U10787" i="21"/>
  <c r="T10787" i="21"/>
  <c r="S10787" i="21"/>
  <c r="R10787" i="21"/>
  <c r="X10786" i="21"/>
  <c r="W10786" i="21"/>
  <c r="V10786" i="21"/>
  <c r="U10786" i="21"/>
  <c r="T10786" i="21"/>
  <c r="S10786" i="21"/>
  <c r="R10786" i="21"/>
  <c r="X10785" i="21"/>
  <c r="W10785" i="21"/>
  <c r="V10785" i="21"/>
  <c r="U10785" i="21"/>
  <c r="T10785" i="21"/>
  <c r="S10785" i="21"/>
  <c r="R10785" i="21"/>
  <c r="X10784" i="21"/>
  <c r="W10784" i="21"/>
  <c r="V10784" i="21"/>
  <c r="U10784" i="21"/>
  <c r="T10784" i="21"/>
  <c r="S10784" i="21"/>
  <c r="R10784" i="21"/>
  <c r="X10783" i="21"/>
  <c r="W10783" i="21"/>
  <c r="V10783" i="21"/>
  <c r="U10783" i="21"/>
  <c r="T10783" i="21"/>
  <c r="S10783" i="21"/>
  <c r="R10783" i="21"/>
  <c r="X10782" i="21"/>
  <c r="W10782" i="21"/>
  <c r="V10782" i="21"/>
  <c r="U10782" i="21"/>
  <c r="T10782" i="21"/>
  <c r="S10782" i="21"/>
  <c r="R10782" i="21"/>
  <c r="X10781" i="21"/>
  <c r="W10781" i="21"/>
  <c r="V10781" i="21"/>
  <c r="U10781" i="21"/>
  <c r="T10781" i="21"/>
  <c r="S10781" i="21"/>
  <c r="R10781" i="21"/>
  <c r="X10780" i="21"/>
  <c r="W10780" i="21"/>
  <c r="V10780" i="21"/>
  <c r="U10780" i="21"/>
  <c r="T10780" i="21"/>
  <c r="S10780" i="21"/>
  <c r="R10780" i="21"/>
  <c r="X10779" i="21"/>
  <c r="W10779" i="21"/>
  <c r="V10779" i="21"/>
  <c r="U10779" i="21"/>
  <c r="T10779" i="21"/>
  <c r="S10779" i="21"/>
  <c r="R10779" i="21"/>
  <c r="X10778" i="21"/>
  <c r="W10778" i="21"/>
  <c r="V10778" i="21"/>
  <c r="U10778" i="21"/>
  <c r="T10778" i="21"/>
  <c r="S10778" i="21"/>
  <c r="R10778" i="21"/>
  <c r="X10777" i="21"/>
  <c r="W10777" i="21"/>
  <c r="V10777" i="21"/>
  <c r="U10777" i="21"/>
  <c r="T10777" i="21"/>
  <c r="S10777" i="21"/>
  <c r="R10777" i="21"/>
  <c r="X10776" i="21"/>
  <c r="W10776" i="21"/>
  <c r="V10776" i="21"/>
  <c r="U10776" i="21"/>
  <c r="T10776" i="21"/>
  <c r="S10776" i="21"/>
  <c r="R10776" i="21"/>
  <c r="X10775" i="21"/>
  <c r="W10775" i="21"/>
  <c r="V10775" i="21"/>
  <c r="U10775" i="21"/>
  <c r="T10775" i="21"/>
  <c r="S10775" i="21"/>
  <c r="R10775" i="21"/>
  <c r="X10774" i="21"/>
  <c r="W10774" i="21"/>
  <c r="V10774" i="21"/>
  <c r="U10774" i="21"/>
  <c r="T10774" i="21"/>
  <c r="S10774" i="21"/>
  <c r="R10774" i="21"/>
  <c r="X10773" i="21"/>
  <c r="W10773" i="21"/>
  <c r="V10773" i="21"/>
  <c r="U10773" i="21"/>
  <c r="T10773" i="21"/>
  <c r="S10773" i="21"/>
  <c r="R10773" i="21"/>
  <c r="X10772" i="21"/>
  <c r="W10772" i="21"/>
  <c r="V10772" i="21"/>
  <c r="U10772" i="21"/>
  <c r="T10772" i="21"/>
  <c r="S10772" i="21"/>
  <c r="R10772" i="21"/>
  <c r="X10771" i="21"/>
  <c r="W10771" i="21"/>
  <c r="V10771" i="21"/>
  <c r="U10771" i="21"/>
  <c r="T10771" i="21"/>
  <c r="S10771" i="21"/>
  <c r="R10771" i="21"/>
  <c r="X10770" i="21"/>
  <c r="W10770" i="21"/>
  <c r="V10770" i="21"/>
  <c r="U10770" i="21"/>
  <c r="T10770" i="21"/>
  <c r="S10770" i="21"/>
  <c r="R10770" i="21"/>
  <c r="X10769" i="21"/>
  <c r="W10769" i="21"/>
  <c r="V10769" i="21"/>
  <c r="U10769" i="21"/>
  <c r="T10769" i="21"/>
  <c r="S10769" i="21"/>
  <c r="R10769" i="21"/>
  <c r="X10768" i="21"/>
  <c r="W10768" i="21"/>
  <c r="V10768" i="21"/>
  <c r="U10768" i="21"/>
  <c r="T10768" i="21"/>
  <c r="S10768" i="21"/>
  <c r="R10768" i="21"/>
  <c r="X10767" i="21"/>
  <c r="W10767" i="21"/>
  <c r="V10767" i="21"/>
  <c r="U10767" i="21"/>
  <c r="T10767" i="21"/>
  <c r="S10767" i="21"/>
  <c r="R10767" i="21"/>
  <c r="X10766" i="21"/>
  <c r="W10766" i="21"/>
  <c r="V10766" i="21"/>
  <c r="U10766" i="21"/>
  <c r="T10766" i="21"/>
  <c r="S10766" i="21"/>
  <c r="R10766" i="21"/>
  <c r="X10765" i="21"/>
  <c r="W10765" i="21"/>
  <c r="V10765" i="21"/>
  <c r="U10765" i="21"/>
  <c r="T10765" i="21"/>
  <c r="S10765" i="21"/>
  <c r="R10765" i="21"/>
  <c r="X10764" i="21"/>
  <c r="W10764" i="21"/>
  <c r="V10764" i="21"/>
  <c r="U10764" i="21"/>
  <c r="T10764" i="21"/>
  <c r="S10764" i="21"/>
  <c r="R10764" i="21"/>
  <c r="X10763" i="21"/>
  <c r="W10763" i="21"/>
  <c r="V10763" i="21"/>
  <c r="U10763" i="21"/>
  <c r="T10763" i="21"/>
  <c r="S10763" i="21"/>
  <c r="R10763" i="21"/>
  <c r="X10762" i="21"/>
  <c r="W10762" i="21"/>
  <c r="V10762" i="21"/>
  <c r="U10762" i="21"/>
  <c r="T10762" i="21"/>
  <c r="S10762" i="21"/>
  <c r="R10762" i="21"/>
  <c r="X10761" i="21"/>
  <c r="W10761" i="21"/>
  <c r="V10761" i="21"/>
  <c r="U10761" i="21"/>
  <c r="T10761" i="21"/>
  <c r="S10761" i="21"/>
  <c r="R10761" i="21"/>
  <c r="X10760" i="21"/>
  <c r="W10760" i="21"/>
  <c r="V10760" i="21"/>
  <c r="U10760" i="21"/>
  <c r="T10760" i="21"/>
  <c r="S10760" i="21"/>
  <c r="R10760" i="21"/>
  <c r="X10759" i="21"/>
  <c r="W10759" i="21"/>
  <c r="V10759" i="21"/>
  <c r="U10759" i="21"/>
  <c r="T10759" i="21"/>
  <c r="S10759" i="21"/>
  <c r="R10759" i="21"/>
  <c r="X10758" i="21"/>
  <c r="W10758" i="21"/>
  <c r="V10758" i="21"/>
  <c r="U10758" i="21"/>
  <c r="T10758" i="21"/>
  <c r="S10758" i="21"/>
  <c r="R10758" i="21"/>
  <c r="X10757" i="21"/>
  <c r="W10757" i="21"/>
  <c r="V10757" i="21"/>
  <c r="U10757" i="21"/>
  <c r="T10757" i="21"/>
  <c r="S10757" i="21"/>
  <c r="R10757" i="21"/>
  <c r="X10756" i="21"/>
  <c r="W10756" i="21"/>
  <c r="V10756" i="21"/>
  <c r="U10756" i="21"/>
  <c r="T10756" i="21"/>
  <c r="S10756" i="21"/>
  <c r="R10756" i="21"/>
  <c r="X10755" i="21"/>
  <c r="W10755" i="21"/>
  <c r="V10755" i="21"/>
  <c r="U10755" i="21"/>
  <c r="T10755" i="21"/>
  <c r="S10755" i="21"/>
  <c r="R10755" i="21"/>
  <c r="X10754" i="21"/>
  <c r="W10754" i="21"/>
  <c r="V10754" i="21"/>
  <c r="U10754" i="21"/>
  <c r="T10754" i="21"/>
  <c r="S10754" i="21"/>
  <c r="R10754" i="21"/>
  <c r="X10753" i="21"/>
  <c r="W10753" i="21"/>
  <c r="V10753" i="21"/>
  <c r="U10753" i="21"/>
  <c r="T10753" i="21"/>
  <c r="S10753" i="21"/>
  <c r="R10753" i="21"/>
  <c r="X10752" i="21"/>
  <c r="W10752" i="21"/>
  <c r="V10752" i="21"/>
  <c r="U10752" i="21"/>
  <c r="T10752" i="21"/>
  <c r="S10752" i="21"/>
  <c r="R10752" i="21"/>
  <c r="X10751" i="21"/>
  <c r="W10751" i="21"/>
  <c r="V10751" i="21"/>
  <c r="U10751" i="21"/>
  <c r="T10751" i="21"/>
  <c r="S10751" i="21"/>
  <c r="R10751" i="21"/>
  <c r="X10750" i="21"/>
  <c r="W10750" i="21"/>
  <c r="V10750" i="21"/>
  <c r="U10750" i="21"/>
  <c r="T10750" i="21"/>
  <c r="S10750" i="21"/>
  <c r="R10750" i="21"/>
  <c r="X10749" i="21"/>
  <c r="W10749" i="21"/>
  <c r="V10749" i="21"/>
  <c r="U10749" i="21"/>
  <c r="T10749" i="21"/>
  <c r="S10749" i="21"/>
  <c r="R10749" i="21"/>
  <c r="X10748" i="21"/>
  <c r="W10748" i="21"/>
  <c r="V10748" i="21"/>
  <c r="U10748" i="21"/>
  <c r="T10748" i="21"/>
  <c r="S10748" i="21"/>
  <c r="R10748" i="21"/>
  <c r="X10747" i="21"/>
  <c r="W10747" i="21"/>
  <c r="V10747" i="21"/>
  <c r="U10747" i="21"/>
  <c r="T10747" i="21"/>
  <c r="S10747" i="21"/>
  <c r="R10747" i="21"/>
  <c r="X10746" i="21"/>
  <c r="W10746" i="21"/>
  <c r="V10746" i="21"/>
  <c r="U10746" i="21"/>
  <c r="T10746" i="21"/>
  <c r="S10746" i="21"/>
  <c r="R10746" i="21"/>
  <c r="X10745" i="21"/>
  <c r="W10745" i="21"/>
  <c r="V10745" i="21"/>
  <c r="U10745" i="21"/>
  <c r="T10745" i="21"/>
  <c r="S10745" i="21"/>
  <c r="R10745" i="21"/>
  <c r="X10744" i="21"/>
  <c r="W10744" i="21"/>
  <c r="V10744" i="21"/>
  <c r="U10744" i="21"/>
  <c r="T10744" i="21"/>
  <c r="S10744" i="21"/>
  <c r="R10744" i="21"/>
  <c r="X10743" i="21"/>
  <c r="W10743" i="21"/>
  <c r="V10743" i="21"/>
  <c r="U10743" i="21"/>
  <c r="T10743" i="21"/>
  <c r="S10743" i="21"/>
  <c r="R10743" i="21"/>
  <c r="X10742" i="21"/>
  <c r="W10742" i="21"/>
  <c r="V10742" i="21"/>
  <c r="U10742" i="21"/>
  <c r="T10742" i="21"/>
  <c r="S10742" i="21"/>
  <c r="R10742" i="21"/>
  <c r="X10741" i="21"/>
  <c r="W10741" i="21"/>
  <c r="V10741" i="21"/>
  <c r="U10741" i="21"/>
  <c r="T10741" i="21"/>
  <c r="S10741" i="21"/>
  <c r="R10741" i="21"/>
  <c r="X10740" i="21"/>
  <c r="W10740" i="21"/>
  <c r="V10740" i="21"/>
  <c r="U10740" i="21"/>
  <c r="T10740" i="21"/>
  <c r="S10740" i="21"/>
  <c r="R10740" i="21"/>
  <c r="X10739" i="21"/>
  <c r="W10739" i="21"/>
  <c r="V10739" i="21"/>
  <c r="U10739" i="21"/>
  <c r="T10739" i="21"/>
  <c r="S10739" i="21"/>
  <c r="R10739" i="21"/>
  <c r="X10738" i="21"/>
  <c r="W10738" i="21"/>
  <c r="V10738" i="21"/>
  <c r="U10738" i="21"/>
  <c r="T10738" i="21"/>
  <c r="S10738" i="21"/>
  <c r="R10738" i="21"/>
  <c r="X10737" i="21"/>
  <c r="W10737" i="21"/>
  <c r="V10737" i="21"/>
  <c r="U10737" i="21"/>
  <c r="T10737" i="21"/>
  <c r="S10737" i="21"/>
  <c r="R10737" i="21"/>
  <c r="X10736" i="21"/>
  <c r="W10736" i="21"/>
  <c r="V10736" i="21"/>
  <c r="U10736" i="21"/>
  <c r="T10736" i="21"/>
  <c r="S10736" i="21"/>
  <c r="R10736" i="21"/>
  <c r="X10735" i="21"/>
  <c r="W10735" i="21"/>
  <c r="V10735" i="21"/>
  <c r="U10735" i="21"/>
  <c r="T10735" i="21"/>
  <c r="S10735" i="21"/>
  <c r="R10735" i="21"/>
  <c r="X10734" i="21"/>
  <c r="W10734" i="21"/>
  <c r="V10734" i="21"/>
  <c r="U10734" i="21"/>
  <c r="T10734" i="21"/>
  <c r="S10734" i="21"/>
  <c r="R10734" i="21"/>
  <c r="X10733" i="21"/>
  <c r="W10733" i="21"/>
  <c r="V10733" i="21"/>
  <c r="U10733" i="21"/>
  <c r="T10733" i="21"/>
  <c r="S10733" i="21"/>
  <c r="R10733" i="21"/>
  <c r="X10732" i="21"/>
  <c r="W10732" i="21"/>
  <c r="V10732" i="21"/>
  <c r="U10732" i="21"/>
  <c r="T10732" i="21"/>
  <c r="S10732" i="21"/>
  <c r="R10732" i="21"/>
  <c r="X10731" i="21"/>
  <c r="W10731" i="21"/>
  <c r="V10731" i="21"/>
  <c r="U10731" i="21"/>
  <c r="T10731" i="21"/>
  <c r="S10731" i="21"/>
  <c r="R10731" i="21"/>
  <c r="X10730" i="21"/>
  <c r="W10730" i="21"/>
  <c r="V10730" i="21"/>
  <c r="U10730" i="21"/>
  <c r="T10730" i="21"/>
  <c r="S10730" i="21"/>
  <c r="R10730" i="21"/>
  <c r="X10729" i="21"/>
  <c r="W10729" i="21"/>
  <c r="V10729" i="21"/>
  <c r="U10729" i="21"/>
  <c r="T10729" i="21"/>
  <c r="S10729" i="21"/>
  <c r="R10729" i="21"/>
  <c r="X10728" i="21"/>
  <c r="W10728" i="21"/>
  <c r="V10728" i="21"/>
  <c r="U10728" i="21"/>
  <c r="T10728" i="21"/>
  <c r="S10728" i="21"/>
  <c r="R10728" i="21"/>
  <c r="X10727" i="21"/>
  <c r="W10727" i="21"/>
  <c r="V10727" i="21"/>
  <c r="U10727" i="21"/>
  <c r="T10727" i="21"/>
  <c r="S10727" i="21"/>
  <c r="R10727" i="21"/>
  <c r="X10726" i="21"/>
  <c r="W10726" i="21"/>
  <c r="V10726" i="21"/>
  <c r="U10726" i="21"/>
  <c r="T10726" i="21"/>
  <c r="S10726" i="21"/>
  <c r="R10726" i="21"/>
  <c r="X10725" i="21"/>
  <c r="W10725" i="21"/>
  <c r="V10725" i="21"/>
  <c r="U10725" i="21"/>
  <c r="T10725" i="21"/>
  <c r="S10725" i="21"/>
  <c r="R10725" i="21"/>
  <c r="X10724" i="21"/>
  <c r="W10724" i="21"/>
  <c r="V10724" i="21"/>
  <c r="U10724" i="21"/>
  <c r="T10724" i="21"/>
  <c r="S10724" i="21"/>
  <c r="R10724" i="21"/>
  <c r="X10723" i="21"/>
  <c r="W10723" i="21"/>
  <c r="V10723" i="21"/>
  <c r="U10723" i="21"/>
  <c r="T10723" i="21"/>
  <c r="S10723" i="21"/>
  <c r="R10723" i="21"/>
  <c r="X10722" i="21"/>
  <c r="W10722" i="21"/>
  <c r="V10722" i="21"/>
  <c r="U10722" i="21"/>
  <c r="T10722" i="21"/>
  <c r="S10722" i="21"/>
  <c r="R10722" i="21"/>
  <c r="X10721" i="21"/>
  <c r="W10721" i="21"/>
  <c r="V10721" i="21"/>
  <c r="U10721" i="21"/>
  <c r="T10721" i="21"/>
  <c r="S10721" i="21"/>
  <c r="R10721" i="21"/>
  <c r="X10720" i="21"/>
  <c r="W10720" i="21"/>
  <c r="V10720" i="21"/>
  <c r="U10720" i="21"/>
  <c r="T10720" i="21"/>
  <c r="S10720" i="21"/>
  <c r="R10720" i="21"/>
  <c r="X10719" i="21"/>
  <c r="W10719" i="21"/>
  <c r="V10719" i="21"/>
  <c r="U10719" i="21"/>
  <c r="T10719" i="21"/>
  <c r="S10719" i="21"/>
  <c r="R10719" i="21"/>
  <c r="X10718" i="21"/>
  <c r="W10718" i="21"/>
  <c r="V10718" i="21"/>
  <c r="U10718" i="21"/>
  <c r="T10718" i="21"/>
  <c r="S10718" i="21"/>
  <c r="R10718" i="21"/>
  <c r="X10717" i="21"/>
  <c r="W10717" i="21"/>
  <c r="V10717" i="21"/>
  <c r="U10717" i="21"/>
  <c r="T10717" i="21"/>
  <c r="S10717" i="21"/>
  <c r="R10717" i="21"/>
  <c r="X10716" i="21"/>
  <c r="W10716" i="21"/>
  <c r="V10716" i="21"/>
  <c r="U10716" i="21"/>
  <c r="T10716" i="21"/>
  <c r="S10716" i="21"/>
  <c r="R10716" i="21"/>
  <c r="X10715" i="21"/>
  <c r="W10715" i="21"/>
  <c r="V10715" i="21"/>
  <c r="U10715" i="21"/>
  <c r="T10715" i="21"/>
  <c r="S10715" i="21"/>
  <c r="R10715" i="21"/>
  <c r="X10714" i="21"/>
  <c r="W10714" i="21"/>
  <c r="V10714" i="21"/>
  <c r="U10714" i="21"/>
  <c r="T10714" i="21"/>
  <c r="S10714" i="21"/>
  <c r="R10714" i="21"/>
  <c r="X10713" i="21"/>
  <c r="W10713" i="21"/>
  <c r="V10713" i="21"/>
  <c r="U10713" i="21"/>
  <c r="T10713" i="21"/>
  <c r="S10713" i="21"/>
  <c r="R10713" i="21"/>
  <c r="X10712" i="21"/>
  <c r="W10712" i="21"/>
  <c r="V10712" i="21"/>
  <c r="U10712" i="21"/>
  <c r="T10712" i="21"/>
  <c r="S10712" i="21"/>
  <c r="R10712" i="21"/>
  <c r="X10711" i="21"/>
  <c r="W10711" i="21"/>
  <c r="V10711" i="21"/>
  <c r="U10711" i="21"/>
  <c r="T10711" i="21"/>
  <c r="S10711" i="21"/>
  <c r="R10711" i="21"/>
  <c r="X10710" i="21"/>
  <c r="W10710" i="21"/>
  <c r="V10710" i="21"/>
  <c r="U10710" i="21"/>
  <c r="T10710" i="21"/>
  <c r="S10710" i="21"/>
  <c r="R10710" i="21"/>
  <c r="X10709" i="21"/>
  <c r="W10709" i="21"/>
  <c r="V10709" i="21"/>
  <c r="U10709" i="21"/>
  <c r="T10709" i="21"/>
  <c r="S10709" i="21"/>
  <c r="R10709" i="21"/>
  <c r="X10708" i="21"/>
  <c r="W10708" i="21"/>
  <c r="V10708" i="21"/>
  <c r="U10708" i="21"/>
  <c r="T10708" i="21"/>
  <c r="S10708" i="21"/>
  <c r="R10708" i="21"/>
  <c r="X10707" i="21"/>
  <c r="W10707" i="21"/>
  <c r="V10707" i="21"/>
  <c r="U10707" i="21"/>
  <c r="T10707" i="21"/>
  <c r="S10707" i="21"/>
  <c r="R10707" i="21"/>
  <c r="X10706" i="21"/>
  <c r="W10706" i="21"/>
  <c r="V10706" i="21"/>
  <c r="U10706" i="21"/>
  <c r="T10706" i="21"/>
  <c r="S10706" i="21"/>
  <c r="R10706" i="21"/>
  <c r="X10705" i="21"/>
  <c r="W10705" i="21"/>
  <c r="V10705" i="21"/>
  <c r="U10705" i="21"/>
  <c r="T10705" i="21"/>
  <c r="S10705" i="21"/>
  <c r="R10705" i="21"/>
  <c r="X10704" i="21"/>
  <c r="W10704" i="21"/>
  <c r="V10704" i="21"/>
  <c r="U10704" i="21"/>
  <c r="T10704" i="21"/>
  <c r="S10704" i="21"/>
  <c r="R10704" i="21"/>
  <c r="X10703" i="21"/>
  <c r="W10703" i="21"/>
  <c r="V10703" i="21"/>
  <c r="U10703" i="21"/>
  <c r="T10703" i="21"/>
  <c r="S10703" i="21"/>
  <c r="R10703" i="21"/>
  <c r="X10702" i="21"/>
  <c r="W10702" i="21"/>
  <c r="V10702" i="21"/>
  <c r="U10702" i="21"/>
  <c r="T10702" i="21"/>
  <c r="S10702" i="21"/>
  <c r="R10702" i="21"/>
  <c r="X10701" i="21"/>
  <c r="W10701" i="21"/>
  <c r="V10701" i="21"/>
  <c r="U10701" i="21"/>
  <c r="T10701" i="21"/>
  <c r="S10701" i="21"/>
  <c r="R10701" i="21"/>
  <c r="X10700" i="21"/>
  <c r="W10700" i="21"/>
  <c r="V10700" i="21"/>
  <c r="U10700" i="21"/>
  <c r="T10700" i="21"/>
  <c r="S10700" i="21"/>
  <c r="R10700" i="21"/>
  <c r="X10699" i="21"/>
  <c r="W10699" i="21"/>
  <c r="V10699" i="21"/>
  <c r="U10699" i="21"/>
  <c r="T10699" i="21"/>
  <c r="S10699" i="21"/>
  <c r="R10699" i="21"/>
  <c r="X10698" i="21"/>
  <c r="W10698" i="21"/>
  <c r="V10698" i="21"/>
  <c r="U10698" i="21"/>
  <c r="T10698" i="21"/>
  <c r="S10698" i="21"/>
  <c r="R10698" i="21"/>
  <c r="X10697" i="21"/>
  <c r="W10697" i="21"/>
  <c r="V10697" i="21"/>
  <c r="U10697" i="21"/>
  <c r="T10697" i="21"/>
  <c r="S10697" i="21"/>
  <c r="R10697" i="21"/>
  <c r="X10696" i="21"/>
  <c r="W10696" i="21"/>
  <c r="V10696" i="21"/>
  <c r="U10696" i="21"/>
  <c r="T10696" i="21"/>
  <c r="S10696" i="21"/>
  <c r="R10696" i="21"/>
  <c r="X10695" i="21"/>
  <c r="W10695" i="21"/>
  <c r="V10695" i="21"/>
  <c r="U10695" i="21"/>
  <c r="T10695" i="21"/>
  <c r="S10695" i="21"/>
  <c r="R10695" i="21"/>
  <c r="X10694" i="21"/>
  <c r="W10694" i="21"/>
  <c r="V10694" i="21"/>
  <c r="U10694" i="21"/>
  <c r="T10694" i="21"/>
  <c r="S10694" i="21"/>
  <c r="R10694" i="21"/>
  <c r="X10693" i="21"/>
  <c r="W10693" i="21"/>
  <c r="V10693" i="21"/>
  <c r="U10693" i="21"/>
  <c r="T10693" i="21"/>
  <c r="S10693" i="21"/>
  <c r="R10693" i="21"/>
  <c r="X10692" i="21"/>
  <c r="W10692" i="21"/>
  <c r="V10692" i="21"/>
  <c r="U10692" i="21"/>
  <c r="T10692" i="21"/>
  <c r="S10692" i="21"/>
  <c r="R10692" i="21"/>
  <c r="X10691" i="21"/>
  <c r="W10691" i="21"/>
  <c r="V10691" i="21"/>
  <c r="U10691" i="21"/>
  <c r="T10691" i="21"/>
  <c r="S10691" i="21"/>
  <c r="R10691" i="21"/>
  <c r="X10690" i="21"/>
  <c r="W10690" i="21"/>
  <c r="V10690" i="21"/>
  <c r="U10690" i="21"/>
  <c r="T10690" i="21"/>
  <c r="S10690" i="21"/>
  <c r="R10690" i="21"/>
  <c r="X10689" i="21"/>
  <c r="W10689" i="21"/>
  <c r="V10689" i="21"/>
  <c r="U10689" i="21"/>
  <c r="T10689" i="21"/>
  <c r="S10689" i="21"/>
  <c r="R10689" i="21"/>
  <c r="X10688" i="21"/>
  <c r="W10688" i="21"/>
  <c r="V10688" i="21"/>
  <c r="U10688" i="21"/>
  <c r="T10688" i="21"/>
  <c r="S10688" i="21"/>
  <c r="R10688" i="21"/>
  <c r="X10687" i="21"/>
  <c r="W10687" i="21"/>
  <c r="V10687" i="21"/>
  <c r="U10687" i="21"/>
  <c r="T10687" i="21"/>
  <c r="S10687" i="21"/>
  <c r="R10687" i="21"/>
  <c r="X10686" i="21"/>
  <c r="W10686" i="21"/>
  <c r="V10686" i="21"/>
  <c r="U10686" i="21"/>
  <c r="T10686" i="21"/>
  <c r="S10686" i="21"/>
  <c r="R10686" i="21"/>
  <c r="X10685" i="21"/>
  <c r="W10685" i="21"/>
  <c r="V10685" i="21"/>
  <c r="U10685" i="21"/>
  <c r="T10685" i="21"/>
  <c r="S10685" i="21"/>
  <c r="R10685" i="21"/>
  <c r="X10684" i="21"/>
  <c r="W10684" i="21"/>
  <c r="V10684" i="21"/>
  <c r="U10684" i="21"/>
  <c r="T10684" i="21"/>
  <c r="S10684" i="21"/>
  <c r="R10684" i="21"/>
  <c r="X10683" i="21"/>
  <c r="W10683" i="21"/>
  <c r="V10683" i="21"/>
  <c r="U10683" i="21"/>
  <c r="T10683" i="21"/>
  <c r="S10683" i="21"/>
  <c r="R10683" i="21"/>
  <c r="X10682" i="21"/>
  <c r="W10682" i="21"/>
  <c r="V10682" i="21"/>
  <c r="U10682" i="21"/>
  <c r="T10682" i="21"/>
  <c r="S10682" i="21"/>
  <c r="R10682" i="21"/>
  <c r="X10681" i="21"/>
  <c r="W10681" i="21"/>
  <c r="V10681" i="21"/>
  <c r="U10681" i="21"/>
  <c r="T10681" i="21"/>
  <c r="S10681" i="21"/>
  <c r="R10681" i="21"/>
  <c r="X10680" i="21"/>
  <c r="W10680" i="21"/>
  <c r="V10680" i="21"/>
  <c r="U10680" i="21"/>
  <c r="T10680" i="21"/>
  <c r="S10680" i="21"/>
  <c r="R10680" i="21"/>
  <c r="X10679" i="21"/>
  <c r="W10679" i="21"/>
  <c r="V10679" i="21"/>
  <c r="U10679" i="21"/>
  <c r="T10679" i="21"/>
  <c r="S10679" i="21"/>
  <c r="R10679" i="21"/>
  <c r="X10678" i="21"/>
  <c r="W10678" i="21"/>
  <c r="V10678" i="21"/>
  <c r="U10678" i="21"/>
  <c r="T10678" i="21"/>
  <c r="S10678" i="21"/>
  <c r="R10678" i="21"/>
  <c r="X10677" i="21"/>
  <c r="W10677" i="21"/>
  <c r="V10677" i="21"/>
  <c r="U10677" i="21"/>
  <c r="T10677" i="21"/>
  <c r="S10677" i="21"/>
  <c r="R10677" i="21"/>
  <c r="X10676" i="21"/>
  <c r="W10676" i="21"/>
  <c r="V10676" i="21"/>
  <c r="U10676" i="21"/>
  <c r="T10676" i="21"/>
  <c r="S10676" i="21"/>
  <c r="R10676" i="21"/>
  <c r="X10675" i="21"/>
  <c r="W10675" i="21"/>
  <c r="V10675" i="21"/>
  <c r="U10675" i="21"/>
  <c r="T10675" i="21"/>
  <c r="S10675" i="21"/>
  <c r="R10675" i="21"/>
  <c r="X10674" i="21"/>
  <c r="W10674" i="21"/>
  <c r="V10674" i="21"/>
  <c r="U10674" i="21"/>
  <c r="T10674" i="21"/>
  <c r="S10674" i="21"/>
  <c r="R10674" i="21"/>
  <c r="X10673" i="21"/>
  <c r="W10673" i="21"/>
  <c r="V10673" i="21"/>
  <c r="U10673" i="21"/>
  <c r="T10673" i="21"/>
  <c r="S10673" i="21"/>
  <c r="R10673" i="21"/>
  <c r="X10672" i="21"/>
  <c r="W10672" i="21"/>
  <c r="V10672" i="21"/>
  <c r="U10672" i="21"/>
  <c r="T10672" i="21"/>
  <c r="S10672" i="21"/>
  <c r="R10672" i="21"/>
  <c r="X10671" i="21"/>
  <c r="W10671" i="21"/>
  <c r="V10671" i="21"/>
  <c r="U10671" i="21"/>
  <c r="T10671" i="21"/>
  <c r="S10671" i="21"/>
  <c r="R10671" i="21"/>
  <c r="X10670" i="21"/>
  <c r="W10670" i="21"/>
  <c r="V10670" i="21"/>
  <c r="U10670" i="21"/>
  <c r="T10670" i="21"/>
  <c r="S10670" i="21"/>
  <c r="R10670" i="21"/>
  <c r="X10669" i="21"/>
  <c r="W10669" i="21"/>
  <c r="V10669" i="21"/>
  <c r="U10669" i="21"/>
  <c r="T10669" i="21"/>
  <c r="S10669" i="21"/>
  <c r="R10669" i="21"/>
  <c r="X10668" i="21"/>
  <c r="W10668" i="21"/>
  <c r="V10668" i="21"/>
  <c r="U10668" i="21"/>
  <c r="T10668" i="21"/>
  <c r="S10668" i="21"/>
  <c r="R10668" i="21"/>
  <c r="X10667" i="21"/>
  <c r="W10667" i="21"/>
  <c r="V10667" i="21"/>
  <c r="U10667" i="21"/>
  <c r="T10667" i="21"/>
  <c r="S10667" i="21"/>
  <c r="R10667" i="21"/>
  <c r="X10666" i="21"/>
  <c r="W10666" i="21"/>
  <c r="V10666" i="21"/>
  <c r="U10666" i="21"/>
  <c r="T10666" i="21"/>
  <c r="S10666" i="21"/>
  <c r="R10666" i="21"/>
  <c r="X10665" i="21"/>
  <c r="W10665" i="21"/>
  <c r="V10665" i="21"/>
  <c r="U10665" i="21"/>
  <c r="T10665" i="21"/>
  <c r="S10665" i="21"/>
  <c r="R10665" i="21"/>
  <c r="X10664" i="21"/>
  <c r="W10664" i="21"/>
  <c r="V10664" i="21"/>
  <c r="U10664" i="21"/>
  <c r="T10664" i="21"/>
  <c r="S10664" i="21"/>
  <c r="R10664" i="21"/>
  <c r="X10663" i="21"/>
  <c r="W10663" i="21"/>
  <c r="V10663" i="21"/>
  <c r="U10663" i="21"/>
  <c r="T10663" i="21"/>
  <c r="S10663" i="21"/>
  <c r="R10663" i="21"/>
  <c r="X10662" i="21"/>
  <c r="W10662" i="21"/>
  <c r="V10662" i="21"/>
  <c r="U10662" i="21"/>
  <c r="T10662" i="21"/>
  <c r="S10662" i="21"/>
  <c r="R10662" i="21"/>
  <c r="X10661" i="21"/>
  <c r="W10661" i="21"/>
  <c r="V10661" i="21"/>
  <c r="U10661" i="21"/>
  <c r="T10661" i="21"/>
  <c r="S10661" i="21"/>
  <c r="R10661" i="21"/>
  <c r="X10660" i="21"/>
  <c r="W10660" i="21"/>
  <c r="V10660" i="21"/>
  <c r="U10660" i="21"/>
  <c r="T10660" i="21"/>
  <c r="S10660" i="21"/>
  <c r="R10660" i="21"/>
  <c r="X10659" i="21"/>
  <c r="W10659" i="21"/>
  <c r="V10659" i="21"/>
  <c r="U10659" i="21"/>
  <c r="T10659" i="21"/>
  <c r="S10659" i="21"/>
  <c r="R10659" i="21"/>
  <c r="X10658" i="21"/>
  <c r="W10658" i="21"/>
  <c r="V10658" i="21"/>
  <c r="U10658" i="21"/>
  <c r="T10658" i="21"/>
  <c r="S10658" i="21"/>
  <c r="R10658" i="21"/>
  <c r="X10657" i="21"/>
  <c r="W10657" i="21"/>
  <c r="V10657" i="21"/>
  <c r="U10657" i="21"/>
  <c r="T10657" i="21"/>
  <c r="S10657" i="21"/>
  <c r="R10657" i="21"/>
  <c r="X10656" i="21"/>
  <c r="W10656" i="21"/>
  <c r="V10656" i="21"/>
  <c r="U10656" i="21"/>
  <c r="T10656" i="21"/>
  <c r="S10656" i="21"/>
  <c r="R10656" i="21"/>
  <c r="X10655" i="21"/>
  <c r="W10655" i="21"/>
  <c r="V10655" i="21"/>
  <c r="U10655" i="21"/>
  <c r="T10655" i="21"/>
  <c r="S10655" i="21"/>
  <c r="R10655" i="21"/>
  <c r="X10654" i="21"/>
  <c r="W10654" i="21"/>
  <c r="V10654" i="21"/>
  <c r="U10654" i="21"/>
  <c r="T10654" i="21"/>
  <c r="S10654" i="21"/>
  <c r="R10654" i="21"/>
  <c r="X10653" i="21"/>
  <c r="W10653" i="21"/>
  <c r="V10653" i="21"/>
  <c r="U10653" i="21"/>
  <c r="T10653" i="21"/>
  <c r="S10653" i="21"/>
  <c r="R10653" i="21"/>
  <c r="X10652" i="21"/>
  <c r="W10652" i="21"/>
  <c r="V10652" i="21"/>
  <c r="U10652" i="21"/>
  <c r="T10652" i="21"/>
  <c r="S10652" i="21"/>
  <c r="R10652" i="21"/>
  <c r="X10651" i="21"/>
  <c r="W10651" i="21"/>
  <c r="V10651" i="21"/>
  <c r="U10651" i="21"/>
  <c r="T10651" i="21"/>
  <c r="S10651" i="21"/>
  <c r="R10651" i="21"/>
  <c r="X10650" i="21"/>
  <c r="W10650" i="21"/>
  <c r="V10650" i="21"/>
  <c r="U10650" i="21"/>
  <c r="T10650" i="21"/>
  <c r="S10650" i="21"/>
  <c r="R10650" i="21"/>
  <c r="X10649" i="21"/>
  <c r="W10649" i="21"/>
  <c r="V10649" i="21"/>
  <c r="U10649" i="21"/>
  <c r="T10649" i="21"/>
  <c r="S10649" i="21"/>
  <c r="R10649" i="21"/>
  <c r="X10648" i="21"/>
  <c r="W10648" i="21"/>
  <c r="V10648" i="21"/>
  <c r="U10648" i="21"/>
  <c r="T10648" i="21"/>
  <c r="S10648" i="21"/>
  <c r="R10648" i="21"/>
  <c r="X10647" i="21"/>
  <c r="W10647" i="21"/>
  <c r="V10647" i="21"/>
  <c r="U10647" i="21"/>
  <c r="T10647" i="21"/>
  <c r="S10647" i="21"/>
  <c r="R10647" i="21"/>
  <c r="X10646" i="21"/>
  <c r="W10646" i="21"/>
  <c r="V10646" i="21"/>
  <c r="U10646" i="21"/>
  <c r="T10646" i="21"/>
  <c r="S10646" i="21"/>
  <c r="R10646" i="21"/>
  <c r="X10645" i="21"/>
  <c r="W10645" i="21"/>
  <c r="V10645" i="21"/>
  <c r="U10645" i="21"/>
  <c r="T10645" i="21"/>
  <c r="S10645" i="21"/>
  <c r="R10645" i="21"/>
  <c r="X10644" i="21"/>
  <c r="W10644" i="21"/>
  <c r="V10644" i="21"/>
  <c r="U10644" i="21"/>
  <c r="T10644" i="21"/>
  <c r="S10644" i="21"/>
  <c r="R10644" i="21"/>
  <c r="X10643" i="21"/>
  <c r="W10643" i="21"/>
  <c r="V10643" i="21"/>
  <c r="U10643" i="21"/>
  <c r="T10643" i="21"/>
  <c r="S10643" i="21"/>
  <c r="R10643" i="21"/>
  <c r="X10642" i="21"/>
  <c r="W10642" i="21"/>
  <c r="V10642" i="21"/>
  <c r="U10642" i="21"/>
  <c r="T10642" i="21"/>
  <c r="S10642" i="21"/>
  <c r="R10642" i="21"/>
  <c r="X10641" i="21"/>
  <c r="W10641" i="21"/>
  <c r="V10641" i="21"/>
  <c r="U10641" i="21"/>
  <c r="T10641" i="21"/>
  <c r="S10641" i="21"/>
  <c r="R10641" i="21"/>
  <c r="X10640" i="21"/>
  <c r="W10640" i="21"/>
  <c r="V10640" i="21"/>
  <c r="U10640" i="21"/>
  <c r="T10640" i="21"/>
  <c r="S10640" i="21"/>
  <c r="R10640" i="21"/>
  <c r="X10639" i="21"/>
  <c r="W10639" i="21"/>
  <c r="V10639" i="21"/>
  <c r="U10639" i="21"/>
  <c r="T10639" i="21"/>
  <c r="S10639" i="21"/>
  <c r="R10639" i="21"/>
  <c r="X10638" i="21"/>
  <c r="W10638" i="21"/>
  <c r="V10638" i="21"/>
  <c r="U10638" i="21"/>
  <c r="T10638" i="21"/>
  <c r="S10638" i="21"/>
  <c r="R10638" i="21"/>
  <c r="X10637" i="21"/>
  <c r="W10637" i="21"/>
  <c r="V10637" i="21"/>
  <c r="U10637" i="21"/>
  <c r="T10637" i="21"/>
  <c r="S10637" i="21"/>
  <c r="R10637" i="21"/>
  <c r="X10636" i="21"/>
  <c r="W10636" i="21"/>
  <c r="V10636" i="21"/>
  <c r="U10636" i="21"/>
  <c r="T10636" i="21"/>
  <c r="S10636" i="21"/>
  <c r="R10636" i="21"/>
  <c r="X10635" i="21"/>
  <c r="W10635" i="21"/>
  <c r="V10635" i="21"/>
  <c r="U10635" i="21"/>
  <c r="T10635" i="21"/>
  <c r="S10635" i="21"/>
  <c r="R10635" i="21"/>
  <c r="X10634" i="21"/>
  <c r="W10634" i="21"/>
  <c r="V10634" i="21"/>
  <c r="U10634" i="21"/>
  <c r="T10634" i="21"/>
  <c r="S10634" i="21"/>
  <c r="R10634" i="21"/>
  <c r="X10633" i="21"/>
  <c r="W10633" i="21"/>
  <c r="V10633" i="21"/>
  <c r="U10633" i="21"/>
  <c r="T10633" i="21"/>
  <c r="S10633" i="21"/>
  <c r="R10633" i="21"/>
  <c r="X10632" i="21"/>
  <c r="W10632" i="21"/>
  <c r="V10632" i="21"/>
  <c r="U10632" i="21"/>
  <c r="T10632" i="21"/>
  <c r="S10632" i="21"/>
  <c r="R10632" i="21"/>
  <c r="X10631" i="21"/>
  <c r="W10631" i="21"/>
  <c r="V10631" i="21"/>
  <c r="U10631" i="21"/>
  <c r="T10631" i="21"/>
  <c r="S10631" i="21"/>
  <c r="R10631" i="21"/>
  <c r="X10630" i="21"/>
  <c r="W10630" i="21"/>
  <c r="V10630" i="21"/>
  <c r="U10630" i="21"/>
  <c r="T10630" i="21"/>
  <c r="S10630" i="21"/>
  <c r="R10630" i="21"/>
  <c r="X10629" i="21"/>
  <c r="W10629" i="21"/>
  <c r="V10629" i="21"/>
  <c r="U10629" i="21"/>
  <c r="T10629" i="21"/>
  <c r="S10629" i="21"/>
  <c r="R10629" i="21"/>
  <c r="X10628" i="21"/>
  <c r="W10628" i="21"/>
  <c r="V10628" i="21"/>
  <c r="U10628" i="21"/>
  <c r="T10628" i="21"/>
  <c r="S10628" i="21"/>
  <c r="R10628" i="21"/>
  <c r="X10627" i="21"/>
  <c r="W10627" i="21"/>
  <c r="V10627" i="21"/>
  <c r="U10627" i="21"/>
  <c r="T10627" i="21"/>
  <c r="S10627" i="21"/>
  <c r="R10627" i="21"/>
  <c r="X10626" i="21"/>
  <c r="W10626" i="21"/>
  <c r="V10626" i="21"/>
  <c r="U10626" i="21"/>
  <c r="T10626" i="21"/>
  <c r="S10626" i="21"/>
  <c r="R10626" i="21"/>
  <c r="X10625" i="21"/>
  <c r="W10625" i="21"/>
  <c r="V10625" i="21"/>
  <c r="U10625" i="21"/>
  <c r="T10625" i="21"/>
  <c r="S10625" i="21"/>
  <c r="R10625" i="21"/>
  <c r="X10624" i="21"/>
  <c r="W10624" i="21"/>
  <c r="V10624" i="21"/>
  <c r="U10624" i="21"/>
  <c r="T10624" i="21"/>
  <c r="S10624" i="21"/>
  <c r="R10624" i="21"/>
  <c r="X10623" i="21"/>
  <c r="W10623" i="21"/>
  <c r="V10623" i="21"/>
  <c r="U10623" i="21"/>
  <c r="T10623" i="21"/>
  <c r="S10623" i="21"/>
  <c r="R10623" i="21"/>
  <c r="X10622" i="21"/>
  <c r="W10622" i="21"/>
  <c r="V10622" i="21"/>
  <c r="U10622" i="21"/>
  <c r="T10622" i="21"/>
  <c r="S10622" i="21"/>
  <c r="R10622" i="21"/>
  <c r="X10621" i="21"/>
  <c r="W10621" i="21"/>
  <c r="V10621" i="21"/>
  <c r="U10621" i="21"/>
  <c r="T10621" i="21"/>
  <c r="S10621" i="21"/>
  <c r="R10621" i="21"/>
  <c r="X10620" i="21"/>
  <c r="W10620" i="21"/>
  <c r="V10620" i="21"/>
  <c r="U10620" i="21"/>
  <c r="T10620" i="21"/>
  <c r="S10620" i="21"/>
  <c r="R10620" i="21"/>
  <c r="X10619" i="21"/>
  <c r="W10619" i="21"/>
  <c r="V10619" i="21"/>
  <c r="U10619" i="21"/>
  <c r="T10619" i="21"/>
  <c r="S10619" i="21"/>
  <c r="R10619" i="21"/>
  <c r="X10618" i="21"/>
  <c r="W10618" i="21"/>
  <c r="V10618" i="21"/>
  <c r="U10618" i="21"/>
  <c r="T10618" i="21"/>
  <c r="S10618" i="21"/>
  <c r="R10618" i="21"/>
  <c r="X10617" i="21"/>
  <c r="W10617" i="21"/>
  <c r="V10617" i="21"/>
  <c r="U10617" i="21"/>
  <c r="T10617" i="21"/>
  <c r="S10617" i="21"/>
  <c r="R10617" i="21"/>
  <c r="X10616" i="21"/>
  <c r="W10616" i="21"/>
  <c r="V10616" i="21"/>
  <c r="U10616" i="21"/>
  <c r="T10616" i="21"/>
  <c r="S10616" i="21"/>
  <c r="R10616" i="21"/>
  <c r="X10615" i="21"/>
  <c r="W10615" i="21"/>
  <c r="V10615" i="21"/>
  <c r="U10615" i="21"/>
  <c r="T10615" i="21"/>
  <c r="S10615" i="21"/>
  <c r="R10615" i="21"/>
  <c r="X10614" i="21"/>
  <c r="W10614" i="21"/>
  <c r="V10614" i="21"/>
  <c r="U10614" i="21"/>
  <c r="T10614" i="21"/>
  <c r="S10614" i="21"/>
  <c r="R10614" i="21"/>
  <c r="X10613" i="21"/>
  <c r="W10613" i="21"/>
  <c r="V10613" i="21"/>
  <c r="U10613" i="21"/>
  <c r="T10613" i="21"/>
  <c r="S10613" i="21"/>
  <c r="R10613" i="21"/>
  <c r="X10612" i="21"/>
  <c r="W10612" i="21"/>
  <c r="V10612" i="21"/>
  <c r="U10612" i="21"/>
  <c r="T10612" i="21"/>
  <c r="S10612" i="21"/>
  <c r="R10612" i="21"/>
  <c r="X10611" i="21"/>
  <c r="W10611" i="21"/>
  <c r="V10611" i="21"/>
  <c r="U10611" i="21"/>
  <c r="T10611" i="21"/>
  <c r="S10611" i="21"/>
  <c r="R10611" i="21"/>
  <c r="X10610" i="21"/>
  <c r="W10610" i="21"/>
  <c r="V10610" i="21"/>
  <c r="U10610" i="21"/>
  <c r="T10610" i="21"/>
  <c r="S10610" i="21"/>
  <c r="R10610" i="21"/>
  <c r="X10609" i="21"/>
  <c r="W10609" i="21"/>
  <c r="V10609" i="21"/>
  <c r="U10609" i="21"/>
  <c r="T10609" i="21"/>
  <c r="S10609" i="21"/>
  <c r="R10609" i="21"/>
  <c r="X10608" i="21"/>
  <c r="W10608" i="21"/>
  <c r="V10608" i="21"/>
  <c r="U10608" i="21"/>
  <c r="T10608" i="21"/>
  <c r="S10608" i="21"/>
  <c r="R10608" i="21"/>
  <c r="X10607" i="21"/>
  <c r="W10607" i="21"/>
  <c r="V10607" i="21"/>
  <c r="U10607" i="21"/>
  <c r="T10607" i="21"/>
  <c r="S10607" i="21"/>
  <c r="R10607" i="21"/>
  <c r="X10606" i="21"/>
  <c r="W10606" i="21"/>
  <c r="V10606" i="21"/>
  <c r="U10606" i="21"/>
  <c r="T10606" i="21"/>
  <c r="S10606" i="21"/>
  <c r="R10606" i="21"/>
  <c r="X10605" i="21"/>
  <c r="W10605" i="21"/>
  <c r="V10605" i="21"/>
  <c r="U10605" i="21"/>
  <c r="T10605" i="21"/>
  <c r="S10605" i="21"/>
  <c r="R10605" i="21"/>
  <c r="X10604" i="21"/>
  <c r="W10604" i="21"/>
  <c r="V10604" i="21"/>
  <c r="U10604" i="21"/>
  <c r="T10604" i="21"/>
  <c r="S10604" i="21"/>
  <c r="R10604" i="21"/>
  <c r="X10603" i="21"/>
  <c r="W10603" i="21"/>
  <c r="V10603" i="21"/>
  <c r="U10603" i="21"/>
  <c r="T10603" i="21"/>
  <c r="S10603" i="21"/>
  <c r="R10603" i="21"/>
  <c r="X10602" i="21"/>
  <c r="W10602" i="21"/>
  <c r="V10602" i="21"/>
  <c r="U10602" i="21"/>
  <c r="T10602" i="21"/>
  <c r="S10602" i="21"/>
  <c r="R10602" i="21"/>
  <c r="X10601" i="21"/>
  <c r="W10601" i="21"/>
  <c r="V10601" i="21"/>
  <c r="U10601" i="21"/>
  <c r="T10601" i="21"/>
  <c r="S10601" i="21"/>
  <c r="R10601" i="21"/>
  <c r="X10600" i="21"/>
  <c r="W10600" i="21"/>
  <c r="V10600" i="21"/>
  <c r="U10600" i="21"/>
  <c r="T10600" i="21"/>
  <c r="S10600" i="21"/>
  <c r="R10600" i="21"/>
  <c r="X10599" i="21"/>
  <c r="W10599" i="21"/>
  <c r="V10599" i="21"/>
  <c r="U10599" i="21"/>
  <c r="T10599" i="21"/>
  <c r="S10599" i="21"/>
  <c r="R10599" i="21"/>
  <c r="X10598" i="21"/>
  <c r="W10598" i="21"/>
  <c r="V10598" i="21"/>
  <c r="U10598" i="21"/>
  <c r="T10598" i="21"/>
  <c r="S10598" i="21"/>
  <c r="R10598" i="21"/>
  <c r="X10597" i="21"/>
  <c r="W10597" i="21"/>
  <c r="V10597" i="21"/>
  <c r="U10597" i="21"/>
  <c r="T10597" i="21"/>
  <c r="S10597" i="21"/>
  <c r="R10597" i="21"/>
  <c r="X10596" i="21"/>
  <c r="W10596" i="21"/>
  <c r="V10596" i="21"/>
  <c r="U10596" i="21"/>
  <c r="T10596" i="21"/>
  <c r="S10596" i="21"/>
  <c r="R10596" i="21"/>
  <c r="X10595" i="21"/>
  <c r="W10595" i="21"/>
  <c r="V10595" i="21"/>
  <c r="U10595" i="21"/>
  <c r="T10595" i="21"/>
  <c r="S10595" i="21"/>
  <c r="R10595" i="21"/>
  <c r="X10594" i="21"/>
  <c r="W10594" i="21"/>
  <c r="V10594" i="21"/>
  <c r="U10594" i="21"/>
  <c r="T10594" i="21"/>
  <c r="S10594" i="21"/>
  <c r="R10594" i="21"/>
  <c r="X10593" i="21"/>
  <c r="W10593" i="21"/>
  <c r="V10593" i="21"/>
  <c r="U10593" i="21"/>
  <c r="T10593" i="21"/>
  <c r="S10593" i="21"/>
  <c r="R10593" i="21"/>
  <c r="X10592" i="21"/>
  <c r="W10592" i="21"/>
  <c r="V10592" i="21"/>
  <c r="U10592" i="21"/>
  <c r="T10592" i="21"/>
  <c r="S10592" i="21"/>
  <c r="R10592" i="21"/>
  <c r="X10591" i="21"/>
  <c r="W10591" i="21"/>
  <c r="V10591" i="21"/>
  <c r="U10591" i="21"/>
  <c r="T10591" i="21"/>
  <c r="S10591" i="21"/>
  <c r="R10591" i="21"/>
  <c r="X10590" i="21"/>
  <c r="W10590" i="21"/>
  <c r="V10590" i="21"/>
  <c r="U10590" i="21"/>
  <c r="T10590" i="21"/>
  <c r="S10590" i="21"/>
  <c r="R10590" i="21"/>
  <c r="X10589" i="21"/>
  <c r="W10589" i="21"/>
  <c r="V10589" i="21"/>
  <c r="U10589" i="21"/>
  <c r="T10589" i="21"/>
  <c r="S10589" i="21"/>
  <c r="R10589" i="21"/>
  <c r="X10588" i="21"/>
  <c r="W10588" i="21"/>
  <c r="V10588" i="21"/>
  <c r="U10588" i="21"/>
  <c r="T10588" i="21"/>
  <c r="S10588" i="21"/>
  <c r="R10588" i="21"/>
  <c r="X10587" i="21"/>
  <c r="W10587" i="21"/>
  <c r="V10587" i="21"/>
  <c r="U10587" i="21"/>
  <c r="T10587" i="21"/>
  <c r="S10587" i="21"/>
  <c r="R10587" i="21"/>
  <c r="X10586" i="21"/>
  <c r="W10586" i="21"/>
  <c r="V10586" i="21"/>
  <c r="U10586" i="21"/>
  <c r="T10586" i="21"/>
  <c r="S10586" i="21"/>
  <c r="R10586" i="21"/>
  <c r="X10585" i="21"/>
  <c r="W10585" i="21"/>
  <c r="V10585" i="21"/>
  <c r="U10585" i="21"/>
  <c r="T10585" i="21"/>
  <c r="S10585" i="21"/>
  <c r="R10585" i="21"/>
  <c r="X10584" i="21"/>
  <c r="W10584" i="21"/>
  <c r="V10584" i="21"/>
  <c r="U10584" i="21"/>
  <c r="T10584" i="21"/>
  <c r="S10584" i="21"/>
  <c r="R10584" i="21"/>
  <c r="X10583" i="21"/>
  <c r="W10583" i="21"/>
  <c r="V10583" i="21"/>
  <c r="U10583" i="21"/>
  <c r="T10583" i="21"/>
  <c r="S10583" i="21"/>
  <c r="R10583" i="21"/>
  <c r="X10582" i="21"/>
  <c r="W10582" i="21"/>
  <c r="V10582" i="21"/>
  <c r="U10582" i="21"/>
  <c r="T10582" i="21"/>
  <c r="S10582" i="21"/>
  <c r="R10582" i="21"/>
  <c r="X10581" i="21"/>
  <c r="W10581" i="21"/>
  <c r="V10581" i="21"/>
  <c r="U10581" i="21"/>
  <c r="T10581" i="21"/>
  <c r="S10581" i="21"/>
  <c r="R10581" i="21"/>
  <c r="X10580" i="21"/>
  <c r="W10580" i="21"/>
  <c r="V10580" i="21"/>
  <c r="U10580" i="21"/>
  <c r="T10580" i="21"/>
  <c r="S10580" i="21"/>
  <c r="R10580" i="21"/>
  <c r="X10579" i="21"/>
  <c r="W10579" i="21"/>
  <c r="V10579" i="21"/>
  <c r="U10579" i="21"/>
  <c r="T10579" i="21"/>
  <c r="S10579" i="21"/>
  <c r="R10579" i="21"/>
  <c r="X10578" i="21"/>
  <c r="W10578" i="21"/>
  <c r="V10578" i="21"/>
  <c r="U10578" i="21"/>
  <c r="T10578" i="21"/>
  <c r="S10578" i="21"/>
  <c r="R10578" i="21"/>
  <c r="X10577" i="21"/>
  <c r="W10577" i="21"/>
  <c r="V10577" i="21"/>
  <c r="U10577" i="21"/>
  <c r="T10577" i="21"/>
  <c r="S10577" i="21"/>
  <c r="R10577" i="21"/>
  <c r="X10576" i="21"/>
  <c r="W10576" i="21"/>
  <c r="V10576" i="21"/>
  <c r="U10576" i="21"/>
  <c r="T10576" i="21"/>
  <c r="S10576" i="21"/>
  <c r="R10576" i="21"/>
  <c r="X10575" i="21"/>
  <c r="W10575" i="21"/>
  <c r="V10575" i="21"/>
  <c r="U10575" i="21"/>
  <c r="T10575" i="21"/>
  <c r="S10575" i="21"/>
  <c r="R10575" i="21"/>
  <c r="X10574" i="21"/>
  <c r="W10574" i="21"/>
  <c r="V10574" i="21"/>
  <c r="U10574" i="21"/>
  <c r="T10574" i="21"/>
  <c r="S10574" i="21"/>
  <c r="R10574" i="21"/>
  <c r="X10573" i="21"/>
  <c r="W10573" i="21"/>
  <c r="V10573" i="21"/>
  <c r="U10573" i="21"/>
  <c r="T10573" i="21"/>
  <c r="S10573" i="21"/>
  <c r="R10573" i="21"/>
  <c r="X10572" i="21"/>
  <c r="W10572" i="21"/>
  <c r="V10572" i="21"/>
  <c r="U10572" i="21"/>
  <c r="T10572" i="21"/>
  <c r="S10572" i="21"/>
  <c r="R10572" i="21"/>
  <c r="X10571" i="21"/>
  <c r="W10571" i="21"/>
  <c r="V10571" i="21"/>
  <c r="U10571" i="21"/>
  <c r="T10571" i="21"/>
  <c r="S10571" i="21"/>
  <c r="R10571" i="21"/>
  <c r="X10570" i="21"/>
  <c r="W10570" i="21"/>
  <c r="V10570" i="21"/>
  <c r="U10570" i="21"/>
  <c r="T10570" i="21"/>
  <c r="S10570" i="21"/>
  <c r="R10570" i="21"/>
  <c r="X10569" i="21"/>
  <c r="W10569" i="21"/>
  <c r="V10569" i="21"/>
  <c r="U10569" i="21"/>
  <c r="T10569" i="21"/>
  <c r="S10569" i="21"/>
  <c r="R10569" i="21"/>
  <c r="X10568" i="21"/>
  <c r="W10568" i="21"/>
  <c r="V10568" i="21"/>
  <c r="U10568" i="21"/>
  <c r="T10568" i="21"/>
  <c r="S10568" i="21"/>
  <c r="R10568" i="21"/>
  <c r="X10567" i="21"/>
  <c r="W10567" i="21"/>
  <c r="V10567" i="21"/>
  <c r="U10567" i="21"/>
  <c r="T10567" i="21"/>
  <c r="S10567" i="21"/>
  <c r="R10567" i="21"/>
  <c r="X10566" i="21"/>
  <c r="W10566" i="21"/>
  <c r="V10566" i="21"/>
  <c r="U10566" i="21"/>
  <c r="T10566" i="21"/>
  <c r="S10566" i="21"/>
  <c r="R10566" i="21"/>
  <c r="X10565" i="21"/>
  <c r="W10565" i="21"/>
  <c r="V10565" i="21"/>
  <c r="U10565" i="21"/>
  <c r="T10565" i="21"/>
  <c r="S10565" i="21"/>
  <c r="R10565" i="21"/>
  <c r="X10564" i="21"/>
  <c r="W10564" i="21"/>
  <c r="V10564" i="21"/>
  <c r="U10564" i="21"/>
  <c r="T10564" i="21"/>
  <c r="S10564" i="21"/>
  <c r="R10564" i="21"/>
  <c r="X10563" i="21"/>
  <c r="W10563" i="21"/>
  <c r="V10563" i="21"/>
  <c r="U10563" i="21"/>
  <c r="T10563" i="21"/>
  <c r="S10563" i="21"/>
  <c r="R10563" i="21"/>
  <c r="X10562" i="21"/>
  <c r="W10562" i="21"/>
  <c r="V10562" i="21"/>
  <c r="U10562" i="21"/>
  <c r="T10562" i="21"/>
  <c r="S10562" i="21"/>
  <c r="R10562" i="21"/>
  <c r="X10561" i="21"/>
  <c r="W10561" i="21"/>
  <c r="V10561" i="21"/>
  <c r="U10561" i="21"/>
  <c r="T10561" i="21"/>
  <c r="S10561" i="21"/>
  <c r="R10561" i="21"/>
  <c r="X10560" i="21"/>
  <c r="W10560" i="21"/>
  <c r="V10560" i="21"/>
  <c r="U10560" i="21"/>
  <c r="T10560" i="21"/>
  <c r="S10560" i="21"/>
  <c r="R10560" i="21"/>
  <c r="X10559" i="21"/>
  <c r="W10559" i="21"/>
  <c r="V10559" i="21"/>
  <c r="U10559" i="21"/>
  <c r="T10559" i="21"/>
  <c r="S10559" i="21"/>
  <c r="R10559" i="21"/>
  <c r="X10558" i="21"/>
  <c r="W10558" i="21"/>
  <c r="V10558" i="21"/>
  <c r="U10558" i="21"/>
  <c r="T10558" i="21"/>
  <c r="S10558" i="21"/>
  <c r="R10558" i="21"/>
  <c r="X10557" i="21"/>
  <c r="W10557" i="21"/>
  <c r="V10557" i="21"/>
  <c r="U10557" i="21"/>
  <c r="T10557" i="21"/>
  <c r="S10557" i="21"/>
  <c r="R10557" i="21"/>
  <c r="X10556" i="21"/>
  <c r="W10556" i="21"/>
  <c r="V10556" i="21"/>
  <c r="U10556" i="21"/>
  <c r="T10556" i="21"/>
  <c r="S10556" i="21"/>
  <c r="R10556" i="21"/>
  <c r="X10555" i="21"/>
  <c r="W10555" i="21"/>
  <c r="V10555" i="21"/>
  <c r="U10555" i="21"/>
  <c r="T10555" i="21"/>
  <c r="S10555" i="21"/>
  <c r="R10555" i="21"/>
  <c r="X10554" i="21"/>
  <c r="W10554" i="21"/>
  <c r="V10554" i="21"/>
  <c r="U10554" i="21"/>
  <c r="T10554" i="21"/>
  <c r="S10554" i="21"/>
  <c r="R10554" i="21"/>
  <c r="X10553" i="21"/>
  <c r="W10553" i="21"/>
  <c r="V10553" i="21"/>
  <c r="U10553" i="21"/>
  <c r="T10553" i="21"/>
  <c r="S10553" i="21"/>
  <c r="R10553" i="21"/>
  <c r="X10552" i="21"/>
  <c r="W10552" i="21"/>
  <c r="V10552" i="21"/>
  <c r="U10552" i="21"/>
  <c r="T10552" i="21"/>
  <c r="S10552" i="21"/>
  <c r="R10552" i="21"/>
  <c r="X10551" i="21"/>
  <c r="W10551" i="21"/>
  <c r="V10551" i="21"/>
  <c r="U10551" i="21"/>
  <c r="T10551" i="21"/>
  <c r="S10551" i="21"/>
  <c r="R10551" i="21"/>
  <c r="X10550" i="21"/>
  <c r="W10550" i="21"/>
  <c r="V10550" i="21"/>
  <c r="U10550" i="21"/>
  <c r="T10550" i="21"/>
  <c r="S10550" i="21"/>
  <c r="R10550" i="21"/>
  <c r="X10549" i="21"/>
  <c r="W10549" i="21"/>
  <c r="V10549" i="21"/>
  <c r="U10549" i="21"/>
  <c r="T10549" i="21"/>
  <c r="S10549" i="21"/>
  <c r="R10549" i="21"/>
  <c r="X10548" i="21"/>
  <c r="W10548" i="21"/>
  <c r="V10548" i="21"/>
  <c r="U10548" i="21"/>
  <c r="T10548" i="21"/>
  <c r="S10548" i="21"/>
  <c r="R10548" i="21"/>
  <c r="X10547" i="21"/>
  <c r="W10547" i="21"/>
  <c r="V10547" i="21"/>
  <c r="U10547" i="21"/>
  <c r="T10547" i="21"/>
  <c r="S10547" i="21"/>
  <c r="R10547" i="21"/>
  <c r="X10546" i="21"/>
  <c r="W10546" i="21"/>
  <c r="V10546" i="21"/>
  <c r="U10546" i="21"/>
  <c r="T10546" i="21"/>
  <c r="S10546" i="21"/>
  <c r="R10546" i="21"/>
  <c r="X10545" i="21"/>
  <c r="W10545" i="21"/>
  <c r="V10545" i="21"/>
  <c r="U10545" i="21"/>
  <c r="T10545" i="21"/>
  <c r="S10545" i="21"/>
  <c r="R10545" i="21"/>
  <c r="X10544" i="21"/>
  <c r="W10544" i="21"/>
  <c r="V10544" i="21"/>
  <c r="U10544" i="21"/>
  <c r="T10544" i="21"/>
  <c r="S10544" i="21"/>
  <c r="R10544" i="21"/>
  <c r="X10543" i="21"/>
  <c r="W10543" i="21"/>
  <c r="V10543" i="21"/>
  <c r="U10543" i="21"/>
  <c r="T10543" i="21"/>
  <c r="S10543" i="21"/>
  <c r="R10543" i="21"/>
  <c r="X10542" i="21"/>
  <c r="W10542" i="21"/>
  <c r="V10542" i="21"/>
  <c r="U10542" i="21"/>
  <c r="T10542" i="21"/>
  <c r="S10542" i="21"/>
  <c r="R10542" i="21"/>
  <c r="X10541" i="21"/>
  <c r="W10541" i="21"/>
  <c r="V10541" i="21"/>
  <c r="U10541" i="21"/>
  <c r="T10541" i="21"/>
  <c r="S10541" i="21"/>
  <c r="R10541" i="21"/>
  <c r="X10540" i="21"/>
  <c r="W10540" i="21"/>
  <c r="V10540" i="21"/>
  <c r="U10540" i="21"/>
  <c r="T10540" i="21"/>
  <c r="S10540" i="21"/>
  <c r="R10540" i="21"/>
  <c r="X10539" i="21"/>
  <c r="W10539" i="21"/>
  <c r="V10539" i="21"/>
  <c r="U10539" i="21"/>
  <c r="T10539" i="21"/>
  <c r="S10539" i="21"/>
  <c r="R10539" i="21"/>
  <c r="X10538" i="21"/>
  <c r="W10538" i="21"/>
  <c r="V10538" i="21"/>
  <c r="U10538" i="21"/>
  <c r="T10538" i="21"/>
  <c r="S10538" i="21"/>
  <c r="R10538" i="21"/>
  <c r="X10537" i="21"/>
  <c r="W10537" i="21"/>
  <c r="V10537" i="21"/>
  <c r="U10537" i="21"/>
  <c r="T10537" i="21"/>
  <c r="S10537" i="21"/>
  <c r="R10537" i="21"/>
  <c r="X10536" i="21"/>
  <c r="W10536" i="21"/>
  <c r="V10536" i="21"/>
  <c r="U10536" i="21"/>
  <c r="T10536" i="21"/>
  <c r="S10536" i="21"/>
  <c r="R10536" i="21"/>
  <c r="X10535" i="21"/>
  <c r="W10535" i="21"/>
  <c r="V10535" i="21"/>
  <c r="U10535" i="21"/>
  <c r="T10535" i="21"/>
  <c r="S10535" i="21"/>
  <c r="R10535" i="21"/>
  <c r="X10534" i="21"/>
  <c r="W10534" i="21"/>
  <c r="V10534" i="21"/>
  <c r="U10534" i="21"/>
  <c r="T10534" i="21"/>
  <c r="S10534" i="21"/>
  <c r="R10534" i="21"/>
  <c r="X10533" i="21"/>
  <c r="W10533" i="21"/>
  <c r="V10533" i="21"/>
  <c r="U10533" i="21"/>
  <c r="T10533" i="21"/>
  <c r="S10533" i="21"/>
  <c r="R10533" i="21"/>
  <c r="X10532" i="21"/>
  <c r="W10532" i="21"/>
  <c r="V10532" i="21"/>
  <c r="U10532" i="21"/>
  <c r="T10532" i="21"/>
  <c r="S10532" i="21"/>
  <c r="R10532" i="21"/>
  <c r="X10531" i="21"/>
  <c r="W10531" i="21"/>
  <c r="V10531" i="21"/>
  <c r="U10531" i="21"/>
  <c r="T10531" i="21"/>
  <c r="S10531" i="21"/>
  <c r="R10531" i="21"/>
  <c r="X10530" i="21"/>
  <c r="W10530" i="21"/>
  <c r="V10530" i="21"/>
  <c r="U10530" i="21"/>
  <c r="T10530" i="21"/>
  <c r="S10530" i="21"/>
  <c r="R10530" i="21"/>
  <c r="X10529" i="21"/>
  <c r="W10529" i="21"/>
  <c r="V10529" i="21"/>
  <c r="U10529" i="21"/>
  <c r="T10529" i="21"/>
  <c r="S10529" i="21"/>
  <c r="R10529" i="21"/>
  <c r="X10528" i="21"/>
  <c r="W10528" i="21"/>
  <c r="V10528" i="21"/>
  <c r="U10528" i="21"/>
  <c r="T10528" i="21"/>
  <c r="S10528" i="21"/>
  <c r="R10528" i="21"/>
  <c r="X10527" i="21"/>
  <c r="W10527" i="21"/>
  <c r="V10527" i="21"/>
  <c r="U10527" i="21"/>
  <c r="T10527" i="21"/>
  <c r="S10527" i="21"/>
  <c r="R10527" i="21"/>
  <c r="X10526" i="21"/>
  <c r="W10526" i="21"/>
  <c r="V10526" i="21"/>
  <c r="U10526" i="21"/>
  <c r="T10526" i="21"/>
  <c r="S10526" i="21"/>
  <c r="R10526" i="21"/>
  <c r="X10525" i="21"/>
  <c r="W10525" i="21"/>
  <c r="V10525" i="21"/>
  <c r="U10525" i="21"/>
  <c r="T10525" i="21"/>
  <c r="S10525" i="21"/>
  <c r="R10525" i="21"/>
  <c r="X10524" i="21"/>
  <c r="W10524" i="21"/>
  <c r="V10524" i="21"/>
  <c r="U10524" i="21"/>
  <c r="T10524" i="21"/>
  <c r="S10524" i="21"/>
  <c r="R10524" i="21"/>
  <c r="X10523" i="21"/>
  <c r="W10523" i="21"/>
  <c r="V10523" i="21"/>
  <c r="U10523" i="21"/>
  <c r="T10523" i="21"/>
  <c r="S10523" i="21"/>
  <c r="R10523" i="21"/>
  <c r="X10522" i="21"/>
  <c r="W10522" i="21"/>
  <c r="V10522" i="21"/>
  <c r="U10522" i="21"/>
  <c r="T10522" i="21"/>
  <c r="S10522" i="21"/>
  <c r="R10522" i="21"/>
  <c r="X10521" i="21"/>
  <c r="W10521" i="21"/>
  <c r="V10521" i="21"/>
  <c r="U10521" i="21"/>
  <c r="T10521" i="21"/>
  <c r="S10521" i="21"/>
  <c r="R10521" i="21"/>
  <c r="X10520" i="21"/>
  <c r="W10520" i="21"/>
  <c r="V10520" i="21"/>
  <c r="U10520" i="21"/>
  <c r="T10520" i="21"/>
  <c r="S10520" i="21"/>
  <c r="R10520" i="21"/>
  <c r="X10519" i="21"/>
  <c r="W10519" i="21"/>
  <c r="V10519" i="21"/>
  <c r="U10519" i="21"/>
  <c r="T10519" i="21"/>
  <c r="S10519" i="21"/>
  <c r="R10519" i="21"/>
  <c r="X10518" i="21"/>
  <c r="W10518" i="21"/>
  <c r="V10518" i="21"/>
  <c r="U10518" i="21"/>
  <c r="T10518" i="21"/>
  <c r="S10518" i="21"/>
  <c r="R10518" i="21"/>
  <c r="X10517" i="21"/>
  <c r="W10517" i="21"/>
  <c r="V10517" i="21"/>
  <c r="U10517" i="21"/>
  <c r="T10517" i="21"/>
  <c r="S10517" i="21"/>
  <c r="R10517" i="21"/>
  <c r="X10516" i="21"/>
  <c r="W10516" i="21"/>
  <c r="V10516" i="21"/>
  <c r="U10516" i="21"/>
  <c r="T10516" i="21"/>
  <c r="S10516" i="21"/>
  <c r="R10516" i="21"/>
  <c r="X10515" i="21"/>
  <c r="W10515" i="21"/>
  <c r="V10515" i="21"/>
  <c r="U10515" i="21"/>
  <c r="T10515" i="21"/>
  <c r="S10515" i="21"/>
  <c r="R10515" i="21"/>
  <c r="X10514" i="21"/>
  <c r="W10514" i="21"/>
  <c r="V10514" i="21"/>
  <c r="U10514" i="21"/>
  <c r="T10514" i="21"/>
  <c r="S10514" i="21"/>
  <c r="R10514" i="21"/>
  <c r="X10513" i="21"/>
  <c r="W10513" i="21"/>
  <c r="V10513" i="21"/>
  <c r="U10513" i="21"/>
  <c r="T10513" i="21"/>
  <c r="S10513" i="21"/>
  <c r="R10513" i="21"/>
  <c r="X10512" i="21"/>
  <c r="W10512" i="21"/>
  <c r="V10512" i="21"/>
  <c r="U10512" i="21"/>
  <c r="T10512" i="21"/>
  <c r="S10512" i="21"/>
  <c r="R10512" i="21"/>
  <c r="X10511" i="21"/>
  <c r="W10511" i="21"/>
  <c r="V10511" i="21"/>
  <c r="U10511" i="21"/>
  <c r="T10511" i="21"/>
  <c r="S10511" i="21"/>
  <c r="R10511" i="21"/>
  <c r="X10510" i="21"/>
  <c r="W10510" i="21"/>
  <c r="V10510" i="21"/>
  <c r="U10510" i="21"/>
  <c r="T10510" i="21"/>
  <c r="S10510" i="21"/>
  <c r="R10510" i="21"/>
  <c r="X10509" i="21"/>
  <c r="W10509" i="21"/>
  <c r="V10509" i="21"/>
  <c r="U10509" i="21"/>
  <c r="T10509" i="21"/>
  <c r="S10509" i="21"/>
  <c r="R10509" i="21"/>
  <c r="X10508" i="21"/>
  <c r="W10508" i="21"/>
  <c r="V10508" i="21"/>
  <c r="U10508" i="21"/>
  <c r="T10508" i="21"/>
  <c r="S10508" i="21"/>
  <c r="R10508" i="21"/>
  <c r="X10507" i="21"/>
  <c r="W10507" i="21"/>
  <c r="V10507" i="21"/>
  <c r="U10507" i="21"/>
  <c r="T10507" i="21"/>
  <c r="S10507" i="21"/>
  <c r="R10507" i="21"/>
  <c r="X10506" i="21"/>
  <c r="W10506" i="21"/>
  <c r="V10506" i="21"/>
  <c r="U10506" i="21"/>
  <c r="T10506" i="21"/>
  <c r="S10506" i="21"/>
  <c r="R10506" i="21"/>
  <c r="X10505" i="21"/>
  <c r="W10505" i="21"/>
  <c r="V10505" i="21"/>
  <c r="U10505" i="21"/>
  <c r="T10505" i="21"/>
  <c r="S10505" i="21"/>
  <c r="R10505" i="21"/>
  <c r="X10504" i="21"/>
  <c r="W10504" i="21"/>
  <c r="V10504" i="21"/>
  <c r="U10504" i="21"/>
  <c r="T10504" i="21"/>
  <c r="S10504" i="21"/>
  <c r="R10504" i="21"/>
  <c r="X10503" i="21"/>
  <c r="W10503" i="21"/>
  <c r="V10503" i="21"/>
  <c r="U10503" i="21"/>
  <c r="T10503" i="21"/>
  <c r="S10503" i="21"/>
  <c r="R10503" i="21"/>
  <c r="X10502" i="21"/>
  <c r="W10502" i="21"/>
  <c r="V10502" i="21"/>
  <c r="U10502" i="21"/>
  <c r="T10502" i="21"/>
  <c r="S10502" i="21"/>
  <c r="R10502" i="21"/>
  <c r="X10501" i="21"/>
  <c r="W10501" i="21"/>
  <c r="V10501" i="21"/>
  <c r="U10501" i="21"/>
  <c r="T10501" i="21"/>
  <c r="S10501" i="21"/>
  <c r="R10501" i="21"/>
  <c r="X10500" i="21"/>
  <c r="W10500" i="21"/>
  <c r="V10500" i="21"/>
  <c r="U10500" i="21"/>
  <c r="T10500" i="21"/>
  <c r="S10500" i="21"/>
  <c r="R10500" i="21"/>
  <c r="X10499" i="21"/>
  <c r="W10499" i="21"/>
  <c r="V10499" i="21"/>
  <c r="U10499" i="21"/>
  <c r="T10499" i="21"/>
  <c r="S10499" i="21"/>
  <c r="R10499" i="21"/>
  <c r="X10498" i="21"/>
  <c r="W10498" i="21"/>
  <c r="V10498" i="21"/>
  <c r="U10498" i="21"/>
  <c r="T10498" i="21"/>
  <c r="S10498" i="21"/>
  <c r="R10498" i="21"/>
  <c r="X10497" i="21"/>
  <c r="W10497" i="21"/>
  <c r="V10497" i="21"/>
  <c r="U10497" i="21"/>
  <c r="T10497" i="21"/>
  <c r="S10497" i="21"/>
  <c r="R10497" i="21"/>
  <c r="X10496" i="21"/>
  <c r="W10496" i="21"/>
  <c r="V10496" i="21"/>
  <c r="U10496" i="21"/>
  <c r="T10496" i="21"/>
  <c r="S10496" i="21"/>
  <c r="R10496" i="21"/>
  <c r="X10495" i="21"/>
  <c r="W10495" i="21"/>
  <c r="V10495" i="21"/>
  <c r="U10495" i="21"/>
  <c r="T10495" i="21"/>
  <c r="S10495" i="21"/>
  <c r="R10495" i="21"/>
  <c r="X10494" i="21"/>
  <c r="W10494" i="21"/>
  <c r="V10494" i="21"/>
  <c r="U10494" i="21"/>
  <c r="T10494" i="21"/>
  <c r="S10494" i="21"/>
  <c r="R10494" i="21"/>
  <c r="X10493" i="21"/>
  <c r="W10493" i="21"/>
  <c r="V10493" i="21"/>
  <c r="U10493" i="21"/>
  <c r="T10493" i="21"/>
  <c r="S10493" i="21"/>
  <c r="R10493" i="21"/>
  <c r="X10492" i="21"/>
  <c r="W10492" i="21"/>
  <c r="V10492" i="21"/>
  <c r="U10492" i="21"/>
  <c r="T10492" i="21"/>
  <c r="S10492" i="21"/>
  <c r="R10492" i="21"/>
  <c r="X10491" i="21"/>
  <c r="W10491" i="21"/>
  <c r="V10491" i="21"/>
  <c r="U10491" i="21"/>
  <c r="T10491" i="21"/>
  <c r="S10491" i="21"/>
  <c r="R10491" i="21"/>
  <c r="X10490" i="21"/>
  <c r="W10490" i="21"/>
  <c r="V10490" i="21"/>
  <c r="U10490" i="21"/>
  <c r="T10490" i="21"/>
  <c r="S10490" i="21"/>
  <c r="R10490" i="21"/>
  <c r="X10489" i="21"/>
  <c r="W10489" i="21"/>
  <c r="V10489" i="21"/>
  <c r="U10489" i="21"/>
  <c r="T10489" i="21"/>
  <c r="S10489" i="21"/>
  <c r="R10489" i="21"/>
  <c r="X10488" i="21"/>
  <c r="W10488" i="21"/>
  <c r="V10488" i="21"/>
  <c r="U10488" i="21"/>
  <c r="T10488" i="21"/>
  <c r="S10488" i="21"/>
  <c r="R10488" i="21"/>
  <c r="X10487" i="21"/>
  <c r="W10487" i="21"/>
  <c r="V10487" i="21"/>
  <c r="U10487" i="21"/>
  <c r="T10487" i="21"/>
  <c r="S10487" i="21"/>
  <c r="R10487" i="21"/>
  <c r="X10486" i="21"/>
  <c r="W10486" i="21"/>
  <c r="V10486" i="21"/>
  <c r="U10486" i="21"/>
  <c r="T10486" i="21"/>
  <c r="S10486" i="21"/>
  <c r="R10486" i="21"/>
  <c r="X10485" i="21"/>
  <c r="W10485" i="21"/>
  <c r="V10485" i="21"/>
  <c r="U10485" i="21"/>
  <c r="T10485" i="21"/>
  <c r="S10485" i="21"/>
  <c r="R10485" i="21"/>
  <c r="X10484" i="21"/>
  <c r="W10484" i="21"/>
  <c r="V10484" i="21"/>
  <c r="U10484" i="21"/>
  <c r="T10484" i="21"/>
  <c r="S10484" i="21"/>
  <c r="R10484" i="21"/>
  <c r="X10483" i="21"/>
  <c r="W10483" i="21"/>
  <c r="V10483" i="21"/>
  <c r="U10483" i="21"/>
  <c r="T10483" i="21"/>
  <c r="S10483" i="21"/>
  <c r="R10483" i="21"/>
  <c r="X10482" i="21"/>
  <c r="W10482" i="21"/>
  <c r="V10482" i="21"/>
  <c r="U10482" i="21"/>
  <c r="T10482" i="21"/>
  <c r="S10482" i="21"/>
  <c r="R10482" i="21"/>
  <c r="X10481" i="21"/>
  <c r="W10481" i="21"/>
  <c r="V10481" i="21"/>
  <c r="U10481" i="21"/>
  <c r="T10481" i="21"/>
  <c r="S10481" i="21"/>
  <c r="R10481" i="21"/>
  <c r="X10480" i="21"/>
  <c r="W10480" i="21"/>
  <c r="V10480" i="21"/>
  <c r="U10480" i="21"/>
  <c r="T10480" i="21"/>
  <c r="S10480" i="21"/>
  <c r="R10480" i="21"/>
  <c r="X10479" i="21"/>
  <c r="W10479" i="21"/>
  <c r="V10479" i="21"/>
  <c r="U10479" i="21"/>
  <c r="T10479" i="21"/>
  <c r="S10479" i="21"/>
  <c r="R10479" i="21"/>
  <c r="X10478" i="21"/>
  <c r="W10478" i="21"/>
  <c r="V10478" i="21"/>
  <c r="U10478" i="21"/>
  <c r="T10478" i="21"/>
  <c r="S10478" i="21"/>
  <c r="R10478" i="21"/>
  <c r="X10477" i="21"/>
  <c r="W10477" i="21"/>
  <c r="V10477" i="21"/>
  <c r="U10477" i="21"/>
  <c r="T10477" i="21"/>
  <c r="S10477" i="21"/>
  <c r="R10477" i="21"/>
  <c r="X10476" i="21"/>
  <c r="W10476" i="21"/>
  <c r="V10476" i="21"/>
  <c r="U10476" i="21"/>
  <c r="T10476" i="21"/>
  <c r="S10476" i="21"/>
  <c r="R10476" i="21"/>
  <c r="X10475" i="21"/>
  <c r="W10475" i="21"/>
  <c r="V10475" i="21"/>
  <c r="U10475" i="21"/>
  <c r="T10475" i="21"/>
  <c r="S10475" i="21"/>
  <c r="R10475" i="21"/>
  <c r="X10474" i="21"/>
  <c r="W10474" i="21"/>
  <c r="V10474" i="21"/>
  <c r="U10474" i="21"/>
  <c r="T10474" i="21"/>
  <c r="S10474" i="21"/>
  <c r="R10474" i="21"/>
  <c r="X10473" i="21"/>
  <c r="W10473" i="21"/>
  <c r="V10473" i="21"/>
  <c r="U10473" i="21"/>
  <c r="T10473" i="21"/>
  <c r="S10473" i="21"/>
  <c r="R10473" i="21"/>
  <c r="X10472" i="21"/>
  <c r="W10472" i="21"/>
  <c r="V10472" i="21"/>
  <c r="U10472" i="21"/>
  <c r="T10472" i="21"/>
  <c r="S10472" i="21"/>
  <c r="R10472" i="21"/>
  <c r="X10471" i="21"/>
  <c r="W10471" i="21"/>
  <c r="V10471" i="21"/>
  <c r="U10471" i="21"/>
  <c r="T10471" i="21"/>
  <c r="S10471" i="21"/>
  <c r="R10471" i="21"/>
  <c r="X10470" i="21"/>
  <c r="W10470" i="21"/>
  <c r="V10470" i="21"/>
  <c r="U10470" i="21"/>
  <c r="T10470" i="21"/>
  <c r="S10470" i="21"/>
  <c r="R10470" i="21"/>
  <c r="X10469" i="21"/>
  <c r="W10469" i="21"/>
  <c r="V10469" i="21"/>
  <c r="U10469" i="21"/>
  <c r="T10469" i="21"/>
  <c r="S10469" i="21"/>
  <c r="R10469" i="21"/>
  <c r="X10468" i="21"/>
  <c r="W10468" i="21"/>
  <c r="V10468" i="21"/>
  <c r="U10468" i="21"/>
  <c r="T10468" i="21"/>
  <c r="S10468" i="21"/>
  <c r="R10468" i="21"/>
  <c r="X10467" i="21"/>
  <c r="W10467" i="21"/>
  <c r="V10467" i="21"/>
  <c r="U10467" i="21"/>
  <c r="T10467" i="21"/>
  <c r="S10467" i="21"/>
  <c r="R10467" i="21"/>
  <c r="X10466" i="21"/>
  <c r="W10466" i="21"/>
  <c r="V10466" i="21"/>
  <c r="U10466" i="21"/>
  <c r="T10466" i="21"/>
  <c r="S10466" i="21"/>
  <c r="R10466" i="21"/>
  <c r="X10465" i="21"/>
  <c r="W10465" i="21"/>
  <c r="V10465" i="21"/>
  <c r="U10465" i="21"/>
  <c r="T10465" i="21"/>
  <c r="S10465" i="21"/>
  <c r="R10465" i="21"/>
  <c r="X10464" i="21"/>
  <c r="W10464" i="21"/>
  <c r="V10464" i="21"/>
  <c r="U10464" i="21"/>
  <c r="T10464" i="21"/>
  <c r="S10464" i="21"/>
  <c r="R10464" i="21"/>
  <c r="X10463" i="21"/>
  <c r="W10463" i="21"/>
  <c r="V10463" i="21"/>
  <c r="U10463" i="21"/>
  <c r="T10463" i="21"/>
  <c r="S10463" i="21"/>
  <c r="R10463" i="21"/>
  <c r="X10462" i="21"/>
  <c r="W10462" i="21"/>
  <c r="V10462" i="21"/>
  <c r="U10462" i="21"/>
  <c r="T10462" i="21"/>
  <c r="S10462" i="21"/>
  <c r="R10462" i="21"/>
  <c r="X10461" i="21"/>
  <c r="W10461" i="21"/>
  <c r="V10461" i="21"/>
  <c r="U10461" i="21"/>
  <c r="T10461" i="21"/>
  <c r="S10461" i="21"/>
  <c r="R10461" i="21"/>
  <c r="X10460" i="21"/>
  <c r="W10460" i="21"/>
  <c r="V10460" i="21"/>
  <c r="U10460" i="21"/>
  <c r="T10460" i="21"/>
  <c r="S10460" i="21"/>
  <c r="R10460" i="21"/>
  <c r="X10459" i="21"/>
  <c r="W10459" i="21"/>
  <c r="V10459" i="21"/>
  <c r="U10459" i="21"/>
  <c r="T10459" i="21"/>
  <c r="S10459" i="21"/>
  <c r="R10459" i="21"/>
  <c r="X10458" i="21"/>
  <c r="W10458" i="21"/>
  <c r="V10458" i="21"/>
  <c r="U10458" i="21"/>
  <c r="T10458" i="21"/>
  <c r="S10458" i="21"/>
  <c r="R10458" i="21"/>
  <c r="X10457" i="21"/>
  <c r="W10457" i="21"/>
  <c r="V10457" i="21"/>
  <c r="U10457" i="21"/>
  <c r="T10457" i="21"/>
  <c r="S10457" i="21"/>
  <c r="R10457" i="21"/>
  <c r="X10456" i="21"/>
  <c r="W10456" i="21"/>
  <c r="V10456" i="21"/>
  <c r="U10456" i="21"/>
  <c r="T10456" i="21"/>
  <c r="S10456" i="21"/>
  <c r="R10456" i="21"/>
  <c r="X10455" i="21"/>
  <c r="W10455" i="21"/>
  <c r="V10455" i="21"/>
  <c r="U10455" i="21"/>
  <c r="T10455" i="21"/>
  <c r="S10455" i="21"/>
  <c r="R10455" i="21"/>
  <c r="X10454" i="21"/>
  <c r="W10454" i="21"/>
  <c r="V10454" i="21"/>
  <c r="U10454" i="21"/>
  <c r="T10454" i="21"/>
  <c r="S10454" i="21"/>
  <c r="R10454" i="21"/>
  <c r="X10453" i="21"/>
  <c r="W10453" i="21"/>
  <c r="V10453" i="21"/>
  <c r="U10453" i="21"/>
  <c r="T10453" i="21"/>
  <c r="S10453" i="21"/>
  <c r="R10453" i="21"/>
  <c r="X10452" i="21"/>
  <c r="W10452" i="21"/>
  <c r="V10452" i="21"/>
  <c r="U10452" i="21"/>
  <c r="T10452" i="21"/>
  <c r="S10452" i="21"/>
  <c r="R10452" i="21"/>
  <c r="X10451" i="21"/>
  <c r="W10451" i="21"/>
  <c r="V10451" i="21"/>
  <c r="U10451" i="21"/>
  <c r="T10451" i="21"/>
  <c r="S10451" i="21"/>
  <c r="R10451" i="21"/>
  <c r="X10450" i="21"/>
  <c r="W10450" i="21"/>
  <c r="V10450" i="21"/>
  <c r="U10450" i="21"/>
  <c r="T10450" i="21"/>
  <c r="S10450" i="21"/>
  <c r="R10450" i="21"/>
  <c r="X10449" i="21"/>
  <c r="W10449" i="21"/>
  <c r="V10449" i="21"/>
  <c r="U10449" i="21"/>
  <c r="T10449" i="21"/>
  <c r="S10449" i="21"/>
  <c r="R10449" i="21"/>
  <c r="X10448" i="21"/>
  <c r="W10448" i="21"/>
  <c r="V10448" i="21"/>
  <c r="U10448" i="21"/>
  <c r="T10448" i="21"/>
  <c r="S10448" i="21"/>
  <c r="R10448" i="21"/>
  <c r="X10447" i="21"/>
  <c r="W10447" i="21"/>
  <c r="V10447" i="21"/>
  <c r="U10447" i="21"/>
  <c r="T10447" i="21"/>
  <c r="S10447" i="21"/>
  <c r="R10447" i="21"/>
  <c r="X10446" i="21"/>
  <c r="W10446" i="21"/>
  <c r="V10446" i="21"/>
  <c r="U10446" i="21"/>
  <c r="T10446" i="21"/>
  <c r="S10446" i="21"/>
  <c r="R10446" i="21"/>
  <c r="X10445" i="21"/>
  <c r="W10445" i="21"/>
  <c r="V10445" i="21"/>
  <c r="U10445" i="21"/>
  <c r="T10445" i="21"/>
  <c r="S10445" i="21"/>
  <c r="R10445" i="21"/>
  <c r="X10444" i="21"/>
  <c r="W10444" i="21"/>
  <c r="V10444" i="21"/>
  <c r="U10444" i="21"/>
  <c r="T10444" i="21"/>
  <c r="S10444" i="21"/>
  <c r="R10444" i="21"/>
  <c r="X10443" i="21"/>
  <c r="W10443" i="21"/>
  <c r="V10443" i="21"/>
  <c r="U10443" i="21"/>
  <c r="T10443" i="21"/>
  <c r="S10443" i="21"/>
  <c r="R10443" i="21"/>
  <c r="X10442" i="21"/>
  <c r="W10442" i="21"/>
  <c r="V10442" i="21"/>
  <c r="U10442" i="21"/>
  <c r="T10442" i="21"/>
  <c r="S10442" i="21"/>
  <c r="R10442" i="21"/>
  <c r="X10441" i="21"/>
  <c r="W10441" i="21"/>
  <c r="V10441" i="21"/>
  <c r="U10441" i="21"/>
  <c r="T10441" i="21"/>
  <c r="S10441" i="21"/>
  <c r="R10441" i="21"/>
  <c r="X10440" i="21"/>
  <c r="W10440" i="21"/>
  <c r="V10440" i="21"/>
  <c r="U10440" i="21"/>
  <c r="T10440" i="21"/>
  <c r="S10440" i="21"/>
  <c r="R10440" i="21"/>
  <c r="X10439" i="21"/>
  <c r="W10439" i="21"/>
  <c r="V10439" i="21"/>
  <c r="U10439" i="21"/>
  <c r="T10439" i="21"/>
  <c r="S10439" i="21"/>
  <c r="R10439" i="21"/>
  <c r="X10438" i="21"/>
  <c r="W10438" i="21"/>
  <c r="V10438" i="21"/>
  <c r="U10438" i="21"/>
  <c r="T10438" i="21"/>
  <c r="S10438" i="21"/>
  <c r="R10438" i="21"/>
  <c r="X10437" i="21"/>
  <c r="W10437" i="21"/>
  <c r="V10437" i="21"/>
  <c r="U10437" i="21"/>
  <c r="T10437" i="21"/>
  <c r="S10437" i="21"/>
  <c r="R10437" i="21"/>
  <c r="X10436" i="21"/>
  <c r="W10436" i="21"/>
  <c r="V10436" i="21"/>
  <c r="U10436" i="21"/>
  <c r="T10436" i="21"/>
  <c r="S10436" i="21"/>
  <c r="R10436" i="21"/>
  <c r="X10435" i="21"/>
  <c r="W10435" i="21"/>
  <c r="V10435" i="21"/>
  <c r="U10435" i="21"/>
  <c r="T10435" i="21"/>
  <c r="S10435" i="21"/>
  <c r="R10435" i="21"/>
  <c r="X10434" i="21"/>
  <c r="W10434" i="21"/>
  <c r="V10434" i="21"/>
  <c r="U10434" i="21"/>
  <c r="T10434" i="21"/>
  <c r="S10434" i="21"/>
  <c r="R10434" i="21"/>
  <c r="X10433" i="21"/>
  <c r="W10433" i="21"/>
  <c r="V10433" i="21"/>
  <c r="U10433" i="21"/>
  <c r="T10433" i="21"/>
  <c r="S10433" i="21"/>
  <c r="R10433" i="21"/>
  <c r="X10432" i="21"/>
  <c r="W10432" i="21"/>
  <c r="V10432" i="21"/>
  <c r="U10432" i="21"/>
  <c r="T10432" i="21"/>
  <c r="S10432" i="21"/>
  <c r="R10432" i="21"/>
  <c r="X10431" i="21"/>
  <c r="W10431" i="21"/>
  <c r="V10431" i="21"/>
  <c r="U10431" i="21"/>
  <c r="T10431" i="21"/>
  <c r="S10431" i="21"/>
  <c r="R10431" i="21"/>
  <c r="X10430" i="21"/>
  <c r="W10430" i="21"/>
  <c r="V10430" i="21"/>
  <c r="U10430" i="21"/>
  <c r="T10430" i="21"/>
  <c r="S10430" i="21"/>
  <c r="R10430" i="21"/>
  <c r="X10429" i="21"/>
  <c r="W10429" i="21"/>
  <c r="V10429" i="21"/>
  <c r="U10429" i="21"/>
  <c r="T10429" i="21"/>
  <c r="S10429" i="21"/>
  <c r="R10429" i="21"/>
  <c r="X10428" i="21"/>
  <c r="W10428" i="21"/>
  <c r="V10428" i="21"/>
  <c r="U10428" i="21"/>
  <c r="T10428" i="21"/>
  <c r="S10428" i="21"/>
  <c r="R10428" i="21"/>
  <c r="X10427" i="21"/>
  <c r="W10427" i="21"/>
  <c r="V10427" i="21"/>
  <c r="U10427" i="21"/>
  <c r="T10427" i="21"/>
  <c r="S10427" i="21"/>
  <c r="R10427" i="21"/>
  <c r="X10426" i="21"/>
  <c r="W10426" i="21"/>
  <c r="V10426" i="21"/>
  <c r="U10426" i="21"/>
  <c r="T10426" i="21"/>
  <c r="S10426" i="21"/>
  <c r="R10426" i="21"/>
  <c r="X10425" i="21"/>
  <c r="W10425" i="21"/>
  <c r="V10425" i="21"/>
  <c r="U10425" i="21"/>
  <c r="T10425" i="21"/>
  <c r="S10425" i="21"/>
  <c r="R10425" i="21"/>
  <c r="X10424" i="21"/>
  <c r="W10424" i="21"/>
  <c r="V10424" i="21"/>
  <c r="U10424" i="21"/>
  <c r="T10424" i="21"/>
  <c r="S10424" i="21"/>
  <c r="R10424" i="21"/>
  <c r="X10423" i="21"/>
  <c r="W10423" i="21"/>
  <c r="V10423" i="21"/>
  <c r="U10423" i="21"/>
  <c r="T10423" i="21"/>
  <c r="S10423" i="21"/>
  <c r="R10423" i="21"/>
  <c r="X10422" i="21"/>
  <c r="W10422" i="21"/>
  <c r="V10422" i="21"/>
  <c r="U10422" i="21"/>
  <c r="T10422" i="21"/>
  <c r="S10422" i="21"/>
  <c r="R10422" i="21"/>
  <c r="X10421" i="21"/>
  <c r="W10421" i="21"/>
  <c r="V10421" i="21"/>
  <c r="U10421" i="21"/>
  <c r="T10421" i="21"/>
  <c r="S10421" i="21"/>
  <c r="R10421" i="21"/>
  <c r="X10420" i="21"/>
  <c r="W10420" i="21"/>
  <c r="V10420" i="21"/>
  <c r="U10420" i="21"/>
  <c r="T10420" i="21"/>
  <c r="S10420" i="21"/>
  <c r="R10420" i="21"/>
  <c r="X10419" i="21"/>
  <c r="W10419" i="21"/>
  <c r="V10419" i="21"/>
  <c r="U10419" i="21"/>
  <c r="T10419" i="21"/>
  <c r="S10419" i="21"/>
  <c r="R10419" i="21"/>
  <c r="X10418" i="21"/>
  <c r="W10418" i="21"/>
  <c r="V10418" i="21"/>
  <c r="U10418" i="21"/>
  <c r="T10418" i="21"/>
  <c r="S10418" i="21"/>
  <c r="R10418" i="21"/>
  <c r="X10417" i="21"/>
  <c r="W10417" i="21"/>
  <c r="V10417" i="21"/>
  <c r="U10417" i="21"/>
  <c r="T10417" i="21"/>
  <c r="S10417" i="21"/>
  <c r="R10417" i="21"/>
  <c r="X10416" i="21"/>
  <c r="W10416" i="21"/>
  <c r="V10416" i="21"/>
  <c r="U10416" i="21"/>
  <c r="T10416" i="21"/>
  <c r="S10416" i="21"/>
  <c r="R10416" i="21"/>
  <c r="X10415" i="21"/>
  <c r="W10415" i="21"/>
  <c r="V10415" i="21"/>
  <c r="U10415" i="21"/>
  <c r="T10415" i="21"/>
  <c r="S10415" i="21"/>
  <c r="R10415" i="21"/>
  <c r="X10414" i="21"/>
  <c r="W10414" i="21"/>
  <c r="V10414" i="21"/>
  <c r="U10414" i="21"/>
  <c r="T10414" i="21"/>
  <c r="S10414" i="21"/>
  <c r="R10414" i="21"/>
  <c r="X10413" i="21"/>
  <c r="W10413" i="21"/>
  <c r="V10413" i="21"/>
  <c r="U10413" i="21"/>
  <c r="T10413" i="21"/>
  <c r="S10413" i="21"/>
  <c r="R10413" i="21"/>
  <c r="X10412" i="21"/>
  <c r="W10412" i="21"/>
  <c r="V10412" i="21"/>
  <c r="U10412" i="21"/>
  <c r="T10412" i="21"/>
  <c r="S10412" i="21"/>
  <c r="R10412" i="21"/>
  <c r="X10411" i="21"/>
  <c r="W10411" i="21"/>
  <c r="V10411" i="21"/>
  <c r="U10411" i="21"/>
  <c r="T10411" i="21"/>
  <c r="S10411" i="21"/>
  <c r="R10411" i="21"/>
  <c r="X10410" i="21"/>
  <c r="W10410" i="21"/>
  <c r="V10410" i="21"/>
  <c r="U10410" i="21"/>
  <c r="T10410" i="21"/>
  <c r="S10410" i="21"/>
  <c r="R10410" i="21"/>
  <c r="X10409" i="21"/>
  <c r="W10409" i="21"/>
  <c r="V10409" i="21"/>
  <c r="U10409" i="21"/>
  <c r="T10409" i="21"/>
  <c r="S10409" i="21"/>
  <c r="R10409" i="21"/>
  <c r="X10408" i="21"/>
  <c r="W10408" i="21"/>
  <c r="V10408" i="21"/>
  <c r="U10408" i="21"/>
  <c r="T10408" i="21"/>
  <c r="S10408" i="21"/>
  <c r="R10408" i="21"/>
  <c r="X10407" i="21"/>
  <c r="W10407" i="21"/>
  <c r="V10407" i="21"/>
  <c r="U10407" i="21"/>
  <c r="T10407" i="21"/>
  <c r="S10407" i="21"/>
  <c r="R10407" i="21"/>
  <c r="X10406" i="21"/>
  <c r="W10406" i="21"/>
  <c r="V10406" i="21"/>
  <c r="U10406" i="21"/>
  <c r="T10406" i="21"/>
  <c r="S10406" i="21"/>
  <c r="R10406" i="21"/>
  <c r="X10405" i="21"/>
  <c r="W10405" i="21"/>
  <c r="V10405" i="21"/>
  <c r="U10405" i="21"/>
  <c r="T10405" i="21"/>
  <c r="S10405" i="21"/>
  <c r="R10405" i="21"/>
  <c r="X10404" i="21"/>
  <c r="W10404" i="21"/>
  <c r="V10404" i="21"/>
  <c r="U10404" i="21"/>
  <c r="T10404" i="21"/>
  <c r="S10404" i="21"/>
  <c r="R10404" i="21"/>
  <c r="X10403" i="21"/>
  <c r="W10403" i="21"/>
  <c r="V10403" i="21"/>
  <c r="U10403" i="21"/>
  <c r="T10403" i="21"/>
  <c r="S10403" i="21"/>
  <c r="R10403" i="21"/>
  <c r="X10402" i="21"/>
  <c r="W10402" i="21"/>
  <c r="V10402" i="21"/>
  <c r="U10402" i="21"/>
  <c r="T10402" i="21"/>
  <c r="S10402" i="21"/>
  <c r="R10402" i="21"/>
  <c r="X10401" i="21"/>
  <c r="W10401" i="21"/>
  <c r="V10401" i="21"/>
  <c r="U10401" i="21"/>
  <c r="T10401" i="21"/>
  <c r="S10401" i="21"/>
  <c r="R10401" i="21"/>
  <c r="X10400" i="21"/>
  <c r="W10400" i="21"/>
  <c r="V10400" i="21"/>
  <c r="U10400" i="21"/>
  <c r="T10400" i="21"/>
  <c r="S10400" i="21"/>
  <c r="R10400" i="21"/>
  <c r="X10399" i="21"/>
  <c r="W10399" i="21"/>
  <c r="V10399" i="21"/>
  <c r="U10399" i="21"/>
  <c r="T10399" i="21"/>
  <c r="S10399" i="21"/>
  <c r="R10399" i="21"/>
  <c r="X10398" i="21"/>
  <c r="W10398" i="21"/>
  <c r="V10398" i="21"/>
  <c r="U10398" i="21"/>
  <c r="T10398" i="21"/>
  <c r="S10398" i="21"/>
  <c r="R10398" i="21"/>
  <c r="X10397" i="21"/>
  <c r="W10397" i="21"/>
  <c r="V10397" i="21"/>
  <c r="U10397" i="21"/>
  <c r="T10397" i="21"/>
  <c r="S10397" i="21"/>
  <c r="R10397" i="21"/>
  <c r="X10396" i="21"/>
  <c r="W10396" i="21"/>
  <c r="V10396" i="21"/>
  <c r="U10396" i="21"/>
  <c r="T10396" i="21"/>
  <c r="S10396" i="21"/>
  <c r="R10396" i="21"/>
  <c r="X10395" i="21"/>
  <c r="W10395" i="21"/>
  <c r="V10395" i="21"/>
  <c r="U10395" i="21"/>
  <c r="T10395" i="21"/>
  <c r="S10395" i="21"/>
  <c r="R10395" i="21"/>
  <c r="X10394" i="21"/>
  <c r="W10394" i="21"/>
  <c r="V10394" i="21"/>
  <c r="U10394" i="21"/>
  <c r="T10394" i="21"/>
  <c r="S10394" i="21"/>
  <c r="R10394" i="21"/>
  <c r="X10393" i="21"/>
  <c r="W10393" i="21"/>
  <c r="V10393" i="21"/>
  <c r="U10393" i="21"/>
  <c r="T10393" i="21"/>
  <c r="S10393" i="21"/>
  <c r="R10393" i="21"/>
  <c r="X10392" i="21"/>
  <c r="W10392" i="21"/>
  <c r="V10392" i="21"/>
  <c r="U10392" i="21"/>
  <c r="T10392" i="21"/>
  <c r="S10392" i="21"/>
  <c r="R10392" i="21"/>
  <c r="X10391" i="21"/>
  <c r="W10391" i="21"/>
  <c r="V10391" i="21"/>
  <c r="U10391" i="21"/>
  <c r="T10391" i="21"/>
  <c r="S10391" i="21"/>
  <c r="R10391" i="21"/>
  <c r="X10390" i="21"/>
  <c r="W10390" i="21"/>
  <c r="V10390" i="21"/>
  <c r="U10390" i="21"/>
  <c r="T10390" i="21"/>
  <c r="S10390" i="21"/>
  <c r="R10390" i="21"/>
  <c r="X10389" i="21"/>
  <c r="W10389" i="21"/>
  <c r="V10389" i="21"/>
  <c r="U10389" i="21"/>
  <c r="T10389" i="21"/>
  <c r="S10389" i="21"/>
  <c r="R10389" i="21"/>
  <c r="X10388" i="21"/>
  <c r="W10388" i="21"/>
  <c r="V10388" i="21"/>
  <c r="U10388" i="21"/>
  <c r="T10388" i="21"/>
  <c r="S10388" i="21"/>
  <c r="R10388" i="21"/>
  <c r="X10387" i="21"/>
  <c r="W10387" i="21"/>
  <c r="V10387" i="21"/>
  <c r="U10387" i="21"/>
  <c r="T10387" i="21"/>
  <c r="S10387" i="21"/>
  <c r="R10387" i="21"/>
  <c r="X10386" i="21"/>
  <c r="W10386" i="21"/>
  <c r="V10386" i="21"/>
  <c r="U10386" i="21"/>
  <c r="T10386" i="21"/>
  <c r="S10386" i="21"/>
  <c r="R10386" i="21"/>
  <c r="X10385" i="21"/>
  <c r="W10385" i="21"/>
  <c r="V10385" i="21"/>
  <c r="U10385" i="21"/>
  <c r="T10385" i="21"/>
  <c r="S10385" i="21"/>
  <c r="R10385" i="21"/>
  <c r="X10384" i="21"/>
  <c r="W10384" i="21"/>
  <c r="V10384" i="21"/>
  <c r="U10384" i="21"/>
  <c r="T10384" i="21"/>
  <c r="S10384" i="21"/>
  <c r="R10384" i="21"/>
  <c r="X10383" i="21"/>
  <c r="W10383" i="21"/>
  <c r="V10383" i="21"/>
  <c r="U10383" i="21"/>
  <c r="T10383" i="21"/>
  <c r="S10383" i="21"/>
  <c r="R10383" i="21"/>
  <c r="X10382" i="21"/>
  <c r="W10382" i="21"/>
  <c r="V10382" i="21"/>
  <c r="U10382" i="21"/>
  <c r="T10382" i="21"/>
  <c r="S10382" i="21"/>
  <c r="R10382" i="21"/>
  <c r="X10381" i="21"/>
  <c r="W10381" i="21"/>
  <c r="V10381" i="21"/>
  <c r="U10381" i="21"/>
  <c r="T10381" i="21"/>
  <c r="S10381" i="21"/>
  <c r="R10381" i="21"/>
  <c r="X10380" i="21"/>
  <c r="W10380" i="21"/>
  <c r="V10380" i="21"/>
  <c r="U10380" i="21"/>
  <c r="T10380" i="21"/>
  <c r="S10380" i="21"/>
  <c r="R10380" i="21"/>
  <c r="X10379" i="21"/>
  <c r="W10379" i="21"/>
  <c r="V10379" i="21"/>
  <c r="U10379" i="21"/>
  <c r="T10379" i="21"/>
  <c r="S10379" i="21"/>
  <c r="R10379" i="21"/>
  <c r="X10378" i="21"/>
  <c r="W10378" i="21"/>
  <c r="V10378" i="21"/>
  <c r="U10378" i="21"/>
  <c r="T10378" i="21"/>
  <c r="S10378" i="21"/>
  <c r="R10378" i="21"/>
  <c r="X10377" i="21"/>
  <c r="W10377" i="21"/>
  <c r="V10377" i="21"/>
  <c r="U10377" i="21"/>
  <c r="T10377" i="21"/>
  <c r="S10377" i="21"/>
  <c r="R10377" i="21"/>
  <c r="X10376" i="21"/>
  <c r="W10376" i="21"/>
  <c r="V10376" i="21"/>
  <c r="U10376" i="21"/>
  <c r="T10376" i="21"/>
  <c r="S10376" i="21"/>
  <c r="R10376" i="21"/>
  <c r="X10375" i="21"/>
  <c r="W10375" i="21"/>
  <c r="V10375" i="21"/>
  <c r="U10375" i="21"/>
  <c r="T10375" i="21"/>
  <c r="S10375" i="21"/>
  <c r="R10375" i="21"/>
  <c r="X10374" i="21"/>
  <c r="W10374" i="21"/>
  <c r="V10374" i="21"/>
  <c r="U10374" i="21"/>
  <c r="T10374" i="21"/>
  <c r="S10374" i="21"/>
  <c r="R10374" i="21"/>
  <c r="X10373" i="21"/>
  <c r="W10373" i="21"/>
  <c r="V10373" i="21"/>
  <c r="U10373" i="21"/>
  <c r="T10373" i="21"/>
  <c r="S10373" i="21"/>
  <c r="R10373" i="21"/>
  <c r="X10372" i="21"/>
  <c r="W10372" i="21"/>
  <c r="V10372" i="21"/>
  <c r="U10372" i="21"/>
  <c r="T10372" i="21"/>
  <c r="S10372" i="21"/>
  <c r="R10372" i="21"/>
  <c r="X10371" i="21"/>
  <c r="W10371" i="21"/>
  <c r="V10371" i="21"/>
  <c r="U10371" i="21"/>
  <c r="T10371" i="21"/>
  <c r="S10371" i="21"/>
  <c r="R10371" i="21"/>
  <c r="X10370" i="21"/>
  <c r="W10370" i="21"/>
  <c r="V10370" i="21"/>
  <c r="U10370" i="21"/>
  <c r="T10370" i="21"/>
  <c r="S10370" i="21"/>
  <c r="R10370" i="21"/>
  <c r="X10369" i="21"/>
  <c r="W10369" i="21"/>
  <c r="V10369" i="21"/>
  <c r="U10369" i="21"/>
  <c r="T10369" i="21"/>
  <c r="S10369" i="21"/>
  <c r="R10369" i="21"/>
  <c r="X10368" i="21"/>
  <c r="W10368" i="21"/>
  <c r="V10368" i="21"/>
  <c r="U10368" i="21"/>
  <c r="T10368" i="21"/>
  <c r="S10368" i="21"/>
  <c r="R10368" i="21"/>
  <c r="X10367" i="21"/>
  <c r="W10367" i="21"/>
  <c r="V10367" i="21"/>
  <c r="U10367" i="21"/>
  <c r="T10367" i="21"/>
  <c r="S10367" i="21"/>
  <c r="R10367" i="21"/>
  <c r="X10366" i="21"/>
  <c r="W10366" i="21"/>
  <c r="V10366" i="21"/>
  <c r="U10366" i="21"/>
  <c r="T10366" i="21"/>
  <c r="S10366" i="21"/>
  <c r="R10366" i="21"/>
  <c r="X10365" i="21"/>
  <c r="W10365" i="21"/>
  <c r="V10365" i="21"/>
  <c r="U10365" i="21"/>
  <c r="T10365" i="21"/>
  <c r="S10365" i="21"/>
  <c r="R10365" i="21"/>
  <c r="X10364" i="21"/>
  <c r="W10364" i="21"/>
  <c r="V10364" i="21"/>
  <c r="U10364" i="21"/>
  <c r="T10364" i="21"/>
  <c r="S10364" i="21"/>
  <c r="R10364" i="21"/>
  <c r="X10363" i="21"/>
  <c r="W10363" i="21"/>
  <c r="V10363" i="21"/>
  <c r="U10363" i="21"/>
  <c r="T10363" i="21"/>
  <c r="S10363" i="21"/>
  <c r="R10363" i="21"/>
  <c r="X10362" i="21"/>
  <c r="W10362" i="21"/>
  <c r="V10362" i="21"/>
  <c r="U10362" i="21"/>
  <c r="T10362" i="21"/>
  <c r="S10362" i="21"/>
  <c r="R10362" i="21"/>
  <c r="X10361" i="21"/>
  <c r="W10361" i="21"/>
  <c r="V10361" i="21"/>
  <c r="U10361" i="21"/>
  <c r="T10361" i="21"/>
  <c r="S10361" i="21"/>
  <c r="R10361" i="21"/>
  <c r="X10360" i="21"/>
  <c r="W10360" i="21"/>
  <c r="V10360" i="21"/>
  <c r="U10360" i="21"/>
  <c r="T10360" i="21"/>
  <c r="S10360" i="21"/>
  <c r="R10360" i="21"/>
  <c r="X10359" i="21"/>
  <c r="W10359" i="21"/>
  <c r="V10359" i="21"/>
  <c r="U10359" i="21"/>
  <c r="T10359" i="21"/>
  <c r="S10359" i="21"/>
  <c r="R10359" i="21"/>
  <c r="X10358" i="21"/>
  <c r="W10358" i="21"/>
  <c r="V10358" i="21"/>
  <c r="U10358" i="21"/>
  <c r="T10358" i="21"/>
  <c r="S10358" i="21"/>
  <c r="R10358" i="21"/>
  <c r="X10357" i="21"/>
  <c r="W10357" i="21"/>
  <c r="V10357" i="21"/>
  <c r="U10357" i="21"/>
  <c r="T10357" i="21"/>
  <c r="S10357" i="21"/>
  <c r="R10357" i="21"/>
  <c r="X10356" i="21"/>
  <c r="W10356" i="21"/>
  <c r="V10356" i="21"/>
  <c r="U10356" i="21"/>
  <c r="T10356" i="21"/>
  <c r="S10356" i="21"/>
  <c r="R10356" i="21"/>
  <c r="X10355" i="21"/>
  <c r="W10355" i="21"/>
  <c r="V10355" i="21"/>
  <c r="U10355" i="21"/>
  <c r="T10355" i="21"/>
  <c r="S10355" i="21"/>
  <c r="R10355" i="21"/>
  <c r="X10354" i="21"/>
  <c r="W10354" i="21"/>
  <c r="V10354" i="21"/>
  <c r="U10354" i="21"/>
  <c r="T10354" i="21"/>
  <c r="S10354" i="21"/>
  <c r="R10354" i="21"/>
  <c r="X10353" i="21"/>
  <c r="W10353" i="21"/>
  <c r="V10353" i="21"/>
  <c r="U10353" i="21"/>
  <c r="T10353" i="21"/>
  <c r="S10353" i="21"/>
  <c r="R10353" i="21"/>
  <c r="X10352" i="21"/>
  <c r="W10352" i="21"/>
  <c r="V10352" i="21"/>
  <c r="U10352" i="21"/>
  <c r="T10352" i="21"/>
  <c r="S10352" i="21"/>
  <c r="R10352" i="21"/>
  <c r="X10351" i="21"/>
  <c r="W10351" i="21"/>
  <c r="V10351" i="21"/>
  <c r="U10351" i="21"/>
  <c r="T10351" i="21"/>
  <c r="S10351" i="21"/>
  <c r="R10351" i="21"/>
  <c r="X10350" i="21"/>
  <c r="W10350" i="21"/>
  <c r="V10350" i="21"/>
  <c r="U10350" i="21"/>
  <c r="T10350" i="21"/>
  <c r="S10350" i="21"/>
  <c r="R10350" i="21"/>
  <c r="X10349" i="21"/>
  <c r="W10349" i="21"/>
  <c r="V10349" i="21"/>
  <c r="U10349" i="21"/>
  <c r="T10349" i="21"/>
  <c r="S10349" i="21"/>
  <c r="R10349" i="21"/>
  <c r="X10348" i="21"/>
  <c r="W10348" i="21"/>
  <c r="V10348" i="21"/>
  <c r="U10348" i="21"/>
  <c r="T10348" i="21"/>
  <c r="S10348" i="21"/>
  <c r="R10348" i="21"/>
  <c r="X10347" i="21"/>
  <c r="W10347" i="21"/>
  <c r="V10347" i="21"/>
  <c r="U10347" i="21"/>
  <c r="T10347" i="21"/>
  <c r="S10347" i="21"/>
  <c r="R10347" i="21"/>
  <c r="X10346" i="21"/>
  <c r="W10346" i="21"/>
  <c r="V10346" i="21"/>
  <c r="U10346" i="21"/>
  <c r="T10346" i="21"/>
  <c r="S10346" i="21"/>
  <c r="R10346" i="21"/>
  <c r="X10345" i="21"/>
  <c r="W10345" i="21"/>
  <c r="V10345" i="21"/>
  <c r="U10345" i="21"/>
  <c r="T10345" i="21"/>
  <c r="S10345" i="21"/>
  <c r="R10345" i="21"/>
  <c r="X10344" i="21"/>
  <c r="W10344" i="21"/>
  <c r="V10344" i="21"/>
  <c r="U10344" i="21"/>
  <c r="T10344" i="21"/>
  <c r="S10344" i="21"/>
  <c r="R10344" i="21"/>
  <c r="X10343" i="21"/>
  <c r="W10343" i="21"/>
  <c r="V10343" i="21"/>
  <c r="U10343" i="21"/>
  <c r="T10343" i="21"/>
  <c r="S10343" i="21"/>
  <c r="R10343" i="21"/>
  <c r="X10342" i="21"/>
  <c r="W10342" i="21"/>
  <c r="V10342" i="21"/>
  <c r="U10342" i="21"/>
  <c r="T10342" i="21"/>
  <c r="S10342" i="21"/>
  <c r="R10342" i="21"/>
  <c r="X10341" i="21"/>
  <c r="W10341" i="21"/>
  <c r="V10341" i="21"/>
  <c r="U10341" i="21"/>
  <c r="T10341" i="21"/>
  <c r="S10341" i="21"/>
  <c r="R10341" i="21"/>
  <c r="X10340" i="21"/>
  <c r="W10340" i="21"/>
  <c r="V10340" i="21"/>
  <c r="U10340" i="21"/>
  <c r="T10340" i="21"/>
  <c r="S10340" i="21"/>
  <c r="R10340" i="21"/>
  <c r="X10339" i="21"/>
  <c r="W10339" i="21"/>
  <c r="V10339" i="21"/>
  <c r="U10339" i="21"/>
  <c r="T10339" i="21"/>
  <c r="S10339" i="21"/>
  <c r="R10339" i="21"/>
  <c r="X10338" i="21"/>
  <c r="W10338" i="21"/>
  <c r="V10338" i="21"/>
  <c r="U10338" i="21"/>
  <c r="T10338" i="21"/>
  <c r="S10338" i="21"/>
  <c r="R10338" i="21"/>
  <c r="X10337" i="21"/>
  <c r="W10337" i="21"/>
  <c r="V10337" i="21"/>
  <c r="U10337" i="21"/>
  <c r="T10337" i="21"/>
  <c r="S10337" i="21"/>
  <c r="R10337" i="21"/>
  <c r="X10336" i="21"/>
  <c r="W10336" i="21"/>
  <c r="V10336" i="21"/>
  <c r="U10336" i="21"/>
  <c r="T10336" i="21"/>
  <c r="S10336" i="21"/>
  <c r="R10336" i="21"/>
  <c r="X10335" i="21"/>
  <c r="W10335" i="21"/>
  <c r="V10335" i="21"/>
  <c r="U10335" i="21"/>
  <c r="T10335" i="21"/>
  <c r="S10335" i="21"/>
  <c r="R10335" i="21"/>
  <c r="X10334" i="21"/>
  <c r="W10334" i="21"/>
  <c r="V10334" i="21"/>
  <c r="U10334" i="21"/>
  <c r="T10334" i="21"/>
  <c r="S10334" i="21"/>
  <c r="R10334" i="21"/>
  <c r="X10333" i="21"/>
  <c r="W10333" i="21"/>
  <c r="V10333" i="21"/>
  <c r="U10333" i="21"/>
  <c r="T10333" i="21"/>
  <c r="S10333" i="21"/>
  <c r="R10333" i="21"/>
  <c r="X10332" i="21"/>
  <c r="W10332" i="21"/>
  <c r="V10332" i="21"/>
  <c r="U10332" i="21"/>
  <c r="T10332" i="21"/>
  <c r="S10332" i="21"/>
  <c r="R10332" i="21"/>
  <c r="X10331" i="21"/>
  <c r="W10331" i="21"/>
  <c r="V10331" i="21"/>
  <c r="U10331" i="21"/>
  <c r="T10331" i="21"/>
  <c r="S10331" i="21"/>
  <c r="R10331" i="21"/>
  <c r="X10330" i="21"/>
  <c r="W10330" i="21"/>
  <c r="V10330" i="21"/>
  <c r="U10330" i="21"/>
  <c r="T10330" i="21"/>
  <c r="S10330" i="21"/>
  <c r="R10330" i="21"/>
  <c r="X10329" i="21"/>
  <c r="W10329" i="21"/>
  <c r="V10329" i="21"/>
  <c r="U10329" i="21"/>
  <c r="T10329" i="21"/>
  <c r="S10329" i="21"/>
  <c r="R10329" i="21"/>
  <c r="X10328" i="21"/>
  <c r="W10328" i="21"/>
  <c r="V10328" i="21"/>
  <c r="U10328" i="21"/>
  <c r="T10328" i="21"/>
  <c r="S10328" i="21"/>
  <c r="R10328" i="21"/>
  <c r="X10327" i="21"/>
  <c r="W10327" i="21"/>
  <c r="V10327" i="21"/>
  <c r="U10327" i="21"/>
  <c r="T10327" i="21"/>
  <c r="S10327" i="21"/>
  <c r="R10327" i="21"/>
  <c r="X10326" i="21"/>
  <c r="W10326" i="21"/>
  <c r="V10326" i="21"/>
  <c r="U10326" i="21"/>
  <c r="T10326" i="21"/>
  <c r="S10326" i="21"/>
  <c r="R10326" i="21"/>
  <c r="X10325" i="21"/>
  <c r="W10325" i="21"/>
  <c r="V10325" i="21"/>
  <c r="U10325" i="21"/>
  <c r="T10325" i="21"/>
  <c r="S10325" i="21"/>
  <c r="R10325" i="21"/>
  <c r="X10324" i="21"/>
  <c r="W10324" i="21"/>
  <c r="V10324" i="21"/>
  <c r="U10324" i="21"/>
  <c r="T10324" i="21"/>
  <c r="S10324" i="21"/>
  <c r="R10324" i="21"/>
  <c r="X10323" i="21"/>
  <c r="W10323" i="21"/>
  <c r="V10323" i="21"/>
  <c r="U10323" i="21"/>
  <c r="T10323" i="21"/>
  <c r="S10323" i="21"/>
  <c r="R10323" i="21"/>
  <c r="X10322" i="21"/>
  <c r="W10322" i="21"/>
  <c r="V10322" i="21"/>
  <c r="U10322" i="21"/>
  <c r="T10322" i="21"/>
  <c r="S10322" i="21"/>
  <c r="R10322" i="21"/>
  <c r="X10321" i="21"/>
  <c r="W10321" i="21"/>
  <c r="V10321" i="21"/>
  <c r="U10321" i="21"/>
  <c r="T10321" i="21"/>
  <c r="S10321" i="21"/>
  <c r="R10321" i="21"/>
  <c r="X10320" i="21"/>
  <c r="W10320" i="21"/>
  <c r="V10320" i="21"/>
  <c r="U10320" i="21"/>
  <c r="T10320" i="21"/>
  <c r="S10320" i="21"/>
  <c r="R10320" i="21"/>
  <c r="X10319" i="21"/>
  <c r="W10319" i="21"/>
  <c r="V10319" i="21"/>
  <c r="U10319" i="21"/>
  <c r="T10319" i="21"/>
  <c r="S10319" i="21"/>
  <c r="R10319" i="21"/>
  <c r="X10318" i="21"/>
  <c r="W10318" i="21"/>
  <c r="V10318" i="21"/>
  <c r="U10318" i="21"/>
  <c r="T10318" i="21"/>
  <c r="S10318" i="21"/>
  <c r="R10318" i="21"/>
  <c r="X10317" i="21"/>
  <c r="W10317" i="21"/>
  <c r="V10317" i="21"/>
  <c r="U10317" i="21"/>
  <c r="T10317" i="21"/>
  <c r="S10317" i="21"/>
  <c r="R10317" i="21"/>
  <c r="X10316" i="21"/>
  <c r="W10316" i="21"/>
  <c r="V10316" i="21"/>
  <c r="U10316" i="21"/>
  <c r="T10316" i="21"/>
  <c r="S10316" i="21"/>
  <c r="R10316" i="21"/>
  <c r="X10315" i="21"/>
  <c r="W10315" i="21"/>
  <c r="V10315" i="21"/>
  <c r="U10315" i="21"/>
  <c r="T10315" i="21"/>
  <c r="S10315" i="21"/>
  <c r="R10315" i="21"/>
  <c r="X10314" i="21"/>
  <c r="W10314" i="21"/>
  <c r="V10314" i="21"/>
  <c r="U10314" i="21"/>
  <c r="T10314" i="21"/>
  <c r="S10314" i="21"/>
  <c r="R10314" i="21"/>
  <c r="X10313" i="21"/>
  <c r="W10313" i="21"/>
  <c r="V10313" i="21"/>
  <c r="U10313" i="21"/>
  <c r="T10313" i="21"/>
  <c r="S10313" i="21"/>
  <c r="R10313" i="21"/>
  <c r="X10312" i="21"/>
  <c r="W10312" i="21"/>
  <c r="V10312" i="21"/>
  <c r="U10312" i="21"/>
  <c r="T10312" i="21"/>
  <c r="S10312" i="21"/>
  <c r="R10312" i="21"/>
  <c r="X10311" i="21"/>
  <c r="W10311" i="21"/>
  <c r="V10311" i="21"/>
  <c r="U10311" i="21"/>
  <c r="T10311" i="21"/>
  <c r="S10311" i="21"/>
  <c r="R10311" i="21"/>
  <c r="X10310" i="21"/>
  <c r="W10310" i="21"/>
  <c r="V10310" i="21"/>
  <c r="U10310" i="21"/>
  <c r="T10310" i="21"/>
  <c r="S10310" i="21"/>
  <c r="R10310" i="21"/>
  <c r="X10309" i="21"/>
  <c r="W10309" i="21"/>
  <c r="V10309" i="21"/>
  <c r="U10309" i="21"/>
  <c r="T10309" i="21"/>
  <c r="S10309" i="21"/>
  <c r="R10309" i="21"/>
  <c r="X10308" i="21"/>
  <c r="W10308" i="21"/>
  <c r="V10308" i="21"/>
  <c r="U10308" i="21"/>
  <c r="T10308" i="21"/>
  <c r="S10308" i="21"/>
  <c r="R10308" i="21"/>
  <c r="X10307" i="21"/>
  <c r="W10307" i="21"/>
  <c r="V10307" i="21"/>
  <c r="U10307" i="21"/>
  <c r="T10307" i="21"/>
  <c r="S10307" i="21"/>
  <c r="R10307" i="21"/>
  <c r="X10306" i="21"/>
  <c r="W10306" i="21"/>
  <c r="V10306" i="21"/>
  <c r="U10306" i="21"/>
  <c r="T10306" i="21"/>
  <c r="S10306" i="21"/>
  <c r="R10306" i="21"/>
  <c r="X10305" i="21"/>
  <c r="W10305" i="21"/>
  <c r="V10305" i="21"/>
  <c r="U10305" i="21"/>
  <c r="T10305" i="21"/>
  <c r="S10305" i="21"/>
  <c r="R10305" i="21"/>
  <c r="X10304" i="21"/>
  <c r="W10304" i="21"/>
  <c r="V10304" i="21"/>
  <c r="U10304" i="21"/>
  <c r="T10304" i="21"/>
  <c r="S10304" i="21"/>
  <c r="R10304" i="21"/>
  <c r="X10303" i="21"/>
  <c r="W10303" i="21"/>
  <c r="V10303" i="21"/>
  <c r="U10303" i="21"/>
  <c r="T10303" i="21"/>
  <c r="S10303" i="21"/>
  <c r="R10303" i="21"/>
  <c r="X10302" i="21"/>
  <c r="W10302" i="21"/>
  <c r="V10302" i="21"/>
  <c r="U10302" i="21"/>
  <c r="T10302" i="21"/>
  <c r="S10302" i="21"/>
  <c r="R10302" i="21"/>
  <c r="X10301" i="21"/>
  <c r="W10301" i="21"/>
  <c r="V10301" i="21"/>
  <c r="U10301" i="21"/>
  <c r="T10301" i="21"/>
  <c r="S10301" i="21"/>
  <c r="R10301" i="21"/>
  <c r="X10300" i="21"/>
  <c r="W10300" i="21"/>
  <c r="V10300" i="21"/>
  <c r="U10300" i="21"/>
  <c r="T10300" i="21"/>
  <c r="S10300" i="21"/>
  <c r="R10300" i="21"/>
  <c r="X10299" i="21"/>
  <c r="W10299" i="21"/>
  <c r="V10299" i="21"/>
  <c r="U10299" i="21"/>
  <c r="T10299" i="21"/>
  <c r="S10299" i="21"/>
  <c r="R10299" i="21"/>
  <c r="X10298" i="21"/>
  <c r="W10298" i="21"/>
  <c r="V10298" i="21"/>
  <c r="U10298" i="21"/>
  <c r="T10298" i="21"/>
  <c r="S10298" i="21"/>
  <c r="R10298" i="21"/>
  <c r="X10297" i="21"/>
  <c r="W10297" i="21"/>
  <c r="V10297" i="21"/>
  <c r="U10297" i="21"/>
  <c r="T10297" i="21"/>
  <c r="S10297" i="21"/>
  <c r="R10297" i="21"/>
  <c r="X10296" i="21"/>
  <c r="W10296" i="21"/>
  <c r="V10296" i="21"/>
  <c r="U10296" i="21"/>
  <c r="T10296" i="21"/>
  <c r="S10296" i="21"/>
  <c r="R10296" i="21"/>
  <c r="X10295" i="21"/>
  <c r="W10295" i="21"/>
  <c r="V10295" i="21"/>
  <c r="U10295" i="21"/>
  <c r="T10295" i="21"/>
  <c r="S10295" i="21"/>
  <c r="R10295" i="21"/>
  <c r="X10294" i="21"/>
  <c r="W10294" i="21"/>
  <c r="V10294" i="21"/>
  <c r="U10294" i="21"/>
  <c r="T10294" i="21"/>
  <c r="S10294" i="21"/>
  <c r="R10294" i="21"/>
  <c r="X10293" i="21"/>
  <c r="W10293" i="21"/>
  <c r="V10293" i="21"/>
  <c r="U10293" i="21"/>
  <c r="T10293" i="21"/>
  <c r="S10293" i="21"/>
  <c r="R10293" i="21"/>
  <c r="X10292" i="21"/>
  <c r="W10292" i="21"/>
  <c r="V10292" i="21"/>
  <c r="U10292" i="21"/>
  <c r="T10292" i="21"/>
  <c r="S10292" i="21"/>
  <c r="R10292" i="21"/>
  <c r="X10291" i="21"/>
  <c r="W10291" i="21"/>
  <c r="V10291" i="21"/>
  <c r="U10291" i="21"/>
  <c r="T10291" i="21"/>
  <c r="S10291" i="21"/>
  <c r="R10291" i="21"/>
  <c r="X10290" i="21"/>
  <c r="W10290" i="21"/>
  <c r="V10290" i="21"/>
  <c r="U10290" i="21"/>
  <c r="T10290" i="21"/>
  <c r="S10290" i="21"/>
  <c r="R10290" i="21"/>
  <c r="X10289" i="21"/>
  <c r="W10289" i="21"/>
  <c r="V10289" i="21"/>
  <c r="U10289" i="21"/>
  <c r="T10289" i="21"/>
  <c r="S10289" i="21"/>
  <c r="R10289" i="21"/>
  <c r="X10288" i="21"/>
  <c r="W10288" i="21"/>
  <c r="V10288" i="21"/>
  <c r="U10288" i="21"/>
  <c r="T10288" i="21"/>
  <c r="S10288" i="21"/>
  <c r="R10288" i="21"/>
  <c r="X10287" i="21"/>
  <c r="W10287" i="21"/>
  <c r="V10287" i="21"/>
  <c r="U10287" i="21"/>
  <c r="T10287" i="21"/>
  <c r="S10287" i="21"/>
  <c r="R10287" i="21"/>
  <c r="X10286" i="21"/>
  <c r="W10286" i="21"/>
  <c r="V10286" i="21"/>
  <c r="U10286" i="21"/>
  <c r="T10286" i="21"/>
  <c r="S10286" i="21"/>
  <c r="R10286" i="21"/>
  <c r="X10285" i="21"/>
  <c r="W10285" i="21"/>
  <c r="V10285" i="21"/>
  <c r="U10285" i="21"/>
  <c r="T10285" i="21"/>
  <c r="S10285" i="21"/>
  <c r="R10285" i="21"/>
  <c r="X10284" i="21"/>
  <c r="W10284" i="21"/>
  <c r="V10284" i="21"/>
  <c r="U10284" i="21"/>
  <c r="T10284" i="21"/>
  <c r="S10284" i="21"/>
  <c r="R10284" i="21"/>
  <c r="X10283" i="21"/>
  <c r="W10283" i="21"/>
  <c r="V10283" i="21"/>
  <c r="U10283" i="21"/>
  <c r="T10283" i="21"/>
  <c r="S10283" i="21"/>
  <c r="R10283" i="21"/>
  <c r="X10282" i="21"/>
  <c r="W10282" i="21"/>
  <c r="V10282" i="21"/>
  <c r="U10282" i="21"/>
  <c r="T10282" i="21"/>
  <c r="S10282" i="21"/>
  <c r="R10282" i="21"/>
  <c r="X10281" i="21"/>
  <c r="W10281" i="21"/>
  <c r="V10281" i="21"/>
  <c r="U10281" i="21"/>
  <c r="T10281" i="21"/>
  <c r="S10281" i="21"/>
  <c r="R10281" i="21"/>
  <c r="X10280" i="21"/>
  <c r="W10280" i="21"/>
  <c r="V10280" i="21"/>
  <c r="U10280" i="21"/>
  <c r="T10280" i="21"/>
  <c r="S10280" i="21"/>
  <c r="R10280" i="21"/>
  <c r="X10279" i="21"/>
  <c r="W10279" i="21"/>
  <c r="V10279" i="21"/>
  <c r="U10279" i="21"/>
  <c r="T10279" i="21"/>
  <c r="S10279" i="21"/>
  <c r="R10279" i="21"/>
  <c r="X10278" i="21"/>
  <c r="W10278" i="21"/>
  <c r="V10278" i="21"/>
  <c r="U10278" i="21"/>
  <c r="T10278" i="21"/>
  <c r="S10278" i="21"/>
  <c r="R10278" i="21"/>
  <c r="X10277" i="21"/>
  <c r="W10277" i="21"/>
  <c r="V10277" i="21"/>
  <c r="U10277" i="21"/>
  <c r="T10277" i="21"/>
  <c r="S10277" i="21"/>
  <c r="R10277" i="21"/>
  <c r="X10276" i="21"/>
  <c r="W10276" i="21"/>
  <c r="V10276" i="21"/>
  <c r="U10276" i="21"/>
  <c r="T10276" i="21"/>
  <c r="S10276" i="21"/>
  <c r="R10276" i="21"/>
  <c r="X10275" i="21"/>
  <c r="W10275" i="21"/>
  <c r="V10275" i="21"/>
  <c r="U10275" i="21"/>
  <c r="T10275" i="21"/>
  <c r="S10275" i="21"/>
  <c r="R10275" i="21"/>
  <c r="X10274" i="21"/>
  <c r="W10274" i="21"/>
  <c r="V10274" i="21"/>
  <c r="U10274" i="21"/>
  <c r="T10274" i="21"/>
  <c r="S10274" i="21"/>
  <c r="R10274" i="21"/>
  <c r="X10273" i="21"/>
  <c r="W10273" i="21"/>
  <c r="V10273" i="21"/>
  <c r="U10273" i="21"/>
  <c r="T10273" i="21"/>
  <c r="S10273" i="21"/>
  <c r="R10273" i="21"/>
  <c r="X10272" i="21"/>
  <c r="W10272" i="21"/>
  <c r="V10272" i="21"/>
  <c r="U10272" i="21"/>
  <c r="T10272" i="21"/>
  <c r="S10272" i="21"/>
  <c r="R10272" i="21"/>
  <c r="X10271" i="21"/>
  <c r="W10271" i="21"/>
  <c r="V10271" i="21"/>
  <c r="U10271" i="21"/>
  <c r="T10271" i="21"/>
  <c r="S10271" i="21"/>
  <c r="R10271" i="21"/>
  <c r="X10270" i="21"/>
  <c r="W10270" i="21"/>
  <c r="V10270" i="21"/>
  <c r="U10270" i="21"/>
  <c r="T10270" i="21"/>
  <c r="S10270" i="21"/>
  <c r="R10270" i="21"/>
  <c r="X10269" i="21"/>
  <c r="W10269" i="21"/>
  <c r="V10269" i="21"/>
  <c r="U10269" i="21"/>
  <c r="T10269" i="21"/>
  <c r="S10269" i="21"/>
  <c r="R10269" i="21"/>
  <c r="X10268" i="21"/>
  <c r="W10268" i="21"/>
  <c r="V10268" i="21"/>
  <c r="U10268" i="21"/>
  <c r="T10268" i="21"/>
  <c r="S10268" i="21"/>
  <c r="R10268" i="21"/>
  <c r="X10267" i="21"/>
  <c r="W10267" i="21"/>
  <c r="V10267" i="21"/>
  <c r="U10267" i="21"/>
  <c r="T10267" i="21"/>
  <c r="S10267" i="21"/>
  <c r="R10267" i="21"/>
  <c r="X10266" i="21"/>
  <c r="W10266" i="21"/>
  <c r="V10266" i="21"/>
  <c r="U10266" i="21"/>
  <c r="T10266" i="21"/>
  <c r="S10266" i="21"/>
  <c r="R10266" i="21"/>
  <c r="X10265" i="21"/>
  <c r="W10265" i="21"/>
  <c r="V10265" i="21"/>
  <c r="U10265" i="21"/>
  <c r="T10265" i="21"/>
  <c r="S10265" i="21"/>
  <c r="R10265" i="21"/>
  <c r="X10264" i="21"/>
  <c r="W10264" i="21"/>
  <c r="V10264" i="21"/>
  <c r="U10264" i="21"/>
  <c r="T10264" i="21"/>
  <c r="S10264" i="21"/>
  <c r="R10264" i="21"/>
  <c r="X10263" i="21"/>
  <c r="W10263" i="21"/>
  <c r="V10263" i="21"/>
  <c r="U10263" i="21"/>
  <c r="T10263" i="21"/>
  <c r="S10263" i="21"/>
  <c r="R10263" i="21"/>
  <c r="X10262" i="21"/>
  <c r="W10262" i="21"/>
  <c r="V10262" i="21"/>
  <c r="U10262" i="21"/>
  <c r="T10262" i="21"/>
  <c r="S10262" i="21"/>
  <c r="R10262" i="21"/>
  <c r="X10261" i="21"/>
  <c r="W10261" i="21"/>
  <c r="V10261" i="21"/>
  <c r="U10261" i="21"/>
  <c r="T10261" i="21"/>
  <c r="S10261" i="21"/>
  <c r="R10261" i="21"/>
  <c r="X10260" i="21"/>
  <c r="W10260" i="21"/>
  <c r="V10260" i="21"/>
  <c r="U10260" i="21"/>
  <c r="T10260" i="21"/>
  <c r="S10260" i="21"/>
  <c r="R10260" i="21"/>
  <c r="X10259" i="21"/>
  <c r="W10259" i="21"/>
  <c r="V10259" i="21"/>
  <c r="U10259" i="21"/>
  <c r="T10259" i="21"/>
  <c r="S10259" i="21"/>
  <c r="R10259" i="21"/>
  <c r="X10258" i="21"/>
  <c r="W10258" i="21"/>
  <c r="V10258" i="21"/>
  <c r="U10258" i="21"/>
  <c r="T10258" i="21"/>
  <c r="S10258" i="21"/>
  <c r="R10258" i="21"/>
  <c r="X10257" i="21"/>
  <c r="W10257" i="21"/>
  <c r="V10257" i="21"/>
  <c r="U10257" i="21"/>
  <c r="T10257" i="21"/>
  <c r="S10257" i="21"/>
  <c r="R10257" i="21"/>
  <c r="X10256" i="21"/>
  <c r="W10256" i="21"/>
  <c r="V10256" i="21"/>
  <c r="U10256" i="21"/>
  <c r="T10256" i="21"/>
  <c r="S10256" i="21"/>
  <c r="R10256" i="21"/>
  <c r="X10255" i="21"/>
  <c r="W10255" i="21"/>
  <c r="V10255" i="21"/>
  <c r="U10255" i="21"/>
  <c r="T10255" i="21"/>
  <c r="S10255" i="21"/>
  <c r="R10255" i="21"/>
  <c r="X10254" i="21"/>
  <c r="W10254" i="21"/>
  <c r="V10254" i="21"/>
  <c r="U10254" i="21"/>
  <c r="T10254" i="21"/>
  <c r="S10254" i="21"/>
  <c r="R10254" i="21"/>
  <c r="X10253" i="21"/>
  <c r="W10253" i="21"/>
  <c r="V10253" i="21"/>
  <c r="U10253" i="21"/>
  <c r="T10253" i="21"/>
  <c r="S10253" i="21"/>
  <c r="R10253" i="21"/>
  <c r="X10252" i="21"/>
  <c r="W10252" i="21"/>
  <c r="V10252" i="21"/>
  <c r="U10252" i="21"/>
  <c r="T10252" i="21"/>
  <c r="S10252" i="21"/>
  <c r="R10252" i="21"/>
  <c r="X10251" i="21"/>
  <c r="W10251" i="21"/>
  <c r="V10251" i="21"/>
  <c r="U10251" i="21"/>
  <c r="T10251" i="21"/>
  <c r="S10251" i="21"/>
  <c r="R10251" i="21"/>
  <c r="X10250" i="21"/>
  <c r="W10250" i="21"/>
  <c r="V10250" i="21"/>
  <c r="U10250" i="21"/>
  <c r="T10250" i="21"/>
  <c r="S10250" i="21"/>
  <c r="R10250" i="21"/>
  <c r="X10249" i="21"/>
  <c r="W10249" i="21"/>
  <c r="V10249" i="21"/>
  <c r="U10249" i="21"/>
  <c r="T10249" i="21"/>
  <c r="S10249" i="21"/>
  <c r="R10249" i="21"/>
  <c r="X10248" i="21"/>
  <c r="W10248" i="21"/>
  <c r="V10248" i="21"/>
  <c r="U10248" i="21"/>
  <c r="T10248" i="21"/>
  <c r="S10248" i="21"/>
  <c r="R10248" i="21"/>
  <c r="X10247" i="21"/>
  <c r="W10247" i="21"/>
  <c r="V10247" i="21"/>
  <c r="U10247" i="21"/>
  <c r="T10247" i="21"/>
  <c r="S10247" i="21"/>
  <c r="R10247" i="21"/>
  <c r="X10246" i="21"/>
  <c r="W10246" i="21"/>
  <c r="V10246" i="21"/>
  <c r="U10246" i="21"/>
  <c r="T10246" i="21"/>
  <c r="S10246" i="21"/>
  <c r="R10246" i="21"/>
  <c r="X10245" i="21"/>
  <c r="W10245" i="21"/>
  <c r="V10245" i="21"/>
  <c r="U10245" i="21"/>
  <c r="T10245" i="21"/>
  <c r="S10245" i="21"/>
  <c r="R10245" i="21"/>
  <c r="X10244" i="21"/>
  <c r="W10244" i="21"/>
  <c r="V10244" i="21"/>
  <c r="U10244" i="21"/>
  <c r="T10244" i="21"/>
  <c r="S10244" i="21"/>
  <c r="R10244" i="21"/>
  <c r="X10243" i="21"/>
  <c r="W10243" i="21"/>
  <c r="V10243" i="21"/>
  <c r="U10243" i="21"/>
  <c r="T10243" i="21"/>
  <c r="S10243" i="21"/>
  <c r="R10243" i="21"/>
  <c r="X10242" i="21"/>
  <c r="W10242" i="21"/>
  <c r="V10242" i="21"/>
  <c r="U10242" i="21"/>
  <c r="T10242" i="21"/>
  <c r="S10242" i="21"/>
  <c r="R10242" i="21"/>
  <c r="X10241" i="21"/>
  <c r="W10241" i="21"/>
  <c r="V10241" i="21"/>
  <c r="U10241" i="21"/>
  <c r="T10241" i="21"/>
  <c r="S10241" i="21"/>
  <c r="R10241" i="21"/>
  <c r="X10240" i="21"/>
  <c r="W10240" i="21"/>
  <c r="V10240" i="21"/>
  <c r="U10240" i="21"/>
  <c r="T10240" i="21"/>
  <c r="S10240" i="21"/>
  <c r="R10240" i="21"/>
  <c r="X10239" i="21"/>
  <c r="W10239" i="21"/>
  <c r="V10239" i="21"/>
  <c r="U10239" i="21"/>
  <c r="T10239" i="21"/>
  <c r="S10239" i="21"/>
  <c r="R10239" i="21"/>
  <c r="X10238" i="21"/>
  <c r="W10238" i="21"/>
  <c r="V10238" i="21"/>
  <c r="U10238" i="21"/>
  <c r="T10238" i="21"/>
  <c r="S10238" i="21"/>
  <c r="R10238" i="21"/>
  <c r="X10237" i="21"/>
  <c r="W10237" i="21"/>
  <c r="V10237" i="21"/>
  <c r="U10237" i="21"/>
  <c r="T10237" i="21"/>
  <c r="S10237" i="21"/>
  <c r="R10237" i="21"/>
  <c r="X10236" i="21"/>
  <c r="W10236" i="21"/>
  <c r="V10236" i="21"/>
  <c r="U10236" i="21"/>
  <c r="T10236" i="21"/>
  <c r="S10236" i="21"/>
  <c r="R10236" i="21"/>
  <c r="X10235" i="21"/>
  <c r="W10235" i="21"/>
  <c r="V10235" i="21"/>
  <c r="U10235" i="21"/>
  <c r="T10235" i="21"/>
  <c r="S10235" i="21"/>
  <c r="R10235" i="21"/>
  <c r="X10234" i="21"/>
  <c r="W10234" i="21"/>
  <c r="V10234" i="21"/>
  <c r="U10234" i="21"/>
  <c r="T10234" i="21"/>
  <c r="S10234" i="21"/>
  <c r="R10234" i="21"/>
  <c r="X10233" i="21"/>
  <c r="W10233" i="21"/>
  <c r="V10233" i="21"/>
  <c r="U10233" i="21"/>
  <c r="T10233" i="21"/>
  <c r="S10233" i="21"/>
  <c r="R10233" i="21"/>
  <c r="X10232" i="21"/>
  <c r="W10232" i="21"/>
  <c r="V10232" i="21"/>
  <c r="U10232" i="21"/>
  <c r="T10232" i="21"/>
  <c r="S10232" i="21"/>
  <c r="R10232" i="21"/>
  <c r="X10231" i="21"/>
  <c r="W10231" i="21"/>
  <c r="V10231" i="21"/>
  <c r="U10231" i="21"/>
  <c r="T10231" i="21"/>
  <c r="S10231" i="21"/>
  <c r="R10231" i="21"/>
  <c r="X10230" i="21"/>
  <c r="W10230" i="21"/>
  <c r="V10230" i="21"/>
  <c r="U10230" i="21"/>
  <c r="T10230" i="21"/>
  <c r="S10230" i="21"/>
  <c r="R10230" i="21"/>
  <c r="X10229" i="21"/>
  <c r="W10229" i="21"/>
  <c r="V10229" i="21"/>
  <c r="U10229" i="21"/>
  <c r="T10229" i="21"/>
  <c r="S10229" i="21"/>
  <c r="R10229" i="21"/>
  <c r="X10228" i="21"/>
  <c r="W10228" i="21"/>
  <c r="V10228" i="21"/>
  <c r="U10228" i="21"/>
  <c r="T10228" i="21"/>
  <c r="S10228" i="21"/>
  <c r="R10228" i="21"/>
  <c r="X10227" i="21"/>
  <c r="W10227" i="21"/>
  <c r="V10227" i="21"/>
  <c r="U10227" i="21"/>
  <c r="T10227" i="21"/>
  <c r="S10227" i="21"/>
  <c r="R10227" i="21"/>
  <c r="X10226" i="21"/>
  <c r="W10226" i="21"/>
  <c r="V10226" i="21"/>
  <c r="U10226" i="21"/>
  <c r="T10226" i="21"/>
  <c r="S10226" i="21"/>
  <c r="R10226" i="21"/>
  <c r="X10225" i="21"/>
  <c r="W10225" i="21"/>
  <c r="V10225" i="21"/>
  <c r="U10225" i="21"/>
  <c r="T10225" i="21"/>
  <c r="S10225" i="21"/>
  <c r="R10225" i="21"/>
  <c r="X10224" i="21"/>
  <c r="W10224" i="21"/>
  <c r="V10224" i="21"/>
  <c r="U10224" i="21"/>
  <c r="T10224" i="21"/>
  <c r="S10224" i="21"/>
  <c r="R10224" i="21"/>
  <c r="X10223" i="21"/>
  <c r="W10223" i="21"/>
  <c r="V10223" i="21"/>
  <c r="U10223" i="21"/>
  <c r="T10223" i="21"/>
  <c r="S10223" i="21"/>
  <c r="R10223" i="21"/>
  <c r="X10222" i="21"/>
  <c r="W10222" i="21"/>
  <c r="V10222" i="21"/>
  <c r="U10222" i="21"/>
  <c r="T10222" i="21"/>
  <c r="S10222" i="21"/>
  <c r="R10222" i="21"/>
  <c r="X10221" i="21"/>
  <c r="W10221" i="21"/>
  <c r="V10221" i="21"/>
  <c r="U10221" i="21"/>
  <c r="T10221" i="21"/>
  <c r="S10221" i="21"/>
  <c r="R10221" i="21"/>
  <c r="X10220" i="21"/>
  <c r="W10220" i="21"/>
  <c r="V10220" i="21"/>
  <c r="U10220" i="21"/>
  <c r="T10220" i="21"/>
  <c r="S10220" i="21"/>
  <c r="R10220" i="21"/>
  <c r="X10219" i="21"/>
  <c r="W10219" i="21"/>
  <c r="V10219" i="21"/>
  <c r="U10219" i="21"/>
  <c r="T10219" i="21"/>
  <c r="S10219" i="21"/>
  <c r="R10219" i="21"/>
  <c r="X10218" i="21"/>
  <c r="W10218" i="21"/>
  <c r="V10218" i="21"/>
  <c r="U10218" i="21"/>
  <c r="T10218" i="21"/>
  <c r="S10218" i="21"/>
  <c r="R10218" i="21"/>
  <c r="X10217" i="21"/>
  <c r="W10217" i="21"/>
  <c r="V10217" i="21"/>
  <c r="U10217" i="21"/>
  <c r="T10217" i="21"/>
  <c r="S10217" i="21"/>
  <c r="R10217" i="21"/>
  <c r="X10216" i="21"/>
  <c r="W10216" i="21"/>
  <c r="V10216" i="21"/>
  <c r="U10216" i="21"/>
  <c r="T10216" i="21"/>
  <c r="S10216" i="21"/>
  <c r="R10216" i="21"/>
  <c r="X10215" i="21"/>
  <c r="W10215" i="21"/>
  <c r="V10215" i="21"/>
  <c r="U10215" i="21"/>
  <c r="T10215" i="21"/>
  <c r="S10215" i="21"/>
  <c r="R10215" i="21"/>
  <c r="X10214" i="21"/>
  <c r="W10214" i="21"/>
  <c r="V10214" i="21"/>
  <c r="U10214" i="21"/>
  <c r="T10214" i="21"/>
  <c r="S10214" i="21"/>
  <c r="R10214" i="21"/>
  <c r="X10213" i="21"/>
  <c r="W10213" i="21"/>
  <c r="V10213" i="21"/>
  <c r="U10213" i="21"/>
  <c r="T10213" i="21"/>
  <c r="S10213" i="21"/>
  <c r="R10213" i="21"/>
  <c r="X10212" i="21"/>
  <c r="W10212" i="21"/>
  <c r="V10212" i="21"/>
  <c r="U10212" i="21"/>
  <c r="T10212" i="21"/>
  <c r="S10212" i="21"/>
  <c r="R10212" i="21"/>
  <c r="X10211" i="21"/>
  <c r="W10211" i="21"/>
  <c r="V10211" i="21"/>
  <c r="U10211" i="21"/>
  <c r="T10211" i="21"/>
  <c r="S10211" i="21"/>
  <c r="R10211" i="21"/>
  <c r="X10210" i="21"/>
  <c r="W10210" i="21"/>
  <c r="V10210" i="21"/>
  <c r="U10210" i="21"/>
  <c r="T10210" i="21"/>
  <c r="S10210" i="21"/>
  <c r="R10210" i="21"/>
  <c r="X10209" i="21"/>
  <c r="W10209" i="21"/>
  <c r="V10209" i="21"/>
  <c r="U10209" i="21"/>
  <c r="T10209" i="21"/>
  <c r="S10209" i="21"/>
  <c r="R10209" i="21"/>
  <c r="X10208" i="21"/>
  <c r="W10208" i="21"/>
  <c r="V10208" i="21"/>
  <c r="U10208" i="21"/>
  <c r="T10208" i="21"/>
  <c r="S10208" i="21"/>
  <c r="R10208" i="21"/>
  <c r="X10207" i="21"/>
  <c r="W10207" i="21"/>
  <c r="V10207" i="21"/>
  <c r="U10207" i="21"/>
  <c r="T10207" i="21"/>
  <c r="S10207" i="21"/>
  <c r="R10207" i="21"/>
  <c r="X10206" i="21"/>
  <c r="W10206" i="21"/>
  <c r="V10206" i="21"/>
  <c r="U10206" i="21"/>
  <c r="T10206" i="21"/>
  <c r="S10206" i="21"/>
  <c r="R10206" i="21"/>
  <c r="X10205" i="21"/>
  <c r="W10205" i="21"/>
  <c r="V10205" i="21"/>
  <c r="U10205" i="21"/>
  <c r="T10205" i="21"/>
  <c r="S10205" i="21"/>
  <c r="R10205" i="21"/>
  <c r="X10204" i="21"/>
  <c r="W10204" i="21"/>
  <c r="V10204" i="21"/>
  <c r="U10204" i="21"/>
  <c r="T10204" i="21"/>
  <c r="S10204" i="21"/>
  <c r="R10204" i="21"/>
  <c r="X10203" i="21"/>
  <c r="W10203" i="21"/>
  <c r="V10203" i="21"/>
  <c r="U10203" i="21"/>
  <c r="T10203" i="21"/>
  <c r="S10203" i="21"/>
  <c r="R10203" i="21"/>
  <c r="X10202" i="21"/>
  <c r="W10202" i="21"/>
  <c r="V10202" i="21"/>
  <c r="U10202" i="21"/>
  <c r="T10202" i="21"/>
  <c r="S10202" i="21"/>
  <c r="R10202" i="21"/>
  <c r="X10201" i="21"/>
  <c r="W10201" i="21"/>
  <c r="V10201" i="21"/>
  <c r="U10201" i="21"/>
  <c r="T10201" i="21"/>
  <c r="S10201" i="21"/>
  <c r="R10201" i="21"/>
  <c r="X10200" i="21"/>
  <c r="W10200" i="21"/>
  <c r="V10200" i="21"/>
  <c r="U10200" i="21"/>
  <c r="T10200" i="21"/>
  <c r="S10200" i="21"/>
  <c r="R10200" i="21"/>
  <c r="X10199" i="21"/>
  <c r="W10199" i="21"/>
  <c r="V10199" i="21"/>
  <c r="U10199" i="21"/>
  <c r="T10199" i="21"/>
  <c r="S10199" i="21"/>
  <c r="R10199" i="21"/>
  <c r="X10198" i="21"/>
  <c r="W10198" i="21"/>
  <c r="V10198" i="21"/>
  <c r="U10198" i="21"/>
  <c r="T10198" i="21"/>
  <c r="S10198" i="21"/>
  <c r="R10198" i="21"/>
  <c r="X10197" i="21"/>
  <c r="W10197" i="21"/>
  <c r="V10197" i="21"/>
  <c r="U10197" i="21"/>
  <c r="T10197" i="21"/>
  <c r="S10197" i="21"/>
  <c r="R10197" i="21"/>
  <c r="X10196" i="21"/>
  <c r="W10196" i="21"/>
  <c r="V10196" i="21"/>
  <c r="U10196" i="21"/>
  <c r="T10196" i="21"/>
  <c r="S10196" i="21"/>
  <c r="R10196" i="21"/>
  <c r="X10195" i="21"/>
  <c r="W10195" i="21"/>
  <c r="V10195" i="21"/>
  <c r="U10195" i="21"/>
  <c r="T10195" i="21"/>
  <c r="S10195" i="21"/>
  <c r="R10195" i="21"/>
  <c r="X10194" i="21"/>
  <c r="W10194" i="21"/>
  <c r="V10194" i="21"/>
  <c r="U10194" i="21"/>
  <c r="T10194" i="21"/>
  <c r="S10194" i="21"/>
  <c r="R10194" i="21"/>
  <c r="X10193" i="21"/>
  <c r="W10193" i="21"/>
  <c r="V10193" i="21"/>
  <c r="U10193" i="21"/>
  <c r="T10193" i="21"/>
  <c r="S10193" i="21"/>
  <c r="R10193" i="21"/>
  <c r="X10192" i="21"/>
  <c r="W10192" i="21"/>
  <c r="V10192" i="21"/>
  <c r="U10192" i="21"/>
  <c r="T10192" i="21"/>
  <c r="S10192" i="21"/>
  <c r="R10192" i="21"/>
  <c r="X10191" i="21"/>
  <c r="W10191" i="21"/>
  <c r="V10191" i="21"/>
  <c r="U10191" i="21"/>
  <c r="T10191" i="21"/>
  <c r="S10191" i="21"/>
  <c r="R10191" i="21"/>
  <c r="X10190" i="21"/>
  <c r="W10190" i="21"/>
  <c r="V10190" i="21"/>
  <c r="U10190" i="21"/>
  <c r="T10190" i="21"/>
  <c r="S10190" i="21"/>
  <c r="R10190" i="21"/>
  <c r="X10189" i="21"/>
  <c r="W10189" i="21"/>
  <c r="V10189" i="21"/>
  <c r="U10189" i="21"/>
  <c r="T10189" i="21"/>
  <c r="S10189" i="21"/>
  <c r="R10189" i="21"/>
  <c r="X10188" i="21"/>
  <c r="W10188" i="21"/>
  <c r="V10188" i="21"/>
  <c r="U10188" i="21"/>
  <c r="T10188" i="21"/>
  <c r="S10188" i="21"/>
  <c r="R10188" i="21"/>
  <c r="X10187" i="21"/>
  <c r="W10187" i="21"/>
  <c r="V10187" i="21"/>
  <c r="U10187" i="21"/>
  <c r="T10187" i="21"/>
  <c r="S10187" i="21"/>
  <c r="R10187" i="21"/>
  <c r="X10186" i="21"/>
  <c r="W10186" i="21"/>
  <c r="V10186" i="21"/>
  <c r="U10186" i="21"/>
  <c r="T10186" i="21"/>
  <c r="S10186" i="21"/>
  <c r="R10186" i="21"/>
  <c r="X10185" i="21"/>
  <c r="W10185" i="21"/>
  <c r="V10185" i="21"/>
  <c r="U10185" i="21"/>
  <c r="T10185" i="21"/>
  <c r="S10185" i="21"/>
  <c r="R10185" i="21"/>
  <c r="X10184" i="21"/>
  <c r="W10184" i="21"/>
  <c r="V10184" i="21"/>
  <c r="U10184" i="21"/>
  <c r="T10184" i="21"/>
  <c r="S10184" i="21"/>
  <c r="R10184" i="21"/>
  <c r="X10183" i="21"/>
  <c r="W10183" i="21"/>
  <c r="V10183" i="21"/>
  <c r="U10183" i="21"/>
  <c r="T10183" i="21"/>
  <c r="S10183" i="21"/>
  <c r="R10183" i="21"/>
  <c r="X10182" i="21"/>
  <c r="W10182" i="21"/>
  <c r="V10182" i="21"/>
  <c r="U10182" i="21"/>
  <c r="T10182" i="21"/>
  <c r="S10182" i="21"/>
  <c r="R10182" i="21"/>
  <c r="X10181" i="21"/>
  <c r="W10181" i="21"/>
  <c r="V10181" i="21"/>
  <c r="U10181" i="21"/>
  <c r="T10181" i="21"/>
  <c r="S10181" i="21"/>
  <c r="R10181" i="21"/>
  <c r="X10180" i="21"/>
  <c r="W10180" i="21"/>
  <c r="V10180" i="21"/>
  <c r="U10180" i="21"/>
  <c r="T10180" i="21"/>
  <c r="S10180" i="21"/>
  <c r="R10180" i="21"/>
  <c r="X10179" i="21"/>
  <c r="W10179" i="21"/>
  <c r="V10179" i="21"/>
  <c r="U10179" i="21"/>
  <c r="T10179" i="21"/>
  <c r="S10179" i="21"/>
  <c r="R10179" i="21"/>
  <c r="X10178" i="21"/>
  <c r="W10178" i="21"/>
  <c r="V10178" i="21"/>
  <c r="U10178" i="21"/>
  <c r="T10178" i="21"/>
  <c r="S10178" i="21"/>
  <c r="R10178" i="21"/>
  <c r="X10177" i="21"/>
  <c r="W10177" i="21"/>
  <c r="V10177" i="21"/>
  <c r="U10177" i="21"/>
  <c r="T10177" i="21"/>
  <c r="S10177" i="21"/>
  <c r="R10177" i="21"/>
  <c r="X10176" i="21"/>
  <c r="W10176" i="21"/>
  <c r="V10176" i="21"/>
  <c r="U10176" i="21"/>
  <c r="T10176" i="21"/>
  <c r="S10176" i="21"/>
  <c r="R10176" i="21"/>
  <c r="X10175" i="21"/>
  <c r="W10175" i="21"/>
  <c r="V10175" i="21"/>
  <c r="U10175" i="21"/>
  <c r="T10175" i="21"/>
  <c r="S10175" i="21"/>
  <c r="R10175" i="21"/>
  <c r="X10174" i="21"/>
  <c r="W10174" i="21"/>
  <c r="V10174" i="21"/>
  <c r="U10174" i="21"/>
  <c r="T10174" i="21"/>
  <c r="S10174" i="21"/>
  <c r="R10174" i="21"/>
  <c r="X10173" i="21"/>
  <c r="W10173" i="21"/>
  <c r="V10173" i="21"/>
  <c r="U10173" i="21"/>
  <c r="T10173" i="21"/>
  <c r="S10173" i="21"/>
  <c r="R10173" i="21"/>
  <c r="X10172" i="21"/>
  <c r="W10172" i="21"/>
  <c r="V10172" i="21"/>
  <c r="U10172" i="21"/>
  <c r="T10172" i="21"/>
  <c r="S10172" i="21"/>
  <c r="R10172" i="21"/>
  <c r="X10171" i="21"/>
  <c r="W10171" i="21"/>
  <c r="V10171" i="21"/>
  <c r="U10171" i="21"/>
  <c r="T10171" i="21"/>
  <c r="S10171" i="21"/>
  <c r="R10171" i="21"/>
  <c r="X10170" i="21"/>
  <c r="W10170" i="21"/>
  <c r="V10170" i="21"/>
  <c r="U10170" i="21"/>
  <c r="T10170" i="21"/>
  <c r="S10170" i="21"/>
  <c r="R10170" i="21"/>
  <c r="X10169" i="21"/>
  <c r="W10169" i="21"/>
  <c r="V10169" i="21"/>
  <c r="U10169" i="21"/>
  <c r="T10169" i="21"/>
  <c r="S10169" i="21"/>
  <c r="R10169" i="21"/>
  <c r="X10168" i="21"/>
  <c r="W10168" i="21"/>
  <c r="V10168" i="21"/>
  <c r="U10168" i="21"/>
  <c r="T10168" i="21"/>
  <c r="S10168" i="21"/>
  <c r="R10168" i="21"/>
  <c r="X10167" i="21"/>
  <c r="W10167" i="21"/>
  <c r="V10167" i="21"/>
  <c r="U10167" i="21"/>
  <c r="T10167" i="21"/>
  <c r="S10167" i="21"/>
  <c r="R10167" i="21"/>
  <c r="X10166" i="21"/>
  <c r="W10166" i="21"/>
  <c r="V10166" i="21"/>
  <c r="U10166" i="21"/>
  <c r="T10166" i="21"/>
  <c r="S10166" i="21"/>
  <c r="R10166" i="21"/>
  <c r="X10165" i="21"/>
  <c r="W10165" i="21"/>
  <c r="V10165" i="21"/>
  <c r="U10165" i="21"/>
  <c r="T10165" i="21"/>
  <c r="S10165" i="21"/>
  <c r="R10165" i="21"/>
  <c r="X10164" i="21"/>
  <c r="W10164" i="21"/>
  <c r="V10164" i="21"/>
  <c r="U10164" i="21"/>
  <c r="T10164" i="21"/>
  <c r="S10164" i="21"/>
  <c r="R10164" i="21"/>
  <c r="X10163" i="21"/>
  <c r="W10163" i="21"/>
  <c r="V10163" i="21"/>
  <c r="U10163" i="21"/>
  <c r="T10163" i="21"/>
  <c r="S10163" i="21"/>
  <c r="R10163" i="21"/>
  <c r="X10162" i="21"/>
  <c r="W10162" i="21"/>
  <c r="V10162" i="21"/>
  <c r="U10162" i="21"/>
  <c r="T10162" i="21"/>
  <c r="S10162" i="21"/>
  <c r="R10162" i="21"/>
  <c r="X10161" i="21"/>
  <c r="W10161" i="21"/>
  <c r="V10161" i="21"/>
  <c r="U10161" i="21"/>
  <c r="T10161" i="21"/>
  <c r="S10161" i="21"/>
  <c r="R10161" i="21"/>
  <c r="X10160" i="21"/>
  <c r="W10160" i="21"/>
  <c r="V10160" i="21"/>
  <c r="U10160" i="21"/>
  <c r="T10160" i="21"/>
  <c r="S10160" i="21"/>
  <c r="R10160" i="21"/>
  <c r="X10159" i="21"/>
  <c r="W10159" i="21"/>
  <c r="V10159" i="21"/>
  <c r="U10159" i="21"/>
  <c r="T10159" i="21"/>
  <c r="S10159" i="21"/>
  <c r="R10159" i="21"/>
  <c r="X10158" i="21"/>
  <c r="W10158" i="21"/>
  <c r="V10158" i="21"/>
  <c r="U10158" i="21"/>
  <c r="T10158" i="21"/>
  <c r="S10158" i="21"/>
  <c r="R10158" i="21"/>
  <c r="X10157" i="21"/>
  <c r="W10157" i="21"/>
  <c r="V10157" i="21"/>
  <c r="U10157" i="21"/>
  <c r="T10157" i="21"/>
  <c r="S10157" i="21"/>
  <c r="R10157" i="21"/>
  <c r="X10156" i="21"/>
  <c r="W10156" i="21"/>
  <c r="V10156" i="21"/>
  <c r="U10156" i="21"/>
  <c r="T10156" i="21"/>
  <c r="S10156" i="21"/>
  <c r="R10156" i="21"/>
  <c r="X10155" i="21"/>
  <c r="W10155" i="21"/>
  <c r="V10155" i="21"/>
  <c r="U10155" i="21"/>
  <c r="T10155" i="21"/>
  <c r="S10155" i="21"/>
  <c r="R10155" i="21"/>
  <c r="X10154" i="21"/>
  <c r="W10154" i="21"/>
  <c r="V10154" i="21"/>
  <c r="U10154" i="21"/>
  <c r="T10154" i="21"/>
  <c r="S10154" i="21"/>
  <c r="R10154" i="21"/>
  <c r="X10153" i="21"/>
  <c r="W10153" i="21"/>
  <c r="V10153" i="21"/>
  <c r="U10153" i="21"/>
  <c r="T10153" i="21"/>
  <c r="S10153" i="21"/>
  <c r="R10153" i="21"/>
  <c r="X10152" i="21"/>
  <c r="W10152" i="21"/>
  <c r="V10152" i="21"/>
  <c r="U10152" i="21"/>
  <c r="T10152" i="21"/>
  <c r="S10152" i="21"/>
  <c r="R10152" i="21"/>
  <c r="X10151" i="21"/>
  <c r="W10151" i="21"/>
  <c r="V10151" i="21"/>
  <c r="U10151" i="21"/>
  <c r="T10151" i="21"/>
  <c r="S10151" i="21"/>
  <c r="R10151" i="21"/>
  <c r="X10150" i="21"/>
  <c r="W10150" i="21"/>
  <c r="V10150" i="21"/>
  <c r="U10150" i="21"/>
  <c r="T10150" i="21"/>
  <c r="S10150" i="21"/>
  <c r="R10150" i="21"/>
  <c r="X10149" i="21"/>
  <c r="W10149" i="21"/>
  <c r="V10149" i="21"/>
  <c r="U10149" i="21"/>
  <c r="T10149" i="21"/>
  <c r="S10149" i="21"/>
  <c r="R10149" i="21"/>
  <c r="X10148" i="21"/>
  <c r="W10148" i="21"/>
  <c r="V10148" i="21"/>
  <c r="U10148" i="21"/>
  <c r="T10148" i="21"/>
  <c r="S10148" i="21"/>
  <c r="R10148" i="21"/>
  <c r="X10147" i="21"/>
  <c r="W10147" i="21"/>
  <c r="V10147" i="21"/>
  <c r="U10147" i="21"/>
  <c r="T10147" i="21"/>
  <c r="S10147" i="21"/>
  <c r="R10147" i="21"/>
  <c r="X10146" i="21"/>
  <c r="W10146" i="21"/>
  <c r="V10146" i="21"/>
  <c r="U10146" i="21"/>
  <c r="T10146" i="21"/>
  <c r="S10146" i="21"/>
  <c r="R10146" i="21"/>
  <c r="X10145" i="21"/>
  <c r="W10145" i="21"/>
  <c r="V10145" i="21"/>
  <c r="U10145" i="21"/>
  <c r="T10145" i="21"/>
  <c r="S10145" i="21"/>
  <c r="R10145" i="21"/>
  <c r="X10144" i="21"/>
  <c r="W10144" i="21"/>
  <c r="V10144" i="21"/>
  <c r="U10144" i="21"/>
  <c r="T10144" i="21"/>
  <c r="S10144" i="21"/>
  <c r="R10144" i="21"/>
  <c r="X10143" i="21"/>
  <c r="W10143" i="21"/>
  <c r="V10143" i="21"/>
  <c r="U10143" i="21"/>
  <c r="T10143" i="21"/>
  <c r="S10143" i="21"/>
  <c r="R10143" i="21"/>
  <c r="X10142" i="21"/>
  <c r="W10142" i="21"/>
  <c r="V10142" i="21"/>
  <c r="U10142" i="21"/>
  <c r="T10142" i="21"/>
  <c r="S10142" i="21"/>
  <c r="R10142" i="21"/>
  <c r="X10141" i="21"/>
  <c r="W10141" i="21"/>
  <c r="V10141" i="21"/>
  <c r="U10141" i="21"/>
  <c r="T10141" i="21"/>
  <c r="S10141" i="21"/>
  <c r="R10141" i="21"/>
  <c r="X10140" i="21"/>
  <c r="W10140" i="21"/>
  <c r="V10140" i="21"/>
  <c r="U10140" i="21"/>
  <c r="T10140" i="21"/>
  <c r="S10140" i="21"/>
  <c r="R10140" i="21"/>
  <c r="X10139" i="21"/>
  <c r="W10139" i="21"/>
  <c r="V10139" i="21"/>
  <c r="U10139" i="21"/>
  <c r="T10139" i="21"/>
  <c r="S10139" i="21"/>
  <c r="R10139" i="21"/>
  <c r="X10138" i="21"/>
  <c r="W10138" i="21"/>
  <c r="V10138" i="21"/>
  <c r="U10138" i="21"/>
  <c r="T10138" i="21"/>
  <c r="S10138" i="21"/>
  <c r="R10138" i="21"/>
  <c r="X10137" i="21"/>
  <c r="W10137" i="21"/>
  <c r="V10137" i="21"/>
  <c r="U10137" i="21"/>
  <c r="T10137" i="21"/>
  <c r="S10137" i="21"/>
  <c r="R10137" i="21"/>
  <c r="X10136" i="21"/>
  <c r="W10136" i="21"/>
  <c r="V10136" i="21"/>
  <c r="U10136" i="21"/>
  <c r="T10136" i="21"/>
  <c r="S10136" i="21"/>
  <c r="R10136" i="21"/>
  <c r="X10135" i="21"/>
  <c r="W10135" i="21"/>
  <c r="V10135" i="21"/>
  <c r="U10135" i="21"/>
  <c r="T10135" i="21"/>
  <c r="S10135" i="21"/>
  <c r="R10135" i="21"/>
  <c r="X10134" i="21"/>
  <c r="W10134" i="21"/>
  <c r="V10134" i="21"/>
  <c r="U10134" i="21"/>
  <c r="T10134" i="21"/>
  <c r="S10134" i="21"/>
  <c r="R10134" i="21"/>
  <c r="X10133" i="21"/>
  <c r="W10133" i="21"/>
  <c r="V10133" i="21"/>
  <c r="U10133" i="21"/>
  <c r="T10133" i="21"/>
  <c r="S10133" i="21"/>
  <c r="R10133" i="21"/>
  <c r="X10132" i="21"/>
  <c r="W10132" i="21"/>
  <c r="V10132" i="21"/>
  <c r="U10132" i="21"/>
  <c r="T10132" i="21"/>
  <c r="S10132" i="21"/>
  <c r="R10132" i="21"/>
  <c r="X10131" i="21"/>
  <c r="W10131" i="21"/>
  <c r="V10131" i="21"/>
  <c r="U10131" i="21"/>
  <c r="T10131" i="21"/>
  <c r="S10131" i="21"/>
  <c r="R10131" i="21"/>
  <c r="X10130" i="21"/>
  <c r="W10130" i="21"/>
  <c r="V10130" i="21"/>
  <c r="U10130" i="21"/>
  <c r="T10130" i="21"/>
  <c r="S10130" i="21"/>
  <c r="R10130" i="21"/>
  <c r="X10129" i="21"/>
  <c r="W10129" i="21"/>
  <c r="V10129" i="21"/>
  <c r="U10129" i="21"/>
  <c r="T10129" i="21"/>
  <c r="S10129" i="21"/>
  <c r="R10129" i="21"/>
  <c r="X10128" i="21"/>
  <c r="W10128" i="21"/>
  <c r="V10128" i="21"/>
  <c r="U10128" i="21"/>
  <c r="T10128" i="21"/>
  <c r="S10128" i="21"/>
  <c r="R10128" i="21"/>
  <c r="X10127" i="21"/>
  <c r="W10127" i="21"/>
  <c r="V10127" i="21"/>
  <c r="U10127" i="21"/>
  <c r="T10127" i="21"/>
  <c r="S10127" i="21"/>
  <c r="R10127" i="21"/>
  <c r="X10126" i="21"/>
  <c r="W10126" i="21"/>
  <c r="V10126" i="21"/>
  <c r="U10126" i="21"/>
  <c r="T10126" i="21"/>
  <c r="S10126" i="21"/>
  <c r="R10126" i="21"/>
  <c r="X10125" i="21"/>
  <c r="W10125" i="21"/>
  <c r="V10125" i="21"/>
  <c r="U10125" i="21"/>
  <c r="T10125" i="21"/>
  <c r="S10125" i="21"/>
  <c r="R10125" i="21"/>
  <c r="X10124" i="21"/>
  <c r="W10124" i="21"/>
  <c r="V10124" i="21"/>
  <c r="U10124" i="21"/>
  <c r="T10124" i="21"/>
  <c r="S10124" i="21"/>
  <c r="R10124" i="21"/>
  <c r="X10123" i="21"/>
  <c r="W10123" i="21"/>
  <c r="V10123" i="21"/>
  <c r="U10123" i="21"/>
  <c r="T10123" i="21"/>
  <c r="S10123" i="21"/>
  <c r="R10123" i="21"/>
  <c r="X10122" i="21"/>
  <c r="W10122" i="21"/>
  <c r="V10122" i="21"/>
  <c r="U10122" i="21"/>
  <c r="T10122" i="21"/>
  <c r="S10122" i="21"/>
  <c r="R10122" i="21"/>
  <c r="X10121" i="21"/>
  <c r="W10121" i="21"/>
  <c r="V10121" i="21"/>
  <c r="U10121" i="21"/>
  <c r="T10121" i="21"/>
  <c r="S10121" i="21"/>
  <c r="R10121" i="21"/>
  <c r="X10120" i="21"/>
  <c r="W10120" i="21"/>
  <c r="V10120" i="21"/>
  <c r="U10120" i="21"/>
  <c r="T10120" i="21"/>
  <c r="S10120" i="21"/>
  <c r="R10120" i="21"/>
  <c r="X10119" i="21"/>
  <c r="W10119" i="21"/>
  <c r="V10119" i="21"/>
  <c r="U10119" i="21"/>
  <c r="T10119" i="21"/>
  <c r="S10119" i="21"/>
  <c r="R10119" i="21"/>
  <c r="X10118" i="21"/>
  <c r="W10118" i="21"/>
  <c r="V10118" i="21"/>
  <c r="U10118" i="21"/>
  <c r="T10118" i="21"/>
  <c r="S10118" i="21"/>
  <c r="R10118" i="21"/>
  <c r="X10117" i="21"/>
  <c r="W10117" i="21"/>
  <c r="V10117" i="21"/>
  <c r="U10117" i="21"/>
  <c r="T10117" i="21"/>
  <c r="S10117" i="21"/>
  <c r="R10117" i="21"/>
  <c r="X10116" i="21"/>
  <c r="W10116" i="21"/>
  <c r="V10116" i="21"/>
  <c r="U10116" i="21"/>
  <c r="T10116" i="21"/>
  <c r="S10116" i="21"/>
  <c r="R10116" i="21"/>
  <c r="X10115" i="21"/>
  <c r="W10115" i="21"/>
  <c r="V10115" i="21"/>
  <c r="U10115" i="21"/>
  <c r="T10115" i="21"/>
  <c r="S10115" i="21"/>
  <c r="R10115" i="21"/>
  <c r="X10114" i="21"/>
  <c r="W10114" i="21"/>
  <c r="V10114" i="21"/>
  <c r="U10114" i="21"/>
  <c r="T10114" i="21"/>
  <c r="S10114" i="21"/>
  <c r="R10114" i="21"/>
  <c r="X10113" i="21"/>
  <c r="W10113" i="21"/>
  <c r="V10113" i="21"/>
  <c r="U10113" i="21"/>
  <c r="T10113" i="21"/>
  <c r="S10113" i="21"/>
  <c r="R10113" i="21"/>
  <c r="X10112" i="21"/>
  <c r="W10112" i="21"/>
  <c r="V10112" i="21"/>
  <c r="U10112" i="21"/>
  <c r="T10112" i="21"/>
  <c r="S10112" i="21"/>
  <c r="R10112" i="21"/>
  <c r="X10111" i="21"/>
  <c r="W10111" i="21"/>
  <c r="V10111" i="21"/>
  <c r="U10111" i="21"/>
  <c r="T10111" i="21"/>
  <c r="S10111" i="21"/>
  <c r="R10111" i="21"/>
  <c r="X10110" i="21"/>
  <c r="W10110" i="21"/>
  <c r="V10110" i="21"/>
  <c r="U10110" i="21"/>
  <c r="T10110" i="21"/>
  <c r="S10110" i="21"/>
  <c r="R10110" i="21"/>
  <c r="X10109" i="21"/>
  <c r="W10109" i="21"/>
  <c r="V10109" i="21"/>
  <c r="U10109" i="21"/>
  <c r="T10109" i="21"/>
  <c r="S10109" i="21"/>
  <c r="R10109" i="21"/>
  <c r="X10108" i="21"/>
  <c r="W10108" i="21"/>
  <c r="V10108" i="21"/>
  <c r="U10108" i="21"/>
  <c r="T10108" i="21"/>
  <c r="S10108" i="21"/>
  <c r="R10108" i="21"/>
  <c r="X10107" i="21"/>
  <c r="W10107" i="21"/>
  <c r="V10107" i="21"/>
  <c r="U10107" i="21"/>
  <c r="T10107" i="21"/>
  <c r="S10107" i="21"/>
  <c r="R10107" i="21"/>
  <c r="X10106" i="21"/>
  <c r="W10106" i="21"/>
  <c r="V10106" i="21"/>
  <c r="U10106" i="21"/>
  <c r="T10106" i="21"/>
  <c r="S10106" i="21"/>
  <c r="R10106" i="21"/>
  <c r="X10105" i="21"/>
  <c r="W10105" i="21"/>
  <c r="V10105" i="21"/>
  <c r="U10105" i="21"/>
  <c r="T10105" i="21"/>
  <c r="S10105" i="21"/>
  <c r="R10105" i="21"/>
  <c r="X10104" i="21"/>
  <c r="W10104" i="21"/>
  <c r="V10104" i="21"/>
  <c r="U10104" i="21"/>
  <c r="T10104" i="21"/>
  <c r="S10104" i="21"/>
  <c r="R10104" i="21"/>
  <c r="X10103" i="21"/>
  <c r="W10103" i="21"/>
  <c r="V10103" i="21"/>
  <c r="U10103" i="21"/>
  <c r="T10103" i="21"/>
  <c r="S10103" i="21"/>
  <c r="R10103" i="21"/>
  <c r="X10102" i="21"/>
  <c r="W10102" i="21"/>
  <c r="V10102" i="21"/>
  <c r="U10102" i="21"/>
  <c r="T10102" i="21"/>
  <c r="S10102" i="21"/>
  <c r="R10102" i="21"/>
  <c r="X10101" i="21"/>
  <c r="W10101" i="21"/>
  <c r="V10101" i="21"/>
  <c r="U10101" i="21"/>
  <c r="T10101" i="21"/>
  <c r="S10101" i="21"/>
  <c r="R10101" i="21"/>
  <c r="X10100" i="21"/>
  <c r="W10100" i="21"/>
  <c r="V10100" i="21"/>
  <c r="U10100" i="21"/>
  <c r="T10100" i="21"/>
  <c r="S10100" i="21"/>
  <c r="R10100" i="21"/>
  <c r="X10099" i="21"/>
  <c r="W10099" i="21"/>
  <c r="V10099" i="21"/>
  <c r="U10099" i="21"/>
  <c r="T10099" i="21"/>
  <c r="S10099" i="21"/>
  <c r="R10099" i="21"/>
  <c r="X10098" i="21"/>
  <c r="W10098" i="21"/>
  <c r="V10098" i="21"/>
  <c r="U10098" i="21"/>
  <c r="T10098" i="21"/>
  <c r="S10098" i="21"/>
  <c r="R10098" i="21"/>
  <c r="X10097" i="21"/>
  <c r="W10097" i="21"/>
  <c r="V10097" i="21"/>
  <c r="U10097" i="21"/>
  <c r="T10097" i="21"/>
  <c r="S10097" i="21"/>
  <c r="R10097" i="21"/>
  <c r="X10096" i="21"/>
  <c r="W10096" i="21"/>
  <c r="V10096" i="21"/>
  <c r="U10096" i="21"/>
  <c r="T10096" i="21"/>
  <c r="S10096" i="21"/>
  <c r="R10096" i="21"/>
  <c r="X10095" i="21"/>
  <c r="W10095" i="21"/>
  <c r="V10095" i="21"/>
  <c r="U10095" i="21"/>
  <c r="T10095" i="21"/>
  <c r="S10095" i="21"/>
  <c r="R10095" i="21"/>
  <c r="X10094" i="21"/>
  <c r="W10094" i="21"/>
  <c r="V10094" i="21"/>
  <c r="U10094" i="21"/>
  <c r="T10094" i="21"/>
  <c r="S10094" i="21"/>
  <c r="R10094" i="21"/>
  <c r="X10093" i="21"/>
  <c r="W10093" i="21"/>
  <c r="V10093" i="21"/>
  <c r="U10093" i="21"/>
  <c r="T10093" i="21"/>
  <c r="S10093" i="21"/>
  <c r="R10093" i="21"/>
  <c r="X10092" i="21"/>
  <c r="W10092" i="21"/>
  <c r="V10092" i="21"/>
  <c r="U10092" i="21"/>
  <c r="T10092" i="21"/>
  <c r="S10092" i="21"/>
  <c r="R10092" i="21"/>
  <c r="X10091" i="21"/>
  <c r="W10091" i="21"/>
  <c r="V10091" i="21"/>
  <c r="U10091" i="21"/>
  <c r="T10091" i="21"/>
  <c r="S10091" i="21"/>
  <c r="R10091" i="21"/>
  <c r="X10090" i="21"/>
  <c r="W10090" i="21"/>
  <c r="V10090" i="21"/>
  <c r="U10090" i="21"/>
  <c r="T10090" i="21"/>
  <c r="S10090" i="21"/>
  <c r="R10090" i="21"/>
  <c r="X10089" i="21"/>
  <c r="W10089" i="21"/>
  <c r="V10089" i="21"/>
  <c r="U10089" i="21"/>
  <c r="T10089" i="21"/>
  <c r="S10089" i="21"/>
  <c r="R10089" i="21"/>
  <c r="X10088" i="21"/>
  <c r="W10088" i="21"/>
  <c r="V10088" i="21"/>
  <c r="U10088" i="21"/>
  <c r="T10088" i="21"/>
  <c r="S10088" i="21"/>
  <c r="R10088" i="21"/>
  <c r="X10087" i="21"/>
  <c r="W10087" i="21"/>
  <c r="V10087" i="21"/>
  <c r="U10087" i="21"/>
  <c r="T10087" i="21"/>
  <c r="S10087" i="21"/>
  <c r="R10087" i="21"/>
  <c r="X10086" i="21"/>
  <c r="W10086" i="21"/>
  <c r="V10086" i="21"/>
  <c r="U10086" i="21"/>
  <c r="T10086" i="21"/>
  <c r="S10086" i="21"/>
  <c r="R10086" i="21"/>
  <c r="X10085" i="21"/>
  <c r="W10085" i="21"/>
  <c r="V10085" i="21"/>
  <c r="U10085" i="21"/>
  <c r="T10085" i="21"/>
  <c r="S10085" i="21"/>
  <c r="R10085" i="21"/>
  <c r="X10084" i="21"/>
  <c r="W10084" i="21"/>
  <c r="V10084" i="21"/>
  <c r="U10084" i="21"/>
  <c r="T10084" i="21"/>
  <c r="S10084" i="21"/>
  <c r="R10084" i="21"/>
  <c r="X10083" i="21"/>
  <c r="W10083" i="21"/>
  <c r="V10083" i="21"/>
  <c r="U10083" i="21"/>
  <c r="T10083" i="21"/>
  <c r="S10083" i="21"/>
  <c r="R10083" i="21"/>
  <c r="X10082" i="21"/>
  <c r="W10082" i="21"/>
  <c r="V10082" i="21"/>
  <c r="U10082" i="21"/>
  <c r="T10082" i="21"/>
  <c r="S10082" i="21"/>
  <c r="R10082" i="21"/>
  <c r="X10081" i="21"/>
  <c r="W10081" i="21"/>
  <c r="V10081" i="21"/>
  <c r="U10081" i="21"/>
  <c r="T10081" i="21"/>
  <c r="S10081" i="21"/>
  <c r="R10081" i="21"/>
  <c r="X10080" i="21"/>
  <c r="W10080" i="21"/>
  <c r="V10080" i="21"/>
  <c r="U10080" i="21"/>
  <c r="T10080" i="21"/>
  <c r="S10080" i="21"/>
  <c r="R10080" i="21"/>
  <c r="X10079" i="21"/>
  <c r="W10079" i="21"/>
  <c r="V10079" i="21"/>
  <c r="U10079" i="21"/>
  <c r="T10079" i="21"/>
  <c r="S10079" i="21"/>
  <c r="R10079" i="21"/>
  <c r="X10078" i="21"/>
  <c r="W10078" i="21"/>
  <c r="V10078" i="21"/>
  <c r="U10078" i="21"/>
  <c r="T10078" i="21"/>
  <c r="S10078" i="21"/>
  <c r="R10078" i="21"/>
  <c r="X10077" i="21"/>
  <c r="W10077" i="21"/>
  <c r="V10077" i="21"/>
  <c r="U10077" i="21"/>
  <c r="T10077" i="21"/>
  <c r="S10077" i="21"/>
  <c r="R10077" i="21"/>
  <c r="X10076" i="21"/>
  <c r="W10076" i="21"/>
  <c r="V10076" i="21"/>
  <c r="U10076" i="21"/>
  <c r="T10076" i="21"/>
  <c r="S10076" i="21"/>
  <c r="R10076" i="21"/>
  <c r="X10075" i="21"/>
  <c r="W10075" i="21"/>
  <c r="V10075" i="21"/>
  <c r="U10075" i="21"/>
  <c r="T10075" i="21"/>
  <c r="S10075" i="21"/>
  <c r="R10075" i="21"/>
  <c r="X10074" i="21"/>
  <c r="W10074" i="21"/>
  <c r="V10074" i="21"/>
  <c r="U10074" i="21"/>
  <c r="T10074" i="21"/>
  <c r="S10074" i="21"/>
  <c r="R10074" i="21"/>
  <c r="X10073" i="21"/>
  <c r="W10073" i="21"/>
  <c r="V10073" i="21"/>
  <c r="U10073" i="21"/>
  <c r="T10073" i="21"/>
  <c r="S10073" i="21"/>
  <c r="R10073" i="21"/>
  <c r="X10072" i="21"/>
  <c r="W10072" i="21"/>
  <c r="V10072" i="21"/>
  <c r="U10072" i="21"/>
  <c r="T10072" i="21"/>
  <c r="S10072" i="21"/>
  <c r="R10072" i="21"/>
  <c r="X10071" i="21"/>
  <c r="W10071" i="21"/>
  <c r="V10071" i="21"/>
  <c r="U10071" i="21"/>
  <c r="T10071" i="21"/>
  <c r="S10071" i="21"/>
  <c r="R10071" i="21"/>
  <c r="X10070" i="21"/>
  <c r="W10070" i="21"/>
  <c r="V10070" i="21"/>
  <c r="U10070" i="21"/>
  <c r="T10070" i="21"/>
  <c r="S10070" i="21"/>
  <c r="R10070" i="21"/>
  <c r="X10069" i="21"/>
  <c r="W10069" i="21"/>
  <c r="V10069" i="21"/>
  <c r="U10069" i="21"/>
  <c r="T10069" i="21"/>
  <c r="S10069" i="21"/>
  <c r="R10069" i="21"/>
  <c r="X10068" i="21"/>
  <c r="W10068" i="21"/>
  <c r="V10068" i="21"/>
  <c r="U10068" i="21"/>
  <c r="T10068" i="21"/>
  <c r="S10068" i="21"/>
  <c r="R10068" i="21"/>
  <c r="X10067" i="21"/>
  <c r="W10067" i="21"/>
  <c r="V10067" i="21"/>
  <c r="U10067" i="21"/>
  <c r="T10067" i="21"/>
  <c r="S10067" i="21"/>
  <c r="R10067" i="21"/>
  <c r="X10066" i="21"/>
  <c r="W10066" i="21"/>
  <c r="V10066" i="21"/>
  <c r="U10066" i="21"/>
  <c r="T10066" i="21"/>
  <c r="S10066" i="21"/>
  <c r="R10066" i="21"/>
  <c r="X10065" i="21"/>
  <c r="W10065" i="21"/>
  <c r="V10065" i="21"/>
  <c r="U10065" i="21"/>
  <c r="T10065" i="21"/>
  <c r="S10065" i="21"/>
  <c r="R10065" i="21"/>
  <c r="X10064" i="21"/>
  <c r="W10064" i="21"/>
  <c r="V10064" i="21"/>
  <c r="U10064" i="21"/>
  <c r="T10064" i="21"/>
  <c r="S10064" i="21"/>
  <c r="R10064" i="21"/>
  <c r="X10063" i="21"/>
  <c r="W10063" i="21"/>
  <c r="V10063" i="21"/>
  <c r="U10063" i="21"/>
  <c r="T10063" i="21"/>
  <c r="S10063" i="21"/>
  <c r="R10063" i="21"/>
  <c r="X10062" i="21"/>
  <c r="W10062" i="21"/>
  <c r="V10062" i="21"/>
  <c r="U10062" i="21"/>
  <c r="T10062" i="21"/>
  <c r="S10062" i="21"/>
  <c r="R10062" i="21"/>
  <c r="X10061" i="21"/>
  <c r="W10061" i="21"/>
  <c r="V10061" i="21"/>
  <c r="U10061" i="21"/>
  <c r="T10061" i="21"/>
  <c r="S10061" i="21"/>
  <c r="R10061" i="21"/>
  <c r="X10060" i="21"/>
  <c r="W10060" i="21"/>
  <c r="V10060" i="21"/>
  <c r="U10060" i="21"/>
  <c r="T10060" i="21"/>
  <c r="S10060" i="21"/>
  <c r="R10060" i="21"/>
  <c r="X10059" i="21"/>
  <c r="W10059" i="21"/>
  <c r="V10059" i="21"/>
  <c r="U10059" i="21"/>
  <c r="T10059" i="21"/>
  <c r="S10059" i="21"/>
  <c r="R10059" i="21"/>
  <c r="X10058" i="21"/>
  <c r="W10058" i="21"/>
  <c r="V10058" i="21"/>
  <c r="U10058" i="21"/>
  <c r="T10058" i="21"/>
  <c r="S10058" i="21"/>
  <c r="R10058" i="21"/>
  <c r="X10057" i="21"/>
  <c r="W10057" i="21"/>
  <c r="V10057" i="21"/>
  <c r="U10057" i="21"/>
  <c r="T10057" i="21"/>
  <c r="S10057" i="21"/>
  <c r="R10057" i="21"/>
  <c r="X10056" i="21"/>
  <c r="W10056" i="21"/>
  <c r="V10056" i="21"/>
  <c r="U10056" i="21"/>
  <c r="T10056" i="21"/>
  <c r="S10056" i="21"/>
  <c r="R10056" i="21"/>
  <c r="X10055" i="21"/>
  <c r="W10055" i="21"/>
  <c r="V10055" i="21"/>
  <c r="U10055" i="21"/>
  <c r="T10055" i="21"/>
  <c r="S10055" i="21"/>
  <c r="R10055" i="21"/>
  <c r="X10054" i="21"/>
  <c r="W10054" i="21"/>
  <c r="V10054" i="21"/>
  <c r="U10054" i="21"/>
  <c r="T10054" i="21"/>
  <c r="S10054" i="21"/>
  <c r="R10054" i="21"/>
  <c r="X10053" i="21"/>
  <c r="W10053" i="21"/>
  <c r="V10053" i="21"/>
  <c r="U10053" i="21"/>
  <c r="T10053" i="21"/>
  <c r="S10053" i="21"/>
  <c r="R10053" i="21"/>
  <c r="X10052" i="21"/>
  <c r="W10052" i="21"/>
  <c r="V10052" i="21"/>
  <c r="U10052" i="21"/>
  <c r="T10052" i="21"/>
  <c r="S10052" i="21"/>
  <c r="R10052" i="21"/>
  <c r="X10051" i="21"/>
  <c r="W10051" i="21"/>
  <c r="V10051" i="21"/>
  <c r="U10051" i="21"/>
  <c r="T10051" i="21"/>
  <c r="S10051" i="21"/>
  <c r="R10051" i="21"/>
  <c r="X10050" i="21"/>
  <c r="W10050" i="21"/>
  <c r="V10050" i="21"/>
  <c r="U10050" i="21"/>
  <c r="T10050" i="21"/>
  <c r="S10050" i="21"/>
  <c r="R10050" i="21"/>
  <c r="X10049" i="21"/>
  <c r="W10049" i="21"/>
  <c r="V10049" i="21"/>
  <c r="U10049" i="21"/>
  <c r="T10049" i="21"/>
  <c r="S10049" i="21"/>
  <c r="R10049" i="21"/>
  <c r="X10048" i="21"/>
  <c r="W10048" i="21"/>
  <c r="V10048" i="21"/>
  <c r="U10048" i="21"/>
  <c r="T10048" i="21"/>
  <c r="S10048" i="21"/>
  <c r="R10048" i="21"/>
  <c r="X10047" i="21"/>
  <c r="W10047" i="21"/>
  <c r="V10047" i="21"/>
  <c r="U10047" i="21"/>
  <c r="T10047" i="21"/>
  <c r="S10047" i="21"/>
  <c r="R10047" i="21"/>
  <c r="X10046" i="21"/>
  <c r="W10046" i="21"/>
  <c r="V10046" i="21"/>
  <c r="U10046" i="21"/>
  <c r="T10046" i="21"/>
  <c r="S10046" i="21"/>
  <c r="R10046" i="21"/>
  <c r="X10045" i="21"/>
  <c r="W10045" i="21"/>
  <c r="V10045" i="21"/>
  <c r="U10045" i="21"/>
  <c r="T10045" i="21"/>
  <c r="S10045" i="21"/>
  <c r="R10045" i="21"/>
  <c r="X10044" i="21"/>
  <c r="W10044" i="21"/>
  <c r="V10044" i="21"/>
  <c r="U10044" i="21"/>
  <c r="T10044" i="21"/>
  <c r="S10044" i="21"/>
  <c r="R10044" i="21"/>
  <c r="X10043" i="21"/>
  <c r="W10043" i="21"/>
  <c r="V10043" i="21"/>
  <c r="U10043" i="21"/>
  <c r="T10043" i="21"/>
  <c r="S10043" i="21"/>
  <c r="R10043" i="21"/>
  <c r="X10042" i="21"/>
  <c r="W10042" i="21"/>
  <c r="V10042" i="21"/>
  <c r="U10042" i="21"/>
  <c r="T10042" i="21"/>
  <c r="S10042" i="21"/>
  <c r="R10042" i="21"/>
  <c r="X10041" i="21"/>
  <c r="W10041" i="21"/>
  <c r="V10041" i="21"/>
  <c r="U10041" i="21"/>
  <c r="T10041" i="21"/>
  <c r="S10041" i="21"/>
  <c r="R10041" i="21"/>
  <c r="X10040" i="21"/>
  <c r="W10040" i="21"/>
  <c r="V10040" i="21"/>
  <c r="U10040" i="21"/>
  <c r="T10040" i="21"/>
  <c r="S10040" i="21"/>
  <c r="R10040" i="21"/>
  <c r="X10039" i="21"/>
  <c r="W10039" i="21"/>
  <c r="V10039" i="21"/>
  <c r="U10039" i="21"/>
  <c r="T10039" i="21"/>
  <c r="S10039" i="21"/>
  <c r="R10039" i="21"/>
  <c r="X10038" i="21"/>
  <c r="W10038" i="21"/>
  <c r="V10038" i="21"/>
  <c r="U10038" i="21"/>
  <c r="T10038" i="21"/>
  <c r="S10038" i="21"/>
  <c r="R10038" i="21"/>
  <c r="X10037" i="21"/>
  <c r="W10037" i="21"/>
  <c r="V10037" i="21"/>
  <c r="U10037" i="21"/>
  <c r="T10037" i="21"/>
  <c r="S10037" i="21"/>
  <c r="R10037" i="21"/>
  <c r="X10036" i="21"/>
  <c r="W10036" i="21"/>
  <c r="V10036" i="21"/>
  <c r="U10036" i="21"/>
  <c r="T10036" i="21"/>
  <c r="S10036" i="21"/>
  <c r="R10036" i="21"/>
  <c r="X10035" i="21"/>
  <c r="W10035" i="21"/>
  <c r="V10035" i="21"/>
  <c r="U10035" i="21"/>
  <c r="T10035" i="21"/>
  <c r="S10035" i="21"/>
  <c r="R10035" i="21"/>
  <c r="X10034" i="21"/>
  <c r="W10034" i="21"/>
  <c r="V10034" i="21"/>
  <c r="U10034" i="21"/>
  <c r="T10034" i="21"/>
  <c r="S10034" i="21"/>
  <c r="R10034" i="21"/>
  <c r="X10033" i="21"/>
  <c r="W10033" i="21"/>
  <c r="V10033" i="21"/>
  <c r="U10033" i="21"/>
  <c r="T10033" i="21"/>
  <c r="S10033" i="21"/>
  <c r="R10033" i="21"/>
  <c r="X10032" i="21"/>
  <c r="W10032" i="21"/>
  <c r="V10032" i="21"/>
  <c r="U10032" i="21"/>
  <c r="T10032" i="21"/>
  <c r="S10032" i="21"/>
  <c r="R10032" i="21"/>
  <c r="X10031" i="21"/>
  <c r="W10031" i="21"/>
  <c r="V10031" i="21"/>
  <c r="U10031" i="21"/>
  <c r="T10031" i="21"/>
  <c r="S10031" i="21"/>
  <c r="R10031" i="21"/>
  <c r="X10030" i="21"/>
  <c r="W10030" i="21"/>
  <c r="V10030" i="21"/>
  <c r="U10030" i="21"/>
  <c r="T10030" i="21"/>
  <c r="S10030" i="21"/>
  <c r="R10030" i="21"/>
  <c r="X10029" i="21"/>
  <c r="W10029" i="21"/>
  <c r="V10029" i="21"/>
  <c r="U10029" i="21"/>
  <c r="T10029" i="21"/>
  <c r="S10029" i="21"/>
  <c r="R10029" i="21"/>
  <c r="X10028" i="21"/>
  <c r="W10028" i="21"/>
  <c r="V10028" i="21"/>
  <c r="U10028" i="21"/>
  <c r="T10028" i="21"/>
  <c r="S10028" i="21"/>
  <c r="R10028" i="21"/>
  <c r="X10027" i="21"/>
  <c r="W10027" i="21"/>
  <c r="V10027" i="21"/>
  <c r="U10027" i="21"/>
  <c r="T10027" i="21"/>
  <c r="S10027" i="21"/>
  <c r="R10027" i="21"/>
  <c r="X10026" i="21"/>
  <c r="W10026" i="21"/>
  <c r="V10026" i="21"/>
  <c r="U10026" i="21"/>
  <c r="T10026" i="21"/>
  <c r="S10026" i="21"/>
  <c r="R10026" i="21"/>
  <c r="X10025" i="21"/>
  <c r="W10025" i="21"/>
  <c r="V10025" i="21"/>
  <c r="U10025" i="21"/>
  <c r="T10025" i="21"/>
  <c r="S10025" i="21"/>
  <c r="R10025" i="21"/>
  <c r="X10024" i="21"/>
  <c r="W10024" i="21"/>
  <c r="V10024" i="21"/>
  <c r="U10024" i="21"/>
  <c r="T10024" i="21"/>
  <c r="S10024" i="21"/>
  <c r="R10024" i="21"/>
  <c r="X10023" i="21"/>
  <c r="W10023" i="21"/>
  <c r="V10023" i="21"/>
  <c r="U10023" i="21"/>
  <c r="T10023" i="21"/>
  <c r="S10023" i="21"/>
  <c r="R10023" i="21"/>
  <c r="X10022" i="21"/>
  <c r="W10022" i="21"/>
  <c r="V10022" i="21"/>
  <c r="U10022" i="21"/>
  <c r="T10022" i="21"/>
  <c r="S10022" i="21"/>
  <c r="R10022" i="21"/>
  <c r="X10021" i="21"/>
  <c r="W10021" i="21"/>
  <c r="V10021" i="21"/>
  <c r="U10021" i="21"/>
  <c r="T10021" i="21"/>
  <c r="S10021" i="21"/>
  <c r="R10021" i="21"/>
  <c r="X10020" i="21"/>
  <c r="W10020" i="21"/>
  <c r="V10020" i="21"/>
  <c r="U10020" i="21"/>
  <c r="T10020" i="21"/>
  <c r="S10020" i="21"/>
  <c r="R10020" i="21"/>
  <c r="X10019" i="21"/>
  <c r="W10019" i="21"/>
  <c r="V10019" i="21"/>
  <c r="U10019" i="21"/>
  <c r="T10019" i="21"/>
  <c r="S10019" i="21"/>
  <c r="R10019" i="21"/>
  <c r="X10018" i="21"/>
  <c r="W10018" i="21"/>
  <c r="V10018" i="21"/>
  <c r="U10018" i="21"/>
  <c r="T10018" i="21"/>
  <c r="S10018" i="21"/>
  <c r="R10018" i="21"/>
  <c r="X10017" i="21"/>
  <c r="W10017" i="21"/>
  <c r="V10017" i="21"/>
  <c r="U10017" i="21"/>
  <c r="T10017" i="21"/>
  <c r="S10017" i="21"/>
  <c r="R10017" i="21"/>
  <c r="X10016" i="21"/>
  <c r="W10016" i="21"/>
  <c r="V10016" i="21"/>
  <c r="U10016" i="21"/>
  <c r="T10016" i="21"/>
  <c r="S10016" i="21"/>
  <c r="R10016" i="21"/>
  <c r="X10015" i="21"/>
  <c r="W10015" i="21"/>
  <c r="V10015" i="21"/>
  <c r="U10015" i="21"/>
  <c r="T10015" i="21"/>
  <c r="S10015" i="21"/>
  <c r="R10015" i="21"/>
  <c r="X10014" i="21"/>
  <c r="W10014" i="21"/>
  <c r="V10014" i="21"/>
  <c r="U10014" i="21"/>
  <c r="T10014" i="21"/>
  <c r="S10014" i="21"/>
  <c r="R10014" i="21"/>
  <c r="X10013" i="21"/>
  <c r="W10013" i="21"/>
  <c r="V10013" i="21"/>
  <c r="U10013" i="21"/>
  <c r="T10013" i="21"/>
  <c r="S10013" i="21"/>
  <c r="R10013" i="21"/>
  <c r="X10012" i="21"/>
  <c r="W10012" i="21"/>
  <c r="V10012" i="21"/>
  <c r="U10012" i="21"/>
  <c r="T10012" i="21"/>
  <c r="S10012" i="21"/>
  <c r="R10012" i="21"/>
  <c r="X10011" i="21"/>
  <c r="W10011" i="21"/>
  <c r="V10011" i="21"/>
  <c r="U10011" i="21"/>
  <c r="T10011" i="21"/>
  <c r="S10011" i="21"/>
  <c r="R10011" i="21"/>
  <c r="X10010" i="21"/>
  <c r="W10010" i="21"/>
  <c r="V10010" i="21"/>
  <c r="U10010" i="21"/>
  <c r="T10010" i="21"/>
  <c r="S10010" i="21"/>
  <c r="R10010" i="21"/>
  <c r="X10009" i="21"/>
  <c r="W10009" i="21"/>
  <c r="V10009" i="21"/>
  <c r="U10009" i="21"/>
  <c r="T10009" i="21"/>
  <c r="S10009" i="21"/>
  <c r="R10009" i="21"/>
  <c r="X10008" i="21"/>
  <c r="W10008" i="21"/>
  <c r="V10008" i="21"/>
  <c r="U10008" i="21"/>
  <c r="T10008" i="21"/>
  <c r="S10008" i="21"/>
  <c r="R10008" i="21"/>
  <c r="X10007" i="21"/>
  <c r="W10007" i="21"/>
  <c r="V10007" i="21"/>
  <c r="U10007" i="21"/>
  <c r="T10007" i="21"/>
  <c r="S10007" i="21"/>
  <c r="R10007" i="21"/>
  <c r="X10006" i="21"/>
  <c r="W10006" i="21"/>
  <c r="V10006" i="21"/>
  <c r="U10006" i="21"/>
  <c r="T10006" i="21"/>
  <c r="S10006" i="21"/>
  <c r="R10006" i="21"/>
  <c r="X10005" i="21"/>
  <c r="W10005" i="21"/>
  <c r="V10005" i="21"/>
  <c r="U10005" i="21"/>
  <c r="T10005" i="21"/>
  <c r="S10005" i="21"/>
  <c r="R10005" i="21"/>
  <c r="X10004" i="21"/>
  <c r="W10004" i="21"/>
  <c r="V10004" i="21"/>
  <c r="U10004" i="21"/>
  <c r="T10004" i="21"/>
  <c r="S10004" i="21"/>
  <c r="R10004" i="21"/>
  <c r="X10003" i="21"/>
  <c r="W10003" i="21"/>
  <c r="V10003" i="21"/>
  <c r="U10003" i="21"/>
  <c r="T10003" i="21"/>
  <c r="S10003" i="21"/>
  <c r="R10003" i="21"/>
  <c r="X10002" i="21"/>
  <c r="W10002" i="21"/>
  <c r="V10002" i="21"/>
  <c r="U10002" i="21"/>
  <c r="T10002" i="21"/>
  <c r="S10002" i="21"/>
  <c r="R10002" i="21"/>
  <c r="X10001" i="21"/>
  <c r="W10001" i="21"/>
  <c r="V10001" i="21"/>
  <c r="U10001" i="21"/>
  <c r="T10001" i="21"/>
  <c r="S10001" i="21"/>
  <c r="R10001" i="21"/>
  <c r="X10000" i="21"/>
  <c r="W10000" i="21"/>
  <c r="V10000" i="21"/>
  <c r="U10000" i="21"/>
  <c r="T10000" i="21"/>
  <c r="S10000" i="21"/>
  <c r="R10000" i="21"/>
  <c r="X9999" i="21"/>
  <c r="W9999" i="21"/>
  <c r="V9999" i="21"/>
  <c r="U9999" i="21"/>
  <c r="T9999" i="21"/>
  <c r="S9999" i="21"/>
  <c r="R9999" i="21"/>
  <c r="X9998" i="21"/>
  <c r="W9998" i="21"/>
  <c r="V9998" i="21"/>
  <c r="U9998" i="21"/>
  <c r="T9998" i="21"/>
  <c r="S9998" i="21"/>
  <c r="R9998" i="21"/>
  <c r="X9997" i="21"/>
  <c r="W9997" i="21"/>
  <c r="V9997" i="21"/>
  <c r="U9997" i="21"/>
  <c r="T9997" i="21"/>
  <c r="S9997" i="21"/>
  <c r="R9997" i="21"/>
  <c r="X9996" i="21"/>
  <c r="W9996" i="21"/>
  <c r="V9996" i="21"/>
  <c r="U9996" i="21"/>
  <c r="T9996" i="21"/>
  <c r="S9996" i="21"/>
  <c r="R9996" i="21"/>
  <c r="X9995" i="21"/>
  <c r="W9995" i="21"/>
  <c r="V9995" i="21"/>
  <c r="U9995" i="21"/>
  <c r="T9995" i="21"/>
  <c r="S9995" i="21"/>
  <c r="R9995" i="21"/>
  <c r="X9994" i="21"/>
  <c r="W9994" i="21"/>
  <c r="V9994" i="21"/>
  <c r="U9994" i="21"/>
  <c r="T9994" i="21"/>
  <c r="S9994" i="21"/>
  <c r="R9994" i="21"/>
  <c r="X9993" i="21"/>
  <c r="W9993" i="21"/>
  <c r="V9993" i="21"/>
  <c r="U9993" i="21"/>
  <c r="T9993" i="21"/>
  <c r="S9993" i="21"/>
  <c r="R9993" i="21"/>
  <c r="X9992" i="21"/>
  <c r="W9992" i="21"/>
  <c r="V9992" i="21"/>
  <c r="U9992" i="21"/>
  <c r="T9992" i="21"/>
  <c r="S9992" i="21"/>
  <c r="R9992" i="21"/>
  <c r="X9991" i="21"/>
  <c r="W9991" i="21"/>
  <c r="V9991" i="21"/>
  <c r="U9991" i="21"/>
  <c r="T9991" i="21"/>
  <c r="S9991" i="21"/>
  <c r="R9991" i="21"/>
  <c r="X9990" i="21"/>
  <c r="W9990" i="21"/>
  <c r="V9990" i="21"/>
  <c r="U9990" i="21"/>
  <c r="T9990" i="21"/>
  <c r="S9990" i="21"/>
  <c r="R9990" i="21"/>
  <c r="X9989" i="21"/>
  <c r="W9989" i="21"/>
  <c r="V9989" i="21"/>
  <c r="U9989" i="21"/>
  <c r="T9989" i="21"/>
  <c r="S9989" i="21"/>
  <c r="R9989" i="21"/>
  <c r="X9988" i="21"/>
  <c r="W9988" i="21"/>
  <c r="V9988" i="21"/>
  <c r="U9988" i="21"/>
  <c r="T9988" i="21"/>
  <c r="S9988" i="21"/>
  <c r="R9988" i="21"/>
  <c r="X9987" i="21"/>
  <c r="W9987" i="21"/>
  <c r="V9987" i="21"/>
  <c r="U9987" i="21"/>
  <c r="T9987" i="21"/>
  <c r="S9987" i="21"/>
  <c r="R9987" i="21"/>
  <c r="X9986" i="21"/>
  <c r="W9986" i="21"/>
  <c r="V9986" i="21"/>
  <c r="U9986" i="21"/>
  <c r="T9986" i="21"/>
  <c r="S9986" i="21"/>
  <c r="R9986" i="21"/>
  <c r="X9985" i="21"/>
  <c r="W9985" i="21"/>
  <c r="V9985" i="21"/>
  <c r="U9985" i="21"/>
  <c r="T9985" i="21"/>
  <c r="S9985" i="21"/>
  <c r="R9985" i="21"/>
  <c r="X9984" i="21"/>
  <c r="W9984" i="21"/>
  <c r="V9984" i="21"/>
  <c r="U9984" i="21"/>
  <c r="T9984" i="21"/>
  <c r="S9984" i="21"/>
  <c r="R9984" i="21"/>
  <c r="X9983" i="21"/>
  <c r="W9983" i="21"/>
  <c r="V9983" i="21"/>
  <c r="U9983" i="21"/>
  <c r="T9983" i="21"/>
  <c r="S9983" i="21"/>
  <c r="R9983" i="21"/>
  <c r="X9982" i="21"/>
  <c r="W9982" i="21"/>
  <c r="V9982" i="21"/>
  <c r="U9982" i="21"/>
  <c r="T9982" i="21"/>
  <c r="S9982" i="21"/>
  <c r="R9982" i="21"/>
  <c r="X9981" i="21"/>
  <c r="W9981" i="21"/>
  <c r="V9981" i="21"/>
  <c r="U9981" i="21"/>
  <c r="T9981" i="21"/>
  <c r="S9981" i="21"/>
  <c r="R9981" i="21"/>
  <c r="X9980" i="21"/>
  <c r="W9980" i="21"/>
  <c r="V9980" i="21"/>
  <c r="U9980" i="21"/>
  <c r="T9980" i="21"/>
  <c r="S9980" i="21"/>
  <c r="R9980" i="21"/>
  <c r="X9979" i="21"/>
  <c r="W9979" i="21"/>
  <c r="V9979" i="21"/>
  <c r="U9979" i="21"/>
  <c r="T9979" i="21"/>
  <c r="S9979" i="21"/>
  <c r="R9979" i="21"/>
  <c r="X9978" i="21"/>
  <c r="W9978" i="21"/>
  <c r="V9978" i="21"/>
  <c r="U9978" i="21"/>
  <c r="T9978" i="21"/>
  <c r="S9978" i="21"/>
  <c r="R9978" i="21"/>
  <c r="X9977" i="21"/>
  <c r="W9977" i="21"/>
  <c r="V9977" i="21"/>
  <c r="U9977" i="21"/>
  <c r="T9977" i="21"/>
  <c r="S9977" i="21"/>
  <c r="R9977" i="21"/>
  <c r="X9976" i="21"/>
  <c r="W9976" i="21"/>
  <c r="V9976" i="21"/>
  <c r="U9976" i="21"/>
  <c r="T9976" i="21"/>
  <c r="S9976" i="21"/>
  <c r="R9976" i="21"/>
  <c r="X9975" i="21"/>
  <c r="W9975" i="21"/>
  <c r="V9975" i="21"/>
  <c r="U9975" i="21"/>
  <c r="T9975" i="21"/>
  <c r="S9975" i="21"/>
  <c r="R9975" i="21"/>
  <c r="X9974" i="21"/>
  <c r="W9974" i="21"/>
  <c r="V9974" i="21"/>
  <c r="U9974" i="21"/>
  <c r="T9974" i="21"/>
  <c r="S9974" i="21"/>
  <c r="R9974" i="21"/>
  <c r="X9973" i="21"/>
  <c r="W9973" i="21"/>
  <c r="V9973" i="21"/>
  <c r="U9973" i="21"/>
  <c r="T9973" i="21"/>
  <c r="S9973" i="21"/>
  <c r="R9973" i="21"/>
  <c r="X9972" i="21"/>
  <c r="W9972" i="21"/>
  <c r="V9972" i="21"/>
  <c r="U9972" i="21"/>
  <c r="T9972" i="21"/>
  <c r="S9972" i="21"/>
  <c r="R9972" i="21"/>
  <c r="X9971" i="21"/>
  <c r="W9971" i="21"/>
  <c r="V9971" i="21"/>
  <c r="U9971" i="21"/>
  <c r="T9971" i="21"/>
  <c r="S9971" i="21"/>
  <c r="R9971" i="21"/>
  <c r="X9970" i="21"/>
  <c r="W9970" i="21"/>
  <c r="V9970" i="21"/>
  <c r="U9970" i="21"/>
  <c r="T9970" i="21"/>
  <c r="S9970" i="21"/>
  <c r="R9970" i="21"/>
  <c r="X9969" i="21"/>
  <c r="W9969" i="21"/>
  <c r="V9969" i="21"/>
  <c r="U9969" i="21"/>
  <c r="T9969" i="21"/>
  <c r="S9969" i="21"/>
  <c r="R9969" i="21"/>
  <c r="X9968" i="21"/>
  <c r="W9968" i="21"/>
  <c r="V9968" i="21"/>
  <c r="U9968" i="21"/>
  <c r="T9968" i="21"/>
  <c r="S9968" i="21"/>
  <c r="R9968" i="21"/>
  <c r="X9967" i="21"/>
  <c r="W9967" i="21"/>
  <c r="V9967" i="21"/>
  <c r="U9967" i="21"/>
  <c r="T9967" i="21"/>
  <c r="S9967" i="21"/>
  <c r="R9967" i="21"/>
  <c r="X9966" i="21"/>
  <c r="W9966" i="21"/>
  <c r="V9966" i="21"/>
  <c r="U9966" i="21"/>
  <c r="T9966" i="21"/>
  <c r="S9966" i="21"/>
  <c r="R9966" i="21"/>
  <c r="X9965" i="21"/>
  <c r="W9965" i="21"/>
  <c r="V9965" i="21"/>
  <c r="U9965" i="21"/>
  <c r="T9965" i="21"/>
  <c r="S9965" i="21"/>
  <c r="R9965" i="21"/>
  <c r="X9964" i="21"/>
  <c r="W9964" i="21"/>
  <c r="V9964" i="21"/>
  <c r="U9964" i="21"/>
  <c r="T9964" i="21"/>
  <c r="S9964" i="21"/>
  <c r="R9964" i="21"/>
  <c r="X9963" i="21"/>
  <c r="W9963" i="21"/>
  <c r="V9963" i="21"/>
  <c r="U9963" i="21"/>
  <c r="T9963" i="21"/>
  <c r="S9963" i="21"/>
  <c r="R9963" i="21"/>
  <c r="X9962" i="21"/>
  <c r="W9962" i="21"/>
  <c r="V9962" i="21"/>
  <c r="U9962" i="21"/>
  <c r="T9962" i="21"/>
  <c r="S9962" i="21"/>
  <c r="R9962" i="21"/>
  <c r="X9961" i="21"/>
  <c r="W9961" i="21"/>
  <c r="V9961" i="21"/>
  <c r="U9961" i="21"/>
  <c r="T9961" i="21"/>
  <c r="S9961" i="21"/>
  <c r="R9961" i="21"/>
  <c r="X9960" i="21"/>
  <c r="W9960" i="21"/>
  <c r="V9960" i="21"/>
  <c r="U9960" i="21"/>
  <c r="T9960" i="21"/>
  <c r="S9960" i="21"/>
  <c r="R9960" i="21"/>
  <c r="X9959" i="21"/>
  <c r="W9959" i="21"/>
  <c r="V9959" i="21"/>
  <c r="U9959" i="21"/>
  <c r="T9959" i="21"/>
  <c r="S9959" i="21"/>
  <c r="R9959" i="21"/>
  <c r="X9958" i="21"/>
  <c r="W9958" i="21"/>
  <c r="V9958" i="21"/>
  <c r="U9958" i="21"/>
  <c r="T9958" i="21"/>
  <c r="S9958" i="21"/>
  <c r="R9958" i="21"/>
  <c r="X9957" i="21"/>
  <c r="W9957" i="21"/>
  <c r="V9957" i="21"/>
  <c r="U9957" i="21"/>
  <c r="T9957" i="21"/>
  <c r="S9957" i="21"/>
  <c r="R9957" i="21"/>
  <c r="X9956" i="21"/>
  <c r="W9956" i="21"/>
  <c r="V9956" i="21"/>
  <c r="U9956" i="21"/>
  <c r="T9956" i="21"/>
  <c r="S9956" i="21"/>
  <c r="R9956" i="21"/>
  <c r="X9955" i="21"/>
  <c r="W9955" i="21"/>
  <c r="V9955" i="21"/>
  <c r="U9955" i="21"/>
  <c r="T9955" i="21"/>
  <c r="S9955" i="21"/>
  <c r="R9955" i="21"/>
  <c r="X9954" i="21"/>
  <c r="W9954" i="21"/>
  <c r="V9954" i="21"/>
  <c r="U9954" i="21"/>
  <c r="T9954" i="21"/>
  <c r="S9954" i="21"/>
  <c r="R9954" i="21"/>
  <c r="X9953" i="21"/>
  <c r="W9953" i="21"/>
  <c r="V9953" i="21"/>
  <c r="U9953" i="21"/>
  <c r="T9953" i="21"/>
  <c r="S9953" i="21"/>
  <c r="R9953" i="21"/>
  <c r="X9952" i="21"/>
  <c r="W9952" i="21"/>
  <c r="V9952" i="21"/>
  <c r="U9952" i="21"/>
  <c r="T9952" i="21"/>
  <c r="S9952" i="21"/>
  <c r="R9952" i="21"/>
  <c r="X9951" i="21"/>
  <c r="W9951" i="21"/>
  <c r="V9951" i="21"/>
  <c r="U9951" i="21"/>
  <c r="T9951" i="21"/>
  <c r="S9951" i="21"/>
  <c r="R9951" i="21"/>
  <c r="X9950" i="21"/>
  <c r="W9950" i="21"/>
  <c r="V9950" i="21"/>
  <c r="U9950" i="21"/>
  <c r="T9950" i="21"/>
  <c r="S9950" i="21"/>
  <c r="R9950" i="21"/>
  <c r="X9949" i="21"/>
  <c r="W9949" i="21"/>
  <c r="V9949" i="21"/>
  <c r="U9949" i="21"/>
  <c r="T9949" i="21"/>
  <c r="S9949" i="21"/>
  <c r="R9949" i="21"/>
  <c r="X9948" i="21"/>
  <c r="W9948" i="21"/>
  <c r="V9948" i="21"/>
  <c r="U9948" i="21"/>
  <c r="T9948" i="21"/>
  <c r="S9948" i="21"/>
  <c r="R9948" i="21"/>
  <c r="X9947" i="21"/>
  <c r="W9947" i="21"/>
  <c r="V9947" i="21"/>
  <c r="U9947" i="21"/>
  <c r="T9947" i="21"/>
  <c r="S9947" i="21"/>
  <c r="R9947" i="21"/>
  <c r="X9946" i="21"/>
  <c r="W9946" i="21"/>
  <c r="V9946" i="21"/>
  <c r="U9946" i="21"/>
  <c r="T9946" i="21"/>
  <c r="S9946" i="21"/>
  <c r="R9946" i="21"/>
  <c r="X9945" i="21"/>
  <c r="W9945" i="21"/>
  <c r="V9945" i="21"/>
  <c r="U9945" i="21"/>
  <c r="T9945" i="21"/>
  <c r="S9945" i="21"/>
  <c r="R9945" i="21"/>
  <c r="X9944" i="21"/>
  <c r="W9944" i="21"/>
  <c r="V9944" i="21"/>
  <c r="U9944" i="21"/>
  <c r="T9944" i="21"/>
  <c r="S9944" i="21"/>
  <c r="R9944" i="21"/>
  <c r="X9943" i="21"/>
  <c r="W9943" i="21"/>
  <c r="V9943" i="21"/>
  <c r="U9943" i="21"/>
  <c r="T9943" i="21"/>
  <c r="S9943" i="21"/>
  <c r="R9943" i="21"/>
  <c r="X9942" i="21"/>
  <c r="W9942" i="21"/>
  <c r="V9942" i="21"/>
  <c r="U9942" i="21"/>
  <c r="T9942" i="21"/>
  <c r="S9942" i="21"/>
  <c r="R9942" i="21"/>
  <c r="X9941" i="21"/>
  <c r="W9941" i="21"/>
  <c r="V9941" i="21"/>
  <c r="U9941" i="21"/>
  <c r="T9941" i="21"/>
  <c r="S9941" i="21"/>
  <c r="R9941" i="21"/>
  <c r="X9940" i="21"/>
  <c r="W9940" i="21"/>
  <c r="V9940" i="21"/>
  <c r="U9940" i="21"/>
  <c r="T9940" i="21"/>
  <c r="S9940" i="21"/>
  <c r="R9940" i="21"/>
  <c r="X9939" i="21"/>
  <c r="W9939" i="21"/>
  <c r="V9939" i="21"/>
  <c r="U9939" i="21"/>
  <c r="T9939" i="21"/>
  <c r="S9939" i="21"/>
  <c r="R9939" i="21"/>
  <c r="X9938" i="21"/>
  <c r="W9938" i="21"/>
  <c r="V9938" i="21"/>
  <c r="U9938" i="21"/>
  <c r="T9938" i="21"/>
  <c r="S9938" i="21"/>
  <c r="R9938" i="21"/>
  <c r="X9937" i="21"/>
  <c r="W9937" i="21"/>
  <c r="V9937" i="21"/>
  <c r="U9937" i="21"/>
  <c r="T9937" i="21"/>
  <c r="S9937" i="21"/>
  <c r="R9937" i="21"/>
  <c r="X9936" i="21"/>
  <c r="W9936" i="21"/>
  <c r="V9936" i="21"/>
  <c r="U9936" i="21"/>
  <c r="T9936" i="21"/>
  <c r="S9936" i="21"/>
  <c r="R9936" i="21"/>
  <c r="X9935" i="21"/>
  <c r="W9935" i="21"/>
  <c r="V9935" i="21"/>
  <c r="U9935" i="21"/>
  <c r="T9935" i="21"/>
  <c r="S9935" i="21"/>
  <c r="R9935" i="21"/>
  <c r="X9934" i="21"/>
  <c r="W9934" i="21"/>
  <c r="V9934" i="21"/>
  <c r="U9934" i="21"/>
  <c r="T9934" i="21"/>
  <c r="S9934" i="21"/>
  <c r="R9934" i="21"/>
  <c r="X9933" i="21"/>
  <c r="W9933" i="21"/>
  <c r="V9933" i="21"/>
  <c r="U9933" i="21"/>
  <c r="T9933" i="21"/>
  <c r="S9933" i="21"/>
  <c r="R9933" i="21"/>
  <c r="X9932" i="21"/>
  <c r="W9932" i="21"/>
  <c r="V9932" i="21"/>
  <c r="U9932" i="21"/>
  <c r="T9932" i="21"/>
  <c r="S9932" i="21"/>
  <c r="R9932" i="21"/>
  <c r="X9931" i="21"/>
  <c r="W9931" i="21"/>
  <c r="V9931" i="21"/>
  <c r="U9931" i="21"/>
  <c r="T9931" i="21"/>
  <c r="S9931" i="21"/>
  <c r="R9931" i="21"/>
  <c r="X9930" i="21"/>
  <c r="W9930" i="21"/>
  <c r="V9930" i="21"/>
  <c r="U9930" i="21"/>
  <c r="T9930" i="21"/>
  <c r="S9930" i="21"/>
  <c r="R9930" i="21"/>
  <c r="X9929" i="21"/>
  <c r="W9929" i="21"/>
  <c r="V9929" i="21"/>
  <c r="U9929" i="21"/>
  <c r="T9929" i="21"/>
  <c r="S9929" i="21"/>
  <c r="R9929" i="21"/>
  <c r="X9928" i="21"/>
  <c r="W9928" i="21"/>
  <c r="V9928" i="21"/>
  <c r="U9928" i="21"/>
  <c r="T9928" i="21"/>
  <c r="S9928" i="21"/>
  <c r="R9928" i="21"/>
  <c r="X9927" i="21"/>
  <c r="W9927" i="21"/>
  <c r="V9927" i="21"/>
  <c r="U9927" i="21"/>
  <c r="T9927" i="21"/>
  <c r="S9927" i="21"/>
  <c r="R9927" i="21"/>
  <c r="X9926" i="21"/>
  <c r="W9926" i="21"/>
  <c r="V9926" i="21"/>
  <c r="U9926" i="21"/>
  <c r="T9926" i="21"/>
  <c r="S9926" i="21"/>
  <c r="R9926" i="21"/>
  <c r="X9925" i="21"/>
  <c r="W9925" i="21"/>
  <c r="V9925" i="21"/>
  <c r="U9925" i="21"/>
  <c r="T9925" i="21"/>
  <c r="S9925" i="21"/>
  <c r="R9925" i="21"/>
  <c r="X9924" i="21"/>
  <c r="W9924" i="21"/>
  <c r="V9924" i="21"/>
  <c r="U9924" i="21"/>
  <c r="T9924" i="21"/>
  <c r="S9924" i="21"/>
  <c r="R9924" i="21"/>
  <c r="X9923" i="21"/>
  <c r="W9923" i="21"/>
  <c r="V9923" i="21"/>
  <c r="U9923" i="21"/>
  <c r="T9923" i="21"/>
  <c r="S9923" i="21"/>
  <c r="R9923" i="21"/>
  <c r="X9922" i="21"/>
  <c r="W9922" i="21"/>
  <c r="V9922" i="21"/>
  <c r="U9922" i="21"/>
  <c r="T9922" i="21"/>
  <c r="S9922" i="21"/>
  <c r="R9922" i="21"/>
  <c r="X9921" i="21"/>
  <c r="W9921" i="21"/>
  <c r="V9921" i="21"/>
  <c r="U9921" i="21"/>
  <c r="T9921" i="21"/>
  <c r="S9921" i="21"/>
  <c r="R9921" i="21"/>
  <c r="X9920" i="21"/>
  <c r="W9920" i="21"/>
  <c r="V9920" i="21"/>
  <c r="U9920" i="21"/>
  <c r="T9920" i="21"/>
  <c r="S9920" i="21"/>
  <c r="R9920" i="21"/>
  <c r="X9919" i="21"/>
  <c r="W9919" i="21"/>
  <c r="V9919" i="21"/>
  <c r="U9919" i="21"/>
  <c r="T9919" i="21"/>
  <c r="S9919" i="21"/>
  <c r="R9919" i="21"/>
  <c r="X9918" i="21"/>
  <c r="W9918" i="21"/>
  <c r="V9918" i="21"/>
  <c r="U9918" i="21"/>
  <c r="T9918" i="21"/>
  <c r="S9918" i="21"/>
  <c r="R9918" i="21"/>
  <c r="X9917" i="21"/>
  <c r="W9917" i="21"/>
  <c r="V9917" i="21"/>
  <c r="U9917" i="21"/>
  <c r="T9917" i="21"/>
  <c r="S9917" i="21"/>
  <c r="R9917" i="21"/>
  <c r="X9916" i="21"/>
  <c r="W9916" i="21"/>
  <c r="V9916" i="21"/>
  <c r="U9916" i="21"/>
  <c r="T9916" i="21"/>
  <c r="S9916" i="21"/>
  <c r="R9916" i="21"/>
  <c r="X9915" i="21"/>
  <c r="W9915" i="21"/>
  <c r="V9915" i="21"/>
  <c r="U9915" i="21"/>
  <c r="T9915" i="21"/>
  <c r="S9915" i="21"/>
  <c r="R9915" i="21"/>
  <c r="X9914" i="21"/>
  <c r="W9914" i="21"/>
  <c r="V9914" i="21"/>
  <c r="U9914" i="21"/>
  <c r="T9914" i="21"/>
  <c r="S9914" i="21"/>
  <c r="R9914" i="21"/>
  <c r="X9913" i="21"/>
  <c r="W9913" i="21"/>
  <c r="V9913" i="21"/>
  <c r="U9913" i="21"/>
  <c r="T9913" i="21"/>
  <c r="S9913" i="21"/>
  <c r="R9913" i="21"/>
  <c r="X9912" i="21"/>
  <c r="W9912" i="21"/>
  <c r="V9912" i="21"/>
  <c r="U9912" i="21"/>
  <c r="T9912" i="21"/>
  <c r="S9912" i="21"/>
  <c r="R9912" i="21"/>
  <c r="X9911" i="21"/>
  <c r="W9911" i="21"/>
  <c r="V9911" i="21"/>
  <c r="U9911" i="21"/>
  <c r="T9911" i="21"/>
  <c r="S9911" i="21"/>
  <c r="R9911" i="21"/>
  <c r="X9910" i="21"/>
  <c r="W9910" i="21"/>
  <c r="V9910" i="21"/>
  <c r="U9910" i="21"/>
  <c r="T9910" i="21"/>
  <c r="S9910" i="21"/>
  <c r="R9910" i="21"/>
  <c r="X9909" i="21"/>
  <c r="W9909" i="21"/>
  <c r="V9909" i="21"/>
  <c r="U9909" i="21"/>
  <c r="T9909" i="21"/>
  <c r="S9909" i="21"/>
  <c r="R9909" i="21"/>
  <c r="X9908" i="21"/>
  <c r="W9908" i="21"/>
  <c r="V9908" i="21"/>
  <c r="U9908" i="21"/>
  <c r="T9908" i="21"/>
  <c r="S9908" i="21"/>
  <c r="R9908" i="21"/>
  <c r="X9907" i="21"/>
  <c r="W9907" i="21"/>
  <c r="V9907" i="21"/>
  <c r="U9907" i="21"/>
  <c r="T9907" i="21"/>
  <c r="S9907" i="21"/>
  <c r="R9907" i="21"/>
  <c r="X9906" i="21"/>
  <c r="W9906" i="21"/>
  <c r="V9906" i="21"/>
  <c r="U9906" i="21"/>
  <c r="T9906" i="21"/>
  <c r="S9906" i="21"/>
  <c r="R9906" i="21"/>
  <c r="X9905" i="21"/>
  <c r="W9905" i="21"/>
  <c r="V9905" i="21"/>
  <c r="U9905" i="21"/>
  <c r="T9905" i="21"/>
  <c r="S9905" i="21"/>
  <c r="R9905" i="21"/>
  <c r="X9904" i="21"/>
  <c r="W9904" i="21"/>
  <c r="V9904" i="21"/>
  <c r="U9904" i="21"/>
  <c r="T9904" i="21"/>
  <c r="S9904" i="21"/>
  <c r="R9904" i="21"/>
  <c r="X9903" i="21"/>
  <c r="W9903" i="21"/>
  <c r="V9903" i="21"/>
  <c r="U9903" i="21"/>
  <c r="T9903" i="21"/>
  <c r="S9903" i="21"/>
  <c r="R9903" i="21"/>
  <c r="X9902" i="21"/>
  <c r="W9902" i="21"/>
  <c r="V9902" i="21"/>
  <c r="U9902" i="21"/>
  <c r="T9902" i="21"/>
  <c r="S9902" i="21"/>
  <c r="R9902" i="21"/>
  <c r="X9901" i="21"/>
  <c r="W9901" i="21"/>
  <c r="V9901" i="21"/>
  <c r="U9901" i="21"/>
  <c r="T9901" i="21"/>
  <c r="S9901" i="21"/>
  <c r="R9901" i="21"/>
  <c r="X9900" i="21"/>
  <c r="W9900" i="21"/>
  <c r="V9900" i="21"/>
  <c r="U9900" i="21"/>
  <c r="T9900" i="21"/>
  <c r="S9900" i="21"/>
  <c r="R9900" i="21"/>
  <c r="X9899" i="21"/>
  <c r="W9899" i="21"/>
  <c r="V9899" i="21"/>
  <c r="U9899" i="21"/>
  <c r="T9899" i="21"/>
  <c r="S9899" i="21"/>
  <c r="R9899" i="21"/>
  <c r="X9898" i="21"/>
  <c r="W9898" i="21"/>
  <c r="V9898" i="21"/>
  <c r="U9898" i="21"/>
  <c r="T9898" i="21"/>
  <c r="S9898" i="21"/>
  <c r="R9898" i="21"/>
  <c r="X9897" i="21"/>
  <c r="W9897" i="21"/>
  <c r="V9897" i="21"/>
  <c r="U9897" i="21"/>
  <c r="T9897" i="21"/>
  <c r="S9897" i="21"/>
  <c r="R9897" i="21"/>
  <c r="X9896" i="21"/>
  <c r="W9896" i="21"/>
  <c r="V9896" i="21"/>
  <c r="U9896" i="21"/>
  <c r="T9896" i="21"/>
  <c r="S9896" i="21"/>
  <c r="R9896" i="21"/>
  <c r="X9895" i="21"/>
  <c r="W9895" i="21"/>
  <c r="V9895" i="21"/>
  <c r="U9895" i="21"/>
  <c r="T9895" i="21"/>
  <c r="S9895" i="21"/>
  <c r="R9895" i="21"/>
  <c r="X9894" i="21"/>
  <c r="W9894" i="21"/>
  <c r="V9894" i="21"/>
  <c r="U9894" i="21"/>
  <c r="T9894" i="21"/>
  <c r="S9894" i="21"/>
  <c r="R9894" i="21"/>
  <c r="X9893" i="21"/>
  <c r="W9893" i="21"/>
  <c r="V9893" i="21"/>
  <c r="U9893" i="21"/>
  <c r="T9893" i="21"/>
  <c r="S9893" i="21"/>
  <c r="R9893" i="21"/>
  <c r="X9892" i="21"/>
  <c r="W9892" i="21"/>
  <c r="V9892" i="21"/>
  <c r="U9892" i="21"/>
  <c r="T9892" i="21"/>
  <c r="S9892" i="21"/>
  <c r="R9892" i="21"/>
  <c r="X9891" i="21"/>
  <c r="W9891" i="21"/>
  <c r="V9891" i="21"/>
  <c r="U9891" i="21"/>
  <c r="T9891" i="21"/>
  <c r="S9891" i="21"/>
  <c r="R9891" i="21"/>
  <c r="X9890" i="21"/>
  <c r="W9890" i="21"/>
  <c r="V9890" i="21"/>
  <c r="U9890" i="21"/>
  <c r="T9890" i="21"/>
  <c r="S9890" i="21"/>
  <c r="R9890" i="21"/>
  <c r="X9889" i="21"/>
  <c r="W9889" i="21"/>
  <c r="V9889" i="21"/>
  <c r="U9889" i="21"/>
  <c r="T9889" i="21"/>
  <c r="S9889" i="21"/>
  <c r="R9889" i="21"/>
  <c r="X9888" i="21"/>
  <c r="W9888" i="21"/>
  <c r="V9888" i="21"/>
  <c r="U9888" i="21"/>
  <c r="T9888" i="21"/>
  <c r="S9888" i="21"/>
  <c r="R9888" i="21"/>
  <c r="X9887" i="21"/>
  <c r="W9887" i="21"/>
  <c r="V9887" i="21"/>
  <c r="U9887" i="21"/>
  <c r="T9887" i="21"/>
  <c r="S9887" i="21"/>
  <c r="R9887" i="21"/>
  <c r="X9886" i="21"/>
  <c r="W9886" i="21"/>
  <c r="V9886" i="21"/>
  <c r="U9886" i="21"/>
  <c r="T9886" i="21"/>
  <c r="S9886" i="21"/>
  <c r="R9886" i="21"/>
  <c r="X9885" i="21"/>
  <c r="W9885" i="21"/>
  <c r="V9885" i="21"/>
  <c r="U9885" i="21"/>
  <c r="T9885" i="21"/>
  <c r="S9885" i="21"/>
  <c r="R9885" i="21"/>
  <c r="X9884" i="21"/>
  <c r="W9884" i="21"/>
  <c r="V9884" i="21"/>
  <c r="U9884" i="21"/>
  <c r="T9884" i="21"/>
  <c r="S9884" i="21"/>
  <c r="R9884" i="21"/>
  <c r="X9883" i="21"/>
  <c r="W9883" i="21"/>
  <c r="V9883" i="21"/>
  <c r="U9883" i="21"/>
  <c r="T9883" i="21"/>
  <c r="S9883" i="21"/>
  <c r="R9883" i="21"/>
  <c r="X9882" i="21"/>
  <c r="W9882" i="21"/>
  <c r="V9882" i="21"/>
  <c r="U9882" i="21"/>
  <c r="T9882" i="21"/>
  <c r="S9882" i="21"/>
  <c r="R9882" i="21"/>
  <c r="X9881" i="21"/>
  <c r="W9881" i="21"/>
  <c r="V9881" i="21"/>
  <c r="U9881" i="21"/>
  <c r="T9881" i="21"/>
  <c r="S9881" i="21"/>
  <c r="R9881" i="21"/>
  <c r="X9880" i="21"/>
  <c r="W9880" i="21"/>
  <c r="V9880" i="21"/>
  <c r="U9880" i="21"/>
  <c r="T9880" i="21"/>
  <c r="S9880" i="21"/>
  <c r="R9880" i="21"/>
  <c r="X9879" i="21"/>
  <c r="W9879" i="21"/>
  <c r="V9879" i="21"/>
  <c r="U9879" i="21"/>
  <c r="T9879" i="21"/>
  <c r="S9879" i="21"/>
  <c r="R9879" i="21"/>
  <c r="X9878" i="21"/>
  <c r="W9878" i="21"/>
  <c r="V9878" i="21"/>
  <c r="U9878" i="21"/>
  <c r="T9878" i="21"/>
  <c r="S9878" i="21"/>
  <c r="R9878" i="21"/>
  <c r="X9877" i="21"/>
  <c r="W9877" i="21"/>
  <c r="V9877" i="21"/>
  <c r="U9877" i="21"/>
  <c r="T9877" i="21"/>
  <c r="S9877" i="21"/>
  <c r="R9877" i="21"/>
  <c r="X9876" i="21"/>
  <c r="W9876" i="21"/>
  <c r="V9876" i="21"/>
  <c r="U9876" i="21"/>
  <c r="T9876" i="21"/>
  <c r="S9876" i="21"/>
  <c r="R9876" i="21"/>
  <c r="X9875" i="21"/>
  <c r="W9875" i="21"/>
  <c r="V9875" i="21"/>
  <c r="U9875" i="21"/>
  <c r="T9875" i="21"/>
  <c r="S9875" i="21"/>
  <c r="R9875" i="21"/>
  <c r="X9874" i="21"/>
  <c r="W9874" i="21"/>
  <c r="V9874" i="21"/>
  <c r="U9874" i="21"/>
  <c r="T9874" i="21"/>
  <c r="S9874" i="21"/>
  <c r="R9874" i="21"/>
  <c r="X9873" i="21"/>
  <c r="W9873" i="21"/>
  <c r="V9873" i="21"/>
  <c r="U9873" i="21"/>
  <c r="T9873" i="21"/>
  <c r="S9873" i="21"/>
  <c r="R9873" i="21"/>
  <c r="X9872" i="21"/>
  <c r="W9872" i="21"/>
  <c r="V9872" i="21"/>
  <c r="U9872" i="21"/>
  <c r="T9872" i="21"/>
  <c r="S9872" i="21"/>
  <c r="R9872" i="21"/>
  <c r="X9871" i="21"/>
  <c r="W9871" i="21"/>
  <c r="V9871" i="21"/>
  <c r="U9871" i="21"/>
  <c r="T9871" i="21"/>
  <c r="S9871" i="21"/>
  <c r="R9871" i="21"/>
  <c r="X9870" i="21"/>
  <c r="W9870" i="21"/>
  <c r="V9870" i="21"/>
  <c r="U9870" i="21"/>
  <c r="T9870" i="21"/>
  <c r="S9870" i="21"/>
  <c r="R9870" i="21"/>
  <c r="X9869" i="21"/>
  <c r="W9869" i="21"/>
  <c r="V9869" i="21"/>
  <c r="U9869" i="21"/>
  <c r="T9869" i="21"/>
  <c r="S9869" i="21"/>
  <c r="R9869" i="21"/>
  <c r="X9868" i="21"/>
  <c r="W9868" i="21"/>
  <c r="V9868" i="21"/>
  <c r="U9868" i="21"/>
  <c r="T9868" i="21"/>
  <c r="S9868" i="21"/>
  <c r="R9868" i="21"/>
  <c r="X9867" i="21"/>
  <c r="W9867" i="21"/>
  <c r="V9867" i="21"/>
  <c r="U9867" i="21"/>
  <c r="T9867" i="21"/>
  <c r="S9867" i="21"/>
  <c r="R9867" i="21"/>
  <c r="X9866" i="21"/>
  <c r="W9866" i="21"/>
  <c r="V9866" i="21"/>
  <c r="U9866" i="21"/>
  <c r="T9866" i="21"/>
  <c r="S9866" i="21"/>
  <c r="R9866" i="21"/>
  <c r="X9865" i="21"/>
  <c r="W9865" i="21"/>
  <c r="V9865" i="21"/>
  <c r="U9865" i="21"/>
  <c r="T9865" i="21"/>
  <c r="S9865" i="21"/>
  <c r="R9865" i="21"/>
  <c r="X9864" i="21"/>
  <c r="W9864" i="21"/>
  <c r="V9864" i="21"/>
  <c r="U9864" i="21"/>
  <c r="T9864" i="21"/>
  <c r="S9864" i="21"/>
  <c r="R9864" i="21"/>
  <c r="X9863" i="21"/>
  <c r="W9863" i="21"/>
  <c r="V9863" i="21"/>
  <c r="U9863" i="21"/>
  <c r="T9863" i="21"/>
  <c r="S9863" i="21"/>
  <c r="R9863" i="21"/>
  <c r="X9862" i="21"/>
  <c r="W9862" i="21"/>
  <c r="V9862" i="21"/>
  <c r="U9862" i="21"/>
  <c r="T9862" i="21"/>
  <c r="S9862" i="21"/>
  <c r="R9862" i="21"/>
  <c r="X9861" i="21"/>
  <c r="W9861" i="21"/>
  <c r="V9861" i="21"/>
  <c r="U9861" i="21"/>
  <c r="T9861" i="21"/>
  <c r="S9861" i="21"/>
  <c r="R9861" i="21"/>
  <c r="X9860" i="21"/>
  <c r="W9860" i="21"/>
  <c r="V9860" i="21"/>
  <c r="U9860" i="21"/>
  <c r="T9860" i="21"/>
  <c r="S9860" i="21"/>
  <c r="R9860" i="21"/>
  <c r="X9859" i="21"/>
  <c r="W9859" i="21"/>
  <c r="V9859" i="21"/>
  <c r="U9859" i="21"/>
  <c r="T9859" i="21"/>
  <c r="S9859" i="21"/>
  <c r="R9859" i="21"/>
  <c r="X9858" i="21"/>
  <c r="W9858" i="21"/>
  <c r="V9858" i="21"/>
  <c r="U9858" i="21"/>
  <c r="T9858" i="21"/>
  <c r="S9858" i="21"/>
  <c r="R9858" i="21"/>
  <c r="X9857" i="21"/>
  <c r="W9857" i="21"/>
  <c r="V9857" i="21"/>
  <c r="U9857" i="21"/>
  <c r="T9857" i="21"/>
  <c r="S9857" i="21"/>
  <c r="R9857" i="21"/>
  <c r="X9856" i="21"/>
  <c r="W9856" i="21"/>
  <c r="V9856" i="21"/>
  <c r="U9856" i="21"/>
  <c r="T9856" i="21"/>
  <c r="S9856" i="21"/>
  <c r="R9856" i="21"/>
  <c r="X9855" i="21"/>
  <c r="W9855" i="21"/>
  <c r="V9855" i="21"/>
  <c r="U9855" i="21"/>
  <c r="T9855" i="21"/>
  <c r="S9855" i="21"/>
  <c r="R9855" i="21"/>
  <c r="X9854" i="21"/>
  <c r="W9854" i="21"/>
  <c r="V9854" i="21"/>
  <c r="U9854" i="21"/>
  <c r="T9854" i="21"/>
  <c r="S9854" i="21"/>
  <c r="R9854" i="21"/>
  <c r="X9853" i="21"/>
  <c r="W9853" i="21"/>
  <c r="V9853" i="21"/>
  <c r="U9853" i="21"/>
  <c r="T9853" i="21"/>
  <c r="S9853" i="21"/>
  <c r="R9853" i="21"/>
  <c r="X9852" i="21"/>
  <c r="W9852" i="21"/>
  <c r="V9852" i="21"/>
  <c r="U9852" i="21"/>
  <c r="T9852" i="21"/>
  <c r="S9852" i="21"/>
  <c r="R9852" i="21"/>
  <c r="X9851" i="21"/>
  <c r="W9851" i="21"/>
  <c r="V9851" i="21"/>
  <c r="U9851" i="21"/>
  <c r="T9851" i="21"/>
  <c r="S9851" i="21"/>
  <c r="R9851" i="21"/>
  <c r="X9850" i="21"/>
  <c r="W9850" i="21"/>
  <c r="V9850" i="21"/>
  <c r="U9850" i="21"/>
  <c r="T9850" i="21"/>
  <c r="S9850" i="21"/>
  <c r="R9850" i="21"/>
  <c r="X9849" i="21"/>
  <c r="W9849" i="21"/>
  <c r="V9849" i="21"/>
  <c r="U9849" i="21"/>
  <c r="T9849" i="21"/>
  <c r="S9849" i="21"/>
  <c r="R9849" i="21"/>
  <c r="X9848" i="21"/>
  <c r="W9848" i="21"/>
  <c r="V9848" i="21"/>
  <c r="U9848" i="21"/>
  <c r="T9848" i="21"/>
  <c r="S9848" i="21"/>
  <c r="R9848" i="21"/>
  <c r="X9847" i="21"/>
  <c r="W9847" i="21"/>
  <c r="V9847" i="21"/>
  <c r="U9847" i="21"/>
  <c r="T9847" i="21"/>
  <c r="S9847" i="21"/>
  <c r="R9847" i="21"/>
  <c r="X9846" i="21"/>
  <c r="W9846" i="21"/>
  <c r="V9846" i="21"/>
  <c r="U9846" i="21"/>
  <c r="T9846" i="21"/>
  <c r="S9846" i="21"/>
  <c r="R9846" i="21"/>
  <c r="X9845" i="21"/>
  <c r="W9845" i="21"/>
  <c r="V9845" i="21"/>
  <c r="U9845" i="21"/>
  <c r="T9845" i="21"/>
  <c r="S9845" i="21"/>
  <c r="R9845" i="21"/>
  <c r="X9844" i="21"/>
  <c r="W9844" i="21"/>
  <c r="V9844" i="21"/>
  <c r="U9844" i="21"/>
  <c r="T9844" i="21"/>
  <c r="S9844" i="21"/>
  <c r="R9844" i="21"/>
  <c r="X9843" i="21"/>
  <c r="W9843" i="21"/>
  <c r="V9843" i="21"/>
  <c r="U9843" i="21"/>
  <c r="T9843" i="21"/>
  <c r="S9843" i="21"/>
  <c r="R9843" i="21"/>
  <c r="X9842" i="21"/>
  <c r="W9842" i="21"/>
  <c r="V9842" i="21"/>
  <c r="U9842" i="21"/>
  <c r="T9842" i="21"/>
  <c r="S9842" i="21"/>
  <c r="R9842" i="21"/>
  <c r="X9841" i="21"/>
  <c r="W9841" i="21"/>
  <c r="V9841" i="21"/>
  <c r="U9841" i="21"/>
  <c r="T9841" i="21"/>
  <c r="S9841" i="21"/>
  <c r="R9841" i="21"/>
  <c r="X9840" i="21"/>
  <c r="W9840" i="21"/>
  <c r="V9840" i="21"/>
  <c r="U9840" i="21"/>
  <c r="T9840" i="21"/>
  <c r="S9840" i="21"/>
  <c r="R9840" i="21"/>
  <c r="X9839" i="21"/>
  <c r="W9839" i="21"/>
  <c r="V9839" i="21"/>
  <c r="U9839" i="21"/>
  <c r="T9839" i="21"/>
  <c r="S9839" i="21"/>
  <c r="R9839" i="21"/>
  <c r="X9838" i="21"/>
  <c r="W9838" i="21"/>
  <c r="V9838" i="21"/>
  <c r="U9838" i="21"/>
  <c r="T9838" i="21"/>
  <c r="S9838" i="21"/>
  <c r="R9838" i="21"/>
  <c r="X9837" i="21"/>
  <c r="W9837" i="21"/>
  <c r="V9837" i="21"/>
  <c r="U9837" i="21"/>
  <c r="T9837" i="21"/>
  <c r="S9837" i="21"/>
  <c r="R9837" i="21"/>
  <c r="X9836" i="21"/>
  <c r="W9836" i="21"/>
  <c r="V9836" i="21"/>
  <c r="U9836" i="21"/>
  <c r="T9836" i="21"/>
  <c r="S9836" i="21"/>
  <c r="R9836" i="21"/>
  <c r="X9835" i="21"/>
  <c r="W9835" i="21"/>
  <c r="V9835" i="21"/>
  <c r="U9835" i="21"/>
  <c r="T9835" i="21"/>
  <c r="S9835" i="21"/>
  <c r="R9835" i="21"/>
  <c r="X9834" i="21"/>
  <c r="W9834" i="21"/>
  <c r="V9834" i="21"/>
  <c r="U9834" i="21"/>
  <c r="T9834" i="21"/>
  <c r="S9834" i="21"/>
  <c r="R9834" i="21"/>
  <c r="X9833" i="21"/>
  <c r="W9833" i="21"/>
  <c r="V9833" i="21"/>
  <c r="U9833" i="21"/>
  <c r="T9833" i="21"/>
  <c r="S9833" i="21"/>
  <c r="R9833" i="21"/>
  <c r="X9832" i="21"/>
  <c r="W9832" i="21"/>
  <c r="V9832" i="21"/>
  <c r="U9832" i="21"/>
  <c r="T9832" i="21"/>
  <c r="S9832" i="21"/>
  <c r="R9832" i="21"/>
  <c r="X9831" i="21"/>
  <c r="W9831" i="21"/>
  <c r="V9831" i="21"/>
  <c r="U9831" i="21"/>
  <c r="T9831" i="21"/>
  <c r="S9831" i="21"/>
  <c r="R9831" i="21"/>
  <c r="X9830" i="21"/>
  <c r="W9830" i="21"/>
  <c r="V9830" i="21"/>
  <c r="U9830" i="21"/>
  <c r="T9830" i="21"/>
  <c r="S9830" i="21"/>
  <c r="R9830" i="21"/>
  <c r="X9829" i="21"/>
  <c r="W9829" i="21"/>
  <c r="V9829" i="21"/>
  <c r="U9829" i="21"/>
  <c r="T9829" i="21"/>
  <c r="S9829" i="21"/>
  <c r="R9829" i="21"/>
  <c r="X9828" i="21"/>
  <c r="W9828" i="21"/>
  <c r="V9828" i="21"/>
  <c r="U9828" i="21"/>
  <c r="T9828" i="21"/>
  <c r="S9828" i="21"/>
  <c r="R9828" i="21"/>
  <c r="X9827" i="21"/>
  <c r="W9827" i="21"/>
  <c r="V9827" i="21"/>
  <c r="U9827" i="21"/>
  <c r="T9827" i="21"/>
  <c r="S9827" i="21"/>
  <c r="R9827" i="21"/>
  <c r="X9826" i="21"/>
  <c r="W9826" i="21"/>
  <c r="V9826" i="21"/>
  <c r="U9826" i="21"/>
  <c r="T9826" i="21"/>
  <c r="S9826" i="21"/>
  <c r="R9826" i="21"/>
  <c r="X9825" i="21"/>
  <c r="W9825" i="21"/>
  <c r="V9825" i="21"/>
  <c r="U9825" i="21"/>
  <c r="T9825" i="21"/>
  <c r="S9825" i="21"/>
  <c r="R9825" i="21"/>
  <c r="X9824" i="21"/>
  <c r="W9824" i="21"/>
  <c r="V9824" i="21"/>
  <c r="U9824" i="21"/>
  <c r="T9824" i="21"/>
  <c r="S9824" i="21"/>
  <c r="R9824" i="21"/>
  <c r="X9823" i="21"/>
  <c r="W9823" i="21"/>
  <c r="V9823" i="21"/>
  <c r="U9823" i="21"/>
  <c r="T9823" i="21"/>
  <c r="S9823" i="21"/>
  <c r="R9823" i="21"/>
  <c r="X9822" i="21"/>
  <c r="W9822" i="21"/>
  <c r="V9822" i="21"/>
  <c r="U9822" i="21"/>
  <c r="T9822" i="21"/>
  <c r="S9822" i="21"/>
  <c r="R9822" i="21"/>
  <c r="X9821" i="21"/>
  <c r="W9821" i="21"/>
  <c r="V9821" i="21"/>
  <c r="U9821" i="21"/>
  <c r="T9821" i="21"/>
  <c r="S9821" i="21"/>
  <c r="R9821" i="21"/>
  <c r="X9820" i="21"/>
  <c r="W9820" i="21"/>
  <c r="V9820" i="21"/>
  <c r="U9820" i="21"/>
  <c r="T9820" i="21"/>
  <c r="S9820" i="21"/>
  <c r="R9820" i="21"/>
  <c r="X9819" i="21"/>
  <c r="W9819" i="21"/>
  <c r="V9819" i="21"/>
  <c r="U9819" i="21"/>
  <c r="T9819" i="21"/>
  <c r="S9819" i="21"/>
  <c r="R9819" i="21"/>
  <c r="X9818" i="21"/>
  <c r="W9818" i="21"/>
  <c r="V9818" i="21"/>
  <c r="U9818" i="21"/>
  <c r="T9818" i="21"/>
  <c r="S9818" i="21"/>
  <c r="R9818" i="21"/>
  <c r="X9817" i="21"/>
  <c r="W9817" i="21"/>
  <c r="V9817" i="21"/>
  <c r="U9817" i="21"/>
  <c r="T9817" i="21"/>
  <c r="S9817" i="21"/>
  <c r="R9817" i="21"/>
  <c r="X9816" i="21"/>
  <c r="W9816" i="21"/>
  <c r="V9816" i="21"/>
  <c r="U9816" i="21"/>
  <c r="T9816" i="21"/>
  <c r="S9816" i="21"/>
  <c r="R9816" i="21"/>
  <c r="X9815" i="21"/>
  <c r="W9815" i="21"/>
  <c r="V9815" i="21"/>
  <c r="U9815" i="21"/>
  <c r="T9815" i="21"/>
  <c r="S9815" i="21"/>
  <c r="R9815" i="21"/>
  <c r="X9814" i="21"/>
  <c r="W9814" i="21"/>
  <c r="V9814" i="21"/>
  <c r="U9814" i="21"/>
  <c r="T9814" i="21"/>
  <c r="S9814" i="21"/>
  <c r="R9814" i="21"/>
  <c r="X9813" i="21"/>
  <c r="W9813" i="21"/>
  <c r="V9813" i="21"/>
  <c r="U9813" i="21"/>
  <c r="T9813" i="21"/>
  <c r="S9813" i="21"/>
  <c r="R9813" i="21"/>
  <c r="X9812" i="21"/>
  <c r="W9812" i="21"/>
  <c r="V9812" i="21"/>
  <c r="U9812" i="21"/>
  <c r="T9812" i="21"/>
  <c r="S9812" i="21"/>
  <c r="R9812" i="21"/>
  <c r="X9811" i="21"/>
  <c r="W9811" i="21"/>
  <c r="V9811" i="21"/>
  <c r="U9811" i="21"/>
  <c r="T9811" i="21"/>
  <c r="S9811" i="21"/>
  <c r="R9811" i="21"/>
  <c r="X9810" i="21"/>
  <c r="W9810" i="21"/>
  <c r="V9810" i="21"/>
  <c r="U9810" i="21"/>
  <c r="T9810" i="21"/>
  <c r="S9810" i="21"/>
  <c r="R9810" i="21"/>
  <c r="X9809" i="21"/>
  <c r="W9809" i="21"/>
  <c r="V9809" i="21"/>
  <c r="U9809" i="21"/>
  <c r="T9809" i="21"/>
  <c r="S9809" i="21"/>
  <c r="R9809" i="21"/>
  <c r="X9808" i="21"/>
  <c r="W9808" i="21"/>
  <c r="V9808" i="21"/>
  <c r="U9808" i="21"/>
  <c r="T9808" i="21"/>
  <c r="S9808" i="21"/>
  <c r="R9808" i="21"/>
  <c r="X9807" i="21"/>
  <c r="W9807" i="21"/>
  <c r="V9807" i="21"/>
  <c r="U9807" i="21"/>
  <c r="T9807" i="21"/>
  <c r="S9807" i="21"/>
  <c r="R9807" i="21"/>
  <c r="X9806" i="21"/>
  <c r="W9806" i="21"/>
  <c r="V9806" i="21"/>
  <c r="U9806" i="21"/>
  <c r="T9806" i="21"/>
  <c r="S9806" i="21"/>
  <c r="R9806" i="21"/>
  <c r="X9805" i="21"/>
  <c r="W9805" i="21"/>
  <c r="V9805" i="21"/>
  <c r="U9805" i="21"/>
  <c r="T9805" i="21"/>
  <c r="S9805" i="21"/>
  <c r="R9805" i="21"/>
  <c r="X9804" i="21"/>
  <c r="W9804" i="21"/>
  <c r="V9804" i="21"/>
  <c r="U9804" i="21"/>
  <c r="T9804" i="21"/>
  <c r="S9804" i="21"/>
  <c r="R9804" i="21"/>
  <c r="X9803" i="21"/>
  <c r="W9803" i="21"/>
  <c r="V9803" i="21"/>
  <c r="U9803" i="21"/>
  <c r="T9803" i="21"/>
  <c r="S9803" i="21"/>
  <c r="R9803" i="21"/>
  <c r="X9802" i="21"/>
  <c r="W9802" i="21"/>
  <c r="V9802" i="21"/>
  <c r="U9802" i="21"/>
  <c r="T9802" i="21"/>
  <c r="S9802" i="21"/>
  <c r="R9802" i="21"/>
  <c r="X9801" i="21"/>
  <c r="W9801" i="21"/>
  <c r="V9801" i="21"/>
  <c r="U9801" i="21"/>
  <c r="T9801" i="21"/>
  <c r="S9801" i="21"/>
  <c r="R9801" i="21"/>
  <c r="X9800" i="21"/>
  <c r="W9800" i="21"/>
  <c r="V9800" i="21"/>
  <c r="U9800" i="21"/>
  <c r="T9800" i="21"/>
  <c r="S9800" i="21"/>
  <c r="R9800" i="21"/>
  <c r="X9799" i="21"/>
  <c r="W9799" i="21"/>
  <c r="V9799" i="21"/>
  <c r="U9799" i="21"/>
  <c r="T9799" i="21"/>
  <c r="S9799" i="21"/>
  <c r="R9799" i="21"/>
  <c r="X9798" i="21"/>
  <c r="W9798" i="21"/>
  <c r="V9798" i="21"/>
  <c r="U9798" i="21"/>
  <c r="T9798" i="21"/>
  <c r="S9798" i="21"/>
  <c r="R9798" i="21"/>
  <c r="X9797" i="21"/>
  <c r="W9797" i="21"/>
  <c r="V9797" i="21"/>
  <c r="U9797" i="21"/>
  <c r="T9797" i="21"/>
  <c r="S9797" i="21"/>
  <c r="R9797" i="21"/>
  <c r="X9796" i="21"/>
  <c r="W9796" i="21"/>
  <c r="V9796" i="21"/>
  <c r="U9796" i="21"/>
  <c r="T9796" i="21"/>
  <c r="S9796" i="21"/>
  <c r="R9796" i="21"/>
  <c r="X9795" i="21"/>
  <c r="W9795" i="21"/>
  <c r="V9795" i="21"/>
  <c r="U9795" i="21"/>
  <c r="T9795" i="21"/>
  <c r="S9795" i="21"/>
  <c r="R9795" i="21"/>
  <c r="X9794" i="21"/>
  <c r="W9794" i="21"/>
  <c r="V9794" i="21"/>
  <c r="U9794" i="21"/>
  <c r="T9794" i="21"/>
  <c r="S9794" i="21"/>
  <c r="R9794" i="21"/>
  <c r="X9793" i="21"/>
  <c r="W9793" i="21"/>
  <c r="V9793" i="21"/>
  <c r="U9793" i="21"/>
  <c r="T9793" i="21"/>
  <c r="S9793" i="21"/>
  <c r="R9793" i="21"/>
  <c r="X9792" i="21"/>
  <c r="W9792" i="21"/>
  <c r="V9792" i="21"/>
  <c r="U9792" i="21"/>
  <c r="T9792" i="21"/>
  <c r="S9792" i="21"/>
  <c r="R9792" i="21"/>
  <c r="X9791" i="21"/>
  <c r="W9791" i="21"/>
  <c r="V9791" i="21"/>
  <c r="U9791" i="21"/>
  <c r="T9791" i="21"/>
  <c r="S9791" i="21"/>
  <c r="R9791" i="21"/>
  <c r="X9790" i="21"/>
  <c r="W9790" i="21"/>
  <c r="V9790" i="21"/>
  <c r="U9790" i="21"/>
  <c r="T9790" i="21"/>
  <c r="S9790" i="21"/>
  <c r="R9790" i="21"/>
  <c r="X9789" i="21"/>
  <c r="W9789" i="21"/>
  <c r="V9789" i="21"/>
  <c r="U9789" i="21"/>
  <c r="T9789" i="21"/>
  <c r="S9789" i="21"/>
  <c r="R9789" i="21"/>
  <c r="X9788" i="21"/>
  <c r="W9788" i="21"/>
  <c r="V9788" i="21"/>
  <c r="U9788" i="21"/>
  <c r="T9788" i="21"/>
  <c r="S9788" i="21"/>
  <c r="R9788" i="21"/>
  <c r="X9787" i="21"/>
  <c r="W9787" i="21"/>
  <c r="V9787" i="21"/>
  <c r="U9787" i="21"/>
  <c r="T9787" i="21"/>
  <c r="S9787" i="21"/>
  <c r="R9787" i="21"/>
  <c r="X9786" i="21"/>
  <c r="W9786" i="21"/>
  <c r="V9786" i="21"/>
  <c r="U9786" i="21"/>
  <c r="T9786" i="21"/>
  <c r="S9786" i="21"/>
  <c r="R9786" i="21"/>
  <c r="X9785" i="21"/>
  <c r="W9785" i="21"/>
  <c r="V9785" i="21"/>
  <c r="U9785" i="21"/>
  <c r="T9785" i="21"/>
  <c r="S9785" i="21"/>
  <c r="R9785" i="21"/>
  <c r="X9784" i="21"/>
  <c r="W9784" i="21"/>
  <c r="V9784" i="21"/>
  <c r="U9784" i="21"/>
  <c r="T9784" i="21"/>
  <c r="S9784" i="21"/>
  <c r="R9784" i="21"/>
  <c r="X9783" i="21"/>
  <c r="W9783" i="21"/>
  <c r="V9783" i="21"/>
  <c r="U9783" i="21"/>
  <c r="T9783" i="21"/>
  <c r="S9783" i="21"/>
  <c r="R9783" i="21"/>
  <c r="X9782" i="21"/>
  <c r="W9782" i="21"/>
  <c r="V9782" i="21"/>
  <c r="U9782" i="21"/>
  <c r="T9782" i="21"/>
  <c r="S9782" i="21"/>
  <c r="R9782" i="21"/>
  <c r="X9781" i="21"/>
  <c r="W9781" i="21"/>
  <c r="V9781" i="21"/>
  <c r="U9781" i="21"/>
  <c r="T9781" i="21"/>
  <c r="S9781" i="21"/>
  <c r="R9781" i="21"/>
  <c r="X9780" i="21"/>
  <c r="W9780" i="21"/>
  <c r="V9780" i="21"/>
  <c r="U9780" i="21"/>
  <c r="T9780" i="21"/>
  <c r="S9780" i="21"/>
  <c r="R9780" i="21"/>
  <c r="X9779" i="21"/>
  <c r="W9779" i="21"/>
  <c r="V9779" i="21"/>
  <c r="U9779" i="21"/>
  <c r="T9779" i="21"/>
  <c r="S9779" i="21"/>
  <c r="R9779" i="21"/>
  <c r="X9778" i="21"/>
  <c r="W9778" i="21"/>
  <c r="V9778" i="21"/>
  <c r="U9778" i="21"/>
  <c r="T9778" i="21"/>
  <c r="S9778" i="21"/>
  <c r="R9778" i="21"/>
  <c r="X9777" i="21"/>
  <c r="W9777" i="21"/>
  <c r="V9777" i="21"/>
  <c r="U9777" i="21"/>
  <c r="T9777" i="21"/>
  <c r="S9777" i="21"/>
  <c r="R9777" i="21"/>
  <c r="X9776" i="21"/>
  <c r="W9776" i="21"/>
  <c r="V9776" i="21"/>
  <c r="U9776" i="21"/>
  <c r="T9776" i="21"/>
  <c r="S9776" i="21"/>
  <c r="R9776" i="21"/>
  <c r="X9775" i="21"/>
  <c r="W9775" i="21"/>
  <c r="V9775" i="21"/>
  <c r="U9775" i="21"/>
  <c r="T9775" i="21"/>
  <c r="S9775" i="21"/>
  <c r="R9775" i="21"/>
  <c r="X9774" i="21"/>
  <c r="W9774" i="21"/>
  <c r="V9774" i="21"/>
  <c r="U9774" i="21"/>
  <c r="T9774" i="21"/>
  <c r="S9774" i="21"/>
  <c r="R9774" i="21"/>
  <c r="X9773" i="21"/>
  <c r="W9773" i="21"/>
  <c r="V9773" i="21"/>
  <c r="U9773" i="21"/>
  <c r="T9773" i="21"/>
  <c r="S9773" i="21"/>
  <c r="R9773" i="21"/>
  <c r="X9772" i="21"/>
  <c r="W9772" i="21"/>
  <c r="V9772" i="21"/>
  <c r="U9772" i="21"/>
  <c r="T9772" i="21"/>
  <c r="S9772" i="21"/>
  <c r="R9772" i="21"/>
  <c r="X9771" i="21"/>
  <c r="W9771" i="21"/>
  <c r="V9771" i="21"/>
  <c r="U9771" i="21"/>
  <c r="T9771" i="21"/>
  <c r="S9771" i="21"/>
  <c r="R9771" i="21"/>
  <c r="X9770" i="21"/>
  <c r="W9770" i="21"/>
  <c r="V9770" i="21"/>
  <c r="U9770" i="21"/>
  <c r="T9770" i="21"/>
  <c r="S9770" i="21"/>
  <c r="R9770" i="21"/>
  <c r="X9769" i="21"/>
  <c r="W9769" i="21"/>
  <c r="V9769" i="21"/>
  <c r="U9769" i="21"/>
  <c r="T9769" i="21"/>
  <c r="S9769" i="21"/>
  <c r="R9769" i="21"/>
  <c r="X9768" i="21"/>
  <c r="W9768" i="21"/>
  <c r="V9768" i="21"/>
  <c r="U9768" i="21"/>
  <c r="T9768" i="21"/>
  <c r="S9768" i="21"/>
  <c r="R9768" i="21"/>
  <c r="X9767" i="21"/>
  <c r="W9767" i="21"/>
  <c r="V9767" i="21"/>
  <c r="U9767" i="21"/>
  <c r="T9767" i="21"/>
  <c r="S9767" i="21"/>
  <c r="R9767" i="21"/>
  <c r="X9766" i="21"/>
  <c r="W9766" i="21"/>
  <c r="V9766" i="21"/>
  <c r="U9766" i="21"/>
  <c r="T9766" i="21"/>
  <c r="S9766" i="21"/>
  <c r="R9766" i="21"/>
  <c r="X9765" i="21"/>
  <c r="W9765" i="21"/>
  <c r="V9765" i="21"/>
  <c r="U9765" i="21"/>
  <c r="T9765" i="21"/>
  <c r="S9765" i="21"/>
  <c r="R9765" i="21"/>
  <c r="X9764" i="21"/>
  <c r="W9764" i="21"/>
  <c r="V9764" i="21"/>
  <c r="U9764" i="21"/>
  <c r="T9764" i="21"/>
  <c r="S9764" i="21"/>
  <c r="R9764" i="21"/>
  <c r="X9763" i="21"/>
  <c r="W9763" i="21"/>
  <c r="V9763" i="21"/>
  <c r="U9763" i="21"/>
  <c r="T9763" i="21"/>
  <c r="S9763" i="21"/>
  <c r="R9763" i="21"/>
  <c r="X9762" i="21"/>
  <c r="W9762" i="21"/>
  <c r="V9762" i="21"/>
  <c r="U9762" i="21"/>
  <c r="T9762" i="21"/>
  <c r="S9762" i="21"/>
  <c r="R9762" i="21"/>
  <c r="X9761" i="21"/>
  <c r="W9761" i="21"/>
  <c r="V9761" i="21"/>
  <c r="U9761" i="21"/>
  <c r="T9761" i="21"/>
  <c r="S9761" i="21"/>
  <c r="R9761" i="21"/>
  <c r="X9760" i="21"/>
  <c r="W9760" i="21"/>
  <c r="V9760" i="21"/>
  <c r="U9760" i="21"/>
  <c r="T9760" i="21"/>
  <c r="S9760" i="21"/>
  <c r="R9760" i="21"/>
  <c r="X9759" i="21"/>
  <c r="W9759" i="21"/>
  <c r="V9759" i="21"/>
  <c r="U9759" i="21"/>
  <c r="T9759" i="21"/>
  <c r="S9759" i="21"/>
  <c r="R9759" i="21"/>
  <c r="X9758" i="21"/>
  <c r="W9758" i="21"/>
  <c r="V9758" i="21"/>
  <c r="U9758" i="21"/>
  <c r="T9758" i="21"/>
  <c r="S9758" i="21"/>
  <c r="R9758" i="21"/>
  <c r="X9757" i="21"/>
  <c r="W9757" i="21"/>
  <c r="V9757" i="21"/>
  <c r="U9757" i="21"/>
  <c r="T9757" i="21"/>
  <c r="S9757" i="21"/>
  <c r="R9757" i="21"/>
  <c r="X9756" i="21"/>
  <c r="W9756" i="21"/>
  <c r="V9756" i="21"/>
  <c r="U9756" i="21"/>
  <c r="T9756" i="21"/>
  <c r="S9756" i="21"/>
  <c r="R9756" i="21"/>
  <c r="X9755" i="21"/>
  <c r="W9755" i="21"/>
  <c r="V9755" i="21"/>
  <c r="U9755" i="21"/>
  <c r="T9755" i="21"/>
  <c r="S9755" i="21"/>
  <c r="R9755" i="21"/>
  <c r="X9754" i="21"/>
  <c r="W9754" i="21"/>
  <c r="V9754" i="21"/>
  <c r="U9754" i="21"/>
  <c r="T9754" i="21"/>
  <c r="S9754" i="21"/>
  <c r="R9754" i="21"/>
  <c r="X9753" i="21"/>
  <c r="W9753" i="21"/>
  <c r="V9753" i="21"/>
  <c r="U9753" i="21"/>
  <c r="T9753" i="21"/>
  <c r="S9753" i="21"/>
  <c r="R9753" i="21"/>
  <c r="X9752" i="21"/>
  <c r="W9752" i="21"/>
  <c r="V9752" i="21"/>
  <c r="U9752" i="21"/>
  <c r="T9752" i="21"/>
  <c r="S9752" i="21"/>
  <c r="R9752" i="21"/>
  <c r="X9751" i="21"/>
  <c r="W9751" i="21"/>
  <c r="V9751" i="21"/>
  <c r="U9751" i="21"/>
  <c r="T9751" i="21"/>
  <c r="S9751" i="21"/>
  <c r="R9751" i="21"/>
  <c r="X9750" i="21"/>
  <c r="W9750" i="21"/>
  <c r="V9750" i="21"/>
  <c r="U9750" i="21"/>
  <c r="T9750" i="21"/>
  <c r="S9750" i="21"/>
  <c r="R9750" i="21"/>
  <c r="X9749" i="21"/>
  <c r="W9749" i="21"/>
  <c r="V9749" i="21"/>
  <c r="U9749" i="21"/>
  <c r="T9749" i="21"/>
  <c r="S9749" i="21"/>
  <c r="R9749" i="21"/>
  <c r="X9748" i="21"/>
  <c r="W9748" i="21"/>
  <c r="V9748" i="21"/>
  <c r="U9748" i="21"/>
  <c r="T9748" i="21"/>
  <c r="S9748" i="21"/>
  <c r="R9748" i="21"/>
  <c r="X9747" i="21"/>
  <c r="W9747" i="21"/>
  <c r="V9747" i="21"/>
  <c r="U9747" i="21"/>
  <c r="T9747" i="21"/>
  <c r="S9747" i="21"/>
  <c r="R9747" i="21"/>
  <c r="X9746" i="21"/>
  <c r="W9746" i="21"/>
  <c r="V9746" i="21"/>
  <c r="U9746" i="21"/>
  <c r="T9746" i="21"/>
  <c r="S9746" i="21"/>
  <c r="R9746" i="21"/>
  <c r="X9745" i="21"/>
  <c r="W9745" i="21"/>
  <c r="V9745" i="21"/>
  <c r="U9745" i="21"/>
  <c r="T9745" i="21"/>
  <c r="S9745" i="21"/>
  <c r="R9745" i="21"/>
  <c r="X9744" i="21"/>
  <c r="W9744" i="21"/>
  <c r="V9744" i="21"/>
  <c r="U9744" i="21"/>
  <c r="T9744" i="21"/>
  <c r="S9744" i="21"/>
  <c r="R9744" i="21"/>
  <c r="X9743" i="21"/>
  <c r="W9743" i="21"/>
  <c r="V9743" i="21"/>
  <c r="U9743" i="21"/>
  <c r="T9743" i="21"/>
  <c r="S9743" i="21"/>
  <c r="R9743" i="21"/>
  <c r="X9742" i="21"/>
  <c r="W9742" i="21"/>
  <c r="V9742" i="21"/>
  <c r="U9742" i="21"/>
  <c r="T9742" i="21"/>
  <c r="S9742" i="21"/>
  <c r="R9742" i="21"/>
  <c r="X9741" i="21"/>
  <c r="W9741" i="21"/>
  <c r="V9741" i="21"/>
  <c r="U9741" i="21"/>
  <c r="T9741" i="21"/>
  <c r="S9741" i="21"/>
  <c r="R9741" i="21"/>
  <c r="X9740" i="21"/>
  <c r="W9740" i="21"/>
  <c r="V9740" i="21"/>
  <c r="U9740" i="21"/>
  <c r="T9740" i="21"/>
  <c r="S9740" i="21"/>
  <c r="R9740" i="21"/>
  <c r="X9739" i="21"/>
  <c r="W9739" i="21"/>
  <c r="V9739" i="21"/>
  <c r="U9739" i="21"/>
  <c r="T9739" i="21"/>
  <c r="S9739" i="21"/>
  <c r="R9739" i="21"/>
  <c r="X9738" i="21"/>
  <c r="W9738" i="21"/>
  <c r="V9738" i="21"/>
  <c r="U9738" i="21"/>
  <c r="T9738" i="21"/>
  <c r="S9738" i="21"/>
  <c r="R9738" i="21"/>
  <c r="X9737" i="21"/>
  <c r="W9737" i="21"/>
  <c r="V9737" i="21"/>
  <c r="U9737" i="21"/>
  <c r="T9737" i="21"/>
  <c r="S9737" i="21"/>
  <c r="R9737" i="21"/>
  <c r="X9736" i="21"/>
  <c r="W9736" i="21"/>
  <c r="V9736" i="21"/>
  <c r="U9736" i="21"/>
  <c r="T9736" i="21"/>
  <c r="S9736" i="21"/>
  <c r="R9736" i="21"/>
  <c r="X9735" i="21"/>
  <c r="W9735" i="21"/>
  <c r="V9735" i="21"/>
  <c r="U9735" i="21"/>
  <c r="T9735" i="21"/>
  <c r="S9735" i="21"/>
  <c r="R9735" i="21"/>
  <c r="X9734" i="21"/>
  <c r="W9734" i="21"/>
  <c r="V9734" i="21"/>
  <c r="U9734" i="21"/>
  <c r="T9734" i="21"/>
  <c r="S9734" i="21"/>
  <c r="R9734" i="21"/>
  <c r="X9733" i="21"/>
  <c r="W9733" i="21"/>
  <c r="V9733" i="21"/>
  <c r="U9733" i="21"/>
  <c r="T9733" i="21"/>
  <c r="S9733" i="21"/>
  <c r="R9733" i="21"/>
  <c r="X9732" i="21"/>
  <c r="W9732" i="21"/>
  <c r="V9732" i="21"/>
  <c r="U9732" i="21"/>
  <c r="T9732" i="21"/>
  <c r="S9732" i="21"/>
  <c r="R9732" i="21"/>
  <c r="X9731" i="21"/>
  <c r="W9731" i="21"/>
  <c r="V9731" i="21"/>
  <c r="U9731" i="21"/>
  <c r="T9731" i="21"/>
  <c r="S9731" i="21"/>
  <c r="R9731" i="21"/>
  <c r="X9730" i="21"/>
  <c r="W9730" i="21"/>
  <c r="V9730" i="21"/>
  <c r="U9730" i="21"/>
  <c r="T9730" i="21"/>
  <c r="S9730" i="21"/>
  <c r="R9730" i="21"/>
  <c r="X9729" i="21"/>
  <c r="W9729" i="21"/>
  <c r="V9729" i="21"/>
  <c r="U9729" i="21"/>
  <c r="T9729" i="21"/>
  <c r="S9729" i="21"/>
  <c r="R9729" i="21"/>
  <c r="X9728" i="21"/>
  <c r="W9728" i="21"/>
  <c r="V9728" i="21"/>
  <c r="U9728" i="21"/>
  <c r="T9728" i="21"/>
  <c r="S9728" i="21"/>
  <c r="R9728" i="21"/>
  <c r="X9727" i="21"/>
  <c r="W9727" i="21"/>
  <c r="V9727" i="21"/>
  <c r="U9727" i="21"/>
  <c r="T9727" i="21"/>
  <c r="S9727" i="21"/>
  <c r="R9727" i="21"/>
  <c r="X9726" i="21"/>
  <c r="W9726" i="21"/>
  <c r="V9726" i="21"/>
  <c r="U9726" i="21"/>
  <c r="T9726" i="21"/>
  <c r="S9726" i="21"/>
  <c r="R9726" i="21"/>
  <c r="X9725" i="21"/>
  <c r="W9725" i="21"/>
  <c r="V9725" i="21"/>
  <c r="U9725" i="21"/>
  <c r="T9725" i="21"/>
  <c r="S9725" i="21"/>
  <c r="R9725" i="21"/>
  <c r="X9724" i="21"/>
  <c r="W9724" i="21"/>
  <c r="V9724" i="21"/>
  <c r="U9724" i="21"/>
  <c r="T9724" i="21"/>
  <c r="S9724" i="21"/>
  <c r="R9724" i="21"/>
  <c r="X9723" i="21"/>
  <c r="W9723" i="21"/>
  <c r="V9723" i="21"/>
  <c r="U9723" i="21"/>
  <c r="T9723" i="21"/>
  <c r="S9723" i="21"/>
  <c r="R9723" i="21"/>
  <c r="X9722" i="21"/>
  <c r="W9722" i="21"/>
  <c r="V9722" i="21"/>
  <c r="U9722" i="21"/>
  <c r="T9722" i="21"/>
  <c r="S9722" i="21"/>
  <c r="R9722" i="21"/>
  <c r="X9721" i="21"/>
  <c r="W9721" i="21"/>
  <c r="V9721" i="21"/>
  <c r="U9721" i="21"/>
  <c r="T9721" i="21"/>
  <c r="S9721" i="21"/>
  <c r="R9721" i="21"/>
  <c r="X9720" i="21"/>
  <c r="W9720" i="21"/>
  <c r="V9720" i="21"/>
  <c r="U9720" i="21"/>
  <c r="T9720" i="21"/>
  <c r="S9720" i="21"/>
  <c r="R9720" i="21"/>
  <c r="X9719" i="21"/>
  <c r="W9719" i="21"/>
  <c r="V9719" i="21"/>
  <c r="U9719" i="21"/>
  <c r="T9719" i="21"/>
  <c r="S9719" i="21"/>
  <c r="R9719" i="21"/>
  <c r="X9718" i="21"/>
  <c r="W9718" i="21"/>
  <c r="V9718" i="21"/>
  <c r="U9718" i="21"/>
  <c r="T9718" i="21"/>
  <c r="S9718" i="21"/>
  <c r="R9718" i="21"/>
  <c r="X9717" i="21"/>
  <c r="W9717" i="21"/>
  <c r="V9717" i="21"/>
  <c r="U9717" i="21"/>
  <c r="T9717" i="21"/>
  <c r="S9717" i="21"/>
  <c r="R9717" i="21"/>
  <c r="X9716" i="21"/>
  <c r="W9716" i="21"/>
  <c r="V9716" i="21"/>
  <c r="U9716" i="21"/>
  <c r="T9716" i="21"/>
  <c r="S9716" i="21"/>
  <c r="R9716" i="21"/>
  <c r="X9715" i="21"/>
  <c r="W9715" i="21"/>
  <c r="V9715" i="21"/>
  <c r="U9715" i="21"/>
  <c r="T9715" i="21"/>
  <c r="S9715" i="21"/>
  <c r="R9715" i="21"/>
  <c r="X9714" i="21"/>
  <c r="W9714" i="21"/>
  <c r="V9714" i="21"/>
  <c r="U9714" i="21"/>
  <c r="T9714" i="21"/>
  <c r="S9714" i="21"/>
  <c r="R9714" i="21"/>
  <c r="X9713" i="21"/>
  <c r="W9713" i="21"/>
  <c r="V9713" i="21"/>
  <c r="U9713" i="21"/>
  <c r="T9713" i="21"/>
  <c r="S9713" i="21"/>
  <c r="R9713" i="21"/>
  <c r="X9712" i="21"/>
  <c r="W9712" i="21"/>
  <c r="V9712" i="21"/>
  <c r="U9712" i="21"/>
  <c r="T9712" i="21"/>
  <c r="S9712" i="21"/>
  <c r="R9712" i="21"/>
  <c r="X9711" i="21"/>
  <c r="W9711" i="21"/>
  <c r="V9711" i="21"/>
  <c r="U9711" i="21"/>
  <c r="T9711" i="21"/>
  <c r="S9711" i="21"/>
  <c r="R9711" i="21"/>
  <c r="X9710" i="21"/>
  <c r="W9710" i="21"/>
  <c r="V9710" i="21"/>
  <c r="U9710" i="21"/>
  <c r="T9710" i="21"/>
  <c r="S9710" i="21"/>
  <c r="R9710" i="21"/>
  <c r="X9709" i="21"/>
  <c r="W9709" i="21"/>
  <c r="V9709" i="21"/>
  <c r="U9709" i="21"/>
  <c r="T9709" i="21"/>
  <c r="S9709" i="21"/>
  <c r="R9709" i="21"/>
  <c r="X9708" i="21"/>
  <c r="W9708" i="21"/>
  <c r="V9708" i="21"/>
  <c r="U9708" i="21"/>
  <c r="T9708" i="21"/>
  <c r="S9708" i="21"/>
  <c r="R9708" i="21"/>
  <c r="X9707" i="21"/>
  <c r="W9707" i="21"/>
  <c r="V9707" i="21"/>
  <c r="U9707" i="21"/>
  <c r="T9707" i="21"/>
  <c r="S9707" i="21"/>
  <c r="R9707" i="21"/>
  <c r="X9706" i="21"/>
  <c r="W9706" i="21"/>
  <c r="V9706" i="21"/>
  <c r="U9706" i="21"/>
  <c r="T9706" i="21"/>
  <c r="S9706" i="21"/>
  <c r="R9706" i="21"/>
  <c r="X9705" i="21"/>
  <c r="W9705" i="21"/>
  <c r="V9705" i="21"/>
  <c r="U9705" i="21"/>
  <c r="T9705" i="21"/>
  <c r="S9705" i="21"/>
  <c r="R9705" i="21"/>
  <c r="X9704" i="21"/>
  <c r="W9704" i="21"/>
  <c r="V9704" i="21"/>
  <c r="U9704" i="21"/>
  <c r="T9704" i="21"/>
  <c r="S9704" i="21"/>
  <c r="R9704" i="21"/>
  <c r="X9703" i="21"/>
  <c r="W9703" i="21"/>
  <c r="V9703" i="21"/>
  <c r="U9703" i="21"/>
  <c r="T9703" i="21"/>
  <c r="S9703" i="21"/>
  <c r="R9703" i="21"/>
  <c r="X9702" i="21"/>
  <c r="W9702" i="21"/>
  <c r="V9702" i="21"/>
  <c r="U9702" i="21"/>
  <c r="T9702" i="21"/>
  <c r="S9702" i="21"/>
  <c r="R9702" i="21"/>
  <c r="X9701" i="21"/>
  <c r="W9701" i="21"/>
  <c r="V9701" i="21"/>
  <c r="U9701" i="21"/>
  <c r="T9701" i="21"/>
  <c r="S9701" i="21"/>
  <c r="R9701" i="21"/>
  <c r="X9700" i="21"/>
  <c r="W9700" i="21"/>
  <c r="V9700" i="21"/>
  <c r="U9700" i="21"/>
  <c r="T9700" i="21"/>
  <c r="S9700" i="21"/>
  <c r="R9700" i="21"/>
  <c r="X9699" i="21"/>
  <c r="W9699" i="21"/>
  <c r="V9699" i="21"/>
  <c r="U9699" i="21"/>
  <c r="T9699" i="21"/>
  <c r="S9699" i="21"/>
  <c r="R9699" i="21"/>
  <c r="X9698" i="21"/>
  <c r="W9698" i="21"/>
  <c r="V9698" i="21"/>
  <c r="U9698" i="21"/>
  <c r="T9698" i="21"/>
  <c r="S9698" i="21"/>
  <c r="R9698" i="21"/>
  <c r="X9697" i="21"/>
  <c r="W9697" i="21"/>
  <c r="V9697" i="21"/>
  <c r="U9697" i="21"/>
  <c r="T9697" i="21"/>
  <c r="S9697" i="21"/>
  <c r="R9697" i="21"/>
  <c r="X9696" i="21"/>
  <c r="W9696" i="21"/>
  <c r="V9696" i="21"/>
  <c r="U9696" i="21"/>
  <c r="T9696" i="21"/>
  <c r="S9696" i="21"/>
  <c r="R9696" i="21"/>
  <c r="X9695" i="21"/>
  <c r="W9695" i="21"/>
  <c r="V9695" i="21"/>
  <c r="U9695" i="21"/>
  <c r="T9695" i="21"/>
  <c r="S9695" i="21"/>
  <c r="R9695" i="21"/>
  <c r="X9694" i="21"/>
  <c r="W9694" i="21"/>
  <c r="V9694" i="21"/>
  <c r="U9694" i="21"/>
  <c r="T9694" i="21"/>
  <c r="S9694" i="21"/>
  <c r="R9694" i="21"/>
  <c r="X9693" i="21"/>
  <c r="W9693" i="21"/>
  <c r="V9693" i="21"/>
  <c r="U9693" i="21"/>
  <c r="T9693" i="21"/>
  <c r="S9693" i="21"/>
  <c r="R9693" i="21"/>
  <c r="X9692" i="21"/>
  <c r="W9692" i="21"/>
  <c r="V9692" i="21"/>
  <c r="U9692" i="21"/>
  <c r="T9692" i="21"/>
  <c r="S9692" i="21"/>
  <c r="R9692" i="21"/>
  <c r="X9691" i="21"/>
  <c r="W9691" i="21"/>
  <c r="V9691" i="21"/>
  <c r="U9691" i="21"/>
  <c r="T9691" i="21"/>
  <c r="S9691" i="21"/>
  <c r="R9691" i="21"/>
  <c r="X9690" i="21"/>
  <c r="W9690" i="21"/>
  <c r="V9690" i="21"/>
  <c r="U9690" i="21"/>
  <c r="T9690" i="21"/>
  <c r="S9690" i="21"/>
  <c r="R9690" i="21"/>
  <c r="X9689" i="21"/>
  <c r="W9689" i="21"/>
  <c r="V9689" i="21"/>
  <c r="U9689" i="21"/>
  <c r="T9689" i="21"/>
  <c r="S9689" i="21"/>
  <c r="R9689" i="21"/>
  <c r="X9688" i="21"/>
  <c r="W9688" i="21"/>
  <c r="V9688" i="21"/>
  <c r="U9688" i="21"/>
  <c r="T9688" i="21"/>
  <c r="S9688" i="21"/>
  <c r="R9688" i="21"/>
  <c r="X9687" i="21"/>
  <c r="W9687" i="21"/>
  <c r="V9687" i="21"/>
  <c r="U9687" i="21"/>
  <c r="T9687" i="21"/>
  <c r="S9687" i="21"/>
  <c r="R9687" i="21"/>
  <c r="X9686" i="21"/>
  <c r="W9686" i="21"/>
  <c r="V9686" i="21"/>
  <c r="U9686" i="21"/>
  <c r="T9686" i="21"/>
  <c r="S9686" i="21"/>
  <c r="R9686" i="21"/>
  <c r="X9685" i="21"/>
  <c r="W9685" i="21"/>
  <c r="V9685" i="21"/>
  <c r="U9685" i="21"/>
  <c r="T9685" i="21"/>
  <c r="S9685" i="21"/>
  <c r="R9685" i="21"/>
  <c r="X9684" i="21"/>
  <c r="W9684" i="21"/>
  <c r="V9684" i="21"/>
  <c r="U9684" i="21"/>
  <c r="T9684" i="21"/>
  <c r="S9684" i="21"/>
  <c r="R9684" i="21"/>
  <c r="X9683" i="21"/>
  <c r="W9683" i="21"/>
  <c r="V9683" i="21"/>
  <c r="U9683" i="21"/>
  <c r="T9683" i="21"/>
  <c r="S9683" i="21"/>
  <c r="R9683" i="21"/>
  <c r="X9682" i="21"/>
  <c r="W9682" i="21"/>
  <c r="V9682" i="21"/>
  <c r="U9682" i="21"/>
  <c r="T9682" i="21"/>
  <c r="S9682" i="21"/>
  <c r="R9682" i="21"/>
  <c r="X9681" i="21"/>
  <c r="W9681" i="21"/>
  <c r="V9681" i="21"/>
  <c r="U9681" i="21"/>
  <c r="T9681" i="21"/>
  <c r="S9681" i="21"/>
  <c r="R9681" i="21"/>
  <c r="X9680" i="21"/>
  <c r="W9680" i="21"/>
  <c r="V9680" i="21"/>
  <c r="U9680" i="21"/>
  <c r="T9680" i="21"/>
  <c r="S9680" i="21"/>
  <c r="R9680" i="21"/>
  <c r="X9679" i="21"/>
  <c r="W9679" i="21"/>
  <c r="V9679" i="21"/>
  <c r="U9679" i="21"/>
  <c r="T9679" i="21"/>
  <c r="S9679" i="21"/>
  <c r="R9679" i="21"/>
  <c r="X9678" i="21"/>
  <c r="W9678" i="21"/>
  <c r="V9678" i="21"/>
  <c r="U9678" i="21"/>
  <c r="T9678" i="21"/>
  <c r="S9678" i="21"/>
  <c r="R9678" i="21"/>
  <c r="X9677" i="21"/>
  <c r="W9677" i="21"/>
  <c r="V9677" i="21"/>
  <c r="U9677" i="21"/>
  <c r="T9677" i="21"/>
  <c r="S9677" i="21"/>
  <c r="R9677" i="21"/>
  <c r="X9676" i="21"/>
  <c r="W9676" i="21"/>
  <c r="V9676" i="21"/>
  <c r="U9676" i="21"/>
  <c r="T9676" i="21"/>
  <c r="S9676" i="21"/>
  <c r="R9676" i="21"/>
  <c r="X9675" i="21"/>
  <c r="W9675" i="21"/>
  <c r="V9675" i="21"/>
  <c r="U9675" i="21"/>
  <c r="T9675" i="21"/>
  <c r="S9675" i="21"/>
  <c r="R9675" i="21"/>
  <c r="X9674" i="21"/>
  <c r="W9674" i="21"/>
  <c r="V9674" i="21"/>
  <c r="U9674" i="21"/>
  <c r="T9674" i="21"/>
  <c r="S9674" i="21"/>
  <c r="R9674" i="21"/>
  <c r="X9673" i="21"/>
  <c r="W9673" i="21"/>
  <c r="V9673" i="21"/>
  <c r="U9673" i="21"/>
  <c r="T9673" i="21"/>
  <c r="S9673" i="21"/>
  <c r="R9673" i="21"/>
  <c r="X9672" i="21"/>
  <c r="W9672" i="21"/>
  <c r="V9672" i="21"/>
  <c r="U9672" i="21"/>
  <c r="T9672" i="21"/>
  <c r="S9672" i="21"/>
  <c r="R9672" i="21"/>
  <c r="X9671" i="21"/>
  <c r="W9671" i="21"/>
  <c r="V9671" i="21"/>
  <c r="U9671" i="21"/>
  <c r="T9671" i="21"/>
  <c r="S9671" i="21"/>
  <c r="R9671" i="21"/>
  <c r="X9670" i="21"/>
  <c r="W9670" i="21"/>
  <c r="V9670" i="21"/>
  <c r="U9670" i="21"/>
  <c r="T9670" i="21"/>
  <c r="S9670" i="21"/>
  <c r="R9670" i="21"/>
  <c r="X9669" i="21"/>
  <c r="W9669" i="21"/>
  <c r="V9669" i="21"/>
  <c r="U9669" i="21"/>
  <c r="T9669" i="21"/>
  <c r="S9669" i="21"/>
  <c r="R9669" i="21"/>
  <c r="X9668" i="21"/>
  <c r="W9668" i="21"/>
  <c r="V9668" i="21"/>
  <c r="U9668" i="21"/>
  <c r="T9668" i="21"/>
  <c r="S9668" i="21"/>
  <c r="R9668" i="21"/>
  <c r="X9667" i="21"/>
  <c r="W9667" i="21"/>
  <c r="V9667" i="21"/>
  <c r="U9667" i="21"/>
  <c r="T9667" i="21"/>
  <c r="S9667" i="21"/>
  <c r="R9667" i="21"/>
  <c r="X9666" i="21"/>
  <c r="W9666" i="21"/>
  <c r="V9666" i="21"/>
  <c r="U9666" i="21"/>
  <c r="T9666" i="21"/>
  <c r="S9666" i="21"/>
  <c r="R9666" i="21"/>
  <c r="X9665" i="21"/>
  <c r="W9665" i="21"/>
  <c r="V9665" i="21"/>
  <c r="U9665" i="21"/>
  <c r="T9665" i="21"/>
  <c r="S9665" i="21"/>
  <c r="R9665" i="21"/>
  <c r="X9664" i="21"/>
  <c r="W9664" i="21"/>
  <c r="V9664" i="21"/>
  <c r="U9664" i="21"/>
  <c r="T9664" i="21"/>
  <c r="S9664" i="21"/>
  <c r="R9664" i="21"/>
  <c r="X9663" i="21"/>
  <c r="W9663" i="21"/>
  <c r="V9663" i="21"/>
  <c r="U9663" i="21"/>
  <c r="T9663" i="21"/>
  <c r="S9663" i="21"/>
  <c r="R9663" i="21"/>
  <c r="X9662" i="21"/>
  <c r="W9662" i="21"/>
  <c r="V9662" i="21"/>
  <c r="U9662" i="21"/>
  <c r="T9662" i="21"/>
  <c r="S9662" i="21"/>
  <c r="R9662" i="21"/>
  <c r="X9661" i="21"/>
  <c r="W9661" i="21"/>
  <c r="V9661" i="21"/>
  <c r="U9661" i="21"/>
  <c r="T9661" i="21"/>
  <c r="S9661" i="21"/>
  <c r="R9661" i="21"/>
  <c r="X9660" i="21"/>
  <c r="W9660" i="21"/>
  <c r="V9660" i="21"/>
  <c r="U9660" i="21"/>
  <c r="T9660" i="21"/>
  <c r="S9660" i="21"/>
  <c r="R9660" i="21"/>
  <c r="X9659" i="21"/>
  <c r="W9659" i="21"/>
  <c r="V9659" i="21"/>
  <c r="U9659" i="21"/>
  <c r="T9659" i="21"/>
  <c r="S9659" i="21"/>
  <c r="R9659" i="21"/>
  <c r="X9658" i="21"/>
  <c r="W9658" i="21"/>
  <c r="V9658" i="21"/>
  <c r="U9658" i="21"/>
  <c r="T9658" i="21"/>
  <c r="S9658" i="21"/>
  <c r="R9658" i="21"/>
  <c r="X9657" i="21"/>
  <c r="W9657" i="21"/>
  <c r="V9657" i="21"/>
  <c r="U9657" i="21"/>
  <c r="T9657" i="21"/>
  <c r="S9657" i="21"/>
  <c r="R9657" i="21"/>
  <c r="X9656" i="21"/>
  <c r="W9656" i="21"/>
  <c r="V9656" i="21"/>
  <c r="U9656" i="21"/>
  <c r="T9656" i="21"/>
  <c r="S9656" i="21"/>
  <c r="R9656" i="21"/>
  <c r="X9655" i="21"/>
  <c r="W9655" i="21"/>
  <c r="V9655" i="21"/>
  <c r="U9655" i="21"/>
  <c r="T9655" i="21"/>
  <c r="S9655" i="21"/>
  <c r="R9655" i="21"/>
  <c r="X9654" i="21"/>
  <c r="W9654" i="21"/>
  <c r="V9654" i="21"/>
  <c r="U9654" i="21"/>
  <c r="T9654" i="21"/>
  <c r="S9654" i="21"/>
  <c r="R9654" i="21"/>
  <c r="X9653" i="21"/>
  <c r="W9653" i="21"/>
  <c r="V9653" i="21"/>
  <c r="U9653" i="21"/>
  <c r="T9653" i="21"/>
  <c r="S9653" i="21"/>
  <c r="R9653" i="21"/>
  <c r="X9652" i="21"/>
  <c r="W9652" i="21"/>
  <c r="V9652" i="21"/>
  <c r="U9652" i="21"/>
  <c r="T9652" i="21"/>
  <c r="S9652" i="21"/>
  <c r="R9652" i="21"/>
  <c r="X9651" i="21"/>
  <c r="W9651" i="21"/>
  <c r="V9651" i="21"/>
  <c r="U9651" i="21"/>
  <c r="T9651" i="21"/>
  <c r="S9651" i="21"/>
  <c r="R9651" i="21"/>
  <c r="X9650" i="21"/>
  <c r="W9650" i="21"/>
  <c r="V9650" i="21"/>
  <c r="U9650" i="21"/>
  <c r="T9650" i="21"/>
  <c r="S9650" i="21"/>
  <c r="R9650" i="21"/>
  <c r="X9649" i="21"/>
  <c r="W9649" i="21"/>
  <c r="V9649" i="21"/>
  <c r="U9649" i="21"/>
  <c r="T9649" i="21"/>
  <c r="S9649" i="21"/>
  <c r="R9649" i="21"/>
  <c r="X9648" i="21"/>
  <c r="W9648" i="21"/>
  <c r="V9648" i="21"/>
  <c r="U9648" i="21"/>
  <c r="T9648" i="21"/>
  <c r="S9648" i="21"/>
  <c r="R9648" i="21"/>
  <c r="X9647" i="21"/>
  <c r="W9647" i="21"/>
  <c r="V9647" i="21"/>
  <c r="U9647" i="21"/>
  <c r="T9647" i="21"/>
  <c r="S9647" i="21"/>
  <c r="R9647" i="21"/>
  <c r="X9646" i="21"/>
  <c r="W9646" i="21"/>
  <c r="V9646" i="21"/>
  <c r="U9646" i="21"/>
  <c r="T9646" i="21"/>
  <c r="S9646" i="21"/>
  <c r="R9646" i="21"/>
  <c r="X9645" i="21"/>
  <c r="W9645" i="21"/>
  <c r="V9645" i="21"/>
  <c r="U9645" i="21"/>
  <c r="T9645" i="21"/>
  <c r="S9645" i="21"/>
  <c r="R9645" i="21"/>
  <c r="X9644" i="21"/>
  <c r="W9644" i="21"/>
  <c r="V9644" i="21"/>
  <c r="U9644" i="21"/>
  <c r="T9644" i="21"/>
  <c r="S9644" i="21"/>
  <c r="R9644" i="21"/>
  <c r="X9643" i="21"/>
  <c r="W9643" i="21"/>
  <c r="V9643" i="21"/>
  <c r="U9643" i="21"/>
  <c r="T9643" i="21"/>
  <c r="S9643" i="21"/>
  <c r="R9643" i="21"/>
  <c r="X9642" i="21"/>
  <c r="W9642" i="21"/>
  <c r="V9642" i="21"/>
  <c r="U9642" i="21"/>
  <c r="T9642" i="21"/>
  <c r="S9642" i="21"/>
  <c r="R9642" i="21"/>
  <c r="X9641" i="21"/>
  <c r="W9641" i="21"/>
  <c r="V9641" i="21"/>
  <c r="U9641" i="21"/>
  <c r="T9641" i="21"/>
  <c r="S9641" i="21"/>
  <c r="R9641" i="21"/>
  <c r="X9640" i="21"/>
  <c r="W9640" i="21"/>
  <c r="V9640" i="21"/>
  <c r="U9640" i="21"/>
  <c r="T9640" i="21"/>
  <c r="S9640" i="21"/>
  <c r="R9640" i="21"/>
  <c r="X9639" i="21"/>
  <c r="W9639" i="21"/>
  <c r="V9639" i="21"/>
  <c r="U9639" i="21"/>
  <c r="T9639" i="21"/>
  <c r="S9639" i="21"/>
  <c r="R9639" i="21"/>
  <c r="X9638" i="21"/>
  <c r="W9638" i="21"/>
  <c r="V9638" i="21"/>
  <c r="U9638" i="21"/>
  <c r="T9638" i="21"/>
  <c r="S9638" i="21"/>
  <c r="R9638" i="21"/>
  <c r="X9637" i="21"/>
  <c r="W9637" i="21"/>
  <c r="V9637" i="21"/>
  <c r="U9637" i="21"/>
  <c r="T9637" i="21"/>
  <c r="S9637" i="21"/>
  <c r="R9637" i="21"/>
  <c r="X9636" i="21"/>
  <c r="W9636" i="21"/>
  <c r="V9636" i="21"/>
  <c r="U9636" i="21"/>
  <c r="T9636" i="21"/>
  <c r="S9636" i="21"/>
  <c r="R9636" i="21"/>
  <c r="X9635" i="21"/>
  <c r="W9635" i="21"/>
  <c r="V9635" i="21"/>
  <c r="U9635" i="21"/>
  <c r="T9635" i="21"/>
  <c r="S9635" i="21"/>
  <c r="R9635" i="21"/>
  <c r="X9634" i="21"/>
  <c r="W9634" i="21"/>
  <c r="V9634" i="21"/>
  <c r="U9634" i="21"/>
  <c r="T9634" i="21"/>
  <c r="S9634" i="21"/>
  <c r="R9634" i="21"/>
  <c r="X9633" i="21"/>
  <c r="W9633" i="21"/>
  <c r="V9633" i="21"/>
  <c r="U9633" i="21"/>
  <c r="T9633" i="21"/>
  <c r="S9633" i="21"/>
  <c r="R9633" i="21"/>
  <c r="X9632" i="21"/>
  <c r="W9632" i="21"/>
  <c r="V9632" i="21"/>
  <c r="U9632" i="21"/>
  <c r="T9632" i="21"/>
  <c r="S9632" i="21"/>
  <c r="R9632" i="21"/>
  <c r="X9631" i="21"/>
  <c r="W9631" i="21"/>
  <c r="V9631" i="21"/>
  <c r="U9631" i="21"/>
  <c r="T9631" i="21"/>
  <c r="S9631" i="21"/>
  <c r="R9631" i="21"/>
  <c r="X9630" i="21"/>
  <c r="W9630" i="21"/>
  <c r="V9630" i="21"/>
  <c r="U9630" i="21"/>
  <c r="T9630" i="21"/>
  <c r="S9630" i="21"/>
  <c r="R9630" i="21"/>
  <c r="X9629" i="21"/>
  <c r="W9629" i="21"/>
  <c r="V9629" i="21"/>
  <c r="U9629" i="21"/>
  <c r="T9629" i="21"/>
  <c r="S9629" i="21"/>
  <c r="R9629" i="21"/>
  <c r="X9628" i="21"/>
  <c r="W9628" i="21"/>
  <c r="V9628" i="21"/>
  <c r="U9628" i="21"/>
  <c r="T9628" i="21"/>
  <c r="S9628" i="21"/>
  <c r="R9628" i="21"/>
  <c r="X9627" i="21"/>
  <c r="W9627" i="21"/>
  <c r="V9627" i="21"/>
  <c r="U9627" i="21"/>
  <c r="T9627" i="21"/>
  <c r="S9627" i="21"/>
  <c r="R9627" i="21"/>
  <c r="X9626" i="21"/>
  <c r="W9626" i="21"/>
  <c r="V9626" i="21"/>
  <c r="U9626" i="21"/>
  <c r="T9626" i="21"/>
  <c r="S9626" i="21"/>
  <c r="R9626" i="21"/>
  <c r="X9625" i="21"/>
  <c r="W9625" i="21"/>
  <c r="V9625" i="21"/>
  <c r="U9625" i="21"/>
  <c r="T9625" i="21"/>
  <c r="S9625" i="21"/>
  <c r="R9625" i="21"/>
  <c r="X9624" i="21"/>
  <c r="W9624" i="21"/>
  <c r="V9624" i="21"/>
  <c r="U9624" i="21"/>
  <c r="T9624" i="21"/>
  <c r="S9624" i="21"/>
  <c r="R9624" i="21"/>
  <c r="X9623" i="21"/>
  <c r="W9623" i="21"/>
  <c r="V9623" i="21"/>
  <c r="U9623" i="21"/>
  <c r="T9623" i="21"/>
  <c r="S9623" i="21"/>
  <c r="R9623" i="21"/>
  <c r="X9622" i="21"/>
  <c r="W9622" i="21"/>
  <c r="V9622" i="21"/>
  <c r="U9622" i="21"/>
  <c r="T9622" i="21"/>
  <c r="S9622" i="21"/>
  <c r="R9622" i="21"/>
  <c r="X9621" i="21"/>
  <c r="W9621" i="21"/>
  <c r="V9621" i="21"/>
  <c r="U9621" i="21"/>
  <c r="T9621" i="21"/>
  <c r="S9621" i="21"/>
  <c r="R9621" i="21"/>
  <c r="X9620" i="21"/>
  <c r="W9620" i="21"/>
  <c r="V9620" i="21"/>
  <c r="U9620" i="21"/>
  <c r="T9620" i="21"/>
  <c r="S9620" i="21"/>
  <c r="R9620" i="21"/>
  <c r="X9619" i="21"/>
  <c r="W9619" i="21"/>
  <c r="V9619" i="21"/>
  <c r="U9619" i="21"/>
  <c r="T9619" i="21"/>
  <c r="S9619" i="21"/>
  <c r="R9619" i="21"/>
  <c r="X9618" i="21"/>
  <c r="W9618" i="21"/>
  <c r="V9618" i="21"/>
  <c r="U9618" i="21"/>
  <c r="T9618" i="21"/>
  <c r="S9618" i="21"/>
  <c r="R9618" i="21"/>
  <c r="X9617" i="21"/>
  <c r="W9617" i="21"/>
  <c r="V9617" i="21"/>
  <c r="U9617" i="21"/>
  <c r="T9617" i="21"/>
  <c r="S9617" i="21"/>
  <c r="R9617" i="21"/>
  <c r="X9616" i="21"/>
  <c r="W9616" i="21"/>
  <c r="V9616" i="21"/>
  <c r="U9616" i="21"/>
  <c r="T9616" i="21"/>
  <c r="S9616" i="21"/>
  <c r="R9616" i="21"/>
  <c r="X9615" i="21"/>
  <c r="W9615" i="21"/>
  <c r="V9615" i="21"/>
  <c r="U9615" i="21"/>
  <c r="T9615" i="21"/>
  <c r="S9615" i="21"/>
  <c r="R9615" i="21"/>
  <c r="X9614" i="21"/>
  <c r="W9614" i="21"/>
  <c r="V9614" i="21"/>
  <c r="U9614" i="21"/>
  <c r="T9614" i="21"/>
  <c r="S9614" i="21"/>
  <c r="R9614" i="21"/>
  <c r="X9613" i="21"/>
  <c r="W9613" i="21"/>
  <c r="V9613" i="21"/>
  <c r="U9613" i="21"/>
  <c r="T9613" i="21"/>
  <c r="S9613" i="21"/>
  <c r="R9613" i="21"/>
  <c r="X9612" i="21"/>
  <c r="W9612" i="21"/>
  <c r="V9612" i="21"/>
  <c r="U9612" i="21"/>
  <c r="T9612" i="21"/>
  <c r="S9612" i="21"/>
  <c r="R9612" i="21"/>
  <c r="X9611" i="21"/>
  <c r="W9611" i="21"/>
  <c r="V9611" i="21"/>
  <c r="U9611" i="21"/>
  <c r="T9611" i="21"/>
  <c r="S9611" i="21"/>
  <c r="R9611" i="21"/>
  <c r="X9610" i="21"/>
  <c r="W9610" i="21"/>
  <c r="V9610" i="21"/>
  <c r="U9610" i="21"/>
  <c r="T9610" i="21"/>
  <c r="S9610" i="21"/>
  <c r="R9610" i="21"/>
  <c r="X9609" i="21"/>
  <c r="W9609" i="21"/>
  <c r="V9609" i="21"/>
  <c r="U9609" i="21"/>
  <c r="T9609" i="21"/>
  <c r="S9609" i="21"/>
  <c r="R9609" i="21"/>
  <c r="X9608" i="21"/>
  <c r="W9608" i="21"/>
  <c r="V9608" i="21"/>
  <c r="U9608" i="21"/>
  <c r="T9608" i="21"/>
  <c r="S9608" i="21"/>
  <c r="R9608" i="21"/>
  <c r="X9607" i="21"/>
  <c r="W9607" i="21"/>
  <c r="V9607" i="21"/>
  <c r="U9607" i="21"/>
  <c r="T9607" i="21"/>
  <c r="S9607" i="21"/>
  <c r="R9607" i="21"/>
  <c r="X9606" i="21"/>
  <c r="W9606" i="21"/>
  <c r="V9606" i="21"/>
  <c r="U9606" i="21"/>
  <c r="T9606" i="21"/>
  <c r="S9606" i="21"/>
  <c r="R9606" i="21"/>
  <c r="X9605" i="21"/>
  <c r="W9605" i="21"/>
  <c r="V9605" i="21"/>
  <c r="U9605" i="21"/>
  <c r="T9605" i="21"/>
  <c r="S9605" i="21"/>
  <c r="R9605" i="21"/>
  <c r="X9604" i="21"/>
  <c r="W9604" i="21"/>
  <c r="V9604" i="21"/>
  <c r="U9604" i="21"/>
  <c r="T9604" i="21"/>
  <c r="S9604" i="21"/>
  <c r="R9604" i="21"/>
  <c r="X9603" i="21"/>
  <c r="W9603" i="21"/>
  <c r="V9603" i="21"/>
  <c r="U9603" i="21"/>
  <c r="T9603" i="21"/>
  <c r="S9603" i="21"/>
  <c r="R9603" i="21"/>
  <c r="X9602" i="21"/>
  <c r="W9602" i="21"/>
  <c r="V9602" i="21"/>
  <c r="U9602" i="21"/>
  <c r="T9602" i="21"/>
  <c r="S9602" i="21"/>
  <c r="R9602" i="21"/>
  <c r="X9601" i="21"/>
  <c r="W9601" i="21"/>
  <c r="V9601" i="21"/>
  <c r="U9601" i="21"/>
  <c r="T9601" i="21"/>
  <c r="S9601" i="21"/>
  <c r="R9601" i="21"/>
  <c r="X9600" i="21"/>
  <c r="W9600" i="21"/>
  <c r="V9600" i="21"/>
  <c r="U9600" i="21"/>
  <c r="T9600" i="21"/>
  <c r="S9600" i="21"/>
  <c r="R9600" i="21"/>
  <c r="X9599" i="21"/>
  <c r="W9599" i="21"/>
  <c r="V9599" i="21"/>
  <c r="U9599" i="21"/>
  <c r="T9599" i="21"/>
  <c r="S9599" i="21"/>
  <c r="R9599" i="21"/>
  <c r="X9598" i="21"/>
  <c r="W9598" i="21"/>
  <c r="V9598" i="21"/>
  <c r="U9598" i="21"/>
  <c r="T9598" i="21"/>
  <c r="S9598" i="21"/>
  <c r="R9598" i="21"/>
  <c r="X9597" i="21"/>
  <c r="W9597" i="21"/>
  <c r="V9597" i="21"/>
  <c r="U9597" i="21"/>
  <c r="T9597" i="21"/>
  <c r="S9597" i="21"/>
  <c r="R9597" i="21"/>
  <c r="X9596" i="21"/>
  <c r="W9596" i="21"/>
  <c r="V9596" i="21"/>
  <c r="U9596" i="21"/>
  <c r="T9596" i="21"/>
  <c r="S9596" i="21"/>
  <c r="R9596" i="21"/>
  <c r="X9595" i="21"/>
  <c r="W9595" i="21"/>
  <c r="V9595" i="21"/>
  <c r="U9595" i="21"/>
  <c r="T9595" i="21"/>
  <c r="S9595" i="21"/>
  <c r="R9595" i="21"/>
  <c r="X9594" i="21"/>
  <c r="W9594" i="21"/>
  <c r="V9594" i="21"/>
  <c r="U9594" i="21"/>
  <c r="T9594" i="21"/>
  <c r="S9594" i="21"/>
  <c r="R9594" i="21"/>
  <c r="X9593" i="21"/>
  <c r="W9593" i="21"/>
  <c r="V9593" i="21"/>
  <c r="U9593" i="21"/>
  <c r="T9593" i="21"/>
  <c r="S9593" i="21"/>
  <c r="R9593" i="21"/>
  <c r="X9592" i="21"/>
  <c r="W9592" i="21"/>
  <c r="V9592" i="21"/>
  <c r="U9592" i="21"/>
  <c r="T9592" i="21"/>
  <c r="S9592" i="21"/>
  <c r="R9592" i="21"/>
  <c r="X9591" i="21"/>
  <c r="W9591" i="21"/>
  <c r="V9591" i="21"/>
  <c r="U9591" i="21"/>
  <c r="T9591" i="21"/>
  <c r="S9591" i="21"/>
  <c r="R9591" i="21"/>
  <c r="X9590" i="21"/>
  <c r="W9590" i="21"/>
  <c r="V9590" i="21"/>
  <c r="U9590" i="21"/>
  <c r="T9590" i="21"/>
  <c r="S9590" i="21"/>
  <c r="R9590" i="21"/>
  <c r="X9589" i="21"/>
  <c r="W9589" i="21"/>
  <c r="V9589" i="21"/>
  <c r="U9589" i="21"/>
  <c r="T9589" i="21"/>
  <c r="S9589" i="21"/>
  <c r="R9589" i="21"/>
  <c r="X9588" i="21"/>
  <c r="W9588" i="21"/>
  <c r="V9588" i="21"/>
  <c r="U9588" i="21"/>
  <c r="T9588" i="21"/>
  <c r="S9588" i="21"/>
  <c r="R9588" i="21"/>
  <c r="X9587" i="21"/>
  <c r="W9587" i="21"/>
  <c r="V9587" i="21"/>
  <c r="U9587" i="21"/>
  <c r="T9587" i="21"/>
  <c r="S9587" i="21"/>
  <c r="R9587" i="21"/>
  <c r="X9586" i="21"/>
  <c r="W9586" i="21"/>
  <c r="V9586" i="21"/>
  <c r="U9586" i="21"/>
  <c r="T9586" i="21"/>
  <c r="S9586" i="21"/>
  <c r="R9586" i="21"/>
  <c r="X9585" i="21"/>
  <c r="W9585" i="21"/>
  <c r="V9585" i="21"/>
  <c r="U9585" i="21"/>
  <c r="T9585" i="21"/>
  <c r="S9585" i="21"/>
  <c r="R9585" i="21"/>
  <c r="X9584" i="21"/>
  <c r="W9584" i="21"/>
  <c r="V9584" i="21"/>
  <c r="U9584" i="21"/>
  <c r="T9584" i="21"/>
  <c r="S9584" i="21"/>
  <c r="R9584" i="21"/>
  <c r="X9583" i="21"/>
  <c r="W9583" i="21"/>
  <c r="V9583" i="21"/>
  <c r="U9583" i="21"/>
  <c r="T9583" i="21"/>
  <c r="S9583" i="21"/>
  <c r="R9583" i="21"/>
  <c r="X9582" i="21"/>
  <c r="W9582" i="21"/>
  <c r="V9582" i="21"/>
  <c r="U9582" i="21"/>
  <c r="T9582" i="21"/>
  <c r="S9582" i="21"/>
  <c r="R9582" i="21"/>
  <c r="X9581" i="21"/>
  <c r="W9581" i="21"/>
  <c r="V9581" i="21"/>
  <c r="U9581" i="21"/>
  <c r="T9581" i="21"/>
  <c r="S9581" i="21"/>
  <c r="R9581" i="21"/>
  <c r="X9580" i="21"/>
  <c r="W9580" i="21"/>
  <c r="V9580" i="21"/>
  <c r="U9580" i="21"/>
  <c r="T9580" i="21"/>
  <c r="S9580" i="21"/>
  <c r="R9580" i="21"/>
  <c r="X9579" i="21"/>
  <c r="W9579" i="21"/>
  <c r="V9579" i="21"/>
  <c r="U9579" i="21"/>
  <c r="T9579" i="21"/>
  <c r="S9579" i="21"/>
  <c r="R9579" i="21"/>
  <c r="X9578" i="21"/>
  <c r="W9578" i="21"/>
  <c r="V9578" i="21"/>
  <c r="U9578" i="21"/>
  <c r="T9578" i="21"/>
  <c r="S9578" i="21"/>
  <c r="R9578" i="21"/>
  <c r="X9577" i="21"/>
  <c r="W9577" i="21"/>
  <c r="V9577" i="21"/>
  <c r="U9577" i="21"/>
  <c r="T9577" i="21"/>
  <c r="S9577" i="21"/>
  <c r="R9577" i="21"/>
  <c r="X9576" i="21"/>
  <c r="W9576" i="21"/>
  <c r="V9576" i="21"/>
  <c r="U9576" i="21"/>
  <c r="T9576" i="21"/>
  <c r="S9576" i="21"/>
  <c r="R9576" i="21"/>
  <c r="X9575" i="21"/>
  <c r="W9575" i="21"/>
  <c r="V9575" i="21"/>
  <c r="U9575" i="21"/>
  <c r="T9575" i="21"/>
  <c r="S9575" i="21"/>
  <c r="R9575" i="21"/>
  <c r="X9574" i="21"/>
  <c r="W9574" i="21"/>
  <c r="V9574" i="21"/>
  <c r="U9574" i="21"/>
  <c r="T9574" i="21"/>
  <c r="S9574" i="21"/>
  <c r="R9574" i="21"/>
  <c r="X9573" i="21"/>
  <c r="W9573" i="21"/>
  <c r="V9573" i="21"/>
  <c r="U9573" i="21"/>
  <c r="T9573" i="21"/>
  <c r="S9573" i="21"/>
  <c r="R9573" i="21"/>
  <c r="X9572" i="21"/>
  <c r="W9572" i="21"/>
  <c r="V9572" i="21"/>
  <c r="U9572" i="21"/>
  <c r="T9572" i="21"/>
  <c r="S9572" i="21"/>
  <c r="R9572" i="21"/>
  <c r="X9571" i="21"/>
  <c r="W9571" i="21"/>
  <c r="V9571" i="21"/>
  <c r="U9571" i="21"/>
  <c r="T9571" i="21"/>
  <c r="S9571" i="21"/>
  <c r="R9571" i="21"/>
  <c r="X9570" i="21"/>
  <c r="W9570" i="21"/>
  <c r="V9570" i="21"/>
  <c r="U9570" i="21"/>
  <c r="T9570" i="21"/>
  <c r="S9570" i="21"/>
  <c r="R9570" i="21"/>
  <c r="X9569" i="21"/>
  <c r="W9569" i="21"/>
  <c r="V9569" i="21"/>
  <c r="U9569" i="21"/>
  <c r="T9569" i="21"/>
  <c r="S9569" i="21"/>
  <c r="R9569" i="21"/>
  <c r="X9568" i="21"/>
  <c r="W9568" i="21"/>
  <c r="V9568" i="21"/>
  <c r="U9568" i="21"/>
  <c r="T9568" i="21"/>
  <c r="S9568" i="21"/>
  <c r="R9568" i="21"/>
  <c r="X9567" i="21"/>
  <c r="W9567" i="21"/>
  <c r="V9567" i="21"/>
  <c r="U9567" i="21"/>
  <c r="T9567" i="21"/>
  <c r="S9567" i="21"/>
  <c r="R9567" i="21"/>
  <c r="X9566" i="21"/>
  <c r="W9566" i="21"/>
  <c r="V9566" i="21"/>
  <c r="U9566" i="21"/>
  <c r="T9566" i="21"/>
  <c r="S9566" i="21"/>
  <c r="R9566" i="21"/>
  <c r="X9565" i="21"/>
  <c r="W9565" i="21"/>
  <c r="V9565" i="21"/>
  <c r="U9565" i="21"/>
  <c r="T9565" i="21"/>
  <c r="S9565" i="21"/>
  <c r="R9565" i="21"/>
  <c r="X9564" i="21"/>
  <c r="W9564" i="21"/>
  <c r="V9564" i="21"/>
  <c r="U9564" i="21"/>
  <c r="T9564" i="21"/>
  <c r="S9564" i="21"/>
  <c r="R9564" i="21"/>
  <c r="X9563" i="21"/>
  <c r="W9563" i="21"/>
  <c r="V9563" i="21"/>
  <c r="U9563" i="21"/>
  <c r="T9563" i="21"/>
  <c r="S9563" i="21"/>
  <c r="R9563" i="21"/>
  <c r="X9562" i="21"/>
  <c r="W9562" i="21"/>
  <c r="V9562" i="21"/>
  <c r="U9562" i="21"/>
  <c r="T9562" i="21"/>
  <c r="S9562" i="21"/>
  <c r="R9562" i="21"/>
  <c r="X9561" i="21"/>
  <c r="W9561" i="21"/>
  <c r="V9561" i="21"/>
  <c r="U9561" i="21"/>
  <c r="T9561" i="21"/>
  <c r="S9561" i="21"/>
  <c r="R9561" i="21"/>
  <c r="X9560" i="21"/>
  <c r="W9560" i="21"/>
  <c r="V9560" i="21"/>
  <c r="U9560" i="21"/>
  <c r="T9560" i="21"/>
  <c r="S9560" i="21"/>
  <c r="R9560" i="21"/>
  <c r="X9559" i="21"/>
  <c r="W9559" i="21"/>
  <c r="V9559" i="21"/>
  <c r="U9559" i="21"/>
  <c r="T9559" i="21"/>
  <c r="S9559" i="21"/>
  <c r="R9559" i="21"/>
  <c r="X9558" i="21"/>
  <c r="W9558" i="21"/>
  <c r="V9558" i="21"/>
  <c r="U9558" i="21"/>
  <c r="T9558" i="21"/>
  <c r="S9558" i="21"/>
  <c r="R9558" i="21"/>
  <c r="X9557" i="21"/>
  <c r="W9557" i="21"/>
  <c r="V9557" i="21"/>
  <c r="U9557" i="21"/>
  <c r="T9557" i="21"/>
  <c r="S9557" i="21"/>
  <c r="R9557" i="21"/>
  <c r="X9556" i="21"/>
  <c r="W9556" i="21"/>
  <c r="V9556" i="21"/>
  <c r="U9556" i="21"/>
  <c r="T9556" i="21"/>
  <c r="S9556" i="21"/>
  <c r="R9556" i="21"/>
  <c r="X9555" i="21"/>
  <c r="W9555" i="21"/>
  <c r="V9555" i="21"/>
  <c r="U9555" i="21"/>
  <c r="T9555" i="21"/>
  <c r="S9555" i="21"/>
  <c r="R9555" i="21"/>
  <c r="X9554" i="21"/>
  <c r="W9554" i="21"/>
  <c r="V9554" i="21"/>
  <c r="U9554" i="21"/>
  <c r="T9554" i="21"/>
  <c r="S9554" i="21"/>
  <c r="R9554" i="21"/>
  <c r="X9553" i="21"/>
  <c r="W9553" i="21"/>
  <c r="V9553" i="21"/>
  <c r="U9553" i="21"/>
  <c r="T9553" i="21"/>
  <c r="S9553" i="21"/>
  <c r="R9553" i="21"/>
  <c r="X9552" i="21"/>
  <c r="W9552" i="21"/>
  <c r="V9552" i="21"/>
  <c r="U9552" i="21"/>
  <c r="T9552" i="21"/>
  <c r="S9552" i="21"/>
  <c r="R9552" i="21"/>
  <c r="X9551" i="21"/>
  <c r="W9551" i="21"/>
  <c r="V9551" i="21"/>
  <c r="U9551" i="21"/>
  <c r="T9551" i="21"/>
  <c r="S9551" i="21"/>
  <c r="R9551" i="21"/>
  <c r="X9550" i="21"/>
  <c r="W9550" i="21"/>
  <c r="V9550" i="21"/>
  <c r="U9550" i="21"/>
  <c r="T9550" i="21"/>
  <c r="S9550" i="21"/>
  <c r="R9550" i="21"/>
  <c r="X9549" i="21"/>
  <c r="W9549" i="21"/>
  <c r="V9549" i="21"/>
  <c r="U9549" i="21"/>
  <c r="T9549" i="21"/>
  <c r="S9549" i="21"/>
  <c r="R9549" i="21"/>
  <c r="X9548" i="21"/>
  <c r="W9548" i="21"/>
  <c r="V9548" i="21"/>
  <c r="U9548" i="21"/>
  <c r="T9548" i="21"/>
  <c r="S9548" i="21"/>
  <c r="R9548" i="21"/>
  <c r="X9547" i="21"/>
  <c r="W9547" i="21"/>
  <c r="V9547" i="21"/>
  <c r="U9547" i="21"/>
  <c r="T9547" i="21"/>
  <c r="S9547" i="21"/>
  <c r="R9547" i="21"/>
  <c r="X9546" i="21"/>
  <c r="W9546" i="21"/>
  <c r="V9546" i="21"/>
  <c r="U9546" i="21"/>
  <c r="T9546" i="21"/>
  <c r="S9546" i="21"/>
  <c r="R9546" i="21"/>
  <c r="X9545" i="21"/>
  <c r="W9545" i="21"/>
  <c r="V9545" i="21"/>
  <c r="U9545" i="21"/>
  <c r="T9545" i="21"/>
  <c r="S9545" i="21"/>
  <c r="R9545" i="21"/>
  <c r="X9544" i="21"/>
  <c r="W9544" i="21"/>
  <c r="V9544" i="21"/>
  <c r="U9544" i="21"/>
  <c r="T9544" i="21"/>
  <c r="S9544" i="21"/>
  <c r="R9544" i="21"/>
  <c r="X9543" i="21"/>
  <c r="W9543" i="21"/>
  <c r="V9543" i="21"/>
  <c r="U9543" i="21"/>
  <c r="T9543" i="21"/>
  <c r="S9543" i="21"/>
  <c r="R9543" i="21"/>
  <c r="X9542" i="21"/>
  <c r="W9542" i="21"/>
  <c r="V9542" i="21"/>
  <c r="U9542" i="21"/>
  <c r="T9542" i="21"/>
  <c r="S9542" i="21"/>
  <c r="R9542" i="21"/>
  <c r="X9541" i="21"/>
  <c r="W9541" i="21"/>
  <c r="V9541" i="21"/>
  <c r="U9541" i="21"/>
  <c r="T9541" i="21"/>
  <c r="S9541" i="21"/>
  <c r="R9541" i="21"/>
  <c r="X9540" i="21"/>
  <c r="W9540" i="21"/>
  <c r="V9540" i="21"/>
  <c r="U9540" i="21"/>
  <c r="T9540" i="21"/>
  <c r="S9540" i="21"/>
  <c r="R9540" i="21"/>
  <c r="X9539" i="21"/>
  <c r="W9539" i="21"/>
  <c r="V9539" i="21"/>
  <c r="U9539" i="21"/>
  <c r="T9539" i="21"/>
  <c r="S9539" i="21"/>
  <c r="R9539" i="21"/>
  <c r="X9538" i="21"/>
  <c r="W9538" i="21"/>
  <c r="V9538" i="21"/>
  <c r="U9538" i="21"/>
  <c r="T9538" i="21"/>
  <c r="S9538" i="21"/>
  <c r="R9538" i="21"/>
  <c r="X9537" i="21"/>
  <c r="W9537" i="21"/>
  <c r="V9537" i="21"/>
  <c r="U9537" i="21"/>
  <c r="T9537" i="21"/>
  <c r="S9537" i="21"/>
  <c r="R9537" i="21"/>
  <c r="X9536" i="21"/>
  <c r="W9536" i="21"/>
  <c r="V9536" i="21"/>
  <c r="U9536" i="21"/>
  <c r="T9536" i="21"/>
  <c r="S9536" i="21"/>
  <c r="R9536" i="21"/>
  <c r="X9535" i="21"/>
  <c r="W9535" i="21"/>
  <c r="V9535" i="21"/>
  <c r="U9535" i="21"/>
  <c r="T9535" i="21"/>
  <c r="S9535" i="21"/>
  <c r="R9535" i="21"/>
  <c r="X9534" i="21"/>
  <c r="W9534" i="21"/>
  <c r="V9534" i="21"/>
  <c r="U9534" i="21"/>
  <c r="T9534" i="21"/>
  <c r="S9534" i="21"/>
  <c r="R9534" i="21"/>
  <c r="X9533" i="21"/>
  <c r="W9533" i="21"/>
  <c r="V9533" i="21"/>
  <c r="U9533" i="21"/>
  <c r="T9533" i="21"/>
  <c r="S9533" i="21"/>
  <c r="R9533" i="21"/>
  <c r="X9532" i="21"/>
  <c r="W9532" i="21"/>
  <c r="V9532" i="21"/>
  <c r="U9532" i="21"/>
  <c r="T9532" i="21"/>
  <c r="S9532" i="21"/>
  <c r="R9532" i="21"/>
  <c r="X9531" i="21"/>
  <c r="W9531" i="21"/>
  <c r="V9531" i="21"/>
  <c r="U9531" i="21"/>
  <c r="T9531" i="21"/>
  <c r="S9531" i="21"/>
  <c r="R9531" i="21"/>
  <c r="X9530" i="21"/>
  <c r="W9530" i="21"/>
  <c r="V9530" i="21"/>
  <c r="U9530" i="21"/>
  <c r="T9530" i="21"/>
  <c r="S9530" i="21"/>
  <c r="R9530" i="21"/>
  <c r="X9529" i="21"/>
  <c r="W9529" i="21"/>
  <c r="V9529" i="21"/>
  <c r="U9529" i="21"/>
  <c r="T9529" i="21"/>
  <c r="S9529" i="21"/>
  <c r="R9529" i="21"/>
  <c r="X9528" i="21"/>
  <c r="W9528" i="21"/>
  <c r="V9528" i="21"/>
  <c r="U9528" i="21"/>
  <c r="T9528" i="21"/>
  <c r="S9528" i="21"/>
  <c r="R9528" i="21"/>
  <c r="X9527" i="21"/>
  <c r="W9527" i="21"/>
  <c r="V9527" i="21"/>
  <c r="U9527" i="21"/>
  <c r="T9527" i="21"/>
  <c r="S9527" i="21"/>
  <c r="R9527" i="21"/>
  <c r="X9526" i="21"/>
  <c r="W9526" i="21"/>
  <c r="V9526" i="21"/>
  <c r="U9526" i="21"/>
  <c r="T9526" i="21"/>
  <c r="S9526" i="21"/>
  <c r="R9526" i="21"/>
  <c r="X9525" i="21"/>
  <c r="W9525" i="21"/>
  <c r="V9525" i="21"/>
  <c r="U9525" i="21"/>
  <c r="T9525" i="21"/>
  <c r="S9525" i="21"/>
  <c r="R9525" i="21"/>
  <c r="X9524" i="21"/>
  <c r="W9524" i="21"/>
  <c r="V9524" i="21"/>
  <c r="U9524" i="21"/>
  <c r="T9524" i="21"/>
  <c r="S9524" i="21"/>
  <c r="R9524" i="21"/>
  <c r="X9523" i="21"/>
  <c r="W9523" i="21"/>
  <c r="V9523" i="21"/>
  <c r="U9523" i="21"/>
  <c r="T9523" i="21"/>
  <c r="S9523" i="21"/>
  <c r="R9523" i="21"/>
  <c r="X9522" i="21"/>
  <c r="W9522" i="21"/>
  <c r="V9522" i="21"/>
  <c r="U9522" i="21"/>
  <c r="T9522" i="21"/>
  <c r="S9522" i="21"/>
  <c r="R9522" i="21"/>
  <c r="X9521" i="21"/>
  <c r="W9521" i="21"/>
  <c r="V9521" i="21"/>
  <c r="U9521" i="21"/>
  <c r="T9521" i="21"/>
  <c r="S9521" i="21"/>
  <c r="R9521" i="21"/>
  <c r="X9520" i="21"/>
  <c r="W9520" i="21"/>
  <c r="V9520" i="21"/>
  <c r="U9520" i="21"/>
  <c r="T9520" i="21"/>
  <c r="S9520" i="21"/>
  <c r="R9520" i="21"/>
  <c r="X9519" i="21"/>
  <c r="W9519" i="21"/>
  <c r="V9519" i="21"/>
  <c r="U9519" i="21"/>
  <c r="T9519" i="21"/>
  <c r="S9519" i="21"/>
  <c r="R9519" i="21"/>
  <c r="X9518" i="21"/>
  <c r="W9518" i="21"/>
  <c r="V9518" i="21"/>
  <c r="U9518" i="21"/>
  <c r="T9518" i="21"/>
  <c r="S9518" i="21"/>
  <c r="R9518" i="21"/>
  <c r="X9517" i="21"/>
  <c r="W9517" i="21"/>
  <c r="V9517" i="21"/>
  <c r="U9517" i="21"/>
  <c r="T9517" i="21"/>
  <c r="S9517" i="21"/>
  <c r="R9517" i="21"/>
  <c r="X9516" i="21"/>
  <c r="W9516" i="21"/>
  <c r="V9516" i="21"/>
  <c r="U9516" i="21"/>
  <c r="T9516" i="21"/>
  <c r="S9516" i="21"/>
  <c r="R9516" i="21"/>
  <c r="X9515" i="21"/>
  <c r="W9515" i="21"/>
  <c r="V9515" i="21"/>
  <c r="U9515" i="21"/>
  <c r="T9515" i="21"/>
  <c r="S9515" i="21"/>
  <c r="R9515" i="21"/>
  <c r="X9514" i="21"/>
  <c r="W9514" i="21"/>
  <c r="V9514" i="21"/>
  <c r="U9514" i="21"/>
  <c r="T9514" i="21"/>
  <c r="S9514" i="21"/>
  <c r="R9514" i="21"/>
  <c r="X9513" i="21"/>
  <c r="W9513" i="21"/>
  <c r="V9513" i="21"/>
  <c r="U9513" i="21"/>
  <c r="T9513" i="21"/>
  <c r="S9513" i="21"/>
  <c r="R9513" i="21"/>
  <c r="X9512" i="21"/>
  <c r="W9512" i="21"/>
  <c r="V9512" i="21"/>
  <c r="U9512" i="21"/>
  <c r="T9512" i="21"/>
  <c r="S9512" i="21"/>
  <c r="R9512" i="21"/>
  <c r="X9511" i="21"/>
  <c r="W9511" i="21"/>
  <c r="V9511" i="21"/>
  <c r="U9511" i="21"/>
  <c r="T9511" i="21"/>
  <c r="S9511" i="21"/>
  <c r="R9511" i="21"/>
  <c r="X9510" i="21"/>
  <c r="W9510" i="21"/>
  <c r="V9510" i="21"/>
  <c r="U9510" i="21"/>
  <c r="T9510" i="21"/>
  <c r="S9510" i="21"/>
  <c r="R9510" i="21"/>
  <c r="X9509" i="21"/>
  <c r="W9509" i="21"/>
  <c r="V9509" i="21"/>
  <c r="U9509" i="21"/>
  <c r="T9509" i="21"/>
  <c r="S9509" i="21"/>
  <c r="R9509" i="21"/>
  <c r="X9508" i="21"/>
  <c r="W9508" i="21"/>
  <c r="V9508" i="21"/>
  <c r="U9508" i="21"/>
  <c r="T9508" i="21"/>
  <c r="S9508" i="21"/>
  <c r="R9508" i="21"/>
  <c r="X9507" i="21"/>
  <c r="W9507" i="21"/>
  <c r="V9507" i="21"/>
  <c r="U9507" i="21"/>
  <c r="T9507" i="21"/>
  <c r="S9507" i="21"/>
  <c r="R9507" i="21"/>
  <c r="X9506" i="21"/>
  <c r="W9506" i="21"/>
  <c r="V9506" i="21"/>
  <c r="U9506" i="21"/>
  <c r="T9506" i="21"/>
  <c r="S9506" i="21"/>
  <c r="R9506" i="21"/>
  <c r="X9505" i="21"/>
  <c r="W9505" i="21"/>
  <c r="V9505" i="21"/>
  <c r="U9505" i="21"/>
  <c r="T9505" i="21"/>
  <c r="S9505" i="21"/>
  <c r="R9505" i="21"/>
  <c r="X9504" i="21"/>
  <c r="W9504" i="21"/>
  <c r="V9504" i="21"/>
  <c r="U9504" i="21"/>
  <c r="T9504" i="21"/>
  <c r="S9504" i="21"/>
  <c r="R9504" i="21"/>
  <c r="X9503" i="21"/>
  <c r="W9503" i="21"/>
  <c r="V9503" i="21"/>
  <c r="U9503" i="21"/>
  <c r="T9503" i="21"/>
  <c r="S9503" i="21"/>
  <c r="R9503" i="21"/>
  <c r="X9502" i="21"/>
  <c r="W9502" i="21"/>
  <c r="V9502" i="21"/>
  <c r="U9502" i="21"/>
  <c r="T9502" i="21"/>
  <c r="S9502" i="21"/>
  <c r="R9502" i="21"/>
  <c r="X9501" i="21"/>
  <c r="W9501" i="21"/>
  <c r="V9501" i="21"/>
  <c r="U9501" i="21"/>
  <c r="T9501" i="21"/>
  <c r="S9501" i="21"/>
  <c r="R9501" i="21"/>
  <c r="X9500" i="21"/>
  <c r="W9500" i="21"/>
  <c r="V9500" i="21"/>
  <c r="U9500" i="21"/>
  <c r="T9500" i="21"/>
  <c r="S9500" i="21"/>
  <c r="R9500" i="21"/>
  <c r="X9499" i="21"/>
  <c r="W9499" i="21"/>
  <c r="V9499" i="21"/>
  <c r="U9499" i="21"/>
  <c r="T9499" i="21"/>
  <c r="S9499" i="21"/>
  <c r="R9499" i="21"/>
  <c r="X9498" i="21"/>
  <c r="W9498" i="21"/>
  <c r="V9498" i="21"/>
  <c r="U9498" i="21"/>
  <c r="T9498" i="21"/>
  <c r="S9498" i="21"/>
  <c r="R9498" i="21"/>
  <c r="X9497" i="21"/>
  <c r="W9497" i="21"/>
  <c r="V9497" i="21"/>
  <c r="U9497" i="21"/>
  <c r="T9497" i="21"/>
  <c r="S9497" i="21"/>
  <c r="R9497" i="21"/>
  <c r="X9496" i="21"/>
  <c r="W9496" i="21"/>
  <c r="V9496" i="21"/>
  <c r="U9496" i="21"/>
  <c r="T9496" i="21"/>
  <c r="S9496" i="21"/>
  <c r="R9496" i="21"/>
  <c r="X9495" i="21"/>
  <c r="W9495" i="21"/>
  <c r="V9495" i="21"/>
  <c r="U9495" i="21"/>
  <c r="T9495" i="21"/>
  <c r="S9495" i="21"/>
  <c r="R9495" i="21"/>
  <c r="X9494" i="21"/>
  <c r="W9494" i="21"/>
  <c r="V9494" i="21"/>
  <c r="U9494" i="21"/>
  <c r="T9494" i="21"/>
  <c r="S9494" i="21"/>
  <c r="R9494" i="21"/>
  <c r="X9493" i="21"/>
  <c r="W9493" i="21"/>
  <c r="V9493" i="21"/>
  <c r="U9493" i="21"/>
  <c r="T9493" i="21"/>
  <c r="S9493" i="21"/>
  <c r="R9493" i="21"/>
  <c r="X9492" i="21"/>
  <c r="W9492" i="21"/>
  <c r="V9492" i="21"/>
  <c r="U9492" i="21"/>
  <c r="T9492" i="21"/>
  <c r="S9492" i="21"/>
  <c r="R9492" i="21"/>
  <c r="X9491" i="21"/>
  <c r="W9491" i="21"/>
  <c r="V9491" i="21"/>
  <c r="U9491" i="21"/>
  <c r="T9491" i="21"/>
  <c r="S9491" i="21"/>
  <c r="R9491" i="21"/>
  <c r="X9490" i="21"/>
  <c r="W9490" i="21"/>
  <c r="V9490" i="21"/>
  <c r="U9490" i="21"/>
  <c r="T9490" i="21"/>
  <c r="S9490" i="21"/>
  <c r="R9490" i="21"/>
  <c r="X9489" i="21"/>
  <c r="W9489" i="21"/>
  <c r="V9489" i="21"/>
  <c r="U9489" i="21"/>
  <c r="T9489" i="21"/>
  <c r="S9489" i="21"/>
  <c r="R9489" i="21"/>
  <c r="X9488" i="21"/>
  <c r="W9488" i="21"/>
  <c r="V9488" i="21"/>
  <c r="U9488" i="21"/>
  <c r="T9488" i="21"/>
  <c r="S9488" i="21"/>
  <c r="R9488" i="21"/>
  <c r="X9487" i="21"/>
  <c r="W9487" i="21"/>
  <c r="V9487" i="21"/>
  <c r="U9487" i="21"/>
  <c r="T9487" i="21"/>
  <c r="S9487" i="21"/>
  <c r="R9487" i="21"/>
  <c r="X9486" i="21"/>
  <c r="W9486" i="21"/>
  <c r="V9486" i="21"/>
  <c r="U9486" i="21"/>
  <c r="T9486" i="21"/>
  <c r="S9486" i="21"/>
  <c r="R9486" i="21"/>
  <c r="X9485" i="21"/>
  <c r="W9485" i="21"/>
  <c r="V9485" i="21"/>
  <c r="U9485" i="21"/>
  <c r="T9485" i="21"/>
  <c r="S9485" i="21"/>
  <c r="R9485" i="21"/>
  <c r="X9484" i="21"/>
  <c r="W9484" i="21"/>
  <c r="V9484" i="21"/>
  <c r="U9484" i="21"/>
  <c r="T9484" i="21"/>
  <c r="S9484" i="21"/>
  <c r="R9484" i="21"/>
  <c r="X9483" i="21"/>
  <c r="W9483" i="21"/>
  <c r="V9483" i="21"/>
  <c r="U9483" i="21"/>
  <c r="T9483" i="21"/>
  <c r="S9483" i="21"/>
  <c r="R9483" i="21"/>
  <c r="X9482" i="21"/>
  <c r="W9482" i="21"/>
  <c r="V9482" i="21"/>
  <c r="U9482" i="21"/>
  <c r="T9482" i="21"/>
  <c r="S9482" i="21"/>
  <c r="R9482" i="21"/>
  <c r="X9481" i="21"/>
  <c r="W9481" i="21"/>
  <c r="V9481" i="21"/>
  <c r="U9481" i="21"/>
  <c r="T9481" i="21"/>
  <c r="S9481" i="21"/>
  <c r="R9481" i="21"/>
  <c r="X9480" i="21"/>
  <c r="W9480" i="21"/>
  <c r="V9480" i="21"/>
  <c r="U9480" i="21"/>
  <c r="T9480" i="21"/>
  <c r="S9480" i="21"/>
  <c r="R9480" i="21"/>
  <c r="X9479" i="21"/>
  <c r="W9479" i="21"/>
  <c r="V9479" i="21"/>
  <c r="U9479" i="21"/>
  <c r="T9479" i="21"/>
  <c r="S9479" i="21"/>
  <c r="R9479" i="21"/>
  <c r="X9478" i="21"/>
  <c r="W9478" i="21"/>
  <c r="V9478" i="21"/>
  <c r="U9478" i="21"/>
  <c r="T9478" i="21"/>
  <c r="S9478" i="21"/>
  <c r="R9478" i="21"/>
  <c r="X9477" i="21"/>
  <c r="W9477" i="21"/>
  <c r="V9477" i="21"/>
  <c r="U9477" i="21"/>
  <c r="T9477" i="21"/>
  <c r="S9477" i="21"/>
  <c r="R9477" i="21"/>
  <c r="X9476" i="21"/>
  <c r="W9476" i="21"/>
  <c r="V9476" i="21"/>
  <c r="U9476" i="21"/>
  <c r="T9476" i="21"/>
  <c r="S9476" i="21"/>
  <c r="R9476" i="21"/>
  <c r="X9475" i="21"/>
  <c r="W9475" i="21"/>
  <c r="V9475" i="21"/>
  <c r="U9475" i="21"/>
  <c r="T9475" i="21"/>
  <c r="S9475" i="21"/>
  <c r="R9475" i="21"/>
  <c r="X9474" i="21"/>
  <c r="W9474" i="21"/>
  <c r="V9474" i="21"/>
  <c r="U9474" i="21"/>
  <c r="T9474" i="21"/>
  <c r="S9474" i="21"/>
  <c r="R9474" i="21"/>
  <c r="X9473" i="21"/>
  <c r="W9473" i="21"/>
  <c r="V9473" i="21"/>
  <c r="U9473" i="21"/>
  <c r="T9473" i="21"/>
  <c r="S9473" i="21"/>
  <c r="R9473" i="21"/>
  <c r="X9472" i="21"/>
  <c r="W9472" i="21"/>
  <c r="V9472" i="21"/>
  <c r="U9472" i="21"/>
  <c r="T9472" i="21"/>
  <c r="S9472" i="21"/>
  <c r="R9472" i="21"/>
  <c r="X9471" i="21"/>
  <c r="W9471" i="21"/>
  <c r="V9471" i="21"/>
  <c r="U9471" i="21"/>
  <c r="T9471" i="21"/>
  <c r="S9471" i="21"/>
  <c r="R9471" i="21"/>
  <c r="X9470" i="21"/>
  <c r="W9470" i="21"/>
  <c r="V9470" i="21"/>
  <c r="U9470" i="21"/>
  <c r="T9470" i="21"/>
  <c r="S9470" i="21"/>
  <c r="R9470" i="21"/>
  <c r="X9469" i="21"/>
  <c r="W9469" i="21"/>
  <c r="V9469" i="21"/>
  <c r="U9469" i="21"/>
  <c r="T9469" i="21"/>
  <c r="S9469" i="21"/>
  <c r="R9469" i="21"/>
  <c r="X9468" i="21"/>
  <c r="W9468" i="21"/>
  <c r="V9468" i="21"/>
  <c r="U9468" i="21"/>
  <c r="T9468" i="21"/>
  <c r="S9468" i="21"/>
  <c r="R9468" i="21"/>
  <c r="X9467" i="21"/>
  <c r="W9467" i="21"/>
  <c r="V9467" i="21"/>
  <c r="U9467" i="21"/>
  <c r="T9467" i="21"/>
  <c r="S9467" i="21"/>
  <c r="R9467" i="21"/>
  <c r="X9466" i="21"/>
  <c r="W9466" i="21"/>
  <c r="V9466" i="21"/>
  <c r="U9466" i="21"/>
  <c r="T9466" i="21"/>
  <c r="S9466" i="21"/>
  <c r="R9466" i="21"/>
  <c r="X9465" i="21"/>
  <c r="W9465" i="21"/>
  <c r="V9465" i="21"/>
  <c r="U9465" i="21"/>
  <c r="T9465" i="21"/>
  <c r="S9465" i="21"/>
  <c r="R9465" i="21"/>
  <c r="X9464" i="21"/>
  <c r="W9464" i="21"/>
  <c r="V9464" i="21"/>
  <c r="U9464" i="21"/>
  <c r="T9464" i="21"/>
  <c r="S9464" i="21"/>
  <c r="R9464" i="21"/>
  <c r="X9463" i="21"/>
  <c r="W9463" i="21"/>
  <c r="V9463" i="21"/>
  <c r="U9463" i="21"/>
  <c r="T9463" i="21"/>
  <c r="S9463" i="21"/>
  <c r="R9463" i="21"/>
  <c r="X9462" i="21"/>
  <c r="W9462" i="21"/>
  <c r="V9462" i="21"/>
  <c r="U9462" i="21"/>
  <c r="T9462" i="21"/>
  <c r="S9462" i="21"/>
  <c r="R9462" i="21"/>
  <c r="X9461" i="21"/>
  <c r="W9461" i="21"/>
  <c r="V9461" i="21"/>
  <c r="U9461" i="21"/>
  <c r="T9461" i="21"/>
  <c r="S9461" i="21"/>
  <c r="R9461" i="21"/>
  <c r="X9460" i="21"/>
  <c r="W9460" i="21"/>
  <c r="V9460" i="21"/>
  <c r="U9460" i="21"/>
  <c r="T9460" i="21"/>
  <c r="S9460" i="21"/>
  <c r="R9460" i="21"/>
  <c r="X9459" i="21"/>
  <c r="W9459" i="21"/>
  <c r="V9459" i="21"/>
  <c r="U9459" i="21"/>
  <c r="T9459" i="21"/>
  <c r="S9459" i="21"/>
  <c r="R9459" i="21"/>
  <c r="X9458" i="21"/>
  <c r="W9458" i="21"/>
  <c r="V9458" i="21"/>
  <c r="U9458" i="21"/>
  <c r="T9458" i="21"/>
  <c r="S9458" i="21"/>
  <c r="R9458" i="21"/>
  <c r="X9457" i="21"/>
  <c r="W9457" i="21"/>
  <c r="V9457" i="21"/>
  <c r="U9457" i="21"/>
  <c r="T9457" i="21"/>
  <c r="S9457" i="21"/>
  <c r="R9457" i="21"/>
  <c r="X9456" i="21"/>
  <c r="W9456" i="21"/>
  <c r="V9456" i="21"/>
  <c r="U9456" i="21"/>
  <c r="T9456" i="21"/>
  <c r="S9456" i="21"/>
  <c r="R9456" i="21"/>
  <c r="X9455" i="21"/>
  <c r="W9455" i="21"/>
  <c r="V9455" i="21"/>
  <c r="U9455" i="21"/>
  <c r="T9455" i="21"/>
  <c r="S9455" i="21"/>
  <c r="R9455" i="21"/>
  <c r="X9454" i="21"/>
  <c r="W9454" i="21"/>
  <c r="V9454" i="21"/>
  <c r="U9454" i="21"/>
  <c r="T9454" i="21"/>
  <c r="S9454" i="21"/>
  <c r="R9454" i="21"/>
  <c r="X9453" i="21"/>
  <c r="W9453" i="21"/>
  <c r="V9453" i="21"/>
  <c r="U9453" i="21"/>
  <c r="T9453" i="21"/>
  <c r="S9453" i="21"/>
  <c r="R9453" i="21"/>
  <c r="X9452" i="21"/>
  <c r="W9452" i="21"/>
  <c r="V9452" i="21"/>
  <c r="U9452" i="21"/>
  <c r="T9452" i="21"/>
  <c r="S9452" i="21"/>
  <c r="R9452" i="21"/>
  <c r="X9451" i="21"/>
  <c r="W9451" i="21"/>
  <c r="V9451" i="21"/>
  <c r="U9451" i="21"/>
  <c r="T9451" i="21"/>
  <c r="S9451" i="21"/>
  <c r="R9451" i="21"/>
  <c r="X9450" i="21"/>
  <c r="W9450" i="21"/>
  <c r="V9450" i="21"/>
  <c r="U9450" i="21"/>
  <c r="T9450" i="21"/>
  <c r="S9450" i="21"/>
  <c r="R9450" i="21"/>
  <c r="X9449" i="21"/>
  <c r="W9449" i="21"/>
  <c r="V9449" i="21"/>
  <c r="U9449" i="21"/>
  <c r="T9449" i="21"/>
  <c r="S9449" i="21"/>
  <c r="R9449" i="21"/>
  <c r="X9448" i="21"/>
  <c r="W9448" i="21"/>
  <c r="V9448" i="21"/>
  <c r="U9448" i="21"/>
  <c r="T9448" i="21"/>
  <c r="S9448" i="21"/>
  <c r="R9448" i="21"/>
  <c r="X9447" i="21"/>
  <c r="W9447" i="21"/>
  <c r="V9447" i="21"/>
  <c r="U9447" i="21"/>
  <c r="T9447" i="21"/>
  <c r="S9447" i="21"/>
  <c r="R9447" i="21"/>
  <c r="X9446" i="21"/>
  <c r="W9446" i="21"/>
  <c r="V9446" i="21"/>
  <c r="U9446" i="21"/>
  <c r="T9446" i="21"/>
  <c r="S9446" i="21"/>
  <c r="R9446" i="21"/>
  <c r="X9445" i="21"/>
  <c r="W9445" i="21"/>
  <c r="V9445" i="21"/>
  <c r="U9445" i="21"/>
  <c r="T9445" i="21"/>
  <c r="S9445" i="21"/>
  <c r="R9445" i="21"/>
  <c r="X9444" i="21"/>
  <c r="W9444" i="21"/>
  <c r="V9444" i="21"/>
  <c r="U9444" i="21"/>
  <c r="T9444" i="21"/>
  <c r="S9444" i="21"/>
  <c r="R9444" i="21"/>
  <c r="X9443" i="21"/>
  <c r="W9443" i="21"/>
  <c r="V9443" i="21"/>
  <c r="U9443" i="21"/>
  <c r="T9443" i="21"/>
  <c r="S9443" i="21"/>
  <c r="R9443" i="21"/>
  <c r="X9442" i="21"/>
  <c r="W9442" i="21"/>
  <c r="V9442" i="21"/>
  <c r="U9442" i="21"/>
  <c r="T9442" i="21"/>
  <c r="S9442" i="21"/>
  <c r="R9442" i="21"/>
  <c r="X9441" i="21"/>
  <c r="W9441" i="21"/>
  <c r="V9441" i="21"/>
  <c r="U9441" i="21"/>
  <c r="T9441" i="21"/>
  <c r="S9441" i="21"/>
  <c r="R9441" i="21"/>
  <c r="X9440" i="21"/>
  <c r="W9440" i="21"/>
  <c r="V9440" i="21"/>
  <c r="U9440" i="21"/>
  <c r="T9440" i="21"/>
  <c r="S9440" i="21"/>
  <c r="R9440" i="21"/>
  <c r="X9439" i="21"/>
  <c r="W9439" i="21"/>
  <c r="V9439" i="21"/>
  <c r="U9439" i="21"/>
  <c r="T9439" i="21"/>
  <c r="S9439" i="21"/>
  <c r="R9439" i="21"/>
  <c r="X9438" i="21"/>
  <c r="W9438" i="21"/>
  <c r="V9438" i="21"/>
  <c r="U9438" i="21"/>
  <c r="T9438" i="21"/>
  <c r="S9438" i="21"/>
  <c r="R9438" i="21"/>
  <c r="X9437" i="21"/>
  <c r="W9437" i="21"/>
  <c r="V9437" i="21"/>
  <c r="U9437" i="21"/>
  <c r="T9437" i="21"/>
  <c r="S9437" i="21"/>
  <c r="R9437" i="21"/>
  <c r="X9436" i="21"/>
  <c r="W9436" i="21"/>
  <c r="V9436" i="21"/>
  <c r="U9436" i="21"/>
  <c r="T9436" i="21"/>
  <c r="S9436" i="21"/>
  <c r="R9436" i="21"/>
  <c r="X9435" i="21"/>
  <c r="W9435" i="21"/>
  <c r="V9435" i="21"/>
  <c r="U9435" i="21"/>
  <c r="T9435" i="21"/>
  <c r="S9435" i="21"/>
  <c r="R9435" i="21"/>
  <c r="X9434" i="21"/>
  <c r="W9434" i="21"/>
  <c r="V9434" i="21"/>
  <c r="U9434" i="21"/>
  <c r="T9434" i="21"/>
  <c r="S9434" i="21"/>
  <c r="R9434" i="21"/>
  <c r="X9433" i="21"/>
  <c r="W9433" i="21"/>
  <c r="V9433" i="21"/>
  <c r="U9433" i="21"/>
  <c r="T9433" i="21"/>
  <c r="S9433" i="21"/>
  <c r="R9433" i="21"/>
  <c r="X9432" i="21"/>
  <c r="W9432" i="21"/>
  <c r="V9432" i="21"/>
  <c r="U9432" i="21"/>
  <c r="T9432" i="21"/>
  <c r="S9432" i="21"/>
  <c r="R9432" i="21"/>
  <c r="X9431" i="21"/>
  <c r="W9431" i="21"/>
  <c r="V9431" i="21"/>
  <c r="U9431" i="21"/>
  <c r="T9431" i="21"/>
  <c r="S9431" i="21"/>
  <c r="R9431" i="21"/>
  <c r="X9430" i="21"/>
  <c r="W9430" i="21"/>
  <c r="V9430" i="21"/>
  <c r="U9430" i="21"/>
  <c r="T9430" i="21"/>
  <c r="S9430" i="21"/>
  <c r="R9430" i="21"/>
  <c r="X9429" i="21"/>
  <c r="W9429" i="21"/>
  <c r="V9429" i="21"/>
  <c r="U9429" i="21"/>
  <c r="T9429" i="21"/>
  <c r="S9429" i="21"/>
  <c r="R9429" i="21"/>
  <c r="X9428" i="21"/>
  <c r="W9428" i="21"/>
  <c r="V9428" i="21"/>
  <c r="U9428" i="21"/>
  <c r="T9428" i="21"/>
  <c r="S9428" i="21"/>
  <c r="R9428" i="21"/>
  <c r="X9427" i="21"/>
  <c r="W9427" i="21"/>
  <c r="V9427" i="21"/>
  <c r="U9427" i="21"/>
  <c r="T9427" i="21"/>
  <c r="S9427" i="21"/>
  <c r="R9427" i="21"/>
  <c r="X9426" i="21"/>
  <c r="W9426" i="21"/>
  <c r="V9426" i="21"/>
  <c r="U9426" i="21"/>
  <c r="T9426" i="21"/>
  <c r="S9426" i="21"/>
  <c r="R9426" i="21"/>
  <c r="X9425" i="21"/>
  <c r="W9425" i="21"/>
  <c r="V9425" i="21"/>
  <c r="U9425" i="21"/>
  <c r="T9425" i="21"/>
  <c r="S9425" i="21"/>
  <c r="R9425" i="21"/>
  <c r="X9424" i="21"/>
  <c r="W9424" i="21"/>
  <c r="V9424" i="21"/>
  <c r="U9424" i="21"/>
  <c r="T9424" i="21"/>
  <c r="S9424" i="21"/>
  <c r="R9424" i="21"/>
  <c r="X9423" i="21"/>
  <c r="W9423" i="21"/>
  <c r="V9423" i="21"/>
  <c r="U9423" i="21"/>
  <c r="T9423" i="21"/>
  <c r="S9423" i="21"/>
  <c r="R9423" i="21"/>
  <c r="X9422" i="21"/>
  <c r="W9422" i="21"/>
  <c r="V9422" i="21"/>
  <c r="U9422" i="21"/>
  <c r="T9422" i="21"/>
  <c r="S9422" i="21"/>
  <c r="R9422" i="21"/>
  <c r="X9421" i="21"/>
  <c r="W9421" i="21"/>
  <c r="V9421" i="21"/>
  <c r="U9421" i="21"/>
  <c r="T9421" i="21"/>
  <c r="S9421" i="21"/>
  <c r="R9421" i="21"/>
  <c r="X9420" i="21"/>
  <c r="W9420" i="21"/>
  <c r="V9420" i="21"/>
  <c r="U9420" i="21"/>
  <c r="T9420" i="21"/>
  <c r="S9420" i="21"/>
  <c r="R9420" i="21"/>
  <c r="X9419" i="21"/>
  <c r="W9419" i="21"/>
  <c r="V9419" i="21"/>
  <c r="U9419" i="21"/>
  <c r="T9419" i="21"/>
  <c r="S9419" i="21"/>
  <c r="R9419" i="21"/>
  <c r="X9418" i="21"/>
  <c r="W9418" i="21"/>
  <c r="V9418" i="21"/>
  <c r="U9418" i="21"/>
  <c r="T9418" i="21"/>
  <c r="S9418" i="21"/>
  <c r="R9418" i="21"/>
  <c r="X9417" i="21"/>
  <c r="W9417" i="21"/>
  <c r="V9417" i="21"/>
  <c r="U9417" i="21"/>
  <c r="T9417" i="21"/>
  <c r="S9417" i="21"/>
  <c r="R9417" i="21"/>
  <c r="X9416" i="21"/>
  <c r="W9416" i="21"/>
  <c r="V9416" i="21"/>
  <c r="U9416" i="21"/>
  <c r="T9416" i="21"/>
  <c r="S9416" i="21"/>
  <c r="R9416" i="21"/>
  <c r="X9415" i="21"/>
  <c r="W9415" i="21"/>
  <c r="V9415" i="21"/>
  <c r="U9415" i="21"/>
  <c r="T9415" i="21"/>
  <c r="S9415" i="21"/>
  <c r="R9415" i="21"/>
  <c r="X9414" i="21"/>
  <c r="W9414" i="21"/>
  <c r="V9414" i="21"/>
  <c r="U9414" i="21"/>
  <c r="T9414" i="21"/>
  <c r="S9414" i="21"/>
  <c r="R9414" i="21"/>
  <c r="X9413" i="21"/>
  <c r="W9413" i="21"/>
  <c r="V9413" i="21"/>
  <c r="U9413" i="21"/>
  <c r="T9413" i="21"/>
  <c r="S9413" i="21"/>
  <c r="R9413" i="21"/>
  <c r="X9412" i="21"/>
  <c r="W9412" i="21"/>
  <c r="V9412" i="21"/>
  <c r="U9412" i="21"/>
  <c r="T9412" i="21"/>
  <c r="S9412" i="21"/>
  <c r="R9412" i="21"/>
  <c r="X9411" i="21"/>
  <c r="W9411" i="21"/>
  <c r="V9411" i="21"/>
  <c r="U9411" i="21"/>
  <c r="T9411" i="21"/>
  <c r="S9411" i="21"/>
  <c r="R9411" i="21"/>
  <c r="X9410" i="21"/>
  <c r="W9410" i="21"/>
  <c r="V9410" i="21"/>
  <c r="U9410" i="21"/>
  <c r="T9410" i="21"/>
  <c r="S9410" i="21"/>
  <c r="R9410" i="21"/>
  <c r="X9409" i="21"/>
  <c r="W9409" i="21"/>
  <c r="V9409" i="21"/>
  <c r="U9409" i="21"/>
  <c r="T9409" i="21"/>
  <c r="S9409" i="21"/>
  <c r="R9409" i="21"/>
  <c r="X9408" i="21"/>
  <c r="W9408" i="21"/>
  <c r="V9408" i="21"/>
  <c r="U9408" i="21"/>
  <c r="T9408" i="21"/>
  <c r="S9408" i="21"/>
  <c r="R9408" i="21"/>
  <c r="X9407" i="21"/>
  <c r="W9407" i="21"/>
  <c r="V9407" i="21"/>
  <c r="U9407" i="21"/>
  <c r="T9407" i="21"/>
  <c r="S9407" i="21"/>
  <c r="R9407" i="21"/>
  <c r="X9406" i="21"/>
  <c r="W9406" i="21"/>
  <c r="V9406" i="21"/>
  <c r="U9406" i="21"/>
  <c r="T9406" i="21"/>
  <c r="S9406" i="21"/>
  <c r="R9406" i="21"/>
  <c r="X9405" i="21"/>
  <c r="W9405" i="21"/>
  <c r="V9405" i="21"/>
  <c r="U9405" i="21"/>
  <c r="T9405" i="21"/>
  <c r="S9405" i="21"/>
  <c r="R9405" i="21"/>
  <c r="X9404" i="21"/>
  <c r="W9404" i="21"/>
  <c r="V9404" i="21"/>
  <c r="U9404" i="21"/>
  <c r="T9404" i="21"/>
  <c r="S9404" i="21"/>
  <c r="R9404" i="21"/>
  <c r="X9403" i="21"/>
  <c r="W9403" i="21"/>
  <c r="V9403" i="21"/>
  <c r="U9403" i="21"/>
  <c r="T9403" i="21"/>
  <c r="S9403" i="21"/>
  <c r="R9403" i="21"/>
  <c r="X9402" i="21"/>
  <c r="W9402" i="21"/>
  <c r="V9402" i="21"/>
  <c r="U9402" i="21"/>
  <c r="T9402" i="21"/>
  <c r="S9402" i="21"/>
  <c r="R9402" i="21"/>
  <c r="X9401" i="21"/>
  <c r="W9401" i="21"/>
  <c r="V9401" i="21"/>
  <c r="U9401" i="21"/>
  <c r="T9401" i="21"/>
  <c r="S9401" i="21"/>
  <c r="R9401" i="21"/>
  <c r="X9400" i="21"/>
  <c r="W9400" i="21"/>
  <c r="V9400" i="21"/>
  <c r="U9400" i="21"/>
  <c r="T9400" i="21"/>
  <c r="S9400" i="21"/>
  <c r="R9400" i="21"/>
  <c r="X9399" i="21"/>
  <c r="W9399" i="21"/>
  <c r="V9399" i="21"/>
  <c r="U9399" i="21"/>
  <c r="T9399" i="21"/>
  <c r="S9399" i="21"/>
  <c r="R9399" i="21"/>
  <c r="X9398" i="21"/>
  <c r="W9398" i="21"/>
  <c r="V9398" i="21"/>
  <c r="U9398" i="21"/>
  <c r="T9398" i="21"/>
  <c r="S9398" i="21"/>
  <c r="R9398" i="21"/>
  <c r="X9397" i="21"/>
  <c r="W9397" i="21"/>
  <c r="V9397" i="21"/>
  <c r="U9397" i="21"/>
  <c r="T9397" i="21"/>
  <c r="S9397" i="21"/>
  <c r="R9397" i="21"/>
  <c r="X9396" i="21"/>
  <c r="W9396" i="21"/>
  <c r="V9396" i="21"/>
  <c r="U9396" i="21"/>
  <c r="T9396" i="21"/>
  <c r="S9396" i="21"/>
  <c r="R9396" i="21"/>
  <c r="X9395" i="21"/>
  <c r="W9395" i="21"/>
  <c r="V9395" i="21"/>
  <c r="U9395" i="21"/>
  <c r="T9395" i="21"/>
  <c r="S9395" i="21"/>
  <c r="R9395" i="21"/>
  <c r="X9394" i="21"/>
  <c r="W9394" i="21"/>
  <c r="V9394" i="21"/>
  <c r="U9394" i="21"/>
  <c r="T9394" i="21"/>
  <c r="S9394" i="21"/>
  <c r="R9394" i="21"/>
  <c r="X9393" i="21"/>
  <c r="W9393" i="21"/>
  <c r="V9393" i="21"/>
  <c r="U9393" i="21"/>
  <c r="T9393" i="21"/>
  <c r="S9393" i="21"/>
  <c r="R9393" i="21"/>
  <c r="X9392" i="21"/>
  <c r="W9392" i="21"/>
  <c r="V9392" i="21"/>
  <c r="U9392" i="21"/>
  <c r="T9392" i="21"/>
  <c r="S9392" i="21"/>
  <c r="R9392" i="21"/>
  <c r="X9391" i="21"/>
  <c r="W9391" i="21"/>
  <c r="V9391" i="21"/>
  <c r="U9391" i="21"/>
  <c r="T9391" i="21"/>
  <c r="S9391" i="21"/>
  <c r="R9391" i="21"/>
  <c r="X9390" i="21"/>
  <c r="W9390" i="21"/>
  <c r="V9390" i="21"/>
  <c r="U9390" i="21"/>
  <c r="T9390" i="21"/>
  <c r="S9390" i="21"/>
  <c r="R9390" i="21"/>
  <c r="X9389" i="21"/>
  <c r="W9389" i="21"/>
  <c r="V9389" i="21"/>
  <c r="U9389" i="21"/>
  <c r="T9389" i="21"/>
  <c r="S9389" i="21"/>
  <c r="R9389" i="21"/>
  <c r="X9388" i="21"/>
  <c r="W9388" i="21"/>
  <c r="V9388" i="21"/>
  <c r="U9388" i="21"/>
  <c r="T9388" i="21"/>
  <c r="S9388" i="21"/>
  <c r="R9388" i="21"/>
  <c r="X9387" i="21"/>
  <c r="W9387" i="21"/>
  <c r="V9387" i="21"/>
  <c r="U9387" i="21"/>
  <c r="T9387" i="21"/>
  <c r="S9387" i="21"/>
  <c r="R9387" i="21"/>
  <c r="X9386" i="21"/>
  <c r="W9386" i="21"/>
  <c r="V9386" i="21"/>
  <c r="U9386" i="21"/>
  <c r="T9386" i="21"/>
  <c r="S9386" i="21"/>
  <c r="R9386" i="21"/>
  <c r="X9385" i="21"/>
  <c r="W9385" i="21"/>
  <c r="V9385" i="21"/>
  <c r="U9385" i="21"/>
  <c r="T9385" i="21"/>
  <c r="S9385" i="21"/>
  <c r="R9385" i="21"/>
  <c r="X9384" i="21"/>
  <c r="W9384" i="21"/>
  <c r="V9384" i="21"/>
  <c r="U9384" i="21"/>
  <c r="T9384" i="21"/>
  <c r="S9384" i="21"/>
  <c r="R9384" i="21"/>
  <c r="X9383" i="21"/>
  <c r="W9383" i="21"/>
  <c r="V9383" i="21"/>
  <c r="U9383" i="21"/>
  <c r="T9383" i="21"/>
  <c r="S9383" i="21"/>
  <c r="R9383" i="21"/>
  <c r="X9382" i="21"/>
  <c r="W9382" i="21"/>
  <c r="V9382" i="21"/>
  <c r="U9382" i="21"/>
  <c r="T9382" i="21"/>
  <c r="S9382" i="21"/>
  <c r="R9382" i="21"/>
  <c r="X9381" i="21"/>
  <c r="W9381" i="21"/>
  <c r="V9381" i="21"/>
  <c r="U9381" i="21"/>
  <c r="T9381" i="21"/>
  <c r="S9381" i="21"/>
  <c r="R9381" i="21"/>
  <c r="X9380" i="21"/>
  <c r="W9380" i="21"/>
  <c r="V9380" i="21"/>
  <c r="U9380" i="21"/>
  <c r="T9380" i="21"/>
  <c r="S9380" i="21"/>
  <c r="R9380" i="21"/>
  <c r="X9379" i="21"/>
  <c r="W9379" i="21"/>
  <c r="V9379" i="21"/>
  <c r="U9379" i="21"/>
  <c r="T9379" i="21"/>
  <c r="S9379" i="21"/>
  <c r="R9379" i="21"/>
  <c r="X9378" i="21"/>
  <c r="W9378" i="21"/>
  <c r="V9378" i="21"/>
  <c r="U9378" i="21"/>
  <c r="T9378" i="21"/>
  <c r="S9378" i="21"/>
  <c r="R9378" i="21"/>
  <c r="X9377" i="21"/>
  <c r="W9377" i="21"/>
  <c r="V9377" i="21"/>
  <c r="U9377" i="21"/>
  <c r="T9377" i="21"/>
  <c r="S9377" i="21"/>
  <c r="R9377" i="21"/>
  <c r="X9376" i="21"/>
  <c r="W9376" i="21"/>
  <c r="V9376" i="21"/>
  <c r="U9376" i="21"/>
  <c r="T9376" i="21"/>
  <c r="S9376" i="21"/>
  <c r="R9376" i="21"/>
  <c r="X9375" i="21"/>
  <c r="W9375" i="21"/>
  <c r="V9375" i="21"/>
  <c r="U9375" i="21"/>
  <c r="T9375" i="21"/>
  <c r="S9375" i="21"/>
  <c r="R9375" i="21"/>
  <c r="X9374" i="21"/>
  <c r="W9374" i="21"/>
  <c r="V9374" i="21"/>
  <c r="U9374" i="21"/>
  <c r="T9374" i="21"/>
  <c r="S9374" i="21"/>
  <c r="R9374" i="21"/>
  <c r="X9373" i="21"/>
  <c r="W9373" i="21"/>
  <c r="V9373" i="21"/>
  <c r="U9373" i="21"/>
  <c r="T9373" i="21"/>
  <c r="S9373" i="21"/>
  <c r="R9373" i="21"/>
  <c r="X9372" i="21"/>
  <c r="W9372" i="21"/>
  <c r="V9372" i="21"/>
  <c r="U9372" i="21"/>
  <c r="T9372" i="21"/>
  <c r="S9372" i="21"/>
  <c r="R9372" i="21"/>
  <c r="X9371" i="21"/>
  <c r="W9371" i="21"/>
  <c r="V9371" i="21"/>
  <c r="U9371" i="21"/>
  <c r="T9371" i="21"/>
  <c r="S9371" i="21"/>
  <c r="R9371" i="21"/>
  <c r="X9370" i="21"/>
  <c r="W9370" i="21"/>
  <c r="V9370" i="21"/>
  <c r="U9370" i="21"/>
  <c r="T9370" i="21"/>
  <c r="S9370" i="21"/>
  <c r="R9370" i="21"/>
  <c r="X9369" i="21"/>
  <c r="W9369" i="21"/>
  <c r="V9369" i="21"/>
  <c r="U9369" i="21"/>
  <c r="T9369" i="21"/>
  <c r="S9369" i="21"/>
  <c r="R9369" i="21"/>
  <c r="X9368" i="21"/>
  <c r="W9368" i="21"/>
  <c r="V9368" i="21"/>
  <c r="U9368" i="21"/>
  <c r="T9368" i="21"/>
  <c r="S9368" i="21"/>
  <c r="R9368" i="21"/>
  <c r="X9367" i="21"/>
  <c r="W9367" i="21"/>
  <c r="V9367" i="21"/>
  <c r="U9367" i="21"/>
  <c r="T9367" i="21"/>
  <c r="S9367" i="21"/>
  <c r="R9367" i="21"/>
  <c r="X9366" i="21"/>
  <c r="W9366" i="21"/>
  <c r="V9366" i="21"/>
  <c r="U9366" i="21"/>
  <c r="T9366" i="21"/>
  <c r="S9366" i="21"/>
  <c r="R9366" i="21"/>
  <c r="X9365" i="21"/>
  <c r="W9365" i="21"/>
  <c r="V9365" i="21"/>
  <c r="U9365" i="21"/>
  <c r="T9365" i="21"/>
  <c r="S9365" i="21"/>
  <c r="R9365" i="21"/>
  <c r="X9364" i="21"/>
  <c r="W9364" i="21"/>
  <c r="V9364" i="21"/>
  <c r="U9364" i="21"/>
  <c r="T9364" i="21"/>
  <c r="S9364" i="21"/>
  <c r="R9364" i="21"/>
  <c r="X9363" i="21"/>
  <c r="W9363" i="21"/>
  <c r="V9363" i="21"/>
  <c r="U9363" i="21"/>
  <c r="T9363" i="21"/>
  <c r="S9363" i="21"/>
  <c r="R9363" i="21"/>
  <c r="X9362" i="21"/>
  <c r="W9362" i="21"/>
  <c r="V9362" i="21"/>
  <c r="U9362" i="21"/>
  <c r="T9362" i="21"/>
  <c r="S9362" i="21"/>
  <c r="R9362" i="21"/>
  <c r="X9361" i="21"/>
  <c r="W9361" i="21"/>
  <c r="V9361" i="21"/>
  <c r="U9361" i="21"/>
  <c r="T9361" i="21"/>
  <c r="S9361" i="21"/>
  <c r="R9361" i="21"/>
  <c r="X9360" i="21"/>
  <c r="W9360" i="21"/>
  <c r="V9360" i="21"/>
  <c r="U9360" i="21"/>
  <c r="T9360" i="21"/>
  <c r="S9360" i="21"/>
  <c r="R9360" i="21"/>
  <c r="X9359" i="21"/>
  <c r="W9359" i="21"/>
  <c r="V9359" i="21"/>
  <c r="U9359" i="21"/>
  <c r="T9359" i="21"/>
  <c r="S9359" i="21"/>
  <c r="R9359" i="21"/>
  <c r="X9358" i="21"/>
  <c r="W9358" i="21"/>
  <c r="V9358" i="21"/>
  <c r="U9358" i="21"/>
  <c r="T9358" i="21"/>
  <c r="S9358" i="21"/>
  <c r="R9358" i="21"/>
  <c r="X9357" i="21"/>
  <c r="W9357" i="21"/>
  <c r="V9357" i="21"/>
  <c r="U9357" i="21"/>
  <c r="T9357" i="21"/>
  <c r="S9357" i="21"/>
  <c r="R9357" i="21"/>
  <c r="X9356" i="21"/>
  <c r="W9356" i="21"/>
  <c r="V9356" i="21"/>
  <c r="U9356" i="21"/>
  <c r="T9356" i="21"/>
  <c r="S9356" i="21"/>
  <c r="R9356" i="21"/>
  <c r="X9355" i="21"/>
  <c r="W9355" i="21"/>
  <c r="V9355" i="21"/>
  <c r="U9355" i="21"/>
  <c r="T9355" i="21"/>
  <c r="S9355" i="21"/>
  <c r="R9355" i="21"/>
  <c r="X9354" i="21"/>
  <c r="W9354" i="21"/>
  <c r="V9354" i="21"/>
  <c r="U9354" i="21"/>
  <c r="T9354" i="21"/>
  <c r="S9354" i="21"/>
  <c r="R9354" i="21"/>
  <c r="X9353" i="21"/>
  <c r="W9353" i="21"/>
  <c r="V9353" i="21"/>
  <c r="U9353" i="21"/>
  <c r="T9353" i="21"/>
  <c r="S9353" i="21"/>
  <c r="R9353" i="21"/>
  <c r="X9352" i="21"/>
  <c r="W9352" i="21"/>
  <c r="V9352" i="21"/>
  <c r="U9352" i="21"/>
  <c r="T9352" i="21"/>
  <c r="S9352" i="21"/>
  <c r="R9352" i="21"/>
  <c r="X9351" i="21"/>
  <c r="W9351" i="21"/>
  <c r="V9351" i="21"/>
  <c r="U9351" i="21"/>
  <c r="T9351" i="21"/>
  <c r="S9351" i="21"/>
  <c r="R9351" i="21"/>
  <c r="X9350" i="21"/>
  <c r="W9350" i="21"/>
  <c r="V9350" i="21"/>
  <c r="U9350" i="21"/>
  <c r="T9350" i="21"/>
  <c r="S9350" i="21"/>
  <c r="R9350" i="21"/>
  <c r="X9349" i="21"/>
  <c r="W9349" i="21"/>
  <c r="V9349" i="21"/>
  <c r="U9349" i="21"/>
  <c r="T9349" i="21"/>
  <c r="S9349" i="21"/>
  <c r="R9349" i="21"/>
  <c r="X9348" i="21"/>
  <c r="W9348" i="21"/>
  <c r="V9348" i="21"/>
  <c r="U9348" i="21"/>
  <c r="T9348" i="21"/>
  <c r="S9348" i="21"/>
  <c r="R9348" i="21"/>
  <c r="X9347" i="21"/>
  <c r="W9347" i="21"/>
  <c r="V9347" i="21"/>
  <c r="U9347" i="21"/>
  <c r="T9347" i="21"/>
  <c r="S9347" i="21"/>
  <c r="R9347" i="21"/>
  <c r="X9346" i="21"/>
  <c r="W9346" i="21"/>
  <c r="V9346" i="21"/>
  <c r="U9346" i="21"/>
  <c r="T9346" i="21"/>
  <c r="S9346" i="21"/>
  <c r="R9346" i="21"/>
  <c r="X9345" i="21"/>
  <c r="W9345" i="21"/>
  <c r="V9345" i="21"/>
  <c r="U9345" i="21"/>
  <c r="T9345" i="21"/>
  <c r="S9345" i="21"/>
  <c r="R9345" i="21"/>
  <c r="X9344" i="21"/>
  <c r="W9344" i="21"/>
  <c r="V9344" i="21"/>
  <c r="U9344" i="21"/>
  <c r="T9344" i="21"/>
  <c r="S9344" i="21"/>
  <c r="R9344" i="21"/>
  <c r="X9343" i="21"/>
  <c r="W9343" i="21"/>
  <c r="V9343" i="21"/>
  <c r="U9343" i="21"/>
  <c r="T9343" i="21"/>
  <c r="S9343" i="21"/>
  <c r="R9343" i="21"/>
  <c r="X9342" i="21"/>
  <c r="W9342" i="21"/>
  <c r="V9342" i="21"/>
  <c r="U9342" i="21"/>
  <c r="T9342" i="21"/>
  <c r="S9342" i="21"/>
  <c r="R9342" i="21"/>
  <c r="X9341" i="21"/>
  <c r="W9341" i="21"/>
  <c r="V9341" i="21"/>
  <c r="U9341" i="21"/>
  <c r="T9341" i="21"/>
  <c r="S9341" i="21"/>
  <c r="R9341" i="21"/>
  <c r="X9340" i="21"/>
  <c r="W9340" i="21"/>
  <c r="V9340" i="21"/>
  <c r="U9340" i="21"/>
  <c r="T9340" i="21"/>
  <c r="S9340" i="21"/>
  <c r="R9340" i="21"/>
  <c r="X9339" i="21"/>
  <c r="W9339" i="21"/>
  <c r="V9339" i="21"/>
  <c r="U9339" i="21"/>
  <c r="T9339" i="21"/>
  <c r="S9339" i="21"/>
  <c r="R9339" i="21"/>
  <c r="X9338" i="21"/>
  <c r="W9338" i="21"/>
  <c r="V9338" i="21"/>
  <c r="U9338" i="21"/>
  <c r="T9338" i="21"/>
  <c r="S9338" i="21"/>
  <c r="R9338" i="21"/>
  <c r="X9337" i="21"/>
  <c r="W9337" i="21"/>
  <c r="V9337" i="21"/>
  <c r="U9337" i="21"/>
  <c r="T9337" i="21"/>
  <c r="S9337" i="21"/>
  <c r="R9337" i="21"/>
  <c r="X9336" i="21"/>
  <c r="W9336" i="21"/>
  <c r="V9336" i="21"/>
  <c r="U9336" i="21"/>
  <c r="T9336" i="21"/>
  <c r="S9336" i="21"/>
  <c r="R9336" i="21"/>
  <c r="X9335" i="21"/>
  <c r="W9335" i="21"/>
  <c r="V9335" i="21"/>
  <c r="U9335" i="21"/>
  <c r="T9335" i="21"/>
  <c r="S9335" i="21"/>
  <c r="R9335" i="21"/>
  <c r="X9334" i="21"/>
  <c r="W9334" i="21"/>
  <c r="V9334" i="21"/>
  <c r="U9334" i="21"/>
  <c r="T9334" i="21"/>
  <c r="S9334" i="21"/>
  <c r="R9334" i="21"/>
  <c r="X9333" i="21"/>
  <c r="W9333" i="21"/>
  <c r="V9333" i="21"/>
  <c r="U9333" i="21"/>
  <c r="T9333" i="21"/>
  <c r="S9333" i="21"/>
  <c r="R9333" i="21"/>
  <c r="X9332" i="21"/>
  <c r="W9332" i="21"/>
  <c r="V9332" i="21"/>
  <c r="U9332" i="21"/>
  <c r="T9332" i="21"/>
  <c r="S9332" i="21"/>
  <c r="R9332" i="21"/>
  <c r="X9331" i="21"/>
  <c r="W9331" i="21"/>
  <c r="V9331" i="21"/>
  <c r="U9331" i="21"/>
  <c r="T9331" i="21"/>
  <c r="S9331" i="21"/>
  <c r="R9331" i="21"/>
  <c r="X9330" i="21"/>
  <c r="W9330" i="21"/>
  <c r="V9330" i="21"/>
  <c r="U9330" i="21"/>
  <c r="T9330" i="21"/>
  <c r="S9330" i="21"/>
  <c r="R9330" i="21"/>
  <c r="X9329" i="21"/>
  <c r="W9329" i="21"/>
  <c r="V9329" i="21"/>
  <c r="U9329" i="21"/>
  <c r="T9329" i="21"/>
  <c r="S9329" i="21"/>
  <c r="R9329" i="21"/>
  <c r="X9328" i="21"/>
  <c r="W9328" i="21"/>
  <c r="V9328" i="21"/>
  <c r="U9328" i="21"/>
  <c r="T9328" i="21"/>
  <c r="S9328" i="21"/>
  <c r="R9328" i="21"/>
  <c r="X9327" i="21"/>
  <c r="W9327" i="21"/>
  <c r="V9327" i="21"/>
  <c r="U9327" i="21"/>
  <c r="T9327" i="21"/>
  <c r="S9327" i="21"/>
  <c r="R9327" i="21"/>
  <c r="X9326" i="21"/>
  <c r="W9326" i="21"/>
  <c r="V9326" i="21"/>
  <c r="U9326" i="21"/>
  <c r="T9326" i="21"/>
  <c r="S9326" i="21"/>
  <c r="R9326" i="21"/>
  <c r="X9325" i="21"/>
  <c r="W9325" i="21"/>
  <c r="V9325" i="21"/>
  <c r="U9325" i="21"/>
  <c r="T9325" i="21"/>
  <c r="S9325" i="21"/>
  <c r="R9325" i="21"/>
  <c r="X9324" i="21"/>
  <c r="W9324" i="21"/>
  <c r="V9324" i="21"/>
  <c r="U9324" i="21"/>
  <c r="T9324" i="21"/>
  <c r="S9324" i="21"/>
  <c r="R9324" i="21"/>
  <c r="X9323" i="21"/>
  <c r="W9323" i="21"/>
  <c r="V9323" i="21"/>
  <c r="U9323" i="21"/>
  <c r="T9323" i="21"/>
  <c r="S9323" i="21"/>
  <c r="R9323" i="21"/>
  <c r="X9322" i="21"/>
  <c r="W9322" i="21"/>
  <c r="V9322" i="21"/>
  <c r="U9322" i="21"/>
  <c r="T9322" i="21"/>
  <c r="S9322" i="21"/>
  <c r="R9322" i="21"/>
  <c r="X9321" i="21"/>
  <c r="W9321" i="21"/>
  <c r="V9321" i="21"/>
  <c r="U9321" i="21"/>
  <c r="T9321" i="21"/>
  <c r="S9321" i="21"/>
  <c r="R9321" i="21"/>
  <c r="X9320" i="21"/>
  <c r="W9320" i="21"/>
  <c r="V9320" i="21"/>
  <c r="U9320" i="21"/>
  <c r="T9320" i="21"/>
  <c r="S9320" i="21"/>
  <c r="R9320" i="21"/>
  <c r="X9319" i="21"/>
  <c r="W9319" i="21"/>
  <c r="V9319" i="21"/>
  <c r="U9319" i="21"/>
  <c r="T9319" i="21"/>
  <c r="S9319" i="21"/>
  <c r="R9319" i="21"/>
  <c r="X9318" i="21"/>
  <c r="W9318" i="21"/>
  <c r="V9318" i="21"/>
  <c r="U9318" i="21"/>
  <c r="T9318" i="21"/>
  <c r="S9318" i="21"/>
  <c r="R9318" i="21"/>
  <c r="X9317" i="21"/>
  <c r="W9317" i="21"/>
  <c r="V9317" i="21"/>
  <c r="U9317" i="21"/>
  <c r="T9317" i="21"/>
  <c r="S9317" i="21"/>
  <c r="R9317" i="21"/>
  <c r="X9316" i="21"/>
  <c r="W9316" i="21"/>
  <c r="V9316" i="21"/>
  <c r="U9316" i="21"/>
  <c r="T9316" i="21"/>
  <c r="S9316" i="21"/>
  <c r="R9316" i="21"/>
  <c r="X9315" i="21"/>
  <c r="W9315" i="21"/>
  <c r="V9315" i="21"/>
  <c r="U9315" i="21"/>
  <c r="T9315" i="21"/>
  <c r="S9315" i="21"/>
  <c r="R9315" i="21"/>
  <c r="X9314" i="21"/>
  <c r="W9314" i="21"/>
  <c r="V9314" i="21"/>
  <c r="U9314" i="21"/>
  <c r="T9314" i="21"/>
  <c r="S9314" i="21"/>
  <c r="R9314" i="21"/>
  <c r="X9313" i="21"/>
  <c r="W9313" i="21"/>
  <c r="V9313" i="21"/>
  <c r="U9313" i="21"/>
  <c r="T9313" i="21"/>
  <c r="S9313" i="21"/>
  <c r="R9313" i="21"/>
  <c r="X9312" i="21"/>
  <c r="W9312" i="21"/>
  <c r="V9312" i="21"/>
  <c r="U9312" i="21"/>
  <c r="T9312" i="21"/>
  <c r="S9312" i="21"/>
  <c r="R9312" i="21"/>
  <c r="X9311" i="21"/>
  <c r="W9311" i="21"/>
  <c r="V9311" i="21"/>
  <c r="U9311" i="21"/>
  <c r="T9311" i="21"/>
  <c r="S9311" i="21"/>
  <c r="R9311" i="21"/>
  <c r="X9310" i="21"/>
  <c r="W9310" i="21"/>
  <c r="V9310" i="21"/>
  <c r="U9310" i="21"/>
  <c r="T9310" i="21"/>
  <c r="S9310" i="21"/>
  <c r="R9310" i="21"/>
  <c r="X9309" i="21"/>
  <c r="W9309" i="21"/>
  <c r="V9309" i="21"/>
  <c r="U9309" i="21"/>
  <c r="T9309" i="21"/>
  <c r="S9309" i="21"/>
  <c r="R9309" i="21"/>
  <c r="X9308" i="21"/>
  <c r="W9308" i="21"/>
  <c r="V9308" i="21"/>
  <c r="U9308" i="21"/>
  <c r="T9308" i="21"/>
  <c r="S9308" i="21"/>
  <c r="R9308" i="21"/>
  <c r="X9307" i="21"/>
  <c r="W9307" i="21"/>
  <c r="V9307" i="21"/>
  <c r="U9307" i="21"/>
  <c r="T9307" i="21"/>
  <c r="S9307" i="21"/>
  <c r="R9307" i="21"/>
  <c r="X9306" i="21"/>
  <c r="W9306" i="21"/>
  <c r="V9306" i="21"/>
  <c r="U9306" i="21"/>
  <c r="T9306" i="21"/>
  <c r="S9306" i="21"/>
  <c r="R9306" i="21"/>
  <c r="X9305" i="21"/>
  <c r="W9305" i="21"/>
  <c r="V9305" i="21"/>
  <c r="U9305" i="21"/>
  <c r="T9305" i="21"/>
  <c r="S9305" i="21"/>
  <c r="R9305" i="21"/>
  <c r="X9304" i="21"/>
  <c r="W9304" i="21"/>
  <c r="V9304" i="21"/>
  <c r="U9304" i="21"/>
  <c r="T9304" i="21"/>
  <c r="S9304" i="21"/>
  <c r="R9304" i="21"/>
  <c r="X9303" i="21"/>
  <c r="W9303" i="21"/>
  <c r="V9303" i="21"/>
  <c r="U9303" i="21"/>
  <c r="T9303" i="21"/>
  <c r="S9303" i="21"/>
  <c r="R9303" i="21"/>
  <c r="X9302" i="21"/>
  <c r="W9302" i="21"/>
  <c r="V9302" i="21"/>
  <c r="U9302" i="21"/>
  <c r="T9302" i="21"/>
  <c r="S9302" i="21"/>
  <c r="R9302" i="21"/>
  <c r="X9301" i="21"/>
  <c r="W9301" i="21"/>
  <c r="V9301" i="21"/>
  <c r="U9301" i="21"/>
  <c r="T9301" i="21"/>
  <c r="S9301" i="21"/>
  <c r="R9301" i="21"/>
  <c r="X9300" i="21"/>
  <c r="W9300" i="21"/>
  <c r="V9300" i="21"/>
  <c r="U9300" i="21"/>
  <c r="T9300" i="21"/>
  <c r="S9300" i="21"/>
  <c r="R9300" i="21"/>
  <c r="X9299" i="21"/>
  <c r="W9299" i="21"/>
  <c r="V9299" i="21"/>
  <c r="U9299" i="21"/>
  <c r="T9299" i="21"/>
  <c r="S9299" i="21"/>
  <c r="R9299" i="21"/>
  <c r="X9298" i="21"/>
  <c r="W9298" i="21"/>
  <c r="V9298" i="21"/>
  <c r="U9298" i="21"/>
  <c r="T9298" i="21"/>
  <c r="S9298" i="21"/>
  <c r="R9298" i="21"/>
  <c r="X9297" i="21"/>
  <c r="W9297" i="21"/>
  <c r="V9297" i="21"/>
  <c r="U9297" i="21"/>
  <c r="T9297" i="21"/>
  <c r="S9297" i="21"/>
  <c r="R9297" i="21"/>
  <c r="X9296" i="21"/>
  <c r="W9296" i="21"/>
  <c r="V9296" i="21"/>
  <c r="U9296" i="21"/>
  <c r="T9296" i="21"/>
  <c r="S9296" i="21"/>
  <c r="R9296" i="21"/>
  <c r="X9295" i="21"/>
  <c r="W9295" i="21"/>
  <c r="V9295" i="21"/>
  <c r="U9295" i="21"/>
  <c r="T9295" i="21"/>
  <c r="S9295" i="21"/>
  <c r="R9295" i="21"/>
  <c r="X9294" i="21"/>
  <c r="W9294" i="21"/>
  <c r="V9294" i="21"/>
  <c r="U9294" i="21"/>
  <c r="T9294" i="21"/>
  <c r="S9294" i="21"/>
  <c r="R9294" i="21"/>
  <c r="X9293" i="21"/>
  <c r="W9293" i="21"/>
  <c r="V9293" i="21"/>
  <c r="U9293" i="21"/>
  <c r="T9293" i="21"/>
  <c r="S9293" i="21"/>
  <c r="R9293" i="21"/>
  <c r="X9292" i="21"/>
  <c r="W9292" i="21"/>
  <c r="V9292" i="21"/>
  <c r="U9292" i="21"/>
  <c r="T9292" i="21"/>
  <c r="S9292" i="21"/>
  <c r="R9292" i="21"/>
  <c r="X9291" i="21"/>
  <c r="W9291" i="21"/>
  <c r="V9291" i="21"/>
  <c r="U9291" i="21"/>
  <c r="T9291" i="21"/>
  <c r="S9291" i="21"/>
  <c r="R9291" i="21"/>
  <c r="X9290" i="21"/>
  <c r="W9290" i="21"/>
  <c r="V9290" i="21"/>
  <c r="U9290" i="21"/>
  <c r="T9290" i="21"/>
  <c r="S9290" i="21"/>
  <c r="R9290" i="21"/>
  <c r="X9289" i="21"/>
  <c r="W9289" i="21"/>
  <c r="V9289" i="21"/>
  <c r="U9289" i="21"/>
  <c r="T9289" i="21"/>
  <c r="S9289" i="21"/>
  <c r="R9289" i="21"/>
  <c r="X9288" i="21"/>
  <c r="W9288" i="21"/>
  <c r="V9288" i="21"/>
  <c r="U9288" i="21"/>
  <c r="T9288" i="21"/>
  <c r="S9288" i="21"/>
  <c r="R9288" i="21"/>
  <c r="X9287" i="21"/>
  <c r="W9287" i="21"/>
  <c r="V9287" i="21"/>
  <c r="U9287" i="21"/>
  <c r="T9287" i="21"/>
  <c r="S9287" i="21"/>
  <c r="R9287" i="21"/>
  <c r="X9286" i="21"/>
  <c r="W9286" i="21"/>
  <c r="V9286" i="21"/>
  <c r="U9286" i="21"/>
  <c r="T9286" i="21"/>
  <c r="S9286" i="21"/>
  <c r="R9286" i="21"/>
  <c r="X9285" i="21"/>
  <c r="W9285" i="21"/>
  <c r="V9285" i="21"/>
  <c r="U9285" i="21"/>
  <c r="T9285" i="21"/>
  <c r="S9285" i="21"/>
  <c r="R9285" i="21"/>
  <c r="X9284" i="21"/>
  <c r="W9284" i="21"/>
  <c r="V9284" i="21"/>
  <c r="U9284" i="21"/>
  <c r="T9284" i="21"/>
  <c r="S9284" i="21"/>
  <c r="R9284" i="21"/>
  <c r="X9283" i="21"/>
  <c r="W9283" i="21"/>
  <c r="V9283" i="21"/>
  <c r="U9283" i="21"/>
  <c r="T9283" i="21"/>
  <c r="S9283" i="21"/>
  <c r="R9283" i="21"/>
  <c r="X9282" i="21"/>
  <c r="W9282" i="21"/>
  <c r="V9282" i="21"/>
  <c r="U9282" i="21"/>
  <c r="T9282" i="21"/>
  <c r="S9282" i="21"/>
  <c r="R9282" i="21"/>
  <c r="X9281" i="21"/>
  <c r="W9281" i="21"/>
  <c r="V9281" i="21"/>
  <c r="U9281" i="21"/>
  <c r="T9281" i="21"/>
  <c r="S9281" i="21"/>
  <c r="R9281" i="21"/>
  <c r="X9280" i="21"/>
  <c r="W9280" i="21"/>
  <c r="V9280" i="21"/>
  <c r="U9280" i="21"/>
  <c r="T9280" i="21"/>
  <c r="S9280" i="21"/>
  <c r="R9280" i="21"/>
  <c r="X9279" i="21"/>
  <c r="W9279" i="21"/>
  <c r="V9279" i="21"/>
  <c r="U9279" i="21"/>
  <c r="T9279" i="21"/>
  <c r="S9279" i="21"/>
  <c r="R9279" i="21"/>
  <c r="X9278" i="21"/>
  <c r="W9278" i="21"/>
  <c r="V9278" i="21"/>
  <c r="U9278" i="21"/>
  <c r="T9278" i="21"/>
  <c r="S9278" i="21"/>
  <c r="R9278" i="21"/>
  <c r="X9277" i="21"/>
  <c r="W9277" i="21"/>
  <c r="V9277" i="21"/>
  <c r="U9277" i="21"/>
  <c r="T9277" i="21"/>
  <c r="S9277" i="21"/>
  <c r="R9277" i="21"/>
  <c r="X9276" i="21"/>
  <c r="W9276" i="21"/>
  <c r="V9276" i="21"/>
  <c r="U9276" i="21"/>
  <c r="T9276" i="21"/>
  <c r="S9276" i="21"/>
  <c r="R9276" i="21"/>
  <c r="X9275" i="21"/>
  <c r="W9275" i="21"/>
  <c r="V9275" i="21"/>
  <c r="U9275" i="21"/>
  <c r="T9275" i="21"/>
  <c r="S9275" i="21"/>
  <c r="R9275" i="21"/>
  <c r="X9274" i="21"/>
  <c r="W9274" i="21"/>
  <c r="V9274" i="21"/>
  <c r="U9274" i="21"/>
  <c r="T9274" i="21"/>
  <c r="S9274" i="21"/>
  <c r="R9274" i="21"/>
  <c r="X9273" i="21"/>
  <c r="W9273" i="21"/>
  <c r="V9273" i="21"/>
  <c r="U9273" i="21"/>
  <c r="T9273" i="21"/>
  <c r="S9273" i="21"/>
  <c r="R9273" i="21"/>
  <c r="X9272" i="21"/>
  <c r="W9272" i="21"/>
  <c r="V9272" i="21"/>
  <c r="U9272" i="21"/>
  <c r="T9272" i="21"/>
  <c r="S9272" i="21"/>
  <c r="R9272" i="21"/>
  <c r="X9271" i="21"/>
  <c r="W9271" i="21"/>
  <c r="V9271" i="21"/>
  <c r="U9271" i="21"/>
  <c r="T9271" i="21"/>
  <c r="S9271" i="21"/>
  <c r="R9271" i="21"/>
  <c r="X9270" i="21"/>
  <c r="W9270" i="21"/>
  <c r="V9270" i="21"/>
  <c r="U9270" i="21"/>
  <c r="T9270" i="21"/>
  <c r="S9270" i="21"/>
  <c r="R9270" i="21"/>
  <c r="X9269" i="21"/>
  <c r="W9269" i="21"/>
  <c r="V9269" i="21"/>
  <c r="U9269" i="21"/>
  <c r="T9269" i="21"/>
  <c r="S9269" i="21"/>
  <c r="R9269" i="21"/>
  <c r="X9268" i="21"/>
  <c r="W9268" i="21"/>
  <c r="V9268" i="21"/>
  <c r="U9268" i="21"/>
  <c r="T9268" i="21"/>
  <c r="S9268" i="21"/>
  <c r="R9268" i="21"/>
  <c r="X9267" i="21"/>
  <c r="W9267" i="21"/>
  <c r="V9267" i="21"/>
  <c r="U9267" i="21"/>
  <c r="T9267" i="21"/>
  <c r="S9267" i="21"/>
  <c r="R9267" i="21"/>
  <c r="X9266" i="21"/>
  <c r="W9266" i="21"/>
  <c r="V9266" i="21"/>
  <c r="U9266" i="21"/>
  <c r="T9266" i="21"/>
  <c r="S9266" i="21"/>
  <c r="R9266" i="21"/>
  <c r="X9265" i="21"/>
  <c r="W9265" i="21"/>
  <c r="V9265" i="21"/>
  <c r="U9265" i="21"/>
  <c r="T9265" i="21"/>
  <c r="S9265" i="21"/>
  <c r="R9265" i="21"/>
  <c r="X9264" i="21"/>
  <c r="W9264" i="21"/>
  <c r="V9264" i="21"/>
  <c r="U9264" i="21"/>
  <c r="T9264" i="21"/>
  <c r="S9264" i="21"/>
  <c r="R9264" i="21"/>
  <c r="X9263" i="21"/>
  <c r="W9263" i="21"/>
  <c r="V9263" i="21"/>
  <c r="U9263" i="21"/>
  <c r="T9263" i="21"/>
  <c r="S9263" i="21"/>
  <c r="R9263" i="21"/>
  <c r="X9262" i="21"/>
  <c r="W9262" i="21"/>
  <c r="V9262" i="21"/>
  <c r="U9262" i="21"/>
  <c r="T9262" i="21"/>
  <c r="S9262" i="21"/>
  <c r="R9262" i="21"/>
  <c r="X9261" i="21"/>
  <c r="W9261" i="21"/>
  <c r="V9261" i="21"/>
  <c r="U9261" i="21"/>
  <c r="T9261" i="21"/>
  <c r="S9261" i="21"/>
  <c r="R9261" i="21"/>
  <c r="X9260" i="21"/>
  <c r="W9260" i="21"/>
  <c r="V9260" i="21"/>
  <c r="U9260" i="21"/>
  <c r="T9260" i="21"/>
  <c r="S9260" i="21"/>
  <c r="R9260" i="21"/>
  <c r="X9259" i="21"/>
  <c r="W9259" i="21"/>
  <c r="V9259" i="21"/>
  <c r="U9259" i="21"/>
  <c r="T9259" i="21"/>
  <c r="S9259" i="21"/>
  <c r="R9259" i="21"/>
  <c r="X9258" i="21"/>
  <c r="W9258" i="21"/>
  <c r="V9258" i="21"/>
  <c r="U9258" i="21"/>
  <c r="T9258" i="21"/>
  <c r="S9258" i="21"/>
  <c r="R9258" i="21"/>
  <c r="X9257" i="21"/>
  <c r="W9257" i="21"/>
  <c r="V9257" i="21"/>
  <c r="U9257" i="21"/>
  <c r="T9257" i="21"/>
  <c r="S9257" i="21"/>
  <c r="R9257" i="21"/>
  <c r="X9256" i="21"/>
  <c r="W9256" i="21"/>
  <c r="V9256" i="21"/>
  <c r="U9256" i="21"/>
  <c r="T9256" i="21"/>
  <c r="S9256" i="21"/>
  <c r="R9256" i="21"/>
  <c r="X9255" i="21"/>
  <c r="W9255" i="21"/>
  <c r="V9255" i="21"/>
  <c r="U9255" i="21"/>
  <c r="T9255" i="21"/>
  <c r="S9255" i="21"/>
  <c r="R9255" i="21"/>
  <c r="X9254" i="21"/>
  <c r="W9254" i="21"/>
  <c r="V9254" i="21"/>
  <c r="U9254" i="21"/>
  <c r="T9254" i="21"/>
  <c r="S9254" i="21"/>
  <c r="R9254" i="21"/>
  <c r="X9253" i="21"/>
  <c r="W9253" i="21"/>
  <c r="V9253" i="21"/>
  <c r="U9253" i="21"/>
  <c r="T9253" i="21"/>
  <c r="S9253" i="21"/>
  <c r="R9253" i="21"/>
  <c r="X9252" i="21"/>
  <c r="W9252" i="21"/>
  <c r="V9252" i="21"/>
  <c r="U9252" i="21"/>
  <c r="T9252" i="21"/>
  <c r="S9252" i="21"/>
  <c r="R9252" i="21"/>
  <c r="X9251" i="21"/>
  <c r="W9251" i="21"/>
  <c r="V9251" i="21"/>
  <c r="U9251" i="21"/>
  <c r="T9251" i="21"/>
  <c r="S9251" i="21"/>
  <c r="R9251" i="21"/>
  <c r="X9250" i="21"/>
  <c r="W9250" i="21"/>
  <c r="V9250" i="21"/>
  <c r="U9250" i="21"/>
  <c r="T9250" i="21"/>
  <c r="S9250" i="21"/>
  <c r="R9250" i="21"/>
  <c r="X9249" i="21"/>
  <c r="W9249" i="21"/>
  <c r="V9249" i="21"/>
  <c r="U9249" i="21"/>
  <c r="T9249" i="21"/>
  <c r="S9249" i="21"/>
  <c r="R9249" i="21"/>
  <c r="X9248" i="21"/>
  <c r="W9248" i="21"/>
  <c r="V9248" i="21"/>
  <c r="U9248" i="21"/>
  <c r="T9248" i="21"/>
  <c r="S9248" i="21"/>
  <c r="R9248" i="21"/>
  <c r="X9247" i="21"/>
  <c r="W9247" i="21"/>
  <c r="V9247" i="21"/>
  <c r="U9247" i="21"/>
  <c r="T9247" i="21"/>
  <c r="S9247" i="21"/>
  <c r="R9247" i="21"/>
  <c r="X9246" i="21"/>
  <c r="W9246" i="21"/>
  <c r="V9246" i="21"/>
  <c r="U9246" i="21"/>
  <c r="T9246" i="21"/>
  <c r="S9246" i="21"/>
  <c r="R9246" i="21"/>
  <c r="X9245" i="21"/>
  <c r="W9245" i="21"/>
  <c r="V9245" i="21"/>
  <c r="U9245" i="21"/>
  <c r="T9245" i="21"/>
  <c r="S9245" i="21"/>
  <c r="R9245" i="21"/>
  <c r="X9244" i="21"/>
  <c r="W9244" i="21"/>
  <c r="V9244" i="21"/>
  <c r="U9244" i="21"/>
  <c r="T9244" i="21"/>
  <c r="S9244" i="21"/>
  <c r="R9244" i="21"/>
  <c r="X9243" i="21"/>
  <c r="W9243" i="21"/>
  <c r="V9243" i="21"/>
  <c r="U9243" i="21"/>
  <c r="T9243" i="21"/>
  <c r="S9243" i="21"/>
  <c r="R9243" i="21"/>
  <c r="X9242" i="21"/>
  <c r="W9242" i="21"/>
  <c r="V9242" i="21"/>
  <c r="U9242" i="21"/>
  <c r="T9242" i="21"/>
  <c r="S9242" i="21"/>
  <c r="R9242" i="21"/>
  <c r="X9241" i="21"/>
  <c r="W9241" i="21"/>
  <c r="V9241" i="21"/>
  <c r="U9241" i="21"/>
  <c r="T9241" i="21"/>
  <c r="S9241" i="21"/>
  <c r="R9241" i="21"/>
  <c r="X9240" i="21"/>
  <c r="W9240" i="21"/>
  <c r="V9240" i="21"/>
  <c r="U9240" i="21"/>
  <c r="T9240" i="21"/>
  <c r="S9240" i="21"/>
  <c r="R9240" i="21"/>
  <c r="X9239" i="21"/>
  <c r="W9239" i="21"/>
  <c r="V9239" i="21"/>
  <c r="U9239" i="21"/>
  <c r="T9239" i="21"/>
  <c r="S9239" i="21"/>
  <c r="R9239" i="21"/>
  <c r="X9238" i="21"/>
  <c r="W9238" i="21"/>
  <c r="V9238" i="21"/>
  <c r="U9238" i="21"/>
  <c r="T9238" i="21"/>
  <c r="S9238" i="21"/>
  <c r="R9238" i="21"/>
  <c r="X9237" i="21"/>
  <c r="W9237" i="21"/>
  <c r="V9237" i="21"/>
  <c r="U9237" i="21"/>
  <c r="T9237" i="21"/>
  <c r="S9237" i="21"/>
  <c r="R9237" i="21"/>
  <c r="X9236" i="21"/>
  <c r="W9236" i="21"/>
  <c r="V9236" i="21"/>
  <c r="U9236" i="21"/>
  <c r="T9236" i="21"/>
  <c r="S9236" i="21"/>
  <c r="R9236" i="21"/>
  <c r="X9235" i="21"/>
  <c r="W9235" i="21"/>
  <c r="V9235" i="21"/>
  <c r="U9235" i="21"/>
  <c r="T9235" i="21"/>
  <c r="S9235" i="21"/>
  <c r="R9235" i="21"/>
  <c r="X9234" i="21"/>
  <c r="W9234" i="21"/>
  <c r="V9234" i="21"/>
  <c r="U9234" i="21"/>
  <c r="T9234" i="21"/>
  <c r="S9234" i="21"/>
  <c r="R9234" i="21"/>
  <c r="X9233" i="21"/>
  <c r="W9233" i="21"/>
  <c r="V9233" i="21"/>
  <c r="U9233" i="21"/>
  <c r="T9233" i="21"/>
  <c r="S9233" i="21"/>
  <c r="R9233" i="21"/>
  <c r="X9232" i="21"/>
  <c r="W9232" i="21"/>
  <c r="V9232" i="21"/>
  <c r="U9232" i="21"/>
  <c r="T9232" i="21"/>
  <c r="S9232" i="21"/>
  <c r="R9232" i="21"/>
  <c r="X9231" i="21"/>
  <c r="W9231" i="21"/>
  <c r="V9231" i="21"/>
  <c r="U9231" i="21"/>
  <c r="T9231" i="21"/>
  <c r="S9231" i="21"/>
  <c r="R9231" i="21"/>
  <c r="X9230" i="21"/>
  <c r="W9230" i="21"/>
  <c r="V9230" i="21"/>
  <c r="U9230" i="21"/>
  <c r="T9230" i="21"/>
  <c r="S9230" i="21"/>
  <c r="R9230" i="21"/>
  <c r="X9229" i="21"/>
  <c r="W9229" i="21"/>
  <c r="V9229" i="21"/>
  <c r="U9229" i="21"/>
  <c r="T9229" i="21"/>
  <c r="S9229" i="21"/>
  <c r="R9229" i="21"/>
  <c r="X9228" i="21"/>
  <c r="W9228" i="21"/>
  <c r="V9228" i="21"/>
  <c r="U9228" i="21"/>
  <c r="T9228" i="21"/>
  <c r="S9228" i="21"/>
  <c r="R9228" i="21"/>
  <c r="X9227" i="21"/>
  <c r="W9227" i="21"/>
  <c r="V9227" i="21"/>
  <c r="U9227" i="21"/>
  <c r="T9227" i="21"/>
  <c r="S9227" i="21"/>
  <c r="R9227" i="21"/>
  <c r="X9226" i="21"/>
  <c r="W9226" i="21"/>
  <c r="V9226" i="21"/>
  <c r="U9226" i="21"/>
  <c r="T9226" i="21"/>
  <c r="S9226" i="21"/>
  <c r="R9226" i="21"/>
  <c r="X9225" i="21"/>
  <c r="W9225" i="21"/>
  <c r="V9225" i="21"/>
  <c r="U9225" i="21"/>
  <c r="T9225" i="21"/>
  <c r="S9225" i="21"/>
  <c r="R9225" i="21"/>
  <c r="X9224" i="21"/>
  <c r="W9224" i="21"/>
  <c r="V9224" i="21"/>
  <c r="U9224" i="21"/>
  <c r="T9224" i="21"/>
  <c r="S9224" i="21"/>
  <c r="R9224" i="21"/>
  <c r="X9223" i="21"/>
  <c r="W9223" i="21"/>
  <c r="V9223" i="21"/>
  <c r="U9223" i="21"/>
  <c r="T9223" i="21"/>
  <c r="S9223" i="21"/>
  <c r="R9223" i="21"/>
  <c r="X9222" i="21"/>
  <c r="W9222" i="21"/>
  <c r="V9222" i="21"/>
  <c r="U9222" i="21"/>
  <c r="T9222" i="21"/>
  <c r="S9222" i="21"/>
  <c r="R9222" i="21"/>
  <c r="X9221" i="21"/>
  <c r="W9221" i="21"/>
  <c r="V9221" i="21"/>
  <c r="U9221" i="21"/>
  <c r="T9221" i="21"/>
  <c r="S9221" i="21"/>
  <c r="R9221" i="21"/>
  <c r="X9220" i="21"/>
  <c r="W9220" i="21"/>
  <c r="V9220" i="21"/>
  <c r="U9220" i="21"/>
  <c r="T9220" i="21"/>
  <c r="S9220" i="21"/>
  <c r="R9220" i="21"/>
  <c r="X9219" i="21"/>
  <c r="W9219" i="21"/>
  <c r="V9219" i="21"/>
  <c r="U9219" i="21"/>
  <c r="T9219" i="21"/>
  <c r="S9219" i="21"/>
  <c r="R9219" i="21"/>
  <c r="X9218" i="21"/>
  <c r="W9218" i="21"/>
  <c r="V9218" i="21"/>
  <c r="U9218" i="21"/>
  <c r="T9218" i="21"/>
  <c r="S9218" i="21"/>
  <c r="R9218" i="21"/>
  <c r="X9217" i="21"/>
  <c r="W9217" i="21"/>
  <c r="V9217" i="21"/>
  <c r="U9217" i="21"/>
  <c r="T9217" i="21"/>
  <c r="S9217" i="21"/>
  <c r="R9217" i="21"/>
  <c r="X9216" i="21"/>
  <c r="W9216" i="21"/>
  <c r="V9216" i="21"/>
  <c r="U9216" i="21"/>
  <c r="T9216" i="21"/>
  <c r="S9216" i="21"/>
  <c r="R9216" i="21"/>
  <c r="X9215" i="21"/>
  <c r="W9215" i="21"/>
  <c r="V9215" i="21"/>
  <c r="U9215" i="21"/>
  <c r="T9215" i="21"/>
  <c r="S9215" i="21"/>
  <c r="R9215" i="21"/>
  <c r="X9214" i="21"/>
  <c r="W9214" i="21"/>
  <c r="V9214" i="21"/>
  <c r="U9214" i="21"/>
  <c r="T9214" i="21"/>
  <c r="S9214" i="21"/>
  <c r="R9214" i="21"/>
  <c r="X9213" i="21"/>
  <c r="W9213" i="21"/>
  <c r="V9213" i="21"/>
  <c r="U9213" i="21"/>
  <c r="T9213" i="21"/>
  <c r="S9213" i="21"/>
  <c r="R9213" i="21"/>
  <c r="X9212" i="21"/>
  <c r="W9212" i="21"/>
  <c r="V9212" i="21"/>
  <c r="U9212" i="21"/>
  <c r="T9212" i="21"/>
  <c r="S9212" i="21"/>
  <c r="R9212" i="21"/>
  <c r="X9211" i="21"/>
  <c r="W9211" i="21"/>
  <c r="V9211" i="21"/>
  <c r="U9211" i="21"/>
  <c r="T9211" i="21"/>
  <c r="S9211" i="21"/>
  <c r="R9211" i="21"/>
  <c r="X9210" i="21"/>
  <c r="W9210" i="21"/>
  <c r="V9210" i="21"/>
  <c r="U9210" i="21"/>
  <c r="T9210" i="21"/>
  <c r="S9210" i="21"/>
  <c r="R9210" i="21"/>
  <c r="X9209" i="21"/>
  <c r="W9209" i="21"/>
  <c r="V9209" i="21"/>
  <c r="U9209" i="21"/>
  <c r="T9209" i="21"/>
  <c r="S9209" i="21"/>
  <c r="R9209" i="21"/>
  <c r="X9208" i="21"/>
  <c r="W9208" i="21"/>
  <c r="V9208" i="21"/>
  <c r="U9208" i="21"/>
  <c r="T9208" i="21"/>
  <c r="S9208" i="21"/>
  <c r="R9208" i="21"/>
  <c r="X9207" i="21"/>
  <c r="W9207" i="21"/>
  <c r="V9207" i="21"/>
  <c r="U9207" i="21"/>
  <c r="T9207" i="21"/>
  <c r="S9207" i="21"/>
  <c r="R9207" i="21"/>
  <c r="X9206" i="21"/>
  <c r="W9206" i="21"/>
  <c r="V9206" i="21"/>
  <c r="U9206" i="21"/>
  <c r="T9206" i="21"/>
  <c r="S9206" i="21"/>
  <c r="R9206" i="21"/>
  <c r="X9205" i="21"/>
  <c r="W9205" i="21"/>
  <c r="V9205" i="21"/>
  <c r="U9205" i="21"/>
  <c r="T9205" i="21"/>
  <c r="S9205" i="21"/>
  <c r="R9205" i="21"/>
  <c r="X9204" i="21"/>
  <c r="W9204" i="21"/>
  <c r="V9204" i="21"/>
  <c r="U9204" i="21"/>
  <c r="T9204" i="21"/>
  <c r="S9204" i="21"/>
  <c r="R9204" i="21"/>
  <c r="X9203" i="21"/>
  <c r="W9203" i="21"/>
  <c r="V9203" i="21"/>
  <c r="U9203" i="21"/>
  <c r="T9203" i="21"/>
  <c r="S9203" i="21"/>
  <c r="R9203" i="21"/>
  <c r="X9202" i="21"/>
  <c r="W9202" i="21"/>
  <c r="V9202" i="21"/>
  <c r="U9202" i="21"/>
  <c r="T9202" i="21"/>
  <c r="S9202" i="21"/>
  <c r="R9202" i="21"/>
  <c r="X9201" i="21"/>
  <c r="W9201" i="21"/>
  <c r="V9201" i="21"/>
  <c r="U9201" i="21"/>
  <c r="T9201" i="21"/>
  <c r="S9201" i="21"/>
  <c r="R9201" i="21"/>
  <c r="X9200" i="21"/>
  <c r="W9200" i="21"/>
  <c r="V9200" i="21"/>
  <c r="U9200" i="21"/>
  <c r="T9200" i="21"/>
  <c r="S9200" i="21"/>
  <c r="R9200" i="21"/>
  <c r="X9199" i="21"/>
  <c r="W9199" i="21"/>
  <c r="V9199" i="21"/>
  <c r="U9199" i="21"/>
  <c r="T9199" i="21"/>
  <c r="S9199" i="21"/>
  <c r="R9199" i="21"/>
  <c r="X9198" i="21"/>
  <c r="W9198" i="21"/>
  <c r="V9198" i="21"/>
  <c r="U9198" i="21"/>
  <c r="T9198" i="21"/>
  <c r="S9198" i="21"/>
  <c r="R9198" i="21"/>
  <c r="X9197" i="21"/>
  <c r="W9197" i="21"/>
  <c r="V9197" i="21"/>
  <c r="U9197" i="21"/>
  <c r="T9197" i="21"/>
  <c r="S9197" i="21"/>
  <c r="R9197" i="21"/>
  <c r="X9196" i="21"/>
  <c r="W9196" i="21"/>
  <c r="V9196" i="21"/>
  <c r="U9196" i="21"/>
  <c r="T9196" i="21"/>
  <c r="S9196" i="21"/>
  <c r="R9196" i="21"/>
  <c r="X9195" i="21"/>
  <c r="W9195" i="21"/>
  <c r="V9195" i="21"/>
  <c r="U9195" i="21"/>
  <c r="T9195" i="21"/>
  <c r="S9195" i="21"/>
  <c r="R9195" i="21"/>
  <c r="X9194" i="21"/>
  <c r="W9194" i="21"/>
  <c r="V9194" i="21"/>
  <c r="U9194" i="21"/>
  <c r="T9194" i="21"/>
  <c r="S9194" i="21"/>
  <c r="R9194" i="21"/>
  <c r="X9193" i="21"/>
  <c r="W9193" i="21"/>
  <c r="V9193" i="21"/>
  <c r="U9193" i="21"/>
  <c r="T9193" i="21"/>
  <c r="S9193" i="21"/>
  <c r="R9193" i="21"/>
  <c r="X9192" i="21"/>
  <c r="W9192" i="21"/>
  <c r="V9192" i="21"/>
  <c r="U9192" i="21"/>
  <c r="T9192" i="21"/>
  <c r="S9192" i="21"/>
  <c r="R9192" i="21"/>
  <c r="X9191" i="21"/>
  <c r="W9191" i="21"/>
  <c r="V9191" i="21"/>
  <c r="U9191" i="21"/>
  <c r="T9191" i="21"/>
  <c r="S9191" i="21"/>
  <c r="R9191" i="21"/>
  <c r="X9190" i="21"/>
  <c r="W9190" i="21"/>
  <c r="V9190" i="21"/>
  <c r="U9190" i="21"/>
  <c r="T9190" i="21"/>
  <c r="S9190" i="21"/>
  <c r="R9190" i="21"/>
  <c r="X9189" i="21"/>
  <c r="W9189" i="21"/>
  <c r="V9189" i="21"/>
  <c r="U9189" i="21"/>
  <c r="T9189" i="21"/>
  <c r="S9189" i="21"/>
  <c r="R9189" i="21"/>
  <c r="X9188" i="21"/>
  <c r="W9188" i="21"/>
  <c r="V9188" i="21"/>
  <c r="U9188" i="21"/>
  <c r="T9188" i="21"/>
  <c r="S9188" i="21"/>
  <c r="R9188" i="21"/>
  <c r="X9187" i="21"/>
  <c r="W9187" i="21"/>
  <c r="V9187" i="21"/>
  <c r="U9187" i="21"/>
  <c r="T9187" i="21"/>
  <c r="S9187" i="21"/>
  <c r="R9187" i="21"/>
  <c r="X9186" i="21"/>
  <c r="W9186" i="21"/>
  <c r="V9186" i="21"/>
  <c r="U9186" i="21"/>
  <c r="T9186" i="21"/>
  <c r="S9186" i="21"/>
  <c r="R9186" i="21"/>
  <c r="X9185" i="21"/>
  <c r="W9185" i="21"/>
  <c r="V9185" i="21"/>
  <c r="U9185" i="21"/>
  <c r="T9185" i="21"/>
  <c r="S9185" i="21"/>
  <c r="R9185" i="21"/>
  <c r="X9184" i="21"/>
  <c r="W9184" i="21"/>
  <c r="V9184" i="21"/>
  <c r="U9184" i="21"/>
  <c r="T9184" i="21"/>
  <c r="S9184" i="21"/>
  <c r="R9184" i="21"/>
  <c r="X9183" i="21"/>
  <c r="W9183" i="21"/>
  <c r="V9183" i="21"/>
  <c r="U9183" i="21"/>
  <c r="T9183" i="21"/>
  <c r="S9183" i="21"/>
  <c r="R9183" i="21"/>
  <c r="X9182" i="21"/>
  <c r="W9182" i="21"/>
  <c r="V9182" i="21"/>
  <c r="U9182" i="21"/>
  <c r="T9182" i="21"/>
  <c r="S9182" i="21"/>
  <c r="R9182" i="21"/>
  <c r="X9181" i="21"/>
  <c r="W9181" i="21"/>
  <c r="V9181" i="21"/>
  <c r="U9181" i="21"/>
  <c r="T9181" i="21"/>
  <c r="S9181" i="21"/>
  <c r="R9181" i="21"/>
  <c r="X9180" i="21"/>
  <c r="W9180" i="21"/>
  <c r="V9180" i="21"/>
  <c r="U9180" i="21"/>
  <c r="T9180" i="21"/>
  <c r="S9180" i="21"/>
  <c r="R9180" i="21"/>
  <c r="X9179" i="21"/>
  <c r="W9179" i="21"/>
  <c r="V9179" i="21"/>
  <c r="U9179" i="21"/>
  <c r="T9179" i="21"/>
  <c r="S9179" i="21"/>
  <c r="R9179" i="21"/>
  <c r="X9178" i="21"/>
  <c r="W9178" i="21"/>
  <c r="V9178" i="21"/>
  <c r="U9178" i="21"/>
  <c r="T9178" i="21"/>
  <c r="S9178" i="21"/>
  <c r="R9178" i="21"/>
  <c r="X9177" i="21"/>
  <c r="W9177" i="21"/>
  <c r="V9177" i="21"/>
  <c r="U9177" i="21"/>
  <c r="T9177" i="21"/>
  <c r="S9177" i="21"/>
  <c r="R9177" i="21"/>
  <c r="X9176" i="21"/>
  <c r="W9176" i="21"/>
  <c r="V9176" i="21"/>
  <c r="U9176" i="21"/>
  <c r="T9176" i="21"/>
  <c r="S9176" i="21"/>
  <c r="R9176" i="21"/>
  <c r="X9175" i="21"/>
  <c r="W9175" i="21"/>
  <c r="V9175" i="21"/>
  <c r="U9175" i="21"/>
  <c r="T9175" i="21"/>
  <c r="S9175" i="21"/>
  <c r="R9175" i="21"/>
  <c r="X9174" i="21"/>
  <c r="W9174" i="21"/>
  <c r="V9174" i="21"/>
  <c r="U9174" i="21"/>
  <c r="T9174" i="21"/>
  <c r="S9174" i="21"/>
  <c r="R9174" i="21"/>
  <c r="X9173" i="21"/>
  <c r="W9173" i="21"/>
  <c r="V9173" i="21"/>
  <c r="U9173" i="21"/>
  <c r="T9173" i="21"/>
  <c r="S9173" i="21"/>
  <c r="R9173" i="21"/>
  <c r="X9172" i="21"/>
  <c r="W9172" i="21"/>
  <c r="V9172" i="21"/>
  <c r="U9172" i="21"/>
  <c r="T9172" i="21"/>
  <c r="S9172" i="21"/>
  <c r="R9172" i="21"/>
  <c r="X9171" i="21"/>
  <c r="W9171" i="21"/>
  <c r="V9171" i="21"/>
  <c r="U9171" i="21"/>
  <c r="T9171" i="21"/>
  <c r="S9171" i="21"/>
  <c r="R9171" i="21"/>
  <c r="X9170" i="21"/>
  <c r="W9170" i="21"/>
  <c r="V9170" i="21"/>
  <c r="U9170" i="21"/>
  <c r="T9170" i="21"/>
  <c r="S9170" i="21"/>
  <c r="R9170" i="21"/>
  <c r="X9169" i="21"/>
  <c r="W9169" i="21"/>
  <c r="V9169" i="21"/>
  <c r="U9169" i="21"/>
  <c r="T9169" i="21"/>
  <c r="S9169" i="21"/>
  <c r="R9169" i="21"/>
  <c r="X9168" i="21"/>
  <c r="W9168" i="21"/>
  <c r="V9168" i="21"/>
  <c r="U9168" i="21"/>
  <c r="T9168" i="21"/>
  <c r="S9168" i="21"/>
  <c r="R9168" i="21"/>
  <c r="X9167" i="21"/>
  <c r="W9167" i="21"/>
  <c r="V9167" i="21"/>
  <c r="U9167" i="21"/>
  <c r="T9167" i="21"/>
  <c r="S9167" i="21"/>
  <c r="R9167" i="21"/>
  <c r="X9166" i="21"/>
  <c r="W9166" i="21"/>
  <c r="V9166" i="21"/>
  <c r="U9166" i="21"/>
  <c r="T9166" i="21"/>
  <c r="S9166" i="21"/>
  <c r="R9166" i="21"/>
  <c r="X9165" i="21"/>
  <c r="W9165" i="21"/>
  <c r="V9165" i="21"/>
  <c r="U9165" i="21"/>
  <c r="T9165" i="21"/>
  <c r="S9165" i="21"/>
  <c r="R9165" i="21"/>
  <c r="X9164" i="21"/>
  <c r="W9164" i="21"/>
  <c r="V9164" i="21"/>
  <c r="U9164" i="21"/>
  <c r="T9164" i="21"/>
  <c r="S9164" i="21"/>
  <c r="R9164" i="21"/>
  <c r="X9163" i="21"/>
  <c r="W9163" i="21"/>
  <c r="V9163" i="21"/>
  <c r="U9163" i="21"/>
  <c r="T9163" i="21"/>
  <c r="S9163" i="21"/>
  <c r="R9163" i="21"/>
  <c r="X9162" i="21"/>
  <c r="W9162" i="21"/>
  <c r="V9162" i="21"/>
  <c r="U9162" i="21"/>
  <c r="T9162" i="21"/>
  <c r="S9162" i="21"/>
  <c r="R9162" i="21"/>
  <c r="X9161" i="21"/>
  <c r="W9161" i="21"/>
  <c r="V9161" i="21"/>
  <c r="U9161" i="21"/>
  <c r="T9161" i="21"/>
  <c r="S9161" i="21"/>
  <c r="R9161" i="21"/>
  <c r="X9160" i="21"/>
  <c r="W9160" i="21"/>
  <c r="V9160" i="21"/>
  <c r="U9160" i="21"/>
  <c r="T9160" i="21"/>
  <c r="S9160" i="21"/>
  <c r="R9160" i="21"/>
  <c r="X9159" i="21"/>
  <c r="W9159" i="21"/>
  <c r="V9159" i="21"/>
  <c r="U9159" i="21"/>
  <c r="T9159" i="21"/>
  <c r="S9159" i="21"/>
  <c r="R9159" i="21"/>
  <c r="X9158" i="21"/>
  <c r="W9158" i="21"/>
  <c r="V9158" i="21"/>
  <c r="U9158" i="21"/>
  <c r="T9158" i="21"/>
  <c r="S9158" i="21"/>
  <c r="R9158" i="21"/>
  <c r="X9157" i="21"/>
  <c r="W9157" i="21"/>
  <c r="V9157" i="21"/>
  <c r="U9157" i="21"/>
  <c r="T9157" i="21"/>
  <c r="S9157" i="21"/>
  <c r="R9157" i="21"/>
  <c r="X9156" i="21"/>
  <c r="W9156" i="21"/>
  <c r="V9156" i="21"/>
  <c r="U9156" i="21"/>
  <c r="T9156" i="21"/>
  <c r="S9156" i="21"/>
  <c r="R9156" i="21"/>
  <c r="X9155" i="21"/>
  <c r="W9155" i="21"/>
  <c r="V9155" i="21"/>
  <c r="U9155" i="21"/>
  <c r="T9155" i="21"/>
  <c r="S9155" i="21"/>
  <c r="R9155" i="21"/>
  <c r="X9154" i="21"/>
  <c r="W9154" i="21"/>
  <c r="V9154" i="21"/>
  <c r="U9154" i="21"/>
  <c r="T9154" i="21"/>
  <c r="S9154" i="21"/>
  <c r="R9154" i="21"/>
  <c r="X9153" i="21"/>
  <c r="W9153" i="21"/>
  <c r="V9153" i="21"/>
  <c r="U9153" i="21"/>
  <c r="T9153" i="21"/>
  <c r="S9153" i="21"/>
  <c r="R9153" i="21"/>
  <c r="X9152" i="21"/>
  <c r="W9152" i="21"/>
  <c r="V9152" i="21"/>
  <c r="U9152" i="21"/>
  <c r="T9152" i="21"/>
  <c r="S9152" i="21"/>
  <c r="R9152" i="21"/>
  <c r="X9151" i="21"/>
  <c r="W9151" i="21"/>
  <c r="V9151" i="21"/>
  <c r="U9151" i="21"/>
  <c r="T9151" i="21"/>
  <c r="S9151" i="21"/>
  <c r="R9151" i="21"/>
  <c r="X9150" i="21"/>
  <c r="W9150" i="21"/>
  <c r="V9150" i="21"/>
  <c r="U9150" i="21"/>
  <c r="T9150" i="21"/>
  <c r="S9150" i="21"/>
  <c r="R9150" i="21"/>
  <c r="X9149" i="21"/>
  <c r="W9149" i="21"/>
  <c r="V9149" i="21"/>
  <c r="U9149" i="21"/>
  <c r="T9149" i="21"/>
  <c r="S9149" i="21"/>
  <c r="R9149" i="21"/>
  <c r="X9148" i="21"/>
  <c r="W9148" i="21"/>
  <c r="V9148" i="21"/>
  <c r="U9148" i="21"/>
  <c r="T9148" i="21"/>
  <c r="S9148" i="21"/>
  <c r="R9148" i="21"/>
  <c r="X9147" i="21"/>
  <c r="W9147" i="21"/>
  <c r="V9147" i="21"/>
  <c r="U9147" i="21"/>
  <c r="T9147" i="21"/>
  <c r="S9147" i="21"/>
  <c r="R9147" i="21"/>
  <c r="X9146" i="21"/>
  <c r="W9146" i="21"/>
  <c r="V9146" i="21"/>
  <c r="U9146" i="21"/>
  <c r="T9146" i="21"/>
  <c r="S9146" i="21"/>
  <c r="R9146" i="21"/>
  <c r="X9145" i="21"/>
  <c r="W9145" i="21"/>
  <c r="V9145" i="21"/>
  <c r="U9145" i="21"/>
  <c r="T9145" i="21"/>
  <c r="S9145" i="21"/>
  <c r="R9145" i="21"/>
  <c r="X9144" i="21"/>
  <c r="W9144" i="21"/>
  <c r="V9144" i="21"/>
  <c r="U9144" i="21"/>
  <c r="T9144" i="21"/>
  <c r="S9144" i="21"/>
  <c r="R9144" i="21"/>
  <c r="X9143" i="21"/>
  <c r="W9143" i="21"/>
  <c r="V9143" i="21"/>
  <c r="U9143" i="21"/>
  <c r="T9143" i="21"/>
  <c r="S9143" i="21"/>
  <c r="R9143" i="21"/>
  <c r="X9142" i="21"/>
  <c r="W9142" i="21"/>
  <c r="V9142" i="21"/>
  <c r="U9142" i="21"/>
  <c r="T9142" i="21"/>
  <c r="S9142" i="21"/>
  <c r="R9142" i="21"/>
  <c r="X9141" i="21"/>
  <c r="W9141" i="21"/>
  <c r="V9141" i="21"/>
  <c r="U9141" i="21"/>
  <c r="T9141" i="21"/>
  <c r="S9141" i="21"/>
  <c r="R9141" i="21"/>
  <c r="X9140" i="21"/>
  <c r="W9140" i="21"/>
  <c r="V9140" i="21"/>
  <c r="U9140" i="21"/>
  <c r="T9140" i="21"/>
  <c r="S9140" i="21"/>
  <c r="R9140" i="21"/>
  <c r="X9139" i="21"/>
  <c r="W9139" i="21"/>
  <c r="V9139" i="21"/>
  <c r="U9139" i="21"/>
  <c r="T9139" i="21"/>
  <c r="S9139" i="21"/>
  <c r="R9139" i="21"/>
  <c r="X9138" i="21"/>
  <c r="W9138" i="21"/>
  <c r="V9138" i="21"/>
  <c r="U9138" i="21"/>
  <c r="T9138" i="21"/>
  <c r="S9138" i="21"/>
  <c r="R9138" i="21"/>
  <c r="X9137" i="21"/>
  <c r="W9137" i="21"/>
  <c r="V9137" i="21"/>
  <c r="U9137" i="21"/>
  <c r="T9137" i="21"/>
  <c r="S9137" i="21"/>
  <c r="R9137" i="21"/>
  <c r="X9136" i="21"/>
  <c r="W9136" i="21"/>
  <c r="V9136" i="21"/>
  <c r="U9136" i="21"/>
  <c r="T9136" i="21"/>
  <c r="S9136" i="21"/>
  <c r="R9136" i="21"/>
  <c r="X9135" i="21"/>
  <c r="W9135" i="21"/>
  <c r="V9135" i="21"/>
  <c r="U9135" i="21"/>
  <c r="T9135" i="21"/>
  <c r="S9135" i="21"/>
  <c r="R9135" i="21"/>
  <c r="X9134" i="21"/>
  <c r="W9134" i="21"/>
  <c r="V9134" i="21"/>
  <c r="U9134" i="21"/>
  <c r="T9134" i="21"/>
  <c r="S9134" i="21"/>
  <c r="R9134" i="21"/>
  <c r="X9133" i="21"/>
  <c r="W9133" i="21"/>
  <c r="V9133" i="21"/>
  <c r="U9133" i="21"/>
  <c r="T9133" i="21"/>
  <c r="S9133" i="21"/>
  <c r="R9133" i="21"/>
  <c r="X9132" i="21"/>
  <c r="W9132" i="21"/>
  <c r="V9132" i="21"/>
  <c r="U9132" i="21"/>
  <c r="T9132" i="21"/>
  <c r="S9132" i="21"/>
  <c r="R9132" i="21"/>
  <c r="X9131" i="21"/>
  <c r="W9131" i="21"/>
  <c r="V9131" i="21"/>
  <c r="U9131" i="21"/>
  <c r="T9131" i="21"/>
  <c r="S9131" i="21"/>
  <c r="R9131" i="21"/>
  <c r="X9130" i="21"/>
  <c r="W9130" i="21"/>
  <c r="V9130" i="21"/>
  <c r="U9130" i="21"/>
  <c r="T9130" i="21"/>
  <c r="S9130" i="21"/>
  <c r="R9130" i="21"/>
  <c r="X9129" i="21"/>
  <c r="W9129" i="21"/>
  <c r="V9129" i="21"/>
  <c r="U9129" i="21"/>
  <c r="T9129" i="21"/>
  <c r="S9129" i="21"/>
  <c r="R9129" i="21"/>
  <c r="X9128" i="21"/>
  <c r="W9128" i="21"/>
  <c r="V9128" i="21"/>
  <c r="U9128" i="21"/>
  <c r="T9128" i="21"/>
  <c r="S9128" i="21"/>
  <c r="R9128" i="21"/>
  <c r="X9127" i="21"/>
  <c r="W9127" i="21"/>
  <c r="V9127" i="21"/>
  <c r="U9127" i="21"/>
  <c r="T9127" i="21"/>
  <c r="S9127" i="21"/>
  <c r="R9127" i="21"/>
  <c r="X9126" i="21"/>
  <c r="W9126" i="21"/>
  <c r="V9126" i="21"/>
  <c r="U9126" i="21"/>
  <c r="T9126" i="21"/>
  <c r="S9126" i="21"/>
  <c r="R9126" i="21"/>
  <c r="X9125" i="21"/>
  <c r="W9125" i="21"/>
  <c r="V9125" i="21"/>
  <c r="U9125" i="21"/>
  <c r="T9125" i="21"/>
  <c r="S9125" i="21"/>
  <c r="R9125" i="21"/>
  <c r="X9124" i="21"/>
  <c r="W9124" i="21"/>
  <c r="V9124" i="21"/>
  <c r="U9124" i="21"/>
  <c r="T9124" i="21"/>
  <c r="S9124" i="21"/>
  <c r="R9124" i="21"/>
  <c r="X9123" i="21"/>
  <c r="W9123" i="21"/>
  <c r="V9123" i="21"/>
  <c r="U9123" i="21"/>
  <c r="T9123" i="21"/>
  <c r="S9123" i="21"/>
  <c r="R9123" i="21"/>
  <c r="X9122" i="21"/>
  <c r="W9122" i="21"/>
  <c r="V9122" i="21"/>
  <c r="U9122" i="21"/>
  <c r="T9122" i="21"/>
  <c r="S9122" i="21"/>
  <c r="R9122" i="21"/>
  <c r="X9121" i="21"/>
  <c r="W9121" i="21"/>
  <c r="V9121" i="21"/>
  <c r="U9121" i="21"/>
  <c r="T9121" i="21"/>
  <c r="S9121" i="21"/>
  <c r="R9121" i="21"/>
  <c r="X9120" i="21"/>
  <c r="W9120" i="21"/>
  <c r="V9120" i="21"/>
  <c r="U9120" i="21"/>
  <c r="T9120" i="21"/>
  <c r="S9120" i="21"/>
  <c r="R9120" i="21"/>
  <c r="X9119" i="21"/>
  <c r="W9119" i="21"/>
  <c r="V9119" i="21"/>
  <c r="U9119" i="21"/>
  <c r="T9119" i="21"/>
  <c r="S9119" i="21"/>
  <c r="R9119" i="21"/>
  <c r="X9118" i="21"/>
  <c r="W9118" i="21"/>
  <c r="V9118" i="21"/>
  <c r="U9118" i="21"/>
  <c r="T9118" i="21"/>
  <c r="S9118" i="21"/>
  <c r="R9118" i="21"/>
  <c r="X9117" i="21"/>
  <c r="W9117" i="21"/>
  <c r="V9117" i="21"/>
  <c r="U9117" i="21"/>
  <c r="T9117" i="21"/>
  <c r="S9117" i="21"/>
  <c r="R9117" i="21"/>
  <c r="X9116" i="21"/>
  <c r="W9116" i="21"/>
  <c r="V9116" i="21"/>
  <c r="U9116" i="21"/>
  <c r="T9116" i="21"/>
  <c r="S9116" i="21"/>
  <c r="R9116" i="21"/>
  <c r="X9115" i="21"/>
  <c r="W9115" i="21"/>
  <c r="V9115" i="21"/>
  <c r="U9115" i="21"/>
  <c r="T9115" i="21"/>
  <c r="S9115" i="21"/>
  <c r="R9115" i="21"/>
  <c r="X9114" i="21"/>
  <c r="W9114" i="21"/>
  <c r="V9114" i="21"/>
  <c r="U9114" i="21"/>
  <c r="T9114" i="21"/>
  <c r="S9114" i="21"/>
  <c r="R9114" i="21"/>
  <c r="X9113" i="21"/>
  <c r="W9113" i="21"/>
  <c r="V9113" i="21"/>
  <c r="U9113" i="21"/>
  <c r="T9113" i="21"/>
  <c r="S9113" i="21"/>
  <c r="R9113" i="21"/>
  <c r="X9112" i="21"/>
  <c r="W9112" i="21"/>
  <c r="V9112" i="21"/>
  <c r="U9112" i="21"/>
  <c r="T9112" i="21"/>
  <c r="S9112" i="21"/>
  <c r="R9112" i="21"/>
  <c r="X9111" i="21"/>
  <c r="W9111" i="21"/>
  <c r="V9111" i="21"/>
  <c r="U9111" i="21"/>
  <c r="T9111" i="21"/>
  <c r="S9111" i="21"/>
  <c r="R9111" i="21"/>
  <c r="X9110" i="21"/>
  <c r="W9110" i="21"/>
  <c r="V9110" i="21"/>
  <c r="U9110" i="21"/>
  <c r="T9110" i="21"/>
  <c r="S9110" i="21"/>
  <c r="R9110" i="21"/>
  <c r="X9109" i="21"/>
  <c r="W9109" i="21"/>
  <c r="V9109" i="21"/>
  <c r="U9109" i="21"/>
  <c r="T9109" i="21"/>
  <c r="S9109" i="21"/>
  <c r="R9109" i="21"/>
  <c r="X9108" i="21"/>
  <c r="W9108" i="21"/>
  <c r="V9108" i="21"/>
  <c r="U9108" i="21"/>
  <c r="T9108" i="21"/>
  <c r="S9108" i="21"/>
  <c r="R9108" i="21"/>
  <c r="X9107" i="21"/>
  <c r="W9107" i="21"/>
  <c r="V9107" i="21"/>
  <c r="U9107" i="21"/>
  <c r="T9107" i="21"/>
  <c r="S9107" i="21"/>
  <c r="R9107" i="21"/>
  <c r="X9106" i="21"/>
  <c r="W9106" i="21"/>
  <c r="V9106" i="21"/>
  <c r="U9106" i="21"/>
  <c r="T9106" i="21"/>
  <c r="S9106" i="21"/>
  <c r="R9106" i="21"/>
  <c r="X9105" i="21"/>
  <c r="W9105" i="21"/>
  <c r="V9105" i="21"/>
  <c r="U9105" i="21"/>
  <c r="T9105" i="21"/>
  <c r="S9105" i="21"/>
  <c r="R9105" i="21"/>
  <c r="X9104" i="21"/>
  <c r="W9104" i="21"/>
  <c r="V9104" i="21"/>
  <c r="U9104" i="21"/>
  <c r="T9104" i="21"/>
  <c r="S9104" i="21"/>
  <c r="R9104" i="21"/>
  <c r="X9103" i="21"/>
  <c r="W9103" i="21"/>
  <c r="V9103" i="21"/>
  <c r="U9103" i="21"/>
  <c r="T9103" i="21"/>
  <c r="S9103" i="21"/>
  <c r="R9103" i="21"/>
  <c r="X9102" i="21"/>
  <c r="W9102" i="21"/>
  <c r="V9102" i="21"/>
  <c r="U9102" i="21"/>
  <c r="T9102" i="21"/>
  <c r="S9102" i="21"/>
  <c r="R9102" i="21"/>
  <c r="X9101" i="21"/>
  <c r="W9101" i="21"/>
  <c r="V9101" i="21"/>
  <c r="U9101" i="21"/>
  <c r="T9101" i="21"/>
  <c r="S9101" i="21"/>
  <c r="R9101" i="21"/>
  <c r="X9100" i="21"/>
  <c r="W9100" i="21"/>
  <c r="V9100" i="21"/>
  <c r="U9100" i="21"/>
  <c r="T9100" i="21"/>
  <c r="S9100" i="21"/>
  <c r="R9100" i="21"/>
  <c r="X9099" i="21"/>
  <c r="W9099" i="21"/>
  <c r="V9099" i="21"/>
  <c r="U9099" i="21"/>
  <c r="T9099" i="21"/>
  <c r="S9099" i="21"/>
  <c r="R9099" i="21"/>
  <c r="X9098" i="21"/>
  <c r="W9098" i="21"/>
  <c r="V9098" i="21"/>
  <c r="U9098" i="21"/>
  <c r="T9098" i="21"/>
  <c r="S9098" i="21"/>
  <c r="R9098" i="21"/>
  <c r="X9097" i="21"/>
  <c r="W9097" i="21"/>
  <c r="V9097" i="21"/>
  <c r="U9097" i="21"/>
  <c r="T9097" i="21"/>
  <c r="S9097" i="21"/>
  <c r="R9097" i="21"/>
  <c r="X9096" i="21"/>
  <c r="W9096" i="21"/>
  <c r="V9096" i="21"/>
  <c r="U9096" i="21"/>
  <c r="T9096" i="21"/>
  <c r="S9096" i="21"/>
  <c r="R9096" i="21"/>
  <c r="X9095" i="21"/>
  <c r="W9095" i="21"/>
  <c r="V9095" i="21"/>
  <c r="U9095" i="21"/>
  <c r="T9095" i="21"/>
  <c r="S9095" i="21"/>
  <c r="R9095" i="21"/>
  <c r="X9094" i="21"/>
  <c r="W9094" i="21"/>
  <c r="V9094" i="21"/>
  <c r="U9094" i="21"/>
  <c r="T9094" i="21"/>
  <c r="S9094" i="21"/>
  <c r="R9094" i="21"/>
  <c r="X9093" i="21"/>
  <c r="W9093" i="21"/>
  <c r="V9093" i="21"/>
  <c r="U9093" i="21"/>
  <c r="T9093" i="21"/>
  <c r="S9093" i="21"/>
  <c r="R9093" i="21"/>
  <c r="X9092" i="21"/>
  <c r="W9092" i="21"/>
  <c r="V9092" i="21"/>
  <c r="U9092" i="21"/>
  <c r="T9092" i="21"/>
  <c r="S9092" i="21"/>
  <c r="R9092" i="21"/>
  <c r="X9091" i="21"/>
  <c r="W9091" i="21"/>
  <c r="V9091" i="21"/>
  <c r="U9091" i="21"/>
  <c r="T9091" i="21"/>
  <c r="S9091" i="21"/>
  <c r="R9091" i="21"/>
  <c r="X9090" i="21"/>
  <c r="W9090" i="21"/>
  <c r="V9090" i="21"/>
  <c r="U9090" i="21"/>
  <c r="T9090" i="21"/>
  <c r="S9090" i="21"/>
  <c r="R9090" i="21"/>
  <c r="X9089" i="21"/>
  <c r="W9089" i="21"/>
  <c r="V9089" i="21"/>
  <c r="U9089" i="21"/>
  <c r="T9089" i="21"/>
  <c r="S9089" i="21"/>
  <c r="R9089" i="21"/>
  <c r="X9088" i="21"/>
  <c r="W9088" i="21"/>
  <c r="V9088" i="21"/>
  <c r="U9088" i="21"/>
  <c r="T9088" i="21"/>
  <c r="S9088" i="21"/>
  <c r="R9088" i="21"/>
  <c r="X9087" i="21"/>
  <c r="W9087" i="21"/>
  <c r="V9087" i="21"/>
  <c r="U9087" i="21"/>
  <c r="T9087" i="21"/>
  <c r="S9087" i="21"/>
  <c r="R9087" i="21"/>
  <c r="X9086" i="21"/>
  <c r="W9086" i="21"/>
  <c r="V9086" i="21"/>
  <c r="U9086" i="21"/>
  <c r="T9086" i="21"/>
  <c r="S9086" i="21"/>
  <c r="R9086" i="21"/>
  <c r="X9085" i="21"/>
  <c r="W9085" i="21"/>
  <c r="V9085" i="21"/>
  <c r="U9085" i="21"/>
  <c r="T9085" i="21"/>
  <c r="S9085" i="21"/>
  <c r="R9085" i="21"/>
  <c r="X9084" i="21"/>
  <c r="W9084" i="21"/>
  <c r="V9084" i="21"/>
  <c r="U9084" i="21"/>
  <c r="T9084" i="21"/>
  <c r="S9084" i="21"/>
  <c r="R9084" i="21"/>
  <c r="X9083" i="21"/>
  <c r="W9083" i="21"/>
  <c r="V9083" i="21"/>
  <c r="U9083" i="21"/>
  <c r="T9083" i="21"/>
  <c r="S9083" i="21"/>
  <c r="R9083" i="21"/>
  <c r="X9082" i="21"/>
  <c r="W9082" i="21"/>
  <c r="V9082" i="21"/>
  <c r="U9082" i="21"/>
  <c r="T9082" i="21"/>
  <c r="S9082" i="21"/>
  <c r="R9082" i="21"/>
  <c r="X9081" i="21"/>
  <c r="W9081" i="21"/>
  <c r="V9081" i="21"/>
  <c r="U9081" i="21"/>
  <c r="T9081" i="21"/>
  <c r="S9081" i="21"/>
  <c r="R9081" i="21"/>
  <c r="X9080" i="21"/>
  <c r="W9080" i="21"/>
  <c r="V9080" i="21"/>
  <c r="U9080" i="21"/>
  <c r="T9080" i="21"/>
  <c r="S9080" i="21"/>
  <c r="R9080" i="21"/>
  <c r="X9079" i="21"/>
  <c r="W9079" i="21"/>
  <c r="V9079" i="21"/>
  <c r="U9079" i="21"/>
  <c r="T9079" i="21"/>
  <c r="S9079" i="21"/>
  <c r="R9079" i="21"/>
  <c r="X9078" i="21"/>
  <c r="W9078" i="21"/>
  <c r="V9078" i="21"/>
  <c r="U9078" i="21"/>
  <c r="T9078" i="21"/>
  <c r="S9078" i="21"/>
  <c r="R9078" i="21"/>
  <c r="X9077" i="21"/>
  <c r="W9077" i="21"/>
  <c r="V9077" i="21"/>
  <c r="U9077" i="21"/>
  <c r="T9077" i="21"/>
  <c r="S9077" i="21"/>
  <c r="R9077" i="21"/>
  <c r="X9076" i="21"/>
  <c r="W9076" i="21"/>
  <c r="V9076" i="21"/>
  <c r="U9076" i="21"/>
  <c r="T9076" i="21"/>
  <c r="S9076" i="21"/>
  <c r="R9076" i="21"/>
  <c r="X9075" i="21"/>
  <c r="W9075" i="21"/>
  <c r="V9075" i="21"/>
  <c r="U9075" i="21"/>
  <c r="T9075" i="21"/>
  <c r="S9075" i="21"/>
  <c r="R9075" i="21"/>
  <c r="X9074" i="21"/>
  <c r="W9074" i="21"/>
  <c r="V9074" i="21"/>
  <c r="U9074" i="21"/>
  <c r="T9074" i="21"/>
  <c r="S9074" i="21"/>
  <c r="R9074" i="21"/>
  <c r="X9073" i="21"/>
  <c r="W9073" i="21"/>
  <c r="V9073" i="21"/>
  <c r="U9073" i="21"/>
  <c r="T9073" i="21"/>
  <c r="S9073" i="21"/>
  <c r="R9073" i="21"/>
  <c r="X9072" i="21"/>
  <c r="W9072" i="21"/>
  <c r="V9072" i="21"/>
  <c r="U9072" i="21"/>
  <c r="T9072" i="21"/>
  <c r="S9072" i="21"/>
  <c r="R9072" i="21"/>
  <c r="X9071" i="21"/>
  <c r="W9071" i="21"/>
  <c r="V9071" i="21"/>
  <c r="U9071" i="21"/>
  <c r="T9071" i="21"/>
  <c r="S9071" i="21"/>
  <c r="R9071" i="21"/>
  <c r="X9070" i="21"/>
  <c r="W9070" i="21"/>
  <c r="V9070" i="21"/>
  <c r="U9070" i="21"/>
  <c r="T9070" i="21"/>
  <c r="S9070" i="21"/>
  <c r="R9070" i="21"/>
  <c r="X9069" i="21"/>
  <c r="W9069" i="21"/>
  <c r="V9069" i="21"/>
  <c r="U9069" i="21"/>
  <c r="T9069" i="21"/>
  <c r="S9069" i="21"/>
  <c r="R9069" i="21"/>
  <c r="X9068" i="21"/>
  <c r="W9068" i="21"/>
  <c r="V9068" i="21"/>
  <c r="U9068" i="21"/>
  <c r="T9068" i="21"/>
  <c r="S9068" i="21"/>
  <c r="R9068" i="21"/>
  <c r="X9067" i="21"/>
  <c r="W9067" i="21"/>
  <c r="V9067" i="21"/>
  <c r="U9067" i="21"/>
  <c r="T9067" i="21"/>
  <c r="S9067" i="21"/>
  <c r="R9067" i="21"/>
  <c r="X9066" i="21"/>
  <c r="W9066" i="21"/>
  <c r="V9066" i="21"/>
  <c r="U9066" i="21"/>
  <c r="T9066" i="21"/>
  <c r="S9066" i="21"/>
  <c r="R9066" i="21"/>
  <c r="X9065" i="21"/>
  <c r="W9065" i="21"/>
  <c r="V9065" i="21"/>
  <c r="U9065" i="21"/>
  <c r="T9065" i="21"/>
  <c r="S9065" i="21"/>
  <c r="R9065" i="21"/>
  <c r="X9064" i="21"/>
  <c r="W9064" i="21"/>
  <c r="V9064" i="21"/>
  <c r="U9064" i="21"/>
  <c r="T9064" i="21"/>
  <c r="S9064" i="21"/>
  <c r="R9064" i="21"/>
  <c r="X9063" i="21"/>
  <c r="W9063" i="21"/>
  <c r="V9063" i="21"/>
  <c r="U9063" i="21"/>
  <c r="T9063" i="21"/>
  <c r="S9063" i="21"/>
  <c r="R9063" i="21"/>
  <c r="X9062" i="21"/>
  <c r="W9062" i="21"/>
  <c r="V9062" i="21"/>
  <c r="U9062" i="21"/>
  <c r="T9062" i="21"/>
  <c r="S9062" i="21"/>
  <c r="R9062" i="21"/>
  <c r="X9061" i="21"/>
  <c r="W9061" i="21"/>
  <c r="V9061" i="21"/>
  <c r="U9061" i="21"/>
  <c r="T9061" i="21"/>
  <c r="S9061" i="21"/>
  <c r="R9061" i="21"/>
  <c r="X9060" i="21"/>
  <c r="W9060" i="21"/>
  <c r="V9060" i="21"/>
  <c r="U9060" i="21"/>
  <c r="T9060" i="21"/>
  <c r="S9060" i="21"/>
  <c r="R9060" i="21"/>
  <c r="X9059" i="21"/>
  <c r="W9059" i="21"/>
  <c r="V9059" i="21"/>
  <c r="U9059" i="21"/>
  <c r="T9059" i="21"/>
  <c r="S9059" i="21"/>
  <c r="R9059" i="21"/>
  <c r="X9058" i="21"/>
  <c r="W9058" i="21"/>
  <c r="V9058" i="21"/>
  <c r="U9058" i="21"/>
  <c r="T9058" i="21"/>
  <c r="S9058" i="21"/>
  <c r="R9058" i="21"/>
  <c r="X9057" i="21"/>
  <c r="W9057" i="21"/>
  <c r="V9057" i="21"/>
  <c r="U9057" i="21"/>
  <c r="T9057" i="21"/>
  <c r="S9057" i="21"/>
  <c r="R9057" i="21"/>
  <c r="X9056" i="21"/>
  <c r="W9056" i="21"/>
  <c r="V9056" i="21"/>
  <c r="U9056" i="21"/>
  <c r="T9056" i="21"/>
  <c r="S9056" i="21"/>
  <c r="R9056" i="21"/>
  <c r="X9055" i="21"/>
  <c r="W9055" i="21"/>
  <c r="V9055" i="21"/>
  <c r="U9055" i="21"/>
  <c r="T9055" i="21"/>
  <c r="S9055" i="21"/>
  <c r="R9055" i="21"/>
  <c r="X9054" i="21"/>
  <c r="W9054" i="21"/>
  <c r="V9054" i="21"/>
  <c r="U9054" i="21"/>
  <c r="T9054" i="21"/>
  <c r="S9054" i="21"/>
  <c r="R9054" i="21"/>
  <c r="X9053" i="21"/>
  <c r="W9053" i="21"/>
  <c r="V9053" i="21"/>
  <c r="U9053" i="21"/>
  <c r="T9053" i="21"/>
  <c r="S9053" i="21"/>
  <c r="R9053" i="21"/>
  <c r="X9052" i="21"/>
  <c r="W9052" i="21"/>
  <c r="V9052" i="21"/>
  <c r="U9052" i="21"/>
  <c r="T9052" i="21"/>
  <c r="S9052" i="21"/>
  <c r="R9052" i="21"/>
  <c r="X9051" i="21"/>
  <c r="W9051" i="21"/>
  <c r="V9051" i="21"/>
  <c r="U9051" i="21"/>
  <c r="T9051" i="21"/>
  <c r="S9051" i="21"/>
  <c r="R9051" i="21"/>
  <c r="X9050" i="21"/>
  <c r="W9050" i="21"/>
  <c r="V9050" i="21"/>
  <c r="U9050" i="21"/>
  <c r="T9050" i="21"/>
  <c r="S9050" i="21"/>
  <c r="R9050" i="21"/>
  <c r="X9049" i="21"/>
  <c r="W9049" i="21"/>
  <c r="V9049" i="21"/>
  <c r="U9049" i="21"/>
  <c r="T9049" i="21"/>
  <c r="S9049" i="21"/>
  <c r="R9049" i="21"/>
  <c r="X9048" i="21"/>
  <c r="W9048" i="21"/>
  <c r="V9048" i="21"/>
  <c r="U9048" i="21"/>
  <c r="T9048" i="21"/>
  <c r="S9048" i="21"/>
  <c r="R9048" i="21"/>
  <c r="X9047" i="21"/>
  <c r="W9047" i="21"/>
  <c r="V9047" i="21"/>
  <c r="U9047" i="21"/>
  <c r="T9047" i="21"/>
  <c r="S9047" i="21"/>
  <c r="R9047" i="21"/>
  <c r="X9046" i="21"/>
  <c r="W9046" i="21"/>
  <c r="V9046" i="21"/>
  <c r="U9046" i="21"/>
  <c r="T9046" i="21"/>
  <c r="S9046" i="21"/>
  <c r="R9046" i="21"/>
  <c r="X9045" i="21"/>
  <c r="W9045" i="21"/>
  <c r="V9045" i="21"/>
  <c r="U9045" i="21"/>
  <c r="T9045" i="21"/>
  <c r="S9045" i="21"/>
  <c r="R9045" i="21"/>
  <c r="X9044" i="21"/>
  <c r="W9044" i="21"/>
  <c r="V9044" i="21"/>
  <c r="U9044" i="21"/>
  <c r="T9044" i="21"/>
  <c r="S9044" i="21"/>
  <c r="R9044" i="21"/>
  <c r="X9043" i="21"/>
  <c r="W9043" i="21"/>
  <c r="V9043" i="21"/>
  <c r="U9043" i="21"/>
  <c r="T9043" i="21"/>
  <c r="S9043" i="21"/>
  <c r="R9043" i="21"/>
  <c r="X9042" i="21"/>
  <c r="W9042" i="21"/>
  <c r="V9042" i="21"/>
  <c r="U9042" i="21"/>
  <c r="T9042" i="21"/>
  <c r="S9042" i="21"/>
  <c r="R9042" i="21"/>
  <c r="X9041" i="21"/>
  <c r="W9041" i="21"/>
  <c r="V9041" i="21"/>
  <c r="U9041" i="21"/>
  <c r="T9041" i="21"/>
  <c r="S9041" i="21"/>
  <c r="R9041" i="21"/>
  <c r="X9040" i="21"/>
  <c r="W9040" i="21"/>
  <c r="V9040" i="21"/>
  <c r="U9040" i="21"/>
  <c r="T9040" i="21"/>
  <c r="S9040" i="21"/>
  <c r="R9040" i="21"/>
  <c r="X9039" i="21"/>
  <c r="W9039" i="21"/>
  <c r="V9039" i="21"/>
  <c r="U9039" i="21"/>
  <c r="T9039" i="21"/>
  <c r="S9039" i="21"/>
  <c r="R9039" i="21"/>
  <c r="X9038" i="21"/>
  <c r="W9038" i="21"/>
  <c r="V9038" i="21"/>
  <c r="U9038" i="21"/>
  <c r="T9038" i="21"/>
  <c r="S9038" i="21"/>
  <c r="R9038" i="21"/>
  <c r="X9037" i="21"/>
  <c r="W9037" i="21"/>
  <c r="V9037" i="21"/>
  <c r="U9037" i="21"/>
  <c r="T9037" i="21"/>
  <c r="S9037" i="21"/>
  <c r="R9037" i="21"/>
  <c r="X9036" i="21"/>
  <c r="W9036" i="21"/>
  <c r="V9036" i="21"/>
  <c r="U9036" i="21"/>
  <c r="T9036" i="21"/>
  <c r="S9036" i="21"/>
  <c r="R9036" i="21"/>
  <c r="X9035" i="21"/>
  <c r="W9035" i="21"/>
  <c r="V9035" i="21"/>
  <c r="U9035" i="21"/>
  <c r="T9035" i="21"/>
  <c r="S9035" i="21"/>
  <c r="R9035" i="21"/>
  <c r="X9034" i="21"/>
  <c r="W9034" i="21"/>
  <c r="V9034" i="21"/>
  <c r="U9034" i="21"/>
  <c r="T9034" i="21"/>
  <c r="S9034" i="21"/>
  <c r="R9034" i="21"/>
  <c r="X9033" i="21"/>
  <c r="W9033" i="21"/>
  <c r="V9033" i="21"/>
  <c r="U9033" i="21"/>
  <c r="T9033" i="21"/>
  <c r="S9033" i="21"/>
  <c r="R9033" i="21"/>
  <c r="X9032" i="21"/>
  <c r="W9032" i="21"/>
  <c r="V9032" i="21"/>
  <c r="U9032" i="21"/>
  <c r="T9032" i="21"/>
  <c r="S9032" i="21"/>
  <c r="R9032" i="21"/>
  <c r="X9031" i="21"/>
  <c r="W9031" i="21"/>
  <c r="V9031" i="21"/>
  <c r="U9031" i="21"/>
  <c r="T9031" i="21"/>
  <c r="S9031" i="21"/>
  <c r="R9031" i="21"/>
  <c r="X9030" i="21"/>
  <c r="W9030" i="21"/>
  <c r="V9030" i="21"/>
  <c r="U9030" i="21"/>
  <c r="T9030" i="21"/>
  <c r="S9030" i="21"/>
  <c r="R9030" i="21"/>
  <c r="X9029" i="21"/>
  <c r="W9029" i="21"/>
  <c r="V9029" i="21"/>
  <c r="U9029" i="21"/>
  <c r="T9029" i="21"/>
  <c r="S9029" i="21"/>
  <c r="R9029" i="21"/>
  <c r="X9028" i="21"/>
  <c r="W9028" i="21"/>
  <c r="V9028" i="21"/>
  <c r="U9028" i="21"/>
  <c r="T9028" i="21"/>
  <c r="S9028" i="21"/>
  <c r="R9028" i="21"/>
  <c r="X9027" i="21"/>
  <c r="W9027" i="21"/>
  <c r="V9027" i="21"/>
  <c r="U9027" i="21"/>
  <c r="T9027" i="21"/>
  <c r="S9027" i="21"/>
  <c r="R9027" i="21"/>
  <c r="X9026" i="21"/>
  <c r="W9026" i="21"/>
  <c r="V9026" i="21"/>
  <c r="U9026" i="21"/>
  <c r="T9026" i="21"/>
  <c r="S9026" i="21"/>
  <c r="R9026" i="21"/>
  <c r="X9025" i="21"/>
  <c r="W9025" i="21"/>
  <c r="V9025" i="21"/>
  <c r="U9025" i="21"/>
  <c r="T9025" i="21"/>
  <c r="S9025" i="21"/>
  <c r="R9025" i="21"/>
  <c r="X9024" i="21"/>
  <c r="W9024" i="21"/>
  <c r="V9024" i="21"/>
  <c r="U9024" i="21"/>
  <c r="T9024" i="21"/>
  <c r="S9024" i="21"/>
  <c r="R9024" i="21"/>
  <c r="X9023" i="21"/>
  <c r="W9023" i="21"/>
  <c r="V9023" i="21"/>
  <c r="U9023" i="21"/>
  <c r="T9023" i="21"/>
  <c r="S9023" i="21"/>
  <c r="R9023" i="21"/>
  <c r="X9022" i="21"/>
  <c r="W9022" i="21"/>
  <c r="V9022" i="21"/>
  <c r="U9022" i="21"/>
  <c r="T9022" i="21"/>
  <c r="S9022" i="21"/>
  <c r="R9022" i="21"/>
  <c r="X9021" i="21"/>
  <c r="W9021" i="21"/>
  <c r="V9021" i="21"/>
  <c r="U9021" i="21"/>
  <c r="T9021" i="21"/>
  <c r="S9021" i="21"/>
  <c r="R9021" i="21"/>
  <c r="X9020" i="21"/>
  <c r="W9020" i="21"/>
  <c r="V9020" i="21"/>
  <c r="U9020" i="21"/>
  <c r="T9020" i="21"/>
  <c r="S9020" i="21"/>
  <c r="R9020" i="21"/>
  <c r="X9019" i="21"/>
  <c r="W9019" i="21"/>
  <c r="V9019" i="21"/>
  <c r="U9019" i="21"/>
  <c r="T9019" i="21"/>
  <c r="S9019" i="21"/>
  <c r="R9019" i="21"/>
  <c r="X9018" i="21"/>
  <c r="W9018" i="21"/>
  <c r="V9018" i="21"/>
  <c r="U9018" i="21"/>
  <c r="T9018" i="21"/>
  <c r="S9018" i="21"/>
  <c r="R9018" i="21"/>
  <c r="X9017" i="21"/>
  <c r="W9017" i="21"/>
  <c r="V9017" i="21"/>
  <c r="U9017" i="21"/>
  <c r="T9017" i="21"/>
  <c r="S9017" i="21"/>
  <c r="R9017" i="21"/>
  <c r="X9016" i="21"/>
  <c r="W9016" i="21"/>
  <c r="V9016" i="21"/>
  <c r="U9016" i="21"/>
  <c r="T9016" i="21"/>
  <c r="S9016" i="21"/>
  <c r="R9016" i="21"/>
  <c r="X9015" i="21"/>
  <c r="W9015" i="21"/>
  <c r="V9015" i="21"/>
  <c r="U9015" i="21"/>
  <c r="T9015" i="21"/>
  <c r="S9015" i="21"/>
  <c r="R9015" i="21"/>
  <c r="X9014" i="21"/>
  <c r="W9014" i="21"/>
  <c r="V9014" i="21"/>
  <c r="U9014" i="21"/>
  <c r="T9014" i="21"/>
  <c r="S9014" i="21"/>
  <c r="R9014" i="21"/>
  <c r="X9013" i="21"/>
  <c r="W9013" i="21"/>
  <c r="V9013" i="21"/>
  <c r="U9013" i="21"/>
  <c r="T9013" i="21"/>
  <c r="S9013" i="21"/>
  <c r="R9013" i="21"/>
  <c r="X9012" i="21"/>
  <c r="W9012" i="21"/>
  <c r="V9012" i="21"/>
  <c r="U9012" i="21"/>
  <c r="T9012" i="21"/>
  <c r="S9012" i="21"/>
  <c r="R9012" i="21"/>
  <c r="X9011" i="21"/>
  <c r="W9011" i="21"/>
  <c r="V9011" i="21"/>
  <c r="U9011" i="21"/>
  <c r="T9011" i="21"/>
  <c r="S9011" i="21"/>
  <c r="R9011" i="21"/>
  <c r="X9010" i="21"/>
  <c r="W9010" i="21"/>
  <c r="V9010" i="21"/>
  <c r="U9010" i="21"/>
  <c r="T9010" i="21"/>
  <c r="S9010" i="21"/>
  <c r="R9010" i="21"/>
  <c r="X9009" i="21"/>
  <c r="W9009" i="21"/>
  <c r="V9009" i="21"/>
  <c r="U9009" i="21"/>
  <c r="T9009" i="21"/>
  <c r="S9009" i="21"/>
  <c r="R9009" i="21"/>
  <c r="X9008" i="21"/>
  <c r="W9008" i="21"/>
  <c r="V9008" i="21"/>
  <c r="U9008" i="21"/>
  <c r="T9008" i="21"/>
  <c r="S9008" i="21"/>
  <c r="R9008" i="21"/>
  <c r="X9007" i="21"/>
  <c r="W9007" i="21"/>
  <c r="V9007" i="21"/>
  <c r="U9007" i="21"/>
  <c r="T9007" i="21"/>
  <c r="S9007" i="21"/>
  <c r="R9007" i="21"/>
  <c r="X9006" i="21"/>
  <c r="W9006" i="21"/>
  <c r="V9006" i="21"/>
  <c r="U9006" i="21"/>
  <c r="T9006" i="21"/>
  <c r="S9006" i="21"/>
  <c r="R9006" i="21"/>
  <c r="X9005" i="21"/>
  <c r="W9005" i="21"/>
  <c r="V9005" i="21"/>
  <c r="U9005" i="21"/>
  <c r="T9005" i="21"/>
  <c r="S9005" i="21"/>
  <c r="R9005" i="21"/>
  <c r="X9004" i="21"/>
  <c r="W9004" i="21"/>
  <c r="V9004" i="21"/>
  <c r="U9004" i="21"/>
  <c r="T9004" i="21"/>
  <c r="S9004" i="21"/>
  <c r="R9004" i="21"/>
  <c r="X9003" i="21"/>
  <c r="W9003" i="21"/>
  <c r="V9003" i="21"/>
  <c r="U9003" i="21"/>
  <c r="T9003" i="21"/>
  <c r="S9003" i="21"/>
  <c r="R9003" i="21"/>
  <c r="X9002" i="21"/>
  <c r="W9002" i="21"/>
  <c r="V9002" i="21"/>
  <c r="U9002" i="21"/>
  <c r="T9002" i="21"/>
  <c r="S9002" i="21"/>
  <c r="R9002" i="21"/>
  <c r="X9001" i="21"/>
  <c r="W9001" i="21"/>
  <c r="V9001" i="21"/>
  <c r="U9001" i="21"/>
  <c r="T9001" i="21"/>
  <c r="S9001" i="21"/>
  <c r="R9001" i="21"/>
  <c r="X9000" i="21"/>
  <c r="W9000" i="21"/>
  <c r="V9000" i="21"/>
  <c r="U9000" i="21"/>
  <c r="T9000" i="21"/>
  <c r="S9000" i="21"/>
  <c r="R9000" i="21"/>
  <c r="X8999" i="21"/>
  <c r="W8999" i="21"/>
  <c r="V8999" i="21"/>
  <c r="U8999" i="21"/>
  <c r="T8999" i="21"/>
  <c r="S8999" i="21"/>
  <c r="R8999" i="21"/>
  <c r="X8998" i="21"/>
  <c r="W8998" i="21"/>
  <c r="V8998" i="21"/>
  <c r="U8998" i="21"/>
  <c r="T8998" i="21"/>
  <c r="S8998" i="21"/>
  <c r="R8998" i="21"/>
  <c r="X8997" i="21"/>
  <c r="W8997" i="21"/>
  <c r="V8997" i="21"/>
  <c r="U8997" i="21"/>
  <c r="T8997" i="21"/>
  <c r="S8997" i="21"/>
  <c r="R8997" i="21"/>
  <c r="X8996" i="21"/>
  <c r="W8996" i="21"/>
  <c r="V8996" i="21"/>
  <c r="U8996" i="21"/>
  <c r="T8996" i="21"/>
  <c r="S8996" i="21"/>
  <c r="R8996" i="21"/>
  <c r="X8995" i="21"/>
  <c r="W8995" i="21"/>
  <c r="V8995" i="21"/>
  <c r="U8995" i="21"/>
  <c r="T8995" i="21"/>
  <c r="S8995" i="21"/>
  <c r="R8995" i="21"/>
  <c r="X8994" i="21"/>
  <c r="W8994" i="21"/>
  <c r="V8994" i="21"/>
  <c r="U8994" i="21"/>
  <c r="T8994" i="21"/>
  <c r="S8994" i="21"/>
  <c r="R8994" i="21"/>
  <c r="X8993" i="21"/>
  <c r="W8993" i="21"/>
  <c r="V8993" i="21"/>
  <c r="U8993" i="21"/>
  <c r="T8993" i="21"/>
  <c r="S8993" i="21"/>
  <c r="R8993" i="21"/>
  <c r="X8992" i="21"/>
  <c r="W8992" i="21"/>
  <c r="V8992" i="21"/>
  <c r="U8992" i="21"/>
  <c r="T8992" i="21"/>
  <c r="S8992" i="21"/>
  <c r="R8992" i="21"/>
  <c r="X8991" i="21"/>
  <c r="W8991" i="21"/>
  <c r="V8991" i="21"/>
  <c r="U8991" i="21"/>
  <c r="T8991" i="21"/>
  <c r="S8991" i="21"/>
  <c r="R8991" i="21"/>
  <c r="X8990" i="21"/>
  <c r="W8990" i="21"/>
  <c r="V8990" i="21"/>
  <c r="U8990" i="21"/>
  <c r="T8990" i="21"/>
  <c r="S8990" i="21"/>
  <c r="R8990" i="21"/>
  <c r="X8989" i="21"/>
  <c r="W8989" i="21"/>
  <c r="V8989" i="21"/>
  <c r="U8989" i="21"/>
  <c r="T8989" i="21"/>
  <c r="S8989" i="21"/>
  <c r="R8989" i="21"/>
  <c r="X8988" i="21"/>
  <c r="W8988" i="21"/>
  <c r="V8988" i="21"/>
  <c r="U8988" i="21"/>
  <c r="T8988" i="21"/>
  <c r="S8988" i="21"/>
  <c r="R8988" i="21"/>
  <c r="X8987" i="21"/>
  <c r="W8987" i="21"/>
  <c r="V8987" i="21"/>
  <c r="U8987" i="21"/>
  <c r="T8987" i="21"/>
  <c r="S8987" i="21"/>
  <c r="R8987" i="21"/>
  <c r="X8986" i="21"/>
  <c r="W8986" i="21"/>
  <c r="V8986" i="21"/>
  <c r="U8986" i="21"/>
  <c r="T8986" i="21"/>
  <c r="S8986" i="21"/>
  <c r="R8986" i="21"/>
  <c r="X8985" i="21"/>
  <c r="W8985" i="21"/>
  <c r="V8985" i="21"/>
  <c r="U8985" i="21"/>
  <c r="T8985" i="21"/>
  <c r="S8985" i="21"/>
  <c r="R8985" i="21"/>
  <c r="X8984" i="21"/>
  <c r="W8984" i="21"/>
  <c r="V8984" i="21"/>
  <c r="U8984" i="21"/>
  <c r="T8984" i="21"/>
  <c r="S8984" i="21"/>
  <c r="R8984" i="21"/>
  <c r="X8983" i="21"/>
  <c r="W8983" i="21"/>
  <c r="V8983" i="21"/>
  <c r="U8983" i="21"/>
  <c r="T8983" i="21"/>
  <c r="S8983" i="21"/>
  <c r="R8983" i="21"/>
  <c r="X8982" i="21"/>
  <c r="W8982" i="21"/>
  <c r="V8982" i="21"/>
  <c r="U8982" i="21"/>
  <c r="T8982" i="21"/>
  <c r="S8982" i="21"/>
  <c r="R8982" i="21"/>
  <c r="X8981" i="21"/>
  <c r="W8981" i="21"/>
  <c r="V8981" i="21"/>
  <c r="U8981" i="21"/>
  <c r="T8981" i="21"/>
  <c r="S8981" i="21"/>
  <c r="R8981" i="21"/>
  <c r="X8980" i="21"/>
  <c r="W8980" i="21"/>
  <c r="V8980" i="21"/>
  <c r="U8980" i="21"/>
  <c r="T8980" i="21"/>
  <c r="S8980" i="21"/>
  <c r="R8980" i="21"/>
  <c r="X8979" i="21"/>
  <c r="W8979" i="21"/>
  <c r="V8979" i="21"/>
  <c r="U8979" i="21"/>
  <c r="T8979" i="21"/>
  <c r="S8979" i="21"/>
  <c r="R8979" i="21"/>
  <c r="X8978" i="21"/>
  <c r="W8978" i="21"/>
  <c r="V8978" i="21"/>
  <c r="U8978" i="21"/>
  <c r="T8978" i="21"/>
  <c r="S8978" i="21"/>
  <c r="R8978" i="21"/>
  <c r="X8977" i="21"/>
  <c r="W8977" i="21"/>
  <c r="V8977" i="21"/>
  <c r="U8977" i="21"/>
  <c r="T8977" i="21"/>
  <c r="S8977" i="21"/>
  <c r="R8977" i="21"/>
  <c r="X8976" i="21"/>
  <c r="W8976" i="21"/>
  <c r="V8976" i="21"/>
  <c r="U8976" i="21"/>
  <c r="T8976" i="21"/>
  <c r="S8976" i="21"/>
  <c r="R8976" i="21"/>
  <c r="X8975" i="21"/>
  <c r="W8975" i="21"/>
  <c r="V8975" i="21"/>
  <c r="U8975" i="21"/>
  <c r="T8975" i="21"/>
  <c r="S8975" i="21"/>
  <c r="R8975" i="21"/>
  <c r="X8974" i="21"/>
  <c r="W8974" i="21"/>
  <c r="V8974" i="21"/>
  <c r="U8974" i="21"/>
  <c r="T8974" i="21"/>
  <c r="S8974" i="21"/>
  <c r="R8974" i="21"/>
  <c r="X8973" i="21"/>
  <c r="W8973" i="21"/>
  <c r="V8973" i="21"/>
  <c r="U8973" i="21"/>
  <c r="T8973" i="21"/>
  <c r="S8973" i="21"/>
  <c r="R8973" i="21"/>
  <c r="X8972" i="21"/>
  <c r="W8972" i="21"/>
  <c r="V8972" i="21"/>
  <c r="U8972" i="21"/>
  <c r="T8972" i="21"/>
  <c r="S8972" i="21"/>
  <c r="R8972" i="21"/>
  <c r="X8971" i="21"/>
  <c r="W8971" i="21"/>
  <c r="V8971" i="21"/>
  <c r="U8971" i="21"/>
  <c r="T8971" i="21"/>
  <c r="S8971" i="21"/>
  <c r="R8971" i="21"/>
  <c r="X8970" i="21"/>
  <c r="W8970" i="21"/>
  <c r="V8970" i="21"/>
  <c r="U8970" i="21"/>
  <c r="T8970" i="21"/>
  <c r="S8970" i="21"/>
  <c r="R8970" i="21"/>
  <c r="X8969" i="21"/>
  <c r="W8969" i="21"/>
  <c r="V8969" i="21"/>
  <c r="U8969" i="21"/>
  <c r="T8969" i="21"/>
  <c r="S8969" i="21"/>
  <c r="R8969" i="21"/>
  <c r="X8968" i="21"/>
  <c r="W8968" i="21"/>
  <c r="V8968" i="21"/>
  <c r="U8968" i="21"/>
  <c r="T8968" i="21"/>
  <c r="S8968" i="21"/>
  <c r="R8968" i="21"/>
  <c r="X8967" i="21"/>
  <c r="W8967" i="21"/>
  <c r="V8967" i="21"/>
  <c r="U8967" i="21"/>
  <c r="T8967" i="21"/>
  <c r="S8967" i="21"/>
  <c r="R8967" i="21"/>
  <c r="X8966" i="21"/>
  <c r="W8966" i="21"/>
  <c r="V8966" i="21"/>
  <c r="U8966" i="21"/>
  <c r="T8966" i="21"/>
  <c r="S8966" i="21"/>
  <c r="R8966" i="21"/>
  <c r="X8965" i="21"/>
  <c r="W8965" i="21"/>
  <c r="V8965" i="21"/>
  <c r="U8965" i="21"/>
  <c r="T8965" i="21"/>
  <c r="S8965" i="21"/>
  <c r="R8965" i="21"/>
  <c r="X8964" i="21"/>
  <c r="W8964" i="21"/>
  <c r="V8964" i="21"/>
  <c r="U8964" i="21"/>
  <c r="T8964" i="21"/>
  <c r="S8964" i="21"/>
  <c r="R8964" i="21"/>
  <c r="X8963" i="21"/>
  <c r="W8963" i="21"/>
  <c r="V8963" i="21"/>
  <c r="U8963" i="21"/>
  <c r="T8963" i="21"/>
  <c r="S8963" i="21"/>
  <c r="R8963" i="21"/>
  <c r="X8962" i="21"/>
  <c r="W8962" i="21"/>
  <c r="V8962" i="21"/>
  <c r="U8962" i="21"/>
  <c r="T8962" i="21"/>
  <c r="S8962" i="21"/>
  <c r="R8962" i="21"/>
  <c r="X8961" i="21"/>
  <c r="W8961" i="21"/>
  <c r="V8961" i="21"/>
  <c r="U8961" i="21"/>
  <c r="T8961" i="21"/>
  <c r="S8961" i="21"/>
  <c r="R8961" i="21"/>
  <c r="X8960" i="21"/>
  <c r="W8960" i="21"/>
  <c r="V8960" i="21"/>
  <c r="U8960" i="21"/>
  <c r="T8960" i="21"/>
  <c r="S8960" i="21"/>
  <c r="R8960" i="21"/>
  <c r="X8959" i="21"/>
  <c r="W8959" i="21"/>
  <c r="V8959" i="21"/>
  <c r="U8959" i="21"/>
  <c r="T8959" i="21"/>
  <c r="S8959" i="21"/>
  <c r="R8959" i="21"/>
  <c r="X8958" i="21"/>
  <c r="W8958" i="21"/>
  <c r="V8958" i="21"/>
  <c r="U8958" i="21"/>
  <c r="T8958" i="21"/>
  <c r="S8958" i="21"/>
  <c r="R8958" i="21"/>
  <c r="X8957" i="21"/>
  <c r="W8957" i="21"/>
  <c r="V8957" i="21"/>
  <c r="U8957" i="21"/>
  <c r="T8957" i="21"/>
  <c r="S8957" i="21"/>
  <c r="R8957" i="21"/>
  <c r="X8956" i="21"/>
  <c r="W8956" i="21"/>
  <c r="V8956" i="21"/>
  <c r="U8956" i="21"/>
  <c r="T8956" i="21"/>
  <c r="S8956" i="21"/>
  <c r="R8956" i="21"/>
  <c r="X8955" i="21"/>
  <c r="W8955" i="21"/>
  <c r="V8955" i="21"/>
  <c r="U8955" i="21"/>
  <c r="T8955" i="21"/>
  <c r="S8955" i="21"/>
  <c r="R8955" i="21"/>
  <c r="X8954" i="21"/>
  <c r="W8954" i="21"/>
  <c r="V8954" i="21"/>
  <c r="U8954" i="21"/>
  <c r="T8954" i="21"/>
  <c r="S8954" i="21"/>
  <c r="R8954" i="21"/>
  <c r="X8953" i="21"/>
  <c r="W8953" i="21"/>
  <c r="V8953" i="21"/>
  <c r="U8953" i="21"/>
  <c r="T8953" i="21"/>
  <c r="S8953" i="21"/>
  <c r="R8953" i="21"/>
  <c r="X8952" i="21"/>
  <c r="W8952" i="21"/>
  <c r="V8952" i="21"/>
  <c r="U8952" i="21"/>
  <c r="T8952" i="21"/>
  <c r="S8952" i="21"/>
  <c r="R8952" i="21"/>
  <c r="X8951" i="21"/>
  <c r="W8951" i="21"/>
  <c r="V8951" i="21"/>
  <c r="U8951" i="21"/>
  <c r="T8951" i="21"/>
  <c r="S8951" i="21"/>
  <c r="R8951" i="21"/>
  <c r="X8950" i="21"/>
  <c r="W8950" i="21"/>
  <c r="V8950" i="21"/>
  <c r="U8950" i="21"/>
  <c r="T8950" i="21"/>
  <c r="S8950" i="21"/>
  <c r="R8950" i="21"/>
  <c r="X8949" i="21"/>
  <c r="W8949" i="21"/>
  <c r="V8949" i="21"/>
  <c r="U8949" i="21"/>
  <c r="T8949" i="21"/>
  <c r="S8949" i="21"/>
  <c r="R8949" i="21"/>
  <c r="X8948" i="21"/>
  <c r="W8948" i="21"/>
  <c r="V8948" i="21"/>
  <c r="U8948" i="21"/>
  <c r="T8948" i="21"/>
  <c r="S8948" i="21"/>
  <c r="R8948" i="21"/>
  <c r="X8947" i="21"/>
  <c r="W8947" i="21"/>
  <c r="V8947" i="21"/>
  <c r="U8947" i="21"/>
  <c r="T8947" i="21"/>
  <c r="S8947" i="21"/>
  <c r="R8947" i="21"/>
  <c r="X8946" i="21"/>
  <c r="W8946" i="21"/>
  <c r="V8946" i="21"/>
  <c r="U8946" i="21"/>
  <c r="T8946" i="21"/>
  <c r="S8946" i="21"/>
  <c r="R8946" i="21"/>
  <c r="X8945" i="21"/>
  <c r="W8945" i="21"/>
  <c r="V8945" i="21"/>
  <c r="U8945" i="21"/>
  <c r="T8945" i="21"/>
  <c r="S8945" i="21"/>
  <c r="R8945" i="21"/>
  <c r="X8944" i="21"/>
  <c r="W8944" i="21"/>
  <c r="V8944" i="21"/>
  <c r="U8944" i="21"/>
  <c r="T8944" i="21"/>
  <c r="S8944" i="21"/>
  <c r="R8944" i="21"/>
  <c r="X8943" i="21"/>
  <c r="W8943" i="21"/>
  <c r="V8943" i="21"/>
  <c r="U8943" i="21"/>
  <c r="T8943" i="21"/>
  <c r="S8943" i="21"/>
  <c r="R8943" i="21"/>
  <c r="X8942" i="21"/>
  <c r="W8942" i="21"/>
  <c r="V8942" i="21"/>
  <c r="U8942" i="21"/>
  <c r="T8942" i="21"/>
  <c r="S8942" i="21"/>
  <c r="R8942" i="21"/>
  <c r="X8941" i="21"/>
  <c r="W8941" i="21"/>
  <c r="V8941" i="21"/>
  <c r="U8941" i="21"/>
  <c r="T8941" i="21"/>
  <c r="S8941" i="21"/>
  <c r="R8941" i="21"/>
  <c r="X8940" i="21"/>
  <c r="W8940" i="21"/>
  <c r="V8940" i="21"/>
  <c r="U8940" i="21"/>
  <c r="T8940" i="21"/>
  <c r="S8940" i="21"/>
  <c r="R8940" i="21"/>
  <c r="X8939" i="21"/>
  <c r="W8939" i="21"/>
  <c r="V8939" i="21"/>
  <c r="U8939" i="21"/>
  <c r="T8939" i="21"/>
  <c r="S8939" i="21"/>
  <c r="R8939" i="21"/>
  <c r="X8938" i="21"/>
  <c r="W8938" i="21"/>
  <c r="V8938" i="21"/>
  <c r="U8938" i="21"/>
  <c r="T8938" i="21"/>
  <c r="S8938" i="21"/>
  <c r="R8938" i="21"/>
  <c r="X8937" i="21"/>
  <c r="W8937" i="21"/>
  <c r="V8937" i="21"/>
  <c r="U8937" i="21"/>
  <c r="T8937" i="21"/>
  <c r="S8937" i="21"/>
  <c r="R8937" i="21"/>
  <c r="X8936" i="21"/>
  <c r="W8936" i="21"/>
  <c r="V8936" i="21"/>
  <c r="U8936" i="21"/>
  <c r="T8936" i="21"/>
  <c r="S8936" i="21"/>
  <c r="R8936" i="21"/>
  <c r="X8935" i="21"/>
  <c r="W8935" i="21"/>
  <c r="V8935" i="21"/>
  <c r="U8935" i="21"/>
  <c r="T8935" i="21"/>
  <c r="S8935" i="21"/>
  <c r="R8935" i="21"/>
  <c r="X8934" i="21"/>
  <c r="W8934" i="21"/>
  <c r="V8934" i="21"/>
  <c r="U8934" i="21"/>
  <c r="T8934" i="21"/>
  <c r="S8934" i="21"/>
  <c r="R8934" i="21"/>
  <c r="X8933" i="21"/>
  <c r="W8933" i="21"/>
  <c r="V8933" i="21"/>
  <c r="U8933" i="21"/>
  <c r="T8933" i="21"/>
  <c r="S8933" i="21"/>
  <c r="R8933" i="21"/>
  <c r="X8932" i="21"/>
  <c r="W8932" i="21"/>
  <c r="V8932" i="21"/>
  <c r="U8932" i="21"/>
  <c r="T8932" i="21"/>
  <c r="S8932" i="21"/>
  <c r="R8932" i="21"/>
  <c r="X8931" i="21"/>
  <c r="W8931" i="21"/>
  <c r="V8931" i="21"/>
  <c r="U8931" i="21"/>
  <c r="T8931" i="21"/>
  <c r="S8931" i="21"/>
  <c r="R8931" i="21"/>
  <c r="X8930" i="21"/>
  <c r="W8930" i="21"/>
  <c r="V8930" i="21"/>
  <c r="U8930" i="21"/>
  <c r="T8930" i="21"/>
  <c r="S8930" i="21"/>
  <c r="R8930" i="21"/>
  <c r="X8929" i="21"/>
  <c r="W8929" i="21"/>
  <c r="V8929" i="21"/>
  <c r="U8929" i="21"/>
  <c r="T8929" i="21"/>
  <c r="S8929" i="21"/>
  <c r="R8929" i="21"/>
  <c r="X8928" i="21"/>
  <c r="W8928" i="21"/>
  <c r="V8928" i="21"/>
  <c r="U8928" i="21"/>
  <c r="T8928" i="21"/>
  <c r="S8928" i="21"/>
  <c r="R8928" i="21"/>
  <c r="X8927" i="21"/>
  <c r="W8927" i="21"/>
  <c r="V8927" i="21"/>
  <c r="U8927" i="21"/>
  <c r="T8927" i="21"/>
  <c r="S8927" i="21"/>
  <c r="R8927" i="21"/>
  <c r="X8926" i="21"/>
  <c r="W8926" i="21"/>
  <c r="V8926" i="21"/>
  <c r="U8926" i="21"/>
  <c r="T8926" i="21"/>
  <c r="S8926" i="21"/>
  <c r="R8926" i="21"/>
  <c r="X8925" i="21"/>
  <c r="W8925" i="21"/>
  <c r="V8925" i="21"/>
  <c r="U8925" i="21"/>
  <c r="T8925" i="21"/>
  <c r="S8925" i="21"/>
  <c r="R8925" i="21"/>
  <c r="X8924" i="21"/>
  <c r="W8924" i="21"/>
  <c r="V8924" i="21"/>
  <c r="U8924" i="21"/>
  <c r="T8924" i="21"/>
  <c r="S8924" i="21"/>
  <c r="R8924" i="21"/>
  <c r="X8923" i="21"/>
  <c r="W8923" i="21"/>
  <c r="V8923" i="21"/>
  <c r="U8923" i="21"/>
  <c r="T8923" i="21"/>
  <c r="S8923" i="21"/>
  <c r="R8923" i="21"/>
  <c r="X8922" i="21"/>
  <c r="W8922" i="21"/>
  <c r="V8922" i="21"/>
  <c r="U8922" i="21"/>
  <c r="T8922" i="21"/>
  <c r="S8922" i="21"/>
  <c r="R8922" i="21"/>
  <c r="X8921" i="21"/>
  <c r="W8921" i="21"/>
  <c r="V8921" i="21"/>
  <c r="U8921" i="21"/>
  <c r="T8921" i="21"/>
  <c r="S8921" i="21"/>
  <c r="R8921" i="21"/>
  <c r="X8920" i="21"/>
  <c r="W8920" i="21"/>
  <c r="V8920" i="21"/>
  <c r="U8920" i="21"/>
  <c r="T8920" i="21"/>
  <c r="S8920" i="21"/>
  <c r="R8920" i="21"/>
  <c r="X8919" i="21"/>
  <c r="W8919" i="21"/>
  <c r="V8919" i="21"/>
  <c r="U8919" i="21"/>
  <c r="T8919" i="21"/>
  <c r="S8919" i="21"/>
  <c r="R8919" i="21"/>
  <c r="X8918" i="21"/>
  <c r="W8918" i="21"/>
  <c r="V8918" i="21"/>
  <c r="U8918" i="21"/>
  <c r="T8918" i="21"/>
  <c r="S8918" i="21"/>
  <c r="R8918" i="21"/>
  <c r="X8917" i="21"/>
  <c r="W8917" i="21"/>
  <c r="V8917" i="21"/>
  <c r="U8917" i="21"/>
  <c r="T8917" i="21"/>
  <c r="S8917" i="21"/>
  <c r="R8917" i="21"/>
  <c r="X8916" i="21"/>
  <c r="W8916" i="21"/>
  <c r="V8916" i="21"/>
  <c r="U8916" i="21"/>
  <c r="T8916" i="21"/>
  <c r="S8916" i="21"/>
  <c r="R8916" i="21"/>
  <c r="X8915" i="21"/>
  <c r="W8915" i="21"/>
  <c r="V8915" i="21"/>
  <c r="U8915" i="21"/>
  <c r="T8915" i="21"/>
  <c r="S8915" i="21"/>
  <c r="R8915" i="21"/>
  <c r="X8914" i="21"/>
  <c r="W8914" i="21"/>
  <c r="V8914" i="21"/>
  <c r="U8914" i="21"/>
  <c r="T8914" i="21"/>
  <c r="S8914" i="21"/>
  <c r="R8914" i="21"/>
  <c r="X8913" i="21"/>
  <c r="W8913" i="21"/>
  <c r="V8913" i="21"/>
  <c r="U8913" i="21"/>
  <c r="T8913" i="21"/>
  <c r="S8913" i="21"/>
  <c r="R8913" i="21"/>
  <c r="X8912" i="21"/>
  <c r="W8912" i="21"/>
  <c r="V8912" i="21"/>
  <c r="U8912" i="21"/>
  <c r="T8912" i="21"/>
  <c r="S8912" i="21"/>
  <c r="R8912" i="21"/>
  <c r="X8911" i="21"/>
  <c r="W8911" i="21"/>
  <c r="V8911" i="21"/>
  <c r="U8911" i="21"/>
  <c r="T8911" i="21"/>
  <c r="S8911" i="21"/>
  <c r="R8911" i="21"/>
  <c r="X8910" i="21"/>
  <c r="W8910" i="21"/>
  <c r="V8910" i="21"/>
  <c r="U8910" i="21"/>
  <c r="T8910" i="21"/>
  <c r="S8910" i="21"/>
  <c r="R8910" i="21"/>
  <c r="X8909" i="21"/>
  <c r="W8909" i="21"/>
  <c r="V8909" i="21"/>
  <c r="U8909" i="21"/>
  <c r="T8909" i="21"/>
  <c r="S8909" i="21"/>
  <c r="R8909" i="21"/>
  <c r="X8908" i="21"/>
  <c r="W8908" i="21"/>
  <c r="V8908" i="21"/>
  <c r="U8908" i="21"/>
  <c r="T8908" i="21"/>
  <c r="S8908" i="21"/>
  <c r="R8908" i="21"/>
  <c r="X8907" i="21"/>
  <c r="W8907" i="21"/>
  <c r="V8907" i="21"/>
  <c r="U8907" i="21"/>
  <c r="T8907" i="21"/>
  <c r="S8907" i="21"/>
  <c r="R8907" i="21"/>
  <c r="X8906" i="21"/>
  <c r="W8906" i="21"/>
  <c r="V8906" i="21"/>
  <c r="U8906" i="21"/>
  <c r="T8906" i="21"/>
  <c r="S8906" i="21"/>
  <c r="R8906" i="21"/>
  <c r="X8905" i="21"/>
  <c r="W8905" i="21"/>
  <c r="V8905" i="21"/>
  <c r="U8905" i="21"/>
  <c r="T8905" i="21"/>
  <c r="S8905" i="21"/>
  <c r="R8905" i="21"/>
  <c r="X8904" i="21"/>
  <c r="W8904" i="21"/>
  <c r="V8904" i="21"/>
  <c r="U8904" i="21"/>
  <c r="T8904" i="21"/>
  <c r="S8904" i="21"/>
  <c r="R8904" i="21"/>
  <c r="X8903" i="21"/>
  <c r="W8903" i="21"/>
  <c r="V8903" i="21"/>
  <c r="U8903" i="21"/>
  <c r="T8903" i="21"/>
  <c r="S8903" i="21"/>
  <c r="R8903" i="21"/>
  <c r="X8902" i="21"/>
  <c r="W8902" i="21"/>
  <c r="V8902" i="21"/>
  <c r="U8902" i="21"/>
  <c r="T8902" i="21"/>
  <c r="S8902" i="21"/>
  <c r="R8902" i="21"/>
  <c r="X8901" i="21"/>
  <c r="W8901" i="21"/>
  <c r="V8901" i="21"/>
  <c r="U8901" i="21"/>
  <c r="T8901" i="21"/>
  <c r="S8901" i="21"/>
  <c r="R8901" i="21"/>
  <c r="X8900" i="21"/>
  <c r="W8900" i="21"/>
  <c r="V8900" i="21"/>
  <c r="U8900" i="21"/>
  <c r="T8900" i="21"/>
  <c r="S8900" i="21"/>
  <c r="R8900" i="21"/>
  <c r="X8899" i="21"/>
  <c r="W8899" i="21"/>
  <c r="V8899" i="21"/>
  <c r="U8899" i="21"/>
  <c r="T8899" i="21"/>
  <c r="S8899" i="21"/>
  <c r="R8899" i="21"/>
  <c r="X8898" i="21"/>
  <c r="W8898" i="21"/>
  <c r="V8898" i="21"/>
  <c r="U8898" i="21"/>
  <c r="T8898" i="21"/>
  <c r="S8898" i="21"/>
  <c r="R8898" i="21"/>
  <c r="X8897" i="21"/>
  <c r="W8897" i="21"/>
  <c r="V8897" i="21"/>
  <c r="U8897" i="21"/>
  <c r="T8897" i="21"/>
  <c r="S8897" i="21"/>
  <c r="R8897" i="21"/>
  <c r="X8896" i="21"/>
  <c r="W8896" i="21"/>
  <c r="V8896" i="21"/>
  <c r="U8896" i="21"/>
  <c r="T8896" i="21"/>
  <c r="S8896" i="21"/>
  <c r="R8896" i="21"/>
  <c r="X8895" i="21"/>
  <c r="W8895" i="21"/>
  <c r="V8895" i="21"/>
  <c r="U8895" i="21"/>
  <c r="T8895" i="21"/>
  <c r="S8895" i="21"/>
  <c r="R8895" i="21"/>
  <c r="X8894" i="21"/>
  <c r="W8894" i="21"/>
  <c r="V8894" i="21"/>
  <c r="U8894" i="21"/>
  <c r="T8894" i="21"/>
  <c r="S8894" i="21"/>
  <c r="R8894" i="21"/>
  <c r="X8893" i="21"/>
  <c r="W8893" i="21"/>
  <c r="V8893" i="21"/>
  <c r="U8893" i="21"/>
  <c r="T8893" i="21"/>
  <c r="S8893" i="21"/>
  <c r="R8893" i="21"/>
  <c r="X8892" i="21"/>
  <c r="W8892" i="21"/>
  <c r="V8892" i="21"/>
  <c r="U8892" i="21"/>
  <c r="T8892" i="21"/>
  <c r="S8892" i="21"/>
  <c r="R8892" i="21"/>
  <c r="X8891" i="21"/>
  <c r="W8891" i="21"/>
  <c r="V8891" i="21"/>
  <c r="U8891" i="21"/>
  <c r="T8891" i="21"/>
  <c r="S8891" i="21"/>
  <c r="R8891" i="21"/>
  <c r="X8890" i="21"/>
  <c r="W8890" i="21"/>
  <c r="V8890" i="21"/>
  <c r="U8890" i="21"/>
  <c r="T8890" i="21"/>
  <c r="S8890" i="21"/>
  <c r="R8890" i="21"/>
  <c r="X8889" i="21"/>
  <c r="W8889" i="21"/>
  <c r="V8889" i="21"/>
  <c r="U8889" i="21"/>
  <c r="T8889" i="21"/>
  <c r="S8889" i="21"/>
  <c r="R8889" i="21"/>
  <c r="X8888" i="21"/>
  <c r="W8888" i="21"/>
  <c r="V8888" i="21"/>
  <c r="U8888" i="21"/>
  <c r="T8888" i="21"/>
  <c r="S8888" i="21"/>
  <c r="R8888" i="21"/>
  <c r="X8887" i="21"/>
  <c r="W8887" i="21"/>
  <c r="V8887" i="21"/>
  <c r="U8887" i="21"/>
  <c r="T8887" i="21"/>
  <c r="S8887" i="21"/>
  <c r="R8887" i="21"/>
  <c r="X8886" i="21"/>
  <c r="W8886" i="21"/>
  <c r="V8886" i="21"/>
  <c r="U8886" i="21"/>
  <c r="T8886" i="21"/>
  <c r="S8886" i="21"/>
  <c r="R8886" i="21"/>
  <c r="X8885" i="21"/>
  <c r="W8885" i="21"/>
  <c r="V8885" i="21"/>
  <c r="U8885" i="21"/>
  <c r="T8885" i="21"/>
  <c r="S8885" i="21"/>
  <c r="R8885" i="21"/>
  <c r="X8884" i="21"/>
  <c r="W8884" i="21"/>
  <c r="V8884" i="21"/>
  <c r="U8884" i="21"/>
  <c r="T8884" i="21"/>
  <c r="S8884" i="21"/>
  <c r="R8884" i="21"/>
  <c r="X8883" i="21"/>
  <c r="W8883" i="21"/>
  <c r="V8883" i="21"/>
  <c r="U8883" i="21"/>
  <c r="T8883" i="21"/>
  <c r="S8883" i="21"/>
  <c r="R8883" i="21"/>
  <c r="X8882" i="21"/>
  <c r="W8882" i="21"/>
  <c r="V8882" i="21"/>
  <c r="U8882" i="21"/>
  <c r="T8882" i="21"/>
  <c r="S8882" i="21"/>
  <c r="R8882" i="21"/>
  <c r="X8881" i="21"/>
  <c r="W8881" i="21"/>
  <c r="V8881" i="21"/>
  <c r="U8881" i="21"/>
  <c r="T8881" i="21"/>
  <c r="S8881" i="21"/>
  <c r="R8881" i="21"/>
  <c r="X8880" i="21"/>
  <c r="W8880" i="21"/>
  <c r="V8880" i="21"/>
  <c r="U8880" i="21"/>
  <c r="T8880" i="21"/>
  <c r="S8880" i="21"/>
  <c r="R8880" i="21"/>
  <c r="X8879" i="21"/>
  <c r="W8879" i="21"/>
  <c r="V8879" i="21"/>
  <c r="U8879" i="21"/>
  <c r="T8879" i="21"/>
  <c r="S8879" i="21"/>
  <c r="R8879" i="21"/>
  <c r="X8878" i="21"/>
  <c r="W8878" i="21"/>
  <c r="V8878" i="21"/>
  <c r="U8878" i="21"/>
  <c r="T8878" i="21"/>
  <c r="S8878" i="21"/>
  <c r="R8878" i="21"/>
  <c r="X8877" i="21"/>
  <c r="W8877" i="21"/>
  <c r="V8877" i="21"/>
  <c r="U8877" i="21"/>
  <c r="T8877" i="21"/>
  <c r="S8877" i="21"/>
  <c r="R8877" i="21"/>
  <c r="X8876" i="21"/>
  <c r="W8876" i="21"/>
  <c r="V8876" i="21"/>
  <c r="U8876" i="21"/>
  <c r="T8876" i="21"/>
  <c r="S8876" i="21"/>
  <c r="R8876" i="21"/>
  <c r="X8875" i="21"/>
  <c r="W8875" i="21"/>
  <c r="V8875" i="21"/>
  <c r="U8875" i="21"/>
  <c r="T8875" i="21"/>
  <c r="S8875" i="21"/>
  <c r="R8875" i="21"/>
  <c r="X8874" i="21"/>
  <c r="W8874" i="21"/>
  <c r="V8874" i="21"/>
  <c r="U8874" i="21"/>
  <c r="T8874" i="21"/>
  <c r="S8874" i="21"/>
  <c r="R8874" i="21"/>
  <c r="X8873" i="21"/>
  <c r="W8873" i="21"/>
  <c r="V8873" i="21"/>
  <c r="U8873" i="21"/>
  <c r="T8873" i="21"/>
  <c r="S8873" i="21"/>
  <c r="R8873" i="21"/>
  <c r="X8872" i="21"/>
  <c r="W8872" i="21"/>
  <c r="V8872" i="21"/>
  <c r="U8872" i="21"/>
  <c r="T8872" i="21"/>
  <c r="S8872" i="21"/>
  <c r="R8872" i="21"/>
  <c r="X8871" i="21"/>
  <c r="W8871" i="21"/>
  <c r="V8871" i="21"/>
  <c r="U8871" i="21"/>
  <c r="T8871" i="21"/>
  <c r="S8871" i="21"/>
  <c r="R8871" i="21"/>
  <c r="X8870" i="21"/>
  <c r="W8870" i="21"/>
  <c r="V8870" i="21"/>
  <c r="U8870" i="21"/>
  <c r="T8870" i="21"/>
  <c r="S8870" i="21"/>
  <c r="R8870" i="21"/>
  <c r="X8869" i="21"/>
  <c r="W8869" i="21"/>
  <c r="V8869" i="21"/>
  <c r="U8869" i="21"/>
  <c r="T8869" i="21"/>
  <c r="S8869" i="21"/>
  <c r="R8869" i="21"/>
  <c r="X8868" i="21"/>
  <c r="W8868" i="21"/>
  <c r="V8868" i="21"/>
  <c r="U8868" i="21"/>
  <c r="T8868" i="21"/>
  <c r="S8868" i="21"/>
  <c r="R8868" i="21"/>
  <c r="X8867" i="21"/>
  <c r="W8867" i="21"/>
  <c r="V8867" i="21"/>
  <c r="U8867" i="21"/>
  <c r="T8867" i="21"/>
  <c r="S8867" i="21"/>
  <c r="R8867" i="21"/>
  <c r="X8866" i="21"/>
  <c r="W8866" i="21"/>
  <c r="V8866" i="21"/>
  <c r="U8866" i="21"/>
  <c r="T8866" i="21"/>
  <c r="S8866" i="21"/>
  <c r="R8866" i="21"/>
  <c r="X8865" i="21"/>
  <c r="W8865" i="21"/>
  <c r="V8865" i="21"/>
  <c r="U8865" i="21"/>
  <c r="T8865" i="21"/>
  <c r="S8865" i="21"/>
  <c r="R8865" i="21"/>
  <c r="X8864" i="21"/>
  <c r="W8864" i="21"/>
  <c r="V8864" i="21"/>
  <c r="U8864" i="21"/>
  <c r="T8864" i="21"/>
  <c r="S8864" i="21"/>
  <c r="R8864" i="21"/>
  <c r="X8863" i="21"/>
  <c r="W8863" i="21"/>
  <c r="V8863" i="21"/>
  <c r="U8863" i="21"/>
  <c r="T8863" i="21"/>
  <c r="S8863" i="21"/>
  <c r="R8863" i="21"/>
  <c r="X8862" i="21"/>
  <c r="W8862" i="21"/>
  <c r="V8862" i="21"/>
  <c r="U8862" i="21"/>
  <c r="T8862" i="21"/>
  <c r="S8862" i="21"/>
  <c r="R8862" i="21"/>
  <c r="X8861" i="21"/>
  <c r="W8861" i="21"/>
  <c r="V8861" i="21"/>
  <c r="U8861" i="21"/>
  <c r="T8861" i="21"/>
  <c r="S8861" i="21"/>
  <c r="R8861" i="21"/>
  <c r="X8860" i="21"/>
  <c r="W8860" i="21"/>
  <c r="V8860" i="21"/>
  <c r="U8860" i="21"/>
  <c r="T8860" i="21"/>
  <c r="S8860" i="21"/>
  <c r="R8860" i="21"/>
  <c r="X8859" i="21"/>
  <c r="W8859" i="21"/>
  <c r="V8859" i="21"/>
  <c r="U8859" i="21"/>
  <c r="T8859" i="21"/>
  <c r="S8859" i="21"/>
  <c r="R8859" i="21"/>
  <c r="X8858" i="21"/>
  <c r="W8858" i="21"/>
  <c r="V8858" i="21"/>
  <c r="U8858" i="21"/>
  <c r="T8858" i="21"/>
  <c r="S8858" i="21"/>
  <c r="R8858" i="21"/>
  <c r="X8857" i="21"/>
  <c r="W8857" i="21"/>
  <c r="V8857" i="21"/>
  <c r="U8857" i="21"/>
  <c r="T8857" i="21"/>
  <c r="S8857" i="21"/>
  <c r="R8857" i="21"/>
  <c r="X8856" i="21"/>
  <c r="W8856" i="21"/>
  <c r="V8856" i="21"/>
  <c r="U8856" i="21"/>
  <c r="T8856" i="21"/>
  <c r="S8856" i="21"/>
  <c r="R8856" i="21"/>
  <c r="X8855" i="21"/>
  <c r="W8855" i="21"/>
  <c r="V8855" i="21"/>
  <c r="U8855" i="21"/>
  <c r="T8855" i="21"/>
  <c r="S8855" i="21"/>
  <c r="R8855" i="21"/>
  <c r="X8854" i="21"/>
  <c r="W8854" i="21"/>
  <c r="V8854" i="21"/>
  <c r="U8854" i="21"/>
  <c r="T8854" i="21"/>
  <c r="S8854" i="21"/>
  <c r="R8854" i="21"/>
  <c r="X8853" i="21"/>
  <c r="W8853" i="21"/>
  <c r="V8853" i="21"/>
  <c r="U8853" i="21"/>
  <c r="T8853" i="21"/>
  <c r="S8853" i="21"/>
  <c r="R8853" i="21"/>
  <c r="X8852" i="21"/>
  <c r="W8852" i="21"/>
  <c r="V8852" i="21"/>
  <c r="U8852" i="21"/>
  <c r="T8852" i="21"/>
  <c r="S8852" i="21"/>
  <c r="R8852" i="21"/>
  <c r="X8851" i="21"/>
  <c r="W8851" i="21"/>
  <c r="V8851" i="21"/>
  <c r="U8851" i="21"/>
  <c r="T8851" i="21"/>
  <c r="S8851" i="21"/>
  <c r="R8851" i="21"/>
  <c r="X8850" i="21"/>
  <c r="W8850" i="21"/>
  <c r="V8850" i="21"/>
  <c r="U8850" i="21"/>
  <c r="T8850" i="21"/>
  <c r="S8850" i="21"/>
  <c r="R8850" i="21"/>
  <c r="X8849" i="21"/>
  <c r="W8849" i="21"/>
  <c r="V8849" i="21"/>
  <c r="U8849" i="21"/>
  <c r="T8849" i="21"/>
  <c r="S8849" i="21"/>
  <c r="R8849" i="21"/>
  <c r="X8848" i="21"/>
  <c r="W8848" i="21"/>
  <c r="V8848" i="21"/>
  <c r="U8848" i="21"/>
  <c r="T8848" i="21"/>
  <c r="S8848" i="21"/>
  <c r="R8848" i="21"/>
  <c r="X8847" i="21"/>
  <c r="W8847" i="21"/>
  <c r="V8847" i="21"/>
  <c r="U8847" i="21"/>
  <c r="T8847" i="21"/>
  <c r="S8847" i="21"/>
  <c r="R8847" i="21"/>
  <c r="X8846" i="21"/>
  <c r="W8846" i="21"/>
  <c r="V8846" i="21"/>
  <c r="U8846" i="21"/>
  <c r="T8846" i="21"/>
  <c r="S8846" i="21"/>
  <c r="R8846" i="21"/>
  <c r="X8845" i="21"/>
  <c r="W8845" i="21"/>
  <c r="V8845" i="21"/>
  <c r="U8845" i="21"/>
  <c r="T8845" i="21"/>
  <c r="S8845" i="21"/>
  <c r="R8845" i="21"/>
  <c r="X8844" i="21"/>
  <c r="W8844" i="21"/>
  <c r="V8844" i="21"/>
  <c r="U8844" i="21"/>
  <c r="T8844" i="21"/>
  <c r="S8844" i="21"/>
  <c r="R8844" i="21"/>
  <c r="X8843" i="21"/>
  <c r="W8843" i="21"/>
  <c r="V8843" i="21"/>
  <c r="U8843" i="21"/>
  <c r="T8843" i="21"/>
  <c r="S8843" i="21"/>
  <c r="R8843" i="21"/>
  <c r="X8842" i="21"/>
  <c r="W8842" i="21"/>
  <c r="V8842" i="21"/>
  <c r="U8842" i="21"/>
  <c r="T8842" i="21"/>
  <c r="S8842" i="21"/>
  <c r="R8842" i="21"/>
  <c r="X8841" i="21"/>
  <c r="W8841" i="21"/>
  <c r="V8841" i="21"/>
  <c r="U8841" i="21"/>
  <c r="T8841" i="21"/>
  <c r="S8841" i="21"/>
  <c r="R8841" i="21"/>
  <c r="X8840" i="21"/>
  <c r="W8840" i="21"/>
  <c r="V8840" i="21"/>
  <c r="U8840" i="21"/>
  <c r="T8840" i="21"/>
  <c r="S8840" i="21"/>
  <c r="R8840" i="21"/>
  <c r="X8839" i="21"/>
  <c r="W8839" i="21"/>
  <c r="V8839" i="21"/>
  <c r="U8839" i="21"/>
  <c r="T8839" i="21"/>
  <c r="S8839" i="21"/>
  <c r="R8839" i="21"/>
  <c r="X8838" i="21"/>
  <c r="W8838" i="21"/>
  <c r="V8838" i="21"/>
  <c r="U8838" i="21"/>
  <c r="T8838" i="21"/>
  <c r="S8838" i="21"/>
  <c r="R8838" i="21"/>
  <c r="X8837" i="21"/>
  <c r="W8837" i="21"/>
  <c r="V8837" i="21"/>
  <c r="U8837" i="21"/>
  <c r="T8837" i="21"/>
  <c r="S8837" i="21"/>
  <c r="R8837" i="21"/>
  <c r="X8836" i="21"/>
  <c r="W8836" i="21"/>
  <c r="V8836" i="21"/>
  <c r="U8836" i="21"/>
  <c r="T8836" i="21"/>
  <c r="S8836" i="21"/>
  <c r="R8836" i="21"/>
  <c r="X8835" i="21"/>
  <c r="W8835" i="21"/>
  <c r="V8835" i="21"/>
  <c r="U8835" i="21"/>
  <c r="T8835" i="21"/>
  <c r="S8835" i="21"/>
  <c r="R8835" i="21"/>
  <c r="X8834" i="21"/>
  <c r="W8834" i="21"/>
  <c r="V8834" i="21"/>
  <c r="U8834" i="21"/>
  <c r="T8834" i="21"/>
  <c r="S8834" i="21"/>
  <c r="R8834" i="21"/>
  <c r="X8833" i="21"/>
  <c r="W8833" i="21"/>
  <c r="V8833" i="21"/>
  <c r="U8833" i="21"/>
  <c r="T8833" i="21"/>
  <c r="S8833" i="21"/>
  <c r="R8833" i="21"/>
  <c r="X8832" i="21"/>
  <c r="W8832" i="21"/>
  <c r="V8832" i="21"/>
  <c r="U8832" i="21"/>
  <c r="T8832" i="21"/>
  <c r="S8832" i="21"/>
  <c r="R8832" i="21"/>
  <c r="X8831" i="21"/>
  <c r="W8831" i="21"/>
  <c r="V8831" i="21"/>
  <c r="U8831" i="21"/>
  <c r="T8831" i="21"/>
  <c r="S8831" i="21"/>
  <c r="R8831" i="21"/>
  <c r="X8830" i="21"/>
  <c r="W8830" i="21"/>
  <c r="V8830" i="21"/>
  <c r="U8830" i="21"/>
  <c r="T8830" i="21"/>
  <c r="S8830" i="21"/>
  <c r="R8830" i="21"/>
  <c r="X8829" i="21"/>
  <c r="W8829" i="21"/>
  <c r="V8829" i="21"/>
  <c r="U8829" i="21"/>
  <c r="T8829" i="21"/>
  <c r="S8829" i="21"/>
  <c r="R8829" i="21"/>
  <c r="X8828" i="21"/>
  <c r="W8828" i="21"/>
  <c r="V8828" i="21"/>
  <c r="U8828" i="21"/>
  <c r="T8828" i="21"/>
  <c r="S8828" i="21"/>
  <c r="R8828" i="21"/>
  <c r="X8827" i="21"/>
  <c r="W8827" i="21"/>
  <c r="V8827" i="21"/>
  <c r="U8827" i="21"/>
  <c r="T8827" i="21"/>
  <c r="S8827" i="21"/>
  <c r="R8827" i="21"/>
  <c r="X8826" i="21"/>
  <c r="W8826" i="21"/>
  <c r="V8826" i="21"/>
  <c r="U8826" i="21"/>
  <c r="T8826" i="21"/>
  <c r="S8826" i="21"/>
  <c r="R8826" i="21"/>
  <c r="X8825" i="21"/>
  <c r="W8825" i="21"/>
  <c r="V8825" i="21"/>
  <c r="U8825" i="21"/>
  <c r="T8825" i="21"/>
  <c r="S8825" i="21"/>
  <c r="R8825" i="21"/>
  <c r="X8824" i="21"/>
  <c r="W8824" i="21"/>
  <c r="V8824" i="21"/>
  <c r="U8824" i="21"/>
  <c r="T8824" i="21"/>
  <c r="S8824" i="21"/>
  <c r="R8824" i="21"/>
  <c r="X8823" i="21"/>
  <c r="W8823" i="21"/>
  <c r="V8823" i="21"/>
  <c r="U8823" i="21"/>
  <c r="T8823" i="21"/>
  <c r="S8823" i="21"/>
  <c r="R8823" i="21"/>
  <c r="X8822" i="21"/>
  <c r="W8822" i="21"/>
  <c r="V8822" i="21"/>
  <c r="U8822" i="21"/>
  <c r="T8822" i="21"/>
  <c r="S8822" i="21"/>
  <c r="R8822" i="21"/>
  <c r="X8821" i="21"/>
  <c r="W8821" i="21"/>
  <c r="V8821" i="21"/>
  <c r="U8821" i="21"/>
  <c r="T8821" i="21"/>
  <c r="S8821" i="21"/>
  <c r="R8821" i="21"/>
  <c r="X8820" i="21"/>
  <c r="W8820" i="21"/>
  <c r="V8820" i="21"/>
  <c r="U8820" i="21"/>
  <c r="T8820" i="21"/>
  <c r="S8820" i="21"/>
  <c r="R8820" i="21"/>
  <c r="X8819" i="21"/>
  <c r="W8819" i="21"/>
  <c r="V8819" i="21"/>
  <c r="U8819" i="21"/>
  <c r="T8819" i="21"/>
  <c r="S8819" i="21"/>
  <c r="R8819" i="21"/>
  <c r="X8818" i="21"/>
  <c r="W8818" i="21"/>
  <c r="V8818" i="21"/>
  <c r="U8818" i="21"/>
  <c r="T8818" i="21"/>
  <c r="S8818" i="21"/>
  <c r="R8818" i="21"/>
  <c r="X8817" i="21"/>
  <c r="W8817" i="21"/>
  <c r="V8817" i="21"/>
  <c r="U8817" i="21"/>
  <c r="T8817" i="21"/>
  <c r="S8817" i="21"/>
  <c r="R8817" i="21"/>
  <c r="X8816" i="21"/>
  <c r="W8816" i="21"/>
  <c r="V8816" i="21"/>
  <c r="U8816" i="21"/>
  <c r="T8816" i="21"/>
  <c r="S8816" i="21"/>
  <c r="R8816" i="21"/>
  <c r="X8815" i="21"/>
  <c r="W8815" i="21"/>
  <c r="V8815" i="21"/>
  <c r="U8815" i="21"/>
  <c r="T8815" i="21"/>
  <c r="S8815" i="21"/>
  <c r="R8815" i="21"/>
  <c r="X8814" i="21"/>
  <c r="W8814" i="21"/>
  <c r="V8814" i="21"/>
  <c r="U8814" i="21"/>
  <c r="T8814" i="21"/>
  <c r="S8814" i="21"/>
  <c r="R8814" i="21"/>
  <c r="X8813" i="21"/>
  <c r="W8813" i="21"/>
  <c r="V8813" i="21"/>
  <c r="U8813" i="21"/>
  <c r="T8813" i="21"/>
  <c r="S8813" i="21"/>
  <c r="R8813" i="21"/>
  <c r="X8812" i="21"/>
  <c r="W8812" i="21"/>
  <c r="V8812" i="21"/>
  <c r="U8812" i="21"/>
  <c r="T8812" i="21"/>
  <c r="S8812" i="21"/>
  <c r="R8812" i="21"/>
  <c r="X8811" i="21"/>
  <c r="W8811" i="21"/>
  <c r="V8811" i="21"/>
  <c r="U8811" i="21"/>
  <c r="T8811" i="21"/>
  <c r="S8811" i="21"/>
  <c r="R8811" i="21"/>
  <c r="X8810" i="21"/>
  <c r="W8810" i="21"/>
  <c r="V8810" i="21"/>
  <c r="U8810" i="21"/>
  <c r="T8810" i="21"/>
  <c r="S8810" i="21"/>
  <c r="R8810" i="21"/>
  <c r="X8809" i="21"/>
  <c r="W8809" i="21"/>
  <c r="V8809" i="21"/>
  <c r="U8809" i="21"/>
  <c r="T8809" i="21"/>
  <c r="S8809" i="21"/>
  <c r="R8809" i="21"/>
  <c r="X8808" i="21"/>
  <c r="W8808" i="21"/>
  <c r="V8808" i="21"/>
  <c r="U8808" i="21"/>
  <c r="T8808" i="21"/>
  <c r="S8808" i="21"/>
  <c r="R8808" i="21"/>
  <c r="X8807" i="21"/>
  <c r="W8807" i="21"/>
  <c r="V8807" i="21"/>
  <c r="U8807" i="21"/>
  <c r="T8807" i="21"/>
  <c r="S8807" i="21"/>
  <c r="R8807" i="21"/>
  <c r="X8806" i="21"/>
  <c r="W8806" i="21"/>
  <c r="V8806" i="21"/>
  <c r="U8806" i="21"/>
  <c r="T8806" i="21"/>
  <c r="S8806" i="21"/>
  <c r="R8806" i="21"/>
  <c r="X8805" i="21"/>
  <c r="W8805" i="21"/>
  <c r="V8805" i="21"/>
  <c r="U8805" i="21"/>
  <c r="T8805" i="21"/>
  <c r="S8805" i="21"/>
  <c r="R8805" i="21"/>
  <c r="X8804" i="21"/>
  <c r="W8804" i="21"/>
  <c r="V8804" i="21"/>
  <c r="U8804" i="21"/>
  <c r="T8804" i="21"/>
  <c r="S8804" i="21"/>
  <c r="R8804" i="21"/>
  <c r="X8803" i="21"/>
  <c r="W8803" i="21"/>
  <c r="V8803" i="21"/>
  <c r="U8803" i="21"/>
  <c r="T8803" i="21"/>
  <c r="S8803" i="21"/>
  <c r="R8803" i="21"/>
  <c r="X8802" i="21"/>
  <c r="W8802" i="21"/>
  <c r="V8802" i="21"/>
  <c r="U8802" i="21"/>
  <c r="T8802" i="21"/>
  <c r="S8802" i="21"/>
  <c r="R8802" i="21"/>
  <c r="X8801" i="21"/>
  <c r="W8801" i="21"/>
  <c r="V8801" i="21"/>
  <c r="U8801" i="21"/>
  <c r="T8801" i="21"/>
  <c r="S8801" i="21"/>
  <c r="R8801" i="21"/>
  <c r="X8800" i="21"/>
  <c r="W8800" i="21"/>
  <c r="V8800" i="21"/>
  <c r="U8800" i="21"/>
  <c r="T8800" i="21"/>
  <c r="S8800" i="21"/>
  <c r="R8800" i="21"/>
  <c r="X8799" i="21"/>
  <c r="W8799" i="21"/>
  <c r="V8799" i="21"/>
  <c r="U8799" i="21"/>
  <c r="T8799" i="21"/>
  <c r="S8799" i="21"/>
  <c r="R8799" i="21"/>
  <c r="X8798" i="21"/>
  <c r="W8798" i="21"/>
  <c r="V8798" i="21"/>
  <c r="U8798" i="21"/>
  <c r="T8798" i="21"/>
  <c r="S8798" i="21"/>
  <c r="R8798" i="21"/>
  <c r="X8797" i="21"/>
  <c r="W8797" i="21"/>
  <c r="V8797" i="21"/>
  <c r="U8797" i="21"/>
  <c r="T8797" i="21"/>
  <c r="S8797" i="21"/>
  <c r="R8797" i="21"/>
  <c r="X8796" i="21"/>
  <c r="W8796" i="21"/>
  <c r="V8796" i="21"/>
  <c r="U8796" i="21"/>
  <c r="T8796" i="21"/>
  <c r="S8796" i="21"/>
  <c r="R8796" i="21"/>
  <c r="X8795" i="21"/>
  <c r="W8795" i="21"/>
  <c r="V8795" i="21"/>
  <c r="U8795" i="21"/>
  <c r="T8795" i="21"/>
  <c r="S8795" i="21"/>
  <c r="R8795" i="21"/>
  <c r="X8794" i="21"/>
  <c r="W8794" i="21"/>
  <c r="V8794" i="21"/>
  <c r="U8794" i="21"/>
  <c r="T8794" i="21"/>
  <c r="S8794" i="21"/>
  <c r="R8794" i="21"/>
  <c r="X8793" i="21"/>
  <c r="W8793" i="21"/>
  <c r="V8793" i="21"/>
  <c r="U8793" i="21"/>
  <c r="T8793" i="21"/>
  <c r="S8793" i="21"/>
  <c r="R8793" i="21"/>
  <c r="X8792" i="21"/>
  <c r="W8792" i="21"/>
  <c r="V8792" i="21"/>
  <c r="U8792" i="21"/>
  <c r="T8792" i="21"/>
  <c r="S8792" i="21"/>
  <c r="R8792" i="21"/>
  <c r="X8791" i="21"/>
  <c r="W8791" i="21"/>
  <c r="V8791" i="21"/>
  <c r="U8791" i="21"/>
  <c r="T8791" i="21"/>
  <c r="S8791" i="21"/>
  <c r="R8791" i="21"/>
  <c r="X8790" i="21"/>
  <c r="W8790" i="21"/>
  <c r="V8790" i="21"/>
  <c r="U8790" i="21"/>
  <c r="T8790" i="21"/>
  <c r="S8790" i="21"/>
  <c r="R8790" i="21"/>
  <c r="X8789" i="21"/>
  <c r="W8789" i="21"/>
  <c r="V8789" i="21"/>
  <c r="U8789" i="21"/>
  <c r="T8789" i="21"/>
  <c r="S8789" i="21"/>
  <c r="R8789" i="21"/>
  <c r="X8788" i="21"/>
  <c r="W8788" i="21"/>
  <c r="V8788" i="21"/>
  <c r="U8788" i="21"/>
  <c r="T8788" i="21"/>
  <c r="S8788" i="21"/>
  <c r="R8788" i="21"/>
  <c r="X8787" i="21"/>
  <c r="W8787" i="21"/>
  <c r="V8787" i="21"/>
  <c r="U8787" i="21"/>
  <c r="T8787" i="21"/>
  <c r="S8787" i="21"/>
  <c r="R8787" i="21"/>
  <c r="X8786" i="21"/>
  <c r="W8786" i="21"/>
  <c r="V8786" i="21"/>
  <c r="U8786" i="21"/>
  <c r="T8786" i="21"/>
  <c r="S8786" i="21"/>
  <c r="R8786" i="21"/>
  <c r="X8785" i="21"/>
  <c r="W8785" i="21"/>
  <c r="V8785" i="21"/>
  <c r="U8785" i="21"/>
  <c r="T8785" i="21"/>
  <c r="S8785" i="21"/>
  <c r="R8785" i="21"/>
  <c r="X8784" i="21"/>
  <c r="W8784" i="21"/>
  <c r="V8784" i="21"/>
  <c r="U8784" i="21"/>
  <c r="T8784" i="21"/>
  <c r="S8784" i="21"/>
  <c r="R8784" i="21"/>
  <c r="X8783" i="21"/>
  <c r="W8783" i="21"/>
  <c r="V8783" i="21"/>
  <c r="U8783" i="21"/>
  <c r="T8783" i="21"/>
  <c r="S8783" i="21"/>
  <c r="R8783" i="21"/>
  <c r="X8782" i="21"/>
  <c r="W8782" i="21"/>
  <c r="V8782" i="21"/>
  <c r="U8782" i="21"/>
  <c r="T8782" i="21"/>
  <c r="S8782" i="21"/>
  <c r="R8782" i="21"/>
  <c r="X8781" i="21"/>
  <c r="W8781" i="21"/>
  <c r="V8781" i="21"/>
  <c r="U8781" i="21"/>
  <c r="T8781" i="21"/>
  <c r="S8781" i="21"/>
  <c r="R8781" i="21"/>
  <c r="X8780" i="21"/>
  <c r="W8780" i="21"/>
  <c r="V8780" i="21"/>
  <c r="U8780" i="21"/>
  <c r="T8780" i="21"/>
  <c r="S8780" i="21"/>
  <c r="R8780" i="21"/>
  <c r="X8779" i="21"/>
  <c r="W8779" i="21"/>
  <c r="V8779" i="21"/>
  <c r="U8779" i="21"/>
  <c r="T8779" i="21"/>
  <c r="S8779" i="21"/>
  <c r="R8779" i="21"/>
  <c r="X8778" i="21"/>
  <c r="W8778" i="21"/>
  <c r="V8778" i="21"/>
  <c r="U8778" i="21"/>
  <c r="T8778" i="21"/>
  <c r="S8778" i="21"/>
  <c r="R8778" i="21"/>
  <c r="X8777" i="21"/>
  <c r="W8777" i="21"/>
  <c r="V8777" i="21"/>
  <c r="U8777" i="21"/>
  <c r="T8777" i="21"/>
  <c r="S8777" i="21"/>
  <c r="R8777" i="21"/>
  <c r="X8776" i="21"/>
  <c r="W8776" i="21"/>
  <c r="V8776" i="21"/>
  <c r="U8776" i="21"/>
  <c r="T8776" i="21"/>
  <c r="S8776" i="21"/>
  <c r="R8776" i="21"/>
  <c r="X8775" i="21"/>
  <c r="W8775" i="21"/>
  <c r="V8775" i="21"/>
  <c r="U8775" i="21"/>
  <c r="T8775" i="21"/>
  <c r="S8775" i="21"/>
  <c r="R8775" i="21"/>
  <c r="X8774" i="21"/>
  <c r="W8774" i="21"/>
  <c r="V8774" i="21"/>
  <c r="U8774" i="21"/>
  <c r="T8774" i="21"/>
  <c r="S8774" i="21"/>
  <c r="R8774" i="21"/>
  <c r="X8773" i="21"/>
  <c r="W8773" i="21"/>
  <c r="V8773" i="21"/>
  <c r="U8773" i="21"/>
  <c r="T8773" i="21"/>
  <c r="S8773" i="21"/>
  <c r="R8773" i="21"/>
  <c r="X8772" i="21"/>
  <c r="W8772" i="21"/>
  <c r="V8772" i="21"/>
  <c r="U8772" i="21"/>
  <c r="T8772" i="21"/>
  <c r="S8772" i="21"/>
  <c r="R8772" i="21"/>
  <c r="X8771" i="21"/>
  <c r="W8771" i="21"/>
  <c r="V8771" i="21"/>
  <c r="U8771" i="21"/>
  <c r="T8771" i="21"/>
  <c r="S8771" i="21"/>
  <c r="R8771" i="21"/>
  <c r="X8770" i="21"/>
  <c r="W8770" i="21"/>
  <c r="V8770" i="21"/>
  <c r="U8770" i="21"/>
  <c r="T8770" i="21"/>
  <c r="S8770" i="21"/>
  <c r="R8770" i="21"/>
  <c r="X8769" i="21"/>
  <c r="W8769" i="21"/>
  <c r="V8769" i="21"/>
  <c r="U8769" i="21"/>
  <c r="T8769" i="21"/>
  <c r="S8769" i="21"/>
  <c r="R8769" i="21"/>
  <c r="X8768" i="21"/>
  <c r="W8768" i="21"/>
  <c r="V8768" i="21"/>
  <c r="U8768" i="21"/>
  <c r="T8768" i="21"/>
  <c r="S8768" i="21"/>
  <c r="R8768" i="21"/>
  <c r="X8767" i="21"/>
  <c r="W8767" i="21"/>
  <c r="V8767" i="21"/>
  <c r="U8767" i="21"/>
  <c r="T8767" i="21"/>
  <c r="S8767" i="21"/>
  <c r="R8767" i="21"/>
  <c r="X8766" i="21"/>
  <c r="W8766" i="21"/>
  <c r="V8766" i="21"/>
  <c r="U8766" i="21"/>
  <c r="T8766" i="21"/>
  <c r="S8766" i="21"/>
  <c r="R8766" i="21"/>
  <c r="X8765" i="21"/>
  <c r="W8765" i="21"/>
  <c r="V8765" i="21"/>
  <c r="U8765" i="21"/>
  <c r="T8765" i="21"/>
  <c r="S8765" i="21"/>
  <c r="R8765" i="21"/>
  <c r="X8764" i="21"/>
  <c r="W8764" i="21"/>
  <c r="V8764" i="21"/>
  <c r="U8764" i="21"/>
  <c r="T8764" i="21"/>
  <c r="S8764" i="21"/>
  <c r="R8764" i="21"/>
  <c r="X8763" i="21"/>
  <c r="W8763" i="21"/>
  <c r="V8763" i="21"/>
  <c r="U8763" i="21"/>
  <c r="T8763" i="21"/>
  <c r="S8763" i="21"/>
  <c r="R8763" i="21"/>
  <c r="X8762" i="21"/>
  <c r="W8762" i="21"/>
  <c r="V8762" i="21"/>
  <c r="U8762" i="21"/>
  <c r="T8762" i="21"/>
  <c r="S8762" i="21"/>
  <c r="R8762" i="21"/>
  <c r="X8761" i="21"/>
  <c r="W8761" i="21"/>
  <c r="V8761" i="21"/>
  <c r="U8761" i="21"/>
  <c r="T8761" i="21"/>
  <c r="S8761" i="21"/>
  <c r="R8761" i="21"/>
  <c r="X8760" i="21"/>
  <c r="W8760" i="21"/>
  <c r="V8760" i="21"/>
  <c r="U8760" i="21"/>
  <c r="T8760" i="21"/>
  <c r="S8760" i="21"/>
  <c r="R8760" i="21"/>
  <c r="X8759" i="21"/>
  <c r="W8759" i="21"/>
  <c r="V8759" i="21"/>
  <c r="U8759" i="21"/>
  <c r="T8759" i="21"/>
  <c r="S8759" i="21"/>
  <c r="R8759" i="21"/>
  <c r="X8758" i="21"/>
  <c r="W8758" i="21"/>
  <c r="V8758" i="21"/>
  <c r="U8758" i="21"/>
  <c r="T8758" i="21"/>
  <c r="S8758" i="21"/>
  <c r="R8758" i="21"/>
  <c r="X8757" i="21"/>
  <c r="W8757" i="21"/>
  <c r="V8757" i="21"/>
  <c r="U8757" i="21"/>
  <c r="T8757" i="21"/>
  <c r="S8757" i="21"/>
  <c r="R8757" i="21"/>
  <c r="X8756" i="21"/>
  <c r="W8756" i="21"/>
  <c r="V8756" i="21"/>
  <c r="U8756" i="21"/>
  <c r="T8756" i="21"/>
  <c r="S8756" i="21"/>
  <c r="R8756" i="21"/>
  <c r="X8755" i="21"/>
  <c r="W8755" i="21"/>
  <c r="V8755" i="21"/>
  <c r="U8755" i="21"/>
  <c r="T8755" i="21"/>
  <c r="S8755" i="21"/>
  <c r="R8755" i="21"/>
  <c r="X8754" i="21"/>
  <c r="W8754" i="21"/>
  <c r="V8754" i="21"/>
  <c r="U8754" i="21"/>
  <c r="T8754" i="21"/>
  <c r="S8754" i="21"/>
  <c r="R8754" i="21"/>
  <c r="X8753" i="21"/>
  <c r="W8753" i="21"/>
  <c r="V8753" i="21"/>
  <c r="U8753" i="21"/>
  <c r="T8753" i="21"/>
  <c r="S8753" i="21"/>
  <c r="R8753" i="21"/>
  <c r="X8752" i="21"/>
  <c r="W8752" i="21"/>
  <c r="V8752" i="21"/>
  <c r="U8752" i="21"/>
  <c r="T8752" i="21"/>
  <c r="S8752" i="21"/>
  <c r="R8752" i="21"/>
  <c r="X8751" i="21"/>
  <c r="W8751" i="21"/>
  <c r="V8751" i="21"/>
  <c r="U8751" i="21"/>
  <c r="T8751" i="21"/>
  <c r="S8751" i="21"/>
  <c r="R8751" i="21"/>
  <c r="X8750" i="21"/>
  <c r="W8750" i="21"/>
  <c r="V8750" i="21"/>
  <c r="U8750" i="21"/>
  <c r="T8750" i="21"/>
  <c r="S8750" i="21"/>
  <c r="R8750" i="21"/>
  <c r="X8749" i="21"/>
  <c r="W8749" i="21"/>
  <c r="V8749" i="21"/>
  <c r="U8749" i="21"/>
  <c r="T8749" i="21"/>
  <c r="S8749" i="21"/>
  <c r="R8749" i="21"/>
  <c r="X8748" i="21"/>
  <c r="W8748" i="21"/>
  <c r="V8748" i="21"/>
  <c r="U8748" i="21"/>
  <c r="T8748" i="21"/>
  <c r="S8748" i="21"/>
  <c r="R8748" i="21"/>
  <c r="X8747" i="21"/>
  <c r="W8747" i="21"/>
  <c r="V8747" i="21"/>
  <c r="U8747" i="21"/>
  <c r="T8747" i="21"/>
  <c r="S8747" i="21"/>
  <c r="R8747" i="21"/>
  <c r="X8746" i="21"/>
  <c r="W8746" i="21"/>
  <c r="V8746" i="21"/>
  <c r="U8746" i="21"/>
  <c r="T8746" i="21"/>
  <c r="S8746" i="21"/>
  <c r="R8746" i="21"/>
  <c r="X8745" i="21"/>
  <c r="W8745" i="21"/>
  <c r="V8745" i="21"/>
  <c r="U8745" i="21"/>
  <c r="T8745" i="21"/>
  <c r="S8745" i="21"/>
  <c r="R8745" i="21"/>
  <c r="X8744" i="21"/>
  <c r="W8744" i="21"/>
  <c r="V8744" i="21"/>
  <c r="U8744" i="21"/>
  <c r="T8744" i="21"/>
  <c r="S8744" i="21"/>
  <c r="R8744" i="21"/>
  <c r="X8743" i="21"/>
  <c r="W8743" i="21"/>
  <c r="V8743" i="21"/>
  <c r="U8743" i="21"/>
  <c r="T8743" i="21"/>
  <c r="S8743" i="21"/>
  <c r="R8743" i="21"/>
  <c r="X8742" i="21"/>
  <c r="W8742" i="21"/>
  <c r="V8742" i="21"/>
  <c r="U8742" i="21"/>
  <c r="T8742" i="21"/>
  <c r="S8742" i="21"/>
  <c r="R8742" i="21"/>
  <c r="X8741" i="21"/>
  <c r="W8741" i="21"/>
  <c r="V8741" i="21"/>
  <c r="U8741" i="21"/>
  <c r="T8741" i="21"/>
  <c r="S8741" i="21"/>
  <c r="R8741" i="21"/>
  <c r="X8740" i="21"/>
  <c r="W8740" i="21"/>
  <c r="V8740" i="21"/>
  <c r="U8740" i="21"/>
  <c r="T8740" i="21"/>
  <c r="S8740" i="21"/>
  <c r="R8740" i="21"/>
  <c r="X8739" i="21"/>
  <c r="W8739" i="21"/>
  <c r="V8739" i="21"/>
  <c r="U8739" i="21"/>
  <c r="T8739" i="21"/>
  <c r="S8739" i="21"/>
  <c r="R8739" i="21"/>
  <c r="X8738" i="21"/>
  <c r="W8738" i="21"/>
  <c r="V8738" i="21"/>
  <c r="U8738" i="21"/>
  <c r="T8738" i="21"/>
  <c r="S8738" i="21"/>
  <c r="R8738" i="21"/>
  <c r="X8737" i="21"/>
  <c r="W8737" i="21"/>
  <c r="V8737" i="21"/>
  <c r="U8737" i="21"/>
  <c r="T8737" i="21"/>
  <c r="S8737" i="21"/>
  <c r="R8737" i="21"/>
  <c r="X8736" i="21"/>
  <c r="W8736" i="21"/>
  <c r="V8736" i="21"/>
  <c r="U8736" i="21"/>
  <c r="T8736" i="21"/>
  <c r="S8736" i="21"/>
  <c r="R8736" i="21"/>
  <c r="X8735" i="21"/>
  <c r="W8735" i="21"/>
  <c r="V8735" i="21"/>
  <c r="U8735" i="21"/>
  <c r="T8735" i="21"/>
  <c r="S8735" i="21"/>
  <c r="R8735" i="21"/>
  <c r="X8734" i="21"/>
  <c r="W8734" i="21"/>
  <c r="V8734" i="21"/>
  <c r="U8734" i="21"/>
  <c r="T8734" i="21"/>
  <c r="S8734" i="21"/>
  <c r="R8734" i="21"/>
  <c r="X8733" i="21"/>
  <c r="W8733" i="21"/>
  <c r="V8733" i="21"/>
  <c r="U8733" i="21"/>
  <c r="T8733" i="21"/>
  <c r="S8733" i="21"/>
  <c r="R8733" i="21"/>
  <c r="X8732" i="21"/>
  <c r="W8732" i="21"/>
  <c r="V8732" i="21"/>
  <c r="U8732" i="21"/>
  <c r="T8732" i="21"/>
  <c r="S8732" i="21"/>
  <c r="R8732" i="21"/>
  <c r="X8731" i="21"/>
  <c r="W8731" i="21"/>
  <c r="V8731" i="21"/>
  <c r="U8731" i="21"/>
  <c r="T8731" i="21"/>
  <c r="S8731" i="21"/>
  <c r="R8731" i="21"/>
  <c r="X8730" i="21"/>
  <c r="W8730" i="21"/>
  <c r="V8730" i="21"/>
  <c r="U8730" i="21"/>
  <c r="T8730" i="21"/>
  <c r="S8730" i="21"/>
  <c r="R8730" i="21"/>
  <c r="X8729" i="21"/>
  <c r="W8729" i="21"/>
  <c r="V8729" i="21"/>
  <c r="U8729" i="21"/>
  <c r="T8729" i="21"/>
  <c r="S8729" i="21"/>
  <c r="R8729" i="21"/>
  <c r="X8728" i="21"/>
  <c r="W8728" i="21"/>
  <c r="V8728" i="21"/>
  <c r="U8728" i="21"/>
  <c r="T8728" i="21"/>
  <c r="S8728" i="21"/>
  <c r="R8728" i="21"/>
  <c r="X8727" i="21"/>
  <c r="W8727" i="21"/>
  <c r="V8727" i="21"/>
  <c r="U8727" i="21"/>
  <c r="T8727" i="21"/>
  <c r="S8727" i="21"/>
  <c r="R8727" i="21"/>
  <c r="X8726" i="21"/>
  <c r="W8726" i="21"/>
  <c r="V8726" i="21"/>
  <c r="U8726" i="21"/>
  <c r="T8726" i="21"/>
  <c r="S8726" i="21"/>
  <c r="R8726" i="21"/>
  <c r="X8725" i="21"/>
  <c r="W8725" i="21"/>
  <c r="V8725" i="21"/>
  <c r="U8725" i="21"/>
  <c r="T8725" i="21"/>
  <c r="S8725" i="21"/>
  <c r="R8725" i="21"/>
  <c r="X8724" i="21"/>
  <c r="W8724" i="21"/>
  <c r="V8724" i="21"/>
  <c r="U8724" i="21"/>
  <c r="T8724" i="21"/>
  <c r="S8724" i="21"/>
  <c r="R8724" i="21"/>
  <c r="X8723" i="21"/>
  <c r="W8723" i="21"/>
  <c r="V8723" i="21"/>
  <c r="U8723" i="21"/>
  <c r="T8723" i="21"/>
  <c r="S8723" i="21"/>
  <c r="R8723" i="21"/>
  <c r="X8722" i="21"/>
  <c r="W8722" i="21"/>
  <c r="V8722" i="21"/>
  <c r="U8722" i="21"/>
  <c r="T8722" i="21"/>
  <c r="S8722" i="21"/>
  <c r="R8722" i="21"/>
  <c r="X8721" i="21"/>
  <c r="W8721" i="21"/>
  <c r="V8721" i="21"/>
  <c r="U8721" i="21"/>
  <c r="T8721" i="21"/>
  <c r="S8721" i="21"/>
  <c r="R8721" i="21"/>
  <c r="X8720" i="21"/>
  <c r="W8720" i="21"/>
  <c r="V8720" i="21"/>
  <c r="U8720" i="21"/>
  <c r="T8720" i="21"/>
  <c r="S8720" i="21"/>
  <c r="R8720" i="21"/>
  <c r="X8719" i="21"/>
  <c r="W8719" i="21"/>
  <c r="V8719" i="21"/>
  <c r="U8719" i="21"/>
  <c r="T8719" i="21"/>
  <c r="S8719" i="21"/>
  <c r="R8719" i="21"/>
  <c r="X8718" i="21"/>
  <c r="W8718" i="21"/>
  <c r="V8718" i="21"/>
  <c r="U8718" i="21"/>
  <c r="T8718" i="21"/>
  <c r="S8718" i="21"/>
  <c r="R8718" i="21"/>
  <c r="X8717" i="21"/>
  <c r="W8717" i="21"/>
  <c r="V8717" i="21"/>
  <c r="U8717" i="21"/>
  <c r="T8717" i="21"/>
  <c r="S8717" i="21"/>
  <c r="R8717" i="21"/>
  <c r="X8716" i="21"/>
  <c r="W8716" i="21"/>
  <c r="V8716" i="21"/>
  <c r="U8716" i="21"/>
  <c r="T8716" i="21"/>
  <c r="S8716" i="21"/>
  <c r="R8716" i="21"/>
  <c r="X8715" i="21"/>
  <c r="W8715" i="21"/>
  <c r="V8715" i="21"/>
  <c r="U8715" i="21"/>
  <c r="T8715" i="21"/>
  <c r="S8715" i="21"/>
  <c r="R8715" i="21"/>
  <c r="X8714" i="21"/>
  <c r="W8714" i="21"/>
  <c r="V8714" i="21"/>
  <c r="U8714" i="21"/>
  <c r="T8714" i="21"/>
  <c r="S8714" i="21"/>
  <c r="R8714" i="21"/>
  <c r="X8713" i="21"/>
  <c r="W8713" i="21"/>
  <c r="V8713" i="21"/>
  <c r="U8713" i="21"/>
  <c r="T8713" i="21"/>
  <c r="S8713" i="21"/>
  <c r="R8713" i="21"/>
  <c r="X8712" i="21"/>
  <c r="W8712" i="21"/>
  <c r="V8712" i="21"/>
  <c r="U8712" i="21"/>
  <c r="T8712" i="21"/>
  <c r="S8712" i="21"/>
  <c r="R8712" i="21"/>
  <c r="X8711" i="21"/>
  <c r="W8711" i="21"/>
  <c r="V8711" i="21"/>
  <c r="U8711" i="21"/>
  <c r="T8711" i="21"/>
  <c r="S8711" i="21"/>
  <c r="R8711" i="21"/>
  <c r="X8710" i="21"/>
  <c r="W8710" i="21"/>
  <c r="V8710" i="21"/>
  <c r="U8710" i="21"/>
  <c r="T8710" i="21"/>
  <c r="S8710" i="21"/>
  <c r="R8710" i="21"/>
  <c r="X8709" i="21"/>
  <c r="W8709" i="21"/>
  <c r="V8709" i="21"/>
  <c r="U8709" i="21"/>
  <c r="T8709" i="21"/>
  <c r="S8709" i="21"/>
  <c r="R8709" i="21"/>
  <c r="X8708" i="21"/>
  <c r="W8708" i="21"/>
  <c r="V8708" i="21"/>
  <c r="U8708" i="21"/>
  <c r="T8708" i="21"/>
  <c r="S8708" i="21"/>
  <c r="R8708" i="21"/>
  <c r="X8707" i="21"/>
  <c r="W8707" i="21"/>
  <c r="V8707" i="21"/>
  <c r="U8707" i="21"/>
  <c r="T8707" i="21"/>
  <c r="S8707" i="21"/>
  <c r="R8707" i="21"/>
  <c r="X8706" i="21"/>
  <c r="W8706" i="21"/>
  <c r="V8706" i="21"/>
  <c r="U8706" i="21"/>
  <c r="T8706" i="21"/>
  <c r="S8706" i="21"/>
  <c r="R8706" i="21"/>
  <c r="X8705" i="21"/>
  <c r="W8705" i="21"/>
  <c r="V8705" i="21"/>
  <c r="U8705" i="21"/>
  <c r="T8705" i="21"/>
  <c r="S8705" i="21"/>
  <c r="R8705" i="21"/>
  <c r="X8704" i="21"/>
  <c r="W8704" i="21"/>
  <c r="V8704" i="21"/>
  <c r="U8704" i="21"/>
  <c r="T8704" i="21"/>
  <c r="S8704" i="21"/>
  <c r="R8704" i="21"/>
  <c r="X8703" i="21"/>
  <c r="W8703" i="21"/>
  <c r="V8703" i="21"/>
  <c r="U8703" i="21"/>
  <c r="T8703" i="21"/>
  <c r="S8703" i="21"/>
  <c r="R8703" i="21"/>
  <c r="X8702" i="21"/>
  <c r="W8702" i="21"/>
  <c r="V8702" i="21"/>
  <c r="U8702" i="21"/>
  <c r="T8702" i="21"/>
  <c r="S8702" i="21"/>
  <c r="R8702" i="21"/>
  <c r="X8701" i="21"/>
  <c r="W8701" i="21"/>
  <c r="V8701" i="21"/>
  <c r="U8701" i="21"/>
  <c r="T8701" i="21"/>
  <c r="S8701" i="21"/>
  <c r="R8701" i="21"/>
  <c r="X8700" i="21"/>
  <c r="W8700" i="21"/>
  <c r="V8700" i="21"/>
  <c r="U8700" i="21"/>
  <c r="T8700" i="21"/>
  <c r="S8700" i="21"/>
  <c r="R8700" i="21"/>
  <c r="X8699" i="21"/>
  <c r="W8699" i="21"/>
  <c r="V8699" i="21"/>
  <c r="U8699" i="21"/>
  <c r="T8699" i="21"/>
  <c r="S8699" i="21"/>
  <c r="R8699" i="21"/>
  <c r="X8698" i="21"/>
  <c r="W8698" i="21"/>
  <c r="V8698" i="21"/>
  <c r="U8698" i="21"/>
  <c r="T8698" i="21"/>
  <c r="S8698" i="21"/>
  <c r="R8698" i="21"/>
  <c r="X8697" i="21"/>
  <c r="W8697" i="21"/>
  <c r="V8697" i="21"/>
  <c r="U8697" i="21"/>
  <c r="T8697" i="21"/>
  <c r="S8697" i="21"/>
  <c r="R8697" i="21"/>
  <c r="X8696" i="21"/>
  <c r="W8696" i="21"/>
  <c r="V8696" i="21"/>
  <c r="U8696" i="21"/>
  <c r="T8696" i="21"/>
  <c r="S8696" i="21"/>
  <c r="R8696" i="21"/>
  <c r="X8695" i="21"/>
  <c r="W8695" i="21"/>
  <c r="V8695" i="21"/>
  <c r="U8695" i="21"/>
  <c r="T8695" i="21"/>
  <c r="S8695" i="21"/>
  <c r="R8695" i="21"/>
  <c r="X8694" i="21"/>
  <c r="W8694" i="21"/>
  <c r="V8694" i="21"/>
  <c r="U8694" i="21"/>
  <c r="T8694" i="21"/>
  <c r="S8694" i="21"/>
  <c r="R8694" i="21"/>
  <c r="X8693" i="21"/>
  <c r="W8693" i="21"/>
  <c r="V8693" i="21"/>
  <c r="U8693" i="21"/>
  <c r="T8693" i="21"/>
  <c r="S8693" i="21"/>
  <c r="R8693" i="21"/>
  <c r="X8692" i="21"/>
  <c r="W8692" i="21"/>
  <c r="V8692" i="21"/>
  <c r="U8692" i="21"/>
  <c r="T8692" i="21"/>
  <c r="S8692" i="21"/>
  <c r="R8692" i="21"/>
  <c r="X8691" i="21"/>
  <c r="W8691" i="21"/>
  <c r="V8691" i="21"/>
  <c r="U8691" i="21"/>
  <c r="T8691" i="21"/>
  <c r="S8691" i="21"/>
  <c r="R8691" i="21"/>
  <c r="X8690" i="21"/>
  <c r="W8690" i="21"/>
  <c r="V8690" i="21"/>
  <c r="U8690" i="21"/>
  <c r="T8690" i="21"/>
  <c r="S8690" i="21"/>
  <c r="R8690" i="21"/>
  <c r="X8689" i="21"/>
  <c r="W8689" i="21"/>
  <c r="V8689" i="21"/>
  <c r="U8689" i="21"/>
  <c r="T8689" i="21"/>
  <c r="S8689" i="21"/>
  <c r="R8689" i="21"/>
  <c r="X8688" i="21"/>
  <c r="W8688" i="21"/>
  <c r="V8688" i="21"/>
  <c r="U8688" i="21"/>
  <c r="T8688" i="21"/>
  <c r="S8688" i="21"/>
  <c r="R8688" i="21"/>
  <c r="X8687" i="21"/>
  <c r="W8687" i="21"/>
  <c r="V8687" i="21"/>
  <c r="U8687" i="21"/>
  <c r="T8687" i="21"/>
  <c r="S8687" i="21"/>
  <c r="R8687" i="21"/>
  <c r="X8686" i="21"/>
  <c r="W8686" i="21"/>
  <c r="V8686" i="21"/>
  <c r="U8686" i="21"/>
  <c r="T8686" i="21"/>
  <c r="S8686" i="21"/>
  <c r="R8686" i="21"/>
  <c r="X8685" i="21"/>
  <c r="W8685" i="21"/>
  <c r="V8685" i="21"/>
  <c r="U8685" i="21"/>
  <c r="T8685" i="21"/>
  <c r="S8685" i="21"/>
  <c r="R8685" i="21"/>
  <c r="X8684" i="21"/>
  <c r="W8684" i="21"/>
  <c r="V8684" i="21"/>
  <c r="U8684" i="21"/>
  <c r="T8684" i="21"/>
  <c r="S8684" i="21"/>
  <c r="R8684" i="21"/>
  <c r="X8683" i="21"/>
  <c r="W8683" i="21"/>
  <c r="V8683" i="21"/>
  <c r="U8683" i="21"/>
  <c r="T8683" i="21"/>
  <c r="S8683" i="21"/>
  <c r="R8683" i="21"/>
  <c r="X8682" i="21"/>
  <c r="W8682" i="21"/>
  <c r="V8682" i="21"/>
  <c r="U8682" i="21"/>
  <c r="T8682" i="21"/>
  <c r="S8682" i="21"/>
  <c r="R8682" i="21"/>
  <c r="X8681" i="21"/>
  <c r="W8681" i="21"/>
  <c r="V8681" i="21"/>
  <c r="U8681" i="21"/>
  <c r="T8681" i="21"/>
  <c r="S8681" i="21"/>
  <c r="R8681" i="21"/>
  <c r="X8680" i="21"/>
  <c r="W8680" i="21"/>
  <c r="V8680" i="21"/>
  <c r="U8680" i="21"/>
  <c r="T8680" i="21"/>
  <c r="S8680" i="21"/>
  <c r="R8680" i="21"/>
  <c r="X8679" i="21"/>
  <c r="W8679" i="21"/>
  <c r="V8679" i="21"/>
  <c r="U8679" i="21"/>
  <c r="T8679" i="21"/>
  <c r="S8679" i="21"/>
  <c r="R8679" i="21"/>
  <c r="X8678" i="21"/>
  <c r="W8678" i="21"/>
  <c r="V8678" i="21"/>
  <c r="U8678" i="21"/>
  <c r="T8678" i="21"/>
  <c r="S8678" i="21"/>
  <c r="R8678" i="21"/>
  <c r="X8677" i="21"/>
  <c r="W8677" i="21"/>
  <c r="V8677" i="21"/>
  <c r="U8677" i="21"/>
  <c r="T8677" i="21"/>
  <c r="S8677" i="21"/>
  <c r="R8677" i="21"/>
  <c r="X8676" i="21"/>
  <c r="W8676" i="21"/>
  <c r="V8676" i="21"/>
  <c r="U8676" i="21"/>
  <c r="T8676" i="21"/>
  <c r="S8676" i="21"/>
  <c r="R8676" i="21"/>
  <c r="X8675" i="21"/>
  <c r="W8675" i="21"/>
  <c r="V8675" i="21"/>
  <c r="U8675" i="21"/>
  <c r="T8675" i="21"/>
  <c r="S8675" i="21"/>
  <c r="R8675" i="21"/>
  <c r="X8674" i="21"/>
  <c r="W8674" i="21"/>
  <c r="V8674" i="21"/>
  <c r="U8674" i="21"/>
  <c r="T8674" i="21"/>
  <c r="S8674" i="21"/>
  <c r="R8674" i="21"/>
  <c r="X8673" i="21"/>
  <c r="W8673" i="21"/>
  <c r="V8673" i="21"/>
  <c r="U8673" i="21"/>
  <c r="T8673" i="21"/>
  <c r="S8673" i="21"/>
  <c r="R8673" i="21"/>
  <c r="X8672" i="21"/>
  <c r="W8672" i="21"/>
  <c r="V8672" i="21"/>
  <c r="U8672" i="21"/>
  <c r="T8672" i="21"/>
  <c r="S8672" i="21"/>
  <c r="R8672" i="21"/>
  <c r="X8671" i="21"/>
  <c r="W8671" i="21"/>
  <c r="V8671" i="21"/>
  <c r="U8671" i="21"/>
  <c r="T8671" i="21"/>
  <c r="S8671" i="21"/>
  <c r="R8671" i="21"/>
  <c r="X8670" i="21"/>
  <c r="W8670" i="21"/>
  <c r="V8670" i="21"/>
  <c r="U8670" i="21"/>
  <c r="T8670" i="21"/>
  <c r="S8670" i="21"/>
  <c r="R8670" i="21"/>
  <c r="X8669" i="21"/>
  <c r="W8669" i="21"/>
  <c r="V8669" i="21"/>
  <c r="U8669" i="21"/>
  <c r="T8669" i="21"/>
  <c r="S8669" i="21"/>
  <c r="R8669" i="21"/>
  <c r="X8668" i="21"/>
  <c r="W8668" i="21"/>
  <c r="V8668" i="21"/>
  <c r="U8668" i="21"/>
  <c r="T8668" i="21"/>
  <c r="S8668" i="21"/>
  <c r="R8668" i="21"/>
  <c r="X8667" i="21"/>
  <c r="W8667" i="21"/>
  <c r="V8667" i="21"/>
  <c r="U8667" i="21"/>
  <c r="T8667" i="21"/>
  <c r="S8667" i="21"/>
  <c r="R8667" i="21"/>
  <c r="X8666" i="21"/>
  <c r="W8666" i="21"/>
  <c r="V8666" i="21"/>
  <c r="U8666" i="21"/>
  <c r="T8666" i="21"/>
  <c r="S8666" i="21"/>
  <c r="R8666" i="21"/>
  <c r="X8665" i="21"/>
  <c r="W8665" i="21"/>
  <c r="V8665" i="21"/>
  <c r="U8665" i="21"/>
  <c r="T8665" i="21"/>
  <c r="S8665" i="21"/>
  <c r="R8665" i="21"/>
  <c r="X8664" i="21"/>
  <c r="W8664" i="21"/>
  <c r="V8664" i="21"/>
  <c r="U8664" i="21"/>
  <c r="T8664" i="21"/>
  <c r="S8664" i="21"/>
  <c r="R8664" i="21"/>
  <c r="X8663" i="21"/>
  <c r="W8663" i="21"/>
  <c r="V8663" i="21"/>
  <c r="U8663" i="21"/>
  <c r="T8663" i="21"/>
  <c r="S8663" i="21"/>
  <c r="R8663" i="21"/>
  <c r="X8662" i="21"/>
  <c r="W8662" i="21"/>
  <c r="V8662" i="21"/>
  <c r="U8662" i="21"/>
  <c r="T8662" i="21"/>
  <c r="S8662" i="21"/>
  <c r="R8662" i="21"/>
  <c r="X8661" i="21"/>
  <c r="W8661" i="21"/>
  <c r="V8661" i="21"/>
  <c r="U8661" i="21"/>
  <c r="T8661" i="21"/>
  <c r="S8661" i="21"/>
  <c r="R8661" i="21"/>
  <c r="X8660" i="21"/>
  <c r="W8660" i="21"/>
  <c r="V8660" i="21"/>
  <c r="U8660" i="21"/>
  <c r="T8660" i="21"/>
  <c r="S8660" i="21"/>
  <c r="R8660" i="21"/>
  <c r="X8659" i="21"/>
  <c r="W8659" i="21"/>
  <c r="V8659" i="21"/>
  <c r="U8659" i="21"/>
  <c r="T8659" i="21"/>
  <c r="S8659" i="21"/>
  <c r="R8659" i="21"/>
  <c r="X8658" i="21"/>
  <c r="W8658" i="21"/>
  <c r="V8658" i="21"/>
  <c r="U8658" i="21"/>
  <c r="T8658" i="21"/>
  <c r="S8658" i="21"/>
  <c r="R8658" i="21"/>
  <c r="X8657" i="21"/>
  <c r="W8657" i="21"/>
  <c r="V8657" i="21"/>
  <c r="U8657" i="21"/>
  <c r="T8657" i="21"/>
  <c r="S8657" i="21"/>
  <c r="R8657" i="21"/>
  <c r="X8656" i="21"/>
  <c r="W8656" i="21"/>
  <c r="V8656" i="21"/>
  <c r="U8656" i="21"/>
  <c r="T8656" i="21"/>
  <c r="S8656" i="21"/>
  <c r="R8656" i="21"/>
  <c r="X8655" i="21"/>
  <c r="W8655" i="21"/>
  <c r="V8655" i="21"/>
  <c r="U8655" i="21"/>
  <c r="T8655" i="21"/>
  <c r="S8655" i="21"/>
  <c r="R8655" i="21"/>
  <c r="X8654" i="21"/>
  <c r="W8654" i="21"/>
  <c r="V8654" i="21"/>
  <c r="U8654" i="21"/>
  <c r="T8654" i="21"/>
  <c r="S8654" i="21"/>
  <c r="R8654" i="21"/>
  <c r="X8653" i="21"/>
  <c r="W8653" i="21"/>
  <c r="V8653" i="21"/>
  <c r="U8653" i="21"/>
  <c r="T8653" i="21"/>
  <c r="S8653" i="21"/>
  <c r="R8653" i="21"/>
  <c r="X8652" i="21"/>
  <c r="W8652" i="21"/>
  <c r="V8652" i="21"/>
  <c r="U8652" i="21"/>
  <c r="T8652" i="21"/>
  <c r="S8652" i="21"/>
  <c r="R8652" i="21"/>
  <c r="X8651" i="21"/>
  <c r="W8651" i="21"/>
  <c r="V8651" i="21"/>
  <c r="U8651" i="21"/>
  <c r="T8651" i="21"/>
  <c r="S8651" i="21"/>
  <c r="R8651" i="21"/>
  <c r="X8650" i="21"/>
  <c r="W8650" i="21"/>
  <c r="V8650" i="21"/>
  <c r="U8650" i="21"/>
  <c r="T8650" i="21"/>
  <c r="S8650" i="21"/>
  <c r="R8650" i="21"/>
  <c r="X8649" i="21"/>
  <c r="W8649" i="21"/>
  <c r="V8649" i="21"/>
  <c r="U8649" i="21"/>
  <c r="T8649" i="21"/>
  <c r="S8649" i="21"/>
  <c r="R8649" i="21"/>
  <c r="X8648" i="21"/>
  <c r="W8648" i="21"/>
  <c r="V8648" i="21"/>
  <c r="U8648" i="21"/>
  <c r="T8648" i="21"/>
  <c r="S8648" i="21"/>
  <c r="R8648" i="21"/>
  <c r="X8647" i="21"/>
  <c r="W8647" i="21"/>
  <c r="V8647" i="21"/>
  <c r="U8647" i="21"/>
  <c r="T8647" i="21"/>
  <c r="S8647" i="21"/>
  <c r="R8647" i="21"/>
  <c r="X8646" i="21"/>
  <c r="W8646" i="21"/>
  <c r="V8646" i="21"/>
  <c r="U8646" i="21"/>
  <c r="T8646" i="21"/>
  <c r="S8646" i="21"/>
  <c r="R8646" i="21"/>
  <c r="X8645" i="21"/>
  <c r="W8645" i="21"/>
  <c r="V8645" i="21"/>
  <c r="U8645" i="21"/>
  <c r="T8645" i="21"/>
  <c r="S8645" i="21"/>
  <c r="R8645" i="21"/>
  <c r="X8644" i="21"/>
  <c r="W8644" i="21"/>
  <c r="V8644" i="21"/>
  <c r="U8644" i="21"/>
  <c r="T8644" i="21"/>
  <c r="S8644" i="21"/>
  <c r="R8644" i="21"/>
  <c r="X8643" i="21"/>
  <c r="W8643" i="21"/>
  <c r="V8643" i="21"/>
  <c r="U8643" i="21"/>
  <c r="T8643" i="21"/>
  <c r="S8643" i="21"/>
  <c r="R8643" i="21"/>
  <c r="X8642" i="21"/>
  <c r="W8642" i="21"/>
  <c r="V8642" i="21"/>
  <c r="U8642" i="21"/>
  <c r="T8642" i="21"/>
  <c r="S8642" i="21"/>
  <c r="R8642" i="21"/>
  <c r="X8641" i="21"/>
  <c r="W8641" i="21"/>
  <c r="V8641" i="21"/>
  <c r="U8641" i="21"/>
  <c r="T8641" i="21"/>
  <c r="S8641" i="21"/>
  <c r="R8641" i="21"/>
  <c r="X8640" i="21"/>
  <c r="W8640" i="21"/>
  <c r="V8640" i="21"/>
  <c r="U8640" i="21"/>
  <c r="T8640" i="21"/>
  <c r="S8640" i="21"/>
  <c r="R8640" i="21"/>
  <c r="X8639" i="21"/>
  <c r="W8639" i="21"/>
  <c r="V8639" i="21"/>
  <c r="U8639" i="21"/>
  <c r="T8639" i="21"/>
  <c r="S8639" i="21"/>
  <c r="R8639" i="21"/>
  <c r="X8638" i="21"/>
  <c r="W8638" i="21"/>
  <c r="V8638" i="21"/>
  <c r="U8638" i="21"/>
  <c r="T8638" i="21"/>
  <c r="S8638" i="21"/>
  <c r="R8638" i="21"/>
  <c r="X8637" i="21"/>
  <c r="W8637" i="21"/>
  <c r="V8637" i="21"/>
  <c r="U8637" i="21"/>
  <c r="T8637" i="21"/>
  <c r="S8637" i="21"/>
  <c r="R8637" i="21"/>
  <c r="X8636" i="21"/>
  <c r="W8636" i="21"/>
  <c r="V8636" i="21"/>
  <c r="U8636" i="21"/>
  <c r="T8636" i="21"/>
  <c r="S8636" i="21"/>
  <c r="R8636" i="21"/>
  <c r="X8635" i="21"/>
  <c r="W8635" i="21"/>
  <c r="V8635" i="21"/>
  <c r="U8635" i="21"/>
  <c r="T8635" i="21"/>
  <c r="S8635" i="21"/>
  <c r="R8635" i="21"/>
  <c r="X8634" i="21"/>
  <c r="W8634" i="21"/>
  <c r="V8634" i="21"/>
  <c r="U8634" i="21"/>
  <c r="T8634" i="21"/>
  <c r="S8634" i="21"/>
  <c r="R8634" i="21"/>
  <c r="X8633" i="21"/>
  <c r="W8633" i="21"/>
  <c r="V8633" i="21"/>
  <c r="U8633" i="21"/>
  <c r="T8633" i="21"/>
  <c r="S8633" i="21"/>
  <c r="R8633" i="21"/>
  <c r="X8632" i="21"/>
  <c r="W8632" i="21"/>
  <c r="V8632" i="21"/>
  <c r="U8632" i="21"/>
  <c r="T8632" i="21"/>
  <c r="S8632" i="21"/>
  <c r="R8632" i="21"/>
  <c r="X8631" i="21"/>
  <c r="W8631" i="21"/>
  <c r="V8631" i="21"/>
  <c r="U8631" i="21"/>
  <c r="T8631" i="21"/>
  <c r="S8631" i="21"/>
  <c r="R8631" i="21"/>
  <c r="X8630" i="21"/>
  <c r="W8630" i="21"/>
  <c r="V8630" i="21"/>
  <c r="U8630" i="21"/>
  <c r="T8630" i="21"/>
  <c r="S8630" i="21"/>
  <c r="R8630" i="21"/>
  <c r="X8629" i="21"/>
  <c r="W8629" i="21"/>
  <c r="V8629" i="21"/>
  <c r="U8629" i="21"/>
  <c r="T8629" i="21"/>
  <c r="S8629" i="21"/>
  <c r="R8629" i="21"/>
  <c r="X8628" i="21"/>
  <c r="W8628" i="21"/>
  <c r="V8628" i="21"/>
  <c r="U8628" i="21"/>
  <c r="T8628" i="21"/>
  <c r="S8628" i="21"/>
  <c r="R8628" i="21"/>
  <c r="X8627" i="21"/>
  <c r="W8627" i="21"/>
  <c r="V8627" i="21"/>
  <c r="U8627" i="21"/>
  <c r="T8627" i="21"/>
  <c r="S8627" i="21"/>
  <c r="R8627" i="21"/>
  <c r="X8626" i="21"/>
  <c r="W8626" i="21"/>
  <c r="V8626" i="21"/>
  <c r="U8626" i="21"/>
  <c r="T8626" i="21"/>
  <c r="S8626" i="21"/>
  <c r="R8626" i="21"/>
  <c r="X8625" i="21"/>
  <c r="W8625" i="21"/>
  <c r="V8625" i="21"/>
  <c r="U8625" i="21"/>
  <c r="T8625" i="21"/>
  <c r="S8625" i="21"/>
  <c r="R8625" i="21"/>
  <c r="X8624" i="21"/>
  <c r="W8624" i="21"/>
  <c r="V8624" i="21"/>
  <c r="U8624" i="21"/>
  <c r="T8624" i="21"/>
  <c r="S8624" i="21"/>
  <c r="R8624" i="21"/>
  <c r="X8623" i="21"/>
  <c r="W8623" i="21"/>
  <c r="V8623" i="21"/>
  <c r="U8623" i="21"/>
  <c r="T8623" i="21"/>
  <c r="S8623" i="21"/>
  <c r="R8623" i="21"/>
  <c r="X8622" i="21"/>
  <c r="W8622" i="21"/>
  <c r="V8622" i="21"/>
  <c r="U8622" i="21"/>
  <c r="T8622" i="21"/>
  <c r="S8622" i="21"/>
  <c r="R8622" i="21"/>
  <c r="X8621" i="21"/>
  <c r="W8621" i="21"/>
  <c r="V8621" i="21"/>
  <c r="U8621" i="21"/>
  <c r="T8621" i="21"/>
  <c r="S8621" i="21"/>
  <c r="R8621" i="21"/>
  <c r="X8620" i="21"/>
  <c r="W8620" i="21"/>
  <c r="V8620" i="21"/>
  <c r="U8620" i="21"/>
  <c r="T8620" i="21"/>
  <c r="S8620" i="21"/>
  <c r="R8620" i="21"/>
  <c r="X8619" i="21"/>
  <c r="W8619" i="21"/>
  <c r="V8619" i="21"/>
  <c r="U8619" i="21"/>
  <c r="T8619" i="21"/>
  <c r="S8619" i="21"/>
  <c r="R8619" i="21"/>
  <c r="X8618" i="21"/>
  <c r="W8618" i="21"/>
  <c r="V8618" i="21"/>
  <c r="U8618" i="21"/>
  <c r="T8618" i="21"/>
  <c r="S8618" i="21"/>
  <c r="R8618" i="21"/>
  <c r="X8617" i="21"/>
  <c r="W8617" i="21"/>
  <c r="V8617" i="21"/>
  <c r="U8617" i="21"/>
  <c r="T8617" i="21"/>
  <c r="S8617" i="21"/>
  <c r="R8617" i="21"/>
  <c r="X8616" i="21"/>
  <c r="W8616" i="21"/>
  <c r="V8616" i="21"/>
  <c r="U8616" i="21"/>
  <c r="T8616" i="21"/>
  <c r="S8616" i="21"/>
  <c r="R8616" i="21"/>
  <c r="X8615" i="21"/>
  <c r="W8615" i="21"/>
  <c r="V8615" i="21"/>
  <c r="U8615" i="21"/>
  <c r="T8615" i="21"/>
  <c r="S8615" i="21"/>
  <c r="R8615" i="21"/>
  <c r="X8614" i="21"/>
  <c r="W8614" i="21"/>
  <c r="V8614" i="21"/>
  <c r="U8614" i="21"/>
  <c r="T8614" i="21"/>
  <c r="S8614" i="21"/>
  <c r="R8614" i="21"/>
  <c r="X8613" i="21"/>
  <c r="W8613" i="21"/>
  <c r="V8613" i="21"/>
  <c r="U8613" i="21"/>
  <c r="T8613" i="21"/>
  <c r="S8613" i="21"/>
  <c r="R8613" i="21"/>
  <c r="X8612" i="21"/>
  <c r="W8612" i="21"/>
  <c r="V8612" i="21"/>
  <c r="U8612" i="21"/>
  <c r="T8612" i="21"/>
  <c r="S8612" i="21"/>
  <c r="R8612" i="21"/>
  <c r="X8611" i="21"/>
  <c r="W8611" i="21"/>
  <c r="V8611" i="21"/>
  <c r="U8611" i="21"/>
  <c r="T8611" i="21"/>
  <c r="S8611" i="21"/>
  <c r="R8611" i="21"/>
  <c r="X8610" i="21"/>
  <c r="W8610" i="21"/>
  <c r="V8610" i="21"/>
  <c r="U8610" i="21"/>
  <c r="T8610" i="21"/>
  <c r="S8610" i="21"/>
  <c r="R8610" i="21"/>
  <c r="X8609" i="21"/>
  <c r="W8609" i="21"/>
  <c r="V8609" i="21"/>
  <c r="U8609" i="21"/>
  <c r="T8609" i="21"/>
  <c r="S8609" i="21"/>
  <c r="R8609" i="21"/>
  <c r="X8608" i="21"/>
  <c r="W8608" i="21"/>
  <c r="V8608" i="21"/>
  <c r="U8608" i="21"/>
  <c r="T8608" i="21"/>
  <c r="S8608" i="21"/>
  <c r="R8608" i="21"/>
  <c r="X8607" i="21"/>
  <c r="W8607" i="21"/>
  <c r="V8607" i="21"/>
  <c r="U8607" i="21"/>
  <c r="T8607" i="21"/>
  <c r="S8607" i="21"/>
  <c r="R8607" i="21"/>
  <c r="X8606" i="21"/>
  <c r="W8606" i="21"/>
  <c r="V8606" i="21"/>
  <c r="U8606" i="21"/>
  <c r="T8606" i="21"/>
  <c r="S8606" i="21"/>
  <c r="R8606" i="21"/>
  <c r="X8605" i="21"/>
  <c r="W8605" i="21"/>
  <c r="V8605" i="21"/>
  <c r="U8605" i="21"/>
  <c r="T8605" i="21"/>
  <c r="S8605" i="21"/>
  <c r="R8605" i="21"/>
  <c r="X8604" i="21"/>
  <c r="W8604" i="21"/>
  <c r="V8604" i="21"/>
  <c r="U8604" i="21"/>
  <c r="T8604" i="21"/>
  <c r="S8604" i="21"/>
  <c r="R8604" i="21"/>
  <c r="X8603" i="21"/>
  <c r="W8603" i="21"/>
  <c r="V8603" i="21"/>
  <c r="U8603" i="21"/>
  <c r="T8603" i="21"/>
  <c r="S8603" i="21"/>
  <c r="R8603" i="21"/>
  <c r="X8602" i="21"/>
  <c r="W8602" i="21"/>
  <c r="V8602" i="21"/>
  <c r="U8602" i="21"/>
  <c r="T8602" i="21"/>
  <c r="S8602" i="21"/>
  <c r="R8602" i="21"/>
  <c r="X8601" i="21"/>
  <c r="W8601" i="21"/>
  <c r="V8601" i="21"/>
  <c r="U8601" i="21"/>
  <c r="T8601" i="21"/>
  <c r="S8601" i="21"/>
  <c r="R8601" i="21"/>
  <c r="X8600" i="21"/>
  <c r="W8600" i="21"/>
  <c r="V8600" i="21"/>
  <c r="U8600" i="21"/>
  <c r="T8600" i="21"/>
  <c r="S8600" i="21"/>
  <c r="R8600" i="21"/>
  <c r="X8599" i="21"/>
  <c r="W8599" i="21"/>
  <c r="V8599" i="21"/>
  <c r="U8599" i="21"/>
  <c r="T8599" i="21"/>
  <c r="S8599" i="21"/>
  <c r="R8599" i="21"/>
  <c r="X8598" i="21"/>
  <c r="W8598" i="21"/>
  <c r="V8598" i="21"/>
  <c r="U8598" i="21"/>
  <c r="T8598" i="21"/>
  <c r="S8598" i="21"/>
  <c r="R8598" i="21"/>
  <c r="X8597" i="21"/>
  <c r="W8597" i="21"/>
  <c r="V8597" i="21"/>
  <c r="U8597" i="21"/>
  <c r="T8597" i="21"/>
  <c r="S8597" i="21"/>
  <c r="R8597" i="21"/>
  <c r="X8596" i="21"/>
  <c r="W8596" i="21"/>
  <c r="V8596" i="21"/>
  <c r="U8596" i="21"/>
  <c r="T8596" i="21"/>
  <c r="S8596" i="21"/>
  <c r="R8596" i="21"/>
  <c r="X8595" i="21"/>
  <c r="W8595" i="21"/>
  <c r="V8595" i="21"/>
  <c r="U8595" i="21"/>
  <c r="T8595" i="21"/>
  <c r="S8595" i="21"/>
  <c r="R8595" i="21"/>
  <c r="X8594" i="21"/>
  <c r="W8594" i="21"/>
  <c r="V8594" i="21"/>
  <c r="U8594" i="21"/>
  <c r="T8594" i="21"/>
  <c r="S8594" i="21"/>
  <c r="R8594" i="21"/>
  <c r="X8593" i="21"/>
  <c r="W8593" i="21"/>
  <c r="V8593" i="21"/>
  <c r="U8593" i="21"/>
  <c r="T8593" i="21"/>
  <c r="S8593" i="21"/>
  <c r="R8593" i="21"/>
  <c r="X8592" i="21"/>
  <c r="W8592" i="21"/>
  <c r="V8592" i="21"/>
  <c r="U8592" i="21"/>
  <c r="T8592" i="21"/>
  <c r="S8592" i="21"/>
  <c r="R8592" i="21"/>
  <c r="X8591" i="21"/>
  <c r="W8591" i="21"/>
  <c r="V8591" i="21"/>
  <c r="U8591" i="21"/>
  <c r="T8591" i="21"/>
  <c r="S8591" i="21"/>
  <c r="R8591" i="21"/>
  <c r="X8590" i="21"/>
  <c r="W8590" i="21"/>
  <c r="V8590" i="21"/>
  <c r="U8590" i="21"/>
  <c r="T8590" i="21"/>
  <c r="S8590" i="21"/>
  <c r="R8590" i="21"/>
  <c r="X8589" i="21"/>
  <c r="W8589" i="21"/>
  <c r="V8589" i="21"/>
  <c r="U8589" i="21"/>
  <c r="T8589" i="21"/>
  <c r="S8589" i="21"/>
  <c r="R8589" i="21"/>
  <c r="X8588" i="21"/>
  <c r="W8588" i="21"/>
  <c r="V8588" i="21"/>
  <c r="U8588" i="21"/>
  <c r="T8588" i="21"/>
  <c r="S8588" i="21"/>
  <c r="R8588" i="21"/>
  <c r="X8587" i="21"/>
  <c r="W8587" i="21"/>
  <c r="V8587" i="21"/>
  <c r="U8587" i="21"/>
  <c r="T8587" i="21"/>
  <c r="S8587" i="21"/>
  <c r="R8587" i="21"/>
  <c r="X8586" i="21"/>
  <c r="W8586" i="21"/>
  <c r="V8586" i="21"/>
  <c r="U8586" i="21"/>
  <c r="T8586" i="21"/>
  <c r="S8586" i="21"/>
  <c r="R8586" i="21"/>
  <c r="X8585" i="21"/>
  <c r="W8585" i="21"/>
  <c r="V8585" i="21"/>
  <c r="U8585" i="21"/>
  <c r="T8585" i="21"/>
  <c r="S8585" i="21"/>
  <c r="R8585" i="21"/>
  <c r="X8584" i="21"/>
  <c r="W8584" i="21"/>
  <c r="V8584" i="21"/>
  <c r="U8584" i="21"/>
  <c r="T8584" i="21"/>
  <c r="S8584" i="21"/>
  <c r="R8584" i="21"/>
  <c r="X8583" i="21"/>
  <c r="W8583" i="21"/>
  <c r="V8583" i="21"/>
  <c r="U8583" i="21"/>
  <c r="T8583" i="21"/>
  <c r="S8583" i="21"/>
  <c r="R8583" i="21"/>
  <c r="X8582" i="21"/>
  <c r="W8582" i="21"/>
  <c r="V8582" i="21"/>
  <c r="U8582" i="21"/>
  <c r="T8582" i="21"/>
  <c r="S8582" i="21"/>
  <c r="R8582" i="21"/>
  <c r="X8581" i="21"/>
  <c r="W8581" i="21"/>
  <c r="V8581" i="21"/>
  <c r="U8581" i="21"/>
  <c r="T8581" i="21"/>
  <c r="S8581" i="21"/>
  <c r="R8581" i="21"/>
  <c r="X8580" i="21"/>
  <c r="W8580" i="21"/>
  <c r="V8580" i="21"/>
  <c r="U8580" i="21"/>
  <c r="T8580" i="21"/>
  <c r="S8580" i="21"/>
  <c r="R8580" i="21"/>
  <c r="X8579" i="21"/>
  <c r="W8579" i="21"/>
  <c r="V8579" i="21"/>
  <c r="U8579" i="21"/>
  <c r="T8579" i="21"/>
  <c r="S8579" i="21"/>
  <c r="R8579" i="21"/>
  <c r="X8578" i="21"/>
  <c r="W8578" i="21"/>
  <c r="V8578" i="21"/>
  <c r="U8578" i="21"/>
  <c r="T8578" i="21"/>
  <c r="S8578" i="21"/>
  <c r="R8578" i="21"/>
  <c r="X8577" i="21"/>
  <c r="W8577" i="21"/>
  <c r="V8577" i="21"/>
  <c r="U8577" i="21"/>
  <c r="T8577" i="21"/>
  <c r="S8577" i="21"/>
  <c r="R8577" i="21"/>
  <c r="X8576" i="21"/>
  <c r="W8576" i="21"/>
  <c r="V8576" i="21"/>
  <c r="U8576" i="21"/>
  <c r="T8576" i="21"/>
  <c r="S8576" i="21"/>
  <c r="R8576" i="21"/>
  <c r="X8575" i="21"/>
  <c r="W8575" i="21"/>
  <c r="V8575" i="21"/>
  <c r="U8575" i="21"/>
  <c r="T8575" i="21"/>
  <c r="S8575" i="21"/>
  <c r="R8575" i="21"/>
  <c r="X8574" i="21"/>
  <c r="W8574" i="21"/>
  <c r="V8574" i="21"/>
  <c r="U8574" i="21"/>
  <c r="T8574" i="21"/>
  <c r="S8574" i="21"/>
  <c r="R8574" i="21"/>
  <c r="X8573" i="21"/>
  <c r="W8573" i="21"/>
  <c r="V8573" i="21"/>
  <c r="U8573" i="21"/>
  <c r="T8573" i="21"/>
  <c r="S8573" i="21"/>
  <c r="R8573" i="21"/>
  <c r="X8572" i="21"/>
  <c r="W8572" i="21"/>
  <c r="V8572" i="21"/>
  <c r="U8572" i="21"/>
  <c r="T8572" i="21"/>
  <c r="S8572" i="21"/>
  <c r="R8572" i="21"/>
  <c r="X8571" i="21"/>
  <c r="W8571" i="21"/>
  <c r="V8571" i="21"/>
  <c r="U8571" i="21"/>
  <c r="T8571" i="21"/>
  <c r="S8571" i="21"/>
  <c r="R8571" i="21"/>
  <c r="X8570" i="21"/>
  <c r="W8570" i="21"/>
  <c r="V8570" i="21"/>
  <c r="U8570" i="21"/>
  <c r="T8570" i="21"/>
  <c r="S8570" i="21"/>
  <c r="R8570" i="21"/>
  <c r="X8569" i="21"/>
  <c r="W8569" i="21"/>
  <c r="V8569" i="21"/>
  <c r="U8569" i="21"/>
  <c r="T8569" i="21"/>
  <c r="S8569" i="21"/>
  <c r="R8569" i="21"/>
  <c r="X8568" i="21"/>
  <c r="W8568" i="21"/>
  <c r="V8568" i="21"/>
  <c r="U8568" i="21"/>
  <c r="T8568" i="21"/>
  <c r="S8568" i="21"/>
  <c r="R8568" i="21"/>
  <c r="X8567" i="21"/>
  <c r="W8567" i="21"/>
  <c r="V8567" i="21"/>
  <c r="U8567" i="21"/>
  <c r="T8567" i="21"/>
  <c r="S8567" i="21"/>
  <c r="R8567" i="21"/>
  <c r="X8566" i="21"/>
  <c r="W8566" i="21"/>
  <c r="V8566" i="21"/>
  <c r="U8566" i="21"/>
  <c r="T8566" i="21"/>
  <c r="S8566" i="21"/>
  <c r="R8566" i="21"/>
  <c r="X8565" i="21"/>
  <c r="W8565" i="21"/>
  <c r="V8565" i="21"/>
  <c r="U8565" i="21"/>
  <c r="T8565" i="21"/>
  <c r="S8565" i="21"/>
  <c r="R8565" i="21"/>
  <c r="X8564" i="21"/>
  <c r="W8564" i="21"/>
  <c r="V8564" i="21"/>
  <c r="U8564" i="21"/>
  <c r="T8564" i="21"/>
  <c r="S8564" i="21"/>
  <c r="R8564" i="21"/>
  <c r="X8563" i="21"/>
  <c r="W8563" i="21"/>
  <c r="V8563" i="21"/>
  <c r="U8563" i="21"/>
  <c r="T8563" i="21"/>
  <c r="S8563" i="21"/>
  <c r="R8563" i="21"/>
  <c r="X8562" i="21"/>
  <c r="W8562" i="21"/>
  <c r="V8562" i="21"/>
  <c r="U8562" i="21"/>
  <c r="T8562" i="21"/>
  <c r="S8562" i="21"/>
  <c r="R8562" i="21"/>
  <c r="X8561" i="21"/>
  <c r="W8561" i="21"/>
  <c r="V8561" i="21"/>
  <c r="U8561" i="21"/>
  <c r="T8561" i="21"/>
  <c r="S8561" i="21"/>
  <c r="R8561" i="21"/>
  <c r="X8560" i="21"/>
  <c r="W8560" i="21"/>
  <c r="V8560" i="21"/>
  <c r="U8560" i="21"/>
  <c r="T8560" i="21"/>
  <c r="S8560" i="21"/>
  <c r="R8560" i="21"/>
  <c r="X8559" i="21"/>
  <c r="W8559" i="21"/>
  <c r="V8559" i="21"/>
  <c r="U8559" i="21"/>
  <c r="T8559" i="21"/>
  <c r="S8559" i="21"/>
  <c r="R8559" i="21"/>
  <c r="X8558" i="21"/>
  <c r="W8558" i="21"/>
  <c r="V8558" i="21"/>
  <c r="U8558" i="21"/>
  <c r="T8558" i="21"/>
  <c r="S8558" i="21"/>
  <c r="R8558" i="21"/>
  <c r="X8557" i="21"/>
  <c r="W8557" i="21"/>
  <c r="V8557" i="21"/>
  <c r="U8557" i="21"/>
  <c r="T8557" i="21"/>
  <c r="S8557" i="21"/>
  <c r="R8557" i="21"/>
  <c r="X8556" i="21"/>
  <c r="W8556" i="21"/>
  <c r="V8556" i="21"/>
  <c r="U8556" i="21"/>
  <c r="T8556" i="21"/>
  <c r="S8556" i="21"/>
  <c r="R8556" i="21"/>
  <c r="X8555" i="21"/>
  <c r="W8555" i="21"/>
  <c r="V8555" i="21"/>
  <c r="U8555" i="21"/>
  <c r="T8555" i="21"/>
  <c r="S8555" i="21"/>
  <c r="R8555" i="21"/>
  <c r="X8554" i="21"/>
  <c r="W8554" i="21"/>
  <c r="V8554" i="21"/>
  <c r="U8554" i="21"/>
  <c r="T8554" i="21"/>
  <c r="S8554" i="21"/>
  <c r="R8554" i="21"/>
  <c r="X8553" i="21"/>
  <c r="W8553" i="21"/>
  <c r="V8553" i="21"/>
  <c r="U8553" i="21"/>
  <c r="T8553" i="21"/>
  <c r="S8553" i="21"/>
  <c r="R8553" i="21"/>
  <c r="X8552" i="21"/>
  <c r="W8552" i="21"/>
  <c r="V8552" i="21"/>
  <c r="U8552" i="21"/>
  <c r="T8552" i="21"/>
  <c r="S8552" i="21"/>
  <c r="R8552" i="21"/>
  <c r="X8551" i="21"/>
  <c r="W8551" i="21"/>
  <c r="V8551" i="21"/>
  <c r="U8551" i="21"/>
  <c r="T8551" i="21"/>
  <c r="S8551" i="21"/>
  <c r="R8551" i="21"/>
  <c r="X8550" i="21"/>
  <c r="W8550" i="21"/>
  <c r="V8550" i="21"/>
  <c r="U8550" i="21"/>
  <c r="T8550" i="21"/>
  <c r="S8550" i="21"/>
  <c r="R8550" i="21"/>
  <c r="X8549" i="21"/>
  <c r="W8549" i="21"/>
  <c r="V8549" i="21"/>
  <c r="U8549" i="21"/>
  <c r="T8549" i="21"/>
  <c r="S8549" i="21"/>
  <c r="R8549" i="21"/>
  <c r="X8548" i="21"/>
  <c r="W8548" i="21"/>
  <c r="V8548" i="21"/>
  <c r="U8548" i="21"/>
  <c r="T8548" i="21"/>
  <c r="S8548" i="21"/>
  <c r="R8548" i="21"/>
  <c r="X8547" i="21"/>
  <c r="W8547" i="21"/>
  <c r="V8547" i="21"/>
  <c r="U8547" i="21"/>
  <c r="T8547" i="21"/>
  <c r="S8547" i="21"/>
  <c r="R8547" i="21"/>
  <c r="X8546" i="21"/>
  <c r="W8546" i="21"/>
  <c r="V8546" i="21"/>
  <c r="U8546" i="21"/>
  <c r="T8546" i="21"/>
  <c r="S8546" i="21"/>
  <c r="R8546" i="21"/>
  <c r="X8545" i="21"/>
  <c r="W8545" i="21"/>
  <c r="V8545" i="21"/>
  <c r="U8545" i="21"/>
  <c r="T8545" i="21"/>
  <c r="S8545" i="21"/>
  <c r="R8545" i="21"/>
  <c r="X8544" i="21"/>
  <c r="W8544" i="21"/>
  <c r="V8544" i="21"/>
  <c r="U8544" i="21"/>
  <c r="T8544" i="21"/>
  <c r="S8544" i="21"/>
  <c r="R8544" i="21"/>
  <c r="X8543" i="21"/>
  <c r="W8543" i="21"/>
  <c r="V8543" i="21"/>
  <c r="U8543" i="21"/>
  <c r="T8543" i="21"/>
  <c r="S8543" i="21"/>
  <c r="R8543" i="21"/>
  <c r="X8542" i="21"/>
  <c r="W8542" i="21"/>
  <c r="V8542" i="21"/>
  <c r="U8542" i="21"/>
  <c r="T8542" i="21"/>
  <c r="S8542" i="21"/>
  <c r="R8542" i="21"/>
  <c r="X8541" i="21"/>
  <c r="W8541" i="21"/>
  <c r="V8541" i="21"/>
  <c r="U8541" i="21"/>
  <c r="T8541" i="21"/>
  <c r="S8541" i="21"/>
  <c r="R8541" i="21"/>
  <c r="X8540" i="21"/>
  <c r="W8540" i="21"/>
  <c r="V8540" i="21"/>
  <c r="U8540" i="21"/>
  <c r="T8540" i="21"/>
  <c r="S8540" i="21"/>
  <c r="R8540" i="21"/>
  <c r="X8539" i="21"/>
  <c r="W8539" i="21"/>
  <c r="V8539" i="21"/>
  <c r="U8539" i="21"/>
  <c r="T8539" i="21"/>
  <c r="S8539" i="21"/>
  <c r="R8539" i="21"/>
  <c r="X8538" i="21"/>
  <c r="W8538" i="21"/>
  <c r="V8538" i="21"/>
  <c r="U8538" i="21"/>
  <c r="T8538" i="21"/>
  <c r="S8538" i="21"/>
  <c r="R8538" i="21"/>
  <c r="X8537" i="21"/>
  <c r="W8537" i="21"/>
  <c r="V8537" i="21"/>
  <c r="U8537" i="21"/>
  <c r="T8537" i="21"/>
  <c r="S8537" i="21"/>
  <c r="R8537" i="21"/>
  <c r="X8536" i="21"/>
  <c r="W8536" i="21"/>
  <c r="V8536" i="21"/>
  <c r="U8536" i="21"/>
  <c r="T8536" i="21"/>
  <c r="S8536" i="21"/>
  <c r="R8536" i="21"/>
  <c r="X8535" i="21"/>
  <c r="W8535" i="21"/>
  <c r="V8535" i="21"/>
  <c r="U8535" i="21"/>
  <c r="T8535" i="21"/>
  <c r="S8535" i="21"/>
  <c r="R8535" i="21"/>
  <c r="X8534" i="21"/>
  <c r="W8534" i="21"/>
  <c r="V8534" i="21"/>
  <c r="U8534" i="21"/>
  <c r="T8534" i="21"/>
  <c r="S8534" i="21"/>
  <c r="R8534" i="21"/>
  <c r="X8533" i="21"/>
  <c r="W8533" i="21"/>
  <c r="V8533" i="21"/>
  <c r="U8533" i="21"/>
  <c r="T8533" i="21"/>
  <c r="S8533" i="21"/>
  <c r="R8533" i="21"/>
  <c r="X8532" i="21"/>
  <c r="W8532" i="21"/>
  <c r="V8532" i="21"/>
  <c r="U8532" i="21"/>
  <c r="T8532" i="21"/>
  <c r="S8532" i="21"/>
  <c r="R8532" i="21"/>
  <c r="X8531" i="21"/>
  <c r="W8531" i="21"/>
  <c r="V8531" i="21"/>
  <c r="U8531" i="21"/>
  <c r="T8531" i="21"/>
  <c r="S8531" i="21"/>
  <c r="R8531" i="21"/>
  <c r="X8530" i="21"/>
  <c r="W8530" i="21"/>
  <c r="V8530" i="21"/>
  <c r="U8530" i="21"/>
  <c r="T8530" i="21"/>
  <c r="S8530" i="21"/>
  <c r="R8530" i="21"/>
  <c r="X8529" i="21"/>
  <c r="W8529" i="21"/>
  <c r="V8529" i="21"/>
  <c r="U8529" i="21"/>
  <c r="T8529" i="21"/>
  <c r="S8529" i="21"/>
  <c r="R8529" i="21"/>
  <c r="X8528" i="21"/>
  <c r="W8528" i="21"/>
  <c r="V8528" i="21"/>
  <c r="U8528" i="21"/>
  <c r="T8528" i="21"/>
  <c r="S8528" i="21"/>
  <c r="R8528" i="21"/>
  <c r="X8527" i="21"/>
  <c r="W8527" i="21"/>
  <c r="V8527" i="21"/>
  <c r="U8527" i="21"/>
  <c r="T8527" i="21"/>
  <c r="S8527" i="21"/>
  <c r="R8527" i="21"/>
  <c r="X8526" i="21"/>
  <c r="W8526" i="21"/>
  <c r="V8526" i="21"/>
  <c r="U8526" i="21"/>
  <c r="T8526" i="21"/>
  <c r="S8526" i="21"/>
  <c r="R8526" i="21"/>
  <c r="X8525" i="21"/>
  <c r="W8525" i="21"/>
  <c r="V8525" i="21"/>
  <c r="U8525" i="21"/>
  <c r="T8525" i="21"/>
  <c r="S8525" i="21"/>
  <c r="R8525" i="21"/>
  <c r="X8524" i="21"/>
  <c r="W8524" i="21"/>
  <c r="V8524" i="21"/>
  <c r="U8524" i="21"/>
  <c r="T8524" i="21"/>
  <c r="S8524" i="21"/>
  <c r="R8524" i="21"/>
  <c r="X8523" i="21"/>
  <c r="W8523" i="21"/>
  <c r="V8523" i="21"/>
  <c r="U8523" i="21"/>
  <c r="T8523" i="21"/>
  <c r="S8523" i="21"/>
  <c r="R8523" i="21"/>
  <c r="X8522" i="21"/>
  <c r="W8522" i="21"/>
  <c r="V8522" i="21"/>
  <c r="U8522" i="21"/>
  <c r="T8522" i="21"/>
  <c r="S8522" i="21"/>
  <c r="R8522" i="21"/>
  <c r="X8521" i="21"/>
  <c r="W8521" i="21"/>
  <c r="V8521" i="21"/>
  <c r="U8521" i="21"/>
  <c r="T8521" i="21"/>
  <c r="S8521" i="21"/>
  <c r="R8521" i="21"/>
  <c r="X8520" i="21"/>
  <c r="W8520" i="21"/>
  <c r="V8520" i="21"/>
  <c r="U8520" i="21"/>
  <c r="T8520" i="21"/>
  <c r="S8520" i="21"/>
  <c r="R8520" i="21"/>
  <c r="X8519" i="21"/>
  <c r="W8519" i="21"/>
  <c r="V8519" i="21"/>
  <c r="U8519" i="21"/>
  <c r="T8519" i="21"/>
  <c r="S8519" i="21"/>
  <c r="R8519" i="21"/>
  <c r="X8518" i="21"/>
  <c r="W8518" i="21"/>
  <c r="V8518" i="21"/>
  <c r="U8518" i="21"/>
  <c r="T8518" i="21"/>
  <c r="S8518" i="21"/>
  <c r="R8518" i="21"/>
  <c r="X8517" i="21"/>
  <c r="W8517" i="21"/>
  <c r="V8517" i="21"/>
  <c r="U8517" i="21"/>
  <c r="T8517" i="21"/>
  <c r="S8517" i="21"/>
  <c r="R8517" i="21"/>
  <c r="X8516" i="21"/>
  <c r="W8516" i="21"/>
  <c r="V8516" i="21"/>
  <c r="U8516" i="21"/>
  <c r="T8516" i="21"/>
  <c r="S8516" i="21"/>
  <c r="R8516" i="21"/>
  <c r="X8515" i="21"/>
  <c r="W8515" i="21"/>
  <c r="V8515" i="21"/>
  <c r="U8515" i="21"/>
  <c r="T8515" i="21"/>
  <c r="S8515" i="21"/>
  <c r="R8515" i="21"/>
  <c r="X8514" i="21"/>
  <c r="W8514" i="21"/>
  <c r="V8514" i="21"/>
  <c r="U8514" i="21"/>
  <c r="T8514" i="21"/>
  <c r="S8514" i="21"/>
  <c r="R8514" i="21"/>
  <c r="X8513" i="21"/>
  <c r="W8513" i="21"/>
  <c r="V8513" i="21"/>
  <c r="U8513" i="21"/>
  <c r="T8513" i="21"/>
  <c r="S8513" i="21"/>
  <c r="R8513" i="21"/>
  <c r="X8512" i="21"/>
  <c r="W8512" i="21"/>
  <c r="V8512" i="21"/>
  <c r="U8512" i="21"/>
  <c r="T8512" i="21"/>
  <c r="S8512" i="21"/>
  <c r="R8512" i="21"/>
  <c r="X8511" i="21"/>
  <c r="W8511" i="21"/>
  <c r="V8511" i="21"/>
  <c r="U8511" i="21"/>
  <c r="T8511" i="21"/>
  <c r="S8511" i="21"/>
  <c r="R8511" i="21"/>
  <c r="X8510" i="21"/>
  <c r="W8510" i="21"/>
  <c r="V8510" i="21"/>
  <c r="U8510" i="21"/>
  <c r="T8510" i="21"/>
  <c r="S8510" i="21"/>
  <c r="R8510" i="21"/>
  <c r="X8509" i="21"/>
  <c r="W8509" i="21"/>
  <c r="V8509" i="21"/>
  <c r="U8509" i="21"/>
  <c r="T8509" i="21"/>
  <c r="S8509" i="21"/>
  <c r="R8509" i="21"/>
  <c r="X8508" i="21"/>
  <c r="W8508" i="21"/>
  <c r="V8508" i="21"/>
  <c r="U8508" i="21"/>
  <c r="T8508" i="21"/>
  <c r="S8508" i="21"/>
  <c r="R8508" i="21"/>
  <c r="X8507" i="21"/>
  <c r="W8507" i="21"/>
  <c r="V8507" i="21"/>
  <c r="U8507" i="21"/>
  <c r="T8507" i="21"/>
  <c r="S8507" i="21"/>
  <c r="R8507" i="21"/>
  <c r="X8506" i="21"/>
  <c r="W8506" i="21"/>
  <c r="V8506" i="21"/>
  <c r="U8506" i="21"/>
  <c r="T8506" i="21"/>
  <c r="S8506" i="21"/>
  <c r="R8506" i="21"/>
  <c r="X8505" i="21"/>
  <c r="W8505" i="21"/>
  <c r="V8505" i="21"/>
  <c r="U8505" i="21"/>
  <c r="T8505" i="21"/>
  <c r="S8505" i="21"/>
  <c r="R8505" i="21"/>
  <c r="X8504" i="21"/>
  <c r="W8504" i="21"/>
  <c r="V8504" i="21"/>
  <c r="U8504" i="21"/>
  <c r="T8504" i="21"/>
  <c r="S8504" i="21"/>
  <c r="R8504" i="21"/>
  <c r="X8503" i="21"/>
  <c r="W8503" i="21"/>
  <c r="V8503" i="21"/>
  <c r="U8503" i="21"/>
  <c r="T8503" i="21"/>
  <c r="S8503" i="21"/>
  <c r="R8503" i="21"/>
  <c r="X8502" i="21"/>
  <c r="W8502" i="21"/>
  <c r="V8502" i="21"/>
  <c r="U8502" i="21"/>
  <c r="T8502" i="21"/>
  <c r="S8502" i="21"/>
  <c r="R8502" i="21"/>
  <c r="X8501" i="21"/>
  <c r="W8501" i="21"/>
  <c r="V8501" i="21"/>
  <c r="U8501" i="21"/>
  <c r="T8501" i="21"/>
  <c r="S8501" i="21"/>
  <c r="R8501" i="21"/>
  <c r="X8500" i="21"/>
  <c r="W8500" i="21"/>
  <c r="V8500" i="21"/>
  <c r="U8500" i="21"/>
  <c r="T8500" i="21"/>
  <c r="S8500" i="21"/>
  <c r="R8500" i="21"/>
  <c r="X8499" i="21"/>
  <c r="W8499" i="21"/>
  <c r="V8499" i="21"/>
  <c r="U8499" i="21"/>
  <c r="T8499" i="21"/>
  <c r="S8499" i="21"/>
  <c r="R8499" i="21"/>
  <c r="X8498" i="21"/>
  <c r="W8498" i="21"/>
  <c r="V8498" i="21"/>
  <c r="U8498" i="21"/>
  <c r="T8498" i="21"/>
  <c r="S8498" i="21"/>
  <c r="R8498" i="21"/>
  <c r="X8497" i="21"/>
  <c r="W8497" i="21"/>
  <c r="V8497" i="21"/>
  <c r="U8497" i="21"/>
  <c r="T8497" i="21"/>
  <c r="S8497" i="21"/>
  <c r="R8497" i="21"/>
  <c r="X8496" i="21"/>
  <c r="W8496" i="21"/>
  <c r="V8496" i="21"/>
  <c r="U8496" i="21"/>
  <c r="T8496" i="21"/>
  <c r="S8496" i="21"/>
  <c r="R8496" i="21"/>
  <c r="X8495" i="21"/>
  <c r="W8495" i="21"/>
  <c r="V8495" i="21"/>
  <c r="U8495" i="21"/>
  <c r="T8495" i="21"/>
  <c r="S8495" i="21"/>
  <c r="R8495" i="21"/>
  <c r="X8494" i="21"/>
  <c r="W8494" i="21"/>
  <c r="V8494" i="21"/>
  <c r="U8494" i="21"/>
  <c r="T8494" i="21"/>
  <c r="S8494" i="21"/>
  <c r="R8494" i="21"/>
  <c r="X8493" i="21"/>
  <c r="W8493" i="21"/>
  <c r="V8493" i="21"/>
  <c r="U8493" i="21"/>
  <c r="T8493" i="21"/>
  <c r="S8493" i="21"/>
  <c r="R8493" i="21"/>
  <c r="X8492" i="21"/>
  <c r="W8492" i="21"/>
  <c r="V8492" i="21"/>
  <c r="U8492" i="21"/>
  <c r="T8492" i="21"/>
  <c r="S8492" i="21"/>
  <c r="R8492" i="21"/>
  <c r="X8491" i="21"/>
  <c r="W8491" i="21"/>
  <c r="V8491" i="21"/>
  <c r="U8491" i="21"/>
  <c r="T8491" i="21"/>
  <c r="S8491" i="21"/>
  <c r="R8491" i="21"/>
  <c r="X8490" i="21"/>
  <c r="W8490" i="21"/>
  <c r="V8490" i="21"/>
  <c r="U8490" i="21"/>
  <c r="T8490" i="21"/>
  <c r="S8490" i="21"/>
  <c r="R8490" i="21"/>
  <c r="X8489" i="21"/>
  <c r="W8489" i="21"/>
  <c r="V8489" i="21"/>
  <c r="U8489" i="21"/>
  <c r="T8489" i="21"/>
  <c r="S8489" i="21"/>
  <c r="R8489" i="21"/>
  <c r="X8488" i="21"/>
  <c r="W8488" i="21"/>
  <c r="V8488" i="21"/>
  <c r="U8488" i="21"/>
  <c r="T8488" i="21"/>
  <c r="S8488" i="21"/>
  <c r="R8488" i="21"/>
  <c r="X8487" i="21"/>
  <c r="W8487" i="21"/>
  <c r="V8487" i="21"/>
  <c r="U8487" i="21"/>
  <c r="T8487" i="21"/>
  <c r="S8487" i="21"/>
  <c r="R8487" i="21"/>
  <c r="X8486" i="21"/>
  <c r="W8486" i="21"/>
  <c r="V8486" i="21"/>
  <c r="U8486" i="21"/>
  <c r="T8486" i="21"/>
  <c r="S8486" i="21"/>
  <c r="R8486" i="21"/>
  <c r="X8485" i="21"/>
  <c r="W8485" i="21"/>
  <c r="V8485" i="21"/>
  <c r="U8485" i="21"/>
  <c r="T8485" i="21"/>
  <c r="S8485" i="21"/>
  <c r="R8485" i="21"/>
  <c r="X8484" i="21"/>
  <c r="W8484" i="21"/>
  <c r="V8484" i="21"/>
  <c r="U8484" i="21"/>
  <c r="T8484" i="21"/>
  <c r="S8484" i="21"/>
  <c r="R8484" i="21"/>
  <c r="X8483" i="21"/>
  <c r="W8483" i="21"/>
  <c r="V8483" i="21"/>
  <c r="U8483" i="21"/>
  <c r="T8483" i="21"/>
  <c r="S8483" i="21"/>
  <c r="R8483" i="21"/>
  <c r="X8482" i="21"/>
  <c r="W8482" i="21"/>
  <c r="V8482" i="21"/>
  <c r="U8482" i="21"/>
  <c r="T8482" i="21"/>
  <c r="S8482" i="21"/>
  <c r="R8482" i="21"/>
  <c r="X8481" i="21"/>
  <c r="W8481" i="21"/>
  <c r="V8481" i="21"/>
  <c r="U8481" i="21"/>
  <c r="T8481" i="21"/>
  <c r="S8481" i="21"/>
  <c r="R8481" i="21"/>
  <c r="X8480" i="21"/>
  <c r="W8480" i="21"/>
  <c r="V8480" i="21"/>
  <c r="U8480" i="21"/>
  <c r="T8480" i="21"/>
  <c r="S8480" i="21"/>
  <c r="R8480" i="21"/>
  <c r="X8479" i="21"/>
  <c r="W8479" i="21"/>
  <c r="V8479" i="21"/>
  <c r="U8479" i="21"/>
  <c r="T8479" i="21"/>
  <c r="S8479" i="21"/>
  <c r="R8479" i="21"/>
  <c r="X8478" i="21"/>
  <c r="W8478" i="21"/>
  <c r="V8478" i="21"/>
  <c r="U8478" i="21"/>
  <c r="T8478" i="21"/>
  <c r="S8478" i="21"/>
  <c r="R8478" i="21"/>
  <c r="X8477" i="21"/>
  <c r="W8477" i="21"/>
  <c r="V8477" i="21"/>
  <c r="U8477" i="21"/>
  <c r="T8477" i="21"/>
  <c r="S8477" i="21"/>
  <c r="R8477" i="21"/>
  <c r="X8476" i="21"/>
  <c r="W8476" i="21"/>
  <c r="V8476" i="21"/>
  <c r="U8476" i="21"/>
  <c r="T8476" i="21"/>
  <c r="S8476" i="21"/>
  <c r="R8476" i="21"/>
  <c r="X8475" i="21"/>
  <c r="W8475" i="21"/>
  <c r="V8475" i="21"/>
  <c r="U8475" i="21"/>
  <c r="T8475" i="21"/>
  <c r="S8475" i="21"/>
  <c r="R8475" i="21"/>
  <c r="X8474" i="21"/>
  <c r="W8474" i="21"/>
  <c r="V8474" i="21"/>
  <c r="U8474" i="21"/>
  <c r="T8474" i="21"/>
  <c r="S8474" i="21"/>
  <c r="R8474" i="21"/>
  <c r="X8473" i="21"/>
  <c r="W8473" i="21"/>
  <c r="V8473" i="21"/>
  <c r="U8473" i="21"/>
  <c r="T8473" i="21"/>
  <c r="S8473" i="21"/>
  <c r="R8473" i="21"/>
  <c r="X8472" i="21"/>
  <c r="W8472" i="21"/>
  <c r="V8472" i="21"/>
  <c r="U8472" i="21"/>
  <c r="T8472" i="21"/>
  <c r="S8472" i="21"/>
  <c r="R8472" i="21"/>
  <c r="X8471" i="21"/>
  <c r="W8471" i="21"/>
  <c r="V8471" i="21"/>
  <c r="U8471" i="21"/>
  <c r="T8471" i="21"/>
  <c r="S8471" i="21"/>
  <c r="R8471" i="21"/>
  <c r="X8470" i="21"/>
  <c r="W8470" i="21"/>
  <c r="V8470" i="21"/>
  <c r="U8470" i="21"/>
  <c r="T8470" i="21"/>
  <c r="S8470" i="21"/>
  <c r="R8470" i="21"/>
  <c r="X8469" i="21"/>
  <c r="W8469" i="21"/>
  <c r="V8469" i="21"/>
  <c r="U8469" i="21"/>
  <c r="T8469" i="21"/>
  <c r="S8469" i="21"/>
  <c r="R8469" i="21"/>
  <c r="X8468" i="21"/>
  <c r="W8468" i="21"/>
  <c r="V8468" i="21"/>
  <c r="U8468" i="21"/>
  <c r="T8468" i="21"/>
  <c r="S8468" i="21"/>
  <c r="R8468" i="21"/>
  <c r="X8467" i="21"/>
  <c r="W8467" i="21"/>
  <c r="V8467" i="21"/>
  <c r="U8467" i="21"/>
  <c r="T8467" i="21"/>
  <c r="S8467" i="21"/>
  <c r="R8467" i="21"/>
  <c r="X8466" i="21"/>
  <c r="W8466" i="21"/>
  <c r="V8466" i="21"/>
  <c r="U8466" i="21"/>
  <c r="T8466" i="21"/>
  <c r="S8466" i="21"/>
  <c r="R8466" i="21"/>
  <c r="X8465" i="21"/>
  <c r="W8465" i="21"/>
  <c r="V8465" i="21"/>
  <c r="U8465" i="21"/>
  <c r="T8465" i="21"/>
  <c r="S8465" i="21"/>
  <c r="R8465" i="21"/>
  <c r="X8464" i="21"/>
  <c r="W8464" i="21"/>
  <c r="V8464" i="21"/>
  <c r="U8464" i="21"/>
  <c r="T8464" i="21"/>
  <c r="S8464" i="21"/>
  <c r="R8464" i="21"/>
  <c r="X8463" i="21"/>
  <c r="W8463" i="21"/>
  <c r="V8463" i="21"/>
  <c r="U8463" i="21"/>
  <c r="T8463" i="21"/>
  <c r="S8463" i="21"/>
  <c r="R8463" i="21"/>
  <c r="X8462" i="21"/>
  <c r="W8462" i="21"/>
  <c r="V8462" i="21"/>
  <c r="U8462" i="21"/>
  <c r="T8462" i="21"/>
  <c r="S8462" i="21"/>
  <c r="R8462" i="21"/>
  <c r="X8461" i="21"/>
  <c r="W8461" i="21"/>
  <c r="V8461" i="21"/>
  <c r="U8461" i="21"/>
  <c r="T8461" i="21"/>
  <c r="S8461" i="21"/>
  <c r="R8461" i="21"/>
  <c r="X8460" i="21"/>
  <c r="W8460" i="21"/>
  <c r="V8460" i="21"/>
  <c r="U8460" i="21"/>
  <c r="T8460" i="21"/>
  <c r="S8460" i="21"/>
  <c r="R8460" i="21"/>
  <c r="X8459" i="21"/>
  <c r="W8459" i="21"/>
  <c r="V8459" i="21"/>
  <c r="U8459" i="21"/>
  <c r="T8459" i="21"/>
  <c r="S8459" i="21"/>
  <c r="R8459" i="21"/>
  <c r="X8458" i="21"/>
  <c r="W8458" i="21"/>
  <c r="V8458" i="21"/>
  <c r="U8458" i="21"/>
  <c r="T8458" i="21"/>
  <c r="S8458" i="21"/>
  <c r="R8458" i="21"/>
  <c r="X8457" i="21"/>
  <c r="W8457" i="21"/>
  <c r="V8457" i="21"/>
  <c r="U8457" i="21"/>
  <c r="T8457" i="21"/>
  <c r="S8457" i="21"/>
  <c r="R8457" i="21"/>
  <c r="X8456" i="21"/>
  <c r="W8456" i="21"/>
  <c r="V8456" i="21"/>
  <c r="U8456" i="21"/>
  <c r="T8456" i="21"/>
  <c r="S8456" i="21"/>
  <c r="R8456" i="21"/>
  <c r="X8455" i="21"/>
  <c r="W8455" i="21"/>
  <c r="V8455" i="21"/>
  <c r="U8455" i="21"/>
  <c r="T8455" i="21"/>
  <c r="S8455" i="21"/>
  <c r="R8455" i="21"/>
  <c r="X8454" i="21"/>
  <c r="W8454" i="21"/>
  <c r="V8454" i="21"/>
  <c r="U8454" i="21"/>
  <c r="T8454" i="21"/>
  <c r="S8454" i="21"/>
  <c r="R8454" i="21"/>
  <c r="X8453" i="21"/>
  <c r="W8453" i="21"/>
  <c r="V8453" i="21"/>
  <c r="U8453" i="21"/>
  <c r="T8453" i="21"/>
  <c r="S8453" i="21"/>
  <c r="R8453" i="21"/>
  <c r="X8452" i="21"/>
  <c r="W8452" i="21"/>
  <c r="V8452" i="21"/>
  <c r="U8452" i="21"/>
  <c r="T8452" i="21"/>
  <c r="S8452" i="21"/>
  <c r="R8452" i="21"/>
  <c r="X8451" i="21"/>
  <c r="W8451" i="21"/>
  <c r="V8451" i="21"/>
  <c r="U8451" i="21"/>
  <c r="T8451" i="21"/>
  <c r="S8451" i="21"/>
  <c r="R8451" i="21"/>
  <c r="X8450" i="21"/>
  <c r="W8450" i="21"/>
  <c r="V8450" i="21"/>
  <c r="U8450" i="21"/>
  <c r="T8450" i="21"/>
  <c r="S8450" i="21"/>
  <c r="R8450" i="21"/>
  <c r="X8449" i="21"/>
  <c r="W8449" i="21"/>
  <c r="V8449" i="21"/>
  <c r="U8449" i="21"/>
  <c r="T8449" i="21"/>
  <c r="S8449" i="21"/>
  <c r="R8449" i="21"/>
  <c r="X8448" i="21"/>
  <c r="W8448" i="21"/>
  <c r="V8448" i="21"/>
  <c r="U8448" i="21"/>
  <c r="T8448" i="21"/>
  <c r="S8448" i="21"/>
  <c r="R8448" i="21"/>
  <c r="X8447" i="21"/>
  <c r="W8447" i="21"/>
  <c r="V8447" i="21"/>
  <c r="U8447" i="21"/>
  <c r="T8447" i="21"/>
  <c r="S8447" i="21"/>
  <c r="R8447" i="21"/>
  <c r="X8446" i="21"/>
  <c r="W8446" i="21"/>
  <c r="V8446" i="21"/>
  <c r="U8446" i="21"/>
  <c r="T8446" i="21"/>
  <c r="S8446" i="21"/>
  <c r="R8446" i="21"/>
  <c r="X8445" i="21"/>
  <c r="W8445" i="21"/>
  <c r="V8445" i="21"/>
  <c r="U8445" i="21"/>
  <c r="T8445" i="21"/>
  <c r="S8445" i="21"/>
  <c r="R8445" i="21"/>
  <c r="X8444" i="21"/>
  <c r="W8444" i="21"/>
  <c r="V8444" i="21"/>
  <c r="U8444" i="21"/>
  <c r="T8444" i="21"/>
  <c r="S8444" i="21"/>
  <c r="R8444" i="21"/>
  <c r="X8443" i="21"/>
  <c r="W8443" i="21"/>
  <c r="V8443" i="21"/>
  <c r="U8443" i="21"/>
  <c r="T8443" i="21"/>
  <c r="S8443" i="21"/>
  <c r="R8443" i="21"/>
  <c r="X8442" i="21"/>
  <c r="W8442" i="21"/>
  <c r="V8442" i="21"/>
  <c r="U8442" i="21"/>
  <c r="T8442" i="21"/>
  <c r="S8442" i="21"/>
  <c r="R8442" i="21"/>
  <c r="X8441" i="21"/>
  <c r="W8441" i="21"/>
  <c r="V8441" i="21"/>
  <c r="U8441" i="21"/>
  <c r="T8441" i="21"/>
  <c r="S8441" i="21"/>
  <c r="R8441" i="21"/>
  <c r="X8440" i="21"/>
  <c r="W8440" i="21"/>
  <c r="V8440" i="21"/>
  <c r="U8440" i="21"/>
  <c r="T8440" i="21"/>
  <c r="S8440" i="21"/>
  <c r="R8440" i="21"/>
  <c r="X8439" i="21"/>
  <c r="W8439" i="21"/>
  <c r="V8439" i="21"/>
  <c r="U8439" i="21"/>
  <c r="T8439" i="21"/>
  <c r="S8439" i="21"/>
  <c r="R8439" i="21"/>
  <c r="X8438" i="21"/>
  <c r="W8438" i="21"/>
  <c r="V8438" i="21"/>
  <c r="U8438" i="21"/>
  <c r="T8438" i="21"/>
  <c r="S8438" i="21"/>
  <c r="R8438" i="21"/>
  <c r="X8437" i="21"/>
  <c r="W8437" i="21"/>
  <c r="V8437" i="21"/>
  <c r="U8437" i="21"/>
  <c r="T8437" i="21"/>
  <c r="S8437" i="21"/>
  <c r="R8437" i="21"/>
  <c r="X8436" i="21"/>
  <c r="W8436" i="21"/>
  <c r="V8436" i="21"/>
  <c r="U8436" i="21"/>
  <c r="T8436" i="21"/>
  <c r="S8436" i="21"/>
  <c r="R8436" i="21"/>
  <c r="X8435" i="21"/>
  <c r="W8435" i="21"/>
  <c r="V8435" i="21"/>
  <c r="U8435" i="21"/>
  <c r="T8435" i="21"/>
  <c r="S8435" i="21"/>
  <c r="R8435" i="21"/>
  <c r="X8434" i="21"/>
  <c r="W8434" i="21"/>
  <c r="V8434" i="21"/>
  <c r="U8434" i="21"/>
  <c r="T8434" i="21"/>
  <c r="S8434" i="21"/>
  <c r="R8434" i="21"/>
  <c r="X8433" i="21"/>
  <c r="W8433" i="21"/>
  <c r="V8433" i="21"/>
  <c r="U8433" i="21"/>
  <c r="T8433" i="21"/>
  <c r="S8433" i="21"/>
  <c r="R8433" i="21"/>
  <c r="X8432" i="21"/>
  <c r="W8432" i="21"/>
  <c r="V8432" i="21"/>
  <c r="U8432" i="21"/>
  <c r="T8432" i="21"/>
  <c r="S8432" i="21"/>
  <c r="R8432" i="21"/>
  <c r="X8431" i="21"/>
  <c r="W8431" i="21"/>
  <c r="V8431" i="21"/>
  <c r="U8431" i="21"/>
  <c r="T8431" i="21"/>
  <c r="S8431" i="21"/>
  <c r="R8431" i="21"/>
  <c r="X8430" i="21"/>
  <c r="W8430" i="21"/>
  <c r="V8430" i="21"/>
  <c r="U8430" i="21"/>
  <c r="T8430" i="21"/>
  <c r="S8430" i="21"/>
  <c r="R8430" i="21"/>
  <c r="X8429" i="21"/>
  <c r="W8429" i="21"/>
  <c r="V8429" i="21"/>
  <c r="U8429" i="21"/>
  <c r="T8429" i="21"/>
  <c r="S8429" i="21"/>
  <c r="R8429" i="21"/>
  <c r="X8428" i="21"/>
  <c r="W8428" i="21"/>
  <c r="V8428" i="21"/>
  <c r="U8428" i="21"/>
  <c r="T8428" i="21"/>
  <c r="S8428" i="21"/>
  <c r="R8428" i="21"/>
  <c r="X8427" i="21"/>
  <c r="W8427" i="21"/>
  <c r="V8427" i="21"/>
  <c r="U8427" i="21"/>
  <c r="T8427" i="21"/>
  <c r="S8427" i="21"/>
  <c r="R8427" i="21"/>
  <c r="X8426" i="21"/>
  <c r="W8426" i="21"/>
  <c r="V8426" i="21"/>
  <c r="U8426" i="21"/>
  <c r="T8426" i="21"/>
  <c r="S8426" i="21"/>
  <c r="R8426" i="21"/>
  <c r="X8425" i="21"/>
  <c r="W8425" i="21"/>
  <c r="V8425" i="21"/>
  <c r="U8425" i="21"/>
  <c r="T8425" i="21"/>
  <c r="S8425" i="21"/>
  <c r="R8425" i="21"/>
  <c r="X8424" i="21"/>
  <c r="W8424" i="21"/>
  <c r="V8424" i="21"/>
  <c r="U8424" i="21"/>
  <c r="T8424" i="21"/>
  <c r="S8424" i="21"/>
  <c r="R8424" i="21"/>
  <c r="X8423" i="21"/>
  <c r="W8423" i="21"/>
  <c r="V8423" i="21"/>
  <c r="U8423" i="21"/>
  <c r="T8423" i="21"/>
  <c r="S8423" i="21"/>
  <c r="R8423" i="21"/>
  <c r="X8422" i="21"/>
  <c r="W8422" i="21"/>
  <c r="V8422" i="21"/>
  <c r="U8422" i="21"/>
  <c r="T8422" i="21"/>
  <c r="S8422" i="21"/>
  <c r="R8422" i="21"/>
  <c r="X8421" i="21"/>
  <c r="W8421" i="21"/>
  <c r="V8421" i="21"/>
  <c r="U8421" i="21"/>
  <c r="T8421" i="21"/>
  <c r="S8421" i="21"/>
  <c r="R8421" i="21"/>
  <c r="X8420" i="21"/>
  <c r="W8420" i="21"/>
  <c r="V8420" i="21"/>
  <c r="U8420" i="21"/>
  <c r="T8420" i="21"/>
  <c r="S8420" i="21"/>
  <c r="R8420" i="21"/>
  <c r="X8419" i="21"/>
  <c r="W8419" i="21"/>
  <c r="V8419" i="21"/>
  <c r="U8419" i="21"/>
  <c r="T8419" i="21"/>
  <c r="S8419" i="21"/>
  <c r="R8419" i="21"/>
  <c r="X8418" i="21"/>
  <c r="W8418" i="21"/>
  <c r="V8418" i="21"/>
  <c r="U8418" i="21"/>
  <c r="T8418" i="21"/>
  <c r="S8418" i="21"/>
  <c r="R8418" i="21"/>
  <c r="X8417" i="21"/>
  <c r="W8417" i="21"/>
  <c r="V8417" i="21"/>
  <c r="U8417" i="21"/>
  <c r="T8417" i="21"/>
  <c r="S8417" i="21"/>
  <c r="R8417" i="21"/>
  <c r="X8416" i="21"/>
  <c r="W8416" i="21"/>
  <c r="V8416" i="21"/>
  <c r="U8416" i="21"/>
  <c r="T8416" i="21"/>
  <c r="S8416" i="21"/>
  <c r="R8416" i="21"/>
  <c r="X8415" i="21"/>
  <c r="W8415" i="21"/>
  <c r="V8415" i="21"/>
  <c r="U8415" i="21"/>
  <c r="T8415" i="21"/>
  <c r="S8415" i="21"/>
  <c r="R8415" i="21"/>
  <c r="X8414" i="21"/>
  <c r="W8414" i="21"/>
  <c r="V8414" i="21"/>
  <c r="U8414" i="21"/>
  <c r="T8414" i="21"/>
  <c r="S8414" i="21"/>
  <c r="R8414" i="21"/>
  <c r="X8413" i="21"/>
  <c r="W8413" i="21"/>
  <c r="V8413" i="21"/>
  <c r="U8413" i="21"/>
  <c r="T8413" i="21"/>
  <c r="S8413" i="21"/>
  <c r="R8413" i="21"/>
  <c r="X8412" i="21"/>
  <c r="W8412" i="21"/>
  <c r="V8412" i="21"/>
  <c r="U8412" i="21"/>
  <c r="T8412" i="21"/>
  <c r="S8412" i="21"/>
  <c r="R8412" i="21"/>
  <c r="X8411" i="21"/>
  <c r="W8411" i="21"/>
  <c r="V8411" i="21"/>
  <c r="U8411" i="21"/>
  <c r="T8411" i="21"/>
  <c r="S8411" i="21"/>
  <c r="R8411" i="21"/>
  <c r="X8410" i="21"/>
  <c r="W8410" i="21"/>
  <c r="V8410" i="21"/>
  <c r="U8410" i="21"/>
  <c r="T8410" i="21"/>
  <c r="S8410" i="21"/>
  <c r="R8410" i="21"/>
  <c r="X8409" i="21"/>
  <c r="W8409" i="21"/>
  <c r="V8409" i="21"/>
  <c r="U8409" i="21"/>
  <c r="T8409" i="21"/>
  <c r="S8409" i="21"/>
  <c r="R8409" i="21"/>
  <c r="X8408" i="21"/>
  <c r="W8408" i="21"/>
  <c r="V8408" i="21"/>
  <c r="U8408" i="21"/>
  <c r="T8408" i="21"/>
  <c r="S8408" i="21"/>
  <c r="R8408" i="21"/>
  <c r="X8407" i="21"/>
  <c r="W8407" i="21"/>
  <c r="V8407" i="21"/>
  <c r="U8407" i="21"/>
  <c r="T8407" i="21"/>
  <c r="S8407" i="21"/>
  <c r="R8407" i="21"/>
  <c r="X8406" i="21"/>
  <c r="W8406" i="21"/>
  <c r="V8406" i="21"/>
  <c r="U8406" i="21"/>
  <c r="T8406" i="21"/>
  <c r="S8406" i="21"/>
  <c r="R8406" i="21"/>
  <c r="X8405" i="21"/>
  <c r="W8405" i="21"/>
  <c r="V8405" i="21"/>
  <c r="U8405" i="21"/>
  <c r="T8405" i="21"/>
  <c r="S8405" i="21"/>
  <c r="R8405" i="21"/>
  <c r="X8404" i="21"/>
  <c r="W8404" i="21"/>
  <c r="V8404" i="21"/>
  <c r="U8404" i="21"/>
  <c r="T8404" i="21"/>
  <c r="S8404" i="21"/>
  <c r="R8404" i="21"/>
  <c r="X8403" i="21"/>
  <c r="W8403" i="21"/>
  <c r="V8403" i="21"/>
  <c r="U8403" i="21"/>
  <c r="T8403" i="21"/>
  <c r="S8403" i="21"/>
  <c r="R8403" i="21"/>
  <c r="X8402" i="21"/>
  <c r="W8402" i="21"/>
  <c r="V8402" i="21"/>
  <c r="U8402" i="21"/>
  <c r="T8402" i="21"/>
  <c r="S8402" i="21"/>
  <c r="R8402" i="21"/>
  <c r="X8401" i="21"/>
  <c r="W8401" i="21"/>
  <c r="V8401" i="21"/>
  <c r="U8401" i="21"/>
  <c r="T8401" i="21"/>
  <c r="S8401" i="21"/>
  <c r="R8401" i="21"/>
  <c r="X8400" i="21"/>
  <c r="W8400" i="21"/>
  <c r="V8400" i="21"/>
  <c r="U8400" i="21"/>
  <c r="T8400" i="21"/>
  <c r="S8400" i="21"/>
  <c r="R8400" i="21"/>
  <c r="X8399" i="21"/>
  <c r="W8399" i="21"/>
  <c r="V8399" i="21"/>
  <c r="U8399" i="21"/>
  <c r="T8399" i="21"/>
  <c r="S8399" i="21"/>
  <c r="R8399" i="21"/>
  <c r="X8398" i="21"/>
  <c r="W8398" i="21"/>
  <c r="V8398" i="21"/>
  <c r="U8398" i="21"/>
  <c r="T8398" i="21"/>
  <c r="S8398" i="21"/>
  <c r="R8398" i="21"/>
  <c r="X8397" i="21"/>
  <c r="W8397" i="21"/>
  <c r="V8397" i="21"/>
  <c r="U8397" i="21"/>
  <c r="T8397" i="21"/>
  <c r="S8397" i="21"/>
  <c r="R8397" i="21"/>
  <c r="X8396" i="21"/>
  <c r="W8396" i="21"/>
  <c r="V8396" i="21"/>
  <c r="U8396" i="21"/>
  <c r="T8396" i="21"/>
  <c r="S8396" i="21"/>
  <c r="R8396" i="21"/>
  <c r="X8395" i="21"/>
  <c r="W8395" i="21"/>
  <c r="V8395" i="21"/>
  <c r="U8395" i="21"/>
  <c r="T8395" i="21"/>
  <c r="S8395" i="21"/>
  <c r="R8395" i="21"/>
  <c r="X8394" i="21"/>
  <c r="W8394" i="21"/>
  <c r="V8394" i="21"/>
  <c r="U8394" i="21"/>
  <c r="T8394" i="21"/>
  <c r="S8394" i="21"/>
  <c r="R8394" i="21"/>
  <c r="X8393" i="21"/>
  <c r="W8393" i="21"/>
  <c r="V8393" i="21"/>
  <c r="U8393" i="21"/>
  <c r="T8393" i="21"/>
  <c r="S8393" i="21"/>
  <c r="R8393" i="21"/>
  <c r="X8392" i="21"/>
  <c r="W8392" i="21"/>
  <c r="V8392" i="21"/>
  <c r="U8392" i="21"/>
  <c r="T8392" i="21"/>
  <c r="S8392" i="21"/>
  <c r="R8392" i="21"/>
  <c r="X8391" i="21"/>
  <c r="W8391" i="21"/>
  <c r="V8391" i="21"/>
  <c r="U8391" i="21"/>
  <c r="T8391" i="21"/>
  <c r="S8391" i="21"/>
  <c r="R8391" i="21"/>
  <c r="X8390" i="21"/>
  <c r="W8390" i="21"/>
  <c r="V8390" i="21"/>
  <c r="U8390" i="21"/>
  <c r="T8390" i="21"/>
  <c r="S8390" i="21"/>
  <c r="R8390" i="21"/>
  <c r="X8389" i="21"/>
  <c r="W8389" i="21"/>
  <c r="V8389" i="21"/>
  <c r="U8389" i="21"/>
  <c r="T8389" i="21"/>
  <c r="S8389" i="21"/>
  <c r="R8389" i="21"/>
  <c r="X8388" i="21"/>
  <c r="W8388" i="21"/>
  <c r="V8388" i="21"/>
  <c r="U8388" i="21"/>
  <c r="T8388" i="21"/>
  <c r="S8388" i="21"/>
  <c r="R8388" i="21"/>
  <c r="X8387" i="21"/>
  <c r="W8387" i="21"/>
  <c r="V8387" i="21"/>
  <c r="U8387" i="21"/>
  <c r="T8387" i="21"/>
  <c r="S8387" i="21"/>
  <c r="R8387" i="21"/>
  <c r="X8386" i="21"/>
  <c r="W8386" i="21"/>
  <c r="V8386" i="21"/>
  <c r="U8386" i="21"/>
  <c r="T8386" i="21"/>
  <c r="S8386" i="21"/>
  <c r="R8386" i="21"/>
  <c r="X8385" i="21"/>
  <c r="W8385" i="21"/>
  <c r="V8385" i="21"/>
  <c r="U8385" i="21"/>
  <c r="T8385" i="21"/>
  <c r="S8385" i="21"/>
  <c r="R8385" i="21"/>
  <c r="X8384" i="21"/>
  <c r="W8384" i="21"/>
  <c r="V8384" i="21"/>
  <c r="U8384" i="21"/>
  <c r="T8384" i="21"/>
  <c r="S8384" i="21"/>
  <c r="R8384" i="21"/>
  <c r="X8383" i="21"/>
  <c r="W8383" i="21"/>
  <c r="V8383" i="21"/>
  <c r="U8383" i="21"/>
  <c r="T8383" i="21"/>
  <c r="S8383" i="21"/>
  <c r="R8383" i="21"/>
  <c r="X8382" i="21"/>
  <c r="W8382" i="21"/>
  <c r="V8382" i="21"/>
  <c r="U8382" i="21"/>
  <c r="T8382" i="21"/>
  <c r="S8382" i="21"/>
  <c r="R8382" i="21"/>
  <c r="X8381" i="21"/>
  <c r="W8381" i="21"/>
  <c r="V8381" i="21"/>
  <c r="U8381" i="21"/>
  <c r="T8381" i="21"/>
  <c r="S8381" i="21"/>
  <c r="R8381" i="21"/>
  <c r="X8380" i="21"/>
  <c r="W8380" i="21"/>
  <c r="V8380" i="21"/>
  <c r="U8380" i="21"/>
  <c r="T8380" i="21"/>
  <c r="S8380" i="21"/>
  <c r="R8380" i="21"/>
  <c r="X8379" i="21"/>
  <c r="W8379" i="21"/>
  <c r="V8379" i="21"/>
  <c r="U8379" i="21"/>
  <c r="T8379" i="21"/>
  <c r="S8379" i="21"/>
  <c r="R8379" i="21"/>
  <c r="X8378" i="21"/>
  <c r="W8378" i="21"/>
  <c r="V8378" i="21"/>
  <c r="U8378" i="21"/>
  <c r="T8378" i="21"/>
  <c r="S8378" i="21"/>
  <c r="R8378" i="21"/>
  <c r="X8377" i="21"/>
  <c r="W8377" i="21"/>
  <c r="V8377" i="21"/>
  <c r="U8377" i="21"/>
  <c r="T8377" i="21"/>
  <c r="S8377" i="21"/>
  <c r="R8377" i="21"/>
  <c r="X8376" i="21"/>
  <c r="W8376" i="21"/>
  <c r="V8376" i="21"/>
  <c r="U8376" i="21"/>
  <c r="T8376" i="21"/>
  <c r="S8376" i="21"/>
  <c r="R8376" i="21"/>
  <c r="X8375" i="21"/>
  <c r="W8375" i="21"/>
  <c r="V8375" i="21"/>
  <c r="U8375" i="21"/>
  <c r="T8375" i="21"/>
  <c r="S8375" i="21"/>
  <c r="R8375" i="21"/>
  <c r="X8374" i="21"/>
  <c r="W8374" i="21"/>
  <c r="V8374" i="21"/>
  <c r="U8374" i="21"/>
  <c r="T8374" i="21"/>
  <c r="S8374" i="21"/>
  <c r="R8374" i="21"/>
  <c r="X8373" i="21"/>
  <c r="W8373" i="21"/>
  <c r="V8373" i="21"/>
  <c r="U8373" i="21"/>
  <c r="T8373" i="21"/>
  <c r="S8373" i="21"/>
  <c r="R8373" i="21"/>
  <c r="X8372" i="21"/>
  <c r="W8372" i="21"/>
  <c r="V8372" i="21"/>
  <c r="U8372" i="21"/>
  <c r="T8372" i="21"/>
  <c r="S8372" i="21"/>
  <c r="R8372" i="21"/>
  <c r="X8371" i="21"/>
  <c r="W8371" i="21"/>
  <c r="V8371" i="21"/>
  <c r="U8371" i="21"/>
  <c r="T8371" i="21"/>
  <c r="S8371" i="21"/>
  <c r="R8371" i="21"/>
  <c r="X8370" i="21"/>
  <c r="W8370" i="21"/>
  <c r="V8370" i="21"/>
  <c r="U8370" i="21"/>
  <c r="T8370" i="21"/>
  <c r="S8370" i="21"/>
  <c r="R8370" i="21"/>
  <c r="X8369" i="21"/>
  <c r="W8369" i="21"/>
  <c r="V8369" i="21"/>
  <c r="U8369" i="21"/>
  <c r="T8369" i="21"/>
  <c r="S8369" i="21"/>
  <c r="R8369" i="21"/>
  <c r="X8368" i="21"/>
  <c r="W8368" i="21"/>
  <c r="V8368" i="21"/>
  <c r="U8368" i="21"/>
  <c r="T8368" i="21"/>
  <c r="S8368" i="21"/>
  <c r="R8368" i="21"/>
  <c r="X8367" i="21"/>
  <c r="W8367" i="21"/>
  <c r="V8367" i="21"/>
  <c r="U8367" i="21"/>
  <c r="T8367" i="21"/>
  <c r="S8367" i="21"/>
  <c r="R8367" i="21"/>
  <c r="X8366" i="21"/>
  <c r="W8366" i="21"/>
  <c r="V8366" i="21"/>
  <c r="U8366" i="21"/>
  <c r="T8366" i="21"/>
  <c r="S8366" i="21"/>
  <c r="R8366" i="21"/>
  <c r="X8365" i="21"/>
  <c r="W8365" i="21"/>
  <c r="V8365" i="21"/>
  <c r="U8365" i="21"/>
  <c r="T8365" i="21"/>
  <c r="S8365" i="21"/>
  <c r="R8365" i="21"/>
  <c r="X8364" i="21"/>
  <c r="W8364" i="21"/>
  <c r="V8364" i="21"/>
  <c r="U8364" i="21"/>
  <c r="T8364" i="21"/>
  <c r="S8364" i="21"/>
  <c r="R8364" i="21"/>
  <c r="X8363" i="21"/>
  <c r="W8363" i="21"/>
  <c r="V8363" i="21"/>
  <c r="U8363" i="21"/>
  <c r="T8363" i="21"/>
  <c r="S8363" i="21"/>
  <c r="R8363" i="21"/>
  <c r="X8362" i="21"/>
  <c r="W8362" i="21"/>
  <c r="V8362" i="21"/>
  <c r="U8362" i="21"/>
  <c r="T8362" i="21"/>
  <c r="S8362" i="21"/>
  <c r="R8362" i="21"/>
  <c r="X8361" i="21"/>
  <c r="W8361" i="21"/>
  <c r="V8361" i="21"/>
  <c r="U8361" i="21"/>
  <c r="T8361" i="21"/>
  <c r="S8361" i="21"/>
  <c r="R8361" i="21"/>
  <c r="X8360" i="21"/>
  <c r="W8360" i="21"/>
  <c r="V8360" i="21"/>
  <c r="U8360" i="21"/>
  <c r="T8360" i="21"/>
  <c r="S8360" i="21"/>
  <c r="R8360" i="21"/>
  <c r="X8359" i="21"/>
  <c r="W8359" i="21"/>
  <c r="V8359" i="21"/>
  <c r="U8359" i="21"/>
  <c r="T8359" i="21"/>
  <c r="S8359" i="21"/>
  <c r="R8359" i="21"/>
  <c r="X8358" i="21"/>
  <c r="W8358" i="21"/>
  <c r="V8358" i="21"/>
  <c r="U8358" i="21"/>
  <c r="T8358" i="21"/>
  <c r="S8358" i="21"/>
  <c r="R8358" i="21"/>
  <c r="X8357" i="21"/>
  <c r="W8357" i="21"/>
  <c r="V8357" i="21"/>
  <c r="U8357" i="21"/>
  <c r="T8357" i="21"/>
  <c r="S8357" i="21"/>
  <c r="R8357" i="21"/>
  <c r="X8356" i="21"/>
  <c r="W8356" i="21"/>
  <c r="V8356" i="21"/>
  <c r="U8356" i="21"/>
  <c r="T8356" i="21"/>
  <c r="S8356" i="21"/>
  <c r="R8356" i="21"/>
  <c r="X8355" i="21"/>
  <c r="W8355" i="21"/>
  <c r="V8355" i="21"/>
  <c r="U8355" i="21"/>
  <c r="T8355" i="21"/>
  <c r="S8355" i="21"/>
  <c r="R8355" i="21"/>
  <c r="X8354" i="21"/>
  <c r="W8354" i="21"/>
  <c r="V8354" i="21"/>
  <c r="U8354" i="21"/>
  <c r="T8354" i="21"/>
  <c r="S8354" i="21"/>
  <c r="R8354" i="21"/>
  <c r="X8353" i="21"/>
  <c r="W8353" i="21"/>
  <c r="V8353" i="21"/>
  <c r="U8353" i="21"/>
  <c r="T8353" i="21"/>
  <c r="S8353" i="21"/>
  <c r="R8353" i="21"/>
  <c r="X8352" i="21"/>
  <c r="W8352" i="21"/>
  <c r="V8352" i="21"/>
  <c r="U8352" i="21"/>
  <c r="T8352" i="21"/>
  <c r="S8352" i="21"/>
  <c r="R8352" i="21"/>
  <c r="X8351" i="21"/>
  <c r="W8351" i="21"/>
  <c r="V8351" i="21"/>
  <c r="U8351" i="21"/>
  <c r="T8351" i="21"/>
  <c r="S8351" i="21"/>
  <c r="R8351" i="21"/>
  <c r="X8350" i="21"/>
  <c r="W8350" i="21"/>
  <c r="V8350" i="21"/>
  <c r="U8350" i="21"/>
  <c r="T8350" i="21"/>
  <c r="S8350" i="21"/>
  <c r="R8350" i="21"/>
  <c r="X8349" i="21"/>
  <c r="W8349" i="21"/>
  <c r="V8349" i="21"/>
  <c r="U8349" i="21"/>
  <c r="T8349" i="21"/>
  <c r="S8349" i="21"/>
  <c r="R8349" i="21"/>
  <c r="X8348" i="21"/>
  <c r="W8348" i="21"/>
  <c r="V8348" i="21"/>
  <c r="U8348" i="21"/>
  <c r="T8348" i="21"/>
  <c r="S8348" i="21"/>
  <c r="R8348" i="21"/>
  <c r="X8347" i="21"/>
  <c r="W8347" i="21"/>
  <c r="V8347" i="21"/>
  <c r="U8347" i="21"/>
  <c r="T8347" i="21"/>
  <c r="S8347" i="21"/>
  <c r="R8347" i="21"/>
  <c r="X8346" i="21"/>
  <c r="W8346" i="21"/>
  <c r="V8346" i="21"/>
  <c r="U8346" i="21"/>
  <c r="T8346" i="21"/>
  <c r="S8346" i="21"/>
  <c r="R8346" i="21"/>
  <c r="X8345" i="21"/>
  <c r="W8345" i="21"/>
  <c r="V8345" i="21"/>
  <c r="U8345" i="21"/>
  <c r="T8345" i="21"/>
  <c r="S8345" i="21"/>
  <c r="R8345" i="21"/>
  <c r="X8344" i="21"/>
  <c r="W8344" i="21"/>
  <c r="V8344" i="21"/>
  <c r="U8344" i="21"/>
  <c r="T8344" i="21"/>
  <c r="S8344" i="21"/>
  <c r="R8344" i="21"/>
  <c r="X8343" i="21"/>
  <c r="W8343" i="21"/>
  <c r="V8343" i="21"/>
  <c r="U8343" i="21"/>
  <c r="T8343" i="21"/>
  <c r="S8343" i="21"/>
  <c r="R8343" i="21"/>
  <c r="X8342" i="21"/>
  <c r="W8342" i="21"/>
  <c r="V8342" i="21"/>
  <c r="U8342" i="21"/>
  <c r="T8342" i="21"/>
  <c r="S8342" i="21"/>
  <c r="R8342" i="21"/>
  <c r="X8341" i="21"/>
  <c r="W8341" i="21"/>
  <c r="V8341" i="21"/>
  <c r="U8341" i="21"/>
  <c r="T8341" i="21"/>
  <c r="S8341" i="21"/>
  <c r="R8341" i="21"/>
  <c r="X8340" i="21"/>
  <c r="W8340" i="21"/>
  <c r="V8340" i="21"/>
  <c r="U8340" i="21"/>
  <c r="T8340" i="21"/>
  <c r="S8340" i="21"/>
  <c r="R8340" i="21"/>
  <c r="X8339" i="21"/>
  <c r="W8339" i="21"/>
  <c r="V8339" i="21"/>
  <c r="U8339" i="21"/>
  <c r="T8339" i="21"/>
  <c r="S8339" i="21"/>
  <c r="R8339" i="21"/>
  <c r="X8338" i="21"/>
  <c r="W8338" i="21"/>
  <c r="V8338" i="21"/>
  <c r="U8338" i="21"/>
  <c r="T8338" i="21"/>
  <c r="S8338" i="21"/>
  <c r="R8338" i="21"/>
  <c r="X8337" i="21"/>
  <c r="W8337" i="21"/>
  <c r="V8337" i="21"/>
  <c r="U8337" i="21"/>
  <c r="T8337" i="21"/>
  <c r="S8337" i="21"/>
  <c r="R8337" i="21"/>
  <c r="X8336" i="21"/>
  <c r="W8336" i="21"/>
  <c r="V8336" i="21"/>
  <c r="U8336" i="21"/>
  <c r="T8336" i="21"/>
  <c r="S8336" i="21"/>
  <c r="R8336" i="21"/>
  <c r="X8335" i="21"/>
  <c r="W8335" i="21"/>
  <c r="V8335" i="21"/>
  <c r="U8335" i="21"/>
  <c r="T8335" i="21"/>
  <c r="S8335" i="21"/>
  <c r="R8335" i="21"/>
  <c r="X8334" i="21"/>
  <c r="W8334" i="21"/>
  <c r="V8334" i="21"/>
  <c r="U8334" i="21"/>
  <c r="T8334" i="21"/>
  <c r="S8334" i="21"/>
  <c r="R8334" i="21"/>
  <c r="X8333" i="21"/>
  <c r="W8333" i="21"/>
  <c r="V8333" i="21"/>
  <c r="U8333" i="21"/>
  <c r="T8333" i="21"/>
  <c r="S8333" i="21"/>
  <c r="R8333" i="21"/>
  <c r="X8332" i="21"/>
  <c r="W8332" i="21"/>
  <c r="V8332" i="21"/>
  <c r="U8332" i="21"/>
  <c r="T8332" i="21"/>
  <c r="S8332" i="21"/>
  <c r="R8332" i="21"/>
  <c r="X8331" i="21"/>
  <c r="W8331" i="21"/>
  <c r="V8331" i="21"/>
  <c r="U8331" i="21"/>
  <c r="T8331" i="21"/>
  <c r="S8331" i="21"/>
  <c r="R8331" i="21"/>
  <c r="X8330" i="21"/>
  <c r="W8330" i="21"/>
  <c r="V8330" i="21"/>
  <c r="U8330" i="21"/>
  <c r="T8330" i="21"/>
  <c r="S8330" i="21"/>
  <c r="R8330" i="21"/>
  <c r="X8329" i="21"/>
  <c r="W8329" i="21"/>
  <c r="V8329" i="21"/>
  <c r="U8329" i="21"/>
  <c r="T8329" i="21"/>
  <c r="S8329" i="21"/>
  <c r="R8329" i="21"/>
  <c r="X8328" i="21"/>
  <c r="W8328" i="21"/>
  <c r="V8328" i="21"/>
  <c r="U8328" i="21"/>
  <c r="T8328" i="21"/>
  <c r="S8328" i="21"/>
  <c r="R8328" i="21"/>
  <c r="X8327" i="21"/>
  <c r="W8327" i="21"/>
  <c r="V8327" i="21"/>
  <c r="U8327" i="21"/>
  <c r="T8327" i="21"/>
  <c r="S8327" i="21"/>
  <c r="R8327" i="21"/>
  <c r="X8326" i="21"/>
  <c r="W8326" i="21"/>
  <c r="V8326" i="21"/>
  <c r="U8326" i="21"/>
  <c r="T8326" i="21"/>
  <c r="S8326" i="21"/>
  <c r="R8326" i="21"/>
  <c r="X8325" i="21"/>
  <c r="W8325" i="21"/>
  <c r="V8325" i="21"/>
  <c r="U8325" i="21"/>
  <c r="T8325" i="21"/>
  <c r="S8325" i="21"/>
  <c r="R8325" i="21"/>
  <c r="X8324" i="21"/>
  <c r="W8324" i="21"/>
  <c r="V8324" i="21"/>
  <c r="U8324" i="21"/>
  <c r="T8324" i="21"/>
  <c r="S8324" i="21"/>
  <c r="R8324" i="21"/>
  <c r="X8323" i="21"/>
  <c r="W8323" i="21"/>
  <c r="V8323" i="21"/>
  <c r="U8323" i="21"/>
  <c r="T8323" i="21"/>
  <c r="S8323" i="21"/>
  <c r="R8323" i="21"/>
  <c r="X8322" i="21"/>
  <c r="W8322" i="21"/>
  <c r="V8322" i="21"/>
  <c r="U8322" i="21"/>
  <c r="T8322" i="21"/>
  <c r="S8322" i="21"/>
  <c r="R8322" i="21"/>
  <c r="X8321" i="21"/>
  <c r="W8321" i="21"/>
  <c r="V8321" i="21"/>
  <c r="U8321" i="21"/>
  <c r="T8321" i="21"/>
  <c r="S8321" i="21"/>
  <c r="R8321" i="21"/>
  <c r="X8320" i="21"/>
  <c r="W8320" i="21"/>
  <c r="V8320" i="21"/>
  <c r="U8320" i="21"/>
  <c r="T8320" i="21"/>
  <c r="S8320" i="21"/>
  <c r="R8320" i="21"/>
  <c r="X8319" i="21"/>
  <c r="W8319" i="21"/>
  <c r="V8319" i="21"/>
  <c r="U8319" i="21"/>
  <c r="T8319" i="21"/>
  <c r="S8319" i="21"/>
  <c r="R8319" i="21"/>
  <c r="X8318" i="21"/>
  <c r="W8318" i="21"/>
  <c r="V8318" i="21"/>
  <c r="U8318" i="21"/>
  <c r="T8318" i="21"/>
  <c r="S8318" i="21"/>
  <c r="R8318" i="21"/>
  <c r="X8317" i="21"/>
  <c r="W8317" i="21"/>
  <c r="V8317" i="21"/>
  <c r="U8317" i="21"/>
  <c r="T8317" i="21"/>
  <c r="S8317" i="21"/>
  <c r="R8317" i="21"/>
  <c r="X8316" i="21"/>
  <c r="W8316" i="21"/>
  <c r="V8316" i="21"/>
  <c r="U8316" i="21"/>
  <c r="T8316" i="21"/>
  <c r="S8316" i="21"/>
  <c r="R8316" i="21"/>
  <c r="X8315" i="21"/>
  <c r="W8315" i="21"/>
  <c r="V8315" i="21"/>
  <c r="U8315" i="21"/>
  <c r="T8315" i="21"/>
  <c r="S8315" i="21"/>
  <c r="R8315" i="21"/>
  <c r="X8314" i="21"/>
  <c r="W8314" i="21"/>
  <c r="V8314" i="21"/>
  <c r="U8314" i="21"/>
  <c r="T8314" i="21"/>
  <c r="S8314" i="21"/>
  <c r="R8314" i="21"/>
  <c r="X8313" i="21"/>
  <c r="W8313" i="21"/>
  <c r="V8313" i="21"/>
  <c r="U8313" i="21"/>
  <c r="T8313" i="21"/>
  <c r="S8313" i="21"/>
  <c r="R8313" i="21"/>
  <c r="X8312" i="21"/>
  <c r="W8312" i="21"/>
  <c r="V8312" i="21"/>
  <c r="U8312" i="21"/>
  <c r="T8312" i="21"/>
  <c r="S8312" i="21"/>
  <c r="R8312" i="21"/>
  <c r="X8311" i="21"/>
  <c r="W8311" i="21"/>
  <c r="V8311" i="21"/>
  <c r="U8311" i="21"/>
  <c r="T8311" i="21"/>
  <c r="S8311" i="21"/>
  <c r="R8311" i="21"/>
  <c r="X8310" i="21"/>
  <c r="W8310" i="21"/>
  <c r="V8310" i="21"/>
  <c r="U8310" i="21"/>
  <c r="T8310" i="21"/>
  <c r="S8310" i="21"/>
  <c r="R8310" i="21"/>
  <c r="X8309" i="21"/>
  <c r="W8309" i="21"/>
  <c r="V8309" i="21"/>
  <c r="U8309" i="21"/>
  <c r="T8309" i="21"/>
  <c r="S8309" i="21"/>
  <c r="R8309" i="21"/>
  <c r="X8308" i="21"/>
  <c r="W8308" i="21"/>
  <c r="V8308" i="21"/>
  <c r="U8308" i="21"/>
  <c r="T8308" i="21"/>
  <c r="S8308" i="21"/>
  <c r="R8308" i="21"/>
  <c r="X8307" i="21"/>
  <c r="W8307" i="21"/>
  <c r="V8307" i="21"/>
  <c r="U8307" i="21"/>
  <c r="T8307" i="21"/>
  <c r="S8307" i="21"/>
  <c r="R8307" i="21"/>
  <c r="X8306" i="21"/>
  <c r="W8306" i="21"/>
  <c r="V8306" i="21"/>
  <c r="U8306" i="21"/>
  <c r="T8306" i="21"/>
  <c r="S8306" i="21"/>
  <c r="R8306" i="21"/>
  <c r="X8305" i="21"/>
  <c r="W8305" i="21"/>
  <c r="V8305" i="21"/>
  <c r="U8305" i="21"/>
  <c r="T8305" i="21"/>
  <c r="S8305" i="21"/>
  <c r="R8305" i="21"/>
  <c r="X8304" i="21"/>
  <c r="W8304" i="21"/>
  <c r="V8304" i="21"/>
  <c r="U8304" i="21"/>
  <c r="T8304" i="21"/>
  <c r="S8304" i="21"/>
  <c r="R8304" i="21"/>
  <c r="X8303" i="21"/>
  <c r="W8303" i="21"/>
  <c r="V8303" i="21"/>
  <c r="U8303" i="21"/>
  <c r="T8303" i="21"/>
  <c r="S8303" i="21"/>
  <c r="R8303" i="21"/>
  <c r="X8302" i="21"/>
  <c r="W8302" i="21"/>
  <c r="V8302" i="21"/>
  <c r="U8302" i="21"/>
  <c r="T8302" i="21"/>
  <c r="S8302" i="21"/>
  <c r="R8302" i="21"/>
  <c r="X8301" i="21"/>
  <c r="W8301" i="21"/>
  <c r="V8301" i="21"/>
  <c r="U8301" i="21"/>
  <c r="T8301" i="21"/>
  <c r="S8301" i="21"/>
  <c r="R8301" i="21"/>
  <c r="X8300" i="21"/>
  <c r="W8300" i="21"/>
  <c r="V8300" i="21"/>
  <c r="U8300" i="21"/>
  <c r="T8300" i="21"/>
  <c r="S8300" i="21"/>
  <c r="R8300" i="21"/>
  <c r="X8299" i="21"/>
  <c r="W8299" i="21"/>
  <c r="V8299" i="21"/>
  <c r="U8299" i="21"/>
  <c r="T8299" i="21"/>
  <c r="S8299" i="21"/>
  <c r="R8299" i="21"/>
  <c r="X8298" i="21"/>
  <c r="W8298" i="21"/>
  <c r="V8298" i="21"/>
  <c r="U8298" i="21"/>
  <c r="T8298" i="21"/>
  <c r="S8298" i="21"/>
  <c r="R8298" i="21"/>
  <c r="X8297" i="21"/>
  <c r="W8297" i="21"/>
  <c r="V8297" i="21"/>
  <c r="U8297" i="21"/>
  <c r="T8297" i="21"/>
  <c r="S8297" i="21"/>
  <c r="R8297" i="21"/>
  <c r="X8296" i="21"/>
  <c r="W8296" i="21"/>
  <c r="V8296" i="21"/>
  <c r="U8296" i="21"/>
  <c r="T8296" i="21"/>
  <c r="S8296" i="21"/>
  <c r="R8296" i="21"/>
  <c r="X8295" i="21"/>
  <c r="W8295" i="21"/>
  <c r="V8295" i="21"/>
  <c r="U8295" i="21"/>
  <c r="T8295" i="21"/>
  <c r="S8295" i="21"/>
  <c r="R8295" i="21"/>
  <c r="X8294" i="21"/>
  <c r="W8294" i="21"/>
  <c r="V8294" i="21"/>
  <c r="U8294" i="21"/>
  <c r="T8294" i="21"/>
  <c r="S8294" i="21"/>
  <c r="R8294" i="21"/>
  <c r="X8293" i="21"/>
  <c r="W8293" i="21"/>
  <c r="V8293" i="21"/>
  <c r="U8293" i="21"/>
  <c r="T8293" i="21"/>
  <c r="S8293" i="21"/>
  <c r="R8293" i="21"/>
  <c r="X8292" i="21"/>
  <c r="W8292" i="21"/>
  <c r="V8292" i="21"/>
  <c r="U8292" i="21"/>
  <c r="T8292" i="21"/>
  <c r="S8292" i="21"/>
  <c r="R8292" i="21"/>
  <c r="X8291" i="21"/>
  <c r="W8291" i="21"/>
  <c r="V8291" i="21"/>
  <c r="U8291" i="21"/>
  <c r="T8291" i="21"/>
  <c r="S8291" i="21"/>
  <c r="R8291" i="21"/>
  <c r="X8290" i="21"/>
  <c r="W8290" i="21"/>
  <c r="V8290" i="21"/>
  <c r="U8290" i="21"/>
  <c r="T8290" i="21"/>
  <c r="S8290" i="21"/>
  <c r="R8290" i="21"/>
  <c r="X8289" i="21"/>
  <c r="W8289" i="21"/>
  <c r="V8289" i="21"/>
  <c r="U8289" i="21"/>
  <c r="T8289" i="21"/>
  <c r="S8289" i="21"/>
  <c r="R8289" i="21"/>
  <c r="X8288" i="21"/>
  <c r="W8288" i="21"/>
  <c r="V8288" i="21"/>
  <c r="U8288" i="21"/>
  <c r="T8288" i="21"/>
  <c r="S8288" i="21"/>
  <c r="R8288" i="21"/>
  <c r="X8287" i="21"/>
  <c r="W8287" i="21"/>
  <c r="V8287" i="21"/>
  <c r="U8287" i="21"/>
  <c r="T8287" i="21"/>
  <c r="S8287" i="21"/>
  <c r="R8287" i="21"/>
  <c r="X8286" i="21"/>
  <c r="W8286" i="21"/>
  <c r="V8286" i="21"/>
  <c r="U8286" i="21"/>
  <c r="T8286" i="21"/>
  <c r="S8286" i="21"/>
  <c r="R8286" i="21"/>
  <c r="X8285" i="21"/>
  <c r="W8285" i="21"/>
  <c r="V8285" i="21"/>
  <c r="U8285" i="21"/>
  <c r="T8285" i="21"/>
  <c r="S8285" i="21"/>
  <c r="R8285" i="21"/>
  <c r="X8284" i="21"/>
  <c r="W8284" i="21"/>
  <c r="V8284" i="21"/>
  <c r="U8284" i="21"/>
  <c r="T8284" i="21"/>
  <c r="S8284" i="21"/>
  <c r="R8284" i="21"/>
  <c r="X8283" i="21"/>
  <c r="W8283" i="21"/>
  <c r="V8283" i="21"/>
  <c r="U8283" i="21"/>
  <c r="T8283" i="21"/>
  <c r="S8283" i="21"/>
  <c r="R8283" i="21"/>
  <c r="X8282" i="21"/>
  <c r="W8282" i="21"/>
  <c r="V8282" i="21"/>
  <c r="U8282" i="21"/>
  <c r="T8282" i="21"/>
  <c r="S8282" i="21"/>
  <c r="R8282" i="21"/>
  <c r="X8281" i="21"/>
  <c r="W8281" i="21"/>
  <c r="V8281" i="21"/>
  <c r="U8281" i="21"/>
  <c r="T8281" i="21"/>
  <c r="S8281" i="21"/>
  <c r="R8281" i="21"/>
  <c r="X8280" i="21"/>
  <c r="W8280" i="21"/>
  <c r="V8280" i="21"/>
  <c r="U8280" i="21"/>
  <c r="T8280" i="21"/>
  <c r="S8280" i="21"/>
  <c r="R8280" i="21"/>
  <c r="X8279" i="21"/>
  <c r="W8279" i="21"/>
  <c r="V8279" i="21"/>
  <c r="U8279" i="21"/>
  <c r="T8279" i="21"/>
  <c r="S8279" i="21"/>
  <c r="R8279" i="21"/>
  <c r="X8278" i="21"/>
  <c r="W8278" i="21"/>
  <c r="V8278" i="21"/>
  <c r="U8278" i="21"/>
  <c r="T8278" i="21"/>
  <c r="S8278" i="21"/>
  <c r="R8278" i="21"/>
  <c r="X8277" i="21"/>
  <c r="W8277" i="21"/>
  <c r="V8277" i="21"/>
  <c r="U8277" i="21"/>
  <c r="T8277" i="21"/>
  <c r="S8277" i="21"/>
  <c r="R8277" i="21"/>
  <c r="X8276" i="21"/>
  <c r="W8276" i="21"/>
  <c r="V8276" i="21"/>
  <c r="U8276" i="21"/>
  <c r="T8276" i="21"/>
  <c r="S8276" i="21"/>
  <c r="R8276" i="21"/>
  <c r="X8275" i="21"/>
  <c r="W8275" i="21"/>
  <c r="V8275" i="21"/>
  <c r="U8275" i="21"/>
  <c r="T8275" i="21"/>
  <c r="S8275" i="21"/>
  <c r="R8275" i="21"/>
  <c r="X8274" i="21"/>
  <c r="W8274" i="21"/>
  <c r="V8274" i="21"/>
  <c r="U8274" i="21"/>
  <c r="T8274" i="21"/>
  <c r="S8274" i="21"/>
  <c r="R8274" i="21"/>
  <c r="X8273" i="21"/>
  <c r="W8273" i="21"/>
  <c r="V8273" i="21"/>
  <c r="U8273" i="21"/>
  <c r="T8273" i="21"/>
  <c r="S8273" i="21"/>
  <c r="R8273" i="21"/>
  <c r="X8272" i="21"/>
  <c r="W8272" i="21"/>
  <c r="V8272" i="21"/>
  <c r="U8272" i="21"/>
  <c r="T8272" i="21"/>
  <c r="S8272" i="21"/>
  <c r="R8272" i="21"/>
  <c r="X8271" i="21"/>
  <c r="W8271" i="21"/>
  <c r="V8271" i="21"/>
  <c r="U8271" i="21"/>
  <c r="T8271" i="21"/>
  <c r="S8271" i="21"/>
  <c r="R8271" i="21"/>
  <c r="X8270" i="21"/>
  <c r="W8270" i="21"/>
  <c r="V8270" i="21"/>
  <c r="U8270" i="21"/>
  <c r="T8270" i="21"/>
  <c r="S8270" i="21"/>
  <c r="R8270" i="21"/>
  <c r="X8269" i="21"/>
  <c r="W8269" i="21"/>
  <c r="V8269" i="21"/>
  <c r="U8269" i="21"/>
  <c r="T8269" i="21"/>
  <c r="S8269" i="21"/>
  <c r="R8269" i="21"/>
  <c r="X8268" i="21"/>
  <c r="W8268" i="21"/>
  <c r="V8268" i="21"/>
  <c r="U8268" i="21"/>
  <c r="T8268" i="21"/>
  <c r="S8268" i="21"/>
  <c r="R8268" i="21"/>
  <c r="X8267" i="21"/>
  <c r="W8267" i="21"/>
  <c r="V8267" i="21"/>
  <c r="U8267" i="21"/>
  <c r="T8267" i="21"/>
  <c r="S8267" i="21"/>
  <c r="R8267" i="21"/>
  <c r="X8266" i="21"/>
  <c r="W8266" i="21"/>
  <c r="V8266" i="21"/>
  <c r="U8266" i="21"/>
  <c r="T8266" i="21"/>
  <c r="S8266" i="21"/>
  <c r="R8266" i="21"/>
  <c r="X8265" i="21"/>
  <c r="W8265" i="21"/>
  <c r="V8265" i="21"/>
  <c r="U8265" i="21"/>
  <c r="T8265" i="21"/>
  <c r="S8265" i="21"/>
  <c r="R8265" i="21"/>
  <c r="X8264" i="21"/>
  <c r="W8264" i="21"/>
  <c r="V8264" i="21"/>
  <c r="U8264" i="21"/>
  <c r="T8264" i="21"/>
  <c r="S8264" i="21"/>
  <c r="R8264" i="21"/>
  <c r="X8263" i="21"/>
  <c r="W8263" i="21"/>
  <c r="V8263" i="21"/>
  <c r="U8263" i="21"/>
  <c r="T8263" i="21"/>
  <c r="S8263" i="21"/>
  <c r="R8263" i="21"/>
  <c r="X8262" i="21"/>
  <c r="W8262" i="21"/>
  <c r="V8262" i="21"/>
  <c r="U8262" i="21"/>
  <c r="T8262" i="21"/>
  <c r="S8262" i="21"/>
  <c r="R8262" i="21"/>
  <c r="X8261" i="21"/>
  <c r="W8261" i="21"/>
  <c r="V8261" i="21"/>
  <c r="U8261" i="21"/>
  <c r="T8261" i="21"/>
  <c r="S8261" i="21"/>
  <c r="R8261" i="21"/>
  <c r="X8260" i="21"/>
  <c r="W8260" i="21"/>
  <c r="V8260" i="21"/>
  <c r="U8260" i="21"/>
  <c r="T8260" i="21"/>
  <c r="S8260" i="21"/>
  <c r="R8260" i="21"/>
  <c r="X8259" i="21"/>
  <c r="W8259" i="21"/>
  <c r="V8259" i="21"/>
  <c r="U8259" i="21"/>
  <c r="T8259" i="21"/>
  <c r="S8259" i="21"/>
  <c r="R8259" i="21"/>
  <c r="X8258" i="21"/>
  <c r="W8258" i="21"/>
  <c r="V8258" i="21"/>
  <c r="U8258" i="21"/>
  <c r="T8258" i="21"/>
  <c r="S8258" i="21"/>
  <c r="R8258" i="21"/>
  <c r="X8257" i="21"/>
  <c r="W8257" i="21"/>
  <c r="V8257" i="21"/>
  <c r="U8257" i="21"/>
  <c r="T8257" i="21"/>
  <c r="S8257" i="21"/>
  <c r="R8257" i="21"/>
  <c r="X8256" i="21"/>
  <c r="W8256" i="21"/>
  <c r="V8256" i="21"/>
  <c r="U8256" i="21"/>
  <c r="T8256" i="21"/>
  <c r="S8256" i="21"/>
  <c r="R8256" i="21"/>
  <c r="X8255" i="21"/>
  <c r="W8255" i="21"/>
  <c r="V8255" i="21"/>
  <c r="U8255" i="21"/>
  <c r="T8255" i="21"/>
  <c r="S8255" i="21"/>
  <c r="R8255" i="21"/>
  <c r="X8254" i="21"/>
  <c r="W8254" i="21"/>
  <c r="V8254" i="21"/>
  <c r="U8254" i="21"/>
  <c r="T8254" i="21"/>
  <c r="S8254" i="21"/>
  <c r="R8254" i="21"/>
  <c r="X8253" i="21"/>
  <c r="W8253" i="21"/>
  <c r="V8253" i="21"/>
  <c r="U8253" i="21"/>
  <c r="T8253" i="21"/>
  <c r="S8253" i="21"/>
  <c r="R8253" i="21"/>
  <c r="X8252" i="21"/>
  <c r="W8252" i="21"/>
  <c r="V8252" i="21"/>
  <c r="U8252" i="21"/>
  <c r="T8252" i="21"/>
  <c r="S8252" i="21"/>
  <c r="R8252" i="21"/>
  <c r="X8251" i="21"/>
  <c r="W8251" i="21"/>
  <c r="V8251" i="21"/>
  <c r="U8251" i="21"/>
  <c r="T8251" i="21"/>
  <c r="S8251" i="21"/>
  <c r="R8251" i="21"/>
  <c r="X8250" i="21"/>
  <c r="W8250" i="21"/>
  <c r="V8250" i="21"/>
  <c r="U8250" i="21"/>
  <c r="T8250" i="21"/>
  <c r="S8250" i="21"/>
  <c r="R8250" i="21"/>
  <c r="X8249" i="21"/>
  <c r="W8249" i="21"/>
  <c r="V8249" i="21"/>
  <c r="U8249" i="21"/>
  <c r="T8249" i="21"/>
  <c r="S8249" i="21"/>
  <c r="R8249" i="21"/>
  <c r="X8248" i="21"/>
  <c r="W8248" i="21"/>
  <c r="V8248" i="21"/>
  <c r="U8248" i="21"/>
  <c r="T8248" i="21"/>
  <c r="S8248" i="21"/>
  <c r="R8248" i="21"/>
  <c r="X8247" i="21"/>
  <c r="W8247" i="21"/>
  <c r="V8247" i="21"/>
  <c r="U8247" i="21"/>
  <c r="T8247" i="21"/>
  <c r="S8247" i="21"/>
  <c r="R8247" i="21"/>
  <c r="X8246" i="21"/>
  <c r="W8246" i="21"/>
  <c r="V8246" i="21"/>
  <c r="U8246" i="21"/>
  <c r="T8246" i="21"/>
  <c r="S8246" i="21"/>
  <c r="R8246" i="21"/>
  <c r="X8245" i="21"/>
  <c r="W8245" i="21"/>
  <c r="V8245" i="21"/>
  <c r="U8245" i="21"/>
  <c r="T8245" i="21"/>
  <c r="S8245" i="21"/>
  <c r="R8245" i="21"/>
  <c r="X8244" i="21"/>
  <c r="W8244" i="21"/>
  <c r="V8244" i="21"/>
  <c r="U8244" i="21"/>
  <c r="T8244" i="21"/>
  <c r="S8244" i="21"/>
  <c r="R8244" i="21"/>
  <c r="X8243" i="21"/>
  <c r="W8243" i="21"/>
  <c r="V8243" i="21"/>
  <c r="U8243" i="21"/>
  <c r="T8243" i="21"/>
  <c r="S8243" i="21"/>
  <c r="R8243" i="21"/>
  <c r="X8242" i="21"/>
  <c r="W8242" i="21"/>
  <c r="V8242" i="21"/>
  <c r="U8242" i="21"/>
  <c r="T8242" i="21"/>
  <c r="S8242" i="21"/>
  <c r="R8242" i="21"/>
  <c r="X8241" i="21"/>
  <c r="W8241" i="21"/>
  <c r="V8241" i="21"/>
  <c r="U8241" i="21"/>
  <c r="T8241" i="21"/>
  <c r="S8241" i="21"/>
  <c r="R8241" i="21"/>
  <c r="X8240" i="21"/>
  <c r="W8240" i="21"/>
  <c r="V8240" i="21"/>
  <c r="U8240" i="21"/>
  <c r="T8240" i="21"/>
  <c r="S8240" i="21"/>
  <c r="R8240" i="21"/>
  <c r="X8239" i="21"/>
  <c r="W8239" i="21"/>
  <c r="V8239" i="21"/>
  <c r="U8239" i="21"/>
  <c r="T8239" i="21"/>
  <c r="S8239" i="21"/>
  <c r="R8239" i="21"/>
  <c r="X8238" i="21"/>
  <c r="W8238" i="21"/>
  <c r="V8238" i="21"/>
  <c r="U8238" i="21"/>
  <c r="T8238" i="21"/>
  <c r="S8238" i="21"/>
  <c r="R8238" i="21"/>
  <c r="X8237" i="21"/>
  <c r="W8237" i="21"/>
  <c r="V8237" i="21"/>
  <c r="U8237" i="21"/>
  <c r="T8237" i="21"/>
  <c r="S8237" i="21"/>
  <c r="R8237" i="21"/>
  <c r="X8236" i="21"/>
  <c r="W8236" i="21"/>
  <c r="V8236" i="21"/>
  <c r="U8236" i="21"/>
  <c r="T8236" i="21"/>
  <c r="S8236" i="21"/>
  <c r="R8236" i="21"/>
  <c r="X8235" i="21"/>
  <c r="W8235" i="21"/>
  <c r="V8235" i="21"/>
  <c r="U8235" i="21"/>
  <c r="T8235" i="21"/>
  <c r="S8235" i="21"/>
  <c r="R8235" i="21"/>
  <c r="X8234" i="21"/>
  <c r="W8234" i="21"/>
  <c r="V8234" i="21"/>
  <c r="U8234" i="21"/>
  <c r="T8234" i="21"/>
  <c r="S8234" i="21"/>
  <c r="R8234" i="21"/>
  <c r="X8233" i="21"/>
  <c r="W8233" i="21"/>
  <c r="V8233" i="21"/>
  <c r="U8233" i="21"/>
  <c r="T8233" i="21"/>
  <c r="S8233" i="21"/>
  <c r="R8233" i="21"/>
  <c r="X8232" i="21"/>
  <c r="W8232" i="21"/>
  <c r="V8232" i="21"/>
  <c r="U8232" i="21"/>
  <c r="T8232" i="21"/>
  <c r="S8232" i="21"/>
  <c r="R8232" i="21"/>
  <c r="X8231" i="21"/>
  <c r="W8231" i="21"/>
  <c r="V8231" i="21"/>
  <c r="U8231" i="21"/>
  <c r="T8231" i="21"/>
  <c r="S8231" i="21"/>
  <c r="R8231" i="21"/>
  <c r="X8230" i="21"/>
  <c r="W8230" i="21"/>
  <c r="V8230" i="21"/>
  <c r="U8230" i="21"/>
  <c r="T8230" i="21"/>
  <c r="S8230" i="21"/>
  <c r="R8230" i="21"/>
  <c r="X8229" i="21"/>
  <c r="W8229" i="21"/>
  <c r="V8229" i="21"/>
  <c r="U8229" i="21"/>
  <c r="T8229" i="21"/>
  <c r="S8229" i="21"/>
  <c r="R8229" i="21"/>
  <c r="X8228" i="21"/>
  <c r="W8228" i="21"/>
  <c r="V8228" i="21"/>
  <c r="U8228" i="21"/>
  <c r="T8228" i="21"/>
  <c r="S8228" i="21"/>
  <c r="R8228" i="21"/>
  <c r="X8227" i="21"/>
  <c r="W8227" i="21"/>
  <c r="V8227" i="21"/>
  <c r="U8227" i="21"/>
  <c r="T8227" i="21"/>
  <c r="S8227" i="21"/>
  <c r="R8227" i="21"/>
  <c r="X8226" i="21"/>
  <c r="W8226" i="21"/>
  <c r="V8226" i="21"/>
  <c r="U8226" i="21"/>
  <c r="T8226" i="21"/>
  <c r="S8226" i="21"/>
  <c r="R8226" i="21"/>
  <c r="X8225" i="21"/>
  <c r="W8225" i="21"/>
  <c r="V8225" i="21"/>
  <c r="U8225" i="21"/>
  <c r="T8225" i="21"/>
  <c r="S8225" i="21"/>
  <c r="R8225" i="21"/>
  <c r="X8224" i="21"/>
  <c r="W8224" i="21"/>
  <c r="V8224" i="21"/>
  <c r="U8224" i="21"/>
  <c r="T8224" i="21"/>
  <c r="S8224" i="21"/>
  <c r="R8224" i="21"/>
  <c r="X8223" i="21"/>
  <c r="W8223" i="21"/>
  <c r="V8223" i="21"/>
  <c r="U8223" i="21"/>
  <c r="T8223" i="21"/>
  <c r="S8223" i="21"/>
  <c r="R8223" i="21"/>
  <c r="X8222" i="21"/>
  <c r="W8222" i="21"/>
  <c r="V8222" i="21"/>
  <c r="U8222" i="21"/>
  <c r="T8222" i="21"/>
  <c r="S8222" i="21"/>
  <c r="R8222" i="21"/>
  <c r="X8221" i="21"/>
  <c r="W8221" i="21"/>
  <c r="V8221" i="21"/>
  <c r="U8221" i="21"/>
  <c r="T8221" i="21"/>
  <c r="S8221" i="21"/>
  <c r="R8221" i="21"/>
  <c r="X8220" i="21"/>
  <c r="W8220" i="21"/>
  <c r="V8220" i="21"/>
  <c r="U8220" i="21"/>
  <c r="T8220" i="21"/>
  <c r="S8220" i="21"/>
  <c r="R8220" i="21"/>
  <c r="X8219" i="21"/>
  <c r="W8219" i="21"/>
  <c r="V8219" i="21"/>
  <c r="U8219" i="21"/>
  <c r="T8219" i="21"/>
  <c r="S8219" i="21"/>
  <c r="R8219" i="21"/>
  <c r="X8218" i="21"/>
  <c r="W8218" i="21"/>
  <c r="V8218" i="21"/>
  <c r="U8218" i="21"/>
  <c r="T8218" i="21"/>
  <c r="S8218" i="21"/>
  <c r="R8218" i="21"/>
  <c r="X8217" i="21"/>
  <c r="W8217" i="21"/>
  <c r="V8217" i="21"/>
  <c r="U8217" i="21"/>
  <c r="T8217" i="21"/>
  <c r="S8217" i="21"/>
  <c r="R8217" i="21"/>
  <c r="X8216" i="21"/>
  <c r="W8216" i="21"/>
  <c r="V8216" i="21"/>
  <c r="U8216" i="21"/>
  <c r="T8216" i="21"/>
  <c r="S8216" i="21"/>
  <c r="R8216" i="21"/>
  <c r="X8215" i="21"/>
  <c r="W8215" i="21"/>
  <c r="V8215" i="21"/>
  <c r="U8215" i="21"/>
  <c r="T8215" i="21"/>
  <c r="S8215" i="21"/>
  <c r="R8215" i="21"/>
  <c r="X8214" i="21"/>
  <c r="W8214" i="21"/>
  <c r="V8214" i="21"/>
  <c r="U8214" i="21"/>
  <c r="T8214" i="21"/>
  <c r="S8214" i="21"/>
  <c r="R8214" i="21"/>
  <c r="X8213" i="21"/>
  <c r="W8213" i="21"/>
  <c r="V8213" i="21"/>
  <c r="U8213" i="21"/>
  <c r="T8213" i="21"/>
  <c r="S8213" i="21"/>
  <c r="R8213" i="21"/>
  <c r="X8212" i="21"/>
  <c r="W8212" i="21"/>
  <c r="V8212" i="21"/>
  <c r="U8212" i="21"/>
  <c r="T8212" i="21"/>
  <c r="S8212" i="21"/>
  <c r="R8212" i="21"/>
  <c r="X8211" i="21"/>
  <c r="W8211" i="21"/>
  <c r="V8211" i="21"/>
  <c r="U8211" i="21"/>
  <c r="T8211" i="21"/>
  <c r="S8211" i="21"/>
  <c r="R8211" i="21"/>
  <c r="X8210" i="21"/>
  <c r="W8210" i="21"/>
  <c r="V8210" i="21"/>
  <c r="U8210" i="21"/>
  <c r="T8210" i="21"/>
  <c r="S8210" i="21"/>
  <c r="R8210" i="21"/>
  <c r="X8209" i="21"/>
  <c r="W8209" i="21"/>
  <c r="V8209" i="21"/>
  <c r="U8209" i="21"/>
  <c r="T8209" i="21"/>
  <c r="S8209" i="21"/>
  <c r="R8209" i="21"/>
  <c r="X8208" i="21"/>
  <c r="W8208" i="21"/>
  <c r="V8208" i="21"/>
  <c r="U8208" i="21"/>
  <c r="T8208" i="21"/>
  <c r="S8208" i="21"/>
  <c r="R8208" i="21"/>
  <c r="X8207" i="21"/>
  <c r="W8207" i="21"/>
  <c r="V8207" i="21"/>
  <c r="U8207" i="21"/>
  <c r="T8207" i="21"/>
  <c r="S8207" i="21"/>
  <c r="R8207" i="21"/>
  <c r="X8206" i="21"/>
  <c r="W8206" i="21"/>
  <c r="V8206" i="21"/>
  <c r="U8206" i="21"/>
  <c r="T8206" i="21"/>
  <c r="S8206" i="21"/>
  <c r="R8206" i="21"/>
  <c r="X8205" i="21"/>
  <c r="W8205" i="21"/>
  <c r="V8205" i="21"/>
  <c r="U8205" i="21"/>
  <c r="T8205" i="21"/>
  <c r="S8205" i="21"/>
  <c r="R8205" i="21"/>
  <c r="X8204" i="21"/>
  <c r="W8204" i="21"/>
  <c r="V8204" i="21"/>
  <c r="U8204" i="21"/>
  <c r="T8204" i="21"/>
  <c r="S8204" i="21"/>
  <c r="R8204" i="21"/>
  <c r="X8203" i="21"/>
  <c r="W8203" i="21"/>
  <c r="V8203" i="21"/>
  <c r="U8203" i="21"/>
  <c r="T8203" i="21"/>
  <c r="S8203" i="21"/>
  <c r="R8203" i="21"/>
  <c r="X8202" i="21"/>
  <c r="W8202" i="21"/>
  <c r="V8202" i="21"/>
  <c r="U8202" i="21"/>
  <c r="T8202" i="21"/>
  <c r="S8202" i="21"/>
  <c r="R8202" i="21"/>
  <c r="X8201" i="21"/>
  <c r="W8201" i="21"/>
  <c r="V8201" i="21"/>
  <c r="U8201" i="21"/>
  <c r="T8201" i="21"/>
  <c r="S8201" i="21"/>
  <c r="R8201" i="21"/>
  <c r="X8200" i="21"/>
  <c r="W8200" i="21"/>
  <c r="V8200" i="21"/>
  <c r="U8200" i="21"/>
  <c r="T8200" i="21"/>
  <c r="S8200" i="21"/>
  <c r="R8200" i="21"/>
  <c r="X8199" i="21"/>
  <c r="W8199" i="21"/>
  <c r="V8199" i="21"/>
  <c r="U8199" i="21"/>
  <c r="T8199" i="21"/>
  <c r="S8199" i="21"/>
  <c r="R8199" i="21"/>
  <c r="X8198" i="21"/>
  <c r="W8198" i="21"/>
  <c r="V8198" i="21"/>
  <c r="U8198" i="21"/>
  <c r="T8198" i="21"/>
  <c r="S8198" i="21"/>
  <c r="R8198" i="21"/>
  <c r="X8197" i="21"/>
  <c r="W8197" i="21"/>
  <c r="V8197" i="21"/>
  <c r="U8197" i="21"/>
  <c r="T8197" i="21"/>
  <c r="S8197" i="21"/>
  <c r="R8197" i="21"/>
  <c r="X8196" i="21"/>
  <c r="W8196" i="21"/>
  <c r="V8196" i="21"/>
  <c r="U8196" i="21"/>
  <c r="T8196" i="21"/>
  <c r="S8196" i="21"/>
  <c r="R8196" i="21"/>
  <c r="X8195" i="21"/>
  <c r="W8195" i="21"/>
  <c r="V8195" i="21"/>
  <c r="U8195" i="21"/>
  <c r="T8195" i="21"/>
  <c r="S8195" i="21"/>
  <c r="R8195" i="21"/>
  <c r="X8194" i="21"/>
  <c r="W8194" i="21"/>
  <c r="V8194" i="21"/>
  <c r="U8194" i="21"/>
  <c r="T8194" i="21"/>
  <c r="S8194" i="21"/>
  <c r="R8194" i="21"/>
  <c r="X8193" i="21"/>
  <c r="W8193" i="21"/>
  <c r="V8193" i="21"/>
  <c r="U8193" i="21"/>
  <c r="T8193" i="21"/>
  <c r="S8193" i="21"/>
  <c r="R8193" i="21"/>
  <c r="X8192" i="21"/>
  <c r="W8192" i="21"/>
  <c r="V8192" i="21"/>
  <c r="U8192" i="21"/>
  <c r="T8192" i="21"/>
  <c r="S8192" i="21"/>
  <c r="R8192" i="21"/>
  <c r="X8191" i="21"/>
  <c r="W8191" i="21"/>
  <c r="V8191" i="21"/>
  <c r="U8191" i="21"/>
  <c r="T8191" i="21"/>
  <c r="S8191" i="21"/>
  <c r="R8191" i="21"/>
  <c r="X8190" i="21"/>
  <c r="W8190" i="21"/>
  <c r="V8190" i="21"/>
  <c r="U8190" i="21"/>
  <c r="T8190" i="21"/>
  <c r="S8190" i="21"/>
  <c r="R8190" i="21"/>
  <c r="X8189" i="21"/>
  <c r="W8189" i="21"/>
  <c r="V8189" i="21"/>
  <c r="U8189" i="21"/>
  <c r="T8189" i="21"/>
  <c r="S8189" i="21"/>
  <c r="R8189" i="21"/>
  <c r="X8188" i="21"/>
  <c r="W8188" i="21"/>
  <c r="V8188" i="21"/>
  <c r="U8188" i="21"/>
  <c r="T8188" i="21"/>
  <c r="S8188" i="21"/>
  <c r="R8188" i="21"/>
  <c r="X8187" i="21"/>
  <c r="W8187" i="21"/>
  <c r="V8187" i="21"/>
  <c r="U8187" i="21"/>
  <c r="T8187" i="21"/>
  <c r="S8187" i="21"/>
  <c r="R8187" i="21"/>
  <c r="X8186" i="21"/>
  <c r="W8186" i="21"/>
  <c r="V8186" i="21"/>
  <c r="U8186" i="21"/>
  <c r="T8186" i="21"/>
  <c r="S8186" i="21"/>
  <c r="R8186" i="21"/>
  <c r="X8185" i="21"/>
  <c r="W8185" i="21"/>
  <c r="V8185" i="21"/>
  <c r="U8185" i="21"/>
  <c r="T8185" i="21"/>
  <c r="S8185" i="21"/>
  <c r="R8185" i="21"/>
  <c r="X8184" i="21"/>
  <c r="W8184" i="21"/>
  <c r="V8184" i="21"/>
  <c r="U8184" i="21"/>
  <c r="T8184" i="21"/>
  <c r="S8184" i="21"/>
  <c r="R8184" i="21"/>
  <c r="X8183" i="21"/>
  <c r="W8183" i="21"/>
  <c r="V8183" i="21"/>
  <c r="U8183" i="21"/>
  <c r="T8183" i="21"/>
  <c r="S8183" i="21"/>
  <c r="R8183" i="21"/>
  <c r="X8182" i="21"/>
  <c r="W8182" i="21"/>
  <c r="V8182" i="21"/>
  <c r="U8182" i="21"/>
  <c r="T8182" i="21"/>
  <c r="S8182" i="21"/>
  <c r="R8182" i="21"/>
  <c r="X8181" i="21"/>
  <c r="W8181" i="21"/>
  <c r="V8181" i="21"/>
  <c r="U8181" i="21"/>
  <c r="T8181" i="21"/>
  <c r="S8181" i="21"/>
  <c r="R8181" i="21"/>
  <c r="X8180" i="21"/>
  <c r="W8180" i="21"/>
  <c r="V8180" i="21"/>
  <c r="U8180" i="21"/>
  <c r="T8180" i="21"/>
  <c r="S8180" i="21"/>
  <c r="R8180" i="21"/>
  <c r="X8179" i="21"/>
  <c r="W8179" i="21"/>
  <c r="V8179" i="21"/>
  <c r="U8179" i="21"/>
  <c r="T8179" i="21"/>
  <c r="S8179" i="21"/>
  <c r="R8179" i="21"/>
  <c r="X8178" i="21"/>
  <c r="W8178" i="21"/>
  <c r="V8178" i="21"/>
  <c r="U8178" i="21"/>
  <c r="T8178" i="21"/>
  <c r="S8178" i="21"/>
  <c r="R8178" i="21"/>
  <c r="X8177" i="21"/>
  <c r="W8177" i="21"/>
  <c r="V8177" i="21"/>
  <c r="U8177" i="21"/>
  <c r="T8177" i="21"/>
  <c r="S8177" i="21"/>
  <c r="R8177" i="21"/>
  <c r="X8176" i="21"/>
  <c r="W8176" i="21"/>
  <c r="V8176" i="21"/>
  <c r="U8176" i="21"/>
  <c r="T8176" i="21"/>
  <c r="S8176" i="21"/>
  <c r="R8176" i="21"/>
  <c r="X8175" i="21"/>
  <c r="W8175" i="21"/>
  <c r="V8175" i="21"/>
  <c r="U8175" i="21"/>
  <c r="T8175" i="21"/>
  <c r="S8175" i="21"/>
  <c r="R8175" i="21"/>
  <c r="X8174" i="21"/>
  <c r="W8174" i="21"/>
  <c r="V8174" i="21"/>
  <c r="U8174" i="21"/>
  <c r="T8174" i="21"/>
  <c r="S8174" i="21"/>
  <c r="R8174" i="21"/>
  <c r="X8173" i="21"/>
  <c r="W8173" i="21"/>
  <c r="V8173" i="21"/>
  <c r="U8173" i="21"/>
  <c r="T8173" i="21"/>
  <c r="S8173" i="21"/>
  <c r="R8173" i="21"/>
  <c r="X8172" i="21"/>
  <c r="W8172" i="21"/>
  <c r="V8172" i="21"/>
  <c r="U8172" i="21"/>
  <c r="T8172" i="21"/>
  <c r="S8172" i="21"/>
  <c r="R8172" i="21"/>
  <c r="X8171" i="21"/>
  <c r="W8171" i="21"/>
  <c r="V8171" i="21"/>
  <c r="U8171" i="21"/>
  <c r="T8171" i="21"/>
  <c r="S8171" i="21"/>
  <c r="R8171" i="21"/>
  <c r="X8170" i="21"/>
  <c r="W8170" i="21"/>
  <c r="V8170" i="21"/>
  <c r="U8170" i="21"/>
  <c r="T8170" i="21"/>
  <c r="S8170" i="21"/>
  <c r="R8170" i="21"/>
  <c r="X8169" i="21"/>
  <c r="W8169" i="21"/>
  <c r="V8169" i="21"/>
  <c r="U8169" i="21"/>
  <c r="T8169" i="21"/>
  <c r="S8169" i="21"/>
  <c r="R8169" i="21"/>
  <c r="X8168" i="21"/>
  <c r="W8168" i="21"/>
  <c r="V8168" i="21"/>
  <c r="U8168" i="21"/>
  <c r="T8168" i="21"/>
  <c r="S8168" i="21"/>
  <c r="R8168" i="21"/>
  <c r="X8167" i="21"/>
  <c r="W8167" i="21"/>
  <c r="V8167" i="21"/>
  <c r="U8167" i="21"/>
  <c r="T8167" i="21"/>
  <c r="S8167" i="21"/>
  <c r="R8167" i="21"/>
  <c r="X8166" i="21"/>
  <c r="W8166" i="21"/>
  <c r="V8166" i="21"/>
  <c r="U8166" i="21"/>
  <c r="T8166" i="21"/>
  <c r="S8166" i="21"/>
  <c r="R8166" i="21"/>
  <c r="X8165" i="21"/>
  <c r="W8165" i="21"/>
  <c r="V8165" i="21"/>
  <c r="U8165" i="21"/>
  <c r="T8165" i="21"/>
  <c r="S8165" i="21"/>
  <c r="R8165" i="21"/>
  <c r="X8164" i="21"/>
  <c r="W8164" i="21"/>
  <c r="V8164" i="21"/>
  <c r="U8164" i="21"/>
  <c r="T8164" i="21"/>
  <c r="S8164" i="21"/>
  <c r="R8164" i="21"/>
  <c r="X8163" i="21"/>
  <c r="W8163" i="21"/>
  <c r="V8163" i="21"/>
  <c r="U8163" i="21"/>
  <c r="T8163" i="21"/>
  <c r="S8163" i="21"/>
  <c r="R8163" i="21"/>
  <c r="X8162" i="21"/>
  <c r="W8162" i="21"/>
  <c r="V8162" i="21"/>
  <c r="U8162" i="21"/>
  <c r="T8162" i="21"/>
  <c r="S8162" i="21"/>
  <c r="R8162" i="21"/>
  <c r="X8161" i="21"/>
  <c r="W8161" i="21"/>
  <c r="V8161" i="21"/>
  <c r="U8161" i="21"/>
  <c r="T8161" i="21"/>
  <c r="S8161" i="21"/>
  <c r="R8161" i="21"/>
  <c r="X8160" i="21"/>
  <c r="W8160" i="21"/>
  <c r="V8160" i="21"/>
  <c r="U8160" i="21"/>
  <c r="T8160" i="21"/>
  <c r="S8160" i="21"/>
  <c r="R8160" i="21"/>
  <c r="X8159" i="21"/>
  <c r="W8159" i="21"/>
  <c r="V8159" i="21"/>
  <c r="U8159" i="21"/>
  <c r="T8159" i="21"/>
  <c r="S8159" i="21"/>
  <c r="R8159" i="21"/>
  <c r="X8158" i="21"/>
  <c r="W8158" i="21"/>
  <c r="V8158" i="21"/>
  <c r="U8158" i="21"/>
  <c r="T8158" i="21"/>
  <c r="S8158" i="21"/>
  <c r="R8158" i="21"/>
  <c r="X8157" i="21"/>
  <c r="W8157" i="21"/>
  <c r="V8157" i="21"/>
  <c r="U8157" i="21"/>
  <c r="T8157" i="21"/>
  <c r="S8157" i="21"/>
  <c r="R8157" i="21"/>
  <c r="X8156" i="21"/>
  <c r="W8156" i="21"/>
  <c r="V8156" i="21"/>
  <c r="U8156" i="21"/>
  <c r="T8156" i="21"/>
  <c r="S8156" i="21"/>
  <c r="R8156" i="21"/>
  <c r="X8155" i="21"/>
  <c r="W8155" i="21"/>
  <c r="V8155" i="21"/>
  <c r="U8155" i="21"/>
  <c r="T8155" i="21"/>
  <c r="S8155" i="21"/>
  <c r="R8155" i="21"/>
  <c r="X8154" i="21"/>
  <c r="W8154" i="21"/>
  <c r="V8154" i="21"/>
  <c r="U8154" i="21"/>
  <c r="T8154" i="21"/>
  <c r="S8154" i="21"/>
  <c r="R8154" i="21"/>
  <c r="X8153" i="21"/>
  <c r="W8153" i="21"/>
  <c r="V8153" i="21"/>
  <c r="U8153" i="21"/>
  <c r="T8153" i="21"/>
  <c r="S8153" i="21"/>
  <c r="R8153" i="21"/>
  <c r="X8152" i="21"/>
  <c r="W8152" i="21"/>
  <c r="V8152" i="21"/>
  <c r="U8152" i="21"/>
  <c r="T8152" i="21"/>
  <c r="S8152" i="21"/>
  <c r="R8152" i="21"/>
  <c r="X8151" i="21"/>
  <c r="W8151" i="21"/>
  <c r="V8151" i="21"/>
  <c r="U8151" i="21"/>
  <c r="T8151" i="21"/>
  <c r="S8151" i="21"/>
  <c r="R8151" i="21"/>
  <c r="X8150" i="21"/>
  <c r="W8150" i="21"/>
  <c r="V8150" i="21"/>
  <c r="U8150" i="21"/>
  <c r="T8150" i="21"/>
  <c r="S8150" i="21"/>
  <c r="R8150" i="21"/>
  <c r="X8149" i="21"/>
  <c r="W8149" i="21"/>
  <c r="V8149" i="21"/>
  <c r="U8149" i="21"/>
  <c r="T8149" i="21"/>
  <c r="S8149" i="21"/>
  <c r="R8149" i="21"/>
  <c r="X8148" i="21"/>
  <c r="W8148" i="21"/>
  <c r="V8148" i="21"/>
  <c r="U8148" i="21"/>
  <c r="T8148" i="21"/>
  <c r="S8148" i="21"/>
  <c r="R8148" i="21"/>
  <c r="X8147" i="21"/>
  <c r="W8147" i="21"/>
  <c r="V8147" i="21"/>
  <c r="U8147" i="21"/>
  <c r="T8147" i="21"/>
  <c r="S8147" i="21"/>
  <c r="R8147" i="21"/>
  <c r="X8146" i="21"/>
  <c r="W8146" i="21"/>
  <c r="V8146" i="21"/>
  <c r="U8146" i="21"/>
  <c r="T8146" i="21"/>
  <c r="S8146" i="21"/>
  <c r="R8146" i="21"/>
  <c r="X8145" i="21"/>
  <c r="W8145" i="21"/>
  <c r="V8145" i="21"/>
  <c r="U8145" i="21"/>
  <c r="T8145" i="21"/>
  <c r="S8145" i="21"/>
  <c r="R8145" i="21"/>
  <c r="X8144" i="21"/>
  <c r="W8144" i="21"/>
  <c r="V8144" i="21"/>
  <c r="U8144" i="21"/>
  <c r="T8144" i="21"/>
  <c r="S8144" i="21"/>
  <c r="R8144" i="21"/>
  <c r="X8143" i="21"/>
  <c r="W8143" i="21"/>
  <c r="V8143" i="21"/>
  <c r="U8143" i="21"/>
  <c r="T8143" i="21"/>
  <c r="S8143" i="21"/>
  <c r="R8143" i="21"/>
  <c r="X8142" i="21"/>
  <c r="W8142" i="21"/>
  <c r="V8142" i="21"/>
  <c r="U8142" i="21"/>
  <c r="T8142" i="21"/>
  <c r="S8142" i="21"/>
  <c r="R8142" i="21"/>
  <c r="X8141" i="21"/>
  <c r="W8141" i="21"/>
  <c r="V8141" i="21"/>
  <c r="U8141" i="21"/>
  <c r="T8141" i="21"/>
  <c r="S8141" i="21"/>
  <c r="R8141" i="21"/>
  <c r="X8140" i="21"/>
  <c r="W8140" i="21"/>
  <c r="V8140" i="21"/>
  <c r="U8140" i="21"/>
  <c r="T8140" i="21"/>
  <c r="S8140" i="21"/>
  <c r="R8140" i="21"/>
  <c r="X8139" i="21"/>
  <c r="W8139" i="21"/>
  <c r="V8139" i="21"/>
  <c r="U8139" i="21"/>
  <c r="T8139" i="21"/>
  <c r="S8139" i="21"/>
  <c r="R8139" i="21"/>
  <c r="X8138" i="21"/>
  <c r="W8138" i="21"/>
  <c r="V8138" i="21"/>
  <c r="U8138" i="21"/>
  <c r="T8138" i="21"/>
  <c r="S8138" i="21"/>
  <c r="R8138" i="21"/>
  <c r="X8137" i="21"/>
  <c r="W8137" i="21"/>
  <c r="V8137" i="21"/>
  <c r="U8137" i="21"/>
  <c r="T8137" i="21"/>
  <c r="S8137" i="21"/>
  <c r="R8137" i="21"/>
  <c r="X8136" i="21"/>
  <c r="W8136" i="21"/>
  <c r="V8136" i="21"/>
  <c r="U8136" i="21"/>
  <c r="T8136" i="21"/>
  <c r="S8136" i="21"/>
  <c r="R8136" i="21"/>
  <c r="X8135" i="21"/>
  <c r="W8135" i="21"/>
  <c r="V8135" i="21"/>
  <c r="U8135" i="21"/>
  <c r="T8135" i="21"/>
  <c r="S8135" i="21"/>
  <c r="R8135" i="21"/>
  <c r="X8134" i="21"/>
  <c r="W8134" i="21"/>
  <c r="V8134" i="21"/>
  <c r="U8134" i="21"/>
  <c r="T8134" i="21"/>
  <c r="S8134" i="21"/>
  <c r="R8134" i="21"/>
  <c r="X8133" i="21"/>
  <c r="W8133" i="21"/>
  <c r="V8133" i="21"/>
  <c r="U8133" i="21"/>
  <c r="T8133" i="21"/>
  <c r="S8133" i="21"/>
  <c r="R8133" i="21"/>
  <c r="X8132" i="21"/>
  <c r="W8132" i="21"/>
  <c r="V8132" i="21"/>
  <c r="U8132" i="21"/>
  <c r="T8132" i="21"/>
  <c r="S8132" i="21"/>
  <c r="R8132" i="21"/>
  <c r="X8131" i="21"/>
  <c r="W8131" i="21"/>
  <c r="V8131" i="21"/>
  <c r="U8131" i="21"/>
  <c r="T8131" i="21"/>
  <c r="S8131" i="21"/>
  <c r="R8131" i="21"/>
  <c r="X8130" i="21"/>
  <c r="W8130" i="21"/>
  <c r="V8130" i="21"/>
  <c r="U8130" i="21"/>
  <c r="T8130" i="21"/>
  <c r="S8130" i="21"/>
  <c r="R8130" i="21"/>
  <c r="X8129" i="21"/>
  <c r="W8129" i="21"/>
  <c r="V8129" i="21"/>
  <c r="U8129" i="21"/>
  <c r="T8129" i="21"/>
  <c r="S8129" i="21"/>
  <c r="R8129" i="21"/>
  <c r="X8128" i="21"/>
  <c r="W8128" i="21"/>
  <c r="V8128" i="21"/>
  <c r="U8128" i="21"/>
  <c r="T8128" i="21"/>
  <c r="S8128" i="21"/>
  <c r="R8128" i="21"/>
  <c r="X8127" i="21"/>
  <c r="W8127" i="21"/>
  <c r="V8127" i="21"/>
  <c r="U8127" i="21"/>
  <c r="T8127" i="21"/>
  <c r="S8127" i="21"/>
  <c r="R8127" i="21"/>
  <c r="X8126" i="21"/>
  <c r="W8126" i="21"/>
  <c r="V8126" i="21"/>
  <c r="U8126" i="21"/>
  <c r="T8126" i="21"/>
  <c r="S8126" i="21"/>
  <c r="R8126" i="21"/>
  <c r="X8125" i="21"/>
  <c r="W8125" i="21"/>
  <c r="V8125" i="21"/>
  <c r="U8125" i="21"/>
  <c r="T8125" i="21"/>
  <c r="S8125" i="21"/>
  <c r="R8125" i="21"/>
  <c r="X8124" i="21"/>
  <c r="W8124" i="21"/>
  <c r="V8124" i="21"/>
  <c r="U8124" i="21"/>
  <c r="T8124" i="21"/>
  <c r="S8124" i="21"/>
  <c r="R8124" i="21"/>
  <c r="X8123" i="21"/>
  <c r="W8123" i="21"/>
  <c r="V8123" i="21"/>
  <c r="U8123" i="21"/>
  <c r="T8123" i="21"/>
  <c r="S8123" i="21"/>
  <c r="R8123" i="21"/>
  <c r="X8122" i="21"/>
  <c r="W8122" i="21"/>
  <c r="V8122" i="21"/>
  <c r="U8122" i="21"/>
  <c r="T8122" i="21"/>
  <c r="S8122" i="21"/>
  <c r="R8122" i="21"/>
  <c r="X8121" i="21"/>
  <c r="W8121" i="21"/>
  <c r="V8121" i="21"/>
  <c r="U8121" i="21"/>
  <c r="T8121" i="21"/>
  <c r="S8121" i="21"/>
  <c r="R8121" i="21"/>
  <c r="X8120" i="21"/>
  <c r="W8120" i="21"/>
  <c r="V8120" i="21"/>
  <c r="U8120" i="21"/>
  <c r="T8120" i="21"/>
  <c r="S8120" i="21"/>
  <c r="R8120" i="21"/>
  <c r="X8119" i="21"/>
  <c r="W8119" i="21"/>
  <c r="V8119" i="21"/>
  <c r="U8119" i="21"/>
  <c r="T8119" i="21"/>
  <c r="S8119" i="21"/>
  <c r="R8119" i="21"/>
  <c r="X8118" i="21"/>
  <c r="W8118" i="21"/>
  <c r="V8118" i="21"/>
  <c r="U8118" i="21"/>
  <c r="T8118" i="21"/>
  <c r="S8118" i="21"/>
  <c r="R8118" i="21"/>
  <c r="X8117" i="21"/>
  <c r="W8117" i="21"/>
  <c r="V8117" i="21"/>
  <c r="U8117" i="21"/>
  <c r="T8117" i="21"/>
  <c r="S8117" i="21"/>
  <c r="R8117" i="21"/>
  <c r="X8116" i="21"/>
  <c r="W8116" i="21"/>
  <c r="V8116" i="21"/>
  <c r="U8116" i="21"/>
  <c r="T8116" i="21"/>
  <c r="S8116" i="21"/>
  <c r="R8116" i="21"/>
  <c r="X8115" i="21"/>
  <c r="W8115" i="21"/>
  <c r="V8115" i="21"/>
  <c r="U8115" i="21"/>
  <c r="T8115" i="21"/>
  <c r="S8115" i="21"/>
  <c r="R8115" i="21"/>
  <c r="X8114" i="21"/>
  <c r="W8114" i="21"/>
  <c r="V8114" i="21"/>
  <c r="U8114" i="21"/>
  <c r="T8114" i="21"/>
  <c r="S8114" i="21"/>
  <c r="R8114" i="21"/>
  <c r="X8113" i="21"/>
  <c r="W8113" i="21"/>
  <c r="V8113" i="21"/>
  <c r="U8113" i="21"/>
  <c r="T8113" i="21"/>
  <c r="S8113" i="21"/>
  <c r="R8113" i="21"/>
  <c r="X8112" i="21"/>
  <c r="W8112" i="21"/>
  <c r="V8112" i="21"/>
  <c r="U8112" i="21"/>
  <c r="T8112" i="21"/>
  <c r="S8112" i="21"/>
  <c r="R8112" i="21"/>
  <c r="X8111" i="21"/>
  <c r="W8111" i="21"/>
  <c r="V8111" i="21"/>
  <c r="U8111" i="21"/>
  <c r="T8111" i="21"/>
  <c r="S8111" i="21"/>
  <c r="R8111" i="21"/>
  <c r="X8110" i="21"/>
  <c r="W8110" i="21"/>
  <c r="V8110" i="21"/>
  <c r="U8110" i="21"/>
  <c r="T8110" i="21"/>
  <c r="S8110" i="21"/>
  <c r="R8110" i="21"/>
  <c r="X8109" i="21"/>
  <c r="W8109" i="21"/>
  <c r="V8109" i="21"/>
  <c r="U8109" i="21"/>
  <c r="T8109" i="21"/>
  <c r="S8109" i="21"/>
  <c r="R8109" i="21"/>
  <c r="X8108" i="21"/>
  <c r="W8108" i="21"/>
  <c r="V8108" i="21"/>
  <c r="U8108" i="21"/>
  <c r="T8108" i="21"/>
  <c r="S8108" i="21"/>
  <c r="R8108" i="21"/>
  <c r="X8107" i="21"/>
  <c r="W8107" i="21"/>
  <c r="V8107" i="21"/>
  <c r="U8107" i="21"/>
  <c r="T8107" i="21"/>
  <c r="S8107" i="21"/>
  <c r="R8107" i="21"/>
  <c r="X8106" i="21"/>
  <c r="W8106" i="21"/>
  <c r="V8106" i="21"/>
  <c r="U8106" i="21"/>
  <c r="T8106" i="21"/>
  <c r="S8106" i="21"/>
  <c r="R8106" i="21"/>
  <c r="X8105" i="21"/>
  <c r="W8105" i="21"/>
  <c r="V8105" i="21"/>
  <c r="U8105" i="21"/>
  <c r="T8105" i="21"/>
  <c r="S8105" i="21"/>
  <c r="R8105" i="21"/>
  <c r="X8104" i="21"/>
  <c r="W8104" i="21"/>
  <c r="V8104" i="21"/>
  <c r="U8104" i="21"/>
  <c r="T8104" i="21"/>
  <c r="S8104" i="21"/>
  <c r="R8104" i="21"/>
  <c r="X8103" i="21"/>
  <c r="W8103" i="21"/>
  <c r="V8103" i="21"/>
  <c r="U8103" i="21"/>
  <c r="T8103" i="21"/>
  <c r="S8103" i="21"/>
  <c r="R8103" i="21"/>
  <c r="X8102" i="21"/>
  <c r="W8102" i="21"/>
  <c r="V8102" i="21"/>
  <c r="U8102" i="21"/>
  <c r="T8102" i="21"/>
  <c r="S8102" i="21"/>
  <c r="R8102" i="21"/>
  <c r="X8101" i="21"/>
  <c r="W8101" i="21"/>
  <c r="V8101" i="21"/>
  <c r="U8101" i="21"/>
  <c r="T8101" i="21"/>
  <c r="S8101" i="21"/>
  <c r="R8101" i="21"/>
  <c r="X8100" i="21"/>
  <c r="W8100" i="21"/>
  <c r="V8100" i="21"/>
  <c r="U8100" i="21"/>
  <c r="T8100" i="21"/>
  <c r="S8100" i="21"/>
  <c r="R8100" i="21"/>
  <c r="X8099" i="21"/>
  <c r="W8099" i="21"/>
  <c r="V8099" i="21"/>
  <c r="U8099" i="21"/>
  <c r="T8099" i="21"/>
  <c r="S8099" i="21"/>
  <c r="R8099" i="21"/>
  <c r="X8098" i="21"/>
  <c r="W8098" i="21"/>
  <c r="V8098" i="21"/>
  <c r="U8098" i="21"/>
  <c r="T8098" i="21"/>
  <c r="S8098" i="21"/>
  <c r="R8098" i="21"/>
  <c r="X8097" i="21"/>
  <c r="W8097" i="21"/>
  <c r="V8097" i="21"/>
  <c r="U8097" i="21"/>
  <c r="T8097" i="21"/>
  <c r="S8097" i="21"/>
  <c r="R8097" i="21"/>
  <c r="X8096" i="21"/>
  <c r="W8096" i="21"/>
  <c r="V8096" i="21"/>
  <c r="U8096" i="21"/>
  <c r="T8096" i="21"/>
  <c r="S8096" i="21"/>
  <c r="R8096" i="21"/>
  <c r="X8095" i="21"/>
  <c r="W8095" i="21"/>
  <c r="V8095" i="21"/>
  <c r="U8095" i="21"/>
  <c r="T8095" i="21"/>
  <c r="S8095" i="21"/>
  <c r="R8095" i="21"/>
  <c r="X8094" i="21"/>
  <c r="W8094" i="21"/>
  <c r="V8094" i="21"/>
  <c r="U8094" i="21"/>
  <c r="T8094" i="21"/>
  <c r="S8094" i="21"/>
  <c r="R8094" i="21"/>
  <c r="X8093" i="21"/>
  <c r="W8093" i="21"/>
  <c r="V8093" i="21"/>
  <c r="U8093" i="21"/>
  <c r="T8093" i="21"/>
  <c r="S8093" i="21"/>
  <c r="R8093" i="21"/>
  <c r="X8092" i="21"/>
  <c r="W8092" i="21"/>
  <c r="V8092" i="21"/>
  <c r="U8092" i="21"/>
  <c r="T8092" i="21"/>
  <c r="S8092" i="21"/>
  <c r="R8092" i="21"/>
  <c r="X8091" i="21"/>
  <c r="W8091" i="21"/>
  <c r="V8091" i="21"/>
  <c r="U8091" i="21"/>
  <c r="T8091" i="21"/>
  <c r="S8091" i="21"/>
  <c r="R8091" i="21"/>
  <c r="X8090" i="21"/>
  <c r="W8090" i="21"/>
  <c r="V8090" i="21"/>
  <c r="U8090" i="21"/>
  <c r="T8090" i="21"/>
  <c r="S8090" i="21"/>
  <c r="R8090" i="21"/>
  <c r="X8089" i="21"/>
  <c r="W8089" i="21"/>
  <c r="V8089" i="21"/>
  <c r="U8089" i="21"/>
  <c r="T8089" i="21"/>
  <c r="S8089" i="21"/>
  <c r="R8089" i="21"/>
  <c r="X8088" i="21"/>
  <c r="W8088" i="21"/>
  <c r="V8088" i="21"/>
  <c r="U8088" i="21"/>
  <c r="T8088" i="21"/>
  <c r="S8088" i="21"/>
  <c r="R8088" i="21"/>
  <c r="X8087" i="21"/>
  <c r="W8087" i="21"/>
  <c r="V8087" i="21"/>
  <c r="U8087" i="21"/>
  <c r="T8087" i="21"/>
  <c r="S8087" i="21"/>
  <c r="R8087" i="21"/>
  <c r="X8086" i="21"/>
  <c r="W8086" i="21"/>
  <c r="V8086" i="21"/>
  <c r="U8086" i="21"/>
  <c r="T8086" i="21"/>
  <c r="S8086" i="21"/>
  <c r="R8086" i="21"/>
  <c r="X8085" i="21"/>
  <c r="W8085" i="21"/>
  <c r="V8085" i="21"/>
  <c r="U8085" i="21"/>
  <c r="T8085" i="21"/>
  <c r="S8085" i="21"/>
  <c r="R8085" i="21"/>
  <c r="X8084" i="21"/>
  <c r="W8084" i="21"/>
  <c r="V8084" i="21"/>
  <c r="U8084" i="21"/>
  <c r="T8084" i="21"/>
  <c r="S8084" i="21"/>
  <c r="R8084" i="21"/>
  <c r="X8083" i="21"/>
  <c r="W8083" i="21"/>
  <c r="V8083" i="21"/>
  <c r="U8083" i="21"/>
  <c r="T8083" i="21"/>
  <c r="S8083" i="21"/>
  <c r="R8083" i="21"/>
  <c r="X8082" i="21"/>
  <c r="W8082" i="21"/>
  <c r="V8082" i="21"/>
  <c r="U8082" i="21"/>
  <c r="T8082" i="21"/>
  <c r="S8082" i="21"/>
  <c r="R8082" i="21"/>
  <c r="X8081" i="21"/>
  <c r="W8081" i="21"/>
  <c r="V8081" i="21"/>
  <c r="U8081" i="21"/>
  <c r="T8081" i="21"/>
  <c r="S8081" i="21"/>
  <c r="R8081" i="21"/>
  <c r="X8080" i="21"/>
  <c r="W8080" i="21"/>
  <c r="V8080" i="21"/>
  <c r="U8080" i="21"/>
  <c r="T8080" i="21"/>
  <c r="S8080" i="21"/>
  <c r="R8080" i="21"/>
  <c r="X8079" i="21"/>
  <c r="W8079" i="21"/>
  <c r="V8079" i="21"/>
  <c r="U8079" i="21"/>
  <c r="T8079" i="21"/>
  <c r="S8079" i="21"/>
  <c r="R8079" i="21"/>
  <c r="X8078" i="21"/>
  <c r="W8078" i="21"/>
  <c r="V8078" i="21"/>
  <c r="U8078" i="21"/>
  <c r="T8078" i="21"/>
  <c r="S8078" i="21"/>
  <c r="R8078" i="21"/>
  <c r="X8077" i="21"/>
  <c r="W8077" i="21"/>
  <c r="V8077" i="21"/>
  <c r="U8077" i="21"/>
  <c r="T8077" i="21"/>
  <c r="S8077" i="21"/>
  <c r="R8077" i="21"/>
  <c r="X8076" i="21"/>
  <c r="W8076" i="21"/>
  <c r="V8076" i="21"/>
  <c r="U8076" i="21"/>
  <c r="T8076" i="21"/>
  <c r="S8076" i="21"/>
  <c r="R8076" i="21"/>
  <c r="X8075" i="21"/>
  <c r="W8075" i="21"/>
  <c r="V8075" i="21"/>
  <c r="U8075" i="21"/>
  <c r="T8075" i="21"/>
  <c r="S8075" i="21"/>
  <c r="R8075" i="21"/>
  <c r="X8074" i="21"/>
  <c r="W8074" i="21"/>
  <c r="V8074" i="21"/>
  <c r="U8074" i="21"/>
  <c r="T8074" i="21"/>
  <c r="S8074" i="21"/>
  <c r="R8074" i="21"/>
  <c r="X8073" i="21"/>
  <c r="W8073" i="21"/>
  <c r="V8073" i="21"/>
  <c r="U8073" i="21"/>
  <c r="T8073" i="21"/>
  <c r="S8073" i="21"/>
  <c r="R8073" i="21"/>
  <c r="X8072" i="21"/>
  <c r="W8072" i="21"/>
  <c r="V8072" i="21"/>
  <c r="U8072" i="21"/>
  <c r="T8072" i="21"/>
  <c r="S8072" i="21"/>
  <c r="R8072" i="21"/>
  <c r="X8071" i="21"/>
  <c r="W8071" i="21"/>
  <c r="V8071" i="21"/>
  <c r="U8071" i="21"/>
  <c r="T8071" i="21"/>
  <c r="S8071" i="21"/>
  <c r="R8071" i="21"/>
  <c r="X8070" i="21"/>
  <c r="W8070" i="21"/>
  <c r="V8070" i="21"/>
  <c r="U8070" i="21"/>
  <c r="T8070" i="21"/>
  <c r="S8070" i="21"/>
  <c r="R8070" i="21"/>
  <c r="X8069" i="21"/>
  <c r="W8069" i="21"/>
  <c r="V8069" i="21"/>
  <c r="U8069" i="21"/>
  <c r="T8069" i="21"/>
  <c r="S8069" i="21"/>
  <c r="R8069" i="21"/>
  <c r="X8068" i="21"/>
  <c r="W8068" i="21"/>
  <c r="V8068" i="21"/>
  <c r="U8068" i="21"/>
  <c r="T8068" i="21"/>
  <c r="S8068" i="21"/>
  <c r="R8068" i="21"/>
  <c r="X8067" i="21"/>
  <c r="W8067" i="21"/>
  <c r="V8067" i="21"/>
  <c r="U8067" i="21"/>
  <c r="T8067" i="21"/>
  <c r="S8067" i="21"/>
  <c r="R8067" i="21"/>
  <c r="X8066" i="21"/>
  <c r="W8066" i="21"/>
  <c r="V8066" i="21"/>
  <c r="U8066" i="21"/>
  <c r="T8066" i="21"/>
  <c r="S8066" i="21"/>
  <c r="R8066" i="21"/>
  <c r="X8065" i="21"/>
  <c r="W8065" i="21"/>
  <c r="V8065" i="21"/>
  <c r="U8065" i="21"/>
  <c r="T8065" i="21"/>
  <c r="S8065" i="21"/>
  <c r="R8065" i="21"/>
  <c r="X8064" i="21"/>
  <c r="W8064" i="21"/>
  <c r="V8064" i="21"/>
  <c r="U8064" i="21"/>
  <c r="T8064" i="21"/>
  <c r="S8064" i="21"/>
  <c r="R8064" i="21"/>
  <c r="X8063" i="21"/>
  <c r="W8063" i="21"/>
  <c r="V8063" i="21"/>
  <c r="U8063" i="21"/>
  <c r="T8063" i="21"/>
  <c r="S8063" i="21"/>
  <c r="R8063" i="21"/>
  <c r="X8062" i="21"/>
  <c r="W8062" i="21"/>
  <c r="V8062" i="21"/>
  <c r="U8062" i="21"/>
  <c r="T8062" i="21"/>
  <c r="S8062" i="21"/>
  <c r="R8062" i="21"/>
  <c r="X8061" i="21"/>
  <c r="W8061" i="21"/>
  <c r="V8061" i="21"/>
  <c r="U8061" i="21"/>
  <c r="T8061" i="21"/>
  <c r="S8061" i="21"/>
  <c r="R8061" i="21"/>
  <c r="X8060" i="21"/>
  <c r="W8060" i="21"/>
  <c r="V8060" i="21"/>
  <c r="U8060" i="21"/>
  <c r="T8060" i="21"/>
  <c r="S8060" i="21"/>
  <c r="R8060" i="21"/>
  <c r="X8059" i="21"/>
  <c r="W8059" i="21"/>
  <c r="V8059" i="21"/>
  <c r="U8059" i="21"/>
  <c r="T8059" i="21"/>
  <c r="S8059" i="21"/>
  <c r="R8059" i="21"/>
  <c r="X8058" i="21"/>
  <c r="W8058" i="21"/>
  <c r="V8058" i="21"/>
  <c r="U8058" i="21"/>
  <c r="T8058" i="21"/>
  <c r="S8058" i="21"/>
  <c r="R8058" i="21"/>
  <c r="X8057" i="21"/>
  <c r="W8057" i="21"/>
  <c r="V8057" i="21"/>
  <c r="U8057" i="21"/>
  <c r="T8057" i="21"/>
  <c r="S8057" i="21"/>
  <c r="R8057" i="21"/>
  <c r="X8056" i="21"/>
  <c r="W8056" i="21"/>
  <c r="V8056" i="21"/>
  <c r="U8056" i="21"/>
  <c r="T8056" i="21"/>
  <c r="S8056" i="21"/>
  <c r="R8056" i="21"/>
  <c r="X8055" i="21"/>
  <c r="W8055" i="21"/>
  <c r="V8055" i="21"/>
  <c r="U8055" i="21"/>
  <c r="T8055" i="21"/>
  <c r="S8055" i="21"/>
  <c r="R8055" i="21"/>
  <c r="X8054" i="21"/>
  <c r="W8054" i="21"/>
  <c r="V8054" i="21"/>
  <c r="U8054" i="21"/>
  <c r="T8054" i="21"/>
  <c r="S8054" i="21"/>
  <c r="R8054" i="21"/>
  <c r="X8053" i="21"/>
  <c r="W8053" i="21"/>
  <c r="V8053" i="21"/>
  <c r="U8053" i="21"/>
  <c r="T8053" i="21"/>
  <c r="S8053" i="21"/>
  <c r="R8053" i="21"/>
  <c r="X8052" i="21"/>
  <c r="W8052" i="21"/>
  <c r="V8052" i="21"/>
  <c r="U8052" i="21"/>
  <c r="T8052" i="21"/>
  <c r="S8052" i="21"/>
  <c r="R8052" i="21"/>
  <c r="X8051" i="21"/>
  <c r="W8051" i="21"/>
  <c r="V8051" i="21"/>
  <c r="U8051" i="21"/>
  <c r="T8051" i="21"/>
  <c r="S8051" i="21"/>
  <c r="R8051" i="21"/>
  <c r="X8050" i="21"/>
  <c r="W8050" i="21"/>
  <c r="V8050" i="21"/>
  <c r="U8050" i="21"/>
  <c r="T8050" i="21"/>
  <c r="S8050" i="21"/>
  <c r="R8050" i="21"/>
  <c r="X8049" i="21"/>
  <c r="W8049" i="21"/>
  <c r="V8049" i="21"/>
  <c r="U8049" i="21"/>
  <c r="T8049" i="21"/>
  <c r="S8049" i="21"/>
  <c r="R8049" i="21"/>
  <c r="X8048" i="21"/>
  <c r="W8048" i="21"/>
  <c r="V8048" i="21"/>
  <c r="U8048" i="21"/>
  <c r="T8048" i="21"/>
  <c r="S8048" i="21"/>
  <c r="R8048" i="21"/>
  <c r="X8047" i="21"/>
  <c r="W8047" i="21"/>
  <c r="V8047" i="21"/>
  <c r="U8047" i="21"/>
  <c r="T8047" i="21"/>
  <c r="S8047" i="21"/>
  <c r="R8047" i="21"/>
  <c r="X8046" i="21"/>
  <c r="W8046" i="21"/>
  <c r="V8046" i="21"/>
  <c r="U8046" i="21"/>
  <c r="T8046" i="21"/>
  <c r="S8046" i="21"/>
  <c r="R8046" i="21"/>
  <c r="X8045" i="21"/>
  <c r="W8045" i="21"/>
  <c r="V8045" i="21"/>
  <c r="U8045" i="21"/>
  <c r="T8045" i="21"/>
  <c r="S8045" i="21"/>
  <c r="R8045" i="21"/>
  <c r="X8044" i="21"/>
  <c r="W8044" i="21"/>
  <c r="V8044" i="21"/>
  <c r="U8044" i="21"/>
  <c r="T8044" i="21"/>
  <c r="S8044" i="21"/>
  <c r="R8044" i="21"/>
  <c r="X8043" i="21"/>
  <c r="W8043" i="21"/>
  <c r="V8043" i="21"/>
  <c r="U8043" i="21"/>
  <c r="T8043" i="21"/>
  <c r="S8043" i="21"/>
  <c r="R8043" i="21"/>
  <c r="X8042" i="21"/>
  <c r="W8042" i="21"/>
  <c r="V8042" i="21"/>
  <c r="U8042" i="21"/>
  <c r="T8042" i="21"/>
  <c r="S8042" i="21"/>
  <c r="R8042" i="21"/>
  <c r="X8041" i="21"/>
  <c r="W8041" i="21"/>
  <c r="V8041" i="21"/>
  <c r="U8041" i="21"/>
  <c r="T8041" i="21"/>
  <c r="S8041" i="21"/>
  <c r="R8041" i="21"/>
  <c r="X8040" i="21"/>
  <c r="W8040" i="21"/>
  <c r="V8040" i="21"/>
  <c r="U8040" i="21"/>
  <c r="T8040" i="21"/>
  <c r="S8040" i="21"/>
  <c r="R8040" i="21"/>
  <c r="X8039" i="21"/>
  <c r="W8039" i="21"/>
  <c r="V8039" i="21"/>
  <c r="U8039" i="21"/>
  <c r="T8039" i="21"/>
  <c r="S8039" i="21"/>
  <c r="R8039" i="21"/>
  <c r="X8038" i="21"/>
  <c r="W8038" i="21"/>
  <c r="V8038" i="21"/>
  <c r="U8038" i="21"/>
  <c r="T8038" i="21"/>
  <c r="S8038" i="21"/>
  <c r="R8038" i="21"/>
  <c r="X8037" i="21"/>
  <c r="W8037" i="21"/>
  <c r="V8037" i="21"/>
  <c r="U8037" i="21"/>
  <c r="T8037" i="21"/>
  <c r="S8037" i="21"/>
  <c r="R8037" i="21"/>
  <c r="X8036" i="21"/>
  <c r="W8036" i="21"/>
  <c r="V8036" i="21"/>
  <c r="U8036" i="21"/>
  <c r="T8036" i="21"/>
  <c r="S8036" i="21"/>
  <c r="R8036" i="21"/>
  <c r="X8035" i="21"/>
  <c r="W8035" i="21"/>
  <c r="V8035" i="21"/>
  <c r="U8035" i="21"/>
  <c r="T8035" i="21"/>
  <c r="S8035" i="21"/>
  <c r="R8035" i="21"/>
  <c r="X8034" i="21"/>
  <c r="W8034" i="21"/>
  <c r="V8034" i="21"/>
  <c r="U8034" i="21"/>
  <c r="T8034" i="21"/>
  <c r="S8034" i="21"/>
  <c r="R8034" i="21"/>
  <c r="X8033" i="21"/>
  <c r="W8033" i="21"/>
  <c r="V8033" i="21"/>
  <c r="U8033" i="21"/>
  <c r="T8033" i="21"/>
  <c r="S8033" i="21"/>
  <c r="R8033" i="21"/>
  <c r="X8032" i="21"/>
  <c r="W8032" i="21"/>
  <c r="V8032" i="21"/>
  <c r="U8032" i="21"/>
  <c r="T8032" i="21"/>
  <c r="S8032" i="21"/>
  <c r="R8032" i="21"/>
  <c r="X8031" i="21"/>
  <c r="W8031" i="21"/>
  <c r="V8031" i="21"/>
  <c r="U8031" i="21"/>
  <c r="T8031" i="21"/>
  <c r="S8031" i="21"/>
  <c r="R8031" i="21"/>
  <c r="X8030" i="21"/>
  <c r="W8030" i="21"/>
  <c r="V8030" i="21"/>
  <c r="U8030" i="21"/>
  <c r="T8030" i="21"/>
  <c r="S8030" i="21"/>
  <c r="R8030" i="21"/>
  <c r="X8029" i="21"/>
  <c r="W8029" i="21"/>
  <c r="V8029" i="21"/>
  <c r="U8029" i="21"/>
  <c r="T8029" i="21"/>
  <c r="S8029" i="21"/>
  <c r="R8029" i="21"/>
  <c r="X8028" i="21"/>
  <c r="W8028" i="21"/>
  <c r="V8028" i="21"/>
  <c r="U8028" i="21"/>
  <c r="T8028" i="21"/>
  <c r="S8028" i="21"/>
  <c r="R8028" i="21"/>
  <c r="X8027" i="21"/>
  <c r="W8027" i="21"/>
  <c r="V8027" i="21"/>
  <c r="U8027" i="21"/>
  <c r="T8027" i="21"/>
  <c r="S8027" i="21"/>
  <c r="R8027" i="21"/>
  <c r="X8026" i="21"/>
  <c r="W8026" i="21"/>
  <c r="V8026" i="21"/>
  <c r="U8026" i="21"/>
  <c r="T8026" i="21"/>
  <c r="S8026" i="21"/>
  <c r="R8026" i="21"/>
  <c r="X8025" i="21"/>
  <c r="W8025" i="21"/>
  <c r="V8025" i="21"/>
  <c r="U8025" i="21"/>
  <c r="T8025" i="21"/>
  <c r="S8025" i="21"/>
  <c r="R8025" i="21"/>
  <c r="X8024" i="21"/>
  <c r="W8024" i="21"/>
  <c r="V8024" i="21"/>
  <c r="U8024" i="21"/>
  <c r="T8024" i="21"/>
  <c r="S8024" i="21"/>
  <c r="R8024" i="21"/>
  <c r="X8023" i="21"/>
  <c r="W8023" i="21"/>
  <c r="V8023" i="21"/>
  <c r="U8023" i="21"/>
  <c r="T8023" i="21"/>
  <c r="S8023" i="21"/>
  <c r="R8023" i="21"/>
  <c r="X8022" i="21"/>
  <c r="W8022" i="21"/>
  <c r="V8022" i="21"/>
  <c r="U8022" i="21"/>
  <c r="T8022" i="21"/>
  <c r="S8022" i="21"/>
  <c r="R8022" i="21"/>
  <c r="X8021" i="21"/>
  <c r="W8021" i="21"/>
  <c r="V8021" i="21"/>
  <c r="U8021" i="21"/>
  <c r="T8021" i="21"/>
  <c r="S8021" i="21"/>
  <c r="R8021" i="21"/>
  <c r="X8020" i="21"/>
  <c r="W8020" i="21"/>
  <c r="V8020" i="21"/>
  <c r="U8020" i="21"/>
  <c r="T8020" i="21"/>
  <c r="S8020" i="21"/>
  <c r="R8020" i="21"/>
  <c r="X8019" i="21"/>
  <c r="W8019" i="21"/>
  <c r="V8019" i="21"/>
  <c r="U8019" i="21"/>
  <c r="T8019" i="21"/>
  <c r="S8019" i="21"/>
  <c r="R8019" i="21"/>
  <c r="X8018" i="21"/>
  <c r="W8018" i="21"/>
  <c r="V8018" i="21"/>
  <c r="U8018" i="21"/>
  <c r="T8018" i="21"/>
  <c r="S8018" i="21"/>
  <c r="R8018" i="21"/>
  <c r="X8017" i="21"/>
  <c r="W8017" i="21"/>
  <c r="V8017" i="21"/>
  <c r="U8017" i="21"/>
  <c r="T8017" i="21"/>
  <c r="S8017" i="21"/>
  <c r="R8017" i="21"/>
  <c r="X8016" i="21"/>
  <c r="W8016" i="21"/>
  <c r="V8016" i="21"/>
  <c r="U8016" i="21"/>
  <c r="T8016" i="21"/>
  <c r="S8016" i="21"/>
  <c r="R8016" i="21"/>
  <c r="X8015" i="21"/>
  <c r="W8015" i="21"/>
  <c r="V8015" i="21"/>
  <c r="U8015" i="21"/>
  <c r="T8015" i="21"/>
  <c r="S8015" i="21"/>
  <c r="R8015" i="21"/>
  <c r="X8014" i="21"/>
  <c r="W8014" i="21"/>
  <c r="V8014" i="21"/>
  <c r="U8014" i="21"/>
  <c r="T8014" i="21"/>
  <c r="S8014" i="21"/>
  <c r="R8014" i="21"/>
  <c r="X8013" i="21"/>
  <c r="W8013" i="21"/>
  <c r="V8013" i="21"/>
  <c r="U8013" i="21"/>
  <c r="T8013" i="21"/>
  <c r="S8013" i="21"/>
  <c r="R8013" i="21"/>
  <c r="X8012" i="21"/>
  <c r="W8012" i="21"/>
  <c r="V8012" i="21"/>
  <c r="U8012" i="21"/>
  <c r="T8012" i="21"/>
  <c r="S8012" i="21"/>
  <c r="R8012" i="21"/>
  <c r="X8011" i="21"/>
  <c r="W8011" i="21"/>
  <c r="V8011" i="21"/>
  <c r="U8011" i="21"/>
  <c r="T8011" i="21"/>
  <c r="S8011" i="21"/>
  <c r="R8011" i="21"/>
  <c r="X8010" i="21"/>
  <c r="W8010" i="21"/>
  <c r="V8010" i="21"/>
  <c r="U8010" i="21"/>
  <c r="T8010" i="21"/>
  <c r="S8010" i="21"/>
  <c r="R8010" i="21"/>
  <c r="X8009" i="21"/>
  <c r="W8009" i="21"/>
  <c r="V8009" i="21"/>
  <c r="U8009" i="21"/>
  <c r="T8009" i="21"/>
  <c r="S8009" i="21"/>
  <c r="R8009" i="21"/>
  <c r="X8008" i="21"/>
  <c r="W8008" i="21"/>
  <c r="V8008" i="21"/>
  <c r="U8008" i="21"/>
  <c r="T8008" i="21"/>
  <c r="S8008" i="21"/>
  <c r="R8008" i="21"/>
  <c r="X8007" i="21"/>
  <c r="W8007" i="21"/>
  <c r="V8007" i="21"/>
  <c r="U8007" i="21"/>
  <c r="T8007" i="21"/>
  <c r="S8007" i="21"/>
  <c r="R8007" i="21"/>
  <c r="X8006" i="21"/>
  <c r="W8006" i="21"/>
  <c r="V8006" i="21"/>
  <c r="U8006" i="21"/>
  <c r="T8006" i="21"/>
  <c r="S8006" i="21"/>
  <c r="R8006" i="21"/>
  <c r="X8005" i="21"/>
  <c r="W8005" i="21"/>
  <c r="V8005" i="21"/>
  <c r="U8005" i="21"/>
  <c r="T8005" i="21"/>
  <c r="S8005" i="21"/>
  <c r="R8005" i="21"/>
  <c r="X8004" i="21"/>
  <c r="W8004" i="21"/>
  <c r="V8004" i="21"/>
  <c r="U8004" i="21"/>
  <c r="T8004" i="21"/>
  <c r="S8004" i="21"/>
  <c r="R8004" i="21"/>
  <c r="X8003" i="21"/>
  <c r="W8003" i="21"/>
  <c r="V8003" i="21"/>
  <c r="U8003" i="21"/>
  <c r="T8003" i="21"/>
  <c r="S8003" i="21"/>
  <c r="R8003" i="21"/>
  <c r="X8002" i="21"/>
  <c r="W8002" i="21"/>
  <c r="V8002" i="21"/>
  <c r="U8002" i="21"/>
  <c r="T8002" i="21"/>
  <c r="S8002" i="21"/>
  <c r="R8002" i="21"/>
  <c r="X8001" i="21"/>
  <c r="W8001" i="21"/>
  <c r="V8001" i="21"/>
  <c r="U8001" i="21"/>
  <c r="T8001" i="21"/>
  <c r="S8001" i="21"/>
  <c r="R8001" i="21"/>
  <c r="X8000" i="21"/>
  <c r="W8000" i="21"/>
  <c r="V8000" i="21"/>
  <c r="U8000" i="21"/>
  <c r="T8000" i="21"/>
  <c r="S8000" i="21"/>
  <c r="R8000" i="21"/>
  <c r="X7999" i="21"/>
  <c r="W7999" i="21"/>
  <c r="V7999" i="21"/>
  <c r="U7999" i="21"/>
  <c r="T7999" i="21"/>
  <c r="S7999" i="21"/>
  <c r="R7999" i="21"/>
  <c r="X7998" i="21"/>
  <c r="W7998" i="21"/>
  <c r="V7998" i="21"/>
  <c r="U7998" i="21"/>
  <c r="T7998" i="21"/>
  <c r="S7998" i="21"/>
  <c r="R7998" i="21"/>
  <c r="X7997" i="21"/>
  <c r="W7997" i="21"/>
  <c r="V7997" i="21"/>
  <c r="U7997" i="21"/>
  <c r="T7997" i="21"/>
  <c r="S7997" i="21"/>
  <c r="R7997" i="21"/>
  <c r="X7996" i="21"/>
  <c r="W7996" i="21"/>
  <c r="V7996" i="21"/>
  <c r="U7996" i="21"/>
  <c r="T7996" i="21"/>
  <c r="S7996" i="21"/>
  <c r="R7996" i="21"/>
  <c r="X7995" i="21"/>
  <c r="W7995" i="21"/>
  <c r="V7995" i="21"/>
  <c r="U7995" i="21"/>
  <c r="T7995" i="21"/>
  <c r="S7995" i="21"/>
  <c r="R7995" i="21"/>
  <c r="X7994" i="21"/>
  <c r="W7994" i="21"/>
  <c r="V7994" i="21"/>
  <c r="U7994" i="21"/>
  <c r="T7994" i="21"/>
  <c r="S7994" i="21"/>
  <c r="R7994" i="21"/>
  <c r="X7993" i="21"/>
  <c r="W7993" i="21"/>
  <c r="V7993" i="21"/>
  <c r="U7993" i="21"/>
  <c r="T7993" i="21"/>
  <c r="S7993" i="21"/>
  <c r="R7993" i="21"/>
  <c r="X7992" i="21"/>
  <c r="W7992" i="21"/>
  <c r="V7992" i="21"/>
  <c r="U7992" i="21"/>
  <c r="T7992" i="21"/>
  <c r="S7992" i="21"/>
  <c r="R7992" i="21"/>
  <c r="X7991" i="21"/>
  <c r="W7991" i="21"/>
  <c r="V7991" i="21"/>
  <c r="U7991" i="21"/>
  <c r="T7991" i="21"/>
  <c r="S7991" i="21"/>
  <c r="R7991" i="21"/>
  <c r="X7990" i="21"/>
  <c r="W7990" i="21"/>
  <c r="V7990" i="21"/>
  <c r="U7990" i="21"/>
  <c r="T7990" i="21"/>
  <c r="S7990" i="21"/>
  <c r="R7990" i="21"/>
  <c r="X7989" i="21"/>
  <c r="W7989" i="21"/>
  <c r="V7989" i="21"/>
  <c r="U7989" i="21"/>
  <c r="T7989" i="21"/>
  <c r="S7989" i="21"/>
  <c r="R7989" i="21"/>
  <c r="X7988" i="21"/>
  <c r="W7988" i="21"/>
  <c r="V7988" i="21"/>
  <c r="U7988" i="21"/>
  <c r="T7988" i="21"/>
  <c r="S7988" i="21"/>
  <c r="R7988" i="21"/>
  <c r="X7987" i="21"/>
  <c r="W7987" i="21"/>
  <c r="V7987" i="21"/>
  <c r="U7987" i="21"/>
  <c r="T7987" i="21"/>
  <c r="S7987" i="21"/>
  <c r="R7987" i="21"/>
  <c r="X7986" i="21"/>
  <c r="W7986" i="21"/>
  <c r="V7986" i="21"/>
  <c r="U7986" i="21"/>
  <c r="T7986" i="21"/>
  <c r="S7986" i="21"/>
  <c r="R7986" i="21"/>
  <c r="X7985" i="21"/>
  <c r="W7985" i="21"/>
  <c r="V7985" i="21"/>
  <c r="U7985" i="21"/>
  <c r="T7985" i="21"/>
  <c r="S7985" i="21"/>
  <c r="R7985" i="21"/>
  <c r="X7984" i="21"/>
  <c r="W7984" i="21"/>
  <c r="V7984" i="21"/>
  <c r="U7984" i="21"/>
  <c r="T7984" i="21"/>
  <c r="S7984" i="21"/>
  <c r="R7984" i="21"/>
  <c r="X7983" i="21"/>
  <c r="W7983" i="21"/>
  <c r="V7983" i="21"/>
  <c r="U7983" i="21"/>
  <c r="T7983" i="21"/>
  <c r="S7983" i="21"/>
  <c r="R7983" i="21"/>
  <c r="X7982" i="21"/>
  <c r="W7982" i="21"/>
  <c r="V7982" i="21"/>
  <c r="U7982" i="21"/>
  <c r="T7982" i="21"/>
  <c r="S7982" i="21"/>
  <c r="R7982" i="21"/>
  <c r="X7981" i="21"/>
  <c r="W7981" i="21"/>
  <c r="V7981" i="21"/>
  <c r="U7981" i="21"/>
  <c r="T7981" i="21"/>
  <c r="S7981" i="21"/>
  <c r="R7981" i="21"/>
  <c r="X7980" i="21"/>
  <c r="W7980" i="21"/>
  <c r="V7980" i="21"/>
  <c r="U7980" i="21"/>
  <c r="T7980" i="21"/>
  <c r="S7980" i="21"/>
  <c r="R7980" i="21"/>
  <c r="X7979" i="21"/>
  <c r="W7979" i="21"/>
  <c r="V7979" i="21"/>
  <c r="U7979" i="21"/>
  <c r="T7979" i="21"/>
  <c r="S7979" i="21"/>
  <c r="R7979" i="21"/>
  <c r="X7978" i="21"/>
  <c r="W7978" i="21"/>
  <c r="V7978" i="21"/>
  <c r="U7978" i="21"/>
  <c r="T7978" i="21"/>
  <c r="S7978" i="21"/>
  <c r="R7978" i="21"/>
  <c r="X7977" i="21"/>
  <c r="W7977" i="21"/>
  <c r="V7977" i="21"/>
  <c r="U7977" i="21"/>
  <c r="T7977" i="21"/>
  <c r="S7977" i="21"/>
  <c r="R7977" i="21"/>
  <c r="X7976" i="21"/>
  <c r="W7976" i="21"/>
  <c r="V7976" i="21"/>
  <c r="U7976" i="21"/>
  <c r="T7976" i="21"/>
  <c r="S7976" i="21"/>
  <c r="R7976" i="21"/>
  <c r="X7975" i="21"/>
  <c r="W7975" i="21"/>
  <c r="V7975" i="21"/>
  <c r="U7975" i="21"/>
  <c r="T7975" i="21"/>
  <c r="S7975" i="21"/>
  <c r="R7975" i="21"/>
  <c r="X7974" i="21"/>
  <c r="W7974" i="21"/>
  <c r="V7974" i="21"/>
  <c r="U7974" i="21"/>
  <c r="T7974" i="21"/>
  <c r="S7974" i="21"/>
  <c r="R7974" i="21"/>
  <c r="X7973" i="21"/>
  <c r="W7973" i="21"/>
  <c r="V7973" i="21"/>
  <c r="U7973" i="21"/>
  <c r="T7973" i="21"/>
  <c r="S7973" i="21"/>
  <c r="R7973" i="21"/>
  <c r="X7972" i="21"/>
  <c r="W7972" i="21"/>
  <c r="V7972" i="21"/>
  <c r="U7972" i="21"/>
  <c r="T7972" i="21"/>
  <c r="S7972" i="21"/>
  <c r="R7972" i="21"/>
  <c r="X7971" i="21"/>
  <c r="W7971" i="21"/>
  <c r="V7971" i="21"/>
  <c r="U7971" i="21"/>
  <c r="T7971" i="21"/>
  <c r="S7971" i="21"/>
  <c r="R7971" i="21"/>
  <c r="X7970" i="21"/>
  <c r="W7970" i="21"/>
  <c r="V7970" i="21"/>
  <c r="U7970" i="21"/>
  <c r="T7970" i="21"/>
  <c r="S7970" i="21"/>
  <c r="R7970" i="21"/>
  <c r="X7969" i="21"/>
  <c r="W7969" i="21"/>
  <c r="V7969" i="21"/>
  <c r="U7969" i="21"/>
  <c r="T7969" i="21"/>
  <c r="S7969" i="21"/>
  <c r="R7969" i="21"/>
  <c r="X7968" i="21"/>
  <c r="W7968" i="21"/>
  <c r="V7968" i="21"/>
  <c r="U7968" i="21"/>
  <c r="T7968" i="21"/>
  <c r="S7968" i="21"/>
  <c r="R7968" i="21"/>
  <c r="X7967" i="21"/>
  <c r="W7967" i="21"/>
  <c r="V7967" i="21"/>
  <c r="U7967" i="21"/>
  <c r="T7967" i="21"/>
  <c r="S7967" i="21"/>
  <c r="R7967" i="21"/>
  <c r="X7966" i="21"/>
  <c r="W7966" i="21"/>
  <c r="V7966" i="21"/>
  <c r="U7966" i="21"/>
  <c r="T7966" i="21"/>
  <c r="S7966" i="21"/>
  <c r="R7966" i="21"/>
  <c r="X7965" i="21"/>
  <c r="W7965" i="21"/>
  <c r="V7965" i="21"/>
  <c r="U7965" i="21"/>
  <c r="T7965" i="21"/>
  <c r="S7965" i="21"/>
  <c r="R7965" i="21"/>
  <c r="X7964" i="21"/>
  <c r="W7964" i="21"/>
  <c r="V7964" i="21"/>
  <c r="U7964" i="21"/>
  <c r="T7964" i="21"/>
  <c r="S7964" i="21"/>
  <c r="R7964" i="21"/>
  <c r="X7963" i="21"/>
  <c r="W7963" i="21"/>
  <c r="V7963" i="21"/>
  <c r="U7963" i="21"/>
  <c r="T7963" i="21"/>
  <c r="S7963" i="21"/>
  <c r="R7963" i="21"/>
  <c r="X7962" i="21"/>
  <c r="W7962" i="21"/>
  <c r="V7962" i="21"/>
  <c r="U7962" i="21"/>
  <c r="T7962" i="21"/>
  <c r="S7962" i="21"/>
  <c r="R7962" i="21"/>
  <c r="X7961" i="21"/>
  <c r="W7961" i="21"/>
  <c r="V7961" i="21"/>
  <c r="U7961" i="21"/>
  <c r="T7961" i="21"/>
  <c r="S7961" i="21"/>
  <c r="R7961" i="21"/>
  <c r="X7960" i="21"/>
  <c r="W7960" i="21"/>
  <c r="V7960" i="21"/>
  <c r="U7960" i="21"/>
  <c r="T7960" i="21"/>
  <c r="S7960" i="21"/>
  <c r="R7960" i="21"/>
  <c r="X7959" i="21"/>
  <c r="W7959" i="21"/>
  <c r="V7959" i="21"/>
  <c r="U7959" i="21"/>
  <c r="T7959" i="21"/>
  <c r="S7959" i="21"/>
  <c r="R7959" i="21"/>
  <c r="X7958" i="21"/>
  <c r="W7958" i="21"/>
  <c r="V7958" i="21"/>
  <c r="U7958" i="21"/>
  <c r="T7958" i="21"/>
  <c r="S7958" i="21"/>
  <c r="R7958" i="21"/>
  <c r="X7957" i="21"/>
  <c r="W7957" i="21"/>
  <c r="V7957" i="21"/>
  <c r="U7957" i="21"/>
  <c r="T7957" i="21"/>
  <c r="S7957" i="21"/>
  <c r="R7957" i="21"/>
  <c r="X7956" i="21"/>
  <c r="W7956" i="21"/>
  <c r="V7956" i="21"/>
  <c r="U7956" i="21"/>
  <c r="T7956" i="21"/>
  <c r="S7956" i="21"/>
  <c r="R7956" i="21"/>
  <c r="X7955" i="21"/>
  <c r="W7955" i="21"/>
  <c r="V7955" i="21"/>
  <c r="U7955" i="21"/>
  <c r="T7955" i="21"/>
  <c r="S7955" i="21"/>
  <c r="R7955" i="21"/>
  <c r="X7954" i="21"/>
  <c r="W7954" i="21"/>
  <c r="V7954" i="21"/>
  <c r="U7954" i="21"/>
  <c r="T7954" i="21"/>
  <c r="S7954" i="21"/>
  <c r="R7954" i="21"/>
  <c r="X7953" i="21"/>
  <c r="W7953" i="21"/>
  <c r="V7953" i="21"/>
  <c r="U7953" i="21"/>
  <c r="T7953" i="21"/>
  <c r="S7953" i="21"/>
  <c r="R7953" i="21"/>
  <c r="X7952" i="21"/>
  <c r="W7952" i="21"/>
  <c r="V7952" i="21"/>
  <c r="U7952" i="21"/>
  <c r="T7952" i="21"/>
  <c r="S7952" i="21"/>
  <c r="R7952" i="21"/>
  <c r="X7951" i="21"/>
  <c r="W7951" i="21"/>
  <c r="V7951" i="21"/>
  <c r="U7951" i="21"/>
  <c r="T7951" i="21"/>
  <c r="S7951" i="21"/>
  <c r="R7951" i="21"/>
  <c r="X7950" i="21"/>
  <c r="W7950" i="21"/>
  <c r="V7950" i="21"/>
  <c r="U7950" i="21"/>
  <c r="T7950" i="21"/>
  <c r="S7950" i="21"/>
  <c r="R7950" i="21"/>
  <c r="X7949" i="21"/>
  <c r="W7949" i="21"/>
  <c r="V7949" i="21"/>
  <c r="U7949" i="21"/>
  <c r="T7949" i="21"/>
  <c r="S7949" i="21"/>
  <c r="R7949" i="21"/>
  <c r="X7948" i="21"/>
  <c r="W7948" i="21"/>
  <c r="V7948" i="21"/>
  <c r="U7948" i="21"/>
  <c r="T7948" i="21"/>
  <c r="S7948" i="21"/>
  <c r="R7948" i="21"/>
  <c r="X7947" i="21"/>
  <c r="W7947" i="21"/>
  <c r="V7947" i="21"/>
  <c r="U7947" i="21"/>
  <c r="T7947" i="21"/>
  <c r="S7947" i="21"/>
  <c r="R7947" i="21"/>
  <c r="X7946" i="21"/>
  <c r="W7946" i="21"/>
  <c r="V7946" i="21"/>
  <c r="U7946" i="21"/>
  <c r="T7946" i="21"/>
  <c r="S7946" i="21"/>
  <c r="R7946" i="21"/>
  <c r="X7945" i="21"/>
  <c r="W7945" i="21"/>
  <c r="V7945" i="21"/>
  <c r="U7945" i="21"/>
  <c r="T7945" i="21"/>
  <c r="S7945" i="21"/>
  <c r="R7945" i="21"/>
  <c r="X7944" i="21"/>
  <c r="W7944" i="21"/>
  <c r="V7944" i="21"/>
  <c r="U7944" i="21"/>
  <c r="T7944" i="21"/>
  <c r="S7944" i="21"/>
  <c r="R7944" i="21"/>
  <c r="X7943" i="21"/>
  <c r="W7943" i="21"/>
  <c r="V7943" i="21"/>
  <c r="U7943" i="21"/>
  <c r="T7943" i="21"/>
  <c r="S7943" i="21"/>
  <c r="R7943" i="21"/>
  <c r="X7942" i="21"/>
  <c r="W7942" i="21"/>
  <c r="V7942" i="21"/>
  <c r="U7942" i="21"/>
  <c r="T7942" i="21"/>
  <c r="S7942" i="21"/>
  <c r="R7942" i="21"/>
  <c r="X7941" i="21"/>
  <c r="W7941" i="21"/>
  <c r="V7941" i="21"/>
  <c r="U7941" i="21"/>
  <c r="T7941" i="21"/>
  <c r="S7941" i="21"/>
  <c r="R7941" i="21"/>
  <c r="X7940" i="21"/>
  <c r="W7940" i="21"/>
  <c r="V7940" i="21"/>
  <c r="U7940" i="21"/>
  <c r="T7940" i="21"/>
  <c r="S7940" i="21"/>
  <c r="R7940" i="21"/>
  <c r="X7939" i="21"/>
  <c r="W7939" i="21"/>
  <c r="V7939" i="21"/>
  <c r="U7939" i="21"/>
  <c r="T7939" i="21"/>
  <c r="S7939" i="21"/>
  <c r="R7939" i="21"/>
  <c r="X7938" i="21"/>
  <c r="W7938" i="21"/>
  <c r="V7938" i="21"/>
  <c r="U7938" i="21"/>
  <c r="T7938" i="21"/>
  <c r="S7938" i="21"/>
  <c r="R7938" i="21"/>
  <c r="X7937" i="21"/>
  <c r="W7937" i="21"/>
  <c r="V7937" i="21"/>
  <c r="U7937" i="21"/>
  <c r="T7937" i="21"/>
  <c r="S7937" i="21"/>
  <c r="R7937" i="21"/>
  <c r="X7936" i="21"/>
  <c r="W7936" i="21"/>
  <c r="V7936" i="21"/>
  <c r="U7936" i="21"/>
  <c r="T7936" i="21"/>
  <c r="S7936" i="21"/>
  <c r="R7936" i="21"/>
  <c r="X7935" i="21"/>
  <c r="W7935" i="21"/>
  <c r="V7935" i="21"/>
  <c r="U7935" i="21"/>
  <c r="T7935" i="21"/>
  <c r="S7935" i="21"/>
  <c r="R7935" i="21"/>
  <c r="X7934" i="21"/>
  <c r="W7934" i="21"/>
  <c r="V7934" i="21"/>
  <c r="U7934" i="21"/>
  <c r="T7934" i="21"/>
  <c r="S7934" i="21"/>
  <c r="R7934" i="21"/>
  <c r="X7933" i="21"/>
  <c r="W7933" i="21"/>
  <c r="V7933" i="21"/>
  <c r="U7933" i="21"/>
  <c r="T7933" i="21"/>
  <c r="S7933" i="21"/>
  <c r="R7933" i="21"/>
  <c r="X7932" i="21"/>
  <c r="W7932" i="21"/>
  <c r="V7932" i="21"/>
  <c r="U7932" i="21"/>
  <c r="T7932" i="21"/>
  <c r="S7932" i="21"/>
  <c r="R7932" i="21"/>
  <c r="X7931" i="21"/>
  <c r="W7931" i="21"/>
  <c r="V7931" i="21"/>
  <c r="U7931" i="21"/>
  <c r="T7931" i="21"/>
  <c r="S7931" i="21"/>
  <c r="R7931" i="21"/>
  <c r="X7930" i="21"/>
  <c r="W7930" i="21"/>
  <c r="V7930" i="21"/>
  <c r="U7930" i="21"/>
  <c r="T7930" i="21"/>
  <c r="S7930" i="21"/>
  <c r="R7930" i="21"/>
  <c r="X7929" i="21"/>
  <c r="W7929" i="21"/>
  <c r="V7929" i="21"/>
  <c r="U7929" i="21"/>
  <c r="T7929" i="21"/>
  <c r="S7929" i="21"/>
  <c r="R7929" i="21"/>
  <c r="X7928" i="21"/>
  <c r="W7928" i="21"/>
  <c r="V7928" i="21"/>
  <c r="U7928" i="21"/>
  <c r="T7928" i="21"/>
  <c r="S7928" i="21"/>
  <c r="R7928" i="21"/>
  <c r="X7927" i="21"/>
  <c r="W7927" i="21"/>
  <c r="V7927" i="21"/>
  <c r="U7927" i="21"/>
  <c r="T7927" i="21"/>
  <c r="S7927" i="21"/>
  <c r="R7927" i="21"/>
  <c r="X7926" i="21"/>
  <c r="W7926" i="21"/>
  <c r="V7926" i="21"/>
  <c r="U7926" i="21"/>
  <c r="T7926" i="21"/>
  <c r="S7926" i="21"/>
  <c r="R7926" i="21"/>
  <c r="X7925" i="21"/>
  <c r="W7925" i="21"/>
  <c r="V7925" i="21"/>
  <c r="U7925" i="21"/>
  <c r="T7925" i="21"/>
  <c r="S7925" i="21"/>
  <c r="R7925" i="21"/>
  <c r="X7924" i="21"/>
  <c r="W7924" i="21"/>
  <c r="V7924" i="21"/>
  <c r="U7924" i="21"/>
  <c r="T7924" i="21"/>
  <c r="S7924" i="21"/>
  <c r="R7924" i="21"/>
  <c r="X7923" i="21"/>
  <c r="W7923" i="21"/>
  <c r="V7923" i="21"/>
  <c r="U7923" i="21"/>
  <c r="T7923" i="21"/>
  <c r="S7923" i="21"/>
  <c r="R7923" i="21"/>
  <c r="X7922" i="21"/>
  <c r="W7922" i="21"/>
  <c r="V7922" i="21"/>
  <c r="U7922" i="21"/>
  <c r="T7922" i="21"/>
  <c r="S7922" i="21"/>
  <c r="R7922" i="21"/>
  <c r="X7921" i="21"/>
  <c r="W7921" i="21"/>
  <c r="V7921" i="21"/>
  <c r="U7921" i="21"/>
  <c r="T7921" i="21"/>
  <c r="S7921" i="21"/>
  <c r="R7921" i="21"/>
  <c r="X7920" i="21"/>
  <c r="W7920" i="21"/>
  <c r="V7920" i="21"/>
  <c r="U7920" i="21"/>
  <c r="T7920" i="21"/>
  <c r="S7920" i="21"/>
  <c r="R7920" i="21"/>
  <c r="X7919" i="21"/>
  <c r="W7919" i="21"/>
  <c r="V7919" i="21"/>
  <c r="U7919" i="21"/>
  <c r="T7919" i="21"/>
  <c r="S7919" i="21"/>
  <c r="R7919" i="21"/>
  <c r="X7918" i="21"/>
  <c r="W7918" i="21"/>
  <c r="V7918" i="21"/>
  <c r="U7918" i="21"/>
  <c r="T7918" i="21"/>
  <c r="S7918" i="21"/>
  <c r="R7918" i="21"/>
  <c r="X7917" i="21"/>
  <c r="W7917" i="21"/>
  <c r="V7917" i="21"/>
  <c r="U7917" i="21"/>
  <c r="T7917" i="21"/>
  <c r="S7917" i="21"/>
  <c r="R7917" i="21"/>
  <c r="X7916" i="21"/>
  <c r="W7916" i="21"/>
  <c r="V7916" i="21"/>
  <c r="U7916" i="21"/>
  <c r="T7916" i="21"/>
  <c r="S7916" i="21"/>
  <c r="R7916" i="21"/>
  <c r="X7915" i="21"/>
  <c r="W7915" i="21"/>
  <c r="V7915" i="21"/>
  <c r="U7915" i="21"/>
  <c r="T7915" i="21"/>
  <c r="S7915" i="21"/>
  <c r="R7915" i="21"/>
  <c r="X7914" i="21"/>
  <c r="W7914" i="21"/>
  <c r="V7914" i="21"/>
  <c r="U7914" i="21"/>
  <c r="T7914" i="21"/>
  <c r="S7914" i="21"/>
  <c r="R7914" i="21"/>
  <c r="X7913" i="21"/>
  <c r="W7913" i="21"/>
  <c r="V7913" i="21"/>
  <c r="U7913" i="21"/>
  <c r="T7913" i="21"/>
  <c r="S7913" i="21"/>
  <c r="R7913" i="21"/>
  <c r="X7912" i="21"/>
  <c r="W7912" i="21"/>
  <c r="V7912" i="21"/>
  <c r="U7912" i="21"/>
  <c r="T7912" i="21"/>
  <c r="S7912" i="21"/>
  <c r="R7912" i="21"/>
  <c r="X7911" i="21"/>
  <c r="W7911" i="21"/>
  <c r="V7911" i="21"/>
  <c r="U7911" i="21"/>
  <c r="T7911" i="21"/>
  <c r="S7911" i="21"/>
  <c r="R7911" i="21"/>
  <c r="X7910" i="21"/>
  <c r="W7910" i="21"/>
  <c r="V7910" i="21"/>
  <c r="U7910" i="21"/>
  <c r="T7910" i="21"/>
  <c r="S7910" i="21"/>
  <c r="R7910" i="21"/>
  <c r="X7909" i="21"/>
  <c r="W7909" i="21"/>
  <c r="V7909" i="21"/>
  <c r="U7909" i="21"/>
  <c r="T7909" i="21"/>
  <c r="S7909" i="21"/>
  <c r="R7909" i="21"/>
  <c r="X7908" i="21"/>
  <c r="W7908" i="21"/>
  <c r="V7908" i="21"/>
  <c r="U7908" i="21"/>
  <c r="T7908" i="21"/>
  <c r="S7908" i="21"/>
  <c r="R7908" i="21"/>
  <c r="X7907" i="21"/>
  <c r="W7907" i="21"/>
  <c r="V7907" i="21"/>
  <c r="U7907" i="21"/>
  <c r="T7907" i="21"/>
  <c r="S7907" i="21"/>
  <c r="R7907" i="21"/>
  <c r="X7906" i="21"/>
  <c r="W7906" i="21"/>
  <c r="V7906" i="21"/>
  <c r="U7906" i="21"/>
  <c r="T7906" i="21"/>
  <c r="S7906" i="21"/>
  <c r="R7906" i="21"/>
  <c r="X7905" i="21"/>
  <c r="W7905" i="21"/>
  <c r="V7905" i="21"/>
  <c r="U7905" i="21"/>
  <c r="T7905" i="21"/>
  <c r="S7905" i="21"/>
  <c r="R7905" i="21"/>
  <c r="X7904" i="21"/>
  <c r="W7904" i="21"/>
  <c r="V7904" i="21"/>
  <c r="U7904" i="21"/>
  <c r="T7904" i="21"/>
  <c r="S7904" i="21"/>
  <c r="R7904" i="21"/>
  <c r="X7903" i="21"/>
  <c r="W7903" i="21"/>
  <c r="V7903" i="21"/>
  <c r="U7903" i="21"/>
  <c r="T7903" i="21"/>
  <c r="S7903" i="21"/>
  <c r="R7903" i="21"/>
  <c r="X7902" i="21"/>
  <c r="W7902" i="21"/>
  <c r="V7902" i="21"/>
  <c r="U7902" i="21"/>
  <c r="T7902" i="21"/>
  <c r="S7902" i="21"/>
  <c r="R7902" i="21"/>
  <c r="X7901" i="21"/>
  <c r="W7901" i="21"/>
  <c r="V7901" i="21"/>
  <c r="U7901" i="21"/>
  <c r="T7901" i="21"/>
  <c r="S7901" i="21"/>
  <c r="R7901" i="21"/>
  <c r="X7900" i="21"/>
  <c r="W7900" i="21"/>
  <c r="V7900" i="21"/>
  <c r="U7900" i="21"/>
  <c r="T7900" i="21"/>
  <c r="S7900" i="21"/>
  <c r="R7900" i="21"/>
  <c r="X7899" i="21"/>
  <c r="W7899" i="21"/>
  <c r="V7899" i="21"/>
  <c r="U7899" i="21"/>
  <c r="T7899" i="21"/>
  <c r="S7899" i="21"/>
  <c r="R7899" i="21"/>
  <c r="X7898" i="21"/>
  <c r="W7898" i="21"/>
  <c r="V7898" i="21"/>
  <c r="U7898" i="21"/>
  <c r="T7898" i="21"/>
  <c r="S7898" i="21"/>
  <c r="R7898" i="21"/>
  <c r="X7897" i="21"/>
  <c r="W7897" i="21"/>
  <c r="V7897" i="21"/>
  <c r="U7897" i="21"/>
  <c r="T7897" i="21"/>
  <c r="S7897" i="21"/>
  <c r="R7897" i="21"/>
  <c r="X7896" i="21"/>
  <c r="W7896" i="21"/>
  <c r="V7896" i="21"/>
  <c r="U7896" i="21"/>
  <c r="T7896" i="21"/>
  <c r="S7896" i="21"/>
  <c r="R7896" i="21"/>
  <c r="X7895" i="21"/>
  <c r="W7895" i="21"/>
  <c r="V7895" i="21"/>
  <c r="U7895" i="21"/>
  <c r="T7895" i="21"/>
  <c r="S7895" i="21"/>
  <c r="R7895" i="21"/>
  <c r="X7894" i="21"/>
  <c r="W7894" i="21"/>
  <c r="V7894" i="21"/>
  <c r="U7894" i="21"/>
  <c r="T7894" i="21"/>
  <c r="S7894" i="21"/>
  <c r="R7894" i="21"/>
  <c r="X7893" i="21"/>
  <c r="W7893" i="21"/>
  <c r="V7893" i="21"/>
  <c r="U7893" i="21"/>
  <c r="T7893" i="21"/>
  <c r="S7893" i="21"/>
  <c r="R7893" i="21"/>
  <c r="X7892" i="21"/>
  <c r="W7892" i="21"/>
  <c r="V7892" i="21"/>
  <c r="U7892" i="21"/>
  <c r="T7892" i="21"/>
  <c r="S7892" i="21"/>
  <c r="R7892" i="21"/>
  <c r="X7891" i="21"/>
  <c r="W7891" i="21"/>
  <c r="V7891" i="21"/>
  <c r="U7891" i="21"/>
  <c r="T7891" i="21"/>
  <c r="S7891" i="21"/>
  <c r="R7891" i="21"/>
  <c r="X7890" i="21"/>
  <c r="W7890" i="21"/>
  <c r="V7890" i="21"/>
  <c r="U7890" i="21"/>
  <c r="T7890" i="21"/>
  <c r="S7890" i="21"/>
  <c r="R7890" i="21"/>
  <c r="X7889" i="21"/>
  <c r="W7889" i="21"/>
  <c r="V7889" i="21"/>
  <c r="U7889" i="21"/>
  <c r="T7889" i="21"/>
  <c r="S7889" i="21"/>
  <c r="R7889" i="21"/>
  <c r="X7888" i="21"/>
  <c r="W7888" i="21"/>
  <c r="V7888" i="21"/>
  <c r="U7888" i="21"/>
  <c r="T7888" i="21"/>
  <c r="S7888" i="21"/>
  <c r="R7888" i="21"/>
  <c r="X7887" i="21"/>
  <c r="W7887" i="21"/>
  <c r="V7887" i="21"/>
  <c r="U7887" i="21"/>
  <c r="T7887" i="21"/>
  <c r="S7887" i="21"/>
  <c r="R7887" i="21"/>
  <c r="X7886" i="21"/>
  <c r="W7886" i="21"/>
  <c r="V7886" i="21"/>
  <c r="U7886" i="21"/>
  <c r="T7886" i="21"/>
  <c r="S7886" i="21"/>
  <c r="R7886" i="21"/>
  <c r="X7885" i="21"/>
  <c r="W7885" i="21"/>
  <c r="V7885" i="21"/>
  <c r="U7885" i="21"/>
  <c r="T7885" i="21"/>
  <c r="S7885" i="21"/>
  <c r="R7885" i="21"/>
  <c r="X7884" i="21"/>
  <c r="W7884" i="21"/>
  <c r="V7884" i="21"/>
  <c r="U7884" i="21"/>
  <c r="T7884" i="21"/>
  <c r="S7884" i="21"/>
  <c r="R7884" i="21"/>
  <c r="X7883" i="21"/>
  <c r="W7883" i="21"/>
  <c r="V7883" i="21"/>
  <c r="U7883" i="21"/>
  <c r="T7883" i="21"/>
  <c r="S7883" i="21"/>
  <c r="R7883" i="21"/>
  <c r="X7882" i="21"/>
  <c r="W7882" i="21"/>
  <c r="V7882" i="21"/>
  <c r="U7882" i="21"/>
  <c r="T7882" i="21"/>
  <c r="S7882" i="21"/>
  <c r="R7882" i="21"/>
  <c r="X7881" i="21"/>
  <c r="W7881" i="21"/>
  <c r="V7881" i="21"/>
  <c r="U7881" i="21"/>
  <c r="T7881" i="21"/>
  <c r="S7881" i="21"/>
  <c r="R7881" i="21"/>
  <c r="X7880" i="21"/>
  <c r="W7880" i="21"/>
  <c r="V7880" i="21"/>
  <c r="U7880" i="21"/>
  <c r="T7880" i="21"/>
  <c r="S7880" i="21"/>
  <c r="R7880" i="21"/>
  <c r="X7879" i="21"/>
  <c r="W7879" i="21"/>
  <c r="V7879" i="21"/>
  <c r="U7879" i="21"/>
  <c r="T7879" i="21"/>
  <c r="S7879" i="21"/>
  <c r="R7879" i="21"/>
  <c r="X7878" i="21"/>
  <c r="W7878" i="21"/>
  <c r="V7878" i="21"/>
  <c r="U7878" i="21"/>
  <c r="T7878" i="21"/>
  <c r="S7878" i="21"/>
  <c r="R7878" i="21"/>
  <c r="X7877" i="21"/>
  <c r="W7877" i="21"/>
  <c r="V7877" i="21"/>
  <c r="U7877" i="21"/>
  <c r="T7877" i="21"/>
  <c r="S7877" i="21"/>
  <c r="R7877" i="21"/>
  <c r="X7876" i="21"/>
  <c r="W7876" i="21"/>
  <c r="V7876" i="21"/>
  <c r="U7876" i="21"/>
  <c r="T7876" i="21"/>
  <c r="S7876" i="21"/>
  <c r="R7876" i="21"/>
  <c r="X7875" i="21"/>
  <c r="W7875" i="21"/>
  <c r="V7875" i="21"/>
  <c r="U7875" i="21"/>
  <c r="T7875" i="21"/>
  <c r="S7875" i="21"/>
  <c r="R7875" i="21"/>
  <c r="X7874" i="21"/>
  <c r="W7874" i="21"/>
  <c r="V7874" i="21"/>
  <c r="U7874" i="21"/>
  <c r="T7874" i="21"/>
  <c r="S7874" i="21"/>
  <c r="R7874" i="21"/>
  <c r="X7873" i="21"/>
  <c r="W7873" i="21"/>
  <c r="V7873" i="21"/>
  <c r="U7873" i="21"/>
  <c r="T7873" i="21"/>
  <c r="S7873" i="21"/>
  <c r="R7873" i="21"/>
  <c r="X7872" i="21"/>
  <c r="W7872" i="21"/>
  <c r="V7872" i="21"/>
  <c r="U7872" i="21"/>
  <c r="T7872" i="21"/>
  <c r="S7872" i="21"/>
  <c r="R7872" i="21"/>
  <c r="X7871" i="21"/>
  <c r="W7871" i="21"/>
  <c r="V7871" i="21"/>
  <c r="U7871" i="21"/>
  <c r="T7871" i="21"/>
  <c r="S7871" i="21"/>
  <c r="R7871" i="21"/>
  <c r="X7870" i="21"/>
  <c r="W7870" i="21"/>
  <c r="V7870" i="21"/>
  <c r="U7870" i="21"/>
  <c r="T7870" i="21"/>
  <c r="S7870" i="21"/>
  <c r="R7870" i="21"/>
  <c r="X7869" i="21"/>
  <c r="W7869" i="21"/>
  <c r="V7869" i="21"/>
  <c r="U7869" i="21"/>
  <c r="T7869" i="21"/>
  <c r="S7869" i="21"/>
  <c r="R7869" i="21"/>
  <c r="X7868" i="21"/>
  <c r="W7868" i="21"/>
  <c r="V7868" i="21"/>
  <c r="U7868" i="21"/>
  <c r="T7868" i="21"/>
  <c r="S7868" i="21"/>
  <c r="R7868" i="21"/>
  <c r="X7867" i="21"/>
  <c r="W7867" i="21"/>
  <c r="V7867" i="21"/>
  <c r="U7867" i="21"/>
  <c r="T7867" i="21"/>
  <c r="S7867" i="21"/>
  <c r="R7867" i="21"/>
  <c r="X7866" i="21"/>
  <c r="W7866" i="21"/>
  <c r="V7866" i="21"/>
  <c r="U7866" i="21"/>
  <c r="T7866" i="21"/>
  <c r="S7866" i="21"/>
  <c r="R7866" i="21"/>
  <c r="X7865" i="21"/>
  <c r="W7865" i="21"/>
  <c r="V7865" i="21"/>
  <c r="U7865" i="21"/>
  <c r="T7865" i="21"/>
  <c r="S7865" i="21"/>
  <c r="R7865" i="21"/>
  <c r="X7864" i="21"/>
  <c r="W7864" i="21"/>
  <c r="V7864" i="21"/>
  <c r="U7864" i="21"/>
  <c r="T7864" i="21"/>
  <c r="S7864" i="21"/>
  <c r="R7864" i="21"/>
  <c r="X7863" i="21"/>
  <c r="W7863" i="21"/>
  <c r="V7863" i="21"/>
  <c r="U7863" i="21"/>
  <c r="T7863" i="21"/>
  <c r="S7863" i="21"/>
  <c r="R7863" i="21"/>
  <c r="X7862" i="21"/>
  <c r="W7862" i="21"/>
  <c r="V7862" i="21"/>
  <c r="U7862" i="21"/>
  <c r="T7862" i="21"/>
  <c r="S7862" i="21"/>
  <c r="R7862" i="21"/>
  <c r="X7861" i="21"/>
  <c r="W7861" i="21"/>
  <c r="V7861" i="21"/>
  <c r="U7861" i="21"/>
  <c r="T7861" i="21"/>
  <c r="S7861" i="21"/>
  <c r="R7861" i="21"/>
  <c r="X7860" i="21"/>
  <c r="W7860" i="21"/>
  <c r="V7860" i="21"/>
  <c r="U7860" i="21"/>
  <c r="T7860" i="21"/>
  <c r="S7860" i="21"/>
  <c r="R7860" i="21"/>
  <c r="X7859" i="21"/>
  <c r="W7859" i="21"/>
  <c r="V7859" i="21"/>
  <c r="U7859" i="21"/>
  <c r="T7859" i="21"/>
  <c r="S7859" i="21"/>
  <c r="R7859" i="21"/>
  <c r="X7858" i="21"/>
  <c r="W7858" i="21"/>
  <c r="V7858" i="21"/>
  <c r="U7858" i="21"/>
  <c r="T7858" i="21"/>
  <c r="S7858" i="21"/>
  <c r="R7858" i="21"/>
  <c r="X7857" i="21"/>
  <c r="W7857" i="21"/>
  <c r="V7857" i="21"/>
  <c r="U7857" i="21"/>
  <c r="T7857" i="21"/>
  <c r="S7857" i="21"/>
  <c r="R7857" i="21"/>
  <c r="X7856" i="21"/>
  <c r="W7856" i="21"/>
  <c r="V7856" i="21"/>
  <c r="U7856" i="21"/>
  <c r="T7856" i="21"/>
  <c r="S7856" i="21"/>
  <c r="R7856" i="21"/>
  <c r="X7855" i="21"/>
  <c r="W7855" i="21"/>
  <c r="V7855" i="21"/>
  <c r="U7855" i="21"/>
  <c r="T7855" i="21"/>
  <c r="S7855" i="21"/>
  <c r="R7855" i="21"/>
  <c r="X7854" i="21"/>
  <c r="W7854" i="21"/>
  <c r="V7854" i="21"/>
  <c r="U7854" i="21"/>
  <c r="T7854" i="21"/>
  <c r="S7854" i="21"/>
  <c r="R7854" i="21"/>
  <c r="X7853" i="21"/>
  <c r="W7853" i="21"/>
  <c r="V7853" i="21"/>
  <c r="U7853" i="21"/>
  <c r="T7853" i="21"/>
  <c r="S7853" i="21"/>
  <c r="R7853" i="21"/>
  <c r="X7852" i="21"/>
  <c r="W7852" i="21"/>
  <c r="V7852" i="21"/>
  <c r="U7852" i="21"/>
  <c r="T7852" i="21"/>
  <c r="S7852" i="21"/>
  <c r="R7852" i="21"/>
  <c r="X7851" i="21"/>
  <c r="W7851" i="21"/>
  <c r="V7851" i="21"/>
  <c r="U7851" i="21"/>
  <c r="T7851" i="21"/>
  <c r="S7851" i="21"/>
  <c r="R7851" i="21"/>
  <c r="X7850" i="21"/>
  <c r="W7850" i="21"/>
  <c r="V7850" i="21"/>
  <c r="U7850" i="21"/>
  <c r="T7850" i="21"/>
  <c r="S7850" i="21"/>
  <c r="R7850" i="21"/>
  <c r="X7849" i="21"/>
  <c r="W7849" i="21"/>
  <c r="V7849" i="21"/>
  <c r="U7849" i="21"/>
  <c r="T7849" i="21"/>
  <c r="S7849" i="21"/>
  <c r="R7849" i="21"/>
  <c r="X7848" i="21"/>
  <c r="W7848" i="21"/>
  <c r="V7848" i="21"/>
  <c r="U7848" i="21"/>
  <c r="T7848" i="21"/>
  <c r="S7848" i="21"/>
  <c r="R7848" i="21"/>
  <c r="X7847" i="21"/>
  <c r="W7847" i="21"/>
  <c r="V7847" i="21"/>
  <c r="U7847" i="21"/>
  <c r="T7847" i="21"/>
  <c r="S7847" i="21"/>
  <c r="R7847" i="21"/>
  <c r="X7846" i="21"/>
  <c r="W7846" i="21"/>
  <c r="V7846" i="21"/>
  <c r="U7846" i="21"/>
  <c r="T7846" i="21"/>
  <c r="S7846" i="21"/>
  <c r="R7846" i="21"/>
  <c r="X7845" i="21"/>
  <c r="W7845" i="21"/>
  <c r="V7845" i="21"/>
  <c r="U7845" i="21"/>
  <c r="T7845" i="21"/>
  <c r="S7845" i="21"/>
  <c r="R7845" i="21"/>
  <c r="X7844" i="21"/>
  <c r="W7844" i="21"/>
  <c r="V7844" i="21"/>
  <c r="U7844" i="21"/>
  <c r="T7844" i="21"/>
  <c r="S7844" i="21"/>
  <c r="R7844" i="21"/>
  <c r="X7843" i="21"/>
  <c r="W7843" i="21"/>
  <c r="V7843" i="21"/>
  <c r="U7843" i="21"/>
  <c r="T7843" i="21"/>
  <c r="S7843" i="21"/>
  <c r="R7843" i="21"/>
  <c r="X7842" i="21"/>
  <c r="W7842" i="21"/>
  <c r="V7842" i="21"/>
  <c r="U7842" i="21"/>
  <c r="T7842" i="21"/>
  <c r="S7842" i="21"/>
  <c r="R7842" i="21"/>
  <c r="X7841" i="21"/>
  <c r="W7841" i="21"/>
  <c r="V7841" i="21"/>
  <c r="U7841" i="21"/>
  <c r="T7841" i="21"/>
  <c r="S7841" i="21"/>
  <c r="R7841" i="21"/>
  <c r="X7840" i="21"/>
  <c r="W7840" i="21"/>
  <c r="V7840" i="21"/>
  <c r="U7840" i="21"/>
  <c r="T7840" i="21"/>
  <c r="S7840" i="21"/>
  <c r="R7840" i="21"/>
  <c r="X7839" i="21"/>
  <c r="W7839" i="21"/>
  <c r="V7839" i="21"/>
  <c r="U7839" i="21"/>
  <c r="T7839" i="21"/>
  <c r="S7839" i="21"/>
  <c r="R7839" i="21"/>
  <c r="X7838" i="21"/>
  <c r="W7838" i="21"/>
  <c r="V7838" i="21"/>
  <c r="U7838" i="21"/>
  <c r="T7838" i="21"/>
  <c r="S7838" i="21"/>
  <c r="R7838" i="21"/>
  <c r="X7837" i="21"/>
  <c r="W7837" i="21"/>
  <c r="V7837" i="21"/>
  <c r="U7837" i="21"/>
  <c r="T7837" i="21"/>
  <c r="S7837" i="21"/>
  <c r="R7837" i="21"/>
  <c r="X7836" i="21"/>
  <c r="W7836" i="21"/>
  <c r="V7836" i="21"/>
  <c r="U7836" i="21"/>
  <c r="T7836" i="21"/>
  <c r="S7836" i="21"/>
  <c r="R7836" i="21"/>
  <c r="X7835" i="21"/>
  <c r="W7835" i="21"/>
  <c r="V7835" i="21"/>
  <c r="U7835" i="21"/>
  <c r="T7835" i="21"/>
  <c r="S7835" i="21"/>
  <c r="R7835" i="21"/>
  <c r="X7834" i="21"/>
  <c r="W7834" i="21"/>
  <c r="V7834" i="21"/>
  <c r="U7834" i="21"/>
  <c r="T7834" i="21"/>
  <c r="S7834" i="21"/>
  <c r="R7834" i="21"/>
  <c r="X7833" i="21"/>
  <c r="W7833" i="21"/>
  <c r="V7833" i="21"/>
  <c r="U7833" i="21"/>
  <c r="T7833" i="21"/>
  <c r="S7833" i="21"/>
  <c r="R7833" i="21"/>
  <c r="X7832" i="21"/>
  <c r="W7832" i="21"/>
  <c r="V7832" i="21"/>
  <c r="U7832" i="21"/>
  <c r="T7832" i="21"/>
  <c r="S7832" i="21"/>
  <c r="R7832" i="21"/>
  <c r="X7831" i="21"/>
  <c r="W7831" i="21"/>
  <c r="V7831" i="21"/>
  <c r="U7831" i="21"/>
  <c r="T7831" i="21"/>
  <c r="S7831" i="21"/>
  <c r="R7831" i="21"/>
  <c r="X7830" i="21"/>
  <c r="W7830" i="21"/>
  <c r="V7830" i="21"/>
  <c r="U7830" i="21"/>
  <c r="T7830" i="21"/>
  <c r="S7830" i="21"/>
  <c r="R7830" i="21"/>
  <c r="X7829" i="21"/>
  <c r="W7829" i="21"/>
  <c r="V7829" i="21"/>
  <c r="U7829" i="21"/>
  <c r="T7829" i="21"/>
  <c r="S7829" i="21"/>
  <c r="R7829" i="21"/>
  <c r="X7828" i="21"/>
  <c r="W7828" i="21"/>
  <c r="V7828" i="21"/>
  <c r="U7828" i="21"/>
  <c r="T7828" i="21"/>
  <c r="S7828" i="21"/>
  <c r="R7828" i="21"/>
  <c r="X7827" i="21"/>
  <c r="W7827" i="21"/>
  <c r="V7827" i="21"/>
  <c r="U7827" i="21"/>
  <c r="T7827" i="21"/>
  <c r="S7827" i="21"/>
  <c r="R7827" i="21"/>
  <c r="X7826" i="21"/>
  <c r="W7826" i="21"/>
  <c r="V7826" i="21"/>
  <c r="U7826" i="21"/>
  <c r="T7826" i="21"/>
  <c r="S7826" i="21"/>
  <c r="R7826" i="21"/>
  <c r="X7825" i="21"/>
  <c r="W7825" i="21"/>
  <c r="V7825" i="21"/>
  <c r="U7825" i="21"/>
  <c r="T7825" i="21"/>
  <c r="S7825" i="21"/>
  <c r="R7825" i="21"/>
  <c r="X7824" i="21"/>
  <c r="W7824" i="21"/>
  <c r="V7824" i="21"/>
  <c r="U7824" i="21"/>
  <c r="T7824" i="21"/>
  <c r="S7824" i="21"/>
  <c r="R7824" i="21"/>
  <c r="X7823" i="21"/>
  <c r="W7823" i="21"/>
  <c r="V7823" i="21"/>
  <c r="U7823" i="21"/>
  <c r="T7823" i="21"/>
  <c r="S7823" i="21"/>
  <c r="R7823" i="21"/>
  <c r="X7822" i="21"/>
  <c r="W7822" i="21"/>
  <c r="V7822" i="21"/>
  <c r="U7822" i="21"/>
  <c r="T7822" i="21"/>
  <c r="S7822" i="21"/>
  <c r="R7822" i="21"/>
  <c r="X7821" i="21"/>
  <c r="W7821" i="21"/>
  <c r="V7821" i="21"/>
  <c r="U7821" i="21"/>
  <c r="T7821" i="21"/>
  <c r="S7821" i="21"/>
  <c r="R7821" i="21"/>
  <c r="X7820" i="21"/>
  <c r="W7820" i="21"/>
  <c r="V7820" i="21"/>
  <c r="U7820" i="21"/>
  <c r="T7820" i="21"/>
  <c r="S7820" i="21"/>
  <c r="R7820" i="21"/>
  <c r="X7819" i="21"/>
  <c r="W7819" i="21"/>
  <c r="V7819" i="21"/>
  <c r="U7819" i="21"/>
  <c r="T7819" i="21"/>
  <c r="S7819" i="21"/>
  <c r="R7819" i="21"/>
  <c r="X7818" i="21"/>
  <c r="W7818" i="21"/>
  <c r="V7818" i="21"/>
  <c r="U7818" i="21"/>
  <c r="T7818" i="21"/>
  <c r="S7818" i="21"/>
  <c r="R7818" i="21"/>
  <c r="X7817" i="21"/>
  <c r="W7817" i="21"/>
  <c r="V7817" i="21"/>
  <c r="U7817" i="21"/>
  <c r="T7817" i="21"/>
  <c r="S7817" i="21"/>
  <c r="R7817" i="21"/>
  <c r="X7816" i="21"/>
  <c r="W7816" i="21"/>
  <c r="V7816" i="21"/>
  <c r="U7816" i="21"/>
  <c r="T7816" i="21"/>
  <c r="S7816" i="21"/>
  <c r="R7816" i="21"/>
  <c r="X7815" i="21"/>
  <c r="W7815" i="21"/>
  <c r="V7815" i="21"/>
  <c r="U7815" i="21"/>
  <c r="T7815" i="21"/>
  <c r="S7815" i="21"/>
  <c r="R7815" i="21"/>
  <c r="X7814" i="21"/>
  <c r="W7814" i="21"/>
  <c r="V7814" i="21"/>
  <c r="U7814" i="21"/>
  <c r="T7814" i="21"/>
  <c r="S7814" i="21"/>
  <c r="R7814" i="21"/>
  <c r="X7813" i="21"/>
  <c r="W7813" i="21"/>
  <c r="V7813" i="21"/>
  <c r="U7813" i="21"/>
  <c r="T7813" i="21"/>
  <c r="S7813" i="21"/>
  <c r="R7813" i="21"/>
  <c r="X7812" i="21"/>
  <c r="W7812" i="21"/>
  <c r="V7812" i="21"/>
  <c r="U7812" i="21"/>
  <c r="T7812" i="21"/>
  <c r="S7812" i="21"/>
  <c r="R7812" i="21"/>
  <c r="X7811" i="21"/>
  <c r="W7811" i="21"/>
  <c r="V7811" i="21"/>
  <c r="U7811" i="21"/>
  <c r="T7811" i="21"/>
  <c r="S7811" i="21"/>
  <c r="R7811" i="21"/>
  <c r="X7810" i="21"/>
  <c r="W7810" i="21"/>
  <c r="V7810" i="21"/>
  <c r="U7810" i="21"/>
  <c r="T7810" i="21"/>
  <c r="S7810" i="21"/>
  <c r="R7810" i="21"/>
  <c r="X7809" i="21"/>
  <c r="W7809" i="21"/>
  <c r="V7809" i="21"/>
  <c r="U7809" i="21"/>
  <c r="T7809" i="21"/>
  <c r="S7809" i="21"/>
  <c r="R7809" i="21"/>
  <c r="X7808" i="21"/>
  <c r="W7808" i="21"/>
  <c r="V7808" i="21"/>
  <c r="U7808" i="21"/>
  <c r="T7808" i="21"/>
  <c r="S7808" i="21"/>
  <c r="R7808" i="21"/>
  <c r="X7807" i="21"/>
  <c r="W7807" i="21"/>
  <c r="V7807" i="21"/>
  <c r="U7807" i="21"/>
  <c r="T7807" i="21"/>
  <c r="S7807" i="21"/>
  <c r="R7807" i="21"/>
  <c r="X7806" i="21"/>
  <c r="W7806" i="21"/>
  <c r="V7806" i="21"/>
  <c r="U7806" i="21"/>
  <c r="T7806" i="21"/>
  <c r="S7806" i="21"/>
  <c r="R7806" i="21"/>
  <c r="X7805" i="21"/>
  <c r="W7805" i="21"/>
  <c r="V7805" i="21"/>
  <c r="U7805" i="21"/>
  <c r="T7805" i="21"/>
  <c r="S7805" i="21"/>
  <c r="R7805" i="21"/>
  <c r="X7804" i="21"/>
  <c r="W7804" i="21"/>
  <c r="V7804" i="21"/>
  <c r="U7804" i="21"/>
  <c r="T7804" i="21"/>
  <c r="S7804" i="21"/>
  <c r="R7804" i="21"/>
  <c r="X7803" i="21"/>
  <c r="W7803" i="21"/>
  <c r="V7803" i="21"/>
  <c r="U7803" i="21"/>
  <c r="T7803" i="21"/>
  <c r="S7803" i="21"/>
  <c r="R7803" i="21"/>
  <c r="X7802" i="21"/>
  <c r="W7802" i="21"/>
  <c r="V7802" i="21"/>
  <c r="U7802" i="21"/>
  <c r="T7802" i="21"/>
  <c r="S7802" i="21"/>
  <c r="R7802" i="21"/>
  <c r="X7801" i="21"/>
  <c r="W7801" i="21"/>
  <c r="V7801" i="21"/>
  <c r="U7801" i="21"/>
  <c r="T7801" i="21"/>
  <c r="S7801" i="21"/>
  <c r="R7801" i="21"/>
  <c r="X7800" i="21"/>
  <c r="W7800" i="21"/>
  <c r="V7800" i="21"/>
  <c r="U7800" i="21"/>
  <c r="T7800" i="21"/>
  <c r="S7800" i="21"/>
  <c r="R7800" i="21"/>
  <c r="X7799" i="21"/>
  <c r="W7799" i="21"/>
  <c r="V7799" i="21"/>
  <c r="U7799" i="21"/>
  <c r="T7799" i="21"/>
  <c r="S7799" i="21"/>
  <c r="R7799" i="21"/>
  <c r="X7798" i="21"/>
  <c r="W7798" i="21"/>
  <c r="V7798" i="21"/>
  <c r="U7798" i="21"/>
  <c r="T7798" i="21"/>
  <c r="S7798" i="21"/>
  <c r="R7798" i="21"/>
  <c r="X7797" i="21"/>
  <c r="W7797" i="21"/>
  <c r="V7797" i="21"/>
  <c r="U7797" i="21"/>
  <c r="T7797" i="21"/>
  <c r="S7797" i="21"/>
  <c r="R7797" i="21"/>
  <c r="X7796" i="21"/>
  <c r="W7796" i="21"/>
  <c r="V7796" i="21"/>
  <c r="U7796" i="21"/>
  <c r="T7796" i="21"/>
  <c r="S7796" i="21"/>
  <c r="R7796" i="21"/>
  <c r="X7795" i="21"/>
  <c r="W7795" i="21"/>
  <c r="V7795" i="21"/>
  <c r="U7795" i="21"/>
  <c r="T7795" i="21"/>
  <c r="S7795" i="21"/>
  <c r="R7795" i="21"/>
  <c r="X7794" i="21"/>
  <c r="W7794" i="21"/>
  <c r="V7794" i="21"/>
  <c r="U7794" i="21"/>
  <c r="T7794" i="21"/>
  <c r="S7794" i="21"/>
  <c r="R7794" i="21"/>
  <c r="X7793" i="21"/>
  <c r="W7793" i="21"/>
  <c r="V7793" i="21"/>
  <c r="U7793" i="21"/>
  <c r="T7793" i="21"/>
  <c r="S7793" i="21"/>
  <c r="R7793" i="21"/>
  <c r="X7792" i="21"/>
  <c r="W7792" i="21"/>
  <c r="V7792" i="21"/>
  <c r="U7792" i="21"/>
  <c r="T7792" i="21"/>
  <c r="S7792" i="21"/>
  <c r="R7792" i="21"/>
  <c r="X7791" i="21"/>
  <c r="W7791" i="21"/>
  <c r="V7791" i="21"/>
  <c r="U7791" i="21"/>
  <c r="T7791" i="21"/>
  <c r="S7791" i="21"/>
  <c r="R7791" i="21"/>
  <c r="X7790" i="21"/>
  <c r="W7790" i="21"/>
  <c r="V7790" i="21"/>
  <c r="U7790" i="21"/>
  <c r="T7790" i="21"/>
  <c r="S7790" i="21"/>
  <c r="R7790" i="21"/>
  <c r="X7789" i="21"/>
  <c r="W7789" i="21"/>
  <c r="V7789" i="21"/>
  <c r="U7789" i="21"/>
  <c r="T7789" i="21"/>
  <c r="S7789" i="21"/>
  <c r="R7789" i="21"/>
  <c r="X7788" i="21"/>
  <c r="W7788" i="21"/>
  <c r="V7788" i="21"/>
  <c r="U7788" i="21"/>
  <c r="T7788" i="21"/>
  <c r="S7788" i="21"/>
  <c r="R7788" i="21"/>
  <c r="X7787" i="21"/>
  <c r="W7787" i="21"/>
  <c r="V7787" i="21"/>
  <c r="U7787" i="21"/>
  <c r="T7787" i="21"/>
  <c r="S7787" i="21"/>
  <c r="R7787" i="21"/>
  <c r="X7786" i="21"/>
  <c r="W7786" i="21"/>
  <c r="V7786" i="21"/>
  <c r="U7786" i="21"/>
  <c r="T7786" i="21"/>
  <c r="S7786" i="21"/>
  <c r="R7786" i="21"/>
  <c r="X7785" i="21"/>
  <c r="W7785" i="21"/>
  <c r="V7785" i="21"/>
  <c r="U7785" i="21"/>
  <c r="T7785" i="21"/>
  <c r="S7785" i="21"/>
  <c r="R7785" i="21"/>
  <c r="X7784" i="21"/>
  <c r="W7784" i="21"/>
  <c r="V7784" i="21"/>
  <c r="U7784" i="21"/>
  <c r="T7784" i="21"/>
  <c r="S7784" i="21"/>
  <c r="R7784" i="21"/>
  <c r="X7783" i="21"/>
  <c r="W7783" i="21"/>
  <c r="V7783" i="21"/>
  <c r="U7783" i="21"/>
  <c r="T7783" i="21"/>
  <c r="S7783" i="21"/>
  <c r="R7783" i="21"/>
  <c r="X7782" i="21"/>
  <c r="W7782" i="21"/>
  <c r="V7782" i="21"/>
  <c r="U7782" i="21"/>
  <c r="T7782" i="21"/>
  <c r="S7782" i="21"/>
  <c r="R7782" i="21"/>
  <c r="X7781" i="21"/>
  <c r="W7781" i="21"/>
  <c r="V7781" i="21"/>
  <c r="U7781" i="21"/>
  <c r="T7781" i="21"/>
  <c r="S7781" i="21"/>
  <c r="R7781" i="21"/>
  <c r="X7780" i="21"/>
  <c r="W7780" i="21"/>
  <c r="V7780" i="21"/>
  <c r="U7780" i="21"/>
  <c r="T7780" i="21"/>
  <c r="S7780" i="21"/>
  <c r="R7780" i="21"/>
  <c r="X7779" i="21"/>
  <c r="W7779" i="21"/>
  <c r="V7779" i="21"/>
  <c r="U7779" i="21"/>
  <c r="T7779" i="21"/>
  <c r="S7779" i="21"/>
  <c r="R7779" i="21"/>
  <c r="X7778" i="21"/>
  <c r="W7778" i="21"/>
  <c r="V7778" i="21"/>
  <c r="U7778" i="21"/>
  <c r="T7778" i="21"/>
  <c r="S7778" i="21"/>
  <c r="R7778" i="21"/>
  <c r="X7777" i="21"/>
  <c r="W7777" i="21"/>
  <c r="V7777" i="21"/>
  <c r="U7777" i="21"/>
  <c r="T7777" i="21"/>
  <c r="S7777" i="21"/>
  <c r="R7777" i="21"/>
  <c r="X7776" i="21"/>
  <c r="W7776" i="21"/>
  <c r="V7776" i="21"/>
  <c r="U7776" i="21"/>
  <c r="T7776" i="21"/>
  <c r="S7776" i="21"/>
  <c r="R7776" i="21"/>
  <c r="X7775" i="21"/>
  <c r="W7775" i="21"/>
  <c r="V7775" i="21"/>
  <c r="U7775" i="21"/>
  <c r="T7775" i="21"/>
  <c r="S7775" i="21"/>
  <c r="R7775" i="21"/>
  <c r="X7774" i="21"/>
  <c r="W7774" i="21"/>
  <c r="V7774" i="21"/>
  <c r="U7774" i="21"/>
  <c r="T7774" i="21"/>
  <c r="S7774" i="21"/>
  <c r="R7774" i="21"/>
  <c r="X7773" i="21"/>
  <c r="W7773" i="21"/>
  <c r="V7773" i="21"/>
  <c r="U7773" i="21"/>
  <c r="T7773" i="21"/>
  <c r="S7773" i="21"/>
  <c r="R7773" i="21"/>
  <c r="X7772" i="21"/>
  <c r="W7772" i="21"/>
  <c r="V7772" i="21"/>
  <c r="U7772" i="21"/>
  <c r="T7772" i="21"/>
  <c r="S7772" i="21"/>
  <c r="R7772" i="21"/>
  <c r="X7771" i="21"/>
  <c r="W7771" i="21"/>
  <c r="V7771" i="21"/>
  <c r="U7771" i="21"/>
  <c r="T7771" i="21"/>
  <c r="S7771" i="21"/>
  <c r="R7771" i="21"/>
  <c r="X7770" i="21"/>
  <c r="W7770" i="21"/>
  <c r="V7770" i="21"/>
  <c r="U7770" i="21"/>
  <c r="T7770" i="21"/>
  <c r="S7770" i="21"/>
  <c r="R7770" i="21"/>
  <c r="X7769" i="21"/>
  <c r="W7769" i="21"/>
  <c r="V7769" i="21"/>
  <c r="U7769" i="21"/>
  <c r="T7769" i="21"/>
  <c r="S7769" i="21"/>
  <c r="R7769" i="21"/>
  <c r="X7768" i="21"/>
  <c r="W7768" i="21"/>
  <c r="V7768" i="21"/>
  <c r="U7768" i="21"/>
  <c r="T7768" i="21"/>
  <c r="S7768" i="21"/>
  <c r="R7768" i="21"/>
  <c r="X7767" i="21"/>
  <c r="W7767" i="21"/>
  <c r="V7767" i="21"/>
  <c r="U7767" i="21"/>
  <c r="T7767" i="21"/>
  <c r="S7767" i="21"/>
  <c r="R7767" i="21"/>
  <c r="X7766" i="21"/>
  <c r="W7766" i="21"/>
  <c r="V7766" i="21"/>
  <c r="U7766" i="21"/>
  <c r="T7766" i="21"/>
  <c r="S7766" i="21"/>
  <c r="R7766" i="21"/>
  <c r="X7765" i="21"/>
  <c r="W7765" i="21"/>
  <c r="V7765" i="21"/>
  <c r="U7765" i="21"/>
  <c r="T7765" i="21"/>
  <c r="S7765" i="21"/>
  <c r="R7765" i="21"/>
  <c r="X7764" i="21"/>
  <c r="W7764" i="21"/>
  <c r="V7764" i="21"/>
  <c r="U7764" i="21"/>
  <c r="T7764" i="21"/>
  <c r="S7764" i="21"/>
  <c r="R7764" i="21"/>
  <c r="X7763" i="21"/>
  <c r="W7763" i="21"/>
  <c r="V7763" i="21"/>
  <c r="U7763" i="21"/>
  <c r="T7763" i="21"/>
  <c r="S7763" i="21"/>
  <c r="R7763" i="21"/>
  <c r="X7762" i="21"/>
  <c r="W7762" i="21"/>
  <c r="V7762" i="21"/>
  <c r="U7762" i="21"/>
  <c r="T7762" i="21"/>
  <c r="S7762" i="21"/>
  <c r="R7762" i="21"/>
  <c r="X7761" i="21"/>
  <c r="W7761" i="21"/>
  <c r="V7761" i="21"/>
  <c r="U7761" i="21"/>
  <c r="T7761" i="21"/>
  <c r="S7761" i="21"/>
  <c r="R7761" i="21"/>
  <c r="X7760" i="21"/>
  <c r="W7760" i="21"/>
  <c r="V7760" i="21"/>
  <c r="U7760" i="21"/>
  <c r="T7760" i="21"/>
  <c r="S7760" i="21"/>
  <c r="R7760" i="21"/>
  <c r="X7759" i="21"/>
  <c r="W7759" i="21"/>
  <c r="V7759" i="21"/>
  <c r="U7759" i="21"/>
  <c r="T7759" i="21"/>
  <c r="S7759" i="21"/>
  <c r="R7759" i="21"/>
  <c r="X7758" i="21"/>
  <c r="W7758" i="21"/>
  <c r="V7758" i="21"/>
  <c r="U7758" i="21"/>
  <c r="T7758" i="21"/>
  <c r="S7758" i="21"/>
  <c r="R7758" i="21"/>
  <c r="X7757" i="21"/>
  <c r="W7757" i="21"/>
  <c r="V7757" i="21"/>
  <c r="U7757" i="21"/>
  <c r="T7757" i="21"/>
  <c r="S7757" i="21"/>
  <c r="R7757" i="21"/>
  <c r="X7756" i="21"/>
  <c r="W7756" i="21"/>
  <c r="V7756" i="21"/>
  <c r="U7756" i="21"/>
  <c r="T7756" i="21"/>
  <c r="S7756" i="21"/>
  <c r="R7756" i="21"/>
  <c r="X7755" i="21"/>
  <c r="W7755" i="21"/>
  <c r="V7755" i="21"/>
  <c r="U7755" i="21"/>
  <c r="T7755" i="21"/>
  <c r="S7755" i="21"/>
  <c r="R7755" i="21"/>
  <c r="X7754" i="21"/>
  <c r="W7754" i="21"/>
  <c r="V7754" i="21"/>
  <c r="U7754" i="21"/>
  <c r="T7754" i="21"/>
  <c r="S7754" i="21"/>
  <c r="R7754" i="21"/>
  <c r="X7753" i="21"/>
  <c r="W7753" i="21"/>
  <c r="V7753" i="21"/>
  <c r="U7753" i="21"/>
  <c r="T7753" i="21"/>
  <c r="S7753" i="21"/>
  <c r="R7753" i="21"/>
  <c r="X7752" i="21"/>
  <c r="W7752" i="21"/>
  <c r="V7752" i="21"/>
  <c r="U7752" i="21"/>
  <c r="T7752" i="21"/>
  <c r="S7752" i="21"/>
  <c r="R7752" i="21"/>
  <c r="X7751" i="21"/>
  <c r="W7751" i="21"/>
  <c r="V7751" i="21"/>
  <c r="U7751" i="21"/>
  <c r="T7751" i="21"/>
  <c r="S7751" i="21"/>
  <c r="R7751" i="21"/>
  <c r="X7750" i="21"/>
  <c r="W7750" i="21"/>
  <c r="V7750" i="21"/>
  <c r="U7750" i="21"/>
  <c r="T7750" i="21"/>
  <c r="S7750" i="21"/>
  <c r="R7750" i="21"/>
  <c r="X7749" i="21"/>
  <c r="W7749" i="21"/>
  <c r="V7749" i="21"/>
  <c r="U7749" i="21"/>
  <c r="T7749" i="21"/>
  <c r="S7749" i="21"/>
  <c r="R7749" i="21"/>
  <c r="X7748" i="21"/>
  <c r="W7748" i="21"/>
  <c r="V7748" i="21"/>
  <c r="U7748" i="21"/>
  <c r="T7748" i="21"/>
  <c r="S7748" i="21"/>
  <c r="R7748" i="21"/>
  <c r="X7747" i="21"/>
  <c r="W7747" i="21"/>
  <c r="V7747" i="21"/>
  <c r="U7747" i="21"/>
  <c r="T7747" i="21"/>
  <c r="S7747" i="21"/>
  <c r="R7747" i="21"/>
  <c r="X7746" i="21"/>
  <c r="W7746" i="21"/>
  <c r="V7746" i="21"/>
  <c r="U7746" i="21"/>
  <c r="T7746" i="21"/>
  <c r="S7746" i="21"/>
  <c r="R7746" i="21"/>
  <c r="X7745" i="21"/>
  <c r="W7745" i="21"/>
  <c r="V7745" i="21"/>
  <c r="U7745" i="21"/>
  <c r="T7745" i="21"/>
  <c r="S7745" i="21"/>
  <c r="R7745" i="21"/>
  <c r="X7744" i="21"/>
  <c r="W7744" i="21"/>
  <c r="V7744" i="21"/>
  <c r="U7744" i="21"/>
  <c r="T7744" i="21"/>
  <c r="S7744" i="21"/>
  <c r="R7744" i="21"/>
  <c r="X7743" i="21"/>
  <c r="W7743" i="21"/>
  <c r="V7743" i="21"/>
  <c r="U7743" i="21"/>
  <c r="T7743" i="21"/>
  <c r="S7743" i="21"/>
  <c r="R7743" i="21"/>
  <c r="X7742" i="21"/>
  <c r="W7742" i="21"/>
  <c r="V7742" i="21"/>
  <c r="U7742" i="21"/>
  <c r="T7742" i="21"/>
  <c r="S7742" i="21"/>
  <c r="R7742" i="21"/>
  <c r="X7741" i="21"/>
  <c r="W7741" i="21"/>
  <c r="V7741" i="21"/>
  <c r="U7741" i="21"/>
  <c r="T7741" i="21"/>
  <c r="S7741" i="21"/>
  <c r="R7741" i="21"/>
  <c r="X7740" i="21"/>
  <c r="W7740" i="21"/>
  <c r="V7740" i="21"/>
  <c r="U7740" i="21"/>
  <c r="T7740" i="21"/>
  <c r="S7740" i="21"/>
  <c r="R7740" i="21"/>
  <c r="X7739" i="21"/>
  <c r="W7739" i="21"/>
  <c r="V7739" i="21"/>
  <c r="U7739" i="21"/>
  <c r="T7739" i="21"/>
  <c r="S7739" i="21"/>
  <c r="R7739" i="21"/>
  <c r="X7738" i="21"/>
  <c r="W7738" i="21"/>
  <c r="V7738" i="21"/>
  <c r="U7738" i="21"/>
  <c r="T7738" i="21"/>
  <c r="S7738" i="21"/>
  <c r="R7738" i="21"/>
  <c r="X7737" i="21"/>
  <c r="W7737" i="21"/>
  <c r="V7737" i="21"/>
  <c r="U7737" i="21"/>
  <c r="T7737" i="21"/>
  <c r="S7737" i="21"/>
  <c r="R7737" i="21"/>
  <c r="X7736" i="21"/>
  <c r="W7736" i="21"/>
  <c r="V7736" i="21"/>
  <c r="U7736" i="21"/>
  <c r="T7736" i="21"/>
  <c r="S7736" i="21"/>
  <c r="R7736" i="21"/>
  <c r="X7735" i="21"/>
  <c r="W7735" i="21"/>
  <c r="V7735" i="21"/>
  <c r="U7735" i="21"/>
  <c r="T7735" i="21"/>
  <c r="S7735" i="21"/>
  <c r="R7735" i="21"/>
  <c r="X7734" i="21"/>
  <c r="W7734" i="21"/>
  <c r="V7734" i="21"/>
  <c r="U7734" i="21"/>
  <c r="T7734" i="21"/>
  <c r="S7734" i="21"/>
  <c r="R7734" i="21"/>
  <c r="X7733" i="21"/>
  <c r="W7733" i="21"/>
  <c r="V7733" i="21"/>
  <c r="U7733" i="21"/>
  <c r="T7733" i="21"/>
  <c r="S7733" i="21"/>
  <c r="R7733" i="21"/>
  <c r="X7732" i="21"/>
  <c r="W7732" i="21"/>
  <c r="V7732" i="21"/>
  <c r="U7732" i="21"/>
  <c r="T7732" i="21"/>
  <c r="S7732" i="21"/>
  <c r="R7732" i="21"/>
  <c r="X7731" i="21"/>
  <c r="W7731" i="21"/>
  <c r="V7731" i="21"/>
  <c r="U7731" i="21"/>
  <c r="T7731" i="21"/>
  <c r="S7731" i="21"/>
  <c r="R7731" i="21"/>
  <c r="X7730" i="21"/>
  <c r="W7730" i="21"/>
  <c r="V7730" i="21"/>
  <c r="U7730" i="21"/>
  <c r="T7730" i="21"/>
  <c r="S7730" i="21"/>
  <c r="R7730" i="21"/>
  <c r="X7729" i="21"/>
  <c r="W7729" i="21"/>
  <c r="V7729" i="21"/>
  <c r="U7729" i="21"/>
  <c r="T7729" i="21"/>
  <c r="S7729" i="21"/>
  <c r="R7729" i="21"/>
  <c r="X7728" i="21"/>
  <c r="W7728" i="21"/>
  <c r="V7728" i="21"/>
  <c r="U7728" i="21"/>
  <c r="T7728" i="21"/>
  <c r="S7728" i="21"/>
  <c r="R7728" i="21"/>
  <c r="X7727" i="21"/>
  <c r="W7727" i="21"/>
  <c r="V7727" i="21"/>
  <c r="U7727" i="21"/>
  <c r="T7727" i="21"/>
  <c r="S7727" i="21"/>
  <c r="R7727" i="21"/>
  <c r="X7726" i="21"/>
  <c r="W7726" i="21"/>
  <c r="V7726" i="21"/>
  <c r="U7726" i="21"/>
  <c r="T7726" i="21"/>
  <c r="S7726" i="21"/>
  <c r="R7726" i="21"/>
  <c r="X7725" i="21"/>
  <c r="W7725" i="21"/>
  <c r="V7725" i="21"/>
  <c r="U7725" i="21"/>
  <c r="T7725" i="21"/>
  <c r="S7725" i="21"/>
  <c r="R7725" i="21"/>
  <c r="X7724" i="21"/>
  <c r="W7724" i="21"/>
  <c r="V7724" i="21"/>
  <c r="U7724" i="21"/>
  <c r="T7724" i="21"/>
  <c r="S7724" i="21"/>
  <c r="R7724" i="21"/>
  <c r="X7723" i="21"/>
  <c r="W7723" i="21"/>
  <c r="V7723" i="21"/>
  <c r="U7723" i="21"/>
  <c r="T7723" i="21"/>
  <c r="S7723" i="21"/>
  <c r="R7723" i="21"/>
  <c r="X7722" i="21"/>
  <c r="W7722" i="21"/>
  <c r="V7722" i="21"/>
  <c r="U7722" i="21"/>
  <c r="T7722" i="21"/>
  <c r="S7722" i="21"/>
  <c r="R7722" i="21"/>
  <c r="X7721" i="21"/>
  <c r="W7721" i="21"/>
  <c r="V7721" i="21"/>
  <c r="U7721" i="21"/>
  <c r="T7721" i="21"/>
  <c r="S7721" i="21"/>
  <c r="R7721" i="21"/>
  <c r="X7720" i="21"/>
  <c r="W7720" i="21"/>
  <c r="V7720" i="21"/>
  <c r="U7720" i="21"/>
  <c r="T7720" i="21"/>
  <c r="S7720" i="21"/>
  <c r="R7720" i="21"/>
  <c r="X7719" i="21"/>
  <c r="W7719" i="21"/>
  <c r="V7719" i="21"/>
  <c r="U7719" i="21"/>
  <c r="T7719" i="21"/>
  <c r="S7719" i="21"/>
  <c r="R7719" i="21"/>
  <c r="X7718" i="21"/>
  <c r="W7718" i="21"/>
  <c r="V7718" i="21"/>
  <c r="U7718" i="21"/>
  <c r="T7718" i="21"/>
  <c r="S7718" i="21"/>
  <c r="R7718" i="21"/>
  <c r="X7717" i="21"/>
  <c r="W7717" i="21"/>
  <c r="V7717" i="21"/>
  <c r="U7717" i="21"/>
  <c r="T7717" i="21"/>
  <c r="S7717" i="21"/>
  <c r="R7717" i="21"/>
  <c r="X7716" i="21"/>
  <c r="W7716" i="21"/>
  <c r="V7716" i="21"/>
  <c r="U7716" i="21"/>
  <c r="T7716" i="21"/>
  <c r="S7716" i="21"/>
  <c r="R7716" i="21"/>
  <c r="X7715" i="21"/>
  <c r="W7715" i="21"/>
  <c r="V7715" i="21"/>
  <c r="U7715" i="21"/>
  <c r="T7715" i="21"/>
  <c r="S7715" i="21"/>
  <c r="R7715" i="21"/>
  <c r="X7714" i="21"/>
  <c r="W7714" i="21"/>
  <c r="V7714" i="21"/>
  <c r="U7714" i="21"/>
  <c r="T7714" i="21"/>
  <c r="S7714" i="21"/>
  <c r="R7714" i="21"/>
  <c r="X7713" i="21"/>
  <c r="W7713" i="21"/>
  <c r="V7713" i="21"/>
  <c r="U7713" i="21"/>
  <c r="T7713" i="21"/>
  <c r="S7713" i="21"/>
  <c r="R7713" i="21"/>
  <c r="X7712" i="21"/>
  <c r="W7712" i="21"/>
  <c r="V7712" i="21"/>
  <c r="U7712" i="21"/>
  <c r="T7712" i="21"/>
  <c r="S7712" i="21"/>
  <c r="R7712" i="21"/>
  <c r="X7711" i="21"/>
  <c r="W7711" i="21"/>
  <c r="V7711" i="21"/>
  <c r="U7711" i="21"/>
  <c r="T7711" i="21"/>
  <c r="S7711" i="21"/>
  <c r="R7711" i="21"/>
  <c r="X7710" i="21"/>
  <c r="W7710" i="21"/>
  <c r="V7710" i="21"/>
  <c r="U7710" i="21"/>
  <c r="T7710" i="21"/>
  <c r="S7710" i="21"/>
  <c r="R7710" i="21"/>
  <c r="X7709" i="21"/>
  <c r="W7709" i="21"/>
  <c r="V7709" i="21"/>
  <c r="U7709" i="21"/>
  <c r="T7709" i="21"/>
  <c r="S7709" i="21"/>
  <c r="R7709" i="21"/>
  <c r="X7708" i="21"/>
  <c r="W7708" i="21"/>
  <c r="V7708" i="21"/>
  <c r="U7708" i="21"/>
  <c r="T7708" i="21"/>
  <c r="S7708" i="21"/>
  <c r="R7708" i="21"/>
  <c r="X7707" i="21"/>
  <c r="W7707" i="21"/>
  <c r="V7707" i="21"/>
  <c r="U7707" i="21"/>
  <c r="T7707" i="21"/>
  <c r="S7707" i="21"/>
  <c r="R7707" i="21"/>
  <c r="X7706" i="21"/>
  <c r="W7706" i="21"/>
  <c r="V7706" i="21"/>
  <c r="U7706" i="21"/>
  <c r="T7706" i="21"/>
  <c r="S7706" i="21"/>
  <c r="R7706" i="21"/>
  <c r="X7705" i="21"/>
  <c r="W7705" i="21"/>
  <c r="V7705" i="21"/>
  <c r="U7705" i="21"/>
  <c r="T7705" i="21"/>
  <c r="S7705" i="21"/>
  <c r="R7705" i="21"/>
  <c r="X7704" i="21"/>
  <c r="W7704" i="21"/>
  <c r="V7704" i="21"/>
  <c r="U7704" i="21"/>
  <c r="T7704" i="21"/>
  <c r="S7704" i="21"/>
  <c r="R7704" i="21"/>
  <c r="X7703" i="21"/>
  <c r="W7703" i="21"/>
  <c r="V7703" i="21"/>
  <c r="U7703" i="21"/>
  <c r="T7703" i="21"/>
  <c r="S7703" i="21"/>
  <c r="R7703" i="21"/>
  <c r="X7702" i="21"/>
  <c r="W7702" i="21"/>
  <c r="V7702" i="21"/>
  <c r="U7702" i="21"/>
  <c r="T7702" i="21"/>
  <c r="S7702" i="21"/>
  <c r="R7702" i="21"/>
  <c r="X7701" i="21"/>
  <c r="W7701" i="21"/>
  <c r="V7701" i="21"/>
  <c r="U7701" i="21"/>
  <c r="T7701" i="21"/>
  <c r="S7701" i="21"/>
  <c r="R7701" i="21"/>
  <c r="X7700" i="21"/>
  <c r="W7700" i="21"/>
  <c r="V7700" i="21"/>
  <c r="U7700" i="21"/>
  <c r="T7700" i="21"/>
  <c r="S7700" i="21"/>
  <c r="R7700" i="21"/>
  <c r="X7699" i="21"/>
  <c r="W7699" i="21"/>
  <c r="V7699" i="21"/>
  <c r="U7699" i="21"/>
  <c r="T7699" i="21"/>
  <c r="S7699" i="21"/>
  <c r="R7699" i="21"/>
  <c r="X7698" i="21"/>
  <c r="W7698" i="21"/>
  <c r="V7698" i="21"/>
  <c r="U7698" i="21"/>
  <c r="T7698" i="21"/>
  <c r="S7698" i="21"/>
  <c r="R7698" i="21"/>
  <c r="X7697" i="21"/>
  <c r="W7697" i="21"/>
  <c r="V7697" i="21"/>
  <c r="U7697" i="21"/>
  <c r="T7697" i="21"/>
  <c r="S7697" i="21"/>
  <c r="R7697" i="21"/>
  <c r="X7696" i="21"/>
  <c r="W7696" i="21"/>
  <c r="V7696" i="21"/>
  <c r="U7696" i="21"/>
  <c r="T7696" i="21"/>
  <c r="S7696" i="21"/>
  <c r="R7696" i="21"/>
  <c r="X7695" i="21"/>
  <c r="W7695" i="21"/>
  <c r="V7695" i="21"/>
  <c r="U7695" i="21"/>
  <c r="T7695" i="21"/>
  <c r="S7695" i="21"/>
  <c r="R7695" i="21"/>
  <c r="X7694" i="21"/>
  <c r="W7694" i="21"/>
  <c r="V7694" i="21"/>
  <c r="U7694" i="21"/>
  <c r="T7694" i="21"/>
  <c r="S7694" i="21"/>
  <c r="R7694" i="21"/>
  <c r="X7693" i="21"/>
  <c r="W7693" i="21"/>
  <c r="V7693" i="21"/>
  <c r="U7693" i="21"/>
  <c r="T7693" i="21"/>
  <c r="S7693" i="21"/>
  <c r="R7693" i="21"/>
  <c r="X7692" i="21"/>
  <c r="W7692" i="21"/>
  <c r="V7692" i="21"/>
  <c r="U7692" i="21"/>
  <c r="T7692" i="21"/>
  <c r="S7692" i="21"/>
  <c r="R7692" i="21"/>
  <c r="X7691" i="21"/>
  <c r="W7691" i="21"/>
  <c r="V7691" i="21"/>
  <c r="U7691" i="21"/>
  <c r="T7691" i="21"/>
  <c r="S7691" i="21"/>
  <c r="R7691" i="21"/>
  <c r="X7690" i="21"/>
  <c r="W7690" i="21"/>
  <c r="V7690" i="21"/>
  <c r="U7690" i="21"/>
  <c r="T7690" i="21"/>
  <c r="S7690" i="21"/>
  <c r="R7690" i="21"/>
  <c r="X7689" i="21"/>
  <c r="W7689" i="21"/>
  <c r="V7689" i="21"/>
  <c r="U7689" i="21"/>
  <c r="T7689" i="21"/>
  <c r="S7689" i="21"/>
  <c r="R7689" i="21"/>
  <c r="X7688" i="21"/>
  <c r="W7688" i="21"/>
  <c r="V7688" i="21"/>
  <c r="U7688" i="21"/>
  <c r="T7688" i="21"/>
  <c r="S7688" i="21"/>
  <c r="R7688" i="21"/>
  <c r="X7687" i="21"/>
  <c r="W7687" i="21"/>
  <c r="V7687" i="21"/>
  <c r="U7687" i="21"/>
  <c r="T7687" i="21"/>
  <c r="S7687" i="21"/>
  <c r="R7687" i="21"/>
  <c r="X7686" i="21"/>
  <c r="W7686" i="21"/>
  <c r="V7686" i="21"/>
  <c r="U7686" i="21"/>
  <c r="T7686" i="21"/>
  <c r="S7686" i="21"/>
  <c r="R7686" i="21"/>
  <c r="X7685" i="21"/>
  <c r="W7685" i="21"/>
  <c r="V7685" i="21"/>
  <c r="U7685" i="21"/>
  <c r="T7685" i="21"/>
  <c r="S7685" i="21"/>
  <c r="R7685" i="21"/>
  <c r="X7684" i="21"/>
  <c r="W7684" i="21"/>
  <c r="V7684" i="21"/>
  <c r="U7684" i="21"/>
  <c r="T7684" i="21"/>
  <c r="S7684" i="21"/>
  <c r="R7684" i="21"/>
  <c r="X7683" i="21"/>
  <c r="W7683" i="21"/>
  <c r="V7683" i="21"/>
  <c r="U7683" i="21"/>
  <c r="T7683" i="21"/>
  <c r="S7683" i="21"/>
  <c r="R7683" i="21"/>
  <c r="X7682" i="21"/>
  <c r="W7682" i="21"/>
  <c r="V7682" i="21"/>
  <c r="U7682" i="21"/>
  <c r="T7682" i="21"/>
  <c r="S7682" i="21"/>
  <c r="R7682" i="21"/>
  <c r="X7681" i="21"/>
  <c r="W7681" i="21"/>
  <c r="V7681" i="21"/>
  <c r="U7681" i="21"/>
  <c r="T7681" i="21"/>
  <c r="S7681" i="21"/>
  <c r="R7681" i="21"/>
  <c r="X7680" i="21"/>
  <c r="W7680" i="21"/>
  <c r="V7680" i="21"/>
  <c r="U7680" i="21"/>
  <c r="T7680" i="21"/>
  <c r="S7680" i="21"/>
  <c r="R7680" i="21"/>
  <c r="X7679" i="21"/>
  <c r="W7679" i="21"/>
  <c r="V7679" i="21"/>
  <c r="U7679" i="21"/>
  <c r="T7679" i="21"/>
  <c r="S7679" i="21"/>
  <c r="R7679" i="21"/>
  <c r="X7678" i="21"/>
  <c r="W7678" i="21"/>
  <c r="V7678" i="21"/>
  <c r="U7678" i="21"/>
  <c r="T7678" i="21"/>
  <c r="S7678" i="21"/>
  <c r="R7678" i="21"/>
  <c r="X7677" i="21"/>
  <c r="W7677" i="21"/>
  <c r="V7677" i="21"/>
  <c r="U7677" i="21"/>
  <c r="T7677" i="21"/>
  <c r="S7677" i="21"/>
  <c r="R7677" i="21"/>
  <c r="X7676" i="21"/>
  <c r="W7676" i="21"/>
  <c r="V7676" i="21"/>
  <c r="U7676" i="21"/>
  <c r="T7676" i="21"/>
  <c r="S7676" i="21"/>
  <c r="R7676" i="21"/>
  <c r="X7675" i="21"/>
  <c r="W7675" i="21"/>
  <c r="V7675" i="21"/>
  <c r="U7675" i="21"/>
  <c r="T7675" i="21"/>
  <c r="S7675" i="21"/>
  <c r="R7675" i="21"/>
  <c r="X7674" i="21"/>
  <c r="W7674" i="21"/>
  <c r="V7674" i="21"/>
  <c r="U7674" i="21"/>
  <c r="T7674" i="21"/>
  <c r="S7674" i="21"/>
  <c r="R7674" i="21"/>
  <c r="X7673" i="21"/>
  <c r="W7673" i="21"/>
  <c r="V7673" i="21"/>
  <c r="U7673" i="21"/>
  <c r="T7673" i="21"/>
  <c r="S7673" i="21"/>
  <c r="R7673" i="21"/>
  <c r="X7672" i="21"/>
  <c r="W7672" i="21"/>
  <c r="V7672" i="21"/>
  <c r="U7672" i="21"/>
  <c r="T7672" i="21"/>
  <c r="S7672" i="21"/>
  <c r="R7672" i="21"/>
  <c r="X7671" i="21"/>
  <c r="W7671" i="21"/>
  <c r="V7671" i="21"/>
  <c r="U7671" i="21"/>
  <c r="T7671" i="21"/>
  <c r="S7671" i="21"/>
  <c r="R7671" i="21"/>
  <c r="X7670" i="21"/>
  <c r="W7670" i="21"/>
  <c r="V7670" i="21"/>
  <c r="U7670" i="21"/>
  <c r="T7670" i="21"/>
  <c r="S7670" i="21"/>
  <c r="R7670" i="21"/>
  <c r="X7669" i="21"/>
  <c r="W7669" i="21"/>
  <c r="V7669" i="21"/>
  <c r="U7669" i="21"/>
  <c r="T7669" i="21"/>
  <c r="S7669" i="21"/>
  <c r="R7669" i="21"/>
  <c r="X7668" i="21"/>
  <c r="W7668" i="21"/>
  <c r="V7668" i="21"/>
  <c r="U7668" i="21"/>
  <c r="T7668" i="21"/>
  <c r="S7668" i="21"/>
  <c r="R7668" i="21"/>
  <c r="X7667" i="21"/>
  <c r="W7667" i="21"/>
  <c r="V7667" i="21"/>
  <c r="U7667" i="21"/>
  <c r="T7667" i="21"/>
  <c r="S7667" i="21"/>
  <c r="R7667" i="21"/>
  <c r="X7666" i="21"/>
  <c r="W7666" i="21"/>
  <c r="V7666" i="21"/>
  <c r="U7666" i="21"/>
  <c r="T7666" i="21"/>
  <c r="S7666" i="21"/>
  <c r="R7666" i="21"/>
  <c r="X7665" i="21"/>
  <c r="W7665" i="21"/>
  <c r="V7665" i="21"/>
  <c r="U7665" i="21"/>
  <c r="T7665" i="21"/>
  <c r="S7665" i="21"/>
  <c r="R7665" i="21"/>
  <c r="X7664" i="21"/>
  <c r="W7664" i="21"/>
  <c r="V7664" i="21"/>
  <c r="U7664" i="21"/>
  <c r="T7664" i="21"/>
  <c r="S7664" i="21"/>
  <c r="R7664" i="21"/>
  <c r="X7663" i="21"/>
  <c r="W7663" i="21"/>
  <c r="V7663" i="21"/>
  <c r="U7663" i="21"/>
  <c r="T7663" i="21"/>
  <c r="S7663" i="21"/>
  <c r="R7663" i="21"/>
  <c r="X7662" i="21"/>
  <c r="W7662" i="21"/>
  <c r="V7662" i="21"/>
  <c r="U7662" i="21"/>
  <c r="T7662" i="21"/>
  <c r="S7662" i="21"/>
  <c r="R7662" i="21"/>
  <c r="X7661" i="21"/>
  <c r="W7661" i="21"/>
  <c r="V7661" i="21"/>
  <c r="U7661" i="21"/>
  <c r="T7661" i="21"/>
  <c r="S7661" i="21"/>
  <c r="R7661" i="21"/>
  <c r="X7660" i="21"/>
  <c r="W7660" i="21"/>
  <c r="V7660" i="21"/>
  <c r="U7660" i="21"/>
  <c r="T7660" i="21"/>
  <c r="S7660" i="21"/>
  <c r="R7660" i="21"/>
  <c r="X7659" i="21"/>
  <c r="W7659" i="21"/>
  <c r="V7659" i="21"/>
  <c r="U7659" i="21"/>
  <c r="T7659" i="21"/>
  <c r="S7659" i="21"/>
  <c r="R7659" i="21"/>
  <c r="X7658" i="21"/>
  <c r="W7658" i="21"/>
  <c r="V7658" i="21"/>
  <c r="U7658" i="21"/>
  <c r="T7658" i="21"/>
  <c r="S7658" i="21"/>
  <c r="R7658" i="21"/>
  <c r="X7657" i="21"/>
  <c r="W7657" i="21"/>
  <c r="V7657" i="21"/>
  <c r="U7657" i="21"/>
  <c r="T7657" i="21"/>
  <c r="S7657" i="21"/>
  <c r="R7657" i="21"/>
  <c r="X7656" i="21"/>
  <c r="W7656" i="21"/>
  <c r="V7656" i="21"/>
  <c r="U7656" i="21"/>
  <c r="T7656" i="21"/>
  <c r="S7656" i="21"/>
  <c r="R7656" i="21"/>
  <c r="X7655" i="21"/>
  <c r="W7655" i="21"/>
  <c r="V7655" i="21"/>
  <c r="U7655" i="21"/>
  <c r="T7655" i="21"/>
  <c r="S7655" i="21"/>
  <c r="R7655" i="21"/>
  <c r="X7654" i="21"/>
  <c r="W7654" i="21"/>
  <c r="V7654" i="21"/>
  <c r="U7654" i="21"/>
  <c r="T7654" i="21"/>
  <c r="S7654" i="21"/>
  <c r="R7654" i="21"/>
  <c r="X7653" i="21"/>
  <c r="W7653" i="21"/>
  <c r="V7653" i="21"/>
  <c r="U7653" i="21"/>
  <c r="T7653" i="21"/>
  <c r="S7653" i="21"/>
  <c r="R7653" i="21"/>
  <c r="X7652" i="21"/>
  <c r="W7652" i="21"/>
  <c r="V7652" i="21"/>
  <c r="U7652" i="21"/>
  <c r="T7652" i="21"/>
  <c r="S7652" i="21"/>
  <c r="R7652" i="21"/>
  <c r="X7651" i="21"/>
  <c r="W7651" i="21"/>
  <c r="V7651" i="21"/>
  <c r="U7651" i="21"/>
  <c r="T7651" i="21"/>
  <c r="S7651" i="21"/>
  <c r="R7651" i="21"/>
  <c r="X7650" i="21"/>
  <c r="W7650" i="21"/>
  <c r="V7650" i="21"/>
  <c r="U7650" i="21"/>
  <c r="T7650" i="21"/>
  <c r="S7650" i="21"/>
  <c r="R7650" i="21"/>
  <c r="X7649" i="21"/>
  <c r="W7649" i="21"/>
  <c r="V7649" i="21"/>
  <c r="U7649" i="21"/>
  <c r="T7649" i="21"/>
  <c r="S7649" i="21"/>
  <c r="R7649" i="21"/>
  <c r="X7648" i="21"/>
  <c r="W7648" i="21"/>
  <c r="V7648" i="21"/>
  <c r="U7648" i="21"/>
  <c r="T7648" i="21"/>
  <c r="S7648" i="21"/>
  <c r="R7648" i="21"/>
  <c r="X7647" i="21"/>
  <c r="W7647" i="21"/>
  <c r="V7647" i="21"/>
  <c r="U7647" i="21"/>
  <c r="T7647" i="21"/>
  <c r="S7647" i="21"/>
  <c r="R7647" i="21"/>
  <c r="X7646" i="21"/>
  <c r="W7646" i="21"/>
  <c r="V7646" i="21"/>
  <c r="U7646" i="21"/>
  <c r="T7646" i="21"/>
  <c r="S7646" i="21"/>
  <c r="R7646" i="21"/>
  <c r="X7645" i="21"/>
  <c r="W7645" i="21"/>
  <c r="V7645" i="21"/>
  <c r="U7645" i="21"/>
  <c r="T7645" i="21"/>
  <c r="S7645" i="21"/>
  <c r="R7645" i="21"/>
  <c r="X7644" i="21"/>
  <c r="W7644" i="21"/>
  <c r="V7644" i="21"/>
  <c r="U7644" i="21"/>
  <c r="T7644" i="21"/>
  <c r="S7644" i="21"/>
  <c r="R7644" i="21"/>
  <c r="X7643" i="21"/>
  <c r="W7643" i="21"/>
  <c r="V7643" i="21"/>
  <c r="U7643" i="21"/>
  <c r="T7643" i="21"/>
  <c r="S7643" i="21"/>
  <c r="R7643" i="21"/>
  <c r="X7642" i="21"/>
  <c r="W7642" i="21"/>
  <c r="V7642" i="21"/>
  <c r="U7642" i="21"/>
  <c r="T7642" i="21"/>
  <c r="S7642" i="21"/>
  <c r="R7642" i="21"/>
  <c r="X7641" i="21"/>
  <c r="W7641" i="21"/>
  <c r="V7641" i="21"/>
  <c r="U7641" i="21"/>
  <c r="T7641" i="21"/>
  <c r="S7641" i="21"/>
  <c r="R7641" i="21"/>
  <c r="X7640" i="21"/>
  <c r="W7640" i="21"/>
  <c r="V7640" i="21"/>
  <c r="U7640" i="21"/>
  <c r="T7640" i="21"/>
  <c r="S7640" i="21"/>
  <c r="R7640" i="21"/>
  <c r="X7639" i="21"/>
  <c r="W7639" i="21"/>
  <c r="V7639" i="21"/>
  <c r="U7639" i="21"/>
  <c r="T7639" i="21"/>
  <c r="S7639" i="21"/>
  <c r="R7639" i="21"/>
  <c r="X7638" i="21"/>
  <c r="W7638" i="21"/>
  <c r="V7638" i="21"/>
  <c r="U7638" i="21"/>
  <c r="T7638" i="21"/>
  <c r="S7638" i="21"/>
  <c r="R7638" i="21"/>
  <c r="X7637" i="21"/>
  <c r="W7637" i="21"/>
  <c r="V7637" i="21"/>
  <c r="U7637" i="21"/>
  <c r="T7637" i="21"/>
  <c r="S7637" i="21"/>
  <c r="R7637" i="21"/>
  <c r="X7636" i="21"/>
  <c r="W7636" i="21"/>
  <c r="V7636" i="21"/>
  <c r="U7636" i="21"/>
  <c r="T7636" i="21"/>
  <c r="S7636" i="21"/>
  <c r="R7636" i="21"/>
  <c r="X7635" i="21"/>
  <c r="W7635" i="21"/>
  <c r="V7635" i="21"/>
  <c r="U7635" i="21"/>
  <c r="T7635" i="21"/>
  <c r="S7635" i="21"/>
  <c r="R7635" i="21"/>
  <c r="X7634" i="21"/>
  <c r="W7634" i="21"/>
  <c r="V7634" i="21"/>
  <c r="U7634" i="21"/>
  <c r="T7634" i="21"/>
  <c r="S7634" i="21"/>
  <c r="R7634" i="21"/>
  <c r="X7633" i="21"/>
  <c r="W7633" i="21"/>
  <c r="V7633" i="21"/>
  <c r="U7633" i="21"/>
  <c r="T7633" i="21"/>
  <c r="S7633" i="21"/>
  <c r="R7633" i="21"/>
  <c r="X7632" i="21"/>
  <c r="W7632" i="21"/>
  <c r="V7632" i="21"/>
  <c r="U7632" i="21"/>
  <c r="T7632" i="21"/>
  <c r="S7632" i="21"/>
  <c r="R7632" i="21"/>
  <c r="X7631" i="21"/>
  <c r="W7631" i="21"/>
  <c r="V7631" i="21"/>
  <c r="U7631" i="21"/>
  <c r="T7631" i="21"/>
  <c r="S7631" i="21"/>
  <c r="R7631" i="21"/>
  <c r="X7630" i="21"/>
  <c r="W7630" i="21"/>
  <c r="V7630" i="21"/>
  <c r="U7630" i="21"/>
  <c r="T7630" i="21"/>
  <c r="S7630" i="21"/>
  <c r="R7630" i="21"/>
  <c r="X7629" i="21"/>
  <c r="W7629" i="21"/>
  <c r="V7629" i="21"/>
  <c r="U7629" i="21"/>
  <c r="T7629" i="21"/>
  <c r="S7629" i="21"/>
  <c r="R7629" i="21"/>
  <c r="X7628" i="21"/>
  <c r="W7628" i="21"/>
  <c r="V7628" i="21"/>
  <c r="U7628" i="21"/>
  <c r="T7628" i="21"/>
  <c r="S7628" i="21"/>
  <c r="R7628" i="21"/>
  <c r="X7627" i="21"/>
  <c r="W7627" i="21"/>
  <c r="V7627" i="21"/>
  <c r="U7627" i="21"/>
  <c r="T7627" i="21"/>
  <c r="S7627" i="21"/>
  <c r="R7627" i="21"/>
  <c r="X7626" i="21"/>
  <c r="W7626" i="21"/>
  <c r="V7626" i="21"/>
  <c r="U7626" i="21"/>
  <c r="T7626" i="21"/>
  <c r="S7626" i="21"/>
  <c r="R7626" i="21"/>
  <c r="X7625" i="21"/>
  <c r="W7625" i="21"/>
  <c r="V7625" i="21"/>
  <c r="U7625" i="21"/>
  <c r="T7625" i="21"/>
  <c r="S7625" i="21"/>
  <c r="R7625" i="21"/>
  <c r="X7624" i="21"/>
  <c r="W7624" i="21"/>
  <c r="V7624" i="21"/>
  <c r="U7624" i="21"/>
  <c r="T7624" i="21"/>
  <c r="S7624" i="21"/>
  <c r="R7624" i="21"/>
  <c r="X7623" i="21"/>
  <c r="W7623" i="21"/>
  <c r="V7623" i="21"/>
  <c r="U7623" i="21"/>
  <c r="T7623" i="21"/>
  <c r="S7623" i="21"/>
  <c r="R7623" i="21"/>
  <c r="X7622" i="21"/>
  <c r="W7622" i="21"/>
  <c r="V7622" i="21"/>
  <c r="U7622" i="21"/>
  <c r="T7622" i="21"/>
  <c r="S7622" i="21"/>
  <c r="R7622" i="21"/>
  <c r="X7621" i="21"/>
  <c r="W7621" i="21"/>
  <c r="V7621" i="21"/>
  <c r="U7621" i="21"/>
  <c r="T7621" i="21"/>
  <c r="S7621" i="21"/>
  <c r="R7621" i="21"/>
  <c r="X7620" i="21"/>
  <c r="W7620" i="21"/>
  <c r="V7620" i="21"/>
  <c r="U7620" i="21"/>
  <c r="T7620" i="21"/>
  <c r="S7620" i="21"/>
  <c r="R7620" i="21"/>
  <c r="X7619" i="21"/>
  <c r="W7619" i="21"/>
  <c r="V7619" i="21"/>
  <c r="U7619" i="21"/>
  <c r="T7619" i="21"/>
  <c r="S7619" i="21"/>
  <c r="R7619" i="21"/>
  <c r="X7618" i="21"/>
  <c r="W7618" i="21"/>
  <c r="V7618" i="21"/>
  <c r="U7618" i="21"/>
  <c r="T7618" i="21"/>
  <c r="S7618" i="21"/>
  <c r="R7618" i="21"/>
  <c r="X7617" i="21"/>
  <c r="W7617" i="21"/>
  <c r="V7617" i="21"/>
  <c r="U7617" i="21"/>
  <c r="T7617" i="21"/>
  <c r="S7617" i="21"/>
  <c r="R7617" i="21"/>
  <c r="X7616" i="21"/>
  <c r="W7616" i="21"/>
  <c r="V7616" i="21"/>
  <c r="U7616" i="21"/>
  <c r="T7616" i="21"/>
  <c r="S7616" i="21"/>
  <c r="R7616" i="21"/>
  <c r="X7615" i="21"/>
  <c r="W7615" i="21"/>
  <c r="V7615" i="21"/>
  <c r="U7615" i="21"/>
  <c r="T7615" i="21"/>
  <c r="S7615" i="21"/>
  <c r="R7615" i="21"/>
  <c r="X7614" i="21"/>
  <c r="W7614" i="21"/>
  <c r="V7614" i="21"/>
  <c r="U7614" i="21"/>
  <c r="T7614" i="21"/>
  <c r="S7614" i="21"/>
  <c r="R7614" i="21"/>
  <c r="X7613" i="21"/>
  <c r="W7613" i="21"/>
  <c r="V7613" i="21"/>
  <c r="U7613" i="21"/>
  <c r="T7613" i="21"/>
  <c r="S7613" i="21"/>
  <c r="R7613" i="21"/>
  <c r="X7612" i="21"/>
  <c r="W7612" i="21"/>
  <c r="V7612" i="21"/>
  <c r="U7612" i="21"/>
  <c r="T7612" i="21"/>
  <c r="S7612" i="21"/>
  <c r="R7612" i="21"/>
  <c r="X7611" i="21"/>
  <c r="W7611" i="21"/>
  <c r="V7611" i="21"/>
  <c r="U7611" i="21"/>
  <c r="T7611" i="21"/>
  <c r="S7611" i="21"/>
  <c r="R7611" i="21"/>
  <c r="X7610" i="21"/>
  <c r="W7610" i="21"/>
  <c r="V7610" i="21"/>
  <c r="U7610" i="21"/>
  <c r="T7610" i="21"/>
  <c r="S7610" i="21"/>
  <c r="R7610" i="21"/>
  <c r="X7609" i="21"/>
  <c r="W7609" i="21"/>
  <c r="V7609" i="21"/>
  <c r="U7609" i="21"/>
  <c r="T7609" i="21"/>
  <c r="S7609" i="21"/>
  <c r="R7609" i="21"/>
  <c r="X7608" i="21"/>
  <c r="W7608" i="21"/>
  <c r="V7608" i="21"/>
  <c r="U7608" i="21"/>
  <c r="T7608" i="21"/>
  <c r="S7608" i="21"/>
  <c r="R7608" i="21"/>
  <c r="X7607" i="21"/>
  <c r="W7607" i="21"/>
  <c r="V7607" i="21"/>
  <c r="U7607" i="21"/>
  <c r="T7607" i="21"/>
  <c r="S7607" i="21"/>
  <c r="R7607" i="21"/>
  <c r="X7606" i="21"/>
  <c r="W7606" i="21"/>
  <c r="V7606" i="21"/>
  <c r="U7606" i="21"/>
  <c r="T7606" i="21"/>
  <c r="S7606" i="21"/>
  <c r="R7606" i="21"/>
  <c r="X7605" i="21"/>
  <c r="W7605" i="21"/>
  <c r="V7605" i="21"/>
  <c r="U7605" i="21"/>
  <c r="T7605" i="21"/>
  <c r="S7605" i="21"/>
  <c r="R7605" i="21"/>
  <c r="X7604" i="21"/>
  <c r="W7604" i="21"/>
  <c r="V7604" i="21"/>
  <c r="U7604" i="21"/>
  <c r="T7604" i="21"/>
  <c r="S7604" i="21"/>
  <c r="R7604" i="21"/>
  <c r="X7603" i="21"/>
  <c r="W7603" i="21"/>
  <c r="V7603" i="21"/>
  <c r="U7603" i="21"/>
  <c r="T7603" i="21"/>
  <c r="S7603" i="21"/>
  <c r="R7603" i="21"/>
  <c r="X7602" i="21"/>
  <c r="W7602" i="21"/>
  <c r="V7602" i="21"/>
  <c r="U7602" i="21"/>
  <c r="T7602" i="21"/>
  <c r="S7602" i="21"/>
  <c r="R7602" i="21"/>
  <c r="X7601" i="21"/>
  <c r="W7601" i="21"/>
  <c r="V7601" i="21"/>
  <c r="U7601" i="21"/>
  <c r="T7601" i="21"/>
  <c r="S7601" i="21"/>
  <c r="R7601" i="21"/>
  <c r="X7600" i="21"/>
  <c r="W7600" i="21"/>
  <c r="V7600" i="21"/>
  <c r="U7600" i="21"/>
  <c r="T7600" i="21"/>
  <c r="S7600" i="21"/>
  <c r="R7600" i="21"/>
  <c r="X7599" i="21"/>
  <c r="W7599" i="21"/>
  <c r="V7599" i="21"/>
  <c r="U7599" i="21"/>
  <c r="T7599" i="21"/>
  <c r="S7599" i="21"/>
  <c r="R7599" i="21"/>
  <c r="X7598" i="21"/>
  <c r="W7598" i="21"/>
  <c r="V7598" i="21"/>
  <c r="U7598" i="21"/>
  <c r="T7598" i="21"/>
  <c r="S7598" i="21"/>
  <c r="R7598" i="21"/>
  <c r="X7597" i="21"/>
  <c r="W7597" i="21"/>
  <c r="V7597" i="21"/>
  <c r="U7597" i="21"/>
  <c r="T7597" i="21"/>
  <c r="S7597" i="21"/>
  <c r="R7597" i="21"/>
  <c r="X7596" i="21"/>
  <c r="W7596" i="21"/>
  <c r="V7596" i="21"/>
  <c r="U7596" i="21"/>
  <c r="T7596" i="21"/>
  <c r="S7596" i="21"/>
  <c r="R7596" i="21"/>
  <c r="X7595" i="21"/>
  <c r="W7595" i="21"/>
  <c r="V7595" i="21"/>
  <c r="U7595" i="21"/>
  <c r="T7595" i="21"/>
  <c r="S7595" i="21"/>
  <c r="R7595" i="21"/>
  <c r="X7594" i="21"/>
  <c r="W7594" i="21"/>
  <c r="V7594" i="21"/>
  <c r="U7594" i="21"/>
  <c r="T7594" i="21"/>
  <c r="S7594" i="21"/>
  <c r="R7594" i="21"/>
  <c r="X7593" i="21"/>
  <c r="W7593" i="21"/>
  <c r="V7593" i="21"/>
  <c r="U7593" i="21"/>
  <c r="T7593" i="21"/>
  <c r="S7593" i="21"/>
  <c r="R7593" i="21"/>
  <c r="X7592" i="21"/>
  <c r="W7592" i="21"/>
  <c r="V7592" i="21"/>
  <c r="U7592" i="21"/>
  <c r="T7592" i="21"/>
  <c r="S7592" i="21"/>
  <c r="R7592" i="21"/>
  <c r="X7591" i="21"/>
  <c r="W7591" i="21"/>
  <c r="V7591" i="21"/>
  <c r="U7591" i="21"/>
  <c r="T7591" i="21"/>
  <c r="S7591" i="21"/>
  <c r="R7591" i="21"/>
  <c r="X7590" i="21"/>
  <c r="W7590" i="21"/>
  <c r="V7590" i="21"/>
  <c r="U7590" i="21"/>
  <c r="T7590" i="21"/>
  <c r="S7590" i="21"/>
  <c r="R7590" i="21"/>
  <c r="X7589" i="21"/>
  <c r="W7589" i="21"/>
  <c r="V7589" i="21"/>
  <c r="U7589" i="21"/>
  <c r="T7589" i="21"/>
  <c r="S7589" i="21"/>
  <c r="R7589" i="21"/>
  <c r="X7588" i="21"/>
  <c r="W7588" i="21"/>
  <c r="V7588" i="21"/>
  <c r="U7588" i="21"/>
  <c r="T7588" i="21"/>
  <c r="S7588" i="21"/>
  <c r="R7588" i="21"/>
  <c r="X7587" i="21"/>
  <c r="W7587" i="21"/>
  <c r="V7587" i="21"/>
  <c r="U7587" i="21"/>
  <c r="T7587" i="21"/>
  <c r="S7587" i="21"/>
  <c r="R7587" i="21"/>
  <c r="X7586" i="21"/>
  <c r="W7586" i="21"/>
  <c r="V7586" i="21"/>
  <c r="U7586" i="21"/>
  <c r="T7586" i="21"/>
  <c r="S7586" i="21"/>
  <c r="R7586" i="21"/>
  <c r="X7585" i="21"/>
  <c r="W7585" i="21"/>
  <c r="V7585" i="21"/>
  <c r="U7585" i="21"/>
  <c r="T7585" i="21"/>
  <c r="S7585" i="21"/>
  <c r="R7585" i="21"/>
  <c r="X7584" i="21"/>
  <c r="W7584" i="21"/>
  <c r="V7584" i="21"/>
  <c r="U7584" i="21"/>
  <c r="T7584" i="21"/>
  <c r="S7584" i="21"/>
  <c r="R7584" i="21"/>
  <c r="X7583" i="21"/>
  <c r="W7583" i="21"/>
  <c r="V7583" i="21"/>
  <c r="U7583" i="21"/>
  <c r="T7583" i="21"/>
  <c r="S7583" i="21"/>
  <c r="R7583" i="21"/>
  <c r="X7582" i="21"/>
  <c r="W7582" i="21"/>
  <c r="V7582" i="21"/>
  <c r="U7582" i="21"/>
  <c r="T7582" i="21"/>
  <c r="S7582" i="21"/>
  <c r="R7582" i="21"/>
  <c r="X7581" i="21"/>
  <c r="W7581" i="21"/>
  <c r="V7581" i="21"/>
  <c r="U7581" i="21"/>
  <c r="T7581" i="21"/>
  <c r="S7581" i="21"/>
  <c r="R7581" i="21"/>
  <c r="X7580" i="21"/>
  <c r="W7580" i="21"/>
  <c r="V7580" i="21"/>
  <c r="U7580" i="21"/>
  <c r="T7580" i="21"/>
  <c r="S7580" i="21"/>
  <c r="R7580" i="21"/>
  <c r="X7579" i="21"/>
  <c r="W7579" i="21"/>
  <c r="V7579" i="21"/>
  <c r="U7579" i="21"/>
  <c r="T7579" i="21"/>
  <c r="S7579" i="21"/>
  <c r="R7579" i="21"/>
  <c r="X7578" i="21"/>
  <c r="W7578" i="21"/>
  <c r="V7578" i="21"/>
  <c r="U7578" i="21"/>
  <c r="T7578" i="21"/>
  <c r="S7578" i="21"/>
  <c r="R7578" i="21"/>
  <c r="X7577" i="21"/>
  <c r="W7577" i="21"/>
  <c r="V7577" i="21"/>
  <c r="U7577" i="21"/>
  <c r="T7577" i="21"/>
  <c r="S7577" i="21"/>
  <c r="R7577" i="21"/>
  <c r="X7576" i="21"/>
  <c r="W7576" i="21"/>
  <c r="V7576" i="21"/>
  <c r="U7576" i="21"/>
  <c r="T7576" i="21"/>
  <c r="S7576" i="21"/>
  <c r="R7576" i="21"/>
  <c r="X7575" i="21"/>
  <c r="W7575" i="21"/>
  <c r="V7575" i="21"/>
  <c r="U7575" i="21"/>
  <c r="T7575" i="21"/>
  <c r="S7575" i="21"/>
  <c r="R7575" i="21"/>
  <c r="X7574" i="21"/>
  <c r="W7574" i="21"/>
  <c r="V7574" i="21"/>
  <c r="U7574" i="21"/>
  <c r="T7574" i="21"/>
  <c r="S7574" i="21"/>
  <c r="R7574" i="21"/>
  <c r="X7573" i="21"/>
  <c r="W7573" i="21"/>
  <c r="V7573" i="21"/>
  <c r="U7573" i="21"/>
  <c r="T7573" i="21"/>
  <c r="S7573" i="21"/>
  <c r="R7573" i="21"/>
  <c r="X7572" i="21"/>
  <c r="W7572" i="21"/>
  <c r="V7572" i="21"/>
  <c r="U7572" i="21"/>
  <c r="T7572" i="21"/>
  <c r="S7572" i="21"/>
  <c r="R7572" i="21"/>
  <c r="X7571" i="21"/>
  <c r="W7571" i="21"/>
  <c r="V7571" i="21"/>
  <c r="U7571" i="21"/>
  <c r="T7571" i="21"/>
  <c r="S7571" i="21"/>
  <c r="R7571" i="21"/>
  <c r="X7570" i="21"/>
  <c r="W7570" i="21"/>
  <c r="V7570" i="21"/>
  <c r="U7570" i="21"/>
  <c r="T7570" i="21"/>
  <c r="S7570" i="21"/>
  <c r="R7570" i="21"/>
  <c r="X7569" i="21"/>
  <c r="W7569" i="21"/>
  <c r="V7569" i="21"/>
  <c r="U7569" i="21"/>
  <c r="T7569" i="21"/>
  <c r="S7569" i="21"/>
  <c r="R7569" i="21"/>
  <c r="X7568" i="21"/>
  <c r="W7568" i="21"/>
  <c r="V7568" i="21"/>
  <c r="U7568" i="21"/>
  <c r="T7568" i="21"/>
  <c r="S7568" i="21"/>
  <c r="R7568" i="21"/>
  <c r="X7567" i="21"/>
  <c r="W7567" i="21"/>
  <c r="V7567" i="21"/>
  <c r="U7567" i="21"/>
  <c r="T7567" i="21"/>
  <c r="S7567" i="21"/>
  <c r="R7567" i="21"/>
  <c r="X7566" i="21"/>
  <c r="W7566" i="21"/>
  <c r="V7566" i="21"/>
  <c r="U7566" i="21"/>
  <c r="T7566" i="21"/>
  <c r="S7566" i="21"/>
  <c r="R7566" i="21"/>
  <c r="X7565" i="21"/>
  <c r="W7565" i="21"/>
  <c r="V7565" i="21"/>
  <c r="U7565" i="21"/>
  <c r="T7565" i="21"/>
  <c r="S7565" i="21"/>
  <c r="R7565" i="21"/>
  <c r="X7564" i="21"/>
  <c r="W7564" i="21"/>
  <c r="V7564" i="21"/>
  <c r="U7564" i="21"/>
  <c r="T7564" i="21"/>
  <c r="S7564" i="21"/>
  <c r="R7564" i="21"/>
  <c r="X7563" i="21"/>
  <c r="W7563" i="21"/>
  <c r="V7563" i="21"/>
  <c r="U7563" i="21"/>
  <c r="T7563" i="21"/>
  <c r="S7563" i="21"/>
  <c r="R7563" i="21"/>
  <c r="X7562" i="21"/>
  <c r="W7562" i="21"/>
  <c r="V7562" i="21"/>
  <c r="U7562" i="21"/>
  <c r="T7562" i="21"/>
  <c r="S7562" i="21"/>
  <c r="R7562" i="21"/>
  <c r="X7561" i="21"/>
  <c r="W7561" i="21"/>
  <c r="V7561" i="21"/>
  <c r="U7561" i="21"/>
  <c r="T7561" i="21"/>
  <c r="S7561" i="21"/>
  <c r="R7561" i="21"/>
  <c r="X7560" i="21"/>
  <c r="W7560" i="21"/>
  <c r="V7560" i="21"/>
  <c r="U7560" i="21"/>
  <c r="T7560" i="21"/>
  <c r="S7560" i="21"/>
  <c r="R7560" i="21"/>
  <c r="X7559" i="21"/>
  <c r="W7559" i="21"/>
  <c r="V7559" i="21"/>
  <c r="U7559" i="21"/>
  <c r="T7559" i="21"/>
  <c r="S7559" i="21"/>
  <c r="R7559" i="21"/>
  <c r="X7558" i="21"/>
  <c r="W7558" i="21"/>
  <c r="V7558" i="21"/>
  <c r="U7558" i="21"/>
  <c r="T7558" i="21"/>
  <c r="S7558" i="21"/>
  <c r="R7558" i="21"/>
  <c r="X7557" i="21"/>
  <c r="W7557" i="21"/>
  <c r="V7557" i="21"/>
  <c r="U7557" i="21"/>
  <c r="T7557" i="21"/>
  <c r="S7557" i="21"/>
  <c r="R7557" i="21"/>
  <c r="X7556" i="21"/>
  <c r="W7556" i="21"/>
  <c r="V7556" i="21"/>
  <c r="U7556" i="21"/>
  <c r="T7556" i="21"/>
  <c r="S7556" i="21"/>
  <c r="R7556" i="21"/>
  <c r="X7555" i="21"/>
  <c r="W7555" i="21"/>
  <c r="V7555" i="21"/>
  <c r="U7555" i="21"/>
  <c r="T7555" i="21"/>
  <c r="S7555" i="21"/>
  <c r="R7555" i="21"/>
  <c r="X7554" i="21"/>
  <c r="W7554" i="21"/>
  <c r="V7554" i="21"/>
  <c r="U7554" i="21"/>
  <c r="T7554" i="21"/>
  <c r="S7554" i="21"/>
  <c r="R7554" i="21"/>
  <c r="X7553" i="21"/>
  <c r="W7553" i="21"/>
  <c r="V7553" i="21"/>
  <c r="U7553" i="21"/>
  <c r="T7553" i="21"/>
  <c r="S7553" i="21"/>
  <c r="R7553" i="21"/>
  <c r="X7552" i="21"/>
  <c r="W7552" i="21"/>
  <c r="V7552" i="21"/>
  <c r="U7552" i="21"/>
  <c r="T7552" i="21"/>
  <c r="S7552" i="21"/>
  <c r="R7552" i="21"/>
  <c r="X7551" i="21"/>
  <c r="W7551" i="21"/>
  <c r="V7551" i="21"/>
  <c r="U7551" i="21"/>
  <c r="T7551" i="21"/>
  <c r="S7551" i="21"/>
  <c r="R7551" i="21"/>
  <c r="X7550" i="21"/>
  <c r="W7550" i="21"/>
  <c r="V7550" i="21"/>
  <c r="U7550" i="21"/>
  <c r="T7550" i="21"/>
  <c r="S7550" i="21"/>
  <c r="R7550" i="21"/>
  <c r="X7549" i="21"/>
  <c r="W7549" i="21"/>
  <c r="V7549" i="21"/>
  <c r="U7549" i="21"/>
  <c r="T7549" i="21"/>
  <c r="S7549" i="21"/>
  <c r="R7549" i="21"/>
  <c r="X7548" i="21"/>
  <c r="W7548" i="21"/>
  <c r="V7548" i="21"/>
  <c r="U7548" i="21"/>
  <c r="T7548" i="21"/>
  <c r="S7548" i="21"/>
  <c r="R7548" i="21"/>
  <c r="X7547" i="21"/>
  <c r="W7547" i="21"/>
  <c r="V7547" i="21"/>
  <c r="U7547" i="21"/>
  <c r="T7547" i="21"/>
  <c r="S7547" i="21"/>
  <c r="R7547" i="21"/>
  <c r="X7546" i="21"/>
  <c r="W7546" i="21"/>
  <c r="V7546" i="21"/>
  <c r="U7546" i="21"/>
  <c r="T7546" i="21"/>
  <c r="S7546" i="21"/>
  <c r="R7546" i="21"/>
  <c r="X7545" i="21"/>
  <c r="W7545" i="21"/>
  <c r="V7545" i="21"/>
  <c r="U7545" i="21"/>
  <c r="T7545" i="21"/>
  <c r="S7545" i="21"/>
  <c r="R7545" i="21"/>
  <c r="X7544" i="21"/>
  <c r="W7544" i="21"/>
  <c r="V7544" i="21"/>
  <c r="U7544" i="21"/>
  <c r="T7544" i="21"/>
  <c r="S7544" i="21"/>
  <c r="R7544" i="21"/>
  <c r="X7543" i="21"/>
  <c r="W7543" i="21"/>
  <c r="V7543" i="21"/>
  <c r="U7543" i="21"/>
  <c r="T7543" i="21"/>
  <c r="S7543" i="21"/>
  <c r="R7543" i="21"/>
  <c r="X7542" i="21"/>
  <c r="W7542" i="21"/>
  <c r="V7542" i="21"/>
  <c r="U7542" i="21"/>
  <c r="T7542" i="21"/>
  <c r="S7542" i="21"/>
  <c r="R7542" i="21"/>
  <c r="X7541" i="21"/>
  <c r="W7541" i="21"/>
  <c r="V7541" i="21"/>
  <c r="U7541" i="21"/>
  <c r="T7541" i="21"/>
  <c r="S7541" i="21"/>
  <c r="R7541" i="21"/>
  <c r="X7540" i="21"/>
  <c r="W7540" i="21"/>
  <c r="V7540" i="21"/>
  <c r="U7540" i="21"/>
  <c r="T7540" i="21"/>
  <c r="S7540" i="21"/>
  <c r="R7540" i="21"/>
  <c r="X7539" i="21"/>
  <c r="W7539" i="21"/>
  <c r="V7539" i="21"/>
  <c r="U7539" i="21"/>
  <c r="T7539" i="21"/>
  <c r="S7539" i="21"/>
  <c r="R7539" i="21"/>
  <c r="X7538" i="21"/>
  <c r="W7538" i="21"/>
  <c r="V7538" i="21"/>
  <c r="U7538" i="21"/>
  <c r="T7538" i="21"/>
  <c r="S7538" i="21"/>
  <c r="R7538" i="21"/>
  <c r="X7537" i="21"/>
  <c r="W7537" i="21"/>
  <c r="V7537" i="21"/>
  <c r="U7537" i="21"/>
  <c r="T7537" i="21"/>
  <c r="S7537" i="21"/>
  <c r="R7537" i="21"/>
  <c r="X7536" i="21"/>
  <c r="W7536" i="21"/>
  <c r="V7536" i="21"/>
  <c r="U7536" i="21"/>
  <c r="T7536" i="21"/>
  <c r="S7536" i="21"/>
  <c r="R7536" i="21"/>
  <c r="X7535" i="21"/>
  <c r="W7535" i="21"/>
  <c r="V7535" i="21"/>
  <c r="U7535" i="21"/>
  <c r="T7535" i="21"/>
  <c r="S7535" i="21"/>
  <c r="R7535" i="21"/>
  <c r="X7534" i="21"/>
  <c r="W7534" i="21"/>
  <c r="V7534" i="21"/>
  <c r="U7534" i="21"/>
  <c r="T7534" i="21"/>
  <c r="S7534" i="21"/>
  <c r="R7534" i="21"/>
  <c r="X7533" i="21"/>
  <c r="W7533" i="21"/>
  <c r="V7533" i="21"/>
  <c r="U7533" i="21"/>
  <c r="T7533" i="21"/>
  <c r="S7533" i="21"/>
  <c r="R7533" i="21"/>
  <c r="X7532" i="21"/>
  <c r="W7532" i="21"/>
  <c r="V7532" i="21"/>
  <c r="U7532" i="21"/>
  <c r="T7532" i="21"/>
  <c r="S7532" i="21"/>
  <c r="R7532" i="21"/>
  <c r="X7531" i="21"/>
  <c r="W7531" i="21"/>
  <c r="V7531" i="21"/>
  <c r="U7531" i="21"/>
  <c r="T7531" i="21"/>
  <c r="S7531" i="21"/>
  <c r="R7531" i="21"/>
  <c r="X7530" i="21"/>
  <c r="W7530" i="21"/>
  <c r="V7530" i="21"/>
  <c r="U7530" i="21"/>
  <c r="T7530" i="21"/>
  <c r="S7530" i="21"/>
  <c r="R7530" i="21"/>
  <c r="X7529" i="21"/>
  <c r="W7529" i="21"/>
  <c r="V7529" i="21"/>
  <c r="U7529" i="21"/>
  <c r="T7529" i="21"/>
  <c r="S7529" i="21"/>
  <c r="R7529" i="21"/>
  <c r="X7528" i="21"/>
  <c r="W7528" i="21"/>
  <c r="V7528" i="21"/>
  <c r="U7528" i="21"/>
  <c r="T7528" i="21"/>
  <c r="S7528" i="21"/>
  <c r="R7528" i="21"/>
  <c r="X7527" i="21"/>
  <c r="W7527" i="21"/>
  <c r="V7527" i="21"/>
  <c r="U7527" i="21"/>
  <c r="T7527" i="21"/>
  <c r="S7527" i="21"/>
  <c r="R7527" i="21"/>
  <c r="X7526" i="21"/>
  <c r="W7526" i="21"/>
  <c r="V7526" i="21"/>
  <c r="U7526" i="21"/>
  <c r="T7526" i="21"/>
  <c r="S7526" i="21"/>
  <c r="R7526" i="21"/>
  <c r="X7525" i="21"/>
  <c r="W7525" i="21"/>
  <c r="V7525" i="21"/>
  <c r="U7525" i="21"/>
  <c r="T7525" i="21"/>
  <c r="S7525" i="21"/>
  <c r="R7525" i="21"/>
  <c r="X7524" i="21"/>
  <c r="W7524" i="21"/>
  <c r="V7524" i="21"/>
  <c r="U7524" i="21"/>
  <c r="T7524" i="21"/>
  <c r="S7524" i="21"/>
  <c r="R7524" i="21"/>
  <c r="X7523" i="21"/>
  <c r="W7523" i="21"/>
  <c r="V7523" i="21"/>
  <c r="U7523" i="21"/>
  <c r="T7523" i="21"/>
  <c r="S7523" i="21"/>
  <c r="R7523" i="21"/>
  <c r="X7522" i="21"/>
  <c r="W7522" i="21"/>
  <c r="V7522" i="21"/>
  <c r="U7522" i="21"/>
  <c r="T7522" i="21"/>
  <c r="S7522" i="21"/>
  <c r="R7522" i="21"/>
  <c r="X7521" i="21"/>
  <c r="W7521" i="21"/>
  <c r="V7521" i="21"/>
  <c r="U7521" i="21"/>
  <c r="T7521" i="21"/>
  <c r="S7521" i="21"/>
  <c r="R7521" i="21"/>
  <c r="X7520" i="21"/>
  <c r="W7520" i="21"/>
  <c r="V7520" i="21"/>
  <c r="U7520" i="21"/>
  <c r="T7520" i="21"/>
  <c r="S7520" i="21"/>
  <c r="R7520" i="21"/>
  <c r="X7519" i="21"/>
  <c r="W7519" i="21"/>
  <c r="V7519" i="21"/>
  <c r="U7519" i="21"/>
  <c r="T7519" i="21"/>
  <c r="S7519" i="21"/>
  <c r="R7519" i="21"/>
  <c r="X7518" i="21"/>
  <c r="W7518" i="21"/>
  <c r="V7518" i="21"/>
  <c r="U7518" i="21"/>
  <c r="T7518" i="21"/>
  <c r="S7518" i="21"/>
  <c r="R7518" i="21"/>
  <c r="X7517" i="21"/>
  <c r="W7517" i="21"/>
  <c r="V7517" i="21"/>
  <c r="U7517" i="21"/>
  <c r="T7517" i="21"/>
  <c r="S7517" i="21"/>
  <c r="R7517" i="21"/>
  <c r="X7516" i="21"/>
  <c r="W7516" i="21"/>
  <c r="V7516" i="21"/>
  <c r="U7516" i="21"/>
  <c r="T7516" i="21"/>
  <c r="S7516" i="21"/>
  <c r="R7516" i="21"/>
  <c r="X7515" i="21"/>
  <c r="W7515" i="21"/>
  <c r="V7515" i="21"/>
  <c r="U7515" i="21"/>
  <c r="T7515" i="21"/>
  <c r="S7515" i="21"/>
  <c r="R7515" i="21"/>
  <c r="X7514" i="21"/>
  <c r="W7514" i="21"/>
  <c r="V7514" i="21"/>
  <c r="U7514" i="21"/>
  <c r="T7514" i="21"/>
  <c r="S7514" i="21"/>
  <c r="R7514" i="21"/>
  <c r="X7513" i="21"/>
  <c r="W7513" i="21"/>
  <c r="V7513" i="21"/>
  <c r="U7513" i="21"/>
  <c r="T7513" i="21"/>
  <c r="S7513" i="21"/>
  <c r="R7513" i="21"/>
  <c r="X7512" i="21"/>
  <c r="W7512" i="21"/>
  <c r="V7512" i="21"/>
  <c r="U7512" i="21"/>
  <c r="T7512" i="21"/>
  <c r="S7512" i="21"/>
  <c r="R7512" i="21"/>
  <c r="X7511" i="21"/>
  <c r="W7511" i="21"/>
  <c r="V7511" i="21"/>
  <c r="U7511" i="21"/>
  <c r="T7511" i="21"/>
  <c r="S7511" i="21"/>
  <c r="R7511" i="21"/>
  <c r="X7510" i="21"/>
  <c r="W7510" i="21"/>
  <c r="V7510" i="21"/>
  <c r="U7510" i="21"/>
  <c r="T7510" i="21"/>
  <c r="S7510" i="21"/>
  <c r="R7510" i="21"/>
  <c r="X7509" i="21"/>
  <c r="W7509" i="21"/>
  <c r="V7509" i="21"/>
  <c r="U7509" i="21"/>
  <c r="T7509" i="21"/>
  <c r="S7509" i="21"/>
  <c r="R7509" i="21"/>
  <c r="X7508" i="21"/>
  <c r="W7508" i="21"/>
  <c r="V7508" i="21"/>
  <c r="U7508" i="21"/>
  <c r="T7508" i="21"/>
  <c r="S7508" i="21"/>
  <c r="R7508" i="21"/>
  <c r="X7507" i="21"/>
  <c r="W7507" i="21"/>
  <c r="V7507" i="21"/>
  <c r="U7507" i="21"/>
  <c r="T7507" i="21"/>
  <c r="S7507" i="21"/>
  <c r="R7507" i="21"/>
  <c r="X7506" i="21"/>
  <c r="W7506" i="21"/>
  <c r="V7506" i="21"/>
  <c r="U7506" i="21"/>
  <c r="T7506" i="21"/>
  <c r="S7506" i="21"/>
  <c r="R7506" i="21"/>
  <c r="X7505" i="21"/>
  <c r="W7505" i="21"/>
  <c r="V7505" i="21"/>
  <c r="U7505" i="21"/>
  <c r="T7505" i="21"/>
  <c r="S7505" i="21"/>
  <c r="R7505" i="21"/>
  <c r="X7504" i="21"/>
  <c r="W7504" i="21"/>
  <c r="V7504" i="21"/>
  <c r="U7504" i="21"/>
  <c r="T7504" i="21"/>
  <c r="S7504" i="21"/>
  <c r="R7504" i="21"/>
  <c r="X7503" i="21"/>
  <c r="W7503" i="21"/>
  <c r="V7503" i="21"/>
  <c r="U7503" i="21"/>
  <c r="T7503" i="21"/>
  <c r="S7503" i="21"/>
  <c r="R7503" i="21"/>
  <c r="X7502" i="21"/>
  <c r="W7502" i="21"/>
  <c r="V7502" i="21"/>
  <c r="U7502" i="21"/>
  <c r="T7502" i="21"/>
  <c r="S7502" i="21"/>
  <c r="R7502" i="21"/>
  <c r="X7501" i="21"/>
  <c r="W7501" i="21"/>
  <c r="V7501" i="21"/>
  <c r="U7501" i="21"/>
  <c r="T7501" i="21"/>
  <c r="S7501" i="21"/>
  <c r="R7501" i="21"/>
  <c r="X7500" i="21"/>
  <c r="W7500" i="21"/>
  <c r="V7500" i="21"/>
  <c r="U7500" i="21"/>
  <c r="T7500" i="21"/>
  <c r="S7500" i="21"/>
  <c r="R7500" i="21"/>
  <c r="X7499" i="21"/>
  <c r="W7499" i="21"/>
  <c r="V7499" i="21"/>
  <c r="U7499" i="21"/>
  <c r="T7499" i="21"/>
  <c r="S7499" i="21"/>
  <c r="R7499" i="21"/>
  <c r="X7498" i="21"/>
  <c r="W7498" i="21"/>
  <c r="V7498" i="21"/>
  <c r="U7498" i="21"/>
  <c r="T7498" i="21"/>
  <c r="S7498" i="21"/>
  <c r="R7498" i="21"/>
  <c r="X7497" i="21"/>
  <c r="W7497" i="21"/>
  <c r="V7497" i="21"/>
  <c r="U7497" i="21"/>
  <c r="T7497" i="21"/>
  <c r="S7497" i="21"/>
  <c r="R7497" i="21"/>
  <c r="X7496" i="21"/>
  <c r="W7496" i="21"/>
  <c r="V7496" i="21"/>
  <c r="U7496" i="21"/>
  <c r="T7496" i="21"/>
  <c r="S7496" i="21"/>
  <c r="R7496" i="21"/>
  <c r="X7495" i="21"/>
  <c r="W7495" i="21"/>
  <c r="V7495" i="21"/>
  <c r="U7495" i="21"/>
  <c r="T7495" i="21"/>
  <c r="S7495" i="21"/>
  <c r="R7495" i="21"/>
  <c r="X7494" i="21"/>
  <c r="W7494" i="21"/>
  <c r="V7494" i="21"/>
  <c r="U7494" i="21"/>
  <c r="T7494" i="21"/>
  <c r="S7494" i="21"/>
  <c r="R7494" i="21"/>
  <c r="X7493" i="21"/>
  <c r="W7493" i="21"/>
  <c r="V7493" i="21"/>
  <c r="U7493" i="21"/>
  <c r="T7493" i="21"/>
  <c r="S7493" i="21"/>
  <c r="R7493" i="21"/>
  <c r="X7492" i="21"/>
  <c r="W7492" i="21"/>
  <c r="V7492" i="21"/>
  <c r="U7492" i="21"/>
  <c r="T7492" i="21"/>
  <c r="S7492" i="21"/>
  <c r="R7492" i="21"/>
  <c r="X7491" i="21"/>
  <c r="W7491" i="21"/>
  <c r="V7491" i="21"/>
  <c r="U7491" i="21"/>
  <c r="T7491" i="21"/>
  <c r="S7491" i="21"/>
  <c r="R7491" i="21"/>
  <c r="X7490" i="21"/>
  <c r="W7490" i="21"/>
  <c r="V7490" i="21"/>
  <c r="U7490" i="21"/>
  <c r="T7490" i="21"/>
  <c r="S7490" i="21"/>
  <c r="R7490" i="21"/>
  <c r="X7489" i="21"/>
  <c r="W7489" i="21"/>
  <c r="V7489" i="21"/>
  <c r="U7489" i="21"/>
  <c r="T7489" i="21"/>
  <c r="S7489" i="21"/>
  <c r="R7489" i="21"/>
  <c r="X7488" i="21"/>
  <c r="W7488" i="21"/>
  <c r="V7488" i="21"/>
  <c r="U7488" i="21"/>
  <c r="T7488" i="21"/>
  <c r="S7488" i="21"/>
  <c r="R7488" i="21"/>
  <c r="X7487" i="21"/>
  <c r="W7487" i="21"/>
  <c r="V7487" i="21"/>
  <c r="U7487" i="21"/>
  <c r="T7487" i="21"/>
  <c r="S7487" i="21"/>
  <c r="R7487" i="21"/>
  <c r="X7486" i="21"/>
  <c r="W7486" i="21"/>
  <c r="V7486" i="21"/>
  <c r="U7486" i="21"/>
  <c r="T7486" i="21"/>
  <c r="S7486" i="21"/>
  <c r="R7486" i="21"/>
  <c r="X7485" i="21"/>
  <c r="W7485" i="21"/>
  <c r="V7485" i="21"/>
  <c r="U7485" i="21"/>
  <c r="T7485" i="21"/>
  <c r="S7485" i="21"/>
  <c r="R7485" i="21"/>
  <c r="X7484" i="21"/>
  <c r="W7484" i="21"/>
  <c r="V7484" i="21"/>
  <c r="U7484" i="21"/>
  <c r="T7484" i="21"/>
  <c r="S7484" i="21"/>
  <c r="R7484" i="21"/>
  <c r="X7483" i="21"/>
  <c r="W7483" i="21"/>
  <c r="V7483" i="21"/>
  <c r="U7483" i="21"/>
  <c r="T7483" i="21"/>
  <c r="S7483" i="21"/>
  <c r="R7483" i="21"/>
  <c r="X7482" i="21"/>
  <c r="W7482" i="21"/>
  <c r="V7482" i="21"/>
  <c r="U7482" i="21"/>
  <c r="T7482" i="21"/>
  <c r="S7482" i="21"/>
  <c r="R7482" i="21"/>
  <c r="X7481" i="21"/>
  <c r="W7481" i="21"/>
  <c r="V7481" i="21"/>
  <c r="U7481" i="21"/>
  <c r="T7481" i="21"/>
  <c r="S7481" i="21"/>
  <c r="R7481" i="21"/>
  <c r="X7480" i="21"/>
  <c r="W7480" i="21"/>
  <c r="V7480" i="21"/>
  <c r="U7480" i="21"/>
  <c r="T7480" i="21"/>
  <c r="S7480" i="21"/>
  <c r="R7480" i="21"/>
  <c r="X7479" i="21"/>
  <c r="W7479" i="21"/>
  <c r="V7479" i="21"/>
  <c r="U7479" i="21"/>
  <c r="T7479" i="21"/>
  <c r="S7479" i="21"/>
  <c r="R7479" i="21"/>
  <c r="X7478" i="21"/>
  <c r="W7478" i="21"/>
  <c r="V7478" i="21"/>
  <c r="U7478" i="21"/>
  <c r="T7478" i="21"/>
  <c r="S7478" i="21"/>
  <c r="R7478" i="21"/>
  <c r="X7477" i="21"/>
  <c r="W7477" i="21"/>
  <c r="V7477" i="21"/>
  <c r="U7477" i="21"/>
  <c r="T7477" i="21"/>
  <c r="S7477" i="21"/>
  <c r="R7477" i="21"/>
  <c r="X7476" i="21"/>
  <c r="W7476" i="21"/>
  <c r="V7476" i="21"/>
  <c r="U7476" i="21"/>
  <c r="T7476" i="21"/>
  <c r="S7476" i="21"/>
  <c r="R7476" i="21"/>
  <c r="X7475" i="21"/>
  <c r="W7475" i="21"/>
  <c r="V7475" i="21"/>
  <c r="U7475" i="21"/>
  <c r="T7475" i="21"/>
  <c r="S7475" i="21"/>
  <c r="R7475" i="21"/>
  <c r="X7474" i="21"/>
  <c r="W7474" i="21"/>
  <c r="V7474" i="21"/>
  <c r="U7474" i="21"/>
  <c r="T7474" i="21"/>
  <c r="S7474" i="21"/>
  <c r="R7474" i="21"/>
  <c r="X7473" i="21"/>
  <c r="W7473" i="21"/>
  <c r="V7473" i="21"/>
  <c r="U7473" i="21"/>
  <c r="T7473" i="21"/>
  <c r="S7473" i="21"/>
  <c r="R7473" i="21"/>
  <c r="X7472" i="21"/>
  <c r="W7472" i="21"/>
  <c r="V7472" i="21"/>
  <c r="U7472" i="21"/>
  <c r="T7472" i="21"/>
  <c r="S7472" i="21"/>
  <c r="R7472" i="21"/>
  <c r="X7471" i="21"/>
  <c r="W7471" i="21"/>
  <c r="V7471" i="21"/>
  <c r="U7471" i="21"/>
  <c r="T7471" i="21"/>
  <c r="S7471" i="21"/>
  <c r="R7471" i="21"/>
  <c r="X7470" i="21"/>
  <c r="W7470" i="21"/>
  <c r="V7470" i="21"/>
  <c r="U7470" i="21"/>
  <c r="T7470" i="21"/>
  <c r="S7470" i="21"/>
  <c r="R7470" i="21"/>
  <c r="X7469" i="21"/>
  <c r="W7469" i="21"/>
  <c r="V7469" i="21"/>
  <c r="U7469" i="21"/>
  <c r="T7469" i="21"/>
  <c r="S7469" i="21"/>
  <c r="R7469" i="21"/>
  <c r="X7468" i="21"/>
  <c r="W7468" i="21"/>
  <c r="V7468" i="21"/>
  <c r="U7468" i="21"/>
  <c r="T7468" i="21"/>
  <c r="S7468" i="21"/>
  <c r="R7468" i="21"/>
  <c r="X7467" i="21"/>
  <c r="W7467" i="21"/>
  <c r="V7467" i="21"/>
  <c r="U7467" i="21"/>
  <c r="T7467" i="21"/>
  <c r="S7467" i="21"/>
  <c r="R7467" i="21"/>
  <c r="X7466" i="21"/>
  <c r="W7466" i="21"/>
  <c r="V7466" i="21"/>
  <c r="U7466" i="21"/>
  <c r="T7466" i="21"/>
  <c r="S7466" i="21"/>
  <c r="R7466" i="21"/>
  <c r="X7465" i="21"/>
  <c r="W7465" i="21"/>
  <c r="V7465" i="21"/>
  <c r="U7465" i="21"/>
  <c r="T7465" i="21"/>
  <c r="S7465" i="21"/>
  <c r="R7465" i="21"/>
  <c r="X7464" i="21"/>
  <c r="W7464" i="21"/>
  <c r="V7464" i="21"/>
  <c r="U7464" i="21"/>
  <c r="T7464" i="21"/>
  <c r="S7464" i="21"/>
  <c r="R7464" i="21"/>
  <c r="X7463" i="21"/>
  <c r="W7463" i="21"/>
  <c r="V7463" i="21"/>
  <c r="U7463" i="21"/>
  <c r="T7463" i="21"/>
  <c r="S7463" i="21"/>
  <c r="R7463" i="21"/>
  <c r="X7462" i="21"/>
  <c r="W7462" i="21"/>
  <c r="V7462" i="21"/>
  <c r="U7462" i="21"/>
  <c r="T7462" i="21"/>
  <c r="S7462" i="21"/>
  <c r="R7462" i="21"/>
  <c r="X7461" i="21"/>
  <c r="W7461" i="21"/>
  <c r="V7461" i="21"/>
  <c r="U7461" i="21"/>
  <c r="T7461" i="21"/>
  <c r="S7461" i="21"/>
  <c r="R7461" i="21"/>
  <c r="X7460" i="21"/>
  <c r="W7460" i="21"/>
  <c r="V7460" i="21"/>
  <c r="U7460" i="21"/>
  <c r="T7460" i="21"/>
  <c r="S7460" i="21"/>
  <c r="R7460" i="21"/>
  <c r="X7459" i="21"/>
  <c r="W7459" i="21"/>
  <c r="V7459" i="21"/>
  <c r="U7459" i="21"/>
  <c r="T7459" i="21"/>
  <c r="S7459" i="21"/>
  <c r="R7459" i="21"/>
  <c r="X7458" i="21"/>
  <c r="W7458" i="21"/>
  <c r="V7458" i="21"/>
  <c r="U7458" i="21"/>
  <c r="T7458" i="21"/>
  <c r="S7458" i="21"/>
  <c r="R7458" i="21"/>
  <c r="X7457" i="21"/>
  <c r="W7457" i="21"/>
  <c r="V7457" i="21"/>
  <c r="U7457" i="21"/>
  <c r="T7457" i="21"/>
  <c r="S7457" i="21"/>
  <c r="R7457" i="21"/>
  <c r="X7456" i="21"/>
  <c r="W7456" i="21"/>
  <c r="V7456" i="21"/>
  <c r="U7456" i="21"/>
  <c r="T7456" i="21"/>
  <c r="S7456" i="21"/>
  <c r="R7456" i="21"/>
  <c r="X7455" i="21"/>
  <c r="W7455" i="21"/>
  <c r="V7455" i="21"/>
  <c r="U7455" i="21"/>
  <c r="T7455" i="21"/>
  <c r="S7455" i="21"/>
  <c r="R7455" i="21"/>
  <c r="X7454" i="21"/>
  <c r="W7454" i="21"/>
  <c r="V7454" i="21"/>
  <c r="U7454" i="21"/>
  <c r="T7454" i="21"/>
  <c r="S7454" i="21"/>
  <c r="R7454" i="21"/>
  <c r="X7453" i="21"/>
  <c r="W7453" i="21"/>
  <c r="V7453" i="21"/>
  <c r="U7453" i="21"/>
  <c r="T7453" i="21"/>
  <c r="S7453" i="21"/>
  <c r="R7453" i="21"/>
  <c r="X7452" i="21"/>
  <c r="W7452" i="21"/>
  <c r="V7452" i="21"/>
  <c r="U7452" i="21"/>
  <c r="T7452" i="21"/>
  <c r="S7452" i="21"/>
  <c r="R7452" i="21"/>
  <c r="X7451" i="21"/>
  <c r="W7451" i="21"/>
  <c r="V7451" i="21"/>
  <c r="U7451" i="21"/>
  <c r="T7451" i="21"/>
  <c r="S7451" i="21"/>
  <c r="R7451" i="21"/>
  <c r="X7450" i="21"/>
  <c r="W7450" i="21"/>
  <c r="V7450" i="21"/>
  <c r="U7450" i="21"/>
  <c r="T7450" i="21"/>
  <c r="S7450" i="21"/>
  <c r="R7450" i="21"/>
  <c r="X7449" i="21"/>
  <c r="W7449" i="21"/>
  <c r="V7449" i="21"/>
  <c r="U7449" i="21"/>
  <c r="T7449" i="21"/>
  <c r="S7449" i="21"/>
  <c r="R7449" i="21"/>
  <c r="X7448" i="21"/>
  <c r="W7448" i="21"/>
  <c r="V7448" i="21"/>
  <c r="U7448" i="21"/>
  <c r="T7448" i="21"/>
  <c r="S7448" i="21"/>
  <c r="R7448" i="21"/>
  <c r="X7447" i="21"/>
  <c r="W7447" i="21"/>
  <c r="V7447" i="21"/>
  <c r="U7447" i="21"/>
  <c r="T7447" i="21"/>
  <c r="S7447" i="21"/>
  <c r="R7447" i="21"/>
  <c r="X7446" i="21"/>
  <c r="W7446" i="21"/>
  <c r="V7446" i="21"/>
  <c r="U7446" i="21"/>
  <c r="T7446" i="21"/>
  <c r="S7446" i="21"/>
  <c r="R7446" i="21"/>
  <c r="X7445" i="21"/>
  <c r="W7445" i="21"/>
  <c r="V7445" i="21"/>
  <c r="U7445" i="21"/>
  <c r="T7445" i="21"/>
  <c r="S7445" i="21"/>
  <c r="R7445" i="21"/>
  <c r="X7444" i="21"/>
  <c r="W7444" i="21"/>
  <c r="V7444" i="21"/>
  <c r="U7444" i="21"/>
  <c r="T7444" i="21"/>
  <c r="S7444" i="21"/>
  <c r="R7444" i="21"/>
  <c r="X7443" i="21"/>
  <c r="W7443" i="21"/>
  <c r="V7443" i="21"/>
  <c r="U7443" i="21"/>
  <c r="T7443" i="21"/>
  <c r="S7443" i="21"/>
  <c r="R7443" i="21"/>
  <c r="X7442" i="21"/>
  <c r="W7442" i="21"/>
  <c r="V7442" i="21"/>
  <c r="U7442" i="21"/>
  <c r="T7442" i="21"/>
  <c r="S7442" i="21"/>
  <c r="R7442" i="21"/>
  <c r="X7441" i="21"/>
  <c r="W7441" i="21"/>
  <c r="V7441" i="21"/>
  <c r="U7441" i="21"/>
  <c r="T7441" i="21"/>
  <c r="S7441" i="21"/>
  <c r="R7441" i="21"/>
  <c r="X7440" i="21"/>
  <c r="W7440" i="21"/>
  <c r="V7440" i="21"/>
  <c r="U7440" i="21"/>
  <c r="T7440" i="21"/>
  <c r="S7440" i="21"/>
  <c r="R7440" i="21"/>
  <c r="X7439" i="21"/>
  <c r="W7439" i="21"/>
  <c r="V7439" i="21"/>
  <c r="U7439" i="21"/>
  <c r="T7439" i="21"/>
  <c r="S7439" i="21"/>
  <c r="R7439" i="21"/>
  <c r="X7438" i="21"/>
  <c r="W7438" i="21"/>
  <c r="V7438" i="21"/>
  <c r="U7438" i="21"/>
  <c r="T7438" i="21"/>
  <c r="S7438" i="21"/>
  <c r="R7438" i="21"/>
  <c r="X7437" i="21"/>
  <c r="W7437" i="21"/>
  <c r="V7437" i="21"/>
  <c r="U7437" i="21"/>
  <c r="T7437" i="21"/>
  <c r="S7437" i="21"/>
  <c r="R7437" i="21"/>
  <c r="X7436" i="21"/>
  <c r="W7436" i="21"/>
  <c r="V7436" i="21"/>
  <c r="U7436" i="21"/>
  <c r="T7436" i="21"/>
  <c r="S7436" i="21"/>
  <c r="R7436" i="21"/>
  <c r="X7435" i="21"/>
  <c r="W7435" i="21"/>
  <c r="V7435" i="21"/>
  <c r="U7435" i="21"/>
  <c r="T7435" i="21"/>
  <c r="S7435" i="21"/>
  <c r="R7435" i="21"/>
  <c r="X7434" i="21"/>
  <c r="W7434" i="21"/>
  <c r="V7434" i="21"/>
  <c r="U7434" i="21"/>
  <c r="T7434" i="21"/>
  <c r="S7434" i="21"/>
  <c r="R7434" i="21"/>
  <c r="X7433" i="21"/>
  <c r="W7433" i="21"/>
  <c r="V7433" i="21"/>
  <c r="U7433" i="21"/>
  <c r="T7433" i="21"/>
  <c r="S7433" i="21"/>
  <c r="R7433" i="21"/>
  <c r="X7432" i="21"/>
  <c r="W7432" i="21"/>
  <c r="V7432" i="21"/>
  <c r="U7432" i="21"/>
  <c r="T7432" i="21"/>
  <c r="S7432" i="21"/>
  <c r="R7432" i="21"/>
  <c r="X7431" i="21"/>
  <c r="W7431" i="21"/>
  <c r="V7431" i="21"/>
  <c r="U7431" i="21"/>
  <c r="T7431" i="21"/>
  <c r="S7431" i="21"/>
  <c r="R7431" i="21"/>
  <c r="X7430" i="21"/>
  <c r="W7430" i="21"/>
  <c r="V7430" i="21"/>
  <c r="U7430" i="21"/>
  <c r="T7430" i="21"/>
  <c r="S7430" i="21"/>
  <c r="R7430" i="21"/>
  <c r="X7429" i="21"/>
  <c r="W7429" i="21"/>
  <c r="V7429" i="21"/>
  <c r="U7429" i="21"/>
  <c r="T7429" i="21"/>
  <c r="S7429" i="21"/>
  <c r="R7429" i="21"/>
  <c r="X7428" i="21"/>
  <c r="W7428" i="21"/>
  <c r="V7428" i="21"/>
  <c r="U7428" i="21"/>
  <c r="T7428" i="21"/>
  <c r="S7428" i="21"/>
  <c r="R7428" i="21"/>
  <c r="X7427" i="21"/>
  <c r="W7427" i="21"/>
  <c r="V7427" i="21"/>
  <c r="U7427" i="21"/>
  <c r="T7427" i="21"/>
  <c r="S7427" i="21"/>
  <c r="R7427" i="21"/>
  <c r="X7426" i="21"/>
  <c r="W7426" i="21"/>
  <c r="V7426" i="21"/>
  <c r="U7426" i="21"/>
  <c r="T7426" i="21"/>
  <c r="S7426" i="21"/>
  <c r="R7426" i="21"/>
  <c r="X7425" i="21"/>
  <c r="W7425" i="21"/>
  <c r="V7425" i="21"/>
  <c r="U7425" i="21"/>
  <c r="T7425" i="21"/>
  <c r="S7425" i="21"/>
  <c r="R7425" i="21"/>
  <c r="X7424" i="21"/>
  <c r="W7424" i="21"/>
  <c r="V7424" i="21"/>
  <c r="U7424" i="21"/>
  <c r="T7424" i="21"/>
  <c r="S7424" i="21"/>
  <c r="R7424" i="21"/>
  <c r="X7423" i="21"/>
  <c r="W7423" i="21"/>
  <c r="V7423" i="21"/>
  <c r="U7423" i="21"/>
  <c r="T7423" i="21"/>
  <c r="S7423" i="21"/>
  <c r="R7423" i="21"/>
  <c r="X7422" i="21"/>
  <c r="W7422" i="21"/>
  <c r="V7422" i="21"/>
  <c r="U7422" i="21"/>
  <c r="T7422" i="21"/>
  <c r="S7422" i="21"/>
  <c r="R7422" i="21"/>
  <c r="X7421" i="21"/>
  <c r="W7421" i="21"/>
  <c r="V7421" i="21"/>
  <c r="U7421" i="21"/>
  <c r="T7421" i="21"/>
  <c r="S7421" i="21"/>
  <c r="R7421" i="21"/>
  <c r="X7420" i="21"/>
  <c r="W7420" i="21"/>
  <c r="V7420" i="21"/>
  <c r="U7420" i="21"/>
  <c r="T7420" i="21"/>
  <c r="S7420" i="21"/>
  <c r="R7420" i="21"/>
  <c r="X7419" i="21"/>
  <c r="W7419" i="21"/>
  <c r="V7419" i="21"/>
  <c r="U7419" i="21"/>
  <c r="T7419" i="21"/>
  <c r="S7419" i="21"/>
  <c r="R7419" i="21"/>
  <c r="X7418" i="21"/>
  <c r="W7418" i="21"/>
  <c r="V7418" i="21"/>
  <c r="U7418" i="21"/>
  <c r="T7418" i="21"/>
  <c r="S7418" i="21"/>
  <c r="R7418" i="21"/>
  <c r="X7417" i="21"/>
  <c r="W7417" i="21"/>
  <c r="V7417" i="21"/>
  <c r="U7417" i="21"/>
  <c r="T7417" i="21"/>
  <c r="S7417" i="21"/>
  <c r="R7417" i="21"/>
  <c r="X7416" i="21"/>
  <c r="W7416" i="21"/>
  <c r="V7416" i="21"/>
  <c r="U7416" i="21"/>
  <c r="T7416" i="21"/>
  <c r="S7416" i="21"/>
  <c r="R7416" i="21"/>
  <c r="X7415" i="21"/>
  <c r="W7415" i="21"/>
  <c r="V7415" i="21"/>
  <c r="U7415" i="21"/>
  <c r="T7415" i="21"/>
  <c r="S7415" i="21"/>
  <c r="R7415" i="21"/>
  <c r="X7414" i="21"/>
  <c r="W7414" i="21"/>
  <c r="V7414" i="21"/>
  <c r="U7414" i="21"/>
  <c r="T7414" i="21"/>
  <c r="S7414" i="21"/>
  <c r="R7414" i="21"/>
  <c r="X7413" i="21"/>
  <c r="W7413" i="21"/>
  <c r="V7413" i="21"/>
  <c r="U7413" i="21"/>
  <c r="T7413" i="21"/>
  <c r="S7413" i="21"/>
  <c r="R7413" i="21"/>
  <c r="X7412" i="21"/>
  <c r="W7412" i="21"/>
  <c r="V7412" i="21"/>
  <c r="U7412" i="21"/>
  <c r="T7412" i="21"/>
  <c r="S7412" i="21"/>
  <c r="R7412" i="21"/>
  <c r="X7411" i="21"/>
  <c r="W7411" i="21"/>
  <c r="V7411" i="21"/>
  <c r="U7411" i="21"/>
  <c r="T7411" i="21"/>
  <c r="S7411" i="21"/>
  <c r="R7411" i="21"/>
  <c r="X7410" i="21"/>
  <c r="W7410" i="21"/>
  <c r="V7410" i="21"/>
  <c r="U7410" i="21"/>
  <c r="T7410" i="21"/>
  <c r="S7410" i="21"/>
  <c r="R7410" i="21"/>
  <c r="X7409" i="21"/>
  <c r="W7409" i="21"/>
  <c r="V7409" i="21"/>
  <c r="U7409" i="21"/>
  <c r="T7409" i="21"/>
  <c r="S7409" i="21"/>
  <c r="R7409" i="21"/>
  <c r="X7408" i="21"/>
  <c r="W7408" i="21"/>
  <c r="V7408" i="21"/>
  <c r="U7408" i="21"/>
  <c r="T7408" i="21"/>
  <c r="S7408" i="21"/>
  <c r="R7408" i="21"/>
  <c r="X7407" i="21"/>
  <c r="W7407" i="21"/>
  <c r="V7407" i="21"/>
  <c r="U7407" i="21"/>
  <c r="T7407" i="21"/>
  <c r="S7407" i="21"/>
  <c r="R7407" i="21"/>
  <c r="X7406" i="21"/>
  <c r="W7406" i="21"/>
  <c r="V7406" i="21"/>
  <c r="U7406" i="21"/>
  <c r="T7406" i="21"/>
  <c r="S7406" i="21"/>
  <c r="R7406" i="21"/>
  <c r="X7405" i="21"/>
  <c r="W7405" i="21"/>
  <c r="V7405" i="21"/>
  <c r="U7405" i="21"/>
  <c r="T7405" i="21"/>
  <c r="S7405" i="21"/>
  <c r="R7405" i="21"/>
  <c r="X7404" i="21"/>
  <c r="W7404" i="21"/>
  <c r="V7404" i="21"/>
  <c r="U7404" i="21"/>
  <c r="T7404" i="21"/>
  <c r="S7404" i="21"/>
  <c r="R7404" i="21"/>
  <c r="X7403" i="21"/>
  <c r="W7403" i="21"/>
  <c r="V7403" i="21"/>
  <c r="U7403" i="21"/>
  <c r="T7403" i="21"/>
  <c r="S7403" i="21"/>
  <c r="R7403" i="21"/>
  <c r="X7402" i="21"/>
  <c r="W7402" i="21"/>
  <c r="V7402" i="21"/>
  <c r="U7402" i="21"/>
  <c r="T7402" i="21"/>
  <c r="S7402" i="21"/>
  <c r="R7402" i="21"/>
  <c r="X7401" i="21"/>
  <c r="W7401" i="21"/>
  <c r="V7401" i="21"/>
  <c r="U7401" i="21"/>
  <c r="T7401" i="21"/>
  <c r="S7401" i="21"/>
  <c r="R7401" i="21"/>
  <c r="X7400" i="21"/>
  <c r="W7400" i="21"/>
  <c r="V7400" i="21"/>
  <c r="U7400" i="21"/>
  <c r="T7400" i="21"/>
  <c r="S7400" i="21"/>
  <c r="R7400" i="21"/>
  <c r="X7399" i="21"/>
  <c r="W7399" i="21"/>
  <c r="V7399" i="21"/>
  <c r="U7399" i="21"/>
  <c r="T7399" i="21"/>
  <c r="S7399" i="21"/>
  <c r="R7399" i="21"/>
  <c r="X7398" i="21"/>
  <c r="W7398" i="21"/>
  <c r="V7398" i="21"/>
  <c r="U7398" i="21"/>
  <c r="T7398" i="21"/>
  <c r="S7398" i="21"/>
  <c r="R7398" i="21"/>
  <c r="X7397" i="21"/>
  <c r="W7397" i="21"/>
  <c r="V7397" i="21"/>
  <c r="U7397" i="21"/>
  <c r="T7397" i="21"/>
  <c r="S7397" i="21"/>
  <c r="R7397" i="21"/>
  <c r="X7396" i="21"/>
  <c r="W7396" i="21"/>
  <c r="V7396" i="21"/>
  <c r="U7396" i="21"/>
  <c r="T7396" i="21"/>
  <c r="S7396" i="21"/>
  <c r="R7396" i="21"/>
  <c r="X7395" i="21"/>
  <c r="W7395" i="21"/>
  <c r="V7395" i="21"/>
  <c r="U7395" i="21"/>
  <c r="T7395" i="21"/>
  <c r="S7395" i="21"/>
  <c r="R7395" i="21"/>
  <c r="X7394" i="21"/>
  <c r="W7394" i="21"/>
  <c r="V7394" i="21"/>
  <c r="U7394" i="21"/>
  <c r="T7394" i="21"/>
  <c r="S7394" i="21"/>
  <c r="R7394" i="21"/>
  <c r="X7393" i="21"/>
  <c r="W7393" i="21"/>
  <c r="V7393" i="21"/>
  <c r="U7393" i="21"/>
  <c r="T7393" i="21"/>
  <c r="S7393" i="21"/>
  <c r="R7393" i="21"/>
  <c r="X7392" i="21"/>
  <c r="W7392" i="21"/>
  <c r="V7392" i="21"/>
  <c r="U7392" i="21"/>
  <c r="T7392" i="21"/>
  <c r="S7392" i="21"/>
  <c r="R7392" i="21"/>
  <c r="X7391" i="21"/>
  <c r="W7391" i="21"/>
  <c r="V7391" i="21"/>
  <c r="U7391" i="21"/>
  <c r="T7391" i="21"/>
  <c r="S7391" i="21"/>
  <c r="R7391" i="21"/>
  <c r="X7390" i="21"/>
  <c r="W7390" i="21"/>
  <c r="V7390" i="21"/>
  <c r="U7390" i="21"/>
  <c r="T7390" i="21"/>
  <c r="S7390" i="21"/>
  <c r="R7390" i="21"/>
  <c r="X7389" i="21"/>
  <c r="W7389" i="21"/>
  <c r="V7389" i="21"/>
  <c r="U7389" i="21"/>
  <c r="T7389" i="21"/>
  <c r="S7389" i="21"/>
  <c r="R7389" i="21"/>
  <c r="X7388" i="21"/>
  <c r="W7388" i="21"/>
  <c r="V7388" i="21"/>
  <c r="U7388" i="21"/>
  <c r="T7388" i="21"/>
  <c r="S7388" i="21"/>
  <c r="R7388" i="21"/>
  <c r="X7387" i="21"/>
  <c r="W7387" i="21"/>
  <c r="V7387" i="21"/>
  <c r="U7387" i="21"/>
  <c r="T7387" i="21"/>
  <c r="S7387" i="21"/>
  <c r="R7387" i="21"/>
  <c r="X7386" i="21"/>
  <c r="W7386" i="21"/>
  <c r="V7386" i="21"/>
  <c r="U7386" i="21"/>
  <c r="T7386" i="21"/>
  <c r="S7386" i="21"/>
  <c r="R7386" i="21"/>
  <c r="X7385" i="21"/>
  <c r="W7385" i="21"/>
  <c r="V7385" i="21"/>
  <c r="U7385" i="21"/>
  <c r="T7385" i="21"/>
  <c r="S7385" i="21"/>
  <c r="R7385" i="21"/>
  <c r="X7384" i="21"/>
  <c r="W7384" i="21"/>
  <c r="V7384" i="21"/>
  <c r="U7384" i="21"/>
  <c r="T7384" i="21"/>
  <c r="S7384" i="21"/>
  <c r="R7384" i="21"/>
  <c r="X7383" i="21"/>
  <c r="W7383" i="21"/>
  <c r="V7383" i="21"/>
  <c r="U7383" i="21"/>
  <c r="T7383" i="21"/>
  <c r="S7383" i="21"/>
  <c r="R7383" i="21"/>
  <c r="X7382" i="21"/>
  <c r="W7382" i="21"/>
  <c r="V7382" i="21"/>
  <c r="U7382" i="21"/>
  <c r="T7382" i="21"/>
  <c r="S7382" i="21"/>
  <c r="R7382" i="21"/>
  <c r="X7381" i="21"/>
  <c r="W7381" i="21"/>
  <c r="V7381" i="21"/>
  <c r="U7381" i="21"/>
  <c r="T7381" i="21"/>
  <c r="S7381" i="21"/>
  <c r="R7381" i="21"/>
  <c r="X7380" i="21"/>
  <c r="W7380" i="21"/>
  <c r="V7380" i="21"/>
  <c r="U7380" i="21"/>
  <c r="T7380" i="21"/>
  <c r="S7380" i="21"/>
  <c r="R7380" i="21"/>
  <c r="X7379" i="21"/>
  <c r="W7379" i="21"/>
  <c r="V7379" i="21"/>
  <c r="U7379" i="21"/>
  <c r="T7379" i="21"/>
  <c r="S7379" i="21"/>
  <c r="R7379" i="21"/>
  <c r="X7378" i="21"/>
  <c r="W7378" i="21"/>
  <c r="V7378" i="21"/>
  <c r="U7378" i="21"/>
  <c r="T7378" i="21"/>
  <c r="S7378" i="21"/>
  <c r="R7378" i="21"/>
  <c r="X7377" i="21"/>
  <c r="W7377" i="21"/>
  <c r="V7377" i="21"/>
  <c r="U7377" i="21"/>
  <c r="T7377" i="21"/>
  <c r="S7377" i="21"/>
  <c r="R7377" i="21"/>
  <c r="X7376" i="21"/>
  <c r="W7376" i="21"/>
  <c r="V7376" i="21"/>
  <c r="U7376" i="21"/>
  <c r="T7376" i="21"/>
  <c r="S7376" i="21"/>
  <c r="R7376" i="21"/>
  <c r="X7375" i="21"/>
  <c r="W7375" i="21"/>
  <c r="V7375" i="21"/>
  <c r="U7375" i="21"/>
  <c r="T7375" i="21"/>
  <c r="S7375" i="21"/>
  <c r="R7375" i="21"/>
  <c r="X7374" i="21"/>
  <c r="W7374" i="21"/>
  <c r="V7374" i="21"/>
  <c r="U7374" i="21"/>
  <c r="T7374" i="21"/>
  <c r="S7374" i="21"/>
  <c r="R7374" i="21"/>
  <c r="X7373" i="21"/>
  <c r="W7373" i="21"/>
  <c r="V7373" i="21"/>
  <c r="U7373" i="21"/>
  <c r="T7373" i="21"/>
  <c r="S7373" i="21"/>
  <c r="R7373" i="21"/>
  <c r="X7372" i="21"/>
  <c r="W7372" i="21"/>
  <c r="V7372" i="21"/>
  <c r="U7372" i="21"/>
  <c r="T7372" i="21"/>
  <c r="S7372" i="21"/>
  <c r="R7372" i="21"/>
  <c r="X7371" i="21"/>
  <c r="W7371" i="21"/>
  <c r="V7371" i="21"/>
  <c r="U7371" i="21"/>
  <c r="T7371" i="21"/>
  <c r="S7371" i="21"/>
  <c r="R7371" i="21"/>
  <c r="X7370" i="21"/>
  <c r="W7370" i="21"/>
  <c r="V7370" i="21"/>
  <c r="U7370" i="21"/>
  <c r="T7370" i="21"/>
  <c r="S7370" i="21"/>
  <c r="R7370" i="21"/>
  <c r="X7369" i="21"/>
  <c r="W7369" i="21"/>
  <c r="V7369" i="21"/>
  <c r="U7369" i="21"/>
  <c r="T7369" i="21"/>
  <c r="S7369" i="21"/>
  <c r="R7369" i="21"/>
  <c r="X7368" i="21"/>
  <c r="W7368" i="21"/>
  <c r="V7368" i="21"/>
  <c r="U7368" i="21"/>
  <c r="T7368" i="21"/>
  <c r="S7368" i="21"/>
  <c r="R7368" i="21"/>
  <c r="X7367" i="21"/>
  <c r="W7367" i="21"/>
  <c r="V7367" i="21"/>
  <c r="U7367" i="21"/>
  <c r="T7367" i="21"/>
  <c r="S7367" i="21"/>
  <c r="R7367" i="21"/>
  <c r="X7366" i="21"/>
  <c r="W7366" i="21"/>
  <c r="V7366" i="21"/>
  <c r="U7366" i="21"/>
  <c r="T7366" i="21"/>
  <c r="S7366" i="21"/>
  <c r="R7366" i="21"/>
  <c r="X7365" i="21"/>
  <c r="W7365" i="21"/>
  <c r="V7365" i="21"/>
  <c r="U7365" i="21"/>
  <c r="T7365" i="21"/>
  <c r="S7365" i="21"/>
  <c r="R7365" i="21"/>
  <c r="X7364" i="21"/>
  <c r="W7364" i="21"/>
  <c r="V7364" i="21"/>
  <c r="U7364" i="21"/>
  <c r="T7364" i="21"/>
  <c r="S7364" i="21"/>
  <c r="R7364" i="21"/>
  <c r="X7363" i="21"/>
  <c r="W7363" i="21"/>
  <c r="V7363" i="21"/>
  <c r="U7363" i="21"/>
  <c r="T7363" i="21"/>
  <c r="S7363" i="21"/>
  <c r="R7363" i="21"/>
  <c r="X7362" i="21"/>
  <c r="W7362" i="21"/>
  <c r="V7362" i="21"/>
  <c r="U7362" i="21"/>
  <c r="T7362" i="21"/>
  <c r="S7362" i="21"/>
  <c r="R7362" i="21"/>
  <c r="X7361" i="21"/>
  <c r="W7361" i="21"/>
  <c r="V7361" i="21"/>
  <c r="U7361" i="21"/>
  <c r="T7361" i="21"/>
  <c r="S7361" i="21"/>
  <c r="R7361" i="21"/>
  <c r="X7360" i="21"/>
  <c r="W7360" i="21"/>
  <c r="V7360" i="21"/>
  <c r="U7360" i="21"/>
  <c r="T7360" i="21"/>
  <c r="S7360" i="21"/>
  <c r="R7360" i="21"/>
  <c r="X7359" i="21"/>
  <c r="W7359" i="21"/>
  <c r="V7359" i="21"/>
  <c r="U7359" i="21"/>
  <c r="T7359" i="21"/>
  <c r="S7359" i="21"/>
  <c r="R7359" i="21"/>
  <c r="X7358" i="21"/>
  <c r="W7358" i="21"/>
  <c r="V7358" i="21"/>
  <c r="U7358" i="21"/>
  <c r="T7358" i="21"/>
  <c r="S7358" i="21"/>
  <c r="R7358" i="21"/>
  <c r="X7357" i="21"/>
  <c r="W7357" i="21"/>
  <c r="V7357" i="21"/>
  <c r="U7357" i="21"/>
  <c r="T7357" i="21"/>
  <c r="S7357" i="21"/>
  <c r="R7357" i="21"/>
  <c r="X7356" i="21"/>
  <c r="W7356" i="21"/>
  <c r="V7356" i="21"/>
  <c r="U7356" i="21"/>
  <c r="T7356" i="21"/>
  <c r="S7356" i="21"/>
  <c r="R7356" i="21"/>
  <c r="X7355" i="21"/>
  <c r="W7355" i="21"/>
  <c r="V7355" i="21"/>
  <c r="U7355" i="21"/>
  <c r="T7355" i="21"/>
  <c r="S7355" i="21"/>
  <c r="R7355" i="21"/>
  <c r="X7354" i="21"/>
  <c r="W7354" i="21"/>
  <c r="V7354" i="21"/>
  <c r="U7354" i="21"/>
  <c r="T7354" i="21"/>
  <c r="S7354" i="21"/>
  <c r="R7354" i="21"/>
  <c r="X7353" i="21"/>
  <c r="W7353" i="21"/>
  <c r="V7353" i="21"/>
  <c r="U7353" i="21"/>
  <c r="T7353" i="21"/>
  <c r="S7353" i="21"/>
  <c r="R7353" i="21"/>
  <c r="X7352" i="21"/>
  <c r="W7352" i="21"/>
  <c r="V7352" i="21"/>
  <c r="U7352" i="21"/>
  <c r="T7352" i="21"/>
  <c r="S7352" i="21"/>
  <c r="R7352" i="21"/>
  <c r="X7351" i="21"/>
  <c r="W7351" i="21"/>
  <c r="V7351" i="21"/>
  <c r="U7351" i="21"/>
  <c r="T7351" i="21"/>
  <c r="S7351" i="21"/>
  <c r="R7351" i="21"/>
  <c r="X7350" i="21"/>
  <c r="W7350" i="21"/>
  <c r="V7350" i="21"/>
  <c r="U7350" i="21"/>
  <c r="T7350" i="21"/>
  <c r="S7350" i="21"/>
  <c r="R7350" i="21"/>
  <c r="X7349" i="21"/>
  <c r="W7349" i="21"/>
  <c r="V7349" i="21"/>
  <c r="U7349" i="21"/>
  <c r="T7349" i="21"/>
  <c r="S7349" i="21"/>
  <c r="R7349" i="21"/>
  <c r="X7348" i="21"/>
  <c r="W7348" i="21"/>
  <c r="V7348" i="21"/>
  <c r="U7348" i="21"/>
  <c r="T7348" i="21"/>
  <c r="S7348" i="21"/>
  <c r="R7348" i="21"/>
  <c r="X7347" i="21"/>
  <c r="W7347" i="21"/>
  <c r="V7347" i="21"/>
  <c r="U7347" i="21"/>
  <c r="T7347" i="21"/>
  <c r="S7347" i="21"/>
  <c r="R7347" i="21"/>
  <c r="X7346" i="21"/>
  <c r="W7346" i="21"/>
  <c r="V7346" i="21"/>
  <c r="U7346" i="21"/>
  <c r="T7346" i="21"/>
  <c r="S7346" i="21"/>
  <c r="R7346" i="21"/>
  <c r="X7345" i="21"/>
  <c r="W7345" i="21"/>
  <c r="V7345" i="21"/>
  <c r="U7345" i="21"/>
  <c r="T7345" i="21"/>
  <c r="S7345" i="21"/>
  <c r="R7345" i="21"/>
  <c r="X7344" i="21"/>
  <c r="W7344" i="21"/>
  <c r="V7344" i="21"/>
  <c r="U7344" i="21"/>
  <c r="T7344" i="21"/>
  <c r="S7344" i="21"/>
  <c r="R7344" i="21"/>
  <c r="X7343" i="21"/>
  <c r="W7343" i="21"/>
  <c r="V7343" i="21"/>
  <c r="U7343" i="21"/>
  <c r="T7343" i="21"/>
  <c r="S7343" i="21"/>
  <c r="R7343" i="21"/>
  <c r="X7342" i="21"/>
  <c r="W7342" i="21"/>
  <c r="V7342" i="21"/>
  <c r="U7342" i="21"/>
  <c r="T7342" i="21"/>
  <c r="S7342" i="21"/>
  <c r="R7342" i="21"/>
  <c r="X7341" i="21"/>
  <c r="W7341" i="21"/>
  <c r="V7341" i="21"/>
  <c r="U7341" i="21"/>
  <c r="T7341" i="21"/>
  <c r="S7341" i="21"/>
  <c r="R7341" i="21"/>
  <c r="X7340" i="21"/>
  <c r="W7340" i="21"/>
  <c r="V7340" i="21"/>
  <c r="U7340" i="21"/>
  <c r="T7340" i="21"/>
  <c r="S7340" i="21"/>
  <c r="R7340" i="21"/>
  <c r="X7339" i="21"/>
  <c r="W7339" i="21"/>
  <c r="V7339" i="21"/>
  <c r="U7339" i="21"/>
  <c r="T7339" i="21"/>
  <c r="S7339" i="21"/>
  <c r="R7339" i="21"/>
  <c r="X7338" i="21"/>
  <c r="W7338" i="21"/>
  <c r="V7338" i="21"/>
  <c r="U7338" i="21"/>
  <c r="T7338" i="21"/>
  <c r="S7338" i="21"/>
  <c r="R7338" i="21"/>
  <c r="X7337" i="21"/>
  <c r="W7337" i="21"/>
  <c r="V7337" i="21"/>
  <c r="U7337" i="21"/>
  <c r="T7337" i="21"/>
  <c r="S7337" i="21"/>
  <c r="R7337" i="21"/>
  <c r="X7336" i="21"/>
  <c r="W7336" i="21"/>
  <c r="V7336" i="21"/>
  <c r="U7336" i="21"/>
  <c r="T7336" i="21"/>
  <c r="S7336" i="21"/>
  <c r="R7336" i="21"/>
  <c r="X7335" i="21"/>
  <c r="W7335" i="21"/>
  <c r="V7335" i="21"/>
  <c r="U7335" i="21"/>
  <c r="T7335" i="21"/>
  <c r="S7335" i="21"/>
  <c r="R7335" i="21"/>
  <c r="X7334" i="21"/>
  <c r="W7334" i="21"/>
  <c r="V7334" i="21"/>
  <c r="U7334" i="21"/>
  <c r="T7334" i="21"/>
  <c r="S7334" i="21"/>
  <c r="R7334" i="21"/>
  <c r="X7333" i="21"/>
  <c r="W7333" i="21"/>
  <c r="V7333" i="21"/>
  <c r="U7333" i="21"/>
  <c r="T7333" i="21"/>
  <c r="S7333" i="21"/>
  <c r="R7333" i="21"/>
  <c r="X7332" i="21"/>
  <c r="W7332" i="21"/>
  <c r="V7332" i="21"/>
  <c r="U7332" i="21"/>
  <c r="T7332" i="21"/>
  <c r="S7332" i="21"/>
  <c r="R7332" i="21"/>
  <c r="X7331" i="21"/>
  <c r="W7331" i="21"/>
  <c r="V7331" i="21"/>
  <c r="U7331" i="21"/>
  <c r="T7331" i="21"/>
  <c r="S7331" i="21"/>
  <c r="R7331" i="21"/>
  <c r="X7330" i="21"/>
  <c r="W7330" i="21"/>
  <c r="V7330" i="21"/>
  <c r="U7330" i="21"/>
  <c r="T7330" i="21"/>
  <c r="S7330" i="21"/>
  <c r="R7330" i="21"/>
  <c r="X7329" i="21"/>
  <c r="W7329" i="21"/>
  <c r="V7329" i="21"/>
  <c r="U7329" i="21"/>
  <c r="T7329" i="21"/>
  <c r="S7329" i="21"/>
  <c r="R7329" i="21"/>
  <c r="X7328" i="21"/>
  <c r="W7328" i="21"/>
  <c r="V7328" i="21"/>
  <c r="U7328" i="21"/>
  <c r="T7328" i="21"/>
  <c r="S7328" i="21"/>
  <c r="R7328" i="21"/>
  <c r="X7327" i="21"/>
  <c r="W7327" i="21"/>
  <c r="V7327" i="21"/>
  <c r="U7327" i="21"/>
  <c r="T7327" i="21"/>
  <c r="S7327" i="21"/>
  <c r="R7327" i="21"/>
  <c r="X7326" i="21"/>
  <c r="W7326" i="21"/>
  <c r="V7326" i="21"/>
  <c r="U7326" i="21"/>
  <c r="T7326" i="21"/>
  <c r="S7326" i="21"/>
  <c r="R7326" i="21"/>
  <c r="X7325" i="21"/>
  <c r="W7325" i="21"/>
  <c r="V7325" i="21"/>
  <c r="U7325" i="21"/>
  <c r="T7325" i="21"/>
  <c r="S7325" i="21"/>
  <c r="R7325" i="21"/>
  <c r="X7324" i="21"/>
  <c r="W7324" i="21"/>
  <c r="V7324" i="21"/>
  <c r="U7324" i="21"/>
  <c r="T7324" i="21"/>
  <c r="S7324" i="21"/>
  <c r="R7324" i="21"/>
  <c r="X7323" i="21"/>
  <c r="W7323" i="21"/>
  <c r="V7323" i="21"/>
  <c r="U7323" i="21"/>
  <c r="T7323" i="21"/>
  <c r="S7323" i="21"/>
  <c r="R7323" i="21"/>
  <c r="X7322" i="21"/>
  <c r="W7322" i="21"/>
  <c r="V7322" i="21"/>
  <c r="U7322" i="21"/>
  <c r="T7322" i="21"/>
  <c r="S7322" i="21"/>
  <c r="R7322" i="21"/>
  <c r="X7321" i="21"/>
  <c r="W7321" i="21"/>
  <c r="V7321" i="21"/>
  <c r="U7321" i="21"/>
  <c r="T7321" i="21"/>
  <c r="S7321" i="21"/>
  <c r="R7321" i="21"/>
  <c r="X7320" i="21"/>
  <c r="W7320" i="21"/>
  <c r="V7320" i="21"/>
  <c r="U7320" i="21"/>
  <c r="T7320" i="21"/>
  <c r="S7320" i="21"/>
  <c r="R7320" i="21"/>
  <c r="X7319" i="21"/>
  <c r="W7319" i="21"/>
  <c r="V7319" i="21"/>
  <c r="U7319" i="21"/>
  <c r="T7319" i="21"/>
  <c r="S7319" i="21"/>
  <c r="R7319" i="21"/>
  <c r="X7318" i="21"/>
  <c r="W7318" i="21"/>
  <c r="V7318" i="21"/>
  <c r="U7318" i="21"/>
  <c r="T7318" i="21"/>
  <c r="S7318" i="21"/>
  <c r="R7318" i="21"/>
  <c r="X7317" i="21"/>
  <c r="W7317" i="21"/>
  <c r="V7317" i="21"/>
  <c r="U7317" i="21"/>
  <c r="T7317" i="21"/>
  <c r="S7317" i="21"/>
  <c r="R7317" i="21"/>
  <c r="X7316" i="21"/>
  <c r="W7316" i="21"/>
  <c r="V7316" i="21"/>
  <c r="U7316" i="21"/>
  <c r="T7316" i="21"/>
  <c r="S7316" i="21"/>
  <c r="R7316" i="21"/>
  <c r="X7315" i="21"/>
  <c r="W7315" i="21"/>
  <c r="V7315" i="21"/>
  <c r="U7315" i="21"/>
  <c r="T7315" i="21"/>
  <c r="S7315" i="21"/>
  <c r="R7315" i="21"/>
  <c r="X7314" i="21"/>
  <c r="W7314" i="21"/>
  <c r="V7314" i="21"/>
  <c r="U7314" i="21"/>
  <c r="T7314" i="21"/>
  <c r="S7314" i="21"/>
  <c r="R7314" i="21"/>
  <c r="X7313" i="21"/>
  <c r="W7313" i="21"/>
  <c r="V7313" i="21"/>
  <c r="U7313" i="21"/>
  <c r="T7313" i="21"/>
  <c r="S7313" i="21"/>
  <c r="R7313" i="21"/>
  <c r="X7312" i="21"/>
  <c r="W7312" i="21"/>
  <c r="V7312" i="21"/>
  <c r="U7312" i="21"/>
  <c r="T7312" i="21"/>
  <c r="S7312" i="21"/>
  <c r="R7312" i="21"/>
  <c r="X7311" i="21"/>
  <c r="W7311" i="21"/>
  <c r="V7311" i="21"/>
  <c r="U7311" i="21"/>
  <c r="T7311" i="21"/>
  <c r="S7311" i="21"/>
  <c r="R7311" i="21"/>
  <c r="X7310" i="21"/>
  <c r="W7310" i="21"/>
  <c r="V7310" i="21"/>
  <c r="U7310" i="21"/>
  <c r="T7310" i="21"/>
  <c r="S7310" i="21"/>
  <c r="R7310" i="21"/>
  <c r="X7309" i="21"/>
  <c r="W7309" i="21"/>
  <c r="V7309" i="21"/>
  <c r="U7309" i="21"/>
  <c r="T7309" i="21"/>
  <c r="S7309" i="21"/>
  <c r="R7309" i="21"/>
  <c r="X7308" i="21"/>
  <c r="W7308" i="21"/>
  <c r="V7308" i="21"/>
  <c r="U7308" i="21"/>
  <c r="T7308" i="21"/>
  <c r="S7308" i="21"/>
  <c r="R7308" i="21"/>
  <c r="X7307" i="21"/>
  <c r="W7307" i="21"/>
  <c r="V7307" i="21"/>
  <c r="U7307" i="21"/>
  <c r="T7307" i="21"/>
  <c r="S7307" i="21"/>
  <c r="R7307" i="21"/>
  <c r="X7306" i="21"/>
  <c r="W7306" i="21"/>
  <c r="V7306" i="21"/>
  <c r="U7306" i="21"/>
  <c r="T7306" i="21"/>
  <c r="S7306" i="21"/>
  <c r="R7306" i="21"/>
  <c r="X7305" i="21"/>
  <c r="W7305" i="21"/>
  <c r="V7305" i="21"/>
  <c r="U7305" i="21"/>
  <c r="T7305" i="21"/>
  <c r="S7305" i="21"/>
  <c r="R7305" i="21"/>
  <c r="X7304" i="21"/>
  <c r="W7304" i="21"/>
  <c r="V7304" i="21"/>
  <c r="U7304" i="21"/>
  <c r="T7304" i="21"/>
  <c r="S7304" i="21"/>
  <c r="R7304" i="21"/>
  <c r="X7303" i="21"/>
  <c r="W7303" i="21"/>
  <c r="V7303" i="21"/>
  <c r="U7303" i="21"/>
  <c r="T7303" i="21"/>
  <c r="S7303" i="21"/>
  <c r="R7303" i="21"/>
  <c r="X7302" i="21"/>
  <c r="W7302" i="21"/>
  <c r="V7302" i="21"/>
  <c r="U7302" i="21"/>
  <c r="T7302" i="21"/>
  <c r="S7302" i="21"/>
  <c r="R7302" i="21"/>
  <c r="X7301" i="21"/>
  <c r="W7301" i="21"/>
  <c r="V7301" i="21"/>
  <c r="U7301" i="21"/>
  <c r="T7301" i="21"/>
  <c r="S7301" i="21"/>
  <c r="R7301" i="21"/>
  <c r="X7300" i="21"/>
  <c r="W7300" i="21"/>
  <c r="V7300" i="21"/>
  <c r="U7300" i="21"/>
  <c r="T7300" i="21"/>
  <c r="S7300" i="21"/>
  <c r="R7300" i="21"/>
  <c r="X7299" i="21"/>
  <c r="W7299" i="21"/>
  <c r="V7299" i="21"/>
  <c r="U7299" i="21"/>
  <c r="T7299" i="21"/>
  <c r="S7299" i="21"/>
  <c r="R7299" i="21"/>
  <c r="X7298" i="21"/>
  <c r="W7298" i="21"/>
  <c r="V7298" i="21"/>
  <c r="U7298" i="21"/>
  <c r="T7298" i="21"/>
  <c r="S7298" i="21"/>
  <c r="R7298" i="21"/>
  <c r="X7297" i="21"/>
  <c r="W7297" i="21"/>
  <c r="V7297" i="21"/>
  <c r="U7297" i="21"/>
  <c r="T7297" i="21"/>
  <c r="S7297" i="21"/>
  <c r="R7297" i="21"/>
  <c r="X7296" i="21"/>
  <c r="W7296" i="21"/>
  <c r="V7296" i="21"/>
  <c r="U7296" i="21"/>
  <c r="T7296" i="21"/>
  <c r="S7296" i="21"/>
  <c r="R7296" i="21"/>
  <c r="X7295" i="21"/>
  <c r="W7295" i="21"/>
  <c r="V7295" i="21"/>
  <c r="U7295" i="21"/>
  <c r="T7295" i="21"/>
  <c r="S7295" i="21"/>
  <c r="R7295" i="21"/>
  <c r="X7294" i="21"/>
  <c r="W7294" i="21"/>
  <c r="V7294" i="21"/>
  <c r="U7294" i="21"/>
  <c r="T7294" i="21"/>
  <c r="S7294" i="21"/>
  <c r="R7294" i="21"/>
  <c r="X7293" i="21"/>
  <c r="W7293" i="21"/>
  <c r="V7293" i="21"/>
  <c r="U7293" i="21"/>
  <c r="T7293" i="21"/>
  <c r="S7293" i="21"/>
  <c r="R7293" i="21"/>
  <c r="X7292" i="21"/>
  <c r="W7292" i="21"/>
  <c r="V7292" i="21"/>
  <c r="U7292" i="21"/>
  <c r="T7292" i="21"/>
  <c r="S7292" i="21"/>
  <c r="R7292" i="21"/>
  <c r="X7291" i="21"/>
  <c r="W7291" i="21"/>
  <c r="V7291" i="21"/>
  <c r="U7291" i="21"/>
  <c r="T7291" i="21"/>
  <c r="S7291" i="21"/>
  <c r="R7291" i="21"/>
  <c r="X7290" i="21"/>
  <c r="W7290" i="21"/>
  <c r="V7290" i="21"/>
  <c r="U7290" i="21"/>
  <c r="T7290" i="21"/>
  <c r="S7290" i="21"/>
  <c r="R7290" i="21"/>
  <c r="X7289" i="21"/>
  <c r="W7289" i="21"/>
  <c r="V7289" i="21"/>
  <c r="U7289" i="21"/>
  <c r="T7289" i="21"/>
  <c r="S7289" i="21"/>
  <c r="R7289" i="21"/>
  <c r="X7288" i="21"/>
  <c r="W7288" i="21"/>
  <c r="V7288" i="21"/>
  <c r="U7288" i="21"/>
  <c r="T7288" i="21"/>
  <c r="S7288" i="21"/>
  <c r="R7288" i="21"/>
  <c r="X7287" i="21"/>
  <c r="W7287" i="21"/>
  <c r="V7287" i="21"/>
  <c r="U7287" i="21"/>
  <c r="T7287" i="21"/>
  <c r="S7287" i="21"/>
  <c r="R7287" i="21"/>
  <c r="X7286" i="21"/>
  <c r="W7286" i="21"/>
  <c r="V7286" i="21"/>
  <c r="U7286" i="21"/>
  <c r="T7286" i="21"/>
  <c r="S7286" i="21"/>
  <c r="R7286" i="21"/>
  <c r="X7285" i="21"/>
  <c r="W7285" i="21"/>
  <c r="V7285" i="21"/>
  <c r="U7285" i="21"/>
  <c r="T7285" i="21"/>
  <c r="S7285" i="21"/>
  <c r="R7285" i="21"/>
  <c r="X7284" i="21"/>
  <c r="W7284" i="21"/>
  <c r="V7284" i="21"/>
  <c r="U7284" i="21"/>
  <c r="T7284" i="21"/>
  <c r="S7284" i="21"/>
  <c r="R7284" i="21"/>
  <c r="X7283" i="21"/>
  <c r="W7283" i="21"/>
  <c r="V7283" i="21"/>
  <c r="U7283" i="21"/>
  <c r="T7283" i="21"/>
  <c r="S7283" i="21"/>
  <c r="R7283" i="21"/>
  <c r="X7282" i="21"/>
  <c r="W7282" i="21"/>
  <c r="V7282" i="21"/>
  <c r="U7282" i="21"/>
  <c r="T7282" i="21"/>
  <c r="S7282" i="21"/>
  <c r="R7282" i="21"/>
  <c r="X7281" i="21"/>
  <c r="W7281" i="21"/>
  <c r="V7281" i="21"/>
  <c r="U7281" i="21"/>
  <c r="T7281" i="21"/>
  <c r="S7281" i="21"/>
  <c r="R7281" i="21"/>
  <c r="X7280" i="21"/>
  <c r="W7280" i="21"/>
  <c r="V7280" i="21"/>
  <c r="U7280" i="21"/>
  <c r="T7280" i="21"/>
  <c r="S7280" i="21"/>
  <c r="R7280" i="21"/>
  <c r="X7279" i="21"/>
  <c r="W7279" i="21"/>
  <c r="V7279" i="21"/>
  <c r="U7279" i="21"/>
  <c r="T7279" i="21"/>
  <c r="S7279" i="21"/>
  <c r="R7279" i="21"/>
  <c r="X7278" i="21"/>
  <c r="W7278" i="21"/>
  <c r="V7278" i="21"/>
  <c r="U7278" i="21"/>
  <c r="T7278" i="21"/>
  <c r="S7278" i="21"/>
  <c r="R7278" i="21"/>
  <c r="X7277" i="21"/>
  <c r="W7277" i="21"/>
  <c r="V7277" i="21"/>
  <c r="U7277" i="21"/>
  <c r="T7277" i="21"/>
  <c r="S7277" i="21"/>
  <c r="R7277" i="21"/>
  <c r="X7276" i="21"/>
  <c r="W7276" i="21"/>
  <c r="V7276" i="21"/>
  <c r="U7276" i="21"/>
  <c r="T7276" i="21"/>
  <c r="S7276" i="21"/>
  <c r="R7276" i="21"/>
  <c r="X7275" i="21"/>
  <c r="W7275" i="21"/>
  <c r="V7275" i="21"/>
  <c r="U7275" i="21"/>
  <c r="T7275" i="21"/>
  <c r="S7275" i="21"/>
  <c r="R7275" i="21"/>
  <c r="X7274" i="21"/>
  <c r="W7274" i="21"/>
  <c r="V7274" i="21"/>
  <c r="U7274" i="21"/>
  <c r="T7274" i="21"/>
  <c r="S7274" i="21"/>
  <c r="R7274" i="21"/>
  <c r="X7273" i="21"/>
  <c r="W7273" i="21"/>
  <c r="V7273" i="21"/>
  <c r="U7273" i="21"/>
  <c r="T7273" i="21"/>
  <c r="S7273" i="21"/>
  <c r="R7273" i="21"/>
  <c r="X7272" i="21"/>
  <c r="W7272" i="21"/>
  <c r="V7272" i="21"/>
  <c r="U7272" i="21"/>
  <c r="T7272" i="21"/>
  <c r="S7272" i="21"/>
  <c r="R7272" i="21"/>
  <c r="X7271" i="21"/>
  <c r="W7271" i="21"/>
  <c r="V7271" i="21"/>
  <c r="U7271" i="21"/>
  <c r="T7271" i="21"/>
  <c r="S7271" i="21"/>
  <c r="R7271" i="21"/>
  <c r="X7270" i="21"/>
  <c r="W7270" i="21"/>
  <c r="V7270" i="21"/>
  <c r="U7270" i="21"/>
  <c r="T7270" i="21"/>
  <c r="S7270" i="21"/>
  <c r="R7270" i="21"/>
  <c r="X7269" i="21"/>
  <c r="W7269" i="21"/>
  <c r="V7269" i="21"/>
  <c r="U7269" i="21"/>
  <c r="T7269" i="21"/>
  <c r="S7269" i="21"/>
  <c r="R7269" i="21"/>
  <c r="X7268" i="21"/>
  <c r="W7268" i="21"/>
  <c r="V7268" i="21"/>
  <c r="U7268" i="21"/>
  <c r="T7268" i="21"/>
  <c r="S7268" i="21"/>
  <c r="R7268" i="21"/>
  <c r="X7267" i="21"/>
  <c r="W7267" i="21"/>
  <c r="V7267" i="21"/>
  <c r="U7267" i="21"/>
  <c r="T7267" i="21"/>
  <c r="S7267" i="21"/>
  <c r="R7267" i="21"/>
  <c r="X7266" i="21"/>
  <c r="W7266" i="21"/>
  <c r="V7266" i="21"/>
  <c r="U7266" i="21"/>
  <c r="T7266" i="21"/>
  <c r="S7266" i="21"/>
  <c r="R7266" i="21"/>
  <c r="X7265" i="21"/>
  <c r="W7265" i="21"/>
  <c r="V7265" i="21"/>
  <c r="U7265" i="21"/>
  <c r="T7265" i="21"/>
  <c r="S7265" i="21"/>
  <c r="R7265" i="21"/>
  <c r="X7264" i="21"/>
  <c r="W7264" i="21"/>
  <c r="V7264" i="21"/>
  <c r="U7264" i="21"/>
  <c r="T7264" i="21"/>
  <c r="S7264" i="21"/>
  <c r="R7264" i="21"/>
  <c r="X7263" i="21"/>
  <c r="W7263" i="21"/>
  <c r="V7263" i="21"/>
  <c r="U7263" i="21"/>
  <c r="T7263" i="21"/>
  <c r="S7263" i="21"/>
  <c r="R7263" i="21"/>
  <c r="X7262" i="21"/>
  <c r="W7262" i="21"/>
  <c r="V7262" i="21"/>
  <c r="U7262" i="21"/>
  <c r="T7262" i="21"/>
  <c r="S7262" i="21"/>
  <c r="R7262" i="21"/>
  <c r="X7261" i="21"/>
  <c r="W7261" i="21"/>
  <c r="V7261" i="21"/>
  <c r="U7261" i="21"/>
  <c r="T7261" i="21"/>
  <c r="S7261" i="21"/>
  <c r="R7261" i="21"/>
  <c r="X7260" i="21"/>
  <c r="W7260" i="21"/>
  <c r="V7260" i="21"/>
  <c r="U7260" i="21"/>
  <c r="T7260" i="21"/>
  <c r="S7260" i="21"/>
  <c r="R7260" i="21"/>
  <c r="X7259" i="21"/>
  <c r="W7259" i="21"/>
  <c r="V7259" i="21"/>
  <c r="U7259" i="21"/>
  <c r="T7259" i="21"/>
  <c r="S7259" i="21"/>
  <c r="R7259" i="21"/>
  <c r="X7258" i="21"/>
  <c r="W7258" i="21"/>
  <c r="V7258" i="21"/>
  <c r="U7258" i="21"/>
  <c r="T7258" i="21"/>
  <c r="S7258" i="21"/>
  <c r="R7258" i="21"/>
  <c r="X7257" i="21"/>
  <c r="W7257" i="21"/>
  <c r="V7257" i="21"/>
  <c r="U7257" i="21"/>
  <c r="T7257" i="21"/>
  <c r="S7257" i="21"/>
  <c r="R7257" i="21"/>
  <c r="X7256" i="21"/>
  <c r="W7256" i="21"/>
  <c r="V7256" i="21"/>
  <c r="U7256" i="21"/>
  <c r="T7256" i="21"/>
  <c r="S7256" i="21"/>
  <c r="R7256" i="21"/>
  <c r="X7255" i="21"/>
  <c r="W7255" i="21"/>
  <c r="V7255" i="21"/>
  <c r="U7255" i="21"/>
  <c r="T7255" i="21"/>
  <c r="S7255" i="21"/>
  <c r="R7255" i="21"/>
  <c r="X7254" i="21"/>
  <c r="W7254" i="21"/>
  <c r="V7254" i="21"/>
  <c r="U7254" i="21"/>
  <c r="T7254" i="21"/>
  <c r="S7254" i="21"/>
  <c r="R7254" i="21"/>
  <c r="X7253" i="21"/>
  <c r="W7253" i="21"/>
  <c r="V7253" i="21"/>
  <c r="U7253" i="21"/>
  <c r="T7253" i="21"/>
  <c r="S7253" i="21"/>
  <c r="R7253" i="21"/>
  <c r="X7252" i="21"/>
  <c r="W7252" i="21"/>
  <c r="V7252" i="21"/>
  <c r="U7252" i="21"/>
  <c r="T7252" i="21"/>
  <c r="S7252" i="21"/>
  <c r="R7252" i="21"/>
  <c r="X7251" i="21"/>
  <c r="W7251" i="21"/>
  <c r="V7251" i="21"/>
  <c r="U7251" i="21"/>
  <c r="T7251" i="21"/>
  <c r="S7251" i="21"/>
  <c r="R7251" i="21"/>
  <c r="X7250" i="21"/>
  <c r="W7250" i="21"/>
  <c r="V7250" i="21"/>
  <c r="U7250" i="21"/>
  <c r="T7250" i="21"/>
  <c r="S7250" i="21"/>
  <c r="R7250" i="21"/>
  <c r="X7249" i="21"/>
  <c r="W7249" i="21"/>
  <c r="V7249" i="21"/>
  <c r="U7249" i="21"/>
  <c r="T7249" i="21"/>
  <c r="S7249" i="21"/>
  <c r="R7249" i="21"/>
  <c r="X7248" i="21"/>
  <c r="W7248" i="21"/>
  <c r="V7248" i="21"/>
  <c r="U7248" i="21"/>
  <c r="T7248" i="21"/>
  <c r="S7248" i="21"/>
  <c r="R7248" i="21"/>
  <c r="X7247" i="21"/>
  <c r="W7247" i="21"/>
  <c r="V7247" i="21"/>
  <c r="U7247" i="21"/>
  <c r="T7247" i="21"/>
  <c r="S7247" i="21"/>
  <c r="R7247" i="21"/>
  <c r="X7246" i="21"/>
  <c r="W7246" i="21"/>
  <c r="V7246" i="21"/>
  <c r="U7246" i="21"/>
  <c r="T7246" i="21"/>
  <c r="S7246" i="21"/>
  <c r="R7246" i="21"/>
  <c r="X7245" i="21"/>
  <c r="W7245" i="21"/>
  <c r="V7245" i="21"/>
  <c r="U7245" i="21"/>
  <c r="T7245" i="21"/>
  <c r="S7245" i="21"/>
  <c r="R7245" i="21"/>
  <c r="X7244" i="21"/>
  <c r="W7244" i="21"/>
  <c r="V7244" i="21"/>
  <c r="U7244" i="21"/>
  <c r="T7244" i="21"/>
  <c r="S7244" i="21"/>
  <c r="R7244" i="21"/>
  <c r="X7243" i="21"/>
  <c r="W7243" i="21"/>
  <c r="V7243" i="21"/>
  <c r="U7243" i="21"/>
  <c r="T7243" i="21"/>
  <c r="S7243" i="21"/>
  <c r="R7243" i="21"/>
  <c r="X7242" i="21"/>
  <c r="W7242" i="21"/>
  <c r="V7242" i="21"/>
  <c r="U7242" i="21"/>
  <c r="T7242" i="21"/>
  <c r="S7242" i="21"/>
  <c r="R7242" i="21"/>
  <c r="X7241" i="21"/>
  <c r="W7241" i="21"/>
  <c r="V7241" i="21"/>
  <c r="U7241" i="21"/>
  <c r="T7241" i="21"/>
  <c r="S7241" i="21"/>
  <c r="R7241" i="21"/>
  <c r="X7240" i="21"/>
  <c r="W7240" i="21"/>
  <c r="V7240" i="21"/>
  <c r="U7240" i="21"/>
  <c r="T7240" i="21"/>
  <c r="S7240" i="21"/>
  <c r="R7240" i="21"/>
  <c r="X7239" i="21"/>
  <c r="W7239" i="21"/>
  <c r="V7239" i="21"/>
  <c r="U7239" i="21"/>
  <c r="T7239" i="21"/>
  <c r="S7239" i="21"/>
  <c r="R7239" i="21"/>
  <c r="X7238" i="21"/>
  <c r="W7238" i="21"/>
  <c r="V7238" i="21"/>
  <c r="U7238" i="21"/>
  <c r="T7238" i="21"/>
  <c r="S7238" i="21"/>
  <c r="R7238" i="21"/>
  <c r="X7237" i="21"/>
  <c r="W7237" i="21"/>
  <c r="V7237" i="21"/>
  <c r="U7237" i="21"/>
  <c r="T7237" i="21"/>
  <c r="S7237" i="21"/>
  <c r="R7237" i="21"/>
  <c r="X7236" i="21"/>
  <c r="W7236" i="21"/>
  <c r="V7236" i="21"/>
  <c r="U7236" i="21"/>
  <c r="T7236" i="21"/>
  <c r="S7236" i="21"/>
  <c r="R7236" i="21"/>
  <c r="X7235" i="21"/>
  <c r="W7235" i="21"/>
  <c r="V7235" i="21"/>
  <c r="U7235" i="21"/>
  <c r="T7235" i="21"/>
  <c r="S7235" i="21"/>
  <c r="R7235" i="21"/>
  <c r="X7234" i="21"/>
  <c r="W7234" i="21"/>
  <c r="V7234" i="21"/>
  <c r="U7234" i="21"/>
  <c r="T7234" i="21"/>
  <c r="S7234" i="21"/>
  <c r="R7234" i="21"/>
  <c r="X7233" i="21"/>
  <c r="W7233" i="21"/>
  <c r="V7233" i="21"/>
  <c r="U7233" i="21"/>
  <c r="T7233" i="21"/>
  <c r="S7233" i="21"/>
  <c r="R7233" i="21"/>
  <c r="X7232" i="21"/>
  <c r="W7232" i="21"/>
  <c r="V7232" i="21"/>
  <c r="U7232" i="21"/>
  <c r="T7232" i="21"/>
  <c r="S7232" i="21"/>
  <c r="R7232" i="21"/>
  <c r="X7231" i="21"/>
  <c r="W7231" i="21"/>
  <c r="V7231" i="21"/>
  <c r="U7231" i="21"/>
  <c r="T7231" i="21"/>
  <c r="S7231" i="21"/>
  <c r="R7231" i="21"/>
  <c r="X7230" i="21"/>
  <c r="W7230" i="21"/>
  <c r="V7230" i="21"/>
  <c r="U7230" i="21"/>
  <c r="T7230" i="21"/>
  <c r="S7230" i="21"/>
  <c r="R7230" i="21"/>
  <c r="X7229" i="21"/>
  <c r="W7229" i="21"/>
  <c r="V7229" i="21"/>
  <c r="U7229" i="21"/>
  <c r="T7229" i="21"/>
  <c r="S7229" i="21"/>
  <c r="R7229" i="21"/>
  <c r="X7228" i="21"/>
  <c r="W7228" i="21"/>
  <c r="V7228" i="21"/>
  <c r="U7228" i="21"/>
  <c r="T7228" i="21"/>
  <c r="S7228" i="21"/>
  <c r="R7228" i="21"/>
  <c r="X7227" i="21"/>
  <c r="W7227" i="21"/>
  <c r="V7227" i="21"/>
  <c r="U7227" i="21"/>
  <c r="T7227" i="21"/>
  <c r="S7227" i="21"/>
  <c r="R7227" i="21"/>
  <c r="X7226" i="21"/>
  <c r="W7226" i="21"/>
  <c r="V7226" i="21"/>
  <c r="U7226" i="21"/>
  <c r="T7226" i="21"/>
  <c r="S7226" i="21"/>
  <c r="R7226" i="21"/>
  <c r="X7225" i="21"/>
  <c r="W7225" i="21"/>
  <c r="V7225" i="21"/>
  <c r="U7225" i="21"/>
  <c r="T7225" i="21"/>
  <c r="S7225" i="21"/>
  <c r="R7225" i="21"/>
  <c r="X7224" i="21"/>
  <c r="W7224" i="21"/>
  <c r="V7224" i="21"/>
  <c r="U7224" i="21"/>
  <c r="T7224" i="21"/>
  <c r="S7224" i="21"/>
  <c r="R7224" i="21"/>
  <c r="X7223" i="21"/>
  <c r="W7223" i="21"/>
  <c r="V7223" i="21"/>
  <c r="U7223" i="21"/>
  <c r="T7223" i="21"/>
  <c r="S7223" i="21"/>
  <c r="R7223" i="21"/>
  <c r="X7222" i="21"/>
  <c r="W7222" i="21"/>
  <c r="V7222" i="21"/>
  <c r="U7222" i="21"/>
  <c r="T7222" i="21"/>
  <c r="S7222" i="21"/>
  <c r="R7222" i="21"/>
  <c r="X7221" i="21"/>
  <c r="W7221" i="21"/>
  <c r="V7221" i="21"/>
  <c r="U7221" i="21"/>
  <c r="T7221" i="21"/>
  <c r="S7221" i="21"/>
  <c r="R7221" i="21"/>
  <c r="X7220" i="21"/>
  <c r="W7220" i="21"/>
  <c r="V7220" i="21"/>
  <c r="U7220" i="21"/>
  <c r="T7220" i="21"/>
  <c r="S7220" i="21"/>
  <c r="R7220" i="21"/>
  <c r="X7219" i="21"/>
  <c r="W7219" i="21"/>
  <c r="V7219" i="21"/>
  <c r="U7219" i="21"/>
  <c r="T7219" i="21"/>
  <c r="S7219" i="21"/>
  <c r="R7219" i="21"/>
  <c r="X7218" i="21"/>
  <c r="W7218" i="21"/>
  <c r="V7218" i="21"/>
  <c r="U7218" i="21"/>
  <c r="T7218" i="21"/>
  <c r="S7218" i="21"/>
  <c r="R7218" i="21"/>
  <c r="X7217" i="21"/>
  <c r="W7217" i="21"/>
  <c r="V7217" i="21"/>
  <c r="U7217" i="21"/>
  <c r="T7217" i="21"/>
  <c r="S7217" i="21"/>
  <c r="R7217" i="21"/>
  <c r="X7216" i="21"/>
  <c r="W7216" i="21"/>
  <c r="V7216" i="21"/>
  <c r="U7216" i="21"/>
  <c r="T7216" i="21"/>
  <c r="S7216" i="21"/>
  <c r="R7216" i="21"/>
  <c r="X7215" i="21"/>
  <c r="W7215" i="21"/>
  <c r="V7215" i="21"/>
  <c r="U7215" i="21"/>
  <c r="T7215" i="21"/>
  <c r="S7215" i="21"/>
  <c r="R7215" i="21"/>
  <c r="X7214" i="21"/>
  <c r="W7214" i="21"/>
  <c r="V7214" i="21"/>
  <c r="U7214" i="21"/>
  <c r="T7214" i="21"/>
  <c r="S7214" i="21"/>
  <c r="R7214" i="21"/>
  <c r="X7213" i="21"/>
  <c r="W7213" i="21"/>
  <c r="V7213" i="21"/>
  <c r="U7213" i="21"/>
  <c r="T7213" i="21"/>
  <c r="S7213" i="21"/>
  <c r="R7213" i="21"/>
  <c r="X7212" i="21"/>
  <c r="W7212" i="21"/>
  <c r="V7212" i="21"/>
  <c r="U7212" i="21"/>
  <c r="T7212" i="21"/>
  <c r="S7212" i="21"/>
  <c r="R7212" i="21"/>
  <c r="X7211" i="21"/>
  <c r="W7211" i="21"/>
  <c r="V7211" i="21"/>
  <c r="U7211" i="21"/>
  <c r="T7211" i="21"/>
  <c r="S7211" i="21"/>
  <c r="R7211" i="21"/>
  <c r="X7210" i="21"/>
  <c r="W7210" i="21"/>
  <c r="V7210" i="21"/>
  <c r="U7210" i="21"/>
  <c r="T7210" i="21"/>
  <c r="S7210" i="21"/>
  <c r="R7210" i="21"/>
  <c r="X7209" i="21"/>
  <c r="W7209" i="21"/>
  <c r="V7209" i="21"/>
  <c r="U7209" i="21"/>
  <c r="T7209" i="21"/>
  <c r="S7209" i="21"/>
  <c r="R7209" i="21"/>
  <c r="X7208" i="21"/>
  <c r="W7208" i="21"/>
  <c r="V7208" i="21"/>
  <c r="U7208" i="21"/>
  <c r="T7208" i="21"/>
  <c r="S7208" i="21"/>
  <c r="R7208" i="21"/>
  <c r="X7207" i="21"/>
  <c r="W7207" i="21"/>
  <c r="V7207" i="21"/>
  <c r="U7207" i="21"/>
  <c r="T7207" i="21"/>
  <c r="S7207" i="21"/>
  <c r="R7207" i="21"/>
  <c r="X7206" i="21"/>
  <c r="W7206" i="21"/>
  <c r="V7206" i="21"/>
  <c r="U7206" i="21"/>
  <c r="T7206" i="21"/>
  <c r="S7206" i="21"/>
  <c r="R7206" i="21"/>
  <c r="X7205" i="21"/>
  <c r="W7205" i="21"/>
  <c r="V7205" i="21"/>
  <c r="U7205" i="21"/>
  <c r="T7205" i="21"/>
  <c r="S7205" i="21"/>
  <c r="R7205" i="21"/>
  <c r="X7204" i="21"/>
  <c r="W7204" i="21"/>
  <c r="V7204" i="21"/>
  <c r="U7204" i="21"/>
  <c r="T7204" i="21"/>
  <c r="S7204" i="21"/>
  <c r="R7204" i="21"/>
  <c r="X7203" i="21"/>
  <c r="W7203" i="21"/>
  <c r="V7203" i="21"/>
  <c r="U7203" i="21"/>
  <c r="T7203" i="21"/>
  <c r="S7203" i="21"/>
  <c r="R7203" i="21"/>
  <c r="X7202" i="21"/>
  <c r="W7202" i="21"/>
  <c r="V7202" i="21"/>
  <c r="U7202" i="21"/>
  <c r="T7202" i="21"/>
  <c r="S7202" i="21"/>
  <c r="R7202" i="21"/>
  <c r="X7201" i="21"/>
  <c r="W7201" i="21"/>
  <c r="V7201" i="21"/>
  <c r="U7201" i="21"/>
  <c r="T7201" i="21"/>
  <c r="S7201" i="21"/>
  <c r="R7201" i="21"/>
  <c r="X7200" i="21"/>
  <c r="W7200" i="21"/>
  <c r="V7200" i="21"/>
  <c r="U7200" i="21"/>
  <c r="T7200" i="21"/>
  <c r="S7200" i="21"/>
  <c r="R7200" i="21"/>
  <c r="X7199" i="21"/>
  <c r="W7199" i="21"/>
  <c r="V7199" i="21"/>
  <c r="U7199" i="21"/>
  <c r="T7199" i="21"/>
  <c r="S7199" i="21"/>
  <c r="R7199" i="21"/>
  <c r="X7198" i="21"/>
  <c r="W7198" i="21"/>
  <c r="V7198" i="21"/>
  <c r="U7198" i="21"/>
  <c r="T7198" i="21"/>
  <c r="S7198" i="21"/>
  <c r="R7198" i="21"/>
  <c r="X7197" i="21"/>
  <c r="W7197" i="21"/>
  <c r="V7197" i="21"/>
  <c r="U7197" i="21"/>
  <c r="T7197" i="21"/>
  <c r="S7197" i="21"/>
  <c r="R7197" i="21"/>
  <c r="X7196" i="21"/>
  <c r="W7196" i="21"/>
  <c r="V7196" i="21"/>
  <c r="U7196" i="21"/>
  <c r="T7196" i="21"/>
  <c r="S7196" i="21"/>
  <c r="R7196" i="21"/>
  <c r="X7195" i="21"/>
  <c r="W7195" i="21"/>
  <c r="V7195" i="21"/>
  <c r="U7195" i="21"/>
  <c r="T7195" i="21"/>
  <c r="S7195" i="21"/>
  <c r="R7195" i="21"/>
  <c r="X7194" i="21"/>
  <c r="W7194" i="21"/>
  <c r="V7194" i="21"/>
  <c r="U7194" i="21"/>
  <c r="T7194" i="21"/>
  <c r="S7194" i="21"/>
  <c r="R7194" i="21"/>
  <c r="X7193" i="21"/>
  <c r="W7193" i="21"/>
  <c r="V7193" i="21"/>
  <c r="U7193" i="21"/>
  <c r="T7193" i="21"/>
  <c r="S7193" i="21"/>
  <c r="R7193" i="21"/>
  <c r="X7192" i="21"/>
  <c r="W7192" i="21"/>
  <c r="V7192" i="21"/>
  <c r="U7192" i="21"/>
  <c r="T7192" i="21"/>
  <c r="S7192" i="21"/>
  <c r="R7192" i="21"/>
  <c r="X7191" i="21"/>
  <c r="W7191" i="21"/>
  <c r="V7191" i="21"/>
  <c r="U7191" i="21"/>
  <c r="T7191" i="21"/>
  <c r="S7191" i="21"/>
  <c r="R7191" i="21"/>
  <c r="X7190" i="21"/>
  <c r="W7190" i="21"/>
  <c r="V7190" i="21"/>
  <c r="U7190" i="21"/>
  <c r="T7190" i="21"/>
  <c r="S7190" i="21"/>
  <c r="R7190" i="21"/>
  <c r="X7189" i="21"/>
  <c r="W7189" i="21"/>
  <c r="V7189" i="21"/>
  <c r="U7189" i="21"/>
  <c r="T7189" i="21"/>
  <c r="S7189" i="21"/>
  <c r="R7189" i="21"/>
  <c r="X7188" i="21"/>
  <c r="W7188" i="21"/>
  <c r="V7188" i="21"/>
  <c r="U7188" i="21"/>
  <c r="T7188" i="21"/>
  <c r="S7188" i="21"/>
  <c r="R7188" i="21"/>
  <c r="X7187" i="21"/>
  <c r="W7187" i="21"/>
  <c r="V7187" i="21"/>
  <c r="U7187" i="21"/>
  <c r="T7187" i="21"/>
  <c r="S7187" i="21"/>
  <c r="R7187" i="21"/>
  <c r="X7186" i="21"/>
  <c r="W7186" i="21"/>
  <c r="V7186" i="21"/>
  <c r="U7186" i="21"/>
  <c r="T7186" i="21"/>
  <c r="S7186" i="21"/>
  <c r="R7186" i="21"/>
  <c r="X7185" i="21"/>
  <c r="W7185" i="21"/>
  <c r="V7185" i="21"/>
  <c r="U7185" i="21"/>
  <c r="T7185" i="21"/>
  <c r="S7185" i="21"/>
  <c r="R7185" i="21"/>
  <c r="X7184" i="21"/>
  <c r="W7184" i="21"/>
  <c r="V7184" i="21"/>
  <c r="U7184" i="21"/>
  <c r="T7184" i="21"/>
  <c r="S7184" i="21"/>
  <c r="R7184" i="21"/>
  <c r="X7183" i="21"/>
  <c r="W7183" i="21"/>
  <c r="V7183" i="21"/>
  <c r="U7183" i="21"/>
  <c r="T7183" i="21"/>
  <c r="S7183" i="21"/>
  <c r="R7183" i="21"/>
  <c r="X7182" i="21"/>
  <c r="W7182" i="21"/>
  <c r="V7182" i="21"/>
  <c r="U7182" i="21"/>
  <c r="T7182" i="21"/>
  <c r="S7182" i="21"/>
  <c r="R7182" i="21"/>
  <c r="X7181" i="21"/>
  <c r="W7181" i="21"/>
  <c r="V7181" i="21"/>
  <c r="U7181" i="21"/>
  <c r="T7181" i="21"/>
  <c r="S7181" i="21"/>
  <c r="R7181" i="21"/>
  <c r="X7180" i="21"/>
  <c r="W7180" i="21"/>
  <c r="V7180" i="21"/>
  <c r="U7180" i="21"/>
  <c r="T7180" i="21"/>
  <c r="S7180" i="21"/>
  <c r="R7180" i="21"/>
  <c r="X7179" i="21"/>
  <c r="W7179" i="21"/>
  <c r="V7179" i="21"/>
  <c r="U7179" i="21"/>
  <c r="T7179" i="21"/>
  <c r="S7179" i="21"/>
  <c r="R7179" i="21"/>
  <c r="X7178" i="21"/>
  <c r="W7178" i="21"/>
  <c r="V7178" i="21"/>
  <c r="U7178" i="21"/>
  <c r="T7178" i="21"/>
  <c r="S7178" i="21"/>
  <c r="R7178" i="21"/>
  <c r="X7177" i="21"/>
  <c r="W7177" i="21"/>
  <c r="V7177" i="21"/>
  <c r="U7177" i="21"/>
  <c r="T7177" i="21"/>
  <c r="S7177" i="21"/>
  <c r="R7177" i="21"/>
  <c r="X7176" i="21"/>
  <c r="W7176" i="21"/>
  <c r="V7176" i="21"/>
  <c r="U7176" i="21"/>
  <c r="T7176" i="21"/>
  <c r="S7176" i="21"/>
  <c r="R7176" i="21"/>
  <c r="X7175" i="21"/>
  <c r="W7175" i="21"/>
  <c r="V7175" i="21"/>
  <c r="U7175" i="21"/>
  <c r="T7175" i="21"/>
  <c r="S7175" i="21"/>
  <c r="R7175" i="21"/>
  <c r="X7174" i="21"/>
  <c r="W7174" i="21"/>
  <c r="V7174" i="21"/>
  <c r="U7174" i="21"/>
  <c r="T7174" i="21"/>
  <c r="S7174" i="21"/>
  <c r="R7174" i="21"/>
  <c r="X7173" i="21"/>
  <c r="W7173" i="21"/>
  <c r="V7173" i="21"/>
  <c r="U7173" i="21"/>
  <c r="T7173" i="21"/>
  <c r="S7173" i="21"/>
  <c r="R7173" i="21"/>
  <c r="X7172" i="21"/>
  <c r="W7172" i="21"/>
  <c r="V7172" i="21"/>
  <c r="U7172" i="21"/>
  <c r="T7172" i="21"/>
  <c r="S7172" i="21"/>
  <c r="R7172" i="21"/>
  <c r="X7171" i="21"/>
  <c r="W7171" i="21"/>
  <c r="V7171" i="21"/>
  <c r="U7171" i="21"/>
  <c r="T7171" i="21"/>
  <c r="S7171" i="21"/>
  <c r="R7171" i="21"/>
  <c r="X7170" i="21"/>
  <c r="W7170" i="21"/>
  <c r="V7170" i="21"/>
  <c r="U7170" i="21"/>
  <c r="T7170" i="21"/>
  <c r="S7170" i="21"/>
  <c r="R7170" i="21"/>
  <c r="X7169" i="21"/>
  <c r="W7169" i="21"/>
  <c r="V7169" i="21"/>
  <c r="U7169" i="21"/>
  <c r="T7169" i="21"/>
  <c r="S7169" i="21"/>
  <c r="R7169" i="21"/>
  <c r="X7168" i="21"/>
  <c r="W7168" i="21"/>
  <c r="V7168" i="21"/>
  <c r="U7168" i="21"/>
  <c r="T7168" i="21"/>
  <c r="S7168" i="21"/>
  <c r="R7168" i="21"/>
  <c r="X7167" i="21"/>
  <c r="W7167" i="21"/>
  <c r="V7167" i="21"/>
  <c r="U7167" i="21"/>
  <c r="T7167" i="21"/>
  <c r="S7167" i="21"/>
  <c r="R7167" i="21"/>
  <c r="X7166" i="21"/>
  <c r="W7166" i="21"/>
  <c r="V7166" i="21"/>
  <c r="U7166" i="21"/>
  <c r="T7166" i="21"/>
  <c r="S7166" i="21"/>
  <c r="R7166" i="21"/>
  <c r="X7165" i="21"/>
  <c r="W7165" i="21"/>
  <c r="V7165" i="21"/>
  <c r="U7165" i="21"/>
  <c r="T7165" i="21"/>
  <c r="S7165" i="21"/>
  <c r="R7165" i="21"/>
  <c r="X7164" i="21"/>
  <c r="W7164" i="21"/>
  <c r="V7164" i="21"/>
  <c r="U7164" i="21"/>
  <c r="T7164" i="21"/>
  <c r="S7164" i="21"/>
  <c r="R7164" i="21"/>
  <c r="X7163" i="21"/>
  <c r="W7163" i="21"/>
  <c r="V7163" i="21"/>
  <c r="U7163" i="21"/>
  <c r="T7163" i="21"/>
  <c r="S7163" i="21"/>
  <c r="R7163" i="21"/>
  <c r="X7162" i="21"/>
  <c r="W7162" i="21"/>
  <c r="V7162" i="21"/>
  <c r="U7162" i="21"/>
  <c r="T7162" i="21"/>
  <c r="S7162" i="21"/>
  <c r="R7162" i="21"/>
  <c r="X7161" i="21"/>
  <c r="W7161" i="21"/>
  <c r="V7161" i="21"/>
  <c r="U7161" i="21"/>
  <c r="T7161" i="21"/>
  <c r="S7161" i="21"/>
  <c r="R7161" i="21"/>
  <c r="X7160" i="21"/>
  <c r="W7160" i="21"/>
  <c r="V7160" i="21"/>
  <c r="U7160" i="21"/>
  <c r="T7160" i="21"/>
  <c r="S7160" i="21"/>
  <c r="R7160" i="21"/>
  <c r="X7159" i="21"/>
  <c r="W7159" i="21"/>
  <c r="V7159" i="21"/>
  <c r="U7159" i="21"/>
  <c r="T7159" i="21"/>
  <c r="S7159" i="21"/>
  <c r="R7159" i="21"/>
  <c r="X7158" i="21"/>
  <c r="W7158" i="21"/>
  <c r="V7158" i="21"/>
  <c r="U7158" i="21"/>
  <c r="T7158" i="21"/>
  <c r="S7158" i="21"/>
  <c r="R7158" i="21"/>
  <c r="X7157" i="21"/>
  <c r="W7157" i="21"/>
  <c r="V7157" i="21"/>
  <c r="U7157" i="21"/>
  <c r="T7157" i="21"/>
  <c r="S7157" i="21"/>
  <c r="R7157" i="21"/>
  <c r="X7156" i="21"/>
  <c r="W7156" i="21"/>
  <c r="V7156" i="21"/>
  <c r="U7156" i="21"/>
  <c r="T7156" i="21"/>
  <c r="S7156" i="21"/>
  <c r="R7156" i="21"/>
  <c r="X7155" i="21"/>
  <c r="W7155" i="21"/>
  <c r="V7155" i="21"/>
  <c r="U7155" i="21"/>
  <c r="T7155" i="21"/>
  <c r="S7155" i="21"/>
  <c r="R7155" i="21"/>
  <c r="X7154" i="21"/>
  <c r="W7154" i="21"/>
  <c r="V7154" i="21"/>
  <c r="U7154" i="21"/>
  <c r="T7154" i="21"/>
  <c r="S7154" i="21"/>
  <c r="R7154" i="21"/>
  <c r="X7153" i="21"/>
  <c r="W7153" i="21"/>
  <c r="V7153" i="21"/>
  <c r="U7153" i="21"/>
  <c r="T7153" i="21"/>
  <c r="S7153" i="21"/>
  <c r="R7153" i="21"/>
  <c r="X7152" i="21"/>
  <c r="W7152" i="21"/>
  <c r="V7152" i="21"/>
  <c r="U7152" i="21"/>
  <c r="T7152" i="21"/>
  <c r="S7152" i="21"/>
  <c r="R7152" i="21"/>
  <c r="X7151" i="21"/>
  <c r="W7151" i="21"/>
  <c r="V7151" i="21"/>
  <c r="U7151" i="21"/>
  <c r="T7151" i="21"/>
  <c r="S7151" i="21"/>
  <c r="R7151" i="21"/>
  <c r="X7150" i="21"/>
  <c r="W7150" i="21"/>
  <c r="V7150" i="21"/>
  <c r="U7150" i="21"/>
  <c r="T7150" i="21"/>
  <c r="S7150" i="21"/>
  <c r="R7150" i="21"/>
  <c r="X7149" i="21"/>
  <c r="W7149" i="21"/>
  <c r="V7149" i="21"/>
  <c r="U7149" i="21"/>
  <c r="T7149" i="21"/>
  <c r="S7149" i="21"/>
  <c r="R7149" i="21"/>
  <c r="X7148" i="21"/>
  <c r="W7148" i="21"/>
  <c r="V7148" i="21"/>
  <c r="U7148" i="21"/>
  <c r="T7148" i="21"/>
  <c r="S7148" i="21"/>
  <c r="R7148" i="21"/>
  <c r="X7147" i="21"/>
  <c r="W7147" i="21"/>
  <c r="V7147" i="21"/>
  <c r="U7147" i="21"/>
  <c r="T7147" i="21"/>
  <c r="S7147" i="21"/>
  <c r="R7147" i="21"/>
  <c r="X7146" i="21"/>
  <c r="W7146" i="21"/>
  <c r="V7146" i="21"/>
  <c r="U7146" i="21"/>
  <c r="T7146" i="21"/>
  <c r="S7146" i="21"/>
  <c r="R7146" i="21"/>
  <c r="X7145" i="21"/>
  <c r="W7145" i="21"/>
  <c r="V7145" i="21"/>
  <c r="U7145" i="21"/>
  <c r="T7145" i="21"/>
  <c r="S7145" i="21"/>
  <c r="R7145" i="21"/>
  <c r="X7144" i="21"/>
  <c r="W7144" i="21"/>
  <c r="V7144" i="21"/>
  <c r="U7144" i="21"/>
  <c r="T7144" i="21"/>
  <c r="S7144" i="21"/>
  <c r="R7144" i="21"/>
  <c r="X7143" i="21"/>
  <c r="W7143" i="21"/>
  <c r="V7143" i="21"/>
  <c r="U7143" i="21"/>
  <c r="T7143" i="21"/>
  <c r="S7143" i="21"/>
  <c r="R7143" i="21"/>
  <c r="X7142" i="21"/>
  <c r="W7142" i="21"/>
  <c r="V7142" i="21"/>
  <c r="U7142" i="21"/>
  <c r="T7142" i="21"/>
  <c r="S7142" i="21"/>
  <c r="R7142" i="21"/>
  <c r="X7141" i="21"/>
  <c r="W7141" i="21"/>
  <c r="V7141" i="21"/>
  <c r="U7141" i="21"/>
  <c r="T7141" i="21"/>
  <c r="S7141" i="21"/>
  <c r="R7141" i="21"/>
  <c r="X7140" i="21"/>
  <c r="W7140" i="21"/>
  <c r="V7140" i="21"/>
  <c r="U7140" i="21"/>
  <c r="T7140" i="21"/>
  <c r="S7140" i="21"/>
  <c r="R7140" i="21"/>
  <c r="X7139" i="21"/>
  <c r="W7139" i="21"/>
  <c r="V7139" i="21"/>
  <c r="U7139" i="21"/>
  <c r="T7139" i="21"/>
  <c r="S7139" i="21"/>
  <c r="R7139" i="21"/>
  <c r="X7138" i="21"/>
  <c r="W7138" i="21"/>
  <c r="V7138" i="21"/>
  <c r="U7138" i="21"/>
  <c r="T7138" i="21"/>
  <c r="S7138" i="21"/>
  <c r="R7138" i="21"/>
  <c r="X7137" i="21"/>
  <c r="W7137" i="21"/>
  <c r="V7137" i="21"/>
  <c r="U7137" i="21"/>
  <c r="T7137" i="21"/>
  <c r="S7137" i="21"/>
  <c r="R7137" i="21"/>
  <c r="X7136" i="21"/>
  <c r="W7136" i="21"/>
  <c r="V7136" i="21"/>
  <c r="U7136" i="21"/>
  <c r="T7136" i="21"/>
  <c r="S7136" i="21"/>
  <c r="R7136" i="21"/>
  <c r="X7135" i="21"/>
  <c r="W7135" i="21"/>
  <c r="V7135" i="21"/>
  <c r="U7135" i="21"/>
  <c r="T7135" i="21"/>
  <c r="S7135" i="21"/>
  <c r="R7135" i="21"/>
  <c r="X7134" i="21"/>
  <c r="W7134" i="21"/>
  <c r="V7134" i="21"/>
  <c r="U7134" i="21"/>
  <c r="T7134" i="21"/>
  <c r="S7134" i="21"/>
  <c r="R7134" i="21"/>
  <c r="X7133" i="21"/>
  <c r="W7133" i="21"/>
  <c r="V7133" i="21"/>
  <c r="U7133" i="21"/>
  <c r="T7133" i="21"/>
  <c r="S7133" i="21"/>
  <c r="R7133" i="21"/>
  <c r="X7132" i="21"/>
  <c r="W7132" i="21"/>
  <c r="V7132" i="21"/>
  <c r="U7132" i="21"/>
  <c r="T7132" i="21"/>
  <c r="S7132" i="21"/>
  <c r="R7132" i="21"/>
  <c r="X7131" i="21"/>
  <c r="W7131" i="21"/>
  <c r="V7131" i="21"/>
  <c r="U7131" i="21"/>
  <c r="T7131" i="21"/>
  <c r="S7131" i="21"/>
  <c r="R7131" i="21"/>
  <c r="X7130" i="21"/>
  <c r="W7130" i="21"/>
  <c r="V7130" i="21"/>
  <c r="U7130" i="21"/>
  <c r="T7130" i="21"/>
  <c r="S7130" i="21"/>
  <c r="R7130" i="21"/>
  <c r="X7129" i="21"/>
  <c r="W7129" i="21"/>
  <c r="V7129" i="21"/>
  <c r="U7129" i="21"/>
  <c r="T7129" i="21"/>
  <c r="S7129" i="21"/>
  <c r="R7129" i="21"/>
  <c r="X7128" i="21"/>
  <c r="W7128" i="21"/>
  <c r="V7128" i="21"/>
  <c r="U7128" i="21"/>
  <c r="T7128" i="21"/>
  <c r="S7128" i="21"/>
  <c r="R7128" i="21"/>
  <c r="X7127" i="21"/>
  <c r="W7127" i="21"/>
  <c r="V7127" i="21"/>
  <c r="U7127" i="21"/>
  <c r="T7127" i="21"/>
  <c r="S7127" i="21"/>
  <c r="R7127" i="21"/>
  <c r="X7126" i="21"/>
  <c r="W7126" i="21"/>
  <c r="V7126" i="21"/>
  <c r="U7126" i="21"/>
  <c r="T7126" i="21"/>
  <c r="S7126" i="21"/>
  <c r="R7126" i="21"/>
  <c r="X7125" i="21"/>
  <c r="W7125" i="21"/>
  <c r="V7125" i="21"/>
  <c r="U7125" i="21"/>
  <c r="T7125" i="21"/>
  <c r="S7125" i="21"/>
  <c r="R7125" i="21"/>
  <c r="X7124" i="21"/>
  <c r="W7124" i="21"/>
  <c r="V7124" i="21"/>
  <c r="U7124" i="21"/>
  <c r="T7124" i="21"/>
  <c r="S7124" i="21"/>
  <c r="R7124" i="21"/>
  <c r="X7123" i="21"/>
  <c r="W7123" i="21"/>
  <c r="V7123" i="21"/>
  <c r="U7123" i="21"/>
  <c r="T7123" i="21"/>
  <c r="S7123" i="21"/>
  <c r="R7123" i="21"/>
  <c r="X7122" i="21"/>
  <c r="W7122" i="21"/>
  <c r="V7122" i="21"/>
  <c r="U7122" i="21"/>
  <c r="T7122" i="21"/>
  <c r="S7122" i="21"/>
  <c r="R7122" i="21"/>
  <c r="X7121" i="21"/>
  <c r="W7121" i="21"/>
  <c r="V7121" i="21"/>
  <c r="U7121" i="21"/>
  <c r="T7121" i="21"/>
  <c r="S7121" i="21"/>
  <c r="R7121" i="21"/>
  <c r="X7120" i="21"/>
  <c r="W7120" i="21"/>
  <c r="V7120" i="21"/>
  <c r="U7120" i="21"/>
  <c r="T7120" i="21"/>
  <c r="S7120" i="21"/>
  <c r="R7120" i="21"/>
  <c r="X7119" i="21"/>
  <c r="W7119" i="21"/>
  <c r="V7119" i="21"/>
  <c r="U7119" i="21"/>
  <c r="T7119" i="21"/>
  <c r="S7119" i="21"/>
  <c r="R7119" i="21"/>
  <c r="X7118" i="21"/>
  <c r="W7118" i="21"/>
  <c r="V7118" i="21"/>
  <c r="U7118" i="21"/>
  <c r="T7118" i="21"/>
  <c r="S7118" i="21"/>
  <c r="R7118" i="21"/>
  <c r="X7117" i="21"/>
  <c r="W7117" i="21"/>
  <c r="V7117" i="21"/>
  <c r="U7117" i="21"/>
  <c r="T7117" i="21"/>
  <c r="S7117" i="21"/>
  <c r="R7117" i="21"/>
  <c r="X7116" i="21"/>
  <c r="W7116" i="21"/>
  <c r="V7116" i="21"/>
  <c r="U7116" i="21"/>
  <c r="T7116" i="21"/>
  <c r="S7116" i="21"/>
  <c r="R7116" i="21"/>
  <c r="X7115" i="21"/>
  <c r="W7115" i="21"/>
  <c r="V7115" i="21"/>
  <c r="U7115" i="21"/>
  <c r="T7115" i="21"/>
  <c r="S7115" i="21"/>
  <c r="R7115" i="21"/>
  <c r="X7114" i="21"/>
  <c r="W7114" i="21"/>
  <c r="V7114" i="21"/>
  <c r="U7114" i="21"/>
  <c r="T7114" i="21"/>
  <c r="S7114" i="21"/>
  <c r="R7114" i="21"/>
  <c r="X7113" i="21"/>
  <c r="W7113" i="21"/>
  <c r="V7113" i="21"/>
  <c r="U7113" i="21"/>
  <c r="T7113" i="21"/>
  <c r="S7113" i="21"/>
  <c r="R7113" i="21"/>
  <c r="X7112" i="21"/>
  <c r="W7112" i="21"/>
  <c r="V7112" i="21"/>
  <c r="U7112" i="21"/>
  <c r="T7112" i="21"/>
  <c r="S7112" i="21"/>
  <c r="R7112" i="21"/>
  <c r="X7111" i="21"/>
  <c r="W7111" i="21"/>
  <c r="V7111" i="21"/>
  <c r="U7111" i="21"/>
  <c r="T7111" i="21"/>
  <c r="S7111" i="21"/>
  <c r="R7111" i="21"/>
  <c r="X7110" i="21"/>
  <c r="W7110" i="21"/>
  <c r="V7110" i="21"/>
  <c r="U7110" i="21"/>
  <c r="T7110" i="21"/>
  <c r="S7110" i="21"/>
  <c r="R7110" i="21"/>
  <c r="X7109" i="21"/>
  <c r="W7109" i="21"/>
  <c r="V7109" i="21"/>
  <c r="U7109" i="21"/>
  <c r="T7109" i="21"/>
  <c r="S7109" i="21"/>
  <c r="R7109" i="21"/>
  <c r="X7108" i="21"/>
  <c r="W7108" i="21"/>
  <c r="V7108" i="21"/>
  <c r="U7108" i="21"/>
  <c r="T7108" i="21"/>
  <c r="S7108" i="21"/>
  <c r="R7108" i="21"/>
  <c r="X7107" i="21"/>
  <c r="W7107" i="21"/>
  <c r="V7107" i="21"/>
  <c r="U7107" i="21"/>
  <c r="T7107" i="21"/>
  <c r="S7107" i="21"/>
  <c r="R7107" i="21"/>
  <c r="X7106" i="21"/>
  <c r="W7106" i="21"/>
  <c r="V7106" i="21"/>
  <c r="U7106" i="21"/>
  <c r="T7106" i="21"/>
  <c r="S7106" i="21"/>
  <c r="R7106" i="21"/>
  <c r="X7105" i="21"/>
  <c r="W7105" i="21"/>
  <c r="V7105" i="21"/>
  <c r="U7105" i="21"/>
  <c r="T7105" i="21"/>
  <c r="S7105" i="21"/>
  <c r="R7105" i="21"/>
  <c r="X7104" i="21"/>
  <c r="W7104" i="21"/>
  <c r="V7104" i="21"/>
  <c r="U7104" i="21"/>
  <c r="T7104" i="21"/>
  <c r="S7104" i="21"/>
  <c r="R7104" i="21"/>
  <c r="X7103" i="21"/>
  <c r="W7103" i="21"/>
  <c r="V7103" i="21"/>
  <c r="U7103" i="21"/>
  <c r="T7103" i="21"/>
  <c r="S7103" i="21"/>
  <c r="R7103" i="21"/>
  <c r="X7102" i="21"/>
  <c r="W7102" i="21"/>
  <c r="V7102" i="21"/>
  <c r="U7102" i="21"/>
  <c r="T7102" i="21"/>
  <c r="S7102" i="21"/>
  <c r="R7102" i="21"/>
  <c r="X7101" i="21"/>
  <c r="W7101" i="21"/>
  <c r="V7101" i="21"/>
  <c r="U7101" i="21"/>
  <c r="T7101" i="21"/>
  <c r="S7101" i="21"/>
  <c r="R7101" i="21"/>
  <c r="X7100" i="21"/>
  <c r="W7100" i="21"/>
  <c r="V7100" i="21"/>
  <c r="U7100" i="21"/>
  <c r="T7100" i="21"/>
  <c r="S7100" i="21"/>
  <c r="R7100" i="21"/>
  <c r="X7099" i="21"/>
  <c r="W7099" i="21"/>
  <c r="V7099" i="21"/>
  <c r="U7099" i="21"/>
  <c r="T7099" i="21"/>
  <c r="S7099" i="21"/>
  <c r="R7099" i="21"/>
  <c r="X7098" i="21"/>
  <c r="W7098" i="21"/>
  <c r="V7098" i="21"/>
  <c r="U7098" i="21"/>
  <c r="T7098" i="21"/>
  <c r="S7098" i="21"/>
  <c r="R7098" i="21"/>
  <c r="X7097" i="21"/>
  <c r="W7097" i="21"/>
  <c r="V7097" i="21"/>
  <c r="U7097" i="21"/>
  <c r="T7097" i="21"/>
  <c r="S7097" i="21"/>
  <c r="R7097" i="21"/>
  <c r="X7096" i="21"/>
  <c r="W7096" i="21"/>
  <c r="V7096" i="21"/>
  <c r="U7096" i="21"/>
  <c r="T7096" i="21"/>
  <c r="S7096" i="21"/>
  <c r="R7096" i="21"/>
  <c r="X7095" i="21"/>
  <c r="W7095" i="21"/>
  <c r="V7095" i="21"/>
  <c r="U7095" i="21"/>
  <c r="T7095" i="21"/>
  <c r="S7095" i="21"/>
  <c r="R7095" i="21"/>
  <c r="X7094" i="21"/>
  <c r="W7094" i="21"/>
  <c r="V7094" i="21"/>
  <c r="U7094" i="21"/>
  <c r="T7094" i="21"/>
  <c r="S7094" i="21"/>
  <c r="R7094" i="21"/>
  <c r="X7093" i="21"/>
  <c r="W7093" i="21"/>
  <c r="V7093" i="21"/>
  <c r="U7093" i="21"/>
  <c r="T7093" i="21"/>
  <c r="S7093" i="21"/>
  <c r="R7093" i="21"/>
  <c r="X7092" i="21"/>
  <c r="W7092" i="21"/>
  <c r="V7092" i="21"/>
  <c r="U7092" i="21"/>
  <c r="T7092" i="21"/>
  <c r="S7092" i="21"/>
  <c r="R7092" i="21"/>
  <c r="X7091" i="21"/>
  <c r="W7091" i="21"/>
  <c r="V7091" i="21"/>
  <c r="U7091" i="21"/>
  <c r="T7091" i="21"/>
  <c r="S7091" i="21"/>
  <c r="R7091" i="21"/>
  <c r="X7090" i="21"/>
  <c r="W7090" i="21"/>
  <c r="V7090" i="21"/>
  <c r="U7090" i="21"/>
  <c r="T7090" i="21"/>
  <c r="S7090" i="21"/>
  <c r="R7090" i="21"/>
  <c r="X7089" i="21"/>
  <c r="W7089" i="21"/>
  <c r="V7089" i="21"/>
  <c r="U7089" i="21"/>
  <c r="T7089" i="21"/>
  <c r="S7089" i="21"/>
  <c r="R7089" i="21"/>
  <c r="X7088" i="21"/>
  <c r="W7088" i="21"/>
  <c r="V7088" i="21"/>
  <c r="U7088" i="21"/>
  <c r="T7088" i="21"/>
  <c r="S7088" i="21"/>
  <c r="R7088" i="21"/>
  <c r="X7087" i="21"/>
  <c r="W7087" i="21"/>
  <c r="V7087" i="21"/>
  <c r="U7087" i="21"/>
  <c r="T7087" i="21"/>
  <c r="S7087" i="21"/>
  <c r="R7087" i="21"/>
  <c r="X7086" i="21"/>
  <c r="W7086" i="21"/>
  <c r="V7086" i="21"/>
  <c r="U7086" i="21"/>
  <c r="T7086" i="21"/>
  <c r="S7086" i="21"/>
  <c r="R7086" i="21"/>
  <c r="X7085" i="21"/>
  <c r="W7085" i="21"/>
  <c r="V7085" i="21"/>
  <c r="U7085" i="21"/>
  <c r="T7085" i="21"/>
  <c r="S7085" i="21"/>
  <c r="R7085" i="21"/>
  <c r="X7084" i="21"/>
  <c r="W7084" i="21"/>
  <c r="V7084" i="21"/>
  <c r="U7084" i="21"/>
  <c r="T7084" i="21"/>
  <c r="S7084" i="21"/>
  <c r="R7084" i="21"/>
  <c r="X7083" i="21"/>
  <c r="W7083" i="21"/>
  <c r="V7083" i="21"/>
  <c r="U7083" i="21"/>
  <c r="T7083" i="21"/>
  <c r="S7083" i="21"/>
  <c r="R7083" i="21"/>
  <c r="X7082" i="21"/>
  <c r="W7082" i="21"/>
  <c r="V7082" i="21"/>
  <c r="U7082" i="21"/>
  <c r="T7082" i="21"/>
  <c r="S7082" i="21"/>
  <c r="R7082" i="21"/>
  <c r="X7081" i="21"/>
  <c r="W7081" i="21"/>
  <c r="V7081" i="21"/>
  <c r="U7081" i="21"/>
  <c r="T7081" i="21"/>
  <c r="S7081" i="21"/>
  <c r="R7081" i="21"/>
  <c r="X7080" i="21"/>
  <c r="W7080" i="21"/>
  <c r="V7080" i="21"/>
  <c r="U7080" i="21"/>
  <c r="T7080" i="21"/>
  <c r="S7080" i="21"/>
  <c r="R7080" i="21"/>
  <c r="X7079" i="21"/>
  <c r="W7079" i="21"/>
  <c r="V7079" i="21"/>
  <c r="U7079" i="21"/>
  <c r="T7079" i="21"/>
  <c r="S7079" i="21"/>
  <c r="R7079" i="21"/>
  <c r="X7078" i="21"/>
  <c r="W7078" i="21"/>
  <c r="V7078" i="21"/>
  <c r="U7078" i="21"/>
  <c r="T7078" i="21"/>
  <c r="S7078" i="21"/>
  <c r="R7078" i="21"/>
  <c r="X7077" i="21"/>
  <c r="W7077" i="21"/>
  <c r="V7077" i="21"/>
  <c r="U7077" i="21"/>
  <c r="T7077" i="21"/>
  <c r="S7077" i="21"/>
  <c r="R7077" i="21"/>
  <c r="X7076" i="21"/>
  <c r="W7076" i="21"/>
  <c r="V7076" i="21"/>
  <c r="U7076" i="21"/>
  <c r="T7076" i="21"/>
  <c r="S7076" i="21"/>
  <c r="R7076" i="21"/>
  <c r="X7075" i="21"/>
  <c r="W7075" i="21"/>
  <c r="V7075" i="21"/>
  <c r="U7075" i="21"/>
  <c r="T7075" i="21"/>
  <c r="S7075" i="21"/>
  <c r="R7075" i="21"/>
  <c r="X7074" i="21"/>
  <c r="W7074" i="21"/>
  <c r="V7074" i="21"/>
  <c r="U7074" i="21"/>
  <c r="T7074" i="21"/>
  <c r="S7074" i="21"/>
  <c r="R7074" i="21"/>
  <c r="X7073" i="21"/>
  <c r="W7073" i="21"/>
  <c r="V7073" i="21"/>
  <c r="U7073" i="21"/>
  <c r="T7073" i="21"/>
  <c r="S7073" i="21"/>
  <c r="R7073" i="21"/>
  <c r="X7072" i="21"/>
  <c r="W7072" i="21"/>
  <c r="V7072" i="21"/>
  <c r="U7072" i="21"/>
  <c r="T7072" i="21"/>
  <c r="S7072" i="21"/>
  <c r="R7072" i="21"/>
  <c r="X7071" i="21"/>
  <c r="W7071" i="21"/>
  <c r="V7071" i="21"/>
  <c r="U7071" i="21"/>
  <c r="T7071" i="21"/>
  <c r="S7071" i="21"/>
  <c r="R7071" i="21"/>
  <c r="X7070" i="21"/>
  <c r="W7070" i="21"/>
  <c r="V7070" i="21"/>
  <c r="U7070" i="21"/>
  <c r="T7070" i="21"/>
  <c r="S7070" i="21"/>
  <c r="R7070" i="21"/>
  <c r="X7069" i="21"/>
  <c r="W7069" i="21"/>
  <c r="V7069" i="21"/>
  <c r="U7069" i="21"/>
  <c r="T7069" i="21"/>
  <c r="S7069" i="21"/>
  <c r="R7069" i="21"/>
  <c r="X7068" i="21"/>
  <c r="W7068" i="21"/>
  <c r="V7068" i="21"/>
  <c r="U7068" i="21"/>
  <c r="T7068" i="21"/>
  <c r="S7068" i="21"/>
  <c r="R7068" i="21"/>
  <c r="X7067" i="21"/>
  <c r="W7067" i="21"/>
  <c r="V7067" i="21"/>
  <c r="U7067" i="21"/>
  <c r="T7067" i="21"/>
  <c r="S7067" i="21"/>
  <c r="R7067" i="21"/>
  <c r="X7066" i="21"/>
  <c r="W7066" i="21"/>
  <c r="V7066" i="21"/>
  <c r="U7066" i="21"/>
  <c r="T7066" i="21"/>
  <c r="S7066" i="21"/>
  <c r="R7066" i="21"/>
  <c r="X7065" i="21"/>
  <c r="W7065" i="21"/>
  <c r="V7065" i="21"/>
  <c r="U7065" i="21"/>
  <c r="T7065" i="21"/>
  <c r="S7065" i="21"/>
  <c r="R7065" i="21"/>
  <c r="X7064" i="21"/>
  <c r="W7064" i="21"/>
  <c r="V7064" i="21"/>
  <c r="U7064" i="21"/>
  <c r="T7064" i="21"/>
  <c r="S7064" i="21"/>
  <c r="R7064" i="21"/>
  <c r="X7063" i="21"/>
  <c r="W7063" i="21"/>
  <c r="V7063" i="21"/>
  <c r="U7063" i="21"/>
  <c r="T7063" i="21"/>
  <c r="S7063" i="21"/>
  <c r="R7063" i="21"/>
  <c r="X7062" i="21"/>
  <c r="W7062" i="21"/>
  <c r="V7062" i="21"/>
  <c r="U7062" i="21"/>
  <c r="T7062" i="21"/>
  <c r="S7062" i="21"/>
  <c r="R7062" i="21"/>
  <c r="X7061" i="21"/>
  <c r="W7061" i="21"/>
  <c r="V7061" i="21"/>
  <c r="U7061" i="21"/>
  <c r="T7061" i="21"/>
  <c r="S7061" i="21"/>
  <c r="R7061" i="21"/>
  <c r="X7060" i="21"/>
  <c r="W7060" i="21"/>
  <c r="V7060" i="21"/>
  <c r="U7060" i="21"/>
  <c r="T7060" i="21"/>
  <c r="S7060" i="21"/>
  <c r="R7060" i="21"/>
  <c r="X7059" i="21"/>
  <c r="W7059" i="21"/>
  <c r="V7059" i="21"/>
  <c r="U7059" i="21"/>
  <c r="T7059" i="21"/>
  <c r="S7059" i="21"/>
  <c r="R7059" i="21"/>
  <c r="X7058" i="21"/>
  <c r="W7058" i="21"/>
  <c r="V7058" i="21"/>
  <c r="U7058" i="21"/>
  <c r="T7058" i="21"/>
  <c r="S7058" i="21"/>
  <c r="R7058" i="21"/>
  <c r="X7057" i="21"/>
  <c r="W7057" i="21"/>
  <c r="V7057" i="21"/>
  <c r="U7057" i="21"/>
  <c r="T7057" i="21"/>
  <c r="S7057" i="21"/>
  <c r="R7057" i="21"/>
  <c r="X7056" i="21"/>
  <c r="W7056" i="21"/>
  <c r="V7056" i="21"/>
  <c r="U7056" i="21"/>
  <c r="T7056" i="21"/>
  <c r="S7056" i="21"/>
  <c r="R7056" i="21"/>
  <c r="X7055" i="21"/>
  <c r="W7055" i="21"/>
  <c r="V7055" i="21"/>
  <c r="U7055" i="21"/>
  <c r="T7055" i="21"/>
  <c r="S7055" i="21"/>
  <c r="R7055" i="21"/>
  <c r="X7054" i="21"/>
  <c r="W7054" i="21"/>
  <c r="V7054" i="21"/>
  <c r="U7054" i="21"/>
  <c r="T7054" i="21"/>
  <c r="S7054" i="21"/>
  <c r="R7054" i="21"/>
  <c r="X7053" i="21"/>
  <c r="W7053" i="21"/>
  <c r="V7053" i="21"/>
  <c r="U7053" i="21"/>
  <c r="T7053" i="21"/>
  <c r="S7053" i="21"/>
  <c r="R7053" i="21"/>
  <c r="X7052" i="21"/>
  <c r="W7052" i="21"/>
  <c r="V7052" i="21"/>
  <c r="U7052" i="21"/>
  <c r="T7052" i="21"/>
  <c r="S7052" i="21"/>
  <c r="R7052" i="21"/>
  <c r="X7051" i="21"/>
  <c r="W7051" i="21"/>
  <c r="V7051" i="21"/>
  <c r="U7051" i="21"/>
  <c r="T7051" i="21"/>
  <c r="S7051" i="21"/>
  <c r="R7051" i="21"/>
  <c r="X7050" i="21"/>
  <c r="W7050" i="21"/>
  <c r="V7050" i="21"/>
  <c r="U7050" i="21"/>
  <c r="T7050" i="21"/>
  <c r="S7050" i="21"/>
  <c r="R7050" i="21"/>
  <c r="X7049" i="21"/>
  <c r="W7049" i="21"/>
  <c r="V7049" i="21"/>
  <c r="U7049" i="21"/>
  <c r="T7049" i="21"/>
  <c r="S7049" i="21"/>
  <c r="R7049" i="21"/>
  <c r="X7048" i="21"/>
  <c r="W7048" i="21"/>
  <c r="V7048" i="21"/>
  <c r="U7048" i="21"/>
  <c r="T7048" i="21"/>
  <c r="S7048" i="21"/>
  <c r="R7048" i="21"/>
  <c r="X7047" i="21"/>
  <c r="W7047" i="21"/>
  <c r="V7047" i="21"/>
  <c r="U7047" i="21"/>
  <c r="T7047" i="21"/>
  <c r="S7047" i="21"/>
  <c r="R7047" i="21"/>
  <c r="X7046" i="21"/>
  <c r="W7046" i="21"/>
  <c r="V7046" i="21"/>
  <c r="U7046" i="21"/>
  <c r="T7046" i="21"/>
  <c r="S7046" i="21"/>
  <c r="R7046" i="21"/>
  <c r="X7045" i="21"/>
  <c r="W7045" i="21"/>
  <c r="V7045" i="21"/>
  <c r="U7045" i="21"/>
  <c r="T7045" i="21"/>
  <c r="S7045" i="21"/>
  <c r="R7045" i="21"/>
  <c r="X7044" i="21"/>
  <c r="W7044" i="21"/>
  <c r="V7044" i="21"/>
  <c r="U7044" i="21"/>
  <c r="T7044" i="21"/>
  <c r="S7044" i="21"/>
  <c r="R7044" i="21"/>
  <c r="X7043" i="21"/>
  <c r="W7043" i="21"/>
  <c r="V7043" i="21"/>
  <c r="U7043" i="21"/>
  <c r="T7043" i="21"/>
  <c r="S7043" i="21"/>
  <c r="R7043" i="21"/>
  <c r="X7042" i="21"/>
  <c r="W7042" i="21"/>
  <c r="V7042" i="21"/>
  <c r="U7042" i="21"/>
  <c r="T7042" i="21"/>
  <c r="S7042" i="21"/>
  <c r="R7042" i="21"/>
  <c r="X7041" i="21"/>
  <c r="W7041" i="21"/>
  <c r="V7041" i="21"/>
  <c r="U7041" i="21"/>
  <c r="T7041" i="21"/>
  <c r="S7041" i="21"/>
  <c r="R7041" i="21"/>
  <c r="X7040" i="21"/>
  <c r="W7040" i="21"/>
  <c r="V7040" i="21"/>
  <c r="U7040" i="21"/>
  <c r="T7040" i="21"/>
  <c r="S7040" i="21"/>
  <c r="R7040" i="21"/>
  <c r="X7039" i="21"/>
  <c r="W7039" i="21"/>
  <c r="V7039" i="21"/>
  <c r="U7039" i="21"/>
  <c r="T7039" i="21"/>
  <c r="S7039" i="21"/>
  <c r="R7039" i="21"/>
  <c r="X7038" i="21"/>
  <c r="W7038" i="21"/>
  <c r="V7038" i="21"/>
  <c r="U7038" i="21"/>
  <c r="T7038" i="21"/>
  <c r="S7038" i="21"/>
  <c r="R7038" i="21"/>
  <c r="X7037" i="21"/>
  <c r="W7037" i="21"/>
  <c r="V7037" i="21"/>
  <c r="U7037" i="21"/>
  <c r="T7037" i="21"/>
  <c r="S7037" i="21"/>
  <c r="R7037" i="21"/>
  <c r="X7036" i="21"/>
  <c r="W7036" i="21"/>
  <c r="V7036" i="21"/>
  <c r="U7036" i="21"/>
  <c r="T7036" i="21"/>
  <c r="S7036" i="21"/>
  <c r="R7036" i="21"/>
  <c r="X7035" i="21"/>
  <c r="W7035" i="21"/>
  <c r="V7035" i="21"/>
  <c r="U7035" i="21"/>
  <c r="T7035" i="21"/>
  <c r="S7035" i="21"/>
  <c r="R7035" i="21"/>
  <c r="X7034" i="21"/>
  <c r="W7034" i="21"/>
  <c r="V7034" i="21"/>
  <c r="U7034" i="21"/>
  <c r="T7034" i="21"/>
  <c r="S7034" i="21"/>
  <c r="R7034" i="21"/>
  <c r="X7033" i="21"/>
  <c r="W7033" i="21"/>
  <c r="V7033" i="21"/>
  <c r="U7033" i="21"/>
  <c r="T7033" i="21"/>
  <c r="S7033" i="21"/>
  <c r="R7033" i="21"/>
  <c r="X7032" i="21"/>
  <c r="W7032" i="21"/>
  <c r="V7032" i="21"/>
  <c r="U7032" i="21"/>
  <c r="T7032" i="21"/>
  <c r="S7032" i="21"/>
  <c r="R7032" i="21"/>
  <c r="X7031" i="21"/>
  <c r="W7031" i="21"/>
  <c r="V7031" i="21"/>
  <c r="U7031" i="21"/>
  <c r="T7031" i="21"/>
  <c r="S7031" i="21"/>
  <c r="R7031" i="21"/>
  <c r="X7030" i="21"/>
  <c r="W7030" i="21"/>
  <c r="V7030" i="21"/>
  <c r="U7030" i="21"/>
  <c r="T7030" i="21"/>
  <c r="S7030" i="21"/>
  <c r="R7030" i="21"/>
  <c r="X7029" i="21"/>
  <c r="W7029" i="21"/>
  <c r="V7029" i="21"/>
  <c r="U7029" i="21"/>
  <c r="T7029" i="21"/>
  <c r="S7029" i="21"/>
  <c r="R7029" i="21"/>
  <c r="X7028" i="21"/>
  <c r="W7028" i="21"/>
  <c r="V7028" i="21"/>
  <c r="U7028" i="21"/>
  <c r="T7028" i="21"/>
  <c r="S7028" i="21"/>
  <c r="R7028" i="21"/>
  <c r="X7027" i="21"/>
  <c r="W7027" i="21"/>
  <c r="V7027" i="21"/>
  <c r="U7027" i="21"/>
  <c r="T7027" i="21"/>
  <c r="S7027" i="21"/>
  <c r="R7027" i="21"/>
  <c r="X7026" i="21"/>
  <c r="W7026" i="21"/>
  <c r="V7026" i="21"/>
  <c r="U7026" i="21"/>
  <c r="T7026" i="21"/>
  <c r="S7026" i="21"/>
  <c r="R7026" i="21"/>
  <c r="X7025" i="21"/>
  <c r="W7025" i="21"/>
  <c r="V7025" i="21"/>
  <c r="U7025" i="21"/>
  <c r="T7025" i="21"/>
  <c r="S7025" i="21"/>
  <c r="R7025" i="21"/>
  <c r="X7024" i="21"/>
  <c r="W7024" i="21"/>
  <c r="V7024" i="21"/>
  <c r="U7024" i="21"/>
  <c r="T7024" i="21"/>
  <c r="S7024" i="21"/>
  <c r="R7024" i="21"/>
  <c r="X7023" i="21"/>
  <c r="W7023" i="21"/>
  <c r="V7023" i="21"/>
  <c r="U7023" i="21"/>
  <c r="T7023" i="21"/>
  <c r="S7023" i="21"/>
  <c r="R7023" i="21"/>
  <c r="X7022" i="21"/>
  <c r="W7022" i="21"/>
  <c r="V7022" i="21"/>
  <c r="U7022" i="21"/>
  <c r="T7022" i="21"/>
  <c r="S7022" i="21"/>
  <c r="R7022" i="21"/>
  <c r="X7021" i="21"/>
  <c r="W7021" i="21"/>
  <c r="V7021" i="21"/>
  <c r="U7021" i="21"/>
  <c r="T7021" i="21"/>
  <c r="S7021" i="21"/>
  <c r="R7021" i="21"/>
  <c r="X7020" i="21"/>
  <c r="W7020" i="21"/>
  <c r="V7020" i="21"/>
  <c r="U7020" i="21"/>
  <c r="T7020" i="21"/>
  <c r="S7020" i="21"/>
  <c r="R7020" i="21"/>
  <c r="X7019" i="21"/>
  <c r="W7019" i="21"/>
  <c r="V7019" i="21"/>
  <c r="U7019" i="21"/>
  <c r="T7019" i="21"/>
  <c r="S7019" i="21"/>
  <c r="R7019" i="21"/>
  <c r="X7018" i="21"/>
  <c r="W7018" i="21"/>
  <c r="V7018" i="21"/>
  <c r="U7018" i="21"/>
  <c r="T7018" i="21"/>
  <c r="S7018" i="21"/>
  <c r="R7018" i="21"/>
  <c r="X7017" i="21"/>
  <c r="W7017" i="21"/>
  <c r="V7017" i="21"/>
  <c r="U7017" i="21"/>
  <c r="T7017" i="21"/>
  <c r="S7017" i="21"/>
  <c r="R7017" i="21"/>
  <c r="X7016" i="21"/>
  <c r="W7016" i="21"/>
  <c r="V7016" i="21"/>
  <c r="U7016" i="21"/>
  <c r="T7016" i="21"/>
  <c r="S7016" i="21"/>
  <c r="R7016" i="21"/>
  <c r="X7015" i="21"/>
  <c r="W7015" i="21"/>
  <c r="V7015" i="21"/>
  <c r="U7015" i="21"/>
  <c r="T7015" i="21"/>
  <c r="S7015" i="21"/>
  <c r="R7015" i="21"/>
  <c r="X7014" i="21"/>
  <c r="W7014" i="21"/>
  <c r="V7014" i="21"/>
  <c r="U7014" i="21"/>
  <c r="T7014" i="21"/>
  <c r="S7014" i="21"/>
  <c r="R7014" i="21"/>
  <c r="X7013" i="21"/>
  <c r="W7013" i="21"/>
  <c r="V7013" i="21"/>
  <c r="U7013" i="21"/>
  <c r="T7013" i="21"/>
  <c r="S7013" i="21"/>
  <c r="R7013" i="21"/>
  <c r="X7012" i="21"/>
  <c r="W7012" i="21"/>
  <c r="V7012" i="21"/>
  <c r="U7012" i="21"/>
  <c r="T7012" i="21"/>
  <c r="S7012" i="21"/>
  <c r="R7012" i="21"/>
  <c r="X7011" i="21"/>
  <c r="W7011" i="21"/>
  <c r="V7011" i="21"/>
  <c r="U7011" i="21"/>
  <c r="T7011" i="21"/>
  <c r="S7011" i="21"/>
  <c r="R7011" i="21"/>
  <c r="X7010" i="21"/>
  <c r="W7010" i="21"/>
  <c r="V7010" i="21"/>
  <c r="U7010" i="21"/>
  <c r="T7010" i="21"/>
  <c r="S7010" i="21"/>
  <c r="R7010" i="21"/>
  <c r="X7009" i="21"/>
  <c r="W7009" i="21"/>
  <c r="V7009" i="21"/>
  <c r="U7009" i="21"/>
  <c r="T7009" i="21"/>
  <c r="S7009" i="21"/>
  <c r="R7009" i="21"/>
  <c r="X7008" i="21"/>
  <c r="W7008" i="21"/>
  <c r="V7008" i="21"/>
  <c r="U7008" i="21"/>
  <c r="T7008" i="21"/>
  <c r="S7008" i="21"/>
  <c r="R7008" i="21"/>
  <c r="X7007" i="21"/>
  <c r="W7007" i="21"/>
  <c r="V7007" i="21"/>
  <c r="U7007" i="21"/>
  <c r="T7007" i="21"/>
  <c r="S7007" i="21"/>
  <c r="R7007" i="21"/>
  <c r="X7006" i="21"/>
  <c r="W7006" i="21"/>
  <c r="V7006" i="21"/>
  <c r="U7006" i="21"/>
  <c r="T7006" i="21"/>
  <c r="S7006" i="21"/>
  <c r="R7006" i="21"/>
  <c r="X7005" i="21"/>
  <c r="W7005" i="21"/>
  <c r="V7005" i="21"/>
  <c r="U7005" i="21"/>
  <c r="T7005" i="21"/>
  <c r="S7005" i="21"/>
  <c r="R7005" i="21"/>
  <c r="X7004" i="21"/>
  <c r="W7004" i="21"/>
  <c r="V7004" i="21"/>
  <c r="U7004" i="21"/>
  <c r="T7004" i="21"/>
  <c r="S7004" i="21"/>
  <c r="R7004" i="21"/>
  <c r="X7003" i="21"/>
  <c r="W7003" i="21"/>
  <c r="V7003" i="21"/>
  <c r="U7003" i="21"/>
  <c r="T7003" i="21"/>
  <c r="S7003" i="21"/>
  <c r="R7003" i="21"/>
  <c r="X7002" i="21"/>
  <c r="W7002" i="21"/>
  <c r="V7002" i="21"/>
  <c r="U7002" i="21"/>
  <c r="T7002" i="21"/>
  <c r="S7002" i="21"/>
  <c r="R7002" i="21"/>
  <c r="X7001" i="21"/>
  <c r="W7001" i="21"/>
  <c r="V7001" i="21"/>
  <c r="U7001" i="21"/>
  <c r="T7001" i="21"/>
  <c r="S7001" i="21"/>
  <c r="R7001" i="21"/>
  <c r="X7000" i="21"/>
  <c r="W7000" i="21"/>
  <c r="V7000" i="21"/>
  <c r="U7000" i="21"/>
  <c r="T7000" i="21"/>
  <c r="S7000" i="21"/>
  <c r="R7000" i="21"/>
  <c r="X6999" i="21"/>
  <c r="W6999" i="21"/>
  <c r="V6999" i="21"/>
  <c r="U6999" i="21"/>
  <c r="T6999" i="21"/>
  <c r="S6999" i="21"/>
  <c r="R6999" i="21"/>
  <c r="X6998" i="21"/>
  <c r="W6998" i="21"/>
  <c r="V6998" i="21"/>
  <c r="U6998" i="21"/>
  <c r="T6998" i="21"/>
  <c r="S6998" i="21"/>
  <c r="R6998" i="21"/>
  <c r="X6997" i="21"/>
  <c r="W6997" i="21"/>
  <c r="V6997" i="21"/>
  <c r="U6997" i="21"/>
  <c r="T6997" i="21"/>
  <c r="S6997" i="21"/>
  <c r="R6997" i="21"/>
  <c r="X6996" i="21"/>
  <c r="W6996" i="21"/>
  <c r="V6996" i="21"/>
  <c r="U6996" i="21"/>
  <c r="T6996" i="21"/>
  <c r="S6996" i="21"/>
  <c r="R6996" i="21"/>
  <c r="X6995" i="21"/>
  <c r="W6995" i="21"/>
  <c r="V6995" i="21"/>
  <c r="U6995" i="21"/>
  <c r="T6995" i="21"/>
  <c r="S6995" i="21"/>
  <c r="R6995" i="21"/>
  <c r="X6994" i="21"/>
  <c r="W6994" i="21"/>
  <c r="V6994" i="21"/>
  <c r="U6994" i="21"/>
  <c r="T6994" i="21"/>
  <c r="S6994" i="21"/>
  <c r="R6994" i="21"/>
  <c r="X6993" i="21"/>
  <c r="W6993" i="21"/>
  <c r="V6993" i="21"/>
  <c r="U6993" i="21"/>
  <c r="T6993" i="21"/>
  <c r="S6993" i="21"/>
  <c r="R6993" i="21"/>
  <c r="X6992" i="21"/>
  <c r="W6992" i="21"/>
  <c r="V6992" i="21"/>
  <c r="U6992" i="21"/>
  <c r="T6992" i="21"/>
  <c r="S6992" i="21"/>
  <c r="R6992" i="21"/>
  <c r="X6991" i="21"/>
  <c r="W6991" i="21"/>
  <c r="V6991" i="21"/>
  <c r="U6991" i="21"/>
  <c r="T6991" i="21"/>
  <c r="S6991" i="21"/>
  <c r="R6991" i="21"/>
  <c r="X6990" i="21"/>
  <c r="W6990" i="21"/>
  <c r="V6990" i="21"/>
  <c r="U6990" i="21"/>
  <c r="T6990" i="21"/>
  <c r="S6990" i="21"/>
  <c r="R6990" i="21"/>
  <c r="X6989" i="21"/>
  <c r="W6989" i="21"/>
  <c r="V6989" i="21"/>
  <c r="U6989" i="21"/>
  <c r="T6989" i="21"/>
  <c r="S6989" i="21"/>
  <c r="R6989" i="21"/>
  <c r="X6988" i="21"/>
  <c r="W6988" i="21"/>
  <c r="V6988" i="21"/>
  <c r="U6988" i="21"/>
  <c r="T6988" i="21"/>
  <c r="S6988" i="21"/>
  <c r="R6988" i="21"/>
  <c r="X6987" i="21"/>
  <c r="W6987" i="21"/>
  <c r="V6987" i="21"/>
  <c r="U6987" i="21"/>
  <c r="T6987" i="21"/>
  <c r="S6987" i="21"/>
  <c r="R6987" i="21"/>
  <c r="X6986" i="21"/>
  <c r="W6986" i="21"/>
  <c r="V6986" i="21"/>
  <c r="U6986" i="21"/>
  <c r="T6986" i="21"/>
  <c r="S6986" i="21"/>
  <c r="R6986" i="21"/>
  <c r="X6985" i="21"/>
  <c r="W6985" i="21"/>
  <c r="V6985" i="21"/>
  <c r="U6985" i="21"/>
  <c r="T6985" i="21"/>
  <c r="S6985" i="21"/>
  <c r="R6985" i="21"/>
  <c r="X6984" i="21"/>
  <c r="W6984" i="21"/>
  <c r="V6984" i="21"/>
  <c r="U6984" i="21"/>
  <c r="T6984" i="21"/>
  <c r="S6984" i="21"/>
  <c r="R6984" i="21"/>
  <c r="X6983" i="21"/>
  <c r="W6983" i="21"/>
  <c r="V6983" i="21"/>
  <c r="U6983" i="21"/>
  <c r="T6983" i="21"/>
  <c r="S6983" i="21"/>
  <c r="R6983" i="21"/>
  <c r="X6982" i="21"/>
  <c r="W6982" i="21"/>
  <c r="V6982" i="21"/>
  <c r="U6982" i="21"/>
  <c r="T6982" i="21"/>
  <c r="S6982" i="21"/>
  <c r="R6982" i="21"/>
  <c r="X6981" i="21"/>
  <c r="W6981" i="21"/>
  <c r="V6981" i="21"/>
  <c r="U6981" i="21"/>
  <c r="T6981" i="21"/>
  <c r="S6981" i="21"/>
  <c r="R6981" i="21"/>
  <c r="X6980" i="21"/>
  <c r="W6980" i="21"/>
  <c r="V6980" i="21"/>
  <c r="U6980" i="21"/>
  <c r="T6980" i="21"/>
  <c r="S6980" i="21"/>
  <c r="R6980" i="21"/>
  <c r="X6979" i="21"/>
  <c r="W6979" i="21"/>
  <c r="V6979" i="21"/>
  <c r="U6979" i="21"/>
  <c r="T6979" i="21"/>
  <c r="S6979" i="21"/>
  <c r="R6979" i="21"/>
  <c r="X6978" i="21"/>
  <c r="W6978" i="21"/>
  <c r="V6978" i="21"/>
  <c r="U6978" i="21"/>
  <c r="T6978" i="21"/>
  <c r="S6978" i="21"/>
  <c r="R6978" i="21"/>
  <c r="X6977" i="21"/>
  <c r="W6977" i="21"/>
  <c r="V6977" i="21"/>
  <c r="U6977" i="21"/>
  <c r="T6977" i="21"/>
  <c r="S6977" i="21"/>
  <c r="R6977" i="21"/>
  <c r="X6976" i="21"/>
  <c r="W6976" i="21"/>
  <c r="V6976" i="21"/>
  <c r="U6976" i="21"/>
  <c r="T6976" i="21"/>
  <c r="S6976" i="21"/>
  <c r="R6976" i="21"/>
  <c r="X6975" i="21"/>
  <c r="W6975" i="21"/>
  <c r="V6975" i="21"/>
  <c r="U6975" i="21"/>
  <c r="T6975" i="21"/>
  <c r="S6975" i="21"/>
  <c r="R6975" i="21"/>
  <c r="X6974" i="21"/>
  <c r="W6974" i="21"/>
  <c r="V6974" i="21"/>
  <c r="U6974" i="21"/>
  <c r="T6974" i="21"/>
  <c r="S6974" i="21"/>
  <c r="R6974" i="21"/>
  <c r="X6973" i="21"/>
  <c r="W6973" i="21"/>
  <c r="V6973" i="21"/>
  <c r="U6973" i="21"/>
  <c r="T6973" i="21"/>
  <c r="S6973" i="21"/>
  <c r="R6973" i="21"/>
  <c r="X6972" i="21"/>
  <c r="W6972" i="21"/>
  <c r="V6972" i="21"/>
  <c r="U6972" i="21"/>
  <c r="T6972" i="21"/>
  <c r="S6972" i="21"/>
  <c r="R6972" i="21"/>
  <c r="X6971" i="21"/>
  <c r="W6971" i="21"/>
  <c r="V6971" i="21"/>
  <c r="U6971" i="21"/>
  <c r="T6971" i="21"/>
  <c r="S6971" i="21"/>
  <c r="R6971" i="21"/>
  <c r="X6970" i="21"/>
  <c r="W6970" i="21"/>
  <c r="V6970" i="21"/>
  <c r="U6970" i="21"/>
  <c r="T6970" i="21"/>
  <c r="S6970" i="21"/>
  <c r="R6970" i="21"/>
  <c r="X6969" i="21"/>
  <c r="W6969" i="21"/>
  <c r="V6969" i="21"/>
  <c r="U6969" i="21"/>
  <c r="T6969" i="21"/>
  <c r="S6969" i="21"/>
  <c r="R6969" i="21"/>
  <c r="X6968" i="21"/>
  <c r="W6968" i="21"/>
  <c r="V6968" i="21"/>
  <c r="U6968" i="21"/>
  <c r="T6968" i="21"/>
  <c r="S6968" i="21"/>
  <c r="R6968" i="21"/>
  <c r="X6967" i="21"/>
  <c r="W6967" i="21"/>
  <c r="V6967" i="21"/>
  <c r="U6967" i="21"/>
  <c r="T6967" i="21"/>
  <c r="S6967" i="21"/>
  <c r="R6967" i="21"/>
  <c r="X6966" i="21"/>
  <c r="W6966" i="21"/>
  <c r="V6966" i="21"/>
  <c r="U6966" i="21"/>
  <c r="T6966" i="21"/>
  <c r="S6966" i="21"/>
  <c r="R6966" i="21"/>
  <c r="X6965" i="21"/>
  <c r="W6965" i="21"/>
  <c r="V6965" i="21"/>
  <c r="U6965" i="21"/>
  <c r="T6965" i="21"/>
  <c r="S6965" i="21"/>
  <c r="R6965" i="21"/>
  <c r="X6964" i="21"/>
  <c r="W6964" i="21"/>
  <c r="V6964" i="21"/>
  <c r="U6964" i="21"/>
  <c r="T6964" i="21"/>
  <c r="S6964" i="21"/>
  <c r="R6964" i="21"/>
  <c r="X6963" i="21"/>
  <c r="W6963" i="21"/>
  <c r="V6963" i="21"/>
  <c r="U6963" i="21"/>
  <c r="T6963" i="21"/>
  <c r="S6963" i="21"/>
  <c r="R6963" i="21"/>
  <c r="X6962" i="21"/>
  <c r="W6962" i="21"/>
  <c r="V6962" i="21"/>
  <c r="U6962" i="21"/>
  <c r="T6962" i="21"/>
  <c r="S6962" i="21"/>
  <c r="R6962" i="21"/>
  <c r="X6961" i="21"/>
  <c r="W6961" i="21"/>
  <c r="V6961" i="21"/>
  <c r="U6961" i="21"/>
  <c r="T6961" i="21"/>
  <c r="S6961" i="21"/>
  <c r="R6961" i="21"/>
  <c r="X6960" i="21"/>
  <c r="W6960" i="21"/>
  <c r="V6960" i="21"/>
  <c r="U6960" i="21"/>
  <c r="T6960" i="21"/>
  <c r="S6960" i="21"/>
  <c r="R6960" i="21"/>
  <c r="X6959" i="21"/>
  <c r="W6959" i="21"/>
  <c r="V6959" i="21"/>
  <c r="U6959" i="21"/>
  <c r="T6959" i="21"/>
  <c r="S6959" i="21"/>
  <c r="R6959" i="21"/>
  <c r="X6958" i="21"/>
  <c r="W6958" i="21"/>
  <c r="V6958" i="21"/>
  <c r="U6958" i="21"/>
  <c r="T6958" i="21"/>
  <c r="S6958" i="21"/>
  <c r="R6958" i="21"/>
  <c r="X6957" i="21"/>
  <c r="W6957" i="21"/>
  <c r="V6957" i="21"/>
  <c r="U6957" i="21"/>
  <c r="T6957" i="21"/>
  <c r="S6957" i="21"/>
  <c r="R6957" i="21"/>
  <c r="X6956" i="21"/>
  <c r="W6956" i="21"/>
  <c r="V6956" i="21"/>
  <c r="U6956" i="21"/>
  <c r="T6956" i="21"/>
  <c r="S6956" i="21"/>
  <c r="R6956" i="21"/>
  <c r="X6955" i="21"/>
  <c r="W6955" i="21"/>
  <c r="V6955" i="21"/>
  <c r="U6955" i="21"/>
  <c r="T6955" i="21"/>
  <c r="S6955" i="21"/>
  <c r="R6955" i="21"/>
  <c r="X6954" i="21"/>
  <c r="W6954" i="21"/>
  <c r="V6954" i="21"/>
  <c r="U6954" i="21"/>
  <c r="T6954" i="21"/>
  <c r="S6954" i="21"/>
  <c r="R6954" i="21"/>
  <c r="X6953" i="21"/>
  <c r="W6953" i="21"/>
  <c r="V6953" i="21"/>
  <c r="U6953" i="21"/>
  <c r="T6953" i="21"/>
  <c r="S6953" i="21"/>
  <c r="R6953" i="21"/>
  <c r="X6952" i="21"/>
  <c r="W6952" i="21"/>
  <c r="V6952" i="21"/>
  <c r="U6952" i="21"/>
  <c r="T6952" i="21"/>
  <c r="S6952" i="21"/>
  <c r="R6952" i="21"/>
  <c r="X6951" i="21"/>
  <c r="W6951" i="21"/>
  <c r="V6951" i="21"/>
  <c r="U6951" i="21"/>
  <c r="T6951" i="21"/>
  <c r="S6951" i="21"/>
  <c r="R6951" i="21"/>
  <c r="X6950" i="21"/>
  <c r="W6950" i="21"/>
  <c r="V6950" i="21"/>
  <c r="U6950" i="21"/>
  <c r="T6950" i="21"/>
  <c r="S6950" i="21"/>
  <c r="R6950" i="21"/>
  <c r="X6949" i="21"/>
  <c r="W6949" i="21"/>
  <c r="V6949" i="21"/>
  <c r="U6949" i="21"/>
  <c r="T6949" i="21"/>
  <c r="S6949" i="21"/>
  <c r="R6949" i="21"/>
  <c r="X6948" i="21"/>
  <c r="W6948" i="21"/>
  <c r="V6948" i="21"/>
  <c r="U6948" i="21"/>
  <c r="T6948" i="21"/>
  <c r="S6948" i="21"/>
  <c r="R6948" i="21"/>
  <c r="X6947" i="21"/>
  <c r="W6947" i="21"/>
  <c r="V6947" i="21"/>
  <c r="U6947" i="21"/>
  <c r="T6947" i="21"/>
  <c r="S6947" i="21"/>
  <c r="R6947" i="21"/>
  <c r="X6946" i="21"/>
  <c r="W6946" i="21"/>
  <c r="V6946" i="21"/>
  <c r="U6946" i="21"/>
  <c r="T6946" i="21"/>
  <c r="S6946" i="21"/>
  <c r="R6946" i="21"/>
  <c r="X6945" i="21"/>
  <c r="W6945" i="21"/>
  <c r="V6945" i="21"/>
  <c r="U6945" i="21"/>
  <c r="T6945" i="21"/>
  <c r="S6945" i="21"/>
  <c r="R6945" i="21"/>
  <c r="X6944" i="21"/>
  <c r="W6944" i="21"/>
  <c r="V6944" i="21"/>
  <c r="U6944" i="21"/>
  <c r="T6944" i="21"/>
  <c r="S6944" i="21"/>
  <c r="R6944" i="21"/>
  <c r="X6943" i="21"/>
  <c r="W6943" i="21"/>
  <c r="V6943" i="21"/>
  <c r="U6943" i="21"/>
  <c r="T6943" i="21"/>
  <c r="S6943" i="21"/>
  <c r="R6943" i="21"/>
  <c r="X6942" i="21"/>
  <c r="W6942" i="21"/>
  <c r="V6942" i="21"/>
  <c r="U6942" i="21"/>
  <c r="T6942" i="21"/>
  <c r="S6942" i="21"/>
  <c r="R6942" i="21"/>
  <c r="X6941" i="21"/>
  <c r="W6941" i="21"/>
  <c r="V6941" i="21"/>
  <c r="U6941" i="21"/>
  <c r="T6941" i="21"/>
  <c r="S6941" i="21"/>
  <c r="R6941" i="21"/>
  <c r="X6940" i="21"/>
  <c r="W6940" i="21"/>
  <c r="V6940" i="21"/>
  <c r="U6940" i="21"/>
  <c r="T6940" i="21"/>
  <c r="S6940" i="21"/>
  <c r="R6940" i="21"/>
  <c r="X6939" i="21"/>
  <c r="W6939" i="21"/>
  <c r="V6939" i="21"/>
  <c r="U6939" i="21"/>
  <c r="T6939" i="21"/>
  <c r="S6939" i="21"/>
  <c r="R6939" i="21"/>
  <c r="X6938" i="21"/>
  <c r="W6938" i="21"/>
  <c r="V6938" i="21"/>
  <c r="U6938" i="21"/>
  <c r="T6938" i="21"/>
  <c r="S6938" i="21"/>
  <c r="R6938" i="21"/>
  <c r="X6937" i="21"/>
  <c r="W6937" i="21"/>
  <c r="V6937" i="21"/>
  <c r="U6937" i="21"/>
  <c r="T6937" i="21"/>
  <c r="S6937" i="21"/>
  <c r="R6937" i="21"/>
  <c r="X6936" i="21"/>
  <c r="W6936" i="21"/>
  <c r="V6936" i="21"/>
  <c r="U6936" i="21"/>
  <c r="T6936" i="21"/>
  <c r="S6936" i="21"/>
  <c r="R6936" i="21"/>
  <c r="X6935" i="21"/>
  <c r="W6935" i="21"/>
  <c r="V6935" i="21"/>
  <c r="U6935" i="21"/>
  <c r="T6935" i="21"/>
  <c r="S6935" i="21"/>
  <c r="R6935" i="21"/>
  <c r="X6934" i="21"/>
  <c r="W6934" i="21"/>
  <c r="V6934" i="21"/>
  <c r="U6934" i="21"/>
  <c r="T6934" i="21"/>
  <c r="S6934" i="21"/>
  <c r="R6934" i="21"/>
  <c r="X6933" i="21"/>
  <c r="W6933" i="21"/>
  <c r="V6933" i="21"/>
  <c r="U6933" i="21"/>
  <c r="T6933" i="21"/>
  <c r="S6933" i="21"/>
  <c r="R6933" i="21"/>
  <c r="X6932" i="21"/>
  <c r="W6932" i="21"/>
  <c r="V6932" i="21"/>
  <c r="U6932" i="21"/>
  <c r="T6932" i="21"/>
  <c r="S6932" i="21"/>
  <c r="R6932" i="21"/>
  <c r="X6931" i="21"/>
  <c r="W6931" i="21"/>
  <c r="V6931" i="21"/>
  <c r="U6931" i="21"/>
  <c r="T6931" i="21"/>
  <c r="S6931" i="21"/>
  <c r="R6931" i="21"/>
  <c r="X6930" i="21"/>
  <c r="W6930" i="21"/>
  <c r="V6930" i="21"/>
  <c r="U6930" i="21"/>
  <c r="T6930" i="21"/>
  <c r="S6930" i="21"/>
  <c r="R6930" i="21"/>
  <c r="X6929" i="21"/>
  <c r="W6929" i="21"/>
  <c r="V6929" i="21"/>
  <c r="U6929" i="21"/>
  <c r="T6929" i="21"/>
  <c r="S6929" i="21"/>
  <c r="R6929" i="21"/>
  <c r="X6928" i="21"/>
  <c r="W6928" i="21"/>
  <c r="V6928" i="21"/>
  <c r="U6928" i="21"/>
  <c r="T6928" i="21"/>
  <c r="S6928" i="21"/>
  <c r="R6928" i="21"/>
  <c r="X6927" i="21"/>
  <c r="W6927" i="21"/>
  <c r="V6927" i="21"/>
  <c r="U6927" i="21"/>
  <c r="T6927" i="21"/>
  <c r="S6927" i="21"/>
  <c r="R6927" i="21"/>
  <c r="X6926" i="21"/>
  <c r="W6926" i="21"/>
  <c r="V6926" i="21"/>
  <c r="U6926" i="21"/>
  <c r="T6926" i="21"/>
  <c r="S6926" i="21"/>
  <c r="R6926" i="21"/>
  <c r="X6925" i="21"/>
  <c r="W6925" i="21"/>
  <c r="V6925" i="21"/>
  <c r="U6925" i="21"/>
  <c r="T6925" i="21"/>
  <c r="S6925" i="21"/>
  <c r="R6925" i="21"/>
  <c r="X6924" i="21"/>
  <c r="W6924" i="21"/>
  <c r="V6924" i="21"/>
  <c r="U6924" i="21"/>
  <c r="T6924" i="21"/>
  <c r="S6924" i="21"/>
  <c r="R6924" i="21"/>
  <c r="X6923" i="21"/>
  <c r="W6923" i="21"/>
  <c r="V6923" i="21"/>
  <c r="U6923" i="21"/>
  <c r="T6923" i="21"/>
  <c r="S6923" i="21"/>
  <c r="R6923" i="21"/>
  <c r="X6922" i="21"/>
  <c r="W6922" i="21"/>
  <c r="V6922" i="21"/>
  <c r="U6922" i="21"/>
  <c r="T6922" i="21"/>
  <c r="S6922" i="21"/>
  <c r="R6922" i="21"/>
  <c r="X6921" i="21"/>
  <c r="W6921" i="21"/>
  <c r="V6921" i="21"/>
  <c r="U6921" i="21"/>
  <c r="T6921" i="21"/>
  <c r="S6921" i="21"/>
  <c r="R6921" i="21"/>
  <c r="X6920" i="21"/>
  <c r="W6920" i="21"/>
  <c r="V6920" i="21"/>
  <c r="U6920" i="21"/>
  <c r="T6920" i="21"/>
  <c r="S6920" i="21"/>
  <c r="R6920" i="21"/>
  <c r="X6919" i="21"/>
  <c r="W6919" i="21"/>
  <c r="V6919" i="21"/>
  <c r="U6919" i="21"/>
  <c r="T6919" i="21"/>
  <c r="S6919" i="21"/>
  <c r="R6919" i="21"/>
  <c r="X6918" i="21"/>
  <c r="W6918" i="21"/>
  <c r="V6918" i="21"/>
  <c r="U6918" i="21"/>
  <c r="T6918" i="21"/>
  <c r="S6918" i="21"/>
  <c r="R6918" i="21"/>
  <c r="X6917" i="21"/>
  <c r="W6917" i="21"/>
  <c r="V6917" i="21"/>
  <c r="U6917" i="21"/>
  <c r="T6917" i="21"/>
  <c r="S6917" i="21"/>
  <c r="R6917" i="21"/>
  <c r="X6916" i="21"/>
  <c r="W6916" i="21"/>
  <c r="V6916" i="21"/>
  <c r="U6916" i="21"/>
  <c r="T6916" i="21"/>
  <c r="S6916" i="21"/>
  <c r="R6916" i="21"/>
  <c r="X6915" i="21"/>
  <c r="W6915" i="21"/>
  <c r="V6915" i="21"/>
  <c r="U6915" i="21"/>
  <c r="T6915" i="21"/>
  <c r="S6915" i="21"/>
  <c r="R6915" i="21"/>
  <c r="X6914" i="21"/>
  <c r="W6914" i="21"/>
  <c r="V6914" i="21"/>
  <c r="U6914" i="21"/>
  <c r="T6914" i="21"/>
  <c r="S6914" i="21"/>
  <c r="R6914" i="21"/>
  <c r="X6913" i="21"/>
  <c r="W6913" i="21"/>
  <c r="V6913" i="21"/>
  <c r="U6913" i="21"/>
  <c r="T6913" i="21"/>
  <c r="S6913" i="21"/>
  <c r="R6913" i="21"/>
  <c r="X6912" i="21"/>
  <c r="W6912" i="21"/>
  <c r="V6912" i="21"/>
  <c r="U6912" i="21"/>
  <c r="T6912" i="21"/>
  <c r="S6912" i="21"/>
  <c r="R6912" i="21"/>
  <c r="X6911" i="21"/>
  <c r="W6911" i="21"/>
  <c r="V6911" i="21"/>
  <c r="U6911" i="21"/>
  <c r="T6911" i="21"/>
  <c r="S6911" i="21"/>
  <c r="R6911" i="21"/>
  <c r="X6910" i="21"/>
  <c r="W6910" i="21"/>
  <c r="V6910" i="21"/>
  <c r="U6910" i="21"/>
  <c r="T6910" i="21"/>
  <c r="S6910" i="21"/>
  <c r="R6910" i="21"/>
  <c r="X6909" i="21"/>
  <c r="W6909" i="21"/>
  <c r="V6909" i="21"/>
  <c r="U6909" i="21"/>
  <c r="T6909" i="21"/>
  <c r="S6909" i="21"/>
  <c r="R6909" i="21"/>
  <c r="X6908" i="21"/>
  <c r="W6908" i="21"/>
  <c r="V6908" i="21"/>
  <c r="U6908" i="21"/>
  <c r="T6908" i="21"/>
  <c r="S6908" i="21"/>
  <c r="R6908" i="21"/>
  <c r="X6907" i="21"/>
  <c r="W6907" i="21"/>
  <c r="V6907" i="21"/>
  <c r="U6907" i="21"/>
  <c r="T6907" i="21"/>
  <c r="S6907" i="21"/>
  <c r="R6907" i="21"/>
  <c r="X6906" i="21"/>
  <c r="W6906" i="21"/>
  <c r="V6906" i="21"/>
  <c r="U6906" i="21"/>
  <c r="T6906" i="21"/>
  <c r="S6906" i="21"/>
  <c r="R6906" i="21"/>
  <c r="X6905" i="21"/>
  <c r="W6905" i="21"/>
  <c r="V6905" i="21"/>
  <c r="U6905" i="21"/>
  <c r="T6905" i="21"/>
  <c r="S6905" i="21"/>
  <c r="R6905" i="21"/>
  <c r="X6904" i="21"/>
  <c r="W6904" i="21"/>
  <c r="V6904" i="21"/>
  <c r="U6904" i="21"/>
  <c r="T6904" i="21"/>
  <c r="S6904" i="21"/>
  <c r="R6904" i="21"/>
  <c r="X6903" i="21"/>
  <c r="W6903" i="21"/>
  <c r="V6903" i="21"/>
  <c r="U6903" i="21"/>
  <c r="T6903" i="21"/>
  <c r="S6903" i="21"/>
  <c r="R6903" i="21"/>
  <c r="X6902" i="21"/>
  <c r="W6902" i="21"/>
  <c r="V6902" i="21"/>
  <c r="U6902" i="21"/>
  <c r="T6902" i="21"/>
  <c r="S6902" i="21"/>
  <c r="R6902" i="21"/>
  <c r="X6901" i="21"/>
  <c r="W6901" i="21"/>
  <c r="V6901" i="21"/>
  <c r="U6901" i="21"/>
  <c r="T6901" i="21"/>
  <c r="S6901" i="21"/>
  <c r="R6901" i="21"/>
  <c r="X6900" i="21"/>
  <c r="W6900" i="21"/>
  <c r="V6900" i="21"/>
  <c r="U6900" i="21"/>
  <c r="T6900" i="21"/>
  <c r="S6900" i="21"/>
  <c r="R6900" i="21"/>
  <c r="X6899" i="21"/>
  <c r="W6899" i="21"/>
  <c r="V6899" i="21"/>
  <c r="U6899" i="21"/>
  <c r="T6899" i="21"/>
  <c r="S6899" i="21"/>
  <c r="R6899" i="21"/>
  <c r="X6898" i="21"/>
  <c r="W6898" i="21"/>
  <c r="V6898" i="21"/>
  <c r="U6898" i="21"/>
  <c r="T6898" i="21"/>
  <c r="S6898" i="21"/>
  <c r="R6898" i="21"/>
  <c r="X6897" i="21"/>
  <c r="W6897" i="21"/>
  <c r="V6897" i="21"/>
  <c r="U6897" i="21"/>
  <c r="T6897" i="21"/>
  <c r="S6897" i="21"/>
  <c r="R6897" i="21"/>
  <c r="X6896" i="21"/>
  <c r="W6896" i="21"/>
  <c r="V6896" i="21"/>
  <c r="U6896" i="21"/>
  <c r="T6896" i="21"/>
  <c r="S6896" i="21"/>
  <c r="R6896" i="21"/>
  <c r="X6895" i="21"/>
  <c r="W6895" i="21"/>
  <c r="V6895" i="21"/>
  <c r="U6895" i="21"/>
  <c r="T6895" i="21"/>
  <c r="S6895" i="21"/>
  <c r="R6895" i="21"/>
  <c r="X6894" i="21"/>
  <c r="W6894" i="21"/>
  <c r="V6894" i="21"/>
  <c r="U6894" i="21"/>
  <c r="T6894" i="21"/>
  <c r="S6894" i="21"/>
  <c r="R6894" i="21"/>
  <c r="X6893" i="21"/>
  <c r="W6893" i="21"/>
  <c r="V6893" i="21"/>
  <c r="U6893" i="21"/>
  <c r="T6893" i="21"/>
  <c r="S6893" i="21"/>
  <c r="R6893" i="21"/>
  <c r="X6892" i="21"/>
  <c r="W6892" i="21"/>
  <c r="V6892" i="21"/>
  <c r="U6892" i="21"/>
  <c r="T6892" i="21"/>
  <c r="S6892" i="21"/>
  <c r="R6892" i="21"/>
  <c r="X6891" i="21"/>
  <c r="W6891" i="21"/>
  <c r="V6891" i="21"/>
  <c r="U6891" i="21"/>
  <c r="T6891" i="21"/>
  <c r="S6891" i="21"/>
  <c r="R6891" i="21"/>
  <c r="X6890" i="21"/>
  <c r="W6890" i="21"/>
  <c r="V6890" i="21"/>
  <c r="U6890" i="21"/>
  <c r="T6890" i="21"/>
  <c r="S6890" i="21"/>
  <c r="R6890" i="21"/>
  <c r="X6889" i="21"/>
  <c r="W6889" i="21"/>
  <c r="V6889" i="21"/>
  <c r="U6889" i="21"/>
  <c r="T6889" i="21"/>
  <c r="S6889" i="21"/>
  <c r="R6889" i="21"/>
  <c r="X6888" i="21"/>
  <c r="W6888" i="21"/>
  <c r="V6888" i="21"/>
  <c r="U6888" i="21"/>
  <c r="T6888" i="21"/>
  <c r="S6888" i="21"/>
  <c r="R6888" i="21"/>
  <c r="X6887" i="21"/>
  <c r="W6887" i="21"/>
  <c r="V6887" i="21"/>
  <c r="U6887" i="21"/>
  <c r="T6887" i="21"/>
  <c r="S6887" i="21"/>
  <c r="R6887" i="21"/>
  <c r="X6886" i="21"/>
  <c r="W6886" i="21"/>
  <c r="V6886" i="21"/>
  <c r="U6886" i="21"/>
  <c r="T6886" i="21"/>
  <c r="S6886" i="21"/>
  <c r="R6886" i="21"/>
  <c r="X6885" i="21"/>
  <c r="W6885" i="21"/>
  <c r="V6885" i="21"/>
  <c r="U6885" i="21"/>
  <c r="T6885" i="21"/>
  <c r="S6885" i="21"/>
  <c r="R6885" i="21"/>
  <c r="X6884" i="21"/>
  <c r="W6884" i="21"/>
  <c r="V6884" i="21"/>
  <c r="U6884" i="21"/>
  <c r="T6884" i="21"/>
  <c r="S6884" i="21"/>
  <c r="R6884" i="21"/>
  <c r="X6883" i="21"/>
  <c r="W6883" i="21"/>
  <c r="V6883" i="21"/>
  <c r="U6883" i="21"/>
  <c r="T6883" i="21"/>
  <c r="S6883" i="21"/>
  <c r="R6883" i="21"/>
  <c r="X6882" i="21"/>
  <c r="W6882" i="21"/>
  <c r="V6882" i="21"/>
  <c r="U6882" i="21"/>
  <c r="T6882" i="21"/>
  <c r="S6882" i="21"/>
  <c r="R6882" i="21"/>
  <c r="X6881" i="21"/>
  <c r="W6881" i="21"/>
  <c r="V6881" i="21"/>
  <c r="U6881" i="21"/>
  <c r="T6881" i="21"/>
  <c r="S6881" i="21"/>
  <c r="R6881" i="21"/>
  <c r="X6880" i="21"/>
  <c r="W6880" i="21"/>
  <c r="V6880" i="21"/>
  <c r="U6880" i="21"/>
  <c r="T6880" i="21"/>
  <c r="S6880" i="21"/>
  <c r="R6880" i="21"/>
  <c r="X6879" i="21"/>
  <c r="W6879" i="21"/>
  <c r="V6879" i="21"/>
  <c r="U6879" i="21"/>
  <c r="T6879" i="21"/>
  <c r="S6879" i="21"/>
  <c r="R6879" i="21"/>
  <c r="X6878" i="21"/>
  <c r="W6878" i="21"/>
  <c r="V6878" i="21"/>
  <c r="U6878" i="21"/>
  <c r="T6878" i="21"/>
  <c r="S6878" i="21"/>
  <c r="R6878" i="21"/>
  <c r="X6877" i="21"/>
  <c r="W6877" i="21"/>
  <c r="V6877" i="21"/>
  <c r="U6877" i="21"/>
  <c r="T6877" i="21"/>
  <c r="S6877" i="21"/>
  <c r="R6877" i="21"/>
  <c r="X6876" i="21"/>
  <c r="W6876" i="21"/>
  <c r="V6876" i="21"/>
  <c r="U6876" i="21"/>
  <c r="T6876" i="21"/>
  <c r="S6876" i="21"/>
  <c r="R6876" i="21"/>
  <c r="X6875" i="21"/>
  <c r="W6875" i="21"/>
  <c r="V6875" i="21"/>
  <c r="U6875" i="21"/>
  <c r="T6875" i="21"/>
  <c r="S6875" i="21"/>
  <c r="R6875" i="21"/>
  <c r="X6874" i="21"/>
  <c r="W6874" i="21"/>
  <c r="V6874" i="21"/>
  <c r="U6874" i="21"/>
  <c r="T6874" i="21"/>
  <c r="S6874" i="21"/>
  <c r="R6874" i="21"/>
  <c r="X6873" i="21"/>
  <c r="W6873" i="21"/>
  <c r="V6873" i="21"/>
  <c r="U6873" i="21"/>
  <c r="T6873" i="21"/>
  <c r="S6873" i="21"/>
  <c r="R6873" i="21"/>
  <c r="X6872" i="21"/>
  <c r="W6872" i="21"/>
  <c r="V6872" i="21"/>
  <c r="U6872" i="21"/>
  <c r="T6872" i="21"/>
  <c r="S6872" i="21"/>
  <c r="R6872" i="21"/>
  <c r="X6871" i="21"/>
  <c r="W6871" i="21"/>
  <c r="V6871" i="21"/>
  <c r="U6871" i="21"/>
  <c r="T6871" i="21"/>
  <c r="S6871" i="21"/>
  <c r="R6871" i="21"/>
  <c r="X6870" i="21"/>
  <c r="W6870" i="21"/>
  <c r="V6870" i="21"/>
  <c r="U6870" i="21"/>
  <c r="T6870" i="21"/>
  <c r="S6870" i="21"/>
  <c r="R6870" i="21"/>
  <c r="X6869" i="21"/>
  <c r="W6869" i="21"/>
  <c r="V6869" i="21"/>
  <c r="U6869" i="21"/>
  <c r="T6869" i="21"/>
  <c r="S6869" i="21"/>
  <c r="R6869" i="21"/>
  <c r="X6868" i="21"/>
  <c r="W6868" i="21"/>
  <c r="V6868" i="21"/>
  <c r="U6868" i="21"/>
  <c r="T6868" i="21"/>
  <c r="S6868" i="21"/>
  <c r="R6868" i="21"/>
  <c r="X6867" i="21"/>
  <c r="W6867" i="21"/>
  <c r="V6867" i="21"/>
  <c r="U6867" i="21"/>
  <c r="T6867" i="21"/>
  <c r="S6867" i="21"/>
  <c r="R6867" i="21"/>
  <c r="X6866" i="21"/>
  <c r="W6866" i="21"/>
  <c r="V6866" i="21"/>
  <c r="U6866" i="21"/>
  <c r="T6866" i="21"/>
  <c r="S6866" i="21"/>
  <c r="R6866" i="21"/>
  <c r="X6865" i="21"/>
  <c r="W6865" i="21"/>
  <c r="V6865" i="21"/>
  <c r="U6865" i="21"/>
  <c r="T6865" i="21"/>
  <c r="S6865" i="21"/>
  <c r="R6865" i="21"/>
  <c r="X6864" i="21"/>
  <c r="W6864" i="21"/>
  <c r="V6864" i="21"/>
  <c r="U6864" i="21"/>
  <c r="T6864" i="21"/>
  <c r="S6864" i="21"/>
  <c r="R6864" i="21"/>
  <c r="X6863" i="21"/>
  <c r="W6863" i="21"/>
  <c r="V6863" i="21"/>
  <c r="U6863" i="21"/>
  <c r="T6863" i="21"/>
  <c r="S6863" i="21"/>
  <c r="R6863" i="21"/>
  <c r="X6862" i="21"/>
  <c r="W6862" i="21"/>
  <c r="V6862" i="21"/>
  <c r="U6862" i="21"/>
  <c r="T6862" i="21"/>
  <c r="S6862" i="21"/>
  <c r="R6862" i="21"/>
  <c r="X6861" i="21"/>
  <c r="W6861" i="21"/>
  <c r="V6861" i="21"/>
  <c r="U6861" i="21"/>
  <c r="T6861" i="21"/>
  <c r="S6861" i="21"/>
  <c r="R6861" i="21"/>
  <c r="X6860" i="21"/>
  <c r="W6860" i="21"/>
  <c r="V6860" i="21"/>
  <c r="U6860" i="21"/>
  <c r="T6860" i="21"/>
  <c r="S6860" i="21"/>
  <c r="R6860" i="21"/>
  <c r="X6859" i="21"/>
  <c r="W6859" i="21"/>
  <c r="V6859" i="21"/>
  <c r="U6859" i="21"/>
  <c r="T6859" i="21"/>
  <c r="S6859" i="21"/>
  <c r="R6859" i="21"/>
  <c r="X6858" i="21"/>
  <c r="W6858" i="21"/>
  <c r="V6858" i="21"/>
  <c r="U6858" i="21"/>
  <c r="T6858" i="21"/>
  <c r="S6858" i="21"/>
  <c r="R6858" i="21"/>
  <c r="X6857" i="21"/>
  <c r="W6857" i="21"/>
  <c r="V6857" i="21"/>
  <c r="U6857" i="21"/>
  <c r="T6857" i="21"/>
  <c r="S6857" i="21"/>
  <c r="R6857" i="21"/>
  <c r="X6856" i="21"/>
  <c r="W6856" i="21"/>
  <c r="V6856" i="21"/>
  <c r="U6856" i="21"/>
  <c r="T6856" i="21"/>
  <c r="S6856" i="21"/>
  <c r="R6856" i="21"/>
  <c r="X6855" i="21"/>
  <c r="W6855" i="21"/>
  <c r="V6855" i="21"/>
  <c r="U6855" i="21"/>
  <c r="T6855" i="21"/>
  <c r="S6855" i="21"/>
  <c r="R6855" i="21"/>
  <c r="X6854" i="21"/>
  <c r="W6854" i="21"/>
  <c r="V6854" i="21"/>
  <c r="U6854" i="21"/>
  <c r="T6854" i="21"/>
  <c r="S6854" i="21"/>
  <c r="R6854" i="21"/>
  <c r="X6853" i="21"/>
  <c r="W6853" i="21"/>
  <c r="V6853" i="21"/>
  <c r="U6853" i="21"/>
  <c r="T6853" i="21"/>
  <c r="S6853" i="21"/>
  <c r="R6853" i="21"/>
  <c r="X6852" i="21"/>
  <c r="W6852" i="21"/>
  <c r="V6852" i="21"/>
  <c r="U6852" i="21"/>
  <c r="T6852" i="21"/>
  <c r="S6852" i="21"/>
  <c r="R6852" i="21"/>
  <c r="X6851" i="21"/>
  <c r="W6851" i="21"/>
  <c r="V6851" i="21"/>
  <c r="U6851" i="21"/>
  <c r="T6851" i="21"/>
  <c r="S6851" i="21"/>
  <c r="R6851" i="21"/>
  <c r="X6850" i="21"/>
  <c r="W6850" i="21"/>
  <c r="V6850" i="21"/>
  <c r="U6850" i="21"/>
  <c r="T6850" i="21"/>
  <c r="S6850" i="21"/>
  <c r="R6850" i="21"/>
  <c r="X6849" i="21"/>
  <c r="W6849" i="21"/>
  <c r="V6849" i="21"/>
  <c r="U6849" i="21"/>
  <c r="T6849" i="21"/>
  <c r="S6849" i="21"/>
  <c r="R6849" i="21"/>
  <c r="X6848" i="21"/>
  <c r="W6848" i="21"/>
  <c r="V6848" i="21"/>
  <c r="U6848" i="21"/>
  <c r="T6848" i="21"/>
  <c r="S6848" i="21"/>
  <c r="R6848" i="21"/>
  <c r="X6847" i="21"/>
  <c r="W6847" i="21"/>
  <c r="V6847" i="21"/>
  <c r="U6847" i="21"/>
  <c r="T6847" i="21"/>
  <c r="S6847" i="21"/>
  <c r="R6847" i="21"/>
  <c r="X6846" i="21"/>
  <c r="W6846" i="21"/>
  <c r="V6846" i="21"/>
  <c r="U6846" i="21"/>
  <c r="T6846" i="21"/>
  <c r="S6846" i="21"/>
  <c r="R6846" i="21"/>
  <c r="X6845" i="21"/>
  <c r="W6845" i="21"/>
  <c r="V6845" i="21"/>
  <c r="U6845" i="21"/>
  <c r="T6845" i="21"/>
  <c r="S6845" i="21"/>
  <c r="R6845" i="21"/>
  <c r="X6844" i="21"/>
  <c r="W6844" i="21"/>
  <c r="V6844" i="21"/>
  <c r="U6844" i="21"/>
  <c r="T6844" i="21"/>
  <c r="S6844" i="21"/>
  <c r="R6844" i="21"/>
  <c r="X6843" i="21"/>
  <c r="W6843" i="21"/>
  <c r="V6843" i="21"/>
  <c r="U6843" i="21"/>
  <c r="T6843" i="21"/>
  <c r="S6843" i="21"/>
  <c r="R6843" i="21"/>
  <c r="X6842" i="21"/>
  <c r="W6842" i="21"/>
  <c r="V6842" i="21"/>
  <c r="U6842" i="21"/>
  <c r="T6842" i="21"/>
  <c r="S6842" i="21"/>
  <c r="R6842" i="21"/>
  <c r="X6841" i="21"/>
  <c r="W6841" i="21"/>
  <c r="V6841" i="21"/>
  <c r="U6841" i="21"/>
  <c r="T6841" i="21"/>
  <c r="S6841" i="21"/>
  <c r="R6841" i="21"/>
  <c r="X6840" i="21"/>
  <c r="W6840" i="21"/>
  <c r="V6840" i="21"/>
  <c r="U6840" i="21"/>
  <c r="T6840" i="21"/>
  <c r="S6840" i="21"/>
  <c r="R6840" i="21"/>
  <c r="X6839" i="21"/>
  <c r="W6839" i="21"/>
  <c r="V6839" i="21"/>
  <c r="U6839" i="21"/>
  <c r="T6839" i="21"/>
  <c r="S6839" i="21"/>
  <c r="R6839" i="21"/>
  <c r="X6838" i="21"/>
  <c r="W6838" i="21"/>
  <c r="V6838" i="21"/>
  <c r="U6838" i="21"/>
  <c r="T6838" i="21"/>
  <c r="S6838" i="21"/>
  <c r="R6838" i="21"/>
  <c r="X6837" i="21"/>
  <c r="W6837" i="21"/>
  <c r="V6837" i="21"/>
  <c r="U6837" i="21"/>
  <c r="T6837" i="21"/>
  <c r="S6837" i="21"/>
  <c r="R6837" i="21"/>
  <c r="X6836" i="21"/>
  <c r="W6836" i="21"/>
  <c r="V6836" i="21"/>
  <c r="U6836" i="21"/>
  <c r="T6836" i="21"/>
  <c r="S6836" i="21"/>
  <c r="R6836" i="21"/>
  <c r="X6835" i="21"/>
  <c r="W6835" i="21"/>
  <c r="V6835" i="21"/>
  <c r="U6835" i="21"/>
  <c r="T6835" i="21"/>
  <c r="S6835" i="21"/>
  <c r="R6835" i="21"/>
  <c r="X6834" i="21"/>
  <c r="W6834" i="21"/>
  <c r="V6834" i="21"/>
  <c r="U6834" i="21"/>
  <c r="T6834" i="21"/>
  <c r="S6834" i="21"/>
  <c r="R6834" i="21"/>
  <c r="X6833" i="21"/>
  <c r="W6833" i="21"/>
  <c r="V6833" i="21"/>
  <c r="U6833" i="21"/>
  <c r="T6833" i="21"/>
  <c r="S6833" i="21"/>
  <c r="R6833" i="21"/>
  <c r="X6832" i="21"/>
  <c r="W6832" i="21"/>
  <c r="V6832" i="21"/>
  <c r="U6832" i="21"/>
  <c r="T6832" i="21"/>
  <c r="S6832" i="21"/>
  <c r="R6832" i="21"/>
  <c r="X6831" i="21"/>
  <c r="W6831" i="21"/>
  <c r="V6831" i="21"/>
  <c r="U6831" i="21"/>
  <c r="T6831" i="21"/>
  <c r="S6831" i="21"/>
  <c r="R6831" i="21"/>
  <c r="X6830" i="21"/>
  <c r="W6830" i="21"/>
  <c r="V6830" i="21"/>
  <c r="U6830" i="21"/>
  <c r="T6830" i="21"/>
  <c r="S6830" i="21"/>
  <c r="R6830" i="21"/>
  <c r="X6829" i="21"/>
  <c r="W6829" i="21"/>
  <c r="V6829" i="21"/>
  <c r="U6829" i="21"/>
  <c r="T6829" i="21"/>
  <c r="S6829" i="21"/>
  <c r="R6829" i="21"/>
  <c r="X6828" i="21"/>
  <c r="W6828" i="21"/>
  <c r="V6828" i="21"/>
  <c r="U6828" i="21"/>
  <c r="T6828" i="21"/>
  <c r="S6828" i="21"/>
  <c r="R6828" i="21"/>
  <c r="X6827" i="21"/>
  <c r="W6827" i="21"/>
  <c r="V6827" i="21"/>
  <c r="U6827" i="21"/>
  <c r="T6827" i="21"/>
  <c r="S6827" i="21"/>
  <c r="R6827" i="21"/>
  <c r="X6826" i="21"/>
  <c r="W6826" i="21"/>
  <c r="V6826" i="21"/>
  <c r="U6826" i="21"/>
  <c r="T6826" i="21"/>
  <c r="S6826" i="21"/>
  <c r="R6826" i="21"/>
  <c r="X6825" i="21"/>
  <c r="W6825" i="21"/>
  <c r="V6825" i="21"/>
  <c r="U6825" i="21"/>
  <c r="T6825" i="21"/>
  <c r="S6825" i="21"/>
  <c r="R6825" i="21"/>
  <c r="X6824" i="21"/>
  <c r="W6824" i="21"/>
  <c r="V6824" i="21"/>
  <c r="U6824" i="21"/>
  <c r="T6824" i="21"/>
  <c r="S6824" i="21"/>
  <c r="R6824" i="21"/>
  <c r="X6823" i="21"/>
  <c r="W6823" i="21"/>
  <c r="V6823" i="21"/>
  <c r="U6823" i="21"/>
  <c r="T6823" i="21"/>
  <c r="S6823" i="21"/>
  <c r="R6823" i="21"/>
  <c r="X6822" i="21"/>
  <c r="W6822" i="21"/>
  <c r="V6822" i="21"/>
  <c r="U6822" i="21"/>
  <c r="T6822" i="21"/>
  <c r="S6822" i="21"/>
  <c r="R6822" i="21"/>
  <c r="X6821" i="21"/>
  <c r="W6821" i="21"/>
  <c r="V6821" i="21"/>
  <c r="U6821" i="21"/>
  <c r="T6821" i="21"/>
  <c r="S6821" i="21"/>
  <c r="R6821" i="21"/>
  <c r="X6820" i="21"/>
  <c r="W6820" i="21"/>
  <c r="V6820" i="21"/>
  <c r="U6820" i="21"/>
  <c r="T6820" i="21"/>
  <c r="S6820" i="21"/>
  <c r="R6820" i="21"/>
  <c r="X6819" i="21"/>
  <c r="W6819" i="21"/>
  <c r="V6819" i="21"/>
  <c r="U6819" i="21"/>
  <c r="T6819" i="21"/>
  <c r="S6819" i="21"/>
  <c r="R6819" i="21"/>
  <c r="X6818" i="21"/>
  <c r="W6818" i="21"/>
  <c r="V6818" i="21"/>
  <c r="U6818" i="21"/>
  <c r="T6818" i="21"/>
  <c r="S6818" i="21"/>
  <c r="R6818" i="21"/>
  <c r="X6817" i="21"/>
  <c r="W6817" i="21"/>
  <c r="V6817" i="21"/>
  <c r="U6817" i="21"/>
  <c r="T6817" i="21"/>
  <c r="S6817" i="21"/>
  <c r="R6817" i="21"/>
  <c r="X6816" i="21"/>
  <c r="W6816" i="21"/>
  <c r="V6816" i="21"/>
  <c r="U6816" i="21"/>
  <c r="T6816" i="21"/>
  <c r="S6816" i="21"/>
  <c r="R6816" i="21"/>
  <c r="X6815" i="21"/>
  <c r="W6815" i="21"/>
  <c r="V6815" i="21"/>
  <c r="U6815" i="21"/>
  <c r="T6815" i="21"/>
  <c r="S6815" i="21"/>
  <c r="R6815" i="21"/>
  <c r="X6814" i="21"/>
  <c r="W6814" i="21"/>
  <c r="V6814" i="21"/>
  <c r="U6814" i="21"/>
  <c r="T6814" i="21"/>
  <c r="S6814" i="21"/>
  <c r="R6814" i="21"/>
  <c r="X6813" i="21"/>
  <c r="W6813" i="21"/>
  <c r="V6813" i="21"/>
  <c r="U6813" i="21"/>
  <c r="T6813" i="21"/>
  <c r="S6813" i="21"/>
  <c r="R6813" i="21"/>
  <c r="X6812" i="21"/>
  <c r="W6812" i="21"/>
  <c r="V6812" i="21"/>
  <c r="U6812" i="21"/>
  <c r="T6812" i="21"/>
  <c r="S6812" i="21"/>
  <c r="R6812" i="21"/>
  <c r="X6811" i="21"/>
  <c r="W6811" i="21"/>
  <c r="V6811" i="21"/>
  <c r="U6811" i="21"/>
  <c r="T6811" i="21"/>
  <c r="S6811" i="21"/>
  <c r="R6811" i="21"/>
  <c r="X6810" i="21"/>
  <c r="W6810" i="21"/>
  <c r="V6810" i="21"/>
  <c r="U6810" i="21"/>
  <c r="T6810" i="21"/>
  <c r="S6810" i="21"/>
  <c r="R6810" i="21"/>
  <c r="X6809" i="21"/>
  <c r="W6809" i="21"/>
  <c r="V6809" i="21"/>
  <c r="U6809" i="21"/>
  <c r="T6809" i="21"/>
  <c r="S6809" i="21"/>
  <c r="R6809" i="21"/>
  <c r="X6808" i="21"/>
  <c r="W6808" i="21"/>
  <c r="V6808" i="21"/>
  <c r="U6808" i="21"/>
  <c r="T6808" i="21"/>
  <c r="S6808" i="21"/>
  <c r="R6808" i="21"/>
  <c r="X6807" i="21"/>
  <c r="W6807" i="21"/>
  <c r="V6807" i="21"/>
  <c r="U6807" i="21"/>
  <c r="T6807" i="21"/>
  <c r="S6807" i="21"/>
  <c r="R6807" i="21"/>
  <c r="X6806" i="21"/>
  <c r="W6806" i="21"/>
  <c r="V6806" i="21"/>
  <c r="U6806" i="21"/>
  <c r="T6806" i="21"/>
  <c r="S6806" i="21"/>
  <c r="R6806" i="21"/>
  <c r="X6805" i="21"/>
  <c r="W6805" i="21"/>
  <c r="V6805" i="21"/>
  <c r="U6805" i="21"/>
  <c r="T6805" i="21"/>
  <c r="S6805" i="21"/>
  <c r="R6805" i="21"/>
  <c r="X6804" i="21"/>
  <c r="W6804" i="21"/>
  <c r="V6804" i="21"/>
  <c r="U6804" i="21"/>
  <c r="T6804" i="21"/>
  <c r="S6804" i="21"/>
  <c r="R6804" i="21"/>
  <c r="X6803" i="21"/>
  <c r="W6803" i="21"/>
  <c r="V6803" i="21"/>
  <c r="U6803" i="21"/>
  <c r="T6803" i="21"/>
  <c r="S6803" i="21"/>
  <c r="R6803" i="21"/>
  <c r="X6802" i="21"/>
  <c r="W6802" i="21"/>
  <c r="V6802" i="21"/>
  <c r="U6802" i="21"/>
  <c r="T6802" i="21"/>
  <c r="S6802" i="21"/>
  <c r="R6802" i="21"/>
  <c r="X6801" i="21"/>
  <c r="W6801" i="21"/>
  <c r="V6801" i="21"/>
  <c r="U6801" i="21"/>
  <c r="T6801" i="21"/>
  <c r="S6801" i="21"/>
  <c r="R6801" i="21"/>
  <c r="X6800" i="21"/>
  <c r="W6800" i="21"/>
  <c r="V6800" i="21"/>
  <c r="U6800" i="21"/>
  <c r="T6800" i="21"/>
  <c r="S6800" i="21"/>
  <c r="R6800" i="21"/>
  <c r="X6799" i="21"/>
  <c r="W6799" i="21"/>
  <c r="V6799" i="21"/>
  <c r="U6799" i="21"/>
  <c r="T6799" i="21"/>
  <c r="S6799" i="21"/>
  <c r="R6799" i="21"/>
  <c r="X6798" i="21"/>
  <c r="W6798" i="21"/>
  <c r="V6798" i="21"/>
  <c r="U6798" i="21"/>
  <c r="T6798" i="21"/>
  <c r="S6798" i="21"/>
  <c r="R6798" i="21"/>
  <c r="X6797" i="21"/>
  <c r="W6797" i="21"/>
  <c r="V6797" i="21"/>
  <c r="U6797" i="21"/>
  <c r="T6797" i="21"/>
  <c r="S6797" i="21"/>
  <c r="R6797" i="21"/>
  <c r="X6796" i="21"/>
  <c r="W6796" i="21"/>
  <c r="V6796" i="21"/>
  <c r="U6796" i="21"/>
  <c r="T6796" i="21"/>
  <c r="S6796" i="21"/>
  <c r="R6796" i="21"/>
  <c r="X6795" i="21"/>
  <c r="W6795" i="21"/>
  <c r="V6795" i="21"/>
  <c r="U6795" i="21"/>
  <c r="T6795" i="21"/>
  <c r="S6795" i="21"/>
  <c r="R6795" i="21"/>
  <c r="X6794" i="21"/>
  <c r="W6794" i="21"/>
  <c r="V6794" i="21"/>
  <c r="U6794" i="21"/>
  <c r="T6794" i="21"/>
  <c r="S6794" i="21"/>
  <c r="R6794" i="21"/>
  <c r="X6793" i="21"/>
  <c r="W6793" i="21"/>
  <c r="V6793" i="21"/>
  <c r="U6793" i="21"/>
  <c r="T6793" i="21"/>
  <c r="S6793" i="21"/>
  <c r="R6793" i="21"/>
  <c r="X6792" i="21"/>
  <c r="W6792" i="21"/>
  <c r="V6792" i="21"/>
  <c r="U6792" i="21"/>
  <c r="T6792" i="21"/>
  <c r="S6792" i="21"/>
  <c r="R6792" i="21"/>
  <c r="X6791" i="21"/>
  <c r="W6791" i="21"/>
  <c r="V6791" i="21"/>
  <c r="U6791" i="21"/>
  <c r="T6791" i="21"/>
  <c r="S6791" i="21"/>
  <c r="R6791" i="21"/>
  <c r="X6790" i="21"/>
  <c r="W6790" i="21"/>
  <c r="V6790" i="21"/>
  <c r="U6790" i="21"/>
  <c r="T6790" i="21"/>
  <c r="S6790" i="21"/>
  <c r="R6790" i="21"/>
  <c r="X6789" i="21"/>
  <c r="W6789" i="21"/>
  <c r="V6789" i="21"/>
  <c r="U6789" i="21"/>
  <c r="T6789" i="21"/>
  <c r="S6789" i="21"/>
  <c r="R6789" i="21"/>
  <c r="X6788" i="21"/>
  <c r="W6788" i="21"/>
  <c r="V6788" i="21"/>
  <c r="U6788" i="21"/>
  <c r="T6788" i="21"/>
  <c r="S6788" i="21"/>
  <c r="R6788" i="21"/>
  <c r="X6787" i="21"/>
  <c r="W6787" i="21"/>
  <c r="V6787" i="21"/>
  <c r="U6787" i="21"/>
  <c r="T6787" i="21"/>
  <c r="S6787" i="21"/>
  <c r="R6787" i="21"/>
  <c r="X6786" i="21"/>
  <c r="W6786" i="21"/>
  <c r="V6786" i="21"/>
  <c r="U6786" i="21"/>
  <c r="T6786" i="21"/>
  <c r="S6786" i="21"/>
  <c r="R6786" i="21"/>
  <c r="X6785" i="21"/>
  <c r="W6785" i="21"/>
  <c r="V6785" i="21"/>
  <c r="U6785" i="21"/>
  <c r="T6785" i="21"/>
  <c r="S6785" i="21"/>
  <c r="R6785" i="21"/>
  <c r="X6784" i="21"/>
  <c r="W6784" i="21"/>
  <c r="V6784" i="21"/>
  <c r="U6784" i="21"/>
  <c r="T6784" i="21"/>
  <c r="S6784" i="21"/>
  <c r="R6784" i="21"/>
  <c r="X6783" i="21"/>
  <c r="W6783" i="21"/>
  <c r="V6783" i="21"/>
  <c r="U6783" i="21"/>
  <c r="T6783" i="21"/>
  <c r="S6783" i="21"/>
  <c r="R6783" i="21"/>
  <c r="X6782" i="21"/>
  <c r="W6782" i="21"/>
  <c r="V6782" i="21"/>
  <c r="U6782" i="21"/>
  <c r="T6782" i="21"/>
  <c r="S6782" i="21"/>
  <c r="R6782" i="21"/>
  <c r="X6781" i="21"/>
  <c r="W6781" i="21"/>
  <c r="V6781" i="21"/>
  <c r="U6781" i="21"/>
  <c r="T6781" i="21"/>
  <c r="S6781" i="21"/>
  <c r="R6781" i="21"/>
  <c r="X6780" i="21"/>
  <c r="W6780" i="21"/>
  <c r="V6780" i="21"/>
  <c r="U6780" i="21"/>
  <c r="T6780" i="21"/>
  <c r="S6780" i="21"/>
  <c r="R6780" i="21"/>
  <c r="X6779" i="21"/>
  <c r="W6779" i="21"/>
  <c r="V6779" i="21"/>
  <c r="U6779" i="21"/>
  <c r="T6779" i="21"/>
  <c r="S6779" i="21"/>
  <c r="R6779" i="21"/>
  <c r="X6778" i="21"/>
  <c r="W6778" i="21"/>
  <c r="V6778" i="21"/>
  <c r="U6778" i="21"/>
  <c r="T6778" i="21"/>
  <c r="S6778" i="21"/>
  <c r="R6778" i="21"/>
  <c r="X6777" i="21"/>
  <c r="W6777" i="21"/>
  <c r="V6777" i="21"/>
  <c r="U6777" i="21"/>
  <c r="T6777" i="21"/>
  <c r="S6777" i="21"/>
  <c r="R6777" i="21"/>
  <c r="X6776" i="21"/>
  <c r="W6776" i="21"/>
  <c r="V6776" i="21"/>
  <c r="U6776" i="21"/>
  <c r="T6776" i="21"/>
  <c r="S6776" i="21"/>
  <c r="R6776" i="21"/>
  <c r="X6775" i="21"/>
  <c r="W6775" i="21"/>
  <c r="V6775" i="21"/>
  <c r="U6775" i="21"/>
  <c r="T6775" i="21"/>
  <c r="S6775" i="21"/>
  <c r="R6775" i="21"/>
  <c r="X6774" i="21"/>
  <c r="W6774" i="21"/>
  <c r="V6774" i="21"/>
  <c r="U6774" i="21"/>
  <c r="T6774" i="21"/>
  <c r="S6774" i="21"/>
  <c r="R6774" i="21"/>
  <c r="X6773" i="21"/>
  <c r="W6773" i="21"/>
  <c r="V6773" i="21"/>
  <c r="U6773" i="21"/>
  <c r="T6773" i="21"/>
  <c r="S6773" i="21"/>
  <c r="R6773" i="21"/>
  <c r="X6772" i="21"/>
  <c r="W6772" i="21"/>
  <c r="V6772" i="21"/>
  <c r="U6772" i="21"/>
  <c r="T6772" i="21"/>
  <c r="S6772" i="21"/>
  <c r="R6772" i="21"/>
  <c r="X6771" i="21"/>
  <c r="W6771" i="21"/>
  <c r="V6771" i="21"/>
  <c r="U6771" i="21"/>
  <c r="T6771" i="21"/>
  <c r="S6771" i="21"/>
  <c r="R6771" i="21"/>
  <c r="X6770" i="21"/>
  <c r="W6770" i="21"/>
  <c r="V6770" i="21"/>
  <c r="U6770" i="21"/>
  <c r="T6770" i="21"/>
  <c r="S6770" i="21"/>
  <c r="R6770" i="21"/>
  <c r="X6769" i="21"/>
  <c r="W6769" i="21"/>
  <c r="V6769" i="21"/>
  <c r="U6769" i="21"/>
  <c r="T6769" i="21"/>
  <c r="S6769" i="21"/>
  <c r="R6769" i="21"/>
  <c r="X6768" i="21"/>
  <c r="W6768" i="21"/>
  <c r="V6768" i="21"/>
  <c r="U6768" i="21"/>
  <c r="T6768" i="21"/>
  <c r="S6768" i="21"/>
  <c r="R6768" i="21"/>
  <c r="X6767" i="21"/>
  <c r="W6767" i="21"/>
  <c r="V6767" i="21"/>
  <c r="U6767" i="21"/>
  <c r="T6767" i="21"/>
  <c r="S6767" i="21"/>
  <c r="R6767" i="21"/>
  <c r="X6766" i="21"/>
  <c r="W6766" i="21"/>
  <c r="V6766" i="21"/>
  <c r="U6766" i="21"/>
  <c r="T6766" i="21"/>
  <c r="S6766" i="21"/>
  <c r="R6766" i="21"/>
  <c r="X6765" i="21"/>
  <c r="W6765" i="21"/>
  <c r="V6765" i="21"/>
  <c r="U6765" i="21"/>
  <c r="T6765" i="21"/>
  <c r="S6765" i="21"/>
  <c r="R6765" i="21"/>
  <c r="X6764" i="21"/>
  <c r="W6764" i="21"/>
  <c r="V6764" i="21"/>
  <c r="U6764" i="21"/>
  <c r="T6764" i="21"/>
  <c r="S6764" i="21"/>
  <c r="R6764" i="21"/>
  <c r="X6763" i="21"/>
  <c r="W6763" i="21"/>
  <c r="V6763" i="21"/>
  <c r="U6763" i="21"/>
  <c r="T6763" i="21"/>
  <c r="S6763" i="21"/>
  <c r="R6763" i="21"/>
  <c r="X6762" i="21"/>
  <c r="W6762" i="21"/>
  <c r="V6762" i="21"/>
  <c r="U6762" i="21"/>
  <c r="T6762" i="21"/>
  <c r="S6762" i="21"/>
  <c r="R6762" i="21"/>
  <c r="X6761" i="21"/>
  <c r="W6761" i="21"/>
  <c r="V6761" i="21"/>
  <c r="U6761" i="21"/>
  <c r="T6761" i="21"/>
  <c r="S6761" i="21"/>
  <c r="R6761" i="21"/>
  <c r="X6760" i="21"/>
  <c r="W6760" i="21"/>
  <c r="V6760" i="21"/>
  <c r="U6760" i="21"/>
  <c r="T6760" i="21"/>
  <c r="S6760" i="21"/>
  <c r="R6760" i="21"/>
  <c r="X6759" i="21"/>
  <c r="W6759" i="21"/>
  <c r="V6759" i="21"/>
  <c r="U6759" i="21"/>
  <c r="T6759" i="21"/>
  <c r="S6759" i="21"/>
  <c r="R6759" i="21"/>
  <c r="X6758" i="21"/>
  <c r="W6758" i="21"/>
  <c r="V6758" i="21"/>
  <c r="U6758" i="21"/>
  <c r="T6758" i="21"/>
  <c r="S6758" i="21"/>
  <c r="R6758" i="21"/>
  <c r="X6757" i="21"/>
  <c r="W6757" i="21"/>
  <c r="V6757" i="21"/>
  <c r="U6757" i="21"/>
  <c r="T6757" i="21"/>
  <c r="S6757" i="21"/>
  <c r="R6757" i="21"/>
  <c r="X6756" i="21"/>
  <c r="W6756" i="21"/>
  <c r="V6756" i="21"/>
  <c r="U6756" i="21"/>
  <c r="T6756" i="21"/>
  <c r="S6756" i="21"/>
  <c r="R6756" i="21"/>
  <c r="X6755" i="21"/>
  <c r="W6755" i="21"/>
  <c r="V6755" i="21"/>
  <c r="U6755" i="21"/>
  <c r="T6755" i="21"/>
  <c r="S6755" i="21"/>
  <c r="R6755" i="21"/>
  <c r="X6754" i="21"/>
  <c r="W6754" i="21"/>
  <c r="V6754" i="21"/>
  <c r="U6754" i="21"/>
  <c r="T6754" i="21"/>
  <c r="S6754" i="21"/>
  <c r="R6754" i="21"/>
  <c r="X6753" i="21"/>
  <c r="W6753" i="21"/>
  <c r="V6753" i="21"/>
  <c r="U6753" i="21"/>
  <c r="T6753" i="21"/>
  <c r="S6753" i="21"/>
  <c r="R6753" i="21"/>
  <c r="X6752" i="21"/>
  <c r="W6752" i="21"/>
  <c r="V6752" i="21"/>
  <c r="U6752" i="21"/>
  <c r="T6752" i="21"/>
  <c r="S6752" i="21"/>
  <c r="R6752" i="21"/>
  <c r="X6751" i="21"/>
  <c r="W6751" i="21"/>
  <c r="V6751" i="21"/>
  <c r="U6751" i="21"/>
  <c r="T6751" i="21"/>
  <c r="S6751" i="21"/>
  <c r="R6751" i="21"/>
  <c r="X6750" i="21"/>
  <c r="W6750" i="21"/>
  <c r="V6750" i="21"/>
  <c r="U6750" i="21"/>
  <c r="T6750" i="21"/>
  <c r="S6750" i="21"/>
  <c r="R6750" i="21"/>
  <c r="X6749" i="21"/>
  <c r="W6749" i="21"/>
  <c r="V6749" i="21"/>
  <c r="U6749" i="21"/>
  <c r="T6749" i="21"/>
  <c r="S6749" i="21"/>
  <c r="R6749" i="21"/>
  <c r="X6748" i="21"/>
  <c r="W6748" i="21"/>
  <c r="V6748" i="21"/>
  <c r="U6748" i="21"/>
  <c r="T6748" i="21"/>
  <c r="S6748" i="21"/>
  <c r="R6748" i="21"/>
  <c r="X6747" i="21"/>
  <c r="W6747" i="21"/>
  <c r="V6747" i="21"/>
  <c r="U6747" i="21"/>
  <c r="T6747" i="21"/>
  <c r="S6747" i="21"/>
  <c r="R6747" i="21"/>
  <c r="X6746" i="21"/>
  <c r="W6746" i="21"/>
  <c r="V6746" i="21"/>
  <c r="U6746" i="21"/>
  <c r="T6746" i="21"/>
  <c r="S6746" i="21"/>
  <c r="R6746" i="21"/>
  <c r="X6745" i="21"/>
  <c r="W6745" i="21"/>
  <c r="V6745" i="21"/>
  <c r="U6745" i="21"/>
  <c r="T6745" i="21"/>
  <c r="S6745" i="21"/>
  <c r="R6745" i="21"/>
  <c r="X6744" i="21"/>
  <c r="W6744" i="21"/>
  <c r="V6744" i="21"/>
  <c r="U6744" i="21"/>
  <c r="T6744" i="21"/>
  <c r="S6744" i="21"/>
  <c r="R6744" i="21"/>
  <c r="X6743" i="21"/>
  <c r="W6743" i="21"/>
  <c r="V6743" i="21"/>
  <c r="U6743" i="21"/>
  <c r="T6743" i="21"/>
  <c r="S6743" i="21"/>
  <c r="R6743" i="21"/>
  <c r="X6742" i="21"/>
  <c r="W6742" i="21"/>
  <c r="V6742" i="21"/>
  <c r="U6742" i="21"/>
  <c r="T6742" i="21"/>
  <c r="S6742" i="21"/>
  <c r="R6742" i="21"/>
  <c r="X6741" i="21"/>
  <c r="W6741" i="21"/>
  <c r="V6741" i="21"/>
  <c r="U6741" i="21"/>
  <c r="T6741" i="21"/>
  <c r="S6741" i="21"/>
  <c r="R6741" i="21"/>
  <c r="X6740" i="21"/>
  <c r="W6740" i="21"/>
  <c r="V6740" i="21"/>
  <c r="U6740" i="21"/>
  <c r="T6740" i="21"/>
  <c r="S6740" i="21"/>
  <c r="R6740" i="21"/>
  <c r="X6739" i="21"/>
  <c r="W6739" i="21"/>
  <c r="V6739" i="21"/>
  <c r="U6739" i="21"/>
  <c r="T6739" i="21"/>
  <c r="S6739" i="21"/>
  <c r="R6739" i="21"/>
  <c r="X6738" i="21"/>
  <c r="W6738" i="21"/>
  <c r="V6738" i="21"/>
  <c r="U6738" i="21"/>
  <c r="T6738" i="21"/>
  <c r="S6738" i="21"/>
  <c r="R6738" i="21"/>
  <c r="X6737" i="21"/>
  <c r="W6737" i="21"/>
  <c r="V6737" i="21"/>
  <c r="U6737" i="21"/>
  <c r="T6737" i="21"/>
  <c r="S6737" i="21"/>
  <c r="R6737" i="21"/>
  <c r="X6736" i="21"/>
  <c r="W6736" i="21"/>
  <c r="V6736" i="21"/>
  <c r="U6736" i="21"/>
  <c r="T6736" i="21"/>
  <c r="S6736" i="21"/>
  <c r="R6736" i="21"/>
  <c r="X6735" i="21"/>
  <c r="W6735" i="21"/>
  <c r="V6735" i="21"/>
  <c r="U6735" i="21"/>
  <c r="T6735" i="21"/>
  <c r="S6735" i="21"/>
  <c r="R6735" i="21"/>
  <c r="X6734" i="21"/>
  <c r="W6734" i="21"/>
  <c r="V6734" i="21"/>
  <c r="U6734" i="21"/>
  <c r="T6734" i="21"/>
  <c r="S6734" i="21"/>
  <c r="R6734" i="21"/>
  <c r="X6733" i="21"/>
  <c r="W6733" i="21"/>
  <c r="V6733" i="21"/>
  <c r="U6733" i="21"/>
  <c r="T6733" i="21"/>
  <c r="S6733" i="21"/>
  <c r="R6733" i="21"/>
  <c r="X6732" i="21"/>
  <c r="W6732" i="21"/>
  <c r="V6732" i="21"/>
  <c r="U6732" i="21"/>
  <c r="T6732" i="21"/>
  <c r="S6732" i="21"/>
  <c r="R6732" i="21"/>
  <c r="X6731" i="21"/>
  <c r="W6731" i="21"/>
  <c r="V6731" i="21"/>
  <c r="U6731" i="21"/>
  <c r="T6731" i="21"/>
  <c r="S6731" i="21"/>
  <c r="R6731" i="21"/>
  <c r="X6730" i="21"/>
  <c r="W6730" i="21"/>
  <c r="V6730" i="21"/>
  <c r="U6730" i="21"/>
  <c r="T6730" i="21"/>
  <c r="S6730" i="21"/>
  <c r="R6730" i="21"/>
  <c r="X6729" i="21"/>
  <c r="W6729" i="21"/>
  <c r="V6729" i="21"/>
  <c r="U6729" i="21"/>
  <c r="T6729" i="21"/>
  <c r="S6729" i="21"/>
  <c r="R6729" i="21"/>
  <c r="X6728" i="21"/>
  <c r="W6728" i="21"/>
  <c r="V6728" i="21"/>
  <c r="U6728" i="21"/>
  <c r="T6728" i="21"/>
  <c r="S6728" i="21"/>
  <c r="R6728" i="21"/>
  <c r="X6727" i="21"/>
  <c r="W6727" i="21"/>
  <c r="V6727" i="21"/>
  <c r="U6727" i="21"/>
  <c r="T6727" i="21"/>
  <c r="S6727" i="21"/>
  <c r="R6727" i="21"/>
  <c r="X6726" i="21"/>
  <c r="W6726" i="21"/>
  <c r="V6726" i="21"/>
  <c r="U6726" i="21"/>
  <c r="T6726" i="21"/>
  <c r="S6726" i="21"/>
  <c r="R6726" i="21"/>
  <c r="X6725" i="21"/>
  <c r="W6725" i="21"/>
  <c r="V6725" i="21"/>
  <c r="U6725" i="21"/>
  <c r="T6725" i="21"/>
  <c r="S6725" i="21"/>
  <c r="R6725" i="21"/>
  <c r="X6724" i="21"/>
  <c r="W6724" i="21"/>
  <c r="V6724" i="21"/>
  <c r="U6724" i="21"/>
  <c r="T6724" i="21"/>
  <c r="S6724" i="21"/>
  <c r="R6724" i="21"/>
  <c r="X6723" i="21"/>
  <c r="W6723" i="21"/>
  <c r="V6723" i="21"/>
  <c r="U6723" i="21"/>
  <c r="T6723" i="21"/>
  <c r="S6723" i="21"/>
  <c r="R6723" i="21"/>
  <c r="X6722" i="21"/>
  <c r="W6722" i="21"/>
  <c r="V6722" i="21"/>
  <c r="U6722" i="21"/>
  <c r="T6722" i="21"/>
  <c r="S6722" i="21"/>
  <c r="R6722" i="21"/>
  <c r="X6721" i="21"/>
  <c r="W6721" i="21"/>
  <c r="V6721" i="21"/>
  <c r="U6721" i="21"/>
  <c r="T6721" i="21"/>
  <c r="S6721" i="21"/>
  <c r="R6721" i="21"/>
  <c r="X6720" i="21"/>
  <c r="W6720" i="21"/>
  <c r="V6720" i="21"/>
  <c r="U6720" i="21"/>
  <c r="T6720" i="21"/>
  <c r="S6720" i="21"/>
  <c r="R6720" i="21"/>
  <c r="X6719" i="21"/>
  <c r="W6719" i="21"/>
  <c r="V6719" i="21"/>
  <c r="U6719" i="21"/>
  <c r="T6719" i="21"/>
  <c r="S6719" i="21"/>
  <c r="R6719" i="21"/>
  <c r="X6718" i="21"/>
  <c r="W6718" i="21"/>
  <c r="V6718" i="21"/>
  <c r="U6718" i="21"/>
  <c r="T6718" i="21"/>
  <c r="S6718" i="21"/>
  <c r="R6718" i="21"/>
  <c r="X6717" i="21"/>
  <c r="W6717" i="21"/>
  <c r="V6717" i="21"/>
  <c r="U6717" i="21"/>
  <c r="T6717" i="21"/>
  <c r="S6717" i="21"/>
  <c r="R6717" i="21"/>
  <c r="X6716" i="21"/>
  <c r="W6716" i="21"/>
  <c r="V6716" i="21"/>
  <c r="U6716" i="21"/>
  <c r="T6716" i="21"/>
  <c r="S6716" i="21"/>
  <c r="R6716" i="21"/>
  <c r="X6715" i="21"/>
  <c r="W6715" i="21"/>
  <c r="V6715" i="21"/>
  <c r="U6715" i="21"/>
  <c r="T6715" i="21"/>
  <c r="S6715" i="21"/>
  <c r="R6715" i="21"/>
  <c r="X6714" i="21"/>
  <c r="W6714" i="21"/>
  <c r="V6714" i="21"/>
  <c r="U6714" i="21"/>
  <c r="T6714" i="21"/>
  <c r="S6714" i="21"/>
  <c r="R6714" i="21"/>
  <c r="X6713" i="21"/>
  <c r="W6713" i="21"/>
  <c r="V6713" i="21"/>
  <c r="U6713" i="21"/>
  <c r="T6713" i="21"/>
  <c r="S6713" i="21"/>
  <c r="R6713" i="21"/>
  <c r="X6712" i="21"/>
  <c r="W6712" i="21"/>
  <c r="V6712" i="21"/>
  <c r="U6712" i="21"/>
  <c r="T6712" i="21"/>
  <c r="S6712" i="21"/>
  <c r="R6712" i="21"/>
  <c r="X6711" i="21"/>
  <c r="W6711" i="21"/>
  <c r="V6711" i="21"/>
  <c r="U6711" i="21"/>
  <c r="T6711" i="21"/>
  <c r="S6711" i="21"/>
  <c r="R6711" i="21"/>
  <c r="X6710" i="21"/>
  <c r="W6710" i="21"/>
  <c r="V6710" i="21"/>
  <c r="U6710" i="21"/>
  <c r="T6710" i="21"/>
  <c r="S6710" i="21"/>
  <c r="R6710" i="21"/>
  <c r="X6709" i="21"/>
  <c r="W6709" i="21"/>
  <c r="V6709" i="21"/>
  <c r="U6709" i="21"/>
  <c r="T6709" i="21"/>
  <c r="S6709" i="21"/>
  <c r="R6709" i="21"/>
  <c r="X6708" i="21"/>
  <c r="W6708" i="21"/>
  <c r="V6708" i="21"/>
  <c r="U6708" i="21"/>
  <c r="T6708" i="21"/>
  <c r="S6708" i="21"/>
  <c r="R6708" i="21"/>
  <c r="X6707" i="21"/>
  <c r="W6707" i="21"/>
  <c r="V6707" i="21"/>
  <c r="U6707" i="21"/>
  <c r="T6707" i="21"/>
  <c r="S6707" i="21"/>
  <c r="R6707" i="21"/>
  <c r="X6706" i="21"/>
  <c r="W6706" i="21"/>
  <c r="V6706" i="21"/>
  <c r="U6706" i="21"/>
  <c r="T6706" i="21"/>
  <c r="S6706" i="21"/>
  <c r="R6706" i="21"/>
  <c r="X6705" i="21"/>
  <c r="W6705" i="21"/>
  <c r="V6705" i="21"/>
  <c r="U6705" i="21"/>
  <c r="T6705" i="21"/>
  <c r="S6705" i="21"/>
  <c r="R6705" i="21"/>
  <c r="X6704" i="21"/>
  <c r="W6704" i="21"/>
  <c r="V6704" i="21"/>
  <c r="U6704" i="21"/>
  <c r="T6704" i="21"/>
  <c r="S6704" i="21"/>
  <c r="R6704" i="21"/>
  <c r="X6703" i="21"/>
  <c r="W6703" i="21"/>
  <c r="V6703" i="21"/>
  <c r="U6703" i="21"/>
  <c r="T6703" i="21"/>
  <c r="S6703" i="21"/>
  <c r="R6703" i="21"/>
  <c r="X6702" i="21"/>
  <c r="W6702" i="21"/>
  <c r="V6702" i="21"/>
  <c r="U6702" i="21"/>
  <c r="T6702" i="21"/>
  <c r="S6702" i="21"/>
  <c r="R6702" i="21"/>
  <c r="X6701" i="21"/>
  <c r="W6701" i="21"/>
  <c r="V6701" i="21"/>
  <c r="U6701" i="21"/>
  <c r="T6701" i="21"/>
  <c r="S6701" i="21"/>
  <c r="R6701" i="21"/>
  <c r="X6700" i="21"/>
  <c r="W6700" i="21"/>
  <c r="V6700" i="21"/>
  <c r="U6700" i="21"/>
  <c r="T6700" i="21"/>
  <c r="S6700" i="21"/>
  <c r="R6700" i="21"/>
  <c r="X6699" i="21"/>
  <c r="W6699" i="21"/>
  <c r="V6699" i="21"/>
  <c r="U6699" i="21"/>
  <c r="T6699" i="21"/>
  <c r="S6699" i="21"/>
  <c r="R6699" i="21"/>
  <c r="X6698" i="21"/>
  <c r="W6698" i="21"/>
  <c r="V6698" i="21"/>
  <c r="U6698" i="21"/>
  <c r="T6698" i="21"/>
  <c r="S6698" i="21"/>
  <c r="R6698" i="21"/>
  <c r="X6697" i="21"/>
  <c r="W6697" i="21"/>
  <c r="V6697" i="21"/>
  <c r="U6697" i="21"/>
  <c r="T6697" i="21"/>
  <c r="S6697" i="21"/>
  <c r="R6697" i="21"/>
  <c r="X6696" i="21"/>
  <c r="W6696" i="21"/>
  <c r="V6696" i="21"/>
  <c r="U6696" i="21"/>
  <c r="T6696" i="21"/>
  <c r="S6696" i="21"/>
  <c r="R6696" i="21"/>
  <c r="X6695" i="21"/>
  <c r="W6695" i="21"/>
  <c r="V6695" i="21"/>
  <c r="U6695" i="21"/>
  <c r="T6695" i="21"/>
  <c r="S6695" i="21"/>
  <c r="R6695" i="21"/>
  <c r="X6694" i="21"/>
  <c r="W6694" i="21"/>
  <c r="V6694" i="21"/>
  <c r="U6694" i="21"/>
  <c r="T6694" i="21"/>
  <c r="S6694" i="21"/>
  <c r="R6694" i="21"/>
  <c r="X6693" i="21"/>
  <c r="W6693" i="21"/>
  <c r="V6693" i="21"/>
  <c r="U6693" i="21"/>
  <c r="T6693" i="21"/>
  <c r="S6693" i="21"/>
  <c r="R6693" i="21"/>
  <c r="X6692" i="21"/>
  <c r="W6692" i="21"/>
  <c r="V6692" i="21"/>
  <c r="U6692" i="21"/>
  <c r="T6692" i="21"/>
  <c r="S6692" i="21"/>
  <c r="R6692" i="21"/>
  <c r="X6691" i="21"/>
  <c r="W6691" i="21"/>
  <c r="V6691" i="21"/>
  <c r="U6691" i="21"/>
  <c r="T6691" i="21"/>
  <c r="S6691" i="21"/>
  <c r="R6691" i="21"/>
  <c r="X6690" i="21"/>
  <c r="W6690" i="21"/>
  <c r="V6690" i="21"/>
  <c r="U6690" i="21"/>
  <c r="T6690" i="21"/>
  <c r="S6690" i="21"/>
  <c r="R6690" i="21"/>
  <c r="X6689" i="21"/>
  <c r="W6689" i="21"/>
  <c r="V6689" i="21"/>
  <c r="U6689" i="21"/>
  <c r="T6689" i="21"/>
  <c r="S6689" i="21"/>
  <c r="R6689" i="21"/>
  <c r="X6688" i="21"/>
  <c r="W6688" i="21"/>
  <c r="V6688" i="21"/>
  <c r="U6688" i="21"/>
  <c r="T6688" i="21"/>
  <c r="S6688" i="21"/>
  <c r="R6688" i="21"/>
  <c r="X6687" i="21"/>
  <c r="W6687" i="21"/>
  <c r="V6687" i="21"/>
  <c r="U6687" i="21"/>
  <c r="T6687" i="21"/>
  <c r="S6687" i="21"/>
  <c r="R6687" i="21"/>
  <c r="X6686" i="21"/>
  <c r="W6686" i="21"/>
  <c r="V6686" i="21"/>
  <c r="U6686" i="21"/>
  <c r="T6686" i="21"/>
  <c r="S6686" i="21"/>
  <c r="R6686" i="21"/>
  <c r="X6685" i="21"/>
  <c r="W6685" i="21"/>
  <c r="V6685" i="21"/>
  <c r="U6685" i="21"/>
  <c r="T6685" i="21"/>
  <c r="S6685" i="21"/>
  <c r="R6685" i="21"/>
  <c r="X6684" i="21"/>
  <c r="W6684" i="21"/>
  <c r="V6684" i="21"/>
  <c r="U6684" i="21"/>
  <c r="T6684" i="21"/>
  <c r="S6684" i="21"/>
  <c r="R6684" i="21"/>
  <c r="X6683" i="21"/>
  <c r="W6683" i="21"/>
  <c r="V6683" i="21"/>
  <c r="U6683" i="21"/>
  <c r="T6683" i="21"/>
  <c r="S6683" i="21"/>
  <c r="R6683" i="21"/>
  <c r="X6682" i="21"/>
  <c r="W6682" i="21"/>
  <c r="V6682" i="21"/>
  <c r="U6682" i="21"/>
  <c r="T6682" i="21"/>
  <c r="S6682" i="21"/>
  <c r="R6682" i="21"/>
  <c r="X6681" i="21"/>
  <c r="W6681" i="21"/>
  <c r="V6681" i="21"/>
  <c r="U6681" i="21"/>
  <c r="T6681" i="21"/>
  <c r="S6681" i="21"/>
  <c r="R6681" i="21"/>
  <c r="X6680" i="21"/>
  <c r="W6680" i="21"/>
  <c r="V6680" i="21"/>
  <c r="U6680" i="21"/>
  <c r="T6680" i="21"/>
  <c r="S6680" i="21"/>
  <c r="R6680" i="21"/>
  <c r="X6679" i="21"/>
  <c r="W6679" i="21"/>
  <c r="V6679" i="21"/>
  <c r="U6679" i="21"/>
  <c r="T6679" i="21"/>
  <c r="S6679" i="21"/>
  <c r="R6679" i="21"/>
  <c r="X6678" i="21"/>
  <c r="W6678" i="21"/>
  <c r="V6678" i="21"/>
  <c r="U6678" i="21"/>
  <c r="T6678" i="21"/>
  <c r="S6678" i="21"/>
  <c r="R6678" i="21"/>
  <c r="X6677" i="21"/>
  <c r="W6677" i="21"/>
  <c r="V6677" i="21"/>
  <c r="U6677" i="21"/>
  <c r="T6677" i="21"/>
  <c r="S6677" i="21"/>
  <c r="R6677" i="21"/>
  <c r="X6676" i="21"/>
  <c r="W6676" i="21"/>
  <c r="V6676" i="21"/>
  <c r="U6676" i="21"/>
  <c r="T6676" i="21"/>
  <c r="S6676" i="21"/>
  <c r="R6676" i="21"/>
  <c r="X6675" i="21"/>
  <c r="W6675" i="21"/>
  <c r="V6675" i="21"/>
  <c r="U6675" i="21"/>
  <c r="T6675" i="21"/>
  <c r="S6675" i="21"/>
  <c r="R6675" i="21"/>
  <c r="X6674" i="21"/>
  <c r="W6674" i="21"/>
  <c r="V6674" i="21"/>
  <c r="U6674" i="21"/>
  <c r="T6674" i="21"/>
  <c r="S6674" i="21"/>
  <c r="R6674" i="21"/>
  <c r="X6673" i="21"/>
  <c r="W6673" i="21"/>
  <c r="V6673" i="21"/>
  <c r="U6673" i="21"/>
  <c r="T6673" i="21"/>
  <c r="S6673" i="21"/>
  <c r="R6673" i="21"/>
  <c r="X6672" i="21"/>
  <c r="W6672" i="21"/>
  <c r="V6672" i="21"/>
  <c r="U6672" i="21"/>
  <c r="T6672" i="21"/>
  <c r="S6672" i="21"/>
  <c r="R6672" i="21"/>
  <c r="X6671" i="21"/>
  <c r="W6671" i="21"/>
  <c r="V6671" i="21"/>
  <c r="U6671" i="21"/>
  <c r="T6671" i="21"/>
  <c r="S6671" i="21"/>
  <c r="R6671" i="21"/>
  <c r="X6670" i="21"/>
  <c r="W6670" i="21"/>
  <c r="V6670" i="21"/>
  <c r="U6670" i="21"/>
  <c r="T6670" i="21"/>
  <c r="S6670" i="21"/>
  <c r="R6670" i="21"/>
  <c r="X6669" i="21"/>
  <c r="W6669" i="21"/>
  <c r="V6669" i="21"/>
  <c r="U6669" i="21"/>
  <c r="T6669" i="21"/>
  <c r="S6669" i="21"/>
  <c r="R6669" i="21"/>
  <c r="X6668" i="21"/>
  <c r="W6668" i="21"/>
  <c r="V6668" i="21"/>
  <c r="U6668" i="21"/>
  <c r="T6668" i="21"/>
  <c r="S6668" i="21"/>
  <c r="R6668" i="21"/>
  <c r="X6667" i="21"/>
  <c r="W6667" i="21"/>
  <c r="V6667" i="21"/>
  <c r="U6667" i="21"/>
  <c r="T6667" i="21"/>
  <c r="S6667" i="21"/>
  <c r="R6667" i="21"/>
  <c r="X6666" i="21"/>
  <c r="W6666" i="21"/>
  <c r="V6666" i="21"/>
  <c r="U6666" i="21"/>
  <c r="T6666" i="21"/>
  <c r="S6666" i="21"/>
  <c r="R6666" i="21"/>
  <c r="X6665" i="21"/>
  <c r="W6665" i="21"/>
  <c r="V6665" i="21"/>
  <c r="U6665" i="21"/>
  <c r="T6665" i="21"/>
  <c r="S6665" i="21"/>
  <c r="R6665" i="21"/>
  <c r="X6664" i="21"/>
  <c r="W6664" i="21"/>
  <c r="V6664" i="21"/>
  <c r="U6664" i="21"/>
  <c r="T6664" i="21"/>
  <c r="S6664" i="21"/>
  <c r="R6664" i="21"/>
  <c r="X6663" i="21"/>
  <c r="W6663" i="21"/>
  <c r="V6663" i="21"/>
  <c r="U6663" i="21"/>
  <c r="T6663" i="21"/>
  <c r="S6663" i="21"/>
  <c r="R6663" i="21"/>
  <c r="X6662" i="21"/>
  <c r="W6662" i="21"/>
  <c r="V6662" i="21"/>
  <c r="U6662" i="21"/>
  <c r="T6662" i="21"/>
  <c r="S6662" i="21"/>
  <c r="R6662" i="21"/>
  <c r="X6661" i="21"/>
  <c r="W6661" i="21"/>
  <c r="V6661" i="21"/>
  <c r="U6661" i="21"/>
  <c r="T6661" i="21"/>
  <c r="S6661" i="21"/>
  <c r="R6661" i="21"/>
  <c r="X6660" i="21"/>
  <c r="W6660" i="21"/>
  <c r="V6660" i="21"/>
  <c r="U6660" i="21"/>
  <c r="T6660" i="21"/>
  <c r="S6660" i="21"/>
  <c r="R6660" i="21"/>
  <c r="X6659" i="21"/>
  <c r="W6659" i="21"/>
  <c r="V6659" i="21"/>
  <c r="U6659" i="21"/>
  <c r="T6659" i="21"/>
  <c r="S6659" i="21"/>
  <c r="R6659" i="21"/>
  <c r="X6658" i="21"/>
  <c r="W6658" i="21"/>
  <c r="V6658" i="21"/>
  <c r="U6658" i="21"/>
  <c r="T6658" i="21"/>
  <c r="S6658" i="21"/>
  <c r="R6658" i="21"/>
  <c r="X6657" i="21"/>
  <c r="W6657" i="21"/>
  <c r="V6657" i="21"/>
  <c r="U6657" i="21"/>
  <c r="T6657" i="21"/>
  <c r="S6657" i="21"/>
  <c r="R6657" i="21"/>
  <c r="X6656" i="21"/>
  <c r="W6656" i="21"/>
  <c r="V6656" i="21"/>
  <c r="U6656" i="21"/>
  <c r="T6656" i="21"/>
  <c r="S6656" i="21"/>
  <c r="R6656" i="21"/>
  <c r="X6655" i="21"/>
  <c r="W6655" i="21"/>
  <c r="V6655" i="21"/>
  <c r="U6655" i="21"/>
  <c r="T6655" i="21"/>
  <c r="S6655" i="21"/>
  <c r="R6655" i="21"/>
  <c r="X6654" i="21"/>
  <c r="W6654" i="21"/>
  <c r="V6654" i="21"/>
  <c r="U6654" i="21"/>
  <c r="T6654" i="21"/>
  <c r="S6654" i="21"/>
  <c r="R6654" i="21"/>
  <c r="X6653" i="21"/>
  <c r="W6653" i="21"/>
  <c r="V6653" i="21"/>
  <c r="U6653" i="21"/>
  <c r="T6653" i="21"/>
  <c r="S6653" i="21"/>
  <c r="R6653" i="21"/>
  <c r="X6652" i="21"/>
  <c r="W6652" i="21"/>
  <c r="V6652" i="21"/>
  <c r="U6652" i="21"/>
  <c r="T6652" i="21"/>
  <c r="S6652" i="21"/>
  <c r="R6652" i="21"/>
  <c r="X6651" i="21"/>
  <c r="W6651" i="21"/>
  <c r="V6651" i="21"/>
  <c r="U6651" i="21"/>
  <c r="T6651" i="21"/>
  <c r="S6651" i="21"/>
  <c r="R6651" i="21"/>
  <c r="X6650" i="21"/>
  <c r="W6650" i="21"/>
  <c r="V6650" i="21"/>
  <c r="U6650" i="21"/>
  <c r="T6650" i="21"/>
  <c r="S6650" i="21"/>
  <c r="R6650" i="21"/>
  <c r="X6649" i="21"/>
  <c r="W6649" i="21"/>
  <c r="V6649" i="21"/>
  <c r="U6649" i="21"/>
  <c r="T6649" i="21"/>
  <c r="S6649" i="21"/>
  <c r="R6649" i="21"/>
  <c r="X6648" i="21"/>
  <c r="W6648" i="21"/>
  <c r="V6648" i="21"/>
  <c r="U6648" i="21"/>
  <c r="T6648" i="21"/>
  <c r="S6648" i="21"/>
  <c r="R6648" i="21"/>
  <c r="X6647" i="21"/>
  <c r="W6647" i="21"/>
  <c r="V6647" i="21"/>
  <c r="U6647" i="21"/>
  <c r="T6647" i="21"/>
  <c r="S6647" i="21"/>
  <c r="R6647" i="21"/>
  <c r="X6646" i="21"/>
  <c r="W6646" i="21"/>
  <c r="V6646" i="21"/>
  <c r="U6646" i="21"/>
  <c r="T6646" i="21"/>
  <c r="S6646" i="21"/>
  <c r="R6646" i="21"/>
  <c r="X6645" i="21"/>
  <c r="W6645" i="21"/>
  <c r="V6645" i="21"/>
  <c r="U6645" i="21"/>
  <c r="T6645" i="21"/>
  <c r="S6645" i="21"/>
  <c r="R6645" i="21"/>
  <c r="X6644" i="21"/>
  <c r="W6644" i="21"/>
  <c r="V6644" i="21"/>
  <c r="U6644" i="21"/>
  <c r="T6644" i="21"/>
  <c r="S6644" i="21"/>
  <c r="R6644" i="21"/>
  <c r="X6643" i="21"/>
  <c r="W6643" i="21"/>
  <c r="V6643" i="21"/>
  <c r="U6643" i="21"/>
  <c r="T6643" i="21"/>
  <c r="S6643" i="21"/>
  <c r="R6643" i="21"/>
  <c r="X6642" i="21"/>
  <c r="W6642" i="21"/>
  <c r="V6642" i="21"/>
  <c r="U6642" i="21"/>
  <c r="T6642" i="21"/>
  <c r="S6642" i="21"/>
  <c r="R6642" i="21"/>
  <c r="X6641" i="21"/>
  <c r="W6641" i="21"/>
  <c r="V6641" i="21"/>
  <c r="U6641" i="21"/>
  <c r="T6641" i="21"/>
  <c r="S6641" i="21"/>
  <c r="R6641" i="21"/>
  <c r="X6640" i="21"/>
  <c r="W6640" i="21"/>
  <c r="V6640" i="21"/>
  <c r="U6640" i="21"/>
  <c r="T6640" i="21"/>
  <c r="S6640" i="21"/>
  <c r="R6640" i="21"/>
  <c r="X6639" i="21"/>
  <c r="W6639" i="21"/>
  <c r="V6639" i="21"/>
  <c r="U6639" i="21"/>
  <c r="T6639" i="21"/>
  <c r="S6639" i="21"/>
  <c r="R6639" i="21"/>
  <c r="X6638" i="21"/>
  <c r="W6638" i="21"/>
  <c r="V6638" i="21"/>
  <c r="U6638" i="21"/>
  <c r="T6638" i="21"/>
  <c r="S6638" i="21"/>
  <c r="R6638" i="21"/>
  <c r="X6637" i="21"/>
  <c r="W6637" i="21"/>
  <c r="V6637" i="21"/>
  <c r="U6637" i="21"/>
  <c r="T6637" i="21"/>
  <c r="S6637" i="21"/>
  <c r="R6637" i="21"/>
  <c r="X6636" i="21"/>
  <c r="W6636" i="21"/>
  <c r="V6636" i="21"/>
  <c r="U6636" i="21"/>
  <c r="T6636" i="21"/>
  <c r="S6636" i="21"/>
  <c r="R6636" i="21"/>
  <c r="X6635" i="21"/>
  <c r="W6635" i="21"/>
  <c r="V6635" i="21"/>
  <c r="U6635" i="21"/>
  <c r="T6635" i="21"/>
  <c r="S6635" i="21"/>
  <c r="R6635" i="21"/>
  <c r="X6634" i="21"/>
  <c r="W6634" i="21"/>
  <c r="V6634" i="21"/>
  <c r="U6634" i="21"/>
  <c r="T6634" i="21"/>
  <c r="S6634" i="21"/>
  <c r="R6634" i="21"/>
  <c r="X6633" i="21"/>
  <c r="W6633" i="21"/>
  <c r="V6633" i="21"/>
  <c r="U6633" i="21"/>
  <c r="T6633" i="21"/>
  <c r="S6633" i="21"/>
  <c r="R6633" i="21"/>
  <c r="X6632" i="21"/>
  <c r="W6632" i="21"/>
  <c r="V6632" i="21"/>
  <c r="U6632" i="21"/>
  <c r="T6632" i="21"/>
  <c r="S6632" i="21"/>
  <c r="R6632" i="21"/>
  <c r="X6631" i="21"/>
  <c r="W6631" i="21"/>
  <c r="V6631" i="21"/>
  <c r="U6631" i="21"/>
  <c r="T6631" i="21"/>
  <c r="S6631" i="21"/>
  <c r="R6631" i="21"/>
  <c r="X6630" i="21"/>
  <c r="W6630" i="21"/>
  <c r="V6630" i="21"/>
  <c r="U6630" i="21"/>
  <c r="T6630" i="21"/>
  <c r="S6630" i="21"/>
  <c r="R6630" i="21"/>
  <c r="X6629" i="21"/>
  <c r="W6629" i="21"/>
  <c r="V6629" i="21"/>
  <c r="U6629" i="21"/>
  <c r="T6629" i="21"/>
  <c r="S6629" i="21"/>
  <c r="R6629" i="21"/>
  <c r="X6628" i="21"/>
  <c r="W6628" i="21"/>
  <c r="V6628" i="21"/>
  <c r="U6628" i="21"/>
  <c r="T6628" i="21"/>
  <c r="S6628" i="21"/>
  <c r="R6628" i="21"/>
  <c r="X6627" i="21"/>
  <c r="W6627" i="21"/>
  <c r="V6627" i="21"/>
  <c r="U6627" i="21"/>
  <c r="T6627" i="21"/>
  <c r="S6627" i="21"/>
  <c r="R6627" i="21"/>
  <c r="X6626" i="21"/>
  <c r="W6626" i="21"/>
  <c r="V6626" i="21"/>
  <c r="U6626" i="21"/>
  <c r="T6626" i="21"/>
  <c r="S6626" i="21"/>
  <c r="R6626" i="21"/>
  <c r="X6625" i="21"/>
  <c r="W6625" i="21"/>
  <c r="V6625" i="21"/>
  <c r="U6625" i="21"/>
  <c r="T6625" i="21"/>
  <c r="S6625" i="21"/>
  <c r="R6625" i="21"/>
  <c r="X6624" i="21"/>
  <c r="W6624" i="21"/>
  <c r="V6624" i="21"/>
  <c r="U6624" i="21"/>
  <c r="T6624" i="21"/>
  <c r="S6624" i="21"/>
  <c r="R6624" i="21"/>
  <c r="X6623" i="21"/>
  <c r="W6623" i="21"/>
  <c r="V6623" i="21"/>
  <c r="U6623" i="21"/>
  <c r="T6623" i="21"/>
  <c r="S6623" i="21"/>
  <c r="R6623" i="21"/>
  <c r="X6622" i="21"/>
  <c r="W6622" i="21"/>
  <c r="V6622" i="21"/>
  <c r="U6622" i="21"/>
  <c r="T6622" i="21"/>
  <c r="S6622" i="21"/>
  <c r="R6622" i="21"/>
  <c r="X6621" i="21"/>
  <c r="W6621" i="21"/>
  <c r="V6621" i="21"/>
  <c r="U6621" i="21"/>
  <c r="T6621" i="21"/>
  <c r="S6621" i="21"/>
  <c r="R6621" i="21"/>
  <c r="X6620" i="21"/>
  <c r="W6620" i="21"/>
  <c r="V6620" i="21"/>
  <c r="U6620" i="21"/>
  <c r="T6620" i="21"/>
  <c r="S6620" i="21"/>
  <c r="R6620" i="21"/>
  <c r="X6619" i="21"/>
  <c r="W6619" i="21"/>
  <c r="V6619" i="21"/>
  <c r="U6619" i="21"/>
  <c r="T6619" i="21"/>
  <c r="S6619" i="21"/>
  <c r="R6619" i="21"/>
  <c r="X6618" i="21"/>
  <c r="W6618" i="21"/>
  <c r="V6618" i="21"/>
  <c r="U6618" i="21"/>
  <c r="T6618" i="21"/>
  <c r="S6618" i="21"/>
  <c r="R6618" i="21"/>
  <c r="X6617" i="21"/>
  <c r="W6617" i="21"/>
  <c r="V6617" i="21"/>
  <c r="U6617" i="21"/>
  <c r="T6617" i="21"/>
  <c r="S6617" i="21"/>
  <c r="R6617" i="21"/>
  <c r="X6616" i="21"/>
  <c r="W6616" i="21"/>
  <c r="V6616" i="21"/>
  <c r="U6616" i="21"/>
  <c r="T6616" i="21"/>
  <c r="S6616" i="21"/>
  <c r="R6616" i="21"/>
  <c r="X6615" i="21"/>
  <c r="W6615" i="21"/>
  <c r="V6615" i="21"/>
  <c r="U6615" i="21"/>
  <c r="T6615" i="21"/>
  <c r="S6615" i="21"/>
  <c r="R6615" i="21"/>
  <c r="X6614" i="21"/>
  <c r="W6614" i="21"/>
  <c r="V6614" i="21"/>
  <c r="U6614" i="21"/>
  <c r="T6614" i="21"/>
  <c r="S6614" i="21"/>
  <c r="R6614" i="21"/>
  <c r="X6613" i="21"/>
  <c r="W6613" i="21"/>
  <c r="V6613" i="21"/>
  <c r="U6613" i="21"/>
  <c r="T6613" i="21"/>
  <c r="S6613" i="21"/>
  <c r="R6613" i="21"/>
  <c r="X6612" i="21"/>
  <c r="W6612" i="21"/>
  <c r="V6612" i="21"/>
  <c r="U6612" i="21"/>
  <c r="T6612" i="21"/>
  <c r="S6612" i="21"/>
  <c r="R6612" i="21"/>
  <c r="X6611" i="21"/>
  <c r="W6611" i="21"/>
  <c r="V6611" i="21"/>
  <c r="U6611" i="21"/>
  <c r="T6611" i="21"/>
  <c r="S6611" i="21"/>
  <c r="R6611" i="21"/>
  <c r="X6610" i="21"/>
  <c r="W6610" i="21"/>
  <c r="V6610" i="21"/>
  <c r="U6610" i="21"/>
  <c r="T6610" i="21"/>
  <c r="S6610" i="21"/>
  <c r="R6610" i="21"/>
  <c r="X6609" i="21"/>
  <c r="W6609" i="21"/>
  <c r="V6609" i="21"/>
  <c r="U6609" i="21"/>
  <c r="T6609" i="21"/>
  <c r="S6609" i="21"/>
  <c r="R6609" i="21"/>
  <c r="X6608" i="21"/>
  <c r="W6608" i="21"/>
  <c r="V6608" i="21"/>
  <c r="U6608" i="21"/>
  <c r="T6608" i="21"/>
  <c r="S6608" i="21"/>
  <c r="R6608" i="21"/>
  <c r="X6607" i="21"/>
  <c r="W6607" i="21"/>
  <c r="V6607" i="21"/>
  <c r="U6607" i="21"/>
  <c r="T6607" i="21"/>
  <c r="S6607" i="21"/>
  <c r="R6607" i="21"/>
  <c r="X6606" i="21"/>
  <c r="W6606" i="21"/>
  <c r="V6606" i="21"/>
  <c r="U6606" i="21"/>
  <c r="T6606" i="21"/>
  <c r="S6606" i="21"/>
  <c r="R6606" i="21"/>
  <c r="X6605" i="21"/>
  <c r="W6605" i="21"/>
  <c r="V6605" i="21"/>
  <c r="U6605" i="21"/>
  <c r="T6605" i="21"/>
  <c r="S6605" i="21"/>
  <c r="R6605" i="21"/>
  <c r="X6604" i="21"/>
  <c r="W6604" i="21"/>
  <c r="V6604" i="21"/>
  <c r="U6604" i="21"/>
  <c r="T6604" i="21"/>
  <c r="S6604" i="21"/>
  <c r="R6604" i="21"/>
  <c r="X6603" i="21"/>
  <c r="W6603" i="21"/>
  <c r="V6603" i="21"/>
  <c r="U6603" i="21"/>
  <c r="T6603" i="21"/>
  <c r="S6603" i="21"/>
  <c r="R6603" i="21"/>
  <c r="X6602" i="21"/>
  <c r="W6602" i="21"/>
  <c r="V6602" i="21"/>
  <c r="U6602" i="21"/>
  <c r="T6602" i="21"/>
  <c r="S6602" i="21"/>
  <c r="R6602" i="21"/>
  <c r="X6601" i="21"/>
  <c r="W6601" i="21"/>
  <c r="V6601" i="21"/>
  <c r="U6601" i="21"/>
  <c r="T6601" i="21"/>
  <c r="S6601" i="21"/>
  <c r="R6601" i="21"/>
  <c r="X6600" i="21"/>
  <c r="W6600" i="21"/>
  <c r="V6600" i="21"/>
  <c r="U6600" i="21"/>
  <c r="T6600" i="21"/>
  <c r="S6600" i="21"/>
  <c r="R6600" i="21"/>
  <c r="X6599" i="21"/>
  <c r="W6599" i="21"/>
  <c r="V6599" i="21"/>
  <c r="U6599" i="21"/>
  <c r="T6599" i="21"/>
  <c r="S6599" i="21"/>
  <c r="R6599" i="21"/>
  <c r="X6598" i="21"/>
  <c r="W6598" i="21"/>
  <c r="V6598" i="21"/>
  <c r="U6598" i="21"/>
  <c r="T6598" i="21"/>
  <c r="S6598" i="21"/>
  <c r="R6598" i="21"/>
  <c r="X6597" i="21"/>
  <c r="W6597" i="21"/>
  <c r="V6597" i="21"/>
  <c r="U6597" i="21"/>
  <c r="T6597" i="21"/>
  <c r="S6597" i="21"/>
  <c r="R6597" i="21"/>
  <c r="X6596" i="21"/>
  <c r="W6596" i="21"/>
  <c r="V6596" i="21"/>
  <c r="U6596" i="21"/>
  <c r="T6596" i="21"/>
  <c r="S6596" i="21"/>
  <c r="R6596" i="21"/>
  <c r="X6595" i="21"/>
  <c r="W6595" i="21"/>
  <c r="V6595" i="21"/>
  <c r="U6595" i="21"/>
  <c r="T6595" i="21"/>
  <c r="S6595" i="21"/>
  <c r="R6595" i="21"/>
  <c r="X6594" i="21"/>
  <c r="W6594" i="21"/>
  <c r="V6594" i="21"/>
  <c r="U6594" i="21"/>
  <c r="T6594" i="21"/>
  <c r="S6594" i="21"/>
  <c r="R6594" i="21"/>
  <c r="X6593" i="21"/>
  <c r="W6593" i="21"/>
  <c r="V6593" i="21"/>
  <c r="U6593" i="21"/>
  <c r="T6593" i="21"/>
  <c r="S6593" i="21"/>
  <c r="R6593" i="21"/>
  <c r="X6592" i="21"/>
  <c r="W6592" i="21"/>
  <c r="V6592" i="21"/>
  <c r="U6592" i="21"/>
  <c r="T6592" i="21"/>
  <c r="S6592" i="21"/>
  <c r="R6592" i="21"/>
  <c r="X6591" i="21"/>
  <c r="W6591" i="21"/>
  <c r="V6591" i="21"/>
  <c r="U6591" i="21"/>
  <c r="T6591" i="21"/>
  <c r="S6591" i="21"/>
  <c r="R6591" i="21"/>
  <c r="X6590" i="21"/>
  <c r="W6590" i="21"/>
  <c r="V6590" i="21"/>
  <c r="U6590" i="21"/>
  <c r="T6590" i="21"/>
  <c r="S6590" i="21"/>
  <c r="R6590" i="21"/>
  <c r="X6589" i="21"/>
  <c r="W6589" i="21"/>
  <c r="V6589" i="21"/>
  <c r="U6589" i="21"/>
  <c r="T6589" i="21"/>
  <c r="S6589" i="21"/>
  <c r="R6589" i="21"/>
  <c r="X6588" i="21"/>
  <c r="W6588" i="21"/>
  <c r="V6588" i="21"/>
  <c r="U6588" i="21"/>
  <c r="T6588" i="21"/>
  <c r="S6588" i="21"/>
  <c r="R6588" i="21"/>
  <c r="X6587" i="21"/>
  <c r="W6587" i="21"/>
  <c r="V6587" i="21"/>
  <c r="U6587" i="21"/>
  <c r="T6587" i="21"/>
  <c r="S6587" i="21"/>
  <c r="R6587" i="21"/>
  <c r="X6586" i="21"/>
  <c r="W6586" i="21"/>
  <c r="V6586" i="21"/>
  <c r="U6586" i="21"/>
  <c r="T6586" i="21"/>
  <c r="S6586" i="21"/>
  <c r="R6586" i="21"/>
  <c r="X6585" i="21"/>
  <c r="W6585" i="21"/>
  <c r="V6585" i="21"/>
  <c r="U6585" i="21"/>
  <c r="T6585" i="21"/>
  <c r="S6585" i="21"/>
  <c r="R6585" i="21"/>
  <c r="X6584" i="21"/>
  <c r="W6584" i="21"/>
  <c r="V6584" i="21"/>
  <c r="U6584" i="21"/>
  <c r="T6584" i="21"/>
  <c r="S6584" i="21"/>
  <c r="R6584" i="21"/>
  <c r="X6583" i="21"/>
  <c r="W6583" i="21"/>
  <c r="V6583" i="21"/>
  <c r="U6583" i="21"/>
  <c r="T6583" i="21"/>
  <c r="S6583" i="21"/>
  <c r="R6583" i="21"/>
  <c r="X6582" i="21"/>
  <c r="W6582" i="21"/>
  <c r="V6582" i="21"/>
  <c r="U6582" i="21"/>
  <c r="T6582" i="21"/>
  <c r="S6582" i="21"/>
  <c r="R6582" i="21"/>
  <c r="X6581" i="21"/>
  <c r="W6581" i="21"/>
  <c r="V6581" i="21"/>
  <c r="U6581" i="21"/>
  <c r="T6581" i="21"/>
  <c r="S6581" i="21"/>
  <c r="R6581" i="21"/>
  <c r="X6580" i="21"/>
  <c r="W6580" i="21"/>
  <c r="V6580" i="21"/>
  <c r="U6580" i="21"/>
  <c r="T6580" i="21"/>
  <c r="S6580" i="21"/>
  <c r="R6580" i="21"/>
  <c r="X6579" i="21"/>
  <c r="W6579" i="21"/>
  <c r="V6579" i="21"/>
  <c r="U6579" i="21"/>
  <c r="T6579" i="21"/>
  <c r="S6579" i="21"/>
  <c r="R6579" i="21"/>
  <c r="X6578" i="21"/>
  <c r="W6578" i="21"/>
  <c r="V6578" i="21"/>
  <c r="U6578" i="21"/>
  <c r="T6578" i="21"/>
  <c r="S6578" i="21"/>
  <c r="R6578" i="21"/>
  <c r="X6577" i="21"/>
  <c r="W6577" i="21"/>
  <c r="V6577" i="21"/>
  <c r="U6577" i="21"/>
  <c r="T6577" i="21"/>
  <c r="S6577" i="21"/>
  <c r="R6577" i="21"/>
  <c r="X6576" i="21"/>
  <c r="W6576" i="21"/>
  <c r="V6576" i="21"/>
  <c r="U6576" i="21"/>
  <c r="T6576" i="21"/>
  <c r="S6576" i="21"/>
  <c r="R6576" i="21"/>
  <c r="X6575" i="21"/>
  <c r="W6575" i="21"/>
  <c r="V6575" i="21"/>
  <c r="U6575" i="21"/>
  <c r="T6575" i="21"/>
  <c r="S6575" i="21"/>
  <c r="R6575" i="21"/>
  <c r="X6574" i="21"/>
  <c r="W6574" i="21"/>
  <c r="V6574" i="21"/>
  <c r="U6574" i="21"/>
  <c r="T6574" i="21"/>
  <c r="S6574" i="21"/>
  <c r="R6574" i="21"/>
  <c r="X6573" i="21"/>
  <c r="W6573" i="21"/>
  <c r="V6573" i="21"/>
  <c r="U6573" i="21"/>
  <c r="T6573" i="21"/>
  <c r="S6573" i="21"/>
  <c r="R6573" i="21"/>
  <c r="X6572" i="21"/>
  <c r="W6572" i="21"/>
  <c r="V6572" i="21"/>
  <c r="U6572" i="21"/>
  <c r="T6572" i="21"/>
  <c r="S6572" i="21"/>
  <c r="R6572" i="21"/>
  <c r="X6571" i="21"/>
  <c r="W6571" i="21"/>
  <c r="V6571" i="21"/>
  <c r="U6571" i="21"/>
  <c r="T6571" i="21"/>
  <c r="S6571" i="21"/>
  <c r="R6571" i="21"/>
  <c r="X6570" i="21"/>
  <c r="W6570" i="21"/>
  <c r="V6570" i="21"/>
  <c r="U6570" i="21"/>
  <c r="T6570" i="21"/>
  <c r="S6570" i="21"/>
  <c r="R6570" i="21"/>
  <c r="X6569" i="21"/>
  <c r="W6569" i="21"/>
  <c r="V6569" i="21"/>
  <c r="U6569" i="21"/>
  <c r="T6569" i="21"/>
  <c r="S6569" i="21"/>
  <c r="R6569" i="21"/>
  <c r="X6568" i="21"/>
  <c r="W6568" i="21"/>
  <c r="V6568" i="21"/>
  <c r="U6568" i="21"/>
  <c r="T6568" i="21"/>
  <c r="S6568" i="21"/>
  <c r="R6568" i="21"/>
  <c r="X6567" i="21"/>
  <c r="W6567" i="21"/>
  <c r="V6567" i="21"/>
  <c r="U6567" i="21"/>
  <c r="T6567" i="21"/>
  <c r="S6567" i="21"/>
  <c r="R6567" i="21"/>
  <c r="X6566" i="21"/>
  <c r="W6566" i="21"/>
  <c r="V6566" i="21"/>
  <c r="U6566" i="21"/>
  <c r="T6566" i="21"/>
  <c r="S6566" i="21"/>
  <c r="R6566" i="21"/>
  <c r="X6565" i="21"/>
  <c r="W6565" i="21"/>
  <c r="V6565" i="21"/>
  <c r="U6565" i="21"/>
  <c r="T6565" i="21"/>
  <c r="S6565" i="21"/>
  <c r="R6565" i="21"/>
  <c r="X6564" i="21"/>
  <c r="W6564" i="21"/>
  <c r="V6564" i="21"/>
  <c r="U6564" i="21"/>
  <c r="T6564" i="21"/>
  <c r="S6564" i="21"/>
  <c r="R6564" i="21"/>
  <c r="X6563" i="21"/>
  <c r="W6563" i="21"/>
  <c r="V6563" i="21"/>
  <c r="U6563" i="21"/>
  <c r="T6563" i="21"/>
  <c r="S6563" i="21"/>
  <c r="R6563" i="21"/>
  <c r="X6562" i="21"/>
  <c r="W6562" i="21"/>
  <c r="V6562" i="21"/>
  <c r="U6562" i="21"/>
  <c r="T6562" i="21"/>
  <c r="S6562" i="21"/>
  <c r="R6562" i="21"/>
  <c r="X6561" i="21"/>
  <c r="W6561" i="21"/>
  <c r="V6561" i="21"/>
  <c r="U6561" i="21"/>
  <c r="T6561" i="21"/>
  <c r="S6561" i="21"/>
  <c r="R6561" i="21"/>
  <c r="X6560" i="21"/>
  <c r="W6560" i="21"/>
  <c r="V6560" i="21"/>
  <c r="U6560" i="21"/>
  <c r="T6560" i="21"/>
  <c r="S6560" i="21"/>
  <c r="R6560" i="21"/>
  <c r="X6559" i="21"/>
  <c r="W6559" i="21"/>
  <c r="V6559" i="21"/>
  <c r="U6559" i="21"/>
  <c r="T6559" i="21"/>
  <c r="S6559" i="21"/>
  <c r="R6559" i="21"/>
  <c r="X6558" i="21"/>
  <c r="W6558" i="21"/>
  <c r="V6558" i="21"/>
  <c r="U6558" i="21"/>
  <c r="T6558" i="21"/>
  <c r="S6558" i="21"/>
  <c r="R6558" i="21"/>
  <c r="X6557" i="21"/>
  <c r="W6557" i="21"/>
  <c r="V6557" i="21"/>
  <c r="U6557" i="21"/>
  <c r="T6557" i="21"/>
  <c r="S6557" i="21"/>
  <c r="R6557" i="21"/>
  <c r="X6556" i="21"/>
  <c r="W6556" i="21"/>
  <c r="V6556" i="21"/>
  <c r="U6556" i="21"/>
  <c r="T6556" i="21"/>
  <c r="S6556" i="21"/>
  <c r="R6556" i="21"/>
  <c r="X6555" i="21"/>
  <c r="W6555" i="21"/>
  <c r="V6555" i="21"/>
  <c r="U6555" i="21"/>
  <c r="T6555" i="21"/>
  <c r="S6555" i="21"/>
  <c r="R6555" i="21"/>
  <c r="X6554" i="21"/>
  <c r="W6554" i="21"/>
  <c r="V6554" i="21"/>
  <c r="U6554" i="21"/>
  <c r="T6554" i="21"/>
  <c r="S6554" i="21"/>
  <c r="R6554" i="21"/>
  <c r="X6553" i="21"/>
  <c r="W6553" i="21"/>
  <c r="V6553" i="21"/>
  <c r="U6553" i="21"/>
  <c r="T6553" i="21"/>
  <c r="S6553" i="21"/>
  <c r="R6553" i="21"/>
  <c r="X6552" i="21"/>
  <c r="W6552" i="21"/>
  <c r="V6552" i="21"/>
  <c r="U6552" i="21"/>
  <c r="T6552" i="21"/>
  <c r="S6552" i="21"/>
  <c r="R6552" i="21"/>
  <c r="X6551" i="21"/>
  <c r="W6551" i="21"/>
  <c r="V6551" i="21"/>
  <c r="U6551" i="21"/>
  <c r="T6551" i="21"/>
  <c r="S6551" i="21"/>
  <c r="R6551" i="21"/>
  <c r="X6550" i="21"/>
  <c r="W6550" i="21"/>
  <c r="V6550" i="21"/>
  <c r="U6550" i="21"/>
  <c r="T6550" i="21"/>
  <c r="S6550" i="21"/>
  <c r="R6550" i="21"/>
  <c r="X6549" i="21"/>
  <c r="W6549" i="21"/>
  <c r="V6549" i="21"/>
  <c r="U6549" i="21"/>
  <c r="T6549" i="21"/>
  <c r="S6549" i="21"/>
  <c r="R6549" i="21"/>
  <c r="X6548" i="21"/>
  <c r="W6548" i="21"/>
  <c r="V6548" i="21"/>
  <c r="U6548" i="21"/>
  <c r="T6548" i="21"/>
  <c r="S6548" i="21"/>
  <c r="R6548" i="21"/>
  <c r="X6547" i="21"/>
  <c r="W6547" i="21"/>
  <c r="V6547" i="21"/>
  <c r="U6547" i="21"/>
  <c r="T6547" i="21"/>
  <c r="S6547" i="21"/>
  <c r="R6547" i="21"/>
  <c r="X6546" i="21"/>
  <c r="W6546" i="21"/>
  <c r="V6546" i="21"/>
  <c r="U6546" i="21"/>
  <c r="T6546" i="21"/>
  <c r="S6546" i="21"/>
  <c r="R6546" i="21"/>
  <c r="X6545" i="21"/>
  <c r="W6545" i="21"/>
  <c r="V6545" i="21"/>
  <c r="U6545" i="21"/>
  <c r="T6545" i="21"/>
  <c r="S6545" i="21"/>
  <c r="R6545" i="21"/>
  <c r="X6544" i="21"/>
  <c r="W6544" i="21"/>
  <c r="V6544" i="21"/>
  <c r="U6544" i="21"/>
  <c r="T6544" i="21"/>
  <c r="S6544" i="21"/>
  <c r="R6544" i="21"/>
  <c r="X6543" i="21"/>
  <c r="W6543" i="21"/>
  <c r="V6543" i="21"/>
  <c r="U6543" i="21"/>
  <c r="T6543" i="21"/>
  <c r="S6543" i="21"/>
  <c r="R6543" i="21"/>
  <c r="X6542" i="21"/>
  <c r="W6542" i="21"/>
  <c r="V6542" i="21"/>
  <c r="U6542" i="21"/>
  <c r="T6542" i="21"/>
  <c r="S6542" i="21"/>
  <c r="R6542" i="21"/>
  <c r="X6541" i="21"/>
  <c r="W6541" i="21"/>
  <c r="V6541" i="21"/>
  <c r="U6541" i="21"/>
  <c r="T6541" i="21"/>
  <c r="S6541" i="21"/>
  <c r="R6541" i="21"/>
  <c r="X6540" i="21"/>
  <c r="W6540" i="21"/>
  <c r="V6540" i="21"/>
  <c r="U6540" i="21"/>
  <c r="T6540" i="21"/>
  <c r="S6540" i="21"/>
  <c r="R6540" i="21"/>
  <c r="X6539" i="21"/>
  <c r="W6539" i="21"/>
  <c r="V6539" i="21"/>
  <c r="U6539" i="21"/>
  <c r="T6539" i="21"/>
  <c r="S6539" i="21"/>
  <c r="R6539" i="21"/>
  <c r="X6538" i="21"/>
  <c r="W6538" i="21"/>
  <c r="V6538" i="21"/>
  <c r="U6538" i="21"/>
  <c r="T6538" i="21"/>
  <c r="S6538" i="21"/>
  <c r="R6538" i="21"/>
  <c r="X6537" i="21"/>
  <c r="W6537" i="21"/>
  <c r="V6537" i="21"/>
  <c r="U6537" i="21"/>
  <c r="T6537" i="21"/>
  <c r="S6537" i="21"/>
  <c r="R6537" i="21"/>
  <c r="X6536" i="21"/>
  <c r="W6536" i="21"/>
  <c r="V6536" i="21"/>
  <c r="U6536" i="21"/>
  <c r="T6536" i="21"/>
  <c r="S6536" i="21"/>
  <c r="R6536" i="21"/>
  <c r="X6535" i="21"/>
  <c r="W6535" i="21"/>
  <c r="V6535" i="21"/>
  <c r="U6535" i="21"/>
  <c r="T6535" i="21"/>
  <c r="S6535" i="21"/>
  <c r="R6535" i="21"/>
  <c r="X6534" i="21"/>
  <c r="W6534" i="21"/>
  <c r="V6534" i="21"/>
  <c r="U6534" i="21"/>
  <c r="T6534" i="21"/>
  <c r="S6534" i="21"/>
  <c r="R6534" i="21"/>
  <c r="X6533" i="21"/>
  <c r="W6533" i="21"/>
  <c r="V6533" i="21"/>
  <c r="U6533" i="21"/>
  <c r="T6533" i="21"/>
  <c r="S6533" i="21"/>
  <c r="R6533" i="21"/>
  <c r="X6532" i="21"/>
  <c r="W6532" i="21"/>
  <c r="V6532" i="21"/>
  <c r="U6532" i="21"/>
  <c r="T6532" i="21"/>
  <c r="S6532" i="21"/>
  <c r="R6532" i="21"/>
  <c r="X6531" i="21"/>
  <c r="W6531" i="21"/>
  <c r="V6531" i="21"/>
  <c r="U6531" i="21"/>
  <c r="T6531" i="21"/>
  <c r="S6531" i="21"/>
  <c r="R6531" i="21"/>
  <c r="X6530" i="21"/>
  <c r="W6530" i="21"/>
  <c r="V6530" i="21"/>
  <c r="U6530" i="21"/>
  <c r="T6530" i="21"/>
  <c r="S6530" i="21"/>
  <c r="R6530" i="21"/>
  <c r="X6529" i="21"/>
  <c r="W6529" i="21"/>
  <c r="V6529" i="21"/>
  <c r="U6529" i="21"/>
  <c r="T6529" i="21"/>
  <c r="S6529" i="21"/>
  <c r="R6529" i="21"/>
  <c r="X6528" i="21"/>
  <c r="W6528" i="21"/>
  <c r="V6528" i="21"/>
  <c r="U6528" i="21"/>
  <c r="T6528" i="21"/>
  <c r="S6528" i="21"/>
  <c r="R6528" i="21"/>
  <c r="X6527" i="21"/>
  <c r="W6527" i="21"/>
  <c r="V6527" i="21"/>
  <c r="U6527" i="21"/>
  <c r="T6527" i="21"/>
  <c r="S6527" i="21"/>
  <c r="R6527" i="21"/>
  <c r="X6526" i="21"/>
  <c r="W6526" i="21"/>
  <c r="V6526" i="21"/>
  <c r="U6526" i="21"/>
  <c r="T6526" i="21"/>
  <c r="S6526" i="21"/>
  <c r="R6526" i="21"/>
  <c r="X6525" i="21"/>
  <c r="W6525" i="21"/>
  <c r="V6525" i="21"/>
  <c r="U6525" i="21"/>
  <c r="T6525" i="21"/>
  <c r="S6525" i="21"/>
  <c r="R6525" i="21"/>
  <c r="X6524" i="21"/>
  <c r="W6524" i="21"/>
  <c r="V6524" i="21"/>
  <c r="U6524" i="21"/>
  <c r="T6524" i="21"/>
  <c r="S6524" i="21"/>
  <c r="R6524" i="21"/>
  <c r="X6523" i="21"/>
  <c r="W6523" i="21"/>
  <c r="V6523" i="21"/>
  <c r="U6523" i="21"/>
  <c r="T6523" i="21"/>
  <c r="S6523" i="21"/>
  <c r="R6523" i="21"/>
  <c r="X6522" i="21"/>
  <c r="W6522" i="21"/>
  <c r="V6522" i="21"/>
  <c r="U6522" i="21"/>
  <c r="T6522" i="21"/>
  <c r="S6522" i="21"/>
  <c r="R6522" i="21"/>
  <c r="X6521" i="21"/>
  <c r="W6521" i="21"/>
  <c r="V6521" i="21"/>
  <c r="U6521" i="21"/>
  <c r="T6521" i="21"/>
  <c r="S6521" i="21"/>
  <c r="R6521" i="21"/>
  <c r="X6520" i="21"/>
  <c r="W6520" i="21"/>
  <c r="V6520" i="21"/>
  <c r="U6520" i="21"/>
  <c r="T6520" i="21"/>
  <c r="S6520" i="21"/>
  <c r="R6520" i="21"/>
  <c r="X6519" i="21"/>
  <c r="W6519" i="21"/>
  <c r="V6519" i="21"/>
  <c r="U6519" i="21"/>
  <c r="T6519" i="21"/>
  <c r="S6519" i="21"/>
  <c r="R6519" i="21"/>
  <c r="X6518" i="21"/>
  <c r="W6518" i="21"/>
  <c r="V6518" i="21"/>
  <c r="U6518" i="21"/>
  <c r="T6518" i="21"/>
  <c r="S6518" i="21"/>
  <c r="R6518" i="21"/>
  <c r="X6517" i="21"/>
  <c r="W6517" i="21"/>
  <c r="V6517" i="21"/>
  <c r="U6517" i="21"/>
  <c r="T6517" i="21"/>
  <c r="S6517" i="21"/>
  <c r="R6517" i="21"/>
  <c r="X6516" i="21"/>
  <c r="W6516" i="21"/>
  <c r="V6516" i="21"/>
  <c r="U6516" i="21"/>
  <c r="T6516" i="21"/>
  <c r="S6516" i="21"/>
  <c r="R6516" i="21"/>
  <c r="X6515" i="21"/>
  <c r="W6515" i="21"/>
  <c r="V6515" i="21"/>
  <c r="U6515" i="21"/>
  <c r="T6515" i="21"/>
  <c r="S6515" i="21"/>
  <c r="R6515" i="21"/>
  <c r="X6514" i="21"/>
  <c r="W6514" i="21"/>
  <c r="V6514" i="21"/>
  <c r="U6514" i="21"/>
  <c r="T6514" i="21"/>
  <c r="S6514" i="21"/>
  <c r="R6514" i="21"/>
  <c r="X6513" i="21"/>
  <c r="W6513" i="21"/>
  <c r="V6513" i="21"/>
  <c r="U6513" i="21"/>
  <c r="T6513" i="21"/>
  <c r="S6513" i="21"/>
  <c r="R6513" i="21"/>
  <c r="X6512" i="21"/>
  <c r="W6512" i="21"/>
  <c r="V6512" i="21"/>
  <c r="U6512" i="21"/>
  <c r="T6512" i="21"/>
  <c r="S6512" i="21"/>
  <c r="R6512" i="21"/>
  <c r="X6511" i="21"/>
  <c r="W6511" i="21"/>
  <c r="V6511" i="21"/>
  <c r="U6511" i="21"/>
  <c r="T6511" i="21"/>
  <c r="S6511" i="21"/>
  <c r="R6511" i="21"/>
  <c r="X6510" i="21"/>
  <c r="W6510" i="21"/>
  <c r="V6510" i="21"/>
  <c r="U6510" i="21"/>
  <c r="T6510" i="21"/>
  <c r="S6510" i="21"/>
  <c r="R6510" i="21"/>
  <c r="X6509" i="21"/>
  <c r="W6509" i="21"/>
  <c r="V6509" i="21"/>
  <c r="U6509" i="21"/>
  <c r="T6509" i="21"/>
  <c r="S6509" i="21"/>
  <c r="R6509" i="21"/>
  <c r="X6508" i="21"/>
  <c r="W6508" i="21"/>
  <c r="V6508" i="21"/>
  <c r="U6508" i="21"/>
  <c r="T6508" i="21"/>
  <c r="S6508" i="21"/>
  <c r="R6508" i="21"/>
  <c r="X6507" i="21"/>
  <c r="W6507" i="21"/>
  <c r="V6507" i="21"/>
  <c r="U6507" i="21"/>
  <c r="T6507" i="21"/>
  <c r="S6507" i="21"/>
  <c r="R6507" i="21"/>
  <c r="X6506" i="21"/>
  <c r="W6506" i="21"/>
  <c r="V6506" i="21"/>
  <c r="U6506" i="21"/>
  <c r="T6506" i="21"/>
  <c r="S6506" i="21"/>
  <c r="R6506" i="21"/>
  <c r="X6505" i="21"/>
  <c r="W6505" i="21"/>
  <c r="V6505" i="21"/>
  <c r="U6505" i="21"/>
  <c r="T6505" i="21"/>
  <c r="S6505" i="21"/>
  <c r="R6505" i="21"/>
  <c r="X6504" i="21"/>
  <c r="W6504" i="21"/>
  <c r="V6504" i="21"/>
  <c r="U6504" i="21"/>
  <c r="T6504" i="21"/>
  <c r="S6504" i="21"/>
  <c r="R6504" i="21"/>
  <c r="X6503" i="21"/>
  <c r="W6503" i="21"/>
  <c r="V6503" i="21"/>
  <c r="U6503" i="21"/>
  <c r="T6503" i="21"/>
  <c r="S6503" i="21"/>
  <c r="R6503" i="21"/>
  <c r="X6502" i="21"/>
  <c r="W6502" i="21"/>
  <c r="V6502" i="21"/>
  <c r="U6502" i="21"/>
  <c r="T6502" i="21"/>
  <c r="S6502" i="21"/>
  <c r="R6502" i="21"/>
  <c r="X6501" i="21"/>
  <c r="W6501" i="21"/>
  <c r="V6501" i="21"/>
  <c r="U6501" i="21"/>
  <c r="T6501" i="21"/>
  <c r="S6501" i="21"/>
  <c r="R6501" i="21"/>
  <c r="X6500" i="21"/>
  <c r="W6500" i="21"/>
  <c r="V6500" i="21"/>
  <c r="U6500" i="21"/>
  <c r="T6500" i="21"/>
  <c r="S6500" i="21"/>
  <c r="R6500" i="21"/>
  <c r="X6499" i="21"/>
  <c r="W6499" i="21"/>
  <c r="V6499" i="21"/>
  <c r="U6499" i="21"/>
  <c r="T6499" i="21"/>
  <c r="S6499" i="21"/>
  <c r="R6499" i="21"/>
  <c r="X6498" i="21"/>
  <c r="W6498" i="21"/>
  <c r="V6498" i="21"/>
  <c r="U6498" i="21"/>
  <c r="T6498" i="21"/>
  <c r="S6498" i="21"/>
  <c r="R6498" i="21"/>
  <c r="X6497" i="21"/>
  <c r="W6497" i="21"/>
  <c r="V6497" i="21"/>
  <c r="U6497" i="21"/>
  <c r="T6497" i="21"/>
  <c r="S6497" i="21"/>
  <c r="R6497" i="21"/>
  <c r="X6496" i="21"/>
  <c r="W6496" i="21"/>
  <c r="V6496" i="21"/>
  <c r="U6496" i="21"/>
  <c r="T6496" i="21"/>
  <c r="S6496" i="21"/>
  <c r="R6496" i="21"/>
  <c r="X6495" i="21"/>
  <c r="W6495" i="21"/>
  <c r="V6495" i="21"/>
  <c r="U6495" i="21"/>
  <c r="T6495" i="21"/>
  <c r="S6495" i="21"/>
  <c r="R6495" i="21"/>
  <c r="X6494" i="21"/>
  <c r="W6494" i="21"/>
  <c r="V6494" i="21"/>
  <c r="U6494" i="21"/>
  <c r="T6494" i="21"/>
  <c r="S6494" i="21"/>
  <c r="R6494" i="21"/>
  <c r="X6493" i="21"/>
  <c r="W6493" i="21"/>
  <c r="V6493" i="21"/>
  <c r="U6493" i="21"/>
  <c r="T6493" i="21"/>
  <c r="S6493" i="21"/>
  <c r="R6493" i="21"/>
  <c r="X6492" i="21"/>
  <c r="W6492" i="21"/>
  <c r="V6492" i="21"/>
  <c r="U6492" i="21"/>
  <c r="T6492" i="21"/>
  <c r="S6492" i="21"/>
  <c r="R6492" i="21"/>
  <c r="X6491" i="21"/>
  <c r="W6491" i="21"/>
  <c r="V6491" i="21"/>
  <c r="U6491" i="21"/>
  <c r="T6491" i="21"/>
  <c r="S6491" i="21"/>
  <c r="R6491" i="21"/>
  <c r="X6490" i="21"/>
  <c r="W6490" i="21"/>
  <c r="V6490" i="21"/>
  <c r="U6490" i="21"/>
  <c r="T6490" i="21"/>
  <c r="S6490" i="21"/>
  <c r="R6490" i="21"/>
  <c r="X6489" i="21"/>
  <c r="W6489" i="21"/>
  <c r="V6489" i="21"/>
  <c r="U6489" i="21"/>
  <c r="T6489" i="21"/>
  <c r="S6489" i="21"/>
  <c r="R6489" i="21"/>
  <c r="X6488" i="21"/>
  <c r="W6488" i="21"/>
  <c r="V6488" i="21"/>
  <c r="U6488" i="21"/>
  <c r="T6488" i="21"/>
  <c r="S6488" i="21"/>
  <c r="R6488" i="21"/>
  <c r="X6487" i="21"/>
  <c r="W6487" i="21"/>
  <c r="V6487" i="21"/>
  <c r="U6487" i="21"/>
  <c r="T6487" i="21"/>
  <c r="S6487" i="21"/>
  <c r="R6487" i="21"/>
  <c r="X6486" i="21"/>
  <c r="W6486" i="21"/>
  <c r="V6486" i="21"/>
  <c r="U6486" i="21"/>
  <c r="T6486" i="21"/>
  <c r="S6486" i="21"/>
  <c r="R6486" i="21"/>
  <c r="X6485" i="21"/>
  <c r="W6485" i="21"/>
  <c r="V6485" i="21"/>
  <c r="U6485" i="21"/>
  <c r="T6485" i="21"/>
  <c r="S6485" i="21"/>
  <c r="R6485" i="21"/>
  <c r="X6484" i="21"/>
  <c r="W6484" i="21"/>
  <c r="V6484" i="21"/>
  <c r="U6484" i="21"/>
  <c r="T6484" i="21"/>
  <c r="S6484" i="21"/>
  <c r="R6484" i="21"/>
  <c r="X6483" i="21"/>
  <c r="W6483" i="21"/>
  <c r="V6483" i="21"/>
  <c r="U6483" i="21"/>
  <c r="T6483" i="21"/>
  <c r="S6483" i="21"/>
  <c r="R6483" i="21"/>
  <c r="X6482" i="21"/>
  <c r="W6482" i="21"/>
  <c r="V6482" i="21"/>
  <c r="U6482" i="21"/>
  <c r="T6482" i="21"/>
  <c r="S6482" i="21"/>
  <c r="R6482" i="21"/>
  <c r="X6481" i="21"/>
  <c r="W6481" i="21"/>
  <c r="V6481" i="21"/>
  <c r="U6481" i="21"/>
  <c r="T6481" i="21"/>
  <c r="S6481" i="21"/>
  <c r="R6481" i="21"/>
  <c r="X6480" i="21"/>
  <c r="W6480" i="21"/>
  <c r="V6480" i="21"/>
  <c r="U6480" i="21"/>
  <c r="T6480" i="21"/>
  <c r="S6480" i="21"/>
  <c r="R6480" i="21"/>
  <c r="X6479" i="21"/>
  <c r="W6479" i="21"/>
  <c r="V6479" i="21"/>
  <c r="U6479" i="21"/>
  <c r="T6479" i="21"/>
  <c r="S6479" i="21"/>
  <c r="R6479" i="21"/>
  <c r="X6478" i="21"/>
  <c r="W6478" i="21"/>
  <c r="V6478" i="21"/>
  <c r="U6478" i="21"/>
  <c r="T6478" i="21"/>
  <c r="S6478" i="21"/>
  <c r="R6478" i="21"/>
  <c r="X6477" i="21"/>
  <c r="W6477" i="21"/>
  <c r="V6477" i="21"/>
  <c r="U6477" i="21"/>
  <c r="T6477" i="21"/>
  <c r="S6477" i="21"/>
  <c r="R6477" i="21"/>
  <c r="X6476" i="21"/>
  <c r="W6476" i="21"/>
  <c r="V6476" i="21"/>
  <c r="U6476" i="21"/>
  <c r="T6476" i="21"/>
  <c r="S6476" i="21"/>
  <c r="R6476" i="21"/>
  <c r="X6475" i="21"/>
  <c r="W6475" i="21"/>
  <c r="V6475" i="21"/>
  <c r="U6475" i="21"/>
  <c r="T6475" i="21"/>
  <c r="S6475" i="21"/>
  <c r="R6475" i="21"/>
  <c r="X6474" i="21"/>
  <c r="W6474" i="21"/>
  <c r="V6474" i="21"/>
  <c r="U6474" i="21"/>
  <c r="T6474" i="21"/>
  <c r="S6474" i="21"/>
  <c r="R6474" i="21"/>
  <c r="X6473" i="21"/>
  <c r="W6473" i="21"/>
  <c r="V6473" i="21"/>
  <c r="U6473" i="21"/>
  <c r="T6473" i="21"/>
  <c r="S6473" i="21"/>
  <c r="R6473" i="21"/>
  <c r="X6472" i="21"/>
  <c r="W6472" i="21"/>
  <c r="V6472" i="21"/>
  <c r="U6472" i="21"/>
  <c r="T6472" i="21"/>
  <c r="S6472" i="21"/>
  <c r="R6472" i="21"/>
  <c r="X6471" i="21"/>
  <c r="W6471" i="21"/>
  <c r="V6471" i="21"/>
  <c r="U6471" i="21"/>
  <c r="T6471" i="21"/>
  <c r="S6471" i="21"/>
  <c r="R6471" i="21"/>
  <c r="X6470" i="21"/>
  <c r="W6470" i="21"/>
  <c r="V6470" i="21"/>
  <c r="U6470" i="21"/>
  <c r="T6470" i="21"/>
  <c r="S6470" i="21"/>
  <c r="R6470" i="21"/>
  <c r="X6469" i="21"/>
  <c r="W6469" i="21"/>
  <c r="V6469" i="21"/>
  <c r="U6469" i="21"/>
  <c r="T6469" i="21"/>
  <c r="S6469" i="21"/>
  <c r="R6469" i="21"/>
  <c r="X6468" i="21"/>
  <c r="W6468" i="21"/>
  <c r="V6468" i="21"/>
  <c r="U6468" i="21"/>
  <c r="T6468" i="21"/>
  <c r="S6468" i="21"/>
  <c r="R6468" i="21"/>
  <c r="X6467" i="21"/>
  <c r="W6467" i="21"/>
  <c r="V6467" i="21"/>
  <c r="U6467" i="21"/>
  <c r="T6467" i="21"/>
  <c r="S6467" i="21"/>
  <c r="R6467" i="21"/>
  <c r="X6466" i="21"/>
  <c r="W6466" i="21"/>
  <c r="V6466" i="21"/>
  <c r="U6466" i="21"/>
  <c r="T6466" i="21"/>
  <c r="S6466" i="21"/>
  <c r="R6466" i="21"/>
  <c r="X6465" i="21"/>
  <c r="W6465" i="21"/>
  <c r="V6465" i="21"/>
  <c r="U6465" i="21"/>
  <c r="T6465" i="21"/>
  <c r="S6465" i="21"/>
  <c r="R6465" i="21"/>
  <c r="X6464" i="21"/>
  <c r="W6464" i="21"/>
  <c r="V6464" i="21"/>
  <c r="U6464" i="21"/>
  <c r="T6464" i="21"/>
  <c r="S6464" i="21"/>
  <c r="R6464" i="21"/>
  <c r="X6463" i="21"/>
  <c r="W6463" i="21"/>
  <c r="V6463" i="21"/>
  <c r="U6463" i="21"/>
  <c r="T6463" i="21"/>
  <c r="S6463" i="21"/>
  <c r="R6463" i="21"/>
  <c r="X6462" i="21"/>
  <c r="W6462" i="21"/>
  <c r="V6462" i="21"/>
  <c r="U6462" i="21"/>
  <c r="T6462" i="21"/>
  <c r="S6462" i="21"/>
  <c r="R6462" i="21"/>
  <c r="X6461" i="21"/>
  <c r="W6461" i="21"/>
  <c r="V6461" i="21"/>
  <c r="U6461" i="21"/>
  <c r="T6461" i="21"/>
  <c r="S6461" i="21"/>
  <c r="R6461" i="21"/>
  <c r="X6460" i="21"/>
  <c r="W6460" i="21"/>
  <c r="V6460" i="21"/>
  <c r="U6460" i="21"/>
  <c r="T6460" i="21"/>
  <c r="S6460" i="21"/>
  <c r="R6460" i="21"/>
  <c r="X6459" i="21"/>
  <c r="W6459" i="21"/>
  <c r="V6459" i="21"/>
  <c r="U6459" i="21"/>
  <c r="T6459" i="21"/>
  <c r="S6459" i="21"/>
  <c r="R6459" i="21"/>
  <c r="X6458" i="21"/>
  <c r="W6458" i="21"/>
  <c r="V6458" i="21"/>
  <c r="U6458" i="21"/>
  <c r="T6458" i="21"/>
  <c r="S6458" i="21"/>
  <c r="R6458" i="21"/>
  <c r="X6457" i="21"/>
  <c r="W6457" i="21"/>
  <c r="V6457" i="21"/>
  <c r="U6457" i="21"/>
  <c r="T6457" i="21"/>
  <c r="S6457" i="21"/>
  <c r="R6457" i="21"/>
  <c r="X6456" i="21"/>
  <c r="W6456" i="21"/>
  <c r="V6456" i="21"/>
  <c r="U6456" i="21"/>
  <c r="T6456" i="21"/>
  <c r="S6456" i="21"/>
  <c r="R6456" i="21"/>
  <c r="X6455" i="21"/>
  <c r="W6455" i="21"/>
  <c r="V6455" i="21"/>
  <c r="U6455" i="21"/>
  <c r="T6455" i="21"/>
  <c r="S6455" i="21"/>
  <c r="R6455" i="21"/>
  <c r="X6454" i="21"/>
  <c r="W6454" i="21"/>
  <c r="V6454" i="21"/>
  <c r="U6454" i="21"/>
  <c r="T6454" i="21"/>
  <c r="S6454" i="21"/>
  <c r="R6454" i="21"/>
  <c r="X6453" i="21"/>
  <c r="W6453" i="21"/>
  <c r="V6453" i="21"/>
  <c r="U6453" i="21"/>
  <c r="T6453" i="21"/>
  <c r="S6453" i="21"/>
  <c r="R6453" i="21"/>
  <c r="X6452" i="21"/>
  <c r="W6452" i="21"/>
  <c r="V6452" i="21"/>
  <c r="U6452" i="21"/>
  <c r="T6452" i="21"/>
  <c r="S6452" i="21"/>
  <c r="R6452" i="21"/>
  <c r="X6451" i="21"/>
  <c r="W6451" i="21"/>
  <c r="V6451" i="21"/>
  <c r="U6451" i="21"/>
  <c r="T6451" i="21"/>
  <c r="S6451" i="21"/>
  <c r="R6451" i="21"/>
  <c r="X6450" i="21"/>
  <c r="W6450" i="21"/>
  <c r="V6450" i="21"/>
  <c r="U6450" i="21"/>
  <c r="T6450" i="21"/>
  <c r="S6450" i="21"/>
  <c r="R6450" i="21"/>
  <c r="X6449" i="21"/>
  <c r="W6449" i="21"/>
  <c r="V6449" i="21"/>
  <c r="U6449" i="21"/>
  <c r="T6449" i="21"/>
  <c r="S6449" i="21"/>
  <c r="R6449" i="21"/>
  <c r="X6448" i="21"/>
  <c r="W6448" i="21"/>
  <c r="V6448" i="21"/>
  <c r="U6448" i="21"/>
  <c r="T6448" i="21"/>
  <c r="S6448" i="21"/>
  <c r="R6448" i="21"/>
  <c r="X6447" i="21"/>
  <c r="W6447" i="21"/>
  <c r="V6447" i="21"/>
  <c r="U6447" i="21"/>
  <c r="T6447" i="21"/>
  <c r="S6447" i="21"/>
  <c r="R6447" i="21"/>
  <c r="X6446" i="21"/>
  <c r="W6446" i="21"/>
  <c r="V6446" i="21"/>
  <c r="U6446" i="21"/>
  <c r="T6446" i="21"/>
  <c r="S6446" i="21"/>
  <c r="R6446" i="21"/>
  <c r="X6445" i="21"/>
  <c r="W6445" i="21"/>
  <c r="V6445" i="21"/>
  <c r="U6445" i="21"/>
  <c r="T6445" i="21"/>
  <c r="S6445" i="21"/>
  <c r="R6445" i="21"/>
  <c r="X6444" i="21"/>
  <c r="W6444" i="21"/>
  <c r="V6444" i="21"/>
  <c r="U6444" i="21"/>
  <c r="T6444" i="21"/>
  <c r="S6444" i="21"/>
  <c r="R6444" i="21"/>
  <c r="X6443" i="21"/>
  <c r="W6443" i="21"/>
  <c r="V6443" i="21"/>
  <c r="U6443" i="21"/>
  <c r="T6443" i="21"/>
  <c r="S6443" i="21"/>
  <c r="R6443" i="21"/>
  <c r="X6442" i="21"/>
  <c r="W6442" i="21"/>
  <c r="V6442" i="21"/>
  <c r="U6442" i="21"/>
  <c r="T6442" i="21"/>
  <c r="S6442" i="21"/>
  <c r="R6442" i="21"/>
  <c r="X6441" i="21"/>
  <c r="W6441" i="21"/>
  <c r="V6441" i="21"/>
  <c r="U6441" i="21"/>
  <c r="T6441" i="21"/>
  <c r="S6441" i="21"/>
  <c r="R6441" i="21"/>
  <c r="X6440" i="21"/>
  <c r="W6440" i="21"/>
  <c r="V6440" i="21"/>
  <c r="U6440" i="21"/>
  <c r="T6440" i="21"/>
  <c r="S6440" i="21"/>
  <c r="R6440" i="21"/>
  <c r="X6439" i="21"/>
  <c r="W6439" i="21"/>
  <c r="V6439" i="21"/>
  <c r="U6439" i="21"/>
  <c r="T6439" i="21"/>
  <c r="S6439" i="21"/>
  <c r="R6439" i="21"/>
  <c r="X6438" i="21"/>
  <c r="W6438" i="21"/>
  <c r="V6438" i="21"/>
  <c r="U6438" i="21"/>
  <c r="T6438" i="21"/>
  <c r="S6438" i="21"/>
  <c r="R6438" i="21"/>
  <c r="X6437" i="21"/>
  <c r="W6437" i="21"/>
  <c r="V6437" i="21"/>
  <c r="U6437" i="21"/>
  <c r="T6437" i="21"/>
  <c r="S6437" i="21"/>
  <c r="R6437" i="21"/>
  <c r="X6436" i="21"/>
  <c r="W6436" i="21"/>
  <c r="V6436" i="21"/>
  <c r="U6436" i="21"/>
  <c r="T6436" i="21"/>
  <c r="S6436" i="21"/>
  <c r="R6436" i="21"/>
  <c r="X6435" i="21"/>
  <c r="W6435" i="21"/>
  <c r="V6435" i="21"/>
  <c r="U6435" i="21"/>
  <c r="T6435" i="21"/>
  <c r="S6435" i="21"/>
  <c r="R6435" i="21"/>
  <c r="X6434" i="21"/>
  <c r="W6434" i="21"/>
  <c r="V6434" i="21"/>
  <c r="U6434" i="21"/>
  <c r="T6434" i="21"/>
  <c r="S6434" i="21"/>
  <c r="R6434" i="21"/>
  <c r="X6433" i="21"/>
  <c r="W6433" i="21"/>
  <c r="V6433" i="21"/>
  <c r="U6433" i="21"/>
  <c r="T6433" i="21"/>
  <c r="S6433" i="21"/>
  <c r="R6433" i="21"/>
  <c r="X6432" i="21"/>
  <c r="W6432" i="21"/>
  <c r="V6432" i="21"/>
  <c r="U6432" i="21"/>
  <c r="T6432" i="21"/>
  <c r="S6432" i="21"/>
  <c r="R6432" i="21"/>
  <c r="X6431" i="21"/>
  <c r="W6431" i="21"/>
  <c r="V6431" i="21"/>
  <c r="U6431" i="21"/>
  <c r="T6431" i="21"/>
  <c r="S6431" i="21"/>
  <c r="R6431" i="21"/>
  <c r="X6430" i="21"/>
  <c r="W6430" i="21"/>
  <c r="V6430" i="21"/>
  <c r="U6430" i="21"/>
  <c r="T6430" i="21"/>
  <c r="S6430" i="21"/>
  <c r="R6430" i="21"/>
  <c r="X6429" i="21"/>
  <c r="W6429" i="21"/>
  <c r="V6429" i="21"/>
  <c r="U6429" i="21"/>
  <c r="T6429" i="21"/>
  <c r="S6429" i="21"/>
  <c r="R6429" i="21"/>
  <c r="X6428" i="21"/>
  <c r="W6428" i="21"/>
  <c r="V6428" i="21"/>
  <c r="U6428" i="21"/>
  <c r="T6428" i="21"/>
  <c r="S6428" i="21"/>
  <c r="R6428" i="21"/>
  <c r="X6427" i="21"/>
  <c r="W6427" i="21"/>
  <c r="V6427" i="21"/>
  <c r="U6427" i="21"/>
  <c r="T6427" i="21"/>
  <c r="S6427" i="21"/>
  <c r="R6427" i="21"/>
  <c r="X6426" i="21"/>
  <c r="W6426" i="21"/>
  <c r="V6426" i="21"/>
  <c r="U6426" i="21"/>
  <c r="T6426" i="21"/>
  <c r="S6426" i="21"/>
  <c r="R6426" i="21"/>
  <c r="X6425" i="21"/>
  <c r="W6425" i="21"/>
  <c r="V6425" i="21"/>
  <c r="U6425" i="21"/>
  <c r="T6425" i="21"/>
  <c r="S6425" i="21"/>
  <c r="R6425" i="21"/>
  <c r="X6424" i="21"/>
  <c r="W6424" i="21"/>
  <c r="V6424" i="21"/>
  <c r="U6424" i="21"/>
  <c r="T6424" i="21"/>
  <c r="S6424" i="21"/>
  <c r="R6424" i="21"/>
  <c r="X6423" i="21"/>
  <c r="W6423" i="21"/>
  <c r="V6423" i="21"/>
  <c r="U6423" i="21"/>
  <c r="T6423" i="21"/>
  <c r="S6423" i="21"/>
  <c r="R6423" i="21"/>
  <c r="X6422" i="21"/>
  <c r="W6422" i="21"/>
  <c r="V6422" i="21"/>
  <c r="U6422" i="21"/>
  <c r="T6422" i="21"/>
  <c r="S6422" i="21"/>
  <c r="R6422" i="21"/>
  <c r="X6421" i="21"/>
  <c r="W6421" i="21"/>
  <c r="V6421" i="21"/>
  <c r="U6421" i="21"/>
  <c r="T6421" i="21"/>
  <c r="S6421" i="21"/>
  <c r="R6421" i="21"/>
  <c r="X6420" i="21"/>
  <c r="W6420" i="21"/>
  <c r="V6420" i="21"/>
  <c r="U6420" i="21"/>
  <c r="T6420" i="21"/>
  <c r="S6420" i="21"/>
  <c r="R6420" i="21"/>
  <c r="X6419" i="21"/>
  <c r="W6419" i="21"/>
  <c r="V6419" i="21"/>
  <c r="U6419" i="21"/>
  <c r="T6419" i="21"/>
  <c r="S6419" i="21"/>
  <c r="R6419" i="21"/>
  <c r="X6418" i="21"/>
  <c r="W6418" i="21"/>
  <c r="V6418" i="21"/>
  <c r="U6418" i="21"/>
  <c r="T6418" i="21"/>
  <c r="S6418" i="21"/>
  <c r="R6418" i="21"/>
  <c r="X6417" i="21"/>
  <c r="W6417" i="21"/>
  <c r="V6417" i="21"/>
  <c r="U6417" i="21"/>
  <c r="T6417" i="21"/>
  <c r="S6417" i="21"/>
  <c r="R6417" i="21"/>
  <c r="X6416" i="21"/>
  <c r="W6416" i="21"/>
  <c r="V6416" i="21"/>
  <c r="U6416" i="21"/>
  <c r="T6416" i="21"/>
  <c r="S6416" i="21"/>
  <c r="R6416" i="21"/>
  <c r="X6415" i="21"/>
  <c r="W6415" i="21"/>
  <c r="V6415" i="21"/>
  <c r="U6415" i="21"/>
  <c r="T6415" i="21"/>
  <c r="S6415" i="21"/>
  <c r="R6415" i="21"/>
  <c r="X6414" i="21"/>
  <c r="W6414" i="21"/>
  <c r="V6414" i="21"/>
  <c r="U6414" i="21"/>
  <c r="T6414" i="21"/>
  <c r="S6414" i="21"/>
  <c r="R6414" i="21"/>
  <c r="X6413" i="21"/>
  <c r="W6413" i="21"/>
  <c r="V6413" i="21"/>
  <c r="U6413" i="21"/>
  <c r="T6413" i="21"/>
  <c r="S6413" i="21"/>
  <c r="R6413" i="21"/>
  <c r="X6412" i="21"/>
  <c r="W6412" i="21"/>
  <c r="V6412" i="21"/>
  <c r="U6412" i="21"/>
  <c r="T6412" i="21"/>
  <c r="S6412" i="21"/>
  <c r="R6412" i="21"/>
  <c r="X6411" i="21"/>
  <c r="W6411" i="21"/>
  <c r="V6411" i="21"/>
  <c r="U6411" i="21"/>
  <c r="T6411" i="21"/>
  <c r="S6411" i="21"/>
  <c r="R6411" i="21"/>
  <c r="X6410" i="21"/>
  <c r="W6410" i="21"/>
  <c r="V6410" i="21"/>
  <c r="U6410" i="21"/>
  <c r="T6410" i="21"/>
  <c r="S6410" i="21"/>
  <c r="R6410" i="21"/>
  <c r="X6409" i="21"/>
  <c r="W6409" i="21"/>
  <c r="V6409" i="21"/>
  <c r="U6409" i="21"/>
  <c r="T6409" i="21"/>
  <c r="S6409" i="21"/>
  <c r="R6409" i="21"/>
  <c r="X6408" i="21"/>
  <c r="W6408" i="21"/>
  <c r="V6408" i="21"/>
  <c r="U6408" i="21"/>
  <c r="T6408" i="21"/>
  <c r="S6408" i="21"/>
  <c r="R6408" i="21"/>
  <c r="X6407" i="21"/>
  <c r="W6407" i="21"/>
  <c r="V6407" i="21"/>
  <c r="U6407" i="21"/>
  <c r="T6407" i="21"/>
  <c r="S6407" i="21"/>
  <c r="R6407" i="21"/>
  <c r="X6406" i="21"/>
  <c r="W6406" i="21"/>
  <c r="V6406" i="21"/>
  <c r="U6406" i="21"/>
  <c r="T6406" i="21"/>
  <c r="S6406" i="21"/>
  <c r="R6406" i="21"/>
  <c r="X6405" i="21"/>
  <c r="W6405" i="21"/>
  <c r="V6405" i="21"/>
  <c r="U6405" i="21"/>
  <c r="T6405" i="21"/>
  <c r="S6405" i="21"/>
  <c r="R6405" i="21"/>
  <c r="X6404" i="21"/>
  <c r="W6404" i="21"/>
  <c r="V6404" i="21"/>
  <c r="U6404" i="21"/>
  <c r="T6404" i="21"/>
  <c r="S6404" i="21"/>
  <c r="R6404" i="21"/>
  <c r="X6403" i="21"/>
  <c r="W6403" i="21"/>
  <c r="V6403" i="21"/>
  <c r="U6403" i="21"/>
  <c r="T6403" i="21"/>
  <c r="S6403" i="21"/>
  <c r="R6403" i="21"/>
  <c r="X6402" i="21"/>
  <c r="W6402" i="21"/>
  <c r="V6402" i="21"/>
  <c r="U6402" i="21"/>
  <c r="T6402" i="21"/>
  <c r="S6402" i="21"/>
  <c r="R6402" i="21"/>
  <c r="X6401" i="21"/>
  <c r="W6401" i="21"/>
  <c r="V6401" i="21"/>
  <c r="U6401" i="21"/>
  <c r="T6401" i="21"/>
  <c r="S6401" i="21"/>
  <c r="R6401" i="21"/>
  <c r="X6400" i="21"/>
  <c r="W6400" i="21"/>
  <c r="V6400" i="21"/>
  <c r="U6400" i="21"/>
  <c r="T6400" i="21"/>
  <c r="S6400" i="21"/>
  <c r="R6400" i="21"/>
  <c r="X6399" i="21"/>
  <c r="W6399" i="21"/>
  <c r="V6399" i="21"/>
  <c r="U6399" i="21"/>
  <c r="T6399" i="21"/>
  <c r="S6399" i="21"/>
  <c r="R6399" i="21"/>
  <c r="X6398" i="21"/>
  <c r="W6398" i="21"/>
  <c r="V6398" i="21"/>
  <c r="U6398" i="21"/>
  <c r="T6398" i="21"/>
  <c r="S6398" i="21"/>
  <c r="R6398" i="21"/>
  <c r="X6397" i="21"/>
  <c r="W6397" i="21"/>
  <c r="V6397" i="21"/>
  <c r="U6397" i="21"/>
  <c r="T6397" i="21"/>
  <c r="S6397" i="21"/>
  <c r="R6397" i="21"/>
  <c r="X6396" i="21"/>
  <c r="W6396" i="21"/>
  <c r="V6396" i="21"/>
  <c r="U6396" i="21"/>
  <c r="T6396" i="21"/>
  <c r="S6396" i="21"/>
  <c r="R6396" i="21"/>
  <c r="X6395" i="21"/>
  <c r="W6395" i="21"/>
  <c r="V6395" i="21"/>
  <c r="U6395" i="21"/>
  <c r="T6395" i="21"/>
  <c r="S6395" i="21"/>
  <c r="R6395" i="21"/>
  <c r="X6394" i="21"/>
  <c r="W6394" i="21"/>
  <c r="V6394" i="21"/>
  <c r="U6394" i="21"/>
  <c r="T6394" i="21"/>
  <c r="S6394" i="21"/>
  <c r="R6394" i="21"/>
  <c r="X6393" i="21"/>
  <c r="W6393" i="21"/>
  <c r="V6393" i="21"/>
  <c r="U6393" i="21"/>
  <c r="T6393" i="21"/>
  <c r="S6393" i="21"/>
  <c r="R6393" i="21"/>
  <c r="X6392" i="21"/>
  <c r="W6392" i="21"/>
  <c r="V6392" i="21"/>
  <c r="U6392" i="21"/>
  <c r="T6392" i="21"/>
  <c r="S6392" i="21"/>
  <c r="R6392" i="21"/>
  <c r="X6391" i="21"/>
  <c r="W6391" i="21"/>
  <c r="V6391" i="21"/>
  <c r="U6391" i="21"/>
  <c r="T6391" i="21"/>
  <c r="S6391" i="21"/>
  <c r="R6391" i="21"/>
  <c r="X6390" i="21"/>
  <c r="W6390" i="21"/>
  <c r="V6390" i="21"/>
  <c r="U6390" i="21"/>
  <c r="T6390" i="21"/>
  <c r="S6390" i="21"/>
  <c r="R6390" i="21"/>
  <c r="X6389" i="21"/>
  <c r="W6389" i="21"/>
  <c r="V6389" i="21"/>
  <c r="U6389" i="21"/>
  <c r="T6389" i="21"/>
  <c r="S6389" i="21"/>
  <c r="R6389" i="21"/>
  <c r="X6388" i="21"/>
  <c r="W6388" i="21"/>
  <c r="V6388" i="21"/>
  <c r="U6388" i="21"/>
  <c r="T6388" i="21"/>
  <c r="S6388" i="21"/>
  <c r="R6388" i="21"/>
  <c r="X6387" i="21"/>
  <c r="W6387" i="21"/>
  <c r="V6387" i="21"/>
  <c r="U6387" i="21"/>
  <c r="T6387" i="21"/>
  <c r="S6387" i="21"/>
  <c r="R6387" i="21"/>
  <c r="X6386" i="21"/>
  <c r="W6386" i="21"/>
  <c r="V6386" i="21"/>
  <c r="U6386" i="21"/>
  <c r="T6386" i="21"/>
  <c r="S6386" i="21"/>
  <c r="R6386" i="21"/>
  <c r="X6385" i="21"/>
  <c r="W6385" i="21"/>
  <c r="V6385" i="21"/>
  <c r="U6385" i="21"/>
  <c r="T6385" i="21"/>
  <c r="S6385" i="21"/>
  <c r="R6385" i="21"/>
  <c r="X6384" i="21"/>
  <c r="W6384" i="21"/>
  <c r="V6384" i="21"/>
  <c r="U6384" i="21"/>
  <c r="T6384" i="21"/>
  <c r="S6384" i="21"/>
  <c r="R6384" i="21"/>
  <c r="X6383" i="21"/>
  <c r="W6383" i="21"/>
  <c r="V6383" i="21"/>
  <c r="U6383" i="21"/>
  <c r="T6383" i="21"/>
  <c r="S6383" i="21"/>
  <c r="R6383" i="21"/>
  <c r="X6382" i="21"/>
  <c r="W6382" i="21"/>
  <c r="V6382" i="21"/>
  <c r="U6382" i="21"/>
  <c r="T6382" i="21"/>
  <c r="S6382" i="21"/>
  <c r="R6382" i="21"/>
  <c r="X6381" i="21"/>
  <c r="W6381" i="21"/>
  <c r="V6381" i="21"/>
  <c r="U6381" i="21"/>
  <c r="T6381" i="21"/>
  <c r="S6381" i="21"/>
  <c r="R6381" i="21"/>
  <c r="X6380" i="21"/>
  <c r="W6380" i="21"/>
  <c r="V6380" i="21"/>
  <c r="U6380" i="21"/>
  <c r="T6380" i="21"/>
  <c r="S6380" i="21"/>
  <c r="R6380" i="21"/>
  <c r="X6379" i="21"/>
  <c r="W6379" i="21"/>
  <c r="V6379" i="21"/>
  <c r="U6379" i="21"/>
  <c r="T6379" i="21"/>
  <c r="S6379" i="21"/>
  <c r="R6379" i="21"/>
  <c r="X6378" i="21"/>
  <c r="W6378" i="21"/>
  <c r="V6378" i="21"/>
  <c r="U6378" i="21"/>
  <c r="T6378" i="21"/>
  <c r="S6378" i="21"/>
  <c r="R6378" i="21"/>
  <c r="X6377" i="21"/>
  <c r="W6377" i="21"/>
  <c r="V6377" i="21"/>
  <c r="U6377" i="21"/>
  <c r="T6377" i="21"/>
  <c r="S6377" i="21"/>
  <c r="R6377" i="21"/>
  <c r="X6376" i="21"/>
  <c r="W6376" i="21"/>
  <c r="V6376" i="21"/>
  <c r="U6376" i="21"/>
  <c r="T6376" i="21"/>
  <c r="S6376" i="21"/>
  <c r="R6376" i="21"/>
  <c r="X6375" i="21"/>
  <c r="W6375" i="21"/>
  <c r="V6375" i="21"/>
  <c r="U6375" i="21"/>
  <c r="T6375" i="21"/>
  <c r="S6375" i="21"/>
  <c r="R6375" i="21"/>
  <c r="X6374" i="21"/>
  <c r="W6374" i="21"/>
  <c r="V6374" i="21"/>
  <c r="U6374" i="21"/>
  <c r="T6374" i="21"/>
  <c r="S6374" i="21"/>
  <c r="R6374" i="21"/>
  <c r="X6373" i="21"/>
  <c r="W6373" i="21"/>
  <c r="V6373" i="21"/>
  <c r="U6373" i="21"/>
  <c r="T6373" i="21"/>
  <c r="S6373" i="21"/>
  <c r="R6373" i="21"/>
  <c r="X6372" i="21"/>
  <c r="W6372" i="21"/>
  <c r="V6372" i="21"/>
  <c r="U6372" i="21"/>
  <c r="T6372" i="21"/>
  <c r="S6372" i="21"/>
  <c r="R6372" i="21"/>
  <c r="X6371" i="21"/>
  <c r="W6371" i="21"/>
  <c r="V6371" i="21"/>
  <c r="U6371" i="21"/>
  <c r="T6371" i="21"/>
  <c r="S6371" i="21"/>
  <c r="R6371" i="21"/>
  <c r="X6370" i="21"/>
  <c r="W6370" i="21"/>
  <c r="V6370" i="21"/>
  <c r="U6370" i="21"/>
  <c r="T6370" i="21"/>
  <c r="S6370" i="21"/>
  <c r="R6370" i="21"/>
  <c r="X6369" i="21"/>
  <c r="W6369" i="21"/>
  <c r="V6369" i="21"/>
  <c r="U6369" i="21"/>
  <c r="T6369" i="21"/>
  <c r="S6369" i="21"/>
  <c r="R6369" i="21"/>
  <c r="X6368" i="21"/>
  <c r="W6368" i="21"/>
  <c r="V6368" i="21"/>
  <c r="U6368" i="21"/>
  <c r="T6368" i="21"/>
  <c r="S6368" i="21"/>
  <c r="R6368" i="21"/>
  <c r="X6367" i="21"/>
  <c r="W6367" i="21"/>
  <c r="V6367" i="21"/>
  <c r="U6367" i="21"/>
  <c r="T6367" i="21"/>
  <c r="S6367" i="21"/>
  <c r="R6367" i="21"/>
  <c r="X6366" i="21"/>
  <c r="W6366" i="21"/>
  <c r="V6366" i="21"/>
  <c r="U6366" i="21"/>
  <c r="T6366" i="21"/>
  <c r="S6366" i="21"/>
  <c r="R6366" i="21"/>
  <c r="X6365" i="21"/>
  <c r="W6365" i="21"/>
  <c r="V6365" i="21"/>
  <c r="U6365" i="21"/>
  <c r="T6365" i="21"/>
  <c r="S6365" i="21"/>
  <c r="R6365" i="21"/>
  <c r="X6364" i="21"/>
  <c r="W6364" i="21"/>
  <c r="V6364" i="21"/>
  <c r="U6364" i="21"/>
  <c r="T6364" i="21"/>
  <c r="S6364" i="21"/>
  <c r="R6364" i="21"/>
  <c r="X6363" i="21"/>
  <c r="W6363" i="21"/>
  <c r="V6363" i="21"/>
  <c r="U6363" i="21"/>
  <c r="T6363" i="21"/>
  <c r="S6363" i="21"/>
  <c r="R6363" i="21"/>
  <c r="X6362" i="21"/>
  <c r="W6362" i="21"/>
  <c r="V6362" i="21"/>
  <c r="U6362" i="21"/>
  <c r="T6362" i="21"/>
  <c r="S6362" i="21"/>
  <c r="R6362" i="21"/>
  <c r="X6361" i="21"/>
  <c r="W6361" i="21"/>
  <c r="V6361" i="21"/>
  <c r="U6361" i="21"/>
  <c r="T6361" i="21"/>
  <c r="S6361" i="21"/>
  <c r="R6361" i="21"/>
  <c r="X6360" i="21"/>
  <c r="W6360" i="21"/>
  <c r="V6360" i="21"/>
  <c r="U6360" i="21"/>
  <c r="T6360" i="21"/>
  <c r="S6360" i="21"/>
  <c r="R6360" i="21"/>
  <c r="X6359" i="21"/>
  <c r="W6359" i="21"/>
  <c r="V6359" i="21"/>
  <c r="U6359" i="21"/>
  <c r="T6359" i="21"/>
  <c r="S6359" i="21"/>
  <c r="R6359" i="21"/>
  <c r="X6358" i="21"/>
  <c r="W6358" i="21"/>
  <c r="V6358" i="21"/>
  <c r="U6358" i="21"/>
  <c r="T6358" i="21"/>
  <c r="S6358" i="21"/>
  <c r="R6358" i="21"/>
  <c r="X6357" i="21"/>
  <c r="W6357" i="21"/>
  <c r="V6357" i="21"/>
  <c r="U6357" i="21"/>
  <c r="T6357" i="21"/>
  <c r="S6357" i="21"/>
  <c r="R6357" i="21"/>
  <c r="X6356" i="21"/>
  <c r="W6356" i="21"/>
  <c r="V6356" i="21"/>
  <c r="U6356" i="21"/>
  <c r="T6356" i="21"/>
  <c r="S6356" i="21"/>
  <c r="R6356" i="21"/>
  <c r="X6355" i="21"/>
  <c r="W6355" i="21"/>
  <c r="V6355" i="21"/>
  <c r="U6355" i="21"/>
  <c r="T6355" i="21"/>
  <c r="S6355" i="21"/>
  <c r="R6355" i="21"/>
  <c r="X6354" i="21"/>
  <c r="W6354" i="21"/>
  <c r="V6354" i="21"/>
  <c r="U6354" i="21"/>
  <c r="T6354" i="21"/>
  <c r="S6354" i="21"/>
  <c r="R6354" i="21"/>
  <c r="X6353" i="21"/>
  <c r="W6353" i="21"/>
  <c r="V6353" i="21"/>
  <c r="U6353" i="21"/>
  <c r="T6353" i="21"/>
  <c r="S6353" i="21"/>
  <c r="R6353" i="21"/>
  <c r="X6352" i="21"/>
  <c r="W6352" i="21"/>
  <c r="V6352" i="21"/>
  <c r="U6352" i="21"/>
  <c r="T6352" i="21"/>
  <c r="S6352" i="21"/>
  <c r="R6352" i="21"/>
  <c r="X6351" i="21"/>
  <c r="W6351" i="21"/>
  <c r="V6351" i="21"/>
  <c r="U6351" i="21"/>
  <c r="T6351" i="21"/>
  <c r="S6351" i="21"/>
  <c r="R6351" i="21"/>
  <c r="X6350" i="21"/>
  <c r="W6350" i="21"/>
  <c r="V6350" i="21"/>
  <c r="U6350" i="21"/>
  <c r="T6350" i="21"/>
  <c r="S6350" i="21"/>
  <c r="R6350" i="21"/>
  <c r="X6349" i="21"/>
  <c r="W6349" i="21"/>
  <c r="V6349" i="21"/>
  <c r="U6349" i="21"/>
  <c r="T6349" i="21"/>
  <c r="S6349" i="21"/>
  <c r="R6349" i="21"/>
  <c r="X6348" i="21"/>
  <c r="W6348" i="21"/>
  <c r="V6348" i="21"/>
  <c r="U6348" i="21"/>
  <c r="T6348" i="21"/>
  <c r="S6348" i="21"/>
  <c r="R6348" i="21"/>
  <c r="X6347" i="21"/>
  <c r="W6347" i="21"/>
  <c r="V6347" i="21"/>
  <c r="U6347" i="21"/>
  <c r="T6347" i="21"/>
  <c r="S6347" i="21"/>
  <c r="R6347" i="21"/>
  <c r="X6346" i="21"/>
  <c r="W6346" i="21"/>
  <c r="V6346" i="21"/>
  <c r="U6346" i="21"/>
  <c r="T6346" i="21"/>
  <c r="S6346" i="21"/>
  <c r="R6346" i="21"/>
  <c r="X6345" i="21"/>
  <c r="W6345" i="21"/>
  <c r="V6345" i="21"/>
  <c r="U6345" i="21"/>
  <c r="T6345" i="21"/>
  <c r="S6345" i="21"/>
  <c r="R6345" i="21"/>
  <c r="X6344" i="21"/>
  <c r="W6344" i="21"/>
  <c r="V6344" i="21"/>
  <c r="U6344" i="21"/>
  <c r="T6344" i="21"/>
  <c r="S6344" i="21"/>
  <c r="R6344" i="21"/>
  <c r="X6343" i="21"/>
  <c r="W6343" i="21"/>
  <c r="V6343" i="21"/>
  <c r="U6343" i="21"/>
  <c r="T6343" i="21"/>
  <c r="S6343" i="21"/>
  <c r="R6343" i="21"/>
  <c r="X6342" i="21"/>
  <c r="W6342" i="21"/>
  <c r="V6342" i="21"/>
  <c r="U6342" i="21"/>
  <c r="T6342" i="21"/>
  <c r="S6342" i="21"/>
  <c r="R6342" i="21"/>
  <c r="X6341" i="21"/>
  <c r="W6341" i="21"/>
  <c r="V6341" i="21"/>
  <c r="U6341" i="21"/>
  <c r="T6341" i="21"/>
  <c r="S6341" i="21"/>
  <c r="R6341" i="21"/>
  <c r="X6340" i="21"/>
  <c r="W6340" i="21"/>
  <c r="V6340" i="21"/>
  <c r="U6340" i="21"/>
  <c r="T6340" i="21"/>
  <c r="S6340" i="21"/>
  <c r="R6340" i="21"/>
  <c r="X6339" i="21"/>
  <c r="W6339" i="21"/>
  <c r="V6339" i="21"/>
  <c r="U6339" i="21"/>
  <c r="T6339" i="21"/>
  <c r="S6339" i="21"/>
  <c r="R6339" i="21"/>
  <c r="X6338" i="21"/>
  <c r="W6338" i="21"/>
  <c r="V6338" i="21"/>
  <c r="U6338" i="21"/>
  <c r="T6338" i="21"/>
  <c r="S6338" i="21"/>
  <c r="R6338" i="21"/>
  <c r="X6337" i="21"/>
  <c r="W6337" i="21"/>
  <c r="V6337" i="21"/>
  <c r="U6337" i="21"/>
  <c r="T6337" i="21"/>
  <c r="S6337" i="21"/>
  <c r="R6337" i="21"/>
  <c r="X6336" i="21"/>
  <c r="W6336" i="21"/>
  <c r="V6336" i="21"/>
  <c r="U6336" i="21"/>
  <c r="T6336" i="21"/>
  <c r="S6336" i="21"/>
  <c r="R6336" i="21"/>
  <c r="X6335" i="21"/>
  <c r="W6335" i="21"/>
  <c r="V6335" i="21"/>
  <c r="U6335" i="21"/>
  <c r="T6335" i="21"/>
  <c r="S6335" i="21"/>
  <c r="R6335" i="21"/>
  <c r="X6334" i="21"/>
  <c r="W6334" i="21"/>
  <c r="V6334" i="21"/>
  <c r="U6334" i="21"/>
  <c r="T6334" i="21"/>
  <c r="S6334" i="21"/>
  <c r="R6334" i="21"/>
  <c r="X6333" i="21"/>
  <c r="W6333" i="21"/>
  <c r="V6333" i="21"/>
  <c r="U6333" i="21"/>
  <c r="T6333" i="21"/>
  <c r="S6333" i="21"/>
  <c r="R6333" i="21"/>
  <c r="X6332" i="21"/>
  <c r="W6332" i="21"/>
  <c r="V6332" i="21"/>
  <c r="U6332" i="21"/>
  <c r="T6332" i="21"/>
  <c r="S6332" i="21"/>
  <c r="R6332" i="21"/>
  <c r="X6331" i="21"/>
  <c r="W6331" i="21"/>
  <c r="V6331" i="21"/>
  <c r="U6331" i="21"/>
  <c r="T6331" i="21"/>
  <c r="S6331" i="21"/>
  <c r="R6331" i="21"/>
  <c r="X6330" i="21"/>
  <c r="W6330" i="21"/>
  <c r="V6330" i="21"/>
  <c r="U6330" i="21"/>
  <c r="T6330" i="21"/>
  <c r="S6330" i="21"/>
  <c r="R6330" i="21"/>
  <c r="X6329" i="21"/>
  <c r="W6329" i="21"/>
  <c r="V6329" i="21"/>
  <c r="U6329" i="21"/>
  <c r="T6329" i="21"/>
  <c r="S6329" i="21"/>
  <c r="R6329" i="21"/>
  <c r="X6328" i="21"/>
  <c r="W6328" i="21"/>
  <c r="V6328" i="21"/>
  <c r="U6328" i="21"/>
  <c r="T6328" i="21"/>
  <c r="S6328" i="21"/>
  <c r="R6328" i="21"/>
  <c r="X6327" i="21"/>
  <c r="W6327" i="21"/>
  <c r="V6327" i="21"/>
  <c r="U6327" i="21"/>
  <c r="T6327" i="21"/>
  <c r="S6327" i="21"/>
  <c r="R6327" i="21"/>
  <c r="X6326" i="21"/>
  <c r="W6326" i="21"/>
  <c r="V6326" i="21"/>
  <c r="U6326" i="21"/>
  <c r="T6326" i="21"/>
  <c r="S6326" i="21"/>
  <c r="R6326" i="21"/>
  <c r="X6325" i="21"/>
  <c r="W6325" i="21"/>
  <c r="V6325" i="21"/>
  <c r="U6325" i="21"/>
  <c r="T6325" i="21"/>
  <c r="S6325" i="21"/>
  <c r="R6325" i="21"/>
  <c r="X6324" i="21"/>
  <c r="W6324" i="21"/>
  <c r="V6324" i="21"/>
  <c r="U6324" i="21"/>
  <c r="T6324" i="21"/>
  <c r="S6324" i="21"/>
  <c r="R6324" i="21"/>
  <c r="X6323" i="21"/>
  <c r="W6323" i="21"/>
  <c r="V6323" i="21"/>
  <c r="U6323" i="21"/>
  <c r="T6323" i="21"/>
  <c r="S6323" i="21"/>
  <c r="R6323" i="21"/>
  <c r="X6322" i="21"/>
  <c r="W6322" i="21"/>
  <c r="V6322" i="21"/>
  <c r="U6322" i="21"/>
  <c r="T6322" i="21"/>
  <c r="S6322" i="21"/>
  <c r="R6322" i="21"/>
  <c r="X6321" i="21"/>
  <c r="W6321" i="21"/>
  <c r="V6321" i="21"/>
  <c r="U6321" i="21"/>
  <c r="T6321" i="21"/>
  <c r="S6321" i="21"/>
  <c r="R6321" i="21"/>
  <c r="X6320" i="21"/>
  <c r="W6320" i="21"/>
  <c r="V6320" i="21"/>
  <c r="U6320" i="21"/>
  <c r="T6320" i="21"/>
  <c r="S6320" i="21"/>
  <c r="R6320" i="21"/>
  <c r="X6319" i="21"/>
  <c r="W6319" i="21"/>
  <c r="V6319" i="21"/>
  <c r="U6319" i="21"/>
  <c r="T6319" i="21"/>
  <c r="S6319" i="21"/>
  <c r="R6319" i="21"/>
  <c r="X6318" i="21"/>
  <c r="W6318" i="21"/>
  <c r="V6318" i="21"/>
  <c r="U6318" i="21"/>
  <c r="T6318" i="21"/>
  <c r="S6318" i="21"/>
  <c r="R6318" i="21"/>
  <c r="X6317" i="21"/>
  <c r="W6317" i="21"/>
  <c r="V6317" i="21"/>
  <c r="U6317" i="21"/>
  <c r="T6317" i="21"/>
  <c r="S6317" i="21"/>
  <c r="R6317" i="21"/>
  <c r="X6316" i="21"/>
  <c r="W6316" i="21"/>
  <c r="V6316" i="21"/>
  <c r="U6316" i="21"/>
  <c r="T6316" i="21"/>
  <c r="S6316" i="21"/>
  <c r="R6316" i="21"/>
  <c r="X6315" i="21"/>
  <c r="W6315" i="21"/>
  <c r="V6315" i="21"/>
  <c r="U6315" i="21"/>
  <c r="T6315" i="21"/>
  <c r="S6315" i="21"/>
  <c r="R6315" i="21"/>
  <c r="X6314" i="21"/>
  <c r="W6314" i="21"/>
  <c r="V6314" i="21"/>
  <c r="U6314" i="21"/>
  <c r="T6314" i="21"/>
  <c r="S6314" i="21"/>
  <c r="R6314" i="21"/>
  <c r="X6313" i="21"/>
  <c r="W6313" i="21"/>
  <c r="V6313" i="21"/>
  <c r="U6313" i="21"/>
  <c r="T6313" i="21"/>
  <c r="S6313" i="21"/>
  <c r="R6313" i="21"/>
  <c r="X6312" i="21"/>
  <c r="W6312" i="21"/>
  <c r="V6312" i="21"/>
  <c r="U6312" i="21"/>
  <c r="T6312" i="21"/>
  <c r="S6312" i="21"/>
  <c r="R6312" i="21"/>
  <c r="X6311" i="21"/>
  <c r="W6311" i="21"/>
  <c r="V6311" i="21"/>
  <c r="U6311" i="21"/>
  <c r="T6311" i="21"/>
  <c r="S6311" i="21"/>
  <c r="R6311" i="21"/>
  <c r="X6310" i="21"/>
  <c r="W6310" i="21"/>
  <c r="V6310" i="21"/>
  <c r="U6310" i="21"/>
  <c r="T6310" i="21"/>
  <c r="S6310" i="21"/>
  <c r="R6310" i="21"/>
  <c r="X6309" i="21"/>
  <c r="W6309" i="21"/>
  <c r="V6309" i="21"/>
  <c r="U6309" i="21"/>
  <c r="T6309" i="21"/>
  <c r="S6309" i="21"/>
  <c r="R6309" i="21"/>
  <c r="X6308" i="21"/>
  <c r="W6308" i="21"/>
  <c r="V6308" i="21"/>
  <c r="U6308" i="21"/>
  <c r="T6308" i="21"/>
  <c r="S6308" i="21"/>
  <c r="R6308" i="21"/>
  <c r="X6307" i="21"/>
  <c r="W6307" i="21"/>
  <c r="V6307" i="21"/>
  <c r="U6307" i="21"/>
  <c r="T6307" i="21"/>
  <c r="S6307" i="21"/>
  <c r="R6307" i="21"/>
  <c r="X6306" i="21"/>
  <c r="W6306" i="21"/>
  <c r="V6306" i="21"/>
  <c r="U6306" i="21"/>
  <c r="T6306" i="21"/>
  <c r="S6306" i="21"/>
  <c r="R6306" i="21"/>
  <c r="X6305" i="21"/>
  <c r="W6305" i="21"/>
  <c r="V6305" i="21"/>
  <c r="U6305" i="21"/>
  <c r="T6305" i="21"/>
  <c r="S6305" i="21"/>
  <c r="R6305" i="21"/>
  <c r="X6304" i="21"/>
  <c r="W6304" i="21"/>
  <c r="V6304" i="21"/>
  <c r="U6304" i="21"/>
  <c r="T6304" i="21"/>
  <c r="S6304" i="21"/>
  <c r="R6304" i="21"/>
  <c r="X6303" i="21"/>
  <c r="W6303" i="21"/>
  <c r="V6303" i="21"/>
  <c r="U6303" i="21"/>
  <c r="T6303" i="21"/>
  <c r="S6303" i="21"/>
  <c r="R6303" i="21"/>
  <c r="X6302" i="21"/>
  <c r="W6302" i="21"/>
  <c r="V6302" i="21"/>
  <c r="U6302" i="21"/>
  <c r="T6302" i="21"/>
  <c r="S6302" i="21"/>
  <c r="R6302" i="21"/>
  <c r="X6301" i="21"/>
  <c r="W6301" i="21"/>
  <c r="V6301" i="21"/>
  <c r="U6301" i="21"/>
  <c r="T6301" i="21"/>
  <c r="S6301" i="21"/>
  <c r="R6301" i="21"/>
  <c r="X6300" i="21"/>
  <c r="W6300" i="21"/>
  <c r="V6300" i="21"/>
  <c r="U6300" i="21"/>
  <c r="T6300" i="21"/>
  <c r="S6300" i="21"/>
  <c r="R6300" i="21"/>
  <c r="X6299" i="21"/>
  <c r="W6299" i="21"/>
  <c r="V6299" i="21"/>
  <c r="U6299" i="21"/>
  <c r="T6299" i="21"/>
  <c r="S6299" i="21"/>
  <c r="R6299" i="21"/>
  <c r="X6298" i="21"/>
  <c r="W6298" i="21"/>
  <c r="V6298" i="21"/>
  <c r="U6298" i="21"/>
  <c r="T6298" i="21"/>
  <c r="S6298" i="21"/>
  <c r="R6298" i="21"/>
  <c r="X6297" i="21"/>
  <c r="W6297" i="21"/>
  <c r="V6297" i="21"/>
  <c r="U6297" i="21"/>
  <c r="T6297" i="21"/>
  <c r="S6297" i="21"/>
  <c r="R6297" i="21"/>
  <c r="X6296" i="21"/>
  <c r="W6296" i="21"/>
  <c r="V6296" i="21"/>
  <c r="U6296" i="21"/>
  <c r="T6296" i="21"/>
  <c r="S6296" i="21"/>
  <c r="R6296" i="21"/>
  <c r="X6295" i="21"/>
  <c r="W6295" i="21"/>
  <c r="V6295" i="21"/>
  <c r="U6295" i="21"/>
  <c r="T6295" i="21"/>
  <c r="S6295" i="21"/>
  <c r="R6295" i="21"/>
  <c r="X6294" i="21"/>
  <c r="W6294" i="21"/>
  <c r="V6294" i="21"/>
  <c r="U6294" i="21"/>
  <c r="T6294" i="21"/>
  <c r="S6294" i="21"/>
  <c r="R6294" i="21"/>
  <c r="X6293" i="21"/>
  <c r="W6293" i="21"/>
  <c r="V6293" i="21"/>
  <c r="U6293" i="21"/>
  <c r="T6293" i="21"/>
  <c r="S6293" i="21"/>
  <c r="R6293" i="21"/>
  <c r="X6292" i="21"/>
  <c r="W6292" i="21"/>
  <c r="V6292" i="21"/>
  <c r="U6292" i="21"/>
  <c r="T6292" i="21"/>
  <c r="S6292" i="21"/>
  <c r="R6292" i="21"/>
  <c r="X6291" i="21"/>
  <c r="W6291" i="21"/>
  <c r="V6291" i="21"/>
  <c r="U6291" i="21"/>
  <c r="T6291" i="21"/>
  <c r="S6291" i="21"/>
  <c r="R6291" i="21"/>
  <c r="X6290" i="21"/>
  <c r="W6290" i="21"/>
  <c r="V6290" i="21"/>
  <c r="U6290" i="21"/>
  <c r="T6290" i="21"/>
  <c r="S6290" i="21"/>
  <c r="R6290" i="21"/>
  <c r="X6289" i="21"/>
  <c r="W6289" i="21"/>
  <c r="V6289" i="21"/>
  <c r="U6289" i="21"/>
  <c r="T6289" i="21"/>
  <c r="S6289" i="21"/>
  <c r="R6289" i="21"/>
  <c r="X6288" i="21"/>
  <c r="W6288" i="21"/>
  <c r="V6288" i="21"/>
  <c r="U6288" i="21"/>
  <c r="T6288" i="21"/>
  <c r="S6288" i="21"/>
  <c r="R6288" i="21"/>
  <c r="X6287" i="21"/>
  <c r="W6287" i="21"/>
  <c r="V6287" i="21"/>
  <c r="U6287" i="21"/>
  <c r="T6287" i="21"/>
  <c r="S6287" i="21"/>
  <c r="R6287" i="21"/>
  <c r="X6286" i="21"/>
  <c r="W6286" i="21"/>
  <c r="V6286" i="21"/>
  <c r="U6286" i="21"/>
  <c r="T6286" i="21"/>
  <c r="S6286" i="21"/>
  <c r="R6286" i="21"/>
  <c r="X6285" i="21"/>
  <c r="W6285" i="21"/>
  <c r="V6285" i="21"/>
  <c r="U6285" i="21"/>
  <c r="T6285" i="21"/>
  <c r="S6285" i="21"/>
  <c r="R6285" i="21"/>
  <c r="X6284" i="21"/>
  <c r="W6284" i="21"/>
  <c r="V6284" i="21"/>
  <c r="U6284" i="21"/>
  <c r="T6284" i="21"/>
  <c r="S6284" i="21"/>
  <c r="R6284" i="21"/>
  <c r="X6283" i="21"/>
  <c r="W6283" i="21"/>
  <c r="V6283" i="21"/>
  <c r="U6283" i="21"/>
  <c r="T6283" i="21"/>
  <c r="S6283" i="21"/>
  <c r="R6283" i="21"/>
  <c r="X6282" i="21"/>
  <c r="W6282" i="21"/>
  <c r="V6282" i="21"/>
  <c r="U6282" i="21"/>
  <c r="T6282" i="21"/>
  <c r="S6282" i="21"/>
  <c r="R6282" i="21"/>
  <c r="X6281" i="21"/>
  <c r="W6281" i="21"/>
  <c r="V6281" i="21"/>
  <c r="U6281" i="21"/>
  <c r="T6281" i="21"/>
  <c r="S6281" i="21"/>
  <c r="R6281" i="21"/>
  <c r="X6280" i="21"/>
  <c r="W6280" i="21"/>
  <c r="V6280" i="21"/>
  <c r="U6280" i="21"/>
  <c r="T6280" i="21"/>
  <c r="S6280" i="21"/>
  <c r="R6280" i="21"/>
  <c r="X6279" i="21"/>
  <c r="W6279" i="21"/>
  <c r="V6279" i="21"/>
  <c r="U6279" i="21"/>
  <c r="T6279" i="21"/>
  <c r="S6279" i="21"/>
  <c r="R6279" i="21"/>
  <c r="X6278" i="21"/>
  <c r="W6278" i="21"/>
  <c r="V6278" i="21"/>
  <c r="U6278" i="21"/>
  <c r="T6278" i="21"/>
  <c r="S6278" i="21"/>
  <c r="R6278" i="21"/>
  <c r="X6277" i="21"/>
  <c r="W6277" i="21"/>
  <c r="V6277" i="21"/>
  <c r="U6277" i="21"/>
  <c r="T6277" i="21"/>
  <c r="S6277" i="21"/>
  <c r="R6277" i="21"/>
  <c r="X6276" i="21"/>
  <c r="W6276" i="21"/>
  <c r="V6276" i="21"/>
  <c r="U6276" i="21"/>
  <c r="T6276" i="21"/>
  <c r="S6276" i="21"/>
  <c r="R6276" i="21"/>
  <c r="X6275" i="21"/>
  <c r="W6275" i="21"/>
  <c r="V6275" i="21"/>
  <c r="U6275" i="21"/>
  <c r="T6275" i="21"/>
  <c r="S6275" i="21"/>
  <c r="R6275" i="21"/>
  <c r="X6274" i="21"/>
  <c r="W6274" i="21"/>
  <c r="V6274" i="21"/>
  <c r="U6274" i="21"/>
  <c r="T6274" i="21"/>
  <c r="S6274" i="21"/>
  <c r="R6274" i="21"/>
  <c r="X6273" i="21"/>
  <c r="W6273" i="21"/>
  <c r="V6273" i="21"/>
  <c r="U6273" i="21"/>
  <c r="T6273" i="21"/>
  <c r="S6273" i="21"/>
  <c r="R6273" i="21"/>
  <c r="X6272" i="21"/>
  <c r="W6272" i="21"/>
  <c r="V6272" i="21"/>
  <c r="U6272" i="21"/>
  <c r="T6272" i="21"/>
  <c r="S6272" i="21"/>
  <c r="R6272" i="21"/>
  <c r="X6271" i="21"/>
  <c r="W6271" i="21"/>
  <c r="V6271" i="21"/>
  <c r="U6271" i="21"/>
  <c r="T6271" i="21"/>
  <c r="S6271" i="21"/>
  <c r="R6271" i="21"/>
  <c r="X6270" i="21"/>
  <c r="W6270" i="21"/>
  <c r="V6270" i="21"/>
  <c r="U6270" i="21"/>
  <c r="T6270" i="21"/>
  <c r="S6270" i="21"/>
  <c r="R6270" i="21"/>
  <c r="X6269" i="21"/>
  <c r="W6269" i="21"/>
  <c r="V6269" i="21"/>
  <c r="U6269" i="21"/>
  <c r="T6269" i="21"/>
  <c r="S6269" i="21"/>
  <c r="R6269" i="21"/>
  <c r="X6268" i="21"/>
  <c r="W6268" i="21"/>
  <c r="V6268" i="21"/>
  <c r="U6268" i="21"/>
  <c r="T6268" i="21"/>
  <c r="S6268" i="21"/>
  <c r="R6268" i="21"/>
  <c r="X6267" i="21"/>
  <c r="W6267" i="21"/>
  <c r="V6267" i="21"/>
  <c r="U6267" i="21"/>
  <c r="T6267" i="21"/>
  <c r="S6267" i="21"/>
  <c r="R6267" i="21"/>
  <c r="X6266" i="21"/>
  <c r="W6266" i="21"/>
  <c r="V6266" i="21"/>
  <c r="U6266" i="21"/>
  <c r="T6266" i="21"/>
  <c r="S6266" i="21"/>
  <c r="R6266" i="21"/>
  <c r="X6265" i="21"/>
  <c r="W6265" i="21"/>
  <c r="V6265" i="21"/>
  <c r="U6265" i="21"/>
  <c r="T6265" i="21"/>
  <c r="S6265" i="21"/>
  <c r="R6265" i="21"/>
  <c r="X6264" i="21"/>
  <c r="W6264" i="21"/>
  <c r="V6264" i="21"/>
  <c r="U6264" i="21"/>
  <c r="T6264" i="21"/>
  <c r="S6264" i="21"/>
  <c r="R6264" i="21"/>
  <c r="X6263" i="21"/>
  <c r="W6263" i="21"/>
  <c r="V6263" i="21"/>
  <c r="U6263" i="21"/>
  <c r="T6263" i="21"/>
  <c r="S6263" i="21"/>
  <c r="R6263" i="21"/>
  <c r="X6262" i="21"/>
  <c r="W6262" i="21"/>
  <c r="V6262" i="21"/>
  <c r="U6262" i="21"/>
  <c r="T6262" i="21"/>
  <c r="S6262" i="21"/>
  <c r="R6262" i="21"/>
  <c r="X6261" i="21"/>
  <c r="W6261" i="21"/>
  <c r="V6261" i="21"/>
  <c r="U6261" i="21"/>
  <c r="T6261" i="21"/>
  <c r="S6261" i="21"/>
  <c r="R6261" i="21"/>
  <c r="X6260" i="21"/>
  <c r="W6260" i="21"/>
  <c r="V6260" i="21"/>
  <c r="U6260" i="21"/>
  <c r="T6260" i="21"/>
  <c r="S6260" i="21"/>
  <c r="R6260" i="21"/>
  <c r="X6259" i="21"/>
  <c r="W6259" i="21"/>
  <c r="V6259" i="21"/>
  <c r="U6259" i="21"/>
  <c r="T6259" i="21"/>
  <c r="S6259" i="21"/>
  <c r="R6259" i="21"/>
  <c r="X6258" i="21"/>
  <c r="W6258" i="21"/>
  <c r="V6258" i="21"/>
  <c r="U6258" i="21"/>
  <c r="T6258" i="21"/>
  <c r="S6258" i="21"/>
  <c r="R6258" i="21"/>
  <c r="X6257" i="21"/>
  <c r="W6257" i="21"/>
  <c r="V6257" i="21"/>
  <c r="U6257" i="21"/>
  <c r="T6257" i="21"/>
  <c r="S6257" i="21"/>
  <c r="R6257" i="21"/>
  <c r="X6256" i="21"/>
  <c r="W6256" i="21"/>
  <c r="V6256" i="21"/>
  <c r="U6256" i="21"/>
  <c r="T6256" i="21"/>
  <c r="S6256" i="21"/>
  <c r="R6256" i="21"/>
  <c r="X6255" i="21"/>
  <c r="W6255" i="21"/>
  <c r="V6255" i="21"/>
  <c r="U6255" i="21"/>
  <c r="T6255" i="21"/>
  <c r="S6255" i="21"/>
  <c r="R6255" i="21"/>
  <c r="X6254" i="21"/>
  <c r="W6254" i="21"/>
  <c r="V6254" i="21"/>
  <c r="U6254" i="21"/>
  <c r="T6254" i="21"/>
  <c r="S6254" i="21"/>
  <c r="R6254" i="21"/>
  <c r="X6253" i="21"/>
  <c r="W6253" i="21"/>
  <c r="V6253" i="21"/>
  <c r="U6253" i="21"/>
  <c r="T6253" i="21"/>
  <c r="S6253" i="21"/>
  <c r="R6253" i="21"/>
  <c r="X6252" i="21"/>
  <c r="W6252" i="21"/>
  <c r="V6252" i="21"/>
  <c r="U6252" i="21"/>
  <c r="T6252" i="21"/>
  <c r="S6252" i="21"/>
  <c r="R6252" i="21"/>
  <c r="X6251" i="21"/>
  <c r="W6251" i="21"/>
  <c r="V6251" i="21"/>
  <c r="U6251" i="21"/>
  <c r="T6251" i="21"/>
  <c r="S6251" i="21"/>
  <c r="R6251" i="21"/>
  <c r="X6250" i="21"/>
  <c r="W6250" i="21"/>
  <c r="V6250" i="21"/>
  <c r="U6250" i="21"/>
  <c r="T6250" i="21"/>
  <c r="S6250" i="21"/>
  <c r="R6250" i="21"/>
  <c r="X6249" i="21"/>
  <c r="W6249" i="21"/>
  <c r="V6249" i="21"/>
  <c r="U6249" i="21"/>
  <c r="T6249" i="21"/>
  <c r="S6249" i="21"/>
  <c r="R6249" i="21"/>
  <c r="X6248" i="21"/>
  <c r="W6248" i="21"/>
  <c r="V6248" i="21"/>
  <c r="U6248" i="21"/>
  <c r="T6248" i="21"/>
  <c r="S6248" i="21"/>
  <c r="R6248" i="21"/>
  <c r="X6247" i="21"/>
  <c r="W6247" i="21"/>
  <c r="V6247" i="21"/>
  <c r="U6247" i="21"/>
  <c r="T6247" i="21"/>
  <c r="S6247" i="21"/>
  <c r="R6247" i="21"/>
  <c r="X6246" i="21"/>
  <c r="W6246" i="21"/>
  <c r="V6246" i="21"/>
  <c r="U6246" i="21"/>
  <c r="T6246" i="21"/>
  <c r="S6246" i="21"/>
  <c r="R6246" i="21"/>
  <c r="X6245" i="21"/>
  <c r="W6245" i="21"/>
  <c r="V6245" i="21"/>
  <c r="U6245" i="21"/>
  <c r="T6245" i="21"/>
  <c r="S6245" i="21"/>
  <c r="R6245" i="21"/>
  <c r="X6244" i="21"/>
  <c r="W6244" i="21"/>
  <c r="V6244" i="21"/>
  <c r="U6244" i="21"/>
  <c r="T6244" i="21"/>
  <c r="S6244" i="21"/>
  <c r="R6244" i="21"/>
  <c r="X6243" i="21"/>
  <c r="W6243" i="21"/>
  <c r="V6243" i="21"/>
  <c r="U6243" i="21"/>
  <c r="T6243" i="21"/>
  <c r="S6243" i="21"/>
  <c r="R6243" i="21"/>
  <c r="X6242" i="21"/>
  <c r="W6242" i="21"/>
  <c r="V6242" i="21"/>
  <c r="U6242" i="21"/>
  <c r="T6242" i="21"/>
  <c r="S6242" i="21"/>
  <c r="R6242" i="21"/>
  <c r="X6241" i="21"/>
  <c r="W6241" i="21"/>
  <c r="V6241" i="21"/>
  <c r="U6241" i="21"/>
  <c r="T6241" i="21"/>
  <c r="S6241" i="21"/>
  <c r="R6241" i="21"/>
  <c r="X6240" i="21"/>
  <c r="W6240" i="21"/>
  <c r="V6240" i="21"/>
  <c r="U6240" i="21"/>
  <c r="T6240" i="21"/>
  <c r="S6240" i="21"/>
  <c r="R6240" i="21"/>
  <c r="X6239" i="21"/>
  <c r="W6239" i="21"/>
  <c r="V6239" i="21"/>
  <c r="U6239" i="21"/>
  <c r="T6239" i="21"/>
  <c r="S6239" i="21"/>
  <c r="R6239" i="21"/>
  <c r="X6238" i="21"/>
  <c r="W6238" i="21"/>
  <c r="V6238" i="21"/>
  <c r="U6238" i="21"/>
  <c r="T6238" i="21"/>
  <c r="S6238" i="21"/>
  <c r="R6238" i="21"/>
  <c r="X6237" i="21"/>
  <c r="W6237" i="21"/>
  <c r="V6237" i="21"/>
  <c r="U6237" i="21"/>
  <c r="T6237" i="21"/>
  <c r="S6237" i="21"/>
  <c r="R6237" i="21"/>
  <c r="X6236" i="21"/>
  <c r="W6236" i="21"/>
  <c r="V6236" i="21"/>
  <c r="U6236" i="21"/>
  <c r="T6236" i="21"/>
  <c r="S6236" i="21"/>
  <c r="R6236" i="21"/>
  <c r="X6235" i="21"/>
  <c r="W6235" i="21"/>
  <c r="V6235" i="21"/>
  <c r="U6235" i="21"/>
  <c r="T6235" i="21"/>
  <c r="S6235" i="21"/>
  <c r="R6235" i="21"/>
  <c r="X6234" i="21"/>
  <c r="W6234" i="21"/>
  <c r="V6234" i="21"/>
  <c r="U6234" i="21"/>
  <c r="T6234" i="21"/>
  <c r="S6234" i="21"/>
  <c r="R6234" i="21"/>
  <c r="X6233" i="21"/>
  <c r="W6233" i="21"/>
  <c r="V6233" i="21"/>
  <c r="U6233" i="21"/>
  <c r="T6233" i="21"/>
  <c r="S6233" i="21"/>
  <c r="R6233" i="21"/>
  <c r="X6232" i="21"/>
  <c r="W6232" i="21"/>
  <c r="V6232" i="21"/>
  <c r="U6232" i="21"/>
  <c r="T6232" i="21"/>
  <c r="S6232" i="21"/>
  <c r="R6232" i="21"/>
  <c r="X6231" i="21"/>
  <c r="W6231" i="21"/>
  <c r="V6231" i="21"/>
  <c r="U6231" i="21"/>
  <c r="T6231" i="21"/>
  <c r="S6231" i="21"/>
  <c r="R6231" i="21"/>
  <c r="X6230" i="21"/>
  <c r="W6230" i="21"/>
  <c r="V6230" i="21"/>
  <c r="U6230" i="21"/>
  <c r="T6230" i="21"/>
  <c r="S6230" i="21"/>
  <c r="R6230" i="21"/>
  <c r="X6229" i="21"/>
  <c r="W6229" i="21"/>
  <c r="V6229" i="21"/>
  <c r="U6229" i="21"/>
  <c r="T6229" i="21"/>
  <c r="S6229" i="21"/>
  <c r="R6229" i="21"/>
  <c r="X6228" i="21"/>
  <c r="W6228" i="21"/>
  <c r="V6228" i="21"/>
  <c r="U6228" i="21"/>
  <c r="T6228" i="21"/>
  <c r="S6228" i="21"/>
  <c r="R6228" i="21"/>
  <c r="X6227" i="21"/>
  <c r="W6227" i="21"/>
  <c r="V6227" i="21"/>
  <c r="U6227" i="21"/>
  <c r="T6227" i="21"/>
  <c r="S6227" i="21"/>
  <c r="R6227" i="21"/>
  <c r="X6226" i="21"/>
  <c r="W6226" i="21"/>
  <c r="V6226" i="21"/>
  <c r="U6226" i="21"/>
  <c r="T6226" i="21"/>
  <c r="S6226" i="21"/>
  <c r="R6226" i="21"/>
  <c r="X6225" i="21"/>
  <c r="W6225" i="21"/>
  <c r="V6225" i="21"/>
  <c r="U6225" i="21"/>
  <c r="T6225" i="21"/>
  <c r="S6225" i="21"/>
  <c r="R6225" i="21"/>
  <c r="X6224" i="21"/>
  <c r="W6224" i="21"/>
  <c r="V6224" i="21"/>
  <c r="U6224" i="21"/>
  <c r="T6224" i="21"/>
  <c r="S6224" i="21"/>
  <c r="R6224" i="21"/>
  <c r="X6223" i="21"/>
  <c r="W6223" i="21"/>
  <c r="V6223" i="21"/>
  <c r="U6223" i="21"/>
  <c r="T6223" i="21"/>
  <c r="S6223" i="21"/>
  <c r="R6223" i="21"/>
  <c r="X6222" i="21"/>
  <c r="W6222" i="21"/>
  <c r="V6222" i="21"/>
  <c r="U6222" i="21"/>
  <c r="T6222" i="21"/>
  <c r="S6222" i="21"/>
  <c r="R6222" i="21"/>
  <c r="X6221" i="21"/>
  <c r="W6221" i="21"/>
  <c r="V6221" i="21"/>
  <c r="U6221" i="21"/>
  <c r="T6221" i="21"/>
  <c r="S6221" i="21"/>
  <c r="R6221" i="21"/>
  <c r="X6220" i="21"/>
  <c r="W6220" i="21"/>
  <c r="V6220" i="21"/>
  <c r="U6220" i="21"/>
  <c r="T6220" i="21"/>
  <c r="S6220" i="21"/>
  <c r="R6220" i="21"/>
  <c r="X6219" i="21"/>
  <c r="W6219" i="21"/>
  <c r="V6219" i="21"/>
  <c r="U6219" i="21"/>
  <c r="T6219" i="21"/>
  <c r="S6219" i="21"/>
  <c r="R6219" i="21"/>
  <c r="X6218" i="21"/>
  <c r="W6218" i="21"/>
  <c r="V6218" i="21"/>
  <c r="U6218" i="21"/>
  <c r="T6218" i="21"/>
  <c r="S6218" i="21"/>
  <c r="R6218" i="21"/>
  <c r="X6217" i="21"/>
  <c r="W6217" i="21"/>
  <c r="V6217" i="21"/>
  <c r="U6217" i="21"/>
  <c r="T6217" i="21"/>
  <c r="S6217" i="21"/>
  <c r="R6217" i="21"/>
  <c r="X6216" i="21"/>
  <c r="W6216" i="21"/>
  <c r="V6216" i="21"/>
  <c r="U6216" i="21"/>
  <c r="T6216" i="21"/>
  <c r="S6216" i="21"/>
  <c r="R6216" i="21"/>
  <c r="X6215" i="21"/>
  <c r="W6215" i="21"/>
  <c r="V6215" i="21"/>
  <c r="U6215" i="21"/>
  <c r="T6215" i="21"/>
  <c r="S6215" i="21"/>
  <c r="R6215" i="21"/>
  <c r="X6214" i="21"/>
  <c r="W6214" i="21"/>
  <c r="V6214" i="21"/>
  <c r="U6214" i="21"/>
  <c r="T6214" i="21"/>
  <c r="S6214" i="21"/>
  <c r="R6214" i="21"/>
  <c r="X6213" i="21"/>
  <c r="W6213" i="21"/>
  <c r="V6213" i="21"/>
  <c r="U6213" i="21"/>
  <c r="T6213" i="21"/>
  <c r="S6213" i="21"/>
  <c r="R6213" i="21"/>
  <c r="X6212" i="21"/>
  <c r="W6212" i="21"/>
  <c r="V6212" i="21"/>
  <c r="U6212" i="21"/>
  <c r="T6212" i="21"/>
  <c r="S6212" i="21"/>
  <c r="R6212" i="21"/>
  <c r="X6211" i="21"/>
  <c r="W6211" i="21"/>
  <c r="V6211" i="21"/>
  <c r="U6211" i="21"/>
  <c r="T6211" i="21"/>
  <c r="S6211" i="21"/>
  <c r="R6211" i="21"/>
  <c r="X6210" i="21"/>
  <c r="W6210" i="21"/>
  <c r="V6210" i="21"/>
  <c r="U6210" i="21"/>
  <c r="T6210" i="21"/>
  <c r="S6210" i="21"/>
  <c r="R6210" i="21"/>
  <c r="X6209" i="21"/>
  <c r="W6209" i="21"/>
  <c r="V6209" i="21"/>
  <c r="U6209" i="21"/>
  <c r="T6209" i="21"/>
  <c r="S6209" i="21"/>
  <c r="R6209" i="21"/>
  <c r="X6208" i="21"/>
  <c r="W6208" i="21"/>
  <c r="V6208" i="21"/>
  <c r="U6208" i="21"/>
  <c r="T6208" i="21"/>
  <c r="S6208" i="21"/>
  <c r="R6208" i="21"/>
  <c r="X6207" i="21"/>
  <c r="W6207" i="21"/>
  <c r="V6207" i="21"/>
  <c r="U6207" i="21"/>
  <c r="T6207" i="21"/>
  <c r="S6207" i="21"/>
  <c r="R6207" i="21"/>
  <c r="X6206" i="21"/>
  <c r="W6206" i="21"/>
  <c r="V6206" i="21"/>
  <c r="U6206" i="21"/>
  <c r="T6206" i="21"/>
  <c r="S6206" i="21"/>
  <c r="R6206" i="21"/>
  <c r="X6205" i="21"/>
  <c r="W6205" i="21"/>
  <c r="V6205" i="21"/>
  <c r="U6205" i="21"/>
  <c r="T6205" i="21"/>
  <c r="S6205" i="21"/>
  <c r="R6205" i="21"/>
  <c r="X6204" i="21"/>
  <c r="W6204" i="21"/>
  <c r="V6204" i="21"/>
  <c r="U6204" i="21"/>
  <c r="T6204" i="21"/>
  <c r="S6204" i="21"/>
  <c r="R6204" i="21"/>
  <c r="X6203" i="21"/>
  <c r="W6203" i="21"/>
  <c r="V6203" i="21"/>
  <c r="U6203" i="21"/>
  <c r="T6203" i="21"/>
  <c r="S6203" i="21"/>
  <c r="R6203" i="21"/>
  <c r="X6202" i="21"/>
  <c r="W6202" i="21"/>
  <c r="V6202" i="21"/>
  <c r="U6202" i="21"/>
  <c r="T6202" i="21"/>
  <c r="S6202" i="21"/>
  <c r="R6202" i="21"/>
  <c r="X6201" i="21"/>
  <c r="W6201" i="21"/>
  <c r="V6201" i="21"/>
  <c r="U6201" i="21"/>
  <c r="T6201" i="21"/>
  <c r="S6201" i="21"/>
  <c r="R6201" i="21"/>
  <c r="X6200" i="21"/>
  <c r="W6200" i="21"/>
  <c r="V6200" i="21"/>
  <c r="U6200" i="21"/>
  <c r="T6200" i="21"/>
  <c r="S6200" i="21"/>
  <c r="R6200" i="21"/>
  <c r="X6199" i="21"/>
  <c r="W6199" i="21"/>
  <c r="V6199" i="21"/>
  <c r="U6199" i="21"/>
  <c r="T6199" i="21"/>
  <c r="S6199" i="21"/>
  <c r="R6199" i="21"/>
  <c r="X6198" i="21"/>
  <c r="W6198" i="21"/>
  <c r="V6198" i="21"/>
  <c r="U6198" i="21"/>
  <c r="T6198" i="21"/>
  <c r="S6198" i="21"/>
  <c r="R6198" i="21"/>
  <c r="X6197" i="21"/>
  <c r="W6197" i="21"/>
  <c r="V6197" i="21"/>
  <c r="U6197" i="21"/>
  <c r="T6197" i="21"/>
  <c r="S6197" i="21"/>
  <c r="R6197" i="21"/>
  <c r="X6196" i="21"/>
  <c r="W6196" i="21"/>
  <c r="V6196" i="21"/>
  <c r="U6196" i="21"/>
  <c r="T6196" i="21"/>
  <c r="S6196" i="21"/>
  <c r="R6196" i="21"/>
  <c r="X6195" i="21"/>
  <c r="W6195" i="21"/>
  <c r="V6195" i="21"/>
  <c r="U6195" i="21"/>
  <c r="T6195" i="21"/>
  <c r="S6195" i="21"/>
  <c r="R6195" i="21"/>
  <c r="X6194" i="21"/>
  <c r="W6194" i="21"/>
  <c r="V6194" i="21"/>
  <c r="U6194" i="21"/>
  <c r="T6194" i="21"/>
  <c r="S6194" i="21"/>
  <c r="R6194" i="21"/>
  <c r="X6193" i="21"/>
  <c r="W6193" i="21"/>
  <c r="V6193" i="21"/>
  <c r="U6193" i="21"/>
  <c r="T6193" i="21"/>
  <c r="S6193" i="21"/>
  <c r="R6193" i="21"/>
  <c r="X6192" i="21"/>
  <c r="W6192" i="21"/>
  <c r="V6192" i="21"/>
  <c r="U6192" i="21"/>
  <c r="T6192" i="21"/>
  <c r="S6192" i="21"/>
  <c r="R6192" i="21"/>
  <c r="X6191" i="21"/>
  <c r="W6191" i="21"/>
  <c r="V6191" i="21"/>
  <c r="U6191" i="21"/>
  <c r="T6191" i="21"/>
  <c r="S6191" i="21"/>
  <c r="R6191" i="21"/>
  <c r="X6190" i="21"/>
  <c r="W6190" i="21"/>
  <c r="V6190" i="21"/>
  <c r="U6190" i="21"/>
  <c r="T6190" i="21"/>
  <c r="S6190" i="21"/>
  <c r="R6190" i="21"/>
  <c r="X6189" i="21"/>
  <c r="W6189" i="21"/>
  <c r="V6189" i="21"/>
  <c r="U6189" i="21"/>
  <c r="T6189" i="21"/>
  <c r="S6189" i="21"/>
  <c r="R6189" i="21"/>
  <c r="X6188" i="21"/>
  <c r="W6188" i="21"/>
  <c r="V6188" i="21"/>
  <c r="U6188" i="21"/>
  <c r="T6188" i="21"/>
  <c r="S6188" i="21"/>
  <c r="R6188" i="21"/>
  <c r="X6187" i="21"/>
  <c r="W6187" i="21"/>
  <c r="V6187" i="21"/>
  <c r="U6187" i="21"/>
  <c r="T6187" i="21"/>
  <c r="S6187" i="21"/>
  <c r="R6187" i="21"/>
  <c r="X6186" i="21"/>
  <c r="W6186" i="21"/>
  <c r="V6186" i="21"/>
  <c r="U6186" i="21"/>
  <c r="T6186" i="21"/>
  <c r="S6186" i="21"/>
  <c r="R6186" i="21"/>
  <c r="X6185" i="21"/>
  <c r="W6185" i="21"/>
  <c r="V6185" i="21"/>
  <c r="U6185" i="21"/>
  <c r="T6185" i="21"/>
  <c r="S6185" i="21"/>
  <c r="R6185" i="21"/>
  <c r="X6184" i="21"/>
  <c r="W6184" i="21"/>
  <c r="V6184" i="21"/>
  <c r="U6184" i="21"/>
  <c r="T6184" i="21"/>
  <c r="S6184" i="21"/>
  <c r="R6184" i="21"/>
  <c r="X6183" i="21"/>
  <c r="W6183" i="21"/>
  <c r="V6183" i="21"/>
  <c r="U6183" i="21"/>
  <c r="T6183" i="21"/>
  <c r="S6183" i="21"/>
  <c r="R6183" i="21"/>
  <c r="X6182" i="21"/>
  <c r="W6182" i="21"/>
  <c r="V6182" i="21"/>
  <c r="U6182" i="21"/>
  <c r="T6182" i="21"/>
  <c r="S6182" i="21"/>
  <c r="R6182" i="21"/>
  <c r="X6181" i="21"/>
  <c r="W6181" i="21"/>
  <c r="V6181" i="21"/>
  <c r="U6181" i="21"/>
  <c r="T6181" i="21"/>
  <c r="S6181" i="21"/>
  <c r="R6181" i="21"/>
  <c r="X6180" i="21"/>
  <c r="W6180" i="21"/>
  <c r="V6180" i="21"/>
  <c r="U6180" i="21"/>
  <c r="T6180" i="21"/>
  <c r="S6180" i="21"/>
  <c r="R6180" i="21"/>
  <c r="X6179" i="21"/>
  <c r="W6179" i="21"/>
  <c r="V6179" i="21"/>
  <c r="U6179" i="21"/>
  <c r="T6179" i="21"/>
  <c r="S6179" i="21"/>
  <c r="R6179" i="21"/>
  <c r="X6178" i="21"/>
  <c r="W6178" i="21"/>
  <c r="V6178" i="21"/>
  <c r="U6178" i="21"/>
  <c r="T6178" i="21"/>
  <c r="S6178" i="21"/>
  <c r="R6178" i="21"/>
  <c r="X6177" i="21"/>
  <c r="W6177" i="21"/>
  <c r="V6177" i="21"/>
  <c r="U6177" i="21"/>
  <c r="T6177" i="21"/>
  <c r="S6177" i="21"/>
  <c r="R6177" i="21"/>
  <c r="X6176" i="21"/>
  <c r="W6176" i="21"/>
  <c r="V6176" i="21"/>
  <c r="U6176" i="21"/>
  <c r="T6176" i="21"/>
  <c r="S6176" i="21"/>
  <c r="R6176" i="21"/>
  <c r="X6175" i="21"/>
  <c r="W6175" i="21"/>
  <c r="V6175" i="21"/>
  <c r="U6175" i="21"/>
  <c r="T6175" i="21"/>
  <c r="S6175" i="21"/>
  <c r="R6175" i="21"/>
  <c r="X6174" i="21"/>
  <c r="W6174" i="21"/>
  <c r="V6174" i="21"/>
  <c r="U6174" i="21"/>
  <c r="T6174" i="21"/>
  <c r="S6174" i="21"/>
  <c r="R6174" i="21"/>
  <c r="X6173" i="21"/>
  <c r="W6173" i="21"/>
  <c r="V6173" i="21"/>
  <c r="U6173" i="21"/>
  <c r="T6173" i="21"/>
  <c r="S6173" i="21"/>
  <c r="R6173" i="21"/>
  <c r="X6172" i="21"/>
  <c r="W6172" i="21"/>
  <c r="V6172" i="21"/>
  <c r="U6172" i="21"/>
  <c r="T6172" i="21"/>
  <c r="S6172" i="21"/>
  <c r="R6172" i="21"/>
  <c r="X6171" i="21"/>
  <c r="W6171" i="21"/>
  <c r="V6171" i="21"/>
  <c r="U6171" i="21"/>
  <c r="T6171" i="21"/>
  <c r="S6171" i="21"/>
  <c r="R6171" i="21"/>
  <c r="X6170" i="21"/>
  <c r="W6170" i="21"/>
  <c r="V6170" i="21"/>
  <c r="U6170" i="21"/>
  <c r="T6170" i="21"/>
  <c r="S6170" i="21"/>
  <c r="R6170" i="21"/>
  <c r="X6169" i="21"/>
  <c r="W6169" i="21"/>
  <c r="V6169" i="21"/>
  <c r="U6169" i="21"/>
  <c r="T6169" i="21"/>
  <c r="S6169" i="21"/>
  <c r="R6169" i="21"/>
  <c r="X6168" i="21"/>
  <c r="W6168" i="21"/>
  <c r="V6168" i="21"/>
  <c r="U6168" i="21"/>
  <c r="T6168" i="21"/>
  <c r="S6168" i="21"/>
  <c r="R6168" i="21"/>
  <c r="X6167" i="21"/>
  <c r="W6167" i="21"/>
  <c r="V6167" i="21"/>
  <c r="U6167" i="21"/>
  <c r="T6167" i="21"/>
  <c r="S6167" i="21"/>
  <c r="R6167" i="21"/>
  <c r="X6166" i="21"/>
  <c r="W6166" i="21"/>
  <c r="V6166" i="21"/>
  <c r="U6166" i="21"/>
  <c r="T6166" i="21"/>
  <c r="S6166" i="21"/>
  <c r="R6166" i="21"/>
  <c r="X6165" i="21"/>
  <c r="W6165" i="21"/>
  <c r="V6165" i="21"/>
  <c r="U6165" i="21"/>
  <c r="T6165" i="21"/>
  <c r="S6165" i="21"/>
  <c r="R6165" i="21"/>
  <c r="X6164" i="21"/>
  <c r="W6164" i="21"/>
  <c r="V6164" i="21"/>
  <c r="U6164" i="21"/>
  <c r="T6164" i="21"/>
  <c r="S6164" i="21"/>
  <c r="R6164" i="21"/>
  <c r="X6163" i="21"/>
  <c r="W6163" i="21"/>
  <c r="V6163" i="21"/>
  <c r="U6163" i="21"/>
  <c r="T6163" i="21"/>
  <c r="S6163" i="21"/>
  <c r="R6163" i="21"/>
  <c r="X6162" i="21"/>
  <c r="W6162" i="21"/>
  <c r="V6162" i="21"/>
  <c r="U6162" i="21"/>
  <c r="T6162" i="21"/>
  <c r="S6162" i="21"/>
  <c r="R6162" i="21"/>
  <c r="X6161" i="21"/>
  <c r="W6161" i="21"/>
  <c r="V6161" i="21"/>
  <c r="U6161" i="21"/>
  <c r="T6161" i="21"/>
  <c r="S6161" i="21"/>
  <c r="R6161" i="21"/>
  <c r="X6160" i="21"/>
  <c r="W6160" i="21"/>
  <c r="V6160" i="21"/>
  <c r="U6160" i="21"/>
  <c r="T6160" i="21"/>
  <c r="S6160" i="21"/>
  <c r="R6160" i="21"/>
  <c r="X6159" i="21"/>
  <c r="W6159" i="21"/>
  <c r="V6159" i="21"/>
  <c r="U6159" i="21"/>
  <c r="T6159" i="21"/>
  <c r="S6159" i="21"/>
  <c r="R6159" i="21"/>
  <c r="X6158" i="21"/>
  <c r="W6158" i="21"/>
  <c r="V6158" i="21"/>
  <c r="U6158" i="21"/>
  <c r="T6158" i="21"/>
  <c r="S6158" i="21"/>
  <c r="R6158" i="21"/>
  <c r="X6157" i="21"/>
  <c r="W6157" i="21"/>
  <c r="V6157" i="21"/>
  <c r="U6157" i="21"/>
  <c r="T6157" i="21"/>
  <c r="S6157" i="21"/>
  <c r="R6157" i="21"/>
  <c r="X6156" i="21"/>
  <c r="W6156" i="21"/>
  <c r="V6156" i="21"/>
  <c r="U6156" i="21"/>
  <c r="T6156" i="21"/>
  <c r="S6156" i="21"/>
  <c r="R6156" i="21"/>
  <c r="X6155" i="21"/>
  <c r="W6155" i="21"/>
  <c r="V6155" i="21"/>
  <c r="U6155" i="21"/>
  <c r="T6155" i="21"/>
  <c r="S6155" i="21"/>
  <c r="R6155" i="21"/>
  <c r="X6154" i="21"/>
  <c r="W6154" i="21"/>
  <c r="V6154" i="21"/>
  <c r="U6154" i="21"/>
  <c r="T6154" i="21"/>
  <c r="S6154" i="21"/>
  <c r="R6154" i="21"/>
  <c r="X6153" i="21"/>
  <c r="W6153" i="21"/>
  <c r="V6153" i="21"/>
  <c r="U6153" i="21"/>
  <c r="T6153" i="21"/>
  <c r="S6153" i="21"/>
  <c r="R6153" i="21"/>
  <c r="X6152" i="21"/>
  <c r="W6152" i="21"/>
  <c r="V6152" i="21"/>
  <c r="U6152" i="21"/>
  <c r="T6152" i="21"/>
  <c r="S6152" i="21"/>
  <c r="R6152" i="21"/>
  <c r="X6151" i="21"/>
  <c r="W6151" i="21"/>
  <c r="V6151" i="21"/>
  <c r="U6151" i="21"/>
  <c r="T6151" i="21"/>
  <c r="S6151" i="21"/>
  <c r="R6151" i="21"/>
  <c r="X6150" i="21"/>
  <c r="W6150" i="21"/>
  <c r="V6150" i="21"/>
  <c r="U6150" i="21"/>
  <c r="T6150" i="21"/>
  <c r="S6150" i="21"/>
  <c r="R6150" i="21"/>
  <c r="X6149" i="21"/>
  <c r="W6149" i="21"/>
  <c r="V6149" i="21"/>
  <c r="U6149" i="21"/>
  <c r="T6149" i="21"/>
  <c r="S6149" i="21"/>
  <c r="R6149" i="21"/>
  <c r="X6148" i="21"/>
  <c r="W6148" i="21"/>
  <c r="V6148" i="21"/>
  <c r="U6148" i="21"/>
  <c r="T6148" i="21"/>
  <c r="S6148" i="21"/>
  <c r="R6148" i="21"/>
  <c r="X6147" i="21"/>
  <c r="W6147" i="21"/>
  <c r="V6147" i="21"/>
  <c r="U6147" i="21"/>
  <c r="T6147" i="21"/>
  <c r="S6147" i="21"/>
  <c r="R6147" i="21"/>
  <c r="X6146" i="21"/>
  <c r="W6146" i="21"/>
  <c r="V6146" i="21"/>
  <c r="U6146" i="21"/>
  <c r="T6146" i="21"/>
  <c r="S6146" i="21"/>
  <c r="R6146" i="21"/>
  <c r="X6145" i="21"/>
  <c r="W6145" i="21"/>
  <c r="V6145" i="21"/>
  <c r="U6145" i="21"/>
  <c r="T6145" i="21"/>
  <c r="S6145" i="21"/>
  <c r="R6145" i="21"/>
  <c r="X6144" i="21"/>
  <c r="W6144" i="21"/>
  <c r="V6144" i="21"/>
  <c r="U6144" i="21"/>
  <c r="T6144" i="21"/>
  <c r="S6144" i="21"/>
  <c r="R6144" i="21"/>
  <c r="X6143" i="21"/>
  <c r="W6143" i="21"/>
  <c r="V6143" i="21"/>
  <c r="U6143" i="21"/>
  <c r="T6143" i="21"/>
  <c r="S6143" i="21"/>
  <c r="R6143" i="21"/>
  <c r="X6142" i="21"/>
  <c r="W6142" i="21"/>
  <c r="V6142" i="21"/>
  <c r="U6142" i="21"/>
  <c r="T6142" i="21"/>
  <c r="S6142" i="21"/>
  <c r="R6142" i="21"/>
  <c r="X6141" i="21"/>
  <c r="W6141" i="21"/>
  <c r="V6141" i="21"/>
  <c r="U6141" i="21"/>
  <c r="T6141" i="21"/>
  <c r="S6141" i="21"/>
  <c r="R6141" i="21"/>
  <c r="X6140" i="21"/>
  <c r="W6140" i="21"/>
  <c r="V6140" i="21"/>
  <c r="U6140" i="21"/>
  <c r="T6140" i="21"/>
  <c r="S6140" i="21"/>
  <c r="R6140" i="21"/>
  <c r="X6139" i="21"/>
  <c r="W6139" i="21"/>
  <c r="V6139" i="21"/>
  <c r="U6139" i="21"/>
  <c r="T6139" i="21"/>
  <c r="S6139" i="21"/>
  <c r="R6139" i="21"/>
  <c r="X6138" i="21"/>
  <c r="W6138" i="21"/>
  <c r="V6138" i="21"/>
  <c r="U6138" i="21"/>
  <c r="T6138" i="21"/>
  <c r="S6138" i="21"/>
  <c r="R6138" i="21"/>
  <c r="X6137" i="21"/>
  <c r="W6137" i="21"/>
  <c r="V6137" i="21"/>
  <c r="U6137" i="21"/>
  <c r="T6137" i="21"/>
  <c r="S6137" i="21"/>
  <c r="R6137" i="21"/>
  <c r="X6136" i="21"/>
  <c r="W6136" i="21"/>
  <c r="V6136" i="21"/>
  <c r="U6136" i="21"/>
  <c r="T6136" i="21"/>
  <c r="S6136" i="21"/>
  <c r="R6136" i="21"/>
  <c r="X6135" i="21"/>
  <c r="W6135" i="21"/>
  <c r="V6135" i="21"/>
  <c r="U6135" i="21"/>
  <c r="T6135" i="21"/>
  <c r="S6135" i="21"/>
  <c r="R6135" i="21"/>
  <c r="X6134" i="21"/>
  <c r="W6134" i="21"/>
  <c r="V6134" i="21"/>
  <c r="U6134" i="21"/>
  <c r="T6134" i="21"/>
  <c r="S6134" i="21"/>
  <c r="R6134" i="21"/>
  <c r="X6133" i="21"/>
  <c r="W6133" i="21"/>
  <c r="V6133" i="21"/>
  <c r="U6133" i="21"/>
  <c r="T6133" i="21"/>
  <c r="S6133" i="21"/>
  <c r="R6133" i="21"/>
  <c r="X6132" i="21"/>
  <c r="W6132" i="21"/>
  <c r="V6132" i="21"/>
  <c r="U6132" i="21"/>
  <c r="T6132" i="21"/>
  <c r="S6132" i="21"/>
  <c r="R6132" i="21"/>
  <c r="X6131" i="21"/>
  <c r="W6131" i="21"/>
  <c r="V6131" i="21"/>
  <c r="U6131" i="21"/>
  <c r="T6131" i="21"/>
  <c r="S6131" i="21"/>
  <c r="R6131" i="21"/>
  <c r="X6130" i="21"/>
  <c r="W6130" i="21"/>
  <c r="V6130" i="21"/>
  <c r="U6130" i="21"/>
  <c r="T6130" i="21"/>
  <c r="S6130" i="21"/>
  <c r="R6130" i="21"/>
  <c r="X6129" i="21"/>
  <c r="W6129" i="21"/>
  <c r="V6129" i="21"/>
  <c r="U6129" i="21"/>
  <c r="T6129" i="21"/>
  <c r="S6129" i="21"/>
  <c r="R6129" i="21"/>
  <c r="X6128" i="21"/>
  <c r="W6128" i="21"/>
  <c r="V6128" i="21"/>
  <c r="U6128" i="21"/>
  <c r="T6128" i="21"/>
  <c r="S6128" i="21"/>
  <c r="R6128" i="21"/>
  <c r="X6127" i="21"/>
  <c r="W6127" i="21"/>
  <c r="V6127" i="21"/>
  <c r="U6127" i="21"/>
  <c r="T6127" i="21"/>
  <c r="S6127" i="21"/>
  <c r="R6127" i="21"/>
  <c r="X6126" i="21"/>
  <c r="W6126" i="21"/>
  <c r="V6126" i="21"/>
  <c r="U6126" i="21"/>
  <c r="T6126" i="21"/>
  <c r="S6126" i="21"/>
  <c r="R6126" i="21"/>
  <c r="X6125" i="21"/>
  <c r="W6125" i="21"/>
  <c r="V6125" i="21"/>
  <c r="U6125" i="21"/>
  <c r="T6125" i="21"/>
  <c r="S6125" i="21"/>
  <c r="R6125" i="21"/>
  <c r="X6124" i="21"/>
  <c r="W6124" i="21"/>
  <c r="V6124" i="21"/>
  <c r="U6124" i="21"/>
  <c r="T6124" i="21"/>
  <c r="S6124" i="21"/>
  <c r="R6124" i="21"/>
  <c r="X6123" i="21"/>
  <c r="W6123" i="21"/>
  <c r="V6123" i="21"/>
  <c r="U6123" i="21"/>
  <c r="T6123" i="21"/>
  <c r="S6123" i="21"/>
  <c r="R6123" i="21"/>
  <c r="X6122" i="21"/>
  <c r="W6122" i="21"/>
  <c r="V6122" i="21"/>
  <c r="U6122" i="21"/>
  <c r="T6122" i="21"/>
  <c r="S6122" i="21"/>
  <c r="R6122" i="21"/>
  <c r="X6121" i="21"/>
  <c r="W6121" i="21"/>
  <c r="V6121" i="21"/>
  <c r="U6121" i="21"/>
  <c r="T6121" i="21"/>
  <c r="S6121" i="21"/>
  <c r="R6121" i="21"/>
  <c r="X6120" i="21"/>
  <c r="W6120" i="21"/>
  <c r="V6120" i="21"/>
  <c r="U6120" i="21"/>
  <c r="T6120" i="21"/>
  <c r="S6120" i="21"/>
  <c r="R6120" i="21"/>
  <c r="X6119" i="21"/>
  <c r="W6119" i="21"/>
  <c r="V6119" i="21"/>
  <c r="U6119" i="21"/>
  <c r="T6119" i="21"/>
  <c r="S6119" i="21"/>
  <c r="R6119" i="21"/>
  <c r="X6118" i="21"/>
  <c r="W6118" i="21"/>
  <c r="V6118" i="21"/>
  <c r="U6118" i="21"/>
  <c r="T6118" i="21"/>
  <c r="S6118" i="21"/>
  <c r="R6118" i="21"/>
  <c r="X6117" i="21"/>
  <c r="W6117" i="21"/>
  <c r="V6117" i="21"/>
  <c r="U6117" i="21"/>
  <c r="T6117" i="21"/>
  <c r="S6117" i="21"/>
  <c r="R6117" i="21"/>
  <c r="X6116" i="21"/>
  <c r="W6116" i="21"/>
  <c r="V6116" i="21"/>
  <c r="U6116" i="21"/>
  <c r="T6116" i="21"/>
  <c r="S6116" i="21"/>
  <c r="R6116" i="21"/>
  <c r="X6115" i="21"/>
  <c r="W6115" i="21"/>
  <c r="V6115" i="21"/>
  <c r="U6115" i="21"/>
  <c r="T6115" i="21"/>
  <c r="S6115" i="21"/>
  <c r="R6115" i="21"/>
  <c r="X6114" i="21"/>
  <c r="W6114" i="21"/>
  <c r="V6114" i="21"/>
  <c r="U6114" i="21"/>
  <c r="T6114" i="21"/>
  <c r="S6114" i="21"/>
  <c r="R6114" i="21"/>
  <c r="X6113" i="21"/>
  <c r="W6113" i="21"/>
  <c r="V6113" i="21"/>
  <c r="U6113" i="21"/>
  <c r="T6113" i="21"/>
  <c r="S6113" i="21"/>
  <c r="R6113" i="21"/>
  <c r="X6112" i="21"/>
  <c r="W6112" i="21"/>
  <c r="V6112" i="21"/>
  <c r="U6112" i="21"/>
  <c r="T6112" i="21"/>
  <c r="S6112" i="21"/>
  <c r="R6112" i="21"/>
  <c r="X6111" i="21"/>
  <c r="W6111" i="21"/>
  <c r="V6111" i="21"/>
  <c r="U6111" i="21"/>
  <c r="T6111" i="21"/>
  <c r="S6111" i="21"/>
  <c r="R6111" i="21"/>
  <c r="X6110" i="21"/>
  <c r="W6110" i="21"/>
  <c r="V6110" i="21"/>
  <c r="U6110" i="21"/>
  <c r="T6110" i="21"/>
  <c r="S6110" i="21"/>
  <c r="R6110" i="21"/>
  <c r="X6109" i="21"/>
  <c r="W6109" i="21"/>
  <c r="V6109" i="21"/>
  <c r="U6109" i="21"/>
  <c r="T6109" i="21"/>
  <c r="S6109" i="21"/>
  <c r="R6109" i="21"/>
  <c r="X6108" i="21"/>
  <c r="W6108" i="21"/>
  <c r="V6108" i="21"/>
  <c r="U6108" i="21"/>
  <c r="T6108" i="21"/>
  <c r="S6108" i="21"/>
  <c r="R6108" i="21"/>
  <c r="X6107" i="21"/>
  <c r="W6107" i="21"/>
  <c r="V6107" i="21"/>
  <c r="U6107" i="21"/>
  <c r="T6107" i="21"/>
  <c r="S6107" i="21"/>
  <c r="R6107" i="21"/>
  <c r="X6106" i="21"/>
  <c r="W6106" i="21"/>
  <c r="V6106" i="21"/>
  <c r="U6106" i="21"/>
  <c r="T6106" i="21"/>
  <c r="S6106" i="21"/>
  <c r="R6106" i="21"/>
  <c r="X6105" i="21"/>
  <c r="W6105" i="21"/>
  <c r="V6105" i="21"/>
  <c r="U6105" i="21"/>
  <c r="T6105" i="21"/>
  <c r="S6105" i="21"/>
  <c r="R6105" i="21"/>
  <c r="X6104" i="21"/>
  <c r="W6104" i="21"/>
  <c r="V6104" i="21"/>
  <c r="U6104" i="21"/>
  <c r="T6104" i="21"/>
  <c r="S6104" i="21"/>
  <c r="R6104" i="21"/>
  <c r="X6103" i="21"/>
  <c r="W6103" i="21"/>
  <c r="V6103" i="21"/>
  <c r="U6103" i="21"/>
  <c r="T6103" i="21"/>
  <c r="S6103" i="21"/>
  <c r="R6103" i="21"/>
  <c r="X6102" i="21"/>
  <c r="W6102" i="21"/>
  <c r="V6102" i="21"/>
  <c r="U6102" i="21"/>
  <c r="T6102" i="21"/>
  <c r="S6102" i="21"/>
  <c r="R6102" i="21"/>
  <c r="X6101" i="21"/>
  <c r="W6101" i="21"/>
  <c r="V6101" i="21"/>
  <c r="U6101" i="21"/>
  <c r="T6101" i="21"/>
  <c r="S6101" i="21"/>
  <c r="R6101" i="21"/>
  <c r="X6100" i="21"/>
  <c r="W6100" i="21"/>
  <c r="V6100" i="21"/>
  <c r="U6100" i="21"/>
  <c r="T6100" i="21"/>
  <c r="S6100" i="21"/>
  <c r="R6100" i="21"/>
  <c r="X6099" i="21"/>
  <c r="W6099" i="21"/>
  <c r="V6099" i="21"/>
  <c r="U6099" i="21"/>
  <c r="T6099" i="21"/>
  <c r="S6099" i="21"/>
  <c r="R6099" i="21"/>
  <c r="X6098" i="21"/>
  <c r="W6098" i="21"/>
  <c r="V6098" i="21"/>
  <c r="U6098" i="21"/>
  <c r="T6098" i="21"/>
  <c r="S6098" i="21"/>
  <c r="R6098" i="21"/>
  <c r="X6097" i="21"/>
  <c r="W6097" i="21"/>
  <c r="V6097" i="21"/>
  <c r="U6097" i="21"/>
  <c r="T6097" i="21"/>
  <c r="S6097" i="21"/>
  <c r="R6097" i="21"/>
  <c r="X6096" i="21"/>
  <c r="W6096" i="21"/>
  <c r="V6096" i="21"/>
  <c r="U6096" i="21"/>
  <c r="T6096" i="21"/>
  <c r="S6096" i="21"/>
  <c r="R6096" i="21"/>
  <c r="X6095" i="21"/>
  <c r="W6095" i="21"/>
  <c r="V6095" i="21"/>
  <c r="U6095" i="21"/>
  <c r="T6095" i="21"/>
  <c r="S6095" i="21"/>
  <c r="R6095" i="21"/>
  <c r="X6094" i="21"/>
  <c r="W6094" i="21"/>
  <c r="V6094" i="21"/>
  <c r="U6094" i="21"/>
  <c r="T6094" i="21"/>
  <c r="S6094" i="21"/>
  <c r="R6094" i="21"/>
  <c r="X6093" i="21"/>
  <c r="W6093" i="21"/>
  <c r="V6093" i="21"/>
  <c r="U6093" i="21"/>
  <c r="T6093" i="21"/>
  <c r="S6093" i="21"/>
  <c r="R6093" i="21"/>
  <c r="X6092" i="21"/>
  <c r="W6092" i="21"/>
  <c r="V6092" i="21"/>
  <c r="U6092" i="21"/>
  <c r="T6092" i="21"/>
  <c r="S6092" i="21"/>
  <c r="R6092" i="21"/>
  <c r="X6091" i="21"/>
  <c r="W6091" i="21"/>
  <c r="V6091" i="21"/>
  <c r="U6091" i="21"/>
  <c r="T6091" i="21"/>
  <c r="S6091" i="21"/>
  <c r="R6091" i="21"/>
  <c r="X6090" i="21"/>
  <c r="W6090" i="21"/>
  <c r="V6090" i="21"/>
  <c r="U6090" i="21"/>
  <c r="T6090" i="21"/>
  <c r="S6090" i="21"/>
  <c r="R6090" i="21"/>
  <c r="X6089" i="21"/>
  <c r="W6089" i="21"/>
  <c r="V6089" i="21"/>
  <c r="U6089" i="21"/>
  <c r="T6089" i="21"/>
  <c r="S6089" i="21"/>
  <c r="R6089" i="21"/>
  <c r="X6088" i="21"/>
  <c r="W6088" i="21"/>
  <c r="V6088" i="21"/>
  <c r="U6088" i="21"/>
  <c r="T6088" i="21"/>
  <c r="S6088" i="21"/>
  <c r="R6088" i="21"/>
  <c r="X6087" i="21"/>
  <c r="W6087" i="21"/>
  <c r="V6087" i="21"/>
  <c r="U6087" i="21"/>
  <c r="T6087" i="21"/>
  <c r="S6087" i="21"/>
  <c r="R6087" i="21"/>
  <c r="X6086" i="21"/>
  <c r="W6086" i="21"/>
  <c r="V6086" i="21"/>
  <c r="U6086" i="21"/>
  <c r="T6086" i="21"/>
  <c r="S6086" i="21"/>
  <c r="R6086" i="21"/>
  <c r="X6085" i="21"/>
  <c r="W6085" i="21"/>
  <c r="V6085" i="21"/>
  <c r="U6085" i="21"/>
  <c r="T6085" i="21"/>
  <c r="S6085" i="21"/>
  <c r="R6085" i="21"/>
  <c r="X6084" i="21"/>
  <c r="W6084" i="21"/>
  <c r="V6084" i="21"/>
  <c r="U6084" i="21"/>
  <c r="T6084" i="21"/>
  <c r="S6084" i="21"/>
  <c r="R6084" i="21"/>
  <c r="X6083" i="21"/>
  <c r="W6083" i="21"/>
  <c r="V6083" i="21"/>
  <c r="U6083" i="21"/>
  <c r="T6083" i="21"/>
  <c r="S6083" i="21"/>
  <c r="R6083" i="21"/>
  <c r="X6082" i="21"/>
  <c r="W6082" i="21"/>
  <c r="V6082" i="21"/>
  <c r="U6082" i="21"/>
  <c r="T6082" i="21"/>
  <c r="S6082" i="21"/>
  <c r="R6082" i="21"/>
  <c r="X6081" i="21"/>
  <c r="W6081" i="21"/>
  <c r="V6081" i="21"/>
  <c r="U6081" i="21"/>
  <c r="T6081" i="21"/>
  <c r="S6081" i="21"/>
  <c r="R6081" i="21"/>
  <c r="X6080" i="21"/>
  <c r="W6080" i="21"/>
  <c r="V6080" i="21"/>
  <c r="U6080" i="21"/>
  <c r="T6080" i="21"/>
  <c r="S6080" i="21"/>
  <c r="R6080" i="21"/>
  <c r="X6079" i="21"/>
  <c r="W6079" i="21"/>
  <c r="V6079" i="21"/>
  <c r="U6079" i="21"/>
  <c r="T6079" i="21"/>
  <c r="S6079" i="21"/>
  <c r="R6079" i="21"/>
  <c r="X6078" i="21"/>
  <c r="W6078" i="21"/>
  <c r="V6078" i="21"/>
  <c r="U6078" i="21"/>
  <c r="T6078" i="21"/>
  <c r="S6078" i="21"/>
  <c r="R6078" i="21"/>
  <c r="X6077" i="21"/>
  <c r="W6077" i="21"/>
  <c r="V6077" i="21"/>
  <c r="U6077" i="21"/>
  <c r="T6077" i="21"/>
  <c r="S6077" i="21"/>
  <c r="R6077" i="21"/>
  <c r="X6076" i="21"/>
  <c r="W6076" i="21"/>
  <c r="V6076" i="21"/>
  <c r="U6076" i="21"/>
  <c r="T6076" i="21"/>
  <c r="S6076" i="21"/>
  <c r="R6076" i="21"/>
  <c r="X6075" i="21"/>
  <c r="W6075" i="21"/>
  <c r="V6075" i="21"/>
  <c r="U6075" i="21"/>
  <c r="T6075" i="21"/>
  <c r="S6075" i="21"/>
  <c r="R6075" i="21"/>
  <c r="X6074" i="21"/>
  <c r="W6074" i="21"/>
  <c r="V6074" i="21"/>
  <c r="U6074" i="21"/>
  <c r="T6074" i="21"/>
  <c r="S6074" i="21"/>
  <c r="R6074" i="21"/>
  <c r="X6073" i="21"/>
  <c r="W6073" i="21"/>
  <c r="V6073" i="21"/>
  <c r="U6073" i="21"/>
  <c r="T6073" i="21"/>
  <c r="S6073" i="21"/>
  <c r="R6073" i="21"/>
  <c r="X6072" i="21"/>
  <c r="W6072" i="21"/>
  <c r="V6072" i="21"/>
  <c r="U6072" i="21"/>
  <c r="T6072" i="21"/>
  <c r="S6072" i="21"/>
  <c r="R6072" i="21"/>
  <c r="X6071" i="21"/>
  <c r="W6071" i="21"/>
  <c r="V6071" i="21"/>
  <c r="U6071" i="21"/>
  <c r="T6071" i="21"/>
  <c r="S6071" i="21"/>
  <c r="R6071" i="21"/>
  <c r="X6070" i="21"/>
  <c r="W6070" i="21"/>
  <c r="V6070" i="21"/>
  <c r="U6070" i="21"/>
  <c r="T6070" i="21"/>
  <c r="S6070" i="21"/>
  <c r="R6070" i="21"/>
  <c r="X6069" i="21"/>
  <c r="W6069" i="21"/>
  <c r="V6069" i="21"/>
  <c r="U6069" i="21"/>
  <c r="T6069" i="21"/>
  <c r="S6069" i="21"/>
  <c r="R6069" i="21"/>
  <c r="X6068" i="21"/>
  <c r="W6068" i="21"/>
  <c r="V6068" i="21"/>
  <c r="U6068" i="21"/>
  <c r="T6068" i="21"/>
  <c r="S6068" i="21"/>
  <c r="R6068" i="21"/>
  <c r="X6067" i="21"/>
  <c r="W6067" i="21"/>
  <c r="V6067" i="21"/>
  <c r="U6067" i="21"/>
  <c r="T6067" i="21"/>
  <c r="S6067" i="21"/>
  <c r="R6067" i="21"/>
  <c r="X6066" i="21"/>
  <c r="W6066" i="21"/>
  <c r="V6066" i="21"/>
  <c r="U6066" i="21"/>
  <c r="T6066" i="21"/>
  <c r="S6066" i="21"/>
  <c r="R6066" i="21"/>
  <c r="X6065" i="21"/>
  <c r="W6065" i="21"/>
  <c r="V6065" i="21"/>
  <c r="U6065" i="21"/>
  <c r="T6065" i="21"/>
  <c r="S6065" i="21"/>
  <c r="R6065" i="21"/>
  <c r="X6064" i="21"/>
  <c r="W6064" i="21"/>
  <c r="V6064" i="21"/>
  <c r="U6064" i="21"/>
  <c r="T6064" i="21"/>
  <c r="S6064" i="21"/>
  <c r="R6064" i="21"/>
  <c r="X6063" i="21"/>
  <c r="W6063" i="21"/>
  <c r="V6063" i="21"/>
  <c r="U6063" i="21"/>
  <c r="T6063" i="21"/>
  <c r="S6063" i="21"/>
  <c r="R6063" i="21"/>
  <c r="X6062" i="21"/>
  <c r="W6062" i="21"/>
  <c r="V6062" i="21"/>
  <c r="U6062" i="21"/>
  <c r="T6062" i="21"/>
  <c r="S6062" i="21"/>
  <c r="R6062" i="21"/>
  <c r="X6061" i="21"/>
  <c r="W6061" i="21"/>
  <c r="V6061" i="21"/>
  <c r="U6061" i="21"/>
  <c r="T6061" i="21"/>
  <c r="S6061" i="21"/>
  <c r="R6061" i="21"/>
  <c r="X6060" i="21"/>
  <c r="W6060" i="21"/>
  <c r="V6060" i="21"/>
  <c r="U6060" i="21"/>
  <c r="T6060" i="21"/>
  <c r="S6060" i="21"/>
  <c r="R6060" i="21"/>
  <c r="X6059" i="21"/>
  <c r="W6059" i="21"/>
  <c r="V6059" i="21"/>
  <c r="U6059" i="21"/>
  <c r="T6059" i="21"/>
  <c r="S6059" i="21"/>
  <c r="R6059" i="21"/>
  <c r="X6058" i="21"/>
  <c r="W6058" i="21"/>
  <c r="V6058" i="21"/>
  <c r="U6058" i="21"/>
  <c r="T6058" i="21"/>
  <c r="S6058" i="21"/>
  <c r="R6058" i="21"/>
  <c r="X6057" i="21"/>
  <c r="W6057" i="21"/>
  <c r="V6057" i="21"/>
  <c r="U6057" i="21"/>
  <c r="T6057" i="21"/>
  <c r="S6057" i="21"/>
  <c r="R6057" i="21"/>
  <c r="X6056" i="21"/>
  <c r="W6056" i="21"/>
  <c r="V6056" i="21"/>
  <c r="U6056" i="21"/>
  <c r="T6056" i="21"/>
  <c r="S6056" i="21"/>
  <c r="R6056" i="21"/>
  <c r="X6055" i="21"/>
  <c r="W6055" i="21"/>
  <c r="V6055" i="21"/>
  <c r="U6055" i="21"/>
  <c r="T6055" i="21"/>
  <c r="S6055" i="21"/>
  <c r="R6055" i="21"/>
  <c r="X6054" i="21"/>
  <c r="W6054" i="21"/>
  <c r="V6054" i="21"/>
  <c r="U6054" i="21"/>
  <c r="T6054" i="21"/>
  <c r="S6054" i="21"/>
  <c r="R6054" i="21"/>
  <c r="X6053" i="21"/>
  <c r="W6053" i="21"/>
  <c r="V6053" i="21"/>
  <c r="U6053" i="21"/>
  <c r="T6053" i="21"/>
  <c r="S6053" i="21"/>
  <c r="R6053" i="21"/>
  <c r="X6052" i="21"/>
  <c r="W6052" i="21"/>
  <c r="V6052" i="21"/>
  <c r="U6052" i="21"/>
  <c r="T6052" i="21"/>
  <c r="S6052" i="21"/>
  <c r="R6052" i="21"/>
  <c r="X6051" i="21"/>
  <c r="W6051" i="21"/>
  <c r="V6051" i="21"/>
  <c r="U6051" i="21"/>
  <c r="T6051" i="21"/>
  <c r="S6051" i="21"/>
  <c r="R6051" i="21"/>
  <c r="X6050" i="21"/>
  <c r="W6050" i="21"/>
  <c r="V6050" i="21"/>
  <c r="U6050" i="21"/>
  <c r="T6050" i="21"/>
  <c r="S6050" i="21"/>
  <c r="R6050" i="21"/>
  <c r="X6049" i="21"/>
  <c r="W6049" i="21"/>
  <c r="V6049" i="21"/>
  <c r="U6049" i="21"/>
  <c r="T6049" i="21"/>
  <c r="S6049" i="21"/>
  <c r="R6049" i="21"/>
  <c r="X6048" i="21"/>
  <c r="W6048" i="21"/>
  <c r="V6048" i="21"/>
  <c r="U6048" i="21"/>
  <c r="T6048" i="21"/>
  <c r="S6048" i="21"/>
  <c r="R6048" i="21"/>
  <c r="X6047" i="21"/>
  <c r="W6047" i="21"/>
  <c r="V6047" i="21"/>
  <c r="U6047" i="21"/>
  <c r="T6047" i="21"/>
  <c r="S6047" i="21"/>
  <c r="R6047" i="21"/>
  <c r="X6046" i="21"/>
  <c r="W6046" i="21"/>
  <c r="V6046" i="21"/>
  <c r="U6046" i="21"/>
  <c r="T6046" i="21"/>
  <c r="S6046" i="21"/>
  <c r="R6046" i="21"/>
  <c r="X6045" i="21"/>
  <c r="W6045" i="21"/>
  <c r="V6045" i="21"/>
  <c r="U6045" i="21"/>
  <c r="T6045" i="21"/>
  <c r="S6045" i="21"/>
  <c r="R6045" i="21"/>
  <c r="X6044" i="21"/>
  <c r="W6044" i="21"/>
  <c r="V6044" i="21"/>
  <c r="U6044" i="21"/>
  <c r="T6044" i="21"/>
  <c r="S6044" i="21"/>
  <c r="R6044" i="21"/>
  <c r="X6043" i="21"/>
  <c r="W6043" i="21"/>
  <c r="V6043" i="21"/>
  <c r="U6043" i="21"/>
  <c r="T6043" i="21"/>
  <c r="S6043" i="21"/>
  <c r="R6043" i="21"/>
  <c r="X6042" i="21"/>
  <c r="W6042" i="21"/>
  <c r="V6042" i="21"/>
  <c r="U6042" i="21"/>
  <c r="T6042" i="21"/>
  <c r="S6042" i="21"/>
  <c r="R6042" i="21"/>
  <c r="X6041" i="21"/>
  <c r="W6041" i="21"/>
  <c r="V6041" i="21"/>
  <c r="U6041" i="21"/>
  <c r="T6041" i="21"/>
  <c r="S6041" i="21"/>
  <c r="R6041" i="21"/>
  <c r="X6040" i="21"/>
  <c r="W6040" i="21"/>
  <c r="V6040" i="21"/>
  <c r="U6040" i="21"/>
  <c r="T6040" i="21"/>
  <c r="S6040" i="21"/>
  <c r="R6040" i="21"/>
  <c r="X6039" i="21"/>
  <c r="W6039" i="21"/>
  <c r="V6039" i="21"/>
  <c r="U6039" i="21"/>
  <c r="T6039" i="21"/>
  <c r="S6039" i="21"/>
  <c r="R6039" i="21"/>
  <c r="X6038" i="21"/>
  <c r="W6038" i="21"/>
  <c r="V6038" i="21"/>
  <c r="U6038" i="21"/>
  <c r="T6038" i="21"/>
  <c r="S6038" i="21"/>
  <c r="R6038" i="21"/>
  <c r="X6037" i="21"/>
  <c r="W6037" i="21"/>
  <c r="V6037" i="21"/>
  <c r="U6037" i="21"/>
  <c r="T6037" i="21"/>
  <c r="S6037" i="21"/>
  <c r="R6037" i="21"/>
  <c r="X6036" i="21"/>
  <c r="W6036" i="21"/>
  <c r="V6036" i="21"/>
  <c r="U6036" i="21"/>
  <c r="T6036" i="21"/>
  <c r="S6036" i="21"/>
  <c r="R6036" i="21"/>
  <c r="X6035" i="21"/>
  <c r="W6035" i="21"/>
  <c r="V6035" i="21"/>
  <c r="U6035" i="21"/>
  <c r="T6035" i="21"/>
  <c r="S6035" i="21"/>
  <c r="R6035" i="21"/>
  <c r="X6034" i="21"/>
  <c r="W6034" i="21"/>
  <c r="V6034" i="21"/>
  <c r="U6034" i="21"/>
  <c r="T6034" i="21"/>
  <c r="S6034" i="21"/>
  <c r="R6034" i="21"/>
  <c r="X6033" i="21"/>
  <c r="W6033" i="21"/>
  <c r="V6033" i="21"/>
  <c r="U6033" i="21"/>
  <c r="T6033" i="21"/>
  <c r="S6033" i="21"/>
  <c r="R6033" i="21"/>
  <c r="X6032" i="21"/>
  <c r="W6032" i="21"/>
  <c r="V6032" i="21"/>
  <c r="U6032" i="21"/>
  <c r="T6032" i="21"/>
  <c r="S6032" i="21"/>
  <c r="R6032" i="21"/>
  <c r="X6031" i="21"/>
  <c r="W6031" i="21"/>
  <c r="V6031" i="21"/>
  <c r="U6031" i="21"/>
  <c r="T6031" i="21"/>
  <c r="S6031" i="21"/>
  <c r="R6031" i="21"/>
  <c r="X6030" i="21"/>
  <c r="W6030" i="21"/>
  <c r="V6030" i="21"/>
  <c r="U6030" i="21"/>
  <c r="T6030" i="21"/>
  <c r="S6030" i="21"/>
  <c r="R6030" i="21"/>
  <c r="X6029" i="21"/>
  <c r="W6029" i="21"/>
  <c r="V6029" i="21"/>
  <c r="U6029" i="21"/>
  <c r="T6029" i="21"/>
  <c r="S6029" i="21"/>
  <c r="R6029" i="21"/>
  <c r="X6028" i="21"/>
  <c r="W6028" i="21"/>
  <c r="V6028" i="21"/>
  <c r="U6028" i="21"/>
  <c r="T6028" i="21"/>
  <c r="S6028" i="21"/>
  <c r="R6028" i="21"/>
  <c r="X6027" i="21"/>
  <c r="W6027" i="21"/>
  <c r="V6027" i="21"/>
  <c r="U6027" i="21"/>
  <c r="T6027" i="21"/>
  <c r="S6027" i="21"/>
  <c r="R6027" i="21"/>
  <c r="X6026" i="21"/>
  <c r="W6026" i="21"/>
  <c r="V6026" i="21"/>
  <c r="U6026" i="21"/>
  <c r="T6026" i="21"/>
  <c r="S6026" i="21"/>
  <c r="R6026" i="21"/>
  <c r="X6025" i="21"/>
  <c r="W6025" i="21"/>
  <c r="V6025" i="21"/>
  <c r="U6025" i="21"/>
  <c r="T6025" i="21"/>
  <c r="S6025" i="21"/>
  <c r="R6025" i="21"/>
  <c r="X6024" i="21"/>
  <c r="W6024" i="21"/>
  <c r="V6024" i="21"/>
  <c r="U6024" i="21"/>
  <c r="T6024" i="21"/>
  <c r="S6024" i="21"/>
  <c r="R6024" i="21"/>
  <c r="X6023" i="21"/>
  <c r="W6023" i="21"/>
  <c r="V6023" i="21"/>
  <c r="U6023" i="21"/>
  <c r="T6023" i="21"/>
  <c r="S6023" i="21"/>
  <c r="R6023" i="21"/>
  <c r="X6022" i="21"/>
  <c r="W6022" i="21"/>
  <c r="V6022" i="21"/>
  <c r="U6022" i="21"/>
  <c r="T6022" i="21"/>
  <c r="S6022" i="21"/>
  <c r="R6022" i="21"/>
  <c r="X6021" i="21"/>
  <c r="W6021" i="21"/>
  <c r="V6021" i="21"/>
  <c r="U6021" i="21"/>
  <c r="T6021" i="21"/>
  <c r="S6021" i="21"/>
  <c r="R6021" i="21"/>
  <c r="X6020" i="21"/>
  <c r="W6020" i="21"/>
  <c r="V6020" i="21"/>
  <c r="U6020" i="21"/>
  <c r="T6020" i="21"/>
  <c r="S6020" i="21"/>
  <c r="R6020" i="21"/>
  <c r="X6019" i="21"/>
  <c r="W6019" i="21"/>
  <c r="V6019" i="21"/>
  <c r="U6019" i="21"/>
  <c r="T6019" i="21"/>
  <c r="S6019" i="21"/>
  <c r="R6019" i="21"/>
  <c r="X6018" i="21"/>
  <c r="W6018" i="21"/>
  <c r="V6018" i="21"/>
  <c r="U6018" i="21"/>
  <c r="T6018" i="21"/>
  <c r="S6018" i="21"/>
  <c r="R6018" i="21"/>
  <c r="X6017" i="21"/>
  <c r="W6017" i="21"/>
  <c r="V6017" i="21"/>
  <c r="U6017" i="21"/>
  <c r="T6017" i="21"/>
  <c r="S6017" i="21"/>
  <c r="R6017" i="21"/>
  <c r="X6016" i="21"/>
  <c r="W6016" i="21"/>
  <c r="V6016" i="21"/>
  <c r="U6016" i="21"/>
  <c r="T6016" i="21"/>
  <c r="S6016" i="21"/>
  <c r="R6016" i="21"/>
  <c r="X6015" i="21"/>
  <c r="W6015" i="21"/>
  <c r="V6015" i="21"/>
  <c r="U6015" i="21"/>
  <c r="T6015" i="21"/>
  <c r="S6015" i="21"/>
  <c r="R6015" i="21"/>
  <c r="X6014" i="21"/>
  <c r="W6014" i="21"/>
  <c r="V6014" i="21"/>
  <c r="U6014" i="21"/>
  <c r="T6014" i="21"/>
  <c r="S6014" i="21"/>
  <c r="R6014" i="21"/>
  <c r="X6013" i="21"/>
  <c r="W6013" i="21"/>
  <c r="V6013" i="21"/>
  <c r="U6013" i="21"/>
  <c r="T6013" i="21"/>
  <c r="S6013" i="21"/>
  <c r="R6013" i="21"/>
  <c r="X6012" i="21"/>
  <c r="W6012" i="21"/>
  <c r="V6012" i="21"/>
  <c r="U6012" i="21"/>
  <c r="T6012" i="21"/>
  <c r="S6012" i="21"/>
  <c r="R6012" i="21"/>
  <c r="X6011" i="21"/>
  <c r="W6011" i="21"/>
  <c r="V6011" i="21"/>
  <c r="U6011" i="21"/>
  <c r="T6011" i="21"/>
  <c r="S6011" i="21"/>
  <c r="R6011" i="21"/>
  <c r="X6010" i="21"/>
  <c r="W6010" i="21"/>
  <c r="V6010" i="21"/>
  <c r="U6010" i="21"/>
  <c r="T6010" i="21"/>
  <c r="S6010" i="21"/>
  <c r="R6010" i="21"/>
  <c r="X6009" i="21"/>
  <c r="W6009" i="21"/>
  <c r="V6009" i="21"/>
  <c r="U6009" i="21"/>
  <c r="T6009" i="21"/>
  <c r="S6009" i="21"/>
  <c r="R6009" i="21"/>
  <c r="X6008" i="21"/>
  <c r="W6008" i="21"/>
  <c r="V6008" i="21"/>
  <c r="U6008" i="21"/>
  <c r="T6008" i="21"/>
  <c r="S6008" i="21"/>
  <c r="R6008" i="21"/>
  <c r="X6007" i="21"/>
  <c r="W6007" i="21"/>
  <c r="V6007" i="21"/>
  <c r="U6007" i="21"/>
  <c r="T6007" i="21"/>
  <c r="S6007" i="21"/>
  <c r="R6007" i="21"/>
  <c r="X6006" i="21"/>
  <c r="W6006" i="21"/>
  <c r="V6006" i="21"/>
  <c r="U6006" i="21"/>
  <c r="T6006" i="21"/>
  <c r="S6006" i="21"/>
  <c r="R6006" i="21"/>
  <c r="X6005" i="21"/>
  <c r="W6005" i="21"/>
  <c r="V6005" i="21"/>
  <c r="U6005" i="21"/>
  <c r="T6005" i="21"/>
  <c r="S6005" i="21"/>
  <c r="R6005" i="21"/>
  <c r="X6004" i="21"/>
  <c r="W6004" i="21"/>
  <c r="V6004" i="21"/>
  <c r="U6004" i="21"/>
  <c r="T6004" i="21"/>
  <c r="S6004" i="21"/>
  <c r="R6004" i="21"/>
  <c r="X6003" i="21"/>
  <c r="W6003" i="21"/>
  <c r="V6003" i="21"/>
  <c r="U6003" i="21"/>
  <c r="T6003" i="21"/>
  <c r="S6003" i="21"/>
  <c r="R6003" i="21"/>
  <c r="X6002" i="21"/>
  <c r="W6002" i="21"/>
  <c r="V6002" i="21"/>
  <c r="U6002" i="21"/>
  <c r="T6002" i="21"/>
  <c r="S6002" i="21"/>
  <c r="R6002" i="21"/>
  <c r="X6001" i="21"/>
  <c r="W6001" i="21"/>
  <c r="V6001" i="21"/>
  <c r="U6001" i="21"/>
  <c r="T6001" i="21"/>
  <c r="S6001" i="21"/>
  <c r="R6001" i="21"/>
  <c r="X6000" i="21"/>
  <c r="W6000" i="21"/>
  <c r="V6000" i="21"/>
  <c r="U6000" i="21"/>
  <c r="T6000" i="21"/>
  <c r="S6000" i="21"/>
  <c r="R6000" i="21"/>
  <c r="X5999" i="21"/>
  <c r="W5999" i="21"/>
  <c r="V5999" i="21"/>
  <c r="U5999" i="21"/>
  <c r="T5999" i="21"/>
  <c r="S5999" i="21"/>
  <c r="R5999" i="21"/>
  <c r="X5998" i="21"/>
  <c r="W5998" i="21"/>
  <c r="V5998" i="21"/>
  <c r="U5998" i="21"/>
  <c r="T5998" i="21"/>
  <c r="S5998" i="21"/>
  <c r="R5998" i="21"/>
  <c r="X5997" i="21"/>
  <c r="W5997" i="21"/>
  <c r="V5997" i="21"/>
  <c r="U5997" i="21"/>
  <c r="T5997" i="21"/>
  <c r="S5997" i="21"/>
  <c r="R5997" i="21"/>
  <c r="X5996" i="21"/>
  <c r="W5996" i="21"/>
  <c r="V5996" i="21"/>
  <c r="U5996" i="21"/>
  <c r="T5996" i="21"/>
  <c r="S5996" i="21"/>
  <c r="R5996" i="21"/>
  <c r="X5995" i="21"/>
  <c r="W5995" i="21"/>
  <c r="V5995" i="21"/>
  <c r="U5995" i="21"/>
  <c r="T5995" i="21"/>
  <c r="S5995" i="21"/>
  <c r="R5995" i="21"/>
  <c r="X5994" i="21"/>
  <c r="W5994" i="21"/>
  <c r="V5994" i="21"/>
  <c r="U5994" i="21"/>
  <c r="T5994" i="21"/>
  <c r="S5994" i="21"/>
  <c r="R5994" i="21"/>
  <c r="X5993" i="21"/>
  <c r="W5993" i="21"/>
  <c r="V5993" i="21"/>
  <c r="U5993" i="21"/>
  <c r="T5993" i="21"/>
  <c r="S5993" i="21"/>
  <c r="R5993" i="21"/>
  <c r="X5992" i="21"/>
  <c r="W5992" i="21"/>
  <c r="V5992" i="21"/>
  <c r="U5992" i="21"/>
  <c r="T5992" i="21"/>
  <c r="S5992" i="21"/>
  <c r="R5992" i="21"/>
  <c r="X5991" i="21"/>
  <c r="W5991" i="21"/>
  <c r="V5991" i="21"/>
  <c r="U5991" i="21"/>
  <c r="T5991" i="21"/>
  <c r="S5991" i="21"/>
  <c r="R5991" i="21"/>
  <c r="X5990" i="21"/>
  <c r="W5990" i="21"/>
  <c r="V5990" i="21"/>
  <c r="U5990" i="21"/>
  <c r="T5990" i="21"/>
  <c r="S5990" i="21"/>
  <c r="R5990" i="21"/>
  <c r="X5989" i="21"/>
  <c r="W5989" i="21"/>
  <c r="V5989" i="21"/>
  <c r="U5989" i="21"/>
  <c r="T5989" i="21"/>
  <c r="S5989" i="21"/>
  <c r="R5989" i="21"/>
  <c r="X5988" i="21"/>
  <c r="W5988" i="21"/>
  <c r="V5988" i="21"/>
  <c r="U5988" i="21"/>
  <c r="T5988" i="21"/>
  <c r="S5988" i="21"/>
  <c r="R5988" i="21"/>
  <c r="X5987" i="21"/>
  <c r="W5987" i="21"/>
  <c r="V5987" i="21"/>
  <c r="U5987" i="21"/>
  <c r="T5987" i="21"/>
  <c r="S5987" i="21"/>
  <c r="R5987" i="21"/>
  <c r="X5986" i="21"/>
  <c r="W5986" i="21"/>
  <c r="V5986" i="21"/>
  <c r="U5986" i="21"/>
  <c r="T5986" i="21"/>
  <c r="S5986" i="21"/>
  <c r="R5986" i="21"/>
  <c r="X5985" i="21"/>
  <c r="W5985" i="21"/>
  <c r="V5985" i="21"/>
  <c r="U5985" i="21"/>
  <c r="T5985" i="21"/>
  <c r="S5985" i="21"/>
  <c r="R5985" i="21"/>
  <c r="X5984" i="21"/>
  <c r="W5984" i="21"/>
  <c r="V5984" i="21"/>
  <c r="U5984" i="21"/>
  <c r="T5984" i="21"/>
  <c r="S5984" i="21"/>
  <c r="R5984" i="21"/>
  <c r="X5983" i="21"/>
  <c r="W5983" i="21"/>
  <c r="V5983" i="21"/>
  <c r="U5983" i="21"/>
  <c r="T5983" i="21"/>
  <c r="S5983" i="21"/>
  <c r="R5983" i="21"/>
  <c r="X5982" i="21"/>
  <c r="W5982" i="21"/>
  <c r="V5982" i="21"/>
  <c r="U5982" i="21"/>
  <c r="T5982" i="21"/>
  <c r="S5982" i="21"/>
  <c r="R5982" i="21"/>
  <c r="X5981" i="21"/>
  <c r="W5981" i="21"/>
  <c r="V5981" i="21"/>
  <c r="U5981" i="21"/>
  <c r="T5981" i="21"/>
  <c r="S5981" i="21"/>
  <c r="R5981" i="21"/>
  <c r="X5980" i="21"/>
  <c r="W5980" i="21"/>
  <c r="V5980" i="21"/>
  <c r="U5980" i="21"/>
  <c r="T5980" i="21"/>
  <c r="S5980" i="21"/>
  <c r="R5980" i="21"/>
  <c r="X5979" i="21"/>
  <c r="W5979" i="21"/>
  <c r="V5979" i="21"/>
  <c r="U5979" i="21"/>
  <c r="T5979" i="21"/>
  <c r="S5979" i="21"/>
  <c r="R5979" i="21"/>
  <c r="X5978" i="21"/>
  <c r="W5978" i="21"/>
  <c r="V5978" i="21"/>
  <c r="U5978" i="21"/>
  <c r="T5978" i="21"/>
  <c r="S5978" i="21"/>
  <c r="R5978" i="21"/>
  <c r="X5977" i="21"/>
  <c r="W5977" i="21"/>
  <c r="V5977" i="21"/>
  <c r="U5977" i="21"/>
  <c r="T5977" i="21"/>
  <c r="S5977" i="21"/>
  <c r="R5977" i="21"/>
  <c r="X5976" i="21"/>
  <c r="W5976" i="21"/>
  <c r="V5976" i="21"/>
  <c r="U5976" i="21"/>
  <c r="T5976" i="21"/>
  <c r="S5976" i="21"/>
  <c r="R5976" i="21"/>
  <c r="X5975" i="21"/>
  <c r="W5975" i="21"/>
  <c r="V5975" i="21"/>
  <c r="U5975" i="21"/>
  <c r="T5975" i="21"/>
  <c r="S5975" i="21"/>
  <c r="R5975" i="21"/>
  <c r="X5974" i="21"/>
  <c r="W5974" i="21"/>
  <c r="V5974" i="21"/>
  <c r="U5974" i="21"/>
  <c r="T5974" i="21"/>
  <c r="S5974" i="21"/>
  <c r="R5974" i="21"/>
  <c r="X5973" i="21"/>
  <c r="W5973" i="21"/>
  <c r="V5973" i="21"/>
  <c r="U5973" i="21"/>
  <c r="T5973" i="21"/>
  <c r="S5973" i="21"/>
  <c r="R5973" i="21"/>
  <c r="X5972" i="21"/>
  <c r="W5972" i="21"/>
  <c r="V5972" i="21"/>
  <c r="U5972" i="21"/>
  <c r="T5972" i="21"/>
  <c r="S5972" i="21"/>
  <c r="R5972" i="21"/>
  <c r="X5971" i="21"/>
  <c r="W5971" i="21"/>
  <c r="V5971" i="21"/>
  <c r="U5971" i="21"/>
  <c r="T5971" i="21"/>
  <c r="S5971" i="21"/>
  <c r="R5971" i="21"/>
  <c r="X5970" i="21"/>
  <c r="W5970" i="21"/>
  <c r="V5970" i="21"/>
  <c r="U5970" i="21"/>
  <c r="T5970" i="21"/>
  <c r="S5970" i="21"/>
  <c r="R5970" i="21"/>
  <c r="X5969" i="21"/>
  <c r="W5969" i="21"/>
  <c r="V5969" i="21"/>
  <c r="U5969" i="21"/>
  <c r="T5969" i="21"/>
  <c r="S5969" i="21"/>
  <c r="R5969" i="21"/>
  <c r="X5968" i="21"/>
  <c r="W5968" i="21"/>
  <c r="V5968" i="21"/>
  <c r="U5968" i="21"/>
  <c r="T5968" i="21"/>
  <c r="S5968" i="21"/>
  <c r="R5968" i="21"/>
  <c r="X5967" i="21"/>
  <c r="W5967" i="21"/>
  <c r="V5967" i="21"/>
  <c r="U5967" i="21"/>
  <c r="T5967" i="21"/>
  <c r="S5967" i="21"/>
  <c r="R5967" i="21"/>
  <c r="X5966" i="21"/>
  <c r="W5966" i="21"/>
  <c r="V5966" i="21"/>
  <c r="U5966" i="21"/>
  <c r="T5966" i="21"/>
  <c r="S5966" i="21"/>
  <c r="R5966" i="21"/>
  <c r="X5965" i="21"/>
  <c r="W5965" i="21"/>
  <c r="V5965" i="21"/>
  <c r="U5965" i="21"/>
  <c r="T5965" i="21"/>
  <c r="S5965" i="21"/>
  <c r="R5965" i="21"/>
  <c r="X5964" i="21"/>
  <c r="W5964" i="21"/>
  <c r="V5964" i="21"/>
  <c r="U5964" i="21"/>
  <c r="T5964" i="21"/>
  <c r="S5964" i="21"/>
  <c r="R5964" i="21"/>
  <c r="X5963" i="21"/>
  <c r="W5963" i="21"/>
  <c r="V5963" i="21"/>
  <c r="U5963" i="21"/>
  <c r="T5963" i="21"/>
  <c r="S5963" i="21"/>
  <c r="R5963" i="21"/>
  <c r="X5962" i="21"/>
  <c r="W5962" i="21"/>
  <c r="V5962" i="21"/>
  <c r="U5962" i="21"/>
  <c r="T5962" i="21"/>
  <c r="S5962" i="21"/>
  <c r="R5962" i="21"/>
  <c r="X5961" i="21"/>
  <c r="W5961" i="21"/>
  <c r="V5961" i="21"/>
  <c r="U5961" i="21"/>
  <c r="T5961" i="21"/>
  <c r="S5961" i="21"/>
  <c r="R5961" i="21"/>
  <c r="X5960" i="21"/>
  <c r="W5960" i="21"/>
  <c r="V5960" i="21"/>
  <c r="U5960" i="21"/>
  <c r="T5960" i="21"/>
  <c r="S5960" i="21"/>
  <c r="R5960" i="21"/>
  <c r="X5959" i="21"/>
  <c r="W5959" i="21"/>
  <c r="V5959" i="21"/>
  <c r="U5959" i="21"/>
  <c r="T5959" i="21"/>
  <c r="S5959" i="21"/>
  <c r="R5959" i="21"/>
  <c r="X5958" i="21"/>
  <c r="W5958" i="21"/>
  <c r="V5958" i="21"/>
  <c r="U5958" i="21"/>
  <c r="T5958" i="21"/>
  <c r="S5958" i="21"/>
  <c r="R5958" i="21"/>
  <c r="X5957" i="21"/>
  <c r="W5957" i="21"/>
  <c r="V5957" i="21"/>
  <c r="U5957" i="21"/>
  <c r="T5957" i="21"/>
  <c r="S5957" i="21"/>
  <c r="R5957" i="21"/>
  <c r="X5956" i="21"/>
  <c r="W5956" i="21"/>
  <c r="V5956" i="21"/>
  <c r="U5956" i="21"/>
  <c r="T5956" i="21"/>
  <c r="S5956" i="21"/>
  <c r="R5956" i="21"/>
  <c r="X5955" i="21"/>
  <c r="W5955" i="21"/>
  <c r="V5955" i="21"/>
  <c r="U5955" i="21"/>
  <c r="T5955" i="21"/>
  <c r="S5955" i="21"/>
  <c r="R5955" i="21"/>
  <c r="X5954" i="21"/>
  <c r="W5954" i="21"/>
  <c r="V5954" i="21"/>
  <c r="U5954" i="21"/>
  <c r="T5954" i="21"/>
  <c r="S5954" i="21"/>
  <c r="R5954" i="21"/>
  <c r="X5953" i="21"/>
  <c r="W5953" i="21"/>
  <c r="V5953" i="21"/>
  <c r="U5953" i="21"/>
  <c r="T5953" i="21"/>
  <c r="S5953" i="21"/>
  <c r="R5953" i="21"/>
  <c r="X5952" i="21"/>
  <c r="W5952" i="21"/>
  <c r="V5952" i="21"/>
  <c r="U5952" i="21"/>
  <c r="T5952" i="21"/>
  <c r="S5952" i="21"/>
  <c r="R5952" i="21"/>
  <c r="X5951" i="21"/>
  <c r="W5951" i="21"/>
  <c r="V5951" i="21"/>
  <c r="U5951" i="21"/>
  <c r="T5951" i="21"/>
  <c r="S5951" i="21"/>
  <c r="R5951" i="21"/>
  <c r="X5950" i="21"/>
  <c r="W5950" i="21"/>
  <c r="V5950" i="21"/>
  <c r="U5950" i="21"/>
  <c r="T5950" i="21"/>
  <c r="S5950" i="21"/>
  <c r="R5950" i="21"/>
  <c r="X5949" i="21"/>
  <c r="W5949" i="21"/>
  <c r="V5949" i="21"/>
  <c r="U5949" i="21"/>
  <c r="T5949" i="21"/>
  <c r="S5949" i="21"/>
  <c r="R5949" i="21"/>
  <c r="X5948" i="21"/>
  <c r="W5948" i="21"/>
  <c r="V5948" i="21"/>
  <c r="U5948" i="21"/>
  <c r="T5948" i="21"/>
  <c r="S5948" i="21"/>
  <c r="R5948" i="21"/>
  <c r="X5947" i="21"/>
  <c r="W5947" i="21"/>
  <c r="V5947" i="21"/>
  <c r="U5947" i="21"/>
  <c r="T5947" i="21"/>
  <c r="S5947" i="21"/>
  <c r="R5947" i="21"/>
  <c r="X5946" i="21"/>
  <c r="W5946" i="21"/>
  <c r="V5946" i="21"/>
  <c r="U5946" i="21"/>
  <c r="T5946" i="21"/>
  <c r="S5946" i="21"/>
  <c r="R5946" i="21"/>
  <c r="X5945" i="21"/>
  <c r="W5945" i="21"/>
  <c r="V5945" i="21"/>
  <c r="U5945" i="21"/>
  <c r="T5945" i="21"/>
  <c r="S5945" i="21"/>
  <c r="R5945" i="21"/>
  <c r="X5944" i="21"/>
  <c r="W5944" i="21"/>
  <c r="V5944" i="21"/>
  <c r="U5944" i="21"/>
  <c r="T5944" i="21"/>
  <c r="S5944" i="21"/>
  <c r="R5944" i="21"/>
  <c r="X5943" i="21"/>
  <c r="W5943" i="21"/>
  <c r="V5943" i="21"/>
  <c r="U5943" i="21"/>
  <c r="T5943" i="21"/>
  <c r="S5943" i="21"/>
  <c r="R5943" i="21"/>
  <c r="X5942" i="21"/>
  <c r="W5942" i="21"/>
  <c r="V5942" i="21"/>
  <c r="U5942" i="21"/>
  <c r="T5942" i="21"/>
  <c r="S5942" i="21"/>
  <c r="R5942" i="21"/>
  <c r="X5941" i="21"/>
  <c r="W5941" i="21"/>
  <c r="V5941" i="21"/>
  <c r="U5941" i="21"/>
  <c r="T5941" i="21"/>
  <c r="S5941" i="21"/>
  <c r="R5941" i="21"/>
  <c r="X5940" i="21"/>
  <c r="W5940" i="21"/>
  <c r="V5940" i="21"/>
  <c r="U5940" i="21"/>
  <c r="T5940" i="21"/>
  <c r="S5940" i="21"/>
  <c r="R5940" i="21"/>
  <c r="X5939" i="21"/>
  <c r="W5939" i="21"/>
  <c r="V5939" i="21"/>
  <c r="U5939" i="21"/>
  <c r="T5939" i="21"/>
  <c r="S5939" i="21"/>
  <c r="R5939" i="21"/>
  <c r="X5938" i="21"/>
  <c r="W5938" i="21"/>
  <c r="V5938" i="21"/>
  <c r="U5938" i="21"/>
  <c r="T5938" i="21"/>
  <c r="S5938" i="21"/>
  <c r="R5938" i="21"/>
  <c r="X5937" i="21"/>
  <c r="W5937" i="21"/>
  <c r="V5937" i="21"/>
  <c r="U5937" i="21"/>
  <c r="T5937" i="21"/>
  <c r="S5937" i="21"/>
  <c r="R5937" i="21"/>
  <c r="X5936" i="21"/>
  <c r="W5936" i="21"/>
  <c r="V5936" i="21"/>
  <c r="U5936" i="21"/>
  <c r="T5936" i="21"/>
  <c r="S5936" i="21"/>
  <c r="R5936" i="21"/>
  <c r="X5935" i="21"/>
  <c r="W5935" i="21"/>
  <c r="V5935" i="21"/>
  <c r="U5935" i="21"/>
  <c r="T5935" i="21"/>
  <c r="S5935" i="21"/>
  <c r="R5935" i="21"/>
  <c r="X5934" i="21"/>
  <c r="W5934" i="21"/>
  <c r="V5934" i="21"/>
  <c r="U5934" i="21"/>
  <c r="T5934" i="21"/>
  <c r="S5934" i="21"/>
  <c r="R5934" i="21"/>
  <c r="X5933" i="21"/>
  <c r="W5933" i="21"/>
  <c r="V5933" i="21"/>
  <c r="U5933" i="21"/>
  <c r="T5933" i="21"/>
  <c r="S5933" i="21"/>
  <c r="R5933" i="21"/>
  <c r="X5932" i="21"/>
  <c r="W5932" i="21"/>
  <c r="V5932" i="21"/>
  <c r="U5932" i="21"/>
  <c r="T5932" i="21"/>
  <c r="S5932" i="21"/>
  <c r="R5932" i="21"/>
  <c r="X5931" i="21"/>
  <c r="W5931" i="21"/>
  <c r="V5931" i="21"/>
  <c r="U5931" i="21"/>
  <c r="T5931" i="21"/>
  <c r="S5931" i="21"/>
  <c r="R5931" i="21"/>
  <c r="X5930" i="21"/>
  <c r="W5930" i="21"/>
  <c r="V5930" i="21"/>
  <c r="U5930" i="21"/>
  <c r="T5930" i="21"/>
  <c r="S5930" i="21"/>
  <c r="R5930" i="21"/>
  <c r="X5929" i="21"/>
  <c r="W5929" i="21"/>
  <c r="V5929" i="21"/>
  <c r="U5929" i="21"/>
  <c r="T5929" i="21"/>
  <c r="S5929" i="21"/>
  <c r="R5929" i="21"/>
  <c r="X5928" i="21"/>
  <c r="W5928" i="21"/>
  <c r="V5928" i="21"/>
  <c r="U5928" i="21"/>
  <c r="T5928" i="21"/>
  <c r="S5928" i="21"/>
  <c r="R5928" i="21"/>
  <c r="X5927" i="21"/>
  <c r="W5927" i="21"/>
  <c r="V5927" i="21"/>
  <c r="U5927" i="21"/>
  <c r="T5927" i="21"/>
  <c r="S5927" i="21"/>
  <c r="R5927" i="21"/>
  <c r="X5926" i="21"/>
  <c r="W5926" i="21"/>
  <c r="V5926" i="21"/>
  <c r="U5926" i="21"/>
  <c r="T5926" i="21"/>
  <c r="S5926" i="21"/>
  <c r="R5926" i="21"/>
  <c r="X5925" i="21"/>
  <c r="W5925" i="21"/>
  <c r="V5925" i="21"/>
  <c r="U5925" i="21"/>
  <c r="T5925" i="21"/>
  <c r="S5925" i="21"/>
  <c r="R5925" i="21"/>
  <c r="X5924" i="21"/>
  <c r="W5924" i="21"/>
  <c r="V5924" i="21"/>
  <c r="U5924" i="21"/>
  <c r="T5924" i="21"/>
  <c r="S5924" i="21"/>
  <c r="R5924" i="21"/>
  <c r="X5923" i="21"/>
  <c r="W5923" i="21"/>
  <c r="V5923" i="21"/>
  <c r="U5923" i="21"/>
  <c r="T5923" i="21"/>
  <c r="S5923" i="21"/>
  <c r="R5923" i="21"/>
  <c r="X5922" i="21"/>
  <c r="W5922" i="21"/>
  <c r="V5922" i="21"/>
  <c r="U5922" i="21"/>
  <c r="T5922" i="21"/>
  <c r="S5922" i="21"/>
  <c r="R5922" i="21"/>
  <c r="X5921" i="21"/>
  <c r="W5921" i="21"/>
  <c r="V5921" i="21"/>
  <c r="U5921" i="21"/>
  <c r="T5921" i="21"/>
  <c r="S5921" i="21"/>
  <c r="R5921" i="21"/>
  <c r="X5920" i="21"/>
  <c r="W5920" i="21"/>
  <c r="V5920" i="21"/>
  <c r="U5920" i="21"/>
  <c r="T5920" i="21"/>
  <c r="S5920" i="21"/>
  <c r="R5920" i="21"/>
  <c r="X5919" i="21"/>
  <c r="W5919" i="21"/>
  <c r="V5919" i="21"/>
  <c r="U5919" i="21"/>
  <c r="T5919" i="21"/>
  <c r="S5919" i="21"/>
  <c r="R5919" i="21"/>
  <c r="X5918" i="21"/>
  <c r="W5918" i="21"/>
  <c r="V5918" i="21"/>
  <c r="U5918" i="21"/>
  <c r="T5918" i="21"/>
  <c r="S5918" i="21"/>
  <c r="R5918" i="21"/>
  <c r="X5917" i="21"/>
  <c r="W5917" i="21"/>
  <c r="V5917" i="21"/>
  <c r="U5917" i="21"/>
  <c r="T5917" i="21"/>
  <c r="S5917" i="21"/>
  <c r="R5917" i="21"/>
  <c r="X5916" i="21"/>
  <c r="W5916" i="21"/>
  <c r="V5916" i="21"/>
  <c r="U5916" i="21"/>
  <c r="T5916" i="21"/>
  <c r="S5916" i="21"/>
  <c r="R5916" i="21"/>
  <c r="X5915" i="21"/>
  <c r="W5915" i="21"/>
  <c r="V5915" i="21"/>
  <c r="U5915" i="21"/>
  <c r="T5915" i="21"/>
  <c r="S5915" i="21"/>
  <c r="R5915" i="21"/>
  <c r="X5914" i="21"/>
  <c r="W5914" i="21"/>
  <c r="V5914" i="21"/>
  <c r="U5914" i="21"/>
  <c r="T5914" i="21"/>
  <c r="S5914" i="21"/>
  <c r="R5914" i="21"/>
  <c r="X5913" i="21"/>
  <c r="W5913" i="21"/>
  <c r="V5913" i="21"/>
  <c r="U5913" i="21"/>
  <c r="T5913" i="21"/>
  <c r="S5913" i="21"/>
  <c r="R5913" i="21"/>
  <c r="X5912" i="21"/>
  <c r="W5912" i="21"/>
  <c r="V5912" i="21"/>
  <c r="U5912" i="21"/>
  <c r="T5912" i="21"/>
  <c r="S5912" i="21"/>
  <c r="R5912" i="21"/>
  <c r="X5911" i="21"/>
  <c r="W5911" i="21"/>
  <c r="V5911" i="21"/>
  <c r="U5911" i="21"/>
  <c r="T5911" i="21"/>
  <c r="S5911" i="21"/>
  <c r="R5911" i="21"/>
  <c r="X5910" i="21"/>
  <c r="W5910" i="21"/>
  <c r="V5910" i="21"/>
  <c r="U5910" i="21"/>
  <c r="T5910" i="21"/>
  <c r="S5910" i="21"/>
  <c r="R5910" i="21"/>
  <c r="X5909" i="21"/>
  <c r="W5909" i="21"/>
  <c r="V5909" i="21"/>
  <c r="U5909" i="21"/>
  <c r="T5909" i="21"/>
  <c r="S5909" i="21"/>
  <c r="R5909" i="21"/>
  <c r="X5908" i="21"/>
  <c r="W5908" i="21"/>
  <c r="V5908" i="21"/>
  <c r="U5908" i="21"/>
  <c r="T5908" i="21"/>
  <c r="S5908" i="21"/>
  <c r="R5908" i="21"/>
  <c r="X5907" i="21"/>
  <c r="W5907" i="21"/>
  <c r="V5907" i="21"/>
  <c r="U5907" i="21"/>
  <c r="T5907" i="21"/>
  <c r="S5907" i="21"/>
  <c r="R5907" i="21"/>
  <c r="X5906" i="21"/>
  <c r="W5906" i="21"/>
  <c r="V5906" i="21"/>
  <c r="U5906" i="21"/>
  <c r="T5906" i="21"/>
  <c r="S5906" i="21"/>
  <c r="R5906" i="21"/>
  <c r="X5905" i="21"/>
  <c r="W5905" i="21"/>
  <c r="V5905" i="21"/>
  <c r="U5905" i="21"/>
  <c r="T5905" i="21"/>
  <c r="S5905" i="21"/>
  <c r="R5905" i="21"/>
  <c r="X5904" i="21"/>
  <c r="W5904" i="21"/>
  <c r="V5904" i="21"/>
  <c r="U5904" i="21"/>
  <c r="T5904" i="21"/>
  <c r="S5904" i="21"/>
  <c r="R5904" i="21"/>
  <c r="X5903" i="21"/>
  <c r="W5903" i="21"/>
  <c r="V5903" i="21"/>
  <c r="U5903" i="21"/>
  <c r="T5903" i="21"/>
  <c r="S5903" i="21"/>
  <c r="R5903" i="21"/>
  <c r="X5902" i="21"/>
  <c r="W5902" i="21"/>
  <c r="V5902" i="21"/>
  <c r="U5902" i="21"/>
  <c r="T5902" i="21"/>
  <c r="S5902" i="21"/>
  <c r="R5902" i="21"/>
  <c r="X5901" i="21"/>
  <c r="W5901" i="21"/>
  <c r="V5901" i="21"/>
  <c r="U5901" i="21"/>
  <c r="T5901" i="21"/>
  <c r="S5901" i="21"/>
  <c r="R5901" i="21"/>
  <c r="X5900" i="21"/>
  <c r="W5900" i="21"/>
  <c r="V5900" i="21"/>
  <c r="U5900" i="21"/>
  <c r="T5900" i="21"/>
  <c r="S5900" i="21"/>
  <c r="R5900" i="21"/>
  <c r="X5899" i="21"/>
  <c r="W5899" i="21"/>
  <c r="V5899" i="21"/>
  <c r="U5899" i="21"/>
  <c r="T5899" i="21"/>
  <c r="S5899" i="21"/>
  <c r="R5899" i="21"/>
  <c r="X5898" i="21"/>
  <c r="W5898" i="21"/>
  <c r="V5898" i="21"/>
  <c r="U5898" i="21"/>
  <c r="T5898" i="21"/>
  <c r="S5898" i="21"/>
  <c r="R5898" i="21"/>
  <c r="X5897" i="21"/>
  <c r="W5897" i="21"/>
  <c r="V5897" i="21"/>
  <c r="U5897" i="21"/>
  <c r="T5897" i="21"/>
  <c r="S5897" i="21"/>
  <c r="R5897" i="21"/>
  <c r="X5896" i="21"/>
  <c r="W5896" i="21"/>
  <c r="V5896" i="21"/>
  <c r="U5896" i="21"/>
  <c r="T5896" i="21"/>
  <c r="S5896" i="21"/>
  <c r="R5896" i="21"/>
  <c r="X5895" i="21"/>
  <c r="W5895" i="21"/>
  <c r="V5895" i="21"/>
  <c r="U5895" i="21"/>
  <c r="T5895" i="21"/>
  <c r="S5895" i="21"/>
  <c r="R5895" i="21"/>
  <c r="X5894" i="21"/>
  <c r="W5894" i="21"/>
  <c r="V5894" i="21"/>
  <c r="U5894" i="21"/>
  <c r="T5894" i="21"/>
  <c r="S5894" i="21"/>
  <c r="R5894" i="21"/>
  <c r="X5893" i="21"/>
  <c r="W5893" i="21"/>
  <c r="V5893" i="21"/>
  <c r="U5893" i="21"/>
  <c r="T5893" i="21"/>
  <c r="S5893" i="21"/>
  <c r="R5893" i="21"/>
  <c r="X5892" i="21"/>
  <c r="W5892" i="21"/>
  <c r="V5892" i="21"/>
  <c r="U5892" i="21"/>
  <c r="T5892" i="21"/>
  <c r="S5892" i="21"/>
  <c r="R5892" i="21"/>
  <c r="X5891" i="21"/>
  <c r="W5891" i="21"/>
  <c r="V5891" i="21"/>
  <c r="U5891" i="21"/>
  <c r="T5891" i="21"/>
  <c r="S5891" i="21"/>
  <c r="R5891" i="21"/>
  <c r="X5890" i="21"/>
  <c r="W5890" i="21"/>
  <c r="V5890" i="21"/>
  <c r="U5890" i="21"/>
  <c r="T5890" i="21"/>
  <c r="S5890" i="21"/>
  <c r="R5890" i="21"/>
  <c r="X5889" i="21"/>
  <c r="W5889" i="21"/>
  <c r="V5889" i="21"/>
  <c r="U5889" i="21"/>
  <c r="T5889" i="21"/>
  <c r="S5889" i="21"/>
  <c r="R5889" i="21"/>
  <c r="X5888" i="21"/>
  <c r="W5888" i="21"/>
  <c r="V5888" i="21"/>
  <c r="U5888" i="21"/>
  <c r="T5888" i="21"/>
  <c r="S5888" i="21"/>
  <c r="R5888" i="21"/>
  <c r="X5887" i="21"/>
  <c r="W5887" i="21"/>
  <c r="V5887" i="21"/>
  <c r="U5887" i="21"/>
  <c r="T5887" i="21"/>
  <c r="S5887" i="21"/>
  <c r="R5887" i="21"/>
  <c r="X5886" i="21"/>
  <c r="W5886" i="21"/>
  <c r="V5886" i="21"/>
  <c r="U5886" i="21"/>
  <c r="T5886" i="21"/>
  <c r="S5886" i="21"/>
  <c r="R5886" i="21"/>
  <c r="X5885" i="21"/>
  <c r="W5885" i="21"/>
  <c r="V5885" i="21"/>
  <c r="U5885" i="21"/>
  <c r="T5885" i="21"/>
  <c r="S5885" i="21"/>
  <c r="R5885" i="21"/>
  <c r="X5884" i="21"/>
  <c r="W5884" i="21"/>
  <c r="V5884" i="21"/>
  <c r="U5884" i="21"/>
  <c r="T5884" i="21"/>
  <c r="S5884" i="21"/>
  <c r="R5884" i="21"/>
  <c r="X5883" i="21"/>
  <c r="W5883" i="21"/>
  <c r="V5883" i="21"/>
  <c r="U5883" i="21"/>
  <c r="T5883" i="21"/>
  <c r="S5883" i="21"/>
  <c r="R5883" i="21"/>
  <c r="X5882" i="21"/>
  <c r="W5882" i="21"/>
  <c r="V5882" i="21"/>
  <c r="U5882" i="21"/>
  <c r="T5882" i="21"/>
  <c r="S5882" i="21"/>
  <c r="R5882" i="21"/>
  <c r="X5881" i="21"/>
  <c r="W5881" i="21"/>
  <c r="V5881" i="21"/>
  <c r="U5881" i="21"/>
  <c r="T5881" i="21"/>
  <c r="S5881" i="21"/>
  <c r="R5881" i="21"/>
  <c r="X5880" i="21"/>
  <c r="W5880" i="21"/>
  <c r="V5880" i="21"/>
  <c r="U5880" i="21"/>
  <c r="T5880" i="21"/>
  <c r="S5880" i="21"/>
  <c r="R5880" i="21"/>
  <c r="X5879" i="21"/>
  <c r="W5879" i="21"/>
  <c r="V5879" i="21"/>
  <c r="U5879" i="21"/>
  <c r="T5879" i="21"/>
  <c r="S5879" i="21"/>
  <c r="R5879" i="21"/>
  <c r="X5878" i="21"/>
  <c r="W5878" i="21"/>
  <c r="V5878" i="21"/>
  <c r="U5878" i="21"/>
  <c r="T5878" i="21"/>
  <c r="S5878" i="21"/>
  <c r="R5878" i="21"/>
  <c r="X5877" i="21"/>
  <c r="W5877" i="21"/>
  <c r="V5877" i="21"/>
  <c r="U5877" i="21"/>
  <c r="T5877" i="21"/>
  <c r="S5877" i="21"/>
  <c r="R5877" i="21"/>
  <c r="X5876" i="21"/>
  <c r="W5876" i="21"/>
  <c r="V5876" i="21"/>
  <c r="U5876" i="21"/>
  <c r="T5876" i="21"/>
  <c r="S5876" i="21"/>
  <c r="R5876" i="21"/>
  <c r="X5875" i="21"/>
  <c r="W5875" i="21"/>
  <c r="V5875" i="21"/>
  <c r="U5875" i="21"/>
  <c r="T5875" i="21"/>
  <c r="S5875" i="21"/>
  <c r="R5875" i="21"/>
  <c r="X5874" i="21"/>
  <c r="W5874" i="21"/>
  <c r="V5874" i="21"/>
  <c r="U5874" i="21"/>
  <c r="T5874" i="21"/>
  <c r="S5874" i="21"/>
  <c r="R5874" i="21"/>
  <c r="X5873" i="21"/>
  <c r="W5873" i="21"/>
  <c r="V5873" i="21"/>
  <c r="U5873" i="21"/>
  <c r="T5873" i="21"/>
  <c r="S5873" i="21"/>
  <c r="R5873" i="21"/>
  <c r="X5872" i="21"/>
  <c r="W5872" i="21"/>
  <c r="V5872" i="21"/>
  <c r="U5872" i="21"/>
  <c r="T5872" i="21"/>
  <c r="S5872" i="21"/>
  <c r="R5872" i="21"/>
  <c r="X5871" i="21"/>
  <c r="W5871" i="21"/>
  <c r="V5871" i="21"/>
  <c r="U5871" i="21"/>
  <c r="T5871" i="21"/>
  <c r="S5871" i="21"/>
  <c r="R5871" i="21"/>
  <c r="X5870" i="21"/>
  <c r="W5870" i="21"/>
  <c r="V5870" i="21"/>
  <c r="U5870" i="21"/>
  <c r="T5870" i="21"/>
  <c r="S5870" i="21"/>
  <c r="R5870" i="21"/>
  <c r="X5869" i="21"/>
  <c r="W5869" i="21"/>
  <c r="V5869" i="21"/>
  <c r="U5869" i="21"/>
  <c r="T5869" i="21"/>
  <c r="S5869" i="21"/>
  <c r="R5869" i="21"/>
  <c r="X5868" i="21"/>
  <c r="W5868" i="21"/>
  <c r="V5868" i="21"/>
  <c r="U5868" i="21"/>
  <c r="T5868" i="21"/>
  <c r="S5868" i="21"/>
  <c r="R5868" i="21"/>
  <c r="X5867" i="21"/>
  <c r="W5867" i="21"/>
  <c r="V5867" i="21"/>
  <c r="U5867" i="21"/>
  <c r="T5867" i="21"/>
  <c r="S5867" i="21"/>
  <c r="R5867" i="21"/>
  <c r="X5866" i="21"/>
  <c r="W5866" i="21"/>
  <c r="V5866" i="21"/>
  <c r="U5866" i="21"/>
  <c r="T5866" i="21"/>
  <c r="S5866" i="21"/>
  <c r="R5866" i="21"/>
  <c r="X5865" i="21"/>
  <c r="W5865" i="21"/>
  <c r="V5865" i="21"/>
  <c r="U5865" i="21"/>
  <c r="T5865" i="21"/>
  <c r="S5865" i="21"/>
  <c r="R5865" i="21"/>
  <c r="X5864" i="21"/>
  <c r="W5864" i="21"/>
  <c r="V5864" i="21"/>
  <c r="U5864" i="21"/>
  <c r="T5864" i="21"/>
  <c r="S5864" i="21"/>
  <c r="R5864" i="21"/>
  <c r="X5863" i="21"/>
  <c r="W5863" i="21"/>
  <c r="V5863" i="21"/>
  <c r="U5863" i="21"/>
  <c r="T5863" i="21"/>
  <c r="S5863" i="21"/>
  <c r="R5863" i="21"/>
  <c r="X5862" i="21"/>
  <c r="W5862" i="21"/>
  <c r="V5862" i="21"/>
  <c r="U5862" i="21"/>
  <c r="T5862" i="21"/>
  <c r="S5862" i="21"/>
  <c r="R5862" i="21"/>
  <c r="X5861" i="21"/>
  <c r="W5861" i="21"/>
  <c r="V5861" i="21"/>
  <c r="U5861" i="21"/>
  <c r="T5861" i="21"/>
  <c r="S5861" i="21"/>
  <c r="R5861" i="21"/>
  <c r="X5860" i="21"/>
  <c r="W5860" i="21"/>
  <c r="V5860" i="21"/>
  <c r="U5860" i="21"/>
  <c r="T5860" i="21"/>
  <c r="S5860" i="21"/>
  <c r="R5860" i="21"/>
  <c r="X5859" i="21"/>
  <c r="W5859" i="21"/>
  <c r="V5859" i="21"/>
  <c r="U5859" i="21"/>
  <c r="T5859" i="21"/>
  <c r="S5859" i="21"/>
  <c r="R5859" i="21"/>
  <c r="X5858" i="21"/>
  <c r="W5858" i="21"/>
  <c r="V5858" i="21"/>
  <c r="U5858" i="21"/>
  <c r="T5858" i="21"/>
  <c r="S5858" i="21"/>
  <c r="R5858" i="21"/>
  <c r="X5857" i="21"/>
  <c r="W5857" i="21"/>
  <c r="V5857" i="21"/>
  <c r="U5857" i="21"/>
  <c r="T5857" i="21"/>
  <c r="S5857" i="21"/>
  <c r="R5857" i="21"/>
  <c r="X5856" i="21"/>
  <c r="W5856" i="21"/>
  <c r="V5856" i="21"/>
  <c r="U5856" i="21"/>
  <c r="T5856" i="21"/>
  <c r="S5856" i="21"/>
  <c r="R5856" i="21"/>
  <c r="X5855" i="21"/>
  <c r="W5855" i="21"/>
  <c r="V5855" i="21"/>
  <c r="U5855" i="21"/>
  <c r="T5855" i="21"/>
  <c r="S5855" i="21"/>
  <c r="R5855" i="21"/>
  <c r="X5854" i="21"/>
  <c r="W5854" i="21"/>
  <c r="V5854" i="21"/>
  <c r="U5854" i="21"/>
  <c r="T5854" i="21"/>
  <c r="S5854" i="21"/>
  <c r="R5854" i="21"/>
  <c r="X5853" i="21"/>
  <c r="W5853" i="21"/>
  <c r="V5853" i="21"/>
  <c r="U5853" i="21"/>
  <c r="T5853" i="21"/>
  <c r="S5853" i="21"/>
  <c r="R5853" i="21"/>
  <c r="X5852" i="21"/>
  <c r="W5852" i="21"/>
  <c r="V5852" i="21"/>
  <c r="U5852" i="21"/>
  <c r="T5852" i="21"/>
  <c r="S5852" i="21"/>
  <c r="R5852" i="21"/>
  <c r="X5851" i="21"/>
  <c r="W5851" i="21"/>
  <c r="V5851" i="21"/>
  <c r="U5851" i="21"/>
  <c r="T5851" i="21"/>
  <c r="S5851" i="21"/>
  <c r="R5851" i="21"/>
  <c r="X5850" i="21"/>
  <c r="W5850" i="21"/>
  <c r="V5850" i="21"/>
  <c r="U5850" i="21"/>
  <c r="T5850" i="21"/>
  <c r="S5850" i="21"/>
  <c r="R5850" i="21"/>
  <c r="X5849" i="21"/>
  <c r="W5849" i="21"/>
  <c r="V5849" i="21"/>
  <c r="U5849" i="21"/>
  <c r="T5849" i="21"/>
  <c r="S5849" i="21"/>
  <c r="R5849" i="21"/>
  <c r="X5848" i="21"/>
  <c r="W5848" i="21"/>
  <c r="V5848" i="21"/>
  <c r="U5848" i="21"/>
  <c r="T5848" i="21"/>
  <c r="S5848" i="21"/>
  <c r="R5848" i="21"/>
  <c r="X5847" i="21"/>
  <c r="W5847" i="21"/>
  <c r="V5847" i="21"/>
  <c r="U5847" i="21"/>
  <c r="T5847" i="21"/>
  <c r="S5847" i="21"/>
  <c r="R5847" i="21"/>
  <c r="X5846" i="21"/>
  <c r="W5846" i="21"/>
  <c r="V5846" i="21"/>
  <c r="U5846" i="21"/>
  <c r="T5846" i="21"/>
  <c r="S5846" i="21"/>
  <c r="R5846" i="21"/>
  <c r="X5845" i="21"/>
  <c r="W5845" i="21"/>
  <c r="V5845" i="21"/>
  <c r="U5845" i="21"/>
  <c r="T5845" i="21"/>
  <c r="S5845" i="21"/>
  <c r="R5845" i="21"/>
  <c r="X5844" i="21"/>
  <c r="W5844" i="21"/>
  <c r="V5844" i="21"/>
  <c r="U5844" i="21"/>
  <c r="T5844" i="21"/>
  <c r="S5844" i="21"/>
  <c r="R5844" i="21"/>
  <c r="X5843" i="21"/>
  <c r="W5843" i="21"/>
  <c r="V5843" i="21"/>
  <c r="U5843" i="21"/>
  <c r="T5843" i="21"/>
  <c r="S5843" i="21"/>
  <c r="R5843" i="21"/>
  <c r="X5842" i="21"/>
  <c r="W5842" i="21"/>
  <c r="V5842" i="21"/>
  <c r="U5842" i="21"/>
  <c r="T5842" i="21"/>
  <c r="S5842" i="21"/>
  <c r="R5842" i="21"/>
  <c r="X5841" i="21"/>
  <c r="W5841" i="21"/>
  <c r="V5841" i="21"/>
  <c r="U5841" i="21"/>
  <c r="T5841" i="21"/>
  <c r="S5841" i="21"/>
  <c r="R5841" i="21"/>
  <c r="X5840" i="21"/>
  <c r="W5840" i="21"/>
  <c r="V5840" i="21"/>
  <c r="U5840" i="21"/>
  <c r="T5840" i="21"/>
  <c r="S5840" i="21"/>
  <c r="R5840" i="21"/>
  <c r="X5839" i="21"/>
  <c r="W5839" i="21"/>
  <c r="V5839" i="21"/>
  <c r="U5839" i="21"/>
  <c r="T5839" i="21"/>
  <c r="S5839" i="21"/>
  <c r="R5839" i="21"/>
  <c r="X5838" i="21"/>
  <c r="W5838" i="21"/>
  <c r="V5838" i="21"/>
  <c r="U5838" i="21"/>
  <c r="T5838" i="21"/>
  <c r="S5838" i="21"/>
  <c r="R5838" i="21"/>
  <c r="X5837" i="21"/>
  <c r="W5837" i="21"/>
  <c r="V5837" i="21"/>
  <c r="U5837" i="21"/>
  <c r="T5837" i="21"/>
  <c r="S5837" i="21"/>
  <c r="R5837" i="21"/>
  <c r="X5836" i="21"/>
  <c r="W5836" i="21"/>
  <c r="V5836" i="21"/>
  <c r="U5836" i="21"/>
  <c r="T5836" i="21"/>
  <c r="S5836" i="21"/>
  <c r="R5836" i="21"/>
  <c r="X5835" i="21"/>
  <c r="W5835" i="21"/>
  <c r="V5835" i="21"/>
  <c r="U5835" i="21"/>
  <c r="T5835" i="21"/>
  <c r="S5835" i="21"/>
  <c r="R5835" i="21"/>
  <c r="X5834" i="21"/>
  <c r="W5834" i="21"/>
  <c r="V5834" i="21"/>
  <c r="U5834" i="21"/>
  <c r="T5834" i="21"/>
  <c r="S5834" i="21"/>
  <c r="R5834" i="21"/>
  <c r="X5833" i="21"/>
  <c r="W5833" i="21"/>
  <c r="V5833" i="21"/>
  <c r="U5833" i="21"/>
  <c r="T5833" i="21"/>
  <c r="S5833" i="21"/>
  <c r="R5833" i="21"/>
  <c r="X5832" i="21"/>
  <c r="W5832" i="21"/>
  <c r="V5832" i="21"/>
  <c r="U5832" i="21"/>
  <c r="T5832" i="21"/>
  <c r="S5832" i="21"/>
  <c r="R5832" i="21"/>
  <c r="X5831" i="21"/>
  <c r="W5831" i="21"/>
  <c r="V5831" i="21"/>
  <c r="U5831" i="21"/>
  <c r="T5831" i="21"/>
  <c r="S5831" i="21"/>
  <c r="R5831" i="21"/>
  <c r="X5830" i="21"/>
  <c r="W5830" i="21"/>
  <c r="V5830" i="21"/>
  <c r="U5830" i="21"/>
  <c r="T5830" i="21"/>
  <c r="S5830" i="21"/>
  <c r="R5830" i="21"/>
  <c r="X5829" i="21"/>
  <c r="W5829" i="21"/>
  <c r="V5829" i="21"/>
  <c r="U5829" i="21"/>
  <c r="T5829" i="21"/>
  <c r="S5829" i="21"/>
  <c r="R5829" i="21"/>
  <c r="X5828" i="21"/>
  <c r="W5828" i="21"/>
  <c r="V5828" i="21"/>
  <c r="U5828" i="21"/>
  <c r="T5828" i="21"/>
  <c r="S5828" i="21"/>
  <c r="R5828" i="21"/>
  <c r="X5827" i="21"/>
  <c r="W5827" i="21"/>
  <c r="V5827" i="21"/>
  <c r="U5827" i="21"/>
  <c r="T5827" i="21"/>
  <c r="S5827" i="21"/>
  <c r="R5827" i="21"/>
  <c r="X5826" i="21"/>
  <c r="W5826" i="21"/>
  <c r="V5826" i="21"/>
  <c r="U5826" i="21"/>
  <c r="T5826" i="21"/>
  <c r="S5826" i="21"/>
  <c r="R5826" i="21"/>
  <c r="X5825" i="21"/>
  <c r="W5825" i="21"/>
  <c r="V5825" i="21"/>
  <c r="U5825" i="21"/>
  <c r="T5825" i="21"/>
  <c r="S5825" i="21"/>
  <c r="R5825" i="21"/>
  <c r="X5824" i="21"/>
  <c r="W5824" i="21"/>
  <c r="V5824" i="21"/>
  <c r="U5824" i="21"/>
  <c r="T5824" i="21"/>
  <c r="S5824" i="21"/>
  <c r="R5824" i="21"/>
  <c r="X5823" i="21"/>
  <c r="W5823" i="21"/>
  <c r="V5823" i="21"/>
  <c r="U5823" i="21"/>
  <c r="T5823" i="21"/>
  <c r="S5823" i="21"/>
  <c r="R5823" i="21"/>
  <c r="X5822" i="21"/>
  <c r="W5822" i="21"/>
  <c r="V5822" i="21"/>
  <c r="U5822" i="21"/>
  <c r="T5822" i="21"/>
  <c r="S5822" i="21"/>
  <c r="R5822" i="21"/>
  <c r="X5821" i="21"/>
  <c r="W5821" i="21"/>
  <c r="V5821" i="21"/>
  <c r="U5821" i="21"/>
  <c r="T5821" i="21"/>
  <c r="S5821" i="21"/>
  <c r="R5821" i="21"/>
  <c r="X5820" i="21"/>
  <c r="W5820" i="21"/>
  <c r="V5820" i="21"/>
  <c r="U5820" i="21"/>
  <c r="T5820" i="21"/>
  <c r="S5820" i="21"/>
  <c r="R5820" i="21"/>
  <c r="X5819" i="21"/>
  <c r="W5819" i="21"/>
  <c r="V5819" i="21"/>
  <c r="U5819" i="21"/>
  <c r="T5819" i="21"/>
  <c r="S5819" i="21"/>
  <c r="R5819" i="21"/>
  <c r="X5818" i="21"/>
  <c r="W5818" i="21"/>
  <c r="V5818" i="21"/>
  <c r="U5818" i="21"/>
  <c r="T5818" i="21"/>
  <c r="S5818" i="21"/>
  <c r="R5818" i="21"/>
  <c r="X5817" i="21"/>
  <c r="W5817" i="21"/>
  <c r="V5817" i="21"/>
  <c r="U5817" i="21"/>
  <c r="T5817" i="21"/>
  <c r="S5817" i="21"/>
  <c r="R5817" i="21"/>
  <c r="X5816" i="21"/>
  <c r="W5816" i="21"/>
  <c r="V5816" i="21"/>
  <c r="U5816" i="21"/>
  <c r="T5816" i="21"/>
  <c r="S5816" i="21"/>
  <c r="R5816" i="21"/>
  <c r="X5815" i="21"/>
  <c r="W5815" i="21"/>
  <c r="V5815" i="21"/>
  <c r="U5815" i="21"/>
  <c r="T5815" i="21"/>
  <c r="S5815" i="21"/>
  <c r="R5815" i="21"/>
  <c r="X5814" i="21"/>
  <c r="W5814" i="21"/>
  <c r="V5814" i="21"/>
  <c r="U5814" i="21"/>
  <c r="T5814" i="21"/>
  <c r="S5814" i="21"/>
  <c r="R5814" i="21"/>
  <c r="X5813" i="21"/>
  <c r="W5813" i="21"/>
  <c r="V5813" i="21"/>
  <c r="U5813" i="21"/>
  <c r="T5813" i="21"/>
  <c r="S5813" i="21"/>
  <c r="R5813" i="21"/>
  <c r="X5812" i="21"/>
  <c r="W5812" i="21"/>
  <c r="V5812" i="21"/>
  <c r="U5812" i="21"/>
  <c r="T5812" i="21"/>
  <c r="S5812" i="21"/>
  <c r="R5812" i="21"/>
  <c r="X5811" i="21"/>
  <c r="W5811" i="21"/>
  <c r="V5811" i="21"/>
  <c r="U5811" i="21"/>
  <c r="T5811" i="21"/>
  <c r="S5811" i="21"/>
  <c r="R5811" i="21"/>
  <c r="X5810" i="21"/>
  <c r="W5810" i="21"/>
  <c r="V5810" i="21"/>
  <c r="U5810" i="21"/>
  <c r="T5810" i="21"/>
  <c r="S5810" i="21"/>
  <c r="R5810" i="21"/>
  <c r="X5809" i="21"/>
  <c r="W5809" i="21"/>
  <c r="V5809" i="21"/>
  <c r="U5809" i="21"/>
  <c r="T5809" i="21"/>
  <c r="S5809" i="21"/>
  <c r="R5809" i="21"/>
  <c r="X5808" i="21"/>
  <c r="W5808" i="21"/>
  <c r="V5808" i="21"/>
  <c r="U5808" i="21"/>
  <c r="T5808" i="21"/>
  <c r="S5808" i="21"/>
  <c r="R5808" i="21"/>
  <c r="X5807" i="21"/>
  <c r="W5807" i="21"/>
  <c r="V5807" i="21"/>
  <c r="U5807" i="21"/>
  <c r="T5807" i="21"/>
  <c r="S5807" i="21"/>
  <c r="R5807" i="21"/>
  <c r="X5806" i="21"/>
  <c r="W5806" i="21"/>
  <c r="V5806" i="21"/>
  <c r="U5806" i="21"/>
  <c r="T5806" i="21"/>
  <c r="S5806" i="21"/>
  <c r="R5806" i="21"/>
  <c r="X5805" i="21"/>
  <c r="W5805" i="21"/>
  <c r="V5805" i="21"/>
  <c r="U5805" i="21"/>
  <c r="T5805" i="21"/>
  <c r="S5805" i="21"/>
  <c r="R5805" i="21"/>
  <c r="X5804" i="21"/>
  <c r="W5804" i="21"/>
  <c r="V5804" i="21"/>
  <c r="U5804" i="21"/>
  <c r="T5804" i="21"/>
  <c r="S5804" i="21"/>
  <c r="R5804" i="21"/>
  <c r="X5803" i="21"/>
  <c r="W5803" i="21"/>
  <c r="V5803" i="21"/>
  <c r="U5803" i="21"/>
  <c r="T5803" i="21"/>
  <c r="S5803" i="21"/>
  <c r="R5803" i="21"/>
  <c r="X5802" i="21"/>
  <c r="W5802" i="21"/>
  <c r="V5802" i="21"/>
  <c r="U5802" i="21"/>
  <c r="T5802" i="21"/>
  <c r="S5802" i="21"/>
  <c r="R5802" i="21"/>
  <c r="X5801" i="21"/>
  <c r="W5801" i="21"/>
  <c r="V5801" i="21"/>
  <c r="U5801" i="21"/>
  <c r="T5801" i="21"/>
  <c r="S5801" i="21"/>
  <c r="R5801" i="21"/>
  <c r="X5800" i="21"/>
  <c r="W5800" i="21"/>
  <c r="V5800" i="21"/>
  <c r="U5800" i="21"/>
  <c r="T5800" i="21"/>
  <c r="S5800" i="21"/>
  <c r="R5800" i="21"/>
  <c r="X5799" i="21"/>
  <c r="W5799" i="21"/>
  <c r="V5799" i="21"/>
  <c r="U5799" i="21"/>
  <c r="T5799" i="21"/>
  <c r="S5799" i="21"/>
  <c r="R5799" i="21"/>
  <c r="X5798" i="21"/>
  <c r="W5798" i="21"/>
  <c r="V5798" i="21"/>
  <c r="U5798" i="21"/>
  <c r="T5798" i="21"/>
  <c r="S5798" i="21"/>
  <c r="R5798" i="21"/>
  <c r="X5797" i="21"/>
  <c r="W5797" i="21"/>
  <c r="V5797" i="21"/>
  <c r="U5797" i="21"/>
  <c r="T5797" i="21"/>
  <c r="S5797" i="21"/>
  <c r="R5797" i="21"/>
  <c r="X5796" i="21"/>
  <c r="W5796" i="21"/>
  <c r="V5796" i="21"/>
  <c r="U5796" i="21"/>
  <c r="T5796" i="21"/>
  <c r="S5796" i="21"/>
  <c r="R5796" i="21"/>
  <c r="X5795" i="21"/>
  <c r="W5795" i="21"/>
  <c r="V5795" i="21"/>
  <c r="U5795" i="21"/>
  <c r="T5795" i="21"/>
  <c r="S5795" i="21"/>
  <c r="R5795" i="21"/>
  <c r="X5794" i="21"/>
  <c r="W5794" i="21"/>
  <c r="V5794" i="21"/>
  <c r="U5794" i="21"/>
  <c r="T5794" i="21"/>
  <c r="S5794" i="21"/>
  <c r="R5794" i="21"/>
  <c r="X5793" i="21"/>
  <c r="W5793" i="21"/>
  <c r="V5793" i="21"/>
  <c r="U5793" i="21"/>
  <c r="T5793" i="21"/>
  <c r="S5793" i="21"/>
  <c r="R5793" i="21"/>
  <c r="X5792" i="21"/>
  <c r="W5792" i="21"/>
  <c r="V5792" i="21"/>
  <c r="U5792" i="21"/>
  <c r="T5792" i="21"/>
  <c r="S5792" i="21"/>
  <c r="R5792" i="21"/>
  <c r="X5791" i="21"/>
  <c r="W5791" i="21"/>
  <c r="V5791" i="21"/>
  <c r="U5791" i="21"/>
  <c r="T5791" i="21"/>
  <c r="S5791" i="21"/>
  <c r="R5791" i="21"/>
  <c r="X5790" i="21"/>
  <c r="W5790" i="21"/>
  <c r="V5790" i="21"/>
  <c r="U5790" i="21"/>
  <c r="T5790" i="21"/>
  <c r="S5790" i="21"/>
  <c r="R5790" i="21"/>
  <c r="X5789" i="21"/>
  <c r="W5789" i="21"/>
  <c r="V5789" i="21"/>
  <c r="U5789" i="21"/>
  <c r="T5789" i="21"/>
  <c r="S5789" i="21"/>
  <c r="R5789" i="21"/>
  <c r="X5788" i="21"/>
  <c r="W5788" i="21"/>
  <c r="V5788" i="21"/>
  <c r="U5788" i="21"/>
  <c r="T5788" i="21"/>
  <c r="S5788" i="21"/>
  <c r="R5788" i="21"/>
  <c r="X5787" i="21"/>
  <c r="W5787" i="21"/>
  <c r="V5787" i="21"/>
  <c r="U5787" i="21"/>
  <c r="T5787" i="21"/>
  <c r="S5787" i="21"/>
  <c r="R5787" i="21"/>
  <c r="X5786" i="21"/>
  <c r="W5786" i="21"/>
  <c r="V5786" i="21"/>
  <c r="U5786" i="21"/>
  <c r="T5786" i="21"/>
  <c r="S5786" i="21"/>
  <c r="R5786" i="21"/>
  <c r="X5785" i="21"/>
  <c r="W5785" i="21"/>
  <c r="V5785" i="21"/>
  <c r="U5785" i="21"/>
  <c r="T5785" i="21"/>
  <c r="S5785" i="21"/>
  <c r="R5785" i="21"/>
  <c r="X5784" i="21"/>
  <c r="W5784" i="21"/>
  <c r="V5784" i="21"/>
  <c r="U5784" i="21"/>
  <c r="T5784" i="21"/>
  <c r="S5784" i="21"/>
  <c r="R5784" i="21"/>
  <c r="X5783" i="21"/>
  <c r="W5783" i="21"/>
  <c r="V5783" i="21"/>
  <c r="U5783" i="21"/>
  <c r="T5783" i="21"/>
  <c r="S5783" i="21"/>
  <c r="R5783" i="21"/>
  <c r="X5782" i="21"/>
  <c r="W5782" i="21"/>
  <c r="V5782" i="21"/>
  <c r="U5782" i="21"/>
  <c r="T5782" i="21"/>
  <c r="S5782" i="21"/>
  <c r="R5782" i="21"/>
  <c r="X5781" i="21"/>
  <c r="W5781" i="21"/>
  <c r="V5781" i="21"/>
  <c r="U5781" i="21"/>
  <c r="T5781" i="21"/>
  <c r="S5781" i="21"/>
  <c r="R5781" i="21"/>
  <c r="X5780" i="21"/>
  <c r="W5780" i="21"/>
  <c r="V5780" i="21"/>
  <c r="U5780" i="21"/>
  <c r="T5780" i="21"/>
  <c r="S5780" i="21"/>
  <c r="R5780" i="21"/>
  <c r="X5779" i="21"/>
  <c r="W5779" i="21"/>
  <c r="V5779" i="21"/>
  <c r="U5779" i="21"/>
  <c r="T5779" i="21"/>
  <c r="S5779" i="21"/>
  <c r="R5779" i="21"/>
  <c r="X5778" i="21"/>
  <c r="W5778" i="21"/>
  <c r="V5778" i="21"/>
  <c r="U5778" i="21"/>
  <c r="T5778" i="21"/>
  <c r="S5778" i="21"/>
  <c r="R5778" i="21"/>
  <c r="X5777" i="21"/>
  <c r="W5777" i="21"/>
  <c r="V5777" i="21"/>
  <c r="U5777" i="21"/>
  <c r="T5777" i="21"/>
  <c r="S5777" i="21"/>
  <c r="R5777" i="21"/>
  <c r="X5776" i="21"/>
  <c r="W5776" i="21"/>
  <c r="V5776" i="21"/>
  <c r="U5776" i="21"/>
  <c r="T5776" i="21"/>
  <c r="S5776" i="21"/>
  <c r="R5776" i="21"/>
  <c r="X5775" i="21"/>
  <c r="W5775" i="21"/>
  <c r="V5775" i="21"/>
  <c r="U5775" i="21"/>
  <c r="T5775" i="21"/>
  <c r="S5775" i="21"/>
  <c r="R5775" i="21"/>
  <c r="X5774" i="21"/>
  <c r="W5774" i="21"/>
  <c r="V5774" i="21"/>
  <c r="U5774" i="21"/>
  <c r="T5774" i="21"/>
  <c r="S5774" i="21"/>
  <c r="R5774" i="21"/>
  <c r="X5773" i="21"/>
  <c r="W5773" i="21"/>
  <c r="V5773" i="21"/>
  <c r="U5773" i="21"/>
  <c r="T5773" i="21"/>
  <c r="S5773" i="21"/>
  <c r="R5773" i="21"/>
  <c r="X5772" i="21"/>
  <c r="W5772" i="21"/>
  <c r="V5772" i="21"/>
  <c r="U5772" i="21"/>
  <c r="T5772" i="21"/>
  <c r="S5772" i="21"/>
  <c r="R5772" i="21"/>
  <c r="X5771" i="21"/>
  <c r="W5771" i="21"/>
  <c r="V5771" i="21"/>
  <c r="U5771" i="21"/>
  <c r="T5771" i="21"/>
  <c r="S5771" i="21"/>
  <c r="R5771" i="21"/>
  <c r="X5770" i="21"/>
  <c r="W5770" i="21"/>
  <c r="V5770" i="21"/>
  <c r="U5770" i="21"/>
  <c r="T5770" i="21"/>
  <c r="S5770" i="21"/>
  <c r="R5770" i="21"/>
  <c r="X5769" i="21"/>
  <c r="W5769" i="21"/>
  <c r="V5769" i="21"/>
  <c r="U5769" i="21"/>
  <c r="T5769" i="21"/>
  <c r="S5769" i="21"/>
  <c r="R5769" i="21"/>
  <c r="X5768" i="21"/>
  <c r="W5768" i="21"/>
  <c r="V5768" i="21"/>
  <c r="U5768" i="21"/>
  <c r="T5768" i="21"/>
  <c r="S5768" i="21"/>
  <c r="R5768" i="21"/>
  <c r="X5767" i="21"/>
  <c r="W5767" i="21"/>
  <c r="V5767" i="21"/>
  <c r="U5767" i="21"/>
  <c r="T5767" i="21"/>
  <c r="S5767" i="21"/>
  <c r="R5767" i="21"/>
  <c r="X5766" i="21"/>
  <c r="W5766" i="21"/>
  <c r="V5766" i="21"/>
  <c r="U5766" i="21"/>
  <c r="T5766" i="21"/>
  <c r="S5766" i="21"/>
  <c r="R5766" i="21"/>
  <c r="X5765" i="21"/>
  <c r="W5765" i="21"/>
  <c r="V5765" i="21"/>
  <c r="U5765" i="21"/>
  <c r="T5765" i="21"/>
  <c r="S5765" i="21"/>
  <c r="R5765" i="21"/>
  <c r="X5764" i="21"/>
  <c r="W5764" i="21"/>
  <c r="V5764" i="21"/>
  <c r="U5764" i="21"/>
  <c r="T5764" i="21"/>
  <c r="S5764" i="21"/>
  <c r="R5764" i="21"/>
  <c r="X5763" i="21"/>
  <c r="W5763" i="21"/>
  <c r="V5763" i="21"/>
  <c r="U5763" i="21"/>
  <c r="T5763" i="21"/>
  <c r="S5763" i="21"/>
  <c r="R5763" i="21"/>
  <c r="X5762" i="21"/>
  <c r="W5762" i="21"/>
  <c r="V5762" i="21"/>
  <c r="U5762" i="21"/>
  <c r="T5762" i="21"/>
  <c r="S5762" i="21"/>
  <c r="R5762" i="21"/>
  <c r="X5761" i="21"/>
  <c r="W5761" i="21"/>
  <c r="V5761" i="21"/>
  <c r="U5761" i="21"/>
  <c r="T5761" i="21"/>
  <c r="S5761" i="21"/>
  <c r="R5761" i="21"/>
  <c r="X5760" i="21"/>
  <c r="W5760" i="21"/>
  <c r="V5760" i="21"/>
  <c r="U5760" i="21"/>
  <c r="T5760" i="21"/>
  <c r="S5760" i="21"/>
  <c r="R5760" i="21"/>
  <c r="X5759" i="21"/>
  <c r="W5759" i="21"/>
  <c r="V5759" i="21"/>
  <c r="U5759" i="21"/>
  <c r="T5759" i="21"/>
  <c r="S5759" i="21"/>
  <c r="R5759" i="21"/>
  <c r="X5758" i="21"/>
  <c r="W5758" i="21"/>
  <c r="V5758" i="21"/>
  <c r="U5758" i="21"/>
  <c r="T5758" i="21"/>
  <c r="S5758" i="21"/>
  <c r="R5758" i="21"/>
  <c r="X5757" i="21"/>
  <c r="W5757" i="21"/>
  <c r="V5757" i="21"/>
  <c r="U5757" i="21"/>
  <c r="T5757" i="21"/>
  <c r="S5757" i="21"/>
  <c r="R5757" i="21"/>
  <c r="X5756" i="21"/>
  <c r="W5756" i="21"/>
  <c r="V5756" i="21"/>
  <c r="U5756" i="21"/>
  <c r="T5756" i="21"/>
  <c r="S5756" i="21"/>
  <c r="R5756" i="21"/>
  <c r="X5755" i="21"/>
  <c r="W5755" i="21"/>
  <c r="V5755" i="21"/>
  <c r="U5755" i="21"/>
  <c r="T5755" i="21"/>
  <c r="S5755" i="21"/>
  <c r="R5755" i="21"/>
  <c r="X5754" i="21"/>
  <c r="W5754" i="21"/>
  <c r="V5754" i="21"/>
  <c r="U5754" i="21"/>
  <c r="T5754" i="21"/>
  <c r="S5754" i="21"/>
  <c r="R5754" i="21"/>
  <c r="X5753" i="21"/>
  <c r="W5753" i="21"/>
  <c r="V5753" i="21"/>
  <c r="U5753" i="21"/>
  <c r="T5753" i="21"/>
  <c r="S5753" i="21"/>
  <c r="R5753" i="21"/>
  <c r="X5752" i="21"/>
  <c r="W5752" i="21"/>
  <c r="V5752" i="21"/>
  <c r="U5752" i="21"/>
  <c r="T5752" i="21"/>
  <c r="S5752" i="21"/>
  <c r="R5752" i="21"/>
  <c r="X5751" i="21"/>
  <c r="W5751" i="21"/>
  <c r="V5751" i="21"/>
  <c r="U5751" i="21"/>
  <c r="T5751" i="21"/>
  <c r="S5751" i="21"/>
  <c r="R5751" i="21"/>
  <c r="X5750" i="21"/>
  <c r="W5750" i="21"/>
  <c r="V5750" i="21"/>
  <c r="U5750" i="21"/>
  <c r="T5750" i="21"/>
  <c r="S5750" i="21"/>
  <c r="R5750" i="21"/>
  <c r="X5749" i="21"/>
  <c r="W5749" i="21"/>
  <c r="V5749" i="21"/>
  <c r="U5749" i="21"/>
  <c r="T5749" i="21"/>
  <c r="S5749" i="21"/>
  <c r="R5749" i="21"/>
  <c r="X5748" i="21"/>
  <c r="W5748" i="21"/>
  <c r="V5748" i="21"/>
  <c r="U5748" i="21"/>
  <c r="T5748" i="21"/>
  <c r="S5748" i="21"/>
  <c r="R5748" i="21"/>
  <c r="X5747" i="21"/>
  <c r="W5747" i="21"/>
  <c r="V5747" i="21"/>
  <c r="U5747" i="21"/>
  <c r="T5747" i="21"/>
  <c r="S5747" i="21"/>
  <c r="R5747" i="21"/>
  <c r="X5746" i="21"/>
  <c r="W5746" i="21"/>
  <c r="V5746" i="21"/>
  <c r="U5746" i="21"/>
  <c r="T5746" i="21"/>
  <c r="S5746" i="21"/>
  <c r="R5746" i="21"/>
  <c r="X5745" i="21"/>
  <c r="W5745" i="21"/>
  <c r="V5745" i="21"/>
  <c r="U5745" i="21"/>
  <c r="T5745" i="21"/>
  <c r="S5745" i="21"/>
  <c r="R5745" i="21"/>
  <c r="X5744" i="21"/>
  <c r="W5744" i="21"/>
  <c r="V5744" i="21"/>
  <c r="U5744" i="21"/>
  <c r="T5744" i="21"/>
  <c r="S5744" i="21"/>
  <c r="R5744" i="21"/>
  <c r="X5743" i="21"/>
  <c r="W5743" i="21"/>
  <c r="V5743" i="21"/>
  <c r="U5743" i="21"/>
  <c r="T5743" i="21"/>
  <c r="S5743" i="21"/>
  <c r="R5743" i="21"/>
  <c r="X5742" i="21"/>
  <c r="W5742" i="21"/>
  <c r="V5742" i="21"/>
  <c r="U5742" i="21"/>
  <c r="T5742" i="21"/>
  <c r="S5742" i="21"/>
  <c r="R5742" i="21"/>
  <c r="X5741" i="21"/>
  <c r="W5741" i="21"/>
  <c r="V5741" i="21"/>
  <c r="U5741" i="21"/>
  <c r="T5741" i="21"/>
  <c r="S5741" i="21"/>
  <c r="R5741" i="21"/>
  <c r="X5740" i="21"/>
  <c r="W5740" i="21"/>
  <c r="V5740" i="21"/>
  <c r="U5740" i="21"/>
  <c r="T5740" i="21"/>
  <c r="S5740" i="21"/>
  <c r="R5740" i="21"/>
  <c r="X5739" i="21"/>
  <c r="W5739" i="21"/>
  <c r="V5739" i="21"/>
  <c r="U5739" i="21"/>
  <c r="T5739" i="21"/>
  <c r="S5739" i="21"/>
  <c r="R5739" i="21"/>
  <c r="X5738" i="21"/>
  <c r="W5738" i="21"/>
  <c r="V5738" i="21"/>
  <c r="U5738" i="21"/>
  <c r="T5738" i="21"/>
  <c r="S5738" i="21"/>
  <c r="R5738" i="21"/>
  <c r="X5737" i="21"/>
  <c r="W5737" i="21"/>
  <c r="V5737" i="21"/>
  <c r="U5737" i="21"/>
  <c r="T5737" i="21"/>
  <c r="S5737" i="21"/>
  <c r="R5737" i="21"/>
  <c r="X5736" i="21"/>
  <c r="W5736" i="21"/>
  <c r="V5736" i="21"/>
  <c r="U5736" i="21"/>
  <c r="T5736" i="21"/>
  <c r="S5736" i="21"/>
  <c r="R5736" i="21"/>
  <c r="X5735" i="21"/>
  <c r="W5735" i="21"/>
  <c r="V5735" i="21"/>
  <c r="U5735" i="21"/>
  <c r="T5735" i="21"/>
  <c r="S5735" i="21"/>
  <c r="R5735" i="21"/>
  <c r="X5734" i="21"/>
  <c r="W5734" i="21"/>
  <c r="V5734" i="21"/>
  <c r="U5734" i="21"/>
  <c r="T5734" i="21"/>
  <c r="S5734" i="21"/>
  <c r="R5734" i="21"/>
  <c r="X5733" i="21"/>
  <c r="W5733" i="21"/>
  <c r="V5733" i="21"/>
  <c r="U5733" i="21"/>
  <c r="T5733" i="21"/>
  <c r="S5733" i="21"/>
  <c r="R5733" i="21"/>
  <c r="X5732" i="21"/>
  <c r="W5732" i="21"/>
  <c r="V5732" i="21"/>
  <c r="U5732" i="21"/>
  <c r="T5732" i="21"/>
  <c r="S5732" i="21"/>
  <c r="R5732" i="21"/>
  <c r="X5731" i="21"/>
  <c r="W5731" i="21"/>
  <c r="V5731" i="21"/>
  <c r="U5731" i="21"/>
  <c r="T5731" i="21"/>
  <c r="S5731" i="21"/>
  <c r="R5731" i="21"/>
  <c r="X5730" i="21"/>
  <c r="W5730" i="21"/>
  <c r="V5730" i="21"/>
  <c r="U5730" i="21"/>
  <c r="T5730" i="21"/>
  <c r="S5730" i="21"/>
  <c r="R5730" i="21"/>
  <c r="X5729" i="21"/>
  <c r="W5729" i="21"/>
  <c r="V5729" i="21"/>
  <c r="U5729" i="21"/>
  <c r="T5729" i="21"/>
  <c r="S5729" i="21"/>
  <c r="R5729" i="21"/>
  <c r="X5728" i="21"/>
  <c r="W5728" i="21"/>
  <c r="V5728" i="21"/>
  <c r="U5728" i="21"/>
  <c r="T5728" i="21"/>
  <c r="S5728" i="21"/>
  <c r="R5728" i="21"/>
  <c r="X5727" i="21"/>
  <c r="W5727" i="21"/>
  <c r="V5727" i="21"/>
  <c r="U5727" i="21"/>
  <c r="T5727" i="21"/>
  <c r="S5727" i="21"/>
  <c r="R5727" i="21"/>
  <c r="X5726" i="21"/>
  <c r="W5726" i="21"/>
  <c r="V5726" i="21"/>
  <c r="U5726" i="21"/>
  <c r="T5726" i="21"/>
  <c r="S5726" i="21"/>
  <c r="R5726" i="21"/>
  <c r="X5725" i="21"/>
  <c r="W5725" i="21"/>
  <c r="V5725" i="21"/>
  <c r="U5725" i="21"/>
  <c r="T5725" i="21"/>
  <c r="S5725" i="21"/>
  <c r="R5725" i="21"/>
  <c r="X5724" i="21"/>
  <c r="W5724" i="21"/>
  <c r="V5724" i="21"/>
  <c r="U5724" i="21"/>
  <c r="T5724" i="21"/>
  <c r="S5724" i="21"/>
  <c r="R5724" i="21"/>
  <c r="X5723" i="21"/>
  <c r="W5723" i="21"/>
  <c r="V5723" i="21"/>
  <c r="U5723" i="21"/>
  <c r="T5723" i="21"/>
  <c r="S5723" i="21"/>
  <c r="R5723" i="21"/>
  <c r="X5722" i="21"/>
  <c r="W5722" i="21"/>
  <c r="V5722" i="21"/>
  <c r="U5722" i="21"/>
  <c r="T5722" i="21"/>
  <c r="S5722" i="21"/>
  <c r="R5722" i="21"/>
  <c r="X5721" i="21"/>
  <c r="W5721" i="21"/>
  <c r="V5721" i="21"/>
  <c r="U5721" i="21"/>
  <c r="T5721" i="21"/>
  <c r="S5721" i="21"/>
  <c r="R5721" i="21"/>
  <c r="X5720" i="21"/>
  <c r="W5720" i="21"/>
  <c r="V5720" i="21"/>
  <c r="U5720" i="21"/>
  <c r="T5720" i="21"/>
  <c r="S5720" i="21"/>
  <c r="R5720" i="21"/>
  <c r="X5719" i="21"/>
  <c r="W5719" i="21"/>
  <c r="V5719" i="21"/>
  <c r="U5719" i="21"/>
  <c r="T5719" i="21"/>
  <c r="S5719" i="21"/>
  <c r="R5719" i="21"/>
  <c r="X5718" i="21"/>
  <c r="W5718" i="21"/>
  <c r="V5718" i="21"/>
  <c r="U5718" i="21"/>
  <c r="T5718" i="21"/>
  <c r="S5718" i="21"/>
  <c r="R5718" i="21"/>
  <c r="X5717" i="21"/>
  <c r="W5717" i="21"/>
  <c r="V5717" i="21"/>
  <c r="U5717" i="21"/>
  <c r="T5717" i="21"/>
  <c r="S5717" i="21"/>
  <c r="R5717" i="21"/>
  <c r="X5716" i="21"/>
  <c r="W5716" i="21"/>
  <c r="V5716" i="21"/>
  <c r="U5716" i="21"/>
  <c r="T5716" i="21"/>
  <c r="S5716" i="21"/>
  <c r="R5716" i="21"/>
  <c r="X5715" i="21"/>
  <c r="W5715" i="21"/>
  <c r="V5715" i="21"/>
  <c r="U5715" i="21"/>
  <c r="T5715" i="21"/>
  <c r="S5715" i="21"/>
  <c r="R5715" i="21"/>
  <c r="X5714" i="21"/>
  <c r="W5714" i="21"/>
  <c r="V5714" i="21"/>
  <c r="U5714" i="21"/>
  <c r="T5714" i="21"/>
  <c r="S5714" i="21"/>
  <c r="R5714" i="21"/>
  <c r="X5713" i="21"/>
  <c r="W5713" i="21"/>
  <c r="V5713" i="21"/>
  <c r="U5713" i="21"/>
  <c r="T5713" i="21"/>
  <c r="S5713" i="21"/>
  <c r="R5713" i="21"/>
  <c r="X5712" i="21"/>
  <c r="W5712" i="21"/>
  <c r="V5712" i="21"/>
  <c r="U5712" i="21"/>
  <c r="T5712" i="21"/>
  <c r="S5712" i="21"/>
  <c r="R5712" i="21"/>
  <c r="X5711" i="21"/>
  <c r="W5711" i="21"/>
  <c r="V5711" i="21"/>
  <c r="U5711" i="21"/>
  <c r="T5711" i="21"/>
  <c r="S5711" i="21"/>
  <c r="R5711" i="21"/>
  <c r="X5710" i="21"/>
  <c r="W5710" i="21"/>
  <c r="V5710" i="21"/>
  <c r="U5710" i="21"/>
  <c r="T5710" i="21"/>
  <c r="S5710" i="21"/>
  <c r="R5710" i="21"/>
  <c r="X5709" i="21"/>
  <c r="W5709" i="21"/>
  <c r="V5709" i="21"/>
  <c r="U5709" i="21"/>
  <c r="T5709" i="21"/>
  <c r="S5709" i="21"/>
  <c r="R5709" i="21"/>
  <c r="X5708" i="21"/>
  <c r="W5708" i="21"/>
  <c r="V5708" i="21"/>
  <c r="U5708" i="21"/>
  <c r="T5708" i="21"/>
  <c r="S5708" i="21"/>
  <c r="R5708" i="21"/>
  <c r="X5707" i="21"/>
  <c r="W5707" i="21"/>
  <c r="V5707" i="21"/>
  <c r="U5707" i="21"/>
  <c r="T5707" i="21"/>
  <c r="S5707" i="21"/>
  <c r="R5707" i="21"/>
  <c r="X5706" i="21"/>
  <c r="W5706" i="21"/>
  <c r="V5706" i="21"/>
  <c r="U5706" i="21"/>
  <c r="T5706" i="21"/>
  <c r="S5706" i="21"/>
  <c r="R5706" i="21"/>
  <c r="X5705" i="21"/>
  <c r="W5705" i="21"/>
  <c r="V5705" i="21"/>
  <c r="U5705" i="21"/>
  <c r="T5705" i="21"/>
  <c r="S5705" i="21"/>
  <c r="R5705" i="21"/>
  <c r="X5704" i="21"/>
  <c r="W5704" i="21"/>
  <c r="V5704" i="21"/>
  <c r="U5704" i="21"/>
  <c r="T5704" i="21"/>
  <c r="S5704" i="21"/>
  <c r="R5704" i="21"/>
  <c r="X5703" i="21"/>
  <c r="W5703" i="21"/>
  <c r="V5703" i="21"/>
  <c r="U5703" i="21"/>
  <c r="T5703" i="21"/>
  <c r="S5703" i="21"/>
  <c r="R5703" i="21"/>
  <c r="X5702" i="21"/>
  <c r="W5702" i="21"/>
  <c r="V5702" i="21"/>
  <c r="U5702" i="21"/>
  <c r="T5702" i="21"/>
  <c r="S5702" i="21"/>
  <c r="R5702" i="21"/>
  <c r="X5701" i="21"/>
  <c r="W5701" i="21"/>
  <c r="V5701" i="21"/>
  <c r="U5701" i="21"/>
  <c r="T5701" i="21"/>
  <c r="S5701" i="21"/>
  <c r="R5701" i="21"/>
  <c r="X5700" i="21"/>
  <c r="W5700" i="21"/>
  <c r="V5700" i="21"/>
  <c r="U5700" i="21"/>
  <c r="T5700" i="21"/>
  <c r="S5700" i="21"/>
  <c r="R5700" i="21"/>
  <c r="X5699" i="21"/>
  <c r="W5699" i="21"/>
  <c r="V5699" i="21"/>
  <c r="U5699" i="21"/>
  <c r="T5699" i="21"/>
  <c r="S5699" i="21"/>
  <c r="R5699" i="21"/>
  <c r="X5698" i="21"/>
  <c r="W5698" i="21"/>
  <c r="V5698" i="21"/>
  <c r="U5698" i="21"/>
  <c r="T5698" i="21"/>
  <c r="S5698" i="21"/>
  <c r="R5698" i="21"/>
  <c r="X5697" i="21"/>
  <c r="W5697" i="21"/>
  <c r="V5697" i="21"/>
  <c r="U5697" i="21"/>
  <c r="T5697" i="21"/>
  <c r="S5697" i="21"/>
  <c r="R5697" i="21"/>
  <c r="X5696" i="21"/>
  <c r="W5696" i="21"/>
  <c r="V5696" i="21"/>
  <c r="U5696" i="21"/>
  <c r="T5696" i="21"/>
  <c r="S5696" i="21"/>
  <c r="R5696" i="21"/>
  <c r="X5695" i="21"/>
  <c r="W5695" i="21"/>
  <c r="V5695" i="21"/>
  <c r="U5695" i="21"/>
  <c r="T5695" i="21"/>
  <c r="S5695" i="21"/>
  <c r="R5695" i="21"/>
  <c r="X5694" i="21"/>
  <c r="W5694" i="21"/>
  <c r="V5694" i="21"/>
  <c r="U5694" i="21"/>
  <c r="T5694" i="21"/>
  <c r="S5694" i="21"/>
  <c r="R5694" i="21"/>
  <c r="X5693" i="21"/>
  <c r="W5693" i="21"/>
  <c r="V5693" i="21"/>
  <c r="U5693" i="21"/>
  <c r="T5693" i="21"/>
  <c r="S5693" i="21"/>
  <c r="R5693" i="21"/>
  <c r="X5692" i="21"/>
  <c r="W5692" i="21"/>
  <c r="V5692" i="21"/>
  <c r="U5692" i="21"/>
  <c r="T5692" i="21"/>
  <c r="S5692" i="21"/>
  <c r="R5692" i="21"/>
  <c r="X5691" i="21"/>
  <c r="W5691" i="21"/>
  <c r="V5691" i="21"/>
  <c r="U5691" i="21"/>
  <c r="T5691" i="21"/>
  <c r="S5691" i="21"/>
  <c r="R5691" i="21"/>
  <c r="X5690" i="21"/>
  <c r="W5690" i="21"/>
  <c r="V5690" i="21"/>
  <c r="U5690" i="21"/>
  <c r="T5690" i="21"/>
  <c r="S5690" i="21"/>
  <c r="R5690" i="21"/>
  <c r="X5689" i="21"/>
  <c r="W5689" i="21"/>
  <c r="V5689" i="21"/>
  <c r="U5689" i="21"/>
  <c r="T5689" i="21"/>
  <c r="S5689" i="21"/>
  <c r="R5689" i="21"/>
  <c r="X5688" i="21"/>
  <c r="W5688" i="21"/>
  <c r="V5688" i="21"/>
  <c r="U5688" i="21"/>
  <c r="T5688" i="21"/>
  <c r="S5688" i="21"/>
  <c r="R5688" i="21"/>
  <c r="X5687" i="21"/>
  <c r="W5687" i="21"/>
  <c r="V5687" i="21"/>
  <c r="U5687" i="21"/>
  <c r="T5687" i="21"/>
  <c r="S5687" i="21"/>
  <c r="R5687" i="21"/>
  <c r="X5686" i="21"/>
  <c r="W5686" i="21"/>
  <c r="V5686" i="21"/>
  <c r="U5686" i="21"/>
  <c r="T5686" i="21"/>
  <c r="S5686" i="21"/>
  <c r="R5686" i="21"/>
  <c r="X5685" i="21"/>
  <c r="W5685" i="21"/>
  <c r="V5685" i="21"/>
  <c r="U5685" i="21"/>
  <c r="T5685" i="21"/>
  <c r="S5685" i="21"/>
  <c r="R5685" i="21"/>
  <c r="X5684" i="21"/>
  <c r="W5684" i="21"/>
  <c r="V5684" i="21"/>
  <c r="U5684" i="21"/>
  <c r="T5684" i="21"/>
  <c r="S5684" i="21"/>
  <c r="R5684" i="21"/>
  <c r="X5683" i="21"/>
  <c r="W5683" i="21"/>
  <c r="V5683" i="21"/>
  <c r="U5683" i="21"/>
  <c r="T5683" i="21"/>
  <c r="S5683" i="21"/>
  <c r="R5683" i="21"/>
  <c r="X5682" i="21"/>
  <c r="W5682" i="21"/>
  <c r="V5682" i="21"/>
  <c r="U5682" i="21"/>
  <c r="T5682" i="21"/>
  <c r="S5682" i="21"/>
  <c r="R5682" i="21"/>
  <c r="X5681" i="21"/>
  <c r="W5681" i="21"/>
  <c r="V5681" i="21"/>
  <c r="U5681" i="21"/>
  <c r="T5681" i="21"/>
  <c r="S5681" i="21"/>
  <c r="R5681" i="21"/>
  <c r="X5680" i="21"/>
  <c r="W5680" i="21"/>
  <c r="V5680" i="21"/>
  <c r="U5680" i="21"/>
  <c r="T5680" i="21"/>
  <c r="S5680" i="21"/>
  <c r="R5680" i="21"/>
  <c r="X5679" i="21"/>
  <c r="W5679" i="21"/>
  <c r="V5679" i="21"/>
  <c r="U5679" i="21"/>
  <c r="T5679" i="21"/>
  <c r="S5679" i="21"/>
  <c r="R5679" i="21"/>
  <c r="X5678" i="21"/>
  <c r="W5678" i="21"/>
  <c r="V5678" i="21"/>
  <c r="U5678" i="21"/>
  <c r="T5678" i="21"/>
  <c r="S5678" i="21"/>
  <c r="R5678" i="21"/>
  <c r="X5677" i="21"/>
  <c r="W5677" i="21"/>
  <c r="V5677" i="21"/>
  <c r="U5677" i="21"/>
  <c r="T5677" i="21"/>
  <c r="S5677" i="21"/>
  <c r="R5677" i="21"/>
  <c r="X5676" i="21"/>
  <c r="W5676" i="21"/>
  <c r="V5676" i="21"/>
  <c r="U5676" i="21"/>
  <c r="T5676" i="21"/>
  <c r="S5676" i="21"/>
  <c r="R5676" i="21"/>
  <c r="X5675" i="21"/>
  <c r="W5675" i="21"/>
  <c r="V5675" i="21"/>
  <c r="U5675" i="21"/>
  <c r="T5675" i="21"/>
  <c r="S5675" i="21"/>
  <c r="R5675" i="21"/>
  <c r="X5674" i="21"/>
  <c r="W5674" i="21"/>
  <c r="V5674" i="21"/>
  <c r="U5674" i="21"/>
  <c r="T5674" i="21"/>
  <c r="S5674" i="21"/>
  <c r="R5674" i="21"/>
  <c r="X5673" i="21"/>
  <c r="W5673" i="21"/>
  <c r="V5673" i="21"/>
  <c r="U5673" i="21"/>
  <c r="T5673" i="21"/>
  <c r="S5673" i="21"/>
  <c r="R5673" i="21"/>
  <c r="X5672" i="21"/>
  <c r="W5672" i="21"/>
  <c r="V5672" i="21"/>
  <c r="U5672" i="21"/>
  <c r="T5672" i="21"/>
  <c r="S5672" i="21"/>
  <c r="R5672" i="21"/>
  <c r="X5671" i="21"/>
  <c r="W5671" i="21"/>
  <c r="V5671" i="21"/>
  <c r="U5671" i="21"/>
  <c r="T5671" i="21"/>
  <c r="S5671" i="21"/>
  <c r="R5671" i="21"/>
  <c r="X5670" i="21"/>
  <c r="W5670" i="21"/>
  <c r="V5670" i="21"/>
  <c r="U5670" i="21"/>
  <c r="T5670" i="21"/>
  <c r="S5670" i="21"/>
  <c r="R5670" i="21"/>
  <c r="X5669" i="21"/>
  <c r="W5669" i="21"/>
  <c r="V5669" i="21"/>
  <c r="U5669" i="21"/>
  <c r="T5669" i="21"/>
  <c r="S5669" i="21"/>
  <c r="R5669" i="21"/>
  <c r="X5668" i="21"/>
  <c r="W5668" i="21"/>
  <c r="V5668" i="21"/>
  <c r="U5668" i="21"/>
  <c r="T5668" i="21"/>
  <c r="S5668" i="21"/>
  <c r="R5668" i="21"/>
  <c r="X5667" i="21"/>
  <c r="W5667" i="21"/>
  <c r="V5667" i="21"/>
  <c r="U5667" i="21"/>
  <c r="T5667" i="21"/>
  <c r="S5667" i="21"/>
  <c r="R5667" i="21"/>
  <c r="X5666" i="21"/>
  <c r="W5666" i="21"/>
  <c r="V5666" i="21"/>
  <c r="U5666" i="21"/>
  <c r="T5666" i="21"/>
  <c r="S5666" i="21"/>
  <c r="R5666" i="21"/>
  <c r="X5665" i="21"/>
  <c r="W5665" i="21"/>
  <c r="V5665" i="21"/>
  <c r="U5665" i="21"/>
  <c r="T5665" i="21"/>
  <c r="S5665" i="21"/>
  <c r="R5665" i="21"/>
  <c r="X5664" i="21"/>
  <c r="W5664" i="21"/>
  <c r="V5664" i="21"/>
  <c r="U5664" i="21"/>
  <c r="T5664" i="21"/>
  <c r="S5664" i="21"/>
  <c r="R5664" i="21"/>
  <c r="X5663" i="21"/>
  <c r="W5663" i="21"/>
  <c r="V5663" i="21"/>
  <c r="U5663" i="21"/>
  <c r="T5663" i="21"/>
  <c r="S5663" i="21"/>
  <c r="R5663" i="21"/>
  <c r="X5662" i="21"/>
  <c r="W5662" i="21"/>
  <c r="V5662" i="21"/>
  <c r="U5662" i="21"/>
  <c r="T5662" i="21"/>
  <c r="S5662" i="21"/>
  <c r="R5662" i="21"/>
  <c r="X5661" i="21"/>
  <c r="W5661" i="21"/>
  <c r="V5661" i="21"/>
  <c r="U5661" i="21"/>
  <c r="T5661" i="21"/>
  <c r="S5661" i="21"/>
  <c r="R5661" i="21"/>
  <c r="X5660" i="21"/>
  <c r="W5660" i="21"/>
  <c r="V5660" i="21"/>
  <c r="U5660" i="21"/>
  <c r="T5660" i="21"/>
  <c r="S5660" i="21"/>
  <c r="R5660" i="21"/>
  <c r="X5659" i="21"/>
  <c r="W5659" i="21"/>
  <c r="V5659" i="21"/>
  <c r="U5659" i="21"/>
  <c r="T5659" i="21"/>
  <c r="S5659" i="21"/>
  <c r="R5659" i="21"/>
  <c r="X5658" i="21"/>
  <c r="W5658" i="21"/>
  <c r="V5658" i="21"/>
  <c r="U5658" i="21"/>
  <c r="T5658" i="21"/>
  <c r="S5658" i="21"/>
  <c r="R5658" i="21"/>
  <c r="X5657" i="21"/>
  <c r="W5657" i="21"/>
  <c r="V5657" i="21"/>
  <c r="U5657" i="21"/>
  <c r="T5657" i="21"/>
  <c r="S5657" i="21"/>
  <c r="R5657" i="21"/>
  <c r="X5656" i="21"/>
  <c r="W5656" i="21"/>
  <c r="V5656" i="21"/>
  <c r="U5656" i="21"/>
  <c r="T5656" i="21"/>
  <c r="S5656" i="21"/>
  <c r="R5656" i="21"/>
  <c r="X5655" i="21"/>
  <c r="W5655" i="21"/>
  <c r="V5655" i="21"/>
  <c r="U5655" i="21"/>
  <c r="T5655" i="21"/>
  <c r="S5655" i="21"/>
  <c r="R5655" i="21"/>
  <c r="X5654" i="21"/>
  <c r="W5654" i="21"/>
  <c r="V5654" i="21"/>
  <c r="U5654" i="21"/>
  <c r="T5654" i="21"/>
  <c r="S5654" i="21"/>
  <c r="R5654" i="21"/>
  <c r="X5653" i="21"/>
  <c r="W5653" i="21"/>
  <c r="V5653" i="21"/>
  <c r="U5653" i="21"/>
  <c r="T5653" i="21"/>
  <c r="S5653" i="21"/>
  <c r="R5653" i="21"/>
  <c r="X5652" i="21"/>
  <c r="W5652" i="21"/>
  <c r="V5652" i="21"/>
  <c r="U5652" i="21"/>
  <c r="T5652" i="21"/>
  <c r="S5652" i="21"/>
  <c r="R5652" i="21"/>
  <c r="X5651" i="21"/>
  <c r="W5651" i="21"/>
  <c r="V5651" i="21"/>
  <c r="U5651" i="21"/>
  <c r="T5651" i="21"/>
  <c r="S5651" i="21"/>
  <c r="R5651" i="21"/>
  <c r="X5650" i="21"/>
  <c r="W5650" i="21"/>
  <c r="V5650" i="21"/>
  <c r="U5650" i="21"/>
  <c r="T5650" i="21"/>
  <c r="S5650" i="21"/>
  <c r="R5650" i="21"/>
  <c r="X5649" i="21"/>
  <c r="W5649" i="21"/>
  <c r="V5649" i="21"/>
  <c r="U5649" i="21"/>
  <c r="T5649" i="21"/>
  <c r="S5649" i="21"/>
  <c r="R5649" i="21"/>
  <c r="X5648" i="21"/>
  <c r="W5648" i="21"/>
  <c r="V5648" i="21"/>
  <c r="U5648" i="21"/>
  <c r="T5648" i="21"/>
  <c r="S5648" i="21"/>
  <c r="R5648" i="21"/>
  <c r="X5647" i="21"/>
  <c r="W5647" i="21"/>
  <c r="V5647" i="21"/>
  <c r="U5647" i="21"/>
  <c r="T5647" i="21"/>
  <c r="S5647" i="21"/>
  <c r="R5647" i="21"/>
  <c r="X5646" i="21"/>
  <c r="W5646" i="21"/>
  <c r="V5646" i="21"/>
  <c r="U5646" i="21"/>
  <c r="T5646" i="21"/>
  <c r="S5646" i="21"/>
  <c r="R5646" i="21"/>
  <c r="X5645" i="21"/>
  <c r="W5645" i="21"/>
  <c r="V5645" i="21"/>
  <c r="U5645" i="21"/>
  <c r="T5645" i="21"/>
  <c r="S5645" i="21"/>
  <c r="R5645" i="21"/>
  <c r="X5644" i="21"/>
  <c r="W5644" i="21"/>
  <c r="V5644" i="21"/>
  <c r="U5644" i="21"/>
  <c r="T5644" i="21"/>
  <c r="S5644" i="21"/>
  <c r="R5644" i="21"/>
  <c r="X5643" i="21"/>
  <c r="W5643" i="21"/>
  <c r="V5643" i="21"/>
  <c r="U5643" i="21"/>
  <c r="T5643" i="21"/>
  <c r="S5643" i="21"/>
  <c r="R5643" i="21"/>
  <c r="X5642" i="21"/>
  <c r="W5642" i="21"/>
  <c r="V5642" i="21"/>
  <c r="U5642" i="21"/>
  <c r="T5642" i="21"/>
  <c r="S5642" i="21"/>
  <c r="R5642" i="21"/>
  <c r="X5641" i="21"/>
  <c r="W5641" i="21"/>
  <c r="V5641" i="21"/>
  <c r="U5641" i="21"/>
  <c r="T5641" i="21"/>
  <c r="S5641" i="21"/>
  <c r="R5641" i="21"/>
  <c r="X5640" i="21"/>
  <c r="W5640" i="21"/>
  <c r="V5640" i="21"/>
  <c r="U5640" i="21"/>
  <c r="T5640" i="21"/>
  <c r="S5640" i="21"/>
  <c r="R5640" i="21"/>
  <c r="X5639" i="21"/>
  <c r="W5639" i="21"/>
  <c r="V5639" i="21"/>
  <c r="U5639" i="21"/>
  <c r="T5639" i="21"/>
  <c r="S5639" i="21"/>
  <c r="R5639" i="21"/>
  <c r="X5638" i="21"/>
  <c r="W5638" i="21"/>
  <c r="V5638" i="21"/>
  <c r="U5638" i="21"/>
  <c r="T5638" i="21"/>
  <c r="S5638" i="21"/>
  <c r="R5638" i="21"/>
  <c r="X5637" i="21"/>
  <c r="W5637" i="21"/>
  <c r="V5637" i="21"/>
  <c r="U5637" i="21"/>
  <c r="T5637" i="21"/>
  <c r="S5637" i="21"/>
  <c r="R5637" i="21"/>
  <c r="X5636" i="21"/>
  <c r="W5636" i="21"/>
  <c r="V5636" i="21"/>
  <c r="U5636" i="21"/>
  <c r="T5636" i="21"/>
  <c r="S5636" i="21"/>
  <c r="R5636" i="21"/>
  <c r="X5635" i="21"/>
  <c r="W5635" i="21"/>
  <c r="V5635" i="21"/>
  <c r="U5635" i="21"/>
  <c r="T5635" i="21"/>
  <c r="S5635" i="21"/>
  <c r="R5635" i="21"/>
  <c r="X5634" i="21"/>
  <c r="W5634" i="21"/>
  <c r="V5634" i="21"/>
  <c r="U5634" i="21"/>
  <c r="T5634" i="21"/>
  <c r="S5634" i="21"/>
  <c r="R5634" i="21"/>
  <c r="X5633" i="21"/>
  <c r="W5633" i="21"/>
  <c r="V5633" i="21"/>
  <c r="U5633" i="21"/>
  <c r="T5633" i="21"/>
  <c r="S5633" i="21"/>
  <c r="R5633" i="21"/>
  <c r="X5632" i="21"/>
  <c r="W5632" i="21"/>
  <c r="V5632" i="21"/>
  <c r="U5632" i="21"/>
  <c r="T5632" i="21"/>
  <c r="S5632" i="21"/>
  <c r="R5632" i="21"/>
  <c r="X5631" i="21"/>
  <c r="W5631" i="21"/>
  <c r="V5631" i="21"/>
  <c r="U5631" i="21"/>
  <c r="T5631" i="21"/>
  <c r="S5631" i="21"/>
  <c r="R5631" i="21"/>
  <c r="X5630" i="21"/>
  <c r="W5630" i="21"/>
  <c r="V5630" i="21"/>
  <c r="U5630" i="21"/>
  <c r="T5630" i="21"/>
  <c r="S5630" i="21"/>
  <c r="R5630" i="21"/>
  <c r="X5629" i="21"/>
  <c r="W5629" i="21"/>
  <c r="V5629" i="21"/>
  <c r="U5629" i="21"/>
  <c r="T5629" i="21"/>
  <c r="S5629" i="21"/>
  <c r="R5629" i="21"/>
  <c r="X5628" i="21"/>
  <c r="W5628" i="21"/>
  <c r="V5628" i="21"/>
  <c r="U5628" i="21"/>
  <c r="T5628" i="21"/>
  <c r="S5628" i="21"/>
  <c r="R5628" i="21"/>
  <c r="X5627" i="21"/>
  <c r="W5627" i="21"/>
  <c r="V5627" i="21"/>
  <c r="U5627" i="21"/>
  <c r="T5627" i="21"/>
  <c r="S5627" i="21"/>
  <c r="R5627" i="21"/>
  <c r="X5626" i="21"/>
  <c r="W5626" i="21"/>
  <c r="V5626" i="21"/>
  <c r="U5626" i="21"/>
  <c r="T5626" i="21"/>
  <c r="S5626" i="21"/>
  <c r="R5626" i="21"/>
  <c r="X5625" i="21"/>
  <c r="W5625" i="21"/>
  <c r="V5625" i="21"/>
  <c r="U5625" i="21"/>
  <c r="T5625" i="21"/>
  <c r="S5625" i="21"/>
  <c r="R5625" i="21"/>
  <c r="X5624" i="21"/>
  <c r="W5624" i="21"/>
  <c r="V5624" i="21"/>
  <c r="U5624" i="21"/>
  <c r="T5624" i="21"/>
  <c r="S5624" i="21"/>
  <c r="R5624" i="21"/>
  <c r="X5623" i="21"/>
  <c r="W5623" i="21"/>
  <c r="V5623" i="21"/>
  <c r="U5623" i="21"/>
  <c r="T5623" i="21"/>
  <c r="S5623" i="21"/>
  <c r="R5623" i="21"/>
  <c r="X5622" i="21"/>
  <c r="W5622" i="21"/>
  <c r="V5622" i="21"/>
  <c r="U5622" i="21"/>
  <c r="T5622" i="21"/>
  <c r="S5622" i="21"/>
  <c r="R5622" i="21"/>
  <c r="X5621" i="21"/>
  <c r="W5621" i="21"/>
  <c r="V5621" i="21"/>
  <c r="U5621" i="21"/>
  <c r="T5621" i="21"/>
  <c r="S5621" i="21"/>
  <c r="R5621" i="21"/>
  <c r="X5620" i="21"/>
  <c r="W5620" i="21"/>
  <c r="V5620" i="21"/>
  <c r="U5620" i="21"/>
  <c r="T5620" i="21"/>
  <c r="S5620" i="21"/>
  <c r="R5620" i="21"/>
  <c r="X5619" i="21"/>
  <c r="W5619" i="21"/>
  <c r="V5619" i="21"/>
  <c r="U5619" i="21"/>
  <c r="T5619" i="21"/>
  <c r="S5619" i="21"/>
  <c r="R5619" i="21"/>
  <c r="X5618" i="21"/>
  <c r="W5618" i="21"/>
  <c r="V5618" i="21"/>
  <c r="U5618" i="21"/>
  <c r="T5618" i="21"/>
  <c r="S5618" i="21"/>
  <c r="R5618" i="21"/>
  <c r="X5617" i="21"/>
  <c r="W5617" i="21"/>
  <c r="V5617" i="21"/>
  <c r="U5617" i="21"/>
  <c r="T5617" i="21"/>
  <c r="S5617" i="21"/>
  <c r="R5617" i="21"/>
  <c r="X5616" i="21"/>
  <c r="W5616" i="21"/>
  <c r="V5616" i="21"/>
  <c r="U5616" i="21"/>
  <c r="T5616" i="21"/>
  <c r="S5616" i="21"/>
  <c r="R5616" i="21"/>
  <c r="X5615" i="21"/>
  <c r="W5615" i="21"/>
  <c r="V5615" i="21"/>
  <c r="U5615" i="21"/>
  <c r="T5615" i="21"/>
  <c r="S5615" i="21"/>
  <c r="R5615" i="21"/>
  <c r="X5614" i="21"/>
  <c r="W5614" i="21"/>
  <c r="V5614" i="21"/>
  <c r="U5614" i="21"/>
  <c r="T5614" i="21"/>
  <c r="S5614" i="21"/>
  <c r="R5614" i="21"/>
  <c r="X5613" i="21"/>
  <c r="W5613" i="21"/>
  <c r="V5613" i="21"/>
  <c r="U5613" i="21"/>
  <c r="T5613" i="21"/>
  <c r="S5613" i="21"/>
  <c r="R5613" i="21"/>
  <c r="X5612" i="21"/>
  <c r="W5612" i="21"/>
  <c r="V5612" i="21"/>
  <c r="U5612" i="21"/>
  <c r="T5612" i="21"/>
  <c r="S5612" i="21"/>
  <c r="R5612" i="21"/>
  <c r="X5611" i="21"/>
  <c r="W5611" i="21"/>
  <c r="V5611" i="21"/>
  <c r="U5611" i="21"/>
  <c r="T5611" i="21"/>
  <c r="S5611" i="21"/>
  <c r="R5611" i="21"/>
  <c r="X5610" i="21"/>
  <c r="W5610" i="21"/>
  <c r="V5610" i="21"/>
  <c r="U5610" i="21"/>
  <c r="T5610" i="21"/>
  <c r="S5610" i="21"/>
  <c r="R5610" i="21"/>
  <c r="X5609" i="21"/>
  <c r="W5609" i="21"/>
  <c r="V5609" i="21"/>
  <c r="U5609" i="21"/>
  <c r="T5609" i="21"/>
  <c r="S5609" i="21"/>
  <c r="R5609" i="21"/>
  <c r="X5608" i="21"/>
  <c r="W5608" i="21"/>
  <c r="V5608" i="21"/>
  <c r="U5608" i="21"/>
  <c r="T5608" i="21"/>
  <c r="S5608" i="21"/>
  <c r="R5608" i="21"/>
  <c r="X5607" i="21"/>
  <c r="W5607" i="21"/>
  <c r="V5607" i="21"/>
  <c r="U5607" i="21"/>
  <c r="T5607" i="21"/>
  <c r="S5607" i="21"/>
  <c r="R5607" i="21"/>
  <c r="X5606" i="21"/>
  <c r="W5606" i="21"/>
  <c r="V5606" i="21"/>
  <c r="U5606" i="21"/>
  <c r="T5606" i="21"/>
  <c r="S5606" i="21"/>
  <c r="R5606" i="21"/>
  <c r="X5605" i="21"/>
  <c r="W5605" i="21"/>
  <c r="V5605" i="21"/>
  <c r="U5605" i="21"/>
  <c r="T5605" i="21"/>
  <c r="S5605" i="21"/>
  <c r="R5605" i="21"/>
  <c r="X5604" i="21"/>
  <c r="W5604" i="21"/>
  <c r="V5604" i="21"/>
  <c r="U5604" i="21"/>
  <c r="T5604" i="21"/>
  <c r="S5604" i="21"/>
  <c r="R5604" i="21"/>
  <c r="X5603" i="21"/>
  <c r="W5603" i="21"/>
  <c r="V5603" i="21"/>
  <c r="U5603" i="21"/>
  <c r="T5603" i="21"/>
  <c r="S5603" i="21"/>
  <c r="R5603" i="21"/>
  <c r="X5602" i="21"/>
  <c r="W5602" i="21"/>
  <c r="V5602" i="21"/>
  <c r="U5602" i="21"/>
  <c r="T5602" i="21"/>
  <c r="S5602" i="21"/>
  <c r="R5602" i="21"/>
  <c r="X5601" i="21"/>
  <c r="W5601" i="21"/>
  <c r="V5601" i="21"/>
  <c r="U5601" i="21"/>
  <c r="T5601" i="21"/>
  <c r="S5601" i="21"/>
  <c r="R5601" i="21"/>
  <c r="X5600" i="21"/>
  <c r="W5600" i="21"/>
  <c r="V5600" i="21"/>
  <c r="U5600" i="21"/>
  <c r="T5600" i="21"/>
  <c r="S5600" i="21"/>
  <c r="R5600" i="21"/>
  <c r="X5599" i="21"/>
  <c r="W5599" i="21"/>
  <c r="V5599" i="21"/>
  <c r="U5599" i="21"/>
  <c r="T5599" i="21"/>
  <c r="S5599" i="21"/>
  <c r="R5599" i="21"/>
  <c r="X5598" i="21"/>
  <c r="W5598" i="21"/>
  <c r="V5598" i="21"/>
  <c r="U5598" i="21"/>
  <c r="T5598" i="21"/>
  <c r="S5598" i="21"/>
  <c r="R5598" i="21"/>
  <c r="X5597" i="21"/>
  <c r="W5597" i="21"/>
  <c r="V5597" i="21"/>
  <c r="U5597" i="21"/>
  <c r="T5597" i="21"/>
  <c r="S5597" i="21"/>
  <c r="R5597" i="21"/>
  <c r="X5596" i="21"/>
  <c r="W5596" i="21"/>
  <c r="V5596" i="21"/>
  <c r="U5596" i="21"/>
  <c r="T5596" i="21"/>
  <c r="S5596" i="21"/>
  <c r="R5596" i="21"/>
  <c r="X5595" i="21"/>
  <c r="W5595" i="21"/>
  <c r="V5595" i="21"/>
  <c r="U5595" i="21"/>
  <c r="T5595" i="21"/>
  <c r="S5595" i="21"/>
  <c r="R5595" i="21"/>
  <c r="X5594" i="21"/>
  <c r="W5594" i="21"/>
  <c r="V5594" i="21"/>
  <c r="U5594" i="21"/>
  <c r="T5594" i="21"/>
  <c r="S5594" i="21"/>
  <c r="R5594" i="21"/>
  <c r="X5593" i="21"/>
  <c r="W5593" i="21"/>
  <c r="V5593" i="21"/>
  <c r="U5593" i="21"/>
  <c r="T5593" i="21"/>
  <c r="S5593" i="21"/>
  <c r="R5593" i="21"/>
  <c r="X5592" i="21"/>
  <c r="W5592" i="21"/>
  <c r="V5592" i="21"/>
  <c r="U5592" i="21"/>
  <c r="T5592" i="21"/>
  <c r="S5592" i="21"/>
  <c r="R5592" i="21"/>
  <c r="X5591" i="21"/>
  <c r="W5591" i="21"/>
  <c r="V5591" i="21"/>
  <c r="U5591" i="21"/>
  <c r="T5591" i="21"/>
  <c r="S5591" i="21"/>
  <c r="R5591" i="21"/>
  <c r="X5590" i="21"/>
  <c r="W5590" i="21"/>
  <c r="V5590" i="21"/>
  <c r="U5590" i="21"/>
  <c r="T5590" i="21"/>
  <c r="S5590" i="21"/>
  <c r="R5590" i="21"/>
  <c r="X5589" i="21"/>
  <c r="W5589" i="21"/>
  <c r="V5589" i="21"/>
  <c r="U5589" i="21"/>
  <c r="T5589" i="21"/>
  <c r="S5589" i="21"/>
  <c r="R5589" i="21"/>
  <c r="X5588" i="21"/>
  <c r="W5588" i="21"/>
  <c r="V5588" i="21"/>
  <c r="U5588" i="21"/>
  <c r="T5588" i="21"/>
  <c r="S5588" i="21"/>
  <c r="R5588" i="21"/>
  <c r="X5587" i="21"/>
  <c r="W5587" i="21"/>
  <c r="V5587" i="21"/>
  <c r="U5587" i="21"/>
  <c r="T5587" i="21"/>
  <c r="S5587" i="21"/>
  <c r="R5587" i="21"/>
  <c r="X5586" i="21"/>
  <c r="W5586" i="21"/>
  <c r="V5586" i="21"/>
  <c r="U5586" i="21"/>
  <c r="T5586" i="21"/>
  <c r="S5586" i="21"/>
  <c r="R5586" i="21"/>
  <c r="X5585" i="21"/>
  <c r="W5585" i="21"/>
  <c r="V5585" i="21"/>
  <c r="U5585" i="21"/>
  <c r="T5585" i="21"/>
  <c r="S5585" i="21"/>
  <c r="R5585" i="21"/>
  <c r="X5584" i="21"/>
  <c r="W5584" i="21"/>
  <c r="V5584" i="21"/>
  <c r="U5584" i="21"/>
  <c r="T5584" i="21"/>
  <c r="S5584" i="21"/>
  <c r="R5584" i="21"/>
  <c r="X5583" i="21"/>
  <c r="W5583" i="21"/>
  <c r="V5583" i="21"/>
  <c r="U5583" i="21"/>
  <c r="T5583" i="21"/>
  <c r="S5583" i="21"/>
  <c r="R5583" i="21"/>
  <c r="X5582" i="21"/>
  <c r="W5582" i="21"/>
  <c r="V5582" i="21"/>
  <c r="U5582" i="21"/>
  <c r="T5582" i="21"/>
  <c r="S5582" i="21"/>
  <c r="R5582" i="21"/>
  <c r="X5581" i="21"/>
  <c r="W5581" i="21"/>
  <c r="V5581" i="21"/>
  <c r="U5581" i="21"/>
  <c r="T5581" i="21"/>
  <c r="S5581" i="21"/>
  <c r="R5581" i="21"/>
  <c r="X5580" i="21"/>
  <c r="W5580" i="21"/>
  <c r="V5580" i="21"/>
  <c r="U5580" i="21"/>
  <c r="T5580" i="21"/>
  <c r="S5580" i="21"/>
  <c r="R5580" i="21"/>
  <c r="X5579" i="21"/>
  <c r="W5579" i="21"/>
  <c r="V5579" i="21"/>
  <c r="U5579" i="21"/>
  <c r="T5579" i="21"/>
  <c r="S5579" i="21"/>
  <c r="R5579" i="21"/>
  <c r="X5578" i="21"/>
  <c r="W5578" i="21"/>
  <c r="V5578" i="21"/>
  <c r="U5578" i="21"/>
  <c r="T5578" i="21"/>
  <c r="S5578" i="21"/>
  <c r="R5578" i="21"/>
  <c r="X5577" i="21"/>
  <c r="W5577" i="21"/>
  <c r="V5577" i="21"/>
  <c r="U5577" i="21"/>
  <c r="T5577" i="21"/>
  <c r="S5577" i="21"/>
  <c r="R5577" i="21"/>
  <c r="X5576" i="21"/>
  <c r="W5576" i="21"/>
  <c r="V5576" i="21"/>
  <c r="U5576" i="21"/>
  <c r="T5576" i="21"/>
  <c r="S5576" i="21"/>
  <c r="R5576" i="21"/>
  <c r="X5575" i="21"/>
  <c r="W5575" i="21"/>
  <c r="V5575" i="21"/>
  <c r="U5575" i="21"/>
  <c r="T5575" i="21"/>
  <c r="S5575" i="21"/>
  <c r="R5575" i="21"/>
  <c r="X5574" i="21"/>
  <c r="W5574" i="21"/>
  <c r="V5574" i="21"/>
  <c r="U5574" i="21"/>
  <c r="T5574" i="21"/>
  <c r="S5574" i="21"/>
  <c r="R5574" i="21"/>
  <c r="X5573" i="21"/>
  <c r="W5573" i="21"/>
  <c r="V5573" i="21"/>
  <c r="U5573" i="21"/>
  <c r="T5573" i="21"/>
  <c r="S5573" i="21"/>
  <c r="R5573" i="21"/>
  <c r="X5572" i="21"/>
  <c r="W5572" i="21"/>
  <c r="V5572" i="21"/>
  <c r="U5572" i="21"/>
  <c r="T5572" i="21"/>
  <c r="S5572" i="21"/>
  <c r="R5572" i="21"/>
  <c r="X5571" i="21"/>
  <c r="W5571" i="21"/>
  <c r="V5571" i="21"/>
  <c r="U5571" i="21"/>
  <c r="T5571" i="21"/>
  <c r="S5571" i="21"/>
  <c r="R5571" i="21"/>
  <c r="X5570" i="21"/>
  <c r="W5570" i="21"/>
  <c r="V5570" i="21"/>
  <c r="U5570" i="21"/>
  <c r="T5570" i="21"/>
  <c r="S5570" i="21"/>
  <c r="R5570" i="21"/>
  <c r="X5569" i="21"/>
  <c r="W5569" i="21"/>
  <c r="V5569" i="21"/>
  <c r="U5569" i="21"/>
  <c r="T5569" i="21"/>
  <c r="S5569" i="21"/>
  <c r="R5569" i="21"/>
  <c r="X5568" i="21"/>
  <c r="W5568" i="21"/>
  <c r="V5568" i="21"/>
  <c r="U5568" i="21"/>
  <c r="T5568" i="21"/>
  <c r="S5568" i="21"/>
  <c r="R5568" i="21"/>
  <c r="X5567" i="21"/>
  <c r="W5567" i="21"/>
  <c r="V5567" i="21"/>
  <c r="U5567" i="21"/>
  <c r="T5567" i="21"/>
  <c r="S5567" i="21"/>
  <c r="R5567" i="21"/>
  <c r="X5566" i="21"/>
  <c r="W5566" i="21"/>
  <c r="V5566" i="21"/>
  <c r="U5566" i="21"/>
  <c r="T5566" i="21"/>
  <c r="S5566" i="21"/>
  <c r="R5566" i="21"/>
  <c r="X5565" i="21"/>
  <c r="W5565" i="21"/>
  <c r="V5565" i="21"/>
  <c r="U5565" i="21"/>
  <c r="T5565" i="21"/>
  <c r="S5565" i="21"/>
  <c r="R5565" i="21"/>
  <c r="X5564" i="21"/>
  <c r="W5564" i="21"/>
  <c r="V5564" i="21"/>
  <c r="U5564" i="21"/>
  <c r="T5564" i="21"/>
  <c r="S5564" i="21"/>
  <c r="R5564" i="21"/>
  <c r="X5563" i="21"/>
  <c r="W5563" i="21"/>
  <c r="V5563" i="21"/>
  <c r="U5563" i="21"/>
  <c r="T5563" i="21"/>
  <c r="S5563" i="21"/>
  <c r="R5563" i="21"/>
  <c r="X5562" i="21"/>
  <c r="W5562" i="21"/>
  <c r="V5562" i="21"/>
  <c r="U5562" i="21"/>
  <c r="T5562" i="21"/>
  <c r="S5562" i="21"/>
  <c r="R5562" i="21"/>
  <c r="X5561" i="21"/>
  <c r="W5561" i="21"/>
  <c r="V5561" i="21"/>
  <c r="U5561" i="21"/>
  <c r="T5561" i="21"/>
  <c r="S5561" i="21"/>
  <c r="R5561" i="21"/>
  <c r="X5560" i="21"/>
  <c r="W5560" i="21"/>
  <c r="V5560" i="21"/>
  <c r="U5560" i="21"/>
  <c r="T5560" i="21"/>
  <c r="S5560" i="21"/>
  <c r="R5560" i="21"/>
  <c r="X5559" i="21"/>
  <c r="W5559" i="21"/>
  <c r="V5559" i="21"/>
  <c r="U5559" i="21"/>
  <c r="T5559" i="21"/>
  <c r="S5559" i="21"/>
  <c r="R5559" i="21"/>
  <c r="X5558" i="21"/>
  <c r="W5558" i="21"/>
  <c r="V5558" i="21"/>
  <c r="U5558" i="21"/>
  <c r="T5558" i="21"/>
  <c r="S5558" i="21"/>
  <c r="R5558" i="21"/>
  <c r="X5557" i="21"/>
  <c r="W5557" i="21"/>
  <c r="V5557" i="21"/>
  <c r="U5557" i="21"/>
  <c r="T5557" i="21"/>
  <c r="S5557" i="21"/>
  <c r="R5557" i="21"/>
  <c r="X5556" i="21"/>
  <c r="W5556" i="21"/>
  <c r="V5556" i="21"/>
  <c r="U5556" i="21"/>
  <c r="T5556" i="21"/>
  <c r="S5556" i="21"/>
  <c r="R5556" i="21"/>
  <c r="X5555" i="21"/>
  <c r="W5555" i="21"/>
  <c r="V5555" i="21"/>
  <c r="U5555" i="21"/>
  <c r="T5555" i="21"/>
  <c r="S5555" i="21"/>
  <c r="R5555" i="21"/>
  <c r="X5554" i="21"/>
  <c r="W5554" i="21"/>
  <c r="V5554" i="21"/>
  <c r="U5554" i="21"/>
  <c r="T5554" i="21"/>
  <c r="S5554" i="21"/>
  <c r="R5554" i="21"/>
  <c r="X5553" i="21"/>
  <c r="W5553" i="21"/>
  <c r="V5553" i="21"/>
  <c r="U5553" i="21"/>
  <c r="T5553" i="21"/>
  <c r="S5553" i="21"/>
  <c r="R5553" i="21"/>
  <c r="X5552" i="21"/>
  <c r="W5552" i="21"/>
  <c r="V5552" i="21"/>
  <c r="U5552" i="21"/>
  <c r="T5552" i="21"/>
  <c r="S5552" i="21"/>
  <c r="R5552" i="21"/>
  <c r="X5551" i="21"/>
  <c r="W5551" i="21"/>
  <c r="V5551" i="21"/>
  <c r="U5551" i="21"/>
  <c r="T5551" i="21"/>
  <c r="S5551" i="21"/>
  <c r="R5551" i="21"/>
  <c r="X5550" i="21"/>
  <c r="W5550" i="21"/>
  <c r="V5550" i="21"/>
  <c r="U5550" i="21"/>
  <c r="T5550" i="21"/>
  <c r="S5550" i="21"/>
  <c r="R5550" i="21"/>
  <c r="X5549" i="21"/>
  <c r="W5549" i="21"/>
  <c r="V5549" i="21"/>
  <c r="U5549" i="21"/>
  <c r="T5549" i="21"/>
  <c r="S5549" i="21"/>
  <c r="R5549" i="21"/>
  <c r="X5548" i="21"/>
  <c r="W5548" i="21"/>
  <c r="V5548" i="21"/>
  <c r="U5548" i="21"/>
  <c r="T5548" i="21"/>
  <c r="S5548" i="21"/>
  <c r="R5548" i="21"/>
  <c r="X5547" i="21"/>
  <c r="W5547" i="21"/>
  <c r="V5547" i="21"/>
  <c r="U5547" i="21"/>
  <c r="T5547" i="21"/>
  <c r="S5547" i="21"/>
  <c r="R5547" i="21"/>
  <c r="X5546" i="21"/>
  <c r="W5546" i="21"/>
  <c r="V5546" i="21"/>
  <c r="U5546" i="21"/>
  <c r="T5546" i="21"/>
  <c r="S5546" i="21"/>
  <c r="R5546" i="21"/>
  <c r="X5545" i="21"/>
  <c r="W5545" i="21"/>
  <c r="V5545" i="21"/>
  <c r="U5545" i="21"/>
  <c r="T5545" i="21"/>
  <c r="S5545" i="21"/>
  <c r="R5545" i="21"/>
  <c r="X5544" i="21"/>
  <c r="W5544" i="21"/>
  <c r="V5544" i="21"/>
  <c r="U5544" i="21"/>
  <c r="T5544" i="21"/>
  <c r="S5544" i="21"/>
  <c r="R5544" i="21"/>
  <c r="X5543" i="21"/>
  <c r="W5543" i="21"/>
  <c r="V5543" i="21"/>
  <c r="U5543" i="21"/>
  <c r="T5543" i="21"/>
  <c r="S5543" i="21"/>
  <c r="R5543" i="21"/>
  <c r="X5542" i="21"/>
  <c r="W5542" i="21"/>
  <c r="V5542" i="21"/>
  <c r="U5542" i="21"/>
  <c r="T5542" i="21"/>
  <c r="S5542" i="21"/>
  <c r="R5542" i="21"/>
  <c r="X5541" i="21"/>
  <c r="W5541" i="21"/>
  <c r="V5541" i="21"/>
  <c r="U5541" i="21"/>
  <c r="T5541" i="21"/>
  <c r="S5541" i="21"/>
  <c r="R5541" i="21"/>
  <c r="X5540" i="21"/>
  <c r="W5540" i="21"/>
  <c r="V5540" i="21"/>
  <c r="U5540" i="21"/>
  <c r="T5540" i="21"/>
  <c r="S5540" i="21"/>
  <c r="R5540" i="21"/>
  <c r="X5539" i="21"/>
  <c r="W5539" i="21"/>
  <c r="V5539" i="21"/>
  <c r="U5539" i="21"/>
  <c r="T5539" i="21"/>
  <c r="S5539" i="21"/>
  <c r="R5539" i="21"/>
  <c r="X5538" i="21"/>
  <c r="W5538" i="21"/>
  <c r="V5538" i="21"/>
  <c r="U5538" i="21"/>
  <c r="T5538" i="21"/>
  <c r="S5538" i="21"/>
  <c r="R5538" i="21"/>
  <c r="X5537" i="21"/>
  <c r="W5537" i="21"/>
  <c r="V5537" i="21"/>
  <c r="U5537" i="21"/>
  <c r="T5537" i="21"/>
  <c r="S5537" i="21"/>
  <c r="R5537" i="21"/>
  <c r="X5536" i="21"/>
  <c r="W5536" i="21"/>
  <c r="V5536" i="21"/>
  <c r="U5536" i="21"/>
  <c r="T5536" i="21"/>
  <c r="S5536" i="21"/>
  <c r="R5536" i="21"/>
  <c r="X5535" i="21"/>
  <c r="W5535" i="21"/>
  <c r="V5535" i="21"/>
  <c r="U5535" i="21"/>
  <c r="T5535" i="21"/>
  <c r="S5535" i="21"/>
  <c r="R5535" i="21"/>
  <c r="X5534" i="21"/>
  <c r="W5534" i="21"/>
  <c r="V5534" i="21"/>
  <c r="U5534" i="21"/>
  <c r="T5534" i="21"/>
  <c r="S5534" i="21"/>
  <c r="R5534" i="21"/>
  <c r="X5533" i="21"/>
  <c r="W5533" i="21"/>
  <c r="V5533" i="21"/>
  <c r="U5533" i="21"/>
  <c r="T5533" i="21"/>
  <c r="S5533" i="21"/>
  <c r="R5533" i="21"/>
  <c r="X5532" i="21"/>
  <c r="W5532" i="21"/>
  <c r="V5532" i="21"/>
  <c r="U5532" i="21"/>
  <c r="T5532" i="21"/>
  <c r="S5532" i="21"/>
  <c r="R5532" i="21"/>
  <c r="X5531" i="21"/>
  <c r="W5531" i="21"/>
  <c r="V5531" i="21"/>
  <c r="U5531" i="21"/>
  <c r="T5531" i="21"/>
  <c r="S5531" i="21"/>
  <c r="R5531" i="21"/>
  <c r="X5530" i="21"/>
  <c r="W5530" i="21"/>
  <c r="V5530" i="21"/>
  <c r="U5530" i="21"/>
  <c r="T5530" i="21"/>
  <c r="S5530" i="21"/>
  <c r="R5530" i="21"/>
  <c r="X5529" i="21"/>
  <c r="W5529" i="21"/>
  <c r="V5529" i="21"/>
  <c r="U5529" i="21"/>
  <c r="T5529" i="21"/>
  <c r="S5529" i="21"/>
  <c r="R5529" i="21"/>
  <c r="X5528" i="21"/>
  <c r="W5528" i="21"/>
  <c r="V5528" i="21"/>
  <c r="U5528" i="21"/>
  <c r="T5528" i="21"/>
  <c r="S5528" i="21"/>
  <c r="R5528" i="21"/>
  <c r="X5527" i="21"/>
  <c r="W5527" i="21"/>
  <c r="V5527" i="21"/>
  <c r="U5527" i="21"/>
  <c r="T5527" i="21"/>
  <c r="S5527" i="21"/>
  <c r="R5527" i="21"/>
  <c r="X5526" i="21"/>
  <c r="W5526" i="21"/>
  <c r="V5526" i="21"/>
  <c r="U5526" i="21"/>
  <c r="T5526" i="21"/>
  <c r="S5526" i="21"/>
  <c r="R5526" i="21"/>
  <c r="X5525" i="21"/>
  <c r="W5525" i="21"/>
  <c r="V5525" i="21"/>
  <c r="U5525" i="21"/>
  <c r="T5525" i="21"/>
  <c r="S5525" i="21"/>
  <c r="R5525" i="21"/>
  <c r="X5524" i="21"/>
  <c r="W5524" i="21"/>
  <c r="V5524" i="21"/>
  <c r="U5524" i="21"/>
  <c r="T5524" i="21"/>
  <c r="S5524" i="21"/>
  <c r="R5524" i="21"/>
  <c r="X5523" i="21"/>
  <c r="W5523" i="21"/>
  <c r="V5523" i="21"/>
  <c r="U5523" i="21"/>
  <c r="T5523" i="21"/>
  <c r="S5523" i="21"/>
  <c r="R5523" i="21"/>
  <c r="X5522" i="21"/>
  <c r="W5522" i="21"/>
  <c r="V5522" i="21"/>
  <c r="U5522" i="21"/>
  <c r="T5522" i="21"/>
  <c r="S5522" i="21"/>
  <c r="R5522" i="21"/>
  <c r="X5521" i="21"/>
  <c r="W5521" i="21"/>
  <c r="V5521" i="21"/>
  <c r="U5521" i="21"/>
  <c r="T5521" i="21"/>
  <c r="S5521" i="21"/>
  <c r="R5521" i="21"/>
  <c r="X5520" i="21"/>
  <c r="W5520" i="21"/>
  <c r="V5520" i="21"/>
  <c r="U5520" i="21"/>
  <c r="T5520" i="21"/>
  <c r="S5520" i="21"/>
  <c r="R5520" i="21"/>
  <c r="X5519" i="21"/>
  <c r="W5519" i="21"/>
  <c r="V5519" i="21"/>
  <c r="U5519" i="21"/>
  <c r="T5519" i="21"/>
  <c r="S5519" i="21"/>
  <c r="R5519" i="21"/>
  <c r="X5518" i="21"/>
  <c r="W5518" i="21"/>
  <c r="V5518" i="21"/>
  <c r="U5518" i="21"/>
  <c r="T5518" i="21"/>
  <c r="S5518" i="21"/>
  <c r="R5518" i="21"/>
  <c r="X5517" i="21"/>
  <c r="W5517" i="21"/>
  <c r="V5517" i="21"/>
  <c r="U5517" i="21"/>
  <c r="T5517" i="21"/>
  <c r="S5517" i="21"/>
  <c r="R5517" i="21"/>
  <c r="X5516" i="21"/>
  <c r="W5516" i="21"/>
  <c r="V5516" i="21"/>
  <c r="U5516" i="21"/>
  <c r="T5516" i="21"/>
  <c r="S5516" i="21"/>
  <c r="R5516" i="21"/>
  <c r="X5515" i="21"/>
  <c r="W5515" i="21"/>
  <c r="V5515" i="21"/>
  <c r="U5515" i="21"/>
  <c r="T5515" i="21"/>
  <c r="S5515" i="21"/>
  <c r="R5515" i="21"/>
  <c r="X5514" i="21"/>
  <c r="W5514" i="21"/>
  <c r="V5514" i="21"/>
  <c r="U5514" i="21"/>
  <c r="T5514" i="21"/>
  <c r="S5514" i="21"/>
  <c r="R5514" i="21"/>
  <c r="X5513" i="21"/>
  <c r="W5513" i="21"/>
  <c r="V5513" i="21"/>
  <c r="U5513" i="21"/>
  <c r="T5513" i="21"/>
  <c r="S5513" i="21"/>
  <c r="R5513" i="21"/>
  <c r="X5512" i="21"/>
  <c r="W5512" i="21"/>
  <c r="V5512" i="21"/>
  <c r="U5512" i="21"/>
  <c r="T5512" i="21"/>
  <c r="S5512" i="21"/>
  <c r="R5512" i="21"/>
  <c r="X5511" i="21"/>
  <c r="W5511" i="21"/>
  <c r="V5511" i="21"/>
  <c r="U5511" i="21"/>
  <c r="T5511" i="21"/>
  <c r="S5511" i="21"/>
  <c r="R5511" i="21"/>
  <c r="X5510" i="21"/>
  <c r="W5510" i="21"/>
  <c r="V5510" i="21"/>
  <c r="U5510" i="21"/>
  <c r="T5510" i="21"/>
  <c r="S5510" i="21"/>
  <c r="R5510" i="21"/>
  <c r="X5509" i="21"/>
  <c r="W5509" i="21"/>
  <c r="V5509" i="21"/>
  <c r="U5509" i="21"/>
  <c r="T5509" i="21"/>
  <c r="S5509" i="21"/>
  <c r="R5509" i="21"/>
  <c r="X5508" i="21"/>
  <c r="W5508" i="21"/>
  <c r="V5508" i="21"/>
  <c r="U5508" i="21"/>
  <c r="T5508" i="21"/>
  <c r="S5508" i="21"/>
  <c r="R5508" i="21"/>
  <c r="X5507" i="21"/>
  <c r="W5507" i="21"/>
  <c r="V5507" i="21"/>
  <c r="U5507" i="21"/>
  <c r="T5507" i="21"/>
  <c r="S5507" i="21"/>
  <c r="R5507" i="21"/>
  <c r="X5506" i="21"/>
  <c r="W5506" i="21"/>
  <c r="V5506" i="21"/>
  <c r="U5506" i="21"/>
  <c r="T5506" i="21"/>
  <c r="S5506" i="21"/>
  <c r="R5506" i="21"/>
  <c r="X5505" i="21"/>
  <c r="W5505" i="21"/>
  <c r="V5505" i="21"/>
  <c r="U5505" i="21"/>
  <c r="T5505" i="21"/>
  <c r="S5505" i="21"/>
  <c r="R5505" i="21"/>
  <c r="X5504" i="21"/>
  <c r="W5504" i="21"/>
  <c r="V5504" i="21"/>
  <c r="U5504" i="21"/>
  <c r="T5504" i="21"/>
  <c r="S5504" i="21"/>
  <c r="R5504" i="21"/>
  <c r="X5503" i="21"/>
  <c r="W5503" i="21"/>
  <c r="V5503" i="21"/>
  <c r="U5503" i="21"/>
  <c r="T5503" i="21"/>
  <c r="S5503" i="21"/>
  <c r="R5503" i="21"/>
  <c r="X5502" i="21"/>
  <c r="W5502" i="21"/>
  <c r="V5502" i="21"/>
  <c r="U5502" i="21"/>
  <c r="T5502" i="21"/>
  <c r="S5502" i="21"/>
  <c r="R5502" i="21"/>
  <c r="X5501" i="21"/>
  <c r="W5501" i="21"/>
  <c r="V5501" i="21"/>
  <c r="U5501" i="21"/>
  <c r="T5501" i="21"/>
  <c r="S5501" i="21"/>
  <c r="R5501" i="21"/>
  <c r="X5500" i="21"/>
  <c r="W5500" i="21"/>
  <c r="V5500" i="21"/>
  <c r="U5500" i="21"/>
  <c r="T5500" i="21"/>
  <c r="S5500" i="21"/>
  <c r="R5500" i="21"/>
  <c r="X5499" i="21"/>
  <c r="W5499" i="21"/>
  <c r="V5499" i="21"/>
  <c r="U5499" i="21"/>
  <c r="T5499" i="21"/>
  <c r="S5499" i="21"/>
  <c r="R5499" i="21"/>
  <c r="X5498" i="21"/>
  <c r="W5498" i="21"/>
  <c r="V5498" i="21"/>
  <c r="U5498" i="21"/>
  <c r="T5498" i="21"/>
  <c r="S5498" i="21"/>
  <c r="R5498" i="21"/>
  <c r="X5497" i="21"/>
  <c r="W5497" i="21"/>
  <c r="V5497" i="21"/>
  <c r="U5497" i="21"/>
  <c r="T5497" i="21"/>
  <c r="S5497" i="21"/>
  <c r="R5497" i="21"/>
  <c r="X5496" i="21"/>
  <c r="W5496" i="21"/>
  <c r="V5496" i="21"/>
  <c r="U5496" i="21"/>
  <c r="T5496" i="21"/>
  <c r="S5496" i="21"/>
  <c r="R5496" i="21"/>
  <c r="X5495" i="21"/>
  <c r="W5495" i="21"/>
  <c r="V5495" i="21"/>
  <c r="U5495" i="21"/>
  <c r="T5495" i="21"/>
  <c r="S5495" i="21"/>
  <c r="R5495" i="21"/>
  <c r="X5494" i="21"/>
  <c r="W5494" i="21"/>
  <c r="V5494" i="21"/>
  <c r="U5494" i="21"/>
  <c r="T5494" i="21"/>
  <c r="S5494" i="21"/>
  <c r="R5494" i="21"/>
  <c r="X5493" i="21"/>
  <c r="W5493" i="21"/>
  <c r="V5493" i="21"/>
  <c r="U5493" i="21"/>
  <c r="T5493" i="21"/>
  <c r="S5493" i="21"/>
  <c r="R5493" i="21"/>
  <c r="X5492" i="21"/>
  <c r="W5492" i="21"/>
  <c r="V5492" i="21"/>
  <c r="U5492" i="21"/>
  <c r="T5492" i="21"/>
  <c r="S5492" i="21"/>
  <c r="R5492" i="21"/>
  <c r="X5491" i="21"/>
  <c r="W5491" i="21"/>
  <c r="V5491" i="21"/>
  <c r="U5491" i="21"/>
  <c r="T5491" i="21"/>
  <c r="S5491" i="21"/>
  <c r="R5491" i="21"/>
  <c r="X5490" i="21"/>
  <c r="W5490" i="21"/>
  <c r="V5490" i="21"/>
  <c r="U5490" i="21"/>
  <c r="T5490" i="21"/>
  <c r="S5490" i="21"/>
  <c r="R5490" i="21"/>
  <c r="X5489" i="21"/>
  <c r="W5489" i="21"/>
  <c r="V5489" i="21"/>
  <c r="U5489" i="21"/>
  <c r="T5489" i="21"/>
  <c r="S5489" i="21"/>
  <c r="R5489" i="21"/>
  <c r="X5488" i="21"/>
  <c r="W5488" i="21"/>
  <c r="V5488" i="21"/>
  <c r="U5488" i="21"/>
  <c r="T5488" i="21"/>
  <c r="S5488" i="21"/>
  <c r="R5488" i="21"/>
  <c r="X5487" i="21"/>
  <c r="W5487" i="21"/>
  <c r="V5487" i="21"/>
  <c r="U5487" i="21"/>
  <c r="T5487" i="21"/>
  <c r="S5487" i="21"/>
  <c r="R5487" i="21"/>
  <c r="X5486" i="21"/>
  <c r="W5486" i="21"/>
  <c r="V5486" i="21"/>
  <c r="U5486" i="21"/>
  <c r="T5486" i="21"/>
  <c r="S5486" i="21"/>
  <c r="R5486" i="21"/>
  <c r="X5485" i="21"/>
  <c r="W5485" i="21"/>
  <c r="V5485" i="21"/>
  <c r="U5485" i="21"/>
  <c r="T5485" i="21"/>
  <c r="S5485" i="21"/>
  <c r="R5485" i="21"/>
  <c r="X5484" i="21"/>
  <c r="W5484" i="21"/>
  <c r="V5484" i="21"/>
  <c r="U5484" i="21"/>
  <c r="T5484" i="21"/>
  <c r="S5484" i="21"/>
  <c r="R5484" i="21"/>
  <c r="X5483" i="21"/>
  <c r="W5483" i="21"/>
  <c r="V5483" i="21"/>
  <c r="U5483" i="21"/>
  <c r="T5483" i="21"/>
  <c r="S5483" i="21"/>
  <c r="R5483" i="21"/>
  <c r="X5482" i="21"/>
  <c r="W5482" i="21"/>
  <c r="V5482" i="21"/>
  <c r="U5482" i="21"/>
  <c r="T5482" i="21"/>
  <c r="S5482" i="21"/>
  <c r="R5482" i="21"/>
  <c r="X5481" i="21"/>
  <c r="W5481" i="21"/>
  <c r="V5481" i="21"/>
  <c r="U5481" i="21"/>
  <c r="T5481" i="21"/>
  <c r="S5481" i="21"/>
  <c r="R5481" i="21"/>
  <c r="X5480" i="21"/>
  <c r="W5480" i="21"/>
  <c r="V5480" i="21"/>
  <c r="U5480" i="21"/>
  <c r="T5480" i="21"/>
  <c r="S5480" i="21"/>
  <c r="R5480" i="21"/>
  <c r="X5479" i="21"/>
  <c r="W5479" i="21"/>
  <c r="V5479" i="21"/>
  <c r="U5479" i="21"/>
  <c r="T5479" i="21"/>
  <c r="S5479" i="21"/>
  <c r="R5479" i="21"/>
  <c r="X5478" i="21"/>
  <c r="W5478" i="21"/>
  <c r="V5478" i="21"/>
  <c r="U5478" i="21"/>
  <c r="T5478" i="21"/>
  <c r="S5478" i="21"/>
  <c r="R5478" i="21"/>
  <c r="X5477" i="21"/>
  <c r="W5477" i="21"/>
  <c r="V5477" i="21"/>
  <c r="U5477" i="21"/>
  <c r="T5477" i="21"/>
  <c r="S5477" i="21"/>
  <c r="R5477" i="21"/>
  <c r="X5476" i="21"/>
  <c r="W5476" i="21"/>
  <c r="V5476" i="21"/>
  <c r="U5476" i="21"/>
  <c r="T5476" i="21"/>
  <c r="S5476" i="21"/>
  <c r="R5476" i="21"/>
  <c r="X5475" i="21"/>
  <c r="W5475" i="21"/>
  <c r="V5475" i="21"/>
  <c r="U5475" i="21"/>
  <c r="T5475" i="21"/>
  <c r="S5475" i="21"/>
  <c r="R5475" i="21"/>
  <c r="X5474" i="21"/>
  <c r="W5474" i="21"/>
  <c r="V5474" i="21"/>
  <c r="U5474" i="21"/>
  <c r="T5474" i="21"/>
  <c r="S5474" i="21"/>
  <c r="R5474" i="21"/>
  <c r="X5473" i="21"/>
  <c r="W5473" i="21"/>
  <c r="V5473" i="21"/>
  <c r="U5473" i="21"/>
  <c r="T5473" i="21"/>
  <c r="S5473" i="21"/>
  <c r="R5473" i="21"/>
  <c r="X5472" i="21"/>
  <c r="W5472" i="21"/>
  <c r="V5472" i="21"/>
  <c r="U5472" i="21"/>
  <c r="T5472" i="21"/>
  <c r="S5472" i="21"/>
  <c r="R5472" i="21"/>
  <c r="X5471" i="21"/>
  <c r="W5471" i="21"/>
  <c r="V5471" i="21"/>
  <c r="U5471" i="21"/>
  <c r="T5471" i="21"/>
  <c r="S5471" i="21"/>
  <c r="R5471" i="21"/>
  <c r="X5470" i="21"/>
  <c r="W5470" i="21"/>
  <c r="V5470" i="21"/>
  <c r="U5470" i="21"/>
  <c r="T5470" i="21"/>
  <c r="S5470" i="21"/>
  <c r="R5470" i="21"/>
  <c r="X5469" i="21"/>
  <c r="W5469" i="21"/>
  <c r="V5469" i="21"/>
  <c r="U5469" i="21"/>
  <c r="T5469" i="21"/>
  <c r="S5469" i="21"/>
  <c r="R5469" i="21"/>
  <c r="X5468" i="21"/>
  <c r="W5468" i="21"/>
  <c r="V5468" i="21"/>
  <c r="U5468" i="21"/>
  <c r="T5468" i="21"/>
  <c r="S5468" i="21"/>
  <c r="R5468" i="21"/>
  <c r="X5467" i="21"/>
  <c r="W5467" i="21"/>
  <c r="V5467" i="21"/>
  <c r="U5467" i="21"/>
  <c r="T5467" i="21"/>
  <c r="S5467" i="21"/>
  <c r="R5467" i="21"/>
  <c r="X5466" i="21"/>
  <c r="W5466" i="21"/>
  <c r="V5466" i="21"/>
  <c r="U5466" i="21"/>
  <c r="T5466" i="21"/>
  <c r="S5466" i="21"/>
  <c r="R5466" i="21"/>
  <c r="X5465" i="21"/>
  <c r="W5465" i="21"/>
  <c r="V5465" i="21"/>
  <c r="U5465" i="21"/>
  <c r="T5465" i="21"/>
  <c r="S5465" i="21"/>
  <c r="R5465" i="21"/>
  <c r="X5464" i="21"/>
  <c r="W5464" i="21"/>
  <c r="V5464" i="21"/>
  <c r="U5464" i="21"/>
  <c r="T5464" i="21"/>
  <c r="S5464" i="21"/>
  <c r="R5464" i="21"/>
  <c r="X5463" i="21"/>
  <c r="W5463" i="21"/>
  <c r="V5463" i="21"/>
  <c r="U5463" i="21"/>
  <c r="T5463" i="21"/>
  <c r="S5463" i="21"/>
  <c r="R5463" i="21"/>
  <c r="X5462" i="21"/>
  <c r="W5462" i="21"/>
  <c r="V5462" i="21"/>
  <c r="U5462" i="21"/>
  <c r="T5462" i="21"/>
  <c r="S5462" i="21"/>
  <c r="R5462" i="21"/>
  <c r="X5461" i="21"/>
  <c r="W5461" i="21"/>
  <c r="V5461" i="21"/>
  <c r="U5461" i="21"/>
  <c r="T5461" i="21"/>
  <c r="S5461" i="21"/>
  <c r="R5461" i="21"/>
  <c r="X5460" i="21"/>
  <c r="W5460" i="21"/>
  <c r="V5460" i="21"/>
  <c r="U5460" i="21"/>
  <c r="T5460" i="21"/>
  <c r="S5460" i="21"/>
  <c r="R5460" i="21"/>
  <c r="X5459" i="21"/>
  <c r="W5459" i="21"/>
  <c r="V5459" i="21"/>
  <c r="U5459" i="21"/>
  <c r="T5459" i="21"/>
  <c r="S5459" i="21"/>
  <c r="R5459" i="21"/>
  <c r="X5458" i="21"/>
  <c r="W5458" i="21"/>
  <c r="V5458" i="21"/>
  <c r="U5458" i="21"/>
  <c r="T5458" i="21"/>
  <c r="S5458" i="21"/>
  <c r="R5458" i="21"/>
  <c r="X5457" i="21"/>
  <c r="W5457" i="21"/>
  <c r="V5457" i="21"/>
  <c r="U5457" i="21"/>
  <c r="T5457" i="21"/>
  <c r="S5457" i="21"/>
  <c r="R5457" i="21"/>
  <c r="X5456" i="21"/>
  <c r="W5456" i="21"/>
  <c r="V5456" i="21"/>
  <c r="U5456" i="21"/>
  <c r="T5456" i="21"/>
  <c r="S5456" i="21"/>
  <c r="R5456" i="21"/>
  <c r="X5455" i="21"/>
  <c r="W5455" i="21"/>
  <c r="V5455" i="21"/>
  <c r="U5455" i="21"/>
  <c r="T5455" i="21"/>
  <c r="S5455" i="21"/>
  <c r="R5455" i="21"/>
  <c r="X5454" i="21"/>
  <c r="W5454" i="21"/>
  <c r="V5454" i="21"/>
  <c r="U5454" i="21"/>
  <c r="T5454" i="21"/>
  <c r="S5454" i="21"/>
  <c r="R5454" i="21"/>
  <c r="X5453" i="21"/>
  <c r="W5453" i="21"/>
  <c r="V5453" i="21"/>
  <c r="U5453" i="21"/>
  <c r="T5453" i="21"/>
  <c r="S5453" i="21"/>
  <c r="R5453" i="21"/>
  <c r="X5452" i="21"/>
  <c r="W5452" i="21"/>
  <c r="V5452" i="21"/>
  <c r="U5452" i="21"/>
  <c r="T5452" i="21"/>
  <c r="S5452" i="21"/>
  <c r="R5452" i="21"/>
  <c r="X5451" i="21"/>
  <c r="W5451" i="21"/>
  <c r="V5451" i="21"/>
  <c r="U5451" i="21"/>
  <c r="T5451" i="21"/>
  <c r="S5451" i="21"/>
  <c r="R5451" i="21"/>
  <c r="X5450" i="21"/>
  <c r="W5450" i="21"/>
  <c r="V5450" i="21"/>
  <c r="U5450" i="21"/>
  <c r="T5450" i="21"/>
  <c r="S5450" i="21"/>
  <c r="R5450" i="21"/>
  <c r="X5449" i="21"/>
  <c r="W5449" i="21"/>
  <c r="V5449" i="21"/>
  <c r="U5449" i="21"/>
  <c r="T5449" i="21"/>
  <c r="S5449" i="21"/>
  <c r="R5449" i="21"/>
  <c r="X5448" i="21"/>
  <c r="W5448" i="21"/>
  <c r="V5448" i="21"/>
  <c r="U5448" i="21"/>
  <c r="T5448" i="21"/>
  <c r="S5448" i="21"/>
  <c r="R5448" i="21"/>
  <c r="X5447" i="21"/>
  <c r="W5447" i="21"/>
  <c r="V5447" i="21"/>
  <c r="U5447" i="21"/>
  <c r="T5447" i="21"/>
  <c r="S5447" i="21"/>
  <c r="R5447" i="21"/>
  <c r="X5446" i="21"/>
  <c r="W5446" i="21"/>
  <c r="V5446" i="21"/>
  <c r="U5446" i="21"/>
  <c r="T5446" i="21"/>
  <c r="S5446" i="21"/>
  <c r="R5446" i="21"/>
  <c r="X5445" i="21"/>
  <c r="W5445" i="21"/>
  <c r="V5445" i="21"/>
  <c r="U5445" i="21"/>
  <c r="T5445" i="21"/>
  <c r="S5445" i="21"/>
  <c r="R5445" i="21"/>
  <c r="X5444" i="21"/>
  <c r="W5444" i="21"/>
  <c r="V5444" i="21"/>
  <c r="U5444" i="21"/>
  <c r="T5444" i="21"/>
  <c r="S5444" i="21"/>
  <c r="R5444" i="21"/>
  <c r="X5443" i="21"/>
  <c r="W5443" i="21"/>
  <c r="V5443" i="21"/>
  <c r="U5443" i="21"/>
  <c r="T5443" i="21"/>
  <c r="S5443" i="21"/>
  <c r="R5443" i="21"/>
  <c r="X5442" i="21"/>
  <c r="W5442" i="21"/>
  <c r="V5442" i="21"/>
  <c r="U5442" i="21"/>
  <c r="T5442" i="21"/>
  <c r="S5442" i="21"/>
  <c r="R5442" i="21"/>
  <c r="X5441" i="21"/>
  <c r="W5441" i="21"/>
  <c r="V5441" i="21"/>
  <c r="U5441" i="21"/>
  <c r="T5441" i="21"/>
  <c r="S5441" i="21"/>
  <c r="R5441" i="21"/>
  <c r="X5440" i="21"/>
  <c r="W5440" i="21"/>
  <c r="V5440" i="21"/>
  <c r="U5440" i="21"/>
  <c r="T5440" i="21"/>
  <c r="S5440" i="21"/>
  <c r="R5440" i="21"/>
  <c r="X5439" i="21"/>
  <c r="W5439" i="21"/>
  <c r="V5439" i="21"/>
  <c r="U5439" i="21"/>
  <c r="T5439" i="21"/>
  <c r="S5439" i="21"/>
  <c r="R5439" i="21"/>
  <c r="X5438" i="21"/>
  <c r="W5438" i="21"/>
  <c r="V5438" i="21"/>
  <c r="U5438" i="21"/>
  <c r="T5438" i="21"/>
  <c r="S5438" i="21"/>
  <c r="R5438" i="21"/>
  <c r="X5437" i="21"/>
  <c r="W5437" i="21"/>
  <c r="V5437" i="21"/>
  <c r="U5437" i="21"/>
  <c r="T5437" i="21"/>
  <c r="S5437" i="21"/>
  <c r="R5437" i="21"/>
  <c r="X5436" i="21"/>
  <c r="W5436" i="21"/>
  <c r="V5436" i="21"/>
  <c r="U5436" i="21"/>
  <c r="T5436" i="21"/>
  <c r="S5436" i="21"/>
  <c r="R5436" i="21"/>
  <c r="X5435" i="21"/>
  <c r="W5435" i="21"/>
  <c r="V5435" i="21"/>
  <c r="U5435" i="21"/>
  <c r="T5435" i="21"/>
  <c r="S5435" i="21"/>
  <c r="R5435" i="21"/>
  <c r="X5434" i="21"/>
  <c r="W5434" i="21"/>
  <c r="V5434" i="21"/>
  <c r="U5434" i="21"/>
  <c r="T5434" i="21"/>
  <c r="S5434" i="21"/>
  <c r="R5434" i="21"/>
  <c r="X5433" i="21"/>
  <c r="W5433" i="21"/>
  <c r="V5433" i="21"/>
  <c r="U5433" i="21"/>
  <c r="T5433" i="21"/>
  <c r="S5433" i="21"/>
  <c r="R5433" i="21"/>
  <c r="X5432" i="21"/>
  <c r="W5432" i="21"/>
  <c r="V5432" i="21"/>
  <c r="U5432" i="21"/>
  <c r="T5432" i="21"/>
  <c r="S5432" i="21"/>
  <c r="R5432" i="21"/>
  <c r="X5431" i="21"/>
  <c r="W5431" i="21"/>
  <c r="V5431" i="21"/>
  <c r="U5431" i="21"/>
  <c r="T5431" i="21"/>
  <c r="S5431" i="21"/>
  <c r="R5431" i="21"/>
  <c r="X5430" i="21"/>
  <c r="W5430" i="21"/>
  <c r="V5430" i="21"/>
  <c r="U5430" i="21"/>
  <c r="T5430" i="21"/>
  <c r="S5430" i="21"/>
  <c r="R5430" i="21"/>
  <c r="X5429" i="21"/>
  <c r="W5429" i="21"/>
  <c r="V5429" i="21"/>
  <c r="U5429" i="21"/>
  <c r="T5429" i="21"/>
  <c r="S5429" i="21"/>
  <c r="R5429" i="21"/>
  <c r="X5428" i="21"/>
  <c r="W5428" i="21"/>
  <c r="V5428" i="21"/>
  <c r="U5428" i="21"/>
  <c r="T5428" i="21"/>
  <c r="S5428" i="21"/>
  <c r="R5428" i="21"/>
  <c r="X5427" i="21"/>
  <c r="W5427" i="21"/>
  <c r="V5427" i="21"/>
  <c r="U5427" i="21"/>
  <c r="T5427" i="21"/>
  <c r="S5427" i="21"/>
  <c r="R5427" i="21"/>
  <c r="X5426" i="21"/>
  <c r="W5426" i="21"/>
  <c r="V5426" i="21"/>
  <c r="U5426" i="21"/>
  <c r="T5426" i="21"/>
  <c r="S5426" i="21"/>
  <c r="R5426" i="21"/>
  <c r="X5425" i="21"/>
  <c r="W5425" i="21"/>
  <c r="V5425" i="21"/>
  <c r="U5425" i="21"/>
  <c r="T5425" i="21"/>
  <c r="S5425" i="21"/>
  <c r="R5425" i="21"/>
  <c r="X5424" i="21"/>
  <c r="W5424" i="21"/>
  <c r="V5424" i="21"/>
  <c r="U5424" i="21"/>
  <c r="T5424" i="21"/>
  <c r="S5424" i="21"/>
  <c r="R5424" i="21"/>
  <c r="X5423" i="21"/>
  <c r="W5423" i="21"/>
  <c r="V5423" i="21"/>
  <c r="U5423" i="21"/>
  <c r="T5423" i="21"/>
  <c r="S5423" i="21"/>
  <c r="R5423" i="21"/>
  <c r="X5422" i="21"/>
  <c r="W5422" i="21"/>
  <c r="V5422" i="21"/>
  <c r="U5422" i="21"/>
  <c r="T5422" i="21"/>
  <c r="S5422" i="21"/>
  <c r="R5422" i="21"/>
  <c r="X5421" i="21"/>
  <c r="W5421" i="21"/>
  <c r="V5421" i="21"/>
  <c r="U5421" i="21"/>
  <c r="T5421" i="21"/>
  <c r="S5421" i="21"/>
  <c r="R5421" i="21"/>
  <c r="X5420" i="21"/>
  <c r="W5420" i="21"/>
  <c r="V5420" i="21"/>
  <c r="U5420" i="21"/>
  <c r="T5420" i="21"/>
  <c r="S5420" i="21"/>
  <c r="R5420" i="21"/>
  <c r="X5419" i="21"/>
  <c r="W5419" i="21"/>
  <c r="V5419" i="21"/>
  <c r="U5419" i="21"/>
  <c r="T5419" i="21"/>
  <c r="S5419" i="21"/>
  <c r="R5419" i="21"/>
  <c r="X5418" i="21"/>
  <c r="W5418" i="21"/>
  <c r="V5418" i="21"/>
  <c r="U5418" i="21"/>
  <c r="T5418" i="21"/>
  <c r="S5418" i="21"/>
  <c r="R5418" i="21"/>
  <c r="X5417" i="21"/>
  <c r="W5417" i="21"/>
  <c r="V5417" i="21"/>
  <c r="U5417" i="21"/>
  <c r="T5417" i="21"/>
  <c r="S5417" i="21"/>
  <c r="R5417" i="21"/>
  <c r="X5416" i="21"/>
  <c r="W5416" i="21"/>
  <c r="V5416" i="21"/>
  <c r="U5416" i="21"/>
  <c r="T5416" i="21"/>
  <c r="S5416" i="21"/>
  <c r="R5416" i="21"/>
  <c r="X5415" i="21"/>
  <c r="W5415" i="21"/>
  <c r="V5415" i="21"/>
  <c r="U5415" i="21"/>
  <c r="T5415" i="21"/>
  <c r="S5415" i="21"/>
  <c r="R5415" i="21"/>
  <c r="X5414" i="21"/>
  <c r="W5414" i="21"/>
  <c r="V5414" i="21"/>
  <c r="U5414" i="21"/>
  <c r="T5414" i="21"/>
  <c r="S5414" i="21"/>
  <c r="R5414" i="21"/>
  <c r="X5413" i="21"/>
  <c r="W5413" i="21"/>
  <c r="V5413" i="21"/>
  <c r="U5413" i="21"/>
  <c r="T5413" i="21"/>
  <c r="S5413" i="21"/>
  <c r="R5413" i="21"/>
  <c r="X5412" i="21"/>
  <c r="W5412" i="21"/>
  <c r="V5412" i="21"/>
  <c r="U5412" i="21"/>
  <c r="T5412" i="21"/>
  <c r="S5412" i="21"/>
  <c r="R5412" i="21"/>
  <c r="X5411" i="21"/>
  <c r="W5411" i="21"/>
  <c r="V5411" i="21"/>
  <c r="U5411" i="21"/>
  <c r="T5411" i="21"/>
  <c r="S5411" i="21"/>
  <c r="R5411" i="21"/>
  <c r="X5410" i="21"/>
  <c r="W5410" i="21"/>
  <c r="V5410" i="21"/>
  <c r="U5410" i="21"/>
  <c r="T5410" i="21"/>
  <c r="S5410" i="21"/>
  <c r="R5410" i="21"/>
  <c r="X5409" i="21"/>
  <c r="W5409" i="21"/>
  <c r="V5409" i="21"/>
  <c r="U5409" i="21"/>
  <c r="T5409" i="21"/>
  <c r="S5409" i="21"/>
  <c r="R5409" i="21"/>
  <c r="X5408" i="21"/>
  <c r="W5408" i="21"/>
  <c r="V5408" i="21"/>
  <c r="U5408" i="21"/>
  <c r="T5408" i="21"/>
  <c r="S5408" i="21"/>
  <c r="R5408" i="21"/>
  <c r="X5407" i="21"/>
  <c r="W5407" i="21"/>
  <c r="V5407" i="21"/>
  <c r="U5407" i="21"/>
  <c r="T5407" i="21"/>
  <c r="S5407" i="21"/>
  <c r="R5407" i="21"/>
  <c r="X5406" i="21"/>
  <c r="W5406" i="21"/>
  <c r="V5406" i="21"/>
  <c r="U5406" i="21"/>
  <c r="T5406" i="21"/>
  <c r="S5406" i="21"/>
  <c r="R5406" i="21"/>
  <c r="X5405" i="21"/>
  <c r="W5405" i="21"/>
  <c r="V5405" i="21"/>
  <c r="U5405" i="21"/>
  <c r="T5405" i="21"/>
  <c r="S5405" i="21"/>
  <c r="R5405" i="21"/>
  <c r="X5404" i="21"/>
  <c r="W5404" i="21"/>
  <c r="V5404" i="21"/>
  <c r="U5404" i="21"/>
  <c r="T5404" i="21"/>
  <c r="S5404" i="21"/>
  <c r="R5404" i="21"/>
  <c r="X5403" i="21"/>
  <c r="W5403" i="21"/>
  <c r="V5403" i="21"/>
  <c r="U5403" i="21"/>
  <c r="T5403" i="21"/>
  <c r="S5403" i="21"/>
  <c r="R5403" i="21"/>
  <c r="X5402" i="21"/>
  <c r="W5402" i="21"/>
  <c r="V5402" i="21"/>
  <c r="U5402" i="21"/>
  <c r="T5402" i="21"/>
  <c r="S5402" i="21"/>
  <c r="R5402" i="21"/>
  <c r="X5401" i="21"/>
  <c r="W5401" i="21"/>
  <c r="V5401" i="21"/>
  <c r="U5401" i="21"/>
  <c r="T5401" i="21"/>
  <c r="S5401" i="21"/>
  <c r="R5401" i="21"/>
  <c r="X5400" i="21"/>
  <c r="W5400" i="21"/>
  <c r="V5400" i="21"/>
  <c r="U5400" i="21"/>
  <c r="T5400" i="21"/>
  <c r="S5400" i="21"/>
  <c r="R5400" i="21"/>
  <c r="X5399" i="21"/>
  <c r="W5399" i="21"/>
  <c r="V5399" i="21"/>
  <c r="U5399" i="21"/>
  <c r="T5399" i="21"/>
  <c r="S5399" i="21"/>
  <c r="R5399" i="21"/>
  <c r="X5398" i="21"/>
  <c r="W5398" i="21"/>
  <c r="V5398" i="21"/>
  <c r="U5398" i="21"/>
  <c r="T5398" i="21"/>
  <c r="S5398" i="21"/>
  <c r="R5398" i="21"/>
  <c r="X5397" i="21"/>
  <c r="W5397" i="21"/>
  <c r="V5397" i="21"/>
  <c r="U5397" i="21"/>
  <c r="T5397" i="21"/>
  <c r="S5397" i="21"/>
  <c r="R5397" i="21"/>
  <c r="X5396" i="21"/>
  <c r="W5396" i="21"/>
  <c r="V5396" i="21"/>
  <c r="U5396" i="21"/>
  <c r="T5396" i="21"/>
  <c r="S5396" i="21"/>
  <c r="R5396" i="21"/>
  <c r="X5395" i="21"/>
  <c r="W5395" i="21"/>
  <c r="V5395" i="21"/>
  <c r="U5395" i="21"/>
  <c r="T5395" i="21"/>
  <c r="S5395" i="21"/>
  <c r="R5395" i="21"/>
  <c r="X5394" i="21"/>
  <c r="W5394" i="21"/>
  <c r="V5394" i="21"/>
  <c r="U5394" i="21"/>
  <c r="T5394" i="21"/>
  <c r="S5394" i="21"/>
  <c r="R5394" i="21"/>
  <c r="X5393" i="21"/>
  <c r="W5393" i="21"/>
  <c r="V5393" i="21"/>
  <c r="U5393" i="21"/>
  <c r="T5393" i="21"/>
  <c r="S5393" i="21"/>
  <c r="R5393" i="21"/>
  <c r="X5392" i="21"/>
  <c r="W5392" i="21"/>
  <c r="V5392" i="21"/>
  <c r="U5392" i="21"/>
  <c r="T5392" i="21"/>
  <c r="S5392" i="21"/>
  <c r="R5392" i="21"/>
  <c r="X5391" i="21"/>
  <c r="W5391" i="21"/>
  <c r="V5391" i="21"/>
  <c r="U5391" i="21"/>
  <c r="T5391" i="21"/>
  <c r="S5391" i="21"/>
  <c r="R5391" i="21"/>
  <c r="X5390" i="21"/>
  <c r="W5390" i="21"/>
  <c r="V5390" i="21"/>
  <c r="U5390" i="21"/>
  <c r="T5390" i="21"/>
  <c r="S5390" i="21"/>
  <c r="R5390" i="21"/>
  <c r="X5389" i="21"/>
  <c r="W5389" i="21"/>
  <c r="V5389" i="21"/>
  <c r="U5389" i="21"/>
  <c r="T5389" i="21"/>
  <c r="S5389" i="21"/>
  <c r="R5389" i="21"/>
  <c r="X5388" i="21"/>
  <c r="W5388" i="21"/>
  <c r="V5388" i="21"/>
  <c r="U5388" i="21"/>
  <c r="T5388" i="21"/>
  <c r="S5388" i="21"/>
  <c r="R5388" i="21"/>
  <c r="X5387" i="21"/>
  <c r="W5387" i="21"/>
  <c r="V5387" i="21"/>
  <c r="U5387" i="21"/>
  <c r="T5387" i="21"/>
  <c r="S5387" i="21"/>
  <c r="R5387" i="21"/>
  <c r="X5386" i="21"/>
  <c r="W5386" i="21"/>
  <c r="V5386" i="21"/>
  <c r="U5386" i="21"/>
  <c r="T5386" i="21"/>
  <c r="S5386" i="21"/>
  <c r="R5386" i="21"/>
  <c r="X5385" i="21"/>
  <c r="W5385" i="21"/>
  <c r="V5385" i="21"/>
  <c r="U5385" i="21"/>
  <c r="T5385" i="21"/>
  <c r="S5385" i="21"/>
  <c r="R5385" i="21"/>
  <c r="X5384" i="21"/>
  <c r="W5384" i="21"/>
  <c r="V5384" i="21"/>
  <c r="U5384" i="21"/>
  <c r="T5384" i="21"/>
  <c r="S5384" i="21"/>
  <c r="R5384" i="21"/>
  <c r="X5383" i="21"/>
  <c r="W5383" i="21"/>
  <c r="V5383" i="21"/>
  <c r="U5383" i="21"/>
  <c r="T5383" i="21"/>
  <c r="S5383" i="21"/>
  <c r="R5383" i="21"/>
  <c r="X5382" i="21"/>
  <c r="W5382" i="21"/>
  <c r="V5382" i="21"/>
  <c r="U5382" i="21"/>
  <c r="T5382" i="21"/>
  <c r="S5382" i="21"/>
  <c r="R5382" i="21"/>
  <c r="X5381" i="21"/>
  <c r="W5381" i="21"/>
  <c r="V5381" i="21"/>
  <c r="U5381" i="21"/>
  <c r="T5381" i="21"/>
  <c r="S5381" i="21"/>
  <c r="R5381" i="21"/>
  <c r="X5380" i="21"/>
  <c r="W5380" i="21"/>
  <c r="V5380" i="21"/>
  <c r="U5380" i="21"/>
  <c r="T5380" i="21"/>
  <c r="S5380" i="21"/>
  <c r="R5380" i="21"/>
  <c r="X5379" i="21"/>
  <c r="W5379" i="21"/>
  <c r="V5379" i="21"/>
  <c r="U5379" i="21"/>
  <c r="T5379" i="21"/>
  <c r="S5379" i="21"/>
  <c r="R5379" i="21"/>
  <c r="X5378" i="21"/>
  <c r="W5378" i="21"/>
  <c r="V5378" i="21"/>
  <c r="U5378" i="21"/>
  <c r="T5378" i="21"/>
  <c r="S5378" i="21"/>
  <c r="R5378" i="21"/>
  <c r="X5377" i="21"/>
  <c r="W5377" i="21"/>
  <c r="V5377" i="21"/>
  <c r="U5377" i="21"/>
  <c r="T5377" i="21"/>
  <c r="S5377" i="21"/>
  <c r="R5377" i="21"/>
  <c r="X5376" i="21"/>
  <c r="W5376" i="21"/>
  <c r="V5376" i="21"/>
  <c r="U5376" i="21"/>
  <c r="T5376" i="21"/>
  <c r="S5376" i="21"/>
  <c r="R5376" i="21"/>
  <c r="X5375" i="21"/>
  <c r="W5375" i="21"/>
  <c r="V5375" i="21"/>
  <c r="U5375" i="21"/>
  <c r="T5375" i="21"/>
  <c r="S5375" i="21"/>
  <c r="R5375" i="21"/>
  <c r="X5374" i="21"/>
  <c r="W5374" i="21"/>
  <c r="V5374" i="21"/>
  <c r="U5374" i="21"/>
  <c r="T5374" i="21"/>
  <c r="S5374" i="21"/>
  <c r="R5374" i="21"/>
  <c r="X5373" i="21"/>
  <c r="W5373" i="21"/>
  <c r="V5373" i="21"/>
  <c r="U5373" i="21"/>
  <c r="T5373" i="21"/>
  <c r="S5373" i="21"/>
  <c r="R5373" i="21"/>
  <c r="X5372" i="21"/>
  <c r="W5372" i="21"/>
  <c r="V5372" i="21"/>
  <c r="U5372" i="21"/>
  <c r="T5372" i="21"/>
  <c r="S5372" i="21"/>
  <c r="R5372" i="21"/>
  <c r="X5371" i="21"/>
  <c r="W5371" i="21"/>
  <c r="V5371" i="21"/>
  <c r="U5371" i="21"/>
  <c r="T5371" i="21"/>
  <c r="S5371" i="21"/>
  <c r="R5371" i="21"/>
  <c r="X5370" i="21"/>
  <c r="W5370" i="21"/>
  <c r="V5370" i="21"/>
  <c r="U5370" i="21"/>
  <c r="T5370" i="21"/>
  <c r="S5370" i="21"/>
  <c r="R5370" i="21"/>
  <c r="X5369" i="21"/>
  <c r="W5369" i="21"/>
  <c r="V5369" i="21"/>
  <c r="U5369" i="21"/>
  <c r="T5369" i="21"/>
  <c r="S5369" i="21"/>
  <c r="R5369" i="21"/>
  <c r="X5368" i="21"/>
  <c r="W5368" i="21"/>
  <c r="V5368" i="21"/>
  <c r="U5368" i="21"/>
  <c r="T5368" i="21"/>
  <c r="S5368" i="21"/>
  <c r="R5368" i="21"/>
  <c r="X5367" i="21"/>
  <c r="W5367" i="21"/>
  <c r="V5367" i="21"/>
  <c r="U5367" i="21"/>
  <c r="T5367" i="21"/>
  <c r="S5367" i="21"/>
  <c r="R5367" i="21"/>
  <c r="X5366" i="21"/>
  <c r="W5366" i="21"/>
  <c r="V5366" i="21"/>
  <c r="U5366" i="21"/>
  <c r="T5366" i="21"/>
  <c r="S5366" i="21"/>
  <c r="R5366" i="21"/>
  <c r="X5365" i="21"/>
  <c r="W5365" i="21"/>
  <c r="V5365" i="21"/>
  <c r="U5365" i="21"/>
  <c r="T5365" i="21"/>
  <c r="S5365" i="21"/>
  <c r="R5365" i="21"/>
  <c r="X5364" i="21"/>
  <c r="W5364" i="21"/>
  <c r="V5364" i="21"/>
  <c r="U5364" i="21"/>
  <c r="T5364" i="21"/>
  <c r="S5364" i="21"/>
  <c r="R5364" i="21"/>
  <c r="X5363" i="21"/>
  <c r="W5363" i="21"/>
  <c r="V5363" i="21"/>
  <c r="U5363" i="21"/>
  <c r="T5363" i="21"/>
  <c r="S5363" i="21"/>
  <c r="R5363" i="21"/>
  <c r="X5362" i="21"/>
  <c r="W5362" i="21"/>
  <c r="V5362" i="21"/>
  <c r="U5362" i="21"/>
  <c r="T5362" i="21"/>
  <c r="S5362" i="21"/>
  <c r="R5362" i="21"/>
  <c r="X5361" i="21"/>
  <c r="W5361" i="21"/>
  <c r="V5361" i="21"/>
  <c r="U5361" i="21"/>
  <c r="T5361" i="21"/>
  <c r="S5361" i="21"/>
  <c r="R5361" i="21"/>
  <c r="X5360" i="21"/>
  <c r="W5360" i="21"/>
  <c r="V5360" i="21"/>
  <c r="U5360" i="21"/>
  <c r="T5360" i="21"/>
  <c r="S5360" i="21"/>
  <c r="R5360" i="21"/>
  <c r="X5359" i="21"/>
  <c r="W5359" i="21"/>
  <c r="V5359" i="21"/>
  <c r="U5359" i="21"/>
  <c r="T5359" i="21"/>
  <c r="S5359" i="21"/>
  <c r="R5359" i="21"/>
  <c r="X5358" i="21"/>
  <c r="W5358" i="21"/>
  <c r="V5358" i="21"/>
  <c r="U5358" i="21"/>
  <c r="T5358" i="21"/>
  <c r="S5358" i="21"/>
  <c r="R5358" i="21"/>
  <c r="X5357" i="21"/>
  <c r="W5357" i="21"/>
  <c r="V5357" i="21"/>
  <c r="U5357" i="21"/>
  <c r="T5357" i="21"/>
  <c r="S5357" i="21"/>
  <c r="R5357" i="21"/>
  <c r="X5356" i="21"/>
  <c r="W5356" i="21"/>
  <c r="V5356" i="21"/>
  <c r="U5356" i="21"/>
  <c r="T5356" i="21"/>
  <c r="S5356" i="21"/>
  <c r="R5356" i="21"/>
  <c r="X5355" i="21"/>
  <c r="W5355" i="21"/>
  <c r="V5355" i="21"/>
  <c r="U5355" i="21"/>
  <c r="T5355" i="21"/>
  <c r="S5355" i="21"/>
  <c r="R5355" i="21"/>
  <c r="X5354" i="21"/>
  <c r="W5354" i="21"/>
  <c r="V5354" i="21"/>
  <c r="U5354" i="21"/>
  <c r="T5354" i="21"/>
  <c r="S5354" i="21"/>
  <c r="R5354" i="21"/>
  <c r="X5353" i="21"/>
  <c r="W5353" i="21"/>
  <c r="V5353" i="21"/>
  <c r="U5353" i="21"/>
  <c r="T5353" i="21"/>
  <c r="S5353" i="21"/>
  <c r="R5353" i="21"/>
  <c r="X5352" i="21"/>
  <c r="W5352" i="21"/>
  <c r="V5352" i="21"/>
  <c r="U5352" i="21"/>
  <c r="T5352" i="21"/>
  <c r="S5352" i="21"/>
  <c r="R5352" i="21"/>
  <c r="X5351" i="21"/>
  <c r="W5351" i="21"/>
  <c r="V5351" i="21"/>
  <c r="U5351" i="21"/>
  <c r="T5351" i="21"/>
  <c r="S5351" i="21"/>
  <c r="R5351" i="21"/>
  <c r="X5350" i="21"/>
  <c r="W5350" i="21"/>
  <c r="V5350" i="21"/>
  <c r="U5350" i="21"/>
  <c r="T5350" i="21"/>
  <c r="S5350" i="21"/>
  <c r="R5350" i="21"/>
  <c r="X5349" i="21"/>
  <c r="W5349" i="21"/>
  <c r="V5349" i="21"/>
  <c r="U5349" i="21"/>
  <c r="T5349" i="21"/>
  <c r="S5349" i="21"/>
  <c r="R5349" i="21"/>
  <c r="X5348" i="21"/>
  <c r="W5348" i="21"/>
  <c r="V5348" i="21"/>
  <c r="U5348" i="21"/>
  <c r="T5348" i="21"/>
  <c r="S5348" i="21"/>
  <c r="R5348" i="21"/>
  <c r="X5347" i="21"/>
  <c r="W5347" i="21"/>
  <c r="V5347" i="21"/>
  <c r="U5347" i="21"/>
  <c r="T5347" i="21"/>
  <c r="S5347" i="21"/>
  <c r="R5347" i="21"/>
  <c r="X5346" i="21"/>
  <c r="W5346" i="21"/>
  <c r="V5346" i="21"/>
  <c r="U5346" i="21"/>
  <c r="T5346" i="21"/>
  <c r="S5346" i="21"/>
  <c r="R5346" i="21"/>
  <c r="X5345" i="21"/>
  <c r="W5345" i="21"/>
  <c r="V5345" i="21"/>
  <c r="U5345" i="21"/>
  <c r="T5345" i="21"/>
  <c r="S5345" i="21"/>
  <c r="R5345" i="21"/>
  <c r="X5344" i="21"/>
  <c r="W5344" i="21"/>
  <c r="V5344" i="21"/>
  <c r="U5344" i="21"/>
  <c r="T5344" i="21"/>
  <c r="S5344" i="21"/>
  <c r="R5344" i="21"/>
  <c r="X5343" i="21"/>
  <c r="W5343" i="21"/>
  <c r="V5343" i="21"/>
  <c r="U5343" i="21"/>
  <c r="T5343" i="21"/>
  <c r="S5343" i="21"/>
  <c r="R5343" i="21"/>
  <c r="X5342" i="21"/>
  <c r="W5342" i="21"/>
  <c r="V5342" i="21"/>
  <c r="U5342" i="21"/>
  <c r="T5342" i="21"/>
  <c r="S5342" i="21"/>
  <c r="R5342" i="21"/>
  <c r="X5341" i="21"/>
  <c r="W5341" i="21"/>
  <c r="V5341" i="21"/>
  <c r="U5341" i="21"/>
  <c r="T5341" i="21"/>
  <c r="S5341" i="21"/>
  <c r="R5341" i="21"/>
  <c r="X5340" i="21"/>
  <c r="W5340" i="21"/>
  <c r="V5340" i="21"/>
  <c r="U5340" i="21"/>
  <c r="T5340" i="21"/>
  <c r="S5340" i="21"/>
  <c r="R5340" i="21"/>
  <c r="X5339" i="21"/>
  <c r="W5339" i="21"/>
  <c r="V5339" i="21"/>
  <c r="U5339" i="21"/>
  <c r="T5339" i="21"/>
  <c r="S5339" i="21"/>
  <c r="R5339" i="21"/>
  <c r="X5338" i="21"/>
  <c r="W5338" i="21"/>
  <c r="V5338" i="21"/>
  <c r="U5338" i="21"/>
  <c r="T5338" i="21"/>
  <c r="S5338" i="21"/>
  <c r="R5338" i="21"/>
  <c r="X5337" i="21"/>
  <c r="W5337" i="21"/>
  <c r="V5337" i="21"/>
  <c r="U5337" i="21"/>
  <c r="T5337" i="21"/>
  <c r="S5337" i="21"/>
  <c r="R5337" i="21"/>
  <c r="X5336" i="21"/>
  <c r="W5336" i="21"/>
  <c r="V5336" i="21"/>
  <c r="U5336" i="21"/>
  <c r="T5336" i="21"/>
  <c r="S5336" i="21"/>
  <c r="R5336" i="21"/>
  <c r="X5335" i="21"/>
  <c r="W5335" i="21"/>
  <c r="V5335" i="21"/>
  <c r="U5335" i="21"/>
  <c r="T5335" i="21"/>
  <c r="S5335" i="21"/>
  <c r="R5335" i="21"/>
  <c r="X5334" i="21"/>
  <c r="W5334" i="21"/>
  <c r="V5334" i="21"/>
  <c r="U5334" i="21"/>
  <c r="T5334" i="21"/>
  <c r="S5334" i="21"/>
  <c r="R5334" i="21"/>
  <c r="X5333" i="21"/>
  <c r="W5333" i="21"/>
  <c r="V5333" i="21"/>
  <c r="U5333" i="21"/>
  <c r="T5333" i="21"/>
  <c r="S5333" i="21"/>
  <c r="R5333" i="21"/>
  <c r="X5332" i="21"/>
  <c r="W5332" i="21"/>
  <c r="V5332" i="21"/>
  <c r="U5332" i="21"/>
  <c r="T5332" i="21"/>
  <c r="S5332" i="21"/>
  <c r="R5332" i="21"/>
  <c r="X5331" i="21"/>
  <c r="W5331" i="21"/>
  <c r="V5331" i="21"/>
  <c r="U5331" i="21"/>
  <c r="T5331" i="21"/>
  <c r="S5331" i="21"/>
  <c r="R5331" i="21"/>
  <c r="X5330" i="21"/>
  <c r="W5330" i="21"/>
  <c r="V5330" i="21"/>
  <c r="U5330" i="21"/>
  <c r="T5330" i="21"/>
  <c r="S5330" i="21"/>
  <c r="R5330" i="21"/>
  <c r="X5329" i="21"/>
  <c r="W5329" i="21"/>
  <c r="V5329" i="21"/>
  <c r="U5329" i="21"/>
  <c r="T5329" i="21"/>
  <c r="S5329" i="21"/>
  <c r="R5329" i="21"/>
  <c r="X5328" i="21"/>
  <c r="W5328" i="21"/>
  <c r="V5328" i="21"/>
  <c r="U5328" i="21"/>
  <c r="T5328" i="21"/>
  <c r="S5328" i="21"/>
  <c r="R5328" i="21"/>
  <c r="X5327" i="21"/>
  <c r="W5327" i="21"/>
  <c r="V5327" i="21"/>
  <c r="U5327" i="21"/>
  <c r="T5327" i="21"/>
  <c r="S5327" i="21"/>
  <c r="R5327" i="21"/>
  <c r="X5326" i="21"/>
  <c r="W5326" i="21"/>
  <c r="V5326" i="21"/>
  <c r="U5326" i="21"/>
  <c r="T5326" i="21"/>
  <c r="S5326" i="21"/>
  <c r="R5326" i="21"/>
  <c r="X5325" i="21"/>
  <c r="W5325" i="21"/>
  <c r="V5325" i="21"/>
  <c r="U5325" i="21"/>
  <c r="T5325" i="21"/>
  <c r="S5325" i="21"/>
  <c r="R5325" i="21"/>
  <c r="X5324" i="21"/>
  <c r="W5324" i="21"/>
  <c r="V5324" i="21"/>
  <c r="U5324" i="21"/>
  <c r="T5324" i="21"/>
  <c r="S5324" i="21"/>
  <c r="R5324" i="21"/>
  <c r="X5323" i="21"/>
  <c r="W5323" i="21"/>
  <c r="V5323" i="21"/>
  <c r="U5323" i="21"/>
  <c r="T5323" i="21"/>
  <c r="S5323" i="21"/>
  <c r="R5323" i="21"/>
  <c r="X5322" i="21"/>
  <c r="W5322" i="21"/>
  <c r="V5322" i="21"/>
  <c r="U5322" i="21"/>
  <c r="T5322" i="21"/>
  <c r="S5322" i="21"/>
  <c r="R5322" i="21"/>
  <c r="X5321" i="21"/>
  <c r="W5321" i="21"/>
  <c r="V5321" i="21"/>
  <c r="U5321" i="21"/>
  <c r="T5321" i="21"/>
  <c r="S5321" i="21"/>
  <c r="R5321" i="21"/>
  <c r="X5320" i="21"/>
  <c r="W5320" i="21"/>
  <c r="V5320" i="21"/>
  <c r="U5320" i="21"/>
  <c r="T5320" i="21"/>
  <c r="S5320" i="21"/>
  <c r="R5320" i="21"/>
  <c r="X5319" i="21"/>
  <c r="W5319" i="21"/>
  <c r="V5319" i="21"/>
  <c r="U5319" i="21"/>
  <c r="T5319" i="21"/>
  <c r="S5319" i="21"/>
  <c r="R5319" i="21"/>
  <c r="X5318" i="21"/>
  <c r="W5318" i="21"/>
  <c r="V5318" i="21"/>
  <c r="U5318" i="21"/>
  <c r="T5318" i="21"/>
  <c r="S5318" i="21"/>
  <c r="R5318" i="21"/>
  <c r="X5317" i="21"/>
  <c r="W5317" i="21"/>
  <c r="V5317" i="21"/>
  <c r="U5317" i="21"/>
  <c r="T5317" i="21"/>
  <c r="S5317" i="21"/>
  <c r="R5317" i="21"/>
  <c r="X5316" i="21"/>
  <c r="W5316" i="21"/>
  <c r="V5316" i="21"/>
  <c r="U5316" i="21"/>
  <c r="T5316" i="21"/>
  <c r="S5316" i="21"/>
  <c r="R5316" i="21"/>
  <c r="X5315" i="21"/>
  <c r="W5315" i="21"/>
  <c r="V5315" i="21"/>
  <c r="U5315" i="21"/>
  <c r="T5315" i="21"/>
  <c r="S5315" i="21"/>
  <c r="R5315" i="21"/>
  <c r="X5314" i="21"/>
  <c r="W5314" i="21"/>
  <c r="V5314" i="21"/>
  <c r="U5314" i="21"/>
  <c r="T5314" i="21"/>
  <c r="S5314" i="21"/>
  <c r="R5314" i="21"/>
  <c r="X5313" i="21"/>
  <c r="W5313" i="21"/>
  <c r="V5313" i="21"/>
  <c r="U5313" i="21"/>
  <c r="T5313" i="21"/>
  <c r="S5313" i="21"/>
  <c r="R5313" i="21"/>
  <c r="X5312" i="21"/>
  <c r="W5312" i="21"/>
  <c r="V5312" i="21"/>
  <c r="U5312" i="21"/>
  <c r="T5312" i="21"/>
  <c r="S5312" i="21"/>
  <c r="R5312" i="21"/>
  <c r="X5311" i="21"/>
  <c r="W5311" i="21"/>
  <c r="V5311" i="21"/>
  <c r="U5311" i="21"/>
  <c r="T5311" i="21"/>
  <c r="S5311" i="21"/>
  <c r="R5311" i="21"/>
  <c r="X5310" i="21"/>
  <c r="W5310" i="21"/>
  <c r="V5310" i="21"/>
  <c r="U5310" i="21"/>
  <c r="T5310" i="21"/>
  <c r="S5310" i="21"/>
  <c r="R5310" i="21"/>
  <c r="X5309" i="21"/>
  <c r="W5309" i="21"/>
  <c r="V5309" i="21"/>
  <c r="U5309" i="21"/>
  <c r="T5309" i="21"/>
  <c r="S5309" i="21"/>
  <c r="R5309" i="21"/>
  <c r="X5308" i="21"/>
  <c r="W5308" i="21"/>
  <c r="V5308" i="21"/>
  <c r="U5308" i="21"/>
  <c r="T5308" i="21"/>
  <c r="S5308" i="21"/>
  <c r="R5308" i="21"/>
  <c r="X5307" i="21"/>
  <c r="W5307" i="21"/>
  <c r="V5307" i="21"/>
  <c r="U5307" i="21"/>
  <c r="T5307" i="21"/>
  <c r="S5307" i="21"/>
  <c r="R5307" i="21"/>
  <c r="X5306" i="21"/>
  <c r="W5306" i="21"/>
  <c r="V5306" i="21"/>
  <c r="U5306" i="21"/>
  <c r="T5306" i="21"/>
  <c r="S5306" i="21"/>
  <c r="R5306" i="21"/>
  <c r="X5305" i="21"/>
  <c r="W5305" i="21"/>
  <c r="V5305" i="21"/>
  <c r="U5305" i="21"/>
  <c r="T5305" i="21"/>
  <c r="S5305" i="21"/>
  <c r="R5305" i="21"/>
  <c r="X5304" i="21"/>
  <c r="W5304" i="21"/>
  <c r="V5304" i="21"/>
  <c r="U5304" i="21"/>
  <c r="T5304" i="21"/>
  <c r="S5304" i="21"/>
  <c r="R5304" i="21"/>
  <c r="X5303" i="21"/>
  <c r="W5303" i="21"/>
  <c r="V5303" i="21"/>
  <c r="U5303" i="21"/>
  <c r="T5303" i="21"/>
  <c r="S5303" i="21"/>
  <c r="R5303" i="21"/>
  <c r="X5302" i="21"/>
  <c r="W5302" i="21"/>
  <c r="V5302" i="21"/>
  <c r="U5302" i="21"/>
  <c r="T5302" i="21"/>
  <c r="S5302" i="21"/>
  <c r="R5302" i="21"/>
  <c r="X5301" i="21"/>
  <c r="W5301" i="21"/>
  <c r="V5301" i="21"/>
  <c r="U5301" i="21"/>
  <c r="T5301" i="21"/>
  <c r="S5301" i="21"/>
  <c r="R5301" i="21"/>
  <c r="X5300" i="21"/>
  <c r="W5300" i="21"/>
  <c r="V5300" i="21"/>
  <c r="U5300" i="21"/>
  <c r="T5300" i="21"/>
  <c r="S5300" i="21"/>
  <c r="R5300" i="21"/>
  <c r="X5299" i="21"/>
  <c r="W5299" i="21"/>
  <c r="V5299" i="21"/>
  <c r="U5299" i="21"/>
  <c r="T5299" i="21"/>
  <c r="S5299" i="21"/>
  <c r="R5299" i="21"/>
  <c r="X5298" i="21"/>
  <c r="W5298" i="21"/>
  <c r="V5298" i="21"/>
  <c r="U5298" i="21"/>
  <c r="T5298" i="21"/>
  <c r="S5298" i="21"/>
  <c r="R5298" i="21"/>
  <c r="X5297" i="21"/>
  <c r="W5297" i="21"/>
  <c r="V5297" i="21"/>
  <c r="U5297" i="21"/>
  <c r="T5297" i="21"/>
  <c r="S5297" i="21"/>
  <c r="R5297" i="21"/>
  <c r="X5296" i="21"/>
  <c r="W5296" i="21"/>
  <c r="V5296" i="21"/>
  <c r="U5296" i="21"/>
  <c r="T5296" i="21"/>
  <c r="S5296" i="21"/>
  <c r="R5296" i="21"/>
  <c r="X5295" i="21"/>
  <c r="W5295" i="21"/>
  <c r="V5295" i="21"/>
  <c r="U5295" i="21"/>
  <c r="T5295" i="21"/>
  <c r="S5295" i="21"/>
  <c r="R5295" i="21"/>
  <c r="X5294" i="21"/>
  <c r="W5294" i="21"/>
  <c r="V5294" i="21"/>
  <c r="U5294" i="21"/>
  <c r="T5294" i="21"/>
  <c r="S5294" i="21"/>
  <c r="R5294" i="21"/>
  <c r="X5293" i="21"/>
  <c r="W5293" i="21"/>
  <c r="V5293" i="21"/>
  <c r="U5293" i="21"/>
  <c r="T5293" i="21"/>
  <c r="S5293" i="21"/>
  <c r="R5293" i="21"/>
  <c r="X5292" i="21"/>
  <c r="W5292" i="21"/>
  <c r="V5292" i="21"/>
  <c r="U5292" i="21"/>
  <c r="T5292" i="21"/>
  <c r="S5292" i="21"/>
  <c r="R5292" i="21"/>
  <c r="X5291" i="21"/>
  <c r="W5291" i="21"/>
  <c r="V5291" i="21"/>
  <c r="U5291" i="21"/>
  <c r="T5291" i="21"/>
  <c r="S5291" i="21"/>
  <c r="R5291" i="21"/>
  <c r="X5290" i="21"/>
  <c r="W5290" i="21"/>
  <c r="V5290" i="21"/>
  <c r="U5290" i="21"/>
  <c r="T5290" i="21"/>
  <c r="S5290" i="21"/>
  <c r="R5290" i="21"/>
  <c r="X5289" i="21"/>
  <c r="W5289" i="21"/>
  <c r="V5289" i="21"/>
  <c r="U5289" i="21"/>
  <c r="T5289" i="21"/>
  <c r="S5289" i="21"/>
  <c r="R5289" i="21"/>
  <c r="X5288" i="21"/>
  <c r="W5288" i="21"/>
  <c r="V5288" i="21"/>
  <c r="U5288" i="21"/>
  <c r="T5288" i="21"/>
  <c r="S5288" i="21"/>
  <c r="R5288" i="21"/>
  <c r="X5287" i="21"/>
  <c r="W5287" i="21"/>
  <c r="V5287" i="21"/>
  <c r="U5287" i="21"/>
  <c r="T5287" i="21"/>
  <c r="S5287" i="21"/>
  <c r="R5287" i="21"/>
  <c r="X5286" i="21"/>
  <c r="W5286" i="21"/>
  <c r="V5286" i="21"/>
  <c r="U5286" i="21"/>
  <c r="T5286" i="21"/>
  <c r="S5286" i="21"/>
  <c r="R5286" i="21"/>
  <c r="X5285" i="21"/>
  <c r="W5285" i="21"/>
  <c r="V5285" i="21"/>
  <c r="U5285" i="21"/>
  <c r="T5285" i="21"/>
  <c r="S5285" i="21"/>
  <c r="R5285" i="21"/>
  <c r="X5284" i="21"/>
  <c r="W5284" i="21"/>
  <c r="V5284" i="21"/>
  <c r="U5284" i="21"/>
  <c r="T5284" i="21"/>
  <c r="S5284" i="21"/>
  <c r="R5284" i="21"/>
  <c r="X5283" i="21"/>
  <c r="W5283" i="21"/>
  <c r="V5283" i="21"/>
  <c r="U5283" i="21"/>
  <c r="T5283" i="21"/>
  <c r="S5283" i="21"/>
  <c r="R5283" i="21"/>
  <c r="X5282" i="21"/>
  <c r="W5282" i="21"/>
  <c r="V5282" i="21"/>
  <c r="U5282" i="21"/>
  <c r="T5282" i="21"/>
  <c r="S5282" i="21"/>
  <c r="R5282" i="21"/>
  <c r="X5281" i="21"/>
  <c r="W5281" i="21"/>
  <c r="V5281" i="21"/>
  <c r="U5281" i="21"/>
  <c r="T5281" i="21"/>
  <c r="S5281" i="21"/>
  <c r="R5281" i="21"/>
  <c r="X5280" i="21"/>
  <c r="W5280" i="21"/>
  <c r="V5280" i="21"/>
  <c r="U5280" i="21"/>
  <c r="T5280" i="21"/>
  <c r="S5280" i="21"/>
  <c r="R5280" i="21"/>
  <c r="X5279" i="21"/>
  <c r="W5279" i="21"/>
  <c r="V5279" i="21"/>
  <c r="U5279" i="21"/>
  <c r="T5279" i="21"/>
  <c r="S5279" i="21"/>
  <c r="R5279" i="21"/>
  <c r="X5278" i="21"/>
  <c r="W5278" i="21"/>
  <c r="V5278" i="21"/>
  <c r="U5278" i="21"/>
  <c r="T5278" i="21"/>
  <c r="S5278" i="21"/>
  <c r="R5278" i="21"/>
  <c r="X5277" i="21"/>
  <c r="W5277" i="21"/>
  <c r="V5277" i="21"/>
  <c r="U5277" i="21"/>
  <c r="T5277" i="21"/>
  <c r="S5277" i="21"/>
  <c r="R5277" i="21"/>
  <c r="X5276" i="21"/>
  <c r="W5276" i="21"/>
  <c r="V5276" i="21"/>
  <c r="U5276" i="21"/>
  <c r="T5276" i="21"/>
  <c r="S5276" i="21"/>
  <c r="R5276" i="21"/>
  <c r="X5275" i="21"/>
  <c r="W5275" i="21"/>
  <c r="V5275" i="21"/>
  <c r="U5275" i="21"/>
  <c r="T5275" i="21"/>
  <c r="S5275" i="21"/>
  <c r="R5275" i="21"/>
  <c r="X5274" i="21"/>
  <c r="W5274" i="21"/>
  <c r="V5274" i="21"/>
  <c r="U5274" i="21"/>
  <c r="T5274" i="21"/>
  <c r="S5274" i="21"/>
  <c r="R5274" i="21"/>
  <c r="X5273" i="21"/>
  <c r="W5273" i="21"/>
  <c r="V5273" i="21"/>
  <c r="U5273" i="21"/>
  <c r="T5273" i="21"/>
  <c r="S5273" i="21"/>
  <c r="R5273" i="21"/>
  <c r="X5272" i="21"/>
  <c r="W5272" i="21"/>
  <c r="V5272" i="21"/>
  <c r="U5272" i="21"/>
  <c r="T5272" i="21"/>
  <c r="S5272" i="21"/>
  <c r="R5272" i="21"/>
  <c r="X5271" i="21"/>
  <c r="W5271" i="21"/>
  <c r="V5271" i="21"/>
  <c r="U5271" i="21"/>
  <c r="T5271" i="21"/>
  <c r="S5271" i="21"/>
  <c r="R5271" i="21"/>
  <c r="X5270" i="21"/>
  <c r="W5270" i="21"/>
  <c r="V5270" i="21"/>
  <c r="U5270" i="21"/>
  <c r="T5270" i="21"/>
  <c r="S5270" i="21"/>
  <c r="R5270" i="21"/>
  <c r="X5269" i="21"/>
  <c r="W5269" i="21"/>
  <c r="V5269" i="21"/>
  <c r="U5269" i="21"/>
  <c r="T5269" i="21"/>
  <c r="S5269" i="21"/>
  <c r="R5269" i="21"/>
  <c r="X5268" i="21"/>
  <c r="W5268" i="21"/>
  <c r="V5268" i="21"/>
  <c r="U5268" i="21"/>
  <c r="T5268" i="21"/>
  <c r="S5268" i="21"/>
  <c r="R5268" i="21"/>
  <c r="X5267" i="21"/>
  <c r="W5267" i="21"/>
  <c r="V5267" i="21"/>
  <c r="U5267" i="21"/>
  <c r="T5267" i="21"/>
  <c r="S5267" i="21"/>
  <c r="R5267" i="21"/>
  <c r="X5266" i="21"/>
  <c r="W5266" i="21"/>
  <c r="V5266" i="21"/>
  <c r="U5266" i="21"/>
  <c r="T5266" i="21"/>
  <c r="S5266" i="21"/>
  <c r="R5266" i="21"/>
  <c r="X5265" i="21"/>
  <c r="W5265" i="21"/>
  <c r="V5265" i="21"/>
  <c r="U5265" i="21"/>
  <c r="T5265" i="21"/>
  <c r="S5265" i="21"/>
  <c r="R5265" i="21"/>
  <c r="X5264" i="21"/>
  <c r="W5264" i="21"/>
  <c r="V5264" i="21"/>
  <c r="U5264" i="21"/>
  <c r="T5264" i="21"/>
  <c r="S5264" i="21"/>
  <c r="R5264" i="21"/>
  <c r="X5263" i="21"/>
  <c r="W5263" i="21"/>
  <c r="V5263" i="21"/>
  <c r="U5263" i="21"/>
  <c r="T5263" i="21"/>
  <c r="S5263" i="21"/>
  <c r="R5263" i="21"/>
  <c r="X5262" i="21"/>
  <c r="W5262" i="21"/>
  <c r="V5262" i="21"/>
  <c r="U5262" i="21"/>
  <c r="T5262" i="21"/>
  <c r="S5262" i="21"/>
  <c r="R5262" i="21"/>
  <c r="X5261" i="21"/>
  <c r="W5261" i="21"/>
  <c r="V5261" i="21"/>
  <c r="U5261" i="21"/>
  <c r="T5261" i="21"/>
  <c r="S5261" i="21"/>
  <c r="R5261" i="21"/>
  <c r="X5260" i="21"/>
  <c r="W5260" i="21"/>
  <c r="V5260" i="21"/>
  <c r="U5260" i="21"/>
  <c r="T5260" i="21"/>
  <c r="S5260" i="21"/>
  <c r="R5260" i="21"/>
  <c r="X5259" i="21"/>
  <c r="W5259" i="21"/>
  <c r="V5259" i="21"/>
  <c r="U5259" i="21"/>
  <c r="T5259" i="21"/>
  <c r="S5259" i="21"/>
  <c r="R5259" i="21"/>
  <c r="X5258" i="21"/>
  <c r="W5258" i="21"/>
  <c r="V5258" i="21"/>
  <c r="U5258" i="21"/>
  <c r="T5258" i="21"/>
  <c r="S5258" i="21"/>
  <c r="R5258" i="21"/>
  <c r="X5257" i="21"/>
  <c r="W5257" i="21"/>
  <c r="V5257" i="21"/>
  <c r="U5257" i="21"/>
  <c r="T5257" i="21"/>
  <c r="S5257" i="21"/>
  <c r="R5257" i="21"/>
  <c r="X5256" i="21"/>
  <c r="W5256" i="21"/>
  <c r="V5256" i="21"/>
  <c r="U5256" i="21"/>
  <c r="T5256" i="21"/>
  <c r="S5256" i="21"/>
  <c r="R5256" i="21"/>
  <c r="X5255" i="21"/>
  <c r="W5255" i="21"/>
  <c r="V5255" i="21"/>
  <c r="U5255" i="21"/>
  <c r="T5255" i="21"/>
  <c r="S5255" i="21"/>
  <c r="R5255" i="21"/>
  <c r="X5254" i="21"/>
  <c r="W5254" i="21"/>
  <c r="V5254" i="21"/>
  <c r="U5254" i="21"/>
  <c r="T5254" i="21"/>
  <c r="S5254" i="21"/>
  <c r="R5254" i="21"/>
  <c r="X5253" i="21"/>
  <c r="W5253" i="21"/>
  <c r="V5253" i="21"/>
  <c r="U5253" i="21"/>
  <c r="T5253" i="21"/>
  <c r="S5253" i="21"/>
  <c r="R5253" i="21"/>
  <c r="X5252" i="21"/>
  <c r="W5252" i="21"/>
  <c r="V5252" i="21"/>
  <c r="U5252" i="21"/>
  <c r="T5252" i="21"/>
  <c r="S5252" i="21"/>
  <c r="R5252" i="21"/>
  <c r="X5251" i="21"/>
  <c r="W5251" i="21"/>
  <c r="V5251" i="21"/>
  <c r="U5251" i="21"/>
  <c r="T5251" i="21"/>
  <c r="S5251" i="21"/>
  <c r="R5251" i="21"/>
  <c r="X5250" i="21"/>
  <c r="W5250" i="21"/>
  <c r="V5250" i="21"/>
  <c r="U5250" i="21"/>
  <c r="T5250" i="21"/>
  <c r="S5250" i="21"/>
  <c r="R5250" i="21"/>
  <c r="X5249" i="21"/>
  <c r="W5249" i="21"/>
  <c r="V5249" i="21"/>
  <c r="U5249" i="21"/>
  <c r="T5249" i="21"/>
  <c r="S5249" i="21"/>
  <c r="R5249" i="21"/>
  <c r="X5248" i="21"/>
  <c r="W5248" i="21"/>
  <c r="V5248" i="21"/>
  <c r="U5248" i="21"/>
  <c r="T5248" i="21"/>
  <c r="S5248" i="21"/>
  <c r="R5248" i="21"/>
  <c r="X5247" i="21"/>
  <c r="W5247" i="21"/>
  <c r="V5247" i="21"/>
  <c r="U5247" i="21"/>
  <c r="T5247" i="21"/>
  <c r="S5247" i="21"/>
  <c r="R5247" i="21"/>
  <c r="X5246" i="21"/>
  <c r="W5246" i="21"/>
  <c r="V5246" i="21"/>
  <c r="U5246" i="21"/>
  <c r="T5246" i="21"/>
  <c r="S5246" i="21"/>
  <c r="R5246" i="21"/>
  <c r="X5245" i="21"/>
  <c r="W5245" i="21"/>
  <c r="V5245" i="21"/>
  <c r="U5245" i="21"/>
  <c r="T5245" i="21"/>
  <c r="S5245" i="21"/>
  <c r="R5245" i="21"/>
  <c r="X5244" i="21"/>
  <c r="W5244" i="21"/>
  <c r="V5244" i="21"/>
  <c r="U5244" i="21"/>
  <c r="T5244" i="21"/>
  <c r="S5244" i="21"/>
  <c r="R5244" i="21"/>
  <c r="X5243" i="21"/>
  <c r="W5243" i="21"/>
  <c r="V5243" i="21"/>
  <c r="U5243" i="21"/>
  <c r="T5243" i="21"/>
  <c r="S5243" i="21"/>
  <c r="R5243" i="21"/>
  <c r="X5242" i="21"/>
  <c r="W5242" i="21"/>
  <c r="V5242" i="21"/>
  <c r="U5242" i="21"/>
  <c r="T5242" i="21"/>
  <c r="S5242" i="21"/>
  <c r="R5242" i="21"/>
  <c r="X5241" i="21"/>
  <c r="W5241" i="21"/>
  <c r="V5241" i="21"/>
  <c r="U5241" i="21"/>
  <c r="T5241" i="21"/>
  <c r="S5241" i="21"/>
  <c r="R5241" i="21"/>
  <c r="X5240" i="21"/>
  <c r="W5240" i="21"/>
  <c r="V5240" i="21"/>
  <c r="U5240" i="21"/>
  <c r="T5240" i="21"/>
  <c r="S5240" i="21"/>
  <c r="R5240" i="21"/>
  <c r="X5239" i="21"/>
  <c r="W5239" i="21"/>
  <c r="V5239" i="21"/>
  <c r="U5239" i="21"/>
  <c r="T5239" i="21"/>
  <c r="S5239" i="21"/>
  <c r="R5239" i="21"/>
  <c r="X5238" i="21"/>
  <c r="W5238" i="21"/>
  <c r="V5238" i="21"/>
  <c r="U5238" i="21"/>
  <c r="T5238" i="21"/>
  <c r="S5238" i="21"/>
  <c r="R5238" i="21"/>
  <c r="X5237" i="21"/>
  <c r="W5237" i="21"/>
  <c r="V5237" i="21"/>
  <c r="U5237" i="21"/>
  <c r="T5237" i="21"/>
  <c r="S5237" i="21"/>
  <c r="R5237" i="21"/>
  <c r="X5236" i="21"/>
  <c r="W5236" i="21"/>
  <c r="V5236" i="21"/>
  <c r="U5236" i="21"/>
  <c r="T5236" i="21"/>
  <c r="S5236" i="21"/>
  <c r="R5236" i="21"/>
  <c r="X5235" i="21"/>
  <c r="W5235" i="21"/>
  <c r="V5235" i="21"/>
  <c r="U5235" i="21"/>
  <c r="T5235" i="21"/>
  <c r="S5235" i="21"/>
  <c r="R5235" i="21"/>
  <c r="X5234" i="21"/>
  <c r="W5234" i="21"/>
  <c r="V5234" i="21"/>
  <c r="U5234" i="21"/>
  <c r="T5234" i="21"/>
  <c r="S5234" i="21"/>
  <c r="R5234" i="21"/>
  <c r="X5233" i="21"/>
  <c r="W5233" i="21"/>
  <c r="V5233" i="21"/>
  <c r="U5233" i="21"/>
  <c r="T5233" i="21"/>
  <c r="S5233" i="21"/>
  <c r="R5233" i="21"/>
  <c r="X5232" i="21"/>
  <c r="W5232" i="21"/>
  <c r="V5232" i="21"/>
  <c r="U5232" i="21"/>
  <c r="T5232" i="21"/>
  <c r="S5232" i="21"/>
  <c r="R5232" i="21"/>
  <c r="X5231" i="21"/>
  <c r="W5231" i="21"/>
  <c r="V5231" i="21"/>
  <c r="U5231" i="21"/>
  <c r="T5231" i="21"/>
  <c r="S5231" i="21"/>
  <c r="R5231" i="21"/>
  <c r="X5230" i="21"/>
  <c r="W5230" i="21"/>
  <c r="V5230" i="21"/>
  <c r="U5230" i="21"/>
  <c r="T5230" i="21"/>
  <c r="S5230" i="21"/>
  <c r="R5230" i="21"/>
  <c r="X5229" i="21"/>
  <c r="W5229" i="21"/>
  <c r="V5229" i="21"/>
  <c r="U5229" i="21"/>
  <c r="T5229" i="21"/>
  <c r="S5229" i="21"/>
  <c r="R5229" i="21"/>
  <c r="X5228" i="21"/>
  <c r="W5228" i="21"/>
  <c r="V5228" i="21"/>
  <c r="U5228" i="21"/>
  <c r="T5228" i="21"/>
  <c r="S5228" i="21"/>
  <c r="R5228" i="21"/>
  <c r="X5227" i="21"/>
  <c r="W5227" i="21"/>
  <c r="V5227" i="21"/>
  <c r="U5227" i="21"/>
  <c r="T5227" i="21"/>
  <c r="S5227" i="21"/>
  <c r="R5227" i="21"/>
  <c r="X5226" i="21"/>
  <c r="W5226" i="21"/>
  <c r="V5226" i="21"/>
  <c r="U5226" i="21"/>
  <c r="T5226" i="21"/>
  <c r="S5226" i="21"/>
  <c r="R5226" i="21"/>
  <c r="X5225" i="21"/>
  <c r="W5225" i="21"/>
  <c r="V5225" i="21"/>
  <c r="U5225" i="21"/>
  <c r="T5225" i="21"/>
  <c r="S5225" i="21"/>
  <c r="R5225" i="21"/>
  <c r="X5224" i="21"/>
  <c r="W5224" i="21"/>
  <c r="V5224" i="21"/>
  <c r="U5224" i="21"/>
  <c r="T5224" i="21"/>
  <c r="S5224" i="21"/>
  <c r="R5224" i="21"/>
  <c r="X5223" i="21"/>
  <c r="W5223" i="21"/>
  <c r="V5223" i="21"/>
  <c r="U5223" i="21"/>
  <c r="T5223" i="21"/>
  <c r="S5223" i="21"/>
  <c r="R5223" i="21"/>
  <c r="X5222" i="21"/>
  <c r="W5222" i="21"/>
  <c r="V5222" i="21"/>
  <c r="U5222" i="21"/>
  <c r="T5222" i="21"/>
  <c r="S5222" i="21"/>
  <c r="R5222" i="21"/>
  <c r="X5221" i="21"/>
  <c r="W5221" i="21"/>
  <c r="V5221" i="21"/>
  <c r="U5221" i="21"/>
  <c r="T5221" i="21"/>
  <c r="S5221" i="21"/>
  <c r="R5221" i="21"/>
  <c r="X5220" i="21"/>
  <c r="W5220" i="21"/>
  <c r="V5220" i="21"/>
  <c r="U5220" i="21"/>
  <c r="T5220" i="21"/>
  <c r="S5220" i="21"/>
  <c r="R5220" i="21"/>
  <c r="X5219" i="21"/>
  <c r="W5219" i="21"/>
  <c r="V5219" i="21"/>
  <c r="U5219" i="21"/>
  <c r="T5219" i="21"/>
  <c r="S5219" i="21"/>
  <c r="R5219" i="21"/>
  <c r="X5218" i="21"/>
  <c r="W5218" i="21"/>
  <c r="V5218" i="21"/>
  <c r="U5218" i="21"/>
  <c r="T5218" i="21"/>
  <c r="S5218" i="21"/>
  <c r="R5218" i="21"/>
  <c r="X5217" i="21"/>
  <c r="W5217" i="21"/>
  <c r="V5217" i="21"/>
  <c r="U5217" i="21"/>
  <c r="T5217" i="21"/>
  <c r="S5217" i="21"/>
  <c r="R5217" i="21"/>
  <c r="X5216" i="21"/>
  <c r="W5216" i="21"/>
  <c r="V5216" i="21"/>
  <c r="U5216" i="21"/>
  <c r="T5216" i="21"/>
  <c r="S5216" i="21"/>
  <c r="R5216" i="21"/>
  <c r="X5215" i="21"/>
  <c r="W5215" i="21"/>
  <c r="V5215" i="21"/>
  <c r="U5215" i="21"/>
  <c r="T5215" i="21"/>
  <c r="S5215" i="21"/>
  <c r="R5215" i="21"/>
  <c r="X5214" i="21"/>
  <c r="W5214" i="21"/>
  <c r="V5214" i="21"/>
  <c r="U5214" i="21"/>
  <c r="T5214" i="21"/>
  <c r="S5214" i="21"/>
  <c r="R5214" i="21"/>
  <c r="X5213" i="21"/>
  <c r="W5213" i="21"/>
  <c r="V5213" i="21"/>
  <c r="U5213" i="21"/>
  <c r="T5213" i="21"/>
  <c r="S5213" i="21"/>
  <c r="R5213" i="21"/>
  <c r="X5212" i="21"/>
  <c r="W5212" i="21"/>
  <c r="V5212" i="21"/>
  <c r="U5212" i="21"/>
  <c r="T5212" i="21"/>
  <c r="S5212" i="21"/>
  <c r="R5212" i="21"/>
  <c r="X5211" i="21"/>
  <c r="W5211" i="21"/>
  <c r="V5211" i="21"/>
  <c r="U5211" i="21"/>
  <c r="T5211" i="21"/>
  <c r="S5211" i="21"/>
  <c r="R5211" i="21"/>
  <c r="X5210" i="21"/>
  <c r="W5210" i="21"/>
  <c r="V5210" i="21"/>
  <c r="U5210" i="21"/>
  <c r="T5210" i="21"/>
  <c r="S5210" i="21"/>
  <c r="R5210" i="21"/>
  <c r="X5209" i="21"/>
  <c r="W5209" i="21"/>
  <c r="V5209" i="21"/>
  <c r="U5209" i="21"/>
  <c r="T5209" i="21"/>
  <c r="S5209" i="21"/>
  <c r="R5209" i="21"/>
  <c r="X5208" i="21"/>
  <c r="W5208" i="21"/>
  <c r="V5208" i="21"/>
  <c r="U5208" i="21"/>
  <c r="T5208" i="21"/>
  <c r="S5208" i="21"/>
  <c r="R5208" i="21"/>
  <c r="X5207" i="21"/>
  <c r="W5207" i="21"/>
  <c r="V5207" i="21"/>
  <c r="U5207" i="21"/>
  <c r="T5207" i="21"/>
  <c r="S5207" i="21"/>
  <c r="R5207" i="21"/>
  <c r="X5206" i="21"/>
  <c r="W5206" i="21"/>
  <c r="V5206" i="21"/>
  <c r="U5206" i="21"/>
  <c r="T5206" i="21"/>
  <c r="S5206" i="21"/>
  <c r="R5206" i="21"/>
  <c r="X5205" i="21"/>
  <c r="W5205" i="21"/>
  <c r="V5205" i="21"/>
  <c r="U5205" i="21"/>
  <c r="T5205" i="21"/>
  <c r="S5205" i="21"/>
  <c r="R5205" i="21"/>
  <c r="X5204" i="21"/>
  <c r="W5204" i="21"/>
  <c r="V5204" i="21"/>
  <c r="U5204" i="21"/>
  <c r="T5204" i="21"/>
  <c r="S5204" i="21"/>
  <c r="R5204" i="21"/>
  <c r="X5203" i="21"/>
  <c r="W5203" i="21"/>
  <c r="V5203" i="21"/>
  <c r="U5203" i="21"/>
  <c r="T5203" i="21"/>
  <c r="S5203" i="21"/>
  <c r="R5203" i="21"/>
  <c r="X5202" i="21"/>
  <c r="W5202" i="21"/>
  <c r="V5202" i="21"/>
  <c r="U5202" i="21"/>
  <c r="T5202" i="21"/>
  <c r="S5202" i="21"/>
  <c r="R5202" i="21"/>
  <c r="X5201" i="21"/>
  <c r="W5201" i="21"/>
  <c r="V5201" i="21"/>
  <c r="U5201" i="21"/>
  <c r="T5201" i="21"/>
  <c r="S5201" i="21"/>
  <c r="R5201" i="21"/>
  <c r="X5200" i="21"/>
  <c r="W5200" i="21"/>
  <c r="V5200" i="21"/>
  <c r="U5200" i="21"/>
  <c r="T5200" i="21"/>
  <c r="S5200" i="21"/>
  <c r="R5200" i="21"/>
  <c r="X5199" i="21"/>
  <c r="W5199" i="21"/>
  <c r="V5199" i="21"/>
  <c r="U5199" i="21"/>
  <c r="T5199" i="21"/>
  <c r="S5199" i="21"/>
  <c r="R5199" i="21"/>
  <c r="X5198" i="21"/>
  <c r="W5198" i="21"/>
  <c r="V5198" i="21"/>
  <c r="U5198" i="21"/>
  <c r="T5198" i="21"/>
  <c r="S5198" i="21"/>
  <c r="R5198" i="21"/>
  <c r="X5197" i="21"/>
  <c r="W5197" i="21"/>
  <c r="V5197" i="21"/>
  <c r="U5197" i="21"/>
  <c r="T5197" i="21"/>
  <c r="S5197" i="21"/>
  <c r="R5197" i="21"/>
  <c r="X5196" i="21"/>
  <c r="W5196" i="21"/>
  <c r="V5196" i="21"/>
  <c r="U5196" i="21"/>
  <c r="T5196" i="21"/>
  <c r="S5196" i="21"/>
  <c r="R5196" i="21"/>
  <c r="X5195" i="21"/>
  <c r="W5195" i="21"/>
  <c r="V5195" i="21"/>
  <c r="U5195" i="21"/>
  <c r="T5195" i="21"/>
  <c r="S5195" i="21"/>
  <c r="R5195" i="21"/>
  <c r="X5194" i="21"/>
  <c r="W5194" i="21"/>
  <c r="V5194" i="21"/>
  <c r="U5194" i="21"/>
  <c r="T5194" i="21"/>
  <c r="S5194" i="21"/>
  <c r="R5194" i="21"/>
  <c r="X5193" i="21"/>
  <c r="W5193" i="21"/>
  <c r="V5193" i="21"/>
  <c r="U5193" i="21"/>
  <c r="T5193" i="21"/>
  <c r="S5193" i="21"/>
  <c r="R5193" i="21"/>
  <c r="X5192" i="21"/>
  <c r="W5192" i="21"/>
  <c r="V5192" i="21"/>
  <c r="U5192" i="21"/>
  <c r="T5192" i="21"/>
  <c r="S5192" i="21"/>
  <c r="R5192" i="21"/>
  <c r="X5191" i="21"/>
  <c r="W5191" i="21"/>
  <c r="V5191" i="21"/>
  <c r="U5191" i="21"/>
  <c r="T5191" i="21"/>
  <c r="S5191" i="21"/>
  <c r="R5191" i="21"/>
  <c r="X5190" i="21"/>
  <c r="W5190" i="21"/>
  <c r="V5190" i="21"/>
  <c r="U5190" i="21"/>
  <c r="T5190" i="21"/>
  <c r="S5190" i="21"/>
  <c r="R5190" i="21"/>
  <c r="X5189" i="21"/>
  <c r="W5189" i="21"/>
  <c r="V5189" i="21"/>
  <c r="U5189" i="21"/>
  <c r="T5189" i="21"/>
  <c r="S5189" i="21"/>
  <c r="R5189" i="21"/>
  <c r="X5188" i="21"/>
  <c r="W5188" i="21"/>
  <c r="V5188" i="21"/>
  <c r="U5188" i="21"/>
  <c r="T5188" i="21"/>
  <c r="S5188" i="21"/>
  <c r="R5188" i="21"/>
  <c r="X5187" i="21"/>
  <c r="W5187" i="21"/>
  <c r="V5187" i="21"/>
  <c r="U5187" i="21"/>
  <c r="T5187" i="21"/>
  <c r="S5187" i="21"/>
  <c r="R5187" i="21"/>
  <c r="X5186" i="21"/>
  <c r="W5186" i="21"/>
  <c r="V5186" i="21"/>
  <c r="U5186" i="21"/>
  <c r="T5186" i="21"/>
  <c r="S5186" i="21"/>
  <c r="R5186" i="21"/>
  <c r="X5185" i="21"/>
  <c r="W5185" i="21"/>
  <c r="V5185" i="21"/>
  <c r="U5185" i="21"/>
  <c r="T5185" i="21"/>
  <c r="S5185" i="21"/>
  <c r="R5185" i="21"/>
  <c r="X5184" i="21"/>
  <c r="W5184" i="21"/>
  <c r="V5184" i="21"/>
  <c r="U5184" i="21"/>
  <c r="T5184" i="21"/>
  <c r="S5184" i="21"/>
  <c r="R5184" i="21"/>
  <c r="X5183" i="21"/>
  <c r="W5183" i="21"/>
  <c r="V5183" i="21"/>
  <c r="U5183" i="21"/>
  <c r="T5183" i="21"/>
  <c r="S5183" i="21"/>
  <c r="R5183" i="21"/>
  <c r="X5182" i="21"/>
  <c r="W5182" i="21"/>
  <c r="V5182" i="21"/>
  <c r="U5182" i="21"/>
  <c r="T5182" i="21"/>
  <c r="S5182" i="21"/>
  <c r="R5182" i="21"/>
  <c r="X5181" i="21"/>
  <c r="W5181" i="21"/>
  <c r="V5181" i="21"/>
  <c r="U5181" i="21"/>
  <c r="T5181" i="21"/>
  <c r="S5181" i="21"/>
  <c r="R5181" i="21"/>
  <c r="X5180" i="21"/>
  <c r="W5180" i="21"/>
  <c r="V5180" i="21"/>
  <c r="U5180" i="21"/>
  <c r="T5180" i="21"/>
  <c r="S5180" i="21"/>
  <c r="R5180" i="21"/>
  <c r="X5179" i="21"/>
  <c r="W5179" i="21"/>
  <c r="V5179" i="21"/>
  <c r="U5179" i="21"/>
  <c r="T5179" i="21"/>
  <c r="S5179" i="21"/>
  <c r="R5179" i="21"/>
  <c r="X5178" i="21"/>
  <c r="W5178" i="21"/>
  <c r="V5178" i="21"/>
  <c r="U5178" i="21"/>
  <c r="T5178" i="21"/>
  <c r="S5178" i="21"/>
  <c r="R5178" i="21"/>
  <c r="X5177" i="21"/>
  <c r="W5177" i="21"/>
  <c r="V5177" i="21"/>
  <c r="U5177" i="21"/>
  <c r="T5177" i="21"/>
  <c r="S5177" i="21"/>
  <c r="R5177" i="21"/>
  <c r="X5176" i="21"/>
  <c r="W5176" i="21"/>
  <c r="V5176" i="21"/>
  <c r="U5176" i="21"/>
  <c r="T5176" i="21"/>
  <c r="S5176" i="21"/>
  <c r="R5176" i="21"/>
  <c r="X5175" i="21"/>
  <c r="W5175" i="21"/>
  <c r="V5175" i="21"/>
  <c r="U5175" i="21"/>
  <c r="T5175" i="21"/>
  <c r="S5175" i="21"/>
  <c r="R5175" i="21"/>
  <c r="X5174" i="21"/>
  <c r="W5174" i="21"/>
  <c r="V5174" i="21"/>
  <c r="U5174" i="21"/>
  <c r="T5174" i="21"/>
  <c r="S5174" i="21"/>
  <c r="R5174" i="21"/>
  <c r="X5173" i="21"/>
  <c r="W5173" i="21"/>
  <c r="V5173" i="21"/>
  <c r="U5173" i="21"/>
  <c r="T5173" i="21"/>
  <c r="S5173" i="21"/>
  <c r="R5173" i="21"/>
  <c r="X5172" i="21"/>
  <c r="W5172" i="21"/>
  <c r="V5172" i="21"/>
  <c r="U5172" i="21"/>
  <c r="T5172" i="21"/>
  <c r="S5172" i="21"/>
  <c r="R5172" i="21"/>
  <c r="X5171" i="21"/>
  <c r="W5171" i="21"/>
  <c r="V5171" i="21"/>
  <c r="U5171" i="21"/>
  <c r="T5171" i="21"/>
  <c r="S5171" i="21"/>
  <c r="R5171" i="21"/>
  <c r="X5170" i="21"/>
  <c r="W5170" i="21"/>
  <c r="V5170" i="21"/>
  <c r="U5170" i="21"/>
  <c r="T5170" i="21"/>
  <c r="S5170" i="21"/>
  <c r="R5170" i="21"/>
  <c r="X5169" i="21"/>
  <c r="W5169" i="21"/>
  <c r="V5169" i="21"/>
  <c r="U5169" i="21"/>
  <c r="T5169" i="21"/>
  <c r="S5169" i="21"/>
  <c r="R5169" i="21"/>
  <c r="X5168" i="21"/>
  <c r="W5168" i="21"/>
  <c r="V5168" i="21"/>
  <c r="U5168" i="21"/>
  <c r="T5168" i="21"/>
  <c r="S5168" i="21"/>
  <c r="R5168" i="21"/>
  <c r="X5167" i="21"/>
  <c r="W5167" i="21"/>
  <c r="V5167" i="21"/>
  <c r="U5167" i="21"/>
  <c r="T5167" i="21"/>
  <c r="S5167" i="21"/>
  <c r="R5167" i="21"/>
  <c r="X5166" i="21"/>
  <c r="W5166" i="21"/>
  <c r="V5166" i="21"/>
  <c r="U5166" i="21"/>
  <c r="T5166" i="21"/>
  <c r="S5166" i="21"/>
  <c r="R5166" i="21"/>
  <c r="X5165" i="21"/>
  <c r="W5165" i="21"/>
  <c r="V5165" i="21"/>
  <c r="U5165" i="21"/>
  <c r="T5165" i="21"/>
  <c r="S5165" i="21"/>
  <c r="R5165" i="21"/>
  <c r="X5164" i="21"/>
  <c r="W5164" i="21"/>
  <c r="V5164" i="21"/>
  <c r="U5164" i="21"/>
  <c r="T5164" i="21"/>
  <c r="S5164" i="21"/>
  <c r="R5164" i="21"/>
  <c r="X5163" i="21"/>
  <c r="W5163" i="21"/>
  <c r="V5163" i="21"/>
  <c r="U5163" i="21"/>
  <c r="T5163" i="21"/>
  <c r="S5163" i="21"/>
  <c r="R5163" i="21"/>
  <c r="X5162" i="21"/>
  <c r="W5162" i="21"/>
  <c r="V5162" i="21"/>
  <c r="U5162" i="21"/>
  <c r="T5162" i="21"/>
  <c r="S5162" i="21"/>
  <c r="R5162" i="21"/>
  <c r="X5161" i="21"/>
  <c r="W5161" i="21"/>
  <c r="V5161" i="21"/>
  <c r="U5161" i="21"/>
  <c r="T5161" i="21"/>
  <c r="S5161" i="21"/>
  <c r="R5161" i="21"/>
  <c r="X5160" i="21"/>
  <c r="W5160" i="21"/>
  <c r="V5160" i="21"/>
  <c r="U5160" i="21"/>
  <c r="T5160" i="21"/>
  <c r="S5160" i="21"/>
  <c r="R5160" i="21"/>
  <c r="X5159" i="21"/>
  <c r="W5159" i="21"/>
  <c r="V5159" i="21"/>
  <c r="U5159" i="21"/>
  <c r="T5159" i="21"/>
  <c r="S5159" i="21"/>
  <c r="R5159" i="21"/>
  <c r="X5158" i="21"/>
  <c r="W5158" i="21"/>
  <c r="V5158" i="21"/>
  <c r="U5158" i="21"/>
  <c r="T5158" i="21"/>
  <c r="S5158" i="21"/>
  <c r="R5158" i="21"/>
  <c r="X5157" i="21"/>
  <c r="W5157" i="21"/>
  <c r="V5157" i="21"/>
  <c r="U5157" i="21"/>
  <c r="T5157" i="21"/>
  <c r="S5157" i="21"/>
  <c r="R5157" i="21"/>
  <c r="X5156" i="21"/>
  <c r="W5156" i="21"/>
  <c r="V5156" i="21"/>
  <c r="U5156" i="21"/>
  <c r="T5156" i="21"/>
  <c r="S5156" i="21"/>
  <c r="R5156" i="21"/>
  <c r="X5155" i="21"/>
  <c r="W5155" i="21"/>
  <c r="V5155" i="21"/>
  <c r="U5155" i="21"/>
  <c r="T5155" i="21"/>
  <c r="S5155" i="21"/>
  <c r="R5155" i="21"/>
  <c r="X5154" i="21"/>
  <c r="W5154" i="21"/>
  <c r="V5154" i="21"/>
  <c r="U5154" i="21"/>
  <c r="T5154" i="21"/>
  <c r="S5154" i="21"/>
  <c r="R5154" i="21"/>
  <c r="X5153" i="21"/>
  <c r="W5153" i="21"/>
  <c r="V5153" i="21"/>
  <c r="U5153" i="21"/>
  <c r="T5153" i="21"/>
  <c r="S5153" i="21"/>
  <c r="R5153" i="21"/>
  <c r="X5152" i="21"/>
  <c r="W5152" i="21"/>
  <c r="V5152" i="21"/>
  <c r="U5152" i="21"/>
  <c r="T5152" i="21"/>
  <c r="S5152" i="21"/>
  <c r="R5152" i="21"/>
  <c r="X5151" i="21"/>
  <c r="W5151" i="21"/>
  <c r="V5151" i="21"/>
  <c r="U5151" i="21"/>
  <c r="T5151" i="21"/>
  <c r="S5151" i="21"/>
  <c r="R5151" i="21"/>
  <c r="X5150" i="21"/>
  <c r="W5150" i="21"/>
  <c r="V5150" i="21"/>
  <c r="U5150" i="21"/>
  <c r="T5150" i="21"/>
  <c r="S5150" i="21"/>
  <c r="R5150" i="21"/>
  <c r="X5149" i="21"/>
  <c r="W5149" i="21"/>
  <c r="V5149" i="21"/>
  <c r="U5149" i="21"/>
  <c r="T5149" i="21"/>
  <c r="S5149" i="21"/>
  <c r="R5149" i="21"/>
  <c r="X5148" i="21"/>
  <c r="W5148" i="21"/>
  <c r="V5148" i="21"/>
  <c r="U5148" i="21"/>
  <c r="T5148" i="21"/>
  <c r="S5148" i="21"/>
  <c r="R5148" i="21"/>
  <c r="X5147" i="21"/>
  <c r="W5147" i="21"/>
  <c r="V5147" i="21"/>
  <c r="U5147" i="21"/>
  <c r="T5147" i="21"/>
  <c r="S5147" i="21"/>
  <c r="R5147" i="21"/>
  <c r="X5146" i="21"/>
  <c r="W5146" i="21"/>
  <c r="V5146" i="21"/>
  <c r="U5146" i="21"/>
  <c r="T5146" i="21"/>
  <c r="S5146" i="21"/>
  <c r="R5146" i="21"/>
  <c r="X5145" i="21"/>
  <c r="W5145" i="21"/>
  <c r="V5145" i="21"/>
  <c r="U5145" i="21"/>
  <c r="T5145" i="21"/>
  <c r="S5145" i="21"/>
  <c r="R5145" i="21"/>
  <c r="X5144" i="21"/>
  <c r="W5144" i="21"/>
  <c r="V5144" i="21"/>
  <c r="U5144" i="21"/>
  <c r="T5144" i="21"/>
  <c r="S5144" i="21"/>
  <c r="R5144" i="21"/>
  <c r="X5143" i="21"/>
  <c r="W5143" i="21"/>
  <c r="V5143" i="21"/>
  <c r="U5143" i="21"/>
  <c r="T5143" i="21"/>
  <c r="S5143" i="21"/>
  <c r="R5143" i="21"/>
  <c r="X5142" i="21"/>
  <c r="W5142" i="21"/>
  <c r="V5142" i="21"/>
  <c r="U5142" i="21"/>
  <c r="T5142" i="21"/>
  <c r="S5142" i="21"/>
  <c r="R5142" i="21"/>
  <c r="X5141" i="21"/>
  <c r="W5141" i="21"/>
  <c r="V5141" i="21"/>
  <c r="U5141" i="21"/>
  <c r="T5141" i="21"/>
  <c r="S5141" i="21"/>
  <c r="R5141" i="21"/>
  <c r="X5140" i="21"/>
  <c r="W5140" i="21"/>
  <c r="V5140" i="21"/>
  <c r="U5140" i="21"/>
  <c r="T5140" i="21"/>
  <c r="S5140" i="21"/>
  <c r="R5140" i="21"/>
  <c r="X5139" i="21"/>
  <c r="W5139" i="21"/>
  <c r="V5139" i="21"/>
  <c r="U5139" i="21"/>
  <c r="T5139" i="21"/>
  <c r="S5139" i="21"/>
  <c r="R5139" i="21"/>
  <c r="X5138" i="21"/>
  <c r="W5138" i="21"/>
  <c r="V5138" i="21"/>
  <c r="U5138" i="21"/>
  <c r="T5138" i="21"/>
  <c r="S5138" i="21"/>
  <c r="R5138" i="21"/>
  <c r="X5137" i="21"/>
  <c r="W5137" i="21"/>
  <c r="V5137" i="21"/>
  <c r="U5137" i="21"/>
  <c r="T5137" i="21"/>
  <c r="S5137" i="21"/>
  <c r="R5137" i="21"/>
  <c r="X5136" i="21"/>
  <c r="W5136" i="21"/>
  <c r="V5136" i="21"/>
  <c r="U5136" i="21"/>
  <c r="T5136" i="21"/>
  <c r="S5136" i="21"/>
  <c r="R5136" i="21"/>
  <c r="X5135" i="21"/>
  <c r="W5135" i="21"/>
  <c r="V5135" i="21"/>
  <c r="U5135" i="21"/>
  <c r="T5135" i="21"/>
  <c r="S5135" i="21"/>
  <c r="R5135" i="21"/>
  <c r="X5134" i="21"/>
  <c r="W5134" i="21"/>
  <c r="V5134" i="21"/>
  <c r="U5134" i="21"/>
  <c r="T5134" i="21"/>
  <c r="S5134" i="21"/>
  <c r="R5134" i="21"/>
  <c r="X5133" i="21"/>
  <c r="W5133" i="21"/>
  <c r="V5133" i="21"/>
  <c r="U5133" i="21"/>
  <c r="T5133" i="21"/>
  <c r="S5133" i="21"/>
  <c r="R5133" i="21"/>
  <c r="X5132" i="21"/>
  <c r="W5132" i="21"/>
  <c r="V5132" i="21"/>
  <c r="U5132" i="21"/>
  <c r="T5132" i="21"/>
  <c r="S5132" i="21"/>
  <c r="R5132" i="21"/>
  <c r="X5131" i="21"/>
  <c r="W5131" i="21"/>
  <c r="V5131" i="21"/>
  <c r="U5131" i="21"/>
  <c r="T5131" i="21"/>
  <c r="S5131" i="21"/>
  <c r="R5131" i="21"/>
  <c r="X5130" i="21"/>
  <c r="W5130" i="21"/>
  <c r="V5130" i="21"/>
  <c r="U5130" i="21"/>
  <c r="T5130" i="21"/>
  <c r="S5130" i="21"/>
  <c r="R5130" i="21"/>
  <c r="X5129" i="21"/>
  <c r="W5129" i="21"/>
  <c r="V5129" i="21"/>
  <c r="U5129" i="21"/>
  <c r="T5129" i="21"/>
  <c r="S5129" i="21"/>
  <c r="R5129" i="21"/>
  <c r="X5128" i="21"/>
  <c r="W5128" i="21"/>
  <c r="V5128" i="21"/>
  <c r="U5128" i="21"/>
  <c r="T5128" i="21"/>
  <c r="S5128" i="21"/>
  <c r="R5128" i="21"/>
  <c r="X5127" i="21"/>
  <c r="W5127" i="21"/>
  <c r="V5127" i="21"/>
  <c r="U5127" i="21"/>
  <c r="T5127" i="21"/>
  <c r="S5127" i="21"/>
  <c r="R5127" i="21"/>
  <c r="X5126" i="21"/>
  <c r="W5126" i="21"/>
  <c r="V5126" i="21"/>
  <c r="U5126" i="21"/>
  <c r="T5126" i="21"/>
  <c r="S5126" i="21"/>
  <c r="R5126" i="21"/>
  <c r="X5125" i="21"/>
  <c r="W5125" i="21"/>
  <c r="V5125" i="21"/>
  <c r="U5125" i="21"/>
  <c r="T5125" i="21"/>
  <c r="S5125" i="21"/>
  <c r="R5125" i="21"/>
  <c r="X5124" i="21"/>
  <c r="W5124" i="21"/>
  <c r="V5124" i="21"/>
  <c r="U5124" i="21"/>
  <c r="T5124" i="21"/>
  <c r="S5124" i="21"/>
  <c r="R5124" i="21"/>
  <c r="X5123" i="21"/>
  <c r="W5123" i="21"/>
  <c r="V5123" i="21"/>
  <c r="U5123" i="21"/>
  <c r="T5123" i="21"/>
  <c r="S5123" i="21"/>
  <c r="R5123" i="21"/>
  <c r="X5122" i="21"/>
  <c r="W5122" i="21"/>
  <c r="V5122" i="21"/>
  <c r="U5122" i="21"/>
  <c r="T5122" i="21"/>
  <c r="S5122" i="21"/>
  <c r="R5122" i="21"/>
  <c r="X5121" i="21"/>
  <c r="W5121" i="21"/>
  <c r="V5121" i="21"/>
  <c r="U5121" i="21"/>
  <c r="T5121" i="21"/>
  <c r="S5121" i="21"/>
  <c r="R5121" i="21"/>
  <c r="X5120" i="21"/>
  <c r="W5120" i="21"/>
  <c r="V5120" i="21"/>
  <c r="U5120" i="21"/>
  <c r="T5120" i="21"/>
  <c r="S5120" i="21"/>
  <c r="R5120" i="21"/>
  <c r="X5119" i="21"/>
  <c r="W5119" i="21"/>
  <c r="V5119" i="21"/>
  <c r="U5119" i="21"/>
  <c r="T5119" i="21"/>
  <c r="S5119" i="21"/>
  <c r="R5119" i="21"/>
  <c r="X5118" i="21"/>
  <c r="W5118" i="21"/>
  <c r="V5118" i="21"/>
  <c r="U5118" i="21"/>
  <c r="T5118" i="21"/>
  <c r="S5118" i="21"/>
  <c r="R5118" i="21"/>
  <c r="X5117" i="21"/>
  <c r="W5117" i="21"/>
  <c r="V5117" i="21"/>
  <c r="U5117" i="21"/>
  <c r="T5117" i="21"/>
  <c r="S5117" i="21"/>
  <c r="R5117" i="21"/>
  <c r="X5116" i="21"/>
  <c r="W5116" i="21"/>
  <c r="V5116" i="21"/>
  <c r="U5116" i="21"/>
  <c r="T5116" i="21"/>
  <c r="S5116" i="21"/>
  <c r="R5116" i="21"/>
  <c r="X5115" i="21"/>
  <c r="W5115" i="21"/>
  <c r="V5115" i="21"/>
  <c r="U5115" i="21"/>
  <c r="T5115" i="21"/>
  <c r="S5115" i="21"/>
  <c r="R5115" i="21"/>
  <c r="X5114" i="21"/>
  <c r="W5114" i="21"/>
  <c r="V5114" i="21"/>
  <c r="U5114" i="21"/>
  <c r="T5114" i="21"/>
  <c r="S5114" i="21"/>
  <c r="R5114" i="21"/>
  <c r="X5113" i="21"/>
  <c r="W5113" i="21"/>
  <c r="V5113" i="21"/>
  <c r="U5113" i="21"/>
  <c r="T5113" i="21"/>
  <c r="S5113" i="21"/>
  <c r="R5113" i="21"/>
  <c r="X5112" i="21"/>
  <c r="W5112" i="21"/>
  <c r="V5112" i="21"/>
  <c r="U5112" i="21"/>
  <c r="T5112" i="21"/>
  <c r="S5112" i="21"/>
  <c r="R5112" i="21"/>
  <c r="X5111" i="21"/>
  <c r="W5111" i="21"/>
  <c r="V5111" i="21"/>
  <c r="U5111" i="21"/>
  <c r="T5111" i="21"/>
  <c r="S5111" i="21"/>
  <c r="R5111" i="21"/>
  <c r="X5110" i="21"/>
  <c r="W5110" i="21"/>
  <c r="V5110" i="21"/>
  <c r="U5110" i="21"/>
  <c r="T5110" i="21"/>
  <c r="S5110" i="21"/>
  <c r="R5110" i="21"/>
  <c r="X5109" i="21"/>
  <c r="W5109" i="21"/>
  <c r="V5109" i="21"/>
  <c r="U5109" i="21"/>
  <c r="T5109" i="21"/>
  <c r="S5109" i="21"/>
  <c r="R5109" i="21"/>
  <c r="X5108" i="21"/>
  <c r="W5108" i="21"/>
  <c r="V5108" i="21"/>
  <c r="U5108" i="21"/>
  <c r="T5108" i="21"/>
  <c r="S5108" i="21"/>
  <c r="R5108" i="21"/>
  <c r="X5107" i="21"/>
  <c r="W5107" i="21"/>
  <c r="V5107" i="21"/>
  <c r="U5107" i="21"/>
  <c r="T5107" i="21"/>
  <c r="S5107" i="21"/>
  <c r="R5107" i="21"/>
  <c r="X5106" i="21"/>
  <c r="W5106" i="21"/>
  <c r="V5106" i="21"/>
  <c r="U5106" i="21"/>
  <c r="T5106" i="21"/>
  <c r="S5106" i="21"/>
  <c r="R5106" i="21"/>
  <c r="X5105" i="21"/>
  <c r="W5105" i="21"/>
  <c r="V5105" i="21"/>
  <c r="U5105" i="21"/>
  <c r="T5105" i="21"/>
  <c r="S5105" i="21"/>
  <c r="R5105" i="21"/>
  <c r="X5104" i="21"/>
  <c r="W5104" i="21"/>
  <c r="V5104" i="21"/>
  <c r="U5104" i="21"/>
  <c r="T5104" i="21"/>
  <c r="S5104" i="21"/>
  <c r="R5104" i="21"/>
  <c r="X5103" i="21"/>
  <c r="W5103" i="21"/>
  <c r="V5103" i="21"/>
  <c r="U5103" i="21"/>
  <c r="T5103" i="21"/>
  <c r="S5103" i="21"/>
  <c r="R5103" i="21"/>
  <c r="X5102" i="21"/>
  <c r="W5102" i="21"/>
  <c r="V5102" i="21"/>
  <c r="U5102" i="21"/>
  <c r="T5102" i="21"/>
  <c r="S5102" i="21"/>
  <c r="R5102" i="21"/>
  <c r="X5101" i="21"/>
  <c r="W5101" i="21"/>
  <c r="V5101" i="21"/>
  <c r="U5101" i="21"/>
  <c r="T5101" i="21"/>
  <c r="S5101" i="21"/>
  <c r="R5101" i="21"/>
  <c r="X5100" i="21"/>
  <c r="W5100" i="21"/>
  <c r="V5100" i="21"/>
  <c r="U5100" i="21"/>
  <c r="T5100" i="21"/>
  <c r="S5100" i="21"/>
  <c r="R5100" i="21"/>
  <c r="X5099" i="21"/>
  <c r="W5099" i="21"/>
  <c r="V5099" i="21"/>
  <c r="U5099" i="21"/>
  <c r="T5099" i="21"/>
  <c r="S5099" i="21"/>
  <c r="R5099" i="21"/>
  <c r="X5098" i="21"/>
  <c r="W5098" i="21"/>
  <c r="V5098" i="21"/>
  <c r="U5098" i="21"/>
  <c r="T5098" i="21"/>
  <c r="S5098" i="21"/>
  <c r="R5098" i="21"/>
  <c r="X5097" i="21"/>
  <c r="W5097" i="21"/>
  <c r="V5097" i="21"/>
  <c r="U5097" i="21"/>
  <c r="T5097" i="21"/>
  <c r="S5097" i="21"/>
  <c r="R5097" i="21"/>
  <c r="X5096" i="21"/>
  <c r="W5096" i="21"/>
  <c r="V5096" i="21"/>
  <c r="U5096" i="21"/>
  <c r="T5096" i="21"/>
  <c r="S5096" i="21"/>
  <c r="R5096" i="21"/>
  <c r="X5095" i="21"/>
  <c r="W5095" i="21"/>
  <c r="V5095" i="21"/>
  <c r="U5095" i="21"/>
  <c r="T5095" i="21"/>
  <c r="S5095" i="21"/>
  <c r="R5095" i="21"/>
  <c r="X5094" i="21"/>
  <c r="W5094" i="21"/>
  <c r="V5094" i="21"/>
  <c r="U5094" i="21"/>
  <c r="T5094" i="21"/>
  <c r="S5094" i="21"/>
  <c r="R5094" i="21"/>
  <c r="X5093" i="21"/>
  <c r="W5093" i="21"/>
  <c r="V5093" i="21"/>
  <c r="U5093" i="21"/>
  <c r="T5093" i="21"/>
  <c r="S5093" i="21"/>
  <c r="R5093" i="21"/>
  <c r="X5092" i="21"/>
  <c r="W5092" i="21"/>
  <c r="V5092" i="21"/>
  <c r="U5092" i="21"/>
  <c r="T5092" i="21"/>
  <c r="S5092" i="21"/>
  <c r="R5092" i="21"/>
  <c r="X5091" i="21"/>
  <c r="W5091" i="21"/>
  <c r="V5091" i="21"/>
  <c r="U5091" i="21"/>
  <c r="T5091" i="21"/>
  <c r="S5091" i="21"/>
  <c r="R5091" i="21"/>
  <c r="X5090" i="21"/>
  <c r="W5090" i="21"/>
  <c r="V5090" i="21"/>
  <c r="U5090" i="21"/>
  <c r="T5090" i="21"/>
  <c r="S5090" i="21"/>
  <c r="R5090" i="21"/>
  <c r="X5089" i="21"/>
  <c r="W5089" i="21"/>
  <c r="V5089" i="21"/>
  <c r="U5089" i="21"/>
  <c r="T5089" i="21"/>
  <c r="S5089" i="21"/>
  <c r="R5089" i="21"/>
  <c r="X5088" i="21"/>
  <c r="W5088" i="21"/>
  <c r="V5088" i="21"/>
  <c r="U5088" i="21"/>
  <c r="T5088" i="21"/>
  <c r="S5088" i="21"/>
  <c r="R5088" i="21"/>
  <c r="X5087" i="21"/>
  <c r="W5087" i="21"/>
  <c r="V5087" i="21"/>
  <c r="U5087" i="21"/>
  <c r="T5087" i="21"/>
  <c r="S5087" i="21"/>
  <c r="R5087" i="21"/>
  <c r="X5086" i="21"/>
  <c r="W5086" i="21"/>
  <c r="V5086" i="21"/>
  <c r="U5086" i="21"/>
  <c r="T5086" i="21"/>
  <c r="S5086" i="21"/>
  <c r="R5086" i="21"/>
  <c r="X5085" i="21"/>
  <c r="W5085" i="21"/>
  <c r="V5085" i="21"/>
  <c r="U5085" i="21"/>
  <c r="T5085" i="21"/>
  <c r="S5085" i="21"/>
  <c r="R5085" i="21"/>
  <c r="X5084" i="21"/>
  <c r="W5084" i="21"/>
  <c r="V5084" i="21"/>
  <c r="U5084" i="21"/>
  <c r="T5084" i="21"/>
  <c r="S5084" i="21"/>
  <c r="R5084" i="21"/>
  <c r="X5083" i="21"/>
  <c r="W5083" i="21"/>
  <c r="V5083" i="21"/>
  <c r="U5083" i="21"/>
  <c r="T5083" i="21"/>
  <c r="S5083" i="21"/>
  <c r="R5083" i="21"/>
  <c r="X5082" i="21"/>
  <c r="W5082" i="21"/>
  <c r="V5082" i="21"/>
  <c r="U5082" i="21"/>
  <c r="T5082" i="21"/>
  <c r="S5082" i="21"/>
  <c r="R5082" i="21"/>
  <c r="X5081" i="21"/>
  <c r="W5081" i="21"/>
  <c r="V5081" i="21"/>
  <c r="U5081" i="21"/>
  <c r="T5081" i="21"/>
  <c r="S5081" i="21"/>
  <c r="R5081" i="21"/>
  <c r="X5080" i="21"/>
  <c r="W5080" i="21"/>
  <c r="V5080" i="21"/>
  <c r="U5080" i="21"/>
  <c r="T5080" i="21"/>
  <c r="S5080" i="21"/>
  <c r="R5080" i="21"/>
  <c r="X5079" i="21"/>
  <c r="W5079" i="21"/>
  <c r="V5079" i="21"/>
  <c r="U5079" i="21"/>
  <c r="T5079" i="21"/>
  <c r="S5079" i="21"/>
  <c r="R5079" i="21"/>
  <c r="X5078" i="21"/>
  <c r="W5078" i="21"/>
  <c r="V5078" i="21"/>
  <c r="U5078" i="21"/>
  <c r="T5078" i="21"/>
  <c r="S5078" i="21"/>
  <c r="R5078" i="21"/>
  <c r="X5077" i="21"/>
  <c r="W5077" i="21"/>
  <c r="V5077" i="21"/>
  <c r="U5077" i="21"/>
  <c r="T5077" i="21"/>
  <c r="S5077" i="21"/>
  <c r="R5077" i="21"/>
  <c r="X5076" i="21"/>
  <c r="W5076" i="21"/>
  <c r="V5076" i="21"/>
  <c r="U5076" i="21"/>
  <c r="T5076" i="21"/>
  <c r="S5076" i="21"/>
  <c r="R5076" i="21"/>
  <c r="X5075" i="21"/>
  <c r="W5075" i="21"/>
  <c r="V5075" i="21"/>
  <c r="U5075" i="21"/>
  <c r="T5075" i="21"/>
  <c r="S5075" i="21"/>
  <c r="R5075" i="21"/>
  <c r="X5074" i="21"/>
  <c r="W5074" i="21"/>
  <c r="V5074" i="21"/>
  <c r="U5074" i="21"/>
  <c r="T5074" i="21"/>
  <c r="S5074" i="21"/>
  <c r="R5074" i="21"/>
  <c r="X5073" i="21"/>
  <c r="W5073" i="21"/>
  <c r="V5073" i="21"/>
  <c r="U5073" i="21"/>
  <c r="T5073" i="21"/>
  <c r="S5073" i="21"/>
  <c r="R5073" i="21"/>
  <c r="X5072" i="21"/>
  <c r="W5072" i="21"/>
  <c r="V5072" i="21"/>
  <c r="U5072" i="21"/>
  <c r="T5072" i="21"/>
  <c r="S5072" i="21"/>
  <c r="R5072" i="21"/>
  <c r="X5071" i="21"/>
  <c r="W5071" i="21"/>
  <c r="V5071" i="21"/>
  <c r="U5071" i="21"/>
  <c r="T5071" i="21"/>
  <c r="S5071" i="21"/>
  <c r="R5071" i="21"/>
  <c r="X5070" i="21"/>
  <c r="W5070" i="21"/>
  <c r="V5070" i="21"/>
  <c r="U5070" i="21"/>
  <c r="T5070" i="21"/>
  <c r="S5070" i="21"/>
  <c r="R5070" i="21"/>
  <c r="X5069" i="21"/>
  <c r="W5069" i="21"/>
  <c r="V5069" i="21"/>
  <c r="U5069" i="21"/>
  <c r="T5069" i="21"/>
  <c r="S5069" i="21"/>
  <c r="R5069" i="21"/>
  <c r="X5068" i="21"/>
  <c r="W5068" i="21"/>
  <c r="V5068" i="21"/>
  <c r="U5068" i="21"/>
  <c r="T5068" i="21"/>
  <c r="S5068" i="21"/>
  <c r="R5068" i="21"/>
  <c r="X5067" i="21"/>
  <c r="W5067" i="21"/>
  <c r="V5067" i="21"/>
  <c r="U5067" i="21"/>
  <c r="T5067" i="21"/>
  <c r="S5067" i="21"/>
  <c r="R5067" i="21"/>
  <c r="X5066" i="21"/>
  <c r="W5066" i="21"/>
  <c r="V5066" i="21"/>
  <c r="U5066" i="21"/>
  <c r="T5066" i="21"/>
  <c r="S5066" i="21"/>
  <c r="R5066" i="21"/>
  <c r="X5065" i="21"/>
  <c r="W5065" i="21"/>
  <c r="V5065" i="21"/>
  <c r="U5065" i="21"/>
  <c r="T5065" i="21"/>
  <c r="S5065" i="21"/>
  <c r="R5065" i="21"/>
  <c r="X5064" i="21"/>
  <c r="W5064" i="21"/>
  <c r="V5064" i="21"/>
  <c r="U5064" i="21"/>
  <c r="T5064" i="21"/>
  <c r="S5064" i="21"/>
  <c r="R5064" i="21"/>
  <c r="X5063" i="21"/>
  <c r="W5063" i="21"/>
  <c r="V5063" i="21"/>
  <c r="U5063" i="21"/>
  <c r="T5063" i="21"/>
  <c r="S5063" i="21"/>
  <c r="R5063" i="21"/>
  <c r="X5062" i="21"/>
  <c r="W5062" i="21"/>
  <c r="V5062" i="21"/>
  <c r="U5062" i="21"/>
  <c r="T5062" i="21"/>
  <c r="S5062" i="21"/>
  <c r="R5062" i="21"/>
  <c r="X5061" i="21"/>
  <c r="W5061" i="21"/>
  <c r="V5061" i="21"/>
  <c r="U5061" i="21"/>
  <c r="T5061" i="21"/>
  <c r="S5061" i="21"/>
  <c r="R5061" i="21"/>
  <c r="X5060" i="21"/>
  <c r="W5060" i="21"/>
  <c r="V5060" i="21"/>
  <c r="U5060" i="21"/>
  <c r="T5060" i="21"/>
  <c r="S5060" i="21"/>
  <c r="R5060" i="21"/>
  <c r="X5059" i="21"/>
  <c r="W5059" i="21"/>
  <c r="V5059" i="21"/>
  <c r="U5059" i="21"/>
  <c r="T5059" i="21"/>
  <c r="S5059" i="21"/>
  <c r="R5059" i="21"/>
  <c r="X5058" i="21"/>
  <c r="W5058" i="21"/>
  <c r="V5058" i="21"/>
  <c r="U5058" i="21"/>
  <c r="T5058" i="21"/>
  <c r="S5058" i="21"/>
  <c r="R5058" i="21"/>
  <c r="X5057" i="21"/>
  <c r="W5057" i="21"/>
  <c r="V5057" i="21"/>
  <c r="U5057" i="21"/>
  <c r="T5057" i="21"/>
  <c r="S5057" i="21"/>
  <c r="R5057" i="21"/>
  <c r="X5056" i="21"/>
  <c r="W5056" i="21"/>
  <c r="V5056" i="21"/>
  <c r="U5056" i="21"/>
  <c r="T5056" i="21"/>
  <c r="S5056" i="21"/>
  <c r="R5056" i="21"/>
  <c r="X5055" i="21"/>
  <c r="W5055" i="21"/>
  <c r="V5055" i="21"/>
  <c r="U5055" i="21"/>
  <c r="T5055" i="21"/>
  <c r="S5055" i="21"/>
  <c r="R5055" i="21"/>
  <c r="X5054" i="21"/>
  <c r="W5054" i="21"/>
  <c r="V5054" i="21"/>
  <c r="U5054" i="21"/>
  <c r="T5054" i="21"/>
  <c r="S5054" i="21"/>
  <c r="R5054" i="21"/>
  <c r="X5053" i="21"/>
  <c r="W5053" i="21"/>
  <c r="V5053" i="21"/>
  <c r="U5053" i="21"/>
  <c r="T5053" i="21"/>
  <c r="S5053" i="21"/>
  <c r="R5053" i="21"/>
  <c r="X5052" i="21"/>
  <c r="W5052" i="21"/>
  <c r="V5052" i="21"/>
  <c r="U5052" i="21"/>
  <c r="T5052" i="21"/>
  <c r="S5052" i="21"/>
  <c r="R5052" i="21"/>
  <c r="X5051" i="21"/>
  <c r="W5051" i="21"/>
  <c r="V5051" i="21"/>
  <c r="U5051" i="21"/>
  <c r="T5051" i="21"/>
  <c r="S5051" i="21"/>
  <c r="R5051" i="21"/>
  <c r="X5050" i="21"/>
  <c r="W5050" i="21"/>
  <c r="V5050" i="21"/>
  <c r="U5050" i="21"/>
  <c r="T5050" i="21"/>
  <c r="S5050" i="21"/>
  <c r="R5050" i="21"/>
  <c r="X5049" i="21"/>
  <c r="W5049" i="21"/>
  <c r="V5049" i="21"/>
  <c r="U5049" i="21"/>
  <c r="T5049" i="21"/>
  <c r="S5049" i="21"/>
  <c r="R5049" i="21"/>
  <c r="X5048" i="21"/>
  <c r="W5048" i="21"/>
  <c r="V5048" i="21"/>
  <c r="U5048" i="21"/>
  <c r="T5048" i="21"/>
  <c r="S5048" i="21"/>
  <c r="R5048" i="21"/>
  <c r="X5047" i="21"/>
  <c r="W5047" i="21"/>
  <c r="V5047" i="21"/>
  <c r="U5047" i="21"/>
  <c r="T5047" i="21"/>
  <c r="S5047" i="21"/>
  <c r="R5047" i="21"/>
  <c r="X5046" i="21"/>
  <c r="W5046" i="21"/>
  <c r="V5046" i="21"/>
  <c r="U5046" i="21"/>
  <c r="T5046" i="21"/>
  <c r="S5046" i="21"/>
  <c r="R5046" i="21"/>
  <c r="X5045" i="21"/>
  <c r="W5045" i="21"/>
  <c r="V5045" i="21"/>
  <c r="U5045" i="21"/>
  <c r="T5045" i="21"/>
  <c r="S5045" i="21"/>
  <c r="R5045" i="21"/>
  <c r="X5044" i="21"/>
  <c r="W5044" i="21"/>
  <c r="V5044" i="21"/>
  <c r="U5044" i="21"/>
  <c r="T5044" i="21"/>
  <c r="S5044" i="21"/>
  <c r="R5044" i="21"/>
  <c r="X5043" i="21"/>
  <c r="W5043" i="21"/>
  <c r="V5043" i="21"/>
  <c r="U5043" i="21"/>
  <c r="T5043" i="21"/>
  <c r="S5043" i="21"/>
  <c r="R5043" i="21"/>
  <c r="X5042" i="21"/>
  <c r="W5042" i="21"/>
  <c r="V5042" i="21"/>
  <c r="U5042" i="21"/>
  <c r="T5042" i="21"/>
  <c r="S5042" i="21"/>
  <c r="R5042" i="21"/>
  <c r="X5041" i="21"/>
  <c r="W5041" i="21"/>
  <c r="V5041" i="21"/>
  <c r="U5041" i="21"/>
  <c r="T5041" i="21"/>
  <c r="S5041" i="21"/>
  <c r="R5041" i="21"/>
  <c r="X5040" i="21"/>
  <c r="W5040" i="21"/>
  <c r="V5040" i="21"/>
  <c r="U5040" i="21"/>
  <c r="T5040" i="21"/>
  <c r="S5040" i="21"/>
  <c r="R5040" i="21"/>
  <c r="X5039" i="21"/>
  <c r="W5039" i="21"/>
  <c r="V5039" i="21"/>
  <c r="U5039" i="21"/>
  <c r="T5039" i="21"/>
  <c r="S5039" i="21"/>
  <c r="R5039" i="21"/>
  <c r="X5038" i="21"/>
  <c r="W5038" i="21"/>
  <c r="V5038" i="21"/>
  <c r="U5038" i="21"/>
  <c r="T5038" i="21"/>
  <c r="S5038" i="21"/>
  <c r="R5038" i="21"/>
  <c r="X5037" i="21"/>
  <c r="W5037" i="21"/>
  <c r="V5037" i="21"/>
  <c r="U5037" i="21"/>
  <c r="T5037" i="21"/>
  <c r="S5037" i="21"/>
  <c r="R5037" i="21"/>
  <c r="X5036" i="21"/>
  <c r="W5036" i="21"/>
  <c r="V5036" i="21"/>
  <c r="U5036" i="21"/>
  <c r="T5036" i="21"/>
  <c r="S5036" i="21"/>
  <c r="R5036" i="21"/>
  <c r="X5035" i="21"/>
  <c r="W5035" i="21"/>
  <c r="V5035" i="21"/>
  <c r="U5035" i="21"/>
  <c r="T5035" i="21"/>
  <c r="S5035" i="21"/>
  <c r="R5035" i="21"/>
  <c r="X5034" i="21"/>
  <c r="W5034" i="21"/>
  <c r="V5034" i="21"/>
  <c r="U5034" i="21"/>
  <c r="T5034" i="21"/>
  <c r="S5034" i="21"/>
  <c r="R5034" i="21"/>
  <c r="X5033" i="21"/>
  <c r="W5033" i="21"/>
  <c r="V5033" i="21"/>
  <c r="U5033" i="21"/>
  <c r="T5033" i="21"/>
  <c r="S5033" i="21"/>
  <c r="R5033" i="21"/>
  <c r="X5032" i="21"/>
  <c r="W5032" i="21"/>
  <c r="V5032" i="21"/>
  <c r="U5032" i="21"/>
  <c r="T5032" i="21"/>
  <c r="S5032" i="21"/>
  <c r="R5032" i="21"/>
  <c r="X5031" i="21"/>
  <c r="W5031" i="21"/>
  <c r="V5031" i="21"/>
  <c r="U5031" i="21"/>
  <c r="T5031" i="21"/>
  <c r="S5031" i="21"/>
  <c r="R5031" i="21"/>
  <c r="X5030" i="21"/>
  <c r="W5030" i="21"/>
  <c r="V5030" i="21"/>
  <c r="U5030" i="21"/>
  <c r="T5030" i="21"/>
  <c r="S5030" i="21"/>
  <c r="R5030" i="21"/>
  <c r="X5029" i="21"/>
  <c r="W5029" i="21"/>
  <c r="V5029" i="21"/>
  <c r="U5029" i="21"/>
  <c r="T5029" i="21"/>
  <c r="S5029" i="21"/>
  <c r="R5029" i="21"/>
  <c r="X5028" i="21"/>
  <c r="W5028" i="21"/>
  <c r="V5028" i="21"/>
  <c r="U5028" i="21"/>
  <c r="T5028" i="21"/>
  <c r="S5028" i="21"/>
  <c r="R5028" i="21"/>
  <c r="X5027" i="21"/>
  <c r="W5027" i="21"/>
  <c r="V5027" i="21"/>
  <c r="U5027" i="21"/>
  <c r="T5027" i="21"/>
  <c r="S5027" i="21"/>
  <c r="R5027" i="21"/>
  <c r="X5026" i="21"/>
  <c r="W5026" i="21"/>
  <c r="V5026" i="21"/>
  <c r="U5026" i="21"/>
  <c r="T5026" i="21"/>
  <c r="S5026" i="21"/>
  <c r="R5026" i="21"/>
  <c r="X5025" i="21"/>
  <c r="W5025" i="21"/>
  <c r="V5025" i="21"/>
  <c r="U5025" i="21"/>
  <c r="T5025" i="21"/>
  <c r="S5025" i="21"/>
  <c r="R5025" i="21"/>
  <c r="X5024" i="21"/>
  <c r="W5024" i="21"/>
  <c r="V5024" i="21"/>
  <c r="U5024" i="21"/>
  <c r="T5024" i="21"/>
  <c r="S5024" i="21"/>
  <c r="R5024" i="21"/>
  <c r="X5023" i="21"/>
  <c r="W5023" i="21"/>
  <c r="V5023" i="21"/>
  <c r="U5023" i="21"/>
  <c r="T5023" i="21"/>
  <c r="S5023" i="21"/>
  <c r="R5023" i="21"/>
  <c r="X5022" i="21"/>
  <c r="W5022" i="21"/>
  <c r="V5022" i="21"/>
  <c r="U5022" i="21"/>
  <c r="T5022" i="21"/>
  <c r="S5022" i="21"/>
  <c r="R5022" i="21"/>
  <c r="X5021" i="21"/>
  <c r="W5021" i="21"/>
  <c r="V5021" i="21"/>
  <c r="U5021" i="21"/>
  <c r="T5021" i="21"/>
  <c r="S5021" i="21"/>
  <c r="R5021" i="21"/>
  <c r="X5020" i="21"/>
  <c r="W5020" i="21"/>
  <c r="V5020" i="21"/>
  <c r="U5020" i="21"/>
  <c r="T5020" i="21"/>
  <c r="S5020" i="21"/>
  <c r="R5020" i="21"/>
  <c r="X5019" i="21"/>
  <c r="W5019" i="21"/>
  <c r="V5019" i="21"/>
  <c r="U5019" i="21"/>
  <c r="T5019" i="21"/>
  <c r="S5019" i="21"/>
  <c r="R5019" i="21"/>
  <c r="X5018" i="21"/>
  <c r="W5018" i="21"/>
  <c r="V5018" i="21"/>
  <c r="U5018" i="21"/>
  <c r="T5018" i="21"/>
  <c r="S5018" i="21"/>
  <c r="R5018" i="21"/>
  <c r="X5017" i="21"/>
  <c r="W5017" i="21"/>
  <c r="V5017" i="21"/>
  <c r="U5017" i="21"/>
  <c r="T5017" i="21"/>
  <c r="S5017" i="21"/>
  <c r="R5017" i="21"/>
  <c r="X5016" i="21"/>
  <c r="W5016" i="21"/>
  <c r="V5016" i="21"/>
  <c r="U5016" i="21"/>
  <c r="T5016" i="21"/>
  <c r="S5016" i="21"/>
  <c r="R5016" i="21"/>
  <c r="X5015" i="21"/>
  <c r="W5015" i="21"/>
  <c r="V5015" i="21"/>
  <c r="U5015" i="21"/>
  <c r="T5015" i="21"/>
  <c r="S5015" i="21"/>
  <c r="R5015" i="21"/>
  <c r="X5014" i="21"/>
  <c r="W5014" i="21"/>
  <c r="V5014" i="21"/>
  <c r="U5014" i="21"/>
  <c r="T5014" i="21"/>
  <c r="S5014" i="21"/>
  <c r="R5014" i="21"/>
  <c r="X5013" i="21"/>
  <c r="W5013" i="21"/>
  <c r="V5013" i="21"/>
  <c r="U5013" i="21"/>
  <c r="T5013" i="21"/>
  <c r="S5013" i="21"/>
  <c r="R5013" i="21"/>
  <c r="X5012" i="21"/>
  <c r="W5012" i="21"/>
  <c r="V5012" i="21"/>
  <c r="U5012" i="21"/>
  <c r="T5012" i="21"/>
  <c r="S5012" i="21"/>
  <c r="R5012" i="21"/>
  <c r="X5011" i="21"/>
  <c r="W5011" i="21"/>
  <c r="V5011" i="21"/>
  <c r="U5011" i="21"/>
  <c r="T5011" i="21"/>
  <c r="S5011" i="21"/>
  <c r="R5011" i="21"/>
  <c r="X5010" i="21"/>
  <c r="W5010" i="21"/>
  <c r="V5010" i="21"/>
  <c r="U5010" i="21"/>
  <c r="T5010" i="21"/>
  <c r="S5010" i="21"/>
  <c r="R5010" i="21"/>
  <c r="X5009" i="21"/>
  <c r="W5009" i="21"/>
  <c r="V5009" i="21"/>
  <c r="U5009" i="21"/>
  <c r="T5009" i="21"/>
  <c r="S5009" i="21"/>
  <c r="R5009" i="21"/>
  <c r="X5008" i="21"/>
  <c r="W5008" i="21"/>
  <c r="V5008" i="21"/>
  <c r="U5008" i="21"/>
  <c r="T5008" i="21"/>
  <c r="S5008" i="21"/>
  <c r="R5008" i="21"/>
  <c r="X5007" i="21"/>
  <c r="W5007" i="21"/>
  <c r="V5007" i="21"/>
  <c r="U5007" i="21"/>
  <c r="T5007" i="21"/>
  <c r="S5007" i="21"/>
  <c r="R5007" i="21"/>
  <c r="X5006" i="21"/>
  <c r="W5006" i="21"/>
  <c r="V5006" i="21"/>
  <c r="U5006" i="21"/>
  <c r="T5006" i="21"/>
  <c r="S5006" i="21"/>
  <c r="R5006" i="21"/>
  <c r="X5005" i="21"/>
  <c r="W5005" i="21"/>
  <c r="V5005" i="21"/>
  <c r="U5005" i="21"/>
  <c r="T5005" i="21"/>
  <c r="S5005" i="21"/>
  <c r="R5005" i="21"/>
  <c r="X5004" i="21"/>
  <c r="W5004" i="21"/>
  <c r="V5004" i="21"/>
  <c r="U5004" i="21"/>
  <c r="T5004" i="21"/>
  <c r="S5004" i="21"/>
  <c r="R5004" i="21"/>
  <c r="X5003" i="21"/>
  <c r="W5003" i="21"/>
  <c r="V5003" i="21"/>
  <c r="U5003" i="21"/>
  <c r="T5003" i="21"/>
  <c r="S5003" i="21"/>
  <c r="R5003" i="21"/>
  <c r="X5002" i="21"/>
  <c r="W5002" i="21"/>
  <c r="V5002" i="21"/>
  <c r="U5002" i="21"/>
  <c r="T5002" i="21"/>
  <c r="S5002" i="21"/>
  <c r="R5002" i="21"/>
  <c r="X5001" i="21"/>
  <c r="W5001" i="21"/>
  <c r="V5001" i="21"/>
  <c r="U5001" i="21"/>
  <c r="T5001" i="21"/>
  <c r="S5001" i="21"/>
  <c r="R5001" i="21"/>
  <c r="X5000" i="21"/>
  <c r="W5000" i="21"/>
  <c r="V5000" i="21"/>
  <c r="U5000" i="21"/>
  <c r="T5000" i="21"/>
  <c r="S5000" i="21"/>
  <c r="R5000" i="21"/>
  <c r="X4999" i="21"/>
  <c r="W4999" i="21"/>
  <c r="V4999" i="21"/>
  <c r="U4999" i="21"/>
  <c r="T4999" i="21"/>
  <c r="S4999" i="21"/>
  <c r="R4999" i="21"/>
  <c r="X4998" i="21"/>
  <c r="W4998" i="21"/>
  <c r="V4998" i="21"/>
  <c r="U4998" i="21"/>
  <c r="T4998" i="21"/>
  <c r="S4998" i="21"/>
  <c r="R4998" i="21"/>
  <c r="X4997" i="21"/>
  <c r="W4997" i="21"/>
  <c r="V4997" i="21"/>
  <c r="U4997" i="21"/>
  <c r="T4997" i="21"/>
  <c r="S4997" i="21"/>
  <c r="R4997" i="21"/>
  <c r="X4996" i="21"/>
  <c r="W4996" i="21"/>
  <c r="V4996" i="21"/>
  <c r="U4996" i="21"/>
  <c r="T4996" i="21"/>
  <c r="S4996" i="21"/>
  <c r="R4996" i="21"/>
  <c r="X4995" i="21"/>
  <c r="W4995" i="21"/>
  <c r="V4995" i="21"/>
  <c r="U4995" i="21"/>
  <c r="T4995" i="21"/>
  <c r="S4995" i="21"/>
  <c r="R4995" i="21"/>
  <c r="X4994" i="21"/>
  <c r="W4994" i="21"/>
  <c r="V4994" i="21"/>
  <c r="U4994" i="21"/>
  <c r="T4994" i="21"/>
  <c r="S4994" i="21"/>
  <c r="R4994" i="21"/>
  <c r="X4993" i="21"/>
  <c r="W4993" i="21"/>
  <c r="V4993" i="21"/>
  <c r="U4993" i="21"/>
  <c r="T4993" i="21"/>
  <c r="S4993" i="21"/>
  <c r="R4993" i="21"/>
  <c r="X4992" i="21"/>
  <c r="W4992" i="21"/>
  <c r="V4992" i="21"/>
  <c r="U4992" i="21"/>
  <c r="T4992" i="21"/>
  <c r="S4992" i="21"/>
  <c r="R4992" i="21"/>
  <c r="X4991" i="21"/>
  <c r="W4991" i="21"/>
  <c r="V4991" i="21"/>
  <c r="U4991" i="21"/>
  <c r="T4991" i="21"/>
  <c r="S4991" i="21"/>
  <c r="R4991" i="21"/>
  <c r="X4990" i="21"/>
  <c r="W4990" i="21"/>
  <c r="V4990" i="21"/>
  <c r="U4990" i="21"/>
  <c r="T4990" i="21"/>
  <c r="S4990" i="21"/>
  <c r="R4990" i="21"/>
  <c r="X4989" i="21"/>
  <c r="W4989" i="21"/>
  <c r="V4989" i="21"/>
  <c r="U4989" i="21"/>
  <c r="T4989" i="21"/>
  <c r="S4989" i="21"/>
  <c r="R4989" i="21"/>
  <c r="X4988" i="21"/>
  <c r="W4988" i="21"/>
  <c r="V4988" i="21"/>
  <c r="U4988" i="21"/>
  <c r="T4988" i="21"/>
  <c r="S4988" i="21"/>
  <c r="R4988" i="21"/>
  <c r="X4987" i="21"/>
  <c r="W4987" i="21"/>
  <c r="V4987" i="21"/>
  <c r="U4987" i="21"/>
  <c r="T4987" i="21"/>
  <c r="S4987" i="21"/>
  <c r="R4987" i="21"/>
  <c r="X4986" i="21"/>
  <c r="W4986" i="21"/>
  <c r="V4986" i="21"/>
  <c r="U4986" i="21"/>
  <c r="T4986" i="21"/>
  <c r="S4986" i="21"/>
  <c r="R4986" i="21"/>
  <c r="X4985" i="21"/>
  <c r="W4985" i="21"/>
  <c r="V4985" i="21"/>
  <c r="U4985" i="21"/>
  <c r="T4985" i="21"/>
  <c r="S4985" i="21"/>
  <c r="R4985" i="21"/>
  <c r="X4984" i="21"/>
  <c r="W4984" i="21"/>
  <c r="V4984" i="21"/>
  <c r="U4984" i="21"/>
  <c r="T4984" i="21"/>
  <c r="S4984" i="21"/>
  <c r="R4984" i="21"/>
  <c r="X4983" i="21"/>
  <c r="W4983" i="21"/>
  <c r="V4983" i="21"/>
  <c r="U4983" i="21"/>
  <c r="T4983" i="21"/>
  <c r="S4983" i="21"/>
  <c r="R4983" i="21"/>
  <c r="X4982" i="21"/>
  <c r="W4982" i="21"/>
  <c r="V4982" i="21"/>
  <c r="U4982" i="21"/>
  <c r="T4982" i="21"/>
  <c r="S4982" i="21"/>
  <c r="R4982" i="21"/>
  <c r="X4981" i="21"/>
  <c r="W4981" i="21"/>
  <c r="V4981" i="21"/>
  <c r="U4981" i="21"/>
  <c r="T4981" i="21"/>
  <c r="S4981" i="21"/>
  <c r="R4981" i="21"/>
  <c r="X4980" i="21"/>
  <c r="W4980" i="21"/>
  <c r="V4980" i="21"/>
  <c r="U4980" i="21"/>
  <c r="T4980" i="21"/>
  <c r="S4980" i="21"/>
  <c r="R4980" i="21"/>
  <c r="X4979" i="21"/>
  <c r="W4979" i="21"/>
  <c r="V4979" i="21"/>
  <c r="U4979" i="21"/>
  <c r="T4979" i="21"/>
  <c r="S4979" i="21"/>
  <c r="R4979" i="21"/>
  <c r="X4978" i="21"/>
  <c r="W4978" i="21"/>
  <c r="V4978" i="21"/>
  <c r="U4978" i="21"/>
  <c r="T4978" i="21"/>
  <c r="S4978" i="21"/>
  <c r="R4978" i="21"/>
  <c r="X4977" i="21"/>
  <c r="W4977" i="21"/>
  <c r="V4977" i="21"/>
  <c r="U4977" i="21"/>
  <c r="T4977" i="21"/>
  <c r="S4977" i="21"/>
  <c r="R4977" i="21"/>
  <c r="X4976" i="21"/>
  <c r="W4976" i="21"/>
  <c r="V4976" i="21"/>
  <c r="U4976" i="21"/>
  <c r="T4976" i="21"/>
  <c r="S4976" i="21"/>
  <c r="R4976" i="21"/>
  <c r="X4975" i="21"/>
  <c r="W4975" i="21"/>
  <c r="V4975" i="21"/>
  <c r="U4975" i="21"/>
  <c r="T4975" i="21"/>
  <c r="S4975" i="21"/>
  <c r="R4975" i="21"/>
  <c r="X4974" i="21"/>
  <c r="W4974" i="21"/>
  <c r="V4974" i="21"/>
  <c r="U4974" i="21"/>
  <c r="T4974" i="21"/>
  <c r="S4974" i="21"/>
  <c r="R4974" i="21"/>
  <c r="X4973" i="21"/>
  <c r="W4973" i="21"/>
  <c r="V4973" i="21"/>
  <c r="U4973" i="21"/>
  <c r="T4973" i="21"/>
  <c r="S4973" i="21"/>
  <c r="R4973" i="21"/>
  <c r="X4972" i="21"/>
  <c r="W4972" i="21"/>
  <c r="V4972" i="21"/>
  <c r="U4972" i="21"/>
  <c r="T4972" i="21"/>
  <c r="S4972" i="21"/>
  <c r="R4972" i="21"/>
  <c r="X4971" i="21"/>
  <c r="W4971" i="21"/>
  <c r="V4971" i="21"/>
  <c r="U4971" i="21"/>
  <c r="T4971" i="21"/>
  <c r="S4971" i="21"/>
  <c r="R4971" i="21"/>
  <c r="X4970" i="21"/>
  <c r="W4970" i="21"/>
  <c r="V4970" i="21"/>
  <c r="U4970" i="21"/>
  <c r="T4970" i="21"/>
  <c r="S4970" i="21"/>
  <c r="R4970" i="21"/>
  <c r="X4969" i="21"/>
  <c r="W4969" i="21"/>
  <c r="V4969" i="21"/>
  <c r="U4969" i="21"/>
  <c r="T4969" i="21"/>
  <c r="S4969" i="21"/>
  <c r="R4969" i="21"/>
  <c r="X4968" i="21"/>
  <c r="W4968" i="21"/>
  <c r="V4968" i="21"/>
  <c r="U4968" i="21"/>
  <c r="T4968" i="21"/>
  <c r="S4968" i="21"/>
  <c r="R4968" i="21"/>
  <c r="X4967" i="21"/>
  <c r="W4967" i="21"/>
  <c r="V4967" i="21"/>
  <c r="U4967" i="21"/>
  <c r="T4967" i="21"/>
  <c r="S4967" i="21"/>
  <c r="R4967" i="21"/>
  <c r="X4966" i="21"/>
  <c r="W4966" i="21"/>
  <c r="V4966" i="21"/>
  <c r="U4966" i="21"/>
  <c r="T4966" i="21"/>
  <c r="S4966" i="21"/>
  <c r="R4966" i="21"/>
  <c r="X4965" i="21"/>
  <c r="W4965" i="21"/>
  <c r="V4965" i="21"/>
  <c r="U4965" i="21"/>
  <c r="T4965" i="21"/>
  <c r="S4965" i="21"/>
  <c r="R4965" i="21"/>
  <c r="X4964" i="21"/>
  <c r="W4964" i="21"/>
  <c r="V4964" i="21"/>
  <c r="U4964" i="21"/>
  <c r="T4964" i="21"/>
  <c r="S4964" i="21"/>
  <c r="R4964" i="21"/>
  <c r="X4963" i="21"/>
  <c r="W4963" i="21"/>
  <c r="V4963" i="21"/>
  <c r="U4963" i="21"/>
  <c r="T4963" i="21"/>
  <c r="S4963" i="21"/>
  <c r="R4963" i="21"/>
  <c r="X4962" i="21"/>
  <c r="W4962" i="21"/>
  <c r="V4962" i="21"/>
  <c r="U4962" i="21"/>
  <c r="T4962" i="21"/>
  <c r="S4962" i="21"/>
  <c r="R4962" i="21"/>
  <c r="X4961" i="21"/>
  <c r="W4961" i="21"/>
  <c r="V4961" i="21"/>
  <c r="U4961" i="21"/>
  <c r="T4961" i="21"/>
  <c r="S4961" i="21"/>
  <c r="R4961" i="21"/>
  <c r="X4960" i="21"/>
  <c r="W4960" i="21"/>
  <c r="V4960" i="21"/>
  <c r="U4960" i="21"/>
  <c r="T4960" i="21"/>
  <c r="S4960" i="21"/>
  <c r="R4960" i="21"/>
  <c r="X4959" i="21"/>
  <c r="W4959" i="21"/>
  <c r="V4959" i="21"/>
  <c r="U4959" i="21"/>
  <c r="T4959" i="21"/>
  <c r="S4959" i="21"/>
  <c r="R4959" i="21"/>
  <c r="X4958" i="21"/>
  <c r="W4958" i="21"/>
  <c r="V4958" i="21"/>
  <c r="U4958" i="21"/>
  <c r="T4958" i="21"/>
  <c r="S4958" i="21"/>
  <c r="R4958" i="21"/>
  <c r="X4957" i="21"/>
  <c r="W4957" i="21"/>
  <c r="V4957" i="21"/>
  <c r="U4957" i="21"/>
  <c r="T4957" i="21"/>
  <c r="S4957" i="21"/>
  <c r="R4957" i="21"/>
  <c r="X4956" i="21"/>
  <c r="W4956" i="21"/>
  <c r="V4956" i="21"/>
  <c r="U4956" i="21"/>
  <c r="T4956" i="21"/>
  <c r="S4956" i="21"/>
  <c r="R4956" i="21"/>
  <c r="X4955" i="21"/>
  <c r="W4955" i="21"/>
  <c r="V4955" i="21"/>
  <c r="U4955" i="21"/>
  <c r="T4955" i="21"/>
  <c r="S4955" i="21"/>
  <c r="R4955" i="21"/>
  <c r="X4954" i="21"/>
  <c r="W4954" i="21"/>
  <c r="V4954" i="21"/>
  <c r="U4954" i="21"/>
  <c r="T4954" i="21"/>
  <c r="S4954" i="21"/>
  <c r="R4954" i="21"/>
  <c r="X4953" i="21"/>
  <c r="W4953" i="21"/>
  <c r="V4953" i="21"/>
  <c r="U4953" i="21"/>
  <c r="T4953" i="21"/>
  <c r="S4953" i="21"/>
  <c r="R4953" i="21"/>
  <c r="X4952" i="21"/>
  <c r="W4952" i="21"/>
  <c r="V4952" i="21"/>
  <c r="U4952" i="21"/>
  <c r="T4952" i="21"/>
  <c r="S4952" i="21"/>
  <c r="R4952" i="21"/>
  <c r="X4951" i="21"/>
  <c r="W4951" i="21"/>
  <c r="V4951" i="21"/>
  <c r="U4951" i="21"/>
  <c r="T4951" i="21"/>
  <c r="S4951" i="21"/>
  <c r="R4951" i="21"/>
  <c r="X4950" i="21"/>
  <c r="W4950" i="21"/>
  <c r="V4950" i="21"/>
  <c r="U4950" i="21"/>
  <c r="T4950" i="21"/>
  <c r="S4950" i="21"/>
  <c r="R4950" i="21"/>
  <c r="X4949" i="21"/>
  <c r="W4949" i="21"/>
  <c r="V4949" i="21"/>
  <c r="U4949" i="21"/>
  <c r="T4949" i="21"/>
  <c r="S4949" i="21"/>
  <c r="R4949" i="21"/>
  <c r="X4948" i="21"/>
  <c r="W4948" i="21"/>
  <c r="V4948" i="21"/>
  <c r="U4948" i="21"/>
  <c r="T4948" i="21"/>
  <c r="S4948" i="21"/>
  <c r="R4948" i="21"/>
  <c r="X4947" i="21"/>
  <c r="W4947" i="21"/>
  <c r="V4947" i="21"/>
  <c r="U4947" i="21"/>
  <c r="T4947" i="21"/>
  <c r="S4947" i="21"/>
  <c r="R4947" i="21"/>
  <c r="X4946" i="21"/>
  <c r="W4946" i="21"/>
  <c r="V4946" i="21"/>
  <c r="U4946" i="21"/>
  <c r="T4946" i="21"/>
  <c r="S4946" i="21"/>
  <c r="R4946" i="21"/>
  <c r="X4945" i="21"/>
  <c r="W4945" i="21"/>
  <c r="V4945" i="21"/>
  <c r="U4945" i="21"/>
  <c r="T4945" i="21"/>
  <c r="S4945" i="21"/>
  <c r="R4945" i="21"/>
  <c r="X4944" i="21"/>
  <c r="W4944" i="21"/>
  <c r="V4944" i="21"/>
  <c r="U4944" i="21"/>
  <c r="T4944" i="21"/>
  <c r="S4944" i="21"/>
  <c r="R4944" i="21"/>
  <c r="X4943" i="21"/>
  <c r="W4943" i="21"/>
  <c r="V4943" i="21"/>
  <c r="U4943" i="21"/>
  <c r="T4943" i="21"/>
  <c r="S4943" i="21"/>
  <c r="R4943" i="21"/>
  <c r="X4942" i="21"/>
  <c r="W4942" i="21"/>
  <c r="V4942" i="21"/>
  <c r="U4942" i="21"/>
  <c r="T4942" i="21"/>
  <c r="S4942" i="21"/>
  <c r="R4942" i="21"/>
  <c r="X4941" i="21"/>
  <c r="W4941" i="21"/>
  <c r="V4941" i="21"/>
  <c r="U4941" i="21"/>
  <c r="T4941" i="21"/>
  <c r="S4941" i="21"/>
  <c r="R4941" i="21"/>
  <c r="X4940" i="21"/>
  <c r="W4940" i="21"/>
  <c r="V4940" i="21"/>
  <c r="U4940" i="21"/>
  <c r="T4940" i="21"/>
  <c r="S4940" i="21"/>
  <c r="R4940" i="21"/>
  <c r="X4939" i="21"/>
  <c r="W4939" i="21"/>
  <c r="V4939" i="21"/>
  <c r="U4939" i="21"/>
  <c r="T4939" i="21"/>
  <c r="S4939" i="21"/>
  <c r="R4939" i="21"/>
  <c r="X4938" i="21"/>
  <c r="W4938" i="21"/>
  <c r="V4938" i="21"/>
  <c r="U4938" i="21"/>
  <c r="T4938" i="21"/>
  <c r="S4938" i="21"/>
  <c r="R4938" i="21"/>
  <c r="X4937" i="21"/>
  <c r="W4937" i="21"/>
  <c r="V4937" i="21"/>
  <c r="U4937" i="21"/>
  <c r="T4937" i="21"/>
  <c r="S4937" i="21"/>
  <c r="R4937" i="21"/>
  <c r="X4936" i="21"/>
  <c r="W4936" i="21"/>
  <c r="V4936" i="21"/>
  <c r="U4936" i="21"/>
  <c r="T4936" i="21"/>
  <c r="S4936" i="21"/>
  <c r="R4936" i="21"/>
  <c r="X4935" i="21"/>
  <c r="W4935" i="21"/>
  <c r="V4935" i="21"/>
  <c r="U4935" i="21"/>
  <c r="T4935" i="21"/>
  <c r="S4935" i="21"/>
  <c r="R4935" i="21"/>
  <c r="X4934" i="21"/>
  <c r="W4934" i="21"/>
  <c r="V4934" i="21"/>
  <c r="U4934" i="21"/>
  <c r="T4934" i="21"/>
  <c r="S4934" i="21"/>
  <c r="R4934" i="21"/>
  <c r="X4933" i="21"/>
  <c r="W4933" i="21"/>
  <c r="V4933" i="21"/>
  <c r="U4933" i="21"/>
  <c r="T4933" i="21"/>
  <c r="S4933" i="21"/>
  <c r="R4933" i="21"/>
  <c r="X4932" i="21"/>
  <c r="W4932" i="21"/>
  <c r="V4932" i="21"/>
  <c r="U4932" i="21"/>
  <c r="T4932" i="21"/>
  <c r="S4932" i="21"/>
  <c r="R4932" i="21"/>
  <c r="X4931" i="21"/>
  <c r="W4931" i="21"/>
  <c r="V4931" i="21"/>
  <c r="U4931" i="21"/>
  <c r="T4931" i="21"/>
  <c r="S4931" i="21"/>
  <c r="R4931" i="21"/>
  <c r="X4930" i="21"/>
  <c r="W4930" i="21"/>
  <c r="V4930" i="21"/>
  <c r="U4930" i="21"/>
  <c r="T4930" i="21"/>
  <c r="S4930" i="21"/>
  <c r="R4930" i="21"/>
  <c r="X4929" i="21"/>
  <c r="W4929" i="21"/>
  <c r="V4929" i="21"/>
  <c r="U4929" i="21"/>
  <c r="T4929" i="21"/>
  <c r="S4929" i="21"/>
  <c r="R4929" i="21"/>
  <c r="X4928" i="21"/>
  <c r="W4928" i="21"/>
  <c r="V4928" i="21"/>
  <c r="U4928" i="21"/>
  <c r="T4928" i="21"/>
  <c r="S4928" i="21"/>
  <c r="R4928" i="21"/>
  <c r="X4927" i="21"/>
  <c r="W4927" i="21"/>
  <c r="V4927" i="21"/>
  <c r="U4927" i="21"/>
  <c r="T4927" i="21"/>
  <c r="S4927" i="21"/>
  <c r="R4927" i="21"/>
  <c r="X4926" i="21"/>
  <c r="W4926" i="21"/>
  <c r="V4926" i="21"/>
  <c r="U4926" i="21"/>
  <c r="T4926" i="21"/>
  <c r="S4926" i="21"/>
  <c r="R4926" i="21"/>
  <c r="X4925" i="21"/>
  <c r="W4925" i="21"/>
  <c r="V4925" i="21"/>
  <c r="U4925" i="21"/>
  <c r="T4925" i="21"/>
  <c r="S4925" i="21"/>
  <c r="R4925" i="21"/>
  <c r="X4924" i="21"/>
  <c r="W4924" i="21"/>
  <c r="V4924" i="21"/>
  <c r="U4924" i="21"/>
  <c r="T4924" i="21"/>
  <c r="S4924" i="21"/>
  <c r="R4924" i="21"/>
  <c r="X4923" i="21"/>
  <c r="W4923" i="21"/>
  <c r="V4923" i="21"/>
  <c r="U4923" i="21"/>
  <c r="T4923" i="21"/>
  <c r="S4923" i="21"/>
  <c r="R4923" i="21"/>
  <c r="X4922" i="21"/>
  <c r="W4922" i="21"/>
  <c r="V4922" i="21"/>
  <c r="U4922" i="21"/>
  <c r="T4922" i="21"/>
  <c r="S4922" i="21"/>
  <c r="R4922" i="21"/>
  <c r="X4921" i="21"/>
  <c r="W4921" i="21"/>
  <c r="V4921" i="21"/>
  <c r="U4921" i="21"/>
  <c r="T4921" i="21"/>
  <c r="S4921" i="21"/>
  <c r="R4921" i="21"/>
  <c r="X4920" i="21"/>
  <c r="W4920" i="21"/>
  <c r="V4920" i="21"/>
  <c r="U4920" i="21"/>
  <c r="T4920" i="21"/>
  <c r="S4920" i="21"/>
  <c r="R4920" i="21"/>
  <c r="X4919" i="21"/>
  <c r="W4919" i="21"/>
  <c r="V4919" i="21"/>
  <c r="U4919" i="21"/>
  <c r="T4919" i="21"/>
  <c r="S4919" i="21"/>
  <c r="R4919" i="21"/>
  <c r="X4918" i="21"/>
  <c r="W4918" i="21"/>
  <c r="V4918" i="21"/>
  <c r="U4918" i="21"/>
  <c r="T4918" i="21"/>
  <c r="S4918" i="21"/>
  <c r="R4918" i="21"/>
  <c r="X4917" i="21"/>
  <c r="W4917" i="21"/>
  <c r="V4917" i="21"/>
  <c r="U4917" i="21"/>
  <c r="T4917" i="21"/>
  <c r="S4917" i="21"/>
  <c r="R4917" i="21"/>
  <c r="X4916" i="21"/>
  <c r="W4916" i="21"/>
  <c r="V4916" i="21"/>
  <c r="U4916" i="21"/>
  <c r="T4916" i="21"/>
  <c r="S4916" i="21"/>
  <c r="R4916" i="21"/>
  <c r="X4915" i="21"/>
  <c r="W4915" i="21"/>
  <c r="V4915" i="21"/>
  <c r="U4915" i="21"/>
  <c r="T4915" i="21"/>
  <c r="S4915" i="21"/>
  <c r="R4915" i="21"/>
  <c r="X4914" i="21"/>
  <c r="W4914" i="21"/>
  <c r="V4914" i="21"/>
  <c r="U4914" i="21"/>
  <c r="T4914" i="21"/>
  <c r="S4914" i="21"/>
  <c r="R4914" i="21"/>
  <c r="X4913" i="21"/>
  <c r="W4913" i="21"/>
  <c r="V4913" i="21"/>
  <c r="U4913" i="21"/>
  <c r="T4913" i="21"/>
  <c r="S4913" i="21"/>
  <c r="R4913" i="21"/>
  <c r="X4912" i="21"/>
  <c r="W4912" i="21"/>
  <c r="V4912" i="21"/>
  <c r="U4912" i="21"/>
  <c r="T4912" i="21"/>
  <c r="S4912" i="21"/>
  <c r="R4912" i="21"/>
  <c r="X4911" i="21"/>
  <c r="W4911" i="21"/>
  <c r="V4911" i="21"/>
  <c r="U4911" i="21"/>
  <c r="T4911" i="21"/>
  <c r="S4911" i="21"/>
  <c r="R4911" i="21"/>
  <c r="X4910" i="21"/>
  <c r="W4910" i="21"/>
  <c r="V4910" i="21"/>
  <c r="U4910" i="21"/>
  <c r="T4910" i="21"/>
  <c r="S4910" i="21"/>
  <c r="R4910" i="21"/>
  <c r="X4909" i="21"/>
  <c r="W4909" i="21"/>
  <c r="V4909" i="21"/>
  <c r="U4909" i="21"/>
  <c r="T4909" i="21"/>
  <c r="S4909" i="21"/>
  <c r="R4909" i="21"/>
  <c r="X4908" i="21"/>
  <c r="W4908" i="21"/>
  <c r="V4908" i="21"/>
  <c r="U4908" i="21"/>
  <c r="T4908" i="21"/>
  <c r="S4908" i="21"/>
  <c r="R4908" i="21"/>
  <c r="X4907" i="21"/>
  <c r="W4907" i="21"/>
  <c r="V4907" i="21"/>
  <c r="U4907" i="21"/>
  <c r="T4907" i="21"/>
  <c r="S4907" i="21"/>
  <c r="R4907" i="21"/>
  <c r="X4906" i="21"/>
  <c r="W4906" i="21"/>
  <c r="V4906" i="21"/>
  <c r="U4906" i="21"/>
  <c r="T4906" i="21"/>
  <c r="S4906" i="21"/>
  <c r="R4906" i="21"/>
  <c r="X4905" i="21"/>
  <c r="W4905" i="21"/>
  <c r="V4905" i="21"/>
  <c r="U4905" i="21"/>
  <c r="T4905" i="21"/>
  <c r="S4905" i="21"/>
  <c r="R4905" i="21"/>
  <c r="X4904" i="21"/>
  <c r="W4904" i="21"/>
  <c r="V4904" i="21"/>
  <c r="U4904" i="21"/>
  <c r="T4904" i="21"/>
  <c r="S4904" i="21"/>
  <c r="R4904" i="21"/>
  <c r="X4903" i="21"/>
  <c r="W4903" i="21"/>
  <c r="V4903" i="21"/>
  <c r="U4903" i="21"/>
  <c r="T4903" i="21"/>
  <c r="S4903" i="21"/>
  <c r="R4903" i="21"/>
  <c r="X4902" i="21"/>
  <c r="W4902" i="21"/>
  <c r="V4902" i="21"/>
  <c r="U4902" i="21"/>
  <c r="T4902" i="21"/>
  <c r="S4902" i="21"/>
  <c r="R4902" i="21"/>
  <c r="X4901" i="21"/>
  <c r="W4901" i="21"/>
  <c r="V4901" i="21"/>
  <c r="U4901" i="21"/>
  <c r="T4901" i="21"/>
  <c r="S4901" i="21"/>
  <c r="R4901" i="21"/>
  <c r="X4900" i="21"/>
  <c r="W4900" i="21"/>
  <c r="V4900" i="21"/>
  <c r="U4900" i="21"/>
  <c r="T4900" i="21"/>
  <c r="S4900" i="21"/>
  <c r="R4900" i="21"/>
  <c r="X4899" i="21"/>
  <c r="W4899" i="21"/>
  <c r="V4899" i="21"/>
  <c r="U4899" i="21"/>
  <c r="T4899" i="21"/>
  <c r="S4899" i="21"/>
  <c r="R4899" i="21"/>
  <c r="X4898" i="21"/>
  <c r="W4898" i="21"/>
  <c r="V4898" i="21"/>
  <c r="U4898" i="21"/>
  <c r="T4898" i="21"/>
  <c r="S4898" i="21"/>
  <c r="R4898" i="21"/>
  <c r="X4897" i="21"/>
  <c r="W4897" i="21"/>
  <c r="V4897" i="21"/>
  <c r="U4897" i="21"/>
  <c r="T4897" i="21"/>
  <c r="S4897" i="21"/>
  <c r="R4897" i="21"/>
  <c r="X4896" i="21"/>
  <c r="W4896" i="21"/>
  <c r="V4896" i="21"/>
  <c r="U4896" i="21"/>
  <c r="T4896" i="21"/>
  <c r="S4896" i="21"/>
  <c r="R4896" i="21"/>
  <c r="X4895" i="21"/>
  <c r="W4895" i="21"/>
  <c r="V4895" i="21"/>
  <c r="U4895" i="21"/>
  <c r="T4895" i="21"/>
  <c r="S4895" i="21"/>
  <c r="R4895" i="21"/>
  <c r="X4894" i="21"/>
  <c r="W4894" i="21"/>
  <c r="V4894" i="21"/>
  <c r="U4894" i="21"/>
  <c r="T4894" i="21"/>
  <c r="S4894" i="21"/>
  <c r="R4894" i="21"/>
  <c r="X4893" i="21"/>
  <c r="W4893" i="21"/>
  <c r="V4893" i="21"/>
  <c r="U4893" i="21"/>
  <c r="T4893" i="21"/>
  <c r="S4893" i="21"/>
  <c r="R4893" i="21"/>
  <c r="X4892" i="21"/>
  <c r="W4892" i="21"/>
  <c r="V4892" i="21"/>
  <c r="U4892" i="21"/>
  <c r="T4892" i="21"/>
  <c r="S4892" i="21"/>
  <c r="R4892" i="21"/>
  <c r="X4891" i="21"/>
  <c r="W4891" i="21"/>
  <c r="V4891" i="21"/>
  <c r="U4891" i="21"/>
  <c r="T4891" i="21"/>
  <c r="S4891" i="21"/>
  <c r="R4891" i="21"/>
  <c r="X4890" i="21"/>
  <c r="W4890" i="21"/>
  <c r="V4890" i="21"/>
  <c r="U4890" i="21"/>
  <c r="T4890" i="21"/>
  <c r="S4890" i="21"/>
  <c r="R4890" i="21"/>
  <c r="X4889" i="21"/>
  <c r="W4889" i="21"/>
  <c r="V4889" i="21"/>
  <c r="U4889" i="21"/>
  <c r="T4889" i="21"/>
  <c r="S4889" i="21"/>
  <c r="R4889" i="21"/>
  <c r="X4888" i="21"/>
  <c r="W4888" i="21"/>
  <c r="V4888" i="21"/>
  <c r="U4888" i="21"/>
  <c r="T4888" i="21"/>
  <c r="S4888" i="21"/>
  <c r="R4888" i="21"/>
  <c r="X4887" i="21"/>
  <c r="W4887" i="21"/>
  <c r="V4887" i="21"/>
  <c r="U4887" i="21"/>
  <c r="T4887" i="21"/>
  <c r="S4887" i="21"/>
  <c r="R4887" i="21"/>
  <c r="X4886" i="21"/>
  <c r="W4886" i="21"/>
  <c r="V4886" i="21"/>
  <c r="U4886" i="21"/>
  <c r="T4886" i="21"/>
  <c r="S4886" i="21"/>
  <c r="R4886" i="21"/>
  <c r="X4885" i="21"/>
  <c r="W4885" i="21"/>
  <c r="V4885" i="21"/>
  <c r="U4885" i="21"/>
  <c r="T4885" i="21"/>
  <c r="S4885" i="21"/>
  <c r="R4885" i="21"/>
  <c r="X4884" i="21"/>
  <c r="W4884" i="21"/>
  <c r="V4884" i="21"/>
  <c r="U4884" i="21"/>
  <c r="T4884" i="21"/>
  <c r="S4884" i="21"/>
  <c r="R4884" i="21"/>
  <c r="X4883" i="21"/>
  <c r="W4883" i="21"/>
  <c r="V4883" i="21"/>
  <c r="U4883" i="21"/>
  <c r="T4883" i="21"/>
  <c r="S4883" i="21"/>
  <c r="R4883" i="21"/>
  <c r="X4882" i="21"/>
  <c r="W4882" i="21"/>
  <c r="V4882" i="21"/>
  <c r="U4882" i="21"/>
  <c r="T4882" i="21"/>
  <c r="S4882" i="21"/>
  <c r="R4882" i="21"/>
  <c r="X4881" i="21"/>
  <c r="W4881" i="21"/>
  <c r="V4881" i="21"/>
  <c r="U4881" i="21"/>
  <c r="T4881" i="21"/>
  <c r="S4881" i="21"/>
  <c r="R4881" i="21"/>
  <c r="X4880" i="21"/>
  <c r="W4880" i="21"/>
  <c r="V4880" i="21"/>
  <c r="U4880" i="21"/>
  <c r="T4880" i="21"/>
  <c r="S4880" i="21"/>
  <c r="R4880" i="21"/>
  <c r="X4879" i="21"/>
  <c r="W4879" i="21"/>
  <c r="V4879" i="21"/>
  <c r="U4879" i="21"/>
  <c r="T4879" i="21"/>
  <c r="S4879" i="21"/>
  <c r="R4879" i="21"/>
  <c r="X4878" i="21"/>
  <c r="W4878" i="21"/>
  <c r="V4878" i="21"/>
  <c r="U4878" i="21"/>
  <c r="T4878" i="21"/>
  <c r="S4878" i="21"/>
  <c r="R4878" i="21"/>
  <c r="X4877" i="21"/>
  <c r="W4877" i="21"/>
  <c r="V4877" i="21"/>
  <c r="U4877" i="21"/>
  <c r="T4877" i="21"/>
  <c r="S4877" i="21"/>
  <c r="R4877" i="21"/>
  <c r="X4876" i="21"/>
  <c r="W4876" i="21"/>
  <c r="V4876" i="21"/>
  <c r="U4876" i="21"/>
  <c r="T4876" i="21"/>
  <c r="S4876" i="21"/>
  <c r="R4876" i="21"/>
  <c r="X4875" i="21"/>
  <c r="W4875" i="21"/>
  <c r="V4875" i="21"/>
  <c r="U4875" i="21"/>
  <c r="T4875" i="21"/>
  <c r="S4875" i="21"/>
  <c r="R4875" i="21"/>
  <c r="X4874" i="21"/>
  <c r="W4874" i="21"/>
  <c r="V4874" i="21"/>
  <c r="U4874" i="21"/>
  <c r="T4874" i="21"/>
  <c r="S4874" i="21"/>
  <c r="R4874" i="21"/>
  <c r="X4873" i="21"/>
  <c r="W4873" i="21"/>
  <c r="V4873" i="21"/>
  <c r="U4873" i="21"/>
  <c r="T4873" i="21"/>
  <c r="S4873" i="21"/>
  <c r="R4873" i="21"/>
  <c r="X4872" i="21"/>
  <c r="W4872" i="21"/>
  <c r="V4872" i="21"/>
  <c r="U4872" i="21"/>
  <c r="T4872" i="21"/>
  <c r="S4872" i="21"/>
  <c r="R4872" i="21"/>
  <c r="X4871" i="21"/>
  <c r="W4871" i="21"/>
  <c r="V4871" i="21"/>
  <c r="U4871" i="21"/>
  <c r="T4871" i="21"/>
  <c r="S4871" i="21"/>
  <c r="R4871" i="21"/>
  <c r="X4870" i="21"/>
  <c r="W4870" i="21"/>
  <c r="V4870" i="21"/>
  <c r="U4870" i="21"/>
  <c r="T4870" i="21"/>
  <c r="S4870" i="21"/>
  <c r="R4870" i="21"/>
  <c r="X4869" i="21"/>
  <c r="W4869" i="21"/>
  <c r="V4869" i="21"/>
  <c r="U4869" i="21"/>
  <c r="T4869" i="21"/>
  <c r="S4869" i="21"/>
  <c r="R4869" i="21"/>
  <c r="X4868" i="21"/>
  <c r="W4868" i="21"/>
  <c r="V4868" i="21"/>
  <c r="U4868" i="21"/>
  <c r="T4868" i="21"/>
  <c r="S4868" i="21"/>
  <c r="R4868" i="21"/>
  <c r="X4867" i="21"/>
  <c r="W4867" i="21"/>
  <c r="V4867" i="21"/>
  <c r="U4867" i="21"/>
  <c r="T4867" i="21"/>
  <c r="S4867" i="21"/>
  <c r="R4867" i="21"/>
  <c r="X4866" i="21"/>
  <c r="W4866" i="21"/>
  <c r="V4866" i="21"/>
  <c r="U4866" i="21"/>
  <c r="T4866" i="21"/>
  <c r="S4866" i="21"/>
  <c r="R4866" i="21"/>
  <c r="X4865" i="21"/>
  <c r="W4865" i="21"/>
  <c r="V4865" i="21"/>
  <c r="U4865" i="21"/>
  <c r="T4865" i="21"/>
  <c r="S4865" i="21"/>
  <c r="R4865" i="21"/>
  <c r="X4864" i="21"/>
  <c r="W4864" i="21"/>
  <c r="V4864" i="21"/>
  <c r="U4864" i="21"/>
  <c r="T4864" i="21"/>
  <c r="S4864" i="21"/>
  <c r="R4864" i="21"/>
  <c r="X4863" i="21"/>
  <c r="W4863" i="21"/>
  <c r="V4863" i="21"/>
  <c r="U4863" i="21"/>
  <c r="T4863" i="21"/>
  <c r="S4863" i="21"/>
  <c r="R4863" i="21"/>
  <c r="X4862" i="21"/>
  <c r="W4862" i="21"/>
  <c r="V4862" i="21"/>
  <c r="U4862" i="21"/>
  <c r="T4862" i="21"/>
  <c r="S4862" i="21"/>
  <c r="R4862" i="21"/>
  <c r="X4861" i="21"/>
  <c r="W4861" i="21"/>
  <c r="V4861" i="21"/>
  <c r="U4861" i="21"/>
  <c r="T4861" i="21"/>
  <c r="S4861" i="21"/>
  <c r="R4861" i="21"/>
  <c r="X4860" i="21"/>
  <c r="W4860" i="21"/>
  <c r="V4860" i="21"/>
  <c r="U4860" i="21"/>
  <c r="T4860" i="21"/>
  <c r="S4860" i="21"/>
  <c r="R4860" i="21"/>
  <c r="X4859" i="21"/>
  <c r="W4859" i="21"/>
  <c r="V4859" i="21"/>
  <c r="U4859" i="21"/>
  <c r="T4859" i="21"/>
  <c r="S4859" i="21"/>
  <c r="R4859" i="21"/>
  <c r="X4858" i="21"/>
  <c r="W4858" i="21"/>
  <c r="V4858" i="21"/>
  <c r="U4858" i="21"/>
  <c r="T4858" i="21"/>
  <c r="S4858" i="21"/>
  <c r="R4858" i="21"/>
  <c r="X4857" i="21"/>
  <c r="W4857" i="21"/>
  <c r="V4857" i="21"/>
  <c r="U4857" i="21"/>
  <c r="T4857" i="21"/>
  <c r="S4857" i="21"/>
  <c r="R4857" i="21"/>
  <c r="X4856" i="21"/>
  <c r="W4856" i="21"/>
  <c r="V4856" i="21"/>
  <c r="U4856" i="21"/>
  <c r="T4856" i="21"/>
  <c r="S4856" i="21"/>
  <c r="R4856" i="21"/>
  <c r="X4855" i="21"/>
  <c r="W4855" i="21"/>
  <c r="V4855" i="21"/>
  <c r="U4855" i="21"/>
  <c r="T4855" i="21"/>
  <c r="S4855" i="21"/>
  <c r="R4855" i="21"/>
  <c r="X4854" i="21"/>
  <c r="W4854" i="21"/>
  <c r="V4854" i="21"/>
  <c r="U4854" i="21"/>
  <c r="T4854" i="21"/>
  <c r="S4854" i="21"/>
  <c r="R4854" i="21"/>
  <c r="X4853" i="21"/>
  <c r="W4853" i="21"/>
  <c r="V4853" i="21"/>
  <c r="U4853" i="21"/>
  <c r="T4853" i="21"/>
  <c r="S4853" i="21"/>
  <c r="R4853" i="21"/>
  <c r="X4852" i="21"/>
  <c r="W4852" i="21"/>
  <c r="V4852" i="21"/>
  <c r="U4852" i="21"/>
  <c r="T4852" i="21"/>
  <c r="S4852" i="21"/>
  <c r="R4852" i="21"/>
  <c r="X4851" i="21"/>
  <c r="W4851" i="21"/>
  <c r="V4851" i="21"/>
  <c r="U4851" i="21"/>
  <c r="T4851" i="21"/>
  <c r="S4851" i="21"/>
  <c r="R4851" i="21"/>
  <c r="X4850" i="21"/>
  <c r="W4850" i="21"/>
  <c r="V4850" i="21"/>
  <c r="U4850" i="21"/>
  <c r="T4850" i="21"/>
  <c r="S4850" i="21"/>
  <c r="R4850" i="21"/>
  <c r="X4849" i="21"/>
  <c r="W4849" i="21"/>
  <c r="V4849" i="21"/>
  <c r="U4849" i="21"/>
  <c r="T4849" i="21"/>
  <c r="S4849" i="21"/>
  <c r="R4849" i="21"/>
  <c r="X4848" i="21"/>
  <c r="W4848" i="21"/>
  <c r="V4848" i="21"/>
  <c r="U4848" i="21"/>
  <c r="T4848" i="21"/>
  <c r="S4848" i="21"/>
  <c r="R4848" i="21"/>
  <c r="X4847" i="21"/>
  <c r="W4847" i="21"/>
  <c r="V4847" i="21"/>
  <c r="U4847" i="21"/>
  <c r="T4847" i="21"/>
  <c r="S4847" i="21"/>
  <c r="R4847" i="21"/>
  <c r="X4846" i="21"/>
  <c r="W4846" i="21"/>
  <c r="V4846" i="21"/>
  <c r="U4846" i="21"/>
  <c r="T4846" i="21"/>
  <c r="S4846" i="21"/>
  <c r="R4846" i="21"/>
  <c r="X4845" i="21"/>
  <c r="W4845" i="21"/>
  <c r="V4845" i="21"/>
  <c r="U4845" i="21"/>
  <c r="T4845" i="21"/>
  <c r="S4845" i="21"/>
  <c r="R4845" i="21"/>
  <c r="X4844" i="21"/>
  <c r="W4844" i="21"/>
  <c r="V4844" i="21"/>
  <c r="U4844" i="21"/>
  <c r="T4844" i="21"/>
  <c r="S4844" i="21"/>
  <c r="R4844" i="21"/>
  <c r="X4843" i="21"/>
  <c r="W4843" i="21"/>
  <c r="V4843" i="21"/>
  <c r="U4843" i="21"/>
  <c r="T4843" i="21"/>
  <c r="S4843" i="21"/>
  <c r="R4843" i="21"/>
  <c r="X4842" i="21"/>
  <c r="W4842" i="21"/>
  <c r="V4842" i="21"/>
  <c r="U4842" i="21"/>
  <c r="T4842" i="21"/>
  <c r="S4842" i="21"/>
  <c r="R4842" i="21"/>
  <c r="X4841" i="21"/>
  <c r="W4841" i="21"/>
  <c r="V4841" i="21"/>
  <c r="U4841" i="21"/>
  <c r="T4841" i="21"/>
  <c r="S4841" i="21"/>
  <c r="R4841" i="21"/>
  <c r="X4840" i="21"/>
  <c r="W4840" i="21"/>
  <c r="V4840" i="21"/>
  <c r="U4840" i="21"/>
  <c r="T4840" i="21"/>
  <c r="S4840" i="21"/>
  <c r="R4840" i="21"/>
  <c r="X4839" i="21"/>
  <c r="W4839" i="21"/>
  <c r="V4839" i="21"/>
  <c r="U4839" i="21"/>
  <c r="T4839" i="21"/>
  <c r="S4839" i="21"/>
  <c r="R4839" i="21"/>
  <c r="X4838" i="21"/>
  <c r="W4838" i="21"/>
  <c r="V4838" i="21"/>
  <c r="U4838" i="21"/>
  <c r="T4838" i="21"/>
  <c r="S4838" i="21"/>
  <c r="R4838" i="21"/>
  <c r="X4837" i="21"/>
  <c r="W4837" i="21"/>
  <c r="V4837" i="21"/>
  <c r="U4837" i="21"/>
  <c r="T4837" i="21"/>
  <c r="S4837" i="21"/>
  <c r="R4837" i="21"/>
  <c r="X4836" i="21"/>
  <c r="W4836" i="21"/>
  <c r="V4836" i="21"/>
  <c r="U4836" i="21"/>
  <c r="T4836" i="21"/>
  <c r="S4836" i="21"/>
  <c r="R4836" i="21"/>
  <c r="X4835" i="21"/>
  <c r="W4835" i="21"/>
  <c r="V4835" i="21"/>
  <c r="U4835" i="21"/>
  <c r="T4835" i="21"/>
  <c r="S4835" i="21"/>
  <c r="R4835" i="21"/>
  <c r="X4834" i="21"/>
  <c r="W4834" i="21"/>
  <c r="V4834" i="21"/>
  <c r="U4834" i="21"/>
  <c r="T4834" i="21"/>
  <c r="S4834" i="21"/>
  <c r="R4834" i="21"/>
  <c r="X4833" i="21"/>
  <c r="W4833" i="21"/>
  <c r="V4833" i="21"/>
  <c r="U4833" i="21"/>
  <c r="T4833" i="21"/>
  <c r="S4833" i="21"/>
  <c r="R4833" i="21"/>
  <c r="X4832" i="21"/>
  <c r="W4832" i="21"/>
  <c r="V4832" i="21"/>
  <c r="U4832" i="21"/>
  <c r="T4832" i="21"/>
  <c r="S4832" i="21"/>
  <c r="R4832" i="21"/>
  <c r="X4831" i="21"/>
  <c r="W4831" i="21"/>
  <c r="V4831" i="21"/>
  <c r="U4831" i="21"/>
  <c r="T4831" i="21"/>
  <c r="S4831" i="21"/>
  <c r="R4831" i="21"/>
  <c r="X4830" i="21"/>
  <c r="W4830" i="21"/>
  <c r="V4830" i="21"/>
  <c r="U4830" i="21"/>
  <c r="T4830" i="21"/>
  <c r="S4830" i="21"/>
  <c r="R4830" i="21"/>
  <c r="X4829" i="21"/>
  <c r="W4829" i="21"/>
  <c r="V4829" i="21"/>
  <c r="U4829" i="21"/>
  <c r="T4829" i="21"/>
  <c r="S4829" i="21"/>
  <c r="R4829" i="21"/>
  <c r="X4828" i="21"/>
  <c r="W4828" i="21"/>
  <c r="V4828" i="21"/>
  <c r="U4828" i="21"/>
  <c r="T4828" i="21"/>
  <c r="S4828" i="21"/>
  <c r="R4828" i="21"/>
  <c r="X4827" i="21"/>
  <c r="W4827" i="21"/>
  <c r="V4827" i="21"/>
  <c r="U4827" i="21"/>
  <c r="T4827" i="21"/>
  <c r="S4827" i="21"/>
  <c r="R4827" i="21"/>
  <c r="X4826" i="21"/>
  <c r="W4826" i="21"/>
  <c r="V4826" i="21"/>
  <c r="U4826" i="21"/>
  <c r="T4826" i="21"/>
  <c r="S4826" i="21"/>
  <c r="R4826" i="21"/>
  <c r="X4825" i="21"/>
  <c r="W4825" i="21"/>
  <c r="V4825" i="21"/>
  <c r="U4825" i="21"/>
  <c r="T4825" i="21"/>
  <c r="S4825" i="21"/>
  <c r="R4825" i="21"/>
  <c r="X4824" i="21"/>
  <c r="W4824" i="21"/>
  <c r="V4824" i="21"/>
  <c r="U4824" i="21"/>
  <c r="T4824" i="21"/>
  <c r="S4824" i="21"/>
  <c r="R4824" i="21"/>
  <c r="X4823" i="21"/>
  <c r="W4823" i="21"/>
  <c r="V4823" i="21"/>
  <c r="U4823" i="21"/>
  <c r="T4823" i="21"/>
  <c r="S4823" i="21"/>
  <c r="R4823" i="21"/>
  <c r="X4822" i="21"/>
  <c r="W4822" i="21"/>
  <c r="V4822" i="21"/>
  <c r="U4822" i="21"/>
  <c r="T4822" i="21"/>
  <c r="S4822" i="21"/>
  <c r="R4822" i="21"/>
  <c r="X4821" i="21"/>
  <c r="W4821" i="21"/>
  <c r="V4821" i="21"/>
  <c r="U4821" i="21"/>
  <c r="T4821" i="21"/>
  <c r="S4821" i="21"/>
  <c r="R4821" i="21"/>
  <c r="X4820" i="21"/>
  <c r="W4820" i="21"/>
  <c r="V4820" i="21"/>
  <c r="U4820" i="21"/>
  <c r="T4820" i="21"/>
  <c r="S4820" i="21"/>
  <c r="R4820" i="21"/>
  <c r="X4819" i="21"/>
  <c r="W4819" i="21"/>
  <c r="V4819" i="21"/>
  <c r="U4819" i="21"/>
  <c r="T4819" i="21"/>
  <c r="S4819" i="21"/>
  <c r="R4819" i="21"/>
  <c r="X4818" i="21"/>
  <c r="W4818" i="21"/>
  <c r="V4818" i="21"/>
  <c r="U4818" i="21"/>
  <c r="T4818" i="21"/>
  <c r="S4818" i="21"/>
  <c r="R4818" i="21"/>
  <c r="X4817" i="21"/>
  <c r="W4817" i="21"/>
  <c r="V4817" i="21"/>
  <c r="U4817" i="21"/>
  <c r="T4817" i="21"/>
  <c r="S4817" i="21"/>
  <c r="R4817" i="21"/>
  <c r="X4816" i="21"/>
  <c r="W4816" i="21"/>
  <c r="V4816" i="21"/>
  <c r="U4816" i="21"/>
  <c r="T4816" i="21"/>
  <c r="S4816" i="21"/>
  <c r="R4816" i="21"/>
  <c r="X4815" i="21"/>
  <c r="W4815" i="21"/>
  <c r="V4815" i="21"/>
  <c r="U4815" i="21"/>
  <c r="T4815" i="21"/>
  <c r="S4815" i="21"/>
  <c r="R4815" i="21"/>
  <c r="X4814" i="21"/>
  <c r="W4814" i="21"/>
  <c r="V4814" i="21"/>
  <c r="U4814" i="21"/>
  <c r="T4814" i="21"/>
  <c r="S4814" i="21"/>
  <c r="R4814" i="21"/>
  <c r="X4813" i="21"/>
  <c r="W4813" i="21"/>
  <c r="V4813" i="21"/>
  <c r="U4813" i="21"/>
  <c r="T4813" i="21"/>
  <c r="S4813" i="21"/>
  <c r="R4813" i="21"/>
  <c r="X4812" i="21"/>
  <c r="W4812" i="21"/>
  <c r="V4812" i="21"/>
  <c r="U4812" i="21"/>
  <c r="T4812" i="21"/>
  <c r="S4812" i="21"/>
  <c r="R4812" i="21"/>
  <c r="X4811" i="21"/>
  <c r="W4811" i="21"/>
  <c r="V4811" i="21"/>
  <c r="U4811" i="21"/>
  <c r="T4811" i="21"/>
  <c r="S4811" i="21"/>
  <c r="R4811" i="21"/>
  <c r="X4810" i="21"/>
  <c r="W4810" i="21"/>
  <c r="V4810" i="21"/>
  <c r="U4810" i="21"/>
  <c r="T4810" i="21"/>
  <c r="S4810" i="21"/>
  <c r="R4810" i="21"/>
  <c r="X4809" i="21"/>
  <c r="W4809" i="21"/>
  <c r="V4809" i="21"/>
  <c r="U4809" i="21"/>
  <c r="T4809" i="21"/>
  <c r="S4809" i="21"/>
  <c r="R4809" i="21"/>
  <c r="X4808" i="21"/>
  <c r="W4808" i="21"/>
  <c r="V4808" i="21"/>
  <c r="U4808" i="21"/>
  <c r="T4808" i="21"/>
  <c r="S4808" i="21"/>
  <c r="R4808" i="21"/>
  <c r="X4807" i="21"/>
  <c r="W4807" i="21"/>
  <c r="V4807" i="21"/>
  <c r="U4807" i="21"/>
  <c r="T4807" i="21"/>
  <c r="S4807" i="21"/>
  <c r="R4807" i="21"/>
  <c r="X4806" i="21"/>
  <c r="W4806" i="21"/>
  <c r="V4806" i="21"/>
  <c r="U4806" i="21"/>
  <c r="T4806" i="21"/>
  <c r="S4806" i="21"/>
  <c r="R4806" i="21"/>
  <c r="X4805" i="21"/>
  <c r="W4805" i="21"/>
  <c r="V4805" i="21"/>
  <c r="U4805" i="21"/>
  <c r="T4805" i="21"/>
  <c r="S4805" i="21"/>
  <c r="R4805" i="21"/>
  <c r="X4804" i="21"/>
  <c r="W4804" i="21"/>
  <c r="V4804" i="21"/>
  <c r="U4804" i="21"/>
  <c r="T4804" i="21"/>
  <c r="S4804" i="21"/>
  <c r="R4804" i="21"/>
  <c r="X4803" i="21"/>
  <c r="W4803" i="21"/>
  <c r="V4803" i="21"/>
  <c r="U4803" i="21"/>
  <c r="T4803" i="21"/>
  <c r="S4803" i="21"/>
  <c r="R4803" i="21"/>
  <c r="X4802" i="21"/>
  <c r="W4802" i="21"/>
  <c r="V4802" i="21"/>
  <c r="U4802" i="21"/>
  <c r="T4802" i="21"/>
  <c r="S4802" i="21"/>
  <c r="R4802" i="21"/>
  <c r="X4801" i="21"/>
  <c r="W4801" i="21"/>
  <c r="V4801" i="21"/>
  <c r="U4801" i="21"/>
  <c r="T4801" i="21"/>
  <c r="S4801" i="21"/>
  <c r="R4801" i="21"/>
  <c r="X4800" i="21"/>
  <c r="W4800" i="21"/>
  <c r="V4800" i="21"/>
  <c r="U4800" i="21"/>
  <c r="T4800" i="21"/>
  <c r="S4800" i="21"/>
  <c r="R4800" i="21"/>
  <c r="X4799" i="21"/>
  <c r="W4799" i="21"/>
  <c r="V4799" i="21"/>
  <c r="U4799" i="21"/>
  <c r="T4799" i="21"/>
  <c r="S4799" i="21"/>
  <c r="R4799" i="21"/>
  <c r="X4798" i="21"/>
  <c r="W4798" i="21"/>
  <c r="V4798" i="21"/>
  <c r="U4798" i="21"/>
  <c r="T4798" i="21"/>
  <c r="S4798" i="21"/>
  <c r="R4798" i="21"/>
  <c r="X4797" i="21"/>
  <c r="W4797" i="21"/>
  <c r="V4797" i="21"/>
  <c r="U4797" i="21"/>
  <c r="T4797" i="21"/>
  <c r="S4797" i="21"/>
  <c r="R4797" i="21"/>
  <c r="X4796" i="21"/>
  <c r="W4796" i="21"/>
  <c r="V4796" i="21"/>
  <c r="U4796" i="21"/>
  <c r="T4796" i="21"/>
  <c r="S4796" i="21"/>
  <c r="R4796" i="21"/>
  <c r="X4795" i="21"/>
  <c r="W4795" i="21"/>
  <c r="V4795" i="21"/>
  <c r="U4795" i="21"/>
  <c r="T4795" i="21"/>
  <c r="S4795" i="21"/>
  <c r="R4795" i="21"/>
  <c r="X4794" i="21"/>
  <c r="W4794" i="21"/>
  <c r="V4794" i="21"/>
  <c r="U4794" i="21"/>
  <c r="T4794" i="21"/>
  <c r="S4794" i="21"/>
  <c r="R4794" i="21"/>
  <c r="X4793" i="21"/>
  <c r="W4793" i="21"/>
  <c r="V4793" i="21"/>
  <c r="U4793" i="21"/>
  <c r="T4793" i="21"/>
  <c r="S4793" i="21"/>
  <c r="R4793" i="21"/>
  <c r="X4792" i="21"/>
  <c r="W4792" i="21"/>
  <c r="V4792" i="21"/>
  <c r="U4792" i="21"/>
  <c r="T4792" i="21"/>
  <c r="S4792" i="21"/>
  <c r="R4792" i="21"/>
  <c r="X4791" i="21"/>
  <c r="W4791" i="21"/>
  <c r="V4791" i="21"/>
  <c r="U4791" i="21"/>
  <c r="T4791" i="21"/>
  <c r="S4791" i="21"/>
  <c r="R4791" i="21"/>
  <c r="X4790" i="21"/>
  <c r="W4790" i="21"/>
  <c r="V4790" i="21"/>
  <c r="U4790" i="21"/>
  <c r="T4790" i="21"/>
  <c r="S4790" i="21"/>
  <c r="R4790" i="21"/>
  <c r="X4789" i="21"/>
  <c r="W4789" i="21"/>
  <c r="V4789" i="21"/>
  <c r="U4789" i="21"/>
  <c r="T4789" i="21"/>
  <c r="S4789" i="21"/>
  <c r="R4789" i="21"/>
  <c r="X4788" i="21"/>
  <c r="W4788" i="21"/>
  <c r="V4788" i="21"/>
  <c r="U4788" i="21"/>
  <c r="T4788" i="21"/>
  <c r="S4788" i="21"/>
  <c r="R4788" i="21"/>
  <c r="X4787" i="21"/>
  <c r="W4787" i="21"/>
  <c r="V4787" i="21"/>
  <c r="U4787" i="21"/>
  <c r="T4787" i="21"/>
  <c r="S4787" i="21"/>
  <c r="R4787" i="21"/>
  <c r="X4786" i="21"/>
  <c r="W4786" i="21"/>
  <c r="V4786" i="21"/>
  <c r="U4786" i="21"/>
  <c r="T4786" i="21"/>
  <c r="S4786" i="21"/>
  <c r="R4786" i="21"/>
  <c r="X4785" i="21"/>
  <c r="W4785" i="21"/>
  <c r="V4785" i="21"/>
  <c r="U4785" i="21"/>
  <c r="T4785" i="21"/>
  <c r="S4785" i="21"/>
  <c r="R4785" i="21"/>
  <c r="X4784" i="21"/>
  <c r="W4784" i="21"/>
  <c r="V4784" i="21"/>
  <c r="U4784" i="21"/>
  <c r="T4784" i="21"/>
  <c r="S4784" i="21"/>
  <c r="R4784" i="21"/>
  <c r="X4783" i="21"/>
  <c r="W4783" i="21"/>
  <c r="V4783" i="21"/>
  <c r="U4783" i="21"/>
  <c r="T4783" i="21"/>
  <c r="S4783" i="21"/>
  <c r="R4783" i="21"/>
  <c r="X4782" i="21"/>
  <c r="W4782" i="21"/>
  <c r="V4782" i="21"/>
  <c r="U4782" i="21"/>
  <c r="T4782" i="21"/>
  <c r="S4782" i="21"/>
  <c r="R4782" i="21"/>
  <c r="X4781" i="21"/>
  <c r="W4781" i="21"/>
  <c r="V4781" i="21"/>
  <c r="U4781" i="21"/>
  <c r="T4781" i="21"/>
  <c r="S4781" i="21"/>
  <c r="R4781" i="21"/>
  <c r="X4780" i="21"/>
  <c r="W4780" i="21"/>
  <c r="V4780" i="21"/>
  <c r="U4780" i="21"/>
  <c r="T4780" i="21"/>
  <c r="S4780" i="21"/>
  <c r="R4780" i="21"/>
  <c r="X4779" i="21"/>
  <c r="W4779" i="21"/>
  <c r="V4779" i="21"/>
  <c r="U4779" i="21"/>
  <c r="T4779" i="21"/>
  <c r="S4779" i="21"/>
  <c r="R4779" i="21"/>
  <c r="X4778" i="21"/>
  <c r="W4778" i="21"/>
  <c r="V4778" i="21"/>
  <c r="U4778" i="21"/>
  <c r="T4778" i="21"/>
  <c r="S4778" i="21"/>
  <c r="R4778" i="21"/>
  <c r="X4777" i="21"/>
  <c r="W4777" i="21"/>
  <c r="V4777" i="21"/>
  <c r="U4777" i="21"/>
  <c r="T4777" i="21"/>
  <c r="S4777" i="21"/>
  <c r="R4777" i="21"/>
  <c r="X4776" i="21"/>
  <c r="W4776" i="21"/>
  <c r="V4776" i="21"/>
  <c r="U4776" i="21"/>
  <c r="T4776" i="21"/>
  <c r="S4776" i="21"/>
  <c r="R4776" i="21"/>
  <c r="X4775" i="21"/>
  <c r="W4775" i="21"/>
  <c r="V4775" i="21"/>
  <c r="U4775" i="21"/>
  <c r="T4775" i="21"/>
  <c r="S4775" i="21"/>
  <c r="R4775" i="21"/>
  <c r="X4774" i="21"/>
  <c r="W4774" i="21"/>
  <c r="V4774" i="21"/>
  <c r="U4774" i="21"/>
  <c r="T4774" i="21"/>
  <c r="S4774" i="21"/>
  <c r="R4774" i="21"/>
  <c r="X4773" i="21"/>
  <c r="W4773" i="21"/>
  <c r="V4773" i="21"/>
  <c r="U4773" i="21"/>
  <c r="T4773" i="21"/>
  <c r="S4773" i="21"/>
  <c r="R4773" i="21"/>
  <c r="X4772" i="21"/>
  <c r="W4772" i="21"/>
  <c r="V4772" i="21"/>
  <c r="U4772" i="21"/>
  <c r="T4772" i="21"/>
  <c r="S4772" i="21"/>
  <c r="R4772" i="21"/>
  <c r="X4771" i="21"/>
  <c r="W4771" i="21"/>
  <c r="V4771" i="21"/>
  <c r="U4771" i="21"/>
  <c r="T4771" i="21"/>
  <c r="S4771" i="21"/>
  <c r="R4771" i="21"/>
  <c r="X4770" i="21"/>
  <c r="W4770" i="21"/>
  <c r="V4770" i="21"/>
  <c r="U4770" i="21"/>
  <c r="T4770" i="21"/>
  <c r="S4770" i="21"/>
  <c r="R4770" i="21"/>
  <c r="X4769" i="21"/>
  <c r="W4769" i="21"/>
  <c r="V4769" i="21"/>
  <c r="U4769" i="21"/>
  <c r="T4769" i="21"/>
  <c r="S4769" i="21"/>
  <c r="R4769" i="21"/>
  <c r="X4768" i="21"/>
  <c r="W4768" i="21"/>
  <c r="V4768" i="21"/>
  <c r="U4768" i="21"/>
  <c r="T4768" i="21"/>
  <c r="S4768" i="21"/>
  <c r="R4768" i="21"/>
  <c r="X4767" i="21"/>
  <c r="W4767" i="21"/>
  <c r="V4767" i="21"/>
  <c r="U4767" i="21"/>
  <c r="T4767" i="21"/>
  <c r="S4767" i="21"/>
  <c r="R4767" i="21"/>
  <c r="X4766" i="21"/>
  <c r="W4766" i="21"/>
  <c r="V4766" i="21"/>
  <c r="U4766" i="21"/>
  <c r="T4766" i="21"/>
  <c r="S4766" i="21"/>
  <c r="R4766" i="21"/>
  <c r="X4765" i="21"/>
  <c r="W4765" i="21"/>
  <c r="V4765" i="21"/>
  <c r="U4765" i="21"/>
  <c r="T4765" i="21"/>
  <c r="S4765" i="21"/>
  <c r="R4765" i="21"/>
  <c r="X4764" i="21"/>
  <c r="W4764" i="21"/>
  <c r="V4764" i="21"/>
  <c r="U4764" i="21"/>
  <c r="T4764" i="21"/>
  <c r="S4764" i="21"/>
  <c r="R4764" i="21"/>
  <c r="X4763" i="21"/>
  <c r="W4763" i="21"/>
  <c r="V4763" i="21"/>
  <c r="U4763" i="21"/>
  <c r="T4763" i="21"/>
  <c r="S4763" i="21"/>
  <c r="R4763" i="21"/>
  <c r="X4762" i="21"/>
  <c r="W4762" i="21"/>
  <c r="V4762" i="21"/>
  <c r="U4762" i="21"/>
  <c r="T4762" i="21"/>
  <c r="S4762" i="21"/>
  <c r="R4762" i="21"/>
  <c r="X4761" i="21"/>
  <c r="W4761" i="21"/>
  <c r="V4761" i="21"/>
  <c r="U4761" i="21"/>
  <c r="T4761" i="21"/>
  <c r="S4761" i="21"/>
  <c r="R4761" i="21"/>
  <c r="X4760" i="21"/>
  <c r="W4760" i="21"/>
  <c r="V4760" i="21"/>
  <c r="U4760" i="21"/>
  <c r="T4760" i="21"/>
  <c r="S4760" i="21"/>
  <c r="R4760" i="21"/>
  <c r="X4759" i="21"/>
  <c r="W4759" i="21"/>
  <c r="V4759" i="21"/>
  <c r="U4759" i="21"/>
  <c r="T4759" i="21"/>
  <c r="S4759" i="21"/>
  <c r="R4759" i="21"/>
  <c r="X4758" i="21"/>
  <c r="W4758" i="21"/>
  <c r="V4758" i="21"/>
  <c r="U4758" i="21"/>
  <c r="T4758" i="21"/>
  <c r="S4758" i="21"/>
  <c r="R4758" i="21"/>
  <c r="X4757" i="21"/>
  <c r="W4757" i="21"/>
  <c r="V4757" i="21"/>
  <c r="U4757" i="21"/>
  <c r="T4757" i="21"/>
  <c r="S4757" i="21"/>
  <c r="R4757" i="21"/>
  <c r="X4756" i="21"/>
  <c r="W4756" i="21"/>
  <c r="V4756" i="21"/>
  <c r="U4756" i="21"/>
  <c r="T4756" i="21"/>
  <c r="S4756" i="21"/>
  <c r="R4756" i="21"/>
  <c r="X4755" i="21"/>
  <c r="W4755" i="21"/>
  <c r="V4755" i="21"/>
  <c r="U4755" i="21"/>
  <c r="T4755" i="21"/>
  <c r="S4755" i="21"/>
  <c r="R4755" i="21"/>
  <c r="X4754" i="21"/>
  <c r="W4754" i="21"/>
  <c r="V4754" i="21"/>
  <c r="U4754" i="21"/>
  <c r="T4754" i="21"/>
  <c r="S4754" i="21"/>
  <c r="R4754" i="21"/>
  <c r="X4753" i="21"/>
  <c r="W4753" i="21"/>
  <c r="V4753" i="21"/>
  <c r="U4753" i="21"/>
  <c r="T4753" i="21"/>
  <c r="S4753" i="21"/>
  <c r="R4753" i="21"/>
  <c r="X4752" i="21"/>
  <c r="W4752" i="21"/>
  <c r="V4752" i="21"/>
  <c r="U4752" i="21"/>
  <c r="T4752" i="21"/>
  <c r="S4752" i="21"/>
  <c r="R4752" i="21"/>
  <c r="X4751" i="21"/>
  <c r="W4751" i="21"/>
  <c r="V4751" i="21"/>
  <c r="U4751" i="21"/>
  <c r="T4751" i="21"/>
  <c r="S4751" i="21"/>
  <c r="R4751" i="21"/>
  <c r="X4750" i="21"/>
  <c r="W4750" i="21"/>
  <c r="V4750" i="21"/>
  <c r="U4750" i="21"/>
  <c r="T4750" i="21"/>
  <c r="S4750" i="21"/>
  <c r="R4750" i="21"/>
  <c r="X4749" i="21"/>
  <c r="W4749" i="21"/>
  <c r="V4749" i="21"/>
  <c r="U4749" i="21"/>
  <c r="T4749" i="21"/>
  <c r="S4749" i="21"/>
  <c r="R4749" i="21"/>
  <c r="X4748" i="21"/>
  <c r="W4748" i="21"/>
  <c r="V4748" i="21"/>
  <c r="U4748" i="21"/>
  <c r="T4748" i="21"/>
  <c r="S4748" i="21"/>
  <c r="R4748" i="21"/>
  <c r="X4747" i="21"/>
  <c r="W4747" i="21"/>
  <c r="V4747" i="21"/>
  <c r="U4747" i="21"/>
  <c r="T4747" i="21"/>
  <c r="S4747" i="21"/>
  <c r="R4747" i="21"/>
  <c r="X4746" i="21"/>
  <c r="W4746" i="21"/>
  <c r="V4746" i="21"/>
  <c r="U4746" i="21"/>
  <c r="T4746" i="21"/>
  <c r="S4746" i="21"/>
  <c r="R4746" i="21"/>
  <c r="X4745" i="21"/>
  <c r="W4745" i="21"/>
  <c r="V4745" i="21"/>
  <c r="U4745" i="21"/>
  <c r="T4745" i="21"/>
  <c r="S4745" i="21"/>
  <c r="R4745" i="21"/>
  <c r="X4744" i="21"/>
  <c r="W4744" i="21"/>
  <c r="V4744" i="21"/>
  <c r="U4744" i="21"/>
  <c r="T4744" i="21"/>
  <c r="S4744" i="21"/>
  <c r="R4744" i="21"/>
  <c r="X4743" i="21"/>
  <c r="W4743" i="21"/>
  <c r="V4743" i="21"/>
  <c r="U4743" i="21"/>
  <c r="T4743" i="21"/>
  <c r="S4743" i="21"/>
  <c r="R4743" i="21"/>
  <c r="X4742" i="21"/>
  <c r="W4742" i="21"/>
  <c r="V4742" i="21"/>
  <c r="U4742" i="21"/>
  <c r="T4742" i="21"/>
  <c r="S4742" i="21"/>
  <c r="R4742" i="21"/>
  <c r="X4741" i="21"/>
  <c r="W4741" i="21"/>
  <c r="V4741" i="21"/>
  <c r="U4741" i="21"/>
  <c r="T4741" i="21"/>
  <c r="S4741" i="21"/>
  <c r="R4741" i="21"/>
  <c r="X4740" i="21"/>
  <c r="W4740" i="21"/>
  <c r="V4740" i="21"/>
  <c r="U4740" i="21"/>
  <c r="T4740" i="21"/>
  <c r="S4740" i="21"/>
  <c r="R4740" i="21"/>
  <c r="X4739" i="21"/>
  <c r="W4739" i="21"/>
  <c r="V4739" i="21"/>
  <c r="U4739" i="21"/>
  <c r="T4739" i="21"/>
  <c r="S4739" i="21"/>
  <c r="R4739" i="21"/>
  <c r="X4738" i="21"/>
  <c r="W4738" i="21"/>
  <c r="V4738" i="21"/>
  <c r="U4738" i="21"/>
  <c r="T4738" i="21"/>
  <c r="S4738" i="21"/>
  <c r="R4738" i="21"/>
  <c r="X4737" i="21"/>
  <c r="W4737" i="21"/>
  <c r="V4737" i="21"/>
  <c r="U4737" i="21"/>
  <c r="T4737" i="21"/>
  <c r="S4737" i="21"/>
  <c r="R4737" i="21"/>
  <c r="X4736" i="21"/>
  <c r="W4736" i="21"/>
  <c r="V4736" i="21"/>
  <c r="U4736" i="21"/>
  <c r="T4736" i="21"/>
  <c r="S4736" i="21"/>
  <c r="R4736" i="21"/>
  <c r="X4735" i="21"/>
  <c r="W4735" i="21"/>
  <c r="V4735" i="21"/>
  <c r="U4735" i="21"/>
  <c r="T4735" i="21"/>
  <c r="S4735" i="21"/>
  <c r="R4735" i="21"/>
  <c r="X4734" i="21"/>
  <c r="W4734" i="21"/>
  <c r="V4734" i="21"/>
  <c r="U4734" i="21"/>
  <c r="T4734" i="21"/>
  <c r="S4734" i="21"/>
  <c r="R4734" i="21"/>
  <c r="X4733" i="21"/>
  <c r="W4733" i="21"/>
  <c r="V4733" i="21"/>
  <c r="U4733" i="21"/>
  <c r="T4733" i="21"/>
  <c r="S4733" i="21"/>
  <c r="R4733" i="21"/>
  <c r="X4732" i="21"/>
  <c r="W4732" i="21"/>
  <c r="V4732" i="21"/>
  <c r="U4732" i="21"/>
  <c r="T4732" i="21"/>
  <c r="S4732" i="21"/>
  <c r="R4732" i="21"/>
  <c r="X4731" i="21"/>
  <c r="W4731" i="21"/>
  <c r="V4731" i="21"/>
  <c r="U4731" i="21"/>
  <c r="T4731" i="21"/>
  <c r="S4731" i="21"/>
  <c r="R4731" i="21"/>
  <c r="X4730" i="21"/>
  <c r="W4730" i="21"/>
  <c r="V4730" i="21"/>
  <c r="U4730" i="21"/>
  <c r="T4730" i="21"/>
  <c r="S4730" i="21"/>
  <c r="R4730" i="21"/>
  <c r="X4729" i="21"/>
  <c r="W4729" i="21"/>
  <c r="V4729" i="21"/>
  <c r="U4729" i="21"/>
  <c r="T4729" i="21"/>
  <c r="S4729" i="21"/>
  <c r="R4729" i="21"/>
  <c r="X4728" i="21"/>
  <c r="W4728" i="21"/>
  <c r="V4728" i="21"/>
  <c r="U4728" i="21"/>
  <c r="T4728" i="21"/>
  <c r="S4728" i="21"/>
  <c r="R4728" i="21"/>
  <c r="X4727" i="21"/>
  <c r="W4727" i="21"/>
  <c r="V4727" i="21"/>
  <c r="U4727" i="21"/>
  <c r="T4727" i="21"/>
  <c r="S4727" i="21"/>
  <c r="R4727" i="21"/>
  <c r="X4726" i="21"/>
  <c r="W4726" i="21"/>
  <c r="V4726" i="21"/>
  <c r="U4726" i="21"/>
  <c r="T4726" i="21"/>
  <c r="S4726" i="21"/>
  <c r="R4726" i="21"/>
  <c r="X4725" i="21"/>
  <c r="W4725" i="21"/>
  <c r="V4725" i="21"/>
  <c r="U4725" i="21"/>
  <c r="T4725" i="21"/>
  <c r="S4725" i="21"/>
  <c r="R4725" i="21"/>
  <c r="X4724" i="21"/>
  <c r="W4724" i="21"/>
  <c r="V4724" i="21"/>
  <c r="U4724" i="21"/>
  <c r="T4724" i="21"/>
  <c r="S4724" i="21"/>
  <c r="R4724" i="21"/>
  <c r="X4723" i="21"/>
  <c r="W4723" i="21"/>
  <c r="V4723" i="21"/>
  <c r="U4723" i="21"/>
  <c r="T4723" i="21"/>
  <c r="S4723" i="21"/>
  <c r="R4723" i="21"/>
  <c r="X4722" i="21"/>
  <c r="W4722" i="21"/>
  <c r="V4722" i="21"/>
  <c r="U4722" i="21"/>
  <c r="T4722" i="21"/>
  <c r="S4722" i="21"/>
  <c r="R4722" i="21"/>
  <c r="X4721" i="21"/>
  <c r="W4721" i="21"/>
  <c r="V4721" i="21"/>
  <c r="U4721" i="21"/>
  <c r="T4721" i="21"/>
  <c r="S4721" i="21"/>
  <c r="R4721" i="21"/>
  <c r="X4720" i="21"/>
  <c r="W4720" i="21"/>
  <c r="V4720" i="21"/>
  <c r="U4720" i="21"/>
  <c r="T4720" i="21"/>
  <c r="S4720" i="21"/>
  <c r="R4720" i="21"/>
  <c r="X4719" i="21"/>
  <c r="W4719" i="21"/>
  <c r="V4719" i="21"/>
  <c r="U4719" i="21"/>
  <c r="T4719" i="21"/>
  <c r="S4719" i="21"/>
  <c r="R4719" i="21"/>
  <c r="X4718" i="21"/>
  <c r="W4718" i="21"/>
  <c r="V4718" i="21"/>
  <c r="U4718" i="21"/>
  <c r="T4718" i="21"/>
  <c r="S4718" i="21"/>
  <c r="R4718" i="21"/>
  <c r="X4717" i="21"/>
  <c r="W4717" i="21"/>
  <c r="V4717" i="21"/>
  <c r="U4717" i="21"/>
  <c r="T4717" i="21"/>
  <c r="S4717" i="21"/>
  <c r="R4717" i="21"/>
  <c r="X4716" i="21"/>
  <c r="W4716" i="21"/>
  <c r="V4716" i="21"/>
  <c r="U4716" i="21"/>
  <c r="T4716" i="21"/>
  <c r="S4716" i="21"/>
  <c r="R4716" i="21"/>
  <c r="X4715" i="21"/>
  <c r="W4715" i="21"/>
  <c r="V4715" i="21"/>
  <c r="U4715" i="21"/>
  <c r="T4715" i="21"/>
  <c r="S4715" i="21"/>
  <c r="R4715" i="21"/>
  <c r="X4714" i="21"/>
  <c r="W4714" i="21"/>
  <c r="V4714" i="21"/>
  <c r="U4714" i="21"/>
  <c r="T4714" i="21"/>
  <c r="S4714" i="21"/>
  <c r="R4714" i="21"/>
  <c r="X4713" i="21"/>
  <c r="W4713" i="21"/>
  <c r="V4713" i="21"/>
  <c r="U4713" i="21"/>
  <c r="T4713" i="21"/>
  <c r="S4713" i="21"/>
  <c r="R4713" i="21"/>
  <c r="X4712" i="21"/>
  <c r="W4712" i="21"/>
  <c r="V4712" i="21"/>
  <c r="U4712" i="21"/>
  <c r="T4712" i="21"/>
  <c r="S4712" i="21"/>
  <c r="R4712" i="21"/>
  <c r="X4711" i="21"/>
  <c r="W4711" i="21"/>
  <c r="V4711" i="21"/>
  <c r="U4711" i="21"/>
  <c r="T4711" i="21"/>
  <c r="S4711" i="21"/>
  <c r="R4711" i="21"/>
  <c r="X4710" i="21"/>
  <c r="W4710" i="21"/>
  <c r="V4710" i="21"/>
  <c r="U4710" i="21"/>
  <c r="T4710" i="21"/>
  <c r="S4710" i="21"/>
  <c r="R4710" i="21"/>
  <c r="X4709" i="21"/>
  <c r="W4709" i="21"/>
  <c r="V4709" i="21"/>
  <c r="U4709" i="21"/>
  <c r="T4709" i="21"/>
  <c r="S4709" i="21"/>
  <c r="R4709" i="21"/>
  <c r="X4708" i="21"/>
  <c r="W4708" i="21"/>
  <c r="V4708" i="21"/>
  <c r="U4708" i="21"/>
  <c r="T4708" i="21"/>
  <c r="S4708" i="21"/>
  <c r="R4708" i="21"/>
  <c r="X4707" i="21"/>
  <c r="W4707" i="21"/>
  <c r="V4707" i="21"/>
  <c r="U4707" i="21"/>
  <c r="T4707" i="21"/>
  <c r="S4707" i="21"/>
  <c r="R4707" i="21"/>
  <c r="X4706" i="21"/>
  <c r="W4706" i="21"/>
  <c r="V4706" i="21"/>
  <c r="U4706" i="21"/>
  <c r="T4706" i="21"/>
  <c r="S4706" i="21"/>
  <c r="R4706" i="21"/>
  <c r="X4705" i="21"/>
  <c r="W4705" i="21"/>
  <c r="V4705" i="21"/>
  <c r="U4705" i="21"/>
  <c r="T4705" i="21"/>
  <c r="S4705" i="21"/>
  <c r="R4705" i="21"/>
  <c r="X4704" i="21"/>
  <c r="W4704" i="21"/>
  <c r="V4704" i="21"/>
  <c r="U4704" i="21"/>
  <c r="T4704" i="21"/>
  <c r="S4704" i="21"/>
  <c r="R4704" i="21"/>
  <c r="X4703" i="21"/>
  <c r="W4703" i="21"/>
  <c r="V4703" i="21"/>
  <c r="U4703" i="21"/>
  <c r="T4703" i="21"/>
  <c r="S4703" i="21"/>
  <c r="R4703" i="21"/>
  <c r="X4702" i="21"/>
  <c r="W4702" i="21"/>
  <c r="V4702" i="21"/>
  <c r="U4702" i="21"/>
  <c r="T4702" i="21"/>
  <c r="S4702" i="21"/>
  <c r="R4702" i="21"/>
  <c r="X4701" i="21"/>
  <c r="W4701" i="21"/>
  <c r="V4701" i="21"/>
  <c r="U4701" i="21"/>
  <c r="T4701" i="21"/>
  <c r="S4701" i="21"/>
  <c r="R4701" i="21"/>
  <c r="X4700" i="21"/>
  <c r="W4700" i="21"/>
  <c r="V4700" i="21"/>
  <c r="U4700" i="21"/>
  <c r="T4700" i="21"/>
  <c r="S4700" i="21"/>
  <c r="R4700" i="21"/>
  <c r="X4699" i="21"/>
  <c r="W4699" i="21"/>
  <c r="V4699" i="21"/>
  <c r="U4699" i="21"/>
  <c r="T4699" i="21"/>
  <c r="S4699" i="21"/>
  <c r="R4699" i="21"/>
  <c r="X4698" i="21"/>
  <c r="W4698" i="21"/>
  <c r="V4698" i="21"/>
  <c r="U4698" i="21"/>
  <c r="T4698" i="21"/>
  <c r="S4698" i="21"/>
  <c r="R4698" i="21"/>
  <c r="X4697" i="21"/>
  <c r="W4697" i="21"/>
  <c r="V4697" i="21"/>
  <c r="U4697" i="21"/>
  <c r="T4697" i="21"/>
  <c r="S4697" i="21"/>
  <c r="R4697" i="21"/>
  <c r="X4696" i="21"/>
  <c r="W4696" i="21"/>
  <c r="V4696" i="21"/>
  <c r="U4696" i="21"/>
  <c r="T4696" i="21"/>
  <c r="S4696" i="21"/>
  <c r="R4696" i="21"/>
  <c r="X4695" i="21"/>
  <c r="W4695" i="21"/>
  <c r="V4695" i="21"/>
  <c r="U4695" i="21"/>
  <c r="T4695" i="21"/>
  <c r="S4695" i="21"/>
  <c r="R4695" i="21"/>
  <c r="X4694" i="21"/>
  <c r="W4694" i="21"/>
  <c r="V4694" i="21"/>
  <c r="U4694" i="21"/>
  <c r="T4694" i="21"/>
  <c r="S4694" i="21"/>
  <c r="R4694" i="21"/>
  <c r="X4693" i="21"/>
  <c r="W4693" i="21"/>
  <c r="V4693" i="21"/>
  <c r="U4693" i="21"/>
  <c r="T4693" i="21"/>
  <c r="S4693" i="21"/>
  <c r="R4693" i="21"/>
  <c r="X4692" i="21"/>
  <c r="W4692" i="21"/>
  <c r="V4692" i="21"/>
  <c r="U4692" i="21"/>
  <c r="T4692" i="21"/>
  <c r="S4692" i="21"/>
  <c r="R4692" i="21"/>
  <c r="X4691" i="21"/>
  <c r="W4691" i="21"/>
  <c r="V4691" i="21"/>
  <c r="U4691" i="21"/>
  <c r="T4691" i="21"/>
  <c r="S4691" i="21"/>
  <c r="R4691" i="21"/>
  <c r="X4690" i="21"/>
  <c r="W4690" i="21"/>
  <c r="V4690" i="21"/>
  <c r="U4690" i="21"/>
  <c r="T4690" i="21"/>
  <c r="S4690" i="21"/>
  <c r="R4690" i="21"/>
  <c r="X4689" i="21"/>
  <c r="W4689" i="21"/>
  <c r="V4689" i="21"/>
  <c r="U4689" i="21"/>
  <c r="T4689" i="21"/>
  <c r="S4689" i="21"/>
  <c r="R4689" i="21"/>
  <c r="X4688" i="21"/>
  <c r="W4688" i="21"/>
  <c r="V4688" i="21"/>
  <c r="U4688" i="21"/>
  <c r="T4688" i="21"/>
  <c r="S4688" i="21"/>
  <c r="R4688" i="21"/>
  <c r="X4687" i="21"/>
  <c r="W4687" i="21"/>
  <c r="V4687" i="21"/>
  <c r="U4687" i="21"/>
  <c r="T4687" i="21"/>
  <c r="S4687" i="21"/>
  <c r="R4687" i="21"/>
  <c r="X4686" i="21"/>
  <c r="W4686" i="21"/>
  <c r="V4686" i="21"/>
  <c r="U4686" i="21"/>
  <c r="T4686" i="21"/>
  <c r="S4686" i="21"/>
  <c r="R4686" i="21"/>
  <c r="X4685" i="21"/>
  <c r="W4685" i="21"/>
  <c r="V4685" i="21"/>
  <c r="U4685" i="21"/>
  <c r="T4685" i="21"/>
  <c r="S4685" i="21"/>
  <c r="R4685" i="21"/>
  <c r="X4684" i="21"/>
  <c r="W4684" i="21"/>
  <c r="V4684" i="21"/>
  <c r="U4684" i="21"/>
  <c r="T4684" i="21"/>
  <c r="S4684" i="21"/>
  <c r="R4684" i="21"/>
  <c r="X4683" i="21"/>
  <c r="W4683" i="21"/>
  <c r="V4683" i="21"/>
  <c r="U4683" i="21"/>
  <c r="T4683" i="21"/>
  <c r="S4683" i="21"/>
  <c r="R4683" i="21"/>
  <c r="X4682" i="21"/>
  <c r="W4682" i="21"/>
  <c r="V4682" i="21"/>
  <c r="U4682" i="21"/>
  <c r="T4682" i="21"/>
  <c r="S4682" i="21"/>
  <c r="R4682" i="21"/>
  <c r="X4681" i="21"/>
  <c r="W4681" i="21"/>
  <c r="V4681" i="21"/>
  <c r="U4681" i="21"/>
  <c r="T4681" i="21"/>
  <c r="S4681" i="21"/>
  <c r="R4681" i="21"/>
  <c r="X4680" i="21"/>
  <c r="W4680" i="21"/>
  <c r="V4680" i="21"/>
  <c r="U4680" i="21"/>
  <c r="T4680" i="21"/>
  <c r="S4680" i="21"/>
  <c r="R4680" i="21"/>
  <c r="X4679" i="21"/>
  <c r="W4679" i="21"/>
  <c r="V4679" i="21"/>
  <c r="U4679" i="21"/>
  <c r="T4679" i="21"/>
  <c r="S4679" i="21"/>
  <c r="R4679" i="21"/>
  <c r="X4678" i="21"/>
  <c r="W4678" i="21"/>
  <c r="V4678" i="21"/>
  <c r="U4678" i="21"/>
  <c r="T4678" i="21"/>
  <c r="S4678" i="21"/>
  <c r="R4678" i="21"/>
  <c r="X4677" i="21"/>
  <c r="W4677" i="21"/>
  <c r="V4677" i="21"/>
  <c r="U4677" i="21"/>
  <c r="T4677" i="21"/>
  <c r="S4677" i="21"/>
  <c r="R4677" i="21"/>
  <c r="X4676" i="21"/>
  <c r="W4676" i="21"/>
  <c r="V4676" i="21"/>
  <c r="U4676" i="21"/>
  <c r="T4676" i="21"/>
  <c r="S4676" i="21"/>
  <c r="R4676" i="21"/>
  <c r="X4675" i="21"/>
  <c r="W4675" i="21"/>
  <c r="V4675" i="21"/>
  <c r="U4675" i="21"/>
  <c r="T4675" i="21"/>
  <c r="S4675" i="21"/>
  <c r="R4675" i="21"/>
  <c r="X4674" i="21"/>
  <c r="W4674" i="21"/>
  <c r="V4674" i="21"/>
  <c r="U4674" i="21"/>
  <c r="T4674" i="21"/>
  <c r="S4674" i="21"/>
  <c r="R4674" i="21"/>
  <c r="X4673" i="21"/>
  <c r="W4673" i="21"/>
  <c r="V4673" i="21"/>
  <c r="U4673" i="21"/>
  <c r="T4673" i="21"/>
  <c r="S4673" i="21"/>
  <c r="R4673" i="21"/>
  <c r="X4672" i="21"/>
  <c r="W4672" i="21"/>
  <c r="V4672" i="21"/>
  <c r="U4672" i="21"/>
  <c r="T4672" i="21"/>
  <c r="S4672" i="21"/>
  <c r="R4672" i="21"/>
  <c r="X4671" i="21"/>
  <c r="W4671" i="21"/>
  <c r="V4671" i="21"/>
  <c r="U4671" i="21"/>
  <c r="T4671" i="21"/>
  <c r="S4671" i="21"/>
  <c r="R4671" i="21"/>
  <c r="X4670" i="21"/>
  <c r="W4670" i="21"/>
  <c r="V4670" i="21"/>
  <c r="U4670" i="21"/>
  <c r="T4670" i="21"/>
  <c r="S4670" i="21"/>
  <c r="R4670" i="21"/>
  <c r="X4669" i="21"/>
  <c r="W4669" i="21"/>
  <c r="V4669" i="21"/>
  <c r="U4669" i="21"/>
  <c r="T4669" i="21"/>
  <c r="S4669" i="21"/>
  <c r="R4669" i="21"/>
  <c r="X4668" i="21"/>
  <c r="W4668" i="21"/>
  <c r="V4668" i="21"/>
  <c r="U4668" i="21"/>
  <c r="T4668" i="21"/>
  <c r="S4668" i="21"/>
  <c r="R4668" i="21"/>
  <c r="X4667" i="21"/>
  <c r="W4667" i="21"/>
  <c r="V4667" i="21"/>
  <c r="U4667" i="21"/>
  <c r="T4667" i="21"/>
  <c r="S4667" i="21"/>
  <c r="R4667" i="21"/>
  <c r="X4666" i="21"/>
  <c r="W4666" i="21"/>
  <c r="V4666" i="21"/>
  <c r="U4666" i="21"/>
  <c r="T4666" i="21"/>
  <c r="S4666" i="21"/>
  <c r="R4666" i="21"/>
  <c r="X4665" i="21"/>
  <c r="W4665" i="21"/>
  <c r="V4665" i="21"/>
  <c r="U4665" i="21"/>
  <c r="T4665" i="21"/>
  <c r="S4665" i="21"/>
  <c r="R4665" i="21"/>
  <c r="X4664" i="21"/>
  <c r="W4664" i="21"/>
  <c r="V4664" i="21"/>
  <c r="U4664" i="21"/>
  <c r="T4664" i="21"/>
  <c r="S4664" i="21"/>
  <c r="R4664" i="21"/>
  <c r="X4663" i="21"/>
  <c r="W4663" i="21"/>
  <c r="V4663" i="21"/>
  <c r="U4663" i="21"/>
  <c r="T4663" i="21"/>
  <c r="S4663" i="21"/>
  <c r="R4663" i="21"/>
  <c r="X4662" i="21"/>
  <c r="W4662" i="21"/>
  <c r="V4662" i="21"/>
  <c r="U4662" i="21"/>
  <c r="T4662" i="21"/>
  <c r="S4662" i="21"/>
  <c r="R4662" i="21"/>
  <c r="X4661" i="21"/>
  <c r="W4661" i="21"/>
  <c r="V4661" i="21"/>
  <c r="U4661" i="21"/>
  <c r="T4661" i="21"/>
  <c r="S4661" i="21"/>
  <c r="R4661" i="21"/>
  <c r="X4660" i="21"/>
  <c r="W4660" i="21"/>
  <c r="V4660" i="21"/>
  <c r="U4660" i="21"/>
  <c r="T4660" i="21"/>
  <c r="S4660" i="21"/>
  <c r="R4660" i="21"/>
  <c r="X4659" i="21"/>
  <c r="W4659" i="21"/>
  <c r="V4659" i="21"/>
  <c r="U4659" i="21"/>
  <c r="T4659" i="21"/>
  <c r="S4659" i="21"/>
  <c r="R4659" i="21"/>
  <c r="X4658" i="21"/>
  <c r="W4658" i="21"/>
  <c r="V4658" i="21"/>
  <c r="U4658" i="21"/>
  <c r="T4658" i="21"/>
  <c r="S4658" i="21"/>
  <c r="R4658" i="21"/>
  <c r="X4657" i="21"/>
  <c r="W4657" i="21"/>
  <c r="V4657" i="21"/>
  <c r="U4657" i="21"/>
  <c r="T4657" i="21"/>
  <c r="S4657" i="21"/>
  <c r="R4657" i="21"/>
  <c r="X4656" i="21"/>
  <c r="W4656" i="21"/>
  <c r="V4656" i="21"/>
  <c r="U4656" i="21"/>
  <c r="T4656" i="21"/>
  <c r="S4656" i="21"/>
  <c r="R4656" i="21"/>
  <c r="X4655" i="21"/>
  <c r="W4655" i="21"/>
  <c r="V4655" i="21"/>
  <c r="U4655" i="21"/>
  <c r="T4655" i="21"/>
  <c r="S4655" i="21"/>
  <c r="R4655" i="21"/>
  <c r="X4654" i="21"/>
  <c r="W4654" i="21"/>
  <c r="V4654" i="21"/>
  <c r="U4654" i="21"/>
  <c r="T4654" i="21"/>
  <c r="S4654" i="21"/>
  <c r="R4654" i="21"/>
  <c r="X4653" i="21"/>
  <c r="W4653" i="21"/>
  <c r="V4653" i="21"/>
  <c r="U4653" i="21"/>
  <c r="T4653" i="21"/>
  <c r="S4653" i="21"/>
  <c r="R4653" i="21"/>
  <c r="X4652" i="21"/>
  <c r="W4652" i="21"/>
  <c r="V4652" i="21"/>
  <c r="U4652" i="21"/>
  <c r="T4652" i="21"/>
  <c r="S4652" i="21"/>
  <c r="R4652" i="21"/>
  <c r="X4651" i="21"/>
  <c r="W4651" i="21"/>
  <c r="V4651" i="21"/>
  <c r="U4651" i="21"/>
  <c r="T4651" i="21"/>
  <c r="S4651" i="21"/>
  <c r="R4651" i="21"/>
  <c r="X4650" i="21"/>
  <c r="W4650" i="21"/>
  <c r="V4650" i="21"/>
  <c r="U4650" i="21"/>
  <c r="T4650" i="21"/>
  <c r="S4650" i="21"/>
  <c r="R4650" i="21"/>
  <c r="X4649" i="21"/>
  <c r="W4649" i="21"/>
  <c r="V4649" i="21"/>
  <c r="U4649" i="21"/>
  <c r="T4649" i="21"/>
  <c r="S4649" i="21"/>
  <c r="R4649" i="21"/>
  <c r="X4648" i="21"/>
  <c r="W4648" i="21"/>
  <c r="V4648" i="21"/>
  <c r="U4648" i="21"/>
  <c r="T4648" i="21"/>
  <c r="S4648" i="21"/>
  <c r="R4648" i="21"/>
  <c r="X4647" i="21"/>
  <c r="W4647" i="21"/>
  <c r="V4647" i="21"/>
  <c r="U4647" i="21"/>
  <c r="T4647" i="21"/>
  <c r="S4647" i="21"/>
  <c r="R4647" i="21"/>
  <c r="X4646" i="21"/>
  <c r="W4646" i="21"/>
  <c r="V4646" i="21"/>
  <c r="U4646" i="21"/>
  <c r="T4646" i="21"/>
  <c r="S4646" i="21"/>
  <c r="R4646" i="21"/>
  <c r="X4645" i="21"/>
  <c r="W4645" i="21"/>
  <c r="V4645" i="21"/>
  <c r="U4645" i="21"/>
  <c r="T4645" i="21"/>
  <c r="S4645" i="21"/>
  <c r="R4645" i="21"/>
  <c r="X4644" i="21"/>
  <c r="W4644" i="21"/>
  <c r="V4644" i="21"/>
  <c r="U4644" i="21"/>
  <c r="T4644" i="21"/>
  <c r="S4644" i="21"/>
  <c r="R4644" i="21"/>
  <c r="X4643" i="21"/>
  <c r="W4643" i="21"/>
  <c r="V4643" i="21"/>
  <c r="U4643" i="21"/>
  <c r="T4643" i="21"/>
  <c r="S4643" i="21"/>
  <c r="R4643" i="21"/>
  <c r="X4642" i="21"/>
  <c r="W4642" i="21"/>
  <c r="V4642" i="21"/>
  <c r="U4642" i="21"/>
  <c r="T4642" i="21"/>
  <c r="S4642" i="21"/>
  <c r="R4642" i="21"/>
  <c r="X4641" i="21"/>
  <c r="W4641" i="21"/>
  <c r="V4641" i="21"/>
  <c r="U4641" i="21"/>
  <c r="T4641" i="21"/>
  <c r="S4641" i="21"/>
  <c r="R4641" i="21"/>
  <c r="X4640" i="21"/>
  <c r="W4640" i="21"/>
  <c r="V4640" i="21"/>
  <c r="U4640" i="21"/>
  <c r="T4640" i="21"/>
  <c r="S4640" i="21"/>
  <c r="R4640" i="21"/>
  <c r="X4639" i="21"/>
  <c r="W4639" i="21"/>
  <c r="V4639" i="21"/>
  <c r="U4639" i="21"/>
  <c r="T4639" i="21"/>
  <c r="S4639" i="21"/>
  <c r="R4639" i="21"/>
  <c r="X4638" i="21"/>
  <c r="W4638" i="21"/>
  <c r="V4638" i="21"/>
  <c r="U4638" i="21"/>
  <c r="T4638" i="21"/>
  <c r="S4638" i="21"/>
  <c r="R4638" i="21"/>
  <c r="X4637" i="21"/>
  <c r="W4637" i="21"/>
  <c r="V4637" i="21"/>
  <c r="U4637" i="21"/>
  <c r="T4637" i="21"/>
  <c r="S4637" i="21"/>
  <c r="R4637" i="21"/>
  <c r="X4636" i="21"/>
  <c r="W4636" i="21"/>
  <c r="V4636" i="21"/>
  <c r="U4636" i="21"/>
  <c r="T4636" i="21"/>
  <c r="S4636" i="21"/>
  <c r="R4636" i="21"/>
  <c r="X4635" i="21"/>
  <c r="W4635" i="21"/>
  <c r="V4635" i="21"/>
  <c r="U4635" i="21"/>
  <c r="T4635" i="21"/>
  <c r="S4635" i="21"/>
  <c r="R4635" i="21"/>
  <c r="X4634" i="21"/>
  <c r="W4634" i="21"/>
  <c r="V4634" i="21"/>
  <c r="U4634" i="21"/>
  <c r="T4634" i="21"/>
  <c r="S4634" i="21"/>
  <c r="R4634" i="21"/>
  <c r="X4633" i="21"/>
  <c r="W4633" i="21"/>
  <c r="V4633" i="21"/>
  <c r="U4633" i="21"/>
  <c r="T4633" i="21"/>
  <c r="S4633" i="21"/>
  <c r="R4633" i="21"/>
  <c r="X4632" i="21"/>
  <c r="W4632" i="21"/>
  <c r="V4632" i="21"/>
  <c r="U4632" i="21"/>
  <c r="T4632" i="21"/>
  <c r="S4632" i="21"/>
  <c r="R4632" i="21"/>
  <c r="X4631" i="21"/>
  <c r="W4631" i="21"/>
  <c r="V4631" i="21"/>
  <c r="U4631" i="21"/>
  <c r="T4631" i="21"/>
  <c r="S4631" i="21"/>
  <c r="R4631" i="21"/>
  <c r="X4630" i="21"/>
  <c r="W4630" i="21"/>
  <c r="V4630" i="21"/>
  <c r="U4630" i="21"/>
  <c r="T4630" i="21"/>
  <c r="S4630" i="21"/>
  <c r="R4630" i="21"/>
  <c r="X4629" i="21"/>
  <c r="W4629" i="21"/>
  <c r="V4629" i="21"/>
  <c r="U4629" i="21"/>
  <c r="T4629" i="21"/>
  <c r="S4629" i="21"/>
  <c r="R4629" i="21"/>
  <c r="X4628" i="21"/>
  <c r="W4628" i="21"/>
  <c r="V4628" i="21"/>
  <c r="U4628" i="21"/>
  <c r="T4628" i="21"/>
  <c r="S4628" i="21"/>
  <c r="R4628" i="21"/>
  <c r="X4627" i="21"/>
  <c r="W4627" i="21"/>
  <c r="V4627" i="21"/>
  <c r="U4627" i="21"/>
  <c r="T4627" i="21"/>
  <c r="S4627" i="21"/>
  <c r="R4627" i="21"/>
  <c r="X4626" i="21"/>
  <c r="W4626" i="21"/>
  <c r="V4626" i="21"/>
  <c r="U4626" i="21"/>
  <c r="T4626" i="21"/>
  <c r="S4626" i="21"/>
  <c r="R4626" i="21"/>
  <c r="X4625" i="21"/>
  <c r="W4625" i="21"/>
  <c r="V4625" i="21"/>
  <c r="U4625" i="21"/>
  <c r="T4625" i="21"/>
  <c r="S4625" i="21"/>
  <c r="R4625" i="21"/>
  <c r="X4624" i="21"/>
  <c r="W4624" i="21"/>
  <c r="V4624" i="21"/>
  <c r="U4624" i="21"/>
  <c r="T4624" i="21"/>
  <c r="S4624" i="21"/>
  <c r="R4624" i="21"/>
  <c r="X4623" i="21"/>
  <c r="W4623" i="21"/>
  <c r="V4623" i="21"/>
  <c r="U4623" i="21"/>
  <c r="T4623" i="21"/>
  <c r="S4623" i="21"/>
  <c r="R4623" i="21"/>
  <c r="X4622" i="21"/>
  <c r="W4622" i="21"/>
  <c r="V4622" i="21"/>
  <c r="U4622" i="21"/>
  <c r="T4622" i="21"/>
  <c r="S4622" i="21"/>
  <c r="R4622" i="21"/>
  <c r="X4621" i="21"/>
  <c r="W4621" i="21"/>
  <c r="V4621" i="21"/>
  <c r="U4621" i="21"/>
  <c r="T4621" i="21"/>
  <c r="S4621" i="21"/>
  <c r="R4621" i="21"/>
  <c r="X4620" i="21"/>
  <c r="W4620" i="21"/>
  <c r="V4620" i="21"/>
  <c r="U4620" i="21"/>
  <c r="T4620" i="21"/>
  <c r="S4620" i="21"/>
  <c r="R4620" i="21"/>
  <c r="X4619" i="21"/>
  <c r="W4619" i="21"/>
  <c r="V4619" i="21"/>
  <c r="U4619" i="21"/>
  <c r="T4619" i="21"/>
  <c r="S4619" i="21"/>
  <c r="R4619" i="21"/>
  <c r="X4618" i="21"/>
  <c r="W4618" i="21"/>
  <c r="V4618" i="21"/>
  <c r="U4618" i="21"/>
  <c r="T4618" i="21"/>
  <c r="S4618" i="21"/>
  <c r="R4618" i="21"/>
  <c r="X4617" i="21"/>
  <c r="W4617" i="21"/>
  <c r="V4617" i="21"/>
  <c r="U4617" i="21"/>
  <c r="T4617" i="21"/>
  <c r="S4617" i="21"/>
  <c r="R4617" i="21"/>
  <c r="X4616" i="21"/>
  <c r="W4616" i="21"/>
  <c r="V4616" i="21"/>
  <c r="U4616" i="21"/>
  <c r="T4616" i="21"/>
  <c r="S4616" i="21"/>
  <c r="R4616" i="21"/>
  <c r="X4615" i="21"/>
  <c r="W4615" i="21"/>
  <c r="V4615" i="21"/>
  <c r="U4615" i="21"/>
  <c r="T4615" i="21"/>
  <c r="S4615" i="21"/>
  <c r="R4615" i="21"/>
  <c r="X4614" i="21"/>
  <c r="W4614" i="21"/>
  <c r="V4614" i="21"/>
  <c r="U4614" i="21"/>
  <c r="T4614" i="21"/>
  <c r="S4614" i="21"/>
  <c r="R4614" i="21"/>
  <c r="X4613" i="21"/>
  <c r="W4613" i="21"/>
  <c r="V4613" i="21"/>
  <c r="U4613" i="21"/>
  <c r="T4613" i="21"/>
  <c r="S4613" i="21"/>
  <c r="R4613" i="21"/>
  <c r="X4612" i="21"/>
  <c r="W4612" i="21"/>
  <c r="V4612" i="21"/>
  <c r="U4612" i="21"/>
  <c r="T4612" i="21"/>
  <c r="S4612" i="21"/>
  <c r="R4612" i="21"/>
  <c r="X4611" i="21"/>
  <c r="W4611" i="21"/>
  <c r="V4611" i="21"/>
  <c r="U4611" i="21"/>
  <c r="T4611" i="21"/>
  <c r="S4611" i="21"/>
  <c r="R4611" i="21"/>
  <c r="X4610" i="21"/>
  <c r="W4610" i="21"/>
  <c r="V4610" i="21"/>
  <c r="U4610" i="21"/>
  <c r="T4610" i="21"/>
  <c r="S4610" i="21"/>
  <c r="R4610" i="21"/>
  <c r="X4609" i="21"/>
  <c r="W4609" i="21"/>
  <c r="V4609" i="21"/>
  <c r="U4609" i="21"/>
  <c r="T4609" i="21"/>
  <c r="S4609" i="21"/>
  <c r="R4609" i="21"/>
  <c r="X4608" i="21"/>
  <c r="W4608" i="21"/>
  <c r="V4608" i="21"/>
  <c r="U4608" i="21"/>
  <c r="T4608" i="21"/>
  <c r="S4608" i="21"/>
  <c r="R4608" i="21"/>
  <c r="X4607" i="21"/>
  <c r="W4607" i="21"/>
  <c r="V4607" i="21"/>
  <c r="U4607" i="21"/>
  <c r="T4607" i="21"/>
  <c r="S4607" i="21"/>
  <c r="R4607" i="21"/>
  <c r="X4606" i="21"/>
  <c r="W4606" i="21"/>
  <c r="V4606" i="21"/>
  <c r="U4606" i="21"/>
  <c r="T4606" i="21"/>
  <c r="S4606" i="21"/>
  <c r="R4606" i="21"/>
  <c r="X4605" i="21"/>
  <c r="W4605" i="21"/>
  <c r="V4605" i="21"/>
  <c r="U4605" i="21"/>
  <c r="T4605" i="21"/>
  <c r="S4605" i="21"/>
  <c r="R4605" i="21"/>
  <c r="X4604" i="21"/>
  <c r="W4604" i="21"/>
  <c r="V4604" i="21"/>
  <c r="U4604" i="21"/>
  <c r="T4604" i="21"/>
  <c r="S4604" i="21"/>
  <c r="R4604" i="21"/>
  <c r="X4603" i="21"/>
  <c r="W4603" i="21"/>
  <c r="V4603" i="21"/>
  <c r="U4603" i="21"/>
  <c r="T4603" i="21"/>
  <c r="S4603" i="21"/>
  <c r="R4603" i="21"/>
  <c r="X4602" i="21"/>
  <c r="W4602" i="21"/>
  <c r="V4602" i="21"/>
  <c r="U4602" i="21"/>
  <c r="T4602" i="21"/>
  <c r="S4602" i="21"/>
  <c r="R4602" i="21"/>
  <c r="X4601" i="21"/>
  <c r="W4601" i="21"/>
  <c r="V4601" i="21"/>
  <c r="U4601" i="21"/>
  <c r="T4601" i="21"/>
  <c r="S4601" i="21"/>
  <c r="R4601" i="21"/>
  <c r="X4600" i="21"/>
  <c r="W4600" i="21"/>
  <c r="V4600" i="21"/>
  <c r="U4600" i="21"/>
  <c r="T4600" i="21"/>
  <c r="S4600" i="21"/>
  <c r="R4600" i="21"/>
  <c r="X4599" i="21"/>
  <c r="W4599" i="21"/>
  <c r="V4599" i="21"/>
  <c r="U4599" i="21"/>
  <c r="T4599" i="21"/>
  <c r="S4599" i="21"/>
  <c r="R4599" i="21"/>
  <c r="X4598" i="21"/>
  <c r="W4598" i="21"/>
  <c r="V4598" i="21"/>
  <c r="U4598" i="21"/>
  <c r="T4598" i="21"/>
  <c r="S4598" i="21"/>
  <c r="R4598" i="21"/>
  <c r="X4597" i="21"/>
  <c r="W4597" i="21"/>
  <c r="V4597" i="21"/>
  <c r="U4597" i="21"/>
  <c r="T4597" i="21"/>
  <c r="S4597" i="21"/>
  <c r="R4597" i="21"/>
  <c r="X4596" i="21"/>
  <c r="W4596" i="21"/>
  <c r="V4596" i="21"/>
  <c r="U4596" i="21"/>
  <c r="T4596" i="21"/>
  <c r="S4596" i="21"/>
  <c r="R4596" i="21"/>
  <c r="X4595" i="21"/>
  <c r="W4595" i="21"/>
  <c r="V4595" i="21"/>
  <c r="U4595" i="21"/>
  <c r="T4595" i="21"/>
  <c r="S4595" i="21"/>
  <c r="R4595" i="21"/>
  <c r="X4594" i="21"/>
  <c r="W4594" i="21"/>
  <c r="V4594" i="21"/>
  <c r="U4594" i="21"/>
  <c r="T4594" i="21"/>
  <c r="S4594" i="21"/>
  <c r="R4594" i="21"/>
  <c r="X4593" i="21"/>
  <c r="W4593" i="21"/>
  <c r="V4593" i="21"/>
  <c r="U4593" i="21"/>
  <c r="T4593" i="21"/>
  <c r="S4593" i="21"/>
  <c r="R4593" i="21"/>
  <c r="X4592" i="21"/>
  <c r="W4592" i="21"/>
  <c r="V4592" i="21"/>
  <c r="U4592" i="21"/>
  <c r="T4592" i="21"/>
  <c r="S4592" i="21"/>
  <c r="R4592" i="21"/>
  <c r="X4591" i="21"/>
  <c r="W4591" i="21"/>
  <c r="V4591" i="21"/>
  <c r="U4591" i="21"/>
  <c r="T4591" i="21"/>
  <c r="S4591" i="21"/>
  <c r="R4591" i="21"/>
  <c r="X4590" i="21"/>
  <c r="W4590" i="21"/>
  <c r="V4590" i="21"/>
  <c r="U4590" i="21"/>
  <c r="T4590" i="21"/>
  <c r="S4590" i="21"/>
  <c r="R4590" i="21"/>
  <c r="X4589" i="21"/>
  <c r="W4589" i="21"/>
  <c r="V4589" i="21"/>
  <c r="U4589" i="21"/>
  <c r="T4589" i="21"/>
  <c r="S4589" i="21"/>
  <c r="R4589" i="21"/>
  <c r="X4588" i="21"/>
  <c r="W4588" i="21"/>
  <c r="V4588" i="21"/>
  <c r="U4588" i="21"/>
  <c r="T4588" i="21"/>
  <c r="S4588" i="21"/>
  <c r="R4588" i="21"/>
  <c r="X4587" i="21"/>
  <c r="W4587" i="21"/>
  <c r="V4587" i="21"/>
  <c r="U4587" i="21"/>
  <c r="T4587" i="21"/>
  <c r="S4587" i="21"/>
  <c r="R4587" i="21"/>
  <c r="X4586" i="21"/>
  <c r="W4586" i="21"/>
  <c r="V4586" i="21"/>
  <c r="U4586" i="21"/>
  <c r="T4586" i="21"/>
  <c r="S4586" i="21"/>
  <c r="R4586" i="21"/>
  <c r="X4585" i="21"/>
  <c r="W4585" i="21"/>
  <c r="V4585" i="21"/>
  <c r="U4585" i="21"/>
  <c r="T4585" i="21"/>
  <c r="S4585" i="21"/>
  <c r="R4585" i="21"/>
  <c r="X4584" i="21"/>
  <c r="W4584" i="21"/>
  <c r="V4584" i="21"/>
  <c r="U4584" i="21"/>
  <c r="T4584" i="21"/>
  <c r="S4584" i="21"/>
  <c r="R4584" i="21"/>
  <c r="X4583" i="21"/>
  <c r="W4583" i="21"/>
  <c r="V4583" i="21"/>
  <c r="U4583" i="21"/>
  <c r="T4583" i="21"/>
  <c r="S4583" i="21"/>
  <c r="R4583" i="21"/>
  <c r="X4582" i="21"/>
  <c r="W4582" i="21"/>
  <c r="V4582" i="21"/>
  <c r="U4582" i="21"/>
  <c r="T4582" i="21"/>
  <c r="S4582" i="21"/>
  <c r="R4582" i="21"/>
  <c r="X4581" i="21"/>
  <c r="W4581" i="21"/>
  <c r="V4581" i="21"/>
  <c r="U4581" i="21"/>
  <c r="T4581" i="21"/>
  <c r="S4581" i="21"/>
  <c r="R4581" i="21"/>
  <c r="X4580" i="21"/>
  <c r="W4580" i="21"/>
  <c r="V4580" i="21"/>
  <c r="U4580" i="21"/>
  <c r="T4580" i="21"/>
  <c r="S4580" i="21"/>
  <c r="R4580" i="21"/>
  <c r="X4579" i="21"/>
  <c r="W4579" i="21"/>
  <c r="V4579" i="21"/>
  <c r="U4579" i="21"/>
  <c r="T4579" i="21"/>
  <c r="S4579" i="21"/>
  <c r="R4579" i="21"/>
  <c r="X4578" i="21"/>
  <c r="W4578" i="21"/>
  <c r="V4578" i="21"/>
  <c r="U4578" i="21"/>
  <c r="T4578" i="21"/>
  <c r="S4578" i="21"/>
  <c r="R4578" i="21"/>
  <c r="X4577" i="21"/>
  <c r="W4577" i="21"/>
  <c r="V4577" i="21"/>
  <c r="U4577" i="21"/>
  <c r="T4577" i="21"/>
  <c r="S4577" i="21"/>
  <c r="R4577" i="21"/>
  <c r="X4576" i="21"/>
  <c r="W4576" i="21"/>
  <c r="V4576" i="21"/>
  <c r="U4576" i="21"/>
  <c r="T4576" i="21"/>
  <c r="S4576" i="21"/>
  <c r="R4576" i="21"/>
  <c r="X4575" i="21"/>
  <c r="W4575" i="21"/>
  <c r="V4575" i="21"/>
  <c r="U4575" i="21"/>
  <c r="T4575" i="21"/>
  <c r="S4575" i="21"/>
  <c r="R4575" i="21"/>
  <c r="X4574" i="21"/>
  <c r="W4574" i="21"/>
  <c r="V4574" i="21"/>
  <c r="U4574" i="21"/>
  <c r="T4574" i="21"/>
  <c r="S4574" i="21"/>
  <c r="R4574" i="21"/>
  <c r="X4573" i="21"/>
  <c r="W4573" i="21"/>
  <c r="V4573" i="21"/>
  <c r="U4573" i="21"/>
  <c r="T4573" i="21"/>
  <c r="S4573" i="21"/>
  <c r="R4573" i="21"/>
  <c r="X4572" i="21"/>
  <c r="W4572" i="21"/>
  <c r="V4572" i="21"/>
  <c r="U4572" i="21"/>
  <c r="T4572" i="21"/>
  <c r="S4572" i="21"/>
  <c r="R4572" i="21"/>
  <c r="X4571" i="21"/>
  <c r="W4571" i="21"/>
  <c r="V4571" i="21"/>
  <c r="U4571" i="21"/>
  <c r="T4571" i="21"/>
  <c r="S4571" i="21"/>
  <c r="R4571" i="21"/>
  <c r="X4570" i="21"/>
  <c r="W4570" i="21"/>
  <c r="V4570" i="21"/>
  <c r="U4570" i="21"/>
  <c r="T4570" i="21"/>
  <c r="S4570" i="21"/>
  <c r="R4570" i="21"/>
  <c r="X4569" i="21"/>
  <c r="W4569" i="21"/>
  <c r="V4569" i="21"/>
  <c r="U4569" i="21"/>
  <c r="T4569" i="21"/>
  <c r="S4569" i="21"/>
  <c r="R4569" i="21"/>
  <c r="X4568" i="21"/>
  <c r="W4568" i="21"/>
  <c r="V4568" i="21"/>
  <c r="U4568" i="21"/>
  <c r="T4568" i="21"/>
  <c r="S4568" i="21"/>
  <c r="R4568" i="21"/>
  <c r="X4567" i="21"/>
  <c r="W4567" i="21"/>
  <c r="V4567" i="21"/>
  <c r="U4567" i="21"/>
  <c r="T4567" i="21"/>
  <c r="S4567" i="21"/>
  <c r="R4567" i="21"/>
  <c r="X4566" i="21"/>
  <c r="W4566" i="21"/>
  <c r="V4566" i="21"/>
  <c r="U4566" i="21"/>
  <c r="T4566" i="21"/>
  <c r="S4566" i="21"/>
  <c r="R4566" i="21"/>
  <c r="X4565" i="21"/>
  <c r="W4565" i="21"/>
  <c r="V4565" i="21"/>
  <c r="U4565" i="21"/>
  <c r="T4565" i="21"/>
  <c r="S4565" i="21"/>
  <c r="R4565" i="21"/>
  <c r="X4564" i="21"/>
  <c r="W4564" i="21"/>
  <c r="V4564" i="21"/>
  <c r="U4564" i="21"/>
  <c r="T4564" i="21"/>
  <c r="S4564" i="21"/>
  <c r="R4564" i="21"/>
  <c r="X4563" i="21"/>
  <c r="W4563" i="21"/>
  <c r="V4563" i="21"/>
  <c r="U4563" i="21"/>
  <c r="T4563" i="21"/>
  <c r="S4563" i="21"/>
  <c r="R4563" i="21"/>
  <c r="X4562" i="21"/>
  <c r="W4562" i="21"/>
  <c r="V4562" i="21"/>
  <c r="U4562" i="21"/>
  <c r="T4562" i="21"/>
  <c r="S4562" i="21"/>
  <c r="R4562" i="21"/>
  <c r="X4561" i="21"/>
  <c r="W4561" i="21"/>
  <c r="V4561" i="21"/>
  <c r="U4561" i="21"/>
  <c r="T4561" i="21"/>
  <c r="S4561" i="21"/>
  <c r="R4561" i="21"/>
  <c r="X4560" i="21"/>
  <c r="W4560" i="21"/>
  <c r="V4560" i="21"/>
  <c r="U4560" i="21"/>
  <c r="T4560" i="21"/>
  <c r="S4560" i="21"/>
  <c r="R4560" i="21"/>
  <c r="X4559" i="21"/>
  <c r="W4559" i="21"/>
  <c r="V4559" i="21"/>
  <c r="U4559" i="21"/>
  <c r="T4559" i="21"/>
  <c r="S4559" i="21"/>
  <c r="R4559" i="21"/>
  <c r="X4558" i="21"/>
  <c r="W4558" i="21"/>
  <c r="V4558" i="21"/>
  <c r="U4558" i="21"/>
  <c r="T4558" i="21"/>
  <c r="S4558" i="21"/>
  <c r="R4558" i="21"/>
  <c r="X4557" i="21"/>
  <c r="W4557" i="21"/>
  <c r="V4557" i="21"/>
  <c r="U4557" i="21"/>
  <c r="T4557" i="21"/>
  <c r="S4557" i="21"/>
  <c r="R4557" i="21"/>
  <c r="X4556" i="21"/>
  <c r="W4556" i="21"/>
  <c r="V4556" i="21"/>
  <c r="U4556" i="21"/>
  <c r="T4556" i="21"/>
  <c r="S4556" i="21"/>
  <c r="R4556" i="21"/>
  <c r="X4555" i="21"/>
  <c r="W4555" i="21"/>
  <c r="V4555" i="21"/>
  <c r="U4555" i="21"/>
  <c r="T4555" i="21"/>
  <c r="S4555" i="21"/>
  <c r="R4555" i="21"/>
  <c r="X4554" i="21"/>
  <c r="W4554" i="21"/>
  <c r="V4554" i="21"/>
  <c r="U4554" i="21"/>
  <c r="T4554" i="21"/>
  <c r="S4554" i="21"/>
  <c r="R4554" i="21"/>
  <c r="X4553" i="21"/>
  <c r="W4553" i="21"/>
  <c r="V4553" i="21"/>
  <c r="U4553" i="21"/>
  <c r="T4553" i="21"/>
  <c r="S4553" i="21"/>
  <c r="R4553" i="21"/>
  <c r="X4552" i="21"/>
  <c r="W4552" i="21"/>
  <c r="V4552" i="21"/>
  <c r="U4552" i="21"/>
  <c r="T4552" i="21"/>
  <c r="S4552" i="21"/>
  <c r="R4552" i="21"/>
  <c r="X4551" i="21"/>
  <c r="W4551" i="21"/>
  <c r="V4551" i="21"/>
  <c r="U4551" i="21"/>
  <c r="T4551" i="21"/>
  <c r="S4551" i="21"/>
  <c r="R4551" i="21"/>
  <c r="X4550" i="21"/>
  <c r="W4550" i="21"/>
  <c r="V4550" i="21"/>
  <c r="U4550" i="21"/>
  <c r="T4550" i="21"/>
  <c r="S4550" i="21"/>
  <c r="R4550" i="21"/>
  <c r="X4549" i="21"/>
  <c r="W4549" i="21"/>
  <c r="V4549" i="21"/>
  <c r="U4549" i="21"/>
  <c r="T4549" i="21"/>
  <c r="S4549" i="21"/>
  <c r="R4549" i="21"/>
  <c r="X4548" i="21"/>
  <c r="W4548" i="21"/>
  <c r="V4548" i="21"/>
  <c r="U4548" i="21"/>
  <c r="T4548" i="21"/>
  <c r="S4548" i="21"/>
  <c r="R4548" i="21"/>
  <c r="X4547" i="21"/>
  <c r="W4547" i="21"/>
  <c r="V4547" i="21"/>
  <c r="U4547" i="21"/>
  <c r="T4547" i="21"/>
  <c r="S4547" i="21"/>
  <c r="R4547" i="21"/>
  <c r="X4546" i="21"/>
  <c r="W4546" i="21"/>
  <c r="V4546" i="21"/>
  <c r="U4546" i="21"/>
  <c r="T4546" i="21"/>
  <c r="S4546" i="21"/>
  <c r="R4546" i="21"/>
  <c r="X4545" i="21"/>
  <c r="W4545" i="21"/>
  <c r="V4545" i="21"/>
  <c r="U4545" i="21"/>
  <c r="T4545" i="21"/>
  <c r="S4545" i="21"/>
  <c r="R4545" i="21"/>
  <c r="X4544" i="21"/>
  <c r="W4544" i="21"/>
  <c r="V4544" i="21"/>
  <c r="U4544" i="21"/>
  <c r="T4544" i="21"/>
  <c r="S4544" i="21"/>
  <c r="R4544" i="21"/>
  <c r="X4543" i="21"/>
  <c r="W4543" i="21"/>
  <c r="V4543" i="21"/>
  <c r="U4543" i="21"/>
  <c r="T4543" i="21"/>
  <c r="S4543" i="21"/>
  <c r="R4543" i="21"/>
  <c r="X4542" i="21"/>
  <c r="W4542" i="21"/>
  <c r="V4542" i="21"/>
  <c r="U4542" i="21"/>
  <c r="T4542" i="21"/>
  <c r="S4542" i="21"/>
  <c r="R4542" i="21"/>
  <c r="X4541" i="21"/>
  <c r="W4541" i="21"/>
  <c r="V4541" i="21"/>
  <c r="U4541" i="21"/>
  <c r="T4541" i="21"/>
  <c r="S4541" i="21"/>
  <c r="R4541" i="21"/>
  <c r="X4540" i="21"/>
  <c r="W4540" i="21"/>
  <c r="V4540" i="21"/>
  <c r="U4540" i="21"/>
  <c r="T4540" i="21"/>
  <c r="S4540" i="21"/>
  <c r="R4540" i="21"/>
  <c r="X4539" i="21"/>
  <c r="W4539" i="21"/>
  <c r="V4539" i="21"/>
  <c r="U4539" i="21"/>
  <c r="T4539" i="21"/>
  <c r="S4539" i="21"/>
  <c r="R4539" i="21"/>
  <c r="X4538" i="21"/>
  <c r="W4538" i="21"/>
  <c r="V4538" i="21"/>
  <c r="U4538" i="21"/>
  <c r="T4538" i="21"/>
  <c r="S4538" i="21"/>
  <c r="R4538" i="21"/>
  <c r="X4537" i="21"/>
  <c r="W4537" i="21"/>
  <c r="V4537" i="21"/>
  <c r="U4537" i="21"/>
  <c r="T4537" i="21"/>
  <c r="S4537" i="21"/>
  <c r="R4537" i="21"/>
  <c r="X4536" i="21"/>
  <c r="W4536" i="21"/>
  <c r="V4536" i="21"/>
  <c r="U4536" i="21"/>
  <c r="T4536" i="21"/>
  <c r="S4536" i="21"/>
  <c r="R4536" i="21"/>
  <c r="X4535" i="21"/>
  <c r="W4535" i="21"/>
  <c r="V4535" i="21"/>
  <c r="U4535" i="21"/>
  <c r="T4535" i="21"/>
  <c r="S4535" i="21"/>
  <c r="R4535" i="21"/>
  <c r="X4534" i="21"/>
  <c r="W4534" i="21"/>
  <c r="V4534" i="21"/>
  <c r="U4534" i="21"/>
  <c r="T4534" i="21"/>
  <c r="S4534" i="21"/>
  <c r="R4534" i="21"/>
  <c r="X4533" i="21"/>
  <c r="W4533" i="21"/>
  <c r="V4533" i="21"/>
  <c r="U4533" i="21"/>
  <c r="T4533" i="21"/>
  <c r="S4533" i="21"/>
  <c r="R4533" i="21"/>
  <c r="X4532" i="21"/>
  <c r="W4532" i="21"/>
  <c r="V4532" i="21"/>
  <c r="U4532" i="21"/>
  <c r="T4532" i="21"/>
  <c r="S4532" i="21"/>
  <c r="R4532" i="21"/>
  <c r="X4531" i="21"/>
  <c r="W4531" i="21"/>
  <c r="V4531" i="21"/>
  <c r="U4531" i="21"/>
  <c r="T4531" i="21"/>
  <c r="S4531" i="21"/>
  <c r="R4531" i="21"/>
  <c r="X4530" i="21"/>
  <c r="W4530" i="21"/>
  <c r="V4530" i="21"/>
  <c r="U4530" i="21"/>
  <c r="T4530" i="21"/>
  <c r="S4530" i="21"/>
  <c r="R4530" i="21"/>
  <c r="X4529" i="21"/>
  <c r="W4529" i="21"/>
  <c r="V4529" i="21"/>
  <c r="U4529" i="21"/>
  <c r="T4529" i="21"/>
  <c r="S4529" i="21"/>
  <c r="R4529" i="21"/>
  <c r="X4528" i="21"/>
  <c r="W4528" i="21"/>
  <c r="V4528" i="21"/>
  <c r="U4528" i="21"/>
  <c r="T4528" i="21"/>
  <c r="S4528" i="21"/>
  <c r="R4528" i="21"/>
  <c r="X4527" i="21"/>
  <c r="W4527" i="21"/>
  <c r="V4527" i="21"/>
  <c r="U4527" i="21"/>
  <c r="T4527" i="21"/>
  <c r="S4527" i="21"/>
  <c r="R4527" i="21"/>
  <c r="X4526" i="21"/>
  <c r="W4526" i="21"/>
  <c r="V4526" i="21"/>
  <c r="U4526" i="21"/>
  <c r="T4526" i="21"/>
  <c r="S4526" i="21"/>
  <c r="R4526" i="21"/>
  <c r="X4525" i="21"/>
  <c r="W4525" i="21"/>
  <c r="V4525" i="21"/>
  <c r="U4525" i="21"/>
  <c r="T4525" i="21"/>
  <c r="S4525" i="21"/>
  <c r="R4525" i="21"/>
  <c r="X4524" i="21"/>
  <c r="W4524" i="21"/>
  <c r="V4524" i="21"/>
  <c r="U4524" i="21"/>
  <c r="T4524" i="21"/>
  <c r="S4524" i="21"/>
  <c r="R4524" i="21"/>
  <c r="X4523" i="21"/>
  <c r="W4523" i="21"/>
  <c r="V4523" i="21"/>
  <c r="U4523" i="21"/>
  <c r="T4523" i="21"/>
  <c r="S4523" i="21"/>
  <c r="R4523" i="21"/>
  <c r="X4522" i="21"/>
  <c r="W4522" i="21"/>
  <c r="V4522" i="21"/>
  <c r="U4522" i="21"/>
  <c r="T4522" i="21"/>
  <c r="S4522" i="21"/>
  <c r="R4522" i="21"/>
  <c r="X4521" i="21"/>
  <c r="W4521" i="21"/>
  <c r="V4521" i="21"/>
  <c r="U4521" i="21"/>
  <c r="T4521" i="21"/>
  <c r="S4521" i="21"/>
  <c r="R4521" i="21"/>
  <c r="X4520" i="21"/>
  <c r="W4520" i="21"/>
  <c r="V4520" i="21"/>
  <c r="U4520" i="21"/>
  <c r="T4520" i="21"/>
  <c r="S4520" i="21"/>
  <c r="R4520" i="21"/>
  <c r="X4519" i="21"/>
  <c r="W4519" i="21"/>
  <c r="V4519" i="21"/>
  <c r="U4519" i="21"/>
  <c r="T4519" i="21"/>
  <c r="S4519" i="21"/>
  <c r="R4519" i="21"/>
  <c r="X4518" i="21"/>
  <c r="W4518" i="21"/>
  <c r="V4518" i="21"/>
  <c r="U4518" i="21"/>
  <c r="T4518" i="21"/>
  <c r="S4518" i="21"/>
  <c r="R4518" i="21"/>
  <c r="X4517" i="21"/>
  <c r="W4517" i="21"/>
  <c r="V4517" i="21"/>
  <c r="U4517" i="21"/>
  <c r="T4517" i="21"/>
  <c r="S4517" i="21"/>
  <c r="R4517" i="21"/>
  <c r="X4516" i="21"/>
  <c r="W4516" i="21"/>
  <c r="V4516" i="21"/>
  <c r="U4516" i="21"/>
  <c r="T4516" i="21"/>
  <c r="S4516" i="21"/>
  <c r="R4516" i="21"/>
  <c r="X4515" i="21"/>
  <c r="W4515" i="21"/>
  <c r="V4515" i="21"/>
  <c r="U4515" i="21"/>
  <c r="T4515" i="21"/>
  <c r="S4515" i="21"/>
  <c r="R4515" i="21"/>
  <c r="X4514" i="21"/>
  <c r="W4514" i="21"/>
  <c r="V4514" i="21"/>
  <c r="U4514" i="21"/>
  <c r="T4514" i="21"/>
  <c r="S4514" i="21"/>
  <c r="R4514" i="21"/>
  <c r="X4513" i="21"/>
  <c r="W4513" i="21"/>
  <c r="V4513" i="21"/>
  <c r="U4513" i="21"/>
  <c r="T4513" i="21"/>
  <c r="S4513" i="21"/>
  <c r="R4513" i="21"/>
  <c r="X4512" i="21"/>
  <c r="W4512" i="21"/>
  <c r="V4512" i="21"/>
  <c r="U4512" i="21"/>
  <c r="T4512" i="21"/>
  <c r="S4512" i="21"/>
  <c r="R4512" i="21"/>
  <c r="X4511" i="21"/>
  <c r="W4511" i="21"/>
  <c r="V4511" i="21"/>
  <c r="U4511" i="21"/>
  <c r="T4511" i="21"/>
  <c r="S4511" i="21"/>
  <c r="R4511" i="21"/>
  <c r="X4510" i="21"/>
  <c r="W4510" i="21"/>
  <c r="V4510" i="21"/>
  <c r="U4510" i="21"/>
  <c r="T4510" i="21"/>
  <c r="S4510" i="21"/>
  <c r="R4510" i="21"/>
  <c r="X4509" i="21"/>
  <c r="W4509" i="21"/>
  <c r="V4509" i="21"/>
  <c r="U4509" i="21"/>
  <c r="T4509" i="21"/>
  <c r="S4509" i="21"/>
  <c r="R4509" i="21"/>
  <c r="X4508" i="21"/>
  <c r="W4508" i="21"/>
  <c r="V4508" i="21"/>
  <c r="U4508" i="21"/>
  <c r="T4508" i="21"/>
  <c r="S4508" i="21"/>
  <c r="R4508" i="21"/>
  <c r="X4507" i="21"/>
  <c r="W4507" i="21"/>
  <c r="V4507" i="21"/>
  <c r="U4507" i="21"/>
  <c r="T4507" i="21"/>
  <c r="S4507" i="21"/>
  <c r="R4507" i="21"/>
  <c r="X4506" i="21"/>
  <c r="W4506" i="21"/>
  <c r="V4506" i="21"/>
  <c r="U4506" i="21"/>
  <c r="T4506" i="21"/>
  <c r="S4506" i="21"/>
  <c r="R4506" i="21"/>
  <c r="X4505" i="21"/>
  <c r="W4505" i="21"/>
  <c r="V4505" i="21"/>
  <c r="U4505" i="21"/>
  <c r="T4505" i="21"/>
  <c r="S4505" i="21"/>
  <c r="R4505" i="21"/>
  <c r="X4504" i="21"/>
  <c r="W4504" i="21"/>
  <c r="V4504" i="21"/>
  <c r="U4504" i="21"/>
  <c r="T4504" i="21"/>
  <c r="S4504" i="21"/>
  <c r="R4504" i="21"/>
  <c r="X4503" i="21"/>
  <c r="W4503" i="21"/>
  <c r="V4503" i="21"/>
  <c r="U4503" i="21"/>
  <c r="T4503" i="21"/>
  <c r="S4503" i="21"/>
  <c r="R4503" i="21"/>
  <c r="X4502" i="21"/>
  <c r="W4502" i="21"/>
  <c r="V4502" i="21"/>
  <c r="U4502" i="21"/>
  <c r="T4502" i="21"/>
  <c r="S4502" i="21"/>
  <c r="R4502" i="21"/>
  <c r="X4501" i="21"/>
  <c r="W4501" i="21"/>
  <c r="V4501" i="21"/>
  <c r="U4501" i="21"/>
  <c r="T4501" i="21"/>
  <c r="S4501" i="21"/>
  <c r="R4501" i="21"/>
  <c r="X4500" i="21"/>
  <c r="W4500" i="21"/>
  <c r="V4500" i="21"/>
  <c r="U4500" i="21"/>
  <c r="T4500" i="21"/>
  <c r="S4500" i="21"/>
  <c r="R4500" i="21"/>
  <c r="X4499" i="21"/>
  <c r="W4499" i="21"/>
  <c r="V4499" i="21"/>
  <c r="U4499" i="21"/>
  <c r="T4499" i="21"/>
  <c r="S4499" i="21"/>
  <c r="R4499" i="21"/>
  <c r="X4498" i="21"/>
  <c r="W4498" i="21"/>
  <c r="V4498" i="21"/>
  <c r="U4498" i="21"/>
  <c r="T4498" i="21"/>
  <c r="S4498" i="21"/>
  <c r="R4498" i="21"/>
  <c r="X4497" i="21"/>
  <c r="W4497" i="21"/>
  <c r="V4497" i="21"/>
  <c r="U4497" i="21"/>
  <c r="T4497" i="21"/>
  <c r="S4497" i="21"/>
  <c r="R4497" i="21"/>
  <c r="X4496" i="21"/>
  <c r="W4496" i="21"/>
  <c r="V4496" i="21"/>
  <c r="U4496" i="21"/>
  <c r="T4496" i="21"/>
  <c r="S4496" i="21"/>
  <c r="R4496" i="21"/>
  <c r="X4495" i="21"/>
  <c r="W4495" i="21"/>
  <c r="V4495" i="21"/>
  <c r="U4495" i="21"/>
  <c r="T4495" i="21"/>
  <c r="S4495" i="21"/>
  <c r="R4495" i="21"/>
  <c r="X4494" i="21"/>
  <c r="W4494" i="21"/>
  <c r="V4494" i="21"/>
  <c r="U4494" i="21"/>
  <c r="T4494" i="21"/>
  <c r="S4494" i="21"/>
  <c r="R4494" i="21"/>
  <c r="X4493" i="21"/>
  <c r="W4493" i="21"/>
  <c r="V4493" i="21"/>
  <c r="U4493" i="21"/>
  <c r="T4493" i="21"/>
  <c r="S4493" i="21"/>
  <c r="R4493" i="21"/>
  <c r="X4492" i="21"/>
  <c r="W4492" i="21"/>
  <c r="V4492" i="21"/>
  <c r="U4492" i="21"/>
  <c r="T4492" i="21"/>
  <c r="S4492" i="21"/>
  <c r="R4492" i="21"/>
  <c r="X4491" i="21"/>
  <c r="W4491" i="21"/>
  <c r="V4491" i="21"/>
  <c r="U4491" i="21"/>
  <c r="T4491" i="21"/>
  <c r="S4491" i="21"/>
  <c r="R4491" i="21"/>
  <c r="X4490" i="21"/>
  <c r="W4490" i="21"/>
  <c r="V4490" i="21"/>
  <c r="U4490" i="21"/>
  <c r="T4490" i="21"/>
  <c r="S4490" i="21"/>
  <c r="R4490" i="21"/>
  <c r="X4489" i="21"/>
  <c r="W4489" i="21"/>
  <c r="V4489" i="21"/>
  <c r="U4489" i="21"/>
  <c r="T4489" i="21"/>
  <c r="S4489" i="21"/>
  <c r="R4489" i="21"/>
  <c r="X4488" i="21"/>
  <c r="W4488" i="21"/>
  <c r="V4488" i="21"/>
  <c r="U4488" i="21"/>
  <c r="T4488" i="21"/>
  <c r="S4488" i="21"/>
  <c r="R4488" i="21"/>
  <c r="X4487" i="21"/>
  <c r="W4487" i="21"/>
  <c r="V4487" i="21"/>
  <c r="U4487" i="21"/>
  <c r="T4487" i="21"/>
  <c r="S4487" i="21"/>
  <c r="R4487" i="21"/>
  <c r="X4486" i="21"/>
  <c r="W4486" i="21"/>
  <c r="V4486" i="21"/>
  <c r="U4486" i="21"/>
  <c r="T4486" i="21"/>
  <c r="S4486" i="21"/>
  <c r="R4486" i="21"/>
  <c r="X4485" i="21"/>
  <c r="W4485" i="21"/>
  <c r="V4485" i="21"/>
  <c r="U4485" i="21"/>
  <c r="T4485" i="21"/>
  <c r="S4485" i="21"/>
  <c r="R4485" i="21"/>
  <c r="X4484" i="21"/>
  <c r="W4484" i="21"/>
  <c r="V4484" i="21"/>
  <c r="U4484" i="21"/>
  <c r="T4484" i="21"/>
  <c r="S4484" i="21"/>
  <c r="R4484" i="21"/>
  <c r="X4483" i="21"/>
  <c r="W4483" i="21"/>
  <c r="V4483" i="21"/>
  <c r="U4483" i="21"/>
  <c r="T4483" i="21"/>
  <c r="S4483" i="21"/>
  <c r="R4483" i="21"/>
  <c r="X4482" i="21"/>
  <c r="W4482" i="21"/>
  <c r="V4482" i="21"/>
  <c r="U4482" i="21"/>
  <c r="T4482" i="21"/>
  <c r="S4482" i="21"/>
  <c r="R4482" i="21"/>
  <c r="X4481" i="21"/>
  <c r="W4481" i="21"/>
  <c r="V4481" i="21"/>
  <c r="U4481" i="21"/>
  <c r="T4481" i="21"/>
  <c r="S4481" i="21"/>
  <c r="R4481" i="21"/>
  <c r="X4480" i="21"/>
  <c r="W4480" i="21"/>
  <c r="V4480" i="21"/>
  <c r="U4480" i="21"/>
  <c r="T4480" i="21"/>
  <c r="S4480" i="21"/>
  <c r="R4480" i="21"/>
  <c r="X4479" i="21"/>
  <c r="W4479" i="21"/>
  <c r="V4479" i="21"/>
  <c r="U4479" i="21"/>
  <c r="T4479" i="21"/>
  <c r="S4479" i="21"/>
  <c r="R4479" i="21"/>
  <c r="X4478" i="21"/>
  <c r="W4478" i="21"/>
  <c r="V4478" i="21"/>
  <c r="U4478" i="21"/>
  <c r="T4478" i="21"/>
  <c r="S4478" i="21"/>
  <c r="R4478" i="21"/>
  <c r="X4477" i="21"/>
  <c r="W4477" i="21"/>
  <c r="V4477" i="21"/>
  <c r="U4477" i="21"/>
  <c r="T4477" i="21"/>
  <c r="S4477" i="21"/>
  <c r="R4477" i="21"/>
  <c r="X4476" i="21"/>
  <c r="W4476" i="21"/>
  <c r="V4476" i="21"/>
  <c r="U4476" i="21"/>
  <c r="T4476" i="21"/>
  <c r="S4476" i="21"/>
  <c r="R4476" i="21"/>
  <c r="X4475" i="21"/>
  <c r="W4475" i="21"/>
  <c r="V4475" i="21"/>
  <c r="U4475" i="21"/>
  <c r="T4475" i="21"/>
  <c r="S4475" i="21"/>
  <c r="R4475" i="21"/>
  <c r="X4474" i="21"/>
  <c r="W4474" i="21"/>
  <c r="V4474" i="21"/>
  <c r="U4474" i="21"/>
  <c r="T4474" i="21"/>
  <c r="S4474" i="21"/>
  <c r="R4474" i="21"/>
  <c r="X4473" i="21"/>
  <c r="W4473" i="21"/>
  <c r="V4473" i="21"/>
  <c r="U4473" i="21"/>
  <c r="T4473" i="21"/>
  <c r="S4473" i="21"/>
  <c r="R4473" i="21"/>
  <c r="X4472" i="21"/>
  <c r="W4472" i="21"/>
  <c r="V4472" i="21"/>
  <c r="U4472" i="21"/>
  <c r="T4472" i="21"/>
  <c r="S4472" i="21"/>
  <c r="R4472" i="21"/>
  <c r="X4471" i="21"/>
  <c r="W4471" i="21"/>
  <c r="V4471" i="21"/>
  <c r="U4471" i="21"/>
  <c r="T4471" i="21"/>
  <c r="S4471" i="21"/>
  <c r="R4471" i="21"/>
  <c r="X4470" i="21"/>
  <c r="W4470" i="21"/>
  <c r="V4470" i="21"/>
  <c r="U4470" i="21"/>
  <c r="T4470" i="21"/>
  <c r="S4470" i="21"/>
  <c r="R4470" i="21"/>
  <c r="X4469" i="21"/>
  <c r="W4469" i="21"/>
  <c r="V4469" i="21"/>
  <c r="U4469" i="21"/>
  <c r="T4469" i="21"/>
  <c r="S4469" i="21"/>
  <c r="R4469" i="21"/>
  <c r="X4468" i="21"/>
  <c r="W4468" i="21"/>
  <c r="V4468" i="21"/>
  <c r="U4468" i="21"/>
  <c r="T4468" i="21"/>
  <c r="S4468" i="21"/>
  <c r="R4468" i="21"/>
  <c r="X4467" i="21"/>
  <c r="W4467" i="21"/>
  <c r="V4467" i="21"/>
  <c r="U4467" i="21"/>
  <c r="T4467" i="21"/>
  <c r="S4467" i="21"/>
  <c r="R4467" i="21"/>
  <c r="X4466" i="21"/>
  <c r="W4466" i="21"/>
  <c r="V4466" i="21"/>
  <c r="U4466" i="21"/>
  <c r="T4466" i="21"/>
  <c r="S4466" i="21"/>
  <c r="R4466" i="21"/>
  <c r="X4465" i="21"/>
  <c r="W4465" i="21"/>
  <c r="V4465" i="21"/>
  <c r="U4465" i="21"/>
  <c r="T4465" i="21"/>
  <c r="S4465" i="21"/>
  <c r="R4465" i="21"/>
  <c r="X4464" i="21"/>
  <c r="W4464" i="21"/>
  <c r="V4464" i="21"/>
  <c r="U4464" i="21"/>
  <c r="T4464" i="21"/>
  <c r="S4464" i="21"/>
  <c r="R4464" i="21"/>
  <c r="X4463" i="21"/>
  <c r="W4463" i="21"/>
  <c r="V4463" i="21"/>
  <c r="U4463" i="21"/>
  <c r="T4463" i="21"/>
  <c r="S4463" i="21"/>
  <c r="R4463" i="21"/>
  <c r="X4462" i="21"/>
  <c r="W4462" i="21"/>
  <c r="V4462" i="21"/>
  <c r="U4462" i="21"/>
  <c r="T4462" i="21"/>
  <c r="S4462" i="21"/>
  <c r="R4462" i="21"/>
  <c r="X4461" i="21"/>
  <c r="W4461" i="21"/>
  <c r="V4461" i="21"/>
  <c r="U4461" i="21"/>
  <c r="T4461" i="21"/>
  <c r="S4461" i="21"/>
  <c r="R4461" i="21"/>
  <c r="X4460" i="21"/>
  <c r="W4460" i="21"/>
  <c r="V4460" i="21"/>
  <c r="U4460" i="21"/>
  <c r="T4460" i="21"/>
  <c r="S4460" i="21"/>
  <c r="R4460" i="21"/>
  <c r="X4459" i="21"/>
  <c r="W4459" i="21"/>
  <c r="V4459" i="21"/>
  <c r="U4459" i="21"/>
  <c r="T4459" i="21"/>
  <c r="S4459" i="21"/>
  <c r="R4459" i="21"/>
  <c r="X4458" i="21"/>
  <c r="W4458" i="21"/>
  <c r="V4458" i="21"/>
  <c r="U4458" i="21"/>
  <c r="T4458" i="21"/>
  <c r="S4458" i="21"/>
  <c r="R4458" i="21"/>
  <c r="X4457" i="21"/>
  <c r="W4457" i="21"/>
  <c r="V4457" i="21"/>
  <c r="U4457" i="21"/>
  <c r="T4457" i="21"/>
  <c r="S4457" i="21"/>
  <c r="R4457" i="21"/>
  <c r="X4456" i="21"/>
  <c r="W4456" i="21"/>
  <c r="V4456" i="21"/>
  <c r="U4456" i="21"/>
  <c r="T4456" i="21"/>
  <c r="S4456" i="21"/>
  <c r="R4456" i="21"/>
  <c r="X4455" i="21"/>
  <c r="W4455" i="21"/>
  <c r="V4455" i="21"/>
  <c r="U4455" i="21"/>
  <c r="T4455" i="21"/>
  <c r="S4455" i="21"/>
  <c r="R4455" i="21"/>
  <c r="X4454" i="21"/>
  <c r="W4454" i="21"/>
  <c r="V4454" i="21"/>
  <c r="U4454" i="21"/>
  <c r="T4454" i="21"/>
  <c r="S4454" i="21"/>
  <c r="R4454" i="21"/>
  <c r="X4453" i="21"/>
  <c r="W4453" i="21"/>
  <c r="V4453" i="21"/>
  <c r="U4453" i="21"/>
  <c r="T4453" i="21"/>
  <c r="S4453" i="21"/>
  <c r="R4453" i="21"/>
  <c r="X4452" i="21"/>
  <c r="W4452" i="21"/>
  <c r="V4452" i="21"/>
  <c r="U4452" i="21"/>
  <c r="T4452" i="21"/>
  <c r="S4452" i="21"/>
  <c r="R4452" i="21"/>
  <c r="X4451" i="21"/>
  <c r="W4451" i="21"/>
  <c r="V4451" i="21"/>
  <c r="U4451" i="21"/>
  <c r="T4451" i="21"/>
  <c r="S4451" i="21"/>
  <c r="R4451" i="21"/>
  <c r="X4450" i="21"/>
  <c r="W4450" i="21"/>
  <c r="V4450" i="21"/>
  <c r="U4450" i="21"/>
  <c r="T4450" i="21"/>
  <c r="S4450" i="21"/>
  <c r="R4450" i="21"/>
  <c r="X4449" i="21"/>
  <c r="W4449" i="21"/>
  <c r="V4449" i="21"/>
  <c r="U4449" i="21"/>
  <c r="T4449" i="21"/>
  <c r="S4449" i="21"/>
  <c r="R4449" i="21"/>
  <c r="X4448" i="21"/>
  <c r="W4448" i="21"/>
  <c r="V4448" i="21"/>
  <c r="U4448" i="21"/>
  <c r="T4448" i="21"/>
  <c r="S4448" i="21"/>
  <c r="R4448" i="21"/>
  <c r="X4447" i="21"/>
  <c r="W4447" i="21"/>
  <c r="V4447" i="21"/>
  <c r="U4447" i="21"/>
  <c r="T4447" i="21"/>
  <c r="S4447" i="21"/>
  <c r="R4447" i="21"/>
  <c r="X4446" i="21"/>
  <c r="W4446" i="21"/>
  <c r="V4446" i="21"/>
  <c r="U4446" i="21"/>
  <c r="T4446" i="21"/>
  <c r="S4446" i="21"/>
  <c r="R4446" i="21"/>
  <c r="X4445" i="21"/>
  <c r="W4445" i="21"/>
  <c r="V4445" i="21"/>
  <c r="U4445" i="21"/>
  <c r="T4445" i="21"/>
  <c r="S4445" i="21"/>
  <c r="R4445" i="21"/>
  <c r="X4444" i="21"/>
  <c r="W4444" i="21"/>
  <c r="V4444" i="21"/>
  <c r="U4444" i="21"/>
  <c r="T4444" i="21"/>
  <c r="S4444" i="21"/>
  <c r="R4444" i="21"/>
  <c r="X4443" i="21"/>
  <c r="W4443" i="21"/>
  <c r="V4443" i="21"/>
  <c r="U4443" i="21"/>
  <c r="T4443" i="21"/>
  <c r="S4443" i="21"/>
  <c r="R4443" i="21"/>
  <c r="X4442" i="21"/>
  <c r="W4442" i="21"/>
  <c r="V4442" i="21"/>
  <c r="U4442" i="21"/>
  <c r="T4442" i="21"/>
  <c r="S4442" i="21"/>
  <c r="R4442" i="21"/>
  <c r="X4441" i="21"/>
  <c r="W4441" i="21"/>
  <c r="V4441" i="21"/>
  <c r="U4441" i="21"/>
  <c r="T4441" i="21"/>
  <c r="S4441" i="21"/>
  <c r="R4441" i="21"/>
  <c r="X4440" i="21"/>
  <c r="W4440" i="21"/>
  <c r="V4440" i="21"/>
  <c r="U4440" i="21"/>
  <c r="T4440" i="21"/>
  <c r="S4440" i="21"/>
  <c r="R4440" i="21"/>
  <c r="X4439" i="21"/>
  <c r="W4439" i="21"/>
  <c r="V4439" i="21"/>
  <c r="U4439" i="21"/>
  <c r="T4439" i="21"/>
  <c r="S4439" i="21"/>
  <c r="R4439" i="21"/>
  <c r="X4438" i="21"/>
  <c r="W4438" i="21"/>
  <c r="V4438" i="21"/>
  <c r="U4438" i="21"/>
  <c r="T4438" i="21"/>
  <c r="S4438" i="21"/>
  <c r="R4438" i="21"/>
  <c r="X4437" i="21"/>
  <c r="W4437" i="21"/>
  <c r="V4437" i="21"/>
  <c r="U4437" i="21"/>
  <c r="T4437" i="21"/>
  <c r="S4437" i="21"/>
  <c r="R4437" i="21"/>
  <c r="X4436" i="21"/>
  <c r="W4436" i="21"/>
  <c r="V4436" i="21"/>
  <c r="U4436" i="21"/>
  <c r="T4436" i="21"/>
  <c r="S4436" i="21"/>
  <c r="R4436" i="21"/>
  <c r="X4435" i="21"/>
  <c r="W4435" i="21"/>
  <c r="V4435" i="21"/>
  <c r="U4435" i="21"/>
  <c r="T4435" i="21"/>
  <c r="S4435" i="21"/>
  <c r="R4435" i="21"/>
  <c r="X4434" i="21"/>
  <c r="W4434" i="21"/>
  <c r="V4434" i="21"/>
  <c r="U4434" i="21"/>
  <c r="T4434" i="21"/>
  <c r="S4434" i="21"/>
  <c r="R4434" i="21"/>
  <c r="X4433" i="21"/>
  <c r="W4433" i="21"/>
  <c r="V4433" i="21"/>
  <c r="U4433" i="21"/>
  <c r="T4433" i="21"/>
  <c r="S4433" i="21"/>
  <c r="R4433" i="21"/>
  <c r="X4432" i="21"/>
  <c r="W4432" i="21"/>
  <c r="V4432" i="21"/>
  <c r="U4432" i="21"/>
  <c r="T4432" i="21"/>
  <c r="S4432" i="21"/>
  <c r="R4432" i="21"/>
  <c r="X4431" i="21"/>
  <c r="W4431" i="21"/>
  <c r="V4431" i="21"/>
  <c r="U4431" i="21"/>
  <c r="T4431" i="21"/>
  <c r="S4431" i="21"/>
  <c r="R4431" i="21"/>
  <c r="X4430" i="21"/>
  <c r="W4430" i="21"/>
  <c r="V4430" i="21"/>
  <c r="U4430" i="21"/>
  <c r="T4430" i="21"/>
  <c r="S4430" i="21"/>
  <c r="R4430" i="21"/>
  <c r="X4429" i="21"/>
  <c r="W4429" i="21"/>
  <c r="V4429" i="21"/>
  <c r="U4429" i="21"/>
  <c r="T4429" i="21"/>
  <c r="S4429" i="21"/>
  <c r="R4429" i="21"/>
  <c r="X4428" i="21"/>
  <c r="W4428" i="21"/>
  <c r="V4428" i="21"/>
  <c r="U4428" i="21"/>
  <c r="T4428" i="21"/>
  <c r="S4428" i="21"/>
  <c r="R4428" i="21"/>
  <c r="X4427" i="21"/>
  <c r="W4427" i="21"/>
  <c r="V4427" i="21"/>
  <c r="U4427" i="21"/>
  <c r="T4427" i="21"/>
  <c r="S4427" i="21"/>
  <c r="R4427" i="21"/>
  <c r="X4426" i="21"/>
  <c r="W4426" i="21"/>
  <c r="V4426" i="21"/>
  <c r="U4426" i="21"/>
  <c r="T4426" i="21"/>
  <c r="S4426" i="21"/>
  <c r="R4426" i="21"/>
  <c r="X4425" i="21"/>
  <c r="W4425" i="21"/>
  <c r="V4425" i="21"/>
  <c r="U4425" i="21"/>
  <c r="T4425" i="21"/>
  <c r="S4425" i="21"/>
  <c r="R4425" i="21"/>
  <c r="X4424" i="21"/>
  <c r="W4424" i="21"/>
  <c r="V4424" i="21"/>
  <c r="U4424" i="21"/>
  <c r="T4424" i="21"/>
  <c r="S4424" i="21"/>
  <c r="R4424" i="21"/>
  <c r="X4423" i="21"/>
  <c r="W4423" i="21"/>
  <c r="V4423" i="21"/>
  <c r="U4423" i="21"/>
  <c r="T4423" i="21"/>
  <c r="S4423" i="21"/>
  <c r="R4423" i="21"/>
  <c r="X4422" i="21"/>
  <c r="W4422" i="21"/>
  <c r="V4422" i="21"/>
  <c r="U4422" i="21"/>
  <c r="T4422" i="21"/>
  <c r="S4422" i="21"/>
  <c r="R4422" i="21"/>
  <c r="X4421" i="21"/>
  <c r="W4421" i="21"/>
  <c r="V4421" i="21"/>
  <c r="U4421" i="21"/>
  <c r="T4421" i="21"/>
  <c r="S4421" i="21"/>
  <c r="R4421" i="21"/>
  <c r="X4420" i="21"/>
  <c r="W4420" i="21"/>
  <c r="V4420" i="21"/>
  <c r="U4420" i="21"/>
  <c r="T4420" i="21"/>
  <c r="S4420" i="21"/>
  <c r="R4420" i="21"/>
  <c r="X4419" i="21"/>
  <c r="W4419" i="21"/>
  <c r="V4419" i="21"/>
  <c r="U4419" i="21"/>
  <c r="T4419" i="21"/>
  <c r="S4419" i="21"/>
  <c r="R4419" i="21"/>
  <c r="X4418" i="21"/>
  <c r="W4418" i="21"/>
  <c r="V4418" i="21"/>
  <c r="U4418" i="21"/>
  <c r="T4418" i="21"/>
  <c r="S4418" i="21"/>
  <c r="R4418" i="21"/>
  <c r="X4417" i="21"/>
  <c r="W4417" i="21"/>
  <c r="V4417" i="21"/>
  <c r="U4417" i="21"/>
  <c r="T4417" i="21"/>
  <c r="S4417" i="21"/>
  <c r="R4417" i="21"/>
  <c r="X4416" i="21"/>
  <c r="W4416" i="21"/>
  <c r="V4416" i="21"/>
  <c r="U4416" i="21"/>
  <c r="T4416" i="21"/>
  <c r="S4416" i="21"/>
  <c r="R4416" i="21"/>
  <c r="X4415" i="21"/>
  <c r="W4415" i="21"/>
  <c r="V4415" i="21"/>
  <c r="U4415" i="21"/>
  <c r="T4415" i="21"/>
  <c r="S4415" i="21"/>
  <c r="R4415" i="21"/>
  <c r="X4414" i="21"/>
  <c r="W4414" i="21"/>
  <c r="V4414" i="21"/>
  <c r="U4414" i="21"/>
  <c r="T4414" i="21"/>
  <c r="S4414" i="21"/>
  <c r="R4414" i="21"/>
  <c r="X4413" i="21"/>
  <c r="W4413" i="21"/>
  <c r="V4413" i="21"/>
  <c r="U4413" i="21"/>
  <c r="T4413" i="21"/>
  <c r="S4413" i="21"/>
  <c r="R4413" i="21"/>
  <c r="X4412" i="21"/>
  <c r="W4412" i="21"/>
  <c r="V4412" i="21"/>
  <c r="U4412" i="21"/>
  <c r="T4412" i="21"/>
  <c r="S4412" i="21"/>
  <c r="R4412" i="21"/>
  <c r="X4411" i="21"/>
  <c r="W4411" i="21"/>
  <c r="V4411" i="21"/>
  <c r="U4411" i="21"/>
  <c r="T4411" i="21"/>
  <c r="S4411" i="21"/>
  <c r="R4411" i="21"/>
  <c r="X4410" i="21"/>
  <c r="W4410" i="21"/>
  <c r="V4410" i="21"/>
  <c r="U4410" i="21"/>
  <c r="T4410" i="21"/>
  <c r="S4410" i="21"/>
  <c r="R4410" i="21"/>
  <c r="X4409" i="21"/>
  <c r="W4409" i="21"/>
  <c r="V4409" i="21"/>
  <c r="U4409" i="21"/>
  <c r="T4409" i="21"/>
  <c r="S4409" i="21"/>
  <c r="R4409" i="21"/>
  <c r="X4408" i="21"/>
  <c r="W4408" i="21"/>
  <c r="V4408" i="21"/>
  <c r="U4408" i="21"/>
  <c r="T4408" i="21"/>
  <c r="S4408" i="21"/>
  <c r="R4408" i="21"/>
  <c r="X4407" i="21"/>
  <c r="W4407" i="21"/>
  <c r="V4407" i="21"/>
  <c r="U4407" i="21"/>
  <c r="T4407" i="21"/>
  <c r="S4407" i="21"/>
  <c r="R4407" i="21"/>
  <c r="X4406" i="21"/>
  <c r="W4406" i="21"/>
  <c r="V4406" i="21"/>
  <c r="U4406" i="21"/>
  <c r="T4406" i="21"/>
  <c r="S4406" i="21"/>
  <c r="R4406" i="21"/>
  <c r="X4405" i="21"/>
  <c r="W4405" i="21"/>
  <c r="V4405" i="21"/>
  <c r="U4405" i="21"/>
  <c r="T4405" i="21"/>
  <c r="S4405" i="21"/>
  <c r="R4405" i="21"/>
  <c r="X4404" i="21"/>
  <c r="W4404" i="21"/>
  <c r="V4404" i="21"/>
  <c r="U4404" i="21"/>
  <c r="T4404" i="21"/>
  <c r="S4404" i="21"/>
  <c r="R4404" i="21"/>
  <c r="X4403" i="21"/>
  <c r="W4403" i="21"/>
  <c r="V4403" i="21"/>
  <c r="U4403" i="21"/>
  <c r="T4403" i="21"/>
  <c r="S4403" i="21"/>
  <c r="R4403" i="21"/>
  <c r="X4402" i="21"/>
  <c r="W4402" i="21"/>
  <c r="V4402" i="21"/>
  <c r="U4402" i="21"/>
  <c r="T4402" i="21"/>
  <c r="S4402" i="21"/>
  <c r="R4402" i="21"/>
  <c r="X4401" i="21"/>
  <c r="W4401" i="21"/>
  <c r="V4401" i="21"/>
  <c r="U4401" i="21"/>
  <c r="T4401" i="21"/>
  <c r="S4401" i="21"/>
  <c r="R4401" i="21"/>
  <c r="X4400" i="21"/>
  <c r="W4400" i="21"/>
  <c r="V4400" i="21"/>
  <c r="U4400" i="21"/>
  <c r="T4400" i="21"/>
  <c r="S4400" i="21"/>
  <c r="R4400" i="21"/>
  <c r="X4399" i="21"/>
  <c r="W4399" i="21"/>
  <c r="V4399" i="21"/>
  <c r="U4399" i="21"/>
  <c r="T4399" i="21"/>
  <c r="S4399" i="21"/>
  <c r="R4399" i="21"/>
  <c r="X4398" i="21"/>
  <c r="W4398" i="21"/>
  <c r="V4398" i="21"/>
  <c r="U4398" i="21"/>
  <c r="T4398" i="21"/>
  <c r="S4398" i="21"/>
  <c r="R4398" i="21"/>
  <c r="X4397" i="21"/>
  <c r="W4397" i="21"/>
  <c r="V4397" i="21"/>
  <c r="U4397" i="21"/>
  <c r="T4397" i="21"/>
  <c r="S4397" i="21"/>
  <c r="R4397" i="21"/>
  <c r="X4396" i="21"/>
  <c r="W4396" i="21"/>
  <c r="V4396" i="21"/>
  <c r="U4396" i="21"/>
  <c r="T4396" i="21"/>
  <c r="S4396" i="21"/>
  <c r="R4396" i="21"/>
  <c r="X4395" i="21"/>
  <c r="W4395" i="21"/>
  <c r="V4395" i="21"/>
  <c r="U4395" i="21"/>
  <c r="T4395" i="21"/>
  <c r="S4395" i="21"/>
  <c r="R4395" i="21"/>
  <c r="X4394" i="21"/>
  <c r="W4394" i="21"/>
  <c r="V4394" i="21"/>
  <c r="U4394" i="21"/>
  <c r="T4394" i="21"/>
  <c r="S4394" i="21"/>
  <c r="R4394" i="21"/>
  <c r="X4393" i="21"/>
  <c r="W4393" i="21"/>
  <c r="V4393" i="21"/>
  <c r="U4393" i="21"/>
  <c r="T4393" i="21"/>
  <c r="S4393" i="21"/>
  <c r="R4393" i="21"/>
  <c r="X4392" i="21"/>
  <c r="W4392" i="21"/>
  <c r="V4392" i="21"/>
  <c r="U4392" i="21"/>
  <c r="T4392" i="21"/>
  <c r="S4392" i="21"/>
  <c r="R4392" i="21"/>
  <c r="X4391" i="21"/>
  <c r="W4391" i="21"/>
  <c r="V4391" i="21"/>
  <c r="U4391" i="21"/>
  <c r="T4391" i="21"/>
  <c r="S4391" i="21"/>
  <c r="R4391" i="21"/>
  <c r="X4390" i="21"/>
  <c r="W4390" i="21"/>
  <c r="V4390" i="21"/>
  <c r="U4390" i="21"/>
  <c r="T4390" i="21"/>
  <c r="S4390" i="21"/>
  <c r="R4390" i="21"/>
  <c r="X4389" i="21"/>
  <c r="W4389" i="21"/>
  <c r="V4389" i="21"/>
  <c r="U4389" i="21"/>
  <c r="T4389" i="21"/>
  <c r="S4389" i="21"/>
  <c r="R4389" i="21"/>
  <c r="X4388" i="21"/>
  <c r="W4388" i="21"/>
  <c r="V4388" i="21"/>
  <c r="U4388" i="21"/>
  <c r="T4388" i="21"/>
  <c r="S4388" i="21"/>
  <c r="R4388" i="21"/>
  <c r="X4387" i="21"/>
  <c r="W4387" i="21"/>
  <c r="V4387" i="21"/>
  <c r="U4387" i="21"/>
  <c r="T4387" i="21"/>
  <c r="S4387" i="21"/>
  <c r="R4387" i="21"/>
  <c r="X4386" i="21"/>
  <c r="W4386" i="21"/>
  <c r="V4386" i="21"/>
  <c r="U4386" i="21"/>
  <c r="T4386" i="21"/>
  <c r="S4386" i="21"/>
  <c r="R4386" i="21"/>
  <c r="X4385" i="21"/>
  <c r="W4385" i="21"/>
  <c r="V4385" i="21"/>
  <c r="U4385" i="21"/>
  <c r="T4385" i="21"/>
  <c r="S4385" i="21"/>
  <c r="R4385" i="21"/>
  <c r="X4384" i="21"/>
  <c r="W4384" i="21"/>
  <c r="V4384" i="21"/>
  <c r="U4384" i="21"/>
  <c r="T4384" i="21"/>
  <c r="S4384" i="21"/>
  <c r="R4384" i="21"/>
  <c r="X4383" i="21"/>
  <c r="W4383" i="21"/>
  <c r="V4383" i="21"/>
  <c r="U4383" i="21"/>
  <c r="T4383" i="21"/>
  <c r="S4383" i="21"/>
  <c r="R4383" i="21"/>
  <c r="X4382" i="21"/>
  <c r="W4382" i="21"/>
  <c r="V4382" i="21"/>
  <c r="U4382" i="21"/>
  <c r="T4382" i="21"/>
  <c r="S4382" i="21"/>
  <c r="R4382" i="21"/>
  <c r="X4381" i="21"/>
  <c r="W4381" i="21"/>
  <c r="V4381" i="21"/>
  <c r="U4381" i="21"/>
  <c r="T4381" i="21"/>
  <c r="S4381" i="21"/>
  <c r="R4381" i="21"/>
  <c r="X4380" i="21"/>
  <c r="W4380" i="21"/>
  <c r="V4380" i="21"/>
  <c r="U4380" i="21"/>
  <c r="T4380" i="21"/>
  <c r="S4380" i="21"/>
  <c r="R4380" i="21"/>
  <c r="X4379" i="21"/>
  <c r="W4379" i="21"/>
  <c r="V4379" i="21"/>
  <c r="U4379" i="21"/>
  <c r="T4379" i="21"/>
  <c r="S4379" i="21"/>
  <c r="R4379" i="21"/>
  <c r="X4378" i="21"/>
  <c r="W4378" i="21"/>
  <c r="V4378" i="21"/>
  <c r="U4378" i="21"/>
  <c r="T4378" i="21"/>
  <c r="S4378" i="21"/>
  <c r="R4378" i="21"/>
  <c r="X4377" i="21"/>
  <c r="W4377" i="21"/>
  <c r="V4377" i="21"/>
  <c r="U4377" i="21"/>
  <c r="T4377" i="21"/>
  <c r="S4377" i="21"/>
  <c r="R4377" i="21"/>
  <c r="X4376" i="21"/>
  <c r="W4376" i="21"/>
  <c r="V4376" i="21"/>
  <c r="U4376" i="21"/>
  <c r="T4376" i="21"/>
  <c r="S4376" i="21"/>
  <c r="R4376" i="21"/>
  <c r="X4375" i="21"/>
  <c r="W4375" i="21"/>
  <c r="V4375" i="21"/>
  <c r="U4375" i="21"/>
  <c r="T4375" i="21"/>
  <c r="S4375" i="21"/>
  <c r="R4375" i="21"/>
  <c r="X4374" i="21"/>
  <c r="W4374" i="21"/>
  <c r="V4374" i="21"/>
  <c r="U4374" i="21"/>
  <c r="T4374" i="21"/>
  <c r="S4374" i="21"/>
  <c r="R4374" i="21"/>
  <c r="X4373" i="21"/>
  <c r="W4373" i="21"/>
  <c r="V4373" i="21"/>
  <c r="U4373" i="21"/>
  <c r="T4373" i="21"/>
  <c r="S4373" i="21"/>
  <c r="R4373" i="21"/>
  <c r="X4372" i="21"/>
  <c r="W4372" i="21"/>
  <c r="V4372" i="21"/>
  <c r="U4372" i="21"/>
  <c r="T4372" i="21"/>
  <c r="S4372" i="21"/>
  <c r="R4372" i="21"/>
  <c r="X4371" i="21"/>
  <c r="W4371" i="21"/>
  <c r="V4371" i="21"/>
  <c r="U4371" i="21"/>
  <c r="T4371" i="21"/>
  <c r="S4371" i="21"/>
  <c r="R4371" i="21"/>
  <c r="X4370" i="21"/>
  <c r="W4370" i="21"/>
  <c r="V4370" i="21"/>
  <c r="U4370" i="21"/>
  <c r="T4370" i="21"/>
  <c r="S4370" i="21"/>
  <c r="R4370" i="21"/>
  <c r="X4369" i="21"/>
  <c r="W4369" i="21"/>
  <c r="V4369" i="21"/>
  <c r="U4369" i="21"/>
  <c r="T4369" i="21"/>
  <c r="S4369" i="21"/>
  <c r="R4369" i="21"/>
  <c r="X4368" i="21"/>
  <c r="W4368" i="21"/>
  <c r="V4368" i="21"/>
  <c r="U4368" i="21"/>
  <c r="T4368" i="21"/>
  <c r="S4368" i="21"/>
  <c r="R4368" i="21"/>
  <c r="X4367" i="21"/>
  <c r="W4367" i="21"/>
  <c r="V4367" i="21"/>
  <c r="U4367" i="21"/>
  <c r="T4367" i="21"/>
  <c r="S4367" i="21"/>
  <c r="R4367" i="21"/>
  <c r="X4366" i="21"/>
  <c r="W4366" i="21"/>
  <c r="V4366" i="21"/>
  <c r="U4366" i="21"/>
  <c r="T4366" i="21"/>
  <c r="S4366" i="21"/>
  <c r="R4366" i="21"/>
  <c r="X4365" i="21"/>
  <c r="W4365" i="21"/>
  <c r="V4365" i="21"/>
  <c r="U4365" i="21"/>
  <c r="T4365" i="21"/>
  <c r="S4365" i="21"/>
  <c r="R4365" i="21"/>
  <c r="X4364" i="21"/>
  <c r="W4364" i="21"/>
  <c r="V4364" i="21"/>
  <c r="U4364" i="21"/>
  <c r="T4364" i="21"/>
  <c r="S4364" i="21"/>
  <c r="R4364" i="21"/>
  <c r="X4363" i="21"/>
  <c r="W4363" i="21"/>
  <c r="V4363" i="21"/>
  <c r="U4363" i="21"/>
  <c r="T4363" i="21"/>
  <c r="S4363" i="21"/>
  <c r="R4363" i="21"/>
  <c r="X4362" i="21"/>
  <c r="W4362" i="21"/>
  <c r="V4362" i="21"/>
  <c r="U4362" i="21"/>
  <c r="T4362" i="21"/>
  <c r="S4362" i="21"/>
  <c r="R4362" i="21"/>
  <c r="X4361" i="21"/>
  <c r="W4361" i="21"/>
  <c r="V4361" i="21"/>
  <c r="U4361" i="21"/>
  <c r="T4361" i="21"/>
  <c r="S4361" i="21"/>
  <c r="R4361" i="21"/>
  <c r="X4360" i="21"/>
  <c r="W4360" i="21"/>
  <c r="V4360" i="21"/>
  <c r="U4360" i="21"/>
  <c r="T4360" i="21"/>
  <c r="S4360" i="21"/>
  <c r="R4360" i="21"/>
  <c r="X4359" i="21"/>
  <c r="W4359" i="21"/>
  <c r="V4359" i="21"/>
  <c r="U4359" i="21"/>
  <c r="T4359" i="21"/>
  <c r="S4359" i="21"/>
  <c r="R4359" i="21"/>
  <c r="X4358" i="21"/>
  <c r="W4358" i="21"/>
  <c r="V4358" i="21"/>
  <c r="U4358" i="21"/>
  <c r="T4358" i="21"/>
  <c r="S4358" i="21"/>
  <c r="R4358" i="21"/>
  <c r="X4357" i="21"/>
  <c r="W4357" i="21"/>
  <c r="V4357" i="21"/>
  <c r="U4357" i="21"/>
  <c r="T4357" i="21"/>
  <c r="S4357" i="21"/>
  <c r="R4357" i="21"/>
  <c r="X4356" i="21"/>
  <c r="W4356" i="21"/>
  <c r="V4356" i="21"/>
  <c r="U4356" i="21"/>
  <c r="T4356" i="21"/>
  <c r="S4356" i="21"/>
  <c r="R4356" i="21"/>
  <c r="X4355" i="21"/>
  <c r="W4355" i="21"/>
  <c r="V4355" i="21"/>
  <c r="U4355" i="21"/>
  <c r="T4355" i="21"/>
  <c r="S4355" i="21"/>
  <c r="R4355" i="21"/>
  <c r="X4354" i="21"/>
  <c r="W4354" i="21"/>
  <c r="V4354" i="21"/>
  <c r="U4354" i="21"/>
  <c r="T4354" i="21"/>
  <c r="S4354" i="21"/>
  <c r="R4354" i="21"/>
  <c r="X4353" i="21"/>
  <c r="W4353" i="21"/>
  <c r="V4353" i="21"/>
  <c r="U4353" i="21"/>
  <c r="T4353" i="21"/>
  <c r="S4353" i="21"/>
  <c r="R4353" i="21"/>
  <c r="X4352" i="21"/>
  <c r="W4352" i="21"/>
  <c r="V4352" i="21"/>
  <c r="U4352" i="21"/>
  <c r="T4352" i="21"/>
  <c r="S4352" i="21"/>
  <c r="R4352" i="21"/>
  <c r="X4351" i="21"/>
  <c r="W4351" i="21"/>
  <c r="V4351" i="21"/>
  <c r="U4351" i="21"/>
  <c r="T4351" i="21"/>
  <c r="S4351" i="21"/>
  <c r="R4351" i="21"/>
  <c r="X4350" i="21"/>
  <c r="W4350" i="21"/>
  <c r="V4350" i="21"/>
  <c r="U4350" i="21"/>
  <c r="T4350" i="21"/>
  <c r="S4350" i="21"/>
  <c r="R4350" i="21"/>
  <c r="X4349" i="21"/>
  <c r="W4349" i="21"/>
  <c r="V4349" i="21"/>
  <c r="U4349" i="21"/>
  <c r="T4349" i="21"/>
  <c r="S4349" i="21"/>
  <c r="R4349" i="21"/>
  <c r="X4348" i="21"/>
  <c r="W4348" i="21"/>
  <c r="V4348" i="21"/>
  <c r="U4348" i="21"/>
  <c r="T4348" i="21"/>
  <c r="S4348" i="21"/>
  <c r="R4348" i="21"/>
  <c r="X4347" i="21"/>
  <c r="W4347" i="21"/>
  <c r="V4347" i="21"/>
  <c r="U4347" i="21"/>
  <c r="T4347" i="21"/>
  <c r="S4347" i="21"/>
  <c r="R4347" i="21"/>
  <c r="X4346" i="21"/>
  <c r="W4346" i="21"/>
  <c r="V4346" i="21"/>
  <c r="U4346" i="21"/>
  <c r="T4346" i="21"/>
  <c r="S4346" i="21"/>
  <c r="R4346" i="21"/>
  <c r="X4345" i="21"/>
  <c r="W4345" i="21"/>
  <c r="V4345" i="21"/>
  <c r="U4345" i="21"/>
  <c r="T4345" i="21"/>
  <c r="S4345" i="21"/>
  <c r="R4345" i="21"/>
  <c r="X4344" i="21"/>
  <c r="W4344" i="21"/>
  <c r="V4344" i="21"/>
  <c r="U4344" i="21"/>
  <c r="T4344" i="21"/>
  <c r="S4344" i="21"/>
  <c r="R4344" i="21"/>
  <c r="X4343" i="21"/>
  <c r="W4343" i="21"/>
  <c r="V4343" i="21"/>
  <c r="U4343" i="21"/>
  <c r="T4343" i="21"/>
  <c r="S4343" i="21"/>
  <c r="R4343" i="21"/>
  <c r="X4342" i="21"/>
  <c r="W4342" i="21"/>
  <c r="V4342" i="21"/>
  <c r="U4342" i="21"/>
  <c r="T4342" i="21"/>
  <c r="S4342" i="21"/>
  <c r="R4342" i="21"/>
  <c r="X4341" i="21"/>
  <c r="W4341" i="21"/>
  <c r="V4341" i="21"/>
  <c r="U4341" i="21"/>
  <c r="T4341" i="21"/>
  <c r="S4341" i="21"/>
  <c r="R4341" i="21"/>
  <c r="X4340" i="21"/>
  <c r="W4340" i="21"/>
  <c r="V4340" i="21"/>
  <c r="U4340" i="21"/>
  <c r="T4340" i="21"/>
  <c r="S4340" i="21"/>
  <c r="R4340" i="21"/>
  <c r="X4339" i="21"/>
  <c r="W4339" i="21"/>
  <c r="V4339" i="21"/>
  <c r="U4339" i="21"/>
  <c r="T4339" i="21"/>
  <c r="S4339" i="21"/>
  <c r="R4339" i="21"/>
  <c r="X4338" i="21"/>
  <c r="W4338" i="21"/>
  <c r="V4338" i="21"/>
  <c r="U4338" i="21"/>
  <c r="T4338" i="21"/>
  <c r="S4338" i="21"/>
  <c r="R4338" i="21"/>
  <c r="X4337" i="21"/>
  <c r="W4337" i="21"/>
  <c r="V4337" i="21"/>
  <c r="U4337" i="21"/>
  <c r="T4337" i="21"/>
  <c r="S4337" i="21"/>
  <c r="R4337" i="21"/>
  <c r="X4336" i="21"/>
  <c r="W4336" i="21"/>
  <c r="V4336" i="21"/>
  <c r="U4336" i="21"/>
  <c r="T4336" i="21"/>
  <c r="S4336" i="21"/>
  <c r="R4336" i="21"/>
  <c r="X4335" i="21"/>
  <c r="W4335" i="21"/>
  <c r="V4335" i="21"/>
  <c r="U4335" i="21"/>
  <c r="T4335" i="21"/>
  <c r="S4335" i="21"/>
  <c r="R4335" i="21"/>
  <c r="X4334" i="21"/>
  <c r="W4334" i="21"/>
  <c r="V4334" i="21"/>
  <c r="U4334" i="21"/>
  <c r="T4334" i="21"/>
  <c r="S4334" i="21"/>
  <c r="R4334" i="21"/>
  <c r="X4333" i="21"/>
  <c r="W4333" i="21"/>
  <c r="V4333" i="21"/>
  <c r="U4333" i="21"/>
  <c r="T4333" i="21"/>
  <c r="S4333" i="21"/>
  <c r="R4333" i="21"/>
  <c r="X4332" i="21"/>
  <c r="W4332" i="21"/>
  <c r="V4332" i="21"/>
  <c r="U4332" i="21"/>
  <c r="T4332" i="21"/>
  <c r="S4332" i="21"/>
  <c r="R4332" i="21"/>
  <c r="X4331" i="21"/>
  <c r="W4331" i="21"/>
  <c r="V4331" i="21"/>
  <c r="U4331" i="21"/>
  <c r="T4331" i="21"/>
  <c r="S4331" i="21"/>
  <c r="R4331" i="21"/>
  <c r="X4330" i="21"/>
  <c r="W4330" i="21"/>
  <c r="V4330" i="21"/>
  <c r="U4330" i="21"/>
  <c r="T4330" i="21"/>
  <c r="S4330" i="21"/>
  <c r="R4330" i="21"/>
  <c r="X4329" i="21"/>
  <c r="W4329" i="21"/>
  <c r="V4329" i="21"/>
  <c r="U4329" i="21"/>
  <c r="T4329" i="21"/>
  <c r="S4329" i="21"/>
  <c r="R4329" i="21"/>
  <c r="X4328" i="21"/>
  <c r="W4328" i="21"/>
  <c r="V4328" i="21"/>
  <c r="U4328" i="21"/>
  <c r="T4328" i="21"/>
  <c r="S4328" i="21"/>
  <c r="R4328" i="21"/>
  <c r="X4327" i="21"/>
  <c r="W4327" i="21"/>
  <c r="V4327" i="21"/>
  <c r="U4327" i="21"/>
  <c r="T4327" i="21"/>
  <c r="S4327" i="21"/>
  <c r="R4327" i="21"/>
  <c r="X4326" i="21"/>
  <c r="W4326" i="21"/>
  <c r="V4326" i="21"/>
  <c r="U4326" i="21"/>
  <c r="T4326" i="21"/>
  <c r="S4326" i="21"/>
  <c r="R4326" i="21"/>
  <c r="X4325" i="21"/>
  <c r="W4325" i="21"/>
  <c r="V4325" i="21"/>
  <c r="U4325" i="21"/>
  <c r="T4325" i="21"/>
  <c r="S4325" i="21"/>
  <c r="R4325" i="21"/>
  <c r="X4324" i="21"/>
  <c r="W4324" i="21"/>
  <c r="V4324" i="21"/>
  <c r="U4324" i="21"/>
  <c r="T4324" i="21"/>
  <c r="S4324" i="21"/>
  <c r="R4324" i="21"/>
  <c r="X4323" i="21"/>
  <c r="W4323" i="21"/>
  <c r="V4323" i="21"/>
  <c r="U4323" i="21"/>
  <c r="T4323" i="21"/>
  <c r="S4323" i="21"/>
  <c r="R4323" i="21"/>
  <c r="X4322" i="21"/>
  <c r="W4322" i="21"/>
  <c r="V4322" i="21"/>
  <c r="U4322" i="21"/>
  <c r="T4322" i="21"/>
  <c r="S4322" i="21"/>
  <c r="R4322" i="21"/>
  <c r="X4321" i="21"/>
  <c r="W4321" i="21"/>
  <c r="V4321" i="21"/>
  <c r="U4321" i="21"/>
  <c r="T4321" i="21"/>
  <c r="S4321" i="21"/>
  <c r="R4321" i="21"/>
  <c r="X4320" i="21"/>
  <c r="W4320" i="21"/>
  <c r="V4320" i="21"/>
  <c r="U4320" i="21"/>
  <c r="T4320" i="21"/>
  <c r="S4320" i="21"/>
  <c r="R4320" i="21"/>
  <c r="X4319" i="21"/>
  <c r="W4319" i="21"/>
  <c r="V4319" i="21"/>
  <c r="U4319" i="21"/>
  <c r="T4319" i="21"/>
  <c r="S4319" i="21"/>
  <c r="R4319" i="21"/>
  <c r="X4318" i="21"/>
  <c r="W4318" i="21"/>
  <c r="V4318" i="21"/>
  <c r="U4318" i="21"/>
  <c r="T4318" i="21"/>
  <c r="S4318" i="21"/>
  <c r="R4318" i="21"/>
  <c r="X4317" i="21"/>
  <c r="W4317" i="21"/>
  <c r="V4317" i="21"/>
  <c r="U4317" i="21"/>
  <c r="T4317" i="21"/>
  <c r="S4317" i="21"/>
  <c r="R4317" i="21"/>
  <c r="X4316" i="21"/>
  <c r="W4316" i="21"/>
  <c r="V4316" i="21"/>
  <c r="U4316" i="21"/>
  <c r="T4316" i="21"/>
  <c r="S4316" i="21"/>
  <c r="R4316" i="21"/>
  <c r="X4315" i="21"/>
  <c r="W4315" i="21"/>
  <c r="V4315" i="21"/>
  <c r="U4315" i="21"/>
  <c r="T4315" i="21"/>
  <c r="S4315" i="21"/>
  <c r="R4315" i="21"/>
  <c r="X4314" i="21"/>
  <c r="W4314" i="21"/>
  <c r="V4314" i="21"/>
  <c r="U4314" i="21"/>
  <c r="T4314" i="21"/>
  <c r="S4314" i="21"/>
  <c r="R4314" i="21"/>
  <c r="X4313" i="21"/>
  <c r="W4313" i="21"/>
  <c r="V4313" i="21"/>
  <c r="U4313" i="21"/>
  <c r="T4313" i="21"/>
  <c r="S4313" i="21"/>
  <c r="R4313" i="21"/>
  <c r="X4312" i="21"/>
  <c r="W4312" i="21"/>
  <c r="V4312" i="21"/>
  <c r="U4312" i="21"/>
  <c r="T4312" i="21"/>
  <c r="S4312" i="21"/>
  <c r="R4312" i="21"/>
  <c r="X4311" i="21"/>
  <c r="W4311" i="21"/>
  <c r="V4311" i="21"/>
  <c r="U4311" i="21"/>
  <c r="T4311" i="21"/>
  <c r="S4311" i="21"/>
  <c r="R4311" i="21"/>
  <c r="X4310" i="21"/>
  <c r="W4310" i="21"/>
  <c r="V4310" i="21"/>
  <c r="U4310" i="21"/>
  <c r="T4310" i="21"/>
  <c r="S4310" i="21"/>
  <c r="R4310" i="21"/>
  <c r="X4309" i="21"/>
  <c r="W4309" i="21"/>
  <c r="V4309" i="21"/>
  <c r="U4309" i="21"/>
  <c r="T4309" i="21"/>
  <c r="S4309" i="21"/>
  <c r="R4309" i="21"/>
  <c r="X4308" i="21"/>
  <c r="W4308" i="21"/>
  <c r="V4308" i="21"/>
  <c r="U4308" i="21"/>
  <c r="T4308" i="21"/>
  <c r="S4308" i="21"/>
  <c r="R4308" i="21"/>
  <c r="X4307" i="21"/>
  <c r="W4307" i="21"/>
  <c r="V4307" i="21"/>
  <c r="U4307" i="21"/>
  <c r="T4307" i="21"/>
  <c r="S4307" i="21"/>
  <c r="R4307" i="21"/>
  <c r="X4306" i="21"/>
  <c r="W4306" i="21"/>
  <c r="V4306" i="21"/>
  <c r="U4306" i="21"/>
  <c r="T4306" i="21"/>
  <c r="S4306" i="21"/>
  <c r="R4306" i="21"/>
  <c r="X4305" i="21"/>
  <c r="W4305" i="21"/>
  <c r="V4305" i="21"/>
  <c r="U4305" i="21"/>
  <c r="T4305" i="21"/>
  <c r="S4305" i="21"/>
  <c r="R4305" i="21"/>
  <c r="X4304" i="21"/>
  <c r="W4304" i="21"/>
  <c r="V4304" i="21"/>
  <c r="U4304" i="21"/>
  <c r="T4304" i="21"/>
  <c r="S4304" i="21"/>
  <c r="R4304" i="21"/>
  <c r="X4303" i="21"/>
  <c r="W4303" i="21"/>
  <c r="V4303" i="21"/>
  <c r="U4303" i="21"/>
  <c r="T4303" i="21"/>
  <c r="S4303" i="21"/>
  <c r="R4303" i="21"/>
  <c r="X4302" i="21"/>
  <c r="W4302" i="21"/>
  <c r="V4302" i="21"/>
  <c r="U4302" i="21"/>
  <c r="T4302" i="21"/>
  <c r="S4302" i="21"/>
  <c r="R4302" i="21"/>
  <c r="X4301" i="21"/>
  <c r="W4301" i="21"/>
  <c r="V4301" i="21"/>
  <c r="U4301" i="21"/>
  <c r="T4301" i="21"/>
  <c r="S4301" i="21"/>
  <c r="R4301" i="21"/>
  <c r="X4300" i="21"/>
  <c r="W4300" i="21"/>
  <c r="V4300" i="21"/>
  <c r="U4300" i="21"/>
  <c r="T4300" i="21"/>
  <c r="S4300" i="21"/>
  <c r="R4300" i="21"/>
  <c r="X4299" i="21"/>
  <c r="W4299" i="21"/>
  <c r="V4299" i="21"/>
  <c r="U4299" i="21"/>
  <c r="T4299" i="21"/>
  <c r="S4299" i="21"/>
  <c r="R4299" i="21"/>
  <c r="X4298" i="21"/>
  <c r="W4298" i="21"/>
  <c r="V4298" i="21"/>
  <c r="U4298" i="21"/>
  <c r="T4298" i="21"/>
  <c r="S4298" i="21"/>
  <c r="R4298" i="21"/>
  <c r="X4297" i="21"/>
  <c r="W4297" i="21"/>
  <c r="V4297" i="21"/>
  <c r="U4297" i="21"/>
  <c r="T4297" i="21"/>
  <c r="S4297" i="21"/>
  <c r="R4297" i="21"/>
  <c r="X4296" i="21"/>
  <c r="W4296" i="21"/>
  <c r="V4296" i="21"/>
  <c r="U4296" i="21"/>
  <c r="T4296" i="21"/>
  <c r="S4296" i="21"/>
  <c r="R4296" i="21"/>
  <c r="X4295" i="21"/>
  <c r="W4295" i="21"/>
  <c r="V4295" i="21"/>
  <c r="U4295" i="21"/>
  <c r="T4295" i="21"/>
  <c r="S4295" i="21"/>
  <c r="R4295" i="21"/>
  <c r="X4294" i="21"/>
  <c r="W4294" i="21"/>
  <c r="V4294" i="21"/>
  <c r="U4294" i="21"/>
  <c r="T4294" i="21"/>
  <c r="S4294" i="21"/>
  <c r="R4294" i="21"/>
  <c r="X4293" i="21"/>
  <c r="W4293" i="21"/>
  <c r="V4293" i="21"/>
  <c r="U4293" i="21"/>
  <c r="T4293" i="21"/>
  <c r="S4293" i="21"/>
  <c r="R4293" i="21"/>
  <c r="X4292" i="21"/>
  <c r="W4292" i="21"/>
  <c r="V4292" i="21"/>
  <c r="U4292" i="21"/>
  <c r="T4292" i="21"/>
  <c r="S4292" i="21"/>
  <c r="R4292" i="21"/>
  <c r="X4291" i="21"/>
  <c r="W4291" i="21"/>
  <c r="V4291" i="21"/>
  <c r="U4291" i="21"/>
  <c r="T4291" i="21"/>
  <c r="S4291" i="21"/>
  <c r="R4291" i="21"/>
  <c r="X4290" i="21"/>
  <c r="W4290" i="21"/>
  <c r="V4290" i="21"/>
  <c r="U4290" i="21"/>
  <c r="T4290" i="21"/>
  <c r="S4290" i="21"/>
  <c r="R4290" i="21"/>
  <c r="X4289" i="21"/>
  <c r="W4289" i="21"/>
  <c r="V4289" i="21"/>
  <c r="U4289" i="21"/>
  <c r="T4289" i="21"/>
  <c r="S4289" i="21"/>
  <c r="R4289" i="21"/>
  <c r="X4288" i="21"/>
  <c r="W4288" i="21"/>
  <c r="V4288" i="21"/>
  <c r="U4288" i="21"/>
  <c r="T4288" i="21"/>
  <c r="S4288" i="21"/>
  <c r="R4288" i="21"/>
  <c r="X4287" i="21"/>
  <c r="W4287" i="21"/>
  <c r="V4287" i="21"/>
  <c r="U4287" i="21"/>
  <c r="T4287" i="21"/>
  <c r="S4287" i="21"/>
  <c r="R4287" i="21"/>
  <c r="X4286" i="21"/>
  <c r="W4286" i="21"/>
  <c r="V4286" i="21"/>
  <c r="U4286" i="21"/>
  <c r="T4286" i="21"/>
  <c r="S4286" i="21"/>
  <c r="R4286" i="21"/>
  <c r="X4285" i="21"/>
  <c r="W4285" i="21"/>
  <c r="V4285" i="21"/>
  <c r="U4285" i="21"/>
  <c r="T4285" i="21"/>
  <c r="S4285" i="21"/>
  <c r="R4285" i="21"/>
  <c r="X4284" i="21"/>
  <c r="W4284" i="21"/>
  <c r="V4284" i="21"/>
  <c r="U4284" i="21"/>
  <c r="T4284" i="21"/>
  <c r="S4284" i="21"/>
  <c r="R4284" i="21"/>
  <c r="X4283" i="21"/>
  <c r="W4283" i="21"/>
  <c r="V4283" i="21"/>
  <c r="U4283" i="21"/>
  <c r="T4283" i="21"/>
  <c r="S4283" i="21"/>
  <c r="R4283" i="21"/>
  <c r="X4282" i="21"/>
  <c r="W4282" i="21"/>
  <c r="V4282" i="21"/>
  <c r="U4282" i="21"/>
  <c r="T4282" i="21"/>
  <c r="S4282" i="21"/>
  <c r="R4282" i="21"/>
  <c r="X4281" i="21"/>
  <c r="W4281" i="21"/>
  <c r="V4281" i="21"/>
  <c r="U4281" i="21"/>
  <c r="T4281" i="21"/>
  <c r="S4281" i="21"/>
  <c r="R4281" i="21"/>
  <c r="X4280" i="21"/>
  <c r="W4280" i="21"/>
  <c r="V4280" i="21"/>
  <c r="U4280" i="21"/>
  <c r="T4280" i="21"/>
  <c r="S4280" i="21"/>
  <c r="R4280" i="21"/>
  <c r="X4279" i="21"/>
  <c r="W4279" i="21"/>
  <c r="V4279" i="21"/>
  <c r="U4279" i="21"/>
  <c r="T4279" i="21"/>
  <c r="S4279" i="21"/>
  <c r="R4279" i="21"/>
  <c r="X4278" i="21"/>
  <c r="W4278" i="21"/>
  <c r="V4278" i="21"/>
  <c r="U4278" i="21"/>
  <c r="T4278" i="21"/>
  <c r="S4278" i="21"/>
  <c r="R4278" i="21"/>
  <c r="X4277" i="21"/>
  <c r="W4277" i="21"/>
  <c r="V4277" i="21"/>
  <c r="U4277" i="21"/>
  <c r="T4277" i="21"/>
  <c r="S4277" i="21"/>
  <c r="R4277" i="21"/>
  <c r="X4276" i="21"/>
  <c r="W4276" i="21"/>
  <c r="V4276" i="21"/>
  <c r="U4276" i="21"/>
  <c r="T4276" i="21"/>
  <c r="S4276" i="21"/>
  <c r="R4276" i="21"/>
  <c r="X4275" i="21"/>
  <c r="W4275" i="21"/>
  <c r="V4275" i="21"/>
  <c r="U4275" i="21"/>
  <c r="T4275" i="21"/>
  <c r="S4275" i="21"/>
  <c r="R4275" i="21"/>
  <c r="X4274" i="21"/>
  <c r="W4274" i="21"/>
  <c r="V4274" i="21"/>
  <c r="U4274" i="21"/>
  <c r="T4274" i="21"/>
  <c r="S4274" i="21"/>
  <c r="R4274" i="21"/>
  <c r="X4273" i="21"/>
  <c r="W4273" i="21"/>
  <c r="V4273" i="21"/>
  <c r="U4273" i="21"/>
  <c r="T4273" i="21"/>
  <c r="S4273" i="21"/>
  <c r="R4273" i="21"/>
  <c r="X4272" i="21"/>
  <c r="W4272" i="21"/>
  <c r="V4272" i="21"/>
  <c r="U4272" i="21"/>
  <c r="T4272" i="21"/>
  <c r="S4272" i="21"/>
  <c r="R4272" i="21"/>
  <c r="X4271" i="21"/>
  <c r="W4271" i="21"/>
  <c r="V4271" i="21"/>
  <c r="U4271" i="21"/>
  <c r="T4271" i="21"/>
  <c r="S4271" i="21"/>
  <c r="R4271" i="21"/>
  <c r="X4270" i="21"/>
  <c r="W4270" i="21"/>
  <c r="V4270" i="21"/>
  <c r="U4270" i="21"/>
  <c r="T4270" i="21"/>
  <c r="S4270" i="21"/>
  <c r="R4270" i="21"/>
  <c r="X4269" i="21"/>
  <c r="W4269" i="21"/>
  <c r="V4269" i="21"/>
  <c r="U4269" i="21"/>
  <c r="T4269" i="21"/>
  <c r="S4269" i="21"/>
  <c r="R4269" i="21"/>
  <c r="X4268" i="21"/>
  <c r="W4268" i="21"/>
  <c r="V4268" i="21"/>
  <c r="U4268" i="21"/>
  <c r="T4268" i="21"/>
  <c r="S4268" i="21"/>
  <c r="R4268" i="21"/>
  <c r="X4267" i="21"/>
  <c r="W4267" i="21"/>
  <c r="V4267" i="21"/>
  <c r="U4267" i="21"/>
  <c r="T4267" i="21"/>
  <c r="S4267" i="21"/>
  <c r="R4267" i="21"/>
  <c r="X4266" i="21"/>
  <c r="W4266" i="21"/>
  <c r="V4266" i="21"/>
  <c r="U4266" i="21"/>
  <c r="T4266" i="21"/>
  <c r="S4266" i="21"/>
  <c r="R4266" i="21"/>
  <c r="X4265" i="21"/>
  <c r="W4265" i="21"/>
  <c r="V4265" i="21"/>
  <c r="U4265" i="21"/>
  <c r="T4265" i="21"/>
  <c r="S4265" i="21"/>
  <c r="R4265" i="21"/>
  <c r="X4264" i="21"/>
  <c r="W4264" i="21"/>
  <c r="V4264" i="21"/>
  <c r="U4264" i="21"/>
  <c r="T4264" i="21"/>
  <c r="S4264" i="21"/>
  <c r="R4264" i="21"/>
  <c r="X4263" i="21"/>
  <c r="W4263" i="21"/>
  <c r="V4263" i="21"/>
  <c r="U4263" i="21"/>
  <c r="T4263" i="21"/>
  <c r="S4263" i="21"/>
  <c r="R4263" i="21"/>
  <c r="X4262" i="21"/>
  <c r="W4262" i="21"/>
  <c r="V4262" i="21"/>
  <c r="U4262" i="21"/>
  <c r="T4262" i="21"/>
  <c r="S4262" i="21"/>
  <c r="R4262" i="21"/>
  <c r="X4261" i="21"/>
  <c r="W4261" i="21"/>
  <c r="V4261" i="21"/>
  <c r="U4261" i="21"/>
  <c r="T4261" i="21"/>
  <c r="S4261" i="21"/>
  <c r="R4261" i="21"/>
  <c r="X4260" i="21"/>
  <c r="W4260" i="21"/>
  <c r="V4260" i="21"/>
  <c r="U4260" i="21"/>
  <c r="T4260" i="21"/>
  <c r="S4260" i="21"/>
  <c r="R4260" i="21"/>
  <c r="X4259" i="21"/>
  <c r="W4259" i="21"/>
  <c r="V4259" i="21"/>
  <c r="U4259" i="21"/>
  <c r="T4259" i="21"/>
  <c r="S4259" i="21"/>
  <c r="R4259" i="21"/>
  <c r="X4258" i="21"/>
  <c r="W4258" i="21"/>
  <c r="V4258" i="21"/>
  <c r="U4258" i="21"/>
  <c r="T4258" i="21"/>
  <c r="S4258" i="21"/>
  <c r="R4258" i="21"/>
  <c r="X4257" i="21"/>
  <c r="W4257" i="21"/>
  <c r="V4257" i="21"/>
  <c r="U4257" i="21"/>
  <c r="T4257" i="21"/>
  <c r="S4257" i="21"/>
  <c r="R4257" i="21"/>
  <c r="X4256" i="21"/>
  <c r="W4256" i="21"/>
  <c r="V4256" i="21"/>
  <c r="U4256" i="21"/>
  <c r="T4256" i="21"/>
  <c r="S4256" i="21"/>
  <c r="R4256" i="21"/>
  <c r="X4255" i="21"/>
  <c r="W4255" i="21"/>
  <c r="V4255" i="21"/>
  <c r="U4255" i="21"/>
  <c r="T4255" i="21"/>
  <c r="S4255" i="21"/>
  <c r="R4255" i="21"/>
  <c r="X4254" i="21"/>
  <c r="W4254" i="21"/>
  <c r="V4254" i="21"/>
  <c r="U4254" i="21"/>
  <c r="T4254" i="21"/>
  <c r="S4254" i="21"/>
  <c r="R4254" i="21"/>
  <c r="X4253" i="21"/>
  <c r="W4253" i="21"/>
  <c r="V4253" i="21"/>
  <c r="U4253" i="21"/>
  <c r="T4253" i="21"/>
  <c r="S4253" i="21"/>
  <c r="R4253" i="21"/>
  <c r="X4252" i="21"/>
  <c r="W4252" i="21"/>
  <c r="V4252" i="21"/>
  <c r="U4252" i="21"/>
  <c r="T4252" i="21"/>
  <c r="S4252" i="21"/>
  <c r="R4252" i="21"/>
  <c r="X4251" i="21"/>
  <c r="W4251" i="21"/>
  <c r="V4251" i="21"/>
  <c r="U4251" i="21"/>
  <c r="T4251" i="21"/>
  <c r="S4251" i="21"/>
  <c r="R4251" i="21"/>
  <c r="X4250" i="21"/>
  <c r="W4250" i="21"/>
  <c r="V4250" i="21"/>
  <c r="U4250" i="21"/>
  <c r="T4250" i="21"/>
  <c r="S4250" i="21"/>
  <c r="R4250" i="21"/>
  <c r="X4249" i="21"/>
  <c r="W4249" i="21"/>
  <c r="V4249" i="21"/>
  <c r="U4249" i="21"/>
  <c r="T4249" i="21"/>
  <c r="S4249" i="21"/>
  <c r="R4249" i="21"/>
  <c r="X4248" i="21"/>
  <c r="W4248" i="21"/>
  <c r="V4248" i="21"/>
  <c r="U4248" i="21"/>
  <c r="T4248" i="21"/>
  <c r="S4248" i="21"/>
  <c r="R4248" i="21"/>
  <c r="X4247" i="21"/>
  <c r="W4247" i="21"/>
  <c r="V4247" i="21"/>
  <c r="U4247" i="21"/>
  <c r="T4247" i="21"/>
  <c r="S4247" i="21"/>
  <c r="R4247" i="21"/>
  <c r="X4246" i="21"/>
  <c r="W4246" i="21"/>
  <c r="V4246" i="21"/>
  <c r="U4246" i="21"/>
  <c r="T4246" i="21"/>
  <c r="S4246" i="21"/>
  <c r="R4246" i="21"/>
  <c r="X4245" i="21"/>
  <c r="W4245" i="21"/>
  <c r="V4245" i="21"/>
  <c r="U4245" i="21"/>
  <c r="T4245" i="21"/>
  <c r="S4245" i="21"/>
  <c r="R4245" i="21"/>
  <c r="X4244" i="21"/>
  <c r="W4244" i="21"/>
  <c r="V4244" i="21"/>
  <c r="U4244" i="21"/>
  <c r="T4244" i="21"/>
  <c r="S4244" i="21"/>
  <c r="R4244" i="21"/>
  <c r="X4243" i="21"/>
  <c r="W4243" i="21"/>
  <c r="V4243" i="21"/>
  <c r="U4243" i="21"/>
  <c r="T4243" i="21"/>
  <c r="S4243" i="21"/>
  <c r="R4243" i="21"/>
  <c r="X4242" i="21"/>
  <c r="W4242" i="21"/>
  <c r="V4242" i="21"/>
  <c r="U4242" i="21"/>
  <c r="T4242" i="21"/>
  <c r="S4242" i="21"/>
  <c r="R4242" i="21"/>
  <c r="X4241" i="21"/>
  <c r="W4241" i="21"/>
  <c r="V4241" i="21"/>
  <c r="U4241" i="21"/>
  <c r="T4241" i="21"/>
  <c r="S4241" i="21"/>
  <c r="R4241" i="21"/>
  <c r="X4240" i="21"/>
  <c r="W4240" i="21"/>
  <c r="V4240" i="21"/>
  <c r="U4240" i="21"/>
  <c r="T4240" i="21"/>
  <c r="S4240" i="21"/>
  <c r="R4240" i="21"/>
  <c r="X4239" i="21"/>
  <c r="W4239" i="21"/>
  <c r="V4239" i="21"/>
  <c r="U4239" i="21"/>
  <c r="T4239" i="21"/>
  <c r="S4239" i="21"/>
  <c r="R4239" i="21"/>
  <c r="X4238" i="21"/>
  <c r="W4238" i="21"/>
  <c r="V4238" i="21"/>
  <c r="U4238" i="21"/>
  <c r="T4238" i="21"/>
  <c r="S4238" i="21"/>
  <c r="R4238" i="21"/>
  <c r="X4237" i="21"/>
  <c r="W4237" i="21"/>
  <c r="V4237" i="21"/>
  <c r="U4237" i="21"/>
  <c r="T4237" i="21"/>
  <c r="S4237" i="21"/>
  <c r="R4237" i="21"/>
  <c r="X4236" i="21"/>
  <c r="W4236" i="21"/>
  <c r="V4236" i="21"/>
  <c r="U4236" i="21"/>
  <c r="T4236" i="21"/>
  <c r="S4236" i="21"/>
  <c r="R4236" i="21"/>
  <c r="X4235" i="21"/>
  <c r="W4235" i="21"/>
  <c r="V4235" i="21"/>
  <c r="U4235" i="21"/>
  <c r="T4235" i="21"/>
  <c r="S4235" i="21"/>
  <c r="R4235" i="21"/>
  <c r="X4234" i="21"/>
  <c r="W4234" i="21"/>
  <c r="V4234" i="21"/>
  <c r="U4234" i="21"/>
  <c r="T4234" i="21"/>
  <c r="S4234" i="21"/>
  <c r="R4234" i="21"/>
  <c r="X4233" i="21"/>
  <c r="W4233" i="21"/>
  <c r="V4233" i="21"/>
  <c r="U4233" i="21"/>
  <c r="T4233" i="21"/>
  <c r="S4233" i="21"/>
  <c r="R4233" i="21"/>
  <c r="X4232" i="21"/>
  <c r="W4232" i="21"/>
  <c r="V4232" i="21"/>
  <c r="U4232" i="21"/>
  <c r="T4232" i="21"/>
  <c r="S4232" i="21"/>
  <c r="R4232" i="21"/>
  <c r="X4231" i="21"/>
  <c r="W4231" i="21"/>
  <c r="V4231" i="21"/>
  <c r="U4231" i="21"/>
  <c r="T4231" i="21"/>
  <c r="S4231" i="21"/>
  <c r="R4231" i="21"/>
  <c r="X4230" i="21"/>
  <c r="W4230" i="21"/>
  <c r="V4230" i="21"/>
  <c r="U4230" i="21"/>
  <c r="T4230" i="21"/>
  <c r="S4230" i="21"/>
  <c r="R4230" i="21"/>
  <c r="X4229" i="21"/>
  <c r="W4229" i="21"/>
  <c r="V4229" i="21"/>
  <c r="U4229" i="21"/>
  <c r="T4229" i="21"/>
  <c r="S4229" i="21"/>
  <c r="R4229" i="21"/>
  <c r="X4228" i="21"/>
  <c r="W4228" i="21"/>
  <c r="V4228" i="21"/>
  <c r="U4228" i="21"/>
  <c r="T4228" i="21"/>
  <c r="S4228" i="21"/>
  <c r="R4228" i="21"/>
  <c r="X4227" i="21"/>
  <c r="W4227" i="21"/>
  <c r="V4227" i="21"/>
  <c r="U4227" i="21"/>
  <c r="T4227" i="21"/>
  <c r="S4227" i="21"/>
  <c r="R4227" i="21"/>
  <c r="X4226" i="21"/>
  <c r="W4226" i="21"/>
  <c r="V4226" i="21"/>
  <c r="U4226" i="21"/>
  <c r="T4226" i="21"/>
  <c r="S4226" i="21"/>
  <c r="R4226" i="21"/>
  <c r="X4225" i="21"/>
  <c r="W4225" i="21"/>
  <c r="V4225" i="21"/>
  <c r="U4225" i="21"/>
  <c r="T4225" i="21"/>
  <c r="S4225" i="21"/>
  <c r="R4225" i="21"/>
  <c r="X4224" i="21"/>
  <c r="W4224" i="21"/>
  <c r="V4224" i="21"/>
  <c r="U4224" i="21"/>
  <c r="T4224" i="21"/>
  <c r="S4224" i="21"/>
  <c r="R4224" i="21"/>
  <c r="X4223" i="21"/>
  <c r="W4223" i="21"/>
  <c r="V4223" i="21"/>
  <c r="U4223" i="21"/>
  <c r="T4223" i="21"/>
  <c r="S4223" i="21"/>
  <c r="R4223" i="21"/>
  <c r="X4222" i="21"/>
  <c r="W4222" i="21"/>
  <c r="V4222" i="21"/>
  <c r="U4222" i="21"/>
  <c r="T4222" i="21"/>
  <c r="S4222" i="21"/>
  <c r="R4222" i="21"/>
  <c r="X4221" i="21"/>
  <c r="W4221" i="21"/>
  <c r="V4221" i="21"/>
  <c r="U4221" i="21"/>
  <c r="T4221" i="21"/>
  <c r="S4221" i="21"/>
  <c r="R4221" i="21"/>
  <c r="X4220" i="21"/>
  <c r="W4220" i="21"/>
  <c r="V4220" i="21"/>
  <c r="U4220" i="21"/>
  <c r="T4220" i="21"/>
  <c r="S4220" i="21"/>
  <c r="R4220" i="21"/>
  <c r="X4219" i="21"/>
  <c r="W4219" i="21"/>
  <c r="V4219" i="21"/>
  <c r="U4219" i="21"/>
  <c r="T4219" i="21"/>
  <c r="S4219" i="21"/>
  <c r="R4219" i="21"/>
  <c r="X4218" i="21"/>
  <c r="W4218" i="21"/>
  <c r="V4218" i="21"/>
  <c r="U4218" i="21"/>
  <c r="T4218" i="21"/>
  <c r="S4218" i="21"/>
  <c r="R4218" i="21"/>
  <c r="X4217" i="21"/>
  <c r="W4217" i="21"/>
  <c r="V4217" i="21"/>
  <c r="U4217" i="21"/>
  <c r="T4217" i="21"/>
  <c r="S4217" i="21"/>
  <c r="R4217" i="21"/>
  <c r="X4216" i="21"/>
  <c r="W4216" i="21"/>
  <c r="V4216" i="21"/>
  <c r="U4216" i="21"/>
  <c r="T4216" i="21"/>
  <c r="S4216" i="21"/>
  <c r="R4216" i="21"/>
  <c r="X4215" i="21"/>
  <c r="W4215" i="21"/>
  <c r="V4215" i="21"/>
  <c r="U4215" i="21"/>
  <c r="T4215" i="21"/>
  <c r="S4215" i="21"/>
  <c r="R4215" i="21"/>
  <c r="X4214" i="21"/>
  <c r="W4214" i="21"/>
  <c r="V4214" i="21"/>
  <c r="U4214" i="21"/>
  <c r="T4214" i="21"/>
  <c r="S4214" i="21"/>
  <c r="R4214" i="21"/>
  <c r="X4213" i="21"/>
  <c r="W4213" i="21"/>
  <c r="V4213" i="21"/>
  <c r="U4213" i="21"/>
  <c r="T4213" i="21"/>
  <c r="S4213" i="21"/>
  <c r="R4213" i="21"/>
  <c r="X4212" i="21"/>
  <c r="W4212" i="21"/>
  <c r="V4212" i="21"/>
  <c r="U4212" i="21"/>
  <c r="T4212" i="21"/>
  <c r="S4212" i="21"/>
  <c r="R4212" i="21"/>
  <c r="X4211" i="21"/>
  <c r="W4211" i="21"/>
  <c r="V4211" i="21"/>
  <c r="U4211" i="21"/>
  <c r="T4211" i="21"/>
  <c r="S4211" i="21"/>
  <c r="R4211" i="21"/>
  <c r="X4210" i="21"/>
  <c r="W4210" i="21"/>
  <c r="V4210" i="21"/>
  <c r="U4210" i="21"/>
  <c r="T4210" i="21"/>
  <c r="S4210" i="21"/>
  <c r="R4210" i="21"/>
  <c r="X4209" i="21"/>
  <c r="W4209" i="21"/>
  <c r="V4209" i="21"/>
  <c r="U4209" i="21"/>
  <c r="T4209" i="21"/>
  <c r="S4209" i="21"/>
  <c r="R4209" i="21"/>
  <c r="X4208" i="21"/>
  <c r="W4208" i="21"/>
  <c r="V4208" i="21"/>
  <c r="U4208" i="21"/>
  <c r="T4208" i="21"/>
  <c r="S4208" i="21"/>
  <c r="R4208" i="21"/>
  <c r="X4207" i="21"/>
  <c r="W4207" i="21"/>
  <c r="V4207" i="21"/>
  <c r="U4207" i="21"/>
  <c r="T4207" i="21"/>
  <c r="S4207" i="21"/>
  <c r="R4207" i="21"/>
  <c r="X4206" i="21"/>
  <c r="W4206" i="21"/>
  <c r="V4206" i="21"/>
  <c r="U4206" i="21"/>
  <c r="T4206" i="21"/>
  <c r="S4206" i="21"/>
  <c r="R4206" i="21"/>
  <c r="X4205" i="21"/>
  <c r="W4205" i="21"/>
  <c r="V4205" i="21"/>
  <c r="U4205" i="21"/>
  <c r="T4205" i="21"/>
  <c r="S4205" i="21"/>
  <c r="R4205" i="21"/>
  <c r="X4204" i="21"/>
  <c r="W4204" i="21"/>
  <c r="V4204" i="21"/>
  <c r="U4204" i="21"/>
  <c r="T4204" i="21"/>
  <c r="S4204" i="21"/>
  <c r="R4204" i="21"/>
  <c r="X4203" i="21"/>
  <c r="W4203" i="21"/>
  <c r="V4203" i="21"/>
  <c r="U4203" i="21"/>
  <c r="T4203" i="21"/>
  <c r="S4203" i="21"/>
  <c r="R4203" i="21"/>
  <c r="X4202" i="21"/>
  <c r="W4202" i="21"/>
  <c r="V4202" i="21"/>
  <c r="U4202" i="21"/>
  <c r="T4202" i="21"/>
  <c r="S4202" i="21"/>
  <c r="R4202" i="21"/>
  <c r="X4201" i="21"/>
  <c r="W4201" i="21"/>
  <c r="V4201" i="21"/>
  <c r="U4201" i="21"/>
  <c r="T4201" i="21"/>
  <c r="S4201" i="21"/>
  <c r="R4201" i="21"/>
  <c r="X4200" i="21"/>
  <c r="W4200" i="21"/>
  <c r="V4200" i="21"/>
  <c r="U4200" i="21"/>
  <c r="T4200" i="21"/>
  <c r="S4200" i="21"/>
  <c r="R4200" i="21"/>
  <c r="X4199" i="21"/>
  <c r="W4199" i="21"/>
  <c r="V4199" i="21"/>
  <c r="U4199" i="21"/>
  <c r="T4199" i="21"/>
  <c r="S4199" i="21"/>
  <c r="R4199" i="21"/>
  <c r="X4198" i="21"/>
  <c r="W4198" i="21"/>
  <c r="V4198" i="21"/>
  <c r="U4198" i="21"/>
  <c r="T4198" i="21"/>
  <c r="S4198" i="21"/>
  <c r="R4198" i="21"/>
  <c r="X4197" i="21"/>
  <c r="W4197" i="21"/>
  <c r="V4197" i="21"/>
  <c r="U4197" i="21"/>
  <c r="T4197" i="21"/>
  <c r="S4197" i="21"/>
  <c r="R4197" i="21"/>
  <c r="X4196" i="21"/>
  <c r="W4196" i="21"/>
  <c r="V4196" i="21"/>
  <c r="U4196" i="21"/>
  <c r="T4196" i="21"/>
  <c r="S4196" i="21"/>
  <c r="R4196" i="21"/>
  <c r="X4195" i="21"/>
  <c r="W4195" i="21"/>
  <c r="V4195" i="21"/>
  <c r="U4195" i="21"/>
  <c r="T4195" i="21"/>
  <c r="S4195" i="21"/>
  <c r="R4195" i="21"/>
  <c r="X4194" i="21"/>
  <c r="W4194" i="21"/>
  <c r="V4194" i="21"/>
  <c r="U4194" i="21"/>
  <c r="T4194" i="21"/>
  <c r="S4194" i="21"/>
  <c r="R4194" i="21"/>
  <c r="X4193" i="21"/>
  <c r="W4193" i="21"/>
  <c r="V4193" i="21"/>
  <c r="U4193" i="21"/>
  <c r="T4193" i="21"/>
  <c r="S4193" i="21"/>
  <c r="R4193" i="21"/>
  <c r="X4192" i="21"/>
  <c r="W4192" i="21"/>
  <c r="V4192" i="21"/>
  <c r="U4192" i="21"/>
  <c r="T4192" i="21"/>
  <c r="S4192" i="21"/>
  <c r="R4192" i="21"/>
  <c r="X4191" i="21"/>
  <c r="W4191" i="21"/>
  <c r="V4191" i="21"/>
  <c r="U4191" i="21"/>
  <c r="T4191" i="21"/>
  <c r="S4191" i="21"/>
  <c r="R4191" i="21"/>
  <c r="X4190" i="21"/>
  <c r="W4190" i="21"/>
  <c r="V4190" i="21"/>
  <c r="U4190" i="21"/>
  <c r="T4190" i="21"/>
  <c r="S4190" i="21"/>
  <c r="R4190" i="21"/>
  <c r="X4189" i="21"/>
  <c r="W4189" i="21"/>
  <c r="V4189" i="21"/>
  <c r="U4189" i="21"/>
  <c r="T4189" i="21"/>
  <c r="S4189" i="21"/>
  <c r="R4189" i="21"/>
  <c r="X4188" i="21"/>
  <c r="W4188" i="21"/>
  <c r="V4188" i="21"/>
  <c r="U4188" i="21"/>
  <c r="T4188" i="21"/>
  <c r="S4188" i="21"/>
  <c r="R4188" i="21"/>
  <c r="X4187" i="21"/>
  <c r="W4187" i="21"/>
  <c r="V4187" i="21"/>
  <c r="U4187" i="21"/>
  <c r="T4187" i="21"/>
  <c r="S4187" i="21"/>
  <c r="R4187" i="21"/>
  <c r="X4186" i="21"/>
  <c r="W4186" i="21"/>
  <c r="V4186" i="21"/>
  <c r="U4186" i="21"/>
  <c r="T4186" i="21"/>
  <c r="S4186" i="21"/>
  <c r="R4186" i="21"/>
  <c r="X4185" i="21"/>
  <c r="W4185" i="21"/>
  <c r="V4185" i="21"/>
  <c r="U4185" i="21"/>
  <c r="T4185" i="21"/>
  <c r="S4185" i="21"/>
  <c r="R4185" i="21"/>
  <c r="X4184" i="21"/>
  <c r="W4184" i="21"/>
  <c r="V4184" i="21"/>
  <c r="U4184" i="21"/>
  <c r="T4184" i="21"/>
  <c r="S4184" i="21"/>
  <c r="R4184" i="21"/>
  <c r="X4183" i="21"/>
  <c r="W4183" i="21"/>
  <c r="V4183" i="21"/>
  <c r="U4183" i="21"/>
  <c r="T4183" i="21"/>
  <c r="S4183" i="21"/>
  <c r="R4183" i="21"/>
  <c r="X4182" i="21"/>
  <c r="W4182" i="21"/>
  <c r="V4182" i="21"/>
  <c r="U4182" i="21"/>
  <c r="T4182" i="21"/>
  <c r="S4182" i="21"/>
  <c r="R4182" i="21"/>
  <c r="X4181" i="21"/>
  <c r="W4181" i="21"/>
  <c r="V4181" i="21"/>
  <c r="U4181" i="21"/>
  <c r="T4181" i="21"/>
  <c r="S4181" i="21"/>
  <c r="R4181" i="21"/>
  <c r="X4180" i="21"/>
  <c r="W4180" i="21"/>
  <c r="V4180" i="21"/>
  <c r="U4180" i="21"/>
  <c r="T4180" i="21"/>
  <c r="S4180" i="21"/>
  <c r="R4180" i="21"/>
  <c r="X4179" i="21"/>
  <c r="W4179" i="21"/>
  <c r="V4179" i="21"/>
  <c r="U4179" i="21"/>
  <c r="T4179" i="21"/>
  <c r="S4179" i="21"/>
  <c r="R4179" i="21"/>
  <c r="X4178" i="21"/>
  <c r="W4178" i="21"/>
  <c r="V4178" i="21"/>
  <c r="U4178" i="21"/>
  <c r="T4178" i="21"/>
  <c r="S4178" i="21"/>
  <c r="R4178" i="21"/>
  <c r="X4177" i="21"/>
  <c r="W4177" i="21"/>
  <c r="V4177" i="21"/>
  <c r="U4177" i="21"/>
  <c r="T4177" i="21"/>
  <c r="S4177" i="21"/>
  <c r="R4177" i="21"/>
  <c r="X4176" i="21"/>
  <c r="W4176" i="21"/>
  <c r="V4176" i="21"/>
  <c r="U4176" i="21"/>
  <c r="T4176" i="21"/>
  <c r="S4176" i="21"/>
  <c r="R4176" i="21"/>
  <c r="X4175" i="21"/>
  <c r="W4175" i="21"/>
  <c r="V4175" i="21"/>
  <c r="U4175" i="21"/>
  <c r="T4175" i="21"/>
  <c r="S4175" i="21"/>
  <c r="R4175" i="21"/>
  <c r="X4174" i="21"/>
  <c r="W4174" i="21"/>
  <c r="V4174" i="21"/>
  <c r="U4174" i="21"/>
  <c r="T4174" i="21"/>
  <c r="S4174" i="21"/>
  <c r="R4174" i="21"/>
  <c r="X4173" i="21"/>
  <c r="W4173" i="21"/>
  <c r="V4173" i="21"/>
  <c r="U4173" i="21"/>
  <c r="T4173" i="21"/>
  <c r="S4173" i="21"/>
  <c r="R4173" i="21"/>
  <c r="X4172" i="21"/>
  <c r="W4172" i="21"/>
  <c r="V4172" i="21"/>
  <c r="U4172" i="21"/>
  <c r="T4172" i="21"/>
  <c r="S4172" i="21"/>
  <c r="R4172" i="21"/>
  <c r="X4171" i="21"/>
  <c r="W4171" i="21"/>
  <c r="V4171" i="21"/>
  <c r="U4171" i="21"/>
  <c r="T4171" i="21"/>
  <c r="S4171" i="21"/>
  <c r="R4171" i="21"/>
  <c r="X4170" i="21"/>
  <c r="W4170" i="21"/>
  <c r="V4170" i="21"/>
  <c r="U4170" i="21"/>
  <c r="T4170" i="21"/>
  <c r="S4170" i="21"/>
  <c r="R4170" i="21"/>
  <c r="X4169" i="21"/>
  <c r="W4169" i="21"/>
  <c r="V4169" i="21"/>
  <c r="U4169" i="21"/>
  <c r="T4169" i="21"/>
  <c r="S4169" i="21"/>
  <c r="R4169" i="21"/>
  <c r="X4168" i="21"/>
  <c r="W4168" i="21"/>
  <c r="V4168" i="21"/>
  <c r="U4168" i="21"/>
  <c r="T4168" i="21"/>
  <c r="S4168" i="21"/>
  <c r="R4168" i="21"/>
  <c r="X4167" i="21"/>
  <c r="W4167" i="21"/>
  <c r="V4167" i="21"/>
  <c r="U4167" i="21"/>
  <c r="T4167" i="21"/>
  <c r="S4167" i="21"/>
  <c r="R4167" i="21"/>
  <c r="X4166" i="21"/>
  <c r="W4166" i="21"/>
  <c r="V4166" i="21"/>
  <c r="U4166" i="21"/>
  <c r="T4166" i="21"/>
  <c r="S4166" i="21"/>
  <c r="R4166" i="21"/>
  <c r="X4165" i="21"/>
  <c r="W4165" i="21"/>
  <c r="V4165" i="21"/>
  <c r="U4165" i="21"/>
  <c r="T4165" i="21"/>
  <c r="S4165" i="21"/>
  <c r="R4165" i="21"/>
  <c r="X4164" i="21"/>
  <c r="W4164" i="21"/>
  <c r="V4164" i="21"/>
  <c r="U4164" i="21"/>
  <c r="T4164" i="21"/>
  <c r="S4164" i="21"/>
  <c r="R4164" i="21"/>
  <c r="X4163" i="21"/>
  <c r="W4163" i="21"/>
  <c r="V4163" i="21"/>
  <c r="U4163" i="21"/>
  <c r="T4163" i="21"/>
  <c r="S4163" i="21"/>
  <c r="R4163" i="21"/>
  <c r="X4162" i="21"/>
  <c r="W4162" i="21"/>
  <c r="V4162" i="21"/>
  <c r="U4162" i="21"/>
  <c r="T4162" i="21"/>
  <c r="S4162" i="21"/>
  <c r="R4162" i="21"/>
  <c r="X4161" i="21"/>
  <c r="W4161" i="21"/>
  <c r="V4161" i="21"/>
  <c r="U4161" i="21"/>
  <c r="T4161" i="21"/>
  <c r="S4161" i="21"/>
  <c r="R4161" i="21"/>
  <c r="X4160" i="21"/>
  <c r="W4160" i="21"/>
  <c r="V4160" i="21"/>
  <c r="U4160" i="21"/>
  <c r="T4160" i="21"/>
  <c r="S4160" i="21"/>
  <c r="R4160" i="21"/>
  <c r="X4159" i="21"/>
  <c r="W4159" i="21"/>
  <c r="V4159" i="21"/>
  <c r="U4159" i="21"/>
  <c r="T4159" i="21"/>
  <c r="S4159" i="21"/>
  <c r="R4159" i="21"/>
  <c r="X4158" i="21"/>
  <c r="W4158" i="21"/>
  <c r="V4158" i="21"/>
  <c r="U4158" i="21"/>
  <c r="T4158" i="21"/>
  <c r="S4158" i="21"/>
  <c r="R4158" i="21"/>
  <c r="X4157" i="21"/>
  <c r="W4157" i="21"/>
  <c r="V4157" i="21"/>
  <c r="U4157" i="21"/>
  <c r="T4157" i="21"/>
  <c r="S4157" i="21"/>
  <c r="R4157" i="21"/>
  <c r="X4156" i="21"/>
  <c r="W4156" i="21"/>
  <c r="V4156" i="21"/>
  <c r="U4156" i="21"/>
  <c r="T4156" i="21"/>
  <c r="S4156" i="21"/>
  <c r="R4156" i="21"/>
  <c r="X4155" i="21"/>
  <c r="W4155" i="21"/>
  <c r="V4155" i="21"/>
  <c r="U4155" i="21"/>
  <c r="T4155" i="21"/>
  <c r="S4155" i="21"/>
  <c r="R4155" i="21"/>
  <c r="X4154" i="21"/>
  <c r="W4154" i="21"/>
  <c r="V4154" i="21"/>
  <c r="U4154" i="21"/>
  <c r="T4154" i="21"/>
  <c r="S4154" i="21"/>
  <c r="R4154" i="21"/>
  <c r="X4153" i="21"/>
  <c r="W4153" i="21"/>
  <c r="V4153" i="21"/>
  <c r="U4153" i="21"/>
  <c r="T4153" i="21"/>
  <c r="S4153" i="21"/>
  <c r="R4153" i="21"/>
  <c r="X4152" i="21"/>
  <c r="W4152" i="21"/>
  <c r="V4152" i="21"/>
  <c r="U4152" i="21"/>
  <c r="T4152" i="21"/>
  <c r="S4152" i="21"/>
  <c r="R4152" i="21"/>
  <c r="X4151" i="21"/>
  <c r="W4151" i="21"/>
  <c r="V4151" i="21"/>
  <c r="U4151" i="21"/>
  <c r="T4151" i="21"/>
  <c r="S4151" i="21"/>
  <c r="R4151" i="21"/>
  <c r="X4150" i="21"/>
  <c r="W4150" i="21"/>
  <c r="V4150" i="21"/>
  <c r="U4150" i="21"/>
  <c r="T4150" i="21"/>
  <c r="S4150" i="21"/>
  <c r="R4150" i="21"/>
  <c r="X4149" i="21"/>
  <c r="W4149" i="21"/>
  <c r="V4149" i="21"/>
  <c r="U4149" i="21"/>
  <c r="T4149" i="21"/>
  <c r="S4149" i="21"/>
  <c r="R4149" i="21"/>
  <c r="X4148" i="21"/>
  <c r="W4148" i="21"/>
  <c r="V4148" i="21"/>
  <c r="U4148" i="21"/>
  <c r="T4148" i="21"/>
  <c r="S4148" i="21"/>
  <c r="R4148" i="21"/>
  <c r="X4147" i="21"/>
  <c r="W4147" i="21"/>
  <c r="V4147" i="21"/>
  <c r="U4147" i="21"/>
  <c r="T4147" i="21"/>
  <c r="S4147" i="21"/>
  <c r="R4147" i="21"/>
  <c r="X4146" i="21"/>
  <c r="W4146" i="21"/>
  <c r="V4146" i="21"/>
  <c r="U4146" i="21"/>
  <c r="T4146" i="21"/>
  <c r="S4146" i="21"/>
  <c r="R4146" i="21"/>
  <c r="X4145" i="21"/>
  <c r="W4145" i="21"/>
  <c r="V4145" i="21"/>
  <c r="U4145" i="21"/>
  <c r="T4145" i="21"/>
  <c r="S4145" i="21"/>
  <c r="R4145" i="21"/>
  <c r="X4144" i="21"/>
  <c r="W4144" i="21"/>
  <c r="V4144" i="21"/>
  <c r="U4144" i="21"/>
  <c r="T4144" i="21"/>
  <c r="S4144" i="21"/>
  <c r="R4144" i="21"/>
  <c r="X4143" i="21"/>
  <c r="W4143" i="21"/>
  <c r="V4143" i="21"/>
  <c r="U4143" i="21"/>
  <c r="T4143" i="21"/>
  <c r="S4143" i="21"/>
  <c r="R4143" i="21"/>
  <c r="X4142" i="21"/>
  <c r="W4142" i="21"/>
  <c r="V4142" i="21"/>
  <c r="U4142" i="21"/>
  <c r="T4142" i="21"/>
  <c r="S4142" i="21"/>
  <c r="R4142" i="21"/>
  <c r="X4141" i="21"/>
  <c r="W4141" i="21"/>
  <c r="V4141" i="21"/>
  <c r="U4141" i="21"/>
  <c r="T4141" i="21"/>
  <c r="S4141" i="21"/>
  <c r="R4141" i="21"/>
  <c r="X4140" i="21"/>
  <c r="W4140" i="21"/>
  <c r="V4140" i="21"/>
  <c r="U4140" i="21"/>
  <c r="T4140" i="21"/>
  <c r="S4140" i="21"/>
  <c r="R4140" i="21"/>
  <c r="X4139" i="21"/>
  <c r="W4139" i="21"/>
  <c r="V4139" i="21"/>
  <c r="U4139" i="21"/>
  <c r="T4139" i="21"/>
  <c r="S4139" i="21"/>
  <c r="R4139" i="21"/>
  <c r="X4138" i="21"/>
  <c r="W4138" i="21"/>
  <c r="V4138" i="21"/>
  <c r="U4138" i="21"/>
  <c r="T4138" i="21"/>
  <c r="S4138" i="21"/>
  <c r="R4138" i="21"/>
  <c r="X4137" i="21"/>
  <c r="W4137" i="21"/>
  <c r="V4137" i="21"/>
  <c r="U4137" i="21"/>
  <c r="T4137" i="21"/>
  <c r="S4137" i="21"/>
  <c r="R4137" i="21"/>
  <c r="X4136" i="21"/>
  <c r="W4136" i="21"/>
  <c r="V4136" i="21"/>
  <c r="U4136" i="21"/>
  <c r="T4136" i="21"/>
  <c r="S4136" i="21"/>
  <c r="R4136" i="21"/>
  <c r="X4135" i="21"/>
  <c r="W4135" i="21"/>
  <c r="V4135" i="21"/>
  <c r="U4135" i="21"/>
  <c r="T4135" i="21"/>
  <c r="S4135" i="21"/>
  <c r="R4135" i="21"/>
  <c r="X4134" i="21"/>
  <c r="W4134" i="21"/>
  <c r="V4134" i="21"/>
  <c r="U4134" i="21"/>
  <c r="T4134" i="21"/>
  <c r="S4134" i="21"/>
  <c r="R4134" i="21"/>
  <c r="X4133" i="21"/>
  <c r="W4133" i="21"/>
  <c r="V4133" i="21"/>
  <c r="U4133" i="21"/>
  <c r="T4133" i="21"/>
  <c r="S4133" i="21"/>
  <c r="R4133" i="21"/>
  <c r="X4132" i="21"/>
  <c r="W4132" i="21"/>
  <c r="V4132" i="21"/>
  <c r="U4132" i="21"/>
  <c r="T4132" i="21"/>
  <c r="S4132" i="21"/>
  <c r="R4132" i="21"/>
  <c r="X4131" i="21"/>
  <c r="W4131" i="21"/>
  <c r="V4131" i="21"/>
  <c r="U4131" i="21"/>
  <c r="T4131" i="21"/>
  <c r="S4131" i="21"/>
  <c r="R4131" i="21"/>
  <c r="X4130" i="21"/>
  <c r="W4130" i="21"/>
  <c r="V4130" i="21"/>
  <c r="U4130" i="21"/>
  <c r="T4130" i="21"/>
  <c r="S4130" i="21"/>
  <c r="R4130" i="21"/>
  <c r="X4129" i="21"/>
  <c r="W4129" i="21"/>
  <c r="V4129" i="21"/>
  <c r="U4129" i="21"/>
  <c r="T4129" i="21"/>
  <c r="S4129" i="21"/>
  <c r="R4129" i="21"/>
  <c r="X4128" i="21"/>
  <c r="W4128" i="21"/>
  <c r="V4128" i="21"/>
  <c r="U4128" i="21"/>
  <c r="T4128" i="21"/>
  <c r="S4128" i="21"/>
  <c r="R4128" i="21"/>
  <c r="X4127" i="21"/>
  <c r="W4127" i="21"/>
  <c r="V4127" i="21"/>
  <c r="U4127" i="21"/>
  <c r="T4127" i="21"/>
  <c r="S4127" i="21"/>
  <c r="R4127" i="21"/>
  <c r="X4126" i="21"/>
  <c r="W4126" i="21"/>
  <c r="V4126" i="21"/>
  <c r="U4126" i="21"/>
  <c r="T4126" i="21"/>
  <c r="S4126" i="21"/>
  <c r="R4126" i="21"/>
  <c r="X4125" i="21"/>
  <c r="W4125" i="21"/>
  <c r="V4125" i="21"/>
  <c r="U4125" i="21"/>
  <c r="T4125" i="21"/>
  <c r="S4125" i="21"/>
  <c r="R4125" i="21"/>
  <c r="X4124" i="21"/>
  <c r="W4124" i="21"/>
  <c r="V4124" i="21"/>
  <c r="U4124" i="21"/>
  <c r="T4124" i="21"/>
  <c r="S4124" i="21"/>
  <c r="R4124" i="21"/>
  <c r="X4123" i="21"/>
  <c r="W4123" i="21"/>
  <c r="V4123" i="21"/>
  <c r="U4123" i="21"/>
  <c r="T4123" i="21"/>
  <c r="S4123" i="21"/>
  <c r="R4123" i="21"/>
  <c r="X4122" i="21"/>
  <c r="W4122" i="21"/>
  <c r="V4122" i="21"/>
  <c r="U4122" i="21"/>
  <c r="T4122" i="21"/>
  <c r="S4122" i="21"/>
  <c r="R4122" i="21"/>
  <c r="X4121" i="21"/>
  <c r="W4121" i="21"/>
  <c r="V4121" i="21"/>
  <c r="U4121" i="21"/>
  <c r="T4121" i="21"/>
  <c r="S4121" i="21"/>
  <c r="R4121" i="21"/>
  <c r="X4120" i="21"/>
  <c r="W4120" i="21"/>
  <c r="V4120" i="21"/>
  <c r="U4120" i="21"/>
  <c r="T4120" i="21"/>
  <c r="S4120" i="21"/>
  <c r="R4120" i="21"/>
  <c r="X4119" i="21"/>
  <c r="W4119" i="21"/>
  <c r="V4119" i="21"/>
  <c r="U4119" i="21"/>
  <c r="T4119" i="21"/>
  <c r="S4119" i="21"/>
  <c r="R4119" i="21"/>
  <c r="X4118" i="21"/>
  <c r="W4118" i="21"/>
  <c r="V4118" i="21"/>
  <c r="U4118" i="21"/>
  <c r="T4118" i="21"/>
  <c r="S4118" i="21"/>
  <c r="R4118" i="21"/>
  <c r="X4117" i="21"/>
  <c r="W4117" i="21"/>
  <c r="V4117" i="21"/>
  <c r="U4117" i="21"/>
  <c r="T4117" i="21"/>
  <c r="S4117" i="21"/>
  <c r="R4117" i="21"/>
  <c r="X4116" i="21"/>
  <c r="W4116" i="21"/>
  <c r="V4116" i="21"/>
  <c r="U4116" i="21"/>
  <c r="T4116" i="21"/>
  <c r="S4116" i="21"/>
  <c r="R4116" i="21"/>
  <c r="X4115" i="21"/>
  <c r="W4115" i="21"/>
  <c r="V4115" i="21"/>
  <c r="U4115" i="21"/>
  <c r="T4115" i="21"/>
  <c r="S4115" i="21"/>
  <c r="R4115" i="21"/>
  <c r="X4114" i="21"/>
  <c r="W4114" i="21"/>
  <c r="V4114" i="21"/>
  <c r="U4114" i="21"/>
  <c r="T4114" i="21"/>
  <c r="S4114" i="21"/>
  <c r="R4114" i="21"/>
  <c r="X4113" i="21"/>
  <c r="W4113" i="21"/>
  <c r="V4113" i="21"/>
  <c r="U4113" i="21"/>
  <c r="T4113" i="21"/>
  <c r="S4113" i="21"/>
  <c r="R4113" i="21"/>
  <c r="X4112" i="21"/>
  <c r="W4112" i="21"/>
  <c r="V4112" i="21"/>
  <c r="U4112" i="21"/>
  <c r="T4112" i="21"/>
  <c r="S4112" i="21"/>
  <c r="R4112" i="21"/>
  <c r="X4111" i="21"/>
  <c r="W4111" i="21"/>
  <c r="V4111" i="21"/>
  <c r="U4111" i="21"/>
  <c r="T4111" i="21"/>
  <c r="S4111" i="21"/>
  <c r="R4111" i="21"/>
  <c r="X4110" i="21"/>
  <c r="W4110" i="21"/>
  <c r="V4110" i="21"/>
  <c r="U4110" i="21"/>
  <c r="T4110" i="21"/>
  <c r="S4110" i="21"/>
  <c r="R4110" i="21"/>
  <c r="X4109" i="21"/>
  <c r="W4109" i="21"/>
  <c r="V4109" i="21"/>
  <c r="U4109" i="21"/>
  <c r="T4109" i="21"/>
  <c r="S4109" i="21"/>
  <c r="R4109" i="21"/>
  <c r="X4108" i="21"/>
  <c r="W4108" i="21"/>
  <c r="V4108" i="21"/>
  <c r="U4108" i="21"/>
  <c r="T4108" i="21"/>
  <c r="S4108" i="21"/>
  <c r="R4108" i="21"/>
  <c r="X4107" i="21"/>
  <c r="W4107" i="21"/>
  <c r="V4107" i="21"/>
  <c r="U4107" i="21"/>
  <c r="T4107" i="21"/>
  <c r="S4107" i="21"/>
  <c r="R4107" i="21"/>
  <c r="X4106" i="21"/>
  <c r="W4106" i="21"/>
  <c r="V4106" i="21"/>
  <c r="U4106" i="21"/>
  <c r="T4106" i="21"/>
  <c r="S4106" i="21"/>
  <c r="R4106" i="21"/>
  <c r="X4105" i="21"/>
  <c r="W4105" i="21"/>
  <c r="V4105" i="21"/>
  <c r="U4105" i="21"/>
  <c r="T4105" i="21"/>
  <c r="S4105" i="21"/>
  <c r="R4105" i="21"/>
  <c r="X4104" i="21"/>
  <c r="W4104" i="21"/>
  <c r="V4104" i="21"/>
  <c r="U4104" i="21"/>
  <c r="T4104" i="21"/>
  <c r="S4104" i="21"/>
  <c r="R4104" i="21"/>
  <c r="X4103" i="21"/>
  <c r="W4103" i="21"/>
  <c r="V4103" i="21"/>
  <c r="U4103" i="21"/>
  <c r="T4103" i="21"/>
  <c r="S4103" i="21"/>
  <c r="R4103" i="21"/>
  <c r="X4102" i="21"/>
  <c r="W4102" i="21"/>
  <c r="V4102" i="21"/>
  <c r="U4102" i="21"/>
  <c r="T4102" i="21"/>
  <c r="S4102" i="21"/>
  <c r="R4102" i="21"/>
  <c r="X4101" i="21"/>
  <c r="W4101" i="21"/>
  <c r="V4101" i="21"/>
  <c r="U4101" i="21"/>
  <c r="T4101" i="21"/>
  <c r="S4101" i="21"/>
  <c r="R4101" i="21"/>
  <c r="X4100" i="21"/>
  <c r="W4100" i="21"/>
  <c r="V4100" i="21"/>
  <c r="U4100" i="21"/>
  <c r="T4100" i="21"/>
  <c r="S4100" i="21"/>
  <c r="R4100" i="21"/>
  <c r="X4099" i="21"/>
  <c r="W4099" i="21"/>
  <c r="V4099" i="21"/>
  <c r="U4099" i="21"/>
  <c r="T4099" i="21"/>
  <c r="S4099" i="21"/>
  <c r="R4099" i="21"/>
  <c r="X4098" i="21"/>
  <c r="W4098" i="21"/>
  <c r="V4098" i="21"/>
  <c r="U4098" i="21"/>
  <c r="T4098" i="21"/>
  <c r="S4098" i="21"/>
  <c r="R4098" i="21"/>
  <c r="X4097" i="21"/>
  <c r="W4097" i="21"/>
  <c r="V4097" i="21"/>
  <c r="U4097" i="21"/>
  <c r="T4097" i="21"/>
  <c r="S4097" i="21"/>
  <c r="R4097" i="21"/>
  <c r="X4096" i="21"/>
  <c r="W4096" i="21"/>
  <c r="V4096" i="21"/>
  <c r="U4096" i="21"/>
  <c r="T4096" i="21"/>
  <c r="S4096" i="21"/>
  <c r="R4096" i="21"/>
  <c r="X4095" i="21"/>
  <c r="W4095" i="21"/>
  <c r="V4095" i="21"/>
  <c r="U4095" i="21"/>
  <c r="T4095" i="21"/>
  <c r="S4095" i="21"/>
  <c r="R4095" i="21"/>
  <c r="X4094" i="21"/>
  <c r="W4094" i="21"/>
  <c r="V4094" i="21"/>
  <c r="U4094" i="21"/>
  <c r="T4094" i="21"/>
  <c r="S4094" i="21"/>
  <c r="R4094" i="21"/>
  <c r="X4093" i="21"/>
  <c r="W4093" i="21"/>
  <c r="V4093" i="21"/>
  <c r="U4093" i="21"/>
  <c r="T4093" i="21"/>
  <c r="S4093" i="21"/>
  <c r="R4093" i="21"/>
  <c r="X4092" i="21"/>
  <c r="W4092" i="21"/>
  <c r="V4092" i="21"/>
  <c r="U4092" i="21"/>
  <c r="T4092" i="21"/>
  <c r="S4092" i="21"/>
  <c r="R4092" i="21"/>
  <c r="X4091" i="21"/>
  <c r="W4091" i="21"/>
  <c r="V4091" i="21"/>
  <c r="U4091" i="21"/>
  <c r="T4091" i="21"/>
  <c r="S4091" i="21"/>
  <c r="R4091" i="21"/>
  <c r="X4090" i="21"/>
  <c r="W4090" i="21"/>
  <c r="V4090" i="21"/>
  <c r="U4090" i="21"/>
  <c r="T4090" i="21"/>
  <c r="S4090" i="21"/>
  <c r="R4090" i="21"/>
  <c r="X4089" i="21"/>
  <c r="W4089" i="21"/>
  <c r="V4089" i="21"/>
  <c r="U4089" i="21"/>
  <c r="T4089" i="21"/>
  <c r="S4089" i="21"/>
  <c r="R4089" i="21"/>
  <c r="X4088" i="21"/>
  <c r="W4088" i="21"/>
  <c r="V4088" i="21"/>
  <c r="U4088" i="21"/>
  <c r="T4088" i="21"/>
  <c r="S4088" i="21"/>
  <c r="R4088" i="21"/>
  <c r="X4087" i="21"/>
  <c r="W4087" i="21"/>
  <c r="V4087" i="21"/>
  <c r="U4087" i="21"/>
  <c r="T4087" i="21"/>
  <c r="S4087" i="21"/>
  <c r="R4087" i="21"/>
  <c r="X4086" i="21"/>
  <c r="W4086" i="21"/>
  <c r="V4086" i="21"/>
  <c r="U4086" i="21"/>
  <c r="T4086" i="21"/>
  <c r="S4086" i="21"/>
  <c r="R4086" i="21"/>
  <c r="X4085" i="21"/>
  <c r="W4085" i="21"/>
  <c r="V4085" i="21"/>
  <c r="U4085" i="21"/>
  <c r="T4085" i="21"/>
  <c r="S4085" i="21"/>
  <c r="R4085" i="21"/>
  <c r="X4084" i="21"/>
  <c r="W4084" i="21"/>
  <c r="V4084" i="21"/>
  <c r="U4084" i="21"/>
  <c r="T4084" i="21"/>
  <c r="S4084" i="21"/>
  <c r="R4084" i="21"/>
  <c r="X4083" i="21"/>
  <c r="W4083" i="21"/>
  <c r="V4083" i="21"/>
  <c r="U4083" i="21"/>
  <c r="T4083" i="21"/>
  <c r="S4083" i="21"/>
  <c r="R4083" i="21"/>
  <c r="X4082" i="21"/>
  <c r="W4082" i="21"/>
  <c r="V4082" i="21"/>
  <c r="U4082" i="21"/>
  <c r="T4082" i="21"/>
  <c r="S4082" i="21"/>
  <c r="R4082" i="21"/>
  <c r="X4081" i="21"/>
  <c r="W4081" i="21"/>
  <c r="V4081" i="21"/>
  <c r="U4081" i="21"/>
  <c r="T4081" i="21"/>
  <c r="S4081" i="21"/>
  <c r="R4081" i="21"/>
  <c r="X4080" i="21"/>
  <c r="W4080" i="21"/>
  <c r="V4080" i="21"/>
  <c r="U4080" i="21"/>
  <c r="T4080" i="21"/>
  <c r="S4080" i="21"/>
  <c r="R4080" i="21"/>
  <c r="X4079" i="21"/>
  <c r="W4079" i="21"/>
  <c r="V4079" i="21"/>
  <c r="U4079" i="21"/>
  <c r="T4079" i="21"/>
  <c r="S4079" i="21"/>
  <c r="R4079" i="21"/>
  <c r="X4078" i="21"/>
  <c r="W4078" i="21"/>
  <c r="V4078" i="21"/>
  <c r="U4078" i="21"/>
  <c r="T4078" i="21"/>
  <c r="S4078" i="21"/>
  <c r="R4078" i="21"/>
  <c r="X4077" i="21"/>
  <c r="W4077" i="21"/>
  <c r="V4077" i="21"/>
  <c r="U4077" i="21"/>
  <c r="T4077" i="21"/>
  <c r="S4077" i="21"/>
  <c r="R4077" i="21"/>
  <c r="X4076" i="21"/>
  <c r="W4076" i="21"/>
  <c r="V4076" i="21"/>
  <c r="U4076" i="21"/>
  <c r="T4076" i="21"/>
  <c r="S4076" i="21"/>
  <c r="R4076" i="21"/>
  <c r="X4075" i="21"/>
  <c r="W4075" i="21"/>
  <c r="V4075" i="21"/>
  <c r="U4075" i="21"/>
  <c r="T4075" i="21"/>
  <c r="S4075" i="21"/>
  <c r="R4075" i="21"/>
  <c r="X4074" i="21"/>
  <c r="W4074" i="21"/>
  <c r="V4074" i="21"/>
  <c r="U4074" i="21"/>
  <c r="T4074" i="21"/>
  <c r="S4074" i="21"/>
  <c r="R4074" i="21"/>
  <c r="X4073" i="21"/>
  <c r="W4073" i="21"/>
  <c r="V4073" i="21"/>
  <c r="U4073" i="21"/>
  <c r="T4073" i="21"/>
  <c r="S4073" i="21"/>
  <c r="R4073" i="21"/>
  <c r="X4072" i="21"/>
  <c r="W4072" i="21"/>
  <c r="V4072" i="21"/>
  <c r="U4072" i="21"/>
  <c r="T4072" i="21"/>
  <c r="S4072" i="21"/>
  <c r="R4072" i="21"/>
  <c r="X4071" i="21"/>
  <c r="W4071" i="21"/>
  <c r="V4071" i="21"/>
  <c r="U4071" i="21"/>
  <c r="T4071" i="21"/>
  <c r="S4071" i="21"/>
  <c r="R4071" i="21"/>
  <c r="X4070" i="21"/>
  <c r="W4070" i="21"/>
  <c r="V4070" i="21"/>
  <c r="U4070" i="21"/>
  <c r="T4070" i="21"/>
  <c r="S4070" i="21"/>
  <c r="R4070" i="21"/>
  <c r="X4069" i="21"/>
  <c r="W4069" i="21"/>
  <c r="V4069" i="21"/>
  <c r="U4069" i="21"/>
  <c r="T4069" i="21"/>
  <c r="S4069" i="21"/>
  <c r="R4069" i="21"/>
  <c r="X4068" i="21"/>
  <c r="W4068" i="21"/>
  <c r="V4068" i="21"/>
  <c r="U4068" i="21"/>
  <c r="T4068" i="21"/>
  <c r="S4068" i="21"/>
  <c r="R4068" i="21"/>
  <c r="X4067" i="21"/>
  <c r="W4067" i="21"/>
  <c r="V4067" i="21"/>
  <c r="U4067" i="21"/>
  <c r="T4067" i="21"/>
  <c r="S4067" i="21"/>
  <c r="R4067" i="21"/>
  <c r="X4066" i="21"/>
  <c r="W4066" i="21"/>
  <c r="V4066" i="21"/>
  <c r="U4066" i="21"/>
  <c r="T4066" i="21"/>
  <c r="S4066" i="21"/>
  <c r="R4066" i="21"/>
  <c r="X4065" i="21"/>
  <c r="W4065" i="21"/>
  <c r="V4065" i="21"/>
  <c r="U4065" i="21"/>
  <c r="T4065" i="21"/>
  <c r="S4065" i="21"/>
  <c r="R4065" i="21"/>
  <c r="X4064" i="21"/>
  <c r="W4064" i="21"/>
  <c r="V4064" i="21"/>
  <c r="U4064" i="21"/>
  <c r="T4064" i="21"/>
  <c r="S4064" i="21"/>
  <c r="R4064" i="21"/>
  <c r="X4063" i="21"/>
  <c r="W4063" i="21"/>
  <c r="V4063" i="21"/>
  <c r="U4063" i="21"/>
  <c r="T4063" i="21"/>
  <c r="S4063" i="21"/>
  <c r="R4063" i="21"/>
  <c r="X4062" i="21"/>
  <c r="W4062" i="21"/>
  <c r="V4062" i="21"/>
  <c r="U4062" i="21"/>
  <c r="T4062" i="21"/>
  <c r="S4062" i="21"/>
  <c r="R4062" i="21"/>
  <c r="X4061" i="21"/>
  <c r="W4061" i="21"/>
  <c r="V4061" i="21"/>
  <c r="U4061" i="21"/>
  <c r="T4061" i="21"/>
  <c r="S4061" i="21"/>
  <c r="R4061" i="21"/>
  <c r="X4060" i="21"/>
  <c r="W4060" i="21"/>
  <c r="V4060" i="21"/>
  <c r="U4060" i="21"/>
  <c r="T4060" i="21"/>
  <c r="S4060" i="21"/>
  <c r="R4060" i="21"/>
  <c r="X4059" i="21"/>
  <c r="W4059" i="21"/>
  <c r="V4059" i="21"/>
  <c r="U4059" i="21"/>
  <c r="T4059" i="21"/>
  <c r="S4059" i="21"/>
  <c r="R4059" i="21"/>
  <c r="X4058" i="21"/>
  <c r="W4058" i="21"/>
  <c r="V4058" i="21"/>
  <c r="U4058" i="21"/>
  <c r="T4058" i="21"/>
  <c r="S4058" i="21"/>
  <c r="R4058" i="21"/>
  <c r="X4057" i="21"/>
  <c r="W4057" i="21"/>
  <c r="V4057" i="21"/>
  <c r="U4057" i="21"/>
  <c r="T4057" i="21"/>
  <c r="S4057" i="21"/>
  <c r="R4057" i="21"/>
  <c r="X4056" i="21"/>
  <c r="W4056" i="21"/>
  <c r="V4056" i="21"/>
  <c r="U4056" i="21"/>
  <c r="T4056" i="21"/>
  <c r="S4056" i="21"/>
  <c r="R4056" i="21"/>
  <c r="X4055" i="21"/>
  <c r="W4055" i="21"/>
  <c r="V4055" i="21"/>
  <c r="U4055" i="21"/>
  <c r="T4055" i="21"/>
  <c r="S4055" i="21"/>
  <c r="R4055" i="21"/>
  <c r="X4054" i="21"/>
  <c r="W4054" i="21"/>
  <c r="V4054" i="21"/>
  <c r="U4054" i="21"/>
  <c r="T4054" i="21"/>
  <c r="S4054" i="21"/>
  <c r="R4054" i="21"/>
  <c r="X4053" i="21"/>
  <c r="W4053" i="21"/>
  <c r="V4053" i="21"/>
  <c r="U4053" i="21"/>
  <c r="T4053" i="21"/>
  <c r="S4053" i="21"/>
  <c r="R4053" i="21"/>
  <c r="X4052" i="21"/>
  <c r="W4052" i="21"/>
  <c r="V4052" i="21"/>
  <c r="U4052" i="21"/>
  <c r="T4052" i="21"/>
  <c r="S4052" i="21"/>
  <c r="R4052" i="21"/>
  <c r="X4051" i="21"/>
  <c r="W4051" i="21"/>
  <c r="V4051" i="21"/>
  <c r="U4051" i="21"/>
  <c r="T4051" i="21"/>
  <c r="S4051" i="21"/>
  <c r="R4051" i="21"/>
  <c r="X4050" i="21"/>
  <c r="W4050" i="21"/>
  <c r="V4050" i="21"/>
  <c r="U4050" i="21"/>
  <c r="T4050" i="21"/>
  <c r="S4050" i="21"/>
  <c r="R4050" i="21"/>
  <c r="X4049" i="21"/>
  <c r="W4049" i="21"/>
  <c r="V4049" i="21"/>
  <c r="U4049" i="21"/>
  <c r="T4049" i="21"/>
  <c r="S4049" i="21"/>
  <c r="R4049" i="21"/>
  <c r="X4048" i="21"/>
  <c r="W4048" i="21"/>
  <c r="V4048" i="21"/>
  <c r="U4048" i="21"/>
  <c r="T4048" i="21"/>
  <c r="S4048" i="21"/>
  <c r="R4048" i="21"/>
  <c r="X4047" i="21"/>
  <c r="W4047" i="21"/>
  <c r="V4047" i="21"/>
  <c r="U4047" i="21"/>
  <c r="T4047" i="21"/>
  <c r="S4047" i="21"/>
  <c r="R4047" i="21"/>
  <c r="X4046" i="21"/>
  <c r="W4046" i="21"/>
  <c r="V4046" i="21"/>
  <c r="U4046" i="21"/>
  <c r="T4046" i="21"/>
  <c r="S4046" i="21"/>
  <c r="R4046" i="21"/>
  <c r="X4045" i="21"/>
  <c r="W4045" i="21"/>
  <c r="V4045" i="21"/>
  <c r="U4045" i="21"/>
  <c r="T4045" i="21"/>
  <c r="S4045" i="21"/>
  <c r="R4045" i="21"/>
  <c r="X4044" i="21"/>
  <c r="W4044" i="21"/>
  <c r="V4044" i="21"/>
  <c r="U4044" i="21"/>
  <c r="T4044" i="21"/>
  <c r="S4044" i="21"/>
  <c r="R4044" i="21"/>
  <c r="X4043" i="21"/>
  <c r="W4043" i="21"/>
  <c r="V4043" i="21"/>
  <c r="U4043" i="21"/>
  <c r="T4043" i="21"/>
  <c r="S4043" i="21"/>
  <c r="R4043" i="21"/>
  <c r="X4042" i="21"/>
  <c r="W4042" i="21"/>
  <c r="V4042" i="21"/>
  <c r="U4042" i="21"/>
  <c r="T4042" i="21"/>
  <c r="S4042" i="21"/>
  <c r="R4042" i="21"/>
  <c r="X4041" i="21"/>
  <c r="W4041" i="21"/>
  <c r="V4041" i="21"/>
  <c r="U4041" i="21"/>
  <c r="T4041" i="21"/>
  <c r="S4041" i="21"/>
  <c r="R4041" i="21"/>
  <c r="X4040" i="21"/>
  <c r="W4040" i="21"/>
  <c r="V4040" i="21"/>
  <c r="U4040" i="21"/>
  <c r="T4040" i="21"/>
  <c r="S4040" i="21"/>
  <c r="R4040" i="21"/>
  <c r="X4039" i="21"/>
  <c r="W4039" i="21"/>
  <c r="V4039" i="21"/>
  <c r="U4039" i="21"/>
  <c r="T4039" i="21"/>
  <c r="S4039" i="21"/>
  <c r="R4039" i="21"/>
  <c r="X4038" i="21"/>
  <c r="W4038" i="21"/>
  <c r="V4038" i="21"/>
  <c r="U4038" i="21"/>
  <c r="T4038" i="21"/>
  <c r="S4038" i="21"/>
  <c r="R4038" i="21"/>
  <c r="X4037" i="21"/>
  <c r="W4037" i="21"/>
  <c r="V4037" i="21"/>
  <c r="U4037" i="21"/>
  <c r="T4037" i="21"/>
  <c r="S4037" i="21"/>
  <c r="R4037" i="21"/>
  <c r="X4036" i="21"/>
  <c r="W4036" i="21"/>
  <c r="V4036" i="21"/>
  <c r="U4036" i="21"/>
  <c r="T4036" i="21"/>
  <c r="S4036" i="21"/>
  <c r="R4036" i="21"/>
  <c r="X4035" i="21"/>
  <c r="W4035" i="21"/>
  <c r="V4035" i="21"/>
  <c r="U4035" i="21"/>
  <c r="T4035" i="21"/>
  <c r="S4035" i="21"/>
  <c r="R4035" i="21"/>
  <c r="X4034" i="21"/>
  <c r="W4034" i="21"/>
  <c r="V4034" i="21"/>
  <c r="U4034" i="21"/>
  <c r="T4034" i="21"/>
  <c r="S4034" i="21"/>
  <c r="R4034" i="21"/>
  <c r="X4033" i="21"/>
  <c r="W4033" i="21"/>
  <c r="V4033" i="21"/>
  <c r="U4033" i="21"/>
  <c r="T4033" i="21"/>
  <c r="S4033" i="21"/>
  <c r="R4033" i="21"/>
  <c r="X4032" i="21"/>
  <c r="W4032" i="21"/>
  <c r="V4032" i="21"/>
  <c r="U4032" i="21"/>
  <c r="T4032" i="21"/>
  <c r="S4032" i="21"/>
  <c r="R4032" i="21"/>
  <c r="X4031" i="21"/>
  <c r="W4031" i="21"/>
  <c r="V4031" i="21"/>
  <c r="U4031" i="21"/>
  <c r="T4031" i="21"/>
  <c r="S4031" i="21"/>
  <c r="R4031" i="21"/>
  <c r="X4030" i="21"/>
  <c r="W4030" i="21"/>
  <c r="V4030" i="21"/>
  <c r="U4030" i="21"/>
  <c r="T4030" i="21"/>
  <c r="S4030" i="21"/>
  <c r="R4030" i="21"/>
  <c r="X4029" i="21"/>
  <c r="W4029" i="21"/>
  <c r="V4029" i="21"/>
  <c r="U4029" i="21"/>
  <c r="T4029" i="21"/>
  <c r="S4029" i="21"/>
  <c r="R4029" i="21"/>
  <c r="X4028" i="21"/>
  <c r="W4028" i="21"/>
  <c r="V4028" i="21"/>
  <c r="U4028" i="21"/>
  <c r="T4028" i="21"/>
  <c r="S4028" i="21"/>
  <c r="R4028" i="21"/>
  <c r="X4027" i="21"/>
  <c r="W4027" i="21"/>
  <c r="V4027" i="21"/>
  <c r="U4027" i="21"/>
  <c r="T4027" i="21"/>
  <c r="S4027" i="21"/>
  <c r="R4027" i="21"/>
  <c r="X4026" i="21"/>
  <c r="W4026" i="21"/>
  <c r="V4026" i="21"/>
  <c r="U4026" i="21"/>
  <c r="T4026" i="21"/>
  <c r="S4026" i="21"/>
  <c r="R4026" i="21"/>
  <c r="X4025" i="21"/>
  <c r="W4025" i="21"/>
  <c r="V4025" i="21"/>
  <c r="U4025" i="21"/>
  <c r="T4025" i="21"/>
  <c r="S4025" i="21"/>
  <c r="R4025" i="21"/>
  <c r="X4024" i="21"/>
  <c r="W4024" i="21"/>
  <c r="V4024" i="21"/>
  <c r="U4024" i="21"/>
  <c r="T4024" i="21"/>
  <c r="S4024" i="21"/>
  <c r="R4024" i="21"/>
  <c r="X4023" i="21"/>
  <c r="W4023" i="21"/>
  <c r="V4023" i="21"/>
  <c r="U4023" i="21"/>
  <c r="T4023" i="21"/>
  <c r="S4023" i="21"/>
  <c r="R4023" i="21"/>
  <c r="X4022" i="21"/>
  <c r="W4022" i="21"/>
  <c r="V4022" i="21"/>
  <c r="U4022" i="21"/>
  <c r="T4022" i="21"/>
  <c r="S4022" i="21"/>
  <c r="R4022" i="21"/>
  <c r="X4021" i="21"/>
  <c r="W4021" i="21"/>
  <c r="V4021" i="21"/>
  <c r="U4021" i="21"/>
  <c r="T4021" i="21"/>
  <c r="S4021" i="21"/>
  <c r="R4021" i="21"/>
  <c r="X4020" i="21"/>
  <c r="W4020" i="21"/>
  <c r="V4020" i="21"/>
  <c r="U4020" i="21"/>
  <c r="T4020" i="21"/>
  <c r="S4020" i="21"/>
  <c r="R4020" i="21"/>
  <c r="X4019" i="21"/>
  <c r="W4019" i="21"/>
  <c r="V4019" i="21"/>
  <c r="U4019" i="21"/>
  <c r="T4019" i="21"/>
  <c r="S4019" i="21"/>
  <c r="R4019" i="21"/>
  <c r="X4018" i="21"/>
  <c r="W4018" i="21"/>
  <c r="V4018" i="21"/>
  <c r="U4018" i="21"/>
  <c r="T4018" i="21"/>
  <c r="S4018" i="21"/>
  <c r="R4018" i="21"/>
  <c r="X4017" i="21"/>
  <c r="W4017" i="21"/>
  <c r="V4017" i="21"/>
  <c r="U4017" i="21"/>
  <c r="T4017" i="21"/>
  <c r="S4017" i="21"/>
  <c r="R4017" i="21"/>
  <c r="X4016" i="21"/>
  <c r="W4016" i="21"/>
  <c r="V4016" i="21"/>
  <c r="U4016" i="21"/>
  <c r="T4016" i="21"/>
  <c r="S4016" i="21"/>
  <c r="R4016" i="21"/>
  <c r="X4015" i="21"/>
  <c r="W4015" i="21"/>
  <c r="V4015" i="21"/>
  <c r="U4015" i="21"/>
  <c r="T4015" i="21"/>
  <c r="S4015" i="21"/>
  <c r="R4015" i="21"/>
  <c r="X4014" i="21"/>
  <c r="W4014" i="21"/>
  <c r="V4014" i="21"/>
  <c r="U4014" i="21"/>
  <c r="T4014" i="21"/>
  <c r="S4014" i="21"/>
  <c r="R4014" i="21"/>
  <c r="X4013" i="21"/>
  <c r="W4013" i="21"/>
  <c r="V4013" i="21"/>
  <c r="U4013" i="21"/>
  <c r="T4013" i="21"/>
  <c r="S4013" i="21"/>
  <c r="R4013" i="21"/>
  <c r="X4012" i="21"/>
  <c r="W4012" i="21"/>
  <c r="V4012" i="21"/>
  <c r="U4012" i="21"/>
  <c r="T4012" i="21"/>
  <c r="S4012" i="21"/>
  <c r="R4012" i="21"/>
  <c r="X4011" i="21"/>
  <c r="W4011" i="21"/>
  <c r="V4011" i="21"/>
  <c r="U4011" i="21"/>
  <c r="T4011" i="21"/>
  <c r="S4011" i="21"/>
  <c r="R4011" i="21"/>
  <c r="X4010" i="21"/>
  <c r="W4010" i="21"/>
  <c r="V4010" i="21"/>
  <c r="U4010" i="21"/>
  <c r="T4010" i="21"/>
  <c r="S4010" i="21"/>
  <c r="R4010" i="21"/>
  <c r="X4009" i="21"/>
  <c r="W4009" i="21"/>
  <c r="V4009" i="21"/>
  <c r="U4009" i="21"/>
  <c r="T4009" i="21"/>
  <c r="S4009" i="21"/>
  <c r="R4009" i="21"/>
  <c r="X4008" i="21"/>
  <c r="W4008" i="21"/>
  <c r="V4008" i="21"/>
  <c r="U4008" i="21"/>
  <c r="T4008" i="21"/>
  <c r="S4008" i="21"/>
  <c r="R4008" i="21"/>
  <c r="X4007" i="21"/>
  <c r="W4007" i="21"/>
  <c r="V4007" i="21"/>
  <c r="U4007" i="21"/>
  <c r="T4007" i="21"/>
  <c r="S4007" i="21"/>
  <c r="R4007" i="21"/>
  <c r="X4006" i="21"/>
  <c r="W4006" i="21"/>
  <c r="V4006" i="21"/>
  <c r="U4006" i="21"/>
  <c r="T4006" i="21"/>
  <c r="S4006" i="21"/>
  <c r="R4006" i="21"/>
  <c r="X4005" i="21"/>
  <c r="W4005" i="21"/>
  <c r="V4005" i="21"/>
  <c r="U4005" i="21"/>
  <c r="T4005" i="21"/>
  <c r="S4005" i="21"/>
  <c r="R4005" i="21"/>
  <c r="X4004" i="21"/>
  <c r="W4004" i="21"/>
  <c r="V4004" i="21"/>
  <c r="U4004" i="21"/>
  <c r="T4004" i="21"/>
  <c r="S4004" i="21"/>
  <c r="R4004" i="21"/>
  <c r="X4003" i="21"/>
  <c r="W4003" i="21"/>
  <c r="V4003" i="21"/>
  <c r="U4003" i="21"/>
  <c r="T4003" i="21"/>
  <c r="S4003" i="21"/>
  <c r="R4003" i="21"/>
  <c r="X4002" i="21"/>
  <c r="W4002" i="21"/>
  <c r="V4002" i="21"/>
  <c r="U4002" i="21"/>
  <c r="T4002" i="21"/>
  <c r="S4002" i="21"/>
  <c r="R4002" i="21"/>
  <c r="X4001" i="21"/>
  <c r="W4001" i="21"/>
  <c r="V4001" i="21"/>
  <c r="U4001" i="21"/>
  <c r="T4001" i="21"/>
  <c r="S4001" i="21"/>
  <c r="R4001" i="21"/>
  <c r="X4000" i="21"/>
  <c r="W4000" i="21"/>
  <c r="V4000" i="21"/>
  <c r="U4000" i="21"/>
  <c r="T4000" i="21"/>
  <c r="S4000" i="21"/>
  <c r="R4000" i="21"/>
  <c r="X3999" i="21"/>
  <c r="W3999" i="21"/>
  <c r="V3999" i="21"/>
  <c r="U3999" i="21"/>
  <c r="T3999" i="21"/>
  <c r="S3999" i="21"/>
  <c r="R3999" i="21"/>
  <c r="X3998" i="21"/>
  <c r="W3998" i="21"/>
  <c r="V3998" i="21"/>
  <c r="U3998" i="21"/>
  <c r="T3998" i="21"/>
  <c r="S3998" i="21"/>
  <c r="R3998" i="21"/>
  <c r="X3997" i="21"/>
  <c r="W3997" i="21"/>
  <c r="V3997" i="21"/>
  <c r="U3997" i="21"/>
  <c r="T3997" i="21"/>
  <c r="S3997" i="21"/>
  <c r="R3997" i="21"/>
  <c r="X3996" i="21"/>
  <c r="W3996" i="21"/>
  <c r="V3996" i="21"/>
  <c r="U3996" i="21"/>
  <c r="T3996" i="21"/>
  <c r="S3996" i="21"/>
  <c r="R3996" i="21"/>
  <c r="X3995" i="21"/>
  <c r="W3995" i="21"/>
  <c r="V3995" i="21"/>
  <c r="U3995" i="21"/>
  <c r="T3995" i="21"/>
  <c r="S3995" i="21"/>
  <c r="R3995" i="21"/>
  <c r="X3994" i="21"/>
  <c r="W3994" i="21"/>
  <c r="V3994" i="21"/>
  <c r="U3994" i="21"/>
  <c r="T3994" i="21"/>
  <c r="S3994" i="21"/>
  <c r="R3994" i="21"/>
  <c r="X3993" i="21"/>
  <c r="W3993" i="21"/>
  <c r="V3993" i="21"/>
  <c r="U3993" i="21"/>
  <c r="T3993" i="21"/>
  <c r="S3993" i="21"/>
  <c r="R3993" i="21"/>
  <c r="X3992" i="21"/>
  <c r="W3992" i="21"/>
  <c r="V3992" i="21"/>
  <c r="U3992" i="21"/>
  <c r="T3992" i="21"/>
  <c r="S3992" i="21"/>
  <c r="R3992" i="21"/>
  <c r="X3991" i="21"/>
  <c r="W3991" i="21"/>
  <c r="V3991" i="21"/>
  <c r="U3991" i="21"/>
  <c r="T3991" i="21"/>
  <c r="S3991" i="21"/>
  <c r="R3991" i="21"/>
  <c r="X3990" i="21"/>
  <c r="W3990" i="21"/>
  <c r="V3990" i="21"/>
  <c r="U3990" i="21"/>
  <c r="T3990" i="21"/>
  <c r="S3990" i="21"/>
  <c r="R3990" i="21"/>
  <c r="X3989" i="21"/>
  <c r="W3989" i="21"/>
  <c r="V3989" i="21"/>
  <c r="U3989" i="21"/>
  <c r="T3989" i="21"/>
  <c r="S3989" i="21"/>
  <c r="R3989" i="21"/>
  <c r="X3988" i="21"/>
  <c r="W3988" i="21"/>
  <c r="V3988" i="21"/>
  <c r="U3988" i="21"/>
  <c r="T3988" i="21"/>
  <c r="S3988" i="21"/>
  <c r="R3988" i="21"/>
  <c r="X3987" i="21"/>
  <c r="W3987" i="21"/>
  <c r="V3987" i="21"/>
  <c r="U3987" i="21"/>
  <c r="T3987" i="21"/>
  <c r="S3987" i="21"/>
  <c r="R3987" i="21"/>
  <c r="X3986" i="21"/>
  <c r="W3986" i="21"/>
  <c r="V3986" i="21"/>
  <c r="U3986" i="21"/>
  <c r="T3986" i="21"/>
  <c r="S3986" i="21"/>
  <c r="R3986" i="21"/>
  <c r="X3985" i="21"/>
  <c r="W3985" i="21"/>
  <c r="V3985" i="21"/>
  <c r="U3985" i="21"/>
  <c r="T3985" i="21"/>
  <c r="S3985" i="21"/>
  <c r="R3985" i="21"/>
  <c r="X3984" i="21"/>
  <c r="W3984" i="21"/>
  <c r="V3984" i="21"/>
  <c r="U3984" i="21"/>
  <c r="T3984" i="21"/>
  <c r="S3984" i="21"/>
  <c r="R3984" i="21"/>
  <c r="X3983" i="21"/>
  <c r="W3983" i="21"/>
  <c r="V3983" i="21"/>
  <c r="U3983" i="21"/>
  <c r="T3983" i="21"/>
  <c r="S3983" i="21"/>
  <c r="R3983" i="21"/>
  <c r="X3982" i="21"/>
  <c r="W3982" i="21"/>
  <c r="V3982" i="21"/>
  <c r="U3982" i="21"/>
  <c r="T3982" i="21"/>
  <c r="S3982" i="21"/>
  <c r="R3982" i="21"/>
  <c r="X3981" i="21"/>
  <c r="W3981" i="21"/>
  <c r="V3981" i="21"/>
  <c r="U3981" i="21"/>
  <c r="T3981" i="21"/>
  <c r="S3981" i="21"/>
  <c r="R3981" i="21"/>
  <c r="X3980" i="21"/>
  <c r="W3980" i="21"/>
  <c r="V3980" i="21"/>
  <c r="U3980" i="21"/>
  <c r="T3980" i="21"/>
  <c r="S3980" i="21"/>
  <c r="R3980" i="21"/>
  <c r="X3979" i="21"/>
  <c r="W3979" i="21"/>
  <c r="V3979" i="21"/>
  <c r="U3979" i="21"/>
  <c r="T3979" i="21"/>
  <c r="S3979" i="21"/>
  <c r="R3979" i="21"/>
  <c r="X3978" i="21"/>
  <c r="W3978" i="21"/>
  <c r="V3978" i="21"/>
  <c r="U3978" i="21"/>
  <c r="T3978" i="21"/>
  <c r="S3978" i="21"/>
  <c r="R3978" i="21"/>
  <c r="X3977" i="21"/>
  <c r="W3977" i="21"/>
  <c r="V3977" i="21"/>
  <c r="U3977" i="21"/>
  <c r="T3977" i="21"/>
  <c r="S3977" i="21"/>
  <c r="R3977" i="21"/>
  <c r="X3976" i="21"/>
  <c r="W3976" i="21"/>
  <c r="V3976" i="21"/>
  <c r="U3976" i="21"/>
  <c r="T3976" i="21"/>
  <c r="S3976" i="21"/>
  <c r="R3976" i="21"/>
  <c r="X3975" i="21"/>
  <c r="W3975" i="21"/>
  <c r="V3975" i="21"/>
  <c r="U3975" i="21"/>
  <c r="T3975" i="21"/>
  <c r="S3975" i="21"/>
  <c r="R3975" i="21"/>
  <c r="X3974" i="21"/>
  <c r="W3974" i="21"/>
  <c r="V3974" i="21"/>
  <c r="U3974" i="21"/>
  <c r="T3974" i="21"/>
  <c r="S3974" i="21"/>
  <c r="R3974" i="21"/>
  <c r="X3973" i="21"/>
  <c r="W3973" i="21"/>
  <c r="V3973" i="21"/>
  <c r="U3973" i="21"/>
  <c r="T3973" i="21"/>
  <c r="S3973" i="21"/>
  <c r="R3973" i="21"/>
  <c r="X3972" i="21"/>
  <c r="W3972" i="21"/>
  <c r="V3972" i="21"/>
  <c r="U3972" i="21"/>
  <c r="T3972" i="21"/>
  <c r="S3972" i="21"/>
  <c r="R3972" i="21"/>
  <c r="X3971" i="21"/>
  <c r="W3971" i="21"/>
  <c r="V3971" i="21"/>
  <c r="U3971" i="21"/>
  <c r="T3971" i="21"/>
  <c r="S3971" i="21"/>
  <c r="R3971" i="21"/>
  <c r="X3970" i="21"/>
  <c r="W3970" i="21"/>
  <c r="V3970" i="21"/>
  <c r="U3970" i="21"/>
  <c r="T3970" i="21"/>
  <c r="S3970" i="21"/>
  <c r="R3970" i="21"/>
  <c r="X3969" i="21"/>
  <c r="W3969" i="21"/>
  <c r="V3969" i="21"/>
  <c r="U3969" i="21"/>
  <c r="T3969" i="21"/>
  <c r="S3969" i="21"/>
  <c r="R3969" i="21"/>
  <c r="X3968" i="21"/>
  <c r="W3968" i="21"/>
  <c r="V3968" i="21"/>
  <c r="U3968" i="21"/>
  <c r="T3968" i="21"/>
  <c r="S3968" i="21"/>
  <c r="R3968" i="21"/>
  <c r="X3967" i="21"/>
  <c r="W3967" i="21"/>
  <c r="V3967" i="21"/>
  <c r="U3967" i="21"/>
  <c r="T3967" i="21"/>
  <c r="S3967" i="21"/>
  <c r="R3967" i="21"/>
  <c r="X3966" i="21"/>
  <c r="W3966" i="21"/>
  <c r="V3966" i="21"/>
  <c r="U3966" i="21"/>
  <c r="T3966" i="21"/>
  <c r="S3966" i="21"/>
  <c r="R3966" i="21"/>
  <c r="X3965" i="21"/>
  <c r="W3965" i="21"/>
  <c r="V3965" i="21"/>
  <c r="U3965" i="21"/>
  <c r="T3965" i="21"/>
  <c r="S3965" i="21"/>
  <c r="R3965" i="21"/>
  <c r="X3964" i="21"/>
  <c r="W3964" i="21"/>
  <c r="V3964" i="21"/>
  <c r="U3964" i="21"/>
  <c r="T3964" i="21"/>
  <c r="S3964" i="21"/>
  <c r="R3964" i="21"/>
  <c r="X3963" i="21"/>
  <c r="W3963" i="21"/>
  <c r="V3963" i="21"/>
  <c r="U3963" i="21"/>
  <c r="T3963" i="21"/>
  <c r="S3963" i="21"/>
  <c r="R3963" i="21"/>
  <c r="X3962" i="21"/>
  <c r="W3962" i="21"/>
  <c r="V3962" i="21"/>
  <c r="U3962" i="21"/>
  <c r="T3962" i="21"/>
  <c r="S3962" i="21"/>
  <c r="R3962" i="21"/>
  <c r="X3961" i="21"/>
  <c r="W3961" i="21"/>
  <c r="V3961" i="21"/>
  <c r="U3961" i="21"/>
  <c r="T3961" i="21"/>
  <c r="S3961" i="21"/>
  <c r="R3961" i="21"/>
  <c r="X3960" i="21"/>
  <c r="W3960" i="21"/>
  <c r="V3960" i="21"/>
  <c r="U3960" i="21"/>
  <c r="T3960" i="21"/>
  <c r="S3960" i="21"/>
  <c r="R3960" i="21"/>
  <c r="X3959" i="21"/>
  <c r="W3959" i="21"/>
  <c r="V3959" i="21"/>
  <c r="U3959" i="21"/>
  <c r="T3959" i="21"/>
  <c r="S3959" i="21"/>
  <c r="R3959" i="21"/>
  <c r="X3958" i="21"/>
  <c r="W3958" i="21"/>
  <c r="V3958" i="21"/>
  <c r="U3958" i="21"/>
  <c r="T3958" i="21"/>
  <c r="S3958" i="21"/>
  <c r="R3958" i="21"/>
  <c r="X3957" i="21"/>
  <c r="W3957" i="21"/>
  <c r="V3957" i="21"/>
  <c r="U3957" i="21"/>
  <c r="T3957" i="21"/>
  <c r="S3957" i="21"/>
  <c r="R3957" i="21"/>
  <c r="X3956" i="21"/>
  <c r="W3956" i="21"/>
  <c r="V3956" i="21"/>
  <c r="U3956" i="21"/>
  <c r="T3956" i="21"/>
  <c r="S3956" i="21"/>
  <c r="R3956" i="21"/>
  <c r="X3955" i="21"/>
  <c r="W3955" i="21"/>
  <c r="V3955" i="21"/>
  <c r="U3955" i="21"/>
  <c r="T3955" i="21"/>
  <c r="S3955" i="21"/>
  <c r="R3955" i="21"/>
  <c r="X3954" i="21"/>
  <c r="W3954" i="21"/>
  <c r="V3954" i="21"/>
  <c r="U3954" i="21"/>
  <c r="T3954" i="21"/>
  <c r="S3954" i="21"/>
  <c r="R3954" i="21"/>
  <c r="X3953" i="21"/>
  <c r="W3953" i="21"/>
  <c r="V3953" i="21"/>
  <c r="U3953" i="21"/>
  <c r="T3953" i="21"/>
  <c r="S3953" i="21"/>
  <c r="R3953" i="21"/>
  <c r="X3952" i="21"/>
  <c r="W3952" i="21"/>
  <c r="V3952" i="21"/>
  <c r="U3952" i="21"/>
  <c r="T3952" i="21"/>
  <c r="S3952" i="21"/>
  <c r="R3952" i="21"/>
  <c r="X3951" i="21"/>
  <c r="W3951" i="21"/>
  <c r="V3951" i="21"/>
  <c r="U3951" i="21"/>
  <c r="T3951" i="21"/>
  <c r="S3951" i="21"/>
  <c r="R3951" i="21"/>
  <c r="X3950" i="21"/>
  <c r="W3950" i="21"/>
  <c r="V3950" i="21"/>
  <c r="U3950" i="21"/>
  <c r="T3950" i="21"/>
  <c r="S3950" i="21"/>
  <c r="R3950" i="21"/>
  <c r="X3949" i="21"/>
  <c r="W3949" i="21"/>
  <c r="V3949" i="21"/>
  <c r="U3949" i="21"/>
  <c r="T3949" i="21"/>
  <c r="S3949" i="21"/>
  <c r="R3949" i="21"/>
  <c r="X3948" i="21"/>
  <c r="W3948" i="21"/>
  <c r="V3948" i="21"/>
  <c r="U3948" i="21"/>
  <c r="T3948" i="21"/>
  <c r="S3948" i="21"/>
  <c r="R3948" i="21"/>
  <c r="X3947" i="21"/>
  <c r="W3947" i="21"/>
  <c r="V3947" i="21"/>
  <c r="U3947" i="21"/>
  <c r="T3947" i="21"/>
  <c r="S3947" i="21"/>
  <c r="R3947" i="21"/>
  <c r="X3946" i="21"/>
  <c r="W3946" i="21"/>
  <c r="V3946" i="21"/>
  <c r="U3946" i="21"/>
  <c r="T3946" i="21"/>
  <c r="S3946" i="21"/>
  <c r="R3946" i="21"/>
  <c r="X3945" i="21"/>
  <c r="W3945" i="21"/>
  <c r="V3945" i="21"/>
  <c r="U3945" i="21"/>
  <c r="T3945" i="21"/>
  <c r="S3945" i="21"/>
  <c r="R3945" i="21"/>
  <c r="X3944" i="21"/>
  <c r="W3944" i="21"/>
  <c r="V3944" i="21"/>
  <c r="U3944" i="21"/>
  <c r="T3944" i="21"/>
  <c r="S3944" i="21"/>
  <c r="R3944" i="21"/>
  <c r="X3943" i="21"/>
  <c r="W3943" i="21"/>
  <c r="V3943" i="21"/>
  <c r="U3943" i="21"/>
  <c r="T3943" i="21"/>
  <c r="S3943" i="21"/>
  <c r="R3943" i="21"/>
  <c r="X3942" i="21"/>
  <c r="W3942" i="21"/>
  <c r="V3942" i="21"/>
  <c r="U3942" i="21"/>
  <c r="T3942" i="21"/>
  <c r="S3942" i="21"/>
  <c r="R3942" i="21"/>
  <c r="X3941" i="21"/>
  <c r="W3941" i="21"/>
  <c r="V3941" i="21"/>
  <c r="U3941" i="21"/>
  <c r="T3941" i="21"/>
  <c r="S3941" i="21"/>
  <c r="R3941" i="21"/>
  <c r="X3940" i="21"/>
  <c r="W3940" i="21"/>
  <c r="V3940" i="21"/>
  <c r="U3940" i="21"/>
  <c r="T3940" i="21"/>
  <c r="S3940" i="21"/>
  <c r="R3940" i="21"/>
  <c r="X3939" i="21"/>
  <c r="W3939" i="21"/>
  <c r="V3939" i="21"/>
  <c r="U3939" i="21"/>
  <c r="T3939" i="21"/>
  <c r="S3939" i="21"/>
  <c r="R3939" i="21"/>
  <c r="X3938" i="21"/>
  <c r="W3938" i="21"/>
  <c r="V3938" i="21"/>
  <c r="U3938" i="21"/>
  <c r="T3938" i="21"/>
  <c r="S3938" i="21"/>
  <c r="R3938" i="21"/>
  <c r="X3937" i="21"/>
  <c r="W3937" i="21"/>
  <c r="V3937" i="21"/>
  <c r="U3937" i="21"/>
  <c r="T3937" i="21"/>
  <c r="S3937" i="21"/>
  <c r="R3937" i="21"/>
  <c r="X3936" i="21"/>
  <c r="W3936" i="21"/>
  <c r="V3936" i="21"/>
  <c r="U3936" i="21"/>
  <c r="T3936" i="21"/>
  <c r="S3936" i="21"/>
  <c r="R3936" i="21"/>
  <c r="X3935" i="21"/>
  <c r="W3935" i="21"/>
  <c r="V3935" i="21"/>
  <c r="U3935" i="21"/>
  <c r="T3935" i="21"/>
  <c r="S3935" i="21"/>
  <c r="R3935" i="21"/>
  <c r="X3934" i="21"/>
  <c r="W3934" i="21"/>
  <c r="V3934" i="21"/>
  <c r="U3934" i="21"/>
  <c r="T3934" i="21"/>
  <c r="S3934" i="21"/>
  <c r="R3934" i="21"/>
  <c r="X3933" i="21"/>
  <c r="W3933" i="21"/>
  <c r="V3933" i="21"/>
  <c r="U3933" i="21"/>
  <c r="T3933" i="21"/>
  <c r="S3933" i="21"/>
  <c r="R3933" i="21"/>
  <c r="X3932" i="21"/>
  <c r="W3932" i="21"/>
  <c r="V3932" i="21"/>
  <c r="U3932" i="21"/>
  <c r="T3932" i="21"/>
  <c r="S3932" i="21"/>
  <c r="R3932" i="21"/>
  <c r="X3931" i="21"/>
  <c r="W3931" i="21"/>
  <c r="V3931" i="21"/>
  <c r="U3931" i="21"/>
  <c r="T3931" i="21"/>
  <c r="S3931" i="21"/>
  <c r="R3931" i="21"/>
  <c r="X3930" i="21"/>
  <c r="W3930" i="21"/>
  <c r="V3930" i="21"/>
  <c r="U3930" i="21"/>
  <c r="T3930" i="21"/>
  <c r="S3930" i="21"/>
  <c r="R3930" i="21"/>
  <c r="X3929" i="21"/>
  <c r="W3929" i="21"/>
  <c r="V3929" i="21"/>
  <c r="U3929" i="21"/>
  <c r="T3929" i="21"/>
  <c r="S3929" i="21"/>
  <c r="R3929" i="21"/>
  <c r="X3928" i="21"/>
  <c r="W3928" i="21"/>
  <c r="V3928" i="21"/>
  <c r="U3928" i="21"/>
  <c r="T3928" i="21"/>
  <c r="S3928" i="21"/>
  <c r="R3928" i="21"/>
  <c r="X3927" i="21"/>
  <c r="W3927" i="21"/>
  <c r="V3927" i="21"/>
  <c r="U3927" i="21"/>
  <c r="T3927" i="21"/>
  <c r="S3927" i="21"/>
  <c r="R3927" i="21"/>
  <c r="X3926" i="21"/>
  <c r="W3926" i="21"/>
  <c r="V3926" i="21"/>
  <c r="U3926" i="21"/>
  <c r="T3926" i="21"/>
  <c r="S3926" i="21"/>
  <c r="R3926" i="21"/>
  <c r="X3925" i="21"/>
  <c r="W3925" i="21"/>
  <c r="V3925" i="21"/>
  <c r="U3925" i="21"/>
  <c r="T3925" i="21"/>
  <c r="S3925" i="21"/>
  <c r="R3925" i="21"/>
  <c r="X3924" i="21"/>
  <c r="W3924" i="21"/>
  <c r="V3924" i="21"/>
  <c r="U3924" i="21"/>
  <c r="T3924" i="21"/>
  <c r="S3924" i="21"/>
  <c r="R3924" i="21"/>
  <c r="X3923" i="21"/>
  <c r="W3923" i="21"/>
  <c r="V3923" i="21"/>
  <c r="U3923" i="21"/>
  <c r="T3923" i="21"/>
  <c r="S3923" i="21"/>
  <c r="R3923" i="21"/>
  <c r="X3922" i="21"/>
  <c r="W3922" i="21"/>
  <c r="V3922" i="21"/>
  <c r="U3922" i="21"/>
  <c r="T3922" i="21"/>
  <c r="S3922" i="21"/>
  <c r="R3922" i="21"/>
  <c r="X3921" i="21"/>
  <c r="W3921" i="21"/>
  <c r="V3921" i="21"/>
  <c r="U3921" i="21"/>
  <c r="T3921" i="21"/>
  <c r="S3921" i="21"/>
  <c r="R3921" i="21"/>
  <c r="X3920" i="21"/>
  <c r="W3920" i="21"/>
  <c r="V3920" i="21"/>
  <c r="U3920" i="21"/>
  <c r="T3920" i="21"/>
  <c r="S3920" i="21"/>
  <c r="R3920" i="21"/>
  <c r="X3919" i="21"/>
  <c r="W3919" i="21"/>
  <c r="V3919" i="21"/>
  <c r="U3919" i="21"/>
  <c r="T3919" i="21"/>
  <c r="S3919" i="21"/>
  <c r="R3919" i="21"/>
  <c r="X3918" i="21"/>
  <c r="W3918" i="21"/>
  <c r="V3918" i="21"/>
  <c r="U3918" i="21"/>
  <c r="T3918" i="21"/>
  <c r="S3918" i="21"/>
  <c r="R3918" i="21"/>
  <c r="X3917" i="21"/>
  <c r="W3917" i="21"/>
  <c r="V3917" i="21"/>
  <c r="U3917" i="21"/>
  <c r="T3917" i="21"/>
  <c r="S3917" i="21"/>
  <c r="R3917" i="21"/>
  <c r="X3916" i="21"/>
  <c r="W3916" i="21"/>
  <c r="V3916" i="21"/>
  <c r="U3916" i="21"/>
  <c r="T3916" i="21"/>
  <c r="S3916" i="21"/>
  <c r="R3916" i="21"/>
  <c r="X3915" i="21"/>
  <c r="W3915" i="21"/>
  <c r="V3915" i="21"/>
  <c r="U3915" i="21"/>
  <c r="T3915" i="21"/>
  <c r="S3915" i="21"/>
  <c r="R3915" i="21"/>
  <c r="X3914" i="21"/>
  <c r="W3914" i="21"/>
  <c r="V3914" i="21"/>
  <c r="U3914" i="21"/>
  <c r="T3914" i="21"/>
  <c r="S3914" i="21"/>
  <c r="R3914" i="21"/>
  <c r="X3913" i="21"/>
  <c r="W3913" i="21"/>
  <c r="V3913" i="21"/>
  <c r="U3913" i="21"/>
  <c r="T3913" i="21"/>
  <c r="S3913" i="21"/>
  <c r="R3913" i="21"/>
  <c r="X3912" i="21"/>
  <c r="W3912" i="21"/>
  <c r="V3912" i="21"/>
  <c r="U3912" i="21"/>
  <c r="T3912" i="21"/>
  <c r="S3912" i="21"/>
  <c r="R3912" i="21"/>
  <c r="X3911" i="21"/>
  <c r="W3911" i="21"/>
  <c r="V3911" i="21"/>
  <c r="U3911" i="21"/>
  <c r="T3911" i="21"/>
  <c r="S3911" i="21"/>
  <c r="R3911" i="21"/>
  <c r="X3910" i="21"/>
  <c r="W3910" i="21"/>
  <c r="V3910" i="21"/>
  <c r="U3910" i="21"/>
  <c r="T3910" i="21"/>
  <c r="S3910" i="21"/>
  <c r="R3910" i="21"/>
  <c r="X3909" i="21"/>
  <c r="W3909" i="21"/>
  <c r="V3909" i="21"/>
  <c r="U3909" i="21"/>
  <c r="T3909" i="21"/>
  <c r="S3909" i="21"/>
  <c r="R3909" i="21"/>
  <c r="X3908" i="21"/>
  <c r="W3908" i="21"/>
  <c r="V3908" i="21"/>
  <c r="U3908" i="21"/>
  <c r="T3908" i="21"/>
  <c r="S3908" i="21"/>
  <c r="R3908" i="21"/>
  <c r="X3907" i="21"/>
  <c r="W3907" i="21"/>
  <c r="V3907" i="21"/>
  <c r="U3907" i="21"/>
  <c r="T3907" i="21"/>
  <c r="S3907" i="21"/>
  <c r="R3907" i="21"/>
  <c r="X3906" i="21"/>
  <c r="W3906" i="21"/>
  <c r="V3906" i="21"/>
  <c r="U3906" i="21"/>
  <c r="T3906" i="21"/>
  <c r="S3906" i="21"/>
  <c r="R3906" i="21"/>
  <c r="X3905" i="21"/>
  <c r="W3905" i="21"/>
  <c r="V3905" i="21"/>
  <c r="U3905" i="21"/>
  <c r="T3905" i="21"/>
  <c r="S3905" i="21"/>
  <c r="R3905" i="21"/>
  <c r="X3904" i="21"/>
  <c r="W3904" i="21"/>
  <c r="V3904" i="21"/>
  <c r="U3904" i="21"/>
  <c r="T3904" i="21"/>
  <c r="S3904" i="21"/>
  <c r="R3904" i="21"/>
  <c r="X3903" i="21"/>
  <c r="W3903" i="21"/>
  <c r="V3903" i="21"/>
  <c r="U3903" i="21"/>
  <c r="T3903" i="21"/>
  <c r="S3903" i="21"/>
  <c r="R3903" i="21"/>
  <c r="X3902" i="21"/>
  <c r="W3902" i="21"/>
  <c r="V3902" i="21"/>
  <c r="U3902" i="21"/>
  <c r="T3902" i="21"/>
  <c r="S3902" i="21"/>
  <c r="R3902" i="21"/>
  <c r="X3901" i="21"/>
  <c r="W3901" i="21"/>
  <c r="V3901" i="21"/>
  <c r="U3901" i="21"/>
  <c r="T3901" i="21"/>
  <c r="S3901" i="21"/>
  <c r="R3901" i="21"/>
  <c r="X3900" i="21"/>
  <c r="W3900" i="21"/>
  <c r="V3900" i="21"/>
  <c r="U3900" i="21"/>
  <c r="T3900" i="21"/>
  <c r="S3900" i="21"/>
  <c r="R3900" i="21"/>
  <c r="X3899" i="21"/>
  <c r="W3899" i="21"/>
  <c r="V3899" i="21"/>
  <c r="U3899" i="21"/>
  <c r="T3899" i="21"/>
  <c r="S3899" i="21"/>
  <c r="R3899" i="21"/>
  <c r="X3898" i="21"/>
  <c r="W3898" i="21"/>
  <c r="V3898" i="21"/>
  <c r="U3898" i="21"/>
  <c r="T3898" i="21"/>
  <c r="S3898" i="21"/>
  <c r="R3898" i="21"/>
  <c r="X3897" i="21"/>
  <c r="W3897" i="21"/>
  <c r="V3897" i="21"/>
  <c r="U3897" i="21"/>
  <c r="T3897" i="21"/>
  <c r="S3897" i="21"/>
  <c r="R3897" i="21"/>
  <c r="X3896" i="21"/>
  <c r="W3896" i="21"/>
  <c r="V3896" i="21"/>
  <c r="U3896" i="21"/>
  <c r="T3896" i="21"/>
  <c r="S3896" i="21"/>
  <c r="R3896" i="21"/>
  <c r="X3895" i="21"/>
  <c r="W3895" i="21"/>
  <c r="V3895" i="21"/>
  <c r="U3895" i="21"/>
  <c r="T3895" i="21"/>
  <c r="S3895" i="21"/>
  <c r="R3895" i="21"/>
  <c r="X3894" i="21"/>
  <c r="W3894" i="21"/>
  <c r="V3894" i="21"/>
  <c r="U3894" i="21"/>
  <c r="T3894" i="21"/>
  <c r="S3894" i="21"/>
  <c r="R3894" i="21"/>
  <c r="X3893" i="21"/>
  <c r="W3893" i="21"/>
  <c r="V3893" i="21"/>
  <c r="U3893" i="21"/>
  <c r="T3893" i="21"/>
  <c r="S3893" i="21"/>
  <c r="R3893" i="21"/>
  <c r="X3892" i="21"/>
  <c r="W3892" i="21"/>
  <c r="V3892" i="21"/>
  <c r="U3892" i="21"/>
  <c r="T3892" i="21"/>
  <c r="S3892" i="21"/>
  <c r="R3892" i="21"/>
  <c r="X3891" i="21"/>
  <c r="W3891" i="21"/>
  <c r="V3891" i="21"/>
  <c r="U3891" i="21"/>
  <c r="T3891" i="21"/>
  <c r="S3891" i="21"/>
  <c r="R3891" i="21"/>
  <c r="X3890" i="21"/>
  <c r="W3890" i="21"/>
  <c r="V3890" i="21"/>
  <c r="U3890" i="21"/>
  <c r="T3890" i="21"/>
  <c r="S3890" i="21"/>
  <c r="R3890" i="21"/>
  <c r="X3889" i="21"/>
  <c r="W3889" i="21"/>
  <c r="V3889" i="21"/>
  <c r="U3889" i="21"/>
  <c r="T3889" i="21"/>
  <c r="S3889" i="21"/>
  <c r="R3889" i="21"/>
  <c r="X3888" i="21"/>
  <c r="W3888" i="21"/>
  <c r="V3888" i="21"/>
  <c r="U3888" i="21"/>
  <c r="T3888" i="21"/>
  <c r="S3888" i="21"/>
  <c r="R3888" i="21"/>
  <c r="X3887" i="21"/>
  <c r="W3887" i="21"/>
  <c r="V3887" i="21"/>
  <c r="U3887" i="21"/>
  <c r="T3887" i="21"/>
  <c r="S3887" i="21"/>
  <c r="R3887" i="21"/>
  <c r="X3886" i="21"/>
  <c r="W3886" i="21"/>
  <c r="V3886" i="21"/>
  <c r="U3886" i="21"/>
  <c r="T3886" i="21"/>
  <c r="S3886" i="21"/>
  <c r="R3886" i="21"/>
  <c r="X3885" i="21"/>
  <c r="W3885" i="21"/>
  <c r="V3885" i="21"/>
  <c r="U3885" i="21"/>
  <c r="T3885" i="21"/>
  <c r="S3885" i="21"/>
  <c r="R3885" i="21"/>
  <c r="X3884" i="21"/>
  <c r="W3884" i="21"/>
  <c r="V3884" i="21"/>
  <c r="U3884" i="21"/>
  <c r="T3884" i="21"/>
  <c r="S3884" i="21"/>
  <c r="R3884" i="21"/>
  <c r="X3883" i="21"/>
  <c r="W3883" i="21"/>
  <c r="V3883" i="21"/>
  <c r="U3883" i="21"/>
  <c r="T3883" i="21"/>
  <c r="S3883" i="21"/>
  <c r="R3883" i="21"/>
  <c r="X3882" i="21"/>
  <c r="W3882" i="21"/>
  <c r="V3882" i="21"/>
  <c r="U3882" i="21"/>
  <c r="T3882" i="21"/>
  <c r="S3882" i="21"/>
  <c r="R3882" i="21"/>
  <c r="X3881" i="21"/>
  <c r="W3881" i="21"/>
  <c r="V3881" i="21"/>
  <c r="U3881" i="21"/>
  <c r="T3881" i="21"/>
  <c r="S3881" i="21"/>
  <c r="R3881" i="21"/>
  <c r="X3880" i="21"/>
  <c r="W3880" i="21"/>
  <c r="V3880" i="21"/>
  <c r="U3880" i="21"/>
  <c r="T3880" i="21"/>
  <c r="S3880" i="21"/>
  <c r="R3880" i="21"/>
  <c r="X3879" i="21"/>
  <c r="W3879" i="21"/>
  <c r="V3879" i="21"/>
  <c r="U3879" i="21"/>
  <c r="T3879" i="21"/>
  <c r="S3879" i="21"/>
  <c r="R3879" i="21"/>
  <c r="X3878" i="21"/>
  <c r="W3878" i="21"/>
  <c r="V3878" i="21"/>
  <c r="U3878" i="21"/>
  <c r="T3878" i="21"/>
  <c r="S3878" i="21"/>
  <c r="R3878" i="21"/>
  <c r="X3877" i="21"/>
  <c r="W3877" i="21"/>
  <c r="V3877" i="21"/>
  <c r="U3877" i="21"/>
  <c r="T3877" i="21"/>
  <c r="S3877" i="21"/>
  <c r="R3877" i="21"/>
  <c r="X3876" i="21"/>
  <c r="W3876" i="21"/>
  <c r="V3876" i="21"/>
  <c r="U3876" i="21"/>
  <c r="T3876" i="21"/>
  <c r="S3876" i="21"/>
  <c r="R3876" i="21"/>
  <c r="X3875" i="21"/>
  <c r="W3875" i="21"/>
  <c r="V3875" i="21"/>
  <c r="U3875" i="21"/>
  <c r="T3875" i="21"/>
  <c r="S3875" i="21"/>
  <c r="R3875" i="21"/>
  <c r="X3874" i="21"/>
  <c r="W3874" i="21"/>
  <c r="V3874" i="21"/>
  <c r="U3874" i="21"/>
  <c r="T3874" i="21"/>
  <c r="S3874" i="21"/>
  <c r="R3874" i="21"/>
  <c r="X3873" i="21"/>
  <c r="W3873" i="21"/>
  <c r="V3873" i="21"/>
  <c r="U3873" i="21"/>
  <c r="T3873" i="21"/>
  <c r="S3873" i="21"/>
  <c r="R3873" i="21"/>
  <c r="X3872" i="21"/>
  <c r="W3872" i="21"/>
  <c r="V3872" i="21"/>
  <c r="U3872" i="21"/>
  <c r="T3872" i="21"/>
  <c r="S3872" i="21"/>
  <c r="R3872" i="21"/>
  <c r="X3871" i="21"/>
  <c r="W3871" i="21"/>
  <c r="V3871" i="21"/>
  <c r="U3871" i="21"/>
  <c r="T3871" i="21"/>
  <c r="S3871" i="21"/>
  <c r="R3871" i="21"/>
  <c r="X3870" i="21"/>
  <c r="W3870" i="21"/>
  <c r="V3870" i="21"/>
  <c r="U3870" i="21"/>
  <c r="T3870" i="21"/>
  <c r="S3870" i="21"/>
  <c r="R3870" i="21"/>
  <c r="X3869" i="21"/>
  <c r="W3869" i="21"/>
  <c r="V3869" i="21"/>
  <c r="U3869" i="21"/>
  <c r="T3869" i="21"/>
  <c r="S3869" i="21"/>
  <c r="R3869" i="21"/>
  <c r="X3868" i="21"/>
  <c r="W3868" i="21"/>
  <c r="V3868" i="21"/>
  <c r="U3868" i="21"/>
  <c r="T3868" i="21"/>
  <c r="S3868" i="21"/>
  <c r="R3868" i="21"/>
  <c r="X3867" i="21"/>
  <c r="W3867" i="21"/>
  <c r="V3867" i="21"/>
  <c r="U3867" i="21"/>
  <c r="T3867" i="21"/>
  <c r="S3867" i="21"/>
  <c r="R3867" i="21"/>
  <c r="X3866" i="21"/>
  <c r="W3866" i="21"/>
  <c r="V3866" i="21"/>
  <c r="U3866" i="21"/>
  <c r="T3866" i="21"/>
  <c r="S3866" i="21"/>
  <c r="R3866" i="21"/>
  <c r="X3865" i="21"/>
  <c r="W3865" i="21"/>
  <c r="V3865" i="21"/>
  <c r="U3865" i="21"/>
  <c r="T3865" i="21"/>
  <c r="S3865" i="21"/>
  <c r="R3865" i="21"/>
  <c r="X3864" i="21"/>
  <c r="W3864" i="21"/>
  <c r="V3864" i="21"/>
  <c r="U3864" i="21"/>
  <c r="T3864" i="21"/>
  <c r="S3864" i="21"/>
  <c r="R3864" i="21"/>
  <c r="X3863" i="21"/>
  <c r="W3863" i="21"/>
  <c r="V3863" i="21"/>
  <c r="U3863" i="21"/>
  <c r="T3863" i="21"/>
  <c r="S3863" i="21"/>
  <c r="R3863" i="21"/>
  <c r="X3862" i="21"/>
  <c r="W3862" i="21"/>
  <c r="V3862" i="21"/>
  <c r="U3862" i="21"/>
  <c r="T3862" i="21"/>
  <c r="S3862" i="21"/>
  <c r="R3862" i="21"/>
  <c r="X3861" i="21"/>
  <c r="W3861" i="21"/>
  <c r="V3861" i="21"/>
  <c r="U3861" i="21"/>
  <c r="T3861" i="21"/>
  <c r="S3861" i="21"/>
  <c r="R3861" i="21"/>
  <c r="X3860" i="21"/>
  <c r="W3860" i="21"/>
  <c r="V3860" i="21"/>
  <c r="U3860" i="21"/>
  <c r="T3860" i="21"/>
  <c r="S3860" i="21"/>
  <c r="R3860" i="21"/>
  <c r="X3859" i="21"/>
  <c r="W3859" i="21"/>
  <c r="V3859" i="21"/>
  <c r="U3859" i="21"/>
  <c r="T3859" i="21"/>
  <c r="S3859" i="21"/>
  <c r="R3859" i="21"/>
  <c r="X3858" i="21"/>
  <c r="W3858" i="21"/>
  <c r="V3858" i="21"/>
  <c r="U3858" i="21"/>
  <c r="T3858" i="21"/>
  <c r="S3858" i="21"/>
  <c r="R3858" i="21"/>
  <c r="X3857" i="21"/>
  <c r="W3857" i="21"/>
  <c r="V3857" i="21"/>
  <c r="U3857" i="21"/>
  <c r="T3857" i="21"/>
  <c r="S3857" i="21"/>
  <c r="R3857" i="21"/>
  <c r="X3856" i="21"/>
  <c r="W3856" i="21"/>
  <c r="V3856" i="21"/>
  <c r="U3856" i="21"/>
  <c r="T3856" i="21"/>
  <c r="S3856" i="21"/>
  <c r="R3856" i="21"/>
  <c r="X3855" i="21"/>
  <c r="W3855" i="21"/>
  <c r="V3855" i="21"/>
  <c r="U3855" i="21"/>
  <c r="T3855" i="21"/>
  <c r="S3855" i="21"/>
  <c r="R3855" i="21"/>
  <c r="X3854" i="21"/>
  <c r="W3854" i="21"/>
  <c r="V3854" i="21"/>
  <c r="U3854" i="21"/>
  <c r="T3854" i="21"/>
  <c r="S3854" i="21"/>
  <c r="R3854" i="21"/>
  <c r="X3853" i="21"/>
  <c r="W3853" i="21"/>
  <c r="V3853" i="21"/>
  <c r="U3853" i="21"/>
  <c r="T3853" i="21"/>
  <c r="S3853" i="21"/>
  <c r="R3853" i="21"/>
  <c r="X3852" i="21"/>
  <c r="W3852" i="21"/>
  <c r="V3852" i="21"/>
  <c r="U3852" i="21"/>
  <c r="T3852" i="21"/>
  <c r="S3852" i="21"/>
  <c r="R3852" i="21"/>
  <c r="X3851" i="21"/>
  <c r="W3851" i="21"/>
  <c r="V3851" i="21"/>
  <c r="U3851" i="21"/>
  <c r="T3851" i="21"/>
  <c r="S3851" i="21"/>
  <c r="R3851" i="21"/>
  <c r="X3850" i="21"/>
  <c r="W3850" i="21"/>
  <c r="V3850" i="21"/>
  <c r="U3850" i="21"/>
  <c r="T3850" i="21"/>
  <c r="S3850" i="21"/>
  <c r="R3850" i="21"/>
  <c r="X3849" i="21"/>
  <c r="W3849" i="21"/>
  <c r="V3849" i="21"/>
  <c r="U3849" i="21"/>
  <c r="T3849" i="21"/>
  <c r="S3849" i="21"/>
  <c r="R3849" i="21"/>
  <c r="X3848" i="21"/>
  <c r="W3848" i="21"/>
  <c r="V3848" i="21"/>
  <c r="U3848" i="21"/>
  <c r="T3848" i="21"/>
  <c r="S3848" i="21"/>
  <c r="R3848" i="21"/>
  <c r="X3847" i="21"/>
  <c r="W3847" i="21"/>
  <c r="V3847" i="21"/>
  <c r="U3847" i="21"/>
  <c r="T3847" i="21"/>
  <c r="S3847" i="21"/>
  <c r="R3847" i="21"/>
  <c r="X3846" i="21"/>
  <c r="W3846" i="21"/>
  <c r="V3846" i="21"/>
  <c r="U3846" i="21"/>
  <c r="T3846" i="21"/>
  <c r="S3846" i="21"/>
  <c r="R3846" i="21"/>
  <c r="X3845" i="21"/>
  <c r="W3845" i="21"/>
  <c r="V3845" i="21"/>
  <c r="U3845" i="21"/>
  <c r="T3845" i="21"/>
  <c r="S3845" i="21"/>
  <c r="R3845" i="21"/>
  <c r="X3844" i="21"/>
  <c r="W3844" i="21"/>
  <c r="V3844" i="21"/>
  <c r="U3844" i="21"/>
  <c r="T3844" i="21"/>
  <c r="S3844" i="21"/>
  <c r="R3844" i="21"/>
  <c r="X3843" i="21"/>
  <c r="W3843" i="21"/>
  <c r="V3843" i="21"/>
  <c r="U3843" i="21"/>
  <c r="T3843" i="21"/>
  <c r="S3843" i="21"/>
  <c r="R3843" i="21"/>
  <c r="X3842" i="21"/>
  <c r="W3842" i="21"/>
  <c r="V3842" i="21"/>
  <c r="U3842" i="21"/>
  <c r="T3842" i="21"/>
  <c r="S3842" i="21"/>
  <c r="R3842" i="21"/>
  <c r="X3841" i="21"/>
  <c r="W3841" i="21"/>
  <c r="V3841" i="21"/>
  <c r="U3841" i="21"/>
  <c r="T3841" i="21"/>
  <c r="S3841" i="21"/>
  <c r="R3841" i="21"/>
  <c r="X3840" i="21"/>
  <c r="W3840" i="21"/>
  <c r="V3840" i="21"/>
  <c r="U3840" i="21"/>
  <c r="T3840" i="21"/>
  <c r="S3840" i="21"/>
  <c r="R3840" i="21"/>
  <c r="X3839" i="21"/>
  <c r="W3839" i="21"/>
  <c r="V3839" i="21"/>
  <c r="U3839" i="21"/>
  <c r="T3839" i="21"/>
  <c r="S3839" i="21"/>
  <c r="R3839" i="21"/>
  <c r="X3838" i="21"/>
  <c r="W3838" i="21"/>
  <c r="V3838" i="21"/>
  <c r="U3838" i="21"/>
  <c r="T3838" i="21"/>
  <c r="S3838" i="21"/>
  <c r="R3838" i="21"/>
  <c r="X3837" i="21"/>
  <c r="W3837" i="21"/>
  <c r="V3837" i="21"/>
  <c r="U3837" i="21"/>
  <c r="T3837" i="21"/>
  <c r="S3837" i="21"/>
  <c r="R3837" i="21"/>
  <c r="X3836" i="21"/>
  <c r="W3836" i="21"/>
  <c r="V3836" i="21"/>
  <c r="U3836" i="21"/>
  <c r="T3836" i="21"/>
  <c r="S3836" i="21"/>
  <c r="R3836" i="21"/>
  <c r="X3835" i="21"/>
  <c r="W3835" i="21"/>
  <c r="V3835" i="21"/>
  <c r="U3835" i="21"/>
  <c r="T3835" i="21"/>
  <c r="S3835" i="21"/>
  <c r="R3835" i="21"/>
  <c r="X3834" i="21"/>
  <c r="W3834" i="21"/>
  <c r="V3834" i="21"/>
  <c r="U3834" i="21"/>
  <c r="T3834" i="21"/>
  <c r="S3834" i="21"/>
  <c r="R3834" i="21"/>
  <c r="X3833" i="21"/>
  <c r="W3833" i="21"/>
  <c r="V3833" i="21"/>
  <c r="U3833" i="21"/>
  <c r="T3833" i="21"/>
  <c r="S3833" i="21"/>
  <c r="R3833" i="21"/>
  <c r="X3832" i="21"/>
  <c r="W3832" i="21"/>
  <c r="V3832" i="21"/>
  <c r="U3832" i="21"/>
  <c r="T3832" i="21"/>
  <c r="S3832" i="21"/>
  <c r="R3832" i="21"/>
  <c r="X3831" i="21"/>
  <c r="W3831" i="21"/>
  <c r="V3831" i="21"/>
  <c r="U3831" i="21"/>
  <c r="T3831" i="21"/>
  <c r="S3831" i="21"/>
  <c r="R3831" i="21"/>
  <c r="X3830" i="21"/>
  <c r="W3830" i="21"/>
  <c r="V3830" i="21"/>
  <c r="U3830" i="21"/>
  <c r="T3830" i="21"/>
  <c r="S3830" i="21"/>
  <c r="R3830" i="21"/>
  <c r="X3829" i="21"/>
  <c r="W3829" i="21"/>
  <c r="V3829" i="21"/>
  <c r="U3829" i="21"/>
  <c r="T3829" i="21"/>
  <c r="S3829" i="21"/>
  <c r="R3829" i="21"/>
  <c r="X3828" i="21"/>
  <c r="W3828" i="21"/>
  <c r="V3828" i="21"/>
  <c r="U3828" i="21"/>
  <c r="T3828" i="21"/>
  <c r="S3828" i="21"/>
  <c r="R3828" i="21"/>
  <c r="X3827" i="21"/>
  <c r="W3827" i="21"/>
  <c r="V3827" i="21"/>
  <c r="U3827" i="21"/>
  <c r="T3827" i="21"/>
  <c r="S3827" i="21"/>
  <c r="R3827" i="21"/>
  <c r="X3826" i="21"/>
  <c r="W3826" i="21"/>
  <c r="V3826" i="21"/>
  <c r="U3826" i="21"/>
  <c r="T3826" i="21"/>
  <c r="S3826" i="21"/>
  <c r="R3826" i="21"/>
  <c r="X3825" i="21"/>
  <c r="W3825" i="21"/>
  <c r="V3825" i="21"/>
  <c r="U3825" i="21"/>
  <c r="T3825" i="21"/>
  <c r="S3825" i="21"/>
  <c r="R3825" i="21"/>
  <c r="X3824" i="21"/>
  <c r="W3824" i="21"/>
  <c r="V3824" i="21"/>
  <c r="U3824" i="21"/>
  <c r="T3824" i="21"/>
  <c r="S3824" i="21"/>
  <c r="R3824" i="21"/>
  <c r="X3823" i="21"/>
  <c r="W3823" i="21"/>
  <c r="V3823" i="21"/>
  <c r="U3823" i="21"/>
  <c r="T3823" i="21"/>
  <c r="S3823" i="21"/>
  <c r="R3823" i="21"/>
  <c r="X3822" i="21"/>
  <c r="W3822" i="21"/>
  <c r="V3822" i="21"/>
  <c r="U3822" i="21"/>
  <c r="T3822" i="21"/>
  <c r="S3822" i="21"/>
  <c r="R3822" i="21"/>
  <c r="X3821" i="21"/>
  <c r="W3821" i="21"/>
  <c r="V3821" i="21"/>
  <c r="U3821" i="21"/>
  <c r="T3821" i="21"/>
  <c r="S3821" i="21"/>
  <c r="R3821" i="21"/>
  <c r="X3820" i="21"/>
  <c r="W3820" i="21"/>
  <c r="V3820" i="21"/>
  <c r="U3820" i="21"/>
  <c r="T3820" i="21"/>
  <c r="S3820" i="21"/>
  <c r="R3820" i="21"/>
  <c r="X3819" i="21"/>
  <c r="W3819" i="21"/>
  <c r="V3819" i="21"/>
  <c r="U3819" i="21"/>
  <c r="T3819" i="21"/>
  <c r="S3819" i="21"/>
  <c r="R3819" i="21"/>
  <c r="X3818" i="21"/>
  <c r="W3818" i="21"/>
  <c r="V3818" i="21"/>
  <c r="U3818" i="21"/>
  <c r="T3818" i="21"/>
  <c r="S3818" i="21"/>
  <c r="R3818" i="21"/>
  <c r="X3817" i="21"/>
  <c r="W3817" i="21"/>
  <c r="V3817" i="21"/>
  <c r="U3817" i="21"/>
  <c r="T3817" i="21"/>
  <c r="S3817" i="21"/>
  <c r="R3817" i="21"/>
  <c r="X3816" i="21"/>
  <c r="W3816" i="21"/>
  <c r="V3816" i="21"/>
  <c r="U3816" i="21"/>
  <c r="T3816" i="21"/>
  <c r="S3816" i="21"/>
  <c r="R3816" i="21"/>
  <c r="X3815" i="21"/>
  <c r="W3815" i="21"/>
  <c r="V3815" i="21"/>
  <c r="U3815" i="21"/>
  <c r="T3815" i="21"/>
  <c r="S3815" i="21"/>
  <c r="R3815" i="21"/>
  <c r="X3814" i="21"/>
  <c r="W3814" i="21"/>
  <c r="V3814" i="21"/>
  <c r="U3814" i="21"/>
  <c r="T3814" i="21"/>
  <c r="S3814" i="21"/>
  <c r="R3814" i="21"/>
  <c r="X3813" i="21"/>
  <c r="W3813" i="21"/>
  <c r="V3813" i="21"/>
  <c r="U3813" i="21"/>
  <c r="T3813" i="21"/>
  <c r="S3813" i="21"/>
  <c r="R3813" i="21"/>
  <c r="X3812" i="21"/>
  <c r="W3812" i="21"/>
  <c r="V3812" i="21"/>
  <c r="U3812" i="21"/>
  <c r="T3812" i="21"/>
  <c r="S3812" i="21"/>
  <c r="R3812" i="21"/>
  <c r="X3811" i="21"/>
  <c r="W3811" i="21"/>
  <c r="V3811" i="21"/>
  <c r="U3811" i="21"/>
  <c r="T3811" i="21"/>
  <c r="S3811" i="21"/>
  <c r="R3811" i="21"/>
  <c r="X3810" i="21"/>
  <c r="W3810" i="21"/>
  <c r="V3810" i="21"/>
  <c r="U3810" i="21"/>
  <c r="T3810" i="21"/>
  <c r="S3810" i="21"/>
  <c r="R3810" i="21"/>
  <c r="X3809" i="21"/>
  <c r="W3809" i="21"/>
  <c r="V3809" i="21"/>
  <c r="U3809" i="21"/>
  <c r="T3809" i="21"/>
  <c r="S3809" i="21"/>
  <c r="R3809" i="21"/>
  <c r="X3808" i="21"/>
  <c r="W3808" i="21"/>
  <c r="V3808" i="21"/>
  <c r="U3808" i="21"/>
  <c r="T3808" i="21"/>
  <c r="S3808" i="21"/>
  <c r="R3808" i="21"/>
  <c r="X3807" i="21"/>
  <c r="W3807" i="21"/>
  <c r="V3807" i="21"/>
  <c r="U3807" i="21"/>
  <c r="T3807" i="21"/>
  <c r="S3807" i="21"/>
  <c r="R3807" i="21"/>
  <c r="X3806" i="21"/>
  <c r="W3806" i="21"/>
  <c r="V3806" i="21"/>
  <c r="U3806" i="21"/>
  <c r="T3806" i="21"/>
  <c r="S3806" i="21"/>
  <c r="R3806" i="21"/>
  <c r="X3805" i="21"/>
  <c r="W3805" i="21"/>
  <c r="V3805" i="21"/>
  <c r="U3805" i="21"/>
  <c r="T3805" i="21"/>
  <c r="S3805" i="21"/>
  <c r="R3805" i="21"/>
  <c r="X3804" i="21"/>
  <c r="W3804" i="21"/>
  <c r="V3804" i="21"/>
  <c r="U3804" i="21"/>
  <c r="T3804" i="21"/>
  <c r="S3804" i="21"/>
  <c r="R3804" i="21"/>
  <c r="X3803" i="21"/>
  <c r="W3803" i="21"/>
  <c r="V3803" i="21"/>
  <c r="U3803" i="21"/>
  <c r="T3803" i="21"/>
  <c r="S3803" i="21"/>
  <c r="R3803" i="21"/>
  <c r="X3802" i="21"/>
  <c r="W3802" i="21"/>
  <c r="V3802" i="21"/>
  <c r="U3802" i="21"/>
  <c r="T3802" i="21"/>
  <c r="S3802" i="21"/>
  <c r="R3802" i="21"/>
  <c r="X3801" i="21"/>
  <c r="W3801" i="21"/>
  <c r="V3801" i="21"/>
  <c r="U3801" i="21"/>
  <c r="T3801" i="21"/>
  <c r="S3801" i="21"/>
  <c r="R3801" i="21"/>
  <c r="X3800" i="21"/>
  <c r="W3800" i="21"/>
  <c r="V3800" i="21"/>
  <c r="U3800" i="21"/>
  <c r="T3800" i="21"/>
  <c r="S3800" i="21"/>
  <c r="R3800" i="21"/>
  <c r="X3799" i="21"/>
  <c r="W3799" i="21"/>
  <c r="V3799" i="21"/>
  <c r="U3799" i="21"/>
  <c r="T3799" i="21"/>
  <c r="S3799" i="21"/>
  <c r="R3799" i="21"/>
  <c r="X3798" i="21"/>
  <c r="W3798" i="21"/>
  <c r="V3798" i="21"/>
  <c r="U3798" i="21"/>
  <c r="T3798" i="21"/>
  <c r="S3798" i="21"/>
  <c r="R3798" i="21"/>
  <c r="X3797" i="21"/>
  <c r="W3797" i="21"/>
  <c r="V3797" i="21"/>
  <c r="U3797" i="21"/>
  <c r="T3797" i="21"/>
  <c r="S3797" i="21"/>
  <c r="R3797" i="21"/>
  <c r="X3796" i="21"/>
  <c r="W3796" i="21"/>
  <c r="V3796" i="21"/>
  <c r="U3796" i="21"/>
  <c r="T3796" i="21"/>
  <c r="S3796" i="21"/>
  <c r="R3796" i="21"/>
  <c r="X3795" i="21"/>
  <c r="W3795" i="21"/>
  <c r="V3795" i="21"/>
  <c r="U3795" i="21"/>
  <c r="T3795" i="21"/>
  <c r="S3795" i="21"/>
  <c r="R3795" i="21"/>
  <c r="X3794" i="21"/>
  <c r="W3794" i="21"/>
  <c r="V3794" i="21"/>
  <c r="U3794" i="21"/>
  <c r="T3794" i="21"/>
  <c r="S3794" i="21"/>
  <c r="R3794" i="21"/>
  <c r="X3793" i="21"/>
  <c r="W3793" i="21"/>
  <c r="V3793" i="21"/>
  <c r="U3793" i="21"/>
  <c r="T3793" i="21"/>
  <c r="S3793" i="21"/>
  <c r="R3793" i="21"/>
  <c r="X3792" i="21"/>
  <c r="W3792" i="21"/>
  <c r="V3792" i="21"/>
  <c r="U3792" i="21"/>
  <c r="T3792" i="21"/>
  <c r="S3792" i="21"/>
  <c r="R3792" i="21"/>
  <c r="X3791" i="21"/>
  <c r="W3791" i="21"/>
  <c r="V3791" i="21"/>
  <c r="U3791" i="21"/>
  <c r="T3791" i="21"/>
  <c r="S3791" i="21"/>
  <c r="R3791" i="21"/>
  <c r="X3790" i="21"/>
  <c r="W3790" i="21"/>
  <c r="V3790" i="21"/>
  <c r="U3790" i="21"/>
  <c r="T3790" i="21"/>
  <c r="S3790" i="21"/>
  <c r="R3790" i="21"/>
  <c r="X3789" i="21"/>
  <c r="W3789" i="21"/>
  <c r="V3789" i="21"/>
  <c r="U3789" i="21"/>
  <c r="T3789" i="21"/>
  <c r="S3789" i="21"/>
  <c r="R3789" i="21"/>
  <c r="X3788" i="21"/>
  <c r="W3788" i="21"/>
  <c r="V3788" i="21"/>
  <c r="U3788" i="21"/>
  <c r="T3788" i="21"/>
  <c r="S3788" i="21"/>
  <c r="R3788" i="21"/>
  <c r="X3787" i="21"/>
  <c r="W3787" i="21"/>
  <c r="V3787" i="21"/>
  <c r="U3787" i="21"/>
  <c r="T3787" i="21"/>
  <c r="S3787" i="21"/>
  <c r="R3787" i="21"/>
  <c r="X3786" i="21"/>
  <c r="W3786" i="21"/>
  <c r="V3786" i="21"/>
  <c r="U3786" i="21"/>
  <c r="T3786" i="21"/>
  <c r="S3786" i="21"/>
  <c r="R3786" i="21"/>
  <c r="X3785" i="21"/>
  <c r="W3785" i="21"/>
  <c r="V3785" i="21"/>
  <c r="U3785" i="21"/>
  <c r="T3785" i="21"/>
  <c r="S3785" i="21"/>
  <c r="R3785" i="21"/>
  <c r="X3784" i="21"/>
  <c r="W3784" i="21"/>
  <c r="V3784" i="21"/>
  <c r="U3784" i="21"/>
  <c r="T3784" i="21"/>
  <c r="S3784" i="21"/>
  <c r="R3784" i="21"/>
  <c r="X3783" i="21"/>
  <c r="W3783" i="21"/>
  <c r="V3783" i="21"/>
  <c r="U3783" i="21"/>
  <c r="T3783" i="21"/>
  <c r="S3783" i="21"/>
  <c r="R3783" i="21"/>
  <c r="X3782" i="21"/>
  <c r="W3782" i="21"/>
  <c r="V3782" i="21"/>
  <c r="U3782" i="21"/>
  <c r="T3782" i="21"/>
  <c r="S3782" i="21"/>
  <c r="R3782" i="21"/>
  <c r="X3781" i="21"/>
  <c r="W3781" i="21"/>
  <c r="V3781" i="21"/>
  <c r="U3781" i="21"/>
  <c r="T3781" i="21"/>
  <c r="S3781" i="21"/>
  <c r="R3781" i="21"/>
  <c r="X3780" i="21"/>
  <c r="W3780" i="21"/>
  <c r="V3780" i="21"/>
  <c r="U3780" i="21"/>
  <c r="T3780" i="21"/>
  <c r="S3780" i="21"/>
  <c r="R3780" i="21"/>
  <c r="X3779" i="21"/>
  <c r="W3779" i="21"/>
  <c r="V3779" i="21"/>
  <c r="U3779" i="21"/>
  <c r="T3779" i="21"/>
  <c r="S3779" i="21"/>
  <c r="R3779" i="21"/>
  <c r="X3778" i="21"/>
  <c r="W3778" i="21"/>
  <c r="V3778" i="21"/>
  <c r="U3778" i="21"/>
  <c r="T3778" i="21"/>
  <c r="S3778" i="21"/>
  <c r="R3778" i="21"/>
  <c r="X3777" i="21"/>
  <c r="W3777" i="21"/>
  <c r="V3777" i="21"/>
  <c r="U3777" i="21"/>
  <c r="T3777" i="21"/>
  <c r="S3777" i="21"/>
  <c r="R3777" i="21"/>
  <c r="X3776" i="21"/>
  <c r="W3776" i="21"/>
  <c r="V3776" i="21"/>
  <c r="U3776" i="21"/>
  <c r="T3776" i="21"/>
  <c r="S3776" i="21"/>
  <c r="R3776" i="21"/>
  <c r="X3775" i="21"/>
  <c r="W3775" i="21"/>
  <c r="V3775" i="21"/>
  <c r="U3775" i="21"/>
  <c r="T3775" i="21"/>
  <c r="S3775" i="21"/>
  <c r="R3775" i="21"/>
  <c r="X3774" i="21"/>
  <c r="W3774" i="21"/>
  <c r="V3774" i="21"/>
  <c r="U3774" i="21"/>
  <c r="T3774" i="21"/>
  <c r="S3774" i="21"/>
  <c r="R3774" i="21"/>
  <c r="X3773" i="21"/>
  <c r="W3773" i="21"/>
  <c r="V3773" i="21"/>
  <c r="U3773" i="21"/>
  <c r="T3773" i="21"/>
  <c r="S3773" i="21"/>
  <c r="R3773" i="21"/>
  <c r="X3772" i="21"/>
  <c r="W3772" i="21"/>
  <c r="V3772" i="21"/>
  <c r="U3772" i="21"/>
  <c r="T3772" i="21"/>
  <c r="S3772" i="21"/>
  <c r="R3772" i="21"/>
  <c r="X3771" i="21"/>
  <c r="W3771" i="21"/>
  <c r="V3771" i="21"/>
  <c r="U3771" i="21"/>
  <c r="T3771" i="21"/>
  <c r="S3771" i="21"/>
  <c r="R3771" i="21"/>
  <c r="X3770" i="21"/>
  <c r="W3770" i="21"/>
  <c r="V3770" i="21"/>
  <c r="U3770" i="21"/>
  <c r="T3770" i="21"/>
  <c r="S3770" i="21"/>
  <c r="R3770" i="21"/>
  <c r="X3769" i="21"/>
  <c r="W3769" i="21"/>
  <c r="V3769" i="21"/>
  <c r="U3769" i="21"/>
  <c r="T3769" i="21"/>
  <c r="S3769" i="21"/>
  <c r="R3769" i="21"/>
  <c r="X3768" i="21"/>
  <c r="W3768" i="21"/>
  <c r="V3768" i="21"/>
  <c r="U3768" i="21"/>
  <c r="T3768" i="21"/>
  <c r="S3768" i="21"/>
  <c r="R3768" i="21"/>
  <c r="X3767" i="21"/>
  <c r="W3767" i="21"/>
  <c r="V3767" i="21"/>
  <c r="U3767" i="21"/>
  <c r="T3767" i="21"/>
  <c r="S3767" i="21"/>
  <c r="R3767" i="21"/>
  <c r="X3766" i="21"/>
  <c r="W3766" i="21"/>
  <c r="V3766" i="21"/>
  <c r="U3766" i="21"/>
  <c r="T3766" i="21"/>
  <c r="S3766" i="21"/>
  <c r="R3766" i="21"/>
  <c r="X3765" i="21"/>
  <c r="W3765" i="21"/>
  <c r="V3765" i="21"/>
  <c r="U3765" i="21"/>
  <c r="T3765" i="21"/>
  <c r="S3765" i="21"/>
  <c r="R3765" i="21"/>
  <c r="X3764" i="21"/>
  <c r="W3764" i="21"/>
  <c r="V3764" i="21"/>
  <c r="U3764" i="21"/>
  <c r="T3764" i="21"/>
  <c r="S3764" i="21"/>
  <c r="R3764" i="21"/>
  <c r="X3763" i="21"/>
  <c r="W3763" i="21"/>
  <c r="V3763" i="21"/>
  <c r="U3763" i="21"/>
  <c r="T3763" i="21"/>
  <c r="S3763" i="21"/>
  <c r="R3763" i="21"/>
  <c r="X3762" i="21"/>
  <c r="W3762" i="21"/>
  <c r="V3762" i="21"/>
  <c r="U3762" i="21"/>
  <c r="T3762" i="21"/>
  <c r="S3762" i="21"/>
  <c r="R3762" i="21"/>
  <c r="X3761" i="21"/>
  <c r="W3761" i="21"/>
  <c r="V3761" i="21"/>
  <c r="U3761" i="21"/>
  <c r="T3761" i="21"/>
  <c r="S3761" i="21"/>
  <c r="R3761" i="21"/>
  <c r="X3760" i="21"/>
  <c r="W3760" i="21"/>
  <c r="V3760" i="21"/>
  <c r="U3760" i="21"/>
  <c r="T3760" i="21"/>
  <c r="S3760" i="21"/>
  <c r="R3760" i="21"/>
  <c r="X3759" i="21"/>
  <c r="W3759" i="21"/>
  <c r="V3759" i="21"/>
  <c r="U3759" i="21"/>
  <c r="T3759" i="21"/>
  <c r="S3759" i="21"/>
  <c r="R3759" i="21"/>
  <c r="X3758" i="21"/>
  <c r="W3758" i="21"/>
  <c r="V3758" i="21"/>
  <c r="U3758" i="21"/>
  <c r="T3758" i="21"/>
  <c r="S3758" i="21"/>
  <c r="R3758" i="21"/>
  <c r="X3757" i="21"/>
  <c r="W3757" i="21"/>
  <c r="V3757" i="21"/>
  <c r="U3757" i="21"/>
  <c r="T3757" i="21"/>
  <c r="S3757" i="21"/>
  <c r="R3757" i="21"/>
  <c r="X3756" i="21"/>
  <c r="W3756" i="21"/>
  <c r="V3756" i="21"/>
  <c r="U3756" i="21"/>
  <c r="T3756" i="21"/>
  <c r="S3756" i="21"/>
  <c r="R3756" i="21"/>
  <c r="X3755" i="21"/>
  <c r="W3755" i="21"/>
  <c r="V3755" i="21"/>
  <c r="U3755" i="21"/>
  <c r="T3755" i="21"/>
  <c r="S3755" i="21"/>
  <c r="R3755" i="21"/>
  <c r="X3754" i="21"/>
  <c r="W3754" i="21"/>
  <c r="V3754" i="21"/>
  <c r="U3754" i="21"/>
  <c r="T3754" i="21"/>
  <c r="S3754" i="21"/>
  <c r="R3754" i="21"/>
  <c r="X3753" i="21"/>
  <c r="W3753" i="21"/>
  <c r="V3753" i="21"/>
  <c r="U3753" i="21"/>
  <c r="T3753" i="21"/>
  <c r="S3753" i="21"/>
  <c r="R3753" i="21"/>
  <c r="X3752" i="21"/>
  <c r="W3752" i="21"/>
  <c r="V3752" i="21"/>
  <c r="U3752" i="21"/>
  <c r="T3752" i="21"/>
  <c r="S3752" i="21"/>
  <c r="R3752" i="21"/>
  <c r="X3751" i="21"/>
  <c r="W3751" i="21"/>
  <c r="V3751" i="21"/>
  <c r="U3751" i="21"/>
  <c r="T3751" i="21"/>
  <c r="S3751" i="21"/>
  <c r="R3751" i="21"/>
  <c r="X3750" i="21"/>
  <c r="W3750" i="21"/>
  <c r="V3750" i="21"/>
  <c r="U3750" i="21"/>
  <c r="T3750" i="21"/>
  <c r="S3750" i="21"/>
  <c r="R3750" i="21"/>
  <c r="X3749" i="21"/>
  <c r="W3749" i="21"/>
  <c r="V3749" i="21"/>
  <c r="U3749" i="21"/>
  <c r="T3749" i="21"/>
  <c r="S3749" i="21"/>
  <c r="R3749" i="21"/>
  <c r="X3748" i="21"/>
  <c r="W3748" i="21"/>
  <c r="V3748" i="21"/>
  <c r="U3748" i="21"/>
  <c r="T3748" i="21"/>
  <c r="S3748" i="21"/>
  <c r="R3748" i="21"/>
  <c r="X3747" i="21"/>
  <c r="W3747" i="21"/>
  <c r="V3747" i="21"/>
  <c r="U3747" i="21"/>
  <c r="T3747" i="21"/>
  <c r="S3747" i="21"/>
  <c r="R3747" i="21"/>
  <c r="X3746" i="21"/>
  <c r="W3746" i="21"/>
  <c r="V3746" i="21"/>
  <c r="U3746" i="21"/>
  <c r="T3746" i="21"/>
  <c r="S3746" i="21"/>
  <c r="R3746" i="21"/>
  <c r="X3745" i="21"/>
  <c r="W3745" i="21"/>
  <c r="V3745" i="21"/>
  <c r="U3745" i="21"/>
  <c r="T3745" i="21"/>
  <c r="S3745" i="21"/>
  <c r="R3745" i="21"/>
  <c r="X3744" i="21"/>
  <c r="W3744" i="21"/>
  <c r="V3744" i="21"/>
  <c r="U3744" i="21"/>
  <c r="T3744" i="21"/>
  <c r="S3744" i="21"/>
  <c r="R3744" i="21"/>
  <c r="X3743" i="21"/>
  <c r="W3743" i="21"/>
  <c r="V3743" i="21"/>
  <c r="U3743" i="21"/>
  <c r="T3743" i="21"/>
  <c r="S3743" i="21"/>
  <c r="R3743" i="21"/>
  <c r="X3742" i="21"/>
  <c r="W3742" i="21"/>
  <c r="V3742" i="21"/>
  <c r="U3742" i="21"/>
  <c r="T3742" i="21"/>
  <c r="S3742" i="21"/>
  <c r="R3742" i="21"/>
  <c r="X3741" i="21"/>
  <c r="W3741" i="21"/>
  <c r="V3741" i="21"/>
  <c r="U3741" i="21"/>
  <c r="T3741" i="21"/>
  <c r="S3741" i="21"/>
  <c r="R3741" i="21"/>
  <c r="X3740" i="21"/>
  <c r="W3740" i="21"/>
  <c r="V3740" i="21"/>
  <c r="U3740" i="21"/>
  <c r="T3740" i="21"/>
  <c r="S3740" i="21"/>
  <c r="R3740" i="21"/>
  <c r="X3739" i="21"/>
  <c r="W3739" i="21"/>
  <c r="V3739" i="21"/>
  <c r="U3739" i="21"/>
  <c r="T3739" i="21"/>
  <c r="S3739" i="21"/>
  <c r="R3739" i="21"/>
  <c r="X3738" i="21"/>
  <c r="W3738" i="21"/>
  <c r="V3738" i="21"/>
  <c r="U3738" i="21"/>
  <c r="T3738" i="21"/>
  <c r="S3738" i="21"/>
  <c r="R3738" i="21"/>
  <c r="X3737" i="21"/>
  <c r="W3737" i="21"/>
  <c r="V3737" i="21"/>
  <c r="U3737" i="21"/>
  <c r="T3737" i="21"/>
  <c r="S3737" i="21"/>
  <c r="R3737" i="21"/>
  <c r="X3736" i="21"/>
  <c r="W3736" i="21"/>
  <c r="V3736" i="21"/>
  <c r="U3736" i="21"/>
  <c r="T3736" i="21"/>
  <c r="S3736" i="21"/>
  <c r="R3736" i="21"/>
  <c r="X3735" i="21"/>
  <c r="W3735" i="21"/>
  <c r="V3735" i="21"/>
  <c r="U3735" i="21"/>
  <c r="T3735" i="21"/>
  <c r="S3735" i="21"/>
  <c r="R3735" i="21"/>
  <c r="X3734" i="21"/>
  <c r="W3734" i="21"/>
  <c r="V3734" i="21"/>
  <c r="U3734" i="21"/>
  <c r="T3734" i="21"/>
  <c r="S3734" i="21"/>
  <c r="R3734" i="21"/>
  <c r="X3733" i="21"/>
  <c r="W3733" i="21"/>
  <c r="V3733" i="21"/>
  <c r="U3733" i="21"/>
  <c r="T3733" i="21"/>
  <c r="S3733" i="21"/>
  <c r="R3733" i="21"/>
  <c r="X3732" i="21"/>
  <c r="W3732" i="21"/>
  <c r="V3732" i="21"/>
  <c r="U3732" i="21"/>
  <c r="T3732" i="21"/>
  <c r="S3732" i="21"/>
  <c r="R3732" i="21"/>
  <c r="X3731" i="21"/>
  <c r="W3731" i="21"/>
  <c r="V3731" i="21"/>
  <c r="U3731" i="21"/>
  <c r="T3731" i="21"/>
  <c r="S3731" i="21"/>
  <c r="R3731" i="21"/>
  <c r="X3730" i="21"/>
  <c r="W3730" i="21"/>
  <c r="V3730" i="21"/>
  <c r="U3730" i="21"/>
  <c r="T3730" i="21"/>
  <c r="S3730" i="21"/>
  <c r="R3730" i="21"/>
  <c r="X3729" i="21"/>
  <c r="W3729" i="21"/>
  <c r="V3729" i="21"/>
  <c r="U3729" i="21"/>
  <c r="T3729" i="21"/>
  <c r="S3729" i="21"/>
  <c r="R3729" i="21"/>
  <c r="X3728" i="21"/>
  <c r="W3728" i="21"/>
  <c r="V3728" i="21"/>
  <c r="U3728" i="21"/>
  <c r="T3728" i="21"/>
  <c r="S3728" i="21"/>
  <c r="R3728" i="21"/>
  <c r="X3727" i="21"/>
  <c r="W3727" i="21"/>
  <c r="V3727" i="21"/>
  <c r="U3727" i="21"/>
  <c r="T3727" i="21"/>
  <c r="S3727" i="21"/>
  <c r="R3727" i="21"/>
  <c r="X3726" i="21"/>
  <c r="W3726" i="21"/>
  <c r="V3726" i="21"/>
  <c r="U3726" i="21"/>
  <c r="T3726" i="21"/>
  <c r="S3726" i="21"/>
  <c r="R3726" i="21"/>
  <c r="X3725" i="21"/>
  <c r="W3725" i="21"/>
  <c r="V3725" i="21"/>
  <c r="U3725" i="21"/>
  <c r="T3725" i="21"/>
  <c r="S3725" i="21"/>
  <c r="R3725" i="21"/>
  <c r="X3724" i="21"/>
  <c r="W3724" i="21"/>
  <c r="V3724" i="21"/>
  <c r="U3724" i="21"/>
  <c r="T3724" i="21"/>
  <c r="S3724" i="21"/>
  <c r="R3724" i="21"/>
  <c r="X3723" i="21"/>
  <c r="W3723" i="21"/>
  <c r="V3723" i="21"/>
  <c r="U3723" i="21"/>
  <c r="T3723" i="21"/>
  <c r="S3723" i="21"/>
  <c r="R3723" i="21"/>
  <c r="X3722" i="21"/>
  <c r="W3722" i="21"/>
  <c r="V3722" i="21"/>
  <c r="U3722" i="21"/>
  <c r="T3722" i="21"/>
  <c r="S3722" i="21"/>
  <c r="R3722" i="21"/>
  <c r="X3721" i="21"/>
  <c r="W3721" i="21"/>
  <c r="V3721" i="21"/>
  <c r="U3721" i="21"/>
  <c r="T3721" i="21"/>
  <c r="S3721" i="21"/>
  <c r="R3721" i="21"/>
  <c r="X3720" i="21"/>
  <c r="W3720" i="21"/>
  <c r="V3720" i="21"/>
  <c r="U3720" i="21"/>
  <c r="T3720" i="21"/>
  <c r="S3720" i="21"/>
  <c r="R3720" i="21"/>
  <c r="X3719" i="21"/>
  <c r="W3719" i="21"/>
  <c r="V3719" i="21"/>
  <c r="U3719" i="21"/>
  <c r="T3719" i="21"/>
  <c r="S3719" i="21"/>
  <c r="R3719" i="21"/>
  <c r="X3718" i="21"/>
  <c r="W3718" i="21"/>
  <c r="V3718" i="21"/>
  <c r="U3718" i="21"/>
  <c r="T3718" i="21"/>
  <c r="S3718" i="21"/>
  <c r="R3718" i="21"/>
  <c r="X3717" i="21"/>
  <c r="W3717" i="21"/>
  <c r="V3717" i="21"/>
  <c r="U3717" i="21"/>
  <c r="T3717" i="21"/>
  <c r="S3717" i="21"/>
  <c r="R3717" i="21"/>
  <c r="X3716" i="21"/>
  <c r="W3716" i="21"/>
  <c r="V3716" i="21"/>
  <c r="U3716" i="21"/>
  <c r="T3716" i="21"/>
  <c r="S3716" i="21"/>
  <c r="R3716" i="21"/>
  <c r="X3715" i="21"/>
  <c r="W3715" i="21"/>
  <c r="V3715" i="21"/>
  <c r="U3715" i="21"/>
  <c r="T3715" i="21"/>
  <c r="S3715" i="21"/>
  <c r="R3715" i="21"/>
  <c r="X3714" i="21"/>
  <c r="W3714" i="21"/>
  <c r="V3714" i="21"/>
  <c r="U3714" i="21"/>
  <c r="T3714" i="21"/>
  <c r="S3714" i="21"/>
  <c r="R3714" i="21"/>
  <c r="X3713" i="21"/>
  <c r="W3713" i="21"/>
  <c r="V3713" i="21"/>
  <c r="U3713" i="21"/>
  <c r="T3713" i="21"/>
  <c r="S3713" i="21"/>
  <c r="R3713" i="21"/>
  <c r="X3712" i="21"/>
  <c r="W3712" i="21"/>
  <c r="V3712" i="21"/>
  <c r="U3712" i="21"/>
  <c r="T3712" i="21"/>
  <c r="S3712" i="21"/>
  <c r="R3712" i="21"/>
  <c r="X3711" i="21"/>
  <c r="W3711" i="21"/>
  <c r="V3711" i="21"/>
  <c r="U3711" i="21"/>
  <c r="T3711" i="21"/>
  <c r="S3711" i="21"/>
  <c r="R3711" i="21"/>
  <c r="X3710" i="21"/>
  <c r="W3710" i="21"/>
  <c r="V3710" i="21"/>
  <c r="U3710" i="21"/>
  <c r="T3710" i="21"/>
  <c r="S3710" i="21"/>
  <c r="R3710" i="21"/>
  <c r="X3709" i="21"/>
  <c r="W3709" i="21"/>
  <c r="V3709" i="21"/>
  <c r="U3709" i="21"/>
  <c r="T3709" i="21"/>
  <c r="S3709" i="21"/>
  <c r="R3709" i="21"/>
  <c r="X3708" i="21"/>
  <c r="W3708" i="21"/>
  <c r="V3708" i="21"/>
  <c r="U3708" i="21"/>
  <c r="T3708" i="21"/>
  <c r="S3708" i="21"/>
  <c r="R3708" i="21"/>
  <c r="X3707" i="21"/>
  <c r="W3707" i="21"/>
  <c r="V3707" i="21"/>
  <c r="U3707" i="21"/>
  <c r="T3707" i="21"/>
  <c r="S3707" i="21"/>
  <c r="R3707" i="21"/>
  <c r="X3706" i="21"/>
  <c r="W3706" i="21"/>
  <c r="V3706" i="21"/>
  <c r="U3706" i="21"/>
  <c r="T3706" i="21"/>
  <c r="S3706" i="21"/>
  <c r="R3706" i="21"/>
  <c r="X3705" i="21"/>
  <c r="W3705" i="21"/>
  <c r="V3705" i="21"/>
  <c r="U3705" i="21"/>
  <c r="T3705" i="21"/>
  <c r="S3705" i="21"/>
  <c r="R3705" i="21"/>
  <c r="X3704" i="21"/>
  <c r="W3704" i="21"/>
  <c r="V3704" i="21"/>
  <c r="U3704" i="21"/>
  <c r="T3704" i="21"/>
  <c r="S3704" i="21"/>
  <c r="R3704" i="21"/>
  <c r="X3703" i="21"/>
  <c r="W3703" i="21"/>
  <c r="V3703" i="21"/>
  <c r="U3703" i="21"/>
  <c r="T3703" i="21"/>
  <c r="S3703" i="21"/>
  <c r="R3703" i="21"/>
  <c r="X3702" i="21"/>
  <c r="W3702" i="21"/>
  <c r="V3702" i="21"/>
  <c r="U3702" i="21"/>
  <c r="T3702" i="21"/>
  <c r="S3702" i="21"/>
  <c r="R3702" i="21"/>
  <c r="X3701" i="21"/>
  <c r="W3701" i="21"/>
  <c r="V3701" i="21"/>
  <c r="U3701" i="21"/>
  <c r="T3701" i="21"/>
  <c r="S3701" i="21"/>
  <c r="R3701" i="21"/>
  <c r="X3700" i="21"/>
  <c r="W3700" i="21"/>
  <c r="V3700" i="21"/>
  <c r="U3700" i="21"/>
  <c r="T3700" i="21"/>
  <c r="S3700" i="21"/>
  <c r="R3700" i="21"/>
  <c r="X3699" i="21"/>
  <c r="W3699" i="21"/>
  <c r="V3699" i="21"/>
  <c r="U3699" i="21"/>
  <c r="T3699" i="21"/>
  <c r="S3699" i="21"/>
  <c r="R3699" i="21"/>
  <c r="X3698" i="21"/>
  <c r="W3698" i="21"/>
  <c r="V3698" i="21"/>
  <c r="U3698" i="21"/>
  <c r="T3698" i="21"/>
  <c r="S3698" i="21"/>
  <c r="R3698" i="21"/>
  <c r="X3697" i="21"/>
  <c r="W3697" i="21"/>
  <c r="V3697" i="21"/>
  <c r="U3697" i="21"/>
  <c r="T3697" i="21"/>
  <c r="S3697" i="21"/>
  <c r="R3697" i="21"/>
  <c r="X3696" i="21"/>
  <c r="W3696" i="21"/>
  <c r="V3696" i="21"/>
  <c r="U3696" i="21"/>
  <c r="T3696" i="21"/>
  <c r="S3696" i="21"/>
  <c r="R3696" i="21"/>
  <c r="X3695" i="21"/>
  <c r="W3695" i="21"/>
  <c r="V3695" i="21"/>
  <c r="U3695" i="21"/>
  <c r="T3695" i="21"/>
  <c r="S3695" i="21"/>
  <c r="R3695" i="21"/>
  <c r="X3694" i="21"/>
  <c r="W3694" i="21"/>
  <c r="V3694" i="21"/>
  <c r="U3694" i="21"/>
  <c r="T3694" i="21"/>
  <c r="S3694" i="21"/>
  <c r="R3694" i="21"/>
  <c r="X3693" i="21"/>
  <c r="W3693" i="21"/>
  <c r="V3693" i="21"/>
  <c r="U3693" i="21"/>
  <c r="T3693" i="21"/>
  <c r="S3693" i="21"/>
  <c r="R3693" i="21"/>
  <c r="X3692" i="21"/>
  <c r="W3692" i="21"/>
  <c r="V3692" i="21"/>
  <c r="U3692" i="21"/>
  <c r="T3692" i="21"/>
  <c r="S3692" i="21"/>
  <c r="R3692" i="21"/>
  <c r="X3691" i="21"/>
  <c r="W3691" i="21"/>
  <c r="V3691" i="21"/>
  <c r="U3691" i="21"/>
  <c r="T3691" i="21"/>
  <c r="S3691" i="21"/>
  <c r="R3691" i="21"/>
  <c r="X3690" i="21"/>
  <c r="W3690" i="21"/>
  <c r="V3690" i="21"/>
  <c r="U3690" i="21"/>
  <c r="T3690" i="21"/>
  <c r="S3690" i="21"/>
  <c r="R3690" i="21"/>
  <c r="X3689" i="21"/>
  <c r="W3689" i="21"/>
  <c r="V3689" i="21"/>
  <c r="U3689" i="21"/>
  <c r="T3689" i="21"/>
  <c r="S3689" i="21"/>
  <c r="R3689" i="21"/>
  <c r="X3688" i="21"/>
  <c r="W3688" i="21"/>
  <c r="V3688" i="21"/>
  <c r="U3688" i="21"/>
  <c r="T3688" i="21"/>
  <c r="S3688" i="21"/>
  <c r="R3688" i="21"/>
  <c r="X3687" i="21"/>
  <c r="W3687" i="21"/>
  <c r="V3687" i="21"/>
  <c r="U3687" i="21"/>
  <c r="T3687" i="21"/>
  <c r="S3687" i="21"/>
  <c r="R3687" i="21"/>
  <c r="X3686" i="21"/>
  <c r="W3686" i="21"/>
  <c r="V3686" i="21"/>
  <c r="U3686" i="21"/>
  <c r="T3686" i="21"/>
  <c r="S3686" i="21"/>
  <c r="R3686" i="21"/>
  <c r="X3685" i="21"/>
  <c r="W3685" i="21"/>
  <c r="V3685" i="21"/>
  <c r="U3685" i="21"/>
  <c r="T3685" i="21"/>
  <c r="S3685" i="21"/>
  <c r="R3685" i="21"/>
  <c r="X3684" i="21"/>
  <c r="W3684" i="21"/>
  <c r="V3684" i="21"/>
  <c r="U3684" i="21"/>
  <c r="T3684" i="21"/>
  <c r="S3684" i="21"/>
  <c r="R3684" i="21"/>
  <c r="X3683" i="21"/>
  <c r="W3683" i="21"/>
  <c r="V3683" i="21"/>
  <c r="U3683" i="21"/>
  <c r="T3683" i="21"/>
  <c r="S3683" i="21"/>
  <c r="R3683" i="21"/>
  <c r="X3682" i="21"/>
  <c r="W3682" i="21"/>
  <c r="V3682" i="21"/>
  <c r="U3682" i="21"/>
  <c r="T3682" i="21"/>
  <c r="S3682" i="21"/>
  <c r="R3682" i="21"/>
  <c r="X3681" i="21"/>
  <c r="W3681" i="21"/>
  <c r="V3681" i="21"/>
  <c r="U3681" i="21"/>
  <c r="T3681" i="21"/>
  <c r="S3681" i="21"/>
  <c r="R3681" i="21"/>
  <c r="X3680" i="21"/>
  <c r="W3680" i="21"/>
  <c r="V3680" i="21"/>
  <c r="U3680" i="21"/>
  <c r="T3680" i="21"/>
  <c r="S3680" i="21"/>
  <c r="R3680" i="21"/>
  <c r="X3679" i="21"/>
  <c r="W3679" i="21"/>
  <c r="V3679" i="21"/>
  <c r="U3679" i="21"/>
  <c r="T3679" i="21"/>
  <c r="S3679" i="21"/>
  <c r="R3679" i="21"/>
  <c r="X3678" i="21"/>
  <c r="W3678" i="21"/>
  <c r="V3678" i="21"/>
  <c r="U3678" i="21"/>
  <c r="T3678" i="21"/>
  <c r="S3678" i="21"/>
  <c r="R3678" i="21"/>
  <c r="X3677" i="21"/>
  <c r="W3677" i="21"/>
  <c r="V3677" i="21"/>
  <c r="U3677" i="21"/>
  <c r="T3677" i="21"/>
  <c r="S3677" i="21"/>
  <c r="R3677" i="21"/>
  <c r="X3676" i="21"/>
  <c r="W3676" i="21"/>
  <c r="V3676" i="21"/>
  <c r="U3676" i="21"/>
  <c r="T3676" i="21"/>
  <c r="S3676" i="21"/>
  <c r="R3676" i="21"/>
  <c r="X3675" i="21"/>
  <c r="W3675" i="21"/>
  <c r="V3675" i="21"/>
  <c r="U3675" i="21"/>
  <c r="T3675" i="21"/>
  <c r="S3675" i="21"/>
  <c r="R3675" i="21"/>
  <c r="X3674" i="21"/>
  <c r="W3674" i="21"/>
  <c r="V3674" i="21"/>
  <c r="U3674" i="21"/>
  <c r="T3674" i="21"/>
  <c r="S3674" i="21"/>
  <c r="R3674" i="21"/>
  <c r="X3673" i="21"/>
  <c r="W3673" i="21"/>
  <c r="V3673" i="21"/>
  <c r="U3673" i="21"/>
  <c r="T3673" i="21"/>
  <c r="S3673" i="21"/>
  <c r="R3673" i="21"/>
  <c r="X3672" i="21"/>
  <c r="W3672" i="21"/>
  <c r="V3672" i="21"/>
  <c r="U3672" i="21"/>
  <c r="T3672" i="21"/>
  <c r="S3672" i="21"/>
  <c r="R3672" i="21"/>
  <c r="X3671" i="21"/>
  <c r="W3671" i="21"/>
  <c r="V3671" i="21"/>
  <c r="U3671" i="21"/>
  <c r="T3671" i="21"/>
  <c r="S3671" i="21"/>
  <c r="R3671" i="21"/>
  <c r="X3670" i="21"/>
  <c r="W3670" i="21"/>
  <c r="V3670" i="21"/>
  <c r="U3670" i="21"/>
  <c r="T3670" i="21"/>
  <c r="S3670" i="21"/>
  <c r="R3670" i="21"/>
  <c r="X3669" i="21"/>
  <c r="W3669" i="21"/>
  <c r="V3669" i="21"/>
  <c r="U3669" i="21"/>
  <c r="T3669" i="21"/>
  <c r="S3669" i="21"/>
  <c r="R3669" i="21"/>
  <c r="X3668" i="21"/>
  <c r="W3668" i="21"/>
  <c r="V3668" i="21"/>
  <c r="U3668" i="21"/>
  <c r="T3668" i="21"/>
  <c r="S3668" i="21"/>
  <c r="R3668" i="21"/>
  <c r="X3667" i="21"/>
  <c r="W3667" i="21"/>
  <c r="V3667" i="21"/>
  <c r="U3667" i="21"/>
  <c r="T3667" i="21"/>
  <c r="S3667" i="21"/>
  <c r="R3667" i="21"/>
  <c r="X3666" i="21"/>
  <c r="W3666" i="21"/>
  <c r="V3666" i="21"/>
  <c r="U3666" i="21"/>
  <c r="T3666" i="21"/>
  <c r="S3666" i="21"/>
  <c r="R3666" i="21"/>
  <c r="X3665" i="21"/>
  <c r="W3665" i="21"/>
  <c r="V3665" i="21"/>
  <c r="U3665" i="21"/>
  <c r="T3665" i="21"/>
  <c r="S3665" i="21"/>
  <c r="R3665" i="21"/>
  <c r="X3664" i="21"/>
  <c r="W3664" i="21"/>
  <c r="V3664" i="21"/>
  <c r="U3664" i="21"/>
  <c r="T3664" i="21"/>
  <c r="S3664" i="21"/>
  <c r="R3664" i="21"/>
  <c r="X3663" i="21"/>
  <c r="W3663" i="21"/>
  <c r="V3663" i="21"/>
  <c r="U3663" i="21"/>
  <c r="T3663" i="21"/>
  <c r="S3663" i="21"/>
  <c r="R3663" i="21"/>
  <c r="X3662" i="21"/>
  <c r="W3662" i="21"/>
  <c r="V3662" i="21"/>
  <c r="U3662" i="21"/>
  <c r="T3662" i="21"/>
  <c r="S3662" i="21"/>
  <c r="R3662" i="21"/>
  <c r="X3661" i="21"/>
  <c r="W3661" i="21"/>
  <c r="V3661" i="21"/>
  <c r="U3661" i="21"/>
  <c r="T3661" i="21"/>
  <c r="S3661" i="21"/>
  <c r="R3661" i="21"/>
  <c r="X3660" i="21"/>
  <c r="W3660" i="21"/>
  <c r="V3660" i="21"/>
  <c r="U3660" i="21"/>
  <c r="T3660" i="21"/>
  <c r="S3660" i="21"/>
  <c r="R3660" i="21"/>
  <c r="X3659" i="21"/>
  <c r="W3659" i="21"/>
  <c r="V3659" i="21"/>
  <c r="U3659" i="21"/>
  <c r="T3659" i="21"/>
  <c r="S3659" i="21"/>
  <c r="R3659" i="21"/>
  <c r="X3658" i="21"/>
  <c r="W3658" i="21"/>
  <c r="V3658" i="21"/>
  <c r="U3658" i="21"/>
  <c r="T3658" i="21"/>
  <c r="S3658" i="21"/>
  <c r="R3658" i="21"/>
  <c r="X3657" i="21"/>
  <c r="W3657" i="21"/>
  <c r="V3657" i="21"/>
  <c r="U3657" i="21"/>
  <c r="T3657" i="21"/>
  <c r="S3657" i="21"/>
  <c r="R3657" i="21"/>
  <c r="X3656" i="21"/>
  <c r="W3656" i="21"/>
  <c r="V3656" i="21"/>
  <c r="U3656" i="21"/>
  <c r="T3656" i="21"/>
  <c r="S3656" i="21"/>
  <c r="R3656" i="21"/>
  <c r="X3655" i="21"/>
  <c r="W3655" i="21"/>
  <c r="V3655" i="21"/>
  <c r="U3655" i="21"/>
  <c r="T3655" i="21"/>
  <c r="S3655" i="21"/>
  <c r="R3655" i="21"/>
  <c r="X3654" i="21"/>
  <c r="W3654" i="21"/>
  <c r="V3654" i="21"/>
  <c r="U3654" i="21"/>
  <c r="T3654" i="21"/>
  <c r="S3654" i="21"/>
  <c r="R3654" i="21"/>
  <c r="X3653" i="21"/>
  <c r="W3653" i="21"/>
  <c r="V3653" i="21"/>
  <c r="U3653" i="21"/>
  <c r="T3653" i="21"/>
  <c r="S3653" i="21"/>
  <c r="R3653" i="21"/>
  <c r="X3652" i="21"/>
  <c r="W3652" i="21"/>
  <c r="V3652" i="21"/>
  <c r="U3652" i="21"/>
  <c r="T3652" i="21"/>
  <c r="S3652" i="21"/>
  <c r="R3652" i="21"/>
  <c r="X3651" i="21"/>
  <c r="W3651" i="21"/>
  <c r="V3651" i="21"/>
  <c r="U3651" i="21"/>
  <c r="T3651" i="21"/>
  <c r="S3651" i="21"/>
  <c r="R3651" i="21"/>
  <c r="X3650" i="21"/>
  <c r="W3650" i="21"/>
  <c r="V3650" i="21"/>
  <c r="U3650" i="21"/>
  <c r="T3650" i="21"/>
  <c r="S3650" i="21"/>
  <c r="R3650" i="21"/>
  <c r="X3649" i="21"/>
  <c r="W3649" i="21"/>
  <c r="V3649" i="21"/>
  <c r="U3649" i="21"/>
  <c r="T3649" i="21"/>
  <c r="S3649" i="21"/>
  <c r="R3649" i="21"/>
  <c r="X3648" i="21"/>
  <c r="W3648" i="21"/>
  <c r="V3648" i="21"/>
  <c r="U3648" i="21"/>
  <c r="T3648" i="21"/>
  <c r="S3648" i="21"/>
  <c r="R3648" i="21"/>
  <c r="X3647" i="21"/>
  <c r="W3647" i="21"/>
  <c r="V3647" i="21"/>
  <c r="U3647" i="21"/>
  <c r="T3647" i="21"/>
  <c r="S3647" i="21"/>
  <c r="R3647" i="21"/>
  <c r="X3646" i="21"/>
  <c r="W3646" i="21"/>
  <c r="V3646" i="21"/>
  <c r="U3646" i="21"/>
  <c r="T3646" i="21"/>
  <c r="S3646" i="21"/>
  <c r="R3646" i="21"/>
  <c r="X3645" i="21"/>
  <c r="W3645" i="21"/>
  <c r="V3645" i="21"/>
  <c r="U3645" i="21"/>
  <c r="T3645" i="21"/>
  <c r="S3645" i="21"/>
  <c r="R3645" i="21"/>
  <c r="X3644" i="21"/>
  <c r="W3644" i="21"/>
  <c r="V3644" i="21"/>
  <c r="U3644" i="21"/>
  <c r="T3644" i="21"/>
  <c r="S3644" i="21"/>
  <c r="R3644" i="21"/>
  <c r="X3643" i="21"/>
  <c r="W3643" i="21"/>
  <c r="V3643" i="21"/>
  <c r="U3643" i="21"/>
  <c r="T3643" i="21"/>
  <c r="S3643" i="21"/>
  <c r="R3643" i="21"/>
  <c r="X3642" i="21"/>
  <c r="W3642" i="21"/>
  <c r="V3642" i="21"/>
  <c r="U3642" i="21"/>
  <c r="T3642" i="21"/>
  <c r="S3642" i="21"/>
  <c r="R3642" i="21"/>
  <c r="X3641" i="21"/>
  <c r="W3641" i="21"/>
  <c r="V3641" i="21"/>
  <c r="U3641" i="21"/>
  <c r="T3641" i="21"/>
  <c r="S3641" i="21"/>
  <c r="R3641" i="21"/>
  <c r="X3640" i="21"/>
  <c r="W3640" i="21"/>
  <c r="V3640" i="21"/>
  <c r="U3640" i="21"/>
  <c r="T3640" i="21"/>
  <c r="S3640" i="21"/>
  <c r="R3640" i="21"/>
  <c r="X3639" i="21"/>
  <c r="W3639" i="21"/>
  <c r="V3639" i="21"/>
  <c r="U3639" i="21"/>
  <c r="T3639" i="21"/>
  <c r="S3639" i="21"/>
  <c r="R3639" i="21"/>
  <c r="X3638" i="21"/>
  <c r="W3638" i="21"/>
  <c r="V3638" i="21"/>
  <c r="U3638" i="21"/>
  <c r="T3638" i="21"/>
  <c r="S3638" i="21"/>
  <c r="R3638" i="21"/>
  <c r="X3637" i="21"/>
  <c r="W3637" i="21"/>
  <c r="V3637" i="21"/>
  <c r="U3637" i="21"/>
  <c r="T3637" i="21"/>
  <c r="S3637" i="21"/>
  <c r="R3637" i="21"/>
  <c r="X3636" i="21"/>
  <c r="W3636" i="21"/>
  <c r="V3636" i="21"/>
  <c r="U3636" i="21"/>
  <c r="T3636" i="21"/>
  <c r="S3636" i="21"/>
  <c r="R3636" i="21"/>
  <c r="X3635" i="21"/>
  <c r="W3635" i="21"/>
  <c r="V3635" i="21"/>
  <c r="U3635" i="21"/>
  <c r="T3635" i="21"/>
  <c r="S3635" i="21"/>
  <c r="R3635" i="21"/>
  <c r="X3634" i="21"/>
  <c r="W3634" i="21"/>
  <c r="V3634" i="21"/>
  <c r="U3634" i="21"/>
  <c r="T3634" i="21"/>
  <c r="S3634" i="21"/>
  <c r="R3634" i="21"/>
  <c r="X3633" i="21"/>
  <c r="W3633" i="21"/>
  <c r="V3633" i="21"/>
  <c r="U3633" i="21"/>
  <c r="T3633" i="21"/>
  <c r="S3633" i="21"/>
  <c r="R3633" i="21"/>
  <c r="X3632" i="21"/>
  <c r="W3632" i="21"/>
  <c r="V3632" i="21"/>
  <c r="U3632" i="21"/>
  <c r="T3632" i="21"/>
  <c r="S3632" i="21"/>
  <c r="R3632" i="21"/>
  <c r="X3631" i="21"/>
  <c r="W3631" i="21"/>
  <c r="V3631" i="21"/>
  <c r="U3631" i="21"/>
  <c r="T3631" i="21"/>
  <c r="S3631" i="21"/>
  <c r="R3631" i="21"/>
  <c r="X3630" i="21"/>
  <c r="W3630" i="21"/>
  <c r="V3630" i="21"/>
  <c r="U3630" i="21"/>
  <c r="T3630" i="21"/>
  <c r="S3630" i="21"/>
  <c r="R3630" i="21"/>
  <c r="X3629" i="21"/>
  <c r="W3629" i="21"/>
  <c r="V3629" i="21"/>
  <c r="U3629" i="21"/>
  <c r="T3629" i="21"/>
  <c r="S3629" i="21"/>
  <c r="R3629" i="21"/>
  <c r="X3628" i="21"/>
  <c r="W3628" i="21"/>
  <c r="V3628" i="21"/>
  <c r="U3628" i="21"/>
  <c r="T3628" i="21"/>
  <c r="S3628" i="21"/>
  <c r="R3628" i="21"/>
  <c r="X3627" i="21"/>
  <c r="W3627" i="21"/>
  <c r="V3627" i="21"/>
  <c r="U3627" i="21"/>
  <c r="T3627" i="21"/>
  <c r="S3627" i="21"/>
  <c r="R3627" i="21"/>
  <c r="X3626" i="21"/>
  <c r="W3626" i="21"/>
  <c r="V3626" i="21"/>
  <c r="U3626" i="21"/>
  <c r="T3626" i="21"/>
  <c r="S3626" i="21"/>
  <c r="R3626" i="21"/>
  <c r="X3625" i="21"/>
  <c r="W3625" i="21"/>
  <c r="V3625" i="21"/>
  <c r="U3625" i="21"/>
  <c r="T3625" i="21"/>
  <c r="S3625" i="21"/>
  <c r="R3625" i="21"/>
  <c r="X3624" i="21"/>
  <c r="W3624" i="21"/>
  <c r="V3624" i="21"/>
  <c r="U3624" i="21"/>
  <c r="T3624" i="21"/>
  <c r="S3624" i="21"/>
  <c r="R3624" i="21"/>
  <c r="X3623" i="21"/>
  <c r="W3623" i="21"/>
  <c r="V3623" i="21"/>
  <c r="U3623" i="21"/>
  <c r="T3623" i="21"/>
  <c r="S3623" i="21"/>
  <c r="R3623" i="21"/>
  <c r="X3622" i="21"/>
  <c r="W3622" i="21"/>
  <c r="V3622" i="21"/>
  <c r="U3622" i="21"/>
  <c r="T3622" i="21"/>
  <c r="S3622" i="21"/>
  <c r="R3622" i="21"/>
  <c r="X3621" i="21"/>
  <c r="W3621" i="21"/>
  <c r="V3621" i="21"/>
  <c r="U3621" i="21"/>
  <c r="T3621" i="21"/>
  <c r="S3621" i="21"/>
  <c r="R3621" i="21"/>
  <c r="X3620" i="21"/>
  <c r="W3620" i="21"/>
  <c r="V3620" i="21"/>
  <c r="U3620" i="21"/>
  <c r="T3620" i="21"/>
  <c r="S3620" i="21"/>
  <c r="R3620" i="21"/>
  <c r="X3619" i="21"/>
  <c r="W3619" i="21"/>
  <c r="V3619" i="21"/>
  <c r="U3619" i="21"/>
  <c r="T3619" i="21"/>
  <c r="S3619" i="21"/>
  <c r="R3619" i="21"/>
  <c r="X3618" i="21"/>
  <c r="W3618" i="21"/>
  <c r="V3618" i="21"/>
  <c r="U3618" i="21"/>
  <c r="T3618" i="21"/>
  <c r="S3618" i="21"/>
  <c r="R3618" i="21"/>
  <c r="X3617" i="21"/>
  <c r="W3617" i="21"/>
  <c r="V3617" i="21"/>
  <c r="U3617" i="21"/>
  <c r="T3617" i="21"/>
  <c r="S3617" i="21"/>
  <c r="R3617" i="21"/>
  <c r="X3616" i="21"/>
  <c r="W3616" i="21"/>
  <c r="V3616" i="21"/>
  <c r="U3616" i="21"/>
  <c r="T3616" i="21"/>
  <c r="S3616" i="21"/>
  <c r="R3616" i="21"/>
  <c r="X3615" i="21"/>
  <c r="W3615" i="21"/>
  <c r="V3615" i="21"/>
  <c r="U3615" i="21"/>
  <c r="T3615" i="21"/>
  <c r="S3615" i="21"/>
  <c r="R3615" i="21"/>
  <c r="X3614" i="21"/>
  <c r="W3614" i="21"/>
  <c r="V3614" i="21"/>
  <c r="U3614" i="21"/>
  <c r="T3614" i="21"/>
  <c r="S3614" i="21"/>
  <c r="R3614" i="21"/>
  <c r="X3613" i="21"/>
  <c r="W3613" i="21"/>
  <c r="V3613" i="21"/>
  <c r="U3613" i="21"/>
  <c r="T3613" i="21"/>
  <c r="S3613" i="21"/>
  <c r="R3613" i="21"/>
  <c r="X3612" i="21"/>
  <c r="W3612" i="21"/>
  <c r="V3612" i="21"/>
  <c r="U3612" i="21"/>
  <c r="T3612" i="21"/>
  <c r="S3612" i="21"/>
  <c r="R3612" i="21"/>
  <c r="X3611" i="21"/>
  <c r="W3611" i="21"/>
  <c r="V3611" i="21"/>
  <c r="U3611" i="21"/>
  <c r="T3611" i="21"/>
  <c r="S3611" i="21"/>
  <c r="R3611" i="21"/>
  <c r="X3610" i="21"/>
  <c r="W3610" i="21"/>
  <c r="V3610" i="21"/>
  <c r="U3610" i="21"/>
  <c r="T3610" i="21"/>
  <c r="S3610" i="21"/>
  <c r="R3610" i="21"/>
  <c r="X3609" i="21"/>
  <c r="W3609" i="21"/>
  <c r="V3609" i="21"/>
  <c r="U3609" i="21"/>
  <c r="T3609" i="21"/>
  <c r="S3609" i="21"/>
  <c r="R3609" i="21"/>
  <c r="X3608" i="21"/>
  <c r="W3608" i="21"/>
  <c r="V3608" i="21"/>
  <c r="U3608" i="21"/>
  <c r="T3608" i="21"/>
  <c r="S3608" i="21"/>
  <c r="R3608" i="21"/>
  <c r="X3607" i="21"/>
  <c r="W3607" i="21"/>
  <c r="V3607" i="21"/>
  <c r="U3607" i="21"/>
  <c r="T3607" i="21"/>
  <c r="S3607" i="21"/>
  <c r="R3607" i="21"/>
  <c r="X3606" i="21"/>
  <c r="W3606" i="21"/>
  <c r="V3606" i="21"/>
  <c r="U3606" i="21"/>
  <c r="T3606" i="21"/>
  <c r="S3606" i="21"/>
  <c r="R3606" i="21"/>
  <c r="X3605" i="21"/>
  <c r="W3605" i="21"/>
  <c r="V3605" i="21"/>
  <c r="U3605" i="21"/>
  <c r="T3605" i="21"/>
  <c r="S3605" i="21"/>
  <c r="R3605" i="21"/>
  <c r="X3604" i="21"/>
  <c r="W3604" i="21"/>
  <c r="V3604" i="21"/>
  <c r="U3604" i="21"/>
  <c r="T3604" i="21"/>
  <c r="S3604" i="21"/>
  <c r="R3604" i="21"/>
  <c r="X3603" i="21"/>
  <c r="W3603" i="21"/>
  <c r="V3603" i="21"/>
  <c r="U3603" i="21"/>
  <c r="T3603" i="21"/>
  <c r="S3603" i="21"/>
  <c r="R3603" i="21"/>
  <c r="X3602" i="21"/>
  <c r="W3602" i="21"/>
  <c r="V3602" i="21"/>
  <c r="U3602" i="21"/>
  <c r="T3602" i="21"/>
  <c r="S3602" i="21"/>
  <c r="R3602" i="21"/>
  <c r="X3601" i="21"/>
  <c r="W3601" i="21"/>
  <c r="V3601" i="21"/>
  <c r="U3601" i="21"/>
  <c r="T3601" i="21"/>
  <c r="S3601" i="21"/>
  <c r="R3601" i="21"/>
  <c r="X3600" i="21"/>
  <c r="W3600" i="21"/>
  <c r="V3600" i="21"/>
  <c r="U3600" i="21"/>
  <c r="T3600" i="21"/>
  <c r="S3600" i="21"/>
  <c r="R3600" i="21"/>
  <c r="X3599" i="21"/>
  <c r="W3599" i="21"/>
  <c r="V3599" i="21"/>
  <c r="U3599" i="21"/>
  <c r="T3599" i="21"/>
  <c r="S3599" i="21"/>
  <c r="R3599" i="21"/>
  <c r="X3598" i="21"/>
  <c r="W3598" i="21"/>
  <c r="V3598" i="21"/>
  <c r="U3598" i="21"/>
  <c r="T3598" i="21"/>
  <c r="S3598" i="21"/>
  <c r="R3598" i="21"/>
  <c r="X3597" i="21"/>
  <c r="W3597" i="21"/>
  <c r="V3597" i="21"/>
  <c r="U3597" i="21"/>
  <c r="T3597" i="21"/>
  <c r="S3597" i="21"/>
  <c r="R3597" i="21"/>
  <c r="X3596" i="21"/>
  <c r="W3596" i="21"/>
  <c r="V3596" i="21"/>
  <c r="U3596" i="21"/>
  <c r="T3596" i="21"/>
  <c r="S3596" i="21"/>
  <c r="R3596" i="21"/>
  <c r="X3595" i="21"/>
  <c r="W3595" i="21"/>
  <c r="V3595" i="21"/>
  <c r="U3595" i="21"/>
  <c r="T3595" i="21"/>
  <c r="S3595" i="21"/>
  <c r="R3595" i="21"/>
  <c r="X3594" i="21"/>
  <c r="W3594" i="21"/>
  <c r="V3594" i="21"/>
  <c r="U3594" i="21"/>
  <c r="T3594" i="21"/>
  <c r="S3594" i="21"/>
  <c r="R3594" i="21"/>
  <c r="X3593" i="21"/>
  <c r="W3593" i="21"/>
  <c r="V3593" i="21"/>
  <c r="U3593" i="21"/>
  <c r="T3593" i="21"/>
  <c r="S3593" i="21"/>
  <c r="R3593" i="21"/>
  <c r="X3592" i="21"/>
  <c r="W3592" i="21"/>
  <c r="V3592" i="21"/>
  <c r="U3592" i="21"/>
  <c r="T3592" i="21"/>
  <c r="S3592" i="21"/>
  <c r="R3592" i="21"/>
  <c r="X3591" i="21"/>
  <c r="W3591" i="21"/>
  <c r="V3591" i="21"/>
  <c r="U3591" i="21"/>
  <c r="T3591" i="21"/>
  <c r="S3591" i="21"/>
  <c r="R3591" i="21"/>
  <c r="X3590" i="21"/>
  <c r="W3590" i="21"/>
  <c r="V3590" i="21"/>
  <c r="U3590" i="21"/>
  <c r="T3590" i="21"/>
  <c r="S3590" i="21"/>
  <c r="R3590" i="21"/>
  <c r="X3589" i="21"/>
  <c r="W3589" i="21"/>
  <c r="V3589" i="21"/>
  <c r="U3589" i="21"/>
  <c r="T3589" i="21"/>
  <c r="S3589" i="21"/>
  <c r="R3589" i="21"/>
  <c r="X3588" i="21"/>
  <c r="W3588" i="21"/>
  <c r="V3588" i="21"/>
  <c r="U3588" i="21"/>
  <c r="T3588" i="21"/>
  <c r="S3588" i="21"/>
  <c r="R3588" i="21"/>
  <c r="X3587" i="21"/>
  <c r="W3587" i="21"/>
  <c r="V3587" i="21"/>
  <c r="U3587" i="21"/>
  <c r="T3587" i="21"/>
  <c r="S3587" i="21"/>
  <c r="R3587" i="21"/>
  <c r="X3586" i="21"/>
  <c r="W3586" i="21"/>
  <c r="V3586" i="21"/>
  <c r="U3586" i="21"/>
  <c r="T3586" i="21"/>
  <c r="S3586" i="21"/>
  <c r="R3586" i="21"/>
  <c r="X3585" i="21"/>
  <c r="W3585" i="21"/>
  <c r="V3585" i="21"/>
  <c r="U3585" i="21"/>
  <c r="T3585" i="21"/>
  <c r="S3585" i="21"/>
  <c r="R3585" i="21"/>
  <c r="X3584" i="21"/>
  <c r="W3584" i="21"/>
  <c r="V3584" i="21"/>
  <c r="U3584" i="21"/>
  <c r="T3584" i="21"/>
  <c r="S3584" i="21"/>
  <c r="R3584" i="21"/>
  <c r="X3583" i="21"/>
  <c r="W3583" i="21"/>
  <c r="V3583" i="21"/>
  <c r="U3583" i="21"/>
  <c r="T3583" i="21"/>
  <c r="S3583" i="21"/>
  <c r="R3583" i="21"/>
  <c r="X3582" i="21"/>
  <c r="W3582" i="21"/>
  <c r="V3582" i="21"/>
  <c r="U3582" i="21"/>
  <c r="T3582" i="21"/>
  <c r="S3582" i="21"/>
  <c r="R3582" i="21"/>
  <c r="X3581" i="21"/>
  <c r="W3581" i="21"/>
  <c r="V3581" i="21"/>
  <c r="U3581" i="21"/>
  <c r="T3581" i="21"/>
  <c r="S3581" i="21"/>
  <c r="R3581" i="21"/>
  <c r="X3580" i="21"/>
  <c r="W3580" i="21"/>
  <c r="V3580" i="21"/>
  <c r="U3580" i="21"/>
  <c r="T3580" i="21"/>
  <c r="S3580" i="21"/>
  <c r="R3580" i="21"/>
  <c r="X3579" i="21"/>
  <c r="W3579" i="21"/>
  <c r="V3579" i="21"/>
  <c r="U3579" i="21"/>
  <c r="T3579" i="21"/>
  <c r="S3579" i="21"/>
  <c r="R3579" i="21"/>
  <c r="X3578" i="21"/>
  <c r="W3578" i="21"/>
  <c r="V3578" i="21"/>
  <c r="U3578" i="21"/>
  <c r="T3578" i="21"/>
  <c r="S3578" i="21"/>
  <c r="R3578" i="21"/>
  <c r="X3577" i="21"/>
  <c r="W3577" i="21"/>
  <c r="V3577" i="21"/>
  <c r="U3577" i="21"/>
  <c r="T3577" i="21"/>
  <c r="S3577" i="21"/>
  <c r="R3577" i="21"/>
  <c r="X3576" i="21"/>
  <c r="W3576" i="21"/>
  <c r="V3576" i="21"/>
  <c r="U3576" i="21"/>
  <c r="T3576" i="21"/>
  <c r="S3576" i="21"/>
  <c r="R3576" i="21"/>
  <c r="X3575" i="21"/>
  <c r="W3575" i="21"/>
  <c r="V3575" i="21"/>
  <c r="U3575" i="21"/>
  <c r="T3575" i="21"/>
  <c r="S3575" i="21"/>
  <c r="R3575" i="21"/>
  <c r="X3574" i="21"/>
  <c r="W3574" i="21"/>
  <c r="V3574" i="21"/>
  <c r="U3574" i="21"/>
  <c r="T3574" i="21"/>
  <c r="S3574" i="21"/>
  <c r="R3574" i="21"/>
  <c r="X3573" i="21"/>
  <c r="W3573" i="21"/>
  <c r="V3573" i="21"/>
  <c r="U3573" i="21"/>
  <c r="T3573" i="21"/>
  <c r="S3573" i="21"/>
  <c r="R3573" i="21"/>
  <c r="X3572" i="21"/>
  <c r="W3572" i="21"/>
  <c r="V3572" i="21"/>
  <c r="U3572" i="21"/>
  <c r="T3572" i="21"/>
  <c r="S3572" i="21"/>
  <c r="R3572" i="21"/>
  <c r="X3571" i="21"/>
  <c r="W3571" i="21"/>
  <c r="V3571" i="21"/>
  <c r="U3571" i="21"/>
  <c r="T3571" i="21"/>
  <c r="S3571" i="21"/>
  <c r="R3571" i="21"/>
  <c r="X3570" i="21"/>
  <c r="W3570" i="21"/>
  <c r="V3570" i="21"/>
  <c r="U3570" i="21"/>
  <c r="T3570" i="21"/>
  <c r="S3570" i="21"/>
  <c r="R3570" i="21"/>
  <c r="X3569" i="21"/>
  <c r="W3569" i="21"/>
  <c r="V3569" i="21"/>
  <c r="U3569" i="21"/>
  <c r="T3569" i="21"/>
  <c r="S3569" i="21"/>
  <c r="R3569" i="21"/>
  <c r="X3568" i="21"/>
  <c r="W3568" i="21"/>
  <c r="V3568" i="21"/>
  <c r="U3568" i="21"/>
  <c r="T3568" i="21"/>
  <c r="S3568" i="21"/>
  <c r="R3568" i="21"/>
  <c r="X3567" i="21"/>
  <c r="W3567" i="21"/>
  <c r="V3567" i="21"/>
  <c r="U3567" i="21"/>
  <c r="T3567" i="21"/>
  <c r="S3567" i="21"/>
  <c r="R3567" i="21"/>
  <c r="X3566" i="21"/>
  <c r="W3566" i="21"/>
  <c r="V3566" i="21"/>
  <c r="U3566" i="21"/>
  <c r="T3566" i="21"/>
  <c r="S3566" i="21"/>
  <c r="R3566" i="21"/>
  <c r="X3565" i="21"/>
  <c r="W3565" i="21"/>
  <c r="V3565" i="21"/>
  <c r="U3565" i="21"/>
  <c r="T3565" i="21"/>
  <c r="S3565" i="21"/>
  <c r="R3565" i="21"/>
  <c r="X3564" i="21"/>
  <c r="W3564" i="21"/>
  <c r="V3564" i="21"/>
  <c r="U3564" i="21"/>
  <c r="T3564" i="21"/>
  <c r="S3564" i="21"/>
  <c r="R3564" i="21"/>
  <c r="X3563" i="21"/>
  <c r="W3563" i="21"/>
  <c r="V3563" i="21"/>
  <c r="U3563" i="21"/>
  <c r="T3563" i="21"/>
  <c r="S3563" i="21"/>
  <c r="R3563" i="21"/>
  <c r="X3562" i="21"/>
  <c r="W3562" i="21"/>
  <c r="V3562" i="21"/>
  <c r="U3562" i="21"/>
  <c r="T3562" i="21"/>
  <c r="S3562" i="21"/>
  <c r="R3562" i="21"/>
  <c r="X3561" i="21"/>
  <c r="W3561" i="21"/>
  <c r="V3561" i="21"/>
  <c r="U3561" i="21"/>
  <c r="T3561" i="21"/>
  <c r="S3561" i="21"/>
  <c r="R3561" i="21"/>
  <c r="X3560" i="21"/>
  <c r="W3560" i="21"/>
  <c r="V3560" i="21"/>
  <c r="U3560" i="21"/>
  <c r="T3560" i="21"/>
  <c r="S3560" i="21"/>
  <c r="R3560" i="21"/>
  <c r="X3559" i="21"/>
  <c r="W3559" i="21"/>
  <c r="V3559" i="21"/>
  <c r="U3559" i="21"/>
  <c r="T3559" i="21"/>
  <c r="S3559" i="21"/>
  <c r="R3559" i="21"/>
  <c r="X3558" i="21"/>
  <c r="W3558" i="21"/>
  <c r="V3558" i="21"/>
  <c r="U3558" i="21"/>
  <c r="T3558" i="21"/>
  <c r="S3558" i="21"/>
  <c r="R3558" i="21"/>
  <c r="X3557" i="21"/>
  <c r="W3557" i="21"/>
  <c r="V3557" i="21"/>
  <c r="U3557" i="21"/>
  <c r="T3557" i="21"/>
  <c r="S3557" i="21"/>
  <c r="R3557" i="21"/>
  <c r="X3556" i="21"/>
  <c r="W3556" i="21"/>
  <c r="V3556" i="21"/>
  <c r="U3556" i="21"/>
  <c r="T3556" i="21"/>
  <c r="S3556" i="21"/>
  <c r="R3556" i="21"/>
  <c r="X3555" i="21"/>
  <c r="W3555" i="21"/>
  <c r="V3555" i="21"/>
  <c r="U3555" i="21"/>
  <c r="T3555" i="21"/>
  <c r="S3555" i="21"/>
  <c r="R3555" i="21"/>
  <c r="X3554" i="21"/>
  <c r="W3554" i="21"/>
  <c r="V3554" i="21"/>
  <c r="U3554" i="21"/>
  <c r="T3554" i="21"/>
  <c r="S3554" i="21"/>
  <c r="R3554" i="21"/>
  <c r="X3553" i="21"/>
  <c r="W3553" i="21"/>
  <c r="V3553" i="21"/>
  <c r="U3553" i="21"/>
  <c r="T3553" i="21"/>
  <c r="S3553" i="21"/>
  <c r="R3553" i="21"/>
  <c r="X3552" i="21"/>
  <c r="W3552" i="21"/>
  <c r="V3552" i="21"/>
  <c r="U3552" i="21"/>
  <c r="T3552" i="21"/>
  <c r="S3552" i="21"/>
  <c r="R3552" i="21"/>
  <c r="X3551" i="21"/>
  <c r="W3551" i="21"/>
  <c r="V3551" i="21"/>
  <c r="U3551" i="21"/>
  <c r="T3551" i="21"/>
  <c r="S3551" i="21"/>
  <c r="R3551" i="21"/>
  <c r="X3550" i="21"/>
  <c r="W3550" i="21"/>
  <c r="V3550" i="21"/>
  <c r="U3550" i="21"/>
  <c r="T3550" i="21"/>
  <c r="S3550" i="21"/>
  <c r="R3550" i="21"/>
  <c r="X3549" i="21"/>
  <c r="W3549" i="21"/>
  <c r="V3549" i="21"/>
  <c r="U3549" i="21"/>
  <c r="T3549" i="21"/>
  <c r="S3549" i="21"/>
  <c r="R3549" i="21"/>
  <c r="X3548" i="21"/>
  <c r="W3548" i="21"/>
  <c r="V3548" i="21"/>
  <c r="U3548" i="21"/>
  <c r="T3548" i="21"/>
  <c r="S3548" i="21"/>
  <c r="R3548" i="21"/>
  <c r="X3547" i="21"/>
  <c r="W3547" i="21"/>
  <c r="V3547" i="21"/>
  <c r="U3547" i="21"/>
  <c r="T3547" i="21"/>
  <c r="S3547" i="21"/>
  <c r="R3547" i="21"/>
  <c r="X3546" i="21"/>
  <c r="W3546" i="21"/>
  <c r="V3546" i="21"/>
  <c r="U3546" i="21"/>
  <c r="T3546" i="21"/>
  <c r="S3546" i="21"/>
  <c r="R3546" i="21"/>
  <c r="X3545" i="21"/>
  <c r="W3545" i="21"/>
  <c r="V3545" i="21"/>
  <c r="U3545" i="21"/>
  <c r="T3545" i="21"/>
  <c r="S3545" i="21"/>
  <c r="R3545" i="21"/>
  <c r="X3544" i="21"/>
  <c r="W3544" i="21"/>
  <c r="V3544" i="21"/>
  <c r="U3544" i="21"/>
  <c r="T3544" i="21"/>
  <c r="S3544" i="21"/>
  <c r="R3544" i="21"/>
  <c r="X3543" i="21"/>
  <c r="W3543" i="21"/>
  <c r="V3543" i="21"/>
  <c r="U3543" i="21"/>
  <c r="T3543" i="21"/>
  <c r="S3543" i="21"/>
  <c r="R3543" i="21"/>
  <c r="X3542" i="21"/>
  <c r="W3542" i="21"/>
  <c r="V3542" i="21"/>
  <c r="U3542" i="21"/>
  <c r="T3542" i="21"/>
  <c r="S3542" i="21"/>
  <c r="R3542" i="21"/>
  <c r="X3541" i="21"/>
  <c r="W3541" i="21"/>
  <c r="V3541" i="21"/>
  <c r="U3541" i="21"/>
  <c r="T3541" i="21"/>
  <c r="S3541" i="21"/>
  <c r="R3541" i="21"/>
  <c r="X3540" i="21"/>
  <c r="W3540" i="21"/>
  <c r="V3540" i="21"/>
  <c r="U3540" i="21"/>
  <c r="T3540" i="21"/>
  <c r="S3540" i="21"/>
  <c r="R3540" i="21"/>
  <c r="X3539" i="21"/>
  <c r="W3539" i="21"/>
  <c r="V3539" i="21"/>
  <c r="U3539" i="21"/>
  <c r="T3539" i="21"/>
  <c r="S3539" i="21"/>
  <c r="R3539" i="21"/>
  <c r="X3538" i="21"/>
  <c r="W3538" i="21"/>
  <c r="V3538" i="21"/>
  <c r="U3538" i="21"/>
  <c r="T3538" i="21"/>
  <c r="S3538" i="21"/>
  <c r="R3538" i="21"/>
  <c r="X3537" i="21"/>
  <c r="W3537" i="21"/>
  <c r="V3537" i="21"/>
  <c r="U3537" i="21"/>
  <c r="T3537" i="21"/>
  <c r="S3537" i="21"/>
  <c r="R3537" i="21"/>
  <c r="X3536" i="21"/>
  <c r="W3536" i="21"/>
  <c r="V3536" i="21"/>
  <c r="U3536" i="21"/>
  <c r="T3536" i="21"/>
  <c r="S3536" i="21"/>
  <c r="R3536" i="21"/>
  <c r="X3535" i="21"/>
  <c r="W3535" i="21"/>
  <c r="V3535" i="21"/>
  <c r="U3535" i="21"/>
  <c r="T3535" i="21"/>
  <c r="S3535" i="21"/>
  <c r="R3535" i="21"/>
  <c r="X3534" i="21"/>
  <c r="W3534" i="21"/>
  <c r="V3534" i="21"/>
  <c r="U3534" i="21"/>
  <c r="T3534" i="21"/>
  <c r="S3534" i="21"/>
  <c r="R3534" i="21"/>
  <c r="X3533" i="21"/>
  <c r="W3533" i="21"/>
  <c r="V3533" i="21"/>
  <c r="U3533" i="21"/>
  <c r="T3533" i="21"/>
  <c r="S3533" i="21"/>
  <c r="R3533" i="21"/>
  <c r="X3532" i="21"/>
  <c r="W3532" i="21"/>
  <c r="V3532" i="21"/>
  <c r="U3532" i="21"/>
  <c r="T3532" i="21"/>
  <c r="S3532" i="21"/>
  <c r="R3532" i="21"/>
  <c r="X3531" i="21"/>
  <c r="W3531" i="21"/>
  <c r="V3531" i="21"/>
  <c r="U3531" i="21"/>
  <c r="T3531" i="21"/>
  <c r="S3531" i="21"/>
  <c r="R3531" i="21"/>
  <c r="X3530" i="21"/>
  <c r="W3530" i="21"/>
  <c r="V3530" i="21"/>
  <c r="U3530" i="21"/>
  <c r="T3530" i="21"/>
  <c r="S3530" i="21"/>
  <c r="R3530" i="21"/>
  <c r="X3529" i="21"/>
  <c r="W3529" i="21"/>
  <c r="V3529" i="21"/>
  <c r="U3529" i="21"/>
  <c r="T3529" i="21"/>
  <c r="S3529" i="21"/>
  <c r="R3529" i="21"/>
  <c r="X3528" i="21"/>
  <c r="W3528" i="21"/>
  <c r="V3528" i="21"/>
  <c r="U3528" i="21"/>
  <c r="T3528" i="21"/>
  <c r="S3528" i="21"/>
  <c r="R3528" i="21"/>
  <c r="X3527" i="21"/>
  <c r="W3527" i="21"/>
  <c r="V3527" i="21"/>
  <c r="U3527" i="21"/>
  <c r="T3527" i="21"/>
  <c r="S3527" i="21"/>
  <c r="R3527" i="21"/>
  <c r="X3526" i="21"/>
  <c r="W3526" i="21"/>
  <c r="V3526" i="21"/>
  <c r="U3526" i="21"/>
  <c r="T3526" i="21"/>
  <c r="S3526" i="21"/>
  <c r="R3526" i="21"/>
  <c r="X3525" i="21"/>
  <c r="W3525" i="21"/>
  <c r="V3525" i="21"/>
  <c r="U3525" i="21"/>
  <c r="T3525" i="21"/>
  <c r="S3525" i="21"/>
  <c r="R3525" i="21"/>
  <c r="X3524" i="21"/>
  <c r="W3524" i="21"/>
  <c r="V3524" i="21"/>
  <c r="U3524" i="21"/>
  <c r="T3524" i="21"/>
  <c r="S3524" i="21"/>
  <c r="R3524" i="21"/>
  <c r="X3523" i="21"/>
  <c r="W3523" i="21"/>
  <c r="V3523" i="21"/>
  <c r="U3523" i="21"/>
  <c r="T3523" i="21"/>
  <c r="S3523" i="21"/>
  <c r="R3523" i="21"/>
  <c r="X3522" i="21"/>
  <c r="W3522" i="21"/>
  <c r="V3522" i="21"/>
  <c r="U3522" i="21"/>
  <c r="T3522" i="21"/>
  <c r="S3522" i="21"/>
  <c r="R3522" i="21"/>
  <c r="X3521" i="21"/>
  <c r="W3521" i="21"/>
  <c r="V3521" i="21"/>
  <c r="U3521" i="21"/>
  <c r="T3521" i="21"/>
  <c r="S3521" i="21"/>
  <c r="R3521" i="21"/>
  <c r="X3520" i="21"/>
  <c r="W3520" i="21"/>
  <c r="V3520" i="21"/>
  <c r="U3520" i="21"/>
  <c r="T3520" i="21"/>
  <c r="S3520" i="21"/>
  <c r="R3520" i="21"/>
  <c r="X3519" i="21"/>
  <c r="W3519" i="21"/>
  <c r="V3519" i="21"/>
  <c r="U3519" i="21"/>
  <c r="T3519" i="21"/>
  <c r="S3519" i="21"/>
  <c r="R3519" i="21"/>
  <c r="X3518" i="21"/>
  <c r="W3518" i="21"/>
  <c r="V3518" i="21"/>
  <c r="U3518" i="21"/>
  <c r="T3518" i="21"/>
  <c r="S3518" i="21"/>
  <c r="R3518" i="21"/>
  <c r="X3517" i="21"/>
  <c r="W3517" i="21"/>
  <c r="V3517" i="21"/>
  <c r="U3517" i="21"/>
  <c r="T3517" i="21"/>
  <c r="S3517" i="21"/>
  <c r="R3517" i="21"/>
  <c r="X3516" i="21"/>
  <c r="W3516" i="21"/>
  <c r="V3516" i="21"/>
  <c r="U3516" i="21"/>
  <c r="T3516" i="21"/>
  <c r="S3516" i="21"/>
  <c r="R3516" i="21"/>
  <c r="X3515" i="21"/>
  <c r="W3515" i="21"/>
  <c r="V3515" i="21"/>
  <c r="U3515" i="21"/>
  <c r="T3515" i="21"/>
  <c r="S3515" i="21"/>
  <c r="R3515" i="21"/>
  <c r="X3514" i="21"/>
  <c r="W3514" i="21"/>
  <c r="V3514" i="21"/>
  <c r="U3514" i="21"/>
  <c r="T3514" i="21"/>
  <c r="S3514" i="21"/>
  <c r="R3514" i="21"/>
  <c r="X3513" i="21"/>
  <c r="W3513" i="21"/>
  <c r="V3513" i="21"/>
  <c r="U3513" i="21"/>
  <c r="T3513" i="21"/>
  <c r="S3513" i="21"/>
  <c r="R3513" i="21"/>
  <c r="X3512" i="21"/>
  <c r="W3512" i="21"/>
  <c r="V3512" i="21"/>
  <c r="U3512" i="21"/>
  <c r="T3512" i="21"/>
  <c r="S3512" i="21"/>
  <c r="R3512" i="21"/>
  <c r="X3511" i="21"/>
  <c r="W3511" i="21"/>
  <c r="V3511" i="21"/>
  <c r="U3511" i="21"/>
  <c r="T3511" i="21"/>
  <c r="S3511" i="21"/>
  <c r="R3511" i="21"/>
  <c r="X3510" i="21"/>
  <c r="W3510" i="21"/>
  <c r="V3510" i="21"/>
  <c r="U3510" i="21"/>
  <c r="T3510" i="21"/>
  <c r="S3510" i="21"/>
  <c r="R3510" i="21"/>
  <c r="X3509" i="21"/>
  <c r="W3509" i="21"/>
  <c r="V3509" i="21"/>
  <c r="U3509" i="21"/>
  <c r="T3509" i="21"/>
  <c r="S3509" i="21"/>
  <c r="R3509" i="21"/>
  <c r="X3508" i="21"/>
  <c r="W3508" i="21"/>
  <c r="V3508" i="21"/>
  <c r="U3508" i="21"/>
  <c r="T3508" i="21"/>
  <c r="S3508" i="21"/>
  <c r="R3508" i="21"/>
  <c r="X3507" i="21"/>
  <c r="W3507" i="21"/>
  <c r="V3507" i="21"/>
  <c r="U3507" i="21"/>
  <c r="T3507" i="21"/>
  <c r="S3507" i="21"/>
  <c r="R3507" i="21"/>
  <c r="X3506" i="21"/>
  <c r="W3506" i="21"/>
  <c r="V3506" i="21"/>
  <c r="U3506" i="21"/>
  <c r="T3506" i="21"/>
  <c r="S3506" i="21"/>
  <c r="R3506" i="21"/>
  <c r="X3505" i="21"/>
  <c r="W3505" i="21"/>
  <c r="V3505" i="21"/>
  <c r="U3505" i="21"/>
  <c r="T3505" i="21"/>
  <c r="S3505" i="21"/>
  <c r="R3505" i="21"/>
  <c r="X3504" i="21"/>
  <c r="W3504" i="21"/>
  <c r="V3504" i="21"/>
  <c r="U3504" i="21"/>
  <c r="T3504" i="21"/>
  <c r="S3504" i="21"/>
  <c r="R3504" i="21"/>
  <c r="X3503" i="21"/>
  <c r="W3503" i="21"/>
  <c r="V3503" i="21"/>
  <c r="U3503" i="21"/>
  <c r="T3503" i="21"/>
  <c r="S3503" i="21"/>
  <c r="R3503" i="21"/>
  <c r="X3502" i="21"/>
  <c r="W3502" i="21"/>
  <c r="V3502" i="21"/>
  <c r="U3502" i="21"/>
  <c r="T3502" i="21"/>
  <c r="S3502" i="21"/>
  <c r="R3502" i="21"/>
  <c r="X3501" i="21"/>
  <c r="W3501" i="21"/>
  <c r="V3501" i="21"/>
  <c r="U3501" i="21"/>
  <c r="T3501" i="21"/>
  <c r="S3501" i="21"/>
  <c r="R3501" i="21"/>
  <c r="X3500" i="21"/>
  <c r="W3500" i="21"/>
  <c r="V3500" i="21"/>
  <c r="U3500" i="21"/>
  <c r="T3500" i="21"/>
  <c r="S3500" i="21"/>
  <c r="R3500" i="21"/>
  <c r="X3499" i="21"/>
  <c r="W3499" i="21"/>
  <c r="V3499" i="21"/>
  <c r="U3499" i="21"/>
  <c r="T3499" i="21"/>
  <c r="S3499" i="21"/>
  <c r="R3499" i="21"/>
  <c r="X3498" i="21"/>
  <c r="W3498" i="21"/>
  <c r="V3498" i="21"/>
  <c r="U3498" i="21"/>
  <c r="T3498" i="21"/>
  <c r="S3498" i="21"/>
  <c r="R3498" i="21"/>
  <c r="X3497" i="21"/>
  <c r="W3497" i="21"/>
  <c r="V3497" i="21"/>
  <c r="U3497" i="21"/>
  <c r="T3497" i="21"/>
  <c r="S3497" i="21"/>
  <c r="R3497" i="21"/>
  <c r="X3496" i="21"/>
  <c r="W3496" i="21"/>
  <c r="V3496" i="21"/>
  <c r="U3496" i="21"/>
  <c r="T3496" i="21"/>
  <c r="S3496" i="21"/>
  <c r="R3496" i="21"/>
  <c r="X3495" i="21"/>
  <c r="W3495" i="21"/>
  <c r="V3495" i="21"/>
  <c r="U3495" i="21"/>
  <c r="T3495" i="21"/>
  <c r="S3495" i="21"/>
  <c r="R3495" i="21"/>
  <c r="X3494" i="21"/>
  <c r="W3494" i="21"/>
  <c r="V3494" i="21"/>
  <c r="U3494" i="21"/>
  <c r="T3494" i="21"/>
  <c r="S3494" i="21"/>
  <c r="R3494" i="21"/>
  <c r="X3493" i="21"/>
  <c r="W3493" i="21"/>
  <c r="V3493" i="21"/>
  <c r="U3493" i="21"/>
  <c r="T3493" i="21"/>
  <c r="S3493" i="21"/>
  <c r="R3493" i="21"/>
  <c r="X3492" i="21"/>
  <c r="W3492" i="21"/>
  <c r="V3492" i="21"/>
  <c r="U3492" i="21"/>
  <c r="T3492" i="21"/>
  <c r="S3492" i="21"/>
  <c r="R3492" i="21"/>
  <c r="X3491" i="21"/>
  <c r="W3491" i="21"/>
  <c r="V3491" i="21"/>
  <c r="U3491" i="21"/>
  <c r="T3491" i="21"/>
  <c r="S3491" i="21"/>
  <c r="R3491" i="21"/>
  <c r="X3490" i="21"/>
  <c r="W3490" i="21"/>
  <c r="V3490" i="21"/>
  <c r="U3490" i="21"/>
  <c r="T3490" i="21"/>
  <c r="S3490" i="21"/>
  <c r="R3490" i="21"/>
  <c r="X3489" i="21"/>
  <c r="W3489" i="21"/>
  <c r="V3489" i="21"/>
  <c r="U3489" i="21"/>
  <c r="T3489" i="21"/>
  <c r="S3489" i="21"/>
  <c r="R3489" i="21"/>
  <c r="X3488" i="21"/>
  <c r="W3488" i="21"/>
  <c r="V3488" i="21"/>
  <c r="U3488" i="21"/>
  <c r="T3488" i="21"/>
  <c r="S3488" i="21"/>
  <c r="R3488" i="21"/>
  <c r="X3487" i="21"/>
  <c r="W3487" i="21"/>
  <c r="V3487" i="21"/>
  <c r="U3487" i="21"/>
  <c r="T3487" i="21"/>
  <c r="S3487" i="21"/>
  <c r="R3487" i="21"/>
  <c r="X3486" i="21"/>
  <c r="W3486" i="21"/>
  <c r="V3486" i="21"/>
  <c r="U3486" i="21"/>
  <c r="T3486" i="21"/>
  <c r="S3486" i="21"/>
  <c r="R3486" i="21"/>
  <c r="X3485" i="21"/>
  <c r="W3485" i="21"/>
  <c r="V3485" i="21"/>
  <c r="U3485" i="21"/>
  <c r="T3485" i="21"/>
  <c r="S3485" i="21"/>
  <c r="R3485" i="21"/>
  <c r="X3484" i="21"/>
  <c r="W3484" i="21"/>
  <c r="V3484" i="21"/>
  <c r="U3484" i="21"/>
  <c r="T3484" i="21"/>
  <c r="S3484" i="21"/>
  <c r="R3484" i="21"/>
  <c r="X3483" i="21"/>
  <c r="W3483" i="21"/>
  <c r="V3483" i="21"/>
  <c r="U3483" i="21"/>
  <c r="T3483" i="21"/>
  <c r="S3483" i="21"/>
  <c r="R3483" i="21"/>
  <c r="X3482" i="21"/>
  <c r="W3482" i="21"/>
  <c r="V3482" i="21"/>
  <c r="U3482" i="21"/>
  <c r="T3482" i="21"/>
  <c r="S3482" i="21"/>
  <c r="R3482" i="21"/>
  <c r="X3481" i="21"/>
  <c r="W3481" i="21"/>
  <c r="V3481" i="21"/>
  <c r="U3481" i="21"/>
  <c r="T3481" i="21"/>
  <c r="S3481" i="21"/>
  <c r="R3481" i="21"/>
  <c r="X3480" i="21"/>
  <c r="W3480" i="21"/>
  <c r="V3480" i="21"/>
  <c r="U3480" i="21"/>
  <c r="T3480" i="21"/>
  <c r="S3480" i="21"/>
  <c r="R3480" i="21"/>
  <c r="X3479" i="21"/>
  <c r="W3479" i="21"/>
  <c r="V3479" i="21"/>
  <c r="U3479" i="21"/>
  <c r="T3479" i="21"/>
  <c r="S3479" i="21"/>
  <c r="R3479" i="21"/>
  <c r="X3478" i="21"/>
  <c r="W3478" i="21"/>
  <c r="V3478" i="21"/>
  <c r="U3478" i="21"/>
  <c r="T3478" i="21"/>
  <c r="S3478" i="21"/>
  <c r="R3478" i="21"/>
  <c r="X3477" i="21"/>
  <c r="W3477" i="21"/>
  <c r="V3477" i="21"/>
  <c r="U3477" i="21"/>
  <c r="T3477" i="21"/>
  <c r="S3477" i="21"/>
  <c r="R3477" i="21"/>
  <c r="X3476" i="21"/>
  <c r="W3476" i="21"/>
  <c r="V3476" i="21"/>
  <c r="U3476" i="21"/>
  <c r="T3476" i="21"/>
  <c r="S3476" i="21"/>
  <c r="R3476" i="21"/>
  <c r="X3475" i="21"/>
  <c r="W3475" i="21"/>
  <c r="V3475" i="21"/>
  <c r="U3475" i="21"/>
  <c r="T3475" i="21"/>
  <c r="S3475" i="21"/>
  <c r="R3475" i="21"/>
  <c r="X3474" i="21"/>
  <c r="W3474" i="21"/>
  <c r="V3474" i="21"/>
  <c r="U3474" i="21"/>
  <c r="T3474" i="21"/>
  <c r="S3474" i="21"/>
  <c r="R3474" i="21"/>
  <c r="X3473" i="21"/>
  <c r="W3473" i="21"/>
  <c r="V3473" i="21"/>
  <c r="U3473" i="21"/>
  <c r="T3473" i="21"/>
  <c r="S3473" i="21"/>
  <c r="R3473" i="21"/>
  <c r="X3472" i="21"/>
  <c r="W3472" i="21"/>
  <c r="V3472" i="21"/>
  <c r="U3472" i="21"/>
  <c r="T3472" i="21"/>
  <c r="S3472" i="21"/>
  <c r="R3472" i="21"/>
  <c r="X3471" i="21"/>
  <c r="W3471" i="21"/>
  <c r="V3471" i="21"/>
  <c r="U3471" i="21"/>
  <c r="T3471" i="21"/>
  <c r="S3471" i="21"/>
  <c r="R3471" i="21"/>
  <c r="X3470" i="21"/>
  <c r="W3470" i="21"/>
  <c r="V3470" i="21"/>
  <c r="U3470" i="21"/>
  <c r="T3470" i="21"/>
  <c r="S3470" i="21"/>
  <c r="R3470" i="21"/>
  <c r="X3469" i="21"/>
  <c r="W3469" i="21"/>
  <c r="V3469" i="21"/>
  <c r="U3469" i="21"/>
  <c r="T3469" i="21"/>
  <c r="S3469" i="21"/>
  <c r="R3469" i="21"/>
  <c r="X3468" i="21"/>
  <c r="W3468" i="21"/>
  <c r="V3468" i="21"/>
  <c r="U3468" i="21"/>
  <c r="T3468" i="21"/>
  <c r="S3468" i="21"/>
  <c r="R3468" i="21"/>
  <c r="X3467" i="21"/>
  <c r="W3467" i="21"/>
  <c r="V3467" i="21"/>
  <c r="U3467" i="21"/>
  <c r="T3467" i="21"/>
  <c r="S3467" i="21"/>
  <c r="R3467" i="21"/>
  <c r="X3466" i="21"/>
  <c r="W3466" i="21"/>
  <c r="V3466" i="21"/>
  <c r="U3466" i="21"/>
  <c r="T3466" i="21"/>
  <c r="S3466" i="21"/>
  <c r="R3466" i="21"/>
  <c r="X3465" i="21"/>
  <c r="W3465" i="21"/>
  <c r="V3465" i="21"/>
  <c r="U3465" i="21"/>
  <c r="T3465" i="21"/>
  <c r="S3465" i="21"/>
  <c r="R3465" i="21"/>
  <c r="X3464" i="21"/>
  <c r="W3464" i="21"/>
  <c r="V3464" i="21"/>
  <c r="U3464" i="21"/>
  <c r="T3464" i="21"/>
  <c r="S3464" i="21"/>
  <c r="R3464" i="21"/>
  <c r="X3463" i="21"/>
  <c r="W3463" i="21"/>
  <c r="V3463" i="21"/>
  <c r="U3463" i="21"/>
  <c r="T3463" i="21"/>
  <c r="S3463" i="21"/>
  <c r="R3463" i="21"/>
  <c r="X3462" i="21"/>
  <c r="W3462" i="21"/>
  <c r="V3462" i="21"/>
  <c r="U3462" i="21"/>
  <c r="T3462" i="21"/>
  <c r="S3462" i="21"/>
  <c r="R3462" i="21"/>
  <c r="X3461" i="21"/>
  <c r="W3461" i="21"/>
  <c r="V3461" i="21"/>
  <c r="U3461" i="21"/>
  <c r="T3461" i="21"/>
  <c r="S3461" i="21"/>
  <c r="R3461" i="21"/>
  <c r="X3460" i="21"/>
  <c r="W3460" i="21"/>
  <c r="V3460" i="21"/>
  <c r="U3460" i="21"/>
  <c r="T3460" i="21"/>
  <c r="S3460" i="21"/>
  <c r="R3460" i="21"/>
  <c r="X3459" i="21"/>
  <c r="W3459" i="21"/>
  <c r="V3459" i="21"/>
  <c r="U3459" i="21"/>
  <c r="T3459" i="21"/>
  <c r="S3459" i="21"/>
  <c r="R3459" i="21"/>
  <c r="X3458" i="21"/>
  <c r="W3458" i="21"/>
  <c r="V3458" i="21"/>
  <c r="U3458" i="21"/>
  <c r="T3458" i="21"/>
  <c r="S3458" i="21"/>
  <c r="R3458" i="21"/>
  <c r="X3457" i="21"/>
  <c r="W3457" i="21"/>
  <c r="V3457" i="21"/>
  <c r="U3457" i="21"/>
  <c r="T3457" i="21"/>
  <c r="S3457" i="21"/>
  <c r="R3457" i="21"/>
  <c r="X3456" i="21"/>
  <c r="W3456" i="21"/>
  <c r="V3456" i="21"/>
  <c r="U3456" i="21"/>
  <c r="T3456" i="21"/>
  <c r="S3456" i="21"/>
  <c r="R3456" i="21"/>
  <c r="X3455" i="21"/>
  <c r="W3455" i="21"/>
  <c r="V3455" i="21"/>
  <c r="U3455" i="21"/>
  <c r="T3455" i="21"/>
  <c r="S3455" i="21"/>
  <c r="R3455" i="21"/>
  <c r="X3454" i="21"/>
  <c r="W3454" i="21"/>
  <c r="V3454" i="21"/>
  <c r="U3454" i="21"/>
  <c r="T3454" i="21"/>
  <c r="S3454" i="21"/>
  <c r="R3454" i="21"/>
  <c r="X3453" i="21"/>
  <c r="W3453" i="21"/>
  <c r="V3453" i="21"/>
  <c r="U3453" i="21"/>
  <c r="T3453" i="21"/>
  <c r="S3453" i="21"/>
  <c r="R3453" i="21"/>
  <c r="X3452" i="21"/>
  <c r="W3452" i="21"/>
  <c r="V3452" i="21"/>
  <c r="U3452" i="21"/>
  <c r="T3452" i="21"/>
  <c r="S3452" i="21"/>
  <c r="R3452" i="21"/>
  <c r="X3451" i="21"/>
  <c r="W3451" i="21"/>
  <c r="V3451" i="21"/>
  <c r="U3451" i="21"/>
  <c r="T3451" i="21"/>
  <c r="S3451" i="21"/>
  <c r="R3451" i="21"/>
  <c r="X3450" i="21"/>
  <c r="W3450" i="21"/>
  <c r="V3450" i="21"/>
  <c r="U3450" i="21"/>
  <c r="T3450" i="21"/>
  <c r="S3450" i="21"/>
  <c r="R3450" i="21"/>
  <c r="X3449" i="21"/>
  <c r="W3449" i="21"/>
  <c r="V3449" i="21"/>
  <c r="U3449" i="21"/>
  <c r="T3449" i="21"/>
  <c r="S3449" i="21"/>
  <c r="R3449" i="21"/>
  <c r="X3448" i="21"/>
  <c r="W3448" i="21"/>
  <c r="V3448" i="21"/>
  <c r="U3448" i="21"/>
  <c r="T3448" i="21"/>
  <c r="S3448" i="21"/>
  <c r="R3448" i="21"/>
  <c r="X3447" i="21"/>
  <c r="W3447" i="21"/>
  <c r="V3447" i="21"/>
  <c r="U3447" i="21"/>
  <c r="T3447" i="21"/>
  <c r="S3447" i="21"/>
  <c r="R3447" i="21"/>
  <c r="X3446" i="21"/>
  <c r="W3446" i="21"/>
  <c r="V3446" i="21"/>
  <c r="U3446" i="21"/>
  <c r="T3446" i="21"/>
  <c r="S3446" i="21"/>
  <c r="R3446" i="21"/>
  <c r="X3445" i="21"/>
  <c r="W3445" i="21"/>
  <c r="V3445" i="21"/>
  <c r="U3445" i="21"/>
  <c r="T3445" i="21"/>
  <c r="S3445" i="21"/>
  <c r="R3445" i="21"/>
  <c r="X3444" i="21"/>
  <c r="W3444" i="21"/>
  <c r="V3444" i="21"/>
  <c r="U3444" i="21"/>
  <c r="T3444" i="21"/>
  <c r="S3444" i="21"/>
  <c r="R3444" i="21"/>
  <c r="X3443" i="21"/>
  <c r="W3443" i="21"/>
  <c r="V3443" i="21"/>
  <c r="U3443" i="21"/>
  <c r="T3443" i="21"/>
  <c r="S3443" i="21"/>
  <c r="R3443" i="21"/>
  <c r="X3442" i="21"/>
  <c r="W3442" i="21"/>
  <c r="V3442" i="21"/>
  <c r="U3442" i="21"/>
  <c r="T3442" i="21"/>
  <c r="S3442" i="21"/>
  <c r="R3442" i="21"/>
  <c r="X3441" i="21"/>
  <c r="W3441" i="21"/>
  <c r="V3441" i="21"/>
  <c r="U3441" i="21"/>
  <c r="T3441" i="21"/>
  <c r="S3441" i="21"/>
  <c r="R3441" i="21"/>
  <c r="X3440" i="21"/>
  <c r="W3440" i="21"/>
  <c r="V3440" i="21"/>
  <c r="U3440" i="21"/>
  <c r="T3440" i="21"/>
  <c r="S3440" i="21"/>
  <c r="R3440" i="21"/>
  <c r="X3439" i="21"/>
  <c r="W3439" i="21"/>
  <c r="V3439" i="21"/>
  <c r="U3439" i="21"/>
  <c r="T3439" i="21"/>
  <c r="S3439" i="21"/>
  <c r="R3439" i="21"/>
  <c r="X3438" i="21"/>
  <c r="W3438" i="21"/>
  <c r="V3438" i="21"/>
  <c r="U3438" i="21"/>
  <c r="T3438" i="21"/>
  <c r="S3438" i="21"/>
  <c r="R3438" i="21"/>
  <c r="X3437" i="21"/>
  <c r="W3437" i="21"/>
  <c r="V3437" i="21"/>
  <c r="U3437" i="21"/>
  <c r="T3437" i="21"/>
  <c r="S3437" i="21"/>
  <c r="R3437" i="21"/>
  <c r="X3436" i="21"/>
  <c r="W3436" i="21"/>
  <c r="V3436" i="21"/>
  <c r="U3436" i="21"/>
  <c r="T3436" i="21"/>
  <c r="S3436" i="21"/>
  <c r="R3436" i="21"/>
  <c r="X3435" i="21"/>
  <c r="W3435" i="21"/>
  <c r="V3435" i="21"/>
  <c r="U3435" i="21"/>
  <c r="T3435" i="21"/>
  <c r="S3435" i="21"/>
  <c r="R3435" i="21"/>
  <c r="X3434" i="21"/>
  <c r="W3434" i="21"/>
  <c r="V3434" i="21"/>
  <c r="U3434" i="21"/>
  <c r="T3434" i="21"/>
  <c r="S3434" i="21"/>
  <c r="R3434" i="21"/>
  <c r="X3433" i="21"/>
  <c r="W3433" i="21"/>
  <c r="V3433" i="21"/>
  <c r="U3433" i="21"/>
  <c r="T3433" i="21"/>
  <c r="S3433" i="21"/>
  <c r="R3433" i="21"/>
  <c r="X3432" i="21"/>
  <c r="W3432" i="21"/>
  <c r="V3432" i="21"/>
  <c r="U3432" i="21"/>
  <c r="T3432" i="21"/>
  <c r="S3432" i="21"/>
  <c r="R3432" i="21"/>
  <c r="X3431" i="21"/>
  <c r="W3431" i="21"/>
  <c r="V3431" i="21"/>
  <c r="U3431" i="21"/>
  <c r="T3431" i="21"/>
  <c r="S3431" i="21"/>
  <c r="R3431" i="21"/>
  <c r="X3430" i="21"/>
  <c r="W3430" i="21"/>
  <c r="V3430" i="21"/>
  <c r="U3430" i="21"/>
  <c r="T3430" i="21"/>
  <c r="S3430" i="21"/>
  <c r="R3430" i="21"/>
  <c r="X3429" i="21"/>
  <c r="W3429" i="21"/>
  <c r="V3429" i="21"/>
  <c r="U3429" i="21"/>
  <c r="T3429" i="21"/>
  <c r="S3429" i="21"/>
  <c r="R3429" i="21"/>
  <c r="X3428" i="21"/>
  <c r="W3428" i="21"/>
  <c r="V3428" i="21"/>
  <c r="U3428" i="21"/>
  <c r="T3428" i="21"/>
  <c r="S3428" i="21"/>
  <c r="R3428" i="21"/>
  <c r="X3427" i="21"/>
  <c r="W3427" i="21"/>
  <c r="V3427" i="21"/>
  <c r="U3427" i="21"/>
  <c r="T3427" i="21"/>
  <c r="S3427" i="21"/>
  <c r="R3427" i="21"/>
  <c r="X3426" i="21"/>
  <c r="W3426" i="21"/>
  <c r="V3426" i="21"/>
  <c r="U3426" i="21"/>
  <c r="T3426" i="21"/>
  <c r="S3426" i="21"/>
  <c r="R3426" i="21"/>
  <c r="X3425" i="21"/>
  <c r="W3425" i="21"/>
  <c r="V3425" i="21"/>
  <c r="U3425" i="21"/>
  <c r="T3425" i="21"/>
  <c r="S3425" i="21"/>
  <c r="R3425" i="21"/>
  <c r="X3424" i="21"/>
  <c r="W3424" i="21"/>
  <c r="V3424" i="21"/>
  <c r="U3424" i="21"/>
  <c r="T3424" i="21"/>
  <c r="S3424" i="21"/>
  <c r="R3424" i="21"/>
  <c r="X3423" i="21"/>
  <c r="W3423" i="21"/>
  <c r="V3423" i="21"/>
  <c r="U3423" i="21"/>
  <c r="T3423" i="21"/>
  <c r="S3423" i="21"/>
  <c r="R3423" i="21"/>
  <c r="X3422" i="21"/>
  <c r="W3422" i="21"/>
  <c r="V3422" i="21"/>
  <c r="U3422" i="21"/>
  <c r="T3422" i="21"/>
  <c r="S3422" i="21"/>
  <c r="R3422" i="21"/>
  <c r="X3421" i="21"/>
  <c r="W3421" i="21"/>
  <c r="V3421" i="21"/>
  <c r="U3421" i="21"/>
  <c r="T3421" i="21"/>
  <c r="S3421" i="21"/>
  <c r="R3421" i="21"/>
  <c r="X3420" i="21"/>
  <c r="W3420" i="21"/>
  <c r="V3420" i="21"/>
  <c r="U3420" i="21"/>
  <c r="T3420" i="21"/>
  <c r="S3420" i="21"/>
  <c r="R3420" i="21"/>
  <c r="X3419" i="21"/>
  <c r="W3419" i="21"/>
  <c r="V3419" i="21"/>
  <c r="U3419" i="21"/>
  <c r="T3419" i="21"/>
  <c r="S3419" i="21"/>
  <c r="R3419" i="21"/>
  <c r="X3418" i="21"/>
  <c r="W3418" i="21"/>
  <c r="V3418" i="21"/>
  <c r="U3418" i="21"/>
  <c r="T3418" i="21"/>
  <c r="S3418" i="21"/>
  <c r="R3418" i="21"/>
  <c r="X3417" i="21"/>
  <c r="W3417" i="21"/>
  <c r="V3417" i="21"/>
  <c r="U3417" i="21"/>
  <c r="T3417" i="21"/>
  <c r="S3417" i="21"/>
  <c r="R3417" i="21"/>
  <c r="X3416" i="21"/>
  <c r="W3416" i="21"/>
  <c r="V3416" i="21"/>
  <c r="U3416" i="21"/>
  <c r="T3416" i="21"/>
  <c r="S3416" i="21"/>
  <c r="R3416" i="21"/>
  <c r="X3415" i="21"/>
  <c r="W3415" i="21"/>
  <c r="V3415" i="21"/>
  <c r="U3415" i="21"/>
  <c r="T3415" i="21"/>
  <c r="S3415" i="21"/>
  <c r="R3415" i="21"/>
  <c r="X3414" i="21"/>
  <c r="W3414" i="21"/>
  <c r="V3414" i="21"/>
  <c r="U3414" i="21"/>
  <c r="T3414" i="21"/>
  <c r="S3414" i="21"/>
  <c r="R3414" i="21"/>
  <c r="X3413" i="21"/>
  <c r="W3413" i="21"/>
  <c r="V3413" i="21"/>
  <c r="U3413" i="21"/>
  <c r="T3413" i="21"/>
  <c r="S3413" i="21"/>
  <c r="R3413" i="21"/>
  <c r="X3412" i="21"/>
  <c r="W3412" i="21"/>
  <c r="V3412" i="21"/>
  <c r="U3412" i="21"/>
  <c r="T3412" i="21"/>
  <c r="S3412" i="21"/>
  <c r="R3412" i="21"/>
  <c r="X3411" i="21"/>
  <c r="W3411" i="21"/>
  <c r="V3411" i="21"/>
  <c r="U3411" i="21"/>
  <c r="T3411" i="21"/>
  <c r="S3411" i="21"/>
  <c r="R3411" i="21"/>
  <c r="X3410" i="21"/>
  <c r="W3410" i="21"/>
  <c r="V3410" i="21"/>
  <c r="U3410" i="21"/>
  <c r="T3410" i="21"/>
  <c r="S3410" i="21"/>
  <c r="R3410" i="21"/>
  <c r="X3409" i="21"/>
  <c r="W3409" i="21"/>
  <c r="V3409" i="21"/>
  <c r="U3409" i="21"/>
  <c r="T3409" i="21"/>
  <c r="S3409" i="21"/>
  <c r="R3409" i="21"/>
  <c r="X3408" i="21"/>
  <c r="W3408" i="21"/>
  <c r="V3408" i="21"/>
  <c r="U3408" i="21"/>
  <c r="T3408" i="21"/>
  <c r="S3408" i="21"/>
  <c r="R3408" i="21"/>
  <c r="X3407" i="21"/>
  <c r="W3407" i="21"/>
  <c r="V3407" i="21"/>
  <c r="U3407" i="21"/>
  <c r="T3407" i="21"/>
  <c r="S3407" i="21"/>
  <c r="R3407" i="21"/>
  <c r="X3406" i="21"/>
  <c r="W3406" i="21"/>
  <c r="V3406" i="21"/>
  <c r="U3406" i="21"/>
  <c r="T3406" i="21"/>
  <c r="S3406" i="21"/>
  <c r="R3406" i="21"/>
  <c r="X3405" i="21"/>
  <c r="W3405" i="21"/>
  <c r="V3405" i="21"/>
  <c r="U3405" i="21"/>
  <c r="T3405" i="21"/>
  <c r="S3405" i="21"/>
  <c r="R3405" i="21"/>
  <c r="X3404" i="21"/>
  <c r="W3404" i="21"/>
  <c r="V3404" i="21"/>
  <c r="U3404" i="21"/>
  <c r="T3404" i="21"/>
  <c r="S3404" i="21"/>
  <c r="R3404" i="21"/>
  <c r="X3403" i="21"/>
  <c r="W3403" i="21"/>
  <c r="V3403" i="21"/>
  <c r="U3403" i="21"/>
  <c r="T3403" i="21"/>
  <c r="S3403" i="21"/>
  <c r="R3403" i="21"/>
  <c r="X3402" i="21"/>
  <c r="W3402" i="21"/>
  <c r="V3402" i="21"/>
  <c r="U3402" i="21"/>
  <c r="T3402" i="21"/>
  <c r="S3402" i="21"/>
  <c r="R3402" i="21"/>
  <c r="X3401" i="21"/>
  <c r="W3401" i="21"/>
  <c r="V3401" i="21"/>
  <c r="U3401" i="21"/>
  <c r="T3401" i="21"/>
  <c r="S3401" i="21"/>
  <c r="R3401" i="21"/>
  <c r="X3400" i="21"/>
  <c r="W3400" i="21"/>
  <c r="V3400" i="21"/>
  <c r="U3400" i="21"/>
  <c r="T3400" i="21"/>
  <c r="S3400" i="21"/>
  <c r="R3400" i="21"/>
  <c r="X3399" i="21"/>
  <c r="W3399" i="21"/>
  <c r="V3399" i="21"/>
  <c r="U3399" i="21"/>
  <c r="T3399" i="21"/>
  <c r="S3399" i="21"/>
  <c r="R3399" i="21"/>
  <c r="X3398" i="21"/>
  <c r="W3398" i="21"/>
  <c r="V3398" i="21"/>
  <c r="U3398" i="21"/>
  <c r="T3398" i="21"/>
  <c r="S3398" i="21"/>
  <c r="R3398" i="21"/>
  <c r="X3397" i="21"/>
  <c r="W3397" i="21"/>
  <c r="V3397" i="21"/>
  <c r="U3397" i="21"/>
  <c r="T3397" i="21"/>
  <c r="S3397" i="21"/>
  <c r="R3397" i="21"/>
  <c r="X3396" i="21"/>
  <c r="W3396" i="21"/>
  <c r="V3396" i="21"/>
  <c r="U3396" i="21"/>
  <c r="T3396" i="21"/>
  <c r="S3396" i="21"/>
  <c r="R3396" i="21"/>
  <c r="X3395" i="21"/>
  <c r="W3395" i="21"/>
  <c r="V3395" i="21"/>
  <c r="U3395" i="21"/>
  <c r="T3395" i="21"/>
  <c r="S3395" i="21"/>
  <c r="R3395" i="21"/>
  <c r="X3394" i="21"/>
  <c r="W3394" i="21"/>
  <c r="V3394" i="21"/>
  <c r="U3394" i="21"/>
  <c r="T3394" i="21"/>
  <c r="S3394" i="21"/>
  <c r="R3394" i="21"/>
  <c r="X3393" i="21"/>
  <c r="W3393" i="21"/>
  <c r="V3393" i="21"/>
  <c r="U3393" i="21"/>
  <c r="T3393" i="21"/>
  <c r="S3393" i="21"/>
  <c r="R3393" i="21"/>
  <c r="X3392" i="21"/>
  <c r="W3392" i="21"/>
  <c r="V3392" i="21"/>
  <c r="U3392" i="21"/>
  <c r="T3392" i="21"/>
  <c r="S3392" i="21"/>
  <c r="R3392" i="21"/>
  <c r="X3391" i="21"/>
  <c r="W3391" i="21"/>
  <c r="V3391" i="21"/>
  <c r="U3391" i="21"/>
  <c r="T3391" i="21"/>
  <c r="S3391" i="21"/>
  <c r="R3391" i="21"/>
  <c r="X3390" i="21"/>
  <c r="W3390" i="21"/>
  <c r="V3390" i="21"/>
  <c r="U3390" i="21"/>
  <c r="T3390" i="21"/>
  <c r="S3390" i="21"/>
  <c r="R3390" i="21"/>
  <c r="X3389" i="21"/>
  <c r="W3389" i="21"/>
  <c r="V3389" i="21"/>
  <c r="U3389" i="21"/>
  <c r="T3389" i="21"/>
  <c r="S3389" i="21"/>
  <c r="R3389" i="21"/>
  <c r="X3388" i="21"/>
  <c r="W3388" i="21"/>
  <c r="V3388" i="21"/>
  <c r="U3388" i="21"/>
  <c r="T3388" i="21"/>
  <c r="S3388" i="21"/>
  <c r="R3388" i="21"/>
  <c r="X3387" i="21"/>
  <c r="W3387" i="21"/>
  <c r="V3387" i="21"/>
  <c r="U3387" i="21"/>
  <c r="T3387" i="21"/>
  <c r="S3387" i="21"/>
  <c r="R3387" i="21"/>
  <c r="X3386" i="21"/>
  <c r="W3386" i="21"/>
  <c r="V3386" i="21"/>
  <c r="U3386" i="21"/>
  <c r="T3386" i="21"/>
  <c r="S3386" i="21"/>
  <c r="R3386" i="21"/>
  <c r="X3385" i="21"/>
  <c r="W3385" i="21"/>
  <c r="V3385" i="21"/>
  <c r="U3385" i="21"/>
  <c r="T3385" i="21"/>
  <c r="S3385" i="21"/>
  <c r="R3385" i="21"/>
  <c r="X3384" i="21"/>
  <c r="W3384" i="21"/>
  <c r="V3384" i="21"/>
  <c r="U3384" i="21"/>
  <c r="T3384" i="21"/>
  <c r="S3384" i="21"/>
  <c r="R3384" i="21"/>
  <c r="X3383" i="21"/>
  <c r="W3383" i="21"/>
  <c r="V3383" i="21"/>
  <c r="U3383" i="21"/>
  <c r="T3383" i="21"/>
  <c r="S3383" i="21"/>
  <c r="R3383" i="21"/>
  <c r="X3382" i="21"/>
  <c r="W3382" i="21"/>
  <c r="V3382" i="21"/>
  <c r="U3382" i="21"/>
  <c r="T3382" i="21"/>
  <c r="S3382" i="21"/>
  <c r="R3382" i="21"/>
  <c r="X3381" i="21"/>
  <c r="W3381" i="21"/>
  <c r="V3381" i="21"/>
  <c r="U3381" i="21"/>
  <c r="T3381" i="21"/>
  <c r="S3381" i="21"/>
  <c r="R3381" i="21"/>
  <c r="X3380" i="21"/>
  <c r="W3380" i="21"/>
  <c r="V3380" i="21"/>
  <c r="U3380" i="21"/>
  <c r="T3380" i="21"/>
  <c r="S3380" i="21"/>
  <c r="R3380" i="21"/>
  <c r="X3379" i="21"/>
  <c r="W3379" i="21"/>
  <c r="V3379" i="21"/>
  <c r="U3379" i="21"/>
  <c r="T3379" i="21"/>
  <c r="S3379" i="21"/>
  <c r="R3379" i="21"/>
  <c r="X3378" i="21"/>
  <c r="W3378" i="21"/>
  <c r="V3378" i="21"/>
  <c r="U3378" i="21"/>
  <c r="T3378" i="21"/>
  <c r="S3378" i="21"/>
  <c r="R3378" i="21"/>
  <c r="X3377" i="21"/>
  <c r="W3377" i="21"/>
  <c r="V3377" i="21"/>
  <c r="U3377" i="21"/>
  <c r="T3377" i="21"/>
  <c r="S3377" i="21"/>
  <c r="R3377" i="21"/>
  <c r="X3376" i="21"/>
  <c r="W3376" i="21"/>
  <c r="V3376" i="21"/>
  <c r="U3376" i="21"/>
  <c r="T3376" i="21"/>
  <c r="S3376" i="21"/>
  <c r="R3376" i="21"/>
  <c r="X3375" i="21"/>
  <c r="W3375" i="21"/>
  <c r="V3375" i="21"/>
  <c r="U3375" i="21"/>
  <c r="T3375" i="21"/>
  <c r="S3375" i="21"/>
  <c r="R3375" i="21"/>
  <c r="X3374" i="21"/>
  <c r="W3374" i="21"/>
  <c r="V3374" i="21"/>
  <c r="U3374" i="21"/>
  <c r="T3374" i="21"/>
  <c r="S3374" i="21"/>
  <c r="R3374" i="21"/>
  <c r="X3373" i="21"/>
  <c r="W3373" i="21"/>
  <c r="V3373" i="21"/>
  <c r="U3373" i="21"/>
  <c r="T3373" i="21"/>
  <c r="S3373" i="21"/>
  <c r="R3373" i="21"/>
  <c r="X3372" i="21"/>
  <c r="W3372" i="21"/>
  <c r="V3372" i="21"/>
  <c r="U3372" i="21"/>
  <c r="T3372" i="21"/>
  <c r="S3372" i="21"/>
  <c r="R3372" i="21"/>
  <c r="X3371" i="21"/>
  <c r="W3371" i="21"/>
  <c r="V3371" i="21"/>
  <c r="U3371" i="21"/>
  <c r="T3371" i="21"/>
  <c r="S3371" i="21"/>
  <c r="R3371" i="21"/>
  <c r="X3370" i="21"/>
  <c r="W3370" i="21"/>
  <c r="V3370" i="21"/>
  <c r="U3370" i="21"/>
  <c r="T3370" i="21"/>
  <c r="S3370" i="21"/>
  <c r="R3370" i="21"/>
  <c r="X3369" i="21"/>
  <c r="W3369" i="21"/>
  <c r="V3369" i="21"/>
  <c r="U3369" i="21"/>
  <c r="T3369" i="21"/>
  <c r="S3369" i="21"/>
  <c r="R3369" i="21"/>
  <c r="X3368" i="21"/>
  <c r="W3368" i="21"/>
  <c r="V3368" i="21"/>
  <c r="U3368" i="21"/>
  <c r="T3368" i="21"/>
  <c r="S3368" i="21"/>
  <c r="R3368" i="21"/>
  <c r="X3367" i="21"/>
  <c r="W3367" i="21"/>
  <c r="V3367" i="21"/>
  <c r="U3367" i="21"/>
  <c r="T3367" i="21"/>
  <c r="S3367" i="21"/>
  <c r="R3367" i="21"/>
  <c r="X3366" i="21"/>
  <c r="W3366" i="21"/>
  <c r="V3366" i="21"/>
  <c r="U3366" i="21"/>
  <c r="T3366" i="21"/>
  <c r="S3366" i="21"/>
  <c r="R3366" i="21"/>
  <c r="X3365" i="21"/>
  <c r="W3365" i="21"/>
  <c r="V3365" i="21"/>
  <c r="U3365" i="21"/>
  <c r="T3365" i="21"/>
  <c r="S3365" i="21"/>
  <c r="R3365" i="21"/>
  <c r="X3364" i="21"/>
  <c r="W3364" i="21"/>
  <c r="V3364" i="21"/>
  <c r="U3364" i="21"/>
  <c r="T3364" i="21"/>
  <c r="S3364" i="21"/>
  <c r="R3364" i="21"/>
  <c r="X3363" i="21"/>
  <c r="W3363" i="21"/>
  <c r="V3363" i="21"/>
  <c r="U3363" i="21"/>
  <c r="T3363" i="21"/>
  <c r="S3363" i="21"/>
  <c r="R3363" i="21"/>
  <c r="X3362" i="21"/>
  <c r="W3362" i="21"/>
  <c r="V3362" i="21"/>
  <c r="U3362" i="21"/>
  <c r="T3362" i="21"/>
  <c r="S3362" i="21"/>
  <c r="R3362" i="21"/>
  <c r="X3361" i="21"/>
  <c r="W3361" i="21"/>
  <c r="V3361" i="21"/>
  <c r="U3361" i="21"/>
  <c r="T3361" i="21"/>
  <c r="S3361" i="21"/>
  <c r="R3361" i="21"/>
  <c r="X3360" i="21"/>
  <c r="W3360" i="21"/>
  <c r="V3360" i="21"/>
  <c r="U3360" i="21"/>
  <c r="T3360" i="21"/>
  <c r="S3360" i="21"/>
  <c r="R3360" i="21"/>
  <c r="X3359" i="21"/>
  <c r="W3359" i="21"/>
  <c r="V3359" i="21"/>
  <c r="U3359" i="21"/>
  <c r="T3359" i="21"/>
  <c r="S3359" i="21"/>
  <c r="R3359" i="21"/>
  <c r="X3358" i="21"/>
  <c r="W3358" i="21"/>
  <c r="V3358" i="21"/>
  <c r="U3358" i="21"/>
  <c r="T3358" i="21"/>
  <c r="S3358" i="21"/>
  <c r="R3358" i="21"/>
  <c r="X3357" i="21"/>
  <c r="W3357" i="21"/>
  <c r="V3357" i="21"/>
  <c r="U3357" i="21"/>
  <c r="T3357" i="21"/>
  <c r="S3357" i="21"/>
  <c r="R3357" i="21"/>
  <c r="X3356" i="21"/>
  <c r="W3356" i="21"/>
  <c r="V3356" i="21"/>
  <c r="U3356" i="21"/>
  <c r="T3356" i="21"/>
  <c r="S3356" i="21"/>
  <c r="R3356" i="21"/>
  <c r="X3355" i="21"/>
  <c r="W3355" i="21"/>
  <c r="V3355" i="21"/>
  <c r="U3355" i="21"/>
  <c r="T3355" i="21"/>
  <c r="S3355" i="21"/>
  <c r="R3355" i="21"/>
  <c r="X3354" i="21"/>
  <c r="W3354" i="21"/>
  <c r="V3354" i="21"/>
  <c r="U3354" i="21"/>
  <c r="T3354" i="21"/>
  <c r="S3354" i="21"/>
  <c r="R3354" i="21"/>
  <c r="X3353" i="21"/>
  <c r="W3353" i="21"/>
  <c r="V3353" i="21"/>
  <c r="U3353" i="21"/>
  <c r="T3353" i="21"/>
  <c r="S3353" i="21"/>
  <c r="R3353" i="21"/>
  <c r="X3352" i="21"/>
  <c r="W3352" i="21"/>
  <c r="V3352" i="21"/>
  <c r="U3352" i="21"/>
  <c r="T3352" i="21"/>
  <c r="S3352" i="21"/>
  <c r="R3352" i="21"/>
  <c r="X3351" i="21"/>
  <c r="W3351" i="21"/>
  <c r="V3351" i="21"/>
  <c r="U3351" i="21"/>
  <c r="T3351" i="21"/>
  <c r="S3351" i="21"/>
  <c r="R3351" i="21"/>
  <c r="X3350" i="21"/>
  <c r="W3350" i="21"/>
  <c r="V3350" i="21"/>
  <c r="U3350" i="21"/>
  <c r="T3350" i="21"/>
  <c r="S3350" i="21"/>
  <c r="R3350" i="21"/>
  <c r="X3349" i="21"/>
  <c r="W3349" i="21"/>
  <c r="V3349" i="21"/>
  <c r="U3349" i="21"/>
  <c r="T3349" i="21"/>
  <c r="S3349" i="21"/>
  <c r="R3349" i="21"/>
  <c r="X3348" i="21"/>
  <c r="W3348" i="21"/>
  <c r="V3348" i="21"/>
  <c r="U3348" i="21"/>
  <c r="T3348" i="21"/>
  <c r="S3348" i="21"/>
  <c r="R3348" i="21"/>
  <c r="X3347" i="21"/>
  <c r="W3347" i="21"/>
  <c r="V3347" i="21"/>
  <c r="U3347" i="21"/>
  <c r="T3347" i="21"/>
  <c r="S3347" i="21"/>
  <c r="R3347" i="21"/>
  <c r="X3346" i="21"/>
  <c r="W3346" i="21"/>
  <c r="V3346" i="21"/>
  <c r="U3346" i="21"/>
  <c r="T3346" i="21"/>
  <c r="S3346" i="21"/>
  <c r="R3346" i="21"/>
  <c r="X3345" i="21"/>
  <c r="W3345" i="21"/>
  <c r="V3345" i="21"/>
  <c r="U3345" i="21"/>
  <c r="T3345" i="21"/>
  <c r="S3345" i="21"/>
  <c r="R3345" i="21"/>
  <c r="X3344" i="21"/>
  <c r="W3344" i="21"/>
  <c r="V3344" i="21"/>
  <c r="U3344" i="21"/>
  <c r="T3344" i="21"/>
  <c r="S3344" i="21"/>
  <c r="R3344" i="21"/>
  <c r="X3343" i="21"/>
  <c r="W3343" i="21"/>
  <c r="V3343" i="21"/>
  <c r="U3343" i="21"/>
  <c r="T3343" i="21"/>
  <c r="S3343" i="21"/>
  <c r="R3343" i="21"/>
  <c r="X3342" i="21"/>
  <c r="W3342" i="21"/>
  <c r="V3342" i="21"/>
  <c r="U3342" i="21"/>
  <c r="T3342" i="21"/>
  <c r="S3342" i="21"/>
  <c r="R3342" i="21"/>
  <c r="X3341" i="21"/>
  <c r="W3341" i="21"/>
  <c r="V3341" i="21"/>
  <c r="U3341" i="21"/>
  <c r="T3341" i="21"/>
  <c r="S3341" i="21"/>
  <c r="R3341" i="21"/>
  <c r="X3340" i="21"/>
  <c r="W3340" i="21"/>
  <c r="V3340" i="21"/>
  <c r="U3340" i="21"/>
  <c r="T3340" i="21"/>
  <c r="S3340" i="21"/>
  <c r="R3340" i="21"/>
  <c r="X3339" i="21"/>
  <c r="W3339" i="21"/>
  <c r="V3339" i="21"/>
  <c r="U3339" i="21"/>
  <c r="T3339" i="21"/>
  <c r="S3339" i="21"/>
  <c r="R3339" i="21"/>
  <c r="X3338" i="21"/>
  <c r="W3338" i="21"/>
  <c r="V3338" i="21"/>
  <c r="U3338" i="21"/>
  <c r="T3338" i="21"/>
  <c r="S3338" i="21"/>
  <c r="R3338" i="21"/>
  <c r="X3337" i="21"/>
  <c r="W3337" i="21"/>
  <c r="V3337" i="21"/>
  <c r="U3337" i="21"/>
  <c r="T3337" i="21"/>
  <c r="S3337" i="21"/>
  <c r="R3337" i="21"/>
  <c r="X3336" i="21"/>
  <c r="W3336" i="21"/>
  <c r="V3336" i="21"/>
  <c r="U3336" i="21"/>
  <c r="T3336" i="21"/>
  <c r="S3336" i="21"/>
  <c r="R3336" i="21"/>
  <c r="X3335" i="21"/>
  <c r="W3335" i="21"/>
  <c r="V3335" i="21"/>
  <c r="U3335" i="21"/>
  <c r="T3335" i="21"/>
  <c r="S3335" i="21"/>
  <c r="R3335" i="21"/>
  <c r="X3334" i="21"/>
  <c r="W3334" i="21"/>
  <c r="V3334" i="21"/>
  <c r="U3334" i="21"/>
  <c r="T3334" i="21"/>
  <c r="S3334" i="21"/>
  <c r="R3334" i="21"/>
  <c r="X3333" i="21"/>
  <c r="W3333" i="21"/>
  <c r="V3333" i="21"/>
  <c r="U3333" i="21"/>
  <c r="T3333" i="21"/>
  <c r="S3333" i="21"/>
  <c r="R3333" i="21"/>
  <c r="X3332" i="21"/>
  <c r="W3332" i="21"/>
  <c r="V3332" i="21"/>
  <c r="U3332" i="21"/>
  <c r="T3332" i="21"/>
  <c r="S3332" i="21"/>
  <c r="R3332" i="21"/>
  <c r="X3331" i="21"/>
  <c r="W3331" i="21"/>
  <c r="V3331" i="21"/>
  <c r="U3331" i="21"/>
  <c r="T3331" i="21"/>
  <c r="S3331" i="21"/>
  <c r="R3331" i="21"/>
  <c r="X3330" i="21"/>
  <c r="W3330" i="21"/>
  <c r="V3330" i="21"/>
  <c r="U3330" i="21"/>
  <c r="T3330" i="21"/>
  <c r="S3330" i="21"/>
  <c r="R3330" i="21"/>
  <c r="X3329" i="21"/>
  <c r="W3329" i="21"/>
  <c r="V3329" i="21"/>
  <c r="U3329" i="21"/>
  <c r="T3329" i="21"/>
  <c r="S3329" i="21"/>
  <c r="R3329" i="21"/>
  <c r="X3328" i="21"/>
  <c r="W3328" i="21"/>
  <c r="V3328" i="21"/>
  <c r="U3328" i="21"/>
  <c r="T3328" i="21"/>
  <c r="S3328" i="21"/>
  <c r="R3328" i="21"/>
  <c r="X3327" i="21"/>
  <c r="W3327" i="21"/>
  <c r="V3327" i="21"/>
  <c r="U3327" i="21"/>
  <c r="T3327" i="21"/>
  <c r="S3327" i="21"/>
  <c r="R3327" i="21"/>
  <c r="X3326" i="21"/>
  <c r="W3326" i="21"/>
  <c r="V3326" i="21"/>
  <c r="U3326" i="21"/>
  <c r="T3326" i="21"/>
  <c r="S3326" i="21"/>
  <c r="R3326" i="21"/>
  <c r="X3325" i="21"/>
  <c r="W3325" i="21"/>
  <c r="V3325" i="21"/>
  <c r="U3325" i="21"/>
  <c r="T3325" i="21"/>
  <c r="S3325" i="21"/>
  <c r="R3325" i="21"/>
  <c r="X3324" i="21"/>
  <c r="W3324" i="21"/>
  <c r="V3324" i="21"/>
  <c r="U3324" i="21"/>
  <c r="T3324" i="21"/>
  <c r="S3324" i="21"/>
  <c r="R3324" i="21"/>
  <c r="X3323" i="21"/>
  <c r="W3323" i="21"/>
  <c r="V3323" i="21"/>
  <c r="U3323" i="21"/>
  <c r="T3323" i="21"/>
  <c r="S3323" i="21"/>
  <c r="R3323" i="21"/>
  <c r="X3322" i="21"/>
  <c r="W3322" i="21"/>
  <c r="V3322" i="21"/>
  <c r="U3322" i="21"/>
  <c r="T3322" i="21"/>
  <c r="S3322" i="21"/>
  <c r="R3322" i="21"/>
  <c r="X3321" i="21"/>
  <c r="W3321" i="21"/>
  <c r="V3321" i="21"/>
  <c r="U3321" i="21"/>
  <c r="T3321" i="21"/>
  <c r="S3321" i="21"/>
  <c r="R3321" i="21"/>
  <c r="X3320" i="21"/>
  <c r="W3320" i="21"/>
  <c r="V3320" i="21"/>
  <c r="U3320" i="21"/>
  <c r="T3320" i="21"/>
  <c r="S3320" i="21"/>
  <c r="R3320" i="21"/>
  <c r="X3319" i="21"/>
  <c r="W3319" i="21"/>
  <c r="V3319" i="21"/>
  <c r="U3319" i="21"/>
  <c r="T3319" i="21"/>
  <c r="S3319" i="21"/>
  <c r="R3319" i="21"/>
  <c r="X3318" i="21"/>
  <c r="W3318" i="21"/>
  <c r="V3318" i="21"/>
  <c r="U3318" i="21"/>
  <c r="T3318" i="21"/>
  <c r="S3318" i="21"/>
  <c r="R3318" i="21"/>
  <c r="X3317" i="21"/>
  <c r="W3317" i="21"/>
  <c r="V3317" i="21"/>
  <c r="U3317" i="21"/>
  <c r="T3317" i="21"/>
  <c r="S3317" i="21"/>
  <c r="R3317" i="21"/>
  <c r="X3316" i="21"/>
  <c r="W3316" i="21"/>
  <c r="V3316" i="21"/>
  <c r="U3316" i="21"/>
  <c r="T3316" i="21"/>
  <c r="S3316" i="21"/>
  <c r="R3316" i="21"/>
  <c r="X3315" i="21"/>
  <c r="W3315" i="21"/>
  <c r="V3315" i="21"/>
  <c r="U3315" i="21"/>
  <c r="T3315" i="21"/>
  <c r="S3315" i="21"/>
  <c r="R3315" i="21"/>
  <c r="X3314" i="21"/>
  <c r="W3314" i="21"/>
  <c r="V3314" i="21"/>
  <c r="U3314" i="21"/>
  <c r="T3314" i="21"/>
  <c r="S3314" i="21"/>
  <c r="R3314" i="21"/>
  <c r="X3313" i="21"/>
  <c r="W3313" i="21"/>
  <c r="V3313" i="21"/>
  <c r="U3313" i="21"/>
  <c r="T3313" i="21"/>
  <c r="S3313" i="21"/>
  <c r="R3313" i="21"/>
  <c r="X3312" i="21"/>
  <c r="W3312" i="21"/>
  <c r="V3312" i="21"/>
  <c r="U3312" i="21"/>
  <c r="T3312" i="21"/>
  <c r="S3312" i="21"/>
  <c r="R3312" i="21"/>
  <c r="X3311" i="21"/>
  <c r="W3311" i="21"/>
  <c r="V3311" i="21"/>
  <c r="U3311" i="21"/>
  <c r="T3311" i="21"/>
  <c r="S3311" i="21"/>
  <c r="R3311" i="21"/>
  <c r="X3310" i="21"/>
  <c r="W3310" i="21"/>
  <c r="V3310" i="21"/>
  <c r="U3310" i="21"/>
  <c r="T3310" i="21"/>
  <c r="S3310" i="21"/>
  <c r="R3310" i="21"/>
  <c r="X3309" i="21"/>
  <c r="W3309" i="21"/>
  <c r="V3309" i="21"/>
  <c r="U3309" i="21"/>
  <c r="T3309" i="21"/>
  <c r="S3309" i="21"/>
  <c r="R3309" i="21"/>
  <c r="X3308" i="21"/>
  <c r="W3308" i="21"/>
  <c r="V3308" i="21"/>
  <c r="U3308" i="21"/>
  <c r="T3308" i="21"/>
  <c r="S3308" i="21"/>
  <c r="R3308" i="21"/>
  <c r="X3307" i="21"/>
  <c r="W3307" i="21"/>
  <c r="V3307" i="21"/>
  <c r="U3307" i="21"/>
  <c r="T3307" i="21"/>
  <c r="S3307" i="21"/>
  <c r="R3307" i="21"/>
  <c r="X3306" i="21"/>
  <c r="W3306" i="21"/>
  <c r="V3306" i="21"/>
  <c r="U3306" i="21"/>
  <c r="T3306" i="21"/>
  <c r="S3306" i="21"/>
  <c r="R3306" i="21"/>
  <c r="X3305" i="21"/>
  <c r="W3305" i="21"/>
  <c r="V3305" i="21"/>
  <c r="U3305" i="21"/>
  <c r="T3305" i="21"/>
  <c r="S3305" i="21"/>
  <c r="R3305" i="21"/>
  <c r="X3304" i="21"/>
  <c r="W3304" i="21"/>
  <c r="V3304" i="21"/>
  <c r="U3304" i="21"/>
  <c r="T3304" i="21"/>
  <c r="S3304" i="21"/>
  <c r="R3304" i="21"/>
  <c r="X3303" i="21"/>
  <c r="W3303" i="21"/>
  <c r="V3303" i="21"/>
  <c r="U3303" i="21"/>
  <c r="T3303" i="21"/>
  <c r="S3303" i="21"/>
  <c r="R3303" i="21"/>
  <c r="X3302" i="21"/>
  <c r="W3302" i="21"/>
  <c r="V3302" i="21"/>
  <c r="U3302" i="21"/>
  <c r="T3302" i="21"/>
  <c r="S3302" i="21"/>
  <c r="R3302" i="21"/>
  <c r="X3301" i="21"/>
  <c r="W3301" i="21"/>
  <c r="V3301" i="21"/>
  <c r="U3301" i="21"/>
  <c r="T3301" i="21"/>
  <c r="S3301" i="21"/>
  <c r="R3301" i="21"/>
  <c r="X3300" i="21"/>
  <c r="W3300" i="21"/>
  <c r="V3300" i="21"/>
  <c r="U3300" i="21"/>
  <c r="T3300" i="21"/>
  <c r="S3300" i="21"/>
  <c r="R3300" i="21"/>
  <c r="X3299" i="21"/>
  <c r="W3299" i="21"/>
  <c r="V3299" i="21"/>
  <c r="U3299" i="21"/>
  <c r="T3299" i="21"/>
  <c r="S3299" i="21"/>
  <c r="R3299" i="21"/>
  <c r="X3298" i="21"/>
  <c r="W3298" i="21"/>
  <c r="V3298" i="21"/>
  <c r="U3298" i="21"/>
  <c r="T3298" i="21"/>
  <c r="S3298" i="21"/>
  <c r="R3298" i="21"/>
  <c r="X3297" i="21"/>
  <c r="W3297" i="21"/>
  <c r="V3297" i="21"/>
  <c r="U3297" i="21"/>
  <c r="T3297" i="21"/>
  <c r="S3297" i="21"/>
  <c r="R3297" i="21"/>
  <c r="X3296" i="21"/>
  <c r="W3296" i="21"/>
  <c r="V3296" i="21"/>
  <c r="U3296" i="21"/>
  <c r="T3296" i="21"/>
  <c r="S3296" i="21"/>
  <c r="R3296" i="21"/>
  <c r="X3295" i="21"/>
  <c r="W3295" i="21"/>
  <c r="V3295" i="21"/>
  <c r="U3295" i="21"/>
  <c r="T3295" i="21"/>
  <c r="S3295" i="21"/>
  <c r="R3295" i="21"/>
  <c r="X3294" i="21"/>
  <c r="W3294" i="21"/>
  <c r="V3294" i="21"/>
  <c r="U3294" i="21"/>
  <c r="T3294" i="21"/>
  <c r="S3294" i="21"/>
  <c r="R3294" i="21"/>
  <c r="X3293" i="21"/>
  <c r="W3293" i="21"/>
  <c r="V3293" i="21"/>
  <c r="U3293" i="21"/>
  <c r="T3293" i="21"/>
  <c r="S3293" i="21"/>
  <c r="R3293" i="21"/>
  <c r="X3292" i="21"/>
  <c r="W3292" i="21"/>
  <c r="V3292" i="21"/>
  <c r="U3292" i="21"/>
  <c r="T3292" i="21"/>
  <c r="S3292" i="21"/>
  <c r="R3292" i="21"/>
  <c r="X3291" i="21"/>
  <c r="W3291" i="21"/>
  <c r="V3291" i="21"/>
  <c r="U3291" i="21"/>
  <c r="T3291" i="21"/>
  <c r="S3291" i="21"/>
  <c r="R3291" i="21"/>
  <c r="X3290" i="21"/>
  <c r="W3290" i="21"/>
  <c r="V3290" i="21"/>
  <c r="U3290" i="21"/>
  <c r="T3290" i="21"/>
  <c r="S3290" i="21"/>
  <c r="R3290" i="21"/>
  <c r="X3289" i="21"/>
  <c r="W3289" i="21"/>
  <c r="V3289" i="21"/>
  <c r="U3289" i="21"/>
  <c r="T3289" i="21"/>
  <c r="S3289" i="21"/>
  <c r="R3289" i="21"/>
  <c r="X3288" i="21"/>
  <c r="W3288" i="21"/>
  <c r="V3288" i="21"/>
  <c r="U3288" i="21"/>
  <c r="T3288" i="21"/>
  <c r="S3288" i="21"/>
  <c r="R3288" i="21"/>
  <c r="X3287" i="21"/>
  <c r="W3287" i="21"/>
  <c r="V3287" i="21"/>
  <c r="U3287" i="21"/>
  <c r="T3287" i="21"/>
  <c r="S3287" i="21"/>
  <c r="R3287" i="21"/>
  <c r="X3286" i="21"/>
  <c r="W3286" i="21"/>
  <c r="V3286" i="21"/>
  <c r="U3286" i="21"/>
  <c r="T3286" i="21"/>
  <c r="S3286" i="21"/>
  <c r="R3286" i="21"/>
  <c r="X3285" i="21"/>
  <c r="W3285" i="21"/>
  <c r="V3285" i="21"/>
  <c r="U3285" i="21"/>
  <c r="T3285" i="21"/>
  <c r="S3285" i="21"/>
  <c r="R3285" i="21"/>
  <c r="X3284" i="21"/>
  <c r="W3284" i="21"/>
  <c r="V3284" i="21"/>
  <c r="U3284" i="21"/>
  <c r="T3284" i="21"/>
  <c r="S3284" i="21"/>
  <c r="R3284" i="21"/>
  <c r="X3283" i="21"/>
  <c r="W3283" i="21"/>
  <c r="V3283" i="21"/>
  <c r="U3283" i="21"/>
  <c r="T3283" i="21"/>
  <c r="S3283" i="21"/>
  <c r="R3283" i="21"/>
  <c r="X3282" i="21"/>
  <c r="W3282" i="21"/>
  <c r="V3282" i="21"/>
  <c r="U3282" i="21"/>
  <c r="T3282" i="21"/>
  <c r="S3282" i="21"/>
  <c r="R3282" i="21"/>
  <c r="X3281" i="21"/>
  <c r="W3281" i="21"/>
  <c r="V3281" i="21"/>
  <c r="U3281" i="21"/>
  <c r="T3281" i="21"/>
  <c r="S3281" i="21"/>
  <c r="R3281" i="21"/>
  <c r="X3280" i="21"/>
  <c r="W3280" i="21"/>
  <c r="V3280" i="21"/>
  <c r="U3280" i="21"/>
  <c r="T3280" i="21"/>
  <c r="S3280" i="21"/>
  <c r="R3280" i="21"/>
  <c r="X3279" i="21"/>
  <c r="W3279" i="21"/>
  <c r="V3279" i="21"/>
  <c r="U3279" i="21"/>
  <c r="T3279" i="21"/>
  <c r="S3279" i="21"/>
  <c r="R3279" i="21"/>
  <c r="X3278" i="21"/>
  <c r="W3278" i="21"/>
  <c r="V3278" i="21"/>
  <c r="U3278" i="21"/>
  <c r="T3278" i="21"/>
  <c r="S3278" i="21"/>
  <c r="R3278" i="21"/>
  <c r="X3277" i="21"/>
  <c r="W3277" i="21"/>
  <c r="V3277" i="21"/>
  <c r="U3277" i="21"/>
  <c r="T3277" i="21"/>
  <c r="S3277" i="21"/>
  <c r="R3277" i="21"/>
  <c r="X3276" i="21"/>
  <c r="W3276" i="21"/>
  <c r="V3276" i="21"/>
  <c r="U3276" i="21"/>
  <c r="T3276" i="21"/>
  <c r="S3276" i="21"/>
  <c r="R3276" i="21"/>
  <c r="X3275" i="21"/>
  <c r="W3275" i="21"/>
  <c r="V3275" i="21"/>
  <c r="U3275" i="21"/>
  <c r="T3275" i="21"/>
  <c r="S3275" i="21"/>
  <c r="R3275" i="21"/>
  <c r="X3274" i="21"/>
  <c r="W3274" i="21"/>
  <c r="V3274" i="21"/>
  <c r="U3274" i="21"/>
  <c r="T3274" i="21"/>
  <c r="S3274" i="21"/>
  <c r="R3274" i="21"/>
  <c r="X3273" i="21"/>
  <c r="W3273" i="21"/>
  <c r="V3273" i="21"/>
  <c r="U3273" i="21"/>
  <c r="T3273" i="21"/>
  <c r="S3273" i="21"/>
  <c r="R3273" i="21"/>
  <c r="X3272" i="21"/>
  <c r="W3272" i="21"/>
  <c r="V3272" i="21"/>
  <c r="U3272" i="21"/>
  <c r="T3272" i="21"/>
  <c r="S3272" i="21"/>
  <c r="R3272" i="21"/>
  <c r="X3271" i="21"/>
  <c r="W3271" i="21"/>
  <c r="V3271" i="21"/>
  <c r="U3271" i="21"/>
  <c r="T3271" i="21"/>
  <c r="S3271" i="21"/>
  <c r="R3271" i="21"/>
  <c r="X3270" i="21"/>
  <c r="W3270" i="21"/>
  <c r="V3270" i="21"/>
  <c r="U3270" i="21"/>
  <c r="T3270" i="21"/>
  <c r="S3270" i="21"/>
  <c r="R3270" i="21"/>
  <c r="X3269" i="21"/>
  <c r="W3269" i="21"/>
  <c r="V3269" i="21"/>
  <c r="U3269" i="21"/>
  <c r="T3269" i="21"/>
  <c r="S3269" i="21"/>
  <c r="R3269" i="21"/>
  <c r="X3268" i="21"/>
  <c r="W3268" i="21"/>
  <c r="V3268" i="21"/>
  <c r="U3268" i="21"/>
  <c r="T3268" i="21"/>
  <c r="S3268" i="21"/>
  <c r="R3268" i="21"/>
  <c r="X3267" i="21"/>
  <c r="W3267" i="21"/>
  <c r="V3267" i="21"/>
  <c r="U3267" i="21"/>
  <c r="T3267" i="21"/>
  <c r="S3267" i="21"/>
  <c r="R3267" i="21"/>
  <c r="X3266" i="21"/>
  <c r="W3266" i="21"/>
  <c r="V3266" i="21"/>
  <c r="U3266" i="21"/>
  <c r="T3266" i="21"/>
  <c r="S3266" i="21"/>
  <c r="R3266" i="21"/>
  <c r="X3265" i="21"/>
  <c r="W3265" i="21"/>
  <c r="V3265" i="21"/>
  <c r="U3265" i="21"/>
  <c r="T3265" i="21"/>
  <c r="S3265" i="21"/>
  <c r="R3265" i="21"/>
  <c r="X3264" i="21"/>
  <c r="W3264" i="21"/>
  <c r="V3264" i="21"/>
  <c r="U3264" i="21"/>
  <c r="T3264" i="21"/>
  <c r="S3264" i="21"/>
  <c r="R3264" i="21"/>
  <c r="X3263" i="21"/>
  <c r="W3263" i="21"/>
  <c r="V3263" i="21"/>
  <c r="U3263" i="21"/>
  <c r="T3263" i="21"/>
  <c r="S3263" i="21"/>
  <c r="R3263" i="21"/>
  <c r="X3262" i="21"/>
  <c r="W3262" i="21"/>
  <c r="V3262" i="21"/>
  <c r="U3262" i="21"/>
  <c r="T3262" i="21"/>
  <c r="S3262" i="21"/>
  <c r="R3262" i="21"/>
  <c r="X3261" i="21"/>
  <c r="W3261" i="21"/>
  <c r="V3261" i="21"/>
  <c r="U3261" i="21"/>
  <c r="T3261" i="21"/>
  <c r="S3261" i="21"/>
  <c r="R3261" i="21"/>
  <c r="X3260" i="21"/>
  <c r="W3260" i="21"/>
  <c r="V3260" i="21"/>
  <c r="U3260" i="21"/>
  <c r="T3260" i="21"/>
  <c r="S3260" i="21"/>
  <c r="R3260" i="21"/>
  <c r="X3259" i="21"/>
  <c r="W3259" i="21"/>
  <c r="V3259" i="21"/>
  <c r="U3259" i="21"/>
  <c r="T3259" i="21"/>
  <c r="S3259" i="21"/>
  <c r="R3259" i="21"/>
  <c r="X3258" i="21"/>
  <c r="W3258" i="21"/>
  <c r="V3258" i="21"/>
  <c r="U3258" i="21"/>
  <c r="T3258" i="21"/>
  <c r="S3258" i="21"/>
  <c r="R3258" i="21"/>
  <c r="X3257" i="21"/>
  <c r="W3257" i="21"/>
  <c r="V3257" i="21"/>
  <c r="U3257" i="21"/>
  <c r="T3257" i="21"/>
  <c r="S3257" i="21"/>
  <c r="R3257" i="21"/>
  <c r="X3256" i="21"/>
  <c r="W3256" i="21"/>
  <c r="V3256" i="21"/>
  <c r="U3256" i="21"/>
  <c r="T3256" i="21"/>
  <c r="S3256" i="21"/>
  <c r="R3256" i="21"/>
  <c r="X3255" i="21"/>
  <c r="W3255" i="21"/>
  <c r="V3255" i="21"/>
  <c r="U3255" i="21"/>
  <c r="T3255" i="21"/>
  <c r="S3255" i="21"/>
  <c r="R3255" i="21"/>
  <c r="X3254" i="21"/>
  <c r="W3254" i="21"/>
  <c r="V3254" i="21"/>
  <c r="U3254" i="21"/>
  <c r="T3254" i="21"/>
  <c r="S3254" i="21"/>
  <c r="R3254" i="21"/>
  <c r="X3253" i="21"/>
  <c r="W3253" i="21"/>
  <c r="V3253" i="21"/>
  <c r="U3253" i="21"/>
  <c r="T3253" i="21"/>
  <c r="S3253" i="21"/>
  <c r="R3253" i="21"/>
  <c r="X3252" i="21"/>
  <c r="W3252" i="21"/>
  <c r="V3252" i="21"/>
  <c r="U3252" i="21"/>
  <c r="T3252" i="21"/>
  <c r="S3252" i="21"/>
  <c r="R3252" i="21"/>
  <c r="X3251" i="21"/>
  <c r="W3251" i="21"/>
  <c r="V3251" i="21"/>
  <c r="U3251" i="21"/>
  <c r="T3251" i="21"/>
  <c r="S3251" i="21"/>
  <c r="R3251" i="21"/>
  <c r="X3250" i="21"/>
  <c r="W3250" i="21"/>
  <c r="V3250" i="21"/>
  <c r="U3250" i="21"/>
  <c r="T3250" i="21"/>
  <c r="S3250" i="21"/>
  <c r="R3250" i="21"/>
  <c r="X3249" i="21"/>
  <c r="W3249" i="21"/>
  <c r="V3249" i="21"/>
  <c r="U3249" i="21"/>
  <c r="T3249" i="21"/>
  <c r="S3249" i="21"/>
  <c r="R3249" i="21"/>
  <c r="X3248" i="21"/>
  <c r="W3248" i="21"/>
  <c r="V3248" i="21"/>
  <c r="U3248" i="21"/>
  <c r="T3248" i="21"/>
  <c r="S3248" i="21"/>
  <c r="R3248" i="21"/>
  <c r="X3247" i="21"/>
  <c r="W3247" i="21"/>
  <c r="V3247" i="21"/>
  <c r="U3247" i="21"/>
  <c r="T3247" i="21"/>
  <c r="S3247" i="21"/>
  <c r="R3247" i="21"/>
  <c r="X3246" i="21"/>
  <c r="W3246" i="21"/>
  <c r="V3246" i="21"/>
  <c r="U3246" i="21"/>
  <c r="T3246" i="21"/>
  <c r="S3246" i="21"/>
  <c r="R3246" i="21"/>
  <c r="X3245" i="21"/>
  <c r="W3245" i="21"/>
  <c r="V3245" i="21"/>
  <c r="U3245" i="21"/>
  <c r="T3245" i="21"/>
  <c r="S3245" i="21"/>
  <c r="R3245" i="21"/>
  <c r="X3244" i="21"/>
  <c r="W3244" i="21"/>
  <c r="V3244" i="21"/>
  <c r="U3244" i="21"/>
  <c r="T3244" i="21"/>
  <c r="S3244" i="21"/>
  <c r="R3244" i="21"/>
  <c r="X3243" i="21"/>
  <c r="W3243" i="21"/>
  <c r="V3243" i="21"/>
  <c r="U3243" i="21"/>
  <c r="T3243" i="21"/>
  <c r="S3243" i="21"/>
  <c r="R3243" i="21"/>
  <c r="X3242" i="21"/>
  <c r="W3242" i="21"/>
  <c r="V3242" i="21"/>
  <c r="U3242" i="21"/>
  <c r="T3242" i="21"/>
  <c r="S3242" i="21"/>
  <c r="R3242" i="21"/>
  <c r="X3241" i="21"/>
  <c r="W3241" i="21"/>
  <c r="V3241" i="21"/>
  <c r="U3241" i="21"/>
  <c r="T3241" i="21"/>
  <c r="S3241" i="21"/>
  <c r="R3241" i="21"/>
  <c r="X3240" i="21"/>
  <c r="W3240" i="21"/>
  <c r="V3240" i="21"/>
  <c r="U3240" i="21"/>
  <c r="T3240" i="21"/>
  <c r="S3240" i="21"/>
  <c r="R3240" i="21"/>
  <c r="X3239" i="21"/>
  <c r="W3239" i="21"/>
  <c r="V3239" i="21"/>
  <c r="U3239" i="21"/>
  <c r="T3239" i="21"/>
  <c r="S3239" i="21"/>
  <c r="R3239" i="21"/>
  <c r="X3238" i="21"/>
  <c r="W3238" i="21"/>
  <c r="V3238" i="21"/>
  <c r="U3238" i="21"/>
  <c r="T3238" i="21"/>
  <c r="S3238" i="21"/>
  <c r="R3238" i="21"/>
  <c r="X3237" i="21"/>
  <c r="W3237" i="21"/>
  <c r="V3237" i="21"/>
  <c r="U3237" i="21"/>
  <c r="T3237" i="21"/>
  <c r="S3237" i="21"/>
  <c r="R3237" i="21"/>
  <c r="X3236" i="21"/>
  <c r="W3236" i="21"/>
  <c r="V3236" i="21"/>
  <c r="U3236" i="21"/>
  <c r="T3236" i="21"/>
  <c r="S3236" i="21"/>
  <c r="R3236" i="21"/>
  <c r="X3235" i="21"/>
  <c r="W3235" i="21"/>
  <c r="V3235" i="21"/>
  <c r="U3235" i="21"/>
  <c r="T3235" i="21"/>
  <c r="S3235" i="21"/>
  <c r="R3235" i="21"/>
  <c r="X3234" i="21"/>
  <c r="W3234" i="21"/>
  <c r="V3234" i="21"/>
  <c r="U3234" i="21"/>
  <c r="T3234" i="21"/>
  <c r="S3234" i="21"/>
  <c r="R3234" i="21"/>
  <c r="X3233" i="21"/>
  <c r="W3233" i="21"/>
  <c r="V3233" i="21"/>
  <c r="U3233" i="21"/>
  <c r="T3233" i="21"/>
  <c r="S3233" i="21"/>
  <c r="R3233" i="21"/>
  <c r="X3232" i="21"/>
  <c r="W3232" i="21"/>
  <c r="V3232" i="21"/>
  <c r="U3232" i="21"/>
  <c r="T3232" i="21"/>
  <c r="S3232" i="21"/>
  <c r="R3232" i="21"/>
  <c r="X3231" i="21"/>
  <c r="W3231" i="21"/>
  <c r="V3231" i="21"/>
  <c r="U3231" i="21"/>
  <c r="T3231" i="21"/>
  <c r="S3231" i="21"/>
  <c r="R3231" i="21"/>
  <c r="X3230" i="21"/>
  <c r="W3230" i="21"/>
  <c r="V3230" i="21"/>
  <c r="U3230" i="21"/>
  <c r="T3230" i="21"/>
  <c r="S3230" i="21"/>
  <c r="R3230" i="21"/>
  <c r="X3229" i="21"/>
  <c r="W3229" i="21"/>
  <c r="V3229" i="21"/>
  <c r="U3229" i="21"/>
  <c r="T3229" i="21"/>
  <c r="S3229" i="21"/>
  <c r="R3229" i="21"/>
  <c r="X3228" i="21"/>
  <c r="W3228" i="21"/>
  <c r="V3228" i="21"/>
  <c r="U3228" i="21"/>
  <c r="T3228" i="21"/>
  <c r="S3228" i="21"/>
  <c r="R3228" i="21"/>
  <c r="X3227" i="21"/>
  <c r="W3227" i="21"/>
  <c r="V3227" i="21"/>
  <c r="U3227" i="21"/>
  <c r="T3227" i="21"/>
  <c r="S3227" i="21"/>
  <c r="R3227" i="21"/>
  <c r="X3226" i="21"/>
  <c r="W3226" i="21"/>
  <c r="V3226" i="21"/>
  <c r="U3226" i="21"/>
  <c r="T3226" i="21"/>
  <c r="S3226" i="21"/>
  <c r="R3226" i="21"/>
  <c r="X3225" i="21"/>
  <c r="W3225" i="21"/>
  <c r="V3225" i="21"/>
  <c r="U3225" i="21"/>
  <c r="T3225" i="21"/>
  <c r="S3225" i="21"/>
  <c r="R3225" i="21"/>
  <c r="X3224" i="21"/>
  <c r="W3224" i="21"/>
  <c r="V3224" i="21"/>
  <c r="U3224" i="21"/>
  <c r="T3224" i="21"/>
  <c r="S3224" i="21"/>
  <c r="R3224" i="21"/>
  <c r="X3223" i="21"/>
  <c r="W3223" i="21"/>
  <c r="V3223" i="21"/>
  <c r="U3223" i="21"/>
  <c r="T3223" i="21"/>
  <c r="S3223" i="21"/>
  <c r="R3223" i="21"/>
  <c r="X3222" i="21"/>
  <c r="W3222" i="21"/>
  <c r="V3222" i="21"/>
  <c r="U3222" i="21"/>
  <c r="T3222" i="21"/>
  <c r="S3222" i="21"/>
  <c r="R3222" i="21"/>
  <c r="X3221" i="21"/>
  <c r="W3221" i="21"/>
  <c r="V3221" i="21"/>
  <c r="U3221" i="21"/>
  <c r="T3221" i="21"/>
  <c r="S3221" i="21"/>
  <c r="R3221" i="21"/>
  <c r="X3220" i="21"/>
  <c r="W3220" i="21"/>
  <c r="V3220" i="21"/>
  <c r="U3220" i="21"/>
  <c r="T3220" i="21"/>
  <c r="S3220" i="21"/>
  <c r="R3220" i="21"/>
  <c r="X3219" i="21"/>
  <c r="W3219" i="21"/>
  <c r="V3219" i="21"/>
  <c r="U3219" i="21"/>
  <c r="T3219" i="21"/>
  <c r="S3219" i="21"/>
  <c r="R3219" i="21"/>
  <c r="X3218" i="21"/>
  <c r="W3218" i="21"/>
  <c r="V3218" i="21"/>
  <c r="U3218" i="21"/>
  <c r="T3218" i="21"/>
  <c r="S3218" i="21"/>
  <c r="R3218" i="21"/>
  <c r="X3217" i="21"/>
  <c r="W3217" i="21"/>
  <c r="V3217" i="21"/>
  <c r="U3217" i="21"/>
  <c r="T3217" i="21"/>
  <c r="S3217" i="21"/>
  <c r="R3217" i="21"/>
  <c r="X3216" i="21"/>
  <c r="W3216" i="21"/>
  <c r="V3216" i="21"/>
  <c r="U3216" i="21"/>
  <c r="T3216" i="21"/>
  <c r="S3216" i="21"/>
  <c r="R3216" i="21"/>
  <c r="X3215" i="21"/>
  <c r="W3215" i="21"/>
  <c r="V3215" i="21"/>
  <c r="U3215" i="21"/>
  <c r="T3215" i="21"/>
  <c r="S3215" i="21"/>
  <c r="R3215" i="21"/>
  <c r="X3214" i="21"/>
  <c r="W3214" i="21"/>
  <c r="V3214" i="21"/>
  <c r="U3214" i="21"/>
  <c r="T3214" i="21"/>
  <c r="S3214" i="21"/>
  <c r="R3214" i="21"/>
  <c r="X3213" i="21"/>
  <c r="W3213" i="21"/>
  <c r="V3213" i="21"/>
  <c r="U3213" i="21"/>
  <c r="T3213" i="21"/>
  <c r="S3213" i="21"/>
  <c r="R3213" i="21"/>
  <c r="X3212" i="21"/>
  <c r="W3212" i="21"/>
  <c r="V3212" i="21"/>
  <c r="U3212" i="21"/>
  <c r="T3212" i="21"/>
  <c r="S3212" i="21"/>
  <c r="R3212" i="21"/>
  <c r="X3211" i="21"/>
  <c r="W3211" i="21"/>
  <c r="V3211" i="21"/>
  <c r="U3211" i="21"/>
  <c r="T3211" i="21"/>
  <c r="S3211" i="21"/>
  <c r="R3211" i="21"/>
  <c r="X3210" i="21"/>
  <c r="W3210" i="21"/>
  <c r="V3210" i="21"/>
  <c r="U3210" i="21"/>
  <c r="T3210" i="21"/>
  <c r="S3210" i="21"/>
  <c r="R3210" i="21"/>
  <c r="X3209" i="21"/>
  <c r="W3209" i="21"/>
  <c r="V3209" i="21"/>
  <c r="U3209" i="21"/>
  <c r="T3209" i="21"/>
  <c r="S3209" i="21"/>
  <c r="R3209" i="21"/>
  <c r="X3208" i="21"/>
  <c r="W3208" i="21"/>
  <c r="V3208" i="21"/>
  <c r="U3208" i="21"/>
  <c r="T3208" i="21"/>
  <c r="S3208" i="21"/>
  <c r="R3208" i="21"/>
  <c r="X3207" i="21"/>
  <c r="W3207" i="21"/>
  <c r="V3207" i="21"/>
  <c r="U3207" i="21"/>
  <c r="T3207" i="21"/>
  <c r="S3207" i="21"/>
  <c r="R3207" i="21"/>
  <c r="X3206" i="21"/>
  <c r="W3206" i="21"/>
  <c r="V3206" i="21"/>
  <c r="U3206" i="21"/>
  <c r="T3206" i="21"/>
  <c r="S3206" i="21"/>
  <c r="R3206" i="21"/>
  <c r="X3205" i="21"/>
  <c r="W3205" i="21"/>
  <c r="V3205" i="21"/>
  <c r="U3205" i="21"/>
  <c r="T3205" i="21"/>
  <c r="S3205" i="21"/>
  <c r="R3205" i="21"/>
  <c r="X3204" i="21"/>
  <c r="W3204" i="21"/>
  <c r="V3204" i="21"/>
  <c r="U3204" i="21"/>
  <c r="T3204" i="21"/>
  <c r="S3204" i="21"/>
  <c r="R3204" i="21"/>
  <c r="X3203" i="21"/>
  <c r="W3203" i="21"/>
  <c r="V3203" i="21"/>
  <c r="U3203" i="21"/>
  <c r="T3203" i="21"/>
  <c r="S3203" i="21"/>
  <c r="R3203" i="21"/>
  <c r="X3202" i="21"/>
  <c r="W3202" i="21"/>
  <c r="V3202" i="21"/>
  <c r="U3202" i="21"/>
  <c r="T3202" i="21"/>
  <c r="S3202" i="21"/>
  <c r="R3202" i="21"/>
  <c r="X3201" i="21"/>
  <c r="W3201" i="21"/>
  <c r="V3201" i="21"/>
  <c r="U3201" i="21"/>
  <c r="T3201" i="21"/>
  <c r="S3201" i="21"/>
  <c r="R3201" i="21"/>
  <c r="X3200" i="21"/>
  <c r="W3200" i="21"/>
  <c r="V3200" i="21"/>
  <c r="U3200" i="21"/>
  <c r="T3200" i="21"/>
  <c r="S3200" i="21"/>
  <c r="R3200" i="21"/>
  <c r="X3199" i="21"/>
  <c r="W3199" i="21"/>
  <c r="V3199" i="21"/>
  <c r="U3199" i="21"/>
  <c r="T3199" i="21"/>
  <c r="S3199" i="21"/>
  <c r="R3199" i="21"/>
  <c r="X3198" i="21"/>
  <c r="W3198" i="21"/>
  <c r="V3198" i="21"/>
  <c r="U3198" i="21"/>
  <c r="T3198" i="21"/>
  <c r="S3198" i="21"/>
  <c r="R3198" i="21"/>
  <c r="X3197" i="21"/>
  <c r="W3197" i="21"/>
  <c r="V3197" i="21"/>
  <c r="U3197" i="21"/>
  <c r="T3197" i="21"/>
  <c r="S3197" i="21"/>
  <c r="R3197" i="21"/>
  <c r="X3196" i="21"/>
  <c r="W3196" i="21"/>
  <c r="V3196" i="21"/>
  <c r="U3196" i="21"/>
  <c r="T3196" i="21"/>
  <c r="S3196" i="21"/>
  <c r="R3196" i="21"/>
  <c r="X3195" i="21"/>
  <c r="W3195" i="21"/>
  <c r="V3195" i="21"/>
  <c r="U3195" i="21"/>
  <c r="T3195" i="21"/>
  <c r="S3195" i="21"/>
  <c r="R3195" i="21"/>
  <c r="X3194" i="21"/>
  <c r="W3194" i="21"/>
  <c r="V3194" i="21"/>
  <c r="U3194" i="21"/>
  <c r="T3194" i="21"/>
  <c r="S3194" i="21"/>
  <c r="R3194" i="21"/>
  <c r="X3193" i="21"/>
  <c r="W3193" i="21"/>
  <c r="V3193" i="21"/>
  <c r="U3193" i="21"/>
  <c r="T3193" i="21"/>
  <c r="S3193" i="21"/>
  <c r="R3193" i="21"/>
  <c r="X3192" i="21"/>
  <c r="W3192" i="21"/>
  <c r="V3192" i="21"/>
  <c r="U3192" i="21"/>
  <c r="T3192" i="21"/>
  <c r="S3192" i="21"/>
  <c r="R3192" i="21"/>
  <c r="X3191" i="21"/>
  <c r="W3191" i="21"/>
  <c r="V3191" i="21"/>
  <c r="U3191" i="21"/>
  <c r="T3191" i="21"/>
  <c r="S3191" i="21"/>
  <c r="R3191" i="21"/>
  <c r="X3190" i="21"/>
  <c r="W3190" i="21"/>
  <c r="V3190" i="21"/>
  <c r="U3190" i="21"/>
  <c r="T3190" i="21"/>
  <c r="S3190" i="21"/>
  <c r="R3190" i="21"/>
  <c r="X3189" i="21"/>
  <c r="W3189" i="21"/>
  <c r="V3189" i="21"/>
  <c r="U3189" i="21"/>
  <c r="T3189" i="21"/>
  <c r="S3189" i="21"/>
  <c r="R3189" i="21"/>
  <c r="X3188" i="21"/>
  <c r="W3188" i="21"/>
  <c r="V3188" i="21"/>
  <c r="U3188" i="21"/>
  <c r="T3188" i="21"/>
  <c r="S3188" i="21"/>
  <c r="R3188" i="21"/>
  <c r="X3187" i="21"/>
  <c r="W3187" i="21"/>
  <c r="V3187" i="21"/>
  <c r="U3187" i="21"/>
  <c r="T3187" i="21"/>
  <c r="S3187" i="21"/>
  <c r="R3187" i="21"/>
  <c r="X3186" i="21"/>
  <c r="W3186" i="21"/>
  <c r="V3186" i="21"/>
  <c r="U3186" i="21"/>
  <c r="T3186" i="21"/>
  <c r="S3186" i="21"/>
  <c r="R3186" i="21"/>
  <c r="X3185" i="21"/>
  <c r="W3185" i="21"/>
  <c r="V3185" i="21"/>
  <c r="U3185" i="21"/>
  <c r="T3185" i="21"/>
  <c r="S3185" i="21"/>
  <c r="R3185" i="21"/>
  <c r="X3184" i="21"/>
  <c r="W3184" i="21"/>
  <c r="V3184" i="21"/>
  <c r="U3184" i="21"/>
  <c r="T3184" i="21"/>
  <c r="S3184" i="21"/>
  <c r="R3184" i="21"/>
  <c r="X3183" i="21"/>
  <c r="W3183" i="21"/>
  <c r="V3183" i="21"/>
  <c r="U3183" i="21"/>
  <c r="T3183" i="21"/>
  <c r="S3183" i="21"/>
  <c r="R3183" i="21"/>
  <c r="X3182" i="21"/>
  <c r="W3182" i="21"/>
  <c r="V3182" i="21"/>
  <c r="U3182" i="21"/>
  <c r="T3182" i="21"/>
  <c r="S3182" i="21"/>
  <c r="R3182" i="21"/>
  <c r="X3181" i="21"/>
  <c r="W3181" i="21"/>
  <c r="V3181" i="21"/>
  <c r="U3181" i="21"/>
  <c r="T3181" i="21"/>
  <c r="S3181" i="21"/>
  <c r="R3181" i="21"/>
  <c r="X3180" i="21"/>
  <c r="W3180" i="21"/>
  <c r="V3180" i="21"/>
  <c r="U3180" i="21"/>
  <c r="T3180" i="21"/>
  <c r="S3180" i="21"/>
  <c r="R3180" i="21"/>
  <c r="X3179" i="21"/>
  <c r="W3179" i="21"/>
  <c r="V3179" i="21"/>
  <c r="U3179" i="21"/>
  <c r="T3179" i="21"/>
  <c r="S3179" i="21"/>
  <c r="R3179" i="21"/>
  <c r="X3178" i="21"/>
  <c r="W3178" i="21"/>
  <c r="V3178" i="21"/>
  <c r="U3178" i="21"/>
  <c r="T3178" i="21"/>
  <c r="S3178" i="21"/>
  <c r="R3178" i="21"/>
  <c r="X3177" i="21"/>
  <c r="W3177" i="21"/>
  <c r="V3177" i="21"/>
  <c r="U3177" i="21"/>
  <c r="T3177" i="21"/>
  <c r="S3177" i="21"/>
  <c r="R3177" i="21"/>
  <c r="X3176" i="21"/>
  <c r="W3176" i="21"/>
  <c r="V3176" i="21"/>
  <c r="U3176" i="21"/>
  <c r="T3176" i="21"/>
  <c r="S3176" i="21"/>
  <c r="R3176" i="21"/>
  <c r="X3175" i="21"/>
  <c r="W3175" i="21"/>
  <c r="V3175" i="21"/>
  <c r="U3175" i="21"/>
  <c r="T3175" i="21"/>
  <c r="S3175" i="21"/>
  <c r="R3175" i="21"/>
  <c r="X3174" i="21"/>
  <c r="W3174" i="21"/>
  <c r="V3174" i="21"/>
  <c r="U3174" i="21"/>
  <c r="T3174" i="21"/>
  <c r="S3174" i="21"/>
  <c r="R3174" i="21"/>
  <c r="X3173" i="21"/>
  <c r="W3173" i="21"/>
  <c r="V3173" i="21"/>
  <c r="U3173" i="21"/>
  <c r="T3173" i="21"/>
  <c r="S3173" i="21"/>
  <c r="R3173" i="21"/>
  <c r="X3172" i="21"/>
  <c r="W3172" i="21"/>
  <c r="V3172" i="21"/>
  <c r="U3172" i="21"/>
  <c r="T3172" i="21"/>
  <c r="S3172" i="21"/>
  <c r="R3172" i="21"/>
  <c r="X3171" i="21"/>
  <c r="W3171" i="21"/>
  <c r="V3171" i="21"/>
  <c r="U3171" i="21"/>
  <c r="T3171" i="21"/>
  <c r="S3171" i="21"/>
  <c r="R3171" i="21"/>
  <c r="X3170" i="21"/>
  <c r="W3170" i="21"/>
  <c r="V3170" i="21"/>
  <c r="U3170" i="21"/>
  <c r="T3170" i="21"/>
  <c r="S3170" i="21"/>
  <c r="R3170" i="21"/>
  <c r="X3169" i="21"/>
  <c r="W3169" i="21"/>
  <c r="V3169" i="21"/>
  <c r="U3169" i="21"/>
  <c r="T3169" i="21"/>
  <c r="S3169" i="21"/>
  <c r="R3169" i="21"/>
  <c r="X3168" i="21"/>
  <c r="W3168" i="21"/>
  <c r="V3168" i="21"/>
  <c r="U3168" i="21"/>
  <c r="T3168" i="21"/>
  <c r="S3168" i="21"/>
  <c r="R3168" i="21"/>
  <c r="X3167" i="21"/>
  <c r="W3167" i="21"/>
  <c r="V3167" i="21"/>
  <c r="U3167" i="21"/>
  <c r="T3167" i="21"/>
  <c r="S3167" i="21"/>
  <c r="R3167" i="21"/>
  <c r="X3166" i="21"/>
  <c r="W3166" i="21"/>
  <c r="V3166" i="21"/>
  <c r="U3166" i="21"/>
  <c r="T3166" i="21"/>
  <c r="S3166" i="21"/>
  <c r="R3166" i="21"/>
  <c r="X3165" i="21"/>
  <c r="W3165" i="21"/>
  <c r="V3165" i="21"/>
  <c r="U3165" i="21"/>
  <c r="T3165" i="21"/>
  <c r="S3165" i="21"/>
  <c r="R3165" i="21"/>
  <c r="X3164" i="21"/>
  <c r="W3164" i="21"/>
  <c r="V3164" i="21"/>
  <c r="U3164" i="21"/>
  <c r="T3164" i="21"/>
  <c r="S3164" i="21"/>
  <c r="R3164" i="21"/>
  <c r="X3163" i="21"/>
  <c r="W3163" i="21"/>
  <c r="V3163" i="21"/>
  <c r="U3163" i="21"/>
  <c r="T3163" i="21"/>
  <c r="S3163" i="21"/>
  <c r="R3163" i="21"/>
  <c r="X3162" i="21"/>
  <c r="W3162" i="21"/>
  <c r="V3162" i="21"/>
  <c r="U3162" i="21"/>
  <c r="T3162" i="21"/>
  <c r="S3162" i="21"/>
  <c r="R3162" i="21"/>
  <c r="X3161" i="21"/>
  <c r="W3161" i="21"/>
  <c r="V3161" i="21"/>
  <c r="U3161" i="21"/>
  <c r="T3161" i="21"/>
  <c r="S3161" i="21"/>
  <c r="R3161" i="21"/>
  <c r="X3160" i="21"/>
  <c r="W3160" i="21"/>
  <c r="V3160" i="21"/>
  <c r="U3160" i="21"/>
  <c r="T3160" i="21"/>
  <c r="S3160" i="21"/>
  <c r="R3160" i="21"/>
  <c r="X3159" i="21"/>
  <c r="W3159" i="21"/>
  <c r="V3159" i="21"/>
  <c r="U3159" i="21"/>
  <c r="T3159" i="21"/>
  <c r="S3159" i="21"/>
  <c r="R3159" i="21"/>
  <c r="X3158" i="21"/>
  <c r="W3158" i="21"/>
  <c r="V3158" i="21"/>
  <c r="U3158" i="21"/>
  <c r="T3158" i="21"/>
  <c r="S3158" i="21"/>
  <c r="R3158" i="21"/>
  <c r="X3157" i="21"/>
  <c r="W3157" i="21"/>
  <c r="V3157" i="21"/>
  <c r="U3157" i="21"/>
  <c r="T3157" i="21"/>
  <c r="S3157" i="21"/>
  <c r="R3157" i="21"/>
  <c r="X3156" i="21"/>
  <c r="W3156" i="21"/>
  <c r="V3156" i="21"/>
  <c r="U3156" i="21"/>
  <c r="T3156" i="21"/>
  <c r="S3156" i="21"/>
  <c r="R3156" i="21"/>
  <c r="X3155" i="21"/>
  <c r="W3155" i="21"/>
  <c r="V3155" i="21"/>
  <c r="U3155" i="21"/>
  <c r="T3155" i="21"/>
  <c r="S3155" i="21"/>
  <c r="R3155" i="21"/>
  <c r="X3154" i="21"/>
  <c r="W3154" i="21"/>
  <c r="V3154" i="21"/>
  <c r="U3154" i="21"/>
  <c r="T3154" i="21"/>
  <c r="S3154" i="21"/>
  <c r="R3154" i="21"/>
  <c r="X3153" i="21"/>
  <c r="W3153" i="21"/>
  <c r="V3153" i="21"/>
  <c r="U3153" i="21"/>
  <c r="T3153" i="21"/>
  <c r="S3153" i="21"/>
  <c r="R3153" i="21"/>
  <c r="X3152" i="21"/>
  <c r="W3152" i="21"/>
  <c r="V3152" i="21"/>
  <c r="U3152" i="21"/>
  <c r="T3152" i="21"/>
  <c r="S3152" i="21"/>
  <c r="R3152" i="21"/>
  <c r="X3151" i="21"/>
  <c r="W3151" i="21"/>
  <c r="V3151" i="21"/>
  <c r="U3151" i="21"/>
  <c r="T3151" i="21"/>
  <c r="S3151" i="21"/>
  <c r="R3151" i="21"/>
  <c r="X3150" i="21"/>
  <c r="W3150" i="21"/>
  <c r="V3150" i="21"/>
  <c r="U3150" i="21"/>
  <c r="T3150" i="21"/>
  <c r="S3150" i="21"/>
  <c r="R3150" i="21"/>
  <c r="X3149" i="21"/>
  <c r="W3149" i="21"/>
  <c r="V3149" i="21"/>
  <c r="U3149" i="21"/>
  <c r="T3149" i="21"/>
  <c r="S3149" i="21"/>
  <c r="R3149" i="21"/>
  <c r="X3148" i="21"/>
  <c r="W3148" i="21"/>
  <c r="V3148" i="21"/>
  <c r="U3148" i="21"/>
  <c r="T3148" i="21"/>
  <c r="S3148" i="21"/>
  <c r="R3148" i="21"/>
  <c r="X3147" i="21"/>
  <c r="W3147" i="21"/>
  <c r="V3147" i="21"/>
  <c r="U3147" i="21"/>
  <c r="T3147" i="21"/>
  <c r="S3147" i="21"/>
  <c r="R3147" i="21"/>
  <c r="X3146" i="21"/>
  <c r="W3146" i="21"/>
  <c r="V3146" i="21"/>
  <c r="U3146" i="21"/>
  <c r="T3146" i="21"/>
  <c r="S3146" i="21"/>
  <c r="R3146" i="21"/>
  <c r="X3145" i="21"/>
  <c r="W3145" i="21"/>
  <c r="V3145" i="21"/>
  <c r="U3145" i="21"/>
  <c r="T3145" i="21"/>
  <c r="S3145" i="21"/>
  <c r="R3145" i="21"/>
  <c r="X3144" i="21"/>
  <c r="W3144" i="21"/>
  <c r="V3144" i="21"/>
  <c r="U3144" i="21"/>
  <c r="T3144" i="21"/>
  <c r="S3144" i="21"/>
  <c r="R3144" i="21"/>
  <c r="X3143" i="21"/>
  <c r="W3143" i="21"/>
  <c r="V3143" i="21"/>
  <c r="U3143" i="21"/>
  <c r="T3143" i="21"/>
  <c r="S3143" i="21"/>
  <c r="R3143" i="21"/>
  <c r="X3142" i="21"/>
  <c r="W3142" i="21"/>
  <c r="V3142" i="21"/>
  <c r="U3142" i="21"/>
  <c r="T3142" i="21"/>
  <c r="S3142" i="21"/>
  <c r="R3142" i="21"/>
  <c r="X3141" i="21"/>
  <c r="W3141" i="21"/>
  <c r="V3141" i="21"/>
  <c r="U3141" i="21"/>
  <c r="T3141" i="21"/>
  <c r="S3141" i="21"/>
  <c r="R3141" i="21"/>
  <c r="X3140" i="21"/>
  <c r="W3140" i="21"/>
  <c r="V3140" i="21"/>
  <c r="U3140" i="21"/>
  <c r="T3140" i="21"/>
  <c r="S3140" i="21"/>
  <c r="R3140" i="21"/>
  <c r="X3139" i="21"/>
  <c r="W3139" i="21"/>
  <c r="V3139" i="21"/>
  <c r="U3139" i="21"/>
  <c r="T3139" i="21"/>
  <c r="S3139" i="21"/>
  <c r="R3139" i="21"/>
  <c r="X3138" i="21"/>
  <c r="W3138" i="21"/>
  <c r="V3138" i="21"/>
  <c r="U3138" i="21"/>
  <c r="T3138" i="21"/>
  <c r="S3138" i="21"/>
  <c r="R3138" i="21"/>
  <c r="X3137" i="21"/>
  <c r="W3137" i="21"/>
  <c r="V3137" i="21"/>
  <c r="U3137" i="21"/>
  <c r="T3137" i="21"/>
  <c r="S3137" i="21"/>
  <c r="R3137" i="21"/>
  <c r="X3136" i="21"/>
  <c r="W3136" i="21"/>
  <c r="V3136" i="21"/>
  <c r="U3136" i="21"/>
  <c r="T3136" i="21"/>
  <c r="S3136" i="21"/>
  <c r="R3136" i="21"/>
  <c r="X3135" i="21"/>
  <c r="W3135" i="21"/>
  <c r="V3135" i="21"/>
  <c r="U3135" i="21"/>
  <c r="T3135" i="21"/>
  <c r="S3135" i="21"/>
  <c r="R3135" i="21"/>
  <c r="X3134" i="21"/>
  <c r="W3134" i="21"/>
  <c r="V3134" i="21"/>
  <c r="U3134" i="21"/>
  <c r="T3134" i="21"/>
  <c r="S3134" i="21"/>
  <c r="R3134" i="21"/>
  <c r="X3133" i="21"/>
  <c r="W3133" i="21"/>
  <c r="V3133" i="21"/>
  <c r="U3133" i="21"/>
  <c r="T3133" i="21"/>
  <c r="S3133" i="21"/>
  <c r="R3133" i="21"/>
  <c r="X3132" i="21"/>
  <c r="W3132" i="21"/>
  <c r="V3132" i="21"/>
  <c r="U3132" i="21"/>
  <c r="T3132" i="21"/>
  <c r="S3132" i="21"/>
  <c r="R3132" i="21"/>
  <c r="X3131" i="21"/>
  <c r="W3131" i="21"/>
  <c r="V3131" i="21"/>
  <c r="U3131" i="21"/>
  <c r="T3131" i="21"/>
  <c r="S3131" i="21"/>
  <c r="R3131" i="21"/>
  <c r="X3130" i="21"/>
  <c r="W3130" i="21"/>
  <c r="V3130" i="21"/>
  <c r="U3130" i="21"/>
  <c r="T3130" i="21"/>
  <c r="S3130" i="21"/>
  <c r="R3130" i="21"/>
  <c r="X3129" i="21"/>
  <c r="W3129" i="21"/>
  <c r="V3129" i="21"/>
  <c r="U3129" i="21"/>
  <c r="T3129" i="21"/>
  <c r="S3129" i="21"/>
  <c r="R3129" i="21"/>
  <c r="X3128" i="21"/>
  <c r="W3128" i="21"/>
  <c r="V3128" i="21"/>
  <c r="U3128" i="21"/>
  <c r="T3128" i="21"/>
  <c r="S3128" i="21"/>
  <c r="R3128" i="21"/>
  <c r="X3127" i="21"/>
  <c r="W3127" i="21"/>
  <c r="V3127" i="21"/>
  <c r="U3127" i="21"/>
  <c r="T3127" i="21"/>
  <c r="S3127" i="21"/>
  <c r="R3127" i="21"/>
  <c r="X3126" i="21"/>
  <c r="W3126" i="21"/>
  <c r="V3126" i="21"/>
  <c r="U3126" i="21"/>
  <c r="T3126" i="21"/>
  <c r="S3126" i="21"/>
  <c r="R3126" i="21"/>
  <c r="X3125" i="21"/>
  <c r="W3125" i="21"/>
  <c r="V3125" i="21"/>
  <c r="U3125" i="21"/>
  <c r="T3125" i="21"/>
  <c r="S3125" i="21"/>
  <c r="R3125" i="21"/>
  <c r="X3124" i="21"/>
  <c r="W3124" i="21"/>
  <c r="V3124" i="21"/>
  <c r="U3124" i="21"/>
  <c r="T3124" i="21"/>
  <c r="S3124" i="21"/>
  <c r="R3124" i="21"/>
  <c r="X3123" i="21"/>
  <c r="W3123" i="21"/>
  <c r="V3123" i="21"/>
  <c r="U3123" i="21"/>
  <c r="T3123" i="21"/>
  <c r="S3123" i="21"/>
  <c r="R3123" i="21"/>
  <c r="X3122" i="21"/>
  <c r="W3122" i="21"/>
  <c r="V3122" i="21"/>
  <c r="U3122" i="21"/>
  <c r="T3122" i="21"/>
  <c r="S3122" i="21"/>
  <c r="R3122" i="21"/>
  <c r="X3121" i="21"/>
  <c r="W3121" i="21"/>
  <c r="V3121" i="21"/>
  <c r="U3121" i="21"/>
  <c r="T3121" i="21"/>
  <c r="S3121" i="21"/>
  <c r="R3121" i="21"/>
  <c r="X3120" i="21"/>
  <c r="W3120" i="21"/>
  <c r="V3120" i="21"/>
  <c r="U3120" i="21"/>
  <c r="T3120" i="21"/>
  <c r="S3120" i="21"/>
  <c r="R3120" i="21"/>
  <c r="X3119" i="21"/>
  <c r="W3119" i="21"/>
  <c r="V3119" i="21"/>
  <c r="U3119" i="21"/>
  <c r="T3119" i="21"/>
  <c r="S3119" i="21"/>
  <c r="R3119" i="21"/>
  <c r="X3118" i="21"/>
  <c r="W3118" i="21"/>
  <c r="V3118" i="21"/>
  <c r="U3118" i="21"/>
  <c r="T3118" i="21"/>
  <c r="S3118" i="21"/>
  <c r="R3118" i="21"/>
  <c r="X3117" i="21"/>
  <c r="W3117" i="21"/>
  <c r="V3117" i="21"/>
  <c r="U3117" i="21"/>
  <c r="T3117" i="21"/>
  <c r="S3117" i="21"/>
  <c r="R3117" i="21"/>
  <c r="X3116" i="21"/>
  <c r="W3116" i="21"/>
  <c r="V3116" i="21"/>
  <c r="U3116" i="21"/>
  <c r="T3116" i="21"/>
  <c r="S3116" i="21"/>
  <c r="R3116" i="21"/>
  <c r="X3115" i="21"/>
  <c r="W3115" i="21"/>
  <c r="V3115" i="21"/>
  <c r="U3115" i="21"/>
  <c r="T3115" i="21"/>
  <c r="S3115" i="21"/>
  <c r="R3115" i="21"/>
  <c r="X3114" i="21"/>
  <c r="W3114" i="21"/>
  <c r="V3114" i="21"/>
  <c r="U3114" i="21"/>
  <c r="T3114" i="21"/>
  <c r="S3114" i="21"/>
  <c r="R3114" i="21"/>
  <c r="X3113" i="21"/>
  <c r="W3113" i="21"/>
  <c r="V3113" i="21"/>
  <c r="U3113" i="21"/>
  <c r="T3113" i="21"/>
  <c r="S3113" i="21"/>
  <c r="R3113" i="21"/>
  <c r="X3112" i="21"/>
  <c r="W3112" i="21"/>
  <c r="V3112" i="21"/>
  <c r="U3112" i="21"/>
  <c r="T3112" i="21"/>
  <c r="S3112" i="21"/>
  <c r="R3112" i="21"/>
  <c r="X3111" i="21"/>
  <c r="W3111" i="21"/>
  <c r="V3111" i="21"/>
  <c r="U3111" i="21"/>
  <c r="T3111" i="21"/>
  <c r="S3111" i="21"/>
  <c r="R3111" i="21"/>
  <c r="X3110" i="21"/>
  <c r="W3110" i="21"/>
  <c r="V3110" i="21"/>
  <c r="U3110" i="21"/>
  <c r="T3110" i="21"/>
  <c r="S3110" i="21"/>
  <c r="R3110" i="21"/>
  <c r="X3109" i="21"/>
  <c r="W3109" i="21"/>
  <c r="V3109" i="21"/>
  <c r="U3109" i="21"/>
  <c r="T3109" i="21"/>
  <c r="S3109" i="21"/>
  <c r="R3109" i="21"/>
  <c r="X3108" i="21"/>
  <c r="W3108" i="21"/>
  <c r="V3108" i="21"/>
  <c r="U3108" i="21"/>
  <c r="T3108" i="21"/>
  <c r="S3108" i="21"/>
  <c r="R3108" i="21"/>
  <c r="X3107" i="21"/>
  <c r="W3107" i="21"/>
  <c r="V3107" i="21"/>
  <c r="U3107" i="21"/>
  <c r="T3107" i="21"/>
  <c r="S3107" i="21"/>
  <c r="R3107" i="21"/>
  <c r="X3106" i="21"/>
  <c r="W3106" i="21"/>
  <c r="V3106" i="21"/>
  <c r="U3106" i="21"/>
  <c r="T3106" i="21"/>
  <c r="S3106" i="21"/>
  <c r="R3106" i="21"/>
  <c r="X3105" i="21"/>
  <c r="W3105" i="21"/>
  <c r="V3105" i="21"/>
  <c r="U3105" i="21"/>
  <c r="T3105" i="21"/>
  <c r="S3105" i="21"/>
  <c r="R3105" i="21"/>
  <c r="X3104" i="21"/>
  <c r="W3104" i="21"/>
  <c r="V3104" i="21"/>
  <c r="U3104" i="21"/>
  <c r="T3104" i="21"/>
  <c r="S3104" i="21"/>
  <c r="R3104" i="21"/>
  <c r="X3103" i="21"/>
  <c r="W3103" i="21"/>
  <c r="V3103" i="21"/>
  <c r="U3103" i="21"/>
  <c r="T3103" i="21"/>
  <c r="S3103" i="21"/>
  <c r="R3103" i="21"/>
  <c r="X3102" i="21"/>
  <c r="W3102" i="21"/>
  <c r="V3102" i="21"/>
  <c r="U3102" i="21"/>
  <c r="T3102" i="21"/>
  <c r="S3102" i="21"/>
  <c r="R3102" i="21"/>
  <c r="X3101" i="21"/>
  <c r="W3101" i="21"/>
  <c r="V3101" i="21"/>
  <c r="U3101" i="21"/>
  <c r="T3101" i="21"/>
  <c r="S3101" i="21"/>
  <c r="R3101" i="21"/>
  <c r="X3100" i="21"/>
  <c r="W3100" i="21"/>
  <c r="V3100" i="21"/>
  <c r="U3100" i="21"/>
  <c r="T3100" i="21"/>
  <c r="S3100" i="21"/>
  <c r="R3100" i="21"/>
  <c r="X3099" i="21"/>
  <c r="W3099" i="21"/>
  <c r="V3099" i="21"/>
  <c r="U3099" i="21"/>
  <c r="T3099" i="21"/>
  <c r="S3099" i="21"/>
  <c r="R3099" i="21"/>
  <c r="X3098" i="21"/>
  <c r="W3098" i="21"/>
  <c r="V3098" i="21"/>
  <c r="U3098" i="21"/>
  <c r="T3098" i="21"/>
  <c r="S3098" i="21"/>
  <c r="R3098" i="21"/>
  <c r="X3097" i="21"/>
  <c r="W3097" i="21"/>
  <c r="V3097" i="21"/>
  <c r="U3097" i="21"/>
  <c r="T3097" i="21"/>
  <c r="S3097" i="21"/>
  <c r="R3097" i="21"/>
  <c r="X3096" i="21"/>
  <c r="W3096" i="21"/>
  <c r="V3096" i="21"/>
  <c r="U3096" i="21"/>
  <c r="T3096" i="21"/>
  <c r="S3096" i="21"/>
  <c r="R3096" i="21"/>
  <c r="X3095" i="21"/>
  <c r="W3095" i="21"/>
  <c r="V3095" i="21"/>
  <c r="U3095" i="21"/>
  <c r="T3095" i="21"/>
  <c r="S3095" i="21"/>
  <c r="R3095" i="21"/>
  <c r="X3094" i="21"/>
  <c r="W3094" i="21"/>
  <c r="V3094" i="21"/>
  <c r="U3094" i="21"/>
  <c r="T3094" i="21"/>
  <c r="S3094" i="21"/>
  <c r="R3094" i="21"/>
  <c r="X3093" i="21"/>
  <c r="W3093" i="21"/>
  <c r="V3093" i="21"/>
  <c r="U3093" i="21"/>
  <c r="T3093" i="21"/>
  <c r="S3093" i="21"/>
  <c r="R3093" i="21"/>
  <c r="X3092" i="21"/>
  <c r="W3092" i="21"/>
  <c r="V3092" i="21"/>
  <c r="U3092" i="21"/>
  <c r="T3092" i="21"/>
  <c r="S3092" i="21"/>
  <c r="R3092" i="21"/>
  <c r="X3091" i="21"/>
  <c r="W3091" i="21"/>
  <c r="V3091" i="21"/>
  <c r="U3091" i="21"/>
  <c r="T3091" i="21"/>
  <c r="S3091" i="21"/>
  <c r="R3091" i="21"/>
  <c r="X3090" i="21"/>
  <c r="W3090" i="21"/>
  <c r="V3090" i="21"/>
  <c r="U3090" i="21"/>
  <c r="T3090" i="21"/>
  <c r="S3090" i="21"/>
  <c r="R3090" i="21"/>
  <c r="X3089" i="21"/>
  <c r="W3089" i="21"/>
  <c r="V3089" i="21"/>
  <c r="U3089" i="21"/>
  <c r="T3089" i="21"/>
  <c r="S3089" i="21"/>
  <c r="R3089" i="21"/>
  <c r="X3088" i="21"/>
  <c r="W3088" i="21"/>
  <c r="V3088" i="21"/>
  <c r="U3088" i="21"/>
  <c r="T3088" i="21"/>
  <c r="S3088" i="21"/>
  <c r="R3088" i="21"/>
  <c r="X3087" i="21"/>
  <c r="W3087" i="21"/>
  <c r="V3087" i="21"/>
  <c r="U3087" i="21"/>
  <c r="T3087" i="21"/>
  <c r="S3087" i="21"/>
  <c r="R3087" i="21"/>
  <c r="X3086" i="21"/>
  <c r="W3086" i="21"/>
  <c r="V3086" i="21"/>
  <c r="U3086" i="21"/>
  <c r="T3086" i="21"/>
  <c r="S3086" i="21"/>
  <c r="R3086" i="21"/>
  <c r="X3085" i="21"/>
  <c r="W3085" i="21"/>
  <c r="V3085" i="21"/>
  <c r="U3085" i="21"/>
  <c r="T3085" i="21"/>
  <c r="S3085" i="21"/>
  <c r="R3085" i="21"/>
  <c r="X3084" i="21"/>
  <c r="W3084" i="21"/>
  <c r="V3084" i="21"/>
  <c r="U3084" i="21"/>
  <c r="T3084" i="21"/>
  <c r="S3084" i="21"/>
  <c r="R3084" i="21"/>
  <c r="X3083" i="21"/>
  <c r="W3083" i="21"/>
  <c r="V3083" i="21"/>
  <c r="U3083" i="21"/>
  <c r="T3083" i="21"/>
  <c r="S3083" i="21"/>
  <c r="R3083" i="21"/>
  <c r="X3082" i="21"/>
  <c r="W3082" i="21"/>
  <c r="V3082" i="21"/>
  <c r="U3082" i="21"/>
  <c r="T3082" i="21"/>
  <c r="S3082" i="21"/>
  <c r="R3082" i="21"/>
  <c r="X3081" i="21"/>
  <c r="W3081" i="21"/>
  <c r="V3081" i="21"/>
  <c r="U3081" i="21"/>
  <c r="T3081" i="21"/>
  <c r="S3081" i="21"/>
  <c r="R3081" i="21"/>
  <c r="X3080" i="21"/>
  <c r="W3080" i="21"/>
  <c r="V3080" i="21"/>
  <c r="U3080" i="21"/>
  <c r="T3080" i="21"/>
  <c r="S3080" i="21"/>
  <c r="R3080" i="21"/>
  <c r="X3079" i="21"/>
  <c r="W3079" i="21"/>
  <c r="V3079" i="21"/>
  <c r="U3079" i="21"/>
  <c r="T3079" i="21"/>
  <c r="S3079" i="21"/>
  <c r="R3079" i="21"/>
  <c r="X3078" i="21"/>
  <c r="W3078" i="21"/>
  <c r="V3078" i="21"/>
  <c r="U3078" i="21"/>
  <c r="T3078" i="21"/>
  <c r="S3078" i="21"/>
  <c r="R3078" i="21"/>
  <c r="X3077" i="21"/>
  <c r="W3077" i="21"/>
  <c r="V3077" i="21"/>
  <c r="U3077" i="21"/>
  <c r="T3077" i="21"/>
  <c r="S3077" i="21"/>
  <c r="R3077" i="21"/>
  <c r="X3076" i="21"/>
  <c r="W3076" i="21"/>
  <c r="V3076" i="21"/>
  <c r="U3076" i="21"/>
  <c r="T3076" i="21"/>
  <c r="S3076" i="21"/>
  <c r="R3076" i="21"/>
  <c r="X3075" i="21"/>
  <c r="W3075" i="21"/>
  <c r="V3075" i="21"/>
  <c r="U3075" i="21"/>
  <c r="T3075" i="21"/>
  <c r="S3075" i="21"/>
  <c r="R3075" i="21"/>
  <c r="X3074" i="21"/>
  <c r="W3074" i="21"/>
  <c r="V3074" i="21"/>
  <c r="U3074" i="21"/>
  <c r="T3074" i="21"/>
  <c r="S3074" i="21"/>
  <c r="R3074" i="21"/>
  <c r="X3073" i="21"/>
  <c r="W3073" i="21"/>
  <c r="V3073" i="21"/>
  <c r="U3073" i="21"/>
  <c r="T3073" i="21"/>
  <c r="S3073" i="21"/>
  <c r="R3073" i="21"/>
  <c r="X3072" i="21"/>
  <c r="W3072" i="21"/>
  <c r="V3072" i="21"/>
  <c r="U3072" i="21"/>
  <c r="T3072" i="21"/>
  <c r="S3072" i="21"/>
  <c r="R3072" i="21"/>
  <c r="X3071" i="21"/>
  <c r="W3071" i="21"/>
  <c r="V3071" i="21"/>
  <c r="U3071" i="21"/>
  <c r="T3071" i="21"/>
  <c r="S3071" i="21"/>
  <c r="R3071" i="21"/>
  <c r="X3070" i="21"/>
  <c r="W3070" i="21"/>
  <c r="V3070" i="21"/>
  <c r="U3070" i="21"/>
  <c r="T3070" i="21"/>
  <c r="S3070" i="21"/>
  <c r="R3070" i="21"/>
  <c r="X3069" i="21"/>
  <c r="W3069" i="21"/>
  <c r="V3069" i="21"/>
  <c r="U3069" i="21"/>
  <c r="T3069" i="21"/>
  <c r="S3069" i="21"/>
  <c r="R3069" i="21"/>
  <c r="X3068" i="21"/>
  <c r="W3068" i="21"/>
  <c r="V3068" i="21"/>
  <c r="U3068" i="21"/>
  <c r="T3068" i="21"/>
  <c r="S3068" i="21"/>
  <c r="R3068" i="21"/>
  <c r="X3067" i="21"/>
  <c r="W3067" i="21"/>
  <c r="V3067" i="21"/>
  <c r="U3067" i="21"/>
  <c r="T3067" i="21"/>
  <c r="S3067" i="21"/>
  <c r="R3067" i="21"/>
  <c r="X3066" i="21"/>
  <c r="W3066" i="21"/>
  <c r="V3066" i="21"/>
  <c r="U3066" i="21"/>
  <c r="T3066" i="21"/>
  <c r="S3066" i="21"/>
  <c r="R3066" i="21"/>
  <c r="X3065" i="21"/>
  <c r="W3065" i="21"/>
  <c r="V3065" i="21"/>
  <c r="U3065" i="21"/>
  <c r="T3065" i="21"/>
  <c r="S3065" i="21"/>
  <c r="R3065" i="21"/>
  <c r="X3064" i="21"/>
  <c r="W3064" i="21"/>
  <c r="V3064" i="21"/>
  <c r="U3064" i="21"/>
  <c r="T3064" i="21"/>
  <c r="S3064" i="21"/>
  <c r="R3064" i="21"/>
  <c r="X3063" i="21"/>
  <c r="W3063" i="21"/>
  <c r="V3063" i="21"/>
  <c r="U3063" i="21"/>
  <c r="T3063" i="21"/>
  <c r="S3063" i="21"/>
  <c r="R3063" i="21"/>
  <c r="X3062" i="21"/>
  <c r="W3062" i="21"/>
  <c r="V3062" i="21"/>
  <c r="U3062" i="21"/>
  <c r="T3062" i="21"/>
  <c r="S3062" i="21"/>
  <c r="R3062" i="21"/>
  <c r="X3061" i="21"/>
  <c r="W3061" i="21"/>
  <c r="V3061" i="21"/>
  <c r="U3061" i="21"/>
  <c r="T3061" i="21"/>
  <c r="S3061" i="21"/>
  <c r="R3061" i="21"/>
  <c r="X3060" i="21"/>
  <c r="W3060" i="21"/>
  <c r="V3060" i="21"/>
  <c r="U3060" i="21"/>
  <c r="T3060" i="21"/>
  <c r="S3060" i="21"/>
  <c r="R3060" i="21"/>
  <c r="X3059" i="21"/>
  <c r="W3059" i="21"/>
  <c r="V3059" i="21"/>
  <c r="U3059" i="21"/>
  <c r="T3059" i="21"/>
  <c r="S3059" i="21"/>
  <c r="R3059" i="21"/>
  <c r="X3058" i="21"/>
  <c r="W3058" i="21"/>
  <c r="V3058" i="21"/>
  <c r="U3058" i="21"/>
  <c r="T3058" i="21"/>
  <c r="S3058" i="21"/>
  <c r="R3058" i="21"/>
  <c r="X3057" i="21"/>
  <c r="W3057" i="21"/>
  <c r="V3057" i="21"/>
  <c r="U3057" i="21"/>
  <c r="T3057" i="21"/>
  <c r="S3057" i="21"/>
  <c r="R3057" i="21"/>
  <c r="X3056" i="21"/>
  <c r="W3056" i="21"/>
  <c r="V3056" i="21"/>
  <c r="U3056" i="21"/>
  <c r="T3056" i="21"/>
  <c r="S3056" i="21"/>
  <c r="R3056" i="21"/>
  <c r="X3055" i="21"/>
  <c r="W3055" i="21"/>
  <c r="V3055" i="21"/>
  <c r="U3055" i="21"/>
  <c r="T3055" i="21"/>
  <c r="S3055" i="21"/>
  <c r="R3055" i="21"/>
  <c r="X3054" i="21"/>
  <c r="W3054" i="21"/>
  <c r="V3054" i="21"/>
  <c r="U3054" i="21"/>
  <c r="T3054" i="21"/>
  <c r="S3054" i="21"/>
  <c r="R3054" i="21"/>
  <c r="X3053" i="21"/>
  <c r="W3053" i="21"/>
  <c r="V3053" i="21"/>
  <c r="U3053" i="21"/>
  <c r="T3053" i="21"/>
  <c r="S3053" i="21"/>
  <c r="R3053" i="21"/>
  <c r="X3052" i="21"/>
  <c r="W3052" i="21"/>
  <c r="V3052" i="21"/>
  <c r="U3052" i="21"/>
  <c r="T3052" i="21"/>
  <c r="S3052" i="21"/>
  <c r="R3052" i="21"/>
  <c r="X3051" i="21"/>
  <c r="W3051" i="21"/>
  <c r="V3051" i="21"/>
  <c r="U3051" i="21"/>
  <c r="T3051" i="21"/>
  <c r="S3051" i="21"/>
  <c r="R3051" i="21"/>
  <c r="X3050" i="21"/>
  <c r="W3050" i="21"/>
  <c r="V3050" i="21"/>
  <c r="U3050" i="21"/>
  <c r="T3050" i="21"/>
  <c r="S3050" i="21"/>
  <c r="R3050" i="21"/>
  <c r="X3049" i="21"/>
  <c r="W3049" i="21"/>
  <c r="V3049" i="21"/>
  <c r="U3049" i="21"/>
  <c r="T3049" i="21"/>
  <c r="S3049" i="21"/>
  <c r="R3049" i="21"/>
  <c r="X3048" i="21"/>
  <c r="W3048" i="21"/>
  <c r="V3048" i="21"/>
  <c r="U3048" i="21"/>
  <c r="T3048" i="21"/>
  <c r="S3048" i="21"/>
  <c r="R3048" i="21"/>
  <c r="X3047" i="21"/>
  <c r="W3047" i="21"/>
  <c r="V3047" i="21"/>
  <c r="U3047" i="21"/>
  <c r="T3047" i="21"/>
  <c r="S3047" i="21"/>
  <c r="R3047" i="21"/>
  <c r="X3046" i="21"/>
  <c r="W3046" i="21"/>
  <c r="V3046" i="21"/>
  <c r="U3046" i="21"/>
  <c r="T3046" i="21"/>
  <c r="S3046" i="21"/>
  <c r="R3046" i="21"/>
  <c r="X3045" i="21"/>
  <c r="W3045" i="21"/>
  <c r="V3045" i="21"/>
  <c r="U3045" i="21"/>
  <c r="T3045" i="21"/>
  <c r="S3045" i="21"/>
  <c r="R3045" i="21"/>
  <c r="X3044" i="21"/>
  <c r="W3044" i="21"/>
  <c r="V3044" i="21"/>
  <c r="U3044" i="21"/>
  <c r="T3044" i="21"/>
  <c r="S3044" i="21"/>
  <c r="R3044" i="21"/>
  <c r="X3043" i="21"/>
  <c r="W3043" i="21"/>
  <c r="V3043" i="21"/>
  <c r="U3043" i="21"/>
  <c r="T3043" i="21"/>
  <c r="S3043" i="21"/>
  <c r="R3043" i="21"/>
  <c r="X3042" i="21"/>
  <c r="W3042" i="21"/>
  <c r="V3042" i="21"/>
  <c r="U3042" i="21"/>
  <c r="T3042" i="21"/>
  <c r="S3042" i="21"/>
  <c r="R3042" i="21"/>
  <c r="X3041" i="21"/>
  <c r="W3041" i="21"/>
  <c r="V3041" i="21"/>
  <c r="U3041" i="21"/>
  <c r="T3041" i="21"/>
  <c r="S3041" i="21"/>
  <c r="R3041" i="21"/>
  <c r="X3040" i="21"/>
  <c r="W3040" i="21"/>
  <c r="V3040" i="21"/>
  <c r="U3040" i="21"/>
  <c r="T3040" i="21"/>
  <c r="S3040" i="21"/>
  <c r="R3040" i="21"/>
  <c r="X3039" i="21"/>
  <c r="W3039" i="21"/>
  <c r="V3039" i="21"/>
  <c r="U3039" i="21"/>
  <c r="T3039" i="21"/>
  <c r="S3039" i="21"/>
  <c r="R3039" i="21"/>
  <c r="X3038" i="21"/>
  <c r="W3038" i="21"/>
  <c r="V3038" i="21"/>
  <c r="U3038" i="21"/>
  <c r="T3038" i="21"/>
  <c r="S3038" i="21"/>
  <c r="R3038" i="21"/>
  <c r="X3037" i="21"/>
  <c r="W3037" i="21"/>
  <c r="V3037" i="21"/>
  <c r="U3037" i="21"/>
  <c r="T3037" i="21"/>
  <c r="S3037" i="21"/>
  <c r="R3037" i="21"/>
  <c r="X3036" i="21"/>
  <c r="W3036" i="21"/>
  <c r="V3036" i="21"/>
  <c r="U3036" i="21"/>
  <c r="T3036" i="21"/>
  <c r="S3036" i="21"/>
  <c r="R3036" i="21"/>
  <c r="X3035" i="21"/>
  <c r="W3035" i="21"/>
  <c r="V3035" i="21"/>
  <c r="U3035" i="21"/>
  <c r="T3035" i="21"/>
  <c r="S3035" i="21"/>
  <c r="R3035" i="21"/>
  <c r="X3034" i="21"/>
  <c r="W3034" i="21"/>
  <c r="V3034" i="21"/>
  <c r="U3034" i="21"/>
  <c r="T3034" i="21"/>
  <c r="S3034" i="21"/>
  <c r="R3034" i="21"/>
  <c r="X3033" i="21"/>
  <c r="W3033" i="21"/>
  <c r="V3033" i="21"/>
  <c r="U3033" i="21"/>
  <c r="T3033" i="21"/>
  <c r="S3033" i="21"/>
  <c r="R3033" i="21"/>
  <c r="X3032" i="21"/>
  <c r="W3032" i="21"/>
  <c r="V3032" i="21"/>
  <c r="U3032" i="21"/>
  <c r="T3032" i="21"/>
  <c r="S3032" i="21"/>
  <c r="R3032" i="21"/>
  <c r="X3031" i="21"/>
  <c r="W3031" i="21"/>
  <c r="V3031" i="21"/>
  <c r="U3031" i="21"/>
  <c r="T3031" i="21"/>
  <c r="S3031" i="21"/>
  <c r="R3031" i="21"/>
  <c r="X3030" i="21"/>
  <c r="W3030" i="21"/>
  <c r="V3030" i="21"/>
  <c r="U3030" i="21"/>
  <c r="T3030" i="21"/>
  <c r="S3030" i="21"/>
  <c r="R3030" i="21"/>
  <c r="X3029" i="21"/>
  <c r="W3029" i="21"/>
  <c r="V3029" i="21"/>
  <c r="U3029" i="21"/>
  <c r="T3029" i="21"/>
  <c r="S3029" i="21"/>
  <c r="R3029" i="21"/>
  <c r="X3028" i="21"/>
  <c r="W3028" i="21"/>
  <c r="V3028" i="21"/>
  <c r="U3028" i="21"/>
  <c r="T3028" i="21"/>
  <c r="S3028" i="21"/>
  <c r="R3028" i="21"/>
  <c r="X3027" i="21"/>
  <c r="W3027" i="21"/>
  <c r="V3027" i="21"/>
  <c r="U3027" i="21"/>
  <c r="T3027" i="21"/>
  <c r="S3027" i="21"/>
  <c r="R3027" i="21"/>
  <c r="X3026" i="21"/>
  <c r="W3026" i="21"/>
  <c r="V3026" i="21"/>
  <c r="U3026" i="21"/>
  <c r="T3026" i="21"/>
  <c r="S3026" i="21"/>
  <c r="R3026" i="21"/>
  <c r="X3025" i="21"/>
  <c r="W3025" i="21"/>
  <c r="V3025" i="21"/>
  <c r="U3025" i="21"/>
  <c r="T3025" i="21"/>
  <c r="S3025" i="21"/>
  <c r="R3025" i="21"/>
  <c r="X3024" i="21"/>
  <c r="W3024" i="21"/>
  <c r="V3024" i="21"/>
  <c r="U3024" i="21"/>
  <c r="T3024" i="21"/>
  <c r="S3024" i="21"/>
  <c r="R3024" i="21"/>
  <c r="X3023" i="21"/>
  <c r="W3023" i="21"/>
  <c r="V3023" i="21"/>
  <c r="U3023" i="21"/>
  <c r="T3023" i="21"/>
  <c r="S3023" i="21"/>
  <c r="R3023" i="21"/>
  <c r="X3022" i="21"/>
  <c r="W3022" i="21"/>
  <c r="V3022" i="21"/>
  <c r="U3022" i="21"/>
  <c r="T3022" i="21"/>
  <c r="S3022" i="21"/>
  <c r="R3022" i="21"/>
  <c r="X3021" i="21"/>
  <c r="W3021" i="21"/>
  <c r="V3021" i="21"/>
  <c r="U3021" i="21"/>
  <c r="T3021" i="21"/>
  <c r="S3021" i="21"/>
  <c r="R3021" i="21"/>
  <c r="X3020" i="21"/>
  <c r="W3020" i="21"/>
  <c r="V3020" i="21"/>
  <c r="U3020" i="21"/>
  <c r="T3020" i="21"/>
  <c r="S3020" i="21"/>
  <c r="R3020" i="21"/>
  <c r="X3019" i="21"/>
  <c r="W3019" i="21"/>
  <c r="V3019" i="21"/>
  <c r="U3019" i="21"/>
  <c r="T3019" i="21"/>
  <c r="S3019" i="21"/>
  <c r="R3019" i="21"/>
  <c r="X3018" i="21"/>
  <c r="W3018" i="21"/>
  <c r="V3018" i="21"/>
  <c r="U3018" i="21"/>
  <c r="T3018" i="21"/>
  <c r="S3018" i="21"/>
  <c r="R3018" i="21"/>
  <c r="X3017" i="21"/>
  <c r="W3017" i="21"/>
  <c r="V3017" i="21"/>
  <c r="U3017" i="21"/>
  <c r="T3017" i="21"/>
  <c r="S3017" i="21"/>
  <c r="R3017" i="21"/>
  <c r="X3016" i="21"/>
  <c r="W3016" i="21"/>
  <c r="V3016" i="21"/>
  <c r="U3016" i="21"/>
  <c r="T3016" i="21"/>
  <c r="S3016" i="21"/>
  <c r="R3016" i="21"/>
  <c r="X3015" i="21"/>
  <c r="W3015" i="21"/>
  <c r="V3015" i="21"/>
  <c r="U3015" i="21"/>
  <c r="T3015" i="21"/>
  <c r="S3015" i="21"/>
  <c r="R3015" i="21"/>
  <c r="X3014" i="21"/>
  <c r="W3014" i="21"/>
  <c r="V3014" i="21"/>
  <c r="U3014" i="21"/>
  <c r="T3014" i="21"/>
  <c r="S3014" i="21"/>
  <c r="R3014" i="21"/>
  <c r="X3013" i="21"/>
  <c r="W3013" i="21"/>
  <c r="V3013" i="21"/>
  <c r="U3013" i="21"/>
  <c r="T3013" i="21"/>
  <c r="S3013" i="21"/>
  <c r="R3013" i="21"/>
  <c r="X3012" i="21"/>
  <c r="W3012" i="21"/>
  <c r="V3012" i="21"/>
  <c r="U3012" i="21"/>
  <c r="T3012" i="21"/>
  <c r="S3012" i="21"/>
  <c r="R3012" i="21"/>
  <c r="X3011" i="21"/>
  <c r="W3011" i="21"/>
  <c r="V3011" i="21"/>
  <c r="U3011" i="21"/>
  <c r="T3011" i="21"/>
  <c r="S3011" i="21"/>
  <c r="R3011" i="21"/>
  <c r="X3010" i="21"/>
  <c r="W3010" i="21"/>
  <c r="V3010" i="21"/>
  <c r="U3010" i="21"/>
  <c r="T3010" i="21"/>
  <c r="S3010" i="21"/>
  <c r="R3010" i="21"/>
  <c r="X3009" i="21"/>
  <c r="W3009" i="21"/>
  <c r="V3009" i="21"/>
  <c r="U3009" i="21"/>
  <c r="T3009" i="21"/>
  <c r="S3009" i="21"/>
  <c r="R3009" i="21"/>
  <c r="X3008" i="21"/>
  <c r="W3008" i="21"/>
  <c r="V3008" i="21"/>
  <c r="U3008" i="21"/>
  <c r="T3008" i="21"/>
  <c r="S3008" i="21"/>
  <c r="R3008" i="21"/>
  <c r="X3007" i="21"/>
  <c r="W3007" i="21"/>
  <c r="V3007" i="21"/>
  <c r="U3007" i="21"/>
  <c r="T3007" i="21"/>
  <c r="S3007" i="21"/>
  <c r="R3007" i="21"/>
  <c r="X3006" i="21"/>
  <c r="W3006" i="21"/>
  <c r="V3006" i="21"/>
  <c r="U3006" i="21"/>
  <c r="T3006" i="21"/>
  <c r="S3006" i="21"/>
  <c r="R3006" i="21"/>
  <c r="X3005" i="21"/>
  <c r="W3005" i="21"/>
  <c r="V3005" i="21"/>
  <c r="U3005" i="21"/>
  <c r="T3005" i="21"/>
  <c r="S3005" i="21"/>
  <c r="R3005" i="21"/>
  <c r="X3004" i="21"/>
  <c r="W3004" i="21"/>
  <c r="V3004" i="21"/>
  <c r="U3004" i="21"/>
  <c r="T3004" i="21"/>
  <c r="S3004" i="21"/>
  <c r="R3004" i="21"/>
  <c r="X3003" i="21"/>
  <c r="W3003" i="21"/>
  <c r="V3003" i="21"/>
  <c r="U3003" i="21"/>
  <c r="T3003" i="21"/>
  <c r="S3003" i="21"/>
  <c r="R3003" i="21"/>
  <c r="X3002" i="21"/>
  <c r="W3002" i="21"/>
  <c r="V3002" i="21"/>
  <c r="U3002" i="21"/>
  <c r="T3002" i="21"/>
  <c r="S3002" i="21"/>
  <c r="R3002" i="21"/>
  <c r="X3001" i="21"/>
  <c r="W3001" i="21"/>
  <c r="V3001" i="21"/>
  <c r="U3001" i="21"/>
  <c r="T3001" i="21"/>
  <c r="S3001" i="21"/>
  <c r="R3001" i="21"/>
  <c r="X3000" i="21"/>
  <c r="W3000" i="21"/>
  <c r="V3000" i="21"/>
  <c r="U3000" i="21"/>
  <c r="T3000" i="21"/>
  <c r="S3000" i="21"/>
  <c r="R3000" i="21"/>
  <c r="X2999" i="21"/>
  <c r="W2999" i="21"/>
  <c r="V2999" i="21"/>
  <c r="U2999" i="21"/>
  <c r="T2999" i="21"/>
  <c r="S2999" i="21"/>
  <c r="R2999" i="21"/>
  <c r="X2998" i="21"/>
  <c r="W2998" i="21"/>
  <c r="V2998" i="21"/>
  <c r="U2998" i="21"/>
  <c r="T2998" i="21"/>
  <c r="S2998" i="21"/>
  <c r="R2998" i="21"/>
  <c r="X2997" i="21"/>
  <c r="W2997" i="21"/>
  <c r="V2997" i="21"/>
  <c r="U2997" i="21"/>
  <c r="T2997" i="21"/>
  <c r="S2997" i="21"/>
  <c r="R2997" i="21"/>
  <c r="X2996" i="21"/>
  <c r="W2996" i="21"/>
  <c r="V2996" i="21"/>
  <c r="U2996" i="21"/>
  <c r="T2996" i="21"/>
  <c r="S2996" i="21"/>
  <c r="R2996" i="21"/>
  <c r="X2995" i="21"/>
  <c r="W2995" i="21"/>
  <c r="V2995" i="21"/>
  <c r="U2995" i="21"/>
  <c r="T2995" i="21"/>
  <c r="S2995" i="21"/>
  <c r="R2995" i="21"/>
  <c r="X2994" i="21"/>
  <c r="W2994" i="21"/>
  <c r="V2994" i="21"/>
  <c r="U2994" i="21"/>
  <c r="T2994" i="21"/>
  <c r="S2994" i="21"/>
  <c r="R2994" i="21"/>
  <c r="X2993" i="21"/>
  <c r="W2993" i="21"/>
  <c r="V2993" i="21"/>
  <c r="U2993" i="21"/>
  <c r="T2993" i="21"/>
  <c r="S2993" i="21"/>
  <c r="R2993" i="21"/>
  <c r="X2992" i="21"/>
  <c r="W2992" i="21"/>
  <c r="V2992" i="21"/>
  <c r="U2992" i="21"/>
  <c r="T2992" i="21"/>
  <c r="S2992" i="21"/>
  <c r="R2992" i="21"/>
  <c r="X2991" i="21"/>
  <c r="W2991" i="21"/>
  <c r="V2991" i="21"/>
  <c r="U2991" i="21"/>
  <c r="T2991" i="21"/>
  <c r="S2991" i="21"/>
  <c r="R2991" i="21"/>
  <c r="X2990" i="21"/>
  <c r="W2990" i="21"/>
  <c r="V2990" i="21"/>
  <c r="U2990" i="21"/>
  <c r="T2990" i="21"/>
  <c r="S2990" i="21"/>
  <c r="R2990" i="21"/>
  <c r="X2989" i="21"/>
  <c r="W2989" i="21"/>
  <c r="V2989" i="21"/>
  <c r="U2989" i="21"/>
  <c r="T2989" i="21"/>
  <c r="S2989" i="21"/>
  <c r="R2989" i="21"/>
  <c r="X2988" i="21"/>
  <c r="W2988" i="21"/>
  <c r="V2988" i="21"/>
  <c r="U2988" i="21"/>
  <c r="T2988" i="21"/>
  <c r="S2988" i="21"/>
  <c r="R2988" i="21"/>
  <c r="X2987" i="21"/>
  <c r="W2987" i="21"/>
  <c r="V2987" i="21"/>
  <c r="U2987" i="21"/>
  <c r="T2987" i="21"/>
  <c r="S2987" i="21"/>
  <c r="R2987" i="21"/>
  <c r="X2986" i="21"/>
  <c r="W2986" i="21"/>
  <c r="V2986" i="21"/>
  <c r="U2986" i="21"/>
  <c r="T2986" i="21"/>
  <c r="S2986" i="21"/>
  <c r="R2986" i="21"/>
  <c r="X2985" i="21"/>
  <c r="W2985" i="21"/>
  <c r="V2985" i="21"/>
  <c r="U2985" i="21"/>
  <c r="T2985" i="21"/>
  <c r="S2985" i="21"/>
  <c r="R2985" i="21"/>
  <c r="X2984" i="21"/>
  <c r="W2984" i="21"/>
  <c r="V2984" i="21"/>
  <c r="U2984" i="21"/>
  <c r="T2984" i="21"/>
  <c r="S2984" i="21"/>
  <c r="R2984" i="21"/>
  <c r="X2983" i="21"/>
  <c r="W2983" i="21"/>
  <c r="V2983" i="21"/>
  <c r="U2983" i="21"/>
  <c r="T2983" i="21"/>
  <c r="S2983" i="21"/>
  <c r="R2983" i="21"/>
  <c r="X2982" i="21"/>
  <c r="W2982" i="21"/>
  <c r="V2982" i="21"/>
  <c r="U2982" i="21"/>
  <c r="T2982" i="21"/>
  <c r="S2982" i="21"/>
  <c r="R2982" i="21"/>
  <c r="X2981" i="21"/>
  <c r="W2981" i="21"/>
  <c r="V2981" i="21"/>
  <c r="U2981" i="21"/>
  <c r="T2981" i="21"/>
  <c r="S2981" i="21"/>
  <c r="R2981" i="21"/>
  <c r="X2980" i="21"/>
  <c r="W2980" i="21"/>
  <c r="V2980" i="21"/>
  <c r="U2980" i="21"/>
  <c r="T2980" i="21"/>
  <c r="S2980" i="21"/>
  <c r="R2980" i="21"/>
  <c r="X2979" i="21"/>
  <c r="W2979" i="21"/>
  <c r="V2979" i="21"/>
  <c r="U2979" i="21"/>
  <c r="T2979" i="21"/>
  <c r="S2979" i="21"/>
  <c r="R2979" i="21"/>
  <c r="X2978" i="21"/>
  <c r="W2978" i="21"/>
  <c r="V2978" i="21"/>
  <c r="U2978" i="21"/>
  <c r="T2978" i="21"/>
  <c r="S2978" i="21"/>
  <c r="R2978" i="21"/>
  <c r="X2977" i="21"/>
  <c r="W2977" i="21"/>
  <c r="V2977" i="21"/>
  <c r="U2977" i="21"/>
  <c r="T2977" i="21"/>
  <c r="S2977" i="21"/>
  <c r="R2977" i="21"/>
  <c r="X2976" i="21"/>
  <c r="W2976" i="21"/>
  <c r="V2976" i="21"/>
  <c r="U2976" i="21"/>
  <c r="T2976" i="21"/>
  <c r="S2976" i="21"/>
  <c r="R2976" i="21"/>
  <c r="X2975" i="21"/>
  <c r="W2975" i="21"/>
  <c r="V2975" i="21"/>
  <c r="U2975" i="21"/>
  <c r="T2975" i="21"/>
  <c r="S2975" i="21"/>
  <c r="R2975" i="21"/>
  <c r="X2974" i="21"/>
  <c r="W2974" i="21"/>
  <c r="V2974" i="21"/>
  <c r="U2974" i="21"/>
  <c r="T2974" i="21"/>
  <c r="S2974" i="21"/>
  <c r="R2974" i="21"/>
  <c r="X2973" i="21"/>
  <c r="W2973" i="21"/>
  <c r="V2973" i="21"/>
  <c r="U2973" i="21"/>
  <c r="T2973" i="21"/>
  <c r="S2973" i="21"/>
  <c r="R2973" i="21"/>
  <c r="X2972" i="21"/>
  <c r="W2972" i="21"/>
  <c r="V2972" i="21"/>
  <c r="U2972" i="21"/>
  <c r="T2972" i="21"/>
  <c r="S2972" i="21"/>
  <c r="R2972" i="21"/>
  <c r="X2971" i="21"/>
  <c r="W2971" i="21"/>
  <c r="V2971" i="21"/>
  <c r="U2971" i="21"/>
  <c r="T2971" i="21"/>
  <c r="S2971" i="21"/>
  <c r="R2971" i="21"/>
  <c r="X2970" i="21"/>
  <c r="W2970" i="21"/>
  <c r="V2970" i="21"/>
  <c r="U2970" i="21"/>
  <c r="T2970" i="21"/>
  <c r="S2970" i="21"/>
  <c r="R2970" i="21"/>
  <c r="X2969" i="21"/>
  <c r="W2969" i="21"/>
  <c r="V2969" i="21"/>
  <c r="U2969" i="21"/>
  <c r="T2969" i="21"/>
  <c r="S2969" i="21"/>
  <c r="R2969" i="21"/>
  <c r="X2968" i="21"/>
  <c r="W2968" i="21"/>
  <c r="V2968" i="21"/>
  <c r="U2968" i="21"/>
  <c r="T2968" i="21"/>
  <c r="S2968" i="21"/>
  <c r="R2968" i="21"/>
  <c r="X2967" i="21"/>
  <c r="W2967" i="21"/>
  <c r="V2967" i="21"/>
  <c r="U2967" i="21"/>
  <c r="T2967" i="21"/>
  <c r="S2967" i="21"/>
  <c r="R2967" i="21"/>
  <c r="X2966" i="21"/>
  <c r="W2966" i="21"/>
  <c r="V2966" i="21"/>
  <c r="U2966" i="21"/>
  <c r="T2966" i="21"/>
  <c r="S2966" i="21"/>
  <c r="R2966" i="21"/>
  <c r="X2965" i="21"/>
  <c r="W2965" i="21"/>
  <c r="V2965" i="21"/>
  <c r="U2965" i="21"/>
  <c r="T2965" i="21"/>
  <c r="S2965" i="21"/>
  <c r="R2965" i="21"/>
  <c r="X2964" i="21"/>
  <c r="W2964" i="21"/>
  <c r="V2964" i="21"/>
  <c r="U2964" i="21"/>
  <c r="T2964" i="21"/>
  <c r="S2964" i="21"/>
  <c r="R2964" i="21"/>
  <c r="X2963" i="21"/>
  <c r="W2963" i="21"/>
  <c r="V2963" i="21"/>
  <c r="U2963" i="21"/>
  <c r="T2963" i="21"/>
  <c r="S2963" i="21"/>
  <c r="R2963" i="21"/>
  <c r="X2962" i="21"/>
  <c r="W2962" i="21"/>
  <c r="V2962" i="21"/>
  <c r="U2962" i="21"/>
  <c r="T2962" i="21"/>
  <c r="S2962" i="21"/>
  <c r="R2962" i="21"/>
  <c r="X2961" i="21"/>
  <c r="W2961" i="21"/>
  <c r="V2961" i="21"/>
  <c r="U2961" i="21"/>
  <c r="T2961" i="21"/>
  <c r="S2961" i="21"/>
  <c r="R2961" i="21"/>
  <c r="X2960" i="21"/>
  <c r="W2960" i="21"/>
  <c r="V2960" i="21"/>
  <c r="U2960" i="21"/>
  <c r="T2960" i="21"/>
  <c r="S2960" i="21"/>
  <c r="R2960" i="21"/>
  <c r="X2959" i="21"/>
  <c r="W2959" i="21"/>
  <c r="V2959" i="21"/>
  <c r="U2959" i="21"/>
  <c r="T2959" i="21"/>
  <c r="S2959" i="21"/>
  <c r="R2959" i="21"/>
  <c r="X2958" i="21"/>
  <c r="W2958" i="21"/>
  <c r="V2958" i="21"/>
  <c r="U2958" i="21"/>
  <c r="T2958" i="21"/>
  <c r="S2958" i="21"/>
  <c r="R2958" i="21"/>
  <c r="X2957" i="21"/>
  <c r="W2957" i="21"/>
  <c r="V2957" i="21"/>
  <c r="U2957" i="21"/>
  <c r="T2957" i="21"/>
  <c r="S2957" i="21"/>
  <c r="R2957" i="21"/>
  <c r="X2956" i="21"/>
  <c r="W2956" i="21"/>
  <c r="V2956" i="21"/>
  <c r="U2956" i="21"/>
  <c r="T2956" i="21"/>
  <c r="S2956" i="21"/>
  <c r="R2956" i="21"/>
  <c r="X2955" i="21"/>
  <c r="W2955" i="21"/>
  <c r="V2955" i="21"/>
  <c r="U2955" i="21"/>
  <c r="T2955" i="21"/>
  <c r="S2955" i="21"/>
  <c r="R2955" i="21"/>
  <c r="X2954" i="21"/>
  <c r="W2954" i="21"/>
  <c r="V2954" i="21"/>
  <c r="U2954" i="21"/>
  <c r="T2954" i="21"/>
  <c r="S2954" i="21"/>
  <c r="R2954" i="21"/>
  <c r="X2953" i="21"/>
  <c r="W2953" i="21"/>
  <c r="V2953" i="21"/>
  <c r="U2953" i="21"/>
  <c r="T2953" i="21"/>
  <c r="S2953" i="21"/>
  <c r="R2953" i="21"/>
  <c r="X2952" i="21"/>
  <c r="W2952" i="21"/>
  <c r="V2952" i="21"/>
  <c r="U2952" i="21"/>
  <c r="T2952" i="21"/>
  <c r="S2952" i="21"/>
  <c r="R2952" i="21"/>
  <c r="X2951" i="21"/>
  <c r="W2951" i="21"/>
  <c r="V2951" i="21"/>
  <c r="U2951" i="21"/>
  <c r="T2951" i="21"/>
  <c r="S2951" i="21"/>
  <c r="R2951" i="21"/>
  <c r="X2950" i="21"/>
  <c r="W2950" i="21"/>
  <c r="V2950" i="21"/>
  <c r="U2950" i="21"/>
  <c r="T2950" i="21"/>
  <c r="S2950" i="21"/>
  <c r="R2950" i="21"/>
  <c r="X2949" i="21"/>
  <c r="W2949" i="21"/>
  <c r="V2949" i="21"/>
  <c r="U2949" i="21"/>
  <c r="T2949" i="21"/>
  <c r="S2949" i="21"/>
  <c r="R2949" i="21"/>
  <c r="X2948" i="21"/>
  <c r="W2948" i="21"/>
  <c r="V2948" i="21"/>
  <c r="U2948" i="21"/>
  <c r="T2948" i="21"/>
  <c r="S2948" i="21"/>
  <c r="R2948" i="21"/>
  <c r="X2947" i="21"/>
  <c r="W2947" i="21"/>
  <c r="V2947" i="21"/>
  <c r="U2947" i="21"/>
  <c r="T2947" i="21"/>
  <c r="S2947" i="21"/>
  <c r="R2947" i="21"/>
  <c r="X2946" i="21"/>
  <c r="W2946" i="21"/>
  <c r="V2946" i="21"/>
  <c r="U2946" i="21"/>
  <c r="T2946" i="21"/>
  <c r="S2946" i="21"/>
  <c r="R2946" i="21"/>
  <c r="X2945" i="21"/>
  <c r="W2945" i="21"/>
  <c r="V2945" i="21"/>
  <c r="U2945" i="21"/>
  <c r="T2945" i="21"/>
  <c r="S2945" i="21"/>
  <c r="R2945" i="21"/>
  <c r="X2944" i="21"/>
  <c r="W2944" i="21"/>
  <c r="V2944" i="21"/>
  <c r="U2944" i="21"/>
  <c r="T2944" i="21"/>
  <c r="S2944" i="21"/>
  <c r="R2944" i="21"/>
  <c r="X2943" i="21"/>
  <c r="W2943" i="21"/>
  <c r="V2943" i="21"/>
  <c r="U2943" i="21"/>
  <c r="T2943" i="21"/>
  <c r="S2943" i="21"/>
  <c r="R2943" i="21"/>
  <c r="X2942" i="21"/>
  <c r="W2942" i="21"/>
  <c r="V2942" i="21"/>
  <c r="U2942" i="21"/>
  <c r="T2942" i="21"/>
  <c r="S2942" i="21"/>
  <c r="R2942" i="21"/>
  <c r="X2941" i="21"/>
  <c r="W2941" i="21"/>
  <c r="V2941" i="21"/>
  <c r="U2941" i="21"/>
  <c r="T2941" i="21"/>
  <c r="S2941" i="21"/>
  <c r="R2941" i="21"/>
  <c r="X2940" i="21"/>
  <c r="W2940" i="21"/>
  <c r="V2940" i="21"/>
  <c r="U2940" i="21"/>
  <c r="T2940" i="21"/>
  <c r="S2940" i="21"/>
  <c r="R2940" i="21"/>
  <c r="X2939" i="21"/>
  <c r="W2939" i="21"/>
  <c r="V2939" i="21"/>
  <c r="U2939" i="21"/>
  <c r="T2939" i="21"/>
  <c r="S2939" i="21"/>
  <c r="R2939" i="21"/>
  <c r="X2938" i="21"/>
  <c r="W2938" i="21"/>
  <c r="V2938" i="21"/>
  <c r="U2938" i="21"/>
  <c r="T2938" i="21"/>
  <c r="S2938" i="21"/>
  <c r="R2938" i="21"/>
  <c r="X2937" i="21"/>
  <c r="W2937" i="21"/>
  <c r="V2937" i="21"/>
  <c r="U2937" i="21"/>
  <c r="T2937" i="21"/>
  <c r="S2937" i="21"/>
  <c r="R2937" i="21"/>
  <c r="X2936" i="21"/>
  <c r="W2936" i="21"/>
  <c r="V2936" i="21"/>
  <c r="U2936" i="21"/>
  <c r="T2936" i="21"/>
  <c r="S2936" i="21"/>
  <c r="R2936" i="21"/>
  <c r="X2935" i="21"/>
  <c r="W2935" i="21"/>
  <c r="V2935" i="21"/>
  <c r="U2935" i="21"/>
  <c r="T2935" i="21"/>
  <c r="S2935" i="21"/>
  <c r="R2935" i="21"/>
  <c r="X2934" i="21"/>
  <c r="W2934" i="21"/>
  <c r="V2934" i="21"/>
  <c r="U2934" i="21"/>
  <c r="T2934" i="21"/>
  <c r="S2934" i="21"/>
  <c r="R2934" i="21"/>
  <c r="X2933" i="21"/>
  <c r="W2933" i="21"/>
  <c r="V2933" i="21"/>
  <c r="U2933" i="21"/>
  <c r="T2933" i="21"/>
  <c r="S2933" i="21"/>
  <c r="R2933" i="21"/>
  <c r="X2932" i="21"/>
  <c r="W2932" i="21"/>
  <c r="V2932" i="21"/>
  <c r="U2932" i="21"/>
  <c r="T2932" i="21"/>
  <c r="S2932" i="21"/>
  <c r="R2932" i="21"/>
  <c r="X2931" i="21"/>
  <c r="W2931" i="21"/>
  <c r="V2931" i="21"/>
  <c r="U2931" i="21"/>
  <c r="T2931" i="21"/>
  <c r="S2931" i="21"/>
  <c r="R2931" i="21"/>
  <c r="X2930" i="21"/>
  <c r="W2930" i="21"/>
  <c r="V2930" i="21"/>
  <c r="U2930" i="21"/>
  <c r="T2930" i="21"/>
  <c r="S2930" i="21"/>
  <c r="R2930" i="21"/>
  <c r="X2929" i="21"/>
  <c r="W2929" i="21"/>
  <c r="V2929" i="21"/>
  <c r="U2929" i="21"/>
  <c r="T2929" i="21"/>
  <c r="S2929" i="21"/>
  <c r="R2929" i="21"/>
  <c r="X2928" i="21"/>
  <c r="W2928" i="21"/>
  <c r="V2928" i="21"/>
  <c r="U2928" i="21"/>
  <c r="T2928" i="21"/>
  <c r="S2928" i="21"/>
  <c r="R2928" i="21"/>
  <c r="X2927" i="21"/>
  <c r="W2927" i="21"/>
  <c r="V2927" i="21"/>
  <c r="U2927" i="21"/>
  <c r="T2927" i="21"/>
  <c r="S2927" i="21"/>
  <c r="R2927" i="21"/>
  <c r="X2926" i="21"/>
  <c r="W2926" i="21"/>
  <c r="V2926" i="21"/>
  <c r="U2926" i="21"/>
  <c r="T2926" i="21"/>
  <c r="S2926" i="21"/>
  <c r="R2926" i="21"/>
  <c r="X2925" i="21"/>
  <c r="W2925" i="21"/>
  <c r="V2925" i="21"/>
  <c r="U2925" i="21"/>
  <c r="T2925" i="21"/>
  <c r="S2925" i="21"/>
  <c r="R2925" i="21"/>
  <c r="X2924" i="21"/>
  <c r="W2924" i="21"/>
  <c r="V2924" i="21"/>
  <c r="U2924" i="21"/>
  <c r="T2924" i="21"/>
  <c r="S2924" i="21"/>
  <c r="R2924" i="21"/>
  <c r="X2923" i="21"/>
  <c r="W2923" i="21"/>
  <c r="V2923" i="21"/>
  <c r="U2923" i="21"/>
  <c r="T2923" i="21"/>
  <c r="S2923" i="21"/>
  <c r="R2923" i="21"/>
  <c r="X2922" i="21"/>
  <c r="W2922" i="21"/>
  <c r="V2922" i="21"/>
  <c r="U2922" i="21"/>
  <c r="T2922" i="21"/>
  <c r="S2922" i="21"/>
  <c r="R2922" i="21"/>
  <c r="X2921" i="21"/>
  <c r="W2921" i="21"/>
  <c r="V2921" i="21"/>
  <c r="U2921" i="21"/>
  <c r="T2921" i="21"/>
  <c r="S2921" i="21"/>
  <c r="R2921" i="21"/>
  <c r="X2920" i="21"/>
  <c r="W2920" i="21"/>
  <c r="V2920" i="21"/>
  <c r="U2920" i="21"/>
  <c r="T2920" i="21"/>
  <c r="S2920" i="21"/>
  <c r="R2920" i="21"/>
  <c r="X2919" i="21"/>
  <c r="W2919" i="21"/>
  <c r="V2919" i="21"/>
  <c r="U2919" i="21"/>
  <c r="T2919" i="21"/>
  <c r="S2919" i="21"/>
  <c r="R2919" i="21"/>
  <c r="X2918" i="21"/>
  <c r="W2918" i="21"/>
  <c r="V2918" i="21"/>
  <c r="U2918" i="21"/>
  <c r="T2918" i="21"/>
  <c r="S2918" i="21"/>
  <c r="R2918" i="21"/>
  <c r="X2917" i="21"/>
  <c r="W2917" i="21"/>
  <c r="V2917" i="21"/>
  <c r="U2917" i="21"/>
  <c r="T2917" i="21"/>
  <c r="S2917" i="21"/>
  <c r="R2917" i="21"/>
  <c r="X2916" i="21"/>
  <c r="W2916" i="21"/>
  <c r="V2916" i="21"/>
  <c r="U2916" i="21"/>
  <c r="T2916" i="21"/>
  <c r="S2916" i="21"/>
  <c r="R2916" i="21"/>
  <c r="X2915" i="21"/>
  <c r="W2915" i="21"/>
  <c r="V2915" i="21"/>
  <c r="U2915" i="21"/>
  <c r="T2915" i="21"/>
  <c r="S2915" i="21"/>
  <c r="R2915" i="21"/>
  <c r="X2914" i="21"/>
  <c r="W2914" i="21"/>
  <c r="V2914" i="21"/>
  <c r="U2914" i="21"/>
  <c r="T2914" i="21"/>
  <c r="S2914" i="21"/>
  <c r="R2914" i="21"/>
  <c r="X2913" i="21"/>
  <c r="W2913" i="21"/>
  <c r="V2913" i="21"/>
  <c r="U2913" i="21"/>
  <c r="T2913" i="21"/>
  <c r="S2913" i="21"/>
  <c r="R2913" i="21"/>
  <c r="X2912" i="21"/>
  <c r="W2912" i="21"/>
  <c r="V2912" i="21"/>
  <c r="U2912" i="21"/>
  <c r="T2912" i="21"/>
  <c r="S2912" i="21"/>
  <c r="R2912" i="21"/>
  <c r="X2911" i="21"/>
  <c r="W2911" i="21"/>
  <c r="V2911" i="21"/>
  <c r="U2911" i="21"/>
  <c r="T2911" i="21"/>
  <c r="S2911" i="21"/>
  <c r="R2911" i="21"/>
  <c r="X2910" i="21"/>
  <c r="W2910" i="21"/>
  <c r="V2910" i="21"/>
  <c r="U2910" i="21"/>
  <c r="T2910" i="21"/>
  <c r="S2910" i="21"/>
  <c r="R2910" i="21"/>
  <c r="X2909" i="21"/>
  <c r="W2909" i="21"/>
  <c r="V2909" i="21"/>
  <c r="U2909" i="21"/>
  <c r="T2909" i="21"/>
  <c r="S2909" i="21"/>
  <c r="R2909" i="21"/>
  <c r="X2908" i="21"/>
  <c r="W2908" i="21"/>
  <c r="V2908" i="21"/>
  <c r="U2908" i="21"/>
  <c r="T2908" i="21"/>
  <c r="S2908" i="21"/>
  <c r="R2908" i="21"/>
  <c r="X2907" i="21"/>
  <c r="W2907" i="21"/>
  <c r="V2907" i="21"/>
  <c r="U2907" i="21"/>
  <c r="T2907" i="21"/>
  <c r="S2907" i="21"/>
  <c r="R2907" i="21"/>
  <c r="X2906" i="21"/>
  <c r="W2906" i="21"/>
  <c r="V2906" i="21"/>
  <c r="U2906" i="21"/>
  <c r="T2906" i="21"/>
  <c r="S2906" i="21"/>
  <c r="R2906" i="21"/>
  <c r="X2905" i="21"/>
  <c r="W2905" i="21"/>
  <c r="V2905" i="21"/>
  <c r="U2905" i="21"/>
  <c r="T2905" i="21"/>
  <c r="S2905" i="21"/>
  <c r="R2905" i="21"/>
  <c r="X2904" i="21"/>
  <c r="W2904" i="21"/>
  <c r="V2904" i="21"/>
  <c r="U2904" i="21"/>
  <c r="T2904" i="21"/>
  <c r="S2904" i="21"/>
  <c r="R2904" i="21"/>
  <c r="X2903" i="21"/>
  <c r="W2903" i="21"/>
  <c r="V2903" i="21"/>
  <c r="U2903" i="21"/>
  <c r="T2903" i="21"/>
  <c r="S2903" i="21"/>
  <c r="R2903" i="21"/>
  <c r="X2902" i="21"/>
  <c r="W2902" i="21"/>
  <c r="V2902" i="21"/>
  <c r="U2902" i="21"/>
  <c r="T2902" i="21"/>
  <c r="S2902" i="21"/>
  <c r="R2902" i="21"/>
  <c r="X2901" i="21"/>
  <c r="W2901" i="21"/>
  <c r="V2901" i="21"/>
  <c r="U2901" i="21"/>
  <c r="T2901" i="21"/>
  <c r="S2901" i="21"/>
  <c r="R2901" i="21"/>
  <c r="X2900" i="21"/>
  <c r="W2900" i="21"/>
  <c r="V2900" i="21"/>
  <c r="U2900" i="21"/>
  <c r="T2900" i="21"/>
  <c r="S2900" i="21"/>
  <c r="R2900" i="21"/>
  <c r="X2899" i="21"/>
  <c r="W2899" i="21"/>
  <c r="V2899" i="21"/>
  <c r="U2899" i="21"/>
  <c r="T2899" i="21"/>
  <c r="S2899" i="21"/>
  <c r="R2899" i="21"/>
  <c r="X2898" i="21"/>
  <c r="W2898" i="21"/>
  <c r="V2898" i="21"/>
  <c r="U2898" i="21"/>
  <c r="T2898" i="21"/>
  <c r="S2898" i="21"/>
  <c r="R2898" i="21"/>
  <c r="X2897" i="21"/>
  <c r="W2897" i="21"/>
  <c r="V2897" i="21"/>
  <c r="U2897" i="21"/>
  <c r="T2897" i="21"/>
  <c r="S2897" i="21"/>
  <c r="R2897" i="21"/>
  <c r="X2896" i="21"/>
  <c r="W2896" i="21"/>
  <c r="V2896" i="21"/>
  <c r="U2896" i="21"/>
  <c r="T2896" i="21"/>
  <c r="S2896" i="21"/>
  <c r="R2896" i="21"/>
  <c r="X2895" i="21"/>
  <c r="W2895" i="21"/>
  <c r="V2895" i="21"/>
  <c r="U2895" i="21"/>
  <c r="T2895" i="21"/>
  <c r="S2895" i="21"/>
  <c r="R2895" i="21"/>
  <c r="X2894" i="21"/>
  <c r="W2894" i="21"/>
  <c r="V2894" i="21"/>
  <c r="U2894" i="21"/>
  <c r="T2894" i="21"/>
  <c r="S2894" i="21"/>
  <c r="R2894" i="21"/>
  <c r="X2893" i="21"/>
  <c r="W2893" i="21"/>
  <c r="V2893" i="21"/>
  <c r="U2893" i="21"/>
  <c r="T2893" i="21"/>
  <c r="S2893" i="21"/>
  <c r="R2893" i="21"/>
  <c r="X2892" i="21"/>
  <c r="W2892" i="21"/>
  <c r="V2892" i="21"/>
  <c r="U2892" i="21"/>
  <c r="T2892" i="21"/>
  <c r="S2892" i="21"/>
  <c r="R2892" i="21"/>
  <c r="X2891" i="21"/>
  <c r="W2891" i="21"/>
  <c r="V2891" i="21"/>
  <c r="U2891" i="21"/>
  <c r="T2891" i="21"/>
  <c r="S2891" i="21"/>
  <c r="R2891" i="21"/>
  <c r="X2890" i="21"/>
  <c r="W2890" i="21"/>
  <c r="V2890" i="21"/>
  <c r="U2890" i="21"/>
  <c r="T2890" i="21"/>
  <c r="S2890" i="21"/>
  <c r="R2890" i="21"/>
  <c r="X2889" i="21"/>
  <c r="W2889" i="21"/>
  <c r="V2889" i="21"/>
  <c r="U2889" i="21"/>
  <c r="T2889" i="21"/>
  <c r="S2889" i="21"/>
  <c r="R2889" i="21"/>
  <c r="X2888" i="21"/>
  <c r="W2888" i="21"/>
  <c r="V2888" i="21"/>
  <c r="U2888" i="21"/>
  <c r="T2888" i="21"/>
  <c r="S2888" i="21"/>
  <c r="R2888" i="21"/>
  <c r="X2887" i="21"/>
  <c r="W2887" i="21"/>
  <c r="V2887" i="21"/>
  <c r="U2887" i="21"/>
  <c r="T2887" i="21"/>
  <c r="S2887" i="21"/>
  <c r="R2887" i="21"/>
  <c r="X2886" i="21"/>
  <c r="W2886" i="21"/>
  <c r="V2886" i="21"/>
  <c r="U2886" i="21"/>
  <c r="T2886" i="21"/>
  <c r="S2886" i="21"/>
  <c r="R2886" i="21"/>
  <c r="X2885" i="21"/>
  <c r="W2885" i="21"/>
  <c r="V2885" i="21"/>
  <c r="U2885" i="21"/>
  <c r="T2885" i="21"/>
  <c r="S2885" i="21"/>
  <c r="R2885" i="21"/>
  <c r="X2884" i="21"/>
  <c r="W2884" i="21"/>
  <c r="V2884" i="21"/>
  <c r="U2884" i="21"/>
  <c r="T2884" i="21"/>
  <c r="S2884" i="21"/>
  <c r="R2884" i="21"/>
  <c r="X2883" i="21"/>
  <c r="W2883" i="21"/>
  <c r="V2883" i="21"/>
  <c r="U2883" i="21"/>
  <c r="T2883" i="21"/>
  <c r="S2883" i="21"/>
  <c r="R2883" i="21"/>
  <c r="X2882" i="21"/>
  <c r="W2882" i="21"/>
  <c r="V2882" i="21"/>
  <c r="U2882" i="21"/>
  <c r="T2882" i="21"/>
  <c r="S2882" i="21"/>
  <c r="R2882" i="21"/>
  <c r="X2881" i="21"/>
  <c r="W2881" i="21"/>
  <c r="V2881" i="21"/>
  <c r="U2881" i="21"/>
  <c r="T2881" i="21"/>
  <c r="S2881" i="21"/>
  <c r="R2881" i="21"/>
  <c r="X2880" i="21"/>
  <c r="W2880" i="21"/>
  <c r="V2880" i="21"/>
  <c r="U2880" i="21"/>
  <c r="T2880" i="21"/>
  <c r="S2880" i="21"/>
  <c r="R2880" i="21"/>
  <c r="X2879" i="21"/>
  <c r="W2879" i="21"/>
  <c r="V2879" i="21"/>
  <c r="U2879" i="21"/>
  <c r="T2879" i="21"/>
  <c r="S2879" i="21"/>
  <c r="R2879" i="21"/>
  <c r="X2878" i="21"/>
  <c r="W2878" i="21"/>
  <c r="V2878" i="21"/>
  <c r="U2878" i="21"/>
  <c r="T2878" i="21"/>
  <c r="S2878" i="21"/>
  <c r="R2878" i="21"/>
  <c r="X2877" i="21"/>
  <c r="W2877" i="21"/>
  <c r="V2877" i="21"/>
  <c r="U2877" i="21"/>
  <c r="T2877" i="21"/>
  <c r="S2877" i="21"/>
  <c r="R2877" i="21"/>
  <c r="X2876" i="21"/>
  <c r="W2876" i="21"/>
  <c r="V2876" i="21"/>
  <c r="U2876" i="21"/>
  <c r="T2876" i="21"/>
  <c r="S2876" i="21"/>
  <c r="R2876" i="21"/>
  <c r="X2875" i="21"/>
  <c r="W2875" i="21"/>
  <c r="V2875" i="21"/>
  <c r="U2875" i="21"/>
  <c r="T2875" i="21"/>
  <c r="S2875" i="21"/>
  <c r="R2875" i="21"/>
  <c r="X2874" i="21"/>
  <c r="W2874" i="21"/>
  <c r="V2874" i="21"/>
  <c r="U2874" i="21"/>
  <c r="T2874" i="21"/>
  <c r="S2874" i="21"/>
  <c r="R2874" i="21"/>
  <c r="X2873" i="21"/>
  <c r="W2873" i="21"/>
  <c r="V2873" i="21"/>
  <c r="U2873" i="21"/>
  <c r="T2873" i="21"/>
  <c r="S2873" i="21"/>
  <c r="R2873" i="21"/>
  <c r="X2872" i="21"/>
  <c r="W2872" i="21"/>
  <c r="V2872" i="21"/>
  <c r="U2872" i="21"/>
  <c r="T2872" i="21"/>
  <c r="S2872" i="21"/>
  <c r="R2872" i="21"/>
  <c r="X2871" i="21"/>
  <c r="W2871" i="21"/>
  <c r="V2871" i="21"/>
  <c r="U2871" i="21"/>
  <c r="T2871" i="21"/>
  <c r="S2871" i="21"/>
  <c r="R2871" i="21"/>
  <c r="X2870" i="21"/>
  <c r="W2870" i="21"/>
  <c r="V2870" i="21"/>
  <c r="U2870" i="21"/>
  <c r="T2870" i="21"/>
  <c r="S2870" i="21"/>
  <c r="R2870" i="21"/>
  <c r="X2869" i="21"/>
  <c r="W2869" i="21"/>
  <c r="V2869" i="21"/>
  <c r="U2869" i="21"/>
  <c r="T2869" i="21"/>
  <c r="S2869" i="21"/>
  <c r="R2869" i="21"/>
  <c r="X2868" i="21"/>
  <c r="W2868" i="21"/>
  <c r="V2868" i="21"/>
  <c r="U2868" i="21"/>
  <c r="T2868" i="21"/>
  <c r="S2868" i="21"/>
  <c r="R2868" i="21"/>
  <c r="X2867" i="21"/>
  <c r="W2867" i="21"/>
  <c r="V2867" i="21"/>
  <c r="U2867" i="21"/>
  <c r="T2867" i="21"/>
  <c r="S2867" i="21"/>
  <c r="R2867" i="21"/>
  <c r="X2866" i="21"/>
  <c r="W2866" i="21"/>
  <c r="V2866" i="21"/>
  <c r="U2866" i="21"/>
  <c r="T2866" i="21"/>
  <c r="S2866" i="21"/>
  <c r="R2866" i="21"/>
  <c r="X2865" i="21"/>
  <c r="W2865" i="21"/>
  <c r="V2865" i="21"/>
  <c r="U2865" i="21"/>
  <c r="T2865" i="21"/>
  <c r="S2865" i="21"/>
  <c r="R2865" i="21"/>
  <c r="X2864" i="21"/>
  <c r="W2864" i="21"/>
  <c r="V2864" i="21"/>
  <c r="U2864" i="21"/>
  <c r="T2864" i="21"/>
  <c r="S2864" i="21"/>
  <c r="R2864" i="21"/>
  <c r="X2863" i="21"/>
  <c r="W2863" i="21"/>
  <c r="V2863" i="21"/>
  <c r="U2863" i="21"/>
  <c r="T2863" i="21"/>
  <c r="S2863" i="21"/>
  <c r="R2863" i="21"/>
  <c r="X2862" i="21"/>
  <c r="W2862" i="21"/>
  <c r="V2862" i="21"/>
  <c r="U2862" i="21"/>
  <c r="T2862" i="21"/>
  <c r="S2862" i="21"/>
  <c r="R2862" i="21"/>
  <c r="X2861" i="21"/>
  <c r="W2861" i="21"/>
  <c r="V2861" i="21"/>
  <c r="U2861" i="21"/>
  <c r="T2861" i="21"/>
  <c r="S2861" i="21"/>
  <c r="R2861" i="21"/>
  <c r="X2860" i="21"/>
  <c r="W2860" i="21"/>
  <c r="V2860" i="21"/>
  <c r="U2860" i="21"/>
  <c r="T2860" i="21"/>
  <c r="S2860" i="21"/>
  <c r="R2860" i="21"/>
  <c r="X2859" i="21"/>
  <c r="W2859" i="21"/>
  <c r="V2859" i="21"/>
  <c r="U2859" i="21"/>
  <c r="T2859" i="21"/>
  <c r="S2859" i="21"/>
  <c r="R2859" i="21"/>
  <c r="X2858" i="21"/>
  <c r="W2858" i="21"/>
  <c r="V2858" i="21"/>
  <c r="U2858" i="21"/>
  <c r="T2858" i="21"/>
  <c r="S2858" i="21"/>
  <c r="R2858" i="21"/>
  <c r="X2857" i="21"/>
  <c r="W2857" i="21"/>
  <c r="V2857" i="21"/>
  <c r="U2857" i="21"/>
  <c r="T2857" i="21"/>
  <c r="S2857" i="21"/>
  <c r="R2857" i="21"/>
  <c r="X2856" i="21"/>
  <c r="W2856" i="21"/>
  <c r="V2856" i="21"/>
  <c r="U2856" i="21"/>
  <c r="T2856" i="21"/>
  <c r="S2856" i="21"/>
  <c r="R2856" i="21"/>
  <c r="X2855" i="21"/>
  <c r="W2855" i="21"/>
  <c r="V2855" i="21"/>
  <c r="U2855" i="21"/>
  <c r="T2855" i="21"/>
  <c r="S2855" i="21"/>
  <c r="R2855" i="21"/>
  <c r="X2854" i="21"/>
  <c r="W2854" i="21"/>
  <c r="V2854" i="21"/>
  <c r="U2854" i="21"/>
  <c r="T2854" i="21"/>
  <c r="S2854" i="21"/>
  <c r="R2854" i="21"/>
  <c r="X2853" i="21"/>
  <c r="W2853" i="21"/>
  <c r="V2853" i="21"/>
  <c r="U2853" i="21"/>
  <c r="T2853" i="21"/>
  <c r="S2853" i="21"/>
  <c r="R2853" i="21"/>
  <c r="X2852" i="21"/>
  <c r="W2852" i="21"/>
  <c r="V2852" i="21"/>
  <c r="U2852" i="21"/>
  <c r="T2852" i="21"/>
  <c r="S2852" i="21"/>
  <c r="R2852" i="21"/>
  <c r="X2851" i="21"/>
  <c r="W2851" i="21"/>
  <c r="V2851" i="21"/>
  <c r="U2851" i="21"/>
  <c r="T2851" i="21"/>
  <c r="S2851" i="21"/>
  <c r="R2851" i="21"/>
  <c r="X2850" i="21"/>
  <c r="W2850" i="21"/>
  <c r="V2850" i="21"/>
  <c r="U2850" i="21"/>
  <c r="T2850" i="21"/>
  <c r="S2850" i="21"/>
  <c r="R2850" i="21"/>
  <c r="X2849" i="21"/>
  <c r="W2849" i="21"/>
  <c r="V2849" i="21"/>
  <c r="U2849" i="21"/>
  <c r="T2849" i="21"/>
  <c r="S2849" i="21"/>
  <c r="R2849" i="21"/>
  <c r="X2848" i="21"/>
  <c r="W2848" i="21"/>
  <c r="V2848" i="21"/>
  <c r="U2848" i="21"/>
  <c r="T2848" i="21"/>
  <c r="S2848" i="21"/>
  <c r="R2848" i="21"/>
  <c r="X2847" i="21"/>
  <c r="W2847" i="21"/>
  <c r="V2847" i="21"/>
  <c r="U2847" i="21"/>
  <c r="T2847" i="21"/>
  <c r="S2847" i="21"/>
  <c r="R2847" i="21"/>
  <c r="X2846" i="21"/>
  <c r="W2846" i="21"/>
  <c r="V2846" i="21"/>
  <c r="U2846" i="21"/>
  <c r="T2846" i="21"/>
  <c r="S2846" i="21"/>
  <c r="R2846" i="21"/>
  <c r="X2845" i="21"/>
  <c r="W2845" i="21"/>
  <c r="V2845" i="21"/>
  <c r="U2845" i="21"/>
  <c r="T2845" i="21"/>
  <c r="S2845" i="21"/>
  <c r="R2845" i="21"/>
  <c r="X2844" i="21"/>
  <c r="W2844" i="21"/>
  <c r="V2844" i="21"/>
  <c r="U2844" i="21"/>
  <c r="T2844" i="21"/>
  <c r="S2844" i="21"/>
  <c r="R2844" i="21"/>
  <c r="X2843" i="21"/>
  <c r="W2843" i="21"/>
  <c r="V2843" i="21"/>
  <c r="U2843" i="21"/>
  <c r="T2843" i="21"/>
  <c r="S2843" i="21"/>
  <c r="R2843" i="21"/>
  <c r="X2842" i="21"/>
  <c r="W2842" i="21"/>
  <c r="V2842" i="21"/>
  <c r="U2842" i="21"/>
  <c r="T2842" i="21"/>
  <c r="S2842" i="21"/>
  <c r="R2842" i="21"/>
  <c r="X2841" i="21"/>
  <c r="W2841" i="21"/>
  <c r="V2841" i="21"/>
  <c r="U2841" i="21"/>
  <c r="T2841" i="21"/>
  <c r="S2841" i="21"/>
  <c r="R2841" i="21"/>
  <c r="X2840" i="21"/>
  <c r="W2840" i="21"/>
  <c r="V2840" i="21"/>
  <c r="U2840" i="21"/>
  <c r="T2840" i="21"/>
  <c r="S2840" i="21"/>
  <c r="R2840" i="21"/>
  <c r="X2839" i="21"/>
  <c r="W2839" i="21"/>
  <c r="V2839" i="21"/>
  <c r="U2839" i="21"/>
  <c r="T2839" i="21"/>
  <c r="S2839" i="21"/>
  <c r="R2839" i="21"/>
  <c r="X2838" i="21"/>
  <c r="W2838" i="21"/>
  <c r="V2838" i="21"/>
  <c r="U2838" i="21"/>
  <c r="T2838" i="21"/>
  <c r="S2838" i="21"/>
  <c r="R2838" i="21"/>
  <c r="X2837" i="21"/>
  <c r="W2837" i="21"/>
  <c r="V2837" i="21"/>
  <c r="U2837" i="21"/>
  <c r="T2837" i="21"/>
  <c r="S2837" i="21"/>
  <c r="R2837" i="21"/>
  <c r="X2836" i="21"/>
  <c r="W2836" i="21"/>
  <c r="V2836" i="21"/>
  <c r="U2836" i="21"/>
  <c r="T2836" i="21"/>
  <c r="S2836" i="21"/>
  <c r="R2836" i="21"/>
  <c r="X2835" i="21"/>
  <c r="W2835" i="21"/>
  <c r="V2835" i="21"/>
  <c r="U2835" i="21"/>
  <c r="T2835" i="21"/>
  <c r="S2835" i="21"/>
  <c r="R2835" i="21"/>
  <c r="X2834" i="21"/>
  <c r="W2834" i="21"/>
  <c r="V2834" i="21"/>
  <c r="U2834" i="21"/>
  <c r="T2834" i="21"/>
  <c r="S2834" i="21"/>
  <c r="R2834" i="21"/>
  <c r="X2833" i="21"/>
  <c r="W2833" i="21"/>
  <c r="V2833" i="21"/>
  <c r="U2833" i="21"/>
  <c r="T2833" i="21"/>
  <c r="S2833" i="21"/>
  <c r="R2833" i="21"/>
  <c r="X2832" i="21"/>
  <c r="W2832" i="21"/>
  <c r="V2832" i="21"/>
  <c r="U2832" i="21"/>
  <c r="T2832" i="21"/>
  <c r="S2832" i="21"/>
  <c r="R2832" i="21"/>
  <c r="X2831" i="21"/>
  <c r="W2831" i="21"/>
  <c r="V2831" i="21"/>
  <c r="U2831" i="21"/>
  <c r="T2831" i="21"/>
  <c r="S2831" i="21"/>
  <c r="R2831" i="21"/>
  <c r="X2830" i="21"/>
  <c r="W2830" i="21"/>
  <c r="V2830" i="21"/>
  <c r="U2830" i="21"/>
  <c r="T2830" i="21"/>
  <c r="S2830" i="21"/>
  <c r="R2830" i="21"/>
  <c r="X2829" i="21"/>
  <c r="W2829" i="21"/>
  <c r="V2829" i="21"/>
  <c r="U2829" i="21"/>
  <c r="T2829" i="21"/>
  <c r="S2829" i="21"/>
  <c r="R2829" i="21"/>
  <c r="X2828" i="21"/>
  <c r="W2828" i="21"/>
  <c r="V2828" i="21"/>
  <c r="U2828" i="21"/>
  <c r="T2828" i="21"/>
  <c r="S2828" i="21"/>
  <c r="R2828" i="21"/>
  <c r="X2827" i="21"/>
  <c r="W2827" i="21"/>
  <c r="V2827" i="21"/>
  <c r="U2827" i="21"/>
  <c r="T2827" i="21"/>
  <c r="S2827" i="21"/>
  <c r="R2827" i="21"/>
  <c r="X2826" i="21"/>
  <c r="W2826" i="21"/>
  <c r="V2826" i="21"/>
  <c r="U2826" i="21"/>
  <c r="T2826" i="21"/>
  <c r="S2826" i="21"/>
  <c r="R2826" i="21"/>
  <c r="X2825" i="21"/>
  <c r="W2825" i="21"/>
  <c r="V2825" i="21"/>
  <c r="U2825" i="21"/>
  <c r="T2825" i="21"/>
  <c r="S2825" i="21"/>
  <c r="R2825" i="21"/>
  <c r="X2824" i="21"/>
  <c r="W2824" i="21"/>
  <c r="V2824" i="21"/>
  <c r="U2824" i="21"/>
  <c r="T2824" i="21"/>
  <c r="S2824" i="21"/>
  <c r="R2824" i="21"/>
  <c r="X2823" i="21"/>
  <c r="W2823" i="21"/>
  <c r="V2823" i="21"/>
  <c r="U2823" i="21"/>
  <c r="T2823" i="21"/>
  <c r="S2823" i="21"/>
  <c r="R2823" i="21"/>
  <c r="X2822" i="21"/>
  <c r="W2822" i="21"/>
  <c r="V2822" i="21"/>
  <c r="U2822" i="21"/>
  <c r="T2822" i="21"/>
  <c r="S2822" i="21"/>
  <c r="R2822" i="21"/>
  <c r="X2821" i="21"/>
  <c r="W2821" i="21"/>
  <c r="V2821" i="21"/>
  <c r="U2821" i="21"/>
  <c r="T2821" i="21"/>
  <c r="S2821" i="21"/>
  <c r="R2821" i="21"/>
  <c r="X2820" i="21"/>
  <c r="W2820" i="21"/>
  <c r="V2820" i="21"/>
  <c r="U2820" i="21"/>
  <c r="T2820" i="21"/>
  <c r="S2820" i="21"/>
  <c r="R2820" i="21"/>
  <c r="X2819" i="21"/>
  <c r="W2819" i="21"/>
  <c r="V2819" i="21"/>
  <c r="U2819" i="21"/>
  <c r="T2819" i="21"/>
  <c r="S2819" i="21"/>
  <c r="R2819" i="21"/>
  <c r="X2818" i="21"/>
  <c r="W2818" i="21"/>
  <c r="V2818" i="21"/>
  <c r="U2818" i="21"/>
  <c r="T2818" i="21"/>
  <c r="S2818" i="21"/>
  <c r="R2818" i="21"/>
  <c r="X2817" i="21"/>
  <c r="W2817" i="21"/>
  <c r="V2817" i="21"/>
  <c r="U2817" i="21"/>
  <c r="T2817" i="21"/>
  <c r="S2817" i="21"/>
  <c r="R2817" i="21"/>
  <c r="X2816" i="21"/>
  <c r="W2816" i="21"/>
  <c r="V2816" i="21"/>
  <c r="U2816" i="21"/>
  <c r="T2816" i="21"/>
  <c r="S2816" i="21"/>
  <c r="R2816" i="21"/>
  <c r="X2815" i="21"/>
  <c r="W2815" i="21"/>
  <c r="V2815" i="21"/>
  <c r="U2815" i="21"/>
  <c r="T2815" i="21"/>
  <c r="S2815" i="21"/>
  <c r="R2815" i="21"/>
  <c r="X2814" i="21"/>
  <c r="W2814" i="21"/>
  <c r="V2814" i="21"/>
  <c r="U2814" i="21"/>
  <c r="T2814" i="21"/>
  <c r="S2814" i="21"/>
  <c r="R2814" i="21"/>
  <c r="X2813" i="21"/>
  <c r="W2813" i="21"/>
  <c r="V2813" i="21"/>
  <c r="U2813" i="21"/>
  <c r="T2813" i="21"/>
  <c r="S2813" i="21"/>
  <c r="R2813" i="21"/>
  <c r="X2812" i="21"/>
  <c r="W2812" i="21"/>
  <c r="V2812" i="21"/>
  <c r="U2812" i="21"/>
  <c r="T2812" i="21"/>
  <c r="S2812" i="21"/>
  <c r="R2812" i="21"/>
  <c r="X2811" i="21"/>
  <c r="W2811" i="21"/>
  <c r="V2811" i="21"/>
  <c r="U2811" i="21"/>
  <c r="T2811" i="21"/>
  <c r="S2811" i="21"/>
  <c r="R2811" i="21"/>
  <c r="X2810" i="21"/>
  <c r="W2810" i="21"/>
  <c r="V2810" i="21"/>
  <c r="U2810" i="21"/>
  <c r="T2810" i="21"/>
  <c r="S2810" i="21"/>
  <c r="R2810" i="21"/>
  <c r="X2809" i="21"/>
  <c r="W2809" i="21"/>
  <c r="V2809" i="21"/>
  <c r="U2809" i="21"/>
  <c r="T2809" i="21"/>
  <c r="S2809" i="21"/>
  <c r="R2809" i="21"/>
  <c r="X2808" i="21"/>
  <c r="W2808" i="21"/>
  <c r="V2808" i="21"/>
  <c r="U2808" i="21"/>
  <c r="T2808" i="21"/>
  <c r="S2808" i="21"/>
  <c r="R2808" i="21"/>
  <c r="X2807" i="21"/>
  <c r="W2807" i="21"/>
  <c r="V2807" i="21"/>
  <c r="U2807" i="21"/>
  <c r="T2807" i="21"/>
  <c r="S2807" i="21"/>
  <c r="R2807" i="21"/>
  <c r="X2806" i="21"/>
  <c r="W2806" i="21"/>
  <c r="V2806" i="21"/>
  <c r="U2806" i="21"/>
  <c r="T2806" i="21"/>
  <c r="S2806" i="21"/>
  <c r="R2806" i="21"/>
  <c r="X2805" i="21"/>
  <c r="W2805" i="21"/>
  <c r="V2805" i="21"/>
  <c r="U2805" i="21"/>
  <c r="T2805" i="21"/>
  <c r="S2805" i="21"/>
  <c r="R2805" i="21"/>
  <c r="X2804" i="21"/>
  <c r="W2804" i="21"/>
  <c r="V2804" i="21"/>
  <c r="U2804" i="21"/>
  <c r="T2804" i="21"/>
  <c r="S2804" i="21"/>
  <c r="R2804" i="21"/>
  <c r="X2803" i="21"/>
  <c r="W2803" i="21"/>
  <c r="V2803" i="21"/>
  <c r="U2803" i="21"/>
  <c r="T2803" i="21"/>
  <c r="S2803" i="21"/>
  <c r="R2803" i="21"/>
  <c r="X2802" i="21"/>
  <c r="W2802" i="21"/>
  <c r="V2802" i="21"/>
  <c r="U2802" i="21"/>
  <c r="T2802" i="21"/>
  <c r="S2802" i="21"/>
  <c r="R2802" i="21"/>
  <c r="X2801" i="21"/>
  <c r="W2801" i="21"/>
  <c r="V2801" i="21"/>
  <c r="U2801" i="21"/>
  <c r="T2801" i="21"/>
  <c r="S2801" i="21"/>
  <c r="R2801" i="21"/>
  <c r="X2800" i="21"/>
  <c r="W2800" i="21"/>
  <c r="V2800" i="21"/>
  <c r="U2800" i="21"/>
  <c r="T2800" i="21"/>
  <c r="S2800" i="21"/>
  <c r="R2800" i="21"/>
  <c r="X2799" i="21"/>
  <c r="W2799" i="21"/>
  <c r="V2799" i="21"/>
  <c r="U2799" i="21"/>
  <c r="T2799" i="21"/>
  <c r="S2799" i="21"/>
  <c r="R2799" i="21"/>
  <c r="X2798" i="21"/>
  <c r="W2798" i="21"/>
  <c r="V2798" i="21"/>
  <c r="U2798" i="21"/>
  <c r="T2798" i="21"/>
  <c r="S2798" i="21"/>
  <c r="R2798" i="21"/>
  <c r="X2797" i="21"/>
  <c r="W2797" i="21"/>
  <c r="V2797" i="21"/>
  <c r="U2797" i="21"/>
  <c r="T2797" i="21"/>
  <c r="S2797" i="21"/>
  <c r="R2797" i="21"/>
  <c r="X2796" i="21"/>
  <c r="W2796" i="21"/>
  <c r="V2796" i="21"/>
  <c r="U2796" i="21"/>
  <c r="T2796" i="21"/>
  <c r="S2796" i="21"/>
  <c r="R2796" i="21"/>
  <c r="X2795" i="21"/>
  <c r="W2795" i="21"/>
  <c r="V2795" i="21"/>
  <c r="U2795" i="21"/>
  <c r="T2795" i="21"/>
  <c r="S2795" i="21"/>
  <c r="R2795" i="21"/>
  <c r="X2794" i="21"/>
  <c r="W2794" i="21"/>
  <c r="V2794" i="21"/>
  <c r="U2794" i="21"/>
  <c r="T2794" i="21"/>
  <c r="S2794" i="21"/>
  <c r="R2794" i="21"/>
  <c r="X2793" i="21"/>
  <c r="W2793" i="21"/>
  <c r="V2793" i="21"/>
  <c r="U2793" i="21"/>
  <c r="T2793" i="21"/>
  <c r="S2793" i="21"/>
  <c r="R2793" i="21"/>
  <c r="X2792" i="21"/>
  <c r="W2792" i="21"/>
  <c r="V2792" i="21"/>
  <c r="U2792" i="21"/>
  <c r="T2792" i="21"/>
  <c r="S2792" i="21"/>
  <c r="R2792" i="21"/>
  <c r="X2791" i="21"/>
  <c r="W2791" i="21"/>
  <c r="V2791" i="21"/>
  <c r="U2791" i="21"/>
  <c r="T2791" i="21"/>
  <c r="S2791" i="21"/>
  <c r="R2791" i="21"/>
  <c r="X2790" i="21"/>
  <c r="W2790" i="21"/>
  <c r="V2790" i="21"/>
  <c r="U2790" i="21"/>
  <c r="T2790" i="21"/>
  <c r="S2790" i="21"/>
  <c r="R2790" i="21"/>
  <c r="X2789" i="21"/>
  <c r="W2789" i="21"/>
  <c r="V2789" i="21"/>
  <c r="U2789" i="21"/>
  <c r="T2789" i="21"/>
  <c r="S2789" i="21"/>
  <c r="R2789" i="21"/>
  <c r="X2788" i="21"/>
  <c r="W2788" i="21"/>
  <c r="V2788" i="21"/>
  <c r="U2788" i="21"/>
  <c r="T2788" i="21"/>
  <c r="S2788" i="21"/>
  <c r="R2788" i="21"/>
  <c r="X2787" i="21"/>
  <c r="W2787" i="21"/>
  <c r="V2787" i="21"/>
  <c r="U2787" i="21"/>
  <c r="T2787" i="21"/>
  <c r="S2787" i="21"/>
  <c r="R2787" i="21"/>
  <c r="X2786" i="21"/>
  <c r="W2786" i="21"/>
  <c r="V2786" i="21"/>
  <c r="U2786" i="21"/>
  <c r="T2786" i="21"/>
  <c r="S2786" i="21"/>
  <c r="R2786" i="21"/>
  <c r="X2785" i="21"/>
  <c r="W2785" i="21"/>
  <c r="V2785" i="21"/>
  <c r="U2785" i="21"/>
  <c r="T2785" i="21"/>
  <c r="S2785" i="21"/>
  <c r="R2785" i="21"/>
  <c r="X2784" i="21"/>
  <c r="W2784" i="21"/>
  <c r="V2784" i="21"/>
  <c r="U2784" i="21"/>
  <c r="T2784" i="21"/>
  <c r="S2784" i="21"/>
  <c r="R2784" i="21"/>
  <c r="X2783" i="21"/>
  <c r="W2783" i="21"/>
  <c r="V2783" i="21"/>
  <c r="U2783" i="21"/>
  <c r="T2783" i="21"/>
  <c r="S2783" i="21"/>
  <c r="R2783" i="21"/>
  <c r="X2782" i="21"/>
  <c r="W2782" i="21"/>
  <c r="V2782" i="21"/>
  <c r="U2782" i="21"/>
  <c r="T2782" i="21"/>
  <c r="S2782" i="21"/>
  <c r="R2782" i="21"/>
  <c r="X2781" i="21"/>
  <c r="W2781" i="21"/>
  <c r="V2781" i="21"/>
  <c r="U2781" i="21"/>
  <c r="T2781" i="21"/>
  <c r="S2781" i="21"/>
  <c r="R2781" i="21"/>
  <c r="X2780" i="21"/>
  <c r="W2780" i="21"/>
  <c r="V2780" i="21"/>
  <c r="U2780" i="21"/>
  <c r="T2780" i="21"/>
  <c r="S2780" i="21"/>
  <c r="R2780" i="21"/>
  <c r="X2779" i="21"/>
  <c r="W2779" i="21"/>
  <c r="V2779" i="21"/>
  <c r="U2779" i="21"/>
  <c r="T2779" i="21"/>
  <c r="S2779" i="21"/>
  <c r="R2779" i="21"/>
  <c r="X2778" i="21"/>
  <c r="W2778" i="21"/>
  <c r="V2778" i="21"/>
  <c r="U2778" i="21"/>
  <c r="T2778" i="21"/>
  <c r="S2778" i="21"/>
  <c r="R2778" i="21"/>
  <c r="X2777" i="21"/>
  <c r="W2777" i="21"/>
  <c r="V2777" i="21"/>
  <c r="U2777" i="21"/>
  <c r="T2777" i="21"/>
  <c r="S2777" i="21"/>
  <c r="R2777" i="21"/>
  <c r="X2776" i="21"/>
  <c r="W2776" i="21"/>
  <c r="V2776" i="21"/>
  <c r="U2776" i="21"/>
  <c r="T2776" i="21"/>
  <c r="S2776" i="21"/>
  <c r="R2776" i="21"/>
  <c r="X2775" i="21"/>
  <c r="W2775" i="21"/>
  <c r="V2775" i="21"/>
  <c r="U2775" i="21"/>
  <c r="T2775" i="21"/>
  <c r="S2775" i="21"/>
  <c r="R2775" i="21"/>
  <c r="X2774" i="21"/>
  <c r="W2774" i="21"/>
  <c r="V2774" i="21"/>
  <c r="U2774" i="21"/>
  <c r="T2774" i="21"/>
  <c r="S2774" i="21"/>
  <c r="R2774" i="21"/>
  <c r="X2773" i="21"/>
  <c r="W2773" i="21"/>
  <c r="V2773" i="21"/>
  <c r="U2773" i="21"/>
  <c r="T2773" i="21"/>
  <c r="S2773" i="21"/>
  <c r="R2773" i="21"/>
  <c r="X2772" i="21"/>
  <c r="W2772" i="21"/>
  <c r="V2772" i="21"/>
  <c r="U2772" i="21"/>
  <c r="T2772" i="21"/>
  <c r="S2772" i="21"/>
  <c r="R2772" i="21"/>
  <c r="X2771" i="21"/>
  <c r="W2771" i="21"/>
  <c r="V2771" i="21"/>
  <c r="U2771" i="21"/>
  <c r="T2771" i="21"/>
  <c r="S2771" i="21"/>
  <c r="R2771" i="21"/>
  <c r="X2770" i="21"/>
  <c r="W2770" i="21"/>
  <c r="V2770" i="21"/>
  <c r="U2770" i="21"/>
  <c r="T2770" i="21"/>
  <c r="S2770" i="21"/>
  <c r="R2770" i="21"/>
  <c r="X2769" i="21"/>
  <c r="W2769" i="21"/>
  <c r="V2769" i="21"/>
  <c r="U2769" i="21"/>
  <c r="T2769" i="21"/>
  <c r="S2769" i="21"/>
  <c r="R2769" i="21"/>
  <c r="X2768" i="21"/>
  <c r="W2768" i="21"/>
  <c r="V2768" i="21"/>
  <c r="U2768" i="21"/>
  <c r="T2768" i="21"/>
  <c r="S2768" i="21"/>
  <c r="R2768" i="21"/>
  <c r="X2767" i="21"/>
  <c r="W2767" i="21"/>
  <c r="V2767" i="21"/>
  <c r="U2767" i="21"/>
  <c r="T2767" i="21"/>
  <c r="S2767" i="21"/>
  <c r="R2767" i="21"/>
  <c r="X2766" i="21"/>
  <c r="W2766" i="21"/>
  <c r="V2766" i="21"/>
  <c r="U2766" i="21"/>
  <c r="T2766" i="21"/>
  <c r="S2766" i="21"/>
  <c r="R2766" i="21"/>
  <c r="X2765" i="21"/>
  <c r="W2765" i="21"/>
  <c r="V2765" i="21"/>
  <c r="U2765" i="21"/>
  <c r="T2765" i="21"/>
  <c r="S2765" i="21"/>
  <c r="R2765" i="21"/>
  <c r="X2764" i="21"/>
  <c r="W2764" i="21"/>
  <c r="V2764" i="21"/>
  <c r="U2764" i="21"/>
  <c r="T2764" i="21"/>
  <c r="S2764" i="21"/>
  <c r="R2764" i="21"/>
  <c r="X2763" i="21"/>
  <c r="W2763" i="21"/>
  <c r="V2763" i="21"/>
  <c r="U2763" i="21"/>
  <c r="T2763" i="21"/>
  <c r="S2763" i="21"/>
  <c r="R2763" i="21"/>
  <c r="X2762" i="21"/>
  <c r="W2762" i="21"/>
  <c r="V2762" i="21"/>
  <c r="U2762" i="21"/>
  <c r="T2762" i="21"/>
  <c r="S2762" i="21"/>
  <c r="R2762" i="21"/>
  <c r="X2761" i="21"/>
  <c r="W2761" i="21"/>
  <c r="V2761" i="21"/>
  <c r="U2761" i="21"/>
  <c r="T2761" i="21"/>
  <c r="S2761" i="21"/>
  <c r="R2761" i="21"/>
  <c r="X2760" i="21"/>
  <c r="W2760" i="21"/>
  <c r="V2760" i="21"/>
  <c r="U2760" i="21"/>
  <c r="T2760" i="21"/>
  <c r="S2760" i="21"/>
  <c r="R2760" i="21"/>
  <c r="X2759" i="21"/>
  <c r="W2759" i="21"/>
  <c r="V2759" i="21"/>
  <c r="U2759" i="21"/>
  <c r="T2759" i="21"/>
  <c r="S2759" i="21"/>
  <c r="R2759" i="21"/>
  <c r="X2758" i="21"/>
  <c r="W2758" i="21"/>
  <c r="V2758" i="21"/>
  <c r="U2758" i="21"/>
  <c r="T2758" i="21"/>
  <c r="S2758" i="21"/>
  <c r="R2758" i="21"/>
  <c r="X2757" i="21"/>
  <c r="W2757" i="21"/>
  <c r="V2757" i="21"/>
  <c r="U2757" i="21"/>
  <c r="T2757" i="21"/>
  <c r="S2757" i="21"/>
  <c r="R2757" i="21"/>
  <c r="X2756" i="21"/>
  <c r="W2756" i="21"/>
  <c r="V2756" i="21"/>
  <c r="U2756" i="21"/>
  <c r="T2756" i="21"/>
  <c r="S2756" i="21"/>
  <c r="R2756" i="21"/>
  <c r="X2755" i="21"/>
  <c r="W2755" i="21"/>
  <c r="V2755" i="21"/>
  <c r="U2755" i="21"/>
  <c r="T2755" i="21"/>
  <c r="S2755" i="21"/>
  <c r="R2755" i="21"/>
  <c r="X2754" i="21"/>
  <c r="W2754" i="21"/>
  <c r="V2754" i="21"/>
  <c r="U2754" i="21"/>
  <c r="T2754" i="21"/>
  <c r="S2754" i="21"/>
  <c r="R2754" i="21"/>
  <c r="X2753" i="21"/>
  <c r="W2753" i="21"/>
  <c r="V2753" i="21"/>
  <c r="U2753" i="21"/>
  <c r="T2753" i="21"/>
  <c r="S2753" i="21"/>
  <c r="R2753" i="21"/>
  <c r="X2752" i="21"/>
  <c r="W2752" i="21"/>
  <c r="V2752" i="21"/>
  <c r="U2752" i="21"/>
  <c r="T2752" i="21"/>
  <c r="S2752" i="21"/>
  <c r="R2752" i="21"/>
  <c r="X2751" i="21"/>
  <c r="W2751" i="21"/>
  <c r="V2751" i="21"/>
  <c r="U2751" i="21"/>
  <c r="T2751" i="21"/>
  <c r="S2751" i="21"/>
  <c r="R2751" i="21"/>
  <c r="X2750" i="21"/>
  <c r="W2750" i="21"/>
  <c r="V2750" i="21"/>
  <c r="U2750" i="21"/>
  <c r="T2750" i="21"/>
  <c r="S2750" i="21"/>
  <c r="R2750" i="21"/>
  <c r="X2749" i="21"/>
  <c r="W2749" i="21"/>
  <c r="V2749" i="21"/>
  <c r="U2749" i="21"/>
  <c r="T2749" i="21"/>
  <c r="S2749" i="21"/>
  <c r="R2749" i="21"/>
  <c r="X2748" i="21"/>
  <c r="W2748" i="21"/>
  <c r="V2748" i="21"/>
  <c r="U2748" i="21"/>
  <c r="T2748" i="21"/>
  <c r="S2748" i="21"/>
  <c r="R2748" i="21"/>
  <c r="X2747" i="21"/>
  <c r="W2747" i="21"/>
  <c r="V2747" i="21"/>
  <c r="U2747" i="21"/>
  <c r="T2747" i="21"/>
  <c r="S2747" i="21"/>
  <c r="R2747" i="21"/>
  <c r="X2746" i="21"/>
  <c r="W2746" i="21"/>
  <c r="V2746" i="21"/>
  <c r="U2746" i="21"/>
  <c r="T2746" i="21"/>
  <c r="S2746" i="21"/>
  <c r="R2746" i="21"/>
  <c r="X2745" i="21"/>
  <c r="W2745" i="21"/>
  <c r="V2745" i="21"/>
  <c r="U2745" i="21"/>
  <c r="T2745" i="21"/>
  <c r="S2745" i="21"/>
  <c r="R2745" i="21"/>
  <c r="X2744" i="21"/>
  <c r="W2744" i="21"/>
  <c r="V2744" i="21"/>
  <c r="U2744" i="21"/>
  <c r="T2744" i="21"/>
  <c r="S2744" i="21"/>
  <c r="R2744" i="21"/>
  <c r="X2743" i="21"/>
  <c r="W2743" i="21"/>
  <c r="V2743" i="21"/>
  <c r="U2743" i="21"/>
  <c r="T2743" i="21"/>
  <c r="S2743" i="21"/>
  <c r="R2743" i="21"/>
  <c r="X2742" i="21"/>
  <c r="W2742" i="21"/>
  <c r="V2742" i="21"/>
  <c r="U2742" i="21"/>
  <c r="T2742" i="21"/>
  <c r="S2742" i="21"/>
  <c r="R2742" i="21"/>
  <c r="X2741" i="21"/>
  <c r="W2741" i="21"/>
  <c r="V2741" i="21"/>
  <c r="U2741" i="21"/>
  <c r="T2741" i="21"/>
  <c r="S2741" i="21"/>
  <c r="R2741" i="21"/>
  <c r="X2740" i="21"/>
  <c r="W2740" i="21"/>
  <c r="V2740" i="21"/>
  <c r="U2740" i="21"/>
  <c r="T2740" i="21"/>
  <c r="S2740" i="21"/>
  <c r="R2740" i="21"/>
  <c r="X2739" i="21"/>
  <c r="W2739" i="21"/>
  <c r="V2739" i="21"/>
  <c r="U2739" i="21"/>
  <c r="T2739" i="21"/>
  <c r="S2739" i="21"/>
  <c r="R2739" i="21"/>
  <c r="X2738" i="21"/>
  <c r="W2738" i="21"/>
  <c r="V2738" i="21"/>
  <c r="U2738" i="21"/>
  <c r="T2738" i="21"/>
  <c r="S2738" i="21"/>
  <c r="R2738" i="21"/>
  <c r="X2737" i="21"/>
  <c r="W2737" i="21"/>
  <c r="V2737" i="21"/>
  <c r="U2737" i="21"/>
  <c r="T2737" i="21"/>
  <c r="S2737" i="21"/>
  <c r="R2737" i="21"/>
  <c r="X2736" i="21"/>
  <c r="W2736" i="21"/>
  <c r="V2736" i="21"/>
  <c r="U2736" i="21"/>
  <c r="T2736" i="21"/>
  <c r="S2736" i="21"/>
  <c r="R2736" i="21"/>
  <c r="X2735" i="21"/>
  <c r="W2735" i="21"/>
  <c r="V2735" i="21"/>
  <c r="U2735" i="21"/>
  <c r="T2735" i="21"/>
  <c r="S2735" i="21"/>
  <c r="R2735" i="21"/>
  <c r="X2734" i="21"/>
  <c r="W2734" i="21"/>
  <c r="V2734" i="21"/>
  <c r="U2734" i="21"/>
  <c r="T2734" i="21"/>
  <c r="S2734" i="21"/>
  <c r="R2734" i="21"/>
  <c r="X2733" i="21"/>
  <c r="W2733" i="21"/>
  <c r="V2733" i="21"/>
  <c r="U2733" i="21"/>
  <c r="T2733" i="21"/>
  <c r="S2733" i="21"/>
  <c r="R2733" i="21"/>
  <c r="X2732" i="21"/>
  <c r="W2732" i="21"/>
  <c r="V2732" i="21"/>
  <c r="U2732" i="21"/>
  <c r="T2732" i="21"/>
  <c r="S2732" i="21"/>
  <c r="R2732" i="21"/>
  <c r="X2731" i="21"/>
  <c r="W2731" i="21"/>
  <c r="V2731" i="21"/>
  <c r="U2731" i="21"/>
  <c r="T2731" i="21"/>
  <c r="S2731" i="21"/>
  <c r="R2731" i="21"/>
  <c r="X2730" i="21"/>
  <c r="W2730" i="21"/>
  <c r="V2730" i="21"/>
  <c r="U2730" i="21"/>
  <c r="T2730" i="21"/>
  <c r="S2730" i="21"/>
  <c r="R2730" i="21"/>
  <c r="X2729" i="21"/>
  <c r="W2729" i="21"/>
  <c r="V2729" i="21"/>
  <c r="U2729" i="21"/>
  <c r="T2729" i="21"/>
  <c r="S2729" i="21"/>
  <c r="R2729" i="21"/>
  <c r="X2728" i="21"/>
  <c r="W2728" i="21"/>
  <c r="V2728" i="21"/>
  <c r="U2728" i="21"/>
  <c r="T2728" i="21"/>
  <c r="S2728" i="21"/>
  <c r="R2728" i="21"/>
  <c r="X2727" i="21"/>
  <c r="W2727" i="21"/>
  <c r="V2727" i="21"/>
  <c r="U2727" i="21"/>
  <c r="T2727" i="21"/>
  <c r="S2727" i="21"/>
  <c r="R2727" i="21"/>
  <c r="X2726" i="21"/>
  <c r="W2726" i="21"/>
  <c r="V2726" i="21"/>
  <c r="U2726" i="21"/>
  <c r="T2726" i="21"/>
  <c r="S2726" i="21"/>
  <c r="R2726" i="21"/>
  <c r="X2725" i="21"/>
  <c r="W2725" i="21"/>
  <c r="V2725" i="21"/>
  <c r="U2725" i="21"/>
  <c r="T2725" i="21"/>
  <c r="S2725" i="21"/>
  <c r="R2725" i="21"/>
  <c r="X2724" i="21"/>
  <c r="W2724" i="21"/>
  <c r="V2724" i="21"/>
  <c r="U2724" i="21"/>
  <c r="T2724" i="21"/>
  <c r="S2724" i="21"/>
  <c r="R2724" i="21"/>
  <c r="X2723" i="21"/>
  <c r="W2723" i="21"/>
  <c r="V2723" i="21"/>
  <c r="U2723" i="21"/>
  <c r="T2723" i="21"/>
  <c r="S2723" i="21"/>
  <c r="R2723" i="21"/>
  <c r="X2722" i="21"/>
  <c r="W2722" i="21"/>
  <c r="V2722" i="21"/>
  <c r="U2722" i="21"/>
  <c r="T2722" i="21"/>
  <c r="S2722" i="21"/>
  <c r="R2722" i="21"/>
  <c r="X2721" i="21"/>
  <c r="W2721" i="21"/>
  <c r="V2721" i="21"/>
  <c r="U2721" i="21"/>
  <c r="T2721" i="21"/>
  <c r="S2721" i="21"/>
  <c r="R2721" i="21"/>
  <c r="X2720" i="21"/>
  <c r="W2720" i="21"/>
  <c r="V2720" i="21"/>
  <c r="U2720" i="21"/>
  <c r="T2720" i="21"/>
  <c r="S2720" i="21"/>
  <c r="R2720" i="21"/>
  <c r="X2719" i="21"/>
  <c r="W2719" i="21"/>
  <c r="V2719" i="21"/>
  <c r="U2719" i="21"/>
  <c r="T2719" i="21"/>
  <c r="S2719" i="21"/>
  <c r="R2719" i="21"/>
  <c r="X2718" i="21"/>
  <c r="W2718" i="21"/>
  <c r="V2718" i="21"/>
  <c r="U2718" i="21"/>
  <c r="T2718" i="21"/>
  <c r="S2718" i="21"/>
  <c r="R2718" i="21"/>
  <c r="X2717" i="21"/>
  <c r="W2717" i="21"/>
  <c r="V2717" i="21"/>
  <c r="U2717" i="21"/>
  <c r="T2717" i="21"/>
  <c r="S2717" i="21"/>
  <c r="R2717" i="21"/>
  <c r="X2716" i="21"/>
  <c r="W2716" i="21"/>
  <c r="V2716" i="21"/>
  <c r="U2716" i="21"/>
  <c r="T2716" i="21"/>
  <c r="S2716" i="21"/>
  <c r="R2716" i="21"/>
  <c r="X2715" i="21"/>
  <c r="W2715" i="21"/>
  <c r="V2715" i="21"/>
  <c r="U2715" i="21"/>
  <c r="T2715" i="21"/>
  <c r="S2715" i="21"/>
  <c r="R2715" i="21"/>
  <c r="X2714" i="21"/>
  <c r="W2714" i="21"/>
  <c r="V2714" i="21"/>
  <c r="U2714" i="21"/>
  <c r="T2714" i="21"/>
  <c r="S2714" i="21"/>
  <c r="R2714" i="21"/>
  <c r="X2713" i="21"/>
  <c r="W2713" i="21"/>
  <c r="V2713" i="21"/>
  <c r="U2713" i="21"/>
  <c r="T2713" i="21"/>
  <c r="S2713" i="21"/>
  <c r="R2713" i="21"/>
  <c r="X2712" i="21"/>
  <c r="W2712" i="21"/>
  <c r="V2712" i="21"/>
  <c r="U2712" i="21"/>
  <c r="T2712" i="21"/>
  <c r="S2712" i="21"/>
  <c r="R2712" i="21"/>
  <c r="X2711" i="21"/>
  <c r="W2711" i="21"/>
  <c r="V2711" i="21"/>
  <c r="U2711" i="21"/>
  <c r="T2711" i="21"/>
  <c r="S2711" i="21"/>
  <c r="R2711" i="21"/>
  <c r="X2710" i="21"/>
  <c r="W2710" i="21"/>
  <c r="V2710" i="21"/>
  <c r="U2710" i="21"/>
  <c r="T2710" i="21"/>
  <c r="S2710" i="21"/>
  <c r="R2710" i="21"/>
  <c r="X2709" i="21"/>
  <c r="W2709" i="21"/>
  <c r="V2709" i="21"/>
  <c r="U2709" i="21"/>
  <c r="T2709" i="21"/>
  <c r="S2709" i="21"/>
  <c r="R2709" i="21"/>
  <c r="X2708" i="21"/>
  <c r="W2708" i="21"/>
  <c r="V2708" i="21"/>
  <c r="U2708" i="21"/>
  <c r="T2708" i="21"/>
  <c r="S2708" i="21"/>
  <c r="R2708" i="21"/>
  <c r="X2707" i="21"/>
  <c r="W2707" i="21"/>
  <c r="V2707" i="21"/>
  <c r="U2707" i="21"/>
  <c r="T2707" i="21"/>
  <c r="S2707" i="21"/>
  <c r="R2707" i="21"/>
  <c r="X2706" i="21"/>
  <c r="W2706" i="21"/>
  <c r="V2706" i="21"/>
  <c r="U2706" i="21"/>
  <c r="T2706" i="21"/>
  <c r="S2706" i="21"/>
  <c r="R2706" i="21"/>
  <c r="X2705" i="21"/>
  <c r="W2705" i="21"/>
  <c r="V2705" i="21"/>
  <c r="U2705" i="21"/>
  <c r="T2705" i="21"/>
  <c r="S2705" i="21"/>
  <c r="R2705" i="21"/>
  <c r="X2704" i="21"/>
  <c r="W2704" i="21"/>
  <c r="V2704" i="21"/>
  <c r="U2704" i="21"/>
  <c r="T2704" i="21"/>
  <c r="S2704" i="21"/>
  <c r="R2704" i="21"/>
  <c r="X2703" i="21"/>
  <c r="W2703" i="21"/>
  <c r="V2703" i="21"/>
  <c r="U2703" i="21"/>
  <c r="T2703" i="21"/>
  <c r="S2703" i="21"/>
  <c r="R2703" i="21"/>
  <c r="X2702" i="21"/>
  <c r="W2702" i="21"/>
  <c r="V2702" i="21"/>
  <c r="U2702" i="21"/>
  <c r="T2702" i="21"/>
  <c r="S2702" i="21"/>
  <c r="R2702" i="21"/>
  <c r="X2701" i="21"/>
  <c r="W2701" i="21"/>
  <c r="V2701" i="21"/>
  <c r="U2701" i="21"/>
  <c r="T2701" i="21"/>
  <c r="S2701" i="21"/>
  <c r="R2701" i="21"/>
  <c r="X2700" i="21"/>
  <c r="W2700" i="21"/>
  <c r="V2700" i="21"/>
  <c r="U2700" i="21"/>
  <c r="T2700" i="21"/>
  <c r="S2700" i="21"/>
  <c r="R2700" i="21"/>
  <c r="X2699" i="21"/>
  <c r="W2699" i="21"/>
  <c r="V2699" i="21"/>
  <c r="U2699" i="21"/>
  <c r="T2699" i="21"/>
  <c r="S2699" i="21"/>
  <c r="R2699" i="21"/>
  <c r="X2698" i="21"/>
  <c r="W2698" i="21"/>
  <c r="V2698" i="21"/>
  <c r="U2698" i="21"/>
  <c r="T2698" i="21"/>
  <c r="S2698" i="21"/>
  <c r="R2698" i="21"/>
  <c r="X2697" i="21"/>
  <c r="W2697" i="21"/>
  <c r="V2697" i="21"/>
  <c r="U2697" i="21"/>
  <c r="T2697" i="21"/>
  <c r="S2697" i="21"/>
  <c r="R2697" i="21"/>
  <c r="X2696" i="21"/>
  <c r="W2696" i="21"/>
  <c r="V2696" i="21"/>
  <c r="U2696" i="21"/>
  <c r="T2696" i="21"/>
  <c r="S2696" i="21"/>
  <c r="R2696" i="21"/>
  <c r="X2695" i="21"/>
  <c r="W2695" i="21"/>
  <c r="V2695" i="21"/>
  <c r="U2695" i="21"/>
  <c r="T2695" i="21"/>
  <c r="S2695" i="21"/>
  <c r="R2695" i="21"/>
  <c r="X2694" i="21"/>
  <c r="W2694" i="21"/>
  <c r="V2694" i="21"/>
  <c r="U2694" i="21"/>
  <c r="T2694" i="21"/>
  <c r="S2694" i="21"/>
  <c r="R2694" i="21"/>
  <c r="X2693" i="21"/>
  <c r="W2693" i="21"/>
  <c r="V2693" i="21"/>
  <c r="U2693" i="21"/>
  <c r="T2693" i="21"/>
  <c r="S2693" i="21"/>
  <c r="R2693" i="21"/>
  <c r="X2692" i="21"/>
  <c r="W2692" i="21"/>
  <c r="V2692" i="21"/>
  <c r="U2692" i="21"/>
  <c r="T2692" i="21"/>
  <c r="S2692" i="21"/>
  <c r="R2692" i="21"/>
  <c r="X2691" i="21"/>
  <c r="W2691" i="21"/>
  <c r="V2691" i="21"/>
  <c r="U2691" i="21"/>
  <c r="T2691" i="21"/>
  <c r="S2691" i="21"/>
  <c r="R2691" i="21"/>
  <c r="X2690" i="21"/>
  <c r="W2690" i="21"/>
  <c r="V2690" i="21"/>
  <c r="U2690" i="21"/>
  <c r="T2690" i="21"/>
  <c r="S2690" i="21"/>
  <c r="R2690" i="21"/>
  <c r="X2689" i="21"/>
  <c r="W2689" i="21"/>
  <c r="V2689" i="21"/>
  <c r="U2689" i="21"/>
  <c r="T2689" i="21"/>
  <c r="S2689" i="21"/>
  <c r="R2689" i="21"/>
  <c r="X2688" i="21"/>
  <c r="W2688" i="21"/>
  <c r="V2688" i="21"/>
  <c r="U2688" i="21"/>
  <c r="T2688" i="21"/>
  <c r="S2688" i="21"/>
  <c r="R2688" i="21"/>
  <c r="X2687" i="21"/>
  <c r="W2687" i="21"/>
  <c r="V2687" i="21"/>
  <c r="U2687" i="21"/>
  <c r="T2687" i="21"/>
  <c r="S2687" i="21"/>
  <c r="R2687" i="21"/>
  <c r="X2686" i="21"/>
  <c r="W2686" i="21"/>
  <c r="V2686" i="21"/>
  <c r="U2686" i="21"/>
  <c r="T2686" i="21"/>
  <c r="S2686" i="21"/>
  <c r="R2686" i="21"/>
  <c r="X2685" i="21"/>
  <c r="W2685" i="21"/>
  <c r="V2685" i="21"/>
  <c r="U2685" i="21"/>
  <c r="T2685" i="21"/>
  <c r="S2685" i="21"/>
  <c r="R2685" i="21"/>
  <c r="X2684" i="21"/>
  <c r="W2684" i="21"/>
  <c r="V2684" i="21"/>
  <c r="U2684" i="21"/>
  <c r="T2684" i="21"/>
  <c r="S2684" i="21"/>
  <c r="R2684" i="21"/>
  <c r="X2683" i="21"/>
  <c r="W2683" i="21"/>
  <c r="V2683" i="21"/>
  <c r="U2683" i="21"/>
  <c r="T2683" i="21"/>
  <c r="S2683" i="21"/>
  <c r="R2683" i="21"/>
  <c r="X2682" i="21"/>
  <c r="W2682" i="21"/>
  <c r="V2682" i="21"/>
  <c r="U2682" i="21"/>
  <c r="T2682" i="21"/>
  <c r="S2682" i="21"/>
  <c r="R2682" i="21"/>
  <c r="X2681" i="21"/>
  <c r="W2681" i="21"/>
  <c r="V2681" i="21"/>
  <c r="U2681" i="21"/>
  <c r="T2681" i="21"/>
  <c r="S2681" i="21"/>
  <c r="R2681" i="21"/>
  <c r="X2680" i="21"/>
  <c r="W2680" i="21"/>
  <c r="V2680" i="21"/>
  <c r="U2680" i="21"/>
  <c r="T2680" i="21"/>
  <c r="S2680" i="21"/>
  <c r="R2680" i="21"/>
  <c r="X2679" i="21"/>
  <c r="W2679" i="21"/>
  <c r="V2679" i="21"/>
  <c r="U2679" i="21"/>
  <c r="T2679" i="21"/>
  <c r="S2679" i="21"/>
  <c r="R2679" i="21"/>
  <c r="X2678" i="21"/>
  <c r="W2678" i="21"/>
  <c r="V2678" i="21"/>
  <c r="U2678" i="21"/>
  <c r="T2678" i="21"/>
  <c r="S2678" i="21"/>
  <c r="R2678" i="21"/>
  <c r="X2677" i="21"/>
  <c r="W2677" i="21"/>
  <c r="V2677" i="21"/>
  <c r="U2677" i="21"/>
  <c r="T2677" i="21"/>
  <c r="S2677" i="21"/>
  <c r="R2677" i="21"/>
  <c r="X2676" i="21"/>
  <c r="W2676" i="21"/>
  <c r="V2676" i="21"/>
  <c r="U2676" i="21"/>
  <c r="T2676" i="21"/>
  <c r="S2676" i="21"/>
  <c r="R2676" i="21"/>
  <c r="X2675" i="21"/>
  <c r="W2675" i="21"/>
  <c r="V2675" i="21"/>
  <c r="U2675" i="21"/>
  <c r="T2675" i="21"/>
  <c r="S2675" i="21"/>
  <c r="R2675" i="21"/>
  <c r="X2674" i="21"/>
  <c r="W2674" i="21"/>
  <c r="V2674" i="21"/>
  <c r="U2674" i="21"/>
  <c r="T2674" i="21"/>
  <c r="S2674" i="21"/>
  <c r="R2674" i="21"/>
  <c r="X2673" i="21"/>
  <c r="W2673" i="21"/>
  <c r="V2673" i="21"/>
  <c r="U2673" i="21"/>
  <c r="T2673" i="21"/>
  <c r="S2673" i="21"/>
  <c r="R2673" i="21"/>
  <c r="X2672" i="21"/>
  <c r="W2672" i="21"/>
  <c r="V2672" i="21"/>
  <c r="U2672" i="21"/>
  <c r="T2672" i="21"/>
  <c r="S2672" i="21"/>
  <c r="R2672" i="21"/>
  <c r="X2671" i="21"/>
  <c r="W2671" i="21"/>
  <c r="V2671" i="21"/>
  <c r="U2671" i="21"/>
  <c r="T2671" i="21"/>
  <c r="S2671" i="21"/>
  <c r="R2671" i="21"/>
  <c r="X2670" i="21"/>
  <c r="W2670" i="21"/>
  <c r="V2670" i="21"/>
  <c r="U2670" i="21"/>
  <c r="T2670" i="21"/>
  <c r="S2670" i="21"/>
  <c r="R2670" i="21"/>
  <c r="X2669" i="21"/>
  <c r="W2669" i="21"/>
  <c r="V2669" i="21"/>
  <c r="U2669" i="21"/>
  <c r="T2669" i="21"/>
  <c r="S2669" i="21"/>
  <c r="R2669" i="21"/>
  <c r="X2668" i="21"/>
  <c r="W2668" i="21"/>
  <c r="V2668" i="21"/>
  <c r="U2668" i="21"/>
  <c r="T2668" i="21"/>
  <c r="S2668" i="21"/>
  <c r="R2668" i="21"/>
  <c r="X2667" i="21"/>
  <c r="W2667" i="21"/>
  <c r="V2667" i="21"/>
  <c r="U2667" i="21"/>
  <c r="T2667" i="21"/>
  <c r="S2667" i="21"/>
  <c r="R2667" i="21"/>
  <c r="X2666" i="21"/>
  <c r="W2666" i="21"/>
  <c r="V2666" i="21"/>
  <c r="U2666" i="21"/>
  <c r="T2666" i="21"/>
  <c r="S2666" i="21"/>
  <c r="R2666" i="21"/>
  <c r="X2665" i="21"/>
  <c r="W2665" i="21"/>
  <c r="V2665" i="21"/>
  <c r="U2665" i="21"/>
  <c r="T2665" i="21"/>
  <c r="S2665" i="21"/>
  <c r="R2665" i="21"/>
  <c r="X2664" i="21"/>
  <c r="W2664" i="21"/>
  <c r="V2664" i="21"/>
  <c r="U2664" i="21"/>
  <c r="T2664" i="21"/>
  <c r="S2664" i="21"/>
  <c r="R2664" i="21"/>
  <c r="X2663" i="21"/>
  <c r="W2663" i="21"/>
  <c r="V2663" i="21"/>
  <c r="U2663" i="21"/>
  <c r="T2663" i="21"/>
  <c r="S2663" i="21"/>
  <c r="R2663" i="21"/>
  <c r="X2662" i="21"/>
  <c r="W2662" i="21"/>
  <c r="V2662" i="21"/>
  <c r="U2662" i="21"/>
  <c r="T2662" i="21"/>
  <c r="S2662" i="21"/>
  <c r="R2662" i="21"/>
  <c r="X2661" i="21"/>
  <c r="W2661" i="21"/>
  <c r="V2661" i="21"/>
  <c r="U2661" i="21"/>
  <c r="T2661" i="21"/>
  <c r="S2661" i="21"/>
  <c r="R2661" i="21"/>
  <c r="X2660" i="21"/>
  <c r="W2660" i="21"/>
  <c r="V2660" i="21"/>
  <c r="U2660" i="21"/>
  <c r="T2660" i="21"/>
  <c r="S2660" i="21"/>
  <c r="R2660" i="21"/>
  <c r="X2659" i="21"/>
  <c r="W2659" i="21"/>
  <c r="V2659" i="21"/>
  <c r="U2659" i="21"/>
  <c r="T2659" i="21"/>
  <c r="S2659" i="21"/>
  <c r="R2659" i="21"/>
  <c r="X2658" i="21"/>
  <c r="W2658" i="21"/>
  <c r="V2658" i="21"/>
  <c r="U2658" i="21"/>
  <c r="T2658" i="21"/>
  <c r="S2658" i="21"/>
  <c r="R2658" i="21"/>
  <c r="X2657" i="21"/>
  <c r="W2657" i="21"/>
  <c r="V2657" i="21"/>
  <c r="U2657" i="21"/>
  <c r="T2657" i="21"/>
  <c r="S2657" i="21"/>
  <c r="R2657" i="21"/>
  <c r="X2656" i="21"/>
  <c r="W2656" i="21"/>
  <c r="V2656" i="21"/>
  <c r="U2656" i="21"/>
  <c r="T2656" i="21"/>
  <c r="S2656" i="21"/>
  <c r="R2656" i="21"/>
  <c r="X2655" i="21"/>
  <c r="W2655" i="21"/>
  <c r="V2655" i="21"/>
  <c r="U2655" i="21"/>
  <c r="T2655" i="21"/>
  <c r="S2655" i="21"/>
  <c r="R2655" i="21"/>
  <c r="X2654" i="21"/>
  <c r="W2654" i="21"/>
  <c r="V2654" i="21"/>
  <c r="U2654" i="21"/>
  <c r="T2654" i="21"/>
  <c r="S2654" i="21"/>
  <c r="R2654" i="21"/>
  <c r="X2653" i="21"/>
  <c r="W2653" i="21"/>
  <c r="V2653" i="21"/>
  <c r="U2653" i="21"/>
  <c r="T2653" i="21"/>
  <c r="S2653" i="21"/>
  <c r="R2653" i="21"/>
  <c r="X2652" i="21"/>
  <c r="W2652" i="21"/>
  <c r="V2652" i="21"/>
  <c r="U2652" i="21"/>
  <c r="T2652" i="21"/>
  <c r="S2652" i="21"/>
  <c r="R2652" i="21"/>
  <c r="X2651" i="21"/>
  <c r="W2651" i="21"/>
  <c r="V2651" i="21"/>
  <c r="U2651" i="21"/>
  <c r="T2651" i="21"/>
  <c r="S2651" i="21"/>
  <c r="R2651" i="21"/>
  <c r="X2650" i="21"/>
  <c r="W2650" i="21"/>
  <c r="V2650" i="21"/>
  <c r="U2650" i="21"/>
  <c r="T2650" i="21"/>
  <c r="S2650" i="21"/>
  <c r="R2650" i="21"/>
  <c r="X2649" i="21"/>
  <c r="W2649" i="21"/>
  <c r="V2649" i="21"/>
  <c r="U2649" i="21"/>
  <c r="T2649" i="21"/>
  <c r="S2649" i="21"/>
  <c r="R2649" i="21"/>
  <c r="X2648" i="21"/>
  <c r="W2648" i="21"/>
  <c r="V2648" i="21"/>
  <c r="U2648" i="21"/>
  <c r="T2648" i="21"/>
  <c r="S2648" i="21"/>
  <c r="R2648" i="21"/>
  <c r="X2647" i="21"/>
  <c r="W2647" i="21"/>
  <c r="V2647" i="21"/>
  <c r="U2647" i="21"/>
  <c r="T2647" i="21"/>
  <c r="S2647" i="21"/>
  <c r="R2647" i="21"/>
  <c r="X2646" i="21"/>
  <c r="W2646" i="21"/>
  <c r="V2646" i="21"/>
  <c r="U2646" i="21"/>
  <c r="T2646" i="21"/>
  <c r="S2646" i="21"/>
  <c r="R2646" i="21"/>
  <c r="X2645" i="21"/>
  <c r="W2645" i="21"/>
  <c r="V2645" i="21"/>
  <c r="U2645" i="21"/>
  <c r="T2645" i="21"/>
  <c r="S2645" i="21"/>
  <c r="R2645" i="21"/>
  <c r="X2644" i="21"/>
  <c r="W2644" i="21"/>
  <c r="V2644" i="21"/>
  <c r="U2644" i="21"/>
  <c r="T2644" i="21"/>
  <c r="S2644" i="21"/>
  <c r="R2644" i="21"/>
  <c r="X2643" i="21"/>
  <c r="W2643" i="21"/>
  <c r="V2643" i="21"/>
  <c r="U2643" i="21"/>
  <c r="T2643" i="21"/>
  <c r="S2643" i="21"/>
  <c r="R2643" i="21"/>
  <c r="X2642" i="21"/>
  <c r="W2642" i="21"/>
  <c r="V2642" i="21"/>
  <c r="U2642" i="21"/>
  <c r="T2642" i="21"/>
  <c r="S2642" i="21"/>
  <c r="R2642" i="21"/>
  <c r="X2641" i="21"/>
  <c r="W2641" i="21"/>
  <c r="V2641" i="21"/>
  <c r="U2641" i="21"/>
  <c r="T2641" i="21"/>
  <c r="S2641" i="21"/>
  <c r="R2641" i="21"/>
  <c r="X2640" i="21"/>
  <c r="W2640" i="21"/>
  <c r="V2640" i="21"/>
  <c r="U2640" i="21"/>
  <c r="T2640" i="21"/>
  <c r="S2640" i="21"/>
  <c r="R2640" i="21"/>
  <c r="X2639" i="21"/>
  <c r="W2639" i="21"/>
  <c r="V2639" i="21"/>
  <c r="U2639" i="21"/>
  <c r="T2639" i="21"/>
  <c r="S2639" i="21"/>
  <c r="R2639" i="21"/>
  <c r="X2638" i="21"/>
  <c r="W2638" i="21"/>
  <c r="V2638" i="21"/>
  <c r="U2638" i="21"/>
  <c r="T2638" i="21"/>
  <c r="S2638" i="21"/>
  <c r="R2638" i="21"/>
  <c r="X2637" i="21"/>
  <c r="W2637" i="21"/>
  <c r="V2637" i="21"/>
  <c r="U2637" i="21"/>
  <c r="T2637" i="21"/>
  <c r="S2637" i="21"/>
  <c r="R2637" i="21"/>
  <c r="X2636" i="21"/>
  <c r="W2636" i="21"/>
  <c r="V2636" i="21"/>
  <c r="U2636" i="21"/>
  <c r="T2636" i="21"/>
  <c r="S2636" i="21"/>
  <c r="R2636" i="21"/>
  <c r="X2635" i="21"/>
  <c r="W2635" i="21"/>
  <c r="V2635" i="21"/>
  <c r="U2635" i="21"/>
  <c r="T2635" i="21"/>
  <c r="S2635" i="21"/>
  <c r="R2635" i="21"/>
  <c r="X2634" i="21"/>
  <c r="W2634" i="21"/>
  <c r="V2634" i="21"/>
  <c r="U2634" i="21"/>
  <c r="T2634" i="21"/>
  <c r="S2634" i="21"/>
  <c r="R2634" i="21"/>
  <c r="X2633" i="21"/>
  <c r="W2633" i="21"/>
  <c r="V2633" i="21"/>
  <c r="U2633" i="21"/>
  <c r="T2633" i="21"/>
  <c r="S2633" i="21"/>
  <c r="R2633" i="21"/>
  <c r="X2632" i="21"/>
  <c r="W2632" i="21"/>
  <c r="V2632" i="21"/>
  <c r="U2632" i="21"/>
  <c r="T2632" i="21"/>
  <c r="S2632" i="21"/>
  <c r="R2632" i="21"/>
  <c r="X2631" i="21"/>
  <c r="W2631" i="21"/>
  <c r="V2631" i="21"/>
  <c r="U2631" i="21"/>
  <c r="T2631" i="21"/>
  <c r="S2631" i="21"/>
  <c r="R2631" i="21"/>
  <c r="X2630" i="21"/>
  <c r="W2630" i="21"/>
  <c r="V2630" i="21"/>
  <c r="U2630" i="21"/>
  <c r="T2630" i="21"/>
  <c r="S2630" i="21"/>
  <c r="R2630" i="21"/>
  <c r="X2629" i="21"/>
  <c r="W2629" i="21"/>
  <c r="V2629" i="21"/>
  <c r="U2629" i="21"/>
  <c r="T2629" i="21"/>
  <c r="S2629" i="21"/>
  <c r="R2629" i="21"/>
  <c r="X2628" i="21"/>
  <c r="W2628" i="21"/>
  <c r="V2628" i="21"/>
  <c r="U2628" i="21"/>
  <c r="T2628" i="21"/>
  <c r="S2628" i="21"/>
  <c r="R2628" i="21"/>
  <c r="X2627" i="21"/>
  <c r="W2627" i="21"/>
  <c r="V2627" i="21"/>
  <c r="U2627" i="21"/>
  <c r="T2627" i="21"/>
  <c r="S2627" i="21"/>
  <c r="R2627" i="21"/>
  <c r="X2626" i="21"/>
  <c r="W2626" i="21"/>
  <c r="V2626" i="21"/>
  <c r="U2626" i="21"/>
  <c r="T2626" i="21"/>
  <c r="S2626" i="21"/>
  <c r="R2626" i="21"/>
  <c r="X2625" i="21"/>
  <c r="W2625" i="21"/>
  <c r="V2625" i="21"/>
  <c r="U2625" i="21"/>
  <c r="T2625" i="21"/>
  <c r="S2625" i="21"/>
  <c r="R2625" i="21"/>
  <c r="X2624" i="21"/>
  <c r="W2624" i="21"/>
  <c r="V2624" i="21"/>
  <c r="U2624" i="21"/>
  <c r="T2624" i="21"/>
  <c r="S2624" i="21"/>
  <c r="R2624" i="21"/>
  <c r="X2623" i="21"/>
  <c r="W2623" i="21"/>
  <c r="V2623" i="21"/>
  <c r="U2623" i="21"/>
  <c r="T2623" i="21"/>
  <c r="S2623" i="21"/>
  <c r="R2623" i="21"/>
  <c r="X2622" i="21"/>
  <c r="W2622" i="21"/>
  <c r="V2622" i="21"/>
  <c r="U2622" i="21"/>
  <c r="T2622" i="21"/>
  <c r="S2622" i="21"/>
  <c r="R2622" i="21"/>
  <c r="X2621" i="21"/>
  <c r="W2621" i="21"/>
  <c r="V2621" i="21"/>
  <c r="U2621" i="21"/>
  <c r="T2621" i="21"/>
  <c r="S2621" i="21"/>
  <c r="R2621" i="21"/>
  <c r="X2620" i="21"/>
  <c r="W2620" i="21"/>
  <c r="V2620" i="21"/>
  <c r="U2620" i="21"/>
  <c r="T2620" i="21"/>
  <c r="S2620" i="21"/>
  <c r="R2620" i="21"/>
  <c r="X2619" i="21"/>
  <c r="W2619" i="21"/>
  <c r="V2619" i="21"/>
  <c r="U2619" i="21"/>
  <c r="T2619" i="21"/>
  <c r="S2619" i="21"/>
  <c r="R2619" i="21"/>
  <c r="X2618" i="21"/>
  <c r="W2618" i="21"/>
  <c r="V2618" i="21"/>
  <c r="U2618" i="21"/>
  <c r="T2618" i="21"/>
  <c r="S2618" i="21"/>
  <c r="R2618" i="21"/>
  <c r="X2617" i="21"/>
  <c r="W2617" i="21"/>
  <c r="V2617" i="21"/>
  <c r="U2617" i="21"/>
  <c r="T2617" i="21"/>
  <c r="S2617" i="21"/>
  <c r="R2617" i="21"/>
  <c r="X2616" i="21"/>
  <c r="W2616" i="21"/>
  <c r="V2616" i="21"/>
  <c r="U2616" i="21"/>
  <c r="T2616" i="21"/>
  <c r="S2616" i="21"/>
  <c r="R2616" i="21"/>
  <c r="X2615" i="21"/>
  <c r="W2615" i="21"/>
  <c r="V2615" i="21"/>
  <c r="U2615" i="21"/>
  <c r="T2615" i="21"/>
  <c r="S2615" i="21"/>
  <c r="R2615" i="21"/>
  <c r="X2614" i="21"/>
  <c r="W2614" i="21"/>
  <c r="V2614" i="21"/>
  <c r="U2614" i="21"/>
  <c r="T2614" i="21"/>
  <c r="S2614" i="21"/>
  <c r="R2614" i="21"/>
  <c r="X2613" i="21"/>
  <c r="W2613" i="21"/>
  <c r="V2613" i="21"/>
  <c r="U2613" i="21"/>
  <c r="T2613" i="21"/>
  <c r="S2613" i="21"/>
  <c r="R2613" i="21"/>
  <c r="X2612" i="21"/>
  <c r="W2612" i="21"/>
  <c r="V2612" i="21"/>
  <c r="U2612" i="21"/>
  <c r="T2612" i="21"/>
  <c r="S2612" i="21"/>
  <c r="R2612" i="21"/>
  <c r="X2611" i="21"/>
  <c r="W2611" i="21"/>
  <c r="V2611" i="21"/>
  <c r="U2611" i="21"/>
  <c r="T2611" i="21"/>
  <c r="S2611" i="21"/>
  <c r="R2611" i="21"/>
  <c r="X2610" i="21"/>
  <c r="W2610" i="21"/>
  <c r="V2610" i="21"/>
  <c r="U2610" i="21"/>
  <c r="T2610" i="21"/>
  <c r="S2610" i="21"/>
  <c r="R2610" i="21"/>
  <c r="X2609" i="21"/>
  <c r="W2609" i="21"/>
  <c r="V2609" i="21"/>
  <c r="U2609" i="21"/>
  <c r="T2609" i="21"/>
  <c r="S2609" i="21"/>
  <c r="R2609" i="21"/>
  <c r="X2608" i="21"/>
  <c r="W2608" i="21"/>
  <c r="V2608" i="21"/>
  <c r="U2608" i="21"/>
  <c r="T2608" i="21"/>
  <c r="S2608" i="21"/>
  <c r="R2608" i="21"/>
  <c r="X2607" i="21"/>
  <c r="W2607" i="21"/>
  <c r="V2607" i="21"/>
  <c r="U2607" i="21"/>
  <c r="T2607" i="21"/>
  <c r="S2607" i="21"/>
  <c r="R2607" i="21"/>
  <c r="X2606" i="21"/>
  <c r="W2606" i="21"/>
  <c r="V2606" i="21"/>
  <c r="U2606" i="21"/>
  <c r="T2606" i="21"/>
  <c r="S2606" i="21"/>
  <c r="R2606" i="21"/>
  <c r="X2605" i="21"/>
  <c r="W2605" i="21"/>
  <c r="V2605" i="21"/>
  <c r="U2605" i="21"/>
  <c r="T2605" i="21"/>
  <c r="S2605" i="21"/>
  <c r="R2605" i="21"/>
  <c r="X2604" i="21"/>
  <c r="W2604" i="21"/>
  <c r="V2604" i="21"/>
  <c r="U2604" i="21"/>
  <c r="T2604" i="21"/>
  <c r="S2604" i="21"/>
  <c r="R2604" i="21"/>
  <c r="X2603" i="21"/>
  <c r="W2603" i="21"/>
  <c r="V2603" i="21"/>
  <c r="U2603" i="21"/>
  <c r="T2603" i="21"/>
  <c r="S2603" i="21"/>
  <c r="R2603" i="21"/>
  <c r="X2602" i="21"/>
  <c r="W2602" i="21"/>
  <c r="V2602" i="21"/>
  <c r="U2602" i="21"/>
  <c r="T2602" i="21"/>
  <c r="S2602" i="21"/>
  <c r="R2602" i="21"/>
  <c r="X2601" i="21"/>
  <c r="W2601" i="21"/>
  <c r="V2601" i="21"/>
  <c r="U2601" i="21"/>
  <c r="T2601" i="21"/>
  <c r="S2601" i="21"/>
  <c r="R2601" i="21"/>
  <c r="X2600" i="21"/>
  <c r="W2600" i="21"/>
  <c r="V2600" i="21"/>
  <c r="U2600" i="21"/>
  <c r="T2600" i="21"/>
  <c r="S2600" i="21"/>
  <c r="R2600" i="21"/>
  <c r="X2599" i="21"/>
  <c r="W2599" i="21"/>
  <c r="V2599" i="21"/>
  <c r="U2599" i="21"/>
  <c r="T2599" i="21"/>
  <c r="S2599" i="21"/>
  <c r="R2599" i="21"/>
  <c r="X2598" i="21"/>
  <c r="W2598" i="21"/>
  <c r="V2598" i="21"/>
  <c r="U2598" i="21"/>
  <c r="T2598" i="21"/>
  <c r="S2598" i="21"/>
  <c r="R2598" i="21"/>
  <c r="X2597" i="21"/>
  <c r="W2597" i="21"/>
  <c r="V2597" i="21"/>
  <c r="U2597" i="21"/>
  <c r="T2597" i="21"/>
  <c r="S2597" i="21"/>
  <c r="R2597" i="21"/>
  <c r="X2596" i="21"/>
  <c r="W2596" i="21"/>
  <c r="V2596" i="21"/>
  <c r="U2596" i="21"/>
  <c r="T2596" i="21"/>
  <c r="S2596" i="21"/>
  <c r="R2596" i="21"/>
  <c r="X2595" i="21"/>
  <c r="W2595" i="21"/>
  <c r="V2595" i="21"/>
  <c r="U2595" i="21"/>
  <c r="T2595" i="21"/>
  <c r="S2595" i="21"/>
  <c r="R2595" i="21"/>
  <c r="X2594" i="21"/>
  <c r="W2594" i="21"/>
  <c r="V2594" i="21"/>
  <c r="U2594" i="21"/>
  <c r="T2594" i="21"/>
  <c r="S2594" i="21"/>
  <c r="R2594" i="21"/>
  <c r="X2593" i="21"/>
  <c r="W2593" i="21"/>
  <c r="V2593" i="21"/>
  <c r="U2593" i="21"/>
  <c r="T2593" i="21"/>
  <c r="S2593" i="21"/>
  <c r="R2593" i="21"/>
  <c r="X2592" i="21"/>
  <c r="W2592" i="21"/>
  <c r="V2592" i="21"/>
  <c r="U2592" i="21"/>
  <c r="T2592" i="21"/>
  <c r="S2592" i="21"/>
  <c r="R2592" i="21"/>
  <c r="X2591" i="21"/>
  <c r="W2591" i="21"/>
  <c r="V2591" i="21"/>
  <c r="U2591" i="21"/>
  <c r="T2591" i="21"/>
  <c r="S2591" i="21"/>
  <c r="R2591" i="21"/>
  <c r="X2590" i="21"/>
  <c r="W2590" i="21"/>
  <c r="V2590" i="21"/>
  <c r="U2590" i="21"/>
  <c r="T2590" i="21"/>
  <c r="S2590" i="21"/>
  <c r="R2590" i="21"/>
  <c r="X2589" i="21"/>
  <c r="W2589" i="21"/>
  <c r="V2589" i="21"/>
  <c r="U2589" i="21"/>
  <c r="T2589" i="21"/>
  <c r="S2589" i="21"/>
  <c r="R2589" i="21"/>
  <c r="X2588" i="21"/>
  <c r="W2588" i="21"/>
  <c r="V2588" i="21"/>
  <c r="U2588" i="21"/>
  <c r="T2588" i="21"/>
  <c r="S2588" i="21"/>
  <c r="R2588" i="21"/>
  <c r="X2587" i="21"/>
  <c r="W2587" i="21"/>
  <c r="V2587" i="21"/>
  <c r="U2587" i="21"/>
  <c r="T2587" i="21"/>
  <c r="S2587" i="21"/>
  <c r="R2587" i="21"/>
  <c r="X2586" i="21"/>
  <c r="W2586" i="21"/>
  <c r="V2586" i="21"/>
  <c r="U2586" i="21"/>
  <c r="T2586" i="21"/>
  <c r="S2586" i="21"/>
  <c r="R2586" i="21"/>
  <c r="X2585" i="21"/>
  <c r="W2585" i="21"/>
  <c r="V2585" i="21"/>
  <c r="U2585" i="21"/>
  <c r="T2585" i="21"/>
  <c r="S2585" i="21"/>
  <c r="R2585" i="21"/>
  <c r="X2584" i="21"/>
  <c r="W2584" i="21"/>
  <c r="V2584" i="21"/>
  <c r="U2584" i="21"/>
  <c r="T2584" i="21"/>
  <c r="S2584" i="21"/>
  <c r="R2584" i="21"/>
  <c r="X2583" i="21"/>
  <c r="W2583" i="21"/>
  <c r="V2583" i="21"/>
  <c r="U2583" i="21"/>
  <c r="T2583" i="21"/>
  <c r="S2583" i="21"/>
  <c r="R2583" i="21"/>
  <c r="X2582" i="21"/>
  <c r="W2582" i="21"/>
  <c r="V2582" i="21"/>
  <c r="U2582" i="21"/>
  <c r="T2582" i="21"/>
  <c r="S2582" i="21"/>
  <c r="R2582" i="21"/>
  <c r="X2581" i="21"/>
  <c r="W2581" i="21"/>
  <c r="V2581" i="21"/>
  <c r="U2581" i="21"/>
  <c r="T2581" i="21"/>
  <c r="S2581" i="21"/>
  <c r="R2581" i="21"/>
  <c r="X2580" i="21"/>
  <c r="W2580" i="21"/>
  <c r="V2580" i="21"/>
  <c r="U2580" i="21"/>
  <c r="T2580" i="21"/>
  <c r="S2580" i="21"/>
  <c r="R2580" i="21"/>
  <c r="X2579" i="21"/>
  <c r="W2579" i="21"/>
  <c r="V2579" i="21"/>
  <c r="U2579" i="21"/>
  <c r="T2579" i="21"/>
  <c r="S2579" i="21"/>
  <c r="R2579" i="21"/>
  <c r="X2578" i="21"/>
  <c r="W2578" i="21"/>
  <c r="V2578" i="21"/>
  <c r="U2578" i="21"/>
  <c r="T2578" i="21"/>
  <c r="S2578" i="21"/>
  <c r="R2578" i="21"/>
  <c r="X2577" i="21"/>
  <c r="W2577" i="21"/>
  <c r="V2577" i="21"/>
  <c r="U2577" i="21"/>
  <c r="T2577" i="21"/>
  <c r="S2577" i="21"/>
  <c r="R2577" i="21"/>
  <c r="X2576" i="21"/>
  <c r="W2576" i="21"/>
  <c r="V2576" i="21"/>
  <c r="U2576" i="21"/>
  <c r="T2576" i="21"/>
  <c r="S2576" i="21"/>
  <c r="R2576" i="21"/>
  <c r="X2575" i="21"/>
  <c r="W2575" i="21"/>
  <c r="V2575" i="21"/>
  <c r="U2575" i="21"/>
  <c r="T2575" i="21"/>
  <c r="S2575" i="21"/>
  <c r="R2575" i="21"/>
  <c r="X2574" i="21"/>
  <c r="W2574" i="21"/>
  <c r="V2574" i="21"/>
  <c r="U2574" i="21"/>
  <c r="T2574" i="21"/>
  <c r="S2574" i="21"/>
  <c r="R2574" i="21"/>
  <c r="X2573" i="21"/>
  <c r="W2573" i="21"/>
  <c r="V2573" i="21"/>
  <c r="U2573" i="21"/>
  <c r="T2573" i="21"/>
  <c r="S2573" i="21"/>
  <c r="R2573" i="21"/>
  <c r="X2572" i="21"/>
  <c r="W2572" i="21"/>
  <c r="V2572" i="21"/>
  <c r="U2572" i="21"/>
  <c r="T2572" i="21"/>
  <c r="S2572" i="21"/>
  <c r="R2572" i="21"/>
  <c r="X2571" i="21"/>
  <c r="W2571" i="21"/>
  <c r="V2571" i="21"/>
  <c r="U2571" i="21"/>
  <c r="T2571" i="21"/>
  <c r="S2571" i="21"/>
  <c r="R2571" i="21"/>
  <c r="X2570" i="21"/>
  <c r="W2570" i="21"/>
  <c r="V2570" i="21"/>
  <c r="U2570" i="21"/>
  <c r="T2570" i="21"/>
  <c r="S2570" i="21"/>
  <c r="R2570" i="21"/>
  <c r="X2569" i="21"/>
  <c r="W2569" i="21"/>
  <c r="V2569" i="21"/>
  <c r="U2569" i="21"/>
  <c r="T2569" i="21"/>
  <c r="S2569" i="21"/>
  <c r="R2569" i="21"/>
  <c r="X2568" i="21"/>
  <c r="W2568" i="21"/>
  <c r="V2568" i="21"/>
  <c r="U2568" i="21"/>
  <c r="T2568" i="21"/>
  <c r="S2568" i="21"/>
  <c r="R2568" i="21"/>
  <c r="X2567" i="21"/>
  <c r="W2567" i="21"/>
  <c r="V2567" i="21"/>
  <c r="U2567" i="21"/>
  <c r="T2567" i="21"/>
  <c r="S2567" i="21"/>
  <c r="R2567" i="21"/>
  <c r="X2566" i="21"/>
  <c r="W2566" i="21"/>
  <c r="V2566" i="21"/>
  <c r="U2566" i="21"/>
  <c r="T2566" i="21"/>
  <c r="S2566" i="21"/>
  <c r="R2566" i="21"/>
  <c r="X2565" i="21"/>
  <c r="W2565" i="21"/>
  <c r="V2565" i="21"/>
  <c r="U2565" i="21"/>
  <c r="T2565" i="21"/>
  <c r="S2565" i="21"/>
  <c r="R2565" i="21"/>
  <c r="X2564" i="21"/>
  <c r="W2564" i="21"/>
  <c r="V2564" i="21"/>
  <c r="U2564" i="21"/>
  <c r="T2564" i="21"/>
  <c r="S2564" i="21"/>
  <c r="R2564" i="21"/>
  <c r="X2563" i="21"/>
  <c r="W2563" i="21"/>
  <c r="V2563" i="21"/>
  <c r="U2563" i="21"/>
  <c r="T2563" i="21"/>
  <c r="S2563" i="21"/>
  <c r="R2563" i="21"/>
  <c r="X2562" i="21"/>
  <c r="W2562" i="21"/>
  <c r="V2562" i="21"/>
  <c r="U2562" i="21"/>
  <c r="T2562" i="21"/>
  <c r="S2562" i="21"/>
  <c r="R2562" i="21"/>
  <c r="X2561" i="21"/>
  <c r="W2561" i="21"/>
  <c r="V2561" i="21"/>
  <c r="U2561" i="21"/>
  <c r="T2561" i="21"/>
  <c r="S2561" i="21"/>
  <c r="R2561" i="21"/>
  <c r="X2560" i="21"/>
  <c r="W2560" i="21"/>
  <c r="V2560" i="21"/>
  <c r="U2560" i="21"/>
  <c r="T2560" i="21"/>
  <c r="S2560" i="21"/>
  <c r="R2560" i="21"/>
  <c r="X2559" i="21"/>
  <c r="W2559" i="21"/>
  <c r="V2559" i="21"/>
  <c r="U2559" i="21"/>
  <c r="T2559" i="21"/>
  <c r="S2559" i="21"/>
  <c r="R2559" i="21"/>
  <c r="X2558" i="21"/>
  <c r="W2558" i="21"/>
  <c r="V2558" i="21"/>
  <c r="U2558" i="21"/>
  <c r="T2558" i="21"/>
  <c r="S2558" i="21"/>
  <c r="R2558" i="21"/>
  <c r="X2557" i="21"/>
  <c r="W2557" i="21"/>
  <c r="V2557" i="21"/>
  <c r="U2557" i="21"/>
  <c r="T2557" i="21"/>
  <c r="S2557" i="21"/>
  <c r="R2557" i="21"/>
  <c r="X2556" i="21"/>
  <c r="W2556" i="21"/>
  <c r="V2556" i="21"/>
  <c r="U2556" i="21"/>
  <c r="T2556" i="21"/>
  <c r="S2556" i="21"/>
  <c r="R2556" i="21"/>
  <c r="X2555" i="21"/>
  <c r="W2555" i="21"/>
  <c r="V2555" i="21"/>
  <c r="U2555" i="21"/>
  <c r="T2555" i="21"/>
  <c r="S2555" i="21"/>
  <c r="R2555" i="21"/>
  <c r="X2554" i="21"/>
  <c r="W2554" i="21"/>
  <c r="V2554" i="21"/>
  <c r="U2554" i="21"/>
  <c r="T2554" i="21"/>
  <c r="S2554" i="21"/>
  <c r="R2554" i="21"/>
  <c r="X2553" i="21"/>
  <c r="W2553" i="21"/>
  <c r="V2553" i="21"/>
  <c r="U2553" i="21"/>
  <c r="T2553" i="21"/>
  <c r="S2553" i="21"/>
  <c r="R2553" i="21"/>
  <c r="X2552" i="21"/>
  <c r="W2552" i="21"/>
  <c r="V2552" i="21"/>
  <c r="U2552" i="21"/>
  <c r="T2552" i="21"/>
  <c r="S2552" i="21"/>
  <c r="R2552" i="21"/>
  <c r="X2551" i="21"/>
  <c r="W2551" i="21"/>
  <c r="V2551" i="21"/>
  <c r="U2551" i="21"/>
  <c r="T2551" i="21"/>
  <c r="S2551" i="21"/>
  <c r="R2551" i="21"/>
  <c r="X2550" i="21"/>
  <c r="W2550" i="21"/>
  <c r="V2550" i="21"/>
  <c r="U2550" i="21"/>
  <c r="T2550" i="21"/>
  <c r="S2550" i="21"/>
  <c r="R2550" i="21"/>
  <c r="X2549" i="21"/>
  <c r="W2549" i="21"/>
  <c r="V2549" i="21"/>
  <c r="U2549" i="21"/>
  <c r="T2549" i="21"/>
  <c r="S2549" i="21"/>
  <c r="R2549" i="21"/>
  <c r="X2548" i="21"/>
  <c r="W2548" i="21"/>
  <c r="V2548" i="21"/>
  <c r="U2548" i="21"/>
  <c r="T2548" i="21"/>
  <c r="S2548" i="21"/>
  <c r="R2548" i="21"/>
  <c r="X2547" i="21"/>
  <c r="W2547" i="21"/>
  <c r="V2547" i="21"/>
  <c r="U2547" i="21"/>
  <c r="T2547" i="21"/>
  <c r="S2547" i="21"/>
  <c r="R2547" i="21"/>
  <c r="X2546" i="21"/>
  <c r="W2546" i="21"/>
  <c r="V2546" i="21"/>
  <c r="U2546" i="21"/>
  <c r="T2546" i="21"/>
  <c r="S2546" i="21"/>
  <c r="R2546" i="21"/>
  <c r="X2545" i="21"/>
  <c r="W2545" i="21"/>
  <c r="V2545" i="21"/>
  <c r="U2545" i="21"/>
  <c r="T2545" i="21"/>
  <c r="S2545" i="21"/>
  <c r="R2545" i="21"/>
  <c r="X2544" i="21"/>
  <c r="W2544" i="21"/>
  <c r="V2544" i="21"/>
  <c r="U2544" i="21"/>
  <c r="T2544" i="21"/>
  <c r="S2544" i="21"/>
  <c r="R2544" i="21"/>
  <c r="X2543" i="21"/>
  <c r="W2543" i="21"/>
  <c r="V2543" i="21"/>
  <c r="U2543" i="21"/>
  <c r="T2543" i="21"/>
  <c r="S2543" i="21"/>
  <c r="R2543" i="21"/>
  <c r="X2542" i="21"/>
  <c r="W2542" i="21"/>
  <c r="V2542" i="21"/>
  <c r="U2542" i="21"/>
  <c r="T2542" i="21"/>
  <c r="S2542" i="21"/>
  <c r="R2542" i="21"/>
  <c r="X2541" i="21"/>
  <c r="W2541" i="21"/>
  <c r="V2541" i="21"/>
  <c r="U2541" i="21"/>
  <c r="T2541" i="21"/>
  <c r="S2541" i="21"/>
  <c r="R2541" i="21"/>
  <c r="X2540" i="21"/>
  <c r="W2540" i="21"/>
  <c r="V2540" i="21"/>
  <c r="U2540" i="21"/>
  <c r="T2540" i="21"/>
  <c r="S2540" i="21"/>
  <c r="R2540" i="21"/>
  <c r="X2539" i="21"/>
  <c r="W2539" i="21"/>
  <c r="V2539" i="21"/>
  <c r="U2539" i="21"/>
  <c r="T2539" i="21"/>
  <c r="S2539" i="21"/>
  <c r="R2539" i="21"/>
  <c r="X2538" i="21"/>
  <c r="W2538" i="21"/>
  <c r="V2538" i="21"/>
  <c r="U2538" i="21"/>
  <c r="T2538" i="21"/>
  <c r="S2538" i="21"/>
  <c r="R2538" i="21"/>
  <c r="X2537" i="21"/>
  <c r="W2537" i="21"/>
  <c r="V2537" i="21"/>
  <c r="U2537" i="21"/>
  <c r="T2537" i="21"/>
  <c r="S2537" i="21"/>
  <c r="R2537" i="21"/>
  <c r="X2536" i="21"/>
  <c r="W2536" i="21"/>
  <c r="V2536" i="21"/>
  <c r="U2536" i="21"/>
  <c r="T2536" i="21"/>
  <c r="S2536" i="21"/>
  <c r="R2536" i="21"/>
  <c r="X2535" i="21"/>
  <c r="W2535" i="21"/>
  <c r="V2535" i="21"/>
  <c r="U2535" i="21"/>
  <c r="T2535" i="21"/>
  <c r="S2535" i="21"/>
  <c r="R2535" i="21"/>
  <c r="X2534" i="21"/>
  <c r="W2534" i="21"/>
  <c r="V2534" i="21"/>
  <c r="U2534" i="21"/>
  <c r="T2534" i="21"/>
  <c r="S2534" i="21"/>
  <c r="R2534" i="21"/>
  <c r="X2533" i="21"/>
  <c r="W2533" i="21"/>
  <c r="V2533" i="21"/>
  <c r="U2533" i="21"/>
  <c r="T2533" i="21"/>
  <c r="S2533" i="21"/>
  <c r="R2533" i="21"/>
  <c r="X2532" i="21"/>
  <c r="W2532" i="21"/>
  <c r="V2532" i="21"/>
  <c r="U2532" i="21"/>
  <c r="T2532" i="21"/>
  <c r="S2532" i="21"/>
  <c r="R2532" i="21"/>
  <c r="X2531" i="21"/>
  <c r="W2531" i="21"/>
  <c r="V2531" i="21"/>
  <c r="U2531" i="21"/>
  <c r="T2531" i="21"/>
  <c r="S2531" i="21"/>
  <c r="R2531" i="21"/>
  <c r="X2530" i="21"/>
  <c r="W2530" i="21"/>
  <c r="V2530" i="21"/>
  <c r="U2530" i="21"/>
  <c r="T2530" i="21"/>
  <c r="S2530" i="21"/>
  <c r="R2530" i="21"/>
  <c r="X2529" i="21"/>
  <c r="W2529" i="21"/>
  <c r="V2529" i="21"/>
  <c r="U2529" i="21"/>
  <c r="T2529" i="21"/>
  <c r="S2529" i="21"/>
  <c r="R2529" i="21"/>
  <c r="X2528" i="21"/>
  <c r="W2528" i="21"/>
  <c r="V2528" i="21"/>
  <c r="U2528" i="21"/>
  <c r="T2528" i="21"/>
  <c r="S2528" i="21"/>
  <c r="R2528" i="21"/>
  <c r="X2527" i="21"/>
  <c r="W2527" i="21"/>
  <c r="V2527" i="21"/>
  <c r="U2527" i="21"/>
  <c r="T2527" i="21"/>
  <c r="S2527" i="21"/>
  <c r="R2527" i="21"/>
  <c r="X2526" i="21"/>
  <c r="W2526" i="21"/>
  <c r="V2526" i="21"/>
  <c r="U2526" i="21"/>
  <c r="T2526" i="21"/>
  <c r="S2526" i="21"/>
  <c r="R2526" i="21"/>
  <c r="X2525" i="21"/>
  <c r="W2525" i="21"/>
  <c r="V2525" i="21"/>
  <c r="U2525" i="21"/>
  <c r="T2525" i="21"/>
  <c r="S2525" i="21"/>
  <c r="R2525" i="21"/>
  <c r="X2524" i="21"/>
  <c r="W2524" i="21"/>
  <c r="V2524" i="21"/>
  <c r="U2524" i="21"/>
  <c r="T2524" i="21"/>
  <c r="S2524" i="21"/>
  <c r="R2524" i="21"/>
  <c r="X2523" i="21"/>
  <c r="W2523" i="21"/>
  <c r="V2523" i="21"/>
  <c r="U2523" i="21"/>
  <c r="T2523" i="21"/>
  <c r="S2523" i="21"/>
  <c r="R2523" i="21"/>
  <c r="X2522" i="21"/>
  <c r="W2522" i="21"/>
  <c r="V2522" i="21"/>
  <c r="U2522" i="21"/>
  <c r="T2522" i="21"/>
  <c r="S2522" i="21"/>
  <c r="R2522" i="21"/>
  <c r="X2521" i="21"/>
  <c r="W2521" i="21"/>
  <c r="V2521" i="21"/>
  <c r="U2521" i="21"/>
  <c r="T2521" i="21"/>
  <c r="S2521" i="21"/>
  <c r="R2521" i="21"/>
  <c r="X2520" i="21"/>
  <c r="W2520" i="21"/>
  <c r="V2520" i="21"/>
  <c r="U2520" i="21"/>
  <c r="T2520" i="21"/>
  <c r="S2520" i="21"/>
  <c r="R2520" i="21"/>
  <c r="X2519" i="21"/>
  <c r="W2519" i="21"/>
  <c r="V2519" i="21"/>
  <c r="U2519" i="21"/>
  <c r="T2519" i="21"/>
  <c r="S2519" i="21"/>
  <c r="R2519" i="21"/>
  <c r="X2518" i="21"/>
  <c r="W2518" i="21"/>
  <c r="V2518" i="21"/>
  <c r="U2518" i="21"/>
  <c r="T2518" i="21"/>
  <c r="S2518" i="21"/>
  <c r="R2518" i="21"/>
  <c r="X2517" i="21"/>
  <c r="W2517" i="21"/>
  <c r="V2517" i="21"/>
  <c r="U2517" i="21"/>
  <c r="T2517" i="21"/>
  <c r="S2517" i="21"/>
  <c r="R2517" i="21"/>
  <c r="X2516" i="21"/>
  <c r="W2516" i="21"/>
  <c r="V2516" i="21"/>
  <c r="U2516" i="21"/>
  <c r="T2516" i="21"/>
  <c r="S2516" i="21"/>
  <c r="R2516" i="21"/>
  <c r="X2515" i="21"/>
  <c r="W2515" i="21"/>
  <c r="V2515" i="21"/>
  <c r="U2515" i="21"/>
  <c r="T2515" i="21"/>
  <c r="S2515" i="21"/>
  <c r="R2515" i="21"/>
  <c r="X2514" i="21"/>
  <c r="W2514" i="21"/>
  <c r="V2514" i="21"/>
  <c r="U2514" i="21"/>
  <c r="T2514" i="21"/>
  <c r="S2514" i="21"/>
  <c r="R2514" i="21"/>
  <c r="X2513" i="21"/>
  <c r="W2513" i="21"/>
  <c r="V2513" i="21"/>
  <c r="U2513" i="21"/>
  <c r="T2513" i="21"/>
  <c r="S2513" i="21"/>
  <c r="R2513" i="21"/>
  <c r="X2512" i="21"/>
  <c r="W2512" i="21"/>
  <c r="V2512" i="21"/>
  <c r="U2512" i="21"/>
  <c r="T2512" i="21"/>
  <c r="S2512" i="21"/>
  <c r="R2512" i="21"/>
  <c r="X2511" i="21"/>
  <c r="W2511" i="21"/>
  <c r="V2511" i="21"/>
  <c r="U2511" i="21"/>
  <c r="T2511" i="21"/>
  <c r="S2511" i="21"/>
  <c r="R2511" i="21"/>
  <c r="X2510" i="21"/>
  <c r="W2510" i="21"/>
  <c r="V2510" i="21"/>
  <c r="U2510" i="21"/>
  <c r="T2510" i="21"/>
  <c r="S2510" i="21"/>
  <c r="R2510" i="21"/>
  <c r="X2509" i="21"/>
  <c r="W2509" i="21"/>
  <c r="V2509" i="21"/>
  <c r="U2509" i="21"/>
  <c r="T2509" i="21"/>
  <c r="S2509" i="21"/>
  <c r="R2509" i="21"/>
  <c r="X2508" i="21"/>
  <c r="W2508" i="21"/>
  <c r="V2508" i="21"/>
  <c r="U2508" i="21"/>
  <c r="T2508" i="21"/>
  <c r="S2508" i="21"/>
  <c r="R2508" i="21"/>
  <c r="X2507" i="21"/>
  <c r="W2507" i="21"/>
  <c r="V2507" i="21"/>
  <c r="U2507" i="21"/>
  <c r="T2507" i="21"/>
  <c r="S2507" i="21"/>
  <c r="R2507" i="21"/>
  <c r="X2506" i="21"/>
  <c r="W2506" i="21"/>
  <c r="V2506" i="21"/>
  <c r="U2506" i="21"/>
  <c r="T2506" i="21"/>
  <c r="S2506" i="21"/>
  <c r="R2506" i="21"/>
  <c r="X2505" i="21"/>
  <c r="W2505" i="21"/>
  <c r="V2505" i="21"/>
  <c r="U2505" i="21"/>
  <c r="T2505" i="21"/>
  <c r="S2505" i="21"/>
  <c r="R2505" i="21"/>
  <c r="X2504" i="21"/>
  <c r="W2504" i="21"/>
  <c r="V2504" i="21"/>
  <c r="U2504" i="21"/>
  <c r="T2504" i="21"/>
  <c r="S2504" i="21"/>
  <c r="R2504" i="21"/>
  <c r="X2503" i="21"/>
  <c r="W2503" i="21"/>
  <c r="V2503" i="21"/>
  <c r="U2503" i="21"/>
  <c r="T2503" i="21"/>
  <c r="S2503" i="21"/>
  <c r="R2503" i="21"/>
  <c r="X2502" i="21"/>
  <c r="W2502" i="21"/>
  <c r="V2502" i="21"/>
  <c r="U2502" i="21"/>
  <c r="T2502" i="21"/>
  <c r="S2502" i="21"/>
  <c r="R2502" i="21"/>
  <c r="X2501" i="21"/>
  <c r="W2501" i="21"/>
  <c r="V2501" i="21"/>
  <c r="U2501" i="21"/>
  <c r="T2501" i="21"/>
  <c r="S2501" i="21"/>
  <c r="R2501" i="21"/>
  <c r="X2500" i="21"/>
  <c r="W2500" i="21"/>
  <c r="V2500" i="21"/>
  <c r="U2500" i="21"/>
  <c r="T2500" i="21"/>
  <c r="S2500" i="21"/>
  <c r="R2500" i="21"/>
  <c r="X2499" i="21"/>
  <c r="W2499" i="21"/>
  <c r="V2499" i="21"/>
  <c r="U2499" i="21"/>
  <c r="T2499" i="21"/>
  <c r="S2499" i="21"/>
  <c r="R2499" i="21"/>
  <c r="X2498" i="21"/>
  <c r="W2498" i="21"/>
  <c r="V2498" i="21"/>
  <c r="U2498" i="21"/>
  <c r="T2498" i="21"/>
  <c r="S2498" i="21"/>
  <c r="R2498" i="21"/>
  <c r="X2497" i="21"/>
  <c r="W2497" i="21"/>
  <c r="V2497" i="21"/>
  <c r="U2497" i="21"/>
  <c r="T2497" i="21"/>
  <c r="S2497" i="21"/>
  <c r="R2497" i="21"/>
  <c r="X2496" i="21"/>
  <c r="W2496" i="21"/>
  <c r="V2496" i="21"/>
  <c r="U2496" i="21"/>
  <c r="T2496" i="21"/>
  <c r="S2496" i="21"/>
  <c r="R2496" i="21"/>
  <c r="X2495" i="21"/>
  <c r="W2495" i="21"/>
  <c r="V2495" i="21"/>
  <c r="U2495" i="21"/>
  <c r="T2495" i="21"/>
  <c r="S2495" i="21"/>
  <c r="R2495" i="21"/>
  <c r="X2494" i="21"/>
  <c r="W2494" i="21"/>
  <c r="V2494" i="21"/>
  <c r="U2494" i="21"/>
  <c r="T2494" i="21"/>
  <c r="S2494" i="21"/>
  <c r="R2494" i="21"/>
  <c r="X2493" i="21"/>
  <c r="W2493" i="21"/>
  <c r="V2493" i="21"/>
  <c r="U2493" i="21"/>
  <c r="T2493" i="21"/>
  <c r="S2493" i="21"/>
  <c r="R2493" i="21"/>
  <c r="X2492" i="21"/>
  <c r="W2492" i="21"/>
  <c r="V2492" i="21"/>
  <c r="U2492" i="21"/>
  <c r="T2492" i="21"/>
  <c r="S2492" i="21"/>
  <c r="R2492" i="21"/>
  <c r="X2491" i="21"/>
  <c r="W2491" i="21"/>
  <c r="V2491" i="21"/>
  <c r="U2491" i="21"/>
  <c r="T2491" i="21"/>
  <c r="S2491" i="21"/>
  <c r="R2491" i="21"/>
  <c r="X2490" i="21"/>
  <c r="W2490" i="21"/>
  <c r="V2490" i="21"/>
  <c r="U2490" i="21"/>
  <c r="T2490" i="21"/>
  <c r="S2490" i="21"/>
  <c r="R2490" i="21"/>
  <c r="X2489" i="21"/>
  <c r="W2489" i="21"/>
  <c r="V2489" i="21"/>
  <c r="U2489" i="21"/>
  <c r="T2489" i="21"/>
  <c r="S2489" i="21"/>
  <c r="R2489" i="21"/>
  <c r="X2488" i="21"/>
  <c r="W2488" i="21"/>
  <c r="V2488" i="21"/>
  <c r="U2488" i="21"/>
  <c r="T2488" i="21"/>
  <c r="S2488" i="21"/>
  <c r="R2488" i="21"/>
  <c r="X2487" i="21"/>
  <c r="W2487" i="21"/>
  <c r="V2487" i="21"/>
  <c r="U2487" i="21"/>
  <c r="T2487" i="21"/>
  <c r="S2487" i="21"/>
  <c r="R2487" i="21"/>
  <c r="X2486" i="21"/>
  <c r="W2486" i="21"/>
  <c r="V2486" i="21"/>
  <c r="U2486" i="21"/>
  <c r="T2486" i="21"/>
  <c r="S2486" i="21"/>
  <c r="R2486" i="21"/>
  <c r="X2485" i="21"/>
  <c r="W2485" i="21"/>
  <c r="V2485" i="21"/>
  <c r="U2485" i="21"/>
  <c r="T2485" i="21"/>
  <c r="S2485" i="21"/>
  <c r="R2485" i="21"/>
  <c r="X2484" i="21"/>
  <c r="W2484" i="21"/>
  <c r="V2484" i="21"/>
  <c r="U2484" i="21"/>
  <c r="T2484" i="21"/>
  <c r="S2484" i="21"/>
  <c r="R2484" i="21"/>
  <c r="X2483" i="21"/>
  <c r="W2483" i="21"/>
  <c r="V2483" i="21"/>
  <c r="U2483" i="21"/>
  <c r="T2483" i="21"/>
  <c r="S2483" i="21"/>
  <c r="R2483" i="21"/>
  <c r="X2482" i="21"/>
  <c r="W2482" i="21"/>
  <c r="V2482" i="21"/>
  <c r="U2482" i="21"/>
  <c r="T2482" i="21"/>
  <c r="S2482" i="21"/>
  <c r="R2482" i="21"/>
  <c r="X2481" i="21"/>
  <c r="W2481" i="21"/>
  <c r="V2481" i="21"/>
  <c r="U2481" i="21"/>
  <c r="T2481" i="21"/>
  <c r="S2481" i="21"/>
  <c r="R2481" i="21"/>
  <c r="X2480" i="21"/>
  <c r="W2480" i="21"/>
  <c r="V2480" i="21"/>
  <c r="U2480" i="21"/>
  <c r="T2480" i="21"/>
  <c r="S2480" i="21"/>
  <c r="R2480" i="21"/>
  <c r="X2479" i="21"/>
  <c r="W2479" i="21"/>
  <c r="V2479" i="21"/>
  <c r="U2479" i="21"/>
  <c r="T2479" i="21"/>
  <c r="S2479" i="21"/>
  <c r="R2479" i="21"/>
  <c r="X2478" i="21"/>
  <c r="W2478" i="21"/>
  <c r="V2478" i="21"/>
  <c r="U2478" i="21"/>
  <c r="T2478" i="21"/>
  <c r="S2478" i="21"/>
  <c r="R2478" i="21"/>
  <c r="X2477" i="21"/>
  <c r="W2477" i="21"/>
  <c r="V2477" i="21"/>
  <c r="U2477" i="21"/>
  <c r="T2477" i="21"/>
  <c r="S2477" i="21"/>
  <c r="R2477" i="21"/>
  <c r="X2476" i="21"/>
  <c r="W2476" i="21"/>
  <c r="V2476" i="21"/>
  <c r="U2476" i="21"/>
  <c r="T2476" i="21"/>
  <c r="S2476" i="21"/>
  <c r="R2476" i="21"/>
  <c r="X2475" i="21"/>
  <c r="W2475" i="21"/>
  <c r="V2475" i="21"/>
  <c r="U2475" i="21"/>
  <c r="T2475" i="21"/>
  <c r="S2475" i="21"/>
  <c r="R2475" i="21"/>
  <c r="X2474" i="21"/>
  <c r="W2474" i="21"/>
  <c r="V2474" i="21"/>
  <c r="U2474" i="21"/>
  <c r="T2474" i="21"/>
  <c r="S2474" i="21"/>
  <c r="R2474" i="21"/>
  <c r="X2473" i="21"/>
  <c r="W2473" i="21"/>
  <c r="V2473" i="21"/>
  <c r="U2473" i="21"/>
  <c r="T2473" i="21"/>
  <c r="S2473" i="21"/>
  <c r="R2473" i="21"/>
  <c r="X2472" i="21"/>
  <c r="W2472" i="21"/>
  <c r="V2472" i="21"/>
  <c r="U2472" i="21"/>
  <c r="T2472" i="21"/>
  <c r="S2472" i="21"/>
  <c r="R2472" i="21"/>
  <c r="X2471" i="21"/>
  <c r="W2471" i="21"/>
  <c r="V2471" i="21"/>
  <c r="U2471" i="21"/>
  <c r="T2471" i="21"/>
  <c r="S2471" i="21"/>
  <c r="R2471" i="21"/>
  <c r="X2470" i="21"/>
  <c r="W2470" i="21"/>
  <c r="V2470" i="21"/>
  <c r="U2470" i="21"/>
  <c r="T2470" i="21"/>
  <c r="S2470" i="21"/>
  <c r="R2470" i="21"/>
  <c r="X2469" i="21"/>
  <c r="W2469" i="21"/>
  <c r="V2469" i="21"/>
  <c r="U2469" i="21"/>
  <c r="T2469" i="21"/>
  <c r="S2469" i="21"/>
  <c r="R2469" i="21"/>
  <c r="X2468" i="21"/>
  <c r="W2468" i="21"/>
  <c r="V2468" i="21"/>
  <c r="U2468" i="21"/>
  <c r="T2468" i="21"/>
  <c r="S2468" i="21"/>
  <c r="R2468" i="21"/>
  <c r="X2467" i="21"/>
  <c r="W2467" i="21"/>
  <c r="V2467" i="21"/>
  <c r="U2467" i="21"/>
  <c r="T2467" i="21"/>
  <c r="S2467" i="21"/>
  <c r="R2467" i="21"/>
  <c r="X2466" i="21"/>
  <c r="W2466" i="21"/>
  <c r="V2466" i="21"/>
  <c r="U2466" i="21"/>
  <c r="T2466" i="21"/>
  <c r="S2466" i="21"/>
  <c r="R2466" i="21"/>
  <c r="X2465" i="21"/>
  <c r="W2465" i="21"/>
  <c r="V2465" i="21"/>
  <c r="U2465" i="21"/>
  <c r="T2465" i="21"/>
  <c r="S2465" i="21"/>
  <c r="R2465" i="21"/>
  <c r="X2464" i="21"/>
  <c r="W2464" i="21"/>
  <c r="V2464" i="21"/>
  <c r="U2464" i="21"/>
  <c r="T2464" i="21"/>
  <c r="S2464" i="21"/>
  <c r="R2464" i="21"/>
  <c r="X2463" i="21"/>
  <c r="W2463" i="21"/>
  <c r="V2463" i="21"/>
  <c r="U2463" i="21"/>
  <c r="T2463" i="21"/>
  <c r="S2463" i="21"/>
  <c r="R2463" i="21"/>
  <c r="X2462" i="21"/>
  <c r="W2462" i="21"/>
  <c r="V2462" i="21"/>
  <c r="U2462" i="21"/>
  <c r="T2462" i="21"/>
  <c r="S2462" i="21"/>
  <c r="R2462" i="21"/>
  <c r="X2461" i="21"/>
  <c r="W2461" i="21"/>
  <c r="V2461" i="21"/>
  <c r="U2461" i="21"/>
  <c r="T2461" i="21"/>
  <c r="S2461" i="21"/>
  <c r="R2461" i="21"/>
  <c r="X2460" i="21"/>
  <c r="W2460" i="21"/>
  <c r="V2460" i="21"/>
  <c r="U2460" i="21"/>
  <c r="T2460" i="21"/>
  <c r="S2460" i="21"/>
  <c r="R2460" i="21"/>
  <c r="X2459" i="21"/>
  <c r="W2459" i="21"/>
  <c r="V2459" i="21"/>
  <c r="U2459" i="21"/>
  <c r="T2459" i="21"/>
  <c r="S2459" i="21"/>
  <c r="R2459" i="21"/>
  <c r="X2458" i="21"/>
  <c r="W2458" i="21"/>
  <c r="V2458" i="21"/>
  <c r="U2458" i="21"/>
  <c r="T2458" i="21"/>
  <c r="S2458" i="21"/>
  <c r="R2458" i="21"/>
  <c r="X2457" i="21"/>
  <c r="W2457" i="21"/>
  <c r="V2457" i="21"/>
  <c r="U2457" i="21"/>
  <c r="T2457" i="21"/>
  <c r="S2457" i="21"/>
  <c r="R2457" i="21"/>
  <c r="X2456" i="21"/>
  <c r="W2456" i="21"/>
  <c r="V2456" i="21"/>
  <c r="U2456" i="21"/>
  <c r="T2456" i="21"/>
  <c r="S2456" i="21"/>
  <c r="R2456" i="21"/>
  <c r="X2455" i="21"/>
  <c r="W2455" i="21"/>
  <c r="V2455" i="21"/>
  <c r="U2455" i="21"/>
  <c r="T2455" i="21"/>
  <c r="S2455" i="21"/>
  <c r="R2455" i="21"/>
  <c r="X2454" i="21"/>
  <c r="W2454" i="21"/>
  <c r="V2454" i="21"/>
  <c r="U2454" i="21"/>
  <c r="T2454" i="21"/>
  <c r="S2454" i="21"/>
  <c r="R2454" i="21"/>
  <c r="X2453" i="21"/>
  <c r="W2453" i="21"/>
  <c r="V2453" i="21"/>
  <c r="U2453" i="21"/>
  <c r="T2453" i="21"/>
  <c r="S2453" i="21"/>
  <c r="R2453" i="21"/>
  <c r="X2452" i="21"/>
  <c r="W2452" i="21"/>
  <c r="V2452" i="21"/>
  <c r="U2452" i="21"/>
  <c r="T2452" i="21"/>
  <c r="S2452" i="21"/>
  <c r="R2452" i="21"/>
  <c r="X2451" i="21"/>
  <c r="W2451" i="21"/>
  <c r="V2451" i="21"/>
  <c r="U2451" i="21"/>
  <c r="T2451" i="21"/>
  <c r="S2451" i="21"/>
  <c r="R2451" i="21"/>
  <c r="X2450" i="21"/>
  <c r="W2450" i="21"/>
  <c r="V2450" i="21"/>
  <c r="U2450" i="21"/>
  <c r="T2450" i="21"/>
  <c r="S2450" i="21"/>
  <c r="R2450" i="21"/>
  <c r="X2449" i="21"/>
  <c r="W2449" i="21"/>
  <c r="V2449" i="21"/>
  <c r="U2449" i="21"/>
  <c r="T2449" i="21"/>
  <c r="S2449" i="21"/>
  <c r="R2449" i="21"/>
  <c r="X2448" i="21"/>
  <c r="W2448" i="21"/>
  <c r="V2448" i="21"/>
  <c r="U2448" i="21"/>
  <c r="T2448" i="21"/>
  <c r="S2448" i="21"/>
  <c r="R2448" i="21"/>
  <c r="X2447" i="21"/>
  <c r="W2447" i="21"/>
  <c r="V2447" i="21"/>
  <c r="U2447" i="21"/>
  <c r="T2447" i="21"/>
  <c r="S2447" i="21"/>
  <c r="R2447" i="21"/>
  <c r="X2446" i="21"/>
  <c r="W2446" i="21"/>
  <c r="V2446" i="21"/>
  <c r="U2446" i="21"/>
  <c r="T2446" i="21"/>
  <c r="S2446" i="21"/>
  <c r="R2446" i="21"/>
  <c r="X2445" i="21"/>
  <c r="W2445" i="21"/>
  <c r="V2445" i="21"/>
  <c r="U2445" i="21"/>
  <c r="T2445" i="21"/>
  <c r="S2445" i="21"/>
  <c r="R2445" i="21"/>
  <c r="X2444" i="21"/>
  <c r="W2444" i="21"/>
  <c r="V2444" i="21"/>
  <c r="U2444" i="21"/>
  <c r="T2444" i="21"/>
  <c r="S2444" i="21"/>
  <c r="R2444" i="21"/>
  <c r="X2443" i="21"/>
  <c r="W2443" i="21"/>
  <c r="V2443" i="21"/>
  <c r="U2443" i="21"/>
  <c r="T2443" i="21"/>
  <c r="S2443" i="21"/>
  <c r="R2443" i="21"/>
  <c r="X2442" i="21"/>
  <c r="W2442" i="21"/>
  <c r="V2442" i="21"/>
  <c r="U2442" i="21"/>
  <c r="T2442" i="21"/>
  <c r="S2442" i="21"/>
  <c r="R2442" i="21"/>
  <c r="X2441" i="21"/>
  <c r="W2441" i="21"/>
  <c r="V2441" i="21"/>
  <c r="U2441" i="21"/>
  <c r="T2441" i="21"/>
  <c r="S2441" i="21"/>
  <c r="R2441" i="21"/>
  <c r="X2440" i="21"/>
  <c r="W2440" i="21"/>
  <c r="V2440" i="21"/>
  <c r="U2440" i="21"/>
  <c r="T2440" i="21"/>
  <c r="S2440" i="21"/>
  <c r="R2440" i="21"/>
  <c r="X2439" i="21"/>
  <c r="W2439" i="21"/>
  <c r="V2439" i="21"/>
  <c r="U2439" i="21"/>
  <c r="T2439" i="21"/>
  <c r="S2439" i="21"/>
  <c r="R2439" i="21"/>
  <c r="X2438" i="21"/>
  <c r="W2438" i="21"/>
  <c r="V2438" i="21"/>
  <c r="U2438" i="21"/>
  <c r="T2438" i="21"/>
  <c r="S2438" i="21"/>
  <c r="R2438" i="21"/>
  <c r="X2437" i="21"/>
  <c r="W2437" i="21"/>
  <c r="V2437" i="21"/>
  <c r="U2437" i="21"/>
  <c r="T2437" i="21"/>
  <c r="S2437" i="21"/>
  <c r="R2437" i="21"/>
  <c r="X2436" i="21"/>
  <c r="W2436" i="21"/>
  <c r="V2436" i="21"/>
  <c r="U2436" i="21"/>
  <c r="T2436" i="21"/>
  <c r="S2436" i="21"/>
  <c r="R2436" i="21"/>
  <c r="X2435" i="21"/>
  <c r="W2435" i="21"/>
  <c r="V2435" i="21"/>
  <c r="U2435" i="21"/>
  <c r="T2435" i="21"/>
  <c r="S2435" i="21"/>
  <c r="R2435" i="21"/>
  <c r="X2434" i="21"/>
  <c r="W2434" i="21"/>
  <c r="V2434" i="21"/>
  <c r="U2434" i="21"/>
  <c r="T2434" i="21"/>
  <c r="S2434" i="21"/>
  <c r="R2434" i="21"/>
  <c r="X2433" i="21"/>
  <c r="W2433" i="21"/>
  <c r="V2433" i="21"/>
  <c r="U2433" i="21"/>
  <c r="T2433" i="21"/>
  <c r="S2433" i="21"/>
  <c r="R2433" i="21"/>
  <c r="X2432" i="21"/>
  <c r="W2432" i="21"/>
  <c r="V2432" i="21"/>
  <c r="U2432" i="21"/>
  <c r="T2432" i="21"/>
  <c r="S2432" i="21"/>
  <c r="R2432" i="21"/>
  <c r="X2431" i="21"/>
  <c r="W2431" i="21"/>
  <c r="V2431" i="21"/>
  <c r="U2431" i="21"/>
  <c r="T2431" i="21"/>
  <c r="S2431" i="21"/>
  <c r="R2431" i="21"/>
  <c r="X2430" i="21"/>
  <c r="W2430" i="21"/>
  <c r="V2430" i="21"/>
  <c r="U2430" i="21"/>
  <c r="T2430" i="21"/>
  <c r="S2430" i="21"/>
  <c r="R2430" i="21"/>
  <c r="X2429" i="21"/>
  <c r="W2429" i="21"/>
  <c r="V2429" i="21"/>
  <c r="U2429" i="21"/>
  <c r="T2429" i="21"/>
  <c r="S2429" i="21"/>
  <c r="R2429" i="21"/>
  <c r="X2428" i="21"/>
  <c r="W2428" i="21"/>
  <c r="V2428" i="21"/>
  <c r="U2428" i="21"/>
  <c r="T2428" i="21"/>
  <c r="S2428" i="21"/>
  <c r="R2428" i="21"/>
  <c r="X2427" i="21"/>
  <c r="W2427" i="21"/>
  <c r="V2427" i="21"/>
  <c r="U2427" i="21"/>
  <c r="T2427" i="21"/>
  <c r="S2427" i="21"/>
  <c r="R2427" i="21"/>
  <c r="X2426" i="21"/>
  <c r="W2426" i="21"/>
  <c r="V2426" i="21"/>
  <c r="U2426" i="21"/>
  <c r="T2426" i="21"/>
  <c r="S2426" i="21"/>
  <c r="R2426" i="21"/>
  <c r="X2425" i="21"/>
  <c r="W2425" i="21"/>
  <c r="V2425" i="21"/>
  <c r="U2425" i="21"/>
  <c r="T2425" i="21"/>
  <c r="S2425" i="21"/>
  <c r="R2425" i="21"/>
  <c r="X2424" i="21"/>
  <c r="W2424" i="21"/>
  <c r="V2424" i="21"/>
  <c r="U2424" i="21"/>
  <c r="T2424" i="21"/>
  <c r="S2424" i="21"/>
  <c r="R2424" i="21"/>
  <c r="X2423" i="21"/>
  <c r="W2423" i="21"/>
  <c r="V2423" i="21"/>
  <c r="U2423" i="21"/>
  <c r="T2423" i="21"/>
  <c r="S2423" i="21"/>
  <c r="R2423" i="21"/>
  <c r="X2422" i="21"/>
  <c r="W2422" i="21"/>
  <c r="V2422" i="21"/>
  <c r="U2422" i="21"/>
  <c r="T2422" i="21"/>
  <c r="S2422" i="21"/>
  <c r="R2422" i="21"/>
  <c r="X2421" i="21"/>
  <c r="W2421" i="21"/>
  <c r="V2421" i="21"/>
  <c r="U2421" i="21"/>
  <c r="T2421" i="21"/>
  <c r="S2421" i="21"/>
  <c r="R2421" i="21"/>
  <c r="X2420" i="21"/>
  <c r="W2420" i="21"/>
  <c r="V2420" i="21"/>
  <c r="U2420" i="21"/>
  <c r="T2420" i="21"/>
  <c r="S2420" i="21"/>
  <c r="R2420" i="21"/>
  <c r="X2419" i="21"/>
  <c r="W2419" i="21"/>
  <c r="V2419" i="21"/>
  <c r="U2419" i="21"/>
  <c r="T2419" i="21"/>
  <c r="S2419" i="21"/>
  <c r="R2419" i="21"/>
  <c r="X2418" i="21"/>
  <c r="W2418" i="21"/>
  <c r="V2418" i="21"/>
  <c r="U2418" i="21"/>
  <c r="T2418" i="21"/>
  <c r="S2418" i="21"/>
  <c r="R2418" i="21"/>
  <c r="X2417" i="21"/>
  <c r="W2417" i="21"/>
  <c r="V2417" i="21"/>
  <c r="U2417" i="21"/>
  <c r="T2417" i="21"/>
  <c r="S2417" i="21"/>
  <c r="R2417" i="21"/>
  <c r="X2416" i="21"/>
  <c r="W2416" i="21"/>
  <c r="V2416" i="21"/>
  <c r="U2416" i="21"/>
  <c r="T2416" i="21"/>
  <c r="S2416" i="21"/>
  <c r="R2416" i="21"/>
  <c r="X2415" i="21"/>
  <c r="W2415" i="21"/>
  <c r="V2415" i="21"/>
  <c r="U2415" i="21"/>
  <c r="T2415" i="21"/>
  <c r="S2415" i="21"/>
  <c r="R2415" i="21"/>
  <c r="X2414" i="21"/>
  <c r="W2414" i="21"/>
  <c r="V2414" i="21"/>
  <c r="U2414" i="21"/>
  <c r="T2414" i="21"/>
  <c r="S2414" i="21"/>
  <c r="R2414" i="21"/>
  <c r="X2413" i="21"/>
  <c r="W2413" i="21"/>
  <c r="V2413" i="21"/>
  <c r="U2413" i="21"/>
  <c r="T2413" i="21"/>
  <c r="S2413" i="21"/>
  <c r="R2413" i="21"/>
  <c r="X2412" i="21"/>
  <c r="W2412" i="21"/>
  <c r="V2412" i="21"/>
  <c r="U2412" i="21"/>
  <c r="T2412" i="21"/>
  <c r="S2412" i="21"/>
  <c r="R2412" i="21"/>
  <c r="X2411" i="21"/>
  <c r="W2411" i="21"/>
  <c r="V2411" i="21"/>
  <c r="U2411" i="21"/>
  <c r="T2411" i="21"/>
  <c r="S2411" i="21"/>
  <c r="R2411" i="21"/>
  <c r="X2410" i="21"/>
  <c r="W2410" i="21"/>
  <c r="V2410" i="21"/>
  <c r="U2410" i="21"/>
  <c r="T2410" i="21"/>
  <c r="S2410" i="21"/>
  <c r="R2410" i="21"/>
  <c r="X2409" i="21"/>
  <c r="W2409" i="21"/>
  <c r="V2409" i="21"/>
  <c r="U2409" i="21"/>
  <c r="T2409" i="21"/>
  <c r="S2409" i="21"/>
  <c r="R2409" i="21"/>
  <c r="X2408" i="21"/>
  <c r="W2408" i="21"/>
  <c r="V2408" i="21"/>
  <c r="U2408" i="21"/>
  <c r="T2408" i="21"/>
  <c r="S2408" i="21"/>
  <c r="R2408" i="21"/>
  <c r="X2407" i="21"/>
  <c r="W2407" i="21"/>
  <c r="V2407" i="21"/>
  <c r="U2407" i="21"/>
  <c r="T2407" i="21"/>
  <c r="S2407" i="21"/>
  <c r="R2407" i="21"/>
  <c r="X2406" i="21"/>
  <c r="W2406" i="21"/>
  <c r="V2406" i="21"/>
  <c r="U2406" i="21"/>
  <c r="T2406" i="21"/>
  <c r="S2406" i="21"/>
  <c r="R2406" i="21"/>
  <c r="X2405" i="21"/>
  <c r="W2405" i="21"/>
  <c r="V2405" i="21"/>
  <c r="U2405" i="21"/>
  <c r="T2405" i="21"/>
  <c r="S2405" i="21"/>
  <c r="R2405" i="21"/>
  <c r="X2404" i="21"/>
  <c r="W2404" i="21"/>
  <c r="V2404" i="21"/>
  <c r="U2404" i="21"/>
  <c r="T2404" i="21"/>
  <c r="S2404" i="21"/>
  <c r="R2404" i="21"/>
  <c r="X2403" i="21"/>
  <c r="W2403" i="21"/>
  <c r="V2403" i="21"/>
  <c r="U2403" i="21"/>
  <c r="T2403" i="21"/>
  <c r="S2403" i="21"/>
  <c r="R2403" i="21"/>
  <c r="X2402" i="21"/>
  <c r="W2402" i="21"/>
  <c r="V2402" i="21"/>
  <c r="U2402" i="21"/>
  <c r="T2402" i="21"/>
  <c r="S2402" i="21"/>
  <c r="R2402" i="21"/>
  <c r="X2401" i="21"/>
  <c r="W2401" i="21"/>
  <c r="V2401" i="21"/>
  <c r="U2401" i="21"/>
  <c r="T2401" i="21"/>
  <c r="S2401" i="21"/>
  <c r="R2401" i="21"/>
  <c r="X2400" i="21"/>
  <c r="W2400" i="21"/>
  <c r="V2400" i="21"/>
  <c r="U2400" i="21"/>
  <c r="T2400" i="21"/>
  <c r="S2400" i="21"/>
  <c r="R2400" i="21"/>
  <c r="X2399" i="21"/>
  <c r="W2399" i="21"/>
  <c r="V2399" i="21"/>
  <c r="U2399" i="21"/>
  <c r="T2399" i="21"/>
  <c r="S2399" i="21"/>
  <c r="R2399" i="21"/>
  <c r="X2398" i="21"/>
  <c r="W2398" i="21"/>
  <c r="V2398" i="21"/>
  <c r="U2398" i="21"/>
  <c r="T2398" i="21"/>
  <c r="S2398" i="21"/>
  <c r="R2398" i="21"/>
  <c r="X2397" i="21"/>
  <c r="W2397" i="21"/>
  <c r="V2397" i="21"/>
  <c r="U2397" i="21"/>
  <c r="T2397" i="21"/>
  <c r="S2397" i="21"/>
  <c r="R2397" i="21"/>
  <c r="X2396" i="21"/>
  <c r="W2396" i="21"/>
  <c r="V2396" i="21"/>
  <c r="U2396" i="21"/>
  <c r="T2396" i="21"/>
  <c r="S2396" i="21"/>
  <c r="R2396" i="21"/>
  <c r="X2395" i="21"/>
  <c r="W2395" i="21"/>
  <c r="V2395" i="21"/>
  <c r="U2395" i="21"/>
  <c r="T2395" i="21"/>
  <c r="S2395" i="21"/>
  <c r="R2395" i="21"/>
  <c r="X2394" i="21"/>
  <c r="W2394" i="21"/>
  <c r="V2394" i="21"/>
  <c r="U2394" i="21"/>
  <c r="T2394" i="21"/>
  <c r="S2394" i="21"/>
  <c r="R2394" i="21"/>
  <c r="X2393" i="21"/>
  <c r="W2393" i="21"/>
  <c r="V2393" i="21"/>
  <c r="U2393" i="21"/>
  <c r="T2393" i="21"/>
  <c r="S2393" i="21"/>
  <c r="R2393" i="21"/>
  <c r="X2392" i="21"/>
  <c r="W2392" i="21"/>
  <c r="V2392" i="21"/>
  <c r="U2392" i="21"/>
  <c r="T2392" i="21"/>
  <c r="S2392" i="21"/>
  <c r="R2392" i="21"/>
  <c r="X2391" i="21"/>
  <c r="W2391" i="21"/>
  <c r="V2391" i="21"/>
  <c r="U2391" i="21"/>
  <c r="T2391" i="21"/>
  <c r="S2391" i="21"/>
  <c r="R2391" i="21"/>
  <c r="X2390" i="21"/>
  <c r="W2390" i="21"/>
  <c r="V2390" i="21"/>
  <c r="U2390" i="21"/>
  <c r="T2390" i="21"/>
  <c r="S2390" i="21"/>
  <c r="R2390" i="21"/>
  <c r="X2389" i="21"/>
  <c r="W2389" i="21"/>
  <c r="V2389" i="21"/>
  <c r="U2389" i="21"/>
  <c r="T2389" i="21"/>
  <c r="S2389" i="21"/>
  <c r="R2389" i="21"/>
  <c r="X2388" i="21"/>
  <c r="W2388" i="21"/>
  <c r="V2388" i="21"/>
  <c r="U2388" i="21"/>
  <c r="T2388" i="21"/>
  <c r="S2388" i="21"/>
  <c r="R2388" i="21"/>
  <c r="X2387" i="21"/>
  <c r="W2387" i="21"/>
  <c r="V2387" i="21"/>
  <c r="U2387" i="21"/>
  <c r="T2387" i="21"/>
  <c r="S2387" i="21"/>
  <c r="R2387" i="21"/>
  <c r="X2386" i="21"/>
  <c r="W2386" i="21"/>
  <c r="V2386" i="21"/>
  <c r="U2386" i="21"/>
  <c r="T2386" i="21"/>
  <c r="S2386" i="21"/>
  <c r="R2386" i="21"/>
  <c r="X2385" i="21"/>
  <c r="W2385" i="21"/>
  <c r="V2385" i="21"/>
  <c r="U2385" i="21"/>
  <c r="T2385" i="21"/>
  <c r="S2385" i="21"/>
  <c r="R2385" i="21"/>
  <c r="X2384" i="21"/>
  <c r="W2384" i="21"/>
  <c r="V2384" i="21"/>
  <c r="U2384" i="21"/>
  <c r="T2384" i="21"/>
  <c r="S2384" i="21"/>
  <c r="R2384" i="21"/>
  <c r="X2383" i="21"/>
  <c r="W2383" i="21"/>
  <c r="V2383" i="21"/>
  <c r="U2383" i="21"/>
  <c r="T2383" i="21"/>
  <c r="S2383" i="21"/>
  <c r="R2383" i="21"/>
  <c r="X2382" i="21"/>
  <c r="W2382" i="21"/>
  <c r="V2382" i="21"/>
  <c r="U2382" i="21"/>
  <c r="T2382" i="21"/>
  <c r="S2382" i="21"/>
  <c r="R2382" i="21"/>
  <c r="X2381" i="21"/>
  <c r="W2381" i="21"/>
  <c r="V2381" i="21"/>
  <c r="U2381" i="21"/>
  <c r="T2381" i="21"/>
  <c r="S2381" i="21"/>
  <c r="R2381" i="21"/>
  <c r="X2380" i="21"/>
  <c r="W2380" i="21"/>
  <c r="V2380" i="21"/>
  <c r="U2380" i="21"/>
  <c r="T2380" i="21"/>
  <c r="S2380" i="21"/>
  <c r="R2380" i="21"/>
  <c r="X2379" i="21"/>
  <c r="W2379" i="21"/>
  <c r="V2379" i="21"/>
  <c r="U2379" i="21"/>
  <c r="T2379" i="21"/>
  <c r="S2379" i="21"/>
  <c r="R2379" i="21"/>
  <c r="X2378" i="21"/>
  <c r="W2378" i="21"/>
  <c r="V2378" i="21"/>
  <c r="U2378" i="21"/>
  <c r="T2378" i="21"/>
  <c r="S2378" i="21"/>
  <c r="R2378" i="21"/>
  <c r="X2377" i="21"/>
  <c r="W2377" i="21"/>
  <c r="V2377" i="21"/>
  <c r="U2377" i="21"/>
  <c r="T2377" i="21"/>
  <c r="S2377" i="21"/>
  <c r="R2377" i="21"/>
  <c r="X2376" i="21"/>
  <c r="W2376" i="21"/>
  <c r="V2376" i="21"/>
  <c r="U2376" i="21"/>
  <c r="T2376" i="21"/>
  <c r="S2376" i="21"/>
  <c r="R2376" i="21"/>
  <c r="X2375" i="21"/>
  <c r="W2375" i="21"/>
  <c r="V2375" i="21"/>
  <c r="U2375" i="21"/>
  <c r="T2375" i="21"/>
  <c r="S2375" i="21"/>
  <c r="R2375" i="21"/>
  <c r="X2374" i="21"/>
  <c r="W2374" i="21"/>
  <c r="V2374" i="21"/>
  <c r="U2374" i="21"/>
  <c r="T2374" i="21"/>
  <c r="S2374" i="21"/>
  <c r="R2374" i="21"/>
  <c r="X2373" i="21"/>
  <c r="W2373" i="21"/>
  <c r="V2373" i="21"/>
  <c r="U2373" i="21"/>
  <c r="T2373" i="21"/>
  <c r="S2373" i="21"/>
  <c r="R2373" i="21"/>
  <c r="X2372" i="21"/>
  <c r="W2372" i="21"/>
  <c r="V2372" i="21"/>
  <c r="U2372" i="21"/>
  <c r="T2372" i="21"/>
  <c r="S2372" i="21"/>
  <c r="R2372" i="21"/>
  <c r="X2371" i="21"/>
  <c r="W2371" i="21"/>
  <c r="V2371" i="21"/>
  <c r="U2371" i="21"/>
  <c r="T2371" i="21"/>
  <c r="S2371" i="21"/>
  <c r="R2371" i="21"/>
  <c r="X2370" i="21"/>
  <c r="W2370" i="21"/>
  <c r="V2370" i="21"/>
  <c r="U2370" i="21"/>
  <c r="T2370" i="21"/>
  <c r="S2370" i="21"/>
  <c r="R2370" i="21"/>
  <c r="X2369" i="21"/>
  <c r="W2369" i="21"/>
  <c r="V2369" i="21"/>
  <c r="U2369" i="21"/>
  <c r="T2369" i="21"/>
  <c r="S2369" i="21"/>
  <c r="R2369" i="21"/>
  <c r="X2368" i="21"/>
  <c r="W2368" i="21"/>
  <c r="V2368" i="21"/>
  <c r="U2368" i="21"/>
  <c r="T2368" i="21"/>
  <c r="S2368" i="21"/>
  <c r="R2368" i="21"/>
  <c r="X2367" i="21"/>
  <c r="W2367" i="21"/>
  <c r="V2367" i="21"/>
  <c r="U2367" i="21"/>
  <c r="T2367" i="21"/>
  <c r="S2367" i="21"/>
  <c r="R2367" i="21"/>
  <c r="X2366" i="21"/>
  <c r="W2366" i="21"/>
  <c r="V2366" i="21"/>
  <c r="U2366" i="21"/>
  <c r="T2366" i="21"/>
  <c r="S2366" i="21"/>
  <c r="R2366" i="21"/>
  <c r="X2365" i="21"/>
  <c r="W2365" i="21"/>
  <c r="V2365" i="21"/>
  <c r="U2365" i="21"/>
  <c r="T2365" i="21"/>
  <c r="S2365" i="21"/>
  <c r="R2365" i="21"/>
  <c r="X2364" i="21"/>
  <c r="W2364" i="21"/>
  <c r="V2364" i="21"/>
  <c r="U2364" i="21"/>
  <c r="T2364" i="21"/>
  <c r="S2364" i="21"/>
  <c r="R2364" i="21"/>
  <c r="X2363" i="21"/>
  <c r="W2363" i="21"/>
  <c r="V2363" i="21"/>
  <c r="U2363" i="21"/>
  <c r="T2363" i="21"/>
  <c r="S2363" i="21"/>
  <c r="R2363" i="21"/>
  <c r="X2362" i="21"/>
  <c r="W2362" i="21"/>
  <c r="V2362" i="21"/>
  <c r="U2362" i="21"/>
  <c r="T2362" i="21"/>
  <c r="S2362" i="21"/>
  <c r="R2362" i="21"/>
  <c r="X2361" i="21"/>
  <c r="W2361" i="21"/>
  <c r="V2361" i="21"/>
  <c r="U2361" i="21"/>
  <c r="T2361" i="21"/>
  <c r="S2361" i="21"/>
  <c r="R2361" i="21"/>
  <c r="X2360" i="21"/>
  <c r="W2360" i="21"/>
  <c r="V2360" i="21"/>
  <c r="U2360" i="21"/>
  <c r="T2360" i="21"/>
  <c r="S2360" i="21"/>
  <c r="R2360" i="21"/>
  <c r="X2359" i="21"/>
  <c r="W2359" i="21"/>
  <c r="V2359" i="21"/>
  <c r="U2359" i="21"/>
  <c r="T2359" i="21"/>
  <c r="S2359" i="21"/>
  <c r="R2359" i="21"/>
  <c r="X2358" i="21"/>
  <c r="W2358" i="21"/>
  <c r="V2358" i="21"/>
  <c r="U2358" i="21"/>
  <c r="T2358" i="21"/>
  <c r="S2358" i="21"/>
  <c r="R2358" i="21"/>
  <c r="X2357" i="21"/>
  <c r="W2357" i="21"/>
  <c r="V2357" i="21"/>
  <c r="U2357" i="21"/>
  <c r="T2357" i="21"/>
  <c r="S2357" i="21"/>
  <c r="R2357" i="21"/>
  <c r="X2356" i="21"/>
  <c r="W2356" i="21"/>
  <c r="V2356" i="21"/>
  <c r="U2356" i="21"/>
  <c r="T2356" i="21"/>
  <c r="S2356" i="21"/>
  <c r="R2356" i="21"/>
  <c r="X2355" i="21"/>
  <c r="W2355" i="21"/>
  <c r="V2355" i="21"/>
  <c r="U2355" i="21"/>
  <c r="T2355" i="21"/>
  <c r="S2355" i="21"/>
  <c r="R2355" i="21"/>
  <c r="X2354" i="21"/>
  <c r="W2354" i="21"/>
  <c r="V2354" i="21"/>
  <c r="U2354" i="21"/>
  <c r="T2354" i="21"/>
  <c r="S2354" i="21"/>
  <c r="R2354" i="21"/>
  <c r="X2353" i="21"/>
  <c r="W2353" i="21"/>
  <c r="V2353" i="21"/>
  <c r="U2353" i="21"/>
  <c r="T2353" i="21"/>
  <c r="S2353" i="21"/>
  <c r="R2353" i="21"/>
  <c r="X2352" i="21"/>
  <c r="W2352" i="21"/>
  <c r="V2352" i="21"/>
  <c r="U2352" i="21"/>
  <c r="T2352" i="21"/>
  <c r="S2352" i="21"/>
  <c r="R2352" i="21"/>
  <c r="X2351" i="21"/>
  <c r="W2351" i="21"/>
  <c r="V2351" i="21"/>
  <c r="U2351" i="21"/>
  <c r="T2351" i="21"/>
  <c r="S2351" i="21"/>
  <c r="R2351" i="21"/>
  <c r="X2350" i="21"/>
  <c r="W2350" i="21"/>
  <c r="V2350" i="21"/>
  <c r="U2350" i="21"/>
  <c r="T2350" i="21"/>
  <c r="S2350" i="21"/>
  <c r="R2350" i="21"/>
  <c r="X2349" i="21"/>
  <c r="W2349" i="21"/>
  <c r="V2349" i="21"/>
  <c r="U2349" i="21"/>
  <c r="T2349" i="21"/>
  <c r="S2349" i="21"/>
  <c r="R2349" i="21"/>
  <c r="X2348" i="21"/>
  <c r="W2348" i="21"/>
  <c r="V2348" i="21"/>
  <c r="U2348" i="21"/>
  <c r="T2348" i="21"/>
  <c r="S2348" i="21"/>
  <c r="R2348" i="21"/>
  <c r="X2347" i="21"/>
  <c r="W2347" i="21"/>
  <c r="V2347" i="21"/>
  <c r="U2347" i="21"/>
  <c r="T2347" i="21"/>
  <c r="S2347" i="21"/>
  <c r="R2347" i="21"/>
  <c r="X2346" i="21"/>
  <c r="W2346" i="21"/>
  <c r="V2346" i="21"/>
  <c r="U2346" i="21"/>
  <c r="T2346" i="21"/>
  <c r="S2346" i="21"/>
  <c r="R2346" i="21"/>
  <c r="X2345" i="21"/>
  <c r="W2345" i="21"/>
  <c r="V2345" i="21"/>
  <c r="U2345" i="21"/>
  <c r="T2345" i="21"/>
  <c r="S2345" i="21"/>
  <c r="R2345" i="21"/>
  <c r="X2344" i="21"/>
  <c r="W2344" i="21"/>
  <c r="V2344" i="21"/>
  <c r="U2344" i="21"/>
  <c r="T2344" i="21"/>
  <c r="S2344" i="21"/>
  <c r="R2344" i="21"/>
  <c r="X2343" i="21"/>
  <c r="W2343" i="21"/>
  <c r="V2343" i="21"/>
  <c r="U2343" i="21"/>
  <c r="T2343" i="21"/>
  <c r="S2343" i="21"/>
  <c r="R2343" i="21"/>
  <c r="X2342" i="21"/>
  <c r="W2342" i="21"/>
  <c r="V2342" i="21"/>
  <c r="U2342" i="21"/>
  <c r="T2342" i="21"/>
  <c r="S2342" i="21"/>
  <c r="R2342" i="21"/>
  <c r="X2341" i="21"/>
  <c r="W2341" i="21"/>
  <c r="V2341" i="21"/>
  <c r="U2341" i="21"/>
  <c r="T2341" i="21"/>
  <c r="S2341" i="21"/>
  <c r="R2341" i="21"/>
  <c r="X2340" i="21"/>
  <c r="W2340" i="21"/>
  <c r="V2340" i="21"/>
  <c r="U2340" i="21"/>
  <c r="T2340" i="21"/>
  <c r="S2340" i="21"/>
  <c r="R2340" i="21"/>
  <c r="X2339" i="21"/>
  <c r="W2339" i="21"/>
  <c r="V2339" i="21"/>
  <c r="U2339" i="21"/>
  <c r="T2339" i="21"/>
  <c r="S2339" i="21"/>
  <c r="R2339" i="21"/>
  <c r="X2338" i="21"/>
  <c r="W2338" i="21"/>
  <c r="V2338" i="21"/>
  <c r="U2338" i="21"/>
  <c r="T2338" i="21"/>
  <c r="S2338" i="21"/>
  <c r="R2338" i="21"/>
  <c r="X2337" i="21"/>
  <c r="W2337" i="21"/>
  <c r="V2337" i="21"/>
  <c r="U2337" i="21"/>
  <c r="T2337" i="21"/>
  <c r="S2337" i="21"/>
  <c r="R2337" i="21"/>
  <c r="X2336" i="21"/>
  <c r="W2336" i="21"/>
  <c r="V2336" i="21"/>
  <c r="U2336" i="21"/>
  <c r="T2336" i="21"/>
  <c r="S2336" i="21"/>
  <c r="R2336" i="21"/>
  <c r="X2335" i="21"/>
  <c r="W2335" i="21"/>
  <c r="V2335" i="21"/>
  <c r="U2335" i="21"/>
  <c r="T2335" i="21"/>
  <c r="S2335" i="21"/>
  <c r="R2335" i="21"/>
  <c r="X2334" i="21"/>
  <c r="W2334" i="21"/>
  <c r="V2334" i="21"/>
  <c r="U2334" i="21"/>
  <c r="T2334" i="21"/>
  <c r="S2334" i="21"/>
  <c r="R2334" i="21"/>
  <c r="X2333" i="21"/>
  <c r="W2333" i="21"/>
  <c r="V2333" i="21"/>
  <c r="U2333" i="21"/>
  <c r="T2333" i="21"/>
  <c r="S2333" i="21"/>
  <c r="R2333" i="21"/>
  <c r="X2332" i="21"/>
  <c r="W2332" i="21"/>
  <c r="V2332" i="21"/>
  <c r="U2332" i="21"/>
  <c r="T2332" i="21"/>
  <c r="S2332" i="21"/>
  <c r="R2332" i="21"/>
  <c r="X2331" i="21"/>
  <c r="W2331" i="21"/>
  <c r="V2331" i="21"/>
  <c r="U2331" i="21"/>
  <c r="T2331" i="21"/>
  <c r="S2331" i="21"/>
  <c r="R2331" i="21"/>
  <c r="X2330" i="21"/>
  <c r="W2330" i="21"/>
  <c r="V2330" i="21"/>
  <c r="U2330" i="21"/>
  <c r="T2330" i="21"/>
  <c r="S2330" i="21"/>
  <c r="R2330" i="21"/>
  <c r="X2329" i="21"/>
  <c r="W2329" i="21"/>
  <c r="V2329" i="21"/>
  <c r="U2329" i="21"/>
  <c r="T2329" i="21"/>
  <c r="S2329" i="21"/>
  <c r="R2329" i="21"/>
  <c r="X2328" i="21"/>
  <c r="W2328" i="21"/>
  <c r="V2328" i="21"/>
  <c r="U2328" i="21"/>
  <c r="T2328" i="21"/>
  <c r="S2328" i="21"/>
  <c r="R2328" i="21"/>
  <c r="X2327" i="21"/>
  <c r="W2327" i="21"/>
  <c r="V2327" i="21"/>
  <c r="U2327" i="21"/>
  <c r="T2327" i="21"/>
  <c r="S2327" i="21"/>
  <c r="R2327" i="21"/>
  <c r="X2326" i="21"/>
  <c r="W2326" i="21"/>
  <c r="V2326" i="21"/>
  <c r="U2326" i="21"/>
  <c r="T2326" i="21"/>
  <c r="S2326" i="21"/>
  <c r="R2326" i="21"/>
  <c r="X2325" i="21"/>
  <c r="W2325" i="21"/>
  <c r="V2325" i="21"/>
  <c r="U2325" i="21"/>
  <c r="T2325" i="21"/>
  <c r="S2325" i="21"/>
  <c r="R2325" i="21"/>
  <c r="X2324" i="21"/>
  <c r="W2324" i="21"/>
  <c r="V2324" i="21"/>
  <c r="U2324" i="21"/>
  <c r="T2324" i="21"/>
  <c r="S2324" i="21"/>
  <c r="R2324" i="21"/>
  <c r="X2323" i="21"/>
  <c r="W2323" i="21"/>
  <c r="V2323" i="21"/>
  <c r="U2323" i="21"/>
  <c r="T2323" i="21"/>
  <c r="S2323" i="21"/>
  <c r="R2323" i="21"/>
  <c r="X2322" i="21"/>
  <c r="W2322" i="21"/>
  <c r="V2322" i="21"/>
  <c r="U2322" i="21"/>
  <c r="T2322" i="21"/>
  <c r="S2322" i="21"/>
  <c r="R2322" i="21"/>
  <c r="X2321" i="21"/>
  <c r="W2321" i="21"/>
  <c r="V2321" i="21"/>
  <c r="U2321" i="21"/>
  <c r="T2321" i="21"/>
  <c r="S2321" i="21"/>
  <c r="R2321" i="21"/>
  <c r="X2320" i="21"/>
  <c r="W2320" i="21"/>
  <c r="V2320" i="21"/>
  <c r="U2320" i="21"/>
  <c r="T2320" i="21"/>
  <c r="S2320" i="21"/>
  <c r="R2320" i="21"/>
  <c r="X2319" i="21"/>
  <c r="W2319" i="21"/>
  <c r="V2319" i="21"/>
  <c r="U2319" i="21"/>
  <c r="T2319" i="21"/>
  <c r="S2319" i="21"/>
  <c r="R2319" i="21"/>
  <c r="X2318" i="21"/>
  <c r="W2318" i="21"/>
  <c r="V2318" i="21"/>
  <c r="U2318" i="21"/>
  <c r="T2318" i="21"/>
  <c r="S2318" i="21"/>
  <c r="R2318" i="21"/>
  <c r="X2317" i="21"/>
  <c r="W2317" i="21"/>
  <c r="V2317" i="21"/>
  <c r="U2317" i="21"/>
  <c r="T2317" i="21"/>
  <c r="S2317" i="21"/>
  <c r="R2317" i="21"/>
  <c r="X2316" i="21"/>
  <c r="W2316" i="21"/>
  <c r="V2316" i="21"/>
  <c r="U2316" i="21"/>
  <c r="T2316" i="21"/>
  <c r="S2316" i="21"/>
  <c r="R2316" i="21"/>
  <c r="X2315" i="21"/>
  <c r="W2315" i="21"/>
  <c r="V2315" i="21"/>
  <c r="U2315" i="21"/>
  <c r="T2315" i="21"/>
  <c r="S2315" i="21"/>
  <c r="R2315" i="21"/>
  <c r="X2314" i="21"/>
  <c r="W2314" i="21"/>
  <c r="V2314" i="21"/>
  <c r="U2314" i="21"/>
  <c r="T2314" i="21"/>
  <c r="S2314" i="21"/>
  <c r="R2314" i="21"/>
  <c r="X2313" i="21"/>
  <c r="W2313" i="21"/>
  <c r="V2313" i="21"/>
  <c r="U2313" i="21"/>
  <c r="T2313" i="21"/>
  <c r="S2313" i="21"/>
  <c r="R2313" i="21"/>
  <c r="X2312" i="21"/>
  <c r="W2312" i="21"/>
  <c r="V2312" i="21"/>
  <c r="U2312" i="21"/>
  <c r="T2312" i="21"/>
  <c r="S2312" i="21"/>
  <c r="R2312" i="21"/>
  <c r="X2311" i="21"/>
  <c r="W2311" i="21"/>
  <c r="V2311" i="21"/>
  <c r="U2311" i="21"/>
  <c r="T2311" i="21"/>
  <c r="S2311" i="21"/>
  <c r="R2311" i="21"/>
  <c r="X2310" i="21"/>
  <c r="W2310" i="21"/>
  <c r="V2310" i="21"/>
  <c r="U2310" i="21"/>
  <c r="T2310" i="21"/>
  <c r="S2310" i="21"/>
  <c r="R2310" i="21"/>
  <c r="X2309" i="21"/>
  <c r="W2309" i="21"/>
  <c r="V2309" i="21"/>
  <c r="U2309" i="21"/>
  <c r="T2309" i="21"/>
  <c r="S2309" i="21"/>
  <c r="R2309" i="21"/>
  <c r="X2308" i="21"/>
  <c r="W2308" i="21"/>
  <c r="V2308" i="21"/>
  <c r="U2308" i="21"/>
  <c r="T2308" i="21"/>
  <c r="S2308" i="21"/>
  <c r="R2308" i="21"/>
  <c r="X2307" i="21"/>
  <c r="W2307" i="21"/>
  <c r="V2307" i="21"/>
  <c r="U2307" i="21"/>
  <c r="T2307" i="21"/>
  <c r="S2307" i="21"/>
  <c r="R2307" i="21"/>
  <c r="X2306" i="21"/>
  <c r="W2306" i="21"/>
  <c r="V2306" i="21"/>
  <c r="U2306" i="21"/>
  <c r="T2306" i="21"/>
  <c r="S2306" i="21"/>
  <c r="R2306" i="21"/>
  <c r="X2305" i="21"/>
  <c r="W2305" i="21"/>
  <c r="V2305" i="21"/>
  <c r="U2305" i="21"/>
  <c r="T2305" i="21"/>
  <c r="S2305" i="21"/>
  <c r="R2305" i="21"/>
  <c r="X2304" i="21"/>
  <c r="W2304" i="21"/>
  <c r="V2304" i="21"/>
  <c r="U2304" i="21"/>
  <c r="T2304" i="21"/>
  <c r="S2304" i="21"/>
  <c r="R2304" i="21"/>
  <c r="X2303" i="21"/>
  <c r="W2303" i="21"/>
  <c r="V2303" i="21"/>
  <c r="U2303" i="21"/>
  <c r="T2303" i="21"/>
  <c r="S2303" i="21"/>
  <c r="R2303" i="21"/>
  <c r="X2302" i="21"/>
  <c r="W2302" i="21"/>
  <c r="V2302" i="21"/>
  <c r="U2302" i="21"/>
  <c r="T2302" i="21"/>
  <c r="S2302" i="21"/>
  <c r="R2302" i="21"/>
  <c r="X2301" i="21"/>
  <c r="W2301" i="21"/>
  <c r="V2301" i="21"/>
  <c r="U2301" i="21"/>
  <c r="T2301" i="21"/>
  <c r="S2301" i="21"/>
  <c r="R2301" i="21"/>
  <c r="X2300" i="21"/>
  <c r="W2300" i="21"/>
  <c r="V2300" i="21"/>
  <c r="U2300" i="21"/>
  <c r="T2300" i="21"/>
  <c r="S2300" i="21"/>
  <c r="R2300" i="21"/>
  <c r="X2299" i="21"/>
  <c r="W2299" i="21"/>
  <c r="V2299" i="21"/>
  <c r="U2299" i="21"/>
  <c r="T2299" i="21"/>
  <c r="S2299" i="21"/>
  <c r="R2299" i="21"/>
  <c r="X2298" i="21"/>
  <c r="W2298" i="21"/>
  <c r="V2298" i="21"/>
  <c r="U2298" i="21"/>
  <c r="T2298" i="21"/>
  <c r="S2298" i="21"/>
  <c r="R2298" i="21"/>
  <c r="X2297" i="21"/>
  <c r="W2297" i="21"/>
  <c r="V2297" i="21"/>
  <c r="U2297" i="21"/>
  <c r="T2297" i="21"/>
  <c r="S2297" i="21"/>
  <c r="R2297" i="21"/>
  <c r="X2296" i="21"/>
  <c r="W2296" i="21"/>
  <c r="V2296" i="21"/>
  <c r="U2296" i="21"/>
  <c r="T2296" i="21"/>
  <c r="S2296" i="21"/>
  <c r="R2296" i="21"/>
  <c r="X2295" i="21"/>
  <c r="W2295" i="21"/>
  <c r="V2295" i="21"/>
  <c r="U2295" i="21"/>
  <c r="T2295" i="21"/>
  <c r="S2295" i="21"/>
  <c r="R2295" i="21"/>
  <c r="X2294" i="21"/>
  <c r="W2294" i="21"/>
  <c r="V2294" i="21"/>
  <c r="U2294" i="21"/>
  <c r="T2294" i="21"/>
  <c r="S2294" i="21"/>
  <c r="R2294" i="21"/>
  <c r="X2293" i="21"/>
  <c r="W2293" i="21"/>
  <c r="V2293" i="21"/>
  <c r="U2293" i="21"/>
  <c r="T2293" i="21"/>
  <c r="S2293" i="21"/>
  <c r="R2293" i="21"/>
  <c r="X2292" i="21"/>
  <c r="W2292" i="21"/>
  <c r="V2292" i="21"/>
  <c r="U2292" i="21"/>
  <c r="T2292" i="21"/>
  <c r="S2292" i="21"/>
  <c r="R2292" i="21"/>
  <c r="X2291" i="21"/>
  <c r="W2291" i="21"/>
  <c r="V2291" i="21"/>
  <c r="U2291" i="21"/>
  <c r="T2291" i="21"/>
  <c r="S2291" i="21"/>
  <c r="R2291" i="21"/>
  <c r="X2290" i="21"/>
  <c r="W2290" i="21"/>
  <c r="V2290" i="21"/>
  <c r="U2290" i="21"/>
  <c r="T2290" i="21"/>
  <c r="S2290" i="21"/>
  <c r="R2290" i="21"/>
  <c r="X2289" i="21"/>
  <c r="W2289" i="21"/>
  <c r="V2289" i="21"/>
  <c r="U2289" i="21"/>
  <c r="T2289" i="21"/>
  <c r="S2289" i="21"/>
  <c r="R2289" i="21"/>
  <c r="X2288" i="21"/>
  <c r="W2288" i="21"/>
  <c r="V2288" i="21"/>
  <c r="U2288" i="21"/>
  <c r="T2288" i="21"/>
  <c r="S2288" i="21"/>
  <c r="R2288" i="21"/>
  <c r="X2287" i="21"/>
  <c r="W2287" i="21"/>
  <c r="V2287" i="21"/>
  <c r="U2287" i="21"/>
  <c r="T2287" i="21"/>
  <c r="S2287" i="21"/>
  <c r="R2287" i="21"/>
  <c r="X2286" i="21"/>
  <c r="W2286" i="21"/>
  <c r="V2286" i="21"/>
  <c r="U2286" i="21"/>
  <c r="T2286" i="21"/>
  <c r="S2286" i="21"/>
  <c r="R2286" i="21"/>
  <c r="X2285" i="21"/>
  <c r="W2285" i="21"/>
  <c r="V2285" i="21"/>
  <c r="U2285" i="21"/>
  <c r="T2285" i="21"/>
  <c r="S2285" i="21"/>
  <c r="R2285" i="21"/>
  <c r="X2284" i="21"/>
  <c r="W2284" i="21"/>
  <c r="V2284" i="21"/>
  <c r="U2284" i="21"/>
  <c r="T2284" i="21"/>
  <c r="S2284" i="21"/>
  <c r="R2284" i="21"/>
  <c r="X2283" i="21"/>
  <c r="W2283" i="21"/>
  <c r="V2283" i="21"/>
  <c r="U2283" i="21"/>
  <c r="T2283" i="21"/>
  <c r="S2283" i="21"/>
  <c r="R2283" i="21"/>
  <c r="X2282" i="21"/>
  <c r="W2282" i="21"/>
  <c r="V2282" i="21"/>
  <c r="U2282" i="21"/>
  <c r="T2282" i="21"/>
  <c r="S2282" i="21"/>
  <c r="R2282" i="21"/>
  <c r="X2281" i="21"/>
  <c r="W2281" i="21"/>
  <c r="V2281" i="21"/>
  <c r="U2281" i="21"/>
  <c r="T2281" i="21"/>
  <c r="S2281" i="21"/>
  <c r="R2281" i="21"/>
  <c r="X2280" i="21"/>
  <c r="W2280" i="21"/>
  <c r="V2280" i="21"/>
  <c r="U2280" i="21"/>
  <c r="T2280" i="21"/>
  <c r="S2280" i="21"/>
  <c r="R2280" i="21"/>
  <c r="X2279" i="21"/>
  <c r="W2279" i="21"/>
  <c r="V2279" i="21"/>
  <c r="U2279" i="21"/>
  <c r="T2279" i="21"/>
  <c r="S2279" i="21"/>
  <c r="R2279" i="21"/>
  <c r="X2278" i="21"/>
  <c r="W2278" i="21"/>
  <c r="V2278" i="21"/>
  <c r="U2278" i="21"/>
  <c r="T2278" i="21"/>
  <c r="S2278" i="21"/>
  <c r="R2278" i="21"/>
  <c r="X2277" i="21"/>
  <c r="W2277" i="21"/>
  <c r="V2277" i="21"/>
  <c r="U2277" i="21"/>
  <c r="T2277" i="21"/>
  <c r="S2277" i="21"/>
  <c r="R2277" i="21"/>
  <c r="X2276" i="21"/>
  <c r="W2276" i="21"/>
  <c r="V2276" i="21"/>
  <c r="U2276" i="21"/>
  <c r="T2276" i="21"/>
  <c r="S2276" i="21"/>
  <c r="R2276" i="21"/>
  <c r="X2275" i="21"/>
  <c r="W2275" i="21"/>
  <c r="V2275" i="21"/>
  <c r="U2275" i="21"/>
  <c r="T2275" i="21"/>
  <c r="S2275" i="21"/>
  <c r="R2275" i="21"/>
  <c r="X2274" i="21"/>
  <c r="W2274" i="21"/>
  <c r="V2274" i="21"/>
  <c r="U2274" i="21"/>
  <c r="T2274" i="21"/>
  <c r="S2274" i="21"/>
  <c r="R2274" i="21"/>
  <c r="X2273" i="21"/>
  <c r="W2273" i="21"/>
  <c r="V2273" i="21"/>
  <c r="U2273" i="21"/>
  <c r="T2273" i="21"/>
  <c r="S2273" i="21"/>
  <c r="R2273" i="21"/>
  <c r="X2272" i="21"/>
  <c r="W2272" i="21"/>
  <c r="V2272" i="21"/>
  <c r="U2272" i="21"/>
  <c r="T2272" i="21"/>
  <c r="S2272" i="21"/>
  <c r="R2272" i="21"/>
  <c r="X2271" i="21"/>
  <c r="W2271" i="21"/>
  <c r="V2271" i="21"/>
  <c r="U2271" i="21"/>
  <c r="T2271" i="21"/>
  <c r="S2271" i="21"/>
  <c r="R2271" i="21"/>
  <c r="X2270" i="21"/>
  <c r="W2270" i="21"/>
  <c r="V2270" i="21"/>
  <c r="U2270" i="21"/>
  <c r="T2270" i="21"/>
  <c r="S2270" i="21"/>
  <c r="R2270" i="21"/>
  <c r="X2269" i="21"/>
  <c r="W2269" i="21"/>
  <c r="V2269" i="21"/>
  <c r="U2269" i="21"/>
  <c r="T2269" i="21"/>
  <c r="S2269" i="21"/>
  <c r="R2269" i="21"/>
  <c r="X2268" i="21"/>
  <c r="W2268" i="21"/>
  <c r="V2268" i="21"/>
  <c r="U2268" i="21"/>
  <c r="T2268" i="21"/>
  <c r="S2268" i="21"/>
  <c r="R2268" i="21"/>
  <c r="X2267" i="21"/>
  <c r="W2267" i="21"/>
  <c r="V2267" i="21"/>
  <c r="U2267" i="21"/>
  <c r="T2267" i="21"/>
  <c r="S2267" i="21"/>
  <c r="R2267" i="21"/>
  <c r="X2266" i="21"/>
  <c r="W2266" i="21"/>
  <c r="V2266" i="21"/>
  <c r="U2266" i="21"/>
  <c r="T2266" i="21"/>
  <c r="S2266" i="21"/>
  <c r="R2266" i="21"/>
  <c r="X2265" i="21"/>
  <c r="W2265" i="21"/>
  <c r="V2265" i="21"/>
  <c r="U2265" i="21"/>
  <c r="T2265" i="21"/>
  <c r="S2265" i="21"/>
  <c r="R2265" i="21"/>
  <c r="X2264" i="21"/>
  <c r="W2264" i="21"/>
  <c r="V2264" i="21"/>
  <c r="U2264" i="21"/>
  <c r="T2264" i="21"/>
  <c r="S2264" i="21"/>
  <c r="R2264" i="21"/>
  <c r="X2263" i="21"/>
  <c r="W2263" i="21"/>
  <c r="V2263" i="21"/>
  <c r="U2263" i="21"/>
  <c r="T2263" i="21"/>
  <c r="S2263" i="21"/>
  <c r="R2263" i="21"/>
  <c r="X2262" i="21"/>
  <c r="W2262" i="21"/>
  <c r="V2262" i="21"/>
  <c r="U2262" i="21"/>
  <c r="T2262" i="21"/>
  <c r="S2262" i="21"/>
  <c r="R2262" i="21"/>
  <c r="X2261" i="21"/>
  <c r="W2261" i="21"/>
  <c r="V2261" i="21"/>
  <c r="U2261" i="21"/>
  <c r="T2261" i="21"/>
  <c r="S2261" i="21"/>
  <c r="R2261" i="21"/>
  <c r="X2260" i="21"/>
  <c r="W2260" i="21"/>
  <c r="V2260" i="21"/>
  <c r="U2260" i="21"/>
  <c r="T2260" i="21"/>
  <c r="S2260" i="21"/>
  <c r="R2260" i="21"/>
  <c r="X2259" i="21"/>
  <c r="W2259" i="21"/>
  <c r="V2259" i="21"/>
  <c r="U2259" i="21"/>
  <c r="T2259" i="21"/>
  <c r="S2259" i="21"/>
  <c r="R2259" i="21"/>
  <c r="X2258" i="21"/>
  <c r="W2258" i="21"/>
  <c r="V2258" i="21"/>
  <c r="U2258" i="21"/>
  <c r="T2258" i="21"/>
  <c r="S2258" i="21"/>
  <c r="R2258" i="21"/>
  <c r="X2257" i="21"/>
  <c r="W2257" i="21"/>
  <c r="V2257" i="21"/>
  <c r="U2257" i="21"/>
  <c r="T2257" i="21"/>
  <c r="S2257" i="21"/>
  <c r="R2257" i="21"/>
  <c r="X2256" i="21"/>
  <c r="W2256" i="21"/>
  <c r="V2256" i="21"/>
  <c r="U2256" i="21"/>
  <c r="T2256" i="21"/>
  <c r="S2256" i="21"/>
  <c r="R2256" i="21"/>
  <c r="X2255" i="21"/>
  <c r="W2255" i="21"/>
  <c r="V2255" i="21"/>
  <c r="U2255" i="21"/>
  <c r="T2255" i="21"/>
  <c r="S2255" i="21"/>
  <c r="R2255" i="21"/>
  <c r="X2254" i="21"/>
  <c r="W2254" i="21"/>
  <c r="V2254" i="21"/>
  <c r="U2254" i="21"/>
  <c r="T2254" i="21"/>
  <c r="S2254" i="21"/>
  <c r="R2254" i="21"/>
  <c r="X2253" i="21"/>
  <c r="W2253" i="21"/>
  <c r="V2253" i="21"/>
  <c r="U2253" i="21"/>
  <c r="T2253" i="21"/>
  <c r="S2253" i="21"/>
  <c r="R2253" i="21"/>
  <c r="X2252" i="21"/>
  <c r="W2252" i="21"/>
  <c r="V2252" i="21"/>
  <c r="U2252" i="21"/>
  <c r="T2252" i="21"/>
  <c r="S2252" i="21"/>
  <c r="R2252" i="21"/>
  <c r="X2251" i="21"/>
  <c r="W2251" i="21"/>
  <c r="V2251" i="21"/>
  <c r="U2251" i="21"/>
  <c r="T2251" i="21"/>
  <c r="S2251" i="21"/>
  <c r="R2251" i="21"/>
  <c r="X2250" i="21"/>
  <c r="W2250" i="21"/>
  <c r="V2250" i="21"/>
  <c r="U2250" i="21"/>
  <c r="T2250" i="21"/>
  <c r="S2250" i="21"/>
  <c r="R2250" i="21"/>
  <c r="X2249" i="21"/>
  <c r="W2249" i="21"/>
  <c r="V2249" i="21"/>
  <c r="U2249" i="21"/>
  <c r="T2249" i="21"/>
  <c r="S2249" i="21"/>
  <c r="R2249" i="21"/>
  <c r="X2248" i="21"/>
  <c r="W2248" i="21"/>
  <c r="V2248" i="21"/>
  <c r="U2248" i="21"/>
  <c r="T2248" i="21"/>
  <c r="S2248" i="21"/>
  <c r="R2248" i="21"/>
  <c r="X2247" i="21"/>
  <c r="W2247" i="21"/>
  <c r="V2247" i="21"/>
  <c r="U2247" i="21"/>
  <c r="T2247" i="21"/>
  <c r="S2247" i="21"/>
  <c r="R2247" i="21"/>
  <c r="X2246" i="21"/>
  <c r="W2246" i="21"/>
  <c r="V2246" i="21"/>
  <c r="U2246" i="21"/>
  <c r="T2246" i="21"/>
  <c r="S2246" i="21"/>
  <c r="R2246" i="21"/>
  <c r="X2245" i="21"/>
  <c r="W2245" i="21"/>
  <c r="V2245" i="21"/>
  <c r="U2245" i="21"/>
  <c r="T2245" i="21"/>
  <c r="S2245" i="21"/>
  <c r="R2245" i="21"/>
  <c r="X2244" i="21"/>
  <c r="W2244" i="21"/>
  <c r="V2244" i="21"/>
  <c r="U2244" i="21"/>
  <c r="T2244" i="21"/>
  <c r="S2244" i="21"/>
  <c r="R2244" i="21"/>
  <c r="X2243" i="21"/>
  <c r="W2243" i="21"/>
  <c r="V2243" i="21"/>
  <c r="U2243" i="21"/>
  <c r="T2243" i="21"/>
  <c r="S2243" i="21"/>
  <c r="R2243" i="21"/>
  <c r="X2242" i="21"/>
  <c r="W2242" i="21"/>
  <c r="V2242" i="21"/>
  <c r="U2242" i="21"/>
  <c r="T2242" i="21"/>
  <c r="S2242" i="21"/>
  <c r="R2242" i="21"/>
  <c r="X2241" i="21"/>
  <c r="W2241" i="21"/>
  <c r="V2241" i="21"/>
  <c r="U2241" i="21"/>
  <c r="T2241" i="21"/>
  <c r="S2241" i="21"/>
  <c r="R2241" i="21"/>
  <c r="X2240" i="21"/>
  <c r="W2240" i="21"/>
  <c r="V2240" i="21"/>
  <c r="U2240" i="21"/>
  <c r="T2240" i="21"/>
  <c r="S2240" i="21"/>
  <c r="R2240" i="21"/>
  <c r="X2239" i="21"/>
  <c r="W2239" i="21"/>
  <c r="V2239" i="21"/>
  <c r="U2239" i="21"/>
  <c r="T2239" i="21"/>
  <c r="S2239" i="21"/>
  <c r="R2239" i="21"/>
  <c r="X2238" i="21"/>
  <c r="W2238" i="21"/>
  <c r="V2238" i="21"/>
  <c r="U2238" i="21"/>
  <c r="T2238" i="21"/>
  <c r="S2238" i="21"/>
  <c r="R2238" i="21"/>
  <c r="X2237" i="21"/>
  <c r="W2237" i="21"/>
  <c r="V2237" i="21"/>
  <c r="U2237" i="21"/>
  <c r="T2237" i="21"/>
  <c r="S2237" i="21"/>
  <c r="R2237" i="21"/>
  <c r="X2236" i="21"/>
  <c r="W2236" i="21"/>
  <c r="V2236" i="21"/>
  <c r="U2236" i="21"/>
  <c r="T2236" i="21"/>
  <c r="S2236" i="21"/>
  <c r="R2236" i="21"/>
  <c r="X2235" i="21"/>
  <c r="W2235" i="21"/>
  <c r="V2235" i="21"/>
  <c r="U2235" i="21"/>
  <c r="T2235" i="21"/>
  <c r="S2235" i="21"/>
  <c r="R2235" i="21"/>
  <c r="X2234" i="21"/>
  <c r="W2234" i="21"/>
  <c r="V2234" i="21"/>
  <c r="U2234" i="21"/>
  <c r="T2234" i="21"/>
  <c r="S2234" i="21"/>
  <c r="R2234" i="21"/>
  <c r="X2233" i="21"/>
  <c r="W2233" i="21"/>
  <c r="V2233" i="21"/>
  <c r="U2233" i="21"/>
  <c r="T2233" i="21"/>
  <c r="S2233" i="21"/>
  <c r="R2233" i="21"/>
  <c r="X2232" i="21"/>
  <c r="W2232" i="21"/>
  <c r="V2232" i="21"/>
  <c r="U2232" i="21"/>
  <c r="T2232" i="21"/>
  <c r="S2232" i="21"/>
  <c r="R2232" i="21"/>
  <c r="X2231" i="21"/>
  <c r="W2231" i="21"/>
  <c r="V2231" i="21"/>
  <c r="U2231" i="21"/>
  <c r="T2231" i="21"/>
  <c r="S2231" i="21"/>
  <c r="R2231" i="21"/>
  <c r="X2230" i="21"/>
  <c r="W2230" i="21"/>
  <c r="V2230" i="21"/>
  <c r="U2230" i="21"/>
  <c r="T2230" i="21"/>
  <c r="S2230" i="21"/>
  <c r="R2230" i="21"/>
  <c r="X2229" i="21"/>
  <c r="W2229" i="21"/>
  <c r="V2229" i="21"/>
  <c r="U2229" i="21"/>
  <c r="T2229" i="21"/>
  <c r="S2229" i="21"/>
  <c r="R2229" i="21"/>
  <c r="X2228" i="21"/>
  <c r="W2228" i="21"/>
  <c r="V2228" i="21"/>
  <c r="U2228" i="21"/>
  <c r="T2228" i="21"/>
  <c r="S2228" i="21"/>
  <c r="R2228" i="21"/>
  <c r="X2227" i="21"/>
  <c r="W2227" i="21"/>
  <c r="V2227" i="21"/>
  <c r="U2227" i="21"/>
  <c r="T2227" i="21"/>
  <c r="S2227" i="21"/>
  <c r="R2227" i="21"/>
  <c r="X2226" i="21"/>
  <c r="W2226" i="21"/>
  <c r="V2226" i="21"/>
  <c r="U2226" i="21"/>
  <c r="T2226" i="21"/>
  <c r="S2226" i="21"/>
  <c r="R2226" i="21"/>
  <c r="X2225" i="21"/>
  <c r="W2225" i="21"/>
  <c r="V2225" i="21"/>
  <c r="U2225" i="21"/>
  <c r="T2225" i="21"/>
  <c r="S2225" i="21"/>
  <c r="R2225" i="21"/>
  <c r="X2224" i="21"/>
  <c r="W2224" i="21"/>
  <c r="V2224" i="21"/>
  <c r="U2224" i="21"/>
  <c r="T2224" i="21"/>
  <c r="S2224" i="21"/>
  <c r="R2224" i="21"/>
  <c r="X2223" i="21"/>
  <c r="W2223" i="21"/>
  <c r="V2223" i="21"/>
  <c r="U2223" i="21"/>
  <c r="T2223" i="21"/>
  <c r="S2223" i="21"/>
  <c r="R2223" i="21"/>
  <c r="X2222" i="21"/>
  <c r="W2222" i="21"/>
  <c r="V2222" i="21"/>
  <c r="U2222" i="21"/>
  <c r="T2222" i="21"/>
  <c r="S2222" i="21"/>
  <c r="R2222" i="21"/>
  <c r="X2221" i="21"/>
  <c r="W2221" i="21"/>
  <c r="V2221" i="21"/>
  <c r="U2221" i="21"/>
  <c r="T2221" i="21"/>
  <c r="S2221" i="21"/>
  <c r="R2221" i="21"/>
  <c r="X2220" i="21"/>
  <c r="W2220" i="21"/>
  <c r="V2220" i="21"/>
  <c r="U2220" i="21"/>
  <c r="T2220" i="21"/>
  <c r="S2220" i="21"/>
  <c r="R2220" i="21"/>
  <c r="X2219" i="21"/>
  <c r="W2219" i="21"/>
  <c r="V2219" i="21"/>
  <c r="U2219" i="21"/>
  <c r="T2219" i="21"/>
  <c r="S2219" i="21"/>
  <c r="R2219" i="21"/>
  <c r="X2218" i="21"/>
  <c r="W2218" i="21"/>
  <c r="V2218" i="21"/>
  <c r="U2218" i="21"/>
  <c r="T2218" i="21"/>
  <c r="S2218" i="21"/>
  <c r="R2218" i="21"/>
  <c r="X2217" i="21"/>
  <c r="W2217" i="21"/>
  <c r="V2217" i="21"/>
  <c r="U2217" i="21"/>
  <c r="T2217" i="21"/>
  <c r="S2217" i="21"/>
  <c r="R2217" i="21"/>
  <c r="X2216" i="21"/>
  <c r="W2216" i="21"/>
  <c r="V2216" i="21"/>
  <c r="U2216" i="21"/>
  <c r="T2216" i="21"/>
  <c r="S2216" i="21"/>
  <c r="R2216" i="21"/>
  <c r="X2215" i="21"/>
  <c r="W2215" i="21"/>
  <c r="V2215" i="21"/>
  <c r="U2215" i="21"/>
  <c r="T2215" i="21"/>
  <c r="S2215" i="21"/>
  <c r="R2215" i="21"/>
  <c r="X2214" i="21"/>
  <c r="W2214" i="21"/>
  <c r="V2214" i="21"/>
  <c r="U2214" i="21"/>
  <c r="T2214" i="21"/>
  <c r="S2214" i="21"/>
  <c r="R2214" i="21"/>
  <c r="X2213" i="21"/>
  <c r="W2213" i="21"/>
  <c r="V2213" i="21"/>
  <c r="U2213" i="21"/>
  <c r="T2213" i="21"/>
  <c r="S2213" i="21"/>
  <c r="R2213" i="21"/>
  <c r="X2212" i="21"/>
  <c r="W2212" i="21"/>
  <c r="V2212" i="21"/>
  <c r="U2212" i="21"/>
  <c r="T2212" i="21"/>
  <c r="S2212" i="21"/>
  <c r="R2212" i="21"/>
  <c r="X2211" i="21"/>
  <c r="W2211" i="21"/>
  <c r="V2211" i="21"/>
  <c r="U2211" i="21"/>
  <c r="T2211" i="21"/>
  <c r="S2211" i="21"/>
  <c r="R2211" i="21"/>
  <c r="X2210" i="21"/>
  <c r="W2210" i="21"/>
  <c r="V2210" i="21"/>
  <c r="U2210" i="21"/>
  <c r="T2210" i="21"/>
  <c r="S2210" i="21"/>
  <c r="R2210" i="21"/>
  <c r="X2209" i="21"/>
  <c r="W2209" i="21"/>
  <c r="V2209" i="21"/>
  <c r="U2209" i="21"/>
  <c r="T2209" i="21"/>
  <c r="S2209" i="21"/>
  <c r="R2209" i="21"/>
  <c r="X2208" i="21"/>
  <c r="W2208" i="21"/>
  <c r="V2208" i="21"/>
  <c r="U2208" i="21"/>
  <c r="T2208" i="21"/>
  <c r="S2208" i="21"/>
  <c r="R2208" i="21"/>
  <c r="X2207" i="21"/>
  <c r="W2207" i="21"/>
  <c r="V2207" i="21"/>
  <c r="U2207" i="21"/>
  <c r="T2207" i="21"/>
  <c r="S2207" i="21"/>
  <c r="R2207" i="21"/>
  <c r="X2206" i="21"/>
  <c r="W2206" i="21"/>
  <c r="V2206" i="21"/>
  <c r="U2206" i="21"/>
  <c r="T2206" i="21"/>
  <c r="S2206" i="21"/>
  <c r="R2206" i="21"/>
  <c r="X2205" i="21"/>
  <c r="W2205" i="21"/>
  <c r="V2205" i="21"/>
  <c r="U2205" i="21"/>
  <c r="T2205" i="21"/>
  <c r="S2205" i="21"/>
  <c r="R2205" i="21"/>
  <c r="X2204" i="21"/>
  <c r="W2204" i="21"/>
  <c r="V2204" i="21"/>
  <c r="U2204" i="21"/>
  <c r="T2204" i="21"/>
  <c r="S2204" i="21"/>
  <c r="R2204" i="21"/>
  <c r="X2203" i="21"/>
  <c r="W2203" i="21"/>
  <c r="V2203" i="21"/>
  <c r="U2203" i="21"/>
  <c r="T2203" i="21"/>
  <c r="S2203" i="21"/>
  <c r="R2203" i="21"/>
  <c r="X2202" i="21"/>
  <c r="W2202" i="21"/>
  <c r="V2202" i="21"/>
  <c r="U2202" i="21"/>
  <c r="T2202" i="21"/>
  <c r="S2202" i="21"/>
  <c r="R2202" i="21"/>
  <c r="X2201" i="21"/>
  <c r="W2201" i="21"/>
  <c r="V2201" i="21"/>
  <c r="U2201" i="21"/>
  <c r="T2201" i="21"/>
  <c r="S2201" i="21"/>
  <c r="R2201" i="21"/>
  <c r="X2200" i="21"/>
  <c r="W2200" i="21"/>
  <c r="V2200" i="21"/>
  <c r="U2200" i="21"/>
  <c r="T2200" i="21"/>
  <c r="S2200" i="21"/>
  <c r="R2200" i="21"/>
  <c r="X2199" i="21"/>
  <c r="W2199" i="21"/>
  <c r="V2199" i="21"/>
  <c r="U2199" i="21"/>
  <c r="T2199" i="21"/>
  <c r="S2199" i="21"/>
  <c r="R2199" i="21"/>
  <c r="X2198" i="21"/>
  <c r="W2198" i="21"/>
  <c r="V2198" i="21"/>
  <c r="U2198" i="21"/>
  <c r="T2198" i="21"/>
  <c r="S2198" i="21"/>
  <c r="R2198" i="21"/>
  <c r="X2197" i="21"/>
  <c r="W2197" i="21"/>
  <c r="V2197" i="21"/>
  <c r="U2197" i="21"/>
  <c r="T2197" i="21"/>
  <c r="S2197" i="21"/>
  <c r="R2197" i="21"/>
  <c r="X2196" i="21"/>
  <c r="W2196" i="21"/>
  <c r="V2196" i="21"/>
  <c r="U2196" i="21"/>
  <c r="T2196" i="21"/>
  <c r="S2196" i="21"/>
  <c r="R2196" i="21"/>
  <c r="X2195" i="21"/>
  <c r="W2195" i="21"/>
  <c r="V2195" i="21"/>
  <c r="U2195" i="21"/>
  <c r="T2195" i="21"/>
  <c r="S2195" i="21"/>
  <c r="R2195" i="21"/>
  <c r="X2194" i="21"/>
  <c r="W2194" i="21"/>
  <c r="V2194" i="21"/>
  <c r="U2194" i="21"/>
  <c r="T2194" i="21"/>
  <c r="S2194" i="21"/>
  <c r="R2194" i="21"/>
  <c r="X2193" i="21"/>
  <c r="W2193" i="21"/>
  <c r="V2193" i="21"/>
  <c r="U2193" i="21"/>
  <c r="T2193" i="21"/>
  <c r="S2193" i="21"/>
  <c r="R2193" i="21"/>
  <c r="X2192" i="21"/>
  <c r="W2192" i="21"/>
  <c r="V2192" i="21"/>
  <c r="U2192" i="21"/>
  <c r="T2192" i="21"/>
  <c r="S2192" i="21"/>
  <c r="R2192" i="21"/>
  <c r="X2191" i="21"/>
  <c r="W2191" i="21"/>
  <c r="V2191" i="21"/>
  <c r="U2191" i="21"/>
  <c r="T2191" i="21"/>
  <c r="S2191" i="21"/>
  <c r="R2191" i="21"/>
  <c r="X2190" i="21"/>
  <c r="W2190" i="21"/>
  <c r="V2190" i="21"/>
  <c r="U2190" i="21"/>
  <c r="T2190" i="21"/>
  <c r="S2190" i="21"/>
  <c r="R2190" i="21"/>
  <c r="X2189" i="21"/>
  <c r="W2189" i="21"/>
  <c r="V2189" i="21"/>
  <c r="U2189" i="21"/>
  <c r="T2189" i="21"/>
  <c r="S2189" i="21"/>
  <c r="R2189" i="21"/>
  <c r="X2188" i="21"/>
  <c r="W2188" i="21"/>
  <c r="V2188" i="21"/>
  <c r="U2188" i="21"/>
  <c r="T2188" i="21"/>
  <c r="S2188" i="21"/>
  <c r="R2188" i="21"/>
  <c r="X2187" i="21"/>
  <c r="W2187" i="21"/>
  <c r="V2187" i="21"/>
  <c r="U2187" i="21"/>
  <c r="T2187" i="21"/>
  <c r="S2187" i="21"/>
  <c r="R2187" i="21"/>
  <c r="X2186" i="21"/>
  <c r="W2186" i="21"/>
  <c r="V2186" i="21"/>
  <c r="U2186" i="21"/>
  <c r="T2186" i="21"/>
  <c r="S2186" i="21"/>
  <c r="R2186" i="21"/>
  <c r="X2185" i="21"/>
  <c r="W2185" i="21"/>
  <c r="V2185" i="21"/>
  <c r="U2185" i="21"/>
  <c r="T2185" i="21"/>
  <c r="S2185" i="21"/>
  <c r="R2185" i="21"/>
  <c r="X2184" i="21"/>
  <c r="W2184" i="21"/>
  <c r="V2184" i="21"/>
  <c r="U2184" i="21"/>
  <c r="T2184" i="21"/>
  <c r="S2184" i="21"/>
  <c r="R2184" i="21"/>
  <c r="X2183" i="21"/>
  <c r="W2183" i="21"/>
  <c r="V2183" i="21"/>
  <c r="U2183" i="21"/>
  <c r="T2183" i="21"/>
  <c r="S2183" i="21"/>
  <c r="R2183" i="21"/>
  <c r="X2182" i="21"/>
  <c r="W2182" i="21"/>
  <c r="V2182" i="21"/>
  <c r="U2182" i="21"/>
  <c r="T2182" i="21"/>
  <c r="S2182" i="21"/>
  <c r="R2182" i="21"/>
  <c r="X2181" i="21"/>
  <c r="W2181" i="21"/>
  <c r="V2181" i="21"/>
  <c r="U2181" i="21"/>
  <c r="T2181" i="21"/>
  <c r="S2181" i="21"/>
  <c r="R2181" i="21"/>
  <c r="X2180" i="21"/>
  <c r="W2180" i="21"/>
  <c r="V2180" i="21"/>
  <c r="U2180" i="21"/>
  <c r="T2180" i="21"/>
  <c r="S2180" i="21"/>
  <c r="R2180" i="21"/>
  <c r="X2179" i="21"/>
  <c r="W2179" i="21"/>
  <c r="V2179" i="21"/>
  <c r="U2179" i="21"/>
  <c r="T2179" i="21"/>
  <c r="S2179" i="21"/>
  <c r="R2179" i="21"/>
  <c r="X2178" i="21"/>
  <c r="W2178" i="21"/>
  <c r="V2178" i="21"/>
  <c r="U2178" i="21"/>
  <c r="T2178" i="21"/>
  <c r="S2178" i="21"/>
  <c r="R2178" i="21"/>
  <c r="X2177" i="21"/>
  <c r="W2177" i="21"/>
  <c r="V2177" i="21"/>
  <c r="U2177" i="21"/>
  <c r="T2177" i="21"/>
  <c r="S2177" i="21"/>
  <c r="R2177" i="21"/>
  <c r="X2176" i="21"/>
  <c r="W2176" i="21"/>
  <c r="V2176" i="21"/>
  <c r="U2176" i="21"/>
  <c r="T2176" i="21"/>
  <c r="S2176" i="21"/>
  <c r="R2176" i="21"/>
  <c r="X2175" i="21"/>
  <c r="W2175" i="21"/>
  <c r="V2175" i="21"/>
  <c r="U2175" i="21"/>
  <c r="T2175" i="21"/>
  <c r="S2175" i="21"/>
  <c r="R2175" i="21"/>
  <c r="X2174" i="21"/>
  <c r="W2174" i="21"/>
  <c r="V2174" i="21"/>
  <c r="U2174" i="21"/>
  <c r="T2174" i="21"/>
  <c r="S2174" i="21"/>
  <c r="R2174" i="21"/>
  <c r="X2173" i="21"/>
  <c r="W2173" i="21"/>
  <c r="V2173" i="21"/>
  <c r="U2173" i="21"/>
  <c r="T2173" i="21"/>
  <c r="S2173" i="21"/>
  <c r="R2173" i="21"/>
  <c r="X2172" i="21"/>
  <c r="W2172" i="21"/>
  <c r="V2172" i="21"/>
  <c r="U2172" i="21"/>
  <c r="T2172" i="21"/>
  <c r="S2172" i="21"/>
  <c r="R2172" i="21"/>
  <c r="X2171" i="21"/>
  <c r="W2171" i="21"/>
  <c r="V2171" i="21"/>
  <c r="U2171" i="21"/>
  <c r="T2171" i="21"/>
  <c r="S2171" i="21"/>
  <c r="R2171" i="21"/>
  <c r="X2170" i="21"/>
  <c r="W2170" i="21"/>
  <c r="V2170" i="21"/>
  <c r="U2170" i="21"/>
  <c r="T2170" i="21"/>
  <c r="S2170" i="21"/>
  <c r="R2170" i="21"/>
  <c r="X2169" i="21"/>
  <c r="W2169" i="21"/>
  <c r="V2169" i="21"/>
  <c r="U2169" i="21"/>
  <c r="T2169" i="21"/>
  <c r="S2169" i="21"/>
  <c r="R2169" i="21"/>
  <c r="X2168" i="21"/>
  <c r="W2168" i="21"/>
  <c r="V2168" i="21"/>
  <c r="U2168" i="21"/>
  <c r="T2168" i="21"/>
  <c r="S2168" i="21"/>
  <c r="R2168" i="21"/>
  <c r="X2167" i="21"/>
  <c r="W2167" i="21"/>
  <c r="V2167" i="21"/>
  <c r="U2167" i="21"/>
  <c r="T2167" i="21"/>
  <c r="S2167" i="21"/>
  <c r="R2167" i="21"/>
  <c r="X2166" i="21"/>
  <c r="W2166" i="21"/>
  <c r="V2166" i="21"/>
  <c r="U2166" i="21"/>
  <c r="T2166" i="21"/>
  <c r="S2166" i="21"/>
  <c r="R2166" i="21"/>
  <c r="X2165" i="21"/>
  <c r="W2165" i="21"/>
  <c r="V2165" i="21"/>
  <c r="U2165" i="21"/>
  <c r="T2165" i="21"/>
  <c r="S2165" i="21"/>
  <c r="R2165" i="21"/>
  <c r="X2164" i="21"/>
  <c r="W2164" i="21"/>
  <c r="V2164" i="21"/>
  <c r="U2164" i="21"/>
  <c r="T2164" i="21"/>
  <c r="S2164" i="21"/>
  <c r="R2164" i="21"/>
  <c r="X2163" i="21"/>
  <c r="W2163" i="21"/>
  <c r="V2163" i="21"/>
  <c r="U2163" i="21"/>
  <c r="T2163" i="21"/>
  <c r="S2163" i="21"/>
  <c r="R2163" i="21"/>
  <c r="X2162" i="21"/>
  <c r="W2162" i="21"/>
  <c r="V2162" i="21"/>
  <c r="U2162" i="21"/>
  <c r="T2162" i="21"/>
  <c r="S2162" i="21"/>
  <c r="R2162" i="21"/>
  <c r="X2161" i="21"/>
  <c r="W2161" i="21"/>
  <c r="V2161" i="21"/>
  <c r="U2161" i="21"/>
  <c r="T2161" i="21"/>
  <c r="S2161" i="21"/>
  <c r="R2161" i="21"/>
  <c r="X2160" i="21"/>
  <c r="W2160" i="21"/>
  <c r="V2160" i="21"/>
  <c r="U2160" i="21"/>
  <c r="T2160" i="21"/>
  <c r="S2160" i="21"/>
  <c r="R2160" i="21"/>
  <c r="X2159" i="21"/>
  <c r="W2159" i="21"/>
  <c r="V2159" i="21"/>
  <c r="U2159" i="21"/>
  <c r="T2159" i="21"/>
  <c r="S2159" i="21"/>
  <c r="R2159" i="21"/>
  <c r="X2158" i="21"/>
  <c r="W2158" i="21"/>
  <c r="V2158" i="21"/>
  <c r="U2158" i="21"/>
  <c r="T2158" i="21"/>
  <c r="S2158" i="21"/>
  <c r="R2158" i="21"/>
  <c r="X2157" i="21"/>
  <c r="W2157" i="21"/>
  <c r="V2157" i="21"/>
  <c r="U2157" i="21"/>
  <c r="T2157" i="21"/>
  <c r="S2157" i="21"/>
  <c r="R2157" i="21"/>
  <c r="X2156" i="21"/>
  <c r="W2156" i="21"/>
  <c r="V2156" i="21"/>
  <c r="U2156" i="21"/>
  <c r="T2156" i="21"/>
  <c r="S2156" i="21"/>
  <c r="R2156" i="21"/>
  <c r="X2155" i="21"/>
  <c r="W2155" i="21"/>
  <c r="V2155" i="21"/>
  <c r="U2155" i="21"/>
  <c r="T2155" i="21"/>
  <c r="S2155" i="21"/>
  <c r="R2155" i="21"/>
  <c r="X2154" i="21"/>
  <c r="W2154" i="21"/>
  <c r="V2154" i="21"/>
  <c r="U2154" i="21"/>
  <c r="T2154" i="21"/>
  <c r="S2154" i="21"/>
  <c r="R2154" i="21"/>
  <c r="X2153" i="21"/>
  <c r="W2153" i="21"/>
  <c r="V2153" i="21"/>
  <c r="U2153" i="21"/>
  <c r="T2153" i="21"/>
  <c r="S2153" i="21"/>
  <c r="R2153" i="21"/>
  <c r="X2152" i="21"/>
  <c r="W2152" i="21"/>
  <c r="V2152" i="21"/>
  <c r="U2152" i="21"/>
  <c r="T2152" i="21"/>
  <c r="S2152" i="21"/>
  <c r="R2152" i="21"/>
  <c r="X2151" i="21"/>
  <c r="W2151" i="21"/>
  <c r="V2151" i="21"/>
  <c r="U2151" i="21"/>
  <c r="T2151" i="21"/>
  <c r="S2151" i="21"/>
  <c r="R2151" i="21"/>
  <c r="X2150" i="21"/>
  <c r="W2150" i="21"/>
  <c r="V2150" i="21"/>
  <c r="U2150" i="21"/>
  <c r="T2150" i="21"/>
  <c r="S2150" i="21"/>
  <c r="R2150" i="21"/>
  <c r="X2149" i="21"/>
  <c r="W2149" i="21"/>
  <c r="V2149" i="21"/>
  <c r="U2149" i="21"/>
  <c r="T2149" i="21"/>
  <c r="S2149" i="21"/>
  <c r="R2149" i="21"/>
  <c r="X2148" i="21"/>
  <c r="W2148" i="21"/>
  <c r="V2148" i="21"/>
  <c r="U2148" i="21"/>
  <c r="T2148" i="21"/>
  <c r="S2148" i="21"/>
  <c r="R2148" i="21"/>
  <c r="X2147" i="21"/>
  <c r="W2147" i="21"/>
  <c r="V2147" i="21"/>
  <c r="U2147" i="21"/>
  <c r="T2147" i="21"/>
  <c r="S2147" i="21"/>
  <c r="R2147" i="21"/>
  <c r="X2146" i="21"/>
  <c r="W2146" i="21"/>
  <c r="V2146" i="21"/>
  <c r="U2146" i="21"/>
  <c r="T2146" i="21"/>
  <c r="S2146" i="21"/>
  <c r="R2146" i="21"/>
  <c r="X2145" i="21"/>
  <c r="W2145" i="21"/>
  <c r="V2145" i="21"/>
  <c r="U2145" i="21"/>
  <c r="T2145" i="21"/>
  <c r="S2145" i="21"/>
  <c r="R2145" i="21"/>
  <c r="X2144" i="21"/>
  <c r="W2144" i="21"/>
  <c r="V2144" i="21"/>
  <c r="U2144" i="21"/>
  <c r="T2144" i="21"/>
  <c r="S2144" i="21"/>
  <c r="R2144" i="21"/>
  <c r="X2143" i="21"/>
  <c r="W2143" i="21"/>
  <c r="V2143" i="21"/>
  <c r="U2143" i="21"/>
  <c r="T2143" i="21"/>
  <c r="S2143" i="21"/>
  <c r="R2143" i="21"/>
  <c r="X2142" i="21"/>
  <c r="W2142" i="21"/>
  <c r="V2142" i="21"/>
  <c r="U2142" i="21"/>
  <c r="T2142" i="21"/>
  <c r="S2142" i="21"/>
  <c r="R2142" i="21"/>
  <c r="X2141" i="21"/>
  <c r="W2141" i="21"/>
  <c r="V2141" i="21"/>
  <c r="U2141" i="21"/>
  <c r="T2141" i="21"/>
  <c r="S2141" i="21"/>
  <c r="R2141" i="21"/>
  <c r="X2140" i="21"/>
  <c r="W2140" i="21"/>
  <c r="V2140" i="21"/>
  <c r="U2140" i="21"/>
  <c r="T2140" i="21"/>
  <c r="S2140" i="21"/>
  <c r="R2140" i="21"/>
  <c r="X2139" i="21"/>
  <c r="W2139" i="21"/>
  <c r="V2139" i="21"/>
  <c r="U2139" i="21"/>
  <c r="T2139" i="21"/>
  <c r="S2139" i="21"/>
  <c r="R2139" i="21"/>
  <c r="X2138" i="21"/>
  <c r="W2138" i="21"/>
  <c r="V2138" i="21"/>
  <c r="U2138" i="21"/>
  <c r="T2138" i="21"/>
  <c r="S2138" i="21"/>
  <c r="R2138" i="21"/>
  <c r="X2137" i="21"/>
  <c r="W2137" i="21"/>
  <c r="V2137" i="21"/>
  <c r="U2137" i="21"/>
  <c r="T2137" i="21"/>
  <c r="S2137" i="21"/>
  <c r="R2137" i="21"/>
  <c r="X2136" i="21"/>
  <c r="W2136" i="21"/>
  <c r="V2136" i="21"/>
  <c r="U2136" i="21"/>
  <c r="T2136" i="21"/>
  <c r="S2136" i="21"/>
  <c r="R2136" i="21"/>
  <c r="X2135" i="21"/>
  <c r="W2135" i="21"/>
  <c r="V2135" i="21"/>
  <c r="U2135" i="21"/>
  <c r="T2135" i="21"/>
  <c r="S2135" i="21"/>
  <c r="R2135" i="21"/>
  <c r="X2134" i="21"/>
  <c r="W2134" i="21"/>
  <c r="V2134" i="21"/>
  <c r="U2134" i="21"/>
  <c r="T2134" i="21"/>
  <c r="S2134" i="21"/>
  <c r="R2134" i="21"/>
  <c r="X2133" i="21"/>
  <c r="W2133" i="21"/>
  <c r="V2133" i="21"/>
  <c r="U2133" i="21"/>
  <c r="T2133" i="21"/>
  <c r="S2133" i="21"/>
  <c r="R2133" i="21"/>
  <c r="X2132" i="21"/>
  <c r="W2132" i="21"/>
  <c r="V2132" i="21"/>
  <c r="U2132" i="21"/>
  <c r="T2132" i="21"/>
  <c r="S2132" i="21"/>
  <c r="R2132" i="21"/>
  <c r="X2131" i="21"/>
  <c r="W2131" i="21"/>
  <c r="V2131" i="21"/>
  <c r="U2131" i="21"/>
  <c r="T2131" i="21"/>
  <c r="S2131" i="21"/>
  <c r="R2131" i="21"/>
  <c r="X2130" i="21"/>
  <c r="W2130" i="21"/>
  <c r="V2130" i="21"/>
  <c r="U2130" i="21"/>
  <c r="T2130" i="21"/>
  <c r="S2130" i="21"/>
  <c r="R2130" i="21"/>
  <c r="X2129" i="21"/>
  <c r="W2129" i="21"/>
  <c r="V2129" i="21"/>
  <c r="U2129" i="21"/>
  <c r="T2129" i="21"/>
  <c r="S2129" i="21"/>
  <c r="R2129" i="21"/>
  <c r="X2128" i="21"/>
  <c r="W2128" i="21"/>
  <c r="V2128" i="21"/>
  <c r="U2128" i="21"/>
  <c r="T2128" i="21"/>
  <c r="S2128" i="21"/>
  <c r="R2128" i="21"/>
  <c r="X2127" i="21"/>
  <c r="W2127" i="21"/>
  <c r="V2127" i="21"/>
  <c r="U2127" i="21"/>
  <c r="T2127" i="21"/>
  <c r="S2127" i="21"/>
  <c r="R2127" i="21"/>
  <c r="X2126" i="21"/>
  <c r="W2126" i="21"/>
  <c r="V2126" i="21"/>
  <c r="U2126" i="21"/>
  <c r="T2126" i="21"/>
  <c r="S2126" i="21"/>
  <c r="R2126" i="21"/>
  <c r="X2125" i="21"/>
  <c r="W2125" i="21"/>
  <c r="V2125" i="21"/>
  <c r="U2125" i="21"/>
  <c r="T2125" i="21"/>
  <c r="S2125" i="21"/>
  <c r="R2125" i="21"/>
  <c r="X2124" i="21"/>
  <c r="W2124" i="21"/>
  <c r="V2124" i="21"/>
  <c r="U2124" i="21"/>
  <c r="T2124" i="21"/>
  <c r="S2124" i="21"/>
  <c r="R2124" i="21"/>
  <c r="X2123" i="21"/>
  <c r="W2123" i="21"/>
  <c r="V2123" i="21"/>
  <c r="U2123" i="21"/>
  <c r="T2123" i="21"/>
  <c r="S2123" i="21"/>
  <c r="R2123" i="21"/>
  <c r="X2122" i="21"/>
  <c r="W2122" i="21"/>
  <c r="V2122" i="21"/>
  <c r="U2122" i="21"/>
  <c r="T2122" i="21"/>
  <c r="S2122" i="21"/>
  <c r="R2122" i="21"/>
  <c r="X2121" i="21"/>
  <c r="W2121" i="21"/>
  <c r="V2121" i="21"/>
  <c r="U2121" i="21"/>
  <c r="T2121" i="21"/>
  <c r="S2121" i="21"/>
  <c r="R2121" i="21"/>
  <c r="X2120" i="21"/>
  <c r="W2120" i="21"/>
  <c r="V2120" i="21"/>
  <c r="U2120" i="21"/>
  <c r="T2120" i="21"/>
  <c r="S2120" i="21"/>
  <c r="R2120" i="21"/>
  <c r="X2119" i="21"/>
  <c r="W2119" i="21"/>
  <c r="V2119" i="21"/>
  <c r="U2119" i="21"/>
  <c r="T2119" i="21"/>
  <c r="S2119" i="21"/>
  <c r="R2119" i="21"/>
  <c r="X2118" i="21"/>
  <c r="W2118" i="21"/>
  <c r="V2118" i="21"/>
  <c r="U2118" i="21"/>
  <c r="T2118" i="21"/>
  <c r="S2118" i="21"/>
  <c r="R2118" i="21"/>
  <c r="X2117" i="21"/>
  <c r="W2117" i="21"/>
  <c r="V2117" i="21"/>
  <c r="U2117" i="21"/>
  <c r="T2117" i="21"/>
  <c r="S2117" i="21"/>
  <c r="R2117" i="21"/>
  <c r="X2116" i="21"/>
  <c r="W2116" i="21"/>
  <c r="V2116" i="21"/>
  <c r="U2116" i="21"/>
  <c r="T2116" i="21"/>
  <c r="S2116" i="21"/>
  <c r="R2116" i="21"/>
  <c r="X2115" i="21"/>
  <c r="W2115" i="21"/>
  <c r="V2115" i="21"/>
  <c r="U2115" i="21"/>
  <c r="T2115" i="21"/>
  <c r="S2115" i="21"/>
  <c r="R2115" i="21"/>
  <c r="X2114" i="21"/>
  <c r="W2114" i="21"/>
  <c r="V2114" i="21"/>
  <c r="U2114" i="21"/>
  <c r="T2114" i="21"/>
  <c r="S2114" i="21"/>
  <c r="R2114" i="21"/>
  <c r="X2113" i="21"/>
  <c r="W2113" i="21"/>
  <c r="V2113" i="21"/>
  <c r="U2113" i="21"/>
  <c r="T2113" i="21"/>
  <c r="S2113" i="21"/>
  <c r="R2113" i="21"/>
  <c r="X2112" i="21"/>
  <c r="W2112" i="21"/>
  <c r="V2112" i="21"/>
  <c r="U2112" i="21"/>
  <c r="T2112" i="21"/>
  <c r="S2112" i="21"/>
  <c r="R2112" i="21"/>
  <c r="X2111" i="21"/>
  <c r="W2111" i="21"/>
  <c r="V2111" i="21"/>
  <c r="U2111" i="21"/>
  <c r="T2111" i="21"/>
  <c r="S2111" i="21"/>
  <c r="R2111" i="21"/>
  <c r="X2110" i="21"/>
  <c r="W2110" i="21"/>
  <c r="V2110" i="21"/>
  <c r="U2110" i="21"/>
  <c r="T2110" i="21"/>
  <c r="S2110" i="21"/>
  <c r="R2110" i="21"/>
  <c r="X2109" i="21"/>
  <c r="W2109" i="21"/>
  <c r="V2109" i="21"/>
  <c r="U2109" i="21"/>
  <c r="T2109" i="21"/>
  <c r="S2109" i="21"/>
  <c r="R2109" i="21"/>
  <c r="X2108" i="21"/>
  <c r="W2108" i="21"/>
  <c r="V2108" i="21"/>
  <c r="U2108" i="21"/>
  <c r="T2108" i="21"/>
  <c r="S2108" i="21"/>
  <c r="R2108" i="21"/>
  <c r="X2107" i="21"/>
  <c r="W2107" i="21"/>
  <c r="V2107" i="21"/>
  <c r="U2107" i="21"/>
  <c r="T2107" i="21"/>
  <c r="S2107" i="21"/>
  <c r="R2107" i="21"/>
  <c r="X2106" i="21"/>
  <c r="W2106" i="21"/>
  <c r="V2106" i="21"/>
  <c r="U2106" i="21"/>
  <c r="T2106" i="21"/>
  <c r="S2106" i="21"/>
  <c r="R2106" i="21"/>
  <c r="X2105" i="21"/>
  <c r="W2105" i="21"/>
  <c r="V2105" i="21"/>
  <c r="U2105" i="21"/>
  <c r="T2105" i="21"/>
  <c r="S2105" i="21"/>
  <c r="R2105" i="21"/>
  <c r="X2104" i="21"/>
  <c r="W2104" i="21"/>
  <c r="V2104" i="21"/>
  <c r="U2104" i="21"/>
  <c r="T2104" i="21"/>
  <c r="S2104" i="21"/>
  <c r="R2104" i="21"/>
  <c r="X2103" i="21"/>
  <c r="W2103" i="21"/>
  <c r="V2103" i="21"/>
  <c r="U2103" i="21"/>
  <c r="T2103" i="21"/>
  <c r="S2103" i="21"/>
  <c r="R2103" i="21"/>
  <c r="X2102" i="21"/>
  <c r="W2102" i="21"/>
  <c r="V2102" i="21"/>
  <c r="U2102" i="21"/>
  <c r="T2102" i="21"/>
  <c r="S2102" i="21"/>
  <c r="R2102" i="21"/>
  <c r="X2101" i="21"/>
  <c r="W2101" i="21"/>
  <c r="V2101" i="21"/>
  <c r="U2101" i="21"/>
  <c r="T2101" i="21"/>
  <c r="S2101" i="21"/>
  <c r="R2101" i="21"/>
  <c r="X2100" i="21"/>
  <c r="W2100" i="21"/>
  <c r="V2100" i="21"/>
  <c r="U2100" i="21"/>
  <c r="T2100" i="21"/>
  <c r="S2100" i="21"/>
  <c r="R2100" i="21"/>
  <c r="X2099" i="21"/>
  <c r="W2099" i="21"/>
  <c r="V2099" i="21"/>
  <c r="U2099" i="21"/>
  <c r="T2099" i="21"/>
  <c r="S2099" i="21"/>
  <c r="R2099" i="21"/>
  <c r="X2098" i="21"/>
  <c r="W2098" i="21"/>
  <c r="V2098" i="21"/>
  <c r="U2098" i="21"/>
  <c r="T2098" i="21"/>
  <c r="S2098" i="21"/>
  <c r="R2098" i="21"/>
  <c r="X2097" i="21"/>
  <c r="W2097" i="21"/>
  <c r="V2097" i="21"/>
  <c r="U2097" i="21"/>
  <c r="T2097" i="21"/>
  <c r="S2097" i="21"/>
  <c r="R2097" i="21"/>
  <c r="X2096" i="21"/>
  <c r="W2096" i="21"/>
  <c r="V2096" i="21"/>
  <c r="U2096" i="21"/>
  <c r="T2096" i="21"/>
  <c r="S2096" i="21"/>
  <c r="R2096" i="21"/>
  <c r="X2095" i="21"/>
  <c r="W2095" i="21"/>
  <c r="V2095" i="21"/>
  <c r="U2095" i="21"/>
  <c r="T2095" i="21"/>
  <c r="S2095" i="21"/>
  <c r="R2095" i="21"/>
  <c r="X2094" i="21"/>
  <c r="W2094" i="21"/>
  <c r="V2094" i="21"/>
  <c r="U2094" i="21"/>
  <c r="T2094" i="21"/>
  <c r="S2094" i="21"/>
  <c r="R2094" i="21"/>
  <c r="X2093" i="21"/>
  <c r="W2093" i="21"/>
  <c r="V2093" i="21"/>
  <c r="U2093" i="21"/>
  <c r="T2093" i="21"/>
  <c r="S2093" i="21"/>
  <c r="R2093" i="21"/>
  <c r="X2092" i="21"/>
  <c r="W2092" i="21"/>
  <c r="V2092" i="21"/>
  <c r="U2092" i="21"/>
  <c r="T2092" i="21"/>
  <c r="S2092" i="21"/>
  <c r="R2092" i="21"/>
  <c r="X2091" i="21"/>
  <c r="W2091" i="21"/>
  <c r="V2091" i="21"/>
  <c r="U2091" i="21"/>
  <c r="T2091" i="21"/>
  <c r="S2091" i="21"/>
  <c r="R2091" i="21"/>
  <c r="X2090" i="21"/>
  <c r="W2090" i="21"/>
  <c r="V2090" i="21"/>
  <c r="U2090" i="21"/>
  <c r="T2090" i="21"/>
  <c r="S2090" i="21"/>
  <c r="R2090" i="21"/>
  <c r="X2089" i="21"/>
  <c r="W2089" i="21"/>
  <c r="V2089" i="21"/>
  <c r="U2089" i="21"/>
  <c r="T2089" i="21"/>
  <c r="S2089" i="21"/>
  <c r="R2089" i="21"/>
  <c r="X2088" i="21"/>
  <c r="W2088" i="21"/>
  <c r="V2088" i="21"/>
  <c r="U2088" i="21"/>
  <c r="T2088" i="21"/>
  <c r="S2088" i="21"/>
  <c r="R2088" i="21"/>
  <c r="X2087" i="21"/>
  <c r="W2087" i="21"/>
  <c r="V2087" i="21"/>
  <c r="U2087" i="21"/>
  <c r="T2087" i="21"/>
  <c r="S2087" i="21"/>
  <c r="R2087" i="21"/>
  <c r="X2086" i="21"/>
  <c r="W2086" i="21"/>
  <c r="V2086" i="21"/>
  <c r="U2086" i="21"/>
  <c r="T2086" i="21"/>
  <c r="S2086" i="21"/>
  <c r="R2086" i="21"/>
  <c r="X2085" i="21"/>
  <c r="W2085" i="21"/>
  <c r="V2085" i="21"/>
  <c r="U2085" i="21"/>
  <c r="T2085" i="21"/>
  <c r="S2085" i="21"/>
  <c r="R2085" i="21"/>
  <c r="X2084" i="21"/>
  <c r="W2084" i="21"/>
  <c r="V2084" i="21"/>
  <c r="U2084" i="21"/>
  <c r="T2084" i="21"/>
  <c r="S2084" i="21"/>
  <c r="R2084" i="21"/>
  <c r="X2083" i="21"/>
  <c r="W2083" i="21"/>
  <c r="V2083" i="21"/>
  <c r="U2083" i="21"/>
  <c r="T2083" i="21"/>
  <c r="S2083" i="21"/>
  <c r="R2083" i="21"/>
  <c r="X2082" i="21"/>
  <c r="W2082" i="21"/>
  <c r="V2082" i="21"/>
  <c r="U2082" i="21"/>
  <c r="T2082" i="21"/>
  <c r="S2082" i="21"/>
  <c r="R2082" i="21"/>
  <c r="X2081" i="21"/>
  <c r="W2081" i="21"/>
  <c r="V2081" i="21"/>
  <c r="U2081" i="21"/>
  <c r="T2081" i="21"/>
  <c r="S2081" i="21"/>
  <c r="R2081" i="21"/>
  <c r="X2080" i="21"/>
  <c r="W2080" i="21"/>
  <c r="V2080" i="21"/>
  <c r="U2080" i="21"/>
  <c r="T2080" i="21"/>
  <c r="S2080" i="21"/>
  <c r="R2080" i="21"/>
  <c r="X2079" i="21"/>
  <c r="W2079" i="21"/>
  <c r="V2079" i="21"/>
  <c r="U2079" i="21"/>
  <c r="T2079" i="21"/>
  <c r="S2079" i="21"/>
  <c r="R2079" i="21"/>
  <c r="X2078" i="21"/>
  <c r="W2078" i="21"/>
  <c r="V2078" i="21"/>
  <c r="U2078" i="21"/>
  <c r="T2078" i="21"/>
  <c r="S2078" i="21"/>
  <c r="R2078" i="21"/>
  <c r="X2077" i="21"/>
  <c r="W2077" i="21"/>
  <c r="V2077" i="21"/>
  <c r="U2077" i="21"/>
  <c r="T2077" i="21"/>
  <c r="S2077" i="21"/>
  <c r="R2077" i="21"/>
  <c r="X2076" i="21"/>
  <c r="W2076" i="21"/>
  <c r="V2076" i="21"/>
  <c r="U2076" i="21"/>
  <c r="T2076" i="21"/>
  <c r="S2076" i="21"/>
  <c r="R2076" i="21"/>
  <c r="X2075" i="21"/>
  <c r="W2075" i="21"/>
  <c r="V2075" i="21"/>
  <c r="U2075" i="21"/>
  <c r="T2075" i="21"/>
  <c r="S2075" i="21"/>
  <c r="R2075" i="21"/>
  <c r="X2074" i="21"/>
  <c r="W2074" i="21"/>
  <c r="V2074" i="21"/>
  <c r="U2074" i="21"/>
  <c r="T2074" i="21"/>
  <c r="S2074" i="21"/>
  <c r="R2074" i="21"/>
  <c r="X2073" i="21"/>
  <c r="W2073" i="21"/>
  <c r="V2073" i="21"/>
  <c r="U2073" i="21"/>
  <c r="T2073" i="21"/>
  <c r="S2073" i="21"/>
  <c r="R2073" i="21"/>
  <c r="X2072" i="21"/>
  <c r="W2072" i="21"/>
  <c r="V2072" i="21"/>
  <c r="U2072" i="21"/>
  <c r="T2072" i="21"/>
  <c r="S2072" i="21"/>
  <c r="R2072" i="21"/>
  <c r="X2071" i="21"/>
  <c r="W2071" i="21"/>
  <c r="V2071" i="21"/>
  <c r="U2071" i="21"/>
  <c r="T2071" i="21"/>
  <c r="S2071" i="21"/>
  <c r="R2071" i="21"/>
  <c r="X2070" i="21"/>
  <c r="W2070" i="21"/>
  <c r="V2070" i="21"/>
  <c r="U2070" i="21"/>
  <c r="T2070" i="21"/>
  <c r="S2070" i="21"/>
  <c r="R2070" i="21"/>
  <c r="X2069" i="21"/>
  <c r="W2069" i="21"/>
  <c r="V2069" i="21"/>
  <c r="U2069" i="21"/>
  <c r="T2069" i="21"/>
  <c r="S2069" i="21"/>
  <c r="R2069" i="21"/>
  <c r="X2068" i="21"/>
  <c r="W2068" i="21"/>
  <c r="V2068" i="21"/>
  <c r="U2068" i="21"/>
  <c r="T2068" i="21"/>
  <c r="S2068" i="21"/>
  <c r="R2068" i="21"/>
  <c r="X2067" i="21"/>
  <c r="W2067" i="21"/>
  <c r="V2067" i="21"/>
  <c r="U2067" i="21"/>
  <c r="T2067" i="21"/>
  <c r="S2067" i="21"/>
  <c r="R2067" i="21"/>
  <c r="X2066" i="21"/>
  <c r="W2066" i="21"/>
  <c r="V2066" i="21"/>
  <c r="U2066" i="21"/>
  <c r="T2066" i="21"/>
  <c r="S2066" i="21"/>
  <c r="R2066" i="21"/>
  <c r="X2065" i="21"/>
  <c r="W2065" i="21"/>
  <c r="V2065" i="21"/>
  <c r="U2065" i="21"/>
  <c r="T2065" i="21"/>
  <c r="S2065" i="21"/>
  <c r="R2065" i="21"/>
  <c r="X2064" i="21"/>
  <c r="W2064" i="21"/>
  <c r="V2064" i="21"/>
  <c r="U2064" i="21"/>
  <c r="T2064" i="21"/>
  <c r="S2064" i="21"/>
  <c r="R2064" i="21"/>
  <c r="X2063" i="21"/>
  <c r="W2063" i="21"/>
  <c r="V2063" i="21"/>
  <c r="U2063" i="21"/>
  <c r="T2063" i="21"/>
  <c r="S2063" i="21"/>
  <c r="R2063" i="21"/>
  <c r="X2062" i="21"/>
  <c r="W2062" i="21"/>
  <c r="V2062" i="21"/>
  <c r="U2062" i="21"/>
  <c r="T2062" i="21"/>
  <c r="S2062" i="21"/>
  <c r="R2062" i="21"/>
  <c r="X2061" i="21"/>
  <c r="W2061" i="21"/>
  <c r="V2061" i="21"/>
  <c r="U2061" i="21"/>
  <c r="T2061" i="21"/>
  <c r="S2061" i="21"/>
  <c r="R2061" i="21"/>
  <c r="X2060" i="21"/>
  <c r="W2060" i="21"/>
  <c r="V2060" i="21"/>
  <c r="U2060" i="21"/>
  <c r="T2060" i="21"/>
  <c r="S2060" i="21"/>
  <c r="R2060" i="21"/>
  <c r="X2059" i="21"/>
  <c r="W2059" i="21"/>
  <c r="V2059" i="21"/>
  <c r="U2059" i="21"/>
  <c r="T2059" i="21"/>
  <c r="S2059" i="21"/>
  <c r="R2059" i="21"/>
  <c r="X2058" i="21"/>
  <c r="W2058" i="21"/>
  <c r="V2058" i="21"/>
  <c r="U2058" i="21"/>
  <c r="T2058" i="21"/>
  <c r="S2058" i="21"/>
  <c r="R2058" i="21"/>
  <c r="X2057" i="21"/>
  <c r="W2057" i="21"/>
  <c r="V2057" i="21"/>
  <c r="U2057" i="21"/>
  <c r="T2057" i="21"/>
  <c r="S2057" i="21"/>
  <c r="R2057" i="21"/>
  <c r="X2056" i="21"/>
  <c r="W2056" i="21"/>
  <c r="V2056" i="21"/>
  <c r="U2056" i="21"/>
  <c r="T2056" i="21"/>
  <c r="S2056" i="21"/>
  <c r="R2056" i="21"/>
  <c r="X2055" i="21"/>
  <c r="W2055" i="21"/>
  <c r="V2055" i="21"/>
  <c r="U2055" i="21"/>
  <c r="T2055" i="21"/>
  <c r="S2055" i="21"/>
  <c r="R2055" i="21"/>
  <c r="X2054" i="21"/>
  <c r="W2054" i="21"/>
  <c r="V2054" i="21"/>
  <c r="U2054" i="21"/>
  <c r="T2054" i="21"/>
  <c r="S2054" i="21"/>
  <c r="R2054" i="21"/>
  <c r="X2053" i="21"/>
  <c r="W2053" i="21"/>
  <c r="V2053" i="21"/>
  <c r="U2053" i="21"/>
  <c r="T2053" i="21"/>
  <c r="S2053" i="21"/>
  <c r="R2053" i="21"/>
  <c r="X2052" i="21"/>
  <c r="W2052" i="21"/>
  <c r="V2052" i="21"/>
  <c r="U2052" i="21"/>
  <c r="T2052" i="21"/>
  <c r="S2052" i="21"/>
  <c r="R2052" i="21"/>
  <c r="X2051" i="21"/>
  <c r="W2051" i="21"/>
  <c r="V2051" i="21"/>
  <c r="U2051" i="21"/>
  <c r="T2051" i="21"/>
  <c r="S2051" i="21"/>
  <c r="R2051" i="21"/>
  <c r="X2050" i="21"/>
  <c r="W2050" i="21"/>
  <c r="V2050" i="21"/>
  <c r="U2050" i="21"/>
  <c r="T2050" i="21"/>
  <c r="S2050" i="21"/>
  <c r="R2050" i="21"/>
  <c r="X2049" i="21"/>
  <c r="W2049" i="21"/>
  <c r="V2049" i="21"/>
  <c r="U2049" i="21"/>
  <c r="T2049" i="21"/>
  <c r="S2049" i="21"/>
  <c r="R2049" i="21"/>
  <c r="X2048" i="21"/>
  <c r="W2048" i="21"/>
  <c r="V2048" i="21"/>
  <c r="U2048" i="21"/>
  <c r="T2048" i="21"/>
  <c r="S2048" i="21"/>
  <c r="R2048" i="21"/>
  <c r="X2047" i="21"/>
  <c r="W2047" i="21"/>
  <c r="V2047" i="21"/>
  <c r="U2047" i="21"/>
  <c r="T2047" i="21"/>
  <c r="S2047" i="21"/>
  <c r="R2047" i="21"/>
  <c r="X2046" i="21"/>
  <c r="W2046" i="21"/>
  <c r="V2046" i="21"/>
  <c r="U2046" i="21"/>
  <c r="T2046" i="21"/>
  <c r="S2046" i="21"/>
  <c r="R2046" i="21"/>
  <c r="X2045" i="21"/>
  <c r="W2045" i="21"/>
  <c r="V2045" i="21"/>
  <c r="U2045" i="21"/>
  <c r="T2045" i="21"/>
  <c r="S2045" i="21"/>
  <c r="R2045" i="21"/>
  <c r="X2044" i="21"/>
  <c r="W2044" i="21"/>
  <c r="V2044" i="21"/>
  <c r="U2044" i="21"/>
  <c r="T2044" i="21"/>
  <c r="S2044" i="21"/>
  <c r="R2044" i="21"/>
  <c r="X2043" i="21"/>
  <c r="W2043" i="21"/>
  <c r="V2043" i="21"/>
  <c r="U2043" i="21"/>
  <c r="T2043" i="21"/>
  <c r="S2043" i="21"/>
  <c r="R2043" i="21"/>
  <c r="X2042" i="21"/>
  <c r="W2042" i="21"/>
  <c r="V2042" i="21"/>
  <c r="U2042" i="21"/>
  <c r="T2042" i="21"/>
  <c r="S2042" i="21"/>
  <c r="R2042" i="21"/>
  <c r="X2041" i="21"/>
  <c r="W2041" i="21"/>
  <c r="V2041" i="21"/>
  <c r="U2041" i="21"/>
  <c r="T2041" i="21"/>
  <c r="S2041" i="21"/>
  <c r="R2041" i="21"/>
  <c r="X2040" i="21"/>
  <c r="W2040" i="21"/>
  <c r="V2040" i="21"/>
  <c r="U2040" i="21"/>
  <c r="T2040" i="21"/>
  <c r="S2040" i="21"/>
  <c r="R2040" i="21"/>
  <c r="X2039" i="21"/>
  <c r="W2039" i="21"/>
  <c r="V2039" i="21"/>
  <c r="U2039" i="21"/>
  <c r="T2039" i="21"/>
  <c r="S2039" i="21"/>
  <c r="R2039" i="21"/>
  <c r="X2038" i="21"/>
  <c r="W2038" i="21"/>
  <c r="V2038" i="21"/>
  <c r="U2038" i="21"/>
  <c r="T2038" i="21"/>
  <c r="S2038" i="21"/>
  <c r="R2038" i="21"/>
  <c r="X2037" i="21"/>
  <c r="W2037" i="21"/>
  <c r="V2037" i="21"/>
  <c r="U2037" i="21"/>
  <c r="T2037" i="21"/>
  <c r="S2037" i="21"/>
  <c r="R2037" i="21"/>
  <c r="X2036" i="21"/>
  <c r="W2036" i="21"/>
  <c r="V2036" i="21"/>
  <c r="U2036" i="21"/>
  <c r="T2036" i="21"/>
  <c r="S2036" i="21"/>
  <c r="R2036" i="21"/>
  <c r="X2035" i="21"/>
  <c r="W2035" i="21"/>
  <c r="V2035" i="21"/>
  <c r="U2035" i="21"/>
  <c r="T2035" i="21"/>
  <c r="S2035" i="21"/>
  <c r="R2035" i="21"/>
  <c r="X2034" i="21"/>
  <c r="W2034" i="21"/>
  <c r="V2034" i="21"/>
  <c r="U2034" i="21"/>
  <c r="T2034" i="21"/>
  <c r="S2034" i="21"/>
  <c r="R2034" i="21"/>
  <c r="X2033" i="21"/>
  <c r="W2033" i="21"/>
  <c r="V2033" i="21"/>
  <c r="U2033" i="21"/>
  <c r="T2033" i="21"/>
  <c r="S2033" i="21"/>
  <c r="R2033" i="21"/>
  <c r="X2032" i="21"/>
  <c r="W2032" i="21"/>
  <c r="V2032" i="21"/>
  <c r="U2032" i="21"/>
  <c r="T2032" i="21"/>
  <c r="S2032" i="21"/>
  <c r="R2032" i="21"/>
  <c r="X2031" i="21"/>
  <c r="W2031" i="21"/>
  <c r="V2031" i="21"/>
  <c r="U2031" i="21"/>
  <c r="T2031" i="21"/>
  <c r="S2031" i="21"/>
  <c r="R2031" i="21"/>
  <c r="X2030" i="21"/>
  <c r="W2030" i="21"/>
  <c r="V2030" i="21"/>
  <c r="U2030" i="21"/>
  <c r="T2030" i="21"/>
  <c r="S2030" i="21"/>
  <c r="R2030" i="21"/>
  <c r="X2029" i="21"/>
  <c r="W2029" i="21"/>
  <c r="V2029" i="21"/>
  <c r="U2029" i="21"/>
  <c r="T2029" i="21"/>
  <c r="S2029" i="21"/>
  <c r="R2029" i="21"/>
  <c r="X2028" i="21"/>
  <c r="W2028" i="21"/>
  <c r="V2028" i="21"/>
  <c r="U2028" i="21"/>
  <c r="T2028" i="21"/>
  <c r="S2028" i="21"/>
  <c r="R2028" i="21"/>
  <c r="X2027" i="21"/>
  <c r="W2027" i="21"/>
  <c r="V2027" i="21"/>
  <c r="U2027" i="21"/>
  <c r="T2027" i="21"/>
  <c r="S2027" i="21"/>
  <c r="R2027" i="21"/>
  <c r="X2026" i="21"/>
  <c r="W2026" i="21"/>
  <c r="V2026" i="21"/>
  <c r="U2026" i="21"/>
  <c r="T2026" i="21"/>
  <c r="S2026" i="21"/>
  <c r="R2026" i="21"/>
  <c r="X2025" i="21"/>
  <c r="W2025" i="21"/>
  <c r="V2025" i="21"/>
  <c r="U2025" i="21"/>
  <c r="T2025" i="21"/>
  <c r="S2025" i="21"/>
  <c r="R2025" i="21"/>
  <c r="X2024" i="21"/>
  <c r="W2024" i="21"/>
  <c r="V2024" i="21"/>
  <c r="U2024" i="21"/>
  <c r="T2024" i="21"/>
  <c r="S2024" i="21"/>
  <c r="R2024" i="21"/>
  <c r="X2023" i="21"/>
  <c r="W2023" i="21"/>
  <c r="V2023" i="21"/>
  <c r="U2023" i="21"/>
  <c r="T2023" i="21"/>
  <c r="S2023" i="21"/>
  <c r="R2023" i="21"/>
  <c r="X2022" i="21"/>
  <c r="W2022" i="21"/>
  <c r="V2022" i="21"/>
  <c r="U2022" i="21"/>
  <c r="T2022" i="21"/>
  <c r="S2022" i="21"/>
  <c r="R2022" i="21"/>
  <c r="X2021" i="21"/>
  <c r="W2021" i="21"/>
  <c r="V2021" i="21"/>
  <c r="U2021" i="21"/>
  <c r="T2021" i="21"/>
  <c r="S2021" i="21"/>
  <c r="R2021" i="21"/>
  <c r="X2020" i="21"/>
  <c r="W2020" i="21"/>
  <c r="V2020" i="21"/>
  <c r="U2020" i="21"/>
  <c r="T2020" i="21"/>
  <c r="S2020" i="21"/>
  <c r="R2020" i="21"/>
  <c r="X2019" i="21"/>
  <c r="W2019" i="21"/>
  <c r="V2019" i="21"/>
  <c r="U2019" i="21"/>
  <c r="T2019" i="21"/>
  <c r="S2019" i="21"/>
  <c r="R2019" i="21"/>
  <c r="X2018" i="21"/>
  <c r="W2018" i="21"/>
  <c r="V2018" i="21"/>
  <c r="U2018" i="21"/>
  <c r="T2018" i="21"/>
  <c r="S2018" i="21"/>
  <c r="R2018" i="21"/>
  <c r="X2017" i="21"/>
  <c r="W2017" i="21"/>
  <c r="V2017" i="21"/>
  <c r="U2017" i="21"/>
  <c r="T2017" i="21"/>
  <c r="S2017" i="21"/>
  <c r="R2017" i="21"/>
  <c r="X2016" i="21"/>
  <c r="W2016" i="21"/>
  <c r="V2016" i="21"/>
  <c r="U2016" i="21"/>
  <c r="T2016" i="21"/>
  <c r="S2016" i="21"/>
  <c r="R2016" i="21"/>
  <c r="X2015" i="21"/>
  <c r="W2015" i="21"/>
  <c r="V2015" i="21"/>
  <c r="U2015" i="21"/>
  <c r="T2015" i="21"/>
  <c r="S2015" i="21"/>
  <c r="R2015" i="21"/>
  <c r="X2014" i="21"/>
  <c r="W2014" i="21"/>
  <c r="V2014" i="21"/>
  <c r="U2014" i="21"/>
  <c r="T2014" i="21"/>
  <c r="S2014" i="21"/>
  <c r="R2014" i="21"/>
  <c r="X2013" i="21"/>
  <c r="W2013" i="21"/>
  <c r="V2013" i="21"/>
  <c r="U2013" i="21"/>
  <c r="T2013" i="21"/>
  <c r="S2013" i="21"/>
  <c r="R2013" i="21"/>
  <c r="X2012" i="21"/>
  <c r="W2012" i="21"/>
  <c r="V2012" i="21"/>
  <c r="U2012" i="21"/>
  <c r="T2012" i="21"/>
  <c r="S2012" i="21"/>
  <c r="R2012" i="21"/>
  <c r="X2011" i="21"/>
  <c r="W2011" i="21"/>
  <c r="V2011" i="21"/>
  <c r="U2011" i="21"/>
  <c r="T2011" i="21"/>
  <c r="S2011" i="21"/>
  <c r="R2011" i="21"/>
  <c r="X2010" i="21"/>
  <c r="W2010" i="21"/>
  <c r="V2010" i="21"/>
  <c r="U2010" i="21"/>
  <c r="T2010" i="21"/>
  <c r="S2010" i="21"/>
  <c r="R2010" i="21"/>
  <c r="X2009" i="21"/>
  <c r="W2009" i="21"/>
  <c r="V2009" i="21"/>
  <c r="U2009" i="21"/>
  <c r="T2009" i="21"/>
  <c r="S2009" i="21"/>
  <c r="R2009" i="21"/>
  <c r="X2008" i="21"/>
  <c r="W2008" i="21"/>
  <c r="V2008" i="21"/>
  <c r="U2008" i="21"/>
  <c r="T2008" i="21"/>
  <c r="S2008" i="21"/>
  <c r="R2008" i="21"/>
  <c r="X2007" i="21"/>
  <c r="W2007" i="21"/>
  <c r="V2007" i="21"/>
  <c r="U2007" i="21"/>
  <c r="T2007" i="21"/>
  <c r="S2007" i="21"/>
  <c r="R2007" i="21"/>
  <c r="X2006" i="21"/>
  <c r="W2006" i="21"/>
  <c r="V2006" i="21"/>
  <c r="U2006" i="21"/>
  <c r="T2006" i="21"/>
  <c r="S2006" i="21"/>
  <c r="R2006" i="21"/>
  <c r="X2005" i="21"/>
  <c r="W2005" i="21"/>
  <c r="V2005" i="21"/>
  <c r="U2005" i="21"/>
  <c r="T2005" i="21"/>
  <c r="S2005" i="21"/>
  <c r="R2005" i="21"/>
  <c r="X2004" i="21"/>
  <c r="W2004" i="21"/>
  <c r="V2004" i="21"/>
  <c r="U2004" i="21"/>
  <c r="T2004" i="21"/>
  <c r="S2004" i="21"/>
  <c r="R2004" i="21"/>
  <c r="X2003" i="21"/>
  <c r="W2003" i="21"/>
  <c r="V2003" i="21"/>
  <c r="U2003" i="21"/>
  <c r="T2003" i="21"/>
  <c r="S2003" i="21"/>
  <c r="R2003" i="21"/>
  <c r="X2002" i="21"/>
  <c r="W2002" i="21"/>
  <c r="V2002" i="21"/>
  <c r="U2002" i="21"/>
  <c r="T2002" i="21"/>
  <c r="S2002" i="21"/>
  <c r="R2002" i="21"/>
  <c r="X2001" i="21"/>
  <c r="W2001" i="21"/>
  <c r="V2001" i="21"/>
  <c r="U2001" i="21"/>
  <c r="T2001" i="21"/>
  <c r="S2001" i="21"/>
  <c r="R2001" i="21"/>
  <c r="X2000" i="21"/>
  <c r="W2000" i="21"/>
  <c r="V2000" i="21"/>
  <c r="U2000" i="21"/>
  <c r="T2000" i="21"/>
  <c r="S2000" i="21"/>
  <c r="R2000" i="21"/>
  <c r="X1999" i="21"/>
  <c r="W1999" i="21"/>
  <c r="V1999" i="21"/>
  <c r="U1999" i="21"/>
  <c r="T1999" i="21"/>
  <c r="S1999" i="21"/>
  <c r="R1999" i="21"/>
  <c r="X1998" i="21"/>
  <c r="W1998" i="21"/>
  <c r="V1998" i="21"/>
  <c r="U1998" i="21"/>
  <c r="T1998" i="21"/>
  <c r="S1998" i="21"/>
  <c r="R1998" i="21"/>
  <c r="X1997" i="21"/>
  <c r="W1997" i="21"/>
  <c r="V1997" i="21"/>
  <c r="U1997" i="21"/>
  <c r="T1997" i="21"/>
  <c r="S1997" i="21"/>
  <c r="R1997" i="21"/>
  <c r="X1996" i="21"/>
  <c r="W1996" i="21"/>
  <c r="V1996" i="21"/>
  <c r="U1996" i="21"/>
  <c r="T1996" i="21"/>
  <c r="S1996" i="21"/>
  <c r="R1996" i="21"/>
  <c r="X1995" i="21"/>
  <c r="W1995" i="21"/>
  <c r="V1995" i="21"/>
  <c r="U1995" i="21"/>
  <c r="T1995" i="21"/>
  <c r="S1995" i="21"/>
  <c r="R1995" i="21"/>
  <c r="X1994" i="21"/>
  <c r="W1994" i="21"/>
  <c r="V1994" i="21"/>
  <c r="U1994" i="21"/>
  <c r="T1994" i="21"/>
  <c r="S1994" i="21"/>
  <c r="R1994" i="21"/>
  <c r="X1993" i="21"/>
  <c r="W1993" i="21"/>
  <c r="V1993" i="21"/>
  <c r="U1993" i="21"/>
  <c r="T1993" i="21"/>
  <c r="S1993" i="21"/>
  <c r="R1993" i="21"/>
  <c r="X1992" i="21"/>
  <c r="W1992" i="21"/>
  <c r="V1992" i="21"/>
  <c r="U1992" i="21"/>
  <c r="T1992" i="21"/>
  <c r="S1992" i="21"/>
  <c r="R1992" i="21"/>
  <c r="X1991" i="21"/>
  <c r="W1991" i="21"/>
  <c r="V1991" i="21"/>
  <c r="U1991" i="21"/>
  <c r="T1991" i="21"/>
  <c r="S1991" i="21"/>
  <c r="R1991" i="21"/>
  <c r="X1990" i="21"/>
  <c r="W1990" i="21"/>
  <c r="V1990" i="21"/>
  <c r="U1990" i="21"/>
  <c r="T1990" i="21"/>
  <c r="S1990" i="21"/>
  <c r="R1990" i="21"/>
  <c r="X1989" i="21"/>
  <c r="W1989" i="21"/>
  <c r="V1989" i="21"/>
  <c r="U1989" i="21"/>
  <c r="T1989" i="21"/>
  <c r="S1989" i="21"/>
  <c r="R1989" i="21"/>
  <c r="X1988" i="21"/>
  <c r="W1988" i="21"/>
  <c r="V1988" i="21"/>
  <c r="U1988" i="21"/>
  <c r="T1988" i="21"/>
  <c r="S1988" i="21"/>
  <c r="R1988" i="21"/>
  <c r="X1987" i="21"/>
  <c r="W1987" i="21"/>
  <c r="V1987" i="21"/>
  <c r="U1987" i="21"/>
  <c r="T1987" i="21"/>
  <c r="S1987" i="21"/>
  <c r="R1987" i="21"/>
  <c r="X1986" i="21"/>
  <c r="W1986" i="21"/>
  <c r="V1986" i="21"/>
  <c r="U1986" i="21"/>
  <c r="T1986" i="21"/>
  <c r="S1986" i="21"/>
  <c r="R1986" i="21"/>
  <c r="X1985" i="21"/>
  <c r="W1985" i="21"/>
  <c r="V1985" i="21"/>
  <c r="U1985" i="21"/>
  <c r="T1985" i="21"/>
  <c r="S1985" i="21"/>
  <c r="R1985" i="21"/>
  <c r="X1984" i="21"/>
  <c r="W1984" i="21"/>
  <c r="V1984" i="21"/>
  <c r="U1984" i="21"/>
  <c r="T1984" i="21"/>
  <c r="S1984" i="21"/>
  <c r="R1984" i="21"/>
  <c r="X1983" i="21"/>
  <c r="W1983" i="21"/>
  <c r="V1983" i="21"/>
  <c r="U1983" i="21"/>
  <c r="T1983" i="21"/>
  <c r="S1983" i="21"/>
  <c r="R1983" i="21"/>
  <c r="X1982" i="21"/>
  <c r="W1982" i="21"/>
  <c r="V1982" i="21"/>
  <c r="U1982" i="21"/>
  <c r="T1982" i="21"/>
  <c r="S1982" i="21"/>
  <c r="R1982" i="21"/>
  <c r="X1981" i="21"/>
  <c r="W1981" i="21"/>
  <c r="V1981" i="21"/>
  <c r="U1981" i="21"/>
  <c r="T1981" i="21"/>
  <c r="S1981" i="21"/>
  <c r="R1981" i="21"/>
  <c r="X1980" i="21"/>
  <c r="W1980" i="21"/>
  <c r="V1980" i="21"/>
  <c r="U1980" i="21"/>
  <c r="T1980" i="21"/>
  <c r="S1980" i="21"/>
  <c r="R1980" i="21"/>
  <c r="X1979" i="21"/>
  <c r="W1979" i="21"/>
  <c r="V1979" i="21"/>
  <c r="U1979" i="21"/>
  <c r="T1979" i="21"/>
  <c r="S1979" i="21"/>
  <c r="R1979" i="21"/>
  <c r="X1978" i="21"/>
  <c r="W1978" i="21"/>
  <c r="V1978" i="21"/>
  <c r="U1978" i="21"/>
  <c r="T1978" i="21"/>
  <c r="S1978" i="21"/>
  <c r="R1978" i="21"/>
  <c r="X1977" i="21"/>
  <c r="W1977" i="21"/>
  <c r="V1977" i="21"/>
  <c r="U1977" i="21"/>
  <c r="T1977" i="21"/>
  <c r="S1977" i="21"/>
  <c r="R1977" i="21"/>
  <c r="X1976" i="21"/>
  <c r="W1976" i="21"/>
  <c r="V1976" i="21"/>
  <c r="U1976" i="21"/>
  <c r="T1976" i="21"/>
  <c r="S1976" i="21"/>
  <c r="R1976" i="21"/>
  <c r="X1975" i="21"/>
  <c r="W1975" i="21"/>
  <c r="V1975" i="21"/>
  <c r="U1975" i="21"/>
  <c r="T1975" i="21"/>
  <c r="S1975" i="21"/>
  <c r="R1975" i="21"/>
  <c r="X1974" i="21"/>
  <c r="W1974" i="21"/>
  <c r="V1974" i="21"/>
  <c r="U1974" i="21"/>
  <c r="T1974" i="21"/>
  <c r="S1974" i="21"/>
  <c r="R1974" i="21"/>
  <c r="X1973" i="21"/>
  <c r="W1973" i="21"/>
  <c r="V1973" i="21"/>
  <c r="U1973" i="21"/>
  <c r="T1973" i="21"/>
  <c r="S1973" i="21"/>
  <c r="R1973" i="21"/>
  <c r="X1972" i="21"/>
  <c r="W1972" i="21"/>
  <c r="V1972" i="21"/>
  <c r="U1972" i="21"/>
  <c r="T1972" i="21"/>
  <c r="S1972" i="21"/>
  <c r="R1972" i="21"/>
  <c r="X1971" i="21"/>
  <c r="W1971" i="21"/>
  <c r="V1971" i="21"/>
  <c r="U1971" i="21"/>
  <c r="T1971" i="21"/>
  <c r="S1971" i="21"/>
  <c r="R1971" i="21"/>
  <c r="X1970" i="21"/>
  <c r="W1970" i="21"/>
  <c r="V1970" i="21"/>
  <c r="U1970" i="21"/>
  <c r="T1970" i="21"/>
  <c r="S1970" i="21"/>
  <c r="R1970" i="21"/>
  <c r="X1969" i="21"/>
  <c r="W1969" i="21"/>
  <c r="V1969" i="21"/>
  <c r="U1969" i="21"/>
  <c r="T1969" i="21"/>
  <c r="S1969" i="21"/>
  <c r="R1969" i="21"/>
  <c r="X1968" i="21"/>
  <c r="W1968" i="21"/>
  <c r="V1968" i="21"/>
  <c r="U1968" i="21"/>
  <c r="T1968" i="21"/>
  <c r="S1968" i="21"/>
  <c r="R1968" i="21"/>
  <c r="X1967" i="21"/>
  <c r="W1967" i="21"/>
  <c r="V1967" i="21"/>
  <c r="U1967" i="21"/>
  <c r="T1967" i="21"/>
  <c r="S1967" i="21"/>
  <c r="R1967" i="21"/>
  <c r="X1966" i="21"/>
  <c r="W1966" i="21"/>
  <c r="V1966" i="21"/>
  <c r="U1966" i="21"/>
  <c r="T1966" i="21"/>
  <c r="S1966" i="21"/>
  <c r="R1966" i="21"/>
  <c r="X1965" i="21"/>
  <c r="W1965" i="21"/>
  <c r="V1965" i="21"/>
  <c r="U1965" i="21"/>
  <c r="T1965" i="21"/>
  <c r="S1965" i="21"/>
  <c r="R1965" i="21"/>
  <c r="X1964" i="21"/>
  <c r="W1964" i="21"/>
  <c r="V1964" i="21"/>
  <c r="U1964" i="21"/>
  <c r="T1964" i="21"/>
  <c r="S1964" i="21"/>
  <c r="R1964" i="21"/>
  <c r="X1963" i="21"/>
  <c r="W1963" i="21"/>
  <c r="V1963" i="21"/>
  <c r="U1963" i="21"/>
  <c r="T1963" i="21"/>
  <c r="S1963" i="21"/>
  <c r="R1963" i="21"/>
  <c r="X1962" i="21"/>
  <c r="W1962" i="21"/>
  <c r="V1962" i="21"/>
  <c r="U1962" i="21"/>
  <c r="T1962" i="21"/>
  <c r="S1962" i="21"/>
  <c r="R1962" i="21"/>
  <c r="X1961" i="21"/>
  <c r="W1961" i="21"/>
  <c r="V1961" i="21"/>
  <c r="U1961" i="21"/>
  <c r="T1961" i="21"/>
  <c r="S1961" i="21"/>
  <c r="R1961" i="21"/>
  <c r="X1960" i="21"/>
  <c r="W1960" i="21"/>
  <c r="V1960" i="21"/>
  <c r="U1960" i="21"/>
  <c r="T1960" i="21"/>
  <c r="S1960" i="21"/>
  <c r="R1960" i="21"/>
  <c r="X1959" i="21"/>
  <c r="W1959" i="21"/>
  <c r="V1959" i="21"/>
  <c r="U1959" i="21"/>
  <c r="T1959" i="21"/>
  <c r="S1959" i="21"/>
  <c r="R1959" i="21"/>
  <c r="X1958" i="21"/>
  <c r="W1958" i="21"/>
  <c r="V1958" i="21"/>
  <c r="U1958" i="21"/>
  <c r="T1958" i="21"/>
  <c r="S1958" i="21"/>
  <c r="R1958" i="21"/>
  <c r="X1957" i="21"/>
  <c r="W1957" i="21"/>
  <c r="V1957" i="21"/>
  <c r="U1957" i="21"/>
  <c r="T1957" i="21"/>
  <c r="S1957" i="21"/>
  <c r="R1957" i="21"/>
  <c r="X1956" i="21"/>
  <c r="W1956" i="21"/>
  <c r="V1956" i="21"/>
  <c r="U1956" i="21"/>
  <c r="T1956" i="21"/>
  <c r="S1956" i="21"/>
  <c r="R1956" i="21"/>
  <c r="X1955" i="21"/>
  <c r="W1955" i="21"/>
  <c r="V1955" i="21"/>
  <c r="U1955" i="21"/>
  <c r="T1955" i="21"/>
  <c r="S1955" i="21"/>
  <c r="R1955" i="21"/>
  <c r="X1954" i="21"/>
  <c r="W1954" i="21"/>
  <c r="V1954" i="21"/>
  <c r="U1954" i="21"/>
  <c r="T1954" i="21"/>
  <c r="S1954" i="21"/>
  <c r="R1954" i="21"/>
  <c r="X1953" i="21"/>
  <c r="W1953" i="21"/>
  <c r="V1953" i="21"/>
  <c r="U1953" i="21"/>
  <c r="T1953" i="21"/>
  <c r="S1953" i="21"/>
  <c r="R1953" i="21"/>
  <c r="X1952" i="21"/>
  <c r="W1952" i="21"/>
  <c r="V1952" i="21"/>
  <c r="U1952" i="21"/>
  <c r="T1952" i="21"/>
  <c r="S1952" i="21"/>
  <c r="R1952" i="21"/>
  <c r="X1951" i="21"/>
  <c r="W1951" i="21"/>
  <c r="V1951" i="21"/>
  <c r="U1951" i="21"/>
  <c r="T1951" i="21"/>
  <c r="S1951" i="21"/>
  <c r="R1951" i="21"/>
  <c r="X1950" i="21"/>
  <c r="W1950" i="21"/>
  <c r="V1950" i="21"/>
  <c r="U1950" i="21"/>
  <c r="T1950" i="21"/>
  <c r="S1950" i="21"/>
  <c r="R1950" i="21"/>
  <c r="X1949" i="21"/>
  <c r="W1949" i="21"/>
  <c r="V1949" i="21"/>
  <c r="U1949" i="21"/>
  <c r="T1949" i="21"/>
  <c r="S1949" i="21"/>
  <c r="R1949" i="21"/>
  <c r="X1948" i="21"/>
  <c r="W1948" i="21"/>
  <c r="V1948" i="21"/>
  <c r="U1948" i="21"/>
  <c r="T1948" i="21"/>
  <c r="S1948" i="21"/>
  <c r="R1948" i="21"/>
  <c r="X1947" i="21"/>
  <c r="W1947" i="21"/>
  <c r="V1947" i="21"/>
  <c r="U1947" i="21"/>
  <c r="T1947" i="21"/>
  <c r="S1947" i="21"/>
  <c r="R1947" i="21"/>
  <c r="X1946" i="21"/>
  <c r="W1946" i="21"/>
  <c r="V1946" i="21"/>
  <c r="U1946" i="21"/>
  <c r="T1946" i="21"/>
  <c r="S1946" i="21"/>
  <c r="R1946" i="21"/>
  <c r="X1945" i="21"/>
  <c r="W1945" i="21"/>
  <c r="V1945" i="21"/>
  <c r="U1945" i="21"/>
  <c r="T1945" i="21"/>
  <c r="S1945" i="21"/>
  <c r="R1945" i="21"/>
  <c r="X1944" i="21"/>
  <c r="W1944" i="21"/>
  <c r="V1944" i="21"/>
  <c r="U1944" i="21"/>
  <c r="T1944" i="21"/>
  <c r="S1944" i="21"/>
  <c r="R1944" i="21"/>
  <c r="X1943" i="21"/>
  <c r="W1943" i="21"/>
  <c r="V1943" i="21"/>
  <c r="U1943" i="21"/>
  <c r="T1943" i="21"/>
  <c r="S1943" i="21"/>
  <c r="R1943" i="21"/>
  <c r="X1942" i="21"/>
  <c r="W1942" i="21"/>
  <c r="V1942" i="21"/>
  <c r="U1942" i="21"/>
  <c r="T1942" i="21"/>
  <c r="S1942" i="21"/>
  <c r="R1942" i="21"/>
  <c r="X1941" i="21"/>
  <c r="W1941" i="21"/>
  <c r="V1941" i="21"/>
  <c r="U1941" i="21"/>
  <c r="T1941" i="21"/>
  <c r="S1941" i="21"/>
  <c r="R1941" i="21"/>
  <c r="X1940" i="21"/>
  <c r="W1940" i="21"/>
  <c r="V1940" i="21"/>
  <c r="U1940" i="21"/>
  <c r="T1940" i="21"/>
  <c r="S1940" i="21"/>
  <c r="R1940" i="21"/>
  <c r="X1939" i="21"/>
  <c r="W1939" i="21"/>
  <c r="V1939" i="21"/>
  <c r="U1939" i="21"/>
  <c r="T1939" i="21"/>
  <c r="S1939" i="21"/>
  <c r="R1939" i="21"/>
  <c r="X1938" i="21"/>
  <c r="W1938" i="21"/>
  <c r="V1938" i="21"/>
  <c r="U1938" i="21"/>
  <c r="T1938" i="21"/>
  <c r="S1938" i="21"/>
  <c r="R1938" i="21"/>
  <c r="X1937" i="21"/>
  <c r="W1937" i="21"/>
  <c r="V1937" i="21"/>
  <c r="U1937" i="21"/>
  <c r="T1937" i="21"/>
  <c r="S1937" i="21"/>
  <c r="R1937" i="21"/>
  <c r="X1936" i="21"/>
  <c r="W1936" i="21"/>
  <c r="V1936" i="21"/>
  <c r="U1936" i="21"/>
  <c r="T1936" i="21"/>
  <c r="S1936" i="21"/>
  <c r="R1936" i="21"/>
  <c r="X1935" i="21"/>
  <c r="W1935" i="21"/>
  <c r="V1935" i="21"/>
  <c r="U1935" i="21"/>
  <c r="T1935" i="21"/>
  <c r="S1935" i="21"/>
  <c r="R1935" i="21"/>
  <c r="X1934" i="21"/>
  <c r="W1934" i="21"/>
  <c r="V1934" i="21"/>
  <c r="U1934" i="21"/>
  <c r="T1934" i="21"/>
  <c r="S1934" i="21"/>
  <c r="R1934" i="21"/>
  <c r="X1933" i="21"/>
  <c r="W1933" i="21"/>
  <c r="V1933" i="21"/>
  <c r="U1933" i="21"/>
  <c r="T1933" i="21"/>
  <c r="S1933" i="21"/>
  <c r="R1933" i="21"/>
  <c r="X1932" i="21"/>
  <c r="W1932" i="21"/>
  <c r="V1932" i="21"/>
  <c r="U1932" i="21"/>
  <c r="T1932" i="21"/>
  <c r="S1932" i="21"/>
  <c r="R1932" i="21"/>
  <c r="X1931" i="21"/>
  <c r="W1931" i="21"/>
  <c r="V1931" i="21"/>
  <c r="U1931" i="21"/>
  <c r="T1931" i="21"/>
  <c r="S1931" i="21"/>
  <c r="R1931" i="21"/>
  <c r="X1930" i="21"/>
  <c r="W1930" i="21"/>
  <c r="V1930" i="21"/>
  <c r="U1930" i="21"/>
  <c r="T1930" i="21"/>
  <c r="S1930" i="21"/>
  <c r="R1930" i="21"/>
  <c r="X1929" i="21"/>
  <c r="W1929" i="21"/>
  <c r="V1929" i="21"/>
  <c r="U1929" i="21"/>
  <c r="T1929" i="21"/>
  <c r="S1929" i="21"/>
  <c r="R1929" i="21"/>
  <c r="X1928" i="21"/>
  <c r="W1928" i="21"/>
  <c r="V1928" i="21"/>
  <c r="U1928" i="21"/>
  <c r="T1928" i="21"/>
  <c r="S1928" i="21"/>
  <c r="R1928" i="21"/>
  <c r="X1927" i="21"/>
  <c r="W1927" i="21"/>
  <c r="V1927" i="21"/>
  <c r="U1927" i="21"/>
  <c r="T1927" i="21"/>
  <c r="S1927" i="21"/>
  <c r="R1927" i="21"/>
  <c r="X1926" i="21"/>
  <c r="W1926" i="21"/>
  <c r="V1926" i="21"/>
  <c r="U1926" i="21"/>
  <c r="T1926" i="21"/>
  <c r="S1926" i="21"/>
  <c r="R1926" i="21"/>
  <c r="X1925" i="21"/>
  <c r="W1925" i="21"/>
  <c r="V1925" i="21"/>
  <c r="U1925" i="21"/>
  <c r="T1925" i="21"/>
  <c r="S1925" i="21"/>
  <c r="R1925" i="21"/>
  <c r="X1924" i="21"/>
  <c r="W1924" i="21"/>
  <c r="V1924" i="21"/>
  <c r="U1924" i="21"/>
  <c r="T1924" i="21"/>
  <c r="S1924" i="21"/>
  <c r="R1924" i="21"/>
  <c r="X1923" i="21"/>
  <c r="W1923" i="21"/>
  <c r="V1923" i="21"/>
  <c r="U1923" i="21"/>
  <c r="T1923" i="21"/>
  <c r="S1923" i="21"/>
  <c r="R1923" i="21"/>
  <c r="X1922" i="21"/>
  <c r="W1922" i="21"/>
  <c r="V1922" i="21"/>
  <c r="U1922" i="21"/>
  <c r="T1922" i="21"/>
  <c r="S1922" i="21"/>
  <c r="R1922" i="21"/>
  <c r="X1921" i="21"/>
  <c r="W1921" i="21"/>
  <c r="V1921" i="21"/>
  <c r="U1921" i="21"/>
  <c r="T1921" i="21"/>
  <c r="S1921" i="21"/>
  <c r="R1921" i="21"/>
  <c r="X1920" i="21"/>
  <c r="W1920" i="21"/>
  <c r="V1920" i="21"/>
  <c r="U1920" i="21"/>
  <c r="T1920" i="21"/>
  <c r="S1920" i="21"/>
  <c r="R1920" i="21"/>
  <c r="X1919" i="21"/>
  <c r="W1919" i="21"/>
  <c r="V1919" i="21"/>
  <c r="U1919" i="21"/>
  <c r="T1919" i="21"/>
  <c r="S1919" i="21"/>
  <c r="R1919" i="21"/>
  <c r="X1918" i="21"/>
  <c r="W1918" i="21"/>
  <c r="V1918" i="21"/>
  <c r="U1918" i="21"/>
  <c r="T1918" i="21"/>
  <c r="S1918" i="21"/>
  <c r="R1918" i="21"/>
  <c r="X1917" i="21"/>
  <c r="W1917" i="21"/>
  <c r="V1917" i="21"/>
  <c r="U1917" i="21"/>
  <c r="T1917" i="21"/>
  <c r="S1917" i="21"/>
  <c r="R1917" i="21"/>
  <c r="X1916" i="21"/>
  <c r="W1916" i="21"/>
  <c r="V1916" i="21"/>
  <c r="U1916" i="21"/>
  <c r="T1916" i="21"/>
  <c r="S1916" i="21"/>
  <c r="R1916" i="21"/>
  <c r="X1915" i="21"/>
  <c r="W1915" i="21"/>
  <c r="V1915" i="21"/>
  <c r="U1915" i="21"/>
  <c r="T1915" i="21"/>
  <c r="S1915" i="21"/>
  <c r="R1915" i="21"/>
  <c r="X1914" i="21"/>
  <c r="W1914" i="21"/>
  <c r="V1914" i="21"/>
  <c r="U1914" i="21"/>
  <c r="T1914" i="21"/>
  <c r="S1914" i="21"/>
  <c r="R1914" i="21"/>
  <c r="X1913" i="21"/>
  <c r="W1913" i="21"/>
  <c r="V1913" i="21"/>
  <c r="U1913" i="21"/>
  <c r="T1913" i="21"/>
  <c r="S1913" i="21"/>
  <c r="R1913" i="21"/>
  <c r="X1912" i="21"/>
  <c r="W1912" i="21"/>
  <c r="V1912" i="21"/>
  <c r="U1912" i="21"/>
  <c r="T1912" i="21"/>
  <c r="S1912" i="21"/>
  <c r="R1912" i="21"/>
  <c r="X1911" i="21"/>
  <c r="W1911" i="21"/>
  <c r="V1911" i="21"/>
  <c r="U1911" i="21"/>
  <c r="T1911" i="21"/>
  <c r="S1911" i="21"/>
  <c r="R1911" i="21"/>
  <c r="X1910" i="21"/>
  <c r="W1910" i="21"/>
  <c r="V1910" i="21"/>
  <c r="U1910" i="21"/>
  <c r="T1910" i="21"/>
  <c r="S1910" i="21"/>
  <c r="R1910" i="21"/>
  <c r="X1909" i="21"/>
  <c r="W1909" i="21"/>
  <c r="V1909" i="21"/>
  <c r="U1909" i="21"/>
  <c r="T1909" i="21"/>
  <c r="S1909" i="21"/>
  <c r="R1909" i="21"/>
  <c r="X1908" i="21"/>
  <c r="W1908" i="21"/>
  <c r="V1908" i="21"/>
  <c r="U1908" i="21"/>
  <c r="T1908" i="21"/>
  <c r="S1908" i="21"/>
  <c r="R1908" i="21"/>
  <c r="X1907" i="21"/>
  <c r="W1907" i="21"/>
  <c r="V1907" i="21"/>
  <c r="U1907" i="21"/>
  <c r="T1907" i="21"/>
  <c r="S1907" i="21"/>
  <c r="R1907" i="21"/>
  <c r="X1906" i="21"/>
  <c r="W1906" i="21"/>
  <c r="V1906" i="21"/>
  <c r="U1906" i="21"/>
  <c r="T1906" i="21"/>
  <c r="S1906" i="21"/>
  <c r="R1906" i="21"/>
  <c r="X1905" i="21"/>
  <c r="W1905" i="21"/>
  <c r="V1905" i="21"/>
  <c r="U1905" i="21"/>
  <c r="T1905" i="21"/>
  <c r="S1905" i="21"/>
  <c r="R1905" i="21"/>
  <c r="X1904" i="21"/>
  <c r="W1904" i="21"/>
  <c r="V1904" i="21"/>
  <c r="U1904" i="21"/>
  <c r="T1904" i="21"/>
  <c r="S1904" i="21"/>
  <c r="R1904" i="21"/>
  <c r="X1903" i="21"/>
  <c r="W1903" i="21"/>
  <c r="V1903" i="21"/>
  <c r="U1903" i="21"/>
  <c r="T1903" i="21"/>
  <c r="S1903" i="21"/>
  <c r="R1903" i="21"/>
  <c r="X1902" i="21"/>
  <c r="W1902" i="21"/>
  <c r="V1902" i="21"/>
  <c r="U1902" i="21"/>
  <c r="T1902" i="21"/>
  <c r="S1902" i="21"/>
  <c r="R1902" i="21"/>
  <c r="X1901" i="21"/>
  <c r="W1901" i="21"/>
  <c r="V1901" i="21"/>
  <c r="U1901" i="21"/>
  <c r="T1901" i="21"/>
  <c r="S1901" i="21"/>
  <c r="R1901" i="21"/>
  <c r="X1900" i="21"/>
  <c r="W1900" i="21"/>
  <c r="V1900" i="21"/>
  <c r="U1900" i="21"/>
  <c r="T1900" i="21"/>
  <c r="S1900" i="21"/>
  <c r="R1900" i="21"/>
  <c r="X1899" i="21"/>
  <c r="W1899" i="21"/>
  <c r="V1899" i="21"/>
  <c r="U1899" i="21"/>
  <c r="T1899" i="21"/>
  <c r="S1899" i="21"/>
  <c r="R1899" i="21"/>
  <c r="X1898" i="21"/>
  <c r="W1898" i="21"/>
  <c r="V1898" i="21"/>
  <c r="U1898" i="21"/>
  <c r="T1898" i="21"/>
  <c r="S1898" i="21"/>
  <c r="R1898" i="21"/>
  <c r="X1897" i="21"/>
  <c r="W1897" i="21"/>
  <c r="V1897" i="21"/>
  <c r="U1897" i="21"/>
  <c r="T1897" i="21"/>
  <c r="S1897" i="21"/>
  <c r="R1897" i="21"/>
  <c r="X1896" i="21"/>
  <c r="W1896" i="21"/>
  <c r="V1896" i="21"/>
  <c r="U1896" i="21"/>
  <c r="T1896" i="21"/>
  <c r="S1896" i="21"/>
  <c r="R1896" i="21"/>
  <c r="X1895" i="21"/>
  <c r="W1895" i="21"/>
  <c r="V1895" i="21"/>
  <c r="U1895" i="21"/>
  <c r="T1895" i="21"/>
  <c r="S1895" i="21"/>
  <c r="R1895" i="21"/>
  <c r="X1894" i="21"/>
  <c r="W1894" i="21"/>
  <c r="V1894" i="21"/>
  <c r="U1894" i="21"/>
  <c r="T1894" i="21"/>
  <c r="S1894" i="21"/>
  <c r="R1894" i="21"/>
  <c r="X1893" i="21"/>
  <c r="W1893" i="21"/>
  <c r="V1893" i="21"/>
  <c r="U1893" i="21"/>
  <c r="T1893" i="21"/>
  <c r="S1893" i="21"/>
  <c r="R1893" i="21"/>
  <c r="X1892" i="21"/>
  <c r="W1892" i="21"/>
  <c r="V1892" i="21"/>
  <c r="U1892" i="21"/>
  <c r="T1892" i="21"/>
  <c r="S1892" i="21"/>
  <c r="R1892" i="21"/>
  <c r="X1891" i="21"/>
  <c r="W1891" i="21"/>
  <c r="V1891" i="21"/>
  <c r="U1891" i="21"/>
  <c r="T1891" i="21"/>
  <c r="S1891" i="21"/>
  <c r="R1891" i="21"/>
  <c r="X1890" i="21"/>
  <c r="W1890" i="21"/>
  <c r="V1890" i="21"/>
  <c r="U1890" i="21"/>
  <c r="T1890" i="21"/>
  <c r="S1890" i="21"/>
  <c r="R1890" i="21"/>
  <c r="X1889" i="21"/>
  <c r="W1889" i="21"/>
  <c r="V1889" i="21"/>
  <c r="U1889" i="21"/>
  <c r="T1889" i="21"/>
  <c r="S1889" i="21"/>
  <c r="R1889" i="21"/>
  <c r="X1888" i="21"/>
  <c r="W1888" i="21"/>
  <c r="V1888" i="21"/>
  <c r="U1888" i="21"/>
  <c r="T1888" i="21"/>
  <c r="S1888" i="21"/>
  <c r="R1888" i="21"/>
  <c r="X1887" i="21"/>
  <c r="W1887" i="21"/>
  <c r="V1887" i="21"/>
  <c r="U1887" i="21"/>
  <c r="T1887" i="21"/>
  <c r="S1887" i="21"/>
  <c r="R1887" i="21"/>
  <c r="X1886" i="21"/>
  <c r="W1886" i="21"/>
  <c r="V1886" i="21"/>
  <c r="U1886" i="21"/>
  <c r="T1886" i="21"/>
  <c r="S1886" i="21"/>
  <c r="R1886" i="21"/>
  <c r="X1885" i="21"/>
  <c r="W1885" i="21"/>
  <c r="V1885" i="21"/>
  <c r="U1885" i="21"/>
  <c r="T1885" i="21"/>
  <c r="S1885" i="21"/>
  <c r="R1885" i="21"/>
  <c r="X1884" i="21"/>
  <c r="W1884" i="21"/>
  <c r="V1884" i="21"/>
  <c r="U1884" i="21"/>
  <c r="T1884" i="21"/>
  <c r="S1884" i="21"/>
  <c r="R1884" i="21"/>
  <c r="X1883" i="21"/>
  <c r="W1883" i="21"/>
  <c r="V1883" i="21"/>
  <c r="U1883" i="21"/>
  <c r="T1883" i="21"/>
  <c r="S1883" i="21"/>
  <c r="R1883" i="21"/>
  <c r="X1882" i="21"/>
  <c r="W1882" i="21"/>
  <c r="V1882" i="21"/>
  <c r="U1882" i="21"/>
  <c r="T1882" i="21"/>
  <c r="S1882" i="21"/>
  <c r="R1882" i="21"/>
  <c r="X1881" i="21"/>
  <c r="W1881" i="21"/>
  <c r="V1881" i="21"/>
  <c r="U1881" i="21"/>
  <c r="T1881" i="21"/>
  <c r="S1881" i="21"/>
  <c r="R1881" i="21"/>
  <c r="X1880" i="21"/>
  <c r="W1880" i="21"/>
  <c r="V1880" i="21"/>
  <c r="U1880" i="21"/>
  <c r="T1880" i="21"/>
  <c r="S1880" i="21"/>
  <c r="R1880" i="21"/>
  <c r="X1879" i="21"/>
  <c r="W1879" i="21"/>
  <c r="V1879" i="21"/>
  <c r="U1879" i="21"/>
  <c r="T1879" i="21"/>
  <c r="S1879" i="21"/>
  <c r="R1879" i="21"/>
  <c r="X1878" i="21"/>
  <c r="W1878" i="21"/>
  <c r="V1878" i="21"/>
  <c r="U1878" i="21"/>
  <c r="T1878" i="21"/>
  <c r="S1878" i="21"/>
  <c r="R1878" i="21"/>
  <c r="X1877" i="21"/>
  <c r="W1877" i="21"/>
  <c r="V1877" i="21"/>
  <c r="U1877" i="21"/>
  <c r="T1877" i="21"/>
  <c r="S1877" i="21"/>
  <c r="R1877" i="21"/>
  <c r="X1876" i="21"/>
  <c r="W1876" i="21"/>
  <c r="V1876" i="21"/>
  <c r="U1876" i="21"/>
  <c r="T1876" i="21"/>
  <c r="S1876" i="21"/>
  <c r="R1876" i="21"/>
  <c r="X1875" i="21"/>
  <c r="W1875" i="21"/>
  <c r="V1875" i="21"/>
  <c r="U1875" i="21"/>
  <c r="T1875" i="21"/>
  <c r="S1875" i="21"/>
  <c r="R1875" i="21"/>
  <c r="X1874" i="21"/>
  <c r="W1874" i="21"/>
  <c r="V1874" i="21"/>
  <c r="U1874" i="21"/>
  <c r="T1874" i="21"/>
  <c r="S1874" i="21"/>
  <c r="R1874" i="21"/>
  <c r="X1873" i="21"/>
  <c r="W1873" i="21"/>
  <c r="V1873" i="21"/>
  <c r="U1873" i="21"/>
  <c r="T1873" i="21"/>
  <c r="S1873" i="21"/>
  <c r="R1873" i="21"/>
  <c r="X1872" i="21"/>
  <c r="W1872" i="21"/>
  <c r="V1872" i="21"/>
  <c r="U1872" i="21"/>
  <c r="T1872" i="21"/>
  <c r="S1872" i="21"/>
  <c r="R1872" i="21"/>
  <c r="X1871" i="21"/>
  <c r="W1871" i="21"/>
  <c r="V1871" i="21"/>
  <c r="U1871" i="21"/>
  <c r="T1871" i="21"/>
  <c r="S1871" i="21"/>
  <c r="R1871" i="21"/>
  <c r="X1870" i="21"/>
  <c r="W1870" i="21"/>
  <c r="V1870" i="21"/>
  <c r="U1870" i="21"/>
  <c r="T1870" i="21"/>
  <c r="S1870" i="21"/>
  <c r="R1870" i="21"/>
  <c r="X1869" i="21"/>
  <c r="W1869" i="21"/>
  <c r="V1869" i="21"/>
  <c r="U1869" i="21"/>
  <c r="T1869" i="21"/>
  <c r="S1869" i="21"/>
  <c r="R1869" i="21"/>
  <c r="X1868" i="21"/>
  <c r="W1868" i="21"/>
  <c r="V1868" i="21"/>
  <c r="U1868" i="21"/>
  <c r="T1868" i="21"/>
  <c r="S1868" i="21"/>
  <c r="R1868" i="21"/>
  <c r="X1867" i="21"/>
  <c r="W1867" i="21"/>
  <c r="V1867" i="21"/>
  <c r="U1867" i="21"/>
  <c r="T1867" i="21"/>
  <c r="S1867" i="21"/>
  <c r="R1867" i="21"/>
  <c r="X1866" i="21"/>
  <c r="W1866" i="21"/>
  <c r="V1866" i="21"/>
  <c r="U1866" i="21"/>
  <c r="T1866" i="21"/>
  <c r="S1866" i="21"/>
  <c r="R1866" i="21"/>
  <c r="X1865" i="21"/>
  <c r="W1865" i="21"/>
  <c r="V1865" i="21"/>
  <c r="U1865" i="21"/>
  <c r="T1865" i="21"/>
  <c r="S1865" i="21"/>
  <c r="R1865" i="21"/>
  <c r="X1864" i="21"/>
  <c r="W1864" i="21"/>
  <c r="V1864" i="21"/>
  <c r="U1864" i="21"/>
  <c r="T1864" i="21"/>
  <c r="S1864" i="21"/>
  <c r="R1864" i="21"/>
  <c r="X1863" i="21"/>
  <c r="W1863" i="21"/>
  <c r="V1863" i="21"/>
  <c r="U1863" i="21"/>
  <c r="T1863" i="21"/>
  <c r="S1863" i="21"/>
  <c r="R1863" i="21"/>
  <c r="X1862" i="21"/>
  <c r="W1862" i="21"/>
  <c r="V1862" i="21"/>
  <c r="U1862" i="21"/>
  <c r="T1862" i="21"/>
  <c r="S1862" i="21"/>
  <c r="R1862" i="21"/>
  <c r="X1861" i="21"/>
  <c r="W1861" i="21"/>
  <c r="V1861" i="21"/>
  <c r="U1861" i="21"/>
  <c r="T1861" i="21"/>
  <c r="S1861" i="21"/>
  <c r="R1861" i="21"/>
  <c r="X1860" i="21"/>
  <c r="W1860" i="21"/>
  <c r="V1860" i="21"/>
  <c r="U1860" i="21"/>
  <c r="T1860" i="21"/>
  <c r="S1860" i="21"/>
  <c r="R1860" i="21"/>
  <c r="X1859" i="21"/>
  <c r="W1859" i="21"/>
  <c r="V1859" i="21"/>
  <c r="U1859" i="21"/>
  <c r="T1859" i="21"/>
  <c r="S1859" i="21"/>
  <c r="R1859" i="21"/>
  <c r="X1858" i="21"/>
  <c r="W1858" i="21"/>
  <c r="V1858" i="21"/>
  <c r="U1858" i="21"/>
  <c r="T1858" i="21"/>
  <c r="S1858" i="21"/>
  <c r="R1858" i="21"/>
  <c r="X1857" i="21"/>
  <c r="W1857" i="21"/>
  <c r="V1857" i="21"/>
  <c r="U1857" i="21"/>
  <c r="T1857" i="21"/>
  <c r="S1857" i="21"/>
  <c r="R1857" i="21"/>
  <c r="X1856" i="21"/>
  <c r="W1856" i="21"/>
  <c r="V1856" i="21"/>
  <c r="U1856" i="21"/>
  <c r="T1856" i="21"/>
  <c r="S1856" i="21"/>
  <c r="R1856" i="21"/>
  <c r="X1855" i="21"/>
  <c r="W1855" i="21"/>
  <c r="V1855" i="21"/>
  <c r="U1855" i="21"/>
  <c r="T1855" i="21"/>
  <c r="S1855" i="21"/>
  <c r="R1855" i="21"/>
  <c r="X1854" i="21"/>
  <c r="W1854" i="21"/>
  <c r="V1854" i="21"/>
  <c r="U1854" i="21"/>
  <c r="T1854" i="21"/>
  <c r="S1854" i="21"/>
  <c r="R1854" i="21"/>
  <c r="X1853" i="21"/>
  <c r="W1853" i="21"/>
  <c r="V1853" i="21"/>
  <c r="U1853" i="21"/>
  <c r="T1853" i="21"/>
  <c r="S1853" i="21"/>
  <c r="R1853" i="21"/>
  <c r="X1852" i="21"/>
  <c r="W1852" i="21"/>
  <c r="V1852" i="21"/>
  <c r="U1852" i="21"/>
  <c r="T1852" i="21"/>
  <c r="S1852" i="21"/>
  <c r="R1852" i="21"/>
  <c r="X1851" i="21"/>
  <c r="W1851" i="21"/>
  <c r="V1851" i="21"/>
  <c r="U1851" i="21"/>
  <c r="T1851" i="21"/>
  <c r="S1851" i="21"/>
  <c r="R1851" i="21"/>
  <c r="X1850" i="21"/>
  <c r="W1850" i="21"/>
  <c r="V1850" i="21"/>
  <c r="U1850" i="21"/>
  <c r="T1850" i="21"/>
  <c r="S1850" i="21"/>
  <c r="R1850" i="21"/>
  <c r="X1849" i="21"/>
  <c r="W1849" i="21"/>
  <c r="V1849" i="21"/>
  <c r="U1849" i="21"/>
  <c r="T1849" i="21"/>
  <c r="S1849" i="21"/>
  <c r="R1849" i="21"/>
  <c r="X1848" i="21"/>
  <c r="W1848" i="21"/>
  <c r="V1848" i="21"/>
  <c r="U1848" i="21"/>
  <c r="T1848" i="21"/>
  <c r="S1848" i="21"/>
  <c r="R1848" i="21"/>
  <c r="X1847" i="21"/>
  <c r="W1847" i="21"/>
  <c r="V1847" i="21"/>
  <c r="U1847" i="21"/>
  <c r="T1847" i="21"/>
  <c r="S1847" i="21"/>
  <c r="R1847" i="21"/>
  <c r="X1846" i="21"/>
  <c r="W1846" i="21"/>
  <c r="V1846" i="21"/>
  <c r="U1846" i="21"/>
  <c r="T1846" i="21"/>
  <c r="S1846" i="21"/>
  <c r="R1846" i="21"/>
  <c r="X1845" i="21"/>
  <c r="W1845" i="21"/>
  <c r="V1845" i="21"/>
  <c r="U1845" i="21"/>
  <c r="T1845" i="21"/>
  <c r="S1845" i="21"/>
  <c r="R1845" i="21"/>
  <c r="X1844" i="21"/>
  <c r="W1844" i="21"/>
  <c r="V1844" i="21"/>
  <c r="U1844" i="21"/>
  <c r="T1844" i="21"/>
  <c r="S1844" i="21"/>
  <c r="R1844" i="21"/>
  <c r="X1843" i="21"/>
  <c r="W1843" i="21"/>
  <c r="V1843" i="21"/>
  <c r="U1843" i="21"/>
  <c r="T1843" i="21"/>
  <c r="S1843" i="21"/>
  <c r="R1843" i="21"/>
  <c r="X1842" i="21"/>
  <c r="W1842" i="21"/>
  <c r="V1842" i="21"/>
  <c r="U1842" i="21"/>
  <c r="T1842" i="21"/>
  <c r="S1842" i="21"/>
  <c r="R1842" i="21"/>
  <c r="X1841" i="21"/>
  <c r="W1841" i="21"/>
  <c r="V1841" i="21"/>
  <c r="U1841" i="21"/>
  <c r="T1841" i="21"/>
  <c r="S1841" i="21"/>
  <c r="R1841" i="21"/>
  <c r="X1840" i="21"/>
  <c r="W1840" i="21"/>
  <c r="V1840" i="21"/>
  <c r="U1840" i="21"/>
  <c r="T1840" i="21"/>
  <c r="S1840" i="21"/>
  <c r="R1840" i="21"/>
  <c r="X1839" i="21"/>
  <c r="W1839" i="21"/>
  <c r="V1839" i="21"/>
  <c r="U1839" i="21"/>
  <c r="T1839" i="21"/>
  <c r="S1839" i="21"/>
  <c r="R1839" i="21"/>
  <c r="X1838" i="21"/>
  <c r="W1838" i="21"/>
  <c r="V1838" i="21"/>
  <c r="U1838" i="21"/>
  <c r="T1838" i="21"/>
  <c r="S1838" i="21"/>
  <c r="R1838" i="21"/>
  <c r="X1837" i="21"/>
  <c r="W1837" i="21"/>
  <c r="V1837" i="21"/>
  <c r="U1837" i="21"/>
  <c r="T1837" i="21"/>
  <c r="S1837" i="21"/>
  <c r="R1837" i="21"/>
  <c r="X1836" i="21"/>
  <c r="W1836" i="21"/>
  <c r="V1836" i="21"/>
  <c r="U1836" i="21"/>
  <c r="T1836" i="21"/>
  <c r="S1836" i="21"/>
  <c r="R1836" i="21"/>
  <c r="X1835" i="21"/>
  <c r="W1835" i="21"/>
  <c r="V1835" i="21"/>
  <c r="U1835" i="21"/>
  <c r="T1835" i="21"/>
  <c r="S1835" i="21"/>
  <c r="R1835" i="21"/>
  <c r="X1834" i="21"/>
  <c r="W1834" i="21"/>
  <c r="V1834" i="21"/>
  <c r="U1834" i="21"/>
  <c r="T1834" i="21"/>
  <c r="S1834" i="21"/>
  <c r="R1834" i="21"/>
  <c r="X1833" i="21"/>
  <c r="W1833" i="21"/>
  <c r="V1833" i="21"/>
  <c r="U1833" i="21"/>
  <c r="T1833" i="21"/>
  <c r="S1833" i="21"/>
  <c r="R1833" i="21"/>
  <c r="X1832" i="21"/>
  <c r="W1832" i="21"/>
  <c r="V1832" i="21"/>
  <c r="U1832" i="21"/>
  <c r="T1832" i="21"/>
  <c r="S1832" i="21"/>
  <c r="R1832" i="21"/>
  <c r="X1831" i="21"/>
  <c r="W1831" i="21"/>
  <c r="V1831" i="21"/>
  <c r="U1831" i="21"/>
  <c r="T1831" i="21"/>
  <c r="S1831" i="21"/>
  <c r="R1831" i="21"/>
  <c r="X1830" i="21"/>
  <c r="W1830" i="21"/>
  <c r="V1830" i="21"/>
  <c r="U1830" i="21"/>
  <c r="T1830" i="21"/>
  <c r="S1830" i="21"/>
  <c r="R1830" i="21"/>
  <c r="X1829" i="21"/>
  <c r="W1829" i="21"/>
  <c r="V1829" i="21"/>
  <c r="U1829" i="21"/>
  <c r="T1829" i="21"/>
  <c r="S1829" i="21"/>
  <c r="R1829" i="21"/>
  <c r="X1828" i="21"/>
  <c r="W1828" i="21"/>
  <c r="V1828" i="21"/>
  <c r="U1828" i="21"/>
  <c r="T1828" i="21"/>
  <c r="S1828" i="21"/>
  <c r="R1828" i="21"/>
  <c r="X1827" i="21"/>
  <c r="W1827" i="21"/>
  <c r="V1827" i="21"/>
  <c r="U1827" i="21"/>
  <c r="T1827" i="21"/>
  <c r="S1827" i="21"/>
  <c r="R1827" i="21"/>
  <c r="X1826" i="21"/>
  <c r="W1826" i="21"/>
  <c r="V1826" i="21"/>
  <c r="U1826" i="21"/>
  <c r="T1826" i="21"/>
  <c r="S1826" i="21"/>
  <c r="R1826" i="21"/>
  <c r="X1825" i="21"/>
  <c r="W1825" i="21"/>
  <c r="V1825" i="21"/>
  <c r="U1825" i="21"/>
  <c r="T1825" i="21"/>
  <c r="S1825" i="21"/>
  <c r="R1825" i="21"/>
  <c r="X1824" i="21"/>
  <c r="W1824" i="21"/>
  <c r="V1824" i="21"/>
  <c r="U1824" i="21"/>
  <c r="T1824" i="21"/>
  <c r="S1824" i="21"/>
  <c r="R1824" i="21"/>
  <c r="X1823" i="21"/>
  <c r="W1823" i="21"/>
  <c r="V1823" i="21"/>
  <c r="U1823" i="21"/>
  <c r="T1823" i="21"/>
  <c r="S1823" i="21"/>
  <c r="R1823" i="21"/>
  <c r="X1822" i="21"/>
  <c r="W1822" i="21"/>
  <c r="V1822" i="21"/>
  <c r="U1822" i="21"/>
  <c r="T1822" i="21"/>
  <c r="S1822" i="21"/>
  <c r="R1822" i="21"/>
  <c r="X1821" i="21"/>
  <c r="W1821" i="21"/>
  <c r="V1821" i="21"/>
  <c r="U1821" i="21"/>
  <c r="T1821" i="21"/>
  <c r="S1821" i="21"/>
  <c r="R1821" i="21"/>
  <c r="X1820" i="21"/>
  <c r="W1820" i="21"/>
  <c r="V1820" i="21"/>
  <c r="U1820" i="21"/>
  <c r="T1820" i="21"/>
  <c r="S1820" i="21"/>
  <c r="R1820" i="21"/>
  <c r="X1819" i="21"/>
  <c r="W1819" i="21"/>
  <c r="V1819" i="21"/>
  <c r="U1819" i="21"/>
  <c r="T1819" i="21"/>
  <c r="S1819" i="21"/>
  <c r="R1819" i="21"/>
  <c r="X1818" i="21"/>
  <c r="W1818" i="21"/>
  <c r="V1818" i="21"/>
  <c r="U1818" i="21"/>
  <c r="T1818" i="21"/>
  <c r="S1818" i="21"/>
  <c r="R1818" i="21"/>
  <c r="X1817" i="21"/>
  <c r="W1817" i="21"/>
  <c r="V1817" i="21"/>
  <c r="U1817" i="21"/>
  <c r="T1817" i="21"/>
  <c r="S1817" i="21"/>
  <c r="R1817" i="21"/>
  <c r="X1816" i="21"/>
  <c r="W1816" i="21"/>
  <c r="V1816" i="21"/>
  <c r="U1816" i="21"/>
  <c r="T1816" i="21"/>
  <c r="S1816" i="21"/>
  <c r="R1816" i="21"/>
  <c r="X1815" i="21"/>
  <c r="W1815" i="21"/>
  <c r="V1815" i="21"/>
  <c r="U1815" i="21"/>
  <c r="T1815" i="21"/>
  <c r="S1815" i="21"/>
  <c r="R1815" i="21"/>
  <c r="X1814" i="21"/>
  <c r="W1814" i="21"/>
  <c r="V1814" i="21"/>
  <c r="U1814" i="21"/>
  <c r="T1814" i="21"/>
  <c r="S1814" i="21"/>
  <c r="R1814" i="21"/>
  <c r="X1813" i="21"/>
  <c r="W1813" i="21"/>
  <c r="V1813" i="21"/>
  <c r="U1813" i="21"/>
  <c r="T1813" i="21"/>
  <c r="S1813" i="21"/>
  <c r="R1813" i="21"/>
  <c r="X1812" i="21"/>
  <c r="W1812" i="21"/>
  <c r="V1812" i="21"/>
  <c r="U1812" i="21"/>
  <c r="T1812" i="21"/>
  <c r="S1812" i="21"/>
  <c r="R1812" i="21"/>
  <c r="X1811" i="21"/>
  <c r="W1811" i="21"/>
  <c r="V1811" i="21"/>
  <c r="U1811" i="21"/>
  <c r="T1811" i="21"/>
  <c r="S1811" i="21"/>
  <c r="R1811" i="21"/>
  <c r="X1810" i="21"/>
  <c r="W1810" i="21"/>
  <c r="V1810" i="21"/>
  <c r="U1810" i="21"/>
  <c r="T1810" i="21"/>
  <c r="S1810" i="21"/>
  <c r="R1810" i="21"/>
  <c r="X1809" i="21"/>
  <c r="W1809" i="21"/>
  <c r="V1809" i="21"/>
  <c r="U1809" i="21"/>
  <c r="T1809" i="21"/>
  <c r="S1809" i="21"/>
  <c r="R1809" i="21"/>
  <c r="X1808" i="21"/>
  <c r="W1808" i="21"/>
  <c r="V1808" i="21"/>
  <c r="U1808" i="21"/>
  <c r="T1808" i="21"/>
  <c r="S1808" i="21"/>
  <c r="R1808" i="21"/>
  <c r="X1807" i="21"/>
  <c r="W1807" i="21"/>
  <c r="V1807" i="21"/>
  <c r="U1807" i="21"/>
  <c r="T1807" i="21"/>
  <c r="S1807" i="21"/>
  <c r="R1807" i="21"/>
  <c r="X1806" i="21"/>
  <c r="W1806" i="21"/>
  <c r="V1806" i="21"/>
  <c r="U1806" i="21"/>
  <c r="T1806" i="21"/>
  <c r="S1806" i="21"/>
  <c r="R1806" i="21"/>
  <c r="X1805" i="21"/>
  <c r="W1805" i="21"/>
  <c r="V1805" i="21"/>
  <c r="U1805" i="21"/>
  <c r="T1805" i="21"/>
  <c r="S1805" i="21"/>
  <c r="R1805" i="21"/>
  <c r="X1804" i="21"/>
  <c r="W1804" i="21"/>
  <c r="V1804" i="21"/>
  <c r="U1804" i="21"/>
  <c r="T1804" i="21"/>
  <c r="S1804" i="21"/>
  <c r="R1804" i="21"/>
  <c r="X1803" i="21"/>
  <c r="W1803" i="21"/>
  <c r="V1803" i="21"/>
  <c r="U1803" i="21"/>
  <c r="T1803" i="21"/>
  <c r="S1803" i="21"/>
  <c r="R1803" i="21"/>
  <c r="X1802" i="21"/>
  <c r="W1802" i="21"/>
  <c r="V1802" i="21"/>
  <c r="U1802" i="21"/>
  <c r="T1802" i="21"/>
  <c r="S1802" i="21"/>
  <c r="R1802" i="21"/>
  <c r="X1801" i="21"/>
  <c r="W1801" i="21"/>
  <c r="V1801" i="21"/>
  <c r="U1801" i="21"/>
  <c r="T1801" i="21"/>
  <c r="S1801" i="21"/>
  <c r="R1801" i="21"/>
  <c r="X1800" i="21"/>
  <c r="W1800" i="21"/>
  <c r="V1800" i="21"/>
  <c r="U1800" i="21"/>
  <c r="T1800" i="21"/>
  <c r="S1800" i="21"/>
  <c r="R1800" i="21"/>
  <c r="X1799" i="21"/>
  <c r="W1799" i="21"/>
  <c r="V1799" i="21"/>
  <c r="U1799" i="21"/>
  <c r="T1799" i="21"/>
  <c r="S1799" i="21"/>
  <c r="R1799" i="21"/>
  <c r="X1798" i="21"/>
  <c r="W1798" i="21"/>
  <c r="V1798" i="21"/>
  <c r="U1798" i="21"/>
  <c r="T1798" i="21"/>
  <c r="S1798" i="21"/>
  <c r="R1798" i="21"/>
  <c r="X1797" i="21"/>
  <c r="W1797" i="21"/>
  <c r="V1797" i="21"/>
  <c r="U1797" i="21"/>
  <c r="T1797" i="21"/>
  <c r="S1797" i="21"/>
  <c r="R1797" i="21"/>
  <c r="X1796" i="21"/>
  <c r="W1796" i="21"/>
  <c r="V1796" i="21"/>
  <c r="U1796" i="21"/>
  <c r="T1796" i="21"/>
  <c r="S1796" i="21"/>
  <c r="R1796" i="21"/>
  <c r="X1795" i="21"/>
  <c r="W1795" i="21"/>
  <c r="V1795" i="21"/>
  <c r="U1795" i="21"/>
  <c r="T1795" i="21"/>
  <c r="S1795" i="21"/>
  <c r="R1795" i="21"/>
  <c r="X1794" i="21"/>
  <c r="W1794" i="21"/>
  <c r="V1794" i="21"/>
  <c r="U1794" i="21"/>
  <c r="T1794" i="21"/>
  <c r="S1794" i="21"/>
  <c r="R1794" i="21"/>
  <c r="X1793" i="21"/>
  <c r="W1793" i="21"/>
  <c r="V1793" i="21"/>
  <c r="U1793" i="21"/>
  <c r="T1793" i="21"/>
  <c r="S1793" i="21"/>
  <c r="R1793" i="21"/>
  <c r="X1792" i="21"/>
  <c r="W1792" i="21"/>
  <c r="V1792" i="21"/>
  <c r="U1792" i="21"/>
  <c r="T1792" i="21"/>
  <c r="S1792" i="21"/>
  <c r="R1792" i="21"/>
  <c r="X1791" i="21"/>
  <c r="W1791" i="21"/>
  <c r="V1791" i="21"/>
  <c r="U1791" i="21"/>
  <c r="T1791" i="21"/>
  <c r="S1791" i="21"/>
  <c r="R1791" i="21"/>
  <c r="X1790" i="21"/>
  <c r="W1790" i="21"/>
  <c r="V1790" i="21"/>
  <c r="U1790" i="21"/>
  <c r="T1790" i="21"/>
  <c r="S1790" i="21"/>
  <c r="R1790" i="21"/>
  <c r="X1789" i="21"/>
  <c r="W1789" i="21"/>
  <c r="V1789" i="21"/>
  <c r="U1789" i="21"/>
  <c r="T1789" i="21"/>
  <c r="S1789" i="21"/>
  <c r="R1789" i="21"/>
  <c r="X1788" i="21"/>
  <c r="W1788" i="21"/>
  <c r="V1788" i="21"/>
  <c r="U1788" i="21"/>
  <c r="T1788" i="21"/>
  <c r="S1788" i="21"/>
  <c r="R1788" i="21"/>
  <c r="X1787" i="21"/>
  <c r="W1787" i="21"/>
  <c r="V1787" i="21"/>
  <c r="U1787" i="21"/>
  <c r="T1787" i="21"/>
  <c r="S1787" i="21"/>
  <c r="R1787" i="21"/>
  <c r="X1786" i="21"/>
  <c r="W1786" i="21"/>
  <c r="V1786" i="21"/>
  <c r="U1786" i="21"/>
  <c r="T1786" i="21"/>
  <c r="S1786" i="21"/>
  <c r="R1786" i="21"/>
  <c r="X1785" i="21"/>
  <c r="W1785" i="21"/>
  <c r="V1785" i="21"/>
  <c r="U1785" i="21"/>
  <c r="T1785" i="21"/>
  <c r="S1785" i="21"/>
  <c r="R1785" i="21"/>
  <c r="X1784" i="21"/>
  <c r="W1784" i="21"/>
  <c r="V1784" i="21"/>
  <c r="U1784" i="21"/>
  <c r="T1784" i="21"/>
  <c r="S1784" i="21"/>
  <c r="R1784" i="21"/>
  <c r="X1783" i="21"/>
  <c r="W1783" i="21"/>
  <c r="V1783" i="21"/>
  <c r="U1783" i="21"/>
  <c r="T1783" i="21"/>
  <c r="S1783" i="21"/>
  <c r="R1783" i="21"/>
  <c r="X1782" i="21"/>
  <c r="W1782" i="21"/>
  <c r="V1782" i="21"/>
  <c r="U1782" i="21"/>
  <c r="T1782" i="21"/>
  <c r="S1782" i="21"/>
  <c r="R1782" i="21"/>
  <c r="X1781" i="21"/>
  <c r="W1781" i="21"/>
  <c r="V1781" i="21"/>
  <c r="U1781" i="21"/>
  <c r="T1781" i="21"/>
  <c r="S1781" i="21"/>
  <c r="R1781" i="21"/>
  <c r="X1780" i="21"/>
  <c r="W1780" i="21"/>
  <c r="V1780" i="21"/>
  <c r="U1780" i="21"/>
  <c r="T1780" i="21"/>
  <c r="S1780" i="21"/>
  <c r="R1780" i="21"/>
  <c r="X1779" i="21"/>
  <c r="W1779" i="21"/>
  <c r="V1779" i="21"/>
  <c r="U1779" i="21"/>
  <c r="T1779" i="21"/>
  <c r="S1779" i="21"/>
  <c r="R1779" i="21"/>
  <c r="X1778" i="21"/>
  <c r="W1778" i="21"/>
  <c r="V1778" i="21"/>
  <c r="U1778" i="21"/>
  <c r="T1778" i="21"/>
  <c r="S1778" i="21"/>
  <c r="R1778" i="21"/>
  <c r="X1777" i="21"/>
  <c r="W1777" i="21"/>
  <c r="V1777" i="21"/>
  <c r="U1777" i="21"/>
  <c r="T1777" i="21"/>
  <c r="S1777" i="21"/>
  <c r="R1777" i="21"/>
  <c r="X1776" i="21"/>
  <c r="W1776" i="21"/>
  <c r="V1776" i="21"/>
  <c r="U1776" i="21"/>
  <c r="T1776" i="21"/>
  <c r="S1776" i="21"/>
  <c r="R1776" i="21"/>
  <c r="X1775" i="21"/>
  <c r="W1775" i="21"/>
  <c r="V1775" i="21"/>
  <c r="U1775" i="21"/>
  <c r="T1775" i="21"/>
  <c r="S1775" i="21"/>
  <c r="R1775" i="21"/>
  <c r="X1774" i="21"/>
  <c r="W1774" i="21"/>
  <c r="V1774" i="21"/>
  <c r="U1774" i="21"/>
  <c r="T1774" i="21"/>
  <c r="S1774" i="21"/>
  <c r="R1774" i="21"/>
  <c r="X1773" i="21"/>
  <c r="W1773" i="21"/>
  <c r="V1773" i="21"/>
  <c r="U1773" i="21"/>
  <c r="T1773" i="21"/>
  <c r="S1773" i="21"/>
  <c r="R1773" i="21"/>
  <c r="X1772" i="21"/>
  <c r="W1772" i="21"/>
  <c r="V1772" i="21"/>
  <c r="U1772" i="21"/>
  <c r="T1772" i="21"/>
  <c r="S1772" i="21"/>
  <c r="R1772" i="21"/>
  <c r="X1771" i="21"/>
  <c r="W1771" i="21"/>
  <c r="V1771" i="21"/>
  <c r="U1771" i="21"/>
  <c r="T1771" i="21"/>
  <c r="S1771" i="21"/>
  <c r="R1771" i="21"/>
  <c r="X1770" i="21"/>
  <c r="W1770" i="21"/>
  <c r="V1770" i="21"/>
  <c r="U1770" i="21"/>
  <c r="T1770" i="21"/>
  <c r="S1770" i="21"/>
  <c r="R1770" i="21"/>
  <c r="X1769" i="21"/>
  <c r="W1769" i="21"/>
  <c r="V1769" i="21"/>
  <c r="U1769" i="21"/>
  <c r="T1769" i="21"/>
  <c r="S1769" i="21"/>
  <c r="R1769" i="21"/>
  <c r="X1768" i="21"/>
  <c r="W1768" i="21"/>
  <c r="V1768" i="21"/>
  <c r="U1768" i="21"/>
  <c r="T1768" i="21"/>
  <c r="S1768" i="21"/>
  <c r="R1768" i="21"/>
  <c r="X1767" i="21"/>
  <c r="W1767" i="21"/>
  <c r="V1767" i="21"/>
  <c r="U1767" i="21"/>
  <c r="T1767" i="21"/>
  <c r="S1767" i="21"/>
  <c r="R1767" i="21"/>
  <c r="X1766" i="21"/>
  <c r="W1766" i="21"/>
  <c r="V1766" i="21"/>
  <c r="U1766" i="21"/>
  <c r="T1766" i="21"/>
  <c r="S1766" i="21"/>
  <c r="R1766" i="21"/>
  <c r="X1765" i="21"/>
  <c r="W1765" i="21"/>
  <c r="V1765" i="21"/>
  <c r="U1765" i="21"/>
  <c r="T1765" i="21"/>
  <c r="S1765" i="21"/>
  <c r="R1765" i="21"/>
  <c r="X1764" i="21"/>
  <c r="W1764" i="21"/>
  <c r="V1764" i="21"/>
  <c r="U1764" i="21"/>
  <c r="T1764" i="21"/>
  <c r="S1764" i="21"/>
  <c r="R1764" i="21"/>
  <c r="X1763" i="21"/>
  <c r="W1763" i="21"/>
  <c r="V1763" i="21"/>
  <c r="U1763" i="21"/>
  <c r="T1763" i="21"/>
  <c r="S1763" i="21"/>
  <c r="R1763" i="21"/>
  <c r="X1762" i="21"/>
  <c r="W1762" i="21"/>
  <c r="V1762" i="21"/>
  <c r="U1762" i="21"/>
  <c r="T1762" i="21"/>
  <c r="S1762" i="21"/>
  <c r="R1762" i="21"/>
  <c r="X1761" i="21"/>
  <c r="W1761" i="21"/>
  <c r="V1761" i="21"/>
  <c r="U1761" i="21"/>
  <c r="T1761" i="21"/>
  <c r="S1761" i="21"/>
  <c r="R1761" i="21"/>
  <c r="X1760" i="21"/>
  <c r="W1760" i="21"/>
  <c r="V1760" i="21"/>
  <c r="U1760" i="21"/>
  <c r="T1760" i="21"/>
  <c r="S1760" i="21"/>
  <c r="R1760" i="21"/>
  <c r="X1759" i="21"/>
  <c r="W1759" i="21"/>
  <c r="V1759" i="21"/>
  <c r="U1759" i="21"/>
  <c r="T1759" i="21"/>
  <c r="S1759" i="21"/>
  <c r="R1759" i="21"/>
  <c r="X1758" i="21"/>
  <c r="W1758" i="21"/>
  <c r="V1758" i="21"/>
  <c r="U1758" i="21"/>
  <c r="T1758" i="21"/>
  <c r="S1758" i="21"/>
  <c r="R1758" i="21"/>
  <c r="X1757" i="21"/>
  <c r="W1757" i="21"/>
  <c r="V1757" i="21"/>
  <c r="U1757" i="21"/>
  <c r="T1757" i="21"/>
  <c r="S1757" i="21"/>
  <c r="R1757" i="21"/>
  <c r="X1756" i="21"/>
  <c r="W1756" i="21"/>
  <c r="V1756" i="21"/>
  <c r="U1756" i="21"/>
  <c r="T1756" i="21"/>
  <c r="S1756" i="21"/>
  <c r="R1756" i="21"/>
  <c r="X1755" i="21"/>
  <c r="W1755" i="21"/>
  <c r="V1755" i="21"/>
  <c r="U1755" i="21"/>
  <c r="T1755" i="21"/>
  <c r="S1755" i="21"/>
  <c r="R1755" i="21"/>
  <c r="X1754" i="21"/>
  <c r="W1754" i="21"/>
  <c r="V1754" i="21"/>
  <c r="U1754" i="21"/>
  <c r="T1754" i="21"/>
  <c r="S1754" i="21"/>
  <c r="R1754" i="21"/>
  <c r="X1753" i="21"/>
  <c r="W1753" i="21"/>
  <c r="V1753" i="21"/>
  <c r="U1753" i="21"/>
  <c r="T1753" i="21"/>
  <c r="S1753" i="21"/>
  <c r="R1753" i="21"/>
  <c r="X1752" i="21"/>
  <c r="W1752" i="21"/>
  <c r="V1752" i="21"/>
  <c r="U1752" i="21"/>
  <c r="T1752" i="21"/>
  <c r="S1752" i="21"/>
  <c r="R1752" i="21"/>
  <c r="X1751" i="21"/>
  <c r="W1751" i="21"/>
  <c r="V1751" i="21"/>
  <c r="U1751" i="21"/>
  <c r="T1751" i="21"/>
  <c r="S1751" i="21"/>
  <c r="R1751" i="21"/>
  <c r="X1750" i="21"/>
  <c r="W1750" i="21"/>
  <c r="V1750" i="21"/>
  <c r="U1750" i="21"/>
  <c r="T1750" i="21"/>
  <c r="S1750" i="21"/>
  <c r="R1750" i="21"/>
  <c r="X1749" i="21"/>
  <c r="W1749" i="21"/>
  <c r="V1749" i="21"/>
  <c r="U1749" i="21"/>
  <c r="T1749" i="21"/>
  <c r="S1749" i="21"/>
  <c r="R1749" i="21"/>
  <c r="X1748" i="21"/>
  <c r="W1748" i="21"/>
  <c r="V1748" i="21"/>
  <c r="U1748" i="21"/>
  <c r="T1748" i="21"/>
  <c r="S1748" i="21"/>
  <c r="R1748" i="21"/>
  <c r="X1747" i="21"/>
  <c r="W1747" i="21"/>
  <c r="V1747" i="21"/>
  <c r="U1747" i="21"/>
  <c r="T1747" i="21"/>
  <c r="S1747" i="21"/>
  <c r="R1747" i="21"/>
  <c r="X1746" i="21"/>
  <c r="W1746" i="21"/>
  <c r="V1746" i="21"/>
  <c r="U1746" i="21"/>
  <c r="T1746" i="21"/>
  <c r="S1746" i="21"/>
  <c r="R1746" i="21"/>
  <c r="X1745" i="21"/>
  <c r="W1745" i="21"/>
  <c r="V1745" i="21"/>
  <c r="U1745" i="21"/>
  <c r="T1745" i="21"/>
  <c r="S1745" i="21"/>
  <c r="R1745" i="21"/>
  <c r="X1744" i="21"/>
  <c r="W1744" i="21"/>
  <c r="V1744" i="21"/>
  <c r="U1744" i="21"/>
  <c r="T1744" i="21"/>
  <c r="S1744" i="21"/>
  <c r="R1744" i="21"/>
  <c r="X1743" i="21"/>
  <c r="W1743" i="21"/>
  <c r="V1743" i="21"/>
  <c r="U1743" i="21"/>
  <c r="T1743" i="21"/>
  <c r="S1743" i="21"/>
  <c r="R1743" i="21"/>
  <c r="X1742" i="21"/>
  <c r="W1742" i="21"/>
  <c r="V1742" i="21"/>
  <c r="U1742" i="21"/>
  <c r="T1742" i="21"/>
  <c r="S1742" i="21"/>
  <c r="R1742" i="21"/>
  <c r="X1741" i="21"/>
  <c r="W1741" i="21"/>
  <c r="V1741" i="21"/>
  <c r="U1741" i="21"/>
  <c r="T1741" i="21"/>
  <c r="S1741" i="21"/>
  <c r="R1741" i="21"/>
  <c r="X1740" i="21"/>
  <c r="W1740" i="21"/>
  <c r="V1740" i="21"/>
  <c r="U1740" i="21"/>
  <c r="T1740" i="21"/>
  <c r="S1740" i="21"/>
  <c r="R1740" i="21"/>
  <c r="X1739" i="21"/>
  <c r="W1739" i="21"/>
  <c r="V1739" i="21"/>
  <c r="U1739" i="21"/>
  <c r="T1739" i="21"/>
  <c r="S1739" i="21"/>
  <c r="R1739" i="21"/>
  <c r="X1738" i="21"/>
  <c r="W1738" i="21"/>
  <c r="V1738" i="21"/>
  <c r="U1738" i="21"/>
  <c r="T1738" i="21"/>
  <c r="S1738" i="21"/>
  <c r="R1738" i="21"/>
  <c r="X1737" i="21"/>
  <c r="W1737" i="21"/>
  <c r="V1737" i="21"/>
  <c r="U1737" i="21"/>
  <c r="T1737" i="21"/>
  <c r="S1737" i="21"/>
  <c r="R1737" i="21"/>
  <c r="X1736" i="21"/>
  <c r="W1736" i="21"/>
  <c r="V1736" i="21"/>
  <c r="U1736" i="21"/>
  <c r="T1736" i="21"/>
  <c r="S1736" i="21"/>
  <c r="R1736" i="21"/>
  <c r="X1735" i="21"/>
  <c r="W1735" i="21"/>
  <c r="V1735" i="21"/>
  <c r="U1735" i="21"/>
  <c r="T1735" i="21"/>
  <c r="S1735" i="21"/>
  <c r="R1735" i="21"/>
  <c r="X1734" i="21"/>
  <c r="W1734" i="21"/>
  <c r="V1734" i="21"/>
  <c r="U1734" i="21"/>
  <c r="T1734" i="21"/>
  <c r="S1734" i="21"/>
  <c r="R1734" i="21"/>
  <c r="X1733" i="21"/>
  <c r="W1733" i="21"/>
  <c r="V1733" i="21"/>
  <c r="U1733" i="21"/>
  <c r="T1733" i="21"/>
  <c r="S1733" i="21"/>
  <c r="R1733" i="21"/>
  <c r="X1732" i="21"/>
  <c r="W1732" i="21"/>
  <c r="V1732" i="21"/>
  <c r="U1732" i="21"/>
  <c r="T1732" i="21"/>
  <c r="S1732" i="21"/>
  <c r="R1732" i="21"/>
  <c r="X1731" i="21"/>
  <c r="W1731" i="21"/>
  <c r="V1731" i="21"/>
  <c r="U1731" i="21"/>
  <c r="T1731" i="21"/>
  <c r="S1731" i="21"/>
  <c r="R1731" i="21"/>
  <c r="X1730" i="21"/>
  <c r="W1730" i="21"/>
  <c r="V1730" i="21"/>
  <c r="U1730" i="21"/>
  <c r="T1730" i="21"/>
  <c r="S1730" i="21"/>
  <c r="R1730" i="21"/>
  <c r="X1729" i="21"/>
  <c r="W1729" i="21"/>
  <c r="V1729" i="21"/>
  <c r="U1729" i="21"/>
  <c r="T1729" i="21"/>
  <c r="S1729" i="21"/>
  <c r="R1729" i="21"/>
  <c r="X1728" i="21"/>
  <c r="W1728" i="21"/>
  <c r="V1728" i="21"/>
  <c r="U1728" i="21"/>
  <c r="T1728" i="21"/>
  <c r="S1728" i="21"/>
  <c r="R1728" i="21"/>
  <c r="X1727" i="21"/>
  <c r="W1727" i="21"/>
  <c r="V1727" i="21"/>
  <c r="U1727" i="21"/>
  <c r="T1727" i="21"/>
  <c r="S1727" i="21"/>
  <c r="R1727" i="21"/>
  <c r="X1726" i="21"/>
  <c r="W1726" i="21"/>
  <c r="V1726" i="21"/>
  <c r="U1726" i="21"/>
  <c r="T1726" i="21"/>
  <c r="S1726" i="21"/>
  <c r="R1726" i="21"/>
  <c r="X1725" i="21"/>
  <c r="W1725" i="21"/>
  <c r="V1725" i="21"/>
  <c r="U1725" i="21"/>
  <c r="T1725" i="21"/>
  <c r="S1725" i="21"/>
  <c r="R1725" i="21"/>
  <c r="X1724" i="21"/>
  <c r="W1724" i="21"/>
  <c r="V1724" i="21"/>
  <c r="U1724" i="21"/>
  <c r="T1724" i="21"/>
  <c r="S1724" i="21"/>
  <c r="R1724" i="21"/>
  <c r="X1723" i="21"/>
  <c r="W1723" i="21"/>
  <c r="V1723" i="21"/>
  <c r="U1723" i="21"/>
  <c r="T1723" i="21"/>
  <c r="S1723" i="21"/>
  <c r="R1723" i="21"/>
  <c r="X1722" i="21"/>
  <c r="W1722" i="21"/>
  <c r="V1722" i="21"/>
  <c r="U1722" i="21"/>
  <c r="T1722" i="21"/>
  <c r="S1722" i="21"/>
  <c r="R1722" i="21"/>
  <c r="X1721" i="21"/>
  <c r="W1721" i="21"/>
  <c r="V1721" i="21"/>
  <c r="U1721" i="21"/>
  <c r="T1721" i="21"/>
  <c r="S1721" i="21"/>
  <c r="R1721" i="21"/>
  <c r="X1720" i="21"/>
  <c r="W1720" i="21"/>
  <c r="V1720" i="21"/>
  <c r="U1720" i="21"/>
  <c r="T1720" i="21"/>
  <c r="S1720" i="21"/>
  <c r="R1720" i="21"/>
  <c r="X1719" i="21"/>
  <c r="W1719" i="21"/>
  <c r="V1719" i="21"/>
  <c r="U1719" i="21"/>
  <c r="T1719" i="21"/>
  <c r="S1719" i="21"/>
  <c r="R1719" i="21"/>
  <c r="X1718" i="21"/>
  <c r="W1718" i="21"/>
  <c r="V1718" i="21"/>
  <c r="U1718" i="21"/>
  <c r="T1718" i="21"/>
  <c r="S1718" i="21"/>
  <c r="R1718" i="21"/>
  <c r="X1717" i="21"/>
  <c r="W1717" i="21"/>
  <c r="V1717" i="21"/>
  <c r="U1717" i="21"/>
  <c r="T1717" i="21"/>
  <c r="S1717" i="21"/>
  <c r="R1717" i="21"/>
  <c r="X1716" i="21"/>
  <c r="W1716" i="21"/>
  <c r="V1716" i="21"/>
  <c r="U1716" i="21"/>
  <c r="T1716" i="21"/>
  <c r="S1716" i="21"/>
  <c r="R1716" i="21"/>
  <c r="X1715" i="21"/>
  <c r="W1715" i="21"/>
  <c r="V1715" i="21"/>
  <c r="U1715" i="21"/>
  <c r="T1715" i="21"/>
  <c r="S1715" i="21"/>
  <c r="R1715" i="21"/>
  <c r="X1714" i="21"/>
  <c r="W1714" i="21"/>
  <c r="V1714" i="21"/>
  <c r="U1714" i="21"/>
  <c r="T1714" i="21"/>
  <c r="S1714" i="21"/>
  <c r="R1714" i="21"/>
  <c r="X1713" i="21"/>
  <c r="W1713" i="21"/>
  <c r="V1713" i="21"/>
  <c r="U1713" i="21"/>
  <c r="T1713" i="21"/>
  <c r="S1713" i="21"/>
  <c r="R1713" i="21"/>
  <c r="X1712" i="21"/>
  <c r="W1712" i="21"/>
  <c r="V1712" i="21"/>
  <c r="U1712" i="21"/>
  <c r="T1712" i="21"/>
  <c r="S1712" i="21"/>
  <c r="R1712" i="21"/>
  <c r="X1711" i="21"/>
  <c r="W1711" i="21"/>
  <c r="V1711" i="21"/>
  <c r="U1711" i="21"/>
  <c r="T1711" i="21"/>
  <c r="S1711" i="21"/>
  <c r="R1711" i="21"/>
  <c r="X1710" i="21"/>
  <c r="W1710" i="21"/>
  <c r="V1710" i="21"/>
  <c r="U1710" i="21"/>
  <c r="T1710" i="21"/>
  <c r="S1710" i="21"/>
  <c r="R1710" i="21"/>
  <c r="X1709" i="21"/>
  <c r="W1709" i="21"/>
  <c r="V1709" i="21"/>
  <c r="U1709" i="21"/>
  <c r="T1709" i="21"/>
  <c r="S1709" i="21"/>
  <c r="R1709" i="21"/>
  <c r="X1708" i="21"/>
  <c r="W1708" i="21"/>
  <c r="V1708" i="21"/>
  <c r="U1708" i="21"/>
  <c r="T1708" i="21"/>
  <c r="S1708" i="21"/>
  <c r="R1708" i="21"/>
  <c r="X1707" i="21"/>
  <c r="W1707" i="21"/>
  <c r="V1707" i="21"/>
  <c r="U1707" i="21"/>
  <c r="T1707" i="21"/>
  <c r="S1707" i="21"/>
  <c r="R1707" i="21"/>
  <c r="X1706" i="21"/>
  <c r="W1706" i="21"/>
  <c r="V1706" i="21"/>
  <c r="U1706" i="21"/>
  <c r="T1706" i="21"/>
  <c r="S1706" i="21"/>
  <c r="R1706" i="21"/>
  <c r="X1705" i="21"/>
  <c r="W1705" i="21"/>
  <c r="V1705" i="21"/>
  <c r="U1705" i="21"/>
  <c r="T1705" i="21"/>
  <c r="S1705" i="21"/>
  <c r="R1705" i="21"/>
  <c r="X1704" i="21"/>
  <c r="W1704" i="21"/>
  <c r="V1704" i="21"/>
  <c r="U1704" i="21"/>
  <c r="T1704" i="21"/>
  <c r="S1704" i="21"/>
  <c r="R1704" i="21"/>
  <c r="X1703" i="21"/>
  <c r="W1703" i="21"/>
  <c r="V1703" i="21"/>
  <c r="U1703" i="21"/>
  <c r="T1703" i="21"/>
  <c r="S1703" i="21"/>
  <c r="R1703" i="21"/>
  <c r="X1702" i="21"/>
  <c r="W1702" i="21"/>
  <c r="V1702" i="21"/>
  <c r="U1702" i="21"/>
  <c r="T1702" i="21"/>
  <c r="S1702" i="21"/>
  <c r="R1702" i="21"/>
  <c r="X1701" i="21"/>
  <c r="W1701" i="21"/>
  <c r="V1701" i="21"/>
  <c r="U1701" i="21"/>
  <c r="T1701" i="21"/>
  <c r="S1701" i="21"/>
  <c r="R1701" i="21"/>
  <c r="X1700" i="21"/>
  <c r="W1700" i="21"/>
  <c r="V1700" i="21"/>
  <c r="U1700" i="21"/>
  <c r="T1700" i="21"/>
  <c r="S1700" i="21"/>
  <c r="R1700" i="21"/>
  <c r="X1699" i="21"/>
  <c r="W1699" i="21"/>
  <c r="V1699" i="21"/>
  <c r="U1699" i="21"/>
  <c r="T1699" i="21"/>
  <c r="S1699" i="21"/>
  <c r="R1699" i="21"/>
  <c r="X1698" i="21"/>
  <c r="W1698" i="21"/>
  <c r="V1698" i="21"/>
  <c r="U1698" i="21"/>
  <c r="T1698" i="21"/>
  <c r="S1698" i="21"/>
  <c r="R1698" i="21"/>
  <c r="X1697" i="21"/>
  <c r="W1697" i="21"/>
  <c r="V1697" i="21"/>
  <c r="U1697" i="21"/>
  <c r="T1697" i="21"/>
  <c r="S1697" i="21"/>
  <c r="R1697" i="21"/>
  <c r="X1696" i="21"/>
  <c r="W1696" i="21"/>
  <c r="V1696" i="21"/>
  <c r="U1696" i="21"/>
  <c r="T1696" i="21"/>
  <c r="S1696" i="21"/>
  <c r="R1696" i="21"/>
  <c r="X1695" i="21"/>
  <c r="W1695" i="21"/>
  <c r="V1695" i="21"/>
  <c r="U1695" i="21"/>
  <c r="T1695" i="21"/>
  <c r="S1695" i="21"/>
  <c r="R1695" i="21"/>
  <c r="X1694" i="21"/>
  <c r="W1694" i="21"/>
  <c r="V1694" i="21"/>
  <c r="U1694" i="21"/>
  <c r="T1694" i="21"/>
  <c r="S1694" i="21"/>
  <c r="R1694" i="21"/>
  <c r="X1693" i="21"/>
  <c r="W1693" i="21"/>
  <c r="V1693" i="21"/>
  <c r="U1693" i="21"/>
  <c r="T1693" i="21"/>
  <c r="S1693" i="21"/>
  <c r="R1693" i="21"/>
  <c r="X1692" i="21"/>
  <c r="W1692" i="21"/>
  <c r="V1692" i="21"/>
  <c r="U1692" i="21"/>
  <c r="T1692" i="21"/>
  <c r="S1692" i="21"/>
  <c r="R1692" i="21"/>
  <c r="X1691" i="21"/>
  <c r="W1691" i="21"/>
  <c r="V1691" i="21"/>
  <c r="U1691" i="21"/>
  <c r="T1691" i="21"/>
  <c r="S1691" i="21"/>
  <c r="R1691" i="21"/>
  <c r="X1690" i="21"/>
  <c r="W1690" i="21"/>
  <c r="V1690" i="21"/>
  <c r="U1690" i="21"/>
  <c r="T1690" i="21"/>
  <c r="S1690" i="21"/>
  <c r="R1690" i="21"/>
  <c r="X1689" i="21"/>
  <c r="W1689" i="21"/>
  <c r="V1689" i="21"/>
  <c r="U1689" i="21"/>
  <c r="T1689" i="21"/>
  <c r="S1689" i="21"/>
  <c r="R1689" i="21"/>
  <c r="X1688" i="21"/>
  <c r="W1688" i="21"/>
  <c r="V1688" i="21"/>
  <c r="U1688" i="21"/>
  <c r="T1688" i="21"/>
  <c r="S1688" i="21"/>
  <c r="R1688" i="21"/>
  <c r="X1687" i="21"/>
  <c r="W1687" i="21"/>
  <c r="V1687" i="21"/>
  <c r="U1687" i="21"/>
  <c r="T1687" i="21"/>
  <c r="S1687" i="21"/>
  <c r="R1687" i="21"/>
  <c r="X1686" i="21"/>
  <c r="W1686" i="21"/>
  <c r="V1686" i="21"/>
  <c r="U1686" i="21"/>
  <c r="T1686" i="21"/>
  <c r="S1686" i="21"/>
  <c r="R1686" i="21"/>
  <c r="X1685" i="21"/>
  <c r="W1685" i="21"/>
  <c r="V1685" i="21"/>
  <c r="U1685" i="21"/>
  <c r="T1685" i="21"/>
  <c r="S1685" i="21"/>
  <c r="R1685" i="21"/>
  <c r="X1684" i="21"/>
  <c r="W1684" i="21"/>
  <c r="V1684" i="21"/>
  <c r="U1684" i="21"/>
  <c r="T1684" i="21"/>
  <c r="S1684" i="21"/>
  <c r="R1684" i="21"/>
  <c r="X1683" i="21"/>
  <c r="W1683" i="21"/>
  <c r="V1683" i="21"/>
  <c r="U1683" i="21"/>
  <c r="T1683" i="21"/>
  <c r="S1683" i="21"/>
  <c r="R1683" i="21"/>
  <c r="X1682" i="21"/>
  <c r="W1682" i="21"/>
  <c r="V1682" i="21"/>
  <c r="U1682" i="21"/>
  <c r="T1682" i="21"/>
  <c r="S1682" i="21"/>
  <c r="R1682" i="21"/>
  <c r="X1681" i="21"/>
  <c r="W1681" i="21"/>
  <c r="V1681" i="21"/>
  <c r="U1681" i="21"/>
  <c r="T1681" i="21"/>
  <c r="S1681" i="21"/>
  <c r="R1681" i="21"/>
  <c r="X1680" i="21"/>
  <c r="W1680" i="21"/>
  <c r="V1680" i="21"/>
  <c r="U1680" i="21"/>
  <c r="T1680" i="21"/>
  <c r="S1680" i="21"/>
  <c r="R1680" i="21"/>
  <c r="X1679" i="21"/>
  <c r="W1679" i="21"/>
  <c r="V1679" i="21"/>
  <c r="U1679" i="21"/>
  <c r="T1679" i="21"/>
  <c r="S1679" i="21"/>
  <c r="R1679" i="21"/>
  <c r="X1678" i="21"/>
  <c r="W1678" i="21"/>
  <c r="V1678" i="21"/>
  <c r="U1678" i="21"/>
  <c r="T1678" i="21"/>
  <c r="S1678" i="21"/>
  <c r="R1678" i="21"/>
  <c r="X1677" i="21"/>
  <c r="W1677" i="21"/>
  <c r="V1677" i="21"/>
  <c r="U1677" i="21"/>
  <c r="T1677" i="21"/>
  <c r="S1677" i="21"/>
  <c r="R1677" i="21"/>
  <c r="X1676" i="21"/>
  <c r="W1676" i="21"/>
  <c r="V1676" i="21"/>
  <c r="U1676" i="21"/>
  <c r="T1676" i="21"/>
  <c r="S1676" i="21"/>
  <c r="R1676" i="21"/>
  <c r="X1675" i="21"/>
  <c r="W1675" i="21"/>
  <c r="V1675" i="21"/>
  <c r="U1675" i="21"/>
  <c r="T1675" i="21"/>
  <c r="S1675" i="21"/>
  <c r="R1675" i="21"/>
  <c r="X1674" i="21"/>
  <c r="W1674" i="21"/>
  <c r="V1674" i="21"/>
  <c r="U1674" i="21"/>
  <c r="T1674" i="21"/>
  <c r="S1674" i="21"/>
  <c r="R1674" i="21"/>
  <c r="X1673" i="21"/>
  <c r="W1673" i="21"/>
  <c r="V1673" i="21"/>
  <c r="U1673" i="21"/>
  <c r="T1673" i="21"/>
  <c r="S1673" i="21"/>
  <c r="R1673" i="21"/>
  <c r="X1672" i="21"/>
  <c r="W1672" i="21"/>
  <c r="V1672" i="21"/>
  <c r="U1672" i="21"/>
  <c r="T1672" i="21"/>
  <c r="S1672" i="21"/>
  <c r="R1672" i="21"/>
  <c r="X1671" i="21"/>
  <c r="W1671" i="21"/>
  <c r="V1671" i="21"/>
  <c r="U1671" i="21"/>
  <c r="T1671" i="21"/>
  <c r="S1671" i="21"/>
  <c r="R1671" i="21"/>
  <c r="X1670" i="21"/>
  <c r="W1670" i="21"/>
  <c r="V1670" i="21"/>
  <c r="U1670" i="21"/>
  <c r="T1670" i="21"/>
  <c r="S1670" i="21"/>
  <c r="R1670" i="21"/>
  <c r="X1669" i="21"/>
  <c r="W1669" i="21"/>
  <c r="V1669" i="21"/>
  <c r="U1669" i="21"/>
  <c r="T1669" i="21"/>
  <c r="S1669" i="21"/>
  <c r="R1669" i="21"/>
  <c r="X1668" i="21"/>
  <c r="W1668" i="21"/>
  <c r="V1668" i="21"/>
  <c r="U1668" i="21"/>
  <c r="T1668" i="21"/>
  <c r="S1668" i="21"/>
  <c r="R1668" i="21"/>
  <c r="X1667" i="21"/>
  <c r="W1667" i="21"/>
  <c r="V1667" i="21"/>
  <c r="U1667" i="21"/>
  <c r="T1667" i="21"/>
  <c r="S1667" i="21"/>
  <c r="R1667" i="21"/>
  <c r="X1666" i="21"/>
  <c r="W1666" i="21"/>
  <c r="V1666" i="21"/>
  <c r="U1666" i="21"/>
  <c r="T1666" i="21"/>
  <c r="S1666" i="21"/>
  <c r="R1666" i="21"/>
  <c r="X1665" i="21"/>
  <c r="W1665" i="21"/>
  <c r="V1665" i="21"/>
  <c r="U1665" i="21"/>
  <c r="T1665" i="21"/>
  <c r="S1665" i="21"/>
  <c r="R1665" i="21"/>
  <c r="X1664" i="21"/>
  <c r="W1664" i="21"/>
  <c r="V1664" i="21"/>
  <c r="U1664" i="21"/>
  <c r="T1664" i="21"/>
  <c r="S1664" i="21"/>
  <c r="R1664" i="21"/>
  <c r="X1663" i="21"/>
  <c r="W1663" i="21"/>
  <c r="V1663" i="21"/>
  <c r="U1663" i="21"/>
  <c r="T1663" i="21"/>
  <c r="S1663" i="21"/>
  <c r="R1663" i="21"/>
  <c r="X1662" i="21"/>
  <c r="W1662" i="21"/>
  <c r="V1662" i="21"/>
  <c r="U1662" i="21"/>
  <c r="T1662" i="21"/>
  <c r="S1662" i="21"/>
  <c r="R1662" i="21"/>
  <c r="X1661" i="21"/>
  <c r="W1661" i="21"/>
  <c r="V1661" i="21"/>
  <c r="U1661" i="21"/>
  <c r="T1661" i="21"/>
  <c r="S1661" i="21"/>
  <c r="R1661" i="21"/>
  <c r="X1660" i="21"/>
  <c r="W1660" i="21"/>
  <c r="V1660" i="21"/>
  <c r="U1660" i="21"/>
  <c r="T1660" i="21"/>
  <c r="S1660" i="21"/>
  <c r="R1660" i="21"/>
  <c r="X1659" i="21"/>
  <c r="W1659" i="21"/>
  <c r="V1659" i="21"/>
  <c r="U1659" i="21"/>
  <c r="T1659" i="21"/>
  <c r="S1659" i="21"/>
  <c r="R1659" i="21"/>
  <c r="X1658" i="21"/>
  <c r="W1658" i="21"/>
  <c r="V1658" i="21"/>
  <c r="U1658" i="21"/>
  <c r="T1658" i="21"/>
  <c r="S1658" i="21"/>
  <c r="R1658" i="21"/>
  <c r="X1657" i="21"/>
  <c r="W1657" i="21"/>
  <c r="V1657" i="21"/>
  <c r="U1657" i="21"/>
  <c r="T1657" i="21"/>
  <c r="S1657" i="21"/>
  <c r="R1657" i="21"/>
  <c r="X1656" i="21"/>
  <c r="W1656" i="21"/>
  <c r="V1656" i="21"/>
  <c r="U1656" i="21"/>
  <c r="T1656" i="21"/>
  <c r="S1656" i="21"/>
  <c r="R1656" i="21"/>
  <c r="X1655" i="21"/>
  <c r="W1655" i="21"/>
  <c r="V1655" i="21"/>
  <c r="U1655" i="21"/>
  <c r="T1655" i="21"/>
  <c r="S1655" i="21"/>
  <c r="R1655" i="21"/>
  <c r="X1654" i="21"/>
  <c r="W1654" i="21"/>
  <c r="V1654" i="21"/>
  <c r="U1654" i="21"/>
  <c r="T1654" i="21"/>
  <c r="S1654" i="21"/>
  <c r="R1654" i="21"/>
  <c r="X1653" i="21"/>
  <c r="W1653" i="21"/>
  <c r="V1653" i="21"/>
  <c r="U1653" i="21"/>
  <c r="T1653" i="21"/>
  <c r="S1653" i="21"/>
  <c r="R1653" i="21"/>
  <c r="X1652" i="21"/>
  <c r="W1652" i="21"/>
  <c r="V1652" i="21"/>
  <c r="U1652" i="21"/>
  <c r="T1652" i="21"/>
  <c r="S1652" i="21"/>
  <c r="R1652" i="21"/>
  <c r="X1651" i="21"/>
  <c r="W1651" i="21"/>
  <c r="V1651" i="21"/>
  <c r="U1651" i="21"/>
  <c r="T1651" i="21"/>
  <c r="S1651" i="21"/>
  <c r="R1651" i="21"/>
  <c r="X1650" i="21"/>
  <c r="W1650" i="21"/>
  <c r="V1650" i="21"/>
  <c r="U1650" i="21"/>
  <c r="T1650" i="21"/>
  <c r="S1650" i="21"/>
  <c r="R1650" i="21"/>
  <c r="X1649" i="21"/>
  <c r="W1649" i="21"/>
  <c r="V1649" i="21"/>
  <c r="U1649" i="21"/>
  <c r="T1649" i="21"/>
  <c r="S1649" i="21"/>
  <c r="R1649" i="21"/>
  <c r="X1648" i="21"/>
  <c r="W1648" i="21"/>
  <c r="V1648" i="21"/>
  <c r="U1648" i="21"/>
  <c r="T1648" i="21"/>
  <c r="S1648" i="21"/>
  <c r="R1648" i="21"/>
  <c r="X1647" i="21"/>
  <c r="W1647" i="21"/>
  <c r="V1647" i="21"/>
  <c r="U1647" i="21"/>
  <c r="T1647" i="21"/>
  <c r="S1647" i="21"/>
  <c r="R1647" i="21"/>
  <c r="X1646" i="21"/>
  <c r="W1646" i="21"/>
  <c r="V1646" i="21"/>
  <c r="U1646" i="21"/>
  <c r="T1646" i="21"/>
  <c r="S1646" i="21"/>
  <c r="R1646" i="21"/>
  <c r="X1645" i="21"/>
  <c r="W1645" i="21"/>
  <c r="V1645" i="21"/>
  <c r="U1645" i="21"/>
  <c r="T1645" i="21"/>
  <c r="S1645" i="21"/>
  <c r="R1645" i="21"/>
  <c r="X1644" i="21"/>
  <c r="W1644" i="21"/>
  <c r="V1644" i="21"/>
  <c r="U1644" i="21"/>
  <c r="T1644" i="21"/>
  <c r="S1644" i="21"/>
  <c r="R1644" i="21"/>
  <c r="X1643" i="21"/>
  <c r="W1643" i="21"/>
  <c r="V1643" i="21"/>
  <c r="U1643" i="21"/>
  <c r="T1643" i="21"/>
  <c r="S1643" i="21"/>
  <c r="R1643" i="21"/>
  <c r="X1642" i="21"/>
  <c r="W1642" i="21"/>
  <c r="V1642" i="21"/>
  <c r="U1642" i="21"/>
  <c r="T1642" i="21"/>
  <c r="S1642" i="21"/>
  <c r="R1642" i="21"/>
  <c r="X1641" i="21"/>
  <c r="W1641" i="21"/>
  <c r="V1641" i="21"/>
  <c r="U1641" i="21"/>
  <c r="T1641" i="21"/>
  <c r="S1641" i="21"/>
  <c r="R1641" i="21"/>
  <c r="X1640" i="21"/>
  <c r="W1640" i="21"/>
  <c r="V1640" i="21"/>
  <c r="U1640" i="21"/>
  <c r="T1640" i="21"/>
  <c r="S1640" i="21"/>
  <c r="R1640" i="21"/>
  <c r="X1639" i="21"/>
  <c r="W1639" i="21"/>
  <c r="V1639" i="21"/>
  <c r="U1639" i="21"/>
  <c r="T1639" i="21"/>
  <c r="S1639" i="21"/>
  <c r="R1639" i="21"/>
  <c r="X1638" i="21"/>
  <c r="W1638" i="21"/>
  <c r="V1638" i="21"/>
  <c r="U1638" i="21"/>
  <c r="T1638" i="21"/>
  <c r="S1638" i="21"/>
  <c r="R1638" i="21"/>
  <c r="X1637" i="21"/>
  <c r="W1637" i="21"/>
  <c r="V1637" i="21"/>
  <c r="U1637" i="21"/>
  <c r="T1637" i="21"/>
  <c r="S1637" i="21"/>
  <c r="R1637" i="21"/>
  <c r="X1636" i="21"/>
  <c r="W1636" i="21"/>
  <c r="V1636" i="21"/>
  <c r="U1636" i="21"/>
  <c r="T1636" i="21"/>
  <c r="S1636" i="21"/>
  <c r="R1636" i="21"/>
  <c r="X1635" i="21"/>
  <c r="W1635" i="21"/>
  <c r="V1635" i="21"/>
  <c r="U1635" i="21"/>
  <c r="T1635" i="21"/>
  <c r="S1635" i="21"/>
  <c r="R1635" i="21"/>
  <c r="X1634" i="21"/>
  <c r="W1634" i="21"/>
  <c r="V1634" i="21"/>
  <c r="U1634" i="21"/>
  <c r="T1634" i="21"/>
  <c r="S1634" i="21"/>
  <c r="R1634" i="21"/>
  <c r="X1633" i="21"/>
  <c r="W1633" i="21"/>
  <c r="V1633" i="21"/>
  <c r="U1633" i="21"/>
  <c r="T1633" i="21"/>
  <c r="S1633" i="21"/>
  <c r="R1633" i="21"/>
  <c r="X1632" i="21"/>
  <c r="W1632" i="21"/>
  <c r="V1632" i="21"/>
  <c r="U1632" i="21"/>
  <c r="T1632" i="21"/>
  <c r="S1632" i="21"/>
  <c r="R1632" i="21"/>
  <c r="X1631" i="21"/>
  <c r="W1631" i="21"/>
  <c r="V1631" i="21"/>
  <c r="U1631" i="21"/>
  <c r="T1631" i="21"/>
  <c r="S1631" i="21"/>
  <c r="R1631" i="21"/>
  <c r="X1630" i="21"/>
  <c r="W1630" i="21"/>
  <c r="V1630" i="21"/>
  <c r="U1630" i="21"/>
  <c r="T1630" i="21"/>
  <c r="S1630" i="21"/>
  <c r="R1630" i="21"/>
  <c r="X1629" i="21"/>
  <c r="W1629" i="21"/>
  <c r="V1629" i="21"/>
  <c r="U1629" i="21"/>
  <c r="T1629" i="21"/>
  <c r="S1629" i="21"/>
  <c r="R1629" i="21"/>
  <c r="X1628" i="21"/>
  <c r="W1628" i="21"/>
  <c r="V1628" i="21"/>
  <c r="U1628" i="21"/>
  <c r="T1628" i="21"/>
  <c r="S1628" i="21"/>
  <c r="R1628" i="21"/>
  <c r="X1627" i="21"/>
  <c r="W1627" i="21"/>
  <c r="V1627" i="21"/>
  <c r="U1627" i="21"/>
  <c r="T1627" i="21"/>
  <c r="S1627" i="21"/>
  <c r="R1627" i="21"/>
  <c r="X1626" i="21"/>
  <c r="W1626" i="21"/>
  <c r="V1626" i="21"/>
  <c r="U1626" i="21"/>
  <c r="T1626" i="21"/>
  <c r="S1626" i="21"/>
  <c r="R1626" i="21"/>
  <c r="X1625" i="21"/>
  <c r="W1625" i="21"/>
  <c r="V1625" i="21"/>
  <c r="U1625" i="21"/>
  <c r="T1625" i="21"/>
  <c r="S1625" i="21"/>
  <c r="R1625" i="21"/>
  <c r="X1624" i="21"/>
  <c r="W1624" i="21"/>
  <c r="V1624" i="21"/>
  <c r="U1624" i="21"/>
  <c r="T1624" i="21"/>
  <c r="S1624" i="21"/>
  <c r="R1624" i="21"/>
  <c r="X1623" i="21"/>
  <c r="W1623" i="21"/>
  <c r="V1623" i="21"/>
  <c r="U1623" i="21"/>
  <c r="T1623" i="21"/>
  <c r="S1623" i="21"/>
  <c r="R1623" i="21"/>
  <c r="X1622" i="21"/>
  <c r="W1622" i="21"/>
  <c r="V1622" i="21"/>
  <c r="U1622" i="21"/>
  <c r="T1622" i="21"/>
  <c r="S1622" i="21"/>
  <c r="R1622" i="21"/>
  <c r="X1621" i="21"/>
  <c r="W1621" i="21"/>
  <c r="V1621" i="21"/>
  <c r="U1621" i="21"/>
  <c r="T1621" i="21"/>
  <c r="S1621" i="21"/>
  <c r="R1621" i="21"/>
  <c r="X1620" i="21"/>
  <c r="W1620" i="21"/>
  <c r="V1620" i="21"/>
  <c r="U1620" i="21"/>
  <c r="T1620" i="21"/>
  <c r="S1620" i="21"/>
  <c r="R1620" i="21"/>
  <c r="X1619" i="21"/>
  <c r="W1619" i="21"/>
  <c r="V1619" i="21"/>
  <c r="U1619" i="21"/>
  <c r="T1619" i="21"/>
  <c r="S1619" i="21"/>
  <c r="R1619" i="21"/>
  <c r="X1618" i="21"/>
  <c r="W1618" i="21"/>
  <c r="V1618" i="21"/>
  <c r="U1618" i="21"/>
  <c r="T1618" i="21"/>
  <c r="S1618" i="21"/>
  <c r="R1618" i="21"/>
  <c r="X1617" i="21"/>
  <c r="W1617" i="21"/>
  <c r="V1617" i="21"/>
  <c r="U1617" i="21"/>
  <c r="T1617" i="21"/>
  <c r="S1617" i="21"/>
  <c r="R1617" i="21"/>
  <c r="X1616" i="21"/>
  <c r="W1616" i="21"/>
  <c r="V1616" i="21"/>
  <c r="U1616" i="21"/>
  <c r="T1616" i="21"/>
  <c r="S1616" i="21"/>
  <c r="R1616" i="21"/>
  <c r="X1615" i="21"/>
  <c r="W1615" i="21"/>
  <c r="V1615" i="21"/>
  <c r="U1615" i="21"/>
  <c r="T1615" i="21"/>
  <c r="S1615" i="21"/>
  <c r="R1615" i="21"/>
  <c r="X1614" i="21"/>
  <c r="W1614" i="21"/>
  <c r="V1614" i="21"/>
  <c r="U1614" i="21"/>
  <c r="T1614" i="21"/>
  <c r="S1614" i="21"/>
  <c r="R1614" i="21"/>
  <c r="X1613" i="21"/>
  <c r="W1613" i="21"/>
  <c r="V1613" i="21"/>
  <c r="U1613" i="21"/>
  <c r="T1613" i="21"/>
  <c r="S1613" i="21"/>
  <c r="R1613" i="21"/>
  <c r="X1612" i="21"/>
  <c r="W1612" i="21"/>
  <c r="V1612" i="21"/>
  <c r="U1612" i="21"/>
  <c r="T1612" i="21"/>
  <c r="S1612" i="21"/>
  <c r="R1612" i="21"/>
  <c r="X1611" i="21"/>
  <c r="W1611" i="21"/>
  <c r="V1611" i="21"/>
  <c r="U1611" i="21"/>
  <c r="T1611" i="21"/>
  <c r="S1611" i="21"/>
  <c r="R1611" i="21"/>
  <c r="X1610" i="21"/>
  <c r="W1610" i="21"/>
  <c r="V1610" i="21"/>
  <c r="U1610" i="21"/>
  <c r="T1610" i="21"/>
  <c r="S1610" i="21"/>
  <c r="R1610" i="21"/>
  <c r="X1609" i="21"/>
  <c r="W1609" i="21"/>
  <c r="V1609" i="21"/>
  <c r="U1609" i="21"/>
  <c r="T1609" i="21"/>
  <c r="S1609" i="21"/>
  <c r="R1609" i="21"/>
  <c r="X1608" i="21"/>
  <c r="W1608" i="21"/>
  <c r="V1608" i="21"/>
  <c r="U1608" i="21"/>
  <c r="T1608" i="21"/>
  <c r="S1608" i="21"/>
  <c r="R1608" i="21"/>
  <c r="X1607" i="21"/>
  <c r="W1607" i="21"/>
  <c r="V1607" i="21"/>
  <c r="U1607" i="21"/>
  <c r="T1607" i="21"/>
  <c r="S1607" i="21"/>
  <c r="R1607" i="21"/>
  <c r="X1606" i="21"/>
  <c r="W1606" i="21"/>
  <c r="V1606" i="21"/>
  <c r="U1606" i="21"/>
  <c r="T1606" i="21"/>
  <c r="S1606" i="21"/>
  <c r="R1606" i="21"/>
  <c r="X1605" i="21"/>
  <c r="W1605" i="21"/>
  <c r="V1605" i="21"/>
  <c r="U1605" i="21"/>
  <c r="T1605" i="21"/>
  <c r="S1605" i="21"/>
  <c r="R1605" i="21"/>
  <c r="X1604" i="21"/>
  <c r="W1604" i="21"/>
  <c r="V1604" i="21"/>
  <c r="U1604" i="21"/>
  <c r="T1604" i="21"/>
  <c r="S1604" i="21"/>
  <c r="R1604" i="21"/>
  <c r="X1603" i="21"/>
  <c r="W1603" i="21"/>
  <c r="V1603" i="21"/>
  <c r="U1603" i="21"/>
  <c r="T1603" i="21"/>
  <c r="S1603" i="21"/>
  <c r="R1603" i="21"/>
  <c r="X1602" i="21"/>
  <c r="W1602" i="21"/>
  <c r="V1602" i="21"/>
  <c r="U1602" i="21"/>
  <c r="T1602" i="21"/>
  <c r="S1602" i="21"/>
  <c r="R1602" i="21"/>
  <c r="X1601" i="21"/>
  <c r="W1601" i="21"/>
  <c r="V1601" i="21"/>
  <c r="U1601" i="21"/>
  <c r="T1601" i="21"/>
  <c r="S1601" i="21"/>
  <c r="R1601" i="21"/>
  <c r="X1600" i="21"/>
  <c r="W1600" i="21"/>
  <c r="V1600" i="21"/>
  <c r="U1600" i="21"/>
  <c r="T1600" i="21"/>
  <c r="S1600" i="21"/>
  <c r="R1600" i="21"/>
  <c r="X1599" i="21"/>
  <c r="W1599" i="21"/>
  <c r="V1599" i="21"/>
  <c r="U1599" i="21"/>
  <c r="T1599" i="21"/>
  <c r="S1599" i="21"/>
  <c r="R1599" i="21"/>
  <c r="X1598" i="21"/>
  <c r="W1598" i="21"/>
  <c r="V1598" i="21"/>
  <c r="U1598" i="21"/>
  <c r="T1598" i="21"/>
  <c r="S1598" i="21"/>
  <c r="R1598" i="21"/>
  <c r="X1597" i="21"/>
  <c r="W1597" i="21"/>
  <c r="V1597" i="21"/>
  <c r="U1597" i="21"/>
  <c r="T1597" i="21"/>
  <c r="S1597" i="21"/>
  <c r="R1597" i="21"/>
  <c r="X1596" i="21"/>
  <c r="W1596" i="21"/>
  <c r="V1596" i="21"/>
  <c r="U1596" i="21"/>
  <c r="T1596" i="21"/>
  <c r="S1596" i="21"/>
  <c r="R1596" i="21"/>
  <c r="X1595" i="21"/>
  <c r="W1595" i="21"/>
  <c r="V1595" i="21"/>
  <c r="U1595" i="21"/>
  <c r="T1595" i="21"/>
  <c r="S1595" i="21"/>
  <c r="R1595" i="21"/>
  <c r="X1594" i="21"/>
  <c r="W1594" i="21"/>
  <c r="V1594" i="21"/>
  <c r="U1594" i="21"/>
  <c r="T1594" i="21"/>
  <c r="S1594" i="21"/>
  <c r="R1594" i="21"/>
  <c r="X1593" i="21"/>
  <c r="W1593" i="21"/>
  <c r="V1593" i="21"/>
  <c r="U1593" i="21"/>
  <c r="T1593" i="21"/>
  <c r="S1593" i="21"/>
  <c r="R1593" i="21"/>
  <c r="X1592" i="21"/>
  <c r="W1592" i="21"/>
  <c r="V1592" i="21"/>
  <c r="U1592" i="21"/>
  <c r="T1592" i="21"/>
  <c r="S1592" i="21"/>
  <c r="R1592" i="21"/>
  <c r="X1591" i="21"/>
  <c r="W1591" i="21"/>
  <c r="V1591" i="21"/>
  <c r="U1591" i="21"/>
  <c r="T1591" i="21"/>
  <c r="S1591" i="21"/>
  <c r="R1591" i="21"/>
  <c r="X1590" i="21"/>
  <c r="W1590" i="21"/>
  <c r="V1590" i="21"/>
  <c r="U1590" i="21"/>
  <c r="T1590" i="21"/>
  <c r="S1590" i="21"/>
  <c r="R1590" i="21"/>
  <c r="X1589" i="21"/>
  <c r="W1589" i="21"/>
  <c r="V1589" i="21"/>
  <c r="U1589" i="21"/>
  <c r="T1589" i="21"/>
  <c r="S1589" i="21"/>
  <c r="R1589" i="21"/>
  <c r="X1588" i="21"/>
  <c r="W1588" i="21"/>
  <c r="V1588" i="21"/>
  <c r="U1588" i="21"/>
  <c r="T1588" i="21"/>
  <c r="S1588" i="21"/>
  <c r="R1588" i="21"/>
  <c r="X1587" i="21"/>
  <c r="W1587" i="21"/>
  <c r="V1587" i="21"/>
  <c r="U1587" i="21"/>
  <c r="T1587" i="21"/>
  <c r="S1587" i="21"/>
  <c r="R1587" i="21"/>
  <c r="X1586" i="21"/>
  <c r="W1586" i="21"/>
  <c r="V1586" i="21"/>
  <c r="U1586" i="21"/>
  <c r="T1586" i="21"/>
  <c r="S1586" i="21"/>
  <c r="R1586" i="21"/>
  <c r="X1585" i="21"/>
  <c r="W1585" i="21"/>
  <c r="V1585" i="21"/>
  <c r="U1585" i="21"/>
  <c r="T1585" i="21"/>
  <c r="S1585" i="21"/>
  <c r="R1585" i="21"/>
  <c r="X1584" i="21"/>
  <c r="W1584" i="21"/>
  <c r="V1584" i="21"/>
  <c r="U1584" i="21"/>
  <c r="T1584" i="21"/>
  <c r="S1584" i="21"/>
  <c r="R1584" i="21"/>
  <c r="X1583" i="21"/>
  <c r="W1583" i="21"/>
  <c r="V1583" i="21"/>
  <c r="U1583" i="21"/>
  <c r="T1583" i="21"/>
  <c r="S1583" i="21"/>
  <c r="R1583" i="21"/>
  <c r="X1582" i="21"/>
  <c r="W1582" i="21"/>
  <c r="V1582" i="21"/>
  <c r="U1582" i="21"/>
  <c r="T1582" i="21"/>
  <c r="S1582" i="21"/>
  <c r="R1582" i="21"/>
  <c r="X1581" i="21"/>
  <c r="W1581" i="21"/>
  <c r="V1581" i="21"/>
  <c r="U1581" i="21"/>
  <c r="T1581" i="21"/>
  <c r="S1581" i="21"/>
  <c r="R1581" i="21"/>
  <c r="X1580" i="21"/>
  <c r="W1580" i="21"/>
  <c r="V1580" i="21"/>
  <c r="U1580" i="21"/>
  <c r="T1580" i="21"/>
  <c r="S1580" i="21"/>
  <c r="R1580" i="21"/>
  <c r="X1579" i="21"/>
  <c r="W1579" i="21"/>
  <c r="V1579" i="21"/>
  <c r="U1579" i="21"/>
  <c r="T1579" i="21"/>
  <c r="S1579" i="21"/>
  <c r="R1579" i="21"/>
  <c r="X1578" i="21"/>
  <c r="W1578" i="21"/>
  <c r="V1578" i="21"/>
  <c r="U1578" i="21"/>
  <c r="T1578" i="21"/>
  <c r="S1578" i="21"/>
  <c r="R1578" i="21"/>
  <c r="X1577" i="21"/>
  <c r="W1577" i="21"/>
  <c r="V1577" i="21"/>
  <c r="U1577" i="21"/>
  <c r="T1577" i="21"/>
  <c r="S1577" i="21"/>
  <c r="R1577" i="21"/>
  <c r="X1576" i="21"/>
  <c r="W1576" i="21"/>
  <c r="V1576" i="21"/>
  <c r="U1576" i="21"/>
  <c r="T1576" i="21"/>
  <c r="S1576" i="21"/>
  <c r="R1576" i="21"/>
  <c r="X1575" i="21"/>
  <c r="W1575" i="21"/>
  <c r="V1575" i="21"/>
  <c r="U1575" i="21"/>
  <c r="T1575" i="21"/>
  <c r="S1575" i="21"/>
  <c r="R1575" i="21"/>
  <c r="X1574" i="21"/>
  <c r="W1574" i="21"/>
  <c r="V1574" i="21"/>
  <c r="U1574" i="21"/>
  <c r="T1574" i="21"/>
  <c r="S1574" i="21"/>
  <c r="R1574" i="21"/>
  <c r="X1573" i="21"/>
  <c r="W1573" i="21"/>
  <c r="V1573" i="21"/>
  <c r="U1573" i="21"/>
  <c r="T1573" i="21"/>
  <c r="S1573" i="21"/>
  <c r="R1573" i="21"/>
  <c r="X1572" i="21"/>
  <c r="W1572" i="21"/>
  <c r="V1572" i="21"/>
  <c r="U1572" i="21"/>
  <c r="T1572" i="21"/>
  <c r="S1572" i="21"/>
  <c r="R1572" i="21"/>
  <c r="X1571" i="21"/>
  <c r="W1571" i="21"/>
  <c r="V1571" i="21"/>
  <c r="U1571" i="21"/>
  <c r="T1571" i="21"/>
  <c r="S1571" i="21"/>
  <c r="R1571" i="21"/>
  <c r="X1570" i="21"/>
  <c r="W1570" i="21"/>
  <c r="V1570" i="21"/>
  <c r="U1570" i="21"/>
  <c r="T1570" i="21"/>
  <c r="S1570" i="21"/>
  <c r="R1570" i="21"/>
  <c r="X1569" i="21"/>
  <c r="W1569" i="21"/>
  <c r="V1569" i="21"/>
  <c r="U1569" i="21"/>
  <c r="T1569" i="21"/>
  <c r="S1569" i="21"/>
  <c r="R1569" i="21"/>
  <c r="X1568" i="21"/>
  <c r="W1568" i="21"/>
  <c r="V1568" i="21"/>
  <c r="U1568" i="21"/>
  <c r="T1568" i="21"/>
  <c r="S1568" i="21"/>
  <c r="R1568" i="21"/>
  <c r="X1567" i="21"/>
  <c r="W1567" i="21"/>
  <c r="V1567" i="21"/>
  <c r="U1567" i="21"/>
  <c r="T1567" i="21"/>
  <c r="S1567" i="21"/>
  <c r="R1567" i="21"/>
  <c r="X1566" i="21"/>
  <c r="W1566" i="21"/>
  <c r="V1566" i="21"/>
  <c r="U1566" i="21"/>
  <c r="T1566" i="21"/>
  <c r="S1566" i="21"/>
  <c r="R1566" i="21"/>
  <c r="X1565" i="21"/>
  <c r="W1565" i="21"/>
  <c r="V1565" i="21"/>
  <c r="U1565" i="21"/>
  <c r="T1565" i="21"/>
  <c r="S1565" i="21"/>
  <c r="R1565" i="21"/>
  <c r="X1564" i="21"/>
  <c r="W1564" i="21"/>
  <c r="V1564" i="21"/>
  <c r="U1564" i="21"/>
  <c r="T1564" i="21"/>
  <c r="S1564" i="21"/>
  <c r="R1564" i="21"/>
  <c r="X1563" i="21"/>
  <c r="W1563" i="21"/>
  <c r="V1563" i="21"/>
  <c r="U1563" i="21"/>
  <c r="T1563" i="21"/>
  <c r="S1563" i="21"/>
  <c r="R1563" i="21"/>
  <c r="X1562" i="21"/>
  <c r="W1562" i="21"/>
  <c r="V1562" i="21"/>
  <c r="U1562" i="21"/>
  <c r="T1562" i="21"/>
  <c r="S1562" i="21"/>
  <c r="R1562" i="21"/>
  <c r="X1561" i="21"/>
  <c r="W1561" i="21"/>
  <c r="V1561" i="21"/>
  <c r="U1561" i="21"/>
  <c r="T1561" i="21"/>
  <c r="S1561" i="21"/>
  <c r="R1561" i="21"/>
  <c r="X1560" i="21"/>
  <c r="W1560" i="21"/>
  <c r="V1560" i="21"/>
  <c r="U1560" i="21"/>
  <c r="T1560" i="21"/>
  <c r="S1560" i="21"/>
  <c r="R1560" i="21"/>
  <c r="X1559" i="21"/>
  <c r="W1559" i="21"/>
  <c r="V1559" i="21"/>
  <c r="U1559" i="21"/>
  <c r="T1559" i="21"/>
  <c r="S1559" i="21"/>
  <c r="R1559" i="21"/>
  <c r="X1558" i="21"/>
  <c r="W1558" i="21"/>
  <c r="V1558" i="21"/>
  <c r="U1558" i="21"/>
  <c r="T1558" i="21"/>
  <c r="S1558" i="21"/>
  <c r="R1558" i="21"/>
  <c r="X1557" i="21"/>
  <c r="W1557" i="21"/>
  <c r="V1557" i="21"/>
  <c r="U1557" i="21"/>
  <c r="T1557" i="21"/>
  <c r="S1557" i="21"/>
  <c r="R1557" i="21"/>
  <c r="X1556" i="21"/>
  <c r="W1556" i="21"/>
  <c r="V1556" i="21"/>
  <c r="U1556" i="21"/>
  <c r="T1556" i="21"/>
  <c r="S1556" i="21"/>
  <c r="R1556" i="21"/>
  <c r="X1555" i="21"/>
  <c r="W1555" i="21"/>
  <c r="V1555" i="21"/>
  <c r="U1555" i="21"/>
  <c r="T1555" i="21"/>
  <c r="S1555" i="21"/>
  <c r="R1555" i="21"/>
  <c r="X1554" i="21"/>
  <c r="W1554" i="21"/>
  <c r="V1554" i="21"/>
  <c r="U1554" i="21"/>
  <c r="T1554" i="21"/>
  <c r="S1554" i="21"/>
  <c r="R1554" i="21"/>
  <c r="X1553" i="21"/>
  <c r="W1553" i="21"/>
  <c r="V1553" i="21"/>
  <c r="U1553" i="21"/>
  <c r="T1553" i="21"/>
  <c r="S1553" i="21"/>
  <c r="R1553" i="21"/>
  <c r="X1552" i="21"/>
  <c r="W1552" i="21"/>
  <c r="V1552" i="21"/>
  <c r="U1552" i="21"/>
  <c r="T1552" i="21"/>
  <c r="S1552" i="21"/>
  <c r="R1552" i="21"/>
  <c r="X1551" i="21"/>
  <c r="W1551" i="21"/>
  <c r="V1551" i="21"/>
  <c r="U1551" i="21"/>
  <c r="T1551" i="21"/>
  <c r="S1551" i="21"/>
  <c r="R1551" i="21"/>
  <c r="X1550" i="21"/>
  <c r="W1550" i="21"/>
  <c r="V1550" i="21"/>
  <c r="U1550" i="21"/>
  <c r="T1550" i="21"/>
  <c r="S1550" i="21"/>
  <c r="R1550" i="21"/>
  <c r="X1549" i="21"/>
  <c r="W1549" i="21"/>
  <c r="V1549" i="21"/>
  <c r="U1549" i="21"/>
  <c r="T1549" i="21"/>
  <c r="S1549" i="21"/>
  <c r="R1549" i="21"/>
  <c r="X1548" i="21"/>
  <c r="W1548" i="21"/>
  <c r="V1548" i="21"/>
  <c r="U1548" i="21"/>
  <c r="T1548" i="21"/>
  <c r="S1548" i="21"/>
  <c r="R1548" i="21"/>
  <c r="X1547" i="21"/>
  <c r="W1547" i="21"/>
  <c r="V1547" i="21"/>
  <c r="U1547" i="21"/>
  <c r="T1547" i="21"/>
  <c r="S1547" i="21"/>
  <c r="R1547" i="21"/>
  <c r="X1546" i="21"/>
  <c r="W1546" i="21"/>
  <c r="V1546" i="21"/>
  <c r="U1546" i="21"/>
  <c r="T1546" i="21"/>
  <c r="S1546" i="21"/>
  <c r="R1546" i="21"/>
  <c r="X1545" i="21"/>
  <c r="W1545" i="21"/>
  <c r="V1545" i="21"/>
  <c r="U1545" i="21"/>
  <c r="T1545" i="21"/>
  <c r="S1545" i="21"/>
  <c r="R1545" i="21"/>
  <c r="X1544" i="21"/>
  <c r="W1544" i="21"/>
  <c r="V1544" i="21"/>
  <c r="U1544" i="21"/>
  <c r="T1544" i="21"/>
  <c r="S1544" i="21"/>
  <c r="R1544" i="21"/>
  <c r="X1543" i="21"/>
  <c r="W1543" i="21"/>
  <c r="V1543" i="21"/>
  <c r="U1543" i="21"/>
  <c r="T1543" i="21"/>
  <c r="S1543" i="21"/>
  <c r="R1543" i="21"/>
  <c r="X1542" i="21"/>
  <c r="W1542" i="21"/>
  <c r="V1542" i="21"/>
  <c r="U1542" i="21"/>
  <c r="T1542" i="21"/>
  <c r="S1542" i="21"/>
  <c r="R1542" i="21"/>
  <c r="X1541" i="21"/>
  <c r="W1541" i="21"/>
  <c r="V1541" i="21"/>
  <c r="U1541" i="21"/>
  <c r="T1541" i="21"/>
  <c r="S1541" i="21"/>
  <c r="R1541" i="21"/>
  <c r="X1540" i="21"/>
  <c r="W1540" i="21"/>
  <c r="V1540" i="21"/>
  <c r="U1540" i="21"/>
  <c r="T1540" i="21"/>
  <c r="S1540" i="21"/>
  <c r="R1540" i="21"/>
  <c r="X1539" i="21"/>
  <c r="W1539" i="21"/>
  <c r="V1539" i="21"/>
  <c r="U1539" i="21"/>
  <c r="T1539" i="21"/>
  <c r="S1539" i="21"/>
  <c r="R1539" i="21"/>
  <c r="X1538" i="21"/>
  <c r="W1538" i="21"/>
  <c r="V1538" i="21"/>
  <c r="U1538" i="21"/>
  <c r="T1538" i="21"/>
  <c r="S1538" i="21"/>
  <c r="R1538" i="21"/>
  <c r="X1537" i="21"/>
  <c r="W1537" i="21"/>
  <c r="V1537" i="21"/>
  <c r="U1537" i="21"/>
  <c r="T1537" i="21"/>
  <c r="S1537" i="21"/>
  <c r="R1537" i="21"/>
  <c r="X1536" i="21"/>
  <c r="W1536" i="21"/>
  <c r="V1536" i="21"/>
  <c r="U1536" i="21"/>
  <c r="T1536" i="21"/>
  <c r="S1536" i="21"/>
  <c r="R1536" i="21"/>
  <c r="X1535" i="21"/>
  <c r="W1535" i="21"/>
  <c r="V1535" i="21"/>
  <c r="U1535" i="21"/>
  <c r="T1535" i="21"/>
  <c r="S1535" i="21"/>
  <c r="R1535" i="21"/>
  <c r="X1534" i="21"/>
  <c r="W1534" i="21"/>
  <c r="V1534" i="21"/>
  <c r="U1534" i="21"/>
  <c r="T1534" i="21"/>
  <c r="S1534" i="21"/>
  <c r="R1534" i="21"/>
  <c r="X1533" i="21"/>
  <c r="W1533" i="21"/>
  <c r="V1533" i="21"/>
  <c r="U1533" i="21"/>
  <c r="T1533" i="21"/>
  <c r="S1533" i="21"/>
  <c r="R1533" i="21"/>
  <c r="X1532" i="21"/>
  <c r="W1532" i="21"/>
  <c r="V1532" i="21"/>
  <c r="U1532" i="21"/>
  <c r="T1532" i="21"/>
  <c r="S1532" i="21"/>
  <c r="R1532" i="21"/>
  <c r="X1531" i="21"/>
  <c r="W1531" i="21"/>
  <c r="V1531" i="21"/>
  <c r="U1531" i="21"/>
  <c r="T1531" i="21"/>
  <c r="S1531" i="21"/>
  <c r="R1531" i="21"/>
  <c r="X1530" i="21"/>
  <c r="W1530" i="21"/>
  <c r="V1530" i="21"/>
  <c r="U1530" i="21"/>
  <c r="T1530" i="21"/>
  <c r="S1530" i="21"/>
  <c r="R1530" i="21"/>
  <c r="X1529" i="21"/>
  <c r="W1529" i="21"/>
  <c r="V1529" i="21"/>
  <c r="U1529" i="21"/>
  <c r="T1529" i="21"/>
  <c r="S1529" i="21"/>
  <c r="R1529" i="21"/>
  <c r="X1528" i="21"/>
  <c r="W1528" i="21"/>
  <c r="V1528" i="21"/>
  <c r="U1528" i="21"/>
  <c r="T1528" i="21"/>
  <c r="S1528" i="21"/>
  <c r="R1528" i="21"/>
  <c r="X1527" i="21"/>
  <c r="W1527" i="21"/>
  <c r="V1527" i="21"/>
  <c r="U1527" i="21"/>
  <c r="T1527" i="21"/>
  <c r="S1527" i="21"/>
  <c r="R1527" i="21"/>
  <c r="X1526" i="21"/>
  <c r="W1526" i="21"/>
  <c r="V1526" i="21"/>
  <c r="U1526" i="21"/>
  <c r="T1526" i="21"/>
  <c r="S1526" i="21"/>
  <c r="R1526" i="21"/>
  <c r="X1525" i="21"/>
  <c r="W1525" i="21"/>
  <c r="V1525" i="21"/>
  <c r="U1525" i="21"/>
  <c r="T1525" i="21"/>
  <c r="S1525" i="21"/>
  <c r="R1525" i="21"/>
  <c r="X1524" i="21"/>
  <c r="W1524" i="21"/>
  <c r="V1524" i="21"/>
  <c r="U1524" i="21"/>
  <c r="T1524" i="21"/>
  <c r="S1524" i="21"/>
  <c r="R1524" i="21"/>
  <c r="X1523" i="21"/>
  <c r="W1523" i="21"/>
  <c r="V1523" i="21"/>
  <c r="U1523" i="21"/>
  <c r="T1523" i="21"/>
  <c r="S1523" i="21"/>
  <c r="R1523" i="21"/>
  <c r="X1522" i="21"/>
  <c r="W1522" i="21"/>
  <c r="V1522" i="21"/>
  <c r="U1522" i="21"/>
  <c r="T1522" i="21"/>
  <c r="S1522" i="21"/>
  <c r="R1522" i="21"/>
  <c r="X1521" i="21"/>
  <c r="W1521" i="21"/>
  <c r="V1521" i="21"/>
  <c r="U1521" i="21"/>
  <c r="T1521" i="21"/>
  <c r="S1521" i="21"/>
  <c r="R1521" i="21"/>
  <c r="X1520" i="21"/>
  <c r="W1520" i="21"/>
  <c r="V1520" i="21"/>
  <c r="U1520" i="21"/>
  <c r="T1520" i="21"/>
  <c r="S1520" i="21"/>
  <c r="R1520" i="21"/>
  <c r="X1519" i="21"/>
  <c r="W1519" i="21"/>
  <c r="V1519" i="21"/>
  <c r="U1519" i="21"/>
  <c r="T1519" i="21"/>
  <c r="S1519" i="21"/>
  <c r="R1519" i="21"/>
  <c r="X1518" i="21"/>
  <c r="W1518" i="21"/>
  <c r="V1518" i="21"/>
  <c r="U1518" i="21"/>
  <c r="T1518" i="21"/>
  <c r="S1518" i="21"/>
  <c r="R1518" i="21"/>
  <c r="X1517" i="21"/>
  <c r="W1517" i="21"/>
  <c r="V1517" i="21"/>
  <c r="U1517" i="21"/>
  <c r="T1517" i="21"/>
  <c r="S1517" i="21"/>
  <c r="R1517" i="21"/>
  <c r="X1516" i="21"/>
  <c r="W1516" i="21"/>
  <c r="V1516" i="21"/>
  <c r="U1516" i="21"/>
  <c r="T1516" i="21"/>
  <c r="S1516" i="21"/>
  <c r="R1516" i="21"/>
  <c r="X1515" i="21"/>
  <c r="W1515" i="21"/>
  <c r="V1515" i="21"/>
  <c r="U1515" i="21"/>
  <c r="T1515" i="21"/>
  <c r="S1515" i="21"/>
  <c r="R1515" i="21"/>
  <c r="X1514" i="21"/>
  <c r="W1514" i="21"/>
  <c r="V1514" i="21"/>
  <c r="U1514" i="21"/>
  <c r="T1514" i="21"/>
  <c r="S1514" i="21"/>
  <c r="R1514" i="21"/>
  <c r="X1513" i="21"/>
  <c r="W1513" i="21"/>
  <c r="V1513" i="21"/>
  <c r="U1513" i="21"/>
  <c r="T1513" i="21"/>
  <c r="S1513" i="21"/>
  <c r="R1513" i="21"/>
  <c r="X1512" i="21"/>
  <c r="W1512" i="21"/>
  <c r="V1512" i="21"/>
  <c r="U1512" i="21"/>
  <c r="T1512" i="21"/>
  <c r="S1512" i="21"/>
  <c r="R1512" i="21"/>
  <c r="X1511" i="21"/>
  <c r="W1511" i="21"/>
  <c r="V1511" i="21"/>
  <c r="U1511" i="21"/>
  <c r="T1511" i="21"/>
  <c r="S1511" i="21"/>
  <c r="R1511" i="21"/>
  <c r="X1510" i="21"/>
  <c r="W1510" i="21"/>
  <c r="V1510" i="21"/>
  <c r="U1510" i="21"/>
  <c r="T1510" i="21"/>
  <c r="S1510" i="21"/>
  <c r="R1510" i="21"/>
  <c r="X1509" i="21"/>
  <c r="W1509" i="21"/>
  <c r="V1509" i="21"/>
  <c r="U1509" i="21"/>
  <c r="T1509" i="21"/>
  <c r="S1509" i="21"/>
  <c r="R1509" i="21"/>
  <c r="X1508" i="21"/>
  <c r="W1508" i="21"/>
  <c r="V1508" i="21"/>
  <c r="U1508" i="21"/>
  <c r="T1508" i="21"/>
  <c r="S1508" i="21"/>
  <c r="R1508" i="21"/>
  <c r="X1507" i="21"/>
  <c r="W1507" i="21"/>
  <c r="V1507" i="21"/>
  <c r="U1507" i="21"/>
  <c r="T1507" i="21"/>
  <c r="S1507" i="21"/>
  <c r="R1507" i="21"/>
  <c r="X1506" i="21"/>
  <c r="W1506" i="21"/>
  <c r="V1506" i="21"/>
  <c r="U1506" i="21"/>
  <c r="T1506" i="21"/>
  <c r="S1506" i="21"/>
  <c r="R1506" i="21"/>
  <c r="X1505" i="21"/>
  <c r="W1505" i="21"/>
  <c r="V1505" i="21"/>
  <c r="U1505" i="21"/>
  <c r="T1505" i="21"/>
  <c r="S1505" i="21"/>
  <c r="R1505" i="21"/>
  <c r="X1504" i="21"/>
  <c r="W1504" i="21"/>
  <c r="V1504" i="21"/>
  <c r="U1504" i="21"/>
  <c r="T1504" i="21"/>
  <c r="S1504" i="21"/>
  <c r="R1504" i="21"/>
  <c r="X1503" i="21"/>
  <c r="W1503" i="21"/>
  <c r="V1503" i="21"/>
  <c r="U1503" i="21"/>
  <c r="T1503" i="21"/>
  <c r="S1503" i="21"/>
  <c r="R1503" i="21"/>
  <c r="X1502" i="21"/>
  <c r="W1502" i="21"/>
  <c r="V1502" i="21"/>
  <c r="U1502" i="21"/>
  <c r="T1502" i="21"/>
  <c r="S1502" i="21"/>
  <c r="R1502" i="21"/>
  <c r="X1501" i="21"/>
  <c r="W1501" i="21"/>
  <c r="V1501" i="21"/>
  <c r="U1501" i="21"/>
  <c r="T1501" i="21"/>
  <c r="S1501" i="21"/>
  <c r="R1501" i="21"/>
  <c r="X1500" i="21"/>
  <c r="W1500" i="21"/>
  <c r="V1500" i="21"/>
  <c r="U1500" i="21"/>
  <c r="T1500" i="21"/>
  <c r="S1500" i="21"/>
  <c r="R1500" i="21"/>
  <c r="X1499" i="21"/>
  <c r="W1499" i="21"/>
  <c r="V1499" i="21"/>
  <c r="U1499" i="21"/>
  <c r="T1499" i="21"/>
  <c r="S1499" i="21"/>
  <c r="R1499" i="21"/>
  <c r="X1498" i="21"/>
  <c r="W1498" i="21"/>
  <c r="V1498" i="21"/>
  <c r="U1498" i="21"/>
  <c r="T1498" i="21"/>
  <c r="S1498" i="21"/>
  <c r="R1498" i="21"/>
  <c r="X1497" i="21"/>
  <c r="W1497" i="21"/>
  <c r="V1497" i="21"/>
  <c r="U1497" i="21"/>
  <c r="T1497" i="21"/>
  <c r="S1497" i="21"/>
  <c r="R1497" i="21"/>
  <c r="X1496" i="21"/>
  <c r="W1496" i="21"/>
  <c r="V1496" i="21"/>
  <c r="U1496" i="21"/>
  <c r="T1496" i="21"/>
  <c r="S1496" i="21"/>
  <c r="R1496" i="21"/>
  <c r="X1495" i="21"/>
  <c r="W1495" i="21"/>
  <c r="V1495" i="21"/>
  <c r="U1495" i="21"/>
  <c r="T1495" i="21"/>
  <c r="S1495" i="21"/>
  <c r="R1495" i="21"/>
  <c r="X1494" i="21"/>
  <c r="W1494" i="21"/>
  <c r="V1494" i="21"/>
  <c r="U1494" i="21"/>
  <c r="T1494" i="21"/>
  <c r="S1494" i="21"/>
  <c r="R1494" i="21"/>
  <c r="X1493" i="21"/>
  <c r="W1493" i="21"/>
  <c r="V1493" i="21"/>
  <c r="U1493" i="21"/>
  <c r="T1493" i="21"/>
  <c r="S1493" i="21"/>
  <c r="R1493" i="21"/>
  <c r="X1492" i="21"/>
  <c r="W1492" i="21"/>
  <c r="V1492" i="21"/>
  <c r="U1492" i="21"/>
  <c r="T1492" i="21"/>
  <c r="S1492" i="21"/>
  <c r="R1492" i="21"/>
  <c r="X1491" i="21"/>
  <c r="W1491" i="21"/>
  <c r="V1491" i="21"/>
  <c r="U1491" i="21"/>
  <c r="T1491" i="21"/>
  <c r="S1491" i="21"/>
  <c r="R1491" i="21"/>
  <c r="X1490" i="21"/>
  <c r="W1490" i="21"/>
  <c r="V1490" i="21"/>
  <c r="U1490" i="21"/>
  <c r="T1490" i="21"/>
  <c r="S1490" i="21"/>
  <c r="R1490" i="21"/>
  <c r="X1489" i="21"/>
  <c r="W1489" i="21"/>
  <c r="V1489" i="21"/>
  <c r="U1489" i="21"/>
  <c r="T1489" i="21"/>
  <c r="S1489" i="21"/>
  <c r="R1489" i="21"/>
  <c r="X1488" i="21"/>
  <c r="W1488" i="21"/>
  <c r="V1488" i="21"/>
  <c r="U1488" i="21"/>
  <c r="T1488" i="21"/>
  <c r="S1488" i="21"/>
  <c r="R1488" i="21"/>
  <c r="X1487" i="21"/>
  <c r="W1487" i="21"/>
  <c r="V1487" i="21"/>
  <c r="U1487" i="21"/>
  <c r="T1487" i="21"/>
  <c r="S1487" i="21"/>
  <c r="R1487" i="21"/>
  <c r="X1486" i="21"/>
  <c r="W1486" i="21"/>
  <c r="V1486" i="21"/>
  <c r="U1486" i="21"/>
  <c r="T1486" i="21"/>
  <c r="S1486" i="21"/>
  <c r="R1486" i="21"/>
  <c r="X1485" i="21"/>
  <c r="W1485" i="21"/>
  <c r="V1485" i="21"/>
  <c r="U1485" i="21"/>
  <c r="T1485" i="21"/>
  <c r="S1485" i="21"/>
  <c r="R1485" i="21"/>
  <c r="X1484" i="21"/>
  <c r="W1484" i="21"/>
  <c r="V1484" i="21"/>
  <c r="U1484" i="21"/>
  <c r="T1484" i="21"/>
  <c r="S1484" i="21"/>
  <c r="R1484" i="21"/>
  <c r="X1483" i="21"/>
  <c r="W1483" i="21"/>
  <c r="V1483" i="21"/>
  <c r="U1483" i="21"/>
  <c r="T1483" i="21"/>
  <c r="S1483" i="21"/>
  <c r="R1483" i="21"/>
  <c r="X1482" i="21"/>
  <c r="W1482" i="21"/>
  <c r="V1482" i="21"/>
  <c r="U1482" i="21"/>
  <c r="T1482" i="21"/>
  <c r="S1482" i="21"/>
  <c r="R1482" i="21"/>
  <c r="X1481" i="21"/>
  <c r="W1481" i="21"/>
  <c r="V1481" i="21"/>
  <c r="U1481" i="21"/>
  <c r="T1481" i="21"/>
  <c r="S1481" i="21"/>
  <c r="R1481" i="21"/>
  <c r="X1480" i="21"/>
  <c r="W1480" i="21"/>
  <c r="V1480" i="21"/>
  <c r="U1480" i="21"/>
  <c r="T1480" i="21"/>
  <c r="S1480" i="21"/>
  <c r="R1480" i="21"/>
  <c r="X1479" i="21"/>
  <c r="W1479" i="21"/>
  <c r="V1479" i="21"/>
  <c r="U1479" i="21"/>
  <c r="T1479" i="21"/>
  <c r="S1479" i="21"/>
  <c r="R1479" i="21"/>
  <c r="X1478" i="21"/>
  <c r="W1478" i="21"/>
  <c r="V1478" i="21"/>
  <c r="U1478" i="21"/>
  <c r="T1478" i="21"/>
  <c r="S1478" i="21"/>
  <c r="R1478" i="21"/>
  <c r="X1477" i="21"/>
  <c r="W1477" i="21"/>
  <c r="V1477" i="21"/>
  <c r="U1477" i="21"/>
  <c r="T1477" i="21"/>
  <c r="S1477" i="21"/>
  <c r="R1477" i="21"/>
  <c r="X1476" i="21"/>
  <c r="W1476" i="21"/>
  <c r="V1476" i="21"/>
  <c r="U1476" i="21"/>
  <c r="T1476" i="21"/>
  <c r="S1476" i="21"/>
  <c r="R1476" i="21"/>
  <c r="X1475" i="21"/>
  <c r="W1475" i="21"/>
  <c r="V1475" i="21"/>
  <c r="U1475" i="21"/>
  <c r="T1475" i="21"/>
  <c r="S1475" i="21"/>
  <c r="R1475" i="21"/>
  <c r="X1474" i="21"/>
  <c r="W1474" i="21"/>
  <c r="V1474" i="21"/>
  <c r="U1474" i="21"/>
  <c r="T1474" i="21"/>
  <c r="S1474" i="21"/>
  <c r="R1474" i="21"/>
  <c r="X1473" i="21"/>
  <c r="W1473" i="21"/>
  <c r="V1473" i="21"/>
  <c r="U1473" i="21"/>
  <c r="T1473" i="21"/>
  <c r="S1473" i="21"/>
  <c r="R1473" i="21"/>
  <c r="X1472" i="21"/>
  <c r="W1472" i="21"/>
  <c r="V1472" i="21"/>
  <c r="U1472" i="21"/>
  <c r="T1472" i="21"/>
  <c r="S1472" i="21"/>
  <c r="R1472" i="21"/>
  <c r="X1471" i="21"/>
  <c r="W1471" i="21"/>
  <c r="V1471" i="21"/>
  <c r="U1471" i="21"/>
  <c r="T1471" i="21"/>
  <c r="S1471" i="21"/>
  <c r="R1471" i="21"/>
  <c r="X1470" i="21"/>
  <c r="W1470" i="21"/>
  <c r="V1470" i="21"/>
  <c r="U1470" i="21"/>
  <c r="T1470" i="21"/>
  <c r="S1470" i="21"/>
  <c r="R1470" i="21"/>
  <c r="X1469" i="21"/>
  <c r="W1469" i="21"/>
  <c r="V1469" i="21"/>
  <c r="U1469" i="21"/>
  <c r="T1469" i="21"/>
  <c r="S1469" i="21"/>
  <c r="R1469" i="21"/>
  <c r="X1468" i="21"/>
  <c r="W1468" i="21"/>
  <c r="V1468" i="21"/>
  <c r="U1468" i="21"/>
  <c r="T1468" i="21"/>
  <c r="S1468" i="21"/>
  <c r="R1468" i="21"/>
  <c r="X1467" i="21"/>
  <c r="W1467" i="21"/>
  <c r="V1467" i="21"/>
  <c r="U1467" i="21"/>
  <c r="T1467" i="21"/>
  <c r="S1467" i="21"/>
  <c r="R1467" i="21"/>
  <c r="X1466" i="21"/>
  <c r="W1466" i="21"/>
  <c r="V1466" i="21"/>
  <c r="U1466" i="21"/>
  <c r="T1466" i="21"/>
  <c r="S1466" i="21"/>
  <c r="R1466" i="21"/>
  <c r="X1465" i="21"/>
  <c r="W1465" i="21"/>
  <c r="V1465" i="21"/>
  <c r="U1465" i="21"/>
  <c r="T1465" i="21"/>
  <c r="S1465" i="21"/>
  <c r="R1465" i="21"/>
  <c r="X1464" i="21"/>
  <c r="W1464" i="21"/>
  <c r="V1464" i="21"/>
  <c r="U1464" i="21"/>
  <c r="T1464" i="21"/>
  <c r="S1464" i="21"/>
  <c r="R1464" i="21"/>
  <c r="X1463" i="21"/>
  <c r="W1463" i="21"/>
  <c r="V1463" i="21"/>
  <c r="U1463" i="21"/>
  <c r="T1463" i="21"/>
  <c r="S1463" i="21"/>
  <c r="R1463" i="21"/>
  <c r="X1462" i="21"/>
  <c r="W1462" i="21"/>
  <c r="V1462" i="21"/>
  <c r="U1462" i="21"/>
  <c r="T1462" i="21"/>
  <c r="S1462" i="21"/>
  <c r="R1462" i="21"/>
  <c r="X1461" i="21"/>
  <c r="W1461" i="21"/>
  <c r="V1461" i="21"/>
  <c r="U1461" i="21"/>
  <c r="T1461" i="21"/>
  <c r="S1461" i="21"/>
  <c r="R1461" i="21"/>
  <c r="X1460" i="21"/>
  <c r="W1460" i="21"/>
  <c r="V1460" i="21"/>
  <c r="U1460" i="21"/>
  <c r="T1460" i="21"/>
  <c r="S1460" i="21"/>
  <c r="R1460" i="21"/>
  <c r="X1459" i="21"/>
  <c r="W1459" i="21"/>
  <c r="V1459" i="21"/>
  <c r="U1459" i="21"/>
  <c r="T1459" i="21"/>
  <c r="S1459" i="21"/>
  <c r="R1459" i="21"/>
  <c r="X1458" i="21"/>
  <c r="W1458" i="21"/>
  <c r="V1458" i="21"/>
  <c r="U1458" i="21"/>
  <c r="T1458" i="21"/>
  <c r="S1458" i="21"/>
  <c r="R1458" i="21"/>
  <c r="X1457" i="21"/>
  <c r="W1457" i="21"/>
  <c r="V1457" i="21"/>
  <c r="U1457" i="21"/>
  <c r="T1457" i="21"/>
  <c r="S1457" i="21"/>
  <c r="R1457" i="21"/>
  <c r="X1456" i="21"/>
  <c r="W1456" i="21"/>
  <c r="V1456" i="21"/>
  <c r="U1456" i="21"/>
  <c r="T1456" i="21"/>
  <c r="S1456" i="21"/>
  <c r="R1456" i="21"/>
  <c r="X1455" i="21"/>
  <c r="W1455" i="21"/>
  <c r="V1455" i="21"/>
  <c r="U1455" i="21"/>
  <c r="T1455" i="21"/>
  <c r="S1455" i="21"/>
  <c r="R1455" i="21"/>
  <c r="X1454" i="21"/>
  <c r="W1454" i="21"/>
  <c r="V1454" i="21"/>
  <c r="U1454" i="21"/>
  <c r="T1454" i="21"/>
  <c r="S1454" i="21"/>
  <c r="R1454" i="21"/>
  <c r="X1453" i="21"/>
  <c r="W1453" i="21"/>
  <c r="V1453" i="21"/>
  <c r="U1453" i="21"/>
  <c r="T1453" i="21"/>
  <c r="S1453" i="21"/>
  <c r="R1453" i="21"/>
  <c r="X1452" i="21"/>
  <c r="W1452" i="21"/>
  <c r="V1452" i="21"/>
  <c r="U1452" i="21"/>
  <c r="T1452" i="21"/>
  <c r="S1452" i="21"/>
  <c r="R1452" i="21"/>
  <c r="X1451" i="21"/>
  <c r="W1451" i="21"/>
  <c r="V1451" i="21"/>
  <c r="U1451" i="21"/>
  <c r="T1451" i="21"/>
  <c r="S1451" i="21"/>
  <c r="R1451" i="21"/>
  <c r="X1450" i="21"/>
  <c r="W1450" i="21"/>
  <c r="V1450" i="21"/>
  <c r="U1450" i="21"/>
  <c r="T1450" i="21"/>
  <c r="S1450" i="21"/>
  <c r="R1450" i="21"/>
  <c r="X1449" i="21"/>
  <c r="W1449" i="21"/>
  <c r="V1449" i="21"/>
  <c r="U1449" i="21"/>
  <c r="T1449" i="21"/>
  <c r="S1449" i="21"/>
  <c r="R1449" i="21"/>
  <c r="X1448" i="21"/>
  <c r="W1448" i="21"/>
  <c r="V1448" i="21"/>
  <c r="U1448" i="21"/>
  <c r="T1448" i="21"/>
  <c r="S1448" i="21"/>
  <c r="R1448" i="21"/>
  <c r="X1447" i="21"/>
  <c r="W1447" i="21"/>
  <c r="V1447" i="21"/>
  <c r="U1447" i="21"/>
  <c r="T1447" i="21"/>
  <c r="S1447" i="21"/>
  <c r="R1447" i="21"/>
  <c r="X1446" i="21"/>
  <c r="W1446" i="21"/>
  <c r="V1446" i="21"/>
  <c r="U1446" i="21"/>
  <c r="T1446" i="21"/>
  <c r="S1446" i="21"/>
  <c r="R1446" i="21"/>
  <c r="X1445" i="21"/>
  <c r="W1445" i="21"/>
  <c r="V1445" i="21"/>
  <c r="U1445" i="21"/>
  <c r="T1445" i="21"/>
  <c r="S1445" i="21"/>
  <c r="R1445" i="21"/>
  <c r="X1444" i="21"/>
  <c r="W1444" i="21"/>
  <c r="V1444" i="21"/>
  <c r="U1444" i="21"/>
  <c r="T1444" i="21"/>
  <c r="S1444" i="21"/>
  <c r="R1444" i="21"/>
  <c r="X1443" i="21"/>
  <c r="W1443" i="21"/>
  <c r="V1443" i="21"/>
  <c r="U1443" i="21"/>
  <c r="T1443" i="21"/>
  <c r="S1443" i="21"/>
  <c r="R1443" i="21"/>
  <c r="X1442" i="21"/>
  <c r="W1442" i="21"/>
  <c r="V1442" i="21"/>
  <c r="U1442" i="21"/>
  <c r="T1442" i="21"/>
  <c r="S1442" i="21"/>
  <c r="R1442" i="21"/>
  <c r="X1441" i="21"/>
  <c r="W1441" i="21"/>
  <c r="V1441" i="21"/>
  <c r="U1441" i="21"/>
  <c r="T1441" i="21"/>
  <c r="S1441" i="21"/>
  <c r="R1441" i="21"/>
  <c r="X1440" i="21"/>
  <c r="W1440" i="21"/>
  <c r="V1440" i="21"/>
  <c r="U1440" i="21"/>
  <c r="T1440" i="21"/>
  <c r="S1440" i="21"/>
  <c r="R1440" i="21"/>
  <c r="X1439" i="21"/>
  <c r="W1439" i="21"/>
  <c r="V1439" i="21"/>
  <c r="U1439" i="21"/>
  <c r="T1439" i="21"/>
  <c r="S1439" i="21"/>
  <c r="R1439" i="21"/>
  <c r="X1438" i="21"/>
  <c r="W1438" i="21"/>
  <c r="V1438" i="21"/>
  <c r="U1438" i="21"/>
  <c r="T1438" i="21"/>
  <c r="S1438" i="21"/>
  <c r="R1438" i="21"/>
  <c r="X1437" i="21"/>
  <c r="W1437" i="21"/>
  <c r="V1437" i="21"/>
  <c r="U1437" i="21"/>
  <c r="T1437" i="21"/>
  <c r="S1437" i="21"/>
  <c r="R1437" i="21"/>
  <c r="X1436" i="21"/>
  <c r="W1436" i="21"/>
  <c r="V1436" i="21"/>
  <c r="U1436" i="21"/>
  <c r="T1436" i="21"/>
  <c r="S1436" i="21"/>
  <c r="R1436" i="21"/>
  <c r="X1435" i="21"/>
  <c r="W1435" i="21"/>
  <c r="V1435" i="21"/>
  <c r="U1435" i="21"/>
  <c r="T1435" i="21"/>
  <c r="S1435" i="21"/>
  <c r="R1435" i="21"/>
  <c r="X1434" i="21"/>
  <c r="W1434" i="21"/>
  <c r="V1434" i="21"/>
  <c r="U1434" i="21"/>
  <c r="T1434" i="21"/>
  <c r="S1434" i="21"/>
  <c r="R1434" i="21"/>
  <c r="X1433" i="21"/>
  <c r="W1433" i="21"/>
  <c r="V1433" i="21"/>
  <c r="U1433" i="21"/>
  <c r="T1433" i="21"/>
  <c r="S1433" i="21"/>
  <c r="R1433" i="21"/>
  <c r="X1432" i="21"/>
  <c r="W1432" i="21"/>
  <c r="V1432" i="21"/>
  <c r="U1432" i="21"/>
  <c r="T1432" i="21"/>
  <c r="S1432" i="21"/>
  <c r="R1432" i="21"/>
  <c r="X1431" i="21"/>
  <c r="W1431" i="21"/>
  <c r="V1431" i="21"/>
  <c r="U1431" i="21"/>
  <c r="T1431" i="21"/>
  <c r="S1431" i="21"/>
  <c r="R1431" i="21"/>
  <c r="X1430" i="21"/>
  <c r="W1430" i="21"/>
  <c r="V1430" i="21"/>
  <c r="U1430" i="21"/>
  <c r="T1430" i="21"/>
  <c r="S1430" i="21"/>
  <c r="R1430" i="21"/>
  <c r="X1429" i="21"/>
  <c r="W1429" i="21"/>
  <c r="V1429" i="21"/>
  <c r="U1429" i="21"/>
  <c r="T1429" i="21"/>
  <c r="S1429" i="21"/>
  <c r="R1429" i="21"/>
  <c r="X1428" i="21"/>
  <c r="W1428" i="21"/>
  <c r="V1428" i="21"/>
  <c r="U1428" i="21"/>
  <c r="T1428" i="21"/>
  <c r="S1428" i="21"/>
  <c r="R1428" i="21"/>
  <c r="X1427" i="21"/>
  <c r="W1427" i="21"/>
  <c r="V1427" i="21"/>
  <c r="U1427" i="21"/>
  <c r="T1427" i="21"/>
  <c r="S1427" i="21"/>
  <c r="R1427" i="21"/>
  <c r="X1426" i="21"/>
  <c r="W1426" i="21"/>
  <c r="V1426" i="21"/>
  <c r="U1426" i="21"/>
  <c r="T1426" i="21"/>
  <c r="S1426" i="21"/>
  <c r="R1426" i="21"/>
  <c r="X1425" i="21"/>
  <c r="W1425" i="21"/>
  <c r="V1425" i="21"/>
  <c r="U1425" i="21"/>
  <c r="T1425" i="21"/>
  <c r="S1425" i="21"/>
  <c r="R1425" i="21"/>
  <c r="X1424" i="21"/>
  <c r="W1424" i="21"/>
  <c r="V1424" i="21"/>
  <c r="U1424" i="21"/>
  <c r="T1424" i="21"/>
  <c r="S1424" i="21"/>
  <c r="R1424" i="21"/>
  <c r="X1423" i="21"/>
  <c r="W1423" i="21"/>
  <c r="V1423" i="21"/>
  <c r="U1423" i="21"/>
  <c r="T1423" i="21"/>
  <c r="S1423" i="21"/>
  <c r="R1423" i="21"/>
  <c r="X1422" i="21"/>
  <c r="W1422" i="21"/>
  <c r="V1422" i="21"/>
  <c r="U1422" i="21"/>
  <c r="T1422" i="21"/>
  <c r="S1422" i="21"/>
  <c r="R1422" i="21"/>
  <c r="X1421" i="21"/>
  <c r="W1421" i="21"/>
  <c r="V1421" i="21"/>
  <c r="U1421" i="21"/>
  <c r="T1421" i="21"/>
  <c r="S1421" i="21"/>
  <c r="R1421" i="21"/>
  <c r="X1420" i="21"/>
  <c r="W1420" i="21"/>
  <c r="V1420" i="21"/>
  <c r="U1420" i="21"/>
  <c r="T1420" i="21"/>
  <c r="S1420" i="21"/>
  <c r="R1420" i="21"/>
  <c r="X1419" i="21"/>
  <c r="W1419" i="21"/>
  <c r="V1419" i="21"/>
  <c r="U1419" i="21"/>
  <c r="T1419" i="21"/>
  <c r="S1419" i="21"/>
  <c r="R1419" i="21"/>
  <c r="X1418" i="21"/>
  <c r="W1418" i="21"/>
  <c r="V1418" i="21"/>
  <c r="U1418" i="21"/>
  <c r="T1418" i="21"/>
  <c r="S1418" i="21"/>
  <c r="R1418" i="21"/>
  <c r="X1417" i="21"/>
  <c r="W1417" i="21"/>
  <c r="V1417" i="21"/>
  <c r="U1417" i="21"/>
  <c r="T1417" i="21"/>
  <c r="S1417" i="21"/>
  <c r="R1417" i="21"/>
  <c r="X1416" i="21"/>
  <c r="W1416" i="21"/>
  <c r="V1416" i="21"/>
  <c r="U1416" i="21"/>
  <c r="T1416" i="21"/>
  <c r="S1416" i="21"/>
  <c r="R1416" i="21"/>
  <c r="X1415" i="21"/>
  <c r="W1415" i="21"/>
  <c r="V1415" i="21"/>
  <c r="U1415" i="21"/>
  <c r="T1415" i="21"/>
  <c r="S1415" i="21"/>
  <c r="R1415" i="21"/>
  <c r="X1414" i="21"/>
  <c r="W1414" i="21"/>
  <c r="V1414" i="21"/>
  <c r="U1414" i="21"/>
  <c r="T1414" i="21"/>
  <c r="S1414" i="21"/>
  <c r="R1414" i="21"/>
  <c r="X1413" i="21"/>
  <c r="W1413" i="21"/>
  <c r="V1413" i="21"/>
  <c r="U1413" i="21"/>
  <c r="T1413" i="21"/>
  <c r="S1413" i="21"/>
  <c r="R1413" i="21"/>
  <c r="X1412" i="21"/>
  <c r="W1412" i="21"/>
  <c r="V1412" i="21"/>
  <c r="U1412" i="21"/>
  <c r="T1412" i="21"/>
  <c r="S1412" i="21"/>
  <c r="R1412" i="21"/>
  <c r="X1411" i="21"/>
  <c r="W1411" i="21"/>
  <c r="V1411" i="21"/>
  <c r="U1411" i="21"/>
  <c r="T1411" i="21"/>
  <c r="S1411" i="21"/>
  <c r="R1411" i="21"/>
  <c r="X1410" i="21"/>
  <c r="W1410" i="21"/>
  <c r="V1410" i="21"/>
  <c r="U1410" i="21"/>
  <c r="T1410" i="21"/>
  <c r="S1410" i="21"/>
  <c r="R1410" i="21"/>
  <c r="X1409" i="21"/>
  <c r="W1409" i="21"/>
  <c r="V1409" i="21"/>
  <c r="U1409" i="21"/>
  <c r="T1409" i="21"/>
  <c r="S1409" i="21"/>
  <c r="R1409" i="21"/>
  <c r="X1408" i="21"/>
  <c r="W1408" i="21"/>
  <c r="V1408" i="21"/>
  <c r="U1408" i="21"/>
  <c r="T1408" i="21"/>
  <c r="S1408" i="21"/>
  <c r="R1408" i="21"/>
  <c r="X1407" i="21"/>
  <c r="W1407" i="21"/>
  <c r="V1407" i="21"/>
  <c r="U1407" i="21"/>
  <c r="T1407" i="21"/>
  <c r="S1407" i="21"/>
  <c r="R1407" i="21"/>
  <c r="X1406" i="21"/>
  <c r="W1406" i="21"/>
  <c r="V1406" i="21"/>
  <c r="U1406" i="21"/>
  <c r="T1406" i="21"/>
  <c r="S1406" i="21"/>
  <c r="R1406" i="21"/>
  <c r="X1405" i="21"/>
  <c r="W1405" i="21"/>
  <c r="V1405" i="21"/>
  <c r="U1405" i="21"/>
  <c r="T1405" i="21"/>
  <c r="S1405" i="21"/>
  <c r="R1405" i="21"/>
  <c r="X1404" i="21"/>
  <c r="W1404" i="21"/>
  <c r="V1404" i="21"/>
  <c r="U1404" i="21"/>
  <c r="T1404" i="21"/>
  <c r="S1404" i="21"/>
  <c r="R1404" i="21"/>
  <c r="X1403" i="21"/>
  <c r="W1403" i="21"/>
  <c r="V1403" i="21"/>
  <c r="U1403" i="21"/>
  <c r="T1403" i="21"/>
  <c r="S1403" i="21"/>
  <c r="R1403" i="21"/>
  <c r="X1402" i="21"/>
  <c r="W1402" i="21"/>
  <c r="V1402" i="21"/>
  <c r="U1402" i="21"/>
  <c r="T1402" i="21"/>
  <c r="S1402" i="21"/>
  <c r="R1402" i="21"/>
  <c r="X1401" i="21"/>
  <c r="W1401" i="21"/>
  <c r="V1401" i="21"/>
  <c r="U1401" i="21"/>
  <c r="T1401" i="21"/>
  <c r="S1401" i="21"/>
  <c r="R1401" i="21"/>
  <c r="X1400" i="21"/>
  <c r="W1400" i="21"/>
  <c r="V1400" i="21"/>
  <c r="U1400" i="21"/>
  <c r="T1400" i="21"/>
  <c r="S1400" i="21"/>
  <c r="R1400" i="21"/>
  <c r="X1399" i="21"/>
  <c r="W1399" i="21"/>
  <c r="V1399" i="21"/>
  <c r="U1399" i="21"/>
  <c r="T1399" i="21"/>
  <c r="S1399" i="21"/>
  <c r="R1399" i="21"/>
  <c r="X1398" i="21"/>
  <c r="W1398" i="21"/>
  <c r="V1398" i="21"/>
  <c r="U1398" i="21"/>
  <c r="T1398" i="21"/>
  <c r="S1398" i="21"/>
  <c r="R1398" i="21"/>
  <c r="X1397" i="21"/>
  <c r="W1397" i="21"/>
  <c r="V1397" i="21"/>
  <c r="U1397" i="21"/>
  <c r="T1397" i="21"/>
  <c r="S1397" i="21"/>
  <c r="R1397" i="21"/>
  <c r="X1396" i="21"/>
  <c r="W1396" i="21"/>
  <c r="V1396" i="21"/>
  <c r="U1396" i="21"/>
  <c r="T1396" i="21"/>
  <c r="S1396" i="21"/>
  <c r="R1396" i="21"/>
  <c r="X1395" i="21"/>
  <c r="W1395" i="21"/>
  <c r="V1395" i="21"/>
  <c r="U1395" i="21"/>
  <c r="T1395" i="21"/>
  <c r="S1395" i="21"/>
  <c r="R1395" i="21"/>
  <c r="X1394" i="21"/>
  <c r="W1394" i="21"/>
  <c r="V1394" i="21"/>
  <c r="U1394" i="21"/>
  <c r="T1394" i="21"/>
  <c r="S1394" i="21"/>
  <c r="R1394" i="21"/>
  <c r="X1393" i="21"/>
  <c r="W1393" i="21"/>
  <c r="V1393" i="21"/>
  <c r="U1393" i="21"/>
  <c r="T1393" i="21"/>
  <c r="S1393" i="21"/>
  <c r="R1393" i="21"/>
  <c r="X1392" i="21"/>
  <c r="W1392" i="21"/>
  <c r="V1392" i="21"/>
  <c r="U1392" i="21"/>
  <c r="T1392" i="21"/>
  <c r="S1392" i="21"/>
  <c r="R1392" i="21"/>
  <c r="X1391" i="21"/>
  <c r="W1391" i="21"/>
  <c r="V1391" i="21"/>
  <c r="U1391" i="21"/>
  <c r="T1391" i="21"/>
  <c r="S1391" i="21"/>
  <c r="R1391" i="21"/>
  <c r="X1390" i="21"/>
  <c r="W1390" i="21"/>
  <c r="V1390" i="21"/>
  <c r="U1390" i="21"/>
  <c r="T1390" i="21"/>
  <c r="S1390" i="21"/>
  <c r="R1390" i="21"/>
  <c r="X1389" i="21"/>
  <c r="W1389" i="21"/>
  <c r="V1389" i="21"/>
  <c r="U1389" i="21"/>
  <c r="T1389" i="21"/>
  <c r="S1389" i="21"/>
  <c r="R1389" i="21"/>
  <c r="X1388" i="21"/>
  <c r="W1388" i="21"/>
  <c r="V1388" i="21"/>
  <c r="U1388" i="21"/>
  <c r="T1388" i="21"/>
  <c r="S1388" i="21"/>
  <c r="R1388" i="21"/>
  <c r="X1387" i="21"/>
  <c r="W1387" i="21"/>
  <c r="V1387" i="21"/>
  <c r="U1387" i="21"/>
  <c r="T1387" i="21"/>
  <c r="S1387" i="21"/>
  <c r="R1387" i="21"/>
  <c r="X1386" i="21"/>
  <c r="W1386" i="21"/>
  <c r="V1386" i="21"/>
  <c r="U1386" i="21"/>
  <c r="T1386" i="21"/>
  <c r="S1386" i="21"/>
  <c r="R1386" i="21"/>
  <c r="X1385" i="21"/>
  <c r="W1385" i="21"/>
  <c r="V1385" i="21"/>
  <c r="U1385" i="21"/>
  <c r="T1385" i="21"/>
  <c r="S1385" i="21"/>
  <c r="R1385" i="21"/>
  <c r="X1384" i="21"/>
  <c r="W1384" i="21"/>
  <c r="V1384" i="21"/>
  <c r="U1384" i="21"/>
  <c r="T1384" i="21"/>
  <c r="S1384" i="21"/>
  <c r="R1384" i="21"/>
  <c r="X1383" i="21"/>
  <c r="W1383" i="21"/>
  <c r="V1383" i="21"/>
  <c r="U1383" i="21"/>
  <c r="T1383" i="21"/>
  <c r="S1383" i="21"/>
  <c r="R1383" i="21"/>
  <c r="X1382" i="21"/>
  <c r="W1382" i="21"/>
  <c r="V1382" i="21"/>
  <c r="U1382" i="21"/>
  <c r="T1382" i="21"/>
  <c r="S1382" i="21"/>
  <c r="R1382" i="21"/>
  <c r="X1381" i="21"/>
  <c r="W1381" i="21"/>
  <c r="V1381" i="21"/>
  <c r="U1381" i="21"/>
  <c r="T1381" i="21"/>
  <c r="S1381" i="21"/>
  <c r="R1381" i="21"/>
  <c r="X1380" i="21"/>
  <c r="W1380" i="21"/>
  <c r="V1380" i="21"/>
  <c r="U1380" i="21"/>
  <c r="T1380" i="21"/>
  <c r="S1380" i="21"/>
  <c r="R1380" i="21"/>
  <c r="X1379" i="21"/>
  <c r="W1379" i="21"/>
  <c r="V1379" i="21"/>
  <c r="U1379" i="21"/>
  <c r="T1379" i="21"/>
  <c r="S1379" i="21"/>
  <c r="R1379" i="21"/>
  <c r="X1378" i="21"/>
  <c r="W1378" i="21"/>
  <c r="V1378" i="21"/>
  <c r="U1378" i="21"/>
  <c r="T1378" i="21"/>
  <c r="S1378" i="21"/>
  <c r="R1378" i="21"/>
  <c r="X1377" i="21"/>
  <c r="W1377" i="21"/>
  <c r="V1377" i="21"/>
  <c r="U1377" i="21"/>
  <c r="T1377" i="21"/>
  <c r="S1377" i="21"/>
  <c r="R1377" i="21"/>
  <c r="X1376" i="21"/>
  <c r="W1376" i="21"/>
  <c r="V1376" i="21"/>
  <c r="U1376" i="21"/>
  <c r="T1376" i="21"/>
  <c r="S1376" i="21"/>
  <c r="R1376" i="21"/>
  <c r="X1375" i="21"/>
  <c r="W1375" i="21"/>
  <c r="V1375" i="21"/>
  <c r="U1375" i="21"/>
  <c r="T1375" i="21"/>
  <c r="S1375" i="21"/>
  <c r="R1375" i="21"/>
  <c r="X1374" i="21"/>
  <c r="W1374" i="21"/>
  <c r="V1374" i="21"/>
  <c r="U1374" i="21"/>
  <c r="T1374" i="21"/>
  <c r="S1374" i="21"/>
  <c r="R1374" i="21"/>
  <c r="X1373" i="21"/>
  <c r="W1373" i="21"/>
  <c r="V1373" i="21"/>
  <c r="U1373" i="21"/>
  <c r="T1373" i="21"/>
  <c r="S1373" i="21"/>
  <c r="R1373" i="21"/>
  <c r="X1372" i="21"/>
  <c r="W1372" i="21"/>
  <c r="V1372" i="21"/>
  <c r="U1372" i="21"/>
  <c r="T1372" i="21"/>
  <c r="S1372" i="21"/>
  <c r="R1372" i="21"/>
  <c r="X1371" i="21"/>
  <c r="W1371" i="21"/>
  <c r="V1371" i="21"/>
  <c r="U1371" i="21"/>
  <c r="T1371" i="21"/>
  <c r="S1371" i="21"/>
  <c r="R1371" i="21"/>
  <c r="X1370" i="21"/>
  <c r="W1370" i="21"/>
  <c r="V1370" i="21"/>
  <c r="U1370" i="21"/>
  <c r="T1370" i="21"/>
  <c r="S1370" i="21"/>
  <c r="R1370" i="21"/>
  <c r="X1369" i="21"/>
  <c r="W1369" i="21"/>
  <c r="V1369" i="21"/>
  <c r="U1369" i="21"/>
  <c r="T1369" i="21"/>
  <c r="S1369" i="21"/>
  <c r="R1369" i="21"/>
  <c r="X1368" i="21"/>
  <c r="W1368" i="21"/>
  <c r="V1368" i="21"/>
  <c r="U1368" i="21"/>
  <c r="T1368" i="21"/>
  <c r="S1368" i="21"/>
  <c r="R1368" i="21"/>
  <c r="X1367" i="21"/>
  <c r="W1367" i="21"/>
  <c r="V1367" i="21"/>
  <c r="U1367" i="21"/>
  <c r="T1367" i="21"/>
  <c r="S1367" i="21"/>
  <c r="R1367" i="21"/>
  <c r="X1366" i="21"/>
  <c r="W1366" i="21"/>
  <c r="V1366" i="21"/>
  <c r="U1366" i="21"/>
  <c r="T1366" i="21"/>
  <c r="S1366" i="21"/>
  <c r="R1366" i="21"/>
  <c r="X1365" i="21"/>
  <c r="W1365" i="21"/>
  <c r="V1365" i="21"/>
  <c r="U1365" i="21"/>
  <c r="T1365" i="21"/>
  <c r="S1365" i="21"/>
  <c r="R1365" i="21"/>
  <c r="X1364" i="21"/>
  <c r="W1364" i="21"/>
  <c r="V1364" i="21"/>
  <c r="U1364" i="21"/>
  <c r="T1364" i="21"/>
  <c r="S1364" i="21"/>
  <c r="R1364" i="21"/>
  <c r="X1363" i="21"/>
  <c r="W1363" i="21"/>
  <c r="V1363" i="21"/>
  <c r="U1363" i="21"/>
  <c r="T1363" i="21"/>
  <c r="S1363" i="21"/>
  <c r="R1363" i="21"/>
  <c r="X1362" i="21"/>
  <c r="W1362" i="21"/>
  <c r="V1362" i="21"/>
  <c r="U1362" i="21"/>
  <c r="T1362" i="21"/>
  <c r="S1362" i="21"/>
  <c r="R1362" i="21"/>
  <c r="X1361" i="21"/>
  <c r="W1361" i="21"/>
  <c r="V1361" i="21"/>
  <c r="U1361" i="21"/>
  <c r="T1361" i="21"/>
  <c r="S1361" i="21"/>
  <c r="R1361" i="21"/>
  <c r="X1360" i="21"/>
  <c r="W1360" i="21"/>
  <c r="V1360" i="21"/>
  <c r="U1360" i="21"/>
  <c r="T1360" i="21"/>
  <c r="S1360" i="21"/>
  <c r="R1360" i="21"/>
  <c r="X1359" i="21"/>
  <c r="W1359" i="21"/>
  <c r="V1359" i="21"/>
  <c r="U1359" i="21"/>
  <c r="T1359" i="21"/>
  <c r="S1359" i="21"/>
  <c r="R1359" i="21"/>
  <c r="X1358" i="21"/>
  <c r="W1358" i="21"/>
  <c r="V1358" i="21"/>
  <c r="U1358" i="21"/>
  <c r="T1358" i="21"/>
  <c r="S1358" i="21"/>
  <c r="R1358" i="21"/>
  <c r="X1357" i="21"/>
  <c r="W1357" i="21"/>
  <c r="V1357" i="21"/>
  <c r="U1357" i="21"/>
  <c r="T1357" i="21"/>
  <c r="S1357" i="21"/>
  <c r="R1357" i="21"/>
  <c r="X1356" i="21"/>
  <c r="W1356" i="21"/>
  <c r="V1356" i="21"/>
  <c r="U1356" i="21"/>
  <c r="T1356" i="21"/>
  <c r="S1356" i="21"/>
  <c r="R1356" i="21"/>
  <c r="X1355" i="21"/>
  <c r="W1355" i="21"/>
  <c r="V1355" i="21"/>
  <c r="U1355" i="21"/>
  <c r="T1355" i="21"/>
  <c r="S1355" i="21"/>
  <c r="R1355" i="21"/>
  <c r="X1354" i="21"/>
  <c r="W1354" i="21"/>
  <c r="V1354" i="21"/>
  <c r="U1354" i="21"/>
  <c r="T1354" i="21"/>
  <c r="S1354" i="21"/>
  <c r="R1354" i="21"/>
  <c r="X1353" i="21"/>
  <c r="W1353" i="21"/>
  <c r="V1353" i="21"/>
  <c r="U1353" i="21"/>
  <c r="T1353" i="21"/>
  <c r="S1353" i="21"/>
  <c r="R1353" i="21"/>
  <c r="X1352" i="21"/>
  <c r="W1352" i="21"/>
  <c r="V1352" i="21"/>
  <c r="U1352" i="21"/>
  <c r="T1352" i="21"/>
  <c r="S1352" i="21"/>
  <c r="R1352" i="21"/>
  <c r="X1351" i="21"/>
  <c r="W1351" i="21"/>
  <c r="V1351" i="21"/>
  <c r="U1351" i="21"/>
  <c r="T1351" i="21"/>
  <c r="S1351" i="21"/>
  <c r="R1351" i="21"/>
  <c r="X1350" i="21"/>
  <c r="W1350" i="21"/>
  <c r="V1350" i="21"/>
  <c r="U1350" i="21"/>
  <c r="T1350" i="21"/>
  <c r="S1350" i="21"/>
  <c r="R1350" i="21"/>
  <c r="X1349" i="21"/>
  <c r="W1349" i="21"/>
  <c r="V1349" i="21"/>
  <c r="U1349" i="21"/>
  <c r="T1349" i="21"/>
  <c r="S1349" i="21"/>
  <c r="R1349" i="21"/>
  <c r="X1348" i="21"/>
  <c r="W1348" i="21"/>
  <c r="V1348" i="21"/>
  <c r="U1348" i="21"/>
  <c r="T1348" i="21"/>
  <c r="S1348" i="21"/>
  <c r="R1348" i="21"/>
  <c r="X1347" i="21"/>
  <c r="W1347" i="21"/>
  <c r="V1347" i="21"/>
  <c r="U1347" i="21"/>
  <c r="T1347" i="21"/>
  <c r="S1347" i="21"/>
  <c r="R1347" i="21"/>
  <c r="X1346" i="21"/>
  <c r="W1346" i="21"/>
  <c r="V1346" i="21"/>
  <c r="U1346" i="21"/>
  <c r="T1346" i="21"/>
  <c r="S1346" i="21"/>
  <c r="R1346" i="21"/>
  <c r="X1345" i="21"/>
  <c r="W1345" i="21"/>
  <c r="V1345" i="21"/>
  <c r="U1345" i="21"/>
  <c r="T1345" i="21"/>
  <c r="S1345" i="21"/>
  <c r="R1345" i="21"/>
  <c r="X1344" i="21"/>
  <c r="W1344" i="21"/>
  <c r="V1344" i="21"/>
  <c r="U1344" i="21"/>
  <c r="T1344" i="21"/>
  <c r="S1344" i="21"/>
  <c r="R1344" i="21"/>
  <c r="X1343" i="21"/>
  <c r="W1343" i="21"/>
  <c r="V1343" i="21"/>
  <c r="U1343" i="21"/>
  <c r="T1343" i="21"/>
  <c r="S1343" i="21"/>
  <c r="R1343" i="21"/>
  <c r="X1342" i="21"/>
  <c r="W1342" i="21"/>
  <c r="V1342" i="21"/>
  <c r="U1342" i="21"/>
  <c r="T1342" i="21"/>
  <c r="S1342" i="21"/>
  <c r="R1342" i="21"/>
  <c r="X1341" i="21"/>
  <c r="W1341" i="21"/>
  <c r="V1341" i="21"/>
  <c r="U1341" i="21"/>
  <c r="T1341" i="21"/>
  <c r="S1341" i="21"/>
  <c r="R1341" i="21"/>
  <c r="X1340" i="21"/>
  <c r="W1340" i="21"/>
  <c r="V1340" i="21"/>
  <c r="U1340" i="21"/>
  <c r="T1340" i="21"/>
  <c r="S1340" i="21"/>
  <c r="R1340" i="21"/>
  <c r="X1339" i="21"/>
  <c r="W1339" i="21"/>
  <c r="V1339" i="21"/>
  <c r="U1339" i="21"/>
  <c r="T1339" i="21"/>
  <c r="S1339" i="21"/>
  <c r="R1339" i="21"/>
  <c r="X1338" i="21"/>
  <c r="W1338" i="21"/>
  <c r="V1338" i="21"/>
  <c r="U1338" i="21"/>
  <c r="T1338" i="21"/>
  <c r="S1338" i="21"/>
  <c r="R1338" i="21"/>
  <c r="X1337" i="21"/>
  <c r="W1337" i="21"/>
  <c r="V1337" i="21"/>
  <c r="U1337" i="21"/>
  <c r="T1337" i="21"/>
  <c r="S1337" i="21"/>
  <c r="R1337" i="21"/>
  <c r="X1336" i="21"/>
  <c r="W1336" i="21"/>
  <c r="V1336" i="21"/>
  <c r="U1336" i="21"/>
  <c r="T1336" i="21"/>
  <c r="S1336" i="21"/>
  <c r="R1336" i="21"/>
  <c r="X1335" i="21"/>
  <c r="W1335" i="21"/>
  <c r="V1335" i="21"/>
  <c r="U1335" i="21"/>
  <c r="T1335" i="21"/>
  <c r="S1335" i="21"/>
  <c r="R1335" i="21"/>
  <c r="X1334" i="21"/>
  <c r="W1334" i="21"/>
  <c r="V1334" i="21"/>
  <c r="U1334" i="21"/>
  <c r="T1334" i="21"/>
  <c r="S1334" i="21"/>
  <c r="R1334" i="21"/>
  <c r="X1333" i="21"/>
  <c r="W1333" i="21"/>
  <c r="V1333" i="21"/>
  <c r="U1333" i="21"/>
  <c r="T1333" i="21"/>
  <c r="S1333" i="21"/>
  <c r="R1333" i="21"/>
  <c r="X1332" i="21"/>
  <c r="W1332" i="21"/>
  <c r="V1332" i="21"/>
  <c r="U1332" i="21"/>
  <c r="T1332" i="21"/>
  <c r="S1332" i="21"/>
  <c r="R1332" i="21"/>
  <c r="X1331" i="21"/>
  <c r="W1331" i="21"/>
  <c r="V1331" i="21"/>
  <c r="U1331" i="21"/>
  <c r="T1331" i="21"/>
  <c r="S1331" i="21"/>
  <c r="R1331" i="21"/>
  <c r="X1330" i="21"/>
  <c r="W1330" i="21"/>
  <c r="V1330" i="21"/>
  <c r="U1330" i="21"/>
  <c r="T1330" i="21"/>
  <c r="S1330" i="21"/>
  <c r="R1330" i="21"/>
  <c r="X1329" i="21"/>
  <c r="W1329" i="21"/>
  <c r="V1329" i="21"/>
  <c r="U1329" i="21"/>
  <c r="T1329" i="21"/>
  <c r="S1329" i="21"/>
  <c r="R1329" i="21"/>
  <c r="X1328" i="21"/>
  <c r="W1328" i="21"/>
  <c r="V1328" i="21"/>
  <c r="U1328" i="21"/>
  <c r="T1328" i="21"/>
  <c r="S1328" i="21"/>
  <c r="R1328" i="21"/>
  <c r="X1327" i="21"/>
  <c r="W1327" i="21"/>
  <c r="V1327" i="21"/>
  <c r="U1327" i="21"/>
  <c r="T1327" i="21"/>
  <c r="S1327" i="21"/>
  <c r="R1327" i="21"/>
  <c r="X1326" i="21"/>
  <c r="W1326" i="21"/>
  <c r="V1326" i="21"/>
  <c r="U1326" i="21"/>
  <c r="T1326" i="21"/>
  <c r="S1326" i="21"/>
  <c r="R1326" i="21"/>
  <c r="X1325" i="21"/>
  <c r="W1325" i="21"/>
  <c r="V1325" i="21"/>
  <c r="U1325" i="21"/>
  <c r="T1325" i="21"/>
  <c r="S1325" i="21"/>
  <c r="R1325" i="21"/>
  <c r="X1324" i="21"/>
  <c r="W1324" i="21"/>
  <c r="V1324" i="21"/>
  <c r="U1324" i="21"/>
  <c r="T1324" i="21"/>
  <c r="S1324" i="21"/>
  <c r="R1324" i="21"/>
  <c r="X1323" i="21"/>
  <c r="W1323" i="21"/>
  <c r="V1323" i="21"/>
  <c r="U1323" i="21"/>
  <c r="T1323" i="21"/>
  <c r="S1323" i="21"/>
  <c r="R1323" i="21"/>
  <c r="X1322" i="21"/>
  <c r="W1322" i="21"/>
  <c r="V1322" i="21"/>
  <c r="U1322" i="21"/>
  <c r="T1322" i="21"/>
  <c r="S1322" i="21"/>
  <c r="R1322" i="21"/>
  <c r="X1321" i="21"/>
  <c r="W1321" i="21"/>
  <c r="V1321" i="21"/>
  <c r="U1321" i="21"/>
  <c r="T1321" i="21"/>
  <c r="S1321" i="21"/>
  <c r="R1321" i="21"/>
  <c r="X1320" i="21"/>
  <c r="W1320" i="21"/>
  <c r="V1320" i="21"/>
  <c r="U1320" i="21"/>
  <c r="T1320" i="21"/>
  <c r="S1320" i="21"/>
  <c r="R1320" i="21"/>
  <c r="X1319" i="21"/>
  <c r="W1319" i="21"/>
  <c r="V1319" i="21"/>
  <c r="U1319" i="21"/>
  <c r="T1319" i="21"/>
  <c r="S1319" i="21"/>
  <c r="R1319" i="21"/>
  <c r="X1318" i="21"/>
  <c r="W1318" i="21"/>
  <c r="V1318" i="21"/>
  <c r="U1318" i="21"/>
  <c r="T1318" i="21"/>
  <c r="S1318" i="21"/>
  <c r="R1318" i="21"/>
  <c r="X1317" i="21"/>
  <c r="W1317" i="21"/>
  <c r="V1317" i="21"/>
  <c r="U1317" i="21"/>
  <c r="T1317" i="21"/>
  <c r="S1317" i="21"/>
  <c r="R1317" i="21"/>
  <c r="X1316" i="21"/>
  <c r="W1316" i="21"/>
  <c r="V1316" i="21"/>
  <c r="U1316" i="21"/>
  <c r="T1316" i="21"/>
  <c r="S1316" i="21"/>
  <c r="R1316" i="21"/>
  <c r="X1315" i="21"/>
  <c r="W1315" i="21"/>
  <c r="V1315" i="21"/>
  <c r="U1315" i="21"/>
  <c r="T1315" i="21"/>
  <c r="S1315" i="21"/>
  <c r="R1315" i="21"/>
  <c r="X1314" i="21"/>
  <c r="W1314" i="21"/>
  <c r="V1314" i="21"/>
  <c r="U1314" i="21"/>
  <c r="T1314" i="21"/>
  <c r="S1314" i="21"/>
  <c r="R1314" i="21"/>
  <c r="X1313" i="21"/>
  <c r="W1313" i="21"/>
  <c r="V1313" i="21"/>
  <c r="U1313" i="21"/>
  <c r="T1313" i="21"/>
  <c r="S1313" i="21"/>
  <c r="R1313" i="21"/>
  <c r="X1312" i="21"/>
  <c r="W1312" i="21"/>
  <c r="V1312" i="21"/>
  <c r="U1312" i="21"/>
  <c r="T1312" i="21"/>
  <c r="S1312" i="21"/>
  <c r="R1312" i="21"/>
  <c r="X1311" i="21"/>
  <c r="W1311" i="21"/>
  <c r="V1311" i="21"/>
  <c r="U1311" i="21"/>
  <c r="T1311" i="21"/>
  <c r="S1311" i="21"/>
  <c r="R1311" i="21"/>
  <c r="X1310" i="21"/>
  <c r="W1310" i="21"/>
  <c r="V1310" i="21"/>
  <c r="U1310" i="21"/>
  <c r="T1310" i="21"/>
  <c r="S1310" i="21"/>
  <c r="R1310" i="21"/>
  <c r="X1309" i="21"/>
  <c r="W1309" i="21"/>
  <c r="V1309" i="21"/>
  <c r="U1309" i="21"/>
  <c r="T1309" i="21"/>
  <c r="S1309" i="21"/>
  <c r="R1309" i="21"/>
  <c r="X1308" i="21"/>
  <c r="W1308" i="21"/>
  <c r="V1308" i="21"/>
  <c r="U1308" i="21"/>
  <c r="T1308" i="21"/>
  <c r="S1308" i="21"/>
  <c r="R1308" i="21"/>
  <c r="X1307" i="21"/>
  <c r="W1307" i="21"/>
  <c r="V1307" i="21"/>
  <c r="U1307" i="21"/>
  <c r="T1307" i="21"/>
  <c r="S1307" i="21"/>
  <c r="R1307" i="21"/>
  <c r="X1306" i="21"/>
  <c r="W1306" i="21"/>
  <c r="V1306" i="21"/>
  <c r="U1306" i="21"/>
  <c r="T1306" i="21"/>
  <c r="S1306" i="21"/>
  <c r="R1306" i="21"/>
  <c r="X1305" i="21"/>
  <c r="W1305" i="21"/>
  <c r="V1305" i="21"/>
  <c r="U1305" i="21"/>
  <c r="T1305" i="21"/>
  <c r="S1305" i="21"/>
  <c r="R1305" i="21"/>
  <c r="X1304" i="21"/>
  <c r="W1304" i="21"/>
  <c r="V1304" i="21"/>
  <c r="U1304" i="21"/>
  <c r="T1304" i="21"/>
  <c r="S1304" i="21"/>
  <c r="R1304" i="21"/>
  <c r="X1303" i="21"/>
  <c r="W1303" i="21"/>
  <c r="V1303" i="21"/>
  <c r="U1303" i="21"/>
  <c r="T1303" i="21"/>
  <c r="S1303" i="21"/>
  <c r="R1303" i="21"/>
  <c r="X1302" i="21"/>
  <c r="W1302" i="21"/>
  <c r="V1302" i="21"/>
  <c r="U1302" i="21"/>
  <c r="T1302" i="21"/>
  <c r="S1302" i="21"/>
  <c r="R1302" i="21"/>
  <c r="X1301" i="21"/>
  <c r="W1301" i="21"/>
  <c r="V1301" i="21"/>
  <c r="U1301" i="21"/>
  <c r="T1301" i="21"/>
  <c r="S1301" i="21"/>
  <c r="R1301" i="21"/>
  <c r="X1300" i="21"/>
  <c r="W1300" i="21"/>
  <c r="V1300" i="21"/>
  <c r="U1300" i="21"/>
  <c r="T1300" i="21"/>
  <c r="S1300" i="21"/>
  <c r="R1300" i="21"/>
  <c r="X1299" i="21"/>
  <c r="W1299" i="21"/>
  <c r="V1299" i="21"/>
  <c r="U1299" i="21"/>
  <c r="T1299" i="21"/>
  <c r="S1299" i="21"/>
  <c r="R1299" i="21"/>
  <c r="X1298" i="21"/>
  <c r="W1298" i="21"/>
  <c r="V1298" i="21"/>
  <c r="U1298" i="21"/>
  <c r="T1298" i="21"/>
  <c r="S1298" i="21"/>
  <c r="R1298" i="21"/>
  <c r="X1297" i="21"/>
  <c r="W1297" i="21"/>
  <c r="V1297" i="21"/>
  <c r="U1297" i="21"/>
  <c r="T1297" i="21"/>
  <c r="S1297" i="21"/>
  <c r="R1297" i="21"/>
  <c r="X1296" i="21"/>
  <c r="W1296" i="21"/>
  <c r="V1296" i="21"/>
  <c r="U1296" i="21"/>
  <c r="T1296" i="21"/>
  <c r="S1296" i="21"/>
  <c r="R1296" i="21"/>
  <c r="X1295" i="21"/>
  <c r="W1295" i="21"/>
  <c r="V1295" i="21"/>
  <c r="U1295" i="21"/>
  <c r="T1295" i="21"/>
  <c r="S1295" i="21"/>
  <c r="R1295" i="21"/>
  <c r="X1294" i="21"/>
  <c r="W1294" i="21"/>
  <c r="V1294" i="21"/>
  <c r="U1294" i="21"/>
  <c r="T1294" i="21"/>
  <c r="S1294" i="21"/>
  <c r="R1294" i="21"/>
  <c r="X1293" i="21"/>
  <c r="W1293" i="21"/>
  <c r="V1293" i="21"/>
  <c r="U1293" i="21"/>
  <c r="T1293" i="21"/>
  <c r="S1293" i="21"/>
  <c r="R1293" i="21"/>
  <c r="X1292" i="21"/>
  <c r="W1292" i="21"/>
  <c r="V1292" i="21"/>
  <c r="U1292" i="21"/>
  <c r="T1292" i="21"/>
  <c r="S1292" i="21"/>
  <c r="R1292" i="21"/>
  <c r="X1291" i="21"/>
  <c r="W1291" i="21"/>
  <c r="V1291" i="21"/>
  <c r="U1291" i="21"/>
  <c r="T1291" i="21"/>
  <c r="S1291" i="21"/>
  <c r="R1291" i="21"/>
  <c r="X1290" i="21"/>
  <c r="W1290" i="21"/>
  <c r="V1290" i="21"/>
  <c r="U1290" i="21"/>
  <c r="T1290" i="21"/>
  <c r="S1290" i="21"/>
  <c r="R1290" i="21"/>
  <c r="X1289" i="21"/>
  <c r="W1289" i="21"/>
  <c r="V1289" i="21"/>
  <c r="U1289" i="21"/>
  <c r="T1289" i="21"/>
  <c r="S1289" i="21"/>
  <c r="R1289" i="21"/>
  <c r="X1288" i="21"/>
  <c r="W1288" i="21"/>
  <c r="V1288" i="21"/>
  <c r="U1288" i="21"/>
  <c r="T1288" i="21"/>
  <c r="S1288" i="21"/>
  <c r="R1288" i="21"/>
  <c r="X1287" i="21"/>
  <c r="W1287" i="21"/>
  <c r="V1287" i="21"/>
  <c r="U1287" i="21"/>
  <c r="T1287" i="21"/>
  <c r="S1287" i="21"/>
  <c r="R1287" i="21"/>
  <c r="X1286" i="21"/>
  <c r="W1286" i="21"/>
  <c r="V1286" i="21"/>
  <c r="U1286" i="21"/>
  <c r="T1286" i="21"/>
  <c r="S1286" i="21"/>
  <c r="R1286" i="21"/>
  <c r="X1285" i="21"/>
  <c r="W1285" i="21"/>
  <c r="V1285" i="21"/>
  <c r="U1285" i="21"/>
  <c r="T1285" i="21"/>
  <c r="S1285" i="21"/>
  <c r="R1285" i="21"/>
  <c r="X1284" i="21"/>
  <c r="W1284" i="21"/>
  <c r="V1284" i="21"/>
  <c r="U1284" i="21"/>
  <c r="T1284" i="21"/>
  <c r="S1284" i="21"/>
  <c r="R1284" i="21"/>
  <c r="X1283" i="21"/>
  <c r="W1283" i="21"/>
  <c r="V1283" i="21"/>
  <c r="U1283" i="21"/>
  <c r="T1283" i="21"/>
  <c r="S1283" i="21"/>
  <c r="R1283" i="21"/>
  <c r="X1282" i="21"/>
  <c r="W1282" i="21"/>
  <c r="V1282" i="21"/>
  <c r="U1282" i="21"/>
  <c r="T1282" i="21"/>
  <c r="S1282" i="21"/>
  <c r="R1282" i="21"/>
  <c r="X1281" i="21"/>
  <c r="W1281" i="21"/>
  <c r="V1281" i="21"/>
  <c r="U1281" i="21"/>
  <c r="T1281" i="21"/>
  <c r="S1281" i="21"/>
  <c r="R1281" i="21"/>
  <c r="X1280" i="21"/>
  <c r="W1280" i="21"/>
  <c r="V1280" i="21"/>
  <c r="U1280" i="21"/>
  <c r="T1280" i="21"/>
  <c r="S1280" i="21"/>
  <c r="R1280" i="21"/>
  <c r="X1279" i="21"/>
  <c r="W1279" i="21"/>
  <c r="V1279" i="21"/>
  <c r="U1279" i="21"/>
  <c r="T1279" i="21"/>
  <c r="S1279" i="21"/>
  <c r="R1279" i="21"/>
  <c r="X1278" i="21"/>
  <c r="W1278" i="21"/>
  <c r="V1278" i="21"/>
  <c r="U1278" i="21"/>
  <c r="T1278" i="21"/>
  <c r="S1278" i="21"/>
  <c r="R1278" i="21"/>
  <c r="X1277" i="21"/>
  <c r="W1277" i="21"/>
  <c r="V1277" i="21"/>
  <c r="U1277" i="21"/>
  <c r="T1277" i="21"/>
  <c r="S1277" i="21"/>
  <c r="R1277" i="21"/>
  <c r="X1276" i="21"/>
  <c r="W1276" i="21"/>
  <c r="V1276" i="21"/>
  <c r="U1276" i="21"/>
  <c r="T1276" i="21"/>
  <c r="S1276" i="21"/>
  <c r="R1276" i="21"/>
  <c r="X1275" i="21"/>
  <c r="W1275" i="21"/>
  <c r="V1275" i="21"/>
  <c r="U1275" i="21"/>
  <c r="T1275" i="21"/>
  <c r="S1275" i="21"/>
  <c r="R1275" i="21"/>
  <c r="X1274" i="21"/>
  <c r="W1274" i="21"/>
  <c r="V1274" i="21"/>
  <c r="U1274" i="21"/>
  <c r="T1274" i="21"/>
  <c r="S1274" i="21"/>
  <c r="R1274" i="21"/>
  <c r="X1273" i="21"/>
  <c r="W1273" i="21"/>
  <c r="V1273" i="21"/>
  <c r="U1273" i="21"/>
  <c r="T1273" i="21"/>
  <c r="S1273" i="21"/>
  <c r="R1273" i="21"/>
  <c r="X1272" i="21"/>
  <c r="W1272" i="21"/>
  <c r="V1272" i="21"/>
  <c r="U1272" i="21"/>
  <c r="T1272" i="21"/>
  <c r="S1272" i="21"/>
  <c r="R1272" i="21"/>
  <c r="X1271" i="21"/>
  <c r="W1271" i="21"/>
  <c r="V1271" i="21"/>
  <c r="U1271" i="21"/>
  <c r="T1271" i="21"/>
  <c r="S1271" i="21"/>
  <c r="R1271" i="21"/>
  <c r="X1270" i="21"/>
  <c r="W1270" i="21"/>
  <c r="V1270" i="21"/>
  <c r="U1270" i="21"/>
  <c r="T1270" i="21"/>
  <c r="S1270" i="21"/>
  <c r="R1270" i="21"/>
  <c r="X1269" i="21"/>
  <c r="W1269" i="21"/>
  <c r="V1269" i="21"/>
  <c r="U1269" i="21"/>
  <c r="T1269" i="21"/>
  <c r="S1269" i="21"/>
  <c r="R1269" i="21"/>
  <c r="X1268" i="21"/>
  <c r="W1268" i="21"/>
  <c r="V1268" i="21"/>
  <c r="U1268" i="21"/>
  <c r="T1268" i="21"/>
  <c r="S1268" i="21"/>
  <c r="R1268" i="21"/>
  <c r="X1267" i="21"/>
  <c r="W1267" i="21"/>
  <c r="V1267" i="21"/>
  <c r="U1267" i="21"/>
  <c r="T1267" i="21"/>
  <c r="S1267" i="21"/>
  <c r="R1267" i="21"/>
  <c r="X1266" i="21"/>
  <c r="W1266" i="21"/>
  <c r="V1266" i="21"/>
  <c r="U1266" i="21"/>
  <c r="T1266" i="21"/>
  <c r="S1266" i="21"/>
  <c r="R1266" i="21"/>
  <c r="X1265" i="21"/>
  <c r="W1265" i="21"/>
  <c r="V1265" i="21"/>
  <c r="U1265" i="21"/>
  <c r="T1265" i="21"/>
  <c r="S1265" i="21"/>
  <c r="R1265" i="21"/>
  <c r="X1264" i="21"/>
  <c r="W1264" i="21"/>
  <c r="V1264" i="21"/>
  <c r="U1264" i="21"/>
  <c r="T1264" i="21"/>
  <c r="S1264" i="21"/>
  <c r="R1264" i="21"/>
  <c r="X1263" i="21"/>
  <c r="W1263" i="21"/>
  <c r="V1263" i="21"/>
  <c r="U1263" i="21"/>
  <c r="T1263" i="21"/>
  <c r="S1263" i="21"/>
  <c r="R1263" i="21"/>
  <c r="X1262" i="21"/>
  <c r="W1262" i="21"/>
  <c r="V1262" i="21"/>
  <c r="U1262" i="21"/>
  <c r="T1262" i="21"/>
  <c r="S1262" i="21"/>
  <c r="R1262" i="21"/>
  <c r="X1261" i="21"/>
  <c r="W1261" i="21"/>
  <c r="V1261" i="21"/>
  <c r="U1261" i="21"/>
  <c r="T1261" i="21"/>
  <c r="S1261" i="21"/>
  <c r="R1261" i="21"/>
  <c r="X1260" i="21"/>
  <c r="W1260" i="21"/>
  <c r="V1260" i="21"/>
  <c r="U1260" i="21"/>
  <c r="T1260" i="21"/>
  <c r="S1260" i="21"/>
  <c r="R1260" i="21"/>
  <c r="X1259" i="21"/>
  <c r="W1259" i="21"/>
  <c r="V1259" i="21"/>
  <c r="U1259" i="21"/>
  <c r="T1259" i="21"/>
  <c r="S1259" i="21"/>
  <c r="R1259" i="21"/>
  <c r="X1258" i="21"/>
  <c r="W1258" i="21"/>
  <c r="V1258" i="21"/>
  <c r="U1258" i="21"/>
  <c r="T1258" i="21"/>
  <c r="S1258" i="21"/>
  <c r="R1258" i="21"/>
  <c r="X1257" i="21"/>
  <c r="W1257" i="21"/>
  <c r="V1257" i="21"/>
  <c r="U1257" i="21"/>
  <c r="T1257" i="21"/>
  <c r="S1257" i="21"/>
  <c r="R1257" i="21"/>
  <c r="X1256" i="21"/>
  <c r="W1256" i="21"/>
  <c r="V1256" i="21"/>
  <c r="U1256" i="21"/>
  <c r="T1256" i="21"/>
  <c r="S1256" i="21"/>
  <c r="R1256" i="21"/>
  <c r="X1255" i="21"/>
  <c r="W1255" i="21"/>
  <c r="V1255" i="21"/>
  <c r="U1255" i="21"/>
  <c r="T1255" i="21"/>
  <c r="S1255" i="21"/>
  <c r="R1255" i="21"/>
  <c r="X1254" i="21"/>
  <c r="W1254" i="21"/>
  <c r="V1254" i="21"/>
  <c r="U1254" i="21"/>
  <c r="T1254" i="21"/>
  <c r="S1254" i="21"/>
  <c r="R1254" i="21"/>
  <c r="X1253" i="21"/>
  <c r="W1253" i="21"/>
  <c r="V1253" i="21"/>
  <c r="U1253" i="21"/>
  <c r="T1253" i="21"/>
  <c r="S1253" i="21"/>
  <c r="R1253" i="21"/>
  <c r="X1252" i="21"/>
  <c r="W1252" i="21"/>
  <c r="V1252" i="21"/>
  <c r="U1252" i="21"/>
  <c r="T1252" i="21"/>
  <c r="S1252" i="21"/>
  <c r="R1252" i="21"/>
  <c r="X1251" i="21"/>
  <c r="W1251" i="21"/>
  <c r="V1251" i="21"/>
  <c r="U1251" i="21"/>
  <c r="T1251" i="21"/>
  <c r="S1251" i="21"/>
  <c r="R1251" i="21"/>
  <c r="X1250" i="21"/>
  <c r="W1250" i="21"/>
  <c r="V1250" i="21"/>
  <c r="U1250" i="21"/>
  <c r="T1250" i="21"/>
  <c r="S1250" i="21"/>
  <c r="R1250" i="21"/>
  <c r="X1249" i="21"/>
  <c r="W1249" i="21"/>
  <c r="V1249" i="21"/>
  <c r="U1249" i="21"/>
  <c r="T1249" i="21"/>
  <c r="S1249" i="21"/>
  <c r="R1249" i="21"/>
  <c r="X1248" i="21"/>
  <c r="W1248" i="21"/>
  <c r="V1248" i="21"/>
  <c r="U1248" i="21"/>
  <c r="T1248" i="21"/>
  <c r="S1248" i="21"/>
  <c r="R1248" i="21"/>
  <c r="X1247" i="21"/>
  <c r="W1247" i="21"/>
  <c r="V1247" i="21"/>
  <c r="U1247" i="21"/>
  <c r="T1247" i="21"/>
  <c r="S1247" i="21"/>
  <c r="R1247" i="21"/>
  <c r="X1246" i="21"/>
  <c r="W1246" i="21"/>
  <c r="V1246" i="21"/>
  <c r="U1246" i="21"/>
  <c r="T1246" i="21"/>
  <c r="S1246" i="21"/>
  <c r="R1246" i="21"/>
  <c r="X1245" i="21"/>
  <c r="W1245" i="21"/>
  <c r="V1245" i="21"/>
  <c r="U1245" i="21"/>
  <c r="T1245" i="21"/>
  <c r="S1245" i="21"/>
  <c r="R1245" i="21"/>
  <c r="X1244" i="21"/>
  <c r="W1244" i="21"/>
  <c r="V1244" i="21"/>
  <c r="U1244" i="21"/>
  <c r="T1244" i="21"/>
  <c r="S1244" i="21"/>
  <c r="R1244" i="21"/>
  <c r="X1243" i="21"/>
  <c r="W1243" i="21"/>
  <c r="V1243" i="21"/>
  <c r="U1243" i="21"/>
  <c r="T1243" i="21"/>
  <c r="S1243" i="21"/>
  <c r="R1243" i="21"/>
  <c r="X1242" i="21"/>
  <c r="W1242" i="21"/>
  <c r="V1242" i="21"/>
  <c r="U1242" i="21"/>
  <c r="T1242" i="21"/>
  <c r="S1242" i="21"/>
  <c r="R1242" i="21"/>
  <c r="X1241" i="21"/>
  <c r="W1241" i="21"/>
  <c r="V1241" i="21"/>
  <c r="U1241" i="21"/>
  <c r="T1241" i="21"/>
  <c r="S1241" i="21"/>
  <c r="R1241" i="21"/>
  <c r="X1240" i="21"/>
  <c r="W1240" i="21"/>
  <c r="V1240" i="21"/>
  <c r="U1240" i="21"/>
  <c r="T1240" i="21"/>
  <c r="S1240" i="21"/>
  <c r="R1240" i="21"/>
  <c r="X1239" i="21"/>
  <c r="W1239" i="21"/>
  <c r="V1239" i="21"/>
  <c r="U1239" i="21"/>
  <c r="T1239" i="21"/>
  <c r="S1239" i="21"/>
  <c r="R1239" i="21"/>
  <c r="X1238" i="21"/>
  <c r="W1238" i="21"/>
  <c r="V1238" i="21"/>
  <c r="U1238" i="21"/>
  <c r="T1238" i="21"/>
  <c r="S1238" i="21"/>
  <c r="R1238" i="21"/>
  <c r="X1237" i="21"/>
  <c r="W1237" i="21"/>
  <c r="V1237" i="21"/>
  <c r="U1237" i="21"/>
  <c r="T1237" i="21"/>
  <c r="S1237" i="21"/>
  <c r="R1237" i="21"/>
  <c r="X1236" i="21"/>
  <c r="W1236" i="21"/>
  <c r="V1236" i="21"/>
  <c r="U1236" i="21"/>
  <c r="T1236" i="21"/>
  <c r="S1236" i="21"/>
  <c r="R1236" i="21"/>
  <c r="X1235" i="21"/>
  <c r="W1235" i="21"/>
  <c r="V1235" i="21"/>
  <c r="U1235" i="21"/>
  <c r="T1235" i="21"/>
  <c r="S1235" i="21"/>
  <c r="R1235" i="21"/>
  <c r="X1234" i="21"/>
  <c r="W1234" i="21"/>
  <c r="V1234" i="21"/>
  <c r="U1234" i="21"/>
  <c r="T1234" i="21"/>
  <c r="S1234" i="21"/>
  <c r="R1234" i="21"/>
  <c r="X1233" i="21"/>
  <c r="W1233" i="21"/>
  <c r="V1233" i="21"/>
  <c r="U1233" i="21"/>
  <c r="T1233" i="21"/>
  <c r="S1233" i="21"/>
  <c r="R1233" i="21"/>
  <c r="X1232" i="21"/>
  <c r="W1232" i="21"/>
  <c r="V1232" i="21"/>
  <c r="U1232" i="21"/>
  <c r="T1232" i="21"/>
  <c r="S1232" i="21"/>
  <c r="R1232" i="21"/>
  <c r="X1231" i="21"/>
  <c r="W1231" i="21"/>
  <c r="V1231" i="21"/>
  <c r="U1231" i="21"/>
  <c r="T1231" i="21"/>
  <c r="S1231" i="21"/>
  <c r="R1231" i="21"/>
  <c r="X1230" i="21"/>
  <c r="W1230" i="21"/>
  <c r="V1230" i="21"/>
  <c r="U1230" i="21"/>
  <c r="T1230" i="21"/>
  <c r="S1230" i="21"/>
  <c r="R1230" i="21"/>
  <c r="X1229" i="21"/>
  <c r="W1229" i="21"/>
  <c r="V1229" i="21"/>
  <c r="U1229" i="21"/>
  <c r="T1229" i="21"/>
  <c r="S1229" i="21"/>
  <c r="R1229" i="21"/>
  <c r="X1228" i="21"/>
  <c r="W1228" i="21"/>
  <c r="V1228" i="21"/>
  <c r="U1228" i="21"/>
  <c r="T1228" i="21"/>
  <c r="S1228" i="21"/>
  <c r="R1228" i="21"/>
  <c r="X1227" i="21"/>
  <c r="W1227" i="21"/>
  <c r="V1227" i="21"/>
  <c r="U1227" i="21"/>
  <c r="T1227" i="21"/>
  <c r="S1227" i="21"/>
  <c r="R1227" i="21"/>
  <c r="X1226" i="21"/>
  <c r="W1226" i="21"/>
  <c r="V1226" i="21"/>
  <c r="U1226" i="21"/>
  <c r="T1226" i="21"/>
  <c r="S1226" i="21"/>
  <c r="R1226" i="21"/>
  <c r="X1225" i="21"/>
  <c r="W1225" i="21"/>
  <c r="V1225" i="21"/>
  <c r="U1225" i="21"/>
  <c r="T1225" i="21"/>
  <c r="S1225" i="21"/>
  <c r="R1225" i="21"/>
  <c r="X1224" i="21"/>
  <c r="W1224" i="21"/>
  <c r="V1224" i="21"/>
  <c r="U1224" i="21"/>
  <c r="T1224" i="21"/>
  <c r="S1224" i="21"/>
  <c r="R1224" i="21"/>
  <c r="X1223" i="21"/>
  <c r="W1223" i="21"/>
  <c r="V1223" i="21"/>
  <c r="U1223" i="21"/>
  <c r="T1223" i="21"/>
  <c r="S1223" i="21"/>
  <c r="R1223" i="21"/>
  <c r="X1222" i="21"/>
  <c r="W1222" i="21"/>
  <c r="V1222" i="21"/>
  <c r="U1222" i="21"/>
  <c r="T1222" i="21"/>
  <c r="S1222" i="21"/>
  <c r="R1222" i="21"/>
  <c r="X1221" i="21"/>
  <c r="W1221" i="21"/>
  <c r="V1221" i="21"/>
  <c r="U1221" i="21"/>
  <c r="T1221" i="21"/>
  <c r="S1221" i="21"/>
  <c r="R1221" i="21"/>
  <c r="X1220" i="21"/>
  <c r="W1220" i="21"/>
  <c r="V1220" i="21"/>
  <c r="U1220" i="21"/>
  <c r="T1220" i="21"/>
  <c r="S1220" i="21"/>
  <c r="R1220" i="21"/>
  <c r="X1219" i="21"/>
  <c r="W1219" i="21"/>
  <c r="V1219" i="21"/>
  <c r="U1219" i="21"/>
  <c r="T1219" i="21"/>
  <c r="S1219" i="21"/>
  <c r="R1219" i="21"/>
  <c r="X1218" i="21"/>
  <c r="W1218" i="21"/>
  <c r="V1218" i="21"/>
  <c r="U1218" i="21"/>
  <c r="T1218" i="21"/>
  <c r="S1218" i="21"/>
  <c r="R1218" i="21"/>
  <c r="X1217" i="21"/>
  <c r="W1217" i="21"/>
  <c r="V1217" i="21"/>
  <c r="U1217" i="21"/>
  <c r="T1217" i="21"/>
  <c r="S1217" i="21"/>
  <c r="R1217" i="21"/>
  <c r="X1216" i="21"/>
  <c r="W1216" i="21"/>
  <c r="V1216" i="21"/>
  <c r="U1216" i="21"/>
  <c r="T1216" i="21"/>
  <c r="S1216" i="21"/>
  <c r="R1216" i="21"/>
  <c r="X1215" i="21"/>
  <c r="W1215" i="21"/>
  <c r="V1215" i="21"/>
  <c r="U1215" i="21"/>
  <c r="T1215" i="21"/>
  <c r="S1215" i="21"/>
  <c r="R1215" i="21"/>
  <c r="X1214" i="21"/>
  <c r="W1214" i="21"/>
  <c r="V1214" i="21"/>
  <c r="U1214" i="21"/>
  <c r="T1214" i="21"/>
  <c r="S1214" i="21"/>
  <c r="R1214" i="21"/>
  <c r="X1213" i="21"/>
  <c r="W1213" i="21"/>
  <c r="V1213" i="21"/>
  <c r="U1213" i="21"/>
  <c r="T1213" i="21"/>
  <c r="S1213" i="21"/>
  <c r="R1213" i="21"/>
  <c r="X1212" i="21"/>
  <c r="W1212" i="21"/>
  <c r="V1212" i="21"/>
  <c r="U1212" i="21"/>
  <c r="T1212" i="21"/>
  <c r="S1212" i="21"/>
  <c r="R1212" i="21"/>
  <c r="X1211" i="21"/>
  <c r="W1211" i="21"/>
  <c r="V1211" i="21"/>
  <c r="U1211" i="21"/>
  <c r="T1211" i="21"/>
  <c r="S1211" i="21"/>
  <c r="R1211" i="21"/>
  <c r="X1210" i="21"/>
  <c r="W1210" i="21"/>
  <c r="V1210" i="21"/>
  <c r="U1210" i="21"/>
  <c r="T1210" i="21"/>
  <c r="S1210" i="21"/>
  <c r="R1210" i="21"/>
  <c r="X1209" i="21"/>
  <c r="W1209" i="21"/>
  <c r="V1209" i="21"/>
  <c r="U1209" i="21"/>
  <c r="T1209" i="21"/>
  <c r="S1209" i="21"/>
  <c r="R1209" i="21"/>
  <c r="X1208" i="21"/>
  <c r="W1208" i="21"/>
  <c r="V1208" i="21"/>
  <c r="U1208" i="21"/>
  <c r="T1208" i="21"/>
  <c r="S1208" i="21"/>
  <c r="R1208" i="21"/>
  <c r="X1207" i="21"/>
  <c r="W1207" i="21"/>
  <c r="V1207" i="21"/>
  <c r="U1207" i="21"/>
  <c r="T1207" i="21"/>
  <c r="S1207" i="21"/>
  <c r="R1207" i="21"/>
  <c r="X1206" i="21"/>
  <c r="W1206" i="21"/>
  <c r="V1206" i="21"/>
  <c r="U1206" i="21"/>
  <c r="T1206" i="21"/>
  <c r="S1206" i="21"/>
  <c r="R1206" i="21"/>
  <c r="X1205" i="21"/>
  <c r="W1205" i="21"/>
  <c r="V1205" i="21"/>
  <c r="U1205" i="21"/>
  <c r="T1205" i="21"/>
  <c r="S1205" i="21"/>
  <c r="R1205" i="21"/>
  <c r="X1204" i="21"/>
  <c r="W1204" i="21"/>
  <c r="V1204" i="21"/>
  <c r="U1204" i="21"/>
  <c r="T1204" i="21"/>
  <c r="S1204" i="21"/>
  <c r="R1204" i="21"/>
  <c r="X1203" i="21"/>
  <c r="W1203" i="21"/>
  <c r="V1203" i="21"/>
  <c r="U1203" i="21"/>
  <c r="T1203" i="21"/>
  <c r="S1203" i="21"/>
  <c r="R1203" i="21"/>
  <c r="X1202" i="21"/>
  <c r="W1202" i="21"/>
  <c r="V1202" i="21"/>
  <c r="U1202" i="21"/>
  <c r="T1202" i="21"/>
  <c r="S1202" i="21"/>
  <c r="R1202" i="21"/>
  <c r="X1201" i="21"/>
  <c r="W1201" i="21"/>
  <c r="V1201" i="21"/>
  <c r="U1201" i="21"/>
  <c r="T1201" i="21"/>
  <c r="S1201" i="21"/>
  <c r="R1201" i="21"/>
  <c r="X1200" i="21"/>
  <c r="W1200" i="21"/>
  <c r="V1200" i="21"/>
  <c r="U1200" i="21"/>
  <c r="T1200" i="21"/>
  <c r="S1200" i="21"/>
  <c r="R1200" i="21"/>
  <c r="X1199" i="21"/>
  <c r="W1199" i="21"/>
  <c r="V1199" i="21"/>
  <c r="U1199" i="21"/>
  <c r="T1199" i="21"/>
  <c r="S1199" i="21"/>
  <c r="R1199" i="21"/>
  <c r="X1198" i="21"/>
  <c r="W1198" i="21"/>
  <c r="V1198" i="21"/>
  <c r="U1198" i="21"/>
  <c r="T1198" i="21"/>
  <c r="S1198" i="21"/>
  <c r="R1198" i="21"/>
  <c r="X1197" i="21"/>
  <c r="W1197" i="21"/>
  <c r="V1197" i="21"/>
  <c r="U1197" i="21"/>
  <c r="T1197" i="21"/>
  <c r="S1197" i="21"/>
  <c r="R1197" i="21"/>
  <c r="X1196" i="21"/>
  <c r="W1196" i="21"/>
  <c r="V1196" i="21"/>
  <c r="U1196" i="21"/>
  <c r="T1196" i="21"/>
  <c r="S1196" i="21"/>
  <c r="R1196" i="21"/>
  <c r="X1195" i="21"/>
  <c r="W1195" i="21"/>
  <c r="V1195" i="21"/>
  <c r="U1195" i="21"/>
  <c r="T1195" i="21"/>
  <c r="S1195" i="21"/>
  <c r="R1195" i="21"/>
  <c r="X1194" i="21"/>
  <c r="W1194" i="21"/>
  <c r="V1194" i="21"/>
  <c r="U1194" i="21"/>
  <c r="T1194" i="21"/>
  <c r="S1194" i="21"/>
  <c r="R1194" i="21"/>
  <c r="X1193" i="21"/>
  <c r="W1193" i="21"/>
  <c r="V1193" i="21"/>
  <c r="U1193" i="21"/>
  <c r="T1193" i="21"/>
  <c r="S1193" i="21"/>
  <c r="R1193" i="21"/>
  <c r="X1192" i="21"/>
  <c r="W1192" i="21"/>
  <c r="V1192" i="21"/>
  <c r="U1192" i="21"/>
  <c r="T1192" i="21"/>
  <c r="S1192" i="21"/>
  <c r="R1192" i="21"/>
  <c r="X1191" i="21"/>
  <c r="W1191" i="21"/>
  <c r="V1191" i="21"/>
  <c r="U1191" i="21"/>
  <c r="T1191" i="21"/>
  <c r="S1191" i="21"/>
  <c r="R1191" i="21"/>
  <c r="X1190" i="21"/>
  <c r="W1190" i="21"/>
  <c r="V1190" i="21"/>
  <c r="U1190" i="21"/>
  <c r="T1190" i="21"/>
  <c r="S1190" i="21"/>
  <c r="R1190" i="21"/>
  <c r="X1189" i="21"/>
  <c r="W1189" i="21"/>
  <c r="V1189" i="21"/>
  <c r="U1189" i="21"/>
  <c r="T1189" i="21"/>
  <c r="S1189" i="21"/>
  <c r="R1189" i="21"/>
  <c r="X1188" i="21"/>
  <c r="W1188" i="21"/>
  <c r="V1188" i="21"/>
  <c r="U1188" i="21"/>
  <c r="T1188" i="21"/>
  <c r="S1188" i="21"/>
  <c r="R1188" i="21"/>
  <c r="X1187" i="21"/>
  <c r="W1187" i="21"/>
  <c r="V1187" i="21"/>
  <c r="U1187" i="21"/>
  <c r="T1187" i="21"/>
  <c r="S1187" i="21"/>
  <c r="R1187" i="21"/>
  <c r="X1186" i="21"/>
  <c r="W1186" i="21"/>
  <c r="V1186" i="21"/>
  <c r="U1186" i="21"/>
  <c r="T1186" i="21"/>
  <c r="S1186" i="21"/>
  <c r="R1186" i="21"/>
  <c r="X1185" i="21"/>
  <c r="W1185" i="21"/>
  <c r="V1185" i="21"/>
  <c r="U1185" i="21"/>
  <c r="T1185" i="21"/>
  <c r="S1185" i="21"/>
  <c r="R1185" i="21"/>
  <c r="X1184" i="21"/>
  <c r="W1184" i="21"/>
  <c r="V1184" i="21"/>
  <c r="U1184" i="21"/>
  <c r="T1184" i="21"/>
  <c r="S1184" i="21"/>
  <c r="R1184" i="21"/>
  <c r="X1183" i="21"/>
  <c r="W1183" i="21"/>
  <c r="V1183" i="21"/>
  <c r="U1183" i="21"/>
  <c r="T1183" i="21"/>
  <c r="S1183" i="21"/>
  <c r="R1183" i="21"/>
  <c r="X1182" i="21"/>
  <c r="W1182" i="21"/>
  <c r="V1182" i="21"/>
  <c r="U1182" i="21"/>
  <c r="T1182" i="21"/>
  <c r="S1182" i="21"/>
  <c r="R1182" i="21"/>
  <c r="X1181" i="21"/>
  <c r="W1181" i="21"/>
  <c r="V1181" i="21"/>
  <c r="U1181" i="21"/>
  <c r="T1181" i="21"/>
  <c r="S1181" i="21"/>
  <c r="R1181" i="21"/>
  <c r="X1180" i="21"/>
  <c r="W1180" i="21"/>
  <c r="V1180" i="21"/>
  <c r="U1180" i="21"/>
  <c r="T1180" i="21"/>
  <c r="S1180" i="21"/>
  <c r="R1180" i="21"/>
  <c r="X1179" i="21"/>
  <c r="W1179" i="21"/>
  <c r="V1179" i="21"/>
  <c r="U1179" i="21"/>
  <c r="T1179" i="21"/>
  <c r="S1179" i="21"/>
  <c r="R1179" i="21"/>
  <c r="X1178" i="21"/>
  <c r="W1178" i="21"/>
  <c r="V1178" i="21"/>
  <c r="U1178" i="21"/>
  <c r="T1178" i="21"/>
  <c r="S1178" i="21"/>
  <c r="R1178" i="21"/>
  <c r="X1177" i="21"/>
  <c r="W1177" i="21"/>
  <c r="V1177" i="21"/>
  <c r="U1177" i="21"/>
  <c r="T1177" i="21"/>
  <c r="S1177" i="21"/>
  <c r="R1177" i="21"/>
  <c r="X1176" i="21"/>
  <c r="W1176" i="21"/>
  <c r="V1176" i="21"/>
  <c r="U1176" i="21"/>
  <c r="T1176" i="21"/>
  <c r="S1176" i="21"/>
  <c r="R1176" i="21"/>
  <c r="X1175" i="21"/>
  <c r="W1175" i="21"/>
  <c r="V1175" i="21"/>
  <c r="U1175" i="21"/>
  <c r="T1175" i="21"/>
  <c r="S1175" i="21"/>
  <c r="R1175" i="21"/>
  <c r="X1174" i="21"/>
  <c r="W1174" i="21"/>
  <c r="V1174" i="21"/>
  <c r="U1174" i="21"/>
  <c r="T1174" i="21"/>
  <c r="S1174" i="21"/>
  <c r="R1174" i="21"/>
  <c r="X1173" i="21"/>
  <c r="W1173" i="21"/>
  <c r="V1173" i="21"/>
  <c r="U1173" i="21"/>
  <c r="T1173" i="21"/>
  <c r="S1173" i="21"/>
  <c r="R1173" i="21"/>
  <c r="X1172" i="21"/>
  <c r="W1172" i="21"/>
  <c r="V1172" i="21"/>
  <c r="U1172" i="21"/>
  <c r="T1172" i="21"/>
  <c r="S1172" i="21"/>
  <c r="R1172" i="21"/>
  <c r="X1171" i="21"/>
  <c r="W1171" i="21"/>
  <c r="V1171" i="21"/>
  <c r="U1171" i="21"/>
  <c r="T1171" i="21"/>
  <c r="S1171" i="21"/>
  <c r="R1171" i="21"/>
  <c r="X1170" i="21"/>
  <c r="W1170" i="21"/>
  <c r="V1170" i="21"/>
  <c r="U1170" i="21"/>
  <c r="T1170" i="21"/>
  <c r="S1170" i="21"/>
  <c r="R1170" i="21"/>
  <c r="X1169" i="21"/>
  <c r="W1169" i="21"/>
  <c r="V1169" i="21"/>
  <c r="U1169" i="21"/>
  <c r="T1169" i="21"/>
  <c r="S1169" i="21"/>
  <c r="R1169" i="21"/>
  <c r="X1168" i="21"/>
  <c r="W1168" i="21"/>
  <c r="V1168" i="21"/>
  <c r="U1168" i="21"/>
  <c r="T1168" i="21"/>
  <c r="S1168" i="21"/>
  <c r="R1168" i="21"/>
  <c r="X1167" i="21"/>
  <c r="W1167" i="21"/>
  <c r="V1167" i="21"/>
  <c r="U1167" i="21"/>
  <c r="T1167" i="21"/>
  <c r="S1167" i="21"/>
  <c r="R1167" i="21"/>
  <c r="X1166" i="21"/>
  <c r="W1166" i="21"/>
  <c r="V1166" i="21"/>
  <c r="U1166" i="21"/>
  <c r="T1166" i="21"/>
  <c r="S1166" i="21"/>
  <c r="R1166" i="21"/>
  <c r="X1165" i="21"/>
  <c r="W1165" i="21"/>
  <c r="V1165" i="21"/>
  <c r="U1165" i="21"/>
  <c r="T1165" i="21"/>
  <c r="S1165" i="21"/>
  <c r="R1165" i="21"/>
  <c r="X1164" i="21"/>
  <c r="W1164" i="21"/>
  <c r="V1164" i="21"/>
  <c r="U1164" i="21"/>
  <c r="T1164" i="21"/>
  <c r="S1164" i="21"/>
  <c r="R1164" i="21"/>
  <c r="X1163" i="21"/>
  <c r="W1163" i="21"/>
  <c r="V1163" i="21"/>
  <c r="U1163" i="21"/>
  <c r="T1163" i="21"/>
  <c r="S1163" i="21"/>
  <c r="R1163" i="21"/>
  <c r="X1162" i="21"/>
  <c r="W1162" i="21"/>
  <c r="V1162" i="21"/>
  <c r="U1162" i="21"/>
  <c r="T1162" i="21"/>
  <c r="S1162" i="21"/>
  <c r="R1162" i="21"/>
  <c r="X1161" i="21"/>
  <c r="W1161" i="21"/>
  <c r="V1161" i="21"/>
  <c r="U1161" i="21"/>
  <c r="T1161" i="21"/>
  <c r="S1161" i="21"/>
  <c r="R1161" i="21"/>
  <c r="X1160" i="21"/>
  <c r="W1160" i="21"/>
  <c r="V1160" i="21"/>
  <c r="U1160" i="21"/>
  <c r="T1160" i="21"/>
  <c r="S1160" i="21"/>
  <c r="R1160" i="21"/>
  <c r="X1159" i="21"/>
  <c r="W1159" i="21"/>
  <c r="V1159" i="21"/>
  <c r="U1159" i="21"/>
  <c r="T1159" i="21"/>
  <c r="S1159" i="21"/>
  <c r="R1159" i="21"/>
  <c r="X1158" i="21"/>
  <c r="W1158" i="21"/>
  <c r="V1158" i="21"/>
  <c r="U1158" i="21"/>
  <c r="T1158" i="21"/>
  <c r="S1158" i="21"/>
  <c r="R1158" i="21"/>
  <c r="X1157" i="21"/>
  <c r="W1157" i="21"/>
  <c r="V1157" i="21"/>
  <c r="U1157" i="21"/>
  <c r="T1157" i="21"/>
  <c r="S1157" i="21"/>
  <c r="R1157" i="21"/>
  <c r="X1156" i="21"/>
  <c r="W1156" i="21"/>
  <c r="V1156" i="21"/>
  <c r="U1156" i="21"/>
  <c r="T1156" i="21"/>
  <c r="S1156" i="21"/>
  <c r="R1156" i="21"/>
  <c r="X1155" i="21"/>
  <c r="W1155" i="21"/>
  <c r="V1155" i="21"/>
  <c r="U1155" i="21"/>
  <c r="T1155" i="21"/>
  <c r="S1155" i="21"/>
  <c r="R1155" i="21"/>
  <c r="X1154" i="21"/>
  <c r="W1154" i="21"/>
  <c r="V1154" i="21"/>
  <c r="U1154" i="21"/>
  <c r="T1154" i="21"/>
  <c r="S1154" i="21"/>
  <c r="R1154" i="21"/>
  <c r="X1153" i="21"/>
  <c r="W1153" i="21"/>
  <c r="V1153" i="21"/>
  <c r="U1153" i="21"/>
  <c r="T1153" i="21"/>
  <c r="S1153" i="21"/>
  <c r="R1153" i="21"/>
  <c r="X1152" i="21"/>
  <c r="W1152" i="21"/>
  <c r="V1152" i="21"/>
  <c r="U1152" i="21"/>
  <c r="T1152" i="21"/>
  <c r="S1152" i="21"/>
  <c r="R1152" i="21"/>
  <c r="X1151" i="21"/>
  <c r="W1151" i="21"/>
  <c r="V1151" i="21"/>
  <c r="U1151" i="21"/>
  <c r="T1151" i="21"/>
  <c r="S1151" i="21"/>
  <c r="R1151" i="21"/>
  <c r="X1150" i="21"/>
  <c r="W1150" i="21"/>
  <c r="V1150" i="21"/>
  <c r="U1150" i="21"/>
  <c r="T1150" i="21"/>
  <c r="S1150" i="21"/>
  <c r="R1150" i="21"/>
  <c r="X1149" i="21"/>
  <c r="W1149" i="21"/>
  <c r="V1149" i="21"/>
  <c r="U1149" i="21"/>
  <c r="T1149" i="21"/>
  <c r="S1149" i="21"/>
  <c r="R1149" i="21"/>
  <c r="X1148" i="21"/>
  <c r="W1148" i="21"/>
  <c r="V1148" i="21"/>
  <c r="U1148" i="21"/>
  <c r="T1148" i="21"/>
  <c r="S1148" i="21"/>
  <c r="R1148" i="21"/>
  <c r="X1147" i="21"/>
  <c r="W1147" i="21"/>
  <c r="V1147" i="21"/>
  <c r="U1147" i="21"/>
  <c r="T1147" i="21"/>
  <c r="S1147" i="21"/>
  <c r="R1147" i="21"/>
  <c r="X1146" i="21"/>
  <c r="W1146" i="21"/>
  <c r="V1146" i="21"/>
  <c r="U1146" i="21"/>
  <c r="T1146" i="21"/>
  <c r="S1146" i="21"/>
  <c r="R1146" i="21"/>
  <c r="X1145" i="21"/>
  <c r="W1145" i="21"/>
  <c r="V1145" i="21"/>
  <c r="U1145" i="21"/>
  <c r="T1145" i="21"/>
  <c r="S1145" i="21"/>
  <c r="R1145" i="21"/>
  <c r="X1144" i="21"/>
  <c r="W1144" i="21"/>
  <c r="V1144" i="21"/>
  <c r="U1144" i="21"/>
  <c r="T1144" i="21"/>
  <c r="S1144" i="21"/>
  <c r="R1144" i="21"/>
  <c r="X1143" i="21"/>
  <c r="W1143" i="21"/>
  <c r="V1143" i="21"/>
  <c r="U1143" i="21"/>
  <c r="T1143" i="21"/>
  <c r="S1143" i="21"/>
  <c r="R1143" i="21"/>
  <c r="X1142" i="21"/>
  <c r="W1142" i="21"/>
  <c r="V1142" i="21"/>
  <c r="U1142" i="21"/>
  <c r="T1142" i="21"/>
  <c r="S1142" i="21"/>
  <c r="R1142" i="21"/>
  <c r="X1141" i="21"/>
  <c r="W1141" i="21"/>
  <c r="V1141" i="21"/>
  <c r="U1141" i="21"/>
  <c r="T1141" i="21"/>
  <c r="S1141" i="21"/>
  <c r="R1141" i="21"/>
  <c r="X1140" i="21"/>
  <c r="W1140" i="21"/>
  <c r="V1140" i="21"/>
  <c r="U1140" i="21"/>
  <c r="T1140" i="21"/>
  <c r="S1140" i="21"/>
  <c r="R1140" i="21"/>
  <c r="X1139" i="21"/>
  <c r="W1139" i="21"/>
  <c r="V1139" i="21"/>
  <c r="U1139" i="21"/>
  <c r="T1139" i="21"/>
  <c r="S1139" i="21"/>
  <c r="R1139" i="21"/>
  <c r="X1138" i="21"/>
  <c r="W1138" i="21"/>
  <c r="V1138" i="21"/>
  <c r="U1138" i="21"/>
  <c r="T1138" i="21"/>
  <c r="S1138" i="21"/>
  <c r="R1138" i="21"/>
  <c r="X1137" i="21"/>
  <c r="W1137" i="21"/>
  <c r="V1137" i="21"/>
  <c r="U1137" i="21"/>
  <c r="T1137" i="21"/>
  <c r="S1137" i="21"/>
  <c r="R1137" i="21"/>
  <c r="X1136" i="21"/>
  <c r="W1136" i="21"/>
  <c r="V1136" i="21"/>
  <c r="U1136" i="21"/>
  <c r="T1136" i="21"/>
  <c r="S1136" i="21"/>
  <c r="R1136" i="21"/>
  <c r="X1135" i="21"/>
  <c r="W1135" i="21"/>
  <c r="V1135" i="21"/>
  <c r="U1135" i="21"/>
  <c r="T1135" i="21"/>
  <c r="S1135" i="21"/>
  <c r="R1135" i="21"/>
  <c r="X1134" i="21"/>
  <c r="W1134" i="21"/>
  <c r="V1134" i="21"/>
  <c r="U1134" i="21"/>
  <c r="T1134" i="21"/>
  <c r="S1134" i="21"/>
  <c r="R1134" i="21"/>
  <c r="X1133" i="21"/>
  <c r="W1133" i="21"/>
  <c r="V1133" i="21"/>
  <c r="U1133" i="21"/>
  <c r="T1133" i="21"/>
  <c r="S1133" i="21"/>
  <c r="R1133" i="21"/>
  <c r="X1132" i="21"/>
  <c r="W1132" i="21"/>
  <c r="V1132" i="21"/>
  <c r="U1132" i="21"/>
  <c r="T1132" i="21"/>
  <c r="S1132" i="21"/>
  <c r="R1132" i="21"/>
  <c r="X1131" i="21"/>
  <c r="W1131" i="21"/>
  <c r="V1131" i="21"/>
  <c r="U1131" i="21"/>
  <c r="T1131" i="21"/>
  <c r="S1131" i="21"/>
  <c r="R1131" i="21"/>
  <c r="X1130" i="21"/>
  <c r="W1130" i="21"/>
  <c r="V1130" i="21"/>
  <c r="U1130" i="21"/>
  <c r="T1130" i="21"/>
  <c r="S1130" i="21"/>
  <c r="R1130" i="21"/>
  <c r="X1129" i="21"/>
  <c r="W1129" i="21"/>
  <c r="V1129" i="21"/>
  <c r="U1129" i="21"/>
  <c r="T1129" i="21"/>
  <c r="S1129" i="21"/>
  <c r="R1129" i="21"/>
  <c r="X1128" i="21"/>
  <c r="W1128" i="21"/>
  <c r="V1128" i="21"/>
  <c r="U1128" i="21"/>
  <c r="T1128" i="21"/>
  <c r="S1128" i="21"/>
  <c r="R1128" i="21"/>
  <c r="X1127" i="21"/>
  <c r="W1127" i="21"/>
  <c r="V1127" i="21"/>
  <c r="U1127" i="21"/>
  <c r="T1127" i="21"/>
  <c r="S1127" i="21"/>
  <c r="R1127" i="21"/>
  <c r="X1126" i="21"/>
  <c r="W1126" i="21"/>
  <c r="V1126" i="21"/>
  <c r="U1126" i="21"/>
  <c r="T1126" i="21"/>
  <c r="S1126" i="21"/>
  <c r="R1126" i="21"/>
  <c r="X1125" i="21"/>
  <c r="W1125" i="21"/>
  <c r="V1125" i="21"/>
  <c r="U1125" i="21"/>
  <c r="T1125" i="21"/>
  <c r="S1125" i="21"/>
  <c r="R1125" i="21"/>
  <c r="X1124" i="21"/>
  <c r="W1124" i="21"/>
  <c r="V1124" i="21"/>
  <c r="U1124" i="21"/>
  <c r="T1124" i="21"/>
  <c r="S1124" i="21"/>
  <c r="R1124" i="21"/>
  <c r="X1123" i="21"/>
  <c r="W1123" i="21"/>
  <c r="V1123" i="21"/>
  <c r="U1123" i="21"/>
  <c r="T1123" i="21"/>
  <c r="S1123" i="21"/>
  <c r="R1123" i="21"/>
  <c r="X1122" i="21"/>
  <c r="W1122" i="21"/>
  <c r="V1122" i="21"/>
  <c r="U1122" i="21"/>
  <c r="T1122" i="21"/>
  <c r="S1122" i="21"/>
  <c r="R1122" i="21"/>
  <c r="X1121" i="21"/>
  <c r="W1121" i="21"/>
  <c r="V1121" i="21"/>
  <c r="U1121" i="21"/>
  <c r="T1121" i="21"/>
  <c r="S1121" i="21"/>
  <c r="R1121" i="21"/>
  <c r="X1120" i="21"/>
  <c r="W1120" i="21"/>
  <c r="V1120" i="21"/>
  <c r="U1120" i="21"/>
  <c r="T1120" i="21"/>
  <c r="S1120" i="21"/>
  <c r="R1120" i="21"/>
  <c r="X1119" i="21"/>
  <c r="W1119" i="21"/>
  <c r="V1119" i="21"/>
  <c r="U1119" i="21"/>
  <c r="T1119" i="21"/>
  <c r="S1119" i="21"/>
  <c r="R1119" i="21"/>
  <c r="X1118" i="21"/>
  <c r="W1118" i="21"/>
  <c r="V1118" i="21"/>
  <c r="U1118" i="21"/>
  <c r="T1118" i="21"/>
  <c r="S1118" i="21"/>
  <c r="R1118" i="21"/>
  <c r="X1117" i="21"/>
  <c r="W1117" i="21"/>
  <c r="V1117" i="21"/>
  <c r="U1117" i="21"/>
  <c r="T1117" i="21"/>
  <c r="S1117" i="21"/>
  <c r="R1117" i="21"/>
  <c r="X1116" i="21"/>
  <c r="W1116" i="21"/>
  <c r="V1116" i="21"/>
  <c r="U1116" i="21"/>
  <c r="T1116" i="21"/>
  <c r="S1116" i="21"/>
  <c r="R1116" i="21"/>
  <c r="X1115" i="21"/>
  <c r="W1115" i="21"/>
  <c r="V1115" i="21"/>
  <c r="U1115" i="21"/>
  <c r="T1115" i="21"/>
  <c r="S1115" i="21"/>
  <c r="R1115" i="21"/>
  <c r="X1114" i="21"/>
  <c r="W1114" i="21"/>
  <c r="V1114" i="21"/>
  <c r="U1114" i="21"/>
  <c r="T1114" i="21"/>
  <c r="S1114" i="21"/>
  <c r="R1114" i="21"/>
  <c r="X1113" i="21"/>
  <c r="W1113" i="21"/>
  <c r="V1113" i="21"/>
  <c r="U1113" i="21"/>
  <c r="T1113" i="21"/>
  <c r="S1113" i="21"/>
  <c r="R1113" i="21"/>
  <c r="X1112" i="21"/>
  <c r="W1112" i="21"/>
  <c r="V1112" i="21"/>
  <c r="U1112" i="21"/>
  <c r="T1112" i="21"/>
  <c r="S1112" i="21"/>
  <c r="R1112" i="21"/>
  <c r="X1111" i="21"/>
  <c r="W1111" i="21"/>
  <c r="V1111" i="21"/>
  <c r="U1111" i="21"/>
  <c r="T1111" i="21"/>
  <c r="S1111" i="21"/>
  <c r="R1111" i="21"/>
  <c r="X1110" i="21"/>
  <c r="W1110" i="21"/>
  <c r="V1110" i="21"/>
  <c r="U1110" i="21"/>
  <c r="T1110" i="21"/>
  <c r="S1110" i="21"/>
  <c r="R1110" i="21"/>
  <c r="X1109" i="21"/>
  <c r="W1109" i="21"/>
  <c r="V1109" i="21"/>
  <c r="U1109" i="21"/>
  <c r="T1109" i="21"/>
  <c r="S1109" i="21"/>
  <c r="R1109" i="21"/>
  <c r="X1108" i="21"/>
  <c r="W1108" i="21"/>
  <c r="V1108" i="21"/>
  <c r="U1108" i="21"/>
  <c r="T1108" i="21"/>
  <c r="S1108" i="21"/>
  <c r="R1108" i="21"/>
  <c r="X1107" i="21"/>
  <c r="W1107" i="21"/>
  <c r="V1107" i="21"/>
  <c r="U1107" i="21"/>
  <c r="T1107" i="21"/>
  <c r="S1107" i="21"/>
  <c r="R1107" i="21"/>
  <c r="X1106" i="21"/>
  <c r="W1106" i="21"/>
  <c r="V1106" i="21"/>
  <c r="U1106" i="21"/>
  <c r="T1106" i="21"/>
  <c r="S1106" i="21"/>
  <c r="R1106" i="21"/>
  <c r="X1105" i="21"/>
  <c r="W1105" i="21"/>
  <c r="V1105" i="21"/>
  <c r="U1105" i="21"/>
  <c r="T1105" i="21"/>
  <c r="S1105" i="21"/>
  <c r="R1105" i="21"/>
  <c r="X1104" i="21"/>
  <c r="W1104" i="21"/>
  <c r="V1104" i="21"/>
  <c r="U1104" i="21"/>
  <c r="T1104" i="21"/>
  <c r="S1104" i="21"/>
  <c r="R1104" i="21"/>
  <c r="X1103" i="21"/>
  <c r="W1103" i="21"/>
  <c r="V1103" i="21"/>
  <c r="U1103" i="21"/>
  <c r="T1103" i="21"/>
  <c r="S1103" i="21"/>
  <c r="R1103" i="21"/>
  <c r="X1102" i="21"/>
  <c r="W1102" i="21"/>
  <c r="V1102" i="21"/>
  <c r="U1102" i="21"/>
  <c r="T1102" i="21"/>
  <c r="S1102" i="21"/>
  <c r="R1102" i="21"/>
  <c r="X1101" i="21"/>
  <c r="W1101" i="21"/>
  <c r="V1101" i="21"/>
  <c r="U1101" i="21"/>
  <c r="T1101" i="21"/>
  <c r="S1101" i="21"/>
  <c r="R1101" i="21"/>
  <c r="X1100" i="21"/>
  <c r="W1100" i="21"/>
  <c r="V1100" i="21"/>
  <c r="U1100" i="21"/>
  <c r="T1100" i="21"/>
  <c r="S1100" i="21"/>
  <c r="R1100" i="21"/>
  <c r="X1099" i="21"/>
  <c r="W1099" i="21"/>
  <c r="V1099" i="21"/>
  <c r="U1099" i="21"/>
  <c r="T1099" i="21"/>
  <c r="S1099" i="21"/>
  <c r="R1099" i="21"/>
  <c r="X1098" i="21"/>
  <c r="W1098" i="21"/>
  <c r="V1098" i="21"/>
  <c r="U1098" i="21"/>
  <c r="T1098" i="21"/>
  <c r="S1098" i="21"/>
  <c r="R1098" i="21"/>
  <c r="X1097" i="21"/>
  <c r="W1097" i="21"/>
  <c r="V1097" i="21"/>
  <c r="U1097" i="21"/>
  <c r="T1097" i="21"/>
  <c r="S1097" i="21"/>
  <c r="R1097" i="21"/>
  <c r="X1096" i="21"/>
  <c r="W1096" i="21"/>
  <c r="V1096" i="21"/>
  <c r="U1096" i="21"/>
  <c r="T1096" i="21"/>
  <c r="S1096" i="21"/>
  <c r="R1096" i="21"/>
  <c r="X1095" i="21"/>
  <c r="W1095" i="21"/>
  <c r="V1095" i="21"/>
  <c r="U1095" i="21"/>
  <c r="T1095" i="21"/>
  <c r="S1095" i="21"/>
  <c r="R1095" i="21"/>
  <c r="X1094" i="21"/>
  <c r="W1094" i="21"/>
  <c r="V1094" i="21"/>
  <c r="U1094" i="21"/>
  <c r="T1094" i="21"/>
  <c r="S1094" i="21"/>
  <c r="R1094" i="21"/>
  <c r="X1093" i="21"/>
  <c r="W1093" i="21"/>
  <c r="V1093" i="21"/>
  <c r="U1093" i="21"/>
  <c r="T1093" i="21"/>
  <c r="S1093" i="21"/>
  <c r="R1093" i="21"/>
  <c r="X1092" i="21"/>
  <c r="W1092" i="21"/>
  <c r="V1092" i="21"/>
  <c r="U1092" i="21"/>
  <c r="T1092" i="21"/>
  <c r="S1092" i="21"/>
  <c r="R1092" i="21"/>
  <c r="X1091" i="21"/>
  <c r="W1091" i="21"/>
  <c r="V1091" i="21"/>
  <c r="U1091" i="21"/>
  <c r="T1091" i="21"/>
  <c r="S1091" i="21"/>
  <c r="R1091" i="21"/>
  <c r="X1090" i="21"/>
  <c r="W1090" i="21"/>
  <c r="V1090" i="21"/>
  <c r="U1090" i="21"/>
  <c r="T1090" i="21"/>
  <c r="S1090" i="21"/>
  <c r="R1090" i="21"/>
  <c r="X1089" i="21"/>
  <c r="W1089" i="21"/>
  <c r="V1089" i="21"/>
  <c r="U1089" i="21"/>
  <c r="T1089" i="21"/>
  <c r="S1089" i="21"/>
  <c r="R1089" i="21"/>
  <c r="X1088" i="21"/>
  <c r="W1088" i="21"/>
  <c r="V1088" i="21"/>
  <c r="U1088" i="21"/>
  <c r="T1088" i="21"/>
  <c r="S1088" i="21"/>
  <c r="R1088" i="21"/>
  <c r="X1087" i="21"/>
  <c r="W1087" i="21"/>
  <c r="V1087" i="21"/>
  <c r="U1087" i="21"/>
  <c r="T1087" i="21"/>
  <c r="S1087" i="21"/>
  <c r="R1087" i="21"/>
  <c r="X1086" i="21"/>
  <c r="W1086" i="21"/>
  <c r="V1086" i="21"/>
  <c r="U1086" i="21"/>
  <c r="T1086" i="21"/>
  <c r="S1086" i="21"/>
  <c r="R1086" i="21"/>
  <c r="X1085" i="21"/>
  <c r="W1085" i="21"/>
  <c r="V1085" i="21"/>
  <c r="U1085" i="21"/>
  <c r="T1085" i="21"/>
  <c r="S1085" i="21"/>
  <c r="R1085" i="21"/>
  <c r="X1084" i="21"/>
  <c r="W1084" i="21"/>
  <c r="V1084" i="21"/>
  <c r="U1084" i="21"/>
  <c r="T1084" i="21"/>
  <c r="S1084" i="21"/>
  <c r="R1084" i="21"/>
  <c r="X1083" i="21"/>
  <c r="W1083" i="21"/>
  <c r="V1083" i="21"/>
  <c r="U1083" i="21"/>
  <c r="T1083" i="21"/>
  <c r="S1083" i="21"/>
  <c r="R1083" i="21"/>
  <c r="X1082" i="21"/>
  <c r="W1082" i="21"/>
  <c r="V1082" i="21"/>
  <c r="U1082" i="21"/>
  <c r="T1082" i="21"/>
  <c r="S1082" i="21"/>
  <c r="R1082" i="21"/>
  <c r="X1081" i="21"/>
  <c r="W1081" i="21"/>
  <c r="V1081" i="21"/>
  <c r="U1081" i="21"/>
  <c r="T1081" i="21"/>
  <c r="S1081" i="21"/>
  <c r="R1081" i="21"/>
  <c r="X1080" i="21"/>
  <c r="W1080" i="21"/>
  <c r="V1080" i="21"/>
  <c r="U1080" i="21"/>
  <c r="T1080" i="21"/>
  <c r="S1080" i="21"/>
  <c r="R1080" i="21"/>
  <c r="X1079" i="21"/>
  <c r="W1079" i="21"/>
  <c r="V1079" i="21"/>
  <c r="U1079" i="21"/>
  <c r="T1079" i="21"/>
  <c r="S1079" i="21"/>
  <c r="R1079" i="21"/>
  <c r="X1078" i="21"/>
  <c r="W1078" i="21"/>
  <c r="V1078" i="21"/>
  <c r="U1078" i="21"/>
  <c r="T1078" i="21"/>
  <c r="S1078" i="21"/>
  <c r="R1078" i="21"/>
  <c r="X1077" i="21"/>
  <c r="W1077" i="21"/>
  <c r="V1077" i="21"/>
  <c r="U1077" i="21"/>
  <c r="T1077" i="21"/>
  <c r="S1077" i="21"/>
  <c r="R1077" i="21"/>
  <c r="X1076" i="21"/>
  <c r="W1076" i="21"/>
  <c r="V1076" i="21"/>
  <c r="U1076" i="21"/>
  <c r="T1076" i="21"/>
  <c r="S1076" i="21"/>
  <c r="R1076" i="21"/>
  <c r="X1075" i="21"/>
  <c r="W1075" i="21"/>
  <c r="V1075" i="21"/>
  <c r="U1075" i="21"/>
  <c r="T1075" i="21"/>
  <c r="S1075" i="21"/>
  <c r="R1075" i="21"/>
  <c r="X1074" i="21"/>
  <c r="W1074" i="21"/>
  <c r="V1074" i="21"/>
  <c r="U1074" i="21"/>
  <c r="T1074" i="21"/>
  <c r="S1074" i="21"/>
  <c r="R1074" i="21"/>
  <c r="X1073" i="21"/>
  <c r="W1073" i="21"/>
  <c r="V1073" i="21"/>
  <c r="U1073" i="21"/>
  <c r="T1073" i="21"/>
  <c r="S1073" i="21"/>
  <c r="R1073" i="21"/>
  <c r="X1072" i="21"/>
  <c r="W1072" i="21"/>
  <c r="V1072" i="21"/>
  <c r="U1072" i="21"/>
  <c r="T1072" i="21"/>
  <c r="S1072" i="21"/>
  <c r="R1072" i="21"/>
  <c r="X1071" i="21"/>
  <c r="W1071" i="21"/>
  <c r="V1071" i="21"/>
  <c r="U1071" i="21"/>
  <c r="T1071" i="21"/>
  <c r="S1071" i="21"/>
  <c r="R1071" i="21"/>
  <c r="X1070" i="21"/>
  <c r="W1070" i="21"/>
  <c r="V1070" i="21"/>
  <c r="U1070" i="21"/>
  <c r="T1070" i="21"/>
  <c r="S1070" i="21"/>
  <c r="R1070" i="21"/>
  <c r="X1069" i="21"/>
  <c r="W1069" i="21"/>
  <c r="V1069" i="21"/>
  <c r="U1069" i="21"/>
  <c r="T1069" i="21"/>
  <c r="S1069" i="21"/>
  <c r="R1069" i="21"/>
  <c r="X1068" i="21"/>
  <c r="W1068" i="21"/>
  <c r="V1068" i="21"/>
  <c r="U1068" i="21"/>
  <c r="T1068" i="21"/>
  <c r="S1068" i="21"/>
  <c r="R1068" i="21"/>
  <c r="X1067" i="21"/>
  <c r="W1067" i="21"/>
  <c r="V1067" i="21"/>
  <c r="U1067" i="21"/>
  <c r="T1067" i="21"/>
  <c r="S1067" i="21"/>
  <c r="R1067" i="21"/>
  <c r="X1066" i="21"/>
  <c r="W1066" i="21"/>
  <c r="V1066" i="21"/>
  <c r="U1066" i="21"/>
  <c r="T1066" i="21"/>
  <c r="S1066" i="21"/>
  <c r="R1066" i="21"/>
  <c r="X1065" i="21"/>
  <c r="W1065" i="21"/>
  <c r="V1065" i="21"/>
  <c r="U1065" i="21"/>
  <c r="T1065" i="21"/>
  <c r="S1065" i="21"/>
  <c r="R1065" i="21"/>
  <c r="X1064" i="21"/>
  <c r="W1064" i="21"/>
  <c r="V1064" i="21"/>
  <c r="U1064" i="21"/>
  <c r="T1064" i="21"/>
  <c r="S1064" i="21"/>
  <c r="R1064" i="21"/>
  <c r="X1063" i="21"/>
  <c r="W1063" i="21"/>
  <c r="V1063" i="21"/>
  <c r="U1063" i="21"/>
  <c r="T1063" i="21"/>
  <c r="S1063" i="21"/>
  <c r="R1063" i="21"/>
  <c r="X1062" i="21"/>
  <c r="W1062" i="21"/>
  <c r="V1062" i="21"/>
  <c r="U1062" i="21"/>
  <c r="T1062" i="21"/>
  <c r="S1062" i="21"/>
  <c r="R1062" i="21"/>
  <c r="X1061" i="21"/>
  <c r="W1061" i="21"/>
  <c r="V1061" i="21"/>
  <c r="U1061" i="21"/>
  <c r="T1061" i="21"/>
  <c r="S1061" i="21"/>
  <c r="R1061" i="21"/>
  <c r="X1060" i="21"/>
  <c r="W1060" i="21"/>
  <c r="V1060" i="21"/>
  <c r="U1060" i="21"/>
  <c r="T1060" i="21"/>
  <c r="S1060" i="21"/>
  <c r="R1060" i="21"/>
  <c r="X1059" i="21"/>
  <c r="W1059" i="21"/>
  <c r="V1059" i="21"/>
  <c r="U1059" i="21"/>
  <c r="T1059" i="21"/>
  <c r="S1059" i="21"/>
  <c r="R1059" i="21"/>
  <c r="X1058" i="21"/>
  <c r="W1058" i="21"/>
  <c r="V1058" i="21"/>
  <c r="U1058" i="21"/>
  <c r="T1058" i="21"/>
  <c r="S1058" i="21"/>
  <c r="R1058" i="21"/>
  <c r="X1057" i="21"/>
  <c r="W1057" i="21"/>
  <c r="V1057" i="21"/>
  <c r="U1057" i="21"/>
  <c r="T1057" i="21"/>
  <c r="S1057" i="21"/>
  <c r="R1057" i="21"/>
  <c r="X1056" i="21"/>
  <c r="W1056" i="21"/>
  <c r="V1056" i="21"/>
  <c r="U1056" i="21"/>
  <c r="T1056" i="21"/>
  <c r="S1056" i="21"/>
  <c r="R1056" i="21"/>
  <c r="X1055" i="21"/>
  <c r="W1055" i="21"/>
  <c r="V1055" i="21"/>
  <c r="U1055" i="21"/>
  <c r="T1055" i="21"/>
  <c r="S1055" i="21"/>
  <c r="R1055" i="21"/>
  <c r="X1054" i="21"/>
  <c r="W1054" i="21"/>
  <c r="V1054" i="21"/>
  <c r="U1054" i="21"/>
  <c r="T1054" i="21"/>
  <c r="S1054" i="21"/>
  <c r="R1054" i="21"/>
  <c r="X1053" i="21"/>
  <c r="W1053" i="21"/>
  <c r="V1053" i="21"/>
  <c r="U1053" i="21"/>
  <c r="T1053" i="21"/>
  <c r="S1053" i="21"/>
  <c r="R1053" i="21"/>
  <c r="X1052" i="21"/>
  <c r="W1052" i="21"/>
  <c r="V1052" i="21"/>
  <c r="U1052" i="21"/>
  <c r="T1052" i="21"/>
  <c r="S1052" i="21"/>
  <c r="R1052" i="21"/>
  <c r="X1051" i="21"/>
  <c r="W1051" i="21"/>
  <c r="V1051" i="21"/>
  <c r="U1051" i="21"/>
  <c r="T1051" i="21"/>
  <c r="S1051" i="21"/>
  <c r="R1051" i="21"/>
  <c r="X1050" i="21"/>
  <c r="W1050" i="21"/>
  <c r="V1050" i="21"/>
  <c r="U1050" i="21"/>
  <c r="T1050" i="21"/>
  <c r="S1050" i="21"/>
  <c r="R1050" i="21"/>
  <c r="X1049" i="21"/>
  <c r="W1049" i="21"/>
  <c r="V1049" i="21"/>
  <c r="U1049" i="21"/>
  <c r="T1049" i="21"/>
  <c r="S1049" i="21"/>
  <c r="R1049" i="21"/>
  <c r="X1048" i="21"/>
  <c r="W1048" i="21"/>
  <c r="V1048" i="21"/>
  <c r="U1048" i="21"/>
  <c r="T1048" i="21"/>
  <c r="S1048" i="21"/>
  <c r="R1048" i="21"/>
  <c r="X1047" i="21"/>
  <c r="W1047" i="21"/>
  <c r="V1047" i="21"/>
  <c r="U1047" i="21"/>
  <c r="T1047" i="21"/>
  <c r="S1047" i="21"/>
  <c r="R1047" i="21"/>
  <c r="X1046" i="21"/>
  <c r="W1046" i="21"/>
  <c r="V1046" i="21"/>
  <c r="U1046" i="21"/>
  <c r="T1046" i="21"/>
  <c r="S1046" i="21"/>
  <c r="R1046" i="21"/>
  <c r="X1045" i="21"/>
  <c r="W1045" i="21"/>
  <c r="V1045" i="21"/>
  <c r="U1045" i="21"/>
  <c r="T1045" i="21"/>
  <c r="S1045" i="21"/>
  <c r="R1045" i="21"/>
  <c r="X1044" i="21"/>
  <c r="W1044" i="21"/>
  <c r="V1044" i="21"/>
  <c r="U1044" i="21"/>
  <c r="T1044" i="21"/>
  <c r="S1044" i="21"/>
  <c r="R1044" i="21"/>
  <c r="X1043" i="21"/>
  <c r="W1043" i="21"/>
  <c r="V1043" i="21"/>
  <c r="U1043" i="21"/>
  <c r="T1043" i="21"/>
  <c r="S1043" i="21"/>
  <c r="R1043" i="21"/>
  <c r="X1042" i="21"/>
  <c r="W1042" i="21"/>
  <c r="V1042" i="21"/>
  <c r="U1042" i="21"/>
  <c r="T1042" i="21"/>
  <c r="S1042" i="21"/>
  <c r="R1042" i="21"/>
  <c r="X1041" i="21"/>
  <c r="W1041" i="21"/>
  <c r="V1041" i="21"/>
  <c r="U1041" i="21"/>
  <c r="T1041" i="21"/>
  <c r="S1041" i="21"/>
  <c r="R1041" i="21"/>
  <c r="X1040" i="21"/>
  <c r="W1040" i="21"/>
  <c r="V1040" i="21"/>
  <c r="U1040" i="21"/>
  <c r="T1040" i="21"/>
  <c r="S1040" i="21"/>
  <c r="R1040" i="21"/>
  <c r="X1039" i="21"/>
  <c r="W1039" i="21"/>
  <c r="V1039" i="21"/>
  <c r="U1039" i="21"/>
  <c r="T1039" i="21"/>
  <c r="S1039" i="21"/>
  <c r="R1039" i="21"/>
  <c r="X1038" i="21"/>
  <c r="W1038" i="21"/>
  <c r="V1038" i="21"/>
  <c r="U1038" i="21"/>
  <c r="T1038" i="21"/>
  <c r="S1038" i="21"/>
  <c r="R1038" i="21"/>
  <c r="X1037" i="21"/>
  <c r="W1037" i="21"/>
  <c r="V1037" i="21"/>
  <c r="U1037" i="21"/>
  <c r="T1037" i="21"/>
  <c r="S1037" i="21"/>
  <c r="R1037" i="21"/>
  <c r="X1036" i="21"/>
  <c r="W1036" i="21"/>
  <c r="V1036" i="21"/>
  <c r="U1036" i="21"/>
  <c r="T1036" i="21"/>
  <c r="S1036" i="21"/>
  <c r="R1036" i="21"/>
  <c r="X1035" i="21"/>
  <c r="W1035" i="21"/>
  <c r="V1035" i="21"/>
  <c r="U1035" i="21"/>
  <c r="T1035" i="21"/>
  <c r="S1035" i="21"/>
  <c r="R1035" i="21"/>
  <c r="X1034" i="21"/>
  <c r="W1034" i="21"/>
  <c r="V1034" i="21"/>
  <c r="U1034" i="21"/>
  <c r="T1034" i="21"/>
  <c r="S1034" i="21"/>
  <c r="R1034" i="21"/>
  <c r="X1033" i="21"/>
  <c r="W1033" i="21"/>
  <c r="V1033" i="21"/>
  <c r="U1033" i="21"/>
  <c r="T1033" i="21"/>
  <c r="S1033" i="21"/>
  <c r="R1033" i="21"/>
  <c r="X1032" i="21"/>
  <c r="W1032" i="21"/>
  <c r="V1032" i="21"/>
  <c r="U1032" i="21"/>
  <c r="T1032" i="21"/>
  <c r="S1032" i="21"/>
  <c r="R1032" i="21"/>
  <c r="X1031" i="21"/>
  <c r="W1031" i="21"/>
  <c r="V1031" i="21"/>
  <c r="U1031" i="21"/>
  <c r="T1031" i="21"/>
  <c r="S1031" i="21"/>
  <c r="R1031" i="21"/>
  <c r="X1030" i="21"/>
  <c r="W1030" i="21"/>
  <c r="V1030" i="21"/>
  <c r="U1030" i="21"/>
  <c r="T1030" i="21"/>
  <c r="S1030" i="21"/>
  <c r="R1030" i="21"/>
  <c r="X1029" i="21"/>
  <c r="W1029" i="21"/>
  <c r="V1029" i="21"/>
  <c r="U1029" i="21"/>
  <c r="T1029" i="21"/>
  <c r="S1029" i="21"/>
  <c r="R1029" i="21"/>
  <c r="X1028" i="21"/>
  <c r="W1028" i="21"/>
  <c r="V1028" i="21"/>
  <c r="U1028" i="21"/>
  <c r="T1028" i="21"/>
  <c r="S1028" i="21"/>
  <c r="R1028" i="21"/>
  <c r="X1027" i="21"/>
  <c r="W1027" i="21"/>
  <c r="V1027" i="21"/>
  <c r="U1027" i="21"/>
  <c r="T1027" i="21"/>
  <c r="S1027" i="21"/>
  <c r="R1027" i="21"/>
  <c r="X1026" i="21"/>
  <c r="W1026" i="21"/>
  <c r="V1026" i="21"/>
  <c r="U1026" i="21"/>
  <c r="T1026" i="21"/>
  <c r="S1026" i="21"/>
  <c r="R1026" i="21"/>
  <c r="X1025" i="21"/>
  <c r="W1025" i="21"/>
  <c r="V1025" i="21"/>
  <c r="U1025" i="21"/>
  <c r="T1025" i="21"/>
  <c r="S1025" i="21"/>
  <c r="R1025" i="21"/>
  <c r="X1024" i="21"/>
  <c r="W1024" i="21"/>
  <c r="V1024" i="21"/>
  <c r="U1024" i="21"/>
  <c r="T1024" i="21"/>
  <c r="S1024" i="21"/>
  <c r="R1024" i="21"/>
  <c r="X1023" i="21"/>
  <c r="W1023" i="21"/>
  <c r="V1023" i="21"/>
  <c r="U1023" i="21"/>
  <c r="T1023" i="21"/>
  <c r="S1023" i="21"/>
  <c r="R1023" i="21"/>
  <c r="X1022" i="21"/>
  <c r="W1022" i="21"/>
  <c r="V1022" i="21"/>
  <c r="U1022" i="21"/>
  <c r="T1022" i="21"/>
  <c r="S1022" i="21"/>
  <c r="R1022" i="21"/>
  <c r="X1021" i="21"/>
  <c r="W1021" i="21"/>
  <c r="V1021" i="21"/>
  <c r="U1021" i="21"/>
  <c r="T1021" i="21"/>
  <c r="S1021" i="21"/>
  <c r="R1021" i="21"/>
  <c r="X1020" i="21"/>
  <c r="W1020" i="21"/>
  <c r="V1020" i="21"/>
  <c r="U1020" i="21"/>
  <c r="T1020" i="21"/>
  <c r="S1020" i="21"/>
  <c r="R1020" i="21"/>
  <c r="X1019" i="21"/>
  <c r="W1019" i="21"/>
  <c r="V1019" i="21"/>
  <c r="U1019" i="21"/>
  <c r="T1019" i="21"/>
  <c r="S1019" i="21"/>
  <c r="R1019" i="21"/>
  <c r="X1018" i="21"/>
  <c r="W1018" i="21"/>
  <c r="V1018" i="21"/>
  <c r="U1018" i="21"/>
  <c r="T1018" i="21"/>
  <c r="S1018" i="21"/>
  <c r="R1018" i="21"/>
  <c r="X1017" i="21"/>
  <c r="W1017" i="21"/>
  <c r="V1017" i="21"/>
  <c r="U1017" i="21"/>
  <c r="T1017" i="21"/>
  <c r="S1017" i="21"/>
  <c r="R1017" i="21"/>
  <c r="X1016" i="21"/>
  <c r="W1016" i="21"/>
  <c r="V1016" i="21"/>
  <c r="U1016" i="21"/>
  <c r="T1016" i="21"/>
  <c r="S1016" i="21"/>
  <c r="R1016" i="21"/>
  <c r="X1015" i="21"/>
  <c r="W1015" i="21"/>
  <c r="V1015" i="21"/>
  <c r="U1015" i="21"/>
  <c r="T1015" i="21"/>
  <c r="S1015" i="21"/>
  <c r="R1015" i="21"/>
  <c r="X1014" i="21"/>
  <c r="W1014" i="21"/>
  <c r="V1014" i="21"/>
  <c r="U1014" i="21"/>
  <c r="T1014" i="21"/>
  <c r="S1014" i="21"/>
  <c r="R1014" i="21"/>
  <c r="X1013" i="21"/>
  <c r="W1013" i="21"/>
  <c r="V1013" i="21"/>
  <c r="U1013" i="21"/>
  <c r="T1013" i="21"/>
  <c r="S1013" i="21"/>
  <c r="R1013" i="21"/>
  <c r="X1012" i="21"/>
  <c r="W1012" i="21"/>
  <c r="V1012" i="21"/>
  <c r="U1012" i="21"/>
  <c r="T1012" i="21"/>
  <c r="S1012" i="21"/>
  <c r="R1012" i="21"/>
  <c r="X1011" i="21"/>
  <c r="W1011" i="21"/>
  <c r="V1011" i="21"/>
  <c r="U1011" i="21"/>
  <c r="T1011" i="21"/>
  <c r="S1011" i="21"/>
  <c r="R1011" i="21"/>
  <c r="X1010" i="21"/>
  <c r="W1010" i="21"/>
  <c r="V1010" i="21"/>
  <c r="U1010" i="21"/>
  <c r="T1010" i="21"/>
  <c r="S1010" i="21"/>
  <c r="R1010" i="21"/>
  <c r="X1009" i="21"/>
  <c r="W1009" i="21"/>
  <c r="V1009" i="21"/>
  <c r="U1009" i="21"/>
  <c r="T1009" i="21"/>
  <c r="S1009" i="21"/>
  <c r="R1009" i="21"/>
  <c r="X1008" i="21"/>
  <c r="W1008" i="21"/>
  <c r="V1008" i="21"/>
  <c r="U1008" i="21"/>
  <c r="T1008" i="21"/>
  <c r="S1008" i="21"/>
  <c r="R1008" i="21"/>
  <c r="X1007" i="21"/>
  <c r="W1007" i="21"/>
  <c r="V1007" i="21"/>
  <c r="U1007" i="21"/>
  <c r="T1007" i="21"/>
  <c r="S1007" i="21"/>
  <c r="R1007" i="21"/>
  <c r="X1006" i="21"/>
  <c r="W1006" i="21"/>
  <c r="V1006" i="21"/>
  <c r="U1006" i="21"/>
  <c r="T1006" i="21"/>
  <c r="S1006" i="21"/>
  <c r="R1006" i="21"/>
  <c r="X1005" i="21"/>
  <c r="W1005" i="21"/>
  <c r="V1005" i="21"/>
  <c r="U1005" i="21"/>
  <c r="T1005" i="21"/>
  <c r="S1005" i="21"/>
  <c r="R1005" i="21"/>
  <c r="X1004" i="21"/>
  <c r="W1004" i="21"/>
  <c r="V1004" i="21"/>
  <c r="U1004" i="21"/>
  <c r="T1004" i="21"/>
  <c r="S1004" i="21"/>
  <c r="R1004" i="21"/>
  <c r="X1003" i="21"/>
  <c r="W1003" i="21"/>
  <c r="V1003" i="21"/>
  <c r="U1003" i="21"/>
  <c r="T1003" i="21"/>
  <c r="S1003" i="21"/>
  <c r="R1003" i="21"/>
  <c r="X1002" i="21"/>
  <c r="W1002" i="21"/>
  <c r="V1002" i="21"/>
  <c r="U1002" i="21"/>
  <c r="T1002" i="21"/>
  <c r="S1002" i="21"/>
  <c r="R1002" i="21"/>
  <c r="X1001" i="21"/>
  <c r="W1001" i="21"/>
  <c r="V1001" i="21"/>
  <c r="U1001" i="21"/>
  <c r="T1001" i="21"/>
  <c r="S1001" i="21"/>
  <c r="R1001" i="21"/>
  <c r="X1000" i="21"/>
  <c r="W1000" i="21"/>
  <c r="V1000" i="21"/>
  <c r="U1000" i="21"/>
  <c r="T1000" i="21"/>
  <c r="S1000" i="21"/>
  <c r="R1000" i="21"/>
  <c r="X999" i="21"/>
  <c r="W999" i="21"/>
  <c r="V999" i="21"/>
  <c r="U999" i="21"/>
  <c r="T999" i="21"/>
  <c r="S999" i="21"/>
  <c r="R999" i="21"/>
  <c r="X998" i="21"/>
  <c r="W998" i="21"/>
  <c r="V998" i="21"/>
  <c r="U998" i="21"/>
  <c r="T998" i="21"/>
  <c r="S998" i="21"/>
  <c r="R998" i="21"/>
  <c r="X997" i="21"/>
  <c r="W997" i="21"/>
  <c r="V997" i="21"/>
  <c r="U997" i="21"/>
  <c r="T997" i="21"/>
  <c r="S997" i="21"/>
  <c r="R997" i="21"/>
  <c r="X996" i="21"/>
  <c r="W996" i="21"/>
  <c r="V996" i="21"/>
  <c r="U996" i="21"/>
  <c r="T996" i="21"/>
  <c r="S996" i="21"/>
  <c r="R996" i="21"/>
  <c r="X995" i="21"/>
  <c r="W995" i="21"/>
  <c r="V995" i="21"/>
  <c r="U995" i="21"/>
  <c r="T995" i="21"/>
  <c r="S995" i="21"/>
  <c r="R995" i="21"/>
  <c r="X994" i="21"/>
  <c r="W994" i="21"/>
  <c r="V994" i="21"/>
  <c r="U994" i="21"/>
  <c r="T994" i="21"/>
  <c r="S994" i="21"/>
  <c r="R994" i="21"/>
  <c r="X993" i="21"/>
  <c r="W993" i="21"/>
  <c r="V993" i="21"/>
  <c r="U993" i="21"/>
  <c r="T993" i="21"/>
  <c r="S993" i="21"/>
  <c r="R993" i="21"/>
  <c r="X992" i="21"/>
  <c r="W992" i="21"/>
  <c r="V992" i="21"/>
  <c r="U992" i="21"/>
  <c r="T992" i="21"/>
  <c r="S992" i="21"/>
  <c r="R992" i="21"/>
  <c r="X991" i="21"/>
  <c r="W991" i="21"/>
  <c r="V991" i="21"/>
  <c r="U991" i="21"/>
  <c r="T991" i="21"/>
  <c r="S991" i="21"/>
  <c r="R991" i="21"/>
  <c r="X990" i="21"/>
  <c r="W990" i="21"/>
  <c r="V990" i="21"/>
  <c r="U990" i="21"/>
  <c r="T990" i="21"/>
  <c r="S990" i="21"/>
  <c r="R990" i="21"/>
  <c r="X989" i="21"/>
  <c r="W989" i="21"/>
  <c r="V989" i="21"/>
  <c r="U989" i="21"/>
  <c r="T989" i="21"/>
  <c r="S989" i="21"/>
  <c r="R989" i="21"/>
  <c r="X988" i="21"/>
  <c r="W988" i="21"/>
  <c r="V988" i="21"/>
  <c r="U988" i="21"/>
  <c r="T988" i="21"/>
  <c r="S988" i="21"/>
  <c r="R988" i="21"/>
  <c r="X987" i="21"/>
  <c r="W987" i="21"/>
  <c r="V987" i="21"/>
  <c r="U987" i="21"/>
  <c r="T987" i="21"/>
  <c r="S987" i="21"/>
  <c r="R987" i="21"/>
  <c r="X986" i="21"/>
  <c r="W986" i="21"/>
  <c r="V986" i="21"/>
  <c r="U986" i="21"/>
  <c r="T986" i="21"/>
  <c r="S986" i="21"/>
  <c r="R986" i="21"/>
  <c r="X985" i="21"/>
  <c r="W985" i="21"/>
  <c r="V985" i="21"/>
  <c r="U985" i="21"/>
  <c r="T985" i="21"/>
  <c r="S985" i="21"/>
  <c r="R985" i="21"/>
  <c r="X984" i="21"/>
  <c r="W984" i="21"/>
  <c r="V984" i="21"/>
  <c r="U984" i="21"/>
  <c r="T984" i="21"/>
  <c r="S984" i="21"/>
  <c r="R984" i="21"/>
  <c r="X983" i="21"/>
  <c r="W983" i="21"/>
  <c r="V983" i="21"/>
  <c r="U983" i="21"/>
  <c r="T983" i="21"/>
  <c r="S983" i="21"/>
  <c r="R983" i="21"/>
  <c r="X982" i="21"/>
  <c r="W982" i="21"/>
  <c r="V982" i="21"/>
  <c r="U982" i="21"/>
  <c r="T982" i="21"/>
  <c r="S982" i="21"/>
  <c r="R982" i="21"/>
  <c r="X981" i="21"/>
  <c r="W981" i="21"/>
  <c r="V981" i="21"/>
  <c r="U981" i="21"/>
  <c r="T981" i="21"/>
  <c r="S981" i="21"/>
  <c r="R981" i="21"/>
  <c r="X980" i="21"/>
  <c r="W980" i="21"/>
  <c r="V980" i="21"/>
  <c r="U980" i="21"/>
  <c r="T980" i="21"/>
  <c r="S980" i="21"/>
  <c r="R980" i="21"/>
  <c r="X979" i="21"/>
  <c r="W979" i="21"/>
  <c r="V979" i="21"/>
  <c r="U979" i="21"/>
  <c r="T979" i="21"/>
  <c r="S979" i="21"/>
  <c r="R979" i="21"/>
  <c r="X978" i="21"/>
  <c r="W978" i="21"/>
  <c r="V978" i="21"/>
  <c r="U978" i="21"/>
  <c r="T978" i="21"/>
  <c r="S978" i="21"/>
  <c r="R978" i="21"/>
  <c r="X977" i="21"/>
  <c r="W977" i="21"/>
  <c r="V977" i="21"/>
  <c r="U977" i="21"/>
  <c r="T977" i="21"/>
  <c r="S977" i="21"/>
  <c r="R977" i="21"/>
  <c r="X976" i="21"/>
  <c r="W976" i="21"/>
  <c r="V976" i="21"/>
  <c r="U976" i="21"/>
  <c r="T976" i="21"/>
  <c r="S976" i="21"/>
  <c r="R976" i="21"/>
  <c r="X975" i="21"/>
  <c r="W975" i="21"/>
  <c r="V975" i="21"/>
  <c r="U975" i="21"/>
  <c r="T975" i="21"/>
  <c r="S975" i="21"/>
  <c r="R975" i="21"/>
  <c r="X974" i="21"/>
  <c r="W974" i="21"/>
  <c r="V974" i="21"/>
  <c r="U974" i="21"/>
  <c r="T974" i="21"/>
  <c r="S974" i="21"/>
  <c r="R974" i="21"/>
  <c r="X973" i="21"/>
  <c r="W973" i="21"/>
  <c r="V973" i="21"/>
  <c r="U973" i="21"/>
  <c r="T973" i="21"/>
  <c r="S973" i="21"/>
  <c r="R973" i="21"/>
  <c r="X972" i="21"/>
  <c r="W972" i="21"/>
  <c r="V972" i="21"/>
  <c r="U972" i="21"/>
  <c r="T972" i="21"/>
  <c r="S972" i="21"/>
  <c r="R972" i="21"/>
  <c r="X971" i="21"/>
  <c r="W971" i="21"/>
  <c r="V971" i="21"/>
  <c r="U971" i="21"/>
  <c r="T971" i="21"/>
  <c r="S971" i="21"/>
  <c r="R971" i="21"/>
  <c r="X970" i="21"/>
  <c r="W970" i="21"/>
  <c r="V970" i="21"/>
  <c r="U970" i="21"/>
  <c r="T970" i="21"/>
  <c r="S970" i="21"/>
  <c r="R970" i="21"/>
  <c r="X969" i="21"/>
  <c r="W969" i="21"/>
  <c r="V969" i="21"/>
  <c r="U969" i="21"/>
  <c r="T969" i="21"/>
  <c r="S969" i="21"/>
  <c r="R969" i="21"/>
  <c r="X968" i="21"/>
  <c r="W968" i="21"/>
  <c r="V968" i="21"/>
  <c r="U968" i="21"/>
  <c r="T968" i="21"/>
  <c r="S968" i="21"/>
  <c r="R968" i="21"/>
  <c r="X967" i="21"/>
  <c r="W967" i="21"/>
  <c r="V967" i="21"/>
  <c r="U967" i="21"/>
  <c r="T967" i="21"/>
  <c r="S967" i="21"/>
  <c r="R967" i="21"/>
  <c r="X966" i="21"/>
  <c r="W966" i="21"/>
  <c r="V966" i="21"/>
  <c r="U966" i="21"/>
  <c r="T966" i="21"/>
  <c r="S966" i="21"/>
  <c r="R966" i="21"/>
  <c r="X965" i="21"/>
  <c r="W965" i="21"/>
  <c r="V965" i="21"/>
  <c r="U965" i="21"/>
  <c r="T965" i="21"/>
  <c r="S965" i="21"/>
  <c r="R965" i="21"/>
  <c r="X964" i="21"/>
  <c r="W964" i="21"/>
  <c r="V964" i="21"/>
  <c r="U964" i="21"/>
  <c r="T964" i="21"/>
  <c r="S964" i="21"/>
  <c r="R964" i="21"/>
  <c r="X963" i="21"/>
  <c r="W963" i="21"/>
  <c r="V963" i="21"/>
  <c r="U963" i="21"/>
  <c r="T963" i="21"/>
  <c r="S963" i="21"/>
  <c r="R963" i="21"/>
  <c r="X962" i="21"/>
  <c r="W962" i="21"/>
  <c r="V962" i="21"/>
  <c r="U962" i="21"/>
  <c r="T962" i="21"/>
  <c r="S962" i="21"/>
  <c r="R962" i="21"/>
  <c r="X961" i="21"/>
  <c r="W961" i="21"/>
  <c r="V961" i="21"/>
  <c r="U961" i="21"/>
  <c r="T961" i="21"/>
  <c r="S961" i="21"/>
  <c r="R961" i="21"/>
  <c r="X960" i="21"/>
  <c r="W960" i="21"/>
  <c r="V960" i="21"/>
  <c r="U960" i="21"/>
  <c r="T960" i="21"/>
  <c r="S960" i="21"/>
  <c r="R960" i="21"/>
  <c r="X959" i="21"/>
  <c r="W959" i="21"/>
  <c r="V959" i="21"/>
  <c r="U959" i="21"/>
  <c r="T959" i="21"/>
  <c r="S959" i="21"/>
  <c r="R959" i="21"/>
  <c r="X958" i="21"/>
  <c r="W958" i="21"/>
  <c r="V958" i="21"/>
  <c r="U958" i="21"/>
  <c r="T958" i="21"/>
  <c r="S958" i="21"/>
  <c r="R958" i="21"/>
  <c r="X957" i="21"/>
  <c r="W957" i="21"/>
  <c r="V957" i="21"/>
  <c r="U957" i="21"/>
  <c r="T957" i="21"/>
  <c r="S957" i="21"/>
  <c r="R957" i="21"/>
  <c r="X956" i="21"/>
  <c r="W956" i="21"/>
  <c r="V956" i="21"/>
  <c r="U956" i="21"/>
  <c r="T956" i="21"/>
  <c r="S956" i="21"/>
  <c r="R956" i="21"/>
  <c r="X955" i="21"/>
  <c r="W955" i="21"/>
  <c r="V955" i="21"/>
  <c r="U955" i="21"/>
  <c r="T955" i="21"/>
  <c r="S955" i="21"/>
  <c r="R955" i="21"/>
  <c r="X954" i="21"/>
  <c r="W954" i="21"/>
  <c r="V954" i="21"/>
  <c r="U954" i="21"/>
  <c r="T954" i="21"/>
  <c r="S954" i="21"/>
  <c r="R954" i="21"/>
  <c r="X953" i="21"/>
  <c r="W953" i="21"/>
  <c r="V953" i="21"/>
  <c r="U953" i="21"/>
  <c r="T953" i="21"/>
  <c r="S953" i="21"/>
  <c r="R953" i="21"/>
  <c r="X952" i="21"/>
  <c r="W952" i="21"/>
  <c r="V952" i="21"/>
  <c r="U952" i="21"/>
  <c r="T952" i="21"/>
  <c r="S952" i="21"/>
  <c r="R952" i="21"/>
  <c r="X951" i="21"/>
  <c r="W951" i="21"/>
  <c r="V951" i="21"/>
  <c r="U951" i="21"/>
  <c r="T951" i="21"/>
  <c r="S951" i="21"/>
  <c r="R951" i="21"/>
  <c r="X950" i="21"/>
  <c r="W950" i="21"/>
  <c r="V950" i="21"/>
  <c r="U950" i="21"/>
  <c r="T950" i="21"/>
  <c r="S950" i="21"/>
  <c r="R950" i="21"/>
  <c r="X949" i="21"/>
  <c r="W949" i="21"/>
  <c r="V949" i="21"/>
  <c r="U949" i="21"/>
  <c r="T949" i="21"/>
  <c r="S949" i="21"/>
  <c r="R949" i="21"/>
  <c r="X948" i="21"/>
  <c r="W948" i="21"/>
  <c r="V948" i="21"/>
  <c r="U948" i="21"/>
  <c r="T948" i="21"/>
  <c r="S948" i="21"/>
  <c r="R948" i="21"/>
  <c r="X947" i="21"/>
  <c r="W947" i="21"/>
  <c r="V947" i="21"/>
  <c r="U947" i="21"/>
  <c r="T947" i="21"/>
  <c r="S947" i="21"/>
  <c r="R947" i="21"/>
  <c r="X946" i="21"/>
  <c r="W946" i="21"/>
  <c r="V946" i="21"/>
  <c r="U946" i="21"/>
  <c r="T946" i="21"/>
  <c r="S946" i="21"/>
  <c r="R946" i="21"/>
  <c r="X945" i="21"/>
  <c r="W945" i="21"/>
  <c r="V945" i="21"/>
  <c r="U945" i="21"/>
  <c r="T945" i="21"/>
  <c r="S945" i="21"/>
  <c r="R945" i="21"/>
  <c r="X944" i="21"/>
  <c r="W944" i="21"/>
  <c r="V944" i="21"/>
  <c r="U944" i="21"/>
  <c r="T944" i="21"/>
  <c r="S944" i="21"/>
  <c r="R944" i="21"/>
  <c r="X943" i="21"/>
  <c r="W943" i="21"/>
  <c r="V943" i="21"/>
  <c r="U943" i="21"/>
  <c r="T943" i="21"/>
  <c r="S943" i="21"/>
  <c r="R943" i="21"/>
  <c r="X942" i="21"/>
  <c r="W942" i="21"/>
  <c r="V942" i="21"/>
  <c r="U942" i="21"/>
  <c r="T942" i="21"/>
  <c r="S942" i="21"/>
  <c r="R942" i="21"/>
  <c r="X941" i="21"/>
  <c r="W941" i="21"/>
  <c r="V941" i="21"/>
  <c r="U941" i="21"/>
  <c r="T941" i="21"/>
  <c r="S941" i="21"/>
  <c r="R941" i="21"/>
  <c r="X940" i="21"/>
  <c r="W940" i="21"/>
  <c r="V940" i="21"/>
  <c r="U940" i="21"/>
  <c r="T940" i="21"/>
  <c r="S940" i="21"/>
  <c r="R940" i="21"/>
  <c r="X939" i="21"/>
  <c r="W939" i="21"/>
  <c r="V939" i="21"/>
  <c r="U939" i="21"/>
  <c r="T939" i="21"/>
  <c r="S939" i="21"/>
  <c r="R939" i="21"/>
  <c r="X938" i="21"/>
  <c r="W938" i="21"/>
  <c r="V938" i="21"/>
  <c r="U938" i="21"/>
  <c r="T938" i="21"/>
  <c r="S938" i="21"/>
  <c r="R938" i="21"/>
  <c r="X937" i="21"/>
  <c r="W937" i="21"/>
  <c r="V937" i="21"/>
  <c r="U937" i="21"/>
  <c r="T937" i="21"/>
  <c r="S937" i="21"/>
  <c r="R937" i="21"/>
  <c r="X936" i="21"/>
  <c r="W936" i="21"/>
  <c r="V936" i="21"/>
  <c r="U936" i="21"/>
  <c r="T936" i="21"/>
  <c r="S936" i="21"/>
  <c r="R936" i="21"/>
  <c r="X935" i="21"/>
  <c r="W935" i="21"/>
  <c r="V935" i="21"/>
  <c r="U935" i="21"/>
  <c r="T935" i="21"/>
  <c r="S935" i="21"/>
  <c r="R935" i="21"/>
  <c r="X934" i="21"/>
  <c r="W934" i="21"/>
  <c r="V934" i="21"/>
  <c r="U934" i="21"/>
  <c r="T934" i="21"/>
  <c r="S934" i="21"/>
  <c r="R934" i="21"/>
  <c r="X933" i="21"/>
  <c r="W933" i="21"/>
  <c r="V933" i="21"/>
  <c r="U933" i="21"/>
  <c r="T933" i="21"/>
  <c r="S933" i="21"/>
  <c r="R933" i="21"/>
  <c r="X932" i="21"/>
  <c r="W932" i="21"/>
  <c r="V932" i="21"/>
  <c r="U932" i="21"/>
  <c r="T932" i="21"/>
  <c r="S932" i="21"/>
  <c r="R932" i="21"/>
  <c r="X931" i="21"/>
  <c r="W931" i="21"/>
  <c r="V931" i="21"/>
  <c r="U931" i="21"/>
  <c r="T931" i="21"/>
  <c r="S931" i="21"/>
  <c r="R931" i="21"/>
  <c r="X930" i="21"/>
  <c r="W930" i="21"/>
  <c r="V930" i="21"/>
  <c r="U930" i="21"/>
  <c r="T930" i="21"/>
  <c r="S930" i="21"/>
  <c r="R930" i="21"/>
  <c r="X929" i="21"/>
  <c r="W929" i="21"/>
  <c r="V929" i="21"/>
  <c r="U929" i="21"/>
  <c r="T929" i="21"/>
  <c r="S929" i="21"/>
  <c r="R929" i="21"/>
  <c r="X928" i="21"/>
  <c r="W928" i="21"/>
  <c r="V928" i="21"/>
  <c r="U928" i="21"/>
  <c r="T928" i="21"/>
  <c r="S928" i="21"/>
  <c r="R928" i="21"/>
  <c r="X927" i="21"/>
  <c r="W927" i="21"/>
  <c r="V927" i="21"/>
  <c r="U927" i="21"/>
  <c r="T927" i="21"/>
  <c r="S927" i="21"/>
  <c r="R927" i="21"/>
  <c r="X926" i="21"/>
  <c r="W926" i="21"/>
  <c r="V926" i="21"/>
  <c r="U926" i="21"/>
  <c r="T926" i="21"/>
  <c r="S926" i="21"/>
  <c r="R926" i="21"/>
  <c r="X925" i="21"/>
  <c r="W925" i="21"/>
  <c r="V925" i="21"/>
  <c r="U925" i="21"/>
  <c r="T925" i="21"/>
  <c r="S925" i="21"/>
  <c r="R925" i="21"/>
  <c r="X924" i="21"/>
  <c r="W924" i="21"/>
  <c r="V924" i="21"/>
  <c r="U924" i="21"/>
  <c r="T924" i="21"/>
  <c r="S924" i="21"/>
  <c r="R924" i="21"/>
  <c r="X923" i="21"/>
  <c r="W923" i="21"/>
  <c r="V923" i="21"/>
  <c r="U923" i="21"/>
  <c r="T923" i="21"/>
  <c r="S923" i="21"/>
  <c r="R923" i="21"/>
  <c r="X922" i="21"/>
  <c r="W922" i="21"/>
  <c r="V922" i="21"/>
  <c r="U922" i="21"/>
  <c r="T922" i="21"/>
  <c r="S922" i="21"/>
  <c r="R922" i="21"/>
  <c r="X921" i="21"/>
  <c r="W921" i="21"/>
  <c r="V921" i="21"/>
  <c r="U921" i="21"/>
  <c r="T921" i="21"/>
  <c r="S921" i="21"/>
  <c r="R921" i="21"/>
  <c r="X920" i="21"/>
  <c r="W920" i="21"/>
  <c r="V920" i="21"/>
  <c r="U920" i="21"/>
  <c r="T920" i="21"/>
  <c r="S920" i="21"/>
  <c r="R920" i="21"/>
  <c r="X919" i="21"/>
  <c r="W919" i="21"/>
  <c r="V919" i="21"/>
  <c r="U919" i="21"/>
  <c r="T919" i="21"/>
  <c r="S919" i="21"/>
  <c r="R919" i="21"/>
  <c r="X918" i="21"/>
  <c r="W918" i="21"/>
  <c r="V918" i="21"/>
  <c r="U918" i="21"/>
  <c r="T918" i="21"/>
  <c r="S918" i="21"/>
  <c r="R918" i="21"/>
  <c r="X917" i="21"/>
  <c r="W917" i="21"/>
  <c r="V917" i="21"/>
  <c r="U917" i="21"/>
  <c r="T917" i="21"/>
  <c r="S917" i="21"/>
  <c r="R917" i="21"/>
  <c r="X916" i="21"/>
  <c r="W916" i="21"/>
  <c r="V916" i="21"/>
  <c r="U916" i="21"/>
  <c r="T916" i="21"/>
  <c r="S916" i="21"/>
  <c r="R916" i="21"/>
  <c r="X915" i="21"/>
  <c r="W915" i="21"/>
  <c r="V915" i="21"/>
  <c r="U915" i="21"/>
  <c r="T915" i="21"/>
  <c r="S915" i="21"/>
  <c r="R915" i="21"/>
  <c r="X914" i="21"/>
  <c r="W914" i="21"/>
  <c r="V914" i="21"/>
  <c r="U914" i="21"/>
  <c r="T914" i="21"/>
  <c r="S914" i="21"/>
  <c r="R914" i="21"/>
  <c r="X913" i="21"/>
  <c r="W913" i="21"/>
  <c r="V913" i="21"/>
  <c r="U913" i="21"/>
  <c r="T913" i="21"/>
  <c r="S913" i="21"/>
  <c r="R913" i="21"/>
  <c r="X912" i="21"/>
  <c r="W912" i="21"/>
  <c r="V912" i="21"/>
  <c r="U912" i="21"/>
  <c r="T912" i="21"/>
  <c r="S912" i="21"/>
  <c r="R912" i="21"/>
  <c r="X911" i="21"/>
  <c r="W911" i="21"/>
  <c r="V911" i="21"/>
  <c r="U911" i="21"/>
  <c r="T911" i="21"/>
  <c r="S911" i="21"/>
  <c r="R911" i="21"/>
  <c r="X910" i="21"/>
  <c r="W910" i="21"/>
  <c r="V910" i="21"/>
  <c r="U910" i="21"/>
  <c r="T910" i="21"/>
  <c r="S910" i="21"/>
  <c r="R910" i="21"/>
  <c r="X909" i="21"/>
  <c r="W909" i="21"/>
  <c r="V909" i="21"/>
  <c r="U909" i="21"/>
  <c r="T909" i="21"/>
  <c r="S909" i="21"/>
  <c r="R909" i="21"/>
  <c r="X908" i="21"/>
  <c r="W908" i="21"/>
  <c r="V908" i="21"/>
  <c r="U908" i="21"/>
  <c r="T908" i="21"/>
  <c r="S908" i="21"/>
  <c r="R908" i="21"/>
  <c r="X907" i="21"/>
  <c r="W907" i="21"/>
  <c r="V907" i="21"/>
  <c r="U907" i="21"/>
  <c r="T907" i="21"/>
  <c r="S907" i="21"/>
  <c r="R907" i="21"/>
  <c r="X906" i="21"/>
  <c r="W906" i="21"/>
  <c r="V906" i="21"/>
  <c r="U906" i="21"/>
  <c r="T906" i="21"/>
  <c r="S906" i="21"/>
  <c r="R906" i="21"/>
  <c r="X905" i="21"/>
  <c r="W905" i="21"/>
  <c r="V905" i="21"/>
  <c r="U905" i="21"/>
  <c r="T905" i="21"/>
  <c r="S905" i="21"/>
  <c r="R905" i="21"/>
  <c r="X904" i="21"/>
  <c r="W904" i="21"/>
  <c r="V904" i="21"/>
  <c r="U904" i="21"/>
  <c r="T904" i="21"/>
  <c r="S904" i="21"/>
  <c r="R904" i="21"/>
  <c r="X903" i="21"/>
  <c r="W903" i="21"/>
  <c r="V903" i="21"/>
  <c r="U903" i="21"/>
  <c r="T903" i="21"/>
  <c r="S903" i="21"/>
  <c r="R903" i="21"/>
  <c r="X902" i="21"/>
  <c r="W902" i="21"/>
  <c r="V902" i="21"/>
  <c r="U902" i="21"/>
  <c r="T902" i="21"/>
  <c r="S902" i="21"/>
  <c r="R902" i="21"/>
  <c r="X901" i="21"/>
  <c r="W901" i="21"/>
  <c r="V901" i="21"/>
  <c r="U901" i="21"/>
  <c r="T901" i="21"/>
  <c r="S901" i="21"/>
  <c r="R901" i="21"/>
  <c r="X900" i="21"/>
  <c r="W900" i="21"/>
  <c r="V900" i="21"/>
  <c r="U900" i="21"/>
  <c r="T900" i="21"/>
  <c r="S900" i="21"/>
  <c r="R900" i="21"/>
  <c r="X899" i="21"/>
  <c r="W899" i="21"/>
  <c r="V899" i="21"/>
  <c r="U899" i="21"/>
  <c r="T899" i="21"/>
  <c r="S899" i="21"/>
  <c r="R899" i="21"/>
  <c r="X898" i="21"/>
  <c r="W898" i="21"/>
  <c r="V898" i="21"/>
  <c r="U898" i="21"/>
  <c r="T898" i="21"/>
  <c r="S898" i="21"/>
  <c r="R898" i="21"/>
  <c r="X897" i="21"/>
  <c r="W897" i="21"/>
  <c r="V897" i="21"/>
  <c r="U897" i="21"/>
  <c r="T897" i="21"/>
  <c r="S897" i="21"/>
  <c r="R897" i="21"/>
  <c r="X896" i="21"/>
  <c r="W896" i="21"/>
  <c r="V896" i="21"/>
  <c r="U896" i="21"/>
  <c r="T896" i="21"/>
  <c r="S896" i="21"/>
  <c r="R896" i="21"/>
  <c r="A6" i="21" a="1"/>
  <c r="R823" i="21" s="1"/>
  <c r="AV29" i="3"/>
  <c r="AV28" i="3"/>
  <c r="AV27" i="3"/>
  <c r="AV26" i="3"/>
  <c r="AV25" i="3"/>
  <c r="AV24" i="3"/>
  <c r="AV23" i="3"/>
  <c r="BJ108" i="2"/>
  <c r="BI108" i="2"/>
  <c r="BH108" i="2"/>
  <c r="BG108" i="2"/>
  <c r="BJ107" i="2"/>
  <c r="BI107" i="2"/>
  <c r="BH107" i="2"/>
  <c r="BG107" i="2"/>
  <c r="BJ106" i="2"/>
  <c r="BI106" i="2"/>
  <c r="BH106" i="2"/>
  <c r="BG106" i="2"/>
  <c r="BJ105" i="2"/>
  <c r="BI105" i="2"/>
  <c r="BH105" i="2"/>
  <c r="BG105" i="2"/>
  <c r="BJ104" i="2"/>
  <c r="BI104" i="2"/>
  <c r="BH104" i="2"/>
  <c r="BG104" i="2"/>
  <c r="BJ103" i="2"/>
  <c r="BI103" i="2"/>
  <c r="BH103" i="2"/>
  <c r="BG103" i="2"/>
  <c r="BJ102" i="2"/>
  <c r="BI102" i="2"/>
  <c r="BH102" i="2"/>
  <c r="BG102" i="2"/>
  <c r="BJ101" i="2"/>
  <c r="BI101" i="2"/>
  <c r="BH101" i="2"/>
  <c r="BG101" i="2"/>
  <c r="BJ100" i="2"/>
  <c r="BI100" i="2"/>
  <c r="BH100" i="2"/>
  <c r="BG100" i="2"/>
  <c r="BJ99" i="2"/>
  <c r="BI99" i="2"/>
  <c r="BH99" i="2"/>
  <c r="BG99" i="2"/>
  <c r="BJ98" i="2"/>
  <c r="BI98" i="2"/>
  <c r="BH98" i="2"/>
  <c r="BG98" i="2"/>
  <c r="BJ97" i="2"/>
  <c r="BI97" i="2"/>
  <c r="BH97" i="2"/>
  <c r="BG97" i="2"/>
  <c r="BJ96" i="2"/>
  <c r="BI96" i="2"/>
  <c r="BH96" i="2"/>
  <c r="BG96" i="2"/>
  <c r="BJ95" i="2"/>
  <c r="BI95" i="2"/>
  <c r="BH95" i="2"/>
  <c r="BG95" i="2"/>
  <c r="BJ94" i="2"/>
  <c r="BI94" i="2"/>
  <c r="BH94" i="2"/>
  <c r="BG94" i="2"/>
  <c r="BJ93" i="2"/>
  <c r="BI93" i="2"/>
  <c r="BH93" i="2"/>
  <c r="BG93" i="2"/>
  <c r="BJ92" i="2"/>
  <c r="BI92" i="2"/>
  <c r="BH92" i="2"/>
  <c r="BG92" i="2"/>
  <c r="BJ91" i="2"/>
  <c r="BI91" i="2"/>
  <c r="BH91" i="2"/>
  <c r="BG91" i="2"/>
  <c r="BJ90" i="2"/>
  <c r="BI90" i="2"/>
  <c r="BH90" i="2"/>
  <c r="BG90" i="2"/>
  <c r="BJ89" i="2"/>
  <c r="BI89" i="2"/>
  <c r="BH89" i="2"/>
  <c r="BG89" i="2"/>
  <c r="BJ88" i="2"/>
  <c r="BI88" i="2"/>
  <c r="BH88" i="2"/>
  <c r="BG88" i="2"/>
  <c r="BJ87" i="2"/>
  <c r="BI87" i="2"/>
  <c r="BH87" i="2"/>
  <c r="BG87" i="2"/>
  <c r="BJ86" i="2"/>
  <c r="BI86" i="2"/>
  <c r="BH86" i="2"/>
  <c r="BG86" i="2"/>
  <c r="BJ85" i="2"/>
  <c r="BI85" i="2"/>
  <c r="BH85" i="2"/>
  <c r="BG85" i="2"/>
  <c r="BJ84" i="2"/>
  <c r="BI84" i="2"/>
  <c r="BH84" i="2"/>
  <c r="BG84" i="2"/>
  <c r="BJ83" i="2"/>
  <c r="BI83" i="2"/>
  <c r="BH83" i="2"/>
  <c r="BG83" i="2"/>
  <c r="BJ82" i="2"/>
  <c r="BI82" i="2"/>
  <c r="BH82" i="2"/>
  <c r="BG82" i="2"/>
  <c r="BJ81" i="2"/>
  <c r="BI81" i="2"/>
  <c r="BH81" i="2"/>
  <c r="BG81" i="2"/>
  <c r="BJ80" i="2"/>
  <c r="BI80" i="2"/>
  <c r="BH80" i="2"/>
  <c r="BG80" i="2"/>
  <c r="BJ79" i="2"/>
  <c r="BI79" i="2"/>
  <c r="BH79" i="2"/>
  <c r="BG79" i="2"/>
  <c r="BJ78" i="2"/>
  <c r="BI78" i="2"/>
  <c r="BH78" i="2"/>
  <c r="BG78" i="2"/>
  <c r="BJ77" i="2"/>
  <c r="BI77" i="2"/>
  <c r="BH77" i="2"/>
  <c r="BG77" i="2"/>
  <c r="BJ76" i="2"/>
  <c r="BI76" i="2"/>
  <c r="BH76" i="2"/>
  <c r="BG76" i="2"/>
  <c r="BJ75" i="2"/>
  <c r="BI75" i="2"/>
  <c r="BH75" i="2"/>
  <c r="BG75" i="2"/>
  <c r="BJ74" i="2"/>
  <c r="BI74" i="2"/>
  <c r="BH74" i="2"/>
  <c r="BG74" i="2"/>
  <c r="BJ73" i="2"/>
  <c r="BI73" i="2"/>
  <c r="BH73" i="2"/>
  <c r="BG73" i="2"/>
  <c r="BJ72" i="2"/>
  <c r="BI72" i="2"/>
  <c r="BH72" i="2"/>
  <c r="BG72" i="2"/>
  <c r="BJ71" i="2"/>
  <c r="BI71" i="2"/>
  <c r="BH71" i="2"/>
  <c r="BG71" i="2"/>
  <c r="BJ70" i="2"/>
  <c r="BI70" i="2"/>
  <c r="BH70" i="2"/>
  <c r="BG70" i="2"/>
  <c r="BJ69" i="2"/>
  <c r="BI69" i="2"/>
  <c r="BH69" i="2"/>
  <c r="BG69" i="2"/>
  <c r="BJ68" i="2"/>
  <c r="BI68" i="2"/>
  <c r="BH68" i="2"/>
  <c r="BG68" i="2"/>
  <c r="BJ67" i="2"/>
  <c r="BI67" i="2"/>
  <c r="BH67" i="2"/>
  <c r="BG67" i="2"/>
  <c r="BJ66" i="2"/>
  <c r="BI66" i="2"/>
  <c r="BH66" i="2"/>
  <c r="BG66" i="2"/>
  <c r="BJ65" i="2"/>
  <c r="BI65" i="2"/>
  <c r="BH65" i="2"/>
  <c r="BG65" i="2"/>
  <c r="BJ64" i="2"/>
  <c r="BI64" i="2"/>
  <c r="BH64" i="2"/>
  <c r="BG64" i="2"/>
  <c r="BJ63" i="2"/>
  <c r="BI63" i="2"/>
  <c r="BH63" i="2"/>
  <c r="BG63" i="2"/>
  <c r="BJ62" i="2"/>
  <c r="BI62" i="2"/>
  <c r="BH62" i="2"/>
  <c r="BG62" i="2"/>
  <c r="BJ61" i="2"/>
  <c r="BI61" i="2"/>
  <c r="BH61" i="2"/>
  <c r="BG61" i="2"/>
  <c r="BJ60" i="2"/>
  <c r="BI60" i="2"/>
  <c r="BH60" i="2"/>
  <c r="BG60" i="2"/>
  <c r="BJ59" i="2"/>
  <c r="BI59" i="2"/>
  <c r="BH59" i="2"/>
  <c r="BG59" i="2"/>
  <c r="BJ58" i="2"/>
  <c r="BI58" i="2"/>
  <c r="BH58" i="2"/>
  <c r="BG58" i="2"/>
  <c r="BJ57" i="2"/>
  <c r="BI57" i="2"/>
  <c r="BH57" i="2"/>
  <c r="BG57" i="2"/>
  <c r="BJ56" i="2"/>
  <c r="BI56" i="2"/>
  <c r="BH56" i="2"/>
  <c r="BG56" i="2"/>
  <c r="BJ55" i="2"/>
  <c r="BI55" i="2"/>
  <c r="BH55" i="2"/>
  <c r="BG55" i="2"/>
  <c r="BJ54" i="2"/>
  <c r="BI54" i="2"/>
  <c r="BH54" i="2"/>
  <c r="BG54" i="2"/>
  <c r="BJ53" i="2"/>
  <c r="BI53" i="2"/>
  <c r="BH53" i="2"/>
  <c r="BG53" i="2"/>
  <c r="BJ52" i="2"/>
  <c r="BI52" i="2"/>
  <c r="BH52" i="2"/>
  <c r="BG52" i="2"/>
  <c r="BJ51" i="2"/>
  <c r="BI51" i="2"/>
  <c r="BH51" i="2"/>
  <c r="BG51" i="2"/>
  <c r="BJ50" i="2"/>
  <c r="BI50" i="2"/>
  <c r="BH50" i="2"/>
  <c r="BG50" i="2"/>
  <c r="BJ49" i="2"/>
  <c r="BI49" i="2"/>
  <c r="BH49" i="2"/>
  <c r="BG49" i="2"/>
  <c r="BJ48" i="2"/>
  <c r="BI48" i="2"/>
  <c r="BH48" i="2"/>
  <c r="BG48" i="2"/>
  <c r="BJ47" i="2"/>
  <c r="BI47" i="2"/>
  <c r="BH47" i="2"/>
  <c r="BG47" i="2"/>
  <c r="BJ46" i="2"/>
  <c r="BI46" i="2"/>
  <c r="BH46" i="2"/>
  <c r="BG46" i="2"/>
  <c r="BJ45" i="2"/>
  <c r="BI45" i="2"/>
  <c r="BH45" i="2"/>
  <c r="BG45" i="2"/>
  <c r="BJ44" i="2"/>
  <c r="BI44" i="2"/>
  <c r="BH44" i="2"/>
  <c r="BG44" i="2"/>
  <c r="BJ43" i="2"/>
  <c r="BI43" i="2"/>
  <c r="BH43" i="2"/>
  <c r="BG43" i="2"/>
  <c r="BJ42" i="2"/>
  <c r="BI42" i="2"/>
  <c r="BH42" i="2"/>
  <c r="BG42" i="2"/>
  <c r="BJ41" i="2"/>
  <c r="BI41" i="2"/>
  <c r="BH41" i="2"/>
  <c r="BG41" i="2"/>
  <c r="BJ40" i="2"/>
  <c r="BI40" i="2"/>
  <c r="BH40" i="2"/>
  <c r="BG40" i="2"/>
  <c r="BJ39" i="2"/>
  <c r="BI39" i="2"/>
  <c r="BH39" i="2"/>
  <c r="BG39" i="2"/>
  <c r="BJ38" i="2"/>
  <c r="BI38" i="2"/>
  <c r="BH38" i="2"/>
  <c r="BG38" i="2"/>
  <c r="BJ37" i="2"/>
  <c r="BI37" i="2"/>
  <c r="BH37" i="2"/>
  <c r="BG37" i="2"/>
  <c r="BJ36" i="2"/>
  <c r="BI36" i="2"/>
  <c r="BH36" i="2"/>
  <c r="BG36" i="2"/>
  <c r="BJ35" i="2"/>
  <c r="BI35" i="2"/>
  <c r="BH35" i="2"/>
  <c r="BG35" i="2"/>
  <c r="BJ34" i="2"/>
  <c r="BI34" i="2"/>
  <c r="BH34" i="2"/>
  <c r="BG34" i="2"/>
  <c r="BJ33" i="2"/>
  <c r="BI33" i="2"/>
  <c r="BH33" i="2"/>
  <c r="BG33" i="2"/>
  <c r="BJ32" i="2"/>
  <c r="BI32" i="2"/>
  <c r="BH32" i="2"/>
  <c r="BG32" i="2"/>
  <c r="BJ31" i="2"/>
  <c r="BI31" i="2"/>
  <c r="BH31" i="2"/>
  <c r="BG31" i="2"/>
  <c r="BJ30" i="2"/>
  <c r="BI30" i="2"/>
  <c r="BH30" i="2"/>
  <c r="BG30" i="2"/>
  <c r="BJ29" i="2"/>
  <c r="BI29" i="2"/>
  <c r="BH29" i="2"/>
  <c r="BG29" i="2"/>
  <c r="BJ28" i="2"/>
  <c r="BI28" i="2"/>
  <c r="BH28" i="2"/>
  <c r="BG28" i="2"/>
  <c r="BJ27" i="2"/>
  <c r="BI27" i="2"/>
  <c r="BH27" i="2"/>
  <c r="BG27" i="2"/>
  <c r="BJ26" i="2"/>
  <c r="BI26" i="2"/>
  <c r="BH26" i="2"/>
  <c r="BG26" i="2"/>
  <c r="BJ25" i="2"/>
  <c r="BI25" i="2"/>
  <c r="BH25" i="2"/>
  <c r="BG25" i="2"/>
  <c r="BJ24" i="2"/>
  <c r="BI24" i="2"/>
  <c r="BH24" i="2"/>
  <c r="BG24" i="2"/>
  <c r="BJ23" i="2"/>
  <c r="BI23" i="2"/>
  <c r="BH23" i="2"/>
  <c r="BG23" i="2"/>
  <c r="BJ22" i="2"/>
  <c r="BI22" i="2"/>
  <c r="BH22" i="2"/>
  <c r="BG22" i="2"/>
  <c r="BJ21" i="2"/>
  <c r="BI21" i="2"/>
  <c r="BH21" i="2"/>
  <c r="BG21" i="2"/>
  <c r="BJ20" i="2"/>
  <c r="BI20" i="2"/>
  <c r="BH20" i="2"/>
  <c r="BG20" i="2"/>
  <c r="BJ19" i="2"/>
  <c r="BI19" i="2"/>
  <c r="BH19" i="2"/>
  <c r="BG19" i="2"/>
  <c r="BJ18" i="2"/>
  <c r="BI18" i="2"/>
  <c r="BH18" i="2"/>
  <c r="BG18" i="2"/>
  <c r="BJ17" i="2"/>
  <c r="BI17" i="2"/>
  <c r="BH17" i="2"/>
  <c r="BG17" i="2"/>
  <c r="BJ16" i="2"/>
  <c r="BI16" i="2"/>
  <c r="BH16" i="2"/>
  <c r="BG16" i="2"/>
  <c r="BJ15" i="2"/>
  <c r="BI15" i="2"/>
  <c r="BH15" i="2"/>
  <c r="BG15" i="2"/>
  <c r="BJ14" i="2"/>
  <c r="BI14" i="2"/>
  <c r="BH14" i="2"/>
  <c r="BG14" i="2"/>
  <c r="BJ13" i="2"/>
  <c r="BI13" i="2"/>
  <c r="BH13" i="2"/>
  <c r="BG13" i="2"/>
  <c r="BJ12" i="2"/>
  <c r="BI12" i="2"/>
  <c r="BH12" i="2"/>
  <c r="BG12" i="2"/>
  <c r="BJ11" i="2"/>
  <c r="BI11" i="2"/>
  <c r="BH11" i="2"/>
  <c r="BG11" i="2"/>
  <c r="Z138" i="6"/>
  <c r="Y138" i="6"/>
  <c r="X138" i="6"/>
  <c r="Z137" i="6"/>
  <c r="Y137" i="6"/>
  <c r="X137" i="6"/>
  <c r="Z136" i="6"/>
  <c r="Y136" i="6"/>
  <c r="X136" i="6"/>
  <c r="Z135" i="6"/>
  <c r="Y135" i="6"/>
  <c r="X135" i="6"/>
  <c r="Z134" i="6"/>
  <c r="Y134" i="6"/>
  <c r="X134" i="6"/>
  <c r="Z133" i="6"/>
  <c r="Y133" i="6"/>
  <c r="X133" i="6"/>
  <c r="Z132" i="6"/>
  <c r="Y132" i="6"/>
  <c r="X132" i="6"/>
  <c r="Z131" i="6"/>
  <c r="Y131" i="6"/>
  <c r="X131" i="6"/>
  <c r="Z130" i="6"/>
  <c r="Y130" i="6"/>
  <c r="X130" i="6"/>
  <c r="Z129" i="6"/>
  <c r="Y129" i="6"/>
  <c r="X129" i="6"/>
  <c r="Z128" i="6"/>
  <c r="Y128" i="6"/>
  <c r="X128" i="6"/>
  <c r="Z127" i="6"/>
  <c r="Y127" i="6"/>
  <c r="X127" i="6"/>
  <c r="Z126" i="6"/>
  <c r="Y126" i="6"/>
  <c r="X126" i="6"/>
  <c r="Z125" i="6"/>
  <c r="Y125" i="6"/>
  <c r="X125" i="6"/>
  <c r="Z124" i="6"/>
  <c r="Y124" i="6"/>
  <c r="X124" i="6"/>
  <c r="Z123" i="6"/>
  <c r="Y123" i="6"/>
  <c r="X123" i="6"/>
  <c r="Z122" i="6"/>
  <c r="Y122" i="6"/>
  <c r="X122" i="6"/>
  <c r="Z121" i="6"/>
  <c r="Y121" i="6"/>
  <c r="X121" i="6"/>
  <c r="Z120" i="6"/>
  <c r="Y120" i="6"/>
  <c r="X120" i="6"/>
  <c r="Z119" i="6"/>
  <c r="Y119" i="6"/>
  <c r="X119" i="6"/>
  <c r="Z118" i="6"/>
  <c r="Y118" i="6"/>
  <c r="X118" i="6"/>
  <c r="Z117" i="6"/>
  <c r="Y117" i="6"/>
  <c r="X117" i="6"/>
  <c r="Z116" i="6"/>
  <c r="Y116" i="6"/>
  <c r="X116" i="6"/>
  <c r="Z115" i="6"/>
  <c r="Y115" i="6"/>
  <c r="X115" i="6"/>
  <c r="Z114" i="6"/>
  <c r="Y114" i="6"/>
  <c r="X114" i="6"/>
  <c r="Z113" i="6"/>
  <c r="Y113" i="6"/>
  <c r="X113" i="6"/>
  <c r="Z112" i="6"/>
  <c r="Y112" i="6"/>
  <c r="X112" i="6"/>
  <c r="Z111" i="6"/>
  <c r="Y111" i="6"/>
  <c r="X111" i="6"/>
  <c r="Z110" i="6"/>
  <c r="Y110" i="6"/>
  <c r="X110" i="6"/>
  <c r="Z109" i="6"/>
  <c r="Y109" i="6"/>
  <c r="X109" i="6"/>
  <c r="Z108" i="6"/>
  <c r="Y108" i="6"/>
  <c r="X108" i="6"/>
  <c r="Z107" i="6"/>
  <c r="Y107" i="6"/>
  <c r="X107" i="6"/>
  <c r="Z106" i="6"/>
  <c r="Y106" i="6"/>
  <c r="X106" i="6"/>
  <c r="Z105" i="6"/>
  <c r="Y105" i="6"/>
  <c r="X105" i="6"/>
  <c r="Z104" i="6"/>
  <c r="Y104" i="6"/>
  <c r="X104" i="6"/>
  <c r="Z103" i="6"/>
  <c r="Y103" i="6"/>
  <c r="X103" i="6"/>
  <c r="Z102" i="6"/>
  <c r="Y102" i="6"/>
  <c r="X102" i="6"/>
  <c r="Z101" i="6"/>
  <c r="Y101" i="6"/>
  <c r="X101" i="6"/>
  <c r="Z100" i="6"/>
  <c r="Y100" i="6"/>
  <c r="X100" i="6"/>
  <c r="Z99" i="6"/>
  <c r="Y99" i="6"/>
  <c r="X99" i="6"/>
  <c r="Z98" i="6"/>
  <c r="Y98" i="6"/>
  <c r="X98" i="6"/>
  <c r="Z97" i="6"/>
  <c r="Y97" i="6"/>
  <c r="X97" i="6"/>
  <c r="Z96" i="6"/>
  <c r="Y96" i="6"/>
  <c r="X96" i="6"/>
  <c r="Z95" i="6"/>
  <c r="Y95" i="6"/>
  <c r="X95" i="6"/>
  <c r="Z94" i="6"/>
  <c r="Y94" i="6"/>
  <c r="X94" i="6"/>
  <c r="Z93" i="6"/>
  <c r="Y93" i="6"/>
  <c r="X93" i="6"/>
  <c r="Z92" i="6"/>
  <c r="Y92" i="6"/>
  <c r="X92" i="6"/>
  <c r="Z91" i="6"/>
  <c r="Y91" i="6"/>
  <c r="X91" i="6"/>
  <c r="Z90" i="6"/>
  <c r="Y90" i="6"/>
  <c r="X90" i="6"/>
  <c r="Z89" i="6"/>
  <c r="Y89" i="6"/>
  <c r="X89" i="6"/>
  <c r="Z88" i="6"/>
  <c r="Y88" i="6"/>
  <c r="X88" i="6"/>
  <c r="Z87" i="6"/>
  <c r="Y87" i="6"/>
  <c r="X87" i="6"/>
  <c r="Z86" i="6"/>
  <c r="Y86" i="6"/>
  <c r="X86" i="6"/>
  <c r="Z85" i="6"/>
  <c r="Y85" i="6"/>
  <c r="X85" i="6"/>
  <c r="Z84" i="6"/>
  <c r="Y84" i="6"/>
  <c r="X84" i="6"/>
  <c r="Z83" i="6"/>
  <c r="Y83" i="6"/>
  <c r="X83" i="6"/>
  <c r="Z82" i="6"/>
  <c r="Y82" i="6"/>
  <c r="X82" i="6"/>
  <c r="Z81" i="6"/>
  <c r="Y81" i="6"/>
  <c r="X81" i="6"/>
  <c r="Z80" i="6"/>
  <c r="Y80" i="6"/>
  <c r="X80" i="6"/>
  <c r="Z79" i="6"/>
  <c r="Y79" i="6"/>
  <c r="X79" i="6"/>
  <c r="Z78" i="6"/>
  <c r="Y78" i="6"/>
  <c r="X78" i="6"/>
  <c r="Z77" i="6"/>
  <c r="Y77" i="6"/>
  <c r="X77" i="6"/>
  <c r="Z76" i="6"/>
  <c r="Y76" i="6"/>
  <c r="X76" i="6"/>
  <c r="Z75" i="6"/>
  <c r="Y75" i="6"/>
  <c r="X75" i="6"/>
  <c r="Z74" i="6"/>
  <c r="Y74" i="6"/>
  <c r="X74" i="6"/>
  <c r="Z73" i="6"/>
  <c r="Y73" i="6"/>
  <c r="X73" i="6"/>
  <c r="Z72" i="6"/>
  <c r="Y72" i="6"/>
  <c r="X72" i="6"/>
  <c r="Z71" i="6"/>
  <c r="Y71" i="6"/>
  <c r="X71" i="6"/>
  <c r="Z70" i="6"/>
  <c r="Y70" i="6"/>
  <c r="X70" i="6"/>
  <c r="Z69" i="6"/>
  <c r="Y69" i="6"/>
  <c r="X69" i="6"/>
  <c r="Z68" i="6"/>
  <c r="Y68" i="6"/>
  <c r="X68" i="6"/>
  <c r="Z67" i="6"/>
  <c r="Y67" i="6"/>
  <c r="X67" i="6"/>
  <c r="Z66" i="6"/>
  <c r="Y66" i="6"/>
  <c r="X66" i="6"/>
  <c r="Z65" i="6"/>
  <c r="Y65" i="6"/>
  <c r="X65" i="6"/>
  <c r="Z64" i="6"/>
  <c r="Y64" i="6"/>
  <c r="X64" i="6"/>
  <c r="Z63" i="6"/>
  <c r="Y63" i="6"/>
  <c r="X63" i="6"/>
  <c r="Z62" i="6"/>
  <c r="Y62" i="6"/>
  <c r="X62" i="6"/>
  <c r="Z61" i="6"/>
  <c r="Y61" i="6"/>
  <c r="X61" i="6"/>
  <c r="Z60" i="6"/>
  <c r="Y60" i="6"/>
  <c r="X60" i="6"/>
  <c r="Z59" i="6"/>
  <c r="Y59" i="6"/>
  <c r="X59" i="6"/>
  <c r="Z58" i="6"/>
  <c r="Y58" i="6"/>
  <c r="X58" i="6"/>
  <c r="Z57" i="6"/>
  <c r="Y57" i="6"/>
  <c r="X57" i="6"/>
  <c r="Z56" i="6"/>
  <c r="Y56" i="6"/>
  <c r="X56" i="6"/>
  <c r="Z55" i="6"/>
  <c r="Y55" i="6"/>
  <c r="X55" i="6"/>
  <c r="Z54" i="6"/>
  <c r="Y54" i="6"/>
  <c r="X54" i="6"/>
  <c r="Z53" i="6"/>
  <c r="Y53" i="6"/>
  <c r="X53" i="6"/>
  <c r="Z52" i="6"/>
  <c r="Y52" i="6"/>
  <c r="X52" i="6"/>
  <c r="Z51" i="6"/>
  <c r="Y51" i="6"/>
  <c r="X51" i="6"/>
  <c r="Z50" i="6"/>
  <c r="Y50" i="6"/>
  <c r="X50" i="6"/>
  <c r="Z49" i="6"/>
  <c r="Y49" i="6"/>
  <c r="X49" i="6"/>
  <c r="Z48" i="6"/>
  <c r="Y48" i="6"/>
  <c r="X48" i="6"/>
  <c r="Z47" i="6"/>
  <c r="Y47" i="6"/>
  <c r="X47" i="6"/>
  <c r="Z46" i="6"/>
  <c r="Y46" i="6"/>
  <c r="X46" i="6"/>
  <c r="Z45" i="6"/>
  <c r="Y45" i="6"/>
  <c r="X45" i="6"/>
  <c r="Z44" i="6"/>
  <c r="Y44" i="6"/>
  <c r="X44" i="6"/>
  <c r="Z43" i="6"/>
  <c r="Y43" i="6"/>
  <c r="X43" i="6"/>
  <c r="Z42" i="6"/>
  <c r="Y42" i="6"/>
  <c r="X42" i="6"/>
  <c r="Z41" i="6"/>
  <c r="Y41" i="6"/>
  <c r="X41" i="6"/>
  <c r="Z40" i="6"/>
  <c r="Y40" i="6"/>
  <c r="X40" i="6"/>
  <c r="Z39" i="6"/>
  <c r="Y39" i="6"/>
  <c r="X39" i="6"/>
  <c r="Z38" i="6"/>
  <c r="Y38" i="6"/>
  <c r="X38" i="6"/>
  <c r="Z37" i="6"/>
  <c r="Y37" i="6"/>
  <c r="X37" i="6"/>
  <c r="Z36" i="6"/>
  <c r="Y36" i="6"/>
  <c r="X36" i="6"/>
  <c r="Z35" i="6"/>
  <c r="Y35" i="6"/>
  <c r="X35" i="6"/>
  <c r="Z34" i="6"/>
  <c r="Y34" i="6"/>
  <c r="X34" i="6"/>
  <c r="Z33" i="6"/>
  <c r="Y33" i="6"/>
  <c r="X33" i="6"/>
  <c r="Z32" i="6"/>
  <c r="Y32" i="6"/>
  <c r="X32" i="6"/>
  <c r="Z31" i="6"/>
  <c r="Y31" i="6"/>
  <c r="X31" i="6"/>
  <c r="Z30" i="6"/>
  <c r="Y30" i="6"/>
  <c r="X30" i="6"/>
  <c r="Z29" i="6"/>
  <c r="Y29" i="6"/>
  <c r="X29" i="6"/>
  <c r="Z28" i="6"/>
  <c r="Y28" i="6"/>
  <c r="X28" i="6"/>
  <c r="Z27" i="6"/>
  <c r="Y27" i="6"/>
  <c r="X27" i="6"/>
  <c r="Z26" i="6"/>
  <c r="Y26" i="6"/>
  <c r="X26" i="6"/>
  <c r="Z25" i="6"/>
  <c r="Y25" i="6"/>
  <c r="X25" i="6"/>
  <c r="Z24" i="6"/>
  <c r="Y24" i="6"/>
  <c r="X24" i="6"/>
  <c r="Z23" i="6"/>
  <c r="Y23" i="6"/>
  <c r="X23" i="6"/>
  <c r="Z22" i="6"/>
  <c r="Y22" i="6"/>
  <c r="X22" i="6"/>
  <c r="Z21" i="6"/>
  <c r="Y21" i="6"/>
  <c r="X21" i="6"/>
  <c r="Z20" i="6"/>
  <c r="Y20" i="6"/>
  <c r="X20" i="6"/>
  <c r="Z19" i="6"/>
  <c r="Y19" i="6"/>
  <c r="X19" i="6"/>
  <c r="Z18" i="6"/>
  <c r="Y18" i="6"/>
  <c r="X18" i="6"/>
  <c r="Z17" i="6"/>
  <c r="Y17" i="6"/>
  <c r="X17" i="6"/>
  <c r="Z16" i="6"/>
  <c r="Y16" i="6"/>
  <c r="X16" i="6"/>
  <c r="Z15" i="6"/>
  <c r="Y15" i="6"/>
  <c r="X15" i="6"/>
  <c r="Z14" i="6"/>
  <c r="Y14" i="6"/>
  <c r="X14" i="6"/>
  <c r="Z13" i="6"/>
  <c r="Y13" i="6"/>
  <c r="X13" i="6"/>
  <c r="Z12" i="6"/>
  <c r="Y12" i="6"/>
  <c r="X12" i="6"/>
  <c r="Z11" i="6"/>
  <c r="Y11" i="6"/>
  <c r="X11" i="6"/>
  <c r="Z10" i="6"/>
  <c r="Y10" i="6"/>
  <c r="X10" i="6"/>
  <c r="AJ1491" i="20"/>
  <c r="AI1491" i="20"/>
  <c r="AJ1490" i="20"/>
  <c r="AI1490" i="20"/>
  <c r="AJ1489" i="20"/>
  <c r="AI1489" i="20"/>
  <c r="AJ1488" i="20"/>
  <c r="AI1488" i="20"/>
  <c r="AJ1487" i="20"/>
  <c r="AI1487" i="20"/>
  <c r="AJ1486" i="20"/>
  <c r="AI1486" i="20"/>
  <c r="AJ1485" i="20"/>
  <c r="AI1485" i="20"/>
  <c r="AJ1484" i="20"/>
  <c r="AI1484" i="20"/>
  <c r="AJ1483" i="20"/>
  <c r="AI1483" i="20"/>
  <c r="AJ1482" i="20"/>
  <c r="AI1482" i="20"/>
  <c r="AJ1481" i="20"/>
  <c r="AI1481" i="20"/>
  <c r="AJ1480" i="20"/>
  <c r="AI1480" i="20"/>
  <c r="AJ1479" i="20"/>
  <c r="AI1479" i="20"/>
  <c r="AJ1478" i="20"/>
  <c r="AI1478" i="20"/>
  <c r="AJ1477" i="20"/>
  <c r="AI1477" i="20"/>
  <c r="AJ1476" i="20"/>
  <c r="AI1476" i="20"/>
  <c r="AJ1475" i="20"/>
  <c r="AI1475" i="20"/>
  <c r="AJ1474" i="20"/>
  <c r="AI1474" i="20"/>
  <c r="AJ1473" i="20"/>
  <c r="AI1473" i="20"/>
  <c r="AJ1472" i="20"/>
  <c r="AI1472" i="20"/>
  <c r="AJ1471" i="20"/>
  <c r="AI1471" i="20"/>
  <c r="AJ1470" i="20"/>
  <c r="AI1470" i="20"/>
  <c r="AJ1469" i="20"/>
  <c r="AI1469" i="20"/>
  <c r="AJ1468" i="20"/>
  <c r="AI1468" i="20"/>
  <c r="AJ1467" i="20"/>
  <c r="AI1467" i="20"/>
  <c r="AJ1466" i="20"/>
  <c r="AI1466" i="20"/>
  <c r="AJ1465" i="20"/>
  <c r="AI1465" i="20"/>
  <c r="AJ1464" i="20"/>
  <c r="AI1464" i="20"/>
  <c r="AJ1463" i="20"/>
  <c r="AI1463" i="20"/>
  <c r="AJ1462" i="20"/>
  <c r="AI1462" i="20"/>
  <c r="AJ1461" i="20"/>
  <c r="AI1461" i="20"/>
  <c r="AJ1460" i="20"/>
  <c r="AI1460" i="20"/>
  <c r="AJ1459" i="20"/>
  <c r="AI1459" i="20"/>
  <c r="AJ1458" i="20"/>
  <c r="AI1458" i="20"/>
  <c r="AJ1457" i="20"/>
  <c r="AI1457" i="20"/>
  <c r="AJ1456" i="20"/>
  <c r="AI1456" i="20"/>
  <c r="AJ1455" i="20"/>
  <c r="AI1455" i="20"/>
  <c r="AJ1454" i="20"/>
  <c r="AI1454" i="20"/>
  <c r="AJ1453" i="20"/>
  <c r="AI1453" i="20"/>
  <c r="AJ1452" i="20"/>
  <c r="AI1452" i="20"/>
  <c r="AJ1451" i="20"/>
  <c r="AI1451" i="20"/>
  <c r="AJ1450" i="20"/>
  <c r="AI1450" i="20"/>
  <c r="AJ1449" i="20"/>
  <c r="AI1449" i="20"/>
  <c r="AJ1448" i="20"/>
  <c r="AI1448" i="20"/>
  <c r="AJ1447" i="20"/>
  <c r="AI1447" i="20"/>
  <c r="AJ1446" i="20"/>
  <c r="AI1446" i="20"/>
  <c r="AJ1445" i="20"/>
  <c r="AI1445" i="20"/>
  <c r="AJ1444" i="20"/>
  <c r="AI1444" i="20"/>
  <c r="AJ1443" i="20"/>
  <c r="AI1443" i="20"/>
  <c r="AJ1442" i="20"/>
  <c r="AI1442" i="20"/>
  <c r="AJ1441" i="20"/>
  <c r="AI1441" i="20"/>
  <c r="AJ1440" i="20"/>
  <c r="AI1440" i="20"/>
  <c r="AJ1439" i="20"/>
  <c r="AI1439" i="20"/>
  <c r="AJ1438" i="20"/>
  <c r="AI1438" i="20"/>
  <c r="AJ1437" i="20"/>
  <c r="AI1437" i="20"/>
  <c r="AJ1436" i="20"/>
  <c r="AI1436" i="20"/>
  <c r="AJ1435" i="20"/>
  <c r="AI1435" i="20"/>
  <c r="AJ1434" i="20"/>
  <c r="AI1434" i="20"/>
  <c r="AJ1433" i="20"/>
  <c r="AI1433" i="20"/>
  <c r="AJ1432" i="20"/>
  <c r="AI1432" i="20"/>
  <c r="AJ1431" i="20"/>
  <c r="AI1431" i="20"/>
  <c r="AJ1430" i="20"/>
  <c r="AI1430" i="20"/>
  <c r="AJ1429" i="20"/>
  <c r="AI1429" i="20"/>
  <c r="AJ1428" i="20"/>
  <c r="AI1428" i="20"/>
  <c r="AJ1427" i="20"/>
  <c r="AI1427" i="20"/>
  <c r="AJ1426" i="20"/>
  <c r="AI1426" i="20"/>
  <c r="AJ1425" i="20"/>
  <c r="AI1425" i="20"/>
  <c r="AJ1424" i="20"/>
  <c r="AI1424" i="20"/>
  <c r="AJ1423" i="20"/>
  <c r="AI1423" i="20"/>
  <c r="AJ1422" i="20"/>
  <c r="AI1422" i="20"/>
  <c r="AJ1421" i="20"/>
  <c r="AI1421" i="20"/>
  <c r="AJ1420" i="20"/>
  <c r="AI1420" i="20"/>
  <c r="AJ1419" i="20"/>
  <c r="AI1419" i="20"/>
  <c r="AJ1418" i="20"/>
  <c r="AI1418" i="20"/>
  <c r="AJ1417" i="20"/>
  <c r="AI1417" i="20"/>
  <c r="AJ1416" i="20"/>
  <c r="AI1416" i="20"/>
  <c r="AJ1415" i="20"/>
  <c r="AI1415" i="20"/>
  <c r="AJ1414" i="20"/>
  <c r="AI1414" i="20"/>
  <c r="AJ1413" i="20"/>
  <c r="AI1413" i="20"/>
  <c r="AJ1412" i="20"/>
  <c r="AI1412" i="20"/>
  <c r="AJ1411" i="20"/>
  <c r="AI1411" i="20"/>
  <c r="AJ1410" i="20"/>
  <c r="AI1410" i="20"/>
  <c r="AJ1409" i="20"/>
  <c r="AI1409" i="20"/>
  <c r="AJ1408" i="20"/>
  <c r="AI1408" i="20"/>
  <c r="AJ1407" i="20"/>
  <c r="AI1407" i="20"/>
  <c r="AJ1406" i="20"/>
  <c r="AI1406" i="20"/>
  <c r="AJ1405" i="20"/>
  <c r="AI1405" i="20"/>
  <c r="AJ1404" i="20"/>
  <c r="AI1404" i="20"/>
  <c r="AJ1403" i="20"/>
  <c r="AI1403" i="20"/>
  <c r="AJ1402" i="20"/>
  <c r="AI1402" i="20"/>
  <c r="AJ1401" i="20"/>
  <c r="AI1401" i="20"/>
  <c r="AJ1400" i="20"/>
  <c r="AI1400" i="20"/>
  <c r="AJ1399" i="20"/>
  <c r="AI1399" i="20"/>
  <c r="AJ1398" i="20"/>
  <c r="AI1398" i="20"/>
  <c r="AJ1397" i="20"/>
  <c r="AI1397" i="20"/>
  <c r="AJ1396" i="20"/>
  <c r="AI1396" i="20"/>
  <c r="AJ1395" i="20"/>
  <c r="AI1395" i="20"/>
  <c r="AJ1394" i="20"/>
  <c r="AI1394" i="20"/>
  <c r="AJ1393" i="20"/>
  <c r="AI1393" i="20"/>
  <c r="AJ1392" i="20"/>
  <c r="AI1392" i="20"/>
  <c r="AJ1391" i="20"/>
  <c r="AI1391" i="20"/>
  <c r="AJ1390" i="20"/>
  <c r="AI1390" i="20"/>
  <c r="AJ1389" i="20"/>
  <c r="AI1389" i="20"/>
  <c r="AJ1388" i="20"/>
  <c r="AI1388" i="20"/>
  <c r="AJ1387" i="20"/>
  <c r="AI1387" i="20"/>
  <c r="AJ1386" i="20"/>
  <c r="AI1386" i="20"/>
  <c r="AJ1385" i="20"/>
  <c r="AI1385" i="20"/>
  <c r="AJ1384" i="20"/>
  <c r="AI1384" i="20"/>
  <c r="AJ1383" i="20"/>
  <c r="AI1383" i="20"/>
  <c r="AJ1382" i="20"/>
  <c r="AI1382" i="20"/>
  <c r="AJ1381" i="20"/>
  <c r="AI1381" i="20"/>
  <c r="AJ1380" i="20"/>
  <c r="AI1380" i="20"/>
  <c r="AJ1379" i="20"/>
  <c r="AI1379" i="20"/>
  <c r="AJ1378" i="20"/>
  <c r="AI1378" i="20"/>
  <c r="AJ1377" i="20"/>
  <c r="AI1377" i="20"/>
  <c r="AJ1376" i="20"/>
  <c r="AI1376" i="20"/>
  <c r="AJ1375" i="20"/>
  <c r="AI1375" i="20"/>
  <c r="AJ1374" i="20"/>
  <c r="AI1374" i="20"/>
  <c r="AJ1373" i="20"/>
  <c r="AI1373" i="20"/>
  <c r="AJ1372" i="20"/>
  <c r="AI1372" i="20"/>
  <c r="AJ1371" i="20"/>
  <c r="AI1371" i="20"/>
  <c r="AJ1370" i="20"/>
  <c r="AI1370" i="20"/>
  <c r="AJ1369" i="20"/>
  <c r="AI1369" i="20"/>
  <c r="AJ1368" i="20"/>
  <c r="AI1368" i="20"/>
  <c r="AJ1367" i="20"/>
  <c r="AI1367" i="20"/>
  <c r="AJ1366" i="20"/>
  <c r="AI1366" i="20"/>
  <c r="AJ1365" i="20"/>
  <c r="AI1365" i="20"/>
  <c r="AJ1364" i="20"/>
  <c r="AI1364" i="20"/>
  <c r="AJ1363" i="20"/>
  <c r="AI1363" i="20"/>
  <c r="AJ1362" i="20"/>
  <c r="AI1362" i="20"/>
  <c r="AJ1361" i="20"/>
  <c r="AI1361" i="20"/>
  <c r="AJ1360" i="20"/>
  <c r="AI1360" i="20"/>
  <c r="AJ1359" i="20"/>
  <c r="AI1359" i="20"/>
  <c r="AJ1358" i="20"/>
  <c r="AI1358" i="20"/>
  <c r="AJ1357" i="20"/>
  <c r="AI1357" i="20"/>
  <c r="AJ1356" i="20"/>
  <c r="AI1356" i="20"/>
  <c r="AJ1355" i="20"/>
  <c r="AI1355" i="20"/>
  <c r="AJ1354" i="20"/>
  <c r="AI1354" i="20"/>
  <c r="AJ1353" i="20"/>
  <c r="AI1353" i="20"/>
  <c r="AJ1352" i="20"/>
  <c r="AI1352" i="20"/>
  <c r="AJ1351" i="20"/>
  <c r="AI1351" i="20"/>
  <c r="AJ1350" i="20"/>
  <c r="AI1350" i="20"/>
  <c r="AJ1349" i="20"/>
  <c r="AI1349" i="20"/>
  <c r="AJ1348" i="20"/>
  <c r="AI1348" i="20"/>
  <c r="AJ1347" i="20"/>
  <c r="AI1347" i="20"/>
  <c r="AJ1346" i="20"/>
  <c r="AI1346" i="20"/>
  <c r="AJ1345" i="20"/>
  <c r="AI1345" i="20"/>
  <c r="AJ1344" i="20"/>
  <c r="AI1344" i="20"/>
  <c r="AJ1343" i="20"/>
  <c r="AI1343" i="20"/>
  <c r="AJ1342" i="20"/>
  <c r="AI1342" i="20"/>
  <c r="AJ1341" i="20"/>
  <c r="AI1341" i="20"/>
  <c r="AJ1340" i="20"/>
  <c r="AI1340" i="20"/>
  <c r="AJ1339" i="20"/>
  <c r="AI1339" i="20"/>
  <c r="AJ1338" i="20"/>
  <c r="AI1338" i="20"/>
  <c r="AJ1337" i="20"/>
  <c r="AI1337" i="20"/>
  <c r="AJ1336" i="20"/>
  <c r="AI1336" i="20"/>
  <c r="AJ1335" i="20"/>
  <c r="AI1335" i="20"/>
  <c r="AJ1334" i="20"/>
  <c r="AI1334" i="20"/>
  <c r="AJ1333" i="20"/>
  <c r="AI1333" i="20"/>
  <c r="AJ1332" i="20"/>
  <c r="AI1332" i="20"/>
  <c r="AJ1331" i="20"/>
  <c r="AI1331" i="20"/>
  <c r="AJ1330" i="20"/>
  <c r="AI1330" i="20"/>
  <c r="AJ1329" i="20"/>
  <c r="AI1329" i="20"/>
  <c r="AJ1328" i="20"/>
  <c r="AI1328" i="20"/>
  <c r="AJ1327" i="20"/>
  <c r="AI1327" i="20"/>
  <c r="AJ1326" i="20"/>
  <c r="AI1326" i="20"/>
  <c r="AJ1325" i="20"/>
  <c r="AI1325" i="20"/>
  <c r="AJ1324" i="20"/>
  <c r="AI1324" i="20"/>
  <c r="AJ1323" i="20"/>
  <c r="AI1323" i="20"/>
  <c r="AJ1322" i="20"/>
  <c r="AI1322" i="20"/>
  <c r="AJ1321" i="20"/>
  <c r="AI1321" i="20"/>
  <c r="AJ1320" i="20"/>
  <c r="AI1320" i="20"/>
  <c r="AJ1319" i="20"/>
  <c r="AI1319" i="20"/>
  <c r="AJ1318" i="20"/>
  <c r="AI1318" i="20"/>
  <c r="AJ1317" i="20"/>
  <c r="AI1317" i="20"/>
  <c r="AJ1316" i="20"/>
  <c r="AI1316" i="20"/>
  <c r="AJ1315" i="20"/>
  <c r="AI1315" i="20"/>
  <c r="AJ1314" i="20"/>
  <c r="AI1314" i="20"/>
  <c r="AJ1313" i="20"/>
  <c r="AI1313" i="20"/>
  <c r="AJ1312" i="20"/>
  <c r="AI1312" i="20"/>
  <c r="AJ1311" i="20"/>
  <c r="AI1311" i="20"/>
  <c r="AJ1310" i="20"/>
  <c r="AI1310" i="20"/>
  <c r="AJ1309" i="20"/>
  <c r="AI1309" i="20"/>
  <c r="AJ1308" i="20"/>
  <c r="AI1308" i="20"/>
  <c r="AJ1307" i="20"/>
  <c r="AI1307" i="20"/>
  <c r="AJ1306" i="20"/>
  <c r="AI1306" i="20"/>
  <c r="AJ1305" i="20"/>
  <c r="AI1305" i="20"/>
  <c r="AJ1304" i="20"/>
  <c r="AI1304" i="20"/>
  <c r="AJ1303" i="20"/>
  <c r="AI1303" i="20"/>
  <c r="AJ1302" i="20"/>
  <c r="AI1302" i="20"/>
  <c r="AJ1301" i="20"/>
  <c r="AI1301" i="20"/>
  <c r="AJ1300" i="20"/>
  <c r="AI1300" i="20"/>
  <c r="AJ1299" i="20"/>
  <c r="AI1299" i="20"/>
  <c r="AJ1298" i="20"/>
  <c r="AI1298" i="20"/>
  <c r="AJ1297" i="20"/>
  <c r="AI1297" i="20"/>
  <c r="AJ1296" i="20"/>
  <c r="AI1296" i="20"/>
  <c r="AJ1295" i="20"/>
  <c r="AI1295" i="20"/>
  <c r="AJ1294" i="20"/>
  <c r="AI1294" i="20"/>
  <c r="AJ1293" i="20"/>
  <c r="AI1293" i="20"/>
  <c r="AJ1292" i="20"/>
  <c r="AI1292" i="20"/>
  <c r="AJ1291" i="20"/>
  <c r="AI1291" i="20"/>
  <c r="AJ1290" i="20"/>
  <c r="AI1290" i="20"/>
  <c r="AJ1289" i="20"/>
  <c r="AI1289" i="20"/>
  <c r="AJ1288" i="20"/>
  <c r="AI1288" i="20"/>
  <c r="AJ1287" i="20"/>
  <c r="AI1287" i="20"/>
  <c r="AJ1286" i="20"/>
  <c r="AI1286" i="20"/>
  <c r="AJ1285" i="20"/>
  <c r="AI1285" i="20"/>
  <c r="AJ1284" i="20"/>
  <c r="AI1284" i="20"/>
  <c r="AJ1283" i="20"/>
  <c r="AI1283" i="20"/>
  <c r="AJ1282" i="20"/>
  <c r="AI1282" i="20"/>
  <c r="AJ1281" i="20"/>
  <c r="AI1281" i="20"/>
  <c r="AJ1280" i="20"/>
  <c r="AI1280" i="20"/>
  <c r="AJ1279" i="20"/>
  <c r="AI1279" i="20"/>
  <c r="AJ1278" i="20"/>
  <c r="AI1278" i="20"/>
  <c r="AJ1277" i="20"/>
  <c r="AI1277" i="20"/>
  <c r="AJ1276" i="20"/>
  <c r="AI1276" i="20"/>
  <c r="AJ1275" i="20"/>
  <c r="AI1275" i="20"/>
  <c r="AJ1274" i="20"/>
  <c r="AI1274" i="20"/>
  <c r="AJ1273" i="20"/>
  <c r="AI1273" i="20"/>
  <c r="AJ1272" i="20"/>
  <c r="AI1272" i="20"/>
  <c r="AJ1271" i="20"/>
  <c r="AI1271" i="20"/>
  <c r="AJ1270" i="20"/>
  <c r="AI1270" i="20"/>
  <c r="AJ1269" i="20"/>
  <c r="AI1269" i="20"/>
  <c r="AJ1268" i="20"/>
  <c r="AI1268" i="20"/>
  <c r="AJ1267" i="20"/>
  <c r="AI1267" i="20"/>
  <c r="AJ1266" i="20"/>
  <c r="AI1266" i="20"/>
  <c r="AJ1265" i="20"/>
  <c r="AI1265" i="20"/>
  <c r="AJ1264" i="20"/>
  <c r="AI1264" i="20"/>
  <c r="AJ1263" i="20"/>
  <c r="AI1263" i="20"/>
  <c r="AJ1262" i="20"/>
  <c r="AI1262" i="20"/>
  <c r="AJ1261" i="20"/>
  <c r="AI1261" i="20"/>
  <c r="AJ1260" i="20"/>
  <c r="AI1260" i="20"/>
  <c r="AJ1259" i="20"/>
  <c r="AI1259" i="20"/>
  <c r="AJ1258" i="20"/>
  <c r="AI1258" i="20"/>
  <c r="AJ1257" i="20"/>
  <c r="AI1257" i="20"/>
  <c r="AJ1256" i="20"/>
  <c r="AI1256" i="20"/>
  <c r="AJ1255" i="20"/>
  <c r="AI1255" i="20"/>
  <c r="AJ1254" i="20"/>
  <c r="AI1254" i="20"/>
  <c r="AJ1253" i="20"/>
  <c r="AI1253" i="20"/>
  <c r="AJ1252" i="20"/>
  <c r="AI1252" i="20"/>
  <c r="AJ1251" i="20"/>
  <c r="AI1251" i="20"/>
  <c r="AJ1250" i="20"/>
  <c r="AI1250" i="20"/>
  <c r="AJ1249" i="20"/>
  <c r="AI1249" i="20"/>
  <c r="AJ1248" i="20"/>
  <c r="AI1248" i="20"/>
  <c r="AJ1247" i="20"/>
  <c r="AI1247" i="20"/>
  <c r="AJ1246" i="20"/>
  <c r="AI1246" i="20"/>
  <c r="AJ1245" i="20"/>
  <c r="AI1245" i="20"/>
  <c r="AJ1244" i="20"/>
  <c r="AI1244" i="20"/>
  <c r="AJ1243" i="20"/>
  <c r="AI1243" i="20"/>
  <c r="AJ1242" i="20"/>
  <c r="AI1242" i="20"/>
  <c r="AJ1241" i="20"/>
  <c r="AI1241" i="20"/>
  <c r="AJ1240" i="20"/>
  <c r="AI1240" i="20"/>
  <c r="AJ1239" i="20"/>
  <c r="AI1239" i="20"/>
  <c r="AJ1238" i="20"/>
  <c r="AI1238" i="20"/>
  <c r="AJ1237" i="20"/>
  <c r="AI1237" i="20"/>
  <c r="AJ1236" i="20"/>
  <c r="AI1236" i="20"/>
  <c r="AJ1235" i="20"/>
  <c r="AI1235" i="20"/>
  <c r="AJ1234" i="20"/>
  <c r="AI1234" i="20"/>
  <c r="AJ1233" i="20"/>
  <c r="AI1233" i="20"/>
  <c r="AJ1232" i="20"/>
  <c r="AI1232" i="20"/>
  <c r="AJ1231" i="20"/>
  <c r="AI1231" i="20"/>
  <c r="AJ1230" i="20"/>
  <c r="AI1230" i="20"/>
  <c r="AJ1229" i="20"/>
  <c r="AI1229" i="20"/>
  <c r="AJ1228" i="20"/>
  <c r="AI1228" i="20"/>
  <c r="AJ1227" i="20"/>
  <c r="AI1227" i="20"/>
  <c r="AJ1226" i="20"/>
  <c r="AI1226" i="20"/>
  <c r="AJ1225" i="20"/>
  <c r="AI1225" i="20"/>
  <c r="AJ1224" i="20"/>
  <c r="AI1224" i="20"/>
  <c r="AJ1223" i="20"/>
  <c r="AI1223" i="20"/>
  <c r="AJ1222" i="20"/>
  <c r="AI1222" i="20"/>
  <c r="AJ1221" i="20"/>
  <c r="AI1221" i="20"/>
  <c r="AJ1220" i="20"/>
  <c r="AI1220" i="20"/>
  <c r="AJ1219" i="20"/>
  <c r="AI1219" i="20"/>
  <c r="AJ1218" i="20"/>
  <c r="AI1218" i="20"/>
  <c r="AJ1217" i="20"/>
  <c r="AI1217" i="20"/>
  <c r="AJ1216" i="20"/>
  <c r="AI1216" i="20"/>
  <c r="AJ1215" i="20"/>
  <c r="AI1215" i="20"/>
  <c r="AJ1214" i="20"/>
  <c r="AI1214" i="20"/>
  <c r="AJ1213" i="20"/>
  <c r="AI1213" i="20"/>
  <c r="AJ1212" i="20"/>
  <c r="AI1212" i="20"/>
  <c r="AJ1211" i="20"/>
  <c r="AI1211" i="20"/>
  <c r="AJ1210" i="20"/>
  <c r="AI1210" i="20"/>
  <c r="AJ1209" i="20"/>
  <c r="AI1209" i="20"/>
  <c r="AJ1208" i="20"/>
  <c r="AI1208" i="20"/>
  <c r="AJ1207" i="20"/>
  <c r="AI1207" i="20"/>
  <c r="AJ1206" i="20"/>
  <c r="AI1206" i="20"/>
  <c r="AJ1205" i="20"/>
  <c r="AI1205" i="20"/>
  <c r="AJ1204" i="20"/>
  <c r="AI1204" i="20"/>
  <c r="AJ1203" i="20"/>
  <c r="AI1203" i="20"/>
  <c r="AJ1202" i="20"/>
  <c r="AI1202" i="20"/>
  <c r="AJ1201" i="20"/>
  <c r="AI1201" i="20"/>
  <c r="AJ1200" i="20"/>
  <c r="AI1200" i="20"/>
  <c r="AJ1199" i="20"/>
  <c r="AI1199" i="20"/>
  <c r="AJ1198" i="20"/>
  <c r="AI1198" i="20"/>
  <c r="AJ1197" i="20"/>
  <c r="AI1197" i="20"/>
  <c r="AJ1196" i="20"/>
  <c r="AI1196" i="20"/>
  <c r="AJ1195" i="20"/>
  <c r="AI1195" i="20"/>
  <c r="AJ1194" i="20"/>
  <c r="AI1194" i="20"/>
  <c r="AJ1193" i="20"/>
  <c r="AI1193" i="20"/>
  <c r="AJ1192" i="20"/>
  <c r="AI1192" i="20"/>
  <c r="AJ1191" i="20"/>
  <c r="AI1191" i="20"/>
  <c r="AJ1190" i="20"/>
  <c r="AI1190" i="20"/>
  <c r="AJ1189" i="20"/>
  <c r="AI1189" i="20"/>
  <c r="AJ1188" i="20"/>
  <c r="AI1188" i="20"/>
  <c r="AJ1187" i="20"/>
  <c r="AI1187" i="20"/>
  <c r="AJ1186" i="20"/>
  <c r="AI1186" i="20"/>
  <c r="AJ1185" i="20"/>
  <c r="AI1185" i="20"/>
  <c r="AJ1184" i="20"/>
  <c r="AI1184" i="20"/>
  <c r="AJ1183" i="20"/>
  <c r="AI1183" i="20"/>
  <c r="AJ1182" i="20"/>
  <c r="AI1182" i="20"/>
  <c r="AJ1181" i="20"/>
  <c r="AI1181" i="20"/>
  <c r="AJ1180" i="20"/>
  <c r="AI1180" i="20"/>
  <c r="AJ1179" i="20"/>
  <c r="AI1179" i="20"/>
  <c r="AJ1178" i="20"/>
  <c r="AI1178" i="20"/>
  <c r="AJ1177" i="20"/>
  <c r="AI1177" i="20"/>
  <c r="AJ1176" i="20"/>
  <c r="AI1176" i="20"/>
  <c r="AJ1175" i="20"/>
  <c r="AI1175" i="20"/>
  <c r="AJ1174" i="20"/>
  <c r="AI1174" i="20"/>
  <c r="AJ1173" i="20"/>
  <c r="AI1173" i="20"/>
  <c r="AJ1172" i="20"/>
  <c r="AI1172" i="20"/>
  <c r="AJ1171" i="20"/>
  <c r="AI1171" i="20"/>
  <c r="AJ1170" i="20"/>
  <c r="AI1170" i="20"/>
  <c r="AJ1169" i="20"/>
  <c r="AI1169" i="20"/>
  <c r="AJ1168" i="20"/>
  <c r="AI1168" i="20"/>
  <c r="AJ1167" i="20"/>
  <c r="AI1167" i="20"/>
  <c r="AJ1166" i="20"/>
  <c r="AI1166" i="20"/>
  <c r="AJ1165" i="20"/>
  <c r="AI1165" i="20"/>
  <c r="AJ1164" i="20"/>
  <c r="AI1164" i="20"/>
  <c r="AJ1163" i="20"/>
  <c r="AI1163" i="20"/>
  <c r="AJ1162" i="20"/>
  <c r="AI1162" i="20"/>
  <c r="AJ1161" i="20"/>
  <c r="AI1161" i="20"/>
  <c r="AJ1160" i="20"/>
  <c r="AI1160" i="20"/>
  <c r="AJ1159" i="20"/>
  <c r="AI1159" i="20"/>
  <c r="AJ1158" i="20"/>
  <c r="AI1158" i="20"/>
  <c r="AJ1157" i="20"/>
  <c r="AI1157" i="20"/>
  <c r="AJ1156" i="20"/>
  <c r="AI1156" i="20"/>
  <c r="AJ1155" i="20"/>
  <c r="AI1155" i="20"/>
  <c r="AJ1154" i="20"/>
  <c r="AI1154" i="20"/>
  <c r="AJ1153" i="20"/>
  <c r="AI1153" i="20"/>
  <c r="AJ1152" i="20"/>
  <c r="AI1152" i="20"/>
  <c r="AJ1151" i="20"/>
  <c r="AI1151" i="20"/>
  <c r="AJ1150" i="20"/>
  <c r="AI1150" i="20"/>
  <c r="AJ1149" i="20"/>
  <c r="AI1149" i="20"/>
  <c r="AJ1148" i="20"/>
  <c r="AI1148" i="20"/>
  <c r="AJ1147" i="20"/>
  <c r="AI1147" i="20"/>
  <c r="AJ1146" i="20"/>
  <c r="AI1146" i="20"/>
  <c r="AJ1145" i="20"/>
  <c r="AI1145" i="20"/>
  <c r="AJ1144" i="20"/>
  <c r="AI1144" i="20"/>
  <c r="AJ1143" i="20"/>
  <c r="AI1143" i="20"/>
  <c r="AJ1142" i="20"/>
  <c r="AI1142" i="20"/>
  <c r="AJ1141" i="20"/>
  <c r="AI1141" i="20"/>
  <c r="AJ1140" i="20"/>
  <c r="AI1140" i="20"/>
  <c r="AJ1139" i="20"/>
  <c r="AI1139" i="20"/>
  <c r="AJ1138" i="20"/>
  <c r="AI1138" i="20"/>
  <c r="AJ1137" i="20"/>
  <c r="AI1137" i="20"/>
  <c r="AJ1136" i="20"/>
  <c r="AI1136" i="20"/>
  <c r="AJ1135" i="20"/>
  <c r="AI1135" i="20"/>
  <c r="AJ1134" i="20"/>
  <c r="AI1134" i="20"/>
  <c r="AJ1133" i="20"/>
  <c r="AI1133" i="20"/>
  <c r="AJ1132" i="20"/>
  <c r="AI1132" i="20"/>
  <c r="AJ1131" i="20"/>
  <c r="AI1131" i="20"/>
  <c r="AJ1130" i="20"/>
  <c r="AI1130" i="20"/>
  <c r="AJ1129" i="20"/>
  <c r="AI1129" i="20"/>
  <c r="AJ1128" i="20"/>
  <c r="AI1128" i="20"/>
  <c r="AJ1127" i="20"/>
  <c r="AI1127" i="20"/>
  <c r="AJ1126" i="20"/>
  <c r="AI1126" i="20"/>
  <c r="AJ1125" i="20"/>
  <c r="AI1125" i="20"/>
  <c r="AJ1124" i="20"/>
  <c r="AI1124" i="20"/>
  <c r="AJ1123" i="20"/>
  <c r="AI1123" i="20"/>
  <c r="AJ1122" i="20"/>
  <c r="AI1122" i="20"/>
  <c r="AJ1121" i="20"/>
  <c r="AI1121" i="20"/>
  <c r="AJ1120" i="20"/>
  <c r="AI1120" i="20"/>
  <c r="AJ1119" i="20"/>
  <c r="AI1119" i="20"/>
  <c r="AJ1118" i="20"/>
  <c r="AI1118" i="20"/>
  <c r="AJ1117" i="20"/>
  <c r="AI1117" i="20"/>
  <c r="AJ1116" i="20"/>
  <c r="AI1116" i="20"/>
  <c r="AJ1115" i="20"/>
  <c r="AI1115" i="20"/>
  <c r="AJ1114" i="20"/>
  <c r="AI1114" i="20"/>
  <c r="AJ1113" i="20"/>
  <c r="AI1113" i="20"/>
  <c r="AJ1112" i="20"/>
  <c r="AI1112" i="20"/>
  <c r="AJ1111" i="20"/>
  <c r="AI1111" i="20"/>
  <c r="AJ1110" i="20"/>
  <c r="AI1110" i="20"/>
  <c r="AJ1109" i="20"/>
  <c r="AI1109" i="20"/>
  <c r="AJ1108" i="20"/>
  <c r="AI1108" i="20"/>
  <c r="AJ1107" i="20"/>
  <c r="AI1107" i="20"/>
  <c r="AJ1106" i="20"/>
  <c r="AI1106" i="20"/>
  <c r="AJ1105" i="20"/>
  <c r="AI1105" i="20"/>
  <c r="AJ1104" i="20"/>
  <c r="AI1104" i="20"/>
  <c r="AJ1103" i="20"/>
  <c r="AI1103" i="20"/>
  <c r="AJ1102" i="20"/>
  <c r="AI1102" i="20"/>
  <c r="AJ1101" i="20"/>
  <c r="AI1101" i="20"/>
  <c r="AJ1100" i="20"/>
  <c r="AI1100" i="20"/>
  <c r="AJ1099" i="20"/>
  <c r="AI1099" i="20"/>
  <c r="AJ1098" i="20"/>
  <c r="AI1098" i="20"/>
  <c r="AJ1097" i="20"/>
  <c r="AI1097" i="20"/>
  <c r="AJ1096" i="20"/>
  <c r="AI1096" i="20"/>
  <c r="AJ1095" i="20"/>
  <c r="AI1095" i="20"/>
  <c r="AJ1094" i="20"/>
  <c r="AI1094" i="20"/>
  <c r="AJ1093" i="20"/>
  <c r="AI1093" i="20"/>
  <c r="AJ1092" i="20"/>
  <c r="AI1092" i="20"/>
  <c r="AJ1091" i="20"/>
  <c r="AI1091" i="20"/>
  <c r="AJ1090" i="20"/>
  <c r="AI1090" i="20"/>
  <c r="AJ1089" i="20"/>
  <c r="AI1089" i="20"/>
  <c r="AJ1088" i="20"/>
  <c r="AI1088" i="20"/>
  <c r="AJ1087" i="20"/>
  <c r="AI1087" i="20"/>
  <c r="AJ1086" i="20"/>
  <c r="AI1086" i="20"/>
  <c r="AJ1085" i="20"/>
  <c r="AI1085" i="20"/>
  <c r="AJ1084" i="20"/>
  <c r="AI1084" i="20"/>
  <c r="AJ1083" i="20"/>
  <c r="AI1083" i="20"/>
  <c r="AJ1082" i="20"/>
  <c r="AI1082" i="20"/>
  <c r="AJ1081" i="20"/>
  <c r="AI1081" i="20"/>
  <c r="AJ1080" i="20"/>
  <c r="AI1080" i="20"/>
  <c r="AJ1079" i="20"/>
  <c r="AI1079" i="20"/>
  <c r="AJ1078" i="20"/>
  <c r="AI1078" i="20"/>
  <c r="AJ1077" i="20"/>
  <c r="AI1077" i="20"/>
  <c r="AJ1076" i="20"/>
  <c r="AI1076" i="20"/>
  <c r="AJ1075" i="20"/>
  <c r="AI1075" i="20"/>
  <c r="AJ1074" i="20"/>
  <c r="AI1074" i="20"/>
  <c r="AJ1073" i="20"/>
  <c r="AI1073" i="20"/>
  <c r="AJ1072" i="20"/>
  <c r="AI1072" i="20"/>
  <c r="AJ1071" i="20"/>
  <c r="AI1071" i="20"/>
  <c r="AJ1070" i="20"/>
  <c r="AI1070" i="20"/>
  <c r="AJ1069" i="20"/>
  <c r="AI1069" i="20"/>
  <c r="AJ1068" i="20"/>
  <c r="AI1068" i="20"/>
  <c r="AJ1067" i="20"/>
  <c r="AI1067" i="20"/>
  <c r="AJ1066" i="20"/>
  <c r="AI1066" i="20"/>
  <c r="AJ1065" i="20"/>
  <c r="AI1065" i="20"/>
  <c r="AJ1064" i="20"/>
  <c r="AI1064" i="20"/>
  <c r="AJ1063" i="20"/>
  <c r="AI1063" i="20"/>
  <c r="AJ1062" i="20"/>
  <c r="AI1062" i="20"/>
  <c r="AJ1061" i="20"/>
  <c r="AI1061" i="20"/>
  <c r="AJ1060" i="20"/>
  <c r="AI1060" i="20"/>
  <c r="AJ1059" i="20"/>
  <c r="AI1059" i="20"/>
  <c r="AJ1058" i="20"/>
  <c r="AI1058" i="20"/>
  <c r="AJ1057" i="20"/>
  <c r="AI1057" i="20"/>
  <c r="AJ1056" i="20"/>
  <c r="AI1056" i="20"/>
  <c r="AJ1055" i="20"/>
  <c r="AI1055" i="20"/>
  <c r="AJ1054" i="20"/>
  <c r="AI1054" i="20"/>
  <c r="AJ1053" i="20"/>
  <c r="AI1053" i="20"/>
  <c r="AJ1052" i="20"/>
  <c r="AI1052" i="20"/>
  <c r="AJ1051" i="20"/>
  <c r="AI1051" i="20"/>
  <c r="AJ1050" i="20"/>
  <c r="AI1050" i="20"/>
  <c r="AJ1049" i="20"/>
  <c r="AI1049" i="20"/>
  <c r="AJ1048" i="20"/>
  <c r="AI1048" i="20"/>
  <c r="AJ1047" i="20"/>
  <c r="AI1047" i="20"/>
  <c r="AJ1046" i="20"/>
  <c r="AI1046" i="20"/>
  <c r="AJ1045" i="20"/>
  <c r="AI1045" i="20"/>
  <c r="AJ1044" i="20"/>
  <c r="AI1044" i="20"/>
  <c r="AJ1043" i="20"/>
  <c r="AI1043" i="20"/>
  <c r="AJ1042" i="20"/>
  <c r="AI1042" i="20"/>
  <c r="AJ1041" i="20"/>
  <c r="AI1041" i="20"/>
  <c r="AJ1040" i="20"/>
  <c r="AI1040" i="20"/>
  <c r="AJ1039" i="20"/>
  <c r="AI1039" i="20"/>
  <c r="AJ1038" i="20"/>
  <c r="AI1038" i="20"/>
  <c r="AJ1037" i="20"/>
  <c r="AI1037" i="20"/>
  <c r="AJ1036" i="20"/>
  <c r="AI1036" i="20"/>
  <c r="AJ1035" i="20"/>
  <c r="AI1035" i="20"/>
  <c r="AJ1034" i="20"/>
  <c r="AI1034" i="20"/>
  <c r="AJ1033" i="20"/>
  <c r="AI1033" i="20"/>
  <c r="AJ1032" i="20"/>
  <c r="AI1032" i="20"/>
  <c r="AJ1031" i="20"/>
  <c r="AI1031" i="20"/>
  <c r="AJ1030" i="20"/>
  <c r="AI1030" i="20"/>
  <c r="AJ1029" i="20"/>
  <c r="AI1029" i="20"/>
  <c r="AJ1028" i="20"/>
  <c r="AI1028" i="20"/>
  <c r="AJ1027" i="20"/>
  <c r="AI1027" i="20"/>
  <c r="AJ1026" i="20"/>
  <c r="AI1026" i="20"/>
  <c r="AJ1025" i="20"/>
  <c r="AI1025" i="20"/>
  <c r="AJ1024" i="20"/>
  <c r="AI1024" i="20"/>
  <c r="AJ1023" i="20"/>
  <c r="AI1023" i="20"/>
  <c r="AJ1022" i="20"/>
  <c r="AI1022" i="20"/>
  <c r="AJ1021" i="20"/>
  <c r="AI1021" i="20"/>
  <c r="AJ1020" i="20"/>
  <c r="AI1020" i="20"/>
  <c r="AJ1019" i="20"/>
  <c r="AI1019" i="20"/>
  <c r="AJ1018" i="20"/>
  <c r="AI1018" i="20"/>
  <c r="AJ1017" i="20"/>
  <c r="AI1017" i="20"/>
  <c r="AJ1016" i="20"/>
  <c r="AI1016" i="20"/>
  <c r="AJ1015" i="20"/>
  <c r="AI1015" i="20"/>
  <c r="AJ1014" i="20"/>
  <c r="AI1014" i="20"/>
  <c r="AJ1013" i="20"/>
  <c r="AI1013" i="20"/>
  <c r="AJ1012" i="20"/>
  <c r="AI1012" i="20"/>
  <c r="AJ1011" i="20"/>
  <c r="AI1011" i="20"/>
  <c r="AJ1010" i="20"/>
  <c r="AI1010" i="20"/>
  <c r="AJ1009" i="20"/>
  <c r="AI1009" i="20"/>
  <c r="AJ1008" i="20"/>
  <c r="AI1008" i="20"/>
  <c r="AJ1007" i="20"/>
  <c r="AI1007" i="20"/>
  <c r="AJ1006" i="20"/>
  <c r="AI1006" i="20"/>
  <c r="AJ1005" i="20"/>
  <c r="AI1005" i="20"/>
  <c r="AJ1004" i="20"/>
  <c r="AI1004" i="20"/>
  <c r="AJ1003" i="20"/>
  <c r="AI1003" i="20"/>
  <c r="AJ1002" i="20"/>
  <c r="AI1002" i="20"/>
  <c r="AJ1001" i="20"/>
  <c r="AI1001" i="20"/>
  <c r="AJ1000" i="20"/>
  <c r="AI1000" i="20"/>
  <c r="AJ999" i="20"/>
  <c r="AI999" i="20"/>
  <c r="AJ998" i="20"/>
  <c r="AI998" i="20"/>
  <c r="AJ997" i="20"/>
  <c r="AI997" i="20"/>
  <c r="AJ996" i="20"/>
  <c r="AI996" i="20"/>
  <c r="AJ995" i="20"/>
  <c r="AI995" i="20"/>
  <c r="AJ994" i="20"/>
  <c r="AI994" i="20"/>
  <c r="AJ993" i="20"/>
  <c r="AI993" i="20"/>
  <c r="AJ992" i="20"/>
  <c r="AI992" i="20"/>
  <c r="AJ991" i="20"/>
  <c r="AI991" i="20"/>
  <c r="AJ990" i="20"/>
  <c r="AI990" i="20"/>
  <c r="AJ989" i="20"/>
  <c r="AI989" i="20"/>
  <c r="AJ988" i="20"/>
  <c r="AI988" i="20"/>
  <c r="AJ987" i="20"/>
  <c r="AI987" i="20"/>
  <c r="AJ986" i="20"/>
  <c r="AI986" i="20"/>
  <c r="AJ985" i="20"/>
  <c r="AI985" i="20"/>
  <c r="AJ984" i="20"/>
  <c r="AI984" i="20"/>
  <c r="AJ983" i="20"/>
  <c r="AI983" i="20"/>
  <c r="AJ982" i="20"/>
  <c r="AI982" i="20"/>
  <c r="AJ981" i="20"/>
  <c r="AI981" i="20"/>
  <c r="AJ980" i="20"/>
  <c r="AI980" i="20"/>
  <c r="AJ979" i="20"/>
  <c r="AI979" i="20"/>
  <c r="AJ978" i="20"/>
  <c r="AI978" i="20"/>
  <c r="AJ977" i="20"/>
  <c r="AI977" i="20"/>
  <c r="AJ976" i="20"/>
  <c r="AI976" i="20"/>
  <c r="AJ975" i="20"/>
  <c r="AI975" i="20"/>
  <c r="AJ974" i="20"/>
  <c r="AI974" i="20"/>
  <c r="AJ973" i="20"/>
  <c r="AI973" i="20"/>
  <c r="AJ972" i="20"/>
  <c r="AI972" i="20"/>
  <c r="AJ971" i="20"/>
  <c r="AI971" i="20"/>
  <c r="AJ970" i="20"/>
  <c r="AI970" i="20"/>
  <c r="AJ969" i="20"/>
  <c r="AI969" i="20"/>
  <c r="AJ968" i="20"/>
  <c r="AI968" i="20"/>
  <c r="AJ967" i="20"/>
  <c r="AI967" i="20"/>
  <c r="AJ966" i="20"/>
  <c r="AI966" i="20"/>
  <c r="AJ965" i="20"/>
  <c r="AI965" i="20"/>
  <c r="AJ964" i="20"/>
  <c r="AI964" i="20"/>
  <c r="AJ963" i="20"/>
  <c r="AI963" i="20"/>
  <c r="AJ962" i="20"/>
  <c r="AI962" i="20"/>
  <c r="AJ961" i="20"/>
  <c r="AI961" i="20"/>
  <c r="AJ960" i="20"/>
  <c r="AI960" i="20"/>
  <c r="AJ959" i="20"/>
  <c r="AI959" i="20"/>
  <c r="AJ958" i="20"/>
  <c r="AI958" i="20"/>
  <c r="AJ957" i="20"/>
  <c r="AI957" i="20"/>
  <c r="AJ956" i="20"/>
  <c r="AI956" i="20"/>
  <c r="AJ955" i="20"/>
  <c r="AI955" i="20"/>
  <c r="AJ954" i="20"/>
  <c r="AI954" i="20"/>
  <c r="AJ953" i="20"/>
  <c r="AI953" i="20"/>
  <c r="AJ952" i="20"/>
  <c r="AI952" i="20"/>
  <c r="AJ951" i="20"/>
  <c r="AI951" i="20"/>
  <c r="AJ950" i="20"/>
  <c r="AI950" i="20"/>
  <c r="AJ949" i="20"/>
  <c r="AI949" i="20"/>
  <c r="AJ948" i="20"/>
  <c r="AI948" i="20"/>
  <c r="AJ947" i="20"/>
  <c r="AI947" i="20"/>
  <c r="AJ946" i="20"/>
  <c r="AI946" i="20"/>
  <c r="AJ945" i="20"/>
  <c r="AI945" i="20"/>
  <c r="AJ944" i="20"/>
  <c r="AI944" i="20"/>
  <c r="AJ943" i="20"/>
  <c r="AI943" i="20"/>
  <c r="AJ942" i="20"/>
  <c r="AI942" i="20"/>
  <c r="AJ941" i="20"/>
  <c r="AI941" i="20"/>
  <c r="AJ940" i="20"/>
  <c r="AI940" i="20"/>
  <c r="AJ939" i="20"/>
  <c r="AI939" i="20"/>
  <c r="AJ938" i="20"/>
  <c r="AI938" i="20"/>
  <c r="AJ937" i="20"/>
  <c r="AI937" i="20"/>
  <c r="AJ936" i="20"/>
  <c r="AI936" i="20"/>
  <c r="AJ935" i="20"/>
  <c r="AI935" i="20"/>
  <c r="AJ934" i="20"/>
  <c r="AI934" i="20"/>
  <c r="AJ933" i="20"/>
  <c r="AI933" i="20"/>
  <c r="AJ932" i="20"/>
  <c r="AI932" i="20"/>
  <c r="AJ931" i="20"/>
  <c r="AI931" i="20"/>
  <c r="AJ930" i="20"/>
  <c r="AI930" i="20"/>
  <c r="AJ929" i="20"/>
  <c r="AI929" i="20"/>
  <c r="AJ928" i="20"/>
  <c r="AI928" i="20"/>
  <c r="AJ927" i="20"/>
  <c r="AI927" i="20"/>
  <c r="AJ926" i="20"/>
  <c r="AI926" i="20"/>
  <c r="AJ925" i="20"/>
  <c r="AI925" i="20"/>
  <c r="AJ924" i="20"/>
  <c r="AI924" i="20"/>
  <c r="AJ923" i="20"/>
  <c r="AI923" i="20"/>
  <c r="AJ922" i="20"/>
  <c r="AI922" i="20"/>
  <c r="AJ921" i="20"/>
  <c r="AI921" i="20"/>
  <c r="AJ920" i="20"/>
  <c r="AI920" i="20"/>
  <c r="AJ919" i="20"/>
  <c r="AI919" i="20"/>
  <c r="AJ918" i="20"/>
  <c r="AI918" i="20"/>
  <c r="AJ917" i="20"/>
  <c r="AI917" i="20"/>
  <c r="AJ916" i="20"/>
  <c r="AI916" i="20"/>
  <c r="AJ915" i="20"/>
  <c r="AI915" i="20"/>
  <c r="AJ914" i="20"/>
  <c r="AI914" i="20"/>
  <c r="AJ913" i="20"/>
  <c r="AI913" i="20"/>
  <c r="AJ912" i="20"/>
  <c r="AI912" i="20"/>
  <c r="AJ911" i="20"/>
  <c r="AI911" i="20"/>
  <c r="AJ910" i="20"/>
  <c r="AI910" i="20"/>
  <c r="AJ909" i="20"/>
  <c r="AI909" i="20"/>
  <c r="AJ908" i="20"/>
  <c r="AI908" i="20"/>
  <c r="AJ907" i="20"/>
  <c r="AI907" i="20"/>
  <c r="AJ906" i="20"/>
  <c r="AI906" i="20"/>
  <c r="AJ905" i="20"/>
  <c r="AI905" i="20"/>
  <c r="AJ904" i="20"/>
  <c r="AI904" i="20"/>
  <c r="AJ903" i="20"/>
  <c r="AI903" i="20"/>
  <c r="AJ902" i="20"/>
  <c r="AI902" i="20"/>
  <c r="AJ901" i="20"/>
  <c r="AI901" i="20"/>
  <c r="AJ900" i="20"/>
  <c r="AI900" i="20"/>
  <c r="AJ899" i="20"/>
  <c r="AI899" i="20"/>
  <c r="AJ898" i="20"/>
  <c r="AI898" i="20"/>
  <c r="AJ897" i="20"/>
  <c r="AI897" i="20"/>
  <c r="AJ896" i="20"/>
  <c r="AI896" i="20"/>
  <c r="AJ895" i="20"/>
  <c r="AI895" i="20"/>
  <c r="AJ894" i="20"/>
  <c r="AI894" i="20"/>
  <c r="AJ893" i="20"/>
  <c r="AI893" i="20"/>
  <c r="AJ892" i="20"/>
  <c r="AI892" i="20"/>
  <c r="AJ891" i="20"/>
  <c r="AI891" i="20"/>
  <c r="AJ890" i="20"/>
  <c r="AI890" i="20"/>
  <c r="AJ889" i="20"/>
  <c r="AI889" i="20"/>
  <c r="AJ888" i="20"/>
  <c r="AI888" i="20"/>
  <c r="AJ887" i="20"/>
  <c r="AI887" i="20"/>
  <c r="AJ886" i="20"/>
  <c r="AI886" i="20"/>
  <c r="AJ885" i="20"/>
  <c r="AI885" i="20"/>
  <c r="AJ884" i="20"/>
  <c r="AI884" i="20"/>
  <c r="AJ883" i="20"/>
  <c r="AI883" i="20"/>
  <c r="AJ882" i="20"/>
  <c r="AI882" i="20"/>
  <c r="AJ881" i="20"/>
  <c r="AI881" i="20"/>
  <c r="AJ880" i="20"/>
  <c r="AI880" i="20"/>
  <c r="AJ879" i="20"/>
  <c r="AI879" i="20"/>
  <c r="AJ878" i="20"/>
  <c r="AI878" i="20"/>
  <c r="AJ877" i="20"/>
  <c r="AI877" i="20"/>
  <c r="AJ876" i="20"/>
  <c r="AI876" i="20"/>
  <c r="AJ875" i="20"/>
  <c r="AI875" i="20"/>
  <c r="AJ874" i="20"/>
  <c r="AI874" i="20"/>
  <c r="AJ873" i="20"/>
  <c r="AI873" i="20"/>
  <c r="AJ872" i="20"/>
  <c r="AI872" i="20"/>
  <c r="AJ871" i="20"/>
  <c r="AI871" i="20"/>
  <c r="AJ870" i="20"/>
  <c r="AI870" i="20"/>
  <c r="AJ869" i="20"/>
  <c r="AI869" i="20"/>
  <c r="AJ868" i="20"/>
  <c r="AI868" i="20"/>
  <c r="AJ867" i="20"/>
  <c r="AI867" i="20"/>
  <c r="AJ866" i="20"/>
  <c r="AI866" i="20"/>
  <c r="AJ865" i="20"/>
  <c r="AI865" i="20"/>
  <c r="AJ864" i="20"/>
  <c r="AI864" i="20"/>
  <c r="AJ863" i="20"/>
  <c r="AI863" i="20"/>
  <c r="AJ862" i="20"/>
  <c r="AI862" i="20"/>
  <c r="AJ861" i="20"/>
  <c r="AI861" i="20"/>
  <c r="AJ860" i="20"/>
  <c r="AI860" i="20"/>
  <c r="AJ859" i="20"/>
  <c r="AI859" i="20"/>
  <c r="AJ858" i="20"/>
  <c r="AI858" i="20"/>
  <c r="AJ857" i="20"/>
  <c r="AI857" i="20"/>
  <c r="AJ856" i="20"/>
  <c r="AI856" i="20"/>
  <c r="AJ855" i="20"/>
  <c r="AI855" i="20"/>
  <c r="AJ854" i="20"/>
  <c r="AI854" i="20"/>
  <c r="AJ853" i="20"/>
  <c r="AI853" i="20"/>
  <c r="AJ852" i="20"/>
  <c r="AI852" i="20"/>
  <c r="AJ851" i="20"/>
  <c r="AI851" i="20"/>
  <c r="AJ850" i="20"/>
  <c r="AI850" i="20"/>
  <c r="AJ849" i="20"/>
  <c r="AI849" i="20"/>
  <c r="AJ848" i="20"/>
  <c r="AI848" i="20"/>
  <c r="AJ847" i="20"/>
  <c r="AI847" i="20"/>
  <c r="AJ846" i="20"/>
  <c r="AI846" i="20"/>
  <c r="AJ845" i="20"/>
  <c r="AI845" i="20"/>
  <c r="AJ844" i="20"/>
  <c r="AI844" i="20"/>
  <c r="AJ843" i="20"/>
  <c r="AI843" i="20"/>
  <c r="AJ842" i="20"/>
  <c r="AI842" i="20"/>
  <c r="AJ841" i="20"/>
  <c r="AI841" i="20"/>
  <c r="AJ840" i="20"/>
  <c r="AI840" i="20"/>
  <c r="AJ839" i="20"/>
  <c r="AI839" i="20"/>
  <c r="AJ838" i="20"/>
  <c r="AI838" i="20"/>
  <c r="AJ837" i="20"/>
  <c r="AI837" i="20"/>
  <c r="AJ836" i="20"/>
  <c r="AI836" i="20"/>
  <c r="AJ835" i="20"/>
  <c r="AI835" i="20"/>
  <c r="AJ834" i="20"/>
  <c r="AI834" i="20"/>
  <c r="AJ833" i="20"/>
  <c r="AI833" i="20"/>
  <c r="AJ832" i="20"/>
  <c r="AI832" i="20"/>
  <c r="AJ831" i="20"/>
  <c r="AI831" i="20"/>
  <c r="AJ830" i="20"/>
  <c r="AI830" i="20"/>
  <c r="AJ829" i="20"/>
  <c r="AI829" i="20"/>
  <c r="AJ828" i="20"/>
  <c r="AI828" i="20"/>
  <c r="AJ827" i="20"/>
  <c r="AI827" i="20"/>
  <c r="AJ826" i="20"/>
  <c r="AI826" i="20"/>
  <c r="AJ825" i="20"/>
  <c r="AI825" i="20"/>
  <c r="AJ824" i="20"/>
  <c r="AI824" i="20"/>
  <c r="AJ823" i="20"/>
  <c r="AI823" i="20"/>
  <c r="AJ822" i="20"/>
  <c r="AI822" i="20"/>
  <c r="AJ821" i="20"/>
  <c r="AI821" i="20"/>
  <c r="AJ820" i="20"/>
  <c r="AI820" i="20"/>
  <c r="AJ819" i="20"/>
  <c r="AI819" i="20"/>
  <c r="AJ818" i="20"/>
  <c r="AI818" i="20"/>
  <c r="AJ817" i="20"/>
  <c r="AI817" i="20"/>
  <c r="AJ816" i="20"/>
  <c r="AI816" i="20"/>
  <c r="AJ815" i="20"/>
  <c r="AI815" i="20"/>
  <c r="AJ814" i="20"/>
  <c r="AI814" i="20"/>
  <c r="AJ813" i="20"/>
  <c r="AI813" i="20"/>
  <c r="AJ812" i="20"/>
  <c r="AI812" i="20"/>
  <c r="AJ811" i="20"/>
  <c r="AI811" i="20"/>
  <c r="AJ810" i="20"/>
  <c r="AI810" i="20"/>
  <c r="AJ809" i="20"/>
  <c r="AI809" i="20"/>
  <c r="AJ808" i="20"/>
  <c r="AI808" i="20"/>
  <c r="AJ807" i="20"/>
  <c r="AI807" i="20"/>
  <c r="AJ806" i="20"/>
  <c r="AI806" i="20"/>
  <c r="AJ805" i="20"/>
  <c r="AI805" i="20"/>
  <c r="AJ804" i="20"/>
  <c r="AI804" i="20"/>
  <c r="AJ803" i="20"/>
  <c r="AI803" i="20"/>
  <c r="AJ802" i="20"/>
  <c r="AI802" i="20"/>
  <c r="AJ801" i="20"/>
  <c r="AI801" i="20"/>
  <c r="AJ800" i="20"/>
  <c r="AI800" i="20"/>
  <c r="AJ799" i="20"/>
  <c r="AI799" i="20"/>
  <c r="AJ798" i="20"/>
  <c r="AI798" i="20"/>
  <c r="AJ797" i="20"/>
  <c r="AI797" i="20"/>
  <c r="AJ796" i="20"/>
  <c r="AI796" i="20"/>
  <c r="AJ795" i="20"/>
  <c r="AI795" i="20"/>
  <c r="AJ794" i="20"/>
  <c r="AI794" i="20"/>
  <c r="AJ793" i="20"/>
  <c r="AI793" i="20"/>
  <c r="AJ792" i="20"/>
  <c r="AI792" i="20"/>
  <c r="AJ791" i="20"/>
  <c r="AI791" i="20"/>
  <c r="AJ790" i="20"/>
  <c r="AI790" i="20"/>
  <c r="AJ789" i="20"/>
  <c r="AI789" i="20"/>
  <c r="AJ788" i="20"/>
  <c r="AI788" i="20"/>
  <c r="AJ787" i="20"/>
  <c r="AI787" i="20"/>
  <c r="AJ786" i="20"/>
  <c r="AI786" i="20"/>
  <c r="AJ785" i="20"/>
  <c r="AI785" i="20"/>
  <c r="AJ784" i="20"/>
  <c r="AI784" i="20"/>
  <c r="AJ783" i="20"/>
  <c r="AI783" i="20"/>
  <c r="AJ782" i="20"/>
  <c r="AI782" i="20"/>
  <c r="AJ781" i="20"/>
  <c r="AI781" i="20"/>
  <c r="AJ780" i="20"/>
  <c r="AI780" i="20"/>
  <c r="AJ779" i="20"/>
  <c r="AI779" i="20"/>
  <c r="AJ778" i="20"/>
  <c r="AI778" i="20"/>
  <c r="AJ777" i="20"/>
  <c r="AI777" i="20"/>
  <c r="AJ776" i="20"/>
  <c r="AI776" i="20"/>
  <c r="AJ775" i="20"/>
  <c r="AI775" i="20"/>
  <c r="AJ774" i="20"/>
  <c r="AI774" i="20"/>
  <c r="AJ773" i="20"/>
  <c r="AI773" i="20"/>
  <c r="AJ772" i="20"/>
  <c r="AI772" i="20"/>
  <c r="AJ771" i="20"/>
  <c r="AI771" i="20"/>
  <c r="AJ770" i="20"/>
  <c r="AI770" i="20"/>
  <c r="AJ769" i="20"/>
  <c r="AI769" i="20"/>
  <c r="AJ768" i="20"/>
  <c r="AI768" i="20"/>
  <c r="AJ767" i="20"/>
  <c r="AI767" i="20"/>
  <c r="AJ766" i="20"/>
  <c r="AI766" i="20"/>
  <c r="AJ765" i="20"/>
  <c r="AI765" i="20"/>
  <c r="AJ764" i="20"/>
  <c r="AI764" i="20"/>
  <c r="AJ763" i="20"/>
  <c r="AI763" i="20"/>
  <c r="AJ762" i="20"/>
  <c r="AI762" i="20"/>
  <c r="AJ761" i="20"/>
  <c r="AI761" i="20"/>
  <c r="AJ760" i="20"/>
  <c r="AI760" i="20"/>
  <c r="AJ759" i="20"/>
  <c r="AI759" i="20"/>
  <c r="AJ758" i="20"/>
  <c r="AI758" i="20"/>
  <c r="AJ757" i="20"/>
  <c r="AI757" i="20"/>
  <c r="AJ756" i="20"/>
  <c r="AI756" i="20"/>
  <c r="AJ755" i="20"/>
  <c r="AI755" i="20"/>
  <c r="AJ754" i="20"/>
  <c r="AI754" i="20"/>
  <c r="AJ753" i="20"/>
  <c r="AI753" i="20"/>
  <c r="AJ752" i="20"/>
  <c r="AI752" i="20"/>
  <c r="AJ751" i="20"/>
  <c r="AI751" i="20"/>
  <c r="AJ750" i="20"/>
  <c r="AI750" i="20"/>
  <c r="AJ749" i="20"/>
  <c r="AI749" i="20"/>
  <c r="AJ748" i="20"/>
  <c r="AI748" i="20"/>
  <c r="AJ747" i="20"/>
  <c r="AI747" i="20"/>
  <c r="AJ746" i="20"/>
  <c r="AI746" i="20"/>
  <c r="AJ745" i="20"/>
  <c r="AI745" i="20"/>
  <c r="AJ744" i="20"/>
  <c r="AI744" i="20"/>
  <c r="AJ743" i="20"/>
  <c r="AI743" i="20"/>
  <c r="AJ742" i="20"/>
  <c r="AI742" i="20"/>
  <c r="AJ741" i="20"/>
  <c r="AI741" i="20"/>
  <c r="AJ740" i="20"/>
  <c r="AI740" i="20"/>
  <c r="AJ739" i="20"/>
  <c r="AI739" i="20"/>
  <c r="AJ738" i="20"/>
  <c r="AI738" i="20"/>
  <c r="AJ737" i="20"/>
  <c r="AI737" i="20"/>
  <c r="AJ736" i="20"/>
  <c r="AI736" i="20"/>
  <c r="AJ735" i="20"/>
  <c r="AI735" i="20"/>
  <c r="AJ734" i="20"/>
  <c r="AI734" i="20"/>
  <c r="AJ733" i="20"/>
  <c r="AI733" i="20"/>
  <c r="AJ732" i="20"/>
  <c r="AI732" i="20"/>
  <c r="AJ731" i="20"/>
  <c r="AI731" i="20"/>
  <c r="AJ730" i="20"/>
  <c r="AI730" i="20"/>
  <c r="AJ729" i="20"/>
  <c r="AI729" i="20"/>
  <c r="AJ728" i="20"/>
  <c r="AI728" i="20"/>
  <c r="AJ727" i="20"/>
  <c r="AI727" i="20"/>
  <c r="AJ726" i="20"/>
  <c r="AI726" i="20"/>
  <c r="AJ725" i="20"/>
  <c r="AI725" i="20"/>
  <c r="AJ724" i="20"/>
  <c r="AI724" i="20"/>
  <c r="AJ723" i="20"/>
  <c r="AI723" i="20"/>
  <c r="AJ722" i="20"/>
  <c r="AI722" i="20"/>
  <c r="AJ721" i="20"/>
  <c r="AI721" i="20"/>
  <c r="AJ720" i="20"/>
  <c r="AI720" i="20"/>
  <c r="AJ719" i="20"/>
  <c r="AI719" i="20"/>
  <c r="AJ718" i="20"/>
  <c r="AI718" i="20"/>
  <c r="AJ717" i="20"/>
  <c r="AI717" i="20"/>
  <c r="AJ716" i="20"/>
  <c r="AI716" i="20"/>
  <c r="AJ715" i="20"/>
  <c r="AI715" i="20"/>
  <c r="AJ714" i="20"/>
  <c r="AI714" i="20"/>
  <c r="AJ713" i="20"/>
  <c r="AI713" i="20"/>
  <c r="AJ712" i="20"/>
  <c r="AI712" i="20"/>
  <c r="AJ711" i="20"/>
  <c r="AI711" i="20"/>
  <c r="AJ710" i="20"/>
  <c r="AI710" i="20"/>
  <c r="AJ709" i="20"/>
  <c r="AI709" i="20"/>
  <c r="AJ708" i="20"/>
  <c r="AI708" i="20"/>
  <c r="AJ707" i="20"/>
  <c r="AI707" i="20"/>
  <c r="AJ706" i="20"/>
  <c r="AI706" i="20"/>
  <c r="AJ705" i="20"/>
  <c r="AI705" i="20"/>
  <c r="AJ704" i="20"/>
  <c r="AI704" i="20"/>
  <c r="AJ703" i="20"/>
  <c r="AI703" i="20"/>
  <c r="AJ702" i="20"/>
  <c r="AI702" i="20"/>
  <c r="AJ701" i="20"/>
  <c r="AI701" i="20"/>
  <c r="AJ700" i="20"/>
  <c r="AI700" i="20"/>
  <c r="AJ699" i="20"/>
  <c r="AI699" i="20"/>
  <c r="AJ698" i="20"/>
  <c r="AI698" i="20"/>
  <c r="AJ697" i="20"/>
  <c r="AI697" i="20"/>
  <c r="AJ696" i="20"/>
  <c r="AI696" i="20"/>
  <c r="AJ695" i="20"/>
  <c r="AI695" i="20"/>
  <c r="AJ694" i="20"/>
  <c r="AI694" i="20"/>
  <c r="AJ693" i="20"/>
  <c r="AI693" i="20"/>
  <c r="AJ692" i="20"/>
  <c r="AI692" i="20"/>
  <c r="AJ691" i="20"/>
  <c r="AI691" i="20"/>
  <c r="AJ690" i="20"/>
  <c r="AI690" i="20"/>
  <c r="AJ689" i="20"/>
  <c r="AI689" i="20"/>
  <c r="AJ688" i="20"/>
  <c r="AI688" i="20"/>
  <c r="AJ687" i="20"/>
  <c r="AI687" i="20"/>
  <c r="AJ686" i="20"/>
  <c r="AI686" i="20"/>
  <c r="AJ685" i="20"/>
  <c r="AI685" i="20"/>
  <c r="AJ684" i="20"/>
  <c r="AI684" i="20"/>
  <c r="AJ683" i="20"/>
  <c r="AI683" i="20"/>
  <c r="AJ682" i="20"/>
  <c r="AI682" i="20"/>
  <c r="AJ681" i="20"/>
  <c r="AI681" i="20"/>
  <c r="AJ680" i="20"/>
  <c r="AI680" i="20"/>
  <c r="AJ679" i="20"/>
  <c r="AI679" i="20"/>
  <c r="AJ678" i="20"/>
  <c r="AI678" i="20"/>
  <c r="AJ677" i="20"/>
  <c r="AI677" i="20"/>
  <c r="AJ676" i="20"/>
  <c r="AI676" i="20"/>
  <c r="AJ675" i="20"/>
  <c r="AI675" i="20"/>
  <c r="AJ674" i="20"/>
  <c r="AI674" i="20"/>
  <c r="AJ673" i="20"/>
  <c r="AI673" i="20"/>
  <c r="AJ672" i="20"/>
  <c r="AI672" i="20"/>
  <c r="AJ671" i="20"/>
  <c r="AI671" i="20"/>
  <c r="AJ670" i="20"/>
  <c r="AI670" i="20"/>
  <c r="AJ669" i="20"/>
  <c r="AI669" i="20"/>
  <c r="AJ668" i="20"/>
  <c r="AI668" i="20"/>
  <c r="AJ667" i="20"/>
  <c r="AI667" i="20"/>
  <c r="AJ666" i="20"/>
  <c r="AI666" i="20"/>
  <c r="AJ665" i="20"/>
  <c r="AI665" i="20"/>
  <c r="AJ664" i="20"/>
  <c r="AI664" i="20"/>
  <c r="AJ663" i="20"/>
  <c r="AI663" i="20"/>
  <c r="AJ662" i="20"/>
  <c r="AI662" i="20"/>
  <c r="AJ661" i="20"/>
  <c r="AI661" i="20"/>
  <c r="AJ660" i="20"/>
  <c r="AI660" i="20"/>
  <c r="AJ659" i="20"/>
  <c r="AI659" i="20"/>
  <c r="AJ658" i="20"/>
  <c r="AI658" i="20"/>
  <c r="AJ657" i="20"/>
  <c r="AI657" i="20"/>
  <c r="AJ656" i="20"/>
  <c r="AI656" i="20"/>
  <c r="AJ655" i="20"/>
  <c r="AI655" i="20"/>
  <c r="AJ654" i="20"/>
  <c r="AI654" i="20"/>
  <c r="AJ653" i="20"/>
  <c r="AI653" i="20"/>
  <c r="AJ652" i="20"/>
  <c r="AI652" i="20"/>
  <c r="AJ651" i="20"/>
  <c r="AI651" i="20"/>
  <c r="AJ650" i="20"/>
  <c r="AI650" i="20"/>
  <c r="AJ649" i="20"/>
  <c r="AI649" i="20"/>
  <c r="AJ648" i="20"/>
  <c r="AI648" i="20"/>
  <c r="AJ647" i="20"/>
  <c r="AI647" i="20"/>
  <c r="AJ646" i="20"/>
  <c r="AI646" i="20"/>
  <c r="AJ645" i="20"/>
  <c r="AI645" i="20"/>
  <c r="AJ644" i="20"/>
  <c r="AI644" i="20"/>
  <c r="AJ643" i="20"/>
  <c r="AI643" i="20"/>
  <c r="AJ642" i="20"/>
  <c r="AI642" i="20"/>
  <c r="AJ641" i="20"/>
  <c r="AI641" i="20"/>
  <c r="AJ640" i="20"/>
  <c r="AI640" i="20"/>
  <c r="AJ639" i="20"/>
  <c r="AI639" i="20"/>
  <c r="AJ638" i="20"/>
  <c r="AI638" i="20"/>
  <c r="AJ637" i="20"/>
  <c r="AI637" i="20"/>
  <c r="AJ636" i="20"/>
  <c r="AI636" i="20"/>
  <c r="AJ635" i="20"/>
  <c r="AI635" i="20"/>
  <c r="AJ634" i="20"/>
  <c r="AI634" i="20"/>
  <c r="AJ633" i="20"/>
  <c r="AI633" i="20"/>
  <c r="AJ632" i="20"/>
  <c r="AI632" i="20"/>
  <c r="AJ631" i="20"/>
  <c r="AI631" i="20"/>
  <c r="AJ630" i="20"/>
  <c r="AI630" i="20"/>
  <c r="AJ629" i="20"/>
  <c r="AI629" i="20"/>
  <c r="AJ628" i="20"/>
  <c r="AI628" i="20"/>
  <c r="AJ627" i="20"/>
  <c r="AI627" i="20"/>
  <c r="AJ626" i="20"/>
  <c r="AI626" i="20"/>
  <c r="AJ625" i="20"/>
  <c r="AI625" i="20"/>
  <c r="AJ624" i="20"/>
  <c r="AI624" i="20"/>
  <c r="AJ623" i="20"/>
  <c r="AI623" i="20"/>
  <c r="AJ622" i="20"/>
  <c r="AI622" i="20"/>
  <c r="AJ621" i="20"/>
  <c r="AI621" i="20"/>
  <c r="AJ620" i="20"/>
  <c r="AI620" i="20"/>
  <c r="AJ619" i="20"/>
  <c r="AI619" i="20"/>
  <c r="AJ618" i="20"/>
  <c r="AI618" i="20"/>
  <c r="AJ617" i="20"/>
  <c r="AI617" i="20"/>
  <c r="AJ616" i="20"/>
  <c r="AI616" i="20"/>
  <c r="AJ615" i="20"/>
  <c r="AI615" i="20"/>
  <c r="AJ614" i="20"/>
  <c r="AI614" i="20"/>
  <c r="AJ613" i="20"/>
  <c r="AI613" i="20"/>
  <c r="AJ612" i="20"/>
  <c r="AI612" i="20"/>
  <c r="AJ611" i="20"/>
  <c r="AI611" i="20"/>
  <c r="AJ610" i="20"/>
  <c r="AI610" i="20"/>
  <c r="AJ609" i="20"/>
  <c r="AI609" i="20"/>
  <c r="AJ608" i="20"/>
  <c r="AI608" i="20"/>
  <c r="AJ607" i="20"/>
  <c r="AI607" i="20"/>
  <c r="AJ606" i="20"/>
  <c r="AI606" i="20"/>
  <c r="AJ605" i="20"/>
  <c r="AI605" i="20"/>
  <c r="AJ604" i="20"/>
  <c r="AI604" i="20"/>
  <c r="AJ603" i="20"/>
  <c r="AI603" i="20"/>
  <c r="AJ602" i="20"/>
  <c r="AI602" i="20"/>
  <c r="AJ601" i="20"/>
  <c r="AI601" i="20"/>
  <c r="AJ600" i="20"/>
  <c r="AI600" i="20"/>
  <c r="AJ599" i="20"/>
  <c r="AI599" i="20"/>
  <c r="AJ598" i="20"/>
  <c r="AI598" i="20"/>
  <c r="AJ597" i="20"/>
  <c r="AI597" i="20"/>
  <c r="AJ596" i="20"/>
  <c r="AI596" i="20"/>
  <c r="AJ595" i="20"/>
  <c r="AI595" i="20"/>
  <c r="AJ594" i="20"/>
  <c r="AI594" i="20"/>
  <c r="AJ593" i="20"/>
  <c r="AI593" i="20"/>
  <c r="AJ592" i="20"/>
  <c r="AI592" i="20"/>
  <c r="AJ591" i="20"/>
  <c r="AI591" i="20"/>
  <c r="AJ590" i="20"/>
  <c r="AI590" i="20"/>
  <c r="AJ589" i="20"/>
  <c r="AI589" i="20"/>
  <c r="AJ588" i="20"/>
  <c r="AI588" i="20"/>
  <c r="AJ587" i="20"/>
  <c r="AI587" i="20"/>
  <c r="AJ586" i="20"/>
  <c r="AI586" i="20"/>
  <c r="AJ585" i="20"/>
  <c r="AI585" i="20"/>
  <c r="AJ584" i="20"/>
  <c r="AI584" i="20"/>
  <c r="AJ583" i="20"/>
  <c r="AI583" i="20"/>
  <c r="AJ582" i="20"/>
  <c r="AI582" i="20"/>
  <c r="AJ581" i="20"/>
  <c r="AI581" i="20"/>
  <c r="AJ580" i="20"/>
  <c r="AI580" i="20"/>
  <c r="AJ579" i="20"/>
  <c r="AI579" i="20"/>
  <c r="AJ578" i="20"/>
  <c r="AI578" i="20"/>
  <c r="AJ577" i="20"/>
  <c r="AI577" i="20"/>
  <c r="AJ576" i="20"/>
  <c r="AI576" i="20"/>
  <c r="AJ575" i="20"/>
  <c r="AI575" i="20"/>
  <c r="AJ574" i="20"/>
  <c r="AI574" i="20"/>
  <c r="AJ573" i="20"/>
  <c r="AI573" i="20"/>
  <c r="AJ572" i="20"/>
  <c r="AI572" i="20"/>
  <c r="AJ571" i="20"/>
  <c r="AI571" i="20"/>
  <c r="AJ570" i="20"/>
  <c r="AI570" i="20"/>
  <c r="AJ569" i="20"/>
  <c r="AI569" i="20"/>
  <c r="AJ568" i="20"/>
  <c r="AI568" i="20"/>
  <c r="AJ567" i="20"/>
  <c r="AI567" i="20"/>
  <c r="AJ566" i="20"/>
  <c r="AI566" i="20"/>
  <c r="AJ565" i="20"/>
  <c r="AI565" i="20"/>
  <c r="AJ564" i="20"/>
  <c r="AI564" i="20"/>
  <c r="AJ563" i="20"/>
  <c r="AI563" i="20"/>
  <c r="AJ562" i="20"/>
  <c r="AI562" i="20"/>
  <c r="AJ561" i="20"/>
  <c r="AI561" i="20"/>
  <c r="AJ560" i="20"/>
  <c r="AI560" i="20"/>
  <c r="AJ559" i="20"/>
  <c r="AI559" i="20"/>
  <c r="AJ558" i="20"/>
  <c r="AI558" i="20"/>
  <c r="AJ557" i="20"/>
  <c r="AI557" i="20"/>
  <c r="AJ556" i="20"/>
  <c r="AI556" i="20"/>
  <c r="AJ555" i="20"/>
  <c r="AI555" i="20"/>
  <c r="AJ554" i="20"/>
  <c r="AI554" i="20"/>
  <c r="AJ553" i="20"/>
  <c r="AI553" i="20"/>
  <c r="AJ552" i="20"/>
  <c r="AI552" i="20"/>
  <c r="AJ551" i="20"/>
  <c r="AI551" i="20"/>
  <c r="AJ550" i="20"/>
  <c r="AI550" i="20"/>
  <c r="AJ549" i="20"/>
  <c r="AI549" i="20"/>
  <c r="AJ548" i="20"/>
  <c r="AI548" i="20"/>
  <c r="AJ547" i="20"/>
  <c r="AI547" i="20"/>
  <c r="AJ546" i="20"/>
  <c r="AI546" i="20"/>
  <c r="AJ545" i="20"/>
  <c r="AI545" i="20"/>
  <c r="AJ544" i="20"/>
  <c r="AI544" i="20"/>
  <c r="AJ543" i="20"/>
  <c r="AI543" i="20"/>
  <c r="AJ542" i="20"/>
  <c r="AI542" i="20"/>
  <c r="AJ541" i="20"/>
  <c r="AI541" i="20"/>
  <c r="AJ540" i="20"/>
  <c r="AI540" i="20"/>
  <c r="AJ539" i="20"/>
  <c r="AI539" i="20"/>
  <c r="AJ538" i="20"/>
  <c r="AI538" i="20"/>
  <c r="AJ537" i="20"/>
  <c r="AI537" i="20"/>
  <c r="AJ536" i="20"/>
  <c r="AI536" i="20"/>
  <c r="AJ535" i="20"/>
  <c r="AI535" i="20"/>
  <c r="AJ534" i="20"/>
  <c r="AI534" i="20"/>
  <c r="AJ533" i="20"/>
  <c r="AI533" i="20"/>
  <c r="AJ532" i="20"/>
  <c r="AI532" i="20"/>
  <c r="AJ531" i="20"/>
  <c r="AI531" i="20"/>
  <c r="AJ530" i="20"/>
  <c r="AI530" i="20"/>
  <c r="AJ529" i="20"/>
  <c r="AI529" i="20"/>
  <c r="AJ528" i="20"/>
  <c r="AI528" i="20"/>
  <c r="AJ527" i="20"/>
  <c r="AI527" i="20"/>
  <c r="AJ526" i="20"/>
  <c r="AI526" i="20"/>
  <c r="AJ525" i="20"/>
  <c r="AI525" i="20"/>
  <c r="AJ524" i="20"/>
  <c r="AI524" i="20"/>
  <c r="AJ523" i="20"/>
  <c r="AI523" i="20"/>
  <c r="AJ522" i="20"/>
  <c r="AI522" i="20"/>
  <c r="AJ521" i="20"/>
  <c r="AI521" i="20"/>
  <c r="AJ520" i="20"/>
  <c r="AI520" i="20"/>
  <c r="AJ519" i="20"/>
  <c r="AI519" i="20"/>
  <c r="AJ518" i="20"/>
  <c r="AI518" i="20"/>
  <c r="AJ517" i="20"/>
  <c r="AI517" i="20"/>
  <c r="AJ516" i="20"/>
  <c r="AI516" i="20"/>
  <c r="AJ515" i="20"/>
  <c r="AI515" i="20"/>
  <c r="AJ514" i="20"/>
  <c r="AI514" i="20"/>
  <c r="AJ513" i="20"/>
  <c r="AI513" i="20"/>
  <c r="AJ512" i="20"/>
  <c r="AI512" i="20"/>
  <c r="AJ511" i="20"/>
  <c r="AI511" i="20"/>
  <c r="AJ510" i="20"/>
  <c r="AI510" i="20"/>
  <c r="AJ509" i="20"/>
  <c r="AI509" i="20"/>
  <c r="AJ508" i="20"/>
  <c r="AI508" i="20"/>
  <c r="AJ507" i="20"/>
  <c r="AI507" i="20"/>
  <c r="AJ506" i="20"/>
  <c r="AI506" i="20"/>
  <c r="AJ505" i="20"/>
  <c r="AI505" i="20"/>
  <c r="AJ504" i="20"/>
  <c r="AI504" i="20"/>
  <c r="AJ503" i="20"/>
  <c r="AI503" i="20"/>
  <c r="AJ502" i="20"/>
  <c r="AI502" i="20"/>
  <c r="AJ501" i="20"/>
  <c r="AI501" i="20"/>
  <c r="AJ500" i="20"/>
  <c r="AI500" i="20"/>
  <c r="AJ499" i="20"/>
  <c r="AI499" i="20"/>
  <c r="AJ498" i="20"/>
  <c r="AI498" i="20"/>
  <c r="AJ497" i="20"/>
  <c r="AI497" i="20"/>
  <c r="AJ496" i="20"/>
  <c r="AI496" i="20"/>
  <c r="AJ495" i="20"/>
  <c r="AI495" i="20"/>
  <c r="AJ494" i="20"/>
  <c r="AI494" i="20"/>
  <c r="AJ493" i="20"/>
  <c r="AI493" i="20"/>
  <c r="AJ492" i="20"/>
  <c r="AI492" i="20"/>
  <c r="AJ491" i="20"/>
  <c r="AI491" i="20"/>
  <c r="AJ490" i="20"/>
  <c r="AI490" i="20"/>
  <c r="AJ489" i="20"/>
  <c r="AI489" i="20"/>
  <c r="AJ488" i="20"/>
  <c r="AI488" i="20"/>
  <c r="AJ487" i="20"/>
  <c r="AI487" i="20"/>
  <c r="AJ486" i="20"/>
  <c r="AI486" i="20"/>
  <c r="AJ485" i="20"/>
  <c r="AI485" i="20"/>
  <c r="AJ484" i="20"/>
  <c r="AI484" i="20"/>
  <c r="AJ483" i="20"/>
  <c r="AI483" i="20"/>
  <c r="AJ482" i="20"/>
  <c r="AI482" i="20"/>
  <c r="AJ481" i="20"/>
  <c r="AI481" i="20"/>
  <c r="AJ480" i="20"/>
  <c r="AI480" i="20"/>
  <c r="AJ479" i="20"/>
  <c r="AI479" i="20"/>
  <c r="AJ478" i="20"/>
  <c r="AI478" i="20"/>
  <c r="AJ477" i="20"/>
  <c r="AI477" i="20"/>
  <c r="AJ476" i="20"/>
  <c r="AI476" i="20"/>
  <c r="AJ475" i="20"/>
  <c r="AI475" i="20"/>
  <c r="AJ474" i="20"/>
  <c r="AI474" i="20"/>
  <c r="AJ473" i="20"/>
  <c r="AI473" i="20"/>
  <c r="AJ472" i="20"/>
  <c r="AI472" i="20"/>
  <c r="AJ471" i="20"/>
  <c r="AI471" i="20"/>
  <c r="AJ470" i="20"/>
  <c r="AI470" i="20"/>
  <c r="AJ469" i="20"/>
  <c r="AI469" i="20"/>
  <c r="AJ468" i="20"/>
  <c r="AI468" i="20"/>
  <c r="AJ467" i="20"/>
  <c r="AI467" i="20"/>
  <c r="AJ466" i="20"/>
  <c r="AI466" i="20"/>
  <c r="AJ465" i="20"/>
  <c r="AI465" i="20"/>
  <c r="AJ464" i="20"/>
  <c r="AI464" i="20"/>
  <c r="AJ463" i="20"/>
  <c r="AI463" i="20"/>
  <c r="AJ462" i="20"/>
  <c r="AI462" i="20"/>
  <c r="AJ461" i="20"/>
  <c r="AI461" i="20"/>
  <c r="AJ460" i="20"/>
  <c r="AI460" i="20"/>
  <c r="AJ459" i="20"/>
  <c r="AI459" i="20"/>
  <c r="AJ458" i="20"/>
  <c r="AI458" i="20"/>
  <c r="AJ457" i="20"/>
  <c r="AI457" i="20"/>
  <c r="AJ456" i="20"/>
  <c r="AI456" i="20"/>
  <c r="AJ455" i="20"/>
  <c r="AI455" i="20"/>
  <c r="AJ454" i="20"/>
  <c r="AI454" i="20"/>
  <c r="AJ453" i="20"/>
  <c r="AI453" i="20"/>
  <c r="AJ452" i="20"/>
  <c r="AI452" i="20"/>
  <c r="AJ451" i="20"/>
  <c r="AI451" i="20"/>
  <c r="AJ450" i="20"/>
  <c r="AI450" i="20"/>
  <c r="AJ449" i="20"/>
  <c r="AI449" i="20"/>
  <c r="AJ448" i="20"/>
  <c r="AI448" i="20"/>
  <c r="AJ447" i="20"/>
  <c r="AI447" i="20"/>
  <c r="AJ446" i="20"/>
  <c r="AI446" i="20"/>
  <c r="AJ445" i="20"/>
  <c r="AI445" i="20"/>
  <c r="AJ444" i="20"/>
  <c r="AI444" i="20"/>
  <c r="AJ443" i="20"/>
  <c r="AI443" i="20"/>
  <c r="AJ442" i="20"/>
  <c r="AI442" i="20"/>
  <c r="AJ441" i="20"/>
  <c r="AI441" i="20"/>
  <c r="AJ440" i="20"/>
  <c r="AI440" i="20"/>
  <c r="AJ439" i="20"/>
  <c r="AI439" i="20"/>
  <c r="AJ438" i="20"/>
  <c r="AI438" i="20"/>
  <c r="AJ437" i="20"/>
  <c r="AI437" i="20"/>
  <c r="AJ436" i="20"/>
  <c r="AI436" i="20"/>
  <c r="AJ435" i="20"/>
  <c r="AI435" i="20"/>
  <c r="AJ434" i="20"/>
  <c r="AI434" i="20"/>
  <c r="AJ433" i="20"/>
  <c r="AI433" i="20"/>
  <c r="AJ432" i="20"/>
  <c r="AI432" i="20"/>
  <c r="AJ431" i="20"/>
  <c r="AI431" i="20"/>
  <c r="AJ430" i="20"/>
  <c r="AI430" i="20"/>
  <c r="AJ429" i="20"/>
  <c r="AI429" i="20"/>
  <c r="AJ428" i="20"/>
  <c r="AI428" i="20"/>
  <c r="AJ427" i="20"/>
  <c r="AI427" i="20"/>
  <c r="AJ426" i="20"/>
  <c r="AI426" i="20"/>
  <c r="AJ425" i="20"/>
  <c r="AI425" i="20"/>
  <c r="AJ424" i="20"/>
  <c r="AI424" i="20"/>
  <c r="AJ423" i="20"/>
  <c r="AI423" i="20"/>
  <c r="AJ422" i="20"/>
  <c r="AI422" i="20"/>
  <c r="AJ421" i="20"/>
  <c r="AI421" i="20"/>
  <c r="AJ420" i="20"/>
  <c r="AI420" i="20"/>
  <c r="AJ419" i="20"/>
  <c r="AI419" i="20"/>
  <c r="AJ418" i="20"/>
  <c r="AI418" i="20"/>
  <c r="AJ417" i="20"/>
  <c r="AI417" i="20"/>
  <c r="AJ416" i="20"/>
  <c r="AI416" i="20"/>
  <c r="AJ415" i="20"/>
  <c r="AI415" i="20"/>
  <c r="AJ414" i="20"/>
  <c r="AI414" i="20"/>
  <c r="AJ413" i="20"/>
  <c r="AI413" i="20"/>
  <c r="AJ412" i="20"/>
  <c r="AI412" i="20"/>
  <c r="AJ411" i="20"/>
  <c r="AI411" i="20"/>
  <c r="AJ410" i="20"/>
  <c r="AI410" i="20"/>
  <c r="AJ409" i="20"/>
  <c r="AI409" i="20"/>
  <c r="AJ408" i="20"/>
  <c r="AI408" i="20"/>
  <c r="AJ407" i="20"/>
  <c r="AI407" i="20"/>
  <c r="AJ406" i="20"/>
  <c r="AI406" i="20"/>
  <c r="AJ405" i="20"/>
  <c r="AI405" i="20"/>
  <c r="AJ404" i="20"/>
  <c r="AI404" i="20"/>
  <c r="AJ403" i="20"/>
  <c r="AI403" i="20"/>
  <c r="AJ402" i="20"/>
  <c r="AI402" i="20"/>
  <c r="AJ401" i="20"/>
  <c r="AI401" i="20"/>
  <c r="AJ400" i="20"/>
  <c r="AI400" i="20"/>
  <c r="AJ399" i="20"/>
  <c r="AI399" i="20"/>
  <c r="AJ398" i="20"/>
  <c r="AI398" i="20"/>
  <c r="AJ397" i="20"/>
  <c r="AI397" i="20"/>
  <c r="AJ396" i="20"/>
  <c r="AI396" i="20"/>
  <c r="AJ395" i="20"/>
  <c r="AI395" i="20"/>
  <c r="AJ394" i="20"/>
  <c r="AI394" i="20"/>
  <c r="AJ393" i="20"/>
  <c r="AI393" i="20"/>
  <c r="AJ392" i="20"/>
  <c r="AI392" i="20"/>
  <c r="AJ391" i="20"/>
  <c r="AI391" i="20"/>
  <c r="AJ390" i="20"/>
  <c r="AI390" i="20"/>
  <c r="AJ389" i="20"/>
  <c r="AI389" i="20"/>
  <c r="AJ388" i="20"/>
  <c r="AI388" i="20"/>
  <c r="AJ387" i="20"/>
  <c r="AI387" i="20"/>
  <c r="AJ386" i="20"/>
  <c r="AI386" i="20"/>
  <c r="AJ385" i="20"/>
  <c r="AI385" i="20"/>
  <c r="AJ384" i="20"/>
  <c r="AI384" i="20"/>
  <c r="AJ383" i="20"/>
  <c r="AI383" i="20"/>
  <c r="AJ382" i="20"/>
  <c r="AI382" i="20"/>
  <c r="AJ381" i="20"/>
  <c r="AI381" i="20"/>
  <c r="AJ380" i="20"/>
  <c r="AI380" i="20"/>
  <c r="AJ379" i="20"/>
  <c r="AI379" i="20"/>
  <c r="AJ378" i="20"/>
  <c r="AI378" i="20"/>
  <c r="AJ377" i="20"/>
  <c r="AI377" i="20"/>
  <c r="AJ376" i="20"/>
  <c r="AI376" i="20"/>
  <c r="AJ375" i="20"/>
  <c r="AI375" i="20"/>
  <c r="AJ374" i="20"/>
  <c r="AI374" i="20"/>
  <c r="AJ373" i="20"/>
  <c r="AI373" i="20"/>
  <c r="AJ372" i="20"/>
  <c r="AI372" i="20"/>
  <c r="AJ371" i="20"/>
  <c r="AI371" i="20"/>
  <c r="AJ370" i="20"/>
  <c r="AI370" i="20"/>
  <c r="AJ369" i="20"/>
  <c r="AI369" i="20"/>
  <c r="AJ368" i="20"/>
  <c r="AI368" i="20"/>
  <c r="AJ367" i="20"/>
  <c r="AI367" i="20"/>
  <c r="AJ366" i="20"/>
  <c r="AI366" i="20"/>
  <c r="AJ365" i="20"/>
  <c r="AI365" i="20"/>
  <c r="AJ364" i="20"/>
  <c r="AI364" i="20"/>
  <c r="AJ363" i="20"/>
  <c r="AI363" i="20"/>
  <c r="AJ362" i="20"/>
  <c r="AI362" i="20"/>
  <c r="AJ361" i="20"/>
  <c r="AI361" i="20"/>
  <c r="AJ360" i="20"/>
  <c r="AI360" i="20"/>
  <c r="AJ359" i="20"/>
  <c r="AI359" i="20"/>
  <c r="AJ358" i="20"/>
  <c r="AI358" i="20"/>
  <c r="AJ357" i="20"/>
  <c r="AI357" i="20"/>
  <c r="AJ356" i="20"/>
  <c r="AI356" i="20"/>
  <c r="AJ355" i="20"/>
  <c r="AI355" i="20"/>
  <c r="AJ354" i="20"/>
  <c r="AI354" i="20"/>
  <c r="AJ353" i="20"/>
  <c r="AI353" i="20"/>
  <c r="AJ352" i="20"/>
  <c r="AI352" i="20"/>
  <c r="AJ351" i="20"/>
  <c r="AI351" i="20"/>
  <c r="AJ350" i="20"/>
  <c r="AI350" i="20"/>
  <c r="AJ349" i="20"/>
  <c r="AI349" i="20"/>
  <c r="AJ348" i="20"/>
  <c r="AI348" i="20"/>
  <c r="AJ347" i="20"/>
  <c r="AI347" i="20"/>
  <c r="AJ346" i="20"/>
  <c r="AI346" i="20"/>
  <c r="AJ345" i="20"/>
  <c r="AI345" i="20"/>
  <c r="AJ344" i="20"/>
  <c r="AI344" i="20"/>
  <c r="AJ343" i="20"/>
  <c r="AI343" i="20"/>
  <c r="AJ342" i="20"/>
  <c r="AI342" i="20"/>
  <c r="AJ341" i="20"/>
  <c r="AI341" i="20"/>
  <c r="AJ340" i="20"/>
  <c r="AI340" i="20"/>
  <c r="AJ339" i="20"/>
  <c r="AI339" i="20"/>
  <c r="AJ338" i="20"/>
  <c r="AI338" i="20"/>
  <c r="AJ337" i="20"/>
  <c r="AI337" i="20"/>
  <c r="AJ336" i="20"/>
  <c r="AI336" i="20"/>
  <c r="AJ335" i="20"/>
  <c r="AI335" i="20"/>
  <c r="AJ334" i="20"/>
  <c r="AI334" i="20"/>
  <c r="AJ333" i="20"/>
  <c r="AI333" i="20"/>
  <c r="AJ332" i="20"/>
  <c r="AI332" i="20"/>
  <c r="AJ331" i="20"/>
  <c r="AI331" i="20"/>
  <c r="AJ330" i="20"/>
  <c r="AI330" i="20"/>
  <c r="AJ329" i="20"/>
  <c r="AI329" i="20"/>
  <c r="AJ328" i="20"/>
  <c r="AI328" i="20"/>
  <c r="AJ327" i="20"/>
  <c r="AI327" i="20"/>
  <c r="AJ326" i="20"/>
  <c r="AI326" i="20"/>
  <c r="AJ325" i="20"/>
  <c r="AI325" i="20"/>
  <c r="AJ324" i="20"/>
  <c r="AI324" i="20"/>
  <c r="AJ323" i="20"/>
  <c r="AI323" i="20"/>
  <c r="AJ322" i="20"/>
  <c r="AI322" i="20"/>
  <c r="AJ321" i="20"/>
  <c r="AI321" i="20"/>
  <c r="AJ320" i="20"/>
  <c r="AI320" i="20"/>
  <c r="AJ319" i="20"/>
  <c r="AI319" i="20"/>
  <c r="AJ318" i="20"/>
  <c r="AI318" i="20"/>
  <c r="AJ317" i="20"/>
  <c r="AI317" i="20"/>
  <c r="AJ316" i="20"/>
  <c r="AI316" i="20"/>
  <c r="AJ315" i="20"/>
  <c r="AI315" i="20"/>
  <c r="AJ314" i="20"/>
  <c r="AI314" i="20"/>
  <c r="AJ313" i="20"/>
  <c r="AI313" i="20"/>
  <c r="AJ312" i="20"/>
  <c r="AI312" i="20"/>
  <c r="AJ311" i="20"/>
  <c r="AI311" i="20"/>
  <c r="AJ310" i="20"/>
  <c r="AI310" i="20"/>
  <c r="AJ309" i="20"/>
  <c r="AI309" i="20"/>
  <c r="AJ308" i="20"/>
  <c r="AI308" i="20"/>
  <c r="AJ307" i="20"/>
  <c r="AI307" i="20"/>
  <c r="AJ306" i="20"/>
  <c r="AI306" i="20"/>
  <c r="AJ305" i="20"/>
  <c r="AI305" i="20"/>
  <c r="AJ304" i="20"/>
  <c r="AI304" i="20"/>
  <c r="AJ303" i="20"/>
  <c r="AI303" i="20"/>
  <c r="AJ302" i="20"/>
  <c r="AI302" i="20"/>
  <c r="AJ301" i="20"/>
  <c r="AI301" i="20"/>
  <c r="AJ300" i="20"/>
  <c r="AI300" i="20"/>
  <c r="AJ299" i="20"/>
  <c r="AI299" i="20"/>
  <c r="AJ298" i="20"/>
  <c r="AI298" i="20"/>
  <c r="AJ297" i="20"/>
  <c r="AI297" i="20"/>
  <c r="AJ296" i="20"/>
  <c r="AI296" i="20"/>
  <c r="AJ295" i="20"/>
  <c r="AI295" i="20"/>
  <c r="AJ294" i="20"/>
  <c r="AI294" i="20"/>
  <c r="AJ293" i="20"/>
  <c r="AI293" i="20"/>
  <c r="AJ292" i="20"/>
  <c r="AI292" i="20"/>
  <c r="AJ291" i="20"/>
  <c r="AI291" i="20"/>
  <c r="AJ290" i="20"/>
  <c r="AI290" i="20"/>
  <c r="AJ289" i="20"/>
  <c r="AI289" i="20"/>
  <c r="AJ288" i="20"/>
  <c r="AI288" i="20"/>
  <c r="AJ287" i="20"/>
  <c r="AI287" i="20"/>
  <c r="AJ286" i="20"/>
  <c r="AI286" i="20"/>
  <c r="AJ285" i="20"/>
  <c r="AI285" i="20"/>
  <c r="AJ284" i="20"/>
  <c r="AI284" i="20"/>
  <c r="AJ283" i="20"/>
  <c r="AI283" i="20"/>
  <c r="AJ282" i="20"/>
  <c r="AI282" i="20"/>
  <c r="AJ281" i="20"/>
  <c r="AI281" i="20"/>
  <c r="AJ280" i="20"/>
  <c r="AI280" i="20"/>
  <c r="AJ279" i="20"/>
  <c r="AI279" i="20"/>
  <c r="AJ278" i="20"/>
  <c r="AI278" i="20"/>
  <c r="AJ277" i="20"/>
  <c r="AI277" i="20"/>
  <c r="AJ276" i="20"/>
  <c r="AI276" i="20"/>
  <c r="AJ275" i="20"/>
  <c r="AI275" i="20"/>
  <c r="AJ274" i="20"/>
  <c r="AI274" i="20"/>
  <c r="AJ273" i="20"/>
  <c r="AI273" i="20"/>
  <c r="AJ272" i="20"/>
  <c r="AI272" i="20"/>
  <c r="AJ271" i="20"/>
  <c r="AI271" i="20"/>
  <c r="AJ270" i="20"/>
  <c r="AI270" i="20"/>
  <c r="AJ269" i="20"/>
  <c r="AI269" i="20"/>
  <c r="AJ268" i="20"/>
  <c r="AI268" i="20"/>
  <c r="AJ267" i="20"/>
  <c r="AI267" i="20"/>
  <c r="AJ266" i="20"/>
  <c r="AI266" i="20"/>
  <c r="AJ265" i="20"/>
  <c r="AI265" i="20"/>
  <c r="AJ264" i="20"/>
  <c r="AI264" i="20"/>
  <c r="AJ263" i="20"/>
  <c r="AI263" i="20"/>
  <c r="AJ262" i="20"/>
  <c r="AI262" i="20"/>
  <c r="AJ261" i="20"/>
  <c r="AI261" i="20"/>
  <c r="AJ260" i="20"/>
  <c r="AI260" i="20"/>
  <c r="AJ259" i="20"/>
  <c r="AI259" i="20"/>
  <c r="AJ258" i="20"/>
  <c r="AI258" i="20"/>
  <c r="AJ257" i="20"/>
  <c r="AI257" i="20"/>
  <c r="AJ256" i="20"/>
  <c r="AI256" i="20"/>
  <c r="AJ255" i="20"/>
  <c r="AI255" i="20"/>
  <c r="AJ254" i="20"/>
  <c r="AI254" i="20"/>
  <c r="AJ253" i="20"/>
  <c r="AI253" i="20"/>
  <c r="AJ252" i="20"/>
  <c r="AI252" i="20"/>
  <c r="AJ251" i="20"/>
  <c r="AI251" i="20"/>
  <c r="AJ250" i="20"/>
  <c r="AI250" i="20"/>
  <c r="AJ249" i="20"/>
  <c r="AI249" i="20"/>
  <c r="AJ248" i="20"/>
  <c r="AI248" i="20"/>
  <c r="AJ247" i="20"/>
  <c r="AI247" i="20"/>
  <c r="AJ246" i="20"/>
  <c r="AI246" i="20"/>
  <c r="AJ245" i="20"/>
  <c r="AI245" i="20"/>
  <c r="AJ244" i="20"/>
  <c r="AI244" i="20"/>
  <c r="AJ243" i="20"/>
  <c r="AI243" i="20"/>
  <c r="AJ242" i="20"/>
  <c r="AI242" i="20"/>
  <c r="AJ241" i="20"/>
  <c r="AI241" i="20"/>
  <c r="AJ240" i="20"/>
  <c r="AI240" i="20"/>
  <c r="AI239" i="20"/>
  <c r="AJ239" i="20" s="1"/>
  <c r="AI238" i="20"/>
  <c r="AI237" i="20"/>
  <c r="AJ237" i="20" s="1"/>
  <c r="AI236" i="20"/>
  <c r="AI235" i="20"/>
  <c r="AI234" i="20"/>
  <c r="AI233" i="20"/>
  <c r="AI232" i="20"/>
  <c r="AI231" i="20"/>
  <c r="AI230" i="20"/>
  <c r="AI229" i="20"/>
  <c r="AI228" i="20"/>
  <c r="AI227" i="20"/>
  <c r="AI226" i="20"/>
  <c r="AI225" i="20"/>
  <c r="AI224" i="20"/>
  <c r="AI223" i="20"/>
  <c r="AI222" i="20"/>
  <c r="AI221" i="20"/>
  <c r="AI220" i="20"/>
  <c r="AI219" i="20"/>
  <c r="AI218" i="20"/>
  <c r="AI217" i="20"/>
  <c r="AI216" i="20"/>
  <c r="AI215" i="20"/>
  <c r="AI214" i="20"/>
  <c r="AI213" i="20"/>
  <c r="AI212" i="20"/>
  <c r="AI211" i="20"/>
  <c r="AI210" i="20"/>
  <c r="AI209" i="20"/>
  <c r="AI208" i="20"/>
  <c r="AI207" i="20"/>
  <c r="AI206" i="20"/>
  <c r="AI205" i="20"/>
  <c r="AI204" i="20"/>
  <c r="AI203" i="20"/>
  <c r="AI202" i="20"/>
  <c r="AI201" i="20"/>
  <c r="AI200" i="20"/>
  <c r="AI199" i="20"/>
  <c r="AI198" i="20"/>
  <c r="AI197" i="20"/>
  <c r="AI196" i="20"/>
  <c r="AI195" i="20"/>
  <c r="AI194" i="20"/>
  <c r="AI193" i="20"/>
  <c r="AI192" i="20"/>
  <c r="AI191" i="20"/>
  <c r="AI190" i="20"/>
  <c r="AI189" i="20"/>
  <c r="AI188" i="20"/>
  <c r="AI187" i="20"/>
  <c r="AI186" i="20"/>
  <c r="AI185" i="20"/>
  <c r="AI184" i="20"/>
  <c r="AI183" i="20"/>
  <c r="AI182" i="20"/>
  <c r="AI181" i="20"/>
  <c r="AI180" i="20"/>
  <c r="AI179" i="20"/>
  <c r="AI178" i="20"/>
  <c r="AI177" i="20"/>
  <c r="AI176" i="20"/>
  <c r="AI175" i="20"/>
  <c r="AI174" i="20"/>
  <c r="AI173" i="20"/>
  <c r="AI172" i="20"/>
  <c r="AI171" i="20"/>
  <c r="AI170" i="20"/>
  <c r="AI169" i="20"/>
  <c r="AI168" i="20"/>
  <c r="AI167" i="20"/>
  <c r="AI166" i="20"/>
  <c r="AI165" i="20"/>
  <c r="AI164" i="20"/>
  <c r="AI163" i="20"/>
  <c r="AI162" i="20"/>
  <c r="AI161" i="20"/>
  <c r="AI160" i="20"/>
  <c r="AI159" i="20"/>
  <c r="AI158" i="20"/>
  <c r="AI157" i="20"/>
  <c r="AI156" i="20"/>
  <c r="AI155" i="20"/>
  <c r="AI154" i="20"/>
  <c r="AI153" i="20"/>
  <c r="AI152" i="20"/>
  <c r="AI151" i="20"/>
  <c r="AI150" i="20"/>
  <c r="AI149" i="20"/>
  <c r="AI148" i="20"/>
  <c r="AI147" i="20"/>
  <c r="AI146" i="20"/>
  <c r="AI145" i="20"/>
  <c r="AI144" i="20"/>
  <c r="AI143" i="20"/>
  <c r="AI142" i="20"/>
  <c r="AI141" i="20"/>
  <c r="AI140" i="20"/>
  <c r="AI139" i="20"/>
  <c r="AI138" i="20"/>
  <c r="AI137" i="20"/>
  <c r="AI136" i="20"/>
  <c r="AI135" i="20"/>
  <c r="AI134" i="20"/>
  <c r="AI133" i="20"/>
  <c r="AI132" i="20"/>
  <c r="AI131" i="20"/>
  <c r="AI130" i="20"/>
  <c r="AI129" i="20"/>
  <c r="AI128" i="20"/>
  <c r="AI127" i="20"/>
  <c r="AI126" i="20"/>
  <c r="AI125" i="20"/>
  <c r="AI124" i="20"/>
  <c r="AI123" i="20"/>
  <c r="AI122" i="20"/>
  <c r="AI121" i="20"/>
  <c r="AI120" i="20"/>
  <c r="AI119" i="20"/>
  <c r="AI118" i="20"/>
  <c r="AI117" i="20"/>
  <c r="AI116" i="20"/>
  <c r="AI115" i="20"/>
  <c r="AI114" i="20"/>
  <c r="AI113" i="20"/>
  <c r="AI112" i="20"/>
  <c r="AI111" i="20"/>
  <c r="AI110" i="20"/>
  <c r="AI109" i="20"/>
  <c r="AI108" i="20"/>
  <c r="AI107" i="20"/>
  <c r="AI106" i="20"/>
  <c r="AI105" i="20"/>
  <c r="AI104" i="20"/>
  <c r="AI103" i="20"/>
  <c r="AI102" i="20"/>
  <c r="AI101" i="20"/>
  <c r="AI100" i="20"/>
  <c r="AI99" i="20"/>
  <c r="AI98" i="20"/>
  <c r="AI97" i="20"/>
  <c r="AI96" i="20"/>
  <c r="AI95" i="20"/>
  <c r="AI94" i="20"/>
  <c r="AI93" i="20"/>
  <c r="AI92" i="20"/>
  <c r="AI91" i="20"/>
  <c r="AI90" i="20"/>
  <c r="AI89" i="20"/>
  <c r="AI88" i="20"/>
  <c r="AI87" i="20"/>
  <c r="AI86" i="20"/>
  <c r="AI85" i="20"/>
  <c r="AI84" i="20"/>
  <c r="AI83" i="20"/>
  <c r="AI82" i="20"/>
  <c r="AI81" i="20"/>
  <c r="AI80" i="20"/>
  <c r="AI79" i="20"/>
  <c r="AI78" i="20"/>
  <c r="AI77" i="20"/>
  <c r="AI76" i="20"/>
  <c r="AI75" i="20"/>
  <c r="AI74" i="20"/>
  <c r="AI73" i="20"/>
  <c r="AI72" i="20"/>
  <c r="AI71" i="20"/>
  <c r="AI70" i="20"/>
  <c r="AI69" i="20"/>
  <c r="AI68" i="20"/>
  <c r="AI67" i="20"/>
  <c r="AI66" i="20"/>
  <c r="AI65" i="20"/>
  <c r="AI64" i="20"/>
  <c r="AI63" i="20"/>
  <c r="AI62" i="20"/>
  <c r="AI61" i="20"/>
  <c r="AI60" i="20"/>
  <c r="AI59" i="20"/>
  <c r="AI58" i="20"/>
  <c r="AI57" i="20"/>
  <c r="AI56" i="20"/>
  <c r="AI55" i="20"/>
  <c r="AI54" i="20"/>
  <c r="AI53" i="20"/>
  <c r="AI52" i="20"/>
  <c r="AI51" i="20"/>
  <c r="AI50" i="20"/>
  <c r="AI49" i="20"/>
  <c r="AI48" i="20"/>
  <c r="AI47" i="20"/>
  <c r="AI46" i="20"/>
  <c r="AI45" i="20"/>
  <c r="AI44" i="20"/>
  <c r="AI43" i="20"/>
  <c r="AI42" i="20"/>
  <c r="AT41" i="20"/>
  <c r="AS41" i="20"/>
  <c r="AR41" i="20"/>
  <c r="AQ41" i="20"/>
  <c r="AP41" i="20"/>
  <c r="AI41" i="20"/>
  <c r="AT40" i="20"/>
  <c r="AS40" i="20"/>
  <c r="AR40" i="20"/>
  <c r="AQ40" i="20"/>
  <c r="AP40" i="20"/>
  <c r="AI40" i="20"/>
  <c r="AT39" i="20"/>
  <c r="AS39" i="20"/>
  <c r="AR39" i="20"/>
  <c r="AQ39" i="20"/>
  <c r="AP39" i="20"/>
  <c r="AI39" i="20"/>
  <c r="AT38" i="20"/>
  <c r="AS38" i="20"/>
  <c r="AR38" i="20"/>
  <c r="AQ38" i="20"/>
  <c r="AP38" i="20"/>
  <c r="AI38" i="20"/>
  <c r="BT37" i="20"/>
  <c r="BT37" i="20" a="1"/>
  <c r="BS37" i="20"/>
  <c r="BS37" i="20" a="1"/>
  <c r="BR37" i="20"/>
  <c r="BR37" i="20" a="1"/>
  <c r="BQ37" i="20"/>
  <c r="BQ37" i="20" a="1"/>
  <c r="BP37" i="20"/>
  <c r="BP37" i="20" a="1"/>
  <c r="BO37" i="20"/>
  <c r="BO37" i="20" a="1"/>
  <c r="BN37" i="20"/>
  <c r="BN37" i="20" a="1"/>
  <c r="BM37" i="20"/>
  <c r="BM37" i="20" a="1"/>
  <c r="BL37" i="20"/>
  <c r="BL37" i="20" a="1"/>
  <c r="BK37" i="20"/>
  <c r="BK37" i="20" a="1"/>
  <c r="BJ37" i="20"/>
  <c r="BJ37" i="20" a="1"/>
  <c r="BI37" i="20"/>
  <c r="BI37" i="20" a="1"/>
  <c r="BH37" i="20"/>
  <c r="BH37" i="20" a="1"/>
  <c r="BG37" i="20"/>
  <c r="BG37" i="20" a="1"/>
  <c r="BF37" i="20"/>
  <c r="BF37" i="20" a="1"/>
  <c r="BE37" i="20"/>
  <c r="BE37" i="20" a="1"/>
  <c r="BD37" i="20"/>
  <c r="BD37" i="20" a="1"/>
  <c r="BC37" i="20"/>
  <c r="BC37" i="20" a="1"/>
  <c r="BB37" i="20"/>
  <c r="BB37" i="20" a="1"/>
  <c r="BA37" i="20"/>
  <c r="BA37" i="20" a="1"/>
  <c r="AZ37" i="20"/>
  <c r="AZ37" i="20" a="1"/>
  <c r="AY37" i="20"/>
  <c r="AY37" i="20" a="1"/>
  <c r="AX37" i="20"/>
  <c r="AX37" i="20" a="1"/>
  <c r="AW37" i="20"/>
  <c r="AW37" i="20" a="1"/>
  <c r="AV37" i="20"/>
  <c r="AV37" i="20" a="1"/>
  <c r="AT37" i="20"/>
  <c r="AS37" i="20"/>
  <c r="AR37" i="20"/>
  <c r="AQ37" i="20"/>
  <c r="AP37" i="20"/>
  <c r="AI37" i="20"/>
  <c r="AI36" i="20"/>
  <c r="AI35" i="20"/>
  <c r="AI34" i="20"/>
  <c r="AI33" i="20"/>
  <c r="AI32" i="20"/>
  <c r="AI31" i="20"/>
  <c r="AI30" i="20"/>
  <c r="AI29" i="20"/>
  <c r="AI28" i="20"/>
  <c r="AI27" i="20"/>
  <c r="AI26" i="20"/>
  <c r="AI25" i="20"/>
  <c r="AI24" i="20"/>
  <c r="AI23" i="20"/>
  <c r="AI22" i="20"/>
  <c r="AI21" i="20"/>
  <c r="AI20" i="20"/>
  <c r="AI19" i="20"/>
  <c r="AI18" i="20"/>
  <c r="AI17" i="20"/>
  <c r="AI16" i="20"/>
  <c r="AI15" i="20"/>
  <c r="AI14" i="20"/>
  <c r="AI13" i="20"/>
  <c r="AI12" i="20"/>
  <c r="AI11" i="20"/>
  <c r="AI10" i="20"/>
  <c r="AI9" i="20"/>
  <c r="AI8" i="20"/>
  <c r="AI7" i="20"/>
  <c r="AI6" i="20"/>
  <c r="AL239" i="16"/>
  <c r="AL238" i="16"/>
  <c r="AL237" i="16"/>
  <c r="AL236" i="16"/>
  <c r="AL235" i="16"/>
  <c r="AL234" i="16"/>
  <c r="AL233" i="16"/>
  <c r="AL232" i="16"/>
  <c r="AL231" i="16"/>
  <c r="AL230" i="16"/>
  <c r="AL229" i="16"/>
  <c r="AL228" i="16"/>
  <c r="AL227" i="16"/>
  <c r="AL226" i="16"/>
  <c r="AL225" i="16"/>
  <c r="AL224" i="16"/>
  <c r="AL223" i="16"/>
  <c r="AL222" i="16"/>
  <c r="AL221" i="16"/>
  <c r="AL220" i="16"/>
  <c r="AL219" i="16"/>
  <c r="AL218" i="16"/>
  <c r="AL217" i="16"/>
  <c r="AL216" i="16"/>
  <c r="AL215" i="16"/>
  <c r="AL214" i="16"/>
  <c r="AL213" i="16"/>
  <c r="AL212" i="16"/>
  <c r="AL211" i="16"/>
  <c r="AL210" i="16"/>
  <c r="AL209" i="16"/>
  <c r="AL208" i="16"/>
  <c r="AL207" i="16"/>
  <c r="AL206" i="16"/>
  <c r="AL205" i="16"/>
  <c r="AL204" i="16"/>
  <c r="AL203" i="16"/>
  <c r="AL202" i="16"/>
  <c r="AL201" i="16"/>
  <c r="AL200" i="16"/>
  <c r="AL199" i="16"/>
  <c r="AL198" i="16"/>
  <c r="AL197" i="16"/>
  <c r="AL196" i="16"/>
  <c r="AL195" i="16"/>
  <c r="AL194" i="16"/>
  <c r="AL193" i="16"/>
  <c r="AL192" i="16"/>
  <c r="AL191" i="16"/>
  <c r="AL190" i="16"/>
  <c r="AL189" i="16"/>
  <c r="AL188" i="16"/>
  <c r="AL187" i="16"/>
  <c r="AL186" i="16"/>
  <c r="AL185" i="16"/>
  <c r="AL184" i="16"/>
  <c r="AL183" i="16"/>
  <c r="AL182" i="16"/>
  <c r="AL181" i="16"/>
  <c r="AL180" i="16"/>
  <c r="AL179" i="16"/>
  <c r="AL178" i="16"/>
  <c r="AL177" i="16"/>
  <c r="AL176" i="16"/>
  <c r="AL175" i="16"/>
  <c r="AL174" i="16"/>
  <c r="AL173" i="16"/>
  <c r="AL172" i="16"/>
  <c r="AL171" i="16"/>
  <c r="AL170" i="16"/>
  <c r="AL169" i="16"/>
  <c r="AL168" i="16"/>
  <c r="AL167" i="16"/>
  <c r="AL166" i="16"/>
  <c r="AL165" i="16"/>
  <c r="AL164" i="16"/>
  <c r="AL163" i="16"/>
  <c r="AL162" i="16"/>
  <c r="AL161" i="16"/>
  <c r="AL160" i="16"/>
  <c r="AL159" i="16"/>
  <c r="AL158" i="16"/>
  <c r="AL157" i="16"/>
  <c r="AL156" i="16"/>
  <c r="AL155" i="16"/>
  <c r="AL154" i="16"/>
  <c r="AL153" i="16"/>
  <c r="AL152" i="16"/>
  <c r="AL151" i="16"/>
  <c r="AL150" i="16"/>
  <c r="AL149" i="16"/>
  <c r="AL148" i="16"/>
  <c r="AL147" i="16"/>
  <c r="AL146" i="16"/>
  <c r="AL145" i="16"/>
  <c r="AL144" i="16"/>
  <c r="AL143" i="16"/>
  <c r="AL142" i="16"/>
  <c r="AL141" i="16"/>
  <c r="AL140" i="16"/>
  <c r="AL139" i="16"/>
  <c r="AL138" i="16"/>
  <c r="AL137" i="16"/>
  <c r="AL136" i="16"/>
  <c r="AL135" i="16"/>
  <c r="AL134" i="16"/>
  <c r="AL133" i="16"/>
  <c r="AL132" i="16"/>
  <c r="AL131" i="16"/>
  <c r="AL130" i="16"/>
  <c r="AL129" i="16"/>
  <c r="AL128" i="16"/>
  <c r="AL127" i="16"/>
  <c r="AL126" i="16"/>
  <c r="AL125" i="16"/>
  <c r="AL124" i="16"/>
  <c r="AL123" i="16"/>
  <c r="AL122" i="16"/>
  <c r="AL121" i="16"/>
  <c r="AL120" i="16"/>
  <c r="AL119" i="16"/>
  <c r="AL118" i="16"/>
  <c r="AL117" i="16"/>
  <c r="AL116" i="16"/>
  <c r="AL115" i="16"/>
  <c r="AL114" i="16"/>
  <c r="AL113" i="16"/>
  <c r="AL112" i="16"/>
  <c r="AL111" i="16"/>
  <c r="AL110" i="16"/>
  <c r="AL109" i="16"/>
  <c r="AL108" i="16"/>
  <c r="AL107" i="16"/>
  <c r="AL106" i="16"/>
  <c r="AL105" i="16"/>
  <c r="AL104" i="16"/>
  <c r="AL103" i="16"/>
  <c r="AL102" i="16"/>
  <c r="AL101" i="16"/>
  <c r="AL100" i="16"/>
  <c r="AL99" i="16"/>
  <c r="AL98" i="16"/>
  <c r="AL97" i="16"/>
  <c r="AL96" i="16"/>
  <c r="AL95" i="16"/>
  <c r="AL94" i="16"/>
  <c r="AL93" i="16"/>
  <c r="AL92" i="16"/>
  <c r="AL91" i="16"/>
  <c r="AL90" i="16"/>
  <c r="AL89" i="16"/>
  <c r="AL88" i="16"/>
  <c r="AL87" i="16"/>
  <c r="AL86" i="16"/>
  <c r="AL85" i="16"/>
  <c r="AL84" i="16"/>
  <c r="AL83" i="16"/>
  <c r="AL82" i="16"/>
  <c r="AL81" i="16"/>
  <c r="AL80" i="16"/>
  <c r="AL79" i="16"/>
  <c r="AL78" i="16"/>
  <c r="AL77" i="16"/>
  <c r="AL76" i="16"/>
  <c r="AL75" i="16"/>
  <c r="AL74" i="16"/>
  <c r="AL73" i="16"/>
  <c r="AL72" i="16"/>
  <c r="AL71" i="16"/>
  <c r="AL70" i="16"/>
  <c r="AL69" i="16"/>
  <c r="AL68" i="16"/>
  <c r="AL67" i="16"/>
  <c r="AL66" i="16"/>
  <c r="AL65" i="16"/>
  <c r="AL64" i="16"/>
  <c r="AL63" i="16"/>
  <c r="AL62" i="16"/>
  <c r="AL61" i="16"/>
  <c r="AL60" i="16"/>
  <c r="AL59" i="16"/>
  <c r="AL58" i="16"/>
  <c r="AL57" i="16"/>
  <c r="AL56" i="16"/>
  <c r="AL55" i="16"/>
  <c r="AL54" i="16"/>
  <c r="AL53" i="16"/>
  <c r="AL52" i="16"/>
  <c r="AL51" i="16"/>
  <c r="AL50" i="16"/>
  <c r="AL49" i="16"/>
  <c r="AL48" i="16"/>
  <c r="AL47" i="16"/>
  <c r="AL46" i="16"/>
  <c r="AL45" i="16"/>
  <c r="AL44" i="16"/>
  <c r="AL43" i="16"/>
  <c r="AL42" i="16"/>
  <c r="AL41" i="16"/>
  <c r="AL40" i="16"/>
  <c r="AL39" i="16"/>
  <c r="AL38" i="16"/>
  <c r="AL37" i="16"/>
  <c r="AL36" i="16"/>
  <c r="AL35" i="16"/>
  <c r="AL34" i="16"/>
  <c r="AL33" i="16"/>
  <c r="AL32" i="16"/>
  <c r="AL31" i="16"/>
  <c r="AL30" i="16"/>
  <c r="AL29" i="16"/>
  <c r="AL28" i="16"/>
  <c r="AL27" i="16"/>
  <c r="AL26" i="16"/>
  <c r="AL25" i="16"/>
  <c r="AL24" i="16"/>
  <c r="AL23" i="16"/>
  <c r="AL22" i="16"/>
  <c r="AL21" i="16"/>
  <c r="AL20" i="16"/>
  <c r="AL19" i="16"/>
  <c r="AL18" i="16"/>
  <c r="AL17" i="16"/>
  <c r="AL16" i="16"/>
  <c r="AL15" i="16"/>
  <c r="AL14" i="16"/>
  <c r="AL13" i="16"/>
  <c r="AL12" i="16"/>
  <c r="AL11" i="16"/>
  <c r="AL10" i="16"/>
  <c r="AL9" i="16"/>
  <c r="AL8" i="16"/>
  <c r="AL7" i="16"/>
  <c r="AL6" i="16"/>
  <c r="V894" i="21" l="1"/>
  <c r="U884" i="21"/>
  <c r="S886" i="21"/>
  <c r="X887" i="21"/>
  <c r="V889" i="21"/>
  <c r="T891" i="21"/>
  <c r="R893" i="21"/>
  <c r="W894" i="21"/>
  <c r="V884" i="21"/>
  <c r="T886" i="21"/>
  <c r="R888" i="21"/>
  <c r="W889" i="21"/>
  <c r="U891" i="21"/>
  <c r="S893" i="21"/>
  <c r="X894" i="21"/>
  <c r="S891" i="21"/>
  <c r="R883" i="21"/>
  <c r="W884" i="21"/>
  <c r="U886" i="21"/>
  <c r="S888" i="21"/>
  <c r="X889" i="21"/>
  <c r="V891" i="21"/>
  <c r="T893" i="21"/>
  <c r="R895" i="21"/>
  <c r="T884" i="21"/>
  <c r="S883" i="21"/>
  <c r="X884" i="21"/>
  <c r="V886" i="21"/>
  <c r="T888" i="21"/>
  <c r="R890" i="21"/>
  <c r="W891" i="21"/>
  <c r="U893" i="21"/>
  <c r="S895" i="21"/>
  <c r="W887" i="21"/>
  <c r="T883" i="21"/>
  <c r="R885" i="21"/>
  <c r="W886" i="21"/>
  <c r="U888" i="21"/>
  <c r="S890" i="21"/>
  <c r="X891" i="21"/>
  <c r="V893" i="21"/>
  <c r="T895" i="21"/>
  <c r="R886" i="21"/>
  <c r="U883" i="21"/>
  <c r="S885" i="21"/>
  <c r="X886" i="21"/>
  <c r="V888" i="21"/>
  <c r="T890" i="21"/>
  <c r="R892" i="21"/>
  <c r="W893" i="21"/>
  <c r="U895" i="21"/>
  <c r="V883" i="21"/>
  <c r="T885" i="21"/>
  <c r="R887" i="21"/>
  <c r="W888" i="21"/>
  <c r="U890" i="21"/>
  <c r="S892" i="21"/>
  <c r="X893" i="21"/>
  <c r="V895" i="21"/>
  <c r="X892" i="21"/>
  <c r="W883" i="21"/>
  <c r="U885" i="21"/>
  <c r="S887" i="21"/>
  <c r="X888" i="21"/>
  <c r="V890" i="21"/>
  <c r="T892" i="21"/>
  <c r="R894" i="21"/>
  <c r="W895" i="21"/>
  <c r="U889" i="21"/>
  <c r="X883" i="21"/>
  <c r="V885" i="21"/>
  <c r="T887" i="21"/>
  <c r="R889" i="21"/>
  <c r="W890" i="21"/>
  <c r="U892" i="21"/>
  <c r="S894" i="21"/>
  <c r="X895" i="21"/>
  <c r="R884" i="21"/>
  <c r="W885" i="21"/>
  <c r="U887" i="21"/>
  <c r="S889" i="21"/>
  <c r="X890" i="21"/>
  <c r="V892" i="21"/>
  <c r="T894" i="21"/>
  <c r="S884" i="21"/>
  <c r="X885" i="21"/>
  <c r="V887" i="21"/>
  <c r="T889" i="21"/>
  <c r="R891" i="21"/>
  <c r="W892" i="21"/>
  <c r="U894" i="21"/>
  <c r="S879" i="21"/>
  <c r="X880" i="21"/>
  <c r="V882" i="21"/>
  <c r="T879" i="21"/>
  <c r="R881" i="21"/>
  <c r="W882" i="21"/>
  <c r="U879" i="21"/>
  <c r="S881" i="21"/>
  <c r="X882" i="21"/>
  <c r="V879" i="21"/>
  <c r="T881" i="21"/>
  <c r="R878" i="21"/>
  <c r="W879" i="21"/>
  <c r="U881" i="21"/>
  <c r="S878" i="21"/>
  <c r="X879" i="21"/>
  <c r="V881" i="21"/>
  <c r="T878" i="21"/>
  <c r="R880" i="21"/>
  <c r="W881" i="21"/>
  <c r="U878" i="21"/>
  <c r="S880" i="21"/>
  <c r="X881" i="21"/>
  <c r="V878" i="21"/>
  <c r="T880" i="21"/>
  <c r="R882" i="21"/>
  <c r="W878" i="21"/>
  <c r="U880" i="21"/>
  <c r="S882" i="21"/>
  <c r="X878" i="21"/>
  <c r="V880" i="21"/>
  <c r="T882" i="21"/>
  <c r="R879" i="21"/>
  <c r="W880" i="21"/>
  <c r="U882" i="21"/>
  <c r="T872" i="21"/>
  <c r="R874" i="21"/>
  <c r="W875" i="21"/>
  <c r="U877" i="21"/>
  <c r="U872" i="21"/>
  <c r="S874" i="21"/>
  <c r="X875" i="21"/>
  <c r="V877" i="21"/>
  <c r="V872" i="21"/>
  <c r="T874" i="21"/>
  <c r="R876" i="21"/>
  <c r="W877" i="21"/>
  <c r="W872" i="21"/>
  <c r="U874" i="21"/>
  <c r="S876" i="21"/>
  <c r="X877" i="21"/>
  <c r="X872" i="21"/>
  <c r="V874" i="21"/>
  <c r="T876" i="21"/>
  <c r="R873" i="21"/>
  <c r="W874" i="21"/>
  <c r="U876" i="21"/>
  <c r="S873" i="21"/>
  <c r="X874" i="21"/>
  <c r="V876" i="21"/>
  <c r="T873" i="21"/>
  <c r="R875" i="21"/>
  <c r="W876" i="21"/>
  <c r="U873" i="21"/>
  <c r="S875" i="21"/>
  <c r="X876" i="21"/>
  <c r="V873" i="21"/>
  <c r="T875" i="21"/>
  <c r="R877" i="21"/>
  <c r="R872" i="21"/>
  <c r="W873" i="21"/>
  <c r="U875" i="21"/>
  <c r="S877" i="21"/>
  <c r="S872" i="21"/>
  <c r="X873" i="21"/>
  <c r="V875" i="21"/>
  <c r="T877" i="21"/>
  <c r="U865" i="21"/>
  <c r="S867" i="21"/>
  <c r="X868" i="21"/>
  <c r="V870" i="21"/>
  <c r="V865" i="21"/>
  <c r="T867" i="21"/>
  <c r="R869" i="21"/>
  <c r="W870" i="21"/>
  <c r="R864" i="21"/>
  <c r="W865" i="21"/>
  <c r="U867" i="21"/>
  <c r="S869" i="21"/>
  <c r="X870" i="21"/>
  <c r="S864" i="21"/>
  <c r="X865" i="21"/>
  <c r="V867" i="21"/>
  <c r="T869" i="21"/>
  <c r="R871" i="21"/>
  <c r="S871" i="21"/>
  <c r="U869" i="21"/>
  <c r="U864" i="21"/>
  <c r="X867" i="21"/>
  <c r="V869" i="21"/>
  <c r="T871" i="21"/>
  <c r="S866" i="21"/>
  <c r="V864" i="21"/>
  <c r="T866" i="21"/>
  <c r="R868" i="21"/>
  <c r="W869" i="21"/>
  <c r="U871" i="21"/>
  <c r="W864" i="21"/>
  <c r="U866" i="21"/>
  <c r="S868" i="21"/>
  <c r="X869" i="21"/>
  <c r="V871" i="21"/>
  <c r="T864" i="21"/>
  <c r="X864" i="21"/>
  <c r="V866" i="21"/>
  <c r="T868" i="21"/>
  <c r="R870" i="21"/>
  <c r="W871" i="21"/>
  <c r="R866" i="21"/>
  <c r="R865" i="21"/>
  <c r="W866" i="21"/>
  <c r="U868" i="21"/>
  <c r="S870" i="21"/>
  <c r="X871" i="21"/>
  <c r="W867" i="21"/>
  <c r="S865" i="21"/>
  <c r="X866" i="21"/>
  <c r="V868" i="21"/>
  <c r="T870" i="21"/>
  <c r="T865" i="21"/>
  <c r="R867" i="21"/>
  <c r="W868" i="21"/>
  <c r="U870" i="21"/>
  <c r="S855" i="21"/>
  <c r="X856" i="21"/>
  <c r="V858" i="21"/>
  <c r="T860" i="21"/>
  <c r="R862" i="21"/>
  <c r="W863" i="21"/>
  <c r="U861" i="21"/>
  <c r="T855" i="21"/>
  <c r="R857" i="21"/>
  <c r="W858" i="21"/>
  <c r="U860" i="21"/>
  <c r="S862" i="21"/>
  <c r="X863" i="21"/>
  <c r="U855" i="21"/>
  <c r="S857" i="21"/>
  <c r="X858" i="21"/>
  <c r="V860" i="21"/>
  <c r="T862" i="21"/>
  <c r="V855" i="21"/>
  <c r="T857" i="21"/>
  <c r="R859" i="21"/>
  <c r="W860" i="21"/>
  <c r="U862" i="21"/>
  <c r="R854" i="21"/>
  <c r="W855" i="21"/>
  <c r="U857" i="21"/>
  <c r="S859" i="21"/>
  <c r="X860" i="21"/>
  <c r="V862" i="21"/>
  <c r="R858" i="21"/>
  <c r="S854" i="21"/>
  <c r="X855" i="21"/>
  <c r="V857" i="21"/>
  <c r="T859" i="21"/>
  <c r="R861" i="21"/>
  <c r="W862" i="21"/>
  <c r="T854" i="21"/>
  <c r="R856" i="21"/>
  <c r="W857" i="21"/>
  <c r="U859" i="21"/>
  <c r="S861" i="21"/>
  <c r="X862" i="21"/>
  <c r="T856" i="21"/>
  <c r="U854" i="21"/>
  <c r="S856" i="21"/>
  <c r="X857" i="21"/>
  <c r="V859" i="21"/>
  <c r="T861" i="21"/>
  <c r="R863" i="21"/>
  <c r="W859" i="21"/>
  <c r="S863" i="21"/>
  <c r="W854" i="21"/>
  <c r="U856" i="21"/>
  <c r="S858" i="21"/>
  <c r="X859" i="21"/>
  <c r="V861" i="21"/>
  <c r="T863" i="21"/>
  <c r="X854" i="21"/>
  <c r="V856" i="21"/>
  <c r="T858" i="21"/>
  <c r="R860" i="21"/>
  <c r="W861" i="21"/>
  <c r="U863" i="21"/>
  <c r="V854" i="21"/>
  <c r="R855" i="21"/>
  <c r="W856" i="21"/>
  <c r="U858" i="21"/>
  <c r="S860" i="21"/>
  <c r="X861" i="21"/>
  <c r="V863" i="21"/>
  <c r="R845" i="21"/>
  <c r="W846" i="21"/>
  <c r="U848" i="21"/>
  <c r="S850" i="21"/>
  <c r="X851" i="21"/>
  <c r="V853" i="21"/>
  <c r="S845" i="21"/>
  <c r="X846" i="21"/>
  <c r="V848" i="21"/>
  <c r="T850" i="21"/>
  <c r="R852" i="21"/>
  <c r="W853" i="21"/>
  <c r="U853" i="21"/>
  <c r="T845" i="21"/>
  <c r="R847" i="21"/>
  <c r="W848" i="21"/>
  <c r="U850" i="21"/>
  <c r="S852" i="21"/>
  <c r="X853" i="21"/>
  <c r="R850" i="21"/>
  <c r="U845" i="21"/>
  <c r="S847" i="21"/>
  <c r="X848" i="21"/>
  <c r="V850" i="21"/>
  <c r="T852" i="21"/>
  <c r="V845" i="21"/>
  <c r="T847" i="21"/>
  <c r="R849" i="21"/>
  <c r="W850" i="21"/>
  <c r="U852" i="21"/>
  <c r="R844" i="21"/>
  <c r="W845" i="21"/>
  <c r="U847" i="21"/>
  <c r="S849" i="21"/>
  <c r="X850" i="21"/>
  <c r="V852" i="21"/>
  <c r="S844" i="21"/>
  <c r="X845" i="21"/>
  <c r="V847" i="21"/>
  <c r="T849" i="21"/>
  <c r="R851" i="21"/>
  <c r="W852" i="21"/>
  <c r="W851" i="21"/>
  <c r="T844" i="21"/>
  <c r="R846" i="21"/>
  <c r="W847" i="21"/>
  <c r="U849" i="21"/>
  <c r="S851" i="21"/>
  <c r="X852" i="21"/>
  <c r="X844" i="21"/>
  <c r="U844" i="21"/>
  <c r="S846" i="21"/>
  <c r="X847" i="21"/>
  <c r="V849" i="21"/>
  <c r="T851" i="21"/>
  <c r="R853" i="21"/>
  <c r="V846" i="21"/>
  <c r="V844" i="21"/>
  <c r="T846" i="21"/>
  <c r="R848" i="21"/>
  <c r="W849" i="21"/>
  <c r="U851" i="21"/>
  <c r="S853" i="21"/>
  <c r="T848" i="21"/>
  <c r="W844" i="21"/>
  <c r="U846" i="21"/>
  <c r="S848" i="21"/>
  <c r="X849" i="21"/>
  <c r="V851" i="21"/>
  <c r="T853" i="21"/>
  <c r="T824" i="21"/>
  <c r="R826" i="21"/>
  <c r="W827" i="21"/>
  <c r="U829" i="21"/>
  <c r="S831" i="21"/>
  <c r="X832" i="21"/>
  <c r="T836" i="21"/>
  <c r="R838" i="21"/>
  <c r="U841" i="21"/>
  <c r="S843" i="21"/>
  <c r="U824" i="21"/>
  <c r="S826" i="21"/>
  <c r="X827" i="21"/>
  <c r="V829" i="21"/>
  <c r="T831" i="21"/>
  <c r="R833" i="21"/>
  <c r="W834" i="21"/>
  <c r="U836" i="21"/>
  <c r="S838" i="21"/>
  <c r="X839" i="21"/>
  <c r="V841" i="21"/>
  <c r="T843" i="21"/>
  <c r="V824" i="21"/>
  <c r="T826" i="21"/>
  <c r="R828" i="21"/>
  <c r="W829" i="21"/>
  <c r="U831" i="21"/>
  <c r="S833" i="21"/>
  <c r="X834" i="21"/>
  <c r="V836" i="21"/>
  <c r="T838" i="21"/>
  <c r="R840" i="21"/>
  <c r="W841" i="21"/>
  <c r="U843" i="21"/>
  <c r="W824" i="21"/>
  <c r="U826" i="21"/>
  <c r="S828" i="21"/>
  <c r="X829" i="21"/>
  <c r="V831" i="21"/>
  <c r="T833" i="21"/>
  <c r="R835" i="21"/>
  <c r="W836" i="21"/>
  <c r="U838" i="21"/>
  <c r="S840" i="21"/>
  <c r="X841" i="21"/>
  <c r="V843" i="21"/>
  <c r="X824" i="21"/>
  <c r="V826" i="21"/>
  <c r="T828" i="21"/>
  <c r="R830" i="21"/>
  <c r="W831" i="21"/>
  <c r="U833" i="21"/>
  <c r="S835" i="21"/>
  <c r="X836" i="21"/>
  <c r="V838" i="21"/>
  <c r="T840" i="21"/>
  <c r="R842" i="21"/>
  <c r="W843" i="21"/>
  <c r="R825" i="21"/>
  <c r="W826" i="21"/>
  <c r="U828" i="21"/>
  <c r="S830" i="21"/>
  <c r="X831" i="21"/>
  <c r="V833" i="21"/>
  <c r="T835" i="21"/>
  <c r="R837" i="21"/>
  <c r="W838" i="21"/>
  <c r="U840" i="21"/>
  <c r="S842" i="21"/>
  <c r="X843" i="21"/>
  <c r="S825" i="21"/>
  <c r="X826" i="21"/>
  <c r="V828" i="21"/>
  <c r="T830" i="21"/>
  <c r="R832" i="21"/>
  <c r="W833" i="21"/>
  <c r="U835" i="21"/>
  <c r="S837" i="21"/>
  <c r="X838" i="21"/>
  <c r="V840" i="21"/>
  <c r="T842" i="21"/>
  <c r="T825" i="21"/>
  <c r="R827" i="21"/>
  <c r="W828" i="21"/>
  <c r="U830" i="21"/>
  <c r="S832" i="21"/>
  <c r="X833" i="21"/>
  <c r="V835" i="21"/>
  <c r="T837" i="21"/>
  <c r="R839" i="21"/>
  <c r="W840" i="21"/>
  <c r="U842" i="21"/>
  <c r="V842" i="21"/>
  <c r="V825" i="21"/>
  <c r="T827" i="21"/>
  <c r="R829" i="21"/>
  <c r="W830" i="21"/>
  <c r="U832" i="21"/>
  <c r="S834" i="21"/>
  <c r="X835" i="21"/>
  <c r="V837" i="21"/>
  <c r="T839" i="21"/>
  <c r="R841" i="21"/>
  <c r="W842" i="21"/>
  <c r="V834" i="21"/>
  <c r="U825" i="21"/>
  <c r="X828" i="21"/>
  <c r="T832" i="21"/>
  <c r="U837" i="21"/>
  <c r="S839" i="21"/>
  <c r="R824" i="21"/>
  <c r="W825" i="21"/>
  <c r="U827" i="21"/>
  <c r="S829" i="21"/>
  <c r="X830" i="21"/>
  <c r="V832" i="21"/>
  <c r="T834" i="21"/>
  <c r="R836" i="21"/>
  <c r="W837" i="21"/>
  <c r="U839" i="21"/>
  <c r="S841" i="21"/>
  <c r="X842" i="21"/>
  <c r="W839" i="21"/>
  <c r="S827" i="21"/>
  <c r="V830" i="21"/>
  <c r="R834" i="21"/>
  <c r="W835" i="21"/>
  <c r="X840" i="21"/>
  <c r="S824" i="21"/>
  <c r="X825" i="21"/>
  <c r="V827" i="21"/>
  <c r="T829" i="21"/>
  <c r="R831" i="21"/>
  <c r="W832" i="21"/>
  <c r="U834" i="21"/>
  <c r="S836" i="21"/>
  <c r="X837" i="21"/>
  <c r="V839" i="21"/>
  <c r="T841" i="21"/>
  <c r="R843" i="21"/>
  <c r="AZ46" i="15"/>
  <c r="S823" i="21"/>
  <c r="T823" i="21"/>
  <c r="U823" i="21"/>
  <c r="V823" i="21"/>
  <c r="W823" i="21"/>
  <c r="X823" i="21"/>
  <c r="AJ235" i="20"/>
  <c r="AJ130" i="20"/>
  <c r="AZ48" i="15"/>
  <c r="AJ136" i="20"/>
  <c r="X822" i="21"/>
  <c r="W822" i="21"/>
  <c r="V822" i="21"/>
  <c r="U822" i="21"/>
  <c r="T822" i="21"/>
  <c r="S822" i="21"/>
  <c r="R822" i="21"/>
  <c r="U821" i="21"/>
  <c r="T821" i="21"/>
  <c r="S821" i="21"/>
  <c r="R821" i="21"/>
  <c r="V821" i="21"/>
  <c r="W821" i="21"/>
  <c r="X821" i="21"/>
  <c r="X802" i="21"/>
  <c r="X820" i="21"/>
  <c r="W820" i="21"/>
  <c r="V820" i="21"/>
  <c r="U820" i="21"/>
  <c r="T820" i="21"/>
  <c r="S820" i="21"/>
  <c r="R820" i="21"/>
  <c r="AJ8" i="20"/>
  <c r="AJ53" i="20"/>
  <c r="AJ77" i="20"/>
  <c r="AJ101" i="20"/>
  <c r="AJ113" i="20"/>
  <c r="AJ125" i="20"/>
  <c r="AZ82" i="15"/>
  <c r="AJ32" i="20"/>
  <c r="AJ65" i="20"/>
  <c r="AJ89" i="20"/>
  <c r="AJ9" i="20"/>
  <c r="AJ21" i="20"/>
  <c r="AJ33" i="20"/>
  <c r="AJ40" i="20"/>
  <c r="AJ42" i="20"/>
  <c r="AJ54" i="20"/>
  <c r="AJ66" i="20"/>
  <c r="AJ78" i="20"/>
  <c r="AJ90" i="20"/>
  <c r="AJ102" i="20"/>
  <c r="AJ114" i="20"/>
  <c r="AJ126" i="20"/>
  <c r="AZ83" i="15"/>
  <c r="AJ10" i="20"/>
  <c r="AJ161" i="20"/>
  <c r="AJ197" i="20"/>
  <c r="AJ209" i="20"/>
  <c r="AJ221" i="20"/>
  <c r="AJ233" i="20"/>
  <c r="AZ84" i="15"/>
  <c r="AJ20" i="20"/>
  <c r="AJ137" i="20"/>
  <c r="AJ185" i="20"/>
  <c r="AJ35" i="20"/>
  <c r="AJ138" i="20"/>
  <c r="AJ150" i="20"/>
  <c r="AJ162" i="20"/>
  <c r="AJ174" i="20"/>
  <c r="AJ186" i="20"/>
  <c r="AJ198" i="20"/>
  <c r="AJ210" i="20"/>
  <c r="AJ222" i="20"/>
  <c r="AJ234" i="20"/>
  <c r="AZ11" i="15"/>
  <c r="AZ49" i="15"/>
  <c r="AJ22" i="20"/>
  <c r="AJ173" i="20"/>
  <c r="AJ23" i="20"/>
  <c r="AJ12" i="20"/>
  <c r="AJ24" i="20"/>
  <c r="AJ34" i="20"/>
  <c r="AJ149" i="20"/>
  <c r="AJ11" i="20"/>
  <c r="AJ36" i="20"/>
  <c r="AJ14" i="20"/>
  <c r="AJ26" i="20"/>
  <c r="AJ47" i="20"/>
  <c r="AJ59" i="20"/>
  <c r="AJ71" i="20"/>
  <c r="AJ83" i="20"/>
  <c r="AJ95" i="20"/>
  <c r="AJ107" i="20"/>
  <c r="AJ119" i="20"/>
  <c r="AJ96" i="20"/>
  <c r="AJ108" i="20"/>
  <c r="AJ120" i="20"/>
  <c r="AJ131" i="20"/>
  <c r="AJ39" i="20"/>
  <c r="AJ60" i="20"/>
  <c r="AJ16" i="20"/>
  <c r="AJ143" i="20"/>
  <c r="AJ167" i="20"/>
  <c r="AJ191" i="20"/>
  <c r="AJ203" i="20"/>
  <c r="AJ215" i="20"/>
  <c r="AJ227" i="20"/>
  <c r="AZ29" i="15"/>
  <c r="AZ66" i="15"/>
  <c r="AJ15" i="20"/>
  <c r="AJ41" i="20"/>
  <c r="AJ72" i="20"/>
  <c r="AJ28" i="20"/>
  <c r="AJ132" i="20"/>
  <c r="AJ155" i="20"/>
  <c r="AJ179" i="20"/>
  <c r="AJ17" i="20"/>
  <c r="AJ29" i="20"/>
  <c r="AJ144" i="20"/>
  <c r="AJ156" i="20"/>
  <c r="AJ168" i="20"/>
  <c r="AJ180" i="20"/>
  <c r="AJ192" i="20"/>
  <c r="AJ204" i="20"/>
  <c r="AJ216" i="20"/>
  <c r="AJ228" i="20"/>
  <c r="AJ27" i="20"/>
  <c r="AJ48" i="20"/>
  <c r="AJ84" i="20"/>
  <c r="AJ229" i="20"/>
  <c r="AJ18" i="20"/>
  <c r="AJ30" i="20"/>
  <c r="AJ238" i="20"/>
  <c r="R19" i="21"/>
  <c r="X815" i="21"/>
  <c r="R804" i="21"/>
  <c r="W805" i="21"/>
  <c r="U807" i="21"/>
  <c r="S809" i="21"/>
  <c r="X810" i="21"/>
  <c r="V812" i="21"/>
  <c r="T814" i="21"/>
  <c r="R816" i="21"/>
  <c r="W817" i="21"/>
  <c r="U819" i="21"/>
  <c r="T807" i="21"/>
  <c r="S804" i="21"/>
  <c r="X805" i="21"/>
  <c r="V807" i="21"/>
  <c r="T809" i="21"/>
  <c r="R811" i="21"/>
  <c r="W812" i="21"/>
  <c r="U814" i="21"/>
  <c r="S816" i="21"/>
  <c r="X817" i="21"/>
  <c r="V819" i="21"/>
  <c r="R809" i="21"/>
  <c r="T804" i="21"/>
  <c r="R806" i="21"/>
  <c r="W807" i="21"/>
  <c r="U809" i="21"/>
  <c r="S811" i="21"/>
  <c r="X812" i="21"/>
  <c r="V814" i="21"/>
  <c r="T816" i="21"/>
  <c r="R818" i="21"/>
  <c r="W819" i="21"/>
  <c r="V805" i="21"/>
  <c r="U804" i="21"/>
  <c r="S806" i="21"/>
  <c r="X807" i="21"/>
  <c r="V809" i="21"/>
  <c r="T811" i="21"/>
  <c r="R813" i="21"/>
  <c r="W814" i="21"/>
  <c r="U816" i="21"/>
  <c r="S818" i="21"/>
  <c r="X819" i="21"/>
  <c r="V804" i="21"/>
  <c r="T806" i="21"/>
  <c r="R808" i="21"/>
  <c r="W809" i="21"/>
  <c r="U811" i="21"/>
  <c r="S813" i="21"/>
  <c r="X814" i="21"/>
  <c r="V816" i="21"/>
  <c r="T818" i="21"/>
  <c r="X803" i="21"/>
  <c r="S814" i="21"/>
  <c r="R803" i="21"/>
  <c r="W804" i="21"/>
  <c r="U806" i="21"/>
  <c r="S808" i="21"/>
  <c r="X809" i="21"/>
  <c r="V811" i="21"/>
  <c r="T813" i="21"/>
  <c r="R815" i="21"/>
  <c r="W816" i="21"/>
  <c r="U818" i="21"/>
  <c r="W810" i="21"/>
  <c r="S803" i="21"/>
  <c r="X804" i="21"/>
  <c r="V806" i="21"/>
  <c r="T808" i="21"/>
  <c r="R810" i="21"/>
  <c r="W811" i="21"/>
  <c r="U813" i="21"/>
  <c r="S815" i="21"/>
  <c r="X816" i="21"/>
  <c r="V818" i="21"/>
  <c r="U812" i="21"/>
  <c r="T803" i="21"/>
  <c r="R805" i="21"/>
  <c r="W806" i="21"/>
  <c r="U808" i="21"/>
  <c r="S810" i="21"/>
  <c r="X811" i="21"/>
  <c r="V813" i="21"/>
  <c r="T815" i="21"/>
  <c r="R817" i="21"/>
  <c r="W818" i="21"/>
  <c r="T819" i="21"/>
  <c r="U803" i="21"/>
  <c r="S805" i="21"/>
  <c r="X806" i="21"/>
  <c r="V808" i="21"/>
  <c r="T810" i="21"/>
  <c r="R812" i="21"/>
  <c r="W813" i="21"/>
  <c r="U815" i="21"/>
  <c r="S817" i="21"/>
  <c r="X818" i="21"/>
  <c r="V817" i="21"/>
  <c r="V803" i="21"/>
  <c r="T805" i="21"/>
  <c r="R807" i="21"/>
  <c r="W808" i="21"/>
  <c r="U810" i="21"/>
  <c r="S812" i="21"/>
  <c r="X813" i="21"/>
  <c r="V815" i="21"/>
  <c r="T817" i="21"/>
  <c r="R819" i="21"/>
  <c r="W803" i="21"/>
  <c r="U805" i="21"/>
  <c r="S807" i="21"/>
  <c r="X808" i="21"/>
  <c r="V810" i="21"/>
  <c r="T812" i="21"/>
  <c r="R814" i="21"/>
  <c r="W815" i="21"/>
  <c r="U817" i="21"/>
  <c r="S819" i="21"/>
  <c r="AJ64" i="20"/>
  <c r="AJ44" i="20"/>
  <c r="AJ56" i="20"/>
  <c r="AJ68" i="20"/>
  <c r="AJ86" i="20"/>
  <c r="AJ98" i="20"/>
  <c r="AJ110" i="20"/>
  <c r="AJ122" i="20"/>
  <c r="AJ134" i="20"/>
  <c r="AJ146" i="20"/>
  <c r="AJ158" i="20"/>
  <c r="AJ170" i="20"/>
  <c r="AJ182" i="20"/>
  <c r="AJ188" i="20"/>
  <c r="AJ200" i="20"/>
  <c r="AJ212" i="20"/>
  <c r="AJ224" i="20"/>
  <c r="AJ236" i="20"/>
  <c r="AJ70" i="20"/>
  <c r="AJ50" i="20"/>
  <c r="AJ62" i="20"/>
  <c r="AJ74" i="20"/>
  <c r="AJ80" i="20"/>
  <c r="AJ92" i="20"/>
  <c r="AJ104" i="20"/>
  <c r="AJ116" i="20"/>
  <c r="AJ128" i="20"/>
  <c r="AJ140" i="20"/>
  <c r="AJ152" i="20"/>
  <c r="AJ164" i="20"/>
  <c r="AJ176" i="20"/>
  <c r="AJ194" i="20"/>
  <c r="AJ206" i="20"/>
  <c r="AJ218" i="20"/>
  <c r="AJ230" i="20"/>
  <c r="AJ46" i="20"/>
  <c r="AJ45" i="20"/>
  <c r="AJ57" i="20"/>
  <c r="AJ69" i="20"/>
  <c r="AJ81" i="20"/>
  <c r="AJ93" i="20"/>
  <c r="AJ105" i="20"/>
  <c r="AJ117" i="20"/>
  <c r="AJ129" i="20"/>
  <c r="AJ141" i="20"/>
  <c r="AJ147" i="20"/>
  <c r="AJ159" i="20"/>
  <c r="AJ171" i="20"/>
  <c r="AJ183" i="20"/>
  <c r="AJ195" i="20"/>
  <c r="AJ207" i="20"/>
  <c r="AJ219" i="20"/>
  <c r="AJ225" i="20"/>
  <c r="AJ52" i="20"/>
  <c r="AJ51" i="20"/>
  <c r="AJ63" i="20"/>
  <c r="AJ75" i="20"/>
  <c r="AJ87" i="20"/>
  <c r="AJ99" i="20"/>
  <c r="AJ111" i="20"/>
  <c r="AJ123" i="20"/>
  <c r="AJ135" i="20"/>
  <c r="AJ153" i="20"/>
  <c r="AJ165" i="20"/>
  <c r="AJ177" i="20"/>
  <c r="AJ189" i="20"/>
  <c r="AJ201" i="20"/>
  <c r="AJ213" i="20"/>
  <c r="AJ231" i="20"/>
  <c r="AZ28" i="15"/>
  <c r="AJ38" i="20"/>
  <c r="AJ58" i="20"/>
  <c r="AJ76" i="20"/>
  <c r="AJ82" i="20"/>
  <c r="AJ88" i="20"/>
  <c r="AJ94" i="20"/>
  <c r="AJ100" i="20"/>
  <c r="AJ106" i="20"/>
  <c r="AJ112" i="20"/>
  <c r="AJ118" i="20"/>
  <c r="AJ124" i="20"/>
  <c r="AJ142" i="20"/>
  <c r="AJ148" i="20"/>
  <c r="AJ154" i="20"/>
  <c r="AJ160" i="20"/>
  <c r="AJ166" i="20"/>
  <c r="AJ172" i="20"/>
  <c r="AJ178" i="20"/>
  <c r="AJ184" i="20"/>
  <c r="AJ190" i="20"/>
  <c r="AJ196" i="20"/>
  <c r="AJ202" i="20"/>
  <c r="AJ208" i="20"/>
  <c r="AJ214" i="20"/>
  <c r="AJ220" i="20"/>
  <c r="AJ226" i="20"/>
  <c r="AJ232" i="20"/>
  <c r="AJ6" i="20"/>
  <c r="AZ64" i="15"/>
  <c r="AZ65" i="15"/>
  <c r="AJ7" i="20"/>
  <c r="AJ13" i="20"/>
  <c r="AJ25" i="20"/>
  <c r="AJ37" i="20"/>
  <c r="AJ19" i="20"/>
  <c r="AJ31" i="20"/>
  <c r="AZ12" i="15"/>
  <c r="AJ43" i="20"/>
  <c r="AJ49" i="20"/>
  <c r="AJ55" i="20"/>
  <c r="AJ61" i="20"/>
  <c r="AJ67" i="20"/>
  <c r="AJ73" i="20"/>
  <c r="AJ79" i="20"/>
  <c r="AJ85" i="20"/>
  <c r="AJ91" i="20"/>
  <c r="AJ97" i="20"/>
  <c r="AJ103" i="20"/>
  <c r="AJ109" i="20"/>
  <c r="AJ115" i="20"/>
  <c r="AJ121" i="20"/>
  <c r="AJ127" i="20"/>
  <c r="AJ133" i="20"/>
  <c r="AJ139" i="20"/>
  <c r="AJ145" i="20"/>
  <c r="AJ151" i="20"/>
  <c r="AJ157" i="20"/>
  <c r="AJ163" i="20"/>
  <c r="AJ169" i="20"/>
  <c r="AJ175" i="20"/>
  <c r="AJ181" i="20"/>
  <c r="AJ187" i="20"/>
  <c r="AJ193" i="20"/>
  <c r="AJ199" i="20"/>
  <c r="AJ205" i="20"/>
  <c r="AJ211" i="20"/>
  <c r="AJ217" i="20"/>
  <c r="AJ223" i="20"/>
  <c r="R802" i="21"/>
  <c r="S802" i="21"/>
  <c r="T802" i="21"/>
  <c r="U802" i="21"/>
  <c r="V802" i="21"/>
  <c r="W802" i="21"/>
  <c r="U801" i="21"/>
  <c r="T801" i="21"/>
  <c r="S801" i="21"/>
  <c r="R801" i="21"/>
  <c r="V801" i="21"/>
  <c r="W801" i="21"/>
  <c r="X801" i="21"/>
  <c r="X800" i="21"/>
  <c r="W800" i="21"/>
  <c r="V800" i="21"/>
  <c r="U800" i="21"/>
  <c r="T800" i="21"/>
  <c r="S800" i="21"/>
  <c r="R800" i="21"/>
  <c r="R798" i="21"/>
  <c r="W799" i="21"/>
  <c r="V799" i="21"/>
  <c r="U799" i="21"/>
  <c r="T799" i="21"/>
  <c r="S799" i="21"/>
  <c r="R799" i="21"/>
  <c r="X799" i="21"/>
  <c r="S798" i="21"/>
  <c r="T798" i="21"/>
  <c r="U798" i="21"/>
  <c r="V798" i="21"/>
  <c r="W798" i="21"/>
  <c r="X798" i="21"/>
  <c r="X797" i="21"/>
  <c r="W797" i="21"/>
  <c r="V797" i="21"/>
  <c r="U797" i="21"/>
  <c r="T797" i="21"/>
  <c r="S797" i="21"/>
  <c r="R797" i="21"/>
  <c r="T796" i="21"/>
  <c r="S796" i="21"/>
  <c r="R796" i="21"/>
  <c r="U796" i="21"/>
  <c r="V796" i="21"/>
  <c r="W796" i="21"/>
  <c r="X796" i="21"/>
  <c r="X795" i="21"/>
  <c r="W795" i="21"/>
  <c r="V795" i="21"/>
  <c r="U795" i="21"/>
  <c r="T795" i="21"/>
  <c r="S795" i="21"/>
  <c r="R795" i="21"/>
  <c r="X792" i="21"/>
  <c r="V794" i="21"/>
  <c r="U794" i="21"/>
  <c r="T794" i="21"/>
  <c r="S794" i="21"/>
  <c r="R794" i="21"/>
  <c r="W794" i="21"/>
  <c r="X794" i="21"/>
  <c r="R793" i="21"/>
  <c r="S793" i="21"/>
  <c r="U793" i="21"/>
  <c r="V793" i="21"/>
  <c r="W793" i="21"/>
  <c r="X793" i="21"/>
  <c r="T793" i="21"/>
  <c r="R792" i="21"/>
  <c r="S792" i="21"/>
  <c r="T792" i="21"/>
  <c r="U792" i="21"/>
  <c r="V792" i="21"/>
  <c r="W792" i="21"/>
  <c r="S791" i="21"/>
  <c r="R791" i="21"/>
  <c r="X790" i="21"/>
  <c r="W790" i="21"/>
  <c r="V790" i="21"/>
  <c r="U790" i="21"/>
  <c r="T790" i="21"/>
  <c r="X791" i="21"/>
  <c r="S790" i="21"/>
  <c r="W791" i="21"/>
  <c r="R790" i="21"/>
  <c r="V791" i="21"/>
  <c r="T791" i="21"/>
  <c r="U791" i="21"/>
  <c r="U789" i="21"/>
  <c r="T789" i="21"/>
  <c r="S789" i="21"/>
  <c r="R789" i="21"/>
  <c r="V789" i="21"/>
  <c r="W789" i="21"/>
  <c r="X789" i="21"/>
  <c r="R786" i="21"/>
  <c r="X788" i="21"/>
  <c r="W788" i="21"/>
  <c r="V788" i="21"/>
  <c r="U788" i="21"/>
  <c r="T788" i="21"/>
  <c r="S788" i="21"/>
  <c r="R788" i="21"/>
  <c r="X787" i="21"/>
  <c r="R787" i="21"/>
  <c r="S787" i="21"/>
  <c r="T787" i="21"/>
  <c r="U787" i="21"/>
  <c r="V787" i="21"/>
  <c r="W787" i="21"/>
  <c r="S786" i="21"/>
  <c r="T786" i="21"/>
  <c r="U786" i="21"/>
  <c r="V786" i="21"/>
  <c r="W786" i="21"/>
  <c r="X786" i="21"/>
  <c r="T784" i="21"/>
  <c r="V782" i="21"/>
  <c r="X780" i="21"/>
  <c r="S779" i="21"/>
  <c r="U777" i="21"/>
  <c r="W775" i="21"/>
  <c r="R774" i="21"/>
  <c r="T772" i="21"/>
  <c r="V770" i="21"/>
  <c r="X768" i="21"/>
  <c r="S767" i="21"/>
  <c r="U765" i="21"/>
  <c r="W763" i="21"/>
  <c r="R762" i="21"/>
  <c r="T760" i="21"/>
  <c r="V758" i="21"/>
  <c r="X756" i="21"/>
  <c r="S755" i="21"/>
  <c r="U753" i="21"/>
  <c r="W751" i="21"/>
  <c r="R750" i="21"/>
  <c r="T748" i="21"/>
  <c r="V746" i="21"/>
  <c r="X744" i="21"/>
  <c r="S743" i="21"/>
  <c r="U741" i="21"/>
  <c r="W739" i="21"/>
  <c r="R738" i="21"/>
  <c r="T736" i="21"/>
  <c r="V734" i="21"/>
  <c r="X732" i="21"/>
  <c r="S731" i="21"/>
  <c r="U729" i="21"/>
  <c r="W727" i="21"/>
  <c r="R726" i="21"/>
  <c r="T724" i="21"/>
  <c r="V722" i="21"/>
  <c r="X720" i="21"/>
  <c r="S719" i="21"/>
  <c r="U717" i="21"/>
  <c r="W715" i="21"/>
  <c r="R714" i="21"/>
  <c r="T712" i="21"/>
  <c r="V710" i="21"/>
  <c r="X708" i="21"/>
  <c r="S707" i="21"/>
  <c r="U705" i="21"/>
  <c r="W703" i="21"/>
  <c r="R702" i="21"/>
  <c r="T700" i="21"/>
  <c r="V698" i="21"/>
  <c r="X696" i="21"/>
  <c r="S695" i="21"/>
  <c r="U693" i="21"/>
  <c r="W691" i="21"/>
  <c r="R690" i="21"/>
  <c r="T688" i="21"/>
  <c r="V686" i="21"/>
  <c r="X684" i="21"/>
  <c r="S683" i="21"/>
  <c r="U681" i="21"/>
  <c r="W679" i="21"/>
  <c r="R678" i="21"/>
  <c r="T676" i="21"/>
  <c r="V674" i="21"/>
  <c r="X672" i="21"/>
  <c r="S671" i="21"/>
  <c r="U669" i="21"/>
  <c r="W667" i="21"/>
  <c r="R666" i="21"/>
  <c r="T664" i="21"/>
  <c r="V662" i="21"/>
  <c r="X660" i="21"/>
  <c r="S659" i="21"/>
  <c r="U657" i="21"/>
  <c r="W655" i="21"/>
  <c r="R654" i="21"/>
  <c r="T652" i="21"/>
  <c r="V650" i="21"/>
  <c r="X648" i="21"/>
  <c r="S647" i="21"/>
  <c r="U645" i="21"/>
  <c r="W643" i="21"/>
  <c r="R642" i="21"/>
  <c r="T640" i="21"/>
  <c r="X785" i="21"/>
  <c r="S784" i="21"/>
  <c r="U782" i="21"/>
  <c r="W780" i="21"/>
  <c r="R779" i="21"/>
  <c r="T777" i="21"/>
  <c r="V775" i="21"/>
  <c r="X773" i="21"/>
  <c r="S772" i="21"/>
  <c r="U770" i="21"/>
  <c r="W768" i="21"/>
  <c r="R767" i="21"/>
  <c r="T765" i="21"/>
  <c r="V763" i="21"/>
  <c r="X761" i="21"/>
  <c r="S760" i="21"/>
  <c r="U758" i="21"/>
  <c r="W756" i="21"/>
  <c r="R755" i="21"/>
  <c r="T753" i="21"/>
  <c r="V751" i="21"/>
  <c r="X749" i="21"/>
  <c r="S748" i="21"/>
  <c r="U746" i="21"/>
  <c r="W744" i="21"/>
  <c r="R743" i="21"/>
  <c r="T741" i="21"/>
  <c r="V739" i="21"/>
  <c r="X737" i="21"/>
  <c r="S736" i="21"/>
  <c r="U734" i="21"/>
  <c r="W732" i="21"/>
  <c r="R731" i="21"/>
  <c r="T729" i="21"/>
  <c r="V727" i="21"/>
  <c r="X725" i="21"/>
  <c r="S724" i="21"/>
  <c r="U722" i="21"/>
  <c r="W720" i="21"/>
  <c r="R719" i="21"/>
  <c r="T717" i="21"/>
  <c r="V715" i="21"/>
  <c r="X713" i="21"/>
  <c r="S712" i="21"/>
  <c r="U710" i="21"/>
  <c r="W708" i="21"/>
  <c r="R707" i="21"/>
  <c r="T705" i="21"/>
  <c r="V703" i="21"/>
  <c r="X701" i="21"/>
  <c r="S700" i="21"/>
  <c r="U698" i="21"/>
  <c r="W696" i="21"/>
  <c r="R695" i="21"/>
  <c r="T693" i="21"/>
  <c r="V691" i="21"/>
  <c r="X689" i="21"/>
  <c r="S688" i="21"/>
  <c r="U686" i="21"/>
  <c r="W684" i="21"/>
  <c r="R683" i="21"/>
  <c r="T681" i="21"/>
  <c r="V679" i="21"/>
  <c r="X677" i="21"/>
  <c r="S676" i="21"/>
  <c r="U674" i="21"/>
  <c r="W672" i="21"/>
  <c r="R671" i="21"/>
  <c r="T669" i="21"/>
  <c r="V667" i="21"/>
  <c r="X665" i="21"/>
  <c r="S664" i="21"/>
  <c r="U662" i="21"/>
  <c r="W660" i="21"/>
  <c r="R659" i="21"/>
  <c r="T657" i="21"/>
  <c r="V655" i="21"/>
  <c r="X653" i="21"/>
  <c r="S652" i="21"/>
  <c r="U650" i="21"/>
  <c r="W648" i="21"/>
  <c r="R647" i="21"/>
  <c r="T645" i="21"/>
  <c r="V643" i="21"/>
  <c r="X641" i="21"/>
  <c r="W785" i="21"/>
  <c r="R784" i="21"/>
  <c r="T782" i="21"/>
  <c r="V780" i="21"/>
  <c r="X778" i="21"/>
  <c r="S777" i="21"/>
  <c r="U775" i="21"/>
  <c r="W773" i="21"/>
  <c r="R772" i="21"/>
  <c r="T770" i="21"/>
  <c r="V768" i="21"/>
  <c r="X766" i="21"/>
  <c r="S765" i="21"/>
  <c r="U763" i="21"/>
  <c r="W761" i="21"/>
  <c r="R760" i="21"/>
  <c r="T758" i="21"/>
  <c r="V756" i="21"/>
  <c r="X754" i="21"/>
  <c r="S753" i="21"/>
  <c r="U751" i="21"/>
  <c r="W749" i="21"/>
  <c r="R748" i="21"/>
  <c r="T746" i="21"/>
  <c r="V744" i="21"/>
  <c r="X742" i="21"/>
  <c r="S741" i="21"/>
  <c r="U739" i="21"/>
  <c r="W737" i="21"/>
  <c r="R736" i="21"/>
  <c r="T734" i="21"/>
  <c r="V732" i="21"/>
  <c r="X730" i="21"/>
  <c r="S729" i="21"/>
  <c r="U727" i="21"/>
  <c r="W725" i="21"/>
  <c r="R724" i="21"/>
  <c r="T722" i="21"/>
  <c r="V720" i="21"/>
  <c r="X718" i="21"/>
  <c r="S717" i="21"/>
  <c r="U715" i="21"/>
  <c r="W713" i="21"/>
  <c r="R712" i="21"/>
  <c r="T710" i="21"/>
  <c r="V708" i="21"/>
  <c r="X706" i="21"/>
  <c r="S705" i="21"/>
  <c r="U703" i="21"/>
  <c r="W701" i="21"/>
  <c r="R700" i="21"/>
  <c r="T698" i="21"/>
  <c r="V696" i="21"/>
  <c r="X694" i="21"/>
  <c r="S693" i="21"/>
  <c r="U691" i="21"/>
  <c r="W689" i="21"/>
  <c r="R688" i="21"/>
  <c r="T686" i="21"/>
  <c r="V684" i="21"/>
  <c r="X682" i="21"/>
  <c r="S681" i="21"/>
  <c r="U679" i="21"/>
  <c r="W677" i="21"/>
  <c r="R676" i="21"/>
  <c r="T674" i="21"/>
  <c r="V672" i="21"/>
  <c r="X670" i="21"/>
  <c r="S669" i="21"/>
  <c r="U667" i="21"/>
  <c r="W665" i="21"/>
  <c r="R664" i="21"/>
  <c r="T662" i="21"/>
  <c r="V660" i="21"/>
  <c r="X658" i="21"/>
  <c r="S657" i="21"/>
  <c r="U655" i="21"/>
  <c r="W653" i="21"/>
  <c r="R652" i="21"/>
  <c r="T650" i="21"/>
  <c r="V648" i="21"/>
  <c r="X646" i="21"/>
  <c r="S645" i="21"/>
  <c r="U643" i="21"/>
  <c r="W641" i="21"/>
  <c r="V785" i="21"/>
  <c r="X783" i="21"/>
  <c r="S782" i="21"/>
  <c r="U780" i="21"/>
  <c r="W778" i="21"/>
  <c r="R777" i="21"/>
  <c r="T775" i="21"/>
  <c r="V773" i="21"/>
  <c r="X771" i="21"/>
  <c r="S770" i="21"/>
  <c r="U768" i="21"/>
  <c r="W766" i="21"/>
  <c r="R765" i="21"/>
  <c r="T763" i="21"/>
  <c r="V761" i="21"/>
  <c r="X759" i="21"/>
  <c r="S758" i="21"/>
  <c r="U756" i="21"/>
  <c r="W754" i="21"/>
  <c r="R753" i="21"/>
  <c r="T751" i="21"/>
  <c r="V749" i="21"/>
  <c r="X747" i="21"/>
  <c r="S746" i="21"/>
  <c r="U744" i="21"/>
  <c r="W742" i="21"/>
  <c r="R741" i="21"/>
  <c r="T739" i="21"/>
  <c r="V737" i="21"/>
  <c r="X735" i="21"/>
  <c r="S734" i="21"/>
  <c r="U732" i="21"/>
  <c r="W730" i="21"/>
  <c r="R729" i="21"/>
  <c r="T727" i="21"/>
  <c r="V725" i="21"/>
  <c r="X723" i="21"/>
  <c r="S722" i="21"/>
  <c r="U720" i="21"/>
  <c r="W718" i="21"/>
  <c r="R717" i="21"/>
  <c r="T715" i="21"/>
  <c r="V713" i="21"/>
  <c r="X711" i="21"/>
  <c r="S710" i="21"/>
  <c r="U708" i="21"/>
  <c r="W706" i="21"/>
  <c r="R705" i="21"/>
  <c r="T703" i="21"/>
  <c r="V701" i="21"/>
  <c r="X699" i="21"/>
  <c r="S698" i="21"/>
  <c r="U696" i="21"/>
  <c r="W694" i="21"/>
  <c r="R693" i="21"/>
  <c r="T691" i="21"/>
  <c r="V689" i="21"/>
  <c r="X687" i="21"/>
  <c r="S686" i="21"/>
  <c r="U684" i="21"/>
  <c r="W682" i="21"/>
  <c r="R681" i="21"/>
  <c r="T679" i="21"/>
  <c r="V677" i="21"/>
  <c r="X675" i="21"/>
  <c r="S674" i="21"/>
  <c r="U672" i="21"/>
  <c r="W670" i="21"/>
  <c r="R669" i="21"/>
  <c r="T667" i="21"/>
  <c r="V665" i="21"/>
  <c r="X663" i="21"/>
  <c r="S662" i="21"/>
  <c r="U660" i="21"/>
  <c r="W658" i="21"/>
  <c r="R657" i="21"/>
  <c r="T655" i="21"/>
  <c r="V653" i="21"/>
  <c r="X651" i="21"/>
  <c r="S650" i="21"/>
  <c r="U648" i="21"/>
  <c r="W646" i="21"/>
  <c r="R645" i="21"/>
  <c r="T643" i="21"/>
  <c r="V641" i="21"/>
  <c r="U785" i="21"/>
  <c r="W783" i="21"/>
  <c r="R782" i="21"/>
  <c r="T780" i="21"/>
  <c r="V778" i="21"/>
  <c r="X776" i="21"/>
  <c r="S775" i="21"/>
  <c r="U773" i="21"/>
  <c r="W771" i="21"/>
  <c r="R770" i="21"/>
  <c r="T768" i="21"/>
  <c r="V766" i="21"/>
  <c r="X764" i="21"/>
  <c r="S763" i="21"/>
  <c r="U761" i="21"/>
  <c r="W759" i="21"/>
  <c r="R758" i="21"/>
  <c r="T756" i="21"/>
  <c r="V754" i="21"/>
  <c r="X752" i="21"/>
  <c r="S751" i="21"/>
  <c r="U749" i="21"/>
  <c r="W747" i="21"/>
  <c r="R746" i="21"/>
  <c r="T744" i="21"/>
  <c r="V742" i="21"/>
  <c r="X740" i="21"/>
  <c r="S739" i="21"/>
  <c r="U737" i="21"/>
  <c r="W735" i="21"/>
  <c r="R734" i="21"/>
  <c r="T732" i="21"/>
  <c r="V730" i="21"/>
  <c r="X728" i="21"/>
  <c r="S727" i="21"/>
  <c r="U725" i="21"/>
  <c r="W723" i="21"/>
  <c r="R722" i="21"/>
  <c r="T720" i="21"/>
  <c r="V718" i="21"/>
  <c r="X716" i="21"/>
  <c r="S715" i="21"/>
  <c r="U713" i="21"/>
  <c r="W711" i="21"/>
  <c r="R710" i="21"/>
  <c r="T708" i="21"/>
  <c r="V706" i="21"/>
  <c r="X704" i="21"/>
  <c r="S703" i="21"/>
  <c r="U701" i="21"/>
  <c r="W699" i="21"/>
  <c r="R698" i="21"/>
  <c r="T696" i="21"/>
  <c r="V694" i="21"/>
  <c r="X692" i="21"/>
  <c r="S691" i="21"/>
  <c r="U689" i="21"/>
  <c r="W687" i="21"/>
  <c r="R686" i="21"/>
  <c r="T684" i="21"/>
  <c r="V682" i="21"/>
  <c r="X680" i="21"/>
  <c r="S679" i="21"/>
  <c r="U677" i="21"/>
  <c r="W675" i="21"/>
  <c r="R674" i="21"/>
  <c r="T672" i="21"/>
  <c r="V670" i="21"/>
  <c r="X668" i="21"/>
  <c r="S667" i="21"/>
  <c r="U665" i="21"/>
  <c r="W663" i="21"/>
  <c r="R662" i="21"/>
  <c r="T660" i="21"/>
  <c r="V658" i="21"/>
  <c r="X656" i="21"/>
  <c r="S655" i="21"/>
  <c r="U653" i="21"/>
  <c r="W651" i="21"/>
  <c r="R650" i="21"/>
  <c r="T648" i="21"/>
  <c r="V646" i="21"/>
  <c r="X644" i="21"/>
  <c r="S643" i="21"/>
  <c r="U641" i="21"/>
  <c r="T785" i="21"/>
  <c r="V783" i="21"/>
  <c r="X781" i="21"/>
  <c r="S780" i="21"/>
  <c r="U778" i="21"/>
  <c r="W776" i="21"/>
  <c r="R775" i="21"/>
  <c r="T773" i="21"/>
  <c r="V771" i="21"/>
  <c r="X769" i="21"/>
  <c r="S768" i="21"/>
  <c r="U766" i="21"/>
  <c r="W764" i="21"/>
  <c r="R763" i="21"/>
  <c r="T761" i="21"/>
  <c r="V759" i="21"/>
  <c r="X757" i="21"/>
  <c r="S756" i="21"/>
  <c r="U754" i="21"/>
  <c r="W752" i="21"/>
  <c r="R751" i="21"/>
  <c r="T749" i="21"/>
  <c r="V747" i="21"/>
  <c r="X745" i="21"/>
  <c r="S744" i="21"/>
  <c r="U742" i="21"/>
  <c r="W740" i="21"/>
  <c r="R739" i="21"/>
  <c r="T737" i="21"/>
  <c r="V735" i="21"/>
  <c r="X733" i="21"/>
  <c r="S732" i="21"/>
  <c r="U730" i="21"/>
  <c r="W728" i="21"/>
  <c r="R727" i="21"/>
  <c r="T725" i="21"/>
  <c r="V723" i="21"/>
  <c r="X721" i="21"/>
  <c r="S720" i="21"/>
  <c r="U718" i="21"/>
  <c r="W716" i="21"/>
  <c r="R715" i="21"/>
  <c r="T713" i="21"/>
  <c r="V711" i="21"/>
  <c r="X709" i="21"/>
  <c r="S708" i="21"/>
  <c r="U706" i="21"/>
  <c r="W704" i="21"/>
  <c r="R703" i="21"/>
  <c r="T701" i="21"/>
  <c r="V699" i="21"/>
  <c r="X697" i="21"/>
  <c r="S696" i="21"/>
  <c r="U694" i="21"/>
  <c r="W692" i="21"/>
  <c r="R691" i="21"/>
  <c r="T689" i="21"/>
  <c r="V687" i="21"/>
  <c r="X685" i="21"/>
  <c r="S684" i="21"/>
  <c r="U682" i="21"/>
  <c r="W680" i="21"/>
  <c r="R679" i="21"/>
  <c r="T677" i="21"/>
  <c r="V675" i="21"/>
  <c r="X673" i="21"/>
  <c r="S672" i="21"/>
  <c r="U670" i="21"/>
  <c r="W668" i="21"/>
  <c r="R667" i="21"/>
  <c r="T665" i="21"/>
  <c r="V663" i="21"/>
  <c r="X661" i="21"/>
  <c r="S660" i="21"/>
  <c r="U658" i="21"/>
  <c r="W656" i="21"/>
  <c r="R655" i="21"/>
  <c r="T653" i="21"/>
  <c r="V651" i="21"/>
  <c r="X649" i="21"/>
  <c r="S648" i="21"/>
  <c r="U646" i="21"/>
  <c r="W644" i="21"/>
  <c r="R643" i="21"/>
  <c r="T641" i="21"/>
  <c r="S785" i="21"/>
  <c r="U783" i="21"/>
  <c r="W781" i="21"/>
  <c r="R780" i="21"/>
  <c r="T778" i="21"/>
  <c r="V776" i="21"/>
  <c r="X774" i="21"/>
  <c r="S773" i="21"/>
  <c r="U771" i="21"/>
  <c r="W769" i="21"/>
  <c r="R768" i="21"/>
  <c r="T766" i="21"/>
  <c r="V764" i="21"/>
  <c r="X762" i="21"/>
  <c r="S761" i="21"/>
  <c r="U759" i="21"/>
  <c r="W757" i="21"/>
  <c r="R756" i="21"/>
  <c r="T754" i="21"/>
  <c r="V752" i="21"/>
  <c r="X750" i="21"/>
  <c r="S749" i="21"/>
  <c r="U747" i="21"/>
  <c r="W745" i="21"/>
  <c r="R744" i="21"/>
  <c r="T742" i="21"/>
  <c r="V740" i="21"/>
  <c r="X738" i="21"/>
  <c r="S737" i="21"/>
  <c r="U735" i="21"/>
  <c r="W733" i="21"/>
  <c r="R732" i="21"/>
  <c r="T730" i="21"/>
  <c r="V728" i="21"/>
  <c r="X726" i="21"/>
  <c r="S725" i="21"/>
  <c r="U723" i="21"/>
  <c r="W721" i="21"/>
  <c r="R720" i="21"/>
  <c r="T718" i="21"/>
  <c r="V716" i="21"/>
  <c r="X714" i="21"/>
  <c r="S713" i="21"/>
  <c r="U711" i="21"/>
  <c r="W709" i="21"/>
  <c r="R708" i="21"/>
  <c r="T706" i="21"/>
  <c r="V704" i="21"/>
  <c r="X702" i="21"/>
  <c r="S701" i="21"/>
  <c r="U699" i="21"/>
  <c r="W697" i="21"/>
  <c r="R696" i="21"/>
  <c r="T694" i="21"/>
  <c r="V692" i="21"/>
  <c r="X690" i="21"/>
  <c r="S689" i="21"/>
  <c r="U687" i="21"/>
  <c r="W685" i="21"/>
  <c r="R684" i="21"/>
  <c r="T682" i="21"/>
  <c r="V680" i="21"/>
  <c r="X678" i="21"/>
  <c r="S677" i="21"/>
  <c r="U675" i="21"/>
  <c r="W673" i="21"/>
  <c r="R672" i="21"/>
  <c r="T670" i="21"/>
  <c r="V668" i="21"/>
  <c r="X666" i="21"/>
  <c r="S665" i="21"/>
  <c r="U663" i="21"/>
  <c r="W661" i="21"/>
  <c r="R660" i="21"/>
  <c r="T658" i="21"/>
  <c r="V656" i="21"/>
  <c r="X654" i="21"/>
  <c r="S653" i="21"/>
  <c r="U651" i="21"/>
  <c r="W649" i="21"/>
  <c r="R648" i="21"/>
  <c r="T646" i="21"/>
  <c r="V644" i="21"/>
  <c r="X642" i="21"/>
  <c r="S641" i="21"/>
  <c r="R785" i="21"/>
  <c r="T783" i="21"/>
  <c r="V781" i="21"/>
  <c r="X779" i="21"/>
  <c r="S778" i="21"/>
  <c r="U776" i="21"/>
  <c r="W774" i="21"/>
  <c r="R773" i="21"/>
  <c r="T771" i="21"/>
  <c r="V769" i="21"/>
  <c r="X767" i="21"/>
  <c r="S766" i="21"/>
  <c r="U764" i="21"/>
  <c r="W762" i="21"/>
  <c r="R761" i="21"/>
  <c r="T759" i="21"/>
  <c r="V757" i="21"/>
  <c r="X755" i="21"/>
  <c r="S754" i="21"/>
  <c r="U752" i="21"/>
  <c r="W750" i="21"/>
  <c r="R749" i="21"/>
  <c r="T747" i="21"/>
  <c r="V745" i="21"/>
  <c r="X743" i="21"/>
  <c r="S742" i="21"/>
  <c r="U740" i="21"/>
  <c r="W738" i="21"/>
  <c r="R737" i="21"/>
  <c r="T735" i="21"/>
  <c r="V733" i="21"/>
  <c r="X731" i="21"/>
  <c r="S730" i="21"/>
  <c r="U728" i="21"/>
  <c r="W726" i="21"/>
  <c r="R725" i="21"/>
  <c r="T723" i="21"/>
  <c r="V721" i="21"/>
  <c r="X719" i="21"/>
  <c r="S718" i="21"/>
  <c r="U716" i="21"/>
  <c r="W714" i="21"/>
  <c r="R713" i="21"/>
  <c r="T711" i="21"/>
  <c r="V709" i="21"/>
  <c r="X707" i="21"/>
  <c r="S706" i="21"/>
  <c r="U704" i="21"/>
  <c r="W702" i="21"/>
  <c r="R701" i="21"/>
  <c r="T699" i="21"/>
  <c r="V697" i="21"/>
  <c r="X695" i="21"/>
  <c r="S694" i="21"/>
  <c r="U692" i="21"/>
  <c r="W690" i="21"/>
  <c r="R689" i="21"/>
  <c r="T687" i="21"/>
  <c r="V685" i="21"/>
  <c r="X683" i="21"/>
  <c r="S682" i="21"/>
  <c r="U680" i="21"/>
  <c r="W678" i="21"/>
  <c r="R677" i="21"/>
  <c r="T675" i="21"/>
  <c r="V673" i="21"/>
  <c r="X671" i="21"/>
  <c r="S670" i="21"/>
  <c r="U668" i="21"/>
  <c r="W666" i="21"/>
  <c r="R665" i="21"/>
  <c r="T663" i="21"/>
  <c r="V661" i="21"/>
  <c r="X659" i="21"/>
  <c r="S658" i="21"/>
  <c r="U656" i="21"/>
  <c r="W654" i="21"/>
  <c r="R653" i="21"/>
  <c r="T651" i="21"/>
  <c r="V649" i="21"/>
  <c r="X647" i="21"/>
  <c r="S646" i="21"/>
  <c r="U644" i="21"/>
  <c r="W642" i="21"/>
  <c r="R641" i="21"/>
  <c r="X784" i="21"/>
  <c r="S783" i="21"/>
  <c r="U781" i="21"/>
  <c r="W779" i="21"/>
  <c r="R778" i="21"/>
  <c r="T776" i="21"/>
  <c r="V774" i="21"/>
  <c r="X772" i="21"/>
  <c r="S771" i="21"/>
  <c r="U769" i="21"/>
  <c r="W767" i="21"/>
  <c r="R766" i="21"/>
  <c r="T764" i="21"/>
  <c r="V762" i="21"/>
  <c r="X760" i="21"/>
  <c r="S759" i="21"/>
  <c r="U757" i="21"/>
  <c r="W755" i="21"/>
  <c r="R754" i="21"/>
  <c r="T752" i="21"/>
  <c r="V750" i="21"/>
  <c r="X748" i="21"/>
  <c r="S747" i="21"/>
  <c r="U745" i="21"/>
  <c r="W743" i="21"/>
  <c r="R742" i="21"/>
  <c r="T740" i="21"/>
  <c r="V738" i="21"/>
  <c r="X736" i="21"/>
  <c r="S735" i="21"/>
  <c r="U733" i="21"/>
  <c r="W731" i="21"/>
  <c r="R730" i="21"/>
  <c r="T728" i="21"/>
  <c r="V726" i="21"/>
  <c r="X724" i="21"/>
  <c r="S723" i="21"/>
  <c r="U721" i="21"/>
  <c r="W719" i="21"/>
  <c r="R718" i="21"/>
  <c r="T716" i="21"/>
  <c r="V714" i="21"/>
  <c r="X712" i="21"/>
  <c r="S711" i="21"/>
  <c r="U709" i="21"/>
  <c r="W707" i="21"/>
  <c r="R706" i="21"/>
  <c r="T704" i="21"/>
  <c r="V702" i="21"/>
  <c r="X700" i="21"/>
  <c r="S699" i="21"/>
  <c r="U697" i="21"/>
  <c r="W695" i="21"/>
  <c r="R694" i="21"/>
  <c r="T692" i="21"/>
  <c r="V690" i="21"/>
  <c r="X688" i="21"/>
  <c r="S687" i="21"/>
  <c r="U685" i="21"/>
  <c r="W683" i="21"/>
  <c r="R682" i="21"/>
  <c r="T680" i="21"/>
  <c r="V678" i="21"/>
  <c r="X676" i="21"/>
  <c r="S675" i="21"/>
  <c r="U673" i="21"/>
  <c r="W671" i="21"/>
  <c r="R670" i="21"/>
  <c r="T668" i="21"/>
  <c r="V666" i="21"/>
  <c r="X664" i="21"/>
  <c r="S663" i="21"/>
  <c r="U661" i="21"/>
  <c r="W659" i="21"/>
  <c r="R658" i="21"/>
  <c r="T656" i="21"/>
  <c r="V654" i="21"/>
  <c r="X652" i="21"/>
  <c r="S651" i="21"/>
  <c r="U649" i="21"/>
  <c r="W647" i="21"/>
  <c r="R646" i="21"/>
  <c r="T644" i="21"/>
  <c r="V642" i="21"/>
  <c r="X640" i="21"/>
  <c r="W784" i="21"/>
  <c r="R783" i="21"/>
  <c r="T781" i="21"/>
  <c r="V779" i="21"/>
  <c r="X777" i="21"/>
  <c r="S776" i="21"/>
  <c r="U774" i="21"/>
  <c r="W772" i="21"/>
  <c r="R771" i="21"/>
  <c r="T769" i="21"/>
  <c r="V767" i="21"/>
  <c r="X765" i="21"/>
  <c r="S764" i="21"/>
  <c r="U762" i="21"/>
  <c r="W760" i="21"/>
  <c r="R759" i="21"/>
  <c r="T757" i="21"/>
  <c r="V755" i="21"/>
  <c r="X753" i="21"/>
  <c r="S752" i="21"/>
  <c r="U750" i="21"/>
  <c r="W748" i="21"/>
  <c r="R747" i="21"/>
  <c r="T745" i="21"/>
  <c r="V743" i="21"/>
  <c r="X741" i="21"/>
  <c r="S740" i="21"/>
  <c r="U738" i="21"/>
  <c r="W736" i="21"/>
  <c r="R735" i="21"/>
  <c r="T733" i="21"/>
  <c r="V731" i="21"/>
  <c r="X729" i="21"/>
  <c r="S728" i="21"/>
  <c r="U726" i="21"/>
  <c r="W724" i="21"/>
  <c r="R723" i="21"/>
  <c r="T721" i="21"/>
  <c r="V719" i="21"/>
  <c r="X717" i="21"/>
  <c r="S716" i="21"/>
  <c r="U714" i="21"/>
  <c r="W712" i="21"/>
  <c r="R711" i="21"/>
  <c r="T709" i="21"/>
  <c r="V707" i="21"/>
  <c r="X705" i="21"/>
  <c r="S704" i="21"/>
  <c r="U702" i="21"/>
  <c r="W700" i="21"/>
  <c r="R699" i="21"/>
  <c r="T697" i="21"/>
  <c r="V695" i="21"/>
  <c r="X693" i="21"/>
  <c r="S692" i="21"/>
  <c r="U690" i="21"/>
  <c r="W688" i="21"/>
  <c r="R687" i="21"/>
  <c r="T685" i="21"/>
  <c r="V683" i="21"/>
  <c r="X681" i="21"/>
  <c r="S680" i="21"/>
  <c r="U678" i="21"/>
  <c r="W676" i="21"/>
  <c r="R675" i="21"/>
  <c r="T673" i="21"/>
  <c r="V671" i="21"/>
  <c r="X669" i="21"/>
  <c r="S668" i="21"/>
  <c r="U666" i="21"/>
  <c r="W664" i="21"/>
  <c r="R663" i="21"/>
  <c r="T661" i="21"/>
  <c r="V659" i="21"/>
  <c r="X657" i="21"/>
  <c r="S656" i="21"/>
  <c r="U654" i="21"/>
  <c r="W652" i="21"/>
  <c r="R651" i="21"/>
  <c r="T649" i="21"/>
  <c r="V647" i="21"/>
  <c r="X645" i="21"/>
  <c r="S644" i="21"/>
  <c r="U642" i="21"/>
  <c r="W640" i="21"/>
  <c r="V784" i="21"/>
  <c r="X782" i="21"/>
  <c r="S781" i="21"/>
  <c r="U779" i="21"/>
  <c r="W777" i="21"/>
  <c r="R776" i="21"/>
  <c r="T774" i="21"/>
  <c r="V772" i="21"/>
  <c r="X770" i="21"/>
  <c r="S769" i="21"/>
  <c r="U767" i="21"/>
  <c r="W765" i="21"/>
  <c r="R764" i="21"/>
  <c r="T762" i="21"/>
  <c r="V760" i="21"/>
  <c r="X758" i="21"/>
  <c r="S757" i="21"/>
  <c r="U755" i="21"/>
  <c r="W753" i="21"/>
  <c r="R752" i="21"/>
  <c r="T750" i="21"/>
  <c r="V748" i="21"/>
  <c r="X746" i="21"/>
  <c r="S745" i="21"/>
  <c r="U743" i="21"/>
  <c r="W741" i="21"/>
  <c r="R740" i="21"/>
  <c r="T738" i="21"/>
  <c r="V736" i="21"/>
  <c r="X734" i="21"/>
  <c r="S733" i="21"/>
  <c r="U731" i="21"/>
  <c r="W729" i="21"/>
  <c r="R728" i="21"/>
  <c r="T726" i="21"/>
  <c r="V724" i="21"/>
  <c r="X722" i="21"/>
  <c r="S721" i="21"/>
  <c r="U719" i="21"/>
  <c r="W717" i="21"/>
  <c r="R716" i="21"/>
  <c r="T714" i="21"/>
  <c r="V712" i="21"/>
  <c r="X710" i="21"/>
  <c r="S709" i="21"/>
  <c r="U707" i="21"/>
  <c r="W705" i="21"/>
  <c r="R704" i="21"/>
  <c r="T702" i="21"/>
  <c r="V700" i="21"/>
  <c r="X698" i="21"/>
  <c r="S697" i="21"/>
  <c r="U695" i="21"/>
  <c r="W693" i="21"/>
  <c r="R692" i="21"/>
  <c r="T690" i="21"/>
  <c r="V688" i="21"/>
  <c r="X686" i="21"/>
  <c r="S685" i="21"/>
  <c r="U683" i="21"/>
  <c r="W681" i="21"/>
  <c r="R680" i="21"/>
  <c r="T678" i="21"/>
  <c r="V676" i="21"/>
  <c r="X674" i="21"/>
  <c r="S673" i="21"/>
  <c r="U671" i="21"/>
  <c r="W669" i="21"/>
  <c r="R668" i="21"/>
  <c r="T666" i="21"/>
  <c r="V664" i="21"/>
  <c r="X662" i="21"/>
  <c r="S661" i="21"/>
  <c r="U659" i="21"/>
  <c r="W657" i="21"/>
  <c r="R656" i="21"/>
  <c r="T654" i="21"/>
  <c r="V652" i="21"/>
  <c r="X650" i="21"/>
  <c r="S649" i="21"/>
  <c r="U647" i="21"/>
  <c r="W645" i="21"/>
  <c r="R644" i="21"/>
  <c r="T642" i="21"/>
  <c r="V640" i="21"/>
  <c r="U784" i="21"/>
  <c r="W782" i="21"/>
  <c r="R781" i="21"/>
  <c r="T779" i="21"/>
  <c r="V777" i="21"/>
  <c r="X775" i="21"/>
  <c r="S774" i="21"/>
  <c r="U772" i="21"/>
  <c r="W770" i="21"/>
  <c r="R769" i="21"/>
  <c r="T767" i="21"/>
  <c r="V765" i="21"/>
  <c r="X763" i="21"/>
  <c r="S762" i="21"/>
  <c r="U760" i="21"/>
  <c r="W758" i="21"/>
  <c r="R757" i="21"/>
  <c r="T755" i="21"/>
  <c r="V753" i="21"/>
  <c r="X751" i="21"/>
  <c r="S750" i="21"/>
  <c r="U748" i="21"/>
  <c r="W746" i="21"/>
  <c r="R745" i="21"/>
  <c r="T743" i="21"/>
  <c r="V741" i="21"/>
  <c r="X739" i="21"/>
  <c r="S738" i="21"/>
  <c r="U736" i="21"/>
  <c r="W734" i="21"/>
  <c r="R733" i="21"/>
  <c r="T731" i="21"/>
  <c r="V729" i="21"/>
  <c r="X727" i="21"/>
  <c r="S726" i="21"/>
  <c r="U724" i="21"/>
  <c r="W722" i="21"/>
  <c r="R721" i="21"/>
  <c r="T719" i="21"/>
  <c r="V717" i="21"/>
  <c r="X715" i="21"/>
  <c r="S714" i="21"/>
  <c r="U712" i="21"/>
  <c r="W710" i="21"/>
  <c r="R709" i="21"/>
  <c r="T707" i="21"/>
  <c r="V705" i="21"/>
  <c r="X703" i="21"/>
  <c r="S702" i="21"/>
  <c r="U700" i="21"/>
  <c r="W698" i="21"/>
  <c r="R697" i="21"/>
  <c r="T695" i="21"/>
  <c r="V693" i="21"/>
  <c r="X691" i="21"/>
  <c r="S690" i="21"/>
  <c r="U688" i="21"/>
  <c r="W686" i="21"/>
  <c r="R685" i="21"/>
  <c r="T683" i="21"/>
  <c r="V681" i="21"/>
  <c r="X679" i="21"/>
  <c r="S678" i="21"/>
  <c r="U676" i="21"/>
  <c r="W674" i="21"/>
  <c r="R673" i="21"/>
  <c r="T671" i="21"/>
  <c r="V669" i="21"/>
  <c r="X667" i="21"/>
  <c r="S666" i="21"/>
  <c r="U664" i="21"/>
  <c r="W662" i="21"/>
  <c r="R661" i="21"/>
  <c r="T659" i="21"/>
  <c r="V657" i="21"/>
  <c r="X655" i="21"/>
  <c r="S654" i="21"/>
  <c r="U652" i="21"/>
  <c r="W650" i="21"/>
  <c r="R649" i="21"/>
  <c r="T647" i="21"/>
  <c r="V645" i="21"/>
  <c r="X643" i="21"/>
  <c r="S642" i="21"/>
  <c r="U640" i="21"/>
  <c r="V638" i="21"/>
  <c r="X636" i="21"/>
  <c r="S635" i="21"/>
  <c r="U633" i="21"/>
  <c r="W631" i="21"/>
  <c r="R630" i="21"/>
  <c r="T628" i="21"/>
  <c r="V626" i="21"/>
  <c r="X624" i="21"/>
  <c r="S623" i="21"/>
  <c r="U621" i="21"/>
  <c r="W619" i="21"/>
  <c r="R618" i="21"/>
  <c r="T616" i="21"/>
  <c r="V614" i="21"/>
  <c r="X612" i="21"/>
  <c r="S611" i="21"/>
  <c r="U609" i="21"/>
  <c r="W607" i="21"/>
  <c r="R606" i="21"/>
  <c r="T604" i="21"/>
  <c r="V602" i="21"/>
  <c r="X600" i="21"/>
  <c r="S599" i="21"/>
  <c r="U597" i="21"/>
  <c r="W595" i="21"/>
  <c r="R594" i="21"/>
  <c r="T592" i="21"/>
  <c r="V590" i="21"/>
  <c r="X588" i="21"/>
  <c r="S587" i="21"/>
  <c r="U585" i="21"/>
  <c r="W583" i="21"/>
  <c r="R582" i="21"/>
  <c r="T580" i="21"/>
  <c r="V578" i="21"/>
  <c r="X576" i="21"/>
  <c r="S575" i="21"/>
  <c r="U573" i="21"/>
  <c r="W571" i="21"/>
  <c r="R570" i="21"/>
  <c r="T568" i="21"/>
  <c r="V566" i="21"/>
  <c r="X564" i="21"/>
  <c r="S563" i="21"/>
  <c r="U561" i="21"/>
  <c r="W559" i="21"/>
  <c r="R558" i="21"/>
  <c r="T556" i="21"/>
  <c r="V554" i="21"/>
  <c r="X552" i="21"/>
  <c r="S551" i="21"/>
  <c r="U549" i="21"/>
  <c r="W547" i="21"/>
  <c r="R546" i="21"/>
  <c r="T544" i="21"/>
  <c r="V542" i="21"/>
  <c r="X540" i="21"/>
  <c r="S539" i="21"/>
  <c r="U537" i="21"/>
  <c r="W535" i="21"/>
  <c r="R534" i="21"/>
  <c r="T532" i="21"/>
  <c r="V530" i="21"/>
  <c r="X528" i="21"/>
  <c r="S527" i="21"/>
  <c r="U525" i="21"/>
  <c r="W523" i="21"/>
  <c r="R522" i="21"/>
  <c r="T520" i="21"/>
  <c r="V518" i="21"/>
  <c r="X516" i="21"/>
  <c r="S515" i="21"/>
  <c r="U513" i="21"/>
  <c r="W511" i="21"/>
  <c r="R510" i="21"/>
  <c r="T508" i="21"/>
  <c r="V506" i="21"/>
  <c r="X504" i="21"/>
  <c r="S503" i="21"/>
  <c r="U501" i="21"/>
  <c r="W499" i="21"/>
  <c r="R498" i="21"/>
  <c r="T496" i="21"/>
  <c r="V494" i="21"/>
  <c r="X492" i="21"/>
  <c r="S491" i="21"/>
  <c r="U489" i="21"/>
  <c r="W487" i="21"/>
  <c r="R486" i="21"/>
  <c r="T484" i="21"/>
  <c r="V482" i="21"/>
  <c r="X480" i="21"/>
  <c r="S479" i="21"/>
  <c r="U477" i="21"/>
  <c r="W475" i="21"/>
  <c r="R474" i="21"/>
  <c r="T472" i="21"/>
  <c r="V470" i="21"/>
  <c r="X468" i="21"/>
  <c r="S467" i="21"/>
  <c r="U465" i="21"/>
  <c r="W463" i="21"/>
  <c r="R462" i="21"/>
  <c r="T460" i="21"/>
  <c r="V458" i="21"/>
  <c r="X456" i="21"/>
  <c r="S455" i="21"/>
  <c r="U453" i="21"/>
  <c r="W451" i="21"/>
  <c r="R450" i="21"/>
  <c r="T448" i="21"/>
  <c r="V446" i="21"/>
  <c r="X444" i="21"/>
  <c r="S443" i="21"/>
  <c r="U441" i="21"/>
  <c r="W439" i="21"/>
  <c r="R438" i="21"/>
  <c r="T436" i="21"/>
  <c r="V434" i="21"/>
  <c r="X432" i="21"/>
  <c r="S431" i="21"/>
  <c r="U429" i="21"/>
  <c r="W427" i="21"/>
  <c r="R426" i="21"/>
  <c r="T424" i="21"/>
  <c r="V422" i="21"/>
  <c r="X420" i="21"/>
  <c r="S419" i="21"/>
  <c r="U417" i="21"/>
  <c r="W415" i="21"/>
  <c r="R414" i="21"/>
  <c r="T412" i="21"/>
  <c r="V410" i="21"/>
  <c r="X408" i="21"/>
  <c r="S407" i="21"/>
  <c r="U405" i="21"/>
  <c r="W403" i="21"/>
  <c r="R402" i="21"/>
  <c r="T400" i="21"/>
  <c r="V398" i="21"/>
  <c r="X396" i="21"/>
  <c r="S395" i="21"/>
  <c r="U393" i="21"/>
  <c r="W391" i="21"/>
  <c r="R390" i="21"/>
  <c r="T388" i="21"/>
  <c r="V386" i="21"/>
  <c r="X384" i="21"/>
  <c r="S383" i="21"/>
  <c r="U381" i="21"/>
  <c r="W379" i="21"/>
  <c r="R378" i="21"/>
  <c r="T376" i="21"/>
  <c r="V374" i="21"/>
  <c r="X372" i="21"/>
  <c r="S371" i="21"/>
  <c r="U369" i="21"/>
  <c r="W367" i="21"/>
  <c r="R366" i="21"/>
  <c r="T364" i="21"/>
  <c r="V362" i="21"/>
  <c r="X360" i="21"/>
  <c r="S359" i="21"/>
  <c r="U357" i="21"/>
  <c r="W355" i="21"/>
  <c r="R354" i="21"/>
  <c r="T352" i="21"/>
  <c r="V350" i="21"/>
  <c r="X348" i="21"/>
  <c r="S640" i="21"/>
  <c r="U638" i="21"/>
  <c r="W636" i="21"/>
  <c r="R635" i="21"/>
  <c r="T633" i="21"/>
  <c r="V631" i="21"/>
  <c r="X629" i="21"/>
  <c r="S628" i="21"/>
  <c r="U626" i="21"/>
  <c r="W624" i="21"/>
  <c r="R623" i="21"/>
  <c r="T621" i="21"/>
  <c r="V619" i="21"/>
  <c r="X617" i="21"/>
  <c r="S616" i="21"/>
  <c r="U614" i="21"/>
  <c r="W612" i="21"/>
  <c r="R611" i="21"/>
  <c r="T609" i="21"/>
  <c r="V607" i="21"/>
  <c r="X605" i="21"/>
  <c r="S604" i="21"/>
  <c r="U602" i="21"/>
  <c r="W600" i="21"/>
  <c r="R599" i="21"/>
  <c r="T597" i="21"/>
  <c r="V595" i="21"/>
  <c r="X593" i="21"/>
  <c r="S592" i="21"/>
  <c r="U590" i="21"/>
  <c r="W588" i="21"/>
  <c r="R587" i="21"/>
  <c r="T585" i="21"/>
  <c r="V583" i="21"/>
  <c r="X581" i="21"/>
  <c r="S580" i="21"/>
  <c r="U578" i="21"/>
  <c r="W576" i="21"/>
  <c r="R575" i="21"/>
  <c r="T573" i="21"/>
  <c r="V571" i="21"/>
  <c r="X569" i="21"/>
  <c r="S568" i="21"/>
  <c r="U566" i="21"/>
  <c r="W564" i="21"/>
  <c r="R563" i="21"/>
  <c r="T561" i="21"/>
  <c r="V559" i="21"/>
  <c r="X557" i="21"/>
  <c r="S556" i="21"/>
  <c r="U554" i="21"/>
  <c r="W552" i="21"/>
  <c r="R551" i="21"/>
  <c r="T549" i="21"/>
  <c r="V547" i="21"/>
  <c r="X545" i="21"/>
  <c r="S544" i="21"/>
  <c r="U542" i="21"/>
  <c r="W540" i="21"/>
  <c r="R539" i="21"/>
  <c r="T537" i="21"/>
  <c r="V535" i="21"/>
  <c r="X533" i="21"/>
  <c r="S532" i="21"/>
  <c r="U530" i="21"/>
  <c r="W528" i="21"/>
  <c r="R527" i="21"/>
  <c r="T525" i="21"/>
  <c r="V523" i="21"/>
  <c r="X521" i="21"/>
  <c r="S520" i="21"/>
  <c r="U518" i="21"/>
  <c r="W516" i="21"/>
  <c r="R515" i="21"/>
  <c r="T513" i="21"/>
  <c r="V511" i="21"/>
  <c r="X509" i="21"/>
  <c r="S508" i="21"/>
  <c r="U506" i="21"/>
  <c r="W504" i="21"/>
  <c r="R503" i="21"/>
  <c r="T501" i="21"/>
  <c r="V499" i="21"/>
  <c r="X497" i="21"/>
  <c r="S496" i="21"/>
  <c r="U494" i="21"/>
  <c r="W492" i="21"/>
  <c r="R491" i="21"/>
  <c r="T489" i="21"/>
  <c r="V487" i="21"/>
  <c r="X485" i="21"/>
  <c r="S484" i="21"/>
  <c r="U482" i="21"/>
  <c r="W480" i="21"/>
  <c r="R479" i="21"/>
  <c r="T477" i="21"/>
  <c r="V475" i="21"/>
  <c r="X473" i="21"/>
  <c r="S472" i="21"/>
  <c r="U470" i="21"/>
  <c r="W468" i="21"/>
  <c r="R467" i="21"/>
  <c r="T465" i="21"/>
  <c r="V463" i="21"/>
  <c r="X461" i="21"/>
  <c r="S460" i="21"/>
  <c r="U458" i="21"/>
  <c r="W456" i="21"/>
  <c r="R455" i="21"/>
  <c r="T453" i="21"/>
  <c r="V451" i="21"/>
  <c r="X449" i="21"/>
  <c r="S448" i="21"/>
  <c r="U446" i="21"/>
  <c r="W444" i="21"/>
  <c r="R443" i="21"/>
  <c r="T441" i="21"/>
  <c r="V439" i="21"/>
  <c r="X437" i="21"/>
  <c r="S436" i="21"/>
  <c r="U434" i="21"/>
  <c r="W432" i="21"/>
  <c r="R431" i="21"/>
  <c r="T429" i="21"/>
  <c r="V427" i="21"/>
  <c r="X425" i="21"/>
  <c r="S424" i="21"/>
  <c r="U422" i="21"/>
  <c r="W420" i="21"/>
  <c r="R419" i="21"/>
  <c r="T417" i="21"/>
  <c r="V415" i="21"/>
  <c r="X413" i="21"/>
  <c r="S412" i="21"/>
  <c r="U410" i="21"/>
  <c r="W408" i="21"/>
  <c r="R407" i="21"/>
  <c r="T405" i="21"/>
  <c r="V403" i="21"/>
  <c r="X401" i="21"/>
  <c r="S400" i="21"/>
  <c r="U398" i="21"/>
  <c r="W396" i="21"/>
  <c r="R395" i="21"/>
  <c r="T393" i="21"/>
  <c r="V391" i="21"/>
  <c r="X389" i="21"/>
  <c r="S388" i="21"/>
  <c r="U386" i="21"/>
  <c r="W384" i="21"/>
  <c r="R383" i="21"/>
  <c r="T381" i="21"/>
  <c r="V379" i="21"/>
  <c r="X377" i="21"/>
  <c r="S376" i="21"/>
  <c r="U374" i="21"/>
  <c r="W372" i="21"/>
  <c r="R371" i="21"/>
  <c r="T369" i="21"/>
  <c r="V367" i="21"/>
  <c r="X365" i="21"/>
  <c r="S364" i="21"/>
  <c r="U362" i="21"/>
  <c r="W360" i="21"/>
  <c r="R359" i="21"/>
  <c r="T357" i="21"/>
  <c r="V355" i="21"/>
  <c r="X353" i="21"/>
  <c r="S352" i="21"/>
  <c r="U350" i="21"/>
  <c r="R640" i="21"/>
  <c r="T638" i="21"/>
  <c r="V636" i="21"/>
  <c r="X634" i="21"/>
  <c r="S633" i="21"/>
  <c r="U631" i="21"/>
  <c r="W629" i="21"/>
  <c r="R628" i="21"/>
  <c r="T626" i="21"/>
  <c r="V624" i="21"/>
  <c r="X622" i="21"/>
  <c r="S621" i="21"/>
  <c r="U619" i="21"/>
  <c r="W617" i="21"/>
  <c r="R616" i="21"/>
  <c r="T614" i="21"/>
  <c r="V612" i="21"/>
  <c r="X610" i="21"/>
  <c r="S609" i="21"/>
  <c r="U607" i="21"/>
  <c r="W605" i="21"/>
  <c r="R604" i="21"/>
  <c r="T602" i="21"/>
  <c r="V600" i="21"/>
  <c r="X598" i="21"/>
  <c r="S597" i="21"/>
  <c r="U595" i="21"/>
  <c r="W593" i="21"/>
  <c r="R592" i="21"/>
  <c r="T590" i="21"/>
  <c r="V588" i="21"/>
  <c r="X586" i="21"/>
  <c r="S585" i="21"/>
  <c r="U583" i="21"/>
  <c r="W581" i="21"/>
  <c r="R580" i="21"/>
  <c r="T578" i="21"/>
  <c r="V576" i="21"/>
  <c r="X574" i="21"/>
  <c r="S573" i="21"/>
  <c r="U571" i="21"/>
  <c r="W569" i="21"/>
  <c r="R568" i="21"/>
  <c r="T566" i="21"/>
  <c r="V564" i="21"/>
  <c r="X562" i="21"/>
  <c r="S561" i="21"/>
  <c r="U559" i="21"/>
  <c r="W557" i="21"/>
  <c r="R556" i="21"/>
  <c r="T554" i="21"/>
  <c r="V552" i="21"/>
  <c r="X550" i="21"/>
  <c r="S549" i="21"/>
  <c r="U547" i="21"/>
  <c r="W545" i="21"/>
  <c r="R544" i="21"/>
  <c r="T542" i="21"/>
  <c r="V540" i="21"/>
  <c r="X538" i="21"/>
  <c r="S537" i="21"/>
  <c r="U535" i="21"/>
  <c r="W533" i="21"/>
  <c r="R532" i="21"/>
  <c r="T530" i="21"/>
  <c r="V528" i="21"/>
  <c r="X526" i="21"/>
  <c r="S525" i="21"/>
  <c r="U523" i="21"/>
  <c r="W521" i="21"/>
  <c r="R520" i="21"/>
  <c r="T518" i="21"/>
  <c r="V516" i="21"/>
  <c r="X514" i="21"/>
  <c r="S513" i="21"/>
  <c r="U511" i="21"/>
  <c r="W509" i="21"/>
  <c r="R508" i="21"/>
  <c r="T506" i="21"/>
  <c r="V504" i="21"/>
  <c r="X502" i="21"/>
  <c r="S501" i="21"/>
  <c r="U499" i="21"/>
  <c r="W497" i="21"/>
  <c r="R496" i="21"/>
  <c r="T494" i="21"/>
  <c r="V492" i="21"/>
  <c r="X490" i="21"/>
  <c r="S489" i="21"/>
  <c r="U487" i="21"/>
  <c r="W485" i="21"/>
  <c r="R484" i="21"/>
  <c r="T482" i="21"/>
  <c r="V480" i="21"/>
  <c r="X478" i="21"/>
  <c r="S477" i="21"/>
  <c r="U475" i="21"/>
  <c r="W473" i="21"/>
  <c r="R472" i="21"/>
  <c r="T470" i="21"/>
  <c r="V468" i="21"/>
  <c r="X466" i="21"/>
  <c r="S465" i="21"/>
  <c r="U463" i="21"/>
  <c r="W461" i="21"/>
  <c r="R460" i="21"/>
  <c r="T458" i="21"/>
  <c r="V456" i="21"/>
  <c r="X454" i="21"/>
  <c r="S453" i="21"/>
  <c r="U451" i="21"/>
  <c r="W449" i="21"/>
  <c r="R448" i="21"/>
  <c r="T446" i="21"/>
  <c r="V444" i="21"/>
  <c r="X442" i="21"/>
  <c r="S441" i="21"/>
  <c r="U439" i="21"/>
  <c r="W437" i="21"/>
  <c r="R436" i="21"/>
  <c r="T434" i="21"/>
  <c r="V432" i="21"/>
  <c r="X430" i="21"/>
  <c r="S429" i="21"/>
  <c r="U427" i="21"/>
  <c r="W425" i="21"/>
  <c r="R424" i="21"/>
  <c r="T422" i="21"/>
  <c r="V420" i="21"/>
  <c r="X418" i="21"/>
  <c r="S417" i="21"/>
  <c r="U415" i="21"/>
  <c r="W413" i="21"/>
  <c r="R412" i="21"/>
  <c r="T410" i="21"/>
  <c r="V408" i="21"/>
  <c r="X406" i="21"/>
  <c r="S405" i="21"/>
  <c r="U403" i="21"/>
  <c r="W401" i="21"/>
  <c r="R400" i="21"/>
  <c r="T398" i="21"/>
  <c r="V396" i="21"/>
  <c r="X394" i="21"/>
  <c r="S393" i="21"/>
  <c r="U391" i="21"/>
  <c r="W389" i="21"/>
  <c r="R388" i="21"/>
  <c r="T386" i="21"/>
  <c r="V384" i="21"/>
  <c r="X382" i="21"/>
  <c r="S381" i="21"/>
  <c r="U379" i="21"/>
  <c r="W377" i="21"/>
  <c r="R376" i="21"/>
  <c r="T374" i="21"/>
  <c r="V372" i="21"/>
  <c r="X370" i="21"/>
  <c r="S369" i="21"/>
  <c r="U367" i="21"/>
  <c r="W365" i="21"/>
  <c r="R364" i="21"/>
  <c r="T362" i="21"/>
  <c r="V360" i="21"/>
  <c r="X358" i="21"/>
  <c r="S357" i="21"/>
  <c r="U355" i="21"/>
  <c r="W353" i="21"/>
  <c r="R352" i="21"/>
  <c r="T350" i="21"/>
  <c r="X639" i="21"/>
  <c r="S638" i="21"/>
  <c r="U636" i="21"/>
  <c r="W634" i="21"/>
  <c r="R633" i="21"/>
  <c r="T631" i="21"/>
  <c r="V629" i="21"/>
  <c r="X627" i="21"/>
  <c r="S626" i="21"/>
  <c r="U624" i="21"/>
  <c r="W622" i="21"/>
  <c r="R621" i="21"/>
  <c r="T619" i="21"/>
  <c r="V617" i="21"/>
  <c r="X615" i="21"/>
  <c r="S614" i="21"/>
  <c r="U612" i="21"/>
  <c r="W610" i="21"/>
  <c r="R609" i="21"/>
  <c r="T607" i="21"/>
  <c r="V605" i="21"/>
  <c r="X603" i="21"/>
  <c r="S602" i="21"/>
  <c r="U600" i="21"/>
  <c r="W598" i="21"/>
  <c r="R597" i="21"/>
  <c r="T595" i="21"/>
  <c r="V593" i="21"/>
  <c r="X591" i="21"/>
  <c r="S590" i="21"/>
  <c r="U588" i="21"/>
  <c r="W586" i="21"/>
  <c r="R585" i="21"/>
  <c r="T583" i="21"/>
  <c r="V581" i="21"/>
  <c r="X579" i="21"/>
  <c r="S578" i="21"/>
  <c r="U576" i="21"/>
  <c r="W574" i="21"/>
  <c r="R573" i="21"/>
  <c r="T571" i="21"/>
  <c r="V569" i="21"/>
  <c r="X567" i="21"/>
  <c r="S566" i="21"/>
  <c r="U564" i="21"/>
  <c r="W562" i="21"/>
  <c r="R561" i="21"/>
  <c r="T559" i="21"/>
  <c r="V557" i="21"/>
  <c r="X555" i="21"/>
  <c r="S554" i="21"/>
  <c r="U552" i="21"/>
  <c r="W550" i="21"/>
  <c r="R549" i="21"/>
  <c r="T547" i="21"/>
  <c r="V545" i="21"/>
  <c r="X543" i="21"/>
  <c r="S542" i="21"/>
  <c r="U540" i="21"/>
  <c r="W538" i="21"/>
  <c r="R537" i="21"/>
  <c r="T535" i="21"/>
  <c r="V533" i="21"/>
  <c r="X531" i="21"/>
  <c r="S530" i="21"/>
  <c r="U528" i="21"/>
  <c r="W526" i="21"/>
  <c r="R525" i="21"/>
  <c r="T523" i="21"/>
  <c r="V521" i="21"/>
  <c r="X519" i="21"/>
  <c r="S518" i="21"/>
  <c r="U516" i="21"/>
  <c r="W514" i="21"/>
  <c r="R513" i="21"/>
  <c r="T511" i="21"/>
  <c r="V509" i="21"/>
  <c r="X507" i="21"/>
  <c r="S506" i="21"/>
  <c r="U504" i="21"/>
  <c r="W502" i="21"/>
  <c r="R501" i="21"/>
  <c r="T499" i="21"/>
  <c r="V497" i="21"/>
  <c r="X495" i="21"/>
  <c r="S494" i="21"/>
  <c r="U492" i="21"/>
  <c r="W490" i="21"/>
  <c r="R489" i="21"/>
  <c r="T487" i="21"/>
  <c r="V485" i="21"/>
  <c r="X483" i="21"/>
  <c r="S482" i="21"/>
  <c r="U480" i="21"/>
  <c r="W478" i="21"/>
  <c r="R477" i="21"/>
  <c r="T475" i="21"/>
  <c r="V473" i="21"/>
  <c r="X471" i="21"/>
  <c r="S470" i="21"/>
  <c r="U468" i="21"/>
  <c r="W466" i="21"/>
  <c r="R465" i="21"/>
  <c r="T463" i="21"/>
  <c r="V461" i="21"/>
  <c r="X459" i="21"/>
  <c r="S458" i="21"/>
  <c r="U456" i="21"/>
  <c r="W454" i="21"/>
  <c r="R453" i="21"/>
  <c r="T451" i="21"/>
  <c r="V449" i="21"/>
  <c r="X447" i="21"/>
  <c r="S446" i="21"/>
  <c r="U444" i="21"/>
  <c r="W442" i="21"/>
  <c r="R441" i="21"/>
  <c r="T439" i="21"/>
  <c r="V437" i="21"/>
  <c r="X435" i="21"/>
  <c r="S434" i="21"/>
  <c r="U432" i="21"/>
  <c r="W430" i="21"/>
  <c r="R429" i="21"/>
  <c r="T427" i="21"/>
  <c r="V425" i="21"/>
  <c r="X423" i="21"/>
  <c r="S422" i="21"/>
  <c r="U420" i="21"/>
  <c r="W418" i="21"/>
  <c r="R417" i="21"/>
  <c r="T415" i="21"/>
  <c r="V413" i="21"/>
  <c r="X411" i="21"/>
  <c r="S410" i="21"/>
  <c r="U408" i="21"/>
  <c r="W406" i="21"/>
  <c r="R405" i="21"/>
  <c r="T403" i="21"/>
  <c r="V401" i="21"/>
  <c r="X399" i="21"/>
  <c r="S398" i="21"/>
  <c r="U396" i="21"/>
  <c r="W394" i="21"/>
  <c r="R393" i="21"/>
  <c r="T391" i="21"/>
  <c r="V389" i="21"/>
  <c r="X387" i="21"/>
  <c r="S386" i="21"/>
  <c r="U384" i="21"/>
  <c r="W382" i="21"/>
  <c r="R381" i="21"/>
  <c r="T379" i="21"/>
  <c r="V377" i="21"/>
  <c r="X375" i="21"/>
  <c r="S374" i="21"/>
  <c r="U372" i="21"/>
  <c r="W370" i="21"/>
  <c r="R369" i="21"/>
  <c r="T367" i="21"/>
  <c r="V365" i="21"/>
  <c r="X363" i="21"/>
  <c r="S362" i="21"/>
  <c r="U360" i="21"/>
  <c r="W358" i="21"/>
  <c r="R357" i="21"/>
  <c r="T355" i="21"/>
  <c r="V353" i="21"/>
  <c r="X351" i="21"/>
  <c r="S350" i="21"/>
  <c r="W639" i="21"/>
  <c r="R638" i="21"/>
  <c r="T636" i="21"/>
  <c r="V634" i="21"/>
  <c r="X632" i="21"/>
  <c r="S631" i="21"/>
  <c r="U629" i="21"/>
  <c r="W627" i="21"/>
  <c r="R626" i="21"/>
  <c r="T624" i="21"/>
  <c r="V622" i="21"/>
  <c r="X620" i="21"/>
  <c r="S619" i="21"/>
  <c r="U617" i="21"/>
  <c r="W615" i="21"/>
  <c r="R614" i="21"/>
  <c r="T612" i="21"/>
  <c r="V610" i="21"/>
  <c r="X608" i="21"/>
  <c r="S607" i="21"/>
  <c r="U605" i="21"/>
  <c r="W603" i="21"/>
  <c r="R602" i="21"/>
  <c r="T600" i="21"/>
  <c r="V598" i="21"/>
  <c r="X596" i="21"/>
  <c r="S595" i="21"/>
  <c r="U593" i="21"/>
  <c r="W591" i="21"/>
  <c r="R590" i="21"/>
  <c r="T588" i="21"/>
  <c r="V586" i="21"/>
  <c r="X584" i="21"/>
  <c r="S583" i="21"/>
  <c r="U581" i="21"/>
  <c r="W579" i="21"/>
  <c r="R578" i="21"/>
  <c r="T576" i="21"/>
  <c r="V574" i="21"/>
  <c r="X572" i="21"/>
  <c r="S571" i="21"/>
  <c r="U569" i="21"/>
  <c r="W567" i="21"/>
  <c r="R566" i="21"/>
  <c r="T564" i="21"/>
  <c r="V562" i="21"/>
  <c r="X560" i="21"/>
  <c r="S559" i="21"/>
  <c r="U557" i="21"/>
  <c r="W555" i="21"/>
  <c r="R554" i="21"/>
  <c r="T552" i="21"/>
  <c r="V550" i="21"/>
  <c r="X548" i="21"/>
  <c r="S547" i="21"/>
  <c r="U545" i="21"/>
  <c r="W543" i="21"/>
  <c r="R542" i="21"/>
  <c r="T540" i="21"/>
  <c r="V538" i="21"/>
  <c r="X536" i="21"/>
  <c r="S535" i="21"/>
  <c r="U533" i="21"/>
  <c r="W531" i="21"/>
  <c r="R530" i="21"/>
  <c r="T528" i="21"/>
  <c r="V526" i="21"/>
  <c r="X524" i="21"/>
  <c r="S523" i="21"/>
  <c r="U521" i="21"/>
  <c r="W519" i="21"/>
  <c r="R518" i="21"/>
  <c r="T516" i="21"/>
  <c r="V514" i="21"/>
  <c r="X512" i="21"/>
  <c r="S511" i="21"/>
  <c r="U509" i="21"/>
  <c r="W507" i="21"/>
  <c r="R506" i="21"/>
  <c r="T504" i="21"/>
  <c r="V502" i="21"/>
  <c r="X500" i="21"/>
  <c r="S499" i="21"/>
  <c r="U497" i="21"/>
  <c r="W495" i="21"/>
  <c r="R494" i="21"/>
  <c r="T492" i="21"/>
  <c r="V490" i="21"/>
  <c r="X488" i="21"/>
  <c r="S487" i="21"/>
  <c r="U485" i="21"/>
  <c r="W483" i="21"/>
  <c r="R482" i="21"/>
  <c r="T480" i="21"/>
  <c r="V478" i="21"/>
  <c r="X476" i="21"/>
  <c r="S475" i="21"/>
  <c r="U473" i="21"/>
  <c r="W471" i="21"/>
  <c r="R470" i="21"/>
  <c r="T468" i="21"/>
  <c r="V466" i="21"/>
  <c r="X464" i="21"/>
  <c r="S463" i="21"/>
  <c r="U461" i="21"/>
  <c r="W459" i="21"/>
  <c r="R458" i="21"/>
  <c r="T456" i="21"/>
  <c r="V454" i="21"/>
  <c r="X452" i="21"/>
  <c r="S451" i="21"/>
  <c r="U449" i="21"/>
  <c r="W447" i="21"/>
  <c r="R446" i="21"/>
  <c r="T444" i="21"/>
  <c r="V442" i="21"/>
  <c r="X440" i="21"/>
  <c r="S439" i="21"/>
  <c r="U437" i="21"/>
  <c r="W435" i="21"/>
  <c r="R434" i="21"/>
  <c r="T432" i="21"/>
  <c r="V430" i="21"/>
  <c r="X428" i="21"/>
  <c r="S427" i="21"/>
  <c r="U425" i="21"/>
  <c r="W423" i="21"/>
  <c r="R422" i="21"/>
  <c r="T420" i="21"/>
  <c r="V418" i="21"/>
  <c r="X416" i="21"/>
  <c r="S415" i="21"/>
  <c r="U413" i="21"/>
  <c r="W411" i="21"/>
  <c r="R410" i="21"/>
  <c r="T408" i="21"/>
  <c r="V406" i="21"/>
  <c r="X404" i="21"/>
  <c r="S403" i="21"/>
  <c r="U401" i="21"/>
  <c r="W399" i="21"/>
  <c r="R398" i="21"/>
  <c r="T396" i="21"/>
  <c r="V394" i="21"/>
  <c r="X392" i="21"/>
  <c r="S391" i="21"/>
  <c r="U389" i="21"/>
  <c r="W387" i="21"/>
  <c r="R386" i="21"/>
  <c r="T384" i="21"/>
  <c r="V382" i="21"/>
  <c r="X380" i="21"/>
  <c r="S379" i="21"/>
  <c r="U377" i="21"/>
  <c r="W375" i="21"/>
  <c r="R374" i="21"/>
  <c r="T372" i="21"/>
  <c r="V370" i="21"/>
  <c r="X368" i="21"/>
  <c r="S367" i="21"/>
  <c r="U365" i="21"/>
  <c r="W363" i="21"/>
  <c r="R362" i="21"/>
  <c r="T360" i="21"/>
  <c r="V358" i="21"/>
  <c r="X356" i="21"/>
  <c r="S355" i="21"/>
  <c r="U353" i="21"/>
  <c r="W351" i="21"/>
  <c r="R350" i="21"/>
  <c r="V639" i="21"/>
  <c r="X637" i="21"/>
  <c r="S636" i="21"/>
  <c r="U634" i="21"/>
  <c r="W632" i="21"/>
  <c r="R631" i="21"/>
  <c r="T629" i="21"/>
  <c r="V627" i="21"/>
  <c r="X625" i="21"/>
  <c r="S624" i="21"/>
  <c r="U622" i="21"/>
  <c r="W620" i="21"/>
  <c r="R619" i="21"/>
  <c r="T617" i="21"/>
  <c r="V615" i="21"/>
  <c r="X613" i="21"/>
  <c r="S612" i="21"/>
  <c r="U610" i="21"/>
  <c r="W608" i="21"/>
  <c r="R607" i="21"/>
  <c r="T605" i="21"/>
  <c r="V603" i="21"/>
  <c r="X601" i="21"/>
  <c r="S600" i="21"/>
  <c r="U598" i="21"/>
  <c r="W596" i="21"/>
  <c r="R595" i="21"/>
  <c r="T593" i="21"/>
  <c r="V591" i="21"/>
  <c r="X589" i="21"/>
  <c r="S588" i="21"/>
  <c r="U586" i="21"/>
  <c r="W584" i="21"/>
  <c r="R583" i="21"/>
  <c r="T581" i="21"/>
  <c r="V579" i="21"/>
  <c r="X577" i="21"/>
  <c r="S576" i="21"/>
  <c r="U574" i="21"/>
  <c r="W572" i="21"/>
  <c r="R571" i="21"/>
  <c r="T569" i="21"/>
  <c r="V567" i="21"/>
  <c r="X565" i="21"/>
  <c r="S564" i="21"/>
  <c r="U562" i="21"/>
  <c r="W560" i="21"/>
  <c r="R559" i="21"/>
  <c r="T557" i="21"/>
  <c r="V555" i="21"/>
  <c r="X553" i="21"/>
  <c r="S552" i="21"/>
  <c r="U550" i="21"/>
  <c r="W548" i="21"/>
  <c r="R547" i="21"/>
  <c r="T545" i="21"/>
  <c r="V543" i="21"/>
  <c r="X541" i="21"/>
  <c r="S540" i="21"/>
  <c r="U538" i="21"/>
  <c r="W536" i="21"/>
  <c r="R535" i="21"/>
  <c r="T533" i="21"/>
  <c r="V531" i="21"/>
  <c r="X529" i="21"/>
  <c r="S528" i="21"/>
  <c r="U526" i="21"/>
  <c r="W524" i="21"/>
  <c r="R523" i="21"/>
  <c r="T521" i="21"/>
  <c r="V519" i="21"/>
  <c r="X517" i="21"/>
  <c r="S516" i="21"/>
  <c r="U514" i="21"/>
  <c r="W512" i="21"/>
  <c r="R511" i="21"/>
  <c r="T509" i="21"/>
  <c r="V507" i="21"/>
  <c r="X505" i="21"/>
  <c r="S504" i="21"/>
  <c r="U502" i="21"/>
  <c r="W500" i="21"/>
  <c r="R499" i="21"/>
  <c r="T497" i="21"/>
  <c r="V495" i="21"/>
  <c r="X493" i="21"/>
  <c r="S492" i="21"/>
  <c r="U490" i="21"/>
  <c r="W488" i="21"/>
  <c r="R487" i="21"/>
  <c r="T485" i="21"/>
  <c r="V483" i="21"/>
  <c r="X481" i="21"/>
  <c r="S480" i="21"/>
  <c r="U478" i="21"/>
  <c r="W476" i="21"/>
  <c r="R475" i="21"/>
  <c r="T473" i="21"/>
  <c r="V471" i="21"/>
  <c r="X469" i="21"/>
  <c r="S468" i="21"/>
  <c r="U466" i="21"/>
  <c r="W464" i="21"/>
  <c r="R463" i="21"/>
  <c r="T461" i="21"/>
  <c r="V459" i="21"/>
  <c r="X457" i="21"/>
  <c r="S456" i="21"/>
  <c r="U454" i="21"/>
  <c r="W452" i="21"/>
  <c r="R451" i="21"/>
  <c r="T449" i="21"/>
  <c r="V447" i="21"/>
  <c r="X445" i="21"/>
  <c r="S444" i="21"/>
  <c r="U442" i="21"/>
  <c r="W440" i="21"/>
  <c r="R439" i="21"/>
  <c r="T437" i="21"/>
  <c r="V435" i="21"/>
  <c r="X433" i="21"/>
  <c r="S432" i="21"/>
  <c r="U430" i="21"/>
  <c r="W428" i="21"/>
  <c r="R427" i="21"/>
  <c r="T425" i="21"/>
  <c r="V423" i="21"/>
  <c r="X421" i="21"/>
  <c r="S420" i="21"/>
  <c r="U418" i="21"/>
  <c r="W416" i="21"/>
  <c r="R415" i="21"/>
  <c r="T413" i="21"/>
  <c r="V411" i="21"/>
  <c r="X409" i="21"/>
  <c r="S408" i="21"/>
  <c r="U406" i="21"/>
  <c r="W404" i="21"/>
  <c r="R403" i="21"/>
  <c r="T401" i="21"/>
  <c r="V399" i="21"/>
  <c r="X397" i="21"/>
  <c r="S396" i="21"/>
  <c r="U394" i="21"/>
  <c r="W392" i="21"/>
  <c r="R391" i="21"/>
  <c r="T389" i="21"/>
  <c r="V387" i="21"/>
  <c r="X385" i="21"/>
  <c r="S384" i="21"/>
  <c r="U382" i="21"/>
  <c r="W380" i="21"/>
  <c r="R379" i="21"/>
  <c r="T377" i="21"/>
  <c r="V375" i="21"/>
  <c r="X373" i="21"/>
  <c r="S372" i="21"/>
  <c r="U370" i="21"/>
  <c r="W368" i="21"/>
  <c r="R367" i="21"/>
  <c r="T365" i="21"/>
  <c r="V363" i="21"/>
  <c r="X361" i="21"/>
  <c r="S360" i="21"/>
  <c r="U358" i="21"/>
  <c r="W356" i="21"/>
  <c r="R355" i="21"/>
  <c r="T353" i="21"/>
  <c r="V351" i="21"/>
  <c r="X349" i="21"/>
  <c r="U639" i="21"/>
  <c r="W637" i="21"/>
  <c r="R636" i="21"/>
  <c r="T634" i="21"/>
  <c r="V632" i="21"/>
  <c r="X630" i="21"/>
  <c r="S629" i="21"/>
  <c r="U627" i="21"/>
  <c r="W625" i="21"/>
  <c r="R624" i="21"/>
  <c r="T622" i="21"/>
  <c r="V620" i="21"/>
  <c r="X618" i="21"/>
  <c r="S617" i="21"/>
  <c r="U615" i="21"/>
  <c r="W613" i="21"/>
  <c r="R612" i="21"/>
  <c r="T610" i="21"/>
  <c r="V608" i="21"/>
  <c r="X606" i="21"/>
  <c r="S605" i="21"/>
  <c r="U603" i="21"/>
  <c r="W601" i="21"/>
  <c r="R600" i="21"/>
  <c r="T598" i="21"/>
  <c r="V596" i="21"/>
  <c r="X594" i="21"/>
  <c r="S593" i="21"/>
  <c r="U591" i="21"/>
  <c r="W589" i="21"/>
  <c r="R588" i="21"/>
  <c r="T586" i="21"/>
  <c r="V584" i="21"/>
  <c r="X582" i="21"/>
  <c r="S581" i="21"/>
  <c r="U579" i="21"/>
  <c r="W577" i="21"/>
  <c r="R576" i="21"/>
  <c r="T574" i="21"/>
  <c r="V572" i="21"/>
  <c r="X570" i="21"/>
  <c r="S569" i="21"/>
  <c r="U567" i="21"/>
  <c r="W565" i="21"/>
  <c r="R564" i="21"/>
  <c r="T562" i="21"/>
  <c r="V560" i="21"/>
  <c r="X558" i="21"/>
  <c r="S557" i="21"/>
  <c r="U555" i="21"/>
  <c r="W553" i="21"/>
  <c r="R552" i="21"/>
  <c r="T550" i="21"/>
  <c r="V548" i="21"/>
  <c r="X546" i="21"/>
  <c r="S545" i="21"/>
  <c r="U543" i="21"/>
  <c r="W541" i="21"/>
  <c r="R540" i="21"/>
  <c r="T538" i="21"/>
  <c r="V536" i="21"/>
  <c r="X534" i="21"/>
  <c r="S533" i="21"/>
  <c r="U531" i="21"/>
  <c r="W529" i="21"/>
  <c r="R528" i="21"/>
  <c r="T526" i="21"/>
  <c r="V524" i="21"/>
  <c r="X522" i="21"/>
  <c r="S521" i="21"/>
  <c r="U519" i="21"/>
  <c r="W517" i="21"/>
  <c r="R516" i="21"/>
  <c r="T514" i="21"/>
  <c r="V512" i="21"/>
  <c r="X510" i="21"/>
  <c r="S509" i="21"/>
  <c r="U507" i="21"/>
  <c r="W505" i="21"/>
  <c r="R504" i="21"/>
  <c r="T502" i="21"/>
  <c r="V500" i="21"/>
  <c r="X498" i="21"/>
  <c r="S497" i="21"/>
  <c r="U495" i="21"/>
  <c r="W493" i="21"/>
  <c r="R492" i="21"/>
  <c r="T490" i="21"/>
  <c r="V488" i="21"/>
  <c r="X486" i="21"/>
  <c r="S485" i="21"/>
  <c r="U483" i="21"/>
  <c r="W481" i="21"/>
  <c r="R480" i="21"/>
  <c r="T478" i="21"/>
  <c r="V476" i="21"/>
  <c r="X474" i="21"/>
  <c r="S473" i="21"/>
  <c r="U471" i="21"/>
  <c r="W469" i="21"/>
  <c r="R468" i="21"/>
  <c r="T466" i="21"/>
  <c r="V464" i="21"/>
  <c r="X462" i="21"/>
  <c r="S461" i="21"/>
  <c r="U459" i="21"/>
  <c r="W457" i="21"/>
  <c r="R456" i="21"/>
  <c r="T454" i="21"/>
  <c r="V452" i="21"/>
  <c r="X450" i="21"/>
  <c r="S449" i="21"/>
  <c r="U447" i="21"/>
  <c r="W445" i="21"/>
  <c r="R444" i="21"/>
  <c r="T442" i="21"/>
  <c r="V440" i="21"/>
  <c r="X438" i="21"/>
  <c r="S437" i="21"/>
  <c r="U435" i="21"/>
  <c r="W433" i="21"/>
  <c r="R432" i="21"/>
  <c r="T430" i="21"/>
  <c r="V428" i="21"/>
  <c r="X426" i="21"/>
  <c r="S425" i="21"/>
  <c r="U423" i="21"/>
  <c r="W421" i="21"/>
  <c r="R420" i="21"/>
  <c r="T418" i="21"/>
  <c r="V416" i="21"/>
  <c r="X414" i="21"/>
  <c r="S413" i="21"/>
  <c r="U411" i="21"/>
  <c r="W409" i="21"/>
  <c r="R408" i="21"/>
  <c r="T406" i="21"/>
  <c r="V404" i="21"/>
  <c r="X402" i="21"/>
  <c r="S401" i="21"/>
  <c r="U399" i="21"/>
  <c r="W397" i="21"/>
  <c r="R396" i="21"/>
  <c r="T394" i="21"/>
  <c r="V392" i="21"/>
  <c r="X390" i="21"/>
  <c r="S389" i="21"/>
  <c r="U387" i="21"/>
  <c r="W385" i="21"/>
  <c r="R384" i="21"/>
  <c r="T382" i="21"/>
  <c r="V380" i="21"/>
  <c r="X378" i="21"/>
  <c r="S377" i="21"/>
  <c r="U375" i="21"/>
  <c r="W373" i="21"/>
  <c r="R372" i="21"/>
  <c r="T370" i="21"/>
  <c r="V368" i="21"/>
  <c r="X366" i="21"/>
  <c r="S365" i="21"/>
  <c r="U363" i="21"/>
  <c r="W361" i="21"/>
  <c r="R360" i="21"/>
  <c r="T358" i="21"/>
  <c r="V356" i="21"/>
  <c r="X354" i="21"/>
  <c r="S353" i="21"/>
  <c r="U351" i="21"/>
  <c r="W349" i="21"/>
  <c r="T639" i="21"/>
  <c r="V637" i="21"/>
  <c r="X635" i="21"/>
  <c r="S634" i="21"/>
  <c r="U632" i="21"/>
  <c r="W630" i="21"/>
  <c r="R629" i="21"/>
  <c r="T627" i="21"/>
  <c r="V625" i="21"/>
  <c r="X623" i="21"/>
  <c r="S622" i="21"/>
  <c r="U620" i="21"/>
  <c r="W618" i="21"/>
  <c r="R617" i="21"/>
  <c r="T615" i="21"/>
  <c r="V613" i="21"/>
  <c r="X611" i="21"/>
  <c r="S610" i="21"/>
  <c r="U608" i="21"/>
  <c r="W606" i="21"/>
  <c r="R605" i="21"/>
  <c r="T603" i="21"/>
  <c r="V601" i="21"/>
  <c r="X599" i="21"/>
  <c r="S598" i="21"/>
  <c r="U596" i="21"/>
  <c r="W594" i="21"/>
  <c r="R593" i="21"/>
  <c r="T591" i="21"/>
  <c r="V589" i="21"/>
  <c r="X587" i="21"/>
  <c r="S586" i="21"/>
  <c r="U584" i="21"/>
  <c r="W582" i="21"/>
  <c r="R581" i="21"/>
  <c r="T579" i="21"/>
  <c r="V577" i="21"/>
  <c r="X575" i="21"/>
  <c r="S574" i="21"/>
  <c r="U572" i="21"/>
  <c r="W570" i="21"/>
  <c r="R569" i="21"/>
  <c r="T567" i="21"/>
  <c r="V565" i="21"/>
  <c r="X563" i="21"/>
  <c r="S562" i="21"/>
  <c r="U560" i="21"/>
  <c r="W558" i="21"/>
  <c r="R557" i="21"/>
  <c r="T555" i="21"/>
  <c r="V553" i="21"/>
  <c r="X551" i="21"/>
  <c r="S550" i="21"/>
  <c r="U548" i="21"/>
  <c r="W546" i="21"/>
  <c r="R545" i="21"/>
  <c r="T543" i="21"/>
  <c r="V541" i="21"/>
  <c r="X539" i="21"/>
  <c r="S538" i="21"/>
  <c r="U536" i="21"/>
  <c r="W534" i="21"/>
  <c r="R533" i="21"/>
  <c r="T531" i="21"/>
  <c r="V529" i="21"/>
  <c r="X527" i="21"/>
  <c r="S526" i="21"/>
  <c r="U524" i="21"/>
  <c r="W522" i="21"/>
  <c r="R521" i="21"/>
  <c r="T519" i="21"/>
  <c r="V517" i="21"/>
  <c r="X515" i="21"/>
  <c r="S514" i="21"/>
  <c r="U512" i="21"/>
  <c r="W510" i="21"/>
  <c r="R509" i="21"/>
  <c r="T507" i="21"/>
  <c r="V505" i="21"/>
  <c r="X503" i="21"/>
  <c r="S502" i="21"/>
  <c r="U500" i="21"/>
  <c r="W498" i="21"/>
  <c r="R497" i="21"/>
  <c r="T495" i="21"/>
  <c r="V493" i="21"/>
  <c r="X491" i="21"/>
  <c r="S490" i="21"/>
  <c r="U488" i="21"/>
  <c r="W486" i="21"/>
  <c r="R485" i="21"/>
  <c r="T483" i="21"/>
  <c r="V481" i="21"/>
  <c r="X479" i="21"/>
  <c r="S478" i="21"/>
  <c r="U476" i="21"/>
  <c r="W474" i="21"/>
  <c r="R473" i="21"/>
  <c r="T471" i="21"/>
  <c r="V469" i="21"/>
  <c r="X467" i="21"/>
  <c r="S466" i="21"/>
  <c r="U464" i="21"/>
  <c r="W462" i="21"/>
  <c r="R461" i="21"/>
  <c r="T459" i="21"/>
  <c r="V457" i="21"/>
  <c r="X455" i="21"/>
  <c r="S454" i="21"/>
  <c r="U452" i="21"/>
  <c r="W450" i="21"/>
  <c r="R449" i="21"/>
  <c r="T447" i="21"/>
  <c r="V445" i="21"/>
  <c r="X443" i="21"/>
  <c r="S442" i="21"/>
  <c r="U440" i="21"/>
  <c r="W438" i="21"/>
  <c r="R437" i="21"/>
  <c r="T435" i="21"/>
  <c r="V433" i="21"/>
  <c r="X431" i="21"/>
  <c r="S430" i="21"/>
  <c r="U428" i="21"/>
  <c r="W426" i="21"/>
  <c r="R425" i="21"/>
  <c r="T423" i="21"/>
  <c r="V421" i="21"/>
  <c r="X419" i="21"/>
  <c r="S418" i="21"/>
  <c r="U416" i="21"/>
  <c r="W414" i="21"/>
  <c r="R413" i="21"/>
  <c r="T411" i="21"/>
  <c r="V409" i="21"/>
  <c r="X407" i="21"/>
  <c r="S406" i="21"/>
  <c r="U404" i="21"/>
  <c r="W402" i="21"/>
  <c r="R401" i="21"/>
  <c r="T399" i="21"/>
  <c r="V397" i="21"/>
  <c r="X395" i="21"/>
  <c r="S394" i="21"/>
  <c r="U392" i="21"/>
  <c r="W390" i="21"/>
  <c r="R389" i="21"/>
  <c r="T387" i="21"/>
  <c r="V385" i="21"/>
  <c r="X383" i="21"/>
  <c r="S382" i="21"/>
  <c r="U380" i="21"/>
  <c r="W378" i="21"/>
  <c r="R377" i="21"/>
  <c r="T375" i="21"/>
  <c r="V373" i="21"/>
  <c r="X371" i="21"/>
  <c r="S370" i="21"/>
  <c r="U368" i="21"/>
  <c r="W366" i="21"/>
  <c r="R365" i="21"/>
  <c r="T363" i="21"/>
  <c r="V361" i="21"/>
  <c r="X359" i="21"/>
  <c r="S358" i="21"/>
  <c r="U356" i="21"/>
  <c r="W354" i="21"/>
  <c r="R353" i="21"/>
  <c r="T351" i="21"/>
  <c r="V349" i="21"/>
  <c r="S639" i="21"/>
  <c r="U637" i="21"/>
  <c r="W635" i="21"/>
  <c r="R634" i="21"/>
  <c r="T632" i="21"/>
  <c r="V630" i="21"/>
  <c r="X628" i="21"/>
  <c r="S627" i="21"/>
  <c r="U625" i="21"/>
  <c r="W623" i="21"/>
  <c r="R622" i="21"/>
  <c r="T620" i="21"/>
  <c r="V618" i="21"/>
  <c r="X616" i="21"/>
  <c r="S615" i="21"/>
  <c r="U613" i="21"/>
  <c r="W611" i="21"/>
  <c r="R610" i="21"/>
  <c r="T608" i="21"/>
  <c r="V606" i="21"/>
  <c r="X604" i="21"/>
  <c r="S603" i="21"/>
  <c r="U601" i="21"/>
  <c r="W599" i="21"/>
  <c r="R598" i="21"/>
  <c r="T596" i="21"/>
  <c r="V594" i="21"/>
  <c r="X592" i="21"/>
  <c r="S591" i="21"/>
  <c r="U589" i="21"/>
  <c r="W587" i="21"/>
  <c r="R586" i="21"/>
  <c r="T584" i="21"/>
  <c r="V582" i="21"/>
  <c r="X580" i="21"/>
  <c r="S579" i="21"/>
  <c r="U577" i="21"/>
  <c r="W575" i="21"/>
  <c r="R574" i="21"/>
  <c r="T572" i="21"/>
  <c r="V570" i="21"/>
  <c r="X568" i="21"/>
  <c r="S567" i="21"/>
  <c r="U565" i="21"/>
  <c r="W563" i="21"/>
  <c r="R562" i="21"/>
  <c r="T560" i="21"/>
  <c r="V558" i="21"/>
  <c r="X556" i="21"/>
  <c r="S555" i="21"/>
  <c r="U553" i="21"/>
  <c r="W551" i="21"/>
  <c r="R550" i="21"/>
  <c r="T548" i="21"/>
  <c r="V546" i="21"/>
  <c r="X544" i="21"/>
  <c r="S543" i="21"/>
  <c r="U541" i="21"/>
  <c r="W539" i="21"/>
  <c r="R538" i="21"/>
  <c r="T536" i="21"/>
  <c r="V534" i="21"/>
  <c r="X532" i="21"/>
  <c r="S531" i="21"/>
  <c r="U529" i="21"/>
  <c r="W527" i="21"/>
  <c r="R526" i="21"/>
  <c r="T524" i="21"/>
  <c r="V522" i="21"/>
  <c r="X520" i="21"/>
  <c r="S519" i="21"/>
  <c r="U517" i="21"/>
  <c r="W515" i="21"/>
  <c r="R514" i="21"/>
  <c r="T512" i="21"/>
  <c r="V510" i="21"/>
  <c r="X508" i="21"/>
  <c r="S507" i="21"/>
  <c r="U505" i="21"/>
  <c r="W503" i="21"/>
  <c r="R502" i="21"/>
  <c r="T500" i="21"/>
  <c r="V498" i="21"/>
  <c r="X496" i="21"/>
  <c r="S495" i="21"/>
  <c r="U493" i="21"/>
  <c r="W491" i="21"/>
  <c r="R490" i="21"/>
  <c r="T488" i="21"/>
  <c r="V486" i="21"/>
  <c r="X484" i="21"/>
  <c r="S483" i="21"/>
  <c r="U481" i="21"/>
  <c r="W479" i="21"/>
  <c r="R478" i="21"/>
  <c r="T476" i="21"/>
  <c r="V474" i="21"/>
  <c r="X472" i="21"/>
  <c r="S471" i="21"/>
  <c r="U469" i="21"/>
  <c r="W467" i="21"/>
  <c r="R466" i="21"/>
  <c r="T464" i="21"/>
  <c r="V462" i="21"/>
  <c r="X460" i="21"/>
  <c r="S459" i="21"/>
  <c r="U457" i="21"/>
  <c r="W455" i="21"/>
  <c r="R454" i="21"/>
  <c r="T452" i="21"/>
  <c r="V450" i="21"/>
  <c r="X448" i="21"/>
  <c r="S447" i="21"/>
  <c r="U445" i="21"/>
  <c r="W443" i="21"/>
  <c r="R442" i="21"/>
  <c r="T440" i="21"/>
  <c r="V438" i="21"/>
  <c r="X436" i="21"/>
  <c r="S435" i="21"/>
  <c r="U433" i="21"/>
  <c r="W431" i="21"/>
  <c r="R430" i="21"/>
  <c r="T428" i="21"/>
  <c r="V426" i="21"/>
  <c r="X424" i="21"/>
  <c r="S423" i="21"/>
  <c r="U421" i="21"/>
  <c r="W419" i="21"/>
  <c r="R418" i="21"/>
  <c r="T416" i="21"/>
  <c r="V414" i="21"/>
  <c r="X412" i="21"/>
  <c r="S411" i="21"/>
  <c r="U409" i="21"/>
  <c r="W407" i="21"/>
  <c r="R406" i="21"/>
  <c r="T404" i="21"/>
  <c r="V402" i="21"/>
  <c r="X400" i="21"/>
  <c r="S399" i="21"/>
  <c r="U397" i="21"/>
  <c r="W395" i="21"/>
  <c r="R394" i="21"/>
  <c r="T392" i="21"/>
  <c r="V390" i="21"/>
  <c r="X388" i="21"/>
  <c r="S387" i="21"/>
  <c r="U385" i="21"/>
  <c r="W383" i="21"/>
  <c r="R382" i="21"/>
  <c r="T380" i="21"/>
  <c r="V378" i="21"/>
  <c r="X376" i="21"/>
  <c r="S375" i="21"/>
  <c r="U373" i="21"/>
  <c r="W371" i="21"/>
  <c r="R370" i="21"/>
  <c r="T368" i="21"/>
  <c r="V366" i="21"/>
  <c r="X364" i="21"/>
  <c r="S363" i="21"/>
  <c r="U361" i="21"/>
  <c r="W359" i="21"/>
  <c r="R358" i="21"/>
  <c r="T356" i="21"/>
  <c r="V354" i="21"/>
  <c r="X352" i="21"/>
  <c r="S351" i="21"/>
  <c r="U349" i="21"/>
  <c r="R639" i="21"/>
  <c r="T637" i="21"/>
  <c r="V635" i="21"/>
  <c r="X633" i="21"/>
  <c r="S632" i="21"/>
  <c r="U630" i="21"/>
  <c r="W628" i="21"/>
  <c r="R627" i="21"/>
  <c r="T625" i="21"/>
  <c r="V623" i="21"/>
  <c r="X621" i="21"/>
  <c r="S620" i="21"/>
  <c r="U618" i="21"/>
  <c r="W616" i="21"/>
  <c r="R615" i="21"/>
  <c r="T613" i="21"/>
  <c r="V611" i="21"/>
  <c r="X609" i="21"/>
  <c r="S608" i="21"/>
  <c r="U606" i="21"/>
  <c r="W604" i="21"/>
  <c r="R603" i="21"/>
  <c r="T601" i="21"/>
  <c r="V599" i="21"/>
  <c r="X597" i="21"/>
  <c r="S596" i="21"/>
  <c r="U594" i="21"/>
  <c r="W592" i="21"/>
  <c r="R591" i="21"/>
  <c r="T589" i="21"/>
  <c r="V587" i="21"/>
  <c r="X585" i="21"/>
  <c r="S584" i="21"/>
  <c r="U582" i="21"/>
  <c r="W580" i="21"/>
  <c r="R579" i="21"/>
  <c r="T577" i="21"/>
  <c r="V575" i="21"/>
  <c r="X573" i="21"/>
  <c r="S572" i="21"/>
  <c r="U570" i="21"/>
  <c r="W568" i="21"/>
  <c r="R567" i="21"/>
  <c r="T565" i="21"/>
  <c r="V563" i="21"/>
  <c r="X561" i="21"/>
  <c r="S560" i="21"/>
  <c r="U558" i="21"/>
  <c r="W556" i="21"/>
  <c r="R555" i="21"/>
  <c r="T553" i="21"/>
  <c r="V551" i="21"/>
  <c r="X549" i="21"/>
  <c r="S548" i="21"/>
  <c r="U546" i="21"/>
  <c r="W544" i="21"/>
  <c r="R543" i="21"/>
  <c r="T541" i="21"/>
  <c r="V539" i="21"/>
  <c r="X537" i="21"/>
  <c r="S536" i="21"/>
  <c r="U534" i="21"/>
  <c r="W532" i="21"/>
  <c r="R531" i="21"/>
  <c r="T529" i="21"/>
  <c r="V527" i="21"/>
  <c r="X525" i="21"/>
  <c r="S524" i="21"/>
  <c r="U522" i="21"/>
  <c r="W520" i="21"/>
  <c r="R519" i="21"/>
  <c r="T517" i="21"/>
  <c r="V515" i="21"/>
  <c r="X513" i="21"/>
  <c r="S512" i="21"/>
  <c r="U510" i="21"/>
  <c r="W508" i="21"/>
  <c r="R507" i="21"/>
  <c r="T505" i="21"/>
  <c r="V503" i="21"/>
  <c r="X501" i="21"/>
  <c r="S500" i="21"/>
  <c r="U498" i="21"/>
  <c r="W496" i="21"/>
  <c r="R495" i="21"/>
  <c r="T493" i="21"/>
  <c r="V491" i="21"/>
  <c r="X489" i="21"/>
  <c r="S488" i="21"/>
  <c r="U486" i="21"/>
  <c r="W484" i="21"/>
  <c r="R483" i="21"/>
  <c r="T481" i="21"/>
  <c r="V479" i="21"/>
  <c r="X477" i="21"/>
  <c r="S476" i="21"/>
  <c r="U474" i="21"/>
  <c r="W472" i="21"/>
  <c r="R471" i="21"/>
  <c r="T469" i="21"/>
  <c r="V467" i="21"/>
  <c r="X465" i="21"/>
  <c r="S464" i="21"/>
  <c r="U462" i="21"/>
  <c r="W460" i="21"/>
  <c r="R459" i="21"/>
  <c r="T457" i="21"/>
  <c r="V455" i="21"/>
  <c r="X453" i="21"/>
  <c r="S452" i="21"/>
  <c r="U450" i="21"/>
  <c r="W448" i="21"/>
  <c r="R447" i="21"/>
  <c r="T445" i="21"/>
  <c r="V443" i="21"/>
  <c r="X441" i="21"/>
  <c r="S440" i="21"/>
  <c r="U438" i="21"/>
  <c r="W436" i="21"/>
  <c r="R435" i="21"/>
  <c r="T433" i="21"/>
  <c r="V431" i="21"/>
  <c r="X429" i="21"/>
  <c r="S428" i="21"/>
  <c r="U426" i="21"/>
  <c r="W424" i="21"/>
  <c r="R423" i="21"/>
  <c r="T421" i="21"/>
  <c r="V419" i="21"/>
  <c r="X417" i="21"/>
  <c r="S416" i="21"/>
  <c r="U414" i="21"/>
  <c r="W412" i="21"/>
  <c r="R411" i="21"/>
  <c r="T409" i="21"/>
  <c r="V407" i="21"/>
  <c r="X405" i="21"/>
  <c r="S404" i="21"/>
  <c r="U402" i="21"/>
  <c r="W400" i="21"/>
  <c r="R399" i="21"/>
  <c r="T397" i="21"/>
  <c r="V395" i="21"/>
  <c r="X393" i="21"/>
  <c r="S392" i="21"/>
  <c r="U390" i="21"/>
  <c r="W388" i="21"/>
  <c r="R387" i="21"/>
  <c r="T385" i="21"/>
  <c r="V383" i="21"/>
  <c r="X381" i="21"/>
  <c r="S380" i="21"/>
  <c r="U378" i="21"/>
  <c r="W376" i="21"/>
  <c r="R375" i="21"/>
  <c r="T373" i="21"/>
  <c r="V371" i="21"/>
  <c r="X369" i="21"/>
  <c r="S368" i="21"/>
  <c r="U366" i="21"/>
  <c r="W364" i="21"/>
  <c r="R363" i="21"/>
  <c r="T361" i="21"/>
  <c r="V359" i="21"/>
  <c r="X357" i="21"/>
  <c r="S356" i="21"/>
  <c r="U354" i="21"/>
  <c r="W352" i="21"/>
  <c r="R351" i="21"/>
  <c r="T349" i="21"/>
  <c r="X638" i="21"/>
  <c r="S637" i="21"/>
  <c r="U635" i="21"/>
  <c r="W633" i="21"/>
  <c r="R632" i="21"/>
  <c r="T630" i="21"/>
  <c r="V628" i="21"/>
  <c r="X626" i="21"/>
  <c r="S625" i="21"/>
  <c r="U623" i="21"/>
  <c r="W621" i="21"/>
  <c r="R620" i="21"/>
  <c r="T618" i="21"/>
  <c r="V616" i="21"/>
  <c r="X614" i="21"/>
  <c r="S613" i="21"/>
  <c r="U611" i="21"/>
  <c r="W609" i="21"/>
  <c r="R608" i="21"/>
  <c r="T606" i="21"/>
  <c r="V604" i="21"/>
  <c r="X602" i="21"/>
  <c r="S601" i="21"/>
  <c r="U599" i="21"/>
  <c r="W597" i="21"/>
  <c r="R596" i="21"/>
  <c r="T594" i="21"/>
  <c r="V592" i="21"/>
  <c r="X590" i="21"/>
  <c r="S589" i="21"/>
  <c r="U587" i="21"/>
  <c r="W585" i="21"/>
  <c r="R584" i="21"/>
  <c r="T582" i="21"/>
  <c r="V580" i="21"/>
  <c r="X578" i="21"/>
  <c r="S577" i="21"/>
  <c r="U575" i="21"/>
  <c r="W573" i="21"/>
  <c r="R572" i="21"/>
  <c r="T570" i="21"/>
  <c r="V568" i="21"/>
  <c r="X566" i="21"/>
  <c r="S565" i="21"/>
  <c r="U563" i="21"/>
  <c r="W561" i="21"/>
  <c r="R560" i="21"/>
  <c r="T558" i="21"/>
  <c r="V556" i="21"/>
  <c r="X554" i="21"/>
  <c r="S553" i="21"/>
  <c r="U551" i="21"/>
  <c r="W549" i="21"/>
  <c r="R548" i="21"/>
  <c r="T546" i="21"/>
  <c r="V544" i="21"/>
  <c r="X542" i="21"/>
  <c r="S541" i="21"/>
  <c r="U539" i="21"/>
  <c r="W537" i="21"/>
  <c r="R536" i="21"/>
  <c r="T534" i="21"/>
  <c r="V532" i="21"/>
  <c r="X530" i="21"/>
  <c r="S529" i="21"/>
  <c r="U527" i="21"/>
  <c r="W525" i="21"/>
  <c r="R524" i="21"/>
  <c r="T522" i="21"/>
  <c r="V520" i="21"/>
  <c r="X518" i="21"/>
  <c r="S517" i="21"/>
  <c r="U515" i="21"/>
  <c r="W513" i="21"/>
  <c r="R512" i="21"/>
  <c r="T510" i="21"/>
  <c r="V508" i="21"/>
  <c r="X506" i="21"/>
  <c r="S505" i="21"/>
  <c r="U503" i="21"/>
  <c r="W501" i="21"/>
  <c r="R500" i="21"/>
  <c r="T498" i="21"/>
  <c r="V496" i="21"/>
  <c r="X494" i="21"/>
  <c r="S493" i="21"/>
  <c r="U491" i="21"/>
  <c r="W489" i="21"/>
  <c r="R488" i="21"/>
  <c r="T486" i="21"/>
  <c r="V484" i="21"/>
  <c r="X482" i="21"/>
  <c r="S481" i="21"/>
  <c r="U479" i="21"/>
  <c r="W477" i="21"/>
  <c r="R476" i="21"/>
  <c r="T474" i="21"/>
  <c r="V472" i="21"/>
  <c r="X470" i="21"/>
  <c r="S469" i="21"/>
  <c r="U467" i="21"/>
  <c r="W465" i="21"/>
  <c r="R464" i="21"/>
  <c r="T462" i="21"/>
  <c r="V460" i="21"/>
  <c r="X458" i="21"/>
  <c r="S457" i="21"/>
  <c r="U455" i="21"/>
  <c r="W453" i="21"/>
  <c r="R452" i="21"/>
  <c r="T450" i="21"/>
  <c r="V448" i="21"/>
  <c r="X446" i="21"/>
  <c r="S445" i="21"/>
  <c r="U443" i="21"/>
  <c r="W441" i="21"/>
  <c r="R440" i="21"/>
  <c r="T438" i="21"/>
  <c r="V436" i="21"/>
  <c r="X434" i="21"/>
  <c r="S433" i="21"/>
  <c r="U431" i="21"/>
  <c r="W429" i="21"/>
  <c r="R428" i="21"/>
  <c r="T426" i="21"/>
  <c r="V424" i="21"/>
  <c r="X422" i="21"/>
  <c r="S421" i="21"/>
  <c r="U419" i="21"/>
  <c r="W417" i="21"/>
  <c r="R416" i="21"/>
  <c r="T414" i="21"/>
  <c r="V412" i="21"/>
  <c r="X410" i="21"/>
  <c r="S409" i="21"/>
  <c r="U407" i="21"/>
  <c r="W405" i="21"/>
  <c r="R404" i="21"/>
  <c r="T402" i="21"/>
  <c r="V400" i="21"/>
  <c r="X398" i="21"/>
  <c r="S397" i="21"/>
  <c r="U395" i="21"/>
  <c r="W393" i="21"/>
  <c r="R392" i="21"/>
  <c r="T390" i="21"/>
  <c r="V388" i="21"/>
  <c r="X386" i="21"/>
  <c r="S385" i="21"/>
  <c r="U383" i="21"/>
  <c r="W381" i="21"/>
  <c r="R380" i="21"/>
  <c r="T378" i="21"/>
  <c r="V376" i="21"/>
  <c r="X374" i="21"/>
  <c r="S373" i="21"/>
  <c r="U371" i="21"/>
  <c r="W369" i="21"/>
  <c r="R368" i="21"/>
  <c r="T366" i="21"/>
  <c r="V364" i="21"/>
  <c r="X362" i="21"/>
  <c r="S361" i="21"/>
  <c r="U359" i="21"/>
  <c r="W357" i="21"/>
  <c r="R356" i="21"/>
  <c r="T354" i="21"/>
  <c r="V352" i="21"/>
  <c r="X350" i="21"/>
  <c r="S349" i="21"/>
  <c r="W638" i="21"/>
  <c r="R637" i="21"/>
  <c r="T635" i="21"/>
  <c r="V633" i="21"/>
  <c r="X631" i="21"/>
  <c r="S630" i="21"/>
  <c r="U628" i="21"/>
  <c r="W626" i="21"/>
  <c r="R625" i="21"/>
  <c r="T623" i="21"/>
  <c r="V621" i="21"/>
  <c r="X619" i="21"/>
  <c r="S618" i="21"/>
  <c r="U616" i="21"/>
  <c r="W614" i="21"/>
  <c r="R613" i="21"/>
  <c r="T611" i="21"/>
  <c r="V609" i="21"/>
  <c r="X607" i="21"/>
  <c r="S606" i="21"/>
  <c r="U604" i="21"/>
  <c r="W602" i="21"/>
  <c r="R601" i="21"/>
  <c r="T599" i="21"/>
  <c r="V597" i="21"/>
  <c r="X595" i="21"/>
  <c r="S594" i="21"/>
  <c r="U592" i="21"/>
  <c r="W590" i="21"/>
  <c r="R589" i="21"/>
  <c r="T587" i="21"/>
  <c r="V585" i="21"/>
  <c r="X583" i="21"/>
  <c r="S582" i="21"/>
  <c r="U580" i="21"/>
  <c r="W578" i="21"/>
  <c r="R577" i="21"/>
  <c r="T575" i="21"/>
  <c r="V573" i="21"/>
  <c r="X571" i="21"/>
  <c r="S570" i="21"/>
  <c r="U568" i="21"/>
  <c r="W566" i="21"/>
  <c r="R565" i="21"/>
  <c r="T563" i="21"/>
  <c r="V561" i="21"/>
  <c r="X559" i="21"/>
  <c r="S558" i="21"/>
  <c r="U556" i="21"/>
  <c r="W554" i="21"/>
  <c r="R553" i="21"/>
  <c r="T551" i="21"/>
  <c r="V549" i="21"/>
  <c r="X547" i="21"/>
  <c r="S546" i="21"/>
  <c r="U544" i="21"/>
  <c r="W542" i="21"/>
  <c r="R541" i="21"/>
  <c r="T539" i="21"/>
  <c r="V537" i="21"/>
  <c r="X535" i="21"/>
  <c r="S534" i="21"/>
  <c r="U532" i="21"/>
  <c r="W530" i="21"/>
  <c r="R529" i="21"/>
  <c r="T527" i="21"/>
  <c r="V525" i="21"/>
  <c r="X523" i="21"/>
  <c r="S522" i="21"/>
  <c r="U520" i="21"/>
  <c r="W518" i="21"/>
  <c r="R517" i="21"/>
  <c r="T515" i="21"/>
  <c r="V513" i="21"/>
  <c r="X511" i="21"/>
  <c r="S510" i="21"/>
  <c r="U508" i="21"/>
  <c r="W506" i="21"/>
  <c r="R505" i="21"/>
  <c r="T503" i="21"/>
  <c r="V501" i="21"/>
  <c r="X499" i="21"/>
  <c r="S498" i="21"/>
  <c r="U496" i="21"/>
  <c r="W494" i="21"/>
  <c r="R493" i="21"/>
  <c r="T491" i="21"/>
  <c r="V489" i="21"/>
  <c r="X487" i="21"/>
  <c r="S486" i="21"/>
  <c r="U484" i="21"/>
  <c r="W482" i="21"/>
  <c r="R481" i="21"/>
  <c r="T479" i="21"/>
  <c r="V477" i="21"/>
  <c r="X475" i="21"/>
  <c r="S474" i="21"/>
  <c r="U472" i="21"/>
  <c r="W470" i="21"/>
  <c r="R469" i="21"/>
  <c r="T467" i="21"/>
  <c r="V465" i="21"/>
  <c r="X463" i="21"/>
  <c r="S462" i="21"/>
  <c r="U460" i="21"/>
  <c r="W458" i="21"/>
  <c r="R457" i="21"/>
  <c r="T455" i="21"/>
  <c r="V453" i="21"/>
  <c r="X451" i="21"/>
  <c r="S450" i="21"/>
  <c r="U448" i="21"/>
  <c r="W446" i="21"/>
  <c r="R445" i="21"/>
  <c r="T443" i="21"/>
  <c r="V441" i="21"/>
  <c r="X439" i="21"/>
  <c r="S438" i="21"/>
  <c r="U436" i="21"/>
  <c r="W434" i="21"/>
  <c r="R433" i="21"/>
  <c r="T431" i="21"/>
  <c r="V429" i="21"/>
  <c r="X427" i="21"/>
  <c r="S426" i="21"/>
  <c r="U424" i="21"/>
  <c r="W422" i="21"/>
  <c r="R421" i="21"/>
  <c r="T419" i="21"/>
  <c r="V417" i="21"/>
  <c r="X415" i="21"/>
  <c r="S414" i="21"/>
  <c r="U412" i="21"/>
  <c r="W410" i="21"/>
  <c r="R409" i="21"/>
  <c r="T407" i="21"/>
  <c r="V405" i="21"/>
  <c r="X403" i="21"/>
  <c r="S402" i="21"/>
  <c r="U400" i="21"/>
  <c r="W398" i="21"/>
  <c r="R397" i="21"/>
  <c r="T395" i="21"/>
  <c r="V393" i="21"/>
  <c r="X391" i="21"/>
  <c r="S390" i="21"/>
  <c r="U388" i="21"/>
  <c r="W386" i="21"/>
  <c r="R385" i="21"/>
  <c r="T383" i="21"/>
  <c r="V381" i="21"/>
  <c r="X379" i="21"/>
  <c r="S378" i="21"/>
  <c r="U376" i="21"/>
  <c r="W374" i="21"/>
  <c r="R373" i="21"/>
  <c r="T371" i="21"/>
  <c r="V369" i="21"/>
  <c r="X367" i="21"/>
  <c r="S366" i="21"/>
  <c r="U364" i="21"/>
  <c r="W362" i="21"/>
  <c r="R361" i="21"/>
  <c r="T359" i="21"/>
  <c r="V357" i="21"/>
  <c r="X355" i="21"/>
  <c r="S354" i="21"/>
  <c r="U352" i="21"/>
  <c r="W350" i="21"/>
  <c r="R349" i="21"/>
  <c r="S347" i="21"/>
  <c r="U345" i="21"/>
  <c r="W343" i="21"/>
  <c r="R342" i="21"/>
  <c r="T340" i="21"/>
  <c r="V338" i="21"/>
  <c r="X336" i="21"/>
  <c r="S335" i="21"/>
  <c r="U333" i="21"/>
  <c r="W331" i="21"/>
  <c r="R330" i="21"/>
  <c r="T328" i="21"/>
  <c r="V326" i="21"/>
  <c r="X324" i="21"/>
  <c r="S323" i="21"/>
  <c r="U321" i="21"/>
  <c r="W319" i="21"/>
  <c r="R318" i="21"/>
  <c r="T316" i="21"/>
  <c r="V314" i="21"/>
  <c r="X312" i="21"/>
  <c r="S311" i="21"/>
  <c r="U309" i="21"/>
  <c r="W307" i="21"/>
  <c r="R306" i="21"/>
  <c r="T304" i="21"/>
  <c r="V302" i="21"/>
  <c r="X300" i="21"/>
  <c r="S299" i="21"/>
  <c r="U297" i="21"/>
  <c r="W295" i="21"/>
  <c r="R294" i="21"/>
  <c r="T292" i="21"/>
  <c r="V290" i="21"/>
  <c r="X288" i="21"/>
  <c r="S287" i="21"/>
  <c r="U285" i="21"/>
  <c r="W283" i="21"/>
  <c r="R282" i="21"/>
  <c r="T280" i="21"/>
  <c r="V278" i="21"/>
  <c r="X276" i="21"/>
  <c r="S275" i="21"/>
  <c r="U273" i="21"/>
  <c r="W271" i="21"/>
  <c r="R270" i="21"/>
  <c r="T268" i="21"/>
  <c r="V266" i="21"/>
  <c r="X264" i="21"/>
  <c r="S263" i="21"/>
  <c r="U261" i="21"/>
  <c r="W259" i="21"/>
  <c r="R258" i="21"/>
  <c r="T256" i="21"/>
  <c r="V254" i="21"/>
  <c r="X252" i="21"/>
  <c r="S251" i="21"/>
  <c r="U249" i="21"/>
  <c r="W247" i="21"/>
  <c r="R246" i="21"/>
  <c r="T244" i="21"/>
  <c r="V242" i="21"/>
  <c r="X240" i="21"/>
  <c r="S239" i="21"/>
  <c r="U237" i="21"/>
  <c r="W235" i="21"/>
  <c r="R234" i="21"/>
  <c r="T232" i="21"/>
  <c r="V230" i="21"/>
  <c r="X228" i="21"/>
  <c r="S227" i="21"/>
  <c r="U225" i="21"/>
  <c r="W223" i="21"/>
  <c r="R222" i="21"/>
  <c r="T220" i="21"/>
  <c r="V218" i="21"/>
  <c r="X216" i="21"/>
  <c r="S215" i="21"/>
  <c r="U213" i="21"/>
  <c r="W211" i="21"/>
  <c r="R210" i="21"/>
  <c r="T208" i="21"/>
  <c r="V206" i="21"/>
  <c r="X204" i="21"/>
  <c r="S203" i="21"/>
  <c r="U201" i="21"/>
  <c r="W199" i="21"/>
  <c r="R198" i="21"/>
  <c r="T196" i="21"/>
  <c r="V194" i="21"/>
  <c r="X192" i="21"/>
  <c r="S191" i="21"/>
  <c r="U189" i="21"/>
  <c r="W187" i="21"/>
  <c r="R186" i="21"/>
  <c r="T184" i="21"/>
  <c r="V182" i="21"/>
  <c r="X180" i="21"/>
  <c r="S179" i="21"/>
  <c r="U177" i="21"/>
  <c r="W175" i="21"/>
  <c r="R174" i="21"/>
  <c r="T172" i="21"/>
  <c r="V170" i="21"/>
  <c r="X168" i="21"/>
  <c r="S167" i="21"/>
  <c r="U165" i="21"/>
  <c r="W163" i="21"/>
  <c r="R162" i="21"/>
  <c r="T160" i="21"/>
  <c r="V158" i="21"/>
  <c r="X156" i="21"/>
  <c r="S155" i="21"/>
  <c r="U153" i="21"/>
  <c r="W151" i="21"/>
  <c r="R150" i="21"/>
  <c r="T148" i="21"/>
  <c r="V146" i="21"/>
  <c r="X144" i="21"/>
  <c r="S143" i="21"/>
  <c r="U141" i="21"/>
  <c r="W139" i="21"/>
  <c r="R138" i="21"/>
  <c r="T136" i="21"/>
  <c r="V134" i="21"/>
  <c r="X132" i="21"/>
  <c r="S131" i="21"/>
  <c r="U129" i="21"/>
  <c r="W127" i="21"/>
  <c r="R126" i="21"/>
  <c r="T124" i="21"/>
  <c r="V122" i="21"/>
  <c r="X120" i="21"/>
  <c r="S119" i="21"/>
  <c r="U117" i="21"/>
  <c r="W115" i="21"/>
  <c r="R114" i="21"/>
  <c r="T112" i="21"/>
  <c r="V110" i="21"/>
  <c r="X108" i="21"/>
  <c r="S107" i="21"/>
  <c r="U105" i="21"/>
  <c r="W103" i="21"/>
  <c r="R102" i="21"/>
  <c r="T100" i="21"/>
  <c r="V98" i="21"/>
  <c r="X96" i="21"/>
  <c r="S95" i="21"/>
  <c r="U93" i="21"/>
  <c r="W91" i="21"/>
  <c r="R90" i="21"/>
  <c r="T88" i="21"/>
  <c r="V86" i="21"/>
  <c r="X84" i="21"/>
  <c r="S83" i="21"/>
  <c r="U81" i="21"/>
  <c r="W79" i="21"/>
  <c r="R78" i="21"/>
  <c r="T76" i="21"/>
  <c r="V74" i="21"/>
  <c r="X72" i="21"/>
  <c r="S71" i="21"/>
  <c r="U69" i="21"/>
  <c r="W67" i="21"/>
  <c r="R66" i="21"/>
  <c r="T64" i="21"/>
  <c r="V62" i="21"/>
  <c r="X60" i="21"/>
  <c r="S59" i="21"/>
  <c r="U57" i="21"/>
  <c r="W55" i="21"/>
  <c r="R54" i="21"/>
  <c r="T52" i="21"/>
  <c r="V50" i="21"/>
  <c r="X48" i="21"/>
  <c r="S47" i="21"/>
  <c r="U45" i="21"/>
  <c r="W43" i="21"/>
  <c r="R42" i="21"/>
  <c r="T40" i="21"/>
  <c r="V38" i="21"/>
  <c r="X36" i="21"/>
  <c r="S35" i="21"/>
  <c r="U33" i="21"/>
  <c r="W31" i="21"/>
  <c r="R30" i="21"/>
  <c r="T28" i="21"/>
  <c r="V26" i="21"/>
  <c r="X24" i="21"/>
  <c r="S23" i="21"/>
  <c r="U21" i="21"/>
  <c r="W19" i="21"/>
  <c r="R18" i="21"/>
  <c r="T16" i="21"/>
  <c r="V14" i="21"/>
  <c r="X12" i="21"/>
  <c r="S11" i="21"/>
  <c r="U9" i="21"/>
  <c r="W7" i="21"/>
  <c r="A6" i="21"/>
  <c r="W348" i="21"/>
  <c r="R347" i="21"/>
  <c r="T345" i="21"/>
  <c r="V343" i="21"/>
  <c r="X341" i="21"/>
  <c r="S340" i="21"/>
  <c r="U338" i="21"/>
  <c r="W336" i="21"/>
  <c r="R335" i="21"/>
  <c r="T333" i="21"/>
  <c r="V331" i="21"/>
  <c r="X329" i="21"/>
  <c r="S328" i="21"/>
  <c r="U326" i="21"/>
  <c r="W324" i="21"/>
  <c r="R323" i="21"/>
  <c r="T321" i="21"/>
  <c r="V319" i="21"/>
  <c r="X317" i="21"/>
  <c r="S316" i="21"/>
  <c r="U314" i="21"/>
  <c r="W312" i="21"/>
  <c r="R311" i="21"/>
  <c r="T309" i="21"/>
  <c r="V307" i="21"/>
  <c r="X305" i="21"/>
  <c r="S304" i="21"/>
  <c r="U302" i="21"/>
  <c r="W300" i="21"/>
  <c r="R299" i="21"/>
  <c r="T297" i="21"/>
  <c r="V295" i="21"/>
  <c r="X293" i="21"/>
  <c r="S292" i="21"/>
  <c r="U290" i="21"/>
  <c r="W288" i="21"/>
  <c r="R287" i="21"/>
  <c r="T285" i="21"/>
  <c r="V283" i="21"/>
  <c r="X281" i="21"/>
  <c r="S280" i="21"/>
  <c r="U278" i="21"/>
  <c r="W276" i="21"/>
  <c r="R275" i="21"/>
  <c r="T273" i="21"/>
  <c r="V271" i="21"/>
  <c r="X269" i="21"/>
  <c r="S268" i="21"/>
  <c r="U266" i="21"/>
  <c r="W264" i="21"/>
  <c r="R263" i="21"/>
  <c r="T261" i="21"/>
  <c r="V259" i="21"/>
  <c r="X257" i="21"/>
  <c r="S256" i="21"/>
  <c r="U254" i="21"/>
  <c r="W252" i="21"/>
  <c r="R251" i="21"/>
  <c r="T249" i="21"/>
  <c r="V247" i="21"/>
  <c r="X245" i="21"/>
  <c r="S244" i="21"/>
  <c r="U242" i="21"/>
  <c r="W240" i="21"/>
  <c r="R239" i="21"/>
  <c r="T237" i="21"/>
  <c r="V235" i="21"/>
  <c r="X233" i="21"/>
  <c r="S232" i="21"/>
  <c r="U230" i="21"/>
  <c r="W228" i="21"/>
  <c r="R227" i="21"/>
  <c r="T225" i="21"/>
  <c r="V223" i="21"/>
  <c r="X221" i="21"/>
  <c r="S220" i="21"/>
  <c r="U218" i="21"/>
  <c r="W216" i="21"/>
  <c r="R215" i="21"/>
  <c r="T213" i="21"/>
  <c r="V211" i="21"/>
  <c r="X209" i="21"/>
  <c r="S208" i="21"/>
  <c r="U206" i="21"/>
  <c r="W204" i="21"/>
  <c r="R203" i="21"/>
  <c r="T201" i="21"/>
  <c r="V199" i="21"/>
  <c r="X197" i="21"/>
  <c r="S196" i="21"/>
  <c r="U194" i="21"/>
  <c r="W192" i="21"/>
  <c r="R191" i="21"/>
  <c r="T189" i="21"/>
  <c r="V187" i="21"/>
  <c r="X185" i="21"/>
  <c r="S184" i="21"/>
  <c r="U182" i="21"/>
  <c r="W180" i="21"/>
  <c r="R179" i="21"/>
  <c r="T177" i="21"/>
  <c r="V175" i="21"/>
  <c r="X173" i="21"/>
  <c r="S172" i="21"/>
  <c r="U170" i="21"/>
  <c r="W168" i="21"/>
  <c r="R167" i="21"/>
  <c r="T165" i="21"/>
  <c r="V163" i="21"/>
  <c r="X161" i="21"/>
  <c r="S160" i="21"/>
  <c r="U158" i="21"/>
  <c r="W156" i="21"/>
  <c r="R155" i="21"/>
  <c r="T153" i="21"/>
  <c r="V151" i="21"/>
  <c r="X149" i="21"/>
  <c r="S148" i="21"/>
  <c r="U146" i="21"/>
  <c r="W144" i="21"/>
  <c r="R143" i="21"/>
  <c r="T141" i="21"/>
  <c r="V139" i="21"/>
  <c r="X137" i="21"/>
  <c r="S136" i="21"/>
  <c r="U134" i="21"/>
  <c r="W132" i="21"/>
  <c r="R131" i="21"/>
  <c r="T129" i="21"/>
  <c r="V127" i="21"/>
  <c r="X125" i="21"/>
  <c r="S124" i="21"/>
  <c r="U122" i="21"/>
  <c r="W120" i="21"/>
  <c r="R119" i="21"/>
  <c r="T117" i="21"/>
  <c r="V115" i="21"/>
  <c r="X113" i="21"/>
  <c r="S112" i="21"/>
  <c r="U110" i="21"/>
  <c r="W108" i="21"/>
  <c r="R107" i="21"/>
  <c r="T105" i="21"/>
  <c r="V103" i="21"/>
  <c r="X101" i="21"/>
  <c r="S100" i="21"/>
  <c r="U98" i="21"/>
  <c r="W96" i="21"/>
  <c r="R95" i="21"/>
  <c r="T93" i="21"/>
  <c r="V91" i="21"/>
  <c r="X89" i="21"/>
  <c r="S88" i="21"/>
  <c r="U86" i="21"/>
  <c r="W84" i="21"/>
  <c r="R83" i="21"/>
  <c r="T81" i="21"/>
  <c r="V79" i="21"/>
  <c r="X77" i="21"/>
  <c r="S76" i="21"/>
  <c r="U74" i="21"/>
  <c r="W72" i="21"/>
  <c r="R71" i="21"/>
  <c r="T69" i="21"/>
  <c r="V67" i="21"/>
  <c r="X65" i="21"/>
  <c r="S64" i="21"/>
  <c r="U62" i="21"/>
  <c r="W60" i="21"/>
  <c r="R59" i="21"/>
  <c r="T57" i="21"/>
  <c r="V55" i="21"/>
  <c r="X53" i="21"/>
  <c r="S52" i="21"/>
  <c r="U50" i="21"/>
  <c r="W48" i="21"/>
  <c r="R47" i="21"/>
  <c r="T45" i="21"/>
  <c r="V43" i="21"/>
  <c r="X41" i="21"/>
  <c r="S40" i="21"/>
  <c r="U38" i="21"/>
  <c r="W36" i="21"/>
  <c r="R35" i="21"/>
  <c r="T33" i="21"/>
  <c r="V31" i="21"/>
  <c r="X29" i="21"/>
  <c r="S28" i="21"/>
  <c r="U26" i="21"/>
  <c r="W24" i="21"/>
  <c r="R23" i="21"/>
  <c r="T21" i="21"/>
  <c r="V19" i="21"/>
  <c r="X17" i="21"/>
  <c r="S16" i="21"/>
  <c r="U14" i="21"/>
  <c r="W12" i="21"/>
  <c r="R11" i="21"/>
  <c r="T9" i="21"/>
  <c r="V7" i="21"/>
  <c r="R6" i="21"/>
  <c r="X7" i="21"/>
  <c r="V9" i="21"/>
  <c r="T11" i="21"/>
  <c r="R13" i="21"/>
  <c r="W14" i="21"/>
  <c r="U16" i="21"/>
  <c r="S18" i="21"/>
  <c r="X19" i="21"/>
  <c r="V21" i="21"/>
  <c r="T23" i="21"/>
  <c r="R25" i="21"/>
  <c r="W26" i="21"/>
  <c r="U28" i="21"/>
  <c r="S30" i="21"/>
  <c r="X31" i="21"/>
  <c r="V33" i="21"/>
  <c r="T35" i="21"/>
  <c r="R37" i="21"/>
  <c r="W38" i="21"/>
  <c r="U40" i="21"/>
  <c r="S42" i="21"/>
  <c r="X43" i="21"/>
  <c r="V45" i="21"/>
  <c r="T47" i="21"/>
  <c r="R49" i="21"/>
  <c r="W50" i="21"/>
  <c r="U52" i="21"/>
  <c r="S54" i="21"/>
  <c r="X55" i="21"/>
  <c r="V57" i="21"/>
  <c r="T59" i="21"/>
  <c r="R61" i="21"/>
  <c r="W62" i="21"/>
  <c r="U64" i="21"/>
  <c r="S66" i="21"/>
  <c r="X67" i="21"/>
  <c r="V69" i="21"/>
  <c r="T71" i="21"/>
  <c r="R73" i="21"/>
  <c r="W74" i="21"/>
  <c r="U76" i="21"/>
  <c r="S78" i="21"/>
  <c r="X79" i="21"/>
  <c r="V81" i="21"/>
  <c r="T83" i="21"/>
  <c r="R85" i="21"/>
  <c r="W86" i="21"/>
  <c r="U88" i="21"/>
  <c r="S90" i="21"/>
  <c r="X91" i="21"/>
  <c r="V93" i="21"/>
  <c r="T95" i="21"/>
  <c r="R97" i="21"/>
  <c r="W98" i="21"/>
  <c r="U100" i="21"/>
  <c r="S102" i="21"/>
  <c r="X103" i="21"/>
  <c r="V105" i="21"/>
  <c r="T107" i="21"/>
  <c r="R109" i="21"/>
  <c r="W110" i="21"/>
  <c r="U112" i="21"/>
  <c r="S114" i="21"/>
  <c r="X115" i="21"/>
  <c r="V117" i="21"/>
  <c r="T119" i="21"/>
  <c r="R121" i="21"/>
  <c r="W122" i="21"/>
  <c r="U124" i="21"/>
  <c r="S126" i="21"/>
  <c r="X127" i="21"/>
  <c r="V129" i="21"/>
  <c r="T131" i="21"/>
  <c r="R133" i="21"/>
  <c r="W134" i="21"/>
  <c r="U136" i="21"/>
  <c r="S138" i="21"/>
  <c r="X139" i="21"/>
  <c r="V141" i="21"/>
  <c r="T143" i="21"/>
  <c r="R145" i="21"/>
  <c r="W146" i="21"/>
  <c r="U148" i="21"/>
  <c r="S150" i="21"/>
  <c r="X151" i="21"/>
  <c r="V153" i="21"/>
  <c r="T155" i="21"/>
  <c r="R157" i="21"/>
  <c r="W158" i="21"/>
  <c r="U160" i="21"/>
  <c r="S162" i="21"/>
  <c r="X163" i="21"/>
  <c r="V165" i="21"/>
  <c r="T167" i="21"/>
  <c r="R169" i="21"/>
  <c r="W170" i="21"/>
  <c r="U172" i="21"/>
  <c r="S174" i="21"/>
  <c r="X175" i="21"/>
  <c r="V177" i="21"/>
  <c r="T179" i="21"/>
  <c r="R181" i="21"/>
  <c r="W182" i="21"/>
  <c r="U184" i="21"/>
  <c r="S186" i="21"/>
  <c r="X187" i="21"/>
  <c r="V189" i="21"/>
  <c r="T191" i="21"/>
  <c r="R193" i="21"/>
  <c r="W194" i="21"/>
  <c r="U196" i="21"/>
  <c r="S198" i="21"/>
  <c r="X199" i="21"/>
  <c r="V201" i="21"/>
  <c r="T203" i="21"/>
  <c r="R205" i="21"/>
  <c r="W206" i="21"/>
  <c r="U208" i="21"/>
  <c r="S210" i="21"/>
  <c r="X211" i="21"/>
  <c r="V213" i="21"/>
  <c r="T215" i="21"/>
  <c r="R217" i="21"/>
  <c r="W218" i="21"/>
  <c r="U220" i="21"/>
  <c r="S222" i="21"/>
  <c r="X223" i="21"/>
  <c r="V225" i="21"/>
  <c r="T227" i="21"/>
  <c r="R229" i="21"/>
  <c r="W230" i="21"/>
  <c r="U232" i="21"/>
  <c r="S234" i="21"/>
  <c r="X235" i="21"/>
  <c r="V237" i="21"/>
  <c r="T239" i="21"/>
  <c r="R241" i="21"/>
  <c r="W242" i="21"/>
  <c r="U244" i="21"/>
  <c r="S246" i="21"/>
  <c r="X247" i="21"/>
  <c r="V249" i="21"/>
  <c r="T251" i="21"/>
  <c r="R253" i="21"/>
  <c r="W254" i="21"/>
  <c r="U256" i="21"/>
  <c r="S258" i="21"/>
  <c r="X259" i="21"/>
  <c r="V261" i="21"/>
  <c r="T263" i="21"/>
  <c r="R265" i="21"/>
  <c r="W266" i="21"/>
  <c r="U268" i="21"/>
  <c r="S270" i="21"/>
  <c r="X271" i="21"/>
  <c r="V273" i="21"/>
  <c r="T275" i="21"/>
  <c r="R277" i="21"/>
  <c r="W278" i="21"/>
  <c r="U280" i="21"/>
  <c r="S282" i="21"/>
  <c r="X283" i="21"/>
  <c r="V285" i="21"/>
  <c r="T287" i="21"/>
  <c r="R289" i="21"/>
  <c r="W290" i="21"/>
  <c r="U292" i="21"/>
  <c r="S294" i="21"/>
  <c r="X295" i="21"/>
  <c r="V297" i="21"/>
  <c r="T299" i="21"/>
  <c r="R301" i="21"/>
  <c r="W302" i="21"/>
  <c r="U304" i="21"/>
  <c r="S306" i="21"/>
  <c r="X307" i="21"/>
  <c r="V309" i="21"/>
  <c r="T311" i="21"/>
  <c r="R313" i="21"/>
  <c r="W314" i="21"/>
  <c r="U316" i="21"/>
  <c r="S318" i="21"/>
  <c r="X319" i="21"/>
  <c r="V321" i="21"/>
  <c r="T323" i="21"/>
  <c r="R325" i="21"/>
  <c r="W326" i="21"/>
  <c r="U328" i="21"/>
  <c r="S330" i="21"/>
  <c r="X331" i="21"/>
  <c r="V333" i="21"/>
  <c r="T335" i="21"/>
  <c r="R337" i="21"/>
  <c r="W338" i="21"/>
  <c r="U340" i="21"/>
  <c r="S342" i="21"/>
  <c r="X343" i="21"/>
  <c r="V345" i="21"/>
  <c r="T347" i="21"/>
  <c r="S6" i="21"/>
  <c r="R8" i="21"/>
  <c r="W9" i="21"/>
  <c r="U11" i="21"/>
  <c r="S13" i="21"/>
  <c r="X14" i="21"/>
  <c r="V16" i="21"/>
  <c r="T18" i="21"/>
  <c r="R20" i="21"/>
  <c r="W21" i="21"/>
  <c r="U23" i="21"/>
  <c r="S25" i="21"/>
  <c r="X26" i="21"/>
  <c r="V28" i="21"/>
  <c r="T30" i="21"/>
  <c r="R32" i="21"/>
  <c r="W33" i="21"/>
  <c r="U35" i="21"/>
  <c r="S37" i="21"/>
  <c r="X38" i="21"/>
  <c r="V40" i="21"/>
  <c r="T42" i="21"/>
  <c r="R44" i="21"/>
  <c r="W45" i="21"/>
  <c r="U47" i="21"/>
  <c r="S49" i="21"/>
  <c r="X50" i="21"/>
  <c r="V52" i="21"/>
  <c r="T54" i="21"/>
  <c r="R56" i="21"/>
  <c r="W57" i="21"/>
  <c r="U59" i="21"/>
  <c r="S61" i="21"/>
  <c r="X62" i="21"/>
  <c r="V64" i="21"/>
  <c r="T66" i="21"/>
  <c r="R68" i="21"/>
  <c r="W69" i="21"/>
  <c r="U71" i="21"/>
  <c r="S73" i="21"/>
  <c r="X74" i="21"/>
  <c r="V76" i="21"/>
  <c r="T78" i="21"/>
  <c r="R80" i="21"/>
  <c r="W81" i="21"/>
  <c r="U83" i="21"/>
  <c r="S85" i="21"/>
  <c r="X86" i="21"/>
  <c r="V88" i="21"/>
  <c r="T90" i="21"/>
  <c r="R92" i="21"/>
  <c r="W93" i="21"/>
  <c r="U95" i="21"/>
  <c r="S97" i="21"/>
  <c r="X98" i="21"/>
  <c r="V100" i="21"/>
  <c r="T102" i="21"/>
  <c r="R104" i="21"/>
  <c r="W105" i="21"/>
  <c r="U107" i="21"/>
  <c r="S109" i="21"/>
  <c r="X110" i="21"/>
  <c r="V112" i="21"/>
  <c r="T114" i="21"/>
  <c r="R116" i="21"/>
  <c r="W117" i="21"/>
  <c r="U119" i="21"/>
  <c r="S121" i="21"/>
  <c r="X122" i="21"/>
  <c r="V124" i="21"/>
  <c r="T126" i="21"/>
  <c r="R128" i="21"/>
  <c r="W129" i="21"/>
  <c r="U131" i="21"/>
  <c r="S133" i="21"/>
  <c r="X134" i="21"/>
  <c r="V136" i="21"/>
  <c r="T138" i="21"/>
  <c r="R140" i="21"/>
  <c r="W141" i="21"/>
  <c r="U143" i="21"/>
  <c r="S145" i="21"/>
  <c r="X146" i="21"/>
  <c r="V148" i="21"/>
  <c r="T150" i="21"/>
  <c r="R152" i="21"/>
  <c r="W153" i="21"/>
  <c r="U155" i="21"/>
  <c r="S157" i="21"/>
  <c r="X158" i="21"/>
  <c r="V160" i="21"/>
  <c r="T162" i="21"/>
  <c r="R164" i="21"/>
  <c r="W165" i="21"/>
  <c r="U167" i="21"/>
  <c r="S169" i="21"/>
  <c r="X170" i="21"/>
  <c r="V172" i="21"/>
  <c r="T174" i="21"/>
  <c r="R176" i="21"/>
  <c r="W177" i="21"/>
  <c r="U179" i="21"/>
  <c r="S181" i="21"/>
  <c r="X182" i="21"/>
  <c r="V184" i="21"/>
  <c r="T186" i="21"/>
  <c r="R188" i="21"/>
  <c r="W189" i="21"/>
  <c r="U191" i="21"/>
  <c r="S193" i="21"/>
  <c r="X194" i="21"/>
  <c r="V196" i="21"/>
  <c r="T198" i="21"/>
  <c r="R200" i="21"/>
  <c r="W201" i="21"/>
  <c r="U203" i="21"/>
  <c r="S205" i="21"/>
  <c r="X206" i="21"/>
  <c r="V208" i="21"/>
  <c r="T210" i="21"/>
  <c r="R212" i="21"/>
  <c r="W213" i="21"/>
  <c r="U215" i="21"/>
  <c r="S217" i="21"/>
  <c r="X218" i="21"/>
  <c r="V220" i="21"/>
  <c r="T222" i="21"/>
  <c r="R224" i="21"/>
  <c r="W225" i="21"/>
  <c r="U227" i="21"/>
  <c r="S229" i="21"/>
  <c r="X230" i="21"/>
  <c r="V232" i="21"/>
  <c r="T234" i="21"/>
  <c r="R236" i="21"/>
  <c r="W237" i="21"/>
  <c r="U239" i="21"/>
  <c r="S241" i="21"/>
  <c r="X242" i="21"/>
  <c r="V244" i="21"/>
  <c r="T246" i="21"/>
  <c r="R248" i="21"/>
  <c r="W249" i="21"/>
  <c r="U251" i="21"/>
  <c r="S253" i="21"/>
  <c r="X254" i="21"/>
  <c r="V256" i="21"/>
  <c r="T258" i="21"/>
  <c r="R260" i="21"/>
  <c r="W261" i="21"/>
  <c r="U263" i="21"/>
  <c r="S265" i="21"/>
  <c r="X266" i="21"/>
  <c r="V268" i="21"/>
  <c r="T270" i="21"/>
  <c r="R272" i="21"/>
  <c r="W273" i="21"/>
  <c r="U275" i="21"/>
  <c r="S277" i="21"/>
  <c r="X278" i="21"/>
  <c r="V280" i="21"/>
  <c r="T282" i="21"/>
  <c r="R284" i="21"/>
  <c r="W285" i="21"/>
  <c r="U287" i="21"/>
  <c r="S289" i="21"/>
  <c r="X290" i="21"/>
  <c r="V292" i="21"/>
  <c r="T294" i="21"/>
  <c r="R296" i="21"/>
  <c r="W297" i="21"/>
  <c r="U299" i="21"/>
  <c r="S301" i="21"/>
  <c r="X302" i="21"/>
  <c r="V304" i="21"/>
  <c r="T306" i="21"/>
  <c r="R308" i="21"/>
  <c r="W309" i="21"/>
  <c r="U311" i="21"/>
  <c r="S313" i="21"/>
  <c r="X314" i="21"/>
  <c r="V316" i="21"/>
  <c r="T318" i="21"/>
  <c r="R320" i="21"/>
  <c r="W321" i="21"/>
  <c r="U323" i="21"/>
  <c r="S325" i="21"/>
  <c r="X326" i="21"/>
  <c r="V328" i="21"/>
  <c r="T330" i="21"/>
  <c r="R332" i="21"/>
  <c r="W333" i="21"/>
  <c r="U335" i="21"/>
  <c r="S337" i="21"/>
  <c r="X338" i="21"/>
  <c r="V340" i="21"/>
  <c r="T342" i="21"/>
  <c r="R344" i="21"/>
  <c r="W345" i="21"/>
  <c r="U347" i="21"/>
  <c r="T6" i="21"/>
  <c r="S8" i="21"/>
  <c r="X9" i="21"/>
  <c r="V11" i="21"/>
  <c r="T13" i="21"/>
  <c r="R15" i="21"/>
  <c r="W16" i="21"/>
  <c r="U18" i="21"/>
  <c r="S20" i="21"/>
  <c r="X21" i="21"/>
  <c r="V23" i="21"/>
  <c r="T25" i="21"/>
  <c r="R27" i="21"/>
  <c r="W28" i="21"/>
  <c r="U30" i="21"/>
  <c r="S32" i="21"/>
  <c r="X33" i="21"/>
  <c r="V35" i="21"/>
  <c r="T37" i="21"/>
  <c r="R39" i="21"/>
  <c r="W40" i="21"/>
  <c r="U42" i="21"/>
  <c r="S44" i="21"/>
  <c r="X45" i="21"/>
  <c r="V47" i="21"/>
  <c r="T49" i="21"/>
  <c r="R51" i="21"/>
  <c r="W52" i="21"/>
  <c r="U54" i="21"/>
  <c r="S56" i="21"/>
  <c r="X57" i="21"/>
  <c r="V59" i="21"/>
  <c r="T61" i="21"/>
  <c r="R63" i="21"/>
  <c r="W64" i="21"/>
  <c r="U66" i="21"/>
  <c r="S68" i="21"/>
  <c r="X69" i="21"/>
  <c r="V71" i="21"/>
  <c r="T73" i="21"/>
  <c r="R75" i="21"/>
  <c r="W76" i="21"/>
  <c r="U78" i="21"/>
  <c r="S80" i="21"/>
  <c r="X81" i="21"/>
  <c r="V83" i="21"/>
  <c r="T85" i="21"/>
  <c r="R87" i="21"/>
  <c r="W88" i="21"/>
  <c r="U90" i="21"/>
  <c r="S92" i="21"/>
  <c r="X93" i="21"/>
  <c r="V95" i="21"/>
  <c r="T97" i="21"/>
  <c r="R99" i="21"/>
  <c r="W100" i="21"/>
  <c r="U102" i="21"/>
  <c r="S104" i="21"/>
  <c r="X105" i="21"/>
  <c r="V107" i="21"/>
  <c r="T109" i="21"/>
  <c r="R111" i="21"/>
  <c r="W112" i="21"/>
  <c r="U114" i="21"/>
  <c r="S116" i="21"/>
  <c r="X117" i="21"/>
  <c r="V119" i="21"/>
  <c r="T121" i="21"/>
  <c r="R123" i="21"/>
  <c r="W124" i="21"/>
  <c r="U126" i="21"/>
  <c r="S128" i="21"/>
  <c r="X129" i="21"/>
  <c r="V131" i="21"/>
  <c r="T133" i="21"/>
  <c r="R135" i="21"/>
  <c r="W136" i="21"/>
  <c r="U138" i="21"/>
  <c r="S140" i="21"/>
  <c r="X141" i="21"/>
  <c r="V143" i="21"/>
  <c r="T145" i="21"/>
  <c r="R147" i="21"/>
  <c r="W148" i="21"/>
  <c r="U150" i="21"/>
  <c r="S152" i="21"/>
  <c r="X153" i="21"/>
  <c r="V155" i="21"/>
  <c r="T157" i="21"/>
  <c r="R159" i="21"/>
  <c r="W160" i="21"/>
  <c r="U162" i="21"/>
  <c r="S164" i="21"/>
  <c r="X165" i="21"/>
  <c r="V167" i="21"/>
  <c r="T169" i="21"/>
  <c r="R171" i="21"/>
  <c r="W172" i="21"/>
  <c r="U174" i="21"/>
  <c r="S176" i="21"/>
  <c r="X177" i="21"/>
  <c r="V179" i="21"/>
  <c r="T181" i="21"/>
  <c r="R183" i="21"/>
  <c r="W184" i="21"/>
  <c r="U186" i="21"/>
  <c r="S188" i="21"/>
  <c r="X189" i="21"/>
  <c r="V191" i="21"/>
  <c r="T193" i="21"/>
  <c r="R195" i="21"/>
  <c r="W196" i="21"/>
  <c r="U198" i="21"/>
  <c r="S200" i="21"/>
  <c r="X201" i="21"/>
  <c r="V203" i="21"/>
  <c r="T205" i="21"/>
  <c r="R207" i="21"/>
  <c r="W208" i="21"/>
  <c r="U210" i="21"/>
  <c r="S212" i="21"/>
  <c r="X213" i="21"/>
  <c r="V215" i="21"/>
  <c r="T217" i="21"/>
  <c r="R219" i="21"/>
  <c r="W220" i="21"/>
  <c r="U222" i="21"/>
  <c r="S224" i="21"/>
  <c r="X225" i="21"/>
  <c r="V227" i="21"/>
  <c r="T229" i="21"/>
  <c r="R231" i="21"/>
  <c r="W232" i="21"/>
  <c r="U234" i="21"/>
  <c r="S236" i="21"/>
  <c r="X237" i="21"/>
  <c r="V239" i="21"/>
  <c r="T241" i="21"/>
  <c r="R243" i="21"/>
  <c r="W244" i="21"/>
  <c r="U246" i="21"/>
  <c r="S248" i="21"/>
  <c r="X249" i="21"/>
  <c r="V251" i="21"/>
  <c r="T253" i="21"/>
  <c r="R255" i="21"/>
  <c r="W256" i="21"/>
  <c r="U258" i="21"/>
  <c r="S260" i="21"/>
  <c r="X261" i="21"/>
  <c r="V263" i="21"/>
  <c r="T265" i="21"/>
  <c r="R267" i="21"/>
  <c r="W268" i="21"/>
  <c r="U270" i="21"/>
  <c r="S272" i="21"/>
  <c r="X273" i="21"/>
  <c r="V275" i="21"/>
  <c r="T277" i="21"/>
  <c r="R279" i="21"/>
  <c r="W280" i="21"/>
  <c r="U282" i="21"/>
  <c r="S284" i="21"/>
  <c r="X285" i="21"/>
  <c r="V287" i="21"/>
  <c r="T289" i="21"/>
  <c r="R291" i="21"/>
  <c r="W292" i="21"/>
  <c r="U294" i="21"/>
  <c r="S296" i="21"/>
  <c r="X297" i="21"/>
  <c r="V299" i="21"/>
  <c r="T301" i="21"/>
  <c r="R303" i="21"/>
  <c r="W304" i="21"/>
  <c r="U306" i="21"/>
  <c r="S308" i="21"/>
  <c r="X309" i="21"/>
  <c r="V311" i="21"/>
  <c r="T313" i="21"/>
  <c r="R315" i="21"/>
  <c r="W316" i="21"/>
  <c r="U318" i="21"/>
  <c r="S320" i="21"/>
  <c r="X321" i="21"/>
  <c r="V323" i="21"/>
  <c r="T325" i="21"/>
  <c r="R327" i="21"/>
  <c r="W328" i="21"/>
  <c r="U330" i="21"/>
  <c r="S332" i="21"/>
  <c r="X333" i="21"/>
  <c r="V335" i="21"/>
  <c r="T337" i="21"/>
  <c r="R339" i="21"/>
  <c r="W340" i="21"/>
  <c r="U342" i="21"/>
  <c r="S344" i="21"/>
  <c r="X345" i="21"/>
  <c r="V347" i="21"/>
  <c r="U6" i="21"/>
  <c r="T8" i="21"/>
  <c r="R10" i="21"/>
  <c r="W11" i="21"/>
  <c r="U13" i="21"/>
  <c r="S15" i="21"/>
  <c r="X16" i="21"/>
  <c r="V18" i="21"/>
  <c r="T20" i="21"/>
  <c r="R22" i="21"/>
  <c r="W23" i="21"/>
  <c r="U25" i="21"/>
  <c r="S27" i="21"/>
  <c r="X28" i="21"/>
  <c r="V30" i="21"/>
  <c r="T32" i="21"/>
  <c r="R34" i="21"/>
  <c r="W35" i="21"/>
  <c r="U37" i="21"/>
  <c r="S39" i="21"/>
  <c r="X40" i="21"/>
  <c r="V42" i="21"/>
  <c r="T44" i="21"/>
  <c r="R46" i="21"/>
  <c r="W47" i="21"/>
  <c r="U49" i="21"/>
  <c r="S51" i="21"/>
  <c r="X52" i="21"/>
  <c r="V54" i="21"/>
  <c r="T56" i="21"/>
  <c r="R58" i="21"/>
  <c r="W59" i="21"/>
  <c r="U61" i="21"/>
  <c r="S63" i="21"/>
  <c r="X64" i="21"/>
  <c r="V66" i="21"/>
  <c r="T68" i="21"/>
  <c r="R70" i="21"/>
  <c r="W71" i="21"/>
  <c r="U73" i="21"/>
  <c r="S75" i="21"/>
  <c r="X76" i="21"/>
  <c r="V78" i="21"/>
  <c r="T80" i="21"/>
  <c r="R82" i="21"/>
  <c r="W83" i="21"/>
  <c r="U85" i="21"/>
  <c r="S87" i="21"/>
  <c r="X88" i="21"/>
  <c r="V90" i="21"/>
  <c r="T92" i="21"/>
  <c r="R94" i="21"/>
  <c r="W95" i="21"/>
  <c r="U97" i="21"/>
  <c r="S99" i="21"/>
  <c r="X100" i="21"/>
  <c r="V102" i="21"/>
  <c r="T104" i="21"/>
  <c r="R106" i="21"/>
  <c r="W107" i="21"/>
  <c r="U109" i="21"/>
  <c r="S111" i="21"/>
  <c r="X112" i="21"/>
  <c r="V114" i="21"/>
  <c r="T116" i="21"/>
  <c r="R118" i="21"/>
  <c r="W119" i="21"/>
  <c r="U121" i="21"/>
  <c r="S123" i="21"/>
  <c r="X124" i="21"/>
  <c r="V126" i="21"/>
  <c r="T128" i="21"/>
  <c r="R130" i="21"/>
  <c r="W131" i="21"/>
  <c r="U133" i="21"/>
  <c r="S135" i="21"/>
  <c r="X136" i="21"/>
  <c r="V138" i="21"/>
  <c r="T140" i="21"/>
  <c r="R142" i="21"/>
  <c r="W143" i="21"/>
  <c r="U145" i="21"/>
  <c r="S147" i="21"/>
  <c r="X148" i="21"/>
  <c r="V150" i="21"/>
  <c r="T152" i="21"/>
  <c r="R154" i="21"/>
  <c r="W155" i="21"/>
  <c r="U157" i="21"/>
  <c r="S159" i="21"/>
  <c r="X160" i="21"/>
  <c r="V162" i="21"/>
  <c r="T164" i="21"/>
  <c r="R166" i="21"/>
  <c r="W167" i="21"/>
  <c r="U169" i="21"/>
  <c r="S171" i="21"/>
  <c r="X172" i="21"/>
  <c r="V174" i="21"/>
  <c r="T176" i="21"/>
  <c r="R178" i="21"/>
  <c r="W179" i="21"/>
  <c r="U181" i="21"/>
  <c r="S183" i="21"/>
  <c r="X184" i="21"/>
  <c r="V186" i="21"/>
  <c r="T188" i="21"/>
  <c r="R190" i="21"/>
  <c r="W191" i="21"/>
  <c r="U193" i="21"/>
  <c r="S195" i="21"/>
  <c r="X196" i="21"/>
  <c r="V198" i="21"/>
  <c r="T200" i="21"/>
  <c r="R202" i="21"/>
  <c r="W203" i="21"/>
  <c r="U205" i="21"/>
  <c r="S207" i="21"/>
  <c r="X208" i="21"/>
  <c r="V210" i="21"/>
  <c r="T212" i="21"/>
  <c r="R214" i="21"/>
  <c r="W215" i="21"/>
  <c r="U217" i="21"/>
  <c r="S219" i="21"/>
  <c r="X220" i="21"/>
  <c r="V222" i="21"/>
  <c r="T224" i="21"/>
  <c r="R226" i="21"/>
  <c r="W227" i="21"/>
  <c r="U229" i="21"/>
  <c r="S231" i="21"/>
  <c r="X232" i="21"/>
  <c r="V234" i="21"/>
  <c r="T236" i="21"/>
  <c r="R238" i="21"/>
  <c r="W239" i="21"/>
  <c r="U241" i="21"/>
  <c r="S243" i="21"/>
  <c r="X244" i="21"/>
  <c r="V246" i="21"/>
  <c r="T248" i="21"/>
  <c r="R250" i="21"/>
  <c r="W251" i="21"/>
  <c r="U253" i="21"/>
  <c r="S255" i="21"/>
  <c r="X256" i="21"/>
  <c r="V258" i="21"/>
  <c r="T260" i="21"/>
  <c r="R262" i="21"/>
  <c r="W263" i="21"/>
  <c r="U265" i="21"/>
  <c r="S267" i="21"/>
  <c r="X268" i="21"/>
  <c r="V270" i="21"/>
  <c r="T272" i="21"/>
  <c r="R274" i="21"/>
  <c r="W275" i="21"/>
  <c r="U277" i="21"/>
  <c r="S279" i="21"/>
  <c r="X280" i="21"/>
  <c r="V282" i="21"/>
  <c r="T284" i="21"/>
  <c r="R286" i="21"/>
  <c r="W287" i="21"/>
  <c r="U289" i="21"/>
  <c r="S291" i="21"/>
  <c r="X292" i="21"/>
  <c r="V294" i="21"/>
  <c r="T296" i="21"/>
  <c r="R298" i="21"/>
  <c r="W299" i="21"/>
  <c r="U301" i="21"/>
  <c r="S303" i="21"/>
  <c r="X304" i="21"/>
  <c r="V306" i="21"/>
  <c r="T308" i="21"/>
  <c r="R310" i="21"/>
  <c r="W311" i="21"/>
  <c r="U313" i="21"/>
  <c r="S315" i="21"/>
  <c r="X316" i="21"/>
  <c r="V318" i="21"/>
  <c r="T320" i="21"/>
  <c r="R322" i="21"/>
  <c r="W323" i="21"/>
  <c r="U325" i="21"/>
  <c r="S327" i="21"/>
  <c r="X328" i="21"/>
  <c r="V330" i="21"/>
  <c r="T332" i="21"/>
  <c r="R334" i="21"/>
  <c r="W335" i="21"/>
  <c r="U337" i="21"/>
  <c r="S339" i="21"/>
  <c r="X340" i="21"/>
  <c r="V342" i="21"/>
  <c r="T344" i="21"/>
  <c r="R346" i="21"/>
  <c r="W347" i="21"/>
  <c r="V6" i="21"/>
  <c r="U8" i="21"/>
  <c r="S10" i="21"/>
  <c r="X11" i="21"/>
  <c r="V13" i="21"/>
  <c r="T15" i="21"/>
  <c r="R17" i="21"/>
  <c r="W18" i="21"/>
  <c r="U20" i="21"/>
  <c r="S22" i="21"/>
  <c r="X23" i="21"/>
  <c r="V25" i="21"/>
  <c r="T27" i="21"/>
  <c r="R29" i="21"/>
  <c r="W30" i="21"/>
  <c r="U32" i="21"/>
  <c r="S34" i="21"/>
  <c r="X35" i="21"/>
  <c r="V37" i="21"/>
  <c r="T39" i="21"/>
  <c r="R41" i="21"/>
  <c r="W42" i="21"/>
  <c r="U44" i="21"/>
  <c r="S46" i="21"/>
  <c r="X47" i="21"/>
  <c r="V49" i="21"/>
  <c r="T51" i="21"/>
  <c r="R53" i="21"/>
  <c r="W54" i="21"/>
  <c r="U56" i="21"/>
  <c r="S58" i="21"/>
  <c r="X59" i="21"/>
  <c r="V61" i="21"/>
  <c r="T63" i="21"/>
  <c r="R65" i="21"/>
  <c r="W66" i="21"/>
  <c r="U68" i="21"/>
  <c r="S70" i="21"/>
  <c r="X71" i="21"/>
  <c r="V73" i="21"/>
  <c r="T75" i="21"/>
  <c r="R77" i="21"/>
  <c r="W78" i="21"/>
  <c r="U80" i="21"/>
  <c r="S82" i="21"/>
  <c r="X83" i="21"/>
  <c r="V85" i="21"/>
  <c r="T87" i="21"/>
  <c r="R89" i="21"/>
  <c r="W90" i="21"/>
  <c r="U92" i="21"/>
  <c r="S94" i="21"/>
  <c r="X95" i="21"/>
  <c r="V97" i="21"/>
  <c r="T99" i="21"/>
  <c r="R101" i="21"/>
  <c r="W102" i="21"/>
  <c r="U104" i="21"/>
  <c r="S106" i="21"/>
  <c r="X107" i="21"/>
  <c r="V109" i="21"/>
  <c r="T111" i="21"/>
  <c r="R113" i="21"/>
  <c r="W114" i="21"/>
  <c r="U116" i="21"/>
  <c r="S118" i="21"/>
  <c r="X119" i="21"/>
  <c r="V121" i="21"/>
  <c r="T123" i="21"/>
  <c r="R125" i="21"/>
  <c r="W126" i="21"/>
  <c r="U128" i="21"/>
  <c r="S130" i="21"/>
  <c r="X131" i="21"/>
  <c r="V133" i="21"/>
  <c r="T135" i="21"/>
  <c r="R137" i="21"/>
  <c r="W138" i="21"/>
  <c r="U140" i="21"/>
  <c r="S142" i="21"/>
  <c r="X143" i="21"/>
  <c r="V145" i="21"/>
  <c r="T147" i="21"/>
  <c r="R149" i="21"/>
  <c r="W150" i="21"/>
  <c r="U152" i="21"/>
  <c r="S154" i="21"/>
  <c r="X155" i="21"/>
  <c r="V157" i="21"/>
  <c r="T159" i="21"/>
  <c r="R161" i="21"/>
  <c r="W162" i="21"/>
  <c r="U164" i="21"/>
  <c r="S166" i="21"/>
  <c r="X167" i="21"/>
  <c r="V169" i="21"/>
  <c r="T171" i="21"/>
  <c r="R173" i="21"/>
  <c r="W174" i="21"/>
  <c r="U176" i="21"/>
  <c r="S178" i="21"/>
  <c r="X179" i="21"/>
  <c r="V181" i="21"/>
  <c r="T183" i="21"/>
  <c r="R185" i="21"/>
  <c r="W186" i="21"/>
  <c r="U188" i="21"/>
  <c r="S190" i="21"/>
  <c r="X191" i="21"/>
  <c r="V193" i="21"/>
  <c r="T195" i="21"/>
  <c r="R197" i="21"/>
  <c r="W198" i="21"/>
  <c r="U200" i="21"/>
  <c r="S202" i="21"/>
  <c r="X203" i="21"/>
  <c r="V205" i="21"/>
  <c r="T207" i="21"/>
  <c r="R209" i="21"/>
  <c r="W210" i="21"/>
  <c r="U212" i="21"/>
  <c r="S214" i="21"/>
  <c r="X215" i="21"/>
  <c r="V217" i="21"/>
  <c r="T219" i="21"/>
  <c r="R221" i="21"/>
  <c r="W222" i="21"/>
  <c r="U224" i="21"/>
  <c r="S226" i="21"/>
  <c r="X227" i="21"/>
  <c r="V229" i="21"/>
  <c r="T231" i="21"/>
  <c r="R233" i="21"/>
  <c r="W234" i="21"/>
  <c r="U236" i="21"/>
  <c r="S238" i="21"/>
  <c r="X239" i="21"/>
  <c r="V241" i="21"/>
  <c r="T243" i="21"/>
  <c r="R245" i="21"/>
  <c r="W246" i="21"/>
  <c r="U248" i="21"/>
  <c r="S250" i="21"/>
  <c r="X251" i="21"/>
  <c r="V253" i="21"/>
  <c r="T255" i="21"/>
  <c r="R257" i="21"/>
  <c r="W258" i="21"/>
  <c r="U260" i="21"/>
  <c r="S262" i="21"/>
  <c r="X263" i="21"/>
  <c r="V265" i="21"/>
  <c r="T267" i="21"/>
  <c r="R269" i="21"/>
  <c r="W270" i="21"/>
  <c r="U272" i="21"/>
  <c r="S274" i="21"/>
  <c r="X275" i="21"/>
  <c r="V277" i="21"/>
  <c r="T279" i="21"/>
  <c r="R281" i="21"/>
  <c r="W282" i="21"/>
  <c r="U284" i="21"/>
  <c r="S286" i="21"/>
  <c r="X287" i="21"/>
  <c r="V289" i="21"/>
  <c r="T291" i="21"/>
  <c r="R293" i="21"/>
  <c r="W294" i="21"/>
  <c r="U296" i="21"/>
  <c r="S298" i="21"/>
  <c r="X299" i="21"/>
  <c r="V301" i="21"/>
  <c r="T303" i="21"/>
  <c r="R305" i="21"/>
  <c r="W306" i="21"/>
  <c r="U308" i="21"/>
  <c r="S310" i="21"/>
  <c r="X311" i="21"/>
  <c r="V313" i="21"/>
  <c r="T315" i="21"/>
  <c r="R317" i="21"/>
  <c r="W318" i="21"/>
  <c r="U320" i="21"/>
  <c r="S322" i="21"/>
  <c r="X323" i="21"/>
  <c r="V325" i="21"/>
  <c r="T327" i="21"/>
  <c r="R329" i="21"/>
  <c r="W330" i="21"/>
  <c r="U332" i="21"/>
  <c r="S334" i="21"/>
  <c r="X335" i="21"/>
  <c r="V337" i="21"/>
  <c r="T339" i="21"/>
  <c r="R341" i="21"/>
  <c r="W342" i="21"/>
  <c r="U344" i="21"/>
  <c r="S346" i="21"/>
  <c r="X347" i="21"/>
  <c r="W6" i="21"/>
  <c r="V8" i="21"/>
  <c r="T10" i="21"/>
  <c r="R12" i="21"/>
  <c r="W13" i="21"/>
  <c r="U15" i="21"/>
  <c r="S17" i="21"/>
  <c r="X18" i="21"/>
  <c r="V20" i="21"/>
  <c r="T22" i="21"/>
  <c r="R24" i="21"/>
  <c r="W25" i="21"/>
  <c r="U27" i="21"/>
  <c r="S29" i="21"/>
  <c r="X30" i="21"/>
  <c r="V32" i="21"/>
  <c r="T34" i="21"/>
  <c r="R36" i="21"/>
  <c r="W37" i="21"/>
  <c r="U39" i="21"/>
  <c r="S41" i="21"/>
  <c r="X42" i="21"/>
  <c r="V44" i="21"/>
  <c r="T46" i="21"/>
  <c r="R48" i="21"/>
  <c r="W49" i="21"/>
  <c r="U51" i="21"/>
  <c r="S53" i="21"/>
  <c r="X54" i="21"/>
  <c r="V56" i="21"/>
  <c r="T58" i="21"/>
  <c r="R60" i="21"/>
  <c r="W61" i="21"/>
  <c r="U63" i="21"/>
  <c r="S65" i="21"/>
  <c r="X66" i="21"/>
  <c r="V68" i="21"/>
  <c r="T70" i="21"/>
  <c r="R72" i="21"/>
  <c r="W73" i="21"/>
  <c r="U75" i="21"/>
  <c r="S77" i="21"/>
  <c r="X78" i="21"/>
  <c r="V80" i="21"/>
  <c r="T82" i="21"/>
  <c r="R84" i="21"/>
  <c r="W85" i="21"/>
  <c r="U87" i="21"/>
  <c r="S89" i="21"/>
  <c r="X90" i="21"/>
  <c r="V92" i="21"/>
  <c r="T94" i="21"/>
  <c r="R96" i="21"/>
  <c r="W97" i="21"/>
  <c r="U99" i="21"/>
  <c r="S101" i="21"/>
  <c r="X102" i="21"/>
  <c r="V104" i="21"/>
  <c r="T106" i="21"/>
  <c r="R108" i="21"/>
  <c r="W109" i="21"/>
  <c r="U111" i="21"/>
  <c r="S113" i="21"/>
  <c r="X114" i="21"/>
  <c r="V116" i="21"/>
  <c r="T118" i="21"/>
  <c r="R120" i="21"/>
  <c r="W121" i="21"/>
  <c r="U123" i="21"/>
  <c r="S125" i="21"/>
  <c r="X126" i="21"/>
  <c r="V128" i="21"/>
  <c r="T130" i="21"/>
  <c r="R132" i="21"/>
  <c r="W133" i="21"/>
  <c r="U135" i="21"/>
  <c r="S137" i="21"/>
  <c r="X138" i="21"/>
  <c r="V140" i="21"/>
  <c r="T142" i="21"/>
  <c r="R144" i="21"/>
  <c r="W145" i="21"/>
  <c r="U147" i="21"/>
  <c r="S149" i="21"/>
  <c r="X150" i="21"/>
  <c r="V152" i="21"/>
  <c r="T154" i="21"/>
  <c r="R156" i="21"/>
  <c r="W157" i="21"/>
  <c r="U159" i="21"/>
  <c r="S161" i="21"/>
  <c r="X162" i="21"/>
  <c r="V164" i="21"/>
  <c r="T166" i="21"/>
  <c r="R168" i="21"/>
  <c r="W169" i="21"/>
  <c r="U171" i="21"/>
  <c r="S173" i="21"/>
  <c r="X174" i="21"/>
  <c r="V176" i="21"/>
  <c r="T178" i="21"/>
  <c r="R180" i="21"/>
  <c r="W181" i="21"/>
  <c r="U183" i="21"/>
  <c r="S185" i="21"/>
  <c r="X186" i="21"/>
  <c r="V188" i="21"/>
  <c r="T190" i="21"/>
  <c r="R192" i="21"/>
  <c r="W193" i="21"/>
  <c r="U195" i="21"/>
  <c r="S197" i="21"/>
  <c r="X198" i="21"/>
  <c r="V200" i="21"/>
  <c r="T202" i="21"/>
  <c r="R204" i="21"/>
  <c r="W205" i="21"/>
  <c r="U207" i="21"/>
  <c r="S209" i="21"/>
  <c r="X210" i="21"/>
  <c r="V212" i="21"/>
  <c r="T214" i="21"/>
  <c r="R216" i="21"/>
  <c r="W217" i="21"/>
  <c r="U219" i="21"/>
  <c r="S221" i="21"/>
  <c r="X222" i="21"/>
  <c r="V224" i="21"/>
  <c r="T226" i="21"/>
  <c r="R228" i="21"/>
  <c r="W229" i="21"/>
  <c r="U231" i="21"/>
  <c r="S233" i="21"/>
  <c r="X234" i="21"/>
  <c r="V236" i="21"/>
  <c r="T238" i="21"/>
  <c r="R240" i="21"/>
  <c r="W241" i="21"/>
  <c r="U243" i="21"/>
  <c r="S245" i="21"/>
  <c r="X246" i="21"/>
  <c r="V248" i="21"/>
  <c r="T250" i="21"/>
  <c r="R252" i="21"/>
  <c r="W253" i="21"/>
  <c r="U255" i="21"/>
  <c r="S257" i="21"/>
  <c r="X258" i="21"/>
  <c r="V260" i="21"/>
  <c r="T262" i="21"/>
  <c r="R264" i="21"/>
  <c r="W265" i="21"/>
  <c r="U267" i="21"/>
  <c r="S269" i="21"/>
  <c r="X270" i="21"/>
  <c r="V272" i="21"/>
  <c r="T274" i="21"/>
  <c r="R276" i="21"/>
  <c r="W277" i="21"/>
  <c r="U279" i="21"/>
  <c r="S281" i="21"/>
  <c r="X282" i="21"/>
  <c r="V284" i="21"/>
  <c r="T286" i="21"/>
  <c r="R288" i="21"/>
  <c r="W289" i="21"/>
  <c r="U291" i="21"/>
  <c r="S293" i="21"/>
  <c r="X294" i="21"/>
  <c r="V296" i="21"/>
  <c r="T298" i="21"/>
  <c r="R300" i="21"/>
  <c r="W301" i="21"/>
  <c r="U303" i="21"/>
  <c r="S305" i="21"/>
  <c r="X306" i="21"/>
  <c r="V308" i="21"/>
  <c r="T310" i="21"/>
  <c r="R312" i="21"/>
  <c r="W313" i="21"/>
  <c r="U315" i="21"/>
  <c r="S317" i="21"/>
  <c r="X318" i="21"/>
  <c r="V320" i="21"/>
  <c r="T322" i="21"/>
  <c r="R324" i="21"/>
  <c r="W325" i="21"/>
  <c r="U327" i="21"/>
  <c r="S329" i="21"/>
  <c r="X330" i="21"/>
  <c r="V332" i="21"/>
  <c r="T334" i="21"/>
  <c r="R336" i="21"/>
  <c r="W337" i="21"/>
  <c r="U339" i="21"/>
  <c r="S341" i="21"/>
  <c r="X342" i="21"/>
  <c r="V344" i="21"/>
  <c r="T346" i="21"/>
  <c r="R348" i="21"/>
  <c r="X6" i="21"/>
  <c r="W8" i="21"/>
  <c r="U10" i="21"/>
  <c r="S12" i="21"/>
  <c r="X13" i="21"/>
  <c r="V15" i="21"/>
  <c r="T17" i="21"/>
  <c r="W20" i="21"/>
  <c r="U22" i="21"/>
  <c r="S24" i="21"/>
  <c r="X25" i="21"/>
  <c r="V27" i="21"/>
  <c r="T29" i="21"/>
  <c r="R31" i="21"/>
  <c r="W32" i="21"/>
  <c r="U34" i="21"/>
  <c r="S36" i="21"/>
  <c r="X37" i="21"/>
  <c r="V39" i="21"/>
  <c r="T41" i="21"/>
  <c r="R43" i="21"/>
  <c r="W44" i="21"/>
  <c r="U46" i="21"/>
  <c r="S48" i="21"/>
  <c r="X49" i="21"/>
  <c r="V51" i="21"/>
  <c r="T53" i="21"/>
  <c r="R55" i="21"/>
  <c r="W56" i="21"/>
  <c r="U58" i="21"/>
  <c r="S60" i="21"/>
  <c r="X61" i="21"/>
  <c r="V63" i="21"/>
  <c r="T65" i="21"/>
  <c r="R67" i="21"/>
  <c r="W68" i="21"/>
  <c r="U70" i="21"/>
  <c r="S72" i="21"/>
  <c r="X73" i="21"/>
  <c r="V75" i="21"/>
  <c r="T77" i="21"/>
  <c r="R79" i="21"/>
  <c r="W80" i="21"/>
  <c r="U82" i="21"/>
  <c r="S84" i="21"/>
  <c r="X85" i="21"/>
  <c r="V87" i="21"/>
  <c r="T89" i="21"/>
  <c r="R91" i="21"/>
  <c r="W92" i="21"/>
  <c r="U94" i="21"/>
  <c r="S96" i="21"/>
  <c r="X97" i="21"/>
  <c r="V99" i="21"/>
  <c r="T101" i="21"/>
  <c r="R103" i="21"/>
  <c r="W104" i="21"/>
  <c r="U106" i="21"/>
  <c r="S108" i="21"/>
  <c r="X109" i="21"/>
  <c r="V111" i="21"/>
  <c r="T113" i="21"/>
  <c r="R115" i="21"/>
  <c r="W116" i="21"/>
  <c r="U118" i="21"/>
  <c r="S120" i="21"/>
  <c r="X121" i="21"/>
  <c r="V123" i="21"/>
  <c r="T125" i="21"/>
  <c r="R127" i="21"/>
  <c r="W128" i="21"/>
  <c r="U130" i="21"/>
  <c r="S132" i="21"/>
  <c r="X133" i="21"/>
  <c r="V135" i="21"/>
  <c r="T137" i="21"/>
  <c r="R139" i="21"/>
  <c r="W140" i="21"/>
  <c r="U142" i="21"/>
  <c r="S144" i="21"/>
  <c r="X145" i="21"/>
  <c r="V147" i="21"/>
  <c r="T149" i="21"/>
  <c r="R151" i="21"/>
  <c r="W152" i="21"/>
  <c r="U154" i="21"/>
  <c r="S156" i="21"/>
  <c r="X157" i="21"/>
  <c r="V159" i="21"/>
  <c r="T161" i="21"/>
  <c r="R163" i="21"/>
  <c r="W164" i="21"/>
  <c r="U166" i="21"/>
  <c r="S168" i="21"/>
  <c r="X169" i="21"/>
  <c r="V171" i="21"/>
  <c r="T173" i="21"/>
  <c r="R175" i="21"/>
  <c r="W176" i="21"/>
  <c r="U178" i="21"/>
  <c r="S180" i="21"/>
  <c r="X181" i="21"/>
  <c r="V183" i="21"/>
  <c r="T185" i="21"/>
  <c r="R187" i="21"/>
  <c r="W188" i="21"/>
  <c r="U190" i="21"/>
  <c r="S192" i="21"/>
  <c r="X193" i="21"/>
  <c r="V195" i="21"/>
  <c r="T197" i="21"/>
  <c r="R199" i="21"/>
  <c r="W200" i="21"/>
  <c r="U202" i="21"/>
  <c r="S204" i="21"/>
  <c r="X205" i="21"/>
  <c r="V207" i="21"/>
  <c r="T209" i="21"/>
  <c r="R211" i="21"/>
  <c r="W212" i="21"/>
  <c r="U214" i="21"/>
  <c r="S216" i="21"/>
  <c r="X217" i="21"/>
  <c r="V219" i="21"/>
  <c r="T221" i="21"/>
  <c r="R223" i="21"/>
  <c r="W224" i="21"/>
  <c r="U226" i="21"/>
  <c r="S228" i="21"/>
  <c r="X229" i="21"/>
  <c r="V231" i="21"/>
  <c r="T233" i="21"/>
  <c r="R235" i="21"/>
  <c r="W236" i="21"/>
  <c r="U238" i="21"/>
  <c r="S240" i="21"/>
  <c r="X241" i="21"/>
  <c r="V243" i="21"/>
  <c r="T245" i="21"/>
  <c r="R247" i="21"/>
  <c r="W248" i="21"/>
  <c r="U250" i="21"/>
  <c r="S252" i="21"/>
  <c r="X253" i="21"/>
  <c r="V255" i="21"/>
  <c r="T257" i="21"/>
  <c r="R259" i="21"/>
  <c r="W260" i="21"/>
  <c r="U262" i="21"/>
  <c r="S264" i="21"/>
  <c r="X265" i="21"/>
  <c r="V267" i="21"/>
  <c r="T269" i="21"/>
  <c r="R271" i="21"/>
  <c r="W272" i="21"/>
  <c r="U274" i="21"/>
  <c r="S276" i="21"/>
  <c r="X277" i="21"/>
  <c r="V279" i="21"/>
  <c r="T281" i="21"/>
  <c r="R283" i="21"/>
  <c r="W284" i="21"/>
  <c r="U286" i="21"/>
  <c r="S288" i="21"/>
  <c r="X289" i="21"/>
  <c r="V291" i="21"/>
  <c r="T293" i="21"/>
  <c r="R295" i="21"/>
  <c r="W296" i="21"/>
  <c r="U298" i="21"/>
  <c r="S300" i="21"/>
  <c r="X301" i="21"/>
  <c r="V303" i="21"/>
  <c r="T305" i="21"/>
  <c r="R307" i="21"/>
  <c r="W308" i="21"/>
  <c r="U310" i="21"/>
  <c r="S312" i="21"/>
  <c r="X313" i="21"/>
  <c r="V315" i="21"/>
  <c r="T317" i="21"/>
  <c r="R319" i="21"/>
  <c r="W320" i="21"/>
  <c r="U322" i="21"/>
  <c r="S324" i="21"/>
  <c r="X325" i="21"/>
  <c r="V327" i="21"/>
  <c r="T329" i="21"/>
  <c r="R331" i="21"/>
  <c r="W332" i="21"/>
  <c r="U334" i="21"/>
  <c r="S336" i="21"/>
  <c r="X337" i="21"/>
  <c r="V339" i="21"/>
  <c r="T341" i="21"/>
  <c r="R343" i="21"/>
  <c r="W344" i="21"/>
  <c r="U346" i="21"/>
  <c r="S348" i="21"/>
  <c r="R7" i="21"/>
  <c r="X8" i="21"/>
  <c r="V10" i="21"/>
  <c r="T12" i="21"/>
  <c r="R14" i="21"/>
  <c r="W15" i="21"/>
  <c r="U17" i="21"/>
  <c r="S19" i="21"/>
  <c r="X20" i="21"/>
  <c r="V22" i="21"/>
  <c r="T24" i="21"/>
  <c r="R26" i="21"/>
  <c r="W27" i="21"/>
  <c r="U29" i="21"/>
  <c r="S31" i="21"/>
  <c r="X32" i="21"/>
  <c r="V34" i="21"/>
  <c r="T36" i="21"/>
  <c r="R38" i="21"/>
  <c r="W39" i="21"/>
  <c r="U41" i="21"/>
  <c r="S43" i="21"/>
  <c r="X44" i="21"/>
  <c r="V46" i="21"/>
  <c r="T48" i="21"/>
  <c r="R50" i="21"/>
  <c r="W51" i="21"/>
  <c r="U53" i="21"/>
  <c r="S55" i="21"/>
  <c r="X56" i="21"/>
  <c r="V58" i="21"/>
  <c r="T60" i="21"/>
  <c r="R62" i="21"/>
  <c r="W63" i="21"/>
  <c r="U65" i="21"/>
  <c r="S67" i="21"/>
  <c r="X68" i="21"/>
  <c r="V70" i="21"/>
  <c r="T72" i="21"/>
  <c r="R74" i="21"/>
  <c r="W75" i="21"/>
  <c r="U77" i="21"/>
  <c r="S79" i="21"/>
  <c r="X80" i="21"/>
  <c r="V82" i="21"/>
  <c r="T84" i="21"/>
  <c r="R86" i="21"/>
  <c r="W87" i="21"/>
  <c r="U89" i="21"/>
  <c r="S91" i="21"/>
  <c r="X92" i="21"/>
  <c r="V94" i="21"/>
  <c r="T96" i="21"/>
  <c r="R98" i="21"/>
  <c r="W99" i="21"/>
  <c r="U101" i="21"/>
  <c r="S103" i="21"/>
  <c r="X104" i="21"/>
  <c r="V106" i="21"/>
  <c r="T108" i="21"/>
  <c r="R110" i="21"/>
  <c r="W111" i="21"/>
  <c r="U113" i="21"/>
  <c r="S115" i="21"/>
  <c r="X116" i="21"/>
  <c r="V118" i="21"/>
  <c r="T120" i="21"/>
  <c r="R122" i="21"/>
  <c r="W123" i="21"/>
  <c r="U125" i="21"/>
  <c r="S127" i="21"/>
  <c r="X128" i="21"/>
  <c r="V130" i="21"/>
  <c r="T132" i="21"/>
  <c r="R134" i="21"/>
  <c r="W135" i="21"/>
  <c r="U137" i="21"/>
  <c r="S139" i="21"/>
  <c r="X140" i="21"/>
  <c r="V142" i="21"/>
  <c r="T144" i="21"/>
  <c r="R146" i="21"/>
  <c r="W147" i="21"/>
  <c r="U149" i="21"/>
  <c r="S151" i="21"/>
  <c r="X152" i="21"/>
  <c r="V154" i="21"/>
  <c r="T156" i="21"/>
  <c r="R158" i="21"/>
  <c r="W159" i="21"/>
  <c r="U161" i="21"/>
  <c r="S163" i="21"/>
  <c r="X164" i="21"/>
  <c r="V166" i="21"/>
  <c r="T168" i="21"/>
  <c r="R170" i="21"/>
  <c r="W171" i="21"/>
  <c r="U173" i="21"/>
  <c r="S175" i="21"/>
  <c r="X176" i="21"/>
  <c r="V178" i="21"/>
  <c r="T180" i="21"/>
  <c r="R182" i="21"/>
  <c r="W183" i="21"/>
  <c r="U185" i="21"/>
  <c r="S187" i="21"/>
  <c r="X188" i="21"/>
  <c r="V190" i="21"/>
  <c r="T192" i="21"/>
  <c r="R194" i="21"/>
  <c r="W195" i="21"/>
  <c r="U197" i="21"/>
  <c r="S199" i="21"/>
  <c r="X200" i="21"/>
  <c r="V202" i="21"/>
  <c r="T204" i="21"/>
  <c r="R206" i="21"/>
  <c r="W207" i="21"/>
  <c r="U209" i="21"/>
  <c r="S211" i="21"/>
  <c r="X212" i="21"/>
  <c r="V214" i="21"/>
  <c r="T216" i="21"/>
  <c r="R218" i="21"/>
  <c r="W219" i="21"/>
  <c r="U221" i="21"/>
  <c r="S223" i="21"/>
  <c r="X224" i="21"/>
  <c r="V226" i="21"/>
  <c r="T228" i="21"/>
  <c r="R230" i="21"/>
  <c r="W231" i="21"/>
  <c r="U233" i="21"/>
  <c r="S235" i="21"/>
  <c r="X236" i="21"/>
  <c r="V238" i="21"/>
  <c r="T240" i="21"/>
  <c r="R242" i="21"/>
  <c r="W243" i="21"/>
  <c r="U245" i="21"/>
  <c r="S247" i="21"/>
  <c r="X248" i="21"/>
  <c r="V250" i="21"/>
  <c r="T252" i="21"/>
  <c r="R254" i="21"/>
  <c r="W255" i="21"/>
  <c r="U257" i="21"/>
  <c r="S259" i="21"/>
  <c r="X260" i="21"/>
  <c r="V262" i="21"/>
  <c r="T264" i="21"/>
  <c r="R266" i="21"/>
  <c r="W267" i="21"/>
  <c r="U269" i="21"/>
  <c r="S271" i="21"/>
  <c r="X272" i="21"/>
  <c r="V274" i="21"/>
  <c r="T276" i="21"/>
  <c r="R278" i="21"/>
  <c r="W279" i="21"/>
  <c r="U281" i="21"/>
  <c r="S283" i="21"/>
  <c r="X284" i="21"/>
  <c r="V286" i="21"/>
  <c r="T288" i="21"/>
  <c r="R290" i="21"/>
  <c r="W291" i="21"/>
  <c r="U293" i="21"/>
  <c r="S295" i="21"/>
  <c r="X296" i="21"/>
  <c r="V298" i="21"/>
  <c r="T300" i="21"/>
  <c r="R302" i="21"/>
  <c r="W303" i="21"/>
  <c r="U305" i="21"/>
  <c r="S307" i="21"/>
  <c r="X308" i="21"/>
  <c r="V310" i="21"/>
  <c r="T312" i="21"/>
  <c r="R314" i="21"/>
  <c r="W315" i="21"/>
  <c r="U317" i="21"/>
  <c r="S319" i="21"/>
  <c r="X320" i="21"/>
  <c r="V322" i="21"/>
  <c r="T324" i="21"/>
  <c r="R326" i="21"/>
  <c r="W327" i="21"/>
  <c r="U329" i="21"/>
  <c r="S331" i="21"/>
  <c r="X332" i="21"/>
  <c r="V334" i="21"/>
  <c r="T336" i="21"/>
  <c r="R338" i="21"/>
  <c r="W339" i="21"/>
  <c r="U341" i="21"/>
  <c r="S343" i="21"/>
  <c r="X344" i="21"/>
  <c r="V346" i="21"/>
  <c r="T348" i="21"/>
  <c r="T7" i="21"/>
  <c r="R9" i="21"/>
  <c r="W10" i="21"/>
  <c r="U12" i="21"/>
  <c r="S14" i="21"/>
  <c r="X15" i="21"/>
  <c r="V17" i="21"/>
  <c r="T19" i="21"/>
  <c r="R21" i="21"/>
  <c r="W22" i="21"/>
  <c r="U24" i="21"/>
  <c r="S26" i="21"/>
  <c r="X27" i="21"/>
  <c r="V29" i="21"/>
  <c r="T31" i="21"/>
  <c r="R33" i="21"/>
  <c r="W34" i="21"/>
  <c r="U36" i="21"/>
  <c r="S38" i="21"/>
  <c r="X39" i="21"/>
  <c r="V41" i="21"/>
  <c r="T43" i="21"/>
  <c r="R45" i="21"/>
  <c r="W46" i="21"/>
  <c r="U48" i="21"/>
  <c r="S50" i="21"/>
  <c r="X51" i="21"/>
  <c r="V53" i="21"/>
  <c r="T55" i="21"/>
  <c r="R57" i="21"/>
  <c r="W58" i="21"/>
  <c r="U60" i="21"/>
  <c r="S62" i="21"/>
  <c r="X63" i="21"/>
  <c r="V65" i="21"/>
  <c r="T67" i="21"/>
  <c r="R69" i="21"/>
  <c r="W70" i="21"/>
  <c r="U72" i="21"/>
  <c r="S74" i="21"/>
  <c r="X75" i="21"/>
  <c r="V77" i="21"/>
  <c r="T79" i="21"/>
  <c r="R81" i="21"/>
  <c r="W82" i="21"/>
  <c r="U84" i="21"/>
  <c r="S86" i="21"/>
  <c r="X87" i="21"/>
  <c r="V89" i="21"/>
  <c r="T91" i="21"/>
  <c r="R93" i="21"/>
  <c r="W94" i="21"/>
  <c r="U96" i="21"/>
  <c r="S98" i="21"/>
  <c r="X99" i="21"/>
  <c r="V101" i="21"/>
  <c r="T103" i="21"/>
  <c r="R105" i="21"/>
  <c r="W106" i="21"/>
  <c r="U108" i="21"/>
  <c r="S110" i="21"/>
  <c r="X111" i="21"/>
  <c r="V113" i="21"/>
  <c r="T115" i="21"/>
  <c r="R117" i="21"/>
  <c r="W118" i="21"/>
  <c r="U120" i="21"/>
  <c r="S122" i="21"/>
  <c r="X123" i="21"/>
  <c r="V125" i="21"/>
  <c r="T127" i="21"/>
  <c r="R129" i="21"/>
  <c r="W130" i="21"/>
  <c r="U132" i="21"/>
  <c r="S134" i="21"/>
  <c r="X135" i="21"/>
  <c r="V137" i="21"/>
  <c r="T139" i="21"/>
  <c r="R141" i="21"/>
  <c r="W142" i="21"/>
  <c r="U144" i="21"/>
  <c r="S146" i="21"/>
  <c r="X147" i="21"/>
  <c r="V149" i="21"/>
  <c r="T151" i="21"/>
  <c r="R153" i="21"/>
  <c r="W154" i="21"/>
  <c r="U156" i="21"/>
  <c r="S158" i="21"/>
  <c r="X159" i="21"/>
  <c r="V161" i="21"/>
  <c r="T163" i="21"/>
  <c r="R165" i="21"/>
  <c r="W166" i="21"/>
  <c r="U168" i="21"/>
  <c r="S170" i="21"/>
  <c r="X171" i="21"/>
  <c r="V173" i="21"/>
  <c r="T175" i="21"/>
  <c r="R177" i="21"/>
  <c r="W178" i="21"/>
  <c r="U180" i="21"/>
  <c r="S182" i="21"/>
  <c r="X183" i="21"/>
  <c r="V185" i="21"/>
  <c r="T187" i="21"/>
  <c r="R189" i="21"/>
  <c r="W190" i="21"/>
  <c r="U192" i="21"/>
  <c r="S194" i="21"/>
  <c r="X195" i="21"/>
  <c r="V197" i="21"/>
  <c r="T199" i="21"/>
  <c r="R201" i="21"/>
  <c r="W202" i="21"/>
  <c r="U204" i="21"/>
  <c r="S206" i="21"/>
  <c r="X207" i="21"/>
  <c r="V209" i="21"/>
  <c r="T211" i="21"/>
  <c r="R213" i="21"/>
  <c r="W214" i="21"/>
  <c r="U216" i="21"/>
  <c r="S218" i="21"/>
  <c r="X219" i="21"/>
  <c r="V221" i="21"/>
  <c r="T223" i="21"/>
  <c r="R225" i="21"/>
  <c r="W226" i="21"/>
  <c r="U228" i="21"/>
  <c r="S230" i="21"/>
  <c r="X231" i="21"/>
  <c r="V233" i="21"/>
  <c r="T235" i="21"/>
  <c r="R237" i="21"/>
  <c r="W238" i="21"/>
  <c r="U240" i="21"/>
  <c r="S242" i="21"/>
  <c r="X243" i="21"/>
  <c r="V245" i="21"/>
  <c r="T247" i="21"/>
  <c r="R249" i="21"/>
  <c r="W250" i="21"/>
  <c r="U252" i="21"/>
  <c r="S254" i="21"/>
  <c r="X255" i="21"/>
  <c r="V257" i="21"/>
  <c r="T259" i="21"/>
  <c r="R261" i="21"/>
  <c r="W262" i="21"/>
  <c r="U264" i="21"/>
  <c r="S266" i="21"/>
  <c r="X267" i="21"/>
  <c r="V269" i="21"/>
  <c r="T271" i="21"/>
  <c r="R273" i="21"/>
  <c r="W274" i="21"/>
  <c r="U276" i="21"/>
  <c r="S278" i="21"/>
  <c r="X279" i="21"/>
  <c r="V281" i="21"/>
  <c r="T283" i="21"/>
  <c r="R285" i="21"/>
  <c r="W286" i="21"/>
  <c r="U288" i="21"/>
  <c r="S290" i="21"/>
  <c r="X291" i="21"/>
  <c r="V293" i="21"/>
  <c r="T295" i="21"/>
  <c r="R297" i="21"/>
  <c r="W298" i="21"/>
  <c r="U300" i="21"/>
  <c r="S302" i="21"/>
  <c r="X303" i="21"/>
  <c r="V305" i="21"/>
  <c r="T307" i="21"/>
  <c r="R309" i="21"/>
  <c r="W310" i="21"/>
  <c r="U312" i="21"/>
  <c r="S314" i="21"/>
  <c r="X315" i="21"/>
  <c r="V317" i="21"/>
  <c r="T319" i="21"/>
  <c r="R321" i="21"/>
  <c r="W322" i="21"/>
  <c r="U324" i="21"/>
  <c r="S326" i="21"/>
  <c r="X327" i="21"/>
  <c r="V329" i="21"/>
  <c r="T331" i="21"/>
  <c r="R333" i="21"/>
  <c r="W334" i="21"/>
  <c r="U336" i="21"/>
  <c r="S338" i="21"/>
  <c r="X339" i="21"/>
  <c r="V341" i="21"/>
  <c r="T343" i="21"/>
  <c r="R345" i="21"/>
  <c r="W346" i="21"/>
  <c r="U348" i="21"/>
  <c r="U7" i="21"/>
  <c r="S9" i="21"/>
  <c r="X10" i="21"/>
  <c r="V12" i="21"/>
  <c r="T14" i="21"/>
  <c r="R16" i="21"/>
  <c r="W17" i="21"/>
  <c r="U19" i="21"/>
  <c r="S21" i="21"/>
  <c r="X22" i="21"/>
  <c r="V24" i="21"/>
  <c r="T26" i="21"/>
  <c r="R28" i="21"/>
  <c r="W29" i="21"/>
  <c r="U31" i="21"/>
  <c r="S33" i="21"/>
  <c r="X34" i="21"/>
  <c r="V36" i="21"/>
  <c r="T38" i="21"/>
  <c r="R40" i="21"/>
  <c r="W41" i="21"/>
  <c r="U43" i="21"/>
  <c r="S45" i="21"/>
  <c r="X46" i="21"/>
  <c r="V48" i="21"/>
  <c r="T50" i="21"/>
  <c r="R52" i="21"/>
  <c r="W53" i="21"/>
  <c r="U55" i="21"/>
  <c r="S57" i="21"/>
  <c r="X58" i="21"/>
  <c r="V60" i="21"/>
  <c r="T62" i="21"/>
  <c r="R64" i="21"/>
  <c r="W65" i="21"/>
  <c r="U67" i="21"/>
  <c r="S69" i="21"/>
  <c r="X70" i="21"/>
  <c r="V72" i="21"/>
  <c r="T74" i="21"/>
  <c r="R76" i="21"/>
  <c r="W77" i="21"/>
  <c r="U79" i="21"/>
  <c r="S81" i="21"/>
  <c r="X82" i="21"/>
  <c r="V84" i="21"/>
  <c r="T86" i="21"/>
  <c r="R88" i="21"/>
  <c r="W89" i="21"/>
  <c r="U91" i="21"/>
  <c r="S93" i="21"/>
  <c r="X94" i="21"/>
  <c r="V96" i="21"/>
  <c r="T98" i="21"/>
  <c r="R100" i="21"/>
  <c r="W101" i="21"/>
  <c r="U103" i="21"/>
  <c r="S105" i="21"/>
  <c r="X106" i="21"/>
  <c r="V108" i="21"/>
  <c r="T110" i="21"/>
  <c r="R112" i="21"/>
  <c r="W113" i="21"/>
  <c r="U115" i="21"/>
  <c r="S117" i="21"/>
  <c r="X118" i="21"/>
  <c r="V120" i="21"/>
  <c r="T122" i="21"/>
  <c r="R124" i="21"/>
  <c r="W125" i="21"/>
  <c r="U127" i="21"/>
  <c r="S129" i="21"/>
  <c r="X130" i="21"/>
  <c r="V132" i="21"/>
  <c r="T134" i="21"/>
  <c r="R136" i="21"/>
  <c r="W137" i="21"/>
  <c r="U139" i="21"/>
  <c r="S141" i="21"/>
  <c r="X142" i="21"/>
  <c r="V144" i="21"/>
  <c r="T146" i="21"/>
  <c r="R148" i="21"/>
  <c r="W149" i="21"/>
  <c r="U151" i="21"/>
  <c r="S153" i="21"/>
  <c r="X154" i="21"/>
  <c r="V156" i="21"/>
  <c r="T158" i="21"/>
  <c r="R160" i="21"/>
  <c r="W161" i="21"/>
  <c r="U163" i="21"/>
  <c r="S165" i="21"/>
  <c r="X166" i="21"/>
  <c r="V168" i="21"/>
  <c r="T170" i="21"/>
  <c r="R172" i="21"/>
  <c r="W173" i="21"/>
  <c r="U175" i="21"/>
  <c r="S177" i="21"/>
  <c r="X178" i="21"/>
  <c r="V180" i="21"/>
  <c r="T182" i="21"/>
  <c r="R184" i="21"/>
  <c r="W185" i="21"/>
  <c r="U187" i="21"/>
  <c r="S189" i="21"/>
  <c r="X190" i="21"/>
  <c r="V192" i="21"/>
  <c r="T194" i="21"/>
  <c r="R196" i="21"/>
  <c r="W197" i="21"/>
  <c r="U199" i="21"/>
  <c r="S201" i="21"/>
  <c r="X202" i="21"/>
  <c r="V204" i="21"/>
  <c r="T206" i="21"/>
  <c r="R208" i="21"/>
  <c r="W209" i="21"/>
  <c r="U211" i="21"/>
  <c r="S213" i="21"/>
  <c r="X214" i="21"/>
  <c r="V216" i="21"/>
  <c r="T218" i="21"/>
  <c r="R220" i="21"/>
  <c r="W221" i="21"/>
  <c r="U223" i="21"/>
  <c r="S225" i="21"/>
  <c r="X226" i="21"/>
  <c r="V228" i="21"/>
  <c r="T230" i="21"/>
  <c r="R232" i="21"/>
  <c r="W233" i="21"/>
  <c r="U235" i="21"/>
  <c r="S237" i="21"/>
  <c r="X238" i="21"/>
  <c r="V240" i="21"/>
  <c r="T242" i="21"/>
  <c r="R244" i="21"/>
  <c r="W245" i="21"/>
  <c r="U247" i="21"/>
  <c r="S249" i="21"/>
  <c r="X250" i="21"/>
  <c r="V252" i="21"/>
  <c r="T254" i="21"/>
  <c r="R256" i="21"/>
  <c r="W257" i="21"/>
  <c r="U259" i="21"/>
  <c r="S261" i="21"/>
  <c r="X262" i="21"/>
  <c r="V264" i="21"/>
  <c r="T266" i="21"/>
  <c r="R268" i="21"/>
  <c r="W269" i="21"/>
  <c r="U271" i="21"/>
  <c r="S273" i="21"/>
  <c r="X274" i="21"/>
  <c r="V276" i="21"/>
  <c r="T278" i="21"/>
  <c r="R280" i="21"/>
  <c r="W281" i="21"/>
  <c r="U283" i="21"/>
  <c r="S285" i="21"/>
  <c r="X286" i="21"/>
  <c r="V288" i="21"/>
  <c r="T290" i="21"/>
  <c r="R292" i="21"/>
  <c r="W293" i="21"/>
  <c r="U295" i="21"/>
  <c r="S297" i="21"/>
  <c r="X298" i="21"/>
  <c r="V300" i="21"/>
  <c r="T302" i="21"/>
  <c r="R304" i="21"/>
  <c r="W305" i="21"/>
  <c r="U307" i="21"/>
  <c r="S309" i="21"/>
  <c r="X310" i="21"/>
  <c r="V312" i="21"/>
  <c r="T314" i="21"/>
  <c r="R316" i="21"/>
  <c r="W317" i="21"/>
  <c r="U319" i="21"/>
  <c r="S321" i="21"/>
  <c r="X322" i="21"/>
  <c r="V324" i="21"/>
  <c r="T326" i="21"/>
  <c r="R328" i="21"/>
  <c r="W329" i="21"/>
  <c r="U331" i="21"/>
  <c r="S333" i="21"/>
  <c r="X334" i="21"/>
  <c r="V336" i="21"/>
  <c r="T338" i="21"/>
  <c r="R340" i="21"/>
  <c r="W341" i="21"/>
  <c r="U343" i="21"/>
  <c r="S345" i="21"/>
  <c r="X346" i="21"/>
  <c r="V348" i="2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2D273B-6F91-4C34-B0B8-40F901DBC765}" keepAlive="1" name="Consulta - Berenice" description="Conexión a la consulta 'Berenice' en el libro." type="5" refreshedVersion="8" background="1" saveData="1">
    <dbPr connection="Provider=Microsoft.Mashup.OleDb.1;Data Source=$Workbook$;Location=Berenice;Extended Properties=&quot;&quot;" command="SELECT * FROM [Berenice]"/>
  </connection>
  <connection id="2" xr16:uid="{D51A2476-008C-4046-AE06-CE65E14AAE12}" keepAlive="1" name="Consulta - Diego" description="Conexión a la consulta 'Diego' en el libro." type="5" refreshedVersion="8" background="1" saveData="1">
    <dbPr connection="Provider=Microsoft.Mashup.OleDb.1;Data Source=$Workbook$;Location=Diego;Extended Properties=&quot;&quot;" command="SELECT * FROM [Diego]"/>
  </connection>
  <connection id="3" xr16:uid="{25F9C317-D716-4E2F-8732-A40C98FFC944}" keepAlive="1" name="Consulta - Israel" description="Conexión a la consulta 'Israel' en el libro." type="5" refreshedVersion="8" background="1" saveData="1">
    <dbPr connection="Provider=Microsoft.Mashup.OleDb.1;Data Source=$Workbook$;Location=Israel;Extended Properties=&quot;&quot;" command="SELECT * FROM [Israel]"/>
  </connection>
  <connection id="4" xr16:uid="{504A42EF-5836-4708-BEBF-C0B01D633DB4}"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D21B92BF-5F07-4F9E-9658-C879B4509BB1}" name="WorksheetConnection_TEPSA AUDIT DASHBOARD.xlsm!Tabla_Actividades1" type="102" refreshedVersion="8" minRefreshableVersion="5">
    <extLst>
      <ext xmlns:x15="http://schemas.microsoft.com/office/spreadsheetml/2010/11/main" uri="{DE250136-89BD-433C-8126-D09CA5730AF9}">
        <x15:connection id="Tabla_Actividades1">
          <x15:rangePr sourceName="_xlcn.WorksheetConnection_TEPSAAUDITDASHBOARD.xlsmTabla_Actividades11"/>
        </x15:connection>
      </ext>
    </extLst>
  </connection>
  <connection id="6" xr16:uid="{ECD8CD5F-4A17-40C9-B332-B0E801DE83C9}" name="WorksheetConnection_TEPSA AUDIT DASHBOARD.xlsm!Tabla_Actividades1__2" type="102" refreshedVersion="8" minRefreshableVersion="5">
    <extLst>
      <ext xmlns:x15="http://schemas.microsoft.com/office/spreadsheetml/2010/11/main" uri="{DE250136-89BD-433C-8126-D09CA5730AF9}">
        <x15:connection id="Tabla_Actividades1__2">
          <x15:rangePr sourceName="_xlcn.WorksheetConnection_TEPSAAUDITDASHBOARD.xlsmTabla_Actividades1__21"/>
        </x15:connection>
      </ext>
    </extLst>
  </connection>
  <connection id="7" xr16:uid="{3CFB5F5F-8252-403D-9F9A-D3B8C1368DFF}" name="WorksheetConnection_TEPSA AUDIT DASHBOARD.xlsm!Tabla_Actividades1__3" type="102" refreshedVersion="8" minRefreshableVersion="5">
    <extLst>
      <ext xmlns:x15="http://schemas.microsoft.com/office/spreadsheetml/2010/11/main" uri="{DE250136-89BD-433C-8126-D09CA5730AF9}">
        <x15:connection id="Tabla_Actividades1__3">
          <x15:rangePr sourceName="_xlcn.WorksheetConnection_TEPSAAUDITDASHBOARD.xlsmTabla_Actividades1__31"/>
        </x15:connection>
      </ext>
    </extLst>
  </connection>
  <connection id="8" xr16:uid="{060795C9-F853-423F-AD8F-1DADCE74E085}" name="WorksheetConnection_TEPSA AUDIT DASHBOARD.xlsm!Tabla_Actividades1__4" type="102" refreshedVersion="8" minRefreshableVersion="5">
    <extLst>
      <ext xmlns:x15="http://schemas.microsoft.com/office/spreadsheetml/2010/11/main" uri="{DE250136-89BD-433C-8126-D09CA5730AF9}">
        <x15:connection id="Tabla_Actividades1__4">
          <x15:rangePr sourceName="_xlcn.WorksheetConnection_TEPSAAUDITDASHBOARD.xlsmTabla_Actividades1__4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<sst xmlns="http://schemas.openxmlformats.org/spreadsheetml/2006/main" count="44849" uniqueCount="2548">
  <si>
    <t>MODIFICAR EL RIEGO, ACEPTAR EL RIEGO</t>
  </si>
  <si>
    <t>Catalogo de riesgos</t>
  </si>
  <si>
    <t>NO. DE RIESGO</t>
  </si>
  <si>
    <t>FECHA DE 
REGISTRO</t>
  </si>
  <si>
    <t>ULTIMA 
MODIFICACIÓN</t>
  </si>
  <si>
    <t>USUARIO</t>
  </si>
  <si>
    <t>USUARIO ULTIMA MODIFICACIÓN</t>
  </si>
  <si>
    <t>RIESGO</t>
  </si>
  <si>
    <t>ALCANCE</t>
  </si>
  <si>
    <t>ESTATUS
 DEL RIESGO</t>
  </si>
  <si>
    <t>PERIODICIDAD/ 
TIEMPO DE OCURRENCIA</t>
  </si>
  <si>
    <t>TIPO
 DE RIESGO</t>
  </si>
  <si>
    <t>SUB TIPO
 DE RIESGO</t>
  </si>
  <si>
    <t>CLASE
 DE RIESGO</t>
  </si>
  <si>
    <t>SUB CLASE
 DE RIESGO</t>
  </si>
  <si>
    <t>ALINEACIÓN DEL RIESGO</t>
  </si>
  <si>
    <t>NIVEL DE DECISIÓN</t>
  </si>
  <si>
    <t>IMPACTO</t>
  </si>
  <si>
    <t>NIVEL DE IMPACTO
(VALOR NUMERICO)</t>
  </si>
  <si>
    <t>PROBABILIDAD</t>
  </si>
  <si>
    <t>NIVEL DE PROBABILIDAD 
(VALOR NUMERICO)</t>
  </si>
  <si>
    <t>CALIFICACIÓN DE RIESGO INHERENTE</t>
  </si>
  <si>
    <t>PONDERACIÓN 
(NUMERICA)</t>
  </si>
  <si>
    <t>EMPRESA(S)</t>
  </si>
  <si>
    <t>SUCURSAL(ES)/
CENTRO(S) DE TRABAJO</t>
  </si>
  <si>
    <t>ÁREA(S)</t>
  </si>
  <si>
    <t>DEPARTAMENTO(S)</t>
  </si>
  <si>
    <t>ACTIVIDAD(ES)</t>
  </si>
  <si>
    <t>PROCESO(s)</t>
  </si>
  <si>
    <t>SUB PROCESOS(S)</t>
  </si>
  <si>
    <t>PUESTO(S)
 RELACIONADO(S)</t>
  </si>
  <si>
    <t>PUESTO
 RESPONSABLE</t>
  </si>
  <si>
    <t>GERENTE(S)
 RESPONSABLE(S)</t>
  </si>
  <si>
    <t>DIRECTOR(ES) 
RESPONSABLE(S)</t>
  </si>
  <si>
    <t>METODO DE ELIMINACIÓN DEL RIESGO</t>
  </si>
  <si>
    <t>FECHA DE DETECCIÓN DEL RIEZGO</t>
  </si>
  <si>
    <t>TIENE 
CONTROLES</t>
  </si>
  <si>
    <t>NÚMERO DE CONTROLES</t>
  </si>
  <si>
    <t>OBSERVACIONES</t>
  </si>
  <si>
    <t>CONCATENADA</t>
  </si>
  <si>
    <t>PAMA3</t>
  </si>
  <si>
    <t>PERDIDAS ECONOMICAS POR AUSENCIA DE CONTRATOS PARA MATERIALES EN CONSIGNACIÓN.</t>
  </si>
  <si>
    <t>ACTIVO</t>
  </si>
  <si>
    <t>ANUAL</t>
  </si>
  <si>
    <t>LEGAL</t>
  </si>
  <si>
    <t>FINANCIERO</t>
  </si>
  <si>
    <t>EXTERNO</t>
  </si>
  <si>
    <t>MATERIALIZADO</t>
  </si>
  <si>
    <t>ALTO</t>
  </si>
  <si>
    <t>BAJA</t>
  </si>
  <si>
    <t>TE CHIHUAHUA, TE TORREÓN, TE CANANEA, TE PARRAL</t>
  </si>
  <si>
    <t>VENTAS, ADMINISTRACIÓN Y FINANZAS</t>
  </si>
  <si>
    <t>ADMINISTRACION DE CONSIGNAS</t>
  </si>
  <si>
    <t>ADMINISTRADOR COMERCIAL Y DE OPERACION DE CONSIGNA</t>
  </si>
  <si>
    <t>LUIS ALFONSO OCHOA SOSA</t>
  </si>
  <si>
    <t>COMPARTIR EL RIESGO (POR EJEMPLO: A TRAVÉS DE CONTRATOS, COMPRA DE SEGUROS).</t>
  </si>
  <si>
    <t>21/11/2023</t>
  </si>
  <si>
    <t>INCUMPLIMIENTO A CONTRATOS DE CONSIGNAS POR CAMBIOS DE MARCA EN MATERIAL DE CONSIGNA</t>
  </si>
  <si>
    <t>SEMANAL</t>
  </si>
  <si>
    <t>INTERNO</t>
  </si>
  <si>
    <t>SIN MATERIALIZAR</t>
  </si>
  <si>
    <t>MUY ALTO</t>
  </si>
  <si>
    <t>ALTA</t>
  </si>
  <si>
    <t>TÉCNICA ELÉCTRICA DE PARRAL</t>
  </si>
  <si>
    <t>TE CHIHUAHUA, TE TORREÓN, TE ZACATECAS</t>
  </si>
  <si>
    <t>VENTAS, OPERACIONES</t>
  </si>
  <si>
    <t>ELIMINAR LA FUENTE DE RIESGO.</t>
  </si>
  <si>
    <t>ESTADOS DE RENTABILIDAD POWER BI CONSIGNAS SIN VALIDACION DEL AREA FINANCIERA</t>
  </si>
  <si>
    <t>NO APLICA</t>
  </si>
  <si>
    <t>QUINCENAL</t>
  </si>
  <si>
    <t>ADMINISTRATIVO</t>
  </si>
  <si>
    <t>TE CHIHUAHUA, TE CANANEA, TE TORREÓN, TE PARRAL</t>
  </si>
  <si>
    <t>VENTAS</t>
  </si>
  <si>
    <t>JEFD1</t>
  </si>
  <si>
    <t>DIVULGACIÓN DE INFORMACIÓN DE PRECIOS  O CONDICIONES A COMPETIDORES</t>
  </si>
  <si>
    <t>DIARIO</t>
  </si>
  <si>
    <t>TE CHIHUAHUA</t>
  </si>
  <si>
    <t>USO DE PROVEEDORES FICTICIOS O INEXISTENTES</t>
  </si>
  <si>
    <t/>
  </si>
  <si>
    <t>MENSUAL</t>
  </si>
  <si>
    <t>9</t>
  </si>
  <si>
    <t>TODOS</t>
  </si>
  <si>
    <t>PAGOS POR BIENES Y SERVICIOS NO RECIBIDOS</t>
  </si>
  <si>
    <t>MEDIA</t>
  </si>
  <si>
    <t>GRUPO TEPSA</t>
  </si>
  <si>
    <t>OPERACIONES, ADMINISTRACIÓN Y FINANZAS</t>
  </si>
  <si>
    <t>COLUSIÓN ENTRE EMPLEADOS Y PROVEEDORES PARA DEFRAUDAR</t>
  </si>
  <si>
    <t>NO SE PUEDE DEFINIR</t>
  </si>
  <si>
    <t>10</t>
  </si>
  <si>
    <t>8</t>
  </si>
  <si>
    <t>18</t>
  </si>
  <si>
    <t>VENTAS, COMPRAS</t>
  </si>
  <si>
    <t>ACCIDENTES POR MANIOBRAS PELIGROSAS EN ALMACEN</t>
  </si>
  <si>
    <t>DE SEGURIDAD</t>
  </si>
  <si>
    <t>MEDIO</t>
  </si>
  <si>
    <t>6</t>
  </si>
  <si>
    <t>7</t>
  </si>
  <si>
    <t>13</t>
  </si>
  <si>
    <t>OPERACIONES</t>
  </si>
  <si>
    <t>ALMACÉN</t>
  </si>
  <si>
    <t>JEFE ALMACEN</t>
  </si>
  <si>
    <t>RUBÉN PAZ ACOSTA</t>
  </si>
  <si>
    <t>JUAN DAVID OCHOA GAMBOA</t>
  </si>
  <si>
    <t>EVITAR EL RIESGO DECIDIENDO NO INICIAR O CONTINUAR CON LA ACTIVIDAD QUE GENERA EL RIESGO.</t>
  </si>
  <si>
    <t>ROTACION DE PERSONAL</t>
  </si>
  <si>
    <t>ELIMINADO</t>
  </si>
  <si>
    <t>1</t>
  </si>
  <si>
    <t>5</t>
  </si>
  <si>
    <t>CSCGT SA DE CV</t>
  </si>
  <si>
    <t>ADMINISTRACIÓN Y FINANZAS</t>
  </si>
  <si>
    <t>POR DEFINIR</t>
  </si>
  <si>
    <t>ADMINISTRADOR DEL CAPITAL HUMANO</t>
  </si>
  <si>
    <t>GERENTE DE ADMINISTRACION Y CAPITAL HUMANO</t>
  </si>
  <si>
    <t>DIRECTOR ADMINISTRADOR Y FINANZAS</t>
  </si>
  <si>
    <t>SE ELIMINA PORQUE ESTA REPETIDO</t>
  </si>
  <si>
    <t xml:space="preserve">ALTA ROTACIÓN DE PERSONAL </t>
  </si>
  <si>
    <t>14</t>
  </si>
  <si>
    <t>DIRECTOR DE ADMINISTRACION Y FINANZAS</t>
  </si>
  <si>
    <t>SUBESTIMACIÓN DE OBSOLESCENCIA O DETERIORO - NO RECONOCER ADECUADAMENTE EL DETERIORO DE INVENTARIOS O LA OBSOLESCENCIA.</t>
  </si>
  <si>
    <t>ESTADOS FINANCIEROS</t>
  </si>
  <si>
    <t>COSTO DE PRODUCCIÓN - COSTO DE VENTAS</t>
  </si>
  <si>
    <t>MANIPULACIÓN DE GASTOS NO DEDUCIBLES - OCULTAR O DISFRAZAR GASTOS NO DEDUCIBLES PARA REDUCIR LA BASE IMPONIBLE.</t>
  </si>
  <si>
    <t>MUY BAJO</t>
  </si>
  <si>
    <t>BAJO</t>
  </si>
  <si>
    <t>GASTOS DE VENTAS - GASTOS DE ADMINISTRACIÓN</t>
  </si>
  <si>
    <t>DISCRIMINACIÓN EN EL TRATO A CLIENTES O EN LA CONTRATACIÓN DE PERSONAL DE VENTAS.</t>
  </si>
  <si>
    <t>OTROS RIESGOS</t>
  </si>
  <si>
    <t>VENTAS A CLIENTES SANCIONADOS O EN LISTAS NEGRAS.</t>
  </si>
  <si>
    <t>MUY BAJA</t>
  </si>
  <si>
    <t>2</t>
  </si>
  <si>
    <t>USO INDEBIDO DE RECURSOS DE LA EMPRESA PARA FINES PERSONALES.</t>
  </si>
  <si>
    <t>FRAUDE EN EL PROCESO DE SELECCIÓN DE VENDEDORES.</t>
  </si>
  <si>
    <t>16</t>
  </si>
  <si>
    <t>CONFLICTOS DE INTERÉS EN LA SELECCIÓN DE PROVEEDORES.</t>
  </si>
  <si>
    <t>MANIPULACIÓN DE CUOTAS O METAS DE VENTAS.</t>
  </si>
  <si>
    <t>FILTRACIÓN DE INFORMACIÓN SOBRE PROCESOS INTERNOS Y TECNOLOGÍA.</t>
  </si>
  <si>
    <t>4</t>
  </si>
  <si>
    <t>REVELACIÓN DE INFORMACIÓN CONFIDENCIAL</t>
  </si>
  <si>
    <t>FILTRACIÓN DE INFORMACIÓN SOBRE ACUERDOS O CONTRATOS.</t>
  </si>
  <si>
    <t>FILTRACIÓN DE INFORMACIÓN SOBRE NUEVOS PRODUCTOS O SERVICIOS.</t>
  </si>
  <si>
    <t>3</t>
  </si>
  <si>
    <t>FILTRACIÓN DE INFORMACIÓN SOBRE ESTRATEGIAS DE VENTAS.</t>
  </si>
  <si>
    <t>FILTRACIÓN DE INFORMACIÓN SOBRE PRECIOS Y CONDICIONES DE VENTA.</t>
  </si>
  <si>
    <t>FILTRACIÓN DE INFORMACIÓN DE CLIENTES A TERCEROS NO AUTORIZADOS.</t>
  </si>
  <si>
    <t>VENTAS A CLIENTES RELACIONADOS CON ACTIVIDADES ILÍCITAS.</t>
  </si>
  <si>
    <t>LAVADO DE ACTIVOS</t>
  </si>
  <si>
    <t>VENTAS CON ESTRUCTURAS DE PAGO INUSUALES O COMPLEJAS.</t>
  </si>
  <si>
    <t>12</t>
  </si>
  <si>
    <t>VENTAS CON PAGOS EN EFECTIVO POR MONTOS ELEVADOS.</t>
  </si>
  <si>
    <t>VENTAS A CLIENTES UBICADOS EN JURISDICCIONES DE ALTO RIESGO.</t>
  </si>
  <si>
    <t>VENTAS A EMPRESAS FICTICIAS O "FACHADA".</t>
  </si>
  <si>
    <t>VENTAS UTILIZADAS PARA LAVAR DINERO DE ACTIVIDADES ILÍCITAS.</t>
  </si>
  <si>
    <t>SOBORNOS EN PROCESOS DE LICITACIÓN O ADJUDICACIÓN DE CONTRATOS.</t>
  </si>
  <si>
    <t>SOBORNOS</t>
  </si>
  <si>
    <t>SOBORNOS PARA OBTENER INFORMACIÓN CONFIDENCIAL DE COMPETIDORES.</t>
  </si>
  <si>
    <t>SOBORNOS PARA ELUDIR POLÍTICAS DE CRÉDITO O LÍMITES DE VENTAS.</t>
  </si>
  <si>
    <t>SOBORNOS PARA ACELERAR PROCESOS DE APROBACIÓN O ENTREGA.</t>
  </si>
  <si>
    <t>SOBORNOS PARA OBTENER CONTRATOS DE VENTAS.</t>
  </si>
  <si>
    <t>COLUSIÓN CON CLIENTES PARA OTORGAR CONDICIONES FAVORABLES.</t>
  </si>
  <si>
    <t>OMISIÓN O MANIPULACIÓN DE INFORMACIÓN EN REPORTES FINANCIEROS DE VENTAS.</t>
  </si>
  <si>
    <t>INFORMACIÓN FINANCIERA Y/O DE REPORTES FRAUDULENTOS</t>
  </si>
  <si>
    <t>MANIPULACIÓN DE RESERVAS Y CONTINGENCIAS RELACIONADAS CON VENTAS.</t>
  </si>
  <si>
    <t>MANIPULACIÓN DE DEVOLUCIONES Y AJUSTES DE VENTAS.</t>
  </si>
  <si>
    <t>MANIPULACIÓN DE PROVISIONES PARA CUENTAS INCOBRABLES.</t>
  </si>
  <si>
    <t>REGISTRO DE VENTAS FICTICIAS O DUPLICADAS.</t>
  </si>
  <si>
    <t>RECONOCIMIENTO ANTICIPADO DE INGRESOS.</t>
  </si>
  <si>
    <t>MANIPULACIÓN DE COSTOS DE VENTAS O MÁRGENES.</t>
  </si>
  <si>
    <t>MUY ALTA</t>
  </si>
  <si>
    <t>MANIPULACIÓN DE INGRESOS O CUENTAS POR COBRAR.</t>
  </si>
  <si>
    <t>FRAUDE EN LA EMISIÓN DE FACTURAS O NOTAS DE CRÉDITO.</t>
  </si>
  <si>
    <t>MALVERSACIÓN DE ACTIVOS</t>
  </si>
  <si>
    <t>USO INDEBIDO DE ACTIVOS DE LA EMPRESA PARA VENTAS PERSONALES.</t>
  </si>
  <si>
    <t>MALVERSACIÓN DE COMISIONES O INCENTIVOS DE VENTAS.</t>
  </si>
  <si>
    <t>MALVERSACIÓN DE PAGOS DE CLIENTES.</t>
  </si>
  <si>
    <t>VENTAS NO REGISTRADAS O REGISTRADAS INCORRECTAMENTE.</t>
  </si>
  <si>
    <t>15</t>
  </si>
  <si>
    <t>MANIPULACIÓN DE DESCUENTOS, DEVOLUCIONES O AJUSTES DE VENTAS.</t>
  </si>
  <si>
    <t>ROBO O MALVERSACIÓN DE BIENES VENDIDOS.</t>
  </si>
  <si>
    <t>DESVÍO DE INGRESOS POR VENTAS.</t>
  </si>
  <si>
    <t>INVERSIONES EN INSTRUMENTOS FINANCIEROS DE ALTO RIESGO SIN AUTORIZACIÓN.</t>
  </si>
  <si>
    <t>TESORERÍA</t>
  </si>
  <si>
    <t>USO DE ENTIDADES Y CUENTAS FICTICIAS PARA DESVIAR FONDOS.</t>
  </si>
  <si>
    <t>11</t>
  </si>
  <si>
    <t>FRAUDE EN LA OBTENCIÓN DE FINANCIAMIENTO EXTERNO.</t>
  </si>
  <si>
    <t>20</t>
  </si>
  <si>
    <t>USO DE INFORMACIÓN PRIVILEGIADA EN OPERACIONES DE MERCADO DE CAPITALES.</t>
  </si>
  <si>
    <t>COLUSIÓN CON PROVEEDORES DE SERVICIOS FINANCIEROS PARA COMETER FRAUDES.</t>
  </si>
  <si>
    <t>MANIPULACIÓN DEL TIPO DE CAMBIO PARA OBTENER GANANCIAS INDEBIDAS.</t>
  </si>
  <si>
    <t>ATAQUES CIBERNÉTICOS O PHISHING PARA OBTENER INFORMACIÓN CONFIDENCIAL.</t>
  </si>
  <si>
    <t>ROBO O PÉRDIDA DE DISPOSITIVOS CON INFORMACIÓN CONFIDENCIAL.</t>
  </si>
  <si>
    <t>REVELACIÓN ACCIDENTAL DE INFORMACIÓN A TRAVÉS DE MEDIOS DIGITALES.</t>
  </si>
  <si>
    <t>USO INDEBIDO DE INFORMACIÓN CONFIDENCIAL PARA BENEFICIO PERSONAL.</t>
  </si>
  <si>
    <t>ACCESO NO AUTORIZADO A CUENTAS BANCARIAS Y TRANSACCIONES.</t>
  </si>
  <si>
    <t>FILTRACIÓN DE INFORMACIÓN FINANCIERA A COMPETIDORES O TERCEROS NO AUTORIZADOS.</t>
  </si>
  <si>
    <t>USO DE PRODUCTOS O SERVICIOS FINANCIEROS DE ALTO RIESGO.</t>
  </si>
  <si>
    <t>RELACIÓN CON BANCOS O ENTIDADES FINANCIERAS EN JURISDICCIONES DE RIESGO.</t>
  </si>
  <si>
    <t>USO DE CUENTAS DE TERCEROS PARA OCULTAR LA IDENTIDAD DE LOS BENEFICIARIOS.</t>
  </si>
  <si>
    <t>ESTRUCTURACIÓN O "SMURFING" PARA EVITAR LÍMITES DE REPORTE.</t>
  </si>
  <si>
    <t>TRANSACCIONES INUSUALES O COMPLEJAS SIN JUSTIFICACIÓN APARENTE.</t>
  </si>
  <si>
    <t>TRANSACCIONES CON CLIENTES O PROVEEDORES DE ALTO RIESGO.</t>
  </si>
  <si>
    <t>SOBORNO PARA EVITAR O INFLUIR EN AUDITORÍAS.</t>
  </si>
  <si>
    <t>SOBORNO PARA OCULTAR TRANSACCIONES ILEGALES O IRREGULARES.</t>
  </si>
  <si>
    <t>SOBORNO PARA MANIPULAR INFORMACIÓN FINANCIERA.</t>
  </si>
  <si>
    <t>SOBORNO EN LA SELECCIÓN DE BANCOS Y/O PROVEEDORES.</t>
  </si>
  <si>
    <t>SOBORNO PARA OBTENER CONDICIONES FAVORABLES DE CRÉDITO.</t>
  </si>
  <si>
    <t>SOBORNO PARA ACELERAR PAGOS A PROVEEDORES.</t>
  </si>
  <si>
    <t>FRAUDE EN LA ELABORACIÓN DE PRESUPUESTOS Y PROYECCIONES.</t>
  </si>
  <si>
    <t>USO DE INFORMACIÓN FINANCIERA PRIVILEGIADA PARA BENEFICIO PERSONAL.</t>
  </si>
  <si>
    <t>RECONOCIMIENTO INAPROPIADO DE INGRESOS O GASTOS.</t>
  </si>
  <si>
    <t>MANIPULACIÓN DE CUENTAS POR COBRAR Y CUENTAS POR PAGAR.</t>
  </si>
  <si>
    <t>INFLACIÓN O SUBESTIMACIÓN DE INGRESOS O GASTOS.</t>
  </si>
  <si>
    <t>OMISIÓN O DISTORSIÓN DE TRANSACCIONES EN LOS REGISTROS.</t>
  </si>
  <si>
    <t>MANIPULACIÓN DE ESTADOS FINANCIEROS.</t>
  </si>
  <si>
    <t>ROBO DE EFECTIVO O VALORES EN LA TESORERÍA.</t>
  </si>
  <si>
    <t>FRAUDE EN LA SOLICITUD Y USO DE CHEQUES O INSTRUMENTOS BANCARIOS.</t>
  </si>
  <si>
    <t>DESVÍO DE FONDOS A CUENTAS PERSONALES O DE TERCEROS.</t>
  </si>
  <si>
    <t>USO NO AUTORIZADO DE CUENTAS BANCARIAS.</t>
  </si>
  <si>
    <t>MANIPULACIÓN DE REGISTROS BANCARIOS Y CONTABLES.</t>
  </si>
  <si>
    <t>APROPIACIÓN INDEBIDA DE FONDOS.</t>
  </si>
  <si>
    <t>CIBERATAQUES Y VIOLACIONES DE SEGURIDAD EN SISTEMAS DE NÓMINA.</t>
  </si>
  <si>
    <t>NÓMINA</t>
  </si>
  <si>
    <t>FRAUDE EN EL USO DE BENEFICIOS Y COMPENSACIONES.</t>
  </si>
  <si>
    <t>DISCRIMINACIÓN EN SALARIOS Y BENEFICIOS.</t>
  </si>
  <si>
    <t>FALTA DE CUMPLIMIENTO CON LAS REGULACIONES FISCALES Y LABORALES.</t>
  </si>
  <si>
    <t>ERRORES EN EL CÁLCULO DE SALARIOS Y DEDUCCIONES.</t>
  </si>
  <si>
    <t>ACCESO NO AUTORIZADO A SISTEMAS DE NÓMINA Y REGISTROS DE EMPLEADOS.</t>
  </si>
  <si>
    <t>DIVULGACIÓN DE INFORMACIÓN DE NÓMINA A COMPETIDORES.</t>
  </si>
  <si>
    <t>DIVULGACIÓN DE INFORMACIÓN PERSONAL DE EMPLEADOS A TERCEROS.</t>
  </si>
  <si>
    <t>DIVULGACIÓN NO AUTORIZADA DE INFORMACIÓN SALARIAL DE EMPLEADOS.</t>
  </si>
  <si>
    <t>UTILIZACIÓN DE EMPLEADOS PARA ENCUBRIR TRANSACCIONES ILÍCITAS.</t>
  </si>
  <si>
    <t>PAGOS EXCESIVOS A EMPLEADOS COMO MECANISMO DE LAVADO.</t>
  </si>
  <si>
    <t>PAGOS A EMPLEADOS DE EMPRESAS FICTICIAS.</t>
  </si>
  <si>
    <t>EMPLEADOS FICTICIOS UTILIZADOS PARA CANALIZAR FONDOS ILÍCITOS.</t>
  </si>
  <si>
    <t>SOBORNOS PARA MANIPULAR REGISTROS DE TIEMPO Y ASISTENCIA.</t>
  </si>
  <si>
    <t>SOBORNOS PARA OBTENER INFORMACIÓN CONFIDENCIAL DE EMPLEADOS.</t>
  </si>
  <si>
    <t>SOBORNOS PARA EVITAR LA DETECCIÓN DE PAGOS INDEBIDOS.</t>
  </si>
  <si>
    <t>SOBORNOS PARA AGREGAR EMPLEADOS FICTICIOS EN LA NÓMINA.</t>
  </si>
  <si>
    <t>SOBORNOS PARA FAVORECER ASCENSOS O AUMENTOS SALARIALES.</t>
  </si>
  <si>
    <t>OMISIÓN DE PASIVOS LABORALES EN LOS ESTADOS FINANCIEROS.</t>
  </si>
  <si>
    <t>MANIPULACIÓN DE REGISTROS DE TIEMPO PARA INFLAR COSTOS LABORALES.</t>
  </si>
  <si>
    <t>INFLAR EL NÚMERO DE EMPLEADOS PARA OBTENER FINANCIAMIENTO EXTERNO.</t>
  </si>
  <si>
    <t>MANIPULACIÓN DE REGISTROS DE NÓMINA PARA OCULTAR PAGOS INDEBIDOS.</t>
  </si>
  <si>
    <t>MANIPULACIÓN DE REGISTROS DE TIEMPO DE TRABAJO.</t>
  </si>
  <si>
    <t>RETENCIÓN INDEBIDA DE DEDUCCIONES DE NÓMINA.</t>
  </si>
  <si>
    <t>REEMBOLSOS DE GASTOS PERSONALES COMO GASTOS DE EMPRESA.</t>
  </si>
  <si>
    <t>MODIFICACIÓN NO AUTORIZADA DE SALARIOS O BENEFICIOS.</t>
  </si>
  <si>
    <t>PAGO DE HORAS EXTRAS NO TRABAJADAS.</t>
  </si>
  <si>
    <t>PAGOS A EMPLEADOS FICTICIOS.</t>
  </si>
  <si>
    <t>CONFLICTOS DE INTERÉS EN LA GESTIÓN DE INVENTARIOS.</t>
  </si>
  <si>
    <t>INVENTARIOS</t>
  </si>
  <si>
    <t>USO INDEBIDO DE ACTIVOS DE INVENTARIO PARA BENEFICIO PERSONAL.</t>
  </si>
  <si>
    <t>COLUSIÓN CON PROVEEDORES EN PRECIOS DE COMPRA.</t>
  </si>
  <si>
    <t>MANIPULACIÓN DE INDICADORES DE DESEMPEÑO DE INVENTARIO.</t>
  </si>
  <si>
    <t>DIVULGACIÓN DE INFORMACIÓN SOBRE PRODUCTOS Y/O DESARROLLOS FUTUROS.</t>
  </si>
  <si>
    <t>FUGA DE INFORMACIÓN SOBRE PRECIOS Y COSTOS.</t>
  </si>
  <si>
    <t>DIVULGACIÓN DE INFORMACIÓN SOBRE PROVEEDORES.</t>
  </si>
  <si>
    <t>FUGA DE INFORMACIÓN SOBRE NIVELES DE INVENTARIO.</t>
  </si>
  <si>
    <t>MANIPULACIÓN DE PRECIOS EN LA COMPRA O VENTA DE INVENTARIOS PARA LAVAR DINERO.</t>
  </si>
  <si>
    <t>COMPRA DE INVENTARIOS CON FONDOS DE ORIGEN ILÍCITO.</t>
  </si>
  <si>
    <t>VENTA DE INVENTARIOS A EMPRESAS VINCULADAS CON ACTIVIDADES ILÍCITAS.</t>
  </si>
  <si>
    <t>USO DE INVENTARIOS PARA OCULTAR INGRESOS ILÍCITOS.</t>
  </si>
  <si>
    <t>SOBORNO PARA DESVIAR INVENTARIOS A CANALES NO AUTORIZADOS.</t>
  </si>
  <si>
    <t>SOBORNO PARA MANIPULAR RESULTADOS DE AUDITORÍAS DE INVENTARIO.</t>
  </si>
  <si>
    <t>SOBORNO PARA LA APROBACIÓN DE FACTURAS FRAUDULENTAS.</t>
  </si>
  <si>
    <t>SOBORNO EN LA SELECCIÓN DE PROVEEDORES.</t>
  </si>
  <si>
    <t>MANIPULACIÓN DE COSTOS DE INVENTARIO PARA MEJORAR MÁRGENES.</t>
  </si>
  <si>
    <t>REGISTRO DE VENTAS FICTICIAS EN RELACIÓN CON INVENTARIOS.</t>
  </si>
  <si>
    <t>OMISIÓN DE OBSOLESCENCIA O PÉRDIDA DE VALOR EN LOS INVENTARIOS.</t>
  </si>
  <si>
    <t>REGISTRO DE COMPRAS DE INVENTARIO NO REALIZADAS.</t>
  </si>
  <si>
    <t>INFLACIÓN DE INVENTARIOS EN LOS ESTADOS FINANCIEROS.</t>
  </si>
  <si>
    <t>FALSIFICACIÓN DE DOCUMENTOS DE RECEPCIÓN DE INVENTARIO.</t>
  </si>
  <si>
    <t>EXTRACCIÓN NO AUTORIZADA DE PRODUCTOS DEFECTUOSOS O EN DESUSO.</t>
  </si>
  <si>
    <t>USO INDEBIDO DE DESCUENTOS O PROMOCIONES EN LA VENTA DE INVENTARIO.</t>
  </si>
  <si>
    <t>MANIPULACIÓN DE LA CANTIDAD DE INVENTARIO REGISTRADA EN EL SISTEMA.</t>
  </si>
  <si>
    <t>ROBO O EXTRAVÍO DE INVENTARIOS DURANTE EL TRANSPORTE.</t>
  </si>
  <si>
    <t>CLASIFICACIÓN INCORRECTA - CLASIFICAR PASIVOS CORRIENTES COMO NO CORRIENTES.</t>
  </si>
  <si>
    <t>ACTIVOS Y PASIVOS CORRIENTES Y ACTIVOS Y PASIVOS NO CORRIENTES</t>
  </si>
  <si>
    <t>CLASIFICACIÓN INCORRECTA - CLASIFICAR PASIVOS NO CORRIENTES COMO CORRIENTES.</t>
  </si>
  <si>
    <t>CLASIFICACIÓN INCORRECTA - CLASIFICAR ACTIVOS CORRIENTES COMO NO CORRIENTES.</t>
  </si>
  <si>
    <t>CLASIFICACIÓN INCORRECTA - CLASIFICAR ACTIVOS NO CORRIENTES COMO CORRIENTES.</t>
  </si>
  <si>
    <t>REGISTRO ANTICIPADO DE GASTOS - REGISTRAR GASTOS FINANCIEROS ANTES DE SU FECHA REAL PARA INFLAR GASTOS EN UN PERIODO ESPECÍFICO.</t>
  </si>
  <si>
    <t>GASTOS FINANCIEROS</t>
  </si>
  <si>
    <t>MANIPULACIÓN DE TASAS DE INTERÉS - AJUSTAR TASAS DE INTERÉS PARA CAMBIAR EL MONTO DE LOS GASTOS FINANCIEROS.</t>
  </si>
  <si>
    <t>REGISTRO DE GASTOS FICTICIOS - CREAR GASTOS FINANCIEROS INEXISTENTES PARA INFLAR LOS GASTOS.</t>
  </si>
  <si>
    <t>MANIPULACIÓN DE COSTOS UNITARIOS - AJUSTAR COSTOS UNITARIOS PARA CUMPLIR CON MÁRGENES DE UTILIDAD DESEADOS.</t>
  </si>
  <si>
    <t>REGISTRO DE GASTOS FICTICIOS - CREAR GASTOS INEXISTENTES PARA INFLAR LOS GASTOS DE VENTAS.</t>
  </si>
  <si>
    <t>GASTOS DE VENTAS</t>
  </si>
  <si>
    <t>REGISTRO DE GASTOS FICTICIOS - CREAR GASTOS INEXISTENTES PARA INFLAR LOS GASTOS DE ADMINISTRACIÓN.</t>
  </si>
  <si>
    <t>GASTOS DE ADMINISTRACIÓN</t>
  </si>
  <si>
    <t>ASIGNACIÓN INCORRECTA DE GASTOS - ASIGNAR DE MANERA INAPROPIADA GASTOS A DIFERENTES DEPARTAMENTOS O CUENTAS.</t>
  </si>
  <si>
    <t>ASIGNACIÓN INCORRECTA DE COSTOS INDIRECTOS - ASIGNAR DE MANERA INAPROPIADA COSTOS INDIRECTOS A DIFERENTES PRODUCTOS O DEPARTAMENTOS.</t>
  </si>
  <si>
    <t>REGISTRO ANTICIPADO DE INGRESOS - REGISTRAR INGRESOS FINANCIEROS ANTES DE CUMPLIR CON CONDICIONES DE RECONOCIMIENTO.</t>
  </si>
  <si>
    <t>INGRESOS FINANCIEROS</t>
  </si>
  <si>
    <t>MANIPULACIÓN DE TASAS DE INTERÉS - AJUSTAR TASAS DE INTERÉS PARA CUMPLIR CON EXPECTATIVAS.</t>
  </si>
  <si>
    <t>REGISTRO DE INGRESOS FICTICIOS - REGISTRAR INGRESOS FINANCIEROS POR TRANSACCIONES INEXISTENTES.</t>
  </si>
  <si>
    <t>OMISIÓN DE DEVOLUCIONES Y DESCUENTOS - NO REGISTRAR DEVOLUCIONES Y DESCUENTOS EN INGRESOS.</t>
  </si>
  <si>
    <t>VENTAS DE BIENES Y SERVICIOS</t>
  </si>
  <si>
    <t>REGISTRO ANTICIPADO DE INGRESOS - REGISTRAR INGRESOS ANTES DE CUMPLIR CON CONDICIONES DE RECONOCIMIENTO.</t>
  </si>
  <si>
    <t>MANIPULACIÓN DE PRECIOS - AJUSTAR PRECIOS DE VENTAS PARA CUMPLIR CON EXPECTATIVAS.</t>
  </si>
  <si>
    <t>RECONOCIMIENTO DE INGRESOS FICTICIOS - REGISTRAR INGRESOS POR TRANSACCIONES INEXISTENTES.</t>
  </si>
  <si>
    <t>NO RECONOCIMIENTO DE PÉRDIDAS ACUMULADAS - NO REGISTRAR PÉRDIDAS ACUMULADAS EN RESULTADOS ACUMULADOS.</t>
  </si>
  <si>
    <t>RESERVAS Y RESULTADOS ACUMULADOS</t>
  </si>
  <si>
    <t>OMISIÓN DE DIVIDENDOS DECRETADOS - NO REGISTRAR DIVIDENDOS DECRETADOS EN RESULTADOS ACUMULADOS.</t>
  </si>
  <si>
    <t>MANIPULACIÓN DE RESULTADOS - AJUSTAR RESULTADOS PARA CUMPLIR CON EXPECTATIVAS O METAS.</t>
  </si>
  <si>
    <t>SOBREESTIMACIÓN DE LA PRIMA DE EMISIÓN - REGISTRAR UNA PRIMA DE EMISIÓN MAYOR A LA REAL.</t>
  </si>
  <si>
    <t>CAPITAL SOCIAL</t>
  </si>
  <si>
    <t>MANIPULACIÓN DE LA CANTIDAD DE ACCIONES EMITIDAS - REGISTRAR UNA CANTIDAD INCORRECTA DE ACCIONES EMITIDAS.</t>
  </si>
  <si>
    <t>PASIVOS FICTICIOS - REGISTRAR PASIVOS INEXISTENTES EN DEUDA FINANCIERA.</t>
  </si>
  <si>
    <t>DEUDA FINANCIERA</t>
  </si>
  <si>
    <t>OMISIÓN DE OBLIGACIONES - NO REGISTRAR OBLIGACIONES EXISTENTES EN DEUDA FINANCIERA.</t>
  </si>
  <si>
    <t>SUBESTIMACIÓN DE SALDOS - REGISTRAR SALDOS MENORES A LOS REALES EN DEUDA FINANCIERA.</t>
  </si>
  <si>
    <t>MANIPULACIÓN DE ESTIMACIONES - REALIZAR ESTIMACIONES DE PROVISIONES BASADAS EN CRITERIOS INCORRECTOS O SESGADOS.</t>
  </si>
  <si>
    <t>PROVISIONES</t>
  </si>
  <si>
    <t>SUBESTIMACIÓN DE OBLIGACIONES FUTURAS - REGISTRAR PROVISIONES MENORES A LAS OBLIGACIONES FUTURAS REALES.</t>
  </si>
  <si>
    <t>PASIVOS FICTICIOS - REGISTRAR PASIVOS INEXISTENTES EN CUENTAS POR PAGAR.</t>
  </si>
  <si>
    <t>CUENTAS POR PAGAR</t>
  </si>
  <si>
    <t>OMISIÓN DE OBLIGACIONES - NO REGISTRAR OBLIGACIONES EXISTENTES EN CUENTAS POR PAGAR.</t>
  </si>
  <si>
    <t>SUBESTIMACIÓN DE SALDOS - REGISTRAR SALDOS MENORES A LOS REALES EN CUENTAS POR PAGAR.</t>
  </si>
  <si>
    <t>OMISIÓN DE DETERIORO DE VALOR - NO REGISTRAR EL DETERIORO DE VALOR EN ACTIVOS INTANGIBLES.</t>
  </si>
  <si>
    <t>ACTIVOS INTANGIBLES</t>
  </si>
  <si>
    <t>MANIPULACIÓN DE COSTOS DE ADQUISICIÓN - ALTERAR LOS COSTOS DE ADQUISICIÓN DE ACTIVOS INTANGIBLES.</t>
  </si>
  <si>
    <t>SOBREESTIMACIÓN DE VIDA ÚTIL - ESTIMAR UNA VIDA ÚTIL MÁS LARGA DE LO RAZONABLE.</t>
  </si>
  <si>
    <t>OMISIÓN DE DETERIORO DE VALOR - NO REGISTRAR EL DETERIORO DE VALOR EN ACTIVOS FIJOS.</t>
  </si>
  <si>
    <t>PROPIEDAD, PLANTA Y EQUIPO</t>
  </si>
  <si>
    <t>MANIPULACIÓN DE COSTOS DE ADQUISICIÓN - ALTERAR LOS COSTOS DE ADQUISICIÓN DE ACTIVOS FIJOS.</t>
  </si>
  <si>
    <t>SOBREESTIMACIÓN DE VIDA ÚTIL - INFLAR LA VIDA ÚTIL DE LOS ACTIVOS FIJOS.</t>
  </si>
  <si>
    <t>MANIPULACIÓN DE COSTOS - ALTERAR LOS COSTOS DE PRODUCCIÓN Y ADQUISICIÓN.</t>
  </si>
  <si>
    <t>OMISIÓN DE DETERIORO DE VALOR - NO REGISTRAR EL DETERIORO DE VALOR EN INVENTARIOS.</t>
  </si>
  <si>
    <t>SOBREESTIMACIÓN DE EXISTENCIAS - INFLAR EL SALDO DE INVENTARIOS ARTIFICIALMENTE.</t>
  </si>
  <si>
    <t>OMISIÓN DE DETERIORO DE VALOR - NO REGISTRAR EL DETERIORO DE VALOR EN CUENTAS INCOBRABLES.</t>
  </si>
  <si>
    <t>CUENTAS POR COBRAR</t>
  </si>
  <si>
    <t>RECONOCIMIENTO DE INGRESOS FICTICIOS - REGISTRAR INGRESOS NO EXISTENTES O ANTICIPADOS.</t>
  </si>
  <si>
    <t>SOBREESTIMACIÓN DE SALDOS - INFLAR EL SALDO DE CUENTAS POR COBRAR ARTIFICIALMENTE.</t>
  </si>
  <si>
    <t>TRANSACCIONES FICTICIAS - REGISTRAR TRANSACCIONES DE INVERSIONES INEXISTENTES.</t>
  </si>
  <si>
    <t>INVERSIONES</t>
  </si>
  <si>
    <t>OMISIÓN DE DETERIORO DE VALOR - NO REGISTRAR EL DETERIORO DE VALOR EN INVERSIONES.</t>
  </si>
  <si>
    <t>VALUACIÓN INCORRECTA - ESTIMAR UN VALOR INCORRECTO DE INVERSIONES.</t>
  </si>
  <si>
    <t>OMISIÓN DE SALIDAS DE EFECTIVO - NO REGISTRAR SALIDAS DE EFECTIVO REALES.</t>
  </si>
  <si>
    <t>EFECTIVO Y EQUIVALENTES</t>
  </si>
  <si>
    <t>TRANSACCIONES FICTICIAS - REGISTRAR ENTRADAS O SALIDAS DE EFECTIVO INEXISTENTES.</t>
  </si>
  <si>
    <t>FALSEAMIENTO DEL SALDO - INFLAR O REDUCIR EL SALDO DE EFECTIVO ARTIFICIALMENTE.</t>
  </si>
  <si>
    <t>PÉRDIDAS ECONÓMICAS POR INCUMPLIMIENTO DE ESTRATEGIAS DE MERCADEO.</t>
  </si>
  <si>
    <t>PUBLICIDAD</t>
  </si>
  <si>
    <t>INDICADORES DE MERCADEO</t>
  </si>
  <si>
    <t>INDICADORES DE GESTIÓN DEL ÁREA DE MERCADEO, DE ACUERDO CON EL CUMPLIMIENTO DE LA DEMANDA Y LOS OBJETIVOS ESTRATÉGICOS DE LA COMPAÑÍA</t>
  </si>
  <si>
    <t>PÉRDIDAS ECONÓMICAS POR ACTIVIDADES NO AUTORIZADAS Y/O FALTA DE CONTROL CON LOS DESCUENTOS Y PAUTAS.</t>
  </si>
  <si>
    <t xml:space="preserve">CONTRATACIÓN CON AGENCIAS Y MEDIOS </t>
  </si>
  <si>
    <t>EJECUCIÓN DEL PLAN ANUAL DE MERCADEO POR MEDIO DE AGENCIAS PUBLICITARIAS Y CONTRATACIÓN DIRECTA CON MEDIOS</t>
  </si>
  <si>
    <t>PÉRDIDAS ECONÓMICAS POR SOBRECOSTOS NO AUTORIZADOS.
FRAUDE POR ACTIVIDADES NO AUTORIZADAS.
FRAUDE POR FAVORECIMIENTO A TERCEROS.</t>
  </si>
  <si>
    <t>EJECUCIÓN DE ACTIVIDADES</t>
  </si>
  <si>
    <t xml:space="preserve">EJECUCIÓN DEL PLAN ANUAL DE MERCADEO </t>
  </si>
  <si>
    <t xml:space="preserve">PÉRDIDAS ECONÓMICAS POR SOBRECOSTOS NO AUTORIZADOS </t>
  </si>
  <si>
    <t xml:space="preserve">PLANEACIÓN </t>
  </si>
  <si>
    <t xml:space="preserve">PRESUPUESTO Y PLAN ANUAL DE MERCADEO
</t>
  </si>
  <si>
    <t>PÉRDIDAS ECONÓMICAS POR INADECUADA EVALUACIÓN DEL MERCADO Y DEFINICIÓN DE ESTRATEGIA.</t>
  </si>
  <si>
    <t>ESTRATEGIAS DE MERCADO</t>
  </si>
  <si>
    <t>ESTUDIO DE MERCADO PARA DEFINIR LA ESTRATEGIA DE MERCADEO Y PUBLICIDAD</t>
  </si>
  <si>
    <t>ACTIVIDADES NO AUTORIZADAS DEL PROCESO DE PUBLICIDAD.</t>
  </si>
  <si>
    <t xml:space="preserve">PUBLICIDAD </t>
  </si>
  <si>
    <t>DEFINICIÓN DE POLÍTICAS Y PROCEDIMIENTOS DEL PROCESO DE PUBLICIDAD</t>
  </si>
  <si>
    <t>PÉRDIDAS ECONÓMICAS Y/O FRAUDE POR COMISIONES LIQUIDADAS NO AUTORIZADAS Y NO PROCEDENTES.</t>
  </si>
  <si>
    <t>LIQUIDACIÓN DE COMISIONES DE VENTAS,</t>
  </si>
  <si>
    <t>LIQUIDACIÓN DE COMISIONES DE VENTAS</t>
  </si>
  <si>
    <t>PÉRDIDAS ECONÓMICAS POR INADECUADA DEFINICIÓN DEL MODELO DE PAGO DE COMISIONES DE VENTAS Y/O NO AUTORIZADO.</t>
  </si>
  <si>
    <t>DEFINICIÓN Y AUTORIZACIÓN DEL MODELO DE LIQUIDACIÓN DE COMISIÓN DE VENTAS,</t>
  </si>
  <si>
    <t>PÉRDIDAS ECONÓMICAS Y FRAUDE POR ANULACIONES Y/O DEVOLUCIONES NO AUTORIZADAS.</t>
  </si>
  <si>
    <t>SOLICITUD DE ANULACIONES, RECEPCIÓN DE DEVOLUCIONES DE VENTAS Y APLICACIÓN DE NOTAS CRÉDITO,</t>
  </si>
  <si>
    <t xml:space="preserve">ANULACIONES Y DEVOLUCIONES </t>
  </si>
  <si>
    <t>FRAUDE POR VENTAS  NO AUTORIZADAS Y/O A CLIENTES FICTICIOS Y POR UNA INADECUADA SEGREGACIÓN DE FUNCIONES.</t>
  </si>
  <si>
    <t>EMISIÓN DE FACTURAS DE VENTA,</t>
  </si>
  <si>
    <t xml:space="preserve">FACTURACIÓN </t>
  </si>
  <si>
    <t>FRAUDE POR PEDIDOS NO AUTORIZADOS Y/O A CLIENTES FICTICIOS,_x000D_
PÉRDIDAS ECONÓMICAS POR VENTAS DE DIFÍCIL RECAUDO.</t>
  </si>
  <si>
    <t>CREACIÓN Y BLOQUEO  DE SOLICITUDES DE PEDIDOS,</t>
  </si>
  <si>
    <t>SOLICITUD DE PEDIDOS</t>
  </si>
  <si>
    <t>PÉRDIDAS ECONÓMICAS Y/O FRAUDE POR PARAMETRIZACIÓN DE PRECIOS Y DESCUENTOS NO AUTORIZADOS.</t>
  </si>
  <si>
    <t>PARAMETRIZACIÓN Y ADMINISTRACIÓN DE PRECIOS Y DESCUENTOS,</t>
  </si>
  <si>
    <t xml:space="preserve">ADMINISTRACIÓN DE PRECIOS Y DESCUENTOS </t>
  </si>
  <si>
    <t>PÉRDIDAS ECONÓMICAS Y/O FRAUDE POR VENTAS CON PRECIOS _x000D_
Y DESCUENTOS NO AUTORIZADOS.</t>
  </si>
  <si>
    <t>DEFINICIÓN Y AUTORIZACIÓN DE PRECIOS Y DESCUENTOS DE VENTA,</t>
  </si>
  <si>
    <t>FRAUDE POR INADECUADA SEGREGACIÓN DE FUNCIONES PARA LA ADMINISTRACIÓN DE TERCEROS.</t>
  </si>
  <si>
    <t>LOS CLIENTES SON CREADOS Y ADMINISTRADOS POR UN ÁREA CENTRALIZADA E INDEPENDIENTE,</t>
  </si>
  <si>
    <t xml:space="preserve">CREACIÓN Y ADMINISTRACIÓN DE CLIENTES </t>
  </si>
  <si>
    <t>FRAUDE POR CREACIÓN DE CLIENTES NO AUTORIZADOS. _x000D_
PÉRDIDAS ECONÓMICAS POR CUPOS Y PLAZOS DE CRÉDITO NO AUTORIZADOS._x000D_
RIESGO LEGAL POR INCUMPLIMIENTOS CONTRACTUALES.</t>
  </si>
  <si>
    <t>LOS CLIENTES SUMINISTRAN LA DOCUMENTACIÓN REQUERIDA. SU CUPO Y PLAZO DE CRÉDITO ES APROBADO,</t>
  </si>
  <si>
    <t>PÉRDIDAS ECONÓMICAS POR INADECUADA PLANEACIÓN DE 
VENTAS.
RIESGO REPUTACIONAL POR INCUMPLIMIENTO DE LA 
DEMANDA.</t>
  </si>
  <si>
    <t>DEFINICIÓN Y EJECUCIÓN DE LA PLANEACIÓN DE VENTAS,</t>
  </si>
  <si>
    <t>PLANEACIÓN Y EJECUCIÓN DE VENTAS</t>
  </si>
  <si>
    <t>ACTIVIDADES NO AUTORIZADAS DEL PROCESO DE VENTAS.</t>
  </si>
  <si>
    <t>DEFINICIÓN DE POLÍTICAS Y PROCEDIMIENTOS DEL PROCESO DE VENTAS,</t>
  </si>
  <si>
    <t xml:space="preserve">VENTAS </t>
  </si>
  <si>
    <t xml:space="preserve">PÉRDIDAS ECONÓMICAS POR INOPORTUNIDAD EN LA CONTRATACIÓN DE PROVEEDORES Y PRESTADORES DE SERVICIOS. </t>
  </si>
  <si>
    <t>INDICADORES DE GESTIÓN DEL ÁREA DE COMPRAS DE ACUERDO CON EL SERVICIO PRESTADO A SUS CLIENTES INTERNOS,</t>
  </si>
  <si>
    <t>COMPRAS</t>
  </si>
  <si>
    <t xml:space="preserve">INDICADORES DE GESTIÓN DEL ÁREA DE COMPRAS </t>
  </si>
  <si>
    <t xml:space="preserve">PÉRDIDAS ECONÓMICAS POR CONTRATACIÓN DE SERVICIO SIN LA CALIDAD REQUERIDA Y SIN COSTOS COMPETITIVOS. </t>
  </si>
  <si>
    <t>EVALUACIÓN RECURRENTE DE PROVEEDORES Y PRESTADORES DE SERVICIO,</t>
  </si>
  <si>
    <t>EVALUACIÓN DE PROVEEDORES Y 
MERCADO</t>
  </si>
  <si>
    <t xml:space="preserve">PÉRDIDAS ECONÓMICAS POR PAGOS NO AUTORIZADOS. 
INFORMACIÓN FINANCIERA NO CONFIABLE POR DEBILIDAD EN LA  CONCILIACIÓN DE SALDOS CON TERCEROS. </t>
  </si>
  <si>
    <t>EL ÁREA DE CONTABILIDAD REGISTRA LA FACTURA DE COMPRA DE ACUERDO CON LA ORDEN DE COMPRA AUTORIZADA,
LAS NOTAS DÉBITO REQUIEREN DE UN DOCUMENTO SOPORTE AUTORIZADO PARA SU CREACIÓN,</t>
  </si>
  <si>
    <t>APROBACIÓN Y CAUSACIÓN DE FACTURA DE COMPRA Y NOTAS DÉBITO</t>
  </si>
  <si>
    <t xml:space="preserve">RIESGO LEGAL POR IMPOSIBILIDAD DE RECLAMACIONES CONTRACTUALES. 
PÉRDIDAS ECONÓMICAS POR IMPOSIBILIDAD DE RECLAMACIONES  CONTRACTUALES. </t>
  </si>
  <si>
    <t>EMISIÓN DE CONTRATOS Y PÓLIZAS PARA REALIZAR COMPRAS Y/O SERVICIOS,</t>
  </si>
  <si>
    <t xml:space="preserve">FORMALIZACIÓN CONTRACTUAL </t>
  </si>
  <si>
    <t>FRAUDE POR COMPRAS NO REQUERIDAS Y/O AUTORIZADAS.</t>
  </si>
  <si>
    <t xml:space="preserve">CREACIÓN Y AUTORIZACIÓN DE ÓRDENES DE COMPRA Y/O SERVICIOS </t>
  </si>
  <si>
    <t xml:space="preserve">ORDEN DE COMPRAS Y/O SERVICIO </t>
  </si>
  <si>
    <t xml:space="preserve">FRAUDE POR CREACIÓN Y/O MODIFICACIÓN DE PROVEEDORES NO AUTORIZADAS EN LAS BASES DE ADMINISTRACIÓN DE DATOS. 
FRAUDE  POR COMPRAS A PROVEEDORES FICTICIOS Y/O NO AUTORIZADOS. </t>
  </si>
  <si>
    <t>CREACIÓN, MODIFICACIÓN Y ELIMINACIÓN DE LA INFORMACIÓN DE PROVEEDORES EN EL SISTEMA DE INFORMACIÓN,</t>
  </si>
  <si>
    <t xml:space="preserve">ADMINISTRACIÓN 
DE LA BASE DE DATOS DE LOS PROVEEDORES Y/O PRESTADORES DE SERVICIO </t>
  </si>
  <si>
    <t>PÉRDIDAS ECONÓMICAS POR COMPRAS SIN LOS CRITERIOS Y CALIDAD REQUERIDA.
FRAUDE POR CONFLICTOS DE INTERÉS O FAVORECIMIENTO A TERCEROS.
FRAUDE POR COMPRAS NO REQUERIDAS O NO AUTORIZADAS.</t>
  </si>
  <si>
    <t>EL ÁREA DE COMPRAS REALIZA LA SELECCIÓN Y EVALUACIÓN DEL PROVEEDOR O PRESTADOR DEL SERVICIO A CONTRATAR,</t>
  </si>
  <si>
    <t xml:space="preserve">SELECCIÓN Y APROBACIÓN DE PROVEEDORES Y/O PRESTADORES DE SERVICIO </t>
  </si>
  <si>
    <t>PÉRDIDAS ECONÓMICAS POR COMPRAS O SERVICIOS SIN PARTIDA PRESUPUESTAL.
FRAUDE POR SOLICITUDES DE COMPRA O SERVICIO NO REQUERIDAS Y  SIN APROBACIÓN .</t>
  </si>
  <si>
    <t>LAS ÁREAS QUE REQUIEREN EL SERVICIO, ENVÍAN LA SOLICITUD AL ÁREA DE COMPRAS PARA QUE SE DEFINA Y AUTORICE EL PROVEEDOR A CONTRATAR,</t>
  </si>
  <si>
    <t xml:space="preserve">SOLICITUD DE SERVICIO Y/O COMPRAS </t>
  </si>
  <si>
    <t>ACTIVIDADES NO AUTORIZADAS DEL PROCESO DE COMPRAS</t>
  </si>
  <si>
    <t>DEFINICIÓN DE POLÍTICAS Y PROCEDIMIENTOS DEL PROCESO DE COMPRAS,</t>
  </si>
  <si>
    <t xml:space="preserve">COMPRAS </t>
  </si>
  <si>
    <t xml:space="preserve">INFORMACIÓN FINANCIERA NO CONFIABLE Y PÉRDIDAS ECONÓMICAS POR PROCEDIMIENTOS INADECUADOS DE TOMA FÍSICA DE INVENTARIO </t>
  </si>
  <si>
    <t>SE REALIZAN PROCEDIMIENTOS DE TOMA FÍSICA PERIÓDICOS,</t>
  </si>
  <si>
    <t>ADMINISTRACIÓN DEL INVENTARIO DE PRODUCTO TERMINADO EN LOGÍSTICA - ADMINISTRACIÓN DEL INVENTARIO DE MATERIA PRIMA EN EL ALMACÉN</t>
  </si>
  <si>
    <t>INFORMACIÓN FINANCIERA NO CONFIABLE POR DEBILIDAD EN LA ADMINISTRACIÓN DE BODEGAS VIRTUALES.
FRAUDE POR MOVIMIENTOS DE INVENTARIO NO AUTORIZADOS.</t>
  </si>
  <si>
    <t>SE REALIZA UNA CONCILIACIÓN PERIÓDICA DE LOS MOVIMIENTOS Y SALDOS DE INVENTARIO DE LAS BODEGAS CREADAS EN EL SISTEMA DE INFORMACIÓN,</t>
  </si>
  <si>
    <t>ADMINISTRACIÓN DEL INVENTARIO DE PRODUCTO TERMINADO EN LOGÍSTICA</t>
  </si>
  <si>
    <t>PÉRDIDAS ECONÓMICAS POR INVENTARIO NO IDENTIFICADO E INADECUADO ALMACENAMIENTO FÍSICO.</t>
  </si>
  <si>
    <t>EN LOGÍSTICA SE CUSTODIA E IDENTIFICA DE MANERA ADECUADA LAS EXISTENCIAS FÍSICAS DE INVENTARIO DE PRODUCTO TERMINADO, 
LAS SALIDAS DEL PRODUCTO TERMINADO SON SOLICITADAS 
POR FACTURACIÓN,</t>
  </si>
  <si>
    <t>PÉRDIDAS ECONÓMICAS Y FRAUDE POR INADECUADA SEGREGACIÓN DE FUNCIONES EN ACTIVIDADES CRÍTICAS DE LA ADMINISTRACIÓN DEL INVENTARIO .</t>
  </si>
  <si>
    <t>EN LOGÍSTICA SE CUSTODIA E IDENTIFICA DE MANERA ADECUADA LAS EXISTENCIAS FÍSICAS DE INVENTARIO DE PRODUCTO TERMINADO,
LAS SALIDAS DEL PRODUCTO TERMINADO SON SOLICITADAS 
POR FACTURACIÓN,</t>
  </si>
  <si>
    <t xml:space="preserve">PÉRDIDAS ECONÓMICAS O FRAUDE POR DEBILIDAD EN EL CONTROL DEL INVENTARIO DE PRODUCTO TERMINADO RECEPCIONADO EN LOGÍSTICA </t>
  </si>
  <si>
    <t>LOGÍSTICA RECIBE EL PRODUCTO TERMINADO DE PRODUCCIÓN,</t>
  </si>
  <si>
    <t xml:space="preserve">RECEPCIÓN DEL INVENTARIO DE PRODUCTO TERMINADO EN LOGÍSTICA </t>
  </si>
  <si>
    <t>PÉRDIDAS ECONÓMICAS Y FRAUDE POR INADECUADA SEGREGACIÓN DE FUNCIONES EN ACTIVIDADES DE RECEPCIÓN DE MATERIA PRIMA Y SALIDA DE PRODUCTO TERMINADO A LOGÍSTICA.</t>
  </si>
  <si>
    <t>REQUERIMIENTOS DE MATERIA PRIMA POR EL ÁREA DE PRODUCCIÓN ,</t>
  </si>
  <si>
    <t>RECEPCIÓN DE MATERIA PRIMA EN PRODUCCIÓN</t>
  </si>
  <si>
    <t>PÉRDIDAS ECONÓMICAS O FRAUDE POR MATERIA PRIMA NO REQUERIDA Y/O AUTORIZADA.</t>
  </si>
  <si>
    <t>REQUERIMIENTOS DE MATERIA PRIMA POR EL ÁREA DE PRODUCCIÓN,</t>
  </si>
  <si>
    <t>RECEPCIÓN DE MATERIA PRIMA EN PRODUCCIÓN - RECEPCIÓN DEL INVENTARIO DE MATERIA PRIMA EN EL ALMACÉN</t>
  </si>
  <si>
    <t>INFORMACIÓN FINANCIERA NO CONFIABLE POR DEBILIDAD EN LA ADMINISTRACIÓN DE BODEGAS VIRTUALES .
FRAUDE POR MOVIMIENTOS DE INVENTARIO NO AUTORIZADOS.</t>
  </si>
  <si>
    <t>ADMINISTRACIÓN DEL INVENTARIO DE MATERIA PRIMA EN EL ALMACÉN</t>
  </si>
  <si>
    <t>PÉRDIDAS ECONÓMICAS Y FRAUDE POR INADECUADA SEGREGACIÓN DE FUNCIONES EN ACTIVIDADES CRÍTICAS DE LA ADMINISTRACIÓN DEL INVENTARIO.</t>
  </si>
  <si>
    <t>EN EL ALMACÉN SE CUSTODIA E IDENTIFICA DE MANERA ADECUADA LAS EXISTENCIAS FÍSICAS DE INVENTARIO,</t>
  </si>
  <si>
    <t>PÉRDIDAS ECONÓMICAS POR RECEPCIÓN DE MATERIA PRIMA SIN LA CALIDAD REQUERIDA.</t>
  </si>
  <si>
    <t>EL ALMACÉN RECIBE LA MATERIA PRIMA DEL PROVEEDOR,</t>
  </si>
  <si>
    <t>RECEPCIÓN DEL INVENTARIO DE MATERIA PRIMA EN EL ALMACÉN</t>
  </si>
  <si>
    <t>ACTIVIDADES NO AUTORIZADAS PARA EL MANEJO DE INVENTARIOS.</t>
  </si>
  <si>
    <t>DEFINICIÓN DE POLÍTICAS Y PROCEDIMIENTOS DEL PROCESO DE INVENTARIOS,</t>
  </si>
  <si>
    <t>PÉRDIDAS ECONÓMICAS POR AUSENCIA DE PROTECCIÓN DE ACTIVOS FIJOS E
INFORMACIÓN FINANCIERA NO CONFIABLE POR ACTIVOS FIJOS REGISTRADOS QUE NO PERTENECEN A LA COMPAÑÍA.</t>
  </si>
  <si>
    <t>SUSCRIPCIÓN DE LA PROPIEDAD DEL ACTIVO FIJO Y PÓLIZAS DE SEGURO,</t>
  </si>
  <si>
    <t>ACTIVOS FIJOS</t>
  </si>
  <si>
    <t>REGISTRO DE PROPIEDAD DEL ACTIVO FIJO</t>
  </si>
  <si>
    <t>INFORMACIÓN FINANCIERA NO CONFIABLE.</t>
  </si>
  <si>
    <t>CÁLCULO DE LAS DEPRECIACIONES DE ACTIVOS FIJOS Y ACTUALIZACIÓN DE COSTO DE ACUERDO CON EL AVALÚO,</t>
  </si>
  <si>
    <t xml:space="preserve">DEPRECIACIÓN Y AVALÚOS DE ACTIVOS FIJOS - COMPRA Y ADQUISICIÓN DE ACTIVOS FIJOS </t>
  </si>
  <si>
    <t>PÉRDIDAS ECONÓMICAS POR PÉRDIDA DE ACTIVOS FIJOS.</t>
  </si>
  <si>
    <t>INSPECCIÓN PERIÓDICA DE ACTIVOS FIJOS,</t>
  </si>
  <si>
    <t xml:space="preserve">TOMA FÍSICA DE ACTIVOS FIJOS - ADMINISTRACIÓN DE ACTIVOS FIJOS </t>
  </si>
  <si>
    <t>ACTIVIDADES NO AUTORIZADAS DEL PROCESO DE ACTIVOS FIJOS.</t>
  </si>
  <si>
    <t>DEFINICIÓN DE POLÍTICAS Y PROCEDIMIENTOS DEL PROCESO DE ACTIVOS FIJOS,</t>
  </si>
  <si>
    <t xml:space="preserve">ACTIVOS FIJOS  </t>
  </si>
  <si>
    <t>17</t>
  </si>
  <si>
    <t>31/08/2023</t>
  </si>
  <si>
    <t>24/05/2023</t>
  </si>
  <si>
    <t>01/02/2023</t>
  </si>
  <si>
    <t>ROTACIÓN DE PERSONAL</t>
  </si>
  <si>
    <t>27/04/2023</t>
  </si>
  <si>
    <t>01/01/2023</t>
  </si>
  <si>
    <t>Mapa de riesgos</t>
  </si>
  <si>
    <t>NIVEL DE RIESGO</t>
  </si>
  <si>
    <t>CANTIDAD DE RIEZGOS</t>
  </si>
  <si>
    <t>RIESGOS</t>
  </si>
  <si>
    <t xml:space="preserve"> NIVEL DE IMPACTO</t>
  </si>
  <si>
    <t xml:space="preserve"> NIVEL DE PROBABILIDAD</t>
  </si>
  <si>
    <t xml:space="preserve"> PONDERACIÓN </t>
  </si>
  <si>
    <t>CONCATENAR</t>
  </si>
  <si>
    <t>NO. DE REGISTROS COINCIDENTES</t>
  </si>
  <si>
    <t>(en blanco)</t>
  </si>
  <si>
    <t>MUY ALTO-MUY ALTA</t>
  </si>
  <si>
    <t>MUY ALTO-ALTA</t>
  </si>
  <si>
    <t>MUY ALTO-MEDIA</t>
  </si>
  <si>
    <t>MUY ALTO-BAJA</t>
  </si>
  <si>
    <t>MUY ALTO-MUY BAJA</t>
  </si>
  <si>
    <t>ALTO-MUY ALTA</t>
  </si>
  <si>
    <t>ALTO-ALTA</t>
  </si>
  <si>
    <t>ALTO-MEDIA</t>
  </si>
  <si>
    <t>ALTO-BAJA</t>
  </si>
  <si>
    <t>ALTO-MUY BAJA</t>
  </si>
  <si>
    <t>MEDIO-MUY ALTA</t>
  </si>
  <si>
    <t>MEDIO-ALTA</t>
  </si>
  <si>
    <t>MEDIO-MEDIA</t>
  </si>
  <si>
    <t>MEDIO-BAJA</t>
  </si>
  <si>
    <t>MEDIO-MUY BAJA</t>
  </si>
  <si>
    <t>BAJO-MUY ALTA</t>
  </si>
  <si>
    <t>BAJO-ALTA</t>
  </si>
  <si>
    <t>BAJO-MEDIA</t>
  </si>
  <si>
    <t>BAJO-BAJA</t>
  </si>
  <si>
    <t>BAJO-MUY BAJA</t>
  </si>
  <si>
    <t>MUY BAJO-MUY ALTA</t>
  </si>
  <si>
    <t>MUY BAJO-ALTA</t>
  </si>
  <si>
    <t>MUY BAJO-MEDIA</t>
  </si>
  <si>
    <t>MUY BAJO-BAJA</t>
  </si>
  <si>
    <t>MUY BAJO-MUY BAJA</t>
  </si>
  <si>
    <t>Controles</t>
  </si>
  <si>
    <t>INFORMACIÓN DEL RIESGO</t>
  </si>
  <si>
    <t>NO. DE
 CONTROL</t>
  </si>
  <si>
    <t>NO. DE
 RIESGO</t>
  </si>
  <si>
    <t>ALCANCE DEL RIESGO</t>
  </si>
  <si>
    <t>FECA DE DETECCIÓN</t>
  </si>
  <si>
    <t>CONTROL</t>
  </si>
  <si>
    <t>DESCRIPCIÓN DEL CONTROL</t>
  </si>
  <si>
    <t>ALCANCE DEL CONTROL</t>
  </si>
  <si>
    <t>TIPO DE 
CONTROL</t>
  </si>
  <si>
    <t>CLAE DE CONTROL</t>
  </si>
  <si>
    <t>ESTATUS DE COBERTURA</t>
  </si>
  <si>
    <t>% DE COBERTURA DEL RIESGO</t>
  </si>
  <si>
    <t>ESTATUS DE EFECTIVIDAD</t>
  </si>
  <si>
    <t>% DE EFECTIVIDAD</t>
  </si>
  <si>
    <t>ESTATUSD DE APLICACIÓN</t>
  </si>
  <si>
    <t>% DE APLICACIÓN</t>
  </si>
  <si>
    <t>FECHA DE CREACIÓN DEL CONTROL</t>
  </si>
  <si>
    <t>ESTATUS DE IMPLEMENTACIÓN</t>
  </si>
  <si>
    <t>FECHA DE IMPLEMENTACIÓN</t>
  </si>
  <si>
    <t>FECHA DE REIMPLEMENTCIÓN</t>
  </si>
  <si>
    <t>ESTATUS DEL CONTROL</t>
  </si>
  <si>
    <t>MOTIVO DE 
CANCELACIÓN/ SUSPENCIÓN</t>
  </si>
  <si>
    <t>FECHA DE SUSPENCIÓN</t>
  </si>
  <si>
    <t>FECHA DE CONCELACIÓN</t>
  </si>
  <si>
    <t>Controles histórico</t>
  </si>
  <si>
    <t>Catalogo de tareas</t>
  </si>
  <si>
    <t>NO. DE TAREA</t>
  </si>
  <si>
    <t>FECHA DE REGISTRO</t>
  </si>
  <si>
    <t>ULTIMA MODIFICACIÓN</t>
  </si>
  <si>
    <t>USUARIO QUE REGISTRÓ</t>
  </si>
  <si>
    <t>TAREA</t>
  </si>
  <si>
    <t>ESTATUS</t>
  </si>
  <si>
    <t>TIPO DE
 TAREA</t>
  </si>
  <si>
    <t>CLASE DE
TAREA</t>
  </si>
  <si>
    <t>POSIBLES 
RIESGOS</t>
  </si>
  <si>
    <t>NIVEL DE PROBABILIDAD</t>
  </si>
  <si>
    <t>NIVEL IMPACTO</t>
  </si>
  <si>
    <t>PONDERACIÓN</t>
  </si>
  <si>
    <t>PERIODICIDAD</t>
  </si>
  <si>
    <t>LUGAR 
DE EJECUCIÓN</t>
  </si>
  <si>
    <t>PERIODO-AJERCICIO</t>
  </si>
  <si>
    <t>EMPRESA(S) 
GESTIONADA(S)</t>
  </si>
  <si>
    <t>SUCURSAL(ES) 
CENTRO(S) DE TRABAJO</t>
  </si>
  <si>
    <t>ÁREA(S)
GESTIONADA(S)</t>
  </si>
  <si>
    <t>DEPARTAMENTO(S) 
GESTIONADO)S)</t>
  </si>
  <si>
    <t>PUESTO(S) 
GESTIONADO(S)</t>
  </si>
  <si>
    <t>PROCESO(S) 
GESTIONADO(S)</t>
  </si>
  <si>
    <t>PROGRAMACIONES</t>
  </si>
  <si>
    <t>ULTIMA PROGRAMACION</t>
  </si>
  <si>
    <t>NO. DE TAREA PROGRAMADA</t>
  </si>
  <si>
    <t xml:space="preserve">PROYECTO INTERNO COTIZADOR TEPSA ELECTRICA </t>
  </si>
  <si>
    <t>ACTIVA</t>
  </si>
  <si>
    <t>CONTROL INTERNO</t>
  </si>
  <si>
    <t>REIMPLEMENTACIÓN DE PROCESO</t>
  </si>
  <si>
    <t>TEPSA ELÉCTRICA</t>
  </si>
  <si>
    <t>MP TORREÓN</t>
  </si>
  <si>
    <t>DOCUMENTACIÓN DE PROCEDIMIENTO PARA ADMINISTRAR LLAVES Y CLAVES DE ACCESO A UNIDADES  DE NEGOCIO GRUPO TEPSA</t>
  </si>
  <si>
    <t>DOCUMENTACIÓN DE PROCEDIMIENTO</t>
  </si>
  <si>
    <t>FLUJO Y FORMATO PARA VISTO BUENO DE GERENCIA EN EL RESURTIMIENTO DE STOCK</t>
  </si>
  <si>
    <t>DOCUMENTACIÓN DE PROCESO</t>
  </si>
  <si>
    <t>OPERACIONES, VENTAS</t>
  </si>
  <si>
    <t>ALMACÉN, VENTAS</t>
  </si>
  <si>
    <t>INVENTARIO ANUAL 2023 MP02 OSCH</t>
  </si>
  <si>
    <t>AUDITORÍA</t>
  </si>
  <si>
    <t>INVENTARIO</t>
  </si>
  <si>
    <t>MP CHIHUAHUA</t>
  </si>
  <si>
    <t>PRODUCCIÓN</t>
  </si>
  <si>
    <t>INVENTARIO ANUAL 2023 CONSIGNAS CANANEA</t>
  </si>
  <si>
    <t>TE CANANEA</t>
  </si>
  <si>
    <t>ALMACÉN, MARKETING</t>
  </si>
  <si>
    <t>ANALISIS REPORTE DE ACOSO CSCGT (ADMON. CAPITAL HUMANO)</t>
  </si>
  <si>
    <t>INVESTIGACIÓN</t>
  </si>
  <si>
    <t>CSCGT</t>
  </si>
  <si>
    <t>CSCGT TORREÓN</t>
  </si>
  <si>
    <t>ADMINISTRACION DE CAPITAL HUMANO</t>
  </si>
  <si>
    <t>ANALISIS DE MATERIAL PUBLICADO EN PAGINAS OFICIALES DEL GRUPO (FOTOS DE MINE POWER SIN PROTECCIÓN EN LA PAGINA OFICIAL)</t>
  </si>
  <si>
    <t>DIRECCIÓN</t>
  </si>
  <si>
    <t>MARKETING</t>
  </si>
  <si>
    <t>REVISIÓN SISTEMA DE MONITOREO CCTV GRUPO TEPSA</t>
  </si>
  <si>
    <t>A CONTROL(ES)</t>
  </si>
  <si>
    <t xml:space="preserve">INVENTARIO ANUAL 2023 SUCURSAL TORREON </t>
  </si>
  <si>
    <t>TE TORREÓN</t>
  </si>
  <si>
    <t>DESORDEN E INDISCIPLINA SUCURSAL TORREON</t>
  </si>
  <si>
    <t>OPERACIONES, DIRECCIÓN</t>
  </si>
  <si>
    <t>MARKETING, ALMACÉN</t>
  </si>
  <si>
    <t>ANALISIS NEGOCIO KHOLER PARA AUTOMATIZAR FLUJOS DE AUTORIZACION</t>
  </si>
  <si>
    <t>SERVICIO ESPECIALIZADO</t>
  </si>
  <si>
    <t>CREACION DE NUEVO MODELO DE NEGOCIO</t>
  </si>
  <si>
    <t>FACTURA DE GASTO EMITIDA POR PROVEEDOR NO LOCALIZADO  SIN ORDEN DE COMPRA SUCURSAL PARRAL</t>
  </si>
  <si>
    <t>TE PARRAL</t>
  </si>
  <si>
    <t>COMPRAS, ALMACÉN</t>
  </si>
  <si>
    <t xml:space="preserve">INVENTARIO ANUAL 2023 CONSIGNA COEUR </t>
  </si>
  <si>
    <t>INTENTO DE FRAUDE VIATICOS ZACATECAS</t>
  </si>
  <si>
    <t>TE ZACATECAS</t>
  </si>
  <si>
    <t>SISTEMAS CONTRA INCENDIOS</t>
  </si>
  <si>
    <t>ACTUALIZACION PERFIL ADMINISTRADOR COMERCIAL Y OPERACION DE CONSIGNAS EN BASE A ANALISIS DE RIESGOS</t>
  </si>
  <si>
    <t>CAPACITACIÓN</t>
  </si>
  <si>
    <t>PERDIDAS ECONOMICAS POR AUSENCIA DE CONTRATOS PARA MATERIALES EN CONSIGNACIÓN., _x000D_
INCUMPLIMIENTO A CONTRATOS DE CONSIGNAS POR CAMBIOS DE MARCA EN MATERIAL DE CONSIGNA, _x000D_
ROBO O MALVERSACIÓN DE BIENES VENDIDOS.</t>
  </si>
  <si>
    <t>TE CHIHUAHUA, TE TORREÓN, TE ZACATECAS, TE PARRAL, TE CANANEA</t>
  </si>
  <si>
    <t>DENUNCIA  COBRE ALMACEN STEEL POWER</t>
  </si>
  <si>
    <t>ENCARGO ESPECIAL</t>
  </si>
  <si>
    <t>TEPSA STEEL POWER</t>
  </si>
  <si>
    <t>SP TORREÓN</t>
  </si>
  <si>
    <t>SUPERVISOR DE ALMACEN</t>
  </si>
  <si>
    <t xml:space="preserve">DENUNCIA POR POSIBLE CONFLICTO INTERESES ALMACEN PARRAL </t>
  </si>
  <si>
    <t>DOCUMENTACIÓN, PUBLICACIÓN E IMPLEMENTACÍON DE PROCESO PARA PROVISIONES CONTABLES DE CONSECUTIVOS MINE POWER FACTURADO EN PARCIALIDADES</t>
  </si>
  <si>
    <t>ANALISIS, REESTRUCTURACION Y DESARROLLO DE BASES PARA PROYECTO SKU</t>
  </si>
  <si>
    <t>ANALISIS DE PROVEEDOR RODRIGO ARELLANO  PALACIOS, ZACATECAS (SERVICIOS DE PRUEBAS)</t>
  </si>
  <si>
    <t>A RIESGO(S)</t>
  </si>
  <si>
    <t>GERENTE DE COMPRAS</t>
  </si>
  <si>
    <t>ADMINISTRACIÓN DE CONVENIOS  CLIENTES MOROSOS Y CONTROL DE VENTAS DE CONTADO EN BASE A CONVENIOS</t>
  </si>
  <si>
    <t>REVISIÓN Y PUBLICACION DE MANUAL PRESTACIONES Y BENEFICIOS</t>
  </si>
  <si>
    <t>DOCUMENTACIÓN DE MANUAL DE USUARIO</t>
  </si>
  <si>
    <t>DOCUMENTACION DE PROCESO RECLUTAMIENTO Y SELECCION DE PERSONAL</t>
  </si>
  <si>
    <t>DOCUMENTACION PROCESO, FLUJO, FORMATOS PARA ACTIVIDADES DE PRECIOS</t>
  </si>
  <si>
    <t>ARQUEO CAJA CHICA</t>
  </si>
  <si>
    <t>A ACTIVIDAD(S)</t>
  </si>
  <si>
    <t>PAGOS</t>
  </si>
  <si>
    <t>INVENTARIO ANUAL ZACATECAS 2023</t>
  </si>
  <si>
    <t>PAGOS POR BIENES Y SERVICIOS NO RECIBIDOS, _x000D_
MANIPULACIÓN DE INDICADORES DE DESEMPEÑO DE INVENTARIO.</t>
  </si>
  <si>
    <t>INVENTARIO ANUAL  2023 STEEL POWER S.A DE C.V</t>
  </si>
  <si>
    <t>OMISIÓN DE OBSOLESCENCIA O PÉRDIDA DE VALOR EN LOS INVENTARIOS., _x000D_
FALSIFICACIÓN DE DOCUMENTOS DE RECEPCIÓN DE INVENTARIO.</t>
  </si>
  <si>
    <t>POLITICA DE ETICA EMPRESARIAL</t>
  </si>
  <si>
    <t>DOCUMENTACIÓN DE POLITICA</t>
  </si>
  <si>
    <t>REVISION DE EXPEDIENTES EN ALTA DE PROVEEDORES Y CLIENTES</t>
  </si>
  <si>
    <t>COMPULSA DE PROVEEDORES Y CLIENTES</t>
  </si>
  <si>
    <t>FINANCIERA</t>
  </si>
  <si>
    <t>ANALISIS DE CASOS YA DETECTADOS CON ACCIONES CORRECTIVAS O PREVENTIVAS</t>
  </si>
  <si>
    <t>REINGENIERIA PROCESO DE COTIZACIÓN VENTAS TEPSA ELECTRICA</t>
  </si>
  <si>
    <t>DESARROLLO DE APLICACIÓN PARA SUPERVISORES O COORDINADORES DE VENTAS</t>
  </si>
  <si>
    <t>AUTOMATIZACIÓN DE PROCESO</t>
  </si>
  <si>
    <t>INVENTARIO DE PORTALES PROVEEDORES-CLIENTES ACCESOS, USUARIOS Y CONTRASEÑAS</t>
  </si>
  <si>
    <t>DIVULGACIÓN DE INFORMACIÓN DE PRECIOS  O CONDICIONES A COMPETIDORES, _x000D_
COLUSIÓN ENTRE EMPLEADOS Y PROVEEDORES PARA DEFRAUDAR, _x000D_
PAGOS POR BIENES Y SERVICIOS NO RECIBIDOS</t>
  </si>
  <si>
    <t>SEGUIMIENTO ANALISIS DE ROTACION DE PERSONAL CONTABILIDAD CSCGT</t>
  </si>
  <si>
    <t>CONTABILIDAD</t>
  </si>
  <si>
    <t>PRACTICAS NO ETICAS, FRAUDE Y FAVORECIMIENTO A TERCEROS CASO CHIHUAHUA</t>
  </si>
  <si>
    <t>USO INDEBIDO DE RECURSOS DE LA EMPRESA PARA FINES PERSONALES., _x000D_
CONFLICTOS DE INTERÉS EN LA SELECCIÓN DE PROVEEDORES., _x000D_
VENTAS A EMPRESAS FICTICIAS O "FACHADA"., _x000D_
SOBORNOS PARA OBTENER INFORMACIÓN CONFIDENCIAL DE COMPETIDORES.</t>
  </si>
  <si>
    <t>0</t>
  </si>
  <si>
    <t>DESDE CORPORATIVO</t>
  </si>
  <si>
    <t>SUPERVISOR DE VENTAS AGROINDUSTRIA</t>
  </si>
  <si>
    <t>ATENCION A FOLIO R23-002 PROTOCOLO DE ATENCION A VIOLENCIA LABORAL (CHIHUAHUA)</t>
  </si>
  <si>
    <t>EN SITIO</t>
  </si>
  <si>
    <t>ASESORAR A GESTION DE CALIDAD PLANTAS (STEEL POWER)</t>
  </si>
  <si>
    <t>ATENCION A AUDITORIA EXTERNA CERTUS 2023</t>
  </si>
  <si>
    <t>ANALISIS SISTEMA ORACLE COSTO-BENEFICIO</t>
  </si>
  <si>
    <t>ANALISIS PRESENCIAL DE UBICACION DE CAMARAS DE SEGURIDAD NAVE 1 Y NAVE 2 CHIHUAHUA</t>
  </si>
  <si>
    <t>TECNOLOGIAS DE INFORMACION</t>
  </si>
  <si>
    <t>FLUJO PARA FACTURACION DE PROYECTOS REPSE</t>
  </si>
  <si>
    <t>TEPSA ELÉCTRICA, TÉCNICA ELÉCTRICA DE PARRAL</t>
  </si>
  <si>
    <t>PROYECTOS Y CONTRATOS, VENTAS</t>
  </si>
  <si>
    <t>ASESORAMIENTO EN ACTAS ENTREGA RECEPCION DE PUESTOS CLAVE</t>
  </si>
  <si>
    <t>EVALUACION PROVEEDOR  EQUIPOS DE SEGURIDAD DEL CENTRO</t>
  </si>
  <si>
    <t>CONFLICTOS DE INTERÉS EN LA SELECCIÓN DE PROVEEDORES., _x000D_
TRANSACCIONES CON CLIENTES O PROVEEDORES DE ALTO RIESGO.</t>
  </si>
  <si>
    <t>TÉCNICA ELÉCTRICA DE PARRAL, TEPSA ELÉCTRICA</t>
  </si>
  <si>
    <t>MP TORREÓN, TE CANANEA</t>
  </si>
  <si>
    <t>ORDENES DE COMPRA APOCRIFA SUCURSAL CHIHUAHUA</t>
  </si>
  <si>
    <t>COLUSIÓN CON PROVEEDORES EN PRECIOS DE COMPRA., _x000D_
SOBORNOS EN PROCESOS DE LICITACIÓN O ADJUDICACIÓN DE CONTRATOS.</t>
  </si>
  <si>
    <t>EVALUACION PROVEEDOR DACESA</t>
  </si>
  <si>
    <t>SOBORNOS EN PROCESOS DE LICITACIÓN O ADJUDICACIÓN DE CONTRATOS., _x000D_
CONFLICTOS DE INTERÉS EN LA SELECCIÓN DE PROVEEDORES.</t>
  </si>
  <si>
    <t>TE CANANEA, MP TORREÓN</t>
  </si>
  <si>
    <t>DEPURACION ALMACENES VIRTUALES 2023</t>
  </si>
  <si>
    <t>MANIPULACIÓN DE INDICADORES DE DESEMPEÑO DE INVENTARIO., _x000D_
PÉRDIDAS ECONÓMICAS POR INVENTARIO NO IDENTIFICADO E INADECUADO ALMACENAMIENTO FÍSICO.</t>
  </si>
  <si>
    <t>ACTO INSEGURO POR MANIOBRA PELIGROSA</t>
  </si>
  <si>
    <t>REVISION PAQUETE TRABAJOS EXTRAORDINARIOS GM SAN MARTIN</t>
  </si>
  <si>
    <t>ANALISIS Y PROPUESTA DE RESURTIMIENTO DE MATERIALES EN BASE A NUEVOS CRITERIOS.</t>
  </si>
  <si>
    <t>ANALISIS Y PROPUESTA EN PRODUCCION  PARA RECLASIFICACION DE CATALOGO DE ARTICULOS.</t>
  </si>
  <si>
    <t>FRAUDE POR COMPRAS NO REQUERIDAS Y/O AUTORIZADAS., _x000D_
OMISIÓN DE OBSOLESCENCIA O PÉRDIDA DE VALOR EN LOS INVENTARIOS.</t>
  </si>
  <si>
    <t>FLUJO Y FORMATO PARA SOLICITUD DE  DESARROLLO O CAMBIO DE PROCESO (S) EN SISTEMAS.</t>
  </si>
  <si>
    <t>GERENTE DE TECNOLOGIAS DE INFORMACION</t>
  </si>
  <si>
    <t>FRAUDE PROVEEDOR VILLA-ACERO</t>
  </si>
  <si>
    <t>USO DE CUENTAS DE TERCEROS PARA OCULTAR LA IDENTIDAD DE LOS BENEFICIARIOS., _x000D_
SOBORNO EN LA SELECCIÓN DE PROVEEDORES.</t>
  </si>
  <si>
    <t>COMPRAS, PAGOS</t>
  </si>
  <si>
    <t>GERENTE DE COMPRAS, GERENTE DE CUENTAS POR PAGAR</t>
  </si>
  <si>
    <t>ANALISIS REGLAMENTO INTERNO DE TRABAJO GRUPO TEPSA</t>
  </si>
  <si>
    <t xml:space="preserve">INVENTARIO Y ENTREGA ESQUEMA DE COMISIONES EN VENTAS </t>
  </si>
  <si>
    <t>ESTRUCTURA ORGANIZACIONAL</t>
  </si>
  <si>
    <t>TÉCNICA ELÉCTRICA DE PARRAL, TEPSA STEEL POWER, TEPSA ELÉCTRICA</t>
  </si>
  <si>
    <t>MP TORREÓN, SP TORREÓN, TE CHIHUAHUA, TE TORREÓN, TE ZACATECAS, TE PARRAL, TE CANANEA</t>
  </si>
  <si>
    <t>POLITICA, PROCESO Y PROTOLOCO PARA ATENDER Y ERRADICAR LA VIOLENCIA LABORAL</t>
  </si>
  <si>
    <t xml:space="preserve">PROYECTO ACTIVO ORDENES DE TRABAJO PLANTAS </t>
  </si>
  <si>
    <t>TEPSA STEEL POWER, TEPSA ELÉCTRICA</t>
  </si>
  <si>
    <t>DESECHO DE BASURA ELECTRONICA</t>
  </si>
  <si>
    <t>A PROCESO(S)</t>
  </si>
  <si>
    <t>USO INDEBIDO DE INFORMACIÓN CONFIDENCIAL PARA BENEFICIO PERSONAL., _x000D_
FILTRACIÓN DE INFORMACIÓN SOBRE PROCESOS INTERNOS Y TECNOLOGÍA., _x000D_
ROBO O PÉRDIDA DE DISPOSITIVOS CON INFORMACIÓN CONFIDENCIAL.</t>
  </si>
  <si>
    <t>ANALISIS Y RECOMENDACIONES EN AFECTACION DE COSTO INCONGRUENTE PARA FABRICACIONES STEEL</t>
  </si>
  <si>
    <t>OPERACIONES, PRODUCCIÓN</t>
  </si>
  <si>
    <t>FLUJO PARA ADMINISTRAR MANTENIMIENTOS PREVENTIVOS Y CORRECTIVOS DE FLOTILLAS</t>
  </si>
  <si>
    <t>ACTUALIZACION Y MANTENIMIENTO EN APLICACIÓNES DE CONTROL INTERNO  MAESTRO DE FLOTILLAS</t>
  </si>
  <si>
    <t>PÉRDIDAS ECONÓMICAS POR AUSENCIA DE PROTECCIÓN DE ACTIVOS FIJOS E_x000D_
INFORMACIÓN FINANCIERA NO CONFIABLE POR ACTIVOS FIJOS REGISTRADOS QUE NO PERTENECEN A LA COMPAÑÍA.</t>
  </si>
  <si>
    <t>FASE DE CIERRE PROTOCOLO VIOLENCIA LABORAL</t>
  </si>
  <si>
    <t>INVENTARIO ANUAL 2023 SUCURSAL CHIHUAHUA</t>
  </si>
  <si>
    <t>SEGUNDA FASE PROTOCOLO VIOLENCIA LABORAL</t>
  </si>
  <si>
    <t>ANALISIS PROCESO EVALUACIÓN DE DESEMPEÑO, INSTRUCCIONES DE TRABAJO</t>
  </si>
  <si>
    <t>DOCUMENTACIÓN DE INSTRUCCIÓN DE TRABAJO</t>
  </si>
  <si>
    <t>CASO CONFIDENCIAL VENTAS STEEL POWER</t>
  </si>
  <si>
    <t>JEFE DE VENTAS</t>
  </si>
  <si>
    <t>INVENTARIO ANUAL 2023 TEPSA MINE POWER</t>
  </si>
  <si>
    <t>SUBESTIMACIÓN DE OBSOLESCENCIA O DETERIORO - NO RECONOCER ADECUADAMENTE EL DETERIORO DE INVENTARIOS O LA OBSOLESCENCIA., _x000D_
OMISIÓN DE OBSOLESCENCIA O PÉRDIDA DE VALOR EN LOS INVENTARIOS., _x000D_
CONFLICTOS DE INTERÉS EN LA GESTIÓN DE INVENTARIOS.</t>
  </si>
  <si>
    <t>2023</t>
  </si>
  <si>
    <t>TOMA FISICA DE INVENTARIO ANUAL</t>
  </si>
  <si>
    <t>ADMINISTRACION DE COMITE CONTRA LA VIOLENCIA LABORAL</t>
  </si>
  <si>
    <t>AUDITORIA PROGRAMADA  REQUISICIONES (COMITE DE COMPRAS)</t>
  </si>
  <si>
    <t>FLUJO Y SOPORTE PARA AUTORIZACION EN CAMBIOS DE COMISIONAMIENTO DE VENTAS</t>
  </si>
  <si>
    <t>POLITICA Y PROCESO DE CONFLICTO DE INTERESES</t>
  </si>
  <si>
    <t>CONFLICTOS DE INTERÉS EN LA SELECCIÓN DE PROVEEDORES., _x000D_
FUGA DE INFORMACIÓN SOBRE PRECIOS Y COSTOS., _x000D_
SOBORNOS PARA OBTENER CONTRATOS DE VENTAS., _x000D_
COLUSIÓN CON PROVEEDORES DE SERVICIOS FINANCIEROS PARA COMETER FRAUDES.</t>
  </si>
  <si>
    <t>CREACIÓN DE PROCESO, FLUJO Y BITACORA PARA FUNCIONAMIENTO DE COMITÉ DE COMPRAS</t>
  </si>
  <si>
    <t>SOBORNOS EN PROCESOS DE LICITACIÓN O ADJUDICACIÓN DE CONTRATOS., _x000D_
FUGA DE INFORMACIÓN SOBRE PRECIOS Y COSTOS., _x000D_
CONFLICTOS DE INTERÉS EN LA SELECCIÓN DE PROVEEDORES., _x000D_
MANIPULACIÓN DE CUOTAS O METAS DE VENTAS., _x000D_
SOBORNOS PARA OBTENER INFORMACIÓN CONFIDENCIAL DE COMPETIDORES.</t>
  </si>
  <si>
    <t>OPERACIONES, ADMINISTRACIÓN Y FINANZAS, VENTAS</t>
  </si>
  <si>
    <t>GERENTE DE COMPRAS, GERENTE DE ALMACENES, DIRECTOR DE ADMINISTRACION Y FINANZAS, DIRECTOR DE OPERACIONES</t>
  </si>
  <si>
    <t>DESARROLLO DE HERRAMIENTA PARA PLANEACIÓN, EJECUCION Y SEGUIMIENTO DE AUDITORIAS INTERNAS</t>
  </si>
  <si>
    <t>GERENTE DE AUDITORIA INTERNA</t>
  </si>
  <si>
    <t>DESARROLLO DE HERRAMIENTA PARA CONTROL DE PROYECTOS</t>
  </si>
  <si>
    <t>GERENTE DE PROYECTOS Y CONTRATOS</t>
  </si>
  <si>
    <t>DESARROLLO DE HERRAMIENTA PARA CONTROL DE ENTRADAS Y SALIDAS DE MATERIAL EN CONSIGNAS.</t>
  </si>
  <si>
    <t>INFLACIÓN DE INVENTARIOS EN LOS ESTADOS FINANCIEROS., _x000D_
ACTIVIDADES NO AUTORIZADAS DEL PROCESO DE VENTAS., _x000D_
ACTIVIDADES NO AUTORIZADAS PARA EL MANEJO DE INVENTARIOS.</t>
  </si>
  <si>
    <t>CONSIGNAS</t>
  </si>
  <si>
    <t>ANALISIS Y DESARROLLO DE ESTRUCTURA BASE PARA PROYECTO SKU</t>
  </si>
  <si>
    <t>ANALISIS DE DATOS PARA TABLEROS ESTRATEGICOS Y OPERACIONALES MIGRACION ZAP / POWER BI</t>
  </si>
  <si>
    <t>DIRECTOR GENERAL</t>
  </si>
  <si>
    <t>ELABORACIÓN, PUBLICACIÓN E IMPLEMENTACION DE PROCESOS DE COMPRAS (MATERIALES, GASTOS Y PROYECTOS)</t>
  </si>
  <si>
    <t>FRAUDE POR COMPRAS NO REQUERIDAS Y/O AUTORIZADAS., _x000D_
PÉRDIDAS ECONÓMICAS POR RECEPCIÓN DE MATERIA PRIMA SIN LA CALIDAD REQUERIDA., _x000D_
CONFLICTOS DE INTERÉS EN LA SELECCIÓN DE PROVEEDORES., _x000D_
ALTA ROTACIÓN DE PERSONAL , _x000D_
SOBORNO PARA ACELERAR PAGOS A PROVEEDORES., _x000D_
DIVULGACIÓN DE INFORMACIÓN SOBRE PROVEEDORES.</t>
  </si>
  <si>
    <t>TEPSA COMERCIAL</t>
  </si>
  <si>
    <t>DENUNCIA HOSTIGAMIENTO LABORAL ZACATECAS</t>
  </si>
  <si>
    <t>CAPACITACION GENERAL EN TODO LO RELACIONADO A TEMAS DE CONTROL INTERNO</t>
  </si>
  <si>
    <t>FORMATO PARA RESGUARDO DE HERRAMIENTAS Y ACTIVOS FIJOS</t>
  </si>
  <si>
    <t>SERIVICIO ESPECIALIZADO</t>
  </si>
  <si>
    <t>NA</t>
  </si>
  <si>
    <t>PRESUPUESTO PLAN ANUAL DE MARKETING</t>
  </si>
  <si>
    <t>PERDIDAS ECONOMICAS POR INADECUADA EVALUACIÓN DEL MERCADO Y DEFINICIÓN DE ESTRATEGIA.</t>
  </si>
  <si>
    <t>JEFE DE MERCADOTECNIA</t>
  </si>
  <si>
    <t>ADQUISICIÓN Y ADMINISTRACIÓN DE ACTIVOS FIJOS</t>
  </si>
  <si>
    <t>PERDIDAS ECONOMICAS POR AUSENCIA DE PROTECCION DE ACTIVOS FIJOS.</t>
  </si>
  <si>
    <t>SEMESTRAL</t>
  </si>
  <si>
    <t>ANALISTA DE ACTIVO FIJO</t>
  </si>
  <si>
    <t>REQUISICIÓN, RECLUTAMIENTO Y SELECCIÓN DE PERSONAL</t>
  </si>
  <si>
    <t>DE PROCESO</t>
  </si>
  <si>
    <t>PERDIDAS ECONOMICAS POR CONTRATACIONES SIN EL PERFIL REQUERIDO., _x000D_
PERDIDAS ECONOMICAS POR FALTA DE DEFINICION DE FUNCIONES Y RESPONSABILIDADES</t>
  </si>
  <si>
    <t>RECLUTAMIENTO Y SELECCIÓN DE PERSONAL</t>
  </si>
  <si>
    <t>FORMALIZACIÓN CONTRACTUAL</t>
  </si>
  <si>
    <t>INCUMPLIMIENTO DE CONTRATOS CON CLIENTES, _x000D_
PERDIDAS ECONOMICAS POR IMPOSIBILIDAD DE RECLAMACIONES CONTRACTUALES</t>
  </si>
  <si>
    <t>DIRECTOR DE ADMINISTRACION Y FINANZAS, DIRECTOR COMERCIAL</t>
  </si>
  <si>
    <t>DOCUMENTAR PROCESO DE COTIZACION DE VENTAS</t>
  </si>
  <si>
    <t>PERDIDAS ECONOMICAS Y/O FRAUDE POR VENTAS CON PRECIOS Y DESCUENTOS NO AUTORIZADOS, _x000D_
FRAUDE POR CONFLICTOS DE INTERES O FAVORECIMIENTO A TERCEROS</t>
  </si>
  <si>
    <t>GERENTE REGIONAL ZONA SUR</t>
  </si>
  <si>
    <t>AUTORIZACIÓN DE CREDITO A CLIENTES</t>
  </si>
  <si>
    <t>PERDIDAS ECONOMICAS POR VENTAS DE DIFICIL RECAUDO, _x000D_
FRAUDE POR CONFLICTOS DE INTERES O FAVORECIMIENTO A TERCEROS</t>
  </si>
  <si>
    <t>CRÉDITO Y COBRANZA</t>
  </si>
  <si>
    <t>GERENTE DE CREDITO Y COBRANZA</t>
  </si>
  <si>
    <t>AUTORIZACIÓN DE CREDITO CLIENTES</t>
  </si>
  <si>
    <t>COMISIONES POR VENTAS</t>
  </si>
  <si>
    <t>PERDIDAS ECONOMICAS POR INADECUADA DEFINICIÓN DEL MODELO DE PAGO DE COMISIONES DE VENTAS., _x000D_
PERDIDAS ECONOMICAS Y/O FRAUDE POR VENTAS CON PRECIOS Y DESCUENTOS NO AUTORIZADOS</t>
  </si>
  <si>
    <t>VENDEDOR DE MOSTRADOR, VENDEDOR SR, VENDEDOR JR, GERENTE DE OPERACIONES COMERCIALES</t>
  </si>
  <si>
    <t>CALCULO Y PAGO DE COMISIONES</t>
  </si>
  <si>
    <t>COTIZACION Y VENTA DE PROYECTOS COMERCIALES</t>
  </si>
  <si>
    <t>INCUMPLIMIENTO DE CONTRATOS CON CLIENTES, _x000D_
PERDIDAS ECONOMICAS POR IMPOSIBILIDAD DE RECLAMACIONES CONTRACTUALES, _x000D_
FRAUDE POR CONFLICTOS DE INTERES O FAVORECIMIENTO A TERCEROS</t>
  </si>
  <si>
    <t>FORMALIZACIÓN CONTRACTUAL, COTIZACIÓN DE PROYECTOS</t>
  </si>
  <si>
    <t>POLITICA, PROCESO, PROCEDIMIENTOS E INSTRUCCIONES DE TRABAJO DE CONTROL INTERNO</t>
  </si>
  <si>
    <t>CAPACITACIÓN AL PERSONAL EN TEMAS DE CONTROL INTERNO</t>
  </si>
  <si>
    <t>INACTIVA</t>
  </si>
  <si>
    <t>CREACIÓN, REVISIÓN Y ACTUALIZACIÓN DE PERFILES DE PUESTOS CONTROL INTERNO</t>
  </si>
  <si>
    <t>CREACIÓN DE REPOSITORIO PARA CONTROL DE DOCUMENTOS</t>
  </si>
  <si>
    <t>AUTOMATIZACIÓN DE TAREA</t>
  </si>
  <si>
    <t>INVENTARIO ANUAL TEPSA STEEL POWER S.A DE C.V</t>
  </si>
  <si>
    <t>INVENTARIO GENERAL</t>
  </si>
  <si>
    <t>INFORMACION FINACIERA NO CONFIABLE POR  DEBILIDAD EN LA ADMINISTRACIÓN DE BODEGAS VIRTUALES.</t>
  </si>
  <si>
    <t>INVENTARIO ANUAL SUCURSAL PARRAL 2023</t>
  </si>
  <si>
    <t>TECNICA ELÉCTRICA DE PARRAL</t>
  </si>
  <si>
    <t>INVENTARIO ANUAL SUCURSAL CHIHUAHUA</t>
  </si>
  <si>
    <t xml:space="preserve">INVENTARIO ANUAL CONSIGNA 2021 CONSIGNA PRIMERO EMPRESA </t>
  </si>
  <si>
    <t>INVENTARIO ANUAL CANANEA (CONSIGNAS)</t>
  </si>
  <si>
    <t>INVENTARIO ANUAL 2021 CONSIGNA SANTA BARBARA.</t>
  </si>
  <si>
    <t xml:space="preserve">INVENTARIO ANUAL 2021 CONSIGNA COEUR </t>
  </si>
  <si>
    <t>INVENTARIO ANUAL  ZACATECAS</t>
  </si>
  <si>
    <t>DE ÁREA</t>
  </si>
  <si>
    <t>INVENTARIO ANUAL  TEPSA ELECTRICA S.A DE C.V</t>
  </si>
  <si>
    <t>INVENTARIO ANUAL  SUCURSAL TORREON</t>
  </si>
  <si>
    <t>INVENTARIO ANUAL  SUCURSAL CANANEA</t>
  </si>
  <si>
    <t xml:space="preserve">AUDITORIA INTERNA VENTAS GRUPO TEPSA </t>
  </si>
  <si>
    <t>DE ACTIVIDAD</t>
  </si>
  <si>
    <t>PERDIDAS ECONOMICAS POR INADECUADA DEFINICIÓN DEL MODELO DE PAGO DE COMISIONES DE VENTAS.</t>
  </si>
  <si>
    <t>AUDITORIA INTERNA TESORERIA GRUPO TEPSA.</t>
  </si>
  <si>
    <t>PERDIDAS ECONOMICAS POR VENTAS DE DIFICIL RECAUDO</t>
  </si>
  <si>
    <t>AUDITORIA INTERNA TECNOLOGIAS DE LA INFORMACION GRUPO TEPSA</t>
  </si>
  <si>
    <t>DE DEPARTAMENTO</t>
  </si>
  <si>
    <t>AUDITORIA INTERNA SEGURIDAD E HIGIENE  GRUPO TEPSA</t>
  </si>
  <si>
    <t>AUDITORIA INTERNA RECURSOS HUMANOS GRUPO TEPSA</t>
  </si>
  <si>
    <t>PERDIDAS ECONOMICAS POR CONTRATACIONES SIN EL PERFIL REQUERIDO.</t>
  </si>
  <si>
    <t>AUDITORIA INTERNA PROYECTOS GRUPO TEPSA</t>
  </si>
  <si>
    <t>INCUMPLIMIENTO DE CONTRATOS CON CLIENTES</t>
  </si>
  <si>
    <t>AUDITORIA INTERNA PRESUPUESTOS GRUPO TEPSA.</t>
  </si>
  <si>
    <t>FRAUDE O PERDIDAS ECONOMICAS POR COMPRAS NO REQUERIDAS Y/O AUTORIZADAS</t>
  </si>
  <si>
    <t xml:space="preserve">AUDITORIA INTERNA PARTES VINCULADAS GRUPO TEPSA </t>
  </si>
  <si>
    <t>PERDIDAS ECONOMICAS Y/O FRAUDE POR VENTAS CON PRECIOS Y DESCUENTOS NO AUTORIZADOS</t>
  </si>
  <si>
    <t xml:space="preserve">AUDITORIA INTERNA CUENTAS POR PAGAR GRUPO TEPSA </t>
  </si>
  <si>
    <t>FRAUDE POR CONFLICTOS DE INTERES O FAVORECIMIENTO A TERCEROS</t>
  </si>
  <si>
    <t xml:space="preserve">AUDITORIA INTERNA CUENTAS POR COBRAR GRUPO TEPSA </t>
  </si>
  <si>
    <t>AUDITORIA INTERNA COSTO DE VENTAS EN EMPRESAS DE PRODUCCIÓN.</t>
  </si>
  <si>
    <t>AUDITORIA INTERNA CONTROL INTERNO GRUPO TEPSA.</t>
  </si>
  <si>
    <t>PERDIDAS ECONOMICAS POR FALTA DE DEFINICION DE FUNCIONES Y RESPONSABILIDADES</t>
  </si>
  <si>
    <t>AUDITORIA INTERNA CONSIGNAS TECNICA ELECTRICA DE PARRAL S.A DE C.V.</t>
  </si>
  <si>
    <t xml:space="preserve">AUDITORIA INTERNA COMPRAS GRUPO TEPSA </t>
  </si>
  <si>
    <t xml:space="preserve">AUDITORIA INTERNA ALMACENES GRUPO TEPSA </t>
  </si>
  <si>
    <t>INVENTARIO ANUAL 2023 SUCURSAL CANANEA</t>
  </si>
  <si>
    <t>GERENTE DE ALMACENES</t>
  </si>
  <si>
    <t>AUDITORIA INTERNA  RESGUARDO DIGITAL DE PROYECTOS GRUPO TEPSA</t>
  </si>
  <si>
    <t>AUDITOR INTERNO</t>
  </si>
  <si>
    <t>VENTA DE PROYECTOS</t>
  </si>
  <si>
    <t>Catalogo de auditorías Histórico</t>
  </si>
  <si>
    <t>25/01/2024</t>
  </si>
  <si>
    <t>INVENTARIO DE CLAVES Y LLAVES PARA ACCESO A UNIDADES DEL GRUPO</t>
  </si>
  <si>
    <t>DOCUMENTACIÓN PROCESOS CLAVES, CON OBJETIVO DE RENTABILIZAR TEPSA ELECTRICA</t>
  </si>
  <si>
    <t>REVISIÓN PROCESOS CLAVE PARA RENTABILIZAR TEPSA ELECTRICA</t>
  </si>
  <si>
    <t>13/10/2023</t>
  </si>
  <si>
    <t>ACTUALIZACION PERFIL ADMINISTRADOR COMERCIAL Y OPERACION DE CONSIGNAS</t>
  </si>
  <si>
    <t>DOCUMENTACIÓN INSTRUCCIÓN  DE TRABAJO EVALUACIÓN DE DESEMPEÑO</t>
  </si>
  <si>
    <t>20/12/2021</t>
  </si>
  <si>
    <t>23/06/2023</t>
  </si>
  <si>
    <t>22/06/2023</t>
  </si>
  <si>
    <t>ANALISIS DE AFECTACION A COSTOS DE GABINETES STEEL POWER MEDIANTE KITS (PINTURA)</t>
  </si>
  <si>
    <t>PRODUCCIÓN PLANTAS PINTURA, ALMACÉN</t>
  </si>
  <si>
    <t>PRODUCCIÓN PLANTAS PINTURA</t>
  </si>
  <si>
    <t>DOCUMENTACIÓN DE PROCESO FORMATO DESCRIPCION DE PUESTO</t>
  </si>
  <si>
    <t xml:space="preserve">REVISIÓN FORMATO DETECCION DE NECESIDADES DE CAPACITACION </t>
  </si>
  <si>
    <t>INVENTARIO ANUAL SUCURSAL PARRAL</t>
  </si>
  <si>
    <t>27/09/2023</t>
  </si>
  <si>
    <t>DOCUMENTACIÓN DE PROCESO DESCRIPCION DE PUESTO</t>
  </si>
  <si>
    <t>DENUNCIA DE ROBO COBRE ALMACEN STEEL POWER</t>
  </si>
  <si>
    <t>REPORTE DE ROBO EN ALMACEN STEEL POWER (DENUNCIA ANONIMA)</t>
  </si>
  <si>
    <t>15/06/2023</t>
  </si>
  <si>
    <t>PROCESO DE MONITOREO DE RELACIONES COMERCIALES</t>
  </si>
  <si>
    <t>FLUJO PARA MEJORAR OPERACIONES EN APERTURA DE CONSECUTIVOS</t>
  </si>
  <si>
    <t>CREACIÓN DE POLITICA, PROCESO Y PROCEDIMIENTO COMPRAS MATERIALES, MATERIA PRIMA Y GASTOS</t>
  </si>
  <si>
    <t>SOBORNO EN LA SELECCIÓN DE PROVEEDORES., _x000D_
SOBORNOS EN PROCESOS DE LICITACIÓN O ADJUDICACIÓN DE CONTRATOS., _x000D_
SOBORNO PARA ACELERAR PAGOS A PROVEEDORES., _x000D_
COLUSIÓN CON PROVEEDORES DE SERVICIOS FINANCIEROS PARA COMETER FRAUDES.</t>
  </si>
  <si>
    <t>SOLICITUD PARA DESARROLLO O CAMBIO DE PROCESO (S) EN SISTEMAS.</t>
  </si>
  <si>
    <t>ADMINISTRACION DE DOCUMENTOS EN CARPETA DIGITAL CONTROL INTERNO</t>
  </si>
  <si>
    <t>COMUNICACION: REALIZAR COMUNICADO REVISARLO Y COMUNICARLO.</t>
  </si>
  <si>
    <t>TERCERA FASE PROTOCOLO VIOLENCIA LABORAL</t>
  </si>
  <si>
    <t>PRIMERA FASE PROTOCOLO VIOLENCIA LABORAL</t>
  </si>
  <si>
    <t>CREACIÓN DE FLUJO Y BITACORA DE CASOS PARA FUNCIONAMIENTO DE COMITÉ DE COMPRAS</t>
  </si>
  <si>
    <t>LISTA MAESTRA DE CONTROL INTERNO</t>
  </si>
  <si>
    <t>HERRAMIENTAS DE CONTROL Y AUTOMATIZACIÓN DE PROCESOS</t>
  </si>
  <si>
    <t>DESCUENTO Y DEVOLUCIONES SOBRE VENTA</t>
  </si>
  <si>
    <t>ADMINISTRACIÓN Y FINANZAS, VENTAS</t>
  </si>
  <si>
    <t>VENTAS, CRÉDITO Y COBRANZA</t>
  </si>
  <si>
    <t>GERENTE DE OPERACIONES COMERCIALES</t>
  </si>
  <si>
    <t>JEMPLO DE TAREA</t>
  </si>
  <si>
    <t>ENCARGO ESECIAL</t>
  </si>
  <si>
    <t>TECNICA ELÉCTRICA DE PARRAL, TEPSA COMERCIAL</t>
  </si>
  <si>
    <t>PROYECTOS</t>
  </si>
  <si>
    <t>DE PUESTO</t>
  </si>
  <si>
    <t>CLASE 1</t>
  </si>
  <si>
    <t>RIESGO 1</t>
  </si>
  <si>
    <t>ALCANCE 1</t>
  </si>
  <si>
    <t>PUNTO DE REVISIÓN 1</t>
  </si>
  <si>
    <t>AUXILIAR ADMINISTRATIVO</t>
  </si>
  <si>
    <t xml:space="preserve">                Seguimiento a tareas</t>
  </si>
  <si>
    <t>DATOS GENERALES DE LA AUDITORÍA</t>
  </si>
  <si>
    <t>FECHA 
DE REGISTRO</t>
  </si>
  <si>
    <t>LLAVE</t>
  </si>
  <si>
    <t>ESTATUS DE LA TAREA PROGRAMADA</t>
  </si>
  <si>
    <t>ESTATUS DEL DESARROLLO DE LA TAREA</t>
  </si>
  <si>
    <t>MOTIVO DE SUSPENCIÓN/ CANCELACIÓN</t>
  </si>
  <si>
    <t>% DE EJECUCIÓN</t>
  </si>
  <si>
    <t>ESTATUS 
DE LA TAREA</t>
  </si>
  <si>
    <t>TIPO DE 
TAREA</t>
  </si>
  <si>
    <t>CLASE DE 
TAREA</t>
  </si>
  <si>
    <t>NIVEL
 IMPACTO</t>
  </si>
  <si>
    <t>LUGAR DE EJCUCIÓN</t>
  </si>
  <si>
    <t>PERIODO-EJERCICIO</t>
  </si>
  <si>
    <t>/</t>
  </si>
  <si>
    <t>PERSONA AUDITADA (NOMBRE Y PUESTO)</t>
  </si>
  <si>
    <t>JEFE DIRECTO (NOMBRE Y PUESTO)</t>
  </si>
  <si>
    <t>GERENTE A CARGO 
(NOMBRE Y PUESTO)</t>
  </si>
  <si>
    <t>DIRECCTOR A CARGO</t>
  </si>
  <si>
    <t>AUDITOR(ES) ASIGNADO(S)</t>
  </si>
  <si>
    <t>SEMANA
 DE INICIO</t>
  </si>
  <si>
    <t>SEMANA
 DE FIN</t>
  </si>
  <si>
    <t>FECHA DE INICIO PROGRAMADA</t>
  </si>
  <si>
    <t>AÑO</t>
  </si>
  <si>
    <t>MES</t>
  </si>
  <si>
    <t>MES-AÑO</t>
  </si>
  <si>
    <t>FECHA DE FINPROGRAMADA</t>
  </si>
  <si>
    <t xml:space="preserve">AÑO </t>
  </si>
  <si>
    <t xml:space="preserve">MES  </t>
  </si>
  <si>
    <t xml:space="preserve">MES-AÑO  </t>
  </si>
  <si>
    <t>DURACIÓN
(DÍAS)</t>
  </si>
  <si>
    <t>HORAS DE TRABAJO PROGRAMADAS</t>
  </si>
  <si>
    <t>FECHA REAL DE INICIO</t>
  </si>
  <si>
    <t xml:space="preserve">AÑO  </t>
  </si>
  <si>
    <t xml:space="preserve">MES   </t>
  </si>
  <si>
    <t xml:space="preserve">MES-AÑO   </t>
  </si>
  <si>
    <t>FECHA REAL DE FIN</t>
  </si>
  <si>
    <t xml:space="preserve">AÑO   </t>
  </si>
  <si>
    <t xml:space="preserve">MES    </t>
  </si>
  <si>
    <t xml:space="preserve">MES-AÑO    </t>
  </si>
  <si>
    <t>DURACIÓN REAL 
(DÍAS)</t>
  </si>
  <si>
    <t>HORAS DE TRABAJO</t>
  </si>
  <si>
    <t>CONSIDERACIONES PARA LA TAREA</t>
  </si>
  <si>
    <t>PATRICIA</t>
  </si>
  <si>
    <t>BERENICE</t>
  </si>
  <si>
    <t>DIEGO</t>
  </si>
  <si>
    <t>ISRAEL</t>
  </si>
  <si>
    <t>EN PROCESO</t>
  </si>
  <si>
    <t>EN EJECUCIÓN</t>
  </si>
  <si>
    <t>MUELA CASTAÑEDA EDUARDO HORACIO</t>
  </si>
  <si>
    <t>GUILLERMO LÓPEZ REYES</t>
  </si>
  <si>
    <t xml:space="preserve">JESUS ISRAEL FLORES DE LA ROSA, DIEGO SOHAIL ZATARAIN MARTINEZ </t>
  </si>
  <si>
    <t>15/12/2023</t>
  </si>
  <si>
    <t>15/03/2024</t>
  </si>
  <si>
    <t>44,5</t>
  </si>
  <si>
    <t>20/01/2024</t>
  </si>
  <si>
    <t>90</t>
  </si>
  <si>
    <t xml:space="preserve">DIEGO SOHAIL ZATARAIN MARTINEZ </t>
  </si>
  <si>
    <t>19/01/2024</t>
  </si>
  <si>
    <t>26/01/2024</t>
  </si>
  <si>
    <t>COMPLETADA</t>
  </si>
  <si>
    <t>BERENICE CERVANTES PIZAÑA, PATRICIA MARTINEZ VILLALBA</t>
  </si>
  <si>
    <t>JESUS ISRAEL FLORES DE LA ROSA</t>
  </si>
  <si>
    <t>FINALIZADA</t>
  </si>
  <si>
    <t>100</t>
  </si>
  <si>
    <t>DIEGO SOHAIL ZATARAIN MARTINEZ , JESUS ISRAEL FLORES DE LA ROSA</t>
  </si>
  <si>
    <t>POR ENTREGAR INFORME DEFINITIVO</t>
  </si>
  <si>
    <t>PATRICIA MARTINEZ VILLALBA</t>
  </si>
  <si>
    <t>95</t>
  </si>
  <si>
    <t>CSCGT, TEPSA ELÉCTRICA</t>
  </si>
  <si>
    <t xml:space="preserve">BERENICE CERVANTES PIZAÑA, DIEGO SOHAIL ZATARAIN MARTINEZ </t>
  </si>
  <si>
    <t>NAVARRO/DOMINGUEZ,DANIEL EDGARDO - JEFE DE ALMACÉN</t>
  </si>
  <si>
    <t>PAZ/ACOSTA,RUBEN - GERENTE DE ALMACENES</t>
  </si>
  <si>
    <t>JESUS ISRAEL FLORES DE LA ROSA, BERENICE CERVANTES PIZAÑA</t>
  </si>
  <si>
    <t>BERENICE CERVANTES PIZAÑA</t>
  </si>
  <si>
    <t>29/09/2023</t>
  </si>
  <si>
    <t>29/02/2024</t>
  </si>
  <si>
    <t>25</t>
  </si>
  <si>
    <t>TÉCNICA ELÉCTRICA DE PARRAL, TEPSA ELÉCTRICA, TEPSA STEEL POWER</t>
  </si>
  <si>
    <t>TE CHIHUAHUA, TE TORREÓN, TE ZACATECAS, TE PARRAL, TE CANANEA, MP TORREÓN, SP TORREÓN</t>
  </si>
  <si>
    <t>JORGE LUIS DE LA O HERNANDEZ, LUIS ALFONSO OCHOA SOSA, GUILLERMO LÓPEZ REYES</t>
  </si>
  <si>
    <t>EN PLANEACIÓN</t>
  </si>
  <si>
    <t>JORGE LUIS DE LA O HERNANDEZ, LUIS ALFONSO OCHOA SOSA</t>
  </si>
  <si>
    <t>SE RETUVO EL PROVEEDOR EN SISTEMA PARA QUE NO PUEDA SEGUIR SIENDO UTILIZADO.</t>
  </si>
  <si>
    <t>POR ENTREGAR INFORME PRELIMINAR</t>
  </si>
  <si>
    <t>RAFAEL HOLGUIN MOGOLLON</t>
  </si>
  <si>
    <t>CAMPOS/HACHA,ERNESTO - VENDEDOR JR.</t>
  </si>
  <si>
    <t>OCHOA/SOSA,LUIS ALFONSO - GERENTE DE OPERACIONES COMERCIALES</t>
  </si>
  <si>
    <t>OCHOA/SOSA, ALFONSO</t>
  </si>
  <si>
    <t>OCHOA/SOSA, LUIS ALFONSO</t>
  </si>
  <si>
    <t xml:space="preserve">PATRICIA MARTINEZ VILLALBA, JESUS ISRAEL FLORES DE LA ROSA, DIEGO SOHAIL ZATARAIN MARTINEZ </t>
  </si>
  <si>
    <t>31</t>
  </si>
  <si>
    <t>33</t>
  </si>
  <si>
    <t>19</t>
  </si>
  <si>
    <t>08/11/2023</t>
  </si>
  <si>
    <t>PATRICIA MARTINEZ VILLALBA, BERENICE CERVANTES PIZAÑA</t>
  </si>
  <si>
    <t>SISTEMAS CONTRA INCENDIOS/MARKETING</t>
  </si>
  <si>
    <t>PATRICIA MARTINEZ VILLALBA, JESUS ISRAEL FLORES DE LA ROSA</t>
  </si>
  <si>
    <t>GODOY/SALAZAR,JUAN ALBERTO - JEFE DE ALMACÉN</t>
  </si>
  <si>
    <t>28/04/2023</t>
  </si>
  <si>
    <t>PROGRAMADA</t>
  </si>
  <si>
    <t>JESUS ISRAEL FLORES DE LA ROSA, PATRICIA MARTINEZ VILLALBA</t>
  </si>
  <si>
    <t>GEORGINA MORALES CHAVIRA</t>
  </si>
  <si>
    <t>DUPLICADA CON 41</t>
  </si>
  <si>
    <t>ZUÑIGA/LOPEZ,IGNACIO - GERENTE DE COMPRAS, TERAN/NUÑEZ,ENGRACIA - GERENTE DE CUENTAS POR PAGAR</t>
  </si>
  <si>
    <t>HOLGUIN/MOGOLLON,RAFAEL  - DIRECTOR DE ADMINISTRACION Y FINANZAS, OCHOA/GAMBOA,JUAN DAVID - GERENTE DE PROYECTOS DE PRODUCCION</t>
  </si>
  <si>
    <t>HOLGUIN/MOGOLLON,RAFAEL</t>
  </si>
  <si>
    <t>SE CONCLUYO ESTA TAREA CON EL CORREO DEL LIC. RAFAEL HOLGUIN DONDE CONFIRMA QUE LOS REGLAMENTOS FUERON  INGRESADOS PARA AUTORIZACION POR LA AUTORIDAD CORRESPONDIENTE.</t>
  </si>
  <si>
    <t>DIEGO SOHAIL ZATARAIN MARTINEZ, PATRICIA MARTINEZ VILLALBA</t>
  </si>
  <si>
    <t>50</t>
  </si>
  <si>
    <t>SP TORREÓN, MP TORREÓN</t>
  </si>
  <si>
    <t>SE DA DE ALTA COMO IMPRODUCTIVA POR SER UNA TAREA REPETITIVA</t>
  </si>
  <si>
    <t xml:space="preserve">SE PIDIO ANALISIS Y VISTO BUENO PARA FACTURACION. SE DIERON RECOMENDACIONES VIA CORREO.Buena tarde._x000D_
_x000D_
Sama, de acuerdo con nuestra reunión procedamos con lo siguiente:_x000D_
_x000D_
•	Reversa de Kits, correspondiente al lote 016621, y afectación únicamente por lo correspondiente a los a las tres piezas que se entregaron en físico. (Samael)_x000D_
•	Validación de vale numero 815 (Paty)_x000D_
•	Estatus de materiales correspondientes al SKSP-22-0008 (Gerencia planta)_x000D_
_x000D_
Nota. Samael favor de acatar recomendación oficial, afectación de Kits únicamente por lo que corresponde de acuerdo con el listado oficial, cualquier requerimiento de alguna autoridad diferente a esta recomendación, favor de informar a AI._x000D_
_x000D_
Saludos._x000D_
_x000D_
Patricia Martínez Villalba_x000D_
Gerente Auditoría Interna_x000D_
Av. Aeropuerto, Ignacio Allende, 27160_x000D_
Torreón Coah., México_x000D_
T: +52 (871) 731 7070| M: +52 (871) 887 0763_x000D_
       </t>
  </si>
  <si>
    <t>MORALES/CHAVIRA,GEORGINA  - GERENTE DE TECNOLOGIAS DE INFORMACION</t>
  </si>
  <si>
    <t>HOLGUIN/MOGOLLON,RAFAEL  - DIRECTOR DE ADMINISTRACION Y FINANZAS</t>
  </si>
  <si>
    <t>REPROGRAMADA</t>
  </si>
  <si>
    <t>SE DA DE ALTA COMO IMPRODUCTIVA POR SER UNA TAREA CONSTANTE</t>
  </si>
  <si>
    <t>SE DAR DE ALTA FOLIO DE CADA CASO A REVISIÓN</t>
  </si>
  <si>
    <t>30</t>
  </si>
  <si>
    <t>HERNANDEZ/ESPARZA,RAQUEL ABIGAID - VENDEDOR JR</t>
  </si>
  <si>
    <t>YOLANDA AVILA LOZANO</t>
  </si>
  <si>
    <t>RAMIREZ/HERRERA,MARIA DE CRISTABEL - JEFE DE ALMACEN</t>
  </si>
  <si>
    <t>28</t>
  </si>
  <si>
    <t>16/07/2023</t>
  </si>
  <si>
    <t>27</t>
  </si>
  <si>
    <t>TAREA PERMANENTE</t>
  </si>
  <si>
    <t>30/12/2023</t>
  </si>
  <si>
    <t>PATRICIA MARTINEZ VILLALBA, JESUS ISRAEL FLORES DE LA ROSA, BERENICE CERVANTES PIZAÑA</t>
  </si>
  <si>
    <t>TE CHIHUAHUA, TE TORREÓN, TE CANANEA, TE ZACATECAS, TE PARRAL, SP TORREÓN, MP TORREÓN</t>
  </si>
  <si>
    <t>CREACION DE FLUJO Y BITACORA DE CASOS PARA FUNCIONAMIENTO DE COMITE DE COMPRAS</t>
  </si>
  <si>
    <t>21</t>
  </si>
  <si>
    <t>49</t>
  </si>
  <si>
    <t>SE PRESENTARAN SIMULADORES EN EXCEL A LA DG PARA VALIDAR AQUELLOS QUE SE EMIGRAN A POWER BI</t>
  </si>
  <si>
    <t>ZUÑIGA/LOPEZ,IGNACIO - GERENTE DE COMPRAS</t>
  </si>
  <si>
    <t xml:space="preserve">BERENICE CERVANTES PIZAÑA, PATRICIA MARTINEZ VILLALBA, DIEGO SOHAIL ZATARAIN MARTINEZ </t>
  </si>
  <si>
    <t>26/05/2023</t>
  </si>
  <si>
    <t>27/08/2023</t>
  </si>
  <si>
    <t>11/05/2023</t>
  </si>
  <si>
    <t>APLICAR PROTOLO PARA LA PREVENCIÓN DE VIOLENCIA LABORAL, CODIGO DE ETICA Y REGLAMENTO INTERNO</t>
  </si>
  <si>
    <t>TODAS</t>
  </si>
  <si>
    <t>CAMBIA POR LA 7</t>
  </si>
  <si>
    <t xml:space="preserve">JESUS ISRAEL FLORES DE LA ROSA, PATRICIA MARTINEZ VILLALBA, DIEGO SOHAIL ZATARAIN MARTINEZ </t>
  </si>
  <si>
    <t>39</t>
  </si>
  <si>
    <t>40</t>
  </si>
  <si>
    <t>09/27/2023</t>
  </si>
  <si>
    <t>05/10/2023</t>
  </si>
  <si>
    <t>FORMATO PARA RESGUARDO DE ACTIVOS FIJOS Y HERRAMIENTAS</t>
  </si>
  <si>
    <t>SE DIO DE ALTA EN UN NUEVO NUMERO DE TAREA</t>
  </si>
  <si>
    <t>CONTROL Y ADMINISTRACIÓN DE PROYECTOS</t>
  </si>
  <si>
    <t>SE DIO DE ALTA EN OTRO NUMERO DE TAREA</t>
  </si>
  <si>
    <t>NUEVA ESTRATEGIA COMERCIAL NEGOCIOS ESPECIALES</t>
  </si>
  <si>
    <t>DUPLICADA CON LA 9</t>
  </si>
  <si>
    <t xml:space="preserve">PATRICIA MARTINEZ VILLALBA, DIEGO SOHAIL ZATARAIN MARTINEZ </t>
  </si>
  <si>
    <t>SE CAPTURA NUEVAMENTE EN OTRO NUMERO DE TAREA</t>
  </si>
  <si>
    <t>ATENCIÓN ESPECIALIZADA PROBLEMATICA SCI</t>
  </si>
  <si>
    <t>SANTIAGO/VELASCO,TRANQUILINO - GERENTE DE PROYECTOS Y CONTRATOS</t>
  </si>
  <si>
    <t>LOPEZ/REYES,GUILLERMO - DIRECTOR COMERCIAL</t>
  </si>
  <si>
    <t>DENUNCIA ACOSO PATSY BASTI BANDA</t>
  </si>
  <si>
    <t>ROTACION DE PERSONAL CONTABILIDAD/DENUNCIA POR HOSTIGAMIENTO LABORAL</t>
  </si>
  <si>
    <t>LIRA/RODRIGUEZ,JUANA LETICIA - CONTRALOR GENERAL</t>
  </si>
  <si>
    <t>SANCHEZ/DEL MORAL,ALICIA VIRGINIA - JEFE DE MERCADOTECNIA</t>
  </si>
  <si>
    <t>CARLOS ALBERTO OCHOA GAMBOA</t>
  </si>
  <si>
    <t>36</t>
  </si>
  <si>
    <t>38</t>
  </si>
  <si>
    <t>15/09/2023</t>
  </si>
  <si>
    <t xml:space="preserve">LIRA/RODRIGUEZ,JUANA LETICIA - </t>
  </si>
  <si>
    <t>27/11/2023</t>
  </si>
  <si>
    <t>ESTA AUDITORIA SE REPROGRAMA POR REDUCCION EN LA PLANTILLA LABORAL</t>
  </si>
  <si>
    <t>Auditoria Interna  Resguardo digital de proyectos Grupo Tepsa</t>
  </si>
  <si>
    <t>SANCHEZ/ROSALES,CESAR - JEFE DE LICITACIONES Y CONTRATOS</t>
  </si>
  <si>
    <t>LOPEZ/REYES GUILLERMO</t>
  </si>
  <si>
    <t>LOPEZ/REYES,GUILLERMO</t>
  </si>
  <si>
    <t>31/12/2022</t>
  </si>
  <si>
    <t>365</t>
  </si>
  <si>
    <t xml:space="preserve">                  Seguimiento a tareas Histórico</t>
  </si>
  <si>
    <t>SE PIDIO ANALISIS Y VISTO BUENO PARA FACTURACION. SE DIERON RECOMENDACIONES VIA CORREO.</t>
  </si>
  <si>
    <t>29/06/2023</t>
  </si>
  <si>
    <t>19/06/2023</t>
  </si>
  <si>
    <t>80</t>
  </si>
  <si>
    <t>CONTROL DE ENTRADAS Y SALIDAS DE MATERIALES EN CONSIGNACIÓN</t>
  </si>
  <si>
    <t>21/09/2023</t>
  </si>
  <si>
    <t>25/09/2023</t>
  </si>
  <si>
    <t>10/05/2023</t>
  </si>
  <si>
    <t>09/25/2023</t>
  </si>
  <si>
    <t>27/06/2023</t>
  </si>
  <si>
    <t>29/08/2023</t>
  </si>
  <si>
    <t>98</t>
  </si>
  <si>
    <t>20/09/2023</t>
  </si>
  <si>
    <t>24/07/2023</t>
  </si>
  <si>
    <t>23/07/2023</t>
  </si>
  <si>
    <t>65</t>
  </si>
  <si>
    <t>09/04/2023</t>
  </si>
  <si>
    <t>20/04/2023</t>
  </si>
  <si>
    <t>01/01/2022</t>
  </si>
  <si>
    <t>CANCELADA</t>
  </si>
  <si>
    <t>PROYECTO INTERNO  ORDENES DE TRABAJO PARA PLANTAS</t>
  </si>
  <si>
    <t>TEPSA ELÉCTRICA, TEPSA STEEL POWER</t>
  </si>
  <si>
    <t>04/09/2023</t>
  </si>
  <si>
    <t>30/05/2023</t>
  </si>
  <si>
    <t>34</t>
  </si>
  <si>
    <t>94</t>
  </si>
  <si>
    <t>21/06/2023</t>
  </si>
  <si>
    <t>07/10/2023</t>
  </si>
  <si>
    <t>15/08/2023</t>
  </si>
  <si>
    <t>28/07/2023</t>
  </si>
  <si>
    <t>45153</t>
  </si>
  <si>
    <t>07/28/2023</t>
  </si>
  <si>
    <t>18/09/2023</t>
  </si>
  <si>
    <t>09/09/2023</t>
  </si>
  <si>
    <t>01/12/2023</t>
  </si>
  <si>
    <t>85</t>
  </si>
  <si>
    <t>08/15/2023</t>
  </si>
  <si>
    <t>10/07/2023</t>
  </si>
  <si>
    <t>81</t>
  </si>
  <si>
    <t>59</t>
  </si>
  <si>
    <t>66</t>
  </si>
  <si>
    <t>67</t>
  </si>
  <si>
    <t>56</t>
  </si>
  <si>
    <t>21/04/2023</t>
  </si>
  <si>
    <t>Auditoria Interna Activos fijos e inversiones Grupo Tepsa</t>
  </si>
  <si>
    <t>42</t>
  </si>
  <si>
    <t>PLANEACION, EJECUCIÓN Y SEGUIMIENTO A PLAN DE TRABAJO AUDITORIA INTERNA</t>
  </si>
  <si>
    <t>46</t>
  </si>
  <si>
    <t>22/05/2023</t>
  </si>
  <si>
    <t>09/07/2023</t>
  </si>
  <si>
    <t>61</t>
  </si>
  <si>
    <t>68</t>
  </si>
  <si>
    <t>16/06/2023</t>
  </si>
  <si>
    <t>54</t>
  </si>
  <si>
    <t>52</t>
  </si>
  <si>
    <t>191</t>
  </si>
  <si>
    <t>53</t>
  </si>
  <si>
    <t>51</t>
  </si>
  <si>
    <t>LISTA MAESTRA DE DOCUMENTOS CONTROL INTERNO</t>
  </si>
  <si>
    <t>32</t>
  </si>
  <si>
    <t>00</t>
  </si>
  <si>
    <t>41</t>
  </si>
  <si>
    <t>79</t>
  </si>
  <si>
    <t>78</t>
  </si>
  <si>
    <t>77</t>
  </si>
  <si>
    <t>76</t>
  </si>
  <si>
    <t>75</t>
  </si>
  <si>
    <t>74</t>
  </si>
  <si>
    <t>71</t>
  </si>
  <si>
    <t>72</t>
  </si>
  <si>
    <t>70</t>
  </si>
  <si>
    <t>69</t>
  </si>
  <si>
    <t>26/06/2023</t>
  </si>
  <si>
    <t>64</t>
  </si>
  <si>
    <t>63</t>
  </si>
  <si>
    <t>62</t>
  </si>
  <si>
    <t>60</t>
  </si>
  <si>
    <t>58</t>
  </si>
  <si>
    <t>57</t>
  </si>
  <si>
    <t>55</t>
  </si>
  <si>
    <t>48</t>
  </si>
  <si>
    <t>47</t>
  </si>
  <si>
    <t>45</t>
  </si>
  <si>
    <t>44</t>
  </si>
  <si>
    <t>29</t>
  </si>
  <si>
    <t>3-2</t>
  </si>
  <si>
    <t>2-1</t>
  </si>
  <si>
    <t>ALEJANDRO MARTINEZ - AUXILIAR DE REHH</t>
  </si>
  <si>
    <t>HOMERO LOPEZ - JEFE DE RRHH</t>
  </si>
  <si>
    <t>JUAN YÁÑEZ GONZÁLEZ</t>
  </si>
  <si>
    <t>RAFAEL HOLGUIN</t>
  </si>
  <si>
    <t>20.5</t>
  </si>
  <si>
    <t>28/01/2023</t>
  </si>
  <si>
    <t>2.5</t>
  </si>
  <si>
    <t>ALBERTO SORIANO - GERENTE DE PLANTA</t>
  </si>
  <si>
    <t>GUILLERMO LÓPEZ - DIRECTOR DE OPERACIONES COEMRCIALES</t>
  </si>
  <si>
    <t xml:space="preserve">              Seguimiento de hallazgos</t>
  </si>
  <si>
    <t>DATOS ESPECIFICOS DE LA AUDITORÍA</t>
  </si>
  <si>
    <t>NO. HALLAZGO</t>
  </si>
  <si>
    <t>ESTATUS DEL HALLAZGO</t>
  </si>
  <si>
    <t>TIPO DE
 AUDITORÍA</t>
  </si>
  <si>
    <t>PONDERACIÓN DE LA AUDITORÍA</t>
  </si>
  <si>
    <t>PERIODICIDAD DE EJECUCIÓN DE LA AUDITORÍA</t>
  </si>
  <si>
    <t>LUGAR DE EJECUCIÓN</t>
  </si>
  <si>
    <t>ALCANCE 
(RANGO DE TIEMPO A AUDITAR Y EJERCICIO)</t>
  </si>
  <si>
    <t>PUNTOS DE REVISIÓN 
(ASPECTOS A REVISAR)</t>
  </si>
  <si>
    <t xml:space="preserve">/ </t>
  </si>
  <si>
    <t>DIRECTOR A CARGO</t>
  </si>
  <si>
    <t>AUDITOR(ES) ASIGNADO</t>
  </si>
  <si>
    <t>//</t>
  </si>
  <si>
    <t>NO. DE 
HALLAZGO DE LA TAREA PROGRAMADA</t>
  </si>
  <si>
    <t>FECHA DE HALLAZGO</t>
  </si>
  <si>
    <t>AÑO DE HALLAZGO</t>
  </si>
  <si>
    <t>MES DE HALLAZGO</t>
  </si>
  <si>
    <t>MES-AÑO DE HALLAZGO</t>
  </si>
  <si>
    <t>HALLAZGO</t>
  </si>
  <si>
    <t>RESPONSABLE 
DIRECTO 
(NOMBRE Y PUESTO)</t>
  </si>
  <si>
    <t>NIVEL DE RIESGO DEL HALLAZGO</t>
  </si>
  <si>
    <t>NIVEL DE IMPACTO DEL HALLAZGO</t>
  </si>
  <si>
    <t>PONDERACIÓN DEL HALLAZGO</t>
  </si>
  <si>
    <t>CAUSA</t>
  </si>
  <si>
    <t>RECOMENDACIÓN DE AUDITORÍA</t>
  </si>
  <si>
    <t>CONSIDERACIONES PARA EL HALLAZGO</t>
  </si>
  <si>
    <t>VER 
CARPETA</t>
  </si>
  <si>
    <t>RUTA DE 
PAPELES DE TRABAJO</t>
  </si>
  <si>
    <t>EVIDENCIA 1</t>
  </si>
  <si>
    <t>EVIDENCIA 2</t>
  </si>
  <si>
    <t>EVIDENCIA 3</t>
  </si>
  <si>
    <t>EVIDENCIA 4</t>
  </si>
  <si>
    <t>EVIDENCIA 5</t>
  </si>
  <si>
    <t>14/12/2023</t>
  </si>
  <si>
    <t>DETALLE EN EXCEL, INCIDENCIAS.</t>
  </si>
  <si>
    <t>24/11/2023</t>
  </si>
  <si>
    <t>OBSERVACIONES EN ARCHIVO DE HALLAZGOS</t>
  </si>
  <si>
    <t xml:space="preserve">1.- La OC 037074 con fecha del 17/02/2023 no corresponde a la numeración (consecutivo) de las ordenes generadas en esa fecha en la ultima imagen se presenta la orden con folio 037000 del 13/02/2023 y con la 037050 del 17/02/2023._x000D_
2.- La OC 037074 con fecha del 17/02/2023 no corresponde a una versión creada antes de la orden 037074 con fecha 22/02/2023 ya que esta ni en el sistema se encuentra registro de no. De revisión diferente al “00”._x000D_
3.- El formato de la fecha de la orden de compra 037074 con fecha del 17/02/2023 ya que como se muestra en la orden 037000 y 037050 el formato de fecha que el sistema automáticamente generas es el siguiente “m/dd/aaaa” y esta presenta el siguiente formato “dd/mm/aaaa” ósea un formato diferente que el sistema no pudo haber asignado automáticamente._x000D_
4.- La OC 037074 con fecha del 17/02/2023 no presenta el nombre de la persona que autoriza la orden no muestra este apartado dentro del documento._x000D_
5.- El numero de artículo de la OC 037074 con fecha del 17/02/2023 no se encuentra en el sistema (ni el los reportes de existencia, catálogo de artículos, reportes de órdenes de compra ni en la base de datos (confirmado por el área de sistemas)._x000D_
_x000D_
</t>
  </si>
  <si>
    <t>GUERRERO/CAMACHO,MARIO ALBERTO - INGENIERO DE VENTAS</t>
  </si>
  <si>
    <t>Malas practicas del personal.</t>
  </si>
  <si>
    <t xml:space="preserve">_x000D_
Fraudes por compras ficticias del personal de ventas o de cualquier otra área._x000D_
</t>
  </si>
  <si>
    <t xml:space="preserve">Cambiar aplicación adobe premium (la que permite editar documentos), limitar su uso solo a personal de áreas que por sus funciones específicas lo requieran._x000D_
Sanciones inmediatas con el personal que resulte involucrado en este hecho._x000D_
Política donde se prohíba la modificación de todo documento oficial incluyendo sanciones administrativas en caso de presentarse._x000D_
 Aviso interno y externo para no aceptar ordenes de compra sin firma._x000D_
</t>
  </si>
  <si>
    <t>TIENE UN POWER POINT CON TODO EL SOPORTE DE EVIDENCIA/CARPETA DE PAPELES DE TRABAJO</t>
  </si>
  <si>
    <t xml:space="preserve">Buen día._x000D_
_x000D_
Rafa, te saludo esperando te encuentres bien._x000D_
_x000D_
Te comparto, se reviso el celular de Homero, previendo el que la situación se estuviera repitiendo con mas personal a su cargo._x000D_
Se realizan los siguientes hallazgos:_x000D_
_x000D_
1.	13 personas del departamento Admon. De capital humano con línea de celular corporativa, inversión anual de $ 62 mil pesos._x000D_
 _x000D_
_x000D_
_x000D_
2.	Uso significativo del WhatsApp para comunicación laboral, poco uso Teams, aun y cuando lo tienen instalado en sus equipos celulares, ejemplo:_x000D_
a.	Permisos para ausentarse._x000D_
b.	Trabajo fuera del horario laboral, incluidos fines de semana._x000D_
c.	Archivos de trabajo enviados por esa vía._x000D_
_x000D_
3.	Aun y con línea corporativa terminan usando el celular personal._x000D_
_x000D_
    _x000D_
</t>
  </si>
  <si>
    <t>YAÑEZ/GONZALEZ,JUAN - GERENTE DE ADMINISTRACION Y CAPITAL HUMANO</t>
  </si>
  <si>
    <t xml:space="preserve">•	Ausencia de análisis de necesidad para el otorgamiento de líneas de celular corporativas._x000D_
•	Ausencia de apego a procesos y utilización de herramientas oficiales para comunicación._x000D_
_x000D_
</t>
  </si>
  <si>
    <t xml:space="preserve">•	Altos gastos por utilización de líneas de celular innecesarias._x000D_
•	Riesgo materializado por acoso sexual en WhatsApp personales._x000D_
</t>
  </si>
  <si>
    <t xml:space="preserve">1.	Las líneas de celulares se deben proporcionar de acuerdo con las necesidades del puesto._x000D_
a.	Requisito indispensable, que el personal viaje._x000D_
b.	Que las actividades a desempeñar requieran forzosamente un celular, (considerar cámara fotográfica para eventos y demás actividades)._x000D_
c.	Para el personal que, si justifique el uso de líneas corporativas, requerir el uso de herramientas oficial Teams como prioritaria para comunicarse._x000D_
d.	Establecer limites en las relaciones interpersonales jefe-subordinado._x000D_
e.	Aplicación de procesos de ausencias también para el personal de capital humano._x000D_
_x000D_
</t>
  </si>
  <si>
    <t>117</t>
  </si>
  <si>
    <t xml:space="preserve">El día 09 de noviembre del 2023 se recibe una solicitud de reunión urgente por parte de dirección administrativa y gerencia de Admón. De capital humano. _x000D_
Se atendió la reunión donde se expuso, lo siguiente._x000D_
•	Reporte por parte de la empleada Miriam Larisa González Perez (Administrador de capital humano CSCGT) en contra de Ismael Homero Perez Herrera (Jefe administración de capital humano). Enuncia dos tipos de acoso, laboral y sexual._x000D_
•	Presenta evidencia proveniente de WhatsApp, en la cual se confirma el acoso sexual._x000D_
La gerencia de Admon. De capital humano fue el primer contacto con la denunciante, posteriormente hablo con el denunciado y le externo la situación, al mismo tiempo que le menciono unas fotografías con capturas de pantalla que le fueron proporcionadas por la denunciante. Existe un protocolo de atención a este tipo de casos y la gerencia no lo siguió._x000D_
_x000D_
_x000D_
_x000D_
_x000D_
_x000D_
_x000D_
_x000D_
</t>
  </si>
  <si>
    <t xml:space="preserve">Acoso sexual._x000D_
•	Incumplimiento de leyes_x000D_
•	Poder y control_x000D_
•	Cultura de aceptación._x000D_
•	proceso multifactorial en el que resulta imposible reducir la causa de este problema a explicaciones simplistas como las relaciones de poder o cuestiones de género._x000D_
Fuga de información delicada en una denuncia._x000D_
•	La gerencia de Admon. Capital humano no siguió el protocolo que la empresa tiene establecido para atención a estos casos._x000D_
_x000D_
_x000D_
</t>
  </si>
  <si>
    <t xml:space="preserve">La empresa sufre afectaciones por despido de personal, afectaciones económicas, retraso de objetivos, etc._x000D_
La fuga de información trae como consecuencia desinformación, sesgo, impacto económico para la empresa y perdida de evidencia por aviso previo a los involucrados en un caso._x000D_
El personal que sufre acoso sexual puede tener las siguientes repercusiones._x000D_
•	Baja autoestima.  _x000D_
•	Descenso de la motivación. _x000D_
•	Menor rendimiento laboral y mayor accidentalidad. _x000D_
•	Repercusiones en la salud mental. _x000D_
•	Trastornos de sueño. _x000D_
•	Modificación en el comportamiento. _x000D_
•	Perjuicio en la situación laboral. _x000D_
</t>
  </si>
  <si>
    <t xml:space="preserve">•	Baja inmediata del denunciado, esto en base a evidencia y por el numero de mujeres que dependen en este cargo, esto para prevenir más denuncias._x000D_
o	Esta baja debe realizarse sin responsabilidad para la empresa._x000D_
_x000D_
•	Acta administrativa para el colaborador Juan Yáñez Gonzalez por fuga de información._x000D_
</t>
  </si>
  <si>
    <t>116</t>
  </si>
  <si>
    <t>07/11/2023</t>
  </si>
  <si>
    <t>SE REVISA MATERIAL PUBLICADO EN PAGINAS OFICIALES DE GRUPO TEPSA.</t>
  </si>
  <si>
    <t>TORRES/CUETO,JESUS ANTONIO - JEFE MARKETING</t>
  </si>
  <si>
    <t>AUSENCIA DE CONTROLES PARA SUBIR MATERIAL A PAGINAS OFICIALES</t>
  </si>
  <si>
    <t>EL MATERIAL PUEDE SER UTILIZADO POR OTRAS EMPRESAS O POR LA MISMA COMPETENCIA</t>
  </si>
  <si>
    <t>PROTECCION INMEDIATA DE TODO EL MATERIAL QUE SE ENCUENTRA EN PAGINAS OFICIALES</t>
  </si>
  <si>
    <t xml:space="preserve">El día 20 de enero se atendió una llamada telefónica de la colaboradora Elvira Avila Maria Avila Aguilera (jefe de costos). Se solicita que personal de Auditoría Interna acuda a la oficina de recursos humanos donde ella presenta una queja._x000D_
_x000D_
Durante la entrevista se mencionan los siguientes puntos:_x000D_
1.	Situaciones en las que la colaboradora se sintió que se le restó importancia a su trabajo. _x000D_
o	Este punto hace referencia especifica al puesto (contraloría general)_x000D_
2.	Situaciones y comentarios con los que la colaboradora se sintió aislada._x000D_
3.	Situaciones en las que la colaboradora sintió que no fue respetada en su trabajo._x000D_
4.	Situaciones que la colaboradora presencio donde no se trató con respeto a personal del grupo._x000D_
o	Este punto hace referencia al puesto (contador general)._x000D_
5.	Situaciones en las que la colaboradora sintió que no fue respetada en el trato a su persona._x000D_
o	Este punto hace referencia específica a los puestos (Contador general)_x000D_
6.	Situaciones meramente en el desarrollo de sus funciones que le preocupan al ser la afectación de costos en grupo TEPSA la base principal del resultado en cada una de las empresas. La colaboradora explica que cuenta con todos los papeles de trabajo que avalan su trabajo y los números que presenta. Al cierre del 2022 fue cuestionada por movimientos y afectaciones al costo sin entender la causa._x000D_
o	En este punto la colaboradora argumenta su disponibilidad para una revisión por parte de las áreas que lo requieran._x000D_
7.	Situaciones que detonaron en la colaboradora y fue necesario atención medica por estrés laboral. (Evidencia)_x000D_
La colaboradora refiere estas situaciones que la llevaron a solicitar ayuda médica debido al daño físico y psicológico ocasionado por los puntos ya mencionados._x000D_
_x000D_
El departamento de Auditoría Interna realiza el análisis necesario para emitir una opinión y proporcionar las recomendaciones que permiten mitigar los riesgos presentados en este documento._x000D_
Dentro de este análisis se encuentra lo siguiente:_x000D_
_x000D_
_x000D_
_x000D_
_x000D_
</t>
  </si>
  <si>
    <t xml:space="preserve">La principal causante se refiere a dos puntos._x000D_
•	Reestructuración dentro de la empresa donde las administraciones fueron llevando a movimientos internos y no se realiza el proceso de selección completo para asegurar que las personas cumplen con los perfiles necesarios._x000D_
Punto hace referencia a informe presentado por la empresa capital humano (Coaching Personalizado). Con las siguientes recomendaciones:_x000D_
 _x000D_
_x000D_
•	Personal en puestos con personal a cargo cuyo perfil no es el adecuado para ello, provocando con esto un clima laboral no adecuado. _x000D_
Punto que hace referencia a análisis de información realizada por auditoría Interna._x000D_
o	Se entrevisto a 6 personas que dependen directamente de la colaboradora Blanca Vianey Peña Morales realizando un sondeo donde se encontraron entre otras cosas lo siguiente:_x000D_
o	Se realizan 15 preguntas de las cuales se resalta lo más relevante para el caso._x000D_
_x000D_
1.	¿Recibiste la descripción de tu puesto completa y actualizada por escrito? (lista de actividades, alcance y responsabilidad)._x000D_
o	no, todavía no_x000D_
o	no, no recibió actividades fijas, le indicaron que "contabilidad es todo de todos", las cosas sobre la marcha, actividades fuera de lo indicado como parte del puesto en la oferta laboral. (comentarios de blanca)._x000D_
o	no, recursos humanos presentó unas actividades, en el departamento se las cambiaron y actualmente le han modificado y agregado nuevas actividades._x000D_
_x000D_
2.	¿Recibiste capacitación sobre las actividades a desarrollar?_x000D_
(teórica y práctica)._x000D_
o	no, porque le dicen que están en una reorganización del departamento, y aún no se definen las actividades._x000D_
o	no._x000D_
o	sí, pero no fue muy a detalle lo tenía que estar solicitando._x000D_
_x000D_
3.	¿Recibiste seguimiento y retroalimentación continua en la curva de aprendizaje? ¿cada cuándo? ¿por cuánto tiempo?_x000D_
o	no, tengo que preguntar, no está segura de que todo se esté realizando correctamente., ninguno._x000D_
o	no, solo le indicaron una vez como hacerlo y se le indicó que si surgen las dudas preguntara, ninguno._x000D_
o	sí, según se van realizando las actividades por su periodicidad, a la fecha se sigue haciendo._x000D_
o	no, cuando ella busca la retroalimentación. intermitentemente conforme se va solicitando._x000D_
_x000D_
4.	¿Actualmente cuentas con descripción de puesto actualizada?_x000D_
¿tienes acceso a ella?_x000D_
o	No, se entregaron actividades informalmente._x000D_
o	"no, recibe cuestionamientos por errores que se suscitan argumentando que no hubo un acercamiento para preguntar por parte del colaborador, cambian las urgencias y las prioridades continuamente._x000D_
o	Está realizando actividades de dos puestos y no se le está considerando._x000D_
o	No._x000D_
o	Si tiene algunas actividades porque le van dando actividades. (lo están desarrollando)._x000D_
_x000D_
5.	¿Se ha respetado tu horario o roll de trabajo definido? _x000D_
o	No, se tiene que llevar tu computadora todos los días, estas dos semanas._x000D_
o	No, solo se le indico que en el cierre de mes y estaba de acuerdo con eso, pero no ha sido solo en estas situaciones. ha tenido dificultades para disponer de su horario de comida._x000D_
o	No, le mueven el horario de comida y tiene que estar preguntando si puede salir a una hora. y les llaman la atención por salir a comer en grupo._x000D_
o	No, con blanca no se respeta el horario de salida._x000D_
con leticia no puede en ocasiones no sale a comer a su hora._x000D_
_x000D_
6.	¿Es común realizar tiempo extra? ¿consideras que es justificable?_x000D_
o	Si, no, falta organización, (no se ve que se vaya a eliminar esta práctica pronto)._x000D_
o	Si, no, es totalmente por falta de organización._x000D_
o	No, no, es por desorganización, le piden trabajar los sábados le exigen trabajos que no se explica lo que se está solicitando._x000D_
o	Si, no, falta de organización. se molestaba la jefa por pedir la recuperación del tiempo extra, tenía que trabajar en casa._x000D_
_x000D_
7.	¿En tu opinión crees que existe una buena organización dentro de tu departamento?_x000D_
o	No, cambian las actividades constantemente. no están organizadas ni hay puestos definidos todos hacen de todo, siempre es el argumento._x000D_
se pierden de vista actividades por falta de organización._x000D_
dejan las cosas al criterio y experiencia del colaborador, pero al recibir el resultado no es del todo de su agrado._x000D_
o	No (3 personas)_x000D_
o	No, no es clara la línea de mando._x000D_
_x000D_
</t>
  </si>
  <si>
    <t xml:space="preserve">1.	Mayor rotación de personal._x000D_
2.	Disminución o pérdida de la motivación laboral._x000D_
3.	Alteración de las relaciones interpersonales._x000D_
4.	Deterioro del ambiente laboral._x000D_
5.	Aumento de la accidentalidad._x000D_
6.	Ausentismo._x000D_
7.	Demandas laborales por hostigamiento laboral con afectaciones monetarias y desprestigio para la empresa._x000D_
8.	Elevados costos de producción._x000D_
9.	Afectaciones operativas (retrasos, retrabajos, errores, etc.)_x000D_
_x000D_
</t>
  </si>
  <si>
    <t xml:space="preserve">Aplicación de protocolo para prevenir atender y erradicar la violencia laboral en el trabajo._x000D_
Revisión inmediata de perfiles que presentan reportes de acciones que van en contra de los principios básicos de respeto y la habilidad establecer relaciones interpersonales, obligatorio en el ámbito laboral._x000D_
Baja de la colaboradora con el antecedente de que la empresa ya invirtió en darle las herramientas para desarrollar sus habilidades sin obtener el resultado deseado._x000D_
_x000D_
Aplicación de procedimientos para reclutamiento y selección de personal._x000D_
</t>
  </si>
  <si>
    <t>EL DETALLE DE ESTE HALLAZGO ESTA EN WORD</t>
  </si>
  <si>
    <t>93</t>
  </si>
  <si>
    <t>01/11/2023</t>
  </si>
  <si>
    <t>SITUACION ACTUAL.</t>
  </si>
  <si>
    <t>110</t>
  </si>
  <si>
    <t>HALLAZGO EN FORMATO EXCEL</t>
  </si>
  <si>
    <t xml:space="preserve">Buena tarde._x000D_
_x000D_
Sama, de acuerdo con nuestra reunión procedamos con lo siguiente:_x000D_
_x000D_
•	Reversa de Kits, correspondiente al lote 016621, y afectación únicamente por lo correspondiente a los a las tres piezas que se entregaron en físico. (Samael)_x000D_
•	Validación de vale numero 815 (Paty)_x000D_
•	Estatus de materiales correspondientes al SKSP-22-0008 (Gerencia planta)_x000D_
_x000D_
Nota. Samael favor de acatar recomendación oficial, afectación de Kits únicamente por lo que corresponde de acuerdo con el listado oficial, cualquier requerimiento de alguna autoridad diferente a esta recomendación, favor de informar a AI._x000D_
_x000D_
Saludos._x000D_
_x000D_
</t>
  </si>
  <si>
    <t>, YOLANDA AVILA LOZANO - GERENTE DE OPERACIONES DE  PLANTA</t>
  </si>
  <si>
    <t xml:space="preserve">Sama, de acuerdo con nuestra reunión procedamos con lo siguiente:_x000D_
_x000D_
•	Reversa de Kits, correspondiente al lote 016621, y afectación únicamente por lo correspondiente a los a las tres piezas que se entregaron en físico. (Samael)_x000D_
•	Validación de vale numero 815 (Paty)_x000D_
•	Estatus de materiales correspondientes al SKSP-22-0008 (Gerencia planta)_x000D_
_x000D_
Nota. Samael favor de acatar recomendación oficial, afectación de Kits únicamente por lo que corresponde de acuerdo con el listado oficial, cualquier requerimiento de alguna autoridad diferente a esta recomendación, favor de informar a AI._x000D_
</t>
  </si>
  <si>
    <t>107</t>
  </si>
  <si>
    <t xml:space="preserve">El miércoles 11 de octubre se notifica por parte de jefatura y gerencia de almacenes que el personal de almacén encontró pedacearía de cobre debajo de tarimas con gabinetes, en (Evidencia1_Hallzgo3_Tarea15) (Evidencia2_Hallzgo3_Tarea15) _x000D_
•	Auditoría interna procede acudir de inmediato y llevar una revisión en conjunto con personal de almacén para mover tarimas y buscar cobre escondido en el almacén. Se encontró cobre en las estructuras metálicas de almacén. (Evidencia3_Hallzgo3_Tarea15). SE PESARON  320 kilos de cobre, FUERA DE SISTEMA._x000D_
Se procedió a realizar entrevistas con el personal para encontrar al personal para encontrar contradicciones o para darle oportunidad al personal de hacer lo correcto y denunciar el echo y los participantes. De estas entrevistas únicamente una persona tuvo contradicciones y no pudo justificar el haber pesado una barra de cobre el día 23 de septiembre del 2023. El día que se hace la denuncia inicial de esta tarea._x000D_
•	Dentro de las entrevistas se detecta que en un inventario ciclico realizado el día 18 de septiembre al cobre con existencia se pudo haber detectado un sobrante y corregir el supuesto error del inventario anual. Se cuestiono a la supervisión y gerencia deduciendo con sus propias palabras” Pusieron el dato que está en sistema, se dio por hecho que era lo mismo y no se realizó la conversión para comprobarlo.” Falta muy grave._x000D_
</t>
  </si>
  <si>
    <t xml:space="preserve">•	El personal de almacén escondió cobre con intenciones de sacarlo de la empresa, probablemente bajo tarimas. Esto se confirma aún más con hallazgo número 2, los guardias no revisaban de manera correcta lo que está saliendo de la empresa._x000D_
•	Ausencia de control en la existencia de cobre, tanto en el existente en sistema como en el sobrante._x000D_
•	Horas extras no justificadas para el personal en almacén, sábado 23 de septiembre 2023._x000D_
</t>
  </si>
  <si>
    <t xml:space="preserve">•	Personal de coludido para robar cobre en la empresa._x000D_
•	Robo en material propiedad del cliente, riesgo ya materializado con cobre propiedad del cliente Sigrama._x000D_
•	Perdidas para la empresa por robo de material._x000D_
</t>
  </si>
  <si>
    <t xml:space="preserve">•	Control y resguardo de material susceptible de robo._x000D_
•	Transferencias de materiales de almacén a producción y viceversa, en dos pasos._x000D_
•	Acta administrativa a la jefatura y supervisión de almacén, motivos:_x000D_
o	Falta de supervisión en diversas operaciones revisadas en hallazgos 1 y 2._x000D_
o	Ausencia de validación a inventarios rotativos. Dando como resultado tramo de lámina de cobre fuera de sistema por mas de 17,400._x000D_
_x000D_
•	Revisar y analizar la posible baja del colaborador Jonathan Raul Taylor, si bien no se cuenta con evidencia que soporte su baja por robo, incurrió en contradicciones sin poder justificar porque estaba pesando cobre el día 23 de septiembre 2023._x000D_
</t>
  </si>
  <si>
    <t xml:space="preserve">1	Formato de salida de material con información faltante	Se realiza una revisión de los formatos de control de salidas de material debido a tener antecedentes de "", y en esta revisión se encontró con formatos sin autorización, facturas faltantes, etc,_x000D_
_x000D_
Nota: se  anexa análisis de en problemática con el llenado de  dicho formato 	16/10/2023_x000D_
2	Falta de equipo de seguridad del personal de montacargas	/Se adecuo equipo de protección personal a los montacarguistas después de comenzado el proceso de conteo  	17/10/2023_x000D_
3	Racks y artículos sin etiqueta	/No es posible encontrar bastantes artículos, esto debido a que no están identificados los racks y los artículos no cuentan con los códigos de barras 	16/10/2023_x000D_
####	Malfuncionamiento de códigos de barras en artículos	/Debido a la impresión en nuevos equipos de etiquetado, se tuvieron problemas con el escaneo de códigos de barras, conllevando un conteo con demoras	16/10/2023_x000D_
_x000D_
</t>
  </si>
  <si>
    <t>111</t>
  </si>
  <si>
    <t xml:space="preserve">TAREA 10 HALLAZGO 1- Viene de Tarea 71_x000D_
•	Se procede a realizar solicitud de retención de proveedor no localizado y el área de cuentas por pagar informa que tiene un adeudo, se revisa este adeudo encontrando lo siguiente:_x000D_
o	Factura emitida sin orden de compra._x000D_
o	Factura sin descripción del servicio prestado._x000D_
o	Se trata de localizar al proveedor para solicitarle soporte de este servicio prestado y explica que el servicio fue realizado el día 04 de octubre 2023._x000D_
o	OC 103638 CECILIA ARACELY GUTIERREZ/ MANTENIMIENTO MONTACARGA_x000D_
_x000D_
</t>
  </si>
  <si>
    <t xml:space="preserve">1.	Orden de compra realizada sin solicitar información al respecto de la compra, aun y cuando la factura ya esta emitida y esto va en contra del principio establecido en las órdenes de compra._x000D_
2.	Compra no realizada por el departamento de compras, esta compra es realizada por jefatura de almacenes._x000D_
</t>
  </si>
  <si>
    <t xml:space="preserve">•	Favorecimiento de terceros._x000D_
•	Costos para la empresa por mantenimientos que pudieran no ser necesarios._x000D_
</t>
  </si>
  <si>
    <t xml:space="preserve">•	Montacargas con el mismo tratamiento de flotilla, se recomienda sean registrados en archivo maestro con todo lo que conlleva esta administración._x000D_
•	Evaluación de proveedores registrados en catálogos de proveedores._x000D_
</t>
  </si>
  <si>
    <t xml:space="preserve">Derivado de tarea numero 61 Practicas no éticas, favorecimiento de terceros y fraude Chihuahua se registra la tarea numero 71 Compulsa Proveedores y clientes._x000D_
En la tarea numero 71 se registra el siguiente hallazgo en sucursal Parral._x000D_
En esta visita se seleccionaron 3 proveedores nuevos y 1 de los que mas se ha vendido, en esta ocasión únicamente se seleccionaron proveedores de gastos._x000D_
_x000D_
Se visitaron a estos proveedores en sus domicilios fiscales encontrando en 2 casos casa habitación sin que esta sean oficinas, fabricas o talleres, es decir, que los lugares donde desempeñan la función o materiales que adquiere TEPSA no se desempeñan en su domicilio fiscal._x000D_
El proveedor CELINA ARACELY GUTIERREZ VILLEGAS se encuentra como no localizado debido a que sus instalaciones están cerradas, según sus vecinos por más de 4 meses._x000D_
_x000D_
</t>
  </si>
  <si>
    <t>06/10/2023</t>
  </si>
  <si>
    <t xml:space="preserve">Durante el proceso de investigación realizado para el hallazgo número 1, se encontró que el día 23 de septiembre un empleado del área de producción se lleva tramos de madera correspondiente a las cajas donde venían los ventiladores de producción._x000D_
Derivado de la misma investigación fue necesario entrevistarlo y solicitarle información del material que se llevo en su carro, lo anterior porque los guardias no lo acompañaron y no había quien validara esa información fue necesario revisarlo. De acuerdo con el análisis realizado por AI este empleado se lleva únicamente lo que le autorizaron._x000D_
</t>
  </si>
  <si>
    <t xml:space="preserve">o	Esta practica no esta documentada en un proceso donde se autorice por medio de un formato esta autorización y donde se especifique que se está autorizando que el empleado retira._x000D_
o	Los guardias no cuentan con una indicación precisa de como validar esta actividad._x000D_
o	Las autorizaciones fueron verbales, tanto de la gerencia como de jefe de seguridad._x000D_
o	Los guardias no registran estos movimientos._x000D_
</t>
  </si>
  <si>
    <t xml:space="preserve">Los empleados pueden llevarse material no autorizado, ejemplo, lamina scrap._x000D_
Robos de materiales por medio de botes de basura, al no ser revisada por los guardias. (Garret)_x000D_
</t>
  </si>
  <si>
    <t>Documentar un proceso para este tipo de autorizaciones.</t>
  </si>
  <si>
    <t xml:space="preserve">El pasado 27 de septiembre se recibió una solicitud del gerente de Admón. De capital humano para acudir a su oficina debido a que se estaba recibiendo una denuncia por parte del colaborador Luis Alberto Aguilera Reyes en contra de EDGAR ADRIÁN JUÁREZ MONTOYA, ambos trabajadores del área de almacén en la empresa Tepsa Steel Power.
Detalla en hecho que el pasado 18 de septiembre del 2023 realizo un inventario y durante el mismo vio una lámina de cobre, indica que el día 25 de septiembre 2023 cuando baja la tarima se percata que esa lámina de cobre ya no está, que solo está la seña (marca). También agrega que el sábado 23 de septiembre se observó al empleado Edgar Adrián Juárez Montoya cortando algo en la guillotina.
Indica que reporta a su supervisor el empleado EDGAR ADRIÁN JUÁREZ MONTOYA, y que este le indica que no diga nada, que porque si lo reportan Sama les quitara el bono a todos.
Desde este reporte se pidió confidencialidad para realizar una investigación que nos permitiera contar con los elementos y poder comprobar dicha denuncia.
Se realizaron las siguientes tareas.
•	Recuperación de videos de cctv para corroborar hechos y horarios proporcionados por el empleado denunciante.
•	Análisis de videos, revisión de materiales en almacén.
•	Revisión de movimientos en sistema para estos materiales.
•	Solicitud de soporte e información a planta.
•	Se entrevista al jefe de almacén y montacarguista que estuvieron laborando el sábado 23 de septiembre, al supervisor de almacén EDGAR ADRIÁN JUÁREZ MONTOYA no es posible entrevistarlo por encontrarse en periodo vacacional.
Derivado de todo este análisis se documentan los siguientes hallazgos.
HALLAZGO 1
•	El reporte realizado en la denuncia de Luis Alberto Aguilera Reyes se realiza sin proporcionar la información completa, a lo largo de tiempo fue proporcionando datos importantes que de acuerdo con el análisis significaba evidenciar que el conocía información referente a este hecho.
•	Se realizan dos visitas en almacén en la cual se le pide al jefe de almacén que nos muestre las tarimas donde se encuentra el cobre.
o	En la primera visita nos señala una tarima donde luego de revisar nos indica que no, que probablemente ya se entregó al cliente.
o	Nos señala otra tarima donde argumenta se encuentra cobre sobrante de algunos cortes, se le pregunta si esta pesado y contesta que no.
o	Nos señalan soleras de cobre que es propiedad del cliente Sigrama en el piso de almacén.
o	Indica que no tiene más cobre, que es lo único que tiene.
•	En la segunda visita realizada el martes 03 de octubre 2023.
o	Auditoria tiene conocimiento de una localización donde se encuentra cobre, esta localización es solicitada a Luis Alberto Aguilera (L-N3). Se pide al jefe de almacén nos muestra esta localización a lo que inmediatamente pregunta, ¿quieren ver el cobre?
o	En esta visita nos muestra una lámina de cobre que al revisarla observamos la marca mencionada en el reporte que hace el trabajador Luis Alberto Aguilera. Se le pregunta al jefe de almacén si la lámina tiene existencia en sistema a lo que el responde que sí.
•	El día 04 de octubre se realiza pesaje y se toman medidas de lámina de cobre con existencia física encontrando lo siguiente.
	58.5 kilos
	Equivalen a .914 de la unidad de medida del sistema 1.00 Pieza.
	Representa un sobrante físico de acuerdo con el sistema .670 unidad de medida.
o	Al revisar los movimientos del sistema encontramos que falta la pieza contada en inventario anual que corresponde a lo que está en sistema como existencia .244.
o	Encontramos que durante el inventario anual la lámina pesada y medida por auditoría interna no fue contada y al revisar los equipos de conteo encontramos que esta área le toco a EDGAR ADRIÁN JUÁREZ MONTOYA.
•	En revisión de videos de CCTV no se encontraron elementos para comprobar lo descrito en la denuncia de Luis Aguilera en relación EDGAR ADRIÁN JUÁREZ MONTOYA, sin embargo, se encuentra la intención de no registrar este sobrante confirmando si, la intención de sustraerlo.
•	Se encuentra que la salida de contenedores de basura de almacén no es revisada por la seguridad de la empresa, sale por cortina de recibo de materiales, en el montacargas. 
•	Se encuentra que los guardias el día 23 de septiembre no cuentan con su uniforme, debido a que se vieron utilizando vestimenta de civil.
</t>
  </si>
  <si>
    <t xml:space="preserve">1.	Falta de control en devolución de materia prima de sobrantes de producción a almacén._x000D_
2.	Fata de revisión en la salida de contenedores de basura correspondiente a almacén. Sin Garret detector de metales._x000D_
3.	Barrido de inventario anual realizando por el mismo personal de almacén donde se da oportunidad de que dejen fueran material, como en este caso._x000D_
4.	Ausencia de control de horas extra, no se justifica el personal de almacén los sábados._x000D_
5.	Equipos que permiten cortar materiales en almacén sin supervisión._x000D_
6.	Ausencia de control y protección de materiales susceptibles a robo._x000D_
</t>
  </si>
  <si>
    <t xml:space="preserve">1.	Materiales fuera de sistema susceptibles a robo._x000D_
2.	Altos costos para la empresa por horas extras no justificadas._x000D_
3.	Inversiones no aprovechadas, tratándose de seguridad externa contratada._x000D_
4.	Robo de materiales generando perdidas para la empresa._x000D_
</t>
  </si>
  <si>
    <t xml:space="preserve">1.	Aseguramiento de materiales susceptibles a robo, específicamente un cuarto chico con candado._x000D_
2.	Autorización y control de horas extras (recomendación recurrente)_x000D_
3.	Aprovechamiento de guardias para control de salidas, basura, scrap, materiales._x000D_
4.	Realización de inventario donde realmente sea el personal de otra área quien haga el barrido físico. (Observación recurrente de auditoría y Recomendación recurrente)._x000D_
5.	Revisión de materiales cargados a consecutivos de fabricación, ese sobrante físico se cargó en algún consecutivo._x000D_
</t>
  </si>
  <si>
    <t>EL DIA 25 DE SEPTIEMBRE SE RECIBE</t>
  </si>
  <si>
    <t>JUAREZ/MONTOYA,EDGAR ADRIAN - SUPERVISOR DE ALMACEN</t>
  </si>
  <si>
    <t xml:space="preserve">SITUACIÓN ACTUAL:_x000D_
_x000D_
ANTECEDENTES._x000D_
En junio 2022 el colaborador Luis Iván Miramontes Castro, realiza una búsqueda vía internet para cotizar material catalogado como acero, encontrando lo que aparentaba ser un proveedor denominado Lamina y placa comercial (Villacero) mediante una página. Se inicia contacto por medio de correo, solicita cotización direccionada al correo ventas@villa-acero.com. Desde esta fecha se solicitan diferentes cotizaciones para armar una cotización al cliente final de la empresa TEPSA ELÉCTRICA._x000D_
_x000D_
En el mes de enero del 2023 se colocan dos órdenes de compra 037553 realizada el 12 de abril del 2023 y la orden de compra 037670 realizada el 18 de abril del 2023._x000D_
Dentro de la operación normal de pagos a proveedores que no emiten factura se solicitó autorización para pago anticipado y procede. Una vez realizado el pago se pierde comunicación con el proveedor, no contesta teléfonos ni correos._x000D_
El día 29 de abril fue reportado al departamento de AI como proveedor no localizado y al cual se le había realizado un pago anticipado por materiales, específicamente acero._x000D_
Se realiza solicitud de información a la compradora y gerencia de compras, posteriormente se realiza análisis de evidencia proporcionada por compradora Adela Abigail Martinez Rubio, se realiza búsqueda en internet y por medio de llamadas telefónicas, después de un análisis se confirma fraude por parte de proveedor no existente._x000D_
A continuación, se detallan hallazgos._x000D_
1.	En esta operación se detecta que el vendedor José Carlos Rodriguez Hernandez de la empresa TEPSA ELÉCTRICA S. A DE CV tras recibir tres cotizaciones de diferentes proveedores sugiere se realicen negociaciones con un proveedor en específico denominado Villacero. Argumenta sin evidencia que es la mejor opción en precio bajo._x000D_
_x000D_
2.	La compradora Adela Abigail Martinez Rubio atiende la sugerencia del vendedor José Carlos Rodriguez Hernandez y coloca las compras a la razón social ya mencionada. Sin validar el argumento con un cuadro comparativo._x000D_
_x000D_
3.	El proceso para pago se llevó a cabo con autorización mediante orden de compra. En este punto no se encuentra soporte que justifique el porque no se solicito factura, ya sea de anticipo o de materiales._x000D_
_x000D_
_x000D_
4.	El alta de proveedor en sistema de TEPSA ELÉCTRICA fue autorizado el día 12 de enero del 2023 por parte de la gerencia de compras, este visto bueno se llevó a cabo sin evidencia fotográfica de visita al proveedor para su evaluación, sin referencias comerciales y sin verificación de documentación. Entre los requisitos para alta de proveedores se solicita evidencia fotográfica del local, compras presenta un recorte de una imagen de Google maps._x000D_
Al validar documentación durante auditoria se detecta que la opinión de cumplimiento de obligaciones fiscales esta falseada, también se confirma que el estado de cuenta que consta en el expediente es falso._x000D_
_x000D_
_x000D_
_x000D_
5.	Personal con el que se tuvo contacto con el supuesto proveedor Villacero._x000D_
Jaime (Primer contacto)_x000D_
Alejandra Valencia._x000D_
Verónica Rodriguez._x000D_
Dulce Hernandez._x000D_
Tel. 8000229895_x000D_
_x000D_
6.	Se detecta que no se realizo cuadro comparativo en esta operación de compra, la requisición fue autorizada por la gerencia de compras sin solicitar soporte para la toma de decisión._x000D_
_x000D_
7.	Durante el pago al supuesto proveedor se detecta que no se validó el comprobante electrónico donde aparece como beneficiario una empresa diferente a la dada de alta en la banca de la empresa TEPSA ELÉCTRICA. Con esta validación se podía haber evitado el segundo deposito._x000D_
_x000D_
a.	Pago numero 1 realizado el 20 de abril del 2023 por $ 395,473.88_x000D_
b.	Pago numero 2 realizado el 24 de abril del 2023 por $ 387,806.84_x000D_
_x000D_
8.	El departamento de ventas, específicamente Luis Iván Miramontes Castro en su primer contacto con el supuesto proveedor y para solicitar una cotización, le proporciona una cotización de otro proveedor sin ocultar información, este hecho se cataloga como competencia desleal._x000D_
_x000D_
9.	De acuerdo con evidencia obtenida no existen los elementos para comprobar fraude por colusión entre empleados y proveedor para defraudar a la empresa._x000D_
_x000D_
_x000D_
</t>
  </si>
  <si>
    <t xml:space="preserve">DO_x000D_
•	Falta de supervisión a compradores, por parte de jefe y gerencia de compras_x000D_
•	Falta de análisis y evaluación de proveedores nuevos._x000D_
•	Ausencia de Apego a perfil de acuerdo con puestos y no existencia de perfiles, ejemplo: jefe de compras. _x000D_
•	Ausencia de análisis a cuadros comparativos para autorización de requisiciones_x000D_
DA_x000D_
•	Ausencia de validación a transferencias electrónica para confirmar beneficiario, ejemplo: con fichas de depósito en ventanilla, te piden validar el beneficiario con el nombre del cheque._x000D_
•	Falta capacitación para validación de documentos que componen el expediente de un nuevo proveedor._x000D_
•	Ausencia de validación para confirmar que el proveedor no puede facturar anticipos o para pagar de contado._x000D_
DC_x000D_
PLANTAS_x000D_
•	Falta de apego a perfiles de puesto, en ningún perfil de ventas o ingeniería actividades relacionadas con cotización, selección de proveedores y autorización de compras está considerada._x000D_
_x000D_
_x000D_
_x000D_
</t>
  </si>
  <si>
    <t xml:space="preserve">IMPACTO/RIESGO:_x000D_
•	Sobornos para obtener contratos o condiciones favorables	_x000D_
•	Sobornos para obtener información confidencial de competidores	_x000D_
•	Sobornos para acelerar procesos de adquisición o entrega	_x000D_
•	Sobornos para influir en la selección de proveedores_x000D_
•	Divulgación de información de precios o condiciones a competidores	_x000D_
•	Filtración de información sobre futuras adquisiciones o proyectos	_x000D_
•	Uso indebido de datos de proveedores para beneficio personal	_x000D_
•	Conflictos de interés en la selección de proveedores	_x000D_
•	Divulgación de información técnica o comercial a terceros_x000D_
•	Pagos por bienes o servicios no recibidos	_x000D_
•	Colusión entre empleados y proveedores para defraudar	_x000D_
•	Uso de proveedores ficticios o inexistentes	_x000D_
•	Desvío de pagos a proveedores a cuentas personales_x000D_
_x000D_
</t>
  </si>
  <si>
    <t xml:space="preserve">	Controles correspondientes a cada una de las causas mencionadas en este informe._x000D_
	Documentación, implementación y auditorias a procesos de compras._x000D_
_x000D_
</t>
  </si>
  <si>
    <t xml:space="preserve">_x000D_
1. Se reporta alteración del orden en área de producción por contenido en página de internet concerniente a la C. Raquel Abigaid Hernandez Esparza._x000D_
2. Se realiza análisis de reporte llevando a cabo investigación de auditoria cuidando confidencialidad absoluta hasta confirmar información externada en reporte._x000D_
3. De acuerdo con investigación se confirma que la C. Raquel Abigaid Hernandez Esparza utilizo recursos de la empresa para llevar a cabo actividades personales no relacionadas por las que fue contratada y al puesto desempeñado dentro de la empresa._x000D_
4. Por la naturaleza de sus actividades como vendedora la colaboradora interactúa con clientes y participa en campañas de publicidad en redes sociales y otros medios de comunicación. Donde esta actividad realizada por la C. Raquel Abigaid Hernandez Esparza y de la cual compartió contenido y enlace en el equipo celular que la empresa le proporciono para el desempeño de sus funciones, podrían afectar la imagen de la empresa con sus clientes._x000D_
5. El área legal de la empresa realizo baja de esta colaboradora y obtuvo testimonio de tres trabajadores confirmando lo que se plasma en este documento._x000D_
</t>
  </si>
  <si>
    <t>La c. Raquel Abigaid Hernandez esparza cuenta con un número y equipo celular que la empresa le proporciona para desempeñar sus funciones, en él se encuentra 2 envíos de su celular personal al celular del trabajo del enlace de dicha cuenta only fans.  en el mismo equipo se encuentra conversaciones de actividades relacionadas a esta cuenta, se realizan acuerdos y negociaciones con el equipo de la empresa y en horario laboral.</t>
  </si>
  <si>
    <t xml:space="preserve">1.	Utilización de recursos de la empresa para desempeñar actividades no propias para las que fue contratada la trabajadora. _x000D_
2. Ateración del orden en la empresa.  _x000D_
3. Falta de seguridad por parte de los trabajadores al observar este contenido en celular en áreas de producción.  _x000D_
4. La c. Raquel Abigaid Hernandez esparza labora en el Área de ventas y tiene contacto directo con clientes, esta información podría afectar la relación con nuestros clientes._x000D_
</t>
  </si>
  <si>
    <t xml:space="preserve">Se pidió al área de marketing retirar la imagen de la trabajadora de todas las redes sociales que la relacionan con la empresa el día 13/06/2023. la evidencia de este número de hallazgo es 100% confidencial. _x000D_
El área legal de la empresa realizo baja de esta colaboradora y obtuvo testimonio de tres trabajadores confirmando lo que se plasma en este documento._x000D_
</t>
  </si>
  <si>
    <t>Se pidió al área de marketing retirar la imagen de la trabajadora de todas las redes sociales que la relacionan con la empresa el día 13/06/2023. la evidencia de este número de hallazgo es 100% confidencial. _x000D_
El área legal de la empresa realizo baja de esta colaboradora y obtuvo testimonio de tres trabajadores confirmando lo que se plasma en este documento.</t>
  </si>
  <si>
    <t>EN CUMPLIMIENTO A UNO DE LOS OBJETIVOS ESTRATEGICOS DE AUDITORIA INTERNA SE REALIZA LA PARTICIPACIÓN ACTIVA EN PROYECTOS DE LA EMPRESA PARA PROPORCIONAR RECOMENDACIONES OPORTUNAS, MEDIANTE REUNIONES, SESIONES DE DEBATE Y REUNIONES ESPECIALES PARA TOMA DE DESICIONES.</t>
  </si>
  <si>
    <t>, LOPEZ/REYES,GUILLERMO - DIRECTOR COMERCIAL</t>
  </si>
  <si>
    <t>GRUPO TEPSA INICIO PROYECTOS EN 2022 DONDE NO SE LOGRARON LOS OBJETIVOS NI EL  GRADO DE AVANCE ESPERADO. PARA 2023 AUDITORIA INTERNA PARTICIPARA ACTIVAMENTE PARA PROPORCIONAR ANALISIS DE RIESGO Y RECOMENDACIONES OPORTUNAS PARA LOGRAR EL CUMPLIMIENTO DE OBJETIVO EN CADA UNO DE LOS PROYECTOS.</t>
  </si>
  <si>
    <t xml:space="preserve">OBJETIVOS NO </t>
  </si>
  <si>
    <t>09/06/2023</t>
  </si>
  <si>
    <t xml:space="preserve">SITUACIÓN ACTUAL:_x000D_
Se notifica por parte de Dirección General baja de activo fijo correspondiente a TI. Derivado de esto se procede a revisar el proceso de desecho encontrando los siguiente._x000D_
CAUSA:_x000D_
No indica los componentes que son extraídos de estos equipos para su reutilización._x000D_
No cuenta con nombre y firma de quien entrega, y quienes recibe, tanto chofer como el encargado de recibir el desecho._x000D_
No contenía la fecha del día en que se desecha._x000D_
El mensajero encargado de hacer el traslado y entrega del equipo no tomó fotografías (evidencia) de la entrega en sitio._x000D_
El personal involucrado mostró desconocimiento de algunas partes del proceso correcto, como:_x000D_
-Horario de servicio del sitio que recibe el desecho._x000D_
-Lugar exacto del sitio._x000D_
-Etc._x000D_
_x000D_
_x000D_
_x000D_
_x000D_
</t>
  </si>
  <si>
    <t xml:space="preserve">No indica los componentes que son extraídos de estos equipos para su reutilización._x000D_
No cuenta con nombre y firma de quien entrega, y quienes recibe, tanto chofer como el encargado de recibir el desecho._x000D_
No contenía la fecha del día en que se desecha._x000D_
El mensajero encargado de hacer el traslado y entrega del equipo no tomó fotografías (evidencia) de la entrega en sitio._x000D_
El personal involucrado mostró desconocimiento de algunas partes del proceso correcto, como:_x000D_
-Horario de servicio del sitio que recibe el desecho._x000D_
-Lugar exacto del sitio._x000D_
-Etc._x000D_
_x000D_
_x000D_
</t>
  </si>
  <si>
    <t xml:space="preserve">1.- Perdida de componentes de costo representativo por descontrol. ejemplo: Disco duro, memoria RAM, etc._x000D_
2.- Perdida y/o robo de información contenida en algunos componentes. _x000D_
En caso de pérdida de equipos y/o información no se logre responsabilizar por los hechos._x000D_
Descontrol de periodos de desecho._x000D_
Perdida del equipo._x000D_
Pérdida de tiempo (horas hombre) ya que se tuvo que ir por segunda vez ya que se encontraba cerrado por desconocimiento del horario._x000D_
_x000D_
</t>
  </si>
  <si>
    <t xml:space="preserve">Considerar un apartado en el formato, así como llevar un control/bitácora de estos, incluyendo la información relativa al respaldo y formateo de datos._x000D_
Incluir campos de nombre y firma de todos los involucrados (Personal de TI, chofer que traslada el equipo, auditoría, y el personal externo que recibe)._x000D_
Incluir campo de fechas requeridas._x000D_
Que la persona responsable del traslado y entrega tomé evidencia fotográfica y la envié al personal de las áreas interesadas en el aseguramiento del proceso._x000D_
Definir el proceso, así como generar un procedimiento y políticas institucionales documentadas e implementadas._x000D_
</t>
  </si>
  <si>
    <t>C:\Users\pmartinez\Desktop\AI Papel de trabajo 2023 (2)\Encargos Especiales 2023\9.- Desecho de basura electronica\20230609_2 Reporte_Hallazgos-CSCGT SA DE CV PAI 2023.docx</t>
  </si>
  <si>
    <t xml:space="preserve">Se recibe una denuncia por parte de la empleada Sara Alejandra Guerrero Padilla a través de su jefe directo, la empleada Georgina Morales Chavira. Esta colaboradora hace una denuncia por hostigamiento laboral en contra del colaborador Juan Alberto Godoy Salazar. _x000D_
_x000D_
Se realiza análisis correspondiente debido a un antecedente reportado en agosto del 2022, mismo involucrados, de acuerdo con investigación y aplicación de protocolo contra la violencia laboral para atención de este tipo de casos se encuentra lo siguiente:_x000D_
a.	De acuerdo con evidencia y se aplicación de protocolo se confirma situación de hostigamiento laboral por parte del empleado Juan Alberto Godoy Salazar para su compañera de trabajo Sara Alejandra Guerrero Padilla y un empleado más detectado durante entrevista. _x000D_
b.	Se emite acta de cierre con firma de conformidad por parte del colaborador Juan Alberto Godoy._x000D_
c.	El área de Administración de capital humano fue informada desde el primer contacto y se les proporciono el requerimiento necesario de actuación para este caso, por medio de recomendaciones._x000D_
d.	El actuar de la gerencia de sucursal Zacatecas al solicitar información directa a la colaboradora Sara Alejandra Guerrero Padilla provoco una atención inmediata por parte de AI para evitar confrontaciones que afecten aún más la relación entre colaboradores._x000D_
</t>
  </si>
  <si>
    <t>FALTA DE DESARROLLO EN HABILIDADES BLANDAS AL LIDERES.</t>
  </si>
  <si>
    <t xml:space="preserve">b)	Riesgos_x000D_
a.	Mayor rotación de personal._x000D_
b.	Disminución o pérdida de la motivación laboral._x000D_
c.	Alteración de las relaciones interpersonales._x000D_
d.	Deterioro del ambiente laboral._x000D_
e.	Aumento de la accidentalidad._x000D_
f.	Ausentismo._x000D_
g.	Demandas laborales por hostigamiento laboral con afectaciones monetarias y desprestigio para la empresa._x000D_
h.	Elevados costos de producción._x000D_
i.	Afectaciones operativas (retrasos, retrabajos, errores, etc.)_x000D_
_x000D_
</t>
  </si>
  <si>
    <t xml:space="preserve">•	Llevar a cabo plan de entrenamiento previamente aceptado por el colaborador en acta de cierre. Plan de entrenamiento establecido por Admón. De capital humano. _x000D_
•	Se recomienda que el plan de entrenamiento se lleve a cabo por un externo que emita una recomendación de un profesional._x000D_
•	Cumplimiento a compromisos establecidos en acta de cierre con AI._x000D_
•	Revisión de perfil y apego a la colaboradora Sara Alejandra Guerrero Padilla, en base a antecedente y a la asignación de actividades y responsabilidades asignadas es necesario confirmar que cuenta con el perfil adecuado._x000D_
•	Plan de desarrollo a gerencias en relación con protocolo para atención de casos que pudieran catalogarse como hostigamiento laboral._x000D_
</t>
  </si>
  <si>
    <t>C:\Users\pmartinez\Desktop\AI Papel de trabajo 2023 (2)\Encargo Especial\5.-Encargo especial Denuncia hostigamiento laboral Zacatecas\R23-001 Zac\ACTA DE CIERRE.pdf</t>
  </si>
  <si>
    <t>EJEMPLO DE HALLAZGO</t>
  </si>
  <si>
    <t>JESUS - AUDITOR INTERNO</t>
  </si>
  <si>
    <t>EJEMPLO DE CAUSA</t>
  </si>
  <si>
    <t>EJEMPLO DE RIESGO</t>
  </si>
  <si>
    <t>EJEMPLO DE RECOMENDACIONES</t>
  </si>
  <si>
    <t>EJEMPLO DE CONSIDERACIONES</t>
  </si>
  <si>
    <t>C:\Users\iflores\OneDrive - Tecnica Electrica de Parral, S.A. de C.V\AUDITORIAS\INVENTARIOS\ZACATECAS\San Martin\Acta de existencia física de inventario Contenedor 1 (Mercancía inventariable)...pdf</t>
  </si>
  <si>
    <t xml:space="preserve">              Seguimiento de hallazgos Histórico</t>
  </si>
  <si>
    <t>NO. DE AUDITORÍA</t>
  </si>
  <si>
    <t xml:space="preserve">  </t>
  </si>
  <si>
    <t xml:space="preserve"> </t>
  </si>
  <si>
    <t>NO. DE 
HALLAZGO DE LA TAREA ASIGNADA</t>
  </si>
  <si>
    <t>NO</t>
  </si>
  <si>
    <t xml:space="preserve">1.-Formato de salida de material con informacion faltante                                                                                                                                                                Se realiza una revisión de los formatos  de control de salidas de material debido a tener antecedentes de "", y en esta revisión se encontro con formatos sin autorización, facturas faltantes, etc,_x000D_
_x000D_
Nota: se  anexa analisis de en problemática con el llenado de  dicho formato                                                                                                                                           2.-  Falta de equipo de seguridad del personal de montacargas /Se adecuo equipo de proteccion personal a los montacarguistas despues de comenzado el proceso de conteo         3.-  Racks y articulos sin etiqueta  /                                                                        </t>
  </si>
  <si>
    <t xml:space="preserve">1.-Formato de salida de material con informacion faltante                                                                                                                                                                Se realiza una revisión de los formatos  de control de salidas de material debido a tener antecedentes de "", y en esta revisión se encontro con formatos sin autorización, facturas faltantes, etc,_x000D_
_x000D_
Nota: se  anexa analisis de en problemática con el llenado de  dicho formato                                                                                                                                           2.-  Falta de equipo de seguridad del personal de montacargas /Se adecuo equipo de proteccion personal a los montacarguistas despues de comenzado el proceso de conteo                                                                           </t>
  </si>
  <si>
    <t xml:space="preserve"> Formato de salida de material con informacion faltante                                                                                                                                                                Se realiza una revisión de los formatos  de control de salidas de material debido a tener antecedentes de "", y en esta revisión se encontro con formatos sin autorización, facturas faltantes, etc,_x000D_
_x000D_
Nota: se  anexa analisis de en problemática con el llenado de  dicho formato                                                                                                                                           Falta de equipo de seguridad del personal de montacargas                                                                           </t>
  </si>
  <si>
    <t xml:space="preserve"> Formato de salida de material con informacion faltante                                                                                                                                                                Se realiza una revisión de los formatos  de control de salidas de material debido a tener antecedentes de "", y en esta revisión se encontro con formatos sin autorización, facturas faltantes, etc,_x000D_
_x000D_
Nota: se  anexa analisis de en problemática con el llenado de  dicho formato                                                                               </t>
  </si>
  <si>
    <t xml:space="preserve">Se realiza una revisión de los formatos  de control de salidas de material debido a tener antecedentes de "", y en esta revisión se encontro con formatos sin autorización, facturas faltantes, etc,_x000D_
_x000D_
Nota: se  anexa analisis de en problemática con el llenado de  dicho formato </t>
  </si>
  <si>
    <t>84</t>
  </si>
  <si>
    <t>SI</t>
  </si>
  <si>
    <t>11/09/2023</t>
  </si>
  <si>
    <t>10/22/2023</t>
  </si>
  <si>
    <t>22/10/2023</t>
  </si>
  <si>
    <t xml:space="preserve">El miércoles 11 de octubre se notifica por parte de jefatura y gerencia de almacenes que el personal de almacén encontró pedacearía de cobre debajo de tarimas con gabinetes, en (Evidencia1_Hallzgo3_Tarea15) (Evidencia2_Hallzgo3_Tarea15) _x000D_
•	Auditoría interna procede acudir de inmediato y llevar una revisión en conjunto con personal de almacén para mover tarimas y buscar cobre escondido en el almacén. Se encontró cobre en las estructuras metálicas de almacén. (Evidencia3_Hallzgo3_Tarea15). Mas de 280 kilos de cobre._x000D_
Se procedió a realizar entrevistas con el personal para encontrar al personal para encontrar contradicciones o para darle oportunidad al personal de hacer lo correcto y denunciar el echo y los participantes. De estas entrevistas únicamente una persona tuvo contradicciones y no pudo justificar el haber pesado una barra de cobre el día 23 de septiembre del 2023. El día que se hace la denuncia inicial de esta tarea._x000D_
•	Dentro de las entrevistas se detecta que en un inventario ciclico realizado el día 18 de septiembre al cobre con existencia se pudo haber detectado un sobrante y corregir el supuesto error del inventario anual. Se cuestiono a la supervisión y gerencia deduciendo con sus propias palabras” Pusieron el dato que está en sistema, se dio por hecho que era lo mismo y no se realizó la conversión para comprobarlo.” Falta muy grave._x000D_
</t>
  </si>
  <si>
    <t>•	Favorecimiento de terceros.</t>
  </si>
  <si>
    <t>C:\Users\pmartinez\Desktop\Evidencia tarea 10.jpg</t>
  </si>
  <si>
    <t xml:space="preserve">El pasado 27 de septiembre se recibió una solicitud del gerente de Admón. De capital humano para acudir a su oficina debido a que se estaba recibiendo una denuncia por parte del colaborador Luis Alberto Aguilera Reyes en contra de EDGAR ADRIÁN JUÁREZ MONTOYA, ambos trabajadores del área de almacén en la empresa Tepsa Steel Power._x000D_
Detalla en hecho que el pasado 18 de septiembre del 2023 realizo un inventario y durante el mismo vio una lamina de cobre, indica que el día 25 de septiembre 2023 cuando baja la tarima se percata que esa lamina de cobre ya no está, que solo está la seña (marca). También agrega que el sábado 23 de septiembre se observo al empleado Edgar Adrián Juárez Montoya cortando algo en la guillotina._x000D_
Indica que reporta a su supervisor el empleado EDGAR ADRIÁN JUÁREZ MONTOYA, y que este le indica que no diga nada, que porque si lo reportan Sama les quitara el bono a todos._x000D_
Desde este reporte se pidió confidencialidad para realizar una investigación que nos permitiera contar con los elementos y poder comprobar dicha denuncia._x000D_
Se realizaron las siguientes tareas._x000D_
•	Recuperación de videos de cctv para corroborar hechos y horarios proporcionados por el empleado denunciante._x000D_
•	Análisis de videos, revisión de materiales en almacén._x000D_
•	Revisión de movimientos en sistema para estos materiales._x000D_
•	Solicitud de soporte e información a planta._x000D_
•	Se entrevista al jefe de almacén y montacarguista que estuvieron laborando el sábado 23 de septiembre, al supervisor de almacén EDGAR ADRIÁN JUÁREZ MONTOYA no es posible entrevistarlo por encontrarse en periodo vacacional._x000D_
Derivado de todo este análisis de documentan los siguientes hallazgos._x000D_
HALLAZGO 1_x000D_
•	El reporte realizado en la denuncia de Luis Alberto Aguilera Reyes se realiza sin proporcionar la información completa, a lo largo de tiempo fue proporcionando datos importantes que de acuerdo con el análisis significaba evidenciar que el conocía información referente a este hecho._x000D_
•	Se realizan dos visitas en almacén en la cual se le pide al jefe de almacén que nos muestre las tarimas donde se encuentra el cobre._x000D_
o	En la primera visita nos señala una tarima donde luego de revisar nos indica que no, que probablemente ya se entregó al cliente._x000D_
o	Nos señala otra tarima donde argumenta se encuentra cobre sobrante de algunos cortes, se le pregunta si esta pesado y contesta que no._x000D_
o	Nos señalan soleras de cobre que es propiedad del cliente Sigrama en el piso de almacén._x000D_
o	Indica que no tiene mas cobre, que es lo único que tiene._x000D_
_x000D_
•	En la segunda visita realizada el martes 03 de octubre 2023._x000D_
o	Auditoria tiene conocimiento de una localización donde se encuentra cobre, esta localización es solicitada a Luis Alberto Aguilera (L-N3). Se pide al jefe de almacén nos muestra esta localización a lo que inmediatamente pregunta, ¿quieren ver el cobre?_x000D_
o	En esta visita nos muestra una lámina de cobre que al revisarla observamos la marca mencionada en el reporte que hace el trabajador Luis Alberto Aguilera. Se le pregunta al jefe de almacén si la lámina tiene existencia en sistema a lo que el responde que sí._x000D_
•	El día 04 de octubre se realiza pesaje y se toman medidas de lámina de cobre con existencia física encontrando lo siguiente._x000D_
	58.5 kilos_x000D_
	Equivalen a .914 de la unidad de medida del sistema 1.00 Pieza._x000D_
	Representa un sobrante físico de acuerdo con el sistema .670 unidad de medida._x000D_
El pasado 27 de septiembre se recibió una solicitud del gerente de Admón. De capital humano para acudir a su oficina debido a que se estaba recibiendo una denuncia por parte del colaborador Luis Alberto Aguilera Reyes en contra de EDGAR ADRIÁN JUÁREZ MONTOYA, ambos trabajadores del área de almacén en la empresa Tepsa Steel Power._x000D_
Detalla en hecho que el pasado 18 de septiembre del 2023 realizo un inventario y durante el mismo vio una lámina de cobre, indica que el día 25 de septiembre 2023 cuando baja la tarima se percata que esa lámina de cobre ya no está, que solo está la seña (marca). También agrega que el sábado 23 de septiembre se observó al empleado Edgar Adrián Juárez Montoya cortando algo en la guillotina._x000D_
Indica que reporta a su supervisor el empleado EDGAR ADRIÁN JUÁREZ MONTOYA, y que este le indica que no diga nada, que porque si lo reportan Sama les quitara el bono a todos._x000D_
Desde este reporte se pidió confidencialidad para realizar una investigación que nos permitiera contar con los elementos y poder comprobar dicha denuncia._x000D_
Se realizaron las siguientes tareas._x000D_
•	Recuperación de videos de cctv para corroborar hechos y horarios proporcionados por el empleado denunciante._x000D_
•	Análisis de videos, revisión de materiales en almacén._x000D_
•	Revisión de movimientos en sistema para estos materiales._x000D_
•	Solicitud de soporte e información a planta._x000D_
•	Se entrevista al jefe de almacén y montacarguista que estuvieron laborando el sábado 23 de septiembre, al supervisor de almacén EDGAR ADRIÁN JUÁREZ MONTOYA no es posible entrevistarlo por encontrarse en periodo vacacional._x000D_
Derivado de todo este análisis se documentan los siguientes hallazgos._x000D_
HALLAZGO 1_x000D_
•	El reporte realizado en la denuncia de Luis Alberto Aguilera Reyes se realiza sin proporcionar la información completa, a lo largo de tiempo fue proporcionando datos importantes que de acuerdo con el análisis significaba evidenciar que el conocía información referente a este hecho._x000D_
•	Se realizan dos visitas en almacén en la cual se le pide al jefe de almacén que nos muestre las tarimas donde se encuentra el cobre._x000D_
o	En la primera visita nos señala una tarima donde luego de revisar nos indica que no, que probablemente ya se entregó al cliente._x000D_
o	Nos señala otra tarima donde argumenta se encuentra cobre sobrante de algunos cortes, se le pregunta si esta pesado y contesta que no._x000D_
o	Nos señalan soleras de cobre que es propiedad del cliente Sigrama en el piso de almacén._x000D_
o	Indica que no tiene más cobre, que es lo único que tiene._x000D_
_x000D_
•	En la segunda visita realizada el martes 03 de octubre 2023._x000D_
o	Auditoria tiene conocimiento de una localización donde se encuentra cobre, esta localización es solicitada a Luis Alberto Aguilera (L-N3). Se pide al jefe de almacén nos muestra esta localización a lo que inmediatamente pregunta, ¿quieren ver el cobre?_x000D_
o	En esta visita nos muestra una lámina de cobre que al revisarla observamos la marca mencionada en el reporte que hace el trabajador Luis Alberto Aguilera. Se le pregunta al jefe de almacén si la lámina tiene existencia en sistema a lo que el responde que sí._x000D_
_x000D_
•	El día 04 de octubre se realiza pesaje y se toman medidas de lámina de cobre con existencia física encontrando lo siguiente._x000D_
	58.5 kilos_x000D_
	Equivalen a .914 de la unidad de medida del sistema 1.00 Pieza._x000D_
	Representa un sobrante físico de acuerdo con el sistema .670 unidad de medida._x000D_
o	Al revisar los movimientos del sistema encontramos que falta la pieza contada en inventario anual que corresponde a lo que está en sistema como existencia .244._x000D_
o	Encontramos que durante el inventario anual la lámina pesada y medida por auditoría interna no fue contada y al revisar los equipos de conteo encontramos que esta área le toco a EDGAR ADRIÁN JUÁREZ MONTOYA._x000D_
_x000D_
•	En revisión de videos de CCTV no se encontraron elementos para comprobar lo descrito en la denuncia de Luis Aguilera en relación EDGAR ADRIÁN JUÁREZ MONTOYA, sin embargo, se encuentra la intención de no registrar este sobrante confirmando si, la intención de sustraerlo._x000D_
•	Se encuentra que la salida de contenedores de basura de almacén no es revisada por la seguridad de la empresa, sale por cortina de recibo de materiales, en el montacargas. _x000D_
•	Se encuentra que los guardias el día 23 de septiembre no cuentan con su uniforme, debido a que se vieron utilizando vestimenta de civil._x000D_
_x000D_
</t>
  </si>
  <si>
    <t xml:space="preserve">El pasado 27 de septiembre se recibió una solicitud del gerente de Admón. De capital humano para acudir a su oficina debido a que se estaba recibiendo una denuncia por parte del colaborador Luis Alberto Aguilera Reyes en contra de EDGAR ADRIÁN JUÁREZ MONTOYA, ambos trabajadores del área de almacén en la empresa Tepsa Steel Power._x000D_
Detalla en hecho que el pasado 18 de septiembre del 2023 realizo un inventario y durante el mismo vio una lamina de cobre, indica que el día 25 de septiembre 2023 cuando baja la tarima se percata que esa lamina de cobre ya no está, que solo está la seña (marca). También agrega que el sábado 23 de septiembre se observo al empleado Edgar Adrián Juárez Montoya cortando algo en la guillotina._x000D_
Indica que reporta a su supervisor el empleado EDGAR ADRIÁN JUÁREZ MONTOYA, y que este le indica que no diga nada, que porque si lo reportan Sama les quitara el bono a todos._x000D_
Desde este reporte se pidió confidencialidad para realizar una investigación que nos permitiera contar con los elementos y poder comprobar dicha denuncia._x000D_
Se realizaron las siguientes tareas._x000D_
•	Recuperación de videos de cctv para corroborar hechos y horarios proporcionados por el empleado denunciante._x000D_
•	Análisis de videos, revisión de materiales en almacén._x000D_
•	Revisión de movimientos en sistema para estos materiales._x000D_
•	Solicitud de soporte e información a planta._x000D_
•	Se entrevista al jefe de almacén y montacarguista que estuvieron laborando el sábado 23 de septiembre, al supervisor de almacén EDGAR ADRIÁN JUÁREZ MONTOYA no es posible entrevistarlo por encontrarse en periodo vacacional._x000D_
Derivado de todo este análisis de documentan los siguientes hallazgos._x000D_
HALLAZGO 1_x000D_
•	El reporte realizado en la denuncia de Luis Alberto Aguilera Reyes se realiza sin proporcionar la información completa, a lo largo de tiempo fue proporcionando datos importantes que de acuerdo con el análisis significaba evidenciar que el conocía información referente a este hecho._x000D_
•	Se realizan dos visitas en almacén en la cual se le pide al jefe de almacén que nos muestre las tarimas donde se encuentra el cobre._x000D_
o	En la primera visita nos señala una tarima donde luego de revisar nos indica que no, que probablemente ya se entregó al cliente._x000D_
o	Nos señala otra tarima donde argumenta se encuentra cobre sobrante de algunos cortes, se le pregunta si esta pesado y contesta que no._x000D_
o	Nos señalan soleras de cobre que es propiedad del cliente Sigrama en el piso de almacén._x000D_
o	Indica que no tiene mas cobre, que es lo único que tiene._x000D_
_x000D_
•	En la segunda visita realizada el martes 03 de octubre 2023._x000D_
o	Auditoria tiene conocimiento de una localización donde se encuentra cobre, esta localización es solicitada a Luis Alberto Aguilera (L-N3). Se pide al jefe de almacén nos muestra esta localización a lo que inmediatamente pregunta, ¿quieren ver el cobre?_x000D_
o	En esta visita nos muestra una lámina de cobre que al revisarla observamos la marca mencionada en el reporte que hace el trabajador Luis Alberto Aguilera. Se le pregunta al jefe de almacén si la lámina tiene existencia en sistema a lo que el responde que sí._x000D_
•	El día 04 de octubre se realiza pesaje y se toman medidas de lámina de cobre con existencia física encontrando lo siguiente._x000D_
	58.5 kilos_x000D_
	Equivalen a .914 de la unidad de medida del sistema 1.00 Pieza._x000D_
	Representa un sobrante físico de acuerdo con el sistema .670 unidad de medida._x000D_
o	Al revisar los movimientos del sistema encontramos que falta la pieza contada en inventario anual que corresponde a lo que está en sistema como existencia .244._x000D_
o	Encontramos que durante e inventario anual la lamina pesada y medida por auditoria interna no fue contada y al revisar los equipos de conteo encontramos que esta área le toco a EDGAR ADRIÁN JUÁREZ MONTOYA._x000D_
_x000D_
•	En revisión de videos de CCTV no se encontraron elementos para comprobar lo descrito en la denuncia de Luis Aguilera en relación EDGAR ADRIÁN JUÁREZ MONTOYA, sin embargo, en la investigación se encuentra la intención de no registrar este sobrante confirmando si la intención de sustraerlo._x000D_
•	Se encuentra que la salida de contenedores de basura de almacén no es revisada por la seguridad de la empresa, sale por cortina de recibo de materiales en el montacargas. _x000D_
</t>
  </si>
  <si>
    <t>, GUTIERREZ/LEAL,GERARDO SAMAEL - JEFE DE ALMACEN</t>
  </si>
  <si>
    <t>06/28/2023</t>
  </si>
  <si>
    <t>Seguimiento a planes de acción</t>
  </si>
  <si>
    <t>INFORMACIÓN DEL HALLAZGO</t>
  </si>
  <si>
    <t>NO.  DE PLAN DE ACCIÓN</t>
  </si>
  <si>
    <t>NO. DE HALLAZGO</t>
  </si>
  <si>
    <t>TIPO DE
AUDITORÍA</t>
  </si>
  <si>
    <t>///</t>
  </si>
  <si>
    <t>NO. DE PLAN DE ACCIÓN DEL HALLAZGO</t>
  </si>
  <si>
    <t>NO. DE PLAN DE ACCIÓN DE LA TAREA ASIGNADA</t>
  </si>
  <si>
    <t>PLAN DE ACCIÓN</t>
  </si>
  <si>
    <t>RESPONSABLE DEL PLAN DE ACCIÓN
(NOMBRE Y PUESTO)</t>
  </si>
  <si>
    <t>DIRECTOR RESPONSABLE PLAN DE ACCIÓN</t>
  </si>
  <si>
    <t>FECHA DE PLAN DE ACCIÓN</t>
  </si>
  <si>
    <t>AÑO 
PLAN DE ACCIÓN</t>
  </si>
  <si>
    <t>MES 
PLAN DE ACCIÓN</t>
  </si>
  <si>
    <t>MES-AÑO 
PLAN DE ACCIÓN</t>
  </si>
  <si>
    <t>AÑO 
IMPLEMENTACIÓN</t>
  </si>
  <si>
    <t>MES 
IMPLEMENTACIÓN</t>
  </si>
  <si>
    <t>MES-AÑO 
IMPLEMENTACIÓN</t>
  </si>
  <si>
    <t>OBSERVACIÓN SOBRE EL SEGUIMIENTO</t>
  </si>
  <si>
    <t>ESTATUS DEL PLAN DE ACCIÓN</t>
  </si>
  <si>
    <t>NUEVO NIVEL DE PROBABILIDAD</t>
  </si>
  <si>
    <t>NUEVA PONDERACIÓN DEL NIVEL DE PROBABILIDAD</t>
  </si>
  <si>
    <t>NUEVO NIVEL DE IMPACTO</t>
  </si>
  <si>
    <t>NUEVA PONDERACIÓN DEL NIVEL DE IMPACTO</t>
  </si>
  <si>
    <t>NUEVA PONDERACIÓN DEL RIESGO</t>
  </si>
  <si>
    <t xml:space="preserve">REDEFINICIÓN DEL PLAN DE ACCIÓN </t>
  </si>
  <si>
    <t xml:space="preserve">NUEVA FECHA DEL PLAN DE ACCIÓN </t>
  </si>
  <si>
    <t>AÑO 
NUEVA FECHA DE PLAN DE ACCIÓN</t>
  </si>
  <si>
    <t>MES 
NUEVA FECHA DE PLAN DE ACCIÓN</t>
  </si>
  <si>
    <t>MES-AÑO 
NUEVA FECHA DE PLAN DE ACCIÓN</t>
  </si>
  <si>
    <t xml:space="preserve">NUEVA FECHA DE IMPLEMENTACIÓN </t>
  </si>
  <si>
    <t>AÑO 
NUEVA FECHA DE IMPLEMENTACIÓN</t>
  </si>
  <si>
    <t>MES 
NUEVA FECHA DE IMPLEMENTACIÓN</t>
  </si>
  <si>
    <t>MES-AÑO 
NUEVA FECHA DE IMPELENTACIÓN</t>
  </si>
  <si>
    <t xml:space="preserve">Cambiar aplicación adobe premium (la que permite editar documentos), limitar su uso solo a personal de áreas que por sus funciones específicas lo requieran._x000D_
Buena tarde Lic._x000D_
_x000D_
En seguimiento a este tema, informo._x000D_
_x000D_
1.	Se inicio ya con el cambio de adobe acrobat, la primera sucursal terminada es chihuahua._x000D_
2.	Se reporto un caso de mas, es decir, la misma persona realizo otra orden de compra apócrifa. Se reviso y de acuerdo con información proporcionada por Mario Guerrero, fueron dos._x000D_
</t>
  </si>
  <si>
    <t>MARTINEZ/VILLALBA,PATRICIA - GERENTE DE AUDITORIA INTERNA</t>
  </si>
  <si>
    <t>17/05/2023</t>
  </si>
  <si>
    <t>15/07/2023</t>
  </si>
  <si>
    <t>IMPLEMENTADO</t>
  </si>
  <si>
    <t>25/10/2023</t>
  </si>
  <si>
    <t xml:space="preserve">Buenas tardes._x000D_
_x000D_
@Georgina Morales Chavira gracias por tu análisis inicial y seguimiento para no afectar erróneamente el costo de este producto._x000D_
_x000D_
En cuanto a lo establecido líneas abajo, se valido una entrega de materiales. Yolanda, favor de confirmar si aun se encuentran materiales correspondientes a este consecutivo en producción. En caso de que no, se deberá solicitar un ajuste y justificarlo, ajuste solicitado por Gerencia de operaciones._x000D_
 _x000D_
_x000D_
Saludos cordiales._x000D_
_x000D_
Patricia Martínez Villalba_x000D_
Gerente Auditoría Interna_x000D_
Av. Aeropuerto, Ignacio Allende, 27160_x000D_
Torreón Coah., México_x000D_
T: +52 (871) 731 7070| M: +52 (871) 887 0763_x000D_
       </t>
  </si>
  <si>
    <t>AVILA/LOZANO,YOLANDA - GERENTE DE OPERACIONES DE  PLANTA</t>
  </si>
  <si>
    <t>27/10/2023</t>
  </si>
  <si>
    <t>PARCIALMENTE IMPLEMENTADO</t>
  </si>
  <si>
    <t>ANALISIS DE LINEAS ASIGNADAS AL PERSONAL DE RECURSOS HUMANOS PARA RETIRAR LINEAS NO NECESARIAS Y CAMPAÑA DE UTILIZACIÓN DE TEAMS, CORREO, ETC.</t>
  </si>
  <si>
    <t>13/11/2023</t>
  </si>
  <si>
    <t>17/11/2023</t>
  </si>
  <si>
    <t>NO IMPLEMENTADO</t>
  </si>
  <si>
    <t xml:space="preserve">•	Baja inmediata del empleado ISMAEL HOMERO PEREZ HERRERA sin responsabilidad para la empresa._x000D_
_x000D_
•	Acta administrativa Juan Yáñez por el siguiente motivo:_x000D_
_x000D_
o	La empresa CSCGT cuenta con un protocolo de atención para prevenir, atender y erradicar la violencia laboral, el cual no se siguió por parte del colaborador Juan Yañez Gonzalez, poniendo en grave riesgo evidencia, cuidado de la información, protección a la denunciante y  un proceso legal en contra de la empresa._x000D_
_x000D_
</t>
  </si>
  <si>
    <t>AI APOYO EN EL CUMPLIMIENTO DE ESTE PLAN DE ACCIÓN POR ASI REQUERIRLO LA SITUACIÓN.</t>
  </si>
  <si>
    <t xml:space="preserve">"COMENTARIO DEL GERENTE"_x000D_
Re etiquetar los códigos que tengan este problema en plan de trabajo	_x000D_
"COMENTARIO DEL AUDITOR"_x000D_
Se toma como plan de trabajo, incluir feca compromiso.	_x000D_
01-nov-23_x000D_
</t>
  </si>
  <si>
    <t>, PAZ/ACOSTA,RUBEN - GERENTE DE ALMACENES</t>
  </si>
  <si>
    <t>SE REACTIVO SEGUIMIENTO EL DIA 14/11/2023 PARA CONFIRMAR ESTATUS</t>
  </si>
  <si>
    <t xml:space="preserve">"COMENTARIO DEL GERENTE"_x000D_
Se tienen en hojas con códigos de barra en cada tarima	_x000D_
"COMENTARIO DEL AUDITOR"_x000D_
El comentario no aplica, la observación se enfoca a material sin etiqueta y Racks no etiquetados. _x000D_
INFORMACIÓN DEL SEGUIMIENTO_x000D_
Se colocará en plan de trabajo de almacén. _x000D_
01-nov-23_x000D_
</t>
  </si>
  <si>
    <t xml:space="preserve">"COMENTARIO DEL GERENTE"_x000D_
Se usará caso de seguridad en montacargas, aunque se tiene la rejilla, se revisara con seguridad. _x000D_
"COMENTARIO DEL AUDITOR"	_x000D_
Se toma como plan de trabajo, incluir fecha compromiso.	_x000D_
23/10/23 fecha compromiso._x000D_
</t>
  </si>
  <si>
    <t>23/10/2023</t>
  </si>
  <si>
    <t xml:space="preserve">"COMENTARIO DEL GERENTE"_x000D_
Se pensó que era correcto sacar el material con formato de salida, por ser que se saca material de almacén, cada salida debe de tener su autorización y soporte.	_x000D_
"COMENTARIO DEL AUDITOR"_x000D_
Se requiere plan de acción, estas observaciones son muy delicadas y son recurrentes en este almacén._x000D_
INFORMACIÓN DEL SEGUIMIENTO	_x000D_
se autorizará por parte de gerencia comercial, se colocará soporte cada vez que se usa, fecha compromiso, 23/10/23_x000D_
</t>
  </si>
  <si>
    <t>PLAN DE ACCIÓN EJEMPLO</t>
  </si>
  <si>
    <t>13/01/2023</t>
  </si>
  <si>
    <t>14/01/2023</t>
  </si>
  <si>
    <t>SEGUIMIENTO A PLAN DE ACCIÓN EJEMPLO</t>
  </si>
  <si>
    <t>REDEFINICIÓN DEL PLAN DE ACCIÓN EJEMPLO</t>
  </si>
  <si>
    <t>15/01/2023</t>
  </si>
  <si>
    <t>16/01/2023</t>
  </si>
  <si>
    <t xml:space="preserve">BAJA DEL EMPLEADO ISMAEL HOMERO PEREZ HERRERA EL DIA 10/11/2023 Y ACTA ADMINISTRATIVA A JUAN YAÑEZ GONZALEZ </t>
  </si>
  <si>
    <t>Hola Paty buenas tardes, que buena observación, revisaremos el material que está arriba para corregirlo.</t>
  </si>
  <si>
    <t>Evaluación mensual de personal nuevo one to one</t>
  </si>
  <si>
    <t>02/13/2023</t>
  </si>
  <si>
    <t>Apego al calendario de capacitación tecnica, establecido en la inducción de puesto.</t>
  </si>
  <si>
    <t>03/20/2023</t>
  </si>
  <si>
    <t>03/31/2023</t>
  </si>
  <si>
    <t>1.Presentacion de PD._x000D_
2.Presentación al equipo de trabajo._x000D_
3.Agenda de calendario de capacitación Tecnica._x000D_
4.Disciplina y valores del puesto._x000D_
5. Firma de carta de confidenciabilidad._x000D_
6. Presentación de herramientas teconologicas para el buen desempeño del puesto.</t>
  </si>
  <si>
    <t>02/20/2023</t>
  </si>
  <si>
    <t>Firma de contrato de trabajo 3 meses</t>
  </si>
  <si>
    <t>Definir descricpciones de puesto (actividades) a cada integrante de Contabilidad</t>
  </si>
  <si>
    <t>incorporación del capital humano a la empresa, dandole a conocer los principios basicos,valores,politicas y herramientas necesarias para un buen desempeño y su seguimiento en forma periodica</t>
  </si>
  <si>
    <t>Analisis resultados psicometricos para evaluación si es un candidato viable y cubre al 100% el PD</t>
  </si>
  <si>
    <t xml:space="preserve">1.	Actualización de formato de Control de Contenedores para Basura Electrónica de TI._x000D_
2.	Realizar lista de verificación de diagnóstico donde se identifiquen y soporten las fallas de los equipos de cómputo._x000D_
3.	Realizar bitácora para el registro del uso de los componentes de los equipos de cómputo que se identifiquen como Basura Electrónica._x000D_
4.	Elaborar procedimiento y política para el desecho de basura electrónica de TI en coordinación con Control Interno._x000D_
</t>
  </si>
  <si>
    <t>, MORALES/CHAVIRA,GEORGINA  - GERENTE DE TECNOLOGIAS DE INFORMACION, CERVANTES/PIZAÑA,BERENICE - AUDITOR INTERNO</t>
  </si>
  <si>
    <t xml:space="preserve">DO_x000D_
Aviso mediante correo._x000D_
Favor de anexar a partir de hoy en las requisiciones en Dynamics (en attachments), obligatoriamente cuadro comparativo de 3 proveedores. En el caso que tengamos proveedores únicos ahí si no aplica, habría que aclarar por escrito cuando no aplique y dar la justificación._x000D_
_x000D_
Estos cuadros comparativos favor de anexarlos también cuando se manden a aprobar las requisiciones, todas compras estar muy atento cuando las diferencias en precio sean considerables o que se encuentren otras cosas demasiado buenas para ser verdad._x000D_
_x000D_
Es obligatorio que cuando sean pagos anticipados con proveedores recurrentes nos hagan factura de anticipo_x000D_
_x000D_
Cuando sean proveedores nuevos aparte de la factura de anticipo obligatoria, tiene que haber comprobación de visita y buscar referencias de la empresa, como meterse a la página web, hablar a los números que ponen y buscar referencias de la persona que te está ofertando por mencionar algunos._x000D_
_x000D_
DAF_x000D_
Presenta documento con mejoras en cuentas por pagar y acciones ya realizadas._x000D_
AI._x000D_
	Entrega de formato autorizado para cuadro comparativo de proveedores._x000D_
	Confirmación de situación legal de la empresa beneficiaria de depósitos, resultado positivo._x000D_
</t>
  </si>
  <si>
    <t>, OCHOA/GAMBOA,JUAN DAVID - DIRECTOR DE OPERACIONES, HOLGUIN/MOGOLLON,RAFAEL  - DIRECTOR DE ADMINISTRACION Y FINANZAS, MARTINEZ/VILLALBA,PATRICIA - GERENTE DE AUDITORIA INTERNA</t>
  </si>
  <si>
    <t>05/09/2023</t>
  </si>
  <si>
    <t>, MORALES/CHAVIRA,GEORGINA  - GERENTE DE TECNOLOGIAS DE INFORMACION</t>
  </si>
  <si>
    <t>Seguimiento a planes de acción Histórico</t>
  </si>
  <si>
    <t>INFORMACIÓN DEL ALLAZGO</t>
  </si>
  <si>
    <t>BAJO, MEDIO, ALTO</t>
  </si>
  <si>
    <t xml:space="preserve">      </t>
  </si>
  <si>
    <t>Actividades</t>
  </si>
  <si>
    <t>NO. DE REGISTRO</t>
  </si>
  <si>
    <t>EMPRESA</t>
  </si>
  <si>
    <t>TIPO DE 
ACTIVIDAD</t>
  </si>
  <si>
    <t>ACTIVIDAD</t>
  </si>
  <si>
    <t>FECHA DE 
LA ACTIVIDAD</t>
  </si>
  <si>
    <t>NO. DE 
TAREA</t>
  </si>
  <si>
    <t>NOMBRE DE LA TAREA</t>
  </si>
  <si>
    <t>TIPO 
DE TAREA</t>
  </si>
  <si>
    <t>TIEMPO DE 
DESARROLLO 
(HORAS)</t>
  </si>
  <si>
    <t>TIEMPO ADICIONAL (HORAS)</t>
  </si>
  <si>
    <t>IMPRODUCTIVA</t>
  </si>
  <si>
    <t>VACACIONES</t>
  </si>
  <si>
    <t>jul</t>
  </si>
  <si>
    <t>31-2023</t>
  </si>
  <si>
    <t>PATRICIA, MARTINEZ ADMINISTRADOR</t>
  </si>
  <si>
    <t>TAREAS ADMINISTRATIVAS (REUNIÓN SOLICITADA POR OTRO DEPARTAMENTO OPERACIÓN 100%)</t>
  </si>
  <si>
    <t>PRODUCTIVA</t>
  </si>
  <si>
    <t>ACTIVIDADES DE CONTROL INTERNO</t>
  </si>
  <si>
    <t>BERENICE, CERVANTES PIZAÑA</t>
  </si>
  <si>
    <t>ENTRENAMIENTO / CAPACITACIÓN</t>
  </si>
  <si>
    <t>19/10/2023</t>
  </si>
  <si>
    <t>oct</t>
  </si>
  <si>
    <t>17/10/2023</t>
  </si>
  <si>
    <t>16/10/2023</t>
  </si>
  <si>
    <t>12/10/2023</t>
  </si>
  <si>
    <t>ADMINISTRACIÓN DE DOCUMENTOS EN REPOSITORIO  DE CI</t>
  </si>
  <si>
    <t>11/10/2023</t>
  </si>
  <si>
    <t>10/10/2023</t>
  </si>
  <si>
    <t>09/10/2023</t>
  </si>
  <si>
    <t>REUNIÓN EQUIPO DE TRABAJO</t>
  </si>
  <si>
    <t>sep</t>
  </si>
  <si>
    <t>04/10/2023</t>
  </si>
  <si>
    <t>03/10/2023</t>
  </si>
  <si>
    <t>02/10/2023</t>
  </si>
  <si>
    <t>ACTIVIDADES DE COMUNICACIÓN Y PUBLICACION DE POLITICAS O PROCESOS DE CI</t>
  </si>
  <si>
    <t>28/09/2023</t>
  </si>
  <si>
    <t>26/09/2023</t>
  </si>
  <si>
    <t>22/09/2023</t>
  </si>
  <si>
    <t>19/09/2023</t>
  </si>
  <si>
    <t>14/09/2023</t>
  </si>
  <si>
    <t>13/09/2023</t>
  </si>
  <si>
    <t>12/09/2023</t>
  </si>
  <si>
    <t>08/09/2023</t>
  </si>
  <si>
    <t>07/09/2023</t>
  </si>
  <si>
    <t>06/09/2023</t>
  </si>
  <si>
    <t>01/09/2023</t>
  </si>
  <si>
    <t>ago</t>
  </si>
  <si>
    <t>30/08/2023</t>
  </si>
  <si>
    <t>28/08/2023</t>
  </si>
  <si>
    <t>25/08/2023</t>
  </si>
  <si>
    <t>24/08/2023</t>
  </si>
  <si>
    <t>23/08/2023</t>
  </si>
  <si>
    <t>22/08/2023</t>
  </si>
  <si>
    <t>21/08/2023</t>
  </si>
  <si>
    <t>18/08/2023</t>
  </si>
  <si>
    <t>17/08/2023</t>
  </si>
  <si>
    <t>16/08/2023</t>
  </si>
  <si>
    <t>14/08/2023</t>
  </si>
  <si>
    <t>11/08/2023</t>
  </si>
  <si>
    <t>10/08/2023</t>
  </si>
  <si>
    <t>09/08/2023</t>
  </si>
  <si>
    <t>08/08/2023</t>
  </si>
  <si>
    <t>07/08/2023</t>
  </si>
  <si>
    <t>04/08/2023</t>
  </si>
  <si>
    <t>03/08/2023</t>
  </si>
  <si>
    <t>PERMISOS</t>
  </si>
  <si>
    <t>02/08/2023</t>
  </si>
  <si>
    <t>01/08/2023</t>
  </si>
  <si>
    <t>31/07/2023</t>
  </si>
  <si>
    <t>26/07/2023</t>
  </si>
  <si>
    <t>25/07/2023</t>
  </si>
  <si>
    <t>TRASLADOS</t>
  </si>
  <si>
    <t>21/07/2023</t>
  </si>
  <si>
    <t>20/07/2023</t>
  </si>
  <si>
    <t>19/07/2023</t>
  </si>
  <si>
    <t>18/07/2023</t>
  </si>
  <si>
    <t>17/07/2023</t>
  </si>
  <si>
    <t>14/07/2023</t>
  </si>
  <si>
    <t>12/07/2023</t>
  </si>
  <si>
    <t>13/07/2023</t>
  </si>
  <si>
    <t>11/07/2023</t>
  </si>
  <si>
    <t>07/07/2023</t>
  </si>
  <si>
    <t>REUNIONES CON CLIENTE</t>
  </si>
  <si>
    <t>06/07/2023</t>
  </si>
  <si>
    <t>03/07/2023</t>
  </si>
  <si>
    <t>30/06/2023</t>
  </si>
  <si>
    <t>jun</t>
  </si>
  <si>
    <t>28/06/2023</t>
  </si>
  <si>
    <t>abr</t>
  </si>
  <si>
    <t>ENCARGOS ESPECIALES DE AI</t>
  </si>
  <si>
    <t>DIEGO SOHAIL, ZATARAIN MARTINEZ</t>
  </si>
  <si>
    <t>CAPACITACIÓN E IMPLEMENTACIÓN DE DESARROLLOS CREADOS POR A.I</t>
  </si>
  <si>
    <t>nov</t>
  </si>
  <si>
    <t>dic</t>
  </si>
  <si>
    <t>ene</t>
  </si>
  <si>
    <t>PARTICIPACIÓN CURSOS EXTERNOS</t>
  </si>
  <si>
    <t>REUNIONES DE AUDITORÍA</t>
  </si>
  <si>
    <t>ACTIVIDADES DE PLANEACION</t>
  </si>
  <si>
    <t>REVISION PAPELES DE TRABAJO</t>
  </si>
  <si>
    <t>EVALUACION DE RIESGOS Y PRUEBAS DE CONTROLES</t>
  </si>
  <si>
    <t>ELABORACION INFORME DE AUDITORIA Y OPINION</t>
  </si>
  <si>
    <t>JESUS ISRAEL, FLORES DE LA ROSA</t>
  </si>
  <si>
    <t>10/01/2024</t>
  </si>
  <si>
    <t>09/01/2024</t>
  </si>
  <si>
    <t>ENTENDIMIENTO DE PROCESOS</t>
  </si>
  <si>
    <t>08/01/2024</t>
  </si>
  <si>
    <t>05/01/2024</t>
  </si>
  <si>
    <t>04/01/2024</t>
  </si>
  <si>
    <t>03/01/2024</t>
  </si>
  <si>
    <t>21/12/2023</t>
  </si>
  <si>
    <t>20/12/2023</t>
  </si>
  <si>
    <t>19/12/2023</t>
  </si>
  <si>
    <t>13/12/2023</t>
  </si>
  <si>
    <t>12/12/2023</t>
  </si>
  <si>
    <t>11/12/2023</t>
  </si>
  <si>
    <t>08/12/2023</t>
  </si>
  <si>
    <t>07/12/2023</t>
  </si>
  <si>
    <t>06/12/2023</t>
  </si>
  <si>
    <t>05/12/2023</t>
  </si>
  <si>
    <t>04/12/2023</t>
  </si>
  <si>
    <t>30/11/2023</t>
  </si>
  <si>
    <t>29/11/2023</t>
  </si>
  <si>
    <t>28/11/2023</t>
  </si>
  <si>
    <t>10/11/2023</t>
  </si>
  <si>
    <t>14/11/2023</t>
  </si>
  <si>
    <t>15/11/2023</t>
  </si>
  <si>
    <t>16/11/2023</t>
  </si>
  <si>
    <t>09/11/2023</t>
  </si>
  <si>
    <t>LICENCIA</t>
  </si>
  <si>
    <t>TIEMPO DE DESARROLLO P/EMPRESA</t>
  </si>
  <si>
    <t>TIEMPO ADICIONAL P/EMPRESA</t>
  </si>
  <si>
    <t xml:space="preserve">               Resumen</t>
  </si>
  <si>
    <t>Valores</t>
  </si>
  <si>
    <t>Tareas programadas por colaborador asignado</t>
  </si>
  <si>
    <t xml:space="preserve">NOTA:  PARA PODER VER LA INFORMACIÓN DE ESTA TABLA DE FORMA EXTENDIDA HAY QUE DAR CLICK DERECHO SOBRE LA TABLA/OPCIONES DE TABLA DINAMICA/AUTOAJUSTAR ANCHO DE COLUMNAS AL ACTUALIZAR SELECCIONAR ESTA OPCIÓN </t>
  </si>
  <si>
    <t>DIEGO ZATARAIN</t>
  </si>
  <si>
    <t>ISRAEL FLORES</t>
  </si>
  <si>
    <t>BERENICE CERVANTES</t>
  </si>
  <si>
    <t>Total CANTIDAD DE REGISTROS</t>
  </si>
  <si>
    <t>Total HORAS LABORADAS</t>
  </si>
  <si>
    <t>Total  TIEMPO ADICIONAL (HORAS)</t>
  </si>
  <si>
    <t>CANTIDAD DE REGISTROS</t>
  </si>
  <si>
    <t>HORAS LABORADAS</t>
  </si>
  <si>
    <t xml:space="preserve"> TIEMPO ADICIONAL (HORAS)</t>
  </si>
  <si>
    <t>TAREAS</t>
  </si>
  <si>
    <t>TIPO DE TAREA</t>
  </si>
  <si>
    <t>Total general</t>
  </si>
  <si>
    <t xml:space="preserve"> PATRICIA MARTINEZ</t>
  </si>
  <si>
    <t>ESTATUS DE LA TAREA</t>
  </si>
  <si>
    <t xml:space="preserve"> BERENICE CERVANTES</t>
  </si>
  <si>
    <t xml:space="preserve"> BERENICE</t>
  </si>
  <si>
    <t xml:space="preserve"> DIEGO ZATARAIN</t>
  </si>
  <si>
    <t xml:space="preserve"> DIEGO</t>
  </si>
  <si>
    <t xml:space="preserve"> ISRAEL</t>
  </si>
  <si>
    <t>TAREAS PROGRAMADAS</t>
  </si>
  <si>
    <t>Cuenta de TAREA</t>
  </si>
  <si>
    <t>Etiquetas de columna</t>
  </si>
  <si>
    <t>Etiquetas de fila</t>
  </si>
  <si>
    <t>Usuarios</t>
  </si>
  <si>
    <t>NOMBRE (S)</t>
  </si>
  <si>
    <t>APELLIDO 
PATERNO</t>
  </si>
  <si>
    <t>APELLIDO 
MATERNO</t>
  </si>
  <si>
    <t>NOMBRE COMPLETO</t>
  </si>
  <si>
    <t>PUESTO</t>
  </si>
  <si>
    <t>ÁREA</t>
  </si>
  <si>
    <t>DEPARTAMENTO</t>
  </si>
  <si>
    <t>CIUDAD</t>
  </si>
  <si>
    <t>CONTRASEÑA</t>
  </si>
  <si>
    <t>TIPO DE USUARIO</t>
  </si>
  <si>
    <t>JESUS ISRAEL</t>
  </si>
  <si>
    <t>FLORES</t>
  </si>
  <si>
    <t>DE LA ROSA</t>
  </si>
  <si>
    <t>TORREÓN</t>
  </si>
  <si>
    <t>NORMAL</t>
  </si>
  <si>
    <t>CERVANTES</t>
  </si>
  <si>
    <t>PIZAÑA</t>
  </si>
  <si>
    <t>GESTOR DE PROCESOS</t>
  </si>
  <si>
    <t>GESTIÓN DE PROCESOS</t>
  </si>
  <si>
    <t>BECP2</t>
  </si>
  <si>
    <t>CI2023</t>
  </si>
  <si>
    <t>MARTINEZ</t>
  </si>
  <si>
    <t>ADMINISTRADOR</t>
  </si>
  <si>
    <t>AUDITORIA</t>
  </si>
  <si>
    <t>QWE123</t>
  </si>
  <si>
    <t>DIEGO SOHAIL</t>
  </si>
  <si>
    <t>ZATARAIN</t>
  </si>
  <si>
    <t>DIEGO SOHAIL ZATARAIN MARTINEZ</t>
  </si>
  <si>
    <t>PRACTICANTE</t>
  </si>
  <si>
    <t>DIZM4</t>
  </si>
  <si>
    <t>123T</t>
  </si>
  <si>
    <t xml:space="preserve">INFORME DE AUDITORIA INTERNA </t>
  </si>
  <si>
    <t>ESTATUS DEL DOCUMENTO</t>
  </si>
  <si>
    <t>PREFINAL</t>
  </si>
  <si>
    <t>CSCGT, S.A. DE C.V.</t>
  </si>
  <si>
    <t>FECHA DEL INFORME:</t>
  </si>
  <si>
    <t>TAREA PROGRAMADA</t>
  </si>
  <si>
    <t xml:space="preserve">
GTE.RUBÉN PAZ ACOSTA</t>
  </si>
  <si>
    <t>DIRIGIDO A</t>
  </si>
  <si>
    <t>DIR. CARLOS ALBERTO OCHOA GAMBOA</t>
  </si>
  <si>
    <t>TIPO DE INFORME</t>
  </si>
  <si>
    <t>ATENTAMENTE</t>
  </si>
  <si>
    <t>Estimados señores:_x000D_
_x000D_
El presente documento tiene por objeto poner en su conocimiento asuntos que llamaron nuestra atención durante nuestra reciente visita de ejecución de auditoría. Señalamos que las observaciones adjuntas surgieron durante el curso de nuestros procedimientos de auditoría que se llevaron a cabo para ayudar a expresar una opinión investigación realizada en base a denuncia interna._x000D_
_x000D_
Nuestros procedimientos de auditoría se concentraron principalmente en una evaluación detallada de la contabilidad y los controles internos implementados por la Compañía. Nuestra auditoría está diseñada para proporcionar una seguridad razonable de errores e irregularidades que podrían impactar materialmente los estados financieros. Sin embargo, hay limitaciones inherentes en una auditoría, al desarrollar pruebas selectivas basadas en muestreos y la validación únicamente de aquellos controles en los que pretendemos confiar al considerar que mitigan riesgos de errores o fraudes con posible impacto material en los estados financieros._x000D_
_x000D_
En consecuencia, una auditoría diseñada y ejecutada correctamente puede no detectar necesariamente una irregularidad significativa derivada de la ocultación por colusión o falsificación._x000D_
_x000D_
Solicitamos por favor enviarnos por escrito sus planes de acción para mitigar los hallazgos y debilidades informados en el presente documento, confirmando el funcionario responsable y fecha de implementación._x000D_
_x000D_
También, deseamos expresar nuestro agradecimiento al personal de la Compañía por su valiosa colaboración durante el desarrollo de la auditoría._x000D_
_x000D_
Este documento es emitido solamente para información y uso de la gerencia de la Compañía y no debe ser usado por otra persona diferente.</t>
  </si>
  <si>
    <t>PATRICIA MARTINEZ VILLALBA - GERENTE DE AUDITORIA INTERNA</t>
  </si>
  <si>
    <t>CONTENIDO</t>
  </si>
  <si>
    <t>Hallazgo 1</t>
  </si>
  <si>
    <t>…................................................................................................................................................................................................................................</t>
  </si>
  <si>
    <t>Hallazgo 2</t>
  </si>
  <si>
    <t>Hallazgo 3</t>
  </si>
  <si>
    <t>Hallazgo 4</t>
  </si>
  <si>
    <t>Hallazgo 5</t>
  </si>
  <si>
    <t>Hallazgo 6</t>
  </si>
  <si>
    <t>Hallazgo 7</t>
  </si>
  <si>
    <t>Hallazgo 8</t>
  </si>
  <si>
    <t>Hallazgo 9</t>
  </si>
  <si>
    <t>Hallazgo 10</t>
  </si>
  <si>
    <t>Hallazgo 11</t>
  </si>
  <si>
    <t>Hallazgo 12</t>
  </si>
  <si>
    <t>Hallazgo 13</t>
  </si>
  <si>
    <t>Hallazgo 14</t>
  </si>
  <si>
    <t>Hallazgo 15</t>
  </si>
  <si>
    <t>Hallazgo 16</t>
  </si>
  <si>
    <t>Hallazgo 17</t>
  </si>
  <si>
    <t>Hallazgo 18</t>
  </si>
  <si>
    <t>Hallazgo 19</t>
  </si>
  <si>
    <t>Hallazgo 20</t>
  </si>
  <si>
    <t>Hallazgo 21</t>
  </si>
  <si>
    <t>Hallazgo 22</t>
  </si>
  <si>
    <t>Hallazgo 23</t>
  </si>
  <si>
    <t>Hallazgo 24</t>
  </si>
  <si>
    <t>Hallazgo 25</t>
  </si>
  <si>
    <t>Hallazgo 26</t>
  </si>
  <si>
    <t>Hallazgo 27</t>
  </si>
  <si>
    <t>Hallazgo 28</t>
  </si>
  <si>
    <t>Hallazgo 29</t>
  </si>
  <si>
    <t>Hallazgo 30</t>
  </si>
  <si>
    <t>IMPACTO/RIESGO</t>
  </si>
  <si>
    <t>RECOMENDACIONES</t>
  </si>
  <si>
    <t>CONSECUTIVO PARA INFORME</t>
  </si>
  <si>
    <t xml:space="preserve">                        Base de datos</t>
  </si>
  <si>
    <t>USUARIO ACTIVO</t>
  </si>
  <si>
    <t>NOMBRE DE USUARIO</t>
  </si>
  <si>
    <t>TIPO</t>
  </si>
  <si>
    <t>NIVEL DE PROBABILIDAD DEL RIESGO</t>
  </si>
  <si>
    <t>NIVEL DE IMPACTO DEL RIESGO</t>
  </si>
  <si>
    <t>PERIODICIDAD DE LA TAREA</t>
  </si>
  <si>
    <t>PROCESO</t>
  </si>
  <si>
    <t>SUB PROCESO</t>
  </si>
  <si>
    <t>CLASES DE 
AUDITORÍA</t>
  </si>
  <si>
    <t>CLASES DE TAREA 
CONTROL INTERNO</t>
  </si>
  <si>
    <t>CLASES DE TAREA 
SERVICIO ESPECIALIZADO</t>
  </si>
  <si>
    <t>ESTATUS DEL PROCESO DE LA TAREA</t>
  </si>
  <si>
    <t>OPCIÓN NO APLICA</t>
  </si>
  <si>
    <t>SEMANAS</t>
  </si>
  <si>
    <t>PORCENTAJES</t>
  </si>
  <si>
    <t>DIRECTORES</t>
  </si>
  <si>
    <t>GERENTES</t>
  </si>
  <si>
    <t>JEFES</t>
  </si>
  <si>
    <t>AUDITORES</t>
  </si>
  <si>
    <t>CATALOGO DE RIESGOS</t>
  </si>
  <si>
    <t>RESPUESTA CORTA</t>
  </si>
  <si>
    <t>FORMATOS DE ARCHIVO</t>
  </si>
  <si>
    <t>NOMBRE</t>
  </si>
  <si>
    <t>SUCURSAL/CENTRO DE TRABAJO</t>
  </si>
  <si>
    <t>TIPOS DE USUARIO</t>
  </si>
  <si>
    <t>TIPOS DE ACTIVIDAD</t>
  </si>
  <si>
    <t>ACTIVIDADES PRODUCTIVAS</t>
  </si>
  <si>
    <t>ACTIVIDADES IMPRODUCTIVAS</t>
  </si>
  <si>
    <t>ESTATUS DEL RIEGO</t>
  </si>
  <si>
    <t>TIPOS DE RIESGO</t>
  </si>
  <si>
    <t>SUB TIPOS DE RIESGOS</t>
  </si>
  <si>
    <t>CLASES DE RIESGO</t>
  </si>
  <si>
    <t>SUB CLASE DE RIESGO</t>
  </si>
  <si>
    <t>ALINEACIONES DEL RIESGO</t>
  </si>
  <si>
    <t>NIVELES DE DECISIÓN DEL RIESGO</t>
  </si>
  <si>
    <t>NIVELES DE IMPACTO DEL RIESGO</t>
  </si>
  <si>
    <t>NIVELES DE PROBABILIDAD DEL RIESGO</t>
  </si>
  <si>
    <t>NIVELES DE RIESGO</t>
  </si>
  <si>
    <t>PONDERACIONES DEL RIESGO</t>
  </si>
  <si>
    <t>METODOS DE ELIMINACIÓN DEL RIESGO</t>
  </si>
  <si>
    <t>IMPACTO-PROBABILIDAD</t>
  </si>
  <si>
    <t>NIEVEL DE RIESGO</t>
  </si>
  <si>
    <t>TIPOS DE CONTROL</t>
  </si>
  <si>
    <t>CLASES DE CONTROL</t>
  </si>
  <si>
    <t>ESTTUS DE EFECTIVIDAD</t>
  </si>
  <si>
    <t>ESTATUS DE APLICACIÓN</t>
  </si>
  <si>
    <t>PERIODICIDAD/TIEMPO DE OCURRENCIA</t>
  </si>
  <si>
    <t>TIPOS DE INFORME</t>
  </si>
  <si>
    <t>EMPRESA RAZON SOCIAL</t>
  </si>
  <si>
    <t>ESTATUS INFORME</t>
  </si>
  <si>
    <t>SUBTIPO DE INFORME</t>
  </si>
  <si>
    <t>INTRODUCCION</t>
  </si>
  <si>
    <t>JORGE ARMANDO SANCHEZ ANOTA</t>
  </si>
  <si>
    <t>PDF</t>
  </si>
  <si>
    <t>TEPSA STEEL POWER SA DE CV</t>
  </si>
  <si>
    <t>BAILON/HERNANDEZ,GUILLERMO</t>
  </si>
  <si>
    <t>LIDER DE PINTURA</t>
  </si>
  <si>
    <t>SUSTANTIVO</t>
  </si>
  <si>
    <t>HUMANO</t>
  </si>
  <si>
    <t>ALINEADO A ESTRATEGIA</t>
  </si>
  <si>
    <t>NIVEL DE DECISIÓN ESTRATÉGICO</t>
  </si>
  <si>
    <t>PRUREBA</t>
  </si>
  <si>
    <t>TOTAL</t>
  </si>
  <si>
    <t>INFORME DE HALLAZGOS</t>
  </si>
  <si>
    <t>BORRADOR</t>
  </si>
  <si>
    <t>AUDITORIA FINANCIERA</t>
  </si>
  <si>
    <t>Estimados señores:
El presente documento tiene por objeto poner en su conocimiento asuntos que llamaron nuestra atención durante nuestra reciente visita de ejecución de auditoría. Señalamos que las observaciones adjuntas surgieron durante el curso de nuestros procedimientos de auditoría que se llevaron a cabo para ayudar a expresar una opinión sobre los estados financieros
Nuestros procedimientos de auditoría se concentraron principalmente en una evaluación detallada de la contabilidad y los controles internos implementados por la Compañía. Nuestra auditoría está diseñada para proporcionar una seguridad razonable de errores e irregularidades que podrían impactar materialmente los estados financieros. Sin embargo, hay limitaciones inherentes en una auditoría, al desarrollar pruebas selectivas basadas en muestreos y la validación únicamente de aquellos controles en los que pretendemos confiar al considerar que mitigan riesgos de errores o fraudes con posible impacto material en los estados financieros.
En consecuencia, una auditoría diseñada y ejecutada correctamente puede no detectar necesariamente una irregularidad significativa derivada de la ocultación por colusión o falsificación.
Solicitamos por favor enviarnos por escrito sus planes de acción para mitigar los hallazgos y debilidades informados en el presente documento, confirmando el funcionario responsable y fecha de implementación.
También, deseamos expresar nuestro agradecimiento al personal de la Compañía por su valiosa colaboración durante el desarrollo de la auditoría.
Este documento es emitido solamente para información y uso de la gerencia de la Compañía y no debe ser usado por otra persona diferente.</t>
  </si>
  <si>
    <t>JUAN FRANCISCO VILLALOBOS RAMIREZ</t>
  </si>
  <si>
    <t>EXCEL</t>
  </si>
  <si>
    <t>VILLALOBOS/RAMIREZ,JUAN FRANCISCO</t>
  </si>
  <si>
    <t xml:space="preserve">JEFE DE OPERACIONES DE PLANTA </t>
  </si>
  <si>
    <t>ALINEADO A OBJETIVO</t>
  </si>
  <si>
    <t>NIVEL DE DECISIÓN DIRECTIVO</t>
  </si>
  <si>
    <t>PARCIAL</t>
  </si>
  <si>
    <t>PARCIA</t>
  </si>
  <si>
    <t>SIN IMPLIMENTAR</t>
  </si>
  <si>
    <t>INACTIVO</t>
  </si>
  <si>
    <t>No. De hallazgo:</t>
  </si>
  <si>
    <t>CHIHUAHUA</t>
  </si>
  <si>
    <t>TÉCNICA ELÉCTRICA DE PARRAL, S.A. DE C.V.</t>
  </si>
  <si>
    <t>AUDITORIA OPERATIVA</t>
  </si>
  <si>
    <t>prueba</t>
  </si>
  <si>
    <t>ELIMINADA</t>
  </si>
  <si>
    <t>ADMINISTRACIÓN DE PRECIOS Y DESCUENTOS</t>
  </si>
  <si>
    <t>EN ESPERA DE INFORMACIÓN/DOCUMENTACIÓN DEL AUDITADO</t>
  </si>
  <si>
    <t>GERARDO SAMAEL GUTIERREZ LEAL</t>
  </si>
  <si>
    <t>WORD</t>
  </si>
  <si>
    <t>GUTIERREZ/LEAL,GERARDO SAMAEL</t>
  </si>
  <si>
    <t>JEFE DE ALMACEN</t>
  </si>
  <si>
    <t>TÉCNICO</t>
  </si>
  <si>
    <t>ALINEADO A META</t>
  </si>
  <si>
    <t>NIVEL DE DECISIÓN OPERATIVO</t>
  </si>
  <si>
    <t>ACEPTAR O AUMENTAR EL RIESGO EN BUSCA DE UNA OPORTUNIDAD.</t>
  </si>
  <si>
    <t>NULA</t>
  </si>
  <si>
    <t>ZACATECAS</t>
  </si>
  <si>
    <t>INFORME DE AUDITORIA CONTROL INTERNO</t>
  </si>
  <si>
    <t>TEPSA COMERCIAL, S.A. DE C.V.</t>
  </si>
  <si>
    <t>DEFINITIVO</t>
  </si>
  <si>
    <t>AUDITORIA CONTROL INTERNO</t>
  </si>
  <si>
    <t>ADMINISTRADOR DE CUENTA Y CONVENIOS COMERCIALES</t>
  </si>
  <si>
    <t>COMPRA DE MATERIALES</t>
  </si>
  <si>
    <t>A PUESTO(S)</t>
  </si>
  <si>
    <t>IGNACIO ZÚÑIGA LÓPEZ</t>
  </si>
  <si>
    <t>ALFA RUTH CASTRO AREVALO</t>
  </si>
  <si>
    <t>POWER POINT</t>
  </si>
  <si>
    <t>CHAVEZ/VAQUERA,MARIO ALEJANDRO</t>
  </si>
  <si>
    <t>SUPERVISOR DE PRODUCCIÓN</t>
  </si>
  <si>
    <t>EJECUCION DE PRUEBAS SUSTANTIVAS</t>
  </si>
  <si>
    <t>TIC'S</t>
  </si>
  <si>
    <t>ALINEADO A PROCESO</t>
  </si>
  <si>
    <t>PARRAL</t>
  </si>
  <si>
    <t>TEPSA ELÉCTRICA, S.A. DE C.V.</t>
  </si>
  <si>
    <t>AUDITORIA DE INVESTIGACIÓN</t>
  </si>
  <si>
    <t>Estimados señores:
El presente documento tiene por objeto poner en su conocimiento asuntos que llamaron nuestra atención durante nuestra reciente visita de ejecución de auditoría. Señalamos que las observaciones adjuntas surgieron durante el curso de nuestros procedimientos de auditoría que se llevaron a cabo para ayudar a expresar una opinión investigación realizada en base a denuncia interna.
Nuestros procedimientos de auditoría se concentraron principalmente en una evaluación detallada de la contabilidad y los controles internos implementados por la Compañía. Nuestra auditoría está diseñada para proporcionar una seguridad razonable de errores e irregularidades que podrían impactar materialmente los estados financieros. Sin embargo, hay limitaciones inherentes en una auditoría, al desarrollar pruebas selectivas basadas en muestreos y la validación únicamente de aquellos controles en los que pretendemos confiar al considerar que mitigan riesgos de errores o fraudes con posible impacto material en los estados financieros.
En consecuencia, una auditoría diseñada y ejecutada correctamente puede no detectar necesariamente una irregularidad significativa derivada de la ocultación por colusión o falsificación.
Solicitamos por favor enviarnos por escrito sus planes de acción para mitigar los hallazgos y debilidades informados en el presente documento, confirmando el funcionario responsable y fecha de implementación.
También, deseamos expresar nuestro agradecimiento al personal de la Compañía por su valiosa colaboración durante el desarrollo de la auditoría.
Este documento es emitido solamente para información y uso de la gerencia de la Compañía y no debe ser usado por otra persona diferente.</t>
  </si>
  <si>
    <t>JESÚS ANTONIO TORRES CUETO</t>
  </si>
  <si>
    <t>TXT</t>
  </si>
  <si>
    <t>GONZALEZ/ORTIZ,JUAN ANTONIO</t>
  </si>
  <si>
    <t>LIDER DE SOLDADURA</t>
  </si>
  <si>
    <t>REPROGRAMADO</t>
  </si>
  <si>
    <t>PRESUPUESTAL</t>
  </si>
  <si>
    <t>MATERIAL</t>
  </si>
  <si>
    <t>MODIFICAR LA PROBABILIDAD.</t>
  </si>
  <si>
    <t>BIMESTRAL</t>
  </si>
  <si>
    <t>CANANEA</t>
  </si>
  <si>
    <t>TEPSA STEEL POWER, S.A. DE C.V.</t>
  </si>
  <si>
    <t>ADMINISTRATIVO EN SUCURSAL</t>
  </si>
  <si>
    <t>COMPRAS DE MATERIALES O SERVICIOS.</t>
  </si>
  <si>
    <t>JORGE LUIS DE LA O HERNANDEZ</t>
  </si>
  <si>
    <t>JUAN LLÁÑEZ GONZÁLEZ</t>
  </si>
  <si>
    <t>JUAREZ/MONTOYA,EDGAR ADRIAN</t>
  </si>
  <si>
    <t>ACTIVIDADES DE FINALIZACION</t>
  </si>
  <si>
    <t>DE SERVICIOS</t>
  </si>
  <si>
    <t>NORMATIVO</t>
  </si>
  <si>
    <t>MODIFICAR LAS CONSECUENCIAS.</t>
  </si>
  <si>
    <t>TRIMESTRAL</t>
  </si>
  <si>
    <t>PROYECTOS Y CONTRATOS</t>
  </si>
  <si>
    <t>ALMACENISTA</t>
  </si>
  <si>
    <t>SUSPENDIDA</t>
  </si>
  <si>
    <t>GARCIA/HERNANDEZ,MIGUEL</t>
  </si>
  <si>
    <t>LIDER DE ENSAMBLE</t>
  </si>
  <si>
    <t>TC TORREÓN</t>
  </si>
  <si>
    <t>ELABORACION CARTA DE RECOMENDACIONES</t>
  </si>
  <si>
    <t>ENTORNO</t>
  </si>
  <si>
    <t>CUATRIMESTRAL</t>
  </si>
  <si>
    <t>AUTOMATIZACIÓN</t>
  </si>
  <si>
    <t>ANALISTA ADMINISTRATIVO CONTABLE</t>
  </si>
  <si>
    <t>REQUISIÓN DE PERSONAL</t>
  </si>
  <si>
    <t>IMPLEMENTACIÓN DE PROCESO</t>
  </si>
  <si>
    <t>CANCELADA DURANTE EL DESARROLLO</t>
  </si>
  <si>
    <t>PERDIDAS ECONOMICAS POR IMPOSIBILIDAD DE RECLAMACIONES CONTRACTUALES</t>
  </si>
  <si>
    <t>REYES /ORONA,MICHAEL ALEJANDRO</t>
  </si>
  <si>
    <t>AUXILIAR DE INGENIERÍA DISEÑO</t>
  </si>
  <si>
    <t>DE OBRA PÚBLICA</t>
  </si>
  <si>
    <t>RETENER EL RIESGO CON BASE EN UNA DECISIÓN INFORMADA.</t>
  </si>
  <si>
    <t>ANALISTA ADMINISTRATIVO DE TI</t>
  </si>
  <si>
    <t>INVENTARIO ANUALES</t>
  </si>
  <si>
    <t>IMPLEMENTACIÓN DE PROCEDIMIENTO</t>
  </si>
  <si>
    <t>GONZALEZ/DIAZ,JOSE ANGEL</t>
  </si>
  <si>
    <t>PINTOR</t>
  </si>
  <si>
    <t>DE RECURSOS HUMANOS</t>
  </si>
  <si>
    <t>ADQUISICION, RESGUARDO DE ACTIVOS FIJOS</t>
  </si>
  <si>
    <t>IMPLEMENTACIÓN DE INSTRUCCIÓN DE TRABAJO</t>
  </si>
  <si>
    <t>AGUILERA/REYES,LUIS ALBERTO</t>
  </si>
  <si>
    <t>EJECUCION DE PRUEBAS SUSTANTIVAS &gt; PROVISIONES Y CONTINGENCIAS</t>
  </si>
  <si>
    <t xml:space="preserve">DE IMAGEN </t>
  </si>
  <si>
    <t>ANALISTA DE ALAMCENES</t>
  </si>
  <si>
    <t>PRESUPUESTO Y PLAN ANUAL DE MARKETING</t>
  </si>
  <si>
    <t>IMPLEMENTACIÓN DE POLITICA</t>
  </si>
  <si>
    <t xml:space="preserve">SANCHEZ/PUENTES,JOSE ALFREDO </t>
  </si>
  <si>
    <t>AUXILIAR DE ENSAMBLE</t>
  </si>
  <si>
    <t>EJECUCION DE PRUEBAS SUSTANTIVAS &gt; INGRESOS</t>
  </si>
  <si>
    <t>ADMINISTRACIÓN DE COMITÉ DE ATENCIÓN A VIOLENCIA LABORAL</t>
  </si>
  <si>
    <t>DE TIC´S</t>
  </si>
  <si>
    <t>ANALISTA DE ALTA DE PROVEEDORES</t>
  </si>
  <si>
    <t>IMPLEMENTACIÓN DE MANUAL DE USUARIO</t>
  </si>
  <si>
    <t>TORRES/GONZALEZ,RONALDO</t>
  </si>
  <si>
    <t>EJECUCION DE PRUEBAS SUSTANTIVAS &gt; GASTOS Y COSTOS</t>
  </si>
  <si>
    <t>DE SALUD</t>
  </si>
  <si>
    <t>ANALISTA DE APLICACION DE PAGOS</t>
  </si>
  <si>
    <t>GOMEZ/DURAN,JESUS EDUARDO</t>
  </si>
  <si>
    <t>AUXILIAR DE MANTENIMIENTO</t>
  </si>
  <si>
    <t>DE CORRUPCIÓN</t>
  </si>
  <si>
    <t>ANALISTA DE CAPITAL HUMANO</t>
  </si>
  <si>
    <t>REIMPLEMENTACIÓN DE PROCEDIMIENTO</t>
  </si>
  <si>
    <t>CALVILLO/CERVANTES,HUGO ALBERTO</t>
  </si>
  <si>
    <t>DOBLADOR</t>
  </si>
  <si>
    <t>ANALISTA DE COMPLEMENTOS DE PAGO</t>
  </si>
  <si>
    <t>REIMPLEMENTACIÓN DE INSTRUCCIÓN DE TRABAJO</t>
  </si>
  <si>
    <t>ARANDA/CAMPOS,SARA EUGENIA</t>
  </si>
  <si>
    <t>OPERADOR DE LIMPIEZA</t>
  </si>
  <si>
    <t>SEGUIMIENTO A CUMPLIMIENTO EN PLANES DE ACCIÓN</t>
  </si>
  <si>
    <t>ANALISTA DE COMPRAS TI</t>
  </si>
  <si>
    <t>REIMPLEMENTACIÓN DE POLITICA</t>
  </si>
  <si>
    <t>CABRERA/ACEVEDO,MILTON ADRIAN</t>
  </si>
  <si>
    <t>SOLDADOR</t>
  </si>
  <si>
    <t>ANALISTA DE CONCILIACIONES BANCARIAS</t>
  </si>
  <si>
    <t>REIMPLEMENTACIÓN DE MANUAL DE USUARIO</t>
  </si>
  <si>
    <t>SORIANO/MALDONADO,ALBERTO RENAN</t>
  </si>
  <si>
    <t>GERENTE DE OPERACIONES DE  PLANTA</t>
  </si>
  <si>
    <t>FLOTILLAS</t>
  </si>
  <si>
    <t>ANALISTA DE CONCILIACIONES CONTABLES</t>
  </si>
  <si>
    <t>HERNANDEZ/ESPARZA,RAQUEL ABIGAID</t>
  </si>
  <si>
    <t>VENDEDOR JR</t>
  </si>
  <si>
    <t xml:space="preserve">ANALISTA DE CONCILIACIONES FILIALES </t>
  </si>
  <si>
    <t>MUÑOZ/GAMBOA,ALBERTO</t>
  </si>
  <si>
    <t>ANALISTA DE CONTROL DE GESTION Y COSTOS</t>
  </si>
  <si>
    <t>DIAZ/DELGADO,LUIS ANGEL</t>
  </si>
  <si>
    <t>ANALISTA DE COSTOS</t>
  </si>
  <si>
    <t>LUNA/GARCIA,LUCIA</t>
  </si>
  <si>
    <t>ANALISTA DE CUENTAS POR PAGAR</t>
  </si>
  <si>
    <t>GUERRERO/GONZALEZ,RAUL</t>
  </si>
  <si>
    <t>ANALISTA DE FACTURACION A CLIENTES</t>
  </si>
  <si>
    <t>GONZALEZ/CONTRERAS,VICTOR MANUEL</t>
  </si>
  <si>
    <t>ANALISTA DE GASTOS DE VIAJE</t>
  </si>
  <si>
    <t>RAMIREZ/MORONES,RICARDO</t>
  </si>
  <si>
    <t>ANALISTA DE LICITACIONES Y CONTRATOS</t>
  </si>
  <si>
    <t>COSTO DE VENTAS</t>
  </si>
  <si>
    <t>FLORES/NAVARRO,RICARDO ISRAEL</t>
  </si>
  <si>
    <t>ANALISTA DE MERCADEO</t>
  </si>
  <si>
    <t>COSTO DE PRODUCCIÓN</t>
  </si>
  <si>
    <t>CAMPOS/MENDEZ,ALEJANDRO</t>
  </si>
  <si>
    <t>AUXILIAR DE PINTURA</t>
  </si>
  <si>
    <t>ANALISTA DE MESA DE CONTROL</t>
  </si>
  <si>
    <t>VILLA/JAQUEZ,ISAAC</t>
  </si>
  <si>
    <t xml:space="preserve">OPERADOR DE INYECCION DE EMPAQUE </t>
  </si>
  <si>
    <t>ANALISTA DE PRICING</t>
  </si>
  <si>
    <t>CERRILLO/VENTURA,HECTOR DAVID</t>
  </si>
  <si>
    <t>OPERADOR DE CORTADORA LASER</t>
  </si>
  <si>
    <t>ANALISTA DE PROGRAMACION DE PAGOS</t>
  </si>
  <si>
    <t>CASTRO/AREVALO,ALFA RUTH</t>
  </si>
  <si>
    <t>JEFE DE SEGUIRDAD E HIGIENE</t>
  </si>
  <si>
    <t>ANALISTA DE PROYECTOS</t>
  </si>
  <si>
    <t>CAZARES/GARCIA,SALVADOR JOSEPH</t>
  </si>
  <si>
    <t>ANALISTA DE RECUPERACIÓN DE CARTERA</t>
  </si>
  <si>
    <t>MUÑOZ/CORDERO,JUAN DAVID</t>
  </si>
  <si>
    <t>INSPECTOR  DE CALIDAD</t>
  </si>
  <si>
    <t>ANALISTA DE SOPORTE DE SISTEMAS</t>
  </si>
  <si>
    <t>VILLARRUEL/SERRANO,DAVID</t>
  </si>
  <si>
    <t>CHOFER REPARTIDOR</t>
  </si>
  <si>
    <t>ANALISTA DE SOPORTE TECNICO</t>
  </si>
  <si>
    <t>DELGADILLO/GOMEZ,EDGAR ISRAEL</t>
  </si>
  <si>
    <t>ANALISTA DE TESORERIA</t>
  </si>
  <si>
    <t>CASTAÑEDA/GALLEGOS,ANA LUISA</t>
  </si>
  <si>
    <t>ANALISTA TECNICO DE MESA DE CONTROL</t>
  </si>
  <si>
    <t>GARCIA/CARDENAS,CESAR URIEL</t>
  </si>
  <si>
    <t>ASESOR DE OPERACIONES</t>
  </si>
  <si>
    <t>ESPINOSA/MARTINEZ,MARIA ISABEL</t>
  </si>
  <si>
    <t>ATENCION A CLIENTES</t>
  </si>
  <si>
    <t>ONTIVEROS/AGUILAR,OSCAR EMMANUEL</t>
  </si>
  <si>
    <t>MONTOYA/LOPEZ,MIGUEL ANGEL</t>
  </si>
  <si>
    <t>AUXILIAR ADMINISTRATIVO DE VENTAS</t>
  </si>
  <si>
    <t>SANTANA/ORDAZ,CRISTIAN DAVID</t>
  </si>
  <si>
    <t>AUXILIAR DE ALMACÉN</t>
  </si>
  <si>
    <t>GUTIERREZ/LOERA,FRANCISCO JAVIER</t>
  </si>
  <si>
    <t>VENDEDOR SR</t>
  </si>
  <si>
    <t>AUXILIAR DE ALTA DE CLIENTES</t>
  </si>
  <si>
    <t>TORRES/VILLA,RAMON RABI</t>
  </si>
  <si>
    <t>AUXILIAR DE CREDITO Y COBRANZA</t>
  </si>
  <si>
    <t>ZAMARRON/GARCIA,GERARDO ALEJANDRO</t>
  </si>
  <si>
    <t>AUXILIAR DE CUENTAS POR PAGAR</t>
  </si>
  <si>
    <t>GUIA/TREJO,JONATHAN JOEL</t>
  </si>
  <si>
    <t>AUXILIAR DE SOLDADURA</t>
  </si>
  <si>
    <t xml:space="preserve">TRIANA/FRAUSTO,PAULIN </t>
  </si>
  <si>
    <t>AUXILIAR DE INGENIERÍA</t>
  </si>
  <si>
    <t>ALBA/ALATORRE,ALEJANDRO</t>
  </si>
  <si>
    <t xml:space="preserve">JARAMILLO/SANTILLANA,DENISSE </t>
  </si>
  <si>
    <t>RODRIGUEZ/DE LA FUENTE,HUMBERTO ASAEL</t>
  </si>
  <si>
    <t>HOYOS/LOPEZ,CESAR GUILLERMO</t>
  </si>
  <si>
    <t>AUXILIAR DE PRODUCCION</t>
  </si>
  <si>
    <t>AUXILIAR DE PLANEACION DE PROYECTOS</t>
  </si>
  <si>
    <t>AVITIA/SALAS,JORGE LUIS</t>
  </si>
  <si>
    <t>ELIAS/GONZALEZ,HECTOR ALFONSO</t>
  </si>
  <si>
    <t>AUXILIAR DE PRODUCCIÓN</t>
  </si>
  <si>
    <t>CASTILLO/FELIX,JUAN EUGENIO</t>
  </si>
  <si>
    <t>AUXILIAR DE SISTEMA DE GESTIÓN DE CALIDAD</t>
  </si>
  <si>
    <t>ROSALES/JUAREZ,YADIRA TERESA</t>
  </si>
  <si>
    <t>MOLINA/HERRERA,JUAN ANTONIO</t>
  </si>
  <si>
    <t>AYUDANTE</t>
  </si>
  <si>
    <t>BARCENA/REYES,LUIS DANIEL</t>
  </si>
  <si>
    <t>AYUDANTE ELECTRICO</t>
  </si>
  <si>
    <t>MENA/NUÑO,PATRICIA</t>
  </si>
  <si>
    <t>AYUDANTE GENERAL</t>
  </si>
  <si>
    <t>FAVELA/ESCAJEDA,ALBERTO</t>
  </si>
  <si>
    <t>AYUDANTE GENERAL COMERCIAL</t>
  </si>
  <si>
    <t>MEDELLIN/LUNA,TOMAS</t>
  </si>
  <si>
    <t>FAVELA/RODRIGUEZ,RICARDO ALBERTO</t>
  </si>
  <si>
    <t>COMPRADOR</t>
  </si>
  <si>
    <t>ORTIZ/MORENO,JOSE ERNESTO</t>
  </si>
  <si>
    <t>CONTADOR GENERAL</t>
  </si>
  <si>
    <t>CARDENAS/CAMPOS,LEOBARDO ALEXIS</t>
  </si>
  <si>
    <t>CONTRALOR GENERAL</t>
  </si>
  <si>
    <t>RODRIGUEZ/SERRANO,JOSE ANGEL</t>
  </si>
  <si>
    <t>COORDINADOR ADMINISTRATIVO DE VENTAS</t>
  </si>
  <si>
    <t>ESQUIVEL/HERNANDEZ,ERICK</t>
  </si>
  <si>
    <t>COORDINADOR DE PROYECTOS</t>
  </si>
  <si>
    <t>AGUERO/MARTINEZ,JOSE CRUZ</t>
  </si>
  <si>
    <t>COORDINADOR DE VENTAS EXTERNAS</t>
  </si>
  <si>
    <t>ALVARADO/MARTINEZ,GERARDO ISMAEL</t>
  </si>
  <si>
    <t>COORDINADOR DE VENTAS INTERNAS</t>
  </si>
  <si>
    <t>DE LA CRUZ/GALVAN,RAUL IVYAM</t>
  </si>
  <si>
    <t>COORDINADOR DE VENTAS Y PROYECTOS</t>
  </si>
  <si>
    <t>GARCIA/GARCIA,KARLA GABRIELA</t>
  </si>
  <si>
    <t>CUSTOMER SERVICE</t>
  </si>
  <si>
    <t xml:space="preserve">RODRIGUEZ/ACOSTA,JESUS DANIEL </t>
  </si>
  <si>
    <t>DIRECTOR COMERCIAL</t>
  </si>
  <si>
    <t>SANCHEZ/ANOTA,JORGE ARMANDO</t>
  </si>
  <si>
    <t>JEFE DE PLANEACION DE PROYECTOS</t>
  </si>
  <si>
    <t>DIRECTOR DE OPERACIONES</t>
  </si>
  <si>
    <t>LOZANO/BRAVO,CHRISTIAN ALEJANDRO</t>
  </si>
  <si>
    <t>DE LA ROSA/RIVERA,INOCENCIO</t>
  </si>
  <si>
    <t>DISEÑADOR GRAFICO</t>
  </si>
  <si>
    <t>TAYLOR/IBARRA,JONATHAN RAUL</t>
  </si>
  <si>
    <t>DISEÑADOR MULTIMEDIA</t>
  </si>
  <si>
    <t>AVILA/LOZANO,YOLANDA</t>
  </si>
  <si>
    <t>LAZARIN/MARTINEZ,ALFREDO ALEJANDRO</t>
  </si>
  <si>
    <t>EJECUTIVO DE CUENTAS CLAVE</t>
  </si>
  <si>
    <t>RODRIGUEZ/MUÑOZ,JESUS EDUARDO</t>
  </si>
  <si>
    <t>GENERALISTA DE ADMINISTRACION</t>
  </si>
  <si>
    <t>TEPSA COMERCIAL SA DE CV</t>
  </si>
  <si>
    <t>LOZANO/GONZALEZ,ADRIANA MARIA</t>
  </si>
  <si>
    <t>MARTINEZ/VILLALBA,PATRICIA</t>
  </si>
  <si>
    <t>ALVARADO/PEREZ,ROSALINDA</t>
  </si>
  <si>
    <t>LOERA/CORONADO,YESENIA</t>
  </si>
  <si>
    <t>SUPERVISOR DE COMPRAS TI</t>
  </si>
  <si>
    <t>MARTINEZ/RUBIO,ADELA ABIGAIL</t>
  </si>
  <si>
    <t>GERENTE DE CONTROL DE GESTION</t>
  </si>
  <si>
    <t>ROMO/MORA,PAOLA</t>
  </si>
  <si>
    <t>LLANAS/ESCOTT,JOSE MIGUEL</t>
  </si>
  <si>
    <t>GERENTE DE CUENTAS POR PAGAR</t>
  </si>
  <si>
    <t>CALVO/VALENZUELA,DIANA LOURDES</t>
  </si>
  <si>
    <t>SUPERVISOR DE MESA DE CONTROL</t>
  </si>
  <si>
    <t>FLORES/DE LA ROSA,JESUS ISRAEL</t>
  </si>
  <si>
    <t xml:space="preserve">HOLGUIN/MOGOLLON,RAFAEL </t>
  </si>
  <si>
    <t>GERENTE DE PROYECTOS DE AUTOMATIZACIÓN</t>
  </si>
  <si>
    <t>RANGEL/MONTOYA,MELISA</t>
  </si>
  <si>
    <t>GERENTE DE PROYECTOS DE PRODUCCION</t>
  </si>
  <si>
    <t>MARTINEZ/BARRIENTOS,ALONSO</t>
  </si>
  <si>
    <t>LOPEZ/MENDEZ,SERGIO ISRAEL</t>
  </si>
  <si>
    <t>GERENTE DE SISTEMAS CONTRA INCENDIOS</t>
  </si>
  <si>
    <t>HERRERA/AGUILERA,RUTH RUBI</t>
  </si>
  <si>
    <t>DOMENICO/CORONADO,MONICA ALEJANDRA</t>
  </si>
  <si>
    <t>GRANALLADOR</t>
  </si>
  <si>
    <t>CERVANTES/PIZAÑA,BERENICE</t>
  </si>
  <si>
    <t>INGENIERO DE PROYECTOS</t>
  </si>
  <si>
    <t>GUTIERREZ/FLORES,YAHAIRA NEREIDA</t>
  </si>
  <si>
    <t>INGENIERO DE VENTAS</t>
  </si>
  <si>
    <t>ORTEGA/MARQUEZ,ALBINO ALONSO</t>
  </si>
  <si>
    <t>ORTIZ/GAMEZ,JUAN GERARDO</t>
  </si>
  <si>
    <t>JEFE DE COMPRAS</t>
  </si>
  <si>
    <t>INSPECTOR DE CALIDAD ELECTRICO</t>
  </si>
  <si>
    <t>MEDINA/CORTAZAR,YOSSELIN</t>
  </si>
  <si>
    <t>INSPECTOR DE CALIDAD MECANICO</t>
  </si>
  <si>
    <t>CEBALLOS/ALVARADO,FATIMA</t>
  </si>
  <si>
    <t>INSPECTOR DE SEGURIDAD E HIGIENE</t>
  </si>
  <si>
    <t>BURCIAGA/FERNANDEZ,ROSA ISELA</t>
  </si>
  <si>
    <t>INSTRUMENTISTA</t>
  </si>
  <si>
    <t>TEPSA ELECTRICA SA DE CV</t>
  </si>
  <si>
    <t>NEGRETE/MORA,JUAN RICARDO</t>
  </si>
  <si>
    <t>JEFE DE ADMINISTRACION DEL CAPITAL HUMANO</t>
  </si>
  <si>
    <t>SALDIVAR/PALACIO,EMILIO</t>
  </si>
  <si>
    <t>LIDER DE PRODUCCIÓN</t>
  </si>
  <si>
    <t>CASTAÑEDA/SANTINI,EUGENIO</t>
  </si>
  <si>
    <t>JEFE DE PRODUCCIÓN</t>
  </si>
  <si>
    <t>JEFE DE ALMACÉN</t>
  </si>
  <si>
    <t>SERRANO/BAILON,SAMUEL</t>
  </si>
  <si>
    <t>JEFE DE ATRACCION DE TALENTO</t>
  </si>
  <si>
    <t>MIRAMONTES/CASTRO,LUIS IVAN</t>
  </si>
  <si>
    <t>JEFE DE INGENIERIA</t>
  </si>
  <si>
    <t>JEFE DE CALIDAD</t>
  </si>
  <si>
    <t>SANCHEZ/REA,JORGE</t>
  </si>
  <si>
    <t>TABLERISTA</t>
  </si>
  <si>
    <t>OCHOA/ARELLANO,GILBERTO</t>
  </si>
  <si>
    <t>JEFE DE CONTROL DE GESTION</t>
  </si>
  <si>
    <t>ESPITIA/VELAZCO,JORGE ALBERTO</t>
  </si>
  <si>
    <t>SUPERVISOR DE INGENIERÍA</t>
  </si>
  <si>
    <t>JEFE DE COSTOS</t>
  </si>
  <si>
    <t>DURAN/MURILLO,MARIO</t>
  </si>
  <si>
    <t>JEFE DE CREDITO Y COBRANZA</t>
  </si>
  <si>
    <t>RODRIGUEZ/PEREYRA,JOSE JAIME</t>
  </si>
  <si>
    <t>JEFE DE CUENTAS POR PAGAR</t>
  </si>
  <si>
    <t>ESQUIVEL/GARCIA,GERARDO</t>
  </si>
  <si>
    <t>JEFE DE FLOTILLA DE VEHICULOS</t>
  </si>
  <si>
    <t>LEAL/FRAIRE,RICARDO DE JESUS</t>
  </si>
  <si>
    <t>TECNICO DE SERVICIO</t>
  </si>
  <si>
    <t>GARCIA/HERNANDEZ,EDUARDO</t>
  </si>
  <si>
    <t>JEFE DE LICITACIONES Y CONTRATOS</t>
  </si>
  <si>
    <t>FAVELA/HERRERA,ARMANDO</t>
  </si>
  <si>
    <t>VAQUERA/AGUERO,RICARDO JOSUE</t>
  </si>
  <si>
    <t>JEFE DE SERVICIOS</t>
  </si>
  <si>
    <t>JEFE DE OPERACIONES COMERCIALES</t>
  </si>
  <si>
    <t>GUERRERO/AGUILAR,ADRIAN</t>
  </si>
  <si>
    <t>CISNEROS/MARTINEZ,GONZALO</t>
  </si>
  <si>
    <t>ARREOLA/ARANDA,JESUS</t>
  </si>
  <si>
    <t>MARTINEZ/VALDES,JESUS</t>
  </si>
  <si>
    <t>JEFE DE REDES E INFRAESTRUCTURA</t>
  </si>
  <si>
    <t>CALDERON/LARA,JOSE MANUEL</t>
  </si>
  <si>
    <t>SOLDADOR A</t>
  </si>
  <si>
    <t xml:space="preserve">PIÑA/SALAZAR,LILIA IBETH </t>
  </si>
  <si>
    <t>ESPINOZA/CHAMPANELA,JESUS GERARDO</t>
  </si>
  <si>
    <t>JEFE DE SOPORTE DE SISTEMAS</t>
  </si>
  <si>
    <t>GONZALEZ/SOSA,JORGE ENRIQUE</t>
  </si>
  <si>
    <t>JEFE DE SOPORTE TECNICO</t>
  </si>
  <si>
    <t>FERNANDEZ/FERNANDEZ,JUAN PABLO</t>
  </si>
  <si>
    <t>CUELLAR/LUNA,HECTOR</t>
  </si>
  <si>
    <t>PADILLA/NAVARRO,ROBERTO</t>
  </si>
  <si>
    <t>ZUBIRIAS/SOLIS,JUAN MARCOS</t>
  </si>
  <si>
    <t>FLORES/MARTINEZ,JOSE RAMON</t>
  </si>
  <si>
    <t>LIDER DE PROYECTOS</t>
  </si>
  <si>
    <t>RAMIREZ/HERRERA,MARIA DE CRISTABEL</t>
  </si>
  <si>
    <t>ROCHA/MENDEZ,ISAIAS</t>
  </si>
  <si>
    <t>MENSAJERO</t>
  </si>
  <si>
    <t>ORTIZ/MACIAS,JULIO CESAR</t>
  </si>
  <si>
    <t>VENDEDOR JR.</t>
  </si>
  <si>
    <t>MONTACARGISTA</t>
  </si>
  <si>
    <t>MARISCAL/HERNANDEZ,ROBERTO CARLOS</t>
  </si>
  <si>
    <t>MONTADOR</t>
  </si>
  <si>
    <t>RODRIGUEZ/HERNANDEZ,JOSE CARLOS</t>
  </si>
  <si>
    <t>OFICIAL</t>
  </si>
  <si>
    <t>DOMENICO/ACOSTA,ROBERTO CARLOS</t>
  </si>
  <si>
    <t>ROJAS/ARROYO,ROGELIO</t>
  </si>
  <si>
    <t xml:space="preserve">CENICEROS/MEDINA,SANJUANA CECILIA </t>
  </si>
  <si>
    <t>CASTILLO/FELIX,ERIK FABIAN</t>
  </si>
  <si>
    <t>MARTINEZ/GUTIERREZ,VICTOR</t>
  </si>
  <si>
    <t>ANGUIANO/VAQUERA,JACQUELINE</t>
  </si>
  <si>
    <t>PUBLICISTA Y MEDIOS</t>
  </si>
  <si>
    <t>RANGEL/MENDOZA,JUAN ANTONIO</t>
  </si>
  <si>
    <t>RECEPCIONISTA</t>
  </si>
  <si>
    <t>QUINTERO/SANTACRUZ,MIGUEL ANGEL</t>
  </si>
  <si>
    <t>HERNANDEZ/TREVIÑO,GABRIEL</t>
  </si>
  <si>
    <t>GONZALEZ/VARGAS,ANGEL DARIO</t>
  </si>
  <si>
    <t>SOLDADOR B</t>
  </si>
  <si>
    <t>MEJIA/SAENZPARDO,LUIS EDUARDO</t>
  </si>
  <si>
    <t>SUB-GERENTE DE OPERACIONES COMERCIALES</t>
  </si>
  <si>
    <t>VAZQUEZ/NAVARRO,JUAN DAVID</t>
  </si>
  <si>
    <t>SUPERVISIOR DE LOGISTICA</t>
  </si>
  <si>
    <t xml:space="preserve">SAUCEDO/GARCIA,BRAYAN DE JESUS </t>
  </si>
  <si>
    <t>SUPERVISOR</t>
  </si>
  <si>
    <t>LUNA/ROSALES,RICARDO</t>
  </si>
  <si>
    <t>SUPERVISOR ALMACEN</t>
  </si>
  <si>
    <t>RAMIREZ/BARRAZA,ALAN RICARDO</t>
  </si>
  <si>
    <t>GARCIA/CARRILLO,ANA ISABEL</t>
  </si>
  <si>
    <t>SUPERVISOR DE ALMACÉN</t>
  </si>
  <si>
    <t>PUENTES/PEREZ,OLGA</t>
  </si>
  <si>
    <t>SUPERVISOR DE CALIDAD</t>
  </si>
  <si>
    <t>ORTIZ/GONZALEZ,JUAN ANTONIO</t>
  </si>
  <si>
    <t xml:space="preserve">GARAY/GALLEGOS,SERGIO IVAN </t>
  </si>
  <si>
    <t>SUPERVISOR DE CONTABILIDAD</t>
  </si>
  <si>
    <t>CORTINAS/ARROYO,ELISEMA YANETH</t>
  </si>
  <si>
    <t>MUÑOZ/AMAYA,RAUL GADIEL</t>
  </si>
  <si>
    <t>SUPERVISOR DE INVENTARIOS A CONSIGNACION</t>
  </si>
  <si>
    <t>VALADEZ/MONSIVAIS,JOSE ROBERTO</t>
  </si>
  <si>
    <t>SAUCEDO/SAUCEDO,GIOVANNY AFDALY</t>
  </si>
  <si>
    <t>SUPERVISOR DE NOMINAS</t>
  </si>
  <si>
    <t>AVALOS/CASTRO,MIGUEL ANGEL</t>
  </si>
  <si>
    <t>SUPERVISOR DE PLANEACIÓN DE PROYECTOS</t>
  </si>
  <si>
    <t>VELAZQUEZ/LOPEZ,SILVIA</t>
  </si>
  <si>
    <t>TORRES/VAZQUEZ,MARIA FERNANDA</t>
  </si>
  <si>
    <t>SUPERVISOR DE TESORERIA</t>
  </si>
  <si>
    <t>MORENO/CHAVEZ,ROGELIO</t>
  </si>
  <si>
    <t>SUPERVISOR DE VENTAS</t>
  </si>
  <si>
    <t xml:space="preserve">GARCIA/BURGOS,DIEGO SEBASTIAN </t>
  </si>
  <si>
    <t>VALENCIANA/TONCHES,RICARDO</t>
  </si>
  <si>
    <t>TECNICO</t>
  </si>
  <si>
    <t>VAZQUEZ/ANDRADE,LORENZO</t>
  </si>
  <si>
    <t xml:space="preserve">MARQUEZ/GUERRERO,JUAN MANUEL </t>
  </si>
  <si>
    <t>TECNICO ESPECIALISTA</t>
  </si>
  <si>
    <t>BOTELLO/MARTINEZ,HUMBERTO</t>
  </si>
  <si>
    <t>VENDEDOR DE MOSTRADOR</t>
  </si>
  <si>
    <t>MUELA/CASTANEDA,EDUARDO HORACIO</t>
  </si>
  <si>
    <t>ARELLANO/DE SANTIAGO,LUIS ANTONIO</t>
  </si>
  <si>
    <t>PAUDA/FRANCO,RODOLFO</t>
  </si>
  <si>
    <t>GODOY/RODRIGUEZ,MARTIN</t>
  </si>
  <si>
    <t>VENDEDOR SR.</t>
  </si>
  <si>
    <t>RAMIREZ/CARRASCO,MARIAN FERNANDA</t>
  </si>
  <si>
    <t>SOTO/ARMENTA,LUIS RAMON</t>
  </si>
  <si>
    <t>CENICEROS/RODRIGUEZ,CARLOS ORLANDO</t>
  </si>
  <si>
    <t>MEDINA/GUERRERO,JORGE</t>
  </si>
  <si>
    <t>GARCIA/MACIAS,IGNACIO</t>
  </si>
  <si>
    <t>GUZMAN/ANGUIANO,OMAR IVAN</t>
  </si>
  <si>
    <t>MIRANDA/CARRILLO,LILIANA MAYERLIN</t>
  </si>
  <si>
    <t>REYES/QUIROZ,FRANCISCO</t>
  </si>
  <si>
    <t>ESQUIVEL/ROMERO,JOSE ARNULFO</t>
  </si>
  <si>
    <t>MURILLO/SOTO,MA EDWIGIS</t>
  </si>
  <si>
    <t>TONCHE/ESCAMILLA,JUAN</t>
  </si>
  <si>
    <t>SANCHEZ/ROSALES,CESAR</t>
  </si>
  <si>
    <t>NUÑEZ/CASTRO,ESTEFANY</t>
  </si>
  <si>
    <t>SANCHEZ/GUERRA,JOSE ISRAEL</t>
  </si>
  <si>
    <t>LOPEZ/DE LEON,MAYRA LIZETH</t>
  </si>
  <si>
    <t>DIAZ/ZEPEDA,JOSE FRANCISCO</t>
  </si>
  <si>
    <t>FLORES/HERNANDEZ,CESAR ALEJANDRO</t>
  </si>
  <si>
    <t>RODRIGUEZ/MAGAÑA,SERGIO ANDRES</t>
  </si>
  <si>
    <t>GARCIA/RUVALCABA,JOSE MAURICIO</t>
  </si>
  <si>
    <t>TALAMANTES/GALINDO,MIGUEL ANGEL</t>
  </si>
  <si>
    <t>VILLALOBOS/RENTERIA,ELISA ABIGAIL</t>
  </si>
  <si>
    <t>PONCE/ISLAS,DIEGO MIGUEL</t>
  </si>
  <si>
    <t>GONZALEZ/LOERA,ERNESTO</t>
  </si>
  <si>
    <t>CASTAÑEDA/VEYNA,JUAN LUIS</t>
  </si>
  <si>
    <t>MARTINEZ/REYES,ORLANDO</t>
  </si>
  <si>
    <t>BARAJAS/DE LA CRUZ,JOSE ARMANDO</t>
  </si>
  <si>
    <t>ORTEGA/ZUÑIGA,GERARDO DANIEL</t>
  </si>
  <si>
    <t>JIMENEZ/PEÑA,LOURDES ADRIANA</t>
  </si>
  <si>
    <t>DE LA CRUZ/MORALES,VERONICA WENDOLINE</t>
  </si>
  <si>
    <t>ROSADO/HERNANDEZ,MARIA RAQUEL</t>
  </si>
  <si>
    <t>HURTADO/SAAVEDRA,DANIELA DEL CARMEN</t>
  </si>
  <si>
    <t>RODRIGUEZ/AVILA,FELIPE DE JESUS</t>
  </si>
  <si>
    <t>VARGAS/AYALA,MANUEL JAIR</t>
  </si>
  <si>
    <t>HERNANDEZ/GONZALEZ,ROEL</t>
  </si>
  <si>
    <t>MARTINEZ/FLORES,JUNIOR IVAN</t>
  </si>
  <si>
    <t>ALBA /ORONA,MARIO ALBERTO</t>
  </si>
  <si>
    <t xml:space="preserve">DE LA TORRE/ONTIVEROS,ZAIRA </t>
  </si>
  <si>
    <t>TORRES/MARTINEZ,JOHAN JARED</t>
  </si>
  <si>
    <t>ESTALA/VALDES,GUILLERMO AMBROCIO</t>
  </si>
  <si>
    <t>RIVERA/RAMIREZ,LAURA ELENA</t>
  </si>
  <si>
    <t>RODRIGUEZ/RAMIREZ,JORGE URIEL</t>
  </si>
  <si>
    <t>GARCIA/FRAYRE,FRANCISCO ARTURO</t>
  </si>
  <si>
    <t>CALDERA /MURILLO,MAURICIO</t>
  </si>
  <si>
    <t>ROMAN/LOPEZ,JESUS SIRHAM</t>
  </si>
  <si>
    <t>GRIJALVA/CARRILLO,CARLOS SAUL</t>
  </si>
  <si>
    <t>CASTRELLON/VALENZUELA,ALDAIR ALEJANDRO</t>
  </si>
  <si>
    <t>ACOSTA/HORTA,CARLOS ALBERTO</t>
  </si>
  <si>
    <t>ARELLANO/MENDEZ,ERICK RUBEN</t>
  </si>
  <si>
    <t>LIMON/RODRIGUEZ,SERGIO ALBERTO</t>
  </si>
  <si>
    <t xml:space="preserve">ZALDIVAR/MARTINEZ,EDUARDO </t>
  </si>
  <si>
    <t>LOZANO/GARCIA,MARIA DE LOS ANGELES</t>
  </si>
  <si>
    <t>ORTIZ/RAMIREZ,JONATHAN GERARDO</t>
  </si>
  <si>
    <t>RODRIGUEZ/GONZALEZ,PAULO</t>
  </si>
  <si>
    <t>GONZALEZ/PLATA,ROGELIO ANDRES</t>
  </si>
  <si>
    <t>MEZA/EMILIANO,CESARIO</t>
  </si>
  <si>
    <t>AGUERO/PASTRANA,CRISTIAN</t>
  </si>
  <si>
    <t>DIAZ/ZEPEDA,RICARDO</t>
  </si>
  <si>
    <t>AVITIA/CHAVEZ,RUBEN ALEJANDRO</t>
  </si>
  <si>
    <t>CHAVEZ/ESPINOZA,JUAN GABRIEL</t>
  </si>
  <si>
    <t>HOYOS/FAVELA,OSCAR JAVIER</t>
  </si>
  <si>
    <t>CENICEROS/SOLIS,MANUEL DE JESUS</t>
  </si>
  <si>
    <t>REYES/GONZALEZ,MIGUEL ANGEL</t>
  </si>
  <si>
    <t>BONORA/SANCHEZ,KARLA</t>
  </si>
  <si>
    <t>VALDEZ/DIAZ,JESUS EMMANUEL</t>
  </si>
  <si>
    <t>PICAZO/GARCIA,DIANA SOFIA</t>
  </si>
  <si>
    <t>SOTO/SALAS,ALEXIS DE JESUS</t>
  </si>
  <si>
    <t>PERALTA/SIFUENTES,JOAHAN ALEXIS</t>
  </si>
  <si>
    <t>SALAS/ESPINO,JESUS ALBERTO</t>
  </si>
  <si>
    <t>TORRES/RAMIREZ,JOSE DANIEL</t>
  </si>
  <si>
    <t>ROMAN/DELGADO,ALDER JAFET</t>
  </si>
  <si>
    <t>GARCIA/MACIAS,SAUL FERNANDO</t>
  </si>
  <si>
    <t>GUERRA/CORPUS,VICTOR MANUEL</t>
  </si>
  <si>
    <t>ARREOLA/ACOSTA,LUIS ALBERTO</t>
  </si>
  <si>
    <t>MARTINEZ/DE SANTIAGO,JONATHAN ALEJANDRO</t>
  </si>
  <si>
    <t>VILLARREAL/TALAMANTES,ALEX GABRIEL</t>
  </si>
  <si>
    <t>SAUCEDO/RODRIGUEZ,ROGELIO</t>
  </si>
  <si>
    <t>ROSALES/JARAMILLO,JOSE IVAN</t>
  </si>
  <si>
    <t>MOTA/RODRIGUEZ,AMANDA NAYELY</t>
  </si>
  <si>
    <t>HERNANDEZ/TOVANCHE,LUIS FELIPE</t>
  </si>
  <si>
    <t>GALINDO/VILLALBA,CESAR ADRIAN</t>
  </si>
  <si>
    <t>ALBA/ORONA,JESUS DAVID</t>
  </si>
  <si>
    <t>GALINDO/VILLALBA,CLEMENTE EMILIO</t>
  </si>
  <si>
    <t>ROJAS/ARROYO,FRANCISCO JAVIER</t>
  </si>
  <si>
    <t>DOMINGUEZ/BARRIENTOS,ISAIAS</t>
  </si>
  <si>
    <t>HERNANDEZ/CARRERA,ORLANDO</t>
  </si>
  <si>
    <t>GARCIA/GUTIERREZ,OLEGARIO</t>
  </si>
  <si>
    <t>CASTRELLON/GONZALEZ,SAUL ISAAC</t>
  </si>
  <si>
    <t>ESCALERA/HERNANDEZ,HUMBERTO</t>
  </si>
  <si>
    <t>VALADEZ/MELENDEZ,DANIEL</t>
  </si>
  <si>
    <t>PEREZ/VILLEGAS,YOSSELIN JHOVANA</t>
  </si>
  <si>
    <t>ZATARAIN/MARTINEZ,DIEGO SOHAIL</t>
  </si>
  <si>
    <t>HUITRON/SALDAÑA,BRAYAN ANTONI</t>
  </si>
  <si>
    <t>ORTEGA/RIVERA,JOSE MIGUEL</t>
  </si>
  <si>
    <t>MEDINA/PAREJA,MIGUEL ANGEL</t>
  </si>
  <si>
    <t>GONZALEZ/ROMO,RUTH ABIGAIL</t>
  </si>
  <si>
    <t>HERRERA/RODRIGUEZ,LUCERO ARISBETH</t>
  </si>
  <si>
    <t>ONTIVEROS/MEDRANO,LUZ ELENA</t>
  </si>
  <si>
    <t>DE JESUS/VELAZQUEZ,JOEL</t>
  </si>
  <si>
    <t>RAMIREZ/PASILLAS,ADAN</t>
  </si>
  <si>
    <t>DENA/NUÑEZ,LUIS FERNANDO</t>
  </si>
  <si>
    <t>SANTIAGO/VELASCO,TRANQUILINO</t>
  </si>
  <si>
    <t>VILLALPANDO/MARTINEZ,IGNACIO</t>
  </si>
  <si>
    <t>MELENDEZ/ZUÑIGA,JOSE DE LA LUZ</t>
  </si>
  <si>
    <t>ROCHA/LEYVA,JOSE YIBRAN</t>
  </si>
  <si>
    <t>ESCARCIA/HERNANDEZ,LUIS EDUARDO</t>
  </si>
  <si>
    <t>JARA/DE SANTIAGO,MARCOS</t>
  </si>
  <si>
    <t>TEJADA/RODRIGUEZ,ADRIAN ANTONIO</t>
  </si>
  <si>
    <t>GARCIA/MAURICIO,MARISOL</t>
  </si>
  <si>
    <t>LOPEZ/RAMIREZ,JUAN MANUEL</t>
  </si>
  <si>
    <t>MORENO/JIMENEZ,JOSE PABLO</t>
  </si>
  <si>
    <t>RUEDA/VALLE,ALBERTO</t>
  </si>
  <si>
    <t>RUEDA/VALLE,ROGELIO</t>
  </si>
  <si>
    <t>RUEDA/RUEDA,ALBERTO</t>
  </si>
  <si>
    <t>DOMINGUEZ/RODRIGUEZ,LEONARDO</t>
  </si>
  <si>
    <t>ROMAN/BARRIOS,LUIS ANGEL</t>
  </si>
  <si>
    <t>VALENCIA/ALVAREZ,LUIS ALONSO</t>
  </si>
  <si>
    <t>ARELLANO/MORALES,JULIAN</t>
  </si>
  <si>
    <t>PAYAN/RUBIO,ADAN</t>
  </si>
  <si>
    <t>CAMACHO/CALDERON,JORGE ENRIQUE</t>
  </si>
  <si>
    <t>GOMEZ/HERNANDEZ,FERNANDO</t>
  </si>
  <si>
    <t>ARVIZU/OLVERA,MIGUEL ANGEL</t>
  </si>
  <si>
    <t>GALVAN/HERNANDEZ,ENRIQUE</t>
  </si>
  <si>
    <t>MARTINEZ/ZARZA,MARCO ANTONIO</t>
  </si>
  <si>
    <t>BENITEZ/ACEVEDO,NOE</t>
  </si>
  <si>
    <t>ARAUJO/BUSTOS,LUIS FERNANDO</t>
  </si>
  <si>
    <t>SANCHEZ/VALENZUELA ,CARLOS ALBERTO</t>
  </si>
  <si>
    <t>JAQUEZ/MARQUEZ,JORGE</t>
  </si>
  <si>
    <t>CASTRO/ROACHO,DAVID ALBERTO</t>
  </si>
  <si>
    <t>SOSA/MARTINEZ,CESAR EDUARDO</t>
  </si>
  <si>
    <t>MARTINEZ/ESTRELLA,ANGEL MAURICIO</t>
  </si>
  <si>
    <t>GONZALEZ/GONZALEZ,JESUS EDUARDO</t>
  </si>
  <si>
    <t>CERVANTES/OVALLE,CARLOS</t>
  </si>
  <si>
    <t>ROSAS/GRANDE,SALVADOR</t>
  </si>
  <si>
    <t>AZPILCUETA/MAGAÑA,ABRAHAM GERARDO</t>
  </si>
  <si>
    <t>ESQUIVEL/FLORES,JESUS JULIAN</t>
  </si>
  <si>
    <t>RAMOS/HERNANDEZ,JAIME</t>
  </si>
  <si>
    <t>PUEBLA/SOLIS,LUIS ARTURO</t>
  </si>
  <si>
    <t>Tecnica Electrica de Parral, S.A. de C.V.</t>
  </si>
  <si>
    <t>LEAL/REYNA,JESUS</t>
  </si>
  <si>
    <t>MONROY/MARTINEZ,ENRIQUE HORACIO</t>
  </si>
  <si>
    <t>ROSELLON/GAMEZ,RAMON</t>
  </si>
  <si>
    <t>SALAZAR/AGUIRRE,ARMANDO</t>
  </si>
  <si>
    <t>RUIZ/URIBE,JUAN DAGOBERTO</t>
  </si>
  <si>
    <t>GALARZA/MARTINEZ,MIGUEL ANGEL</t>
  </si>
  <si>
    <t>FAVELA/LOPEZ,ESTEBAN</t>
  </si>
  <si>
    <t>RAMOS/MONTOYA,JUAN</t>
  </si>
  <si>
    <t>ORTEGA /MARQUEZ,JOHNY ALBINO</t>
  </si>
  <si>
    <t>OROZCO/DOMINGUEZ,CESAR ALBERTO</t>
  </si>
  <si>
    <t>DE LUNA/ORTIZ,GONZALO</t>
  </si>
  <si>
    <t>BANDA/RICONDO,ALFREDO</t>
  </si>
  <si>
    <t>TORRES/SALAZAR,MARTIN</t>
  </si>
  <si>
    <t>LOMAS /SORIA,ALEJANDRO</t>
  </si>
  <si>
    <t>PAZ/ACOSTA,RUBEN</t>
  </si>
  <si>
    <t>MARTINEZ/RAMIREZ,KAREN YVETTE</t>
  </si>
  <si>
    <t>RAMIREZ/ZUÑIGA,DENZEL ROCIO</t>
  </si>
  <si>
    <t>MONTAÑEZ/SANDOVAL,RICARDO</t>
  </si>
  <si>
    <t>REYES/GARCIA,ABRIL STEPHANY</t>
  </si>
  <si>
    <t>CONTRERAS/ESPARZA,FRANCISCO</t>
  </si>
  <si>
    <t>OLVERA/BOTELLO,OSCAR</t>
  </si>
  <si>
    <t>LOPEZ/PICAZO,ARTURO</t>
  </si>
  <si>
    <t>HERRERA/AGUILERA,CARLOS OMAR</t>
  </si>
  <si>
    <t>LEON/TORRES,JONATHAN ALFREDO</t>
  </si>
  <si>
    <t>GONZALEZ/SANCHEZ,WENDY ESMERALDA</t>
  </si>
  <si>
    <t xml:space="preserve">FRAIRE/SALAZAR,JUAN ALEJANDRO </t>
  </si>
  <si>
    <t>CARDIEL/HINOJOSA,MANUEL ENRIQUE</t>
  </si>
  <si>
    <t>YAÑEZ/GONZALEZ,JUAN</t>
  </si>
  <si>
    <t>ENEMEGIO/REYES,JOSE ANTONIO</t>
  </si>
  <si>
    <t>ROBLEDO/HERNANDEZ,ALICIA SARAHI</t>
  </si>
  <si>
    <t>SANTOS/GALICIA,MELISSA VALERIA</t>
  </si>
  <si>
    <t>ARANDA/RAMIREZ,VIVIANA ISABEL</t>
  </si>
  <si>
    <t>RAMOS/RODRIGUEZ,CLAUDIA GICELA</t>
  </si>
  <si>
    <t>DURON/ANDRADE,HEBER ULISES</t>
  </si>
  <si>
    <t>CASTILLO/RAMOS,DIANA PATRICIA</t>
  </si>
  <si>
    <t>AGUERO/BELLO,VALERIA NOHEMI</t>
  </si>
  <si>
    <t>CARLOS/SOTO,DENISSE ANEL</t>
  </si>
  <si>
    <t>GUERRERO/HERNANDEZ,REYNA ANGELICA</t>
  </si>
  <si>
    <t>LIRA/RODRIGUEZ,JUANA LETICIA</t>
  </si>
  <si>
    <t>SANCHEZ/DEL MORAL,ALICIA VIRGINIA</t>
  </si>
  <si>
    <t>FAVELA/CALDERON,CECILIA GABRIELA</t>
  </si>
  <si>
    <t>CARBAJAL/MALDONADO,LUCERO CRISTINA</t>
  </si>
  <si>
    <t>SAUCEDO/PIÑA,VICTOR MANUEL</t>
  </si>
  <si>
    <t>DELGADO/CEBALLOS,CAMILA</t>
  </si>
  <si>
    <t>HERNANDEZ/CARRILLO,NORMA ELENA</t>
  </si>
  <si>
    <t>PEREZ/DIAZ,CRISTIAN URIEL</t>
  </si>
  <si>
    <t>ALVIREZ/CABRAL,JUAN EDUARDO</t>
  </si>
  <si>
    <t>LEYON/BURCIAGA,JOSE MANUEL</t>
  </si>
  <si>
    <t>VILLARREAL/ZAMARRIPA,BRENDA</t>
  </si>
  <si>
    <t>TORRES/IBARRA,JOSE MANUEL</t>
  </si>
  <si>
    <t>ENRIQUEZ/REYES,ALEXIA MICHELLE</t>
  </si>
  <si>
    <t>GONZALEZ/OROZCO,OSWALDO ENRIQUE</t>
  </si>
  <si>
    <t>GUTIERREZ/VELAZQUEZ,JOSE EDUARDO</t>
  </si>
  <si>
    <t>SOSA/VAZQUEZ,VIRGINIA</t>
  </si>
  <si>
    <t>GONZALEZ/PEREZ,MIRIAM LARISA</t>
  </si>
  <si>
    <t>ANTUNA/HERNANDEZ,MIGUEL ANGEL</t>
  </si>
  <si>
    <t>ANTUNEZ/RIVAS,ALONDRA</t>
  </si>
  <si>
    <t>MARTHA/VAZQUEZ,VICTOR OMAR</t>
  </si>
  <si>
    <t>LOPEZ/ADAME,JOSE ANDRES</t>
  </si>
  <si>
    <t>LUNA/SALAZAR,EFREN</t>
  </si>
  <si>
    <t>MARTINEZ/RUIZ,JORGE</t>
  </si>
  <si>
    <t>CASTRO/CAMPOS,FERMIN IVAN</t>
  </si>
  <si>
    <t>MENDEZ/SILVA,DULCE ELIZABETH</t>
  </si>
  <si>
    <t>SOTO/DEL RIO,FELIX DAVID</t>
  </si>
  <si>
    <t>SANCHEZ/SANCHEZ,PAOLA MELISSA</t>
  </si>
  <si>
    <t>VELOZ/MONARREZ,PAULINA</t>
  </si>
  <si>
    <t>MOTA/ARREDONDO,FERNANDO AZAEL</t>
  </si>
  <si>
    <t>RODARTE/VAZQUEZ,NORMA ELIZABETH</t>
  </si>
  <si>
    <t>HERNANDEZ/ROSALES,JAVIER ALEJANDRO</t>
  </si>
  <si>
    <t>ESPERICUETA/HERNANDEZ,ALEJANDRO</t>
  </si>
  <si>
    <t>MENDOZA/RUVALCABA,MARIA FERNANDA</t>
  </si>
  <si>
    <t>ESPINOZA/REYES,ANABEL</t>
  </si>
  <si>
    <t>GARCIA/,HORACIO HUMBERTO</t>
  </si>
  <si>
    <t>MILAN/BATISTA,DANIEL ALONSO</t>
  </si>
  <si>
    <t>OCHOA/MALDONADO,MIRIAM NOHEMI</t>
  </si>
  <si>
    <t>CONTRERAS/RIOS,ERICK RAFAEL</t>
  </si>
  <si>
    <t>PEREZ/HERRERA,ISMAEL HOMERO</t>
  </si>
  <si>
    <t>MACIAS/CARDIEL,JOSE EDUARDO</t>
  </si>
  <si>
    <t>TAGLE/LOPEZ,PAOLA MARIA</t>
  </si>
  <si>
    <t>QUIROZ/GUERRERO,VICTOR MANUEL</t>
  </si>
  <si>
    <t>SALAS/CAMACHO,BRANDON EDUARDO</t>
  </si>
  <si>
    <t>MARTINEZ/BAUTISTA,GUSTAVO ERNESTO</t>
  </si>
  <si>
    <t>CAMPOS/GUTIERREZ,MARTIN</t>
  </si>
  <si>
    <t>MUÑIZ/RIVAS,JOSE LUIS</t>
  </si>
  <si>
    <t>VALDEZ/RONQUILLO,JUAN</t>
  </si>
  <si>
    <t>PARRA/GONZALEZ,ANA CRISTINA</t>
  </si>
  <si>
    <t>SANCHEZ/MORAN,JOSE ANGEL GUADALUPE</t>
  </si>
  <si>
    <t>OCHOA/SOSA,LUIS ALFONSO</t>
  </si>
  <si>
    <t>MEDINA/RAMIREZ,GABRIEL</t>
  </si>
  <si>
    <t>CAMPOS/HACHA,ERNESTO</t>
  </si>
  <si>
    <t>CALDERON/CHAVIRA,GUILLERMO</t>
  </si>
  <si>
    <t>ACOSTA/TALAMANTES,DANIEL</t>
  </si>
  <si>
    <t>GUERRERO/CAMACHO,MARIO ALBERTO</t>
  </si>
  <si>
    <t>TUÑON/GALICIA,VICTOR HUGO</t>
  </si>
  <si>
    <t>MARQUEZ/MACHADO,MARIA YOLANDA</t>
  </si>
  <si>
    <t>MACIAS /BAYLON,CARLOS EMMANUEL</t>
  </si>
  <si>
    <t>GAMBOA/CORONA,VICTOR ALONSO</t>
  </si>
  <si>
    <t>BELTRAN /GARDEA,IVAN ALONSO</t>
  </si>
  <si>
    <t>LUJAN/BAQUERA,CESAR</t>
  </si>
  <si>
    <t>LOPEZ/CHAVEZ,GUILLERMO</t>
  </si>
  <si>
    <t>MARTINEZ/GUTIERREZ,MONICA MERCEDES</t>
  </si>
  <si>
    <t>GONZALEZ/PAYAN,MIGUEL ANGEL</t>
  </si>
  <si>
    <t>RUBI/RAMOS,JULIO</t>
  </si>
  <si>
    <t>SERRANO/MENDOZA,FERNANDA SUSANA</t>
  </si>
  <si>
    <t>ARRIETA/ESTRADA,ELIAS OCTAVIO</t>
  </si>
  <si>
    <t>MARQUEZ/MACHADO,MARIA GUADALUPE</t>
  </si>
  <si>
    <t>GONZALEZ/GRANADOS,CESAR EDUARDO</t>
  </si>
  <si>
    <t>CASTILLO/GUTIERREZ,ROSARIO DE FATIMA</t>
  </si>
  <si>
    <t>HERNANDEZ/MARTINEZ,WILLIAM ASHLEY</t>
  </si>
  <si>
    <t>GONZALEZ /REYES,MARIO ALBERTO</t>
  </si>
  <si>
    <t>LOPEZ/BARRAZA,DIANA LIZETH</t>
  </si>
  <si>
    <t>MEDINA/RUIZ,OMAR ALEJANDRO</t>
  </si>
  <si>
    <t>SALINAS/SANDOVAL,SAMUEL RAUL</t>
  </si>
  <si>
    <t>PEREZ/AMADO,MARIA GABRIELA</t>
  </si>
  <si>
    <t>SIGALA/ROJO,SAMANTHA</t>
  </si>
  <si>
    <t>SOTO/TORRES,LIZETH NAYELI</t>
  </si>
  <si>
    <t>SERRANO/HERNANDEZ,DAVID ALBERTO</t>
  </si>
  <si>
    <t>ENRIQUEZ/TORRES,JESUS ROBERTO</t>
  </si>
  <si>
    <t>MORENO/PIÑA,ADRIAN</t>
  </si>
  <si>
    <t>GONZALEZ/ACOSTA,MARIA ISABEL</t>
  </si>
  <si>
    <t>VALENZUELA/MORENO,BRYANTH DANIEL</t>
  </si>
  <si>
    <t>OCHOA/JACQUEZ,GERARDO</t>
  </si>
  <si>
    <t>LEON/CRUZ,BRENDA YURIETH</t>
  </si>
  <si>
    <t>RAMOS/REGALADO,ESTEFANIA DOLORES</t>
  </si>
  <si>
    <t xml:space="preserve">HERMOSILLO/BANDA,DANIEL IVAN </t>
  </si>
  <si>
    <t>CISNEROS/GUTIERREZ,OLIVIA</t>
  </si>
  <si>
    <t>GONZALEZ/COTA,MANUEL</t>
  </si>
  <si>
    <t>MINJARES/ROMERO,JUAN CARLOS</t>
  </si>
  <si>
    <t>VILLALOBOS/JUAREZ,SAMUEL</t>
  </si>
  <si>
    <t>PARRA/QUINTANA,MARIO ALEJANDRO</t>
  </si>
  <si>
    <t>REYES/MONTENEGRO,MARIA ANCELMA</t>
  </si>
  <si>
    <t>SILVA/AGUIRRE,ANGEL ALAN</t>
  </si>
  <si>
    <t xml:space="preserve">MORALES/CHAVIRA,GEORGINA </t>
  </si>
  <si>
    <t>TERAN/NUÑEZ,ENGRACIA</t>
  </si>
  <si>
    <t>IBARRA/MARMOLEJO,OMAR GUERRERO</t>
  </si>
  <si>
    <t>MINJARES /PALOMARES,MARTHA OLIVIA</t>
  </si>
  <si>
    <t>SALDIVAR/SALCIDO,RUBEN</t>
  </si>
  <si>
    <t>RODRIGUEZ /REY,ANDRES RENE</t>
  </si>
  <si>
    <t>VILLADO/PACHECO,MARTIN ISIDRO</t>
  </si>
  <si>
    <t>RIOS /MELENDEZ,JORGE LUIS</t>
  </si>
  <si>
    <t>CASTAÑEDA/MUÑOZ,TANIA LILIANA</t>
  </si>
  <si>
    <t>BUENO /LERMA,SAUL ENRIQUE</t>
  </si>
  <si>
    <t>LUNA/GARCIA,ANA KARINA</t>
  </si>
  <si>
    <t>VIDAÑA/ARMENDARIZ,KENIA KARINA</t>
  </si>
  <si>
    <t>PAYAN/AGUIRRE,SERVANDO AARON</t>
  </si>
  <si>
    <t>VILLEGAS/ANDRADE,ALEJANDRO</t>
  </si>
  <si>
    <t>TERRAZAS/RIVERA,ERIKA FRANCISCA</t>
  </si>
  <si>
    <t>CASTILLO/RODRIGUEZ,RAMON EDUARDO</t>
  </si>
  <si>
    <t>YAÑEZ/DIAZ,HECTOR RODOLFO</t>
  </si>
  <si>
    <t>NAVARRO/DOMINGUEZ,DANIEL EDGARDO</t>
  </si>
  <si>
    <t>TORRES/ACOSTA,CLAUDIA MARISA</t>
  </si>
  <si>
    <t>GONZALEZ/VILLALOBOS,MANUEL URIEL</t>
  </si>
  <si>
    <t>ALEMAN/BACA,BLANCA ALICIA</t>
  </si>
  <si>
    <t>ESCARCEGA/CUEVAS,JAZMIN</t>
  </si>
  <si>
    <t>CARRILLO/YAÑEZ,BLANCA JUDITH</t>
  </si>
  <si>
    <t>CORRAL/PEREZ,NUBIA JANETH</t>
  </si>
  <si>
    <t>MEZA/JABALERA,TANIA</t>
  </si>
  <si>
    <t>ORPINEDA/LUNA,GISEL YOHANA</t>
  </si>
  <si>
    <t>DE LA O/HERNANDEZ,JORGE LUIS</t>
  </si>
  <si>
    <t>ZUÑIGA/LOPEZ,IGNACIO</t>
  </si>
  <si>
    <t>GODOY/SALAZAR,JUAN ALBERTO</t>
  </si>
  <si>
    <t>CABRERA/RODRIGUEZ,OSCAR</t>
  </si>
  <si>
    <t>CALVILLO/RODRIGUEZ,ANGEL IVAN</t>
  </si>
  <si>
    <t>DIAZ/DE LA TORRE,FERNANDO</t>
  </si>
  <si>
    <t>DE AVILA/VARGAS,JESUS</t>
  </si>
  <si>
    <t>AGUIRRE/MELENDEZ,ELVIRA ELENA</t>
  </si>
  <si>
    <t>LOPEZ/LLAMAS,JOSE MANUEL</t>
  </si>
  <si>
    <t>BENITEZ/CASTRO,MA GUADALUPE</t>
  </si>
  <si>
    <t>VALENCIANO/MARTINEZ,JUAN EDUARDO</t>
  </si>
  <si>
    <t>BARRON/MUÑOZ,FRANCISCO JAVIER</t>
  </si>
  <si>
    <t>VALDEZ/CALDERON,JUAN</t>
  </si>
  <si>
    <t>BOTELLO/AGUILERA,ALEJANDRO</t>
  </si>
  <si>
    <t>REYES/NAVA,RAUL</t>
  </si>
  <si>
    <t>FERNANDEZ/SANCHEZ,JOSE LUIS</t>
  </si>
  <si>
    <t>LOZANO/SIERRA,CRISTIAN JOVANI</t>
  </si>
  <si>
    <t>GARCIA/MAURICIO,CARLOS ALBERTO</t>
  </si>
  <si>
    <t>RODRIGUEZ/ZAMARRIPA,ALEXIS</t>
  </si>
  <si>
    <t>PACHECO/GONZALEZ,ENRIQUE</t>
  </si>
  <si>
    <t>GUERRERO/PADILLA,SARA ALEJANDRA</t>
  </si>
  <si>
    <t>LOZANO/CAMPOS,RICARDO</t>
  </si>
  <si>
    <t>LOPEZ/BECERRA,JAVIER ALEJANDRO</t>
  </si>
  <si>
    <t>DE HARO/GOMEZ,FLOR VANESSA</t>
  </si>
  <si>
    <t>MARTINEZ/INFANTE,MIGUEL ALEJANDRO</t>
  </si>
  <si>
    <t>RANGEL/MORENO,ROSA MARIA</t>
  </si>
  <si>
    <t>ENCISO/HERNANDEZ,EDUARDO ARTURO</t>
  </si>
  <si>
    <t>ARREDONDO/MERCADO,ROCIO GUADALUPE</t>
  </si>
  <si>
    <t>CHAVEZ/VELAZQUEZ,EZEQUIEL</t>
  </si>
  <si>
    <t>URQUIJO/FLORES,JESUS ANTONIO</t>
  </si>
  <si>
    <t>CERVANTES/RODRIGUEZ,ZAIRA GUADALUPE</t>
  </si>
  <si>
    <t>TORRES/CORTES,BRAULIO</t>
  </si>
  <si>
    <t>MONTES/ERIVES,ISRAEL</t>
  </si>
  <si>
    <t>RUIZ/ LOPEZ,EDGAR DANIEL</t>
  </si>
  <si>
    <t>MARTINEZ/RUIZ,ANA KARINA</t>
  </si>
  <si>
    <t>SANCHEZ/MORAN,PAUL GERMAN</t>
  </si>
  <si>
    <t>CHAVEZ/MUÑOZ,ANGEL EZEQUIEL</t>
  </si>
  <si>
    <t>CHAVEZ/VELAZQUEZ,MARTHA OLGA</t>
  </si>
  <si>
    <t>ESQUER/CORRAL,KAREN LETICIA</t>
  </si>
  <si>
    <t>LEON/LEON,JOSE REYES</t>
  </si>
  <si>
    <t>PULIDO/CARREON,RICARDO</t>
  </si>
  <si>
    <t>LOPEZ/GONZALEZ,MIRIAM GUADALUPE</t>
  </si>
  <si>
    <t>ARREDONDO/LEON,MANUEL FERNANDO</t>
  </si>
  <si>
    <t>ESCARCEGA/SIQUEIROS,NORBERTO ESTEBAN</t>
  </si>
  <si>
    <t>MARTINEZ/FUENTES,DENIA CAROLINA</t>
  </si>
  <si>
    <t>RAMIREZ/CHACON,GABRIEL ERNESTO</t>
  </si>
  <si>
    <t>COVARRUBIAS/GARCIA,JESUS ENRIQUE</t>
  </si>
  <si>
    <t>ANDRADE/LOPEZ,JAVIER ALEJANDRO</t>
  </si>
  <si>
    <t>RODRIGUEZ/TORRES,CESAR DANIEL</t>
  </si>
  <si>
    <t>MENDOZA/YAÑEZ,JESUS MANUEL</t>
  </si>
  <si>
    <t>HERNANDEZ/MEDINA,OSCAR</t>
  </si>
  <si>
    <t>MARTINEZ/RAMIREZ,DANIA CLARISA</t>
  </si>
  <si>
    <t>ROBLES/NAÑEZ,ROCIO DANGELLI</t>
  </si>
  <si>
    <t>LIZARRAGA/ANDRADE,GABRIEL EDUARDO</t>
  </si>
  <si>
    <t>HUERTA/ENRIQUEZ,FRANCISCO ANTONIO</t>
  </si>
  <si>
    <t>BRITO/LOPEZ,EDGAR DANIEL</t>
  </si>
  <si>
    <t>DESARROLLO PARA AUTOMATIZAR EL PROCESO DE COTIZACIÓN VENTAS TEPSA ELECTRICA</t>
  </si>
  <si>
    <t>23/02/2024</t>
  </si>
  <si>
    <t>24/06/2024</t>
  </si>
  <si>
    <t>26/07/2024</t>
  </si>
  <si>
    <t>225</t>
  </si>
  <si>
    <t>LICITACIONES Y CONTRATOS</t>
  </si>
  <si>
    <t>PROPUESTA REESTRUCTURA LICITACIONES Y CONTRATOS</t>
  </si>
  <si>
    <t>ANALISIS Y VALIDACIÓN DE BENEFICIOS PARA DEFINIR HORARIO DE JORNADA LABORAL EN STEEL POWER</t>
  </si>
  <si>
    <t>21/02/2024</t>
  </si>
  <si>
    <t>Años (FECHA 
DE REGISTRO)</t>
  </si>
  <si>
    <t>Trimestres (FECHA 
DE REGISTRO)</t>
  </si>
  <si>
    <t>Meses (FECHA 
DE REGISTRO)</t>
  </si>
  <si>
    <t>2024</t>
  </si>
  <si>
    <t>19/02/2024</t>
  </si>
  <si>
    <t>FOLIO R23-003 STEEL ATENCION DE REPORTE COMUNICA.TEPSA</t>
  </si>
  <si>
    <t>30/01/2024</t>
  </si>
  <si>
    <t>30/09/2023</t>
  </si>
  <si>
    <t>30/09/2024</t>
  </si>
  <si>
    <t>15/10/2023</t>
  </si>
  <si>
    <t>30/03/2024</t>
  </si>
  <si>
    <t>1000</t>
  </si>
  <si>
    <t>EL ANALISIS DE CONTROL INTERNO SE REALIZO, FALTA ESTANDARIZACIÓN DE PUESTOS POR PARTE DE ADMON DE CAPITAL HUMANO</t>
  </si>
  <si>
    <t>30/07/2024</t>
  </si>
  <si>
    <t>30/11/2024</t>
  </si>
  <si>
    <t>30/06/2024</t>
  </si>
  <si>
    <t>DOCUMENTAR PROCESO DE COTIZACION DE VENTAS TEPSA STEEL POWER</t>
  </si>
  <si>
    <t>AUDITORIA PROCESO Y CONTROL DE SOBRANTES Y SCRAP</t>
  </si>
  <si>
    <t>30/04/2024</t>
  </si>
  <si>
    <t>360</t>
  </si>
  <si>
    <t>IMPLEMENTACION DESARROLLO PROGRAMACION PAGO A PROVEEDORES</t>
  </si>
  <si>
    <t>DIEGO SOHAIL ZATARAIN MARTINEZ , PATRICIA MARTINEZ VILLALBA, BERENICE CERVANTES PIZAÑA</t>
  </si>
  <si>
    <t>AUDITORIA SISTEMAS DE GESTION DE CALIDAD PLANTAS</t>
  </si>
  <si>
    <t>feb</t>
  </si>
  <si>
    <t>22/02/2024</t>
  </si>
  <si>
    <t>16/02/2024</t>
  </si>
  <si>
    <t>15/02/2024</t>
  </si>
  <si>
    <t>14/02/2024</t>
  </si>
  <si>
    <t>13/02/2024</t>
  </si>
  <si>
    <t>12/02/2024</t>
  </si>
  <si>
    <t>09/02/2024</t>
  </si>
  <si>
    <t>08/02/2024</t>
  </si>
  <si>
    <t>07/02/2024</t>
  </si>
  <si>
    <t>06/02/2024</t>
  </si>
  <si>
    <t>05/02/2024</t>
  </si>
  <si>
    <t>02/02/2024</t>
  </si>
  <si>
    <t>01/02/2024</t>
  </si>
  <si>
    <t>31/01/2024</t>
  </si>
  <si>
    <t>29/01/2024</t>
  </si>
  <si>
    <t>24/01/2024</t>
  </si>
  <si>
    <t>23/01/2024</t>
  </si>
  <si>
    <t>22/01/2024</t>
  </si>
  <si>
    <t>18/01/2024</t>
  </si>
  <si>
    <t>17/01/2024</t>
  </si>
  <si>
    <t>16/01/2024</t>
  </si>
  <si>
    <t>15/01/2024</t>
  </si>
  <si>
    <t>12/01/2024</t>
  </si>
  <si>
    <t>11/01/2024</t>
  </si>
  <si>
    <t>02/01/2024</t>
  </si>
  <si>
    <t>29/12/2023</t>
  </si>
  <si>
    <t>28/12/2023</t>
  </si>
  <si>
    <t>27/12/2023</t>
  </si>
  <si>
    <t>26/12/2023</t>
  </si>
  <si>
    <t>22/12/2023</t>
  </si>
  <si>
    <t>23/11/2023</t>
  </si>
  <si>
    <t>22/11/2023</t>
  </si>
  <si>
    <t>06/11/2023</t>
  </si>
  <si>
    <t>03/11/2023</t>
  </si>
  <si>
    <t>02/11/2023</t>
  </si>
  <si>
    <t>31/10/2023</t>
  </si>
  <si>
    <t>30/10/2023</t>
  </si>
  <si>
    <t>26/10/2023</t>
  </si>
  <si>
    <t>24/10/2023</t>
  </si>
  <si>
    <t>20/10/2023</t>
  </si>
  <si>
    <t>20/02/2024</t>
  </si>
  <si>
    <t>19/04/2024</t>
  </si>
  <si>
    <t>15-2024</t>
  </si>
  <si>
    <t>0.</t>
  </si>
  <si>
    <t>EVALUACIÓN DE DESEMPEÑO ANUAL</t>
  </si>
  <si>
    <t>REVISIÓN OBJETIVOS ANUALES</t>
  </si>
  <si>
    <t>16-2024</t>
  </si>
  <si>
    <t>17-2024</t>
  </si>
  <si>
    <t>ASESORIA EN OPERACIONES  TIEMPO REAL</t>
  </si>
  <si>
    <t>18-2024</t>
  </si>
  <si>
    <t>19-2024</t>
  </si>
  <si>
    <t>22-2024</t>
  </si>
  <si>
    <t>23-2024</t>
  </si>
  <si>
    <t>24-2024</t>
  </si>
  <si>
    <t>25-2024</t>
  </si>
  <si>
    <t>26-2024</t>
  </si>
  <si>
    <t>29-2024</t>
  </si>
  <si>
    <t>ANALISIS DE BONOS ALMACEN GRUPO TEPSA</t>
  </si>
  <si>
    <t>ANALISIS DE BONOS ALMACEN PARA GENERARLOS EN SISTEMA GRUPO TEPSA</t>
  </si>
  <si>
    <t>50.</t>
  </si>
  <si>
    <t>15-2023</t>
  </si>
  <si>
    <t>13/02/2023</t>
  </si>
  <si>
    <t>FLUJO PARA APERTURA O CIERRE DE DEPARTAMENTO, UNIDAD DE NEGOCIOS, EXTENSIONES DE PLANTAS EN SUCURSALES, CONSIGNA.</t>
  </si>
  <si>
    <t>VENTAS, OPERACIONES, ADMINISTRACIÓN Y FINANZAS, DIRECCIÓN</t>
  </si>
  <si>
    <t>REVISIÓN DE PROVEEDORES EN GRUPO TEPSA PARA CONCENTRAR SERVICIO DE ALARMAS Y MONITOREO EN UNA PM</t>
  </si>
  <si>
    <t>DIEGO SOHAIL ZATARAIN MARTINEZ , PATRICIA MARTINEZ VILLALBA</t>
  </si>
  <si>
    <t>11/03/2024</t>
  </si>
  <si>
    <t>mar</t>
  </si>
  <si>
    <t>05/03/2024</t>
  </si>
  <si>
    <t>06/03/2024</t>
  </si>
  <si>
    <t>08/03/2024</t>
  </si>
  <si>
    <t>07/03/2024</t>
  </si>
  <si>
    <t>04/03/2024</t>
  </si>
  <si>
    <t>01/03/2024</t>
  </si>
  <si>
    <t>28/02/2024</t>
  </si>
  <si>
    <t>27/02/2024</t>
  </si>
  <si>
    <t>26/02/2024</t>
  </si>
  <si>
    <t>12/03/2024</t>
  </si>
  <si>
    <t>13/03/2024</t>
  </si>
  <si>
    <t>14/03/2024</t>
  </si>
  <si>
    <t>REVISIÓN Y/O ACTUALIZACIÓN DE PLATAFORMAS DIGITALES GT</t>
  </si>
  <si>
    <t>DOCUMENTACIÓN PROCESO CORTES DE CABLE</t>
  </si>
  <si>
    <t>TE TORREÓN, TE CHIHUAHUA, TE ZACATECAS, TE PARRAL, TE CANANEA</t>
  </si>
  <si>
    <t>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</si>
</sst>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
    <numFmt numFmtId="165" formatCode="mmm\-yyyy"/>
    <numFmt numFmtId="166" formatCode="[$-F800]dddd\,\ mmmm\ dd\,\ yyyy"/>
    <numFmt numFmtId="167" formatCode="mm\-yyyy"/>
    <numFmt numFmtId="168" formatCode="m/d/yyyy"/>
  </numFmts>
  <fonts count="36" x14ac:knownFonts="1">
    <font>
      <sz val="11"/>
      <color theme="1"/>
      <name val="Calibri"/>
      <family val="2"/>
      <scheme val="minor"/>
    </font>
    <font>
      <sz val="9"/>
      <color theme="1"/>
      <name val="Calibri"/>
      <family val="2"/>
      <scheme val="minor"/>
    </font>
    <font>
      <b/>
      <sz val="9"/>
      <color theme="1"/>
      <name val="Calibri"/>
      <family val="2"/>
      <scheme val="minor"/>
    </font>
    <font>
      <b/>
      <sz val="9"/>
      <color theme="0"/>
      <name val="Calibri"/>
      <family val="2"/>
      <scheme val="minor"/>
    </font>
    <font>
      <b/>
      <sz val="9"/>
      <name val="Calibri"/>
      <family val="2"/>
      <scheme val="minor"/>
    </font>
    <font>
      <sz val="9"/>
      <name val="Calibri"/>
      <family val="2"/>
      <scheme val="minor"/>
    </font>
    <font>
      <sz val="9"/>
      <color theme="0"/>
      <name val="Calibri"/>
      <family val="2"/>
      <scheme val="minor"/>
    </font>
    <font>
      <b/>
      <sz val="10"/>
      <color theme="0"/>
      <name val="Calibri"/>
      <family val="2"/>
      <scheme val="minor"/>
    </font>
    <font>
      <b/>
      <sz val="16"/>
      <color theme="1"/>
      <name val="Calibri"/>
      <family val="2"/>
      <scheme val="minor"/>
    </font>
    <font>
      <sz val="8"/>
      <name val="Calibri"/>
      <family val="2"/>
      <scheme val="minor"/>
    </font>
    <font>
      <b/>
      <sz val="9"/>
      <color rgb="FFFFFFFF"/>
      <name val="Calibri"/>
      <family val="2"/>
      <scheme val="minor"/>
    </font>
    <font>
      <b/>
      <sz val="9"/>
      <color rgb="FF002060"/>
      <name val="Calibri"/>
      <family val="2"/>
      <scheme val="minor"/>
    </font>
    <font>
      <sz val="10"/>
      <color theme="1"/>
      <name val="Calibri"/>
      <family val="2"/>
      <scheme val="minor"/>
    </font>
    <font>
      <sz val="8"/>
      <color indexed="8"/>
      <name val="Tahoma"/>
      <family val="2"/>
    </font>
    <font>
      <sz val="8"/>
      <color theme="1"/>
      <name val="Calibri"/>
      <family val="2"/>
      <scheme val="minor"/>
    </font>
    <font>
      <b/>
      <sz val="11"/>
      <color theme="0"/>
      <name val="Calibri"/>
      <family val="2"/>
      <scheme val="minor"/>
    </font>
    <font>
      <sz val="11"/>
      <color theme="0"/>
      <name val="Calibri"/>
      <family val="2"/>
      <scheme val="minor"/>
    </font>
    <font>
      <b/>
      <sz val="14"/>
      <color theme="1"/>
      <name val="Calibri"/>
      <family val="2"/>
      <scheme val="minor"/>
    </font>
    <font>
      <b/>
      <sz val="24"/>
      <color theme="1"/>
      <name val="Calibri"/>
      <family val="2"/>
      <scheme val="minor"/>
    </font>
    <font>
      <b/>
      <sz val="7"/>
      <color theme="0"/>
      <name val="Calibri"/>
      <family val="2"/>
      <scheme val="minor"/>
    </font>
    <font>
      <b/>
      <sz val="7"/>
      <color theme="1"/>
      <name val="Calibri"/>
      <family val="2"/>
      <scheme val="minor"/>
    </font>
    <font>
      <b/>
      <sz val="8"/>
      <color theme="1"/>
      <name val="Calibri"/>
      <family val="2"/>
      <scheme val="minor"/>
    </font>
    <font>
      <b/>
      <sz val="11"/>
      <color theme="1"/>
      <name val="Calibri"/>
      <family val="2"/>
      <scheme val="minor"/>
    </font>
    <font>
      <b/>
      <sz val="18"/>
      <color theme="1"/>
      <name val="Calibri"/>
      <family val="2"/>
      <scheme val="minor"/>
    </font>
    <font>
      <sz val="18"/>
      <color theme="1"/>
      <name val="Calibri"/>
      <family val="2"/>
      <scheme val="minor"/>
    </font>
    <font>
      <b/>
      <sz val="12"/>
      <color theme="1"/>
      <name val="Calibri"/>
      <family val="2"/>
      <scheme val="minor"/>
    </font>
    <font>
      <sz val="9"/>
      <color theme="1" tint="4.9989318521683403E-2"/>
      <name val="Calibri"/>
      <family val="2"/>
      <scheme val="minor"/>
    </font>
    <font>
      <b/>
      <sz val="14"/>
      <color theme="0"/>
      <name val="Calibri"/>
      <family val="2"/>
      <scheme val="minor"/>
    </font>
    <font>
      <b/>
      <sz val="12"/>
      <color theme="0"/>
      <name val="Calibri"/>
      <family val="2"/>
      <scheme val="minor"/>
    </font>
    <font>
      <sz val="8"/>
      <color theme="0"/>
      <name val="Calibri"/>
      <family val="2"/>
      <scheme val="minor"/>
    </font>
    <font>
      <sz val="11"/>
      <name val="Calibri"/>
      <family val="2"/>
      <scheme val="minor"/>
    </font>
    <font>
      <sz val="11"/>
      <color theme="1"/>
      <name val="Calibri"/>
      <family val="2"/>
      <scheme val="minor"/>
    </font>
    <font>
      <sz val="11"/>
      <color theme="1" tint="4.9989318521683403E-2"/>
      <name val="Calibri"/>
      <family val="2"/>
      <scheme val="minor"/>
    </font>
    <font>
      <b/>
      <sz val="8"/>
      <color rgb="FFB9FFD0"/>
      <name val="Calibri"/>
      <family val="2"/>
      <scheme val="minor"/>
    </font>
    <font>
      <sz val="12"/>
      <color theme="1"/>
      <name val="Calibri"/>
      <family val="2"/>
      <scheme val="minor"/>
    </font>
    <font>
      <b/>
      <sz val="8"/>
      <color theme="9" tint="0.59999389629810485"/>
      <name val="Calibri"/>
      <family val="2"/>
      <scheme val="minor"/>
    </font>
  </fonts>
  <fills count="25">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theme="1" tint="0.499984740745262"/>
        <bgColor indexed="64"/>
      </patternFill>
    </fill>
    <fill>
      <patternFill patternType="solid">
        <fgColor rgb="FFA80000"/>
        <bgColor indexed="64"/>
      </patternFill>
    </fill>
    <fill>
      <patternFill patternType="solid">
        <fgColor theme="4" tint="-0.499984740745262"/>
        <bgColor indexed="64"/>
      </patternFill>
    </fill>
    <fill>
      <patternFill patternType="solid">
        <fgColor theme="1"/>
        <bgColor indexed="64"/>
      </patternFill>
    </fill>
    <fill>
      <patternFill patternType="solid">
        <fgColor theme="3"/>
        <bgColor indexed="64"/>
      </patternFill>
    </fill>
    <fill>
      <patternFill patternType="solid">
        <fgColor rgb="FFC00000"/>
        <bgColor indexed="64"/>
      </patternFill>
    </fill>
    <fill>
      <patternFill patternType="solid">
        <fgColor rgb="FF152443"/>
        <bgColor indexed="64"/>
      </patternFill>
    </fill>
    <fill>
      <patternFill patternType="solid">
        <fgColor theme="0" tint="-0.14999847407452621"/>
        <bgColor theme="0" tint="-0.14999847407452621"/>
      </patternFill>
    </fill>
    <fill>
      <patternFill patternType="solid">
        <fgColor rgb="FF162B47"/>
        <bgColor indexed="64"/>
      </patternFill>
    </fill>
    <fill>
      <patternFill patternType="solid">
        <fgColor rgb="FF002060"/>
        <bgColor indexed="64"/>
      </patternFill>
    </fill>
    <fill>
      <patternFill patternType="solid">
        <fgColor theme="1" tint="0.34998626667073579"/>
        <bgColor indexed="64"/>
      </patternFill>
    </fill>
    <fill>
      <patternFill patternType="solid">
        <fgColor theme="5"/>
        <bgColor indexed="64"/>
      </patternFill>
    </fill>
    <fill>
      <patternFill patternType="solid">
        <fgColor rgb="FFFFC00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bgColor theme="8"/>
      </patternFill>
    </fill>
    <fill>
      <patternFill patternType="solid">
        <fgColor theme="1"/>
        <bgColor theme="1"/>
      </patternFill>
    </fill>
    <fill>
      <patternFill patternType="solid">
        <fgColor theme="0" tint="-0.14999847407452621"/>
        <bgColor indexed="64"/>
      </patternFill>
    </fill>
    <fill>
      <patternFill patternType="solid">
        <fgColor rgb="FF1D333B"/>
        <bgColor indexed="64"/>
      </patternFill>
    </fill>
  </fills>
  <borders count="24">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medium">
        <color rgb="FFD9D9D9"/>
      </left>
      <right style="medium">
        <color rgb="FFD9D9D9"/>
      </right>
      <top style="medium">
        <color rgb="FFD9D9D9"/>
      </top>
      <bottom/>
      <diagonal/>
    </border>
    <border>
      <left/>
      <right style="thin">
        <color theme="1"/>
      </right>
      <top style="thin">
        <color theme="1"/>
      </top>
      <bottom style="thin">
        <color theme="1"/>
      </bottom>
      <diagonal/>
    </border>
    <border>
      <left style="thin">
        <color rgb="FF002060"/>
      </left>
      <right style="thin">
        <color rgb="FF002060"/>
      </right>
      <top/>
      <bottom style="thin">
        <color rgb="FF002060"/>
      </bottom>
      <diagonal/>
    </border>
    <border>
      <left style="thin">
        <color rgb="FF002060"/>
      </left>
      <right style="thin">
        <color rgb="FF002060"/>
      </right>
      <top style="thin">
        <color rgb="FF002060"/>
      </top>
      <bottom style="thin">
        <color rgb="FF002060"/>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rgb="FF002060"/>
      </right>
      <top style="thin">
        <color rgb="FF002060"/>
      </top>
      <bottom style="thin">
        <color rgb="FF002060"/>
      </bottom>
      <diagonal/>
    </border>
    <border>
      <left style="thin">
        <color indexed="64"/>
      </left>
      <right style="thin">
        <color indexed="64"/>
      </right>
      <top style="thin">
        <color indexed="64"/>
      </top>
      <bottom/>
      <diagonal/>
    </border>
    <border>
      <left/>
      <right/>
      <top/>
      <bottom style="thin">
        <color theme="5" tint="0.59999389629810485"/>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style="thin">
        <color theme="1"/>
      </left>
      <right style="thin">
        <color theme="1"/>
      </right>
      <top/>
      <bottom style="thin">
        <color theme="1"/>
      </bottom>
      <diagonal/>
    </border>
    <border>
      <left/>
      <right/>
      <top/>
      <bottom style="thin">
        <color theme="1"/>
      </bottom>
      <diagonal/>
    </border>
    <border>
      <left style="thin">
        <color indexed="64"/>
      </left>
      <right/>
      <top/>
      <bottom/>
      <diagonal/>
    </border>
  </borders>
  <cellStyleXfs count="2">
    <xf numFmtId="0" fontId="0" fillId="0" borderId="0"/>
    <xf numFmtId="9" fontId="31" fillId="0" borderId="0" applyFont="0" applyFill="0" applyBorder="0" applyAlignment="0" applyProtection="0"/>
  </cellStyleXfs>
  <cellXfs count="227">
    <xf numFmtId="0" fontId="0" fillId="0" borderId="0" xfId="0"/>
    <xf numFmtId="0" fontId="1" fillId="0" borderId="0" xfId="0" applyFont="1" applyAlignment="1">
      <alignment horizontal="center" vertical="center" wrapText="1"/>
    </xf>
    <xf numFmtId="0" fontId="1" fillId="0" borderId="0" xfId="0" applyFont="1"/>
    <xf numFmtId="0" fontId="2" fillId="2" borderId="0" xfId="0" applyFont="1" applyFill="1" applyAlignment="1">
      <alignment horizontal="center" vertical="top" wrapText="1"/>
    </xf>
    <xf numFmtId="0" fontId="2" fillId="0" borderId="0" xfId="0" applyFont="1" applyAlignment="1">
      <alignment horizontal="center" vertical="top" wrapText="1"/>
    </xf>
    <xf numFmtId="0" fontId="4" fillId="3" borderId="0" xfId="0" applyFont="1" applyFill="1" applyAlignment="1">
      <alignment horizontal="center" vertical="top" wrapText="1"/>
    </xf>
    <xf numFmtId="0" fontId="4" fillId="4" borderId="0" xfId="0" applyFont="1" applyFill="1" applyAlignment="1">
      <alignment horizontal="center" vertical="top" wrapText="1"/>
    </xf>
    <xf numFmtId="0" fontId="1" fillId="0" borderId="0" xfId="0" applyFont="1" applyAlignment="1">
      <alignment wrapText="1"/>
    </xf>
    <xf numFmtId="0" fontId="1" fillId="0" borderId="0" xfId="0" applyFont="1" applyAlignment="1">
      <alignment vertical="center" wrapText="1"/>
    </xf>
    <xf numFmtId="0" fontId="2" fillId="5" borderId="0" xfId="0" applyFont="1" applyFill="1" applyAlignment="1">
      <alignment horizontal="center" vertical="top" wrapText="1"/>
    </xf>
    <xf numFmtId="0" fontId="2" fillId="6" borderId="0" xfId="0" applyFont="1" applyFill="1" applyAlignment="1">
      <alignment horizontal="center" vertical="top" wrapText="1"/>
    </xf>
    <xf numFmtId="0" fontId="2" fillId="8" borderId="0" xfId="0" applyFont="1" applyFill="1" applyAlignment="1">
      <alignment horizontal="center" vertical="top" wrapText="1"/>
    </xf>
    <xf numFmtId="0" fontId="4" fillId="7" borderId="0" xfId="0" applyFont="1" applyFill="1" applyAlignment="1">
      <alignment horizontal="center" vertical="top" wrapText="1"/>
    </xf>
    <xf numFmtId="0" fontId="1" fillId="0" borderId="0" xfId="0" applyFont="1" applyAlignment="1">
      <alignment horizontal="center"/>
    </xf>
    <xf numFmtId="0" fontId="3" fillId="8" borderId="0" xfId="0" applyFont="1" applyFill="1" applyAlignment="1">
      <alignment horizontal="center" vertical="top" wrapText="1"/>
    </xf>
    <xf numFmtId="0" fontId="3" fillId="6" borderId="0" xfId="0" applyFont="1" applyFill="1" applyAlignment="1">
      <alignment horizontal="center" vertical="top" wrapText="1"/>
    </xf>
    <xf numFmtId="0" fontId="1" fillId="0" borderId="0" xfId="0" applyFont="1" applyAlignment="1">
      <alignment horizontal="center" vertical="top" wrapText="1"/>
    </xf>
    <xf numFmtId="14" fontId="1" fillId="0" borderId="0" xfId="0" applyNumberFormat="1" applyFont="1" applyAlignment="1">
      <alignment horizontal="center" vertical="center" wrapText="1"/>
    </xf>
    <xf numFmtId="0" fontId="1" fillId="0" borderId="0" xfId="0" applyFont="1" applyAlignment="1">
      <alignment horizontal="center" wrapText="1"/>
    </xf>
    <xf numFmtId="0" fontId="6" fillId="0" borderId="0" xfId="0" applyFont="1" applyAlignment="1">
      <alignment horizontal="center" wrapText="1"/>
    </xf>
    <xf numFmtId="0" fontId="2" fillId="0" borderId="0" xfId="0" applyFont="1" applyAlignment="1">
      <alignment horizontal="center"/>
    </xf>
    <xf numFmtId="14" fontId="2" fillId="5" borderId="0" xfId="0" applyNumberFormat="1" applyFont="1" applyFill="1" applyAlignment="1">
      <alignment horizontal="center" vertical="top" wrapText="1"/>
    </xf>
    <xf numFmtId="14" fontId="1" fillId="0" borderId="0" xfId="0" applyNumberFormat="1" applyFont="1" applyAlignment="1">
      <alignment horizontal="center" wrapText="1"/>
    </xf>
    <xf numFmtId="14" fontId="1" fillId="0" borderId="0" xfId="0" applyNumberFormat="1" applyFont="1" applyAlignment="1">
      <alignment horizontal="center"/>
    </xf>
    <xf numFmtId="14" fontId="8" fillId="0" borderId="0" xfId="0" applyNumberFormat="1" applyFont="1" applyAlignment="1">
      <alignment horizontal="left"/>
    </xf>
    <xf numFmtId="0" fontId="3" fillId="7" borderId="6" xfId="0" applyFont="1" applyFill="1" applyBorder="1" applyAlignment="1">
      <alignment horizontal="center" vertical="top" wrapText="1"/>
    </xf>
    <xf numFmtId="0" fontId="3" fillId="7" borderId="7" xfId="0" applyFont="1" applyFill="1" applyBorder="1" applyAlignment="1">
      <alignment horizontal="center" vertical="top" wrapText="1"/>
    </xf>
    <xf numFmtId="0" fontId="3" fillId="7" borderId="8" xfId="0" applyFont="1" applyFill="1" applyBorder="1" applyAlignment="1">
      <alignment horizontal="center" vertical="top" wrapText="1"/>
    </xf>
    <xf numFmtId="0" fontId="7" fillId="5" borderId="0" xfId="0" applyFont="1" applyFill="1"/>
    <xf numFmtId="0" fontId="6" fillId="0" borderId="0" xfId="0" applyFont="1"/>
    <xf numFmtId="14" fontId="2" fillId="2" borderId="0" xfId="0" applyNumberFormat="1" applyFont="1" applyFill="1" applyAlignment="1">
      <alignment horizontal="center" vertical="top" wrapText="1"/>
    </xf>
    <xf numFmtId="0" fontId="3" fillId="5" borderId="0" xfId="0" applyFont="1" applyFill="1"/>
    <xf numFmtId="0" fontId="1" fillId="0" borderId="4" xfId="0" applyFont="1" applyBorder="1" applyAlignment="1">
      <alignment horizontal="center" vertical="center"/>
    </xf>
    <xf numFmtId="0" fontId="6" fillId="0" borderId="0" xfId="0" applyFont="1" applyAlignment="1">
      <alignment horizontal="center" vertical="center" wrapText="1"/>
    </xf>
    <xf numFmtId="0" fontId="1" fillId="0" borderId="0" xfId="0" applyFont="1" applyAlignment="1">
      <alignment horizontal="center" vertical="center"/>
    </xf>
    <xf numFmtId="14" fontId="8" fillId="0" borderId="0" xfId="0" applyNumberFormat="1" applyFont="1" applyAlignment="1">
      <alignment horizontal="left" vertical="center"/>
    </xf>
    <xf numFmtId="14" fontId="1" fillId="0" borderId="0" xfId="0" applyNumberFormat="1" applyFont="1" applyAlignment="1">
      <alignment horizontal="center" vertical="center"/>
    </xf>
    <xf numFmtId="0" fontId="1" fillId="0" borderId="0" xfId="0" applyFont="1" applyAlignment="1">
      <alignment vertical="center"/>
    </xf>
    <xf numFmtId="0" fontId="1" fillId="0" borderId="0" xfId="0" applyFont="1" applyAlignment="1">
      <alignment horizontal="left" vertical="center" wrapText="1"/>
    </xf>
    <xf numFmtId="0" fontId="11" fillId="3" borderId="0" xfId="0" applyFont="1" applyFill="1" applyAlignment="1">
      <alignment horizontal="center" vertical="top" wrapText="1"/>
    </xf>
    <xf numFmtId="0" fontId="12" fillId="0" borderId="0" xfId="0" applyFont="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7" fillId="9" borderId="0" xfId="0" applyFont="1" applyFill="1"/>
    <xf numFmtId="0" fontId="1" fillId="0" borderId="0" xfId="0" applyFont="1" applyAlignment="1">
      <alignment horizontal="left"/>
    </xf>
    <xf numFmtId="0" fontId="8" fillId="0" borderId="0" xfId="0" applyFont="1"/>
    <xf numFmtId="0" fontId="5" fillId="3" borderId="0" xfId="0" applyFont="1" applyFill="1" applyAlignment="1">
      <alignment horizontal="center" vertical="top" wrapText="1"/>
    </xf>
    <xf numFmtId="0" fontId="1" fillId="7" borderId="0" xfId="0" applyFont="1" applyFill="1" applyAlignment="1" applyProtection="1">
      <alignment horizontal="center"/>
      <protection hidden="1"/>
    </xf>
    <xf numFmtId="0" fontId="1" fillId="0" borderId="0" xfId="0" applyFont="1" applyAlignment="1" applyProtection="1">
      <alignment horizontal="center" vertical="top" wrapText="1"/>
      <protection locked="0"/>
    </xf>
    <xf numFmtId="0" fontId="1" fillId="0" borderId="0" xfId="0" applyFont="1" applyAlignment="1" applyProtection="1">
      <alignment horizontal="center"/>
      <protection locked="0"/>
    </xf>
    <xf numFmtId="0" fontId="0" fillId="0" borderId="0" xfId="0" applyAlignment="1" applyProtection="1">
      <alignment horizontal="center"/>
      <protection locked="0"/>
    </xf>
    <xf numFmtId="0" fontId="0" fillId="0" borderId="0" xfId="0" applyAlignment="1">
      <alignment vertical="center"/>
    </xf>
    <xf numFmtId="0" fontId="0" fillId="0" borderId="0" xfId="0" applyAlignment="1">
      <alignment vertical="center" wrapText="1"/>
    </xf>
    <xf numFmtId="0" fontId="0" fillId="10" borderId="0" xfId="0" applyFill="1"/>
    <xf numFmtId="0" fontId="0" fillId="0" borderId="0" xfId="0" applyAlignment="1">
      <alignment horizontal="center"/>
    </xf>
    <xf numFmtId="0" fontId="13" fillId="0" borderId="0" xfId="0" applyFont="1" applyAlignment="1" applyProtection="1">
      <alignment horizontal="center" vertical="top"/>
      <protection locked="0"/>
    </xf>
    <xf numFmtId="0" fontId="1" fillId="0" borderId="4" xfId="0" applyFont="1" applyBorder="1" applyAlignment="1">
      <alignment horizontal="center"/>
    </xf>
    <xf numFmtId="0" fontId="15" fillId="13" borderId="0" xfId="0" applyFont="1" applyFill="1"/>
    <xf numFmtId="0" fontId="15" fillId="13" borderId="0" xfId="0" applyFont="1" applyFill="1" applyAlignment="1">
      <alignment horizontal="center"/>
    </xf>
    <xf numFmtId="0" fontId="16" fillId="0" borderId="0" xfId="0" applyFont="1" applyAlignment="1">
      <alignment vertical="center"/>
    </xf>
    <xf numFmtId="0" fontId="3" fillId="12" borderId="11" xfId="0" applyFont="1" applyFill="1" applyBorder="1" applyAlignment="1">
      <alignment horizontal="center" vertical="top" wrapText="1"/>
    </xf>
    <xf numFmtId="0" fontId="11" fillId="3" borderId="11" xfId="0" applyFont="1" applyFill="1" applyBorder="1" applyAlignment="1">
      <alignment horizontal="center" vertical="top" wrapText="1"/>
    </xf>
    <xf numFmtId="0" fontId="1" fillId="18" borderId="0" xfId="0" applyFont="1" applyFill="1" applyAlignment="1" applyProtection="1">
      <alignment horizontal="center"/>
      <protection locked="0"/>
    </xf>
    <xf numFmtId="0" fontId="8" fillId="0" borderId="0" xfId="0" applyFont="1" applyAlignment="1">
      <alignment vertical="center"/>
    </xf>
    <xf numFmtId="0" fontId="0" fillId="0" borderId="0" xfId="0" applyAlignment="1">
      <alignment horizontal="center" vertical="center"/>
    </xf>
    <xf numFmtId="0" fontId="1" fillId="17" borderId="0" xfId="0" applyFont="1" applyFill="1" applyAlignment="1">
      <alignment horizontal="center" vertical="center"/>
    </xf>
    <xf numFmtId="0" fontId="1" fillId="17" borderId="0" xfId="0" applyFont="1" applyFill="1" applyAlignment="1">
      <alignment vertical="center" wrapText="1"/>
    </xf>
    <xf numFmtId="0" fontId="1" fillId="17" borderId="0" xfId="0" applyFont="1" applyFill="1" applyAlignment="1">
      <alignment vertical="center"/>
    </xf>
    <xf numFmtId="0" fontId="0" fillId="0" borderId="0" xfId="0" applyAlignment="1">
      <alignment vertical="top"/>
    </xf>
    <xf numFmtId="0" fontId="2" fillId="20" borderId="0" xfId="0" applyFont="1" applyFill="1" applyAlignment="1">
      <alignment horizontal="center" vertical="top" wrapText="1"/>
    </xf>
    <xf numFmtId="0" fontId="3" fillId="20" borderId="16" xfId="0" applyFont="1" applyFill="1" applyBorder="1" applyAlignment="1">
      <alignment horizontal="center" vertical="top" wrapText="1"/>
    </xf>
    <xf numFmtId="0" fontId="8" fillId="0" borderId="0" xfId="0" applyFont="1" applyAlignment="1" applyProtection="1">
      <alignment horizontal="center"/>
      <protection locked="0"/>
    </xf>
    <xf numFmtId="0" fontId="6" fillId="0" borderId="0" xfId="0" applyFont="1" applyAlignment="1" applyProtection="1">
      <alignment horizontal="center" vertical="top" wrapText="1"/>
      <protection locked="0"/>
    </xf>
    <xf numFmtId="0" fontId="1" fillId="0" borderId="0" xfId="0" applyFont="1" applyAlignment="1" applyProtection="1">
      <alignment horizontal="left"/>
      <protection locked="0"/>
    </xf>
    <xf numFmtId="0" fontId="16" fillId="9" borderId="4" xfId="0" applyFont="1" applyFill="1" applyBorder="1" applyAlignment="1" applyProtection="1">
      <alignment horizontal="center"/>
      <protection locked="0"/>
    </xf>
    <xf numFmtId="0" fontId="16" fillId="9" borderId="4" xfId="0" applyFont="1" applyFill="1" applyBorder="1" applyProtection="1">
      <protection locked="0"/>
    </xf>
    <xf numFmtId="0" fontId="16" fillId="2" borderId="4" xfId="0" applyFont="1" applyFill="1" applyBorder="1" applyAlignment="1" applyProtection="1">
      <alignment horizontal="center"/>
      <protection locked="0"/>
    </xf>
    <xf numFmtId="0" fontId="16" fillId="2" borderId="4" xfId="0" applyFont="1" applyFill="1" applyBorder="1" applyProtection="1">
      <protection locked="0"/>
    </xf>
    <xf numFmtId="0" fontId="16" fillId="15" borderId="4" xfId="0" applyFont="1" applyFill="1" applyBorder="1" applyAlignment="1" applyProtection="1">
      <alignment horizontal="center"/>
      <protection locked="0"/>
    </xf>
    <xf numFmtId="0" fontId="16" fillId="15" borderId="4" xfId="0" applyFont="1" applyFill="1" applyBorder="1" applyProtection="1">
      <protection locked="0"/>
    </xf>
    <xf numFmtId="0" fontId="0" fillId="16" borderId="4" xfId="0" applyFill="1" applyBorder="1" applyAlignment="1" applyProtection="1">
      <alignment horizontal="center"/>
      <protection locked="0"/>
    </xf>
    <xf numFmtId="0" fontId="0" fillId="16" borderId="4" xfId="0" applyFill="1" applyBorder="1" applyProtection="1">
      <protection locked="0"/>
    </xf>
    <xf numFmtId="0" fontId="0" fillId="17" borderId="4" xfId="0" applyFill="1" applyBorder="1" applyAlignment="1" applyProtection="1">
      <alignment horizontal="center"/>
      <protection locked="0"/>
    </xf>
    <xf numFmtId="0" fontId="0" fillId="17" borderId="4" xfId="0" applyFill="1" applyBorder="1" applyProtection="1">
      <protection locked="0"/>
    </xf>
    <xf numFmtId="0" fontId="0" fillId="17" borderId="15" xfId="0" applyFill="1" applyBorder="1" applyAlignment="1" applyProtection="1">
      <alignment horizontal="center"/>
      <protection locked="0"/>
    </xf>
    <xf numFmtId="0" fontId="0" fillId="17" borderId="15" xfId="0" applyFill="1" applyBorder="1" applyProtection="1">
      <protection locked="0"/>
    </xf>
    <xf numFmtId="0" fontId="17" fillId="0" borderId="0" xfId="0" applyFont="1" applyAlignment="1">
      <alignment horizontal="center" vertical="center"/>
    </xf>
    <xf numFmtId="0" fontId="17" fillId="0" borderId="0" xfId="0" applyFont="1" applyAlignment="1">
      <alignment horizontal="right" vertical="center"/>
    </xf>
    <xf numFmtId="0" fontId="2" fillId="0" borderId="0" xfId="0" applyFont="1" applyAlignment="1">
      <alignment horizontal="center" vertical="center" wrapText="1"/>
    </xf>
    <xf numFmtId="0" fontId="6" fillId="7" borderId="0" xfId="0" applyFont="1" applyFill="1" applyAlignment="1">
      <alignment vertical="center"/>
    </xf>
    <xf numFmtId="0" fontId="19" fillId="2" borderId="17" xfId="0" applyFont="1" applyFill="1" applyBorder="1" applyAlignment="1">
      <alignment horizontal="center" vertical="center" wrapText="1"/>
    </xf>
    <xf numFmtId="0" fontId="19" fillId="9" borderId="17" xfId="0" applyFont="1" applyFill="1" applyBorder="1" applyAlignment="1">
      <alignment horizontal="center" vertical="center" wrapText="1"/>
    </xf>
    <xf numFmtId="0" fontId="19" fillId="15" borderId="17" xfId="0" applyFont="1" applyFill="1" applyBorder="1" applyAlignment="1">
      <alignment horizontal="center" vertical="center" wrapText="1"/>
    </xf>
    <xf numFmtId="0" fontId="20" fillId="17" borderId="17" xfId="0" applyFont="1" applyFill="1" applyBorder="1" applyAlignment="1">
      <alignment horizontal="center" vertical="center" wrapText="1"/>
    </xf>
    <xf numFmtId="0" fontId="3" fillId="14" borderId="13" xfId="0" applyFont="1" applyFill="1" applyBorder="1" applyAlignment="1">
      <alignment horizontal="center" vertical="top" wrapText="1"/>
    </xf>
    <xf numFmtId="0" fontId="3" fillId="14" borderId="0" xfId="0" applyFont="1" applyFill="1" applyAlignment="1">
      <alignment horizontal="center" vertical="top" wrapText="1"/>
    </xf>
    <xf numFmtId="0" fontId="4" fillId="3" borderId="12" xfId="0" applyFont="1" applyFill="1" applyBorder="1" applyAlignment="1">
      <alignment horizontal="center" vertical="top" wrapText="1"/>
    </xf>
    <xf numFmtId="0" fontId="4" fillId="3" borderId="14" xfId="0" applyFont="1" applyFill="1" applyBorder="1" applyAlignment="1">
      <alignment horizontal="center" vertical="top" wrapText="1"/>
    </xf>
    <xf numFmtId="0" fontId="1" fillId="0" borderId="0" xfId="0" applyFont="1" applyAlignment="1">
      <alignment vertical="top"/>
    </xf>
    <xf numFmtId="0" fontId="1" fillId="7" borderId="0" xfId="0" applyFont="1" applyFill="1" applyAlignment="1">
      <alignment vertical="center" wrapText="1"/>
    </xf>
    <xf numFmtId="0" fontId="0" fillId="0" borderId="0" xfId="0" applyAlignment="1">
      <alignment horizontal="center" vertical="center" wrapText="1"/>
    </xf>
    <xf numFmtId="14" fontId="8" fillId="0" borderId="0" xfId="0" applyNumberFormat="1" applyFont="1" applyAlignment="1">
      <alignment vertical="center"/>
    </xf>
    <xf numFmtId="14" fontId="1" fillId="0" borderId="0" xfId="0" applyNumberFormat="1" applyFont="1" applyAlignment="1">
      <alignment vertical="center" wrapText="1"/>
    </xf>
    <xf numFmtId="164" fontId="1" fillId="0" borderId="0" xfId="0" applyNumberFormat="1" applyFont="1" applyAlignment="1">
      <alignment horizontal="center" vertical="center" wrapText="1"/>
    </xf>
    <xf numFmtId="165" fontId="1" fillId="0" borderId="0" xfId="0" applyNumberFormat="1" applyFont="1" applyAlignment="1">
      <alignment horizontal="center" vertical="center" wrapText="1"/>
    </xf>
    <xf numFmtId="0" fontId="8" fillId="0" borderId="0" xfId="0" applyFont="1" applyAlignment="1">
      <alignment horizontal="left" vertical="center"/>
    </xf>
    <xf numFmtId="0" fontId="3" fillId="0" borderId="0" xfId="0" applyFont="1" applyAlignment="1" applyProtection="1">
      <alignment horizontal="center" vertical="center" wrapText="1"/>
      <protection locked="0"/>
    </xf>
    <xf numFmtId="0" fontId="3" fillId="0" borderId="0" xfId="0" applyFont="1" applyAlignment="1" applyProtection="1">
      <alignment horizontal="center" vertical="top"/>
      <protection locked="0"/>
    </xf>
    <xf numFmtId="0" fontId="3" fillId="0" borderId="0" xfId="0" applyFont="1" applyAlignment="1" applyProtection="1">
      <alignment horizontal="center" vertical="top" wrapText="1"/>
      <protection locked="0"/>
    </xf>
    <xf numFmtId="0" fontId="6" fillId="0" borderId="5" xfId="0" applyFont="1" applyBorder="1" applyAlignment="1" applyProtection="1">
      <alignment horizontal="center" vertical="top" wrapText="1"/>
      <protection locked="0"/>
    </xf>
    <xf numFmtId="0" fontId="6" fillId="0" borderId="5" xfId="0" applyFont="1" applyBorder="1" applyAlignment="1">
      <alignment horizontal="center" vertical="center" wrapText="1"/>
    </xf>
    <xf numFmtId="0" fontId="6" fillId="0" borderId="0" xfId="0" applyFont="1" applyAlignment="1">
      <alignment horizontal="center" vertical="top" wrapText="1"/>
    </xf>
    <xf numFmtId="0" fontId="16" fillId="0" borderId="0" xfId="0" applyFont="1"/>
    <xf numFmtId="0" fontId="6" fillId="0" borderId="0" xfId="0" applyFont="1" applyAlignment="1">
      <alignment horizontal="center" vertical="center"/>
    </xf>
    <xf numFmtId="0" fontId="13" fillId="11" borderId="0" xfId="0" applyFont="1" applyFill="1" applyAlignment="1" applyProtection="1">
      <alignment horizontal="center" vertical="top"/>
      <protection locked="0"/>
    </xf>
    <xf numFmtId="0" fontId="13" fillId="0" borderId="10" xfId="0" applyFont="1" applyBorder="1" applyAlignment="1" applyProtection="1">
      <alignment horizontal="center" vertical="top"/>
      <protection locked="0"/>
    </xf>
    <xf numFmtId="0" fontId="13" fillId="11" borderId="10" xfId="0" applyFont="1" applyFill="1" applyBorder="1" applyAlignment="1" applyProtection="1">
      <alignment horizontal="center" vertical="top"/>
      <protection locked="0"/>
    </xf>
    <xf numFmtId="0" fontId="5" fillId="0" borderId="0" xfId="0" applyFont="1" applyAlignment="1">
      <alignment horizontal="center" vertical="top" wrapText="1"/>
    </xf>
    <xf numFmtId="0" fontId="5" fillId="0" borderId="0" xfId="0" applyFont="1" applyAlignment="1">
      <alignment horizontal="center"/>
    </xf>
    <xf numFmtId="0" fontId="3" fillId="21" borderId="20" xfId="0" applyFont="1" applyFill="1" applyBorder="1" applyAlignment="1">
      <alignment horizontal="center" vertical="top" wrapText="1"/>
    </xf>
    <xf numFmtId="0" fontId="3" fillId="21" borderId="18" xfId="0" applyFont="1" applyFill="1" applyBorder="1" applyAlignment="1">
      <alignment horizontal="center" vertical="top" wrapText="1"/>
    </xf>
    <xf numFmtId="0" fontId="3" fillId="21" borderId="19" xfId="0" applyFont="1" applyFill="1" applyBorder="1" applyAlignment="1">
      <alignment horizontal="center" vertical="top" wrapText="1"/>
    </xf>
    <xf numFmtId="14" fontId="0" fillId="0" borderId="0" xfId="0" applyNumberFormat="1" applyAlignment="1">
      <alignment horizontal="center"/>
    </xf>
    <xf numFmtId="14" fontId="3" fillId="21" borderId="18" xfId="0" applyNumberFormat="1" applyFont="1" applyFill="1" applyBorder="1" applyAlignment="1">
      <alignment horizontal="center" vertical="top" wrapText="1"/>
    </xf>
    <xf numFmtId="165" fontId="3" fillId="21" borderId="18" xfId="0" applyNumberFormat="1" applyFont="1" applyFill="1" applyBorder="1" applyAlignment="1">
      <alignment horizontal="center" vertical="top" wrapText="1"/>
    </xf>
    <xf numFmtId="165" fontId="0" fillId="0" borderId="0" xfId="0" applyNumberFormat="1" applyAlignment="1">
      <alignment horizontal="center"/>
    </xf>
    <xf numFmtId="0" fontId="2" fillId="0" borderId="0" xfId="0" applyFont="1"/>
    <xf numFmtId="0" fontId="3" fillId="22" borderId="21" xfId="0" applyFont="1" applyFill="1" applyBorder="1" applyAlignment="1">
      <alignment horizontal="center" vertical="top" wrapText="1"/>
    </xf>
    <xf numFmtId="0" fontId="3" fillId="22" borderId="22" xfId="0" applyFont="1" applyFill="1" applyBorder="1" applyAlignment="1">
      <alignment horizontal="center" vertical="top" wrapText="1"/>
    </xf>
    <xf numFmtId="0" fontId="22" fillId="0" borderId="0" xfId="0" applyFont="1" applyAlignment="1">
      <alignment vertical="top"/>
    </xf>
    <xf numFmtId="0" fontId="0" fillId="0" borderId="0" xfId="0" applyAlignment="1">
      <alignment vertical="top" wrapText="1"/>
    </xf>
    <xf numFmtId="0" fontId="1" fillId="0" borderId="0" xfId="0" applyFont="1" applyAlignment="1" applyProtection="1">
      <alignment horizontal="center" wrapText="1"/>
      <protection locked="0"/>
    </xf>
    <xf numFmtId="0" fontId="0" fillId="0" borderId="0" xfId="0" applyAlignment="1">
      <alignment horizontal="left" vertical="top"/>
    </xf>
    <xf numFmtId="0" fontId="0" fillId="0" borderId="0" xfId="0" applyAlignment="1">
      <alignment horizontal="left"/>
    </xf>
    <xf numFmtId="166" fontId="0" fillId="0" borderId="0" xfId="0" applyNumberFormat="1" applyAlignment="1">
      <alignment horizontal="center" vertical="center"/>
    </xf>
    <xf numFmtId="0" fontId="22" fillId="0" borderId="0" xfId="0" applyFont="1" applyAlignment="1">
      <alignment horizontal="center"/>
    </xf>
    <xf numFmtId="0" fontId="22" fillId="0" borderId="0" xfId="0" applyFont="1"/>
    <xf numFmtId="17" fontId="1" fillId="0" borderId="0" xfId="0" applyNumberFormat="1" applyFont="1" applyAlignment="1">
      <alignment horizontal="center" vertical="center" wrapText="1"/>
    </xf>
    <xf numFmtId="165" fontId="1" fillId="0" borderId="0" xfId="0" applyNumberFormat="1" applyFont="1" applyAlignment="1">
      <alignment horizontal="center"/>
    </xf>
    <xf numFmtId="0" fontId="3" fillId="19" borderId="0" xfId="0" applyFont="1" applyFill="1" applyAlignment="1">
      <alignment horizontal="center" vertical="top" wrapText="1"/>
    </xf>
    <xf numFmtId="0" fontId="2" fillId="0" borderId="0" xfId="0" pivotButton="1" applyFont="1" applyAlignment="1">
      <alignment horizontal="center" vertical="top" wrapText="1"/>
    </xf>
    <xf numFmtId="0" fontId="21" fillId="0" borderId="0" xfId="0" pivotButton="1" applyFont="1" applyAlignment="1">
      <alignment horizontal="left"/>
    </xf>
    <xf numFmtId="0" fontId="2" fillId="0" borderId="0" xfId="0" pivotButton="1" applyFont="1" applyAlignment="1">
      <alignment horizontal="center" vertical="center"/>
    </xf>
    <xf numFmtId="0" fontId="1" fillId="0" borderId="0" xfId="0" pivotButton="1" applyFont="1" applyAlignment="1">
      <alignment horizontal="center" vertical="center" wrapText="1"/>
    </xf>
    <xf numFmtId="0" fontId="1" fillId="7" borderId="0" xfId="0" applyFont="1" applyFill="1" applyAlignment="1">
      <alignment horizontal="center" vertical="center" wrapText="1"/>
    </xf>
    <xf numFmtId="0" fontId="22" fillId="0" borderId="0" xfId="0" applyFont="1" applyAlignment="1">
      <alignment wrapText="1"/>
    </xf>
    <xf numFmtId="0" fontId="0" fillId="0" borderId="4" xfId="0" applyBorder="1" applyAlignment="1">
      <alignment horizontal="center"/>
    </xf>
    <xf numFmtId="0" fontId="5" fillId="7" borderId="0" xfId="0" applyFont="1" applyFill="1" applyAlignment="1">
      <alignment horizontal="center" vertical="center" wrapText="1"/>
    </xf>
    <xf numFmtId="165" fontId="26" fillId="0" borderId="3" xfId="0" applyNumberFormat="1" applyFont="1" applyBorder="1" applyAlignment="1">
      <alignment horizontal="center" vertical="center" wrapText="1"/>
    </xf>
    <xf numFmtId="0" fontId="6" fillId="7" borderId="0" xfId="0" applyFont="1" applyFill="1" applyAlignment="1">
      <alignment horizontal="center" vertical="center" wrapText="1"/>
    </xf>
    <xf numFmtId="14" fontId="0" fillId="0" borderId="0" xfId="0" applyNumberFormat="1"/>
    <xf numFmtId="0" fontId="0" fillId="0" borderId="0" xfId="0" applyAlignment="1">
      <alignment wrapText="1"/>
    </xf>
    <xf numFmtId="0" fontId="2" fillId="17" borderId="0" xfId="0" applyFont="1" applyFill="1" applyAlignment="1">
      <alignment horizontal="center" vertical="top" wrapText="1"/>
    </xf>
    <xf numFmtId="14" fontId="1" fillId="0" borderId="0" xfId="0" applyNumberFormat="1" applyFont="1"/>
    <xf numFmtId="14" fontId="3" fillId="6" borderId="0" xfId="0" applyNumberFormat="1" applyFont="1" applyFill="1" applyAlignment="1">
      <alignment horizontal="center" vertical="top" wrapText="1"/>
    </xf>
    <xf numFmtId="0" fontId="1" fillId="0" borderId="0" xfId="0" applyFont="1" applyAlignment="1">
      <alignment horizontal="left" vertical="center"/>
    </xf>
    <xf numFmtId="0" fontId="26" fillId="0" borderId="1" xfId="0" applyFont="1" applyBorder="1" applyAlignment="1">
      <alignment horizontal="center" vertical="center" wrapText="1"/>
    </xf>
    <xf numFmtId="0" fontId="26" fillId="0" borderId="2" xfId="0" applyFont="1" applyBorder="1" applyAlignment="1">
      <alignment horizontal="center" vertical="center" wrapText="1"/>
    </xf>
    <xf numFmtId="14" fontId="0" fillId="0" borderId="0" xfId="0" applyNumberFormat="1" applyAlignment="1">
      <alignment wrapText="1"/>
    </xf>
    <xf numFmtId="0" fontId="29" fillId="7" borderId="0" xfId="0" applyFont="1" applyFill="1" applyAlignment="1">
      <alignment horizontal="center" vertical="center"/>
    </xf>
    <xf numFmtId="0" fontId="14" fillId="0" borderId="0" xfId="0" applyFont="1" applyAlignment="1">
      <alignment horizontal="center" vertical="center"/>
    </xf>
    <xf numFmtId="14" fontId="14" fillId="0" borderId="0" xfId="0" applyNumberFormat="1" applyFont="1" applyAlignment="1">
      <alignment horizontal="center" vertical="center"/>
    </xf>
    <xf numFmtId="0" fontId="14" fillId="7" borderId="0" xfId="0" applyFont="1" applyFill="1" applyAlignment="1">
      <alignment horizontal="center" vertical="center"/>
    </xf>
    <xf numFmtId="14" fontId="14" fillId="7" borderId="0" xfId="0" applyNumberFormat="1" applyFont="1" applyFill="1" applyAlignment="1">
      <alignment horizontal="center" vertical="center"/>
    </xf>
    <xf numFmtId="0" fontId="14" fillId="0" borderId="0" xfId="0" applyFont="1" applyAlignment="1">
      <alignment horizontal="left" vertical="center" wrapText="1"/>
    </xf>
    <xf numFmtId="0" fontId="14" fillId="0" borderId="0" xfId="0" applyFont="1" applyAlignment="1">
      <alignment horizontal="left" vertical="center"/>
    </xf>
    <xf numFmtId="0" fontId="14" fillId="7" borderId="0" xfId="0" applyFont="1" applyFill="1" applyAlignment="1">
      <alignment horizontal="left" vertical="center"/>
    </xf>
    <xf numFmtId="9" fontId="0" fillId="0" borderId="0" xfId="1" applyFont="1" applyAlignment="1">
      <alignment horizontal="center"/>
    </xf>
    <xf numFmtId="49" fontId="1" fillId="0" borderId="0" xfId="1" applyNumberFormat="1" applyFont="1" applyAlignment="1">
      <alignment horizontal="center" vertical="center" wrapText="1"/>
    </xf>
    <xf numFmtId="0" fontId="1" fillId="0" borderId="0" xfId="0" pivotButton="1" applyFont="1" applyAlignment="1">
      <alignment horizontal="center" vertical="center"/>
    </xf>
    <xf numFmtId="0" fontId="0" fillId="0" borderId="0" xfId="0" pivotButton="1"/>
    <xf numFmtId="0" fontId="30" fillId="0" borderId="0" xfId="0" applyFont="1"/>
    <xf numFmtId="0" fontId="32" fillId="0" borderId="0" xfId="0" pivotButton="1" applyFont="1" applyAlignment="1">
      <alignment horizontal="center" vertical="center"/>
    </xf>
    <xf numFmtId="0" fontId="32" fillId="0" borderId="0" xfId="0" pivotButton="1" applyFont="1" applyAlignment="1">
      <alignment horizontal="center" vertical="center" wrapText="1"/>
    </xf>
    <xf numFmtId="0" fontId="33" fillId="0" borderId="0" xfId="0" applyFont="1" applyAlignment="1">
      <alignment horizontal="center" vertical="center"/>
    </xf>
    <xf numFmtId="9" fontId="0" fillId="0" borderId="0" xfId="1" applyFont="1" applyAlignment="1">
      <alignment horizontal="center" vertical="center" wrapText="1"/>
    </xf>
    <xf numFmtId="0" fontId="1" fillId="24" borderId="0" xfId="0" applyFont="1" applyFill="1" applyAlignment="1">
      <alignment horizontal="center" vertical="center"/>
    </xf>
    <xf numFmtId="9" fontId="22" fillId="0" borderId="0" xfId="1" applyFont="1" applyAlignment="1">
      <alignment horizontal="center"/>
    </xf>
    <xf numFmtId="0" fontId="3" fillId="0" borderId="0" xfId="0" applyFont="1" applyAlignment="1">
      <alignment horizontal="center" vertical="center"/>
    </xf>
    <xf numFmtId="0" fontId="16" fillId="2" borderId="0" xfId="0" applyFont="1" applyFill="1"/>
    <xf numFmtId="0" fontId="1" fillId="0" borderId="0" xfId="0" pivotButton="1" applyFont="1"/>
    <xf numFmtId="0" fontId="0" fillId="2" borderId="0" xfId="0" applyFill="1"/>
    <xf numFmtId="167" fontId="1" fillId="0" borderId="0" xfId="0" applyNumberFormat="1" applyFont="1" applyAlignment="1">
      <alignment horizontal="center" vertical="center" wrapText="1"/>
    </xf>
    <xf numFmtId="0" fontId="0" fillId="0" borderId="4" xfId="0" applyBorder="1" applyAlignment="1" applyProtection="1">
      <alignment horizontal="center" vertical="center"/>
      <protection locked="0"/>
    </xf>
    <xf numFmtId="0" fontId="27" fillId="9" borderId="0" xfId="0" applyFont="1" applyFill="1" applyAlignment="1">
      <alignment vertical="top"/>
    </xf>
    <xf numFmtId="0" fontId="22" fillId="0" borderId="0" xfId="0" applyFont="1" applyAlignment="1">
      <alignment vertical="top" wrapText="1"/>
    </xf>
    <xf numFmtId="14" fontId="0" fillId="0" borderId="0" xfId="0" applyNumberFormat="1" applyAlignment="1">
      <alignment vertical="center"/>
    </xf>
    <xf numFmtId="0" fontId="21" fillId="0" borderId="0" xfId="0" applyFont="1" applyAlignment="1">
      <alignment horizontal="center" vertical="center" wrapText="1"/>
    </xf>
    <xf numFmtId="0" fontId="35" fillId="0" borderId="0" xfId="0" applyFont="1" applyAlignment="1">
      <alignment horizontal="center" vertical="center"/>
    </xf>
    <xf numFmtId="167" fontId="1" fillId="0" borderId="0" xfId="0" applyNumberFormat="1" applyFont="1" applyAlignment="1">
      <alignment horizontal="center" vertical="center"/>
    </xf>
    <xf numFmtId="0" fontId="10" fillId="8" borderId="9" xfId="0" applyFont="1" applyFill="1" applyBorder="1" applyAlignment="1">
      <alignment horizontal="center" vertical="top" wrapText="1"/>
    </xf>
    <xf numFmtId="0" fontId="1" fillId="7" borderId="0" xfId="0" applyFont="1" applyFill="1"/>
    <xf numFmtId="0" fontId="0" fillId="0" borderId="0" xfId="0" pivotButton="1" applyAlignment="1">
      <alignment wrapText="1"/>
    </xf>
    <xf numFmtId="0" fontId="0" fillId="0" borderId="0" xfId="0" applyAlignment="1">
      <alignment horizontal="left" wrapText="1"/>
    </xf>
    <xf numFmtId="0" fontId="22" fillId="17" borderId="0" xfId="0" applyFont="1" applyFill="1"/>
    <xf numFmtId="0" fontId="0" fillId="17" borderId="0" xfId="0" applyFill="1"/>
    <xf numFmtId="0" fontId="0" fillId="17" borderId="0" xfId="0" applyFill="1" applyAlignment="1">
      <alignment wrapText="1"/>
    </xf>
    <xf numFmtId="0" fontId="0" fillId="0" borderId="0" xfId="0" pivotButton="1" applyAlignment="1">
      <alignment horizontal="center"/>
    </xf>
    <xf numFmtId="165" fontId="1" fillId="0" borderId="0" xfId="0" applyNumberFormat="1" applyFont="1" applyAlignment="1">
      <alignment vertical="center" wrapText="1"/>
    </xf>
    <xf numFmtId="0" fontId="3" fillId="21" borderId="0" xfId="0" applyFont="1" applyFill="1" applyAlignment="1">
      <alignment horizontal="center" vertical="top" wrapText="1"/>
    </xf>
    <xf numFmtId="168" fontId="0" fillId="0" borderId="0" xfId="0" applyNumberFormat="1" applyAlignment="1">
      <alignment horizontal="center"/>
    </xf>
    <xf numFmtId="0" fontId="3" fillId="7" borderId="0" xfId="0" applyFont="1" applyFill="1" applyAlignment="1">
      <alignment horizontal="center" vertical="top" wrapText="1"/>
    </xf>
    <xf numFmtId="0" fontId="18" fillId="0" borderId="0" xfId="0" applyFont="1" applyAlignment="1">
      <alignment horizontal="right" vertical="center" textRotation="90"/>
    </xf>
    <xf numFmtId="0" fontId="18" fillId="0" borderId="0" xfId="0" applyFont="1" applyAlignment="1">
      <alignment horizontal="center" vertical="top"/>
    </xf>
    <xf numFmtId="0" fontId="7" fillId="2" borderId="0" xfId="0" applyFont="1" applyFill="1" applyAlignment="1">
      <alignment horizontal="center"/>
    </xf>
    <xf numFmtId="0" fontId="7" fillId="6" borderId="0" xfId="0" applyFont="1" applyFill="1" applyAlignment="1">
      <alignment horizontal="center"/>
    </xf>
    <xf numFmtId="0" fontId="30" fillId="23" borderId="0" xfId="0" applyFont="1" applyFill="1" applyAlignment="1">
      <alignment horizontal="left" vertical="top" wrapText="1"/>
    </xf>
    <xf numFmtId="0" fontId="28" fillId="4" borderId="0" xfId="0" applyFont="1" applyFill="1" applyAlignment="1">
      <alignment horizontal="center" vertical="center"/>
    </xf>
    <xf numFmtId="0" fontId="28" fillId="9" borderId="0" xfId="0" applyFont="1" applyFill="1" applyAlignment="1">
      <alignment horizontal="center" vertical="center"/>
    </xf>
    <xf numFmtId="0" fontId="34" fillId="0" borderId="0" xfId="0" applyFont="1" applyAlignment="1">
      <alignment horizontal="center" vertical="center"/>
    </xf>
    <xf numFmtId="0" fontId="34" fillId="0" borderId="0" xfId="0" applyFont="1" applyAlignment="1">
      <alignment horizontal="left" vertical="top" wrapText="1"/>
    </xf>
    <xf numFmtId="0" fontId="22" fillId="0" borderId="0" xfId="0" applyFont="1" applyAlignment="1">
      <alignment horizontal="center" vertical="top"/>
    </xf>
    <xf numFmtId="0" fontId="25" fillId="23" borderId="0" xfId="0" applyFont="1" applyFill="1" applyAlignment="1">
      <alignment horizontal="center" vertical="top"/>
    </xf>
    <xf numFmtId="0" fontId="25" fillId="23" borderId="0" xfId="0" applyFont="1" applyFill="1" applyAlignment="1">
      <alignment horizontal="center" vertical="center"/>
    </xf>
    <xf numFmtId="0" fontId="22" fillId="0" borderId="0" xfId="0" applyFont="1" applyAlignment="1">
      <alignment horizontal="center" vertical="top" wrapText="1"/>
    </xf>
    <xf numFmtId="0" fontId="23" fillId="0" borderId="0" xfId="0" applyFont="1" applyAlignment="1">
      <alignment horizontal="center" vertical="center"/>
    </xf>
    <xf numFmtId="0" fontId="24" fillId="0" borderId="0" xfId="0" applyFont="1" applyAlignment="1">
      <alignment horizontal="center" vertical="center"/>
    </xf>
    <xf numFmtId="0" fontId="8" fillId="0" borderId="0" xfId="0" applyFont="1" applyAlignment="1">
      <alignment horizontal="center"/>
    </xf>
    <xf numFmtId="0" fontId="22" fillId="0" borderId="0" xfId="0" applyFont="1" applyAlignment="1">
      <alignment horizontal="center"/>
    </xf>
    <xf numFmtId="0" fontId="25" fillId="0" borderId="0" xfId="0" applyFont="1" applyAlignment="1">
      <alignment horizontal="left" vertical="center" wrapText="1"/>
    </xf>
    <xf numFmtId="0" fontId="25" fillId="0" borderId="0" xfId="0" applyFont="1" applyAlignment="1">
      <alignment horizontal="left" vertical="center"/>
    </xf>
    <xf numFmtId="166" fontId="34" fillId="0" borderId="0" xfId="0" applyNumberFormat="1" applyFont="1" applyAlignment="1">
      <alignment horizontal="center" vertical="center"/>
    </xf>
    <xf numFmtId="0" fontId="22" fillId="0" borderId="0" xfId="0" applyFont="1" applyAlignment="1">
      <alignment horizontal="left" wrapText="1"/>
    </xf>
    <xf numFmtId="0" fontId="22" fillId="0" borderId="0" xfId="0" applyFont="1" applyAlignment="1">
      <alignment horizontal="left"/>
    </xf>
    <xf numFmtId="0" fontId="22" fillId="0" borderId="0" xfId="0" applyFont="1" applyAlignment="1">
      <alignment horizontal="left" vertical="top"/>
    </xf>
    <xf numFmtId="0" fontId="27" fillId="9" borderId="23" xfId="0" applyFont="1" applyFill="1" applyBorder="1" applyAlignment="1">
      <alignment horizontal="left" vertical="top"/>
    </xf>
    <xf numFmtId="0" fontId="27" fillId="9" borderId="0" xfId="0" applyFont="1" applyFill="1" applyAlignment="1">
      <alignment horizontal="left" vertical="top"/>
    </xf>
    <xf numFmtId="0" fontId="27" fillId="9" borderId="0" xfId="0" applyFont="1" applyFill="1" applyAlignment="1">
      <alignment horizontal="center" vertical="top"/>
    </xf>
  </cellXfs>
  <cellStyles count="2">
    <cellStyle name="Normal" xfId="0" builtinId="0"/>
    <cellStyle name="Porcentaje" xfId="1" builtinId="5"/>
  </cellStyles>
  <dxfs count="2197">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border outline="0">
        <top style="thin">
          <color theme="1"/>
        </top>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border outline="0">
        <bottom style="thin">
          <color theme="1"/>
        </bottom>
      </border>
    </dxf>
    <dxf>
      <font>
        <b/>
        <i val="0"/>
        <strike val="0"/>
        <condense val="0"/>
        <extend val="0"/>
        <outline val="0"/>
        <shadow val="0"/>
        <u val="none"/>
        <vertAlign val="baseline"/>
        <sz val="9"/>
        <color theme="0"/>
        <name val="Calibri"/>
        <family val="2"/>
        <scheme val="minor"/>
      </font>
      <fill>
        <patternFill patternType="solid">
          <fgColor theme="1"/>
          <bgColor theme="1"/>
        </patternFill>
      </fill>
      <alignment horizontal="center"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border outline="0">
        <top style="thin">
          <color theme="1"/>
        </top>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border outline="0">
        <bottom style="thin">
          <color theme="1"/>
        </bottom>
      </border>
    </dxf>
    <dxf>
      <font>
        <b/>
        <i val="0"/>
        <strike val="0"/>
        <condense val="0"/>
        <extend val="0"/>
        <outline val="0"/>
        <shadow val="0"/>
        <u val="none"/>
        <vertAlign val="baseline"/>
        <sz val="9"/>
        <color theme="0"/>
        <name val="Calibri"/>
        <family val="2"/>
        <scheme val="minor"/>
      </font>
      <fill>
        <patternFill patternType="solid">
          <fgColor theme="1"/>
          <bgColor theme="1"/>
        </patternFill>
      </fill>
      <alignment horizontal="center"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border outline="0">
        <top style="thin">
          <color theme="1"/>
        </top>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border outline="0">
        <bottom style="thin">
          <color theme="1"/>
        </bottom>
      </border>
    </dxf>
    <dxf>
      <font>
        <b/>
        <i val="0"/>
        <strike val="0"/>
        <condense val="0"/>
        <extend val="0"/>
        <outline val="0"/>
        <shadow val="0"/>
        <u val="none"/>
        <vertAlign val="baseline"/>
        <sz val="9"/>
        <color theme="0"/>
        <name val="Calibri"/>
        <family val="2"/>
        <scheme val="minor"/>
      </font>
      <fill>
        <patternFill patternType="solid">
          <fgColor theme="1"/>
          <bgColor theme="1"/>
        </patternFill>
      </fill>
      <alignment horizontal="center"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border outline="0">
        <top style="thin">
          <color theme="1"/>
        </top>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border outline="0">
        <bottom style="thin">
          <color theme="1"/>
        </bottom>
      </border>
    </dxf>
    <dxf>
      <font>
        <b/>
        <i val="0"/>
        <strike val="0"/>
        <condense val="0"/>
        <extend val="0"/>
        <outline val="0"/>
        <shadow val="0"/>
        <u val="none"/>
        <vertAlign val="baseline"/>
        <sz val="9"/>
        <color theme="0"/>
        <name val="Calibri"/>
        <family val="2"/>
        <scheme val="minor"/>
      </font>
      <fill>
        <patternFill patternType="solid">
          <fgColor theme="1"/>
          <bgColor theme="1"/>
        </patternFill>
      </fill>
      <alignment horizontal="center" vertical="top" textRotation="0" wrapText="1" indent="0" justifyLastLine="0" shrinkToFit="0" readingOrder="0"/>
    </dxf>
    <dxf>
      <font>
        <b val="0"/>
        <i val="0"/>
        <strike val="0"/>
        <condense val="0"/>
        <extend val="0"/>
        <outline val="0"/>
        <shadow val="0"/>
        <u val="none"/>
        <vertAlign val="baseline"/>
        <sz val="9"/>
        <color auto="1"/>
        <name val="Calibri"/>
        <family val="2"/>
        <scheme val="minor"/>
      </font>
      <alignment horizontal="center" vertical="top" textRotation="0" wrapText="1" indent="0" justifyLastLine="0" shrinkToFit="0" readingOrder="0"/>
    </dxf>
    <dxf>
      <font>
        <b val="0"/>
        <i val="0"/>
        <strike val="0"/>
        <condense val="0"/>
        <extend val="0"/>
        <outline val="0"/>
        <shadow val="0"/>
        <u val="none"/>
        <vertAlign val="baseline"/>
        <sz val="9"/>
        <color auto="1"/>
        <name val="Calibri"/>
        <family val="2"/>
        <scheme val="minor"/>
      </font>
      <alignment horizontal="center" vertical="top" textRotation="0" wrapText="1" indent="0" justifyLastLine="0" shrinkToFit="0" readingOrder="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dxf>
    <dxf>
      <font>
        <strike val="0"/>
        <outline val="0"/>
        <shadow val="0"/>
        <u val="none"/>
        <vertAlign val="baseline"/>
        <sz val="9"/>
        <color theme="1"/>
        <name val="Calibri"/>
        <family val="2"/>
        <scheme val="minor"/>
      </font>
      <alignment horizontal="center" vertical="center" textRotation="0" wrapText="1" indent="0" justifyLastLine="0" shrinkToFit="0" readingOrder="0"/>
    </dxf>
    <dxf>
      <font>
        <strike val="0"/>
        <outline val="0"/>
        <shadow val="0"/>
        <u val="none"/>
        <vertAlign val="baseline"/>
        <sz val="9"/>
        <color theme="1"/>
        <name val="Calibri"/>
        <family val="2"/>
        <scheme val="minor"/>
      </font>
      <alignment horizontal="center" vertical="center" textRotation="0" wrapText="1" indent="0" justifyLastLine="0" shrinkToFit="0" readingOrder="0"/>
    </dxf>
    <dxf>
      <font>
        <strike val="0"/>
        <outline val="0"/>
        <shadow val="0"/>
        <u val="none"/>
        <vertAlign val="baseline"/>
        <sz val="9"/>
        <color theme="0"/>
        <name val="Calibri"/>
        <family val="2"/>
        <scheme val="minor"/>
      </font>
      <alignment horizontal="center" vertical="center" textRotation="0" wrapText="1" indent="0" justifyLastLine="0" shrinkToFit="0" readingOrder="0"/>
    </dxf>
    <dxf>
      <font>
        <strike val="0"/>
        <outline val="0"/>
        <shadow val="0"/>
        <u val="none"/>
        <vertAlign val="baseline"/>
        <sz val="9"/>
        <color theme="1"/>
        <name val="Calibri"/>
        <family val="2"/>
        <scheme val="minor"/>
      </font>
      <alignment horizontal="center" vertical="center" textRotation="0" wrapText="0" indent="0" justifyLastLine="0" shrinkToFit="0" readingOrder="0"/>
    </dxf>
    <dxf>
      <font>
        <strike val="0"/>
        <outline val="0"/>
        <shadow val="0"/>
        <u val="none"/>
        <vertAlign val="baseline"/>
        <sz val="9"/>
        <color theme="1"/>
        <name val="Calibri"/>
        <family val="2"/>
        <scheme val="minor"/>
      </font>
      <alignment horizontal="center" vertical="center" textRotation="0" wrapText="0" indent="0" justifyLastLine="0" shrinkToFit="0" readingOrder="0"/>
    </dxf>
    <dxf>
      <font>
        <strike val="0"/>
        <outline val="0"/>
        <shadow val="0"/>
        <u val="none"/>
        <vertAlign val="baseline"/>
        <sz val="9"/>
        <color theme="0"/>
        <name val="Calibri"/>
        <family val="2"/>
        <scheme val="minor"/>
      </font>
      <alignment horizontal="center" vertical="center" textRotation="0" wrapText="0" indent="0" justifyLastLine="0" shrinkToFit="0" readingOrder="0"/>
    </dxf>
    <dxf>
      <font>
        <sz val="9"/>
      </font>
      <alignment horizontal="center" vertical="bottom" textRotation="0" wrapText="0" indent="0" justifyLastLine="0" shrinkToFit="0" readingOrder="0"/>
      <protection locked="0" hidden="0"/>
    </dxf>
    <dxf>
      <font>
        <sz val="9"/>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strike val="0"/>
        <outline val="0"/>
        <shadow val="0"/>
        <u val="none"/>
        <vertAlign val="baseline"/>
        <sz val="9"/>
        <color theme="1"/>
        <name val="Calibri"/>
        <family val="2"/>
        <scheme val="minor"/>
      </font>
      <alignment horizontal="center" vertical="bottom" textRotation="0" wrapText="0" indent="0" justifyLastLine="0" shrinkToFit="0" readingOrder="0"/>
    </dxf>
    <dxf>
      <font>
        <strike val="0"/>
        <outline val="0"/>
        <shadow val="0"/>
        <u val="none"/>
        <vertAlign val="baseline"/>
        <sz val="9"/>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bottom style="thin">
          <color indexed="64"/>
        </bottom>
      </border>
    </dxf>
    <dxf>
      <fill>
        <patternFill patternType="solid">
          <fgColor indexed="64"/>
          <bgColor rgb="FFFFFF00"/>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9"/>
        <color theme="0"/>
        <name val="Calibri"/>
        <family val="2"/>
        <scheme val="minor"/>
      </font>
      <alignment horizontal="center" vertical="top"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strike val="0"/>
        <outline val="0"/>
        <shadow val="0"/>
        <u val="none"/>
        <vertAlign val="baseline"/>
        <sz val="8"/>
        <color indexed="8"/>
        <name val="Tahoma"/>
        <family val="2"/>
        <scheme val="none"/>
      </font>
      <alignment horizontal="center" vertical="top" textRotation="0" wrapText="0" indent="0" justifyLastLine="0" shrinkToFit="0" readingOrder="0"/>
      <protection locked="0" hidden="0"/>
    </dxf>
    <dxf>
      <font>
        <strike val="0"/>
        <outline val="0"/>
        <shadow val="0"/>
        <u val="none"/>
        <vertAlign val="baseline"/>
        <sz val="8"/>
        <color indexed="8"/>
        <name val="Tahoma"/>
        <family val="2"/>
        <scheme val="none"/>
      </font>
      <alignment horizontal="center" vertical="top" textRotation="0" wrapText="0" indent="0" justifyLastLine="0" shrinkToFit="0" readingOrder="0"/>
      <protection locked="0" hidden="0"/>
    </dxf>
    <dxf>
      <font>
        <strike val="0"/>
        <outline val="0"/>
        <shadow val="0"/>
        <u val="none"/>
        <vertAlign val="baseline"/>
        <sz val="8"/>
        <color theme="1"/>
        <name val="Calibri"/>
        <family val="2"/>
        <scheme val="minor"/>
      </font>
      <alignment horizontal="center" vertical="center" textRotation="0" wrapText="1" indent="0" justifyLastLine="0" shrinkToFit="0" readingOrder="0"/>
      <protection locked="0" hidden="0"/>
    </dxf>
    <dxf>
      <font>
        <strike val="0"/>
        <outline val="0"/>
        <shadow val="0"/>
        <u val="none"/>
        <vertAlign val="baseline"/>
        <sz val="10"/>
        <color theme="1"/>
        <name val="Calibri"/>
        <family val="2"/>
        <scheme val="minor"/>
      </font>
      <alignment horizontal="center" vertical="center" textRotation="0" wrapText="1" indent="0" justifyLastLine="0" shrinkToFit="0" readingOrder="0"/>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strike val="0"/>
        <outline val="0"/>
        <shadow val="0"/>
        <u val="none"/>
        <vertAlign val="baseline"/>
        <sz val="10"/>
        <color theme="1"/>
        <name val="Calibri"/>
        <family val="2"/>
        <scheme val="minor"/>
      </font>
      <alignment horizontal="center" vertical="center" textRotation="0" wrapText="1" indent="0" justifyLastLine="0" shrinkToFit="0" readingOrder="0"/>
      <protection locked="0" hidden="0"/>
    </dxf>
    <dxf>
      <font>
        <strike val="0"/>
        <outline val="0"/>
        <shadow val="0"/>
        <u val="none"/>
        <vertAlign val="baseline"/>
        <sz val="10"/>
        <color theme="1"/>
        <name val="Calibri"/>
        <family val="2"/>
        <scheme val="minor"/>
      </font>
      <alignment horizontal="center" vertical="center" textRotation="0" wrapText="1" indent="0" justifyLastLine="0" shrinkToFit="0" readingOrder="0"/>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alignment horizontal="center" textRotation="0" indent="0" justifyLastLine="0" shrinkToFit="0" readingOrder="0"/>
      <protection locked="0" hidden="0"/>
    </dxf>
    <dxf>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strike val="0"/>
        <outline val="0"/>
        <shadow val="0"/>
        <u val="none"/>
        <vertAlign val="baseline"/>
        <sz val="9"/>
        <color theme="1"/>
        <name val="Calibri"/>
        <family val="2"/>
        <scheme val="minor"/>
      </font>
      <alignment horizontal="center" textRotation="0" indent="0" justifyLastLine="0" shrinkToFit="0" readingOrder="0"/>
      <protection locked="0" hidden="0"/>
    </dxf>
    <dxf>
      <font>
        <strike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1"/>
        <name val="Calibri"/>
        <family val="2"/>
        <scheme val="minor"/>
      </font>
      <alignment horizontal="center" textRotation="0"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strike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strike val="0"/>
        <outline val="0"/>
        <shadow val="0"/>
        <u val="none"/>
        <vertAlign val="baseline"/>
        <sz val="9"/>
        <color theme="1"/>
        <name val="Calibri"/>
        <family val="2"/>
        <scheme val="minor"/>
      </font>
      <alignment horizontal="center" vertical="bottom" textRotation="0" wrapText="0" indent="0" justifyLastLine="0" shrinkToFit="0" readingOrder="0"/>
      <protection locked="0" hidden="0"/>
    </dxf>
    <dxf>
      <font>
        <strike val="0"/>
        <outline val="0"/>
        <shadow val="0"/>
        <u val="none"/>
        <vertAlign val="baseline"/>
        <sz val="9"/>
        <color theme="0"/>
        <name val="Calibri"/>
        <family val="2"/>
        <scheme val="minor"/>
      </font>
      <alignment horizontal="center" vertical="top" textRotation="0" wrapText="1" indent="0" justifyLastLine="0" shrinkToFit="0" readingOrder="0"/>
      <protection locked="0" hidden="0"/>
    </dxf>
    <dxf>
      <font>
        <b/>
        <i val="0"/>
        <color theme="0"/>
      </font>
      <fill>
        <patternFill>
          <bgColor rgb="FFC00000"/>
        </patternFill>
      </fill>
    </dxf>
    <dxf>
      <font>
        <b/>
        <i val="0"/>
        <color theme="0"/>
      </font>
      <fill>
        <patternFill>
          <bgColor rgb="FFFF0000"/>
        </patternFill>
      </fill>
    </dxf>
    <dxf>
      <font>
        <b/>
        <i val="0"/>
        <color theme="0"/>
      </font>
      <fill>
        <patternFill>
          <bgColor theme="5"/>
        </patternFill>
      </fill>
    </dxf>
    <dxf>
      <font>
        <b/>
        <i val="0"/>
      </font>
      <fill>
        <patternFill>
          <bgColor theme="7"/>
        </patternFill>
      </fill>
    </dxf>
    <dxf>
      <font>
        <b/>
        <i val="0"/>
      </font>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fill>
        <patternFill patternType="solid">
          <fgColor indexed="64"/>
          <bgColor theme="1"/>
        </patternFill>
      </fill>
      <alignment horizontal="center" textRotation="0" indent="0" justifyLastLine="0" shrinkToFit="0" readingOrder="0"/>
      <protection locked="1" hidden="1"/>
    </dxf>
    <dxf>
      <font>
        <strike val="0"/>
        <outline val="0"/>
        <shadow val="0"/>
        <u val="none"/>
        <vertAlign val="baseline"/>
        <sz val="9"/>
        <color theme="1"/>
        <name val="Calibri"/>
        <family val="2"/>
        <scheme val="minor"/>
      </font>
      <alignment horizontal="center" textRotation="0" indent="0" justifyLastLine="0" shrinkToFit="0" readingOrder="0"/>
    </dxf>
    <dxf>
      <font>
        <strike val="0"/>
        <outline val="0"/>
        <shadow val="0"/>
        <u val="none"/>
        <vertAlign val="baseline"/>
        <sz val="9"/>
        <color theme="1"/>
        <name val="Calibri"/>
        <family val="2"/>
        <scheme val="minor"/>
      </font>
      <alignment horizontal="center" vertical="bottom"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68" formatCode="m/d/yyyy"/>
      <alignment horizontal="center" vertical="bottom" textRotation="0" wrapText="0" indent="0" justifyLastLine="0" shrinkToFit="0" readingOrder="0"/>
    </dxf>
    <dxf>
      <font>
        <strike val="0"/>
        <outline val="0"/>
        <shadow val="0"/>
        <u val="none"/>
        <vertAlign val="baseline"/>
        <sz val="9"/>
        <color theme="1"/>
        <name val="Calibri"/>
        <family val="2"/>
        <scheme val="minor"/>
      </font>
      <numFmt numFmtId="168" formatCode="m/d/yyyy"/>
      <alignment horizontal="center" vertical="bottom" textRotation="0" wrapText="0" indent="0" justifyLastLine="0" shrinkToFit="0" readingOrder="0"/>
    </dxf>
    <dxf>
      <font>
        <strike val="0"/>
        <outline val="0"/>
        <shadow val="0"/>
        <u val="none"/>
        <vertAlign val="baseline"/>
        <sz val="9"/>
        <color theme="1"/>
        <name val="Calibri"/>
        <family val="2"/>
        <scheme val="minor"/>
      </font>
      <alignment horizontal="center" vertical="bottom" textRotation="0" wrapText="0" indent="0" justifyLastLine="0" shrinkToFit="0" readingOrder="0"/>
    </dxf>
    <dxf>
      <font>
        <strike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horizontal="center" vertical="top" textRotation="0" wrapText="1" indent="0" justifyLastLine="0" shrinkToFi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font>
        <sz val="9"/>
      </font>
    </dxf>
    <dxf>
      <font>
        <sz val="9"/>
      </font>
    </dxf>
    <dxf>
      <font>
        <sz val="9"/>
      </font>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9"/>
      </font>
    </dxf>
    <dxf>
      <alignment vertical="center"/>
    </dxf>
    <dxf>
      <alignment horizontal="center"/>
    </dxf>
    <dxf>
      <font>
        <b/>
        <sz val="9"/>
      </font>
      <alignment horizontal="center" vertical="center" wrapText="1"/>
    </dxf>
    <dxf>
      <font>
        <sz val="8"/>
      </font>
    </dxf>
    <dxf>
      <font>
        <sz val="8"/>
      </font>
    </dxf>
    <dxf>
      <font>
        <sz val="8"/>
      </font>
    </dxf>
    <dxf>
      <alignment vertical="center"/>
    </dxf>
    <dxf>
      <alignment vertical="center"/>
    </dxf>
    <dxf>
      <alignment horizontal="center"/>
    </dxf>
    <dxf>
      <alignment horizontal="center"/>
    </dxf>
    <dxf>
      <alignment wrapText="1"/>
    </dxf>
    <dxf>
      <alignment wrapText="1"/>
    </dxf>
    <dxf>
      <font>
        <b/>
      </font>
    </dxf>
    <dxf>
      <font>
        <b/>
      </font>
    </dxf>
    <dxf>
      <font>
        <sz val="9"/>
      </font>
    </dxf>
    <dxf>
      <font>
        <sz val="9"/>
      </font>
    </dxf>
    <dxf>
      <font>
        <sz val="9"/>
      </font>
    </dxf>
    <dxf>
      <font>
        <sz val="9"/>
      </font>
    </dxf>
    <dxf>
      <font>
        <sz val="9"/>
      </font>
    </dxf>
    <dxf>
      <font>
        <sz val="9"/>
      </font>
    </dxf>
    <dxf>
      <font>
        <sz val="8"/>
      </font>
    </dxf>
    <dxf>
      <alignment horizontal="left"/>
    </dxf>
    <dxf>
      <font>
        <sz val="8"/>
      </font>
    </dxf>
    <dxf>
      <font>
        <sz val="8"/>
      </font>
    </dxf>
    <dxf>
      <font>
        <sz val="8"/>
      </font>
    </dxf>
    <dxf>
      <alignment wrapText="0"/>
    </dxf>
    <dxf>
      <alignment wrapText="0"/>
    </dxf>
    <dxf>
      <alignment wrapTex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dxf>
    <dxf>
      <font>
        <b/>
      </font>
    </dxf>
    <dxf>
      <font>
        <b/>
      </font>
    </dxf>
    <dxf>
      <font>
        <sz val="9"/>
      </font>
    </dxf>
    <dxf>
      <font>
        <sz val="9"/>
      </font>
    </dxf>
    <dxf>
      <font>
        <sz val="9"/>
      </font>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ont>
        <color rgb="FFB9FFD0"/>
      </font>
    </dxf>
    <dxf>
      <font>
        <color theme="9" tint="0.59999389629810485"/>
      </font>
    </dxf>
    <dxf>
      <font>
        <color rgb="FFFFCCFF"/>
      </font>
    </dxf>
    <dxf>
      <alignment vertical="center"/>
    </dxf>
    <dxf>
      <alignment horizontal="center"/>
    </dxf>
    <dxf>
      <font>
        <b/>
      </font>
    </dxf>
    <dxf>
      <font>
        <sz val="9"/>
      </font>
    </dxf>
    <dxf>
      <font>
        <sz val="9"/>
      </font>
    </dxf>
    <dxf>
      <alignment vertical="center"/>
    </dxf>
    <dxf>
      <alignment vertical="center"/>
    </dxf>
    <dxf>
      <alignment horizontal="center"/>
    </dxf>
    <dxf>
      <alignment horizontal="center"/>
    </dxf>
    <dxf>
      <font>
        <b/>
      </font>
    </dxf>
    <dxf>
      <font>
        <b/>
      </font>
    </dxf>
    <dxf>
      <alignment wrapText="1"/>
    </dxf>
    <dxf>
      <alignment wrapText="1"/>
    </dxf>
    <dxf>
      <font>
        <b/>
      </font>
    </dxf>
    <dxf>
      <fill>
        <patternFill>
          <bgColor rgb="FFFF0000"/>
        </patternFill>
      </fill>
    </dxf>
    <dxf>
      <fill>
        <patternFill>
          <bgColor rgb="FFFF0000"/>
        </patternFill>
      </fill>
    </dxf>
    <dxf>
      <font>
        <color theme="0"/>
      </font>
    </dxf>
    <dxf>
      <font>
        <color theme="0"/>
      </font>
    </dxf>
    <dxf>
      <font>
        <color theme="0"/>
      </font>
    </dxf>
    <dxf>
      <font>
        <color theme="0"/>
      </font>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none">
          <bgColor auto="1"/>
        </patternFill>
      </fill>
    </dxf>
    <dxf>
      <alignment horizontal="center"/>
    </dxf>
    <dxf>
      <alignment horizontal="center"/>
    </dxf>
    <dxf>
      <alignment wrapText="1"/>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alignment wrapText="1"/>
    </dxf>
    <dxf>
      <alignment wrapText="1"/>
    </dxf>
    <dxf>
      <alignment wrapText="1"/>
    </dxf>
    <dxf>
      <alignment horizontal="center"/>
    </dxf>
    <dxf>
      <alignment vertical="center"/>
    </dxf>
    <dxf>
      <alignment vertical="center"/>
    </dxf>
    <dxf>
      <font>
        <sz val="9"/>
      </font>
    </dxf>
    <dxf>
      <font>
        <sz val="9"/>
      </font>
    </dxf>
    <dxf>
      <font>
        <sz val="9"/>
      </font>
    </dxf>
    <dxf>
      <font>
        <sz val="9"/>
      </font>
    </dxf>
    <dxf>
      <alignment wrapText="1"/>
    </dxf>
    <dxf>
      <alignment horizontal="left"/>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font>
        <color theme="1" tint="4.9989318521683403E-2"/>
      </font>
    </dxf>
    <dxf>
      <alignment wrapText="1"/>
    </dxf>
    <dxf>
      <alignment wrapText="1"/>
    </dxf>
    <dxf>
      <font>
        <sz val="11"/>
      </font>
    </dxf>
    <dxf>
      <font>
        <color theme="1" tint="4.9989318521683403E-2"/>
      </font>
    </dxf>
    <dxf>
      <font>
        <color theme="1" tint="4.9989318521683403E-2"/>
      </font>
    </dxf>
    <dxf>
      <alignment vertical="center"/>
    </dxf>
    <dxf>
      <alignment vertic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9"/>
      </font>
    </dxf>
    <dxf>
      <font>
        <sz val="9"/>
      </font>
    </dxf>
    <dxf>
      <font>
        <sz val="9"/>
      </font>
    </dxf>
    <dxf>
      <font>
        <sz val="9"/>
      </font>
    </dxf>
    <dxf>
      <font>
        <sz val="9"/>
      </font>
    </dxf>
    <dxf>
      <font>
        <sz val="9"/>
      </font>
    </dxf>
    <dxf>
      <font>
        <sz val="9"/>
      </font>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9"/>
      </font>
    </dxf>
    <dxf>
      <font>
        <sz val="9"/>
      </font>
    </dxf>
    <dxf>
      <font>
        <sz val="9"/>
      </font>
    </dxf>
    <dxf>
      <font>
        <sz val="9"/>
      </font>
    </dxf>
    <dxf>
      <font>
        <sz val="9"/>
      </font>
    </dxf>
    <dxf>
      <font>
        <sz val="9"/>
      </font>
    </dxf>
    <dxf>
      <font>
        <sz val="9"/>
      </font>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horizontal="center"/>
    </dxf>
    <dxf>
      <alignment horizontal="center"/>
    </dxf>
    <dxf>
      <alignment vertical="center"/>
    </dxf>
    <dxf>
      <alignment vertic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ill>
        <patternFill patternType="solid">
          <fgColor indexed="64"/>
          <bgColor rgb="FF1D333B"/>
        </patternFill>
      </fill>
    </dxf>
    <dxf>
      <fill>
        <patternFill patternType="solid">
          <bgColor rgb="FF1D333B"/>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vertical="center"/>
    </dxf>
    <dxf>
      <alignment vertical="center"/>
    </dxf>
    <dxf>
      <font>
        <sz val="9"/>
      </font>
    </dxf>
    <dxf>
      <font>
        <sz val="9"/>
      </font>
    </dxf>
    <dxf>
      <font>
        <sz val="9"/>
      </font>
    </dxf>
    <dxf>
      <font>
        <sz val="9"/>
      </font>
    </dxf>
    <dxf>
      <font>
        <sz val="9"/>
      </font>
    </dxf>
    <dxf>
      <alignment horizontal="center"/>
    </dxf>
    <dxf>
      <alignment horizontal="center"/>
    </dxf>
    <dxf>
      <alignment horizontal="center"/>
    </dxf>
    <dxf>
      <alignment horizontal="center"/>
    </dxf>
    <dxf>
      <alignment horizontal="center"/>
    </dxf>
    <dxf>
      <font>
        <b/>
        <i val="0"/>
      </font>
      <fill>
        <patternFill>
          <bgColor rgb="FF00FF00"/>
        </patternFill>
      </fill>
    </dxf>
    <dxf>
      <font>
        <b/>
        <i val="0"/>
      </font>
      <fill>
        <patternFill>
          <bgColor rgb="FF00B0F0"/>
        </patternFill>
      </fill>
    </dxf>
    <dxf>
      <font>
        <b/>
        <i val="0"/>
      </font>
      <fill>
        <patternFill>
          <bgColor theme="0" tint="-0.34998626667073579"/>
        </patternFill>
      </fill>
    </dxf>
    <dxf>
      <font>
        <b/>
        <i val="0"/>
      </font>
      <fill>
        <patternFill>
          <bgColor theme="5"/>
        </patternFill>
      </fill>
    </dxf>
    <dxf>
      <font>
        <b/>
        <i val="0"/>
        <color theme="0"/>
      </font>
      <fill>
        <patternFill>
          <bgColor theme="1"/>
        </patternFill>
      </fill>
    </dxf>
    <dxf>
      <font>
        <b/>
        <i val="0"/>
      </font>
      <fill>
        <patternFill>
          <bgColor rgb="FF00FF00"/>
        </patternFill>
      </fill>
    </dxf>
    <dxf>
      <font>
        <b/>
        <i val="0"/>
      </font>
      <fill>
        <patternFill>
          <bgColor rgb="FF00B0F0"/>
        </patternFill>
      </fill>
    </dxf>
    <dxf>
      <font>
        <b/>
        <i val="0"/>
      </font>
      <fill>
        <patternFill>
          <bgColor theme="0" tint="-0.34998626667073579"/>
        </patternFill>
      </fill>
    </dxf>
    <dxf>
      <font>
        <b/>
        <i val="0"/>
      </font>
      <fill>
        <patternFill>
          <bgColor theme="5"/>
        </patternFill>
      </fill>
    </dxf>
    <dxf>
      <font>
        <b/>
        <i val="0"/>
        <color theme="0"/>
      </font>
      <fill>
        <patternFill>
          <bgColor theme="1"/>
        </patternFill>
      </fill>
    </dxf>
    <dxf>
      <font>
        <b/>
        <i val="0"/>
      </font>
      <fill>
        <patternFill>
          <bgColor rgb="FF00FF00"/>
        </patternFill>
      </fill>
    </dxf>
    <dxf>
      <font>
        <b/>
        <i val="0"/>
      </font>
      <fill>
        <patternFill>
          <bgColor rgb="FF00B0F0"/>
        </patternFill>
      </fill>
    </dxf>
    <dxf>
      <font>
        <b/>
        <i val="0"/>
      </font>
      <fill>
        <patternFill>
          <bgColor theme="0" tint="-0.34998626667073579"/>
        </patternFill>
      </fill>
    </dxf>
    <dxf>
      <font>
        <b/>
        <i val="0"/>
      </font>
      <fill>
        <patternFill>
          <bgColor theme="5"/>
        </patternFill>
      </fill>
    </dxf>
    <dxf>
      <font>
        <b/>
        <i val="0"/>
        <color theme="0"/>
      </font>
      <fill>
        <patternFill>
          <bgColor theme="1"/>
        </patternFill>
      </fill>
    </dxf>
    <dxf>
      <font>
        <b/>
        <i val="0"/>
      </font>
      <fill>
        <patternFill>
          <bgColor rgb="FF00FF00"/>
        </patternFill>
      </fill>
    </dxf>
    <dxf>
      <font>
        <b/>
        <i val="0"/>
      </font>
      <fill>
        <patternFill>
          <bgColor rgb="FF00B0F0"/>
        </patternFill>
      </fill>
    </dxf>
    <dxf>
      <font>
        <b/>
        <i val="0"/>
      </font>
      <fill>
        <patternFill>
          <bgColor theme="0" tint="-0.34998626667073579"/>
        </patternFill>
      </fill>
    </dxf>
    <dxf>
      <font>
        <b/>
        <i val="0"/>
      </font>
      <fill>
        <patternFill>
          <bgColor theme="5"/>
        </patternFill>
      </fill>
    </dxf>
    <dxf>
      <font>
        <b/>
        <i val="0"/>
        <color theme="0"/>
      </font>
      <fill>
        <patternFill>
          <bgColor theme="1"/>
        </patternFill>
      </fill>
    </dxf>
    <dxf>
      <font>
        <b/>
        <i val="0"/>
      </font>
      <fill>
        <patternFill>
          <bgColor rgb="FF00FF00"/>
        </patternFill>
      </fill>
    </dxf>
    <dxf>
      <font>
        <b/>
        <i val="0"/>
      </font>
      <fill>
        <patternFill>
          <bgColor rgb="FF00B0F0"/>
        </patternFill>
      </fill>
    </dxf>
    <dxf>
      <font>
        <b/>
        <i val="0"/>
      </font>
      <fill>
        <patternFill>
          <bgColor theme="0" tint="-0.34998626667073579"/>
        </patternFill>
      </fill>
    </dxf>
    <dxf>
      <font>
        <b/>
        <i val="0"/>
      </font>
      <fill>
        <patternFill>
          <bgColor theme="5"/>
        </patternFill>
      </fill>
    </dxf>
    <dxf>
      <font>
        <b/>
        <i val="0"/>
        <color theme="0"/>
      </font>
      <fill>
        <patternFill>
          <bgColor theme="1"/>
        </patternFill>
      </fill>
    </dxf>
    <dxf>
      <numFmt numFmtId="168" formatCode="m/d/yyyy"/>
      <alignment horizontal="center" vertical="bottom" textRotation="0" wrapText="0" indent="0" justifyLastLine="0" shrinkToFit="0" readingOrder="0"/>
    </dxf>
    <dxf>
      <numFmt numFmtId="168"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m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8"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center" vertical="center" textRotation="0" wrapText="1"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center" vertical="center" textRotation="0" wrapText="1" indent="0" justifyLastLine="0" shrinkToFit="0" readingOrder="0"/>
    </dxf>
    <dxf>
      <font>
        <strike val="0"/>
        <outline val="0"/>
        <shadow val="0"/>
        <u val="none"/>
        <vertAlign val="baseline"/>
        <sz val="9"/>
        <color theme="1"/>
        <name val="Calibri"/>
        <family val="2"/>
        <scheme val="minor"/>
      </font>
      <alignment horizontal="center" vertical="center" textRotation="0" wrapText="1" indent="0" justifyLastLine="0" shrinkToFit="0" readingOrder="0"/>
    </dxf>
    <dxf>
      <font>
        <strike val="0"/>
        <outline val="0"/>
        <shadow val="0"/>
        <u val="none"/>
        <vertAlign val="baseline"/>
        <sz val="9"/>
        <color theme="1"/>
        <name val="Calibri"/>
        <family val="2"/>
        <scheme val="minor"/>
      </font>
      <numFmt numFmtId="165" formatCode="mmm\-yyyy"/>
      <alignment horizontal="center" vertical="center" textRotation="0" wrapText="1" indent="0" justifyLastLine="0" shrinkToFit="0" readingOrder="0"/>
    </dxf>
    <dxf>
      <font>
        <strike val="0"/>
        <outline val="0"/>
        <shadow val="0"/>
        <u val="none"/>
        <vertAlign val="baseline"/>
        <sz val="9"/>
        <color theme="1"/>
        <name val="Calibri"/>
        <family val="2"/>
        <scheme val="minor"/>
      </font>
      <numFmt numFmtId="0" formatCode="General"/>
      <alignment horizontal="center" vertical="center" textRotation="0" wrapText="1" indent="0" justifyLastLine="0" shrinkToFit="0" readingOrder="0"/>
    </dxf>
    <dxf>
      <font>
        <strike val="0"/>
        <outline val="0"/>
        <shadow val="0"/>
        <u val="none"/>
        <vertAlign val="baseline"/>
        <sz val="9"/>
        <color theme="1"/>
        <name val="Calibri"/>
        <family val="2"/>
        <scheme val="minor"/>
      </font>
      <numFmt numFmtId="0" formatCode="General"/>
      <alignment horizontal="center" vertical="center" textRotation="0" wrapText="1" indent="0" justifyLastLine="0" shrinkToFit="0" readingOrder="0"/>
    </dxf>
    <dxf>
      <font>
        <strike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center" vertical="center" textRotation="0" wrapText="1" indent="0" justifyLastLine="0" shrinkToFit="0" readingOrder="0"/>
    </dxf>
    <dxf>
      <font>
        <strike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strike val="0"/>
        <outline val="0"/>
        <shadow val="0"/>
        <u val="none"/>
        <vertAlign val="baseline"/>
        <sz val="9"/>
        <color theme="1"/>
        <name val="Calibri"/>
        <family val="2"/>
        <scheme val="minor"/>
      </font>
      <alignment horizontal="center" vertical="center" textRotation="0" wrapText="1"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9"/>
        <color theme="1"/>
        <name val="Calibri"/>
        <family val="2"/>
        <scheme val="minor"/>
      </font>
      <alignment horizontal="center" vertical="top" textRotation="0" wrapText="1"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9"/>
        <color theme="1"/>
        <name val="Calibri"/>
        <family val="2"/>
        <scheme val="minor"/>
      </font>
      <fill>
        <patternFill patternType="solid">
          <fgColor indexed="64"/>
          <bgColor rgb="FFFF0000"/>
        </patternFill>
      </fill>
      <alignment horizontal="center" vertical="top" textRotation="0" wrapText="1" indent="0" justifyLastLine="0" shrinkToFit="0" readingOrder="0"/>
    </dxf>
    <dxf>
      <font>
        <b val="0"/>
        <i val="0"/>
        <strike val="0"/>
        <condense val="0"/>
        <extend val="0"/>
        <outline val="0"/>
        <shadow val="0"/>
        <u val="none"/>
        <vertAlign val="baseline"/>
        <sz val="9"/>
        <color theme="0"/>
        <name val="Calibri"/>
        <family val="2"/>
        <scheme val="minor"/>
      </font>
      <numFmt numFmtId="165" formatCode="mmm\-yyyy"/>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165" formatCode="mmm\-yyyy"/>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169" formatCode="mmm"/>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170" formatCode="yyyy"/>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165" formatCode="mmm\-yyyy"/>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165" formatCode="mmm\-yyyy"/>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167" formatCode="mm\-yyyy"/>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9"/>
        <color theme="1"/>
        <name val="Calibri"/>
        <family val="2"/>
        <scheme val="minor"/>
      </font>
      <fill>
        <patternFill patternType="solid">
          <fgColor indexed="64"/>
          <bgColor rgb="FFFF0000"/>
        </patternFill>
      </fill>
      <alignment horizontal="center" vertical="top" textRotation="0" wrapText="1" indent="0" justifyLastLine="0" shrinkToFit="0" readingOrder="0"/>
    </dxf>
    <dxf>
      <font>
        <b val="0"/>
        <i val="0"/>
        <strike val="0"/>
        <condense val="0"/>
        <extend val="0"/>
        <outline val="0"/>
        <shadow val="0"/>
        <u val="none"/>
        <vertAlign val="baseline"/>
        <sz val="9"/>
        <color rgb="FF000000"/>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numFmt numFmtId="167" formatCode="mm\-yyyy"/>
      <fill>
        <patternFill patternType="solid">
          <fgColor indexed="64"/>
          <bgColor theme="1"/>
        </patternFill>
      </fill>
      <alignment horizontal="center" vertical="center" textRotation="0" wrapText="0" indent="0" justifyLastLine="0" shrinkToFit="0" readingOrder="0"/>
      <border diagonalUp="0" diagonalDown="0" outline="0">
        <left style="thin">
          <color theme="0"/>
        </left>
        <right/>
        <top/>
        <bottom/>
      </border>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right style="thin">
          <color theme="0"/>
        </right>
        <top/>
        <bottom/>
      </border>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center" vertical="center" textRotation="0" wrapText="0" indent="0" justifyLastLine="0" shrinkToFit="0" readingOrder="0"/>
    </dxf>
    <dxf>
      <font>
        <b/>
        <i val="0"/>
        <strike val="0"/>
        <condense val="0"/>
        <extend val="0"/>
        <outline val="0"/>
        <shadow val="0"/>
        <u val="none"/>
        <vertAlign val="baseline"/>
        <sz val="9"/>
        <color theme="1"/>
        <name val="Calibri"/>
        <family val="2"/>
        <scheme val="minor"/>
      </font>
      <fill>
        <patternFill patternType="solid">
          <fgColor indexed="64"/>
          <bgColor rgb="FFFF0000"/>
        </patternFill>
      </fill>
      <alignment horizontal="center"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tint="4.9989318521683403E-2"/>
        <name val="Calibri"/>
        <family val="2"/>
        <scheme val="minor"/>
      </font>
      <numFmt numFmtId="165" formatCode="mmm\-yyyy"/>
      <fill>
        <patternFill patternType="none">
          <fgColor indexed="64"/>
          <bgColor auto="1"/>
        </patternFill>
      </fill>
      <alignment horizontal="center" vertical="center" textRotation="0" wrapText="1" indent="0" justifyLastLine="0" shrinkToFit="0" readingOrder="0"/>
      <border diagonalUp="0" diagonalDown="0" outline="0">
        <left style="thin">
          <color theme="0"/>
        </left>
        <right/>
        <top/>
        <bottom/>
      </border>
    </dxf>
    <dxf>
      <font>
        <b val="0"/>
        <i val="0"/>
        <strike val="0"/>
        <condense val="0"/>
        <extend val="0"/>
        <outline val="0"/>
        <shadow val="0"/>
        <u val="none"/>
        <vertAlign val="baseline"/>
        <sz val="9"/>
        <color theme="1" tint="4.9989318521683403E-2"/>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9"/>
        <color theme="1" tint="4.9989318521683403E-2"/>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0"/>
        </right>
        <top/>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9"/>
        <color theme="1"/>
        <name val="Calibri"/>
        <family val="2"/>
        <scheme val="minor"/>
      </font>
      <fill>
        <patternFill patternType="solid">
          <fgColor indexed="64"/>
          <bgColor rgb="FFFF0000"/>
        </patternFill>
      </fill>
      <alignment horizontal="center"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border diagonalUp="0" diagonalDown="0" outline="0">
        <left style="thin">
          <color theme="0"/>
        </left>
        <right/>
        <top/>
        <bottom/>
      </border>
    </dxf>
    <dxf>
      <font>
        <b val="0"/>
        <i val="0"/>
        <strike val="0"/>
        <condense val="0"/>
        <extend val="0"/>
        <outline val="0"/>
        <shadow val="0"/>
        <u val="none"/>
        <vertAlign val="baseline"/>
        <sz val="9"/>
        <color theme="0"/>
        <name val="Calibri"/>
        <family val="2"/>
        <scheme val="minor"/>
      </font>
      <numFmt numFmtId="165" formatCode="mmm\-yyyy"/>
      <fill>
        <patternFill patternType="solid">
          <fgColor indexed="64"/>
          <bgColor theme="1"/>
        </patternFill>
      </fill>
      <alignment vertical="center" textRotation="0" wrapText="1" indent="0" justifyLastLine="0" shrinkToFit="0" readingOrder="0"/>
      <border diagonalUp="0" diagonalDown="0">
        <left style="thin">
          <color theme="0"/>
        </left>
        <right style="thin">
          <color theme="0"/>
        </right>
        <top/>
        <bottom/>
      </border>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border diagonalUp="0" diagonalDown="0" outline="0">
        <left/>
        <right style="thin">
          <color theme="0"/>
        </right>
        <top/>
        <bottom/>
      </border>
    </dxf>
    <dxf>
      <font>
        <b val="0"/>
        <i val="0"/>
        <strike val="0"/>
        <condense val="0"/>
        <extend val="0"/>
        <outline val="0"/>
        <shadow val="0"/>
        <u val="none"/>
        <vertAlign val="baseline"/>
        <sz val="9"/>
        <color theme="1"/>
        <name val="Calibri"/>
        <family val="2"/>
        <scheme val="minor"/>
      </font>
      <alignment vertical="center" textRotation="0" wrapText="1" indent="0" justifyLastLine="0" shrinkToFit="0" readingOrder="0"/>
    </dxf>
    <dxf>
      <font>
        <b val="0"/>
        <i val="0"/>
        <strike val="0"/>
        <condense val="0"/>
        <extend val="0"/>
        <outline val="0"/>
        <shadow val="0"/>
        <u val="none"/>
        <vertAlign val="baseline"/>
        <sz val="9"/>
        <color theme="0"/>
        <name val="Calibri"/>
        <family val="2"/>
        <scheme val="minor"/>
      </font>
      <numFmt numFmtId="168" formatCode="m/d/yyyy"/>
      <fill>
        <patternFill patternType="solid">
          <fgColor indexed="64"/>
          <bgColor theme="1"/>
        </patternFill>
      </fill>
      <alignment horizontal="center" vertical="center" textRotation="0" wrapText="1" indent="0" justifyLastLine="0" shrinkToFit="0" readingOrder="0"/>
      <border diagonalUp="0" diagonalDown="0" outline="0">
        <left style="thin">
          <color theme="0"/>
        </left>
        <right/>
        <top/>
        <bottom/>
      </border>
    </dxf>
    <dxf>
      <font>
        <b val="0"/>
        <i val="0"/>
        <strike val="0"/>
        <condense val="0"/>
        <extend val="0"/>
        <outline val="0"/>
        <shadow val="0"/>
        <u val="none"/>
        <vertAlign val="baseline"/>
        <sz val="9"/>
        <color theme="0"/>
        <name val="Calibri"/>
        <family val="2"/>
        <scheme val="minor"/>
      </font>
      <numFmt numFmtId="165" formatCode="mmm\-yyyy"/>
      <fill>
        <patternFill patternType="solid">
          <fgColor indexed="64"/>
          <bgColor theme="1"/>
        </patternFill>
      </fill>
      <alignment vertical="center" textRotation="0" wrapText="1" indent="0" justifyLastLine="0" shrinkToFit="0" readingOrder="0"/>
      <border diagonalUp="0" diagonalDown="0">
        <left style="thin">
          <color theme="0"/>
        </left>
        <right/>
        <top/>
        <bottom/>
      </border>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border diagonalUp="0" diagonalDown="0" outline="0">
        <left/>
        <right style="thin">
          <color theme="0"/>
        </right>
        <top/>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border diagonalUp="0" diagonalDown="0" outline="0">
        <left style="thin">
          <color theme="0"/>
        </left>
        <right/>
        <top/>
        <bottom/>
      </border>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border diagonalUp="0" diagonalDown="0" outline="0">
        <left/>
        <right style="thin">
          <color theme="0"/>
        </right>
        <top/>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border diagonalUp="0" diagonalDown="0" outline="0">
        <left style="thin">
          <color theme="0"/>
        </left>
        <right/>
        <top/>
        <bottom/>
      </border>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border diagonalUp="0" diagonalDown="0" outline="0">
        <left/>
        <right style="thin">
          <color theme="0"/>
        </right>
        <top/>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1"/>
        </patternFill>
      </fill>
      <alignmen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1" indent="0" justifyLastLine="0" shrinkToFit="0" readingOrder="0"/>
    </dxf>
    <dxf>
      <font>
        <b/>
        <i val="0"/>
        <strike val="0"/>
        <condense val="0"/>
        <extend val="0"/>
        <outline val="0"/>
        <shadow val="0"/>
        <u val="none"/>
        <vertAlign val="baseline"/>
        <sz val="9"/>
        <color theme="1"/>
        <name val="Calibri"/>
        <family val="2"/>
        <scheme val="minor"/>
      </font>
      <fill>
        <patternFill patternType="solid">
          <fgColor indexed="64"/>
          <bgColor rgb="FFFF0000"/>
        </patternFill>
      </fill>
      <alignment horizontal="center" vertical="top" textRotation="0" wrapText="1"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dxf>
    <dxf>
      <font>
        <b val="0"/>
        <i val="0"/>
        <strike val="0"/>
        <condense val="0"/>
        <extend val="0"/>
        <outline val="0"/>
        <shadow val="0"/>
        <u val="none"/>
        <vertAlign val="baseline"/>
        <sz val="9"/>
        <color theme="0"/>
        <name val="Calibri"/>
        <family val="2"/>
        <scheme val="minor"/>
      </font>
      <fill>
        <patternFill patternType="solid">
          <fgColor indexed="64"/>
          <bgColor theme="1"/>
        </patternFill>
      </fill>
      <alignment vertical="center" textRotation="0" wrapText="1" indent="0" justifyLastLine="0" shrinkToFit="0" readingOrder="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theme="1"/>
        </patternFill>
      </fill>
      <alignmen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22" formatCode="mmm\-yy"/>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7" formatCode="mm\-yyyy"/>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center" textRotation="0" wrapText="1" indent="0" justifyLastLine="0" shrinkToFit="0" readingOrder="0"/>
    </dxf>
    <dxf>
      <font>
        <b/>
        <i val="0"/>
        <strike val="0"/>
        <condense val="0"/>
        <extend val="0"/>
        <outline val="0"/>
        <shadow val="0"/>
        <u val="none"/>
        <vertAlign val="baseline"/>
        <sz val="9"/>
        <color theme="1"/>
        <name val="Calibri"/>
        <family val="2"/>
        <scheme val="minor"/>
      </font>
      <fill>
        <patternFill patternType="solid">
          <fgColor indexed="64"/>
          <bgColor rgb="FFFF0000"/>
        </patternFill>
      </fill>
      <alignment horizontal="center"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9"/>
        <color theme="1"/>
        <name val="Calibri"/>
        <family val="2"/>
        <scheme val="minor"/>
      </font>
      <fill>
        <patternFill patternType="solid">
          <fgColor indexed="64"/>
          <bgColor rgb="FFA80000"/>
        </patternFill>
      </fill>
      <alignment horizontal="center"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168" formatCode="m/d/yyyy"/>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9"/>
        <color theme="1"/>
        <name val="Calibri"/>
        <family val="2"/>
        <scheme val="minor"/>
      </font>
      <fill>
        <patternFill patternType="solid">
          <fgColor indexed="64"/>
          <bgColor rgb="FFA80000"/>
        </patternFill>
      </fill>
      <alignment horizontal="center" vertical="top" textRotation="0" wrapText="1" indent="0" justifyLastLine="0" shrinkToFit="0" readingOrder="0"/>
    </dxf>
    <dxf>
      <fill>
        <patternFill>
          <bgColor theme="5"/>
        </patternFill>
      </fill>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b/>
        <i val="0"/>
        <strike val="0"/>
        <condense val="0"/>
        <extend val="0"/>
        <outline val="0"/>
        <shadow val="0"/>
        <u val="none"/>
        <vertAlign val="baseline"/>
        <sz val="9"/>
        <color theme="0"/>
        <name val="Calibri"/>
        <family val="2"/>
        <scheme val="minor"/>
      </font>
      <fill>
        <patternFill patternType="solid">
          <fgColor indexed="64"/>
          <bgColor theme="1" tint="0.34998626667073579"/>
        </patternFill>
      </fill>
      <alignment horizontal="center" vertical="top" textRotation="0" wrapText="1"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b/>
        <i val="0"/>
        <strike val="0"/>
        <condense val="0"/>
        <extend val="0"/>
        <outline val="0"/>
        <shadow val="0"/>
        <u val="none"/>
        <vertAlign val="baseline"/>
        <sz val="9"/>
        <color theme="0"/>
        <name val="Calibri"/>
        <family val="2"/>
        <scheme val="minor"/>
      </font>
      <fill>
        <patternFill patternType="solid">
          <fgColor indexed="64"/>
          <bgColor theme="1" tint="0.34998626667073579"/>
        </patternFill>
      </fill>
      <alignment horizontal="center" vertical="top" textRotation="0" wrapText="1" indent="0" justifyLastLine="0" shrinkToFit="0" readingOrder="0"/>
    </dxf>
    <dxf>
      <alignment vertical="top"/>
    </dxf>
    <dxf>
      <alignment vertical="top"/>
    </dxf>
    <dxf>
      <font>
        <sz val="9"/>
      </font>
    </dxf>
    <dxf>
      <alignment wrapText="1"/>
    </dxf>
    <dxf>
      <alignment vertical="center"/>
    </dxf>
    <dxf>
      <alignment horizontal="center"/>
    </dxf>
    <dxf>
      <font>
        <b/>
      </font>
    </dxf>
    <dxf>
      <fill>
        <patternFill>
          <bgColor theme="0" tint="-0.34998626667073579"/>
        </patternFill>
      </fill>
    </dxf>
    <dxf>
      <fill>
        <patternFill>
          <bgColor theme="0" tint="-0.34998626667073579"/>
        </patternFill>
      </fill>
    </dxf>
    <dxf>
      <font>
        <color theme="0"/>
      </font>
    </dxf>
    <dxf>
      <fill>
        <patternFill>
          <bgColor theme="0" tint="-0.499984740745262"/>
        </patternFill>
      </fill>
    </dxf>
    <dxf>
      <font>
        <color auto="1"/>
      </font>
    </dxf>
    <dxf>
      <fill>
        <patternFill patternType="solid">
          <bgColor theme="0"/>
        </patternFill>
      </fill>
    </dxf>
    <dxf>
      <fill>
        <patternFill patternType="solid">
          <bgColor theme="2" tint="-0.499984740745262"/>
        </patternFill>
      </fill>
    </dxf>
    <dxf>
      <fill>
        <patternFill patternType="solid">
          <bgColor theme="2" tint="-0.499984740745262"/>
        </patternFill>
      </fill>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sz val="9"/>
      </font>
    </dxf>
    <dxf>
      <font>
        <sz val="9"/>
      </font>
    </dxf>
    <dxf>
      <font>
        <sz val="9"/>
      </font>
    </dxf>
    <dxf>
      <alignment horizontal="center"/>
    </dxf>
    <dxf>
      <alignment horizontal="center"/>
    </dxf>
    <dxf>
      <alignment horizontal="center"/>
    </dxf>
    <dxf>
      <alignment wrapText="1"/>
    </dxf>
    <dxf>
      <alignment wrapText="1"/>
    </dxf>
    <dxf>
      <alignment wrapText="1"/>
    </dxf>
    <dxf>
      <alignment vertical="center"/>
    </dxf>
    <dxf>
      <alignment vertical="center"/>
    </dxf>
    <dxf>
      <alignment vertical="center"/>
    </dxf>
    <dxf>
      <font>
        <b/>
      </font>
    </dxf>
    <dxf>
      <font>
        <b/>
      </font>
    </dxf>
    <dxf>
      <font>
        <b/>
      </font>
    </dxf>
    <dxf>
      <font>
        <sz val="9"/>
      </font>
    </dxf>
    <dxf>
      <font>
        <sz val="9"/>
      </font>
    </dxf>
    <dxf>
      <font>
        <b/>
      </font>
    </dxf>
    <dxf>
      <font>
        <b/>
      </font>
    </dxf>
    <dxf>
      <alignment wrapText="1"/>
    </dxf>
    <dxf>
      <alignment horizontal="center"/>
    </dxf>
    <dxf>
      <alignment wrapText="1"/>
    </dxf>
    <dxf>
      <alignment vertical="center"/>
    </dxf>
    <dxf>
      <alignment vertical="center"/>
    </dxf>
    <dxf>
      <alignment horizontal="center"/>
    </dxf>
    <dxf>
      <font>
        <sz val="9"/>
      </font>
      <alignment horizontal="center" vertical="center"/>
    </dxf>
    <dxf>
      <font>
        <sz val="9"/>
      </font>
      <alignment horizontal="center" vertical="center"/>
    </dxf>
    <dxf>
      <font>
        <sz val="9"/>
      </font>
      <alignment horizontal="center" vertical="center"/>
    </dxf>
    <dxf>
      <font>
        <sz val="9"/>
      </font>
      <alignment horizontal="center" vertical="center"/>
    </dxf>
    <dxf>
      <font>
        <sz val="9"/>
      </font>
      <alignment horizontal="center" vertical="center"/>
    </dxf>
    <dxf>
      <font>
        <sz val="9"/>
      </font>
      <alignment horizontal="center" vertical="center"/>
    </dxf>
    <dxf>
      <font>
        <sz val="9"/>
      </font>
      <alignment horizontal="center" vertical="center"/>
    </dxf>
    <dxf>
      <font>
        <sz val="9"/>
      </font>
      <alignment horizontal="center" vertical="center"/>
    </dxf>
    <dxf>
      <alignment vertical="top"/>
    </dxf>
    <dxf>
      <alignment vertical="top"/>
    </dxf>
    <dxf>
      <alignment vertical="top"/>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general" vertical="bottom" textRotation="0" wrapText="0" indent="0" justifyLastLine="0" shrinkToFit="0" readingOrder="0"/>
    </dxf>
    <dxf>
      <fill>
        <patternFill patternType="solid">
          <fgColor indexed="64"/>
          <bgColor theme="0" tint="-0.34998626667073579"/>
        </patternFill>
      </fill>
    </dxf>
    <dxf>
      <fill>
        <patternFill>
          <bgColor theme="0" tint="-0.34998626667073579"/>
        </patternFill>
      </fill>
    </dxf>
    <dxf>
      <fill>
        <patternFill>
          <bgColor theme="0" tint="-0.34998626667073579"/>
        </patternFill>
      </fill>
    </dxf>
    <dxf>
      <fill>
        <patternFill patternType="solid">
          <bgColor theme="2" tint="-0.499984740745262"/>
        </patternFill>
      </fill>
    </dxf>
    <dxf>
      <fill>
        <patternFill patternType="solid">
          <bgColor theme="2" tint="-0.499984740745262"/>
        </patternFill>
      </fill>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font>
        <sz val="9"/>
      </font>
    </dxf>
    <dxf>
      <font>
        <sz val="9"/>
      </font>
    </dxf>
    <dxf>
      <font>
        <sz val="9"/>
      </font>
    </dxf>
    <dxf>
      <alignment horizontal="center"/>
    </dxf>
    <dxf>
      <alignment horizontal="center"/>
    </dxf>
    <dxf>
      <alignment horizontal="center"/>
    </dxf>
    <dxf>
      <alignment wrapText="1"/>
    </dxf>
    <dxf>
      <alignment wrapText="1"/>
    </dxf>
    <dxf>
      <alignment wrapText="1"/>
    </dxf>
    <dxf>
      <alignment vertical="center"/>
    </dxf>
    <dxf>
      <alignment vertical="center"/>
    </dxf>
    <dxf>
      <alignment vertical="center"/>
    </dxf>
    <dxf>
      <font>
        <b/>
      </font>
    </dxf>
    <dxf>
      <font>
        <b/>
      </font>
    </dxf>
    <dxf>
      <font>
        <b/>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font>
        <b/>
      </font>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wrapText="1"/>
    </dxf>
    <dxf>
      <alignment vertical="center"/>
    </dxf>
    <dxf>
      <alignment vertical="center"/>
    </dxf>
    <dxf>
      <alignment horizontal="center"/>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1"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general" vertical="center" textRotation="0" wrapText="1"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protection locked="1" hidden="0"/>
    </dxf>
    <dxf>
      <font>
        <strike val="0"/>
        <outline val="0"/>
        <shadow val="0"/>
        <u val="none"/>
        <vertAlign val="baseline"/>
        <sz val="9"/>
        <color theme="1"/>
        <name val="Calibri"/>
        <family val="2"/>
        <scheme val="minor"/>
      </font>
      <alignment horizontal="center" vertical="center" textRotation="0" wrapText="0" indent="0" justifyLastLine="0" shrinkToFit="0" readingOrder="0"/>
      <protection locked="1" hidden="0"/>
    </dxf>
    <dxf>
      <border outline="0">
        <top style="thin">
          <color rgb="FF002060"/>
        </top>
      </border>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border outline="0">
        <bottom style="thin">
          <color rgb="FF002060"/>
        </bottom>
      </border>
    </dxf>
    <dxf>
      <font>
        <b/>
        <i val="0"/>
        <strike val="0"/>
        <condense val="0"/>
        <extend val="0"/>
        <outline val="0"/>
        <shadow val="0"/>
        <u val="none"/>
        <vertAlign val="baseline"/>
        <sz val="9"/>
        <color rgb="FF002060"/>
        <name val="Calibri"/>
        <family val="2"/>
        <scheme val="minor"/>
      </font>
      <fill>
        <patternFill patternType="solid">
          <fgColor indexed="64"/>
          <bgColor theme="0"/>
        </patternFill>
      </fill>
      <alignment horizontal="center" vertical="top" textRotation="0" wrapText="1" indent="0" justifyLastLine="0" shrinkToFit="0" readingOrder="0"/>
      <border diagonalUp="0" diagonalDown="0" outline="0">
        <left style="thin">
          <color rgb="FF002060"/>
        </left>
        <right style="thin">
          <color rgb="FF002060"/>
        </right>
        <top/>
        <bottom/>
      </border>
    </dxf>
    <dxf>
      <font>
        <strike val="0"/>
        <outline val="0"/>
        <shadow val="0"/>
        <u val="none"/>
        <vertAlign val="baseline"/>
        <sz val="9"/>
        <color theme="0"/>
        <name val="Calibri"/>
        <family val="2"/>
        <scheme val="minor"/>
      </font>
      <numFmt numFmtId="0" formatCode="General"/>
      <fill>
        <patternFill patternType="solid">
          <fgColor indexed="64"/>
          <bgColor theme="1"/>
        </patternFill>
      </fill>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horizontal="center" vertical="center" textRotation="0" wrapText="0" indent="0" justifyLastLine="0" shrinkToFit="0" readingOrder="0"/>
    </dxf>
    <dxf>
      <font>
        <strike val="0"/>
        <outline val="0"/>
        <shadow val="0"/>
        <u val="none"/>
        <vertAlign val="baseline"/>
        <sz val="9"/>
        <color theme="1"/>
        <name val="Calibri"/>
        <family val="2"/>
        <scheme val="minor"/>
      </font>
      <alignment horizontal="center" vertical="center" textRotation="0" wrapText="0"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9"/>
        <color theme="1"/>
        <name val="Calibri"/>
        <family val="2"/>
        <scheme val="minor"/>
      </font>
      <numFmt numFmtId="0" formatCode="General"/>
      <alignment horizontal="center"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vertical="center" textRotation="0" indent="0" justifyLastLine="0" shrinkToFit="0" readingOrder="0"/>
    </dxf>
    <dxf>
      <font>
        <strike val="0"/>
        <outline val="0"/>
        <shadow val="0"/>
        <u val="none"/>
        <vertAlign val="baseline"/>
        <sz val="9"/>
        <color theme="1"/>
        <name val="Calibri"/>
        <family val="2"/>
        <scheme val="minor"/>
      </font>
      <alignment horizontal="center" vertical="center" textRotation="0" wrapText="0" indent="0" justifyLastLine="0" shrinkToFit="0" readingOrder="0"/>
    </dxf>
    <dxf>
      <font>
        <strike val="0"/>
        <outline val="0"/>
        <shadow val="0"/>
        <u val="none"/>
        <vertAlign val="baseline"/>
        <sz val="9"/>
        <color theme="1"/>
        <name val="Calibri"/>
        <family val="2"/>
        <scheme val="minor"/>
      </font>
      <numFmt numFmtId="0" formatCode="General"/>
      <alignment vertical="center" textRotation="0"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center" vertical="center" textRotation="0" wrapText="0" indent="0" justifyLastLine="0" shrinkToFit="0" readingOrder="0"/>
    </dxf>
    <dxf>
      <font>
        <strike val="0"/>
        <outline val="0"/>
        <shadow val="0"/>
        <u val="none"/>
        <vertAlign val="baseline"/>
        <sz val="9"/>
        <color theme="1"/>
        <name val="Calibri"/>
        <family val="2"/>
        <scheme val="minor"/>
      </font>
      <alignment horizontal="center" vertical="center" textRotation="0" wrapText="0" indent="0" justifyLastLine="0" shrinkToFit="0" readingOrder="0"/>
    </dxf>
    <dxf>
      <font>
        <strike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strike val="0"/>
        <outline val="0"/>
        <shadow val="0"/>
        <u val="none"/>
        <vertAlign val="baseline"/>
        <sz val="9"/>
        <color theme="1"/>
        <name val="Calibri"/>
        <family val="2"/>
        <scheme val="minor"/>
      </font>
      <numFmt numFmtId="168" formatCode="m/d/yyyy"/>
      <alignment horizontal="center" vertical="center" textRotation="0" wrapText="0" indent="0" justifyLastLine="0" shrinkToFit="0" readingOrder="0"/>
    </dxf>
    <dxf>
      <font>
        <strike val="0"/>
        <outline val="0"/>
        <shadow val="0"/>
        <u val="none"/>
        <vertAlign val="baseline"/>
        <sz val="9"/>
        <color theme="1"/>
        <name val="Calibri"/>
        <family val="2"/>
        <scheme val="minor"/>
      </font>
      <alignment horizontal="center" vertical="center" textRotation="0" wrapText="0" indent="0" justifyLastLine="0" shrinkToFit="0" readingOrder="0"/>
    </dxf>
    <dxf>
      <border outline="0">
        <top style="thin">
          <color rgb="FF002060"/>
        </top>
      </border>
    </dxf>
    <dxf>
      <font>
        <strike val="0"/>
        <outline val="0"/>
        <shadow val="0"/>
        <u val="none"/>
        <vertAlign val="baseline"/>
        <sz val="9"/>
        <color theme="1"/>
        <name val="Calibri"/>
        <family val="2"/>
        <scheme val="minor"/>
      </font>
      <alignment vertical="center" textRotation="0" indent="0" justifyLastLine="0" shrinkToFit="0" readingOrder="0"/>
    </dxf>
    <dxf>
      <border outline="0">
        <bottom style="thin">
          <color rgb="FF002060"/>
        </bottom>
      </border>
    </dxf>
    <dxf>
      <font>
        <b/>
        <i val="0"/>
        <strike val="0"/>
        <condense val="0"/>
        <extend val="0"/>
        <outline val="0"/>
        <shadow val="0"/>
        <u val="none"/>
        <vertAlign val="baseline"/>
        <sz val="9"/>
        <color rgb="FF002060"/>
        <name val="Calibri"/>
        <family val="2"/>
        <scheme val="minor"/>
      </font>
      <fill>
        <patternFill patternType="solid">
          <fgColor indexed="64"/>
          <bgColor theme="0"/>
        </patternFill>
      </fill>
      <alignment horizontal="center" vertical="top" textRotation="0" wrapText="1" indent="0" justifyLastLine="0" shrinkToFit="0" readingOrder="0"/>
      <border diagonalUp="0" diagonalDown="0" outline="0">
        <left style="thin">
          <color rgb="FF002060"/>
        </left>
        <right style="thin">
          <color rgb="FF002060"/>
        </right>
        <top/>
        <bottom/>
      </border>
    </dxf>
    <dxf>
      <font>
        <b/>
        <sz val="11"/>
        <color theme="1"/>
      </font>
      <border>
        <vertical/>
        <horizontal/>
      </border>
    </dxf>
    <dxf>
      <font>
        <color theme="1"/>
      </font>
      <border diagonalUp="0" diagonalDown="0">
        <left/>
        <right/>
        <top/>
        <bottom/>
        <vertical/>
        <horizontal/>
      </border>
    </dxf>
    <dxf>
      <fill>
        <patternFill patternType="solid">
          <fgColor theme="0" tint="-0.14999847407452621"/>
          <bgColor theme="0" tint="-0.14999847407452621"/>
        </patternFill>
      </fill>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horizontal style="thin">
          <color theme="1"/>
        </horizontal>
      </border>
    </dxf>
    <dxf>
      <font>
        <b/>
        <color theme="1"/>
      </font>
      <border>
        <bottom style="thin">
          <color theme="8"/>
        </bottom>
        <vertical/>
        <horizontal/>
      </border>
    </dxf>
    <dxf>
      <font>
        <sz val="8"/>
        <color theme="1"/>
      </font>
      <border diagonalUp="0" diagonalDown="0">
        <left/>
        <right/>
        <top/>
        <bottom/>
        <vertical/>
        <horizontal/>
      </border>
    </dxf>
    <dxf>
      <font>
        <b/>
        <color theme="1"/>
      </font>
      <border>
        <bottom style="thin">
          <color theme="8"/>
        </bottom>
        <vertical/>
        <horizontal/>
      </border>
    </dxf>
    <dxf>
      <font>
        <sz val="9"/>
        <color theme="1"/>
      </font>
      <border diagonalUp="0" diagonalDown="0">
        <left/>
        <right/>
        <top/>
        <bottom/>
        <vertical/>
        <horizontal/>
      </border>
    </dxf>
    <dxf>
      <font>
        <b/>
        <color theme="1"/>
      </font>
      <border>
        <bottom style="thin">
          <color theme="8"/>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ill>
        <patternFill patternType="solid">
          <fgColor rgb="FFFF9F9F"/>
          <bgColor rgb="FFFF9F9F"/>
        </patternFill>
      </fill>
    </dxf>
    <dxf>
      <fill>
        <patternFill patternType="solid">
          <fgColor rgb="FFFF9F9F"/>
          <bgColor rgb="FFFF9F9F"/>
        </patternFill>
      </fill>
    </dxf>
    <dxf>
      <font>
        <b/>
        <color theme="1"/>
      </font>
    </dxf>
    <dxf>
      <font>
        <b/>
        <color theme="1"/>
      </font>
      <fill>
        <patternFill patternType="solid">
          <fgColor rgb="FFFF9F9F"/>
          <bgColor rgb="FFFF9F9F"/>
        </patternFill>
      </fill>
    </dxf>
    <dxf>
      <font>
        <b/>
        <color theme="1"/>
      </font>
    </dxf>
    <dxf>
      <font>
        <b/>
        <color theme="1"/>
      </font>
      <fill>
        <patternFill patternType="solid">
          <fgColor rgb="FFFF9F9F"/>
          <bgColor rgb="FFFF9F9F"/>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border>
        <left style="medium">
          <color theme="0" tint="-0.14999847407452621"/>
        </left>
        <right style="medium">
          <color theme="0" tint="-0.14999847407452621"/>
        </right>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rgb="FFFF0000"/>
          <bgColor rgb="FFFF0000"/>
        </patternFill>
      </fill>
      <border>
        <top style="medium">
          <color theme="1" tint="0.499984740745262"/>
        </top>
      </border>
    </dxf>
    <dxf>
      <font>
        <color theme="1"/>
      </font>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1"/>
        </left>
        <right style="thin">
          <color theme="1"/>
        </right>
        <top style="thin">
          <color theme="1"/>
        </top>
        <bottom style="thin">
          <color theme="1"/>
        </bottom>
        <vertical style="thin">
          <color theme="1"/>
        </vertical>
        <horizontal style="thin">
          <color theme="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border>
        <left style="thin">
          <color theme="1"/>
        </left>
        <right style="thin">
          <color theme="1"/>
        </right>
        <top style="thin">
          <color theme="1"/>
        </top>
        <bottom style="thin">
          <color theme="1"/>
        </bottom>
        <vertical style="thin">
          <color theme="1"/>
        </vertical>
        <horizontal style="thin">
          <color theme="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1"/>
        </left>
        <right style="thin">
          <color theme="1"/>
        </right>
        <top style="thin">
          <color theme="1"/>
        </top>
        <bottom style="thin">
          <color theme="1"/>
        </bottom>
        <vertical style="thin">
          <color theme="1"/>
        </vertical>
        <horizontal style="thin">
          <color theme="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1"/>
        </left>
        <right style="thin">
          <color theme="1"/>
        </right>
        <top style="thin">
          <color theme="1"/>
        </top>
        <bottom style="thin">
          <color theme="1"/>
        </bottom>
        <vertical style="thin">
          <color theme="1"/>
        </vertical>
        <horizontal style="thin">
          <color theme="1"/>
        </horizontal>
      </border>
    </dxf>
    <dxf>
      <font>
        <b/>
        <color theme="1"/>
      </font>
      <border>
        <bottom style="thin">
          <color theme="5"/>
        </bottom>
        <vertical/>
        <horizontal/>
      </border>
    </dxf>
    <dxf>
      <font>
        <color theme="1"/>
      </font>
      <border diagonalUp="0" diagonalDown="0">
        <left/>
        <right/>
        <top/>
        <bottom/>
        <vertical/>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4" defaultTableStyle="TableStyleMedium2" defaultPivotStyle="PivotStyleLight16">
    <tableStyle name="Invisible" pivot="0" table="0" count="0" xr9:uid="{435C04DE-02D6-47C6-8FAE-FAEE5D3EA811}"/>
    <tableStyle name="PivotStyleMedium15 2" table="0" count="13" xr9:uid="{252A1CCF-9F9A-47DB-BB7F-4892C4A6C2CC}">
      <tableStyleElement type="wholeTable" dxfId="2196"/>
      <tableStyleElement type="headerRow" dxfId="2195"/>
      <tableStyleElement type="totalRow" dxfId="2194"/>
      <tableStyleElement type="firstRowStripe" dxfId="2193"/>
      <tableStyleElement type="firstColumnStripe" dxfId="2192"/>
      <tableStyleElement type="firstSubtotalColumn" dxfId="2191"/>
      <tableStyleElement type="firstSubtotalRow" dxfId="2190"/>
      <tableStyleElement type="secondSubtotalRow" dxfId="2189"/>
      <tableStyleElement type="firstRowSubheading" dxfId="2188"/>
      <tableStyleElement type="secondRowSubheading" dxfId="2187"/>
      <tableStyleElement type="thirdRowSubheading" dxfId="2186"/>
      <tableStyleElement type="pageFieldLabels" dxfId="2185"/>
      <tableStyleElement type="pageFieldValues" dxfId="2184"/>
    </tableStyle>
    <tableStyle name="SlicerStyleDark2 2" pivot="0" table="0" count="10" xr9:uid="{D867D946-E80D-470A-9572-4DB052ADAF67}">
      <tableStyleElement type="wholeTable" dxfId="2183"/>
      <tableStyleElement type="headerRow" dxfId="2182"/>
    </tableStyle>
    <tableStyle name="PivotStyleMedium15 2 2" table="0" count="13" xr9:uid="{40542A38-C033-4A22-A3D0-5AE1009455C3}">
      <tableStyleElement type="wholeTable" dxfId="2181"/>
      <tableStyleElement type="headerRow" dxfId="2180"/>
      <tableStyleElement type="totalRow" dxfId="2179"/>
      <tableStyleElement type="firstRowStripe" dxfId="2178"/>
      <tableStyleElement type="firstColumnStripe" dxfId="2177"/>
      <tableStyleElement type="firstSubtotalColumn" dxfId="2176"/>
      <tableStyleElement type="firstSubtotalRow" dxfId="2175"/>
      <tableStyleElement type="secondSubtotalRow" dxfId="2174"/>
      <tableStyleElement type="firstRowSubheading" dxfId="2173"/>
      <tableStyleElement type="secondRowSubheading" dxfId="2172"/>
      <tableStyleElement type="thirdRowSubheading" dxfId="2171"/>
      <tableStyleElement type="pageFieldLabels" dxfId="2170"/>
      <tableStyleElement type="pageFieldValues" dxfId="2169"/>
    </tableStyle>
    <tableStyle name="PivotStyleMedium15 2 2 2" table="0" count="13" xr9:uid="{CB3128A6-F491-45DF-A571-B4473A4F4F23}">
      <tableStyleElement type="wholeTable" dxfId="2168"/>
      <tableStyleElement type="headerRow" dxfId="2167"/>
      <tableStyleElement type="totalRow" dxfId="2166"/>
      <tableStyleElement type="firstRowStripe" dxfId="2165"/>
      <tableStyleElement type="firstColumnStripe" dxfId="2164"/>
      <tableStyleElement type="firstSubtotalColumn" dxfId="2163"/>
      <tableStyleElement type="firstSubtotalRow" dxfId="2162"/>
      <tableStyleElement type="secondSubtotalRow" dxfId="2161"/>
      <tableStyleElement type="firstRowSubheading" dxfId="2160"/>
      <tableStyleElement type="secondRowSubheading" dxfId="2159"/>
      <tableStyleElement type="thirdRowSubheading" dxfId="2158"/>
      <tableStyleElement type="pageFieldLabels" dxfId="2157"/>
      <tableStyleElement type="pageFieldValues" dxfId="2156"/>
    </tableStyle>
    <tableStyle name="PivotStyleMedium15 2 2 2 2" table="0" count="13" xr9:uid="{D5B68202-ED41-4A7F-9816-5ED92D5C7F07}">
      <tableStyleElement type="wholeTable" dxfId="2155"/>
      <tableStyleElement type="headerRow" dxfId="2154"/>
      <tableStyleElement type="totalRow" dxfId="2153"/>
      <tableStyleElement type="firstRowStripe" dxfId="2152"/>
      <tableStyleElement type="firstColumnStripe" dxfId="2151"/>
      <tableStyleElement type="firstSubtotalColumn" dxfId="2150"/>
      <tableStyleElement type="firstSubtotalRow" dxfId="2149"/>
      <tableStyleElement type="secondSubtotalRow" dxfId="2148"/>
      <tableStyleElement type="firstRowSubheading" dxfId="2147"/>
      <tableStyleElement type="secondRowSubheading" dxfId="2146"/>
      <tableStyleElement type="thirdRowSubheading" dxfId="2145"/>
      <tableStyleElement type="pageFieldLabels" dxfId="2144"/>
      <tableStyleElement type="pageFieldValues" dxfId="2143"/>
    </tableStyle>
    <tableStyle name="PivotStyleMedium15 2 3" table="0" count="13" xr9:uid="{72B7A4AC-AC5B-4746-999B-A4B497E13D74}">
      <tableStyleElement type="wholeTable" dxfId="2142"/>
      <tableStyleElement type="headerRow" dxfId="2141"/>
      <tableStyleElement type="totalRow" dxfId="2140"/>
      <tableStyleElement type="firstRowStripe" dxfId="2139"/>
      <tableStyleElement type="firstColumnStripe" dxfId="2138"/>
      <tableStyleElement type="firstSubtotalColumn" dxfId="2137"/>
      <tableStyleElement type="firstSubtotalRow" dxfId="2136"/>
      <tableStyleElement type="secondSubtotalRow" dxfId="2135"/>
      <tableStyleElement type="firstRowSubheading" dxfId="2134"/>
      <tableStyleElement type="secondRowSubheading" dxfId="2133"/>
      <tableStyleElement type="thirdRowSubheading" dxfId="2132"/>
      <tableStyleElement type="pageFieldLabels" dxfId="2131"/>
      <tableStyleElement type="pageFieldValues" dxfId="2130"/>
    </tableStyle>
    <tableStyle name="PivotStyleMedium8 2" table="0" count="12" xr9:uid="{368A18EA-CBE2-4C59-8E83-7235C2BEE89A}">
      <tableStyleElement type="wholeTable" dxfId="2129"/>
      <tableStyleElement type="headerRow" dxfId="2128"/>
      <tableStyleElement type="totalRow" dxfId="2127"/>
      <tableStyleElement type="firstRowStripe" dxfId="2126"/>
      <tableStyleElement type="firstColumnStripe" dxfId="2125"/>
      <tableStyleElement type="firstSubtotalColumn" dxfId="2124"/>
      <tableStyleElement type="firstSubtotalRow" dxfId="2123"/>
      <tableStyleElement type="secondSubtotalRow" dxfId="2122"/>
      <tableStyleElement type="firstRowSubheading" dxfId="2121"/>
      <tableStyleElement type="secondRowSubheading" dxfId="2120"/>
      <tableStyleElement type="pageFieldLabels" dxfId="2119"/>
      <tableStyleElement type="pageFieldValues" dxfId="2118"/>
    </tableStyle>
    <tableStyle name="SlicerStyleDark4 2" pivot="0" table="0" count="10" xr9:uid="{3426B6D6-3A6F-4F69-9CEF-C01A30BAA1C3}">
      <tableStyleElement type="wholeTable" dxfId="2117"/>
      <tableStyleElement type="headerRow" dxfId="2116"/>
    </tableStyle>
    <tableStyle name="SlicerStyleDark5 2" pivot="0" table="0" count="10" xr9:uid="{4CA89C6E-DDD6-4BF2-B08B-4A6AF544D186}">
      <tableStyleElement type="wholeTable" dxfId="2115"/>
      <tableStyleElement type="headerRow" dxfId="2114"/>
    </tableStyle>
    <tableStyle name="SlicerStyleDark5 2 2" pivot="0" table="0" count="10" xr9:uid="{B0DDA77F-3DF0-4BF6-85C7-5557E42AF1A6}">
      <tableStyleElement type="wholeTable" dxfId="2113"/>
      <tableStyleElement type="headerRow" dxfId="2112"/>
    </tableStyle>
    <tableStyle name="SlicerStyleDark5 2 3" pivot="0" table="0" count="10" xr9:uid="{83ED0C74-C673-4421-A763-10004B2251CD}">
      <tableStyleElement type="wholeTable" dxfId="2111"/>
      <tableStyleElement type="headerRow" dxfId="2110"/>
    </tableStyle>
    <tableStyle name="TableStyleMedium1 2" pivot="0" count="6" xr9:uid="{DD6F2786-914E-4E27-827D-F0D930DC35CB}">
      <tableStyleElement type="wholeTable" dxfId="2109"/>
      <tableStyleElement type="headerRow" dxfId="2108"/>
      <tableStyleElement type="totalRow" dxfId="2107"/>
      <tableStyleElement type="firstColumn" dxfId="2106"/>
      <tableStyleElement type="lastColumn" dxfId="2105"/>
      <tableStyleElement type="firstColumnStripe" dxfId="2104"/>
    </tableStyle>
    <tableStyle name="TimeSlicerStyleDark3 2" pivot="0" table="0" count="9" xr9:uid="{EFA9F0D1-F24C-4B5C-A996-2011F65A7F6C}">
      <tableStyleElement type="wholeTable" dxfId="2103"/>
      <tableStyleElement type="headerRow" dxfId="2102"/>
    </tableStyle>
  </tableStyles>
  <colors>
    <mruColors>
      <color rgb="FFFFE5E5"/>
      <color rgb="FF00FF00"/>
      <color rgb="FF66FF33"/>
      <color rgb="FFFF9F9F"/>
      <color rgb="FFFF8989"/>
      <color rgb="FFB9FFD0"/>
      <color rgb="FF66FF99"/>
      <color rgb="FF009999"/>
      <color rgb="FFFFCCFF"/>
      <color rgb="FFFF00FF"/>
    </mruColors>
  </color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2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Dark4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5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6" tint="0.39997558519241921"/>
              <bgColor theme="6"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6"/>
              </stop>
              <stop position="1">
                <color theme="6"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6"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3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5.xml"/><Relationship Id="rId47" Type="http://schemas.openxmlformats.org/officeDocument/2006/relationships/customXml" Target="../customXml/item10.xml"/><Relationship Id="rId50" Type="http://schemas.openxmlformats.org/officeDocument/2006/relationships/customXml" Target="../customXml/item13.xml"/><Relationship Id="rId55" Type="http://schemas.openxmlformats.org/officeDocument/2006/relationships/customXml" Target="../customXml/item1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3.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8" Type="http://schemas.openxmlformats.org/officeDocument/2006/relationships/worksheet" Target="worksheets/sheet8.xml"/><Relationship Id="rId51" Type="http://schemas.openxmlformats.org/officeDocument/2006/relationships/customXml" Target="../customXml/item1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20" Type="http://schemas.openxmlformats.org/officeDocument/2006/relationships/worksheet" Target="worksheets/sheet20.xml"/><Relationship Id="rId41" Type="http://schemas.openxmlformats.org/officeDocument/2006/relationships/customXml" Target="../customXml/item4.xml"/><Relationship Id="rId54"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worksheet" Target="worksheets/sheet10.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2" Type="http://schemas.microsoft.com/office/2007/relationships/hdphoto" Target="../media/hdphoto4.wdp"/><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2" Type="http://schemas.microsoft.com/office/2007/relationships/hdphoto" Target="../media/hdphoto5.wdp"/><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4.png"/></Relationships>
</file>

<file path=xl/drawings/_rels/drawing13.xml.rels><?xml version="1.0" encoding="UTF-8" standalone="yes"?>
<Relationships xmlns="http://schemas.openxmlformats.org/package/2006/relationships"><Relationship Id="rId2" Type="http://schemas.microsoft.com/office/2007/relationships/hdphoto" Target="../media/hdphoto6.wdp"/><Relationship Id="rId1"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7.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38100</xdr:colOff>
      <xdr:row>35</xdr:row>
      <xdr:rowOff>106680</xdr:rowOff>
    </xdr:to>
    <xdr:grpSp>
      <xdr:nvGrpSpPr>
        <xdr:cNvPr id="10" name="Grupo 9">
          <a:extLst>
            <a:ext uri="{FF2B5EF4-FFF2-40B4-BE49-F238E27FC236}">
              <a16:creationId xmlns:a16="http://schemas.microsoft.com/office/drawing/2014/main" id="{2EEC6965-31A8-3B1F-23A2-147F9CD32715}"/>
            </a:ext>
          </a:extLst>
        </xdr:cNvPr>
        <xdr:cNvGrpSpPr/>
      </xdr:nvGrpSpPr>
      <xdr:grpSpPr>
        <a:xfrm>
          <a:off x="0" y="0"/>
          <a:ext cx="16506825" cy="7107555"/>
          <a:chOff x="0" y="0"/>
          <a:chExt cx="13472160" cy="5486400"/>
        </a:xfrm>
      </xdr:grpSpPr>
      <xdr:pic>
        <xdr:nvPicPr>
          <xdr:cNvPr id="6" name="Imagen 5">
            <a:extLst>
              <a:ext uri="{FF2B5EF4-FFF2-40B4-BE49-F238E27FC236}">
                <a16:creationId xmlns:a16="http://schemas.microsoft.com/office/drawing/2014/main" id="{6A8CB576-BC45-5337-60A0-BCF413EEEE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3472160" cy="5486400"/>
          </a:xfrm>
          <a:prstGeom prst="rect">
            <a:avLst/>
          </a:prstGeom>
        </xdr:spPr>
      </xdr:pic>
      <xdr:sp macro="" textlink="">
        <xdr:nvSpPr>
          <xdr:cNvPr id="9" name="Rectángulo 8">
            <a:extLst>
              <a:ext uri="{FF2B5EF4-FFF2-40B4-BE49-F238E27FC236}">
                <a16:creationId xmlns:a16="http://schemas.microsoft.com/office/drawing/2014/main" id="{3F52F601-4EA3-4D44-9100-EF7B86AAA2A3}"/>
              </a:ext>
            </a:extLst>
          </xdr:cNvPr>
          <xdr:cNvSpPr/>
        </xdr:nvSpPr>
        <xdr:spPr>
          <a:xfrm>
            <a:off x="601979" y="556260"/>
            <a:ext cx="12513946" cy="495300"/>
          </a:xfrm>
          <a:prstGeom prst="rect">
            <a:avLst/>
          </a:prstGeom>
          <a:solidFill>
            <a:srgbClr val="A800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T$16">
        <xdr:nvSpPr>
          <xdr:cNvPr id="7" name="CuadroTexto 6">
            <a:extLst>
              <a:ext uri="{FF2B5EF4-FFF2-40B4-BE49-F238E27FC236}">
                <a16:creationId xmlns:a16="http://schemas.microsoft.com/office/drawing/2014/main" id="{791BC66A-77E0-451D-887E-E72A9E4F6518}"/>
              </a:ext>
            </a:extLst>
          </xdr:cNvPr>
          <xdr:cNvSpPr txBox="1"/>
        </xdr:nvSpPr>
        <xdr:spPr>
          <a:xfrm>
            <a:off x="525780" y="548640"/>
            <a:ext cx="12622530" cy="448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3000" b="1" i="0" u="none" strike="noStrike">
                <a:solidFill>
                  <a:schemeClr val="bg1"/>
                </a:solidFill>
                <a:latin typeface="Arial Nova Cond" panose="020B0506020202020204" pitchFamily="34" charset="0"/>
                <a:ea typeface="+mn-ea"/>
                <a:cs typeface="BrowalliaUPC" panose="020B0604020202020204" pitchFamily="34" charset="-34"/>
              </a:rPr>
              <a:t>Herramienta automatizada para documentar auditorías y planes de acción</a:t>
            </a:r>
            <a:endParaRPr lang="es-CO" sz="3000" b="1" i="0" u="none" strike="noStrike">
              <a:solidFill>
                <a:schemeClr val="bg1"/>
              </a:solidFill>
              <a:latin typeface="Arial Nova Cond" panose="020B0506020202020204" pitchFamily="34" charset="0"/>
              <a:ea typeface="+mn-ea"/>
              <a:cs typeface="BrowalliaUPC" panose="020B0604020202020204" pitchFamily="34" charset="-34"/>
            </a:endParaRPr>
          </a:p>
        </xdr:txBody>
      </xdr:sp>
    </xdr:grpSp>
    <xdr:clientData/>
  </xdr:twoCellAnchor>
  <xdr:twoCellAnchor>
    <xdr:from>
      <xdr:col>15</xdr:col>
      <xdr:colOff>220980</xdr:colOff>
      <xdr:row>23</xdr:row>
      <xdr:rowOff>53340</xdr:rowOff>
    </xdr:from>
    <xdr:to>
      <xdr:col>17</xdr:col>
      <xdr:colOff>533400</xdr:colOff>
      <xdr:row>26</xdr:row>
      <xdr:rowOff>91440</xdr:rowOff>
    </xdr:to>
    <xdr:sp macro="[0]!AbrirMenúPrincipal" textlink="">
      <xdr:nvSpPr>
        <xdr:cNvPr id="2" name="Rectángulo: esquinas redondeadas 1">
          <a:extLst>
            <a:ext uri="{FF2B5EF4-FFF2-40B4-BE49-F238E27FC236}">
              <a16:creationId xmlns:a16="http://schemas.microsoft.com/office/drawing/2014/main" id="{0CDA4CDE-B943-3FD4-1956-8CDDF2950B6E}"/>
            </a:ext>
          </a:extLst>
        </xdr:cNvPr>
        <xdr:cNvSpPr/>
      </xdr:nvSpPr>
      <xdr:spPr>
        <a:xfrm>
          <a:off x="12108180" y="4259580"/>
          <a:ext cx="1897380" cy="58674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510540</xdr:colOff>
      <xdr:row>1</xdr:row>
      <xdr:rowOff>7620</xdr:rowOff>
    </xdr:from>
    <xdr:to>
      <xdr:col>38</xdr:col>
      <xdr:colOff>91440</xdr:colOff>
      <xdr:row>3</xdr:row>
      <xdr:rowOff>30480</xdr:rowOff>
    </xdr:to>
    <xdr:sp macro="[0]!AbrirMenúPrincipal" textlink="">
      <xdr:nvSpPr>
        <xdr:cNvPr id="2" name="Rectángulo: esquinas redondeadas 1">
          <a:extLst>
            <a:ext uri="{FF2B5EF4-FFF2-40B4-BE49-F238E27FC236}">
              <a16:creationId xmlns:a16="http://schemas.microsoft.com/office/drawing/2014/main" id="{BC898285-1EBA-4255-9697-E807806B3E25}"/>
            </a:ext>
          </a:extLst>
        </xdr:cNvPr>
        <xdr:cNvSpPr/>
      </xdr:nvSpPr>
      <xdr:spPr>
        <a:xfrm>
          <a:off x="2727960" y="190500"/>
          <a:ext cx="41689020" cy="47244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99061</xdr:colOff>
      <xdr:row>1</xdr:row>
      <xdr:rowOff>681</xdr:rowOff>
    </xdr:from>
    <xdr:to>
      <xdr:col>0</xdr:col>
      <xdr:colOff>590551</xdr:colOff>
      <xdr:row>3</xdr:row>
      <xdr:rowOff>38781</xdr:rowOff>
    </xdr:to>
    <xdr:pic>
      <xdr:nvPicPr>
        <xdr:cNvPr id="6" name="Imagen 5">
          <a:extLst>
            <a:ext uri="{FF2B5EF4-FFF2-40B4-BE49-F238E27FC236}">
              <a16:creationId xmlns:a16="http://schemas.microsoft.com/office/drawing/2014/main" id="{8A1026AD-029B-E19B-02CA-6C8D8C841A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1" y="183561"/>
          <a:ext cx="487680" cy="4876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167640</xdr:colOff>
      <xdr:row>0</xdr:row>
      <xdr:rowOff>114300</xdr:rowOff>
    </xdr:from>
    <xdr:to>
      <xdr:col>17</xdr:col>
      <xdr:colOff>426874</xdr:colOff>
      <xdr:row>2</xdr:row>
      <xdr:rowOff>137160</xdr:rowOff>
    </xdr:to>
    <xdr:sp macro="[0]!AbrirMenúPrincipal" textlink="">
      <xdr:nvSpPr>
        <xdr:cNvPr id="2" name="Rectángulo: esquinas redondeadas 1">
          <a:extLst>
            <a:ext uri="{FF2B5EF4-FFF2-40B4-BE49-F238E27FC236}">
              <a16:creationId xmlns:a16="http://schemas.microsoft.com/office/drawing/2014/main" id="{BEC4F831-09EE-4B57-9949-530DFAD7D253}"/>
            </a:ext>
          </a:extLst>
        </xdr:cNvPr>
        <xdr:cNvSpPr/>
      </xdr:nvSpPr>
      <xdr:spPr>
        <a:xfrm>
          <a:off x="11277600" y="114300"/>
          <a:ext cx="1912774"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91440</xdr:colOff>
      <xdr:row>0</xdr:row>
      <xdr:rowOff>121920</xdr:rowOff>
    </xdr:from>
    <xdr:to>
      <xdr:col>0</xdr:col>
      <xdr:colOff>586740</xdr:colOff>
      <xdr:row>2</xdr:row>
      <xdr:rowOff>247650</xdr:rowOff>
    </xdr:to>
    <xdr:pic>
      <xdr:nvPicPr>
        <xdr:cNvPr id="3" name="Imagen 2">
          <a:extLst>
            <a:ext uri="{FF2B5EF4-FFF2-40B4-BE49-F238E27FC236}">
              <a16:creationId xmlns:a16="http://schemas.microsoft.com/office/drawing/2014/main" id="{B49973C9-1505-4B94-AA4D-0FCEF90FD2FC}"/>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91440" y="121920"/>
          <a:ext cx="487680" cy="4876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381000</xdr:colOff>
      <xdr:row>0</xdr:row>
      <xdr:rowOff>114300</xdr:rowOff>
    </xdr:from>
    <xdr:to>
      <xdr:col>13</xdr:col>
      <xdr:colOff>708814</xdr:colOff>
      <xdr:row>2</xdr:row>
      <xdr:rowOff>137160</xdr:rowOff>
    </xdr:to>
    <xdr:sp macro="[0]!AbrirMenúPrincipal" textlink="">
      <xdr:nvSpPr>
        <xdr:cNvPr id="2" name="Rectángulo: esquinas redondeadas 1">
          <a:extLst>
            <a:ext uri="{FF2B5EF4-FFF2-40B4-BE49-F238E27FC236}">
              <a16:creationId xmlns:a16="http://schemas.microsoft.com/office/drawing/2014/main" id="{79D9A17D-A8B6-4CC0-9E5D-6EFE90A99D6F}"/>
            </a:ext>
          </a:extLst>
        </xdr:cNvPr>
        <xdr:cNvSpPr/>
      </xdr:nvSpPr>
      <xdr:spPr>
        <a:xfrm>
          <a:off x="10507980" y="114300"/>
          <a:ext cx="1912774"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22861</xdr:colOff>
      <xdr:row>0</xdr:row>
      <xdr:rowOff>169367</xdr:rowOff>
    </xdr:from>
    <xdr:to>
      <xdr:col>1</xdr:col>
      <xdr:colOff>38101</xdr:colOff>
      <xdr:row>3</xdr:row>
      <xdr:rowOff>77927</xdr:rowOff>
    </xdr:to>
    <xdr:pic>
      <xdr:nvPicPr>
        <xdr:cNvPr id="4" name="Imagen 3">
          <a:extLst>
            <a:ext uri="{FF2B5EF4-FFF2-40B4-BE49-F238E27FC236}">
              <a16:creationId xmlns:a16="http://schemas.microsoft.com/office/drawing/2014/main" id="{D5B38BFA-45F8-66C7-18DC-F04CED1B9C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1" y="169367"/>
          <a:ext cx="541020" cy="5410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883920</xdr:colOff>
      <xdr:row>0</xdr:row>
      <xdr:rowOff>114300</xdr:rowOff>
    </xdr:from>
    <xdr:to>
      <xdr:col>53</xdr:col>
      <xdr:colOff>68580</xdr:colOff>
      <xdr:row>2</xdr:row>
      <xdr:rowOff>137160</xdr:rowOff>
    </xdr:to>
    <xdr:sp macro="[0]!AbrirMenúPrincipal" textlink="">
      <xdr:nvSpPr>
        <xdr:cNvPr id="2" name="Rectángulo: esquinas redondeadas 1">
          <a:extLst>
            <a:ext uri="{FF2B5EF4-FFF2-40B4-BE49-F238E27FC236}">
              <a16:creationId xmlns:a16="http://schemas.microsoft.com/office/drawing/2014/main" id="{E726AADD-A5BF-4744-AA5D-872C5A704BE2}"/>
            </a:ext>
          </a:extLst>
        </xdr:cNvPr>
        <xdr:cNvSpPr/>
      </xdr:nvSpPr>
      <xdr:spPr>
        <a:xfrm>
          <a:off x="3863340" y="114300"/>
          <a:ext cx="5105400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38100</xdr:colOff>
      <xdr:row>0</xdr:row>
      <xdr:rowOff>114300</xdr:rowOff>
    </xdr:from>
    <xdr:to>
      <xdr:col>0</xdr:col>
      <xdr:colOff>579120</xdr:colOff>
      <xdr:row>3</xdr:row>
      <xdr:rowOff>22860</xdr:rowOff>
    </xdr:to>
    <xdr:pic>
      <xdr:nvPicPr>
        <xdr:cNvPr id="3" name="Imagen 2">
          <a:extLst>
            <a:ext uri="{FF2B5EF4-FFF2-40B4-BE49-F238E27FC236}">
              <a16:creationId xmlns:a16="http://schemas.microsoft.com/office/drawing/2014/main" id="{38A47C1F-D627-408B-9463-7CED3A4C043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38100" y="114300"/>
          <a:ext cx="541020" cy="5410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269393</xdr:colOff>
      <xdr:row>1</xdr:row>
      <xdr:rowOff>53880</xdr:rowOff>
    </xdr:from>
    <xdr:to>
      <xdr:col>23</xdr:col>
      <xdr:colOff>15393</xdr:colOff>
      <xdr:row>3</xdr:row>
      <xdr:rowOff>19166</xdr:rowOff>
    </xdr:to>
    <xdr:sp macro="[0]!AbrirMenúPrincipal" textlink="">
      <xdr:nvSpPr>
        <xdr:cNvPr id="3" name="Rectángulo: esquinas redondeadas 2">
          <a:extLst>
            <a:ext uri="{FF2B5EF4-FFF2-40B4-BE49-F238E27FC236}">
              <a16:creationId xmlns:a16="http://schemas.microsoft.com/office/drawing/2014/main" id="{5578F7BC-FDB5-4C8C-A16C-56E9855756B5}"/>
            </a:ext>
          </a:extLst>
        </xdr:cNvPr>
        <xdr:cNvSpPr/>
      </xdr:nvSpPr>
      <xdr:spPr>
        <a:xfrm>
          <a:off x="6550120" y="207819"/>
          <a:ext cx="21020425"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15394</xdr:colOff>
      <xdr:row>0</xdr:row>
      <xdr:rowOff>38485</xdr:rowOff>
    </xdr:from>
    <xdr:to>
      <xdr:col>1</xdr:col>
      <xdr:colOff>38485</xdr:colOff>
      <xdr:row>3</xdr:row>
      <xdr:rowOff>53879</xdr:rowOff>
    </xdr:to>
    <xdr:pic>
      <xdr:nvPicPr>
        <xdr:cNvPr id="4" name="Imagen 3">
          <a:extLst>
            <a:ext uri="{FF2B5EF4-FFF2-40B4-BE49-F238E27FC236}">
              <a16:creationId xmlns:a16="http://schemas.microsoft.com/office/drawing/2014/main" id="{F830B963-9D34-6B90-5235-67A41E224C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394" y="38485"/>
          <a:ext cx="592667" cy="592667"/>
        </a:xfrm>
        <a:prstGeom prst="rect">
          <a:avLst/>
        </a:prstGeom>
      </xdr:spPr>
    </xdr:pic>
    <xdr:clientData/>
  </xdr:twoCellAnchor>
  <xdr:twoCellAnchor editAs="oneCell">
    <xdr:from>
      <xdr:col>5</xdr:col>
      <xdr:colOff>2001211</xdr:colOff>
      <xdr:row>0</xdr:row>
      <xdr:rowOff>115454</xdr:rowOff>
    </xdr:from>
    <xdr:to>
      <xdr:col>6</xdr:col>
      <xdr:colOff>130772</xdr:colOff>
      <xdr:row>3</xdr:row>
      <xdr:rowOff>92210</xdr:rowOff>
    </xdr:to>
    <xdr:pic macro="[0]!AbrirRegistroDeTarea">
      <xdr:nvPicPr>
        <xdr:cNvPr id="5" name="Imagen 4">
          <a:extLst>
            <a:ext uri="{FF2B5EF4-FFF2-40B4-BE49-F238E27FC236}">
              <a16:creationId xmlns:a16="http://schemas.microsoft.com/office/drawing/2014/main" id="{004115A6-CDAF-FD38-C2DF-334B05F554E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65090" y="115454"/>
          <a:ext cx="542599" cy="54259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323273</xdr:colOff>
      <xdr:row>1</xdr:row>
      <xdr:rowOff>15395</xdr:rowOff>
    </xdr:from>
    <xdr:to>
      <xdr:col>23</xdr:col>
      <xdr:colOff>30788</xdr:colOff>
      <xdr:row>2</xdr:row>
      <xdr:rowOff>250075</xdr:rowOff>
    </xdr:to>
    <xdr:sp macro="[0]!AbrirMenúPrincipal" textlink="">
      <xdr:nvSpPr>
        <xdr:cNvPr id="3" name="Rectángulo: esquinas redondeadas 2">
          <a:extLst>
            <a:ext uri="{FF2B5EF4-FFF2-40B4-BE49-F238E27FC236}">
              <a16:creationId xmlns:a16="http://schemas.microsoft.com/office/drawing/2014/main" id="{50D863D3-E40F-47A8-8BEE-CA66C3453E62}"/>
            </a:ext>
          </a:extLst>
        </xdr:cNvPr>
        <xdr:cNvSpPr/>
      </xdr:nvSpPr>
      <xdr:spPr>
        <a:xfrm>
          <a:off x="5741940" y="169334"/>
          <a:ext cx="1762606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15394</xdr:colOff>
      <xdr:row>0</xdr:row>
      <xdr:rowOff>38484</xdr:rowOff>
    </xdr:from>
    <xdr:to>
      <xdr:col>1</xdr:col>
      <xdr:colOff>0</xdr:colOff>
      <xdr:row>3</xdr:row>
      <xdr:rowOff>53878</xdr:rowOff>
    </xdr:to>
    <xdr:pic>
      <xdr:nvPicPr>
        <xdr:cNvPr id="2" name="Imagen 1">
          <a:extLst>
            <a:ext uri="{FF2B5EF4-FFF2-40B4-BE49-F238E27FC236}">
              <a16:creationId xmlns:a16="http://schemas.microsoft.com/office/drawing/2014/main" id="{4F655F22-1D8C-4A43-A2CD-01A351CAC94D}"/>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5394" y="38484"/>
          <a:ext cx="592667" cy="59266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11</xdr:col>
      <xdr:colOff>38100</xdr:colOff>
      <xdr:row>0</xdr:row>
      <xdr:rowOff>91440</xdr:rowOff>
    </xdr:from>
    <xdr:to>
      <xdr:col>58</xdr:col>
      <xdr:colOff>0</xdr:colOff>
      <xdr:row>2</xdr:row>
      <xdr:rowOff>175260</xdr:rowOff>
    </xdr:to>
    <xdr:sp macro="[0]!AbrirMenúPrincipal" textlink="">
      <xdr:nvSpPr>
        <xdr:cNvPr id="3" name="Rectángulo: esquinas redondeadas 2">
          <a:extLst>
            <a:ext uri="{FF2B5EF4-FFF2-40B4-BE49-F238E27FC236}">
              <a16:creationId xmlns:a16="http://schemas.microsoft.com/office/drawing/2014/main" id="{E9C0D100-F7B2-4501-AF41-358150C3C291}"/>
            </a:ext>
          </a:extLst>
        </xdr:cNvPr>
        <xdr:cNvSpPr/>
      </xdr:nvSpPr>
      <xdr:spPr>
        <a:xfrm>
          <a:off x="5516880" y="91440"/>
          <a:ext cx="4770882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68580</xdr:colOff>
      <xdr:row>0</xdr:row>
      <xdr:rowOff>60350</xdr:rowOff>
    </xdr:from>
    <xdr:to>
      <xdr:col>0</xdr:col>
      <xdr:colOff>590550</xdr:colOff>
      <xdr:row>3</xdr:row>
      <xdr:rowOff>18440</xdr:rowOff>
    </xdr:to>
    <xdr:pic>
      <xdr:nvPicPr>
        <xdr:cNvPr id="4" name="Imagen 3">
          <a:extLst>
            <a:ext uri="{FF2B5EF4-FFF2-40B4-BE49-F238E27FC236}">
              <a16:creationId xmlns:a16="http://schemas.microsoft.com/office/drawing/2014/main" id="{D56B62B9-24A5-703E-905F-C0B6046F3DF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 y="60350"/>
          <a:ext cx="521970" cy="529590"/>
        </a:xfrm>
        <a:prstGeom prst="rect">
          <a:avLst/>
        </a:prstGeom>
      </xdr:spPr>
    </xdr:pic>
    <xdr:clientData/>
  </xdr:twoCellAnchor>
  <xdr:twoCellAnchor editAs="oneCell">
    <xdr:from>
      <xdr:col>10</xdr:col>
      <xdr:colOff>60961</xdr:colOff>
      <xdr:row>0</xdr:row>
      <xdr:rowOff>83821</xdr:rowOff>
    </xdr:from>
    <xdr:to>
      <xdr:col>10</xdr:col>
      <xdr:colOff>514351</xdr:colOff>
      <xdr:row>2</xdr:row>
      <xdr:rowOff>224791</xdr:rowOff>
    </xdr:to>
    <xdr:pic macro="[0]!AbrirRegistroDeTareaP">
      <xdr:nvPicPr>
        <xdr:cNvPr id="2" name="Imagen 1">
          <a:extLst>
            <a:ext uri="{FF2B5EF4-FFF2-40B4-BE49-F238E27FC236}">
              <a16:creationId xmlns:a16="http://schemas.microsoft.com/office/drawing/2014/main" id="{3F939E4B-CB63-4FD7-853D-B90BEFC5D24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45381" y="83821"/>
          <a:ext cx="453390" cy="44577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9</xdr:col>
      <xdr:colOff>670560</xdr:colOff>
      <xdr:row>0</xdr:row>
      <xdr:rowOff>106680</xdr:rowOff>
    </xdr:from>
    <xdr:to>
      <xdr:col>58</xdr:col>
      <xdr:colOff>7620</xdr:colOff>
      <xdr:row>2</xdr:row>
      <xdr:rowOff>190500</xdr:rowOff>
    </xdr:to>
    <xdr:sp macro="[0]!AbrirMenúPrincipal" textlink="">
      <xdr:nvSpPr>
        <xdr:cNvPr id="3" name="Rectángulo: esquinas redondeadas 2">
          <a:extLst>
            <a:ext uri="{FF2B5EF4-FFF2-40B4-BE49-F238E27FC236}">
              <a16:creationId xmlns:a16="http://schemas.microsoft.com/office/drawing/2014/main" id="{15709116-93C9-4111-8EF7-48FDCB8FA389}"/>
            </a:ext>
          </a:extLst>
        </xdr:cNvPr>
        <xdr:cNvSpPr/>
      </xdr:nvSpPr>
      <xdr:spPr>
        <a:xfrm>
          <a:off x="4556760" y="106680"/>
          <a:ext cx="4884420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91440</xdr:colOff>
      <xdr:row>0</xdr:row>
      <xdr:rowOff>53340</xdr:rowOff>
    </xdr:from>
    <xdr:to>
      <xdr:col>0</xdr:col>
      <xdr:colOff>628650</xdr:colOff>
      <xdr:row>3</xdr:row>
      <xdr:rowOff>19050</xdr:rowOff>
    </xdr:to>
    <xdr:pic>
      <xdr:nvPicPr>
        <xdr:cNvPr id="2" name="Imagen 1">
          <a:extLst>
            <a:ext uri="{FF2B5EF4-FFF2-40B4-BE49-F238E27FC236}">
              <a16:creationId xmlns:a16="http://schemas.microsoft.com/office/drawing/2014/main" id="{9F74E8A6-5CB9-4496-9BD5-745D9E0F515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91440" y="53340"/>
          <a:ext cx="525780" cy="52578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1798320</xdr:colOff>
      <xdr:row>0</xdr:row>
      <xdr:rowOff>83820</xdr:rowOff>
    </xdr:from>
    <xdr:to>
      <xdr:col>54</xdr:col>
      <xdr:colOff>53340</xdr:colOff>
      <xdr:row>2</xdr:row>
      <xdr:rowOff>167640</xdr:rowOff>
    </xdr:to>
    <xdr:sp macro="[0]!AbrirMenúPrincipal" textlink="">
      <xdr:nvSpPr>
        <xdr:cNvPr id="2" name="Rectángulo: esquinas redondeadas 1">
          <a:extLst>
            <a:ext uri="{FF2B5EF4-FFF2-40B4-BE49-F238E27FC236}">
              <a16:creationId xmlns:a16="http://schemas.microsoft.com/office/drawing/2014/main" id="{D56CDFEE-2B28-483B-8492-66646AA5F86D}"/>
            </a:ext>
          </a:extLst>
        </xdr:cNvPr>
        <xdr:cNvSpPr/>
      </xdr:nvSpPr>
      <xdr:spPr>
        <a:xfrm>
          <a:off x="7665720" y="83820"/>
          <a:ext cx="5041392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129540</xdr:colOff>
      <xdr:row>0</xdr:row>
      <xdr:rowOff>76200</xdr:rowOff>
    </xdr:from>
    <xdr:to>
      <xdr:col>1</xdr:col>
      <xdr:colOff>55245</xdr:colOff>
      <xdr:row>2</xdr:row>
      <xdr:rowOff>228600</xdr:rowOff>
    </xdr:to>
    <xdr:pic>
      <xdr:nvPicPr>
        <xdr:cNvPr id="4" name="Imagen 3">
          <a:extLst>
            <a:ext uri="{FF2B5EF4-FFF2-40B4-BE49-F238E27FC236}">
              <a16:creationId xmlns:a16="http://schemas.microsoft.com/office/drawing/2014/main" id="{B49A8BAF-C460-F342-5230-67E3616264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 y="76200"/>
          <a:ext cx="472440" cy="457200"/>
        </a:xfrm>
        <a:prstGeom prst="rect">
          <a:avLst/>
        </a:prstGeom>
      </xdr:spPr>
    </xdr:pic>
    <xdr:clientData/>
  </xdr:twoCellAnchor>
  <xdr:twoCellAnchor editAs="oneCell">
    <xdr:from>
      <xdr:col>8</xdr:col>
      <xdr:colOff>906780</xdr:colOff>
      <xdr:row>0</xdr:row>
      <xdr:rowOff>83820</xdr:rowOff>
    </xdr:from>
    <xdr:to>
      <xdr:col>8</xdr:col>
      <xdr:colOff>1388745</xdr:colOff>
      <xdr:row>2</xdr:row>
      <xdr:rowOff>228600</xdr:rowOff>
    </xdr:to>
    <xdr:pic macro="[0]!AbrirRegistroDeHallazgo">
      <xdr:nvPicPr>
        <xdr:cNvPr id="3" name="Imagen 2">
          <a:extLst>
            <a:ext uri="{FF2B5EF4-FFF2-40B4-BE49-F238E27FC236}">
              <a16:creationId xmlns:a16="http://schemas.microsoft.com/office/drawing/2014/main" id="{DC4D6ED0-B95B-4F95-AFBA-E44B3A030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70620" y="83820"/>
          <a:ext cx="495300" cy="44958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9</xdr:col>
      <xdr:colOff>7620</xdr:colOff>
      <xdr:row>0</xdr:row>
      <xdr:rowOff>91440</xdr:rowOff>
    </xdr:from>
    <xdr:to>
      <xdr:col>54</xdr:col>
      <xdr:colOff>60960</xdr:colOff>
      <xdr:row>2</xdr:row>
      <xdr:rowOff>175260</xdr:rowOff>
    </xdr:to>
    <xdr:sp macro="[0]!AbrirMenúPrincipal" textlink="">
      <xdr:nvSpPr>
        <xdr:cNvPr id="2" name="Rectángulo: esquinas redondeadas 1">
          <a:extLst>
            <a:ext uri="{FF2B5EF4-FFF2-40B4-BE49-F238E27FC236}">
              <a16:creationId xmlns:a16="http://schemas.microsoft.com/office/drawing/2014/main" id="{B64946B7-A2F9-4A9F-8004-6C70E006C5C1}"/>
            </a:ext>
          </a:extLst>
        </xdr:cNvPr>
        <xdr:cNvSpPr/>
      </xdr:nvSpPr>
      <xdr:spPr>
        <a:xfrm>
          <a:off x="7612380" y="91440"/>
          <a:ext cx="4280154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106680</xdr:colOff>
      <xdr:row>0</xdr:row>
      <xdr:rowOff>83820</xdr:rowOff>
    </xdr:from>
    <xdr:to>
      <xdr:col>0</xdr:col>
      <xdr:colOff>554355</xdr:colOff>
      <xdr:row>2</xdr:row>
      <xdr:rowOff>247650</xdr:rowOff>
    </xdr:to>
    <xdr:pic>
      <xdr:nvPicPr>
        <xdr:cNvPr id="3" name="Imagen 2">
          <a:extLst>
            <a:ext uri="{FF2B5EF4-FFF2-40B4-BE49-F238E27FC236}">
              <a16:creationId xmlns:a16="http://schemas.microsoft.com/office/drawing/2014/main" id="{10B500F5-2381-4CF1-8BD6-442C1294CD6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06680" y="83820"/>
          <a:ext cx="457200" cy="4572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358140</xdr:colOff>
      <xdr:row>0</xdr:row>
      <xdr:rowOff>106680</xdr:rowOff>
    </xdr:from>
    <xdr:to>
      <xdr:col>12</xdr:col>
      <xdr:colOff>701040</xdr:colOff>
      <xdr:row>2</xdr:row>
      <xdr:rowOff>190500</xdr:rowOff>
    </xdr:to>
    <xdr:sp macro="[0]!AbrirMenúPrincipal" textlink="">
      <xdr:nvSpPr>
        <xdr:cNvPr id="2" name="Rectángulo: esquinas redondeadas 1">
          <a:extLst>
            <a:ext uri="{FF2B5EF4-FFF2-40B4-BE49-F238E27FC236}">
              <a16:creationId xmlns:a16="http://schemas.microsoft.com/office/drawing/2014/main" id="{1769D992-AFD8-4CF4-86B4-5DFA7883B93D}"/>
            </a:ext>
          </a:extLst>
        </xdr:cNvPr>
        <xdr:cNvSpPr/>
      </xdr:nvSpPr>
      <xdr:spPr>
        <a:xfrm>
          <a:off x="8900160" y="106680"/>
          <a:ext cx="208026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0</xdr:colOff>
      <xdr:row>0</xdr:row>
      <xdr:rowOff>136550</xdr:rowOff>
    </xdr:from>
    <xdr:to>
      <xdr:col>0</xdr:col>
      <xdr:colOff>474345</xdr:colOff>
      <xdr:row>3</xdr:row>
      <xdr:rowOff>56540</xdr:rowOff>
    </xdr:to>
    <xdr:pic>
      <xdr:nvPicPr>
        <xdr:cNvPr id="4" name="Imagen 3">
          <a:extLst>
            <a:ext uri="{FF2B5EF4-FFF2-40B4-BE49-F238E27FC236}">
              <a16:creationId xmlns:a16="http://schemas.microsoft.com/office/drawing/2014/main" id="{F3C394A9-EBC5-8681-BB23-FD2AA05AB25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36550"/>
          <a:ext cx="474345" cy="491490"/>
        </a:xfrm>
        <a:prstGeom prst="rect">
          <a:avLst/>
        </a:prstGeom>
      </xdr:spPr>
    </xdr:pic>
    <xdr:clientData/>
  </xdr:twoCellAnchor>
  <xdr:twoCellAnchor editAs="oneCell">
    <xdr:from>
      <xdr:col>13</xdr:col>
      <xdr:colOff>190500</xdr:colOff>
      <xdr:row>0</xdr:row>
      <xdr:rowOff>68580</xdr:rowOff>
    </xdr:from>
    <xdr:to>
      <xdr:col>13</xdr:col>
      <xdr:colOff>626745</xdr:colOff>
      <xdr:row>2</xdr:row>
      <xdr:rowOff>209550</xdr:rowOff>
    </xdr:to>
    <xdr:pic macro="[0]!AbrirRegistroDePlanDeA">
      <xdr:nvPicPr>
        <xdr:cNvPr id="3" name="Imagen 2">
          <a:extLst>
            <a:ext uri="{FF2B5EF4-FFF2-40B4-BE49-F238E27FC236}">
              <a16:creationId xmlns:a16="http://schemas.microsoft.com/office/drawing/2014/main" id="{3B363289-2B0E-463F-8E6C-FBDD3E094C5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353800" y="68580"/>
          <a:ext cx="449580" cy="44958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533400</xdr:colOff>
      <xdr:row>0</xdr:row>
      <xdr:rowOff>38100</xdr:rowOff>
    </xdr:from>
    <xdr:to>
      <xdr:col>12</xdr:col>
      <xdr:colOff>731520</xdr:colOff>
      <xdr:row>2</xdr:row>
      <xdr:rowOff>121920</xdr:rowOff>
    </xdr:to>
    <xdr:sp macro="[0]!AbrirMenúPrincipal" textlink="">
      <xdr:nvSpPr>
        <xdr:cNvPr id="2" name="Rectángulo: esquinas redondeadas 1">
          <a:extLst>
            <a:ext uri="{FF2B5EF4-FFF2-40B4-BE49-F238E27FC236}">
              <a16:creationId xmlns:a16="http://schemas.microsoft.com/office/drawing/2014/main" id="{FD6259A3-E2A0-49FF-949D-3EA103E11ACD}"/>
            </a:ext>
          </a:extLst>
        </xdr:cNvPr>
        <xdr:cNvSpPr/>
      </xdr:nvSpPr>
      <xdr:spPr>
        <a:xfrm>
          <a:off x="9822180" y="38100"/>
          <a:ext cx="193548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0</xdr:colOff>
      <xdr:row>0</xdr:row>
      <xdr:rowOff>60350</xdr:rowOff>
    </xdr:from>
    <xdr:to>
      <xdr:col>0</xdr:col>
      <xdr:colOff>478155</xdr:colOff>
      <xdr:row>2</xdr:row>
      <xdr:rowOff>250850</xdr:rowOff>
    </xdr:to>
    <xdr:pic>
      <xdr:nvPicPr>
        <xdr:cNvPr id="3" name="Imagen 2">
          <a:extLst>
            <a:ext uri="{FF2B5EF4-FFF2-40B4-BE49-F238E27FC236}">
              <a16:creationId xmlns:a16="http://schemas.microsoft.com/office/drawing/2014/main" id="{5D83F367-C784-4EB3-9CCA-E1C837FDC54D}"/>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60350"/>
          <a:ext cx="487680" cy="48768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5</xdr:col>
      <xdr:colOff>69273</xdr:colOff>
      <xdr:row>1</xdr:row>
      <xdr:rowOff>68580</xdr:rowOff>
    </xdr:from>
    <xdr:to>
      <xdr:col>17</xdr:col>
      <xdr:colOff>37785</xdr:colOff>
      <xdr:row>3</xdr:row>
      <xdr:rowOff>7620</xdr:rowOff>
    </xdr:to>
    <xdr:sp macro="[0]!AbrirMenúPrincipal" textlink="">
      <xdr:nvSpPr>
        <xdr:cNvPr id="2" name="Rectángulo: esquinas redondeadas 1">
          <a:extLst>
            <a:ext uri="{FF2B5EF4-FFF2-40B4-BE49-F238E27FC236}">
              <a16:creationId xmlns:a16="http://schemas.microsoft.com/office/drawing/2014/main" id="{C8EA07EF-7E65-4D5E-9A78-67ABE953BA48}"/>
            </a:ext>
          </a:extLst>
        </xdr:cNvPr>
        <xdr:cNvSpPr/>
      </xdr:nvSpPr>
      <xdr:spPr>
        <a:xfrm>
          <a:off x="5321405" y="251208"/>
          <a:ext cx="14944016" cy="386164"/>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editAs="oneCell">
    <xdr:from>
      <xdr:col>0</xdr:col>
      <xdr:colOff>91441</xdr:colOff>
      <xdr:row>0</xdr:row>
      <xdr:rowOff>127441</xdr:rowOff>
    </xdr:from>
    <xdr:to>
      <xdr:col>0</xdr:col>
      <xdr:colOff>588645</xdr:colOff>
      <xdr:row>3</xdr:row>
      <xdr:rowOff>16950</xdr:rowOff>
    </xdr:to>
    <xdr:pic>
      <xdr:nvPicPr>
        <xdr:cNvPr id="4" name="Imagen 3">
          <a:extLst>
            <a:ext uri="{FF2B5EF4-FFF2-40B4-BE49-F238E27FC236}">
              <a16:creationId xmlns:a16="http://schemas.microsoft.com/office/drawing/2014/main" id="{4F066C2B-3760-3D39-6028-0284834E59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441" y="127441"/>
          <a:ext cx="510539" cy="510539"/>
        </a:xfrm>
        <a:prstGeom prst="rect">
          <a:avLst/>
        </a:prstGeom>
      </xdr:spPr>
    </xdr:pic>
    <xdr:clientData/>
  </xdr:twoCellAnchor>
  <xdr:twoCellAnchor editAs="oneCell">
    <xdr:from>
      <xdr:col>4</xdr:col>
      <xdr:colOff>386416</xdr:colOff>
      <xdr:row>1</xdr:row>
      <xdr:rowOff>67258</xdr:rowOff>
    </xdr:from>
    <xdr:to>
      <xdr:col>4</xdr:col>
      <xdr:colOff>835996</xdr:colOff>
      <xdr:row>3</xdr:row>
      <xdr:rowOff>55828</xdr:rowOff>
    </xdr:to>
    <xdr:pic macro="[0]!AbrirRegistroDeActividadesDiarias">
      <xdr:nvPicPr>
        <xdr:cNvPr id="3" name="Imagen 2">
          <a:extLst>
            <a:ext uri="{FF2B5EF4-FFF2-40B4-BE49-F238E27FC236}">
              <a16:creationId xmlns:a16="http://schemas.microsoft.com/office/drawing/2014/main" id="{550E2514-6C6D-47E1-84F7-D0C0A761F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769490" y="249886"/>
          <a:ext cx="449580" cy="4433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4381500</xdr:colOff>
      <xdr:row>0</xdr:row>
      <xdr:rowOff>113690</xdr:rowOff>
    </xdr:from>
    <xdr:to>
      <xdr:col>5</xdr:col>
      <xdr:colOff>5067300</xdr:colOff>
      <xdr:row>2</xdr:row>
      <xdr:rowOff>448970</xdr:rowOff>
    </xdr:to>
    <xdr:pic macro="[0]!ActualizarTodo">
      <xdr:nvPicPr>
        <xdr:cNvPr id="3" name="Imagen 2">
          <a:extLst>
            <a:ext uri="{FF2B5EF4-FFF2-40B4-BE49-F238E27FC236}">
              <a16:creationId xmlns:a16="http://schemas.microsoft.com/office/drawing/2014/main" id="{E6A237B3-93DB-6B1F-6FAB-0D62D191AB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8620" y="113690"/>
          <a:ext cx="685800" cy="685800"/>
        </a:xfrm>
        <a:prstGeom prst="rect">
          <a:avLst/>
        </a:prstGeom>
      </xdr:spPr>
    </xdr:pic>
    <xdr:clientData/>
  </xdr:twoCellAnchor>
  <xdr:twoCellAnchor>
    <xdr:from>
      <xdr:col>5</xdr:col>
      <xdr:colOff>5574631</xdr:colOff>
      <xdr:row>1</xdr:row>
      <xdr:rowOff>93579</xdr:rowOff>
    </xdr:from>
    <xdr:to>
      <xdr:col>14</xdr:col>
      <xdr:colOff>5534304</xdr:colOff>
      <xdr:row>2</xdr:row>
      <xdr:rowOff>292585</xdr:rowOff>
    </xdr:to>
    <xdr:sp macro="[0]!AbrirMenúPrincipal" textlink="">
      <xdr:nvSpPr>
        <xdr:cNvPr id="2" name="Rectángulo: esquinas redondeadas 1">
          <a:extLst>
            <a:ext uri="{FF2B5EF4-FFF2-40B4-BE49-F238E27FC236}">
              <a16:creationId xmlns:a16="http://schemas.microsoft.com/office/drawing/2014/main" id="{63592ED1-B81F-45EA-863F-A2EFAE8645BC}"/>
            </a:ext>
          </a:extLst>
        </xdr:cNvPr>
        <xdr:cNvSpPr/>
      </xdr:nvSpPr>
      <xdr:spPr>
        <a:xfrm>
          <a:off x="13007473" y="280737"/>
          <a:ext cx="15025884" cy="386164"/>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41</xdr:col>
      <xdr:colOff>0</xdr:colOff>
      <xdr:row>34</xdr:row>
      <xdr:rowOff>0</xdr:rowOff>
    </xdr:from>
    <xdr:to>
      <xdr:col>41</xdr:col>
      <xdr:colOff>304800</xdr:colOff>
      <xdr:row>35</xdr:row>
      <xdr:rowOff>122150</xdr:rowOff>
    </xdr:to>
    <xdr:sp macro="" textlink="">
      <xdr:nvSpPr>
        <xdr:cNvPr id="25601" name="AutoShape 1">
          <a:extLst>
            <a:ext uri="{FF2B5EF4-FFF2-40B4-BE49-F238E27FC236}">
              <a16:creationId xmlns:a16="http://schemas.microsoft.com/office/drawing/2014/main" id="{45EA67CF-7F60-5904-8E7B-4638CF9A4B1F}"/>
            </a:ext>
          </a:extLst>
        </xdr:cNvPr>
        <xdr:cNvSpPr>
          <a:spLocks noChangeAspect="1" noChangeArrowheads="1"/>
        </xdr:cNvSpPr>
      </xdr:nvSpPr>
      <xdr:spPr bwMode="auto">
        <a:xfrm>
          <a:off x="83362800" y="712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716280</xdr:colOff>
      <xdr:row>0</xdr:row>
      <xdr:rowOff>90830</xdr:rowOff>
    </xdr:from>
    <xdr:to>
      <xdr:col>10</xdr:col>
      <xdr:colOff>148243</xdr:colOff>
      <xdr:row>3</xdr:row>
      <xdr:rowOff>107975</xdr:rowOff>
    </xdr:to>
    <xdr:pic macro="[0]!AbrirRegistroDeUsuario">
      <xdr:nvPicPr>
        <xdr:cNvPr id="2" name="Imagen 1">
          <a:extLst>
            <a:ext uri="{FF2B5EF4-FFF2-40B4-BE49-F238E27FC236}">
              <a16:creationId xmlns:a16="http://schemas.microsoft.com/office/drawing/2014/main" id="{CFF44DFB-1029-4297-A321-8434A50431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65280" y="90830"/>
          <a:ext cx="620683" cy="624840"/>
        </a:xfrm>
        <a:prstGeom prst="rect">
          <a:avLst/>
        </a:prstGeom>
        <a:ln>
          <a:noFill/>
        </a:ln>
      </xdr:spPr>
    </xdr:pic>
    <xdr:clientData/>
  </xdr:twoCellAnchor>
  <xdr:twoCellAnchor editAs="oneCell">
    <xdr:from>
      <xdr:col>0</xdr:col>
      <xdr:colOff>15240</xdr:colOff>
      <xdr:row>0</xdr:row>
      <xdr:rowOff>160020</xdr:rowOff>
    </xdr:from>
    <xdr:to>
      <xdr:col>0</xdr:col>
      <xdr:colOff>529406</xdr:colOff>
      <xdr:row>3</xdr:row>
      <xdr:rowOff>36011</xdr:rowOff>
    </xdr:to>
    <xdr:pic>
      <xdr:nvPicPr>
        <xdr:cNvPr id="3" name="Imagen 2">
          <a:extLst>
            <a:ext uri="{FF2B5EF4-FFF2-40B4-BE49-F238E27FC236}">
              <a16:creationId xmlns:a16="http://schemas.microsoft.com/office/drawing/2014/main" id="{53B966B6-C2EF-4EDB-ABC5-623EA2D6B9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40" y="160020"/>
          <a:ext cx="508451" cy="508451"/>
        </a:xfrm>
        <a:prstGeom prst="rect">
          <a:avLst/>
        </a:prstGeom>
      </xdr:spPr>
    </xdr:pic>
    <xdr:clientData/>
  </xdr:twoCellAnchor>
  <xdr:twoCellAnchor>
    <xdr:from>
      <xdr:col>7</xdr:col>
      <xdr:colOff>1406236</xdr:colOff>
      <xdr:row>1</xdr:row>
      <xdr:rowOff>62345</xdr:rowOff>
    </xdr:from>
    <xdr:to>
      <xdr:col>9</xdr:col>
      <xdr:colOff>320733</xdr:colOff>
      <xdr:row>3</xdr:row>
      <xdr:rowOff>692</xdr:rowOff>
    </xdr:to>
    <xdr:sp macro="[0]!AbrirMenúPrincipal" textlink="">
      <xdr:nvSpPr>
        <xdr:cNvPr id="5" name="Rectángulo: esquinas redondeadas 4">
          <a:extLst>
            <a:ext uri="{FF2B5EF4-FFF2-40B4-BE49-F238E27FC236}">
              <a16:creationId xmlns:a16="http://schemas.microsoft.com/office/drawing/2014/main" id="{A40938EB-67AB-4364-A70D-68E708E7D609}"/>
            </a:ext>
          </a:extLst>
        </xdr:cNvPr>
        <xdr:cNvSpPr/>
      </xdr:nvSpPr>
      <xdr:spPr>
        <a:xfrm>
          <a:off x="9296400" y="242454"/>
          <a:ext cx="208026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1464732</xdr:colOff>
      <xdr:row>6</xdr:row>
      <xdr:rowOff>152403</xdr:rowOff>
    </xdr:from>
    <xdr:to>
      <xdr:col>1</xdr:col>
      <xdr:colOff>3622</xdr:colOff>
      <xdr:row>8</xdr:row>
      <xdr:rowOff>40033</xdr:rowOff>
    </xdr:to>
    <xdr:pic macro="[0]!MostrarRegistroDeRemitente">
      <xdr:nvPicPr>
        <xdr:cNvPr id="31" name="Imagen 7">
          <a:extLst>
            <a:ext uri="{FF2B5EF4-FFF2-40B4-BE49-F238E27FC236}">
              <a16:creationId xmlns:a16="http://schemas.microsoft.com/office/drawing/2014/main" id="{47F100A0-A9C8-4EF9-8DD3-1CE6FA013A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4732" y="1278470"/>
          <a:ext cx="215290" cy="260163"/>
        </a:xfrm>
        <a:prstGeom prst="rect">
          <a:avLst/>
        </a:prstGeom>
      </xdr:spPr>
    </xdr:pic>
    <xdr:clientData/>
  </xdr:twoCellAnchor>
  <xdr:twoCellAnchor editAs="oneCell">
    <xdr:from>
      <xdr:col>0</xdr:col>
      <xdr:colOff>1456266</xdr:colOff>
      <xdr:row>10</xdr:row>
      <xdr:rowOff>152401</xdr:rowOff>
    </xdr:from>
    <xdr:to>
      <xdr:col>0</xdr:col>
      <xdr:colOff>1692511</xdr:colOff>
      <xdr:row>12</xdr:row>
      <xdr:rowOff>36645</xdr:rowOff>
    </xdr:to>
    <xdr:pic macro="[0]!AuditoresInforme">
      <xdr:nvPicPr>
        <xdr:cNvPr id="37" name="Imagen 9">
          <a:extLst>
            <a:ext uri="{FF2B5EF4-FFF2-40B4-BE49-F238E27FC236}">
              <a16:creationId xmlns:a16="http://schemas.microsoft.com/office/drawing/2014/main" id="{0EFCBD48-E343-44AC-A1B1-7EC2273A41C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6266" y="2023534"/>
          <a:ext cx="215290" cy="256776"/>
        </a:xfrm>
        <a:prstGeom prst="rect">
          <a:avLst/>
        </a:prstGeom>
      </xdr:spPr>
    </xdr:pic>
    <xdr:clientData/>
  </xdr:twoCellAnchor>
  <xdr:twoCellAnchor>
    <xdr:from>
      <xdr:col>0</xdr:col>
      <xdr:colOff>45720</xdr:colOff>
      <xdr:row>13</xdr:row>
      <xdr:rowOff>154132</xdr:rowOff>
    </xdr:from>
    <xdr:to>
      <xdr:col>0</xdr:col>
      <xdr:colOff>1703416</xdr:colOff>
      <xdr:row>15</xdr:row>
      <xdr:rowOff>169487</xdr:rowOff>
    </xdr:to>
    <xdr:sp macro="[0]!AbrirMenúPrincipal" textlink="">
      <xdr:nvSpPr>
        <xdr:cNvPr id="2" name="Rectángulo: esquinas redondeadas 1">
          <a:extLst>
            <a:ext uri="{FF2B5EF4-FFF2-40B4-BE49-F238E27FC236}">
              <a16:creationId xmlns:a16="http://schemas.microsoft.com/office/drawing/2014/main" id="{CE131374-5BAC-4658-8D3F-27A0AF97AD5A}"/>
            </a:ext>
          </a:extLst>
        </xdr:cNvPr>
        <xdr:cNvSpPr/>
      </xdr:nvSpPr>
      <xdr:spPr>
        <a:xfrm>
          <a:off x="45720" y="2661112"/>
          <a:ext cx="1657696" cy="381115"/>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twoCellAnchor>
    <xdr:from>
      <xdr:col>0</xdr:col>
      <xdr:colOff>60960</xdr:colOff>
      <xdr:row>17</xdr:row>
      <xdr:rowOff>15240</xdr:rowOff>
    </xdr:from>
    <xdr:to>
      <xdr:col>0</xdr:col>
      <xdr:colOff>1699260</xdr:colOff>
      <xdr:row>19</xdr:row>
      <xdr:rowOff>22860</xdr:rowOff>
    </xdr:to>
    <xdr:sp macro="[0]!ImprimirInforme" textlink="">
      <xdr:nvSpPr>
        <xdr:cNvPr id="3" name="Rectángulo: esquinas redondeadas 2">
          <a:extLst>
            <a:ext uri="{FF2B5EF4-FFF2-40B4-BE49-F238E27FC236}">
              <a16:creationId xmlns:a16="http://schemas.microsoft.com/office/drawing/2014/main" id="{1BFDA339-FE60-BE80-ACF2-6D4B939F081E}"/>
            </a:ext>
          </a:extLst>
        </xdr:cNvPr>
        <xdr:cNvSpPr/>
      </xdr:nvSpPr>
      <xdr:spPr>
        <a:xfrm>
          <a:off x="60960" y="3253740"/>
          <a:ext cx="1638300" cy="373380"/>
        </a:xfrm>
        <a:prstGeom prst="roundRect">
          <a:avLst/>
        </a:prstGeom>
        <a:solidFill>
          <a:srgbClr val="C00000"/>
        </a:solidFill>
        <a:ln>
          <a:solidFill>
            <a:schemeClr val="tx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Imprimir informe</a:t>
          </a:r>
        </a:p>
      </xdr:txBody>
    </xdr:sp>
    <xdr:clientData/>
  </xdr:twoCellAnchor>
  <xdr:oneCellAnchor>
    <xdr:from>
      <xdr:col>0</xdr:col>
      <xdr:colOff>1456266</xdr:colOff>
      <xdr:row>8</xdr:row>
      <xdr:rowOff>152401</xdr:rowOff>
    </xdr:from>
    <xdr:ext cx="278155" cy="250004"/>
    <xdr:pic macro="[0]!SubtipoDeInforme">
      <xdr:nvPicPr>
        <xdr:cNvPr id="4" name="Imagen 9">
          <a:extLst>
            <a:ext uri="{FF2B5EF4-FFF2-40B4-BE49-F238E27FC236}">
              <a16:creationId xmlns:a16="http://schemas.microsoft.com/office/drawing/2014/main" id="{C4C1C9EC-8A97-46D8-B8BD-BA762A03BE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6266" y="2110741"/>
          <a:ext cx="278155" cy="250004"/>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xdr:twoCellAnchor>
    <xdr:from>
      <xdr:col>39</xdr:col>
      <xdr:colOff>220980</xdr:colOff>
      <xdr:row>9</xdr:row>
      <xdr:rowOff>38100</xdr:rowOff>
    </xdr:from>
    <xdr:to>
      <xdr:col>46</xdr:col>
      <xdr:colOff>225136</xdr:colOff>
      <xdr:row>11</xdr:row>
      <xdr:rowOff>53455</xdr:rowOff>
    </xdr:to>
    <xdr:sp macro="[0]!AbrirMenúPrincipal" textlink="">
      <xdr:nvSpPr>
        <xdr:cNvPr id="2" name="Rectángulo: esquinas redondeadas 1">
          <a:extLst>
            <a:ext uri="{FF2B5EF4-FFF2-40B4-BE49-F238E27FC236}">
              <a16:creationId xmlns:a16="http://schemas.microsoft.com/office/drawing/2014/main" id="{6EC2669B-DBE3-43B5-864F-BA2CEEB96F7A}"/>
            </a:ext>
          </a:extLst>
        </xdr:cNvPr>
        <xdr:cNvSpPr/>
      </xdr:nvSpPr>
      <xdr:spPr>
        <a:xfrm>
          <a:off x="9136380" y="1684020"/>
          <a:ext cx="1604356" cy="381115"/>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39</xdr:col>
      <xdr:colOff>868680</xdr:colOff>
      <xdr:row>0</xdr:row>
      <xdr:rowOff>1</xdr:rowOff>
    </xdr:from>
    <xdr:to>
      <xdr:col>51</xdr:col>
      <xdr:colOff>365760</xdr:colOff>
      <xdr:row>1</xdr:row>
      <xdr:rowOff>144781</xdr:rowOff>
    </xdr:to>
    <xdr:sp macro="[0]!AbrirMenúPrincipal" textlink="">
      <xdr:nvSpPr>
        <xdr:cNvPr id="3" name="Rectángulo: esquinas redondeadas 2">
          <a:extLst>
            <a:ext uri="{FF2B5EF4-FFF2-40B4-BE49-F238E27FC236}">
              <a16:creationId xmlns:a16="http://schemas.microsoft.com/office/drawing/2014/main" id="{2F6C967D-165E-4D12-8CF0-35BCD3DC6A15}"/>
            </a:ext>
          </a:extLst>
        </xdr:cNvPr>
        <xdr:cNvSpPr/>
      </xdr:nvSpPr>
      <xdr:spPr>
        <a:xfrm>
          <a:off x="33619440" y="1"/>
          <a:ext cx="16588740" cy="32766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38100</xdr:colOff>
      <xdr:row>0</xdr:row>
      <xdr:rowOff>167030</xdr:rowOff>
    </xdr:from>
    <xdr:to>
      <xdr:col>1</xdr:col>
      <xdr:colOff>438150</xdr:colOff>
      <xdr:row>3</xdr:row>
      <xdr:rowOff>276</xdr:rowOff>
    </xdr:to>
    <xdr:pic>
      <xdr:nvPicPr>
        <xdr:cNvPr id="3" name="Imagen 2">
          <a:extLst>
            <a:ext uri="{FF2B5EF4-FFF2-40B4-BE49-F238E27FC236}">
              <a16:creationId xmlns:a16="http://schemas.microsoft.com/office/drawing/2014/main" id="{00BCB366-7FC2-E05F-2263-6EBAF2E39F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167030"/>
          <a:ext cx="464820" cy="464820"/>
        </a:xfrm>
        <a:prstGeom prst="rect">
          <a:avLst/>
        </a:prstGeom>
      </xdr:spPr>
    </xdr:pic>
    <xdr:clientData/>
  </xdr:twoCellAnchor>
  <xdr:twoCellAnchor>
    <xdr:from>
      <xdr:col>3</xdr:col>
      <xdr:colOff>807720</xdr:colOff>
      <xdr:row>1</xdr:row>
      <xdr:rowOff>45720</xdr:rowOff>
    </xdr:from>
    <xdr:to>
      <xdr:col>125</xdr:col>
      <xdr:colOff>0</xdr:colOff>
      <xdr:row>2</xdr:row>
      <xdr:rowOff>251460</xdr:rowOff>
    </xdr:to>
    <xdr:sp macro="[0]!AbrirMenúPrincipal" textlink="">
      <xdr:nvSpPr>
        <xdr:cNvPr id="4" name="Rectángulo: esquinas redondeadas 3">
          <a:extLst>
            <a:ext uri="{FF2B5EF4-FFF2-40B4-BE49-F238E27FC236}">
              <a16:creationId xmlns:a16="http://schemas.microsoft.com/office/drawing/2014/main" id="{CD387C03-454C-42BC-B923-08540AE71004}"/>
            </a:ext>
          </a:extLst>
        </xdr:cNvPr>
        <xdr:cNvSpPr/>
      </xdr:nvSpPr>
      <xdr:spPr>
        <a:xfrm>
          <a:off x="2004060" y="228600"/>
          <a:ext cx="107472480" cy="388620"/>
        </a:xfrm>
        <a:prstGeom prst="roundRect">
          <a:avLst/>
        </a:prstGeom>
        <a:solidFill>
          <a:srgbClr val="C00000"/>
        </a:solidFill>
        <a:ln>
          <a:solidFill>
            <a:schemeClr val="tx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t>Menú principal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psa365-my.sharepoint.com/sites/CC_CONTROLINTERNO/Documentos%20compartidos/Documentos%20CI/LISTA_MAESTR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 MAESTRA"/>
      <sheetName val="CAMBIOS"/>
      <sheetName val="AUTORIZACIONES"/>
      <sheetName val="AUTORIZACIONES H"/>
      <sheetName val="RESUMEN"/>
      <sheetName val="USUARIOS"/>
      <sheetName val="BD"/>
      <sheetName val="LISTA_MAESTRA"/>
    </sheetNames>
    <sheetDataSet>
      <sheetData sheetId="0"/>
      <sheetData sheetId="1"/>
      <sheetData sheetId="2"/>
      <sheetData sheetId="3"/>
      <sheetData sheetId="4"/>
      <sheetData sheetId="5"/>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TEPSA%20AUDIT%20DASHBOARD%20.xlsm#BgEIDA4ADAMGBAcBBAQECw=447.0"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sus Israel Flores De La Rosa" refreshedDate="45310.361436921296" createdVersion="8" refreshedVersion="8" minRefreshableVersion="3" recordCount="565" xr:uid="{CA2B0B28-D4AD-4C7E-ABF5-D46312A6BFF6}">
  <cacheSource type="worksheet">
    <worksheetSource ref="A5:Q1048576" sheet="Actividades consolidado" r:id="rId2"/>
  </cacheSource>
  <cacheFields count="17">
    <cacheField name="NO. DE REGISTRO" numFmtId="0">
      <sharedItems containsString="0" containsBlank="1" containsNumber="1" containsInteger="1" minValue="1" maxValue="203"/>
    </cacheField>
    <cacheField name="FECHA DE REGISTRO" numFmtId="14">
      <sharedItems containsNonDate="0" containsDate="1" containsString="0" containsBlank="1" minDate="2023-05-30T00:00:00" maxDate="2024-01-18T00:00:00"/>
    </cacheField>
    <cacheField name="USUARIO" numFmtId="0">
      <sharedItems containsBlank="1" count="6">
        <s v="PATRICIA MARTINEZ VILLALBA"/>
        <s v="PATRICIA, MARTINEZ ADMINISTRADOR"/>
        <s v="JESUS ISRAEL, FLORES DE LA ROSA"/>
        <s v="DIEGO SOHAIL, ZATARAIN MARTINEZ"/>
        <s v="BERENICE, CERVANTES PIZAÑA"/>
        <m/>
      </sharedItems>
    </cacheField>
    <cacheField name="EMPRESA" numFmtId="0">
      <sharedItems containsBlank="1" count="10">
        <s v="GRUPO TEPSA"/>
        <s v="TEPSA STEEL POWER"/>
        <s v="TÉCNICA ELÉCTRICA DE PARRAL"/>
        <s v="TEPSA ELÉCTRICA"/>
        <s v="CSCGT"/>
        <s v="TÉCNICA ELÉCTRICA DE PARRAL, TEPSA ELÉCTRICA, TEPSA STEEL POWER"/>
        <s v="TODAS"/>
        <s v="TEPSA COMERCIAL"/>
        <s v="TEPSA ELÉCTRICA, TEPSA STEEL POWER"/>
        <m/>
      </sharedItems>
    </cacheField>
    <cacheField name="TIPO DE _x000a_ACTIVIDAD" numFmtId="0">
      <sharedItems containsBlank="1" count="3">
        <s v="IMPRODUCTIVA"/>
        <s v="PRODUCTIVA"/>
        <m/>
      </sharedItems>
    </cacheField>
    <cacheField name="ACTIVIDAD" numFmtId="0">
      <sharedItems containsBlank="1" count="22">
        <s v="VACACIONES"/>
        <s v="TAREAS ADMINISTRATIVAS (REUNIÓN SOLICITADA POR OTRO DEPARTAMENTO OPERACIÓN 100%)"/>
        <s v="ACTIVIDADES DE CONTROL INTERNO"/>
        <s v="TRASLADOS"/>
        <s v="INVENTARIOS"/>
        <s v="ENTENDIMIENTO DE PROCESOS"/>
        <s v="ELABORACION INFORME DE AUDITORIA Y OPINION"/>
        <s v="ENTRENAMIENTO / CAPACITACIÓN"/>
        <s v="LICENCIA"/>
        <s v="ENCARGOS ESPECIALES DE AI"/>
        <s v="REVISION PAPELES DE TRABAJO"/>
        <s v="REUNIONES DE AUDITORÍA"/>
        <s v="CAPACITACIÓN E IMPLEMENTACIÓN DE DESARROLLOS CREADOS POR A.I"/>
        <s v="REUNIÓN EQUIPO DE TRABAJO"/>
        <s v="PARTICIPACIÓN CURSOS EXTERNOS"/>
        <s v="PERMISOS"/>
        <s v="ACTIVIDADES DE PLANEACION"/>
        <s v="EVALUACION DE RIESGOS Y PRUEBAS DE CONTROLES"/>
        <s v="ADMINISTRACIÓN DE DOCUMENTOS EN REPOSITORIO  DE CI"/>
        <s v="ACTIVIDADES DE COMUNICACIÓN Y PUBLICACION DE POLITICAS O PROCESOS DE CI"/>
        <s v="REUNIONES CON CLIENTE"/>
        <m/>
      </sharedItems>
    </cacheField>
    <cacheField name="FECHA DE _x000a_LA ACTIVIDAD" numFmtId="14">
      <sharedItems containsDate="1" containsBlank="1" containsMixedTypes="1" minDate="2023-01-12T00:00:00" maxDate="2024-01-02T00:00:00"/>
    </cacheField>
    <cacheField name="AÑO" numFmtId="0">
      <sharedItems containsString="0" containsBlank="1" containsNumber="1" containsInteger="1" minValue="2023" maxValue="2024" count="3">
        <n v="2023"/>
        <n v="2024"/>
        <m/>
      </sharedItems>
    </cacheField>
    <cacheField name="MES" numFmtId="0">
      <sharedItems containsBlank="1" containsMixedTypes="1" containsNumber="1" containsInteger="1" minValue="5" maxValue="5" count="11">
        <s v="jul"/>
        <n v="5"/>
        <s v="ene"/>
        <s v="dic"/>
        <s v="nov"/>
        <s v="oct"/>
        <s v="sep"/>
        <s v="ago"/>
        <s v="jun"/>
        <s v="abr"/>
        <m/>
      </sharedItems>
    </cacheField>
    <cacheField name="MES-AÑO" numFmtId="165">
      <sharedItems containsDate="1" containsBlank="1" containsMixedTypes="1" minDate="2023-01-01T00:00:00" maxDate="2024-01-02T00:00:00" count="13">
        <s v="31-2023"/>
        <d v="2023-05-01T00:00:00"/>
        <d v="2024-01-01T00:00:00"/>
        <d v="2023-12-01T00:00:00"/>
        <d v="2023-11-01T00:00:00"/>
        <d v="2023-10-01T00:00:00"/>
        <d v="2023-09-01T00:00:00"/>
        <d v="2023-01-01T00:00:00"/>
        <d v="2023-08-01T00:00:00"/>
        <d v="2023-07-01T00:00:00"/>
        <d v="2023-06-01T00:00:00"/>
        <d v="2023-04-01T00:00:00"/>
        <m/>
      </sharedItems>
    </cacheField>
    <cacheField name="NO. DE TAREA PROGRAMADA" numFmtId="0">
      <sharedItems containsString="0" containsBlank="1" containsNumber="1" containsInteger="1" minValue="0" maxValue="86" count="53">
        <n v="0"/>
        <n v="20"/>
        <n v="86"/>
        <n v="67"/>
        <n v="85"/>
        <n v="2"/>
        <n v="31"/>
        <n v="25"/>
        <n v="36"/>
        <n v="69"/>
        <n v="11"/>
        <n v="71"/>
        <n v="15"/>
        <n v="48"/>
        <n v="80"/>
        <n v="75"/>
        <n v="76"/>
        <n v="74"/>
        <n v="64"/>
        <n v="65"/>
        <n v="37"/>
        <n v="59"/>
        <n v="33"/>
        <n v="58"/>
        <n v="29"/>
        <n v="50"/>
        <n v="82"/>
        <n v="42"/>
        <n v="81"/>
        <n v="68"/>
        <n v="38"/>
        <n v="44"/>
        <n v="63"/>
        <n v="21"/>
        <n v="35"/>
        <n v="56"/>
        <n v="28"/>
        <n v="43"/>
        <n v="27"/>
        <n v="32"/>
        <n v="62"/>
        <n v="79"/>
        <n v="77"/>
        <n v="40"/>
        <n v="78"/>
        <n v="66"/>
        <n v="47"/>
        <n v="30"/>
        <n v="39"/>
        <n v="26"/>
        <n v="45"/>
        <n v="19"/>
        <m/>
      </sharedItems>
    </cacheField>
    <cacheField name="NO. DE _x000a_TAREA" numFmtId="0">
      <sharedItems containsString="0" containsBlank="1" containsNumber="1" containsInteger="1" minValue="0" maxValue="115" count="52">
        <n v="0"/>
        <n v="45"/>
        <n v="36"/>
        <n v="2"/>
        <n v="59"/>
        <n v="50"/>
        <n v="60"/>
        <n v="90"/>
        <n v="110"/>
        <n v="93"/>
        <n v="107"/>
        <n v="106"/>
        <n v="71"/>
        <n v="102"/>
        <n v="97"/>
        <n v="98"/>
        <n v="96"/>
        <n v="87"/>
        <n v="88"/>
        <n v="61"/>
        <n v="82"/>
        <n v="56"/>
        <n v="73"/>
        <n v="54"/>
        <n v="74"/>
        <n v="105"/>
        <n v="64"/>
        <n v="27"/>
        <n v="115"/>
        <n v="89"/>
        <n v="62"/>
        <n v="68"/>
        <n v="86"/>
        <n v="46"/>
        <n v="58"/>
        <n v="81"/>
        <n v="67"/>
        <n v="66"/>
        <n v="53"/>
        <n v="55"/>
        <n v="85"/>
        <n v="101"/>
        <n v="99"/>
        <n v="33"/>
        <n v="100"/>
        <n v="69"/>
        <n v="52"/>
        <n v="63"/>
        <n v="65"/>
        <n v="51"/>
        <n v="44"/>
        <m/>
      </sharedItems>
    </cacheField>
    <cacheField name="NOMBRE DE LA TAREA" numFmtId="0">
      <sharedItems containsBlank="1" containsMixedTypes="1" containsNumber="1" containsInteger="1" minValue="0" maxValue="0" count="57">
        <n v="0"/>
        <s v="ELABORACIÓN, PUBLICACIÓN E IMPLEMENTACION DE PROCESOS DE COMPRAS (MATERIALES, GASTOS Y PROYECTOS)"/>
        <s v="INVENTARIO ANUAL 2023 MP02 OSCH"/>
        <s v="DOCUMENTAR PROCESO DE COTIZACION DE VENTAS"/>
        <s v="INVENTARIO ANUAL 2023 CONSIGNAS CANANEA"/>
        <s v="INVENTARIO ANUAL 2023 SUCURSAL CANANEA"/>
        <s v="SEGUNDA FASE PROTOCOLO VIOLENCIA LABORAL"/>
        <s v="DESARROLLO DE HERRAMIENTA PARA PLANEACIÓN, EJECUCION Y SEGUIMIENTO DE AUDITORIAS INTERNAS"/>
        <s v="TERCERA FASE PROTOCOLO VIOLENCIA LABORAL"/>
        <s v="DESARROLLO DE APLICACIÓN PARA SUPERVISORES O COORDINADORES DE VENTAS"/>
        <s v="INVENTARIO ANUAL 2023 CONSIGNA COEUR "/>
        <s v="COMPULSA DE PROVEEDORES Y CLIENTES"/>
        <s v="DENUNCIA  COBRE ALMACEN STEEL POWER"/>
        <s v="REPORTE DE ROBO EN ALMACEN STEEL POWER (DENUNCIA ANONIMA)"/>
        <s v="SOLICITUD PARA DESARROLLO O CAMBIO DE PROCESO (S) EN SISTEMAS."/>
        <s v="ADMINISTRACIÓN DE CONVENIOS  CLIENTES MOROSOS Y CONTROL DE VENTAS DE CONTADO EN BASE A CONVENIOS"/>
        <s v="INVENTARIO ANUAL ZACATECAS 2023"/>
        <s v="ARQUEO CAJA CHICA"/>
        <s v="INVENTARIO ANUAL  2023 STEEL POWER S.A DE C.V"/>
        <s v="PRACTICAS NO ETICAS, FRAUDE Y FAVORECIMIENTO A TERCEROS CASO CHIHUAHUA"/>
        <s v="SEGUIMIENTO ANALISIS DE ROTACION DE PERSONAL CONTABILIDAD CSCGT"/>
        <s v="FASE DE CIERRE PROTOCOLO VIOLENCIA LABORAL"/>
        <s v="ANALISIS PRESENCIAL DE UBICACION DE CAMARAS DE SEGURIDAD NAVE 1 Y NAVE 2 CHIHUAHUA"/>
        <s v="INVENTARIO ANUAL 2023 TEPSA MINE POWER"/>
        <s v="ANALISIS Y PROPUESTA DE RESURTIMIENTO DE MATERIALES EN BASE A NUEVOS CRITERIOS."/>
        <s v="AUDITORIA PROGRAMADA  REQUISICIONES (COMITE DE COMPRAS)"/>
        <s v="INVENTARIO ANUAL 2023 SUCURSAL CHIHUAHUA"/>
        <s v="REVISIÓN FORMATO DETECCION DE NECESIDADES DE CAPACITACION "/>
        <s v="DOCUMENTACIÓN, PUBLICACIÓN E IMPLEMENTACÍON DE PROCESO PARA PROVISIONES CONTABLES DE CONSECUTIVOS MINE POWER FACTURADO EN PARCIALIDADES"/>
        <s v="ANALISIS Y RECOMENDACIONES EN AFECTACION DE COSTO INCONGRUENTE PARA FABRICACIONES STEEL"/>
        <s v="INVENTARIO ANUAL SUCURSAL PARRAL 2023"/>
        <s v="REVISIÓN SISTEMA DE MONITOREO CCTV GRUPO TEPSA"/>
        <s v="INVENTARIO DE PORTALES PROVEEDORES-CLIENTES ACCESOS, USUARIOS Y CONTRASEÑAS"/>
        <s v="ACTUALIZACION Y MANTENIMIENTO EN APLICACIÓNES DE CONTROL INTERNO  MAESTRO DE FLOTILLAS"/>
        <s v="INVENTARIO Y ENTREGA ESQUEMA DE COMISIONES EN VENTAS "/>
        <s v="ATENCION A FOLIO R23-002 PROTOCOLO DE ATENCION A VIOLENCIA LABORAL (CHIHUAHUA)"/>
        <s v="ANALISIS DE DATOS PARA TABLEROS ESTRATEGICOS Y OPERACIONALES MIGRACION ZAP / POWER BI"/>
        <s v="ANALISIS PROCESO EVALUACIÓN DE DESEMPEÑO, INSTRUCCIONES DE TRABAJO"/>
        <s v="FLUJO PARA FACTURACION DE PROYECTOS REPSE"/>
        <s v="POLITICA, PROCESO Y PROTOLOCO PARA ATENDER Y ERRADICAR LA VIOLENCIA LABORAL"/>
        <s v="PROYECTO ACTIVO ORDENES DE TRABAJO PLANTAS "/>
        <s v="FLUJO Y SOPORTE PARA AUTORIZACION EN CAMBIOS DE COMISIONAMIENTO DE VENTAS"/>
        <s v="ADMINISTRACION DE COMITE CONTRA LA VIOLENCIA LABORAL"/>
        <s v="CREACIÓN DE POLITICA, PROCESO Y PROCEDIMIENTO COMPRAS MATERIALES, MATERIA PRIMA Y GASTOS"/>
        <s v="ASESORAR A GESTION DE CALIDAD PLANTAS (STEEL POWER)"/>
        <s v="REVISIÓN Y PUBLICACION DE MANUAL PRESTACIONES Y BENEFICIOS"/>
        <s v="DOCUMENTACION PROCESO, FLUJO, FORMATOS PARA ACTIVIDADES DE PRECIOS"/>
        <s v="COTIZACION Y VENTA DE PROYECTOS COMERCIALES"/>
        <s v="DOCUMENTACION DE PROCESO RECLUTAMIENTO Y SELECCION DE PERSONAL"/>
        <s v="ANALISIS REGLAMENTO INTERNO DE TRABAJO GRUPO TEPSA"/>
        <s v="POLITICA Y PROCESO DE CONFLICTO DE INTERESES"/>
        <s v="COMUNICACION: REALIZAR COMUNICADO REVISARLO Y COMUNICARLO."/>
        <s v="ADMINISTRACION DE DOCUMENTOS EN CARPETA DIGITAL CONTROL INTERNO"/>
        <s v="PRIMERA FASE PROTOCOLO VIOLENCIA LABORAL"/>
        <s v="CREACION DE FLUJO Y BITACORA DE CASOS PARA FUNCIONAMIENTO DE COMITE DE COMPRAS"/>
        <s v="DENUNCIA HOSTIGAMIENTO LABORAL ZACATECAS"/>
        <m/>
      </sharedItems>
    </cacheField>
    <cacheField name="TIPO _x000a_DE TAREA" numFmtId="0">
      <sharedItems containsBlank="1" containsMixedTypes="1" containsNumber="1" containsInteger="1" minValue="0" maxValue="0" count="5">
        <n v="0"/>
        <s v="CONTROL INTERNO"/>
        <s v="AUDITORÍA"/>
        <s v="SERVICIO ESPECIALIZADO"/>
        <m/>
      </sharedItems>
    </cacheField>
    <cacheField name="CLASE DE _x000a_TAREA" numFmtId="0">
      <sharedItems containsBlank="1" containsMixedTypes="1" containsNumber="1" containsInteger="1" minValue="0" maxValue="0" count="18">
        <n v="0"/>
        <s v="DOCUMENTACIÓN DE PROCESO"/>
        <s v="INVENTARIO"/>
        <s v="DE PROCESO"/>
        <s v="INVESTIGACIÓN"/>
        <s v="AUTOMATIZACIÓN DE PROCESO"/>
        <s v="FINANCIERA"/>
        <s v="A ACTIVIDAD(S)"/>
        <s v="A RIESGO(S)"/>
        <s v="SERVICIO ESPECIALIZADO"/>
        <s v="A CONTROL(ES)"/>
        <s v="A PROCESO(S)"/>
        <s v="ESTRUCTURA ORGANIZACIONAL"/>
        <s v="DOCUMENTACIÓN DE INSTRUCCIÓN DE TRABAJO"/>
        <s v="DOCUMENTACIÓN DE POLITICA"/>
        <s v=""/>
        <s v="DOCUMENTACIÓN DE MANUAL DE USUARIO"/>
        <m/>
      </sharedItems>
    </cacheField>
    <cacheField name="TIEMPO DE _x000a_DESARROLLO _x000a_(HORAS)" numFmtId="0">
      <sharedItems containsString="0" containsBlank="1" containsNumber="1" minValue="0.5" maxValue="12"/>
    </cacheField>
    <cacheField name="TIEMPO ADICIONAL (HORAS)" numFmtId="0">
      <sharedItems containsBlank="1" containsMixedTypes="1" containsNumber="1" minValue="0" maxValue="12"/>
    </cacheField>
  </cacheFields>
  <extLst>
    <ext xmlns:x14="http://schemas.microsoft.com/office/spreadsheetml/2009/9/main" uri="{725AE2AE-9491-48be-B2B4-4EB974FC3084}">
      <x14:pivotCacheDefinition pivotCacheId="16271130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ia Martínez Villalba" refreshedDate="45370.464595254627" createdVersion="8" refreshedVersion="8" minRefreshableVersion="3" recordCount="21" xr:uid="{760D8B4C-EAD9-4D15-B160-D6B16357690E}">
  <cacheSource type="worksheet">
    <worksheetSource name="PlanesDeAccion"/>
  </cacheSource>
  <cacheFields count="78">
    <cacheField name="NO.  DE PLAN DE ACCIÓN" numFmtId="0">
      <sharedItems containsSemiMixedTypes="0" containsString="0" containsNumber="1" containsInteger="1" minValue="1" maxValue="21" count="21">
        <n v="21"/>
        <n v="20"/>
        <n v="19"/>
        <n v="18"/>
        <n v="17"/>
        <n v="16"/>
        <n v="15"/>
        <n v="14"/>
        <n v="13"/>
        <n v="12"/>
        <n v="11"/>
        <n v="10"/>
        <n v="9"/>
        <n v="8"/>
        <n v="7"/>
        <n v="6"/>
        <n v="5"/>
        <n v="4"/>
        <n v="3"/>
        <n v="2"/>
        <n v="1"/>
      </sharedItems>
    </cacheField>
    <cacheField name="FECHA _x000a_DE REGISTRO" numFmtId="14">
      <sharedItems containsSemiMixedTypes="0" containsNonDate="0" containsDate="1" containsString="0" minDate="2023-06-26T00:00:00" maxDate="2023-11-25T00:00:00"/>
    </cacheField>
    <cacheField name="ULTIMA MODIFICACIÓN" numFmtId="14">
      <sharedItems containsSemiMixedTypes="0" containsNonDate="0" containsDate="1" containsString="0" minDate="2023-11-07T00:00:00" maxDate="2024-03-06T00:00:00"/>
    </cacheField>
    <cacheField name="USUARIO QUE REGISTRÓ" numFmtId="0">
      <sharedItems/>
    </cacheField>
    <cacheField name="USUARIO ULTIMA MODIFICACIÓN" numFmtId="0">
      <sharedItems/>
    </cacheField>
    <cacheField name="LLAVE" numFmtId="0">
      <sharedItems containsBlank="1"/>
    </cacheField>
    <cacheField name="NO. DE TAREA PROGRAMADA" numFmtId="0">
      <sharedItems containsString="0" containsBlank="1" containsNumber="1" containsInteger="1" minValue="4" maxValue="84" count="9">
        <n v="54"/>
        <n v="42"/>
        <n v="84"/>
        <n v="81"/>
        <m/>
        <n v="14"/>
        <n v="4"/>
        <n v="41"/>
        <n v="46"/>
      </sharedItems>
    </cacheField>
    <cacheField name="NO. DE HALLAZGO" numFmtId="0">
      <sharedItems containsString="0" containsBlank="1" containsNumber="1" containsInteger="1" minValue="3" maxValue="21" count="10">
        <n v="21"/>
        <n v="14"/>
        <n v="20"/>
        <n v="12"/>
        <m/>
        <n v="19"/>
        <n v="18"/>
        <n v="17"/>
        <n v="3"/>
        <n v="6"/>
      </sharedItems>
    </cacheField>
    <cacheField name="NO. DE AUDITORÍA" numFmtId="0">
      <sharedItems containsString="0" containsBlank="1" containsNumber="1" containsInteger="1" minValue="27" maxValue="117"/>
    </cacheField>
    <cacheField name="AUDITORÍA" numFmtId="0">
      <sharedItems containsBlank="1"/>
    </cacheField>
    <cacheField name="TIPO DE_x000a_AUDITORÍA" numFmtId="0">
      <sharedItems containsBlank="1"/>
    </cacheField>
    <cacheField name="CLASE DE _x000a_TAREA" numFmtId="0">
      <sharedItems containsBlank="1"/>
    </cacheField>
    <cacheField name="POSIBLES _x000a_RIESGOS" numFmtId="0">
      <sharedItems containsBlank="1"/>
    </cacheField>
    <cacheField name="NIVEL DE RIESGO" numFmtId="0">
      <sharedItems containsBlank="1"/>
    </cacheField>
    <cacheField name="NIVEL_x000a_ IMPACTO" numFmtId="0">
      <sharedItems containsBlank="1"/>
    </cacheField>
    <cacheField name="PONDERACIÓN DE LA AUDITORÍA" numFmtId="0">
      <sharedItems containsSemiMixedTypes="0" containsString="0" containsNumber="1" containsInteger="1" minValue="0" maxValue="6"/>
    </cacheField>
    <cacheField name="PERIODICIDAD DE EJECUCIÓN DE LA AUDITORÍA" numFmtId="0">
      <sharedItems containsBlank="1"/>
    </cacheField>
    <cacheField name="LUGAR DE EJECUCIÓN" numFmtId="0">
      <sharedItems containsBlank="1"/>
    </cacheField>
    <cacheField name="ALCANCE _x000a_(RANGO DE TIEMPO A AUDITAR Y EJERCICIO)" numFmtId="0">
      <sharedItems containsBlank="1"/>
    </cacheField>
    <cacheField name="PUNTOS DE REVISIÓN _x000a_(ASPECTOS A REVISAR)" numFmtId="0">
      <sharedItems containsBlank="1"/>
    </cacheField>
    <cacheField name="EMPRESA(S) _x000a_GESTIONADA(S)" numFmtId="0">
      <sharedItems containsBlank="1"/>
    </cacheField>
    <cacheField name="SUCURSAL(ES) _x000a_CENTRO(S) DE TRABAJO" numFmtId="0">
      <sharedItems containsNonDate="0" containsString="0" containsBlank="1"/>
    </cacheField>
    <cacheField name="ÁREA(S)_x000a_GESTIONADA(S)" numFmtId="0">
      <sharedItems containsBlank="1"/>
    </cacheField>
    <cacheField name="DEPARTAMENTO(S) _x000a_GESTIONADO)S)" numFmtId="0">
      <sharedItems containsBlank="1"/>
    </cacheField>
    <cacheField name="PUESTO(S) _x000a_GESTIONADO(S)" numFmtId="0">
      <sharedItems containsBlank="1"/>
    </cacheField>
    <cacheField name="PROCESO(S) _x000a_GESTIONADO(S)" numFmtId="0">
      <sharedItems containsBlank="1"/>
    </cacheField>
    <cacheField name="/" numFmtId="0">
      <sharedItems containsNonDate="0" containsString="0" containsBlank="1"/>
    </cacheField>
    <cacheField name="PERSONA AUDITADA (NOMBRE Y PUESTO)" numFmtId="0">
      <sharedItems containsBlank="1"/>
    </cacheField>
    <cacheField name="JEFE DIRECTO (NOMBRE Y PUESTO)" numFmtId="0">
      <sharedItems containsBlank="1"/>
    </cacheField>
    <cacheField name="GERENTE A CARGO _x000a_(NOMBRE Y PUESTO)" numFmtId="0">
      <sharedItems containsBlank="1"/>
    </cacheField>
    <cacheField name="DIRECCTOR A CARGO" numFmtId="0">
      <sharedItems containsBlank="1"/>
    </cacheField>
    <cacheField name="AUDITOR(ES) ASIGNADO" numFmtId="0">
      <sharedItems containsBlank="1"/>
    </cacheField>
    <cacheField name="CONSIDERACIONES PARA LA TAREA" numFmtId="0">
      <sharedItems containsNonDate="0" containsString="0" containsBlank="1"/>
    </cacheField>
    <cacheField name="//" numFmtId="0">
      <sharedItems containsNonDate="0" containsString="0" containsBlank="1"/>
    </cacheField>
    <cacheField name="NO. DE _x000a_HALLAZGO DE LA TAREA PROGRAMADA" numFmtId="0">
      <sharedItems containsString="0" containsBlank="1" containsNumber="1" containsInteger="1" minValue="1" maxValue="2"/>
    </cacheField>
    <cacheField name="FECHA DE HALLAZGO" numFmtId="14">
      <sharedItems containsDate="1" containsBlank="1" containsMixedTypes="1" minDate="2023-01-02T00:00:00" maxDate="2023-11-08T00:00:00"/>
    </cacheField>
    <cacheField name="AÑO" numFmtId="0">
      <sharedItems containsString="0" containsBlank="1" containsNumber="1" containsInteger="1" minValue="2023" maxValue="2023"/>
    </cacheField>
    <cacheField name="MES" numFmtId="0">
      <sharedItems containsString="0" containsBlank="1" containsNumber="1" containsInteger="1" minValue="2" maxValue="11"/>
    </cacheField>
    <cacheField name="MES-AÑO" numFmtId="167">
      <sharedItems containsNonDate="0" containsDate="1" containsString="0" containsBlank="1" minDate="2023-02-01T00:00:00" maxDate="2023-11-02T00:00:00"/>
    </cacheField>
    <cacheField name="HALLAZGO" numFmtId="0">
      <sharedItems containsBlank="1" longText="1"/>
    </cacheField>
    <cacheField name="RESPONSABLE _x000a_DIRECTO _x000a_(NOMBRE Y PUESTO)" numFmtId="0">
      <sharedItems containsBlank="1"/>
    </cacheField>
    <cacheField name="NIVEL DE RIESGO DEL HALLAZGO" numFmtId="0">
      <sharedItems containsBlank="1"/>
    </cacheField>
    <cacheField name="NIVEL DE IMPACTO DEL HALLAZGO" numFmtId="0">
      <sharedItems containsBlank="1"/>
    </cacheField>
    <cacheField name="PONDERACIÓN DEL HALLAZGO" numFmtId="0">
      <sharedItems containsBlank="1" containsMixedTypes="1" containsNumber="1" containsInteger="1" minValue="3" maxValue="6"/>
    </cacheField>
    <cacheField name="CAUSA" numFmtId="0">
      <sharedItems containsBlank="1" longText="1"/>
    </cacheField>
    <cacheField name="IMPACTO" numFmtId="0">
      <sharedItems containsBlank="1" longText="1"/>
    </cacheField>
    <cacheField name="RECOMENDACIÓN DE AUDITORÍA" numFmtId="0">
      <sharedItems containsBlank="1" longText="1"/>
    </cacheField>
    <cacheField name="CONSIDERACIONES PARA EL HALLAZGO" numFmtId="0">
      <sharedItems containsBlank="1"/>
    </cacheField>
    <cacheField name="///" numFmtId="0">
      <sharedItems containsNonDate="0" containsString="0" containsBlank="1"/>
    </cacheField>
    <cacheField name="NO. DE PLAN DE ACCIÓN DEL HALLAZGO" numFmtId="0">
      <sharedItems containsSemiMixedTypes="0" containsString="0" containsNumber="1" containsInteger="1" minValue="1" maxValue="4"/>
    </cacheField>
    <cacheField name="NO. DE PLAN DE ACCIÓN DE LA TAREA ASIGNADA" numFmtId="0">
      <sharedItems containsSemiMixedTypes="0" containsString="0" containsNumber="1" containsInteger="1" minValue="1" maxValue="1"/>
    </cacheField>
    <cacheField name="PLAN DE ACCIÓN" numFmtId="0">
      <sharedItems containsMixedTypes="1" containsNumber="1" containsInteger="1" minValue="1" maxValue="1" count="21" longText="1">
        <s v="Cambiar aplicación adobe premium (la que permite editar documentos), limitar su uso solo a personal de áreas que por sus funciones específicas lo requieran._x000d__x000a_Buena tarde Lic._x000d__x000a__x000d__x000a_En seguimiento a este tema, informo._x000d__x000a__x000d__x000a_1._x0009_Se inicio ya con el cambio de adobe acrobat, la primera sucursal terminada es chihuahua._x000d__x000a_2._x0009_Se reporto un caso de mas, es decir, la misma persona realizo otra orden de compra apócrifa. Se reviso y de acuerdo con información proporcionada por Mario Guerrero, fueron dos._x000d__x000a_"/>
        <s v="Buenas tardes._x000d__x000a__x000d__x000a_@Georgina Morales Chavira gracias por tu análisis inicial y seguimiento para no afectar erróneamente el costo de este producto._x000d__x000a__x000d__x000a_En cuanto a lo establecido líneas abajo, se valido una entrega de materiales. Yolanda, favor de confirmar si aun se encuentran materiales correspondientes a este consecutivo en producción. En caso de que no, se deberá solicitar un ajuste y justificarlo, ajuste solicitado por Gerencia de operaciones._x000d__x000a_ _x000d__x000a__x000d__x000a_Saludos cordiales._x000d__x000a__x000d__x000a_Patricia Martínez Villalba_x000d__x000a_Gerente Auditoría Interna_x000d__x000a_Av. Aeropuerto, Ignacio Allende, 27160_x000d__x000a_Torreón Coah., México_x000d__x000a_T: +52 (871) 731 7070| M: +52 (871) 887 0763_x000d__x000a_       "/>
        <s v="ANALISIS DE LINEAS ASIGNADAS AL PERSONAL DE RECURSOS HUMANOS PARA RETIRAR LINEAS NO NECESARIAS Y CAMPAÑA DE UTILIZACIÓN DE TEAMS, CORREO, ETC."/>
        <s v="•_x0009_Baja inmediata del empleado ISMAEL HOMERO PEREZ HERRERA sin responsabilidad para la empresa._x000d__x000a__x000d__x000a_•_x0009_Acta administrativa Juan Yáñez por el siguiente motivo:_x000d__x000a__x000d__x000a_o_x0009_La empresa CSCGT cuenta con un protocolo de atención para prevenir, atender y erradicar la violencia laboral, el cual no se siguió por parte del colaborador Juan Yañez Gonzalez, poniendo en grave riesgo evidencia, cuidado de la información, protección a la denunciante y  un proceso legal en contra de la empresa._x000d__x000a__x000d__x000a_"/>
        <s v="&quot;COMENTARIO DEL GERENTE&quot;_x000d__x000a_Re etiquetar los códigos que tengan este problema en plan de trabajo_x0009__x000d__x000a_&quot;COMENTARIO DEL AUDITOR&quot;_x000d__x000a_Se toma como plan de trabajo, incluir feca compromiso._x0009__x000d__x000a_01-nov-23_x000d__x000a_"/>
        <s v="&quot;COMENTARIO DEL GERENTE&quot;_x000d__x000a_Se tienen en hojas con códigos de barra en cada tarima_x0009__x000d__x000a_&quot;COMENTARIO DEL AUDITOR&quot;_x000d__x000a_El comentario no aplica, la observación se enfoca a material sin etiqueta y Racks no etiquetados. _x000d__x000a_INFORMACIÓN DEL SEGUIMIENTO_x000d__x000a_Se colocará en plan de trabajo de almacén. _x000d__x000a_01-nov-23_x000d__x000a_"/>
        <s v="&quot;COMENTARIO DEL GERENTE&quot;_x000d__x000a_Se usará caso de seguridad en montacargas, aunque se tiene la rejilla, se revisara con seguridad. _x000d__x000a_&quot;COMENTARIO DEL AUDITOR&quot;_x0009__x000d__x000a_Se toma como plan de trabajo, incluir fecha compromiso._x0009__x000d__x000a_23/10/23 fecha compromiso._x000d__x000a_"/>
        <s v="&quot;COMENTARIO DEL GERENTE&quot;_x000d__x000a_Se pensó que era correcto sacar el material con formato de salida, por ser que se saca material de almacén, cada salida debe de tener su autorización y soporte._x0009__x000d__x000a_&quot;COMENTARIO DEL AUDITOR&quot;_x000d__x000a_Se requiere plan de acción, estas observaciones son muy delicadas y son recurrentes en este almacén._x000d__x000a_INFORMACIÓN DEL SEGUIMIENTO_x0009__x000d__x000a_se autorizará por parte de gerencia comercial, se colocará soporte cada vez que se usa, fecha compromiso, 23/10/23_x000d__x000a_"/>
        <s v="PLAN DE ACCIÓN EJEMPLO"/>
        <s v="BAJA DEL EMPLEADO ISMAEL HOMERO PEREZ HERRERA EL DIA 10/11/2023 Y ACTA ADMINISTRATIVA A JUAN YAÑEZ GONZALEZ "/>
        <s v="Hola Paty buenas tardes, que buena observación, revisaremos el material que está arriba para corregirlo."/>
        <s v="Evaluación mensual de personal nuevo one to one"/>
        <s v="Apego al calendario de capacitación tecnica, establecido en la inducción de puesto."/>
        <s v="1.Presentacion de PD._x000d__x000a_2.Presentación al equipo de trabajo._x000d__x000a_3.Agenda de calendario de capacitación Tecnica._x000d__x000a_4.Disciplina y valores del puesto._x000d__x000a_5. Firma de carta de confidenciabilidad._x000d__x000a_6. Presentación de herramientas teconologicas para el buen desempeño del puesto."/>
        <s v="Firma de contrato de trabajo 3 meses"/>
        <s v="Definir descricpciones de puesto (actividades) a cada integrante de Contabilidad"/>
        <s v="incorporación del capital humano a la empresa, dandole a conocer los principios basicos,valores,politicas y herramientas necesarias para un buen desempeño y su seguimiento en forma periodica"/>
        <s v="Analisis resultados psicometricos para evaluación si es un candidato viable y cubre al 100% el PD"/>
        <s v="1._x0009_Actualización de formato de Control de Contenedores para Basura Electrónica de TI._x000d__x000a_2._x0009_Realizar lista de verificación de diagnóstico donde se identifiquen y soporten las fallas de los equipos de cómputo._x000d__x000a_3._x0009_Realizar bitácora para el registro del uso de los componentes de los equipos de cómputo que se identifiquen como Basura Electrónica._x000d__x000a_4._x0009_Elaborar procedimiento y política para el desecho de basura electrónica de TI en coordinación con Control Interno._x000d__x000a_"/>
        <s v="DO_x000d__x000a_Aviso mediante correo._x000d__x000a_Favor de anexar a partir de hoy en las requisiciones en Dynamics (en attachments), obligatoriamente cuadro comparativo de 3 proveedores. En el caso que tengamos proveedores únicos ahí si no aplica, habría que aclarar por escrito cuando no aplique y dar la justificación._x000d__x000a__x000d__x000a_Estos cuadros comparativos favor de anexarlos también cuando se manden a aprobar las requisiciones, todas compras estar muy atento cuando las diferencias en precio sean considerables o que se encuentren otras cosas demasiado buenas para ser verdad._x000d__x000a__x000d__x000a_Es obligatorio que cuando sean pagos anticipados con proveedores recurrentes nos hagan factura de anticipo_x000d__x000a__x000d__x000a_Cuando sean proveedores nuevos aparte de la factura de anticipo obligatoria, tiene que haber comprobación de visita y buscar referencias de la empresa, como meterse a la página web, hablar a los números que ponen y buscar referencias de la persona que te está ofertando por mencionar algunos._x000d__x000a__x000d__x000a_DAF_x000d__x000a_Presenta documento con mejoras en cuentas por pagar y acciones ya realizadas._x000d__x000a_AI._x000d__x000a__x0009_Entrega de formato autorizado para cuadro comparativo de proveedores._x000d__x000a__x0009_Confirmación de situación legal de la empresa beneficiaria de depósitos, resultado positivo._x000d__x000a_"/>
        <n v="1" u="1"/>
      </sharedItems>
    </cacheField>
    <cacheField name="RESPONSABLE DEL PLAN DE ACCIÓN_x000a_(NOMBRE Y PUESTO)" numFmtId="0">
      <sharedItems containsBlank="1" count="14" longText="1">
        <s v="MARTINEZ/VILLALBA,PATRICIA - GERENTE DE AUDITORIA INTERNA"/>
        <s v="AVILA/LOZANO,YOLANDA - GERENTE DE OPERACIONES DE  PLANTA"/>
        <s v="HOLGUIN/MOGOLLON,RAFAEL  - DIRECTOR DE ADMINISTRACION Y FINANZAS"/>
        <s v=", PAZ/ACOSTA,RUBEN - GERENTE DE ALMACENES"/>
        <m/>
        <s v="TORRES/CUETO,JESUS ANTONIO - JEFE MARKETING"/>
        <s v="YAÑEZ/GONZALEZ,JUAN - GERENTE DE ADMINISTRACION Y CAPITAL HUMANO"/>
        <s v="LIRA/RODRIGUEZ,JUANA LETICIA - CONTRALOR GENERAL"/>
        <s v=", MORALES/CHAVIRA,GEORGINA  - GERENTE DE TECNOLOGIAS DE INFORMACION, CERVANTES/PIZAÑA,BERENICE - AUDITOR INTERNO"/>
        <s v=", OCHOA/GAMBOA,JUAN DAVID - DIRECTOR DE OPERACIONES, HOLGUIN/MOGOLLON,RAFAEL  - DIRECTOR DE ADMINISTRACION Y FINANZAS, MARTINEZ/VILLALBA,PATRICIA - GERENTE DE AUDITORIA INTERNA"/>
        <s v=", MORALES/CHAVIRA,GEORGINA  - GERENTE DE TECNOLOGIAS DE INFORMACION"/>
        <s v="GUTIERREZ/LEAL,GERARDO SAMAEL - JEFE DE ALMACEN" u="1"/>
        <s v="INFORMACIÓN DEL SEGUIMIENTO_x0009__x000d__x000a_Re etiquetar los códigos que tengan este problema en plan de trabajo_x0009__x000d__x000a_&quot;COMENTARIO DEL AUDITOR&quot;_x000d__x000a_Se toma como plan de trabajo, incluir feca compromiso._x0009__x000d__x000a_01-nov-23_x000d__x000a_" u="1"/>
        <s v="&quot;COMENTARIO DEL GERENTE&quot;_x000d__x000a_Se pensó que era correcto sacar el material con formato de salida, por ser que se saca material de almacén, cada salida debe de tener su autorización y soporte._x0009__x000d__x000a_&quot;COMENTARIO DEL AUDITOR&quot;_x000d__x000a_Se requiere plan de acción, estas observaciones son muy delicadas y son recurrentes en este almacén._x000d__x000a_INFORMACIÓN DEL SEGUIMIENTO_x0009__x000d__x000a_se autorizará por parte de gerencia comercial, se colocará soporte cada vez que se usa, fecha compromiso, 23/10/23_x000d__x000a_" u="1"/>
      </sharedItems>
    </cacheField>
    <cacheField name="DIRECTOR RESPONSABLE PLAN DE ACCIÓN" numFmtId="0">
      <sharedItems containsBlank="1"/>
    </cacheField>
    <cacheField name="FECHA DE PLAN DE ACCIÓN" numFmtId="14">
      <sharedItems containsDate="1" containsMixedTypes="1" minDate="2023-05-05T00:00:00" maxDate="2023-10-12T00:00:00"/>
    </cacheField>
    <cacheField name="AÑO _x000a_PLAN DE ACCIÓN" numFmtId="0">
      <sharedItems containsSemiMixedTypes="0" containsString="0" containsNumber="1" containsInteger="1" minValue="2023" maxValue="2023"/>
    </cacheField>
    <cacheField name="MES _x000a_PLAN DE ACCIÓN" numFmtId="0">
      <sharedItems containsSemiMixedTypes="0" containsString="0" containsNumber="1" containsInteger="1" minValue="1" maxValue="11"/>
    </cacheField>
    <cacheField name="MES-AÑO _x000a_PLAN DE ACCIÓN" numFmtId="165">
      <sharedItems containsSemiMixedTypes="0" containsNonDate="0" containsDate="1" containsString="0" minDate="2023-01-01T00:00:00" maxDate="2023-11-02T00:00:00"/>
    </cacheField>
    <cacheField name="FECHA DE IMPLEMENTACIÓN" numFmtId="14">
      <sharedItems containsDate="1" containsMixedTypes="1" minDate="2023-01-11T00:00:00" maxDate="2023-10-12T00:00:00"/>
    </cacheField>
    <cacheField name="AÑO _x000a_IMPLEMENTACIÓN" numFmtId="0">
      <sharedItems containsSemiMixedTypes="0" containsString="0" containsNumber="1" containsInteger="1" minValue="2023" maxValue="2023"/>
    </cacheField>
    <cacheField name="MES _x000a_IMPLEMENTACIÓN" numFmtId="0">
      <sharedItems containsSemiMixedTypes="0" containsString="0" containsNumber="1" containsInteger="1" minValue="1" maxValue="11"/>
    </cacheField>
    <cacheField name="MES-AÑO _x000a_IMPLEMENTACIÓN" numFmtId="165">
      <sharedItems containsSemiMixedTypes="0" containsNonDate="0" containsDate="1" containsString="0" minDate="2023-01-01T00:00:00" maxDate="2023-11-02T00:00:00"/>
    </cacheField>
    <cacheField name="OBSERVACIÓN SOBRE EL SEGUIMIENTO" numFmtId="0">
      <sharedItems containsBlank="1"/>
    </cacheField>
    <cacheField name="ESTATUS DEL PLAN DE ACCIÓN" numFmtId="0">
      <sharedItems count="4">
        <s v="IMPLEMENTADO"/>
        <s v="PARCIALMENTE IMPLEMENTADO"/>
        <s v="NO APLICA"/>
        <s v="NO IMPLEMENTADO"/>
      </sharedItems>
    </cacheField>
    <cacheField name="NUEVO NIVEL DE PROBABILIDAD" numFmtId="0">
      <sharedItems containsBlank="1"/>
    </cacheField>
    <cacheField name="NUEVA PONDERACIÓN DEL NIVEL DE PROBABILIDAD" numFmtId="0">
      <sharedItems/>
    </cacheField>
    <cacheField name="NUEVO NIVEL DE IMPACTO" numFmtId="0">
      <sharedItems containsMixedTypes="1" containsNumber="1" containsInteger="1" minValue="1" maxValue="3"/>
    </cacheField>
    <cacheField name="NUEVA PONDERACIÓN DEL NIVEL DE IMPACTO" numFmtId="0">
      <sharedItems/>
    </cacheField>
    <cacheField name="NUEVA PONDERACIÓN DEL RIESGO" numFmtId="0">
      <sharedItems containsBlank="1" containsMixedTypes="1" containsNumber="1" containsInteger="1" minValue="1" maxValue="3"/>
    </cacheField>
    <cacheField name="REDEFINICIÓN DEL PLAN DE ACCIÓN " numFmtId="0">
      <sharedItems containsBlank="1"/>
    </cacheField>
    <cacheField name="NUEVA FECHA DEL PLAN DE ACCIÓN " numFmtId="0">
      <sharedItems containsBlank="1"/>
    </cacheField>
    <cacheField name="AÑO _x000a_NUEVA FECHA DE PLAN DE ACCIÓN" numFmtId="0">
      <sharedItems containsString="0" containsBlank="1" containsNumber="1" containsInteger="1" minValue="2023" maxValue="2023"/>
    </cacheField>
    <cacheField name="MES _x000a_NUEVA FECHA DE PLAN DE ACCIÓN" numFmtId="0">
      <sharedItems containsString="0" containsBlank="1" containsNumber="1" containsInteger="1" minValue="1" maxValue="1"/>
    </cacheField>
    <cacheField name="MES-AÑO _x000a_NUEVA FECHA DE PLAN DE ACCIÓN" numFmtId="165">
      <sharedItems containsNonDate="0" containsDate="1" containsString="0" containsBlank="1" minDate="2023-01-01T00:00:00" maxDate="2023-01-02T00:00:00"/>
    </cacheField>
    <cacheField name="NUEVA FECHA DE IMPLEMENTACIÓN " numFmtId="0">
      <sharedItems containsDate="1" containsBlank="1" containsMixedTypes="1" minDate="2023-08-02T00:00:00" maxDate="2023-08-03T00:00:00"/>
    </cacheField>
    <cacheField name="AÑO _x000a_NUEVA FECHA DE IMPLEMENTACIÓN" numFmtId="0">
      <sharedItems containsString="0" containsBlank="1" containsNumber="1" containsInteger="1" minValue="2023" maxValue="2023"/>
    </cacheField>
    <cacheField name="MES _x000a_NUEVA FECHA DE IMPLEMENTACIÓN" numFmtId="0">
      <sharedItems containsString="0" containsBlank="1" containsNumber="1" containsInteger="1" minValue="1" maxValue="2"/>
    </cacheField>
    <cacheField name="MES-AÑO _x000a_NUEVA FECHA DE IMPELENTACIÓN" numFmtId="165">
      <sharedItems containsNonDate="0" containsDate="1" containsString="0" containsBlank="1" minDate="2023-01-01T00:00:00" maxDate="2023-02-02T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ia Martínez Villalba" refreshedDate="45370.464599421299" createdVersion="8" refreshedVersion="8" minRefreshableVersion="3" recordCount="234" xr:uid="{5A3BB87E-721B-45A4-98F5-FAC366414803}">
  <cacheSource type="worksheet">
    <worksheetSource name="RIESGOS"/>
  </cacheSource>
  <cacheFields count="38">
    <cacheField name="NO. DE RIESGO" numFmtId="0">
      <sharedItems containsSemiMixedTypes="0" containsString="0" containsNumber="1" containsInteger="1" minValue="1" maxValue="244" count="234">
        <n v="244"/>
        <n v="243"/>
        <n v="242"/>
        <n v="241"/>
        <n v="240"/>
        <n v="239"/>
        <n v="238"/>
        <n v="237"/>
        <n v="236"/>
        <n v="235"/>
        <n v="234"/>
        <n v="232"/>
        <n v="230"/>
        <n v="229"/>
        <n v="228"/>
        <n v="227"/>
        <n v="226"/>
        <n v="225"/>
        <n v="224"/>
        <n v="223"/>
        <n v="222"/>
        <n v="221"/>
        <n v="220"/>
        <n v="219"/>
        <n v="218"/>
        <n v="217"/>
        <n v="216"/>
        <n v="215"/>
        <n v="214"/>
        <n v="213"/>
        <n v="212"/>
        <n v="211"/>
        <n v="210"/>
        <n v="209"/>
        <n v="208"/>
        <n v="207"/>
        <n v="206"/>
        <n v="205"/>
        <n v="204"/>
        <n v="203"/>
        <n v="202"/>
        <n v="201"/>
        <n v="200"/>
        <n v="199"/>
        <n v="198"/>
        <n v="197"/>
        <n v="196"/>
        <n v="195"/>
        <n v="194"/>
        <n v="193"/>
        <n v="192"/>
        <n v="191"/>
        <n v="190"/>
        <n v="189"/>
        <n v="188"/>
        <n v="187"/>
        <n v="186"/>
        <n v="185"/>
        <n v="184"/>
        <n v="183"/>
        <n v="182"/>
        <n v="181"/>
        <n v="180"/>
        <n v="179"/>
        <n v="178"/>
        <n v="177"/>
        <n v="176"/>
        <n v="175"/>
        <n v="174"/>
        <n v="173"/>
        <n v="172"/>
        <n v="171"/>
        <n v="170"/>
        <n v="169"/>
        <n v="168"/>
        <n v="167"/>
        <n v="166"/>
        <n v="165"/>
        <n v="164"/>
        <n v="163"/>
        <n v="162"/>
        <n v="161"/>
        <n v="160"/>
        <n v="159"/>
        <n v="158"/>
        <n v="157"/>
        <n v="156"/>
        <n v="155"/>
        <n v="154"/>
        <n v="153"/>
        <n v="152"/>
        <n v="151"/>
        <n v="150"/>
        <n v="149"/>
        <n v="148"/>
        <n v="147"/>
        <n v="146"/>
        <n v="145"/>
        <n v="144"/>
        <n v="143"/>
        <n v="142"/>
        <n v="141"/>
        <n v="140"/>
        <n v="139"/>
        <n v="138"/>
        <n v="137"/>
        <n v="136"/>
        <n v="135"/>
        <n v="134"/>
        <n v="133"/>
        <n v="132"/>
        <n v="131"/>
        <n v="130"/>
        <n v="129"/>
        <n v="128"/>
        <n v="127"/>
        <n v="126"/>
        <n v="125"/>
        <n v="124"/>
        <n v="123"/>
        <n v="122"/>
        <n v="121"/>
        <n v="120"/>
        <n v="119"/>
        <n v="118"/>
        <n v="117"/>
        <n v="116"/>
        <n v="115"/>
        <n v="114"/>
        <n v="113"/>
        <n v="112"/>
        <n v="111"/>
        <n v="110"/>
        <n v="109"/>
        <n v="108"/>
        <n v="107"/>
        <n v="106"/>
        <n v="105"/>
        <n v="104"/>
        <n v="103"/>
        <n v="102"/>
        <n v="101"/>
        <n v="100"/>
        <n v="99"/>
        <n v="98"/>
        <n v="97"/>
        <n v="96"/>
        <n v="95"/>
        <n v="94"/>
        <n v="93"/>
        <n v="92"/>
        <n v="90"/>
        <n v="89"/>
        <n v="88"/>
        <n v="86"/>
        <n v="84"/>
        <n v="83"/>
        <n v="82"/>
        <n v="81"/>
        <n v="80"/>
        <n v="79"/>
        <n v="78"/>
        <n v="77"/>
        <n v="76"/>
        <n v="75"/>
        <n v="74"/>
        <n v="73"/>
        <n v="72"/>
        <n v="71"/>
        <n v="70"/>
        <n v="69"/>
        <n v="68"/>
        <n v="67"/>
        <n v="66"/>
        <n v="65"/>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n v="17"/>
        <n v="16"/>
        <n v="15"/>
        <n v="14"/>
        <n v="12"/>
        <n v="10"/>
        <n v="9"/>
        <n v="7"/>
        <n v="6"/>
        <n v="5"/>
        <n v="4"/>
        <n v="1"/>
      </sharedItems>
    </cacheField>
    <cacheField name="FECHA DE _x000a_REGISTRO" numFmtId="14">
      <sharedItems containsSemiMixedTypes="0" containsNonDate="0" containsDate="1" containsString="0" minDate="2023-05-10T00:00:00" maxDate="2023-11-23T00:00:00"/>
    </cacheField>
    <cacheField name="ULTIMA _x000a_MODIFICACIÓN" numFmtId="14">
      <sharedItems containsSemiMixedTypes="0" containsNonDate="0" containsDate="1" containsString="0" minDate="2023-05-10T00:00:00" maxDate="2023-11-23T00:00:00"/>
    </cacheField>
    <cacheField name="USUARIO" numFmtId="0">
      <sharedItems/>
    </cacheField>
    <cacheField name="USUARIO ULTIMA MODIFICACIÓN" numFmtId="0">
      <sharedItems/>
    </cacheField>
    <cacheField name="RIESGO" numFmtId="0">
      <sharedItems count="238">
        <s v="PERDIDAS ECONOMICAS POR AUSENCIA DE CONTRATOS PARA MATERIALES EN CONSIGNACIÓN."/>
        <s v="INCUMPLIMIENTO A CONTRATOS DE CONSIGNAS POR CAMBIOS DE MARCA EN MATERIAL DE CONSIGNA"/>
        <s v="ESTADOS DE RENTABILIDAD POWER BI CONSIGNAS SIN VALIDACION DEL AREA FINANCIERA"/>
        <s v="DIVULGACIÓN DE INFORMACIÓN DE PRECIOS  O CONDICIONES A COMPETIDORES"/>
        <s v="USO DE PROVEEDORES FICTICIOS O INEXISTENTES"/>
        <s v="PAGOS POR BIENES Y SERVICIOS NO RECIBIDOS"/>
        <s v="COLUSIÓN ENTRE EMPLEADOS Y PROVEEDORES PARA DEFRAUDAR"/>
        <s v="ACCIDENTES POR MANIOBRAS PELIGROSAS EN ALMACEN"/>
        <s v="ROTACION DE PERSONAL"/>
        <s v="ALTA ROTACIÓN DE PERSONAL "/>
        <s v="SUBESTIMACIÓN DE OBSOLESCENCIA O DETERIORO - NO RECONOCER ADECUADAMENTE EL DETERIORO DE INVENTARIOS O LA OBSOLESCENCIA."/>
        <s v="MANIPULACIÓN DE GASTOS NO DEDUCIBLES - OCULTAR O DISFRAZAR GASTOS NO DEDUCIBLES PARA REDUCIR LA BASE IMPONIBLE."/>
        <s v="DISCRIMINACIÓN EN EL TRATO A CLIENTES O EN LA CONTRATACIÓN DE PERSONAL DE VENTAS."/>
        <s v="VENTAS A CLIENTES SANCIONADOS O EN LISTAS NEGRAS."/>
        <s v="USO INDEBIDO DE RECURSOS DE LA EMPRESA PARA FINES PERSONALES."/>
        <s v="FRAUDE EN EL PROCESO DE SELECCIÓN DE VENDEDORES."/>
        <s v="CONFLICTOS DE INTERÉS EN LA SELECCIÓN DE PROVEEDORES."/>
        <s v="MANIPULACIÓN DE CUOTAS O METAS DE VENTAS."/>
        <s v="FILTRACIÓN DE INFORMACIÓN SOBRE PROCESOS INTERNOS Y TECNOLOGÍA."/>
        <s v="FILTRACIÓN DE INFORMACIÓN SOBRE ACUERDOS O CONTRATOS."/>
        <s v="FILTRACIÓN DE INFORMACIÓN SOBRE NUEVOS PRODUCTOS O SERVICIOS."/>
        <s v="FILTRACIÓN DE INFORMACIÓN SOBRE ESTRATEGIAS DE VENTAS."/>
        <s v="FILTRACIÓN DE INFORMACIÓN SOBRE PRECIOS Y CONDICIONES DE VENTA."/>
        <s v="FILTRACIÓN DE INFORMACIÓN DE CLIENTES A TERCEROS NO AUTORIZADOS."/>
        <s v="VENTAS A CLIENTES RELACIONADOS CON ACTIVIDADES ILÍCITAS."/>
        <s v="VENTAS CON ESTRUCTURAS DE PAGO INUSUALES O COMPLEJAS."/>
        <s v="VENTAS CON PAGOS EN EFECTIVO POR MONTOS ELEVADOS."/>
        <s v="VENTAS A CLIENTES UBICADOS EN JURISDICCIONES DE ALTO RIESGO."/>
        <s v="VENTAS A EMPRESAS FICTICIAS O &quot;FACHADA&quot;."/>
        <s v="VENTAS UTILIZADAS PARA LAVAR DINERO DE ACTIVIDADES ILÍCITAS."/>
        <s v="SOBORNOS EN PROCESOS DE LICITACIÓN O ADJUDICACIÓN DE CONTRATOS."/>
        <s v="SOBORNOS PARA OBTENER INFORMACIÓN CONFIDENCIAL DE COMPETIDORES."/>
        <s v="SOBORNOS PARA ELUDIR POLÍTICAS DE CRÉDITO O LÍMITES DE VENTAS."/>
        <s v="SOBORNOS PARA ACELERAR PROCESOS DE APROBACIÓN O ENTREGA."/>
        <s v="SOBORNOS PARA OBTENER CONTRATOS DE VENTAS."/>
        <s v="COLUSIÓN CON CLIENTES PARA OTORGAR CONDICIONES FAVORABLES."/>
        <s v="OMISIÓN O MANIPULACIÓN DE INFORMACIÓN EN REPORTES FINANCIEROS DE VENTAS."/>
        <s v="MANIPULACIÓN DE RESERVAS Y CONTINGENCIAS RELACIONADAS CON VENTAS."/>
        <s v="MANIPULACIÓN DE DEVOLUCIONES Y AJUSTES DE VENTAS."/>
        <s v="MANIPULACIÓN DE PROVISIONES PARA CUENTAS INCOBRABLES."/>
        <s v="REGISTRO DE VENTAS FICTICIAS O DUPLICADAS."/>
        <s v="RECONOCIMIENTO ANTICIPADO DE INGRESOS."/>
        <s v="MANIPULACIÓN DE COSTOS DE VENTAS O MÁRGENES."/>
        <s v="MANIPULACIÓN DE INGRESOS O CUENTAS POR COBRAR."/>
        <s v="FRAUDE EN LA EMISIÓN DE FACTURAS O NOTAS DE CRÉDITO."/>
        <s v="USO INDEBIDO DE ACTIVOS DE LA EMPRESA PARA VENTAS PERSONALES."/>
        <s v="MALVERSACIÓN DE COMISIONES O INCENTIVOS DE VENTAS."/>
        <s v="MALVERSACIÓN DE PAGOS DE CLIENTES."/>
        <s v="VENTAS NO REGISTRADAS O REGISTRADAS INCORRECTAMENTE."/>
        <s v="MANIPULACIÓN DE DESCUENTOS, DEVOLUCIONES O AJUSTES DE VENTAS."/>
        <s v="ROBO O MALVERSACIÓN DE BIENES VENDIDOS."/>
        <s v="DESVÍO DE INGRESOS POR VENTAS."/>
        <s v="INVERSIONES EN INSTRUMENTOS FINANCIEROS DE ALTO RIESGO SIN AUTORIZACIÓN."/>
        <s v="USO DE ENTIDADES Y CUENTAS FICTICIAS PARA DESVIAR FONDOS."/>
        <s v="FRAUDE EN LA OBTENCIÓN DE FINANCIAMIENTO EXTERNO."/>
        <s v="USO DE INFORMACIÓN PRIVILEGIADA EN OPERACIONES DE MERCADO DE CAPITALES."/>
        <s v="COLUSIÓN CON PROVEEDORES DE SERVICIOS FINANCIEROS PARA COMETER FRAUDES."/>
        <s v="MANIPULACIÓN DEL TIPO DE CAMBIO PARA OBTENER GANANCIAS INDEBIDAS."/>
        <s v="ATAQUES CIBERNÉTICOS O PHISHING PARA OBTENER INFORMACIÓN CONFIDENCIAL."/>
        <s v="ROBO O PÉRDIDA DE DISPOSITIVOS CON INFORMACIÓN CONFIDENCIAL."/>
        <s v="REVELACIÓN ACCIDENTAL DE INFORMACIÓN A TRAVÉS DE MEDIOS DIGITALES."/>
        <s v="USO INDEBIDO DE INFORMACIÓN CONFIDENCIAL PARA BENEFICIO PERSONAL."/>
        <s v="ACCESO NO AUTORIZADO A CUENTAS BANCARIAS Y TRANSACCIONES."/>
        <s v="FILTRACIÓN DE INFORMACIÓN FINANCIERA A COMPETIDORES O TERCEROS NO AUTORIZADOS."/>
        <s v="USO DE PRODUCTOS O SERVICIOS FINANCIEROS DE ALTO RIESGO."/>
        <s v="RELACIÓN CON BANCOS O ENTIDADES FINANCIERAS EN JURISDICCIONES DE RIESGO."/>
        <s v="USO DE CUENTAS DE TERCEROS PARA OCULTAR LA IDENTIDAD DE LOS BENEFICIARIOS."/>
        <s v="ESTRUCTURACIÓN O &quot;SMURFING&quot; PARA EVITAR LÍMITES DE REPORTE."/>
        <s v="TRANSACCIONES INUSUALES O COMPLEJAS SIN JUSTIFICACIÓN APARENTE."/>
        <s v="TRANSACCIONES CON CLIENTES O PROVEEDORES DE ALTO RIESGO."/>
        <s v="SOBORNO PARA EVITAR O INFLUIR EN AUDITORÍAS."/>
        <s v="SOBORNO PARA OCULTAR TRANSACCIONES ILEGALES O IRREGULARES."/>
        <s v="SOBORNO PARA MANIPULAR INFORMACIÓN FINANCIERA."/>
        <s v="SOBORNO EN LA SELECCIÓN DE BANCOS Y/O PROVEEDORES."/>
        <s v="SOBORNO PARA OBTENER CONDICIONES FAVORABLES DE CRÉDITO."/>
        <s v="SOBORNO PARA ACELERAR PAGOS A PROVEEDORES."/>
        <s v="FRAUDE EN LA ELABORACIÓN DE PRESUPUESTOS Y PROYECCIONES."/>
        <s v="USO DE INFORMACIÓN FINANCIERA PRIVILEGIADA PARA BENEFICIO PERSONAL."/>
        <s v="RECONOCIMIENTO INAPROPIADO DE INGRESOS O GASTOS."/>
        <s v="MANIPULACIÓN DE CUENTAS POR COBRAR Y CUENTAS POR PAGAR."/>
        <s v="INFLACIÓN O SUBESTIMACIÓN DE INGRESOS O GASTOS."/>
        <s v="OMISIÓN O DISTORSIÓN DE TRANSACCIONES EN LOS REGISTROS."/>
        <s v="MANIPULACIÓN DE ESTADOS FINANCIEROS."/>
        <s v="ROBO DE EFECTIVO O VALORES EN LA TESORERÍA."/>
        <s v="FRAUDE EN LA SOLICITUD Y USO DE CHEQUES O INSTRUMENTOS BANCARIOS."/>
        <s v="DESVÍO DE FONDOS A CUENTAS PERSONALES O DE TERCEROS."/>
        <s v="USO NO AUTORIZADO DE CUENTAS BANCARIAS."/>
        <s v="MANIPULACIÓN DE REGISTROS BANCARIOS Y CONTABLES."/>
        <s v="APROPIACIÓN INDEBIDA DE FONDOS."/>
        <s v="CIBERATAQUES Y VIOLACIONES DE SEGURIDAD EN SISTEMAS DE NÓMINA."/>
        <s v="FRAUDE EN EL USO DE BENEFICIOS Y COMPENSACIONES."/>
        <s v="DISCRIMINACIÓN EN SALARIOS Y BENEFICIOS."/>
        <s v="FALTA DE CUMPLIMIENTO CON LAS REGULACIONES FISCALES Y LABORALES."/>
        <s v="ERRORES EN EL CÁLCULO DE SALARIOS Y DEDUCCIONES."/>
        <s v="ACCESO NO AUTORIZADO A SISTEMAS DE NÓMINA Y REGISTROS DE EMPLEADOS."/>
        <s v="DIVULGACIÓN DE INFORMACIÓN DE NÓMINA A COMPETIDORES."/>
        <s v="DIVULGACIÓN DE INFORMACIÓN PERSONAL DE EMPLEADOS A TERCEROS."/>
        <s v="DIVULGACIÓN NO AUTORIZADA DE INFORMACIÓN SALARIAL DE EMPLEADOS."/>
        <s v="UTILIZACIÓN DE EMPLEADOS PARA ENCUBRIR TRANSACCIONES ILÍCITAS."/>
        <s v="PAGOS EXCESIVOS A EMPLEADOS COMO MECANISMO DE LAVADO."/>
        <s v="PAGOS A EMPLEADOS DE EMPRESAS FICTICIAS."/>
        <s v="EMPLEADOS FICTICIOS UTILIZADOS PARA CANALIZAR FONDOS ILÍCITOS."/>
        <s v="SOBORNOS PARA MANIPULAR REGISTROS DE TIEMPO Y ASISTENCIA."/>
        <s v="SOBORNOS PARA OBTENER INFORMACIÓN CONFIDENCIAL DE EMPLEADOS."/>
        <s v="SOBORNOS PARA EVITAR LA DETECCIÓN DE PAGOS INDEBIDOS."/>
        <s v="SOBORNOS PARA AGREGAR EMPLEADOS FICTICIOS EN LA NÓMINA."/>
        <s v="SOBORNOS PARA FAVORECER ASCENSOS O AUMENTOS SALARIALES."/>
        <s v="OMISIÓN DE PASIVOS LABORALES EN LOS ESTADOS FINANCIEROS."/>
        <s v="MANIPULACIÓN DE REGISTROS DE TIEMPO PARA INFLAR COSTOS LABORALES."/>
        <s v="INFLAR EL NÚMERO DE EMPLEADOS PARA OBTENER FINANCIAMIENTO EXTERNO."/>
        <s v="MANIPULACIÓN DE REGISTROS DE NÓMINA PARA OCULTAR PAGOS INDEBIDOS."/>
        <s v="MANIPULACIÓN DE REGISTROS DE TIEMPO DE TRABAJO."/>
        <s v="RETENCIÓN INDEBIDA DE DEDUCCIONES DE NÓMINA."/>
        <s v="REEMBOLSOS DE GASTOS PERSONALES COMO GASTOS DE EMPRESA."/>
        <s v="MODIFICACIÓN NO AUTORIZADA DE SALARIOS O BENEFICIOS."/>
        <s v="PAGO DE HORAS EXTRAS NO TRABAJADAS."/>
        <s v="PAGOS A EMPLEADOS FICTICIOS."/>
        <s v="CONFLICTOS DE INTERÉS EN LA GESTIÓN DE INVENTARIOS."/>
        <s v="USO INDEBIDO DE ACTIVOS DE INVENTARIO PARA BENEFICIO PERSONAL."/>
        <s v="COLUSIÓN CON PROVEEDORES EN PRECIOS DE COMPRA."/>
        <s v="MANIPULACIÓN DE INDICADORES DE DESEMPEÑO DE INVENTARIO."/>
        <s v="DIVULGACIÓN DE INFORMACIÓN SOBRE PRODUCTOS Y/O DESARROLLOS FUTUROS."/>
        <s v="FUGA DE INFORMACIÓN SOBRE PRECIOS Y COSTOS."/>
        <s v="DIVULGACIÓN DE INFORMACIÓN SOBRE PROVEEDORES."/>
        <s v="FUGA DE INFORMACIÓN SOBRE NIVELES DE INVENTARIO."/>
        <s v="MANIPULACIÓN DE PRECIOS EN LA COMPRA O VENTA DE INVENTARIOS PARA LAVAR DINERO."/>
        <s v="COMPRA DE INVENTARIOS CON FONDOS DE ORIGEN ILÍCITO."/>
        <s v="VENTA DE INVENTARIOS A EMPRESAS VINCULADAS CON ACTIVIDADES ILÍCITAS."/>
        <s v="USO DE INVENTARIOS PARA OCULTAR INGRESOS ILÍCITOS."/>
        <s v="SOBORNO PARA DESVIAR INVENTARIOS A CANALES NO AUTORIZADOS."/>
        <s v="SOBORNO PARA MANIPULAR RESULTADOS DE AUDITORÍAS DE INVENTARIO."/>
        <s v="SOBORNO PARA LA APROBACIÓN DE FACTURAS FRAUDULENTAS."/>
        <s v="SOBORNO EN LA SELECCIÓN DE PROVEEDORES."/>
        <s v="MANIPULACIÓN DE COSTOS DE INVENTARIO PARA MEJORAR MÁRGENES."/>
        <s v="REGISTRO DE VENTAS FICTICIAS EN RELACIÓN CON INVENTARIOS."/>
        <s v="OMISIÓN DE OBSOLESCENCIA O PÉRDIDA DE VALOR EN LOS INVENTARIOS."/>
        <s v="REGISTRO DE COMPRAS DE INVENTARIO NO REALIZADAS."/>
        <s v="INFLACIÓN DE INVENTARIOS EN LOS ESTADOS FINANCIEROS."/>
        <s v="FALSIFICACIÓN DE DOCUMENTOS DE RECEPCIÓN DE INVENTARIO."/>
        <s v="EXTRACCIÓN NO AUTORIZADA DE PRODUCTOS DEFECTUOSOS O EN DESUSO."/>
        <s v="USO INDEBIDO DE DESCUENTOS O PROMOCIONES EN LA VENTA DE INVENTARIO."/>
        <s v="MANIPULACIÓN DE LA CANTIDAD DE INVENTARIO REGISTRADA EN EL SISTEMA."/>
        <s v="ROBO O EXTRAVÍO DE INVENTARIOS DURANTE EL TRANSPORTE."/>
        <s v="CLASIFICACIÓN INCORRECTA - CLASIFICAR PASIVOS CORRIENTES COMO NO CORRIENTES."/>
        <s v="CLASIFICACIÓN INCORRECTA - CLASIFICAR PASIVOS NO CORRIENTES COMO CORRIENTES."/>
        <s v="CLASIFICACIÓN INCORRECTA - CLASIFICAR ACTIVOS CORRIENTES COMO NO CORRIENTES."/>
        <s v="CLASIFICACIÓN INCORRECTA - CLASIFICAR ACTIVOS NO CORRIENTES COMO CORRIENTES."/>
        <s v="REGISTRO ANTICIPADO DE GASTOS - REGISTRAR GASTOS FINANCIEROS ANTES DE SU FECHA REAL PARA INFLAR GASTOS EN UN PERIODO ESPECÍFICO."/>
        <s v="MANIPULACIÓN DE TASAS DE INTERÉS - AJUSTAR TASAS DE INTERÉS PARA CAMBIAR EL MONTO DE LOS GASTOS FINANCIEROS."/>
        <s v="REGISTRO DE GASTOS FICTICIOS - CREAR GASTOS FINANCIEROS INEXISTENTES PARA INFLAR LOS GASTOS."/>
        <s v="MANIPULACIÓN DE COSTOS UNITARIOS - AJUSTAR COSTOS UNITARIOS PARA CUMPLIR CON MÁRGENES DE UTILIDAD DESEADOS."/>
        <s v="REGISTRO DE GASTOS FICTICIOS - CREAR GASTOS INEXISTENTES PARA INFLAR LOS GASTOS DE VENTAS."/>
        <s v="REGISTRO DE GASTOS FICTICIOS - CREAR GASTOS INEXISTENTES PARA INFLAR LOS GASTOS DE ADMINISTRACIÓN."/>
        <s v="ASIGNACIÓN INCORRECTA DE GASTOS - ASIGNAR DE MANERA INAPROPIADA GASTOS A DIFERENTES DEPARTAMENTOS O CUENTAS."/>
        <s v="ASIGNACIÓN INCORRECTA DE COSTOS INDIRECTOS - ASIGNAR DE MANERA INAPROPIADA COSTOS INDIRECTOS A DIFERENTES PRODUCTOS O DEPARTAMENTOS."/>
        <s v="REGISTRO ANTICIPADO DE INGRESOS - REGISTRAR INGRESOS FINANCIEROS ANTES DE CUMPLIR CON CONDICIONES DE RECONOCIMIENTO."/>
        <s v="MANIPULACIÓN DE TASAS DE INTERÉS - AJUSTAR TASAS DE INTERÉS PARA CUMPLIR CON EXPECTATIVAS."/>
        <s v="REGISTRO DE INGRESOS FICTICIOS - REGISTRAR INGRESOS FINANCIEROS POR TRANSACCIONES INEXISTENTES."/>
        <s v="OMISIÓN DE DEVOLUCIONES Y DESCUENTOS - NO REGISTRAR DEVOLUCIONES Y DESCUENTOS EN INGRESOS."/>
        <s v="REGISTRO ANTICIPADO DE INGRESOS - REGISTRAR INGRESOS ANTES DE CUMPLIR CON CONDICIONES DE RECONOCIMIENTO."/>
        <s v="MANIPULACIÓN DE PRECIOS - AJUSTAR PRECIOS DE VENTAS PARA CUMPLIR CON EXPECTATIVAS."/>
        <s v="RECONOCIMIENTO DE INGRESOS FICTICIOS - REGISTRAR INGRESOS POR TRANSACCIONES INEXISTENTES."/>
        <s v="NO RECONOCIMIENTO DE PÉRDIDAS ACUMULADAS - NO REGISTRAR PÉRDIDAS ACUMULADAS EN RESULTADOS ACUMULADOS."/>
        <s v="OMISIÓN DE DIVIDENDOS DECRETADOS - NO REGISTRAR DIVIDENDOS DECRETADOS EN RESULTADOS ACUMULADOS."/>
        <s v="MANIPULACIÓN DE RESULTADOS - AJUSTAR RESULTADOS PARA CUMPLIR CON EXPECTATIVAS O METAS."/>
        <s v="SOBREESTIMACIÓN DE LA PRIMA DE EMISIÓN - REGISTRAR UNA PRIMA DE EMISIÓN MAYOR A LA REAL."/>
        <s v="MANIPULACIÓN DE LA CANTIDAD DE ACCIONES EMITIDAS - REGISTRAR UNA CANTIDAD INCORRECTA DE ACCIONES EMITIDAS."/>
        <s v="PASIVOS FICTICIOS - REGISTRAR PASIVOS INEXISTENTES EN DEUDA FINANCIERA."/>
        <s v="OMISIÓN DE OBLIGACIONES - NO REGISTRAR OBLIGACIONES EXISTENTES EN DEUDA FINANCIERA."/>
        <s v="SUBESTIMACIÓN DE SALDOS - REGISTRAR SALDOS MENORES A LOS REALES EN DEUDA FINANCIERA."/>
        <s v="MANIPULACIÓN DE ESTIMACIONES - REALIZAR ESTIMACIONES DE PROVISIONES BASADAS EN CRITERIOS INCORRECTOS O SESGADOS."/>
        <s v="SUBESTIMACIÓN DE OBLIGACIONES FUTURAS - REGISTRAR PROVISIONES MENORES A LAS OBLIGACIONES FUTURAS REALES."/>
        <s v="PASIVOS FICTICIOS - REGISTRAR PASIVOS INEXISTENTES EN CUENTAS POR PAGAR."/>
        <s v="OMISIÓN DE OBLIGACIONES - NO REGISTRAR OBLIGACIONES EXISTENTES EN CUENTAS POR PAGAR."/>
        <s v="SUBESTIMACIÓN DE SALDOS - REGISTRAR SALDOS MENORES A LOS REALES EN CUENTAS POR PAGAR."/>
        <s v="OMISIÓN DE DETERIORO DE VALOR - NO REGISTRAR EL DETERIORO DE VALOR EN ACTIVOS INTANGIBLES."/>
        <s v="MANIPULACIÓN DE COSTOS DE ADQUISICIÓN - ALTERAR LOS COSTOS DE ADQUISICIÓN DE ACTIVOS INTANGIBLES."/>
        <s v="SOBREESTIMACIÓN DE VIDA ÚTIL - ESTIMAR UNA VIDA ÚTIL MÁS LARGA DE LO RAZONABLE."/>
        <s v="OMISIÓN DE DETERIORO DE VALOR - NO REGISTRAR EL DETERIORO DE VALOR EN ACTIVOS FIJOS."/>
        <s v="MANIPULACIÓN DE COSTOS DE ADQUISICIÓN - ALTERAR LOS COSTOS DE ADQUISICIÓN DE ACTIVOS FIJOS."/>
        <s v="SOBREESTIMACIÓN DE VIDA ÚTIL - INFLAR LA VIDA ÚTIL DE LOS ACTIVOS FIJOS."/>
        <s v="MANIPULACIÓN DE COSTOS - ALTERAR LOS COSTOS DE PRODUCCIÓN Y ADQUISICIÓN."/>
        <s v="OMISIÓN DE DETERIORO DE VALOR - NO REGISTRAR EL DETERIORO DE VALOR EN INVENTARIOS."/>
        <s v="SOBREESTIMACIÓN DE EXISTENCIAS - INFLAR EL SALDO DE INVENTARIOS ARTIFICIALMENTE."/>
        <s v="OMISIÓN DE DETERIORO DE VALOR - NO REGISTRAR EL DETERIORO DE VALOR EN CUENTAS INCOBRABLES."/>
        <s v="RECONOCIMIENTO DE INGRESOS FICTICIOS - REGISTRAR INGRESOS NO EXISTENTES O ANTICIPADOS."/>
        <s v="SOBREESTIMACIÓN DE SALDOS - INFLAR EL SALDO DE CUENTAS POR COBRAR ARTIFICIALMENTE."/>
        <s v="TRANSACCIONES FICTICIAS - REGISTRAR TRANSACCIONES DE INVERSIONES INEXISTENTES."/>
        <s v="OMISIÓN DE DETERIORO DE VALOR - NO REGISTRAR EL DETERIORO DE VALOR EN INVERSIONES."/>
        <s v="VALUACIÓN INCORRECTA - ESTIMAR UN VALOR INCORRECTO DE INVERSIONES."/>
        <s v="OMISIÓN DE SALIDAS DE EFECTIVO - NO REGISTRAR SALIDAS DE EFECTIVO REALES."/>
        <s v="TRANSACCIONES FICTICIAS - REGISTRAR ENTRADAS O SALIDAS DE EFECTIVO INEXISTENTES."/>
        <s v="FALSEAMIENTO DEL SALDO - INFLAR O REDUCIR EL SALDO DE EFECTIVO ARTIFICIALMENTE."/>
        <s v="PÉRDIDAS ECONÓMICAS POR INCUMPLIMIENTO DE ESTRATEGIAS DE MERCADEO."/>
        <s v="PÉRDIDAS ECONÓMICAS POR ACTIVIDADES NO AUTORIZADAS Y/O FALTA DE CONTROL CON LOS DESCUENTOS Y PAUTAS."/>
        <s v="PÉRDIDAS ECONÓMICAS POR SOBRECOSTOS NO AUTORIZADOS._x000a_FRAUDE POR ACTIVIDADES NO AUTORIZADAS._x000a_FRAUDE POR FAVORECIMIENTO A TERCEROS."/>
        <s v="PÉRDIDAS ECONÓMICAS POR SOBRECOSTOS NO AUTORIZADOS "/>
        <s v="PÉRDIDAS ECONÓMICAS POR INADECUADA EVALUACIÓN DEL MERCADO Y DEFINICIÓN DE ESTRATEGIA."/>
        <s v="ACTIVIDADES NO AUTORIZADAS DEL PROCESO DE PUBLICIDAD."/>
        <s v="PÉRDIDAS ECONÓMICAS Y/O FRAUDE POR COMISIONES LIQUIDADAS NO AUTORIZADAS Y NO PROCEDENTES."/>
        <s v="PÉRDIDAS ECONÓMICAS POR INADECUADA DEFINICIÓN DEL MODELO DE PAGO DE COMISIONES DE VENTAS Y/O NO AUTORIZADO."/>
        <s v="PÉRDIDAS ECONÓMICAS Y FRAUDE POR ANULACIONES Y/O DEVOLUCIONES NO AUTORIZADAS."/>
        <s v="FRAUDE POR VENTAS  NO AUTORIZADAS Y/O A CLIENTES FICTICIOS Y POR UNA INADECUADA SEGREGACIÓN DE FUNCIONES."/>
        <s v="FRAUDE POR PEDIDOS NO AUTORIZADOS Y/O A CLIENTES FICTICIOS,_x000d__x000a_PÉRDIDAS ECONÓMICAS POR VENTAS DE DIFÍCIL RECAUDO."/>
        <s v="PÉRDIDAS ECONÓMICAS Y/O FRAUDE POR PARAMETRIZACIÓN DE PRECIOS Y DESCUENTOS NO AUTORIZADOS."/>
        <s v="PÉRDIDAS ECONÓMICAS Y/O FRAUDE POR VENTAS CON PRECIOS _x000d__x000a_Y DESCUENTOS NO AUTORIZADOS."/>
        <s v="FRAUDE POR INADECUADA SEGREGACIÓN DE FUNCIONES PARA LA ADMINISTRACIÓN DE TERCEROS."/>
        <s v="FRAUDE POR CREACIÓN DE CLIENTES NO AUTORIZADOS. _x000d__x000a_PÉRDIDAS ECONÓMICAS POR CUPOS Y PLAZOS DE CRÉDITO NO AUTORIZADOS._x000d__x000a_RIESGO LEGAL POR INCUMPLIMIENTOS CONTRACTUALES."/>
        <s v="PÉRDIDAS ECONÓMICAS POR INADECUADA PLANEACIÓN DE _x000a_VENTAS._x000a_RIESGO REPUTACIONAL POR INCUMPLIMIENTO DE LA _x000a_DEMANDA."/>
        <s v="ACTIVIDADES NO AUTORIZADAS DEL PROCESO DE VENTAS."/>
        <s v="PÉRDIDAS ECONÓMICAS POR INOPORTUNIDAD EN LA CONTRATACIÓN DE PROVEEDORES Y PRESTADORES DE SERVICIOS. "/>
        <s v="PÉRDIDAS ECONÓMICAS POR CONTRATACIÓN DE SERVICIO SIN LA CALIDAD REQUERIDA Y SIN COSTOS COMPETITIVOS. "/>
        <s v="PÉRDIDAS ECONÓMICAS POR PAGOS NO AUTORIZADOS. _x000a_INFORMACIÓN FINANCIERA NO CONFIABLE POR DEBILIDAD EN LA  CONCILIACIÓN DE SALDOS CON TERCEROS. "/>
        <s v="RIESGO LEGAL POR IMPOSIBILIDAD DE RECLAMACIONES CONTRACTUALES. _x000a_PÉRDIDAS ECONÓMICAS POR IMPOSIBILIDAD DE RECLAMACIONES  CONTRACTUALES. "/>
        <s v="FRAUDE POR COMPRAS NO REQUERIDAS Y/O AUTORIZADAS."/>
        <s v="FRAUDE POR CREACIÓN Y/O MODIFICACIÓN DE PROVEEDORES NO AUTORIZADAS EN LAS BASES DE ADMINISTRACIÓN DE DATOS. _x000a_FRAUDE  POR COMPRAS A PROVEEDORES FICTICIOS Y/O NO AUTORIZADOS. "/>
        <s v="PÉRDIDAS ECONÓMICAS POR COMPRAS SIN LOS CRITERIOS Y CALIDAD REQUERIDA._x000a_FRAUDE POR CONFLICTOS DE INTERÉS O FAVORECIMIENTO A TERCEROS._x000a_FRAUDE POR COMPRAS NO REQUERIDAS O NO AUTORIZADAS."/>
        <s v="PÉRDIDAS ECONÓMICAS POR COMPRAS O SERVICIOS SIN PARTIDA PRESUPUESTAL._x000a_FRAUDE POR SOLICITUDES DE COMPRA O SERVICIO NO REQUERIDAS Y  SIN APROBACIÓN ."/>
        <s v="ACTIVIDADES NO AUTORIZADAS DEL PROCESO DE COMPRAS"/>
        <s v="INFORMACIÓN FINANCIERA NO CONFIABLE Y PÉRDIDAS ECONÓMICAS POR PROCEDIMIENTOS INADECUADOS DE TOMA FÍSICA DE INVENTARIO "/>
        <s v="INFORMACIÓN FINANCIERA NO CONFIABLE POR DEBILIDAD EN LA ADMINISTRACIÓN DE BODEGAS VIRTUALES._x000a_FRAUDE POR MOVIMIENTOS DE INVENTARIO NO AUTORIZADOS."/>
        <s v="PÉRDIDAS ECONÓMICAS POR INVENTARIO NO IDENTIFICADO E INADECUADO ALMACENAMIENTO FÍSICO."/>
        <s v="PÉRDIDAS ECONÓMICAS Y FRAUDE POR INADECUADA SEGREGACIÓN DE FUNCIONES EN ACTIVIDADES CRÍTICAS DE LA ADMINISTRACIÓN DEL INVENTARIO ."/>
        <s v="PÉRDIDAS ECONÓMICAS O FRAUDE POR DEBILIDAD EN EL CONTROL DEL INVENTARIO DE PRODUCTO TERMINADO RECEPCIONADO EN LOGÍSTICA "/>
        <s v="PÉRDIDAS ECONÓMICAS Y FRAUDE POR INADECUADA SEGREGACIÓN DE FUNCIONES EN ACTIVIDADES DE RECEPCIÓN DE MATERIA PRIMA Y SALIDA DE PRODUCTO TERMINADO A LOGÍSTICA."/>
        <s v="PÉRDIDAS ECONÓMICAS O FRAUDE POR MATERIA PRIMA NO REQUERIDA Y/O AUTORIZADA."/>
        <s v="INFORMACIÓN FINANCIERA NO CONFIABLE POR DEBILIDAD EN LA ADMINISTRACIÓN DE BODEGAS VIRTUALES ._x000a_FRAUDE POR MOVIMIENTOS DE INVENTARIO NO AUTORIZADOS."/>
        <s v="PÉRDIDAS ECONÓMICAS Y FRAUDE POR INADECUADA SEGREGACIÓN DE FUNCIONES EN ACTIVIDADES CRÍTICAS DE LA ADMINISTRACIÓN DEL INVENTARIO."/>
        <s v="PÉRDIDAS ECONÓMICAS POR RECEPCIÓN DE MATERIA PRIMA SIN LA CALIDAD REQUERIDA."/>
        <s v="ACTIVIDADES NO AUTORIZADAS PARA EL MANEJO DE INVENTARIOS."/>
        <s v="PÉRDIDAS ECONÓMICAS POR AUSENCIA DE PROTECCIÓN DE ACTIVOS FIJOS E_x000a_INFORMACIÓN FINANCIERA NO CONFIABLE POR ACTIVOS FIJOS REGISTRADOS QUE NO PERTENECEN A LA COMPAÑÍA."/>
        <s v="INFORMACIÓN FINANCIERA NO CONFIABLE."/>
        <s v="PÉRDIDAS ECONÓMICAS POR PÉRDIDA DE ACTIVOS FIJOS."/>
        <s v="ACTIVIDADES NO AUTORIZADAS DEL PROCESO DE ACTIVOS FIJOS."/>
        <s v="ROTACIÓN DE PERSONAL" u="1"/>
        <s v="PÉRDIDAS ECONÓMICAS Y/O FRAUDE POR VENTAS CON PRECIOS _x000a_Y DESCUENTOS NO AUTORIZADOS." u="1"/>
        <s v="FRAUDE POR PEDIDOS NO AUTORIZADOS Y/O A CLIENTES FICTICIOS,_x000a_PÉRDIDAS ECONÓMICAS POR VENTAS DE DIFÍCIL RECAUDO." u="1"/>
        <s v="FRAUDE POR CREACIÓN DE CLIENTES NO AUTORIZADOS. _x000a_PÉRDIDAS ECONÓMICAS POR CUPOS Y PLAZOS DE CRÉDITO NO AUTORIZADOS._x000a_RIESGO LEGAL POR INCUMPLIMIENTOS CONTRACTUALES." u="1"/>
      </sharedItems>
    </cacheField>
    <cacheField name="ALCANCE" numFmtId="0">
      <sharedItems containsBlank="1"/>
    </cacheField>
    <cacheField name="ESTATUS_x000a_ DEL RIESGO" numFmtId="0">
      <sharedItems count="2">
        <s v="ACTIVO"/>
        <s v="ELIMINADO"/>
      </sharedItems>
    </cacheField>
    <cacheField name="PERIODICIDAD/ _x000a_TIEMPO DE OCURRENCIA" numFmtId="0">
      <sharedItems containsBlank="1"/>
    </cacheField>
    <cacheField name="TIPO_x000a_ DE RIESGO" numFmtId="0">
      <sharedItems containsBlank="1"/>
    </cacheField>
    <cacheField name="SUB TIPO_x000a_ DE RIESGO" numFmtId="0">
      <sharedItems containsBlank="1"/>
    </cacheField>
    <cacheField name="CLASE_x000a_ DE RIESGO" numFmtId="0">
      <sharedItems containsBlank="1" count="6">
        <s v="EXTERNO"/>
        <s v="INTERNO"/>
        <m/>
        <s v="MATERIALIZADO" u="1"/>
        <s v="SIN MATERIALIZAR" u="1"/>
        <s v="POR DEFINIR" u="1"/>
      </sharedItems>
    </cacheField>
    <cacheField name="SUB CLASE_x000a_ DE RIESGO" numFmtId="0">
      <sharedItems containsBlank="1" count="10">
        <s v="MATERIALIZADO"/>
        <s v="SIN MATERIALIZAR"/>
        <s v="INTERNO"/>
        <m u="1"/>
        <s v="" u="1"/>
        <s v="ALTO" u="1"/>
        <s v="MUY ALTO" u="1"/>
        <s v="MEDIO" u="1"/>
        <s v="MUY BAJO" u="1"/>
        <s v="BAJO" u="1"/>
      </sharedItems>
    </cacheField>
    <cacheField name="ALINEACIÓN DEL RIESGO" numFmtId="0">
      <sharedItems containsBlank="1"/>
    </cacheField>
    <cacheField name="NIVEL DE DECISIÓN" numFmtId="0">
      <sharedItems containsBlank="1"/>
    </cacheField>
    <cacheField name="IMPACTO" numFmtId="0">
      <sharedItems containsBlank="1" count="16">
        <s v="ALTO"/>
        <s v="MUY ALTO"/>
        <m/>
        <s v="MEDIO"/>
        <s v="MUY BAJO"/>
        <s v="BAJO"/>
        <s v="8" u="1"/>
        <s v="" u="1"/>
        <s v="7" u="1"/>
        <s v="5" u="1"/>
        <s v="3" u="1"/>
        <s v="1" u="1"/>
        <s v="4" u="1"/>
        <s v="2" u="1"/>
        <s v="9" u="1"/>
        <s v="6" u="1"/>
      </sharedItems>
    </cacheField>
    <cacheField name="NIVEL DE IMPACTO_x000a_(VALOR NUMERICO)" numFmtId="0">
      <sharedItems containsBlank="1" containsMixedTypes="1" containsNumber="1" containsInteger="1" minValue="1" maxValue="10"/>
    </cacheField>
    <cacheField name="PROBABILIDAD" numFmtId="0">
      <sharedItems count="22">
        <s v="BAJA"/>
        <s v="ALTA"/>
        <s v="MEDIA"/>
        <s v="MUY BAJA"/>
        <s v="MUY ALTA"/>
        <s v="15" u="1"/>
        <s v="9" u="1"/>
        <s v="" u="1"/>
        <s v="18" u="1"/>
        <s v="13" u="1"/>
        <s v="6" u="1"/>
        <s v="14" u="1"/>
        <s v="4" u="1"/>
        <s v="2" u="1"/>
        <s v="16" u="1"/>
        <s v="5" u="1"/>
        <s v="7" u="1"/>
        <s v="10" u="1"/>
        <s v="12" u="1"/>
        <s v="8" u="1"/>
        <s v="3" u="1"/>
        <s v="11" u="1"/>
      </sharedItems>
    </cacheField>
    <cacheField name="NIVEL DE PROBABILIDAD _x000a_(VALOR NUMERICO)" numFmtId="0">
      <sharedItems containsBlank="1" containsMixedTypes="1" containsNumber="1" containsInteger="1" minValue="1" maxValue="10"/>
    </cacheField>
    <cacheField name="CALIFICACIÓN DE RIESGO INHERENTE" numFmtId="0">
      <sharedItems containsBlank="1" count="8">
        <s v="ALTO"/>
        <s v="MUY ALTO"/>
        <m/>
        <s v="BAJO"/>
        <s v="MUY BAJO"/>
        <s v="MEDIO"/>
        <s v="TE CHIHUAHUA" u="1"/>
        <s v="TODOS" u="1"/>
      </sharedItems>
    </cacheField>
    <cacheField name="PONDERACIÓN _x000a_(NUMERICA)" numFmtId="0">
      <sharedItems containsMixedTypes="1" containsNumber="1" containsInteger="1" minValue="3" maxValue="20"/>
    </cacheField>
    <cacheField name="EMPRESA(S)" numFmtId="0">
      <sharedItems containsBlank="1"/>
    </cacheField>
    <cacheField name="SUCURSAL(ES)/_x000a_CENTRO(S) DE TRABAJO" numFmtId="0">
      <sharedItems containsBlank="1"/>
    </cacheField>
    <cacheField name="ÁREA(S)" numFmtId="0">
      <sharedItems containsBlank="1"/>
    </cacheField>
    <cacheField name="DEPARTAMENTO(S)" numFmtId="0">
      <sharedItems containsBlank="1"/>
    </cacheField>
    <cacheField name="ACTIVIDAD(ES)" numFmtId="0">
      <sharedItems containsBlank="1"/>
    </cacheField>
    <cacheField name="PROCESO(s)" numFmtId="0">
      <sharedItems containsBlank="1"/>
    </cacheField>
    <cacheField name="SUB PROCESOS(S)" numFmtId="0">
      <sharedItems containsBlank="1"/>
    </cacheField>
    <cacheField name="PUESTO(S)_x000a_ RELACIONADO(S)" numFmtId="0">
      <sharedItems containsBlank="1"/>
    </cacheField>
    <cacheField name="PUESTO_x000a_ RESPONSABLE" numFmtId="0">
      <sharedItems containsBlank="1"/>
    </cacheField>
    <cacheField name="GERENTE(S)_x000a_ RESPONSABLE(S)" numFmtId="0">
      <sharedItems containsBlank="1"/>
    </cacheField>
    <cacheField name="DIRECTOR(ES) _x000a_RESPONSABLE(S)" numFmtId="0">
      <sharedItems containsBlank="1"/>
    </cacheField>
    <cacheField name="METODO DE ELIMINACIÓN DEL RIESGO" numFmtId="0">
      <sharedItems containsBlank="1"/>
    </cacheField>
    <cacheField name="FECHA DE DETECCIÓN DEL RIEZGO" numFmtId="0">
      <sharedItems containsNonDate="0" containsString="0" containsBlank="1"/>
    </cacheField>
    <cacheField name="TIENE _x000a_CONTROLES" numFmtId="0">
      <sharedItems containsNonDate="0" containsString="0" containsBlank="1"/>
    </cacheField>
    <cacheField name="NÚMERO DE CONTROLES" numFmtId="0">
      <sharedItems containsBlank="1"/>
    </cacheField>
    <cacheField name="OBSERVACIONES" numFmtId="0">
      <sharedItems containsNonDate="0" containsString="0" containsBlank="1"/>
    </cacheField>
    <cacheField name="CONCATENADA" numFmtId="0">
      <sharedItems/>
    </cacheField>
  </cacheFields>
  <extLst>
    <ext xmlns:x14="http://schemas.microsoft.com/office/spreadsheetml/2009/9/main" uri="{725AE2AE-9491-48be-B2B4-4EB974FC3084}">
      <x14:pivotCacheDefinition pivotCacheId="16195368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ia Martínez Villalba" refreshedDate="45386.523444444443" createdVersion="8" refreshedVersion="8" minRefreshableVersion="3" recordCount="103" xr:uid="{A87DEE0E-28BE-4870-BB1C-FF5CB132C824}">
  <cacheSource type="worksheet">
    <worksheetSource name="AuditoríasProgramadas"/>
  </cacheSource>
  <cacheFields count="65">
    <cacheField name="NO. DE TAREA PROGRAMADA" numFmtId="0">
      <sharedItems containsString="0" containsBlank="1" containsNumber="1" containsInteger="1" minValue="1" maxValue="102" count="103">
        <n v="102"/>
        <n v="101"/>
        <n v="100"/>
        <n v="99"/>
        <n v="98"/>
        <n v="97"/>
        <n v="96"/>
        <n v="95"/>
        <n v="94"/>
        <n v="93"/>
        <n v="92"/>
        <n v="91"/>
        <n v="90"/>
        <n v="89"/>
        <n v="88"/>
        <n v="87"/>
        <n v="86"/>
        <n v="85"/>
        <n v="84"/>
        <n v="83"/>
        <n v="82"/>
        <n v="81"/>
        <n v="80"/>
        <n v="79"/>
        <n v="78"/>
        <n v="77"/>
        <n v="76"/>
        <n v="75"/>
        <n v="74"/>
        <n v="73"/>
        <n v="72"/>
        <n v="71"/>
        <n v="70"/>
        <n v="69"/>
        <n v="68"/>
        <n v="67"/>
        <n v="66"/>
        <n v="65"/>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n v="17"/>
        <n v="16"/>
        <n v="15"/>
        <n v="14"/>
        <n v="13"/>
        <n v="12"/>
        <n v="11"/>
        <n v="10"/>
        <n v="9"/>
        <n v="8"/>
        <n v="7"/>
        <n v="6"/>
        <n v="5"/>
        <n v="4"/>
        <n v="3"/>
        <n v="2"/>
        <n v="1"/>
        <m/>
      </sharedItems>
    </cacheField>
    <cacheField name="FECHA _x000a_DE REGISTRO" numFmtId="14">
      <sharedItems containsNonDate="0" containsDate="1" containsString="0" containsBlank="1" minDate="2023-04-20T00:00:00" maxDate="2024-04-04T00:00:00" count="46">
        <d v="2024-04-03T00:00:00"/>
        <d v="2024-03-19T00:00:00"/>
        <d v="2024-03-14T00:00:00"/>
        <d v="2024-03-11T00:00:00"/>
        <d v="2024-02-29T00:00:00"/>
        <d v="2024-02-23T00:00:00"/>
        <d v="2024-02-21T00:00:00"/>
        <d v="2024-02-19T00:00:00"/>
        <d v="2024-02-09T00:00:00"/>
        <d v="2024-01-25T00:00:00"/>
        <d v="2024-01-18T00:00:00"/>
        <d v="2024-01-12T00:00:00"/>
        <d v="2023-11-15T00:00:00"/>
        <d v="2023-11-09T00:00:00"/>
        <d v="2023-10-13T00:00:00"/>
        <d v="2023-09-27T00:00:00"/>
        <d v="2023-09-21T00:00:00"/>
        <d v="2023-09-20T00:00:00"/>
        <d v="2023-09-18T00:00:00"/>
        <d v="2023-09-04T00:00:00"/>
        <d v="2023-08-29T00:00:00"/>
        <d v="2023-08-15T00:00:00"/>
        <d v="2023-07-24T00:00:00"/>
        <d v="2023-07-23T00:00:00"/>
        <d v="2023-07-18T00:00:00"/>
        <d v="2023-07-12T00:00:00"/>
        <d v="2023-07-07T00:00:00"/>
        <d v="2023-07-06T00:00:00"/>
        <d v="2023-07-04T00:00:00"/>
        <d v="2023-06-29T00:00:00"/>
        <d v="2023-06-27T00:00:00"/>
        <d v="2023-06-23T00:00:00"/>
        <d v="2023-06-26T00:00:00"/>
        <d v="2023-06-22T00:00:00"/>
        <d v="2023-06-21T00:00:00"/>
        <d v="2023-06-19T00:00:00"/>
        <d v="2023-06-16T00:00:00"/>
        <d v="2023-06-15T00:00:00"/>
        <d v="2023-06-01T00:00:00"/>
        <d v="2023-05-30T00:00:00"/>
        <d v="2023-05-24T00:00:00"/>
        <d v="2023-05-11T00:00:00"/>
        <d v="2023-05-10T00:00:00"/>
        <d v="2023-04-21T00:00:00"/>
        <d v="2023-04-20T00:00:00"/>
        <m/>
      </sharedItems>
      <fieldGroup par="64"/>
    </cacheField>
    <cacheField name="ULTIMA MODIFICACIÓN" numFmtId="14">
      <sharedItems containsNonDate="0" containsDate="1" containsString="0" containsBlank="1" minDate="2023-06-01T00:00:00" maxDate="2024-04-05T00:00:00"/>
    </cacheField>
    <cacheField name="USUARIO QUE REGISTRÓ" numFmtId="0">
      <sharedItems containsBlank="1"/>
    </cacheField>
    <cacheField name="USUARIO ULTIMA MODIFICACIÓN" numFmtId="0">
      <sharedItems containsBlank="1"/>
    </cacheField>
    <cacheField name="LLAVE" numFmtId="0">
      <sharedItems containsBlank="1"/>
    </cacheField>
    <cacheField name="ESTATUS DE LA TAREA PROGRAMADA" numFmtId="0">
      <sharedItems containsBlank="1" count="7">
        <s v="PROGRAMADA"/>
        <s v="EN PROCESO"/>
        <s v="COMPLETADA"/>
        <s v="REPROGRAMADA"/>
        <m/>
        <s v="CANCELADA" u="1"/>
        <s v="" u="1"/>
      </sharedItems>
    </cacheField>
    <cacheField name="ESTATUS DEL DESARROLLO DE LA TAREA" numFmtId="0">
      <sharedItems containsBlank="1" count="8">
        <m/>
        <s v="EN ESPERA DE INFORMACIÓN/DOCUMENTACIÓN DEL AUDITADO"/>
        <s v="EN EJECUCIÓN"/>
        <s v="FINALIZADA"/>
        <s v="EN PLANEACIÓN"/>
        <s v="POR ENTREGAR INFORME DEFINITIVO"/>
        <s v=""/>
        <s v="POR ENTREGAR INFORME PRELIMINAR"/>
      </sharedItems>
    </cacheField>
    <cacheField name="MOTIVO DE SUSPENCIÓN/ CANCELACIÓN" numFmtId="0">
      <sharedItems containsBlank="1"/>
    </cacheField>
    <cacheField name="% DE EJECUCIÓN" numFmtId="49">
      <sharedItems containsMixedTypes="1" containsNumber="1" containsInteger="1" minValue="0" maxValue="100" count="25">
        <n v="0"/>
        <n v="80"/>
        <n v="100"/>
        <s v="50."/>
        <s v="0."/>
        <n v="68"/>
        <s v="95"/>
        <s v="100"/>
        <s v="0"/>
        <n v="10"/>
        <n v="50"/>
        <s v="90"/>
        <s v="10"/>
        <s v="20"/>
        <s v="50"/>
        <s v="5"/>
        <s v="90."/>
        <s v="30"/>
        <n v="90" u="1"/>
        <n v="5" u="1"/>
        <n v="15" u="1"/>
        <n v="95" u="1"/>
        <n v="2" u="1"/>
        <n v="20" u="1"/>
        <n v="98" u="1"/>
      </sharedItems>
    </cacheField>
    <cacheField name="NO. DE TAREA" numFmtId="0">
      <sharedItems containsString="0" containsBlank="1" containsNumber="1" containsInteger="1" minValue="1" maxValue="133"/>
    </cacheField>
    <cacheField name="TAREA" numFmtId="0">
      <sharedItems containsBlank="1" count="128">
        <s v="DOCUMENTACIÓN PROCESO CORTES DE CABLE"/>
        <s v="PROPUESTA REESTRUCTURA LICITACIONES Y CONTRATOS"/>
        <s v="REVISIÓN DE PROVEEDORES EN GRUPO TEPSA PARA CONCENTRAR SERVICIO DE ALARMAS Y MONITOREO EN UNA PM"/>
        <s v="FLUJO PARA APERTURA O CIERRE DE DEPARTAMENTO, UNIDAD DE NEGOCIOS, EXTENSIONES DE PLANTAS EN SUCURSALES, CONSIGNA."/>
        <s v="ANALISIS DE BONOS ALMACEN PARA GENERARLOS EN SISTEMA GRUPO TEPSA"/>
        <s v="AUDITORIA SISTEMAS DE GESTION DE CALIDAD PLANTAS"/>
        <s v="IMPLEMENTACION DESARROLLO PROGRAMACION PAGO A PROVEEDORES"/>
        <s v="AUDITORIA PROCESO Y CONTROL DE SOBRANTES Y SCRAP"/>
        <s v="FOLIO R23-003 STEEL ATENCION DE REPORTE COMUNICA.TEPSA"/>
        <s v="ANALISIS Y VALIDACIÓN DE BENEFICIOS PARA DEFINIR HORARIO DE JORNADA LABORAL EN STEEL POWER"/>
        <s v="AUDITORIA INTERNA COMPRAS GRUPO TEPSA "/>
        <s v="DESARROLLO PARA AUTOMATIZAR EL PROCESO DE COTIZACIÓN VENTAS TEPSA ELECTRICA"/>
        <s v="PROYECTO INTERNO COTIZADOR TEPSA ELECTRICA "/>
        <s v="DOCUMENTACIÓN DE PROCEDIMIENTO PARA ADMINISTRAR LLAVES Y CLAVES DE ACCESO A UNIDADES  DE NEGOCIO GRUPO TEPSA"/>
        <s v="FLUJO Y FORMATO PARA VISTO BUENO DE GERENCIA EN EL RESURTIMIENTO DE STOCK"/>
        <s v="INVENTARIO ANUAL 2023 MP02 OSCH"/>
        <s v="INVENTARIO ANUAL 2023 CONSIGNAS CANANEA"/>
        <s v="ANALISIS REPORTE DE ACOSO CSCGT (ADMON. CAPITAL HUMANO)"/>
        <s v="ACTUALIZACION PERFIL ADMINISTRADOR COMERCIAL Y OPERACION DE CONSIGNAS EN BASE A ANALISIS DE RIESGOS"/>
        <s v="DOCUMENTACIÓN, PUBLICACIÓN E IMPLEMENTACÍON DE PROCESO PARA PROVISIONES CONTABLES DE CONSECUTIVOS MINE POWER FACTURADO EN PARCIALIDADES"/>
        <s v="INVENTARIO ANUAL SUCURSAL PARRAL 2023"/>
        <s v="ADMINISTRACIÓN DE CONVENIOS  CLIENTES MOROSOS Y CONTROL DE VENTAS DE CONTADO EN BASE A CONVENIOS"/>
        <s v="REVISIÓN Y PUBLICACION DE MANUAL PRESTACIONES Y BENEFICIOS"/>
        <s v="DOCUMENTACION DE PROCESO RECLUTAMIENTO Y SELECCION DE PERSONAL"/>
        <s v="DOCUMENTACION PROCESO, FLUJO, FORMATOS PARA ACTIVIDADES DE PRECIOS"/>
        <s v="ARQUEO CAJA CHICA"/>
        <s v="INVENTARIO ANUAL ZACATECAS 2023"/>
        <s v="INVENTARIO ANUAL  2023 STEEL POWER S.A DE C.V"/>
        <s v="POLITICA DE ETICA EMPRESARIAL"/>
        <s v="REVISION DE EXPEDIENTES EN ALTA DE PROVEEDORES Y CLIENTES"/>
        <s v="COMPULSA DE PROVEEDORES Y CLIENTES"/>
        <s v="REINGENIERIA PROCESO DE COTIZACIÓN VENTAS TEPSA ELECTRICA"/>
        <s v="DESARROLLO DE APLICACIÓN PARA SUPERVISORES O COORDINADORES DE VENTAS"/>
        <s v="INVENTARIO DE PORTALES PROVEEDORES-CLIENTES ACCESOS, USUARIOS Y CONTRASEÑAS"/>
        <s v="DOCUMENTAR PROCESO DE COTIZACION DE VENTAS TEPSA STEEL POWER"/>
        <s v="ANALISIS DE PROVEEDOR RODRIGO ARELLANO  PALACIOS, ZACATECAS (SERVICIOS DE PRUEBAS)"/>
        <s v="SEGUIMIENTO ANALISIS DE ROTACION DE PERSONAL CONTABILIDAD CSCGT"/>
        <s v="PRACTICAS NO ETICAS, FRAUDE Y FAVORECIMIENTO A TERCEROS CASO CHIHUAHUA"/>
        <s v="ATENCION A FOLIO R23-002 PROTOCOLO DE ATENCION A VIOLENCIA LABORAL (CHIHUAHUA)"/>
        <s v="ASESORAR A GESTION DE CALIDAD PLANTAS (STEEL POWER)"/>
        <s v="ATENCION A AUDITORIA EXTERNA CERTUS 2023"/>
        <s v="ANALISIS SISTEMA ORACLE COSTO-BENEFICIO"/>
        <s v="ANALISIS PRESENCIAL DE UBICACION DE CAMARAS DE SEGURIDAD NAVE 1 Y NAVE 2 CHIHUAHUA"/>
        <s v="ANALISIS Y PROPUESTA DE RESURTIMIENTO DE MATERIALES EN BASE A NUEVOS CRITERIOS."/>
        <s v="EVALUACION PROVEEDOR DACESA"/>
        <s v="FLUJO PARA FACTURACION DE PROYECTOS REPSE"/>
        <s v="ASESORAMIENTO EN ACTAS ENTREGA RECEPCION DE PUESTOS CLAVE"/>
        <s v="ORDENES DE COMPRA APOCRIFA SUCURSAL CHIHUAHUA"/>
        <s v="EVALUACION PROVEEDOR  EQUIPOS DE SEGURIDAD DEL CENTRO"/>
        <s v="DEPURACION ALMACENES VIRTUALES 2023"/>
        <s v="ACTO INSEGURO POR MANIOBRA PELIGROSA"/>
        <s v="REVISION PAQUETE TRABAJOS EXTRAORDINARIOS GM SAN MARTIN"/>
        <s v="ANALISIS Y PROPUESTA EN PRODUCCION  PARA RECLASIFICACION DE CATALOGO DE ARTICULOS."/>
        <s v="FLUJO Y FORMATO PARA SOLICITUD DE  DESARROLLO O CAMBIO DE PROCESO (S) EN SISTEMAS."/>
        <s v="DESORDEN E INDISCIPLINA SUCURSAL TORREON"/>
        <s v="FRAUDE PROVEEDOR VILLA-ACERO"/>
        <s v="ANALISIS REGLAMENTO INTERNO DE TRABAJO GRUPO TEPSA"/>
        <s v="INVENTARIO Y ENTREGA ESQUEMA DE COMISIONES EN VENTAS "/>
        <s v="PROYECTO ACTIVO ORDENES DE TRABAJO PLANTAS "/>
        <s v="ANALISIS Y RECOMENDACIONES EN AFECTACION DE COSTO INCONGRUENTE PARA FABRICACIONES STEEL"/>
        <s v="DESECHO DE BASURA ELECTRONICA"/>
        <s v="COTIZACION Y VENTA DE PROYECTOS COMERCIALES"/>
        <s v="FLUJO PARA ADMINISTRAR MANTENIMIENTOS PREVENTIVOS Y CORRECTIVOS DE FLOTILLAS"/>
        <s v="ACTUALIZACION Y MANTENIMIENTO EN APLICACIÓNES DE CONTROL INTERNO  MAESTRO DE FLOTILLAS"/>
        <s v="REVISIÓN SISTEMA DE MONITOREO CCTV GRUPO TEPSA"/>
        <s v="INVENTARIO ANUAL 2023 SUCURSAL CHIHUAHUA"/>
        <s v="ANALISIS PROCESO EVALUACIÓN DE DESEMPEÑO, INSTRUCCIONES DE TRABAJO"/>
        <s v="CASO CONFIDENCIAL VENTAS STEEL POWER"/>
        <s v="INVENTARIO ANUAL 2023 TEPSA MINE POWER"/>
        <s v="ANALISIS NEGOCIO KHOLER PARA AUTOMATIZAR FLUJOS DE AUTORIZACION"/>
        <s v="SEGUNDA FASE PROTOCOLO VIOLENCIA LABORAL"/>
        <s v="POLITICA Y PROCESO DE CONFLICTO DE INTERESES"/>
        <s v="AUDITORIA PROGRAMADA  REQUISICIONES (COMITE DE COMPRAS)"/>
        <s v="POLITICA, PROCESO Y PROTOLOCO PARA ATENDER Y ERRADICAR LA VIOLENCIA LABORAL"/>
        <s v="FLUJO Y SOPORTE PARA AUTORIZACION EN CAMBIOS DE COMISIONAMIENTO DE VENTAS"/>
        <s v="CREACION DE FLUJO Y BITACORA DE CASOS PARA FUNCIONAMIENTO DE COMITE DE COMPRAS"/>
        <s v="DESARROLLO DE HERRAMIENTA PARA PLANEACIÓN, EJECUCION Y SEGUIMIENTO DE AUDITORIAS INTERNAS"/>
        <s v="DESARROLLO DE HERRAMIENTA PARA CONTROL DE PROYECTOS"/>
        <s v="DESARROLLO DE HERRAMIENTA PARA CONTROL DE ENTRADAS Y SALIDAS DE MATERIAL EN CONSIGNAS."/>
        <s v="LISTA MAESTRA DE CONTROL INTERNO"/>
        <s v="ANALISIS DE DATOS PARA TABLEROS ESTRATEGICOS Y OPERACIONALES MIGRACION ZAP / POWER BI"/>
        <s v="ELABORACIÓN, PUBLICACIÓN E IMPLEMENTACION DE PROCESOS DE COMPRAS (MATERIALES, GASTOS Y PROYECTOS)"/>
        <s v="DENUNCIA HOSTIGAMIENTO LABORAL ZACATECAS"/>
        <s v="POLITICA, PROCESO, PROCEDIMIENTOS E INSTRUCCIONES DE TRABAJO DE CONTROL INTERNO"/>
        <s v="CREACIÓN, REVISIÓN Y ACTUALIZACIÓN DE PERFILES DE PUESTOS CONTROL INTERNO"/>
        <s v="CREACIÓN DE REPOSITORIO PARA CONTROL DE DOCUMENTOS"/>
        <s v="DENUNCIA  COBRE ALMACEN STEEL POWER"/>
        <s v="ANALISIS DE MATERIAL PUBLICADO EN PAGINAS OFICIALES DEL GRUPO (FOTOS DE MINE POWER SIN PROTECCIÓN EN LA PAGINA OFICIAL)"/>
        <s v="FORMATO PARA RESGUARDO DE HERRAMIENTAS Y ACTIVOS FIJOS"/>
        <s v="INTENTO DE FRAUDE VIATICOS ZACATECAS"/>
        <s v="INVENTARIO ANUAL 2023 CONSIGNA COEUR "/>
        <s v="FACTURA DE GASTO EMITIDA POR PROVEEDOR NO LOCALIZADO  SIN ORDEN DE COMPRA SUCURSAL PARRAL"/>
        <s v="NUEVA ESTRATEGIA COMERCIAL NEGOCIOS ESPECIALES"/>
        <s v="INVENTARIO ANUAL 2023 SUCURSAL TORREON "/>
        <s v="ANALISIS, REESTRUCTURACION Y DESARROLLO DE BASES PARA PROYECTO SKU"/>
        <s v="ATENCIÓN ESPECIALIZADA PROBLEMATICA SCI"/>
        <s v="DENUNCIA ACOSO PATSY BASTI BANDA"/>
        <s v="ROTACION DE PERSONAL CONTABILIDAD/DENUNCIA POR HOSTIGAMIENTO LABORAL"/>
        <s v="PRESUPUESTO PLAN ANUAL DE MARKETING"/>
        <s v="INVENTARIO ANUAL 2023 SUCURSAL CANANEA"/>
        <s v="Auditoria Interna  Resguardo digital de proyectos Grupo Tepsa"/>
        <m/>
        <s v="DOCUMENTAR PROCESO DE COTIZACION DE VENTAS" u="1"/>
        <s v="INVENTARIO DE CLAVES Y LLAVES PARA ACCESO A UNIDADES DEL GRUPO" u="1"/>
        <s v="DOCUMENTACIÓN PROCESOS CLAVES, CON OBJETIVO DE RENTABILIZAR TEPSA ELECTRICA" u="1"/>
        <s v="REVISIÓN PROCESOS CLAVE PARA RENTABILIZAR TEPSA ELECTRICA" u="1"/>
        <s v="REVISIÓN FORMATO DETECCION DE NECESIDADES DE CAPACITACION " u="1"/>
        <s v="PROCESO DE MONITOREO DE RELACIONES COMERCIALES" u="1"/>
        <s v="DOCUMENTACIÓN INSTRUCCIÓN  DE TRABAJO EVALUACIÓN DE DESEMPEÑO" u="1"/>
        <s v="DOCUMENTACIÓN DE PROCESO FORMATO DESCRIPCION DE PUESTO" u="1"/>
        <s v="Auditoria Interna Activos fijos e inversiones Grupo Tepsa" u="1"/>
        <s v="HERRAMIENTAS DE CONTROL Y AUTOMATIZACIÓN DE PROCESOS" u="1"/>
        <s v="TERCERA FASE PROTOCOLO VIOLENCIA LABORAL" u="1"/>
        <s v="PRIMERA FASE PROTOCOLO VIOLENCIA LABORAL" u="1"/>
        <s v="COMUNICACION: REALIZAR COMUNICADO REVISARLO Y COMUNICARLO." u="1"/>
        <s v="ANALISIS DE AFECTACION A COSTOS DE GABINETES STEEL POWER MEDIANTE KITS (PINTURA)" u="1"/>
        <s v="FASE DE CIERRE PROTOCOLO VIOLENCIA LABORAL" u="1"/>
        <s v="ADMINISTRACION DE DOCUMENTOS EN CARPETA DIGITAL CONTROL INTERNO" u="1"/>
        <s v="ADMINISTRACION DE COMITE CONTRA LA VIOLENCIA LABORAL" u="1"/>
        <s v="CREACIÓN DE POLITICA, PROCESO Y PROCEDIMIENTO COMPRAS MATERIALES, MATERIA PRIMA Y GASTOS" u="1"/>
        <s v="REPORTE DE ROBO EN ALMACEN STEEL POWER (DENUNCIA ANONIMA)" u="1"/>
        <s v="SOLICITUD PARA DESARROLLO O CAMBIO DE PROCESO (S) EN SISTEMAS." u="1"/>
        <s v="DENUNCIA DE ROBO COBRE ALMACEN STEEL POWER" u="1"/>
        <s v="" u="1"/>
        <s v="PROYECTO INTERNO  ORDENES DE TRABAJO PARA PLANTAS" u="1"/>
        <s v="ENCARGO ESPECIAL" u="1"/>
        <s v="FLUJO PARA MEJORAR OPERACIONES EN APERTURA DE CONSECUTIVOS" u="1"/>
        <s v="CREACIÓN DE FLUJO Y BITACORA DE CASOS PARA FUNCIONAMIENTO DE COMITÉ DE COMPRAS" u="1"/>
      </sharedItems>
    </cacheField>
    <cacheField name="ESTATUS _x000a_DE LA TAREA" numFmtId="0">
      <sharedItems containsBlank="1"/>
    </cacheField>
    <cacheField name="TIPO DE _x000a_TAREA" numFmtId="0">
      <sharedItems containsBlank="1" count="6">
        <s v="CONTROL INTERNO"/>
        <s v="SERVICIO ESPECIALIZADO"/>
        <s v="AUDITORÍA"/>
        <m/>
        <s v="" u="1"/>
        <s v="SERIVICIO ESPECIALIZADO" u="1"/>
      </sharedItems>
    </cacheField>
    <cacheField name="CLASE DE _x000a_TAREA" numFmtId="0">
      <sharedItems containsBlank="1"/>
    </cacheField>
    <cacheField name="POSIBLES _x000a_RIESGOS" numFmtId="0">
      <sharedItems containsBlank="1" longText="1"/>
    </cacheField>
    <cacheField name="NIVEL DE PROBABILIDAD" numFmtId="0">
      <sharedItems containsBlank="1"/>
    </cacheField>
    <cacheField name="NIVEL_x000a_ IMPACTO" numFmtId="0">
      <sharedItems containsBlank="1"/>
    </cacheField>
    <cacheField name="PONDERACIÓN" numFmtId="0">
      <sharedItems containsBlank="1" containsMixedTypes="1" containsNumber="1" containsInteger="1" minValue="0" maxValue="6"/>
    </cacheField>
    <cacheField name="PERIODICIDAD" numFmtId="0">
      <sharedItems containsBlank="1"/>
    </cacheField>
    <cacheField name="LUGAR DE EJCUCIÓN" numFmtId="0">
      <sharedItems containsBlank="1"/>
    </cacheField>
    <cacheField name="PERIODO-EJERCICIO" numFmtId="0">
      <sharedItems containsBlank="1"/>
    </cacheField>
    <cacheField name="ALCANCE" numFmtId="0">
      <sharedItems containsBlank="1"/>
    </cacheField>
    <cacheField name="EMPRESA(S) _x000a_GESTIONADA(S)" numFmtId="0">
      <sharedItems containsBlank="1" count="16">
        <s v="TÉCNICA ELÉCTRICA DE PARRAL"/>
        <s v="TEPSA ELÉCTRICA"/>
        <s v="GRUPO TEPSA"/>
        <s v="TEPSA STEEL POWER, TEPSA ELÉCTRICA"/>
        <s v="CSCGT"/>
        <s v="TEPSA STEEL POWER"/>
        <s v="CSCGT, TEPSA ELÉCTRICA"/>
        <s v="TECNICA ELÉCTRICA DE PARRAL"/>
        <s v="TÉCNICA ELÉCTRICA DE PARRAL, TEPSA ELÉCTRICA, TEPSA STEEL POWER"/>
        <s v="TEPSA ELÉCTRICA, TÉCNICA ELÉCTRICA DE PARRAL"/>
        <s v="TÉCNICA ELÉCTRICA DE PARRAL, TEPSA ELÉCTRICA"/>
        <m/>
        <s v="TÉCNICA ELÉCTRICA DE PARRAL, TEPSA STEEL POWER, TEPSA ELÉCTRICA"/>
        <s v="TEPSA COMERCIAL"/>
        <s v="" u="1"/>
        <s v="TEPSA ELÉCTRICA, TEPSA STEEL POWER" u="1"/>
      </sharedItems>
    </cacheField>
    <cacheField name="SUCURSAL(ES) _x000a_CENTRO(S) DE TRABAJO" numFmtId="0">
      <sharedItems containsBlank="1" count="21">
        <s v="TE TORREÓN, TE CHIHUAHUA, TE ZACATECAS, TE PARRAL, TE CANANEA"/>
        <s v="MP TORREÓN"/>
        <m/>
        <s v="TODOS"/>
        <s v="SP TORREÓN, MP TORREÓN"/>
        <s v="CSCGT TORREÓN"/>
        <s v="SP TORREÓN"/>
        <s v="MP CHIHUAHUA"/>
        <s v="TE CANANEA"/>
        <s v="TE CHIHUAHUA, TE TORREÓN, TE ZACATECAS, TE PARRAL, TE CANANEA"/>
        <s v="TE PARRAL"/>
        <s v="TE ZACATECAS"/>
        <s v="TE CHIHUAHUA, TE TORREÓN, TE ZACATECAS, TE PARRAL, TE CANANEA, MP TORREÓN, SP TORREÓN"/>
        <s v="TE CHIHUAHUA"/>
        <s v="TE CANANEA, MP TORREÓN"/>
        <s v="MP TORREÓN, TE CANANEA"/>
        <s v="TE TORREÓN"/>
        <s v="MP TORREÓN, SP TORREÓN, TE CHIHUAHUA, TE TORREÓN, TE ZACATECAS, TE PARRAL, TE CANANEA"/>
        <s v="TE CHIHUAHUA, TE TORREÓN, TE CANANEA, TE ZACATECAS, TE PARRAL, SP TORREÓN, MP TORREÓN"/>
        <s v="TODAS"/>
        <s v="" u="1"/>
      </sharedItems>
    </cacheField>
    <cacheField name="ÁREA(S)_x000a_GESTIONADA(S)" numFmtId="0">
      <sharedItems containsBlank="1"/>
    </cacheField>
    <cacheField name="DEPARTAMENTO(S) _x000a_GESTIONADO)S)" numFmtId="0">
      <sharedItems containsBlank="1"/>
    </cacheField>
    <cacheField name="PUESTO(S) _x000a_GESTIONADO(S)" numFmtId="0">
      <sharedItems containsBlank="1"/>
    </cacheField>
    <cacheField name="PROCESO(S) _x000a_GESTIONADO(S)" numFmtId="0">
      <sharedItems containsBlank="1"/>
    </cacheField>
    <cacheField name="/" numFmtId="0">
      <sharedItems containsNonDate="0" containsString="0" containsBlank="1"/>
    </cacheField>
    <cacheField name="PERSONA AUDITADA (NOMBRE Y PUESTO)" numFmtId="0">
      <sharedItems containsBlank="1"/>
    </cacheField>
    <cacheField name="JEFE DIRECTO (NOMBRE Y PUESTO)" numFmtId="0">
      <sharedItems containsBlank="1"/>
    </cacheField>
    <cacheField name="GERENTE A CARGO _x000a_(NOMBRE Y PUESTO)" numFmtId="0">
      <sharedItems containsBlank="1"/>
    </cacheField>
    <cacheField name="DIRECCTOR A CARGO" numFmtId="0">
      <sharedItems containsBlank="1"/>
    </cacheField>
    <cacheField name="AUDITOR(ES) ASIGNADO(S)" numFmtId="0">
      <sharedItems containsBlank="1" count="23">
        <s v="BERENICE CERVANTES PIZAÑA, PATRICIA MARTINEZ VILLALBA"/>
        <m/>
        <s v="DIEGO SOHAIL ZATARAIN MARTINEZ , PATRICIA MARTINEZ VILLALBA"/>
        <s v="PATRICIA MARTINEZ VILLALBA, BERENICE CERVANTES PIZAÑA"/>
        <s v="PATRICIA MARTINEZ VILLALBA"/>
        <s v="DIEGO SOHAIL ZATARAIN MARTINEZ , PATRICIA MARTINEZ VILLALBA, BERENICE CERVANTES PIZAÑA"/>
        <s v="PATRICIA MARTINEZ VILLALBA, JESUS ISRAEL FLORES DE LA ROSA, DIEGO SOHAIL ZATARAIN MARTINEZ "/>
        <s v="JESUS ISRAEL FLORES DE LA ROSA, PATRICIA MARTINEZ VILLALBA"/>
        <s v="TODOS"/>
        <s v="JESUS ISRAEL FLORES DE LA ROSA, DIEGO SOHAIL ZATARAIN MARTINEZ "/>
        <s v="DIEGO SOHAIL ZATARAIN MARTINEZ "/>
        <s v="JESUS ISRAEL FLORES DE LA ROSA"/>
        <s v="DIEGO SOHAIL ZATARAIN MARTINEZ , JESUS ISRAEL FLORES DE LA ROSA"/>
        <s v="BERENICE CERVANTES PIZAÑA, DIEGO SOHAIL ZATARAIN MARTINEZ "/>
        <s v="JESUS ISRAEL FLORES DE LA ROSA, BERENICE CERVANTES PIZAÑA"/>
        <s v="BERENICE CERVANTES PIZAÑA"/>
        <s v="PATRICIA MARTINEZ VILLALBA, JESUS ISRAEL FLORES DE LA ROSA"/>
        <s v="DIEGO SOHAIL ZATARAIN MARTINEZ, PATRICIA MARTINEZ VILLALBA"/>
        <s v="PATRICIA MARTINEZ VILLALBA, JESUS ISRAEL FLORES DE LA ROSA, BERENICE CERVANTES PIZAÑA"/>
        <s v="BERENICE CERVANTES PIZAÑA, PATRICIA MARTINEZ VILLALBA, DIEGO SOHAIL ZATARAIN MARTINEZ "/>
        <s v="JESUS ISRAEL FLORES DE LA ROSA, PATRICIA MARTINEZ VILLALBA, DIEGO SOHAIL ZATARAIN MARTINEZ "/>
        <s v="PATRICIA MARTINEZ VILLALBA, DIEGO SOHAIL ZATARAIN MARTINEZ "/>
        <s v="" u="1"/>
      </sharedItems>
    </cacheField>
    <cacheField name="SEMANA_x000a_ DE INICIO" numFmtId="0">
      <sharedItems containsBlank="1" containsMixedTypes="1" containsNumber="1" containsInteger="1" minValue="1" maxValue="51"/>
    </cacheField>
    <cacheField name="SEMANA_x000a_ DE FIN" numFmtId="0">
      <sharedItems containsBlank="1" containsMixedTypes="1" containsNumber="1" containsInteger="1" minValue="3" maxValue="52"/>
    </cacheField>
    <cacheField name="FECHA DE INICIO PROGRAMADA" numFmtId="14">
      <sharedItems containsNonDate="0" containsDate="1" containsString="0" containsBlank="1" minDate="2022-01-01T00:00:00" maxDate="2024-10-11T00:00:00"/>
    </cacheField>
    <cacheField name="AÑO" numFmtId="0">
      <sharedItems containsString="0" containsBlank="1" containsNumber="1" containsInteger="1" minValue="2022" maxValue="2024"/>
    </cacheField>
    <cacheField name="MES" numFmtId="0">
      <sharedItems containsString="0" containsBlank="1" containsNumber="1" containsInteger="1" minValue="1" maxValue="12"/>
    </cacheField>
    <cacheField name="MES-AÑO" numFmtId="0">
      <sharedItems containsDate="1" containsBlank="1" containsMixedTypes="1" minDate="2022-01-01T00:00:00" maxDate="2024-12-02T00:00:00"/>
    </cacheField>
    <cacheField name="FECHA DE FINPROGRAMADA" numFmtId="0">
      <sharedItems containsDate="1" containsString="0" containsBlank="1" containsMixedTypes="1" minDate="2022-12-31T00:00:00" maxDate="2024-12-01T00:00:00"/>
    </cacheField>
    <cacheField name="AÑO " numFmtId="0">
      <sharedItems containsString="0" containsBlank="1" containsNumber="1" containsInteger="1" minValue="2022" maxValue="2024"/>
    </cacheField>
    <cacheField name="MES  " numFmtId="0">
      <sharedItems containsString="0" containsBlank="1" containsNumber="1" containsInteger="1" minValue="1" maxValue="12"/>
    </cacheField>
    <cacheField name="MES-AÑO  " numFmtId="167">
      <sharedItems containsNonDate="0" containsDate="1" containsString="0" containsBlank="1" minDate="2022-12-01T00:00:00" maxDate="2024-11-02T00:00:00"/>
    </cacheField>
    <cacheField name="DURACIÓN_x000a_(DÍAS)" numFmtId="0">
      <sharedItems containsBlank="1" containsMixedTypes="1" containsNumber="1" containsInteger="1" minValue="49" maxValue="191"/>
    </cacheField>
    <cacheField name="HORAS DE TRABAJO PROGRAMADAS" numFmtId="0">
      <sharedItems containsBlank="1"/>
    </cacheField>
    <cacheField name="FECHA REAL DE INICIO" numFmtId="0">
      <sharedItems containsDate="1" containsBlank="1" containsMixedTypes="1" minDate="1900-01-01T16:51:04" maxDate="2024-05-02T00:00:00"/>
    </cacheField>
    <cacheField name="AÑO  " numFmtId="0">
      <sharedItems containsString="0" containsBlank="1" containsNumber="1" containsInteger="1" minValue="2023" maxValue="2024"/>
    </cacheField>
    <cacheField name="MES   " numFmtId="0">
      <sharedItems containsString="0" containsBlank="1" containsNumber="1" containsInteger="1" minValue="1" maxValue="12"/>
    </cacheField>
    <cacheField name="MES-AÑO   " numFmtId="0">
      <sharedItems containsDate="1" containsString="0" containsBlank="1" containsMixedTypes="1" minDate="2023-04-01T00:00:00" maxDate="2023-09-02T00:00:00"/>
    </cacheField>
    <cacheField name="FECHA REAL DE FIN" numFmtId="0">
      <sharedItems containsBlank="1" containsMixedTypes="1" containsNumber="1" containsInteger="1" minValue="45358" maxValue="45358"/>
    </cacheField>
    <cacheField name="AÑO   " numFmtId="0">
      <sharedItems containsString="0" containsBlank="1" containsNumber="1" containsInteger="1" minValue="2023" maxValue="2024"/>
    </cacheField>
    <cacheField name="MES    " numFmtId="0">
      <sharedItems containsString="0" containsBlank="1" containsNumber="1" containsInteger="1" minValue="1" maxValue="12"/>
    </cacheField>
    <cacheField name="MES-AÑO    " numFmtId="0">
      <sharedItems containsDate="1" containsString="0" containsBlank="1" containsMixedTypes="1" minDate="2023-05-01T00:00:00" maxDate="2023-12-02T00:00:00"/>
    </cacheField>
    <cacheField name="DURACIÓN REAL _x000a_(DÍAS)" numFmtId="0">
      <sharedItems containsBlank="1"/>
    </cacheField>
    <cacheField name="HORAS DE TRABAJO" numFmtId="0">
      <sharedItems containsBlank="1"/>
    </cacheField>
    <cacheField name="CONSIDERACIONES PARA LA TAREA" numFmtId="0">
      <sharedItems containsBlank="1" longText="1"/>
    </cacheField>
    <cacheField name="PATRICIA" numFmtId="0">
      <sharedItems count="2">
        <s v="SI"/>
        <s v="NO"/>
      </sharedItems>
    </cacheField>
    <cacheField name="BERENICE" numFmtId="0">
      <sharedItems containsBlank="1" count="3">
        <s v="SI"/>
        <s v="NO"/>
        <m u="1"/>
      </sharedItems>
    </cacheField>
    <cacheField name="DIEGO" numFmtId="0">
      <sharedItems containsBlank="1" count="3">
        <s v="NO"/>
        <s v="SI"/>
        <m u="1"/>
      </sharedItems>
    </cacheField>
    <cacheField name="ISRAEL" numFmtId="0">
      <sharedItems containsBlank="1" count="3">
        <s v="NO"/>
        <s v="SI"/>
        <m u="1"/>
      </sharedItems>
    </cacheField>
    <cacheField name="Meses (FECHA _x000a_DE REGISTRO)" numFmtId="0" databaseField="0">
      <fieldGroup base="1">
        <rangePr groupBy="months" startDate="2023-04-20T00:00:00" endDate="2024-04-04T00:00:00"/>
        <groupItems count="14">
          <s v="&lt;20/04/2023"/>
          <s v="ene"/>
          <s v="feb"/>
          <s v="mar"/>
          <s v="abr"/>
          <s v="may"/>
          <s v="jun"/>
          <s v="jul"/>
          <s v="ago"/>
          <s v="sep"/>
          <s v="oct"/>
          <s v="nov"/>
          <s v="dic"/>
          <s v="&gt;04/04/2024"/>
        </groupItems>
      </fieldGroup>
    </cacheField>
    <cacheField name="Trimestres (FECHA _x000a_DE REGISTRO)" numFmtId="0" databaseField="0">
      <fieldGroup base="1">
        <rangePr groupBy="quarters" startDate="2023-04-20T00:00:00" endDate="2024-04-04T00:00:00"/>
        <groupItems count="6">
          <s v="&lt;20/04/2023"/>
          <s v="Trim.1"/>
          <s v="Trim.2"/>
          <s v="Trim.3"/>
          <s v="Trim.4"/>
          <s v="&gt;04/04/2024"/>
        </groupItems>
      </fieldGroup>
    </cacheField>
    <cacheField name="Años (FECHA _x000a_DE REGISTRO)" numFmtId="0" databaseField="0">
      <fieldGroup base="1">
        <rangePr groupBy="years" startDate="2023-04-20T00:00:00" endDate="2024-04-04T00:00:00"/>
        <groupItems count="4">
          <s v="&lt;20/04/2023"/>
          <s v="2023"/>
          <s v="2024"/>
          <s v="&gt;04/04/2024"/>
        </groupItems>
      </fieldGroup>
    </cacheField>
  </cacheFields>
  <extLst>
    <ext xmlns:x14="http://schemas.microsoft.com/office/spreadsheetml/2009/9/main" uri="{725AE2AE-9491-48be-B2B4-4EB974FC3084}">
      <x14:pivotCacheDefinition pivotCacheId="14159803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5">
  <r>
    <n v="4"/>
    <d v="2023-08-15T00:00:00"/>
    <x v="0"/>
    <x v="0"/>
    <x v="0"/>
    <x v="0"/>
    <s v="07/31/2023"/>
    <x v="0"/>
    <x v="0"/>
    <x v="0"/>
    <x v="0"/>
    <x v="0"/>
    <x v="0"/>
    <x v="0"/>
    <x v="0"/>
    <n v="9"/>
    <n v="0"/>
  </r>
  <r>
    <n v="3"/>
    <d v="2023-05-30T00:00:00"/>
    <x v="1"/>
    <x v="1"/>
    <x v="0"/>
    <x v="1"/>
    <s v="26/05/2023"/>
    <x v="0"/>
    <x v="1"/>
    <x v="1"/>
    <x v="0"/>
    <x v="0"/>
    <x v="0"/>
    <x v="0"/>
    <x v="0"/>
    <n v="1"/>
    <n v="0"/>
  </r>
  <r>
    <n v="2"/>
    <d v="2023-05-30T00:00:00"/>
    <x v="1"/>
    <x v="2"/>
    <x v="0"/>
    <x v="1"/>
    <s v="26/05/2023"/>
    <x v="0"/>
    <x v="1"/>
    <x v="1"/>
    <x v="0"/>
    <x v="0"/>
    <x v="0"/>
    <x v="0"/>
    <x v="0"/>
    <n v="1.5"/>
    <n v="0"/>
  </r>
  <r>
    <n v="1"/>
    <d v="2023-05-30T00:00:00"/>
    <x v="1"/>
    <x v="2"/>
    <x v="1"/>
    <x v="2"/>
    <s v="26/05/2023"/>
    <x v="0"/>
    <x v="1"/>
    <x v="1"/>
    <x v="1"/>
    <x v="1"/>
    <x v="1"/>
    <x v="1"/>
    <x v="1"/>
    <n v="6.5"/>
    <n v="0"/>
  </r>
  <r>
    <n v="162"/>
    <d v="2024-01-12T00:00:00"/>
    <x v="2"/>
    <x v="3"/>
    <x v="0"/>
    <x v="3"/>
    <s v="10/01/2024"/>
    <x v="1"/>
    <x v="2"/>
    <x v="2"/>
    <x v="2"/>
    <x v="0"/>
    <x v="2"/>
    <x v="2"/>
    <x v="2"/>
    <n v="7"/>
    <n v="3"/>
  </r>
  <r>
    <n v="161"/>
    <d v="2024-01-12T00:00:00"/>
    <x v="2"/>
    <x v="3"/>
    <x v="1"/>
    <x v="4"/>
    <s v="10/01/2024"/>
    <x v="1"/>
    <x v="2"/>
    <x v="2"/>
    <x v="2"/>
    <x v="0"/>
    <x v="2"/>
    <x v="2"/>
    <x v="2"/>
    <n v="5"/>
    <n v="0"/>
  </r>
  <r>
    <n v="160"/>
    <d v="2024-01-12T00:00:00"/>
    <x v="2"/>
    <x v="3"/>
    <x v="1"/>
    <x v="4"/>
    <s v="09/01/2024"/>
    <x v="1"/>
    <x v="2"/>
    <x v="2"/>
    <x v="2"/>
    <x v="0"/>
    <x v="2"/>
    <x v="2"/>
    <x v="2"/>
    <n v="2.5"/>
    <n v="0"/>
  </r>
  <r>
    <n v="159"/>
    <d v="2024-01-12T00:00:00"/>
    <x v="2"/>
    <x v="3"/>
    <x v="0"/>
    <x v="3"/>
    <s v="09/01/2024"/>
    <x v="1"/>
    <x v="2"/>
    <x v="2"/>
    <x v="2"/>
    <x v="0"/>
    <x v="2"/>
    <x v="2"/>
    <x v="2"/>
    <n v="6"/>
    <n v="0"/>
  </r>
  <r>
    <n v="158"/>
    <d v="2024-01-12T00:00:00"/>
    <x v="2"/>
    <x v="2"/>
    <x v="1"/>
    <x v="5"/>
    <s v="08/01/2024"/>
    <x v="1"/>
    <x v="2"/>
    <x v="2"/>
    <x v="3"/>
    <x v="2"/>
    <x v="3"/>
    <x v="2"/>
    <x v="3"/>
    <n v="9"/>
    <n v="0"/>
  </r>
  <r>
    <n v="157"/>
    <d v="2024-01-12T00:00:00"/>
    <x v="2"/>
    <x v="3"/>
    <x v="1"/>
    <x v="5"/>
    <s v="05/01/2024"/>
    <x v="1"/>
    <x v="2"/>
    <x v="2"/>
    <x v="3"/>
    <x v="2"/>
    <x v="3"/>
    <x v="2"/>
    <x v="3"/>
    <n v="9"/>
    <n v="0"/>
  </r>
  <r>
    <n v="156"/>
    <d v="2024-01-12T00:00:00"/>
    <x v="2"/>
    <x v="3"/>
    <x v="1"/>
    <x v="5"/>
    <s v="04/01/2024"/>
    <x v="1"/>
    <x v="2"/>
    <x v="2"/>
    <x v="3"/>
    <x v="2"/>
    <x v="3"/>
    <x v="2"/>
    <x v="3"/>
    <n v="9"/>
    <n v="0"/>
  </r>
  <r>
    <n v="155"/>
    <d v="2024-01-12T00:00:00"/>
    <x v="2"/>
    <x v="3"/>
    <x v="1"/>
    <x v="5"/>
    <s v="03/01/2024"/>
    <x v="1"/>
    <x v="2"/>
    <x v="2"/>
    <x v="3"/>
    <x v="2"/>
    <x v="3"/>
    <x v="2"/>
    <x v="3"/>
    <n v="9"/>
    <n v="0"/>
  </r>
  <r>
    <n v="154"/>
    <d v="2024-01-12T00:00:00"/>
    <x v="2"/>
    <x v="3"/>
    <x v="1"/>
    <x v="5"/>
    <s v="21/12/2023"/>
    <x v="0"/>
    <x v="3"/>
    <x v="3"/>
    <x v="3"/>
    <x v="2"/>
    <x v="3"/>
    <x v="2"/>
    <x v="3"/>
    <n v="9"/>
    <n v="0"/>
  </r>
  <r>
    <n v="153"/>
    <d v="2024-01-12T00:00:00"/>
    <x v="2"/>
    <x v="3"/>
    <x v="1"/>
    <x v="5"/>
    <s v="20/12/2023"/>
    <x v="0"/>
    <x v="3"/>
    <x v="3"/>
    <x v="3"/>
    <x v="2"/>
    <x v="3"/>
    <x v="2"/>
    <x v="3"/>
    <n v="9"/>
    <n v="0"/>
  </r>
  <r>
    <n v="152"/>
    <d v="2023-12-19T00:00:00"/>
    <x v="2"/>
    <x v="3"/>
    <x v="1"/>
    <x v="2"/>
    <s v="19/12/2023"/>
    <x v="0"/>
    <x v="3"/>
    <x v="3"/>
    <x v="0"/>
    <x v="0"/>
    <x v="0"/>
    <x v="0"/>
    <x v="0"/>
    <n v="9"/>
    <n v="0"/>
  </r>
  <r>
    <n v="151"/>
    <d v="2023-12-19T00:00:00"/>
    <x v="2"/>
    <x v="3"/>
    <x v="1"/>
    <x v="2"/>
    <s v="18/12/2023"/>
    <x v="0"/>
    <x v="3"/>
    <x v="3"/>
    <x v="0"/>
    <x v="0"/>
    <x v="0"/>
    <x v="0"/>
    <x v="0"/>
    <n v="9"/>
    <n v="0"/>
  </r>
  <r>
    <n v="150"/>
    <d v="2023-12-19T00:00:00"/>
    <x v="2"/>
    <x v="3"/>
    <x v="1"/>
    <x v="2"/>
    <s v="15/12/2023"/>
    <x v="0"/>
    <x v="3"/>
    <x v="3"/>
    <x v="0"/>
    <x v="0"/>
    <x v="0"/>
    <x v="0"/>
    <x v="0"/>
    <n v="9"/>
    <n v="0"/>
  </r>
  <r>
    <n v="149"/>
    <d v="2023-12-19T00:00:00"/>
    <x v="2"/>
    <x v="3"/>
    <x v="1"/>
    <x v="2"/>
    <s v="14/12/2023"/>
    <x v="0"/>
    <x v="3"/>
    <x v="3"/>
    <x v="0"/>
    <x v="0"/>
    <x v="0"/>
    <x v="0"/>
    <x v="0"/>
    <n v="9"/>
    <n v="0"/>
  </r>
  <r>
    <n v="148"/>
    <d v="2023-12-19T00:00:00"/>
    <x v="2"/>
    <x v="3"/>
    <x v="1"/>
    <x v="2"/>
    <s v="13/12/2023"/>
    <x v="0"/>
    <x v="3"/>
    <x v="3"/>
    <x v="0"/>
    <x v="0"/>
    <x v="0"/>
    <x v="0"/>
    <x v="0"/>
    <n v="9"/>
    <n v="0"/>
  </r>
  <r>
    <n v="147"/>
    <d v="2023-12-19T00:00:00"/>
    <x v="2"/>
    <x v="3"/>
    <x v="1"/>
    <x v="2"/>
    <s v="12/12/2023"/>
    <x v="0"/>
    <x v="3"/>
    <x v="3"/>
    <x v="0"/>
    <x v="0"/>
    <x v="0"/>
    <x v="0"/>
    <x v="0"/>
    <n v="9"/>
    <n v="0"/>
  </r>
  <r>
    <n v="146"/>
    <d v="2023-12-19T00:00:00"/>
    <x v="2"/>
    <x v="3"/>
    <x v="1"/>
    <x v="2"/>
    <s v="11/12/2023"/>
    <x v="0"/>
    <x v="3"/>
    <x v="3"/>
    <x v="0"/>
    <x v="0"/>
    <x v="0"/>
    <x v="0"/>
    <x v="0"/>
    <n v="9"/>
    <n v="0"/>
  </r>
  <r>
    <n v="145"/>
    <d v="2023-12-11T00:00:00"/>
    <x v="2"/>
    <x v="2"/>
    <x v="0"/>
    <x v="1"/>
    <s v="08/12/2023"/>
    <x v="0"/>
    <x v="3"/>
    <x v="3"/>
    <x v="4"/>
    <x v="0"/>
    <x v="4"/>
    <x v="2"/>
    <x v="2"/>
    <n v="5"/>
    <n v="0"/>
  </r>
  <r>
    <n v="144"/>
    <d v="2023-12-11T00:00:00"/>
    <x v="2"/>
    <x v="2"/>
    <x v="0"/>
    <x v="1"/>
    <s v="07/12/2023"/>
    <x v="0"/>
    <x v="3"/>
    <x v="3"/>
    <x v="4"/>
    <x v="0"/>
    <x v="4"/>
    <x v="2"/>
    <x v="2"/>
    <n v="9"/>
    <n v="0"/>
  </r>
  <r>
    <n v="143"/>
    <d v="2023-12-11T00:00:00"/>
    <x v="2"/>
    <x v="2"/>
    <x v="1"/>
    <x v="6"/>
    <s v="06/12/2023"/>
    <x v="0"/>
    <x v="3"/>
    <x v="3"/>
    <x v="4"/>
    <x v="0"/>
    <x v="4"/>
    <x v="2"/>
    <x v="2"/>
    <n v="9"/>
    <n v="0"/>
  </r>
  <r>
    <n v="142"/>
    <d v="2023-12-11T00:00:00"/>
    <x v="2"/>
    <x v="2"/>
    <x v="1"/>
    <x v="6"/>
    <s v="05/12/2023"/>
    <x v="0"/>
    <x v="3"/>
    <x v="3"/>
    <x v="5"/>
    <x v="3"/>
    <x v="5"/>
    <x v="2"/>
    <x v="2"/>
    <n v="9"/>
    <n v="0"/>
  </r>
  <r>
    <n v="141"/>
    <d v="2023-12-11T00:00:00"/>
    <x v="2"/>
    <x v="2"/>
    <x v="0"/>
    <x v="3"/>
    <s v="04/12/2023"/>
    <x v="0"/>
    <x v="3"/>
    <x v="3"/>
    <x v="4"/>
    <x v="0"/>
    <x v="4"/>
    <x v="2"/>
    <x v="2"/>
    <n v="9"/>
    <n v="0"/>
  </r>
  <r>
    <n v="140"/>
    <d v="2023-12-11T00:00:00"/>
    <x v="2"/>
    <x v="2"/>
    <x v="0"/>
    <x v="3"/>
    <s v="03/12/2023"/>
    <x v="0"/>
    <x v="3"/>
    <x v="3"/>
    <x v="4"/>
    <x v="0"/>
    <x v="4"/>
    <x v="2"/>
    <x v="2"/>
    <n v="9"/>
    <n v="9"/>
  </r>
  <r>
    <n v="139"/>
    <d v="2023-12-11T00:00:00"/>
    <x v="2"/>
    <x v="2"/>
    <x v="1"/>
    <x v="4"/>
    <s v="02/12/2023"/>
    <x v="0"/>
    <x v="3"/>
    <x v="3"/>
    <x v="4"/>
    <x v="0"/>
    <x v="4"/>
    <x v="2"/>
    <x v="2"/>
    <n v="9"/>
    <n v="9"/>
  </r>
  <r>
    <n v="138"/>
    <d v="2023-12-11T00:00:00"/>
    <x v="2"/>
    <x v="2"/>
    <x v="0"/>
    <x v="3"/>
    <s v="01/12/2023"/>
    <x v="0"/>
    <x v="3"/>
    <x v="3"/>
    <x v="4"/>
    <x v="0"/>
    <x v="4"/>
    <x v="2"/>
    <x v="2"/>
    <n v="9"/>
    <n v="0"/>
  </r>
  <r>
    <n v="137"/>
    <d v="2023-12-11T00:00:00"/>
    <x v="2"/>
    <x v="2"/>
    <x v="1"/>
    <x v="4"/>
    <s v="30/11/2023"/>
    <x v="0"/>
    <x v="4"/>
    <x v="4"/>
    <x v="4"/>
    <x v="0"/>
    <x v="4"/>
    <x v="2"/>
    <x v="2"/>
    <n v="9"/>
    <n v="0"/>
  </r>
  <r>
    <n v="136"/>
    <d v="2023-12-11T00:00:00"/>
    <x v="2"/>
    <x v="2"/>
    <x v="0"/>
    <x v="3"/>
    <s v="29/11/2023"/>
    <x v="0"/>
    <x v="4"/>
    <x v="4"/>
    <x v="4"/>
    <x v="0"/>
    <x v="4"/>
    <x v="2"/>
    <x v="2"/>
    <n v="9"/>
    <n v="0"/>
  </r>
  <r>
    <n v="135"/>
    <d v="2023-12-11T00:00:00"/>
    <x v="2"/>
    <x v="2"/>
    <x v="1"/>
    <x v="4"/>
    <s v="28/11/2023"/>
    <x v="0"/>
    <x v="4"/>
    <x v="4"/>
    <x v="5"/>
    <x v="3"/>
    <x v="5"/>
    <x v="2"/>
    <x v="2"/>
    <n v="9"/>
    <n v="0"/>
  </r>
  <r>
    <n v="134"/>
    <d v="2023-12-11T00:00:00"/>
    <x v="2"/>
    <x v="2"/>
    <x v="0"/>
    <x v="3"/>
    <s v="27/11/2023"/>
    <x v="0"/>
    <x v="4"/>
    <x v="4"/>
    <x v="4"/>
    <x v="0"/>
    <x v="4"/>
    <x v="2"/>
    <x v="2"/>
    <n v="9"/>
    <n v="0"/>
  </r>
  <r>
    <n v="133"/>
    <d v="2023-11-16T00:00:00"/>
    <x v="2"/>
    <x v="4"/>
    <x v="1"/>
    <x v="2"/>
    <s v="10/11/2023"/>
    <x v="0"/>
    <x v="4"/>
    <x v="4"/>
    <x v="0"/>
    <x v="0"/>
    <x v="0"/>
    <x v="0"/>
    <x v="0"/>
    <n v="9"/>
    <n v="0"/>
  </r>
  <r>
    <n v="132"/>
    <d v="2023-11-16T00:00:00"/>
    <x v="2"/>
    <x v="2"/>
    <x v="1"/>
    <x v="2"/>
    <s v="13/11/2023"/>
    <x v="0"/>
    <x v="4"/>
    <x v="4"/>
    <x v="0"/>
    <x v="0"/>
    <x v="0"/>
    <x v="0"/>
    <x v="0"/>
    <n v="5"/>
    <n v="0"/>
  </r>
  <r>
    <n v="131"/>
    <d v="2023-11-16T00:00:00"/>
    <x v="2"/>
    <x v="4"/>
    <x v="0"/>
    <x v="7"/>
    <s v="13/11/2023"/>
    <x v="0"/>
    <x v="4"/>
    <x v="4"/>
    <x v="6"/>
    <x v="4"/>
    <x v="6"/>
    <x v="2"/>
    <x v="4"/>
    <n v="4"/>
    <n v="0"/>
  </r>
  <r>
    <n v="130"/>
    <d v="2023-11-16T00:00:00"/>
    <x v="2"/>
    <x v="2"/>
    <x v="0"/>
    <x v="1"/>
    <s v="14/11/2023"/>
    <x v="0"/>
    <x v="4"/>
    <x v="4"/>
    <x v="4"/>
    <x v="0"/>
    <x v="4"/>
    <x v="2"/>
    <x v="2"/>
    <n v="9"/>
    <n v="0"/>
  </r>
  <r>
    <n v="129"/>
    <d v="2023-11-16T00:00:00"/>
    <x v="2"/>
    <x v="4"/>
    <x v="1"/>
    <x v="2"/>
    <s v="15/11/2023"/>
    <x v="0"/>
    <x v="4"/>
    <x v="4"/>
    <x v="7"/>
    <x v="5"/>
    <x v="7"/>
    <x v="3"/>
    <x v="0"/>
    <n v="9"/>
    <n v="0"/>
  </r>
  <r>
    <n v="128"/>
    <d v="2023-11-16T00:00:00"/>
    <x v="2"/>
    <x v="0"/>
    <x v="0"/>
    <x v="7"/>
    <s v="16/11/2023"/>
    <x v="0"/>
    <x v="4"/>
    <x v="4"/>
    <x v="8"/>
    <x v="6"/>
    <x v="8"/>
    <x v="2"/>
    <x v="4"/>
    <n v="9"/>
    <n v="0"/>
  </r>
  <r>
    <n v="127"/>
    <d v="2023-11-09T00:00:00"/>
    <x v="2"/>
    <x v="2"/>
    <x v="1"/>
    <x v="2"/>
    <s v="09/11/2023"/>
    <x v="0"/>
    <x v="4"/>
    <x v="4"/>
    <x v="9"/>
    <x v="7"/>
    <x v="9"/>
    <x v="1"/>
    <x v="5"/>
    <n v="9"/>
    <n v="0"/>
  </r>
  <r>
    <n v="126"/>
    <d v="2023-11-09T00:00:00"/>
    <x v="2"/>
    <x v="2"/>
    <x v="1"/>
    <x v="2"/>
    <s v="08/11/2023"/>
    <x v="0"/>
    <x v="4"/>
    <x v="4"/>
    <x v="9"/>
    <x v="7"/>
    <x v="9"/>
    <x v="1"/>
    <x v="5"/>
    <n v="9"/>
    <n v="0"/>
  </r>
  <r>
    <n v="125"/>
    <d v="2023-11-09T00:00:00"/>
    <x v="2"/>
    <x v="2"/>
    <x v="1"/>
    <x v="2"/>
    <s v="07/11/2023"/>
    <x v="0"/>
    <x v="4"/>
    <x v="4"/>
    <x v="9"/>
    <x v="7"/>
    <x v="9"/>
    <x v="1"/>
    <x v="5"/>
    <n v="9"/>
    <n v="0"/>
  </r>
  <r>
    <n v="124"/>
    <d v="2023-11-06T00:00:00"/>
    <x v="2"/>
    <x v="2"/>
    <x v="0"/>
    <x v="1"/>
    <d v="2023-11-03T00:00:00"/>
    <x v="0"/>
    <x v="4"/>
    <x v="4"/>
    <x v="0"/>
    <x v="0"/>
    <x v="0"/>
    <x v="0"/>
    <x v="0"/>
    <n v="9"/>
    <n v="0"/>
  </r>
  <r>
    <n v="123"/>
    <d v="2023-11-06T00:00:00"/>
    <x v="2"/>
    <x v="0"/>
    <x v="1"/>
    <x v="2"/>
    <d v="2023-11-06T00:00:00"/>
    <x v="0"/>
    <x v="4"/>
    <x v="4"/>
    <x v="9"/>
    <x v="7"/>
    <x v="9"/>
    <x v="1"/>
    <x v="5"/>
    <n v="9"/>
    <n v="0"/>
  </r>
  <r>
    <n v="122"/>
    <d v="2023-11-01T00:00:00"/>
    <x v="2"/>
    <x v="2"/>
    <x v="0"/>
    <x v="1"/>
    <d v="2023-10-31T00:00:00"/>
    <x v="0"/>
    <x v="5"/>
    <x v="5"/>
    <x v="10"/>
    <x v="8"/>
    <x v="10"/>
    <x v="2"/>
    <x v="2"/>
    <n v="9"/>
    <n v="0"/>
  </r>
  <r>
    <n v="121"/>
    <d v="2023-11-01T00:00:00"/>
    <x v="2"/>
    <x v="2"/>
    <x v="0"/>
    <x v="8"/>
    <d v="2023-10-30T00:00:00"/>
    <x v="0"/>
    <x v="5"/>
    <x v="5"/>
    <x v="10"/>
    <x v="8"/>
    <x v="10"/>
    <x v="2"/>
    <x v="2"/>
    <n v="9"/>
    <n v="0"/>
  </r>
  <r>
    <n v="120"/>
    <d v="2023-11-01T00:00:00"/>
    <x v="2"/>
    <x v="2"/>
    <x v="0"/>
    <x v="1"/>
    <d v="2023-11-01T00:00:00"/>
    <x v="0"/>
    <x v="4"/>
    <x v="4"/>
    <x v="10"/>
    <x v="8"/>
    <x v="10"/>
    <x v="2"/>
    <x v="2"/>
    <n v="4"/>
    <n v="0"/>
  </r>
  <r>
    <n v="119"/>
    <d v="2023-11-01T00:00:00"/>
    <x v="2"/>
    <x v="0"/>
    <x v="1"/>
    <x v="9"/>
    <d v="2023-11-01T00:00:00"/>
    <x v="0"/>
    <x v="4"/>
    <x v="4"/>
    <x v="11"/>
    <x v="9"/>
    <x v="11"/>
    <x v="2"/>
    <x v="6"/>
    <n v="5"/>
    <n v="0"/>
  </r>
  <r>
    <n v="118"/>
    <d v="2023-10-27T00:00:00"/>
    <x v="2"/>
    <x v="2"/>
    <x v="0"/>
    <x v="8"/>
    <d v="2023-10-26T00:00:00"/>
    <x v="0"/>
    <x v="5"/>
    <x v="5"/>
    <x v="10"/>
    <x v="8"/>
    <x v="10"/>
    <x v="2"/>
    <x v="2"/>
    <n v="9"/>
    <n v="0"/>
  </r>
  <r>
    <n v="117"/>
    <d v="2023-10-27T00:00:00"/>
    <x v="2"/>
    <x v="2"/>
    <x v="0"/>
    <x v="3"/>
    <d v="2023-10-24T00:00:00"/>
    <x v="0"/>
    <x v="5"/>
    <x v="5"/>
    <x v="10"/>
    <x v="8"/>
    <x v="10"/>
    <x v="2"/>
    <x v="2"/>
    <n v="9"/>
    <n v="0"/>
  </r>
  <r>
    <n v="116"/>
    <d v="2023-10-27T00:00:00"/>
    <x v="2"/>
    <x v="2"/>
    <x v="0"/>
    <x v="3"/>
    <d v="2023-10-24T00:00:00"/>
    <x v="0"/>
    <x v="5"/>
    <x v="5"/>
    <x v="10"/>
    <x v="8"/>
    <x v="10"/>
    <x v="2"/>
    <x v="2"/>
    <n v="9"/>
    <n v="0"/>
  </r>
  <r>
    <n v="115"/>
    <d v="2023-10-27T00:00:00"/>
    <x v="2"/>
    <x v="2"/>
    <x v="1"/>
    <x v="4"/>
    <d v="2023-10-23T00:00:00"/>
    <x v="0"/>
    <x v="5"/>
    <x v="5"/>
    <x v="10"/>
    <x v="8"/>
    <x v="10"/>
    <x v="2"/>
    <x v="2"/>
    <n v="7"/>
    <n v="4"/>
  </r>
  <r>
    <n v="114"/>
    <d v="2023-10-27T00:00:00"/>
    <x v="2"/>
    <x v="2"/>
    <x v="0"/>
    <x v="3"/>
    <d v="2023-10-23T00:00:00"/>
    <x v="0"/>
    <x v="5"/>
    <x v="5"/>
    <x v="10"/>
    <x v="8"/>
    <x v="10"/>
    <x v="2"/>
    <x v="2"/>
    <n v="6"/>
    <n v="0"/>
  </r>
  <r>
    <n v="113"/>
    <d v="2023-10-27T00:00:00"/>
    <x v="2"/>
    <x v="2"/>
    <x v="1"/>
    <x v="4"/>
    <d v="2023-10-22T00:00:00"/>
    <x v="0"/>
    <x v="5"/>
    <x v="5"/>
    <x v="10"/>
    <x v="8"/>
    <x v="10"/>
    <x v="2"/>
    <x v="2"/>
    <n v="6"/>
    <n v="6"/>
  </r>
  <r>
    <n v="112"/>
    <d v="2023-10-27T00:00:00"/>
    <x v="2"/>
    <x v="2"/>
    <x v="0"/>
    <x v="3"/>
    <d v="2023-10-22T00:00:00"/>
    <x v="0"/>
    <x v="5"/>
    <x v="5"/>
    <x v="10"/>
    <x v="8"/>
    <x v="10"/>
    <x v="2"/>
    <x v="2"/>
    <n v="5"/>
    <n v="5"/>
  </r>
  <r>
    <n v="111"/>
    <d v="2023-10-27T00:00:00"/>
    <x v="2"/>
    <x v="2"/>
    <x v="0"/>
    <x v="3"/>
    <d v="2023-10-21T00:00:00"/>
    <x v="0"/>
    <x v="5"/>
    <x v="5"/>
    <x v="10"/>
    <x v="8"/>
    <x v="10"/>
    <x v="2"/>
    <x v="2"/>
    <n v="12"/>
    <n v="12"/>
  </r>
  <r>
    <n v="110"/>
    <d v="2023-10-27T00:00:00"/>
    <x v="2"/>
    <x v="2"/>
    <x v="0"/>
    <x v="3"/>
    <d v="2023-10-20T00:00:00"/>
    <x v="0"/>
    <x v="5"/>
    <x v="5"/>
    <x v="10"/>
    <x v="8"/>
    <x v="10"/>
    <x v="2"/>
    <x v="2"/>
    <n v="10"/>
    <n v="1"/>
  </r>
  <r>
    <n v="109"/>
    <d v="2023-10-17T00:00:00"/>
    <x v="2"/>
    <x v="2"/>
    <x v="1"/>
    <x v="2"/>
    <d v="2023-10-17T00:00:00"/>
    <x v="0"/>
    <x v="5"/>
    <x v="5"/>
    <x v="9"/>
    <x v="7"/>
    <x v="9"/>
    <x v="1"/>
    <x v="5"/>
    <n v="4.5"/>
    <n v="0"/>
  </r>
  <r>
    <n v="108"/>
    <d v="2023-10-17T00:00:00"/>
    <x v="2"/>
    <x v="1"/>
    <x v="1"/>
    <x v="9"/>
    <d v="2023-10-17T00:00:00"/>
    <x v="0"/>
    <x v="5"/>
    <x v="5"/>
    <x v="12"/>
    <x v="10"/>
    <x v="12"/>
    <x v="2"/>
    <x v="4"/>
    <n v="4.5"/>
    <n v="0"/>
  </r>
  <r>
    <n v="107"/>
    <d v="2023-10-17T00:00:00"/>
    <x v="2"/>
    <x v="1"/>
    <x v="1"/>
    <x v="9"/>
    <d v="2023-10-16T00:00:00"/>
    <x v="0"/>
    <x v="5"/>
    <x v="5"/>
    <x v="12"/>
    <x v="10"/>
    <x v="12"/>
    <x v="2"/>
    <x v="4"/>
    <n v="9"/>
    <n v="0"/>
  </r>
  <r>
    <n v="106"/>
    <d v="2023-10-17T00:00:00"/>
    <x v="2"/>
    <x v="1"/>
    <x v="1"/>
    <x v="9"/>
    <d v="2023-10-13T00:00:00"/>
    <x v="0"/>
    <x v="5"/>
    <x v="5"/>
    <x v="12"/>
    <x v="10"/>
    <x v="12"/>
    <x v="2"/>
    <x v="4"/>
    <n v="9"/>
    <n v="0"/>
  </r>
  <r>
    <n v="105"/>
    <d v="2023-10-13T00:00:00"/>
    <x v="2"/>
    <x v="1"/>
    <x v="1"/>
    <x v="9"/>
    <d v="2023-10-12T00:00:00"/>
    <x v="0"/>
    <x v="5"/>
    <x v="5"/>
    <x v="12"/>
    <x v="11"/>
    <x v="13"/>
    <x v="2"/>
    <x v="4"/>
    <n v="7"/>
    <n v="0"/>
  </r>
  <r>
    <n v="104"/>
    <d v="2023-10-13T00:00:00"/>
    <x v="2"/>
    <x v="4"/>
    <x v="0"/>
    <x v="7"/>
    <d v="2023-10-12T00:00:00"/>
    <x v="0"/>
    <x v="5"/>
    <x v="5"/>
    <x v="0"/>
    <x v="0"/>
    <x v="0"/>
    <x v="0"/>
    <x v="0"/>
    <n v="2"/>
    <n v="0"/>
  </r>
  <r>
    <n v="103"/>
    <d v="2023-10-12T00:00:00"/>
    <x v="2"/>
    <x v="1"/>
    <x v="1"/>
    <x v="9"/>
    <d v="2023-10-11T00:00:00"/>
    <x v="0"/>
    <x v="5"/>
    <x v="5"/>
    <x v="12"/>
    <x v="11"/>
    <x v="13"/>
    <x v="2"/>
    <x v="4"/>
    <n v="7"/>
    <n v="0"/>
  </r>
  <r>
    <n v="102"/>
    <d v="2023-10-12T00:00:00"/>
    <x v="2"/>
    <x v="4"/>
    <x v="0"/>
    <x v="7"/>
    <d v="2023-10-11T00:00:00"/>
    <x v="0"/>
    <x v="5"/>
    <x v="5"/>
    <x v="0"/>
    <x v="0"/>
    <x v="0"/>
    <x v="0"/>
    <x v="0"/>
    <n v="2"/>
    <n v="0"/>
  </r>
  <r>
    <n v="101"/>
    <d v="2023-10-10T00:00:00"/>
    <x v="2"/>
    <x v="2"/>
    <x v="1"/>
    <x v="2"/>
    <d v="2023-10-10T00:00:00"/>
    <x v="0"/>
    <x v="5"/>
    <x v="5"/>
    <x v="9"/>
    <x v="7"/>
    <x v="9"/>
    <x v="1"/>
    <x v="5"/>
    <n v="3"/>
    <n v="0"/>
  </r>
  <r>
    <n v="100"/>
    <d v="2023-10-10T00:00:00"/>
    <x v="2"/>
    <x v="1"/>
    <x v="1"/>
    <x v="9"/>
    <d v="2023-10-10T00:00:00"/>
    <x v="0"/>
    <x v="5"/>
    <x v="5"/>
    <x v="12"/>
    <x v="11"/>
    <x v="13"/>
    <x v="2"/>
    <x v="4"/>
    <n v="6"/>
    <n v="0"/>
  </r>
  <r>
    <n v="99"/>
    <d v="2023-10-10T00:00:00"/>
    <x v="2"/>
    <x v="2"/>
    <x v="1"/>
    <x v="5"/>
    <d v="2023-10-09T00:00:00"/>
    <x v="0"/>
    <x v="5"/>
    <x v="5"/>
    <x v="9"/>
    <x v="7"/>
    <x v="9"/>
    <x v="1"/>
    <x v="5"/>
    <n v="4.5"/>
    <n v="0"/>
  </r>
  <r>
    <n v="98"/>
    <d v="2023-10-10T00:00:00"/>
    <x v="2"/>
    <x v="4"/>
    <x v="0"/>
    <x v="7"/>
    <d v="2023-10-09T00:00:00"/>
    <x v="0"/>
    <x v="5"/>
    <x v="5"/>
    <x v="8"/>
    <x v="0"/>
    <x v="0"/>
    <x v="0"/>
    <x v="0"/>
    <n v="4.5"/>
    <n v="0"/>
  </r>
  <r>
    <n v="97"/>
    <d v="2023-10-09T00:00:00"/>
    <x v="2"/>
    <x v="4"/>
    <x v="1"/>
    <x v="2"/>
    <d v="2023-09-27T00:00:00"/>
    <x v="0"/>
    <x v="6"/>
    <x v="6"/>
    <x v="13"/>
    <x v="12"/>
    <x v="14"/>
    <x v="1"/>
    <x v="5"/>
    <n v="9"/>
    <n v="0"/>
  </r>
  <r>
    <n v="96"/>
    <d v="2023-10-09T00:00:00"/>
    <x v="2"/>
    <x v="4"/>
    <x v="1"/>
    <x v="2"/>
    <d v="2023-09-28T00:00:00"/>
    <x v="0"/>
    <x v="6"/>
    <x v="6"/>
    <x v="13"/>
    <x v="12"/>
    <x v="14"/>
    <x v="1"/>
    <x v="5"/>
    <n v="4"/>
    <n v="0"/>
  </r>
  <r>
    <n v="95"/>
    <d v="2023-10-09T00:00:00"/>
    <x v="2"/>
    <x v="1"/>
    <x v="1"/>
    <x v="9"/>
    <d v="2023-09-28T00:00:00"/>
    <x v="0"/>
    <x v="6"/>
    <x v="6"/>
    <x v="12"/>
    <x v="11"/>
    <x v="13"/>
    <x v="2"/>
    <x v="4"/>
    <n v="3.5"/>
    <n v="0"/>
  </r>
  <r>
    <n v="94"/>
    <d v="2023-10-09T00:00:00"/>
    <x v="2"/>
    <x v="4"/>
    <x v="0"/>
    <x v="7"/>
    <d v="2023-09-28T00:00:00"/>
    <x v="0"/>
    <x v="6"/>
    <x v="6"/>
    <x v="0"/>
    <x v="0"/>
    <x v="0"/>
    <x v="0"/>
    <x v="0"/>
    <n v="1.5"/>
    <n v="0"/>
  </r>
  <r>
    <n v="93"/>
    <d v="2023-10-09T00:00:00"/>
    <x v="2"/>
    <x v="0"/>
    <x v="1"/>
    <x v="9"/>
    <d v="2023-09-26T00:00:00"/>
    <x v="0"/>
    <x v="6"/>
    <x v="6"/>
    <x v="12"/>
    <x v="11"/>
    <x v="13"/>
    <x v="2"/>
    <x v="4"/>
    <n v="7.5"/>
    <n v="0"/>
  </r>
  <r>
    <n v="92"/>
    <d v="2023-10-09T00:00:00"/>
    <x v="2"/>
    <x v="4"/>
    <x v="0"/>
    <x v="7"/>
    <d v="2023-09-26T00:00:00"/>
    <x v="0"/>
    <x v="6"/>
    <x v="6"/>
    <x v="0"/>
    <x v="0"/>
    <x v="0"/>
    <x v="0"/>
    <x v="0"/>
    <n v="1.5"/>
    <n v="0"/>
  </r>
  <r>
    <n v="91"/>
    <d v="2023-10-09T00:00:00"/>
    <x v="2"/>
    <x v="1"/>
    <x v="1"/>
    <x v="9"/>
    <d v="2023-10-02T00:00:00"/>
    <x v="0"/>
    <x v="5"/>
    <x v="5"/>
    <x v="12"/>
    <x v="11"/>
    <x v="13"/>
    <x v="2"/>
    <x v="4"/>
    <n v="6"/>
    <n v="0"/>
  </r>
  <r>
    <n v="90"/>
    <d v="2023-10-09T00:00:00"/>
    <x v="2"/>
    <x v="4"/>
    <x v="1"/>
    <x v="2"/>
    <d v="2023-10-02T00:00:00"/>
    <x v="0"/>
    <x v="5"/>
    <x v="5"/>
    <x v="7"/>
    <x v="5"/>
    <x v="7"/>
    <x v="3"/>
    <x v="0"/>
    <n v="3"/>
    <n v="0"/>
  </r>
  <r>
    <n v="89"/>
    <d v="2023-10-09T00:00:00"/>
    <x v="2"/>
    <x v="1"/>
    <x v="1"/>
    <x v="9"/>
    <d v="2023-10-03T00:00:00"/>
    <x v="0"/>
    <x v="5"/>
    <x v="5"/>
    <x v="12"/>
    <x v="11"/>
    <x v="13"/>
    <x v="2"/>
    <x v="4"/>
    <n v="6"/>
    <n v="0"/>
  </r>
  <r>
    <n v="88"/>
    <d v="2023-10-09T00:00:00"/>
    <x v="2"/>
    <x v="4"/>
    <x v="1"/>
    <x v="2"/>
    <d v="2023-10-03T00:00:00"/>
    <x v="0"/>
    <x v="5"/>
    <x v="5"/>
    <x v="7"/>
    <x v="5"/>
    <x v="7"/>
    <x v="3"/>
    <x v="0"/>
    <n v="3"/>
    <n v="0"/>
  </r>
  <r>
    <n v="87"/>
    <d v="2023-10-09T00:00:00"/>
    <x v="2"/>
    <x v="2"/>
    <x v="1"/>
    <x v="1"/>
    <d v="2023-10-04T00:00:00"/>
    <x v="0"/>
    <x v="5"/>
    <x v="5"/>
    <x v="7"/>
    <x v="5"/>
    <x v="0"/>
    <x v="0"/>
    <x v="0"/>
    <n v="3"/>
    <n v="0"/>
  </r>
  <r>
    <n v="86"/>
    <d v="2023-10-09T00:00:00"/>
    <x v="2"/>
    <x v="1"/>
    <x v="1"/>
    <x v="9"/>
    <d v="2023-10-04T00:00:00"/>
    <x v="0"/>
    <x v="5"/>
    <x v="5"/>
    <x v="12"/>
    <x v="11"/>
    <x v="13"/>
    <x v="2"/>
    <x v="4"/>
    <n v="6"/>
    <n v="0"/>
  </r>
  <r>
    <n v="85"/>
    <d v="2023-10-09T00:00:00"/>
    <x v="2"/>
    <x v="1"/>
    <x v="1"/>
    <x v="9"/>
    <d v="2023-10-05T00:00:00"/>
    <x v="0"/>
    <x v="5"/>
    <x v="5"/>
    <x v="12"/>
    <x v="11"/>
    <x v="13"/>
    <x v="2"/>
    <x v="4"/>
    <n v="6"/>
    <n v="0"/>
  </r>
  <r>
    <n v="84"/>
    <d v="2023-10-09T00:00:00"/>
    <x v="2"/>
    <x v="2"/>
    <x v="0"/>
    <x v="1"/>
    <d v="2023-10-05T00:00:00"/>
    <x v="0"/>
    <x v="5"/>
    <x v="5"/>
    <x v="0"/>
    <x v="0"/>
    <x v="0"/>
    <x v="0"/>
    <x v="0"/>
    <n v="3"/>
    <n v="0"/>
  </r>
  <r>
    <n v="83"/>
    <d v="2023-10-06T00:00:00"/>
    <x v="2"/>
    <x v="1"/>
    <x v="1"/>
    <x v="9"/>
    <d v="2023-10-06T00:00:00"/>
    <x v="0"/>
    <x v="5"/>
    <x v="5"/>
    <x v="12"/>
    <x v="11"/>
    <x v="13"/>
    <x v="2"/>
    <x v="4"/>
    <n v="4"/>
    <n v="0"/>
  </r>
  <r>
    <n v="82"/>
    <d v="2023-10-06T00:00:00"/>
    <x v="2"/>
    <x v="4"/>
    <x v="1"/>
    <x v="2"/>
    <d v="2023-10-06T00:00:00"/>
    <x v="0"/>
    <x v="5"/>
    <x v="5"/>
    <x v="7"/>
    <x v="5"/>
    <x v="7"/>
    <x v="3"/>
    <x v="0"/>
    <n v="5"/>
    <n v="0"/>
  </r>
  <r>
    <n v="81"/>
    <d v="2023-09-25T00:00:00"/>
    <x v="2"/>
    <x v="4"/>
    <x v="0"/>
    <x v="1"/>
    <d v="2023-09-25T00:00:00"/>
    <x v="0"/>
    <x v="6"/>
    <x v="6"/>
    <x v="0"/>
    <x v="0"/>
    <x v="0"/>
    <x v="0"/>
    <x v="0"/>
    <n v="4"/>
    <n v="0"/>
  </r>
  <r>
    <n v="80"/>
    <d v="2023-09-25T00:00:00"/>
    <x v="2"/>
    <x v="4"/>
    <x v="1"/>
    <x v="2"/>
    <d v="2023-09-25T00:00:00"/>
    <x v="0"/>
    <x v="6"/>
    <x v="6"/>
    <x v="13"/>
    <x v="12"/>
    <x v="14"/>
    <x v="1"/>
    <x v="5"/>
    <n v="4"/>
    <n v="0"/>
  </r>
  <r>
    <n v="79"/>
    <d v="2023-09-25T00:00:00"/>
    <x v="2"/>
    <x v="2"/>
    <x v="0"/>
    <x v="1"/>
    <d v="2023-09-25T00:00:00"/>
    <x v="0"/>
    <x v="6"/>
    <x v="6"/>
    <x v="0"/>
    <x v="0"/>
    <x v="0"/>
    <x v="0"/>
    <x v="0"/>
    <n v="1"/>
    <n v="0"/>
  </r>
  <r>
    <n v="78"/>
    <d v="2023-09-25T00:00:00"/>
    <x v="2"/>
    <x v="4"/>
    <x v="1"/>
    <x v="2"/>
    <d v="2023-09-22T00:00:00"/>
    <x v="0"/>
    <x v="6"/>
    <x v="6"/>
    <x v="13"/>
    <x v="12"/>
    <x v="14"/>
    <x v="1"/>
    <x v="5"/>
    <n v="9"/>
    <n v="0"/>
  </r>
  <r>
    <n v="77"/>
    <d v="2023-09-25T00:00:00"/>
    <x v="2"/>
    <x v="4"/>
    <x v="1"/>
    <x v="2"/>
    <d v="2023-09-21T00:00:00"/>
    <x v="0"/>
    <x v="6"/>
    <x v="6"/>
    <x v="13"/>
    <x v="12"/>
    <x v="14"/>
    <x v="1"/>
    <x v="5"/>
    <n v="9"/>
    <n v="0"/>
  </r>
  <r>
    <n v="76"/>
    <d v="2023-09-25T00:00:00"/>
    <x v="2"/>
    <x v="4"/>
    <x v="0"/>
    <x v="7"/>
    <d v="2023-09-20T00:00:00"/>
    <x v="0"/>
    <x v="6"/>
    <x v="6"/>
    <x v="0"/>
    <x v="0"/>
    <x v="0"/>
    <x v="0"/>
    <x v="0"/>
    <n v="4.5"/>
    <n v="0"/>
  </r>
  <r>
    <n v="75"/>
    <d v="2023-09-25T00:00:00"/>
    <x v="2"/>
    <x v="4"/>
    <x v="1"/>
    <x v="2"/>
    <d v="2023-09-20T00:00:00"/>
    <x v="0"/>
    <x v="6"/>
    <x v="6"/>
    <x v="13"/>
    <x v="12"/>
    <x v="14"/>
    <x v="1"/>
    <x v="5"/>
    <n v="4.5"/>
    <n v="0"/>
  </r>
  <r>
    <n v="74"/>
    <d v="2023-09-25T00:00:00"/>
    <x v="2"/>
    <x v="4"/>
    <x v="0"/>
    <x v="7"/>
    <d v="2023-09-19T00:00:00"/>
    <x v="0"/>
    <x v="6"/>
    <x v="6"/>
    <x v="0"/>
    <x v="0"/>
    <x v="0"/>
    <x v="0"/>
    <x v="0"/>
    <n v="4.5"/>
    <n v="0"/>
  </r>
  <r>
    <n v="73"/>
    <d v="2023-09-25T00:00:00"/>
    <x v="2"/>
    <x v="2"/>
    <x v="1"/>
    <x v="2"/>
    <d v="2023-09-19T00:00:00"/>
    <x v="0"/>
    <x v="6"/>
    <x v="6"/>
    <x v="13"/>
    <x v="12"/>
    <x v="14"/>
    <x v="1"/>
    <x v="5"/>
    <n v="4.5"/>
    <n v="0"/>
  </r>
  <r>
    <n v="72"/>
    <d v="2023-09-25T00:00:00"/>
    <x v="2"/>
    <x v="4"/>
    <x v="1"/>
    <x v="2"/>
    <d v="2023-09-18T00:00:00"/>
    <x v="0"/>
    <x v="6"/>
    <x v="6"/>
    <x v="14"/>
    <x v="13"/>
    <x v="15"/>
    <x v="1"/>
    <x v="1"/>
    <n v="9"/>
    <n v="0"/>
  </r>
  <r>
    <n v="71"/>
    <d v="2023-09-25T00:00:00"/>
    <x v="2"/>
    <x v="2"/>
    <x v="1"/>
    <x v="10"/>
    <d v="2023-09-15T00:00:00"/>
    <x v="0"/>
    <x v="6"/>
    <x v="6"/>
    <x v="15"/>
    <x v="14"/>
    <x v="16"/>
    <x v="2"/>
    <x v="2"/>
    <n v="3"/>
    <n v="0"/>
  </r>
  <r>
    <n v="70"/>
    <d v="2023-09-25T00:00:00"/>
    <x v="2"/>
    <x v="2"/>
    <x v="1"/>
    <x v="6"/>
    <d v="2023-09-15T00:00:00"/>
    <x v="0"/>
    <x v="6"/>
    <x v="6"/>
    <x v="15"/>
    <x v="14"/>
    <x v="16"/>
    <x v="2"/>
    <x v="2"/>
    <n v="4"/>
    <n v="0"/>
  </r>
  <r>
    <n v="69"/>
    <d v="2023-09-25T00:00:00"/>
    <x v="2"/>
    <x v="2"/>
    <x v="0"/>
    <x v="1"/>
    <d v="2023-09-15T00:00:00"/>
    <x v="0"/>
    <x v="6"/>
    <x v="6"/>
    <x v="15"/>
    <x v="14"/>
    <x v="16"/>
    <x v="2"/>
    <x v="2"/>
    <n v="2"/>
    <n v="0"/>
  </r>
  <r>
    <n v="68"/>
    <d v="2023-09-25T00:00:00"/>
    <x v="2"/>
    <x v="2"/>
    <x v="0"/>
    <x v="3"/>
    <d v="2023-09-14T00:00:00"/>
    <x v="0"/>
    <x v="6"/>
    <x v="6"/>
    <x v="15"/>
    <x v="14"/>
    <x v="16"/>
    <x v="2"/>
    <x v="2"/>
    <n v="7"/>
    <n v="0"/>
  </r>
  <r>
    <n v="67"/>
    <d v="2023-09-25T00:00:00"/>
    <x v="2"/>
    <x v="2"/>
    <x v="1"/>
    <x v="4"/>
    <d v="2023-09-13T00:00:00"/>
    <x v="0"/>
    <x v="6"/>
    <x v="6"/>
    <x v="15"/>
    <x v="14"/>
    <x v="16"/>
    <x v="2"/>
    <x v="2"/>
    <n v="9"/>
    <n v="0"/>
  </r>
  <r>
    <n v="66"/>
    <d v="2023-09-25T00:00:00"/>
    <x v="2"/>
    <x v="2"/>
    <x v="1"/>
    <x v="4"/>
    <d v="2023-01-12T00:00:00"/>
    <x v="0"/>
    <x v="2"/>
    <x v="7"/>
    <x v="15"/>
    <x v="14"/>
    <x v="16"/>
    <x v="2"/>
    <x v="2"/>
    <n v="7"/>
    <n v="0"/>
  </r>
  <r>
    <n v="65"/>
    <d v="2023-09-25T00:00:00"/>
    <x v="2"/>
    <x v="2"/>
    <x v="1"/>
    <x v="5"/>
    <d v="2023-01-12T00:00:00"/>
    <x v="0"/>
    <x v="2"/>
    <x v="7"/>
    <x v="9"/>
    <x v="7"/>
    <x v="9"/>
    <x v="1"/>
    <x v="5"/>
    <n v="1"/>
    <n v="0"/>
  </r>
  <r>
    <n v="64"/>
    <d v="2023-09-25T00:00:00"/>
    <x v="2"/>
    <x v="2"/>
    <x v="1"/>
    <x v="9"/>
    <d v="2023-01-12T00:00:00"/>
    <x v="0"/>
    <x v="2"/>
    <x v="7"/>
    <x v="16"/>
    <x v="15"/>
    <x v="17"/>
    <x v="2"/>
    <x v="7"/>
    <n v="1"/>
    <n v="0"/>
  </r>
  <r>
    <n v="63"/>
    <d v="2023-09-25T00:00:00"/>
    <x v="2"/>
    <x v="2"/>
    <x v="1"/>
    <x v="4"/>
    <d v="2023-09-12T00:00:00"/>
    <x v="0"/>
    <x v="6"/>
    <x v="6"/>
    <x v="15"/>
    <x v="14"/>
    <x v="16"/>
    <x v="2"/>
    <x v="2"/>
    <n v="9"/>
    <n v="0"/>
  </r>
  <r>
    <n v="62"/>
    <d v="2023-09-25T00:00:00"/>
    <x v="2"/>
    <x v="2"/>
    <x v="1"/>
    <x v="4"/>
    <d v="2023-09-11T00:00:00"/>
    <x v="0"/>
    <x v="6"/>
    <x v="6"/>
    <x v="15"/>
    <x v="14"/>
    <x v="16"/>
    <x v="2"/>
    <x v="2"/>
    <n v="4.5"/>
    <n v="1"/>
  </r>
  <r>
    <n v="61"/>
    <d v="2023-09-25T00:00:00"/>
    <x v="2"/>
    <x v="2"/>
    <x v="0"/>
    <x v="3"/>
    <d v="2023-09-11T00:00:00"/>
    <x v="0"/>
    <x v="6"/>
    <x v="6"/>
    <x v="15"/>
    <x v="14"/>
    <x v="16"/>
    <x v="2"/>
    <x v="2"/>
    <n v="6"/>
    <n v="0"/>
  </r>
  <r>
    <n v="60"/>
    <d v="2023-09-06T00:00:00"/>
    <x v="2"/>
    <x v="1"/>
    <x v="1"/>
    <x v="4"/>
    <d v="2023-09-05T00:00:00"/>
    <x v="0"/>
    <x v="6"/>
    <x v="6"/>
    <x v="17"/>
    <x v="16"/>
    <x v="18"/>
    <x v="2"/>
    <x v="2"/>
    <n v="9"/>
    <n v="0"/>
  </r>
  <r>
    <n v="59"/>
    <d v="2023-09-06T00:00:00"/>
    <x v="2"/>
    <x v="1"/>
    <x v="1"/>
    <x v="4"/>
    <d v="2023-09-04T00:00:00"/>
    <x v="0"/>
    <x v="6"/>
    <x v="6"/>
    <x v="17"/>
    <x v="16"/>
    <x v="18"/>
    <x v="2"/>
    <x v="2"/>
    <n v="9"/>
    <n v="0"/>
  </r>
  <r>
    <n v="58"/>
    <d v="2023-09-06T00:00:00"/>
    <x v="2"/>
    <x v="2"/>
    <x v="1"/>
    <x v="10"/>
    <d v="2023-09-01T00:00:00"/>
    <x v="0"/>
    <x v="6"/>
    <x v="6"/>
    <x v="18"/>
    <x v="17"/>
    <x v="19"/>
    <x v="2"/>
    <x v="4"/>
    <n v="3.5"/>
    <n v="0"/>
  </r>
  <r>
    <n v="57"/>
    <d v="2023-09-06T00:00:00"/>
    <x v="2"/>
    <x v="2"/>
    <x v="1"/>
    <x v="11"/>
    <d v="2023-09-01T00:00:00"/>
    <x v="0"/>
    <x v="6"/>
    <x v="6"/>
    <x v="18"/>
    <x v="17"/>
    <x v="19"/>
    <x v="2"/>
    <x v="4"/>
    <n v="5.5"/>
    <n v="0"/>
  </r>
  <r>
    <n v="56"/>
    <d v="2023-09-06T00:00:00"/>
    <x v="2"/>
    <x v="4"/>
    <x v="1"/>
    <x v="9"/>
    <d v="2023-08-31T00:00:00"/>
    <x v="0"/>
    <x v="7"/>
    <x v="8"/>
    <x v="19"/>
    <x v="18"/>
    <x v="20"/>
    <x v="2"/>
    <x v="8"/>
    <n v="9"/>
    <n v="0"/>
  </r>
  <r>
    <n v="55"/>
    <d v="2023-09-06T00:00:00"/>
    <x v="2"/>
    <x v="4"/>
    <x v="1"/>
    <x v="9"/>
    <d v="2023-08-30T00:00:00"/>
    <x v="0"/>
    <x v="7"/>
    <x v="8"/>
    <x v="19"/>
    <x v="18"/>
    <x v="20"/>
    <x v="2"/>
    <x v="8"/>
    <n v="9"/>
    <n v="0"/>
  </r>
  <r>
    <n v="54"/>
    <d v="2023-09-06T00:00:00"/>
    <x v="2"/>
    <x v="4"/>
    <x v="1"/>
    <x v="9"/>
    <d v="2023-09-29T00:00:00"/>
    <x v="0"/>
    <x v="6"/>
    <x v="6"/>
    <x v="19"/>
    <x v="18"/>
    <x v="20"/>
    <x v="2"/>
    <x v="8"/>
    <n v="9"/>
    <n v="0"/>
  </r>
  <r>
    <n v="53"/>
    <d v="2023-09-06T00:00:00"/>
    <x v="2"/>
    <x v="4"/>
    <x v="1"/>
    <x v="9"/>
    <d v="2023-08-28T00:00:00"/>
    <x v="0"/>
    <x v="7"/>
    <x v="8"/>
    <x v="19"/>
    <x v="18"/>
    <x v="20"/>
    <x v="2"/>
    <x v="8"/>
    <n v="9"/>
    <n v="0"/>
  </r>
  <r>
    <n v="52"/>
    <d v="2023-09-06T00:00:00"/>
    <x v="2"/>
    <x v="4"/>
    <x v="1"/>
    <x v="9"/>
    <d v="2023-08-25T00:00:00"/>
    <x v="0"/>
    <x v="7"/>
    <x v="8"/>
    <x v="19"/>
    <x v="18"/>
    <x v="20"/>
    <x v="2"/>
    <x v="8"/>
    <n v="9"/>
    <n v="0"/>
  </r>
  <r>
    <n v="51"/>
    <d v="2023-09-06T00:00:00"/>
    <x v="2"/>
    <x v="4"/>
    <x v="1"/>
    <x v="9"/>
    <d v="2023-08-24T00:00:00"/>
    <x v="0"/>
    <x v="7"/>
    <x v="8"/>
    <x v="19"/>
    <x v="18"/>
    <x v="20"/>
    <x v="2"/>
    <x v="8"/>
    <n v="9"/>
    <n v="0"/>
  </r>
  <r>
    <n v="50"/>
    <d v="2023-09-06T00:00:00"/>
    <x v="2"/>
    <x v="0"/>
    <x v="0"/>
    <x v="7"/>
    <d v="2023-08-23T00:00:00"/>
    <x v="0"/>
    <x v="7"/>
    <x v="8"/>
    <x v="20"/>
    <x v="19"/>
    <x v="21"/>
    <x v="2"/>
    <x v="4"/>
    <n v="9"/>
    <n v="0"/>
  </r>
  <r>
    <n v="49"/>
    <d v="2023-09-06T00:00:00"/>
    <x v="2"/>
    <x v="0"/>
    <x v="0"/>
    <x v="7"/>
    <d v="2023-08-22T00:00:00"/>
    <x v="0"/>
    <x v="7"/>
    <x v="8"/>
    <x v="20"/>
    <x v="19"/>
    <x v="21"/>
    <x v="2"/>
    <x v="4"/>
    <n v="9"/>
    <n v="0"/>
  </r>
  <r>
    <n v="48"/>
    <d v="2023-09-06T00:00:00"/>
    <x v="2"/>
    <x v="0"/>
    <x v="0"/>
    <x v="7"/>
    <d v="2023-08-21T00:00:00"/>
    <x v="0"/>
    <x v="7"/>
    <x v="8"/>
    <x v="20"/>
    <x v="19"/>
    <x v="21"/>
    <x v="2"/>
    <x v="4"/>
    <n v="9"/>
    <n v="0"/>
  </r>
  <r>
    <n v="47"/>
    <d v="2023-08-28T00:00:00"/>
    <x v="2"/>
    <x v="2"/>
    <x v="1"/>
    <x v="9"/>
    <d v="2023-08-18T00:00:00"/>
    <x v="0"/>
    <x v="7"/>
    <x v="8"/>
    <x v="18"/>
    <x v="17"/>
    <x v="19"/>
    <x v="2"/>
    <x v="4"/>
    <n v="9"/>
    <n v="0"/>
  </r>
  <r>
    <n v="46"/>
    <d v="2023-08-28T00:00:00"/>
    <x v="2"/>
    <x v="2"/>
    <x v="1"/>
    <x v="9"/>
    <d v="2023-08-17T00:00:00"/>
    <x v="0"/>
    <x v="7"/>
    <x v="8"/>
    <x v="18"/>
    <x v="17"/>
    <x v="19"/>
    <x v="2"/>
    <x v="4"/>
    <n v="9"/>
    <n v="0"/>
  </r>
  <r>
    <n v="45"/>
    <d v="2023-08-28T00:00:00"/>
    <x v="2"/>
    <x v="2"/>
    <x v="1"/>
    <x v="9"/>
    <d v="2023-08-16T00:00:00"/>
    <x v="0"/>
    <x v="7"/>
    <x v="8"/>
    <x v="18"/>
    <x v="17"/>
    <x v="19"/>
    <x v="2"/>
    <x v="4"/>
    <n v="9"/>
    <n v="0"/>
  </r>
  <r>
    <n v="44"/>
    <d v="2023-08-15T00:00:00"/>
    <x v="2"/>
    <x v="2"/>
    <x v="1"/>
    <x v="9"/>
    <d v="2023-08-15T00:00:00"/>
    <x v="0"/>
    <x v="7"/>
    <x v="8"/>
    <x v="18"/>
    <x v="17"/>
    <x v="19"/>
    <x v="2"/>
    <x v="4"/>
    <n v="9"/>
    <n v="0"/>
  </r>
  <r>
    <n v="43"/>
    <d v="2023-08-15T00:00:00"/>
    <x v="2"/>
    <x v="2"/>
    <x v="1"/>
    <x v="9"/>
    <d v="2023-08-14T00:00:00"/>
    <x v="0"/>
    <x v="7"/>
    <x v="8"/>
    <x v="18"/>
    <x v="17"/>
    <x v="19"/>
    <x v="2"/>
    <x v="4"/>
    <n v="9"/>
    <n v="0"/>
  </r>
  <r>
    <n v="42"/>
    <d v="2023-08-15T00:00:00"/>
    <x v="2"/>
    <x v="2"/>
    <x v="1"/>
    <x v="9"/>
    <d v="2023-08-11T00:00:00"/>
    <x v="0"/>
    <x v="7"/>
    <x v="8"/>
    <x v="18"/>
    <x v="17"/>
    <x v="19"/>
    <x v="2"/>
    <x v="4"/>
    <n v="9"/>
    <n v="0"/>
  </r>
  <r>
    <n v="41"/>
    <d v="2023-08-15T00:00:00"/>
    <x v="2"/>
    <x v="2"/>
    <x v="0"/>
    <x v="3"/>
    <d v="2023-08-10T00:00:00"/>
    <x v="0"/>
    <x v="7"/>
    <x v="8"/>
    <x v="18"/>
    <x v="17"/>
    <x v="19"/>
    <x v="2"/>
    <x v="4"/>
    <n v="5"/>
    <n v="3"/>
  </r>
  <r>
    <n v="40"/>
    <d v="2023-08-15T00:00:00"/>
    <x v="2"/>
    <x v="2"/>
    <x v="1"/>
    <x v="9"/>
    <d v="2023-08-10T00:00:00"/>
    <x v="0"/>
    <x v="7"/>
    <x v="8"/>
    <x v="18"/>
    <x v="17"/>
    <x v="19"/>
    <x v="2"/>
    <x v="4"/>
    <n v="7.5"/>
    <n v="0"/>
  </r>
  <r>
    <n v="39"/>
    <d v="2023-08-15T00:00:00"/>
    <x v="2"/>
    <x v="2"/>
    <x v="1"/>
    <x v="9"/>
    <d v="2023-08-09T00:00:00"/>
    <x v="0"/>
    <x v="7"/>
    <x v="8"/>
    <x v="18"/>
    <x v="17"/>
    <x v="19"/>
    <x v="2"/>
    <x v="4"/>
    <n v="9"/>
    <n v="0"/>
  </r>
  <r>
    <n v="38"/>
    <d v="2023-08-15T00:00:00"/>
    <x v="2"/>
    <x v="2"/>
    <x v="1"/>
    <x v="9"/>
    <d v="2023-08-08T00:00:00"/>
    <x v="0"/>
    <x v="7"/>
    <x v="8"/>
    <x v="18"/>
    <x v="17"/>
    <x v="19"/>
    <x v="2"/>
    <x v="4"/>
    <n v="4"/>
    <n v="0"/>
  </r>
  <r>
    <n v="37"/>
    <d v="2023-08-15T00:00:00"/>
    <x v="2"/>
    <x v="2"/>
    <x v="0"/>
    <x v="3"/>
    <d v="2023-08-08T00:00:00"/>
    <x v="0"/>
    <x v="7"/>
    <x v="8"/>
    <x v="18"/>
    <x v="17"/>
    <x v="19"/>
    <x v="2"/>
    <x v="4"/>
    <n v="5"/>
    <n v="0"/>
  </r>
  <r>
    <n v="36"/>
    <d v="2023-08-15T00:00:00"/>
    <x v="2"/>
    <x v="2"/>
    <x v="1"/>
    <x v="9"/>
    <d v="2023-08-07T00:00:00"/>
    <x v="0"/>
    <x v="7"/>
    <x v="8"/>
    <x v="18"/>
    <x v="17"/>
    <x v="19"/>
    <x v="2"/>
    <x v="4"/>
    <n v="9"/>
    <n v="0"/>
  </r>
  <r>
    <n v="35"/>
    <d v="2023-08-15T00:00:00"/>
    <x v="2"/>
    <x v="2"/>
    <x v="1"/>
    <x v="9"/>
    <d v="2023-08-04T00:00:00"/>
    <x v="0"/>
    <x v="7"/>
    <x v="8"/>
    <x v="18"/>
    <x v="17"/>
    <x v="19"/>
    <x v="2"/>
    <x v="4"/>
    <n v="9"/>
    <n v="0"/>
  </r>
  <r>
    <n v="34"/>
    <d v="2023-08-15T00:00:00"/>
    <x v="2"/>
    <x v="2"/>
    <x v="1"/>
    <x v="9"/>
    <d v="2023-08-03T00:00:00"/>
    <x v="0"/>
    <x v="7"/>
    <x v="8"/>
    <x v="18"/>
    <x v="17"/>
    <x v="19"/>
    <x v="2"/>
    <x v="4"/>
    <n v="9"/>
    <n v="0"/>
  </r>
  <r>
    <n v="33"/>
    <d v="2023-08-03T00:00:00"/>
    <x v="2"/>
    <x v="4"/>
    <x v="1"/>
    <x v="2"/>
    <d v="2023-07-07T00:00:00"/>
    <x v="0"/>
    <x v="0"/>
    <x v="9"/>
    <x v="13"/>
    <x v="12"/>
    <x v="14"/>
    <x v="1"/>
    <x v="5"/>
    <n v="9"/>
    <n v="0"/>
  </r>
  <r>
    <n v="32"/>
    <d v="2023-08-03T00:00:00"/>
    <x v="2"/>
    <x v="4"/>
    <x v="1"/>
    <x v="2"/>
    <d v="2023-07-06T00:00:00"/>
    <x v="0"/>
    <x v="0"/>
    <x v="9"/>
    <x v="13"/>
    <x v="12"/>
    <x v="14"/>
    <x v="1"/>
    <x v="5"/>
    <n v="9"/>
    <n v="0"/>
  </r>
  <r>
    <n v="31"/>
    <d v="2023-08-03T00:00:00"/>
    <x v="2"/>
    <x v="4"/>
    <x v="1"/>
    <x v="2"/>
    <d v="2023-07-05T00:00:00"/>
    <x v="0"/>
    <x v="0"/>
    <x v="9"/>
    <x v="13"/>
    <x v="12"/>
    <x v="14"/>
    <x v="1"/>
    <x v="5"/>
    <n v="9"/>
    <n v="0"/>
  </r>
  <r>
    <n v="30"/>
    <d v="2023-08-03T00:00:00"/>
    <x v="2"/>
    <x v="4"/>
    <x v="1"/>
    <x v="2"/>
    <d v="2023-07-04T00:00:00"/>
    <x v="0"/>
    <x v="0"/>
    <x v="9"/>
    <x v="13"/>
    <x v="12"/>
    <x v="14"/>
    <x v="1"/>
    <x v="5"/>
    <n v="9"/>
    <n v="0"/>
  </r>
  <r>
    <n v="29"/>
    <d v="2023-08-03T00:00:00"/>
    <x v="2"/>
    <x v="4"/>
    <x v="1"/>
    <x v="2"/>
    <d v="2023-07-03T00:00:00"/>
    <x v="0"/>
    <x v="0"/>
    <x v="9"/>
    <x v="13"/>
    <x v="12"/>
    <x v="14"/>
    <x v="1"/>
    <x v="5"/>
    <n v="9"/>
    <n v="0"/>
  </r>
  <r>
    <n v="28"/>
    <d v="2023-08-02T00:00:00"/>
    <x v="2"/>
    <x v="2"/>
    <x v="1"/>
    <x v="2"/>
    <d v="2023-07-20T00:00:00"/>
    <x v="0"/>
    <x v="0"/>
    <x v="9"/>
    <x v="21"/>
    <x v="20"/>
    <x v="22"/>
    <x v="2"/>
    <x v="8"/>
    <n v="6"/>
    <n v="2"/>
  </r>
  <r>
    <n v="27"/>
    <d v="2023-08-02T00:00:00"/>
    <x v="2"/>
    <x v="2"/>
    <x v="0"/>
    <x v="3"/>
    <d v="2023-07-20T00:00:00"/>
    <x v="0"/>
    <x v="0"/>
    <x v="9"/>
    <x v="21"/>
    <x v="20"/>
    <x v="22"/>
    <x v="2"/>
    <x v="8"/>
    <n v="5"/>
    <n v="0"/>
  </r>
  <r>
    <n v="26"/>
    <d v="2023-08-02T00:00:00"/>
    <x v="2"/>
    <x v="2"/>
    <x v="1"/>
    <x v="2"/>
    <d v="2023-07-21T00:00:00"/>
    <x v="0"/>
    <x v="0"/>
    <x v="9"/>
    <x v="21"/>
    <x v="20"/>
    <x v="22"/>
    <x v="2"/>
    <x v="8"/>
    <n v="6"/>
    <n v="2"/>
  </r>
  <r>
    <n v="25"/>
    <d v="2023-08-02T00:00:00"/>
    <x v="2"/>
    <x v="2"/>
    <x v="0"/>
    <x v="3"/>
    <d v="2023-07-21T00:00:00"/>
    <x v="0"/>
    <x v="0"/>
    <x v="9"/>
    <x v="21"/>
    <x v="20"/>
    <x v="22"/>
    <x v="2"/>
    <x v="8"/>
    <n v="5"/>
    <n v="0"/>
  </r>
  <r>
    <n v="24"/>
    <d v="2023-08-02T00:00:00"/>
    <x v="2"/>
    <x v="2"/>
    <x v="1"/>
    <x v="2"/>
    <d v="2023-07-14T00:00:00"/>
    <x v="0"/>
    <x v="0"/>
    <x v="9"/>
    <x v="22"/>
    <x v="21"/>
    <x v="23"/>
    <x v="2"/>
    <x v="2"/>
    <n v="9"/>
    <n v="0"/>
  </r>
  <r>
    <n v="23"/>
    <d v="2023-08-02T00:00:00"/>
    <x v="2"/>
    <x v="2"/>
    <x v="1"/>
    <x v="4"/>
    <d v="2023-07-13T00:00:00"/>
    <x v="0"/>
    <x v="0"/>
    <x v="9"/>
    <x v="22"/>
    <x v="21"/>
    <x v="23"/>
    <x v="2"/>
    <x v="2"/>
    <n v="9"/>
    <n v="0"/>
  </r>
  <r>
    <n v="22"/>
    <d v="2023-08-02T00:00:00"/>
    <x v="2"/>
    <x v="2"/>
    <x v="1"/>
    <x v="2"/>
    <d v="2023-07-12T00:00:00"/>
    <x v="0"/>
    <x v="0"/>
    <x v="9"/>
    <x v="22"/>
    <x v="21"/>
    <x v="23"/>
    <x v="2"/>
    <x v="2"/>
    <n v="9"/>
    <n v="0"/>
  </r>
  <r>
    <n v="21"/>
    <d v="2023-08-02T00:00:00"/>
    <x v="2"/>
    <x v="2"/>
    <x v="1"/>
    <x v="4"/>
    <d v="2023-07-11T00:00:00"/>
    <x v="0"/>
    <x v="0"/>
    <x v="9"/>
    <x v="22"/>
    <x v="21"/>
    <x v="23"/>
    <x v="2"/>
    <x v="2"/>
    <n v="9"/>
    <n v="0"/>
  </r>
  <r>
    <n v="20"/>
    <d v="2023-08-02T00:00:00"/>
    <x v="2"/>
    <x v="2"/>
    <x v="1"/>
    <x v="4"/>
    <d v="2023-07-10T00:00:00"/>
    <x v="0"/>
    <x v="0"/>
    <x v="9"/>
    <x v="22"/>
    <x v="21"/>
    <x v="23"/>
    <x v="2"/>
    <x v="2"/>
    <n v="9"/>
    <n v="0"/>
  </r>
  <r>
    <n v="19"/>
    <d v="2023-08-02T00:00:00"/>
    <x v="2"/>
    <x v="5"/>
    <x v="1"/>
    <x v="2"/>
    <d v="2023-07-17T00:00:00"/>
    <x v="0"/>
    <x v="0"/>
    <x v="9"/>
    <x v="23"/>
    <x v="22"/>
    <x v="24"/>
    <x v="1"/>
    <x v="9"/>
    <n v="9"/>
    <n v="0"/>
  </r>
  <r>
    <n v="18"/>
    <d v="2023-08-02T00:00:00"/>
    <x v="2"/>
    <x v="5"/>
    <x v="1"/>
    <x v="2"/>
    <d v="2023-07-18T00:00:00"/>
    <x v="0"/>
    <x v="0"/>
    <x v="9"/>
    <x v="23"/>
    <x v="22"/>
    <x v="24"/>
    <x v="1"/>
    <x v="9"/>
    <n v="9"/>
    <n v="0"/>
  </r>
  <r>
    <n v="17"/>
    <d v="2023-08-02T00:00:00"/>
    <x v="2"/>
    <x v="5"/>
    <x v="1"/>
    <x v="2"/>
    <d v="2023-07-19T00:00:00"/>
    <x v="0"/>
    <x v="0"/>
    <x v="9"/>
    <x v="23"/>
    <x v="22"/>
    <x v="24"/>
    <x v="1"/>
    <x v="9"/>
    <n v="9"/>
    <n v="0"/>
  </r>
  <r>
    <n v="16"/>
    <d v="2023-08-02T00:00:00"/>
    <x v="2"/>
    <x v="2"/>
    <x v="0"/>
    <x v="1"/>
    <d v="2023-07-25T00:00:00"/>
    <x v="0"/>
    <x v="0"/>
    <x v="9"/>
    <x v="0"/>
    <x v="0"/>
    <x v="0"/>
    <x v="0"/>
    <x v="0"/>
    <n v="4"/>
    <n v="0"/>
  </r>
  <r>
    <n v="11"/>
    <d v="2023-08-02T00:00:00"/>
    <x v="2"/>
    <x v="4"/>
    <x v="1"/>
    <x v="2"/>
    <d v="2023-07-24T00:00:00"/>
    <x v="0"/>
    <x v="0"/>
    <x v="9"/>
    <x v="7"/>
    <x v="5"/>
    <x v="7"/>
    <x v="3"/>
    <x v="0"/>
    <n v="9"/>
    <n v="0"/>
  </r>
  <r>
    <n v="10"/>
    <d v="2023-08-02T00:00:00"/>
    <x v="2"/>
    <x v="4"/>
    <x v="1"/>
    <x v="2"/>
    <d v="2023-07-25T00:00:00"/>
    <x v="0"/>
    <x v="0"/>
    <x v="9"/>
    <x v="7"/>
    <x v="5"/>
    <x v="7"/>
    <x v="3"/>
    <x v="0"/>
    <n v="5"/>
    <n v="0"/>
  </r>
  <r>
    <n v="9"/>
    <d v="2023-08-02T00:00:00"/>
    <x v="2"/>
    <x v="5"/>
    <x v="1"/>
    <x v="2"/>
    <d v="2023-07-27T00:00:00"/>
    <x v="0"/>
    <x v="0"/>
    <x v="9"/>
    <x v="23"/>
    <x v="22"/>
    <x v="24"/>
    <x v="1"/>
    <x v="9"/>
    <n v="9"/>
    <n v="0"/>
  </r>
  <r>
    <n v="8"/>
    <d v="2023-08-02T00:00:00"/>
    <x v="2"/>
    <x v="5"/>
    <x v="1"/>
    <x v="2"/>
    <d v="2023-07-28T00:00:00"/>
    <x v="0"/>
    <x v="0"/>
    <x v="9"/>
    <x v="23"/>
    <x v="22"/>
    <x v="24"/>
    <x v="0"/>
    <x v="0"/>
    <n v="9"/>
    <n v="0"/>
  </r>
  <r>
    <n v="7"/>
    <d v="2023-08-02T00:00:00"/>
    <x v="2"/>
    <x v="5"/>
    <x v="1"/>
    <x v="2"/>
    <d v="2023-07-26T00:00:00"/>
    <x v="0"/>
    <x v="0"/>
    <x v="9"/>
    <x v="23"/>
    <x v="22"/>
    <x v="24"/>
    <x v="0"/>
    <x v="0"/>
    <n v="9"/>
    <n v="0"/>
  </r>
  <r>
    <n v="6"/>
    <d v="2023-08-02T00:00:00"/>
    <x v="2"/>
    <x v="2"/>
    <x v="1"/>
    <x v="9"/>
    <d v="2023-07-31T00:00:00"/>
    <x v="0"/>
    <x v="0"/>
    <x v="9"/>
    <x v="0"/>
    <x v="0"/>
    <x v="0"/>
    <x v="0"/>
    <x v="0"/>
    <n v="9"/>
    <n v="0"/>
  </r>
  <r>
    <n v="5"/>
    <d v="2023-08-02T00:00:00"/>
    <x v="2"/>
    <x v="2"/>
    <x v="1"/>
    <x v="9"/>
    <d v="2023-08-01T00:00:00"/>
    <x v="0"/>
    <x v="7"/>
    <x v="8"/>
    <x v="0"/>
    <x v="0"/>
    <x v="0"/>
    <x v="0"/>
    <x v="0"/>
    <n v="9"/>
    <n v="0"/>
  </r>
  <r>
    <n v="4"/>
    <d v="2023-08-02T00:00:00"/>
    <x v="2"/>
    <x v="5"/>
    <x v="1"/>
    <x v="2"/>
    <d v="2023-08-02T00:00:00"/>
    <x v="0"/>
    <x v="7"/>
    <x v="8"/>
    <x v="23"/>
    <x v="22"/>
    <x v="24"/>
    <x v="1"/>
    <x v="9"/>
    <n v="2.5"/>
    <n v="0"/>
  </r>
  <r>
    <n v="3"/>
    <d v="2023-08-02T00:00:00"/>
    <x v="2"/>
    <x v="2"/>
    <x v="1"/>
    <x v="9"/>
    <d v="2023-08-02T00:00:00"/>
    <x v="0"/>
    <x v="7"/>
    <x v="8"/>
    <x v="0"/>
    <x v="0"/>
    <x v="0"/>
    <x v="0"/>
    <x v="0"/>
    <n v="6.5"/>
    <n v="0"/>
  </r>
  <r>
    <n v="2"/>
    <d v="2023-06-15T00:00:00"/>
    <x v="2"/>
    <x v="6"/>
    <x v="1"/>
    <x v="2"/>
    <d v="2023-06-14T00:00:00"/>
    <x v="0"/>
    <x v="8"/>
    <x v="10"/>
    <x v="7"/>
    <x v="5"/>
    <x v="7"/>
    <x v="3"/>
    <x v="0"/>
    <n v="9"/>
    <n v="0"/>
  </r>
  <r>
    <n v="1"/>
    <d v="2023-06-15T00:00:00"/>
    <x v="2"/>
    <x v="6"/>
    <x v="1"/>
    <x v="2"/>
    <d v="2023-06-15T00:00:00"/>
    <x v="0"/>
    <x v="8"/>
    <x v="10"/>
    <x v="7"/>
    <x v="5"/>
    <x v="7"/>
    <x v="3"/>
    <x v="0"/>
    <n v="9"/>
    <n v="0"/>
  </r>
  <r>
    <n v="203"/>
    <d v="2024-01-17T00:00:00"/>
    <x v="3"/>
    <x v="4"/>
    <x v="1"/>
    <x v="12"/>
    <d v="2023-11-03T00:00:00"/>
    <x v="0"/>
    <x v="4"/>
    <x v="4"/>
    <x v="0"/>
    <x v="0"/>
    <x v="0"/>
    <x v="0"/>
    <x v="0"/>
    <n v="3"/>
    <n v="0"/>
  </r>
  <r>
    <n v="202"/>
    <d v="2024-01-17T00:00:00"/>
    <x v="3"/>
    <x v="7"/>
    <x v="1"/>
    <x v="9"/>
    <d v="2023-11-03T00:00:00"/>
    <x v="0"/>
    <x v="4"/>
    <x v="4"/>
    <x v="0"/>
    <x v="0"/>
    <x v="0"/>
    <x v="0"/>
    <x v="0"/>
    <n v="3"/>
    <n v="0"/>
  </r>
  <r>
    <n v="201"/>
    <d v="2024-01-17T00:00:00"/>
    <x v="3"/>
    <x v="0"/>
    <x v="1"/>
    <x v="9"/>
    <d v="2023-11-03T00:00:00"/>
    <x v="0"/>
    <x v="4"/>
    <x v="4"/>
    <x v="24"/>
    <x v="23"/>
    <x v="25"/>
    <x v="2"/>
    <x v="10"/>
    <n v="3"/>
    <n v="0"/>
  </r>
  <r>
    <n v="200"/>
    <d v="2024-01-17T00:00:00"/>
    <x v="3"/>
    <x v="7"/>
    <x v="1"/>
    <x v="9"/>
    <d v="2023-11-02T00:00:00"/>
    <x v="0"/>
    <x v="4"/>
    <x v="4"/>
    <x v="0"/>
    <x v="0"/>
    <x v="0"/>
    <x v="0"/>
    <x v="0"/>
    <n v="5"/>
    <n v="0"/>
  </r>
  <r>
    <n v="199"/>
    <d v="2024-01-17T00:00:00"/>
    <x v="3"/>
    <x v="7"/>
    <x v="1"/>
    <x v="2"/>
    <d v="2023-11-02T00:00:00"/>
    <x v="0"/>
    <x v="4"/>
    <x v="4"/>
    <x v="18"/>
    <x v="17"/>
    <x v="19"/>
    <x v="2"/>
    <x v="4"/>
    <n v="4"/>
    <n v="0"/>
  </r>
  <r>
    <n v="198"/>
    <d v="2024-01-17T00:00:00"/>
    <x v="3"/>
    <x v="2"/>
    <x v="1"/>
    <x v="4"/>
    <d v="2023-12-15T00:00:00"/>
    <x v="0"/>
    <x v="3"/>
    <x v="3"/>
    <x v="8"/>
    <x v="6"/>
    <x v="26"/>
    <x v="2"/>
    <x v="2"/>
    <n v="9"/>
    <n v="0"/>
  </r>
  <r>
    <n v="197"/>
    <d v="2024-01-17T00:00:00"/>
    <x v="3"/>
    <x v="2"/>
    <x v="1"/>
    <x v="4"/>
    <d v="2023-12-14T00:00:00"/>
    <x v="0"/>
    <x v="3"/>
    <x v="3"/>
    <x v="8"/>
    <x v="6"/>
    <x v="26"/>
    <x v="2"/>
    <x v="2"/>
    <n v="9"/>
    <n v="0"/>
  </r>
  <r>
    <n v="196"/>
    <d v="2024-01-17T00:00:00"/>
    <x v="3"/>
    <x v="2"/>
    <x v="1"/>
    <x v="4"/>
    <d v="2023-12-13T00:00:00"/>
    <x v="0"/>
    <x v="3"/>
    <x v="3"/>
    <x v="8"/>
    <x v="6"/>
    <x v="26"/>
    <x v="2"/>
    <x v="2"/>
    <n v="9"/>
    <n v="0"/>
  </r>
  <r>
    <n v="195"/>
    <d v="2024-01-17T00:00:00"/>
    <x v="3"/>
    <x v="2"/>
    <x v="1"/>
    <x v="4"/>
    <d v="2023-12-12T00:00:00"/>
    <x v="0"/>
    <x v="3"/>
    <x v="3"/>
    <x v="8"/>
    <x v="6"/>
    <x v="26"/>
    <x v="2"/>
    <x v="2"/>
    <n v="9"/>
    <n v="0"/>
  </r>
  <r>
    <n v="194"/>
    <d v="2024-01-17T00:00:00"/>
    <x v="3"/>
    <x v="2"/>
    <x v="1"/>
    <x v="4"/>
    <d v="2023-12-11T00:00:00"/>
    <x v="0"/>
    <x v="3"/>
    <x v="3"/>
    <x v="8"/>
    <x v="6"/>
    <x v="26"/>
    <x v="2"/>
    <x v="2"/>
    <n v="9"/>
    <n v="0"/>
  </r>
  <r>
    <n v="193"/>
    <d v="2024-01-02T00:00:00"/>
    <x v="3"/>
    <x v="4"/>
    <x v="0"/>
    <x v="1"/>
    <d v="2023-12-19T00:00:00"/>
    <x v="0"/>
    <x v="3"/>
    <x v="3"/>
    <x v="0"/>
    <x v="0"/>
    <x v="0"/>
    <x v="0"/>
    <x v="0"/>
    <n v="9"/>
    <n v="0"/>
  </r>
  <r>
    <n v="192"/>
    <d v="2024-01-02T00:00:00"/>
    <x v="3"/>
    <x v="4"/>
    <x v="0"/>
    <x v="1"/>
    <d v="2023-12-18T00:00:00"/>
    <x v="0"/>
    <x v="3"/>
    <x v="3"/>
    <x v="0"/>
    <x v="0"/>
    <x v="0"/>
    <x v="0"/>
    <x v="0"/>
    <n v="9"/>
    <n v="0"/>
  </r>
  <r>
    <n v="191"/>
    <d v="2024-01-02T00:00:00"/>
    <x v="3"/>
    <x v="4"/>
    <x v="0"/>
    <x v="0"/>
    <d v="2023-12-25T00:00:00"/>
    <x v="0"/>
    <x v="3"/>
    <x v="3"/>
    <x v="0"/>
    <x v="0"/>
    <x v="0"/>
    <x v="0"/>
    <x v="0"/>
    <n v="9"/>
    <n v="0"/>
  </r>
  <r>
    <n v="190"/>
    <d v="2024-01-02T00:00:00"/>
    <x v="3"/>
    <x v="4"/>
    <x v="0"/>
    <x v="0"/>
    <d v="2023-12-26T00:00:00"/>
    <x v="0"/>
    <x v="3"/>
    <x v="3"/>
    <x v="0"/>
    <x v="0"/>
    <x v="0"/>
    <x v="0"/>
    <x v="0"/>
    <n v="9"/>
    <n v="0"/>
  </r>
  <r>
    <n v="189"/>
    <d v="2024-01-02T00:00:00"/>
    <x v="3"/>
    <x v="4"/>
    <x v="0"/>
    <x v="0"/>
    <d v="2023-12-27T00:00:00"/>
    <x v="0"/>
    <x v="3"/>
    <x v="3"/>
    <x v="0"/>
    <x v="0"/>
    <x v="0"/>
    <x v="0"/>
    <x v="0"/>
    <n v="9"/>
    <n v="0"/>
  </r>
  <r>
    <n v="188"/>
    <d v="2024-01-02T00:00:00"/>
    <x v="3"/>
    <x v="4"/>
    <x v="0"/>
    <x v="0"/>
    <d v="2023-12-28T00:00:00"/>
    <x v="0"/>
    <x v="3"/>
    <x v="3"/>
    <x v="0"/>
    <x v="0"/>
    <x v="0"/>
    <x v="0"/>
    <x v="0"/>
    <n v="9"/>
    <n v="0"/>
  </r>
  <r>
    <n v="187"/>
    <d v="2024-01-02T00:00:00"/>
    <x v="3"/>
    <x v="4"/>
    <x v="0"/>
    <x v="0"/>
    <d v="2023-12-29T00:00:00"/>
    <x v="0"/>
    <x v="3"/>
    <x v="3"/>
    <x v="0"/>
    <x v="0"/>
    <x v="0"/>
    <x v="0"/>
    <x v="0"/>
    <n v="9"/>
    <n v="0"/>
  </r>
  <r>
    <n v="186"/>
    <d v="2024-01-02T00:00:00"/>
    <x v="3"/>
    <x v="4"/>
    <x v="0"/>
    <x v="0"/>
    <d v="2024-01-01T00:00:00"/>
    <x v="1"/>
    <x v="2"/>
    <x v="2"/>
    <x v="0"/>
    <x v="0"/>
    <x v="0"/>
    <x v="0"/>
    <x v="0"/>
    <n v="9"/>
    <n v="0"/>
  </r>
  <r>
    <n v="185"/>
    <d v="2023-12-19T00:00:00"/>
    <x v="3"/>
    <x v="2"/>
    <x v="0"/>
    <x v="3"/>
    <d v="2023-12-04T00:00:00"/>
    <x v="0"/>
    <x v="3"/>
    <x v="3"/>
    <x v="4"/>
    <x v="0"/>
    <x v="4"/>
    <x v="2"/>
    <x v="2"/>
    <n v="9"/>
    <n v="0"/>
  </r>
  <r>
    <n v="184"/>
    <d v="2023-12-19T00:00:00"/>
    <x v="3"/>
    <x v="2"/>
    <x v="1"/>
    <x v="4"/>
    <d v="2023-12-03T00:00:00"/>
    <x v="0"/>
    <x v="3"/>
    <x v="3"/>
    <x v="4"/>
    <x v="0"/>
    <x v="4"/>
    <x v="2"/>
    <x v="2"/>
    <n v="9"/>
    <n v="9"/>
  </r>
  <r>
    <n v="183"/>
    <d v="2023-12-19T00:00:00"/>
    <x v="3"/>
    <x v="2"/>
    <x v="1"/>
    <x v="4"/>
    <d v="2023-12-02T00:00:00"/>
    <x v="0"/>
    <x v="3"/>
    <x v="3"/>
    <x v="4"/>
    <x v="0"/>
    <x v="4"/>
    <x v="2"/>
    <x v="2"/>
    <n v="9"/>
    <n v="9"/>
  </r>
  <r>
    <n v="182"/>
    <d v="2023-12-19T00:00:00"/>
    <x v="3"/>
    <x v="2"/>
    <x v="1"/>
    <x v="4"/>
    <d v="2023-12-01T00:00:00"/>
    <x v="0"/>
    <x v="3"/>
    <x v="3"/>
    <x v="4"/>
    <x v="0"/>
    <x v="4"/>
    <x v="2"/>
    <x v="2"/>
    <n v="9"/>
    <n v="0"/>
  </r>
  <r>
    <n v="181"/>
    <d v="2023-12-19T00:00:00"/>
    <x v="3"/>
    <x v="2"/>
    <x v="1"/>
    <x v="4"/>
    <d v="2023-11-30T00:00:00"/>
    <x v="0"/>
    <x v="4"/>
    <x v="4"/>
    <x v="4"/>
    <x v="0"/>
    <x v="4"/>
    <x v="2"/>
    <x v="2"/>
    <n v="9"/>
    <n v="0"/>
  </r>
  <r>
    <n v="180"/>
    <d v="2023-12-19T00:00:00"/>
    <x v="3"/>
    <x v="2"/>
    <x v="1"/>
    <x v="4"/>
    <d v="2023-11-29T00:00:00"/>
    <x v="0"/>
    <x v="4"/>
    <x v="4"/>
    <x v="4"/>
    <x v="0"/>
    <x v="4"/>
    <x v="2"/>
    <x v="2"/>
    <n v="9"/>
    <n v="0"/>
  </r>
  <r>
    <n v="179"/>
    <d v="2023-12-19T00:00:00"/>
    <x v="3"/>
    <x v="2"/>
    <x v="1"/>
    <x v="4"/>
    <d v="2023-11-28T00:00:00"/>
    <x v="0"/>
    <x v="4"/>
    <x v="4"/>
    <x v="4"/>
    <x v="0"/>
    <x v="4"/>
    <x v="2"/>
    <x v="2"/>
    <n v="9"/>
    <n v="0"/>
  </r>
  <r>
    <n v="178"/>
    <d v="2023-12-19T00:00:00"/>
    <x v="3"/>
    <x v="2"/>
    <x v="1"/>
    <x v="4"/>
    <d v="2023-11-27T00:00:00"/>
    <x v="0"/>
    <x v="4"/>
    <x v="4"/>
    <x v="4"/>
    <x v="0"/>
    <x v="4"/>
    <x v="2"/>
    <x v="2"/>
    <n v="9"/>
    <n v="0"/>
  </r>
  <r>
    <n v="177"/>
    <d v="2023-11-10T00:00:00"/>
    <x v="3"/>
    <x v="0"/>
    <x v="1"/>
    <x v="2"/>
    <d v="2023-11-06T00:00:00"/>
    <x v="0"/>
    <x v="4"/>
    <x v="4"/>
    <x v="25"/>
    <x v="24"/>
    <x v="27"/>
    <x v="1"/>
    <x v="5"/>
    <n v="9"/>
    <n v="0"/>
  </r>
  <r>
    <n v="176"/>
    <d v="2023-11-10T00:00:00"/>
    <x v="3"/>
    <x v="0"/>
    <x v="1"/>
    <x v="2"/>
    <d v="2023-11-07T00:00:00"/>
    <x v="0"/>
    <x v="4"/>
    <x v="4"/>
    <x v="26"/>
    <x v="25"/>
    <x v="28"/>
    <x v="1"/>
    <x v="1"/>
    <n v="9"/>
    <n v="0"/>
  </r>
  <r>
    <n v="175"/>
    <d v="2023-11-10T00:00:00"/>
    <x v="3"/>
    <x v="0"/>
    <x v="1"/>
    <x v="2"/>
    <d v="2023-11-08T00:00:00"/>
    <x v="0"/>
    <x v="4"/>
    <x v="4"/>
    <x v="26"/>
    <x v="25"/>
    <x v="28"/>
    <x v="1"/>
    <x v="1"/>
    <n v="9"/>
    <n v="0"/>
  </r>
  <r>
    <n v="174"/>
    <d v="2023-11-10T00:00:00"/>
    <x v="3"/>
    <x v="0"/>
    <x v="1"/>
    <x v="2"/>
    <d v="2023-11-09T00:00:00"/>
    <x v="0"/>
    <x v="4"/>
    <x v="4"/>
    <x v="25"/>
    <x v="24"/>
    <x v="27"/>
    <x v="1"/>
    <x v="5"/>
    <n v="9"/>
    <n v="0"/>
  </r>
  <r>
    <n v="173"/>
    <d v="2023-11-07T00:00:00"/>
    <x v="3"/>
    <x v="0"/>
    <x v="1"/>
    <x v="2"/>
    <d v="2023-10-30T00:00:00"/>
    <x v="0"/>
    <x v="5"/>
    <x v="5"/>
    <x v="25"/>
    <x v="24"/>
    <x v="27"/>
    <x v="1"/>
    <x v="5"/>
    <n v="9"/>
    <n v="0"/>
  </r>
  <r>
    <n v="172"/>
    <d v="2023-11-07T00:00:00"/>
    <x v="3"/>
    <x v="4"/>
    <x v="0"/>
    <x v="1"/>
    <d v="2023-10-31T00:00:00"/>
    <x v="0"/>
    <x v="5"/>
    <x v="5"/>
    <x v="0"/>
    <x v="0"/>
    <x v="0"/>
    <x v="0"/>
    <x v="0"/>
    <n v="2"/>
    <n v="0"/>
  </r>
  <r>
    <n v="171"/>
    <d v="2023-11-07T00:00:00"/>
    <x v="3"/>
    <x v="0"/>
    <x v="1"/>
    <x v="2"/>
    <d v="2023-10-31T00:00:00"/>
    <x v="0"/>
    <x v="5"/>
    <x v="5"/>
    <x v="0"/>
    <x v="0"/>
    <x v="0"/>
    <x v="0"/>
    <x v="0"/>
    <n v="3"/>
    <n v="0"/>
  </r>
  <r>
    <n v="170"/>
    <d v="2023-11-07T00:00:00"/>
    <x v="3"/>
    <x v="4"/>
    <x v="0"/>
    <x v="13"/>
    <d v="2023-10-31T00:00:00"/>
    <x v="0"/>
    <x v="5"/>
    <x v="5"/>
    <x v="0"/>
    <x v="0"/>
    <x v="0"/>
    <x v="0"/>
    <x v="0"/>
    <n v="4"/>
    <n v="0"/>
  </r>
  <r>
    <n v="169"/>
    <d v="2023-11-07T00:00:00"/>
    <x v="3"/>
    <x v="1"/>
    <x v="1"/>
    <x v="9"/>
    <d v="2023-11-01T00:00:00"/>
    <x v="0"/>
    <x v="4"/>
    <x v="4"/>
    <x v="27"/>
    <x v="26"/>
    <x v="29"/>
    <x v="2"/>
    <x v="11"/>
    <n v="9"/>
    <n v="0"/>
  </r>
  <r>
    <n v="168"/>
    <d v="2023-11-07T00:00:00"/>
    <x v="3"/>
    <x v="2"/>
    <x v="0"/>
    <x v="1"/>
    <d v="2023-10-26T00:00:00"/>
    <x v="0"/>
    <x v="5"/>
    <x v="5"/>
    <x v="28"/>
    <x v="27"/>
    <x v="30"/>
    <x v="2"/>
    <x v="11"/>
    <n v="6"/>
    <n v="0"/>
  </r>
  <r>
    <n v="167"/>
    <d v="2023-11-07T00:00:00"/>
    <x v="3"/>
    <x v="1"/>
    <x v="1"/>
    <x v="9"/>
    <d v="2023-10-26T00:00:00"/>
    <x v="0"/>
    <x v="5"/>
    <x v="5"/>
    <x v="20"/>
    <x v="28"/>
    <x v="31"/>
    <x v="2"/>
    <x v="10"/>
    <n v="3"/>
    <n v="0"/>
  </r>
  <r>
    <n v="166"/>
    <d v="2023-11-07T00:00:00"/>
    <x v="3"/>
    <x v="1"/>
    <x v="1"/>
    <x v="9"/>
    <d v="2023-10-24T00:00:00"/>
    <x v="0"/>
    <x v="5"/>
    <x v="5"/>
    <x v="27"/>
    <x v="26"/>
    <x v="29"/>
    <x v="2"/>
    <x v="11"/>
    <n v="9"/>
    <n v="0"/>
  </r>
  <r>
    <n v="165"/>
    <d v="2023-11-07T00:00:00"/>
    <x v="3"/>
    <x v="1"/>
    <x v="1"/>
    <x v="2"/>
    <d v="2023-10-25T00:00:00"/>
    <x v="0"/>
    <x v="5"/>
    <x v="5"/>
    <x v="20"/>
    <x v="28"/>
    <x v="31"/>
    <x v="2"/>
    <x v="10"/>
    <n v="9"/>
    <n v="0"/>
  </r>
  <r>
    <n v="164"/>
    <d v="2023-11-07T00:00:00"/>
    <x v="3"/>
    <x v="0"/>
    <x v="1"/>
    <x v="2"/>
    <d v="2023-10-27T00:00:00"/>
    <x v="0"/>
    <x v="5"/>
    <x v="5"/>
    <x v="0"/>
    <x v="0"/>
    <x v="0"/>
    <x v="0"/>
    <x v="0"/>
    <n v="2.5"/>
    <n v="0"/>
  </r>
  <r>
    <n v="163"/>
    <d v="2023-11-07T00:00:00"/>
    <x v="3"/>
    <x v="1"/>
    <x v="1"/>
    <x v="2"/>
    <d v="2023-10-27T00:00:00"/>
    <x v="0"/>
    <x v="5"/>
    <x v="5"/>
    <x v="20"/>
    <x v="28"/>
    <x v="31"/>
    <x v="2"/>
    <x v="10"/>
    <n v="2"/>
    <n v="0"/>
  </r>
  <r>
    <n v="162"/>
    <d v="2023-11-07T00:00:00"/>
    <x v="3"/>
    <x v="1"/>
    <x v="1"/>
    <x v="2"/>
    <d v="2023-10-27T00:00:00"/>
    <x v="0"/>
    <x v="5"/>
    <x v="5"/>
    <x v="27"/>
    <x v="26"/>
    <x v="29"/>
    <x v="2"/>
    <x v="11"/>
    <n v="2"/>
    <n v="0"/>
  </r>
  <r>
    <n v="161"/>
    <d v="2023-11-07T00:00:00"/>
    <x v="3"/>
    <x v="0"/>
    <x v="1"/>
    <x v="9"/>
    <d v="2023-10-27T00:00:00"/>
    <x v="0"/>
    <x v="5"/>
    <x v="5"/>
    <x v="24"/>
    <x v="23"/>
    <x v="25"/>
    <x v="2"/>
    <x v="10"/>
    <n v="2.5"/>
    <n v="0"/>
  </r>
  <r>
    <n v="160"/>
    <d v="2023-11-07T00:00:00"/>
    <x v="3"/>
    <x v="1"/>
    <x v="1"/>
    <x v="2"/>
    <d v="2023-10-19T00:00:00"/>
    <x v="0"/>
    <x v="5"/>
    <x v="5"/>
    <x v="20"/>
    <x v="28"/>
    <x v="31"/>
    <x v="2"/>
    <x v="10"/>
    <n v="6"/>
    <n v="0"/>
  </r>
  <r>
    <n v="159"/>
    <d v="2023-11-07T00:00:00"/>
    <x v="3"/>
    <x v="2"/>
    <x v="0"/>
    <x v="1"/>
    <d v="2023-10-19T00:00:00"/>
    <x v="0"/>
    <x v="5"/>
    <x v="5"/>
    <x v="28"/>
    <x v="27"/>
    <x v="30"/>
    <x v="2"/>
    <x v="11"/>
    <n v="3"/>
    <n v="0"/>
  </r>
  <r>
    <n v="158"/>
    <d v="2023-11-06T00:00:00"/>
    <x v="3"/>
    <x v="0"/>
    <x v="1"/>
    <x v="2"/>
    <d v="2023-10-23T00:00:00"/>
    <x v="0"/>
    <x v="5"/>
    <x v="5"/>
    <x v="1"/>
    <x v="1"/>
    <x v="1"/>
    <x v="1"/>
    <x v="1"/>
    <n v="4"/>
    <n v="0"/>
  </r>
  <r>
    <n v="157"/>
    <d v="2023-11-06T00:00:00"/>
    <x v="3"/>
    <x v="1"/>
    <x v="1"/>
    <x v="9"/>
    <d v="2023-10-23T00:00:00"/>
    <x v="0"/>
    <x v="5"/>
    <x v="5"/>
    <x v="14"/>
    <x v="13"/>
    <x v="15"/>
    <x v="1"/>
    <x v="1"/>
    <n v="5"/>
    <n v="0"/>
  </r>
  <r>
    <n v="156"/>
    <d v="2023-10-24T00:00:00"/>
    <x v="3"/>
    <x v="2"/>
    <x v="1"/>
    <x v="4"/>
    <d v="2023-10-18T00:00:00"/>
    <x v="0"/>
    <x v="5"/>
    <x v="5"/>
    <x v="28"/>
    <x v="27"/>
    <x v="30"/>
    <x v="2"/>
    <x v="11"/>
    <n v="10"/>
    <n v="1"/>
  </r>
  <r>
    <n v="155"/>
    <d v="2023-10-24T00:00:00"/>
    <x v="3"/>
    <x v="2"/>
    <x v="1"/>
    <x v="4"/>
    <d v="2023-10-17T00:00:00"/>
    <x v="0"/>
    <x v="5"/>
    <x v="5"/>
    <x v="28"/>
    <x v="27"/>
    <x v="30"/>
    <x v="2"/>
    <x v="11"/>
    <n v="9"/>
    <n v="0"/>
  </r>
  <r>
    <n v="154"/>
    <d v="2023-10-24T00:00:00"/>
    <x v="3"/>
    <x v="2"/>
    <x v="1"/>
    <x v="4"/>
    <d v="2023-10-16T00:00:00"/>
    <x v="0"/>
    <x v="5"/>
    <x v="5"/>
    <x v="28"/>
    <x v="27"/>
    <x v="30"/>
    <x v="2"/>
    <x v="11"/>
    <n v="9.5"/>
    <n v="1"/>
  </r>
  <r>
    <n v="153"/>
    <d v="2023-10-20T00:00:00"/>
    <x v="3"/>
    <x v="2"/>
    <x v="1"/>
    <x v="9"/>
    <d v="2023-10-10T00:00:00"/>
    <x v="0"/>
    <x v="5"/>
    <x v="5"/>
    <x v="0"/>
    <x v="0"/>
    <x v="0"/>
    <x v="0"/>
    <x v="0"/>
    <n v="5"/>
    <n v="0"/>
  </r>
  <r>
    <n v="152"/>
    <d v="2023-10-20T00:00:00"/>
    <x v="3"/>
    <x v="4"/>
    <x v="0"/>
    <x v="14"/>
    <d v="2023-10-10T00:00:00"/>
    <x v="0"/>
    <x v="5"/>
    <x v="5"/>
    <x v="0"/>
    <x v="0"/>
    <x v="0"/>
    <x v="0"/>
    <x v="0"/>
    <n v="4"/>
    <n v="0"/>
  </r>
  <r>
    <n v="151"/>
    <d v="2023-10-20T00:00:00"/>
    <x v="3"/>
    <x v="4"/>
    <x v="0"/>
    <x v="14"/>
    <d v="2023-10-09T00:00:00"/>
    <x v="0"/>
    <x v="5"/>
    <x v="5"/>
    <x v="0"/>
    <x v="0"/>
    <x v="0"/>
    <x v="0"/>
    <x v="0"/>
    <n v="9"/>
    <n v="0"/>
  </r>
  <r>
    <n v="150"/>
    <d v="2023-10-09T00:00:00"/>
    <x v="3"/>
    <x v="1"/>
    <x v="1"/>
    <x v="9"/>
    <d v="2023-09-29T00:00:00"/>
    <x v="0"/>
    <x v="6"/>
    <x v="6"/>
    <x v="28"/>
    <x v="11"/>
    <x v="13"/>
    <x v="2"/>
    <x v="4"/>
    <n v="2"/>
    <n v="0"/>
  </r>
  <r>
    <n v="149"/>
    <d v="2023-10-09T00:00:00"/>
    <x v="3"/>
    <x v="4"/>
    <x v="0"/>
    <x v="13"/>
    <d v="2023-09-29T00:00:00"/>
    <x v="0"/>
    <x v="6"/>
    <x v="6"/>
    <x v="0"/>
    <x v="0"/>
    <x v="0"/>
    <x v="0"/>
    <x v="0"/>
    <n v="1"/>
    <n v="0"/>
  </r>
  <r>
    <n v="148"/>
    <d v="2023-10-09T00:00:00"/>
    <x v="3"/>
    <x v="0"/>
    <x v="1"/>
    <x v="9"/>
    <d v="2023-09-29T00:00:00"/>
    <x v="0"/>
    <x v="6"/>
    <x v="6"/>
    <x v="24"/>
    <x v="23"/>
    <x v="25"/>
    <x v="2"/>
    <x v="10"/>
    <n v="2"/>
    <n v="0"/>
  </r>
  <r>
    <n v="147"/>
    <d v="2023-10-09T00:00:00"/>
    <x v="3"/>
    <x v="4"/>
    <x v="0"/>
    <x v="7"/>
    <d v="2023-09-29T00:00:00"/>
    <x v="0"/>
    <x v="6"/>
    <x v="6"/>
    <x v="0"/>
    <x v="0"/>
    <x v="0"/>
    <x v="0"/>
    <x v="0"/>
    <n v="1"/>
    <n v="0"/>
  </r>
  <r>
    <n v="146"/>
    <d v="2023-10-09T00:00:00"/>
    <x v="3"/>
    <x v="4"/>
    <x v="0"/>
    <x v="14"/>
    <d v="2023-09-29T00:00:00"/>
    <x v="0"/>
    <x v="6"/>
    <x v="6"/>
    <x v="0"/>
    <x v="0"/>
    <x v="0"/>
    <x v="0"/>
    <x v="0"/>
    <n v="3"/>
    <n v="0"/>
  </r>
  <r>
    <n v="145"/>
    <d v="2023-10-06T00:00:00"/>
    <x v="3"/>
    <x v="1"/>
    <x v="1"/>
    <x v="9"/>
    <d v="2023-10-05T00:00:00"/>
    <x v="0"/>
    <x v="5"/>
    <x v="5"/>
    <x v="28"/>
    <x v="11"/>
    <x v="13"/>
    <x v="2"/>
    <x v="4"/>
    <n v="7"/>
    <n v="0"/>
  </r>
  <r>
    <n v="144"/>
    <d v="2023-10-06T00:00:00"/>
    <x v="3"/>
    <x v="1"/>
    <x v="1"/>
    <x v="9"/>
    <d v="2023-10-06T00:00:00"/>
    <x v="0"/>
    <x v="5"/>
    <x v="5"/>
    <x v="28"/>
    <x v="11"/>
    <x v="13"/>
    <x v="2"/>
    <x v="4"/>
    <n v="9"/>
    <n v="0"/>
  </r>
  <r>
    <n v="143"/>
    <d v="2023-10-06T00:00:00"/>
    <x v="3"/>
    <x v="4"/>
    <x v="0"/>
    <x v="7"/>
    <d v="2023-10-04T00:00:00"/>
    <x v="0"/>
    <x v="5"/>
    <x v="5"/>
    <x v="0"/>
    <x v="0"/>
    <x v="0"/>
    <x v="0"/>
    <x v="0"/>
    <n v="3"/>
    <n v="0"/>
  </r>
  <r>
    <n v="142"/>
    <d v="2023-10-06T00:00:00"/>
    <x v="3"/>
    <x v="1"/>
    <x v="1"/>
    <x v="9"/>
    <d v="2023-10-04T00:00:00"/>
    <x v="0"/>
    <x v="5"/>
    <x v="5"/>
    <x v="28"/>
    <x v="11"/>
    <x v="13"/>
    <x v="2"/>
    <x v="4"/>
    <n v="6"/>
    <n v="0"/>
  </r>
  <r>
    <n v="141"/>
    <d v="2023-10-05T00:00:00"/>
    <x v="3"/>
    <x v="1"/>
    <x v="1"/>
    <x v="9"/>
    <d v="2023-09-27T00:00:00"/>
    <x v="0"/>
    <x v="6"/>
    <x v="6"/>
    <x v="28"/>
    <x v="11"/>
    <x v="13"/>
    <x v="2"/>
    <x v="4"/>
    <n v="7"/>
    <n v="0"/>
  </r>
  <r>
    <n v="140"/>
    <d v="2023-10-05T00:00:00"/>
    <x v="3"/>
    <x v="4"/>
    <x v="0"/>
    <x v="14"/>
    <d v="2023-09-27T00:00:00"/>
    <x v="0"/>
    <x v="6"/>
    <x v="6"/>
    <x v="0"/>
    <x v="0"/>
    <x v="0"/>
    <x v="0"/>
    <x v="0"/>
    <n v="2"/>
    <n v="0"/>
  </r>
  <r>
    <n v="139"/>
    <d v="2023-10-04T00:00:00"/>
    <x v="3"/>
    <x v="0"/>
    <x v="1"/>
    <x v="9"/>
    <d v="2023-09-26T00:00:00"/>
    <x v="0"/>
    <x v="6"/>
    <x v="6"/>
    <x v="28"/>
    <x v="11"/>
    <x v="13"/>
    <x v="2"/>
    <x v="4"/>
    <n v="9"/>
    <n v="0"/>
  </r>
  <r>
    <n v="138"/>
    <d v="2023-10-04T00:00:00"/>
    <x v="3"/>
    <x v="0"/>
    <x v="0"/>
    <x v="14"/>
    <d v="2023-10-03T00:00:00"/>
    <x v="0"/>
    <x v="5"/>
    <x v="5"/>
    <x v="0"/>
    <x v="0"/>
    <x v="0"/>
    <x v="0"/>
    <x v="0"/>
    <n v="2"/>
    <n v="0"/>
  </r>
  <r>
    <n v="137"/>
    <d v="2023-10-04T00:00:00"/>
    <x v="3"/>
    <x v="0"/>
    <x v="1"/>
    <x v="12"/>
    <d v="2023-10-03T00:00:00"/>
    <x v="0"/>
    <x v="5"/>
    <x v="5"/>
    <x v="13"/>
    <x v="12"/>
    <x v="14"/>
    <x v="1"/>
    <x v="5"/>
    <n v="3"/>
    <n v="0"/>
  </r>
  <r>
    <n v="136"/>
    <d v="2023-10-04T00:00:00"/>
    <x v="3"/>
    <x v="1"/>
    <x v="1"/>
    <x v="9"/>
    <d v="2023-10-03T00:00:00"/>
    <x v="0"/>
    <x v="5"/>
    <x v="5"/>
    <x v="28"/>
    <x v="11"/>
    <x v="13"/>
    <x v="2"/>
    <x v="4"/>
    <n v="4"/>
    <n v="0"/>
  </r>
  <r>
    <n v="135"/>
    <d v="2023-10-04T00:00:00"/>
    <x v="3"/>
    <x v="1"/>
    <x v="1"/>
    <x v="9"/>
    <d v="2023-10-02T00:00:00"/>
    <x v="0"/>
    <x v="5"/>
    <x v="5"/>
    <x v="28"/>
    <x v="11"/>
    <x v="13"/>
    <x v="2"/>
    <x v="4"/>
    <n v="9"/>
    <n v="0"/>
  </r>
  <r>
    <n v="134"/>
    <d v="2023-10-02T00:00:00"/>
    <x v="3"/>
    <x v="0"/>
    <x v="0"/>
    <x v="1"/>
    <d v="2023-09-25T00:00:00"/>
    <x v="0"/>
    <x v="6"/>
    <x v="6"/>
    <x v="0"/>
    <x v="0"/>
    <x v="0"/>
    <x v="0"/>
    <x v="0"/>
    <n v="1.5"/>
    <n v="0"/>
  </r>
  <r>
    <n v="133"/>
    <d v="2023-10-02T00:00:00"/>
    <x v="3"/>
    <x v="4"/>
    <x v="1"/>
    <x v="12"/>
    <d v="2023-09-25T00:00:00"/>
    <x v="0"/>
    <x v="6"/>
    <x v="6"/>
    <x v="13"/>
    <x v="12"/>
    <x v="14"/>
    <x v="1"/>
    <x v="5"/>
    <n v="4.5"/>
    <n v="0"/>
  </r>
  <r>
    <n v="132"/>
    <d v="2023-10-02T00:00:00"/>
    <x v="3"/>
    <x v="0"/>
    <x v="0"/>
    <x v="15"/>
    <d v="2023-09-25T00:00:00"/>
    <x v="0"/>
    <x v="6"/>
    <x v="6"/>
    <x v="13"/>
    <x v="12"/>
    <x v="14"/>
    <x v="1"/>
    <x v="5"/>
    <n v="1.5"/>
    <n v="0"/>
  </r>
  <r>
    <n v="131"/>
    <d v="2023-10-02T00:00:00"/>
    <x v="3"/>
    <x v="4"/>
    <x v="0"/>
    <x v="14"/>
    <d v="2023-09-25T00:00:00"/>
    <x v="0"/>
    <x v="6"/>
    <x v="6"/>
    <x v="0"/>
    <x v="0"/>
    <x v="0"/>
    <x v="0"/>
    <x v="0"/>
    <n v="1.5"/>
    <n v="0"/>
  </r>
  <r>
    <n v="130"/>
    <d v="2023-09-25T00:00:00"/>
    <x v="3"/>
    <x v="0"/>
    <x v="1"/>
    <x v="9"/>
    <d v="2023-09-15T00:00:00"/>
    <x v="0"/>
    <x v="6"/>
    <x v="6"/>
    <x v="24"/>
    <x v="23"/>
    <x v="25"/>
    <x v="2"/>
    <x v="10"/>
    <n v="2"/>
    <n v="0"/>
  </r>
  <r>
    <n v="129"/>
    <d v="2023-09-25T00:00:00"/>
    <x v="3"/>
    <x v="4"/>
    <x v="1"/>
    <x v="12"/>
    <d v="2023-09-15T00:00:00"/>
    <x v="0"/>
    <x v="6"/>
    <x v="6"/>
    <x v="14"/>
    <x v="13"/>
    <x v="15"/>
    <x v="1"/>
    <x v="1"/>
    <n v="4"/>
    <n v="0"/>
  </r>
  <r>
    <n v="128"/>
    <d v="2023-09-25T00:00:00"/>
    <x v="3"/>
    <x v="2"/>
    <x v="0"/>
    <x v="1"/>
    <d v="2023-09-15T00:00:00"/>
    <x v="0"/>
    <x v="6"/>
    <x v="6"/>
    <x v="15"/>
    <x v="14"/>
    <x v="16"/>
    <x v="2"/>
    <x v="2"/>
    <n v="3"/>
    <n v="0"/>
  </r>
  <r>
    <n v="127"/>
    <d v="2023-09-25T00:00:00"/>
    <x v="3"/>
    <x v="4"/>
    <x v="1"/>
    <x v="12"/>
    <d v="2023-09-18T00:00:00"/>
    <x v="0"/>
    <x v="6"/>
    <x v="6"/>
    <x v="14"/>
    <x v="13"/>
    <x v="15"/>
    <x v="1"/>
    <x v="1"/>
    <n v="4"/>
    <n v="0"/>
  </r>
  <r>
    <n v="126"/>
    <d v="2023-09-25T00:00:00"/>
    <x v="3"/>
    <x v="0"/>
    <x v="1"/>
    <x v="12"/>
    <d v="2023-09-18T00:00:00"/>
    <x v="0"/>
    <x v="6"/>
    <x v="6"/>
    <x v="13"/>
    <x v="12"/>
    <x v="14"/>
    <x v="1"/>
    <x v="5"/>
    <n v="5"/>
    <n v="0"/>
  </r>
  <r>
    <n v="125"/>
    <d v="2023-09-25T00:00:00"/>
    <x v="3"/>
    <x v="2"/>
    <x v="0"/>
    <x v="1"/>
    <d v="2023-09-19T00:00:00"/>
    <x v="0"/>
    <x v="6"/>
    <x v="6"/>
    <x v="15"/>
    <x v="14"/>
    <x v="16"/>
    <x v="2"/>
    <x v="2"/>
    <n v="3"/>
    <n v="0"/>
  </r>
  <r>
    <n v="124"/>
    <d v="2023-09-25T00:00:00"/>
    <x v="3"/>
    <x v="0"/>
    <x v="1"/>
    <x v="12"/>
    <d v="2023-09-19T00:00:00"/>
    <x v="0"/>
    <x v="6"/>
    <x v="6"/>
    <x v="13"/>
    <x v="12"/>
    <x v="14"/>
    <x v="1"/>
    <x v="5"/>
    <n v="3"/>
    <n v="0"/>
  </r>
  <r>
    <n v="123"/>
    <d v="2023-09-25T00:00:00"/>
    <x v="3"/>
    <x v="4"/>
    <x v="1"/>
    <x v="12"/>
    <d v="2023-09-19T00:00:00"/>
    <x v="0"/>
    <x v="6"/>
    <x v="6"/>
    <x v="14"/>
    <x v="13"/>
    <x v="15"/>
    <x v="1"/>
    <x v="1"/>
    <n v="3"/>
    <n v="0"/>
  </r>
  <r>
    <n v="122"/>
    <d v="2023-09-25T00:00:00"/>
    <x v="3"/>
    <x v="0"/>
    <x v="0"/>
    <x v="14"/>
    <d v="2023-09-20T00:00:00"/>
    <x v="0"/>
    <x v="6"/>
    <x v="6"/>
    <x v="0"/>
    <x v="0"/>
    <x v="0"/>
    <x v="0"/>
    <x v="0"/>
    <n v="3"/>
    <n v="0"/>
  </r>
  <r>
    <n v="121"/>
    <d v="2023-09-25T00:00:00"/>
    <x v="3"/>
    <x v="1"/>
    <x v="1"/>
    <x v="9"/>
    <d v="2023-09-20T00:00:00"/>
    <x v="0"/>
    <x v="6"/>
    <x v="6"/>
    <x v="16"/>
    <x v="15"/>
    <x v="17"/>
    <x v="2"/>
    <x v="7"/>
    <n v="4"/>
    <n v="0"/>
  </r>
  <r>
    <n v="120"/>
    <d v="2023-09-25T00:00:00"/>
    <x v="3"/>
    <x v="7"/>
    <x v="1"/>
    <x v="11"/>
    <d v="2023-09-20T00:00:00"/>
    <x v="0"/>
    <x v="6"/>
    <x v="6"/>
    <x v="0"/>
    <x v="0"/>
    <x v="0"/>
    <x v="0"/>
    <x v="0"/>
    <n v="1.5"/>
    <n v="0"/>
  </r>
  <r>
    <n v="119"/>
    <d v="2023-09-25T00:00:00"/>
    <x v="3"/>
    <x v="7"/>
    <x v="0"/>
    <x v="3"/>
    <d v="2023-09-20T00:00:00"/>
    <x v="0"/>
    <x v="6"/>
    <x v="6"/>
    <x v="0"/>
    <x v="0"/>
    <x v="0"/>
    <x v="0"/>
    <x v="0"/>
    <n v="0.5"/>
    <n v="0"/>
  </r>
  <r>
    <n v="118"/>
    <d v="2023-09-22T00:00:00"/>
    <x v="3"/>
    <x v="4"/>
    <x v="1"/>
    <x v="12"/>
    <d v="2023-09-21T00:00:00"/>
    <x v="0"/>
    <x v="6"/>
    <x v="6"/>
    <x v="14"/>
    <x v="13"/>
    <x v="15"/>
    <x v="1"/>
    <x v="1"/>
    <n v="5"/>
    <n v="0"/>
  </r>
  <r>
    <n v="117"/>
    <d v="2023-09-22T00:00:00"/>
    <x v="3"/>
    <x v="4"/>
    <x v="0"/>
    <x v="14"/>
    <d v="2023-09-21T00:00:00"/>
    <x v="0"/>
    <x v="6"/>
    <x v="6"/>
    <x v="0"/>
    <x v="0"/>
    <x v="0"/>
    <x v="0"/>
    <x v="0"/>
    <n v="4"/>
    <n v="0"/>
  </r>
  <r>
    <n v="116"/>
    <d v="2023-09-22T00:00:00"/>
    <x v="3"/>
    <x v="0"/>
    <x v="1"/>
    <x v="9"/>
    <d v="2023-09-22T00:00:00"/>
    <x v="0"/>
    <x v="6"/>
    <x v="6"/>
    <x v="24"/>
    <x v="23"/>
    <x v="25"/>
    <x v="2"/>
    <x v="10"/>
    <n v="1"/>
    <n v="0"/>
  </r>
  <r>
    <n v="115"/>
    <d v="2023-09-22T00:00:00"/>
    <x v="3"/>
    <x v="4"/>
    <x v="0"/>
    <x v="1"/>
    <d v="2023-09-22T00:00:00"/>
    <x v="0"/>
    <x v="6"/>
    <x v="6"/>
    <x v="0"/>
    <x v="0"/>
    <x v="0"/>
    <x v="0"/>
    <x v="0"/>
    <n v="0.5"/>
    <n v="0"/>
  </r>
  <r>
    <n v="114"/>
    <d v="2023-09-22T00:00:00"/>
    <x v="3"/>
    <x v="4"/>
    <x v="0"/>
    <x v="14"/>
    <d v="2023-09-22T00:00:00"/>
    <x v="0"/>
    <x v="6"/>
    <x v="6"/>
    <x v="0"/>
    <x v="0"/>
    <x v="0"/>
    <x v="0"/>
    <x v="0"/>
    <n v="7.5"/>
    <n v="0"/>
  </r>
  <r>
    <n v="113"/>
    <d v="2023-09-15T00:00:00"/>
    <x v="3"/>
    <x v="4"/>
    <x v="1"/>
    <x v="12"/>
    <d v="2023-09-11T00:00:00"/>
    <x v="0"/>
    <x v="6"/>
    <x v="6"/>
    <x v="0"/>
    <x v="0"/>
    <x v="0"/>
    <x v="0"/>
    <x v="0"/>
    <n v="5"/>
    <n v="1"/>
  </r>
  <r>
    <n v="112"/>
    <d v="2023-09-15T00:00:00"/>
    <x v="3"/>
    <x v="4"/>
    <x v="0"/>
    <x v="1"/>
    <d v="2023-09-01T00:00:00"/>
    <x v="0"/>
    <x v="6"/>
    <x v="6"/>
    <x v="0"/>
    <x v="0"/>
    <x v="0"/>
    <x v="0"/>
    <x v="0"/>
    <n v="2"/>
    <n v="0"/>
  </r>
  <r>
    <n v="111"/>
    <d v="2023-09-15T00:00:00"/>
    <x v="3"/>
    <x v="0"/>
    <x v="1"/>
    <x v="9"/>
    <d v="2023-09-01T00:00:00"/>
    <x v="0"/>
    <x v="6"/>
    <x v="6"/>
    <x v="24"/>
    <x v="23"/>
    <x v="25"/>
    <x v="2"/>
    <x v="10"/>
    <n v="2"/>
    <n v="0"/>
  </r>
  <r>
    <n v="110"/>
    <d v="2023-09-15T00:00:00"/>
    <x v="3"/>
    <x v="0"/>
    <x v="0"/>
    <x v="7"/>
    <d v="2023-09-01T00:00:00"/>
    <x v="0"/>
    <x v="6"/>
    <x v="6"/>
    <x v="0"/>
    <x v="0"/>
    <x v="0"/>
    <x v="0"/>
    <x v="0"/>
    <n v="5"/>
    <n v="0"/>
  </r>
  <r>
    <n v="109"/>
    <d v="2023-09-15T00:00:00"/>
    <x v="3"/>
    <x v="2"/>
    <x v="1"/>
    <x v="9"/>
    <d v="2023-09-13T00:00:00"/>
    <x v="0"/>
    <x v="6"/>
    <x v="6"/>
    <x v="15"/>
    <x v="14"/>
    <x v="16"/>
    <x v="2"/>
    <x v="2"/>
    <n v="9"/>
    <n v="0"/>
  </r>
  <r>
    <n v="108"/>
    <d v="2023-09-15T00:00:00"/>
    <x v="3"/>
    <x v="4"/>
    <x v="0"/>
    <x v="7"/>
    <d v="2023-09-06T00:00:00"/>
    <x v="0"/>
    <x v="6"/>
    <x v="6"/>
    <x v="0"/>
    <x v="0"/>
    <x v="0"/>
    <x v="0"/>
    <x v="0"/>
    <n v="2"/>
    <n v="0"/>
  </r>
  <r>
    <n v="107"/>
    <d v="2023-09-15T00:00:00"/>
    <x v="3"/>
    <x v="0"/>
    <x v="0"/>
    <x v="14"/>
    <d v="2023-09-06T00:00:00"/>
    <x v="0"/>
    <x v="6"/>
    <x v="6"/>
    <x v="0"/>
    <x v="0"/>
    <x v="0"/>
    <x v="0"/>
    <x v="0"/>
    <n v="3"/>
    <n v="0"/>
  </r>
  <r>
    <n v="106"/>
    <d v="2023-09-15T00:00:00"/>
    <x v="3"/>
    <x v="4"/>
    <x v="0"/>
    <x v="1"/>
    <d v="2023-09-06T00:00:00"/>
    <x v="0"/>
    <x v="6"/>
    <x v="6"/>
    <x v="0"/>
    <x v="0"/>
    <x v="0"/>
    <x v="0"/>
    <x v="0"/>
    <n v="2"/>
    <n v="0"/>
  </r>
  <r>
    <n v="105"/>
    <d v="2023-09-15T00:00:00"/>
    <x v="3"/>
    <x v="0"/>
    <x v="1"/>
    <x v="2"/>
    <d v="2023-09-06T00:00:00"/>
    <x v="0"/>
    <x v="6"/>
    <x v="6"/>
    <x v="29"/>
    <x v="29"/>
    <x v="32"/>
    <x v="2"/>
    <x v="2"/>
    <n v="2"/>
    <n v="0"/>
  </r>
  <r>
    <n v="104"/>
    <d v="2023-09-15T00:00:00"/>
    <x v="3"/>
    <x v="4"/>
    <x v="1"/>
    <x v="12"/>
    <d v="2023-09-08T00:00:00"/>
    <x v="0"/>
    <x v="6"/>
    <x v="6"/>
    <x v="0"/>
    <x v="0"/>
    <x v="0"/>
    <x v="0"/>
    <x v="0"/>
    <n v="9"/>
    <n v="0"/>
  </r>
  <r>
    <n v="103"/>
    <d v="2023-09-15T00:00:00"/>
    <x v="3"/>
    <x v="4"/>
    <x v="1"/>
    <x v="12"/>
    <d v="2023-09-07T00:00:00"/>
    <x v="0"/>
    <x v="6"/>
    <x v="6"/>
    <x v="0"/>
    <x v="0"/>
    <x v="0"/>
    <x v="0"/>
    <x v="0"/>
    <n v="9"/>
    <n v="0"/>
  </r>
  <r>
    <n v="102"/>
    <d v="2023-09-15T00:00:00"/>
    <x v="3"/>
    <x v="2"/>
    <x v="0"/>
    <x v="3"/>
    <d v="2023-09-14T00:00:00"/>
    <x v="0"/>
    <x v="6"/>
    <x v="6"/>
    <x v="15"/>
    <x v="14"/>
    <x v="16"/>
    <x v="2"/>
    <x v="2"/>
    <n v="9"/>
    <n v="0"/>
  </r>
  <r>
    <n v="101"/>
    <d v="2023-09-15T00:00:00"/>
    <x v="3"/>
    <x v="2"/>
    <x v="1"/>
    <x v="9"/>
    <d v="2023-09-12T00:00:00"/>
    <x v="0"/>
    <x v="6"/>
    <x v="6"/>
    <x v="15"/>
    <x v="14"/>
    <x v="16"/>
    <x v="2"/>
    <x v="2"/>
    <n v="9"/>
    <n v="0"/>
  </r>
  <r>
    <n v="100"/>
    <d v="2023-09-15T00:00:00"/>
    <x v="3"/>
    <x v="2"/>
    <x v="0"/>
    <x v="3"/>
    <d v="2023-09-11T00:00:00"/>
    <x v="0"/>
    <x v="6"/>
    <x v="6"/>
    <x v="15"/>
    <x v="14"/>
    <x v="16"/>
    <x v="2"/>
    <x v="2"/>
    <n v="5"/>
    <n v="1"/>
  </r>
  <r>
    <n v="98"/>
    <d v="2023-09-06T00:00:00"/>
    <x v="3"/>
    <x v="1"/>
    <x v="1"/>
    <x v="4"/>
    <d v="2023-09-05T00:00:00"/>
    <x v="0"/>
    <x v="6"/>
    <x v="6"/>
    <x v="17"/>
    <x v="16"/>
    <x v="18"/>
    <x v="2"/>
    <x v="2"/>
    <n v="9"/>
    <n v="0"/>
  </r>
  <r>
    <n v="97"/>
    <d v="2023-09-06T00:00:00"/>
    <x v="3"/>
    <x v="1"/>
    <x v="1"/>
    <x v="4"/>
    <d v="2023-09-04T00:00:00"/>
    <x v="0"/>
    <x v="6"/>
    <x v="6"/>
    <x v="17"/>
    <x v="16"/>
    <x v="18"/>
    <x v="2"/>
    <x v="2"/>
    <n v="9"/>
    <n v="0"/>
  </r>
  <r>
    <n v="96"/>
    <d v="2023-08-30T00:00:00"/>
    <x v="3"/>
    <x v="4"/>
    <x v="0"/>
    <x v="1"/>
    <d v="2023-08-30T00:00:00"/>
    <x v="0"/>
    <x v="7"/>
    <x v="8"/>
    <x v="0"/>
    <x v="0"/>
    <x v="0"/>
    <x v="0"/>
    <x v="0"/>
    <n v="5"/>
    <n v="0"/>
  </r>
  <r>
    <n v="95"/>
    <d v="2023-08-30T00:00:00"/>
    <x v="3"/>
    <x v="0"/>
    <x v="1"/>
    <x v="12"/>
    <d v="2023-08-29T00:00:00"/>
    <x v="0"/>
    <x v="7"/>
    <x v="8"/>
    <x v="30"/>
    <x v="30"/>
    <x v="33"/>
    <x v="1"/>
    <x v="5"/>
    <n v="3"/>
    <n v="0"/>
  </r>
  <r>
    <n v="94"/>
    <d v="2023-08-30T00:00:00"/>
    <x v="3"/>
    <x v="4"/>
    <x v="0"/>
    <x v="3"/>
    <d v="2023-08-29T00:00:00"/>
    <x v="0"/>
    <x v="7"/>
    <x v="8"/>
    <x v="0"/>
    <x v="0"/>
    <x v="0"/>
    <x v="0"/>
    <x v="0"/>
    <n v="1"/>
    <n v="0"/>
  </r>
  <r>
    <n v="93"/>
    <d v="2023-08-30T00:00:00"/>
    <x v="3"/>
    <x v="2"/>
    <x v="1"/>
    <x v="9"/>
    <d v="2023-08-29T00:00:00"/>
    <x v="0"/>
    <x v="7"/>
    <x v="8"/>
    <x v="0"/>
    <x v="0"/>
    <x v="0"/>
    <x v="0"/>
    <x v="0"/>
    <n v="5"/>
    <n v="0"/>
  </r>
  <r>
    <n v="92"/>
    <d v="2023-08-30T00:00:00"/>
    <x v="3"/>
    <x v="0"/>
    <x v="1"/>
    <x v="9"/>
    <d v="2023-08-23T00:00:00"/>
    <x v="0"/>
    <x v="7"/>
    <x v="8"/>
    <x v="24"/>
    <x v="23"/>
    <x v="25"/>
    <x v="2"/>
    <x v="10"/>
    <n v="2"/>
    <n v="0"/>
  </r>
  <r>
    <n v="91"/>
    <d v="2023-08-30T00:00:00"/>
    <x v="3"/>
    <x v="4"/>
    <x v="0"/>
    <x v="7"/>
    <d v="2023-08-23T00:00:00"/>
    <x v="0"/>
    <x v="7"/>
    <x v="8"/>
    <x v="0"/>
    <x v="0"/>
    <x v="0"/>
    <x v="0"/>
    <x v="0"/>
    <n v="7"/>
    <n v="0"/>
  </r>
  <r>
    <n v="90"/>
    <d v="2023-08-30T00:00:00"/>
    <x v="3"/>
    <x v="4"/>
    <x v="0"/>
    <x v="7"/>
    <d v="2023-08-22T00:00:00"/>
    <x v="0"/>
    <x v="7"/>
    <x v="8"/>
    <x v="0"/>
    <x v="0"/>
    <x v="0"/>
    <x v="0"/>
    <x v="0"/>
    <n v="9"/>
    <n v="0"/>
  </r>
  <r>
    <n v="89"/>
    <d v="2023-08-30T00:00:00"/>
    <x v="3"/>
    <x v="4"/>
    <x v="0"/>
    <x v="14"/>
    <d v="2023-08-21T00:00:00"/>
    <x v="0"/>
    <x v="7"/>
    <x v="8"/>
    <x v="0"/>
    <x v="0"/>
    <x v="0"/>
    <x v="0"/>
    <x v="0"/>
    <n v="9"/>
    <n v="0"/>
  </r>
  <r>
    <n v="88"/>
    <d v="2023-08-30T00:00:00"/>
    <x v="3"/>
    <x v="4"/>
    <x v="0"/>
    <x v="14"/>
    <d v="2023-08-18T00:00:00"/>
    <x v="0"/>
    <x v="7"/>
    <x v="8"/>
    <x v="0"/>
    <x v="0"/>
    <x v="0"/>
    <x v="0"/>
    <x v="0"/>
    <n v="3"/>
    <n v="0"/>
  </r>
  <r>
    <n v="87"/>
    <d v="2023-08-30T00:00:00"/>
    <x v="3"/>
    <x v="0"/>
    <x v="1"/>
    <x v="12"/>
    <d v="2023-08-18T00:00:00"/>
    <x v="0"/>
    <x v="7"/>
    <x v="8"/>
    <x v="30"/>
    <x v="30"/>
    <x v="33"/>
    <x v="1"/>
    <x v="5"/>
    <n v="3"/>
    <n v="0"/>
  </r>
  <r>
    <n v="86"/>
    <d v="2023-08-30T00:00:00"/>
    <x v="3"/>
    <x v="0"/>
    <x v="1"/>
    <x v="9"/>
    <d v="2023-08-18T00:00:00"/>
    <x v="0"/>
    <x v="7"/>
    <x v="8"/>
    <x v="24"/>
    <x v="23"/>
    <x v="25"/>
    <x v="2"/>
    <x v="10"/>
    <n v="3"/>
    <n v="0"/>
  </r>
  <r>
    <n v="85"/>
    <d v="2023-08-30T00:00:00"/>
    <x v="3"/>
    <x v="4"/>
    <x v="0"/>
    <x v="14"/>
    <d v="2023-08-17T00:00:00"/>
    <x v="0"/>
    <x v="7"/>
    <x v="8"/>
    <x v="0"/>
    <x v="0"/>
    <x v="0"/>
    <x v="0"/>
    <x v="0"/>
    <n v="9"/>
    <n v="0"/>
  </r>
  <r>
    <n v="84"/>
    <d v="2023-08-30T00:00:00"/>
    <x v="3"/>
    <x v="2"/>
    <x v="1"/>
    <x v="9"/>
    <d v="2023-08-16T00:00:00"/>
    <x v="0"/>
    <x v="7"/>
    <x v="8"/>
    <x v="0"/>
    <x v="0"/>
    <x v="0"/>
    <x v="0"/>
    <x v="0"/>
    <n v="9"/>
    <n v="0"/>
  </r>
  <r>
    <n v="83"/>
    <d v="2023-08-30T00:00:00"/>
    <x v="3"/>
    <x v="4"/>
    <x v="0"/>
    <x v="7"/>
    <d v="2023-08-11T00:00:00"/>
    <x v="0"/>
    <x v="7"/>
    <x v="8"/>
    <x v="0"/>
    <x v="0"/>
    <x v="0"/>
    <x v="0"/>
    <x v="0"/>
    <n v="1"/>
    <n v="0"/>
  </r>
  <r>
    <n v="82"/>
    <d v="2023-08-30T00:00:00"/>
    <x v="3"/>
    <x v="4"/>
    <x v="0"/>
    <x v="1"/>
    <d v="2023-08-11T00:00:00"/>
    <x v="0"/>
    <x v="7"/>
    <x v="8"/>
    <x v="0"/>
    <x v="0"/>
    <x v="0"/>
    <x v="0"/>
    <x v="0"/>
    <n v="1"/>
    <n v="0"/>
  </r>
  <r>
    <n v="81"/>
    <d v="2023-08-30T00:00:00"/>
    <x v="3"/>
    <x v="2"/>
    <x v="1"/>
    <x v="9"/>
    <d v="2023-08-11T00:00:00"/>
    <x v="0"/>
    <x v="7"/>
    <x v="8"/>
    <x v="0"/>
    <x v="0"/>
    <x v="0"/>
    <x v="0"/>
    <x v="0"/>
    <n v="4"/>
    <n v="0"/>
  </r>
  <r>
    <n v="80"/>
    <d v="2023-08-30T00:00:00"/>
    <x v="3"/>
    <x v="0"/>
    <x v="1"/>
    <x v="9"/>
    <d v="2023-08-11T00:00:00"/>
    <x v="0"/>
    <x v="7"/>
    <x v="8"/>
    <x v="24"/>
    <x v="23"/>
    <x v="25"/>
    <x v="2"/>
    <x v="10"/>
    <n v="3"/>
    <n v="0"/>
  </r>
  <r>
    <n v="79"/>
    <d v="2023-08-30T00:00:00"/>
    <x v="3"/>
    <x v="2"/>
    <x v="1"/>
    <x v="9"/>
    <d v="2023-08-04T00:00:00"/>
    <x v="0"/>
    <x v="7"/>
    <x v="8"/>
    <x v="0"/>
    <x v="0"/>
    <x v="0"/>
    <x v="0"/>
    <x v="0"/>
    <n v="5"/>
    <n v="0"/>
  </r>
  <r>
    <n v="78"/>
    <d v="2023-08-30T00:00:00"/>
    <x v="3"/>
    <x v="0"/>
    <x v="1"/>
    <x v="9"/>
    <d v="2023-08-04T00:00:00"/>
    <x v="0"/>
    <x v="7"/>
    <x v="8"/>
    <x v="31"/>
    <x v="31"/>
    <x v="34"/>
    <x v="3"/>
    <x v="12"/>
    <n v="4"/>
    <n v="0"/>
  </r>
  <r>
    <n v="77"/>
    <d v="2023-08-15T00:00:00"/>
    <x v="3"/>
    <x v="4"/>
    <x v="0"/>
    <x v="1"/>
    <d v="2023-08-15T00:00:00"/>
    <x v="0"/>
    <x v="7"/>
    <x v="8"/>
    <x v="0"/>
    <x v="0"/>
    <x v="0"/>
    <x v="0"/>
    <x v="0"/>
    <n v="0.5"/>
    <n v="0"/>
  </r>
  <r>
    <n v="76"/>
    <d v="2023-08-15T00:00:00"/>
    <x v="3"/>
    <x v="4"/>
    <x v="1"/>
    <x v="12"/>
    <d v="2023-08-15T00:00:00"/>
    <x v="0"/>
    <x v="7"/>
    <x v="8"/>
    <x v="7"/>
    <x v="5"/>
    <x v="7"/>
    <x v="3"/>
    <x v="0"/>
    <n v="2.5"/>
    <n v="0"/>
  </r>
  <r>
    <n v="75"/>
    <d v="2023-08-15T00:00:00"/>
    <x v="3"/>
    <x v="0"/>
    <x v="1"/>
    <x v="12"/>
    <d v="2023-08-15T00:00:00"/>
    <x v="0"/>
    <x v="7"/>
    <x v="8"/>
    <x v="30"/>
    <x v="30"/>
    <x v="33"/>
    <x v="1"/>
    <x v="5"/>
    <n v="6"/>
    <n v="0"/>
  </r>
  <r>
    <n v="74"/>
    <d v="2023-08-14T00:00:00"/>
    <x v="3"/>
    <x v="2"/>
    <x v="1"/>
    <x v="16"/>
    <d v="2023-08-14T00:00:00"/>
    <x v="0"/>
    <x v="7"/>
    <x v="8"/>
    <x v="0"/>
    <x v="0"/>
    <x v="0"/>
    <x v="0"/>
    <x v="0"/>
    <n v="2"/>
    <n v="0"/>
  </r>
  <r>
    <n v="73"/>
    <d v="2023-08-14T00:00:00"/>
    <x v="3"/>
    <x v="0"/>
    <x v="1"/>
    <x v="12"/>
    <d v="2023-08-14T00:00:00"/>
    <x v="0"/>
    <x v="7"/>
    <x v="8"/>
    <x v="30"/>
    <x v="30"/>
    <x v="33"/>
    <x v="1"/>
    <x v="5"/>
    <n v="5"/>
    <n v="0"/>
  </r>
  <r>
    <n v="72"/>
    <d v="2023-08-14T00:00:00"/>
    <x v="3"/>
    <x v="4"/>
    <x v="1"/>
    <x v="2"/>
    <d v="2023-08-14T00:00:00"/>
    <x v="0"/>
    <x v="7"/>
    <x v="8"/>
    <x v="7"/>
    <x v="5"/>
    <x v="7"/>
    <x v="3"/>
    <x v="0"/>
    <n v="2"/>
    <n v="0"/>
  </r>
  <r>
    <n v="70"/>
    <d v="2023-08-08T00:00:00"/>
    <x v="3"/>
    <x v="4"/>
    <x v="0"/>
    <x v="14"/>
    <d v="2023-08-07T00:00:00"/>
    <x v="0"/>
    <x v="7"/>
    <x v="8"/>
    <x v="0"/>
    <x v="0"/>
    <x v="0"/>
    <x v="0"/>
    <x v="0"/>
    <n v="1"/>
    <n v="0"/>
  </r>
  <r>
    <n v="69"/>
    <d v="2023-08-08T00:00:00"/>
    <x v="3"/>
    <x v="4"/>
    <x v="1"/>
    <x v="12"/>
    <d v="2023-08-07T00:00:00"/>
    <x v="0"/>
    <x v="7"/>
    <x v="8"/>
    <x v="24"/>
    <x v="23"/>
    <x v="25"/>
    <x v="2"/>
    <x v="10"/>
    <n v="1"/>
    <n v="0"/>
  </r>
  <r>
    <n v="68"/>
    <d v="2023-08-08T00:00:00"/>
    <x v="3"/>
    <x v="2"/>
    <x v="1"/>
    <x v="10"/>
    <d v="2023-08-07T00:00:00"/>
    <x v="0"/>
    <x v="7"/>
    <x v="8"/>
    <x v="32"/>
    <x v="32"/>
    <x v="35"/>
    <x v="2"/>
    <x v="4"/>
    <n v="2"/>
    <n v="0"/>
  </r>
  <r>
    <n v="67"/>
    <d v="2023-08-08T00:00:00"/>
    <x v="3"/>
    <x v="2"/>
    <x v="1"/>
    <x v="2"/>
    <d v="2023-08-07T00:00:00"/>
    <x v="0"/>
    <x v="7"/>
    <x v="8"/>
    <x v="32"/>
    <x v="32"/>
    <x v="35"/>
    <x v="2"/>
    <x v="4"/>
    <n v="4"/>
    <n v="0"/>
  </r>
  <r>
    <n v="66"/>
    <d v="2023-08-08T00:00:00"/>
    <x v="3"/>
    <x v="4"/>
    <x v="0"/>
    <x v="1"/>
    <d v="2023-08-07T00:00:00"/>
    <x v="0"/>
    <x v="7"/>
    <x v="8"/>
    <x v="0"/>
    <x v="0"/>
    <x v="0"/>
    <x v="0"/>
    <x v="0"/>
    <n v="1"/>
    <n v="0"/>
  </r>
  <r>
    <n v="65"/>
    <d v="2023-08-08T00:00:00"/>
    <x v="3"/>
    <x v="4"/>
    <x v="0"/>
    <x v="7"/>
    <d v="2023-08-08T00:00:00"/>
    <x v="0"/>
    <x v="7"/>
    <x v="8"/>
    <x v="0"/>
    <x v="0"/>
    <x v="0"/>
    <x v="0"/>
    <x v="0"/>
    <n v="1"/>
    <n v="0"/>
  </r>
  <r>
    <n v="64"/>
    <d v="2023-08-08T00:00:00"/>
    <x v="3"/>
    <x v="4"/>
    <x v="1"/>
    <x v="12"/>
    <d v="2023-08-08T00:00:00"/>
    <x v="0"/>
    <x v="7"/>
    <x v="8"/>
    <x v="7"/>
    <x v="5"/>
    <x v="7"/>
    <x v="3"/>
    <x v="0"/>
    <n v="3"/>
    <n v="0"/>
  </r>
  <r>
    <n v="63"/>
    <d v="2023-08-08T00:00:00"/>
    <x v="3"/>
    <x v="4"/>
    <x v="0"/>
    <x v="1"/>
    <d v="2023-08-08T00:00:00"/>
    <x v="0"/>
    <x v="7"/>
    <x v="8"/>
    <x v="0"/>
    <x v="0"/>
    <x v="0"/>
    <x v="0"/>
    <x v="0"/>
    <n v="0.5"/>
    <n v="0"/>
  </r>
  <r>
    <n v="62"/>
    <d v="2023-08-08T00:00:00"/>
    <x v="3"/>
    <x v="0"/>
    <x v="1"/>
    <x v="2"/>
    <d v="2023-08-08T00:00:00"/>
    <x v="0"/>
    <x v="7"/>
    <x v="8"/>
    <x v="32"/>
    <x v="32"/>
    <x v="35"/>
    <x v="2"/>
    <x v="4"/>
    <n v="4.5"/>
    <n v="0"/>
  </r>
  <r>
    <n v="61"/>
    <d v="2023-08-08T00:00:00"/>
    <x v="3"/>
    <x v="4"/>
    <x v="1"/>
    <x v="12"/>
    <d v="2023-07-06T00:00:00"/>
    <x v="0"/>
    <x v="0"/>
    <x v="9"/>
    <x v="24"/>
    <x v="23"/>
    <x v="25"/>
    <x v="2"/>
    <x v="10"/>
    <n v="9"/>
    <n v="0"/>
  </r>
  <r>
    <n v="60"/>
    <d v="2023-08-08T00:00:00"/>
    <x v="3"/>
    <x v="4"/>
    <x v="1"/>
    <x v="12"/>
    <d v="2023-07-05T00:00:00"/>
    <x v="0"/>
    <x v="0"/>
    <x v="9"/>
    <x v="7"/>
    <x v="5"/>
    <x v="7"/>
    <x v="3"/>
    <x v="0"/>
    <n v="3"/>
    <n v="0"/>
  </r>
  <r>
    <n v="59"/>
    <d v="2023-08-08T00:00:00"/>
    <x v="3"/>
    <x v="0"/>
    <x v="1"/>
    <x v="2"/>
    <d v="2023-07-05T00:00:00"/>
    <x v="0"/>
    <x v="0"/>
    <x v="9"/>
    <x v="24"/>
    <x v="23"/>
    <x v="25"/>
    <x v="2"/>
    <x v="10"/>
    <n v="2"/>
    <n v="0"/>
  </r>
  <r>
    <n v="58"/>
    <d v="2023-08-08T00:00:00"/>
    <x v="3"/>
    <x v="0"/>
    <x v="0"/>
    <x v="7"/>
    <d v="2023-07-05T00:00:00"/>
    <x v="0"/>
    <x v="0"/>
    <x v="9"/>
    <x v="24"/>
    <x v="23"/>
    <x v="25"/>
    <x v="2"/>
    <x v="10"/>
    <n v="3"/>
    <n v="0"/>
  </r>
  <r>
    <n v="57"/>
    <d v="2023-08-08T00:00:00"/>
    <x v="3"/>
    <x v="3"/>
    <x v="0"/>
    <x v="7"/>
    <d v="2023-07-05T00:00:00"/>
    <x v="0"/>
    <x v="0"/>
    <x v="9"/>
    <x v="22"/>
    <x v="21"/>
    <x v="23"/>
    <x v="2"/>
    <x v="2"/>
    <n v="1"/>
    <n v="0"/>
  </r>
  <r>
    <n v="56"/>
    <d v="2023-08-08T00:00:00"/>
    <x v="3"/>
    <x v="4"/>
    <x v="1"/>
    <x v="12"/>
    <d v="2023-07-04T00:00:00"/>
    <x v="0"/>
    <x v="0"/>
    <x v="9"/>
    <x v="7"/>
    <x v="5"/>
    <x v="7"/>
    <x v="3"/>
    <x v="0"/>
    <n v="5"/>
    <n v="0"/>
  </r>
  <r>
    <n v="55"/>
    <d v="2023-08-08T00:00:00"/>
    <x v="3"/>
    <x v="0"/>
    <x v="1"/>
    <x v="16"/>
    <d v="2023-07-04T00:00:00"/>
    <x v="0"/>
    <x v="0"/>
    <x v="9"/>
    <x v="0"/>
    <x v="0"/>
    <x v="0"/>
    <x v="0"/>
    <x v="0"/>
    <n v="2"/>
    <n v="0"/>
  </r>
  <r>
    <n v="54"/>
    <d v="2023-08-08T00:00:00"/>
    <x v="3"/>
    <x v="0"/>
    <x v="0"/>
    <x v="3"/>
    <d v="2023-07-04T00:00:00"/>
    <x v="0"/>
    <x v="0"/>
    <x v="9"/>
    <x v="0"/>
    <x v="0"/>
    <x v="0"/>
    <x v="0"/>
    <x v="0"/>
    <n v="2"/>
    <n v="0"/>
  </r>
  <r>
    <n v="53"/>
    <d v="2023-08-08T00:00:00"/>
    <x v="3"/>
    <x v="4"/>
    <x v="1"/>
    <x v="2"/>
    <d v="2023-07-03T00:00:00"/>
    <x v="0"/>
    <x v="0"/>
    <x v="9"/>
    <x v="7"/>
    <x v="5"/>
    <x v="7"/>
    <x v="3"/>
    <x v="0"/>
    <n v="3"/>
    <n v="0"/>
  </r>
  <r>
    <n v="52"/>
    <d v="2023-08-08T00:00:00"/>
    <x v="3"/>
    <x v="4"/>
    <x v="0"/>
    <x v="1"/>
    <d v="2023-07-03T00:00:00"/>
    <x v="0"/>
    <x v="0"/>
    <x v="9"/>
    <x v="0"/>
    <x v="0"/>
    <x v="0"/>
    <x v="0"/>
    <x v="0"/>
    <n v="2"/>
    <n v="0"/>
  </r>
  <r>
    <n v="51"/>
    <d v="2023-08-08T00:00:00"/>
    <x v="3"/>
    <x v="1"/>
    <x v="1"/>
    <x v="2"/>
    <d v="2023-07-03T00:00:00"/>
    <x v="0"/>
    <x v="0"/>
    <x v="9"/>
    <x v="31"/>
    <x v="31"/>
    <x v="34"/>
    <x v="3"/>
    <x v="12"/>
    <n v="4"/>
    <n v="0"/>
  </r>
  <r>
    <n v="50"/>
    <d v="2023-08-03T00:00:00"/>
    <x v="3"/>
    <x v="4"/>
    <x v="0"/>
    <x v="1"/>
    <d v="2023-08-03T00:00:00"/>
    <x v="0"/>
    <x v="7"/>
    <x v="8"/>
    <x v="0"/>
    <x v="0"/>
    <x v="0"/>
    <x v="0"/>
    <x v="0"/>
    <n v="1"/>
    <n v="0"/>
  </r>
  <r>
    <n v="49"/>
    <d v="2023-08-03T00:00:00"/>
    <x v="3"/>
    <x v="4"/>
    <x v="0"/>
    <x v="14"/>
    <d v="2023-08-03T00:00:00"/>
    <x v="0"/>
    <x v="7"/>
    <x v="8"/>
    <x v="0"/>
    <x v="0"/>
    <x v="0"/>
    <x v="0"/>
    <x v="0"/>
    <n v="2"/>
    <n v="0"/>
  </r>
  <r>
    <n v="48"/>
    <d v="2023-08-03T00:00:00"/>
    <x v="3"/>
    <x v="4"/>
    <x v="1"/>
    <x v="2"/>
    <d v="2023-08-03T00:00:00"/>
    <x v="0"/>
    <x v="7"/>
    <x v="8"/>
    <x v="7"/>
    <x v="5"/>
    <x v="7"/>
    <x v="3"/>
    <x v="0"/>
    <n v="2"/>
    <n v="0"/>
  </r>
  <r>
    <n v="47"/>
    <d v="2023-08-03T00:00:00"/>
    <x v="3"/>
    <x v="4"/>
    <x v="1"/>
    <x v="2"/>
    <d v="2023-08-03T00:00:00"/>
    <x v="0"/>
    <x v="7"/>
    <x v="8"/>
    <x v="32"/>
    <x v="32"/>
    <x v="35"/>
    <x v="2"/>
    <x v="4"/>
    <n v="4"/>
    <n v="0"/>
  </r>
  <r>
    <n v="46"/>
    <d v="2023-08-02T00:00:00"/>
    <x v="3"/>
    <x v="0"/>
    <x v="1"/>
    <x v="2"/>
    <d v="2023-07-07T00:00:00"/>
    <x v="0"/>
    <x v="0"/>
    <x v="9"/>
    <x v="31"/>
    <x v="31"/>
    <x v="34"/>
    <x v="3"/>
    <x v="12"/>
    <n v="6"/>
    <n v="0"/>
  </r>
  <r>
    <n v="45"/>
    <d v="2023-08-02T00:00:00"/>
    <x v="3"/>
    <x v="0"/>
    <x v="1"/>
    <x v="9"/>
    <d v="2023-07-07T00:00:00"/>
    <x v="0"/>
    <x v="0"/>
    <x v="9"/>
    <x v="24"/>
    <x v="23"/>
    <x v="25"/>
    <x v="2"/>
    <x v="10"/>
    <n v="3"/>
    <n v="0"/>
  </r>
  <r>
    <n v="44"/>
    <d v="2023-08-02T00:00:00"/>
    <x v="3"/>
    <x v="4"/>
    <x v="0"/>
    <x v="1"/>
    <d v="2023-08-02T00:00:00"/>
    <x v="0"/>
    <x v="7"/>
    <x v="8"/>
    <x v="0"/>
    <x v="0"/>
    <x v="0"/>
    <x v="0"/>
    <x v="0"/>
    <n v="5"/>
    <n v="0"/>
  </r>
  <r>
    <n v="43"/>
    <d v="2023-08-02T00:00:00"/>
    <x v="3"/>
    <x v="2"/>
    <x v="1"/>
    <x v="2"/>
    <d v="2023-08-02T00:00:00"/>
    <x v="0"/>
    <x v="7"/>
    <x v="8"/>
    <x v="32"/>
    <x v="32"/>
    <x v="35"/>
    <x v="2"/>
    <x v="4"/>
    <n v="4"/>
    <n v="0"/>
  </r>
  <r>
    <n v="42"/>
    <d v="2023-08-02T00:00:00"/>
    <x v="3"/>
    <x v="4"/>
    <x v="1"/>
    <x v="14"/>
    <d v="2023-08-01T00:00:00"/>
    <x v="0"/>
    <x v="7"/>
    <x v="8"/>
    <x v="32"/>
    <x v="32"/>
    <x v="35"/>
    <x v="2"/>
    <x v="4"/>
    <n v="3"/>
    <n v="0"/>
  </r>
  <r>
    <n v="41"/>
    <d v="2023-08-02T00:00:00"/>
    <x v="3"/>
    <x v="4"/>
    <x v="0"/>
    <x v="7"/>
    <d v="2023-08-01T00:00:00"/>
    <x v="0"/>
    <x v="7"/>
    <x v="8"/>
    <x v="0"/>
    <x v="0"/>
    <x v="0"/>
    <x v="0"/>
    <x v="0"/>
    <n v="2"/>
    <n v="0"/>
  </r>
  <r>
    <n v="40"/>
    <d v="2023-08-02T00:00:00"/>
    <x v="3"/>
    <x v="5"/>
    <x v="1"/>
    <x v="2"/>
    <d v="2023-08-01T00:00:00"/>
    <x v="0"/>
    <x v="7"/>
    <x v="8"/>
    <x v="23"/>
    <x v="22"/>
    <x v="24"/>
    <x v="1"/>
    <x v="9"/>
    <n v="4"/>
    <n v="0"/>
  </r>
  <r>
    <n v="39"/>
    <d v="2023-08-02T00:00:00"/>
    <x v="3"/>
    <x v="5"/>
    <x v="1"/>
    <x v="2"/>
    <d v="2023-07-17T00:00:00"/>
    <x v="0"/>
    <x v="0"/>
    <x v="9"/>
    <x v="23"/>
    <x v="22"/>
    <x v="24"/>
    <x v="1"/>
    <x v="9"/>
    <n v="9"/>
    <n v="0"/>
  </r>
  <r>
    <n v="38"/>
    <d v="2023-08-02T00:00:00"/>
    <x v="3"/>
    <x v="5"/>
    <x v="1"/>
    <x v="2"/>
    <d v="2023-07-01T00:00:00"/>
    <x v="0"/>
    <x v="0"/>
    <x v="9"/>
    <x v="23"/>
    <x v="22"/>
    <x v="24"/>
    <x v="1"/>
    <x v="9"/>
    <n v="9"/>
    <n v="0"/>
  </r>
  <r>
    <n v="37"/>
    <d v="2023-08-02T00:00:00"/>
    <x v="3"/>
    <x v="4"/>
    <x v="1"/>
    <x v="2"/>
    <d v="2023-07-27T00:00:00"/>
    <x v="0"/>
    <x v="0"/>
    <x v="9"/>
    <x v="7"/>
    <x v="5"/>
    <x v="7"/>
    <x v="3"/>
    <x v="0"/>
    <n v="3"/>
    <n v="0"/>
  </r>
  <r>
    <n v="36"/>
    <d v="2023-08-02T00:00:00"/>
    <x v="3"/>
    <x v="3"/>
    <x v="1"/>
    <x v="2"/>
    <d v="2023-07-27T00:00:00"/>
    <x v="0"/>
    <x v="0"/>
    <x v="9"/>
    <x v="31"/>
    <x v="31"/>
    <x v="34"/>
    <x v="3"/>
    <x v="12"/>
    <n v="3"/>
    <n v="0"/>
  </r>
  <r>
    <n v="35"/>
    <d v="2023-08-02T00:00:00"/>
    <x v="3"/>
    <x v="4"/>
    <x v="0"/>
    <x v="7"/>
    <d v="2023-07-27T00:00:00"/>
    <x v="0"/>
    <x v="0"/>
    <x v="9"/>
    <x v="0"/>
    <x v="0"/>
    <x v="0"/>
    <x v="0"/>
    <x v="0"/>
    <n v="3"/>
    <n v="0"/>
  </r>
  <r>
    <n v="34"/>
    <d v="2023-08-02T00:00:00"/>
    <x v="3"/>
    <x v="0"/>
    <x v="1"/>
    <x v="2"/>
    <d v="2023-07-26T00:00:00"/>
    <x v="0"/>
    <x v="0"/>
    <x v="9"/>
    <x v="24"/>
    <x v="23"/>
    <x v="25"/>
    <x v="2"/>
    <x v="10"/>
    <n v="2"/>
    <n v="0"/>
  </r>
  <r>
    <n v="33"/>
    <d v="2023-08-02T00:00:00"/>
    <x v="3"/>
    <x v="4"/>
    <x v="0"/>
    <x v="1"/>
    <d v="2023-07-26T00:00:00"/>
    <x v="0"/>
    <x v="0"/>
    <x v="9"/>
    <x v="0"/>
    <x v="0"/>
    <x v="0"/>
    <x v="0"/>
    <x v="0"/>
    <n v="5"/>
    <n v="0"/>
  </r>
  <r>
    <n v="32"/>
    <d v="2023-08-02T00:00:00"/>
    <x v="3"/>
    <x v="3"/>
    <x v="1"/>
    <x v="9"/>
    <d v="2023-07-26T00:00:00"/>
    <x v="0"/>
    <x v="0"/>
    <x v="9"/>
    <x v="31"/>
    <x v="31"/>
    <x v="34"/>
    <x v="3"/>
    <x v="12"/>
    <n v="2"/>
    <n v="0"/>
  </r>
  <r>
    <n v="31"/>
    <d v="2023-08-02T00:00:00"/>
    <x v="3"/>
    <x v="4"/>
    <x v="1"/>
    <x v="2"/>
    <d v="2023-07-24T00:00:00"/>
    <x v="0"/>
    <x v="0"/>
    <x v="9"/>
    <x v="7"/>
    <x v="5"/>
    <x v="7"/>
    <x v="3"/>
    <x v="0"/>
    <n v="9"/>
    <n v="0"/>
  </r>
  <r>
    <n v="30"/>
    <d v="2023-08-02T00:00:00"/>
    <x v="3"/>
    <x v="4"/>
    <x v="1"/>
    <x v="2"/>
    <d v="2023-07-25T00:00:00"/>
    <x v="0"/>
    <x v="0"/>
    <x v="9"/>
    <x v="7"/>
    <x v="5"/>
    <x v="7"/>
    <x v="3"/>
    <x v="0"/>
    <n v="9"/>
    <n v="0"/>
  </r>
  <r>
    <n v="29"/>
    <d v="2023-08-02T00:00:00"/>
    <x v="3"/>
    <x v="4"/>
    <x v="0"/>
    <x v="14"/>
    <d v="2023-07-19T00:00:00"/>
    <x v="0"/>
    <x v="0"/>
    <x v="9"/>
    <x v="0"/>
    <x v="0"/>
    <x v="0"/>
    <x v="0"/>
    <x v="0"/>
    <n v="1"/>
    <n v="0"/>
  </r>
  <r>
    <n v="28"/>
    <d v="2023-08-02T00:00:00"/>
    <x v="3"/>
    <x v="4"/>
    <x v="1"/>
    <x v="2"/>
    <d v="2023-07-19T00:00:00"/>
    <x v="0"/>
    <x v="0"/>
    <x v="9"/>
    <x v="7"/>
    <x v="5"/>
    <x v="7"/>
    <x v="3"/>
    <x v="0"/>
    <n v="4"/>
    <n v="0"/>
  </r>
  <r>
    <n v="27"/>
    <d v="2023-08-02T00:00:00"/>
    <x v="3"/>
    <x v="4"/>
    <x v="0"/>
    <x v="14"/>
    <d v="2023-07-19T00:00:00"/>
    <x v="0"/>
    <x v="0"/>
    <x v="9"/>
    <x v="0"/>
    <x v="0"/>
    <x v="0"/>
    <x v="0"/>
    <x v="0"/>
    <n v="4"/>
    <n v="0"/>
  </r>
  <r>
    <n v="26"/>
    <d v="2023-08-02T00:00:00"/>
    <x v="3"/>
    <x v="4"/>
    <x v="0"/>
    <x v="14"/>
    <d v="2023-07-18T00:00:00"/>
    <x v="0"/>
    <x v="0"/>
    <x v="9"/>
    <x v="0"/>
    <x v="0"/>
    <x v="0"/>
    <x v="0"/>
    <x v="0"/>
    <n v="9"/>
    <n v="0"/>
  </r>
  <r>
    <n v="25"/>
    <d v="2023-08-02T00:00:00"/>
    <x v="3"/>
    <x v="7"/>
    <x v="1"/>
    <x v="12"/>
    <d v="2023-07-28T00:00:00"/>
    <x v="0"/>
    <x v="0"/>
    <x v="9"/>
    <x v="7"/>
    <x v="5"/>
    <x v="7"/>
    <x v="3"/>
    <x v="0"/>
    <n v="2"/>
    <n v="0"/>
  </r>
  <r>
    <n v="24"/>
    <d v="2023-08-02T00:00:00"/>
    <x v="3"/>
    <x v="5"/>
    <x v="1"/>
    <x v="2"/>
    <d v="2023-07-28T00:00:00"/>
    <x v="0"/>
    <x v="0"/>
    <x v="9"/>
    <x v="23"/>
    <x v="22"/>
    <x v="24"/>
    <x v="1"/>
    <x v="9"/>
    <n v="5"/>
    <n v="0"/>
  </r>
  <r>
    <n v="23"/>
    <d v="2023-08-02T00:00:00"/>
    <x v="3"/>
    <x v="0"/>
    <x v="1"/>
    <x v="9"/>
    <d v="2023-07-28T00:00:00"/>
    <x v="0"/>
    <x v="0"/>
    <x v="9"/>
    <x v="24"/>
    <x v="23"/>
    <x v="25"/>
    <x v="2"/>
    <x v="10"/>
    <n v="2"/>
    <n v="0"/>
  </r>
  <r>
    <n v="22"/>
    <d v="2023-08-02T00:00:00"/>
    <x v="3"/>
    <x v="3"/>
    <x v="1"/>
    <x v="4"/>
    <d v="2023-07-14T00:00:00"/>
    <x v="0"/>
    <x v="0"/>
    <x v="9"/>
    <x v="22"/>
    <x v="21"/>
    <x v="23"/>
    <x v="2"/>
    <x v="2"/>
    <n v="9"/>
    <n v="0"/>
  </r>
  <r>
    <n v="21"/>
    <d v="2023-08-02T00:00:00"/>
    <x v="3"/>
    <x v="3"/>
    <x v="1"/>
    <x v="4"/>
    <d v="2023-07-13T00:00:00"/>
    <x v="0"/>
    <x v="0"/>
    <x v="9"/>
    <x v="22"/>
    <x v="21"/>
    <x v="23"/>
    <x v="2"/>
    <x v="2"/>
    <n v="9"/>
    <n v="0"/>
  </r>
  <r>
    <n v="20"/>
    <d v="2023-08-02T00:00:00"/>
    <x v="3"/>
    <x v="3"/>
    <x v="1"/>
    <x v="4"/>
    <d v="2023-07-12T00:00:00"/>
    <x v="0"/>
    <x v="0"/>
    <x v="9"/>
    <x v="22"/>
    <x v="21"/>
    <x v="23"/>
    <x v="2"/>
    <x v="2"/>
    <n v="9"/>
    <n v="0"/>
  </r>
  <r>
    <n v="19"/>
    <d v="2023-08-02T00:00:00"/>
    <x v="3"/>
    <x v="3"/>
    <x v="1"/>
    <x v="4"/>
    <d v="2023-07-11T00:00:00"/>
    <x v="0"/>
    <x v="0"/>
    <x v="9"/>
    <x v="22"/>
    <x v="21"/>
    <x v="23"/>
    <x v="2"/>
    <x v="2"/>
    <n v="9"/>
    <n v="0"/>
  </r>
  <r>
    <n v="18"/>
    <d v="2023-08-02T00:00:00"/>
    <x v="3"/>
    <x v="3"/>
    <x v="1"/>
    <x v="4"/>
    <d v="2023-07-10T00:00:00"/>
    <x v="0"/>
    <x v="0"/>
    <x v="9"/>
    <x v="22"/>
    <x v="21"/>
    <x v="23"/>
    <x v="2"/>
    <x v="2"/>
    <n v="9"/>
    <n v="0"/>
  </r>
  <r>
    <n v="17"/>
    <d v="2023-08-02T00:00:00"/>
    <x v="3"/>
    <x v="2"/>
    <x v="1"/>
    <x v="9"/>
    <d v="2023-07-21T00:00:00"/>
    <x v="0"/>
    <x v="0"/>
    <x v="9"/>
    <x v="0"/>
    <x v="0"/>
    <x v="0"/>
    <x v="0"/>
    <x v="0"/>
    <n v="6"/>
    <n v="6"/>
  </r>
  <r>
    <n v="16"/>
    <d v="2023-08-02T00:00:00"/>
    <x v="3"/>
    <x v="2"/>
    <x v="0"/>
    <x v="3"/>
    <d v="2023-07-21T00:00:00"/>
    <x v="0"/>
    <x v="0"/>
    <x v="9"/>
    <x v="0"/>
    <x v="0"/>
    <x v="0"/>
    <x v="0"/>
    <x v="0"/>
    <n v="5"/>
    <n v="0"/>
  </r>
  <r>
    <n v="15"/>
    <d v="2023-08-02T00:00:00"/>
    <x v="3"/>
    <x v="2"/>
    <x v="1"/>
    <x v="9"/>
    <d v="2023-07-20T00:00:00"/>
    <x v="0"/>
    <x v="0"/>
    <x v="9"/>
    <x v="0"/>
    <x v="0"/>
    <x v="0"/>
    <x v="0"/>
    <x v="0"/>
    <n v="6"/>
    <n v="6"/>
  </r>
  <r>
    <n v="14"/>
    <d v="2023-08-02T00:00:00"/>
    <x v="3"/>
    <x v="4"/>
    <x v="0"/>
    <x v="3"/>
    <d v="2023-07-20T00:00:00"/>
    <x v="0"/>
    <x v="0"/>
    <x v="9"/>
    <x v="0"/>
    <x v="0"/>
    <x v="0"/>
    <x v="0"/>
    <x v="0"/>
    <n v="5"/>
    <n v="0"/>
  </r>
  <r>
    <n v="13"/>
    <d v="2023-08-02T00:00:00"/>
    <x v="3"/>
    <x v="2"/>
    <x v="1"/>
    <x v="17"/>
    <d v="2023-07-31T00:00:00"/>
    <x v="0"/>
    <x v="0"/>
    <x v="9"/>
    <x v="0"/>
    <x v="0"/>
    <x v="0"/>
    <x v="0"/>
    <x v="0"/>
    <n v="1"/>
    <n v="0"/>
  </r>
  <r>
    <n v="12"/>
    <d v="2023-08-02T00:00:00"/>
    <x v="3"/>
    <x v="0"/>
    <x v="1"/>
    <x v="6"/>
    <d v="2023-07-31T00:00:00"/>
    <x v="0"/>
    <x v="0"/>
    <x v="9"/>
    <x v="0"/>
    <x v="0"/>
    <x v="0"/>
    <x v="0"/>
    <x v="0"/>
    <n v="1"/>
    <n v="0"/>
  </r>
  <r>
    <n v="11"/>
    <d v="2023-08-02T00:00:00"/>
    <x v="3"/>
    <x v="0"/>
    <x v="1"/>
    <x v="2"/>
    <d v="2023-07-31T00:00:00"/>
    <x v="0"/>
    <x v="0"/>
    <x v="9"/>
    <x v="0"/>
    <x v="0"/>
    <x v="0"/>
    <x v="0"/>
    <x v="0"/>
    <n v="2"/>
    <n v="0"/>
  </r>
  <r>
    <n v="10"/>
    <d v="2023-08-02T00:00:00"/>
    <x v="3"/>
    <x v="0"/>
    <x v="0"/>
    <x v="7"/>
    <d v="2023-07-31T00:00:00"/>
    <x v="0"/>
    <x v="0"/>
    <x v="9"/>
    <x v="0"/>
    <x v="0"/>
    <x v="0"/>
    <x v="0"/>
    <x v="0"/>
    <n v="3"/>
    <n v="0"/>
  </r>
  <r>
    <n v="9"/>
    <d v="2023-08-02T00:00:00"/>
    <x v="3"/>
    <x v="4"/>
    <x v="1"/>
    <x v="2"/>
    <d v="2023-07-31T00:00:00"/>
    <x v="0"/>
    <x v="0"/>
    <x v="9"/>
    <x v="0"/>
    <x v="0"/>
    <x v="0"/>
    <x v="0"/>
    <x v="0"/>
    <n v="2"/>
    <n v="0"/>
  </r>
  <r>
    <n v="8"/>
    <d v="2023-06-23T00:00:00"/>
    <x v="3"/>
    <x v="0"/>
    <x v="1"/>
    <x v="2"/>
    <d v="2023-06-19T00:00:00"/>
    <x v="0"/>
    <x v="8"/>
    <x v="10"/>
    <x v="7"/>
    <x v="5"/>
    <x v="7"/>
    <x v="3"/>
    <x v="0"/>
    <n v="5"/>
    <n v="0"/>
  </r>
  <r>
    <n v="7"/>
    <d v="2023-06-23T00:00:00"/>
    <x v="3"/>
    <x v="4"/>
    <x v="1"/>
    <x v="2"/>
    <d v="2023-06-22T00:00:00"/>
    <x v="0"/>
    <x v="8"/>
    <x v="10"/>
    <x v="30"/>
    <x v="30"/>
    <x v="33"/>
    <x v="1"/>
    <x v="5"/>
    <n v="5"/>
    <n v="0"/>
  </r>
  <r>
    <n v="6"/>
    <d v="2023-06-23T00:00:00"/>
    <x v="3"/>
    <x v="0"/>
    <x v="1"/>
    <x v="2"/>
    <d v="2023-06-22T00:00:00"/>
    <x v="0"/>
    <x v="8"/>
    <x v="10"/>
    <x v="7"/>
    <x v="5"/>
    <x v="7"/>
    <x v="3"/>
    <x v="0"/>
    <n v="4"/>
    <n v="0"/>
  </r>
  <r>
    <n v="5"/>
    <d v="2023-06-21T00:00:00"/>
    <x v="3"/>
    <x v="0"/>
    <x v="1"/>
    <x v="2"/>
    <d v="2023-08-09T00:00:00"/>
    <x v="0"/>
    <x v="7"/>
    <x v="8"/>
    <x v="7"/>
    <x v="5"/>
    <x v="7"/>
    <x v="3"/>
    <x v="0"/>
    <n v="9"/>
    <n v="0"/>
  </r>
  <r>
    <n v="4"/>
    <d v="2023-06-21T00:00:00"/>
    <x v="3"/>
    <x v="0"/>
    <x v="1"/>
    <x v="2"/>
    <d v="2023-06-08T00:00:00"/>
    <x v="0"/>
    <x v="8"/>
    <x v="10"/>
    <x v="7"/>
    <x v="5"/>
    <x v="7"/>
    <x v="3"/>
    <x v="0"/>
    <n v="9"/>
    <n v="0"/>
  </r>
  <r>
    <n v="3"/>
    <d v="2023-06-21T00:00:00"/>
    <x v="3"/>
    <x v="0"/>
    <x v="1"/>
    <x v="2"/>
    <d v="2023-06-05T00:00:00"/>
    <x v="0"/>
    <x v="8"/>
    <x v="10"/>
    <x v="33"/>
    <x v="33"/>
    <x v="36"/>
    <x v="3"/>
    <x v="0"/>
    <n v="9"/>
    <n v="0"/>
  </r>
  <r>
    <n v="2"/>
    <d v="2023-06-14T00:00:00"/>
    <x v="3"/>
    <x v="0"/>
    <x v="1"/>
    <x v="2"/>
    <d v="2023-06-07T00:00:00"/>
    <x v="0"/>
    <x v="8"/>
    <x v="10"/>
    <x v="33"/>
    <x v="33"/>
    <x v="36"/>
    <x v="3"/>
    <x v="0"/>
    <n v="9"/>
    <n v="0"/>
  </r>
  <r>
    <n v="1"/>
    <d v="2023-06-14T00:00:00"/>
    <x v="3"/>
    <x v="0"/>
    <x v="1"/>
    <x v="2"/>
    <d v="2023-06-06T00:00:00"/>
    <x v="0"/>
    <x v="8"/>
    <x v="10"/>
    <x v="33"/>
    <x v="33"/>
    <x v="36"/>
    <x v="3"/>
    <x v="0"/>
    <n v="9"/>
    <n v="0"/>
  </r>
  <r>
    <n v="201"/>
    <d v="2023-12-27T00:00:00"/>
    <x v="4"/>
    <x v="4"/>
    <x v="0"/>
    <x v="7"/>
    <s v="19/10/2023"/>
    <x v="0"/>
    <x v="5"/>
    <x v="5"/>
    <x v="0"/>
    <x v="0"/>
    <x v="0"/>
    <x v="0"/>
    <x v="0"/>
    <n v="8"/>
    <n v="0"/>
  </r>
  <r>
    <n v="200"/>
    <d v="2023-12-27T00:00:00"/>
    <x v="4"/>
    <x v="4"/>
    <x v="0"/>
    <x v="7"/>
    <s v="17/10/2023"/>
    <x v="0"/>
    <x v="5"/>
    <x v="5"/>
    <x v="0"/>
    <x v="0"/>
    <x v="0"/>
    <x v="0"/>
    <x v="0"/>
    <n v="9"/>
    <n v="0"/>
  </r>
  <r>
    <n v="199"/>
    <d v="2023-12-27T00:00:00"/>
    <x v="4"/>
    <x v="4"/>
    <x v="1"/>
    <x v="2"/>
    <s v="16/10/2023"/>
    <x v="0"/>
    <x v="5"/>
    <x v="5"/>
    <x v="26"/>
    <x v="25"/>
    <x v="28"/>
    <x v="1"/>
    <x v="1"/>
    <n v="9"/>
    <n v="0"/>
  </r>
  <r>
    <n v="198"/>
    <d v="2023-12-27T00:00:00"/>
    <x v="4"/>
    <x v="4"/>
    <x v="1"/>
    <x v="2"/>
    <s v="12/10/2023"/>
    <x v="0"/>
    <x v="5"/>
    <x v="5"/>
    <x v="34"/>
    <x v="34"/>
    <x v="37"/>
    <x v="1"/>
    <x v="13"/>
    <n v="4"/>
    <n v="0"/>
  </r>
  <r>
    <n v="197"/>
    <d v="2023-12-27T00:00:00"/>
    <x v="4"/>
    <x v="4"/>
    <x v="1"/>
    <x v="2"/>
    <s v="12/10/2023"/>
    <x v="0"/>
    <x v="5"/>
    <x v="5"/>
    <x v="26"/>
    <x v="25"/>
    <x v="28"/>
    <x v="1"/>
    <x v="1"/>
    <n v="5"/>
    <n v="0"/>
  </r>
  <r>
    <n v="196"/>
    <d v="2023-12-27T00:00:00"/>
    <x v="4"/>
    <x v="4"/>
    <x v="0"/>
    <x v="18"/>
    <s v="11/10/2023"/>
    <x v="0"/>
    <x v="5"/>
    <x v="5"/>
    <x v="0"/>
    <x v="0"/>
    <x v="0"/>
    <x v="0"/>
    <x v="0"/>
    <n v="1"/>
    <n v="0"/>
  </r>
  <r>
    <n v="195"/>
    <d v="2023-12-27T00:00:00"/>
    <x v="4"/>
    <x v="4"/>
    <x v="1"/>
    <x v="2"/>
    <s v="11/10/2023"/>
    <x v="0"/>
    <x v="5"/>
    <x v="5"/>
    <x v="35"/>
    <x v="35"/>
    <x v="38"/>
    <x v="1"/>
    <x v="5"/>
    <n v="5"/>
    <n v="0"/>
  </r>
  <r>
    <n v="194"/>
    <d v="2023-12-27T00:00:00"/>
    <x v="4"/>
    <x v="4"/>
    <x v="1"/>
    <x v="2"/>
    <s v="11/10/2023"/>
    <x v="0"/>
    <x v="5"/>
    <x v="5"/>
    <x v="26"/>
    <x v="25"/>
    <x v="28"/>
    <x v="1"/>
    <x v="1"/>
    <n v="3"/>
    <n v="0"/>
  </r>
  <r>
    <n v="193"/>
    <d v="2023-12-27T00:00:00"/>
    <x v="4"/>
    <x v="4"/>
    <x v="0"/>
    <x v="7"/>
    <s v="10/10/2023"/>
    <x v="0"/>
    <x v="5"/>
    <x v="5"/>
    <x v="0"/>
    <x v="0"/>
    <x v="0"/>
    <x v="0"/>
    <x v="0"/>
    <n v="9"/>
    <n v="0"/>
  </r>
  <r>
    <n v="192"/>
    <d v="2023-12-27T00:00:00"/>
    <x v="4"/>
    <x v="4"/>
    <x v="0"/>
    <x v="1"/>
    <s v="09/10/2023"/>
    <x v="0"/>
    <x v="5"/>
    <x v="5"/>
    <x v="0"/>
    <x v="0"/>
    <x v="0"/>
    <x v="0"/>
    <x v="0"/>
    <n v="3"/>
    <n v="0"/>
  </r>
  <r>
    <n v="191"/>
    <d v="2023-12-27T00:00:00"/>
    <x v="4"/>
    <x v="4"/>
    <x v="1"/>
    <x v="2"/>
    <s v="09/10/2023"/>
    <x v="0"/>
    <x v="5"/>
    <x v="5"/>
    <x v="36"/>
    <x v="36"/>
    <x v="39"/>
    <x v="1"/>
    <x v="14"/>
    <n v="3"/>
    <n v="0"/>
  </r>
  <r>
    <n v="190"/>
    <d v="2023-12-27T00:00:00"/>
    <x v="4"/>
    <x v="4"/>
    <x v="0"/>
    <x v="18"/>
    <s v="09/10/2023"/>
    <x v="0"/>
    <x v="5"/>
    <x v="5"/>
    <x v="0"/>
    <x v="0"/>
    <x v="0"/>
    <x v="0"/>
    <x v="0"/>
    <n v="3"/>
    <n v="0"/>
  </r>
  <r>
    <n v="189"/>
    <d v="2023-12-27T00:00:00"/>
    <x v="4"/>
    <x v="4"/>
    <x v="0"/>
    <x v="13"/>
    <s v="06/10/2023"/>
    <x v="0"/>
    <x v="5"/>
    <x v="5"/>
    <x v="0"/>
    <x v="0"/>
    <x v="0"/>
    <x v="0"/>
    <x v="0"/>
    <n v="4"/>
    <n v="0"/>
  </r>
  <r>
    <n v="188"/>
    <d v="2023-12-27T00:00:00"/>
    <x v="4"/>
    <x v="3"/>
    <x v="1"/>
    <x v="2"/>
    <s v="06/10/2023"/>
    <x v="0"/>
    <x v="5"/>
    <x v="5"/>
    <x v="37"/>
    <x v="37"/>
    <x v="40"/>
    <x v="1"/>
    <x v="0"/>
    <n v="1.5"/>
    <n v="0"/>
  </r>
  <r>
    <n v="187"/>
    <d v="2023-11-07T00:00:00"/>
    <x v="4"/>
    <x v="4"/>
    <x v="0"/>
    <x v="1"/>
    <s v="09/09/2023"/>
    <x v="0"/>
    <x v="6"/>
    <x v="6"/>
    <x v="0"/>
    <x v="0"/>
    <x v="0"/>
    <x v="0"/>
    <x v="0"/>
    <n v="1"/>
    <n v="1"/>
  </r>
  <r>
    <n v="186"/>
    <d v="2023-11-07T00:00:00"/>
    <x v="4"/>
    <x v="4"/>
    <x v="0"/>
    <x v="18"/>
    <s v="09/09/2023"/>
    <x v="0"/>
    <x v="6"/>
    <x v="6"/>
    <x v="0"/>
    <x v="0"/>
    <x v="0"/>
    <x v="0"/>
    <x v="0"/>
    <n v="5"/>
    <n v="5"/>
  </r>
  <r>
    <n v="185"/>
    <d v="2023-11-06T00:00:00"/>
    <x v="4"/>
    <x v="4"/>
    <x v="1"/>
    <x v="2"/>
    <s v="05/10/2023"/>
    <x v="0"/>
    <x v="5"/>
    <x v="5"/>
    <x v="34"/>
    <x v="34"/>
    <x v="37"/>
    <x v="1"/>
    <x v="13"/>
    <n v="3"/>
    <n v="0"/>
  </r>
  <r>
    <n v="184"/>
    <d v="2023-11-06T00:00:00"/>
    <x v="4"/>
    <x v="4"/>
    <x v="1"/>
    <x v="2"/>
    <s v="05/10/2023"/>
    <x v="0"/>
    <x v="5"/>
    <x v="5"/>
    <x v="13"/>
    <x v="12"/>
    <x v="14"/>
    <x v="1"/>
    <x v="5"/>
    <n v="2"/>
    <n v="0"/>
  </r>
  <r>
    <n v="183"/>
    <d v="2023-11-06T00:00:00"/>
    <x v="4"/>
    <x v="7"/>
    <x v="1"/>
    <x v="2"/>
    <s v="05/10/2023"/>
    <x v="0"/>
    <x v="5"/>
    <x v="5"/>
    <x v="35"/>
    <x v="35"/>
    <x v="38"/>
    <x v="1"/>
    <x v="5"/>
    <n v="4"/>
    <n v="0"/>
  </r>
  <r>
    <n v="182"/>
    <d v="2023-11-06T00:00:00"/>
    <x v="4"/>
    <x v="4"/>
    <x v="1"/>
    <x v="2"/>
    <s v="04/10/2023"/>
    <x v="0"/>
    <x v="5"/>
    <x v="5"/>
    <x v="13"/>
    <x v="12"/>
    <x v="14"/>
    <x v="1"/>
    <x v="5"/>
    <n v="4.5"/>
    <n v="0"/>
  </r>
  <r>
    <n v="181"/>
    <d v="2023-11-06T00:00:00"/>
    <x v="4"/>
    <x v="3"/>
    <x v="1"/>
    <x v="2"/>
    <s v="04/10/2023"/>
    <x v="0"/>
    <x v="5"/>
    <x v="5"/>
    <x v="35"/>
    <x v="35"/>
    <x v="38"/>
    <x v="1"/>
    <x v="5"/>
    <n v="4.5"/>
    <n v="0"/>
  </r>
  <r>
    <n v="180"/>
    <d v="2023-11-06T00:00:00"/>
    <x v="4"/>
    <x v="4"/>
    <x v="1"/>
    <x v="2"/>
    <s v="03/10/2023"/>
    <x v="0"/>
    <x v="5"/>
    <x v="5"/>
    <x v="13"/>
    <x v="12"/>
    <x v="14"/>
    <x v="1"/>
    <x v="5"/>
    <n v="9"/>
    <n v="0"/>
  </r>
  <r>
    <n v="179"/>
    <d v="2023-11-06T00:00:00"/>
    <x v="4"/>
    <x v="4"/>
    <x v="0"/>
    <x v="1"/>
    <s v="02/10/2023"/>
    <x v="0"/>
    <x v="5"/>
    <x v="5"/>
    <x v="0"/>
    <x v="0"/>
    <x v="0"/>
    <x v="0"/>
    <x v="0"/>
    <n v="1"/>
    <n v="0"/>
  </r>
  <r>
    <n v="178"/>
    <d v="2023-11-06T00:00:00"/>
    <x v="4"/>
    <x v="3"/>
    <x v="1"/>
    <x v="2"/>
    <s v="02/10/2023"/>
    <x v="0"/>
    <x v="5"/>
    <x v="5"/>
    <x v="35"/>
    <x v="35"/>
    <x v="38"/>
    <x v="1"/>
    <x v="5"/>
    <n v="6.5"/>
    <n v="0"/>
  </r>
  <r>
    <n v="177"/>
    <d v="2023-11-06T00:00:00"/>
    <x v="4"/>
    <x v="0"/>
    <x v="0"/>
    <x v="19"/>
    <s v="02/10/2023"/>
    <x v="0"/>
    <x v="5"/>
    <x v="5"/>
    <x v="0"/>
    <x v="0"/>
    <x v="0"/>
    <x v="0"/>
    <x v="0"/>
    <n v="1.5"/>
    <n v="0"/>
  </r>
  <r>
    <n v="176"/>
    <d v="2023-11-06T00:00:00"/>
    <x v="4"/>
    <x v="4"/>
    <x v="1"/>
    <x v="2"/>
    <s v="29/09/2023"/>
    <x v="0"/>
    <x v="6"/>
    <x v="6"/>
    <x v="26"/>
    <x v="25"/>
    <x v="28"/>
    <x v="1"/>
    <x v="1"/>
    <n v="1.5"/>
    <n v="0"/>
  </r>
  <r>
    <n v="175"/>
    <d v="2023-11-06T00:00:00"/>
    <x v="4"/>
    <x v="4"/>
    <x v="0"/>
    <x v="13"/>
    <s v="29/09/2023"/>
    <x v="0"/>
    <x v="6"/>
    <x v="6"/>
    <x v="0"/>
    <x v="0"/>
    <x v="0"/>
    <x v="0"/>
    <x v="0"/>
    <n v="1.5"/>
    <n v="0"/>
  </r>
  <r>
    <n v="174"/>
    <d v="2023-11-06T00:00:00"/>
    <x v="4"/>
    <x v="4"/>
    <x v="0"/>
    <x v="7"/>
    <s v="29/09/2023"/>
    <x v="0"/>
    <x v="6"/>
    <x v="6"/>
    <x v="0"/>
    <x v="0"/>
    <x v="0"/>
    <x v="0"/>
    <x v="0"/>
    <n v="3"/>
    <n v="0"/>
  </r>
  <r>
    <n v="173"/>
    <d v="2023-11-06T00:00:00"/>
    <x v="4"/>
    <x v="1"/>
    <x v="1"/>
    <x v="2"/>
    <s v="29/09/2023"/>
    <x v="0"/>
    <x v="6"/>
    <x v="6"/>
    <x v="37"/>
    <x v="37"/>
    <x v="40"/>
    <x v="1"/>
    <x v="0"/>
    <n v="1.5"/>
    <n v="0"/>
  </r>
  <r>
    <n v="172"/>
    <d v="2023-11-06T00:00:00"/>
    <x v="4"/>
    <x v="3"/>
    <x v="1"/>
    <x v="2"/>
    <s v="29/09/2023"/>
    <x v="0"/>
    <x v="6"/>
    <x v="6"/>
    <x v="37"/>
    <x v="37"/>
    <x v="40"/>
    <x v="1"/>
    <x v="0"/>
    <n v="1.5"/>
    <n v="0"/>
  </r>
  <r>
    <n v="171"/>
    <d v="2023-11-06T00:00:00"/>
    <x v="4"/>
    <x v="2"/>
    <x v="1"/>
    <x v="2"/>
    <s v="28/09/2023"/>
    <x v="0"/>
    <x v="6"/>
    <x v="6"/>
    <x v="38"/>
    <x v="38"/>
    <x v="41"/>
    <x v="1"/>
    <x v="1"/>
    <n v="4"/>
    <n v="0"/>
  </r>
  <r>
    <n v="170"/>
    <d v="2023-11-06T00:00:00"/>
    <x v="4"/>
    <x v="4"/>
    <x v="0"/>
    <x v="7"/>
    <s v="28/09/2023"/>
    <x v="0"/>
    <x v="6"/>
    <x v="6"/>
    <x v="0"/>
    <x v="0"/>
    <x v="0"/>
    <x v="0"/>
    <x v="0"/>
    <n v="5"/>
    <n v="0"/>
  </r>
  <r>
    <n v="169"/>
    <d v="2023-11-06T00:00:00"/>
    <x v="4"/>
    <x v="4"/>
    <x v="0"/>
    <x v="7"/>
    <s v="27/09/2023"/>
    <x v="0"/>
    <x v="6"/>
    <x v="6"/>
    <x v="0"/>
    <x v="0"/>
    <x v="0"/>
    <x v="0"/>
    <x v="0"/>
    <n v="5"/>
    <n v="0"/>
  </r>
  <r>
    <n v="168"/>
    <d v="2023-11-06T00:00:00"/>
    <x v="4"/>
    <x v="4"/>
    <x v="1"/>
    <x v="2"/>
    <s v="27/09/2023"/>
    <x v="0"/>
    <x v="6"/>
    <x v="6"/>
    <x v="26"/>
    <x v="25"/>
    <x v="28"/>
    <x v="1"/>
    <x v="1"/>
    <n v="4"/>
    <n v="0"/>
  </r>
  <r>
    <n v="167"/>
    <d v="2023-11-06T00:00:00"/>
    <x v="4"/>
    <x v="4"/>
    <x v="0"/>
    <x v="7"/>
    <s v="26/09/2023"/>
    <x v="0"/>
    <x v="6"/>
    <x v="6"/>
    <x v="0"/>
    <x v="0"/>
    <x v="0"/>
    <x v="0"/>
    <x v="0"/>
    <n v="3"/>
    <n v="0"/>
  </r>
  <r>
    <n v="166"/>
    <d v="2023-11-06T00:00:00"/>
    <x v="4"/>
    <x v="4"/>
    <x v="0"/>
    <x v="18"/>
    <s v="26/09/2023"/>
    <x v="0"/>
    <x v="6"/>
    <x v="6"/>
    <x v="0"/>
    <x v="0"/>
    <x v="0"/>
    <x v="0"/>
    <x v="0"/>
    <n v="3"/>
    <n v="0"/>
  </r>
  <r>
    <n v="165"/>
    <d v="2023-11-06T00:00:00"/>
    <x v="4"/>
    <x v="4"/>
    <x v="1"/>
    <x v="2"/>
    <s v="26/09/2023"/>
    <x v="0"/>
    <x v="6"/>
    <x v="6"/>
    <x v="26"/>
    <x v="25"/>
    <x v="28"/>
    <x v="1"/>
    <x v="1"/>
    <n v="3"/>
    <n v="0"/>
  </r>
  <r>
    <n v="164"/>
    <d v="2023-11-06T00:00:00"/>
    <x v="4"/>
    <x v="4"/>
    <x v="0"/>
    <x v="13"/>
    <s v="25/09/2023"/>
    <x v="0"/>
    <x v="6"/>
    <x v="6"/>
    <x v="0"/>
    <x v="0"/>
    <x v="0"/>
    <x v="0"/>
    <x v="0"/>
    <n v="1"/>
    <n v="0"/>
  </r>
  <r>
    <n v="163"/>
    <d v="2023-11-06T00:00:00"/>
    <x v="4"/>
    <x v="4"/>
    <x v="1"/>
    <x v="2"/>
    <s v="25/09/2023"/>
    <x v="0"/>
    <x v="6"/>
    <x v="6"/>
    <x v="39"/>
    <x v="39"/>
    <x v="42"/>
    <x v="3"/>
    <x v="15"/>
    <n v="1"/>
    <n v="0"/>
  </r>
  <r>
    <n v="162"/>
    <d v="2023-11-06T00:00:00"/>
    <x v="4"/>
    <x v="4"/>
    <x v="1"/>
    <x v="2"/>
    <s v="25/09/2023"/>
    <x v="0"/>
    <x v="6"/>
    <x v="6"/>
    <x v="14"/>
    <x v="13"/>
    <x v="15"/>
    <x v="1"/>
    <x v="1"/>
    <n v="2"/>
    <n v="0"/>
  </r>
  <r>
    <n v="161"/>
    <d v="2023-11-06T00:00:00"/>
    <x v="4"/>
    <x v="2"/>
    <x v="1"/>
    <x v="2"/>
    <s v="25/09/2023"/>
    <x v="0"/>
    <x v="6"/>
    <x v="6"/>
    <x v="38"/>
    <x v="38"/>
    <x v="41"/>
    <x v="1"/>
    <x v="1"/>
    <n v="5"/>
    <n v="0"/>
  </r>
  <r>
    <n v="160"/>
    <d v="2023-11-06T00:00:00"/>
    <x v="4"/>
    <x v="4"/>
    <x v="1"/>
    <x v="2"/>
    <s v="22/09/2023"/>
    <x v="0"/>
    <x v="6"/>
    <x v="6"/>
    <x v="25"/>
    <x v="24"/>
    <x v="43"/>
    <x v="1"/>
    <x v="14"/>
    <n v="3"/>
    <n v="0"/>
  </r>
  <r>
    <n v="159"/>
    <d v="2023-11-06T00:00:00"/>
    <x v="4"/>
    <x v="4"/>
    <x v="0"/>
    <x v="13"/>
    <s v="22/09/2023"/>
    <x v="0"/>
    <x v="6"/>
    <x v="6"/>
    <x v="0"/>
    <x v="0"/>
    <x v="0"/>
    <x v="0"/>
    <x v="0"/>
    <n v="3"/>
    <n v="0"/>
  </r>
  <r>
    <n v="158"/>
    <d v="2023-11-06T00:00:00"/>
    <x v="4"/>
    <x v="1"/>
    <x v="1"/>
    <x v="2"/>
    <s v="22/09/2023"/>
    <x v="0"/>
    <x v="6"/>
    <x v="6"/>
    <x v="37"/>
    <x v="37"/>
    <x v="40"/>
    <x v="1"/>
    <x v="15"/>
    <n v="1.5"/>
    <n v="0"/>
  </r>
  <r>
    <n v="157"/>
    <d v="2023-11-06T00:00:00"/>
    <x v="4"/>
    <x v="3"/>
    <x v="1"/>
    <x v="2"/>
    <s v="22/09/2023"/>
    <x v="0"/>
    <x v="6"/>
    <x v="6"/>
    <x v="37"/>
    <x v="37"/>
    <x v="40"/>
    <x v="1"/>
    <x v="15"/>
    <n v="1.5"/>
    <n v="0"/>
  </r>
  <r>
    <n v="156"/>
    <d v="2023-11-06T00:00:00"/>
    <x v="4"/>
    <x v="4"/>
    <x v="0"/>
    <x v="18"/>
    <s v="21/09/2023"/>
    <x v="0"/>
    <x v="6"/>
    <x v="6"/>
    <x v="0"/>
    <x v="0"/>
    <x v="0"/>
    <x v="0"/>
    <x v="0"/>
    <n v="1.5"/>
    <s v="1,5"/>
  </r>
  <r>
    <n v="155"/>
    <d v="2023-11-06T00:00:00"/>
    <x v="4"/>
    <x v="4"/>
    <x v="1"/>
    <x v="2"/>
    <s v="21/09/2023"/>
    <x v="0"/>
    <x v="6"/>
    <x v="6"/>
    <x v="14"/>
    <x v="13"/>
    <x v="15"/>
    <x v="1"/>
    <x v="1"/>
    <n v="5"/>
    <n v="0"/>
  </r>
  <r>
    <n v="154"/>
    <d v="2023-11-06T00:00:00"/>
    <x v="4"/>
    <x v="4"/>
    <x v="0"/>
    <x v="1"/>
    <s v="21/09/2023"/>
    <x v="0"/>
    <x v="6"/>
    <x v="6"/>
    <x v="0"/>
    <x v="0"/>
    <x v="0"/>
    <x v="0"/>
    <x v="0"/>
    <n v="3"/>
    <n v="0"/>
  </r>
  <r>
    <n v="153"/>
    <d v="2023-11-06T00:00:00"/>
    <x v="4"/>
    <x v="4"/>
    <x v="1"/>
    <x v="2"/>
    <s v="20/09/2023"/>
    <x v="0"/>
    <x v="6"/>
    <x v="6"/>
    <x v="25"/>
    <x v="24"/>
    <x v="43"/>
    <x v="1"/>
    <x v="14"/>
    <n v="5"/>
    <n v="0"/>
  </r>
  <r>
    <n v="152"/>
    <d v="2023-11-06T00:00:00"/>
    <x v="4"/>
    <x v="1"/>
    <x v="1"/>
    <x v="2"/>
    <s v="20/09/2023"/>
    <x v="0"/>
    <x v="6"/>
    <x v="6"/>
    <x v="40"/>
    <x v="40"/>
    <x v="44"/>
    <x v="1"/>
    <x v="1"/>
    <n v="4"/>
    <n v="0"/>
  </r>
  <r>
    <n v="151"/>
    <d v="2023-11-06T00:00:00"/>
    <x v="4"/>
    <x v="4"/>
    <x v="1"/>
    <x v="2"/>
    <s v="19/09/2023"/>
    <x v="0"/>
    <x v="6"/>
    <x v="6"/>
    <x v="39"/>
    <x v="39"/>
    <x v="42"/>
    <x v="3"/>
    <x v="15"/>
    <n v="1"/>
    <n v="0"/>
  </r>
  <r>
    <n v="150"/>
    <d v="2023-11-06T00:00:00"/>
    <x v="4"/>
    <x v="4"/>
    <x v="1"/>
    <x v="2"/>
    <s v="19/09/2023"/>
    <x v="0"/>
    <x v="6"/>
    <x v="6"/>
    <x v="14"/>
    <x v="13"/>
    <x v="15"/>
    <x v="1"/>
    <x v="1"/>
    <n v="9"/>
    <n v="0"/>
  </r>
  <r>
    <n v="149"/>
    <d v="2023-11-06T00:00:00"/>
    <x v="4"/>
    <x v="4"/>
    <x v="0"/>
    <x v="18"/>
    <s v="19/09/2023"/>
    <x v="0"/>
    <x v="6"/>
    <x v="6"/>
    <x v="0"/>
    <x v="0"/>
    <x v="0"/>
    <x v="0"/>
    <x v="0"/>
    <n v="2"/>
    <n v="0"/>
  </r>
  <r>
    <n v="148"/>
    <d v="2023-11-06T00:00:00"/>
    <x v="4"/>
    <x v="4"/>
    <x v="1"/>
    <x v="2"/>
    <s v="19/09/2023"/>
    <x v="0"/>
    <x v="6"/>
    <x v="6"/>
    <x v="41"/>
    <x v="41"/>
    <x v="45"/>
    <x v="1"/>
    <x v="16"/>
    <n v="2"/>
    <n v="0"/>
  </r>
  <r>
    <n v="147"/>
    <d v="2023-11-06T00:00:00"/>
    <x v="4"/>
    <x v="4"/>
    <x v="1"/>
    <x v="2"/>
    <s v="18/09/2023"/>
    <x v="0"/>
    <x v="6"/>
    <x v="6"/>
    <x v="41"/>
    <x v="41"/>
    <x v="45"/>
    <x v="1"/>
    <x v="16"/>
    <n v="9"/>
    <n v="0"/>
  </r>
  <r>
    <n v="146"/>
    <d v="2023-11-06T00:00:00"/>
    <x v="4"/>
    <x v="4"/>
    <x v="0"/>
    <x v="1"/>
    <s v="15/09/2023"/>
    <x v="0"/>
    <x v="6"/>
    <x v="6"/>
    <x v="0"/>
    <x v="0"/>
    <x v="0"/>
    <x v="0"/>
    <x v="0"/>
    <n v="3.5"/>
    <n v="0"/>
  </r>
  <r>
    <n v="145"/>
    <d v="2023-11-06T00:00:00"/>
    <x v="4"/>
    <x v="4"/>
    <x v="0"/>
    <x v="13"/>
    <s v="15/09/2023"/>
    <x v="0"/>
    <x v="6"/>
    <x v="6"/>
    <x v="0"/>
    <x v="0"/>
    <x v="0"/>
    <x v="0"/>
    <x v="0"/>
    <n v="4"/>
    <n v="0"/>
  </r>
  <r>
    <n v="144"/>
    <d v="2023-11-06T00:00:00"/>
    <x v="4"/>
    <x v="3"/>
    <x v="1"/>
    <x v="2"/>
    <s v="15/09/2023"/>
    <x v="0"/>
    <x v="6"/>
    <x v="6"/>
    <x v="37"/>
    <x v="37"/>
    <x v="40"/>
    <x v="1"/>
    <x v="0"/>
    <n v="1.5"/>
    <n v="0"/>
  </r>
  <r>
    <n v="143"/>
    <d v="2023-11-06T00:00:00"/>
    <x v="4"/>
    <x v="4"/>
    <x v="0"/>
    <x v="7"/>
    <s v="14/09/2023"/>
    <x v="0"/>
    <x v="6"/>
    <x v="6"/>
    <x v="0"/>
    <x v="0"/>
    <x v="0"/>
    <x v="0"/>
    <x v="0"/>
    <n v="9"/>
    <n v="0"/>
  </r>
  <r>
    <n v="142"/>
    <d v="2023-11-06T00:00:00"/>
    <x v="4"/>
    <x v="4"/>
    <x v="0"/>
    <x v="7"/>
    <s v="13/09/2023"/>
    <x v="0"/>
    <x v="6"/>
    <x v="6"/>
    <x v="0"/>
    <x v="0"/>
    <x v="0"/>
    <x v="0"/>
    <x v="0"/>
    <n v="9"/>
    <n v="0"/>
  </r>
  <r>
    <n v="141"/>
    <d v="2023-11-06T00:00:00"/>
    <x v="4"/>
    <x v="4"/>
    <x v="1"/>
    <x v="2"/>
    <s v="12/09/2023"/>
    <x v="0"/>
    <x v="6"/>
    <x v="6"/>
    <x v="14"/>
    <x v="13"/>
    <x v="15"/>
    <x v="1"/>
    <x v="1"/>
    <n v="9"/>
    <n v="0"/>
  </r>
  <r>
    <n v="140"/>
    <d v="2023-11-06T00:00:00"/>
    <x v="4"/>
    <x v="4"/>
    <x v="1"/>
    <x v="2"/>
    <s v="11/09/2023"/>
    <x v="0"/>
    <x v="6"/>
    <x v="6"/>
    <x v="14"/>
    <x v="13"/>
    <x v="15"/>
    <x v="1"/>
    <x v="1"/>
    <n v="9"/>
    <n v="0"/>
  </r>
  <r>
    <n v="139"/>
    <d v="2023-11-06T00:00:00"/>
    <x v="4"/>
    <x v="4"/>
    <x v="1"/>
    <x v="2"/>
    <s v="08/09/2023"/>
    <x v="0"/>
    <x v="6"/>
    <x v="6"/>
    <x v="39"/>
    <x v="39"/>
    <x v="42"/>
    <x v="3"/>
    <x v="0"/>
    <n v="1.5"/>
    <n v="1.5"/>
  </r>
  <r>
    <n v="138"/>
    <d v="2023-11-06T00:00:00"/>
    <x v="4"/>
    <x v="4"/>
    <x v="0"/>
    <x v="13"/>
    <s v="08/09/2023"/>
    <x v="0"/>
    <x v="6"/>
    <x v="6"/>
    <x v="0"/>
    <x v="0"/>
    <x v="0"/>
    <x v="0"/>
    <x v="0"/>
    <n v="4"/>
    <n v="0"/>
  </r>
  <r>
    <n v="137"/>
    <d v="2023-11-06T00:00:00"/>
    <x v="4"/>
    <x v="1"/>
    <x v="1"/>
    <x v="2"/>
    <s v="08/09/2023"/>
    <x v="0"/>
    <x v="6"/>
    <x v="6"/>
    <x v="37"/>
    <x v="37"/>
    <x v="40"/>
    <x v="1"/>
    <x v="0"/>
    <n v="2.5"/>
    <n v="0"/>
  </r>
  <r>
    <n v="136"/>
    <d v="2023-11-06T00:00:00"/>
    <x v="4"/>
    <x v="3"/>
    <x v="1"/>
    <x v="2"/>
    <s v="08/09/2023"/>
    <x v="0"/>
    <x v="6"/>
    <x v="6"/>
    <x v="37"/>
    <x v="37"/>
    <x v="40"/>
    <x v="1"/>
    <x v="0"/>
    <n v="1.5"/>
    <n v="0"/>
  </r>
  <r>
    <n v="135"/>
    <d v="2023-11-06T00:00:00"/>
    <x v="4"/>
    <x v="4"/>
    <x v="0"/>
    <x v="1"/>
    <s v="07/09/2023"/>
    <x v="0"/>
    <x v="6"/>
    <x v="6"/>
    <x v="0"/>
    <x v="0"/>
    <x v="0"/>
    <x v="0"/>
    <x v="0"/>
    <n v="3"/>
    <n v="0"/>
  </r>
  <r>
    <n v="134"/>
    <d v="2023-11-06T00:00:00"/>
    <x v="4"/>
    <x v="4"/>
    <x v="1"/>
    <x v="2"/>
    <s v="07/09/2023"/>
    <x v="0"/>
    <x v="6"/>
    <x v="6"/>
    <x v="26"/>
    <x v="25"/>
    <x v="28"/>
    <x v="1"/>
    <x v="1"/>
    <n v="6"/>
    <n v="0"/>
  </r>
  <r>
    <n v="133"/>
    <d v="2023-11-06T00:00:00"/>
    <x v="4"/>
    <x v="4"/>
    <x v="0"/>
    <x v="18"/>
    <s v="06/09/2023"/>
    <x v="0"/>
    <x v="6"/>
    <x v="6"/>
    <x v="0"/>
    <x v="0"/>
    <x v="0"/>
    <x v="0"/>
    <x v="0"/>
    <n v="4"/>
    <n v="4"/>
  </r>
  <r>
    <n v="132"/>
    <d v="2023-11-06T00:00:00"/>
    <x v="4"/>
    <x v="4"/>
    <x v="1"/>
    <x v="2"/>
    <s v="06/09/2023"/>
    <x v="0"/>
    <x v="6"/>
    <x v="6"/>
    <x v="26"/>
    <x v="25"/>
    <x v="28"/>
    <x v="1"/>
    <x v="1"/>
    <n v="2"/>
    <n v="0"/>
  </r>
  <r>
    <n v="131"/>
    <d v="2023-11-06T00:00:00"/>
    <x v="4"/>
    <x v="1"/>
    <x v="1"/>
    <x v="2"/>
    <s v="06/09/2023"/>
    <x v="0"/>
    <x v="6"/>
    <x v="6"/>
    <x v="40"/>
    <x v="40"/>
    <x v="44"/>
    <x v="1"/>
    <x v="1"/>
    <n v="4"/>
    <n v="0"/>
  </r>
  <r>
    <n v="130"/>
    <d v="2023-11-06T00:00:00"/>
    <x v="4"/>
    <x v="4"/>
    <x v="1"/>
    <x v="2"/>
    <s v="05/09/2023"/>
    <x v="0"/>
    <x v="6"/>
    <x v="6"/>
    <x v="14"/>
    <x v="13"/>
    <x v="15"/>
    <x v="1"/>
    <x v="1"/>
    <n v="9"/>
    <n v="0"/>
  </r>
  <r>
    <n v="129"/>
    <d v="2023-11-06T00:00:00"/>
    <x v="4"/>
    <x v="4"/>
    <x v="1"/>
    <x v="2"/>
    <s v="04/09/2023"/>
    <x v="0"/>
    <x v="6"/>
    <x v="6"/>
    <x v="14"/>
    <x v="13"/>
    <x v="15"/>
    <x v="1"/>
    <x v="1"/>
    <n v="9"/>
    <n v="0"/>
  </r>
  <r>
    <n v="128"/>
    <d v="2023-11-06T00:00:00"/>
    <x v="4"/>
    <x v="4"/>
    <x v="1"/>
    <x v="2"/>
    <s v="01/09/2023"/>
    <x v="0"/>
    <x v="6"/>
    <x v="6"/>
    <x v="26"/>
    <x v="25"/>
    <x v="28"/>
    <x v="1"/>
    <x v="1"/>
    <n v="6.5"/>
    <n v="0"/>
  </r>
  <r>
    <n v="127"/>
    <d v="2023-11-06T00:00:00"/>
    <x v="4"/>
    <x v="1"/>
    <x v="1"/>
    <x v="2"/>
    <s v="01/09/2023"/>
    <x v="0"/>
    <x v="6"/>
    <x v="6"/>
    <x v="37"/>
    <x v="37"/>
    <x v="40"/>
    <x v="1"/>
    <x v="0"/>
    <n v="1"/>
    <n v="0"/>
  </r>
  <r>
    <n v="126"/>
    <d v="2023-11-06T00:00:00"/>
    <x v="4"/>
    <x v="3"/>
    <x v="1"/>
    <x v="2"/>
    <s v="01/09/2023"/>
    <x v="0"/>
    <x v="6"/>
    <x v="6"/>
    <x v="37"/>
    <x v="37"/>
    <x v="40"/>
    <x v="1"/>
    <x v="0"/>
    <n v="1.5"/>
    <n v="0"/>
  </r>
  <r>
    <n v="125"/>
    <d v="2023-11-06T00:00:00"/>
    <x v="4"/>
    <x v="4"/>
    <x v="0"/>
    <x v="7"/>
    <s v="31/08/2023"/>
    <x v="0"/>
    <x v="7"/>
    <x v="8"/>
    <x v="0"/>
    <x v="0"/>
    <x v="0"/>
    <x v="0"/>
    <x v="0"/>
    <n v="9"/>
    <n v="0"/>
  </r>
  <r>
    <n v="124"/>
    <d v="2023-11-06T00:00:00"/>
    <x v="4"/>
    <x v="4"/>
    <x v="0"/>
    <x v="7"/>
    <s v="30/08/2023"/>
    <x v="0"/>
    <x v="7"/>
    <x v="8"/>
    <x v="0"/>
    <x v="0"/>
    <x v="0"/>
    <x v="0"/>
    <x v="0"/>
    <n v="9"/>
    <n v="0"/>
  </r>
  <r>
    <n v="123"/>
    <d v="2023-11-06T00:00:00"/>
    <x v="4"/>
    <x v="4"/>
    <x v="1"/>
    <x v="2"/>
    <s v="29/08/2023"/>
    <x v="0"/>
    <x v="7"/>
    <x v="8"/>
    <x v="19"/>
    <x v="18"/>
    <x v="20"/>
    <x v="2"/>
    <x v="8"/>
    <n v="2.5"/>
    <n v="1"/>
  </r>
  <r>
    <n v="122"/>
    <d v="2023-11-06T00:00:00"/>
    <x v="4"/>
    <x v="4"/>
    <x v="0"/>
    <x v="1"/>
    <s v="29/08/2023"/>
    <x v="0"/>
    <x v="7"/>
    <x v="8"/>
    <x v="0"/>
    <x v="0"/>
    <x v="0"/>
    <x v="0"/>
    <x v="0"/>
    <n v="7"/>
    <n v="0"/>
  </r>
  <r>
    <n v="121"/>
    <d v="2023-11-06T00:00:00"/>
    <x v="4"/>
    <x v="4"/>
    <x v="1"/>
    <x v="2"/>
    <s v="28/08/2023"/>
    <x v="0"/>
    <x v="7"/>
    <x v="8"/>
    <x v="19"/>
    <x v="18"/>
    <x v="20"/>
    <x v="2"/>
    <x v="8"/>
    <n v="9"/>
    <n v="0"/>
  </r>
  <r>
    <n v="120"/>
    <d v="2023-11-06T00:00:00"/>
    <x v="4"/>
    <x v="4"/>
    <x v="1"/>
    <x v="2"/>
    <s v="25/08/2023"/>
    <x v="0"/>
    <x v="7"/>
    <x v="8"/>
    <x v="19"/>
    <x v="18"/>
    <x v="20"/>
    <x v="2"/>
    <x v="8"/>
    <n v="7.5"/>
    <n v="0"/>
  </r>
  <r>
    <n v="119"/>
    <d v="2023-11-06T00:00:00"/>
    <x v="4"/>
    <x v="3"/>
    <x v="1"/>
    <x v="2"/>
    <s v="25/08/2023"/>
    <x v="0"/>
    <x v="7"/>
    <x v="8"/>
    <x v="37"/>
    <x v="37"/>
    <x v="40"/>
    <x v="1"/>
    <x v="0"/>
    <n v="1.5"/>
    <n v="0"/>
  </r>
  <r>
    <n v="118"/>
    <d v="2023-11-06T00:00:00"/>
    <x v="4"/>
    <x v="4"/>
    <x v="1"/>
    <x v="2"/>
    <s v="24/08/2023"/>
    <x v="0"/>
    <x v="7"/>
    <x v="8"/>
    <x v="19"/>
    <x v="18"/>
    <x v="20"/>
    <x v="2"/>
    <x v="8"/>
    <n v="9"/>
    <n v="0"/>
  </r>
  <r>
    <n v="117"/>
    <d v="2023-11-06T00:00:00"/>
    <x v="4"/>
    <x v="4"/>
    <x v="1"/>
    <x v="2"/>
    <s v="23/08/2023"/>
    <x v="0"/>
    <x v="7"/>
    <x v="8"/>
    <x v="19"/>
    <x v="18"/>
    <x v="20"/>
    <x v="2"/>
    <x v="8"/>
    <n v="9"/>
    <n v="0"/>
  </r>
  <r>
    <n v="116"/>
    <d v="2023-11-06T00:00:00"/>
    <x v="4"/>
    <x v="4"/>
    <x v="1"/>
    <x v="2"/>
    <s v="22/08/2023"/>
    <x v="0"/>
    <x v="7"/>
    <x v="8"/>
    <x v="42"/>
    <x v="42"/>
    <x v="46"/>
    <x v="1"/>
    <x v="1"/>
    <n v="9"/>
    <n v="0"/>
  </r>
  <r>
    <n v="115"/>
    <d v="2023-11-06T00:00:00"/>
    <x v="4"/>
    <x v="4"/>
    <x v="1"/>
    <x v="2"/>
    <s v="21/08/2023"/>
    <x v="0"/>
    <x v="7"/>
    <x v="8"/>
    <x v="42"/>
    <x v="42"/>
    <x v="46"/>
    <x v="1"/>
    <x v="1"/>
    <n v="9"/>
    <n v="0"/>
  </r>
  <r>
    <n v="114"/>
    <d v="2023-10-16T00:00:00"/>
    <x v="4"/>
    <x v="2"/>
    <x v="1"/>
    <x v="2"/>
    <s v="18/08/2023"/>
    <x v="0"/>
    <x v="7"/>
    <x v="8"/>
    <x v="32"/>
    <x v="32"/>
    <x v="35"/>
    <x v="2"/>
    <x v="4"/>
    <n v="6.5"/>
    <n v="0"/>
  </r>
  <r>
    <n v="113"/>
    <d v="2023-10-16T00:00:00"/>
    <x v="4"/>
    <x v="2"/>
    <x v="1"/>
    <x v="2"/>
    <s v="18/08/2023"/>
    <x v="0"/>
    <x v="7"/>
    <x v="8"/>
    <x v="37"/>
    <x v="37"/>
    <x v="40"/>
    <x v="1"/>
    <x v="0"/>
    <n v="2.5"/>
    <n v="0"/>
  </r>
  <r>
    <n v="112"/>
    <d v="2023-10-16T00:00:00"/>
    <x v="4"/>
    <x v="4"/>
    <x v="1"/>
    <x v="2"/>
    <s v="17/08/2023"/>
    <x v="0"/>
    <x v="7"/>
    <x v="8"/>
    <x v="26"/>
    <x v="25"/>
    <x v="28"/>
    <x v="1"/>
    <x v="1"/>
    <n v="3"/>
    <n v="0"/>
  </r>
  <r>
    <n v="111"/>
    <d v="2023-10-16T00:00:00"/>
    <x v="4"/>
    <x v="1"/>
    <x v="1"/>
    <x v="2"/>
    <s v="17/08/2023"/>
    <x v="0"/>
    <x v="7"/>
    <x v="8"/>
    <x v="40"/>
    <x v="40"/>
    <x v="44"/>
    <x v="1"/>
    <x v="1"/>
    <n v="6"/>
    <n v="0"/>
  </r>
  <r>
    <n v="110"/>
    <d v="2023-10-16T00:00:00"/>
    <x v="4"/>
    <x v="4"/>
    <x v="0"/>
    <x v="18"/>
    <s v="16/08/2023"/>
    <x v="0"/>
    <x v="7"/>
    <x v="8"/>
    <x v="0"/>
    <x v="0"/>
    <x v="0"/>
    <x v="0"/>
    <x v="0"/>
    <n v="9"/>
    <n v="0"/>
  </r>
  <r>
    <n v="109"/>
    <d v="2023-10-16T00:00:00"/>
    <x v="4"/>
    <x v="4"/>
    <x v="1"/>
    <x v="2"/>
    <s v="15/08/2023"/>
    <x v="0"/>
    <x v="7"/>
    <x v="8"/>
    <x v="26"/>
    <x v="25"/>
    <x v="28"/>
    <x v="1"/>
    <x v="1"/>
    <n v="1"/>
    <n v="0"/>
  </r>
  <r>
    <n v="108"/>
    <d v="2023-10-16T00:00:00"/>
    <x v="4"/>
    <x v="1"/>
    <x v="1"/>
    <x v="2"/>
    <s v="15/08/2023"/>
    <x v="0"/>
    <x v="7"/>
    <x v="8"/>
    <x v="40"/>
    <x v="40"/>
    <x v="44"/>
    <x v="1"/>
    <x v="1"/>
    <n v="8"/>
    <n v="0"/>
  </r>
  <r>
    <n v="107"/>
    <d v="2023-10-16T00:00:00"/>
    <x v="4"/>
    <x v="4"/>
    <x v="0"/>
    <x v="13"/>
    <s v="14/08/2023"/>
    <x v="0"/>
    <x v="7"/>
    <x v="8"/>
    <x v="0"/>
    <x v="0"/>
    <x v="0"/>
    <x v="0"/>
    <x v="0"/>
    <n v="3"/>
    <n v="0"/>
  </r>
  <r>
    <n v="106"/>
    <d v="2023-10-16T00:00:00"/>
    <x v="4"/>
    <x v="2"/>
    <x v="1"/>
    <x v="2"/>
    <s v="14/08/2023"/>
    <x v="0"/>
    <x v="7"/>
    <x v="8"/>
    <x v="42"/>
    <x v="42"/>
    <x v="46"/>
    <x v="1"/>
    <x v="1"/>
    <n v="6"/>
    <n v="0"/>
  </r>
  <r>
    <n v="105"/>
    <d v="2023-10-16T00:00:00"/>
    <x v="4"/>
    <x v="2"/>
    <x v="1"/>
    <x v="2"/>
    <s v="11/08/2023"/>
    <x v="0"/>
    <x v="7"/>
    <x v="8"/>
    <x v="42"/>
    <x v="42"/>
    <x v="46"/>
    <x v="1"/>
    <x v="1"/>
    <n v="3"/>
    <n v="0"/>
  </r>
  <r>
    <n v="104"/>
    <d v="2023-10-16T00:00:00"/>
    <x v="4"/>
    <x v="4"/>
    <x v="0"/>
    <x v="13"/>
    <s v="11/08/2023"/>
    <x v="0"/>
    <x v="7"/>
    <x v="8"/>
    <x v="0"/>
    <x v="0"/>
    <x v="0"/>
    <x v="0"/>
    <x v="0"/>
    <n v="4"/>
    <n v="0"/>
  </r>
  <r>
    <n v="103"/>
    <d v="2023-10-16T00:00:00"/>
    <x v="4"/>
    <x v="1"/>
    <x v="1"/>
    <x v="2"/>
    <s v="11/08/2023"/>
    <x v="0"/>
    <x v="7"/>
    <x v="8"/>
    <x v="37"/>
    <x v="37"/>
    <x v="40"/>
    <x v="1"/>
    <x v="0"/>
    <n v="1"/>
    <n v="0"/>
  </r>
  <r>
    <n v="102"/>
    <d v="2023-10-16T00:00:00"/>
    <x v="4"/>
    <x v="3"/>
    <x v="1"/>
    <x v="2"/>
    <s v="11/08/2023"/>
    <x v="0"/>
    <x v="7"/>
    <x v="8"/>
    <x v="37"/>
    <x v="37"/>
    <x v="40"/>
    <x v="1"/>
    <x v="0"/>
    <n v="1"/>
    <n v="0"/>
  </r>
  <r>
    <n v="101"/>
    <d v="2023-10-16T00:00:00"/>
    <x v="4"/>
    <x v="4"/>
    <x v="1"/>
    <x v="2"/>
    <s v="10/08/2023"/>
    <x v="0"/>
    <x v="7"/>
    <x v="8"/>
    <x v="42"/>
    <x v="42"/>
    <x v="46"/>
    <x v="1"/>
    <x v="1"/>
    <n v="9"/>
    <n v="0"/>
  </r>
  <r>
    <n v="100"/>
    <d v="2023-10-16T00:00:00"/>
    <x v="4"/>
    <x v="4"/>
    <x v="1"/>
    <x v="2"/>
    <s v="09/08/2023"/>
    <x v="0"/>
    <x v="7"/>
    <x v="8"/>
    <x v="42"/>
    <x v="42"/>
    <x v="46"/>
    <x v="1"/>
    <x v="1"/>
    <n v="9"/>
    <n v="0"/>
  </r>
  <r>
    <n v="99"/>
    <d v="2023-10-16T00:00:00"/>
    <x v="4"/>
    <x v="4"/>
    <x v="1"/>
    <x v="2"/>
    <s v="08/08/2023"/>
    <x v="0"/>
    <x v="7"/>
    <x v="8"/>
    <x v="42"/>
    <x v="42"/>
    <x v="46"/>
    <x v="1"/>
    <x v="1"/>
    <n v="9"/>
    <n v="0"/>
  </r>
  <r>
    <n v="98"/>
    <d v="2023-10-16T00:00:00"/>
    <x v="4"/>
    <x v="4"/>
    <x v="0"/>
    <x v="7"/>
    <s v="07/08/2023"/>
    <x v="0"/>
    <x v="7"/>
    <x v="8"/>
    <x v="0"/>
    <x v="0"/>
    <x v="0"/>
    <x v="0"/>
    <x v="0"/>
    <n v="9"/>
    <n v="0"/>
  </r>
  <r>
    <n v="97"/>
    <d v="2023-10-16T00:00:00"/>
    <x v="4"/>
    <x v="2"/>
    <x v="0"/>
    <x v="1"/>
    <s v="04/08/2023"/>
    <x v="0"/>
    <x v="7"/>
    <x v="8"/>
    <x v="0"/>
    <x v="0"/>
    <x v="0"/>
    <x v="0"/>
    <x v="0"/>
    <n v="1"/>
    <n v="0"/>
  </r>
  <r>
    <n v="96"/>
    <d v="2023-10-16T00:00:00"/>
    <x v="4"/>
    <x v="4"/>
    <x v="0"/>
    <x v="7"/>
    <s v="04/08/2023"/>
    <x v="0"/>
    <x v="7"/>
    <x v="8"/>
    <x v="0"/>
    <x v="0"/>
    <x v="0"/>
    <x v="0"/>
    <x v="0"/>
    <n v="3"/>
    <n v="0"/>
  </r>
  <r>
    <n v="95"/>
    <d v="2023-10-16T00:00:00"/>
    <x v="4"/>
    <x v="4"/>
    <x v="1"/>
    <x v="2"/>
    <s v="04/08/2023"/>
    <x v="0"/>
    <x v="7"/>
    <x v="8"/>
    <x v="43"/>
    <x v="43"/>
    <x v="47"/>
    <x v="2"/>
    <x v="3"/>
    <n v="2"/>
    <n v="0"/>
  </r>
  <r>
    <n v="94"/>
    <d v="2023-10-16T00:00:00"/>
    <x v="4"/>
    <x v="4"/>
    <x v="1"/>
    <x v="2"/>
    <s v="04/08/2023"/>
    <x v="0"/>
    <x v="7"/>
    <x v="8"/>
    <x v="39"/>
    <x v="39"/>
    <x v="42"/>
    <x v="3"/>
    <x v="0"/>
    <n v="1.5"/>
    <n v="0"/>
  </r>
  <r>
    <n v="93"/>
    <d v="2023-10-16T00:00:00"/>
    <x v="4"/>
    <x v="3"/>
    <x v="1"/>
    <x v="2"/>
    <s v="04/08/2023"/>
    <x v="0"/>
    <x v="7"/>
    <x v="8"/>
    <x v="37"/>
    <x v="37"/>
    <x v="40"/>
    <x v="1"/>
    <x v="0"/>
    <n v="1.5"/>
    <n v="0"/>
  </r>
  <r>
    <n v="92"/>
    <d v="2023-10-16T00:00:00"/>
    <x v="4"/>
    <x v="4"/>
    <x v="1"/>
    <x v="2"/>
    <s v="03/08/2023"/>
    <x v="0"/>
    <x v="7"/>
    <x v="8"/>
    <x v="42"/>
    <x v="42"/>
    <x v="46"/>
    <x v="1"/>
    <x v="1"/>
    <n v="3"/>
    <n v="0"/>
  </r>
  <r>
    <n v="91"/>
    <d v="2023-10-16T00:00:00"/>
    <x v="4"/>
    <x v="4"/>
    <x v="0"/>
    <x v="15"/>
    <s v="03/08/2023"/>
    <x v="0"/>
    <x v="7"/>
    <x v="8"/>
    <x v="0"/>
    <x v="0"/>
    <x v="0"/>
    <x v="0"/>
    <x v="0"/>
    <n v="6"/>
    <n v="0"/>
  </r>
  <r>
    <n v="90"/>
    <d v="2023-10-16T00:00:00"/>
    <x v="4"/>
    <x v="4"/>
    <x v="0"/>
    <x v="18"/>
    <s v="02/08/2023"/>
    <x v="0"/>
    <x v="7"/>
    <x v="8"/>
    <x v="0"/>
    <x v="0"/>
    <x v="0"/>
    <x v="0"/>
    <x v="0"/>
    <n v="9"/>
    <n v="0"/>
  </r>
  <r>
    <n v="89"/>
    <d v="2023-10-16T00:00:00"/>
    <x v="4"/>
    <x v="2"/>
    <x v="1"/>
    <x v="2"/>
    <s v="01/08/2023"/>
    <x v="0"/>
    <x v="7"/>
    <x v="8"/>
    <x v="18"/>
    <x v="17"/>
    <x v="19"/>
    <x v="2"/>
    <x v="4"/>
    <n v="4"/>
    <n v="0"/>
  </r>
  <r>
    <n v="88"/>
    <d v="2023-10-16T00:00:00"/>
    <x v="4"/>
    <x v="2"/>
    <x v="1"/>
    <x v="2"/>
    <s v="01/08/2023"/>
    <x v="0"/>
    <x v="7"/>
    <x v="8"/>
    <x v="42"/>
    <x v="42"/>
    <x v="46"/>
    <x v="1"/>
    <x v="1"/>
    <n v="5"/>
    <n v="0"/>
  </r>
  <r>
    <n v="87"/>
    <d v="2023-10-16T00:00:00"/>
    <x v="4"/>
    <x v="4"/>
    <x v="0"/>
    <x v="13"/>
    <s v="31/07/2023"/>
    <x v="0"/>
    <x v="0"/>
    <x v="9"/>
    <x v="0"/>
    <x v="0"/>
    <x v="0"/>
    <x v="0"/>
    <x v="0"/>
    <n v="1"/>
    <n v="0"/>
  </r>
  <r>
    <n v="86"/>
    <d v="2023-10-16T00:00:00"/>
    <x v="4"/>
    <x v="2"/>
    <x v="1"/>
    <x v="2"/>
    <s v="31/07/2023"/>
    <x v="0"/>
    <x v="0"/>
    <x v="9"/>
    <x v="18"/>
    <x v="17"/>
    <x v="19"/>
    <x v="2"/>
    <x v="4"/>
    <n v="4"/>
    <n v="0"/>
  </r>
  <r>
    <n v="85"/>
    <d v="2023-10-16T00:00:00"/>
    <x v="4"/>
    <x v="2"/>
    <x v="1"/>
    <x v="2"/>
    <s v="31/07/2023"/>
    <x v="0"/>
    <x v="0"/>
    <x v="9"/>
    <x v="42"/>
    <x v="42"/>
    <x v="46"/>
    <x v="1"/>
    <x v="1"/>
    <n v="4"/>
    <n v="0"/>
  </r>
  <r>
    <n v="84"/>
    <d v="2023-10-03T00:00:00"/>
    <x v="4"/>
    <x v="4"/>
    <x v="0"/>
    <x v="1"/>
    <s v="26/07/2023"/>
    <x v="0"/>
    <x v="0"/>
    <x v="9"/>
    <x v="0"/>
    <x v="0"/>
    <x v="0"/>
    <x v="0"/>
    <x v="0"/>
    <n v="9"/>
    <n v="0"/>
  </r>
  <r>
    <n v="83"/>
    <d v="2023-10-03T00:00:00"/>
    <x v="4"/>
    <x v="4"/>
    <x v="0"/>
    <x v="1"/>
    <s v="25/07/2023"/>
    <x v="0"/>
    <x v="0"/>
    <x v="9"/>
    <x v="0"/>
    <x v="0"/>
    <x v="0"/>
    <x v="0"/>
    <x v="0"/>
    <n v="9"/>
    <n v="0"/>
  </r>
  <r>
    <n v="82"/>
    <d v="2023-10-03T00:00:00"/>
    <x v="4"/>
    <x v="1"/>
    <x v="1"/>
    <x v="2"/>
    <s v="24/07/2023"/>
    <x v="0"/>
    <x v="0"/>
    <x v="9"/>
    <x v="40"/>
    <x v="40"/>
    <x v="44"/>
    <x v="1"/>
    <x v="1"/>
    <n v="3.5"/>
    <n v="0"/>
  </r>
  <r>
    <n v="81"/>
    <d v="2023-10-03T00:00:00"/>
    <x v="4"/>
    <x v="2"/>
    <x v="1"/>
    <x v="2"/>
    <s v="24/07/2023"/>
    <x v="0"/>
    <x v="0"/>
    <x v="9"/>
    <x v="32"/>
    <x v="32"/>
    <x v="35"/>
    <x v="2"/>
    <x v="4"/>
    <n v="5.5"/>
    <n v="0"/>
  </r>
  <r>
    <n v="80"/>
    <d v="2023-10-03T00:00:00"/>
    <x v="4"/>
    <x v="2"/>
    <x v="0"/>
    <x v="3"/>
    <s v="21/07/2023"/>
    <x v="0"/>
    <x v="0"/>
    <x v="9"/>
    <x v="0"/>
    <x v="0"/>
    <x v="0"/>
    <x v="0"/>
    <x v="0"/>
    <n v="5.5"/>
    <s v="5,5"/>
  </r>
  <r>
    <n v="79"/>
    <d v="2023-10-03T00:00:00"/>
    <x v="4"/>
    <x v="2"/>
    <x v="1"/>
    <x v="2"/>
    <s v="21/07/2023"/>
    <x v="0"/>
    <x v="0"/>
    <x v="9"/>
    <x v="32"/>
    <x v="32"/>
    <x v="35"/>
    <x v="2"/>
    <x v="4"/>
    <n v="2"/>
    <n v="0"/>
  </r>
  <r>
    <n v="78"/>
    <d v="2023-10-03T00:00:00"/>
    <x v="4"/>
    <x v="2"/>
    <x v="1"/>
    <x v="2"/>
    <s v="21/07/2023"/>
    <x v="0"/>
    <x v="0"/>
    <x v="9"/>
    <x v="32"/>
    <x v="32"/>
    <x v="35"/>
    <x v="2"/>
    <x v="4"/>
    <n v="4.5"/>
    <n v="0"/>
  </r>
  <r>
    <n v="77"/>
    <d v="2023-10-03T00:00:00"/>
    <x v="4"/>
    <x v="2"/>
    <x v="1"/>
    <x v="2"/>
    <s v="20/07/2023"/>
    <x v="0"/>
    <x v="0"/>
    <x v="9"/>
    <x v="32"/>
    <x v="32"/>
    <x v="35"/>
    <x v="2"/>
    <x v="4"/>
    <n v="3"/>
    <n v="3"/>
  </r>
  <r>
    <n v="76"/>
    <d v="2023-10-03T00:00:00"/>
    <x v="4"/>
    <x v="2"/>
    <x v="0"/>
    <x v="13"/>
    <s v="20/07/2023"/>
    <x v="0"/>
    <x v="0"/>
    <x v="9"/>
    <x v="0"/>
    <x v="0"/>
    <x v="0"/>
    <x v="0"/>
    <x v="0"/>
    <n v="1"/>
    <n v="0"/>
  </r>
  <r>
    <n v="75"/>
    <d v="2023-10-03T00:00:00"/>
    <x v="4"/>
    <x v="2"/>
    <x v="0"/>
    <x v="3"/>
    <s v="20/07/2023"/>
    <x v="0"/>
    <x v="0"/>
    <x v="9"/>
    <x v="0"/>
    <x v="0"/>
    <x v="0"/>
    <x v="0"/>
    <x v="0"/>
    <n v="5.5"/>
    <n v="0"/>
  </r>
  <r>
    <n v="74"/>
    <d v="2023-10-03T00:00:00"/>
    <x v="4"/>
    <x v="4"/>
    <x v="0"/>
    <x v="13"/>
    <s v="19/07/2023"/>
    <x v="0"/>
    <x v="0"/>
    <x v="9"/>
    <x v="0"/>
    <x v="0"/>
    <x v="0"/>
    <x v="0"/>
    <x v="0"/>
    <n v="1.5"/>
    <s v="1,5"/>
  </r>
  <r>
    <n v="73"/>
    <d v="2023-10-03T00:00:00"/>
    <x v="4"/>
    <x v="2"/>
    <x v="1"/>
    <x v="2"/>
    <s v="19/07/2023"/>
    <x v="0"/>
    <x v="0"/>
    <x v="9"/>
    <x v="32"/>
    <x v="32"/>
    <x v="35"/>
    <x v="2"/>
    <x v="4"/>
    <n v="1.5"/>
    <n v="0"/>
  </r>
  <r>
    <n v="72"/>
    <d v="2023-10-03T00:00:00"/>
    <x v="4"/>
    <x v="4"/>
    <x v="0"/>
    <x v="7"/>
    <s v="19/07/2023"/>
    <x v="0"/>
    <x v="0"/>
    <x v="9"/>
    <x v="0"/>
    <x v="0"/>
    <x v="0"/>
    <x v="0"/>
    <x v="0"/>
    <n v="6.5"/>
    <n v="0"/>
  </r>
  <r>
    <n v="71"/>
    <d v="2023-10-03T00:00:00"/>
    <x v="4"/>
    <x v="2"/>
    <x v="1"/>
    <x v="2"/>
    <s v="18/07/2023"/>
    <x v="0"/>
    <x v="0"/>
    <x v="9"/>
    <x v="42"/>
    <x v="42"/>
    <x v="46"/>
    <x v="1"/>
    <x v="1"/>
    <n v="3"/>
    <n v="0"/>
  </r>
  <r>
    <n v="70"/>
    <d v="2023-10-03T00:00:00"/>
    <x v="4"/>
    <x v="4"/>
    <x v="0"/>
    <x v="1"/>
    <s v="18/07/2023"/>
    <x v="0"/>
    <x v="0"/>
    <x v="9"/>
    <x v="0"/>
    <x v="0"/>
    <x v="0"/>
    <x v="0"/>
    <x v="0"/>
    <n v="2.5"/>
    <n v="0"/>
  </r>
  <r>
    <n v="69"/>
    <d v="2023-10-03T00:00:00"/>
    <x v="4"/>
    <x v="4"/>
    <x v="0"/>
    <x v="19"/>
    <s v="18/07/2023"/>
    <x v="0"/>
    <x v="0"/>
    <x v="9"/>
    <x v="0"/>
    <x v="0"/>
    <x v="0"/>
    <x v="0"/>
    <x v="0"/>
    <n v="3.5"/>
    <n v="0"/>
  </r>
  <r>
    <n v="68"/>
    <d v="2023-10-03T00:00:00"/>
    <x v="4"/>
    <x v="4"/>
    <x v="0"/>
    <x v="13"/>
    <s v="17/07/2023"/>
    <x v="0"/>
    <x v="0"/>
    <x v="9"/>
    <x v="0"/>
    <x v="0"/>
    <x v="0"/>
    <x v="0"/>
    <x v="0"/>
    <n v="0.5"/>
    <n v="0"/>
  </r>
  <r>
    <n v="67"/>
    <d v="2023-10-03T00:00:00"/>
    <x v="4"/>
    <x v="4"/>
    <x v="1"/>
    <x v="2"/>
    <s v="17/07/2023"/>
    <x v="0"/>
    <x v="0"/>
    <x v="9"/>
    <x v="44"/>
    <x v="44"/>
    <x v="48"/>
    <x v="1"/>
    <x v="1"/>
    <n v="6.5"/>
    <n v="0"/>
  </r>
  <r>
    <n v="66"/>
    <d v="2023-09-20T00:00:00"/>
    <x v="4"/>
    <x v="4"/>
    <x v="1"/>
    <x v="2"/>
    <s v="17/07/2023"/>
    <x v="0"/>
    <x v="0"/>
    <x v="9"/>
    <x v="39"/>
    <x v="39"/>
    <x v="42"/>
    <x v="3"/>
    <x v="0"/>
    <n v="2"/>
    <n v="0"/>
  </r>
  <r>
    <n v="65"/>
    <d v="2023-09-20T00:00:00"/>
    <x v="4"/>
    <x v="2"/>
    <x v="1"/>
    <x v="2"/>
    <s v="14/07/2023"/>
    <x v="0"/>
    <x v="0"/>
    <x v="9"/>
    <x v="32"/>
    <x v="32"/>
    <x v="35"/>
    <x v="2"/>
    <x v="4"/>
    <n v="6.5"/>
    <n v="0"/>
  </r>
  <r>
    <n v="64"/>
    <d v="2023-09-20T00:00:00"/>
    <x v="4"/>
    <x v="4"/>
    <x v="0"/>
    <x v="18"/>
    <s v="12/07/2023"/>
    <x v="0"/>
    <x v="0"/>
    <x v="9"/>
    <x v="0"/>
    <x v="0"/>
    <x v="0"/>
    <x v="0"/>
    <x v="0"/>
    <n v="1"/>
    <n v="0"/>
  </r>
  <r>
    <n v="63"/>
    <d v="2023-09-01T00:00:00"/>
    <x v="4"/>
    <x v="3"/>
    <x v="1"/>
    <x v="2"/>
    <s v="14/07/2023"/>
    <x v="0"/>
    <x v="0"/>
    <x v="9"/>
    <x v="37"/>
    <x v="37"/>
    <x v="40"/>
    <x v="1"/>
    <x v="0"/>
    <n v="2.5"/>
    <n v="0"/>
  </r>
  <r>
    <n v="62"/>
    <d v="2023-09-01T00:00:00"/>
    <x v="4"/>
    <x v="2"/>
    <x v="1"/>
    <x v="2"/>
    <s v="13/07/2023"/>
    <x v="0"/>
    <x v="0"/>
    <x v="9"/>
    <x v="32"/>
    <x v="32"/>
    <x v="35"/>
    <x v="2"/>
    <x v="4"/>
    <n v="9"/>
    <n v="0"/>
  </r>
  <r>
    <n v="61"/>
    <d v="2023-09-01T00:00:00"/>
    <x v="4"/>
    <x v="2"/>
    <x v="1"/>
    <x v="2"/>
    <s v="12/07/2023"/>
    <x v="0"/>
    <x v="0"/>
    <x v="9"/>
    <x v="32"/>
    <x v="32"/>
    <x v="35"/>
    <x v="2"/>
    <x v="4"/>
    <n v="3"/>
    <n v="0"/>
  </r>
  <r>
    <n v="60"/>
    <d v="2023-09-01T00:00:00"/>
    <x v="4"/>
    <x v="4"/>
    <x v="0"/>
    <x v="1"/>
    <s v="12/07/2023"/>
    <x v="0"/>
    <x v="0"/>
    <x v="9"/>
    <x v="45"/>
    <x v="45"/>
    <x v="49"/>
    <x v="1"/>
    <x v="1"/>
    <n v="1.5"/>
    <n v="0"/>
  </r>
  <r>
    <n v="59"/>
    <d v="2023-09-01T00:00:00"/>
    <x v="4"/>
    <x v="4"/>
    <x v="1"/>
    <x v="2"/>
    <s v="12/07/2023"/>
    <x v="0"/>
    <x v="0"/>
    <x v="9"/>
    <x v="45"/>
    <x v="45"/>
    <x v="49"/>
    <x v="1"/>
    <x v="1"/>
    <n v="4"/>
    <n v="0"/>
  </r>
  <r>
    <n v="58"/>
    <d v="2023-08-03T00:00:00"/>
    <x v="4"/>
    <x v="4"/>
    <x v="0"/>
    <x v="7"/>
    <s v="11/07/2023"/>
    <x v="0"/>
    <x v="0"/>
    <x v="9"/>
    <x v="0"/>
    <x v="0"/>
    <x v="0"/>
    <x v="0"/>
    <x v="0"/>
    <n v="1"/>
    <n v="0"/>
  </r>
  <r>
    <n v="57"/>
    <d v="2023-08-03T00:00:00"/>
    <x v="4"/>
    <x v="4"/>
    <x v="0"/>
    <x v="1"/>
    <s v="11/07/2023"/>
    <x v="0"/>
    <x v="0"/>
    <x v="9"/>
    <x v="0"/>
    <x v="0"/>
    <x v="0"/>
    <x v="0"/>
    <x v="0"/>
    <n v="2"/>
    <n v="0"/>
  </r>
  <r>
    <n v="56"/>
    <d v="2023-08-03T00:00:00"/>
    <x v="4"/>
    <x v="2"/>
    <x v="1"/>
    <x v="2"/>
    <s v="11/07/2023"/>
    <x v="0"/>
    <x v="0"/>
    <x v="9"/>
    <x v="32"/>
    <x v="32"/>
    <x v="35"/>
    <x v="2"/>
    <x v="4"/>
    <n v="1"/>
    <n v="0"/>
  </r>
  <r>
    <n v="55"/>
    <d v="2023-08-03T00:00:00"/>
    <x v="4"/>
    <x v="4"/>
    <x v="1"/>
    <x v="2"/>
    <s v="11/07/2023"/>
    <x v="0"/>
    <x v="0"/>
    <x v="9"/>
    <x v="13"/>
    <x v="12"/>
    <x v="14"/>
    <x v="1"/>
    <x v="5"/>
    <n v="5"/>
    <n v="0"/>
  </r>
  <r>
    <n v="54"/>
    <d v="2023-07-10T00:00:00"/>
    <x v="4"/>
    <x v="4"/>
    <x v="1"/>
    <x v="2"/>
    <s v="10/07/2023"/>
    <x v="0"/>
    <x v="0"/>
    <x v="9"/>
    <x v="13"/>
    <x v="12"/>
    <x v="14"/>
    <x v="1"/>
    <x v="5"/>
    <n v="1"/>
    <n v="0"/>
  </r>
  <r>
    <n v="53"/>
    <d v="2023-07-10T00:00:00"/>
    <x v="4"/>
    <x v="3"/>
    <x v="1"/>
    <x v="2"/>
    <s v="10/07/2023"/>
    <x v="0"/>
    <x v="0"/>
    <x v="9"/>
    <x v="46"/>
    <x v="37"/>
    <x v="40"/>
    <x v="1"/>
    <x v="0"/>
    <n v="1.5"/>
    <n v="0"/>
  </r>
  <r>
    <n v="52"/>
    <d v="2023-07-10T00:00:00"/>
    <x v="4"/>
    <x v="4"/>
    <x v="1"/>
    <x v="2"/>
    <s v="10/07/2023"/>
    <x v="0"/>
    <x v="0"/>
    <x v="9"/>
    <x v="47"/>
    <x v="46"/>
    <x v="50"/>
    <x v="1"/>
    <x v="14"/>
    <n v="5"/>
    <n v="0"/>
  </r>
  <r>
    <n v="51"/>
    <d v="2023-07-10T00:00:00"/>
    <x v="4"/>
    <x v="4"/>
    <x v="1"/>
    <x v="2"/>
    <s v="10/07/2023"/>
    <x v="0"/>
    <x v="0"/>
    <x v="9"/>
    <x v="48"/>
    <x v="47"/>
    <x v="51"/>
    <x v="1"/>
    <x v="0"/>
    <n v="1.5"/>
    <n v="0"/>
  </r>
  <r>
    <n v="50"/>
    <d v="2023-07-10T00:00:00"/>
    <x v="4"/>
    <x v="4"/>
    <x v="1"/>
    <x v="2"/>
    <s v="07/07/2023"/>
    <x v="0"/>
    <x v="0"/>
    <x v="9"/>
    <x v="27"/>
    <x v="26"/>
    <x v="52"/>
    <x v="1"/>
    <x v="0"/>
    <n v="2.5"/>
    <n v="0"/>
  </r>
  <r>
    <n v="49"/>
    <d v="2023-07-10T00:00:00"/>
    <x v="4"/>
    <x v="6"/>
    <x v="1"/>
    <x v="2"/>
    <s v="07/07/2023"/>
    <x v="0"/>
    <x v="0"/>
    <x v="9"/>
    <x v="48"/>
    <x v="47"/>
    <x v="51"/>
    <x v="1"/>
    <x v="0"/>
    <n v="2"/>
    <n v="0"/>
  </r>
  <r>
    <n v="48"/>
    <d v="2023-07-10T00:00:00"/>
    <x v="4"/>
    <x v="2"/>
    <x v="1"/>
    <x v="2"/>
    <s v="07/07/2023"/>
    <x v="0"/>
    <x v="0"/>
    <x v="9"/>
    <x v="34"/>
    <x v="34"/>
    <x v="53"/>
    <x v="2"/>
    <x v="4"/>
    <n v="2"/>
    <n v="0"/>
  </r>
  <r>
    <n v="47"/>
    <d v="2023-07-10T00:00:00"/>
    <x v="4"/>
    <x v="3"/>
    <x v="1"/>
    <x v="20"/>
    <s v="07/07/2023"/>
    <x v="0"/>
    <x v="0"/>
    <x v="9"/>
    <x v="37"/>
    <x v="48"/>
    <x v="40"/>
    <x v="1"/>
    <x v="0"/>
    <n v="1"/>
    <n v="0"/>
  </r>
  <r>
    <n v="46"/>
    <d v="2023-07-10T00:00:00"/>
    <x v="4"/>
    <x v="4"/>
    <x v="1"/>
    <x v="2"/>
    <s v="07/07/2023"/>
    <x v="0"/>
    <x v="0"/>
    <x v="9"/>
    <x v="39"/>
    <x v="39"/>
    <x v="42"/>
    <x v="3"/>
    <x v="0"/>
    <n v="1.5"/>
    <n v="0"/>
  </r>
  <r>
    <n v="45"/>
    <d v="2023-07-10T00:00:00"/>
    <x v="4"/>
    <x v="4"/>
    <x v="1"/>
    <x v="2"/>
    <s v="06/07/2023"/>
    <x v="0"/>
    <x v="0"/>
    <x v="9"/>
    <x v="27"/>
    <x v="26"/>
    <x v="52"/>
    <x v="1"/>
    <x v="0"/>
    <n v="3"/>
    <n v="0"/>
  </r>
  <r>
    <n v="44"/>
    <d v="2023-07-10T00:00:00"/>
    <x v="4"/>
    <x v="4"/>
    <x v="1"/>
    <x v="2"/>
    <s v="06/07/2023"/>
    <x v="0"/>
    <x v="0"/>
    <x v="9"/>
    <x v="47"/>
    <x v="46"/>
    <x v="50"/>
    <x v="1"/>
    <x v="14"/>
    <n v="4"/>
    <n v="0"/>
  </r>
  <r>
    <n v="43"/>
    <d v="2023-07-10T00:00:00"/>
    <x v="4"/>
    <x v="4"/>
    <x v="1"/>
    <x v="20"/>
    <s v="06/07/2023"/>
    <x v="0"/>
    <x v="0"/>
    <x v="9"/>
    <x v="47"/>
    <x v="46"/>
    <x v="50"/>
    <x v="1"/>
    <x v="14"/>
    <n v="2"/>
    <n v="0"/>
  </r>
  <r>
    <n v="42"/>
    <d v="2023-07-06T00:00:00"/>
    <x v="4"/>
    <x v="4"/>
    <x v="1"/>
    <x v="2"/>
    <s v="03/07/2023"/>
    <x v="0"/>
    <x v="0"/>
    <x v="9"/>
    <x v="13"/>
    <x v="12"/>
    <x v="14"/>
    <x v="1"/>
    <x v="5"/>
    <n v="2"/>
    <n v="0"/>
  </r>
  <r>
    <n v="41"/>
    <d v="2023-07-06T00:00:00"/>
    <x v="4"/>
    <x v="4"/>
    <x v="0"/>
    <x v="13"/>
    <s v="30/06/2023"/>
    <x v="0"/>
    <x v="8"/>
    <x v="10"/>
    <x v="0"/>
    <x v="0"/>
    <x v="0"/>
    <x v="0"/>
    <x v="0"/>
    <n v="1.5"/>
    <n v="0"/>
  </r>
  <r>
    <n v="40"/>
    <d v="2023-07-06T00:00:00"/>
    <x v="4"/>
    <x v="4"/>
    <x v="1"/>
    <x v="2"/>
    <d v="2023-06-30T00:00:00"/>
    <x v="0"/>
    <x v="8"/>
    <x v="10"/>
    <x v="1"/>
    <x v="1"/>
    <x v="1"/>
    <x v="1"/>
    <x v="1"/>
    <n v="2"/>
    <n v="0"/>
  </r>
  <r>
    <n v="39"/>
    <d v="2023-07-06T00:00:00"/>
    <x v="4"/>
    <x v="4"/>
    <x v="0"/>
    <x v="13"/>
    <s v="30/06/2023"/>
    <x v="0"/>
    <x v="8"/>
    <x v="10"/>
    <x v="0"/>
    <x v="0"/>
    <x v="0"/>
    <x v="0"/>
    <x v="0"/>
    <n v="2"/>
    <n v="0"/>
  </r>
  <r>
    <n v="38"/>
    <d v="2023-07-06T00:00:00"/>
    <x v="4"/>
    <x v="4"/>
    <x v="1"/>
    <x v="2"/>
    <s v="30/06/2023"/>
    <x v="0"/>
    <x v="8"/>
    <x v="10"/>
    <x v="49"/>
    <x v="49"/>
    <x v="54"/>
    <x v="1"/>
    <x v="1"/>
    <n v="2"/>
    <n v="0"/>
  </r>
  <r>
    <n v="37"/>
    <d v="2023-07-06T00:00:00"/>
    <x v="4"/>
    <x v="3"/>
    <x v="1"/>
    <x v="20"/>
    <s v="30/06/2023"/>
    <x v="0"/>
    <x v="8"/>
    <x v="10"/>
    <x v="37"/>
    <x v="48"/>
    <x v="40"/>
    <x v="1"/>
    <x v="0"/>
    <n v="1.5"/>
    <n v="0"/>
  </r>
  <r>
    <n v="36"/>
    <d v="2023-07-06T00:00:00"/>
    <x v="4"/>
    <x v="4"/>
    <x v="1"/>
    <x v="2"/>
    <s v="29/06/2023"/>
    <x v="0"/>
    <x v="8"/>
    <x v="10"/>
    <x v="27"/>
    <x v="26"/>
    <x v="52"/>
    <x v="1"/>
    <x v="0"/>
    <n v="2.5"/>
    <n v="0"/>
  </r>
  <r>
    <n v="35"/>
    <d v="2023-07-06T00:00:00"/>
    <x v="4"/>
    <x v="4"/>
    <x v="1"/>
    <x v="2"/>
    <s v="29/06/2023"/>
    <x v="0"/>
    <x v="8"/>
    <x v="10"/>
    <x v="48"/>
    <x v="47"/>
    <x v="51"/>
    <x v="1"/>
    <x v="0"/>
    <n v="1.5"/>
    <n v="0"/>
  </r>
  <r>
    <n v="34"/>
    <d v="2023-07-06T00:00:00"/>
    <x v="4"/>
    <x v="7"/>
    <x v="1"/>
    <x v="2"/>
    <s v="29/06/2023"/>
    <x v="0"/>
    <x v="8"/>
    <x v="10"/>
    <x v="31"/>
    <x v="31"/>
    <x v="34"/>
    <x v="3"/>
    <x v="12"/>
    <n v="3.5"/>
    <n v="0"/>
  </r>
  <r>
    <n v="33"/>
    <d v="2023-07-06T00:00:00"/>
    <x v="4"/>
    <x v="2"/>
    <x v="1"/>
    <x v="20"/>
    <s v="29/06/2023"/>
    <x v="0"/>
    <x v="8"/>
    <x v="10"/>
    <x v="37"/>
    <x v="48"/>
    <x v="40"/>
    <x v="1"/>
    <x v="0"/>
    <n v="1.5"/>
    <n v="0"/>
  </r>
  <r>
    <n v="32"/>
    <d v="2023-07-06T00:00:00"/>
    <x v="4"/>
    <x v="4"/>
    <x v="1"/>
    <x v="2"/>
    <s v="28/06/2023"/>
    <x v="0"/>
    <x v="8"/>
    <x v="10"/>
    <x v="1"/>
    <x v="1"/>
    <x v="1"/>
    <x v="1"/>
    <x v="1"/>
    <n v="3.5"/>
    <n v="0"/>
  </r>
  <r>
    <n v="31"/>
    <d v="2023-07-05T00:00:00"/>
    <x v="4"/>
    <x v="4"/>
    <x v="1"/>
    <x v="20"/>
    <s v="28/06/2023"/>
    <x v="0"/>
    <x v="8"/>
    <x v="10"/>
    <x v="47"/>
    <x v="46"/>
    <x v="50"/>
    <x v="1"/>
    <x v="14"/>
    <n v="1.5"/>
    <n v="0"/>
  </r>
  <r>
    <n v="30"/>
    <d v="2023-07-05T00:00:00"/>
    <x v="4"/>
    <x v="4"/>
    <x v="1"/>
    <x v="2"/>
    <s v="28/06/2023"/>
    <x v="0"/>
    <x v="8"/>
    <x v="10"/>
    <x v="27"/>
    <x v="26"/>
    <x v="52"/>
    <x v="1"/>
    <x v="0"/>
    <n v="4"/>
    <n v="0"/>
  </r>
  <r>
    <n v="29"/>
    <d v="2023-07-05T00:00:00"/>
    <x v="4"/>
    <x v="4"/>
    <x v="1"/>
    <x v="2"/>
    <s v="03/07/2023"/>
    <x v="0"/>
    <x v="0"/>
    <x v="9"/>
    <x v="47"/>
    <x v="46"/>
    <x v="50"/>
    <x v="1"/>
    <x v="14"/>
    <n v="1.5"/>
    <n v="0"/>
  </r>
  <r>
    <n v="28"/>
    <d v="2023-07-05T00:00:00"/>
    <x v="4"/>
    <x v="4"/>
    <x v="1"/>
    <x v="2"/>
    <s v="03/07/2023"/>
    <x v="0"/>
    <x v="0"/>
    <x v="9"/>
    <x v="43"/>
    <x v="26"/>
    <x v="52"/>
    <x v="1"/>
    <x v="0"/>
    <n v="3.5"/>
    <n v="0"/>
  </r>
  <r>
    <n v="27"/>
    <d v="2023-07-05T00:00:00"/>
    <x v="4"/>
    <x v="4"/>
    <x v="0"/>
    <x v="13"/>
    <s v="03/07/2023"/>
    <x v="0"/>
    <x v="0"/>
    <x v="9"/>
    <x v="0"/>
    <x v="0"/>
    <x v="0"/>
    <x v="0"/>
    <x v="0"/>
    <n v="1"/>
    <n v="0"/>
  </r>
  <r>
    <n v="26"/>
    <d v="2023-07-05T00:00:00"/>
    <x v="4"/>
    <x v="4"/>
    <x v="0"/>
    <x v="3"/>
    <s v="03/07/2023"/>
    <x v="0"/>
    <x v="0"/>
    <x v="9"/>
    <x v="0"/>
    <x v="0"/>
    <x v="0"/>
    <x v="0"/>
    <x v="0"/>
    <n v="1"/>
    <n v="0"/>
  </r>
  <r>
    <n v="25"/>
    <d v="2023-06-27T00:00:00"/>
    <x v="4"/>
    <x v="4"/>
    <x v="0"/>
    <x v="13"/>
    <s v="27/06/2023"/>
    <x v="0"/>
    <x v="8"/>
    <x v="10"/>
    <x v="0"/>
    <x v="0"/>
    <x v="0"/>
    <x v="0"/>
    <x v="0"/>
    <n v="0.5"/>
    <n v="0"/>
  </r>
  <r>
    <n v="24"/>
    <d v="2023-06-27T00:00:00"/>
    <x v="4"/>
    <x v="3"/>
    <x v="1"/>
    <x v="2"/>
    <s v="27/06/2023"/>
    <x v="0"/>
    <x v="8"/>
    <x v="10"/>
    <x v="31"/>
    <x v="31"/>
    <x v="34"/>
    <x v="3"/>
    <x v="12"/>
    <n v="2"/>
    <n v="0"/>
  </r>
  <r>
    <n v="23"/>
    <d v="2023-06-27T00:00:00"/>
    <x v="4"/>
    <x v="8"/>
    <x v="1"/>
    <x v="20"/>
    <s v="27/06/2023"/>
    <x v="0"/>
    <x v="8"/>
    <x v="10"/>
    <x v="31"/>
    <x v="31"/>
    <x v="34"/>
    <x v="3"/>
    <x v="12"/>
    <n v="1"/>
    <n v="0"/>
  </r>
  <r>
    <n v="22"/>
    <d v="2023-06-27T00:00:00"/>
    <x v="4"/>
    <x v="6"/>
    <x v="1"/>
    <x v="2"/>
    <s v="27/06/2023"/>
    <x v="0"/>
    <x v="8"/>
    <x v="10"/>
    <x v="39"/>
    <x v="39"/>
    <x v="42"/>
    <x v="3"/>
    <x v="0"/>
    <n v="1.5"/>
    <n v="0"/>
  </r>
  <r>
    <n v="21"/>
    <d v="2023-06-27T00:00:00"/>
    <x v="4"/>
    <x v="6"/>
    <x v="1"/>
    <x v="2"/>
    <s v="27/06/2023"/>
    <x v="0"/>
    <x v="8"/>
    <x v="10"/>
    <x v="34"/>
    <x v="34"/>
    <x v="53"/>
    <x v="2"/>
    <x v="4"/>
    <n v="1"/>
    <n v="0"/>
  </r>
  <r>
    <n v="20"/>
    <d v="2023-06-27T00:00:00"/>
    <x v="4"/>
    <x v="4"/>
    <x v="1"/>
    <x v="2"/>
    <s v="27/06/2023"/>
    <x v="0"/>
    <x v="8"/>
    <x v="10"/>
    <x v="27"/>
    <x v="26"/>
    <x v="52"/>
    <x v="1"/>
    <x v="0"/>
    <n v="3"/>
    <n v="0"/>
  </r>
  <r>
    <n v="19"/>
    <d v="2023-06-27T00:00:00"/>
    <x v="4"/>
    <x v="6"/>
    <x v="1"/>
    <x v="2"/>
    <s v="26/06/2023"/>
    <x v="0"/>
    <x v="8"/>
    <x v="10"/>
    <x v="50"/>
    <x v="45"/>
    <x v="49"/>
    <x v="1"/>
    <x v="1"/>
    <n v="8"/>
    <n v="0"/>
  </r>
  <r>
    <n v="18"/>
    <d v="2023-06-27T00:00:00"/>
    <x v="4"/>
    <x v="4"/>
    <x v="1"/>
    <x v="20"/>
    <s v="26/06/2023"/>
    <x v="0"/>
    <x v="8"/>
    <x v="10"/>
    <x v="38"/>
    <x v="38"/>
    <x v="41"/>
    <x v="1"/>
    <x v="1"/>
    <n v="1"/>
    <n v="0"/>
  </r>
  <r>
    <n v="17"/>
    <d v="2023-06-27T00:00:00"/>
    <x v="4"/>
    <x v="4"/>
    <x v="0"/>
    <x v="7"/>
    <d v="2023-06-23T00:00:00"/>
    <x v="0"/>
    <x v="8"/>
    <x v="10"/>
    <x v="0"/>
    <x v="0"/>
    <x v="0"/>
    <x v="0"/>
    <x v="0"/>
    <n v="6.5"/>
    <n v="0"/>
  </r>
  <r>
    <n v="16"/>
    <d v="2023-06-27T00:00:00"/>
    <x v="4"/>
    <x v="4"/>
    <x v="0"/>
    <x v="13"/>
    <d v="2023-06-23T00:00:00"/>
    <x v="0"/>
    <x v="8"/>
    <x v="10"/>
    <x v="0"/>
    <x v="0"/>
    <x v="0"/>
    <x v="0"/>
    <x v="0"/>
    <n v="1.5"/>
    <n v="0"/>
  </r>
  <r>
    <n v="15"/>
    <d v="2023-06-27T00:00:00"/>
    <x v="4"/>
    <x v="3"/>
    <x v="1"/>
    <x v="2"/>
    <d v="2023-06-23T00:00:00"/>
    <x v="0"/>
    <x v="8"/>
    <x v="10"/>
    <x v="37"/>
    <x v="48"/>
    <x v="40"/>
    <x v="1"/>
    <x v="0"/>
    <n v="1"/>
    <n v="0"/>
  </r>
  <r>
    <n v="14"/>
    <d v="2023-06-23T00:00:00"/>
    <x v="4"/>
    <x v="4"/>
    <x v="0"/>
    <x v="7"/>
    <s v="22/06/2023"/>
    <x v="0"/>
    <x v="8"/>
    <x v="10"/>
    <x v="0"/>
    <x v="0"/>
    <x v="0"/>
    <x v="0"/>
    <x v="0"/>
    <n v="1"/>
    <n v="1"/>
  </r>
  <r>
    <n v="13"/>
    <d v="2023-06-23T00:00:00"/>
    <x v="4"/>
    <x v="4"/>
    <x v="0"/>
    <x v="13"/>
    <s v="22/06/2023"/>
    <x v="0"/>
    <x v="8"/>
    <x v="10"/>
    <x v="0"/>
    <x v="0"/>
    <x v="0"/>
    <x v="0"/>
    <x v="0"/>
    <n v="1"/>
    <n v="0"/>
  </r>
  <r>
    <n v="12"/>
    <d v="2023-06-23T00:00:00"/>
    <x v="4"/>
    <x v="6"/>
    <x v="1"/>
    <x v="2"/>
    <s v="22/06/2023"/>
    <x v="0"/>
    <x v="8"/>
    <x v="10"/>
    <x v="43"/>
    <x v="26"/>
    <x v="52"/>
    <x v="1"/>
    <x v="0"/>
    <n v="4.5"/>
    <n v="0"/>
  </r>
  <r>
    <n v="11"/>
    <d v="2023-06-23T00:00:00"/>
    <x v="4"/>
    <x v="6"/>
    <x v="1"/>
    <x v="2"/>
    <s v="22/06/2023"/>
    <x v="0"/>
    <x v="8"/>
    <x v="10"/>
    <x v="48"/>
    <x v="47"/>
    <x v="51"/>
    <x v="1"/>
    <x v="0"/>
    <n v="1.5"/>
    <n v="0"/>
  </r>
  <r>
    <n v="10"/>
    <d v="2023-06-22T00:00:00"/>
    <x v="4"/>
    <x v="4"/>
    <x v="1"/>
    <x v="2"/>
    <s v="22/06/2023"/>
    <x v="0"/>
    <x v="8"/>
    <x v="10"/>
    <x v="34"/>
    <x v="34"/>
    <x v="53"/>
    <x v="2"/>
    <x v="4"/>
    <n v="0.5"/>
    <n v="0"/>
  </r>
  <r>
    <n v="9"/>
    <d v="2023-06-22T00:00:00"/>
    <x v="4"/>
    <x v="6"/>
    <x v="1"/>
    <x v="2"/>
    <s v="22/06/2023"/>
    <x v="0"/>
    <x v="8"/>
    <x v="10"/>
    <x v="47"/>
    <x v="46"/>
    <x v="50"/>
    <x v="1"/>
    <x v="14"/>
    <n v="1.5"/>
    <n v="0"/>
  </r>
  <r>
    <n v="8"/>
    <d v="2023-06-21T00:00:00"/>
    <x v="4"/>
    <x v="2"/>
    <x v="1"/>
    <x v="2"/>
    <s v="21/06/2023"/>
    <x v="0"/>
    <x v="8"/>
    <x v="10"/>
    <x v="38"/>
    <x v="38"/>
    <x v="41"/>
    <x v="1"/>
    <x v="1"/>
    <n v="5.5"/>
    <n v="0"/>
  </r>
  <r>
    <n v="7"/>
    <d v="2023-06-21T00:00:00"/>
    <x v="4"/>
    <x v="2"/>
    <x v="0"/>
    <x v="15"/>
    <s v="21/06/2023"/>
    <x v="0"/>
    <x v="8"/>
    <x v="10"/>
    <x v="0"/>
    <x v="0"/>
    <x v="0"/>
    <x v="0"/>
    <x v="0"/>
    <n v="3.5"/>
    <n v="0"/>
  </r>
  <r>
    <n v="6"/>
    <d v="2023-06-21T00:00:00"/>
    <x v="4"/>
    <x v="6"/>
    <x v="1"/>
    <x v="2"/>
    <s v="09/06/2023"/>
    <x v="0"/>
    <x v="8"/>
    <x v="10"/>
    <x v="49"/>
    <x v="49"/>
    <x v="54"/>
    <x v="1"/>
    <x v="1"/>
    <n v="4.5"/>
    <n v="0"/>
  </r>
  <r>
    <n v="5"/>
    <d v="2023-06-21T00:00:00"/>
    <x v="4"/>
    <x v="6"/>
    <x v="1"/>
    <x v="2"/>
    <s v="09/06/2023"/>
    <x v="0"/>
    <x v="8"/>
    <x v="10"/>
    <x v="47"/>
    <x v="46"/>
    <x v="50"/>
    <x v="1"/>
    <x v="14"/>
    <n v="4.5"/>
    <n v="0"/>
  </r>
  <r>
    <n v="4"/>
    <d v="2023-06-15T00:00:00"/>
    <x v="4"/>
    <x v="2"/>
    <x v="0"/>
    <x v="3"/>
    <s v="28/04/2023"/>
    <x v="0"/>
    <x v="9"/>
    <x v="11"/>
    <x v="51"/>
    <x v="50"/>
    <x v="55"/>
    <x v="2"/>
    <x v="4"/>
    <n v="5"/>
    <n v="0"/>
  </r>
  <r>
    <n v="3"/>
    <d v="2023-06-15T00:00:00"/>
    <x v="4"/>
    <x v="2"/>
    <x v="1"/>
    <x v="9"/>
    <s v="28/04/2023"/>
    <x v="0"/>
    <x v="9"/>
    <x v="11"/>
    <x v="51"/>
    <x v="50"/>
    <x v="55"/>
    <x v="2"/>
    <x v="4"/>
    <n v="4"/>
    <n v="0"/>
  </r>
  <r>
    <n v="2"/>
    <d v="2023-06-15T00:00:00"/>
    <x v="4"/>
    <x v="2"/>
    <x v="1"/>
    <x v="9"/>
    <s v="27/04/2023"/>
    <x v="0"/>
    <x v="9"/>
    <x v="11"/>
    <x v="51"/>
    <x v="50"/>
    <x v="55"/>
    <x v="2"/>
    <x v="4"/>
    <n v="4"/>
    <n v="0"/>
  </r>
  <r>
    <n v="1"/>
    <d v="2023-06-15T00:00:00"/>
    <x v="4"/>
    <x v="2"/>
    <x v="0"/>
    <x v="3"/>
    <s v="27/04/2023"/>
    <x v="0"/>
    <x v="9"/>
    <x v="11"/>
    <x v="51"/>
    <x v="50"/>
    <x v="55"/>
    <x v="2"/>
    <x v="4"/>
    <n v="5"/>
    <n v="0"/>
  </r>
  <r>
    <m/>
    <m/>
    <x v="5"/>
    <x v="9"/>
    <x v="2"/>
    <x v="21"/>
    <m/>
    <x v="2"/>
    <x v="10"/>
    <x v="12"/>
    <x v="52"/>
    <x v="51"/>
    <x v="56"/>
    <x v="4"/>
    <x v="17"/>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d v="2023-11-24T00:00:00"/>
    <d v="2023-11-24T00:00:00"/>
    <s v="PAMA3"/>
    <s v="PAMA3"/>
    <s v=""/>
    <x v="0"/>
    <x v="0"/>
    <n v="78"/>
    <s v="ORDENES DE COMPRA APOCRIFA SUCURSAL CHIHUAHUA"/>
    <s v="SERVICIO ESPECIALIZADO"/>
    <s v="INVESTIGACIÓN"/>
    <s v="COLUSIÓN CON PROVEEDORES EN PRECIOS DE COMPRA., _x000d__x000a_SOBORNOS EN PROCESOS DE LICITACIÓN O ADJUDICACIÓN DE CONTRATOS."/>
    <m/>
    <m/>
    <n v="4"/>
    <m/>
    <m/>
    <m/>
    <m/>
    <s v="TÉCNICA ELÉCTRICA DE PARRAL"/>
    <m/>
    <s v="VENTAS, OPERACIONES"/>
    <s v="COMPRAS"/>
    <m/>
    <m/>
    <m/>
    <m/>
    <m/>
    <m/>
    <m/>
    <s v="PATRICIA MARTINEZ VILLALBA"/>
    <m/>
    <m/>
    <n v="1"/>
    <m/>
    <m/>
    <m/>
    <m/>
    <s v="1.- La OC 037074 con fecha del 17/02/2023 no corresponde a la numeración (consecutivo) de las ordenes generadas en esa fecha en la ultima imagen se presenta la orden con folio 037000 del 13/02/2023 y con la 037050 del 17/02/2023._x000d__x000a_2.- La OC 037074 con fecha del 17/02/2023 no corresponde a una versión creada antes de la orden 037074 con fecha 22/02/2023 ya que esta ni en el sistema se encuentra registro de no. De revisión diferente al “00”._x000d__x000a_3.- El formato de la fecha de la orden de compra 037074 con fecha del 17/02/2023 ya que como se muestra en la orden 037000 y 037050 el formato de fecha que el sistema automáticamente generas es el siguiente “m/dd/aaaa” y esta presenta el siguiente formato “dd/mm/aaaa” ósea un formato diferente que el sistema no pudo haber asignado automáticamente._x000d__x000a_4.- La OC 037074 con fecha del 17/02/2023 no presenta el nombre de la persona que autoriza la orden no muestra este apartado dentro del documento._x000d__x000a_5.- El numero de artículo de la OC 037074 con fecha del 17/02/2023 no se encuentra en el sistema (ni el los reportes de existencia, catálogo de artículos, reportes de órdenes de compra ni en la base de datos (confirmado por el área de sistemas)._x000d__x000a__x000d__x000a_"/>
    <s v="GUERRERO/CAMACHO,MARIO ALBERTO - INGENIERO DE VENTAS"/>
    <s v="BAJO"/>
    <s v="ALTO"/>
    <n v="4"/>
    <s v="Malas practicas del personal."/>
    <s v="_x000d__x000a_Fraudes por compras ficticias del personal de ventas o de cualquier otra área._x000d__x000a_"/>
    <s v="Cambiar aplicación adobe premium (la que permite editar documentos), limitar su uso solo a personal de áreas que por sus funciones específicas lo requieran._x000d__x000a_Sanciones inmediatas con el personal que resulte involucrado en este hecho._x000d__x000a_Política donde se prohíba la modificación de todo documento oficial incluyendo sanciones administrativas en caso de presentarse._x000d__x000a_ Aviso interno y externo para no aceptar ordenes de compra sin firma._x000d__x000a_"/>
    <s v="TIENE UN POWER POINT CON TODO EL SOPORTE DE EVIDENCIA/CARPETA DE PAPELES DE TRABAJO"/>
    <m/>
    <n v="1"/>
    <n v="1"/>
    <x v="0"/>
    <x v="0"/>
    <s v="CARLOS ALBERTO OCHOA GAMBOA"/>
    <s v="17/05/2023"/>
    <n v="2023"/>
    <n v="5"/>
    <d v="2023-05-01T00:00:00"/>
    <s v="15/07/2023"/>
    <n v="2023"/>
    <n v="7"/>
    <d v="2023-07-01T00:00:00"/>
    <m/>
    <x v="0"/>
    <m/>
    <s v="BAJO"/>
    <n v="1"/>
    <s v="ALTO"/>
    <n v="3"/>
    <m/>
    <m/>
    <m/>
    <m/>
    <m/>
    <m/>
    <m/>
    <m/>
    <m/>
  </r>
  <r>
    <x v="1"/>
    <d v="2023-11-15T00:00:00"/>
    <d v="2023-11-15T00:00:00"/>
    <s v="PAMA3"/>
    <s v="PAMA3"/>
    <s v=""/>
    <x v="1"/>
    <x v="1"/>
    <n v="64"/>
    <s v="ANALISIS Y RECOMENDACIONES EN AFECTACION DE COSTO INCONGRUENTE PARA FABRICACIONES STEEL"/>
    <s v="AUDITORÍA"/>
    <s v="A PROCESO(S)"/>
    <m/>
    <s v="NO APLICA"/>
    <s v="NO APLICA"/>
    <n v="2"/>
    <s v="NO APLICA"/>
    <s v="NO APLICA"/>
    <s v="NO APLICA"/>
    <s v="NO APLICA"/>
    <s v="TEPSA STEEL POWER"/>
    <m/>
    <s v="OPERACIONES, PRODUCCIÓN"/>
    <m/>
    <m/>
    <m/>
    <m/>
    <m/>
    <m/>
    <m/>
    <m/>
    <s v="DIEGO SOHAIL ZATARAIN MARTINEZ "/>
    <m/>
    <m/>
    <n v="1"/>
    <s v="25/10/2023"/>
    <n v="2023"/>
    <n v="10"/>
    <d v="2023-10-01T00:00:00"/>
    <s v="Buena tarde._x000d__x000a__x000d__x000a_Sama, de acuerdo con nuestra reunión procedamos con lo siguiente:_x000d__x000a__x000d__x000a_•_x0009_Reversa de Kits, correspondiente al lote 016621, y afectación únicamente por lo correspondiente a los a las tres piezas que se entregaron en físico. (Samael)_x000d__x000a_•_x0009_Validación de vale numero 815 (Paty)_x000d__x000a_•_x0009_Estatus de materiales correspondientes al SKSP-22-0008 (Gerencia planta)_x000d__x000a__x000d__x000a_Nota. Samael favor de acatar recomendación oficial, afectación de Kits únicamente por lo que corresponde de acuerdo con el listado oficial, cualquier requerimiento de alguna autoridad diferente a esta recomendación, favor de informar a AI._x000d__x000a__x000d__x000a_Saludos._x000d__x000a__x000d__x000a_"/>
    <s v=", YOLANDA AVILA LOZANO - GERENTE DE OPERACIONES DE  PLANTA"/>
    <m/>
    <m/>
    <m/>
    <m/>
    <m/>
    <s v="Sama, de acuerdo con nuestra reunión procedamos con lo siguiente:_x000d__x000a__x000d__x000a_•_x0009_Reversa de Kits, correspondiente al lote 016621, y afectación únicamente por lo correspondiente a los a las tres piezas que se entregaron en físico. (Samael)_x000d__x000a_•_x0009_Validación de vale numero 815 (Paty)_x000d__x000a_•_x0009_Estatus de materiales correspondientes al SKSP-22-0008 (Gerencia planta)_x000d__x000a__x000d__x000a_Nota. Samael favor de acatar recomendación oficial, afectación de Kits únicamente por lo que corresponde de acuerdo con el listado oficial, cualquier requerimiento de alguna autoridad diferente a esta recomendación, favor de informar a AI._x000d__x000a_"/>
    <m/>
    <m/>
    <n v="1"/>
    <n v="1"/>
    <x v="1"/>
    <x v="1"/>
    <s v="GUILLERMO LÓPEZ REYES"/>
    <s v="27/10/2023"/>
    <n v="2023"/>
    <n v="10"/>
    <d v="2023-10-01T00:00:00"/>
    <s v="27/10/2023"/>
    <n v="2023"/>
    <n v="10"/>
    <d v="2023-10-01T00:00:00"/>
    <m/>
    <x v="1"/>
    <m/>
    <s v="MEDIO"/>
    <n v="2"/>
    <s v="MEDIO"/>
    <m/>
    <m/>
    <m/>
    <m/>
    <m/>
    <m/>
    <m/>
    <m/>
    <m/>
    <m/>
  </r>
  <r>
    <x v="2"/>
    <d v="2023-11-15T00:00:00"/>
    <d v="2024-03-05T00:00:00"/>
    <s v="PAMA3"/>
    <s v="PAMA3"/>
    <s v=""/>
    <x v="2"/>
    <x v="2"/>
    <n v="117"/>
    <s v="ANALISIS REPORTE DE ACOSO CSCGT (ADMON. CAPITAL HUMANO)"/>
    <s v="AUDITORÍA"/>
    <s v="INVESTIGACIÓN"/>
    <m/>
    <m/>
    <m/>
    <n v="3"/>
    <m/>
    <m/>
    <m/>
    <m/>
    <s v="CSCGT"/>
    <m/>
    <s v="ADMINISTRACIÓN Y FINANZAS"/>
    <s v="ADMINISTRACION DE CAPITAL HUMANO"/>
    <m/>
    <m/>
    <m/>
    <m/>
    <m/>
    <m/>
    <m/>
    <s v="PATRICIA MARTINEZ VILLALBA"/>
    <m/>
    <m/>
    <n v="2"/>
    <m/>
    <m/>
    <m/>
    <m/>
    <s v="Buen día._x000d__x000a__x000d__x000a_Rafa, te saludo esperando te encuentres bien._x000d__x000a__x000d__x000a_Te comparto, se reviso el celular de Homero, previendo el que la situación se estuviera repitiendo con mas personal a su cargo._x000d__x000a_Se realizan los siguientes hallazgos:_x000d__x000a__x000d__x000a_1._x0009_13 personas del departamento Admon. De capital humano con línea de celular corporativa, inversión anual de $ 62 mil pesos._x000d__x000a_ _x000d__x000a__x000d__x000a__x000d__x000a_2._x0009_Uso significativo del WhatsApp para comunicación laboral, poco uso Teams, aun y cuando lo tienen instalado en sus equipos celulares, ejemplo:_x000d__x000a_a._x0009_Permisos para ausentarse._x000d__x000a_b._x0009_Trabajo fuera del horario laboral, incluidos fines de semana._x000d__x000a_c._x0009_Archivos de trabajo enviados por esa vía._x000d__x000a__x000d__x000a_3._x0009_Aun y con línea corporativa terminan usando el celular personal._x000d__x000a__x000d__x000a_    _x000d__x000a_"/>
    <s v="YAÑEZ/GONZALEZ,JUAN - GERENTE DE ADMINISTRACION Y CAPITAL HUMANO"/>
    <s v="POR DEFINIR"/>
    <s v="ALTO"/>
    <n v="4"/>
    <s v="•_x0009_Ausencia de análisis de necesidad para el otorgamiento de líneas de celular corporativas._x000d__x000a_•_x0009_Ausencia de apego a procesos y utilización de herramientas oficiales para comunicación._x000d__x000a__x000d__x000a_"/>
    <s v="•_x0009_Altos gastos por utilización de líneas de celular innecesarias._x000d__x000a_•_x0009_Riesgo materializado por acoso sexual en WhatsApp personales._x000d__x000a_"/>
    <s v="1._x0009_Las líneas de celulares se deben proporcionar de acuerdo con las necesidades del puesto._x000d__x000a_a._x0009_Requisito indispensable, que el personal viaje._x000d__x000a_b._x0009_Que las actividades a desempeñar requieran forzosamente un celular, (considerar cámara fotográfica para eventos y demás actividades)._x000d__x000a_c._x0009_Para el personal que, si justifique el uso de líneas corporativas, requerir el uso de herramientas oficial Teams como prioritaria para comunicarse._x000d__x000a_d._x0009_Establecer limites en las relaciones interpersonales jefe-subordinado._x000d__x000a_e._x0009_Aplicación de procesos de ausencias también para el personal de capital humano._x000d__x000a__x000d__x000a_"/>
    <m/>
    <m/>
    <n v="2"/>
    <n v="1"/>
    <x v="2"/>
    <x v="2"/>
    <s v="RAFAEL HOLGUIN MOGOLLON"/>
    <s v="13/11/2023"/>
    <n v="2023"/>
    <n v="11"/>
    <d v="2023-11-01T00:00:00"/>
    <s v="17/11/2023"/>
    <n v="2023"/>
    <n v="11"/>
    <d v="2023-11-01T00:00:00"/>
    <m/>
    <x v="0"/>
    <m/>
    <s v="MEDIO"/>
    <n v="2"/>
    <s v="BAJO"/>
    <n v="1"/>
    <m/>
    <m/>
    <m/>
    <m/>
    <m/>
    <m/>
    <m/>
    <m/>
    <m/>
  </r>
  <r>
    <x v="3"/>
    <d v="2023-11-15T00:00:00"/>
    <d v="2023-11-15T00:00:00"/>
    <s v="PAMA3"/>
    <s v="PAMA3"/>
    <s v=""/>
    <x v="2"/>
    <x v="2"/>
    <n v="117"/>
    <s v="ANALISIS REPORTE DE ACOSO CSCGT (ADMON. CAPITAL HUMANO)"/>
    <s v="AUDITORÍA"/>
    <s v="INVESTIGACIÓN"/>
    <m/>
    <m/>
    <m/>
    <n v="2"/>
    <m/>
    <m/>
    <m/>
    <m/>
    <s v="CSCGT"/>
    <m/>
    <s v="ADMINISTRACIÓN Y FINANZAS"/>
    <s v="ADMINISTRACION DE CAPITAL HUMANO"/>
    <m/>
    <m/>
    <m/>
    <m/>
    <m/>
    <m/>
    <m/>
    <s v="PATRICIA MARTINEZ VILLALBA"/>
    <m/>
    <m/>
    <n v="2"/>
    <m/>
    <m/>
    <m/>
    <m/>
    <s v="Buen día._x000d__x000a__x000d__x000a_Rafa, te saludo esperando te encuentres bien._x000d__x000a__x000d__x000a_Te comparto, se reviso el celular de Homero, previendo el que la situación se estuviera repitiendo con mas personal a su cargo._x000d__x000a_Se realizan los siguientes hallazgos:_x000d__x000a__x000d__x000a_1._x0009_13 personas del departamento Admon. De capital humano con línea de celular corporativa, inversión anual de $ 62 mil pesos._x000d__x000a_ _x000d__x000a__x000d__x000a__x000d__x000a_2._x0009_Uso significativo del WhatsApp para comunicación laboral, poco uso Teams, aun y cuando lo tienen instalado en sus equipos celulares, ejemplo:_x000d__x000a_a._x0009_Permisos para ausentarse._x000d__x000a_b._x0009_Trabajo fuera del horario laboral, incluidos fines de semana._x000d__x000a_c._x0009_Archivos de trabajo enviados por esa vía._x000d__x000a__x000d__x000a_3._x0009_Aun y con línea corporativa terminan usando el celular personal._x000d__x000a__x000d__x000a_    _x000d__x000a_"/>
    <s v="YAÑEZ/GONZALEZ,JUAN - GERENTE DE ADMINISTRACION Y CAPITAL HUMANO"/>
    <s v="POR DEFINIR"/>
    <s v="ALTO"/>
    <n v="4"/>
    <s v="•_x0009_Ausencia de análisis de necesidad para el otorgamiento de líneas de celular corporativas._x000d__x000a_•_x0009_Ausencia de apego a procesos y utilización de herramientas oficiales para comunicación._x000d__x000a__x000d__x000a_"/>
    <s v="•_x0009_Altos gastos por utilización de líneas de celular innecesarias._x000d__x000a_•_x0009_Riesgo materializado por acoso sexual en WhatsApp personales._x000d__x000a_"/>
    <s v="1._x0009_Las líneas de celulares se deben proporcionar de acuerdo con las necesidades del puesto._x000d__x000a_a._x0009_Requisito indispensable, que el personal viaje._x000d__x000a_b._x0009_Que las actividades a desempeñar requieran forzosamente un celular, (considerar cámara fotográfica para eventos y demás actividades)._x000d__x000a_c._x0009_Para el personal que, si justifique el uso de líneas corporativas, requerir el uso de herramientas oficial Teams como prioritaria para comunicarse._x000d__x000a_d._x0009_Establecer limites en las relaciones interpersonales jefe-subordinado._x000d__x000a_e._x0009_Aplicación de procesos de ausencias también para el personal de capital humano._x000d__x000a__x000d__x000a_"/>
    <m/>
    <m/>
    <n v="1"/>
    <n v="1"/>
    <x v="3"/>
    <x v="0"/>
    <s v="RAFAEL HOLGUIN MOGOLLON"/>
    <d v="2023-10-11T00:00:00"/>
    <n v="2023"/>
    <n v="11"/>
    <d v="2023-11-01T00:00:00"/>
    <d v="2023-10-11T00:00:00"/>
    <n v="2023"/>
    <n v="11"/>
    <d v="2023-11-01T00:00:00"/>
    <s v="AI APOYO EN EL CUMPLIMIENTO DE ESTE PLAN DE ACCIÓN POR ASI REQUERIRLO LA SITUACIÓN."/>
    <x v="0"/>
    <m/>
    <s v="MEDIO"/>
    <n v="2"/>
    <s v="MEDIO"/>
    <m/>
    <m/>
    <m/>
    <m/>
    <m/>
    <m/>
    <m/>
    <m/>
    <m/>
    <m/>
  </r>
  <r>
    <x v="4"/>
    <d v="2023-11-15T00:00:00"/>
    <d v="2023-11-15T00:00:00"/>
    <s v="PAMA3"/>
    <s v="PAMA3"/>
    <s v=""/>
    <x v="3"/>
    <x v="3"/>
    <n v="27"/>
    <s v="INVENTARIO ANUAL SUCURSAL PARRAL 2023"/>
    <s v="AUDITORÍA"/>
    <s v="A PROCESO(S)"/>
    <s v="INFORMACION FINACIERA NO CONFIABLE POR  DEBILIDAD EN LA ADMINISTRACIÓN DE BODEGAS VIRTUALES."/>
    <s v="BAJO"/>
    <s v="BAJO"/>
    <n v="2"/>
    <s v="ANUAL"/>
    <s v="EN SITIO"/>
    <m/>
    <m/>
    <s v="TECNICA ELÉCTRICA DE PARRAL"/>
    <m/>
    <s v="OPERACIONES"/>
    <s v="ALMACÉN"/>
    <m/>
    <m/>
    <m/>
    <s v="NAVARRO/DOMINGUEZ,DANIEL EDGARDO - JEFE DE ALMACÉN"/>
    <s v="PAZ/ACOSTA,RUBEN - GERENTE DE ALMACENES"/>
    <m/>
    <m/>
    <s v="DIEGO SOHAIL ZATARAIN MARTINEZ "/>
    <m/>
    <m/>
    <n v="1"/>
    <m/>
    <m/>
    <m/>
    <m/>
    <s v="1_x0009_Formato de salida de material con información faltante_x0009_Se realiza una revisión de los formatos de control de salidas de material debido a tener antecedentes de &quot;&quot;, y en esta revisión se encontró con formatos sin autorización, facturas faltantes, etc,_x000d__x000a__x000d__x000a_Nota: se  anexa análisis de en problemática con el llenado de  dicho formato _x0009_16/10/2023_x000d__x000a_2_x0009_Falta de equipo de seguridad del personal de montacargas_x0009_/Se adecuo equipo de protección personal a los montacarguistas después de comenzado el proceso de conteo  _x0009_17/10/2023_x000d__x000a_3_x0009_Racks y artículos sin etiqueta_x0009_/No es posible encontrar bastantes artículos, esto debido a que no están identificados los racks y los artículos no cuentan con los códigos de barras _x0009_16/10/2023_x000d__x000a_####_x0009_Malfuncionamiento de códigos de barras en artículos_x0009_/Debido a la impresión en nuevos equipos de etiquetado, se tuvieron problemas con el escaneo de códigos de barras, conllevando un conteo con demoras_x0009_16/10/2023_x000d__x000a__x000d__x000a_"/>
    <s v="PAZ/ACOSTA,RUBEN - GERENTE DE ALMACENES"/>
    <m/>
    <m/>
    <m/>
    <m/>
    <m/>
    <m/>
    <m/>
    <m/>
    <n v="4"/>
    <n v="1"/>
    <x v="4"/>
    <x v="3"/>
    <s v="JUAN DAVID OCHOA GAMBOA"/>
    <s v="27/10/2023"/>
    <n v="2023"/>
    <n v="10"/>
    <d v="2023-10-01T00:00:00"/>
    <d v="2023-01-11T00:00:00"/>
    <n v="2023"/>
    <n v="11"/>
    <d v="2023-11-01T00:00:00"/>
    <s v="SE REACTIVO SEGUIMIENTO EL DIA 14/11/2023 PARA CONFIRMAR ESTATUS"/>
    <x v="0"/>
    <m/>
    <s v="BAJO"/>
    <n v="1"/>
    <s v="BAJO"/>
    <n v="1"/>
    <m/>
    <m/>
    <m/>
    <m/>
    <m/>
    <m/>
    <m/>
    <m/>
    <m/>
  </r>
  <r>
    <x v="5"/>
    <d v="2023-11-15T00:00:00"/>
    <d v="2023-11-15T00:00:00"/>
    <s v="PAMA3"/>
    <s v="PAMA3"/>
    <s v=""/>
    <x v="3"/>
    <x v="3"/>
    <n v="27"/>
    <s v="INVENTARIO ANUAL SUCURSAL PARRAL 2023"/>
    <s v="AUDITORÍA"/>
    <s v="A PROCESO(S)"/>
    <s v="INFORMACION FINACIERA NO CONFIABLE POR  DEBILIDAD EN LA ADMINISTRACIÓN DE BODEGAS VIRTUALES."/>
    <s v="BAJO"/>
    <s v="BAJO"/>
    <n v="2"/>
    <s v="ANUAL"/>
    <s v="EN SITIO"/>
    <m/>
    <m/>
    <s v="TECNICA ELÉCTRICA DE PARRAL"/>
    <m/>
    <s v="OPERACIONES"/>
    <s v="ALMACÉN"/>
    <m/>
    <m/>
    <m/>
    <s v="NAVARRO/DOMINGUEZ,DANIEL EDGARDO - JEFE DE ALMACÉN"/>
    <s v="PAZ/ACOSTA,RUBEN - GERENTE DE ALMACENES"/>
    <m/>
    <m/>
    <s v="DIEGO SOHAIL ZATARAIN MARTINEZ "/>
    <m/>
    <m/>
    <n v="1"/>
    <m/>
    <m/>
    <m/>
    <m/>
    <s v="1_x0009_Formato de salida de material con información faltante_x0009_Se realiza una revisión de los formatos de control de salidas de material debido a tener antecedentes de &quot;&quot;, y en esta revisión se encontró con formatos sin autorización, facturas faltantes, etc,_x000d__x000a__x000d__x000a_Nota: se  anexa análisis de en problemática con el llenado de  dicho formato _x0009_16/10/2023_x000d__x000a_2_x0009_Falta de equipo de seguridad del personal de montacargas_x0009_/Se adecuo equipo de protección personal a los montacarguistas después de comenzado el proceso de conteo  _x0009_17/10/2023_x000d__x000a_3_x0009_Racks y artículos sin etiqueta_x0009_/No es posible encontrar bastantes artículos, esto debido a que no están identificados los racks y los artículos no cuentan con los códigos de barras _x0009_16/10/2023_x000d__x000a_####_x0009_Malfuncionamiento de códigos de barras en artículos_x0009_/Debido a la impresión en nuevos equipos de etiquetado, se tuvieron problemas con el escaneo de códigos de barras, conllevando un conteo con demoras_x0009_16/10/2023_x000d__x000a__x000d__x000a_"/>
    <s v="PAZ/ACOSTA,RUBEN - GERENTE DE ALMACENES"/>
    <m/>
    <m/>
    <m/>
    <m/>
    <m/>
    <m/>
    <m/>
    <m/>
    <n v="3"/>
    <n v="1"/>
    <x v="5"/>
    <x v="3"/>
    <s v="JUAN DAVID OCHOA GAMBOA"/>
    <s v="27/10/2023"/>
    <n v="2023"/>
    <n v="10"/>
    <d v="2023-10-01T00:00:00"/>
    <d v="2023-01-11T00:00:00"/>
    <n v="2023"/>
    <n v="11"/>
    <d v="2023-11-01T00:00:00"/>
    <m/>
    <x v="0"/>
    <m/>
    <s v="MEDIO"/>
    <n v="2"/>
    <s v="MEDIO"/>
    <m/>
    <m/>
    <m/>
    <m/>
    <m/>
    <m/>
    <m/>
    <m/>
    <m/>
    <m/>
  </r>
  <r>
    <x v="6"/>
    <d v="2023-11-15T00:00:00"/>
    <d v="2023-11-15T00:00:00"/>
    <s v="PAMA3"/>
    <s v="PAMA3"/>
    <s v=""/>
    <x v="3"/>
    <x v="3"/>
    <n v="27"/>
    <s v="INVENTARIO ANUAL SUCURSAL PARRAL 2023"/>
    <s v="AUDITORÍA"/>
    <s v="A PROCESO(S)"/>
    <s v="INFORMACION FINACIERA NO CONFIABLE POR  DEBILIDAD EN LA ADMINISTRACIÓN DE BODEGAS VIRTUALES."/>
    <s v="BAJO"/>
    <s v="BAJO"/>
    <n v="6"/>
    <s v="ANUAL"/>
    <s v="EN SITIO"/>
    <m/>
    <m/>
    <s v="TECNICA ELÉCTRICA DE PARRAL"/>
    <m/>
    <s v="OPERACIONES"/>
    <s v="ALMACÉN"/>
    <m/>
    <m/>
    <m/>
    <s v="NAVARRO/DOMINGUEZ,DANIEL EDGARDO - JEFE DE ALMACÉN"/>
    <s v="PAZ/ACOSTA,RUBEN - GERENTE DE ALMACENES"/>
    <m/>
    <m/>
    <s v="DIEGO SOHAIL ZATARAIN MARTINEZ "/>
    <m/>
    <m/>
    <n v="1"/>
    <m/>
    <m/>
    <m/>
    <m/>
    <s v="1_x0009_Formato de salida de material con información faltante_x0009_Se realiza una revisión de los formatos de control de salidas de material debido a tener antecedentes de &quot;&quot;, y en esta revisión se encontró con formatos sin autorización, facturas faltantes, etc,_x000d__x000a__x000d__x000a_Nota: se  anexa análisis de en problemática con el llenado de  dicho formato _x0009_16/10/2023_x000d__x000a_2_x0009_Falta de equipo de seguridad del personal de montacargas_x0009_/Se adecuo equipo de protección personal a los montacarguistas después de comenzado el proceso de conteo  _x0009_17/10/2023_x000d__x000a_3_x0009_Racks y artículos sin etiqueta_x0009_/No es posible encontrar bastantes artículos, esto debido a que no están identificados los racks y los artículos no cuentan con los códigos de barras _x0009_16/10/2023_x000d__x000a_####_x0009_Malfuncionamiento de códigos de barras en artículos_x0009_/Debido a la impresión en nuevos equipos de etiquetado, se tuvieron problemas con el escaneo de códigos de barras, conllevando un conteo con demoras_x0009_16/10/2023_x000d__x000a__x000d__x000a_"/>
    <s v="PAZ/ACOSTA,RUBEN - GERENTE DE ALMACENES"/>
    <m/>
    <m/>
    <m/>
    <m/>
    <m/>
    <m/>
    <m/>
    <m/>
    <n v="2"/>
    <n v="1"/>
    <x v="6"/>
    <x v="3"/>
    <s v="JUAN DAVID OCHOA GAMBOA"/>
    <s v="27/10/2023"/>
    <n v="2023"/>
    <n v="10"/>
    <d v="2023-10-01T00:00:00"/>
    <s v="23/10/2023"/>
    <n v="2023"/>
    <n v="10"/>
    <d v="2023-10-01T00:00:00"/>
    <m/>
    <x v="0"/>
    <m/>
    <s v="ALTO"/>
    <n v="3"/>
    <s v="ALTO"/>
    <n v="3"/>
    <m/>
    <m/>
    <m/>
    <m/>
    <m/>
    <m/>
    <m/>
    <m/>
    <m/>
  </r>
  <r>
    <x v="7"/>
    <d v="2023-11-15T00:00:00"/>
    <d v="2023-11-15T00:00:00"/>
    <s v="PAMA3"/>
    <s v="PAMA3"/>
    <s v=""/>
    <x v="3"/>
    <x v="3"/>
    <n v="27"/>
    <s v="INVENTARIO ANUAL SUCURSAL PARRAL 2023"/>
    <s v="AUDITORÍA"/>
    <s v="A PROCESO(S)"/>
    <s v="INFORMACION FINACIERA NO CONFIABLE POR  DEBILIDAD EN LA ADMINISTRACIÓN DE BODEGAS VIRTUALES."/>
    <s v="BAJO"/>
    <s v="BAJO"/>
    <n v="5"/>
    <s v="ANUAL"/>
    <s v="EN SITIO"/>
    <m/>
    <m/>
    <s v="TECNICA ELÉCTRICA DE PARRAL"/>
    <m/>
    <s v="OPERACIONES"/>
    <s v="ALMACÉN"/>
    <m/>
    <m/>
    <m/>
    <s v="NAVARRO/DOMINGUEZ,DANIEL EDGARDO - JEFE DE ALMACÉN"/>
    <s v="PAZ/ACOSTA,RUBEN - GERENTE DE ALMACENES"/>
    <m/>
    <m/>
    <s v="DIEGO SOHAIL ZATARAIN MARTINEZ "/>
    <m/>
    <m/>
    <n v="1"/>
    <m/>
    <m/>
    <m/>
    <m/>
    <s v="1_x0009_Formato de salida de material con información faltante_x0009_Se realiza una revisión de los formatos de control de salidas de material debido a tener antecedentes de &quot;&quot;, y en esta revisión se encontró con formatos sin autorización, facturas faltantes, etc,_x000d__x000a__x000d__x000a_Nota: se  anexa análisis de en problemática con el llenado de  dicho formato _x0009_16/10/2023_x000d__x000a_2_x0009_Falta de equipo de seguridad del personal de montacargas_x0009_/Se adecuo equipo de protección personal a los montacarguistas después de comenzado el proceso de conteo  _x0009_17/10/2023_x000d__x000a_3_x0009_Racks y artículos sin etiqueta_x0009_/No es posible encontrar bastantes artículos, esto debido a que no están identificados los racks y los artículos no cuentan con los códigos de barras _x0009_16/10/2023_x000d__x000a_####_x0009_Malfuncionamiento de códigos de barras en artículos_x0009_/Debido a la impresión en nuevos equipos de etiquetado, se tuvieron problemas con el escaneo de códigos de barras, conllevando un conteo con demoras_x0009_16/10/2023_x000d__x000a__x000d__x000a_"/>
    <s v="PAZ/ACOSTA,RUBEN - GERENTE DE ALMACENES"/>
    <m/>
    <m/>
    <m/>
    <m/>
    <m/>
    <m/>
    <m/>
    <m/>
    <n v="1"/>
    <n v="1"/>
    <x v="7"/>
    <x v="3"/>
    <s v="JUAN DAVID OCHOA GAMBOA"/>
    <s v="27/10/2023"/>
    <n v="2023"/>
    <n v="10"/>
    <d v="2023-10-01T00:00:00"/>
    <s v="23/10/2023"/>
    <n v="2023"/>
    <n v="10"/>
    <d v="2023-10-01T00:00:00"/>
    <m/>
    <x v="0"/>
    <m/>
    <s v="MEDIO"/>
    <n v="2"/>
    <s v="ALTO"/>
    <n v="3"/>
    <m/>
    <m/>
    <m/>
    <m/>
    <m/>
    <m/>
    <m/>
    <m/>
    <m/>
  </r>
  <r>
    <x v="8"/>
    <d v="2023-11-15T00:00:00"/>
    <d v="2024-03-05T00:00:00"/>
    <s v="PAMA3"/>
    <s v="PAMA3"/>
    <s v=""/>
    <x v="4"/>
    <x v="4"/>
    <m/>
    <m/>
    <m/>
    <m/>
    <m/>
    <m/>
    <m/>
    <n v="3"/>
    <m/>
    <m/>
    <m/>
    <m/>
    <m/>
    <m/>
    <m/>
    <m/>
    <m/>
    <m/>
    <m/>
    <m/>
    <m/>
    <m/>
    <m/>
    <m/>
    <m/>
    <m/>
    <m/>
    <m/>
    <n v="2023"/>
    <n v="7"/>
    <d v="2023-07-01T00:00:00"/>
    <m/>
    <m/>
    <m/>
    <m/>
    <m/>
    <m/>
    <m/>
    <m/>
    <m/>
    <m/>
    <n v="1"/>
    <n v="1"/>
    <x v="8"/>
    <x v="4"/>
    <m/>
    <s v="13/01/2023"/>
    <n v="2023"/>
    <n v="1"/>
    <d v="2023-01-01T00:00:00"/>
    <s v="14/01/2023"/>
    <n v="2023"/>
    <n v="1"/>
    <d v="2023-01-01T00:00:00"/>
    <s v="SEGUIMIENTO A PLAN DE ACCIÓN EJEMPLO"/>
    <x v="2"/>
    <s v="REDEFINICIÓN DEL PLAN DE ACCIÓN EJEMPLO"/>
    <s v="MEDIO"/>
    <n v="2"/>
    <s v="BAJO"/>
    <n v="1"/>
    <m/>
    <s v="15/01/2023"/>
    <n v="2023"/>
    <n v="1"/>
    <d v="2023-01-01T00:00:00"/>
    <s v="16/01/2023"/>
    <n v="2023"/>
    <n v="1"/>
    <d v="2023-01-01T00:00:00"/>
  </r>
  <r>
    <x v="9"/>
    <d v="2023-11-09T00:00:00"/>
    <d v="2024-03-05T00:00:00"/>
    <s v="PAMA3"/>
    <s v="PAMA3"/>
    <s v=""/>
    <x v="2"/>
    <x v="5"/>
    <n v="117"/>
    <s v="ANALISIS REPORTE DE ACOSO CSCGT (ADMON. CAPITAL HUMANO)"/>
    <s v="AUDITORÍA"/>
    <s v="INVESTIGACIÓN"/>
    <m/>
    <m/>
    <m/>
    <n v="5"/>
    <m/>
    <m/>
    <m/>
    <m/>
    <s v="CSCGT"/>
    <m/>
    <s v="ADMINISTRACIÓN Y FINANZAS"/>
    <s v="ADMINISTRACION DE CAPITAL HUMANO"/>
    <m/>
    <m/>
    <m/>
    <m/>
    <m/>
    <m/>
    <s v="RAFAEL HOLGUIN MOGOLLON"/>
    <s v="PATRICIA MARTINEZ VILLALBA"/>
    <m/>
    <m/>
    <n v="1"/>
    <d v="2023-09-11T00:00:00"/>
    <n v="2023"/>
    <n v="11"/>
    <d v="2023-11-01T00:00:00"/>
    <s v="El día 09 de noviembre del 2023 se recibe una solicitud de reunión urgente por parte de dirección administrativa y gerencia de Admón. De capital humano. _x000d__x000a_Se atendió la reunión donde se expuso, lo siguiente._x000d__x000a_•_x0009_Reporte por parte de la empleada Miriam Larisa González Perez (Administrador de capital humano CSCGT) en contra de Ismael Homero Perez Herrera (Jefe administración de capital humano). Enuncia dos tipos de acoso, laboral y sexual._x000d__x000a_•_x0009_Presenta evidencia proveniente de WhatsApp, en la cual se confirma el acoso sexual._x000d__x000a_La gerencia de Admon. De capital humano fue el primer contacto con la denunciante, posteriormente hablo con el denunciado y le externo la situación, al mismo tiempo que le menciono unas fotografías con capturas de pantalla que le fueron proporcionadas por la denunciante. Existe un protocolo de atención a este tipo de casos y la gerencia no lo siguió._x000d__x000a__x000d__x000a__x000d__x000a__x000d__x000a__x000d__x000a__x000d__x000a__x000d__x000a__x000d__x000a_"/>
    <s v="YAÑEZ/GONZALEZ,JUAN - GERENTE DE ADMINISTRACION Y CAPITAL HUMANO"/>
    <m/>
    <m/>
    <m/>
    <s v="Acoso sexual._x000d__x000a_•_x0009_Incumplimiento de leyes_x000d__x000a_•_x0009_Poder y control_x000d__x000a_•_x0009_Cultura de aceptación._x000d__x000a_•_x0009_proceso multifactorial en el que resulta imposible reducir la causa de este problema a explicaciones simplistas como las relaciones de poder o cuestiones de género._x000d__x000a_Fuga de información delicada en una denuncia._x000d__x000a_•_x0009_La gerencia de Admon. Capital humano no siguió el protocolo que la empresa tiene establecido para atención a estos casos._x000d__x000a__x000d__x000a__x000d__x000a_"/>
    <s v="La empresa sufre afectaciones por despido de personal, afectaciones económicas, retraso de objetivos, etc._x000d__x000a_La fuga de información trae como consecuencia desinformación, sesgo, impacto económico para la empresa y perdida de evidencia por aviso previo a los involucrados en un caso._x000d__x000a_El personal que sufre acoso sexual puede tener las siguientes repercusiones._x000d__x000a_•_x0009_Baja autoestima.  _x000d__x000a_•_x0009_Descenso de la motivación. _x000d__x000a_•_x0009_Menor rendimiento laboral y mayor accidentalidad. _x000d__x000a_•_x0009_Repercusiones en la salud mental. _x000d__x000a_•_x0009_Trastornos de sueño. _x000d__x000a_•_x0009_Modificación en el comportamiento. _x000d__x000a_•_x0009_Perjuicio en la situación laboral. _x000d__x000a_"/>
    <s v="•_x0009_Baja inmediata del denunciado, esto en base a evidencia y por el numero de mujeres que dependen en este cargo, esto para prevenir más denuncias._x000d__x000a_o_x0009_Esta baja debe realizarse sin responsabilidad para la empresa._x000d__x000a__x000d__x000a_•_x0009_Acta administrativa para el colaborador Juan Yáñez Gonzalez por fuga de información._x000d__x000a_"/>
    <m/>
    <m/>
    <n v="1"/>
    <n v="1"/>
    <x v="9"/>
    <x v="0"/>
    <s v="RAFAEL HOLGUIN MOGOLLON"/>
    <d v="2023-09-11T00:00:00"/>
    <n v="2023"/>
    <n v="11"/>
    <d v="2023-11-01T00:00:00"/>
    <d v="2023-09-11T00:00:00"/>
    <n v="2023"/>
    <n v="11"/>
    <d v="2023-11-01T00:00:00"/>
    <m/>
    <x v="0"/>
    <m/>
    <s v="MEDIO"/>
    <n v="2"/>
    <s v="ALTO"/>
    <n v="3"/>
    <m/>
    <m/>
    <m/>
    <m/>
    <m/>
    <m/>
    <m/>
    <m/>
    <m/>
  </r>
  <r>
    <x v="10"/>
    <d v="2023-11-07T00:00:00"/>
    <d v="2023-12-08T00:00:00"/>
    <s v="PAMA3"/>
    <s v="PAMA3"/>
    <s v=""/>
    <x v="5"/>
    <x v="6"/>
    <n v="116"/>
    <s v="ANALISIS DE MATERIAL PUBLICADO EN PAGINAS OFICIALES DEL GRUPO (FOTOS DE MINE POWER SIN PROTECCIÓN EN LA PAGINA OFICIAL)"/>
    <s v="AUDITORÍA"/>
    <s v="INVESTIGACIÓN"/>
    <m/>
    <m/>
    <m/>
    <n v="2"/>
    <m/>
    <m/>
    <m/>
    <m/>
    <s v="GRUPO TEPSA"/>
    <m/>
    <s v="DIRECCIÓN"/>
    <s v="MARKETING"/>
    <m/>
    <m/>
    <m/>
    <m/>
    <m/>
    <m/>
    <m/>
    <s v="PATRICIA MARTINEZ VILLALBA"/>
    <m/>
    <m/>
    <n v="1"/>
    <d v="2023-11-07T00:00:00"/>
    <n v="2023"/>
    <n v="7"/>
    <d v="2023-07-01T00:00:00"/>
    <s v="SE REVISA MATERIAL PUBLICADO EN PAGINAS OFICIALES DE GRUPO TEPSA."/>
    <s v="TORRES/CUETO,JESUS ANTONIO - JEFE MARKETING"/>
    <s v="ALTO"/>
    <s v="ALTO"/>
    <n v="6"/>
    <s v="AUSENCIA DE CONTROLES PARA SUBIR MATERIAL A PAGINAS OFICIALES"/>
    <s v="EL MATERIAL PUEDE SER UTILIZADO POR OTRAS EMPRESAS O POR LA MISMA COMPETENCIA"/>
    <s v="PROTECCION INMEDIATA DE TODO EL MATERIAL QUE SE ENCUENTRA EN PAGINAS OFICIALES"/>
    <m/>
    <m/>
    <n v="2"/>
    <n v="1"/>
    <x v="10"/>
    <x v="5"/>
    <m/>
    <d v="2023-07-11T00:00:00"/>
    <n v="2023"/>
    <n v="11"/>
    <d v="2023-11-01T00:00:00"/>
    <d v="2023-08-11T00:00:00"/>
    <n v="2023"/>
    <n v="11"/>
    <d v="2023-11-01T00:00:00"/>
    <m/>
    <x v="0"/>
    <m/>
    <s v="BAJO"/>
    <n v="1"/>
    <s v="BAJO"/>
    <n v="1"/>
    <m/>
    <m/>
    <m/>
    <m/>
    <m/>
    <m/>
    <m/>
    <m/>
    <m/>
  </r>
  <r>
    <x v="11"/>
    <d v="2023-11-07T00:00:00"/>
    <d v="2024-03-05T00:00:00"/>
    <s v="PAMA3"/>
    <s v="PAMA3"/>
    <s v=""/>
    <x v="6"/>
    <x v="7"/>
    <n v="41"/>
    <s v="ROTACION DE PERSONAL CONTABILIDAD/DENUNCIA POR HOSTIGAMIENTO LABORAL"/>
    <s v="SERVICIO ESPECIALIZADO"/>
    <s v="INVESTIGACIÓN"/>
    <s v="NO APLICA"/>
    <s v="NO APLICA"/>
    <s v="NO APLICA"/>
    <n v="2"/>
    <s v="NO APLICA"/>
    <s v="NO APLICA"/>
    <s v="NO APLICA"/>
    <s v="NO APLICA"/>
    <s v="CSCGT"/>
    <m/>
    <s v="POR DEFINIR"/>
    <s v="POR DEFINIR"/>
    <s v="NA"/>
    <s v="NA"/>
    <m/>
    <m/>
    <s v="LIRA/RODRIGUEZ,JUANA LETICIA - CONTRALOR GENERAL"/>
    <m/>
    <s v="RAFAEL HOLGUIN MOGOLLON"/>
    <s v="PATRICIA MARTINEZ VILLALBA, JESUS ISRAEL FLORES DE LA ROSA"/>
    <m/>
    <m/>
    <n v="1"/>
    <d v="2023-01-02T00:00:00"/>
    <n v="2023"/>
    <n v="2"/>
    <d v="2023-02-01T00:00:00"/>
    <s v="El día 20 de enero se atendió una llamada telefónica de la colaboradora Elvira Avila Maria Avila Aguilera (jefe de costos). Se solicita que personal de Auditoría Interna acuda a la oficina de recursos humanos donde ella presenta una queja._x000d__x000a__x000d__x000a_Durante la entrevista se mencionan los siguientes puntos:_x000d__x000a_1._x0009_Situaciones en las que la colaboradora se sintió que se le restó importancia a su trabajo. _x000d__x000a_o_x0009_Este punto hace referencia especifica al puesto (contraloría general)_x000d__x000a_2._x0009_Situaciones y comentarios con los que la colaboradora se sintió aislada._x000d__x000a_3._x0009_Situaciones en las que la colaboradora sintió que no fue respetada en su trabajo._x000d__x000a_4._x0009_Situaciones que la colaboradora presencio donde no se trató con respeto a personal del grupo._x000d__x000a_o_x0009_Este punto hace referencia al puesto (contador general)._x000d__x000a_5._x0009_Situaciones en las que la colaboradora sintió que no fue respetada en el trato a su persona._x000d__x000a_o_x0009_Este punto hace referencia específica a los puestos (Contador general)_x000d__x000a_6._x0009_Situaciones meramente en el desarrollo de sus funciones que le preocupan al ser la afectación de costos en grupo TEPSA la base principal del resultado en cada una de las empresas. La colaboradora explica que cuenta con todos los papeles de trabajo que avalan su trabajo y los números que presenta. Al cierre del 2022 fue cuestionada por movimientos y afectaciones al costo sin entender la causa._x000d__x000a_o_x0009_En este punto la colaboradora argumenta su disponibilidad para una revisión por parte de las áreas que lo requieran._x000d__x000a_7._x0009_Situaciones que detonaron en la colaboradora y fue necesario atención medica por estrés laboral. (Evidencia)_x000d__x000a_La colaboradora refiere estas situaciones que la llevaron a solicitar ayuda médica debido al daño físico y psicológico ocasionado por los puntos ya mencionados._x000d__x000a__x000d__x000a_El departamento de Auditoría Interna realiza el análisis necesario para emitir una opinión y proporcionar las recomendaciones que permiten mitigar los riesgos presentados en este documento._x000d__x000a_Dentro de este análisis se encuentra lo siguiente:_x000d__x000a__x000d__x000a__x000d__x000a__x000d__x000a__x000d__x000a_"/>
    <m/>
    <m/>
    <m/>
    <m/>
    <s v="La principal causante se refiere a dos puntos._x000d__x000a_•_x0009_Reestructuración dentro de la empresa donde las administraciones fueron llevando a movimientos internos y no se realiza el proceso de selección completo para asegurar que las personas cumplen con los perfiles necesarios._x000d__x000a_Punto hace referencia a informe presentado por la empresa capital humano (Coaching Personalizado). Con las siguientes recomendaciones:_x000d__x000a_ _x000d__x000a__x000d__x000a_•_x0009_Personal en puestos con personal a cargo cuyo perfil no es el adecuado para ello, provocando con esto un clima laboral no adecuado. _x000d__x000a_Punto que hace referencia a análisis de información realizada por auditoría Interna._x000d__x000a_o_x0009_Se entrevisto a 6 personas que dependen directamente de la colaboradora Blanca Vianey Peña Morales realizando un sondeo donde se encontraron entre otras cosas lo siguiente:_x000d__x000a_o_x0009_Se realizan 15 preguntas de las cuales se resalta lo más relevante para el caso._x000d__x000a__x000d__x000a_1._x0009_¿Recibiste la descripción de tu puesto completa y actualizada por escrito? (lista de actividades, alcance y responsabilidad)._x000d__x000a_o_x0009_no, todavía no_x000d__x000a_o_x0009_no, no recibió actividades fijas, le indicaron que &quot;contabilidad es todo de todos&quot;, las cosas sobre la marcha, actividades fuera de lo indicado como parte del puesto en la oferta laboral. (comentarios de blanca)._x000d__x000a_o_x0009_no, recursos humanos presentó unas actividades, en el departamento se las cambiaron y actualmente le han modificado y agregado nuevas actividades._x000d__x000a__x000d__x000a_2._x0009_¿Recibiste capacitación sobre las actividades a desarrollar?_x000d__x000a_(teórica y práctica)._x000d__x000a_o_x0009_no, porque le dicen que están en una reorganización del departamento, y aún no se definen las actividades._x000d__x000a_o_x0009_no._x000d__x000a_o_x0009_sí, pero no fue muy a detalle lo tenía que estar solicitando._x000d__x000a__x000d__x000a_3._x0009_¿Recibiste seguimiento y retroalimentación continua en la curva de aprendizaje? ¿cada cuándo? ¿por cuánto tiempo?_x000d__x000a_o_x0009_no, tengo que preguntar, no está segura de que todo se esté realizando correctamente., ninguno._x000d__x000a_o_x0009_no, solo le indicaron una vez como hacerlo y se le indicó que si surgen las dudas preguntara, ninguno._x000d__x000a_o_x0009_sí, según se van realizando las actividades por su periodicidad, a la fecha se sigue haciendo._x000d__x000a_o_x0009_no, cuando ella busca la retroalimentación. intermitentemente conforme se va solicitando._x000d__x000a__x000d__x000a_4._x0009_¿Actualmente cuentas con descripción de puesto actualizada?_x000d__x000a_¿tienes acceso a ella?_x000d__x000a_o_x0009_No, se entregaron actividades informalmente._x000d__x000a_o_x0009_&quot;no, recibe cuestionamientos por errores que se suscitan argumentando que no hubo un acercamiento para preguntar por parte del colaborador, cambian las urgencias y las prioridades continuamente._x000d__x000a_o_x0009_Está realizando actividades de dos puestos y no se le está considerando._x000d__x000a_o_x0009_No._x000d__x000a_o_x0009_Si tiene algunas actividades porque le van dando actividades. (lo están desarrollando)._x000d__x000a__x000d__x000a_5._x0009_¿Se ha respetado tu horario o roll de trabajo definido? _x000d__x000a_o_x0009_No, se tiene que llevar tu computadora todos los días, estas dos semanas._x000d__x000a_o_x0009_No, solo se le indico que en el cierre de mes y estaba de acuerdo con eso, pero no ha sido solo en estas situaciones. ha tenido dificultades para disponer de su horario de comida._x000d__x000a_o_x0009_No, le mueven el horario de comida y tiene que estar preguntando si puede salir a una hora. y les llaman la atención por salir a comer en grupo._x000d__x000a_o_x0009_No, con blanca no se respeta el horario de salida._x000d__x000a_con leticia no puede en ocasiones no sale a comer a su hora._x000d__x000a__x000d__x000a_6._x0009_¿Es común realizar tiempo extra? ¿consideras que es justificable?_x000d__x000a_o_x0009_Si, no, falta organización, (no se ve que se vaya a eliminar esta práctica pronto)._x000d__x000a_o_x0009_Si, no, es totalmente por falta de organización._x000d__x000a_o_x0009_No, no, es por desorganización, le piden trabajar los sábados le exigen trabajos que no se explica lo que se está solicitando._x000d__x000a_o_x0009_Si, no, falta de organización. se molestaba la jefa por pedir la recuperación del tiempo extra, tenía que trabajar en casa._x000d__x000a__x000d__x000a_7._x0009_¿En tu opinión crees que existe una buena organización dentro de tu departamento?_x000d__x000a_o_x0009_No, cambian las actividades constantemente. no están organizadas ni hay puestos definidos todos hacen de todo, siempre es el argumento._x000d__x000a_se pierden de vista actividades por falta de organización._x000d__x000a_dejan las cosas al criterio y experiencia del colaborador, pero al recibir el resultado no es del todo de su agrado._x000d__x000a_o_x0009_No (3 personas)_x000d__x000a_o_x0009_No, no es clara la línea de mando._x000d__x000a__x000d__x000a_"/>
    <s v="1._x0009_Mayor rotación de personal._x000d__x000a_2._x0009_Disminución o pérdida de la motivación laboral._x000d__x000a_3._x0009_Alteración de las relaciones interpersonales._x000d__x000a_4._x0009_Deterioro del ambiente laboral._x000d__x000a_5._x0009_Aumento de la accidentalidad._x000d__x000a_6._x0009_Ausentismo._x000d__x000a_7._x0009_Demandas laborales por hostigamiento laboral con afectaciones monetarias y desprestigio para la empresa._x000d__x000a_8._x0009_Elevados costos de producción._x000d__x000a_9._x0009_Afectaciones operativas (retrasos, retrabajos, errores, etc.)_x000d__x000a__x000d__x000a_"/>
    <s v="Aplicación de protocolo para prevenir atender y erradicar la violencia laboral en el trabajo._x000d__x000a_Revisión inmediata de perfiles que presentan reportes de acciones que van en contra de los principios básicos de respeto y la habilidad establecer relaciones interpersonales, obligatorio en el ámbito laboral._x000d__x000a_Baja de la colaboradora con el antecedente de que la empresa ya invirtió en darle las herramientas para desarrollar sus habilidades sin obtener el resultado deseado._x000d__x000a__x000d__x000a_Aplicación de procedimientos para reclutamiento y selección de personal._x000d__x000a_"/>
    <s v="EL DETALLE DE ESTE HALLAZGO ESTA EN WORD"/>
    <m/>
    <n v="1"/>
    <n v="1"/>
    <x v="11"/>
    <x v="6"/>
    <s v="RAFAEL HOLGUIN MOGOLLON"/>
    <s v="13/02/2023"/>
    <n v="2023"/>
    <n v="2"/>
    <d v="2023-02-01T00:00:00"/>
    <d v="2023-02-28T00:00:00"/>
    <n v="2023"/>
    <n v="2"/>
    <d v="2023-02-01T00:00:00"/>
    <m/>
    <x v="1"/>
    <m/>
    <s v="MEDIO"/>
    <n v="2"/>
    <s v="MEDIO"/>
    <m/>
    <m/>
    <m/>
    <m/>
    <m/>
    <m/>
    <m/>
    <m/>
    <m/>
    <m/>
  </r>
  <r>
    <x v="12"/>
    <d v="2023-11-07T00:00:00"/>
    <d v="2023-11-07T00:00:00"/>
    <s v="PAMA3"/>
    <s v="PAMA3"/>
    <m/>
    <x v="6"/>
    <x v="7"/>
    <n v="41"/>
    <s v="ROTACION DE PERSONAL CONTABILIDAD/DENUNCIA POR HOSTIGAMIENTO LABORAL"/>
    <s v="SERVICIO ESPECIALIZADO"/>
    <s v="INVESTIGACIÓN"/>
    <s v="NO APLICA"/>
    <s v="NO APLICA"/>
    <s v="NO APLICA"/>
    <n v="0"/>
    <s v="NO APLICA"/>
    <s v="NO APLICA"/>
    <s v="NO APLICA"/>
    <s v="NO APLICA"/>
    <s v="CSCGT"/>
    <m/>
    <s v="POR DEFINIR"/>
    <s v="POR DEFINIR"/>
    <s v="NA"/>
    <s v="NA"/>
    <m/>
    <s v=""/>
    <s v="LIRA/RODRIGUEZ,JUANA LETICIA - CONTRALOR GENERAL"/>
    <s v=""/>
    <s v="RAFAEL HOLGUIN MOGOLLON"/>
    <s v="PATRICIA MARTINEZ VILLALBA, JESUS ISRAEL FLORES DE LA ROSA"/>
    <m/>
    <m/>
    <n v="1"/>
    <s v="01/02/2023"/>
    <n v="2023"/>
    <n v="2"/>
    <d v="2023-02-01T00:00:00"/>
    <s v="El día 20 de enero se atendió una llamada telefónica de la colaboradora Elvira Avila Maria Avila Aguilera (jefe de costos). Se solicita que personal de Auditoría Interna acuda a la oficina de recursos humanos donde ella presenta una queja._x000d__x000a__x000d__x000a_Durante la entrevista se mencionan los siguientes puntos:_x000d__x000a_1._x0009_Situaciones en las que la colaboradora se sintió que se le restó importancia a su trabajo. _x000d__x000a_o_x0009_Este punto hace referencia especifica al puesto (contraloría general)_x000d__x000a_2._x0009_Situaciones y comentarios con los que la colaboradora se sintió aislada._x000d__x000a_3._x0009_Situaciones en las que la colaboradora sintió que no fue respetada en su trabajo._x000d__x000a_4._x0009_Situaciones que la colaboradora presencio donde no se trató con respeto a personal del grupo._x000d__x000a_o_x0009_Este punto hace referencia al puesto (contador general)._x000d__x000a_5._x0009_Situaciones en las que la colaboradora sintió que no fue respetada en el trato a su persona._x000d__x000a_o_x0009_Este punto hace referencia específica a los puestos (Contador general)_x000d__x000a_6._x0009_Situaciones meramente en el desarrollo de sus funciones que le preocupan al ser la afectación de costos en grupo TEPSA la base principal del resultado en cada una de las empresas. La colaboradora explica que cuenta con todos los papeles de trabajo que avalan su trabajo y los números que presenta. Al cierre del 2022 fue cuestionada por movimientos y afectaciones al costo sin entender la causa._x000d__x000a_o_x0009_En este punto la colaboradora argumenta su disponibilidad para una revisión por parte de las áreas que lo requieran._x000d__x000a_7._x0009_Situaciones que detonaron en la colaboradora y fue necesario atención medica por estrés laboral. (Evidencia)_x000d__x000a_La colaboradora refiere estas situaciones que la llevaron a solicitar ayuda médica debido al daño físico y psicológico ocasionado por los puntos ya mencionados._x000d__x000a__x000d__x000a_El departamento de Auditoría Interna realiza el análisis necesario para emitir una opinión y proporcionar las recomendaciones que permiten mitigar los riesgos presentados en este documento._x000d__x000a_Dentro de este análisis se encuentra lo siguiente:_x000d__x000a__x000d__x000a__x000d__x000a__x000d__x000a__x000d__x000a_"/>
    <s v=""/>
    <s v=""/>
    <s v=""/>
    <s v=""/>
    <s v="La principal causante se refiere a dos puntos._x000d__x000a_•_x0009_Reestructuración dentro de la empresa donde las administraciones fueron llevando a movimientos internos y no se realiza el proceso de selección completo para asegurar que las personas cumplen con los perfiles necesarios._x000d__x000a_Punto hace referencia a informe presentado por la empresa capital humano (Coaching Personalizado). Con las siguientes recomendaciones:_x000d__x000a_ _x000d__x000a__x000d__x000a_•_x0009_Personal en puestos con personal a cargo cuyo perfil no es el adecuado para ello, provocando con esto un clima laboral no adecuado. _x000d__x000a_Punto que hace referencia a análisis de información realizada por auditoría Interna._x000d__x000a_o_x0009_Se entrevisto a 6 personas que dependen directamente de la colaboradora Blanca Vianey Peña Morales realizando un sondeo donde se encontraron entre otras cosas lo siguiente:_x000d__x000a_o_x0009_Se realizan 15 preguntas de las cuales se resalta lo más relevante para el caso._x000d__x000a__x000d__x000a_1._x0009_¿Recibiste la descripción de tu puesto completa y actualizada por escrito? (lista de actividades, alcance y responsabilidad)._x000d__x000a_o_x0009_no, todavía no_x000d__x000a_o_x0009_no, no recibió actividades fijas, le indicaron que &quot;contabilidad es todo de todos&quot;, las cosas sobre la marcha, actividades fuera de lo indicado como parte del puesto en la oferta laboral. (comentarios de blanca)._x000d__x000a_o_x0009_no, recursos humanos presentó unas actividades, en el departamento se las cambiaron y actualmente le han modificado y agregado nuevas actividades._x000d__x000a__x000d__x000a_2._x0009_¿Recibiste capacitación sobre las actividades a desarrollar?_x000d__x000a_(teórica y práctica)._x000d__x000a_o_x0009_no, porque le dicen que están en una reorganización del departamento, y aún no se definen las actividades._x000d__x000a_o_x0009_no._x000d__x000a_o_x0009_sí, pero no fue muy a detalle lo tenía que estar solicitando._x000d__x000a__x000d__x000a_3._x0009_¿Recibiste seguimiento y retroalimentación continua en la curva de aprendizaje? ¿cada cuándo? ¿por cuánto tiempo?_x000d__x000a_o_x0009_no, tengo que preguntar, no está segura de que todo se esté realizando correctamente., ninguno._x000d__x000a_o_x0009_no, solo le indicaron una vez como hacerlo y se le indicó que si surgen las dudas preguntara, ninguno._x000d__x000a_o_x0009_sí, según se van realizando las actividades por su periodicidad, a la fecha se sigue haciendo._x000d__x000a_o_x0009_no, cuando ella busca la retroalimentación. intermitentemente conforme se va solicitando._x000d__x000a__x000d__x000a_4._x0009_¿Actualmente cuentas con descripción de puesto actualizada?_x000d__x000a_¿tienes acceso a ella?_x000d__x000a_o_x0009_No, se entregaron actividades informalmente._x000d__x000a_o_x0009_&quot;no, recibe cuestionamientos por errores que se suscitan argumentando que no hubo un acercamiento para preguntar por parte del colaborador, cambian las urgencias y las prioridades continuamente._x000d__x000a_o_x0009_Está realizando actividades de dos puestos y no se le está considerando._x000d__x000a_o_x0009_No._x000d__x000a_o_x0009_Si tiene algunas actividades porque le van dando actividades. (lo están desarrollando)._x000d__x000a__x000d__x000a_5._x0009_¿Se ha respetado tu horario o roll de trabajo definido? _x000d__x000a_o_x0009_No, se tiene que llevar tu computadora todos los días, estas dos semanas._x000d__x000a_o_x0009_No, solo se le indico que en el cierre de mes y estaba de acuerdo con eso, pero no ha sido solo en estas situaciones. ha tenido dificultades para disponer de su horario de comida._x000d__x000a_o_x0009_No, le mueven el horario de comida y tiene que estar preguntando si puede salir a una hora. y les llaman la atención por salir a comer en grupo._x000d__x000a_o_x0009_No, con blanca no se respeta el horario de salida._x000d__x000a_con leticia no puede en ocasiones no sale a comer a su hora._x000d__x000a__x000d__x000a_6._x0009_¿Es común realizar tiempo extra? ¿consideras que es justificable?_x000d__x000a_o_x0009_Si, no, falta organización, (no se ve que se vaya a eliminar esta práctica pronto)._x000d__x000a_o_x0009_Si, no, es totalmente por falta de organización._x000d__x000a_o_x0009_No, no, es por desorganización, le piden trabajar los sábados le exigen trabajos que no se explica lo que se está solicitando._x000d__x000a_o_x0009_Si, no, falta de organización. se molestaba la jefa por pedir la recuperación del tiempo extra, tenía que trabajar en casa._x000d__x000a__x000d__x000a_7._x0009_¿En tu opinión crees que existe una buena organización dentro de tu departamento?_x000d__x000a_o_x0009_No, cambian las actividades constantemente. no están organizadas ni hay puestos definidos todos hacen de todo, siempre es el argumento._x000d__x000a_se pierden de vista actividades por falta de organización._x000d__x000a_dejan las cosas al criterio y experiencia del colaborador, pero al recibir el resultado no es del todo de su agrado._x000d__x000a_o_x0009_No (3 personas)_x000d__x000a_o_x0009_No, no es clara la línea de mando._x000d__x000a__x000d__x000a_"/>
    <s v="1._x0009_Mayor rotación de personal._x000d__x000a_2._x0009_Disminución o pérdida de la motivación laboral._x000d__x000a_3._x0009_Alteración de las relaciones interpersonales._x000d__x000a_4._x0009_Deterioro del ambiente laboral._x000d__x000a_5._x0009_Aumento de la accidentalidad._x000d__x000a_6._x0009_Ausentismo._x000d__x000a_7._x0009_Demandas laborales por hostigamiento laboral con afectaciones monetarias y desprestigio para la empresa._x000d__x000a_8._x0009_Elevados costos de producción._x000d__x000a_9._x0009_Afectaciones operativas (retrasos, retrabajos, errores, etc.)_x000d__x000a__x000d__x000a_"/>
    <s v="Aplicación de protocolo para prevenir atender y erradicar la violencia laboral en el trabajo._x000d__x000a_Revisión inmediata de perfiles que presentan reportes de acciones que van en contra de los principios básicos de respeto y la habilidad establecer relaciones interpersonales, obligatorio en el ámbito laboral._x000d__x000a_Baja de la colaboradora con el antecedente de que la empresa ya invirtió en darle las herramientas para desarrollar sus habilidades sin obtener el resultado deseado._x000d__x000a__x000d__x000a_Aplicación de procedimientos para reclutamiento y selección de personal._x000d__x000a_"/>
    <s v="EL DETALLE DE ESTE HALLAZGO ESTA EN WORD"/>
    <m/>
    <n v="1"/>
    <n v="1"/>
    <x v="12"/>
    <x v="7"/>
    <s v="RAFAEL HOLGUIN MOGOLLON"/>
    <s v="03/20/2023"/>
    <n v="2023"/>
    <n v="3"/>
    <d v="2023-03-01T00:00:00"/>
    <s v="03/31/2023"/>
    <n v="2023"/>
    <n v="3"/>
    <d v="2023-03-01T00:00:00"/>
    <s v=""/>
    <x v="3"/>
    <s v=""/>
    <s v=""/>
    <s v=""/>
    <s v=""/>
    <s v=""/>
    <s v=""/>
    <s v=""/>
    <m/>
    <m/>
    <m/>
    <s v=""/>
    <m/>
    <m/>
    <m/>
  </r>
  <r>
    <x v="13"/>
    <d v="2023-11-07T00:00:00"/>
    <d v="2023-11-07T00:00:00"/>
    <s v="PAMA3"/>
    <s v="PAMA3"/>
    <m/>
    <x v="6"/>
    <x v="7"/>
    <n v="41"/>
    <s v="ROTACION DE PERSONAL CONTABILIDAD/DENUNCIA POR HOSTIGAMIENTO LABORAL"/>
    <s v="SERVICIO ESPECIALIZADO"/>
    <s v="INVESTIGACIÓN"/>
    <s v="NO APLICA"/>
    <s v="NO APLICA"/>
    <s v="NO APLICA"/>
    <n v="0"/>
    <s v="NO APLICA"/>
    <s v="NO APLICA"/>
    <s v="NO APLICA"/>
    <s v="NO APLICA"/>
    <s v="CSCGT"/>
    <m/>
    <s v="POR DEFINIR"/>
    <s v="POR DEFINIR"/>
    <s v="NA"/>
    <s v="NA"/>
    <m/>
    <s v=""/>
    <s v="LIRA/RODRIGUEZ,JUANA LETICIA - CONTRALOR GENERAL"/>
    <s v=""/>
    <s v="RAFAEL HOLGUIN MOGOLLON"/>
    <s v="PATRICIA MARTINEZ VILLALBA, JESUS ISRAEL FLORES DE LA ROSA"/>
    <m/>
    <m/>
    <n v="1"/>
    <s v="01/02/2023"/>
    <n v="2023"/>
    <n v="2"/>
    <d v="2023-02-01T00:00:00"/>
    <s v="El día 20 de enero se atendió una llamada telefónica de la colaboradora Elvira Avila Maria Avila Aguilera (jefe de costos). Se solicita que personal de Auditoría Interna acuda a la oficina de recursos humanos donde ella presenta una queja._x000d__x000a__x000d__x000a_Durante la entrevista se mencionan los siguientes puntos:_x000d__x000a_1._x0009_Situaciones en las que la colaboradora se sintió que se le restó importancia a su trabajo. _x000d__x000a_o_x0009_Este punto hace referencia especifica al puesto (contraloría general)_x000d__x000a_2._x0009_Situaciones y comentarios con los que la colaboradora se sintió aislada._x000d__x000a_3._x0009_Situaciones en las que la colaboradora sintió que no fue respetada en su trabajo._x000d__x000a_4._x0009_Situaciones que la colaboradora presencio donde no se trató con respeto a personal del grupo._x000d__x000a_o_x0009_Este punto hace referencia al puesto (contador general)._x000d__x000a_5._x0009_Situaciones en las que la colaboradora sintió que no fue respetada en el trato a su persona._x000d__x000a_o_x0009_Este punto hace referencia específica a los puestos (Contador general)_x000d__x000a_6._x0009_Situaciones meramente en el desarrollo de sus funciones que le preocupan al ser la afectación de costos en grupo TEPSA la base principal del resultado en cada una de las empresas. La colaboradora explica que cuenta con todos los papeles de trabajo que avalan su trabajo y los números que presenta. Al cierre del 2022 fue cuestionada por movimientos y afectaciones al costo sin entender la causa._x000d__x000a_o_x0009_En este punto la colaboradora argumenta su disponibilidad para una revisión por parte de las áreas que lo requieran._x000d__x000a_7._x0009_Situaciones que detonaron en la colaboradora y fue necesario atención medica por estrés laboral. (Evidencia)_x000d__x000a_La colaboradora refiere estas situaciones que la llevaron a solicitar ayuda médica debido al daño físico y psicológico ocasionado por los puntos ya mencionados._x000d__x000a__x000d__x000a_El departamento de Auditoría Interna realiza el análisis necesario para emitir una opinión y proporcionar las recomendaciones que permiten mitigar los riesgos presentados en este documento._x000d__x000a_Dentro de este análisis se encuentra lo siguiente:_x000d__x000a__x000d__x000a__x000d__x000a__x000d__x000a__x000d__x000a_"/>
    <s v=""/>
    <s v=""/>
    <s v=""/>
    <s v=""/>
    <s v="La principal causante se refiere a dos puntos._x000d__x000a_•_x0009_Reestructuración dentro de la empresa donde las administraciones fueron llevando a movimientos internos y no se realiza el proceso de selección completo para asegurar que las personas cumplen con los perfiles necesarios._x000d__x000a_Punto hace referencia a informe presentado por la empresa capital humano (Coaching Personalizado). Con las siguientes recomendaciones:_x000d__x000a_ _x000d__x000a__x000d__x000a_•_x0009_Personal en puestos con personal a cargo cuyo perfil no es el adecuado para ello, provocando con esto un clima laboral no adecuado. _x000d__x000a_Punto que hace referencia a análisis de información realizada por auditoría Interna._x000d__x000a_o_x0009_Se entrevisto a 6 personas que dependen directamente de la colaboradora Blanca Vianey Peña Morales realizando un sondeo donde se encontraron entre otras cosas lo siguiente:_x000d__x000a_o_x0009_Se realizan 15 preguntas de las cuales se resalta lo más relevante para el caso._x000d__x000a__x000d__x000a_1._x0009_¿Recibiste la descripción de tu puesto completa y actualizada por escrito? (lista de actividades, alcance y responsabilidad)._x000d__x000a_o_x0009_no, todavía no_x000d__x000a_o_x0009_no, no recibió actividades fijas, le indicaron que &quot;contabilidad es todo de todos&quot;, las cosas sobre la marcha, actividades fuera de lo indicado como parte del puesto en la oferta laboral. (comentarios de blanca)._x000d__x000a_o_x0009_no, recursos humanos presentó unas actividades, en el departamento se las cambiaron y actualmente le han modificado y agregado nuevas actividades._x000d__x000a__x000d__x000a_2._x0009_¿Recibiste capacitación sobre las actividades a desarrollar?_x000d__x000a_(teórica y práctica)._x000d__x000a_o_x0009_no, porque le dicen que están en una reorganización del departamento, y aún no se definen las actividades._x000d__x000a_o_x0009_no._x000d__x000a_o_x0009_sí, pero no fue muy a detalle lo tenía que estar solicitando._x000d__x000a__x000d__x000a_3._x0009_¿Recibiste seguimiento y retroalimentación continua en la curva de aprendizaje? ¿cada cuándo? ¿por cuánto tiempo?_x000d__x000a_o_x0009_no, tengo que preguntar, no está segura de que todo se esté realizando correctamente., ninguno._x000d__x000a_o_x0009_no, solo le indicaron una vez como hacerlo y se le indicó que si surgen las dudas preguntara, ninguno._x000d__x000a_o_x0009_sí, según se van realizando las actividades por su periodicidad, a la fecha se sigue haciendo._x000d__x000a_o_x0009_no, cuando ella busca la retroalimentación. intermitentemente conforme se va solicitando._x000d__x000a__x000d__x000a_4._x0009_¿Actualmente cuentas con descripción de puesto actualizada?_x000d__x000a_¿tienes acceso a ella?_x000d__x000a_o_x0009_No, se entregaron actividades informalmente._x000d__x000a_o_x0009_&quot;no, recibe cuestionamientos por errores que se suscitan argumentando que no hubo un acercamiento para preguntar por parte del colaborador, cambian las urgencias y las prioridades continuamente._x000d__x000a_o_x0009_Está realizando actividades de dos puestos y no se le está considerando._x000d__x000a_o_x0009_No._x000d__x000a_o_x0009_Si tiene algunas actividades porque le van dando actividades. (lo están desarrollando)._x000d__x000a__x000d__x000a_5._x0009_¿Se ha respetado tu horario o roll de trabajo definido? _x000d__x000a_o_x0009_No, se tiene que llevar tu computadora todos los días, estas dos semanas._x000d__x000a_o_x0009_No, solo se le indico que en el cierre de mes y estaba de acuerdo con eso, pero no ha sido solo en estas situaciones. ha tenido dificultades para disponer de su horario de comida._x000d__x000a_o_x0009_No, le mueven el horario de comida y tiene que estar preguntando si puede salir a una hora. y les llaman la atención por salir a comer en grupo._x000d__x000a_o_x0009_No, con blanca no se respeta el horario de salida._x000d__x000a_con leticia no puede en ocasiones no sale a comer a su hora._x000d__x000a__x000d__x000a_6._x0009_¿Es común realizar tiempo extra? ¿consideras que es justificable?_x000d__x000a_o_x0009_Si, no, falta organización, (no se ve que se vaya a eliminar esta práctica pronto)._x000d__x000a_o_x0009_Si, no, es totalmente por falta de organización._x000d__x000a_o_x0009_No, no, es por desorganización, le piden trabajar los sábados le exigen trabajos que no se explica lo que se está solicitando._x000d__x000a_o_x0009_Si, no, falta de organización. se molestaba la jefa por pedir la recuperación del tiempo extra, tenía que trabajar en casa._x000d__x000a__x000d__x000a_7._x0009_¿En tu opinión crees que existe una buena organización dentro de tu departamento?_x000d__x000a_o_x0009_No, cambian las actividades constantemente. no están organizadas ni hay puestos definidos todos hacen de todo, siempre es el argumento._x000d__x000a_se pierden de vista actividades por falta de organización._x000d__x000a_dejan las cosas al criterio y experiencia del colaborador, pero al recibir el resultado no es del todo de su agrado._x000d__x000a_o_x0009_No (3 personas)_x000d__x000a_o_x0009_No, no es clara la línea de mando._x000d__x000a__x000d__x000a_"/>
    <s v="1._x0009_Mayor rotación de personal._x000d__x000a_2._x0009_Disminución o pérdida de la motivación laboral._x000d__x000a_3._x0009_Alteración de las relaciones interpersonales._x000d__x000a_4._x0009_Deterioro del ambiente laboral._x000d__x000a_5._x0009_Aumento de la accidentalidad._x000d__x000a_6._x0009_Ausentismo._x000d__x000a_7._x0009_Demandas laborales por hostigamiento laboral con afectaciones monetarias y desprestigio para la empresa._x000d__x000a_8._x0009_Elevados costos de producción._x000d__x000a_9._x0009_Afectaciones operativas (retrasos, retrabajos, errores, etc.)_x000d__x000a__x000d__x000a_"/>
    <s v="Aplicación de protocolo para prevenir atender y erradicar la violencia laboral en el trabajo._x000d__x000a_Revisión inmediata de perfiles que presentan reportes de acciones que van en contra de los principios básicos de respeto y la habilidad establecer relaciones interpersonales, obligatorio en el ámbito laboral._x000d__x000a_Baja de la colaboradora con el antecedente de que la empresa ya invirtió en darle las herramientas para desarrollar sus habilidades sin obtener el resultado deseado._x000d__x000a__x000d__x000a_Aplicación de procedimientos para reclutamiento y selección de personal._x000d__x000a_"/>
    <s v="EL DETALLE DE ESTE HALLAZGO ESTA EN WORD"/>
    <m/>
    <n v="1"/>
    <n v="1"/>
    <x v="13"/>
    <x v="7"/>
    <s v="RAFAEL HOLGUIN MOGOLLON"/>
    <s v="02/20/2023"/>
    <n v="2023"/>
    <n v="2"/>
    <d v="2023-02-01T00:00:00"/>
    <s v="03/31/2023"/>
    <n v="2023"/>
    <n v="3"/>
    <d v="2023-03-01T00:00:00"/>
    <s v=""/>
    <x v="3"/>
    <s v=""/>
    <s v=""/>
    <s v=""/>
    <s v=""/>
    <s v=""/>
    <s v=""/>
    <s v=""/>
    <m/>
    <m/>
    <m/>
    <s v=""/>
    <m/>
    <m/>
    <m/>
  </r>
  <r>
    <x v="14"/>
    <d v="2023-11-07T00:00:00"/>
    <d v="2023-11-07T00:00:00"/>
    <s v="PAMA3"/>
    <s v="PAMA3"/>
    <m/>
    <x v="6"/>
    <x v="7"/>
    <n v="41"/>
    <s v="ROTACION DE PERSONAL CONTABILIDAD/DENUNCIA POR HOSTIGAMIENTO LABORAL"/>
    <s v="SERVICIO ESPECIALIZADO"/>
    <s v="INVESTIGACIÓN"/>
    <s v="NO APLICA"/>
    <s v="NO APLICA"/>
    <s v="NO APLICA"/>
    <n v="0"/>
    <s v="NO APLICA"/>
    <s v="NO APLICA"/>
    <s v="NO APLICA"/>
    <s v="NO APLICA"/>
    <s v="CSCGT"/>
    <m/>
    <s v="POR DEFINIR"/>
    <s v="POR DEFINIR"/>
    <s v="NA"/>
    <s v="NA"/>
    <m/>
    <s v=""/>
    <s v="LIRA/RODRIGUEZ,JUANA LETICIA - CONTRALOR GENERAL"/>
    <s v=""/>
    <s v="RAFAEL HOLGUIN MOGOLLON"/>
    <s v="PATRICIA MARTINEZ VILLALBA, JESUS ISRAEL FLORES DE LA ROSA"/>
    <m/>
    <m/>
    <n v="1"/>
    <s v="01/02/2023"/>
    <n v="2023"/>
    <n v="2"/>
    <d v="2023-02-01T00:00:00"/>
    <s v="El día 20 de enero se atendió una llamada telefónica de la colaboradora Elvira Avila Maria Avila Aguilera (jefe de costos). Se solicita que personal de Auditoría Interna acuda a la oficina de recursos humanos donde ella presenta una queja._x000d__x000a__x000d__x000a_Durante la entrevista se mencionan los siguientes puntos:_x000d__x000a_1._x0009_Situaciones en las que la colaboradora se sintió que se le restó importancia a su trabajo. _x000d__x000a_o_x0009_Este punto hace referencia especifica al puesto (contraloría general)_x000d__x000a_2._x0009_Situaciones y comentarios con los que la colaboradora se sintió aislada._x000d__x000a_3._x0009_Situaciones en las que la colaboradora sintió que no fue respetada en su trabajo._x000d__x000a_4._x0009_Situaciones que la colaboradora presencio donde no se trató con respeto a personal del grupo._x000d__x000a_o_x0009_Este punto hace referencia al puesto (contador general)._x000d__x000a_5._x0009_Situaciones en las que la colaboradora sintió que no fue respetada en el trato a su persona._x000d__x000a_o_x0009_Este punto hace referencia específica a los puestos (Contador general)_x000d__x000a_6._x0009_Situaciones meramente en el desarrollo de sus funciones que le preocupan al ser la afectación de costos en grupo TEPSA la base principal del resultado en cada una de las empresas. La colaboradora explica que cuenta con todos los papeles de trabajo que avalan su trabajo y los números que presenta. Al cierre del 2022 fue cuestionada por movimientos y afectaciones al costo sin entender la causa._x000d__x000a_o_x0009_En este punto la colaboradora argumenta su disponibilidad para una revisión por parte de las áreas que lo requieran._x000d__x000a_7._x0009_Situaciones que detonaron en la colaboradora y fue necesario atención medica por estrés laboral. (Evidencia)_x000d__x000a_La colaboradora refiere estas situaciones que la llevaron a solicitar ayuda médica debido al daño físico y psicológico ocasionado por los puntos ya mencionados._x000d__x000a__x000d__x000a_El departamento de Auditoría Interna realiza el análisis necesario para emitir una opinión y proporcionar las recomendaciones que permiten mitigar los riesgos presentados en este documento._x000d__x000a_Dentro de este análisis se encuentra lo siguiente:_x000d__x000a__x000d__x000a__x000d__x000a__x000d__x000a__x000d__x000a_"/>
    <s v=""/>
    <s v=""/>
    <s v=""/>
    <s v=""/>
    <s v="La principal causante se refiere a dos puntos._x000d__x000a_•_x0009_Reestructuración dentro de la empresa donde las administraciones fueron llevando a movimientos internos y no se realiza el proceso de selección completo para asegurar que las personas cumplen con los perfiles necesarios._x000d__x000a_Punto hace referencia a informe presentado por la empresa capital humano (Coaching Personalizado). Con las siguientes recomendaciones:_x000d__x000a_ _x000d__x000a__x000d__x000a_•_x0009_Personal en puestos con personal a cargo cuyo perfil no es el adecuado para ello, provocando con esto un clima laboral no adecuado. _x000d__x000a_Punto que hace referencia a análisis de información realizada por auditoría Interna._x000d__x000a_o_x0009_Se entrevisto a 6 personas que dependen directamente de la colaboradora Blanca Vianey Peña Morales realizando un sondeo donde se encontraron entre otras cosas lo siguiente:_x000d__x000a_o_x0009_Se realizan 15 preguntas de las cuales se resalta lo más relevante para el caso._x000d__x000a__x000d__x000a_1._x0009_¿Recibiste la descripción de tu puesto completa y actualizada por escrito? (lista de actividades, alcance y responsabilidad)._x000d__x000a_o_x0009_no, todavía no_x000d__x000a_o_x0009_no, no recibió actividades fijas, le indicaron que &quot;contabilidad es todo de todos&quot;, las cosas sobre la marcha, actividades fuera de lo indicado como parte del puesto en la oferta laboral. (comentarios de blanca)._x000d__x000a_o_x0009_no, recursos humanos presentó unas actividades, en el departamento se las cambiaron y actualmente le han modificado y agregado nuevas actividades._x000d__x000a__x000d__x000a_2._x0009_¿Recibiste capacitación sobre las actividades a desarrollar?_x000d__x000a_(teórica y práctica)._x000d__x000a_o_x0009_no, porque le dicen que están en una reorganización del departamento, y aún no se definen las actividades._x000d__x000a_o_x0009_no._x000d__x000a_o_x0009_sí, pero no fue muy a detalle lo tenía que estar solicitando._x000d__x000a__x000d__x000a_3._x0009_¿Recibiste seguimiento y retroalimentación continua en la curva de aprendizaje? ¿cada cuándo? ¿por cuánto tiempo?_x000d__x000a_o_x0009_no, tengo que preguntar, no está segura de que todo se esté realizando correctamente., ninguno._x000d__x000a_o_x0009_no, solo le indicaron una vez como hacerlo y se le indicó que si surgen las dudas preguntara, ninguno._x000d__x000a_o_x0009_sí, según se van realizando las actividades por su periodicidad, a la fecha se sigue haciendo._x000d__x000a_o_x0009_no, cuando ella busca la retroalimentación. intermitentemente conforme se va solicitando._x000d__x000a__x000d__x000a_4._x0009_¿Actualmente cuentas con descripción de puesto actualizada?_x000d__x000a_¿tienes acceso a ella?_x000d__x000a_o_x0009_No, se entregaron actividades informalmente._x000d__x000a_o_x0009_&quot;no, recibe cuestionamientos por errores que se suscitan argumentando que no hubo un acercamiento para preguntar por parte del colaborador, cambian las urgencias y las prioridades continuamente._x000d__x000a_o_x0009_Está realizando actividades de dos puestos y no se le está considerando._x000d__x000a_o_x0009_No._x000d__x000a_o_x0009_Si tiene algunas actividades porque le van dando actividades. (lo están desarrollando)._x000d__x000a__x000d__x000a_5._x0009_¿Se ha respetado tu horario o roll de trabajo definido? _x000d__x000a_o_x0009_No, se tiene que llevar tu computadora todos los días, estas dos semanas._x000d__x000a_o_x0009_No, solo se le indico que en el cierre de mes y estaba de acuerdo con eso, pero no ha sido solo en estas situaciones. ha tenido dificultades para disponer de su horario de comida._x000d__x000a_o_x0009_No, le mueven el horario de comida y tiene que estar preguntando si puede salir a una hora. y les llaman la atención por salir a comer en grupo._x000d__x000a_o_x0009_No, con blanca no se respeta el horario de salida._x000d__x000a_con leticia no puede en ocasiones no sale a comer a su hora._x000d__x000a__x000d__x000a_6._x0009_¿Es común realizar tiempo extra? ¿consideras que es justificable?_x000d__x000a_o_x0009_Si, no, falta organización, (no se ve que se vaya a eliminar esta práctica pronto)._x000d__x000a_o_x0009_Si, no, es totalmente por falta de organización._x000d__x000a_o_x0009_No, no, es por desorganización, le piden trabajar los sábados le exigen trabajos que no se explica lo que se está solicitando._x000d__x000a_o_x0009_Si, no, falta de organización. se molestaba la jefa por pedir la recuperación del tiempo extra, tenía que trabajar en casa._x000d__x000a__x000d__x000a_7._x0009_¿En tu opinión crees que existe una buena organización dentro de tu departamento?_x000d__x000a_o_x0009_No, cambian las actividades constantemente. no están organizadas ni hay puestos definidos todos hacen de todo, siempre es el argumento._x000d__x000a_se pierden de vista actividades por falta de organización._x000d__x000a_dejan las cosas al criterio y experiencia del colaborador, pero al recibir el resultado no es del todo de su agrado._x000d__x000a_o_x0009_No (3 personas)_x000d__x000a_o_x0009_No, no es clara la línea de mando._x000d__x000a__x000d__x000a_"/>
    <s v="1._x0009_Mayor rotación de personal._x000d__x000a_2._x0009_Disminución o pérdida de la motivación laboral._x000d__x000a_3._x0009_Alteración de las relaciones interpersonales._x000d__x000a_4._x0009_Deterioro del ambiente laboral._x000d__x000a_5._x0009_Aumento de la accidentalidad._x000d__x000a_6._x0009_Ausentismo._x000d__x000a_7._x0009_Demandas laborales por hostigamiento laboral con afectaciones monetarias y desprestigio para la empresa._x000d__x000a_8._x0009_Elevados costos de producción._x000d__x000a_9._x0009_Afectaciones operativas (retrasos, retrabajos, errores, etc.)_x000d__x000a__x000d__x000a_"/>
    <s v="Aplicación de protocolo para prevenir atender y erradicar la violencia laboral en el trabajo._x000d__x000a_Revisión inmediata de perfiles que presentan reportes de acciones que van en contra de los principios básicos de respeto y la habilidad establecer relaciones interpersonales, obligatorio en el ámbito laboral._x000d__x000a_Baja de la colaboradora con el antecedente de que la empresa ya invirtió en darle las herramientas para desarrollar sus habilidades sin obtener el resultado deseado._x000d__x000a__x000d__x000a_Aplicación de procedimientos para reclutamiento y selección de personal._x000d__x000a_"/>
    <s v="EL DETALLE DE ESTE HALLAZGO ESTA EN WORD"/>
    <m/>
    <n v="1"/>
    <n v="1"/>
    <x v="14"/>
    <x v="6"/>
    <s v="RAFAEL HOLGUIN MOGOLLON"/>
    <s v="02/13/2023"/>
    <n v="2023"/>
    <n v="2"/>
    <d v="2023-02-01T00:00:00"/>
    <s v="02/13/2023"/>
    <n v="2023"/>
    <n v="2"/>
    <d v="2023-02-01T00:00:00"/>
    <s v=""/>
    <x v="1"/>
    <s v=""/>
    <s v=""/>
    <s v=""/>
    <s v=""/>
    <s v=""/>
    <s v=""/>
    <s v=""/>
    <m/>
    <m/>
    <m/>
    <s v=""/>
    <m/>
    <m/>
    <m/>
  </r>
  <r>
    <x v="15"/>
    <d v="2023-11-07T00:00:00"/>
    <d v="2023-11-07T00:00:00"/>
    <s v="PAMA3"/>
    <s v="PAMA3"/>
    <m/>
    <x v="6"/>
    <x v="7"/>
    <n v="41"/>
    <s v="ROTACION DE PERSONAL CONTABILIDAD/DENUNCIA POR HOSTIGAMIENTO LABORAL"/>
    <s v="SERVICIO ESPECIALIZADO"/>
    <s v="INVESTIGACIÓN"/>
    <s v="NO APLICA"/>
    <s v="NO APLICA"/>
    <s v="NO APLICA"/>
    <n v="0"/>
    <s v="NO APLICA"/>
    <s v="NO APLICA"/>
    <s v="NO APLICA"/>
    <s v="NO APLICA"/>
    <s v="CSCGT"/>
    <m/>
    <s v="POR DEFINIR"/>
    <s v="POR DEFINIR"/>
    <s v="NA"/>
    <s v="NA"/>
    <m/>
    <s v=""/>
    <s v="LIRA/RODRIGUEZ,JUANA LETICIA - CONTRALOR GENERAL"/>
    <s v=""/>
    <s v="RAFAEL HOLGUIN MOGOLLON"/>
    <s v="PATRICIA MARTINEZ VILLALBA, JESUS ISRAEL FLORES DE LA ROSA"/>
    <m/>
    <m/>
    <n v="1"/>
    <s v="01/02/2023"/>
    <n v="2023"/>
    <n v="2"/>
    <d v="2023-02-01T00:00:00"/>
    <s v="El día 20 de enero se atendió una llamada telefónica de la colaboradora Elvira Avila Maria Avila Aguilera (jefe de costos). Se solicita que personal de Auditoría Interna acuda a la oficina de recursos humanos donde ella presenta una queja._x000d__x000a__x000d__x000a_Durante la entrevista se mencionan los siguientes puntos:_x000d__x000a_1._x0009_Situaciones en las que la colaboradora se sintió que se le restó importancia a su trabajo. _x000d__x000a_o_x0009_Este punto hace referencia especifica al puesto (contraloría general)_x000d__x000a_2._x0009_Situaciones y comentarios con los que la colaboradora se sintió aislada._x000d__x000a_3._x0009_Situaciones en las que la colaboradora sintió que no fue respetada en su trabajo._x000d__x000a_4._x0009_Situaciones que la colaboradora presencio donde no se trató con respeto a personal del grupo._x000d__x000a_o_x0009_Este punto hace referencia al puesto (contador general)._x000d__x000a_5._x0009_Situaciones en las que la colaboradora sintió que no fue respetada en el trato a su persona._x000d__x000a_o_x0009_Este punto hace referencia específica a los puestos (Contador general)_x000d__x000a_6._x0009_Situaciones meramente en el desarrollo de sus funciones que le preocupan al ser la afectación de costos en grupo TEPSA la base principal del resultado en cada una de las empresas. La colaboradora explica que cuenta con todos los papeles de trabajo que avalan su trabajo y los números que presenta. Al cierre del 2022 fue cuestionada por movimientos y afectaciones al costo sin entender la causa._x000d__x000a_o_x0009_En este punto la colaboradora argumenta su disponibilidad para una revisión por parte de las áreas que lo requieran._x000d__x000a_7._x0009_Situaciones que detonaron en la colaboradora y fue necesario atención medica por estrés laboral. (Evidencia)_x000d__x000a_La colaboradora refiere estas situaciones que la llevaron a solicitar ayuda médica debido al daño físico y psicológico ocasionado por los puntos ya mencionados._x000d__x000a__x000d__x000a_El departamento de Auditoría Interna realiza el análisis necesario para emitir una opinión y proporcionar las recomendaciones que permiten mitigar los riesgos presentados en este documento._x000d__x000a_Dentro de este análisis se encuentra lo siguiente:_x000d__x000a__x000d__x000a__x000d__x000a__x000d__x000a__x000d__x000a_"/>
    <s v=""/>
    <s v=""/>
    <s v=""/>
    <s v=""/>
    <s v="La principal causante se refiere a dos puntos._x000d__x000a_•_x0009_Reestructuración dentro de la empresa donde las administraciones fueron llevando a movimientos internos y no se realiza el proceso de selección completo para asegurar que las personas cumplen con los perfiles necesarios._x000d__x000a_Punto hace referencia a informe presentado por la empresa capital humano (Coaching Personalizado). Con las siguientes recomendaciones:_x000d__x000a_ _x000d__x000a__x000d__x000a_•_x0009_Personal en puestos con personal a cargo cuyo perfil no es el adecuado para ello, provocando con esto un clima laboral no adecuado. _x000d__x000a_Punto que hace referencia a análisis de información realizada por auditoría Interna._x000d__x000a_o_x0009_Se entrevisto a 6 personas que dependen directamente de la colaboradora Blanca Vianey Peña Morales realizando un sondeo donde se encontraron entre otras cosas lo siguiente:_x000d__x000a_o_x0009_Se realizan 15 preguntas de las cuales se resalta lo más relevante para el caso._x000d__x000a__x000d__x000a_1._x0009_¿Recibiste la descripción de tu puesto completa y actualizada por escrito? (lista de actividades, alcance y responsabilidad)._x000d__x000a_o_x0009_no, todavía no_x000d__x000a_o_x0009_no, no recibió actividades fijas, le indicaron que &quot;contabilidad es todo de todos&quot;, las cosas sobre la marcha, actividades fuera de lo indicado como parte del puesto en la oferta laboral. (comentarios de blanca)._x000d__x000a_o_x0009_no, recursos humanos presentó unas actividades, en el departamento se las cambiaron y actualmente le han modificado y agregado nuevas actividades._x000d__x000a__x000d__x000a_2._x0009_¿Recibiste capacitación sobre las actividades a desarrollar?_x000d__x000a_(teórica y práctica)._x000d__x000a_o_x0009_no, porque le dicen que están en una reorganización del departamento, y aún no se definen las actividades._x000d__x000a_o_x0009_no._x000d__x000a_o_x0009_sí, pero no fue muy a detalle lo tenía que estar solicitando._x000d__x000a__x000d__x000a_3._x0009_¿Recibiste seguimiento y retroalimentación continua en la curva de aprendizaje? ¿cada cuándo? ¿por cuánto tiempo?_x000d__x000a_o_x0009_no, tengo que preguntar, no está segura de que todo se esté realizando correctamente., ninguno._x000d__x000a_o_x0009_no, solo le indicaron una vez como hacerlo y se le indicó que si surgen las dudas preguntara, ninguno._x000d__x000a_o_x0009_sí, según se van realizando las actividades por su periodicidad, a la fecha se sigue haciendo._x000d__x000a_o_x0009_no, cuando ella busca la retroalimentación. intermitentemente conforme se va solicitando._x000d__x000a__x000d__x000a_4._x0009_¿Actualmente cuentas con descripción de puesto actualizada?_x000d__x000a_¿tienes acceso a ella?_x000d__x000a_o_x0009_No, se entregaron actividades informalmente._x000d__x000a_o_x0009_&quot;no, recibe cuestionamientos por errores que se suscitan argumentando que no hubo un acercamiento para preguntar por parte del colaborador, cambian las urgencias y las prioridades continuamente._x000d__x000a_o_x0009_Está realizando actividades de dos puestos y no se le está considerando._x000d__x000a_o_x0009_No._x000d__x000a_o_x0009_Si tiene algunas actividades porque le van dando actividades. (lo están desarrollando)._x000d__x000a__x000d__x000a_5._x0009_¿Se ha respetado tu horario o roll de trabajo definido? _x000d__x000a_o_x0009_No, se tiene que llevar tu computadora todos los días, estas dos semanas._x000d__x000a_o_x0009_No, solo se le indico que en el cierre de mes y estaba de acuerdo con eso, pero no ha sido solo en estas situaciones. ha tenido dificultades para disponer de su horario de comida._x000d__x000a_o_x0009_No, le mueven el horario de comida y tiene que estar preguntando si puede salir a una hora. y les llaman la atención por salir a comer en grupo._x000d__x000a_o_x0009_No, con blanca no se respeta el horario de salida._x000d__x000a_con leticia no puede en ocasiones no sale a comer a su hora._x000d__x000a__x000d__x000a_6._x0009_¿Es común realizar tiempo extra? ¿consideras que es justificable?_x000d__x000a_o_x0009_Si, no, falta organización, (no se ve que se vaya a eliminar esta práctica pronto)._x000d__x000a_o_x0009_Si, no, es totalmente por falta de organización._x000d__x000a_o_x0009_No, no, es por desorganización, le piden trabajar los sábados le exigen trabajos que no se explica lo que se está solicitando._x000d__x000a_o_x0009_Si, no, falta de organización. se molestaba la jefa por pedir la recuperación del tiempo extra, tenía que trabajar en casa._x000d__x000a__x000d__x000a_7._x0009_¿En tu opinión crees que existe una buena organización dentro de tu departamento?_x000d__x000a_o_x0009_No, cambian las actividades constantemente. no están organizadas ni hay puestos definidos todos hacen de todo, siempre es el argumento._x000d__x000a_se pierden de vista actividades por falta de organización._x000d__x000a_dejan las cosas al criterio y experiencia del colaborador, pero al recibir el resultado no es del todo de su agrado._x000d__x000a_o_x0009_No (3 personas)_x000d__x000a_o_x0009_No, no es clara la línea de mando._x000d__x000a__x000d__x000a_"/>
    <s v="1._x0009_Mayor rotación de personal._x000d__x000a_2._x0009_Disminución o pérdida de la motivación laboral._x000d__x000a_3._x0009_Alteración de las relaciones interpersonales._x000d__x000a_4._x0009_Deterioro del ambiente laboral._x000d__x000a_5._x0009_Aumento de la accidentalidad._x000d__x000a_6._x0009_Ausentismo._x000d__x000a_7._x0009_Demandas laborales por hostigamiento laboral con afectaciones monetarias y desprestigio para la empresa._x000d__x000a_8._x0009_Elevados costos de producción._x000d__x000a_9._x0009_Afectaciones operativas (retrasos, retrabajos, errores, etc.)_x000d__x000a__x000d__x000a_"/>
    <s v="Aplicación de protocolo para prevenir atender y erradicar la violencia laboral en el trabajo._x000d__x000a_Revisión inmediata de perfiles que presentan reportes de acciones que van en contra de los principios básicos de respeto y la habilidad establecer relaciones interpersonales, obligatorio en el ámbito laboral._x000d__x000a_Baja de la colaboradora con el antecedente de que la empresa ya invirtió en darle las herramientas para desarrollar sus habilidades sin obtener el resultado deseado._x000d__x000a__x000d__x000a_Aplicación de procedimientos para reclutamiento y selección de personal._x000d__x000a_"/>
    <s v="EL DETALLE DE ESTE HALLAZGO ESTA EN WORD"/>
    <m/>
    <n v="1"/>
    <n v="1"/>
    <x v="15"/>
    <x v="6"/>
    <s v="RAFAEL HOLGUIN MOGOLLON"/>
    <s v="02/13/2023"/>
    <n v="2023"/>
    <n v="2"/>
    <d v="2023-02-01T00:00:00"/>
    <s v="03/31/2023"/>
    <n v="2023"/>
    <n v="3"/>
    <d v="2023-03-01T00:00:00"/>
    <s v=""/>
    <x v="3"/>
    <s v=""/>
    <s v=""/>
    <s v=""/>
    <s v=""/>
    <s v=""/>
    <s v=""/>
    <s v=""/>
    <m/>
    <m/>
    <m/>
    <s v=""/>
    <m/>
    <m/>
    <m/>
  </r>
  <r>
    <x v="16"/>
    <d v="2023-11-07T00:00:00"/>
    <d v="2023-11-07T00:00:00"/>
    <s v="PAMA3"/>
    <s v="PAMA3"/>
    <m/>
    <x v="6"/>
    <x v="7"/>
    <n v="41"/>
    <s v="ROTACION DE PERSONAL CONTABILIDAD/DENUNCIA POR HOSTIGAMIENTO LABORAL"/>
    <s v="SERVICIO ESPECIALIZADO"/>
    <s v="INVESTIGACIÓN"/>
    <s v="NO APLICA"/>
    <s v="NO APLICA"/>
    <s v="NO APLICA"/>
    <n v="0"/>
    <s v="NO APLICA"/>
    <s v="NO APLICA"/>
    <s v="NO APLICA"/>
    <s v="NO APLICA"/>
    <s v="CSCGT"/>
    <m/>
    <s v="POR DEFINIR"/>
    <s v="POR DEFINIR"/>
    <s v="NA"/>
    <s v="NA"/>
    <m/>
    <s v=""/>
    <s v="LIRA/RODRIGUEZ,JUANA LETICIA - CONTRALOR GENERAL"/>
    <s v=""/>
    <s v="RAFAEL HOLGUIN MOGOLLON"/>
    <s v="PATRICIA MARTINEZ VILLALBA, JESUS ISRAEL FLORES DE LA ROSA"/>
    <m/>
    <m/>
    <n v="1"/>
    <s v="01/02/2023"/>
    <n v="2023"/>
    <n v="2"/>
    <d v="2023-02-01T00:00:00"/>
    <s v="El día 20 de enero se atendió una llamada telefónica de la colaboradora Elvira Avila Maria Avila Aguilera (jefe de costos). Se solicita que personal de Auditoría Interna acuda a la oficina de recursos humanos donde ella presenta una queja._x000d__x000a__x000d__x000a_Durante la entrevista se mencionan los siguientes puntos:_x000d__x000a_1._x0009_Situaciones en las que la colaboradora se sintió que se le restó importancia a su trabajo. _x000d__x000a_o_x0009_Este punto hace referencia especifica al puesto (contraloría general)_x000d__x000a_2._x0009_Situaciones y comentarios con los que la colaboradora se sintió aislada._x000d__x000a_3._x0009_Situaciones en las que la colaboradora sintió que no fue respetada en su trabajo._x000d__x000a_4._x0009_Situaciones que la colaboradora presencio donde no se trató con respeto a personal del grupo._x000d__x000a_o_x0009_Este punto hace referencia al puesto (contador general)._x000d__x000a_5._x0009_Situaciones en las que la colaboradora sintió que no fue respetada en el trato a su persona._x000d__x000a_o_x0009_Este punto hace referencia específica a los puestos (Contador general)_x000d__x000a_6._x0009_Situaciones meramente en el desarrollo de sus funciones que le preocupan al ser la afectación de costos en grupo TEPSA la base principal del resultado en cada una de las empresas. La colaboradora explica que cuenta con todos los papeles de trabajo que avalan su trabajo y los números que presenta. Al cierre del 2022 fue cuestionada por movimientos y afectaciones al costo sin entender la causa._x000d__x000a_o_x0009_En este punto la colaboradora argumenta su disponibilidad para una revisión por parte de las áreas que lo requieran._x000d__x000a_7._x0009_Situaciones que detonaron en la colaboradora y fue necesario atención medica por estrés laboral. (Evidencia)_x000d__x000a_La colaboradora refiere estas situaciones que la llevaron a solicitar ayuda médica debido al daño físico y psicológico ocasionado por los puntos ya mencionados._x000d__x000a__x000d__x000a_El departamento de Auditoría Interna realiza el análisis necesario para emitir una opinión y proporcionar las recomendaciones que permiten mitigar los riesgos presentados en este documento._x000d__x000a_Dentro de este análisis se encuentra lo siguiente:_x000d__x000a__x000d__x000a__x000d__x000a__x000d__x000a__x000d__x000a_"/>
    <s v=""/>
    <s v=""/>
    <s v=""/>
    <s v=""/>
    <s v="La principal causante se refiere a dos puntos._x000d__x000a_•_x0009_Reestructuración dentro de la empresa donde las administraciones fueron llevando a movimientos internos y no se realiza el proceso de selección completo para asegurar que las personas cumplen con los perfiles necesarios._x000d__x000a_Punto hace referencia a informe presentado por la empresa capital humano (Coaching Personalizado). Con las siguientes recomendaciones:_x000d__x000a_ _x000d__x000a__x000d__x000a_•_x0009_Personal en puestos con personal a cargo cuyo perfil no es el adecuado para ello, provocando con esto un clima laboral no adecuado. _x000d__x000a_Punto que hace referencia a análisis de información realizada por auditoría Interna._x000d__x000a_o_x0009_Se entrevisto a 6 personas que dependen directamente de la colaboradora Blanca Vianey Peña Morales realizando un sondeo donde se encontraron entre otras cosas lo siguiente:_x000d__x000a_o_x0009_Se realizan 15 preguntas de las cuales se resalta lo más relevante para el caso._x000d__x000a__x000d__x000a_1._x0009_¿Recibiste la descripción de tu puesto completa y actualizada por escrito? (lista de actividades, alcance y responsabilidad)._x000d__x000a_o_x0009_no, todavía no_x000d__x000a_o_x0009_no, no recibió actividades fijas, le indicaron que &quot;contabilidad es todo de todos&quot;, las cosas sobre la marcha, actividades fuera de lo indicado como parte del puesto en la oferta laboral. (comentarios de blanca)._x000d__x000a_o_x0009_no, recursos humanos presentó unas actividades, en el departamento se las cambiaron y actualmente le han modificado y agregado nuevas actividades._x000d__x000a__x000d__x000a_2._x0009_¿Recibiste capacitación sobre las actividades a desarrollar?_x000d__x000a_(teórica y práctica)._x000d__x000a_o_x0009_no, porque le dicen que están en una reorganización del departamento, y aún no se definen las actividades._x000d__x000a_o_x0009_no._x000d__x000a_o_x0009_sí, pero no fue muy a detalle lo tenía que estar solicitando._x000d__x000a__x000d__x000a_3._x0009_¿Recibiste seguimiento y retroalimentación continua en la curva de aprendizaje? ¿cada cuándo? ¿por cuánto tiempo?_x000d__x000a_o_x0009_no, tengo que preguntar, no está segura de que todo se esté realizando correctamente., ninguno._x000d__x000a_o_x0009_no, solo le indicaron una vez como hacerlo y se le indicó que si surgen las dudas preguntara, ninguno._x000d__x000a_o_x0009_sí, según se van realizando las actividades por su periodicidad, a la fecha se sigue haciendo._x000d__x000a_o_x0009_no, cuando ella busca la retroalimentación. intermitentemente conforme se va solicitando._x000d__x000a__x000d__x000a_4._x0009_¿Actualmente cuentas con descripción de puesto actualizada?_x000d__x000a_¿tienes acceso a ella?_x000d__x000a_o_x0009_No, se entregaron actividades informalmente._x000d__x000a_o_x0009_&quot;no, recibe cuestionamientos por errores que se suscitan argumentando que no hubo un acercamiento para preguntar por parte del colaborador, cambian las urgencias y las prioridades continuamente._x000d__x000a_o_x0009_Está realizando actividades de dos puestos y no se le está considerando._x000d__x000a_o_x0009_No._x000d__x000a_o_x0009_Si tiene algunas actividades porque le van dando actividades. (lo están desarrollando)._x000d__x000a__x000d__x000a_5._x0009_¿Se ha respetado tu horario o roll de trabajo definido? _x000d__x000a_o_x0009_No, se tiene que llevar tu computadora todos los días, estas dos semanas._x000d__x000a_o_x0009_No, solo se le indico que en el cierre de mes y estaba de acuerdo con eso, pero no ha sido solo en estas situaciones. ha tenido dificultades para disponer de su horario de comida._x000d__x000a_o_x0009_No, le mueven el horario de comida y tiene que estar preguntando si puede salir a una hora. y les llaman la atención por salir a comer en grupo._x000d__x000a_o_x0009_No, con blanca no se respeta el horario de salida._x000d__x000a_con leticia no puede en ocasiones no sale a comer a su hora._x000d__x000a__x000d__x000a_6._x0009_¿Es común realizar tiempo extra? ¿consideras que es justificable?_x000d__x000a_o_x0009_Si, no, falta organización, (no se ve que se vaya a eliminar esta práctica pronto)._x000d__x000a_o_x0009_Si, no, es totalmente por falta de organización._x000d__x000a_o_x0009_No, no, es por desorganización, le piden trabajar los sábados le exigen trabajos que no se explica lo que se está solicitando._x000d__x000a_o_x0009_Si, no, falta de organización. se molestaba la jefa por pedir la recuperación del tiempo extra, tenía que trabajar en casa._x000d__x000a__x000d__x000a_7._x0009_¿En tu opinión crees que existe una buena organización dentro de tu departamento?_x000d__x000a_o_x0009_No, cambian las actividades constantemente. no están organizadas ni hay puestos definidos todos hacen de todo, siempre es el argumento._x000d__x000a_se pierden de vista actividades por falta de organización._x000d__x000a_dejan las cosas al criterio y experiencia del colaborador, pero al recibir el resultado no es del todo de su agrado._x000d__x000a_o_x0009_No (3 personas)_x000d__x000a_o_x0009_No, no es clara la línea de mando._x000d__x000a__x000d__x000a_"/>
    <s v="1._x0009_Mayor rotación de personal._x000d__x000a_2._x0009_Disminución o pérdida de la motivación laboral._x000d__x000a_3._x0009_Alteración de las relaciones interpersonales._x000d__x000a_4._x0009_Deterioro del ambiente laboral._x000d__x000a_5._x0009_Aumento de la accidentalidad._x000d__x000a_6._x0009_Ausentismo._x000d__x000a_7._x0009_Demandas laborales por hostigamiento laboral con afectaciones monetarias y desprestigio para la empresa._x000d__x000a_8._x0009_Elevados costos de producción._x000d__x000a_9._x0009_Afectaciones operativas (retrasos, retrabajos, errores, etc.)_x000d__x000a__x000d__x000a_"/>
    <s v="Aplicación de protocolo para prevenir atender y erradicar la violencia laboral en el trabajo._x000d__x000a_Revisión inmediata de perfiles que presentan reportes de acciones que van en contra de los principios básicos de respeto y la habilidad establecer relaciones interpersonales, obligatorio en el ámbito laboral._x000d__x000a_Baja de la colaboradora con el antecedente de que la empresa ya invirtió en darle las herramientas para desarrollar sus habilidades sin obtener el resultado deseado._x000d__x000a__x000d__x000a_Aplicación de procedimientos para reclutamiento y selección de personal._x000d__x000a_"/>
    <s v="EL DETALLE DE ESTE HALLAZGO ESTA EN WORD"/>
    <m/>
    <n v="1"/>
    <n v="1"/>
    <x v="16"/>
    <x v="6"/>
    <s v="RAFAEL HOLGUIN MOGOLLON"/>
    <s v="02/20/2023"/>
    <n v="2023"/>
    <n v="2"/>
    <d v="2023-02-01T00:00:00"/>
    <s v="02/20/2023"/>
    <n v="2023"/>
    <n v="2"/>
    <d v="2023-02-01T00:00:00"/>
    <s v=""/>
    <x v="1"/>
    <s v=""/>
    <s v=""/>
    <s v=""/>
    <s v=""/>
    <s v=""/>
    <s v=""/>
    <s v=""/>
    <m/>
    <m/>
    <m/>
    <s v=""/>
    <m/>
    <m/>
    <m/>
  </r>
  <r>
    <x v="17"/>
    <d v="2023-11-07T00:00:00"/>
    <d v="2023-11-07T00:00:00"/>
    <s v="PAMA3"/>
    <s v="PAMA3"/>
    <m/>
    <x v="6"/>
    <x v="7"/>
    <n v="41"/>
    <s v="ROTACION DE PERSONAL CONTABILIDAD/DENUNCIA POR HOSTIGAMIENTO LABORAL"/>
    <s v="SERVICIO ESPECIALIZADO"/>
    <s v="INVESTIGACIÓN"/>
    <s v="NO APLICA"/>
    <s v="NO APLICA"/>
    <s v="NO APLICA"/>
    <n v="0"/>
    <s v="NO APLICA"/>
    <s v="NO APLICA"/>
    <s v="NO APLICA"/>
    <s v="NO APLICA"/>
    <s v="CSCGT"/>
    <m/>
    <s v="POR DEFINIR"/>
    <s v="POR DEFINIR"/>
    <s v="NA"/>
    <s v="NA"/>
    <m/>
    <s v=""/>
    <s v="LIRA/RODRIGUEZ,JUANA LETICIA - CONTRALOR GENERAL"/>
    <s v=""/>
    <s v="RAFAEL HOLGUIN MOGOLLON"/>
    <s v="PATRICIA MARTINEZ VILLALBA, JESUS ISRAEL FLORES DE LA ROSA"/>
    <m/>
    <m/>
    <n v="1"/>
    <s v="01/02/2023"/>
    <n v="2023"/>
    <n v="2"/>
    <d v="2023-02-01T00:00:00"/>
    <s v="El día 20 de enero se atendió una llamada telefónica de la colaboradora Elvira Avila Maria Avila Aguilera (jefe de costos). Se solicita que personal de Auditoría Interna acuda a la oficina de recursos humanos donde ella presenta una queja._x000d__x000a__x000d__x000a_Durante la entrevista se mencionan los siguientes puntos:_x000d__x000a_1._x0009_Situaciones en las que la colaboradora se sintió que se le restó importancia a su trabajo. _x000d__x000a_o_x0009_Este punto hace referencia especifica al puesto (contraloría general)_x000d__x000a_2._x0009_Situaciones y comentarios con los que la colaboradora se sintió aislada._x000d__x000a_3._x0009_Situaciones en las que la colaboradora sintió que no fue respetada en su trabajo._x000d__x000a_4._x0009_Situaciones que la colaboradora presencio donde no se trató con respeto a personal del grupo._x000d__x000a_o_x0009_Este punto hace referencia al puesto (contador general)._x000d__x000a_5._x0009_Situaciones en las que la colaboradora sintió que no fue respetada en el trato a su persona._x000d__x000a_o_x0009_Este punto hace referencia específica a los puestos (Contador general)_x000d__x000a_6._x0009_Situaciones meramente en el desarrollo de sus funciones que le preocupan al ser la afectación de costos en grupo TEPSA la base principal del resultado en cada una de las empresas. La colaboradora explica que cuenta con todos los papeles de trabajo que avalan su trabajo y los números que presenta. Al cierre del 2022 fue cuestionada por movimientos y afectaciones al costo sin entender la causa._x000d__x000a_o_x0009_En este punto la colaboradora argumenta su disponibilidad para una revisión por parte de las áreas que lo requieran._x000d__x000a_7._x0009_Situaciones que detonaron en la colaboradora y fue necesario atención medica por estrés laboral. (Evidencia)_x000d__x000a_La colaboradora refiere estas situaciones que la llevaron a solicitar ayuda médica debido al daño físico y psicológico ocasionado por los puntos ya mencionados._x000d__x000a__x000d__x000a_El departamento de Auditoría Interna realiza el análisis necesario para emitir una opinión y proporcionar las recomendaciones que permiten mitigar los riesgos presentados en este documento._x000d__x000a_Dentro de este análisis se encuentra lo siguiente:_x000d__x000a__x000d__x000a__x000d__x000a__x000d__x000a__x000d__x000a_"/>
    <s v=""/>
    <s v=""/>
    <s v=""/>
    <s v=""/>
    <s v="La principal causante se refiere a dos puntos._x000d__x000a_•_x0009_Reestructuración dentro de la empresa donde las administraciones fueron llevando a movimientos internos y no se realiza el proceso de selección completo para asegurar que las personas cumplen con los perfiles necesarios._x000d__x000a_Punto hace referencia a informe presentado por la empresa capital humano (Coaching Personalizado). Con las siguientes recomendaciones:_x000d__x000a_ _x000d__x000a__x000d__x000a_•_x0009_Personal en puestos con personal a cargo cuyo perfil no es el adecuado para ello, provocando con esto un clima laboral no adecuado. _x000d__x000a_Punto que hace referencia a análisis de información realizada por auditoría Interna._x000d__x000a_o_x0009_Se entrevisto a 6 personas que dependen directamente de la colaboradora Blanca Vianey Peña Morales realizando un sondeo donde se encontraron entre otras cosas lo siguiente:_x000d__x000a_o_x0009_Se realizan 15 preguntas de las cuales se resalta lo más relevante para el caso._x000d__x000a__x000d__x000a_1._x0009_¿Recibiste la descripción de tu puesto completa y actualizada por escrito? (lista de actividades, alcance y responsabilidad)._x000d__x000a_o_x0009_no, todavía no_x000d__x000a_o_x0009_no, no recibió actividades fijas, le indicaron que &quot;contabilidad es todo de todos&quot;, las cosas sobre la marcha, actividades fuera de lo indicado como parte del puesto en la oferta laboral. (comentarios de blanca)._x000d__x000a_o_x0009_no, recursos humanos presentó unas actividades, en el departamento se las cambiaron y actualmente le han modificado y agregado nuevas actividades._x000d__x000a__x000d__x000a_2._x0009_¿Recibiste capacitación sobre las actividades a desarrollar?_x000d__x000a_(teórica y práctica)._x000d__x000a_o_x0009_no, porque le dicen que están en una reorganización del departamento, y aún no se definen las actividades._x000d__x000a_o_x0009_no._x000d__x000a_o_x0009_sí, pero no fue muy a detalle lo tenía que estar solicitando._x000d__x000a__x000d__x000a_3._x0009_¿Recibiste seguimiento y retroalimentación continua en la curva de aprendizaje? ¿cada cuándo? ¿por cuánto tiempo?_x000d__x000a_o_x0009_no, tengo que preguntar, no está segura de que todo se esté realizando correctamente., ninguno._x000d__x000a_o_x0009_no, solo le indicaron una vez como hacerlo y se le indicó que si surgen las dudas preguntara, ninguno._x000d__x000a_o_x0009_sí, según se van realizando las actividades por su periodicidad, a la fecha se sigue haciendo._x000d__x000a_o_x0009_no, cuando ella busca la retroalimentación. intermitentemente conforme se va solicitando._x000d__x000a__x000d__x000a_4._x0009_¿Actualmente cuentas con descripción de puesto actualizada?_x000d__x000a_¿tienes acceso a ella?_x000d__x000a_o_x0009_No, se entregaron actividades informalmente._x000d__x000a_o_x0009_&quot;no, recibe cuestionamientos por errores que se suscitan argumentando que no hubo un acercamiento para preguntar por parte del colaborador, cambian las urgencias y las prioridades continuamente._x000d__x000a_o_x0009_Está realizando actividades de dos puestos y no se le está considerando._x000d__x000a_o_x0009_No._x000d__x000a_o_x0009_Si tiene algunas actividades porque le van dando actividades. (lo están desarrollando)._x000d__x000a__x000d__x000a_5._x0009_¿Se ha respetado tu horario o roll de trabajo definido? _x000d__x000a_o_x0009_No, se tiene que llevar tu computadora todos los días, estas dos semanas._x000d__x000a_o_x0009_No, solo se le indico que en el cierre de mes y estaba de acuerdo con eso, pero no ha sido solo en estas situaciones. ha tenido dificultades para disponer de su horario de comida._x000d__x000a_o_x0009_No, le mueven el horario de comida y tiene que estar preguntando si puede salir a una hora. y les llaman la atención por salir a comer en grupo._x000d__x000a_o_x0009_No, con blanca no se respeta el horario de salida._x000d__x000a_con leticia no puede en ocasiones no sale a comer a su hora._x000d__x000a__x000d__x000a_6._x0009_¿Es común realizar tiempo extra? ¿consideras que es justificable?_x000d__x000a_o_x0009_Si, no, falta organización, (no se ve que se vaya a eliminar esta práctica pronto)._x000d__x000a_o_x0009_Si, no, es totalmente por falta de organización._x000d__x000a_o_x0009_No, no, es por desorganización, le piden trabajar los sábados le exigen trabajos que no se explica lo que se está solicitando._x000d__x000a_o_x0009_Si, no, falta de organización. se molestaba la jefa por pedir la recuperación del tiempo extra, tenía que trabajar en casa._x000d__x000a__x000d__x000a_7._x0009_¿En tu opinión crees que existe una buena organización dentro de tu departamento?_x000d__x000a_o_x0009_No, cambian las actividades constantemente. no están organizadas ni hay puestos definidos todos hacen de todo, siempre es el argumento._x000d__x000a_se pierden de vista actividades por falta de organización._x000d__x000a_dejan las cosas al criterio y experiencia del colaborador, pero al recibir el resultado no es del todo de su agrado._x000d__x000a_o_x0009_No (3 personas)_x000d__x000a_o_x0009_No, no es clara la línea de mando._x000d__x000a__x000d__x000a_"/>
    <s v="1._x0009_Mayor rotación de personal._x000d__x000a_2._x0009_Disminución o pérdida de la motivación laboral._x000d__x000a_3._x0009_Alteración de las relaciones interpersonales._x000d__x000a_4._x0009_Deterioro del ambiente laboral._x000d__x000a_5._x0009_Aumento de la accidentalidad._x000d__x000a_6._x0009_Ausentismo._x000d__x000a_7._x0009_Demandas laborales por hostigamiento laboral con afectaciones monetarias y desprestigio para la empresa._x000d__x000a_8._x0009_Elevados costos de producción._x000d__x000a_9._x0009_Afectaciones operativas (retrasos, retrabajos, errores, etc.)_x000d__x000a__x000d__x000a_"/>
    <s v="Aplicación de protocolo para prevenir atender y erradicar la violencia laboral en el trabajo._x000d__x000a_Revisión inmediata de perfiles que presentan reportes de acciones que van en contra de los principios básicos de respeto y la habilidad establecer relaciones interpersonales, obligatorio en el ámbito laboral._x000d__x000a_Baja de la colaboradora con el antecedente de que la empresa ya invirtió en darle las herramientas para desarrollar sus habilidades sin obtener el resultado deseado._x000d__x000a__x000d__x000a_Aplicación de procedimientos para reclutamiento y selección de personal._x000d__x000a_"/>
    <s v="EL DETALLE DE ESTE HALLAZGO ESTA EN WORD"/>
    <m/>
    <n v="1"/>
    <n v="1"/>
    <x v="17"/>
    <x v="6"/>
    <s v="RAFAEL HOLGUIN MOGOLLON"/>
    <s v="02/13/2023"/>
    <n v="2023"/>
    <n v="2"/>
    <d v="2023-02-01T00:00:00"/>
    <s v="02/13/2023"/>
    <n v="2023"/>
    <n v="2"/>
    <d v="2023-02-01T00:00:00"/>
    <s v=""/>
    <x v="1"/>
    <s v=""/>
    <s v=""/>
    <s v=""/>
    <s v=""/>
    <s v=""/>
    <s v=""/>
    <s v=""/>
    <m/>
    <m/>
    <m/>
    <s v=""/>
    <m/>
    <m/>
    <m/>
  </r>
  <r>
    <x v="18"/>
    <d v="2023-06-29T00:00:00"/>
    <d v="2024-03-05T00:00:00"/>
    <s v="PAMA3"/>
    <s v="PAMA3"/>
    <s v=""/>
    <x v="7"/>
    <x v="8"/>
    <n v="65"/>
    <s v="DESECHO DE BASURA ELECTRONICA"/>
    <s v="AUDITORÍA"/>
    <s v="A PROCESO(S)"/>
    <s v="USO INDEBIDO DE INFORMACIÓN CONFIDENCIAL PARA BENEFICIO PERSONAL., _x000d__x000a_FILTRACIÓN DE INFORMACIÓN SOBRE PROCESOS INTERNOS Y TECNOLOGÍA., _x000d__x000a_ROBO O PÉRDIDA DE DISPOSITIVOS CON INFORMACIÓN CONFIDENCIAL."/>
    <s v="MEDIO"/>
    <s v="MEDIO"/>
    <n v="2"/>
    <s v="NO APLICA"/>
    <s v="EN SITIO"/>
    <s v="NO APLICA"/>
    <m/>
    <s v="CSCGT"/>
    <m/>
    <s v="ADMINISTRACIÓN Y FINANZAS"/>
    <s v="TECNOLOGIAS DE INFORMACION"/>
    <s v="GERENTE DE TECNOLOGIAS DE INFORMACION"/>
    <s v="GERENTE DE TECNOLOGIAS DE INFORMACION"/>
    <m/>
    <s v="MORALES/CHAVIRA,GEORGINA  - GERENTE DE TECNOLOGIAS DE INFORMACION"/>
    <s v="HOLGUIN/MOGOLLON,RAFAEL  - DIRECTOR DE ADMINISTRACION Y FINANZAS"/>
    <s v="GEORGINA MORALES CHAVIRA"/>
    <s v="RAFAEL HOLGUIN MOGOLLON"/>
    <s v="JESUS ISRAEL FLORES DE LA ROSA"/>
    <m/>
    <m/>
    <n v="1"/>
    <d v="2023-09-06T00:00:00"/>
    <n v="2023"/>
    <n v="6"/>
    <d v="2023-06-01T00:00:00"/>
    <s v="SITUACIÓN ACTUAL:_x000d__x000a_Se notifica por parte de Dirección General baja de activo fijo correspondiente a TI. Derivado de esto se procede a revisar el proceso de desecho encontrando los siguiente._x000d__x000a_CAUSA:_x000d__x000a_No indica los componentes que son extraídos de estos equipos para su reutilización._x000d__x000a_No cuenta con nombre y firma de quien entrega, y quienes recibe, tanto chofer como el encargado de recibir el desecho._x000d__x000a_No contenía la fecha del día en que se desecha._x000d__x000a_El mensajero encargado de hacer el traslado y entrega del equipo no tomó fotografías (evidencia) de la entrega en sitio._x000d__x000a_El personal involucrado mostró desconocimiento de algunas partes del proceso correcto, como:_x000d__x000a_-Horario de servicio del sitio que recibe el desecho._x000d__x000a_-Lugar exacto del sitio._x000d__x000a_-Etc._x000d__x000a__x000d__x000a__x000d__x000a__x000d__x000a__x000d__x000a_"/>
    <s v="MORALES/CHAVIRA,GEORGINA  - GERENTE DE TECNOLOGIAS DE INFORMACION"/>
    <s v="NO APLICA"/>
    <s v="MEDIO"/>
    <n v="3"/>
    <s v="No indica los componentes que son extraídos de estos equipos para su reutilización._x000d__x000a_No cuenta con nombre y firma de quien entrega, y quienes recibe, tanto chofer como el encargado de recibir el desecho._x000d__x000a_No contenía la fecha del día en que se desecha._x000d__x000a_El mensajero encargado de hacer el traslado y entrega del equipo no tomó fotografías (evidencia) de la entrega en sitio._x000d__x000a_El personal involucrado mostró desconocimiento de algunas partes del proceso correcto, como:_x000d__x000a_-Horario de servicio del sitio que recibe el desecho._x000d__x000a_-Lugar exacto del sitio._x000d__x000a_-Etc._x000d__x000a__x000d__x000a__x000d__x000a_"/>
    <s v="1.- Perdida de componentes de costo representativo por descontrol. ejemplo: Disco duro, memoria RAM, etc._x000d__x000a_2.- Perdida y/o robo de información contenida en algunos componentes. _x000d__x000a_En caso de pérdida de equipos y/o información no se logre responsabilizar por los hechos._x000d__x000a_Descontrol de periodos de desecho._x000d__x000a_Perdida del equipo._x000d__x000a_Pérdida de tiempo (horas hombre) ya que se tuvo que ir por segunda vez ya que se encontraba cerrado por desconocimiento del horario._x000d__x000a__x000d__x000a_"/>
    <s v="Considerar un apartado en el formato, así como llevar un control/bitácora de estos, incluyendo la información relativa al respaldo y formateo de datos._x000d__x000a_Incluir campos de nombre y firma de todos los involucrados (Personal de TI, chofer que traslada el equipo, auditoría, y el personal externo que recibe)._x000d__x000a_Incluir campo de fechas requeridas._x000d__x000a_Que la persona responsable del traslado y entrega tomé evidencia fotográfica y la envié al personal de las áreas interesadas en el aseguramiento del proceso._x000d__x000a_Definir el proceso, así como generar un procedimiento y políticas institucionales documentadas e implementadas._x000d__x000a_"/>
    <m/>
    <m/>
    <n v="1"/>
    <n v="1"/>
    <x v="18"/>
    <x v="8"/>
    <s v="RAFAEL HOLGUIN MOGOLLON"/>
    <s v="26/06/2023"/>
    <n v="2023"/>
    <n v="6"/>
    <d v="2023-06-01T00:00:00"/>
    <d v="2023-07-31T00:00:00"/>
    <n v="2023"/>
    <n v="7"/>
    <d v="2023-07-01T00:00:00"/>
    <m/>
    <x v="0"/>
    <m/>
    <s v="BAJO"/>
    <n v="1"/>
    <s v="BAJO"/>
    <n v="1"/>
    <m/>
    <m/>
    <m/>
    <m/>
    <m/>
    <d v="2023-08-02T00:00:00"/>
    <n v="2023"/>
    <n v="2"/>
    <d v="2023-02-01T00:00:00"/>
  </r>
  <r>
    <x v="19"/>
    <d v="2023-06-29T00:00:00"/>
    <d v="2024-03-05T00:00:00"/>
    <s v="PAMA3"/>
    <s v="PAMA3"/>
    <s v=""/>
    <x v="8"/>
    <x v="9"/>
    <n v="70"/>
    <s v="FRAUDE PROVEEDOR VILLA-ACERO"/>
    <s v="AUDITORÍA"/>
    <s v="A RIESGO(S)"/>
    <s v="USO DE CUENTAS DE TERCEROS PARA OCULTAR LA IDENTIDAD DE LOS BENEFICIARIOS., _x000d__x000a_SOBORNO EN LA SELECCIÓN DE PROVEEDORES."/>
    <s v="ALTO"/>
    <s v="ALTO"/>
    <n v="5"/>
    <s v="NO APLICA"/>
    <s v="DESDE CORPORATIVO"/>
    <m/>
    <m/>
    <s v="TEPSA STEEL POWER"/>
    <m/>
    <s v="OPERACIONES, ADMINISTRACIÓN Y FINANZAS"/>
    <s v="COMPRAS, PAGOS"/>
    <s v="GERENTE DE COMPRAS, GERENTE DE CUENTAS POR PAGAR"/>
    <s v="GERENTE DE COMPRAS, GERENTE DE CUENTAS POR PAGAR"/>
    <m/>
    <s v="ZUÑIGA/LOPEZ,IGNACIO - GERENTE DE COMPRAS, TERAN/NUÑEZ,ENGRACIA - GERENTE DE CUENTAS POR PAGAR"/>
    <s v="HOLGUIN/MOGOLLON,RAFAEL  - DIRECTOR DE ADMINISTRACION Y FINANZAS, OCHOA/GAMBOA,JUAN DAVID - GERENTE DE PROYECTOS DE PRODUCCION"/>
    <m/>
    <s v="RAFAEL HOLGUIN MOGOLLON"/>
    <s v="PATRICIA MARTINEZ VILLALBA"/>
    <m/>
    <m/>
    <n v="1"/>
    <m/>
    <m/>
    <m/>
    <m/>
    <s v="SITUACIÓN ACTUAL:_x000d__x000a__x000d__x000a_ANTECEDENTES._x000d__x000a_En junio 2022 el colaborador Luis Iván Miramontes Castro, realiza una búsqueda vía internet para cotizar material catalogado como acero, encontrando lo que aparentaba ser un proveedor denominado Lamina y placa comercial (Villacero) mediante una página. Se inicia contacto por medio de correo, solicita cotización direccionada al correo ventas@villa-acero.com. Desde esta fecha se solicitan diferentes cotizaciones para armar una cotización al cliente final de la empresa TEPSA ELÉCTRICA._x000d__x000a__x000d__x000a_En el mes de enero del 2023 se colocan dos órdenes de compra 037553 realizada el 12 de abril del 2023 y la orden de compra 037670 realizada el 18 de abril del 2023._x000d__x000a_Dentro de la operación normal de pagos a proveedores que no emiten factura se solicitó autorización para pago anticipado y procede. Una vez realizado el pago se pierde comunicación con el proveedor, no contesta teléfonos ni correos._x000d__x000a_El día 29 de abril fue reportado al departamento de AI como proveedor no localizado y al cual se le había realizado un pago anticipado por materiales, específicamente acero._x000d__x000a_Se realiza solicitud de información a la compradora y gerencia de compras, posteriormente se realiza análisis de evidencia proporcionada por compradora Adela Abigail Martinez Rubio, se realiza búsqueda en internet y por medio de llamadas telefónicas, después de un análisis se confirma fraude por parte de proveedor no existente._x000d__x000a_A continuación, se detallan hallazgos._x000d__x000a_1._x0009_En esta operación se detecta que el vendedor José Carlos Rodriguez Hernandez de la empresa TEPSA ELÉCTRICA S. A DE CV tras recibir tres cotizaciones de diferentes proveedores sugiere se realicen negociaciones con un proveedor en específico denominado Villacero. Argumenta sin evidencia que es la mejor opción en precio bajo._x000d__x000a__x000d__x000a_2._x0009_La compradora Adela Abigail Martinez Rubio atiende la sugerencia del vendedor José Carlos Rodriguez Hernandez y coloca las compras a la razón social ya mencionada. Sin validar el argumento con un cuadro comparativo._x000d__x000a__x000d__x000a_3._x0009_El proceso para pago se llevó a cabo con autorización mediante orden de compra. En este punto no se encuentra soporte que justifique el porque no se solicito factura, ya sea de anticipo o de materiales._x000d__x000a__x000d__x000a__x000d__x000a_4._x0009_El alta de proveedor en sistema de TEPSA ELÉCTRICA fue autorizado el día 12 de enero del 2023 por parte de la gerencia de compras, este visto bueno se llevó a cabo sin evidencia fotográfica de visita al proveedor para su evaluación, sin referencias comerciales y sin verificación de documentación. Entre los requisitos para alta de proveedores se solicita evidencia fotográfica del local, compras presenta un recorte de una imagen de Google maps._x000d__x000a_Al validar documentación durante auditoria se detecta que la opinión de cumplimiento de obligaciones fiscales esta falseada, también se confirma que el estado de cuenta que consta en el expediente es falso._x000d__x000a__x000d__x000a__x000d__x000a__x000d__x000a_5._x0009_Personal con el que se tuvo contacto con el supuesto proveedor Villacero._x000d__x000a_Jaime (Primer contacto)_x000d__x000a_Alejandra Valencia._x000d__x000a_Verónica Rodriguez._x000d__x000a_Dulce Hernandez._x000d__x000a_Tel. 8000229895_x000d__x000a__x000d__x000a_6._x0009_Se detecta que no se realizo cuadro comparativo en esta operación de compra, la requisición fue autorizada por la gerencia de compras sin solicitar soporte para la toma de decisión._x000d__x000a__x000d__x000a_7._x0009_Durante el pago al supuesto proveedor se detecta que no se validó el comprobante electrónico donde aparece como beneficiario una empresa diferente a la dada de alta en la banca de la empresa TEPSA ELÉCTRICA. Con esta validación se podía haber evitado el segundo deposito._x000d__x000a__x000d__x000a_a._x0009_Pago numero 1 realizado el 20 de abril del 2023 por $ 395,473.88_x000d__x000a_b._x0009_Pago numero 2 realizado el 24 de abril del 2023 por $ 387,806.84_x000d__x000a__x000d__x000a_8._x0009_El departamento de ventas, específicamente Luis Iván Miramontes Castro en su primer contacto con el supuesto proveedor y para solicitar una cotización, le proporciona una cotización de otro proveedor sin ocultar información, este hecho se cataloga como competencia desleal._x000d__x000a__x000d__x000a_9._x0009_De acuerdo con evidencia obtenida no existen los elementos para comprobar fraude por colusión entre empleados y proveedor para defraudar a la empresa._x000d__x000a__x000d__x000a__x000d__x000a_"/>
    <m/>
    <m/>
    <m/>
    <m/>
    <s v="DO_x000d__x000a_•_x0009_Falta de supervisión a compradores, por parte de jefe y gerencia de compras_x000d__x000a_•_x0009_Falta de análisis y evaluación de proveedores nuevos._x000d__x000a_•_x0009_Ausencia de Apego a perfil de acuerdo con puestos y no existencia de perfiles, ejemplo: jefe de compras. _x000d__x000a_•_x0009_Ausencia de análisis a cuadros comparativos para autorización de requisiciones_x000d__x000a_DA_x000d__x000a_•_x0009_Ausencia de validación a transferencias electrónica para confirmar beneficiario, ejemplo: con fichas de depósito en ventanilla, te piden validar el beneficiario con el nombre del cheque._x000d__x000a_•_x0009_Falta capacitación para validación de documentos que componen el expediente de un nuevo proveedor._x000d__x000a_•_x0009_Ausencia de validación para confirmar que el proveedor no puede facturar anticipos o para pagar de contado._x000d__x000a_DC_x000d__x000a_PLANTAS_x000d__x000a_•_x0009_Falta de apego a perfiles de puesto, en ningún perfil de ventas o ingeniería actividades relacionadas con cotización, selección de proveedores y autorización de compras está considerada._x000d__x000a__x000d__x000a__x000d__x000a__x000d__x000a_"/>
    <s v="IMPACTO/RIESGO:_x000d__x000a_•_x0009_Sobornos para obtener contratos o condiciones favorables_x0009__x000d__x000a_•_x0009_Sobornos para obtener información confidencial de competidores_x0009__x000d__x000a_•_x0009_Sobornos para acelerar procesos de adquisición o entrega_x0009__x000d__x000a_•_x0009_Sobornos para influir en la selección de proveedores_x000d__x000a_•_x0009_Divulgación de información de precios o condiciones a competidores_x0009__x000d__x000a_•_x0009_Filtración de información sobre futuras adquisiciones o proyectos_x0009__x000d__x000a_•_x0009_Uso indebido de datos de proveedores para beneficio personal_x0009__x000d__x000a_•_x0009_Conflictos de interés en la selección de proveedores_x0009__x000d__x000a_•_x0009_Divulgación de información técnica o comercial a terceros_x000d__x000a_•_x0009_Pagos por bienes o servicios no recibidos_x0009__x000d__x000a_•_x0009_Colusión entre empleados y proveedores para defraudar_x0009__x000d__x000a_•_x0009_Uso de proveedores ficticios o inexistentes_x0009__x000d__x000a_•_x0009_Desvío de pagos a proveedores a cuentas personales_x000d__x000a__x000d__x000a_"/>
    <s v="_x0009_Controles correspondientes a cada una de las causas mencionadas en este informe._x000d__x000a__x0009_Documentación, implementación y auditorias a procesos de compras._x000d__x000a__x000d__x000a_"/>
    <m/>
    <m/>
    <n v="1"/>
    <n v="1"/>
    <x v="19"/>
    <x v="9"/>
    <s v="RAFAEL HOLGUIN MOGOLLON"/>
    <d v="2023-05-05T00:00:00"/>
    <n v="2023"/>
    <n v="5"/>
    <d v="2023-05-01T00:00:00"/>
    <d v="2023-05-09T00:00:00"/>
    <n v="2023"/>
    <n v="9"/>
    <d v="2023-09-01T00:00:00"/>
    <m/>
    <x v="0"/>
    <m/>
    <s v="MEDIO"/>
    <n v="2"/>
    <s v="ALTO"/>
    <n v="3"/>
    <m/>
    <m/>
    <m/>
    <m/>
    <m/>
    <m/>
    <m/>
    <m/>
    <m/>
  </r>
  <r>
    <x v="20"/>
    <d v="2023-06-26T00:00:00"/>
    <d v="2024-03-05T00:00:00"/>
    <s v="PAMA3"/>
    <s v="PAMA3"/>
    <s v=""/>
    <x v="7"/>
    <x v="8"/>
    <n v="65"/>
    <s v="DESECHO DE BASURA ELECTRONICA"/>
    <s v="AUDITORÍA"/>
    <s v="A PROCESO(S)"/>
    <s v="USO INDEBIDO DE INFORMACIÓN CONFIDENCIAL PARA BENEFICIO PERSONAL., _x000d__x000a_FILTRACIÓN DE INFORMACIÓN SOBRE PROCESOS INTERNOS Y TECNOLOGÍA., _x000d__x000a_ROBO O PÉRDIDA DE DISPOSITIVOS CON INFORMACIÓN CONFIDENCIAL."/>
    <s v="MEDIO"/>
    <s v="MEDIO"/>
    <n v="2"/>
    <s v="NO APLICA"/>
    <s v="EN SITIO"/>
    <s v="NO APLICA"/>
    <m/>
    <s v="CSCGT"/>
    <m/>
    <s v="ADMINISTRACIÓN Y FINANZAS"/>
    <s v="TECNOLOGIAS DE INFORMACION"/>
    <s v="GERENTE DE TECNOLOGIAS DE INFORMACION"/>
    <s v="GERENTE DE TECNOLOGIAS DE INFORMACION"/>
    <m/>
    <s v="MORALES/CHAVIRA,GEORGINA  - GERENTE DE TECNOLOGIAS DE INFORMACION"/>
    <s v="HOLGUIN/MOGOLLON,RAFAEL  - DIRECTOR DE ADMINISTRACION Y FINANZAS"/>
    <s v="GEORGINA MORALES CHAVIRA"/>
    <s v="RAFAEL HOLGUIN MOGOLLON"/>
    <s v="JESUS ISRAEL FLORES DE LA ROSA"/>
    <m/>
    <m/>
    <n v="1"/>
    <d v="2023-09-06T00:00:00"/>
    <n v="2023"/>
    <n v="6"/>
    <d v="2023-06-01T00:00:00"/>
    <s v="SITUACIÓN ACTUAL:_x000d__x000a_Se notifica por parte de Dirección General baja de activo fijo correspondiente a TI. Derivado de esto se procede a revisar el proceso de desecho encontrando los siguiente._x000d__x000a_CAUSA:_x000d__x000a_No indica los componentes que son extraídos de estos equipos para su reutilización._x000d__x000a_No cuenta con nombre y firma de quien entrega, y quienes recibe, tanto chofer como el encargado de recibir el desecho._x000d__x000a_No contenía la fecha del día en que se desecha._x000d__x000a_El mensajero encargado de hacer el traslado y entrega del equipo no tomó fotografías (evidencia) de la entrega en sitio._x000d__x000a_El personal involucrado mostró desconocimiento de algunas partes del proceso correcto, como:_x000d__x000a_-Horario de servicio del sitio que recibe el desecho._x000d__x000a_-Lugar exacto del sitio._x000d__x000a_-Etc._x000d__x000a__x000d__x000a__x000d__x000a__x000d__x000a__x000d__x000a_"/>
    <s v="MORALES/CHAVIRA,GEORGINA  - GERENTE DE TECNOLOGIAS DE INFORMACION"/>
    <s v="NO APLICA"/>
    <s v="MEDIO"/>
    <n v="3"/>
    <s v="No indica los componentes que son extraídos de estos equipos para su reutilización._x000d__x000a_No cuenta con nombre y firma de quien entrega, y quienes recibe, tanto chofer como el encargado de recibir el desecho._x000d__x000a_No contenía la fecha del día en que se desecha._x000d__x000a_El mensajero encargado de hacer el traslado y entrega del equipo no tomó fotografías (evidencia) de la entrega en sitio._x000d__x000a_El personal involucrado mostró desconocimiento de algunas partes del proceso correcto, como:_x000d__x000a_-Horario de servicio del sitio que recibe el desecho._x000d__x000a_-Lugar exacto del sitio._x000d__x000a_-Etc._x000d__x000a__x000d__x000a__x000d__x000a_"/>
    <s v="1.- Perdida de componentes de costo representativo por descontrol. ejemplo: Disco duro, memoria RAM, etc._x000d__x000a_2.- Perdida y/o robo de información contenida en algunos componentes. _x000d__x000a_En caso de pérdida de equipos y/o información no se logre responsabilizar por los hechos._x000d__x000a_Descontrol de periodos de desecho._x000d__x000a_Perdida del equipo._x000d__x000a_Pérdida de tiempo (horas hombre) ya que se tuvo que ir por segunda vez ya que se encontraba cerrado por desconocimiento del horario._x000d__x000a__x000d__x000a_"/>
    <s v="Considerar un apartado en el formato, así como llevar un control/bitácora de estos, incluyendo la información relativa al respaldo y formateo de datos._x000d__x000a_Incluir campos de nombre y firma de todos los involucrados (Personal de TI, chofer que traslada el equipo, auditoría, y el personal externo que recibe)._x000d__x000a_Incluir campo de fechas requeridas._x000d__x000a_Que la persona responsable del traslado y entrega tomé evidencia fotográfica y la envié al personal de las áreas interesadas en el aseguramiento del proceso._x000d__x000a_Definir el proceso, así como generar un procedimiento y políticas institucionales documentadas e implementadas._x000d__x000a_"/>
    <m/>
    <m/>
    <n v="1"/>
    <n v="1"/>
    <x v="18"/>
    <x v="10"/>
    <s v="RAFAEL HOLGUIN MOGOLLON"/>
    <s v="26/06/2023"/>
    <n v="2023"/>
    <n v="6"/>
    <d v="2023-06-01T00:00:00"/>
    <s v="31/07/2023"/>
    <n v="2023"/>
    <n v="7"/>
    <d v="2023-07-01T00:00:00"/>
    <m/>
    <x v="0"/>
    <m/>
    <s v="BAJO"/>
    <n v="1"/>
    <s v="BAJO"/>
    <n v="1"/>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4">
  <r>
    <x v="0"/>
    <d v="2023-11-22T00:00:00"/>
    <d v="2023-11-22T00:00:00"/>
    <s v="PAMA3"/>
    <s v="PAMA3"/>
    <x v="0"/>
    <m/>
    <x v="0"/>
    <s v="ANUAL"/>
    <s v="LEGAL"/>
    <s v="FINANCIERO"/>
    <x v="0"/>
    <x v="0"/>
    <m/>
    <m/>
    <x v="0"/>
    <n v="7"/>
    <x v="0"/>
    <m/>
    <x v="0"/>
    <n v="7"/>
    <m/>
    <s v="TE CHIHUAHUA, TE TORREÓN, TE CANANEA, TE PARRAL"/>
    <s v="VENTAS, ADMINISTRACIÓN Y FINANZAS"/>
    <s v="ADMINISTRACION DE CONSIGNAS"/>
    <m/>
    <m/>
    <m/>
    <s v="ADMINISTRADOR COMERCIAL Y DE OPERACION DE CONSIGNA"/>
    <m/>
    <s v="LUIS ALFONSO OCHOA SOSA"/>
    <s v="COMPARTIR EL RIESGO (POR EJEMPLO: A TRAVÉS DE CONTRATOS, COMPRA DE SEGUROS)."/>
    <s v="21/11/2023"/>
    <m/>
    <m/>
    <m/>
    <m/>
    <s v="ALTO-BAJA"/>
  </r>
  <r>
    <x v="1"/>
    <d v="2023-11-22T00:00:00"/>
    <d v="2023-11-22T00:00:00"/>
    <s v="PAMA3"/>
    <s v="PAMA3"/>
    <x v="1"/>
    <m/>
    <x v="0"/>
    <s v="SEMANAL"/>
    <s v="LEGAL"/>
    <s v="FINANCIERO"/>
    <x v="1"/>
    <x v="1"/>
    <m/>
    <m/>
    <x v="1"/>
    <n v="9"/>
    <x v="1"/>
    <n v="8"/>
    <x v="1"/>
    <n v="17"/>
    <s v="TÉCNICA ELÉCTRICA DE PARRAL"/>
    <s v="TE CHIHUAHUA, TE TORREÓN, TE ZACATECAS"/>
    <s v="VENTAS, OPERACIONES"/>
    <s v="ADMINISTRACION DE CONSIGNAS"/>
    <m/>
    <m/>
    <m/>
    <s v="ADMINISTRADOR COMERCIAL Y DE OPERACION DE CONSIGNA"/>
    <m/>
    <s v="LUIS ALFONSO OCHOA SOSA"/>
    <s v="ELIMINAR LA FUENTE DE RIESGO."/>
    <s v="21/11/2023"/>
    <m/>
    <m/>
    <m/>
    <m/>
    <s v="MUY ALTO-ALTA"/>
  </r>
  <r>
    <x v="2"/>
    <d v="2023-11-22T00:00:00"/>
    <d v="2023-11-22T00:00:00"/>
    <s v="PAMA3"/>
    <s v="PAMA3"/>
    <x v="2"/>
    <s v="NO APLICA"/>
    <x v="0"/>
    <s v="QUINCENAL"/>
    <s v="ADMINISTRATIVO"/>
    <s v="FINANCIERO"/>
    <x v="1"/>
    <x v="1"/>
    <m/>
    <m/>
    <x v="2"/>
    <m/>
    <x v="1"/>
    <n v="7"/>
    <x v="2"/>
    <n v="7"/>
    <s v="TÉCNICA ELÉCTRICA DE PARRAL"/>
    <s v="TE CHIHUAHUA, TE CANANEA, TE TORREÓN, TE PARRAL"/>
    <s v="VENTAS"/>
    <s v="ADMINISTRACION DE CONSIGNAS"/>
    <m/>
    <m/>
    <m/>
    <m/>
    <m/>
    <s v="LUIS ALFONSO OCHOA SOSA"/>
    <s v="ELIMINAR LA FUENTE DE RIESGO."/>
    <s v="21/11/2023"/>
    <m/>
    <m/>
    <m/>
    <m/>
    <s v="-ALTA"/>
  </r>
  <r>
    <x v="3"/>
    <d v="2023-08-31T00:00:00"/>
    <d v="2023-10-03T00:00:00"/>
    <s v="PAMA3"/>
    <s v="JEFD1"/>
    <x v="3"/>
    <m/>
    <x v="0"/>
    <s v="DIARIO"/>
    <s v="FINANCIERO"/>
    <s v="INTERNO"/>
    <x v="2"/>
    <x v="0"/>
    <m/>
    <m/>
    <x v="0"/>
    <n v="7"/>
    <x v="1"/>
    <n v="8"/>
    <x v="1"/>
    <n v="15"/>
    <s v="TÉCNICA ELÉCTRICA DE PARRAL"/>
    <s v="TE CHIHUAHUA"/>
    <s v="VENTAS"/>
    <m/>
    <m/>
    <m/>
    <m/>
    <m/>
    <m/>
    <m/>
    <m/>
    <m/>
    <m/>
    <m/>
    <m/>
    <m/>
    <s v="ALTO-ALTA"/>
  </r>
  <r>
    <x v="4"/>
    <d v="2023-08-31T00:00:00"/>
    <d v="2023-09-25T00:00:00"/>
    <s v="PAMA3"/>
    <s v="PAMA3"/>
    <x v="4"/>
    <s v=""/>
    <x v="0"/>
    <s v="MENSUAL"/>
    <s v="FINANCIERO"/>
    <s v="INTERNO"/>
    <x v="2"/>
    <x v="0"/>
    <m/>
    <m/>
    <x v="1"/>
    <s v="9"/>
    <x v="1"/>
    <s v=""/>
    <x v="1"/>
    <s v="9"/>
    <s v="TÉCNICA ELÉCTRICA DE PARRAL"/>
    <s v="TODOS"/>
    <s v="VENTAS, OPERACIONES"/>
    <s v=""/>
    <s v=""/>
    <s v=""/>
    <s v=""/>
    <s v=""/>
    <s v=""/>
    <s v=""/>
    <s v=""/>
    <s v=""/>
    <m/>
    <m/>
    <s v=""/>
    <m/>
    <s v="MUY ALTO-ALTA"/>
  </r>
  <r>
    <x v="5"/>
    <d v="2023-08-31T00:00:00"/>
    <d v="2023-09-25T00:00:00"/>
    <s v="PAMA3"/>
    <s v="PAMA3"/>
    <x v="5"/>
    <s v=""/>
    <x v="0"/>
    <s v="DIARIO"/>
    <s v="FINANCIERO"/>
    <s v="INTERNO"/>
    <x v="2"/>
    <x v="0"/>
    <m/>
    <m/>
    <x v="0"/>
    <s v=""/>
    <x v="2"/>
    <s v=""/>
    <x v="0"/>
    <s v=""/>
    <s v="GRUPO TEPSA"/>
    <s v="TODOS"/>
    <s v="OPERACIONES, ADMINISTRACIÓN Y FINANZAS"/>
    <s v=""/>
    <s v=""/>
    <s v=""/>
    <s v=""/>
    <s v=""/>
    <s v=""/>
    <s v=""/>
    <s v=""/>
    <s v=""/>
    <m/>
    <m/>
    <s v=""/>
    <m/>
    <s v="ALTO-MEDIA"/>
  </r>
  <r>
    <x v="6"/>
    <d v="2023-08-31T00:00:00"/>
    <d v="2023-09-25T00:00:00"/>
    <s v="PAMA3"/>
    <s v="PAMA3"/>
    <x v="6"/>
    <s v=""/>
    <x v="0"/>
    <s v="NO SE PUEDE DEFINIR"/>
    <s v="FINANCIERO"/>
    <s v="INTERNO"/>
    <x v="2"/>
    <x v="0"/>
    <m/>
    <m/>
    <x v="0"/>
    <s v="10"/>
    <x v="1"/>
    <s v="8"/>
    <x v="1"/>
    <s v="18"/>
    <s v="GRUPO TEPSA"/>
    <s v="TODOS"/>
    <s v="VENTAS, OPERACIONES"/>
    <s v="VENTAS, COMPRAS"/>
    <s v=""/>
    <s v=""/>
    <s v=""/>
    <s v=""/>
    <s v=""/>
    <s v=""/>
    <s v=""/>
    <s v="ELIMINAR LA FUENTE DE RIESGO."/>
    <m/>
    <m/>
    <s v=""/>
    <m/>
    <s v="ALTO-ALTA"/>
  </r>
  <r>
    <x v="7"/>
    <d v="2023-07-07T00:00:00"/>
    <d v="2023-09-25T00:00:00"/>
    <s v="PAMA3"/>
    <s v="PAMA3"/>
    <x v="7"/>
    <s v="NO APLICA"/>
    <x v="0"/>
    <s v="MENSUAL"/>
    <s v="DE SEGURIDAD"/>
    <s v="INTERNO"/>
    <x v="2"/>
    <x v="1"/>
    <m/>
    <m/>
    <x v="3"/>
    <s v="6"/>
    <x v="1"/>
    <s v="7"/>
    <x v="0"/>
    <s v="13"/>
    <s v="GRUPO TEPSA"/>
    <s v="TODOS"/>
    <s v="OPERACIONES"/>
    <s v="ALMACÉN"/>
    <s v=""/>
    <s v="NO APLICA"/>
    <s v=""/>
    <m/>
    <s v="JEFE ALMACEN"/>
    <s v="RUBÉN PAZ ACOSTA"/>
    <s v="JUAN DAVID OCHOA GAMBOA"/>
    <s v="EVITAR EL RIESGO DECIDIENDO NO INICIAR O CONTINUAR CON LA ACTIVIDAD QUE GENERA EL RIESGO."/>
    <m/>
    <m/>
    <s v=""/>
    <m/>
    <s v="MEDIO-ALTA"/>
  </r>
  <r>
    <x v="8"/>
    <d v="2023-05-24T00:00:00"/>
    <d v="2023-09-25T00:00:00"/>
    <s v="PAMA3"/>
    <s v="PAMA3"/>
    <x v="8"/>
    <s v=""/>
    <x v="1"/>
    <s v="NO SE PUEDE DEFINIR"/>
    <s v="FINANCIERO"/>
    <s v="INTERNO"/>
    <x v="2"/>
    <x v="0"/>
    <m/>
    <m/>
    <x v="3"/>
    <s v="1"/>
    <x v="1"/>
    <s v="5"/>
    <x v="0"/>
    <s v="6"/>
    <s v="CSCGT SA DE CV"/>
    <s v="TODOS"/>
    <s v="ADMINISTRACIÓN Y FINANZAS"/>
    <s v="POR DEFINIR"/>
    <s v="POR DEFINIR"/>
    <s v="POR DEFINIR"/>
    <s v="POR DEFINIR"/>
    <m/>
    <s v="ADMINISTRADOR DEL CAPITAL HUMANO"/>
    <s v="GERENTE DE ADMINISTRACION Y CAPITAL HUMANO"/>
    <s v="DIRECTOR ADMINISTRADOR Y FINANZAS"/>
    <s v="ELIMINAR LA FUENTE DE RIESGO."/>
    <m/>
    <m/>
    <s v="SE ELIMINA PORQUE ESTA REPETIDO"/>
    <m/>
    <s v="MEDIO-ALTA"/>
  </r>
  <r>
    <x v="9"/>
    <d v="2023-05-22T00:00:00"/>
    <d v="2023-05-22T00:00:00"/>
    <s v="PAMA3"/>
    <s v="PAMA3"/>
    <x v="9"/>
    <s v="NO APLICA"/>
    <x v="0"/>
    <s v="MENSUAL"/>
    <s v="POR DEFINIR"/>
    <s v="POR DEFINIR"/>
    <x v="2"/>
    <x v="0"/>
    <m/>
    <m/>
    <x v="1"/>
    <s v="7"/>
    <x v="1"/>
    <s v="7"/>
    <x v="1"/>
    <s v="14"/>
    <s v=""/>
    <s v="TODOS"/>
    <s v=""/>
    <s v=""/>
    <s v=""/>
    <s v=""/>
    <s v="POR DEFINIR"/>
    <m/>
    <s v=""/>
    <s v="GERENTE DE ADMINISTRACION Y CAPITAL HUMANO"/>
    <s v="DIRECTOR DE ADMINISTRACION Y FINANZAS"/>
    <s v="ELIMINAR LA FUENTE DE RIESGO."/>
    <m/>
    <m/>
    <s v=""/>
    <m/>
    <s v="MUY ALTO-ALTA"/>
  </r>
  <r>
    <x v="10"/>
    <d v="2023-05-10T00:00:00"/>
    <d v="2023-09-25T00:00:00"/>
    <s v="JEFD1"/>
    <s v="PAMA3"/>
    <x v="10"/>
    <s v=""/>
    <x v="0"/>
    <s v=""/>
    <s v=""/>
    <s v=""/>
    <x v="2"/>
    <x v="1"/>
    <m/>
    <m/>
    <x v="0"/>
    <s v="7"/>
    <x v="2"/>
    <s v="7"/>
    <x v="0"/>
    <s v="14"/>
    <s v=""/>
    <s v=""/>
    <s v=""/>
    <s v=""/>
    <s v=""/>
    <s v="ESTADOS FINANCIEROS"/>
    <s v="COSTO DE PRODUCCIÓN - COSTO DE VENTAS"/>
    <s v=""/>
    <s v=""/>
    <m/>
    <m/>
    <s v=""/>
    <m/>
    <m/>
    <m/>
    <m/>
    <s v="ALTO-MEDIA"/>
  </r>
  <r>
    <x v="11"/>
    <d v="2023-05-10T00:00:00"/>
    <d v="2023-11-22T00:00:00"/>
    <s v="JEFD1"/>
    <s v="PAMA3"/>
    <x v="11"/>
    <m/>
    <x v="1"/>
    <m/>
    <m/>
    <m/>
    <x v="2"/>
    <x v="1"/>
    <m/>
    <m/>
    <x v="4"/>
    <n v="1"/>
    <x v="0"/>
    <n v="3"/>
    <x v="3"/>
    <n v="4"/>
    <m/>
    <m/>
    <m/>
    <m/>
    <m/>
    <s v="ESTADOS FINANCIEROS"/>
    <s v="GASTOS DE VENTAS - GASTOS DE ADMINISTRACIÓN"/>
    <m/>
    <m/>
    <m/>
    <m/>
    <m/>
    <m/>
    <m/>
    <m/>
    <m/>
    <s v="MUY BAJO-BAJA"/>
  </r>
  <r>
    <x v="12"/>
    <d v="2023-05-10T00:00:00"/>
    <d v="2023-11-22T00:00:00"/>
    <s v="JEFD1"/>
    <s v="PAMA3"/>
    <x v="12"/>
    <m/>
    <x v="1"/>
    <m/>
    <m/>
    <m/>
    <x v="2"/>
    <x v="1"/>
    <m/>
    <m/>
    <x v="4"/>
    <n v="1"/>
    <x v="0"/>
    <n v="3"/>
    <x v="3"/>
    <n v="4"/>
    <m/>
    <m/>
    <m/>
    <m/>
    <m/>
    <s v="VENTAS"/>
    <s v="OTROS RIESGOS"/>
    <m/>
    <m/>
    <m/>
    <m/>
    <m/>
    <m/>
    <m/>
    <m/>
    <m/>
    <s v="MUY BAJO-BAJA"/>
  </r>
  <r>
    <x v="13"/>
    <d v="2023-05-10T00:00:00"/>
    <d v="2023-09-25T00:00:00"/>
    <s v="JEFD1"/>
    <s v="PAMA3"/>
    <x v="13"/>
    <s v=""/>
    <x v="0"/>
    <s v=""/>
    <s v=""/>
    <s v=""/>
    <x v="2"/>
    <x v="1"/>
    <m/>
    <m/>
    <x v="4"/>
    <s v="1"/>
    <x v="3"/>
    <s v="1"/>
    <x v="4"/>
    <s v="2"/>
    <s v=""/>
    <s v=""/>
    <s v=""/>
    <s v=""/>
    <s v=""/>
    <s v="VENTAS"/>
    <s v="OTROS RIESGOS"/>
    <s v=""/>
    <s v=""/>
    <m/>
    <m/>
    <s v=""/>
    <m/>
    <m/>
    <m/>
    <m/>
    <s v="MUY BAJO-MUY BAJA"/>
  </r>
  <r>
    <x v="14"/>
    <d v="2023-05-10T00:00:00"/>
    <d v="2023-09-25T00:00:00"/>
    <s v="JEFD1"/>
    <s v="PAMA3"/>
    <x v="14"/>
    <s v=""/>
    <x v="0"/>
    <s v=""/>
    <s v=""/>
    <s v=""/>
    <x v="2"/>
    <x v="1"/>
    <m/>
    <m/>
    <x v="0"/>
    <s v="7"/>
    <x v="1"/>
    <s v="7"/>
    <x v="1"/>
    <s v="14"/>
    <s v=""/>
    <s v=""/>
    <s v=""/>
    <s v=""/>
    <s v=""/>
    <s v="VENTAS"/>
    <s v="OTROS RIESGOS"/>
    <s v=""/>
    <s v=""/>
    <m/>
    <m/>
    <s v=""/>
    <m/>
    <m/>
    <m/>
    <m/>
    <s v="ALTO-ALTA"/>
  </r>
  <r>
    <x v="15"/>
    <d v="2023-05-10T00:00:00"/>
    <d v="2023-09-25T00:00:00"/>
    <s v="JEFD1"/>
    <s v="PAMA3"/>
    <x v="15"/>
    <s v=""/>
    <x v="0"/>
    <s v=""/>
    <s v=""/>
    <s v=""/>
    <x v="2"/>
    <x v="1"/>
    <m/>
    <m/>
    <x v="1"/>
    <s v="9"/>
    <x v="1"/>
    <s v="7"/>
    <x v="1"/>
    <s v="16"/>
    <s v=""/>
    <s v=""/>
    <s v=""/>
    <s v=""/>
    <s v=""/>
    <s v="VENTAS"/>
    <s v="OTROS RIESGOS"/>
    <s v=""/>
    <s v=""/>
    <m/>
    <m/>
    <s v=""/>
    <m/>
    <m/>
    <m/>
    <m/>
    <s v="MUY ALTO-ALTA"/>
  </r>
  <r>
    <x v="16"/>
    <d v="2023-05-10T00:00:00"/>
    <d v="2023-09-25T00:00:00"/>
    <s v="JEFD1"/>
    <s v="PAMA3"/>
    <x v="16"/>
    <s v=""/>
    <x v="0"/>
    <s v=""/>
    <s v=""/>
    <s v=""/>
    <x v="2"/>
    <x v="1"/>
    <m/>
    <m/>
    <x v="0"/>
    <s v="7"/>
    <x v="1"/>
    <s v="7"/>
    <x v="1"/>
    <s v="14"/>
    <s v=""/>
    <s v=""/>
    <s v=""/>
    <s v=""/>
    <s v=""/>
    <s v="VENTAS"/>
    <s v="OTROS RIESGOS"/>
    <s v=""/>
    <s v=""/>
    <m/>
    <m/>
    <s v=""/>
    <m/>
    <m/>
    <m/>
    <m/>
    <s v="ALTO-ALTA"/>
  </r>
  <r>
    <x v="17"/>
    <d v="2023-05-10T00:00:00"/>
    <d v="2023-09-25T00:00:00"/>
    <s v="JEFD1"/>
    <s v="PAMA3"/>
    <x v="17"/>
    <s v=""/>
    <x v="0"/>
    <s v=""/>
    <s v=""/>
    <s v=""/>
    <x v="2"/>
    <x v="1"/>
    <m/>
    <m/>
    <x v="3"/>
    <s v="5"/>
    <x v="3"/>
    <s v="ALTO"/>
    <x v="5"/>
    <s v="5"/>
    <s v=""/>
    <s v=""/>
    <s v=""/>
    <s v=""/>
    <s v=""/>
    <s v="VENTAS"/>
    <s v="OTROS RIESGOS"/>
    <s v=""/>
    <s v=""/>
    <m/>
    <m/>
    <s v=""/>
    <m/>
    <m/>
    <m/>
    <m/>
    <s v="MEDIO-MUY BAJA"/>
  </r>
  <r>
    <x v="18"/>
    <d v="2023-05-10T00:00:00"/>
    <d v="2023-09-25T00:00:00"/>
    <s v="JEFD1"/>
    <s v="PAMA3"/>
    <x v="18"/>
    <s v=""/>
    <x v="0"/>
    <s v=""/>
    <s v=""/>
    <s v=""/>
    <x v="2"/>
    <x v="1"/>
    <m/>
    <m/>
    <x v="4"/>
    <s v="1"/>
    <x v="0"/>
    <s v="4"/>
    <x v="3"/>
    <s v="5"/>
    <s v=""/>
    <s v=""/>
    <s v=""/>
    <s v=""/>
    <s v=""/>
    <s v="VENTAS"/>
    <s v="REVELACIÓN DE INFORMACIÓN CONFIDENCIAL"/>
    <s v=""/>
    <s v=""/>
    <m/>
    <m/>
    <s v=""/>
    <m/>
    <m/>
    <m/>
    <m/>
    <s v="MUY BAJO-BAJA"/>
  </r>
  <r>
    <x v="19"/>
    <d v="2023-05-10T00:00:00"/>
    <d v="2023-09-25T00:00:00"/>
    <s v="JEFD1"/>
    <s v="PAMA3"/>
    <x v="19"/>
    <s v=""/>
    <x v="0"/>
    <s v=""/>
    <s v=""/>
    <s v=""/>
    <x v="2"/>
    <x v="1"/>
    <m/>
    <m/>
    <x v="0"/>
    <s v="7"/>
    <x v="0"/>
    <s v="ALTO"/>
    <x v="0"/>
    <s v="7"/>
    <s v=""/>
    <s v=""/>
    <s v=""/>
    <s v=""/>
    <s v=""/>
    <s v="VENTAS"/>
    <s v="REVELACIÓN DE INFORMACIÓN CONFIDENCIAL"/>
    <s v=""/>
    <s v=""/>
    <m/>
    <m/>
    <s v=""/>
    <m/>
    <m/>
    <m/>
    <m/>
    <s v="ALTO-BAJA"/>
  </r>
  <r>
    <x v="20"/>
    <d v="2023-05-10T00:00:00"/>
    <d v="2023-09-25T00:00:00"/>
    <s v="JEFD1"/>
    <s v="PAMA3"/>
    <x v="20"/>
    <s v=""/>
    <x v="0"/>
    <s v=""/>
    <s v=""/>
    <s v=""/>
    <x v="2"/>
    <x v="1"/>
    <m/>
    <m/>
    <x v="5"/>
    <s v="3"/>
    <x v="3"/>
    <s v="1"/>
    <x v="3"/>
    <s v="4"/>
    <s v=""/>
    <s v=""/>
    <s v=""/>
    <s v=""/>
    <s v=""/>
    <s v="VENTAS"/>
    <s v="REVELACIÓN DE INFORMACIÓN CONFIDENCIAL"/>
    <s v=""/>
    <s v=""/>
    <m/>
    <m/>
    <s v=""/>
    <m/>
    <m/>
    <m/>
    <m/>
    <s v="BAJO-MUY BAJA"/>
  </r>
  <r>
    <x v="21"/>
    <d v="2023-05-10T00:00:00"/>
    <d v="2023-09-25T00:00:00"/>
    <s v="JEFD1"/>
    <s v="PAMA3"/>
    <x v="21"/>
    <s v=""/>
    <x v="0"/>
    <s v=""/>
    <s v=""/>
    <s v=""/>
    <x v="2"/>
    <x v="1"/>
    <m/>
    <m/>
    <x v="3"/>
    <s v="5"/>
    <x v="2"/>
    <s v="5"/>
    <x v="0"/>
    <s v="10"/>
    <s v=""/>
    <s v=""/>
    <s v=""/>
    <s v=""/>
    <s v=""/>
    <s v="VENTAS"/>
    <s v="REVELACIÓN DE INFORMACIÓN CONFIDENCIAL"/>
    <s v=""/>
    <s v=""/>
    <m/>
    <m/>
    <s v=""/>
    <m/>
    <m/>
    <m/>
    <m/>
    <s v="MEDIO-MEDIA"/>
  </r>
  <r>
    <x v="22"/>
    <d v="2023-05-10T00:00:00"/>
    <d v="2023-09-25T00:00:00"/>
    <s v="JEFD1"/>
    <s v="PAMA3"/>
    <x v="22"/>
    <s v=""/>
    <x v="0"/>
    <s v=""/>
    <s v=""/>
    <s v=""/>
    <x v="2"/>
    <x v="1"/>
    <m/>
    <m/>
    <x v="1"/>
    <s v="9"/>
    <x v="1"/>
    <s v="7"/>
    <x v="1"/>
    <s v="16"/>
    <s v=""/>
    <s v=""/>
    <s v=""/>
    <s v=""/>
    <s v=""/>
    <s v="VENTAS"/>
    <s v="REVELACIÓN DE INFORMACIÓN CONFIDENCIAL"/>
    <s v=""/>
    <s v=""/>
    <m/>
    <m/>
    <s v=""/>
    <m/>
    <m/>
    <m/>
    <m/>
    <s v="MUY ALTO-ALTA"/>
  </r>
  <r>
    <x v="23"/>
    <d v="2023-05-10T00:00:00"/>
    <d v="2023-09-25T00:00:00"/>
    <s v="JEFD1"/>
    <s v="PAMA3"/>
    <x v="23"/>
    <s v=""/>
    <x v="0"/>
    <s v=""/>
    <s v=""/>
    <s v=""/>
    <x v="2"/>
    <x v="1"/>
    <m/>
    <m/>
    <x v="0"/>
    <s v="8"/>
    <x v="2"/>
    <s v="5"/>
    <x v="0"/>
    <s v="13"/>
    <s v=""/>
    <s v=""/>
    <s v=""/>
    <s v=""/>
    <s v=""/>
    <s v="VENTAS"/>
    <s v="REVELACIÓN DE INFORMACIÓN CONFIDENCIAL"/>
    <s v=""/>
    <s v=""/>
    <m/>
    <m/>
    <s v=""/>
    <m/>
    <m/>
    <m/>
    <m/>
    <s v="ALTO-MEDIA"/>
  </r>
  <r>
    <x v="24"/>
    <d v="2023-05-10T00:00:00"/>
    <d v="2023-11-22T00:00:00"/>
    <s v="JEFD1"/>
    <s v="PAMA3"/>
    <x v="24"/>
    <m/>
    <x v="1"/>
    <m/>
    <m/>
    <m/>
    <x v="2"/>
    <x v="1"/>
    <m/>
    <m/>
    <x v="4"/>
    <n v="1"/>
    <x v="0"/>
    <n v="3"/>
    <x v="3"/>
    <n v="4"/>
    <m/>
    <m/>
    <m/>
    <m/>
    <m/>
    <s v="VENTAS"/>
    <s v="LAVADO DE ACTIVOS"/>
    <m/>
    <m/>
    <m/>
    <m/>
    <m/>
    <m/>
    <m/>
    <m/>
    <m/>
    <s v="MUY BAJO-BAJA"/>
  </r>
  <r>
    <x v="25"/>
    <d v="2023-05-10T00:00:00"/>
    <d v="2023-09-25T00:00:00"/>
    <s v="JEFD1"/>
    <s v="PAMA3"/>
    <x v="25"/>
    <s v=""/>
    <x v="0"/>
    <s v=""/>
    <s v=""/>
    <s v=""/>
    <x v="2"/>
    <x v="1"/>
    <m/>
    <m/>
    <x v="0"/>
    <s v="7"/>
    <x v="2"/>
    <s v="5"/>
    <x v="0"/>
    <s v="12"/>
    <s v=""/>
    <s v=""/>
    <s v=""/>
    <s v=""/>
    <s v=""/>
    <s v="VENTAS"/>
    <s v="LAVADO DE ACTIVOS"/>
    <s v=""/>
    <s v=""/>
    <m/>
    <m/>
    <s v=""/>
    <m/>
    <m/>
    <m/>
    <m/>
    <s v="ALTO-MEDIA"/>
  </r>
  <r>
    <x v="26"/>
    <d v="2023-05-10T00:00:00"/>
    <d v="2023-11-22T00:00:00"/>
    <s v="JEFD1"/>
    <s v="PAMA3"/>
    <x v="26"/>
    <m/>
    <x v="1"/>
    <m/>
    <m/>
    <m/>
    <x v="2"/>
    <x v="1"/>
    <m/>
    <m/>
    <x v="0"/>
    <n v="7"/>
    <x v="3"/>
    <n v="1"/>
    <x v="5"/>
    <n v="8"/>
    <m/>
    <m/>
    <m/>
    <m/>
    <m/>
    <s v="VENTAS"/>
    <s v="LAVADO DE ACTIVOS"/>
    <m/>
    <m/>
    <m/>
    <m/>
    <m/>
    <m/>
    <m/>
    <m/>
    <m/>
    <s v="ALTO-MUY BAJA"/>
  </r>
  <r>
    <x v="27"/>
    <d v="2023-05-10T00:00:00"/>
    <d v="2023-09-25T00:00:00"/>
    <s v="JEFD1"/>
    <s v="PAMA3"/>
    <x v="27"/>
    <s v=""/>
    <x v="0"/>
    <s v=""/>
    <s v=""/>
    <s v=""/>
    <x v="2"/>
    <x v="1"/>
    <m/>
    <m/>
    <x v="5"/>
    <s v="4"/>
    <x v="0"/>
    <s v="3"/>
    <x v="5"/>
    <s v="7"/>
    <s v=""/>
    <s v=""/>
    <s v=""/>
    <s v=""/>
    <s v=""/>
    <s v="VENTAS"/>
    <s v="LAVADO DE ACTIVOS"/>
    <s v=""/>
    <s v=""/>
    <m/>
    <m/>
    <s v=""/>
    <m/>
    <m/>
    <m/>
    <m/>
    <s v="BAJO-BAJA"/>
  </r>
  <r>
    <x v="28"/>
    <d v="2023-05-10T00:00:00"/>
    <d v="2023-09-25T00:00:00"/>
    <s v="JEFD1"/>
    <s v="PAMA3"/>
    <x v="28"/>
    <s v=""/>
    <x v="0"/>
    <s v=""/>
    <s v=""/>
    <s v=""/>
    <x v="2"/>
    <x v="1"/>
    <m/>
    <m/>
    <x v="0"/>
    <s v="7"/>
    <x v="0"/>
    <s v="3"/>
    <x v="0"/>
    <s v="10"/>
    <s v=""/>
    <s v=""/>
    <s v=""/>
    <s v=""/>
    <s v=""/>
    <s v="VENTAS"/>
    <s v="LAVADO DE ACTIVOS"/>
    <s v=""/>
    <s v=""/>
    <m/>
    <m/>
    <s v=""/>
    <m/>
    <m/>
    <m/>
    <m/>
    <s v="ALTO-BAJA"/>
  </r>
  <r>
    <x v="29"/>
    <d v="2023-05-10T00:00:00"/>
    <d v="2023-09-25T00:00:00"/>
    <s v="JEFD1"/>
    <s v="PAMA3"/>
    <x v="29"/>
    <s v=""/>
    <x v="0"/>
    <s v=""/>
    <s v=""/>
    <s v=""/>
    <x v="2"/>
    <x v="1"/>
    <m/>
    <m/>
    <x v="4"/>
    <s v="1"/>
    <x v="3"/>
    <s v="1"/>
    <x v="4"/>
    <s v="2"/>
    <s v=""/>
    <s v=""/>
    <s v=""/>
    <s v=""/>
    <s v=""/>
    <s v="VENTAS"/>
    <s v="LAVADO DE ACTIVOS"/>
    <s v=""/>
    <s v=""/>
    <m/>
    <m/>
    <s v=""/>
    <m/>
    <m/>
    <m/>
    <m/>
    <s v="MUY BAJO-MUY BAJA"/>
  </r>
  <r>
    <x v="30"/>
    <d v="2023-05-10T00:00:00"/>
    <d v="2023-09-25T00:00:00"/>
    <s v="JEFD1"/>
    <s v="PAMA3"/>
    <x v="30"/>
    <s v=""/>
    <x v="0"/>
    <s v=""/>
    <s v=""/>
    <s v=""/>
    <x v="2"/>
    <x v="1"/>
    <m/>
    <m/>
    <x v="3"/>
    <s v="5"/>
    <x v="2"/>
    <s v="5"/>
    <x v="0"/>
    <s v="10"/>
    <s v=""/>
    <s v=""/>
    <s v=""/>
    <s v=""/>
    <s v=""/>
    <s v="VENTAS"/>
    <s v="SOBORNOS"/>
    <s v=""/>
    <s v=""/>
    <m/>
    <m/>
    <s v=""/>
    <m/>
    <m/>
    <m/>
    <m/>
    <s v="MEDIO-MEDIA"/>
  </r>
  <r>
    <x v="31"/>
    <d v="2023-05-10T00:00:00"/>
    <d v="2023-09-25T00:00:00"/>
    <s v="JEFD1"/>
    <s v="PAMA3"/>
    <x v="31"/>
    <s v=""/>
    <x v="0"/>
    <s v=""/>
    <s v=""/>
    <s v=""/>
    <x v="2"/>
    <x v="0"/>
    <m/>
    <m/>
    <x v="0"/>
    <s v="7"/>
    <x v="2"/>
    <s v="5"/>
    <x v="0"/>
    <s v="12"/>
    <s v=""/>
    <s v=""/>
    <s v=""/>
    <s v=""/>
    <s v=""/>
    <s v="VENTAS"/>
    <s v="SOBORNOS"/>
    <s v=""/>
    <s v=""/>
    <m/>
    <m/>
    <s v=""/>
    <m/>
    <m/>
    <m/>
    <m/>
    <s v="ALTO-MEDIA"/>
  </r>
  <r>
    <x v="32"/>
    <d v="2023-05-10T00:00:00"/>
    <d v="2023-09-25T00:00:00"/>
    <s v="JEFD1"/>
    <s v="PAMA3"/>
    <x v="32"/>
    <s v=""/>
    <x v="0"/>
    <s v=""/>
    <s v=""/>
    <s v=""/>
    <x v="2"/>
    <x v="1"/>
    <m/>
    <m/>
    <x v="3"/>
    <s v="7"/>
    <x v="2"/>
    <s v="3"/>
    <x v="0"/>
    <s v="10"/>
    <s v=""/>
    <s v=""/>
    <s v=""/>
    <s v=""/>
    <s v=""/>
    <s v="VENTAS"/>
    <s v="SOBORNOS"/>
    <s v=""/>
    <s v=""/>
    <m/>
    <m/>
    <s v=""/>
    <m/>
    <m/>
    <m/>
    <m/>
    <s v="MEDIO-MEDIA"/>
  </r>
  <r>
    <x v="33"/>
    <d v="2023-05-10T00:00:00"/>
    <d v="2023-09-25T00:00:00"/>
    <s v="JEFD1"/>
    <s v="PAMA3"/>
    <x v="33"/>
    <s v=""/>
    <x v="0"/>
    <s v=""/>
    <s v=""/>
    <s v=""/>
    <x v="2"/>
    <x v="0"/>
    <m/>
    <m/>
    <x v="3"/>
    <s v="5"/>
    <x v="1"/>
    <s v="7"/>
    <x v="0"/>
    <s v="12"/>
    <s v=""/>
    <s v=""/>
    <s v=""/>
    <s v=""/>
    <s v=""/>
    <s v="VENTAS"/>
    <s v="SOBORNOS"/>
    <s v=""/>
    <s v=""/>
    <m/>
    <m/>
    <s v=""/>
    <m/>
    <m/>
    <m/>
    <m/>
    <s v="MEDIO-ALTA"/>
  </r>
  <r>
    <x v="34"/>
    <d v="2023-05-10T00:00:00"/>
    <d v="2023-11-22T00:00:00"/>
    <s v="JEFD1"/>
    <s v="PAMA3"/>
    <x v="34"/>
    <m/>
    <x v="1"/>
    <m/>
    <m/>
    <m/>
    <x v="2"/>
    <x v="1"/>
    <m/>
    <m/>
    <x v="0"/>
    <n v="7"/>
    <x v="0"/>
    <n v="3"/>
    <x v="0"/>
    <n v="10"/>
    <m/>
    <m/>
    <m/>
    <m/>
    <m/>
    <s v="VENTAS"/>
    <s v="SOBORNOS"/>
    <m/>
    <m/>
    <m/>
    <m/>
    <m/>
    <m/>
    <m/>
    <m/>
    <m/>
    <s v="ALTO-BAJA"/>
  </r>
  <r>
    <x v="35"/>
    <d v="2023-05-10T00:00:00"/>
    <d v="2023-09-25T00:00:00"/>
    <s v="JEFD1"/>
    <s v="PAMA3"/>
    <x v="35"/>
    <s v=""/>
    <x v="0"/>
    <s v=""/>
    <s v=""/>
    <s v=""/>
    <x v="2"/>
    <x v="1"/>
    <m/>
    <m/>
    <x v="1"/>
    <s v="9"/>
    <x v="2"/>
    <s v="5"/>
    <x v="1"/>
    <s v="14"/>
    <s v=""/>
    <s v=""/>
    <s v=""/>
    <s v=""/>
    <s v=""/>
    <s v="VENTAS"/>
    <s v="SOBORNOS"/>
    <s v=""/>
    <s v=""/>
    <m/>
    <m/>
    <s v=""/>
    <m/>
    <m/>
    <m/>
    <m/>
    <s v="MUY ALTO-MEDIA"/>
  </r>
  <r>
    <x v="36"/>
    <d v="2023-05-10T00:00:00"/>
    <d v="2023-09-26T00:00:00"/>
    <s v="JEFD1"/>
    <s v="PAMA3"/>
    <x v="36"/>
    <s v=""/>
    <x v="0"/>
    <s v=""/>
    <s v=""/>
    <s v=""/>
    <x v="2"/>
    <x v="1"/>
    <m/>
    <m/>
    <x v="3"/>
    <s v="1"/>
    <x v="2"/>
    <s v="3"/>
    <x v="0"/>
    <s v="4"/>
    <s v=""/>
    <s v=""/>
    <s v=""/>
    <s v=""/>
    <s v=""/>
    <s v="VENTAS"/>
    <s v="INFORMACIÓN FINANCIERA Y/O DE REPORTES FRAUDULENTOS"/>
    <s v=""/>
    <s v=""/>
    <m/>
    <m/>
    <s v=""/>
    <m/>
    <m/>
    <m/>
    <m/>
    <s v="MEDIO-MEDIA"/>
  </r>
  <r>
    <x v="37"/>
    <d v="2023-05-10T00:00:00"/>
    <d v="2023-09-26T00:00:00"/>
    <s v="JEFD1"/>
    <s v="PAMA3"/>
    <x v="37"/>
    <s v=""/>
    <x v="1"/>
    <s v=""/>
    <s v=""/>
    <s v=""/>
    <x v="2"/>
    <x v="1"/>
    <m/>
    <m/>
    <x v="4"/>
    <s v="2"/>
    <x v="3"/>
    <s v="2"/>
    <x v="4"/>
    <s v="4"/>
    <s v=""/>
    <s v=""/>
    <s v=""/>
    <s v=""/>
    <s v=""/>
    <s v="VENTAS"/>
    <s v="INFORMACIÓN FINANCIERA Y/O DE REPORTES FRAUDULENTOS"/>
    <s v=""/>
    <s v=""/>
    <m/>
    <m/>
    <s v=""/>
    <m/>
    <m/>
    <m/>
    <m/>
    <s v="MUY BAJO-MUY BAJA"/>
  </r>
  <r>
    <x v="38"/>
    <d v="2023-05-10T00:00:00"/>
    <d v="2023-09-26T00:00:00"/>
    <s v="JEFD1"/>
    <s v="PAMA3"/>
    <x v="38"/>
    <s v=""/>
    <x v="0"/>
    <s v=""/>
    <s v=""/>
    <s v=""/>
    <x v="2"/>
    <x v="1"/>
    <m/>
    <m/>
    <x v="0"/>
    <s v="7"/>
    <x v="2"/>
    <s v="5"/>
    <x v="0"/>
    <s v="12"/>
    <s v=""/>
    <s v=""/>
    <s v=""/>
    <s v=""/>
    <s v=""/>
    <s v="VENTAS"/>
    <s v="INFORMACIÓN FINANCIERA Y/O DE REPORTES FRAUDULENTOS"/>
    <s v=""/>
    <s v=""/>
    <m/>
    <m/>
    <s v=""/>
    <m/>
    <m/>
    <m/>
    <m/>
    <s v="ALTO-MEDIA"/>
  </r>
  <r>
    <x v="39"/>
    <d v="2023-05-10T00:00:00"/>
    <d v="2023-09-26T00:00:00"/>
    <s v="JEFD1"/>
    <s v="PAMA3"/>
    <x v="39"/>
    <s v=""/>
    <x v="0"/>
    <s v=""/>
    <s v=""/>
    <s v=""/>
    <x v="2"/>
    <x v="1"/>
    <m/>
    <m/>
    <x v="4"/>
    <s v="2"/>
    <x v="3"/>
    <s v="2"/>
    <x v="4"/>
    <s v="4"/>
    <s v=""/>
    <s v=""/>
    <s v=""/>
    <s v=""/>
    <s v=""/>
    <s v="VENTAS"/>
    <s v="INFORMACIÓN FINANCIERA Y/O DE REPORTES FRAUDULENTOS"/>
    <s v=""/>
    <s v=""/>
    <m/>
    <m/>
    <s v=""/>
    <m/>
    <m/>
    <m/>
    <m/>
    <s v="MUY BAJO-MUY BAJA"/>
  </r>
  <r>
    <x v="40"/>
    <d v="2023-05-10T00:00:00"/>
    <d v="2023-09-26T00:00:00"/>
    <s v="JEFD1"/>
    <s v="PAMA3"/>
    <x v="40"/>
    <s v=""/>
    <x v="0"/>
    <s v=""/>
    <s v=""/>
    <s v=""/>
    <x v="2"/>
    <x v="1"/>
    <m/>
    <m/>
    <x v="4"/>
    <s v="2"/>
    <x v="3"/>
    <s v="2"/>
    <x v="4"/>
    <s v="4"/>
    <s v=""/>
    <s v=""/>
    <s v=""/>
    <s v=""/>
    <s v=""/>
    <s v="VENTAS"/>
    <s v="INFORMACIÓN FINANCIERA Y/O DE REPORTES FRAUDULENTOS"/>
    <s v=""/>
    <s v=""/>
    <m/>
    <m/>
    <s v=""/>
    <m/>
    <m/>
    <m/>
    <m/>
    <s v="MUY BAJO-MUY BAJA"/>
  </r>
  <r>
    <x v="41"/>
    <d v="2023-05-10T00:00:00"/>
    <d v="2023-09-26T00:00:00"/>
    <s v="JEFD1"/>
    <s v="PAMA3"/>
    <x v="41"/>
    <s v=""/>
    <x v="0"/>
    <s v=""/>
    <s v=""/>
    <s v=""/>
    <x v="2"/>
    <x v="1"/>
    <m/>
    <m/>
    <x v="4"/>
    <s v="2"/>
    <x v="3"/>
    <s v="2"/>
    <x v="4"/>
    <s v="4"/>
    <s v=""/>
    <s v=""/>
    <s v=""/>
    <s v=""/>
    <s v=""/>
    <s v="VENTAS"/>
    <s v="INFORMACIÓN FINANCIERA Y/O DE REPORTES FRAUDULENTOS"/>
    <s v=""/>
    <s v=""/>
    <m/>
    <m/>
    <s v=""/>
    <m/>
    <m/>
    <m/>
    <m/>
    <s v="MUY BAJO-MUY BAJA"/>
  </r>
  <r>
    <x v="42"/>
    <d v="2023-05-10T00:00:00"/>
    <d v="2023-09-26T00:00:00"/>
    <s v="JEFD1"/>
    <s v="PAMA3"/>
    <x v="42"/>
    <s v=""/>
    <x v="0"/>
    <s v=""/>
    <s v=""/>
    <s v=""/>
    <x v="2"/>
    <x v="1"/>
    <m/>
    <m/>
    <x v="1"/>
    <s v="9"/>
    <x v="4"/>
    <s v="9"/>
    <x v="1"/>
    <s v="18"/>
    <s v=""/>
    <s v=""/>
    <s v=""/>
    <s v=""/>
    <s v=""/>
    <s v="VENTAS"/>
    <s v="INFORMACIÓN FINANCIERA Y/O DE REPORTES FRAUDULENTOS"/>
    <s v=""/>
    <s v=""/>
    <m/>
    <m/>
    <s v=""/>
    <m/>
    <m/>
    <m/>
    <m/>
    <s v="MUY ALTO-MUY ALTA"/>
  </r>
  <r>
    <x v="43"/>
    <d v="2023-05-10T00:00:00"/>
    <d v="2023-11-22T00:00:00"/>
    <s v="JEFD1"/>
    <s v="PAMA3"/>
    <x v="43"/>
    <m/>
    <x v="1"/>
    <m/>
    <m/>
    <m/>
    <x v="2"/>
    <x v="1"/>
    <m/>
    <m/>
    <x v="4"/>
    <n v="2"/>
    <x v="1"/>
    <n v="8"/>
    <x v="5"/>
    <n v="10"/>
    <m/>
    <m/>
    <m/>
    <m/>
    <m/>
    <s v="VENTAS"/>
    <s v="INFORMACIÓN FINANCIERA Y/O DE REPORTES FRAUDULENTOS"/>
    <m/>
    <m/>
    <m/>
    <m/>
    <m/>
    <m/>
    <m/>
    <m/>
    <m/>
    <s v="MUY BAJO-ALTA"/>
  </r>
  <r>
    <x v="44"/>
    <d v="2023-05-10T00:00:00"/>
    <d v="2023-11-22T00:00:00"/>
    <s v="JEFD1"/>
    <s v="PAMA3"/>
    <x v="44"/>
    <m/>
    <x v="1"/>
    <m/>
    <m/>
    <m/>
    <x v="2"/>
    <x v="1"/>
    <m/>
    <m/>
    <x v="4"/>
    <n v="2"/>
    <x v="2"/>
    <n v="5"/>
    <x v="3"/>
    <n v="7"/>
    <m/>
    <m/>
    <m/>
    <m/>
    <m/>
    <s v="VENTAS"/>
    <s v="MALVERSACIÓN DE ACTIVOS"/>
    <m/>
    <m/>
    <m/>
    <m/>
    <m/>
    <m/>
    <m/>
    <m/>
    <m/>
    <s v="MUY BAJO-MEDIA"/>
  </r>
  <r>
    <x v="45"/>
    <d v="2023-05-10T00:00:00"/>
    <d v="2023-11-22T00:00:00"/>
    <s v="JEFD1"/>
    <s v="PAMA3"/>
    <x v="45"/>
    <m/>
    <x v="0"/>
    <s v="ANUAL"/>
    <m/>
    <m/>
    <x v="2"/>
    <x v="2"/>
    <m/>
    <m/>
    <x v="1"/>
    <n v="9"/>
    <x v="1"/>
    <n v="7"/>
    <x v="1"/>
    <n v="16"/>
    <m/>
    <m/>
    <m/>
    <m/>
    <m/>
    <s v="VENTAS"/>
    <s v="MALVERSACIÓN DE ACTIVOS"/>
    <m/>
    <m/>
    <m/>
    <m/>
    <m/>
    <m/>
    <m/>
    <m/>
    <m/>
    <s v="MUY ALTO-ALTA"/>
  </r>
  <r>
    <x v="46"/>
    <d v="2023-05-10T00:00:00"/>
    <d v="2023-09-26T00:00:00"/>
    <s v="JEFD1"/>
    <s v="PAMA3"/>
    <x v="46"/>
    <s v=""/>
    <x v="0"/>
    <s v=""/>
    <s v=""/>
    <s v=""/>
    <x v="2"/>
    <x v="1"/>
    <m/>
    <m/>
    <x v="0"/>
    <s v="8"/>
    <x v="2"/>
    <s v="MUY ALTO"/>
    <x v="0"/>
    <s v="8"/>
    <s v=""/>
    <s v=""/>
    <s v=""/>
    <s v=""/>
    <s v=""/>
    <s v="VENTAS"/>
    <s v="MALVERSACIÓN DE ACTIVOS"/>
    <s v=""/>
    <s v=""/>
    <m/>
    <m/>
    <s v=""/>
    <m/>
    <m/>
    <m/>
    <m/>
    <s v="ALTO-MEDIA"/>
  </r>
  <r>
    <x v="47"/>
    <d v="2023-05-10T00:00:00"/>
    <d v="2023-11-22T00:00:00"/>
    <s v="JEFD1"/>
    <s v="PAMA3"/>
    <x v="47"/>
    <m/>
    <x v="1"/>
    <m/>
    <m/>
    <m/>
    <x v="2"/>
    <x v="1"/>
    <m/>
    <m/>
    <x v="5"/>
    <n v="4"/>
    <x v="3"/>
    <n v="1"/>
    <x v="3"/>
    <n v="5"/>
    <m/>
    <m/>
    <m/>
    <m/>
    <m/>
    <s v="VENTAS"/>
    <s v="MALVERSACIÓN DE ACTIVOS"/>
    <m/>
    <m/>
    <m/>
    <m/>
    <m/>
    <m/>
    <m/>
    <m/>
    <m/>
    <s v="BAJO-MUY BAJA"/>
  </r>
  <r>
    <x v="48"/>
    <d v="2023-05-10T00:00:00"/>
    <d v="2023-09-26T00:00:00"/>
    <s v="JEFD1"/>
    <s v="PAMA3"/>
    <x v="48"/>
    <s v=""/>
    <x v="1"/>
    <s v=""/>
    <s v=""/>
    <s v=""/>
    <x v="2"/>
    <x v="1"/>
    <m/>
    <m/>
    <x v="1"/>
    <s v="9"/>
    <x v="2"/>
    <s v="6"/>
    <x v="1"/>
    <s v="15"/>
    <s v=""/>
    <s v=""/>
    <s v=""/>
    <s v=""/>
    <s v=""/>
    <s v="VENTAS"/>
    <s v="MALVERSACIÓN DE ACTIVOS"/>
    <s v=""/>
    <s v=""/>
    <m/>
    <m/>
    <s v=""/>
    <m/>
    <m/>
    <m/>
    <m/>
    <s v="MUY ALTO-MEDIA"/>
  </r>
  <r>
    <x v="49"/>
    <d v="2023-05-10T00:00:00"/>
    <d v="2023-09-26T00:00:00"/>
    <s v="JEFD1"/>
    <s v="PAMA3"/>
    <x v="49"/>
    <s v=""/>
    <x v="0"/>
    <s v=""/>
    <s v=""/>
    <s v=""/>
    <x v="2"/>
    <x v="1"/>
    <m/>
    <m/>
    <x v="5"/>
    <s v="3"/>
    <x v="2"/>
    <s v="6"/>
    <x v="5"/>
    <s v="9"/>
    <s v=""/>
    <s v=""/>
    <s v=""/>
    <s v=""/>
    <s v=""/>
    <s v="VENTAS"/>
    <s v="MALVERSACIÓN DE ACTIVOS"/>
    <s v=""/>
    <s v=""/>
    <m/>
    <m/>
    <s v=""/>
    <m/>
    <m/>
    <m/>
    <m/>
    <s v="BAJO-MEDIA"/>
  </r>
  <r>
    <x v="50"/>
    <d v="2023-05-10T00:00:00"/>
    <d v="2023-11-22T00:00:00"/>
    <s v="JEFD1"/>
    <s v="PAMA3"/>
    <x v="50"/>
    <m/>
    <x v="1"/>
    <m/>
    <m/>
    <m/>
    <x v="2"/>
    <x v="1"/>
    <m/>
    <m/>
    <x v="5"/>
    <n v="3"/>
    <x v="3"/>
    <n v="1"/>
    <x v="3"/>
    <n v="4"/>
    <m/>
    <m/>
    <m/>
    <m/>
    <m/>
    <s v="VENTAS"/>
    <s v="MALVERSACIÓN DE ACTIVOS"/>
    <m/>
    <m/>
    <m/>
    <m/>
    <m/>
    <m/>
    <m/>
    <m/>
    <m/>
    <s v="BAJO-MUY BAJA"/>
  </r>
  <r>
    <x v="51"/>
    <d v="2023-05-10T00:00:00"/>
    <d v="2023-09-26T00:00:00"/>
    <s v="JEFD1"/>
    <s v="PAMA3"/>
    <x v="51"/>
    <s v=""/>
    <x v="1"/>
    <s v=""/>
    <s v=""/>
    <s v=""/>
    <x v="2"/>
    <x v="1"/>
    <m/>
    <m/>
    <x v="0"/>
    <s v="8"/>
    <x v="1"/>
    <s v="7"/>
    <x v="1"/>
    <s v="15"/>
    <s v=""/>
    <s v=""/>
    <s v=""/>
    <s v=""/>
    <s v=""/>
    <s v="VENTAS"/>
    <s v="MALVERSACIÓN DE ACTIVOS"/>
    <s v=""/>
    <s v=""/>
    <m/>
    <m/>
    <s v=""/>
    <m/>
    <m/>
    <m/>
    <m/>
    <s v="ALTO-ALTA"/>
  </r>
  <r>
    <x v="52"/>
    <d v="2023-05-10T00:00:00"/>
    <d v="2023-09-26T00:00:00"/>
    <s v="JEFD1"/>
    <s v="PAMA3"/>
    <x v="52"/>
    <s v=""/>
    <x v="1"/>
    <s v=""/>
    <s v=""/>
    <s v=""/>
    <x v="2"/>
    <x v="1"/>
    <m/>
    <m/>
    <x v="1"/>
    <s v="9"/>
    <x v="2"/>
    <s v="6"/>
    <x v="1"/>
    <s v="15"/>
    <s v=""/>
    <s v=""/>
    <s v=""/>
    <s v=""/>
    <s v=""/>
    <s v="TESORERÍA"/>
    <s v="OTROS RIESGOS"/>
    <s v=""/>
    <s v=""/>
    <m/>
    <m/>
    <s v=""/>
    <m/>
    <m/>
    <m/>
    <m/>
    <s v="MUY ALTO-MEDIA"/>
  </r>
  <r>
    <x v="53"/>
    <d v="2023-05-10T00:00:00"/>
    <d v="2023-09-26T00:00:00"/>
    <s v="JEFD1"/>
    <s v="PAMA3"/>
    <x v="53"/>
    <s v=""/>
    <x v="1"/>
    <s v=""/>
    <s v=""/>
    <s v=""/>
    <x v="2"/>
    <x v="1"/>
    <m/>
    <m/>
    <x v="0"/>
    <s v="7"/>
    <x v="0"/>
    <s v="4"/>
    <x v="0"/>
    <s v="11"/>
    <s v=""/>
    <s v=""/>
    <s v=""/>
    <s v=""/>
    <s v=""/>
    <s v="TESORERÍA"/>
    <s v="OTROS RIESGOS"/>
    <s v=""/>
    <s v=""/>
    <m/>
    <m/>
    <s v=""/>
    <m/>
    <m/>
    <m/>
    <m/>
    <s v="ALTO-BAJA"/>
  </r>
  <r>
    <x v="54"/>
    <d v="2023-05-10T00:00:00"/>
    <d v="2023-09-26T00:00:00"/>
    <s v="JEFD1"/>
    <s v="PAMA3"/>
    <x v="54"/>
    <s v=""/>
    <x v="1"/>
    <s v=""/>
    <s v=""/>
    <s v=""/>
    <x v="2"/>
    <x v="1"/>
    <m/>
    <m/>
    <x v="1"/>
    <s v="10"/>
    <x v="4"/>
    <s v="10"/>
    <x v="1"/>
    <s v="20"/>
    <s v=""/>
    <s v=""/>
    <s v=""/>
    <s v=""/>
    <s v=""/>
    <s v="TESORERÍA"/>
    <s v="OTROS RIESGOS"/>
    <s v=""/>
    <s v=""/>
    <m/>
    <m/>
    <s v=""/>
    <m/>
    <m/>
    <m/>
    <m/>
    <s v="MUY ALTO-MUY ALTA"/>
  </r>
  <r>
    <x v="55"/>
    <d v="2023-05-10T00:00:00"/>
    <d v="2023-11-22T00:00:00"/>
    <s v="JEFD1"/>
    <s v="PAMA3"/>
    <x v="55"/>
    <m/>
    <x v="1"/>
    <m/>
    <m/>
    <m/>
    <x v="2"/>
    <x v="1"/>
    <m/>
    <m/>
    <x v="0"/>
    <n v="8"/>
    <x v="1"/>
    <n v="7"/>
    <x v="1"/>
    <n v="15"/>
    <m/>
    <m/>
    <m/>
    <m/>
    <m/>
    <s v="TESORERÍA"/>
    <s v="OTROS RIESGOS"/>
    <m/>
    <m/>
    <m/>
    <m/>
    <m/>
    <m/>
    <m/>
    <m/>
    <m/>
    <s v="ALTO-ALTA"/>
  </r>
  <r>
    <x v="56"/>
    <d v="2023-05-10T00:00:00"/>
    <d v="2023-11-22T00:00:00"/>
    <s v="JEFD1"/>
    <s v="PAMA3"/>
    <x v="56"/>
    <m/>
    <x v="1"/>
    <m/>
    <m/>
    <m/>
    <x v="2"/>
    <x v="1"/>
    <m/>
    <m/>
    <x v="1"/>
    <n v="9"/>
    <x v="2"/>
    <n v="6"/>
    <x v="1"/>
    <n v="15"/>
    <m/>
    <m/>
    <m/>
    <m/>
    <m/>
    <s v="TESORERÍA"/>
    <s v="OTROS RIESGOS"/>
    <m/>
    <m/>
    <m/>
    <m/>
    <m/>
    <m/>
    <m/>
    <m/>
    <m/>
    <s v="MUY ALTO-MEDIA"/>
  </r>
  <r>
    <x v="57"/>
    <d v="2023-05-10T00:00:00"/>
    <d v="2023-11-22T00:00:00"/>
    <s v="JEFD1"/>
    <s v="PAMA3"/>
    <x v="57"/>
    <m/>
    <x v="1"/>
    <m/>
    <m/>
    <m/>
    <x v="2"/>
    <x v="1"/>
    <m/>
    <m/>
    <x v="5"/>
    <n v="3"/>
    <x v="2"/>
    <n v="5"/>
    <x v="5"/>
    <n v="8"/>
    <m/>
    <m/>
    <m/>
    <m/>
    <m/>
    <s v="TESORERÍA"/>
    <s v="OTROS RIESGOS"/>
    <m/>
    <m/>
    <m/>
    <m/>
    <m/>
    <m/>
    <m/>
    <m/>
    <m/>
    <s v="BAJO-MEDIA"/>
  </r>
  <r>
    <x v="58"/>
    <d v="2023-05-10T00:00:00"/>
    <d v="2023-05-10T00:00:00"/>
    <s v="JEFD1"/>
    <s v="JEFD1"/>
    <x v="58"/>
    <m/>
    <x v="0"/>
    <m/>
    <m/>
    <m/>
    <x v="2"/>
    <x v="1"/>
    <m/>
    <m/>
    <x v="1"/>
    <n v="10"/>
    <x v="4"/>
    <n v="10"/>
    <x v="1"/>
    <n v="20"/>
    <m/>
    <m/>
    <m/>
    <m/>
    <m/>
    <s v="TESORERÍA"/>
    <s v="REVELACIÓN DE INFORMACIÓN CONFIDENCIAL"/>
    <m/>
    <m/>
    <m/>
    <m/>
    <m/>
    <m/>
    <m/>
    <m/>
    <m/>
    <s v="MUY ALTO-MUY ALTA"/>
  </r>
  <r>
    <x v="59"/>
    <d v="2023-05-10T00:00:00"/>
    <d v="2023-05-10T00:00:00"/>
    <s v="JEFD1"/>
    <s v="JEFD1"/>
    <x v="59"/>
    <m/>
    <x v="0"/>
    <m/>
    <m/>
    <m/>
    <x v="2"/>
    <x v="1"/>
    <m/>
    <m/>
    <x v="0"/>
    <n v="8"/>
    <x v="1"/>
    <n v="7"/>
    <x v="1"/>
    <n v="15"/>
    <m/>
    <m/>
    <m/>
    <m/>
    <m/>
    <s v="TESORERÍA"/>
    <s v="REVELACIÓN DE INFORMACIÓN CONFIDENCIAL"/>
    <m/>
    <m/>
    <m/>
    <m/>
    <m/>
    <m/>
    <m/>
    <m/>
    <m/>
    <s v="ALTO-ALTA"/>
  </r>
  <r>
    <x v="60"/>
    <d v="2023-05-10T00:00:00"/>
    <d v="2023-05-10T00:00:00"/>
    <s v="JEFD1"/>
    <s v="JEFD1"/>
    <x v="60"/>
    <m/>
    <x v="0"/>
    <m/>
    <m/>
    <m/>
    <x v="2"/>
    <x v="1"/>
    <m/>
    <m/>
    <x v="1"/>
    <n v="9"/>
    <x v="2"/>
    <n v="6"/>
    <x v="1"/>
    <n v="15"/>
    <m/>
    <m/>
    <m/>
    <m/>
    <m/>
    <s v="TESORERÍA"/>
    <s v="REVELACIÓN DE INFORMACIÓN CONFIDENCIAL"/>
    <m/>
    <m/>
    <m/>
    <m/>
    <m/>
    <m/>
    <m/>
    <m/>
    <m/>
    <s v="MUY ALTO-MEDIA"/>
  </r>
  <r>
    <x v="61"/>
    <d v="2023-05-10T00:00:00"/>
    <d v="2023-05-10T00:00:00"/>
    <s v="JEFD1"/>
    <s v="JEFD1"/>
    <x v="61"/>
    <m/>
    <x v="0"/>
    <m/>
    <m/>
    <m/>
    <x v="2"/>
    <x v="1"/>
    <m/>
    <m/>
    <x v="0"/>
    <n v="7"/>
    <x v="0"/>
    <n v="4"/>
    <x v="0"/>
    <n v="11"/>
    <m/>
    <m/>
    <m/>
    <m/>
    <m/>
    <s v="TESORERÍA"/>
    <s v="REVELACIÓN DE INFORMACIÓN CONFIDENCIAL"/>
    <m/>
    <m/>
    <m/>
    <m/>
    <m/>
    <m/>
    <m/>
    <m/>
    <m/>
    <s v="ALTO-BAJA"/>
  </r>
  <r>
    <x v="62"/>
    <d v="2023-05-10T00:00:00"/>
    <d v="2023-11-22T00:00:00"/>
    <s v="JEFD1"/>
    <s v="PAMA3"/>
    <x v="62"/>
    <m/>
    <x v="1"/>
    <m/>
    <m/>
    <m/>
    <x v="2"/>
    <x v="1"/>
    <m/>
    <m/>
    <x v="1"/>
    <n v="10"/>
    <x v="4"/>
    <n v="10"/>
    <x v="1"/>
    <n v="20"/>
    <m/>
    <m/>
    <m/>
    <m/>
    <m/>
    <s v="TESORERÍA"/>
    <s v="REVELACIÓN DE INFORMACIÓN CONFIDENCIAL"/>
    <m/>
    <m/>
    <m/>
    <m/>
    <m/>
    <m/>
    <m/>
    <m/>
    <m/>
    <s v="MUY ALTO-MUY ALTA"/>
  </r>
  <r>
    <x v="63"/>
    <d v="2023-05-10T00:00:00"/>
    <d v="2023-05-10T00:00:00"/>
    <s v="JEFD1"/>
    <s v="JEFD1"/>
    <x v="63"/>
    <m/>
    <x v="0"/>
    <m/>
    <m/>
    <m/>
    <x v="2"/>
    <x v="1"/>
    <m/>
    <m/>
    <x v="0"/>
    <n v="8"/>
    <x v="1"/>
    <n v="7"/>
    <x v="1"/>
    <n v="15"/>
    <m/>
    <m/>
    <m/>
    <m/>
    <m/>
    <s v="TESORERÍA"/>
    <s v="REVELACIÓN DE INFORMACIÓN CONFIDENCIAL"/>
    <m/>
    <m/>
    <m/>
    <m/>
    <m/>
    <m/>
    <m/>
    <m/>
    <m/>
    <s v="ALTO-ALTA"/>
  </r>
  <r>
    <x v="64"/>
    <d v="2023-05-10T00:00:00"/>
    <d v="2023-11-22T00:00:00"/>
    <s v="JEFD1"/>
    <s v="PAMA3"/>
    <x v="64"/>
    <m/>
    <x v="1"/>
    <m/>
    <m/>
    <m/>
    <x v="2"/>
    <x v="1"/>
    <m/>
    <m/>
    <x v="1"/>
    <n v="9"/>
    <x v="2"/>
    <n v="6"/>
    <x v="1"/>
    <n v="15"/>
    <m/>
    <m/>
    <m/>
    <m/>
    <m/>
    <s v="TESORERÍA"/>
    <s v="LAVADO DE ACTIVOS"/>
    <m/>
    <m/>
    <m/>
    <m/>
    <m/>
    <m/>
    <m/>
    <m/>
    <m/>
    <s v="MUY ALTO-MEDIA"/>
  </r>
  <r>
    <x v="65"/>
    <d v="2023-05-10T00:00:00"/>
    <d v="2023-11-22T00:00:00"/>
    <s v="JEFD1"/>
    <s v="PAMA3"/>
    <x v="65"/>
    <m/>
    <x v="1"/>
    <m/>
    <m/>
    <m/>
    <x v="2"/>
    <x v="1"/>
    <m/>
    <m/>
    <x v="0"/>
    <n v="7"/>
    <x v="0"/>
    <n v="4"/>
    <x v="0"/>
    <n v="11"/>
    <m/>
    <m/>
    <m/>
    <m/>
    <m/>
    <s v="TESORERÍA"/>
    <s v="LAVADO DE ACTIVOS"/>
    <m/>
    <m/>
    <m/>
    <m/>
    <m/>
    <m/>
    <m/>
    <m/>
    <m/>
    <s v="ALTO-BAJA"/>
  </r>
  <r>
    <x v="66"/>
    <d v="2023-05-10T00:00:00"/>
    <d v="2023-05-10T00:00:00"/>
    <s v="JEFD1"/>
    <s v="JEFD1"/>
    <x v="66"/>
    <m/>
    <x v="0"/>
    <m/>
    <m/>
    <m/>
    <x v="2"/>
    <x v="1"/>
    <m/>
    <m/>
    <x v="1"/>
    <n v="10"/>
    <x v="4"/>
    <n v="10"/>
    <x v="1"/>
    <n v="20"/>
    <m/>
    <m/>
    <m/>
    <m/>
    <m/>
    <s v="TESORERÍA"/>
    <s v="LAVADO DE ACTIVOS"/>
    <m/>
    <m/>
    <m/>
    <m/>
    <m/>
    <m/>
    <m/>
    <m/>
    <m/>
    <s v="MUY ALTO-MUY ALTA"/>
  </r>
  <r>
    <x v="67"/>
    <d v="2023-05-10T00:00:00"/>
    <d v="2023-05-10T00:00:00"/>
    <s v="JEFD1"/>
    <s v="JEFD1"/>
    <x v="67"/>
    <m/>
    <x v="0"/>
    <m/>
    <m/>
    <m/>
    <x v="2"/>
    <x v="1"/>
    <m/>
    <m/>
    <x v="0"/>
    <n v="8"/>
    <x v="1"/>
    <n v="7"/>
    <x v="1"/>
    <n v="15"/>
    <m/>
    <m/>
    <m/>
    <m/>
    <m/>
    <s v="TESORERÍA"/>
    <s v="LAVADO DE ACTIVOS"/>
    <m/>
    <m/>
    <m/>
    <m/>
    <m/>
    <m/>
    <m/>
    <m/>
    <m/>
    <s v="ALTO-ALTA"/>
  </r>
  <r>
    <x v="68"/>
    <d v="2023-05-10T00:00:00"/>
    <d v="2023-11-22T00:00:00"/>
    <s v="JEFD1"/>
    <s v="PAMA3"/>
    <x v="68"/>
    <m/>
    <x v="1"/>
    <m/>
    <m/>
    <m/>
    <x v="2"/>
    <x v="1"/>
    <m/>
    <m/>
    <x v="1"/>
    <n v="9"/>
    <x v="2"/>
    <n v="6"/>
    <x v="1"/>
    <n v="15"/>
    <m/>
    <m/>
    <m/>
    <m/>
    <m/>
    <s v="TESORERÍA"/>
    <s v="LAVADO DE ACTIVOS"/>
    <m/>
    <m/>
    <m/>
    <m/>
    <m/>
    <m/>
    <m/>
    <m/>
    <m/>
    <s v="MUY ALTO-MEDIA"/>
  </r>
  <r>
    <x v="69"/>
    <d v="2023-05-10T00:00:00"/>
    <d v="2023-05-10T00:00:00"/>
    <s v="JEFD1"/>
    <s v="JEFD1"/>
    <x v="69"/>
    <m/>
    <x v="0"/>
    <m/>
    <m/>
    <m/>
    <x v="2"/>
    <x v="1"/>
    <m/>
    <m/>
    <x v="0"/>
    <n v="7"/>
    <x v="0"/>
    <n v="4"/>
    <x v="0"/>
    <n v="11"/>
    <m/>
    <m/>
    <m/>
    <m/>
    <m/>
    <s v="TESORERÍA"/>
    <s v="LAVADO DE ACTIVOS"/>
    <m/>
    <m/>
    <m/>
    <m/>
    <m/>
    <m/>
    <m/>
    <m/>
    <m/>
    <s v="ALTO-BAJA"/>
  </r>
  <r>
    <x v="70"/>
    <d v="2023-05-10T00:00:00"/>
    <d v="2023-05-10T00:00:00"/>
    <s v="JEFD1"/>
    <s v="JEFD1"/>
    <x v="70"/>
    <m/>
    <x v="0"/>
    <m/>
    <m/>
    <m/>
    <x v="2"/>
    <x v="1"/>
    <m/>
    <m/>
    <x v="1"/>
    <n v="10"/>
    <x v="4"/>
    <n v="10"/>
    <x v="1"/>
    <n v="20"/>
    <m/>
    <m/>
    <m/>
    <m/>
    <m/>
    <s v="TESORERÍA"/>
    <s v="SOBORNOS"/>
    <m/>
    <m/>
    <m/>
    <m/>
    <m/>
    <m/>
    <m/>
    <m/>
    <m/>
    <s v="MUY ALTO-MUY ALTA"/>
  </r>
  <r>
    <x v="71"/>
    <d v="2023-05-10T00:00:00"/>
    <d v="2023-11-22T00:00:00"/>
    <s v="JEFD1"/>
    <s v="PAMA3"/>
    <x v="71"/>
    <m/>
    <x v="1"/>
    <m/>
    <m/>
    <m/>
    <x v="2"/>
    <x v="1"/>
    <m/>
    <m/>
    <x v="0"/>
    <n v="8"/>
    <x v="1"/>
    <n v="7"/>
    <x v="1"/>
    <n v="15"/>
    <m/>
    <m/>
    <m/>
    <m/>
    <m/>
    <s v="TESORERÍA"/>
    <s v="SOBORNOS"/>
    <m/>
    <m/>
    <m/>
    <m/>
    <m/>
    <m/>
    <m/>
    <m/>
    <m/>
    <s v="ALTO-ALTA"/>
  </r>
  <r>
    <x v="72"/>
    <d v="2023-05-10T00:00:00"/>
    <d v="2023-11-22T00:00:00"/>
    <s v="JEFD1"/>
    <s v="PAMA3"/>
    <x v="72"/>
    <m/>
    <x v="1"/>
    <m/>
    <m/>
    <m/>
    <x v="2"/>
    <x v="1"/>
    <m/>
    <m/>
    <x v="1"/>
    <n v="9"/>
    <x v="2"/>
    <n v="6"/>
    <x v="1"/>
    <n v="15"/>
    <m/>
    <m/>
    <m/>
    <m/>
    <m/>
    <s v="TESORERÍA"/>
    <s v="SOBORNOS"/>
    <m/>
    <m/>
    <m/>
    <m/>
    <m/>
    <m/>
    <m/>
    <m/>
    <m/>
    <s v="MUY ALTO-MEDIA"/>
  </r>
  <r>
    <x v="73"/>
    <d v="2023-05-10T00:00:00"/>
    <d v="2023-05-10T00:00:00"/>
    <s v="JEFD1"/>
    <s v="JEFD1"/>
    <x v="73"/>
    <m/>
    <x v="0"/>
    <m/>
    <m/>
    <m/>
    <x v="2"/>
    <x v="1"/>
    <m/>
    <m/>
    <x v="0"/>
    <n v="7"/>
    <x v="0"/>
    <n v="4"/>
    <x v="0"/>
    <n v="11"/>
    <m/>
    <m/>
    <m/>
    <m/>
    <m/>
    <s v="TESORERÍA"/>
    <s v="SOBORNOS"/>
    <m/>
    <m/>
    <m/>
    <m/>
    <m/>
    <m/>
    <m/>
    <m/>
    <m/>
    <s v="ALTO-BAJA"/>
  </r>
  <r>
    <x v="74"/>
    <d v="2023-05-10T00:00:00"/>
    <d v="2023-05-10T00:00:00"/>
    <s v="JEFD1"/>
    <s v="JEFD1"/>
    <x v="74"/>
    <m/>
    <x v="0"/>
    <m/>
    <m/>
    <m/>
    <x v="2"/>
    <x v="1"/>
    <m/>
    <m/>
    <x v="1"/>
    <n v="10"/>
    <x v="4"/>
    <n v="10"/>
    <x v="1"/>
    <n v="20"/>
    <m/>
    <m/>
    <m/>
    <m/>
    <m/>
    <s v="TESORERÍA"/>
    <s v="SOBORNOS"/>
    <m/>
    <m/>
    <m/>
    <m/>
    <m/>
    <m/>
    <m/>
    <m/>
    <m/>
    <s v="MUY ALTO-MUY ALTA"/>
  </r>
  <r>
    <x v="75"/>
    <d v="2023-05-10T00:00:00"/>
    <d v="2023-05-10T00:00:00"/>
    <s v="JEFD1"/>
    <s v="JEFD1"/>
    <x v="75"/>
    <m/>
    <x v="0"/>
    <m/>
    <m/>
    <m/>
    <x v="2"/>
    <x v="1"/>
    <m/>
    <m/>
    <x v="0"/>
    <n v="8"/>
    <x v="1"/>
    <n v="7"/>
    <x v="1"/>
    <n v="15"/>
    <m/>
    <m/>
    <m/>
    <m/>
    <m/>
    <s v="TESORERÍA"/>
    <s v="SOBORNOS"/>
    <m/>
    <m/>
    <m/>
    <m/>
    <m/>
    <m/>
    <m/>
    <m/>
    <m/>
    <s v="ALTO-ALTA"/>
  </r>
  <r>
    <x v="76"/>
    <d v="2023-05-10T00:00:00"/>
    <d v="2023-05-10T00:00:00"/>
    <s v="JEFD1"/>
    <s v="JEFD1"/>
    <x v="76"/>
    <m/>
    <x v="0"/>
    <m/>
    <m/>
    <m/>
    <x v="2"/>
    <x v="1"/>
    <m/>
    <m/>
    <x v="1"/>
    <n v="9"/>
    <x v="2"/>
    <n v="6"/>
    <x v="1"/>
    <n v="15"/>
    <m/>
    <m/>
    <m/>
    <m/>
    <m/>
    <s v="TESORERÍA"/>
    <s v="INFORMACIÓN FINANCIERA Y/O DE REPORTES FRAUDULENTOS"/>
    <m/>
    <m/>
    <m/>
    <m/>
    <m/>
    <m/>
    <m/>
    <m/>
    <m/>
    <s v="MUY ALTO-MEDIA"/>
  </r>
  <r>
    <x v="77"/>
    <d v="2023-05-10T00:00:00"/>
    <d v="2023-05-10T00:00:00"/>
    <s v="JEFD1"/>
    <s v="JEFD1"/>
    <x v="77"/>
    <m/>
    <x v="0"/>
    <m/>
    <m/>
    <m/>
    <x v="2"/>
    <x v="1"/>
    <m/>
    <m/>
    <x v="0"/>
    <n v="7"/>
    <x v="0"/>
    <n v="4"/>
    <x v="0"/>
    <n v="11"/>
    <m/>
    <m/>
    <m/>
    <m/>
    <m/>
    <s v="TESORERÍA"/>
    <s v="INFORMACIÓN FINANCIERA Y/O DE REPORTES FRAUDULENTOS"/>
    <m/>
    <m/>
    <m/>
    <m/>
    <m/>
    <m/>
    <m/>
    <m/>
    <m/>
    <s v="ALTO-BAJA"/>
  </r>
  <r>
    <x v="78"/>
    <d v="2023-05-10T00:00:00"/>
    <d v="2023-05-10T00:00:00"/>
    <s v="JEFD1"/>
    <s v="JEFD1"/>
    <x v="78"/>
    <m/>
    <x v="0"/>
    <m/>
    <m/>
    <m/>
    <x v="2"/>
    <x v="1"/>
    <m/>
    <m/>
    <x v="1"/>
    <n v="10"/>
    <x v="4"/>
    <n v="10"/>
    <x v="1"/>
    <n v="20"/>
    <m/>
    <m/>
    <m/>
    <m/>
    <m/>
    <s v="TESORERÍA"/>
    <s v="INFORMACIÓN FINANCIERA Y/O DE REPORTES FRAUDULENTOS"/>
    <m/>
    <m/>
    <m/>
    <m/>
    <m/>
    <m/>
    <m/>
    <m/>
    <m/>
    <s v="MUY ALTO-MUY ALTA"/>
  </r>
  <r>
    <x v="79"/>
    <d v="2023-05-10T00:00:00"/>
    <d v="2023-05-10T00:00:00"/>
    <s v="JEFD1"/>
    <s v="JEFD1"/>
    <x v="79"/>
    <m/>
    <x v="0"/>
    <m/>
    <m/>
    <m/>
    <x v="2"/>
    <x v="1"/>
    <m/>
    <m/>
    <x v="0"/>
    <n v="8"/>
    <x v="1"/>
    <n v="7"/>
    <x v="1"/>
    <n v="15"/>
    <m/>
    <m/>
    <m/>
    <m/>
    <m/>
    <s v="TESORERÍA"/>
    <s v="INFORMACIÓN FINANCIERA Y/O DE REPORTES FRAUDULENTOS"/>
    <m/>
    <m/>
    <m/>
    <m/>
    <m/>
    <m/>
    <m/>
    <m/>
    <m/>
    <s v="ALTO-ALTA"/>
  </r>
  <r>
    <x v="80"/>
    <d v="2023-05-10T00:00:00"/>
    <d v="2023-05-10T00:00:00"/>
    <s v="JEFD1"/>
    <s v="JEFD1"/>
    <x v="80"/>
    <m/>
    <x v="0"/>
    <m/>
    <m/>
    <m/>
    <x v="2"/>
    <x v="1"/>
    <m/>
    <m/>
    <x v="1"/>
    <n v="9"/>
    <x v="2"/>
    <n v="6"/>
    <x v="1"/>
    <n v="15"/>
    <m/>
    <m/>
    <m/>
    <m/>
    <m/>
    <s v="TESORERÍA"/>
    <s v="INFORMACIÓN FINANCIERA Y/O DE REPORTES FRAUDULENTOS"/>
    <m/>
    <m/>
    <m/>
    <m/>
    <m/>
    <m/>
    <m/>
    <m/>
    <m/>
    <s v="MUY ALTO-MEDIA"/>
  </r>
  <r>
    <x v="81"/>
    <d v="2023-05-10T00:00:00"/>
    <d v="2023-11-22T00:00:00"/>
    <s v="JEFD1"/>
    <s v="PAMA3"/>
    <x v="81"/>
    <m/>
    <x v="1"/>
    <m/>
    <m/>
    <m/>
    <x v="2"/>
    <x v="1"/>
    <m/>
    <m/>
    <x v="0"/>
    <n v="7"/>
    <x v="0"/>
    <n v="4"/>
    <x v="0"/>
    <n v="11"/>
    <m/>
    <m/>
    <m/>
    <m/>
    <m/>
    <s v="TESORERÍA"/>
    <s v="INFORMACIÓN FINANCIERA Y/O DE REPORTES FRAUDULENTOS"/>
    <m/>
    <m/>
    <m/>
    <m/>
    <m/>
    <m/>
    <m/>
    <m/>
    <m/>
    <s v="ALTO-BAJA"/>
  </r>
  <r>
    <x v="82"/>
    <d v="2023-05-10T00:00:00"/>
    <d v="2023-05-10T00:00:00"/>
    <s v="JEFD1"/>
    <s v="JEFD1"/>
    <x v="82"/>
    <m/>
    <x v="0"/>
    <m/>
    <m/>
    <m/>
    <x v="2"/>
    <x v="1"/>
    <m/>
    <m/>
    <x v="1"/>
    <n v="10"/>
    <x v="4"/>
    <n v="10"/>
    <x v="1"/>
    <n v="20"/>
    <m/>
    <m/>
    <m/>
    <m/>
    <m/>
    <s v="TESORERÍA"/>
    <s v="INFORMACIÓN FINANCIERA Y/O DE REPORTES FRAUDULENTOS"/>
    <m/>
    <m/>
    <m/>
    <m/>
    <m/>
    <m/>
    <m/>
    <m/>
    <m/>
    <s v="MUY ALTO-MUY ALTA"/>
  </r>
  <r>
    <x v="83"/>
    <d v="2023-05-10T00:00:00"/>
    <d v="2023-05-10T00:00:00"/>
    <s v="JEFD1"/>
    <s v="JEFD1"/>
    <x v="83"/>
    <m/>
    <x v="0"/>
    <m/>
    <m/>
    <m/>
    <x v="2"/>
    <x v="1"/>
    <m/>
    <m/>
    <x v="0"/>
    <n v="8"/>
    <x v="1"/>
    <n v="7"/>
    <x v="1"/>
    <n v="15"/>
    <m/>
    <m/>
    <m/>
    <m/>
    <m/>
    <s v="TESORERÍA"/>
    <s v="MALVERSACIÓN DE ACTIVOS"/>
    <m/>
    <m/>
    <m/>
    <m/>
    <m/>
    <m/>
    <m/>
    <m/>
    <m/>
    <s v="ALTO-ALTA"/>
  </r>
  <r>
    <x v="84"/>
    <d v="2023-05-10T00:00:00"/>
    <d v="2023-11-22T00:00:00"/>
    <s v="JEFD1"/>
    <s v="PAMA3"/>
    <x v="84"/>
    <m/>
    <x v="1"/>
    <m/>
    <m/>
    <m/>
    <x v="2"/>
    <x v="1"/>
    <m/>
    <m/>
    <x v="1"/>
    <n v="9"/>
    <x v="2"/>
    <n v="6"/>
    <x v="1"/>
    <n v="15"/>
    <m/>
    <m/>
    <m/>
    <m/>
    <m/>
    <s v="TESORERÍA"/>
    <s v="MALVERSACIÓN DE ACTIVOS"/>
    <m/>
    <m/>
    <m/>
    <m/>
    <m/>
    <m/>
    <m/>
    <m/>
    <m/>
    <s v="MUY ALTO-MEDIA"/>
  </r>
  <r>
    <x v="85"/>
    <d v="2023-05-10T00:00:00"/>
    <d v="2023-05-10T00:00:00"/>
    <s v="JEFD1"/>
    <s v="JEFD1"/>
    <x v="85"/>
    <m/>
    <x v="0"/>
    <m/>
    <m/>
    <m/>
    <x v="2"/>
    <x v="1"/>
    <m/>
    <m/>
    <x v="0"/>
    <n v="7"/>
    <x v="0"/>
    <n v="4"/>
    <x v="0"/>
    <n v="11"/>
    <m/>
    <m/>
    <m/>
    <m/>
    <m/>
    <s v="TESORERÍA"/>
    <s v="MALVERSACIÓN DE ACTIVOS"/>
    <m/>
    <m/>
    <m/>
    <m/>
    <m/>
    <m/>
    <m/>
    <m/>
    <m/>
    <s v="ALTO-BAJA"/>
  </r>
  <r>
    <x v="86"/>
    <d v="2023-05-10T00:00:00"/>
    <d v="2023-11-22T00:00:00"/>
    <s v="JEFD1"/>
    <s v="PAMA3"/>
    <x v="86"/>
    <m/>
    <x v="1"/>
    <m/>
    <m/>
    <m/>
    <x v="2"/>
    <x v="1"/>
    <m/>
    <m/>
    <x v="1"/>
    <n v="10"/>
    <x v="4"/>
    <n v="10"/>
    <x v="1"/>
    <n v="20"/>
    <m/>
    <m/>
    <m/>
    <m/>
    <m/>
    <s v="TESORERÍA"/>
    <s v="MALVERSACIÓN DE ACTIVOS"/>
    <m/>
    <m/>
    <m/>
    <m/>
    <m/>
    <m/>
    <m/>
    <m/>
    <m/>
    <s v="MUY ALTO-MUY ALTA"/>
  </r>
  <r>
    <x v="87"/>
    <d v="2023-05-10T00:00:00"/>
    <d v="2023-05-10T00:00:00"/>
    <s v="JEFD1"/>
    <s v="JEFD1"/>
    <x v="87"/>
    <m/>
    <x v="0"/>
    <m/>
    <m/>
    <m/>
    <x v="2"/>
    <x v="1"/>
    <m/>
    <m/>
    <x v="0"/>
    <n v="8"/>
    <x v="1"/>
    <n v="7"/>
    <x v="1"/>
    <n v="15"/>
    <m/>
    <m/>
    <m/>
    <m/>
    <m/>
    <s v="TESORERÍA"/>
    <s v="MALVERSACIÓN DE ACTIVOS"/>
    <m/>
    <m/>
    <m/>
    <m/>
    <m/>
    <m/>
    <m/>
    <m/>
    <m/>
    <s v="ALTO-ALTA"/>
  </r>
  <r>
    <x v="88"/>
    <d v="2023-05-10T00:00:00"/>
    <d v="2023-11-22T00:00:00"/>
    <s v="JEFD1"/>
    <s v="PAMA3"/>
    <x v="88"/>
    <m/>
    <x v="1"/>
    <m/>
    <m/>
    <m/>
    <x v="2"/>
    <x v="1"/>
    <m/>
    <m/>
    <x v="1"/>
    <n v="9"/>
    <x v="2"/>
    <n v="6"/>
    <x v="1"/>
    <n v="15"/>
    <m/>
    <m/>
    <m/>
    <m/>
    <m/>
    <s v="TESORERÍA"/>
    <s v="MALVERSACIÓN DE ACTIVOS"/>
    <m/>
    <m/>
    <m/>
    <m/>
    <m/>
    <m/>
    <m/>
    <m/>
    <m/>
    <s v="MUY ALTO-MEDIA"/>
  </r>
  <r>
    <x v="89"/>
    <d v="2023-05-10T00:00:00"/>
    <d v="2023-05-10T00:00:00"/>
    <s v="JEFD1"/>
    <s v="JEFD1"/>
    <x v="89"/>
    <m/>
    <x v="0"/>
    <m/>
    <m/>
    <m/>
    <x v="2"/>
    <x v="1"/>
    <m/>
    <m/>
    <x v="0"/>
    <n v="7"/>
    <x v="0"/>
    <n v="4"/>
    <x v="0"/>
    <n v="11"/>
    <m/>
    <m/>
    <m/>
    <m/>
    <m/>
    <s v="NÓMINA"/>
    <s v="OTROS RIESGOS"/>
    <m/>
    <m/>
    <m/>
    <m/>
    <m/>
    <m/>
    <m/>
    <m/>
    <m/>
    <s v="ALTO-BAJA"/>
  </r>
  <r>
    <x v="90"/>
    <d v="2023-05-10T00:00:00"/>
    <d v="2023-05-10T00:00:00"/>
    <s v="JEFD1"/>
    <s v="JEFD1"/>
    <x v="90"/>
    <m/>
    <x v="0"/>
    <m/>
    <m/>
    <m/>
    <x v="2"/>
    <x v="1"/>
    <m/>
    <m/>
    <x v="1"/>
    <n v="10"/>
    <x v="4"/>
    <n v="10"/>
    <x v="1"/>
    <n v="20"/>
    <m/>
    <m/>
    <m/>
    <m/>
    <m/>
    <s v="NÓMINA"/>
    <s v="OTROS RIESGOS"/>
    <m/>
    <m/>
    <m/>
    <m/>
    <m/>
    <m/>
    <m/>
    <m/>
    <m/>
    <s v="MUY ALTO-MUY ALTA"/>
  </r>
  <r>
    <x v="91"/>
    <d v="2023-05-10T00:00:00"/>
    <d v="2023-05-10T00:00:00"/>
    <s v="JEFD1"/>
    <s v="JEFD1"/>
    <x v="91"/>
    <m/>
    <x v="0"/>
    <m/>
    <m/>
    <m/>
    <x v="2"/>
    <x v="1"/>
    <m/>
    <m/>
    <x v="0"/>
    <n v="8"/>
    <x v="1"/>
    <n v="7"/>
    <x v="1"/>
    <n v="15"/>
    <m/>
    <m/>
    <m/>
    <m/>
    <m/>
    <s v="NÓMINA"/>
    <s v="OTROS RIESGOS"/>
    <m/>
    <m/>
    <m/>
    <m/>
    <m/>
    <m/>
    <m/>
    <m/>
    <m/>
    <s v="ALTO-ALTA"/>
  </r>
  <r>
    <x v="92"/>
    <d v="2023-05-10T00:00:00"/>
    <d v="2023-05-10T00:00:00"/>
    <s v="JEFD1"/>
    <s v="JEFD1"/>
    <x v="92"/>
    <m/>
    <x v="0"/>
    <m/>
    <m/>
    <m/>
    <x v="2"/>
    <x v="1"/>
    <m/>
    <m/>
    <x v="1"/>
    <n v="9"/>
    <x v="2"/>
    <n v="6"/>
    <x v="1"/>
    <n v="15"/>
    <m/>
    <m/>
    <m/>
    <m/>
    <m/>
    <s v="NÓMINA"/>
    <s v="OTROS RIESGOS"/>
    <m/>
    <m/>
    <m/>
    <m/>
    <m/>
    <m/>
    <m/>
    <m/>
    <m/>
    <s v="MUY ALTO-MEDIA"/>
  </r>
  <r>
    <x v="93"/>
    <d v="2023-05-10T00:00:00"/>
    <d v="2023-05-10T00:00:00"/>
    <s v="JEFD1"/>
    <s v="JEFD1"/>
    <x v="93"/>
    <m/>
    <x v="0"/>
    <m/>
    <m/>
    <m/>
    <x v="2"/>
    <x v="1"/>
    <m/>
    <m/>
    <x v="0"/>
    <n v="7"/>
    <x v="0"/>
    <n v="4"/>
    <x v="0"/>
    <n v="11"/>
    <m/>
    <m/>
    <m/>
    <m/>
    <m/>
    <s v="NÓMINA"/>
    <s v="OTROS RIESGOS"/>
    <m/>
    <m/>
    <m/>
    <m/>
    <m/>
    <m/>
    <m/>
    <m/>
    <m/>
    <s v="ALTO-BAJA"/>
  </r>
  <r>
    <x v="94"/>
    <d v="2023-05-10T00:00:00"/>
    <d v="2023-05-10T00:00:00"/>
    <s v="JEFD1"/>
    <s v="JEFD1"/>
    <x v="94"/>
    <m/>
    <x v="0"/>
    <m/>
    <m/>
    <m/>
    <x v="2"/>
    <x v="1"/>
    <m/>
    <m/>
    <x v="1"/>
    <n v="10"/>
    <x v="4"/>
    <n v="10"/>
    <x v="1"/>
    <n v="20"/>
    <m/>
    <m/>
    <m/>
    <m/>
    <m/>
    <s v="NÓMINA"/>
    <s v="REVELACIÓN DE INFORMACIÓN CONFIDENCIAL"/>
    <m/>
    <m/>
    <m/>
    <m/>
    <m/>
    <m/>
    <m/>
    <m/>
    <m/>
    <s v="MUY ALTO-MUY ALTA"/>
  </r>
  <r>
    <x v="95"/>
    <d v="2023-05-10T00:00:00"/>
    <d v="2023-05-10T00:00:00"/>
    <s v="JEFD1"/>
    <s v="JEFD1"/>
    <x v="95"/>
    <m/>
    <x v="0"/>
    <m/>
    <m/>
    <m/>
    <x v="2"/>
    <x v="1"/>
    <m/>
    <m/>
    <x v="0"/>
    <n v="8"/>
    <x v="1"/>
    <n v="7"/>
    <x v="1"/>
    <n v="15"/>
    <m/>
    <m/>
    <m/>
    <m/>
    <m/>
    <s v="NÓMINA"/>
    <s v="REVELACIÓN DE INFORMACIÓN CONFIDENCIAL"/>
    <m/>
    <m/>
    <m/>
    <m/>
    <m/>
    <m/>
    <m/>
    <m/>
    <m/>
    <s v="ALTO-ALTA"/>
  </r>
  <r>
    <x v="96"/>
    <d v="2023-05-10T00:00:00"/>
    <d v="2023-05-10T00:00:00"/>
    <s v="JEFD1"/>
    <s v="JEFD1"/>
    <x v="96"/>
    <m/>
    <x v="0"/>
    <m/>
    <m/>
    <m/>
    <x v="2"/>
    <x v="1"/>
    <m/>
    <m/>
    <x v="1"/>
    <n v="9"/>
    <x v="2"/>
    <n v="6"/>
    <x v="1"/>
    <n v="15"/>
    <m/>
    <m/>
    <m/>
    <m/>
    <m/>
    <s v="NÓMINA"/>
    <s v="REVELACIÓN DE INFORMACIÓN CONFIDENCIAL"/>
    <m/>
    <m/>
    <m/>
    <m/>
    <m/>
    <m/>
    <m/>
    <m/>
    <m/>
    <s v="MUY ALTO-MEDIA"/>
  </r>
  <r>
    <x v="97"/>
    <d v="2023-05-10T00:00:00"/>
    <d v="2023-05-10T00:00:00"/>
    <s v="JEFD1"/>
    <s v="JEFD1"/>
    <x v="97"/>
    <m/>
    <x v="0"/>
    <m/>
    <m/>
    <m/>
    <x v="2"/>
    <x v="1"/>
    <m/>
    <m/>
    <x v="0"/>
    <n v="7"/>
    <x v="0"/>
    <n v="4"/>
    <x v="0"/>
    <n v="11"/>
    <m/>
    <m/>
    <m/>
    <m/>
    <m/>
    <s v="NÓMINA"/>
    <s v="REVELACIÓN DE INFORMACIÓN CONFIDENCIAL"/>
    <m/>
    <m/>
    <m/>
    <m/>
    <m/>
    <m/>
    <m/>
    <m/>
    <m/>
    <s v="ALTO-BAJA"/>
  </r>
  <r>
    <x v="98"/>
    <d v="2023-05-10T00:00:00"/>
    <d v="2023-11-22T00:00:00"/>
    <s v="JEFD1"/>
    <s v="PAMA3"/>
    <x v="98"/>
    <m/>
    <x v="1"/>
    <m/>
    <m/>
    <m/>
    <x v="2"/>
    <x v="1"/>
    <m/>
    <m/>
    <x v="1"/>
    <n v="10"/>
    <x v="4"/>
    <n v="10"/>
    <x v="1"/>
    <n v="20"/>
    <m/>
    <m/>
    <m/>
    <m/>
    <m/>
    <s v="NÓMINA"/>
    <s v="LAVADO DE ACTIVOS"/>
    <m/>
    <m/>
    <m/>
    <m/>
    <m/>
    <m/>
    <m/>
    <m/>
    <m/>
    <s v="MUY ALTO-MUY ALTA"/>
  </r>
  <r>
    <x v="99"/>
    <d v="2023-05-10T00:00:00"/>
    <d v="2023-11-22T00:00:00"/>
    <s v="JEFD1"/>
    <s v="PAMA3"/>
    <x v="99"/>
    <m/>
    <x v="1"/>
    <m/>
    <m/>
    <m/>
    <x v="2"/>
    <x v="1"/>
    <m/>
    <m/>
    <x v="0"/>
    <n v="8"/>
    <x v="1"/>
    <n v="7"/>
    <x v="1"/>
    <n v="15"/>
    <m/>
    <m/>
    <m/>
    <m/>
    <m/>
    <s v="NÓMINA"/>
    <s v="LAVADO DE ACTIVOS"/>
    <m/>
    <m/>
    <m/>
    <m/>
    <m/>
    <m/>
    <m/>
    <m/>
    <m/>
    <s v="ALTO-ALTA"/>
  </r>
  <r>
    <x v="100"/>
    <d v="2023-05-10T00:00:00"/>
    <d v="2023-05-10T00:00:00"/>
    <s v="JEFD1"/>
    <s v="JEFD1"/>
    <x v="100"/>
    <m/>
    <x v="0"/>
    <m/>
    <m/>
    <m/>
    <x v="2"/>
    <x v="1"/>
    <m/>
    <m/>
    <x v="1"/>
    <n v="9"/>
    <x v="2"/>
    <n v="6"/>
    <x v="1"/>
    <n v="15"/>
    <m/>
    <m/>
    <m/>
    <m/>
    <m/>
    <s v="NÓMINA"/>
    <s v="LAVADO DE ACTIVOS"/>
    <m/>
    <m/>
    <m/>
    <m/>
    <m/>
    <m/>
    <m/>
    <m/>
    <m/>
    <s v="MUY ALTO-MEDIA"/>
  </r>
  <r>
    <x v="101"/>
    <d v="2023-05-10T00:00:00"/>
    <d v="2023-11-22T00:00:00"/>
    <s v="JEFD1"/>
    <s v="PAMA3"/>
    <x v="101"/>
    <m/>
    <x v="1"/>
    <m/>
    <m/>
    <m/>
    <x v="2"/>
    <x v="1"/>
    <m/>
    <m/>
    <x v="0"/>
    <n v="7"/>
    <x v="0"/>
    <n v="4"/>
    <x v="0"/>
    <n v="11"/>
    <m/>
    <m/>
    <m/>
    <m/>
    <m/>
    <s v="NÓMINA"/>
    <s v="LAVADO DE ACTIVOS"/>
    <m/>
    <m/>
    <m/>
    <m/>
    <m/>
    <m/>
    <m/>
    <m/>
    <m/>
    <s v="ALTO-BAJA"/>
  </r>
  <r>
    <x v="102"/>
    <d v="2023-05-10T00:00:00"/>
    <d v="2023-05-10T00:00:00"/>
    <s v="JEFD1"/>
    <s v="JEFD1"/>
    <x v="102"/>
    <m/>
    <x v="0"/>
    <m/>
    <m/>
    <m/>
    <x v="2"/>
    <x v="1"/>
    <m/>
    <m/>
    <x v="1"/>
    <n v="10"/>
    <x v="4"/>
    <n v="10"/>
    <x v="1"/>
    <n v="20"/>
    <m/>
    <m/>
    <m/>
    <m/>
    <m/>
    <s v="NÓMINA"/>
    <s v="SOBORNOS"/>
    <m/>
    <m/>
    <m/>
    <m/>
    <m/>
    <m/>
    <m/>
    <m/>
    <m/>
    <s v="MUY ALTO-MUY ALTA"/>
  </r>
  <r>
    <x v="103"/>
    <d v="2023-05-10T00:00:00"/>
    <d v="2023-11-22T00:00:00"/>
    <s v="JEFD1"/>
    <s v="PAMA3"/>
    <x v="103"/>
    <m/>
    <x v="1"/>
    <m/>
    <m/>
    <m/>
    <x v="2"/>
    <x v="1"/>
    <m/>
    <m/>
    <x v="0"/>
    <n v="8"/>
    <x v="1"/>
    <n v="7"/>
    <x v="1"/>
    <n v="15"/>
    <m/>
    <m/>
    <m/>
    <m/>
    <m/>
    <s v="NÓMINA"/>
    <s v="SOBORNOS"/>
    <m/>
    <m/>
    <m/>
    <m/>
    <m/>
    <m/>
    <m/>
    <m/>
    <m/>
    <s v="ALTO-ALTA"/>
  </r>
  <r>
    <x v="104"/>
    <d v="2023-05-10T00:00:00"/>
    <d v="2023-05-10T00:00:00"/>
    <s v="JEFD1"/>
    <s v="JEFD1"/>
    <x v="104"/>
    <m/>
    <x v="0"/>
    <m/>
    <m/>
    <m/>
    <x v="2"/>
    <x v="1"/>
    <m/>
    <m/>
    <x v="1"/>
    <n v="9"/>
    <x v="2"/>
    <n v="6"/>
    <x v="1"/>
    <n v="15"/>
    <m/>
    <m/>
    <m/>
    <m/>
    <m/>
    <s v="NÓMINA"/>
    <s v="SOBORNOS"/>
    <m/>
    <m/>
    <m/>
    <m/>
    <m/>
    <m/>
    <m/>
    <m/>
    <m/>
    <s v="MUY ALTO-MEDIA"/>
  </r>
  <r>
    <x v="105"/>
    <d v="2023-05-10T00:00:00"/>
    <d v="2023-05-10T00:00:00"/>
    <s v="JEFD1"/>
    <s v="JEFD1"/>
    <x v="105"/>
    <m/>
    <x v="0"/>
    <m/>
    <m/>
    <m/>
    <x v="2"/>
    <x v="1"/>
    <m/>
    <m/>
    <x v="0"/>
    <n v="7"/>
    <x v="0"/>
    <n v="4"/>
    <x v="0"/>
    <n v="11"/>
    <m/>
    <m/>
    <m/>
    <m/>
    <m/>
    <s v="NÓMINA"/>
    <s v="SOBORNOS"/>
    <m/>
    <m/>
    <m/>
    <m/>
    <m/>
    <m/>
    <m/>
    <m/>
    <m/>
    <s v="ALTO-BAJA"/>
  </r>
  <r>
    <x v="106"/>
    <d v="2023-05-10T00:00:00"/>
    <d v="2023-05-10T00:00:00"/>
    <s v="JEFD1"/>
    <s v="JEFD1"/>
    <x v="106"/>
    <m/>
    <x v="0"/>
    <m/>
    <m/>
    <m/>
    <x v="2"/>
    <x v="1"/>
    <m/>
    <m/>
    <x v="1"/>
    <n v="10"/>
    <x v="4"/>
    <n v="10"/>
    <x v="1"/>
    <n v="20"/>
    <m/>
    <m/>
    <m/>
    <m/>
    <m/>
    <s v="NÓMINA"/>
    <s v="SOBORNOS"/>
    <m/>
    <m/>
    <m/>
    <m/>
    <m/>
    <m/>
    <m/>
    <m/>
    <m/>
    <s v="MUY ALTO-MUY ALTA"/>
  </r>
  <r>
    <x v="107"/>
    <d v="2023-05-10T00:00:00"/>
    <d v="2023-05-10T00:00:00"/>
    <s v="JEFD1"/>
    <s v="JEFD1"/>
    <x v="107"/>
    <m/>
    <x v="0"/>
    <m/>
    <m/>
    <m/>
    <x v="2"/>
    <x v="1"/>
    <m/>
    <m/>
    <x v="0"/>
    <n v="8"/>
    <x v="1"/>
    <n v="7"/>
    <x v="1"/>
    <n v="15"/>
    <m/>
    <m/>
    <m/>
    <m/>
    <m/>
    <s v="NÓMINA"/>
    <s v="INFORMACIÓN FINANCIERA Y/O DE REPORTES FRAUDULENTOS"/>
    <m/>
    <m/>
    <m/>
    <m/>
    <m/>
    <m/>
    <m/>
    <m/>
    <m/>
    <s v="ALTO-ALTA"/>
  </r>
  <r>
    <x v="108"/>
    <d v="2023-05-10T00:00:00"/>
    <d v="2023-05-10T00:00:00"/>
    <s v="JEFD1"/>
    <s v="JEFD1"/>
    <x v="108"/>
    <m/>
    <x v="0"/>
    <m/>
    <m/>
    <m/>
    <x v="2"/>
    <x v="1"/>
    <m/>
    <m/>
    <x v="1"/>
    <n v="9"/>
    <x v="2"/>
    <n v="6"/>
    <x v="1"/>
    <n v="15"/>
    <m/>
    <m/>
    <m/>
    <m/>
    <m/>
    <s v="NÓMINA"/>
    <s v="INFORMACIÓN FINANCIERA Y/O DE REPORTES FRAUDULENTOS"/>
    <m/>
    <m/>
    <m/>
    <m/>
    <m/>
    <m/>
    <m/>
    <m/>
    <m/>
    <s v="MUY ALTO-MEDIA"/>
  </r>
  <r>
    <x v="109"/>
    <d v="2023-05-10T00:00:00"/>
    <d v="2023-11-22T00:00:00"/>
    <s v="JEFD1"/>
    <s v="PAMA3"/>
    <x v="109"/>
    <m/>
    <x v="1"/>
    <m/>
    <m/>
    <m/>
    <x v="2"/>
    <x v="1"/>
    <m/>
    <m/>
    <x v="0"/>
    <n v="7"/>
    <x v="0"/>
    <n v="4"/>
    <x v="0"/>
    <n v="11"/>
    <m/>
    <m/>
    <m/>
    <m/>
    <m/>
    <s v="NÓMINA"/>
    <s v="INFORMACIÓN FINANCIERA Y/O DE REPORTES FRAUDULENTOS"/>
    <m/>
    <m/>
    <m/>
    <m/>
    <m/>
    <m/>
    <m/>
    <m/>
    <m/>
    <s v="ALTO-BAJA"/>
  </r>
  <r>
    <x v="110"/>
    <d v="2023-05-10T00:00:00"/>
    <d v="2023-11-22T00:00:00"/>
    <s v="JEFD1"/>
    <s v="PAMA3"/>
    <x v="110"/>
    <m/>
    <x v="1"/>
    <m/>
    <m/>
    <m/>
    <x v="2"/>
    <x v="1"/>
    <m/>
    <m/>
    <x v="1"/>
    <n v="10"/>
    <x v="4"/>
    <n v="10"/>
    <x v="1"/>
    <n v="20"/>
    <m/>
    <m/>
    <m/>
    <m/>
    <m/>
    <s v="NÓMINA"/>
    <s v="INFORMACIÓN FINANCIERA Y/O DE REPORTES FRAUDULENTOS"/>
    <m/>
    <m/>
    <m/>
    <m/>
    <m/>
    <m/>
    <m/>
    <m/>
    <m/>
    <s v="MUY ALTO-MUY ALTA"/>
  </r>
  <r>
    <x v="111"/>
    <d v="2023-05-10T00:00:00"/>
    <d v="2023-05-10T00:00:00"/>
    <s v="JEFD1"/>
    <s v="JEFD1"/>
    <x v="111"/>
    <m/>
    <x v="0"/>
    <m/>
    <m/>
    <m/>
    <x v="2"/>
    <x v="1"/>
    <m/>
    <m/>
    <x v="0"/>
    <n v="8"/>
    <x v="1"/>
    <n v="7"/>
    <x v="1"/>
    <n v="15"/>
    <m/>
    <m/>
    <m/>
    <m/>
    <m/>
    <s v="NÓMINA"/>
    <s v="MALVERSACIÓN DE ACTIVOS"/>
    <m/>
    <m/>
    <m/>
    <m/>
    <m/>
    <m/>
    <m/>
    <m/>
    <m/>
    <s v="ALTO-ALTA"/>
  </r>
  <r>
    <x v="112"/>
    <d v="2023-05-10T00:00:00"/>
    <d v="2023-05-10T00:00:00"/>
    <s v="JEFD1"/>
    <s v="JEFD1"/>
    <x v="112"/>
    <m/>
    <x v="0"/>
    <m/>
    <m/>
    <m/>
    <x v="2"/>
    <x v="1"/>
    <m/>
    <m/>
    <x v="1"/>
    <n v="9"/>
    <x v="2"/>
    <n v="6"/>
    <x v="1"/>
    <n v="15"/>
    <m/>
    <m/>
    <m/>
    <m/>
    <m/>
    <s v="NÓMINA"/>
    <s v="MALVERSACIÓN DE ACTIVOS"/>
    <m/>
    <m/>
    <m/>
    <m/>
    <m/>
    <m/>
    <m/>
    <m/>
    <m/>
    <s v="MUY ALTO-MEDIA"/>
  </r>
  <r>
    <x v="113"/>
    <d v="2023-05-10T00:00:00"/>
    <d v="2023-05-10T00:00:00"/>
    <s v="JEFD1"/>
    <s v="JEFD1"/>
    <x v="113"/>
    <m/>
    <x v="0"/>
    <m/>
    <m/>
    <m/>
    <x v="2"/>
    <x v="1"/>
    <m/>
    <m/>
    <x v="0"/>
    <n v="7"/>
    <x v="0"/>
    <n v="4"/>
    <x v="0"/>
    <n v="11"/>
    <m/>
    <m/>
    <m/>
    <m/>
    <m/>
    <s v="NÓMINA"/>
    <s v="MALVERSACIÓN DE ACTIVOS"/>
    <m/>
    <m/>
    <m/>
    <m/>
    <m/>
    <m/>
    <m/>
    <m/>
    <m/>
    <s v="ALTO-BAJA"/>
  </r>
  <r>
    <x v="114"/>
    <d v="2023-05-10T00:00:00"/>
    <d v="2023-05-10T00:00:00"/>
    <s v="JEFD1"/>
    <s v="JEFD1"/>
    <x v="114"/>
    <m/>
    <x v="0"/>
    <m/>
    <m/>
    <m/>
    <x v="2"/>
    <x v="1"/>
    <m/>
    <m/>
    <x v="1"/>
    <n v="10"/>
    <x v="4"/>
    <n v="10"/>
    <x v="1"/>
    <n v="20"/>
    <m/>
    <m/>
    <m/>
    <m/>
    <m/>
    <s v="NÓMINA"/>
    <s v="MALVERSACIÓN DE ACTIVOS"/>
    <m/>
    <m/>
    <m/>
    <m/>
    <m/>
    <m/>
    <m/>
    <m/>
    <m/>
    <s v="MUY ALTO-MUY ALTA"/>
  </r>
  <r>
    <x v="115"/>
    <d v="2023-05-10T00:00:00"/>
    <d v="2023-05-10T00:00:00"/>
    <s v="JEFD1"/>
    <s v="JEFD1"/>
    <x v="115"/>
    <m/>
    <x v="0"/>
    <m/>
    <m/>
    <m/>
    <x v="2"/>
    <x v="1"/>
    <m/>
    <m/>
    <x v="0"/>
    <n v="8"/>
    <x v="1"/>
    <n v="7"/>
    <x v="1"/>
    <n v="15"/>
    <m/>
    <m/>
    <m/>
    <m/>
    <m/>
    <s v="NÓMINA"/>
    <s v="MALVERSACIÓN DE ACTIVOS"/>
    <m/>
    <m/>
    <m/>
    <m/>
    <m/>
    <m/>
    <m/>
    <m/>
    <m/>
    <s v="ALTO-ALTA"/>
  </r>
  <r>
    <x v="116"/>
    <d v="2023-05-10T00:00:00"/>
    <d v="2023-05-10T00:00:00"/>
    <s v="JEFD1"/>
    <s v="JEFD1"/>
    <x v="116"/>
    <m/>
    <x v="0"/>
    <m/>
    <m/>
    <m/>
    <x v="2"/>
    <x v="1"/>
    <m/>
    <m/>
    <x v="1"/>
    <n v="9"/>
    <x v="2"/>
    <n v="6"/>
    <x v="1"/>
    <n v="15"/>
    <m/>
    <m/>
    <m/>
    <m/>
    <m/>
    <s v="NÓMINA"/>
    <s v="MALVERSACIÓN DE ACTIVOS"/>
    <m/>
    <m/>
    <m/>
    <m/>
    <m/>
    <m/>
    <m/>
    <m/>
    <m/>
    <s v="MUY ALTO-MEDIA"/>
  </r>
  <r>
    <x v="117"/>
    <d v="2023-05-10T00:00:00"/>
    <d v="2023-05-10T00:00:00"/>
    <s v="JEFD1"/>
    <s v="JEFD1"/>
    <x v="117"/>
    <m/>
    <x v="0"/>
    <m/>
    <m/>
    <m/>
    <x v="2"/>
    <x v="1"/>
    <m/>
    <m/>
    <x v="0"/>
    <n v="7"/>
    <x v="0"/>
    <n v="4"/>
    <x v="0"/>
    <n v="11"/>
    <m/>
    <m/>
    <m/>
    <m/>
    <m/>
    <s v="INVENTARIOS"/>
    <s v="OTROS RIESGOS"/>
    <m/>
    <m/>
    <m/>
    <m/>
    <m/>
    <m/>
    <m/>
    <m/>
    <m/>
    <s v="ALTO-BAJA"/>
  </r>
  <r>
    <x v="118"/>
    <d v="2023-05-10T00:00:00"/>
    <d v="2023-05-10T00:00:00"/>
    <s v="JEFD1"/>
    <s v="JEFD1"/>
    <x v="118"/>
    <m/>
    <x v="0"/>
    <m/>
    <m/>
    <m/>
    <x v="2"/>
    <x v="1"/>
    <m/>
    <m/>
    <x v="1"/>
    <n v="10"/>
    <x v="4"/>
    <n v="10"/>
    <x v="1"/>
    <n v="20"/>
    <m/>
    <m/>
    <m/>
    <m/>
    <m/>
    <s v="INVENTARIOS"/>
    <s v="OTROS RIESGOS"/>
    <m/>
    <m/>
    <m/>
    <m/>
    <m/>
    <m/>
    <m/>
    <m/>
    <m/>
    <s v="MUY ALTO-MUY ALTA"/>
  </r>
  <r>
    <x v="119"/>
    <d v="2023-05-10T00:00:00"/>
    <d v="2023-05-10T00:00:00"/>
    <s v="JEFD1"/>
    <s v="JEFD1"/>
    <x v="119"/>
    <m/>
    <x v="0"/>
    <m/>
    <m/>
    <m/>
    <x v="2"/>
    <x v="1"/>
    <m/>
    <m/>
    <x v="0"/>
    <n v="8"/>
    <x v="1"/>
    <n v="7"/>
    <x v="1"/>
    <n v="15"/>
    <m/>
    <m/>
    <m/>
    <m/>
    <m/>
    <s v="INVENTARIOS"/>
    <s v="OTROS RIESGOS"/>
    <m/>
    <m/>
    <m/>
    <m/>
    <m/>
    <m/>
    <m/>
    <m/>
    <m/>
    <s v="ALTO-ALTA"/>
  </r>
  <r>
    <x v="120"/>
    <d v="2023-05-10T00:00:00"/>
    <d v="2023-05-10T00:00:00"/>
    <s v="JEFD1"/>
    <s v="JEFD1"/>
    <x v="120"/>
    <m/>
    <x v="0"/>
    <m/>
    <m/>
    <m/>
    <x v="2"/>
    <x v="1"/>
    <m/>
    <m/>
    <x v="1"/>
    <n v="9"/>
    <x v="2"/>
    <n v="6"/>
    <x v="1"/>
    <n v="15"/>
    <m/>
    <m/>
    <m/>
    <m/>
    <m/>
    <s v="INVENTARIOS"/>
    <s v="OTROS RIESGOS"/>
    <m/>
    <m/>
    <m/>
    <m/>
    <m/>
    <m/>
    <m/>
    <m/>
    <m/>
    <s v="MUY ALTO-MEDIA"/>
  </r>
  <r>
    <x v="121"/>
    <d v="2023-05-10T00:00:00"/>
    <d v="2023-08-31T00:00:00"/>
    <s v="JEFD1"/>
    <s v="PAMA3"/>
    <x v="121"/>
    <s v=""/>
    <x v="0"/>
    <s v=""/>
    <s v=""/>
    <s v=""/>
    <x v="2"/>
    <x v="0"/>
    <s v=""/>
    <s v=""/>
    <x v="0"/>
    <s v="7"/>
    <x v="0"/>
    <s v="4"/>
    <x v="0"/>
    <s v="11"/>
    <s v=""/>
    <s v=""/>
    <s v=""/>
    <s v=""/>
    <s v=""/>
    <s v="INVENTARIOS"/>
    <s v="REVELACIÓN DE INFORMACIÓN CONFIDENCIAL"/>
    <s v=""/>
    <s v=""/>
    <m/>
    <m/>
    <s v=""/>
    <m/>
    <m/>
    <m/>
    <m/>
    <s v="ALTO-BAJA"/>
  </r>
  <r>
    <x v="122"/>
    <d v="2023-05-10T00:00:00"/>
    <d v="2023-05-10T00:00:00"/>
    <s v="JEFD1"/>
    <s v="JEFD1"/>
    <x v="122"/>
    <m/>
    <x v="0"/>
    <m/>
    <m/>
    <m/>
    <x v="2"/>
    <x v="1"/>
    <m/>
    <m/>
    <x v="1"/>
    <n v="10"/>
    <x v="4"/>
    <n v="10"/>
    <x v="1"/>
    <n v="20"/>
    <m/>
    <m/>
    <m/>
    <m/>
    <m/>
    <s v="INVENTARIOS"/>
    <s v="REVELACIÓN DE INFORMACIÓN CONFIDENCIAL"/>
    <m/>
    <m/>
    <m/>
    <m/>
    <m/>
    <m/>
    <m/>
    <m/>
    <m/>
    <s v="MUY ALTO-MUY ALTA"/>
  </r>
  <r>
    <x v="123"/>
    <d v="2023-05-10T00:00:00"/>
    <d v="2023-05-10T00:00:00"/>
    <s v="JEFD1"/>
    <s v="JEFD1"/>
    <x v="123"/>
    <m/>
    <x v="0"/>
    <m/>
    <m/>
    <m/>
    <x v="2"/>
    <x v="1"/>
    <m/>
    <m/>
    <x v="0"/>
    <n v="8"/>
    <x v="1"/>
    <n v="7"/>
    <x v="1"/>
    <n v="15"/>
    <m/>
    <m/>
    <m/>
    <m/>
    <m/>
    <s v="INVENTARIOS"/>
    <s v="REVELACIÓN DE INFORMACIÓN CONFIDENCIAL"/>
    <m/>
    <m/>
    <m/>
    <m/>
    <m/>
    <m/>
    <m/>
    <m/>
    <m/>
    <s v="ALTO-ALTA"/>
  </r>
  <r>
    <x v="124"/>
    <d v="2023-05-10T00:00:00"/>
    <d v="2023-05-10T00:00:00"/>
    <s v="JEFD1"/>
    <s v="JEFD1"/>
    <x v="124"/>
    <m/>
    <x v="0"/>
    <m/>
    <m/>
    <m/>
    <x v="2"/>
    <x v="1"/>
    <m/>
    <m/>
    <x v="1"/>
    <n v="9"/>
    <x v="2"/>
    <n v="6"/>
    <x v="1"/>
    <n v="15"/>
    <m/>
    <m/>
    <m/>
    <m/>
    <m/>
    <s v="INVENTARIOS"/>
    <s v="REVELACIÓN DE INFORMACIÓN CONFIDENCIAL"/>
    <m/>
    <m/>
    <m/>
    <m/>
    <m/>
    <m/>
    <m/>
    <m/>
    <m/>
    <s v="MUY ALTO-MEDIA"/>
  </r>
  <r>
    <x v="125"/>
    <d v="2023-05-10T00:00:00"/>
    <d v="2023-11-22T00:00:00"/>
    <s v="JEFD1"/>
    <s v="PAMA3"/>
    <x v="125"/>
    <m/>
    <x v="1"/>
    <m/>
    <m/>
    <m/>
    <x v="2"/>
    <x v="1"/>
    <m/>
    <m/>
    <x v="0"/>
    <n v="7"/>
    <x v="0"/>
    <n v="4"/>
    <x v="0"/>
    <n v="11"/>
    <m/>
    <m/>
    <m/>
    <m/>
    <m/>
    <s v="INVENTARIOS"/>
    <s v="LAVADO DE ACTIVOS"/>
    <m/>
    <m/>
    <m/>
    <m/>
    <m/>
    <m/>
    <m/>
    <m/>
    <m/>
    <s v="ALTO-BAJA"/>
  </r>
  <r>
    <x v="126"/>
    <d v="2023-05-10T00:00:00"/>
    <d v="2023-11-22T00:00:00"/>
    <s v="JEFD1"/>
    <s v="PAMA3"/>
    <x v="126"/>
    <m/>
    <x v="1"/>
    <m/>
    <m/>
    <m/>
    <x v="2"/>
    <x v="1"/>
    <m/>
    <m/>
    <x v="1"/>
    <n v="10"/>
    <x v="4"/>
    <n v="10"/>
    <x v="1"/>
    <n v="20"/>
    <m/>
    <m/>
    <m/>
    <m/>
    <m/>
    <s v="INVENTARIOS"/>
    <s v="LAVADO DE ACTIVOS"/>
    <m/>
    <m/>
    <m/>
    <m/>
    <m/>
    <m/>
    <m/>
    <m/>
    <m/>
    <s v="MUY ALTO-MUY ALTA"/>
  </r>
  <r>
    <x v="127"/>
    <d v="2023-05-10T00:00:00"/>
    <d v="2023-11-22T00:00:00"/>
    <s v="JEFD1"/>
    <s v="PAMA3"/>
    <x v="127"/>
    <m/>
    <x v="1"/>
    <m/>
    <m/>
    <m/>
    <x v="2"/>
    <x v="1"/>
    <m/>
    <m/>
    <x v="0"/>
    <n v="8"/>
    <x v="1"/>
    <n v="7"/>
    <x v="1"/>
    <n v="15"/>
    <m/>
    <m/>
    <m/>
    <m/>
    <m/>
    <s v="INVENTARIOS"/>
    <s v="LAVADO DE ACTIVOS"/>
    <m/>
    <m/>
    <m/>
    <m/>
    <m/>
    <m/>
    <m/>
    <m/>
    <m/>
    <s v="ALTO-ALTA"/>
  </r>
  <r>
    <x v="128"/>
    <d v="2023-05-10T00:00:00"/>
    <d v="2023-11-22T00:00:00"/>
    <s v="JEFD1"/>
    <s v="PAMA3"/>
    <x v="128"/>
    <m/>
    <x v="1"/>
    <m/>
    <m/>
    <m/>
    <x v="2"/>
    <x v="1"/>
    <m/>
    <m/>
    <x v="1"/>
    <n v="9"/>
    <x v="2"/>
    <n v="6"/>
    <x v="1"/>
    <n v="15"/>
    <m/>
    <m/>
    <m/>
    <m/>
    <m/>
    <s v="INVENTARIOS"/>
    <s v="LAVADO DE ACTIVOS"/>
    <m/>
    <m/>
    <m/>
    <m/>
    <m/>
    <m/>
    <m/>
    <m/>
    <m/>
    <s v="MUY ALTO-MEDIA"/>
  </r>
  <r>
    <x v="129"/>
    <d v="2023-05-10T00:00:00"/>
    <d v="2023-11-22T00:00:00"/>
    <s v="JEFD1"/>
    <s v="PAMA3"/>
    <x v="129"/>
    <m/>
    <x v="1"/>
    <m/>
    <m/>
    <m/>
    <x v="2"/>
    <x v="1"/>
    <m/>
    <m/>
    <x v="0"/>
    <n v="7"/>
    <x v="0"/>
    <n v="4"/>
    <x v="0"/>
    <n v="11"/>
    <m/>
    <m/>
    <m/>
    <m/>
    <m/>
    <s v="INVENTARIOS"/>
    <s v="SOBORNOS"/>
    <m/>
    <m/>
    <m/>
    <m/>
    <m/>
    <m/>
    <m/>
    <m/>
    <m/>
    <s v="ALTO-BAJA"/>
  </r>
  <r>
    <x v="130"/>
    <d v="2023-05-10T00:00:00"/>
    <d v="2023-05-10T00:00:00"/>
    <s v="JEFD1"/>
    <s v="JEFD1"/>
    <x v="130"/>
    <m/>
    <x v="0"/>
    <m/>
    <m/>
    <m/>
    <x v="2"/>
    <x v="1"/>
    <m/>
    <m/>
    <x v="1"/>
    <n v="10"/>
    <x v="4"/>
    <n v="10"/>
    <x v="1"/>
    <n v="20"/>
    <m/>
    <m/>
    <m/>
    <m/>
    <m/>
    <s v="INVENTARIOS"/>
    <s v="SOBORNOS"/>
    <m/>
    <m/>
    <m/>
    <m/>
    <m/>
    <m/>
    <m/>
    <m/>
    <m/>
    <s v="MUY ALTO-MUY ALTA"/>
  </r>
  <r>
    <x v="131"/>
    <d v="2023-05-10T00:00:00"/>
    <d v="2023-05-10T00:00:00"/>
    <s v="JEFD1"/>
    <s v="JEFD1"/>
    <x v="131"/>
    <m/>
    <x v="0"/>
    <m/>
    <m/>
    <m/>
    <x v="2"/>
    <x v="1"/>
    <m/>
    <m/>
    <x v="0"/>
    <n v="8"/>
    <x v="1"/>
    <n v="7"/>
    <x v="1"/>
    <n v="15"/>
    <m/>
    <m/>
    <m/>
    <m/>
    <m/>
    <s v="INVENTARIOS"/>
    <s v="SOBORNOS"/>
    <m/>
    <m/>
    <m/>
    <m/>
    <m/>
    <m/>
    <m/>
    <m/>
    <m/>
    <s v="ALTO-ALTA"/>
  </r>
  <r>
    <x v="132"/>
    <d v="2023-05-10T00:00:00"/>
    <d v="2023-05-10T00:00:00"/>
    <s v="JEFD1"/>
    <s v="JEFD1"/>
    <x v="132"/>
    <m/>
    <x v="0"/>
    <m/>
    <m/>
    <m/>
    <x v="2"/>
    <x v="1"/>
    <m/>
    <m/>
    <x v="1"/>
    <n v="9"/>
    <x v="2"/>
    <n v="6"/>
    <x v="1"/>
    <n v="15"/>
    <m/>
    <m/>
    <m/>
    <m/>
    <m/>
    <s v="INVENTARIOS"/>
    <s v="SOBORNOS"/>
    <m/>
    <m/>
    <m/>
    <m/>
    <m/>
    <m/>
    <m/>
    <m/>
    <m/>
    <s v="MUY ALTO-MEDIA"/>
  </r>
  <r>
    <x v="133"/>
    <d v="2023-05-10T00:00:00"/>
    <d v="2023-05-10T00:00:00"/>
    <s v="JEFD1"/>
    <s v="JEFD1"/>
    <x v="133"/>
    <m/>
    <x v="0"/>
    <m/>
    <m/>
    <m/>
    <x v="2"/>
    <x v="1"/>
    <m/>
    <m/>
    <x v="0"/>
    <n v="7"/>
    <x v="0"/>
    <n v="4"/>
    <x v="0"/>
    <n v="11"/>
    <m/>
    <m/>
    <m/>
    <m/>
    <m/>
    <s v="INVENTARIOS"/>
    <s v="INFORMACIÓN FINANCIERA Y/O DE REPORTES FRAUDULENTOS"/>
    <m/>
    <m/>
    <m/>
    <m/>
    <m/>
    <m/>
    <m/>
    <m/>
    <m/>
    <s v="ALTO-BAJA"/>
  </r>
  <r>
    <x v="134"/>
    <d v="2023-05-10T00:00:00"/>
    <d v="2023-11-22T00:00:00"/>
    <s v="JEFD1"/>
    <s v="PAMA3"/>
    <x v="134"/>
    <m/>
    <x v="1"/>
    <m/>
    <m/>
    <m/>
    <x v="2"/>
    <x v="1"/>
    <m/>
    <m/>
    <x v="5"/>
    <n v="3"/>
    <x v="3"/>
    <n v="1"/>
    <x v="3"/>
    <n v="4"/>
    <m/>
    <m/>
    <m/>
    <m/>
    <m/>
    <s v="INVENTARIOS"/>
    <s v="INFORMACIÓN FINANCIERA Y/O DE REPORTES FRAUDULENTOS"/>
    <m/>
    <m/>
    <m/>
    <m/>
    <m/>
    <m/>
    <m/>
    <m/>
    <m/>
    <s v="BAJO-MUY BAJA"/>
  </r>
  <r>
    <x v="135"/>
    <d v="2023-05-10T00:00:00"/>
    <d v="2023-09-26T00:00:00"/>
    <s v="JEFD1"/>
    <s v="PAMA3"/>
    <x v="135"/>
    <s v=""/>
    <x v="0"/>
    <s v=""/>
    <s v=""/>
    <s v=""/>
    <x v="2"/>
    <x v="1"/>
    <m/>
    <m/>
    <x v="0"/>
    <s v="7"/>
    <x v="0"/>
    <s v="ALTO"/>
    <x v="0"/>
    <s v="7"/>
    <s v=""/>
    <s v=""/>
    <s v=""/>
    <s v=""/>
    <s v=""/>
    <s v="INVENTARIOS"/>
    <s v="INFORMACIÓN FINANCIERA Y/O DE REPORTES FRAUDULENTOS"/>
    <s v=""/>
    <s v=""/>
    <m/>
    <m/>
    <s v=""/>
    <m/>
    <m/>
    <m/>
    <m/>
    <s v="ALTO-BAJA"/>
  </r>
  <r>
    <x v="136"/>
    <d v="2023-05-10T00:00:00"/>
    <d v="2023-09-26T00:00:00"/>
    <s v="JEFD1"/>
    <s v="PAMA3"/>
    <x v="136"/>
    <s v=""/>
    <x v="1"/>
    <s v=""/>
    <s v=""/>
    <s v=""/>
    <x v="2"/>
    <x v="1"/>
    <s v=""/>
    <s v=""/>
    <x v="1"/>
    <s v="9"/>
    <x v="2"/>
    <s v="6"/>
    <x v="1"/>
    <s v="15"/>
    <s v=""/>
    <s v=""/>
    <s v=""/>
    <s v=""/>
    <s v=""/>
    <s v="INVENTARIOS"/>
    <s v="INFORMACIÓN FINANCIERA Y/O DE REPORTES FRAUDULENTOS"/>
    <s v=""/>
    <s v=""/>
    <m/>
    <m/>
    <s v=""/>
    <m/>
    <m/>
    <m/>
    <m/>
    <s v="MUY ALTO-MEDIA"/>
  </r>
  <r>
    <x v="137"/>
    <d v="2023-05-10T00:00:00"/>
    <d v="2023-09-26T00:00:00"/>
    <s v="JEFD1"/>
    <s v="PAMA3"/>
    <x v="137"/>
    <s v=""/>
    <x v="0"/>
    <s v=""/>
    <s v=""/>
    <s v=""/>
    <x v="2"/>
    <x v="1"/>
    <m/>
    <m/>
    <x v="4"/>
    <s v="1"/>
    <x v="3"/>
    <s v="1"/>
    <x v="4"/>
    <s v="2"/>
    <s v=""/>
    <s v=""/>
    <s v=""/>
    <s v=""/>
    <s v=""/>
    <s v="INVENTARIOS"/>
    <s v="INFORMACIÓN FINANCIERA Y/O DE REPORTES FRAUDULENTOS"/>
    <s v=""/>
    <s v=""/>
    <m/>
    <m/>
    <s v=""/>
    <m/>
    <m/>
    <m/>
    <m/>
    <s v="MUY BAJO-MUY BAJA"/>
  </r>
  <r>
    <x v="138"/>
    <d v="2023-05-10T00:00:00"/>
    <d v="2023-11-22T00:00:00"/>
    <s v="JEFD1"/>
    <s v="PAMA3"/>
    <x v="138"/>
    <m/>
    <x v="1"/>
    <m/>
    <m/>
    <m/>
    <x v="2"/>
    <x v="1"/>
    <m/>
    <m/>
    <x v="4"/>
    <n v="2"/>
    <x v="3"/>
    <n v="1"/>
    <x v="4"/>
    <n v="3"/>
    <m/>
    <m/>
    <m/>
    <m/>
    <m/>
    <s v="INVENTARIOS"/>
    <s v="MALVERSACIÓN DE ACTIVOS"/>
    <m/>
    <m/>
    <m/>
    <m/>
    <m/>
    <m/>
    <m/>
    <m/>
    <m/>
    <s v="MUY BAJO-MUY BAJA"/>
  </r>
  <r>
    <x v="139"/>
    <d v="2023-05-10T00:00:00"/>
    <d v="2023-11-22T00:00:00"/>
    <s v="JEFD1"/>
    <s v="PAMA3"/>
    <x v="139"/>
    <m/>
    <x v="1"/>
    <m/>
    <m/>
    <m/>
    <x v="2"/>
    <x v="1"/>
    <m/>
    <m/>
    <x v="3"/>
    <n v="5"/>
    <x v="0"/>
    <n v="5"/>
    <x v="5"/>
    <n v="10"/>
    <m/>
    <m/>
    <m/>
    <m/>
    <m/>
    <s v="INVENTARIOS"/>
    <s v="MALVERSACIÓN DE ACTIVOS"/>
    <m/>
    <m/>
    <m/>
    <m/>
    <m/>
    <m/>
    <m/>
    <m/>
    <m/>
    <s v="MEDIO-BAJA"/>
  </r>
  <r>
    <x v="140"/>
    <d v="2023-05-10T00:00:00"/>
    <d v="2023-09-26T00:00:00"/>
    <s v="JEFD1"/>
    <s v="PAMA3"/>
    <x v="140"/>
    <s v=""/>
    <x v="0"/>
    <s v=""/>
    <s v=""/>
    <s v=""/>
    <x v="2"/>
    <x v="1"/>
    <m/>
    <m/>
    <x v="3"/>
    <s v="5"/>
    <x v="0"/>
    <s v="3"/>
    <x v="5"/>
    <s v="8"/>
    <s v=""/>
    <s v=""/>
    <s v=""/>
    <s v=""/>
    <s v=""/>
    <s v="INVENTARIOS"/>
    <s v="MALVERSACIÓN DE ACTIVOS"/>
    <s v=""/>
    <s v=""/>
    <m/>
    <m/>
    <s v=""/>
    <m/>
    <m/>
    <m/>
    <m/>
    <s v="MEDIO-BAJA"/>
  </r>
  <r>
    <x v="141"/>
    <d v="2023-05-10T00:00:00"/>
    <d v="2023-11-22T00:00:00"/>
    <s v="JEFD1"/>
    <s v="PAMA3"/>
    <x v="141"/>
    <m/>
    <x v="1"/>
    <m/>
    <m/>
    <m/>
    <x v="2"/>
    <x v="1"/>
    <m/>
    <m/>
    <x v="4"/>
    <n v="2"/>
    <x v="3"/>
    <n v="1"/>
    <x v="4"/>
    <n v="3"/>
    <m/>
    <m/>
    <m/>
    <m/>
    <m/>
    <s v="INVENTARIOS"/>
    <s v="MALVERSACIÓN DE ACTIVOS"/>
    <m/>
    <m/>
    <m/>
    <m/>
    <m/>
    <m/>
    <m/>
    <m/>
    <m/>
    <s v="MUY BAJO-MUY BAJA"/>
  </r>
  <r>
    <x v="142"/>
    <d v="2023-05-10T00:00:00"/>
    <d v="2023-11-22T00:00:00"/>
    <s v="JEFD1"/>
    <s v="PAMA3"/>
    <x v="142"/>
    <m/>
    <x v="1"/>
    <m/>
    <m/>
    <m/>
    <x v="2"/>
    <x v="1"/>
    <m/>
    <m/>
    <x v="3"/>
    <n v="6"/>
    <x v="0"/>
    <n v="3"/>
    <x v="5"/>
    <n v="9"/>
    <m/>
    <m/>
    <m/>
    <m/>
    <m/>
    <s v="INVENTARIOS"/>
    <s v="MALVERSACIÓN DE ACTIVOS"/>
    <m/>
    <m/>
    <m/>
    <m/>
    <m/>
    <m/>
    <m/>
    <m/>
    <m/>
    <s v="MEDIO-BAJA"/>
  </r>
  <r>
    <x v="143"/>
    <d v="2023-05-10T00:00:00"/>
    <d v="2023-09-26T00:00:00"/>
    <s v="JEFD1"/>
    <s v="PAMA3"/>
    <x v="143"/>
    <s v=""/>
    <x v="0"/>
    <s v=""/>
    <s v=""/>
    <s v=""/>
    <x v="2"/>
    <x v="1"/>
    <m/>
    <m/>
    <x v="0"/>
    <s v="8"/>
    <x v="0"/>
    <s v="3"/>
    <x v="0"/>
    <s v="11"/>
    <s v=""/>
    <s v=""/>
    <s v=""/>
    <s v=""/>
    <s v=""/>
    <s v="ESTADOS FINANCIEROS"/>
    <s v="ACTIVOS Y PASIVOS CORRIENTES Y ACTIVOS Y PASIVOS NO CORRIENTES"/>
    <s v=""/>
    <s v=""/>
    <m/>
    <m/>
    <s v=""/>
    <m/>
    <m/>
    <m/>
    <m/>
    <s v="ALTO-BAJA"/>
  </r>
  <r>
    <x v="144"/>
    <d v="2023-05-10T00:00:00"/>
    <d v="2023-09-26T00:00:00"/>
    <s v="JEFD1"/>
    <s v="PAMA3"/>
    <x v="144"/>
    <s v=""/>
    <x v="1"/>
    <s v=""/>
    <s v=""/>
    <s v=""/>
    <x v="2"/>
    <x v="1"/>
    <s v=""/>
    <s v=""/>
    <x v="1"/>
    <s v="9"/>
    <x v="2"/>
    <s v="6"/>
    <x v="1"/>
    <s v="15"/>
    <s v=""/>
    <s v=""/>
    <s v=""/>
    <s v=""/>
    <s v=""/>
    <s v="ESTADOS FINANCIEROS"/>
    <s v="ACTIVOS Y PASIVOS CORRIENTES Y ACTIVOS Y PASIVOS NO CORRIENTES"/>
    <s v=""/>
    <s v=""/>
    <m/>
    <m/>
    <s v=""/>
    <m/>
    <m/>
    <m/>
    <m/>
    <s v="MUY ALTO-MEDIA"/>
  </r>
  <r>
    <x v="145"/>
    <d v="2023-05-10T00:00:00"/>
    <d v="2023-09-26T00:00:00"/>
    <s v="JEFD1"/>
    <s v="PAMA3"/>
    <x v="145"/>
    <s v=""/>
    <x v="1"/>
    <s v=""/>
    <s v=""/>
    <s v=""/>
    <x v="2"/>
    <x v="1"/>
    <s v=""/>
    <s v=""/>
    <x v="0"/>
    <s v="7"/>
    <x v="0"/>
    <s v="4"/>
    <x v="0"/>
    <s v="11"/>
    <s v=""/>
    <s v=""/>
    <s v=""/>
    <s v=""/>
    <s v=""/>
    <s v="ESTADOS FINANCIEROS"/>
    <s v="ACTIVOS Y PASIVOS CORRIENTES Y ACTIVOS Y PASIVOS NO CORRIENTES"/>
    <s v=""/>
    <s v=""/>
    <m/>
    <m/>
    <s v=""/>
    <m/>
    <m/>
    <m/>
    <m/>
    <s v="ALTO-BAJA"/>
  </r>
  <r>
    <x v="146"/>
    <d v="2023-05-10T00:00:00"/>
    <d v="2023-09-26T00:00:00"/>
    <s v="JEFD1"/>
    <s v="PAMA3"/>
    <x v="146"/>
    <s v=""/>
    <x v="1"/>
    <s v=""/>
    <s v=""/>
    <s v=""/>
    <x v="2"/>
    <x v="1"/>
    <s v=""/>
    <s v=""/>
    <x v="1"/>
    <s v="10"/>
    <x v="4"/>
    <s v="10"/>
    <x v="1"/>
    <s v="20"/>
    <s v=""/>
    <s v=""/>
    <s v=""/>
    <s v=""/>
    <s v=""/>
    <s v="ESTADOS FINANCIEROS"/>
    <s v="ACTIVOS Y PASIVOS CORRIENTES Y ACTIVOS Y PASIVOS NO CORRIENTES"/>
    <s v=""/>
    <s v=""/>
    <m/>
    <m/>
    <s v=""/>
    <m/>
    <m/>
    <m/>
    <m/>
    <s v="MUY ALTO-MUY ALTA"/>
  </r>
  <r>
    <x v="147"/>
    <d v="2023-05-10T00:00:00"/>
    <d v="2023-09-26T00:00:00"/>
    <s v="JEFD1"/>
    <s v="PAMA3"/>
    <x v="147"/>
    <s v=""/>
    <x v="0"/>
    <s v=""/>
    <s v=""/>
    <s v=""/>
    <x v="2"/>
    <x v="1"/>
    <m/>
    <m/>
    <x v="3"/>
    <s v="5"/>
    <x v="0"/>
    <s v="3"/>
    <x v="5"/>
    <s v="8"/>
    <s v=""/>
    <s v=""/>
    <s v=""/>
    <s v=""/>
    <s v=""/>
    <s v="ESTADOS FINANCIEROS"/>
    <s v="GASTOS FINANCIEROS"/>
    <s v=""/>
    <s v=""/>
    <m/>
    <m/>
    <s v=""/>
    <m/>
    <m/>
    <m/>
    <m/>
    <s v="MEDIO-BAJA"/>
  </r>
  <r>
    <x v="148"/>
    <d v="2023-05-10T00:00:00"/>
    <d v="2023-09-26T00:00:00"/>
    <s v="JEFD1"/>
    <s v="PAMA3"/>
    <x v="148"/>
    <s v=""/>
    <x v="0"/>
    <s v=""/>
    <s v=""/>
    <s v=""/>
    <x v="2"/>
    <x v="1"/>
    <m/>
    <m/>
    <x v="5"/>
    <s v="3"/>
    <x v="3"/>
    <s v="MUY ALTO"/>
    <x v="3"/>
    <s v="3"/>
    <s v=""/>
    <s v=""/>
    <s v=""/>
    <s v=""/>
    <s v=""/>
    <s v="ESTADOS FINANCIEROS"/>
    <s v="GASTOS FINANCIEROS"/>
    <s v=""/>
    <s v=""/>
    <m/>
    <m/>
    <s v=""/>
    <m/>
    <m/>
    <m/>
    <m/>
    <s v="BAJO-MUY BAJA"/>
  </r>
  <r>
    <x v="149"/>
    <d v="2023-05-10T00:00:00"/>
    <d v="2023-11-22T00:00:00"/>
    <s v="JEFD1"/>
    <s v="PAMA3"/>
    <x v="149"/>
    <m/>
    <x v="1"/>
    <m/>
    <m/>
    <m/>
    <x v="2"/>
    <x v="1"/>
    <m/>
    <m/>
    <x v="5"/>
    <n v="5"/>
    <x v="3"/>
    <n v="1"/>
    <x v="3"/>
    <n v="6"/>
    <m/>
    <m/>
    <m/>
    <m/>
    <m/>
    <s v="ESTADOS FINANCIEROS"/>
    <s v="GASTOS FINANCIEROS"/>
    <m/>
    <m/>
    <m/>
    <m/>
    <m/>
    <m/>
    <m/>
    <m/>
    <m/>
    <s v="BAJO-MUY BAJA"/>
  </r>
  <r>
    <x v="150"/>
    <d v="2023-05-10T00:00:00"/>
    <d v="2023-09-26T00:00:00"/>
    <s v="JEFD1"/>
    <s v="PAMA3"/>
    <x v="150"/>
    <s v=""/>
    <x v="0"/>
    <s v=""/>
    <s v=""/>
    <s v=""/>
    <x v="2"/>
    <x v="1"/>
    <m/>
    <m/>
    <x v="3"/>
    <s v="5"/>
    <x v="0"/>
    <s v="3"/>
    <x v="5"/>
    <s v="8"/>
    <s v=""/>
    <s v=""/>
    <s v=""/>
    <s v=""/>
    <s v=""/>
    <s v="ESTADOS FINANCIEROS"/>
    <s v="COSTO DE PRODUCCIÓN - COSTO DE VENTAS"/>
    <s v=""/>
    <s v=""/>
    <m/>
    <m/>
    <s v=""/>
    <m/>
    <m/>
    <m/>
    <m/>
    <s v="MEDIO-BAJA"/>
  </r>
  <r>
    <x v="151"/>
    <d v="2023-05-10T00:00:00"/>
    <d v="2023-09-26T00:00:00"/>
    <s v="JEFD1"/>
    <s v="PAMA3"/>
    <x v="151"/>
    <s v=""/>
    <x v="1"/>
    <s v=""/>
    <s v=""/>
    <s v=""/>
    <x v="2"/>
    <x v="1"/>
    <s v=""/>
    <s v=""/>
    <x v="0"/>
    <s v="8"/>
    <x v="1"/>
    <s v="7"/>
    <x v="1"/>
    <s v="15"/>
    <s v=""/>
    <s v=""/>
    <s v=""/>
    <s v=""/>
    <s v=""/>
    <s v="ESTADOS FINANCIEROS"/>
    <s v="GASTOS DE VENTAS"/>
    <s v=""/>
    <s v=""/>
    <m/>
    <m/>
    <s v=""/>
    <m/>
    <m/>
    <m/>
    <m/>
    <s v="ALTO-ALTA"/>
  </r>
  <r>
    <x v="152"/>
    <d v="2023-05-10T00:00:00"/>
    <d v="2023-09-26T00:00:00"/>
    <s v="JEFD1"/>
    <s v="PAMA3"/>
    <x v="152"/>
    <s v=""/>
    <x v="1"/>
    <s v=""/>
    <s v=""/>
    <s v=""/>
    <x v="2"/>
    <x v="1"/>
    <s v=""/>
    <s v=""/>
    <x v="1"/>
    <s v="9"/>
    <x v="2"/>
    <s v="6"/>
    <x v="1"/>
    <s v="15"/>
    <s v=""/>
    <s v=""/>
    <s v=""/>
    <s v=""/>
    <s v=""/>
    <s v="ESTADOS FINANCIEROS"/>
    <s v="GASTOS DE ADMINISTRACIÓN"/>
    <s v=""/>
    <s v=""/>
    <m/>
    <m/>
    <s v=""/>
    <m/>
    <m/>
    <m/>
    <m/>
    <s v="MUY ALTO-MEDIA"/>
  </r>
  <r>
    <x v="153"/>
    <d v="2023-05-10T00:00:00"/>
    <d v="2023-09-26T00:00:00"/>
    <s v="JEFD1"/>
    <s v="PAMA3"/>
    <x v="153"/>
    <s v=""/>
    <x v="0"/>
    <s v=""/>
    <s v=""/>
    <s v=""/>
    <x v="2"/>
    <x v="1"/>
    <m/>
    <m/>
    <x v="3"/>
    <s v="5"/>
    <x v="0"/>
    <s v="3"/>
    <x v="5"/>
    <s v="8"/>
    <s v=""/>
    <s v=""/>
    <s v=""/>
    <s v=""/>
    <s v=""/>
    <s v="ESTADOS FINANCIEROS"/>
    <s v="GASTOS DE VENTAS - GASTOS DE ADMINISTRACIÓN"/>
    <s v=""/>
    <s v=""/>
    <m/>
    <m/>
    <s v=""/>
    <m/>
    <m/>
    <m/>
    <m/>
    <s v="MEDIO-BAJA"/>
  </r>
  <r>
    <x v="154"/>
    <d v="2023-05-10T00:00:00"/>
    <d v="2023-05-10T00:00:00"/>
    <s v="JEFD1"/>
    <s v="JEFD1"/>
    <x v="154"/>
    <m/>
    <x v="0"/>
    <m/>
    <m/>
    <m/>
    <x v="2"/>
    <x v="1"/>
    <m/>
    <m/>
    <x v="1"/>
    <n v="10"/>
    <x v="4"/>
    <n v="10"/>
    <x v="1"/>
    <n v="20"/>
    <m/>
    <m/>
    <m/>
    <m/>
    <m/>
    <s v="ESTADOS FINANCIEROS"/>
    <s v="COSTO DE PRODUCCIÓN - COSTO DE VENTAS"/>
    <m/>
    <m/>
    <m/>
    <m/>
    <m/>
    <m/>
    <m/>
    <m/>
    <m/>
    <s v="MUY ALTO-MUY ALTA"/>
  </r>
  <r>
    <x v="155"/>
    <d v="2023-05-10T00:00:00"/>
    <d v="2023-05-10T00:00:00"/>
    <s v="JEFD1"/>
    <s v="JEFD1"/>
    <x v="155"/>
    <m/>
    <x v="0"/>
    <m/>
    <m/>
    <m/>
    <x v="2"/>
    <x v="1"/>
    <m/>
    <m/>
    <x v="0"/>
    <n v="8"/>
    <x v="1"/>
    <n v="7"/>
    <x v="1"/>
    <n v="15"/>
    <m/>
    <m/>
    <m/>
    <m/>
    <m/>
    <s v="ESTADOS FINANCIEROS"/>
    <s v="INGRESOS FINANCIEROS"/>
    <m/>
    <m/>
    <m/>
    <m/>
    <m/>
    <m/>
    <m/>
    <m/>
    <m/>
    <s v="ALTO-ALTA"/>
  </r>
  <r>
    <x v="156"/>
    <d v="2023-05-10T00:00:00"/>
    <d v="2023-05-10T00:00:00"/>
    <s v="JEFD1"/>
    <s v="JEFD1"/>
    <x v="156"/>
    <m/>
    <x v="0"/>
    <m/>
    <m/>
    <m/>
    <x v="2"/>
    <x v="1"/>
    <m/>
    <m/>
    <x v="1"/>
    <n v="9"/>
    <x v="2"/>
    <n v="6"/>
    <x v="1"/>
    <n v="15"/>
    <m/>
    <m/>
    <m/>
    <m/>
    <m/>
    <s v="ESTADOS FINANCIEROS"/>
    <s v="INGRESOS FINANCIEROS"/>
    <m/>
    <m/>
    <m/>
    <m/>
    <m/>
    <m/>
    <m/>
    <m/>
    <m/>
    <s v="MUY ALTO-MEDIA"/>
  </r>
  <r>
    <x v="157"/>
    <d v="2023-05-10T00:00:00"/>
    <d v="2023-05-10T00:00:00"/>
    <s v="JEFD1"/>
    <s v="JEFD1"/>
    <x v="157"/>
    <m/>
    <x v="0"/>
    <m/>
    <m/>
    <m/>
    <x v="2"/>
    <x v="1"/>
    <m/>
    <m/>
    <x v="0"/>
    <n v="7"/>
    <x v="0"/>
    <n v="4"/>
    <x v="0"/>
    <n v="11"/>
    <m/>
    <m/>
    <m/>
    <m/>
    <m/>
    <s v="ESTADOS FINANCIEROS"/>
    <s v="INGRESOS FINANCIEROS"/>
    <m/>
    <m/>
    <m/>
    <m/>
    <m/>
    <m/>
    <m/>
    <m/>
    <m/>
    <s v="ALTO-BAJA"/>
  </r>
  <r>
    <x v="158"/>
    <d v="2023-05-10T00:00:00"/>
    <d v="2023-05-10T00:00:00"/>
    <s v="JEFD1"/>
    <s v="JEFD1"/>
    <x v="158"/>
    <m/>
    <x v="0"/>
    <m/>
    <m/>
    <m/>
    <x v="2"/>
    <x v="1"/>
    <m/>
    <m/>
    <x v="1"/>
    <n v="10"/>
    <x v="4"/>
    <n v="10"/>
    <x v="1"/>
    <n v="20"/>
    <m/>
    <m/>
    <m/>
    <m/>
    <m/>
    <s v="ESTADOS FINANCIEROS"/>
    <s v="VENTAS DE BIENES Y SERVICIOS"/>
    <m/>
    <m/>
    <m/>
    <m/>
    <m/>
    <m/>
    <m/>
    <m/>
    <m/>
    <s v="MUY ALTO-MUY ALTA"/>
  </r>
  <r>
    <x v="159"/>
    <d v="2023-05-10T00:00:00"/>
    <d v="2023-05-10T00:00:00"/>
    <s v="JEFD1"/>
    <s v="JEFD1"/>
    <x v="159"/>
    <m/>
    <x v="0"/>
    <m/>
    <m/>
    <m/>
    <x v="2"/>
    <x v="1"/>
    <m/>
    <m/>
    <x v="0"/>
    <n v="8"/>
    <x v="1"/>
    <n v="7"/>
    <x v="1"/>
    <n v="15"/>
    <m/>
    <m/>
    <m/>
    <m/>
    <m/>
    <s v="ESTADOS FINANCIEROS"/>
    <s v="VENTAS DE BIENES Y SERVICIOS"/>
    <m/>
    <m/>
    <m/>
    <m/>
    <m/>
    <m/>
    <m/>
    <m/>
    <m/>
    <s v="ALTO-ALTA"/>
  </r>
  <r>
    <x v="160"/>
    <d v="2023-05-10T00:00:00"/>
    <d v="2023-05-10T00:00:00"/>
    <s v="JEFD1"/>
    <s v="JEFD1"/>
    <x v="160"/>
    <m/>
    <x v="0"/>
    <m/>
    <m/>
    <m/>
    <x v="2"/>
    <x v="1"/>
    <m/>
    <m/>
    <x v="1"/>
    <n v="9"/>
    <x v="2"/>
    <n v="6"/>
    <x v="1"/>
    <n v="15"/>
    <m/>
    <m/>
    <m/>
    <m/>
    <m/>
    <s v="ESTADOS FINANCIEROS"/>
    <s v="VENTAS DE BIENES Y SERVICIOS"/>
    <m/>
    <m/>
    <m/>
    <m/>
    <m/>
    <m/>
    <m/>
    <m/>
    <m/>
    <s v="MUY ALTO-MEDIA"/>
  </r>
  <r>
    <x v="161"/>
    <d v="2023-05-10T00:00:00"/>
    <d v="2023-11-22T00:00:00"/>
    <s v="JEFD1"/>
    <s v="PAMA3"/>
    <x v="161"/>
    <m/>
    <x v="1"/>
    <m/>
    <m/>
    <m/>
    <x v="2"/>
    <x v="1"/>
    <m/>
    <m/>
    <x v="0"/>
    <n v="7"/>
    <x v="0"/>
    <n v="4"/>
    <x v="0"/>
    <n v="11"/>
    <m/>
    <m/>
    <m/>
    <m/>
    <m/>
    <s v="ESTADOS FINANCIEROS"/>
    <s v="VENTAS DE BIENES Y SERVICIOS"/>
    <m/>
    <m/>
    <m/>
    <m/>
    <m/>
    <m/>
    <m/>
    <m/>
    <m/>
    <s v="ALTO-BAJA"/>
  </r>
  <r>
    <x v="162"/>
    <d v="2023-05-10T00:00:00"/>
    <d v="2023-05-10T00:00:00"/>
    <s v="JEFD1"/>
    <s v="JEFD1"/>
    <x v="162"/>
    <m/>
    <x v="0"/>
    <m/>
    <m/>
    <m/>
    <x v="2"/>
    <x v="1"/>
    <m/>
    <m/>
    <x v="1"/>
    <n v="10"/>
    <x v="4"/>
    <n v="10"/>
    <x v="1"/>
    <n v="20"/>
    <m/>
    <m/>
    <m/>
    <m/>
    <m/>
    <s v="ESTADOS FINANCIEROS"/>
    <s v="RESERVAS Y RESULTADOS ACUMULADOS"/>
    <m/>
    <m/>
    <m/>
    <m/>
    <m/>
    <m/>
    <m/>
    <m/>
    <m/>
    <s v="MUY ALTO-MUY ALTA"/>
  </r>
  <r>
    <x v="163"/>
    <d v="2023-05-10T00:00:00"/>
    <d v="2023-11-22T00:00:00"/>
    <s v="JEFD1"/>
    <s v="PAMA3"/>
    <x v="163"/>
    <m/>
    <x v="1"/>
    <m/>
    <m/>
    <m/>
    <x v="2"/>
    <x v="1"/>
    <m/>
    <m/>
    <x v="0"/>
    <n v="8"/>
    <x v="1"/>
    <n v="7"/>
    <x v="1"/>
    <n v="15"/>
    <m/>
    <m/>
    <m/>
    <m/>
    <m/>
    <s v="ESTADOS FINANCIEROS"/>
    <s v="RESERVAS Y RESULTADOS ACUMULADOS"/>
    <m/>
    <m/>
    <m/>
    <m/>
    <m/>
    <m/>
    <m/>
    <m/>
    <m/>
    <s v="ALTO-ALTA"/>
  </r>
  <r>
    <x v="164"/>
    <d v="2023-05-10T00:00:00"/>
    <d v="2023-05-10T00:00:00"/>
    <s v="JEFD1"/>
    <s v="JEFD1"/>
    <x v="164"/>
    <m/>
    <x v="0"/>
    <m/>
    <m/>
    <m/>
    <x v="2"/>
    <x v="1"/>
    <m/>
    <m/>
    <x v="1"/>
    <n v="9"/>
    <x v="2"/>
    <n v="6"/>
    <x v="1"/>
    <n v="15"/>
    <m/>
    <m/>
    <m/>
    <m/>
    <m/>
    <s v="ESTADOS FINANCIEROS"/>
    <s v="RESERVAS Y RESULTADOS ACUMULADOS"/>
    <m/>
    <m/>
    <m/>
    <m/>
    <m/>
    <m/>
    <m/>
    <m/>
    <m/>
    <s v="MUY ALTO-MEDIA"/>
  </r>
  <r>
    <x v="165"/>
    <d v="2023-05-10T00:00:00"/>
    <d v="2023-11-22T00:00:00"/>
    <s v="JEFD1"/>
    <s v="PAMA3"/>
    <x v="165"/>
    <m/>
    <x v="1"/>
    <m/>
    <m/>
    <m/>
    <x v="2"/>
    <x v="1"/>
    <m/>
    <m/>
    <x v="0"/>
    <n v="7"/>
    <x v="0"/>
    <n v="4"/>
    <x v="0"/>
    <n v="11"/>
    <m/>
    <m/>
    <m/>
    <m/>
    <m/>
    <s v="ESTADOS FINANCIEROS"/>
    <s v="CAPITAL SOCIAL"/>
    <m/>
    <m/>
    <m/>
    <m/>
    <m/>
    <m/>
    <m/>
    <m/>
    <m/>
    <s v="ALTO-BAJA"/>
  </r>
  <r>
    <x v="166"/>
    <d v="2023-05-10T00:00:00"/>
    <d v="2023-11-22T00:00:00"/>
    <s v="JEFD1"/>
    <s v="PAMA3"/>
    <x v="166"/>
    <m/>
    <x v="1"/>
    <m/>
    <m/>
    <m/>
    <x v="2"/>
    <x v="1"/>
    <m/>
    <m/>
    <x v="1"/>
    <n v="10"/>
    <x v="4"/>
    <n v="10"/>
    <x v="1"/>
    <n v="20"/>
    <m/>
    <m/>
    <m/>
    <m/>
    <m/>
    <s v="ESTADOS FINANCIEROS"/>
    <s v="CAPITAL SOCIAL"/>
    <m/>
    <m/>
    <m/>
    <m/>
    <m/>
    <m/>
    <m/>
    <m/>
    <m/>
    <s v="MUY ALTO-MUY ALTA"/>
  </r>
  <r>
    <x v="167"/>
    <d v="2023-05-10T00:00:00"/>
    <d v="2023-05-10T00:00:00"/>
    <s v="JEFD1"/>
    <s v="JEFD1"/>
    <x v="167"/>
    <m/>
    <x v="0"/>
    <m/>
    <m/>
    <m/>
    <x v="2"/>
    <x v="1"/>
    <m/>
    <m/>
    <x v="0"/>
    <n v="8"/>
    <x v="1"/>
    <n v="7"/>
    <x v="1"/>
    <n v="15"/>
    <m/>
    <m/>
    <m/>
    <m/>
    <m/>
    <s v="ESTADOS FINANCIEROS"/>
    <s v="DEUDA FINANCIERA"/>
    <m/>
    <m/>
    <m/>
    <m/>
    <m/>
    <m/>
    <m/>
    <m/>
    <m/>
    <s v="ALTO-ALTA"/>
  </r>
  <r>
    <x v="168"/>
    <d v="2023-05-10T00:00:00"/>
    <d v="2023-05-10T00:00:00"/>
    <s v="JEFD1"/>
    <s v="JEFD1"/>
    <x v="168"/>
    <m/>
    <x v="0"/>
    <m/>
    <m/>
    <m/>
    <x v="2"/>
    <x v="1"/>
    <m/>
    <m/>
    <x v="1"/>
    <n v="9"/>
    <x v="2"/>
    <n v="6"/>
    <x v="1"/>
    <n v="15"/>
    <m/>
    <m/>
    <m/>
    <m/>
    <m/>
    <s v="ESTADOS FINANCIEROS"/>
    <s v="DEUDA FINANCIERA"/>
    <m/>
    <m/>
    <m/>
    <m/>
    <m/>
    <m/>
    <m/>
    <m/>
    <m/>
    <s v="MUY ALTO-MEDIA"/>
  </r>
  <r>
    <x v="169"/>
    <d v="2023-05-10T00:00:00"/>
    <d v="2023-11-22T00:00:00"/>
    <s v="JEFD1"/>
    <s v="PAMA3"/>
    <x v="169"/>
    <m/>
    <x v="1"/>
    <m/>
    <m/>
    <m/>
    <x v="2"/>
    <x v="1"/>
    <m/>
    <m/>
    <x v="0"/>
    <n v="7"/>
    <x v="0"/>
    <n v="4"/>
    <x v="0"/>
    <n v="11"/>
    <m/>
    <m/>
    <m/>
    <m/>
    <m/>
    <s v="ESTADOS FINANCIEROS"/>
    <s v="DEUDA FINANCIERA"/>
    <m/>
    <m/>
    <m/>
    <m/>
    <m/>
    <m/>
    <m/>
    <m/>
    <m/>
    <s v="ALTO-BAJA"/>
  </r>
  <r>
    <x v="170"/>
    <d v="2023-05-10T00:00:00"/>
    <d v="2023-11-22T00:00:00"/>
    <s v="JEFD1"/>
    <s v="PAMA3"/>
    <x v="170"/>
    <m/>
    <x v="1"/>
    <m/>
    <m/>
    <m/>
    <x v="2"/>
    <x v="1"/>
    <m/>
    <m/>
    <x v="1"/>
    <n v="10"/>
    <x v="4"/>
    <n v="10"/>
    <x v="1"/>
    <n v="20"/>
    <m/>
    <m/>
    <m/>
    <m/>
    <m/>
    <s v="ESTADOS FINANCIEROS"/>
    <s v="PROVISIONES"/>
    <m/>
    <m/>
    <m/>
    <m/>
    <m/>
    <m/>
    <m/>
    <m/>
    <m/>
    <s v="MUY ALTO-MUY ALTA"/>
  </r>
  <r>
    <x v="171"/>
    <d v="2023-05-10T00:00:00"/>
    <d v="2023-05-10T00:00:00"/>
    <s v="JEFD1"/>
    <s v="JEFD1"/>
    <x v="171"/>
    <m/>
    <x v="0"/>
    <m/>
    <m/>
    <m/>
    <x v="2"/>
    <x v="1"/>
    <m/>
    <m/>
    <x v="0"/>
    <n v="8"/>
    <x v="1"/>
    <n v="7"/>
    <x v="1"/>
    <n v="15"/>
    <m/>
    <m/>
    <m/>
    <m/>
    <m/>
    <s v="ESTADOS FINANCIEROS"/>
    <s v="PROVISIONES"/>
    <m/>
    <m/>
    <m/>
    <m/>
    <m/>
    <m/>
    <m/>
    <m/>
    <m/>
    <s v="ALTO-ALTA"/>
  </r>
  <r>
    <x v="172"/>
    <d v="2023-05-10T00:00:00"/>
    <d v="2023-11-22T00:00:00"/>
    <s v="JEFD1"/>
    <s v="PAMA3"/>
    <x v="172"/>
    <m/>
    <x v="1"/>
    <m/>
    <m/>
    <m/>
    <x v="2"/>
    <x v="1"/>
    <m/>
    <m/>
    <x v="1"/>
    <n v="9"/>
    <x v="2"/>
    <n v="6"/>
    <x v="1"/>
    <n v="15"/>
    <m/>
    <m/>
    <m/>
    <m/>
    <m/>
    <s v="ESTADOS FINANCIEROS"/>
    <s v="CUENTAS POR PAGAR"/>
    <m/>
    <m/>
    <m/>
    <m/>
    <m/>
    <m/>
    <m/>
    <m/>
    <m/>
    <s v="MUY ALTO-MEDIA"/>
  </r>
  <r>
    <x v="173"/>
    <d v="2023-05-10T00:00:00"/>
    <d v="2023-05-10T00:00:00"/>
    <s v="JEFD1"/>
    <s v="JEFD1"/>
    <x v="173"/>
    <m/>
    <x v="0"/>
    <m/>
    <m/>
    <m/>
    <x v="2"/>
    <x v="1"/>
    <m/>
    <m/>
    <x v="0"/>
    <n v="7"/>
    <x v="0"/>
    <n v="4"/>
    <x v="0"/>
    <n v="11"/>
    <m/>
    <m/>
    <m/>
    <m/>
    <m/>
    <s v="ESTADOS FINANCIEROS"/>
    <s v="CUENTAS POR PAGAR"/>
    <m/>
    <m/>
    <m/>
    <m/>
    <m/>
    <m/>
    <m/>
    <m/>
    <m/>
    <s v="ALTO-BAJA"/>
  </r>
  <r>
    <x v="174"/>
    <d v="2023-05-10T00:00:00"/>
    <d v="2023-11-22T00:00:00"/>
    <s v="JEFD1"/>
    <s v="PAMA3"/>
    <x v="174"/>
    <m/>
    <x v="1"/>
    <m/>
    <m/>
    <m/>
    <x v="2"/>
    <x v="1"/>
    <m/>
    <m/>
    <x v="1"/>
    <n v="10"/>
    <x v="4"/>
    <n v="10"/>
    <x v="1"/>
    <n v="20"/>
    <m/>
    <m/>
    <m/>
    <m/>
    <m/>
    <s v="ESTADOS FINANCIEROS"/>
    <s v="CUENTAS POR PAGAR"/>
    <m/>
    <m/>
    <m/>
    <m/>
    <m/>
    <m/>
    <m/>
    <m/>
    <m/>
    <s v="MUY ALTO-MUY ALTA"/>
  </r>
  <r>
    <x v="175"/>
    <d v="2023-05-10T00:00:00"/>
    <d v="2023-05-10T00:00:00"/>
    <s v="JEFD1"/>
    <s v="JEFD1"/>
    <x v="175"/>
    <m/>
    <x v="0"/>
    <m/>
    <m/>
    <m/>
    <x v="2"/>
    <x v="1"/>
    <m/>
    <m/>
    <x v="0"/>
    <n v="8"/>
    <x v="1"/>
    <n v="7"/>
    <x v="1"/>
    <n v="15"/>
    <m/>
    <m/>
    <m/>
    <m/>
    <m/>
    <s v="ESTADOS FINANCIEROS"/>
    <s v="ACTIVOS INTANGIBLES"/>
    <m/>
    <m/>
    <m/>
    <m/>
    <m/>
    <m/>
    <m/>
    <m/>
    <m/>
    <s v="ALTO-ALTA"/>
  </r>
  <r>
    <x v="176"/>
    <d v="2023-05-10T00:00:00"/>
    <d v="2023-05-10T00:00:00"/>
    <s v="JEFD1"/>
    <s v="JEFD1"/>
    <x v="176"/>
    <m/>
    <x v="0"/>
    <m/>
    <m/>
    <m/>
    <x v="2"/>
    <x v="1"/>
    <m/>
    <m/>
    <x v="1"/>
    <n v="9"/>
    <x v="2"/>
    <n v="6"/>
    <x v="1"/>
    <n v="15"/>
    <m/>
    <m/>
    <m/>
    <m/>
    <m/>
    <s v="ESTADOS FINANCIEROS"/>
    <s v="ACTIVOS INTANGIBLES"/>
    <m/>
    <m/>
    <m/>
    <m/>
    <m/>
    <m/>
    <m/>
    <m/>
    <m/>
    <s v="MUY ALTO-MEDIA"/>
  </r>
  <r>
    <x v="177"/>
    <d v="2023-05-10T00:00:00"/>
    <d v="2023-05-10T00:00:00"/>
    <s v="JEFD1"/>
    <s v="JEFD1"/>
    <x v="177"/>
    <m/>
    <x v="0"/>
    <m/>
    <m/>
    <m/>
    <x v="2"/>
    <x v="1"/>
    <m/>
    <m/>
    <x v="0"/>
    <n v="7"/>
    <x v="0"/>
    <n v="4"/>
    <x v="0"/>
    <n v="11"/>
    <m/>
    <m/>
    <m/>
    <m/>
    <m/>
    <s v="ESTADOS FINANCIEROS"/>
    <s v="ACTIVOS INTANGIBLES"/>
    <m/>
    <m/>
    <m/>
    <m/>
    <m/>
    <m/>
    <m/>
    <m/>
    <m/>
    <s v="ALTO-BAJA"/>
  </r>
  <r>
    <x v="178"/>
    <d v="2023-05-10T00:00:00"/>
    <d v="2023-05-10T00:00:00"/>
    <s v="JEFD1"/>
    <s v="JEFD1"/>
    <x v="178"/>
    <m/>
    <x v="0"/>
    <m/>
    <m/>
    <m/>
    <x v="2"/>
    <x v="1"/>
    <m/>
    <m/>
    <x v="1"/>
    <n v="10"/>
    <x v="4"/>
    <n v="10"/>
    <x v="1"/>
    <n v="20"/>
    <m/>
    <m/>
    <m/>
    <m/>
    <m/>
    <s v="ESTADOS FINANCIEROS"/>
    <s v="PROPIEDAD, PLANTA Y EQUIPO"/>
    <m/>
    <m/>
    <m/>
    <m/>
    <m/>
    <m/>
    <m/>
    <m/>
    <m/>
    <s v="MUY ALTO-MUY ALTA"/>
  </r>
  <r>
    <x v="179"/>
    <d v="2023-05-10T00:00:00"/>
    <d v="2023-05-10T00:00:00"/>
    <s v="JEFD1"/>
    <s v="JEFD1"/>
    <x v="179"/>
    <m/>
    <x v="0"/>
    <m/>
    <m/>
    <m/>
    <x v="2"/>
    <x v="1"/>
    <m/>
    <m/>
    <x v="0"/>
    <n v="8"/>
    <x v="1"/>
    <n v="7"/>
    <x v="1"/>
    <n v="15"/>
    <m/>
    <m/>
    <m/>
    <m/>
    <m/>
    <s v="ESTADOS FINANCIEROS"/>
    <s v="PROPIEDAD, PLANTA Y EQUIPO"/>
    <m/>
    <m/>
    <m/>
    <m/>
    <m/>
    <m/>
    <m/>
    <m/>
    <m/>
    <s v="ALTO-ALTA"/>
  </r>
  <r>
    <x v="180"/>
    <d v="2023-05-10T00:00:00"/>
    <d v="2023-05-10T00:00:00"/>
    <s v="JEFD1"/>
    <s v="JEFD1"/>
    <x v="180"/>
    <m/>
    <x v="0"/>
    <m/>
    <m/>
    <m/>
    <x v="2"/>
    <x v="1"/>
    <m/>
    <m/>
    <x v="1"/>
    <n v="9"/>
    <x v="2"/>
    <n v="6"/>
    <x v="1"/>
    <n v="15"/>
    <m/>
    <m/>
    <m/>
    <m/>
    <m/>
    <s v="ESTADOS FINANCIEROS"/>
    <s v="PROPIEDAD, PLANTA Y EQUIPO"/>
    <m/>
    <m/>
    <m/>
    <m/>
    <m/>
    <m/>
    <m/>
    <m/>
    <m/>
    <s v="MUY ALTO-MEDIA"/>
  </r>
  <r>
    <x v="181"/>
    <d v="2023-05-10T00:00:00"/>
    <d v="2023-05-10T00:00:00"/>
    <s v="JEFD1"/>
    <s v="JEFD1"/>
    <x v="181"/>
    <m/>
    <x v="0"/>
    <m/>
    <m/>
    <m/>
    <x v="2"/>
    <x v="1"/>
    <m/>
    <m/>
    <x v="0"/>
    <n v="7"/>
    <x v="0"/>
    <n v="4"/>
    <x v="0"/>
    <n v="11"/>
    <m/>
    <m/>
    <m/>
    <m/>
    <m/>
    <s v="ESTADOS FINANCIEROS"/>
    <s v="INVENTARIOS"/>
    <m/>
    <m/>
    <m/>
    <m/>
    <m/>
    <m/>
    <m/>
    <m/>
    <m/>
    <s v="ALTO-BAJA"/>
  </r>
  <r>
    <x v="182"/>
    <d v="2023-05-10T00:00:00"/>
    <d v="2023-05-10T00:00:00"/>
    <s v="JEFD1"/>
    <s v="JEFD1"/>
    <x v="182"/>
    <m/>
    <x v="0"/>
    <m/>
    <m/>
    <m/>
    <x v="2"/>
    <x v="1"/>
    <m/>
    <m/>
    <x v="1"/>
    <n v="10"/>
    <x v="4"/>
    <n v="10"/>
    <x v="1"/>
    <n v="20"/>
    <m/>
    <m/>
    <m/>
    <m/>
    <m/>
    <s v="ESTADOS FINANCIEROS"/>
    <s v="INVENTARIOS"/>
    <m/>
    <m/>
    <m/>
    <m/>
    <m/>
    <m/>
    <m/>
    <m/>
    <m/>
    <s v="MUY ALTO-MUY ALTA"/>
  </r>
  <r>
    <x v="183"/>
    <d v="2023-05-10T00:00:00"/>
    <d v="2023-11-22T00:00:00"/>
    <s v="JEFD1"/>
    <s v="PAMA3"/>
    <x v="183"/>
    <m/>
    <x v="1"/>
    <m/>
    <m/>
    <m/>
    <x v="2"/>
    <x v="1"/>
    <m/>
    <m/>
    <x v="0"/>
    <n v="8"/>
    <x v="1"/>
    <n v="7"/>
    <x v="1"/>
    <n v="15"/>
    <m/>
    <m/>
    <m/>
    <m/>
    <m/>
    <s v="ESTADOS FINANCIEROS"/>
    <s v="INVENTARIOS"/>
    <m/>
    <m/>
    <m/>
    <m/>
    <m/>
    <m/>
    <m/>
    <m/>
    <m/>
    <s v="ALTO-ALTA"/>
  </r>
  <r>
    <x v="184"/>
    <d v="2023-05-10T00:00:00"/>
    <d v="2023-11-22T00:00:00"/>
    <s v="JEFD1"/>
    <s v="PAMA3"/>
    <x v="184"/>
    <m/>
    <x v="1"/>
    <m/>
    <m/>
    <m/>
    <x v="2"/>
    <x v="1"/>
    <m/>
    <m/>
    <x v="1"/>
    <n v="9"/>
    <x v="2"/>
    <n v="6"/>
    <x v="1"/>
    <n v="15"/>
    <m/>
    <m/>
    <m/>
    <m/>
    <m/>
    <s v="ESTADOS FINANCIEROS"/>
    <s v="CUENTAS POR COBRAR"/>
    <m/>
    <m/>
    <m/>
    <m/>
    <m/>
    <m/>
    <m/>
    <m/>
    <m/>
    <s v="MUY ALTO-MEDIA"/>
  </r>
  <r>
    <x v="185"/>
    <d v="2023-05-10T00:00:00"/>
    <d v="2023-11-22T00:00:00"/>
    <s v="JEFD1"/>
    <s v="PAMA3"/>
    <x v="185"/>
    <m/>
    <x v="1"/>
    <m/>
    <m/>
    <m/>
    <x v="2"/>
    <x v="1"/>
    <m/>
    <m/>
    <x v="0"/>
    <n v="7"/>
    <x v="0"/>
    <n v="4"/>
    <x v="0"/>
    <n v="11"/>
    <m/>
    <m/>
    <m/>
    <m/>
    <m/>
    <s v="ESTADOS FINANCIEROS"/>
    <s v="CUENTAS POR COBRAR"/>
    <m/>
    <m/>
    <m/>
    <m/>
    <m/>
    <m/>
    <m/>
    <m/>
    <m/>
    <s v="ALTO-BAJA"/>
  </r>
  <r>
    <x v="186"/>
    <d v="2023-05-10T00:00:00"/>
    <d v="2023-11-22T00:00:00"/>
    <s v="JEFD1"/>
    <s v="PAMA3"/>
    <x v="186"/>
    <m/>
    <x v="1"/>
    <m/>
    <m/>
    <m/>
    <x v="2"/>
    <x v="1"/>
    <m/>
    <m/>
    <x v="1"/>
    <n v="10"/>
    <x v="4"/>
    <n v="10"/>
    <x v="1"/>
    <n v="20"/>
    <m/>
    <m/>
    <m/>
    <m/>
    <m/>
    <s v="ESTADOS FINANCIEROS"/>
    <s v="CUENTAS POR COBRAR"/>
    <m/>
    <m/>
    <m/>
    <m/>
    <m/>
    <m/>
    <m/>
    <m/>
    <m/>
    <s v="MUY ALTO-MUY ALTA"/>
  </r>
  <r>
    <x v="187"/>
    <d v="2023-05-10T00:00:00"/>
    <d v="2023-11-22T00:00:00"/>
    <s v="JEFD1"/>
    <s v="PAMA3"/>
    <x v="187"/>
    <m/>
    <x v="1"/>
    <m/>
    <m/>
    <m/>
    <x v="2"/>
    <x v="1"/>
    <m/>
    <m/>
    <x v="0"/>
    <n v="8"/>
    <x v="1"/>
    <n v="7"/>
    <x v="1"/>
    <n v="15"/>
    <m/>
    <m/>
    <m/>
    <m/>
    <m/>
    <s v="ESTADOS FINANCIEROS"/>
    <s v="INVERSIONES"/>
    <m/>
    <m/>
    <m/>
    <m/>
    <m/>
    <m/>
    <m/>
    <m/>
    <m/>
    <s v="ALTO-ALTA"/>
  </r>
  <r>
    <x v="188"/>
    <d v="2023-05-10T00:00:00"/>
    <d v="2023-05-10T00:00:00"/>
    <s v="JEFD1"/>
    <s v="JEFD1"/>
    <x v="188"/>
    <m/>
    <x v="0"/>
    <m/>
    <m/>
    <m/>
    <x v="2"/>
    <x v="1"/>
    <m/>
    <m/>
    <x v="1"/>
    <n v="9"/>
    <x v="2"/>
    <n v="6"/>
    <x v="1"/>
    <n v="15"/>
    <m/>
    <m/>
    <m/>
    <m/>
    <m/>
    <s v="ESTADOS FINANCIEROS"/>
    <s v="INVERSIONES"/>
    <m/>
    <m/>
    <m/>
    <m/>
    <m/>
    <m/>
    <m/>
    <m/>
    <m/>
    <s v="MUY ALTO-MEDIA"/>
  </r>
  <r>
    <x v="189"/>
    <d v="2023-05-10T00:00:00"/>
    <d v="2023-11-22T00:00:00"/>
    <s v="JEFD1"/>
    <s v="PAMA3"/>
    <x v="189"/>
    <m/>
    <x v="1"/>
    <m/>
    <m/>
    <m/>
    <x v="2"/>
    <x v="1"/>
    <m/>
    <m/>
    <x v="0"/>
    <n v="7"/>
    <x v="0"/>
    <n v="4"/>
    <x v="0"/>
    <n v="11"/>
    <m/>
    <m/>
    <m/>
    <m/>
    <m/>
    <s v="ESTADOS FINANCIEROS"/>
    <s v="INVERSIONES"/>
    <m/>
    <m/>
    <m/>
    <m/>
    <m/>
    <m/>
    <m/>
    <m/>
    <m/>
    <s v="ALTO-BAJA"/>
  </r>
  <r>
    <x v="190"/>
    <d v="2023-05-10T00:00:00"/>
    <d v="2023-11-22T00:00:00"/>
    <s v="JEFD1"/>
    <s v="PAMA3"/>
    <x v="190"/>
    <m/>
    <x v="1"/>
    <m/>
    <m/>
    <m/>
    <x v="2"/>
    <x v="1"/>
    <m/>
    <m/>
    <x v="1"/>
    <n v="10"/>
    <x v="4"/>
    <n v="10"/>
    <x v="1"/>
    <n v="20"/>
    <m/>
    <m/>
    <m/>
    <m/>
    <m/>
    <s v="ESTADOS FINANCIEROS"/>
    <s v="EFECTIVO Y EQUIVALENTES"/>
    <m/>
    <m/>
    <m/>
    <m/>
    <m/>
    <m/>
    <m/>
    <m/>
    <m/>
    <s v="MUY ALTO-MUY ALTA"/>
  </r>
  <r>
    <x v="191"/>
    <d v="2023-05-10T00:00:00"/>
    <d v="2023-11-22T00:00:00"/>
    <s v="JEFD1"/>
    <s v="PAMA3"/>
    <x v="191"/>
    <m/>
    <x v="1"/>
    <m/>
    <m/>
    <m/>
    <x v="2"/>
    <x v="1"/>
    <m/>
    <m/>
    <x v="0"/>
    <n v="8"/>
    <x v="1"/>
    <n v="7"/>
    <x v="1"/>
    <n v="15"/>
    <m/>
    <m/>
    <m/>
    <m/>
    <m/>
    <s v="ESTADOS FINANCIEROS"/>
    <s v="EFECTIVO Y EQUIVALENTES"/>
    <m/>
    <m/>
    <m/>
    <m/>
    <m/>
    <m/>
    <m/>
    <m/>
    <m/>
    <s v="ALTO-ALTA"/>
  </r>
  <r>
    <x v="192"/>
    <d v="2023-05-10T00:00:00"/>
    <d v="2023-11-22T00:00:00"/>
    <s v="JEFD1"/>
    <s v="PAMA3"/>
    <x v="192"/>
    <m/>
    <x v="1"/>
    <m/>
    <m/>
    <m/>
    <x v="2"/>
    <x v="1"/>
    <m/>
    <m/>
    <x v="1"/>
    <n v="9"/>
    <x v="2"/>
    <n v="6"/>
    <x v="1"/>
    <n v="15"/>
    <m/>
    <m/>
    <m/>
    <m/>
    <m/>
    <s v="ESTADOS FINANCIEROS"/>
    <s v="EFECTIVO Y EQUIVALENTES"/>
    <m/>
    <m/>
    <m/>
    <m/>
    <m/>
    <m/>
    <m/>
    <m/>
    <m/>
    <s v="MUY ALTO-MEDIA"/>
  </r>
  <r>
    <x v="193"/>
    <d v="2023-05-10T00:00:00"/>
    <d v="2023-05-10T00:00:00"/>
    <s v="JEFD1"/>
    <s v="JEFD1"/>
    <x v="193"/>
    <m/>
    <x v="0"/>
    <m/>
    <m/>
    <m/>
    <x v="2"/>
    <x v="1"/>
    <m/>
    <m/>
    <x v="0"/>
    <n v="7"/>
    <x v="0"/>
    <n v="4"/>
    <x v="0"/>
    <n v="11"/>
    <m/>
    <m/>
    <m/>
    <m/>
    <s v="PUBLICIDAD"/>
    <s v="INDICADORES DE MERCADEO"/>
    <s v="INDICADORES DE GESTIÓN DEL ÁREA DE MERCADEO, DE ACUERDO CON EL CUMPLIMIENTO DE LA DEMANDA Y LOS OBJETIVOS ESTRATÉGICOS DE LA COMPAÑÍA"/>
    <m/>
    <m/>
    <m/>
    <m/>
    <m/>
    <m/>
    <m/>
    <m/>
    <m/>
    <s v="ALTO-BAJA"/>
  </r>
  <r>
    <x v="194"/>
    <d v="2023-05-10T00:00:00"/>
    <d v="2023-11-22T00:00:00"/>
    <s v="JEFD1"/>
    <s v="PAMA3"/>
    <x v="194"/>
    <m/>
    <x v="1"/>
    <m/>
    <m/>
    <m/>
    <x v="2"/>
    <x v="1"/>
    <m/>
    <m/>
    <x v="1"/>
    <n v="10"/>
    <x v="4"/>
    <n v="10"/>
    <x v="1"/>
    <n v="20"/>
    <m/>
    <m/>
    <m/>
    <m/>
    <s v="PUBLICIDAD"/>
    <s v="CONTRATACIÓN CON AGENCIAS Y MEDIOS "/>
    <s v="EJECUCIÓN DEL PLAN ANUAL DE MERCADEO POR MEDIO DE AGENCIAS PUBLICITARIAS Y CONTRATACIÓN DIRECTA CON MEDIOS"/>
    <m/>
    <m/>
    <m/>
    <m/>
    <m/>
    <m/>
    <m/>
    <m/>
    <m/>
    <s v="MUY ALTO-MUY ALTA"/>
  </r>
  <r>
    <x v="195"/>
    <d v="2023-05-10T00:00:00"/>
    <d v="2023-05-10T00:00:00"/>
    <s v="JEFD1"/>
    <s v="JEFD1"/>
    <x v="195"/>
    <m/>
    <x v="0"/>
    <m/>
    <m/>
    <m/>
    <x v="2"/>
    <x v="1"/>
    <m/>
    <m/>
    <x v="0"/>
    <n v="8"/>
    <x v="1"/>
    <n v="7"/>
    <x v="1"/>
    <n v="15"/>
    <m/>
    <m/>
    <m/>
    <m/>
    <s v="PUBLICIDAD"/>
    <s v="EJECUCIÓN DE ACTIVIDADES"/>
    <s v="EJECUCIÓN DEL PLAN ANUAL DE MERCADEO "/>
    <m/>
    <m/>
    <m/>
    <m/>
    <m/>
    <m/>
    <m/>
    <m/>
    <m/>
    <s v="ALTO-ALTA"/>
  </r>
  <r>
    <x v="196"/>
    <d v="2023-05-10T00:00:00"/>
    <d v="2023-05-10T00:00:00"/>
    <s v="JEFD1"/>
    <s v="JEFD1"/>
    <x v="196"/>
    <m/>
    <x v="0"/>
    <m/>
    <m/>
    <m/>
    <x v="2"/>
    <x v="1"/>
    <m/>
    <m/>
    <x v="1"/>
    <n v="9"/>
    <x v="2"/>
    <n v="6"/>
    <x v="1"/>
    <n v="15"/>
    <m/>
    <m/>
    <m/>
    <m/>
    <s v="PUBLICIDAD"/>
    <s v="PLANEACIÓN "/>
    <s v="PRESUPUESTO Y PLAN ANUAL DE MERCADEO_x000a_"/>
    <m/>
    <m/>
    <m/>
    <m/>
    <m/>
    <m/>
    <m/>
    <m/>
    <m/>
    <s v="MUY ALTO-MEDIA"/>
  </r>
  <r>
    <x v="197"/>
    <d v="2023-05-10T00:00:00"/>
    <d v="2023-05-10T00:00:00"/>
    <s v="JEFD1"/>
    <s v="JEFD1"/>
    <x v="197"/>
    <m/>
    <x v="0"/>
    <m/>
    <m/>
    <m/>
    <x v="2"/>
    <x v="1"/>
    <m/>
    <m/>
    <x v="0"/>
    <n v="7"/>
    <x v="0"/>
    <n v="4"/>
    <x v="0"/>
    <n v="11"/>
    <m/>
    <m/>
    <m/>
    <m/>
    <s v="PUBLICIDAD"/>
    <s v="ESTRATEGIAS DE MERCADO"/>
    <s v="ESTUDIO DE MERCADO PARA DEFINIR LA ESTRATEGIA DE MERCADEO Y PUBLICIDAD"/>
    <m/>
    <m/>
    <m/>
    <m/>
    <m/>
    <m/>
    <m/>
    <m/>
    <m/>
    <s v="ALTO-BAJA"/>
  </r>
  <r>
    <x v="198"/>
    <d v="2023-05-10T00:00:00"/>
    <d v="2023-11-22T00:00:00"/>
    <s v="JEFD1"/>
    <s v="PAMA3"/>
    <x v="198"/>
    <m/>
    <x v="1"/>
    <m/>
    <m/>
    <m/>
    <x v="2"/>
    <x v="1"/>
    <m/>
    <m/>
    <x v="1"/>
    <n v="10"/>
    <x v="4"/>
    <n v="10"/>
    <x v="1"/>
    <n v="20"/>
    <m/>
    <m/>
    <m/>
    <m/>
    <s v="PUBLICIDAD"/>
    <s v="PUBLICIDAD "/>
    <s v="DEFINICIÓN DE POLÍTICAS Y PROCEDIMIENTOS DEL PROCESO DE PUBLICIDAD"/>
    <m/>
    <m/>
    <m/>
    <m/>
    <m/>
    <m/>
    <m/>
    <m/>
    <m/>
    <s v="MUY ALTO-MUY ALTA"/>
  </r>
  <r>
    <x v="199"/>
    <d v="2023-05-10T00:00:00"/>
    <d v="2023-11-22T00:00:00"/>
    <s v="JEFD1"/>
    <s v="PAMA3"/>
    <x v="199"/>
    <m/>
    <x v="1"/>
    <m/>
    <m/>
    <m/>
    <x v="2"/>
    <x v="1"/>
    <m/>
    <m/>
    <x v="0"/>
    <n v="8"/>
    <x v="1"/>
    <n v="7"/>
    <x v="1"/>
    <n v="15"/>
    <m/>
    <m/>
    <m/>
    <m/>
    <s v="LIQUIDACIÓN DE COMISIONES DE VENTAS,"/>
    <s v="VENTAS"/>
    <s v="LIQUIDACIÓN DE COMISIONES DE VENTAS"/>
    <m/>
    <m/>
    <m/>
    <m/>
    <m/>
    <m/>
    <m/>
    <m/>
    <m/>
    <s v="ALTO-ALTA"/>
  </r>
  <r>
    <x v="200"/>
    <d v="2023-05-10T00:00:00"/>
    <d v="2023-05-10T00:00:00"/>
    <s v="JEFD1"/>
    <s v="JEFD1"/>
    <x v="200"/>
    <m/>
    <x v="0"/>
    <m/>
    <m/>
    <m/>
    <x v="2"/>
    <x v="1"/>
    <m/>
    <m/>
    <x v="1"/>
    <n v="9"/>
    <x v="2"/>
    <n v="6"/>
    <x v="1"/>
    <n v="15"/>
    <m/>
    <m/>
    <m/>
    <m/>
    <s v="DEFINICIÓN Y AUTORIZACIÓN DEL MODELO DE LIQUIDACIÓN DE COMISIÓN DE VENTAS,"/>
    <s v="VENTAS"/>
    <s v="LIQUIDACIÓN DE COMISIONES DE VENTAS"/>
    <m/>
    <m/>
    <m/>
    <m/>
    <m/>
    <m/>
    <m/>
    <m/>
    <m/>
    <s v="MUY ALTO-MEDIA"/>
  </r>
  <r>
    <x v="201"/>
    <d v="2023-05-10T00:00:00"/>
    <d v="2023-05-10T00:00:00"/>
    <s v="JEFD1"/>
    <s v="JEFD1"/>
    <x v="201"/>
    <m/>
    <x v="0"/>
    <m/>
    <m/>
    <m/>
    <x v="2"/>
    <x v="1"/>
    <m/>
    <m/>
    <x v="0"/>
    <n v="7"/>
    <x v="0"/>
    <n v="4"/>
    <x v="0"/>
    <n v="11"/>
    <m/>
    <m/>
    <m/>
    <m/>
    <s v="SOLICITUD DE ANULACIONES, RECEPCIÓN DE DEVOLUCIONES DE VENTAS Y APLICACIÓN DE NOTAS CRÉDITO,"/>
    <s v="VENTAS"/>
    <s v="ANULACIONES Y DEVOLUCIONES "/>
    <m/>
    <m/>
    <m/>
    <m/>
    <m/>
    <m/>
    <m/>
    <m/>
    <m/>
    <s v="ALTO-BAJA"/>
  </r>
  <r>
    <x v="202"/>
    <d v="2023-05-10T00:00:00"/>
    <d v="2023-05-10T00:00:00"/>
    <s v="JEFD1"/>
    <s v="JEFD1"/>
    <x v="202"/>
    <m/>
    <x v="0"/>
    <m/>
    <m/>
    <m/>
    <x v="2"/>
    <x v="1"/>
    <m/>
    <m/>
    <x v="1"/>
    <n v="10"/>
    <x v="4"/>
    <n v="10"/>
    <x v="1"/>
    <n v="20"/>
    <m/>
    <m/>
    <m/>
    <m/>
    <s v="EMISIÓN DE FACTURAS DE VENTA,"/>
    <s v="VENTAS"/>
    <s v="FACTURACIÓN "/>
    <m/>
    <m/>
    <m/>
    <m/>
    <m/>
    <m/>
    <m/>
    <m/>
    <m/>
    <s v="MUY ALTO-MUY ALTA"/>
  </r>
  <r>
    <x v="203"/>
    <d v="2023-05-10T00:00:00"/>
    <d v="2023-08-31T00:00:00"/>
    <s v="JEFD1"/>
    <s v="PAMA3"/>
    <x v="203"/>
    <s v=""/>
    <x v="0"/>
    <s v=""/>
    <s v=""/>
    <s v=""/>
    <x v="2"/>
    <x v="0"/>
    <s v=""/>
    <s v=""/>
    <x v="0"/>
    <s v="8"/>
    <x v="1"/>
    <s v="7"/>
    <x v="1"/>
    <s v="15"/>
    <s v=""/>
    <s v=""/>
    <s v=""/>
    <s v=""/>
    <s v="CREACIÓN Y BLOQUEO  DE SOLICITUDES DE PEDIDOS,"/>
    <s v="VENTAS"/>
    <s v="SOLICITUD DE PEDIDOS"/>
    <s v=""/>
    <s v=""/>
    <m/>
    <m/>
    <s v=""/>
    <m/>
    <m/>
    <m/>
    <m/>
    <s v="ALTO-ALTA"/>
  </r>
  <r>
    <x v="204"/>
    <d v="2023-05-10T00:00:00"/>
    <d v="2023-05-10T00:00:00"/>
    <s v="JEFD1"/>
    <s v="JEFD1"/>
    <x v="204"/>
    <m/>
    <x v="0"/>
    <m/>
    <m/>
    <m/>
    <x v="2"/>
    <x v="1"/>
    <m/>
    <m/>
    <x v="1"/>
    <n v="9"/>
    <x v="2"/>
    <n v="6"/>
    <x v="1"/>
    <n v="15"/>
    <m/>
    <m/>
    <m/>
    <m/>
    <s v="PARAMETRIZACIÓN Y ADMINISTRACIÓN DE PRECIOS Y DESCUENTOS,"/>
    <s v="VENTAS"/>
    <s v="ADMINISTRACIÓN DE PRECIOS Y DESCUENTOS "/>
    <m/>
    <m/>
    <m/>
    <m/>
    <m/>
    <m/>
    <m/>
    <m/>
    <m/>
    <s v="MUY ALTO-MEDIA"/>
  </r>
  <r>
    <x v="205"/>
    <d v="2023-05-10T00:00:00"/>
    <d v="2023-08-31T00:00:00"/>
    <s v="JEFD1"/>
    <s v="PAMA3"/>
    <x v="205"/>
    <s v=""/>
    <x v="0"/>
    <s v=""/>
    <s v=""/>
    <s v=""/>
    <x v="2"/>
    <x v="0"/>
    <s v=""/>
    <s v=""/>
    <x v="0"/>
    <s v="7"/>
    <x v="0"/>
    <s v="4"/>
    <x v="0"/>
    <s v="11"/>
    <s v=""/>
    <s v=""/>
    <s v=""/>
    <s v=""/>
    <s v="DEFINICIÓN Y AUTORIZACIÓN DE PRECIOS Y DESCUENTOS DE VENTA,"/>
    <s v="VENTAS"/>
    <s v="ADMINISTRACIÓN DE PRECIOS Y DESCUENTOS "/>
    <s v=""/>
    <s v=""/>
    <m/>
    <m/>
    <s v=""/>
    <m/>
    <m/>
    <m/>
    <m/>
    <s v="ALTO-BAJA"/>
  </r>
  <r>
    <x v="206"/>
    <d v="2023-05-10T00:00:00"/>
    <d v="2023-08-31T00:00:00"/>
    <s v="JEFD1"/>
    <s v="PAMA3"/>
    <x v="206"/>
    <s v=""/>
    <x v="0"/>
    <s v=""/>
    <s v=""/>
    <s v=""/>
    <x v="2"/>
    <x v="0"/>
    <s v=""/>
    <s v=""/>
    <x v="1"/>
    <s v="10"/>
    <x v="4"/>
    <s v="10"/>
    <x v="1"/>
    <s v="20"/>
    <s v=""/>
    <s v=""/>
    <s v=""/>
    <s v=""/>
    <s v="LOS CLIENTES SON CREADOS Y ADMINISTRADOS POR UN ÁREA CENTRALIZADA E INDEPENDIENTE,"/>
    <s v="VENTAS"/>
    <s v="CREACIÓN Y ADMINISTRACIÓN DE CLIENTES "/>
    <s v=""/>
    <s v=""/>
    <m/>
    <m/>
    <s v=""/>
    <m/>
    <m/>
    <m/>
    <m/>
    <s v="MUY ALTO-MUY ALTA"/>
  </r>
  <r>
    <x v="207"/>
    <d v="2023-05-10T00:00:00"/>
    <d v="2023-08-31T00:00:00"/>
    <s v="JEFD1"/>
    <s v="PAMA3"/>
    <x v="207"/>
    <s v=""/>
    <x v="0"/>
    <s v=""/>
    <s v=""/>
    <s v=""/>
    <x v="2"/>
    <x v="0"/>
    <s v=""/>
    <s v=""/>
    <x v="0"/>
    <s v="8"/>
    <x v="1"/>
    <s v="7"/>
    <x v="1"/>
    <s v="15"/>
    <s v=""/>
    <s v=""/>
    <s v=""/>
    <s v=""/>
    <s v="LOS CLIENTES SUMINISTRAN LA DOCUMENTACIÓN REQUERIDA. SU CUPO Y PLAZO DE CRÉDITO ES APROBADO,"/>
    <s v="VENTAS"/>
    <s v="CREACIÓN Y ADMINISTRACIÓN DE CLIENTES "/>
    <s v=""/>
    <s v=""/>
    <m/>
    <m/>
    <s v=""/>
    <m/>
    <m/>
    <m/>
    <m/>
    <s v="ALTO-ALTA"/>
  </r>
  <r>
    <x v="208"/>
    <d v="2023-05-10T00:00:00"/>
    <d v="2023-05-10T00:00:00"/>
    <s v="JEFD1"/>
    <s v="JEFD1"/>
    <x v="208"/>
    <m/>
    <x v="0"/>
    <m/>
    <m/>
    <m/>
    <x v="2"/>
    <x v="1"/>
    <m/>
    <m/>
    <x v="1"/>
    <n v="9"/>
    <x v="2"/>
    <n v="6"/>
    <x v="1"/>
    <n v="15"/>
    <m/>
    <m/>
    <m/>
    <m/>
    <s v="DEFINICIÓN Y EJECUCIÓN DE LA PLANEACIÓN DE VENTAS,"/>
    <s v="VENTAS"/>
    <s v="PLANEACIÓN Y EJECUCIÓN DE VENTAS"/>
    <m/>
    <m/>
    <m/>
    <m/>
    <m/>
    <m/>
    <m/>
    <m/>
    <m/>
    <s v="MUY ALTO-MEDIA"/>
  </r>
  <r>
    <x v="209"/>
    <d v="2023-05-10T00:00:00"/>
    <d v="2023-05-10T00:00:00"/>
    <s v="JEFD1"/>
    <s v="JEFD1"/>
    <x v="209"/>
    <m/>
    <x v="0"/>
    <m/>
    <m/>
    <m/>
    <x v="2"/>
    <x v="1"/>
    <m/>
    <m/>
    <x v="0"/>
    <n v="7"/>
    <x v="0"/>
    <n v="4"/>
    <x v="0"/>
    <n v="11"/>
    <m/>
    <m/>
    <m/>
    <m/>
    <s v="DEFINICIÓN DE POLÍTICAS Y PROCEDIMIENTOS DEL PROCESO DE VENTAS,"/>
    <s v="VENTAS "/>
    <s v="VENTAS"/>
    <m/>
    <m/>
    <m/>
    <m/>
    <m/>
    <m/>
    <m/>
    <m/>
    <m/>
    <s v="ALTO-BAJA"/>
  </r>
  <r>
    <x v="210"/>
    <d v="2023-05-10T00:00:00"/>
    <d v="2023-05-10T00:00:00"/>
    <s v="JEFD1"/>
    <s v="JEFD1"/>
    <x v="210"/>
    <m/>
    <x v="0"/>
    <m/>
    <m/>
    <m/>
    <x v="2"/>
    <x v="1"/>
    <m/>
    <m/>
    <x v="1"/>
    <n v="10"/>
    <x v="4"/>
    <n v="10"/>
    <x v="1"/>
    <n v="20"/>
    <m/>
    <m/>
    <m/>
    <m/>
    <s v="INDICADORES DE GESTIÓN DEL ÁREA DE COMPRAS DE ACUERDO CON EL SERVICIO PRESTADO A SUS CLIENTES INTERNOS,"/>
    <s v="COMPRAS"/>
    <s v="INDICADORES DE GESTIÓN DEL ÁREA DE COMPRAS "/>
    <m/>
    <m/>
    <m/>
    <m/>
    <m/>
    <m/>
    <m/>
    <m/>
    <m/>
    <s v="MUY ALTO-MUY ALTA"/>
  </r>
  <r>
    <x v="211"/>
    <d v="2023-05-10T00:00:00"/>
    <d v="2023-05-10T00:00:00"/>
    <s v="JEFD1"/>
    <s v="JEFD1"/>
    <x v="211"/>
    <m/>
    <x v="0"/>
    <m/>
    <m/>
    <m/>
    <x v="2"/>
    <x v="1"/>
    <m/>
    <m/>
    <x v="0"/>
    <n v="8"/>
    <x v="1"/>
    <n v="7"/>
    <x v="1"/>
    <n v="15"/>
    <m/>
    <m/>
    <m/>
    <m/>
    <s v="EVALUACIÓN RECURRENTE DE PROVEEDORES Y PRESTADORES DE SERVICIO,"/>
    <s v="COMPRAS"/>
    <s v="EVALUACIÓN DE PROVEEDORES Y _x000a_MERCADO"/>
    <m/>
    <m/>
    <m/>
    <m/>
    <m/>
    <m/>
    <m/>
    <m/>
    <m/>
    <s v="ALTO-ALTA"/>
  </r>
  <r>
    <x v="212"/>
    <d v="2023-05-10T00:00:00"/>
    <d v="2023-05-10T00:00:00"/>
    <s v="JEFD1"/>
    <s v="JEFD1"/>
    <x v="212"/>
    <m/>
    <x v="0"/>
    <m/>
    <m/>
    <m/>
    <x v="2"/>
    <x v="1"/>
    <m/>
    <m/>
    <x v="1"/>
    <n v="9"/>
    <x v="2"/>
    <n v="6"/>
    <x v="1"/>
    <n v="15"/>
    <m/>
    <m/>
    <m/>
    <m/>
    <s v="EL ÁREA DE CONTABILIDAD REGISTRA LA FACTURA DE COMPRA DE ACUERDO CON LA ORDEN DE COMPRA AUTORIZADA,_x000a_LAS NOTAS DÉBITO REQUIEREN DE UN DOCUMENTO SOPORTE AUTORIZADO PARA SU CREACIÓN,"/>
    <s v="COMPRAS"/>
    <s v="APROBACIÓN Y CAUSACIÓN DE FACTURA DE COMPRA Y NOTAS DÉBITO"/>
    <m/>
    <m/>
    <m/>
    <m/>
    <m/>
    <m/>
    <m/>
    <m/>
    <m/>
    <s v="MUY ALTO-MEDIA"/>
  </r>
  <r>
    <x v="213"/>
    <d v="2023-05-10T00:00:00"/>
    <d v="2023-05-10T00:00:00"/>
    <s v="JEFD1"/>
    <s v="JEFD1"/>
    <x v="213"/>
    <m/>
    <x v="0"/>
    <m/>
    <m/>
    <m/>
    <x v="2"/>
    <x v="1"/>
    <m/>
    <m/>
    <x v="0"/>
    <n v="7"/>
    <x v="0"/>
    <n v="4"/>
    <x v="0"/>
    <n v="11"/>
    <m/>
    <m/>
    <m/>
    <m/>
    <s v="EMISIÓN DE CONTRATOS Y PÓLIZAS PARA REALIZAR COMPRAS Y/O SERVICIOS,"/>
    <s v="COMPRAS"/>
    <s v="FORMALIZACIÓN CONTRACTUAL "/>
    <m/>
    <m/>
    <m/>
    <m/>
    <m/>
    <m/>
    <m/>
    <m/>
    <m/>
    <s v="ALTO-BAJA"/>
  </r>
  <r>
    <x v="214"/>
    <d v="2023-05-10T00:00:00"/>
    <d v="2023-05-10T00:00:00"/>
    <s v="JEFD1"/>
    <s v="JEFD1"/>
    <x v="214"/>
    <m/>
    <x v="0"/>
    <m/>
    <m/>
    <m/>
    <x v="2"/>
    <x v="1"/>
    <m/>
    <m/>
    <x v="1"/>
    <n v="10"/>
    <x v="4"/>
    <n v="10"/>
    <x v="1"/>
    <n v="20"/>
    <m/>
    <m/>
    <m/>
    <m/>
    <s v="CREACIÓN Y AUTORIZACIÓN DE ÓRDENES DE COMPRA Y/O SERVICIOS "/>
    <s v="COMPRAS"/>
    <s v="ORDEN DE COMPRAS Y/O SERVICIO "/>
    <m/>
    <m/>
    <m/>
    <m/>
    <m/>
    <m/>
    <m/>
    <m/>
    <m/>
    <s v="MUY ALTO-MUY ALTA"/>
  </r>
  <r>
    <x v="215"/>
    <d v="2023-05-10T00:00:00"/>
    <d v="2023-05-10T00:00:00"/>
    <s v="JEFD1"/>
    <s v="JEFD1"/>
    <x v="215"/>
    <m/>
    <x v="0"/>
    <m/>
    <m/>
    <m/>
    <x v="2"/>
    <x v="1"/>
    <m/>
    <m/>
    <x v="0"/>
    <n v="8"/>
    <x v="1"/>
    <n v="7"/>
    <x v="1"/>
    <n v="15"/>
    <m/>
    <m/>
    <m/>
    <m/>
    <s v="CREACIÓN, MODIFICACIÓN Y ELIMINACIÓN DE LA INFORMACIÓN DE PROVEEDORES EN EL SISTEMA DE INFORMACIÓN,"/>
    <s v="COMPRAS"/>
    <s v="ADMINISTRACIÓN _x000a_DE LA BASE DE DATOS DE LOS PROVEEDORES Y/O PRESTADORES DE SERVICIO "/>
    <m/>
    <m/>
    <m/>
    <m/>
    <m/>
    <m/>
    <m/>
    <m/>
    <m/>
    <s v="ALTO-ALTA"/>
  </r>
  <r>
    <x v="216"/>
    <d v="2023-05-10T00:00:00"/>
    <d v="2023-05-10T00:00:00"/>
    <s v="JEFD1"/>
    <s v="JEFD1"/>
    <x v="216"/>
    <m/>
    <x v="0"/>
    <m/>
    <m/>
    <m/>
    <x v="2"/>
    <x v="1"/>
    <m/>
    <m/>
    <x v="1"/>
    <n v="9"/>
    <x v="2"/>
    <n v="6"/>
    <x v="1"/>
    <n v="15"/>
    <m/>
    <m/>
    <m/>
    <m/>
    <s v="EL ÁREA DE COMPRAS REALIZA LA SELECCIÓN Y EVALUACIÓN DEL PROVEEDOR O PRESTADOR DEL SERVICIO A CONTRATAR,"/>
    <s v="COMPRAS"/>
    <s v="SELECCIÓN Y APROBACIÓN DE PROVEEDORES Y/O PRESTADORES DE SERVICIO "/>
    <m/>
    <m/>
    <m/>
    <m/>
    <m/>
    <m/>
    <m/>
    <m/>
    <m/>
    <s v="MUY ALTO-MEDIA"/>
  </r>
  <r>
    <x v="217"/>
    <d v="2023-05-10T00:00:00"/>
    <d v="2023-05-10T00:00:00"/>
    <s v="JEFD1"/>
    <s v="JEFD1"/>
    <x v="217"/>
    <m/>
    <x v="0"/>
    <m/>
    <m/>
    <m/>
    <x v="2"/>
    <x v="1"/>
    <m/>
    <m/>
    <x v="0"/>
    <n v="7"/>
    <x v="0"/>
    <n v="4"/>
    <x v="0"/>
    <n v="11"/>
    <m/>
    <m/>
    <m/>
    <m/>
    <s v="LAS ÁREAS QUE REQUIEREN EL SERVICIO, ENVÍAN LA SOLICITUD AL ÁREA DE COMPRAS PARA QUE SE DEFINA Y AUTORICE EL PROVEEDOR A CONTRATAR,"/>
    <s v="COMPRAS"/>
    <s v="SOLICITUD DE SERVICIO Y/O COMPRAS "/>
    <m/>
    <m/>
    <m/>
    <m/>
    <m/>
    <m/>
    <m/>
    <m/>
    <m/>
    <s v="ALTO-BAJA"/>
  </r>
  <r>
    <x v="218"/>
    <d v="2023-05-10T00:00:00"/>
    <d v="2023-05-10T00:00:00"/>
    <s v="JEFD1"/>
    <s v="JEFD1"/>
    <x v="218"/>
    <m/>
    <x v="0"/>
    <m/>
    <m/>
    <m/>
    <x v="2"/>
    <x v="1"/>
    <m/>
    <m/>
    <x v="1"/>
    <n v="10"/>
    <x v="4"/>
    <n v="10"/>
    <x v="1"/>
    <n v="20"/>
    <m/>
    <m/>
    <m/>
    <m/>
    <s v="DEFINICIÓN DE POLÍTICAS Y PROCEDIMIENTOS DEL PROCESO DE COMPRAS,"/>
    <s v="COMPRAS"/>
    <s v="COMPRAS "/>
    <m/>
    <m/>
    <m/>
    <m/>
    <m/>
    <m/>
    <m/>
    <m/>
    <m/>
    <s v="MUY ALTO-MUY ALTA"/>
  </r>
  <r>
    <x v="219"/>
    <d v="2023-05-10T00:00:00"/>
    <d v="2023-05-10T00:00:00"/>
    <s v="JEFD1"/>
    <s v="JEFD1"/>
    <x v="219"/>
    <m/>
    <x v="0"/>
    <m/>
    <m/>
    <m/>
    <x v="2"/>
    <x v="1"/>
    <m/>
    <m/>
    <x v="0"/>
    <n v="8"/>
    <x v="1"/>
    <n v="7"/>
    <x v="1"/>
    <n v="15"/>
    <m/>
    <m/>
    <m/>
    <m/>
    <s v="SE REALIZAN PROCEDIMIENTOS DE TOMA FÍSICA PERIÓDICOS,"/>
    <s v="INVENTARIOS"/>
    <s v="ADMINISTRACIÓN DEL INVENTARIO DE PRODUCTO TERMINADO EN LOGÍSTICA - ADMINISTRACIÓN DEL INVENTARIO DE MATERIA PRIMA EN EL ALMACÉN"/>
    <m/>
    <m/>
    <m/>
    <m/>
    <m/>
    <m/>
    <m/>
    <m/>
    <m/>
    <s v="ALTO-ALTA"/>
  </r>
  <r>
    <x v="220"/>
    <d v="2023-05-10T00:00:00"/>
    <d v="2023-05-10T00:00:00"/>
    <s v="JEFD1"/>
    <s v="JEFD1"/>
    <x v="220"/>
    <m/>
    <x v="0"/>
    <m/>
    <m/>
    <m/>
    <x v="2"/>
    <x v="1"/>
    <m/>
    <m/>
    <x v="1"/>
    <n v="9"/>
    <x v="2"/>
    <n v="6"/>
    <x v="1"/>
    <n v="15"/>
    <m/>
    <m/>
    <m/>
    <m/>
    <s v="SE REALIZA UNA CONCILIACIÓN PERIÓDICA DE LOS MOVIMIENTOS Y SALDOS DE INVENTARIO DE LAS BODEGAS CREADAS EN EL SISTEMA DE INFORMACIÓN,"/>
    <s v="INVENTARIOS"/>
    <s v="ADMINISTRACIÓN DEL INVENTARIO DE PRODUCTO TERMINADO EN LOGÍSTICA"/>
    <m/>
    <m/>
    <m/>
    <m/>
    <m/>
    <m/>
    <m/>
    <m/>
    <m/>
    <s v="MUY ALTO-MEDIA"/>
  </r>
  <r>
    <x v="221"/>
    <d v="2023-05-10T00:00:00"/>
    <d v="2023-05-10T00:00:00"/>
    <s v="JEFD1"/>
    <s v="JEFD1"/>
    <x v="221"/>
    <m/>
    <x v="0"/>
    <m/>
    <m/>
    <m/>
    <x v="2"/>
    <x v="1"/>
    <m/>
    <m/>
    <x v="0"/>
    <n v="7"/>
    <x v="0"/>
    <n v="4"/>
    <x v="0"/>
    <n v="11"/>
    <m/>
    <m/>
    <m/>
    <m/>
    <s v="EN LOGÍSTICA SE CUSTODIA E IDENTIFICA DE MANERA ADECUADA LAS EXISTENCIAS FÍSICAS DE INVENTARIO DE PRODUCTO TERMINADO, _x000a_LAS SALIDAS DEL PRODUCTO TERMINADO SON SOLICITADAS _x000a_POR FACTURACIÓN,"/>
    <s v="INVENTARIOS"/>
    <s v="ADMINISTRACIÓN DEL INVENTARIO DE PRODUCTO TERMINADO EN LOGÍSTICA - ADMINISTRACIÓN DEL INVENTARIO DE MATERIA PRIMA EN EL ALMACÉN"/>
    <m/>
    <m/>
    <m/>
    <m/>
    <m/>
    <m/>
    <m/>
    <m/>
    <m/>
    <s v="ALTO-BAJA"/>
  </r>
  <r>
    <x v="222"/>
    <d v="2023-05-10T00:00:00"/>
    <d v="2023-05-10T00:00:00"/>
    <s v="JEFD1"/>
    <s v="JEFD1"/>
    <x v="222"/>
    <m/>
    <x v="0"/>
    <m/>
    <m/>
    <m/>
    <x v="2"/>
    <x v="1"/>
    <m/>
    <m/>
    <x v="1"/>
    <n v="10"/>
    <x v="4"/>
    <n v="10"/>
    <x v="1"/>
    <n v="20"/>
    <m/>
    <m/>
    <m/>
    <m/>
    <s v="EN LOGÍSTICA SE CUSTODIA E IDENTIFICA DE MANERA ADECUADA LAS EXISTENCIAS FÍSICAS DE INVENTARIO DE PRODUCTO TERMINADO,_x000a_LAS SALIDAS DEL PRODUCTO TERMINADO SON SOLICITADAS _x000a_POR FACTURACIÓN,"/>
    <s v="INVENTARIOS"/>
    <s v="ADMINISTRACIÓN DEL INVENTARIO DE PRODUCTO TERMINADO EN LOGÍSTICA"/>
    <m/>
    <m/>
    <m/>
    <m/>
    <m/>
    <m/>
    <m/>
    <m/>
    <m/>
    <s v="MUY ALTO-MUY ALTA"/>
  </r>
  <r>
    <x v="223"/>
    <d v="2023-05-10T00:00:00"/>
    <d v="2023-05-10T00:00:00"/>
    <s v="JEFD1"/>
    <s v="JEFD1"/>
    <x v="223"/>
    <m/>
    <x v="0"/>
    <m/>
    <m/>
    <m/>
    <x v="2"/>
    <x v="1"/>
    <m/>
    <m/>
    <x v="0"/>
    <n v="8"/>
    <x v="1"/>
    <n v="7"/>
    <x v="1"/>
    <n v="15"/>
    <m/>
    <m/>
    <m/>
    <m/>
    <s v="LOGÍSTICA RECIBE EL PRODUCTO TERMINADO DE PRODUCCIÓN,"/>
    <s v="INVENTARIOS"/>
    <s v="RECEPCIÓN DEL INVENTARIO DE PRODUCTO TERMINADO EN LOGÍSTICA "/>
    <m/>
    <m/>
    <m/>
    <m/>
    <m/>
    <m/>
    <m/>
    <m/>
    <m/>
    <s v="ALTO-ALTA"/>
  </r>
  <r>
    <x v="224"/>
    <d v="2023-05-10T00:00:00"/>
    <d v="2023-05-10T00:00:00"/>
    <s v="JEFD1"/>
    <s v="JEFD1"/>
    <x v="224"/>
    <m/>
    <x v="0"/>
    <m/>
    <m/>
    <m/>
    <x v="2"/>
    <x v="1"/>
    <m/>
    <m/>
    <x v="1"/>
    <n v="9"/>
    <x v="2"/>
    <n v="6"/>
    <x v="1"/>
    <n v="15"/>
    <m/>
    <m/>
    <m/>
    <m/>
    <s v="REQUERIMIENTOS DE MATERIA PRIMA POR EL ÁREA DE PRODUCCIÓN ,"/>
    <s v="INVENTARIOS"/>
    <s v="RECEPCIÓN DE MATERIA PRIMA EN PRODUCCIÓN"/>
    <m/>
    <m/>
    <m/>
    <m/>
    <m/>
    <m/>
    <m/>
    <m/>
    <m/>
    <s v="MUY ALTO-MEDIA"/>
  </r>
  <r>
    <x v="225"/>
    <d v="2023-05-10T00:00:00"/>
    <d v="2023-05-10T00:00:00"/>
    <s v="JEFD1"/>
    <s v="JEFD1"/>
    <x v="225"/>
    <m/>
    <x v="0"/>
    <m/>
    <m/>
    <m/>
    <x v="2"/>
    <x v="1"/>
    <m/>
    <m/>
    <x v="0"/>
    <n v="7"/>
    <x v="0"/>
    <n v="4"/>
    <x v="0"/>
    <n v="11"/>
    <m/>
    <m/>
    <m/>
    <m/>
    <s v="REQUERIMIENTOS DE MATERIA PRIMA POR EL ÁREA DE PRODUCCIÓN,"/>
    <s v="INVENTARIOS"/>
    <s v="RECEPCIÓN DE MATERIA PRIMA EN PRODUCCIÓN - RECEPCIÓN DEL INVENTARIO DE MATERIA PRIMA EN EL ALMACÉN"/>
    <m/>
    <m/>
    <m/>
    <m/>
    <m/>
    <m/>
    <m/>
    <m/>
    <m/>
    <s v="ALTO-BAJA"/>
  </r>
  <r>
    <x v="226"/>
    <d v="2023-05-10T00:00:00"/>
    <d v="2023-05-10T00:00:00"/>
    <s v="JEFD1"/>
    <s v="JEFD1"/>
    <x v="226"/>
    <m/>
    <x v="0"/>
    <m/>
    <m/>
    <m/>
    <x v="2"/>
    <x v="1"/>
    <m/>
    <m/>
    <x v="1"/>
    <n v="10"/>
    <x v="4"/>
    <n v="10"/>
    <x v="1"/>
    <n v="20"/>
    <m/>
    <m/>
    <m/>
    <m/>
    <s v="SE REALIZA UNA CONCILIACIÓN PERIÓDICA DE LOS MOVIMIENTOS Y SALDOS DE INVENTARIO DE LAS BODEGAS CREADAS EN EL SISTEMA DE INFORMACIÓN,"/>
    <s v="INVENTARIOS"/>
    <s v="ADMINISTRACIÓN DEL INVENTARIO DE MATERIA PRIMA EN EL ALMACÉN"/>
    <m/>
    <m/>
    <m/>
    <m/>
    <m/>
    <m/>
    <m/>
    <m/>
    <m/>
    <s v="MUY ALTO-MUY ALTA"/>
  </r>
  <r>
    <x v="227"/>
    <d v="2023-05-10T00:00:00"/>
    <d v="2023-05-10T00:00:00"/>
    <s v="JEFD1"/>
    <s v="JEFD1"/>
    <x v="227"/>
    <m/>
    <x v="0"/>
    <m/>
    <m/>
    <m/>
    <x v="2"/>
    <x v="1"/>
    <m/>
    <m/>
    <x v="0"/>
    <n v="8"/>
    <x v="1"/>
    <n v="7"/>
    <x v="1"/>
    <n v="15"/>
    <m/>
    <m/>
    <m/>
    <m/>
    <s v="EN EL ALMACÉN SE CUSTODIA E IDENTIFICA DE MANERA ADECUADA LAS EXISTENCIAS FÍSICAS DE INVENTARIO,"/>
    <s v="INVENTARIOS"/>
    <s v="ADMINISTRACIÓN DEL INVENTARIO DE MATERIA PRIMA EN EL ALMACÉN"/>
    <m/>
    <m/>
    <m/>
    <m/>
    <m/>
    <m/>
    <m/>
    <m/>
    <m/>
    <s v="ALTO-ALTA"/>
  </r>
  <r>
    <x v="228"/>
    <d v="2023-05-10T00:00:00"/>
    <d v="2023-05-10T00:00:00"/>
    <s v="JEFD1"/>
    <s v="JEFD1"/>
    <x v="228"/>
    <m/>
    <x v="0"/>
    <m/>
    <m/>
    <m/>
    <x v="2"/>
    <x v="1"/>
    <m/>
    <m/>
    <x v="1"/>
    <n v="9"/>
    <x v="2"/>
    <n v="6"/>
    <x v="1"/>
    <n v="15"/>
    <m/>
    <m/>
    <m/>
    <m/>
    <s v="EL ALMACÉN RECIBE LA MATERIA PRIMA DEL PROVEEDOR,"/>
    <s v="INVENTARIOS"/>
    <s v="RECEPCIÓN DEL INVENTARIO DE MATERIA PRIMA EN EL ALMACÉN"/>
    <m/>
    <m/>
    <m/>
    <m/>
    <m/>
    <m/>
    <m/>
    <m/>
    <m/>
    <s v="MUY ALTO-MEDIA"/>
  </r>
  <r>
    <x v="229"/>
    <d v="2023-05-10T00:00:00"/>
    <d v="2023-05-10T00:00:00"/>
    <s v="JEFD1"/>
    <s v="JEFD1"/>
    <x v="229"/>
    <m/>
    <x v="0"/>
    <m/>
    <m/>
    <m/>
    <x v="2"/>
    <x v="1"/>
    <m/>
    <m/>
    <x v="0"/>
    <n v="7"/>
    <x v="0"/>
    <n v="4"/>
    <x v="0"/>
    <n v="11"/>
    <m/>
    <m/>
    <m/>
    <m/>
    <s v="DEFINICIÓN DE POLÍTICAS Y PROCEDIMIENTOS DEL PROCESO DE INVENTARIOS,"/>
    <s v="INVENTARIOS"/>
    <s v="INVENTARIOS"/>
    <m/>
    <m/>
    <m/>
    <m/>
    <m/>
    <m/>
    <m/>
    <m/>
    <m/>
    <s v="ALTO-BAJA"/>
  </r>
  <r>
    <x v="230"/>
    <d v="2023-05-10T00:00:00"/>
    <d v="2023-05-10T00:00:00"/>
    <s v="JEFD1"/>
    <s v="JEFD1"/>
    <x v="230"/>
    <m/>
    <x v="0"/>
    <m/>
    <m/>
    <m/>
    <x v="2"/>
    <x v="1"/>
    <m/>
    <m/>
    <x v="1"/>
    <n v="10"/>
    <x v="4"/>
    <n v="10"/>
    <x v="1"/>
    <n v="20"/>
    <m/>
    <m/>
    <m/>
    <m/>
    <s v="SUSCRIPCIÓN DE LA PROPIEDAD DEL ACTIVO FIJO Y PÓLIZAS DE SEGURO,"/>
    <s v="ACTIVOS FIJOS"/>
    <s v="REGISTRO DE PROPIEDAD DEL ACTIVO FIJO"/>
    <m/>
    <m/>
    <m/>
    <m/>
    <m/>
    <m/>
    <m/>
    <m/>
    <m/>
    <s v="MUY ALTO-MUY ALTA"/>
  </r>
  <r>
    <x v="231"/>
    <d v="2023-05-10T00:00:00"/>
    <d v="2023-05-10T00:00:00"/>
    <s v="JEFD1"/>
    <s v="JEFD1"/>
    <x v="231"/>
    <m/>
    <x v="0"/>
    <m/>
    <m/>
    <m/>
    <x v="2"/>
    <x v="1"/>
    <m/>
    <m/>
    <x v="0"/>
    <n v="8"/>
    <x v="1"/>
    <n v="7"/>
    <x v="1"/>
    <n v="15"/>
    <m/>
    <m/>
    <m/>
    <m/>
    <s v="CÁLCULO DE LAS DEPRECIACIONES DE ACTIVOS FIJOS Y ACTUALIZACIÓN DE COSTO DE ACUERDO CON EL AVALÚO,"/>
    <s v="ACTIVOS FIJOS"/>
    <s v="DEPRECIACIÓN Y AVALÚOS DE ACTIVOS FIJOS - COMPRA Y ADQUISICIÓN DE ACTIVOS FIJOS "/>
    <m/>
    <m/>
    <m/>
    <m/>
    <m/>
    <m/>
    <m/>
    <m/>
    <m/>
    <s v="ALTO-ALTA"/>
  </r>
  <r>
    <x v="232"/>
    <d v="2023-05-10T00:00:00"/>
    <d v="2023-05-10T00:00:00"/>
    <s v="JEFD1"/>
    <s v="JEFD1"/>
    <x v="232"/>
    <m/>
    <x v="0"/>
    <m/>
    <m/>
    <m/>
    <x v="2"/>
    <x v="1"/>
    <m/>
    <m/>
    <x v="1"/>
    <n v="9"/>
    <x v="2"/>
    <n v="6"/>
    <x v="1"/>
    <n v="15"/>
    <m/>
    <m/>
    <m/>
    <m/>
    <s v="INSPECCIÓN PERIÓDICA DE ACTIVOS FIJOS,"/>
    <s v="ACTIVOS FIJOS"/>
    <s v="TOMA FÍSICA DE ACTIVOS FIJOS - ADMINISTRACIÓN DE ACTIVOS FIJOS "/>
    <m/>
    <m/>
    <m/>
    <m/>
    <m/>
    <m/>
    <m/>
    <m/>
    <m/>
    <s v="MUY ALTO-MEDIA"/>
  </r>
  <r>
    <x v="233"/>
    <d v="2023-05-10T00:00:00"/>
    <d v="2023-09-25T00:00:00"/>
    <s v="JEFD1"/>
    <s v="PAMA3"/>
    <x v="233"/>
    <s v=""/>
    <x v="0"/>
    <s v=""/>
    <s v=""/>
    <s v=""/>
    <x v="2"/>
    <x v="1"/>
    <m/>
    <m/>
    <x v="5"/>
    <n v="3"/>
    <x v="2"/>
    <n v="6"/>
    <x v="5"/>
    <n v="9"/>
    <s v=""/>
    <s v=""/>
    <s v=""/>
    <s v=""/>
    <s v="DEFINICIÓN DE POLÍTICAS Y PROCEDIMIENTOS DEL PROCESO DE ACTIVOS FIJOS,"/>
    <s v="ACTIVOS FIJOS"/>
    <s v="ACTIVOS FIJOS  "/>
    <s v=""/>
    <s v=""/>
    <m/>
    <m/>
    <s v=""/>
    <m/>
    <m/>
    <m/>
    <m/>
    <s v="BAJO-MEDIA"/>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x v="0"/>
    <d v="2024-04-03T00:00:00"/>
    <s v="PAMA3"/>
    <s v="PAMA3"/>
    <m/>
    <x v="0"/>
    <x v="0"/>
    <m/>
    <x v="0"/>
    <n v="133"/>
    <x v="0"/>
    <s v="ACTIVA"/>
    <x v="0"/>
    <s v="DOCUMENTACIÓN DE PROCESO"/>
    <m/>
    <m/>
    <m/>
    <m/>
    <m/>
    <m/>
    <m/>
    <m/>
    <x v="0"/>
    <x v="0"/>
    <s v="VENTAS, OPERACIONES"/>
    <m/>
    <m/>
    <m/>
    <m/>
    <m/>
    <m/>
    <m/>
    <m/>
    <x v="0"/>
    <n v="16"/>
    <m/>
    <d v="2024-04-15T00:00:00"/>
    <n v="2024"/>
    <n v="4"/>
    <s v="15-2024"/>
    <d v="2024-04-26T00:00:00"/>
    <n v="2024"/>
    <n v="4"/>
    <d v="2024-04-01T00:00:00"/>
    <m/>
    <s v=""/>
    <m/>
    <m/>
    <m/>
    <m/>
    <m/>
    <m/>
    <m/>
    <m/>
    <m/>
    <m/>
    <m/>
    <x v="0"/>
    <x v="0"/>
    <x v="0"/>
    <x v="0"/>
  </r>
  <r>
    <x v="1"/>
    <x v="1"/>
    <d v="2024-03-19T00:00:00"/>
    <s v="PAMA3"/>
    <s v="PAMA3"/>
    <m/>
    <x v="1"/>
    <x v="1"/>
    <m/>
    <x v="1"/>
    <n v="124"/>
    <x v="1"/>
    <s v="ACTIVA"/>
    <x v="1"/>
    <s v="ESTRUCTURA ORGANIZACIONAL"/>
    <m/>
    <m/>
    <m/>
    <m/>
    <m/>
    <m/>
    <m/>
    <m/>
    <x v="1"/>
    <x v="1"/>
    <s v="VENTAS"/>
    <s v="LICITACIONES Y CONTRATOS"/>
    <m/>
    <m/>
    <m/>
    <m/>
    <m/>
    <m/>
    <m/>
    <x v="1"/>
    <m/>
    <m/>
    <m/>
    <m/>
    <m/>
    <m/>
    <m/>
    <m/>
    <m/>
    <m/>
    <m/>
    <s v=""/>
    <m/>
    <m/>
    <m/>
    <m/>
    <m/>
    <m/>
    <m/>
    <m/>
    <m/>
    <m/>
    <m/>
    <x v="1"/>
    <x v="1"/>
    <x v="0"/>
    <x v="0"/>
  </r>
  <r>
    <x v="2"/>
    <x v="2"/>
    <d v="2024-03-14T00:00:00"/>
    <s v="PAMA3"/>
    <s v="PAMA3"/>
    <m/>
    <x v="1"/>
    <x v="2"/>
    <m/>
    <x v="1"/>
    <n v="132"/>
    <x v="2"/>
    <s v="ACTIVA"/>
    <x v="1"/>
    <s v="ESTRUCTURA ORGANIZACIONAL"/>
    <m/>
    <m/>
    <m/>
    <m/>
    <m/>
    <m/>
    <m/>
    <m/>
    <x v="2"/>
    <x v="2"/>
    <m/>
    <m/>
    <m/>
    <m/>
    <m/>
    <m/>
    <m/>
    <m/>
    <m/>
    <x v="2"/>
    <n v="10"/>
    <n v="13"/>
    <d v="2024-03-04T00:00:00"/>
    <n v="2024"/>
    <n v="4"/>
    <d v="2024-03-01T00:00:00"/>
    <d v="2024-03-30T00:00:00"/>
    <n v="2024"/>
    <n v="3"/>
    <d v="2024-03-01T00:00:00"/>
    <m/>
    <s v=""/>
    <n v="45355"/>
    <n v="2024"/>
    <n v="4"/>
    <d v="2024-04-01T00:00:00"/>
    <m/>
    <m/>
    <m/>
    <m/>
    <m/>
    <m/>
    <m/>
    <x v="0"/>
    <x v="1"/>
    <x v="1"/>
    <x v="0"/>
  </r>
  <r>
    <x v="3"/>
    <x v="3"/>
    <d v="2024-03-11T00:00:00"/>
    <s v="PAMA3"/>
    <s v="PAMA3"/>
    <m/>
    <x v="2"/>
    <x v="0"/>
    <m/>
    <x v="2"/>
    <n v="131"/>
    <x v="3"/>
    <s v="ACTIVA"/>
    <x v="0"/>
    <s v="DOCUMENTACIÓN DE PROCESO"/>
    <m/>
    <m/>
    <m/>
    <m/>
    <m/>
    <m/>
    <m/>
    <m/>
    <x v="2"/>
    <x v="3"/>
    <s v="VENTAS, OPERACIONES, ADMINISTRACIÓN Y FINANZAS, DIRECCIÓN"/>
    <m/>
    <m/>
    <m/>
    <m/>
    <m/>
    <m/>
    <m/>
    <m/>
    <x v="3"/>
    <n v="10"/>
    <n v="10"/>
    <d v="2024-03-05T00:00:00"/>
    <n v="2024"/>
    <n v="5"/>
    <d v="2024-03-01T00:00:00"/>
    <d v="2024-03-07T00:00:00"/>
    <n v="2024"/>
    <n v="7"/>
    <d v="2024-07-01T00:00:00"/>
    <m/>
    <s v=""/>
    <n v="45356"/>
    <n v="2024"/>
    <n v="5"/>
    <d v="2024-05-01T00:00:00"/>
    <n v="45358"/>
    <n v="2024"/>
    <n v="7"/>
    <d v="2024-07-01T00:00:00"/>
    <m/>
    <m/>
    <m/>
    <x v="0"/>
    <x v="0"/>
    <x v="0"/>
    <x v="0"/>
  </r>
  <r>
    <x v="4"/>
    <x v="4"/>
    <d v="2024-02-29T00:00:00"/>
    <s v="PAMA3"/>
    <s v="PAMA3"/>
    <m/>
    <x v="1"/>
    <x v="2"/>
    <m/>
    <x v="3"/>
    <n v="130"/>
    <x v="4"/>
    <s v="ACTIVA"/>
    <x v="0"/>
    <s v="DOCUMENTACIÓN DE PROCEDIMIENTO"/>
    <m/>
    <m/>
    <m/>
    <m/>
    <m/>
    <m/>
    <m/>
    <m/>
    <x v="2"/>
    <x v="3"/>
    <s v="OPERACIONES"/>
    <s v="ALMACÉN"/>
    <m/>
    <m/>
    <m/>
    <m/>
    <m/>
    <m/>
    <m/>
    <x v="4"/>
    <n v="51"/>
    <m/>
    <d v="2023-12-15T00:00:00"/>
    <n v="2023"/>
    <n v="12"/>
    <s v="15-2023"/>
    <d v="2024-03-30T00:00:00"/>
    <n v="2024"/>
    <n v="3"/>
    <d v="2024-03-01T00:00:00"/>
    <m/>
    <s v=""/>
    <m/>
    <m/>
    <m/>
    <m/>
    <m/>
    <m/>
    <m/>
    <m/>
    <m/>
    <m/>
    <m/>
    <x v="0"/>
    <x v="1"/>
    <x v="0"/>
    <x v="0"/>
  </r>
  <r>
    <x v="5"/>
    <x v="5"/>
    <d v="2024-02-28T00:00:00"/>
    <s v="PAMA3"/>
    <s v="PAMA3"/>
    <m/>
    <x v="0"/>
    <x v="0"/>
    <m/>
    <x v="4"/>
    <n v="129"/>
    <x v="5"/>
    <s v="ACTIVA"/>
    <x v="2"/>
    <s v="A PROCESO(S)"/>
    <m/>
    <m/>
    <m/>
    <m/>
    <m/>
    <m/>
    <m/>
    <m/>
    <x v="3"/>
    <x v="4"/>
    <s v="DIRECCIÓN"/>
    <m/>
    <m/>
    <m/>
    <m/>
    <m/>
    <m/>
    <m/>
    <m/>
    <x v="0"/>
    <n v="18"/>
    <m/>
    <d v="2024-05-01T00:00:00"/>
    <n v="2024"/>
    <n v="1"/>
    <d v="2024-01-01T00:00:00"/>
    <d v="2024-12-07T00:00:00"/>
    <n v="2024"/>
    <n v="7"/>
    <d v="2024-07-01T00:00:00"/>
    <m/>
    <s v=""/>
    <m/>
    <m/>
    <m/>
    <m/>
    <m/>
    <m/>
    <m/>
    <m/>
    <m/>
    <m/>
    <m/>
    <x v="0"/>
    <x v="0"/>
    <x v="0"/>
    <x v="0"/>
  </r>
  <r>
    <x v="6"/>
    <x v="5"/>
    <d v="2024-02-23T00:00:00"/>
    <s v="PAMA3"/>
    <s v="PAMA3"/>
    <m/>
    <x v="1"/>
    <x v="1"/>
    <m/>
    <x v="5"/>
    <n v="128"/>
    <x v="6"/>
    <s v="ACTIVA"/>
    <x v="0"/>
    <s v="IMPLEMENTACIÓN DE INSTRUCCIÓN DE TRABAJO"/>
    <m/>
    <m/>
    <m/>
    <m/>
    <m/>
    <m/>
    <m/>
    <m/>
    <x v="4"/>
    <x v="5"/>
    <s v="ADMINISTRACIÓN Y FINANZAS"/>
    <s v="PAGOS"/>
    <m/>
    <m/>
    <m/>
    <m/>
    <m/>
    <m/>
    <m/>
    <x v="5"/>
    <n v="5"/>
    <m/>
    <d v="2024-02-02T00:00:00"/>
    <n v="2024"/>
    <n v="2"/>
    <d v="2024-02-01T00:00:00"/>
    <d v="2024-03-30T00:00:00"/>
    <n v="2024"/>
    <n v="3"/>
    <d v="2024-03-01T00:00:00"/>
    <m/>
    <s v=""/>
    <m/>
    <m/>
    <m/>
    <m/>
    <m/>
    <m/>
    <m/>
    <m/>
    <m/>
    <m/>
    <m/>
    <x v="0"/>
    <x v="0"/>
    <x v="1"/>
    <x v="0"/>
  </r>
  <r>
    <x v="7"/>
    <x v="5"/>
    <d v="2024-02-28T00:00:00"/>
    <s v="PAMA3"/>
    <s v="PAMA3"/>
    <m/>
    <x v="0"/>
    <x v="0"/>
    <m/>
    <x v="4"/>
    <n v="127"/>
    <x v="7"/>
    <s v="ACTIVA"/>
    <x v="2"/>
    <s v="A PROCESO(S)"/>
    <m/>
    <m/>
    <m/>
    <m/>
    <m/>
    <m/>
    <m/>
    <m/>
    <x v="5"/>
    <x v="6"/>
    <s v="PRODUCCIÓN"/>
    <m/>
    <m/>
    <m/>
    <m/>
    <m/>
    <m/>
    <m/>
    <m/>
    <x v="6"/>
    <n v="14"/>
    <m/>
    <d v="2024-04-01T00:00:00"/>
    <n v="2024"/>
    <n v="1"/>
    <d v="2024-01-01T00:00:00"/>
    <d v="2024-04-19T00:00:00"/>
    <n v="2024"/>
    <n v="4"/>
    <d v="2024-04-01T00:00:00"/>
    <m/>
    <s v="360"/>
    <m/>
    <m/>
    <m/>
    <m/>
    <m/>
    <m/>
    <m/>
    <m/>
    <m/>
    <m/>
    <m/>
    <x v="0"/>
    <x v="1"/>
    <x v="1"/>
    <x v="1"/>
  </r>
  <r>
    <x v="8"/>
    <x v="5"/>
    <d v="2024-02-23T00:00:00"/>
    <s v="PAMA3"/>
    <s v="PAMA3"/>
    <m/>
    <x v="2"/>
    <x v="3"/>
    <m/>
    <x v="2"/>
    <n v="126"/>
    <x v="8"/>
    <s v="ACTIVA"/>
    <x v="2"/>
    <s v="INVESTIGACIÓN"/>
    <m/>
    <m/>
    <m/>
    <m/>
    <m/>
    <m/>
    <m/>
    <m/>
    <x v="5"/>
    <x v="6"/>
    <s v="PRODUCCIÓN"/>
    <m/>
    <m/>
    <m/>
    <m/>
    <m/>
    <m/>
    <m/>
    <m/>
    <x v="0"/>
    <n v="51"/>
    <m/>
    <d v="2023-12-20T00:00:00"/>
    <n v="2023"/>
    <n v="12"/>
    <d v="2023-12-01T00:00:00"/>
    <d v="2023-12-30T00:00:00"/>
    <n v="2023"/>
    <n v="12"/>
    <d v="2023-12-01T00:00:00"/>
    <m/>
    <s v="15"/>
    <n v="45474"/>
    <n v="2024"/>
    <n v="1"/>
    <d v="2024-01-01T00:00:00"/>
    <s v="30/01/2024"/>
    <n v="2024"/>
    <n v="1"/>
    <d v="2024-01-01T00:00:00"/>
    <m/>
    <m/>
    <m/>
    <x v="0"/>
    <x v="0"/>
    <x v="0"/>
    <x v="0"/>
  </r>
  <r>
    <x v="9"/>
    <x v="6"/>
    <d v="2024-02-23T00:00:00"/>
    <s v="PAMA3"/>
    <s v="PAMA3"/>
    <m/>
    <x v="2"/>
    <x v="2"/>
    <m/>
    <x v="6"/>
    <n v="125"/>
    <x v="9"/>
    <s v="ACTIVA"/>
    <x v="1"/>
    <s v="ESTRUCTURA ORGANIZACIONAL"/>
    <m/>
    <m/>
    <m/>
    <m/>
    <m/>
    <m/>
    <m/>
    <m/>
    <x v="5"/>
    <x v="6"/>
    <s v="DIRECCIÓN"/>
    <m/>
    <m/>
    <m/>
    <m/>
    <m/>
    <m/>
    <s v="YOLANDA AVILA LOZANO"/>
    <s v="GUILLERMO LÓPEZ REYES"/>
    <x v="7"/>
    <m/>
    <m/>
    <m/>
    <m/>
    <m/>
    <m/>
    <m/>
    <m/>
    <m/>
    <m/>
    <m/>
    <s v=""/>
    <m/>
    <m/>
    <m/>
    <m/>
    <m/>
    <m/>
    <m/>
    <m/>
    <m/>
    <m/>
    <m/>
    <x v="0"/>
    <x v="1"/>
    <x v="0"/>
    <x v="1"/>
  </r>
  <r>
    <x v="10"/>
    <x v="7"/>
    <d v="2024-02-23T00:00:00"/>
    <s v="PAMA3"/>
    <s v="PAMA3"/>
    <m/>
    <x v="2"/>
    <x v="2"/>
    <m/>
    <x v="7"/>
    <n v="124"/>
    <x v="1"/>
    <s v="ACTIVA"/>
    <x v="1"/>
    <s v="ESTRUCTURA ORGANIZACIONAL"/>
    <m/>
    <m/>
    <m/>
    <m/>
    <m/>
    <m/>
    <m/>
    <m/>
    <x v="1"/>
    <x v="1"/>
    <s v="VENTAS"/>
    <s v="LICITACIONES Y CONTRATOS"/>
    <m/>
    <m/>
    <m/>
    <m/>
    <m/>
    <m/>
    <m/>
    <x v="8"/>
    <m/>
    <m/>
    <m/>
    <m/>
    <m/>
    <m/>
    <m/>
    <m/>
    <m/>
    <m/>
    <m/>
    <s v=""/>
    <m/>
    <m/>
    <m/>
    <m/>
    <m/>
    <m/>
    <m/>
    <m/>
    <m/>
    <m/>
    <m/>
    <x v="1"/>
    <x v="1"/>
    <x v="0"/>
    <x v="0"/>
  </r>
  <r>
    <x v="11"/>
    <x v="8"/>
    <d v="2024-02-23T00:00:00"/>
    <s v="PAMA3"/>
    <s v="PAMA3"/>
    <m/>
    <x v="0"/>
    <x v="0"/>
    <m/>
    <x v="8"/>
    <n v="4"/>
    <x v="10"/>
    <s v="ACTIVA"/>
    <x v="2"/>
    <s v="DE ÁREA"/>
    <s v="FRAUDE O PERDIDAS ECONOMICAS POR COMPRAS NO REQUERIDAS Y/O AUTORIZADAS"/>
    <s v="MEDIO"/>
    <s v="ALTO"/>
    <m/>
    <s v="ANUAL"/>
    <s v="DESDE CORPORATIVO"/>
    <m/>
    <m/>
    <x v="2"/>
    <x v="2"/>
    <m/>
    <m/>
    <m/>
    <m/>
    <m/>
    <s v="ZUÑIGA/LOPEZ,IGNACIO - GERENTE DE COMPRAS"/>
    <m/>
    <s v="IGNACIO ZÚÑIGA LÓPEZ"/>
    <s v="JUAN DAVID OCHOA GAMBOA"/>
    <x v="6"/>
    <n v="26"/>
    <m/>
    <d v="2024-06-24T00:00:00"/>
    <n v="2024"/>
    <n v="6"/>
    <d v="2024-06-01T00:00:00"/>
    <d v="2024-07-26T00:00:00"/>
    <n v="2024"/>
    <n v="7"/>
    <d v="2024-07-01T00:00:00"/>
    <m/>
    <s v="225"/>
    <m/>
    <m/>
    <m/>
    <m/>
    <m/>
    <m/>
    <m/>
    <m/>
    <m/>
    <m/>
    <m/>
    <x v="0"/>
    <x v="1"/>
    <x v="1"/>
    <x v="1"/>
  </r>
  <r>
    <x v="12"/>
    <x v="8"/>
    <d v="2024-02-09T00:00:00"/>
    <s v="PAMA3"/>
    <s v="PAMA3"/>
    <m/>
    <x v="1"/>
    <x v="4"/>
    <m/>
    <x v="9"/>
    <m/>
    <x v="11"/>
    <s v="ACTIVA"/>
    <x v="0"/>
    <s v="AUTOMATIZACIÓN DE PROCESO"/>
    <m/>
    <m/>
    <m/>
    <m/>
    <m/>
    <m/>
    <m/>
    <m/>
    <x v="1"/>
    <x v="1"/>
    <s v="VENTAS"/>
    <s v="VENTAS"/>
    <m/>
    <m/>
    <m/>
    <m/>
    <m/>
    <s v="MUELA CASTAÑEDA EDUARDO HORACIO"/>
    <s v="GUILLERMO LÓPEZ REYES"/>
    <x v="9"/>
    <n v="6"/>
    <m/>
    <d v="2024-09-02T00:00:00"/>
    <n v="2024"/>
    <n v="2"/>
    <d v="2024-02-01T00:00:00"/>
    <d v="2024-02-23T00:00:00"/>
    <n v="2024"/>
    <n v="2"/>
    <d v="2024-02-01T00:00:00"/>
    <m/>
    <s v="54"/>
    <n v="45537"/>
    <n v="2024"/>
    <n v="2"/>
    <d v="2024-02-01T00:00:00"/>
    <m/>
    <m/>
    <m/>
    <m/>
    <m/>
    <m/>
    <m/>
    <x v="1"/>
    <x v="1"/>
    <x v="1"/>
    <x v="1"/>
  </r>
  <r>
    <x v="13"/>
    <x v="9"/>
    <d v="2024-01-25T00:00:00"/>
    <s v="PAMA3"/>
    <s v="PAMA3"/>
    <m/>
    <x v="1"/>
    <x v="2"/>
    <m/>
    <x v="10"/>
    <n v="122"/>
    <x v="12"/>
    <s v="ACTIVA"/>
    <x v="0"/>
    <s v="REIMPLEMENTACIÓN DE PROCESO"/>
    <m/>
    <m/>
    <m/>
    <m/>
    <m/>
    <m/>
    <m/>
    <m/>
    <x v="1"/>
    <x v="1"/>
    <s v="VENTAS"/>
    <s v="VENTAS"/>
    <m/>
    <m/>
    <m/>
    <m/>
    <m/>
    <s v="MUELA CASTAÑEDA EDUARDO HORACIO"/>
    <s v="GUILLERMO LÓPEZ REYES"/>
    <x v="9"/>
    <n v="50"/>
    <m/>
    <d v="2023-12-15T00:00:00"/>
    <n v="2023"/>
    <n v="12"/>
    <d v="2023-12-01T00:00:00"/>
    <d v="2024-03-15T00:00:00"/>
    <n v="2024"/>
    <n v="3"/>
    <d v="2024-03-01T00:00:00"/>
    <m/>
    <s v="44,5"/>
    <s v="20/01/2024"/>
    <n v="2024"/>
    <n v="1"/>
    <d v="2024-01-01T00:00:00"/>
    <m/>
    <m/>
    <m/>
    <m/>
    <m/>
    <m/>
    <m/>
    <x v="1"/>
    <x v="1"/>
    <x v="1"/>
    <x v="1"/>
  </r>
  <r>
    <x v="14"/>
    <x v="9"/>
    <d v="2024-02-01T00:00:00"/>
    <s v="PAMA3"/>
    <s v="PAMA3"/>
    <m/>
    <x v="1"/>
    <x v="2"/>
    <m/>
    <x v="11"/>
    <n v="121"/>
    <x v="13"/>
    <s v="ACTIVA"/>
    <x v="0"/>
    <s v="DOCUMENTACIÓN DE PROCEDIMIENTO"/>
    <m/>
    <m/>
    <m/>
    <m/>
    <m/>
    <m/>
    <m/>
    <m/>
    <x v="2"/>
    <x v="3"/>
    <m/>
    <m/>
    <m/>
    <m/>
    <m/>
    <m/>
    <m/>
    <m/>
    <m/>
    <x v="10"/>
    <n v="2"/>
    <n v="3"/>
    <d v="2024-01-12T00:00:00"/>
    <n v="2024"/>
    <n v="12"/>
    <d v="2024-12-01T00:00:00"/>
    <d v="2024-01-19T00:00:00"/>
    <n v="2024"/>
    <n v="1"/>
    <d v="2024-01-01T00:00:00"/>
    <m/>
    <s v="9"/>
    <n v="45627"/>
    <n v="2024"/>
    <n v="12"/>
    <d v="2024-12-01T00:00:00"/>
    <s v="26/01/2024"/>
    <n v="2024"/>
    <n v="1"/>
    <d v="2024-01-01T00:00:00"/>
    <m/>
    <m/>
    <m/>
    <x v="1"/>
    <x v="1"/>
    <x v="1"/>
    <x v="0"/>
  </r>
  <r>
    <x v="15"/>
    <x v="10"/>
    <d v="2024-01-18T00:00:00"/>
    <s v="PAMA3"/>
    <s v="PAMA3"/>
    <m/>
    <x v="2"/>
    <x v="2"/>
    <m/>
    <x v="2"/>
    <n v="120"/>
    <x v="14"/>
    <s v="ACTIVA"/>
    <x v="0"/>
    <s v="DOCUMENTACIÓN DE PROCESO"/>
    <m/>
    <m/>
    <m/>
    <m/>
    <m/>
    <m/>
    <m/>
    <m/>
    <x v="0"/>
    <x v="2"/>
    <s v="OPERACIONES, VENTAS"/>
    <s v="ALMACÉN, VENTAS"/>
    <m/>
    <m/>
    <m/>
    <m/>
    <m/>
    <m/>
    <m/>
    <x v="0"/>
    <m/>
    <m/>
    <m/>
    <m/>
    <m/>
    <m/>
    <m/>
    <m/>
    <m/>
    <m/>
    <m/>
    <s v=""/>
    <m/>
    <m/>
    <m/>
    <m/>
    <m/>
    <m/>
    <m/>
    <m/>
    <m/>
    <m/>
    <m/>
    <x v="0"/>
    <x v="0"/>
    <x v="0"/>
    <x v="0"/>
  </r>
  <r>
    <x v="16"/>
    <x v="11"/>
    <d v="2024-01-12T00:00:00"/>
    <s v="PAMA3"/>
    <s v="PAMA3"/>
    <m/>
    <x v="2"/>
    <x v="0"/>
    <m/>
    <x v="2"/>
    <n v="119"/>
    <x v="15"/>
    <s v="ACTIVA"/>
    <x v="2"/>
    <s v="INVENTARIO"/>
    <m/>
    <m/>
    <m/>
    <m/>
    <m/>
    <m/>
    <m/>
    <m/>
    <x v="1"/>
    <x v="7"/>
    <s v="PRODUCCIÓN"/>
    <m/>
    <m/>
    <m/>
    <m/>
    <m/>
    <m/>
    <m/>
    <m/>
    <x v="11"/>
    <m/>
    <m/>
    <m/>
    <m/>
    <m/>
    <m/>
    <m/>
    <m/>
    <m/>
    <m/>
    <m/>
    <s v=""/>
    <m/>
    <m/>
    <m/>
    <m/>
    <m/>
    <m/>
    <m/>
    <m/>
    <m/>
    <m/>
    <m/>
    <x v="1"/>
    <x v="1"/>
    <x v="0"/>
    <x v="1"/>
  </r>
  <r>
    <x v="17"/>
    <x v="12"/>
    <d v="2023-12-04T00:00:00"/>
    <s v="PAMA3"/>
    <s v="PAMA3"/>
    <m/>
    <x v="2"/>
    <x v="3"/>
    <m/>
    <x v="7"/>
    <n v="118"/>
    <x v="16"/>
    <s v="ACTIVA"/>
    <x v="2"/>
    <s v="INVENTARIO"/>
    <m/>
    <m/>
    <m/>
    <m/>
    <m/>
    <m/>
    <m/>
    <m/>
    <x v="0"/>
    <x v="8"/>
    <s v="OPERACIONES, VENTAS"/>
    <s v="ALMACÉN, MARKETING"/>
    <m/>
    <m/>
    <m/>
    <m/>
    <m/>
    <m/>
    <m/>
    <x v="12"/>
    <m/>
    <m/>
    <m/>
    <m/>
    <m/>
    <m/>
    <m/>
    <m/>
    <m/>
    <m/>
    <m/>
    <s v=""/>
    <m/>
    <m/>
    <m/>
    <m/>
    <m/>
    <m/>
    <m/>
    <m/>
    <m/>
    <m/>
    <m/>
    <x v="1"/>
    <x v="1"/>
    <x v="1"/>
    <x v="1"/>
  </r>
  <r>
    <x v="18"/>
    <x v="13"/>
    <d v="2023-11-15T00:00:00"/>
    <s v="PAMA3"/>
    <s v="PAMA3"/>
    <m/>
    <x v="2"/>
    <x v="5"/>
    <m/>
    <x v="7"/>
    <n v="117"/>
    <x v="17"/>
    <s v="ACTIVA"/>
    <x v="2"/>
    <s v="INVESTIGACIÓN"/>
    <m/>
    <m/>
    <m/>
    <m/>
    <m/>
    <m/>
    <m/>
    <m/>
    <x v="4"/>
    <x v="5"/>
    <s v="ADMINISTRACIÓN Y FINANZAS"/>
    <s v="ADMINISTRACION DE CAPITAL HUMANO"/>
    <m/>
    <m/>
    <m/>
    <m/>
    <m/>
    <m/>
    <m/>
    <x v="4"/>
    <m/>
    <m/>
    <m/>
    <m/>
    <m/>
    <m/>
    <m/>
    <m/>
    <m/>
    <m/>
    <m/>
    <s v=""/>
    <m/>
    <m/>
    <m/>
    <m/>
    <m/>
    <m/>
    <m/>
    <m/>
    <m/>
    <m/>
    <m/>
    <x v="0"/>
    <x v="1"/>
    <x v="0"/>
    <x v="0"/>
  </r>
  <r>
    <x v="19"/>
    <x v="14"/>
    <d v="2023-12-07T00:00:00"/>
    <s v="PAMA3"/>
    <s v="PAMA3"/>
    <m/>
    <x v="2"/>
    <x v="3"/>
    <m/>
    <x v="7"/>
    <n v="108"/>
    <x v="18"/>
    <s v="ACTIVA"/>
    <x v="0"/>
    <s v="CAPACITACIÓN"/>
    <s v="PERDIDAS ECONOMICAS POR AUSENCIA DE CONTRATOS PARA MATERIALES EN CONSIGNACIÓN., _x000d__x000a_INCUMPLIMIENTO A CONTRATOS DE CONSIGNAS POR CAMBIOS DE MARCA EN MATERIAL DE CONSIGNA, _x000d__x000a_ROBO O MALVERSACIÓN DE BIENES VENDIDOS."/>
    <m/>
    <m/>
    <m/>
    <m/>
    <m/>
    <m/>
    <m/>
    <x v="0"/>
    <x v="9"/>
    <s v="VENTAS"/>
    <s v="ADMINISTRACION DE CONSIGNAS"/>
    <m/>
    <m/>
    <m/>
    <m/>
    <m/>
    <m/>
    <m/>
    <x v="4"/>
    <m/>
    <m/>
    <m/>
    <m/>
    <m/>
    <m/>
    <m/>
    <m/>
    <m/>
    <m/>
    <m/>
    <s v=""/>
    <m/>
    <m/>
    <m/>
    <m/>
    <m/>
    <m/>
    <m/>
    <m/>
    <m/>
    <m/>
    <m/>
    <x v="0"/>
    <x v="1"/>
    <x v="0"/>
    <x v="0"/>
  </r>
  <r>
    <x v="20"/>
    <x v="15"/>
    <d v="2024-02-23T00:00:00"/>
    <s v="PAMA3"/>
    <s v="PAMA3"/>
    <m/>
    <x v="2"/>
    <x v="2"/>
    <m/>
    <x v="7"/>
    <n v="105"/>
    <x v="19"/>
    <s v="ACTIVA"/>
    <x v="0"/>
    <s v="DOCUMENTACIÓN DE PROCESO"/>
    <m/>
    <m/>
    <m/>
    <m/>
    <m/>
    <m/>
    <m/>
    <m/>
    <x v="6"/>
    <x v="5"/>
    <m/>
    <m/>
    <m/>
    <m/>
    <m/>
    <m/>
    <m/>
    <m/>
    <m/>
    <x v="13"/>
    <m/>
    <m/>
    <m/>
    <m/>
    <m/>
    <m/>
    <m/>
    <m/>
    <m/>
    <m/>
    <m/>
    <s v=""/>
    <m/>
    <m/>
    <m/>
    <m/>
    <m/>
    <m/>
    <m/>
    <m/>
    <m/>
    <m/>
    <m/>
    <x v="1"/>
    <x v="0"/>
    <x v="1"/>
    <x v="0"/>
  </r>
  <r>
    <x v="21"/>
    <x v="16"/>
    <d v="2023-11-15T00:00:00"/>
    <s v="PAMA3"/>
    <s v="PAMA3"/>
    <m/>
    <x v="2"/>
    <x v="2"/>
    <m/>
    <x v="7"/>
    <n v="27"/>
    <x v="20"/>
    <s v="ACTIVA"/>
    <x v="2"/>
    <s v="A PROCESO(S)"/>
    <s v="INFORMACION FINACIERA NO CONFIABLE POR  DEBILIDAD EN LA ADMINISTRACIÓN DE BODEGAS VIRTUALES."/>
    <s v="BAJO"/>
    <s v="BAJO"/>
    <m/>
    <s v="ANUAL"/>
    <s v="EN SITIO"/>
    <m/>
    <m/>
    <x v="7"/>
    <x v="10"/>
    <s v="OPERACIONES"/>
    <s v="ALMACÉN"/>
    <m/>
    <m/>
    <m/>
    <s v="NAVARRO/DOMINGUEZ,DANIEL EDGARDO - JEFE DE ALMACÉN"/>
    <s v="PAZ/ACOSTA,RUBEN - GERENTE DE ALMACENES"/>
    <m/>
    <m/>
    <x v="10"/>
    <m/>
    <m/>
    <m/>
    <m/>
    <m/>
    <m/>
    <m/>
    <m/>
    <m/>
    <m/>
    <m/>
    <s v=""/>
    <m/>
    <m/>
    <m/>
    <m/>
    <m/>
    <m/>
    <m/>
    <m/>
    <m/>
    <m/>
    <m/>
    <x v="1"/>
    <x v="1"/>
    <x v="1"/>
    <x v="0"/>
  </r>
  <r>
    <x v="22"/>
    <x v="17"/>
    <d v="2023-09-20T00:00:00"/>
    <s v="PAMA3"/>
    <s v="PAMA3"/>
    <s v=""/>
    <x v="2"/>
    <x v="6"/>
    <s v=""/>
    <x v="7"/>
    <n v="102"/>
    <x v="21"/>
    <s v="ACTIVA"/>
    <x v="0"/>
    <s v="DOCUMENTACIÓN DE PROCESO"/>
    <s v="VENTAS A CLIENTES SANCIONADOS O EN LISTAS NEGRAS."/>
    <s v=""/>
    <s v=""/>
    <s v=""/>
    <s v=""/>
    <s v=""/>
    <s v=""/>
    <s v=""/>
    <x v="4"/>
    <x v="5"/>
    <s v=""/>
    <s v=""/>
    <s v=""/>
    <s v=""/>
    <m/>
    <s v=""/>
    <s v=""/>
    <s v=""/>
    <s v=""/>
    <x v="14"/>
    <s v=""/>
    <s v=""/>
    <m/>
    <m/>
    <m/>
    <m/>
    <m/>
    <m/>
    <m/>
    <m/>
    <s v=""/>
    <s v=""/>
    <s v=""/>
    <m/>
    <m/>
    <m/>
    <s v=""/>
    <m/>
    <m/>
    <m/>
    <s v=""/>
    <s v=""/>
    <s v=""/>
    <x v="1"/>
    <x v="0"/>
    <x v="0"/>
    <x v="1"/>
  </r>
  <r>
    <x v="23"/>
    <x v="17"/>
    <d v="2023-09-20T00:00:00"/>
    <s v="PAMA3"/>
    <s v="PAMA3"/>
    <s v=""/>
    <x v="2"/>
    <x v="6"/>
    <s v=""/>
    <x v="7"/>
    <n v="101"/>
    <x v="22"/>
    <s v="ACTIVA"/>
    <x v="0"/>
    <s v="DOCUMENTACIÓN DE MANUAL DE USUARIO"/>
    <s v="ROTACIÓN DE PERSONAL"/>
    <s v=""/>
    <s v=""/>
    <s v=""/>
    <s v=""/>
    <s v=""/>
    <s v=""/>
    <s v=""/>
    <x v="4"/>
    <x v="5"/>
    <s v=""/>
    <s v=""/>
    <s v=""/>
    <s v=""/>
    <m/>
    <s v=""/>
    <s v=""/>
    <s v=""/>
    <s v=""/>
    <x v="0"/>
    <s v=""/>
    <s v=""/>
    <m/>
    <m/>
    <m/>
    <m/>
    <m/>
    <m/>
    <m/>
    <m/>
    <s v=""/>
    <s v=""/>
    <s v=""/>
    <m/>
    <m/>
    <m/>
    <s v=""/>
    <m/>
    <m/>
    <m/>
    <s v=""/>
    <s v=""/>
    <s v=""/>
    <x v="0"/>
    <x v="0"/>
    <x v="0"/>
    <x v="0"/>
  </r>
  <r>
    <x v="24"/>
    <x v="17"/>
    <d v="2023-09-20T00:00:00"/>
    <s v="PAMA3"/>
    <s v="PAMA3"/>
    <s v=""/>
    <x v="2"/>
    <x v="6"/>
    <s v=""/>
    <x v="7"/>
    <n v="100"/>
    <x v="23"/>
    <s v="ACTIVA"/>
    <x v="0"/>
    <s v="DOCUMENTACIÓN DE PROCESO"/>
    <s v="ALTA ROTACIÓN DE PERSONAL "/>
    <s v=""/>
    <s v=""/>
    <s v=""/>
    <s v=""/>
    <s v=""/>
    <s v=""/>
    <s v=""/>
    <x v="4"/>
    <x v="5"/>
    <s v=""/>
    <s v=""/>
    <s v=""/>
    <s v=""/>
    <m/>
    <s v=""/>
    <s v=""/>
    <s v=""/>
    <s v=""/>
    <x v="15"/>
    <s v=""/>
    <s v=""/>
    <m/>
    <m/>
    <m/>
    <m/>
    <m/>
    <m/>
    <m/>
    <m/>
    <s v=""/>
    <s v=""/>
    <s v=""/>
    <m/>
    <m/>
    <m/>
    <s v=""/>
    <m/>
    <m/>
    <m/>
    <s v=""/>
    <s v=""/>
    <s v=""/>
    <x v="1"/>
    <x v="0"/>
    <x v="0"/>
    <x v="0"/>
  </r>
  <r>
    <x v="25"/>
    <x v="17"/>
    <d v="2023-09-27T00:00:00"/>
    <s v="PAMA3"/>
    <s v="PAMA3"/>
    <s v=""/>
    <x v="2"/>
    <x v="6"/>
    <s v=""/>
    <x v="7"/>
    <n v="99"/>
    <x v="24"/>
    <s v="ACTIVA"/>
    <x v="0"/>
    <s v="DOCUMENTACIÓN DE PROCESO"/>
    <s v="DIVULGACIÓN DE INFORMACIÓN DE PRECIOS  O CONDICIONES A COMPETIDORES"/>
    <s v="ALTO"/>
    <s v="MEDIO"/>
    <s v="5"/>
    <s v=""/>
    <s v=""/>
    <s v="NO APLICA"/>
    <s v=""/>
    <x v="2"/>
    <x v="3"/>
    <s v=""/>
    <s v=""/>
    <s v=""/>
    <s v=""/>
    <m/>
    <s v=""/>
    <s v=""/>
    <s v=""/>
    <s v=""/>
    <x v="15"/>
    <s v=""/>
    <s v=""/>
    <m/>
    <m/>
    <m/>
    <m/>
    <m/>
    <m/>
    <m/>
    <m/>
    <s v=""/>
    <s v=""/>
    <s v=""/>
    <m/>
    <m/>
    <m/>
    <s v=""/>
    <m/>
    <m/>
    <m/>
    <s v=""/>
    <s v=""/>
    <s v=""/>
    <x v="1"/>
    <x v="0"/>
    <x v="0"/>
    <x v="0"/>
  </r>
  <r>
    <x v="26"/>
    <x v="18"/>
    <d v="2023-09-18T00:00:00"/>
    <s v="PAMA3"/>
    <s v="PAMA3"/>
    <s v=""/>
    <x v="2"/>
    <x v="6"/>
    <s v=""/>
    <x v="7"/>
    <n v="98"/>
    <x v="25"/>
    <s v="ACTIVA"/>
    <x v="2"/>
    <s v="A ACTIVIDAD(S)"/>
    <s v="REGISTRO DE GASTOS FICTICIOS - CREAR GASTOS FINANCIEROS INEXISTENTES PARA INFLAR LOS GASTOS."/>
    <s v=""/>
    <s v=""/>
    <s v=""/>
    <s v=""/>
    <s v=""/>
    <s v=""/>
    <s v=""/>
    <x v="2"/>
    <x v="11"/>
    <s v="ADMINISTRACIÓN Y FINANZAS"/>
    <s v="PAGOS"/>
    <s v=""/>
    <s v=""/>
    <m/>
    <s v=""/>
    <s v=""/>
    <s v=""/>
    <s v=""/>
    <x v="10"/>
    <s v=""/>
    <s v=""/>
    <m/>
    <m/>
    <m/>
    <m/>
    <m/>
    <m/>
    <m/>
    <m/>
    <s v=""/>
    <s v=""/>
    <s v=""/>
    <m/>
    <m/>
    <m/>
    <s v=""/>
    <m/>
    <m/>
    <m/>
    <s v=""/>
    <s v=""/>
    <s v=""/>
    <x v="1"/>
    <x v="1"/>
    <x v="1"/>
    <x v="0"/>
  </r>
  <r>
    <x v="27"/>
    <x v="19"/>
    <d v="2023-09-18T00:00:00"/>
    <s v="PAMA3"/>
    <s v="PAMA3"/>
    <s v=""/>
    <x v="2"/>
    <x v="6"/>
    <s v=""/>
    <x v="7"/>
    <n v="97"/>
    <x v="26"/>
    <s v="ACTIVA"/>
    <x v="2"/>
    <s v="INVENTARIO"/>
    <s v="PAGOS POR BIENES Y SERVICIOS NO RECIBIDOS, _x000d__x000a_MANIPULACIÓN DE INDICADORES DE DESEMPEÑO DE INVENTARIO."/>
    <s v="BAJO"/>
    <s v="BAJO"/>
    <s v="2"/>
    <s v=""/>
    <s v=""/>
    <s v=""/>
    <s v=""/>
    <x v="0"/>
    <x v="11"/>
    <s v="OPERACIONES"/>
    <s v=""/>
    <s v=""/>
    <s v=""/>
    <m/>
    <s v=""/>
    <s v=""/>
    <s v=""/>
    <s v=""/>
    <x v="9"/>
    <s v=""/>
    <s v=""/>
    <m/>
    <m/>
    <m/>
    <m/>
    <m/>
    <m/>
    <m/>
    <m/>
    <s v=""/>
    <s v=""/>
    <s v=""/>
    <m/>
    <m/>
    <m/>
    <s v=""/>
    <m/>
    <m/>
    <m/>
    <s v=""/>
    <s v=""/>
    <s v=""/>
    <x v="1"/>
    <x v="1"/>
    <x v="1"/>
    <x v="1"/>
  </r>
  <r>
    <x v="28"/>
    <x v="19"/>
    <d v="2023-09-18T00:00:00"/>
    <s v="PAMA3"/>
    <s v="PAMA3"/>
    <s v=""/>
    <x v="2"/>
    <x v="2"/>
    <s v=""/>
    <x v="7"/>
    <n v="96"/>
    <x v="27"/>
    <s v="ACTIVA"/>
    <x v="2"/>
    <s v="INVENTARIO"/>
    <s v="OMISIÓN DE OBSOLESCENCIA O PÉRDIDA DE VALOR EN LOS INVENTARIOS., _x000d__x000a_FALSIFICACIÓN DE DOCUMENTOS DE RECEPCIÓN DE INVENTARIO."/>
    <s v="BAJO"/>
    <s v="BAJO"/>
    <s v="2"/>
    <s v=""/>
    <s v=""/>
    <s v=""/>
    <s v=""/>
    <x v="5"/>
    <x v="6"/>
    <s v="OPERACIONES"/>
    <s v=""/>
    <s v=""/>
    <s v=""/>
    <m/>
    <s v=""/>
    <s v=""/>
    <s v=""/>
    <s v=""/>
    <x v="10"/>
    <s v=""/>
    <s v=""/>
    <m/>
    <m/>
    <m/>
    <m/>
    <m/>
    <m/>
    <m/>
    <m/>
    <s v=""/>
    <s v=""/>
    <s v=""/>
    <m/>
    <m/>
    <m/>
    <s v=""/>
    <m/>
    <m/>
    <m/>
    <s v=""/>
    <s v=""/>
    <s v=""/>
    <x v="1"/>
    <x v="1"/>
    <x v="1"/>
    <x v="0"/>
  </r>
  <r>
    <x v="29"/>
    <x v="19"/>
    <d v="2023-12-14T00:00:00"/>
    <s v="PAMA3"/>
    <s v="PAMA3"/>
    <m/>
    <x v="2"/>
    <x v="3"/>
    <m/>
    <x v="7"/>
    <n v="95"/>
    <x v="28"/>
    <s v="ACTIVA"/>
    <x v="0"/>
    <s v="DOCUMENTACIÓN DE POLITICA"/>
    <s v="USO DE PROVEEDORES FICTICIOS O INEXISTENTES"/>
    <s v="ALTO"/>
    <s v="ALTO"/>
    <n v="6"/>
    <m/>
    <m/>
    <m/>
    <m/>
    <x v="2"/>
    <x v="3"/>
    <m/>
    <m/>
    <m/>
    <m/>
    <m/>
    <m/>
    <m/>
    <m/>
    <m/>
    <x v="0"/>
    <m/>
    <m/>
    <d v="2023-09-09T00:00:00"/>
    <n v="2023"/>
    <n v="9"/>
    <d v="2023-09-01T00:00:00"/>
    <d v="2023-09-29T00:00:00"/>
    <n v="2023"/>
    <n v="9"/>
    <d v="2023-09-01T00:00:00"/>
    <m/>
    <s v=""/>
    <m/>
    <m/>
    <m/>
    <m/>
    <m/>
    <m/>
    <m/>
    <m/>
    <m/>
    <m/>
    <m/>
    <x v="0"/>
    <x v="0"/>
    <x v="0"/>
    <x v="0"/>
  </r>
  <r>
    <x v="30"/>
    <x v="19"/>
    <d v="2023-11-06T00:00:00"/>
    <s v="PAMA3"/>
    <s v="PAMA3"/>
    <s v=""/>
    <x v="2"/>
    <x v="2"/>
    <s v=""/>
    <x v="7"/>
    <n v="94"/>
    <x v="29"/>
    <s v="ACTIVA"/>
    <x v="2"/>
    <s v="A RIESGO(S)"/>
    <s v="USO DE PROVEEDORES FICTICIOS O INEXISTENTES"/>
    <s v="ALTO"/>
    <s v="ALTO"/>
    <s v="6"/>
    <s v=""/>
    <s v=""/>
    <s v=""/>
    <s v=""/>
    <x v="2"/>
    <x v="3"/>
    <s v=""/>
    <s v=""/>
    <s v=""/>
    <s v=""/>
    <m/>
    <s v=""/>
    <s v=""/>
    <s v=""/>
    <s v=""/>
    <x v="4"/>
    <s v=""/>
    <s v=""/>
    <m/>
    <m/>
    <m/>
    <m/>
    <m/>
    <m/>
    <m/>
    <m/>
    <s v=""/>
    <s v=""/>
    <s v=""/>
    <m/>
    <m/>
    <m/>
    <s v=""/>
    <m/>
    <m/>
    <m/>
    <s v=""/>
    <s v=""/>
    <s v=""/>
    <x v="0"/>
    <x v="1"/>
    <x v="0"/>
    <x v="0"/>
  </r>
  <r>
    <x v="31"/>
    <x v="19"/>
    <d v="2024-02-23T00:00:00"/>
    <s v="PAMA3"/>
    <s v="PAMA3"/>
    <m/>
    <x v="1"/>
    <x v="2"/>
    <m/>
    <x v="12"/>
    <n v="93"/>
    <x v="30"/>
    <s v="ACTIVA"/>
    <x v="2"/>
    <s v="FINANCIERA"/>
    <s v="USO DE PROVEEDORES FICTICIOS O INEXISTENTES"/>
    <s v="ALTO"/>
    <s v="ALTO"/>
    <n v="6"/>
    <m/>
    <m/>
    <m/>
    <m/>
    <x v="2"/>
    <x v="3"/>
    <s v="OPERACIONES"/>
    <s v="COMPRAS"/>
    <m/>
    <m/>
    <m/>
    <m/>
    <m/>
    <m/>
    <m/>
    <x v="12"/>
    <n v="39"/>
    <m/>
    <d v="2023-09-30T00:00:00"/>
    <n v="2023"/>
    <n v="9"/>
    <d v="2023-09-01T00:00:00"/>
    <d v="2024-09-30T00:00:00"/>
    <n v="2024"/>
    <n v="9"/>
    <d v="2024-09-01T00:00:00"/>
    <m/>
    <s v=""/>
    <s v="15/10/2023"/>
    <n v="2023"/>
    <n v="10"/>
    <d v="2023-10-01T00:00:00"/>
    <m/>
    <m/>
    <m/>
    <m/>
    <m/>
    <m/>
    <m/>
    <x v="1"/>
    <x v="1"/>
    <x v="1"/>
    <x v="1"/>
  </r>
  <r>
    <x v="32"/>
    <x v="19"/>
    <d v="2024-02-23T00:00:00"/>
    <s v="PAMA3"/>
    <s v="PAMA3"/>
    <m/>
    <x v="1"/>
    <x v="2"/>
    <m/>
    <x v="13"/>
    <n v="91"/>
    <x v="31"/>
    <s v="ACTIVA"/>
    <x v="0"/>
    <s v="REIMPLEMENTACIÓN DE PROCESO"/>
    <m/>
    <s v="ALTO"/>
    <s v="ALTO"/>
    <n v="6"/>
    <m/>
    <m/>
    <m/>
    <m/>
    <x v="1"/>
    <x v="1"/>
    <m/>
    <m/>
    <m/>
    <m/>
    <m/>
    <m/>
    <m/>
    <s v="MUELA CASTAÑEDA EDUARDO HORACIO"/>
    <s v="GUILLERMO LÓPEZ REYES"/>
    <x v="0"/>
    <n v="1"/>
    <m/>
    <d v="2024-05-01T00:00:00"/>
    <n v="2024"/>
    <n v="1"/>
    <d v="2024-01-01T00:00:00"/>
    <d v="2024-03-30T00:00:00"/>
    <n v="2024"/>
    <n v="3"/>
    <d v="2024-03-01T00:00:00"/>
    <m/>
    <s v="1000"/>
    <d v="2024-05-01T00:00:00"/>
    <n v="2024"/>
    <n v="1"/>
    <d v="2024-01-01T00:00:00"/>
    <m/>
    <m/>
    <m/>
    <m/>
    <m/>
    <m/>
    <m/>
    <x v="0"/>
    <x v="0"/>
    <x v="0"/>
    <x v="0"/>
  </r>
  <r>
    <x v="33"/>
    <x v="19"/>
    <d v="2024-02-23T00:00:00"/>
    <s v="PAMA3"/>
    <s v="PAMA3"/>
    <m/>
    <x v="1"/>
    <x v="2"/>
    <m/>
    <x v="14"/>
    <n v="90"/>
    <x v="32"/>
    <s v="ACTIVA"/>
    <x v="0"/>
    <s v="AUTOMATIZACIÓN DE PROCESO"/>
    <s v="MANIPULACIÓN DE CUOTAS O METAS DE VENTAS."/>
    <s v="MEDIO"/>
    <s v="ALTO"/>
    <n v="5"/>
    <m/>
    <m/>
    <m/>
    <m/>
    <x v="8"/>
    <x v="12"/>
    <m/>
    <m/>
    <m/>
    <m/>
    <m/>
    <m/>
    <m/>
    <m/>
    <s v="JORGE LUIS DE LA O HERNANDEZ, LUIS ALFONSO OCHOA SOSA, GUILLERMO LÓPEZ REYES"/>
    <x v="9"/>
    <n v="35"/>
    <m/>
    <d v="2023-01-09T00:00:00"/>
    <n v="2023"/>
    <n v="9"/>
    <d v="2023-09-01T00:00:00"/>
    <d v="2023-09-15T00:00:00"/>
    <n v="2023"/>
    <n v="9"/>
    <d v="2023-09-01T00:00:00"/>
    <m/>
    <s v=""/>
    <d v="2023-01-09T00:00:00"/>
    <n v="2023"/>
    <n v="9"/>
    <d v="2023-09-01T00:00:00"/>
    <s v="15/09/2023"/>
    <n v="2023"/>
    <n v="9"/>
    <d v="2023-09-01T00:00:00"/>
    <m/>
    <m/>
    <s v="EL ANALISIS DE CONTROL INTERNO SE REALIZO, FALTA ESTANDARIZACIÓN DE PUESTOS POR PARTE DE ADMON DE CAPITAL HUMANO"/>
    <x v="1"/>
    <x v="1"/>
    <x v="1"/>
    <x v="1"/>
  </r>
  <r>
    <x v="34"/>
    <x v="19"/>
    <d v="2023-11-27T00:00:00"/>
    <s v="PAMA3"/>
    <s v="PAMA3"/>
    <m/>
    <x v="2"/>
    <x v="2"/>
    <m/>
    <x v="7"/>
    <n v="89"/>
    <x v="33"/>
    <s v="ACTIVA"/>
    <x v="2"/>
    <s v="INVENTARIO"/>
    <s v="DIVULGACIÓN DE INFORMACIÓN DE PRECIOS  O CONDICIONES A COMPETIDORES, _x000d__x000a_COLUSIÓN ENTRE EMPLEADOS Y PROVEEDORES PARA DEFRAUDAR, _x000d__x000a_PAGOS POR BIENES Y SERVICIOS NO RECIBIDOS"/>
    <s v="ALTO"/>
    <s v="ALTO"/>
    <n v="6"/>
    <m/>
    <m/>
    <m/>
    <m/>
    <x v="2"/>
    <x v="3"/>
    <s v="VENTAS, OPERACIONES"/>
    <m/>
    <m/>
    <m/>
    <m/>
    <m/>
    <m/>
    <m/>
    <s v="JORGE LUIS DE LA O HERNANDEZ, LUIS ALFONSO OCHOA SOSA, GUILLERMO LÓPEZ REYES"/>
    <x v="10"/>
    <m/>
    <m/>
    <m/>
    <m/>
    <m/>
    <m/>
    <m/>
    <m/>
    <m/>
    <m/>
    <m/>
    <s v=""/>
    <m/>
    <m/>
    <m/>
    <m/>
    <m/>
    <m/>
    <m/>
    <m/>
    <m/>
    <m/>
    <m/>
    <x v="1"/>
    <x v="1"/>
    <x v="1"/>
    <x v="0"/>
  </r>
  <r>
    <x v="35"/>
    <x v="19"/>
    <d v="2024-02-23T00:00:00"/>
    <s v="PAMA3"/>
    <s v="PAMA3"/>
    <m/>
    <x v="0"/>
    <x v="4"/>
    <m/>
    <x v="8"/>
    <n v="36"/>
    <x v="34"/>
    <s v="ACTIVA"/>
    <x v="0"/>
    <s v="IMPLEMENTACIÓN DE PROCESO"/>
    <s v="PERDIDAS ECONOMICAS Y/O FRAUDE POR VENTAS CON PRECIOS Y DESCUENTOS NO AUTORIZADOS, _x000d__x000a_FRAUDE POR CONFLICTOS DE INTERES O FAVORECIMIENTO A TERCEROS"/>
    <s v="MEDIO"/>
    <s v="ALTO"/>
    <n v="5"/>
    <s v="ANUAL"/>
    <s v="DESDE CORPORATIVO"/>
    <s v="NO APLICA"/>
    <s v="NO APLICA"/>
    <x v="5"/>
    <x v="6"/>
    <s v="VENTAS"/>
    <m/>
    <m/>
    <m/>
    <m/>
    <m/>
    <m/>
    <m/>
    <s v="JORGE LUIS DE LA O HERNANDEZ, LUIS ALFONSO OCHOA SOSA"/>
    <x v="0"/>
    <n v="32"/>
    <m/>
    <d v="2024-08-08T00:00:00"/>
    <n v="2024"/>
    <n v="8"/>
    <d v="2024-08-01T00:00:00"/>
    <d v="2024-09-30T00:00:00"/>
    <n v="2024"/>
    <n v="9"/>
    <d v="2024-09-01T00:00:00"/>
    <m/>
    <s v=""/>
    <m/>
    <m/>
    <m/>
    <m/>
    <m/>
    <m/>
    <m/>
    <m/>
    <m/>
    <m/>
    <m/>
    <x v="0"/>
    <x v="0"/>
    <x v="0"/>
    <x v="0"/>
  </r>
  <r>
    <x v="36"/>
    <x v="20"/>
    <d v="2023-09-29T00:00:00"/>
    <s v="PAMA3"/>
    <s v="PAMA3"/>
    <s v=""/>
    <x v="2"/>
    <x v="3"/>
    <s v=""/>
    <x v="7"/>
    <n v="103"/>
    <x v="35"/>
    <s v="ENCARGO ESPECIAL"/>
    <x v="2"/>
    <s v="A RIESGO(S)"/>
    <s v="COLUSIÓN ENTRE EMPLEADOS Y PROVEEDORES PARA DEFRAUDAR"/>
    <s v="ALTO"/>
    <s v="ALTO"/>
    <s v="6"/>
    <s v=""/>
    <s v=""/>
    <s v=""/>
    <s v=""/>
    <x v="0"/>
    <x v="11"/>
    <s v="OPERACIONES"/>
    <s v="COMPRAS"/>
    <s v="GERENTE DE COMPRAS"/>
    <s v="GERENTE DE COMPRAS"/>
    <m/>
    <s v=""/>
    <s v=""/>
    <s v=""/>
    <s v=""/>
    <x v="4"/>
    <s v=""/>
    <s v=""/>
    <m/>
    <m/>
    <m/>
    <m/>
    <m/>
    <m/>
    <m/>
    <m/>
    <s v=""/>
    <s v=""/>
    <s v=""/>
    <m/>
    <m/>
    <m/>
    <s v=""/>
    <m/>
    <m/>
    <m/>
    <s v=""/>
    <s v=""/>
    <s v="SE RETUVO EL PROVEEDOR EN SISTEMA PARA QUE NO PUEDA SEGUIR SIENDO UTILIZADO."/>
    <x v="0"/>
    <x v="1"/>
    <x v="0"/>
    <x v="0"/>
  </r>
  <r>
    <x v="37"/>
    <x v="20"/>
    <d v="2023-09-20T00:00:00"/>
    <s v="PAMA3"/>
    <s v="PAMA3"/>
    <s v=""/>
    <x v="2"/>
    <x v="7"/>
    <s v=""/>
    <x v="7"/>
    <n v="88"/>
    <x v="36"/>
    <s v="ACTIVA"/>
    <x v="2"/>
    <s v="A RIESGO(S)"/>
    <s v="ALTA ROTACIÓN DE PERSONAL "/>
    <s v=""/>
    <s v=""/>
    <s v=""/>
    <s v=""/>
    <s v=""/>
    <s v=""/>
    <s v=""/>
    <x v="4"/>
    <x v="5"/>
    <s v="ADMINISTRACIÓN Y FINANZAS"/>
    <s v="CONTABILIDAD"/>
    <s v=""/>
    <s v=""/>
    <m/>
    <s v=""/>
    <s v=""/>
    <s v=""/>
    <s v="RAFAEL HOLGUIN MOGOLLON"/>
    <x v="14"/>
    <s v=""/>
    <s v=""/>
    <m/>
    <m/>
    <m/>
    <m/>
    <m/>
    <m/>
    <m/>
    <m/>
    <s v=""/>
    <s v=""/>
    <s v=""/>
    <m/>
    <m/>
    <m/>
    <s v=""/>
    <m/>
    <m/>
    <m/>
    <s v=""/>
    <s v=""/>
    <s v=""/>
    <x v="1"/>
    <x v="0"/>
    <x v="0"/>
    <x v="1"/>
  </r>
  <r>
    <x v="38"/>
    <x v="21"/>
    <d v="2023-09-18T00:00:00"/>
    <s v="PAMA3"/>
    <s v="PAMA3"/>
    <s v=""/>
    <x v="2"/>
    <x v="5"/>
    <s v=""/>
    <x v="7"/>
    <n v="87"/>
    <x v="37"/>
    <s v="ACTIVA"/>
    <x v="2"/>
    <s v="INVESTIGACIÓN"/>
    <s v="USO INDEBIDO DE RECURSOS DE LA EMPRESA PARA FINES PERSONALES., _x000d__x000a_CONFLICTOS DE INTERÉS EN LA SELECCIÓN DE PROVEEDORES., _x000d__x000a_VENTAS A EMPRESAS FICTICIAS O &quot;FACHADA&quot;., _x000d__x000a_SOBORNOS PARA OBTENER INFORMACIÓN CONFIDENCIAL DE COMPETIDORES."/>
    <s v="NO APLICA"/>
    <s v="NO APLICA"/>
    <s v="0"/>
    <s v="NO APLICA"/>
    <s v="DESDE CORPORATIVO"/>
    <s v=""/>
    <s v=""/>
    <x v="0"/>
    <x v="13"/>
    <s v="VENTAS"/>
    <s v="VENTAS"/>
    <s v="SUPERVISOR DE VENTAS AGROINDUSTRIA"/>
    <s v="SUPERVISOR DE VENTAS AGROINDUSTRIA"/>
    <m/>
    <s v="CAMPOS/HACHA,ERNESTO - VENDEDOR JR."/>
    <s v="OCHOA/SOSA,LUIS ALFONSO - GERENTE DE OPERACIONES COMERCIALES"/>
    <s v="OCHOA/SOSA, ALFONSO"/>
    <s v="OCHOA/SOSA, LUIS ALFONSO"/>
    <x v="6"/>
    <s v="31"/>
    <s v="33"/>
    <d v="2023-07-28T00:00:00"/>
    <n v="2023"/>
    <n v="7"/>
    <d v="2023-07-01T00:00:00"/>
    <n v="45153"/>
    <n v="2023"/>
    <n v="8"/>
    <d v="2023-08-01T00:00:00"/>
    <s v="19"/>
    <s v=""/>
    <d v="2023-07-28T00:00:00"/>
    <n v="2023"/>
    <n v="7"/>
    <d v="2023-07-01T00:00:00"/>
    <s v="08/11/2023"/>
    <n v="2023"/>
    <n v="11"/>
    <d v="2023-11-01T00:00:00"/>
    <s v=""/>
    <s v=""/>
    <s v=""/>
    <x v="0"/>
    <x v="1"/>
    <x v="1"/>
    <x v="1"/>
  </r>
  <r>
    <x v="39"/>
    <x v="22"/>
    <d v="2024-01-16T00:00:00"/>
    <s v="PAMA3"/>
    <s v="PAMA3"/>
    <m/>
    <x v="2"/>
    <x v="7"/>
    <m/>
    <x v="7"/>
    <n v="86"/>
    <x v="38"/>
    <s v="ACTIVA"/>
    <x v="2"/>
    <s v="INVESTIGACIÓN"/>
    <s v="ALTA ROTACIÓN DE PERSONAL "/>
    <s v="MEDIO"/>
    <s v="MEDIO"/>
    <n v="4"/>
    <s v="NO APLICA"/>
    <s v="EN SITIO"/>
    <m/>
    <m/>
    <x v="0"/>
    <x v="13"/>
    <s v="OPERACIONES, VENTAS"/>
    <m/>
    <m/>
    <m/>
    <m/>
    <m/>
    <m/>
    <m/>
    <m/>
    <x v="15"/>
    <m/>
    <m/>
    <m/>
    <m/>
    <m/>
    <m/>
    <m/>
    <m/>
    <m/>
    <m/>
    <m/>
    <s v=""/>
    <m/>
    <m/>
    <m/>
    <m/>
    <m/>
    <m/>
    <m/>
    <m/>
    <m/>
    <m/>
    <m/>
    <x v="1"/>
    <x v="0"/>
    <x v="0"/>
    <x v="0"/>
  </r>
  <r>
    <x v="40"/>
    <x v="22"/>
    <d v="2023-12-14T00:00:00"/>
    <s v="PAMA3"/>
    <s v="PAMA3"/>
    <m/>
    <x v="2"/>
    <x v="3"/>
    <m/>
    <x v="7"/>
    <n v="85"/>
    <x v="39"/>
    <s v="ACTIVA"/>
    <x v="0"/>
    <s v="DOCUMENTACIÓN DE PROCESO"/>
    <m/>
    <m/>
    <m/>
    <m/>
    <m/>
    <m/>
    <m/>
    <m/>
    <x v="5"/>
    <x v="6"/>
    <s v="OPERACIONES"/>
    <m/>
    <m/>
    <m/>
    <m/>
    <m/>
    <m/>
    <m/>
    <m/>
    <x v="0"/>
    <m/>
    <m/>
    <m/>
    <m/>
    <m/>
    <m/>
    <m/>
    <m/>
    <m/>
    <m/>
    <m/>
    <s v=""/>
    <m/>
    <m/>
    <m/>
    <m/>
    <m/>
    <m/>
    <m/>
    <m/>
    <m/>
    <m/>
    <m/>
    <x v="0"/>
    <x v="0"/>
    <x v="0"/>
    <x v="0"/>
  </r>
  <r>
    <x v="41"/>
    <x v="22"/>
    <d v="2023-09-27T00:00:00"/>
    <s v="PAMA3"/>
    <s v="PAMA3"/>
    <s v=""/>
    <x v="2"/>
    <x v="6"/>
    <s v=""/>
    <x v="7"/>
    <n v="84"/>
    <x v="40"/>
    <s v="ACTIVA"/>
    <x v="2"/>
    <s v="FINANCIERA"/>
    <s v=""/>
    <s v="NO APLICA"/>
    <s v="NO APLICA"/>
    <s v="0"/>
    <s v="NO APLICA"/>
    <s v="DESDE CORPORATIVO"/>
    <s v=""/>
    <s v=""/>
    <x v="2"/>
    <x v="3"/>
    <s v=""/>
    <s v=""/>
    <s v=""/>
    <s v=""/>
    <m/>
    <s v=""/>
    <s v=""/>
    <s v=""/>
    <s v=""/>
    <x v="4"/>
    <s v=""/>
    <s v=""/>
    <m/>
    <m/>
    <m/>
    <m/>
    <m/>
    <m/>
    <m/>
    <m/>
    <s v=""/>
    <s v=""/>
    <s v=""/>
    <m/>
    <m/>
    <m/>
    <s v=""/>
    <m/>
    <m/>
    <m/>
    <s v=""/>
    <s v=""/>
    <s v=""/>
    <x v="0"/>
    <x v="1"/>
    <x v="0"/>
    <x v="0"/>
  </r>
  <r>
    <x v="42"/>
    <x v="23"/>
    <d v="2023-09-27T00:00:00"/>
    <s v="PAMA3"/>
    <s v="PAMA3"/>
    <s v=""/>
    <x v="2"/>
    <x v="5"/>
    <s v=""/>
    <x v="7"/>
    <n v="83"/>
    <x v="41"/>
    <s v="ACTIVA"/>
    <x v="2"/>
    <s v="FINANCIERA"/>
    <s v=""/>
    <s v=""/>
    <s v=""/>
    <s v=""/>
    <s v=""/>
    <s v=""/>
    <s v=""/>
    <s v=""/>
    <x v="4"/>
    <x v="5"/>
    <s v=""/>
    <s v=""/>
    <s v=""/>
    <s v=""/>
    <m/>
    <s v=""/>
    <s v=""/>
    <s v=""/>
    <s v=""/>
    <x v="4"/>
    <s v=""/>
    <s v=""/>
    <m/>
    <m/>
    <m/>
    <m/>
    <m/>
    <m/>
    <m/>
    <m/>
    <s v=""/>
    <s v=""/>
    <s v=""/>
    <m/>
    <m/>
    <m/>
    <s v=""/>
    <m/>
    <m/>
    <m/>
    <s v=""/>
    <s v=""/>
    <s v=""/>
    <x v="0"/>
    <x v="1"/>
    <x v="0"/>
    <x v="0"/>
  </r>
  <r>
    <x v="43"/>
    <x v="23"/>
    <d v="2023-07-23T00:00:00"/>
    <s v="PAMA3"/>
    <s v="PAMA3"/>
    <s v=""/>
    <x v="2"/>
    <x v="6"/>
    <s v=""/>
    <x v="7"/>
    <n v="82"/>
    <x v="42"/>
    <s v="ACTIVA"/>
    <x v="2"/>
    <s v="A RIESGO(S)"/>
    <s v=""/>
    <s v=""/>
    <s v=""/>
    <s v=""/>
    <s v=""/>
    <s v=""/>
    <s v=""/>
    <s v=""/>
    <x v="0"/>
    <x v="13"/>
    <s v=""/>
    <s v="TECNOLOGIAS DE INFORMACION"/>
    <s v=""/>
    <s v=""/>
    <m/>
    <s v=""/>
    <s v=""/>
    <s v=""/>
    <s v=""/>
    <x v="11"/>
    <s v=""/>
    <s v=""/>
    <m/>
    <m/>
    <m/>
    <m/>
    <m/>
    <m/>
    <m/>
    <m/>
    <s v=""/>
    <s v=""/>
    <s v=""/>
    <m/>
    <m/>
    <m/>
    <s v=""/>
    <m/>
    <m/>
    <m/>
    <s v=""/>
    <s v=""/>
    <s v=""/>
    <x v="1"/>
    <x v="1"/>
    <x v="0"/>
    <x v="1"/>
  </r>
  <r>
    <x v="44"/>
    <x v="24"/>
    <d v="2024-02-23T00:00:00"/>
    <s v="PAMA3"/>
    <s v="PAMA3"/>
    <m/>
    <x v="3"/>
    <x v="4"/>
    <m/>
    <x v="15"/>
    <n v="73"/>
    <x v="43"/>
    <s v="ACTIVA"/>
    <x v="0"/>
    <s v="SERVICIO ESPECIALIZADO"/>
    <m/>
    <m/>
    <m/>
    <m/>
    <m/>
    <m/>
    <m/>
    <m/>
    <x v="2"/>
    <x v="3"/>
    <s v="ADMINISTRACIÓN Y FINANZAS"/>
    <s v="TECNOLOGIAS DE INFORMACION"/>
    <m/>
    <m/>
    <m/>
    <m/>
    <m/>
    <m/>
    <m/>
    <x v="9"/>
    <n v="28"/>
    <m/>
    <d v="2024-10-07T00:00:00"/>
    <n v="2024"/>
    <n v="7"/>
    <d v="2024-07-01T00:00:00"/>
    <d v="2024-07-30T00:00:00"/>
    <n v="2024"/>
    <n v="7"/>
    <d v="2024-07-01T00:00:00"/>
    <m/>
    <s v=""/>
    <m/>
    <m/>
    <m/>
    <m/>
    <m/>
    <m/>
    <m/>
    <m/>
    <m/>
    <m/>
    <m/>
    <x v="1"/>
    <x v="1"/>
    <x v="1"/>
    <x v="1"/>
  </r>
  <r>
    <x v="45"/>
    <x v="24"/>
    <d v="2023-07-18T00:00:00"/>
    <s v="PAMA3"/>
    <s v="PAMA3"/>
    <s v=""/>
    <x v="2"/>
    <x v="6"/>
    <s v=""/>
    <x v="7"/>
    <n v="77"/>
    <x v="44"/>
    <s v="ENCARGO ESPECIAL"/>
    <x v="2"/>
    <s v="INVESTIGACIÓN"/>
    <s v="SOBORNOS EN PROCESOS DE LICITACIÓN O ADJUDICACIÓN DE CONTRATOS., _x000d__x000a_CONFLICTOS DE INTERÉS EN LA SELECCIÓN DE PROVEEDORES."/>
    <s v=""/>
    <s v=""/>
    <s v=""/>
    <s v=""/>
    <s v=""/>
    <s v=""/>
    <s v=""/>
    <x v="9"/>
    <x v="14"/>
    <s v="OPERACIONES"/>
    <s v="COMPRAS"/>
    <s v=""/>
    <s v=""/>
    <m/>
    <s v=""/>
    <s v=""/>
    <s v=""/>
    <s v=""/>
    <x v="4"/>
    <s v=""/>
    <s v=""/>
    <m/>
    <m/>
    <m/>
    <m/>
    <m/>
    <m/>
    <m/>
    <m/>
    <s v=""/>
    <s v=""/>
    <s v=""/>
    <m/>
    <m/>
    <m/>
    <s v=""/>
    <m/>
    <m/>
    <m/>
    <s v=""/>
    <s v=""/>
    <s v=""/>
    <x v="0"/>
    <x v="1"/>
    <x v="0"/>
    <x v="0"/>
  </r>
  <r>
    <x v="46"/>
    <x v="25"/>
    <d v="2023-10-10T00:00:00"/>
    <s v="PAMA3"/>
    <s v="PAMA3"/>
    <s v=""/>
    <x v="2"/>
    <x v="4"/>
    <s v=""/>
    <x v="7"/>
    <n v="81"/>
    <x v="45"/>
    <s v="ACTIVA"/>
    <x v="0"/>
    <s v="AUTOMATIZACIÓN DE PROCESO"/>
    <s v="PAGOS A EMPLEADOS FICTICIOS."/>
    <s v=""/>
    <s v=""/>
    <s v=""/>
    <s v=""/>
    <s v=""/>
    <s v=""/>
    <s v=""/>
    <x v="9"/>
    <x v="1"/>
    <s v=""/>
    <s v="PROYECTOS Y CONTRATOS, VENTAS"/>
    <s v=""/>
    <s v=""/>
    <m/>
    <s v=""/>
    <s v=""/>
    <s v=""/>
    <s v=""/>
    <x v="3"/>
    <s v=""/>
    <s v=""/>
    <m/>
    <m/>
    <m/>
    <m/>
    <m/>
    <m/>
    <m/>
    <m/>
    <s v=""/>
    <s v=""/>
    <s v=""/>
    <m/>
    <m/>
    <m/>
    <s v=""/>
    <m/>
    <m/>
    <m/>
    <s v=""/>
    <s v=""/>
    <s v=""/>
    <x v="0"/>
    <x v="0"/>
    <x v="0"/>
    <x v="0"/>
  </r>
  <r>
    <x v="47"/>
    <x v="26"/>
    <d v="2023-07-12T00:00:00"/>
    <s v="PAMA3"/>
    <s v="PAMA3"/>
    <s v=""/>
    <x v="2"/>
    <x v="6"/>
    <s v=""/>
    <x v="7"/>
    <n v="80"/>
    <x v="46"/>
    <s v="ENCARGO ESPECIAL"/>
    <x v="2"/>
    <s v="A ACTIVIDAD(S)"/>
    <s v=""/>
    <s v=""/>
    <s v=""/>
    <s v=""/>
    <s v=""/>
    <s v=""/>
    <s v=""/>
    <s v=""/>
    <x v="2"/>
    <x v="3"/>
    <s v="NO APLICA"/>
    <s v=""/>
    <s v=""/>
    <s v=""/>
    <m/>
    <s v=""/>
    <s v=""/>
    <s v=""/>
    <s v=""/>
    <x v="4"/>
    <s v=""/>
    <s v=""/>
    <m/>
    <m/>
    <m/>
    <m/>
    <m/>
    <m/>
    <m/>
    <m/>
    <s v=""/>
    <s v=""/>
    <s v=""/>
    <m/>
    <m/>
    <m/>
    <s v=""/>
    <m/>
    <m/>
    <m/>
    <s v=""/>
    <s v=""/>
    <s v="SISTEMAS CONTRA INCENDIOS/MARKETING"/>
    <x v="0"/>
    <x v="1"/>
    <x v="0"/>
    <x v="0"/>
  </r>
  <r>
    <x v="48"/>
    <x v="26"/>
    <d v="2023-07-07T00:00:00"/>
    <s v="PAMA3"/>
    <s v="PAMA3"/>
    <s v=""/>
    <x v="2"/>
    <x v="6"/>
    <s v=""/>
    <x v="7"/>
    <n v="78"/>
    <x v="47"/>
    <s v="ENCARGO ESPECIAL"/>
    <x v="1"/>
    <s v="INVESTIGACIÓN"/>
    <s v="COLUSIÓN CON PROVEEDORES EN PRECIOS DE COMPRA., _x000d__x000a_SOBORNOS EN PROCESOS DE LICITACIÓN O ADJUDICACIÓN DE CONTRATOS."/>
    <s v=""/>
    <s v=""/>
    <s v=""/>
    <s v=""/>
    <s v=""/>
    <s v=""/>
    <s v=""/>
    <x v="0"/>
    <x v="13"/>
    <s v="VENTAS, OPERACIONES"/>
    <s v="COMPRAS"/>
    <s v=""/>
    <s v=""/>
    <m/>
    <s v=""/>
    <s v=""/>
    <s v=""/>
    <s v=""/>
    <x v="4"/>
    <s v=""/>
    <s v=""/>
    <m/>
    <m/>
    <m/>
    <m/>
    <m/>
    <m/>
    <m/>
    <m/>
    <s v=""/>
    <s v=""/>
    <s v=""/>
    <m/>
    <m/>
    <m/>
    <s v=""/>
    <m/>
    <m/>
    <m/>
    <s v=""/>
    <s v=""/>
    <s v=""/>
    <x v="0"/>
    <x v="1"/>
    <x v="0"/>
    <x v="0"/>
  </r>
  <r>
    <x v="49"/>
    <x v="26"/>
    <d v="2023-07-07T00:00:00"/>
    <s v="PAMA3"/>
    <s v="PAMA3"/>
    <s v=""/>
    <x v="2"/>
    <x v="6"/>
    <s v=""/>
    <x v="7"/>
    <n v="79"/>
    <x v="48"/>
    <s v="ENCARGO ESPECIAL"/>
    <x v="2"/>
    <s v="INVESTIGACIÓN"/>
    <s v="CONFLICTOS DE INTERÉS EN LA SELECCIÓN DE PROVEEDORES., _x000d__x000a_TRANSACCIONES CON CLIENTES O PROVEEDORES DE ALTO RIESGO."/>
    <s v=""/>
    <s v=""/>
    <s v=""/>
    <s v=""/>
    <s v=""/>
    <s v=""/>
    <s v=""/>
    <x v="10"/>
    <x v="15"/>
    <s v="VENTAS, OPERACIONES"/>
    <s v="VENTAS"/>
    <s v=""/>
    <s v=""/>
    <m/>
    <s v=""/>
    <s v=""/>
    <s v=""/>
    <s v=""/>
    <x v="4"/>
    <s v=""/>
    <s v=""/>
    <m/>
    <m/>
    <m/>
    <m/>
    <m/>
    <m/>
    <m/>
    <m/>
    <s v=""/>
    <s v=""/>
    <s v=""/>
    <m/>
    <m/>
    <m/>
    <s v=""/>
    <m/>
    <m/>
    <m/>
    <s v=""/>
    <s v=""/>
    <s v=""/>
    <x v="0"/>
    <x v="1"/>
    <x v="0"/>
    <x v="0"/>
  </r>
  <r>
    <x v="50"/>
    <x v="26"/>
    <d v="2023-07-07T00:00:00"/>
    <s v="PAMA3"/>
    <s v="PAMA3"/>
    <s v=""/>
    <x v="2"/>
    <x v="6"/>
    <s v=""/>
    <x v="7"/>
    <n v="76"/>
    <x v="49"/>
    <s v="ACTIVA"/>
    <x v="2"/>
    <s v="INVENTARIO"/>
    <s v="MANIPULACIÓN DE INDICADORES DE DESEMPEÑO DE INVENTARIO., _x000d__x000a_PÉRDIDAS ECONÓMICAS POR INVENTARIO NO IDENTIFICADO E INADECUADO ALMACENAMIENTO FÍSICO."/>
    <s v=""/>
    <s v=""/>
    <s v=""/>
    <s v=""/>
    <s v=""/>
    <s v="NO APLICA"/>
    <s v="NO APLICA"/>
    <x v="0"/>
    <x v="16"/>
    <s v="VENTAS"/>
    <s v="VENTAS"/>
    <s v=""/>
    <s v=""/>
    <m/>
    <s v=""/>
    <s v=""/>
    <s v=""/>
    <s v=""/>
    <x v="16"/>
    <s v=""/>
    <s v=""/>
    <m/>
    <m/>
    <m/>
    <m/>
    <m/>
    <m/>
    <m/>
    <m/>
    <s v=""/>
    <s v=""/>
    <s v=""/>
    <m/>
    <m/>
    <m/>
    <s v=""/>
    <m/>
    <m/>
    <m/>
    <s v=""/>
    <s v=""/>
    <s v=""/>
    <x v="0"/>
    <x v="1"/>
    <x v="0"/>
    <x v="1"/>
  </r>
  <r>
    <x v="51"/>
    <x v="26"/>
    <d v="2023-07-07T00:00:00"/>
    <s v="PAMA3"/>
    <s v="PAMA3"/>
    <s v=""/>
    <x v="2"/>
    <x v="6"/>
    <s v=""/>
    <x v="7"/>
    <n v="75"/>
    <x v="50"/>
    <s v="ACTIVA"/>
    <x v="2"/>
    <s v="A ACTIVIDAD(S)"/>
    <s v="ACCIDENTES POR MANIOBRAS PELIGROSAS EN ALMACEN"/>
    <s v=""/>
    <s v=""/>
    <s v=""/>
    <s v=""/>
    <s v=""/>
    <s v=""/>
    <s v=""/>
    <x v="0"/>
    <x v="11"/>
    <s v="OPERACIONES"/>
    <s v="ALMACÉN"/>
    <s v="JEFE ALMACEN"/>
    <s v="JEFE ALMACEN"/>
    <m/>
    <s v="GODOY/SALAZAR,JUAN ALBERTO - JEFE DE ALMACÉN"/>
    <s v="PAZ/ACOSTA,RUBEN - GERENTE DE ALMACENES"/>
    <s v=""/>
    <s v=""/>
    <x v="4"/>
    <s v=""/>
    <s v=""/>
    <m/>
    <m/>
    <m/>
    <m/>
    <m/>
    <m/>
    <m/>
    <m/>
    <s v=""/>
    <s v=""/>
    <d v="2023-04-27T00:00:00"/>
    <n v="2023"/>
    <n v="4"/>
    <n v="45017"/>
    <s v="28/04/2023"/>
    <n v="2023"/>
    <n v="4"/>
    <n v="45017"/>
    <s v=""/>
    <s v=""/>
    <s v=""/>
    <x v="0"/>
    <x v="1"/>
    <x v="0"/>
    <x v="0"/>
  </r>
  <r>
    <x v="52"/>
    <x v="27"/>
    <d v="2024-04-04T00:00:00"/>
    <s v="PAMA3"/>
    <s v="PAMA3"/>
    <m/>
    <x v="1"/>
    <x v="2"/>
    <m/>
    <x v="16"/>
    <n v="74"/>
    <x v="51"/>
    <s v="ACTIVA"/>
    <x v="2"/>
    <s v="A ACTIVIDAD(S)"/>
    <m/>
    <s v="POR DEFINIR"/>
    <s v="POR DEFINIR"/>
    <n v="5"/>
    <s v="NO APLICA"/>
    <s v="EN SITIO"/>
    <s v="NO APLICA"/>
    <s v="NO APLICA"/>
    <x v="0"/>
    <x v="16"/>
    <s v="VENTAS"/>
    <m/>
    <m/>
    <m/>
    <m/>
    <m/>
    <m/>
    <m/>
    <m/>
    <x v="4"/>
    <m/>
    <m/>
    <m/>
    <m/>
    <m/>
    <m/>
    <m/>
    <m/>
    <m/>
    <m/>
    <m/>
    <s v=""/>
    <m/>
    <m/>
    <m/>
    <m/>
    <m/>
    <m/>
    <m/>
    <m/>
    <m/>
    <m/>
    <m/>
    <x v="0"/>
    <x v="1"/>
    <x v="0"/>
    <x v="0"/>
  </r>
  <r>
    <x v="53"/>
    <x v="28"/>
    <d v="2024-02-23T00:00:00"/>
    <s v="PAMA3"/>
    <s v="PAMA3"/>
    <m/>
    <x v="0"/>
    <x v="0"/>
    <m/>
    <x v="8"/>
    <n v="72"/>
    <x v="52"/>
    <s v="ACTIVA"/>
    <x v="0"/>
    <s v="SERVICIO ESPECIALIZADO"/>
    <s v="FRAUDE POR COMPRAS NO REQUERIDAS Y/O AUTORIZADAS., _x000d__x000a_OMISIÓN DE OBSOLESCENCIA O PÉRDIDA DE VALOR EN LOS INVENTARIOS."/>
    <s v="NO APLICA"/>
    <s v="NO APLICA"/>
    <n v="0"/>
    <s v="NO APLICA"/>
    <s v="NO APLICA"/>
    <m/>
    <m/>
    <x v="11"/>
    <x v="2"/>
    <m/>
    <m/>
    <m/>
    <m/>
    <m/>
    <m/>
    <m/>
    <m/>
    <m/>
    <x v="7"/>
    <n v="41"/>
    <m/>
    <d v="2024-10-10T00:00:00"/>
    <n v="2024"/>
    <n v="10"/>
    <d v="2024-10-01T00:00:00"/>
    <d v="2024-11-30T00:00:00"/>
    <n v="2024"/>
    <n v="11"/>
    <d v="2024-11-01T00:00:00"/>
    <m/>
    <s v=""/>
    <m/>
    <m/>
    <m/>
    <m/>
    <m/>
    <m/>
    <m/>
    <m/>
    <m/>
    <m/>
    <m/>
    <x v="0"/>
    <x v="1"/>
    <x v="0"/>
    <x v="1"/>
  </r>
  <r>
    <x v="54"/>
    <x v="28"/>
    <d v="2023-10-10T00:00:00"/>
    <s v="PAMA3"/>
    <s v="PAMA3"/>
    <s v=""/>
    <x v="2"/>
    <x v="7"/>
    <s v=""/>
    <x v="7"/>
    <n v="71"/>
    <x v="53"/>
    <s v="ACTIVA"/>
    <x v="0"/>
    <s v="AUTOMATIZACIÓN DE PROCESO"/>
    <s v="INVERSIONES EN INSTRUMENTOS FINANCIEROS DE ALTO RIESGO SIN AUTORIZACIÓN."/>
    <s v="ALTO"/>
    <s v="ALTO"/>
    <s v="6"/>
    <s v="NO APLICA"/>
    <s v="NO APLICA"/>
    <s v=""/>
    <s v=""/>
    <x v="2"/>
    <x v="3"/>
    <s v="ADMINISTRACIÓN Y FINANZAS"/>
    <s v="TECNOLOGIAS DE INFORMACION"/>
    <s v="GERENTE DE TECNOLOGIAS DE INFORMACION"/>
    <s v="GERENTE DE TECNOLOGIAS DE INFORMACION"/>
    <m/>
    <s v=""/>
    <s v=""/>
    <s v="GEORGINA MORALES CHAVIRA"/>
    <s v="RAFAEL HOLGUIN MOGOLLON"/>
    <x v="8"/>
    <s v=""/>
    <s v=""/>
    <m/>
    <m/>
    <m/>
    <m/>
    <m/>
    <m/>
    <m/>
    <m/>
    <s v=""/>
    <s v=""/>
    <s v=""/>
    <m/>
    <m/>
    <m/>
    <s v=""/>
    <m/>
    <m/>
    <m/>
    <s v=""/>
    <s v=""/>
    <s v=""/>
    <x v="1"/>
    <x v="1"/>
    <x v="0"/>
    <x v="0"/>
  </r>
  <r>
    <x v="55"/>
    <x v="29"/>
    <d v="2023-10-17T00:00:00"/>
    <s v="PAMA3"/>
    <s v="PAMA3"/>
    <s v=""/>
    <x v="2"/>
    <x v="3"/>
    <s v="DUPLICADA CON 41"/>
    <x v="7"/>
    <n v="113"/>
    <x v="54"/>
    <s v="ACTIVA"/>
    <x v="2"/>
    <s v="A CONTROL(ES)"/>
    <s v=""/>
    <s v=""/>
    <s v=""/>
    <s v=""/>
    <s v=""/>
    <s v=""/>
    <s v=""/>
    <s v=""/>
    <x v="0"/>
    <x v="16"/>
    <s v="OPERACIONES, DIRECCIÓN"/>
    <s v="MARKETING, ALMACÉN"/>
    <s v=""/>
    <s v=""/>
    <m/>
    <s v=""/>
    <s v=""/>
    <s v=""/>
    <s v=""/>
    <x v="4"/>
    <s v=""/>
    <s v=""/>
    <m/>
    <m/>
    <m/>
    <m/>
    <m/>
    <m/>
    <m/>
    <m/>
    <s v=""/>
    <s v=""/>
    <s v=""/>
    <m/>
    <m/>
    <m/>
    <s v=""/>
    <m/>
    <m/>
    <m/>
    <s v=""/>
    <s v=""/>
    <s v=""/>
    <x v="0"/>
    <x v="1"/>
    <x v="0"/>
    <x v="0"/>
  </r>
  <r>
    <x v="56"/>
    <x v="29"/>
    <d v="2023-06-29T00:00:00"/>
    <s v="PAMA3"/>
    <s v="PAMA3"/>
    <s v=""/>
    <x v="2"/>
    <x v="6"/>
    <s v=""/>
    <x v="7"/>
    <n v="70"/>
    <x v="55"/>
    <s v="ENCARGO ESPECIAL"/>
    <x v="2"/>
    <s v="A RIESGO(S)"/>
    <s v="USO DE CUENTAS DE TERCEROS PARA OCULTAR LA IDENTIDAD DE LOS BENEFICIARIOS., _x000d__x000a_SOBORNO EN LA SELECCIÓN DE PROVEEDORES."/>
    <s v="ALTO"/>
    <s v="ALTO"/>
    <s v="6"/>
    <s v="NO APLICA"/>
    <s v="DESDE CORPORATIVO"/>
    <s v=""/>
    <s v=""/>
    <x v="5"/>
    <x v="6"/>
    <s v="OPERACIONES, ADMINISTRACIÓN Y FINANZAS"/>
    <s v="COMPRAS, PAGOS"/>
    <s v="GERENTE DE COMPRAS, GERENTE DE CUENTAS POR PAGAR"/>
    <s v="GERENTE DE COMPRAS, GERENTE DE CUENTAS POR PAGAR"/>
    <m/>
    <s v="ZUÑIGA/LOPEZ,IGNACIO - GERENTE DE COMPRAS, TERAN/NUÑEZ,ENGRACIA - GERENTE DE CUENTAS POR PAGAR"/>
    <s v="HOLGUIN/MOGOLLON,RAFAEL  - DIRECTOR DE ADMINISTRACION Y FINANZAS, OCHOA/GAMBOA,JUAN DAVID - GERENTE DE PROYECTOS DE PRODUCCION"/>
    <s v=""/>
    <s v="HOLGUIN/MOGOLLON,RAFAEL"/>
    <x v="4"/>
    <s v=""/>
    <s v=""/>
    <m/>
    <m/>
    <m/>
    <m/>
    <m/>
    <m/>
    <m/>
    <m/>
    <s v=""/>
    <s v=""/>
    <s v=""/>
    <m/>
    <m/>
    <m/>
    <s v=""/>
    <m/>
    <m/>
    <m/>
    <s v=""/>
    <s v=""/>
    <s v=""/>
    <x v="0"/>
    <x v="1"/>
    <x v="0"/>
    <x v="0"/>
  </r>
  <r>
    <x v="57"/>
    <x v="30"/>
    <d v="2023-09-29T00:00:00"/>
    <s v="PAMA3"/>
    <s v="PAMA3"/>
    <s v=""/>
    <x v="2"/>
    <x v="2"/>
    <s v=""/>
    <x v="7"/>
    <n v="69"/>
    <x v="56"/>
    <s v="ACTIVA"/>
    <x v="0"/>
    <s v="DOCUMENTACIÓN DE PROCESO"/>
    <s v=""/>
    <s v="NO APLICA"/>
    <s v="NO APLICA"/>
    <s v="0"/>
    <s v="NO APLICA"/>
    <s v="NO APLICA"/>
    <s v=""/>
    <s v=""/>
    <x v="2"/>
    <x v="3"/>
    <s v="ADMINISTRACIÓN Y FINANZAS"/>
    <s v=""/>
    <s v=""/>
    <s v=""/>
    <m/>
    <s v=""/>
    <s v=""/>
    <s v=""/>
    <s v=""/>
    <x v="15"/>
    <s v=""/>
    <s v=""/>
    <m/>
    <m/>
    <m/>
    <m/>
    <m/>
    <m/>
    <m/>
    <m/>
    <s v=""/>
    <s v=""/>
    <s v=""/>
    <m/>
    <m/>
    <m/>
    <s v=""/>
    <m/>
    <m/>
    <m/>
    <s v=""/>
    <s v=""/>
    <s v="SE CONCLUYO ESTA TAREA CON EL CORREO DEL LIC. RAFAEL HOLGUIN DONDE CONFIRMA QUE LOS REGLAMENTOS FUERON  INGRESADOS PARA AUTORIZACION POR LA AUTORIDAD CORRESPONDIENTE."/>
    <x v="1"/>
    <x v="0"/>
    <x v="0"/>
    <x v="0"/>
  </r>
  <r>
    <x v="58"/>
    <x v="30"/>
    <d v="2023-09-21T00:00:00"/>
    <s v="PAMA3"/>
    <s v="PAMA3"/>
    <s v=""/>
    <x v="2"/>
    <x v="5"/>
    <s v=""/>
    <x v="7"/>
    <n v="68"/>
    <x v="57"/>
    <s v="ENCARGO ESPECIAL"/>
    <x v="1"/>
    <s v="ESTRUCTURA ORGANIZACIONAL"/>
    <s v=""/>
    <s v="NO APLICA"/>
    <s v="NO APLICA"/>
    <s v="0"/>
    <s v="NO APLICA"/>
    <s v="DESDE CORPORATIVO"/>
    <s v=""/>
    <s v=""/>
    <x v="12"/>
    <x v="17"/>
    <s v="VENTAS"/>
    <s v="VENTAS"/>
    <s v=""/>
    <s v=""/>
    <m/>
    <s v=""/>
    <s v=""/>
    <s v=""/>
    <s v=""/>
    <x v="17"/>
    <s v=""/>
    <s v=""/>
    <m/>
    <m/>
    <m/>
    <m/>
    <m/>
    <m/>
    <m/>
    <m/>
    <s v=""/>
    <s v=""/>
    <s v=""/>
    <m/>
    <m/>
    <m/>
    <s v=""/>
    <m/>
    <m/>
    <m/>
    <s v=""/>
    <s v=""/>
    <s v=""/>
    <x v="0"/>
    <x v="1"/>
    <x v="1"/>
    <x v="0"/>
  </r>
  <r>
    <x v="59"/>
    <x v="31"/>
    <d v="2023-09-27T00:00:00"/>
    <s v="PAMA3"/>
    <s v="PAMA3"/>
    <s v=""/>
    <x v="1"/>
    <x v="7"/>
    <s v=""/>
    <x v="14"/>
    <n v="66"/>
    <x v="58"/>
    <s v="ACTIVA"/>
    <x v="0"/>
    <s v=""/>
    <s v="INVERSIONES EN INSTRUMENTOS FINANCIEROS DE ALTO RIESGO SIN AUTORIZACIÓN."/>
    <s v="BAJO"/>
    <s v="ALTO"/>
    <s v="4"/>
    <s v="NO APLICA"/>
    <s v="DESDE CORPORATIVO"/>
    <s v=""/>
    <s v=""/>
    <x v="3"/>
    <x v="4"/>
    <s v=""/>
    <s v=""/>
    <s v=""/>
    <s v=""/>
    <m/>
    <s v=""/>
    <s v=""/>
    <s v=""/>
    <s v=""/>
    <x v="0"/>
    <s v=""/>
    <s v=""/>
    <m/>
    <m/>
    <m/>
    <m/>
    <m/>
    <m/>
    <m/>
    <m/>
    <s v=""/>
    <s v=""/>
    <s v=""/>
    <m/>
    <m/>
    <m/>
    <s v=""/>
    <m/>
    <m/>
    <m/>
    <s v=""/>
    <s v=""/>
    <s v=""/>
    <x v="0"/>
    <x v="0"/>
    <x v="0"/>
    <x v="0"/>
  </r>
  <r>
    <x v="60"/>
    <x v="31"/>
    <d v="2023-11-30T00:00:00"/>
    <s v="PAMA3"/>
    <s v="PAMA3"/>
    <m/>
    <x v="2"/>
    <x v="2"/>
    <s v="SE DA DE ALTA COMO IMPRODUCTIVA POR SER UNA TAREA REPETITIVA"/>
    <x v="7"/>
    <n v="64"/>
    <x v="59"/>
    <s v="ACTIVA"/>
    <x v="1"/>
    <s v="A PROCESO(S)"/>
    <m/>
    <s v="NO APLICA"/>
    <s v="NO APLICA"/>
    <n v="0"/>
    <s v="NO APLICA"/>
    <s v="NO APLICA"/>
    <s v="NO APLICA"/>
    <s v="NO APLICA"/>
    <x v="5"/>
    <x v="6"/>
    <s v="OPERACIONES, PRODUCCIÓN"/>
    <m/>
    <m/>
    <m/>
    <m/>
    <m/>
    <m/>
    <m/>
    <m/>
    <x v="10"/>
    <m/>
    <m/>
    <m/>
    <m/>
    <m/>
    <m/>
    <m/>
    <m/>
    <m/>
    <m/>
    <m/>
    <s v=""/>
    <m/>
    <m/>
    <m/>
    <m/>
    <m/>
    <m/>
    <m/>
    <m/>
    <m/>
    <m/>
    <s v="SE PIDIO ANALISIS Y VISTO BUENO PARA FACTURACION. SE DIERON RECOMENDACIONES VIA CORREO.Buena tarde._x000d__x000a__x000d__x000a_Sama, de acuerdo con nuestra reunión procedamos con lo siguiente:_x000d__x000a__x000d__x000a_•_x0009_Reversa de Kits, correspondiente al lote 016621, y afectación únicamente por lo correspondiente a los a las tres piezas que se entregaron en físico. (Samael)_x000d__x000a_•_x0009_Validación de vale numero 815 (Paty)_x000d__x000a_•_x0009_Estatus de materiales correspondientes al SKSP-22-0008 (Gerencia planta)_x000d__x000a__x000d__x000a_Nota. Samael favor de acatar recomendación oficial, afectación de Kits únicamente por lo que corresponde de acuerdo con el listado oficial, cualquier requerimiento de alguna autoridad diferente a esta recomendación, favor de informar a AI._x000d__x000a__x000d__x000a_Saludos._x000d__x000a__x000d__x000a_Patricia Martínez Villalba_x000d__x000a_Gerente Auditoría Interna_x000d__x000a_Av. Aeropuerto, Ignacio Allende, 27160_x000d__x000a_Torreón Coah., México_x000d__x000a_T: +52 (871) 731 7070| M: +52 (871) 887 0763_x000d__x000a_       "/>
    <x v="1"/>
    <x v="1"/>
    <x v="1"/>
    <x v="0"/>
  </r>
  <r>
    <x v="61"/>
    <x v="32"/>
    <d v="2023-06-26T00:00:00"/>
    <s v="PAMA3"/>
    <s v="PAMA3"/>
    <s v=""/>
    <x v="2"/>
    <x v="6"/>
    <s v=""/>
    <x v="7"/>
    <n v="65"/>
    <x v="60"/>
    <s v="ENCARGO ESPECIAL"/>
    <x v="2"/>
    <s v="A PROCESO(S)"/>
    <s v="USO INDEBIDO DE INFORMACIÓN CONFIDENCIAL PARA BENEFICIO PERSONAL., _x000d__x000a_FILTRACIÓN DE INFORMACIÓN SOBRE PROCESOS INTERNOS Y TECNOLOGÍA., _x000d__x000a_ROBO O PÉRDIDA DE DISPOSITIVOS CON INFORMACIÓN CONFIDENCIAL."/>
    <s v="MEDIO"/>
    <s v="MEDIO"/>
    <s v="4"/>
    <s v="NO APLICA"/>
    <s v="EN SITIO"/>
    <s v="NO APLICA"/>
    <s v=""/>
    <x v="4"/>
    <x v="3"/>
    <s v="ADMINISTRACIÓN Y FINANZAS"/>
    <s v="TECNOLOGIAS DE INFORMACION"/>
    <s v="GERENTE DE TECNOLOGIAS DE INFORMACION"/>
    <s v="GERENTE DE TECNOLOGIAS DE INFORMACION"/>
    <m/>
    <s v="MORALES/CHAVIRA,GEORGINA  - GERENTE DE TECNOLOGIAS DE INFORMACION"/>
    <s v="HOLGUIN/MOGOLLON,RAFAEL  - DIRECTOR DE ADMINISTRACION Y FINANZAS"/>
    <s v="GEORGINA MORALES CHAVIRA"/>
    <s v="RAFAEL HOLGUIN MOGOLLON"/>
    <x v="11"/>
    <s v=""/>
    <s v=""/>
    <m/>
    <m/>
    <m/>
    <m/>
    <m/>
    <m/>
    <m/>
    <m/>
    <s v=""/>
    <s v=""/>
    <s v=""/>
    <m/>
    <m/>
    <m/>
    <s v=""/>
    <m/>
    <m/>
    <m/>
    <s v=""/>
    <s v=""/>
    <s v=""/>
    <x v="1"/>
    <x v="1"/>
    <x v="0"/>
    <x v="1"/>
  </r>
  <r>
    <x v="62"/>
    <x v="31"/>
    <d v="2024-02-23T00:00:00"/>
    <s v="PAMA3"/>
    <s v="PAMA3"/>
    <m/>
    <x v="0"/>
    <x v="2"/>
    <m/>
    <x v="8"/>
    <n v="33"/>
    <x v="61"/>
    <s v="ACTIVA"/>
    <x v="2"/>
    <s v="DE PROCESO"/>
    <s v="INCUMPLIMIENTO DE CONTRATOS CON CLIENTES, _x000d__x000a_PERDIDAS ECONOMICAS POR IMPOSIBILIDAD DE RECLAMACIONES CONTRACTUALES, _x000d__x000a_FRAUDE POR CONFLICTOS DE INTERES O FAVORECIMIENTO A TERCEROS"/>
    <s v="MEDIO"/>
    <s v="ALTO"/>
    <n v="5"/>
    <s v="SEMESTRAL"/>
    <s v="DESDE CORPORATIVO"/>
    <s v="NO APLICA"/>
    <s v="NO APLICA"/>
    <x v="1"/>
    <x v="1"/>
    <s v="VENTAS"/>
    <s v="VENTAS"/>
    <s v="GERENTE DE PROYECTOS Y CONTRATOS"/>
    <s v="GERENTE DE PROYECTOS Y CONTRATOS"/>
    <m/>
    <m/>
    <m/>
    <m/>
    <m/>
    <x v="0"/>
    <n v="19"/>
    <m/>
    <d v="2024-05-05T00:00:00"/>
    <n v="2024"/>
    <n v="5"/>
    <d v="2024-05-01T00:00:00"/>
    <d v="2024-06-30T00:00:00"/>
    <n v="2024"/>
    <n v="6"/>
    <d v="2024-06-01T00:00:00"/>
    <m/>
    <s v=""/>
    <m/>
    <m/>
    <m/>
    <m/>
    <m/>
    <m/>
    <m/>
    <m/>
    <m/>
    <m/>
    <m/>
    <x v="0"/>
    <x v="0"/>
    <x v="0"/>
    <x v="0"/>
  </r>
  <r>
    <x v="63"/>
    <x v="33"/>
    <d v="2023-11-06T00:00:00"/>
    <s v="PAMA3"/>
    <s v="PAMA3"/>
    <s v=""/>
    <x v="2"/>
    <x v="3"/>
    <s v="SE DA DE ALTA COMO IMPRODUCTIVA POR SER UNA TAREA CONSTANTE"/>
    <x v="7"/>
    <n v="63"/>
    <x v="62"/>
    <s v="ACTIVA"/>
    <x v="0"/>
    <s v="AUTOMATIZACIÓN DE PROCESO"/>
    <s v=""/>
    <s v="NO APLICA"/>
    <s v="NO APLICA"/>
    <s v="0"/>
    <s v="NO APLICA"/>
    <s v="NO APLICA"/>
    <s v="NO APLICA"/>
    <s v="NO APLICA"/>
    <x v="2"/>
    <x v="3"/>
    <s v=""/>
    <s v=""/>
    <s v=""/>
    <s v=""/>
    <m/>
    <s v=""/>
    <s v=""/>
    <s v=""/>
    <s v=""/>
    <x v="3"/>
    <s v=""/>
    <s v=""/>
    <m/>
    <m/>
    <m/>
    <m/>
    <m/>
    <m/>
    <m/>
    <m/>
    <s v=""/>
    <s v=""/>
    <s v=""/>
    <m/>
    <m/>
    <m/>
    <s v=""/>
    <m/>
    <m/>
    <m/>
    <s v=""/>
    <s v=""/>
    <s v=""/>
    <x v="0"/>
    <x v="0"/>
    <x v="0"/>
    <x v="0"/>
  </r>
  <r>
    <x v="64"/>
    <x v="33"/>
    <d v="2023-07-23T00:00:00"/>
    <s v="PAMA3"/>
    <s v="PAMA3"/>
    <s v=""/>
    <x v="2"/>
    <x v="2"/>
    <s v=""/>
    <x v="7"/>
    <n v="62"/>
    <x v="63"/>
    <s v="ACTIVA"/>
    <x v="0"/>
    <s v="AUTOMATIZACIÓN DE PROCESO"/>
    <s v="PÉRDIDAS ECONÓMICAS POR AUSENCIA DE PROTECCIÓN DE ACTIVOS FIJOS E_x000d__x000a_INFORMACIÓN FINANCIERA NO CONFIABLE POR ACTIVOS FIJOS REGISTRADOS QUE NO PERTENECEN A LA COMPAÑÍA."/>
    <s v="MEDIO"/>
    <s v="ALTO"/>
    <s v="5"/>
    <s v="ANUAL"/>
    <s v="DESDE CORPORATIVO"/>
    <s v="NO APLICA"/>
    <s v=""/>
    <x v="2"/>
    <x v="3"/>
    <s v="ADMINISTRACIÓN Y FINANZAS"/>
    <s v=""/>
    <s v=""/>
    <s v=""/>
    <m/>
    <s v=""/>
    <s v=""/>
    <s v=""/>
    <s v=""/>
    <x v="9"/>
    <s v=""/>
    <s v=""/>
    <m/>
    <m/>
    <m/>
    <m/>
    <m/>
    <m/>
    <m/>
    <m/>
    <s v=""/>
    <s v=""/>
    <s v=""/>
    <m/>
    <m/>
    <m/>
    <s v=""/>
    <m/>
    <m/>
    <m/>
    <s v=""/>
    <s v=""/>
    <s v=""/>
    <x v="1"/>
    <x v="1"/>
    <x v="1"/>
    <x v="1"/>
  </r>
  <r>
    <x v="65"/>
    <x v="33"/>
    <d v="2023-11-06T00:00:00"/>
    <s v="PAMA3"/>
    <s v="PAMA3"/>
    <s v=""/>
    <x v="1"/>
    <x v="2"/>
    <s v="SE DAR DE ALTA FOLIO DE CADA CASO A REVISIÓN"/>
    <x v="17"/>
    <n v="115"/>
    <x v="64"/>
    <s v="ACTIVA"/>
    <x v="2"/>
    <s v="A CONTROL(ES)"/>
    <s v=""/>
    <s v=""/>
    <s v=""/>
    <s v=""/>
    <s v=""/>
    <s v=""/>
    <s v=""/>
    <s v="NO APLICA"/>
    <x v="2"/>
    <x v="3"/>
    <s v=""/>
    <s v=""/>
    <s v=""/>
    <s v=""/>
    <m/>
    <s v=""/>
    <s v=""/>
    <s v=""/>
    <s v=""/>
    <x v="12"/>
    <s v=""/>
    <s v=""/>
    <m/>
    <m/>
    <m/>
    <m/>
    <m/>
    <m/>
    <m/>
    <m/>
    <s v=""/>
    <s v=""/>
    <s v=""/>
    <m/>
    <m/>
    <m/>
    <s v=""/>
    <m/>
    <m/>
    <m/>
    <s v=""/>
    <s v=""/>
    <s v=""/>
    <x v="1"/>
    <x v="1"/>
    <x v="1"/>
    <x v="1"/>
  </r>
  <r>
    <x v="66"/>
    <x v="33"/>
    <d v="2023-12-14T00:00:00"/>
    <s v="PAMA3"/>
    <s v="PAMA3"/>
    <m/>
    <x v="2"/>
    <x v="4"/>
    <m/>
    <x v="7"/>
    <n v="60"/>
    <x v="65"/>
    <s v="ACTIVA"/>
    <x v="2"/>
    <s v="INVENTARIO"/>
    <m/>
    <s v="BAJO"/>
    <s v="ALTO"/>
    <n v="4"/>
    <s v="NO APLICA"/>
    <s v="DESDE CORPORATIVO"/>
    <s v="NO APLICA"/>
    <s v="NO APLICA"/>
    <x v="0"/>
    <x v="13"/>
    <s v="OPERACIONES"/>
    <s v="ALMACÉN"/>
    <m/>
    <m/>
    <m/>
    <m/>
    <m/>
    <m/>
    <m/>
    <x v="12"/>
    <m/>
    <m/>
    <m/>
    <m/>
    <m/>
    <m/>
    <m/>
    <m/>
    <m/>
    <m/>
    <m/>
    <s v=""/>
    <m/>
    <m/>
    <m/>
    <m/>
    <m/>
    <m/>
    <m/>
    <m/>
    <m/>
    <m/>
    <m/>
    <x v="1"/>
    <x v="1"/>
    <x v="1"/>
    <x v="1"/>
  </r>
  <r>
    <x v="67"/>
    <x v="33"/>
    <d v="2023-12-07T00:00:00"/>
    <s v="PAMA3"/>
    <s v="PAMA3"/>
    <m/>
    <x v="2"/>
    <x v="2"/>
    <m/>
    <x v="7"/>
    <n v="58"/>
    <x v="66"/>
    <s v="ACTIVA"/>
    <x v="0"/>
    <s v="DOCUMENTACIÓN DE INSTRUCCIÓN DE TRABAJO"/>
    <s v="ALTA ROTACIÓN DE PERSONAL "/>
    <s v="BAJO"/>
    <s v="ALTO"/>
    <n v="4"/>
    <s v="NO APLICA"/>
    <s v="EN SITIO"/>
    <s v="NO APLICA"/>
    <s v="NO APLICA"/>
    <x v="4"/>
    <x v="5"/>
    <m/>
    <m/>
    <m/>
    <m/>
    <m/>
    <m/>
    <m/>
    <m/>
    <m/>
    <x v="13"/>
    <m/>
    <m/>
    <m/>
    <m/>
    <m/>
    <m/>
    <m/>
    <m/>
    <m/>
    <m/>
    <m/>
    <s v=""/>
    <m/>
    <m/>
    <m/>
    <m/>
    <m/>
    <m/>
    <m/>
    <m/>
    <m/>
    <m/>
    <m/>
    <x v="1"/>
    <x v="0"/>
    <x v="1"/>
    <x v="0"/>
  </r>
  <r>
    <x v="68"/>
    <x v="34"/>
    <d v="2023-09-21T00:00:00"/>
    <s v="PAMA3"/>
    <s v="PAMA3"/>
    <s v=""/>
    <x v="2"/>
    <x v="5"/>
    <s v=""/>
    <x v="7"/>
    <n v="57"/>
    <x v="67"/>
    <s v="ACTIVA"/>
    <x v="2"/>
    <s v="INVESTIGACIÓN"/>
    <s v="USO INDEBIDO DE RECURSOS DE LA EMPRESA PARA FINES PERSONALES."/>
    <s v="BAJO"/>
    <s v="ALTO"/>
    <s v="4"/>
    <s v="NO APLICA"/>
    <s v="DESDE CORPORATIVO"/>
    <s v="NO APLICA"/>
    <s v="NO APLICA"/>
    <x v="5"/>
    <x v="6"/>
    <s v="VENTAS"/>
    <s v="VENTAS"/>
    <s v="JEFE DE VENTAS"/>
    <s v="JEFE DE VENTAS"/>
    <m/>
    <s v="HERNANDEZ/ESPARZA,RAQUEL ABIGAID - VENDEDOR JR"/>
    <s v=""/>
    <s v="YOLANDA AVILA LOZANO"/>
    <s v="GUILLERMO LÓPEZ REYES"/>
    <x v="4"/>
    <s v=""/>
    <s v=""/>
    <m/>
    <m/>
    <m/>
    <m/>
    <m/>
    <m/>
    <m/>
    <m/>
    <s v=""/>
    <s v=""/>
    <s v=""/>
    <m/>
    <m/>
    <m/>
    <s v=""/>
    <m/>
    <m/>
    <m/>
    <s v=""/>
    <s v=""/>
    <s v=""/>
    <x v="0"/>
    <x v="1"/>
    <x v="0"/>
    <x v="0"/>
  </r>
  <r>
    <x v="69"/>
    <x v="34"/>
    <d v="2023-09-18T00:00:00"/>
    <s v="PAMA3"/>
    <s v="PAMA3"/>
    <s v=""/>
    <x v="2"/>
    <x v="7"/>
    <s v=""/>
    <x v="7"/>
    <n v="56"/>
    <x v="68"/>
    <s v="ACTIVA"/>
    <x v="2"/>
    <s v="INVENTARIO"/>
    <s v="SUBESTIMACIÓN DE OBSOLESCENCIA O DETERIORO - NO RECONOCER ADECUADAMENTE EL DETERIORO DE INVENTARIOS O LA OBSOLESCENCIA., _x000d__x000a_OMISIÓN DE OBSOLESCENCIA O PÉRDIDA DE VALOR EN LOS INVENTARIOS., _x000d__x000a_CONFLICTOS DE INTERÉS EN LA GESTIÓN DE INVENTARIOS."/>
    <s v="MEDIO"/>
    <s v="MEDIO"/>
    <s v="4"/>
    <s v="ANUAL"/>
    <s v="EN SITIO"/>
    <s v="2023"/>
    <s v=""/>
    <x v="1"/>
    <x v="1"/>
    <s v="OPERACIONES"/>
    <s v="ALMACÉN"/>
    <s v="JEFE ALMACEN"/>
    <s v="JEFE ALMACEN"/>
    <m/>
    <s v="RAMIREZ/HERRERA,MARIA DE CRISTABEL - JEFE DE ALMACEN"/>
    <s v="PAZ/ACOSTA,RUBEN - GERENTE DE ALMACENES"/>
    <s v="RUBÉN PAZ ACOSTA"/>
    <s v="JUAN DAVID OCHOA GAMBOA"/>
    <x v="9"/>
    <s v="28"/>
    <s v="28"/>
    <d v="2023-07-10T00:00:00"/>
    <n v="2023"/>
    <n v="10"/>
    <d v="2023-10-01T00:00:00"/>
    <d v="2023-07-16T00:00:00"/>
    <n v="2023"/>
    <n v="7"/>
    <d v="2023-07-01T00:00:00"/>
    <s v="7"/>
    <s v="27"/>
    <s v=""/>
    <m/>
    <m/>
    <m/>
    <s v=""/>
    <m/>
    <m/>
    <m/>
    <s v=""/>
    <s v=""/>
    <s v=""/>
    <x v="1"/>
    <x v="1"/>
    <x v="1"/>
    <x v="1"/>
  </r>
  <r>
    <x v="70"/>
    <x v="35"/>
    <d v="2023-10-17T00:00:00"/>
    <s v="PAMA3"/>
    <s v="PAMA3"/>
    <s v=""/>
    <x v="2"/>
    <x v="3"/>
    <s v="SE DA DE ALTA COMO IMPRODUCTIVA POR SER UNA TAREA CONSTANTE"/>
    <x v="7"/>
    <n v="112"/>
    <x v="69"/>
    <s v="ACTIVA"/>
    <x v="1"/>
    <s v="CREACION DE NUEVO MODELO DE NEGOCIO"/>
    <s v=""/>
    <s v=""/>
    <s v=""/>
    <s v=""/>
    <s v=""/>
    <s v=""/>
    <s v=""/>
    <s v=""/>
    <x v="0"/>
    <x v="13"/>
    <s v="VENTAS"/>
    <s v=""/>
    <s v=""/>
    <s v=""/>
    <m/>
    <s v=""/>
    <s v=""/>
    <s v=""/>
    <s v=""/>
    <x v="4"/>
    <s v=""/>
    <s v=""/>
    <m/>
    <m/>
    <m/>
    <m/>
    <m/>
    <m/>
    <m/>
    <m/>
    <s v=""/>
    <s v=""/>
    <s v=""/>
    <m/>
    <m/>
    <m/>
    <s v=""/>
    <m/>
    <m/>
    <m/>
    <s v=""/>
    <s v=""/>
    <s v="TAREA PERMANENTE"/>
    <x v="0"/>
    <x v="1"/>
    <x v="0"/>
    <x v="0"/>
  </r>
  <r>
    <x v="71"/>
    <x v="35"/>
    <d v="2023-07-14T00:00:00"/>
    <s v="PAMA3"/>
    <s v="PAMA3"/>
    <s v=""/>
    <x v="2"/>
    <x v="3"/>
    <s v=""/>
    <x v="7"/>
    <n v="59"/>
    <x v="70"/>
    <s v="ACTIVA"/>
    <x v="2"/>
    <s v="INVESTIGACIÓN"/>
    <s v="ALTA ROTACIÓN DE PERSONAL "/>
    <s v="BAJO"/>
    <s v="ALTO"/>
    <s v="4"/>
    <s v="NO APLICA"/>
    <s v="DESDE CORPORATIVO"/>
    <s v="NO APLICA"/>
    <s v=""/>
    <x v="2"/>
    <x v="3"/>
    <s v=""/>
    <s v=""/>
    <s v=""/>
    <s v=""/>
    <m/>
    <s v=""/>
    <s v=""/>
    <s v=""/>
    <s v=""/>
    <x v="15"/>
    <s v=""/>
    <s v=""/>
    <m/>
    <m/>
    <m/>
    <m/>
    <m/>
    <m/>
    <m/>
    <m/>
    <s v=""/>
    <s v=""/>
    <s v=""/>
    <m/>
    <m/>
    <m/>
    <s v=""/>
    <m/>
    <m/>
    <m/>
    <s v=""/>
    <s v=""/>
    <s v=""/>
    <x v="1"/>
    <x v="0"/>
    <x v="0"/>
    <x v="0"/>
  </r>
  <r>
    <x v="72"/>
    <x v="35"/>
    <d v="2023-09-26T00:00:00"/>
    <s v="PAMA3"/>
    <s v="PAMA3"/>
    <s v=""/>
    <x v="2"/>
    <x v="2"/>
    <s v=""/>
    <x v="7"/>
    <n v="52"/>
    <x v="71"/>
    <s v="ACTIVA"/>
    <x v="0"/>
    <s v="DOCUMENTACIÓN DE POLITICA"/>
    <s v="CONFLICTOS DE INTERÉS EN LA SELECCIÓN DE PROVEEDORES., _x000d__x000a_FUGA DE INFORMACIÓN SOBRE PRECIOS Y COSTOS., _x000d__x000a_SOBORNOS PARA OBTENER CONTRATOS DE VENTAS., _x000d__x000a_COLUSIÓN CON PROVEEDORES DE SERVICIOS FINANCIEROS PARA COMETER FRAUDES."/>
    <s v="NO APLICA"/>
    <s v="POR DEFINIR"/>
    <s v="0"/>
    <s v="NO APLICA"/>
    <s v=""/>
    <s v="NO APLICA"/>
    <s v="NO APLICA"/>
    <x v="2"/>
    <x v="3"/>
    <s v="DIRECCIÓN"/>
    <s v=""/>
    <s v=""/>
    <s v=""/>
    <m/>
    <s v=""/>
    <s v=""/>
    <s v=""/>
    <s v="JUAN DAVID OCHOA GAMBOA"/>
    <x v="0"/>
    <s v=""/>
    <s v=""/>
    <m/>
    <m/>
    <m/>
    <m/>
    <m/>
    <m/>
    <m/>
    <m/>
    <s v=""/>
    <s v=""/>
    <s v=""/>
    <m/>
    <m/>
    <m/>
    <s v=""/>
    <m/>
    <m/>
    <m/>
    <s v=""/>
    <s v=""/>
    <s v=""/>
    <x v="0"/>
    <x v="0"/>
    <x v="0"/>
    <x v="0"/>
  </r>
  <r>
    <x v="73"/>
    <x v="36"/>
    <d v="2023-11-27T00:00:00"/>
    <s v="PAMA3"/>
    <s v="PAMA3"/>
    <m/>
    <x v="2"/>
    <x v="2"/>
    <m/>
    <x v="7"/>
    <n v="54"/>
    <x v="72"/>
    <s v="ACTIVA"/>
    <x v="2"/>
    <s v="A CONTROL(ES)"/>
    <s v="MANIPULACIÓN DE COSTOS DE INVENTARIO PARA MEJORAR MÁRGENES."/>
    <s v="MEDIO"/>
    <s v="ALTO"/>
    <n v="5"/>
    <s v="SEMANAL"/>
    <s v="DESDE CORPORATIVO"/>
    <s v="NO APLICA"/>
    <s v="NO APLICA"/>
    <x v="2"/>
    <x v="3"/>
    <s v="OPERACIONES"/>
    <m/>
    <m/>
    <m/>
    <m/>
    <m/>
    <s v="PAZ/ACOSTA,RUBEN - GERENTE DE ALMACENES"/>
    <s v="RUBÉN PAZ ACOSTA"/>
    <s v="JUAN DAVID OCHOA GAMBOA"/>
    <x v="10"/>
    <n v="25"/>
    <n v="52"/>
    <d v="2023-06-23T00:00:00"/>
    <n v="2023"/>
    <n v="6"/>
    <d v="2023-06-01T00:00:00"/>
    <d v="2023-12-30T00:00:00"/>
    <n v="2023"/>
    <n v="12"/>
    <d v="2023-12-01T00:00:00"/>
    <n v="191"/>
    <s v=""/>
    <s v="23/06/2023"/>
    <n v="2023"/>
    <n v="6"/>
    <d v="2023-06-01T00:00:00"/>
    <s v="30/12/2023"/>
    <n v="2023"/>
    <n v="12"/>
    <d v="2023-12-01T00:00:00"/>
    <m/>
    <m/>
    <m/>
    <x v="1"/>
    <x v="1"/>
    <x v="1"/>
    <x v="0"/>
  </r>
  <r>
    <x v="74"/>
    <x v="37"/>
    <d v="2023-07-13T00:00:00"/>
    <s v="PAMA3"/>
    <s v="PAMA3"/>
    <s v=""/>
    <x v="2"/>
    <x v="5"/>
    <s v=""/>
    <x v="7"/>
    <n v="67"/>
    <x v="73"/>
    <s v="ACTIVA"/>
    <x v="0"/>
    <s v="DOCUMENTACIÓN DE POLITICA"/>
    <s v="ALTA ROTACIÓN DE PERSONAL "/>
    <s v="BAJO"/>
    <s v="MEDIO"/>
    <s v="3"/>
    <s v="NO APLICA"/>
    <s v="DESDE CORPORATIVO"/>
    <s v=""/>
    <s v=""/>
    <x v="2"/>
    <x v="3"/>
    <s v=""/>
    <s v=""/>
    <s v=""/>
    <s v=""/>
    <m/>
    <s v=""/>
    <s v=""/>
    <s v=""/>
    <s v=""/>
    <x v="18"/>
    <s v=""/>
    <s v=""/>
    <m/>
    <m/>
    <m/>
    <m/>
    <m/>
    <m/>
    <m/>
    <m/>
    <s v=""/>
    <s v=""/>
    <s v=""/>
    <m/>
    <m/>
    <m/>
    <s v=""/>
    <m/>
    <m/>
    <m/>
    <s v=""/>
    <s v=""/>
    <s v=""/>
    <x v="0"/>
    <x v="0"/>
    <x v="0"/>
    <x v="1"/>
  </r>
  <r>
    <x v="75"/>
    <x v="37"/>
    <d v="2023-09-27T00:00:00"/>
    <s v="PAMA3"/>
    <s v="PAMA3"/>
    <s v=""/>
    <x v="2"/>
    <x v="5"/>
    <s v=""/>
    <x v="7"/>
    <n v="53"/>
    <x v="74"/>
    <s v="ACTIVA"/>
    <x v="0"/>
    <s v="DOCUMENTACIÓN DE PROCESO"/>
    <s v="REGISTRO DE VENTAS FICTICIAS O DUPLICADAS."/>
    <s v="MEDIO"/>
    <s v="MEDIO"/>
    <s v="4"/>
    <s v=""/>
    <s v="EN SITIO"/>
    <s v=""/>
    <s v=""/>
    <x v="8"/>
    <x v="18"/>
    <s v=""/>
    <s v=""/>
    <s v=""/>
    <s v=""/>
    <m/>
    <s v=""/>
    <s v=""/>
    <s v=""/>
    <s v=""/>
    <x v="18"/>
    <s v=""/>
    <s v=""/>
    <m/>
    <m/>
    <m/>
    <m/>
    <m/>
    <m/>
    <m/>
    <m/>
    <s v=""/>
    <s v=""/>
    <s v=""/>
    <m/>
    <m/>
    <m/>
    <s v=""/>
    <m/>
    <m/>
    <m/>
    <s v=""/>
    <s v=""/>
    <s v=""/>
    <x v="0"/>
    <x v="0"/>
    <x v="0"/>
    <x v="1"/>
  </r>
  <r>
    <x v="76"/>
    <x v="37"/>
    <d v="2023-09-26T00:00:00"/>
    <s v="PAMA3"/>
    <s v="PAMA3"/>
    <s v=""/>
    <x v="2"/>
    <x v="2"/>
    <s v=""/>
    <x v="7"/>
    <n v="51"/>
    <x v="75"/>
    <s v="ENCARGO ESPECIAL"/>
    <x v="0"/>
    <s v="DOCUMENTACIÓN DE PROCESO"/>
    <s v="SOBORNOS EN PROCESOS DE LICITACIÓN O ADJUDICACIÓN DE CONTRATOS., _x000d__x000a_FUGA DE INFORMACIÓN SOBRE PRECIOS Y COSTOS., _x000d__x000a_CONFLICTOS DE INTERÉS EN LA SELECCIÓN DE PROVEEDORES., _x000d__x000a_MANIPULACIÓN DE CUOTAS O METAS DE VENTAS., _x000d__x000a_SOBORNOS PARA OBTENER INFORMACIÓN CONFIDENCIAL DE COMPETIDORES."/>
    <s v="BAJO"/>
    <s v="MEDIO"/>
    <s v="3"/>
    <s v="NO APLICA"/>
    <s v="DESDE CORPORATIVO"/>
    <s v="NO APLICA"/>
    <s v=""/>
    <x v="4"/>
    <x v="5"/>
    <s v="OPERACIONES, ADMINISTRACIÓN Y FINANZAS, VENTAS"/>
    <s v="COMPRAS, ALMACÉN"/>
    <s v="GERENTE DE COMPRAS"/>
    <s v="GERENTE DE COMPRAS"/>
    <m/>
    <s v=""/>
    <s v=""/>
    <s v=""/>
    <s v=""/>
    <x v="18"/>
    <s v=""/>
    <s v=""/>
    <m/>
    <m/>
    <m/>
    <m/>
    <m/>
    <m/>
    <m/>
    <m/>
    <s v=""/>
    <s v=""/>
    <s v=""/>
    <m/>
    <m/>
    <m/>
    <s v=""/>
    <m/>
    <m/>
    <m/>
    <s v=""/>
    <s v=""/>
    <s v=""/>
    <x v="0"/>
    <x v="0"/>
    <x v="0"/>
    <x v="1"/>
  </r>
  <r>
    <x v="77"/>
    <x v="38"/>
    <d v="2023-07-23T00:00:00"/>
    <s v="PAMA3"/>
    <s v="PAMA3"/>
    <s v=""/>
    <x v="2"/>
    <x v="5"/>
    <s v=""/>
    <x v="7"/>
    <n v="50"/>
    <x v="76"/>
    <s v="ACTIVA"/>
    <x v="1"/>
    <s v=""/>
    <s v=""/>
    <s v="NO APLICA"/>
    <s v="NO APLICA"/>
    <s v="0"/>
    <s v="NO APLICA"/>
    <s v=""/>
    <s v=""/>
    <s v=""/>
    <x v="4"/>
    <x v="5"/>
    <s v="DIRECCIÓN"/>
    <s v="AUDITORÍA"/>
    <s v="GERENTE DE AUDITORIA INTERNA"/>
    <s v="GERENTE DE AUDITORIA INTERNA"/>
    <m/>
    <s v=""/>
    <s v=""/>
    <s v=""/>
    <s v=""/>
    <x v="11"/>
    <s v=""/>
    <s v=""/>
    <m/>
    <m/>
    <m/>
    <m/>
    <m/>
    <m/>
    <m/>
    <m/>
    <s v=""/>
    <s v=""/>
    <s v=""/>
    <m/>
    <m/>
    <m/>
    <s v=""/>
    <m/>
    <m/>
    <m/>
    <s v=""/>
    <s v=""/>
    <s v=""/>
    <x v="1"/>
    <x v="1"/>
    <x v="0"/>
    <x v="1"/>
  </r>
  <r>
    <x v="78"/>
    <x v="38"/>
    <d v="2023-06-01T00:00:00"/>
    <s v="PAMA3"/>
    <s v="PAMA3"/>
    <s v=""/>
    <x v="2"/>
    <x v="6"/>
    <s v=""/>
    <x v="7"/>
    <n v="49"/>
    <x v="77"/>
    <s v="ACTIVA"/>
    <x v="1"/>
    <s v=""/>
    <s v=""/>
    <s v="NO APLICA"/>
    <s v="NO APLICA"/>
    <s v="0"/>
    <s v="NO APLICA"/>
    <s v=""/>
    <s v=""/>
    <s v=""/>
    <x v="1"/>
    <x v="3"/>
    <s v="POR DEFINIR"/>
    <s v="POR DEFINIR"/>
    <s v="GERENTE DE PROYECTOS Y CONTRATOS"/>
    <s v="GERENTE DE PROYECTOS Y CONTRATOS"/>
    <m/>
    <s v=""/>
    <s v=""/>
    <s v=""/>
    <s v=""/>
    <x v="11"/>
    <s v=""/>
    <s v=""/>
    <m/>
    <m/>
    <m/>
    <m/>
    <m/>
    <m/>
    <m/>
    <m/>
    <s v=""/>
    <s v=""/>
    <s v=""/>
    <m/>
    <m/>
    <m/>
    <s v=""/>
    <m/>
    <m/>
    <m/>
    <s v=""/>
    <s v=""/>
    <s v=""/>
    <x v="1"/>
    <x v="1"/>
    <x v="0"/>
    <x v="1"/>
  </r>
  <r>
    <x v="79"/>
    <x v="38"/>
    <d v="2023-06-01T00:00:00"/>
    <s v="PAMA3"/>
    <s v="PAMA3"/>
    <s v=""/>
    <x v="2"/>
    <x v="6"/>
    <s v=""/>
    <x v="7"/>
    <n v="48"/>
    <x v="78"/>
    <s v="ACTIVA"/>
    <x v="1"/>
    <s v=""/>
    <s v="INFLACIÓN DE INVENTARIOS EN LOS ESTADOS FINANCIEROS., _x000d__x000a_ACTIVIDADES NO AUTORIZADAS DEL PROCESO DE VENTAS., _x000d__x000a_ACTIVIDADES NO AUTORIZADAS PARA EL MANEJO DE INVENTARIOS."/>
    <s v="NO APLICA"/>
    <s v="NO APLICA"/>
    <s v="0"/>
    <s v="NO APLICA"/>
    <s v="DESDE CORPORATIVO"/>
    <s v=""/>
    <s v=""/>
    <x v="0"/>
    <x v="3"/>
    <s v="VENTAS"/>
    <s v="CONSIGNAS"/>
    <s v=""/>
    <s v=""/>
    <m/>
    <s v=""/>
    <s v=""/>
    <s v=""/>
    <s v=""/>
    <x v="11"/>
    <s v=""/>
    <s v=""/>
    <m/>
    <m/>
    <m/>
    <m/>
    <m/>
    <m/>
    <m/>
    <m/>
    <s v=""/>
    <s v=""/>
    <s v=""/>
    <m/>
    <m/>
    <m/>
    <s v=""/>
    <m/>
    <m/>
    <m/>
    <s v=""/>
    <s v=""/>
    <s v=""/>
    <x v="1"/>
    <x v="1"/>
    <x v="0"/>
    <x v="1"/>
  </r>
  <r>
    <x v="80"/>
    <x v="38"/>
    <d v="2023-06-01T00:00:00"/>
    <s v="PAMA3"/>
    <s v="PAMA3"/>
    <s v=""/>
    <x v="2"/>
    <x v="6"/>
    <s v=""/>
    <x v="7"/>
    <n v="47"/>
    <x v="79"/>
    <s v="ACTIVA"/>
    <x v="1"/>
    <s v=""/>
    <s v=""/>
    <s v="NO APLICA"/>
    <s v="NO APLICA"/>
    <s v="0"/>
    <s v="NO APLICA"/>
    <s v="NO APLICA"/>
    <s v=""/>
    <s v=""/>
    <x v="2"/>
    <x v="3"/>
    <s v=""/>
    <s v="AUDITORÍA"/>
    <s v=""/>
    <s v=""/>
    <m/>
    <s v=""/>
    <s v=""/>
    <s v=""/>
    <s v=""/>
    <x v="11"/>
    <s v=""/>
    <s v=""/>
    <m/>
    <m/>
    <m/>
    <m/>
    <m/>
    <m/>
    <m/>
    <m/>
    <s v=""/>
    <s v=""/>
    <s v=""/>
    <m/>
    <m/>
    <m/>
    <s v=""/>
    <m/>
    <m/>
    <m/>
    <s v=""/>
    <s v=""/>
    <s v=""/>
    <x v="1"/>
    <x v="1"/>
    <x v="0"/>
    <x v="1"/>
  </r>
  <r>
    <x v="81"/>
    <x v="39"/>
    <d v="2024-02-23T00:00:00"/>
    <s v="PAMA3"/>
    <s v="PAMA3"/>
    <m/>
    <x v="0"/>
    <x v="2"/>
    <m/>
    <x v="8"/>
    <n v="46"/>
    <x v="80"/>
    <s v="ACTIVA"/>
    <x v="1"/>
    <m/>
    <s v="MANIPULACIÓN DE CUOTAS O METAS DE VENTAS."/>
    <s v="BAJO"/>
    <s v="ALTO"/>
    <n v="4"/>
    <s v="NO APLICA"/>
    <s v="DESDE CORPORATIVO"/>
    <s v="NO APLICA"/>
    <s v="NO APLICA"/>
    <x v="2"/>
    <x v="3"/>
    <s v="NO APLICA"/>
    <s v="POR DEFINIR"/>
    <s v="DIRECTOR GENERAL"/>
    <s v="DIRECTOR GENERAL"/>
    <m/>
    <m/>
    <m/>
    <m/>
    <m/>
    <x v="11"/>
    <n v="28"/>
    <n v="27"/>
    <d v="2024-10-07T00:00:00"/>
    <n v="2024"/>
    <n v="7"/>
    <d v="2024-07-01T00:00:00"/>
    <d v="2024-06-09T00:00:00"/>
    <n v="2024"/>
    <n v="9"/>
    <d v="2024-09-01T00:00:00"/>
    <n v="49"/>
    <s v=""/>
    <m/>
    <n v="2023"/>
    <n v="5"/>
    <d v="2023-05-01T00:00:00"/>
    <m/>
    <m/>
    <m/>
    <m/>
    <m/>
    <m/>
    <s v="SE PRESENTARAN SIMULADORES EN EXCEL A LA DG PARA VALIDAR AQUELLOS QUE SE EMIGRAN A POWER BI"/>
    <x v="1"/>
    <x v="1"/>
    <x v="0"/>
    <x v="1"/>
  </r>
  <r>
    <x v="82"/>
    <x v="39"/>
    <d v="2023-12-04T00:00:00"/>
    <s v="PAMA3"/>
    <s v="PAMA3"/>
    <m/>
    <x v="1"/>
    <x v="2"/>
    <m/>
    <x v="14"/>
    <n v="45"/>
    <x v="81"/>
    <s v="ACTIVA"/>
    <x v="0"/>
    <s v="DOCUMENTACIÓN DE PROCESO"/>
    <s v="FRAUDE POR COMPRAS NO REQUERIDAS Y/O AUTORIZADAS., _x000d__x000a_PÉRDIDAS ECONÓMICAS POR RECEPCIÓN DE MATERIA PRIMA SIN LA CALIDAD REQUERIDA., _x000d__x000a_CONFLICTOS DE INTERÉS EN LA SELECCIÓN DE PROVEEDORES., _x000d__x000a_ALTA ROTACIÓN DE PERSONAL , _x000d__x000a_SOBORNO PARA ACELERAR PAGOS A PROVEEDORES., _x000d__x000a_DIVULGACIÓN DE INFORMACIÓN SOBRE PROVEEDORES."/>
    <s v="ALTO"/>
    <s v="ALTO"/>
    <n v="6"/>
    <s v="NO APLICA"/>
    <s v="EN SITIO"/>
    <s v="NO APLICA"/>
    <s v="NO APLICA"/>
    <x v="13"/>
    <x v="3"/>
    <s v="OPERACIONES"/>
    <s v="COMPRAS"/>
    <s v="GERENTE DE COMPRAS"/>
    <s v="GERENTE DE COMPRAS"/>
    <m/>
    <s v="ZUÑIGA/LOPEZ,IGNACIO - GERENTE DE COMPRAS"/>
    <m/>
    <m/>
    <m/>
    <x v="19"/>
    <n v="21"/>
    <n v="34"/>
    <d v="2023-05-26T00:00:00"/>
    <n v="2023"/>
    <n v="5"/>
    <d v="2023-05-01T00:00:00"/>
    <d v="2023-08-27T00:00:00"/>
    <n v="2023"/>
    <n v="8"/>
    <d v="2023-08-01T00:00:00"/>
    <n v="94"/>
    <s v=""/>
    <s v="26/05/2023"/>
    <n v="2023"/>
    <n v="5"/>
    <d v="2023-05-01T00:00:00"/>
    <m/>
    <m/>
    <m/>
    <m/>
    <m/>
    <m/>
    <m/>
    <x v="0"/>
    <x v="0"/>
    <x v="1"/>
    <x v="0"/>
  </r>
  <r>
    <x v="83"/>
    <x v="40"/>
    <d v="2023-09-26T00:00:00"/>
    <s v="PAMA3"/>
    <s v="PAMA3"/>
    <s v=""/>
    <x v="2"/>
    <x v="5"/>
    <s v=""/>
    <x v="7"/>
    <n v="44"/>
    <x v="82"/>
    <s v="ENCARGO ESPECIAL"/>
    <x v="2"/>
    <s v="INVESTIGACIÓN"/>
    <s v="POR DEFINIR"/>
    <s v="BAJO"/>
    <s v="ALTO"/>
    <s v="4"/>
    <s v="POR DEFINIR"/>
    <s v="EN SITIO"/>
    <s v="NO APLICA"/>
    <s v="NO APLICA"/>
    <x v="0"/>
    <x v="11"/>
    <s v="OPERACIONES"/>
    <s v="ALMACÉN"/>
    <s v="JEFE ALMACEN"/>
    <s v="JEFE ALMACEN"/>
    <m/>
    <s v="GODOY/SALAZAR,JUAN ALBERTO - JEFE DE ALMACÉN"/>
    <s v="PAZ/ACOSTA,RUBEN - GERENTE DE ALMACENES"/>
    <s v=""/>
    <s v=""/>
    <x v="3"/>
    <s v=""/>
    <s v=""/>
    <m/>
    <m/>
    <m/>
    <m/>
    <m/>
    <m/>
    <m/>
    <m/>
    <s v=""/>
    <s v=""/>
    <s v="27/04/2023"/>
    <n v="2023"/>
    <n v="4"/>
    <d v="2023-04-01T00:00:00"/>
    <s v="11/05/2023"/>
    <n v="2023"/>
    <n v="5"/>
    <d v="2023-05-01T00:00:00"/>
    <s v="15"/>
    <s v=""/>
    <s v="APLICAR PROTOLO PARA LA PREVENCIÓN DE VIOLENCIA LABORAL, CODIGO DE ETICA Y REGLAMENTO INTERNO"/>
    <x v="0"/>
    <x v="0"/>
    <x v="0"/>
    <x v="0"/>
  </r>
  <r>
    <x v="84"/>
    <x v="41"/>
    <d v="2023-11-15T00:00:00"/>
    <s v="PAMA3"/>
    <s v="PAMA3"/>
    <m/>
    <x v="2"/>
    <x v="3"/>
    <m/>
    <x v="7"/>
    <n v="32"/>
    <x v="83"/>
    <s v="ACTIVA"/>
    <x v="0"/>
    <s v="ESTRUCTURA ORGANIZACIONAL"/>
    <s v="NO APLICA"/>
    <s v="NO APLICA"/>
    <s v="NO APLICA"/>
    <n v="0"/>
    <s v="NO APLICA"/>
    <s v="NO APLICA"/>
    <s v="NO APLICA"/>
    <s v="NO APLICA"/>
    <x v="4"/>
    <x v="19"/>
    <s v="DIRECCIÓN"/>
    <s v="AUDITORÍA"/>
    <s v="GERENTE DE AUDITORIA INTERNA"/>
    <s v="GERENTE DE AUDITORIA INTERNA"/>
    <m/>
    <m/>
    <m/>
    <s v="PATRICIA MARTINEZ VILLALBA"/>
    <m/>
    <x v="15"/>
    <m/>
    <m/>
    <m/>
    <m/>
    <m/>
    <m/>
    <m/>
    <m/>
    <m/>
    <m/>
    <m/>
    <s v=""/>
    <m/>
    <m/>
    <m/>
    <m/>
    <m/>
    <m/>
    <m/>
    <m/>
    <m/>
    <m/>
    <m/>
    <x v="1"/>
    <x v="0"/>
    <x v="0"/>
    <x v="0"/>
  </r>
  <r>
    <x v="85"/>
    <x v="41"/>
    <d v="2023-09-26T00:00:00"/>
    <s v="PAMA3"/>
    <s v="PAMA3"/>
    <s v=""/>
    <x v="2"/>
    <x v="6"/>
    <s v=""/>
    <x v="7"/>
    <n v="30"/>
    <x v="84"/>
    <s v="ACTIVA"/>
    <x v="1"/>
    <s v="ESTRUCTURA ORGANIZACIONAL"/>
    <s v="NO APLICA"/>
    <s v="NO APLICA"/>
    <s v="NO APLICA"/>
    <s v="0"/>
    <s v="ANUAL"/>
    <s v="DESDE CORPORATIVO"/>
    <s v="NO APLICA"/>
    <s v="NO APLICA"/>
    <x v="4"/>
    <x v="19"/>
    <s v="NO APLICA"/>
    <s v="POR DEFINIR"/>
    <s v="GERENTE DE AUDITORIA INTERNA"/>
    <s v="GERENTE DE AUDITORIA INTERNA"/>
    <m/>
    <s v=""/>
    <s v=""/>
    <s v=""/>
    <s v="RAFAEL HOLGUIN MOGOLLON"/>
    <x v="4"/>
    <s v=""/>
    <s v=""/>
    <m/>
    <m/>
    <m/>
    <m/>
    <m/>
    <m/>
    <m/>
    <m/>
    <s v=""/>
    <s v=""/>
    <s v=""/>
    <m/>
    <m/>
    <m/>
    <s v=""/>
    <m/>
    <m/>
    <m/>
    <s v=""/>
    <s v=""/>
    <s v=""/>
    <x v="0"/>
    <x v="1"/>
    <x v="0"/>
    <x v="0"/>
  </r>
  <r>
    <x v="86"/>
    <x v="41"/>
    <d v="2023-09-26T00:00:00"/>
    <s v="PAMA3"/>
    <s v="PAMA3"/>
    <s v=""/>
    <x v="2"/>
    <x v="6"/>
    <s v=""/>
    <x v="7"/>
    <n v="29"/>
    <x v="85"/>
    <s v="ACTIVA"/>
    <x v="0"/>
    <s v="AUTOMATIZACIÓN DE TAREA"/>
    <s v="NO APLICA"/>
    <s v="NO APLICA"/>
    <s v="NO APLICA"/>
    <s v="0"/>
    <s v="ANUAL"/>
    <s v="DESDE CORPORATIVO"/>
    <s v="NO APLICA"/>
    <s v="NO APLICA"/>
    <x v="4"/>
    <x v="19"/>
    <s v="DIRECCIÓN"/>
    <s v="AUDITORÍA"/>
    <s v="POR DEFINIR"/>
    <s v="POR DEFINIR"/>
    <m/>
    <s v=""/>
    <s v=""/>
    <s v="PATRICIA MARTINEZ VILLALBA"/>
    <s v=""/>
    <x v="15"/>
    <s v=""/>
    <s v=""/>
    <m/>
    <m/>
    <m/>
    <m/>
    <m/>
    <m/>
    <m/>
    <m/>
    <s v=""/>
    <s v=""/>
    <s v=""/>
    <m/>
    <m/>
    <m/>
    <s v=""/>
    <m/>
    <m/>
    <m/>
    <s v=""/>
    <s v=""/>
    <s v=""/>
    <x v="1"/>
    <x v="0"/>
    <x v="0"/>
    <x v="0"/>
  </r>
  <r>
    <x v="87"/>
    <x v="42"/>
    <d v="2023-11-06T00:00:00"/>
    <s v="PAMA3"/>
    <s v="PAMA3"/>
    <s v=""/>
    <x v="2"/>
    <x v="7"/>
    <s v="CAMBIA POR LA 7"/>
    <x v="7"/>
    <n v="107"/>
    <x v="86"/>
    <s v="ENCARGO ESPECIAL"/>
    <x v="2"/>
    <s v="INVESTIGACIÓN"/>
    <s v=""/>
    <s v=""/>
    <s v=""/>
    <s v=""/>
    <s v=""/>
    <s v=""/>
    <s v=""/>
    <s v=""/>
    <x v="5"/>
    <x v="6"/>
    <s v="OPERACIONES"/>
    <s v="ALMACÉN"/>
    <s v="SUPERVISOR DE ALMACEN"/>
    <s v="SUPERVISOR DE ALMACEN"/>
    <m/>
    <s v=""/>
    <s v=""/>
    <s v=""/>
    <s v=""/>
    <x v="20"/>
    <s v="39"/>
    <s v="40"/>
    <d v="2023-09-25T00:00:00"/>
    <n v="2023"/>
    <n v="9"/>
    <d v="2023-09-01T00:00:00"/>
    <d v="2023-10-05T00:00:00"/>
    <n v="2023"/>
    <n v="5"/>
    <d v="2023-05-01T00:00:00"/>
    <s v=""/>
    <s v=""/>
    <s v="09/27/2023"/>
    <n v="2023"/>
    <n v="9"/>
    <d v="2023-09-01T00:00:00"/>
    <s v="05/10/2023"/>
    <n v="2023"/>
    <n v="10"/>
    <d v="2023-10-01T00:00:00"/>
    <s v=""/>
    <s v=""/>
    <s v=""/>
    <x v="0"/>
    <x v="1"/>
    <x v="1"/>
    <x v="1"/>
  </r>
  <r>
    <x v="88"/>
    <x v="42"/>
    <d v="2023-12-04T00:00:00"/>
    <s v="PAMA3"/>
    <s v="PAMA3"/>
    <m/>
    <x v="2"/>
    <x v="5"/>
    <m/>
    <x v="7"/>
    <n v="116"/>
    <x v="87"/>
    <s v="ACTIVA"/>
    <x v="2"/>
    <s v="INVESTIGACIÓN"/>
    <m/>
    <m/>
    <m/>
    <m/>
    <m/>
    <m/>
    <m/>
    <m/>
    <x v="2"/>
    <x v="3"/>
    <s v="DIRECCIÓN"/>
    <s v="MARKETING"/>
    <m/>
    <m/>
    <m/>
    <m/>
    <m/>
    <m/>
    <m/>
    <x v="4"/>
    <m/>
    <m/>
    <m/>
    <m/>
    <m/>
    <m/>
    <m/>
    <m/>
    <m/>
    <m/>
    <m/>
    <s v=""/>
    <m/>
    <m/>
    <m/>
    <m/>
    <m/>
    <m/>
    <m/>
    <m/>
    <m/>
    <m/>
    <m/>
    <x v="0"/>
    <x v="1"/>
    <x v="0"/>
    <x v="0"/>
  </r>
  <r>
    <x v="89"/>
    <x v="42"/>
    <d v="2023-09-26T00:00:00"/>
    <s v="PAMA3"/>
    <s v="PAMA3"/>
    <s v=""/>
    <x v="2"/>
    <x v="6"/>
    <s v=""/>
    <x v="7"/>
    <n v="42"/>
    <x v="88"/>
    <s v="ACTIVA"/>
    <x v="1"/>
    <s v=""/>
    <s v="NO APLICA"/>
    <s v="NO APLICA"/>
    <s v="NO APLICA"/>
    <s v="0"/>
    <s v="NO APLICA"/>
    <s v="DESDE CORPORATIVO"/>
    <s v="NO APLICA"/>
    <s v="NO APLICA"/>
    <x v="2"/>
    <x v="3"/>
    <s v="NO APLICA"/>
    <s v="NO APLICA"/>
    <s v=""/>
    <s v=""/>
    <m/>
    <s v=""/>
    <s v=""/>
    <s v=""/>
    <s v=""/>
    <x v="11"/>
    <s v=""/>
    <s v=""/>
    <m/>
    <m/>
    <m/>
    <m/>
    <m/>
    <m/>
    <m/>
    <m/>
    <s v=""/>
    <s v=""/>
    <s v=""/>
    <m/>
    <m/>
    <m/>
    <s v=""/>
    <m/>
    <m/>
    <m/>
    <s v=""/>
    <s v=""/>
    <s v="FORMATO PARA RESGUARDO DE ACTIVOS FIJOS Y HERRAMIENTAS"/>
    <x v="1"/>
    <x v="1"/>
    <x v="0"/>
    <x v="1"/>
  </r>
  <r>
    <x v="90"/>
    <x v="42"/>
    <d v="2023-10-17T00:00:00"/>
    <s v="PAMA3"/>
    <s v="PAMA3"/>
    <s v=""/>
    <x v="2"/>
    <x v="3"/>
    <s v="SE DIO DE ALTA EN UN NUEVO NUMERO DE TAREA"/>
    <x v="7"/>
    <n v="109"/>
    <x v="89"/>
    <s v="ACTIVA"/>
    <x v="2"/>
    <s v="INVESTIGACIÓN"/>
    <s v=""/>
    <s v=""/>
    <s v=""/>
    <s v=""/>
    <s v=""/>
    <s v=""/>
    <s v=""/>
    <s v=""/>
    <x v="0"/>
    <x v="11"/>
    <s v="VENTAS"/>
    <s v="SISTEMAS CONTRA INCENDIOS"/>
    <s v=""/>
    <s v=""/>
    <m/>
    <s v=""/>
    <s v=""/>
    <s v=""/>
    <s v=""/>
    <x v="4"/>
    <s v=""/>
    <s v=""/>
    <m/>
    <m/>
    <m/>
    <m/>
    <m/>
    <m/>
    <m/>
    <m/>
    <s v=""/>
    <s v=""/>
    <s v=""/>
    <m/>
    <m/>
    <m/>
    <s v=""/>
    <m/>
    <m/>
    <m/>
    <s v=""/>
    <s v=""/>
    <s v="CONTROL Y ADMINISTRACIÓN DE PROYECTOS"/>
    <x v="0"/>
    <x v="1"/>
    <x v="0"/>
    <x v="0"/>
  </r>
  <r>
    <x v="91"/>
    <x v="42"/>
    <d v="2023-10-26T00:00:00"/>
    <s v="PAMA3"/>
    <s v="PAMA3"/>
    <s v=""/>
    <x v="2"/>
    <x v="4"/>
    <s v="SE DIO DE ALTA EN OTRO NUMERO DE TAREA"/>
    <x v="7"/>
    <n v="110"/>
    <x v="90"/>
    <s v="ACTIVA"/>
    <x v="2"/>
    <s v="INVENTARIO"/>
    <s v=""/>
    <s v=""/>
    <s v=""/>
    <s v=""/>
    <s v=""/>
    <s v=""/>
    <s v=""/>
    <s v=""/>
    <x v="0"/>
    <x v="13"/>
    <s v="OPERACIONES, VENTAS"/>
    <s v="ADMINISTRACION DE CONSIGNAS"/>
    <s v=""/>
    <s v=""/>
    <m/>
    <s v=""/>
    <s v=""/>
    <s v=""/>
    <s v=""/>
    <x v="11"/>
    <s v=""/>
    <s v=""/>
    <m/>
    <m/>
    <m/>
    <m/>
    <m/>
    <m/>
    <m/>
    <m/>
    <s v=""/>
    <s v=""/>
    <s v=""/>
    <m/>
    <m/>
    <m/>
    <s v=""/>
    <m/>
    <m/>
    <m/>
    <s v=""/>
    <s v=""/>
    <s v=""/>
    <x v="1"/>
    <x v="1"/>
    <x v="0"/>
    <x v="1"/>
  </r>
  <r>
    <x v="92"/>
    <x v="42"/>
    <d v="2023-11-06T00:00:00"/>
    <s v="PAMA3"/>
    <s v="PAMA3"/>
    <s v=""/>
    <x v="2"/>
    <x v="2"/>
    <s v="SE DIO DE ALTA EN OTRO NUMERO DE TAREA"/>
    <x v="7"/>
    <n v="111"/>
    <x v="91"/>
    <s v="ACTIVA"/>
    <x v="2"/>
    <s v="INVESTIGACIÓN"/>
    <s v=""/>
    <s v=""/>
    <s v=""/>
    <s v=""/>
    <s v=""/>
    <s v=""/>
    <s v=""/>
    <s v=""/>
    <x v="0"/>
    <x v="10"/>
    <s v="OPERACIONES"/>
    <s v="COMPRAS, ALMACÉN"/>
    <s v=""/>
    <s v=""/>
    <m/>
    <s v=""/>
    <s v=""/>
    <s v=""/>
    <s v=""/>
    <x v="4"/>
    <s v=""/>
    <s v=""/>
    <m/>
    <m/>
    <m/>
    <m/>
    <m/>
    <m/>
    <m/>
    <m/>
    <s v=""/>
    <s v=""/>
    <s v=""/>
    <m/>
    <m/>
    <m/>
    <s v=""/>
    <m/>
    <m/>
    <m/>
    <s v=""/>
    <s v=""/>
    <s v=""/>
    <x v="0"/>
    <x v="1"/>
    <x v="0"/>
    <x v="0"/>
  </r>
  <r>
    <x v="93"/>
    <x v="42"/>
    <d v="2023-09-26T00:00:00"/>
    <s v="PAMA3"/>
    <s v="PAMA3"/>
    <s v=""/>
    <x v="2"/>
    <x v="6"/>
    <s v=""/>
    <x v="7"/>
    <n v="41"/>
    <x v="92"/>
    <s v="ENCARGO ESPECIAL"/>
    <x v="1"/>
    <s v="INVESTIGACIÓN"/>
    <s v="NO APLICA"/>
    <s v="NO APLICA"/>
    <s v="NO APLICA"/>
    <s v="0"/>
    <s v="NO APLICA"/>
    <s v="NO APLICA"/>
    <s v="NO APLICA"/>
    <s v="NO APLICA"/>
    <x v="0"/>
    <x v="16"/>
    <s v="POR DEFINIR"/>
    <s v="POR DEFINIR"/>
    <s v="NA"/>
    <s v="NA"/>
    <m/>
    <s v=""/>
    <s v=""/>
    <s v=""/>
    <s v="GUILLERMO LÓPEZ REYES"/>
    <x v="11"/>
    <s v=""/>
    <s v=""/>
    <m/>
    <m/>
    <m/>
    <m/>
    <m/>
    <m/>
    <m/>
    <m/>
    <s v=""/>
    <s v=""/>
    <s v=""/>
    <m/>
    <m/>
    <m/>
    <s v=""/>
    <m/>
    <m/>
    <m/>
    <s v=""/>
    <s v=""/>
    <s v="NUEVA ESTRATEGIA COMERCIAL NEGOCIOS ESPECIALES"/>
    <x v="1"/>
    <x v="1"/>
    <x v="0"/>
    <x v="1"/>
  </r>
  <r>
    <x v="94"/>
    <x v="42"/>
    <d v="2023-11-27T00:00:00"/>
    <s v="PAMA3"/>
    <s v="PAMA3"/>
    <m/>
    <x v="2"/>
    <x v="2"/>
    <s v="DUPLICADA CON LA 9"/>
    <x v="7"/>
    <n v="114"/>
    <x v="93"/>
    <s v="ACTIVA"/>
    <x v="2"/>
    <s v="INVENTARIO"/>
    <m/>
    <m/>
    <m/>
    <m/>
    <m/>
    <m/>
    <m/>
    <m/>
    <x v="0"/>
    <x v="16"/>
    <s v="OPERACIONES"/>
    <s v="ALMACÉN"/>
    <m/>
    <m/>
    <m/>
    <m/>
    <m/>
    <m/>
    <m/>
    <x v="21"/>
    <m/>
    <m/>
    <m/>
    <m/>
    <m/>
    <m/>
    <m/>
    <m/>
    <m/>
    <m/>
    <m/>
    <s v=""/>
    <m/>
    <m/>
    <m/>
    <m/>
    <m/>
    <m/>
    <m/>
    <m/>
    <m/>
    <m/>
    <m/>
    <x v="0"/>
    <x v="1"/>
    <x v="1"/>
    <x v="0"/>
  </r>
  <r>
    <x v="95"/>
    <x v="42"/>
    <d v="2023-09-27T00:00:00"/>
    <s v="PAMA3"/>
    <s v="PAMA3"/>
    <s v=""/>
    <x v="2"/>
    <x v="7"/>
    <s v="SE CAPTURA NUEVAMENTE EN OTRO NUMERO DE TAREA"/>
    <x v="8"/>
    <n v="104"/>
    <x v="94"/>
    <s v="ACTIVA"/>
    <x v="1"/>
    <s v=""/>
    <s v=""/>
    <s v=""/>
    <s v=""/>
    <s v=""/>
    <s v=""/>
    <s v=""/>
    <s v=""/>
    <s v=""/>
    <x v="0"/>
    <x v="9"/>
    <s v=""/>
    <s v=""/>
    <s v=""/>
    <s v=""/>
    <m/>
    <s v=""/>
    <s v=""/>
    <s v=""/>
    <s v=""/>
    <x v="16"/>
    <s v=""/>
    <s v=""/>
    <m/>
    <m/>
    <m/>
    <m/>
    <m/>
    <m/>
    <m/>
    <m/>
    <s v=""/>
    <s v=""/>
    <s v=""/>
    <m/>
    <m/>
    <m/>
    <s v=""/>
    <m/>
    <m/>
    <m/>
    <s v=""/>
    <s v=""/>
    <s v=""/>
    <x v="0"/>
    <x v="1"/>
    <x v="0"/>
    <x v="1"/>
  </r>
  <r>
    <x v="96"/>
    <x v="42"/>
    <d v="2023-09-26T00:00:00"/>
    <s v="PAMA3"/>
    <s v="PAMA3"/>
    <s v=""/>
    <x v="2"/>
    <x v="6"/>
    <s v=""/>
    <x v="7"/>
    <n v="41"/>
    <x v="95"/>
    <s v="ENCARGO ESPECIAL"/>
    <x v="1"/>
    <s v="INVESTIGACIÓN"/>
    <s v="NO APLICA"/>
    <s v="NO APLICA"/>
    <s v="NO APLICA"/>
    <s v="0"/>
    <s v="NO APLICA"/>
    <s v="NO APLICA"/>
    <s v="NO APLICA"/>
    <s v="NO APLICA"/>
    <x v="9"/>
    <x v="19"/>
    <s v="POR DEFINIR"/>
    <s v="POR DEFINIR"/>
    <s v="NA"/>
    <s v="NA"/>
    <m/>
    <s v="SANTIAGO/VELASCO,TRANQUILINO - GERENTE DE PROYECTOS Y CONTRATOS"/>
    <s v="LOPEZ/REYES,GUILLERMO - DIRECTOR COMERCIAL"/>
    <s v=""/>
    <s v="GUILLERMO LÓPEZ REYES"/>
    <x v="4"/>
    <s v=""/>
    <s v=""/>
    <m/>
    <m/>
    <m/>
    <m/>
    <m/>
    <m/>
    <m/>
    <m/>
    <s v=""/>
    <s v=""/>
    <s v=""/>
    <m/>
    <m/>
    <m/>
    <s v=""/>
    <m/>
    <m/>
    <m/>
    <s v=""/>
    <s v=""/>
    <s v="ATENCIÓN ESPECIALIZADA PROBLEMATICA SCI"/>
    <x v="0"/>
    <x v="1"/>
    <x v="0"/>
    <x v="0"/>
  </r>
  <r>
    <x v="97"/>
    <x v="42"/>
    <d v="2023-09-26T00:00:00"/>
    <s v="PAMA3"/>
    <s v="PAMA3"/>
    <s v=""/>
    <x v="2"/>
    <x v="6"/>
    <s v=""/>
    <x v="7"/>
    <n v="41"/>
    <x v="96"/>
    <s v="ENCARGO ESPECIAL"/>
    <x v="1"/>
    <s v="INVESTIGACIÓN"/>
    <s v="NO APLICA"/>
    <s v="NO APLICA"/>
    <s v="NO APLICA"/>
    <s v="0"/>
    <s v="NO APLICA"/>
    <s v="NO APLICA"/>
    <s v="NO APLICA"/>
    <s v="NO APLICA"/>
    <x v="1"/>
    <x v="19"/>
    <s v="POR DEFINIR"/>
    <s v="POR DEFINIR"/>
    <s v="NA"/>
    <s v="NA"/>
    <m/>
    <s v="SANTIAGO/VELASCO,TRANQUILINO - GERENTE DE PROYECTOS Y CONTRATOS"/>
    <s v="LOPEZ/REYES,GUILLERMO - DIRECTOR COMERCIAL"/>
    <s v=""/>
    <s v=""/>
    <x v="16"/>
    <s v=""/>
    <s v=""/>
    <m/>
    <m/>
    <m/>
    <m/>
    <m/>
    <m/>
    <m/>
    <m/>
    <s v=""/>
    <s v=""/>
    <s v=""/>
    <m/>
    <m/>
    <m/>
    <s v=""/>
    <m/>
    <m/>
    <m/>
    <s v=""/>
    <s v=""/>
    <s v="DENUNCIA ACOSO PATSY BASTI BANDA"/>
    <x v="0"/>
    <x v="1"/>
    <x v="0"/>
    <x v="1"/>
  </r>
  <r>
    <x v="98"/>
    <x v="42"/>
    <d v="2023-09-26T00:00:00"/>
    <s v="PAMA3"/>
    <s v="PAMA3"/>
    <s v=""/>
    <x v="2"/>
    <x v="6"/>
    <s v=""/>
    <x v="7"/>
    <n v="41"/>
    <x v="97"/>
    <s v="ENCARGO ESPECIAL"/>
    <x v="1"/>
    <s v="INVESTIGACIÓN"/>
    <s v="NO APLICA"/>
    <s v="NO APLICA"/>
    <s v="NO APLICA"/>
    <s v="0"/>
    <s v="NO APLICA"/>
    <s v="NO APLICA"/>
    <s v="NO APLICA"/>
    <s v="NO APLICA"/>
    <x v="4"/>
    <x v="5"/>
    <s v="POR DEFINIR"/>
    <s v="POR DEFINIR"/>
    <s v="NA"/>
    <s v="NA"/>
    <m/>
    <s v=""/>
    <s v="LIRA/RODRIGUEZ,JUANA LETICIA - CONTRALOR GENERAL"/>
    <s v=""/>
    <s v="RAFAEL HOLGUIN MOGOLLON"/>
    <x v="16"/>
    <s v=""/>
    <s v=""/>
    <m/>
    <m/>
    <m/>
    <m/>
    <m/>
    <m/>
    <m/>
    <m/>
    <s v=""/>
    <s v=""/>
    <s v=""/>
    <m/>
    <m/>
    <m/>
    <s v=""/>
    <m/>
    <m/>
    <m/>
    <s v=""/>
    <s v=""/>
    <s v="ROTACION DE PERSONAL CONTABILIDAD/DENUNCIA POR HOSTIGAMIENTO LABORAL"/>
    <x v="0"/>
    <x v="1"/>
    <x v="0"/>
    <x v="1"/>
  </r>
  <r>
    <x v="99"/>
    <x v="42"/>
    <d v="2023-09-27T00:00:00"/>
    <s v="PAMA3"/>
    <s v="PAMA3"/>
    <s v=""/>
    <x v="2"/>
    <x v="6"/>
    <s v=""/>
    <x v="7"/>
    <n v="40"/>
    <x v="98"/>
    <s v="ACTIVA"/>
    <x v="2"/>
    <s v="A RIESGO(S)"/>
    <s v="PERDIDAS ECONOMICAS POR INADECUADA EVALUACIÓN DEL MERCADO Y DEFINICIÓN DE ESTRATEGIA."/>
    <s v="MEDIO"/>
    <s v="MEDIO"/>
    <s v="4"/>
    <s v="ANUAL"/>
    <s v="DESDE CORPORATIVO"/>
    <s v="NO APLICA"/>
    <s v="NO APLICA"/>
    <x v="4"/>
    <x v="5"/>
    <s v="VENTAS"/>
    <s v="POR DEFINIR"/>
    <s v="JEFE DE MERCADOTECNIA"/>
    <s v="JEFE DE MERCADOTECNIA"/>
    <m/>
    <s v="SANCHEZ/DEL MORAL,ALICIA VIRGINIA - JEFE DE MERCADOTECNIA"/>
    <s v="LOPEZ/REYES,GUILLERMO - DIRECTOR COMERCIAL"/>
    <s v=""/>
    <s v="CARLOS ALBERTO OCHOA GAMBOA"/>
    <x v="4"/>
    <s v="36"/>
    <s v="38"/>
    <d v="2023-09-04T00:00:00"/>
    <n v="2023"/>
    <n v="4"/>
    <d v="2023-04-01T00:00:00"/>
    <d v="2023-09-15T00:00:00"/>
    <n v="2023"/>
    <n v="9"/>
    <d v="2023-09-01T00:00:00"/>
    <s v="12"/>
    <s v="90"/>
    <s v=""/>
    <m/>
    <m/>
    <m/>
    <s v=""/>
    <m/>
    <m/>
    <m/>
    <s v=""/>
    <s v=""/>
    <s v=""/>
    <x v="0"/>
    <x v="1"/>
    <x v="0"/>
    <x v="0"/>
  </r>
  <r>
    <x v="100"/>
    <x v="43"/>
    <d v="2023-12-04T00:00:00"/>
    <s v="JEFD1"/>
    <s v="PAMA3"/>
    <m/>
    <x v="2"/>
    <x v="0"/>
    <m/>
    <x v="7"/>
    <n v="2"/>
    <x v="99"/>
    <s v="ACTIVA"/>
    <x v="2"/>
    <s v="INVENTARIO"/>
    <m/>
    <s v="NO APLICA"/>
    <s v="NO APLICA"/>
    <n v="4"/>
    <s v="ANUAL"/>
    <s v="EN SITIO"/>
    <m/>
    <m/>
    <x v="0"/>
    <x v="8"/>
    <s v="OPERACIONES"/>
    <s v="ALMACÉN"/>
    <s v="GERENTE DE ALMACENES"/>
    <s v="GERENTE DE ALMACENES"/>
    <m/>
    <s v="LIRA/RODRIGUEZ,JUANA LETICIA - "/>
    <s v="HOLGUIN/MOGOLLON,RAFAEL  - DIRECTOR DE ADMINISTRACION Y FINANZAS"/>
    <m/>
    <m/>
    <x v="9"/>
    <m/>
    <m/>
    <d v="2023-11-27T00:00:00"/>
    <n v="2023"/>
    <n v="11"/>
    <d v="2023-11-01T00:00:00"/>
    <d v="2023-06-12T00:00:00"/>
    <n v="2023"/>
    <n v="12"/>
    <d v="2023-12-01T00:00:00"/>
    <m/>
    <s v=""/>
    <m/>
    <m/>
    <m/>
    <m/>
    <m/>
    <m/>
    <m/>
    <m/>
    <m/>
    <m/>
    <s v="ESTA AUDITORIA SE REPROGRAMA POR REDUCCION EN LA PLANTILLA LABORAL"/>
    <x v="1"/>
    <x v="1"/>
    <x v="1"/>
    <x v="1"/>
  </r>
  <r>
    <x v="101"/>
    <x v="44"/>
    <d v="2023-09-27T00:00:00"/>
    <s v="JEFD1"/>
    <s v="PAMA3"/>
    <s v=""/>
    <x v="2"/>
    <x v="6"/>
    <s v=""/>
    <x v="7"/>
    <n v="1"/>
    <x v="100"/>
    <s v="ACTIVA"/>
    <x v="2"/>
    <s v="DE PROCESO"/>
    <s v="PERDIDAS ECONOMICAS POR AUSENCIA DE PROTECCION DE ACTIVOS FIJOS."/>
    <s v="BAJO"/>
    <s v="ALTO"/>
    <s v="2"/>
    <s v="SEMESTRAL"/>
    <s v="DESDE CORPORATIVO"/>
    <s v=""/>
    <s v=""/>
    <x v="1"/>
    <x v="1"/>
    <s v="VENTAS"/>
    <s v="AUDITORÍA"/>
    <s v="AUDITOR INTERNO"/>
    <s v="AUDITOR INTERNO"/>
    <m/>
    <s v="SANCHEZ/ROSALES,CESAR - JEFE DE LICITACIONES Y CONTRATOS"/>
    <s v="LOPEZ/REYES,GUILLERMO - DIRECTOR COMERCIAL"/>
    <s v="LOPEZ/REYES GUILLERMO"/>
    <s v="LOPEZ/REYES,GUILLERMO"/>
    <x v="4"/>
    <s v="2"/>
    <s v="5"/>
    <d v="2022-01-01T00:00:00"/>
    <n v="2022"/>
    <n v="1"/>
    <d v="2022-01-01T00:00:00"/>
    <d v="2022-12-31T00:00:00"/>
    <n v="2022"/>
    <n v="12"/>
    <d v="2022-12-01T00:00:00"/>
    <s v="365"/>
    <s v=""/>
    <s v=""/>
    <m/>
    <m/>
    <m/>
    <s v=""/>
    <m/>
    <m/>
    <m/>
    <s v=""/>
    <s v=""/>
    <s v=""/>
    <x v="0"/>
    <x v="1"/>
    <x v="0"/>
    <x v="0"/>
  </r>
  <r>
    <x v="102"/>
    <x v="45"/>
    <m/>
    <m/>
    <m/>
    <m/>
    <x v="4"/>
    <x v="0"/>
    <m/>
    <x v="8"/>
    <m/>
    <x v="101"/>
    <m/>
    <x v="3"/>
    <m/>
    <m/>
    <m/>
    <m/>
    <m/>
    <m/>
    <m/>
    <m/>
    <m/>
    <x v="11"/>
    <x v="2"/>
    <m/>
    <m/>
    <m/>
    <m/>
    <m/>
    <m/>
    <m/>
    <m/>
    <m/>
    <x v="1"/>
    <m/>
    <m/>
    <m/>
    <m/>
    <m/>
    <m/>
    <m/>
    <m/>
    <m/>
    <m/>
    <m/>
    <m/>
    <m/>
    <m/>
    <m/>
    <m/>
    <m/>
    <m/>
    <m/>
    <m/>
    <m/>
    <m/>
    <m/>
    <x v="1"/>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F3E8ED-041F-459E-8849-460193C97D08}" name="TablaDinámica1" cacheId="5" applyNumberFormats="0" applyBorderFormats="0" applyFontFormats="0" applyPatternFormats="0" applyAlignmentFormats="0" applyWidthHeightFormats="1" dataCaption="Valores" updatedVersion="8" minRefreshableVersion="3" rowGrandTotals="0" colGrandTotals="0" itemPrintTitles="1" createdVersion="8" indent="0" compact="0" compactData="0" multipleFieldFilters="0">
  <location ref="A5:B11" firstHeaderRow="1" firstDataRow="1" firstDataCol="1"/>
  <pivotFields count="38">
    <pivotField compact="0" outline="0" showAll="0" defaultSubtotal="0">
      <items count="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8"/>
        <item x="9"/>
        <item x="7"/>
        <item x="3"/>
        <item x="4"/>
        <item x="5"/>
        <item x="6"/>
        <item x="0"/>
        <item x="1"/>
        <item x="2"/>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items count="238">
        <item x="62"/>
        <item x="94"/>
        <item x="233"/>
        <item x="218"/>
        <item x="198"/>
        <item x="209"/>
        <item x="229"/>
        <item x="88"/>
        <item x="154"/>
        <item x="153"/>
        <item x="58"/>
        <item x="89"/>
        <item x="145"/>
        <item x="146"/>
        <item x="143"/>
        <item x="144"/>
        <item x="35"/>
        <item x="56"/>
        <item x="119"/>
        <item x="126"/>
        <item x="117"/>
        <item x="16"/>
        <item x="85"/>
        <item x="51"/>
        <item x="12"/>
        <item x="91"/>
        <item x="95"/>
        <item x="96"/>
        <item x="121"/>
        <item x="123"/>
        <item x="97"/>
        <item x="101"/>
        <item x="93"/>
        <item x="67"/>
        <item x="139"/>
        <item x="192"/>
        <item x="138"/>
        <item x="92"/>
        <item x="23"/>
        <item x="63"/>
        <item x="19"/>
        <item x="21"/>
        <item x="20"/>
        <item x="22"/>
        <item x="18"/>
        <item x="15"/>
        <item x="90"/>
        <item x="76"/>
        <item x="44"/>
        <item x="54"/>
        <item x="84"/>
        <item x="214"/>
        <item m="1" x="237"/>
        <item x="215"/>
        <item x="206"/>
        <item m="1" x="236"/>
        <item x="202"/>
        <item x="124"/>
        <item x="122"/>
        <item x="137"/>
        <item x="80"/>
        <item x="109"/>
        <item x="226"/>
        <item x="220"/>
        <item x="219"/>
        <item x="231"/>
        <item x="52"/>
        <item x="46"/>
        <item x="47"/>
        <item x="181"/>
        <item x="179"/>
        <item x="176"/>
        <item x="133"/>
        <item x="42"/>
        <item x="150"/>
        <item x="79"/>
        <item x="17"/>
        <item x="49"/>
        <item x="38"/>
        <item x="82"/>
        <item x="170"/>
        <item x="11"/>
        <item x="120"/>
        <item x="43"/>
        <item x="166"/>
        <item x="141"/>
        <item x="160"/>
        <item x="125"/>
        <item x="39"/>
        <item x="87"/>
        <item x="110"/>
        <item x="111"/>
        <item x="108"/>
        <item x="37"/>
        <item x="164"/>
        <item x="148"/>
        <item x="156"/>
        <item x="57"/>
        <item x="114"/>
        <item x="162"/>
        <item x="178"/>
        <item x="175"/>
        <item x="184"/>
        <item x="182"/>
        <item x="188"/>
        <item x="158"/>
        <item x="163"/>
        <item x="173"/>
        <item x="168"/>
        <item x="135"/>
        <item x="107"/>
        <item x="190"/>
        <item x="81"/>
        <item x="36"/>
        <item x="115"/>
        <item x="100"/>
        <item x="116"/>
        <item x="99"/>
        <item x="172"/>
        <item x="167"/>
        <item x="223"/>
        <item x="225"/>
        <item x="194"/>
        <item x="230"/>
        <item x="217"/>
        <item x="216"/>
        <item x="211"/>
        <item x="200"/>
        <item x="197"/>
        <item x="208"/>
        <item x="193"/>
        <item x="210"/>
        <item x="221"/>
        <item x="212"/>
        <item x="232"/>
        <item x="228"/>
        <item x="196"/>
        <item x="195"/>
        <item x="201"/>
        <item x="222"/>
        <item x="227"/>
        <item x="224"/>
        <item x="199"/>
        <item x="204"/>
        <item m="1" x="235"/>
        <item x="41"/>
        <item x="185"/>
        <item x="161"/>
        <item x="78"/>
        <item x="113"/>
        <item x="147"/>
        <item x="159"/>
        <item x="155"/>
        <item x="136"/>
        <item x="149"/>
        <item x="152"/>
        <item x="151"/>
        <item x="157"/>
        <item x="134"/>
        <item x="40"/>
        <item x="65"/>
        <item x="112"/>
        <item x="60"/>
        <item x="213"/>
        <item x="83"/>
        <item x="142"/>
        <item x="50"/>
        <item x="59"/>
        <item x="73"/>
        <item x="132"/>
        <item x="75"/>
        <item x="129"/>
        <item x="70"/>
        <item x="131"/>
        <item x="72"/>
        <item x="130"/>
        <item x="74"/>
        <item x="71"/>
        <item x="30"/>
        <item x="33"/>
        <item x="105"/>
        <item x="32"/>
        <item x="104"/>
        <item x="106"/>
        <item x="102"/>
        <item x="34"/>
        <item x="31"/>
        <item x="103"/>
        <item x="183"/>
        <item x="165"/>
        <item x="186"/>
        <item x="177"/>
        <item x="180"/>
        <item x="171"/>
        <item x="10"/>
        <item x="174"/>
        <item x="169"/>
        <item x="69"/>
        <item x="191"/>
        <item x="187"/>
        <item x="68"/>
        <item x="66"/>
        <item x="53"/>
        <item x="77"/>
        <item x="55"/>
        <item x="128"/>
        <item x="64"/>
        <item x="118"/>
        <item x="45"/>
        <item x="140"/>
        <item x="61"/>
        <item x="14"/>
        <item x="86"/>
        <item x="98"/>
        <item x="189"/>
        <item x="127"/>
        <item x="24"/>
        <item x="13"/>
        <item x="27"/>
        <item x="28"/>
        <item x="25"/>
        <item x="26"/>
        <item x="48"/>
        <item x="29"/>
        <item m="1" x="234"/>
        <item x="9"/>
        <item x="7"/>
        <item x="3"/>
        <item x="4"/>
        <item x="5"/>
        <item x="6"/>
        <item x="203"/>
        <item x="205"/>
        <item x="207"/>
        <item x="8"/>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6">
        <item x="0"/>
        <item x="1"/>
        <item m="1" x="9"/>
        <item m="1" x="8"/>
        <item m="1" x="6"/>
        <item m="1" x="7"/>
        <item m="1" x="10"/>
        <item m="1" x="11"/>
        <item m="1" x="12"/>
        <item m="1" x="13"/>
        <item m="1" x="14"/>
        <item m="1" x="15"/>
        <item x="3"/>
        <item x="4"/>
        <item x="5"/>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22">
        <item x="1"/>
        <item x="0"/>
        <item x="2"/>
        <item x="4"/>
        <item m="1" x="18"/>
        <item m="1" x="11"/>
        <item m="1" x="14"/>
        <item m="1" x="5"/>
        <item m="1" x="7"/>
        <item m="1" x="8"/>
        <item m="1" x="6"/>
        <item m="1" x="9"/>
        <item m="1" x="10"/>
        <item m="1" x="12"/>
        <item m="1" x="13"/>
        <item m="1" x="20"/>
        <item m="1" x="15"/>
        <item m="1" x="16"/>
        <item m="1" x="17"/>
        <item m="1" x="19"/>
        <item m="1" x="2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NIVEL DE RIESGO" axis="axisRow" compact="0" outline="0" showAll="0" defaultSubtotal="0">
      <items count="8">
        <item x="2"/>
        <item x="1"/>
        <item x="0"/>
        <item m="1" x="7"/>
        <item m="1" x="6"/>
        <item x="3"/>
        <item x="4"/>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19"/>
  </rowFields>
  <rowItems count="6">
    <i>
      <x/>
    </i>
    <i>
      <x v="1"/>
    </i>
    <i>
      <x v="2"/>
    </i>
    <i>
      <x v="5"/>
    </i>
    <i>
      <x v="6"/>
    </i>
    <i>
      <x v="7"/>
    </i>
  </rowItems>
  <colItems count="1">
    <i/>
  </colItems>
  <dataFields count="1">
    <dataField name="CANTIDAD DE RIEZGOS" fld="5" subtotal="count" baseField="0" baseItem="0"/>
  </dataFields>
  <formats count="48">
    <format dxfId="1281">
      <pivotArea field="5" type="button" dataOnly="0" labelOnly="1" outline="0"/>
    </format>
    <format dxfId="1280">
      <pivotArea field="0" type="button" dataOnly="0" labelOnly="1" outline="0"/>
    </format>
    <format dxfId="1279">
      <pivotArea field="5" type="button" dataOnly="0" labelOnly="1" outline="0"/>
    </format>
    <format dxfId="1278">
      <pivotArea field="0" type="button" dataOnly="0" labelOnly="1" outline="0"/>
    </format>
    <format dxfId="1277">
      <pivotArea field="0" type="button" dataOnly="0" labelOnly="1" outline="0"/>
    </format>
    <format dxfId="1276">
      <pivotArea field="5" type="button" dataOnly="0" labelOnly="1" outline="0"/>
    </format>
    <format dxfId="1275">
      <pivotArea field="0" type="button" dataOnly="0" labelOnly="1" outline="0"/>
    </format>
    <format dxfId="1274">
      <pivotArea field="5" type="button" dataOnly="0" labelOnly="1" outline="0"/>
    </format>
    <format dxfId="1273">
      <pivotArea field="0" type="button" dataOnly="0" labelOnly="1" outline="0"/>
    </format>
    <format dxfId="1272">
      <pivotArea field="5" type="button" dataOnly="0" labelOnly="1" outline="0"/>
    </format>
    <format dxfId="1271">
      <pivotArea field="15" type="button" dataOnly="0" labelOnly="1" outline="0"/>
    </format>
    <format dxfId="1270">
      <pivotArea field="17" type="button" dataOnly="0" labelOnly="1" outline="0"/>
    </format>
    <format dxfId="1269">
      <pivotArea field="19" type="button" dataOnly="0" labelOnly="1" outline="0" axis="axisRow" fieldPosition="0"/>
    </format>
    <format dxfId="1268">
      <pivotArea field="15" type="button" dataOnly="0" labelOnly="1" outline="0"/>
    </format>
    <format dxfId="1267">
      <pivotArea field="17" type="button" dataOnly="0" labelOnly="1" outline="0"/>
    </format>
    <format dxfId="1266">
      <pivotArea field="19" type="button" dataOnly="0" labelOnly="1" outline="0" axis="axisRow" fieldPosition="0"/>
    </format>
    <format dxfId="1265">
      <pivotArea field="15" type="button" dataOnly="0" labelOnly="1" outline="0"/>
    </format>
    <format dxfId="1264">
      <pivotArea field="17" type="button" dataOnly="0" labelOnly="1" outline="0"/>
    </format>
    <format dxfId="1263">
      <pivotArea field="19" type="button" dataOnly="0" labelOnly="1" outline="0" axis="axisRow" fieldPosition="0"/>
    </format>
    <format dxfId="1262">
      <pivotArea field="15" type="button" dataOnly="0" labelOnly="1" outline="0"/>
    </format>
    <format dxfId="1261">
      <pivotArea field="17" type="button" dataOnly="0" labelOnly="1" outline="0"/>
    </format>
    <format dxfId="1260">
      <pivotArea field="19" type="button" dataOnly="0" labelOnly="1" outline="0" axis="axisRow" fieldPosition="0"/>
    </format>
    <format dxfId="1259">
      <pivotArea field="15" type="button" dataOnly="0" labelOnly="1" outline="0"/>
    </format>
    <format dxfId="1258">
      <pivotArea field="17" type="button" dataOnly="0" labelOnly="1" outline="0"/>
    </format>
    <format dxfId="1257">
      <pivotArea field="19" type="button" dataOnly="0" labelOnly="1" outline="0" axis="axisRow" fieldPosition="0"/>
    </format>
    <format dxfId="1256">
      <pivotArea outline="0" collapsedLevelsAreSubtotals="1" fieldPosition="0"/>
    </format>
    <format dxfId="1255">
      <pivotArea field="15" type="button" dataOnly="0" labelOnly="1" outline="0"/>
    </format>
    <format dxfId="1254">
      <pivotArea field="17" type="button" dataOnly="0" labelOnly="1" outline="0"/>
    </format>
    <format dxfId="1253">
      <pivotArea field="19" type="button" dataOnly="0" labelOnly="1" outline="0" axis="axisRow" fieldPosition="0"/>
    </format>
    <format dxfId="1252">
      <pivotArea outline="0" collapsedLevelsAreSubtotals="1" fieldPosition="0"/>
    </format>
    <format dxfId="1251">
      <pivotArea field="15" type="button" dataOnly="0" labelOnly="1" outline="0"/>
    </format>
    <format dxfId="1250">
      <pivotArea field="17" type="button" dataOnly="0" labelOnly="1" outline="0"/>
    </format>
    <format dxfId="1249">
      <pivotArea field="19" type="button" dataOnly="0" labelOnly="1" outline="0" axis="axisRow" fieldPosition="0"/>
    </format>
    <format dxfId="1248">
      <pivotArea field="15" type="button" dataOnly="0" labelOnly="1" outline="0"/>
    </format>
    <format dxfId="1247">
      <pivotArea field="17" type="button" dataOnly="0" labelOnly="1" outline="0"/>
    </format>
    <format dxfId="1246">
      <pivotArea field="19" type="button" dataOnly="0" labelOnly="1" outline="0" axis="axisRow" fieldPosition="0"/>
    </format>
    <format dxfId="1245">
      <pivotArea field="19" type="button" dataOnly="0" labelOnly="1" outline="0" axis="axisRow" fieldPosition="0"/>
    </format>
    <format dxfId="1244">
      <pivotArea field="19" type="button" dataOnly="0" labelOnly="1" outline="0" axis="axisRow" fieldPosition="0"/>
    </format>
    <format dxfId="1243">
      <pivotArea field="19" type="button" dataOnly="0" labelOnly="1" outline="0" axis="axisRow" fieldPosition="0"/>
    </format>
    <format dxfId="1242">
      <pivotArea field="15" type="button" dataOnly="0" labelOnly="1" outline="0"/>
    </format>
    <format dxfId="1241">
      <pivotArea field="17" type="button" dataOnly="0" labelOnly="1" outline="0"/>
    </format>
    <format dxfId="1240">
      <pivotArea dataOnly="0" labelOnly="1" outline="0" axis="axisValues" fieldPosition="0"/>
    </format>
    <format dxfId="1239">
      <pivotArea dataOnly="0" labelOnly="1" outline="0" axis="axisValues" fieldPosition="0"/>
    </format>
    <format dxfId="1238">
      <pivotArea dataOnly="0" labelOnly="1" outline="0" axis="axisValues" fieldPosition="0"/>
    </format>
    <format dxfId="1237">
      <pivotArea dataOnly="0" labelOnly="1" outline="0" axis="axisValues" fieldPosition="0"/>
    </format>
    <format dxfId="1236">
      <pivotArea dataOnly="0" labelOnly="1" outline="0" axis="axisValues" fieldPosition="0"/>
    </format>
    <format dxfId="1235">
      <pivotArea field="19" type="button" dataOnly="0" labelOnly="1" outline="0" axis="axisRow" fieldPosition="0"/>
    </format>
    <format dxfId="1234">
      <pivotArea dataOnly="0" labelOnly="1" outline="0" axis="axisValues"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852482-FD7F-440A-89FE-D3C1DDB691DB}" name="TablaDinámica2" cacheId="5" applyNumberFormats="0" applyBorderFormats="0" applyFontFormats="0" applyPatternFormats="0" applyAlignmentFormats="0" applyWidthHeightFormats="1" dataCaption="Valores" updatedVersion="8" minRefreshableVersion="3" rowGrandTotals="0" colGrandTotals="0" itemPrintTitles="1" createdVersion="8" indent="0" compact="0" compactData="0" multipleFieldFilters="0" chartFormat="3">
  <location ref="Y5:AC239" firstHeaderRow="0" firstDataRow="1" firstDataCol="2"/>
  <pivotFields count="38">
    <pivotField axis="axisRow" compact="0" outline="0" showAll="0" defaultSubtotal="0">
      <items count="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8"/>
        <item x="9"/>
        <item x="7"/>
        <item x="3"/>
        <item x="4"/>
        <item x="5"/>
        <item x="6"/>
        <item x="0"/>
        <item x="1"/>
        <item x="2"/>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RIESGOS" axis="axisRow" compact="0" outline="0" showAll="0" defaultSubtotal="0">
      <items count="238">
        <item x="62"/>
        <item x="94"/>
        <item x="233"/>
        <item x="218"/>
        <item x="198"/>
        <item x="209"/>
        <item x="229"/>
        <item x="88"/>
        <item x="154"/>
        <item x="153"/>
        <item x="58"/>
        <item x="89"/>
        <item x="145"/>
        <item x="146"/>
        <item x="143"/>
        <item x="144"/>
        <item x="35"/>
        <item x="56"/>
        <item x="119"/>
        <item x="126"/>
        <item x="117"/>
        <item x="16"/>
        <item x="85"/>
        <item x="51"/>
        <item x="12"/>
        <item x="91"/>
        <item x="95"/>
        <item x="96"/>
        <item x="121"/>
        <item x="123"/>
        <item x="97"/>
        <item x="101"/>
        <item x="93"/>
        <item x="67"/>
        <item x="139"/>
        <item x="192"/>
        <item x="138"/>
        <item x="92"/>
        <item x="23"/>
        <item x="63"/>
        <item x="19"/>
        <item x="21"/>
        <item x="20"/>
        <item x="22"/>
        <item x="18"/>
        <item x="15"/>
        <item x="90"/>
        <item x="76"/>
        <item x="44"/>
        <item x="54"/>
        <item x="84"/>
        <item x="214"/>
        <item m="1" x="237"/>
        <item x="215"/>
        <item x="206"/>
        <item m="1" x="236"/>
        <item x="202"/>
        <item x="124"/>
        <item x="122"/>
        <item x="137"/>
        <item x="80"/>
        <item x="109"/>
        <item x="226"/>
        <item x="220"/>
        <item x="219"/>
        <item x="231"/>
        <item x="52"/>
        <item x="46"/>
        <item x="47"/>
        <item x="181"/>
        <item x="179"/>
        <item x="176"/>
        <item x="133"/>
        <item x="42"/>
        <item x="150"/>
        <item x="79"/>
        <item x="17"/>
        <item x="49"/>
        <item x="38"/>
        <item x="82"/>
        <item x="170"/>
        <item x="11"/>
        <item x="120"/>
        <item x="43"/>
        <item x="166"/>
        <item x="141"/>
        <item x="160"/>
        <item x="125"/>
        <item x="39"/>
        <item x="87"/>
        <item x="110"/>
        <item x="111"/>
        <item x="108"/>
        <item x="37"/>
        <item x="164"/>
        <item x="148"/>
        <item x="156"/>
        <item x="57"/>
        <item x="114"/>
        <item x="162"/>
        <item x="178"/>
        <item x="175"/>
        <item x="184"/>
        <item x="182"/>
        <item x="188"/>
        <item x="158"/>
        <item x="163"/>
        <item x="173"/>
        <item x="168"/>
        <item x="135"/>
        <item x="107"/>
        <item x="190"/>
        <item x="81"/>
        <item x="36"/>
        <item x="115"/>
        <item x="100"/>
        <item x="116"/>
        <item x="99"/>
        <item x="172"/>
        <item x="167"/>
        <item x="223"/>
        <item x="225"/>
        <item x="194"/>
        <item x="230"/>
        <item x="217"/>
        <item x="216"/>
        <item x="211"/>
        <item x="200"/>
        <item x="197"/>
        <item x="208"/>
        <item x="193"/>
        <item x="210"/>
        <item x="221"/>
        <item x="212"/>
        <item x="232"/>
        <item x="228"/>
        <item x="196"/>
        <item x="195"/>
        <item x="201"/>
        <item x="222"/>
        <item x="227"/>
        <item x="224"/>
        <item x="199"/>
        <item x="204"/>
        <item m="1" x="235"/>
        <item x="41"/>
        <item x="185"/>
        <item x="161"/>
        <item x="78"/>
        <item x="113"/>
        <item x="147"/>
        <item x="159"/>
        <item x="155"/>
        <item x="136"/>
        <item x="149"/>
        <item x="152"/>
        <item x="151"/>
        <item x="157"/>
        <item x="134"/>
        <item x="40"/>
        <item x="65"/>
        <item x="112"/>
        <item x="60"/>
        <item x="213"/>
        <item x="83"/>
        <item x="142"/>
        <item x="50"/>
        <item x="59"/>
        <item x="73"/>
        <item x="132"/>
        <item x="75"/>
        <item x="129"/>
        <item x="70"/>
        <item x="131"/>
        <item x="72"/>
        <item x="130"/>
        <item x="74"/>
        <item x="71"/>
        <item x="30"/>
        <item x="33"/>
        <item x="105"/>
        <item x="32"/>
        <item x="104"/>
        <item x="106"/>
        <item x="102"/>
        <item x="34"/>
        <item x="31"/>
        <item x="103"/>
        <item x="183"/>
        <item x="165"/>
        <item x="186"/>
        <item x="177"/>
        <item x="180"/>
        <item x="171"/>
        <item x="10"/>
        <item x="174"/>
        <item x="169"/>
        <item x="69"/>
        <item x="191"/>
        <item x="187"/>
        <item x="68"/>
        <item x="66"/>
        <item x="53"/>
        <item x="77"/>
        <item x="55"/>
        <item x="128"/>
        <item x="64"/>
        <item x="118"/>
        <item x="45"/>
        <item x="140"/>
        <item x="61"/>
        <item x="14"/>
        <item x="86"/>
        <item x="98"/>
        <item x="189"/>
        <item x="127"/>
        <item x="24"/>
        <item x="13"/>
        <item x="27"/>
        <item x="28"/>
        <item x="25"/>
        <item x="26"/>
        <item x="48"/>
        <item x="29"/>
        <item m="1" x="234"/>
        <item x="9"/>
        <item x="7"/>
        <item x="3"/>
        <item x="4"/>
        <item x="5"/>
        <item x="6"/>
        <item x="203"/>
        <item x="205"/>
        <item x="207"/>
        <item x="8"/>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6">
        <item x="0"/>
        <item x="1"/>
        <item m="1" x="9"/>
        <item m="1" x="8"/>
        <item m="1" x="6"/>
        <item m="1" x="7"/>
        <item m="1" x="10"/>
        <item m="1" x="11"/>
        <item m="1" x="12"/>
        <item m="1" x="13"/>
        <item m="1" x="14"/>
        <item m="1" x="15"/>
        <item x="3"/>
        <item x="4"/>
        <item x="5"/>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items count="22">
        <item x="1"/>
        <item x="0"/>
        <item x="2"/>
        <item x="4"/>
        <item m="1" x="18"/>
        <item m="1" x="11"/>
        <item m="1" x="14"/>
        <item m="1" x="5"/>
        <item m="1" x="7"/>
        <item m="1" x="8"/>
        <item m="1" x="6"/>
        <item m="1" x="9"/>
        <item m="1" x="10"/>
        <item m="1" x="12"/>
        <item m="1" x="13"/>
        <item m="1" x="20"/>
        <item m="1" x="15"/>
        <item m="1" x="16"/>
        <item m="1" x="17"/>
        <item m="1" x="19"/>
        <item m="1" x="21"/>
        <item x="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name="RIESGO INHERENTE" compact="0" outline="0" showAll="0" defaultSubtotal="0">
      <items count="8">
        <item x="2"/>
        <item x="1"/>
        <item x="0"/>
        <item m="1" x="7"/>
        <item m="1" x="6"/>
        <item x="3"/>
        <item x="4"/>
        <item x="5"/>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0"/>
    <field x="5"/>
  </rowFields>
  <rowItems count="234">
    <i>
      <x/>
      <x v="2"/>
    </i>
    <i>
      <x v="1"/>
      <x v="134"/>
    </i>
    <i>
      <x v="2"/>
      <x v="65"/>
    </i>
    <i>
      <x v="3"/>
      <x v="123"/>
    </i>
    <i>
      <x v="4"/>
      <x v="6"/>
    </i>
    <i>
      <x v="5"/>
      <x v="135"/>
    </i>
    <i>
      <x v="6"/>
      <x v="140"/>
    </i>
    <i>
      <x v="7"/>
      <x v="62"/>
    </i>
    <i>
      <x v="8"/>
      <x v="121"/>
    </i>
    <i>
      <x v="9"/>
      <x v="141"/>
    </i>
    <i>
      <x v="10"/>
      <x v="120"/>
    </i>
    <i>
      <x v="11"/>
      <x v="139"/>
    </i>
    <i>
      <x v="12"/>
      <x v="132"/>
    </i>
    <i>
      <x v="13"/>
      <x v="63"/>
    </i>
    <i>
      <x v="14"/>
      <x v="64"/>
    </i>
    <i>
      <x v="15"/>
      <x v="3"/>
    </i>
    <i>
      <x v="16"/>
      <x v="124"/>
    </i>
    <i>
      <x v="17"/>
      <x v="125"/>
    </i>
    <i>
      <x v="18"/>
      <x v="53"/>
    </i>
    <i>
      <x v="19"/>
      <x v="51"/>
    </i>
    <i>
      <x v="20"/>
      <x v="163"/>
    </i>
    <i>
      <x v="21"/>
      <x v="133"/>
    </i>
    <i>
      <x v="22"/>
      <x v="126"/>
    </i>
    <i>
      <x v="23"/>
      <x v="131"/>
    </i>
    <i>
      <x v="24"/>
      <x v="5"/>
    </i>
    <i>
      <x v="25"/>
      <x v="129"/>
    </i>
    <i>
      <x v="26"/>
      <x v="233"/>
    </i>
    <i>
      <x v="27"/>
      <x v="54"/>
    </i>
    <i>
      <x v="28"/>
      <x v="232"/>
    </i>
    <i>
      <x v="29"/>
      <x v="143"/>
    </i>
    <i>
      <x v="30"/>
      <x v="231"/>
    </i>
    <i>
      <x v="31"/>
      <x v="56"/>
    </i>
    <i>
      <x v="32"/>
      <x v="138"/>
    </i>
    <i>
      <x v="33"/>
      <x v="127"/>
    </i>
    <i>
      <x v="34"/>
      <x v="142"/>
    </i>
    <i>
      <x v="35"/>
      <x v="4"/>
    </i>
    <i>
      <x v="36"/>
      <x v="128"/>
    </i>
    <i>
      <x v="37"/>
      <x v="136"/>
    </i>
    <i>
      <x v="38"/>
      <x v="137"/>
    </i>
    <i>
      <x v="39"/>
      <x v="122"/>
    </i>
    <i>
      <x v="40"/>
      <x v="130"/>
    </i>
    <i>
      <x v="41"/>
      <x v="35"/>
    </i>
    <i>
      <x v="42"/>
      <x v="198"/>
    </i>
    <i>
      <x v="43"/>
      <x v="111"/>
    </i>
    <i>
      <x v="44"/>
      <x v="214"/>
    </i>
    <i>
      <x v="45"/>
      <x v="104"/>
    </i>
    <i>
      <x v="46"/>
      <x v="199"/>
    </i>
    <i>
      <x v="47"/>
      <x v="190"/>
    </i>
    <i>
      <x v="48"/>
      <x v="146"/>
    </i>
    <i>
      <x v="49"/>
      <x v="102"/>
    </i>
    <i>
      <x v="50"/>
      <x v="188"/>
    </i>
    <i>
      <x v="51"/>
      <x v="103"/>
    </i>
    <i>
      <x v="52"/>
      <x v="69"/>
    </i>
    <i>
      <x v="53"/>
      <x v="192"/>
    </i>
    <i>
      <x v="54"/>
      <x v="70"/>
    </i>
    <i>
      <x v="55"/>
      <x v="100"/>
    </i>
    <i>
      <x v="56"/>
      <x v="191"/>
    </i>
    <i>
      <x v="57"/>
      <x v="71"/>
    </i>
    <i>
      <x v="58"/>
      <x v="101"/>
    </i>
    <i>
      <x v="59"/>
      <x v="195"/>
    </i>
    <i>
      <x v="60"/>
      <x v="107"/>
    </i>
    <i>
      <x v="61"/>
      <x v="118"/>
    </i>
    <i>
      <x v="62"/>
      <x v="193"/>
    </i>
    <i>
      <x v="63"/>
      <x v="80"/>
    </i>
    <i>
      <x v="64"/>
      <x v="196"/>
    </i>
    <i>
      <x v="65"/>
      <x v="108"/>
    </i>
    <i>
      <x v="66"/>
      <x v="119"/>
    </i>
    <i>
      <x v="67"/>
      <x v="84"/>
    </i>
    <i>
      <x v="68"/>
      <x v="189"/>
    </i>
    <i>
      <x v="69"/>
      <x v="94"/>
    </i>
    <i>
      <x v="70"/>
      <x v="106"/>
    </i>
    <i>
      <x v="71"/>
      <x v="99"/>
    </i>
    <i>
      <x v="72"/>
      <x v="147"/>
    </i>
    <i>
      <x v="73"/>
      <x v="86"/>
    </i>
    <i>
      <x v="74"/>
      <x v="151"/>
    </i>
    <i>
      <x v="75"/>
      <x v="105"/>
    </i>
    <i>
      <x v="76"/>
      <x v="157"/>
    </i>
    <i>
      <x v="77"/>
      <x v="96"/>
    </i>
    <i>
      <x v="78"/>
      <x v="152"/>
    </i>
    <i>
      <x v="79"/>
      <x v="8"/>
    </i>
    <i>
      <x v="80"/>
      <x v="9"/>
    </i>
    <i>
      <x v="81"/>
      <x v="155"/>
    </i>
    <i>
      <x v="82"/>
      <x v="156"/>
    </i>
    <i>
      <x v="83"/>
      <x v="74"/>
    </i>
    <i>
      <x v="84"/>
      <x v="154"/>
    </i>
    <i>
      <x v="85"/>
      <x v="95"/>
    </i>
    <i>
      <x v="86"/>
      <x v="150"/>
    </i>
    <i>
      <x v="87"/>
      <x v="13"/>
    </i>
    <i>
      <x v="88"/>
      <x v="12"/>
    </i>
    <i>
      <x v="89"/>
      <x v="15"/>
    </i>
    <i>
      <x v="90"/>
      <x v="14"/>
    </i>
    <i>
      <x v="91"/>
      <x v="165"/>
    </i>
    <i>
      <x v="92"/>
      <x v="85"/>
    </i>
    <i>
      <x v="93"/>
      <x v="209"/>
    </i>
    <i>
      <x v="94"/>
      <x v="34"/>
    </i>
    <i>
      <x v="95"/>
      <x v="36"/>
    </i>
    <i>
      <x v="96"/>
      <x v="59"/>
    </i>
    <i>
      <x v="97"/>
      <x v="153"/>
    </i>
    <i>
      <x v="98"/>
      <x v="109"/>
    </i>
    <i>
      <x v="99"/>
      <x v="158"/>
    </i>
    <i>
      <x v="100"/>
      <x v="72"/>
    </i>
    <i>
      <x v="101"/>
      <x v="169"/>
    </i>
    <i>
      <x v="102"/>
      <x v="173"/>
    </i>
    <i>
      <x v="103"/>
      <x v="175"/>
    </i>
    <i>
      <x v="104"/>
      <x v="171"/>
    </i>
    <i>
      <x v="105"/>
      <x v="205"/>
    </i>
    <i>
      <x v="106"/>
      <x v="215"/>
    </i>
    <i>
      <x v="107"/>
      <x v="19"/>
    </i>
    <i>
      <x v="108"/>
      <x v="87"/>
    </i>
    <i>
      <x v="109"/>
      <x v="57"/>
    </i>
    <i>
      <x v="110"/>
      <x v="29"/>
    </i>
    <i>
      <x v="111"/>
      <x v="58"/>
    </i>
    <i>
      <x v="112"/>
      <x v="28"/>
    </i>
    <i>
      <x v="113"/>
      <x v="82"/>
    </i>
    <i>
      <x v="114"/>
      <x v="18"/>
    </i>
    <i>
      <x v="115"/>
      <x v="207"/>
    </i>
    <i>
      <x v="116"/>
      <x v="20"/>
    </i>
    <i>
      <x v="117"/>
      <x v="116"/>
    </i>
    <i>
      <x v="118"/>
      <x v="114"/>
    </i>
    <i>
      <x v="119"/>
      <x v="98"/>
    </i>
    <i>
      <x v="120"/>
      <x v="149"/>
    </i>
    <i>
      <x v="121"/>
      <x v="161"/>
    </i>
    <i>
      <x v="122"/>
      <x v="91"/>
    </i>
    <i>
      <x v="123"/>
      <x v="90"/>
    </i>
    <i>
      <x v="124"/>
      <x v="61"/>
    </i>
    <i>
      <x v="125"/>
      <x v="92"/>
    </i>
    <i>
      <x v="126"/>
      <x v="110"/>
    </i>
    <i>
      <x v="127"/>
      <x v="183"/>
    </i>
    <i>
      <x v="128"/>
      <x v="180"/>
    </i>
    <i>
      <x v="129"/>
      <x v="182"/>
    </i>
    <i>
      <x v="130"/>
      <x v="187"/>
    </i>
    <i>
      <x v="131"/>
      <x v="184"/>
    </i>
    <i>
      <x v="132"/>
      <x v="31"/>
    </i>
    <i>
      <x v="133"/>
      <x v="115"/>
    </i>
    <i>
      <x v="134"/>
      <x v="117"/>
    </i>
    <i>
      <x v="135"/>
      <x v="213"/>
    </i>
    <i>
      <x v="136"/>
      <x v="30"/>
    </i>
    <i>
      <x v="137"/>
      <x v="27"/>
    </i>
    <i>
      <x v="138"/>
      <x v="26"/>
    </i>
    <i>
      <x v="139"/>
      <x v="1"/>
    </i>
    <i>
      <x v="140"/>
      <x v="32"/>
    </i>
    <i>
      <x v="141"/>
      <x v="37"/>
    </i>
    <i>
      <x v="142"/>
      <x v="25"/>
    </i>
    <i>
      <x v="143"/>
      <x v="46"/>
    </i>
    <i>
      <x v="144"/>
      <x v="11"/>
    </i>
    <i>
      <x v="145"/>
      <x v="7"/>
    </i>
    <i>
      <x v="146"/>
      <x v="89"/>
    </i>
    <i>
      <x v="147"/>
      <x v="212"/>
    </i>
    <i>
      <x v="148"/>
      <x v="22"/>
    </i>
    <i>
      <x v="149"/>
      <x v="50"/>
    </i>
    <i>
      <x v="150"/>
      <x v="164"/>
    </i>
    <i>
      <x v="151"/>
      <x v="79"/>
    </i>
    <i>
      <x v="152"/>
      <x v="112"/>
    </i>
    <i>
      <x v="153"/>
      <x v="60"/>
    </i>
    <i>
      <x v="154"/>
      <x v="75"/>
    </i>
    <i>
      <x v="155"/>
      <x v="148"/>
    </i>
    <i>
      <x v="156"/>
      <x v="203"/>
    </i>
    <i>
      <x v="157"/>
      <x v="47"/>
    </i>
    <i>
      <x v="158"/>
      <x v="170"/>
    </i>
    <i>
      <x v="159"/>
      <x v="176"/>
    </i>
    <i>
      <x v="160"/>
      <x v="168"/>
    </i>
    <i>
      <x v="161"/>
      <x v="174"/>
    </i>
    <i>
      <x v="162"/>
      <x v="177"/>
    </i>
    <i>
      <x v="163"/>
      <x v="172"/>
    </i>
    <i>
      <x v="164"/>
      <x v="197"/>
    </i>
    <i>
      <x v="165"/>
      <x v="200"/>
    </i>
    <i>
      <x v="166"/>
      <x v="33"/>
    </i>
    <i>
      <x v="167"/>
      <x v="201"/>
    </i>
    <i>
      <x v="168"/>
      <x v="160"/>
    </i>
    <i>
      <x v="169"/>
      <x v="206"/>
    </i>
    <i>
      <x v="170"/>
      <x v="39"/>
    </i>
    <i>
      <x v="171"/>
      <x/>
    </i>
    <i>
      <x v="172"/>
      <x v="210"/>
    </i>
    <i>
      <x v="173"/>
      <x v="162"/>
    </i>
    <i>
      <x v="174"/>
      <x v="167"/>
    </i>
    <i>
      <x v="175"/>
      <x v="10"/>
    </i>
    <i>
      <x v="176"/>
      <x v="97"/>
    </i>
    <i>
      <x v="177"/>
      <x v="17"/>
    </i>
    <i>
      <x v="178"/>
      <x v="204"/>
    </i>
    <i>
      <x v="179"/>
      <x v="49"/>
    </i>
    <i>
      <x v="180"/>
      <x v="202"/>
    </i>
    <i>
      <x v="181"/>
      <x v="66"/>
    </i>
    <i>
      <x v="182"/>
      <x v="23"/>
    </i>
    <i>
      <x v="183"/>
      <x v="166"/>
    </i>
    <i>
      <x v="184"/>
      <x v="77"/>
    </i>
    <i>
      <x v="185"/>
      <x v="222"/>
    </i>
    <i>
      <x v="186"/>
      <x v="68"/>
    </i>
    <i>
      <x v="187"/>
      <x v="67"/>
    </i>
    <i>
      <x v="188"/>
      <x v="208"/>
    </i>
    <i>
      <x v="189"/>
      <x v="48"/>
    </i>
    <i>
      <x v="190"/>
      <x v="83"/>
    </i>
    <i>
      <x v="191"/>
      <x v="73"/>
    </i>
    <i>
      <x v="192"/>
      <x v="145"/>
    </i>
    <i>
      <x v="193"/>
      <x v="159"/>
    </i>
    <i>
      <x v="194"/>
      <x v="88"/>
    </i>
    <i>
      <x v="195"/>
      <x v="78"/>
    </i>
    <i>
      <x v="196"/>
      <x v="93"/>
    </i>
    <i>
      <x v="197"/>
      <x v="113"/>
    </i>
    <i>
      <x v="198"/>
      <x v="16"/>
    </i>
    <i>
      <x v="199"/>
      <x v="185"/>
    </i>
    <i>
      <x v="200"/>
      <x v="179"/>
    </i>
    <i>
      <x v="201"/>
      <x v="181"/>
    </i>
    <i>
      <x v="202"/>
      <x v="186"/>
    </i>
    <i>
      <x v="203"/>
      <x v="178"/>
    </i>
    <i>
      <x v="204"/>
      <x v="223"/>
    </i>
    <i>
      <x v="205"/>
      <x v="219"/>
    </i>
    <i>
      <x v="206"/>
      <x v="218"/>
    </i>
    <i>
      <x v="207"/>
      <x v="221"/>
    </i>
    <i>
      <x v="208"/>
      <x v="220"/>
    </i>
    <i>
      <x v="209"/>
      <x v="216"/>
    </i>
    <i>
      <x v="210"/>
      <x v="38"/>
    </i>
    <i>
      <x v="211"/>
      <x v="43"/>
    </i>
    <i>
      <x v="212"/>
      <x v="41"/>
    </i>
    <i>
      <x v="213"/>
      <x v="42"/>
    </i>
    <i>
      <x v="214"/>
      <x v="40"/>
    </i>
    <i>
      <x v="215"/>
      <x v="44"/>
    </i>
    <i>
      <x v="216"/>
      <x v="76"/>
    </i>
    <i>
      <x v="217"/>
      <x v="21"/>
    </i>
    <i>
      <x v="218"/>
      <x v="45"/>
    </i>
    <i>
      <x v="219"/>
      <x v="211"/>
    </i>
    <i>
      <x v="220"/>
      <x v="217"/>
    </i>
    <i>
      <x v="221"/>
      <x v="24"/>
    </i>
    <i>
      <x v="222"/>
      <x v="81"/>
    </i>
    <i>
      <x v="223"/>
      <x v="194"/>
    </i>
    <i>
      <x v="224"/>
      <x v="234"/>
    </i>
    <i>
      <x v="225"/>
      <x v="225"/>
    </i>
    <i>
      <x v="226"/>
      <x v="226"/>
    </i>
    <i>
      <x v="227"/>
      <x v="227"/>
    </i>
    <i>
      <x v="228"/>
      <x v="228"/>
    </i>
    <i>
      <x v="229"/>
      <x v="229"/>
    </i>
    <i>
      <x v="230"/>
      <x v="230"/>
    </i>
    <i>
      <x v="231"/>
      <x v="235"/>
    </i>
    <i>
      <x v="232"/>
      <x v="236"/>
    </i>
    <i>
      <x v="233"/>
      <x v="237"/>
    </i>
  </rowItems>
  <colFields count="1">
    <field x="-2"/>
  </colFields>
  <colItems count="3">
    <i>
      <x/>
    </i>
    <i i="1">
      <x v="1"/>
    </i>
    <i i="2">
      <x v="2"/>
    </i>
  </colItems>
  <dataFields count="3">
    <dataField name=" NIVEL DE IMPACTO" fld="16" baseField="0" baseItem="0"/>
    <dataField name=" NIVEL DE PROBABILIDAD" fld="18" baseField="0" baseItem="0"/>
    <dataField name=" PONDERACIÓN " fld="20" baseField="19" baseItem="2"/>
  </dataFields>
  <formats count="737">
    <format dxfId="2018">
      <pivotArea field="5" type="button" dataOnly="0" labelOnly="1" outline="0" axis="axisRow" fieldPosition="1"/>
    </format>
    <format dxfId="2017">
      <pivotArea field="0" type="button" dataOnly="0" labelOnly="1" outline="0" axis="axisRow" fieldPosition="0"/>
    </format>
    <format dxfId="2016">
      <pivotArea field="5" type="button" dataOnly="0" labelOnly="1" outline="0" axis="axisRow" fieldPosition="1"/>
    </format>
    <format dxfId="2015">
      <pivotArea field="0" type="button" dataOnly="0" labelOnly="1" outline="0" axis="axisRow" fieldPosition="0"/>
    </format>
    <format dxfId="2014">
      <pivotArea field="0" type="button" dataOnly="0" labelOnly="1" outline="0" axis="axisRow" fieldPosition="0"/>
    </format>
    <format dxfId="201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012">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011">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010">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009">
      <pivotArea dataOnly="0" labelOnly="1" outline="0" fieldPosition="0">
        <references count="1">
          <reference field="0" count="24">
            <x v="200"/>
            <x v="201"/>
            <x v="202"/>
            <x v="203"/>
            <x v="204"/>
            <x v="205"/>
            <x v="206"/>
            <x v="207"/>
            <x v="208"/>
            <x v="209"/>
            <x v="210"/>
            <x v="211"/>
            <x v="212"/>
            <x v="213"/>
            <x v="214"/>
            <x v="215"/>
            <x v="216"/>
            <x v="217"/>
            <x v="218"/>
            <x v="219"/>
            <x v="220"/>
            <x v="221"/>
            <x v="222"/>
            <x v="223"/>
          </reference>
        </references>
      </pivotArea>
    </format>
    <format dxfId="2008">
      <pivotArea field="5" type="button" dataOnly="0" labelOnly="1" outline="0" axis="axisRow" fieldPosition="1"/>
    </format>
    <format dxfId="2007">
      <pivotArea dataOnly="0" labelOnly="1" outline="0" fieldPosition="0">
        <references count="2">
          <reference field="0" count="1" selected="0">
            <x v="0"/>
          </reference>
          <reference field="5" count="1">
            <x v="2"/>
          </reference>
        </references>
      </pivotArea>
    </format>
    <format dxfId="2006">
      <pivotArea dataOnly="0" labelOnly="1" outline="0" fieldPosition="0">
        <references count="2">
          <reference field="0" count="1" selected="0">
            <x v="1"/>
          </reference>
          <reference field="5" count="1">
            <x v="134"/>
          </reference>
        </references>
      </pivotArea>
    </format>
    <format dxfId="2005">
      <pivotArea dataOnly="0" labelOnly="1" outline="0" fieldPosition="0">
        <references count="2">
          <reference field="0" count="1" selected="0">
            <x v="2"/>
          </reference>
          <reference field="5" count="1">
            <x v="65"/>
          </reference>
        </references>
      </pivotArea>
    </format>
    <format dxfId="2004">
      <pivotArea dataOnly="0" labelOnly="1" outline="0" fieldPosition="0">
        <references count="2">
          <reference field="0" count="1" selected="0">
            <x v="3"/>
          </reference>
          <reference field="5" count="1">
            <x v="123"/>
          </reference>
        </references>
      </pivotArea>
    </format>
    <format dxfId="2003">
      <pivotArea dataOnly="0" labelOnly="1" outline="0" fieldPosition="0">
        <references count="2">
          <reference field="0" count="1" selected="0">
            <x v="4"/>
          </reference>
          <reference field="5" count="1">
            <x v="6"/>
          </reference>
        </references>
      </pivotArea>
    </format>
    <format dxfId="2002">
      <pivotArea dataOnly="0" labelOnly="1" outline="0" fieldPosition="0">
        <references count="2">
          <reference field="0" count="1" selected="0">
            <x v="5"/>
          </reference>
          <reference field="5" count="1">
            <x v="135"/>
          </reference>
        </references>
      </pivotArea>
    </format>
    <format dxfId="2001">
      <pivotArea dataOnly="0" labelOnly="1" outline="0" fieldPosition="0">
        <references count="2">
          <reference field="0" count="1" selected="0">
            <x v="6"/>
          </reference>
          <reference field="5" count="1">
            <x v="140"/>
          </reference>
        </references>
      </pivotArea>
    </format>
    <format dxfId="2000">
      <pivotArea dataOnly="0" labelOnly="1" outline="0" fieldPosition="0">
        <references count="2">
          <reference field="0" count="1" selected="0">
            <x v="7"/>
          </reference>
          <reference field="5" count="1">
            <x v="62"/>
          </reference>
        </references>
      </pivotArea>
    </format>
    <format dxfId="1999">
      <pivotArea dataOnly="0" labelOnly="1" outline="0" fieldPosition="0">
        <references count="2">
          <reference field="0" count="1" selected="0">
            <x v="8"/>
          </reference>
          <reference field="5" count="1">
            <x v="121"/>
          </reference>
        </references>
      </pivotArea>
    </format>
    <format dxfId="1998">
      <pivotArea dataOnly="0" labelOnly="1" outline="0" fieldPosition="0">
        <references count="2">
          <reference field="0" count="1" selected="0">
            <x v="9"/>
          </reference>
          <reference field="5" count="1">
            <x v="141"/>
          </reference>
        </references>
      </pivotArea>
    </format>
    <format dxfId="1997">
      <pivotArea dataOnly="0" labelOnly="1" outline="0" fieldPosition="0">
        <references count="2">
          <reference field="0" count="1" selected="0">
            <x v="10"/>
          </reference>
          <reference field="5" count="1">
            <x v="120"/>
          </reference>
        </references>
      </pivotArea>
    </format>
    <format dxfId="1996">
      <pivotArea dataOnly="0" labelOnly="1" outline="0" fieldPosition="0">
        <references count="2">
          <reference field="0" count="1" selected="0">
            <x v="11"/>
          </reference>
          <reference field="5" count="1">
            <x v="139"/>
          </reference>
        </references>
      </pivotArea>
    </format>
    <format dxfId="1995">
      <pivotArea dataOnly="0" labelOnly="1" outline="0" fieldPosition="0">
        <references count="2">
          <reference field="0" count="1" selected="0">
            <x v="12"/>
          </reference>
          <reference field="5" count="1">
            <x v="132"/>
          </reference>
        </references>
      </pivotArea>
    </format>
    <format dxfId="1994">
      <pivotArea dataOnly="0" labelOnly="1" outline="0" fieldPosition="0">
        <references count="2">
          <reference field="0" count="1" selected="0">
            <x v="13"/>
          </reference>
          <reference field="5" count="1">
            <x v="63"/>
          </reference>
        </references>
      </pivotArea>
    </format>
    <format dxfId="1993">
      <pivotArea dataOnly="0" labelOnly="1" outline="0" fieldPosition="0">
        <references count="2">
          <reference field="0" count="1" selected="0">
            <x v="14"/>
          </reference>
          <reference field="5" count="1">
            <x v="64"/>
          </reference>
        </references>
      </pivotArea>
    </format>
    <format dxfId="1992">
      <pivotArea dataOnly="0" labelOnly="1" outline="0" fieldPosition="0">
        <references count="2">
          <reference field="0" count="1" selected="0">
            <x v="15"/>
          </reference>
          <reference field="5" count="1">
            <x v="3"/>
          </reference>
        </references>
      </pivotArea>
    </format>
    <format dxfId="1991">
      <pivotArea dataOnly="0" labelOnly="1" outline="0" fieldPosition="0">
        <references count="2">
          <reference field="0" count="1" selected="0">
            <x v="16"/>
          </reference>
          <reference field="5" count="1">
            <x v="124"/>
          </reference>
        </references>
      </pivotArea>
    </format>
    <format dxfId="1990">
      <pivotArea dataOnly="0" labelOnly="1" outline="0" fieldPosition="0">
        <references count="2">
          <reference field="0" count="1" selected="0">
            <x v="17"/>
          </reference>
          <reference field="5" count="1">
            <x v="125"/>
          </reference>
        </references>
      </pivotArea>
    </format>
    <format dxfId="1989">
      <pivotArea dataOnly="0" labelOnly="1" outline="0" fieldPosition="0">
        <references count="2">
          <reference field="0" count="1" selected="0">
            <x v="18"/>
          </reference>
          <reference field="5" count="1">
            <x v="53"/>
          </reference>
        </references>
      </pivotArea>
    </format>
    <format dxfId="1988">
      <pivotArea dataOnly="0" labelOnly="1" outline="0" fieldPosition="0">
        <references count="2">
          <reference field="0" count="1" selected="0">
            <x v="19"/>
          </reference>
          <reference field="5" count="1">
            <x v="51"/>
          </reference>
        </references>
      </pivotArea>
    </format>
    <format dxfId="1987">
      <pivotArea dataOnly="0" labelOnly="1" outline="0" fieldPosition="0">
        <references count="2">
          <reference field="0" count="1" selected="0">
            <x v="20"/>
          </reference>
          <reference field="5" count="1">
            <x v="163"/>
          </reference>
        </references>
      </pivotArea>
    </format>
    <format dxfId="1986">
      <pivotArea dataOnly="0" labelOnly="1" outline="0" fieldPosition="0">
        <references count="2">
          <reference field="0" count="1" selected="0">
            <x v="21"/>
          </reference>
          <reference field="5" count="1">
            <x v="133"/>
          </reference>
        </references>
      </pivotArea>
    </format>
    <format dxfId="1985">
      <pivotArea dataOnly="0" labelOnly="1" outline="0" fieldPosition="0">
        <references count="2">
          <reference field="0" count="1" selected="0">
            <x v="22"/>
          </reference>
          <reference field="5" count="1">
            <x v="126"/>
          </reference>
        </references>
      </pivotArea>
    </format>
    <format dxfId="1984">
      <pivotArea dataOnly="0" labelOnly="1" outline="0" fieldPosition="0">
        <references count="2">
          <reference field="0" count="1" selected="0">
            <x v="23"/>
          </reference>
          <reference field="5" count="1">
            <x v="131"/>
          </reference>
        </references>
      </pivotArea>
    </format>
    <format dxfId="1983">
      <pivotArea dataOnly="0" labelOnly="1" outline="0" fieldPosition="0">
        <references count="2">
          <reference field="0" count="1" selected="0">
            <x v="24"/>
          </reference>
          <reference field="5" count="1">
            <x v="5"/>
          </reference>
        </references>
      </pivotArea>
    </format>
    <format dxfId="1982">
      <pivotArea dataOnly="0" labelOnly="1" outline="0" fieldPosition="0">
        <references count="2">
          <reference field="0" count="1" selected="0">
            <x v="25"/>
          </reference>
          <reference field="5" count="1">
            <x v="129"/>
          </reference>
        </references>
      </pivotArea>
    </format>
    <format dxfId="1981">
      <pivotArea dataOnly="0" labelOnly="1" outline="0" fieldPosition="0">
        <references count="2">
          <reference field="0" count="1" selected="0">
            <x v="26"/>
          </reference>
          <reference field="5" count="1">
            <x v="52"/>
          </reference>
        </references>
      </pivotArea>
    </format>
    <format dxfId="1980">
      <pivotArea dataOnly="0" labelOnly="1" outline="0" fieldPosition="0">
        <references count="2">
          <reference field="0" count="1" selected="0">
            <x v="27"/>
          </reference>
          <reference field="5" count="1">
            <x v="54"/>
          </reference>
        </references>
      </pivotArea>
    </format>
    <format dxfId="1979">
      <pivotArea dataOnly="0" labelOnly="1" outline="0" fieldPosition="0">
        <references count="2">
          <reference field="0" count="1" selected="0">
            <x v="28"/>
          </reference>
          <reference field="5" count="1">
            <x v="144"/>
          </reference>
        </references>
      </pivotArea>
    </format>
    <format dxfId="1978">
      <pivotArea dataOnly="0" labelOnly="1" outline="0" fieldPosition="0">
        <references count="2">
          <reference field="0" count="1" selected="0">
            <x v="29"/>
          </reference>
          <reference field="5" count="1">
            <x v="143"/>
          </reference>
        </references>
      </pivotArea>
    </format>
    <format dxfId="1977">
      <pivotArea dataOnly="0" labelOnly="1" outline="0" fieldPosition="0">
        <references count="2">
          <reference field="0" count="1" selected="0">
            <x v="30"/>
          </reference>
          <reference field="5" count="1">
            <x v="55"/>
          </reference>
        </references>
      </pivotArea>
    </format>
    <format dxfId="1976">
      <pivotArea dataOnly="0" labelOnly="1" outline="0" fieldPosition="0">
        <references count="2">
          <reference field="0" count="1" selected="0">
            <x v="31"/>
          </reference>
          <reference field="5" count="1">
            <x v="56"/>
          </reference>
        </references>
      </pivotArea>
    </format>
    <format dxfId="1975">
      <pivotArea dataOnly="0" labelOnly="1" outline="0" fieldPosition="0">
        <references count="2">
          <reference field="0" count="1" selected="0">
            <x v="32"/>
          </reference>
          <reference field="5" count="1">
            <x v="138"/>
          </reference>
        </references>
      </pivotArea>
    </format>
    <format dxfId="1974">
      <pivotArea dataOnly="0" labelOnly="1" outline="0" fieldPosition="0">
        <references count="2">
          <reference field="0" count="1" selected="0">
            <x v="33"/>
          </reference>
          <reference field="5" count="1">
            <x v="127"/>
          </reference>
        </references>
      </pivotArea>
    </format>
    <format dxfId="1973">
      <pivotArea dataOnly="0" labelOnly="1" outline="0" fieldPosition="0">
        <references count="2">
          <reference field="0" count="1" selected="0">
            <x v="34"/>
          </reference>
          <reference field="5" count="1">
            <x v="142"/>
          </reference>
        </references>
      </pivotArea>
    </format>
    <format dxfId="1972">
      <pivotArea dataOnly="0" labelOnly="1" outline="0" fieldPosition="0">
        <references count="2">
          <reference field="0" count="1" selected="0">
            <x v="35"/>
          </reference>
          <reference field="5" count="1">
            <x v="4"/>
          </reference>
        </references>
      </pivotArea>
    </format>
    <format dxfId="1971">
      <pivotArea dataOnly="0" labelOnly="1" outline="0" fieldPosition="0">
        <references count="2">
          <reference field="0" count="1" selected="0">
            <x v="36"/>
          </reference>
          <reference field="5" count="1">
            <x v="128"/>
          </reference>
        </references>
      </pivotArea>
    </format>
    <format dxfId="1970">
      <pivotArea dataOnly="0" labelOnly="1" outline="0" fieldPosition="0">
        <references count="2">
          <reference field="0" count="1" selected="0">
            <x v="37"/>
          </reference>
          <reference field="5" count="1">
            <x v="136"/>
          </reference>
        </references>
      </pivotArea>
    </format>
    <format dxfId="1969">
      <pivotArea dataOnly="0" labelOnly="1" outline="0" fieldPosition="0">
        <references count="2">
          <reference field="0" count="1" selected="0">
            <x v="38"/>
          </reference>
          <reference field="5" count="1">
            <x v="137"/>
          </reference>
        </references>
      </pivotArea>
    </format>
    <format dxfId="1968">
      <pivotArea dataOnly="0" labelOnly="1" outline="0" fieldPosition="0">
        <references count="2">
          <reference field="0" count="1" selected="0">
            <x v="39"/>
          </reference>
          <reference field="5" count="1">
            <x v="122"/>
          </reference>
        </references>
      </pivotArea>
    </format>
    <format dxfId="1967">
      <pivotArea dataOnly="0" labelOnly="1" outline="0" fieldPosition="0">
        <references count="2">
          <reference field="0" count="1" selected="0">
            <x v="40"/>
          </reference>
          <reference field="5" count="1">
            <x v="130"/>
          </reference>
        </references>
      </pivotArea>
    </format>
    <format dxfId="1966">
      <pivotArea dataOnly="0" labelOnly="1" outline="0" fieldPosition="0">
        <references count="2">
          <reference field="0" count="1" selected="0">
            <x v="41"/>
          </reference>
          <reference field="5" count="1">
            <x v="35"/>
          </reference>
        </references>
      </pivotArea>
    </format>
    <format dxfId="1965">
      <pivotArea dataOnly="0" labelOnly="1" outline="0" fieldPosition="0">
        <references count="2">
          <reference field="0" count="1" selected="0">
            <x v="42"/>
          </reference>
          <reference field="5" count="1">
            <x v="198"/>
          </reference>
        </references>
      </pivotArea>
    </format>
    <format dxfId="1964">
      <pivotArea dataOnly="0" labelOnly="1" outline="0" fieldPosition="0">
        <references count="2">
          <reference field="0" count="1" selected="0">
            <x v="43"/>
          </reference>
          <reference field="5" count="1">
            <x v="111"/>
          </reference>
        </references>
      </pivotArea>
    </format>
    <format dxfId="1963">
      <pivotArea dataOnly="0" labelOnly="1" outline="0" fieldPosition="0">
        <references count="2">
          <reference field="0" count="1" selected="0">
            <x v="44"/>
          </reference>
          <reference field="5" count="1">
            <x v="214"/>
          </reference>
        </references>
      </pivotArea>
    </format>
    <format dxfId="1962">
      <pivotArea dataOnly="0" labelOnly="1" outline="0" fieldPosition="0">
        <references count="2">
          <reference field="0" count="1" selected="0">
            <x v="45"/>
          </reference>
          <reference field="5" count="1">
            <x v="104"/>
          </reference>
        </references>
      </pivotArea>
    </format>
    <format dxfId="1961">
      <pivotArea dataOnly="0" labelOnly="1" outline="0" fieldPosition="0">
        <references count="2">
          <reference field="0" count="1" selected="0">
            <x v="46"/>
          </reference>
          <reference field="5" count="1">
            <x v="199"/>
          </reference>
        </references>
      </pivotArea>
    </format>
    <format dxfId="1960">
      <pivotArea dataOnly="0" labelOnly="1" outline="0" fieldPosition="0">
        <references count="2">
          <reference field="0" count="1" selected="0">
            <x v="47"/>
          </reference>
          <reference field="5" count="1">
            <x v="190"/>
          </reference>
        </references>
      </pivotArea>
    </format>
    <format dxfId="1959">
      <pivotArea dataOnly="0" labelOnly="1" outline="0" fieldPosition="0">
        <references count="2">
          <reference field="0" count="1" selected="0">
            <x v="48"/>
          </reference>
          <reference field="5" count="1">
            <x v="146"/>
          </reference>
        </references>
      </pivotArea>
    </format>
    <format dxfId="1958">
      <pivotArea dataOnly="0" labelOnly="1" outline="0" fieldPosition="0">
        <references count="2">
          <reference field="0" count="1" selected="0">
            <x v="49"/>
          </reference>
          <reference field="5" count="1">
            <x v="102"/>
          </reference>
        </references>
      </pivotArea>
    </format>
    <format dxfId="1957">
      <pivotArea dataOnly="0" labelOnly="1" outline="0" fieldPosition="0">
        <references count="2">
          <reference field="0" count="1" selected="0">
            <x v="50"/>
          </reference>
          <reference field="5" count="1">
            <x v="188"/>
          </reference>
        </references>
      </pivotArea>
    </format>
    <format dxfId="1956">
      <pivotArea dataOnly="0" labelOnly="1" outline="0" fieldPosition="0">
        <references count="2">
          <reference field="0" count="1" selected="0">
            <x v="51"/>
          </reference>
          <reference field="5" count="1">
            <x v="103"/>
          </reference>
        </references>
      </pivotArea>
    </format>
    <format dxfId="1955">
      <pivotArea dataOnly="0" labelOnly="1" outline="0" fieldPosition="0">
        <references count="2">
          <reference field="0" count="1" selected="0">
            <x v="52"/>
          </reference>
          <reference field="5" count="1">
            <x v="69"/>
          </reference>
        </references>
      </pivotArea>
    </format>
    <format dxfId="1954">
      <pivotArea dataOnly="0" labelOnly="1" outline="0" fieldPosition="0">
        <references count="2">
          <reference field="0" count="1" selected="0">
            <x v="53"/>
          </reference>
          <reference field="5" count="1">
            <x v="192"/>
          </reference>
        </references>
      </pivotArea>
    </format>
    <format dxfId="1953">
      <pivotArea dataOnly="0" labelOnly="1" outline="0" fieldPosition="0">
        <references count="2">
          <reference field="0" count="1" selected="0">
            <x v="54"/>
          </reference>
          <reference field="5" count="1">
            <x v="70"/>
          </reference>
        </references>
      </pivotArea>
    </format>
    <format dxfId="1952">
      <pivotArea dataOnly="0" labelOnly="1" outline="0" fieldPosition="0">
        <references count="2">
          <reference field="0" count="1" selected="0">
            <x v="55"/>
          </reference>
          <reference field="5" count="1">
            <x v="100"/>
          </reference>
        </references>
      </pivotArea>
    </format>
    <format dxfId="1951">
      <pivotArea dataOnly="0" labelOnly="1" outline="0" fieldPosition="0">
        <references count="2">
          <reference field="0" count="1" selected="0">
            <x v="56"/>
          </reference>
          <reference field="5" count="1">
            <x v="191"/>
          </reference>
        </references>
      </pivotArea>
    </format>
    <format dxfId="1950">
      <pivotArea dataOnly="0" labelOnly="1" outline="0" fieldPosition="0">
        <references count="2">
          <reference field="0" count="1" selected="0">
            <x v="57"/>
          </reference>
          <reference field="5" count="1">
            <x v="71"/>
          </reference>
        </references>
      </pivotArea>
    </format>
    <format dxfId="1949">
      <pivotArea dataOnly="0" labelOnly="1" outline="0" fieldPosition="0">
        <references count="2">
          <reference field="0" count="1" selected="0">
            <x v="58"/>
          </reference>
          <reference field="5" count="1">
            <x v="101"/>
          </reference>
        </references>
      </pivotArea>
    </format>
    <format dxfId="1948">
      <pivotArea dataOnly="0" labelOnly="1" outline="0" fieldPosition="0">
        <references count="2">
          <reference field="0" count="1" selected="0">
            <x v="59"/>
          </reference>
          <reference field="5" count="1">
            <x v="195"/>
          </reference>
        </references>
      </pivotArea>
    </format>
    <format dxfId="1947">
      <pivotArea dataOnly="0" labelOnly="1" outline="0" fieldPosition="0">
        <references count="2">
          <reference field="0" count="1" selected="0">
            <x v="60"/>
          </reference>
          <reference field="5" count="1">
            <x v="107"/>
          </reference>
        </references>
      </pivotArea>
    </format>
    <format dxfId="1946">
      <pivotArea dataOnly="0" labelOnly="1" outline="0" fieldPosition="0">
        <references count="2">
          <reference field="0" count="1" selected="0">
            <x v="61"/>
          </reference>
          <reference field="5" count="1">
            <x v="118"/>
          </reference>
        </references>
      </pivotArea>
    </format>
    <format dxfId="1945">
      <pivotArea dataOnly="0" labelOnly="1" outline="0" fieldPosition="0">
        <references count="2">
          <reference field="0" count="1" selected="0">
            <x v="62"/>
          </reference>
          <reference field="5" count="1">
            <x v="193"/>
          </reference>
        </references>
      </pivotArea>
    </format>
    <format dxfId="1944">
      <pivotArea dataOnly="0" labelOnly="1" outline="0" fieldPosition="0">
        <references count="2">
          <reference field="0" count="1" selected="0">
            <x v="63"/>
          </reference>
          <reference field="5" count="1">
            <x v="80"/>
          </reference>
        </references>
      </pivotArea>
    </format>
    <format dxfId="1943">
      <pivotArea dataOnly="0" labelOnly="1" outline="0" fieldPosition="0">
        <references count="2">
          <reference field="0" count="1" selected="0">
            <x v="64"/>
          </reference>
          <reference field="5" count="1">
            <x v="196"/>
          </reference>
        </references>
      </pivotArea>
    </format>
    <format dxfId="1942">
      <pivotArea dataOnly="0" labelOnly="1" outline="0" fieldPosition="0">
        <references count="2">
          <reference field="0" count="1" selected="0">
            <x v="65"/>
          </reference>
          <reference field="5" count="1">
            <x v="108"/>
          </reference>
        </references>
      </pivotArea>
    </format>
    <format dxfId="1941">
      <pivotArea dataOnly="0" labelOnly="1" outline="0" fieldPosition="0">
        <references count="2">
          <reference field="0" count="1" selected="0">
            <x v="66"/>
          </reference>
          <reference field="5" count="1">
            <x v="119"/>
          </reference>
        </references>
      </pivotArea>
    </format>
    <format dxfId="1940">
      <pivotArea dataOnly="0" labelOnly="1" outline="0" fieldPosition="0">
        <references count="2">
          <reference field="0" count="1" selected="0">
            <x v="67"/>
          </reference>
          <reference field="5" count="1">
            <x v="84"/>
          </reference>
        </references>
      </pivotArea>
    </format>
    <format dxfId="1939">
      <pivotArea dataOnly="0" labelOnly="1" outline="0" fieldPosition="0">
        <references count="2">
          <reference field="0" count="1" selected="0">
            <x v="68"/>
          </reference>
          <reference field="5" count="1">
            <x v="189"/>
          </reference>
        </references>
      </pivotArea>
    </format>
    <format dxfId="1938">
      <pivotArea dataOnly="0" labelOnly="1" outline="0" fieldPosition="0">
        <references count="2">
          <reference field="0" count="1" selected="0">
            <x v="69"/>
          </reference>
          <reference field="5" count="1">
            <x v="94"/>
          </reference>
        </references>
      </pivotArea>
    </format>
    <format dxfId="1937">
      <pivotArea dataOnly="0" labelOnly="1" outline="0" fieldPosition="0">
        <references count="2">
          <reference field="0" count="1" selected="0">
            <x v="70"/>
          </reference>
          <reference field="5" count="1">
            <x v="106"/>
          </reference>
        </references>
      </pivotArea>
    </format>
    <format dxfId="1936">
      <pivotArea dataOnly="0" labelOnly="1" outline="0" fieldPosition="0">
        <references count="2">
          <reference field="0" count="1" selected="0">
            <x v="71"/>
          </reference>
          <reference field="5" count="1">
            <x v="99"/>
          </reference>
        </references>
      </pivotArea>
    </format>
    <format dxfId="1935">
      <pivotArea dataOnly="0" labelOnly="1" outline="0" fieldPosition="0">
        <references count="2">
          <reference field="0" count="1" selected="0">
            <x v="72"/>
          </reference>
          <reference field="5" count="1">
            <x v="147"/>
          </reference>
        </references>
      </pivotArea>
    </format>
    <format dxfId="1934">
      <pivotArea dataOnly="0" labelOnly="1" outline="0" fieldPosition="0">
        <references count="2">
          <reference field="0" count="1" selected="0">
            <x v="73"/>
          </reference>
          <reference field="5" count="1">
            <x v="86"/>
          </reference>
        </references>
      </pivotArea>
    </format>
    <format dxfId="1933">
      <pivotArea dataOnly="0" labelOnly="1" outline="0" fieldPosition="0">
        <references count="2">
          <reference field="0" count="1" selected="0">
            <x v="74"/>
          </reference>
          <reference field="5" count="1">
            <x v="151"/>
          </reference>
        </references>
      </pivotArea>
    </format>
    <format dxfId="1932">
      <pivotArea dataOnly="0" labelOnly="1" outline="0" fieldPosition="0">
        <references count="2">
          <reference field="0" count="1" selected="0">
            <x v="75"/>
          </reference>
          <reference field="5" count="1">
            <x v="105"/>
          </reference>
        </references>
      </pivotArea>
    </format>
    <format dxfId="1931">
      <pivotArea dataOnly="0" labelOnly="1" outline="0" fieldPosition="0">
        <references count="2">
          <reference field="0" count="1" selected="0">
            <x v="76"/>
          </reference>
          <reference field="5" count="1">
            <x v="157"/>
          </reference>
        </references>
      </pivotArea>
    </format>
    <format dxfId="1930">
      <pivotArea dataOnly="0" labelOnly="1" outline="0" fieldPosition="0">
        <references count="2">
          <reference field="0" count="1" selected="0">
            <x v="77"/>
          </reference>
          <reference field="5" count="1">
            <x v="96"/>
          </reference>
        </references>
      </pivotArea>
    </format>
    <format dxfId="1929">
      <pivotArea dataOnly="0" labelOnly="1" outline="0" fieldPosition="0">
        <references count="2">
          <reference field="0" count="1" selected="0">
            <x v="78"/>
          </reference>
          <reference field="5" count="1">
            <x v="152"/>
          </reference>
        </references>
      </pivotArea>
    </format>
    <format dxfId="1928">
      <pivotArea dataOnly="0" labelOnly="1" outline="0" fieldPosition="0">
        <references count="2">
          <reference field="0" count="1" selected="0">
            <x v="79"/>
          </reference>
          <reference field="5" count="1">
            <x v="8"/>
          </reference>
        </references>
      </pivotArea>
    </format>
    <format dxfId="1927">
      <pivotArea dataOnly="0" labelOnly="1" outline="0" fieldPosition="0">
        <references count="2">
          <reference field="0" count="1" selected="0">
            <x v="80"/>
          </reference>
          <reference field="5" count="1">
            <x v="9"/>
          </reference>
        </references>
      </pivotArea>
    </format>
    <format dxfId="1926">
      <pivotArea dataOnly="0" labelOnly="1" outline="0" fieldPosition="0">
        <references count="2">
          <reference field="0" count="1" selected="0">
            <x v="81"/>
          </reference>
          <reference field="5" count="1">
            <x v="155"/>
          </reference>
        </references>
      </pivotArea>
    </format>
    <format dxfId="1925">
      <pivotArea dataOnly="0" labelOnly="1" outline="0" fieldPosition="0">
        <references count="2">
          <reference field="0" count="1" selected="0">
            <x v="82"/>
          </reference>
          <reference field="5" count="1">
            <x v="156"/>
          </reference>
        </references>
      </pivotArea>
    </format>
    <format dxfId="1924">
      <pivotArea dataOnly="0" labelOnly="1" outline="0" fieldPosition="0">
        <references count="2">
          <reference field="0" count="1" selected="0">
            <x v="83"/>
          </reference>
          <reference field="5" count="1">
            <x v="74"/>
          </reference>
        </references>
      </pivotArea>
    </format>
    <format dxfId="1923">
      <pivotArea dataOnly="0" labelOnly="1" outline="0" fieldPosition="0">
        <references count="2">
          <reference field="0" count="1" selected="0">
            <x v="84"/>
          </reference>
          <reference field="5" count="1">
            <x v="154"/>
          </reference>
        </references>
      </pivotArea>
    </format>
    <format dxfId="1922">
      <pivotArea dataOnly="0" labelOnly="1" outline="0" fieldPosition="0">
        <references count="2">
          <reference field="0" count="1" selected="0">
            <x v="85"/>
          </reference>
          <reference field="5" count="1">
            <x v="95"/>
          </reference>
        </references>
      </pivotArea>
    </format>
    <format dxfId="1921">
      <pivotArea dataOnly="0" labelOnly="1" outline="0" fieldPosition="0">
        <references count="2">
          <reference field="0" count="1" selected="0">
            <x v="86"/>
          </reference>
          <reference field="5" count="1">
            <x v="150"/>
          </reference>
        </references>
      </pivotArea>
    </format>
    <format dxfId="1920">
      <pivotArea dataOnly="0" labelOnly="1" outline="0" fieldPosition="0">
        <references count="2">
          <reference field="0" count="1" selected="0">
            <x v="87"/>
          </reference>
          <reference field="5" count="1">
            <x v="13"/>
          </reference>
        </references>
      </pivotArea>
    </format>
    <format dxfId="1919">
      <pivotArea dataOnly="0" labelOnly="1" outline="0" fieldPosition="0">
        <references count="2">
          <reference field="0" count="1" selected="0">
            <x v="88"/>
          </reference>
          <reference field="5" count="1">
            <x v="12"/>
          </reference>
        </references>
      </pivotArea>
    </format>
    <format dxfId="1918">
      <pivotArea dataOnly="0" labelOnly="1" outline="0" fieldPosition="0">
        <references count="2">
          <reference field="0" count="1" selected="0">
            <x v="89"/>
          </reference>
          <reference field="5" count="1">
            <x v="15"/>
          </reference>
        </references>
      </pivotArea>
    </format>
    <format dxfId="1917">
      <pivotArea dataOnly="0" labelOnly="1" outline="0" fieldPosition="0">
        <references count="2">
          <reference field="0" count="1" selected="0">
            <x v="90"/>
          </reference>
          <reference field="5" count="1">
            <x v="14"/>
          </reference>
        </references>
      </pivotArea>
    </format>
    <format dxfId="1916">
      <pivotArea dataOnly="0" labelOnly="1" outline="0" fieldPosition="0">
        <references count="2">
          <reference field="0" count="1" selected="0">
            <x v="91"/>
          </reference>
          <reference field="5" count="1">
            <x v="165"/>
          </reference>
        </references>
      </pivotArea>
    </format>
    <format dxfId="1915">
      <pivotArea dataOnly="0" labelOnly="1" outline="0" fieldPosition="0">
        <references count="2">
          <reference field="0" count="1" selected="0">
            <x v="92"/>
          </reference>
          <reference field="5" count="1">
            <x v="85"/>
          </reference>
        </references>
      </pivotArea>
    </format>
    <format dxfId="1914">
      <pivotArea dataOnly="0" labelOnly="1" outline="0" fieldPosition="0">
        <references count="2">
          <reference field="0" count="1" selected="0">
            <x v="93"/>
          </reference>
          <reference field="5" count="1">
            <x v="209"/>
          </reference>
        </references>
      </pivotArea>
    </format>
    <format dxfId="1913">
      <pivotArea dataOnly="0" labelOnly="1" outline="0" fieldPosition="0">
        <references count="2">
          <reference field="0" count="1" selected="0">
            <x v="94"/>
          </reference>
          <reference field="5" count="1">
            <x v="34"/>
          </reference>
        </references>
      </pivotArea>
    </format>
    <format dxfId="1912">
      <pivotArea dataOnly="0" labelOnly="1" outline="0" fieldPosition="0">
        <references count="2">
          <reference field="0" count="1" selected="0">
            <x v="95"/>
          </reference>
          <reference field="5" count="1">
            <x v="36"/>
          </reference>
        </references>
      </pivotArea>
    </format>
    <format dxfId="1911">
      <pivotArea dataOnly="0" labelOnly="1" outline="0" fieldPosition="0">
        <references count="2">
          <reference field="0" count="1" selected="0">
            <x v="96"/>
          </reference>
          <reference field="5" count="1">
            <x v="59"/>
          </reference>
        </references>
      </pivotArea>
    </format>
    <format dxfId="1910">
      <pivotArea dataOnly="0" labelOnly="1" outline="0" fieldPosition="0">
        <references count="2">
          <reference field="0" count="1" selected="0">
            <x v="97"/>
          </reference>
          <reference field="5" count="1">
            <x v="153"/>
          </reference>
        </references>
      </pivotArea>
    </format>
    <format dxfId="1909">
      <pivotArea dataOnly="0" labelOnly="1" outline="0" fieldPosition="0">
        <references count="2">
          <reference field="0" count="1" selected="0">
            <x v="98"/>
          </reference>
          <reference field="5" count="1">
            <x v="109"/>
          </reference>
        </references>
      </pivotArea>
    </format>
    <format dxfId="1908">
      <pivotArea dataOnly="0" labelOnly="1" outline="0" fieldPosition="0">
        <references count="2">
          <reference field="0" count="1" selected="0">
            <x v="99"/>
          </reference>
          <reference field="5" count="1">
            <x v="158"/>
          </reference>
        </references>
      </pivotArea>
    </format>
    <format dxfId="1907">
      <pivotArea dataOnly="0" labelOnly="1" outline="0" fieldPosition="0">
        <references count="2">
          <reference field="0" count="1" selected="0">
            <x v="100"/>
          </reference>
          <reference field="5" count="1">
            <x v="72"/>
          </reference>
        </references>
      </pivotArea>
    </format>
    <format dxfId="1906">
      <pivotArea dataOnly="0" labelOnly="1" outline="0" fieldPosition="0">
        <references count="2">
          <reference field="0" count="1" selected="0">
            <x v="101"/>
          </reference>
          <reference field="5" count="1">
            <x v="169"/>
          </reference>
        </references>
      </pivotArea>
    </format>
    <format dxfId="1905">
      <pivotArea dataOnly="0" labelOnly="1" outline="0" fieldPosition="0">
        <references count="2">
          <reference field="0" count="1" selected="0">
            <x v="102"/>
          </reference>
          <reference field="5" count="1">
            <x v="173"/>
          </reference>
        </references>
      </pivotArea>
    </format>
    <format dxfId="1904">
      <pivotArea dataOnly="0" labelOnly="1" outline="0" fieldPosition="0">
        <references count="2">
          <reference field="0" count="1" selected="0">
            <x v="103"/>
          </reference>
          <reference field="5" count="1">
            <x v="175"/>
          </reference>
        </references>
      </pivotArea>
    </format>
    <format dxfId="1903">
      <pivotArea dataOnly="0" labelOnly="1" outline="0" fieldPosition="0">
        <references count="2">
          <reference field="0" count="1" selected="0">
            <x v="104"/>
          </reference>
          <reference field="5" count="1">
            <x v="171"/>
          </reference>
        </references>
      </pivotArea>
    </format>
    <format dxfId="1902">
      <pivotArea dataOnly="0" labelOnly="1" outline="0" fieldPosition="0">
        <references count="2">
          <reference field="0" count="1" selected="0">
            <x v="105"/>
          </reference>
          <reference field="5" count="1">
            <x v="205"/>
          </reference>
        </references>
      </pivotArea>
    </format>
    <format dxfId="1901">
      <pivotArea dataOnly="0" labelOnly="1" outline="0" fieldPosition="0">
        <references count="2">
          <reference field="0" count="1" selected="0">
            <x v="106"/>
          </reference>
          <reference field="5" count="1">
            <x v="215"/>
          </reference>
        </references>
      </pivotArea>
    </format>
    <format dxfId="1900">
      <pivotArea dataOnly="0" labelOnly="1" outline="0" fieldPosition="0">
        <references count="2">
          <reference field="0" count="1" selected="0">
            <x v="107"/>
          </reference>
          <reference field="5" count="1">
            <x v="19"/>
          </reference>
        </references>
      </pivotArea>
    </format>
    <format dxfId="1899">
      <pivotArea dataOnly="0" labelOnly="1" outline="0" fieldPosition="0">
        <references count="2">
          <reference field="0" count="1" selected="0">
            <x v="108"/>
          </reference>
          <reference field="5" count="1">
            <x v="87"/>
          </reference>
        </references>
      </pivotArea>
    </format>
    <format dxfId="1898">
      <pivotArea dataOnly="0" labelOnly="1" outline="0" fieldPosition="0">
        <references count="2">
          <reference field="0" count="1" selected="0">
            <x v="109"/>
          </reference>
          <reference field="5" count="1">
            <x v="57"/>
          </reference>
        </references>
      </pivotArea>
    </format>
    <format dxfId="1897">
      <pivotArea dataOnly="0" labelOnly="1" outline="0" fieldPosition="0">
        <references count="2">
          <reference field="0" count="1" selected="0">
            <x v="110"/>
          </reference>
          <reference field="5" count="1">
            <x v="29"/>
          </reference>
        </references>
      </pivotArea>
    </format>
    <format dxfId="1896">
      <pivotArea dataOnly="0" labelOnly="1" outline="0" fieldPosition="0">
        <references count="2">
          <reference field="0" count="1" selected="0">
            <x v="111"/>
          </reference>
          <reference field="5" count="1">
            <x v="58"/>
          </reference>
        </references>
      </pivotArea>
    </format>
    <format dxfId="1895">
      <pivotArea dataOnly="0" labelOnly="1" outline="0" fieldPosition="0">
        <references count="2">
          <reference field="0" count="1" selected="0">
            <x v="112"/>
          </reference>
          <reference field="5" count="1">
            <x v="28"/>
          </reference>
        </references>
      </pivotArea>
    </format>
    <format dxfId="1894">
      <pivotArea dataOnly="0" labelOnly="1" outline="0" fieldPosition="0">
        <references count="2">
          <reference field="0" count="1" selected="0">
            <x v="113"/>
          </reference>
          <reference field="5" count="1">
            <x v="82"/>
          </reference>
        </references>
      </pivotArea>
    </format>
    <format dxfId="1893">
      <pivotArea dataOnly="0" labelOnly="1" outline="0" fieldPosition="0">
        <references count="2">
          <reference field="0" count="1" selected="0">
            <x v="114"/>
          </reference>
          <reference field="5" count="1">
            <x v="18"/>
          </reference>
        </references>
      </pivotArea>
    </format>
    <format dxfId="1892">
      <pivotArea dataOnly="0" labelOnly="1" outline="0" fieldPosition="0">
        <references count="2">
          <reference field="0" count="1" selected="0">
            <x v="115"/>
          </reference>
          <reference field="5" count="1">
            <x v="207"/>
          </reference>
        </references>
      </pivotArea>
    </format>
    <format dxfId="1891">
      <pivotArea dataOnly="0" labelOnly="1" outline="0" fieldPosition="0">
        <references count="2">
          <reference field="0" count="1" selected="0">
            <x v="116"/>
          </reference>
          <reference field="5" count="1">
            <x v="20"/>
          </reference>
        </references>
      </pivotArea>
    </format>
    <format dxfId="1890">
      <pivotArea dataOnly="0" labelOnly="1" outline="0" fieldPosition="0">
        <references count="2">
          <reference field="0" count="1" selected="0">
            <x v="117"/>
          </reference>
          <reference field="5" count="1">
            <x v="116"/>
          </reference>
        </references>
      </pivotArea>
    </format>
    <format dxfId="1889">
      <pivotArea dataOnly="0" labelOnly="1" outline="0" fieldPosition="0">
        <references count="2">
          <reference field="0" count="1" selected="0">
            <x v="118"/>
          </reference>
          <reference field="5" count="1">
            <x v="114"/>
          </reference>
        </references>
      </pivotArea>
    </format>
    <format dxfId="1888">
      <pivotArea dataOnly="0" labelOnly="1" outline="0" fieldPosition="0">
        <references count="2">
          <reference field="0" count="1" selected="0">
            <x v="119"/>
          </reference>
          <reference field="5" count="1">
            <x v="98"/>
          </reference>
        </references>
      </pivotArea>
    </format>
    <format dxfId="1887">
      <pivotArea dataOnly="0" labelOnly="1" outline="0" fieldPosition="0">
        <references count="2">
          <reference field="0" count="1" selected="0">
            <x v="120"/>
          </reference>
          <reference field="5" count="1">
            <x v="149"/>
          </reference>
        </references>
      </pivotArea>
    </format>
    <format dxfId="1886">
      <pivotArea dataOnly="0" labelOnly="1" outline="0" fieldPosition="0">
        <references count="2">
          <reference field="0" count="1" selected="0">
            <x v="121"/>
          </reference>
          <reference field="5" count="1">
            <x v="161"/>
          </reference>
        </references>
      </pivotArea>
    </format>
    <format dxfId="1885">
      <pivotArea dataOnly="0" labelOnly="1" outline="0" fieldPosition="0">
        <references count="2">
          <reference field="0" count="1" selected="0">
            <x v="122"/>
          </reference>
          <reference field="5" count="1">
            <x v="91"/>
          </reference>
        </references>
      </pivotArea>
    </format>
    <format dxfId="1884">
      <pivotArea dataOnly="0" labelOnly="1" outline="0" fieldPosition="0">
        <references count="2">
          <reference field="0" count="1" selected="0">
            <x v="123"/>
          </reference>
          <reference field="5" count="1">
            <x v="90"/>
          </reference>
        </references>
      </pivotArea>
    </format>
    <format dxfId="1883">
      <pivotArea dataOnly="0" labelOnly="1" outline="0" fieldPosition="0">
        <references count="2">
          <reference field="0" count="1" selected="0">
            <x v="124"/>
          </reference>
          <reference field="5" count="1">
            <x v="61"/>
          </reference>
        </references>
      </pivotArea>
    </format>
    <format dxfId="1882">
      <pivotArea dataOnly="0" labelOnly="1" outline="0" fieldPosition="0">
        <references count="2">
          <reference field="0" count="1" selected="0">
            <x v="125"/>
          </reference>
          <reference field="5" count="1">
            <x v="92"/>
          </reference>
        </references>
      </pivotArea>
    </format>
    <format dxfId="1881">
      <pivotArea dataOnly="0" labelOnly="1" outline="0" fieldPosition="0">
        <references count="2">
          <reference field="0" count="1" selected="0">
            <x v="126"/>
          </reference>
          <reference field="5" count="1">
            <x v="110"/>
          </reference>
        </references>
      </pivotArea>
    </format>
    <format dxfId="1880">
      <pivotArea dataOnly="0" labelOnly="1" outline="0" fieldPosition="0">
        <references count="2">
          <reference field="0" count="1" selected="0">
            <x v="127"/>
          </reference>
          <reference field="5" count="1">
            <x v="183"/>
          </reference>
        </references>
      </pivotArea>
    </format>
    <format dxfId="1879">
      <pivotArea dataOnly="0" labelOnly="1" outline="0" fieldPosition="0">
        <references count="2">
          <reference field="0" count="1" selected="0">
            <x v="128"/>
          </reference>
          <reference field="5" count="1">
            <x v="180"/>
          </reference>
        </references>
      </pivotArea>
    </format>
    <format dxfId="1878">
      <pivotArea dataOnly="0" labelOnly="1" outline="0" fieldPosition="0">
        <references count="2">
          <reference field="0" count="1" selected="0">
            <x v="129"/>
          </reference>
          <reference field="5" count="1">
            <x v="182"/>
          </reference>
        </references>
      </pivotArea>
    </format>
    <format dxfId="1877">
      <pivotArea dataOnly="0" labelOnly="1" outline="0" fieldPosition="0">
        <references count="2">
          <reference field="0" count="1" selected="0">
            <x v="130"/>
          </reference>
          <reference field="5" count="1">
            <x v="187"/>
          </reference>
        </references>
      </pivotArea>
    </format>
    <format dxfId="1876">
      <pivotArea dataOnly="0" labelOnly="1" outline="0" fieldPosition="0">
        <references count="2">
          <reference field="0" count="1" selected="0">
            <x v="131"/>
          </reference>
          <reference field="5" count="1">
            <x v="184"/>
          </reference>
        </references>
      </pivotArea>
    </format>
    <format dxfId="1875">
      <pivotArea dataOnly="0" labelOnly="1" outline="0" fieldPosition="0">
        <references count="2">
          <reference field="0" count="1" selected="0">
            <x v="132"/>
          </reference>
          <reference field="5" count="1">
            <x v="31"/>
          </reference>
        </references>
      </pivotArea>
    </format>
    <format dxfId="1874">
      <pivotArea dataOnly="0" labelOnly="1" outline="0" fieldPosition="0">
        <references count="2">
          <reference field="0" count="1" selected="0">
            <x v="133"/>
          </reference>
          <reference field="5" count="1">
            <x v="115"/>
          </reference>
        </references>
      </pivotArea>
    </format>
    <format dxfId="1873">
      <pivotArea dataOnly="0" labelOnly="1" outline="0" fieldPosition="0">
        <references count="2">
          <reference field="0" count="1" selected="0">
            <x v="134"/>
          </reference>
          <reference field="5" count="1">
            <x v="117"/>
          </reference>
        </references>
      </pivotArea>
    </format>
    <format dxfId="1872">
      <pivotArea dataOnly="0" labelOnly="1" outline="0" fieldPosition="0">
        <references count="2">
          <reference field="0" count="1" selected="0">
            <x v="135"/>
          </reference>
          <reference field="5" count="1">
            <x v="213"/>
          </reference>
        </references>
      </pivotArea>
    </format>
    <format dxfId="1871">
      <pivotArea dataOnly="0" labelOnly="1" outline="0" fieldPosition="0">
        <references count="2">
          <reference field="0" count="1" selected="0">
            <x v="136"/>
          </reference>
          <reference field="5" count="1">
            <x v="30"/>
          </reference>
        </references>
      </pivotArea>
    </format>
    <format dxfId="1870">
      <pivotArea dataOnly="0" labelOnly="1" outline="0" fieldPosition="0">
        <references count="2">
          <reference field="0" count="1" selected="0">
            <x v="137"/>
          </reference>
          <reference field="5" count="1">
            <x v="27"/>
          </reference>
        </references>
      </pivotArea>
    </format>
    <format dxfId="1869">
      <pivotArea dataOnly="0" labelOnly="1" outline="0" fieldPosition="0">
        <references count="2">
          <reference field="0" count="1" selected="0">
            <x v="138"/>
          </reference>
          <reference field="5" count="1">
            <x v="26"/>
          </reference>
        </references>
      </pivotArea>
    </format>
    <format dxfId="1868">
      <pivotArea dataOnly="0" labelOnly="1" outline="0" fieldPosition="0">
        <references count="2">
          <reference field="0" count="1" selected="0">
            <x v="139"/>
          </reference>
          <reference field="5" count="1">
            <x v="1"/>
          </reference>
        </references>
      </pivotArea>
    </format>
    <format dxfId="1867">
      <pivotArea dataOnly="0" labelOnly="1" outline="0" fieldPosition="0">
        <references count="2">
          <reference field="0" count="1" selected="0">
            <x v="140"/>
          </reference>
          <reference field="5" count="1">
            <x v="32"/>
          </reference>
        </references>
      </pivotArea>
    </format>
    <format dxfId="1866">
      <pivotArea dataOnly="0" labelOnly="1" outline="0" fieldPosition="0">
        <references count="2">
          <reference field="0" count="1" selected="0">
            <x v="141"/>
          </reference>
          <reference field="5" count="1">
            <x v="37"/>
          </reference>
        </references>
      </pivotArea>
    </format>
    <format dxfId="1865">
      <pivotArea dataOnly="0" labelOnly="1" outline="0" fieldPosition="0">
        <references count="2">
          <reference field="0" count="1" selected="0">
            <x v="142"/>
          </reference>
          <reference field="5" count="1">
            <x v="25"/>
          </reference>
        </references>
      </pivotArea>
    </format>
    <format dxfId="1864">
      <pivotArea dataOnly="0" labelOnly="1" outline="0" fieldPosition="0">
        <references count="2">
          <reference field="0" count="1" selected="0">
            <x v="143"/>
          </reference>
          <reference field="5" count="1">
            <x v="46"/>
          </reference>
        </references>
      </pivotArea>
    </format>
    <format dxfId="1863">
      <pivotArea dataOnly="0" labelOnly="1" outline="0" fieldPosition="0">
        <references count="2">
          <reference field="0" count="1" selected="0">
            <x v="144"/>
          </reference>
          <reference field="5" count="1">
            <x v="11"/>
          </reference>
        </references>
      </pivotArea>
    </format>
    <format dxfId="1862">
      <pivotArea dataOnly="0" labelOnly="1" outline="0" fieldPosition="0">
        <references count="2">
          <reference field="0" count="1" selected="0">
            <x v="145"/>
          </reference>
          <reference field="5" count="1">
            <x v="7"/>
          </reference>
        </references>
      </pivotArea>
    </format>
    <format dxfId="1861">
      <pivotArea dataOnly="0" labelOnly="1" outline="0" fieldPosition="0">
        <references count="2">
          <reference field="0" count="1" selected="0">
            <x v="146"/>
          </reference>
          <reference field="5" count="1">
            <x v="89"/>
          </reference>
        </references>
      </pivotArea>
    </format>
    <format dxfId="1860">
      <pivotArea dataOnly="0" labelOnly="1" outline="0" fieldPosition="0">
        <references count="2">
          <reference field="0" count="1" selected="0">
            <x v="147"/>
          </reference>
          <reference field="5" count="1">
            <x v="212"/>
          </reference>
        </references>
      </pivotArea>
    </format>
    <format dxfId="1859">
      <pivotArea dataOnly="0" labelOnly="1" outline="0" fieldPosition="0">
        <references count="2">
          <reference field="0" count="1" selected="0">
            <x v="148"/>
          </reference>
          <reference field="5" count="1">
            <x v="22"/>
          </reference>
        </references>
      </pivotArea>
    </format>
    <format dxfId="1858">
      <pivotArea dataOnly="0" labelOnly="1" outline="0" fieldPosition="0">
        <references count="2">
          <reference field="0" count="1" selected="0">
            <x v="149"/>
          </reference>
          <reference field="5" count="1">
            <x v="50"/>
          </reference>
        </references>
      </pivotArea>
    </format>
    <format dxfId="1857">
      <pivotArea dataOnly="0" labelOnly="1" outline="0" fieldPosition="0">
        <references count="2">
          <reference field="0" count="1" selected="0">
            <x v="150"/>
          </reference>
          <reference field="5" count="1">
            <x v="164"/>
          </reference>
        </references>
      </pivotArea>
    </format>
    <format dxfId="1856">
      <pivotArea dataOnly="0" labelOnly="1" outline="0" fieldPosition="0">
        <references count="2">
          <reference field="0" count="1" selected="0">
            <x v="151"/>
          </reference>
          <reference field="5" count="1">
            <x v="79"/>
          </reference>
        </references>
      </pivotArea>
    </format>
    <format dxfId="1855">
      <pivotArea dataOnly="0" labelOnly="1" outline="0" fieldPosition="0">
        <references count="2">
          <reference field="0" count="1" selected="0">
            <x v="152"/>
          </reference>
          <reference field="5" count="1">
            <x v="112"/>
          </reference>
        </references>
      </pivotArea>
    </format>
    <format dxfId="1854">
      <pivotArea dataOnly="0" labelOnly="1" outline="0" fieldPosition="0">
        <references count="2">
          <reference field="0" count="1" selected="0">
            <x v="153"/>
          </reference>
          <reference field="5" count="1">
            <x v="60"/>
          </reference>
        </references>
      </pivotArea>
    </format>
    <format dxfId="1853">
      <pivotArea dataOnly="0" labelOnly="1" outline="0" fieldPosition="0">
        <references count="2">
          <reference field="0" count="1" selected="0">
            <x v="154"/>
          </reference>
          <reference field="5" count="1">
            <x v="75"/>
          </reference>
        </references>
      </pivotArea>
    </format>
    <format dxfId="1852">
      <pivotArea dataOnly="0" labelOnly="1" outline="0" fieldPosition="0">
        <references count="2">
          <reference field="0" count="1" selected="0">
            <x v="155"/>
          </reference>
          <reference field="5" count="1">
            <x v="148"/>
          </reference>
        </references>
      </pivotArea>
    </format>
    <format dxfId="1851">
      <pivotArea dataOnly="0" labelOnly="1" outline="0" fieldPosition="0">
        <references count="2">
          <reference field="0" count="1" selected="0">
            <x v="156"/>
          </reference>
          <reference field="5" count="1">
            <x v="203"/>
          </reference>
        </references>
      </pivotArea>
    </format>
    <format dxfId="1850">
      <pivotArea dataOnly="0" labelOnly="1" outline="0" fieldPosition="0">
        <references count="2">
          <reference field="0" count="1" selected="0">
            <x v="157"/>
          </reference>
          <reference field="5" count="1">
            <x v="47"/>
          </reference>
        </references>
      </pivotArea>
    </format>
    <format dxfId="1849">
      <pivotArea dataOnly="0" labelOnly="1" outline="0" fieldPosition="0">
        <references count="2">
          <reference field="0" count="1" selected="0">
            <x v="158"/>
          </reference>
          <reference field="5" count="1">
            <x v="170"/>
          </reference>
        </references>
      </pivotArea>
    </format>
    <format dxfId="1848">
      <pivotArea dataOnly="0" labelOnly="1" outline="0" fieldPosition="0">
        <references count="2">
          <reference field="0" count="1" selected="0">
            <x v="159"/>
          </reference>
          <reference field="5" count="1">
            <x v="176"/>
          </reference>
        </references>
      </pivotArea>
    </format>
    <format dxfId="1847">
      <pivotArea dataOnly="0" labelOnly="1" outline="0" fieldPosition="0">
        <references count="2">
          <reference field="0" count="1" selected="0">
            <x v="160"/>
          </reference>
          <reference field="5" count="1">
            <x v="168"/>
          </reference>
        </references>
      </pivotArea>
    </format>
    <format dxfId="1846">
      <pivotArea dataOnly="0" labelOnly="1" outline="0" fieldPosition="0">
        <references count="2">
          <reference field="0" count="1" selected="0">
            <x v="161"/>
          </reference>
          <reference field="5" count="1">
            <x v="174"/>
          </reference>
        </references>
      </pivotArea>
    </format>
    <format dxfId="1845">
      <pivotArea dataOnly="0" labelOnly="1" outline="0" fieldPosition="0">
        <references count="2">
          <reference field="0" count="1" selected="0">
            <x v="162"/>
          </reference>
          <reference field="5" count="1">
            <x v="177"/>
          </reference>
        </references>
      </pivotArea>
    </format>
    <format dxfId="1844">
      <pivotArea dataOnly="0" labelOnly="1" outline="0" fieldPosition="0">
        <references count="2">
          <reference field="0" count="1" selected="0">
            <x v="163"/>
          </reference>
          <reference field="5" count="1">
            <x v="172"/>
          </reference>
        </references>
      </pivotArea>
    </format>
    <format dxfId="1843">
      <pivotArea dataOnly="0" labelOnly="1" outline="0" fieldPosition="0">
        <references count="2">
          <reference field="0" count="1" selected="0">
            <x v="164"/>
          </reference>
          <reference field="5" count="1">
            <x v="197"/>
          </reference>
        </references>
      </pivotArea>
    </format>
    <format dxfId="1842">
      <pivotArea dataOnly="0" labelOnly="1" outline="0" fieldPosition="0">
        <references count="2">
          <reference field="0" count="1" selected="0">
            <x v="165"/>
          </reference>
          <reference field="5" count="1">
            <x v="200"/>
          </reference>
        </references>
      </pivotArea>
    </format>
    <format dxfId="1841">
      <pivotArea dataOnly="0" labelOnly="1" outline="0" fieldPosition="0">
        <references count="2">
          <reference field="0" count="1" selected="0">
            <x v="166"/>
          </reference>
          <reference field="5" count="1">
            <x v="33"/>
          </reference>
        </references>
      </pivotArea>
    </format>
    <format dxfId="1840">
      <pivotArea dataOnly="0" labelOnly="1" outline="0" fieldPosition="0">
        <references count="2">
          <reference field="0" count="1" selected="0">
            <x v="167"/>
          </reference>
          <reference field="5" count="1">
            <x v="201"/>
          </reference>
        </references>
      </pivotArea>
    </format>
    <format dxfId="1839">
      <pivotArea dataOnly="0" labelOnly="1" outline="0" fieldPosition="0">
        <references count="2">
          <reference field="0" count="1" selected="0">
            <x v="168"/>
          </reference>
          <reference field="5" count="1">
            <x v="160"/>
          </reference>
        </references>
      </pivotArea>
    </format>
    <format dxfId="1838">
      <pivotArea dataOnly="0" labelOnly="1" outline="0" fieldPosition="0">
        <references count="2">
          <reference field="0" count="1" selected="0">
            <x v="169"/>
          </reference>
          <reference field="5" count="1">
            <x v="206"/>
          </reference>
        </references>
      </pivotArea>
    </format>
    <format dxfId="1837">
      <pivotArea dataOnly="0" labelOnly="1" outline="0" fieldPosition="0">
        <references count="2">
          <reference field="0" count="1" selected="0">
            <x v="170"/>
          </reference>
          <reference field="5" count="1">
            <x v="39"/>
          </reference>
        </references>
      </pivotArea>
    </format>
    <format dxfId="1836">
      <pivotArea dataOnly="0" labelOnly="1" outline="0" fieldPosition="0">
        <references count="2">
          <reference field="0" count="1" selected="0">
            <x v="171"/>
          </reference>
          <reference field="5" count="1">
            <x v="0"/>
          </reference>
        </references>
      </pivotArea>
    </format>
    <format dxfId="1835">
      <pivotArea dataOnly="0" labelOnly="1" outline="0" fieldPosition="0">
        <references count="2">
          <reference field="0" count="1" selected="0">
            <x v="172"/>
          </reference>
          <reference field="5" count="1">
            <x v="210"/>
          </reference>
        </references>
      </pivotArea>
    </format>
    <format dxfId="1834">
      <pivotArea dataOnly="0" labelOnly="1" outline="0" fieldPosition="0">
        <references count="2">
          <reference field="0" count="1" selected="0">
            <x v="173"/>
          </reference>
          <reference field="5" count="1">
            <x v="162"/>
          </reference>
        </references>
      </pivotArea>
    </format>
    <format dxfId="1833">
      <pivotArea dataOnly="0" labelOnly="1" outline="0" fieldPosition="0">
        <references count="2">
          <reference field="0" count="1" selected="0">
            <x v="174"/>
          </reference>
          <reference field="5" count="1">
            <x v="167"/>
          </reference>
        </references>
      </pivotArea>
    </format>
    <format dxfId="1832">
      <pivotArea dataOnly="0" labelOnly="1" outline="0" fieldPosition="0">
        <references count="2">
          <reference field="0" count="1" selected="0">
            <x v="175"/>
          </reference>
          <reference field="5" count="1">
            <x v="10"/>
          </reference>
        </references>
      </pivotArea>
    </format>
    <format dxfId="1831">
      <pivotArea dataOnly="0" labelOnly="1" outline="0" fieldPosition="0">
        <references count="2">
          <reference field="0" count="1" selected="0">
            <x v="176"/>
          </reference>
          <reference field="5" count="1">
            <x v="97"/>
          </reference>
        </references>
      </pivotArea>
    </format>
    <format dxfId="1830">
      <pivotArea dataOnly="0" labelOnly="1" outline="0" fieldPosition="0">
        <references count="2">
          <reference field="0" count="1" selected="0">
            <x v="177"/>
          </reference>
          <reference field="5" count="1">
            <x v="17"/>
          </reference>
        </references>
      </pivotArea>
    </format>
    <format dxfId="1829">
      <pivotArea dataOnly="0" labelOnly="1" outline="0" fieldPosition="0">
        <references count="2">
          <reference field="0" count="1" selected="0">
            <x v="178"/>
          </reference>
          <reference field="5" count="1">
            <x v="204"/>
          </reference>
        </references>
      </pivotArea>
    </format>
    <format dxfId="1828">
      <pivotArea dataOnly="0" labelOnly="1" outline="0" fieldPosition="0">
        <references count="2">
          <reference field="0" count="1" selected="0">
            <x v="179"/>
          </reference>
          <reference field="5" count="1">
            <x v="49"/>
          </reference>
        </references>
      </pivotArea>
    </format>
    <format dxfId="1827">
      <pivotArea dataOnly="0" labelOnly="1" outline="0" fieldPosition="0">
        <references count="2">
          <reference field="0" count="1" selected="0">
            <x v="180"/>
          </reference>
          <reference field="5" count="1">
            <x v="202"/>
          </reference>
        </references>
      </pivotArea>
    </format>
    <format dxfId="1826">
      <pivotArea dataOnly="0" labelOnly="1" outline="0" fieldPosition="0">
        <references count="2">
          <reference field="0" count="1" selected="0">
            <x v="181"/>
          </reference>
          <reference field="5" count="1">
            <x v="66"/>
          </reference>
        </references>
      </pivotArea>
    </format>
    <format dxfId="1825">
      <pivotArea dataOnly="0" labelOnly="1" outline="0" fieldPosition="0">
        <references count="2">
          <reference field="0" count="1" selected="0">
            <x v="182"/>
          </reference>
          <reference field="5" count="1">
            <x v="23"/>
          </reference>
        </references>
      </pivotArea>
    </format>
    <format dxfId="1824">
      <pivotArea dataOnly="0" labelOnly="1" outline="0" fieldPosition="0">
        <references count="2">
          <reference field="0" count="1" selected="0">
            <x v="183"/>
          </reference>
          <reference field="5" count="1">
            <x v="166"/>
          </reference>
        </references>
      </pivotArea>
    </format>
    <format dxfId="1823">
      <pivotArea dataOnly="0" labelOnly="1" outline="0" fieldPosition="0">
        <references count="2">
          <reference field="0" count="1" selected="0">
            <x v="184"/>
          </reference>
          <reference field="5" count="1">
            <x v="77"/>
          </reference>
        </references>
      </pivotArea>
    </format>
    <format dxfId="1822">
      <pivotArea dataOnly="0" labelOnly="1" outline="0" fieldPosition="0">
        <references count="2">
          <reference field="0" count="1" selected="0">
            <x v="185"/>
          </reference>
          <reference field="5" count="1">
            <x v="222"/>
          </reference>
        </references>
      </pivotArea>
    </format>
    <format dxfId="1821">
      <pivotArea dataOnly="0" labelOnly="1" outline="0" fieldPosition="0">
        <references count="2">
          <reference field="0" count="1" selected="0">
            <x v="186"/>
          </reference>
          <reference field="5" count="1">
            <x v="68"/>
          </reference>
        </references>
      </pivotArea>
    </format>
    <format dxfId="1820">
      <pivotArea dataOnly="0" labelOnly="1" outline="0" fieldPosition="0">
        <references count="2">
          <reference field="0" count="1" selected="0">
            <x v="187"/>
          </reference>
          <reference field="5" count="1">
            <x v="67"/>
          </reference>
        </references>
      </pivotArea>
    </format>
    <format dxfId="1819">
      <pivotArea dataOnly="0" labelOnly="1" outline="0" fieldPosition="0">
        <references count="2">
          <reference field="0" count="1" selected="0">
            <x v="188"/>
          </reference>
          <reference field="5" count="1">
            <x v="208"/>
          </reference>
        </references>
      </pivotArea>
    </format>
    <format dxfId="1818">
      <pivotArea dataOnly="0" labelOnly="1" outline="0" fieldPosition="0">
        <references count="2">
          <reference field="0" count="1" selected="0">
            <x v="189"/>
          </reference>
          <reference field="5" count="1">
            <x v="48"/>
          </reference>
        </references>
      </pivotArea>
    </format>
    <format dxfId="1817">
      <pivotArea dataOnly="0" labelOnly="1" outline="0" fieldPosition="0">
        <references count="2">
          <reference field="0" count="1" selected="0">
            <x v="190"/>
          </reference>
          <reference field="5" count="1">
            <x v="83"/>
          </reference>
        </references>
      </pivotArea>
    </format>
    <format dxfId="1816">
      <pivotArea dataOnly="0" labelOnly="1" outline="0" fieldPosition="0">
        <references count="2">
          <reference field="0" count="1" selected="0">
            <x v="191"/>
          </reference>
          <reference field="5" count="1">
            <x v="73"/>
          </reference>
        </references>
      </pivotArea>
    </format>
    <format dxfId="1815">
      <pivotArea dataOnly="0" labelOnly="1" outline="0" fieldPosition="0">
        <references count="2">
          <reference field="0" count="1" selected="0">
            <x v="192"/>
          </reference>
          <reference field="5" count="1">
            <x v="145"/>
          </reference>
        </references>
      </pivotArea>
    </format>
    <format dxfId="1814">
      <pivotArea dataOnly="0" labelOnly="1" outline="0" fieldPosition="0">
        <references count="2">
          <reference field="0" count="1" selected="0">
            <x v="193"/>
          </reference>
          <reference field="5" count="1">
            <x v="159"/>
          </reference>
        </references>
      </pivotArea>
    </format>
    <format dxfId="1813">
      <pivotArea dataOnly="0" labelOnly="1" outline="0" fieldPosition="0">
        <references count="2">
          <reference field="0" count="1" selected="0">
            <x v="194"/>
          </reference>
          <reference field="5" count="1">
            <x v="88"/>
          </reference>
        </references>
      </pivotArea>
    </format>
    <format dxfId="1812">
      <pivotArea dataOnly="0" labelOnly="1" outline="0" fieldPosition="0">
        <references count="2">
          <reference field="0" count="1" selected="0">
            <x v="195"/>
          </reference>
          <reference field="5" count="1">
            <x v="78"/>
          </reference>
        </references>
      </pivotArea>
    </format>
    <format dxfId="1811">
      <pivotArea dataOnly="0" labelOnly="1" outline="0" fieldPosition="0">
        <references count="2">
          <reference field="0" count="1" selected="0">
            <x v="196"/>
          </reference>
          <reference field="5" count="1">
            <x v="93"/>
          </reference>
        </references>
      </pivotArea>
    </format>
    <format dxfId="1810">
      <pivotArea dataOnly="0" labelOnly="1" outline="0" fieldPosition="0">
        <references count="2">
          <reference field="0" count="1" selected="0">
            <x v="197"/>
          </reference>
          <reference field="5" count="1">
            <x v="113"/>
          </reference>
        </references>
      </pivotArea>
    </format>
    <format dxfId="1809">
      <pivotArea dataOnly="0" labelOnly="1" outline="0" fieldPosition="0">
        <references count="2">
          <reference field="0" count="1" selected="0">
            <x v="198"/>
          </reference>
          <reference field="5" count="1">
            <x v="16"/>
          </reference>
        </references>
      </pivotArea>
    </format>
    <format dxfId="1808">
      <pivotArea dataOnly="0" labelOnly="1" outline="0" fieldPosition="0">
        <references count="2">
          <reference field="0" count="1" selected="0">
            <x v="199"/>
          </reference>
          <reference field="5" count="1">
            <x v="185"/>
          </reference>
        </references>
      </pivotArea>
    </format>
    <format dxfId="1807">
      <pivotArea dataOnly="0" labelOnly="1" outline="0" fieldPosition="0">
        <references count="2">
          <reference field="0" count="1" selected="0">
            <x v="200"/>
          </reference>
          <reference field="5" count="1">
            <x v="179"/>
          </reference>
        </references>
      </pivotArea>
    </format>
    <format dxfId="1806">
      <pivotArea dataOnly="0" labelOnly="1" outline="0" fieldPosition="0">
        <references count="2">
          <reference field="0" count="1" selected="0">
            <x v="201"/>
          </reference>
          <reference field="5" count="1">
            <x v="181"/>
          </reference>
        </references>
      </pivotArea>
    </format>
    <format dxfId="1805">
      <pivotArea dataOnly="0" labelOnly="1" outline="0" fieldPosition="0">
        <references count="2">
          <reference field="0" count="1" selected="0">
            <x v="202"/>
          </reference>
          <reference field="5" count="1">
            <x v="186"/>
          </reference>
        </references>
      </pivotArea>
    </format>
    <format dxfId="1804">
      <pivotArea dataOnly="0" labelOnly="1" outline="0" fieldPosition="0">
        <references count="2">
          <reference field="0" count="1" selected="0">
            <x v="203"/>
          </reference>
          <reference field="5" count="1">
            <x v="178"/>
          </reference>
        </references>
      </pivotArea>
    </format>
    <format dxfId="1803">
      <pivotArea dataOnly="0" labelOnly="1" outline="0" fieldPosition="0">
        <references count="2">
          <reference field="0" count="1" selected="0">
            <x v="204"/>
          </reference>
          <reference field="5" count="1">
            <x v="223"/>
          </reference>
        </references>
      </pivotArea>
    </format>
    <format dxfId="1802">
      <pivotArea dataOnly="0" labelOnly="1" outline="0" fieldPosition="0">
        <references count="2">
          <reference field="0" count="1" selected="0">
            <x v="205"/>
          </reference>
          <reference field="5" count="1">
            <x v="219"/>
          </reference>
        </references>
      </pivotArea>
    </format>
    <format dxfId="1801">
      <pivotArea dataOnly="0" labelOnly="1" outline="0" fieldPosition="0">
        <references count="2">
          <reference field="0" count="1" selected="0">
            <x v="206"/>
          </reference>
          <reference field="5" count="1">
            <x v="218"/>
          </reference>
        </references>
      </pivotArea>
    </format>
    <format dxfId="1800">
      <pivotArea dataOnly="0" labelOnly="1" outline="0" fieldPosition="0">
        <references count="2">
          <reference field="0" count="1" selected="0">
            <x v="207"/>
          </reference>
          <reference field="5" count="1">
            <x v="221"/>
          </reference>
        </references>
      </pivotArea>
    </format>
    <format dxfId="1799">
      <pivotArea dataOnly="0" labelOnly="1" outline="0" fieldPosition="0">
        <references count="2">
          <reference field="0" count="1" selected="0">
            <x v="208"/>
          </reference>
          <reference field="5" count="1">
            <x v="220"/>
          </reference>
        </references>
      </pivotArea>
    </format>
    <format dxfId="1798">
      <pivotArea dataOnly="0" labelOnly="1" outline="0" fieldPosition="0">
        <references count="2">
          <reference field="0" count="1" selected="0">
            <x v="209"/>
          </reference>
          <reference field="5" count="1">
            <x v="216"/>
          </reference>
        </references>
      </pivotArea>
    </format>
    <format dxfId="1797">
      <pivotArea dataOnly="0" labelOnly="1" outline="0" fieldPosition="0">
        <references count="2">
          <reference field="0" count="1" selected="0">
            <x v="210"/>
          </reference>
          <reference field="5" count="1">
            <x v="38"/>
          </reference>
        </references>
      </pivotArea>
    </format>
    <format dxfId="1796">
      <pivotArea dataOnly="0" labelOnly="1" outline="0" fieldPosition="0">
        <references count="2">
          <reference field="0" count="1" selected="0">
            <x v="211"/>
          </reference>
          <reference field="5" count="1">
            <x v="43"/>
          </reference>
        </references>
      </pivotArea>
    </format>
    <format dxfId="1795">
      <pivotArea dataOnly="0" labelOnly="1" outline="0" fieldPosition="0">
        <references count="2">
          <reference field="0" count="1" selected="0">
            <x v="212"/>
          </reference>
          <reference field="5" count="1">
            <x v="41"/>
          </reference>
        </references>
      </pivotArea>
    </format>
    <format dxfId="1794">
      <pivotArea dataOnly="0" labelOnly="1" outline="0" fieldPosition="0">
        <references count="2">
          <reference field="0" count="1" selected="0">
            <x v="213"/>
          </reference>
          <reference field="5" count="1">
            <x v="42"/>
          </reference>
        </references>
      </pivotArea>
    </format>
    <format dxfId="1793">
      <pivotArea dataOnly="0" labelOnly="1" outline="0" fieldPosition="0">
        <references count="2">
          <reference field="0" count="1" selected="0">
            <x v="214"/>
          </reference>
          <reference field="5" count="1">
            <x v="40"/>
          </reference>
        </references>
      </pivotArea>
    </format>
    <format dxfId="1792">
      <pivotArea dataOnly="0" labelOnly="1" outline="0" fieldPosition="0">
        <references count="2">
          <reference field="0" count="1" selected="0">
            <x v="215"/>
          </reference>
          <reference field="5" count="1">
            <x v="44"/>
          </reference>
        </references>
      </pivotArea>
    </format>
    <format dxfId="1791">
      <pivotArea dataOnly="0" labelOnly="1" outline="0" fieldPosition="0">
        <references count="2">
          <reference field="0" count="1" selected="0">
            <x v="216"/>
          </reference>
          <reference field="5" count="1">
            <x v="76"/>
          </reference>
        </references>
      </pivotArea>
    </format>
    <format dxfId="1790">
      <pivotArea dataOnly="0" labelOnly="1" outline="0" fieldPosition="0">
        <references count="2">
          <reference field="0" count="1" selected="0">
            <x v="217"/>
          </reference>
          <reference field="5" count="1">
            <x v="21"/>
          </reference>
        </references>
      </pivotArea>
    </format>
    <format dxfId="1789">
      <pivotArea dataOnly="0" labelOnly="1" outline="0" fieldPosition="0">
        <references count="2">
          <reference field="0" count="1" selected="0">
            <x v="218"/>
          </reference>
          <reference field="5" count="1">
            <x v="45"/>
          </reference>
        </references>
      </pivotArea>
    </format>
    <format dxfId="1788">
      <pivotArea dataOnly="0" labelOnly="1" outline="0" fieldPosition="0">
        <references count="2">
          <reference field="0" count="1" selected="0">
            <x v="219"/>
          </reference>
          <reference field="5" count="1">
            <x v="211"/>
          </reference>
        </references>
      </pivotArea>
    </format>
    <format dxfId="1787">
      <pivotArea dataOnly="0" labelOnly="1" outline="0" fieldPosition="0">
        <references count="2">
          <reference field="0" count="1" selected="0">
            <x v="220"/>
          </reference>
          <reference field="5" count="1">
            <x v="217"/>
          </reference>
        </references>
      </pivotArea>
    </format>
    <format dxfId="1786">
      <pivotArea dataOnly="0" labelOnly="1" outline="0" fieldPosition="0">
        <references count="2">
          <reference field="0" count="1" selected="0">
            <x v="221"/>
          </reference>
          <reference field="5" count="1">
            <x v="24"/>
          </reference>
        </references>
      </pivotArea>
    </format>
    <format dxfId="1785">
      <pivotArea dataOnly="0" labelOnly="1" outline="0" fieldPosition="0">
        <references count="2">
          <reference field="0" count="1" selected="0">
            <x v="222"/>
          </reference>
          <reference field="5" count="1">
            <x v="81"/>
          </reference>
        </references>
      </pivotArea>
    </format>
    <format dxfId="1784">
      <pivotArea dataOnly="0" labelOnly="1" outline="0" fieldPosition="0">
        <references count="2">
          <reference field="0" count="1" selected="0">
            <x v="223"/>
          </reference>
          <reference field="5" count="1">
            <x v="194"/>
          </reference>
        </references>
      </pivotArea>
    </format>
    <format dxfId="1783">
      <pivotArea field="0" type="button" dataOnly="0" labelOnly="1" outline="0" axis="axisRow" fieldPosition="0"/>
    </format>
    <format dxfId="1782">
      <pivotArea field="5" type="button" dataOnly="0" labelOnly="1" outline="0" axis="axisRow" fieldPosition="1"/>
    </format>
    <format dxfId="178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780">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779">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778">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777">
      <pivotArea dataOnly="0" labelOnly="1" outline="0" fieldPosition="0">
        <references count="1">
          <reference field="0" count="24">
            <x v="200"/>
            <x v="201"/>
            <x v="202"/>
            <x v="203"/>
            <x v="204"/>
            <x v="205"/>
            <x v="206"/>
            <x v="207"/>
            <x v="208"/>
            <x v="209"/>
            <x v="210"/>
            <x v="211"/>
            <x v="212"/>
            <x v="213"/>
            <x v="214"/>
            <x v="215"/>
            <x v="216"/>
            <x v="217"/>
            <x v="218"/>
            <x v="219"/>
            <x v="220"/>
            <x v="221"/>
            <x v="222"/>
            <x v="223"/>
          </reference>
        </references>
      </pivotArea>
    </format>
    <format dxfId="1776">
      <pivotArea dataOnly="0" labelOnly="1" outline="0" fieldPosition="0">
        <references count="2">
          <reference field="0" count="1" selected="0">
            <x v="0"/>
          </reference>
          <reference field="5" count="1">
            <x v="2"/>
          </reference>
        </references>
      </pivotArea>
    </format>
    <format dxfId="1775">
      <pivotArea dataOnly="0" labelOnly="1" outline="0" fieldPosition="0">
        <references count="2">
          <reference field="0" count="1" selected="0">
            <x v="1"/>
          </reference>
          <reference field="5" count="1">
            <x v="134"/>
          </reference>
        </references>
      </pivotArea>
    </format>
    <format dxfId="1774">
      <pivotArea dataOnly="0" labelOnly="1" outline="0" fieldPosition="0">
        <references count="2">
          <reference field="0" count="1" selected="0">
            <x v="2"/>
          </reference>
          <reference field="5" count="1">
            <x v="65"/>
          </reference>
        </references>
      </pivotArea>
    </format>
    <format dxfId="1773">
      <pivotArea dataOnly="0" labelOnly="1" outline="0" fieldPosition="0">
        <references count="2">
          <reference field="0" count="1" selected="0">
            <x v="3"/>
          </reference>
          <reference field="5" count="1">
            <x v="123"/>
          </reference>
        </references>
      </pivotArea>
    </format>
    <format dxfId="1772">
      <pivotArea dataOnly="0" labelOnly="1" outline="0" fieldPosition="0">
        <references count="2">
          <reference field="0" count="1" selected="0">
            <x v="4"/>
          </reference>
          <reference field="5" count="1">
            <x v="6"/>
          </reference>
        </references>
      </pivotArea>
    </format>
    <format dxfId="1771">
      <pivotArea dataOnly="0" labelOnly="1" outline="0" fieldPosition="0">
        <references count="2">
          <reference field="0" count="1" selected="0">
            <x v="5"/>
          </reference>
          <reference field="5" count="1">
            <x v="135"/>
          </reference>
        </references>
      </pivotArea>
    </format>
    <format dxfId="1770">
      <pivotArea dataOnly="0" labelOnly="1" outline="0" fieldPosition="0">
        <references count="2">
          <reference field="0" count="1" selected="0">
            <x v="6"/>
          </reference>
          <reference field="5" count="1">
            <x v="140"/>
          </reference>
        </references>
      </pivotArea>
    </format>
    <format dxfId="1769">
      <pivotArea dataOnly="0" labelOnly="1" outline="0" fieldPosition="0">
        <references count="2">
          <reference field="0" count="1" selected="0">
            <x v="7"/>
          </reference>
          <reference field="5" count="1">
            <x v="62"/>
          </reference>
        </references>
      </pivotArea>
    </format>
    <format dxfId="1768">
      <pivotArea dataOnly="0" labelOnly="1" outline="0" fieldPosition="0">
        <references count="2">
          <reference field="0" count="1" selected="0">
            <x v="8"/>
          </reference>
          <reference field="5" count="1">
            <x v="121"/>
          </reference>
        </references>
      </pivotArea>
    </format>
    <format dxfId="1767">
      <pivotArea dataOnly="0" labelOnly="1" outline="0" fieldPosition="0">
        <references count="2">
          <reference field="0" count="1" selected="0">
            <x v="9"/>
          </reference>
          <reference field="5" count="1">
            <x v="141"/>
          </reference>
        </references>
      </pivotArea>
    </format>
    <format dxfId="1766">
      <pivotArea dataOnly="0" labelOnly="1" outline="0" fieldPosition="0">
        <references count="2">
          <reference field="0" count="1" selected="0">
            <x v="10"/>
          </reference>
          <reference field="5" count="1">
            <x v="120"/>
          </reference>
        </references>
      </pivotArea>
    </format>
    <format dxfId="1765">
      <pivotArea dataOnly="0" labelOnly="1" outline="0" fieldPosition="0">
        <references count="2">
          <reference field="0" count="1" selected="0">
            <x v="11"/>
          </reference>
          <reference field="5" count="1">
            <x v="139"/>
          </reference>
        </references>
      </pivotArea>
    </format>
    <format dxfId="1764">
      <pivotArea dataOnly="0" labelOnly="1" outline="0" fieldPosition="0">
        <references count="2">
          <reference field="0" count="1" selected="0">
            <x v="12"/>
          </reference>
          <reference field="5" count="1">
            <x v="132"/>
          </reference>
        </references>
      </pivotArea>
    </format>
    <format dxfId="1763">
      <pivotArea dataOnly="0" labelOnly="1" outline="0" fieldPosition="0">
        <references count="2">
          <reference field="0" count="1" selected="0">
            <x v="13"/>
          </reference>
          <reference field="5" count="1">
            <x v="63"/>
          </reference>
        </references>
      </pivotArea>
    </format>
    <format dxfId="1762">
      <pivotArea dataOnly="0" labelOnly="1" outline="0" fieldPosition="0">
        <references count="2">
          <reference field="0" count="1" selected="0">
            <x v="14"/>
          </reference>
          <reference field="5" count="1">
            <x v="64"/>
          </reference>
        </references>
      </pivotArea>
    </format>
    <format dxfId="1761">
      <pivotArea dataOnly="0" labelOnly="1" outline="0" fieldPosition="0">
        <references count="2">
          <reference field="0" count="1" selected="0">
            <x v="15"/>
          </reference>
          <reference field="5" count="1">
            <x v="3"/>
          </reference>
        </references>
      </pivotArea>
    </format>
    <format dxfId="1760">
      <pivotArea dataOnly="0" labelOnly="1" outline="0" fieldPosition="0">
        <references count="2">
          <reference field="0" count="1" selected="0">
            <x v="16"/>
          </reference>
          <reference field="5" count="1">
            <x v="124"/>
          </reference>
        </references>
      </pivotArea>
    </format>
    <format dxfId="1759">
      <pivotArea dataOnly="0" labelOnly="1" outline="0" fieldPosition="0">
        <references count="2">
          <reference field="0" count="1" selected="0">
            <x v="17"/>
          </reference>
          <reference field="5" count="1">
            <x v="125"/>
          </reference>
        </references>
      </pivotArea>
    </format>
    <format dxfId="1758">
      <pivotArea dataOnly="0" labelOnly="1" outline="0" fieldPosition="0">
        <references count="2">
          <reference field="0" count="1" selected="0">
            <x v="18"/>
          </reference>
          <reference field="5" count="1">
            <x v="53"/>
          </reference>
        </references>
      </pivotArea>
    </format>
    <format dxfId="1757">
      <pivotArea dataOnly="0" labelOnly="1" outline="0" fieldPosition="0">
        <references count="2">
          <reference field="0" count="1" selected="0">
            <x v="19"/>
          </reference>
          <reference field="5" count="1">
            <x v="51"/>
          </reference>
        </references>
      </pivotArea>
    </format>
    <format dxfId="1756">
      <pivotArea dataOnly="0" labelOnly="1" outline="0" fieldPosition="0">
        <references count="2">
          <reference field="0" count="1" selected="0">
            <x v="20"/>
          </reference>
          <reference field="5" count="1">
            <x v="163"/>
          </reference>
        </references>
      </pivotArea>
    </format>
    <format dxfId="1755">
      <pivotArea dataOnly="0" labelOnly="1" outline="0" fieldPosition="0">
        <references count="2">
          <reference field="0" count="1" selected="0">
            <x v="21"/>
          </reference>
          <reference field="5" count="1">
            <x v="133"/>
          </reference>
        </references>
      </pivotArea>
    </format>
    <format dxfId="1754">
      <pivotArea dataOnly="0" labelOnly="1" outline="0" fieldPosition="0">
        <references count="2">
          <reference field="0" count="1" selected="0">
            <x v="22"/>
          </reference>
          <reference field="5" count="1">
            <x v="126"/>
          </reference>
        </references>
      </pivotArea>
    </format>
    <format dxfId="1753">
      <pivotArea dataOnly="0" labelOnly="1" outline="0" fieldPosition="0">
        <references count="2">
          <reference field="0" count="1" selected="0">
            <x v="23"/>
          </reference>
          <reference field="5" count="1">
            <x v="131"/>
          </reference>
        </references>
      </pivotArea>
    </format>
    <format dxfId="1752">
      <pivotArea dataOnly="0" labelOnly="1" outline="0" fieldPosition="0">
        <references count="2">
          <reference field="0" count="1" selected="0">
            <x v="24"/>
          </reference>
          <reference field="5" count="1">
            <x v="5"/>
          </reference>
        </references>
      </pivotArea>
    </format>
    <format dxfId="1751">
      <pivotArea dataOnly="0" labelOnly="1" outline="0" fieldPosition="0">
        <references count="2">
          <reference field="0" count="1" selected="0">
            <x v="25"/>
          </reference>
          <reference field="5" count="1">
            <x v="129"/>
          </reference>
        </references>
      </pivotArea>
    </format>
    <format dxfId="1750">
      <pivotArea dataOnly="0" labelOnly="1" outline="0" fieldPosition="0">
        <references count="2">
          <reference field="0" count="1" selected="0">
            <x v="26"/>
          </reference>
          <reference field="5" count="1">
            <x v="52"/>
          </reference>
        </references>
      </pivotArea>
    </format>
    <format dxfId="1749">
      <pivotArea dataOnly="0" labelOnly="1" outline="0" fieldPosition="0">
        <references count="2">
          <reference field="0" count="1" selected="0">
            <x v="27"/>
          </reference>
          <reference field="5" count="1">
            <x v="54"/>
          </reference>
        </references>
      </pivotArea>
    </format>
    <format dxfId="1748">
      <pivotArea dataOnly="0" labelOnly="1" outline="0" fieldPosition="0">
        <references count="2">
          <reference field="0" count="1" selected="0">
            <x v="28"/>
          </reference>
          <reference field="5" count="1">
            <x v="144"/>
          </reference>
        </references>
      </pivotArea>
    </format>
    <format dxfId="1747">
      <pivotArea dataOnly="0" labelOnly="1" outline="0" fieldPosition="0">
        <references count="2">
          <reference field="0" count="1" selected="0">
            <x v="29"/>
          </reference>
          <reference field="5" count="1">
            <x v="143"/>
          </reference>
        </references>
      </pivotArea>
    </format>
    <format dxfId="1746">
      <pivotArea dataOnly="0" labelOnly="1" outline="0" fieldPosition="0">
        <references count="2">
          <reference field="0" count="1" selected="0">
            <x v="30"/>
          </reference>
          <reference field="5" count="1">
            <x v="55"/>
          </reference>
        </references>
      </pivotArea>
    </format>
    <format dxfId="1745">
      <pivotArea dataOnly="0" labelOnly="1" outline="0" fieldPosition="0">
        <references count="2">
          <reference field="0" count="1" selected="0">
            <x v="31"/>
          </reference>
          <reference field="5" count="1">
            <x v="56"/>
          </reference>
        </references>
      </pivotArea>
    </format>
    <format dxfId="1744">
      <pivotArea dataOnly="0" labelOnly="1" outline="0" fieldPosition="0">
        <references count="2">
          <reference field="0" count="1" selected="0">
            <x v="32"/>
          </reference>
          <reference field="5" count="1">
            <x v="138"/>
          </reference>
        </references>
      </pivotArea>
    </format>
    <format dxfId="1743">
      <pivotArea dataOnly="0" labelOnly="1" outline="0" fieldPosition="0">
        <references count="2">
          <reference field="0" count="1" selected="0">
            <x v="33"/>
          </reference>
          <reference field="5" count="1">
            <x v="127"/>
          </reference>
        </references>
      </pivotArea>
    </format>
    <format dxfId="1742">
      <pivotArea dataOnly="0" labelOnly="1" outline="0" fieldPosition="0">
        <references count="2">
          <reference field="0" count="1" selected="0">
            <x v="34"/>
          </reference>
          <reference field="5" count="1">
            <x v="142"/>
          </reference>
        </references>
      </pivotArea>
    </format>
    <format dxfId="1741">
      <pivotArea dataOnly="0" labelOnly="1" outline="0" fieldPosition="0">
        <references count="2">
          <reference field="0" count="1" selected="0">
            <x v="35"/>
          </reference>
          <reference field="5" count="1">
            <x v="4"/>
          </reference>
        </references>
      </pivotArea>
    </format>
    <format dxfId="1740">
      <pivotArea dataOnly="0" labelOnly="1" outline="0" fieldPosition="0">
        <references count="2">
          <reference field="0" count="1" selected="0">
            <x v="36"/>
          </reference>
          <reference field="5" count="1">
            <x v="128"/>
          </reference>
        </references>
      </pivotArea>
    </format>
    <format dxfId="1739">
      <pivotArea dataOnly="0" labelOnly="1" outline="0" fieldPosition="0">
        <references count="2">
          <reference field="0" count="1" selected="0">
            <x v="37"/>
          </reference>
          <reference field="5" count="1">
            <x v="136"/>
          </reference>
        </references>
      </pivotArea>
    </format>
    <format dxfId="1738">
      <pivotArea dataOnly="0" labelOnly="1" outline="0" fieldPosition="0">
        <references count="2">
          <reference field="0" count="1" selected="0">
            <x v="38"/>
          </reference>
          <reference field="5" count="1">
            <x v="137"/>
          </reference>
        </references>
      </pivotArea>
    </format>
    <format dxfId="1737">
      <pivotArea dataOnly="0" labelOnly="1" outline="0" fieldPosition="0">
        <references count="2">
          <reference field="0" count="1" selected="0">
            <x v="39"/>
          </reference>
          <reference field="5" count="1">
            <x v="122"/>
          </reference>
        </references>
      </pivotArea>
    </format>
    <format dxfId="1736">
      <pivotArea dataOnly="0" labelOnly="1" outline="0" fieldPosition="0">
        <references count="2">
          <reference field="0" count="1" selected="0">
            <x v="40"/>
          </reference>
          <reference field="5" count="1">
            <x v="130"/>
          </reference>
        </references>
      </pivotArea>
    </format>
    <format dxfId="1735">
      <pivotArea dataOnly="0" labelOnly="1" outline="0" fieldPosition="0">
        <references count="2">
          <reference field="0" count="1" selected="0">
            <x v="41"/>
          </reference>
          <reference field="5" count="1">
            <x v="35"/>
          </reference>
        </references>
      </pivotArea>
    </format>
    <format dxfId="1734">
      <pivotArea dataOnly="0" labelOnly="1" outline="0" fieldPosition="0">
        <references count="2">
          <reference field="0" count="1" selected="0">
            <x v="42"/>
          </reference>
          <reference field="5" count="1">
            <x v="198"/>
          </reference>
        </references>
      </pivotArea>
    </format>
    <format dxfId="1733">
      <pivotArea dataOnly="0" labelOnly="1" outline="0" fieldPosition="0">
        <references count="2">
          <reference field="0" count="1" selected="0">
            <x v="43"/>
          </reference>
          <reference field="5" count="1">
            <x v="111"/>
          </reference>
        </references>
      </pivotArea>
    </format>
    <format dxfId="1732">
      <pivotArea dataOnly="0" labelOnly="1" outline="0" fieldPosition="0">
        <references count="2">
          <reference field="0" count="1" selected="0">
            <x v="44"/>
          </reference>
          <reference field="5" count="1">
            <x v="214"/>
          </reference>
        </references>
      </pivotArea>
    </format>
    <format dxfId="1731">
      <pivotArea dataOnly="0" labelOnly="1" outline="0" fieldPosition="0">
        <references count="2">
          <reference field="0" count="1" selected="0">
            <x v="45"/>
          </reference>
          <reference field="5" count="1">
            <x v="104"/>
          </reference>
        </references>
      </pivotArea>
    </format>
    <format dxfId="1730">
      <pivotArea dataOnly="0" labelOnly="1" outline="0" fieldPosition="0">
        <references count="2">
          <reference field="0" count="1" selected="0">
            <x v="46"/>
          </reference>
          <reference field="5" count="1">
            <x v="199"/>
          </reference>
        </references>
      </pivotArea>
    </format>
    <format dxfId="1729">
      <pivotArea dataOnly="0" labelOnly="1" outline="0" fieldPosition="0">
        <references count="2">
          <reference field="0" count="1" selected="0">
            <x v="47"/>
          </reference>
          <reference field="5" count="1">
            <x v="190"/>
          </reference>
        </references>
      </pivotArea>
    </format>
    <format dxfId="1728">
      <pivotArea dataOnly="0" labelOnly="1" outline="0" fieldPosition="0">
        <references count="2">
          <reference field="0" count="1" selected="0">
            <x v="48"/>
          </reference>
          <reference field="5" count="1">
            <x v="146"/>
          </reference>
        </references>
      </pivotArea>
    </format>
    <format dxfId="1727">
      <pivotArea dataOnly="0" labelOnly="1" outline="0" fieldPosition="0">
        <references count="2">
          <reference field="0" count="1" selected="0">
            <x v="49"/>
          </reference>
          <reference field="5" count="1">
            <x v="102"/>
          </reference>
        </references>
      </pivotArea>
    </format>
    <format dxfId="1726">
      <pivotArea dataOnly="0" labelOnly="1" outline="0" fieldPosition="0">
        <references count="2">
          <reference field="0" count="1" selected="0">
            <x v="50"/>
          </reference>
          <reference field="5" count="1">
            <x v="188"/>
          </reference>
        </references>
      </pivotArea>
    </format>
    <format dxfId="1725">
      <pivotArea dataOnly="0" labelOnly="1" outline="0" fieldPosition="0">
        <references count="2">
          <reference field="0" count="1" selected="0">
            <x v="51"/>
          </reference>
          <reference field="5" count="1">
            <x v="103"/>
          </reference>
        </references>
      </pivotArea>
    </format>
    <format dxfId="1724">
      <pivotArea dataOnly="0" labelOnly="1" outline="0" fieldPosition="0">
        <references count="2">
          <reference field="0" count="1" selected="0">
            <x v="52"/>
          </reference>
          <reference field="5" count="1">
            <x v="69"/>
          </reference>
        </references>
      </pivotArea>
    </format>
    <format dxfId="1723">
      <pivotArea dataOnly="0" labelOnly="1" outline="0" fieldPosition="0">
        <references count="2">
          <reference field="0" count="1" selected="0">
            <x v="53"/>
          </reference>
          <reference field="5" count="1">
            <x v="192"/>
          </reference>
        </references>
      </pivotArea>
    </format>
    <format dxfId="1722">
      <pivotArea dataOnly="0" labelOnly="1" outline="0" fieldPosition="0">
        <references count="2">
          <reference field="0" count="1" selected="0">
            <x v="54"/>
          </reference>
          <reference field="5" count="1">
            <x v="70"/>
          </reference>
        </references>
      </pivotArea>
    </format>
    <format dxfId="1721">
      <pivotArea dataOnly="0" labelOnly="1" outline="0" fieldPosition="0">
        <references count="2">
          <reference field="0" count="1" selected="0">
            <x v="55"/>
          </reference>
          <reference field="5" count="1">
            <x v="100"/>
          </reference>
        </references>
      </pivotArea>
    </format>
    <format dxfId="1720">
      <pivotArea dataOnly="0" labelOnly="1" outline="0" fieldPosition="0">
        <references count="2">
          <reference field="0" count="1" selected="0">
            <x v="56"/>
          </reference>
          <reference field="5" count="1">
            <x v="191"/>
          </reference>
        </references>
      </pivotArea>
    </format>
    <format dxfId="1719">
      <pivotArea dataOnly="0" labelOnly="1" outline="0" fieldPosition="0">
        <references count="2">
          <reference field="0" count="1" selected="0">
            <x v="57"/>
          </reference>
          <reference field="5" count="1">
            <x v="71"/>
          </reference>
        </references>
      </pivotArea>
    </format>
    <format dxfId="1718">
      <pivotArea dataOnly="0" labelOnly="1" outline="0" fieldPosition="0">
        <references count="2">
          <reference field="0" count="1" selected="0">
            <x v="58"/>
          </reference>
          <reference field="5" count="1">
            <x v="101"/>
          </reference>
        </references>
      </pivotArea>
    </format>
    <format dxfId="1717">
      <pivotArea dataOnly="0" labelOnly="1" outline="0" fieldPosition="0">
        <references count="2">
          <reference field="0" count="1" selected="0">
            <x v="59"/>
          </reference>
          <reference field="5" count="1">
            <x v="195"/>
          </reference>
        </references>
      </pivotArea>
    </format>
    <format dxfId="1716">
      <pivotArea dataOnly="0" labelOnly="1" outline="0" fieldPosition="0">
        <references count="2">
          <reference field="0" count="1" selected="0">
            <x v="60"/>
          </reference>
          <reference field="5" count="1">
            <x v="107"/>
          </reference>
        </references>
      </pivotArea>
    </format>
    <format dxfId="1715">
      <pivotArea dataOnly="0" labelOnly="1" outline="0" fieldPosition="0">
        <references count="2">
          <reference field="0" count="1" selected="0">
            <x v="61"/>
          </reference>
          <reference field="5" count="1">
            <x v="118"/>
          </reference>
        </references>
      </pivotArea>
    </format>
    <format dxfId="1714">
      <pivotArea dataOnly="0" labelOnly="1" outline="0" fieldPosition="0">
        <references count="2">
          <reference field="0" count="1" selected="0">
            <x v="62"/>
          </reference>
          <reference field="5" count="1">
            <x v="193"/>
          </reference>
        </references>
      </pivotArea>
    </format>
    <format dxfId="1713">
      <pivotArea dataOnly="0" labelOnly="1" outline="0" fieldPosition="0">
        <references count="2">
          <reference field="0" count="1" selected="0">
            <x v="63"/>
          </reference>
          <reference field="5" count="1">
            <x v="80"/>
          </reference>
        </references>
      </pivotArea>
    </format>
    <format dxfId="1712">
      <pivotArea dataOnly="0" labelOnly="1" outline="0" fieldPosition="0">
        <references count="2">
          <reference field="0" count="1" selected="0">
            <x v="64"/>
          </reference>
          <reference field="5" count="1">
            <x v="196"/>
          </reference>
        </references>
      </pivotArea>
    </format>
    <format dxfId="1711">
      <pivotArea dataOnly="0" labelOnly="1" outline="0" fieldPosition="0">
        <references count="2">
          <reference field="0" count="1" selected="0">
            <x v="65"/>
          </reference>
          <reference field="5" count="1">
            <x v="108"/>
          </reference>
        </references>
      </pivotArea>
    </format>
    <format dxfId="1710">
      <pivotArea dataOnly="0" labelOnly="1" outline="0" fieldPosition="0">
        <references count="2">
          <reference field="0" count="1" selected="0">
            <x v="66"/>
          </reference>
          <reference field="5" count="1">
            <x v="119"/>
          </reference>
        </references>
      </pivotArea>
    </format>
    <format dxfId="1709">
      <pivotArea dataOnly="0" labelOnly="1" outline="0" fieldPosition="0">
        <references count="2">
          <reference field="0" count="1" selected="0">
            <x v="67"/>
          </reference>
          <reference field="5" count="1">
            <x v="84"/>
          </reference>
        </references>
      </pivotArea>
    </format>
    <format dxfId="1708">
      <pivotArea dataOnly="0" labelOnly="1" outline="0" fieldPosition="0">
        <references count="2">
          <reference field="0" count="1" selected="0">
            <x v="68"/>
          </reference>
          <reference field="5" count="1">
            <x v="189"/>
          </reference>
        </references>
      </pivotArea>
    </format>
    <format dxfId="1707">
      <pivotArea dataOnly="0" labelOnly="1" outline="0" fieldPosition="0">
        <references count="2">
          <reference field="0" count="1" selected="0">
            <x v="69"/>
          </reference>
          <reference field="5" count="1">
            <x v="94"/>
          </reference>
        </references>
      </pivotArea>
    </format>
    <format dxfId="1706">
      <pivotArea dataOnly="0" labelOnly="1" outline="0" fieldPosition="0">
        <references count="2">
          <reference field="0" count="1" selected="0">
            <x v="70"/>
          </reference>
          <reference field="5" count="1">
            <x v="106"/>
          </reference>
        </references>
      </pivotArea>
    </format>
    <format dxfId="1705">
      <pivotArea dataOnly="0" labelOnly="1" outline="0" fieldPosition="0">
        <references count="2">
          <reference field="0" count="1" selected="0">
            <x v="71"/>
          </reference>
          <reference field="5" count="1">
            <x v="99"/>
          </reference>
        </references>
      </pivotArea>
    </format>
    <format dxfId="1704">
      <pivotArea dataOnly="0" labelOnly="1" outline="0" fieldPosition="0">
        <references count="2">
          <reference field="0" count="1" selected="0">
            <x v="72"/>
          </reference>
          <reference field="5" count="1">
            <x v="147"/>
          </reference>
        </references>
      </pivotArea>
    </format>
    <format dxfId="1703">
      <pivotArea dataOnly="0" labelOnly="1" outline="0" fieldPosition="0">
        <references count="2">
          <reference field="0" count="1" selected="0">
            <x v="73"/>
          </reference>
          <reference field="5" count="1">
            <x v="86"/>
          </reference>
        </references>
      </pivotArea>
    </format>
    <format dxfId="1702">
      <pivotArea dataOnly="0" labelOnly="1" outline="0" fieldPosition="0">
        <references count="2">
          <reference field="0" count="1" selected="0">
            <x v="74"/>
          </reference>
          <reference field="5" count="1">
            <x v="151"/>
          </reference>
        </references>
      </pivotArea>
    </format>
    <format dxfId="1701">
      <pivotArea dataOnly="0" labelOnly="1" outline="0" fieldPosition="0">
        <references count="2">
          <reference field="0" count="1" selected="0">
            <x v="75"/>
          </reference>
          <reference field="5" count="1">
            <x v="105"/>
          </reference>
        </references>
      </pivotArea>
    </format>
    <format dxfId="1700">
      <pivotArea dataOnly="0" labelOnly="1" outline="0" fieldPosition="0">
        <references count="2">
          <reference field="0" count="1" selected="0">
            <x v="76"/>
          </reference>
          <reference field="5" count="1">
            <x v="157"/>
          </reference>
        </references>
      </pivotArea>
    </format>
    <format dxfId="1699">
      <pivotArea dataOnly="0" labelOnly="1" outline="0" fieldPosition="0">
        <references count="2">
          <reference field="0" count="1" selected="0">
            <x v="77"/>
          </reference>
          <reference field="5" count="1">
            <x v="96"/>
          </reference>
        </references>
      </pivotArea>
    </format>
    <format dxfId="1698">
      <pivotArea dataOnly="0" labelOnly="1" outline="0" fieldPosition="0">
        <references count="2">
          <reference field="0" count="1" selected="0">
            <x v="78"/>
          </reference>
          <reference field="5" count="1">
            <x v="152"/>
          </reference>
        </references>
      </pivotArea>
    </format>
    <format dxfId="1697">
      <pivotArea dataOnly="0" labelOnly="1" outline="0" fieldPosition="0">
        <references count="2">
          <reference field="0" count="1" selected="0">
            <x v="79"/>
          </reference>
          <reference field="5" count="1">
            <x v="8"/>
          </reference>
        </references>
      </pivotArea>
    </format>
    <format dxfId="1696">
      <pivotArea dataOnly="0" labelOnly="1" outline="0" fieldPosition="0">
        <references count="2">
          <reference field="0" count="1" selected="0">
            <x v="80"/>
          </reference>
          <reference field="5" count="1">
            <x v="9"/>
          </reference>
        </references>
      </pivotArea>
    </format>
    <format dxfId="1695">
      <pivotArea dataOnly="0" labelOnly="1" outline="0" fieldPosition="0">
        <references count="2">
          <reference field="0" count="1" selected="0">
            <x v="81"/>
          </reference>
          <reference field="5" count="1">
            <x v="155"/>
          </reference>
        </references>
      </pivotArea>
    </format>
    <format dxfId="1694">
      <pivotArea dataOnly="0" labelOnly="1" outline="0" fieldPosition="0">
        <references count="2">
          <reference field="0" count="1" selected="0">
            <x v="82"/>
          </reference>
          <reference field="5" count="1">
            <x v="156"/>
          </reference>
        </references>
      </pivotArea>
    </format>
    <format dxfId="1693">
      <pivotArea dataOnly="0" labelOnly="1" outline="0" fieldPosition="0">
        <references count="2">
          <reference field="0" count="1" selected="0">
            <x v="83"/>
          </reference>
          <reference field="5" count="1">
            <x v="74"/>
          </reference>
        </references>
      </pivotArea>
    </format>
    <format dxfId="1692">
      <pivotArea dataOnly="0" labelOnly="1" outline="0" fieldPosition="0">
        <references count="2">
          <reference field="0" count="1" selected="0">
            <x v="84"/>
          </reference>
          <reference field="5" count="1">
            <x v="154"/>
          </reference>
        </references>
      </pivotArea>
    </format>
    <format dxfId="1691">
      <pivotArea dataOnly="0" labelOnly="1" outline="0" fieldPosition="0">
        <references count="2">
          <reference field="0" count="1" selected="0">
            <x v="85"/>
          </reference>
          <reference field="5" count="1">
            <x v="95"/>
          </reference>
        </references>
      </pivotArea>
    </format>
    <format dxfId="1690">
      <pivotArea dataOnly="0" labelOnly="1" outline="0" fieldPosition="0">
        <references count="2">
          <reference field="0" count="1" selected="0">
            <x v="86"/>
          </reference>
          <reference field="5" count="1">
            <x v="150"/>
          </reference>
        </references>
      </pivotArea>
    </format>
    <format dxfId="1689">
      <pivotArea dataOnly="0" labelOnly="1" outline="0" fieldPosition="0">
        <references count="2">
          <reference field="0" count="1" selected="0">
            <x v="87"/>
          </reference>
          <reference field="5" count="1">
            <x v="13"/>
          </reference>
        </references>
      </pivotArea>
    </format>
    <format dxfId="1688">
      <pivotArea dataOnly="0" labelOnly="1" outline="0" fieldPosition="0">
        <references count="2">
          <reference field="0" count="1" selected="0">
            <x v="88"/>
          </reference>
          <reference field="5" count="1">
            <x v="12"/>
          </reference>
        </references>
      </pivotArea>
    </format>
    <format dxfId="1687">
      <pivotArea dataOnly="0" labelOnly="1" outline="0" fieldPosition="0">
        <references count="2">
          <reference field="0" count="1" selected="0">
            <x v="89"/>
          </reference>
          <reference field="5" count="1">
            <x v="15"/>
          </reference>
        </references>
      </pivotArea>
    </format>
    <format dxfId="1686">
      <pivotArea dataOnly="0" labelOnly="1" outline="0" fieldPosition="0">
        <references count="2">
          <reference field="0" count="1" selected="0">
            <x v="90"/>
          </reference>
          <reference field="5" count="1">
            <x v="14"/>
          </reference>
        </references>
      </pivotArea>
    </format>
    <format dxfId="1685">
      <pivotArea dataOnly="0" labelOnly="1" outline="0" fieldPosition="0">
        <references count="2">
          <reference field="0" count="1" selected="0">
            <x v="91"/>
          </reference>
          <reference field="5" count="1">
            <x v="165"/>
          </reference>
        </references>
      </pivotArea>
    </format>
    <format dxfId="1684">
      <pivotArea dataOnly="0" labelOnly="1" outline="0" fieldPosition="0">
        <references count="2">
          <reference field="0" count="1" selected="0">
            <x v="92"/>
          </reference>
          <reference field="5" count="1">
            <x v="85"/>
          </reference>
        </references>
      </pivotArea>
    </format>
    <format dxfId="1683">
      <pivotArea dataOnly="0" labelOnly="1" outline="0" fieldPosition="0">
        <references count="2">
          <reference field="0" count="1" selected="0">
            <x v="93"/>
          </reference>
          <reference field="5" count="1">
            <x v="209"/>
          </reference>
        </references>
      </pivotArea>
    </format>
    <format dxfId="1682">
      <pivotArea dataOnly="0" labelOnly="1" outline="0" fieldPosition="0">
        <references count="2">
          <reference field="0" count="1" selected="0">
            <x v="94"/>
          </reference>
          <reference field="5" count="1">
            <x v="34"/>
          </reference>
        </references>
      </pivotArea>
    </format>
    <format dxfId="1681">
      <pivotArea dataOnly="0" labelOnly="1" outline="0" fieldPosition="0">
        <references count="2">
          <reference field="0" count="1" selected="0">
            <x v="95"/>
          </reference>
          <reference field="5" count="1">
            <x v="36"/>
          </reference>
        </references>
      </pivotArea>
    </format>
    <format dxfId="1680">
      <pivotArea dataOnly="0" labelOnly="1" outline="0" fieldPosition="0">
        <references count="2">
          <reference field="0" count="1" selected="0">
            <x v="96"/>
          </reference>
          <reference field="5" count="1">
            <x v="59"/>
          </reference>
        </references>
      </pivotArea>
    </format>
    <format dxfId="1679">
      <pivotArea dataOnly="0" labelOnly="1" outline="0" fieldPosition="0">
        <references count="2">
          <reference field="0" count="1" selected="0">
            <x v="97"/>
          </reference>
          <reference field="5" count="1">
            <x v="153"/>
          </reference>
        </references>
      </pivotArea>
    </format>
    <format dxfId="1678">
      <pivotArea dataOnly="0" labelOnly="1" outline="0" fieldPosition="0">
        <references count="2">
          <reference field="0" count="1" selected="0">
            <x v="98"/>
          </reference>
          <reference field="5" count="1">
            <x v="109"/>
          </reference>
        </references>
      </pivotArea>
    </format>
    <format dxfId="1677">
      <pivotArea dataOnly="0" labelOnly="1" outline="0" fieldPosition="0">
        <references count="2">
          <reference field="0" count="1" selected="0">
            <x v="99"/>
          </reference>
          <reference field="5" count="1">
            <x v="158"/>
          </reference>
        </references>
      </pivotArea>
    </format>
    <format dxfId="1676">
      <pivotArea dataOnly="0" labelOnly="1" outline="0" fieldPosition="0">
        <references count="2">
          <reference field="0" count="1" selected="0">
            <x v="100"/>
          </reference>
          <reference field="5" count="1">
            <x v="72"/>
          </reference>
        </references>
      </pivotArea>
    </format>
    <format dxfId="1675">
      <pivotArea dataOnly="0" labelOnly="1" outline="0" fieldPosition="0">
        <references count="2">
          <reference field="0" count="1" selected="0">
            <x v="101"/>
          </reference>
          <reference field="5" count="1">
            <x v="169"/>
          </reference>
        </references>
      </pivotArea>
    </format>
    <format dxfId="1674">
      <pivotArea dataOnly="0" labelOnly="1" outline="0" fieldPosition="0">
        <references count="2">
          <reference field="0" count="1" selected="0">
            <x v="102"/>
          </reference>
          <reference field="5" count="1">
            <x v="173"/>
          </reference>
        </references>
      </pivotArea>
    </format>
    <format dxfId="1673">
      <pivotArea dataOnly="0" labelOnly="1" outline="0" fieldPosition="0">
        <references count="2">
          <reference field="0" count="1" selected="0">
            <x v="103"/>
          </reference>
          <reference field="5" count="1">
            <x v="175"/>
          </reference>
        </references>
      </pivotArea>
    </format>
    <format dxfId="1672">
      <pivotArea dataOnly="0" labelOnly="1" outline="0" fieldPosition="0">
        <references count="2">
          <reference field="0" count="1" selected="0">
            <x v="104"/>
          </reference>
          <reference field="5" count="1">
            <x v="171"/>
          </reference>
        </references>
      </pivotArea>
    </format>
    <format dxfId="1671">
      <pivotArea dataOnly="0" labelOnly="1" outline="0" fieldPosition="0">
        <references count="2">
          <reference field="0" count="1" selected="0">
            <x v="105"/>
          </reference>
          <reference field="5" count="1">
            <x v="205"/>
          </reference>
        </references>
      </pivotArea>
    </format>
    <format dxfId="1670">
      <pivotArea dataOnly="0" labelOnly="1" outline="0" fieldPosition="0">
        <references count="2">
          <reference field="0" count="1" selected="0">
            <x v="106"/>
          </reference>
          <reference field="5" count="1">
            <x v="215"/>
          </reference>
        </references>
      </pivotArea>
    </format>
    <format dxfId="1669">
      <pivotArea dataOnly="0" labelOnly="1" outline="0" fieldPosition="0">
        <references count="2">
          <reference field="0" count="1" selected="0">
            <x v="107"/>
          </reference>
          <reference field="5" count="1">
            <x v="19"/>
          </reference>
        </references>
      </pivotArea>
    </format>
    <format dxfId="1668">
      <pivotArea dataOnly="0" labelOnly="1" outline="0" fieldPosition="0">
        <references count="2">
          <reference field="0" count="1" selected="0">
            <x v="108"/>
          </reference>
          <reference field="5" count="1">
            <x v="87"/>
          </reference>
        </references>
      </pivotArea>
    </format>
    <format dxfId="1667">
      <pivotArea dataOnly="0" labelOnly="1" outline="0" fieldPosition="0">
        <references count="2">
          <reference field="0" count="1" selected="0">
            <x v="109"/>
          </reference>
          <reference field="5" count="1">
            <x v="57"/>
          </reference>
        </references>
      </pivotArea>
    </format>
    <format dxfId="1666">
      <pivotArea dataOnly="0" labelOnly="1" outline="0" fieldPosition="0">
        <references count="2">
          <reference field="0" count="1" selected="0">
            <x v="110"/>
          </reference>
          <reference field="5" count="1">
            <x v="29"/>
          </reference>
        </references>
      </pivotArea>
    </format>
    <format dxfId="1665">
      <pivotArea dataOnly="0" labelOnly="1" outline="0" fieldPosition="0">
        <references count="2">
          <reference field="0" count="1" selected="0">
            <x v="111"/>
          </reference>
          <reference field="5" count="1">
            <x v="58"/>
          </reference>
        </references>
      </pivotArea>
    </format>
    <format dxfId="1664">
      <pivotArea dataOnly="0" labelOnly="1" outline="0" fieldPosition="0">
        <references count="2">
          <reference field="0" count="1" selected="0">
            <x v="112"/>
          </reference>
          <reference field="5" count="1">
            <x v="28"/>
          </reference>
        </references>
      </pivotArea>
    </format>
    <format dxfId="1663">
      <pivotArea dataOnly="0" labelOnly="1" outline="0" fieldPosition="0">
        <references count="2">
          <reference field="0" count="1" selected="0">
            <x v="113"/>
          </reference>
          <reference field="5" count="1">
            <x v="82"/>
          </reference>
        </references>
      </pivotArea>
    </format>
    <format dxfId="1662">
      <pivotArea dataOnly="0" labelOnly="1" outline="0" fieldPosition="0">
        <references count="2">
          <reference field="0" count="1" selected="0">
            <x v="114"/>
          </reference>
          <reference field="5" count="1">
            <x v="18"/>
          </reference>
        </references>
      </pivotArea>
    </format>
    <format dxfId="1661">
      <pivotArea dataOnly="0" labelOnly="1" outline="0" fieldPosition="0">
        <references count="2">
          <reference field="0" count="1" selected="0">
            <x v="115"/>
          </reference>
          <reference field="5" count="1">
            <x v="207"/>
          </reference>
        </references>
      </pivotArea>
    </format>
    <format dxfId="1660">
      <pivotArea dataOnly="0" labelOnly="1" outline="0" fieldPosition="0">
        <references count="2">
          <reference field="0" count="1" selected="0">
            <x v="116"/>
          </reference>
          <reference field="5" count="1">
            <x v="20"/>
          </reference>
        </references>
      </pivotArea>
    </format>
    <format dxfId="1659">
      <pivotArea dataOnly="0" labelOnly="1" outline="0" fieldPosition="0">
        <references count="2">
          <reference field="0" count="1" selected="0">
            <x v="117"/>
          </reference>
          <reference field="5" count="1">
            <x v="116"/>
          </reference>
        </references>
      </pivotArea>
    </format>
    <format dxfId="1658">
      <pivotArea dataOnly="0" labelOnly="1" outline="0" fieldPosition="0">
        <references count="2">
          <reference field="0" count="1" selected="0">
            <x v="118"/>
          </reference>
          <reference field="5" count="1">
            <x v="114"/>
          </reference>
        </references>
      </pivotArea>
    </format>
    <format dxfId="1657">
      <pivotArea dataOnly="0" labelOnly="1" outline="0" fieldPosition="0">
        <references count="2">
          <reference field="0" count="1" selected="0">
            <x v="119"/>
          </reference>
          <reference field="5" count="1">
            <x v="98"/>
          </reference>
        </references>
      </pivotArea>
    </format>
    <format dxfId="1656">
      <pivotArea dataOnly="0" labelOnly="1" outline="0" fieldPosition="0">
        <references count="2">
          <reference field="0" count="1" selected="0">
            <x v="120"/>
          </reference>
          <reference field="5" count="1">
            <x v="149"/>
          </reference>
        </references>
      </pivotArea>
    </format>
    <format dxfId="1655">
      <pivotArea dataOnly="0" labelOnly="1" outline="0" fieldPosition="0">
        <references count="2">
          <reference field="0" count="1" selected="0">
            <x v="121"/>
          </reference>
          <reference field="5" count="1">
            <x v="161"/>
          </reference>
        </references>
      </pivotArea>
    </format>
    <format dxfId="1654">
      <pivotArea dataOnly="0" labelOnly="1" outline="0" fieldPosition="0">
        <references count="2">
          <reference field="0" count="1" selected="0">
            <x v="122"/>
          </reference>
          <reference field="5" count="1">
            <x v="91"/>
          </reference>
        </references>
      </pivotArea>
    </format>
    <format dxfId="1653">
      <pivotArea dataOnly="0" labelOnly="1" outline="0" fieldPosition="0">
        <references count="2">
          <reference field="0" count="1" selected="0">
            <x v="123"/>
          </reference>
          <reference field="5" count="1">
            <x v="90"/>
          </reference>
        </references>
      </pivotArea>
    </format>
    <format dxfId="1652">
      <pivotArea dataOnly="0" labelOnly="1" outline="0" fieldPosition="0">
        <references count="2">
          <reference field="0" count="1" selected="0">
            <x v="124"/>
          </reference>
          <reference field="5" count="1">
            <x v="61"/>
          </reference>
        </references>
      </pivotArea>
    </format>
    <format dxfId="1651">
      <pivotArea dataOnly="0" labelOnly="1" outline="0" fieldPosition="0">
        <references count="2">
          <reference field="0" count="1" selected="0">
            <x v="125"/>
          </reference>
          <reference field="5" count="1">
            <x v="92"/>
          </reference>
        </references>
      </pivotArea>
    </format>
    <format dxfId="1650">
      <pivotArea dataOnly="0" labelOnly="1" outline="0" fieldPosition="0">
        <references count="2">
          <reference field="0" count="1" selected="0">
            <x v="126"/>
          </reference>
          <reference field="5" count="1">
            <x v="110"/>
          </reference>
        </references>
      </pivotArea>
    </format>
    <format dxfId="1649">
      <pivotArea dataOnly="0" labelOnly="1" outline="0" fieldPosition="0">
        <references count="2">
          <reference field="0" count="1" selected="0">
            <x v="127"/>
          </reference>
          <reference field="5" count="1">
            <x v="183"/>
          </reference>
        </references>
      </pivotArea>
    </format>
    <format dxfId="1648">
      <pivotArea dataOnly="0" labelOnly="1" outline="0" fieldPosition="0">
        <references count="2">
          <reference field="0" count="1" selected="0">
            <x v="128"/>
          </reference>
          <reference field="5" count="1">
            <x v="180"/>
          </reference>
        </references>
      </pivotArea>
    </format>
    <format dxfId="1647">
      <pivotArea dataOnly="0" labelOnly="1" outline="0" fieldPosition="0">
        <references count="2">
          <reference field="0" count="1" selected="0">
            <x v="129"/>
          </reference>
          <reference field="5" count="1">
            <x v="182"/>
          </reference>
        </references>
      </pivotArea>
    </format>
    <format dxfId="1646">
      <pivotArea dataOnly="0" labelOnly="1" outline="0" fieldPosition="0">
        <references count="2">
          <reference field="0" count="1" selected="0">
            <x v="130"/>
          </reference>
          <reference field="5" count="1">
            <x v="187"/>
          </reference>
        </references>
      </pivotArea>
    </format>
    <format dxfId="1645">
      <pivotArea dataOnly="0" labelOnly="1" outline="0" fieldPosition="0">
        <references count="2">
          <reference field="0" count="1" selected="0">
            <x v="131"/>
          </reference>
          <reference field="5" count="1">
            <x v="184"/>
          </reference>
        </references>
      </pivotArea>
    </format>
    <format dxfId="1644">
      <pivotArea dataOnly="0" labelOnly="1" outline="0" fieldPosition="0">
        <references count="2">
          <reference field="0" count="1" selected="0">
            <x v="132"/>
          </reference>
          <reference field="5" count="1">
            <x v="31"/>
          </reference>
        </references>
      </pivotArea>
    </format>
    <format dxfId="1643">
      <pivotArea dataOnly="0" labelOnly="1" outline="0" fieldPosition="0">
        <references count="2">
          <reference field="0" count="1" selected="0">
            <x v="133"/>
          </reference>
          <reference field="5" count="1">
            <x v="115"/>
          </reference>
        </references>
      </pivotArea>
    </format>
    <format dxfId="1642">
      <pivotArea dataOnly="0" labelOnly="1" outline="0" fieldPosition="0">
        <references count="2">
          <reference field="0" count="1" selected="0">
            <x v="134"/>
          </reference>
          <reference field="5" count="1">
            <x v="117"/>
          </reference>
        </references>
      </pivotArea>
    </format>
    <format dxfId="1641">
      <pivotArea dataOnly="0" labelOnly="1" outline="0" fieldPosition="0">
        <references count="2">
          <reference field="0" count="1" selected="0">
            <x v="135"/>
          </reference>
          <reference field="5" count="1">
            <x v="213"/>
          </reference>
        </references>
      </pivotArea>
    </format>
    <format dxfId="1640">
      <pivotArea dataOnly="0" labelOnly="1" outline="0" fieldPosition="0">
        <references count="2">
          <reference field="0" count="1" selected="0">
            <x v="136"/>
          </reference>
          <reference field="5" count="1">
            <x v="30"/>
          </reference>
        </references>
      </pivotArea>
    </format>
    <format dxfId="1639">
      <pivotArea dataOnly="0" labelOnly="1" outline="0" fieldPosition="0">
        <references count="2">
          <reference field="0" count="1" selected="0">
            <x v="137"/>
          </reference>
          <reference field="5" count="1">
            <x v="27"/>
          </reference>
        </references>
      </pivotArea>
    </format>
    <format dxfId="1638">
      <pivotArea dataOnly="0" labelOnly="1" outline="0" fieldPosition="0">
        <references count="2">
          <reference field="0" count="1" selected="0">
            <x v="138"/>
          </reference>
          <reference field="5" count="1">
            <x v="26"/>
          </reference>
        </references>
      </pivotArea>
    </format>
    <format dxfId="1637">
      <pivotArea dataOnly="0" labelOnly="1" outline="0" fieldPosition="0">
        <references count="2">
          <reference field="0" count="1" selected="0">
            <x v="139"/>
          </reference>
          <reference field="5" count="1">
            <x v="1"/>
          </reference>
        </references>
      </pivotArea>
    </format>
    <format dxfId="1636">
      <pivotArea dataOnly="0" labelOnly="1" outline="0" fieldPosition="0">
        <references count="2">
          <reference field="0" count="1" selected="0">
            <x v="140"/>
          </reference>
          <reference field="5" count="1">
            <x v="32"/>
          </reference>
        </references>
      </pivotArea>
    </format>
    <format dxfId="1635">
      <pivotArea dataOnly="0" labelOnly="1" outline="0" fieldPosition="0">
        <references count="2">
          <reference field="0" count="1" selected="0">
            <x v="141"/>
          </reference>
          <reference field="5" count="1">
            <x v="37"/>
          </reference>
        </references>
      </pivotArea>
    </format>
    <format dxfId="1634">
      <pivotArea dataOnly="0" labelOnly="1" outline="0" fieldPosition="0">
        <references count="2">
          <reference field="0" count="1" selected="0">
            <x v="142"/>
          </reference>
          <reference field="5" count="1">
            <x v="25"/>
          </reference>
        </references>
      </pivotArea>
    </format>
    <format dxfId="1633">
      <pivotArea dataOnly="0" labelOnly="1" outline="0" fieldPosition="0">
        <references count="2">
          <reference field="0" count="1" selected="0">
            <x v="143"/>
          </reference>
          <reference field="5" count="1">
            <x v="46"/>
          </reference>
        </references>
      </pivotArea>
    </format>
    <format dxfId="1632">
      <pivotArea dataOnly="0" labelOnly="1" outline="0" fieldPosition="0">
        <references count="2">
          <reference field="0" count="1" selected="0">
            <x v="144"/>
          </reference>
          <reference field="5" count="1">
            <x v="11"/>
          </reference>
        </references>
      </pivotArea>
    </format>
    <format dxfId="1631">
      <pivotArea dataOnly="0" labelOnly="1" outline="0" fieldPosition="0">
        <references count="2">
          <reference field="0" count="1" selected="0">
            <x v="145"/>
          </reference>
          <reference field="5" count="1">
            <x v="7"/>
          </reference>
        </references>
      </pivotArea>
    </format>
    <format dxfId="1630">
      <pivotArea dataOnly="0" labelOnly="1" outline="0" fieldPosition="0">
        <references count="2">
          <reference field="0" count="1" selected="0">
            <x v="146"/>
          </reference>
          <reference field="5" count="1">
            <x v="89"/>
          </reference>
        </references>
      </pivotArea>
    </format>
    <format dxfId="1629">
      <pivotArea dataOnly="0" labelOnly="1" outline="0" fieldPosition="0">
        <references count="2">
          <reference field="0" count="1" selected="0">
            <x v="147"/>
          </reference>
          <reference field="5" count="1">
            <x v="212"/>
          </reference>
        </references>
      </pivotArea>
    </format>
    <format dxfId="1628">
      <pivotArea dataOnly="0" labelOnly="1" outline="0" fieldPosition="0">
        <references count="2">
          <reference field="0" count="1" selected="0">
            <x v="148"/>
          </reference>
          <reference field="5" count="1">
            <x v="22"/>
          </reference>
        </references>
      </pivotArea>
    </format>
    <format dxfId="1627">
      <pivotArea dataOnly="0" labelOnly="1" outline="0" fieldPosition="0">
        <references count="2">
          <reference field="0" count="1" selected="0">
            <x v="149"/>
          </reference>
          <reference field="5" count="1">
            <x v="50"/>
          </reference>
        </references>
      </pivotArea>
    </format>
    <format dxfId="1626">
      <pivotArea dataOnly="0" labelOnly="1" outline="0" fieldPosition="0">
        <references count="2">
          <reference field="0" count="1" selected="0">
            <x v="150"/>
          </reference>
          <reference field="5" count="1">
            <x v="164"/>
          </reference>
        </references>
      </pivotArea>
    </format>
    <format dxfId="1625">
      <pivotArea dataOnly="0" labelOnly="1" outline="0" fieldPosition="0">
        <references count="2">
          <reference field="0" count="1" selected="0">
            <x v="151"/>
          </reference>
          <reference field="5" count="1">
            <x v="79"/>
          </reference>
        </references>
      </pivotArea>
    </format>
    <format dxfId="1624">
      <pivotArea dataOnly="0" labelOnly="1" outline="0" fieldPosition="0">
        <references count="2">
          <reference field="0" count="1" selected="0">
            <x v="152"/>
          </reference>
          <reference field="5" count="1">
            <x v="112"/>
          </reference>
        </references>
      </pivotArea>
    </format>
    <format dxfId="1623">
      <pivotArea dataOnly="0" labelOnly="1" outline="0" fieldPosition="0">
        <references count="2">
          <reference field="0" count="1" selected="0">
            <x v="153"/>
          </reference>
          <reference field="5" count="1">
            <x v="60"/>
          </reference>
        </references>
      </pivotArea>
    </format>
    <format dxfId="1622">
      <pivotArea dataOnly="0" labelOnly="1" outline="0" fieldPosition="0">
        <references count="2">
          <reference field="0" count="1" selected="0">
            <x v="154"/>
          </reference>
          <reference field="5" count="1">
            <x v="75"/>
          </reference>
        </references>
      </pivotArea>
    </format>
    <format dxfId="1621">
      <pivotArea dataOnly="0" labelOnly="1" outline="0" fieldPosition="0">
        <references count="2">
          <reference field="0" count="1" selected="0">
            <x v="155"/>
          </reference>
          <reference field="5" count="1">
            <x v="148"/>
          </reference>
        </references>
      </pivotArea>
    </format>
    <format dxfId="1620">
      <pivotArea dataOnly="0" labelOnly="1" outline="0" fieldPosition="0">
        <references count="2">
          <reference field="0" count="1" selected="0">
            <x v="156"/>
          </reference>
          <reference field="5" count="1">
            <x v="203"/>
          </reference>
        </references>
      </pivotArea>
    </format>
    <format dxfId="1619">
      <pivotArea dataOnly="0" labelOnly="1" outline="0" fieldPosition="0">
        <references count="2">
          <reference field="0" count="1" selected="0">
            <x v="157"/>
          </reference>
          <reference field="5" count="1">
            <x v="47"/>
          </reference>
        </references>
      </pivotArea>
    </format>
    <format dxfId="1618">
      <pivotArea dataOnly="0" labelOnly="1" outline="0" fieldPosition="0">
        <references count="2">
          <reference field="0" count="1" selected="0">
            <x v="158"/>
          </reference>
          <reference field="5" count="1">
            <x v="170"/>
          </reference>
        </references>
      </pivotArea>
    </format>
    <format dxfId="1617">
      <pivotArea dataOnly="0" labelOnly="1" outline="0" fieldPosition="0">
        <references count="2">
          <reference field="0" count="1" selected="0">
            <x v="159"/>
          </reference>
          <reference field="5" count="1">
            <x v="176"/>
          </reference>
        </references>
      </pivotArea>
    </format>
    <format dxfId="1616">
      <pivotArea dataOnly="0" labelOnly="1" outline="0" fieldPosition="0">
        <references count="2">
          <reference field="0" count="1" selected="0">
            <x v="160"/>
          </reference>
          <reference field="5" count="1">
            <x v="168"/>
          </reference>
        </references>
      </pivotArea>
    </format>
    <format dxfId="1615">
      <pivotArea dataOnly="0" labelOnly="1" outline="0" fieldPosition="0">
        <references count="2">
          <reference field="0" count="1" selected="0">
            <x v="161"/>
          </reference>
          <reference field="5" count="1">
            <x v="174"/>
          </reference>
        </references>
      </pivotArea>
    </format>
    <format dxfId="1614">
      <pivotArea dataOnly="0" labelOnly="1" outline="0" fieldPosition="0">
        <references count="2">
          <reference field="0" count="1" selected="0">
            <x v="162"/>
          </reference>
          <reference field="5" count="1">
            <x v="177"/>
          </reference>
        </references>
      </pivotArea>
    </format>
    <format dxfId="1613">
      <pivotArea dataOnly="0" labelOnly="1" outline="0" fieldPosition="0">
        <references count="2">
          <reference field="0" count="1" selected="0">
            <x v="163"/>
          </reference>
          <reference field="5" count="1">
            <x v="172"/>
          </reference>
        </references>
      </pivotArea>
    </format>
    <format dxfId="1612">
      <pivotArea dataOnly="0" labelOnly="1" outline="0" fieldPosition="0">
        <references count="2">
          <reference field="0" count="1" selected="0">
            <x v="164"/>
          </reference>
          <reference field="5" count="1">
            <x v="197"/>
          </reference>
        </references>
      </pivotArea>
    </format>
    <format dxfId="1611">
      <pivotArea dataOnly="0" labelOnly="1" outline="0" fieldPosition="0">
        <references count="2">
          <reference field="0" count="1" selected="0">
            <x v="165"/>
          </reference>
          <reference field="5" count="1">
            <x v="200"/>
          </reference>
        </references>
      </pivotArea>
    </format>
    <format dxfId="1610">
      <pivotArea dataOnly="0" labelOnly="1" outline="0" fieldPosition="0">
        <references count="2">
          <reference field="0" count="1" selected="0">
            <x v="166"/>
          </reference>
          <reference field="5" count="1">
            <x v="33"/>
          </reference>
        </references>
      </pivotArea>
    </format>
    <format dxfId="1609">
      <pivotArea dataOnly="0" labelOnly="1" outline="0" fieldPosition="0">
        <references count="2">
          <reference field="0" count="1" selected="0">
            <x v="167"/>
          </reference>
          <reference field="5" count="1">
            <x v="201"/>
          </reference>
        </references>
      </pivotArea>
    </format>
    <format dxfId="1608">
      <pivotArea dataOnly="0" labelOnly="1" outline="0" fieldPosition="0">
        <references count="2">
          <reference field="0" count="1" selected="0">
            <x v="168"/>
          </reference>
          <reference field="5" count="1">
            <x v="160"/>
          </reference>
        </references>
      </pivotArea>
    </format>
    <format dxfId="1607">
      <pivotArea dataOnly="0" labelOnly="1" outline="0" fieldPosition="0">
        <references count="2">
          <reference field="0" count="1" selected="0">
            <x v="169"/>
          </reference>
          <reference field="5" count="1">
            <x v="206"/>
          </reference>
        </references>
      </pivotArea>
    </format>
    <format dxfId="1606">
      <pivotArea dataOnly="0" labelOnly="1" outline="0" fieldPosition="0">
        <references count="2">
          <reference field="0" count="1" selected="0">
            <x v="170"/>
          </reference>
          <reference field="5" count="1">
            <x v="39"/>
          </reference>
        </references>
      </pivotArea>
    </format>
    <format dxfId="1605">
      <pivotArea dataOnly="0" labelOnly="1" outline="0" fieldPosition="0">
        <references count="2">
          <reference field="0" count="1" selected="0">
            <x v="171"/>
          </reference>
          <reference field="5" count="1">
            <x v="0"/>
          </reference>
        </references>
      </pivotArea>
    </format>
    <format dxfId="1604">
      <pivotArea dataOnly="0" labelOnly="1" outline="0" fieldPosition="0">
        <references count="2">
          <reference field="0" count="1" selected="0">
            <x v="172"/>
          </reference>
          <reference field="5" count="1">
            <x v="210"/>
          </reference>
        </references>
      </pivotArea>
    </format>
    <format dxfId="1603">
      <pivotArea dataOnly="0" labelOnly="1" outline="0" fieldPosition="0">
        <references count="2">
          <reference field="0" count="1" selected="0">
            <x v="173"/>
          </reference>
          <reference field="5" count="1">
            <x v="162"/>
          </reference>
        </references>
      </pivotArea>
    </format>
    <format dxfId="1602">
      <pivotArea dataOnly="0" labelOnly="1" outline="0" fieldPosition="0">
        <references count="2">
          <reference field="0" count="1" selected="0">
            <x v="174"/>
          </reference>
          <reference field="5" count="1">
            <x v="167"/>
          </reference>
        </references>
      </pivotArea>
    </format>
    <format dxfId="1601">
      <pivotArea dataOnly="0" labelOnly="1" outline="0" fieldPosition="0">
        <references count="2">
          <reference field="0" count="1" selected="0">
            <x v="175"/>
          </reference>
          <reference field="5" count="1">
            <x v="10"/>
          </reference>
        </references>
      </pivotArea>
    </format>
    <format dxfId="1600">
      <pivotArea dataOnly="0" labelOnly="1" outline="0" fieldPosition="0">
        <references count="2">
          <reference field="0" count="1" selected="0">
            <x v="176"/>
          </reference>
          <reference field="5" count="1">
            <x v="97"/>
          </reference>
        </references>
      </pivotArea>
    </format>
    <format dxfId="1599">
      <pivotArea dataOnly="0" labelOnly="1" outline="0" fieldPosition="0">
        <references count="2">
          <reference field="0" count="1" selected="0">
            <x v="177"/>
          </reference>
          <reference field="5" count="1">
            <x v="17"/>
          </reference>
        </references>
      </pivotArea>
    </format>
    <format dxfId="1598">
      <pivotArea dataOnly="0" labelOnly="1" outline="0" fieldPosition="0">
        <references count="2">
          <reference field="0" count="1" selected="0">
            <x v="178"/>
          </reference>
          <reference field="5" count="1">
            <x v="204"/>
          </reference>
        </references>
      </pivotArea>
    </format>
    <format dxfId="1597">
      <pivotArea dataOnly="0" labelOnly="1" outline="0" fieldPosition="0">
        <references count="2">
          <reference field="0" count="1" selected="0">
            <x v="179"/>
          </reference>
          <reference field="5" count="1">
            <x v="49"/>
          </reference>
        </references>
      </pivotArea>
    </format>
    <format dxfId="1596">
      <pivotArea dataOnly="0" labelOnly="1" outline="0" fieldPosition="0">
        <references count="2">
          <reference field="0" count="1" selected="0">
            <x v="180"/>
          </reference>
          <reference field="5" count="1">
            <x v="202"/>
          </reference>
        </references>
      </pivotArea>
    </format>
    <format dxfId="1595">
      <pivotArea dataOnly="0" labelOnly="1" outline="0" fieldPosition="0">
        <references count="2">
          <reference field="0" count="1" selected="0">
            <x v="181"/>
          </reference>
          <reference field="5" count="1">
            <x v="66"/>
          </reference>
        </references>
      </pivotArea>
    </format>
    <format dxfId="1594">
      <pivotArea dataOnly="0" labelOnly="1" outline="0" fieldPosition="0">
        <references count="2">
          <reference field="0" count="1" selected="0">
            <x v="182"/>
          </reference>
          <reference field="5" count="1">
            <x v="23"/>
          </reference>
        </references>
      </pivotArea>
    </format>
    <format dxfId="1593">
      <pivotArea dataOnly="0" labelOnly="1" outline="0" fieldPosition="0">
        <references count="2">
          <reference field="0" count="1" selected="0">
            <x v="183"/>
          </reference>
          <reference field="5" count="1">
            <x v="166"/>
          </reference>
        </references>
      </pivotArea>
    </format>
    <format dxfId="1592">
      <pivotArea dataOnly="0" labelOnly="1" outline="0" fieldPosition="0">
        <references count="2">
          <reference field="0" count="1" selected="0">
            <x v="184"/>
          </reference>
          <reference field="5" count="1">
            <x v="77"/>
          </reference>
        </references>
      </pivotArea>
    </format>
    <format dxfId="1591">
      <pivotArea dataOnly="0" labelOnly="1" outline="0" fieldPosition="0">
        <references count="2">
          <reference field="0" count="1" selected="0">
            <x v="185"/>
          </reference>
          <reference field="5" count="1">
            <x v="222"/>
          </reference>
        </references>
      </pivotArea>
    </format>
    <format dxfId="1590">
      <pivotArea dataOnly="0" labelOnly="1" outline="0" fieldPosition="0">
        <references count="2">
          <reference field="0" count="1" selected="0">
            <x v="186"/>
          </reference>
          <reference field="5" count="1">
            <x v="68"/>
          </reference>
        </references>
      </pivotArea>
    </format>
    <format dxfId="1589">
      <pivotArea dataOnly="0" labelOnly="1" outline="0" fieldPosition="0">
        <references count="2">
          <reference field="0" count="1" selected="0">
            <x v="187"/>
          </reference>
          <reference field="5" count="1">
            <x v="67"/>
          </reference>
        </references>
      </pivotArea>
    </format>
    <format dxfId="1588">
      <pivotArea dataOnly="0" labelOnly="1" outline="0" fieldPosition="0">
        <references count="2">
          <reference field="0" count="1" selected="0">
            <x v="188"/>
          </reference>
          <reference field="5" count="1">
            <x v="208"/>
          </reference>
        </references>
      </pivotArea>
    </format>
    <format dxfId="1587">
      <pivotArea dataOnly="0" labelOnly="1" outline="0" fieldPosition="0">
        <references count="2">
          <reference field="0" count="1" selected="0">
            <x v="189"/>
          </reference>
          <reference field="5" count="1">
            <x v="48"/>
          </reference>
        </references>
      </pivotArea>
    </format>
    <format dxfId="1586">
      <pivotArea dataOnly="0" labelOnly="1" outline="0" fieldPosition="0">
        <references count="2">
          <reference field="0" count="1" selected="0">
            <x v="190"/>
          </reference>
          <reference field="5" count="1">
            <x v="83"/>
          </reference>
        </references>
      </pivotArea>
    </format>
    <format dxfId="1585">
      <pivotArea dataOnly="0" labelOnly="1" outline="0" fieldPosition="0">
        <references count="2">
          <reference field="0" count="1" selected="0">
            <x v="191"/>
          </reference>
          <reference field="5" count="1">
            <x v="73"/>
          </reference>
        </references>
      </pivotArea>
    </format>
    <format dxfId="1584">
      <pivotArea dataOnly="0" labelOnly="1" outline="0" fieldPosition="0">
        <references count="2">
          <reference field="0" count="1" selected="0">
            <x v="192"/>
          </reference>
          <reference field="5" count="1">
            <x v="145"/>
          </reference>
        </references>
      </pivotArea>
    </format>
    <format dxfId="1583">
      <pivotArea dataOnly="0" labelOnly="1" outline="0" fieldPosition="0">
        <references count="2">
          <reference field="0" count="1" selected="0">
            <x v="193"/>
          </reference>
          <reference field="5" count="1">
            <x v="159"/>
          </reference>
        </references>
      </pivotArea>
    </format>
    <format dxfId="1582">
      <pivotArea dataOnly="0" labelOnly="1" outline="0" fieldPosition="0">
        <references count="2">
          <reference field="0" count="1" selected="0">
            <x v="194"/>
          </reference>
          <reference field="5" count="1">
            <x v="88"/>
          </reference>
        </references>
      </pivotArea>
    </format>
    <format dxfId="1581">
      <pivotArea dataOnly="0" labelOnly="1" outline="0" fieldPosition="0">
        <references count="2">
          <reference field="0" count="1" selected="0">
            <x v="195"/>
          </reference>
          <reference field="5" count="1">
            <x v="78"/>
          </reference>
        </references>
      </pivotArea>
    </format>
    <format dxfId="1580">
      <pivotArea dataOnly="0" labelOnly="1" outline="0" fieldPosition="0">
        <references count="2">
          <reference field="0" count="1" selected="0">
            <x v="196"/>
          </reference>
          <reference field="5" count="1">
            <x v="93"/>
          </reference>
        </references>
      </pivotArea>
    </format>
    <format dxfId="1579">
      <pivotArea dataOnly="0" labelOnly="1" outline="0" fieldPosition="0">
        <references count="2">
          <reference field="0" count="1" selected="0">
            <x v="197"/>
          </reference>
          <reference field="5" count="1">
            <x v="113"/>
          </reference>
        </references>
      </pivotArea>
    </format>
    <format dxfId="1578">
      <pivotArea dataOnly="0" labelOnly="1" outline="0" fieldPosition="0">
        <references count="2">
          <reference field="0" count="1" selected="0">
            <x v="198"/>
          </reference>
          <reference field="5" count="1">
            <x v="16"/>
          </reference>
        </references>
      </pivotArea>
    </format>
    <format dxfId="1577">
      <pivotArea dataOnly="0" labelOnly="1" outline="0" fieldPosition="0">
        <references count="2">
          <reference field="0" count="1" selected="0">
            <x v="199"/>
          </reference>
          <reference field="5" count="1">
            <x v="185"/>
          </reference>
        </references>
      </pivotArea>
    </format>
    <format dxfId="1576">
      <pivotArea dataOnly="0" labelOnly="1" outline="0" fieldPosition="0">
        <references count="2">
          <reference field="0" count="1" selected="0">
            <x v="200"/>
          </reference>
          <reference field="5" count="1">
            <x v="179"/>
          </reference>
        </references>
      </pivotArea>
    </format>
    <format dxfId="1575">
      <pivotArea dataOnly="0" labelOnly="1" outline="0" fieldPosition="0">
        <references count="2">
          <reference field="0" count="1" selected="0">
            <x v="201"/>
          </reference>
          <reference field="5" count="1">
            <x v="181"/>
          </reference>
        </references>
      </pivotArea>
    </format>
    <format dxfId="1574">
      <pivotArea dataOnly="0" labelOnly="1" outline="0" fieldPosition="0">
        <references count="2">
          <reference field="0" count="1" selected="0">
            <x v="202"/>
          </reference>
          <reference field="5" count="1">
            <x v="186"/>
          </reference>
        </references>
      </pivotArea>
    </format>
    <format dxfId="1573">
      <pivotArea dataOnly="0" labelOnly="1" outline="0" fieldPosition="0">
        <references count="2">
          <reference field="0" count="1" selected="0">
            <x v="203"/>
          </reference>
          <reference field="5" count="1">
            <x v="178"/>
          </reference>
        </references>
      </pivotArea>
    </format>
    <format dxfId="1572">
      <pivotArea dataOnly="0" labelOnly="1" outline="0" fieldPosition="0">
        <references count="2">
          <reference field="0" count="1" selected="0">
            <x v="204"/>
          </reference>
          <reference field="5" count="1">
            <x v="223"/>
          </reference>
        </references>
      </pivotArea>
    </format>
    <format dxfId="1571">
      <pivotArea dataOnly="0" labelOnly="1" outline="0" fieldPosition="0">
        <references count="2">
          <reference field="0" count="1" selected="0">
            <x v="205"/>
          </reference>
          <reference field="5" count="1">
            <x v="219"/>
          </reference>
        </references>
      </pivotArea>
    </format>
    <format dxfId="1570">
      <pivotArea dataOnly="0" labelOnly="1" outline="0" fieldPosition="0">
        <references count="2">
          <reference field="0" count="1" selected="0">
            <x v="206"/>
          </reference>
          <reference field="5" count="1">
            <x v="218"/>
          </reference>
        </references>
      </pivotArea>
    </format>
    <format dxfId="1569">
      <pivotArea dataOnly="0" labelOnly="1" outline="0" fieldPosition="0">
        <references count="2">
          <reference field="0" count="1" selected="0">
            <x v="207"/>
          </reference>
          <reference field="5" count="1">
            <x v="221"/>
          </reference>
        </references>
      </pivotArea>
    </format>
    <format dxfId="1568">
      <pivotArea dataOnly="0" labelOnly="1" outline="0" fieldPosition="0">
        <references count="2">
          <reference field="0" count="1" selected="0">
            <x v="208"/>
          </reference>
          <reference field="5" count="1">
            <x v="220"/>
          </reference>
        </references>
      </pivotArea>
    </format>
    <format dxfId="1567">
      <pivotArea dataOnly="0" labelOnly="1" outline="0" fieldPosition="0">
        <references count="2">
          <reference field="0" count="1" selected="0">
            <x v="209"/>
          </reference>
          <reference field="5" count="1">
            <x v="216"/>
          </reference>
        </references>
      </pivotArea>
    </format>
    <format dxfId="1566">
      <pivotArea dataOnly="0" labelOnly="1" outline="0" fieldPosition="0">
        <references count="2">
          <reference field="0" count="1" selected="0">
            <x v="210"/>
          </reference>
          <reference field="5" count="1">
            <x v="38"/>
          </reference>
        </references>
      </pivotArea>
    </format>
    <format dxfId="1565">
      <pivotArea dataOnly="0" labelOnly="1" outline="0" fieldPosition="0">
        <references count="2">
          <reference field="0" count="1" selected="0">
            <x v="211"/>
          </reference>
          <reference field="5" count="1">
            <x v="43"/>
          </reference>
        </references>
      </pivotArea>
    </format>
    <format dxfId="1564">
      <pivotArea dataOnly="0" labelOnly="1" outline="0" fieldPosition="0">
        <references count="2">
          <reference field="0" count="1" selected="0">
            <x v="212"/>
          </reference>
          <reference field="5" count="1">
            <x v="41"/>
          </reference>
        </references>
      </pivotArea>
    </format>
    <format dxfId="1563">
      <pivotArea dataOnly="0" labelOnly="1" outline="0" fieldPosition="0">
        <references count="2">
          <reference field="0" count="1" selected="0">
            <x v="213"/>
          </reference>
          <reference field="5" count="1">
            <x v="42"/>
          </reference>
        </references>
      </pivotArea>
    </format>
    <format dxfId="1562">
      <pivotArea dataOnly="0" labelOnly="1" outline="0" fieldPosition="0">
        <references count="2">
          <reference field="0" count="1" selected="0">
            <x v="214"/>
          </reference>
          <reference field="5" count="1">
            <x v="40"/>
          </reference>
        </references>
      </pivotArea>
    </format>
    <format dxfId="1561">
      <pivotArea dataOnly="0" labelOnly="1" outline="0" fieldPosition="0">
        <references count="2">
          <reference field="0" count="1" selected="0">
            <x v="215"/>
          </reference>
          <reference field="5" count="1">
            <x v="44"/>
          </reference>
        </references>
      </pivotArea>
    </format>
    <format dxfId="1560">
      <pivotArea dataOnly="0" labelOnly="1" outline="0" fieldPosition="0">
        <references count="2">
          <reference field="0" count="1" selected="0">
            <x v="216"/>
          </reference>
          <reference field="5" count="1">
            <x v="76"/>
          </reference>
        </references>
      </pivotArea>
    </format>
    <format dxfId="1559">
      <pivotArea dataOnly="0" labelOnly="1" outline="0" fieldPosition="0">
        <references count="2">
          <reference field="0" count="1" selected="0">
            <x v="217"/>
          </reference>
          <reference field="5" count="1">
            <x v="21"/>
          </reference>
        </references>
      </pivotArea>
    </format>
    <format dxfId="1558">
      <pivotArea dataOnly="0" labelOnly="1" outline="0" fieldPosition="0">
        <references count="2">
          <reference field="0" count="1" selected="0">
            <x v="218"/>
          </reference>
          <reference field="5" count="1">
            <x v="45"/>
          </reference>
        </references>
      </pivotArea>
    </format>
    <format dxfId="1557">
      <pivotArea dataOnly="0" labelOnly="1" outline="0" fieldPosition="0">
        <references count="2">
          <reference field="0" count="1" selected="0">
            <x v="219"/>
          </reference>
          <reference field="5" count="1">
            <x v="211"/>
          </reference>
        </references>
      </pivotArea>
    </format>
    <format dxfId="1556">
      <pivotArea dataOnly="0" labelOnly="1" outline="0" fieldPosition="0">
        <references count="2">
          <reference field="0" count="1" selected="0">
            <x v="220"/>
          </reference>
          <reference field="5" count="1">
            <x v="217"/>
          </reference>
        </references>
      </pivotArea>
    </format>
    <format dxfId="1555">
      <pivotArea dataOnly="0" labelOnly="1" outline="0" fieldPosition="0">
        <references count="2">
          <reference field="0" count="1" selected="0">
            <x v="221"/>
          </reference>
          <reference field="5" count="1">
            <x v="24"/>
          </reference>
        </references>
      </pivotArea>
    </format>
    <format dxfId="1554">
      <pivotArea dataOnly="0" labelOnly="1" outline="0" fieldPosition="0">
        <references count="2">
          <reference field="0" count="1" selected="0">
            <x v="222"/>
          </reference>
          <reference field="5" count="1">
            <x v="81"/>
          </reference>
        </references>
      </pivotArea>
    </format>
    <format dxfId="1553">
      <pivotArea dataOnly="0" labelOnly="1" outline="0" fieldPosition="0">
        <references count="2">
          <reference field="0" count="1" selected="0">
            <x v="223"/>
          </reference>
          <reference field="5" count="1">
            <x v="194"/>
          </reference>
        </references>
      </pivotArea>
    </format>
    <format dxfId="155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51">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550">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549">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548">
      <pivotArea dataOnly="0" labelOnly="1" outline="0" fieldPosition="0">
        <references count="1">
          <reference field="0" count="24">
            <x v="200"/>
            <x v="201"/>
            <x v="202"/>
            <x v="203"/>
            <x v="204"/>
            <x v="205"/>
            <x v="206"/>
            <x v="207"/>
            <x v="208"/>
            <x v="209"/>
            <x v="210"/>
            <x v="211"/>
            <x v="212"/>
            <x v="213"/>
            <x v="214"/>
            <x v="215"/>
            <x v="216"/>
            <x v="217"/>
            <x v="218"/>
            <x v="219"/>
            <x v="220"/>
            <x v="221"/>
            <x v="222"/>
            <x v="223"/>
          </reference>
        </references>
      </pivotArea>
    </format>
    <format dxfId="1547">
      <pivotArea dataOnly="0" labelOnly="1" outline="0" fieldPosition="0">
        <references count="2">
          <reference field="0" count="1" selected="0">
            <x v="0"/>
          </reference>
          <reference field="5" count="1">
            <x v="2"/>
          </reference>
        </references>
      </pivotArea>
    </format>
    <format dxfId="1546">
      <pivotArea dataOnly="0" labelOnly="1" outline="0" fieldPosition="0">
        <references count="2">
          <reference field="0" count="1" selected="0">
            <x v="1"/>
          </reference>
          <reference field="5" count="1">
            <x v="134"/>
          </reference>
        </references>
      </pivotArea>
    </format>
    <format dxfId="1545">
      <pivotArea dataOnly="0" labelOnly="1" outline="0" fieldPosition="0">
        <references count="2">
          <reference field="0" count="1" selected="0">
            <x v="2"/>
          </reference>
          <reference field="5" count="1">
            <x v="65"/>
          </reference>
        </references>
      </pivotArea>
    </format>
    <format dxfId="1544">
      <pivotArea dataOnly="0" labelOnly="1" outline="0" fieldPosition="0">
        <references count="2">
          <reference field="0" count="1" selected="0">
            <x v="3"/>
          </reference>
          <reference field="5" count="1">
            <x v="123"/>
          </reference>
        </references>
      </pivotArea>
    </format>
    <format dxfId="1543">
      <pivotArea dataOnly="0" labelOnly="1" outline="0" fieldPosition="0">
        <references count="2">
          <reference field="0" count="1" selected="0">
            <x v="4"/>
          </reference>
          <reference field="5" count="1">
            <x v="6"/>
          </reference>
        </references>
      </pivotArea>
    </format>
    <format dxfId="1542">
      <pivotArea dataOnly="0" labelOnly="1" outline="0" fieldPosition="0">
        <references count="2">
          <reference field="0" count="1" selected="0">
            <x v="5"/>
          </reference>
          <reference field="5" count="1">
            <x v="135"/>
          </reference>
        </references>
      </pivotArea>
    </format>
    <format dxfId="1541">
      <pivotArea dataOnly="0" labelOnly="1" outline="0" fieldPosition="0">
        <references count="2">
          <reference field="0" count="1" selected="0">
            <x v="6"/>
          </reference>
          <reference field="5" count="1">
            <x v="140"/>
          </reference>
        </references>
      </pivotArea>
    </format>
    <format dxfId="1540">
      <pivotArea dataOnly="0" labelOnly="1" outline="0" fieldPosition="0">
        <references count="2">
          <reference field="0" count="1" selected="0">
            <x v="7"/>
          </reference>
          <reference field="5" count="1">
            <x v="62"/>
          </reference>
        </references>
      </pivotArea>
    </format>
    <format dxfId="1539">
      <pivotArea dataOnly="0" labelOnly="1" outline="0" fieldPosition="0">
        <references count="2">
          <reference field="0" count="1" selected="0">
            <x v="8"/>
          </reference>
          <reference field="5" count="1">
            <x v="121"/>
          </reference>
        </references>
      </pivotArea>
    </format>
    <format dxfId="1538">
      <pivotArea dataOnly="0" labelOnly="1" outline="0" fieldPosition="0">
        <references count="2">
          <reference field="0" count="1" selected="0">
            <x v="9"/>
          </reference>
          <reference field="5" count="1">
            <x v="141"/>
          </reference>
        </references>
      </pivotArea>
    </format>
    <format dxfId="1537">
      <pivotArea dataOnly="0" labelOnly="1" outline="0" fieldPosition="0">
        <references count="2">
          <reference field="0" count="1" selected="0">
            <x v="10"/>
          </reference>
          <reference field="5" count="1">
            <x v="120"/>
          </reference>
        </references>
      </pivotArea>
    </format>
    <format dxfId="1536">
      <pivotArea dataOnly="0" labelOnly="1" outline="0" fieldPosition="0">
        <references count="2">
          <reference field="0" count="1" selected="0">
            <x v="11"/>
          </reference>
          <reference field="5" count="1">
            <x v="139"/>
          </reference>
        </references>
      </pivotArea>
    </format>
    <format dxfId="1535">
      <pivotArea dataOnly="0" labelOnly="1" outline="0" fieldPosition="0">
        <references count="2">
          <reference field="0" count="1" selected="0">
            <x v="12"/>
          </reference>
          <reference field="5" count="1">
            <x v="132"/>
          </reference>
        </references>
      </pivotArea>
    </format>
    <format dxfId="1534">
      <pivotArea dataOnly="0" labelOnly="1" outline="0" fieldPosition="0">
        <references count="2">
          <reference field="0" count="1" selected="0">
            <x v="13"/>
          </reference>
          <reference field="5" count="1">
            <x v="63"/>
          </reference>
        </references>
      </pivotArea>
    </format>
    <format dxfId="1533">
      <pivotArea dataOnly="0" labelOnly="1" outline="0" fieldPosition="0">
        <references count="2">
          <reference field="0" count="1" selected="0">
            <x v="14"/>
          </reference>
          <reference field="5" count="1">
            <x v="64"/>
          </reference>
        </references>
      </pivotArea>
    </format>
    <format dxfId="1532">
      <pivotArea dataOnly="0" labelOnly="1" outline="0" fieldPosition="0">
        <references count="2">
          <reference field="0" count="1" selected="0">
            <x v="15"/>
          </reference>
          <reference field="5" count="1">
            <x v="3"/>
          </reference>
        </references>
      </pivotArea>
    </format>
    <format dxfId="1531">
      <pivotArea dataOnly="0" labelOnly="1" outline="0" fieldPosition="0">
        <references count="2">
          <reference field="0" count="1" selected="0">
            <x v="16"/>
          </reference>
          <reference field="5" count="1">
            <x v="124"/>
          </reference>
        </references>
      </pivotArea>
    </format>
    <format dxfId="1530">
      <pivotArea dataOnly="0" labelOnly="1" outline="0" fieldPosition="0">
        <references count="2">
          <reference field="0" count="1" selected="0">
            <x v="17"/>
          </reference>
          <reference field="5" count="1">
            <x v="125"/>
          </reference>
        </references>
      </pivotArea>
    </format>
    <format dxfId="1529">
      <pivotArea dataOnly="0" labelOnly="1" outline="0" fieldPosition="0">
        <references count="2">
          <reference field="0" count="1" selected="0">
            <x v="18"/>
          </reference>
          <reference field="5" count="1">
            <x v="53"/>
          </reference>
        </references>
      </pivotArea>
    </format>
    <format dxfId="1528">
      <pivotArea dataOnly="0" labelOnly="1" outline="0" fieldPosition="0">
        <references count="2">
          <reference field="0" count="1" selected="0">
            <x v="19"/>
          </reference>
          <reference field="5" count="1">
            <x v="51"/>
          </reference>
        </references>
      </pivotArea>
    </format>
    <format dxfId="1527">
      <pivotArea dataOnly="0" labelOnly="1" outline="0" fieldPosition="0">
        <references count="2">
          <reference field="0" count="1" selected="0">
            <x v="20"/>
          </reference>
          <reference field="5" count="1">
            <x v="163"/>
          </reference>
        </references>
      </pivotArea>
    </format>
    <format dxfId="1526">
      <pivotArea dataOnly="0" labelOnly="1" outline="0" fieldPosition="0">
        <references count="2">
          <reference field="0" count="1" selected="0">
            <x v="21"/>
          </reference>
          <reference field="5" count="1">
            <x v="133"/>
          </reference>
        </references>
      </pivotArea>
    </format>
    <format dxfId="1525">
      <pivotArea dataOnly="0" labelOnly="1" outline="0" fieldPosition="0">
        <references count="2">
          <reference field="0" count="1" selected="0">
            <x v="22"/>
          </reference>
          <reference field="5" count="1">
            <x v="126"/>
          </reference>
        </references>
      </pivotArea>
    </format>
    <format dxfId="1524">
      <pivotArea dataOnly="0" labelOnly="1" outline="0" fieldPosition="0">
        <references count="2">
          <reference field="0" count="1" selected="0">
            <x v="23"/>
          </reference>
          <reference field="5" count="1">
            <x v="131"/>
          </reference>
        </references>
      </pivotArea>
    </format>
    <format dxfId="1523">
      <pivotArea dataOnly="0" labelOnly="1" outline="0" fieldPosition="0">
        <references count="2">
          <reference field="0" count="1" selected="0">
            <x v="24"/>
          </reference>
          <reference field="5" count="1">
            <x v="5"/>
          </reference>
        </references>
      </pivotArea>
    </format>
    <format dxfId="1522">
      <pivotArea dataOnly="0" labelOnly="1" outline="0" fieldPosition="0">
        <references count="2">
          <reference field="0" count="1" selected="0">
            <x v="25"/>
          </reference>
          <reference field="5" count="1">
            <x v="129"/>
          </reference>
        </references>
      </pivotArea>
    </format>
    <format dxfId="1521">
      <pivotArea dataOnly="0" labelOnly="1" outline="0" fieldPosition="0">
        <references count="2">
          <reference field="0" count="1" selected="0">
            <x v="26"/>
          </reference>
          <reference field="5" count="1">
            <x v="52"/>
          </reference>
        </references>
      </pivotArea>
    </format>
    <format dxfId="1520">
      <pivotArea dataOnly="0" labelOnly="1" outline="0" fieldPosition="0">
        <references count="2">
          <reference field="0" count="1" selected="0">
            <x v="27"/>
          </reference>
          <reference field="5" count="1">
            <x v="54"/>
          </reference>
        </references>
      </pivotArea>
    </format>
    <format dxfId="1519">
      <pivotArea dataOnly="0" labelOnly="1" outline="0" fieldPosition="0">
        <references count="2">
          <reference field="0" count="1" selected="0">
            <x v="28"/>
          </reference>
          <reference field="5" count="1">
            <x v="144"/>
          </reference>
        </references>
      </pivotArea>
    </format>
    <format dxfId="1518">
      <pivotArea dataOnly="0" labelOnly="1" outline="0" fieldPosition="0">
        <references count="2">
          <reference field="0" count="1" selected="0">
            <x v="29"/>
          </reference>
          <reference field="5" count="1">
            <x v="143"/>
          </reference>
        </references>
      </pivotArea>
    </format>
    <format dxfId="1517">
      <pivotArea dataOnly="0" labelOnly="1" outline="0" fieldPosition="0">
        <references count="2">
          <reference field="0" count="1" selected="0">
            <x v="30"/>
          </reference>
          <reference field="5" count="1">
            <x v="55"/>
          </reference>
        </references>
      </pivotArea>
    </format>
    <format dxfId="1516">
      <pivotArea dataOnly="0" labelOnly="1" outline="0" fieldPosition="0">
        <references count="2">
          <reference field="0" count="1" selected="0">
            <x v="31"/>
          </reference>
          <reference field="5" count="1">
            <x v="56"/>
          </reference>
        </references>
      </pivotArea>
    </format>
    <format dxfId="1515">
      <pivotArea dataOnly="0" labelOnly="1" outline="0" fieldPosition="0">
        <references count="2">
          <reference field="0" count="1" selected="0">
            <x v="32"/>
          </reference>
          <reference field="5" count="1">
            <x v="138"/>
          </reference>
        </references>
      </pivotArea>
    </format>
    <format dxfId="1514">
      <pivotArea dataOnly="0" labelOnly="1" outline="0" fieldPosition="0">
        <references count="2">
          <reference field="0" count="1" selected="0">
            <x v="33"/>
          </reference>
          <reference field="5" count="1">
            <x v="127"/>
          </reference>
        </references>
      </pivotArea>
    </format>
    <format dxfId="1513">
      <pivotArea dataOnly="0" labelOnly="1" outline="0" fieldPosition="0">
        <references count="2">
          <reference field="0" count="1" selected="0">
            <x v="34"/>
          </reference>
          <reference field="5" count="1">
            <x v="142"/>
          </reference>
        </references>
      </pivotArea>
    </format>
    <format dxfId="1512">
      <pivotArea dataOnly="0" labelOnly="1" outline="0" fieldPosition="0">
        <references count="2">
          <reference field="0" count="1" selected="0">
            <x v="35"/>
          </reference>
          <reference field="5" count="1">
            <x v="4"/>
          </reference>
        </references>
      </pivotArea>
    </format>
    <format dxfId="1511">
      <pivotArea dataOnly="0" labelOnly="1" outline="0" fieldPosition="0">
        <references count="2">
          <reference field="0" count="1" selected="0">
            <x v="36"/>
          </reference>
          <reference field="5" count="1">
            <x v="128"/>
          </reference>
        </references>
      </pivotArea>
    </format>
    <format dxfId="1510">
      <pivotArea dataOnly="0" labelOnly="1" outline="0" fieldPosition="0">
        <references count="2">
          <reference field="0" count="1" selected="0">
            <x v="37"/>
          </reference>
          <reference field="5" count="1">
            <x v="136"/>
          </reference>
        </references>
      </pivotArea>
    </format>
    <format dxfId="1509">
      <pivotArea dataOnly="0" labelOnly="1" outline="0" fieldPosition="0">
        <references count="2">
          <reference field="0" count="1" selected="0">
            <x v="38"/>
          </reference>
          <reference field="5" count="1">
            <x v="137"/>
          </reference>
        </references>
      </pivotArea>
    </format>
    <format dxfId="1508">
      <pivotArea dataOnly="0" labelOnly="1" outline="0" fieldPosition="0">
        <references count="2">
          <reference field="0" count="1" selected="0">
            <x v="39"/>
          </reference>
          <reference field="5" count="1">
            <x v="122"/>
          </reference>
        </references>
      </pivotArea>
    </format>
    <format dxfId="1507">
      <pivotArea dataOnly="0" labelOnly="1" outline="0" fieldPosition="0">
        <references count="2">
          <reference field="0" count="1" selected="0">
            <x v="40"/>
          </reference>
          <reference field="5" count="1">
            <x v="130"/>
          </reference>
        </references>
      </pivotArea>
    </format>
    <format dxfId="1506">
      <pivotArea dataOnly="0" labelOnly="1" outline="0" fieldPosition="0">
        <references count="2">
          <reference field="0" count="1" selected="0">
            <x v="41"/>
          </reference>
          <reference field="5" count="1">
            <x v="35"/>
          </reference>
        </references>
      </pivotArea>
    </format>
    <format dxfId="1505">
      <pivotArea dataOnly="0" labelOnly="1" outline="0" fieldPosition="0">
        <references count="2">
          <reference field="0" count="1" selected="0">
            <x v="42"/>
          </reference>
          <reference field="5" count="1">
            <x v="198"/>
          </reference>
        </references>
      </pivotArea>
    </format>
    <format dxfId="1504">
      <pivotArea dataOnly="0" labelOnly="1" outline="0" fieldPosition="0">
        <references count="2">
          <reference field="0" count="1" selected="0">
            <x v="43"/>
          </reference>
          <reference field="5" count="1">
            <x v="111"/>
          </reference>
        </references>
      </pivotArea>
    </format>
    <format dxfId="1503">
      <pivotArea dataOnly="0" labelOnly="1" outline="0" fieldPosition="0">
        <references count="2">
          <reference field="0" count="1" selected="0">
            <x v="44"/>
          </reference>
          <reference field="5" count="1">
            <x v="214"/>
          </reference>
        </references>
      </pivotArea>
    </format>
    <format dxfId="1502">
      <pivotArea dataOnly="0" labelOnly="1" outline="0" fieldPosition="0">
        <references count="2">
          <reference field="0" count="1" selected="0">
            <x v="45"/>
          </reference>
          <reference field="5" count="1">
            <x v="104"/>
          </reference>
        </references>
      </pivotArea>
    </format>
    <format dxfId="1501">
      <pivotArea dataOnly="0" labelOnly="1" outline="0" fieldPosition="0">
        <references count="2">
          <reference field="0" count="1" selected="0">
            <x v="46"/>
          </reference>
          <reference field="5" count="1">
            <x v="199"/>
          </reference>
        </references>
      </pivotArea>
    </format>
    <format dxfId="1500">
      <pivotArea dataOnly="0" labelOnly="1" outline="0" fieldPosition="0">
        <references count="2">
          <reference field="0" count="1" selected="0">
            <x v="47"/>
          </reference>
          <reference field="5" count="1">
            <x v="190"/>
          </reference>
        </references>
      </pivotArea>
    </format>
    <format dxfId="1499">
      <pivotArea dataOnly="0" labelOnly="1" outline="0" fieldPosition="0">
        <references count="2">
          <reference field="0" count="1" selected="0">
            <x v="48"/>
          </reference>
          <reference field="5" count="1">
            <x v="146"/>
          </reference>
        </references>
      </pivotArea>
    </format>
    <format dxfId="1498">
      <pivotArea dataOnly="0" labelOnly="1" outline="0" fieldPosition="0">
        <references count="2">
          <reference field="0" count="1" selected="0">
            <x v="49"/>
          </reference>
          <reference field="5" count="1">
            <x v="102"/>
          </reference>
        </references>
      </pivotArea>
    </format>
    <format dxfId="1497">
      <pivotArea dataOnly="0" labelOnly="1" outline="0" fieldPosition="0">
        <references count="2">
          <reference field="0" count="1" selected="0">
            <x v="50"/>
          </reference>
          <reference field="5" count="1">
            <x v="188"/>
          </reference>
        </references>
      </pivotArea>
    </format>
    <format dxfId="1496">
      <pivotArea dataOnly="0" labelOnly="1" outline="0" fieldPosition="0">
        <references count="2">
          <reference field="0" count="1" selected="0">
            <x v="51"/>
          </reference>
          <reference field="5" count="1">
            <x v="103"/>
          </reference>
        </references>
      </pivotArea>
    </format>
    <format dxfId="1495">
      <pivotArea dataOnly="0" labelOnly="1" outline="0" fieldPosition="0">
        <references count="2">
          <reference field="0" count="1" selected="0">
            <x v="52"/>
          </reference>
          <reference field="5" count="1">
            <x v="69"/>
          </reference>
        </references>
      </pivotArea>
    </format>
    <format dxfId="1494">
      <pivotArea dataOnly="0" labelOnly="1" outline="0" fieldPosition="0">
        <references count="2">
          <reference field="0" count="1" selected="0">
            <x v="53"/>
          </reference>
          <reference field="5" count="1">
            <x v="192"/>
          </reference>
        </references>
      </pivotArea>
    </format>
    <format dxfId="1493">
      <pivotArea dataOnly="0" labelOnly="1" outline="0" fieldPosition="0">
        <references count="2">
          <reference field="0" count="1" selected="0">
            <x v="54"/>
          </reference>
          <reference field="5" count="1">
            <x v="70"/>
          </reference>
        </references>
      </pivotArea>
    </format>
    <format dxfId="1492">
      <pivotArea dataOnly="0" labelOnly="1" outline="0" fieldPosition="0">
        <references count="2">
          <reference field="0" count="1" selected="0">
            <x v="55"/>
          </reference>
          <reference field="5" count="1">
            <x v="100"/>
          </reference>
        </references>
      </pivotArea>
    </format>
    <format dxfId="1491">
      <pivotArea dataOnly="0" labelOnly="1" outline="0" fieldPosition="0">
        <references count="2">
          <reference field="0" count="1" selected="0">
            <x v="56"/>
          </reference>
          <reference field="5" count="1">
            <x v="191"/>
          </reference>
        </references>
      </pivotArea>
    </format>
    <format dxfId="1490">
      <pivotArea dataOnly="0" labelOnly="1" outline="0" fieldPosition="0">
        <references count="2">
          <reference field="0" count="1" selected="0">
            <x v="57"/>
          </reference>
          <reference field="5" count="1">
            <x v="71"/>
          </reference>
        </references>
      </pivotArea>
    </format>
    <format dxfId="1489">
      <pivotArea dataOnly="0" labelOnly="1" outline="0" fieldPosition="0">
        <references count="2">
          <reference field="0" count="1" selected="0">
            <x v="58"/>
          </reference>
          <reference field="5" count="1">
            <x v="101"/>
          </reference>
        </references>
      </pivotArea>
    </format>
    <format dxfId="1488">
      <pivotArea dataOnly="0" labelOnly="1" outline="0" fieldPosition="0">
        <references count="2">
          <reference field="0" count="1" selected="0">
            <x v="59"/>
          </reference>
          <reference field="5" count="1">
            <x v="195"/>
          </reference>
        </references>
      </pivotArea>
    </format>
    <format dxfId="1487">
      <pivotArea dataOnly="0" labelOnly="1" outline="0" fieldPosition="0">
        <references count="2">
          <reference field="0" count="1" selected="0">
            <x v="60"/>
          </reference>
          <reference field="5" count="1">
            <x v="107"/>
          </reference>
        </references>
      </pivotArea>
    </format>
    <format dxfId="1486">
      <pivotArea dataOnly="0" labelOnly="1" outline="0" fieldPosition="0">
        <references count="2">
          <reference field="0" count="1" selected="0">
            <x v="61"/>
          </reference>
          <reference field="5" count="1">
            <x v="118"/>
          </reference>
        </references>
      </pivotArea>
    </format>
    <format dxfId="1485">
      <pivotArea dataOnly="0" labelOnly="1" outline="0" fieldPosition="0">
        <references count="2">
          <reference field="0" count="1" selected="0">
            <x v="62"/>
          </reference>
          <reference field="5" count="1">
            <x v="193"/>
          </reference>
        </references>
      </pivotArea>
    </format>
    <format dxfId="1484">
      <pivotArea dataOnly="0" labelOnly="1" outline="0" fieldPosition="0">
        <references count="2">
          <reference field="0" count="1" selected="0">
            <x v="63"/>
          </reference>
          <reference field="5" count="1">
            <x v="80"/>
          </reference>
        </references>
      </pivotArea>
    </format>
    <format dxfId="1483">
      <pivotArea dataOnly="0" labelOnly="1" outline="0" fieldPosition="0">
        <references count="2">
          <reference field="0" count="1" selected="0">
            <x v="64"/>
          </reference>
          <reference field="5" count="1">
            <x v="196"/>
          </reference>
        </references>
      </pivotArea>
    </format>
    <format dxfId="1482">
      <pivotArea dataOnly="0" labelOnly="1" outline="0" fieldPosition="0">
        <references count="2">
          <reference field="0" count="1" selected="0">
            <x v="65"/>
          </reference>
          <reference field="5" count="1">
            <x v="108"/>
          </reference>
        </references>
      </pivotArea>
    </format>
    <format dxfId="1481">
      <pivotArea dataOnly="0" labelOnly="1" outline="0" fieldPosition="0">
        <references count="2">
          <reference field="0" count="1" selected="0">
            <x v="66"/>
          </reference>
          <reference field="5" count="1">
            <x v="119"/>
          </reference>
        </references>
      </pivotArea>
    </format>
    <format dxfId="1480">
      <pivotArea dataOnly="0" labelOnly="1" outline="0" fieldPosition="0">
        <references count="2">
          <reference field="0" count="1" selected="0">
            <x v="67"/>
          </reference>
          <reference field="5" count="1">
            <x v="84"/>
          </reference>
        </references>
      </pivotArea>
    </format>
    <format dxfId="1479">
      <pivotArea dataOnly="0" labelOnly="1" outline="0" fieldPosition="0">
        <references count="2">
          <reference field="0" count="1" selected="0">
            <x v="68"/>
          </reference>
          <reference field="5" count="1">
            <x v="189"/>
          </reference>
        </references>
      </pivotArea>
    </format>
    <format dxfId="1478">
      <pivotArea dataOnly="0" labelOnly="1" outline="0" fieldPosition="0">
        <references count="2">
          <reference field="0" count="1" selected="0">
            <x v="69"/>
          </reference>
          <reference field="5" count="1">
            <x v="94"/>
          </reference>
        </references>
      </pivotArea>
    </format>
    <format dxfId="1477">
      <pivotArea dataOnly="0" labelOnly="1" outline="0" fieldPosition="0">
        <references count="2">
          <reference field="0" count="1" selected="0">
            <x v="70"/>
          </reference>
          <reference field="5" count="1">
            <x v="106"/>
          </reference>
        </references>
      </pivotArea>
    </format>
    <format dxfId="1476">
      <pivotArea dataOnly="0" labelOnly="1" outline="0" fieldPosition="0">
        <references count="2">
          <reference field="0" count="1" selected="0">
            <x v="71"/>
          </reference>
          <reference field="5" count="1">
            <x v="99"/>
          </reference>
        </references>
      </pivotArea>
    </format>
    <format dxfId="1475">
      <pivotArea dataOnly="0" labelOnly="1" outline="0" fieldPosition="0">
        <references count="2">
          <reference field="0" count="1" selected="0">
            <x v="72"/>
          </reference>
          <reference field="5" count="1">
            <x v="147"/>
          </reference>
        </references>
      </pivotArea>
    </format>
    <format dxfId="1474">
      <pivotArea dataOnly="0" labelOnly="1" outline="0" fieldPosition="0">
        <references count="2">
          <reference field="0" count="1" selected="0">
            <x v="73"/>
          </reference>
          <reference field="5" count="1">
            <x v="86"/>
          </reference>
        </references>
      </pivotArea>
    </format>
    <format dxfId="1473">
      <pivotArea dataOnly="0" labelOnly="1" outline="0" fieldPosition="0">
        <references count="2">
          <reference field="0" count="1" selected="0">
            <x v="74"/>
          </reference>
          <reference field="5" count="1">
            <x v="151"/>
          </reference>
        </references>
      </pivotArea>
    </format>
    <format dxfId="1472">
      <pivotArea dataOnly="0" labelOnly="1" outline="0" fieldPosition="0">
        <references count="2">
          <reference field="0" count="1" selected="0">
            <x v="75"/>
          </reference>
          <reference field="5" count="1">
            <x v="105"/>
          </reference>
        </references>
      </pivotArea>
    </format>
    <format dxfId="1471">
      <pivotArea dataOnly="0" labelOnly="1" outline="0" fieldPosition="0">
        <references count="2">
          <reference field="0" count="1" selected="0">
            <x v="76"/>
          </reference>
          <reference field="5" count="1">
            <x v="157"/>
          </reference>
        </references>
      </pivotArea>
    </format>
    <format dxfId="1470">
      <pivotArea dataOnly="0" labelOnly="1" outline="0" fieldPosition="0">
        <references count="2">
          <reference field="0" count="1" selected="0">
            <x v="77"/>
          </reference>
          <reference field="5" count="1">
            <x v="96"/>
          </reference>
        </references>
      </pivotArea>
    </format>
    <format dxfId="1469">
      <pivotArea dataOnly="0" labelOnly="1" outline="0" fieldPosition="0">
        <references count="2">
          <reference field="0" count="1" selected="0">
            <x v="78"/>
          </reference>
          <reference field="5" count="1">
            <x v="152"/>
          </reference>
        </references>
      </pivotArea>
    </format>
    <format dxfId="1468">
      <pivotArea dataOnly="0" labelOnly="1" outline="0" fieldPosition="0">
        <references count="2">
          <reference field="0" count="1" selected="0">
            <x v="79"/>
          </reference>
          <reference field="5" count="1">
            <x v="8"/>
          </reference>
        </references>
      </pivotArea>
    </format>
    <format dxfId="1467">
      <pivotArea dataOnly="0" labelOnly="1" outline="0" fieldPosition="0">
        <references count="2">
          <reference field="0" count="1" selected="0">
            <x v="80"/>
          </reference>
          <reference field="5" count="1">
            <x v="9"/>
          </reference>
        </references>
      </pivotArea>
    </format>
    <format dxfId="1466">
      <pivotArea dataOnly="0" labelOnly="1" outline="0" fieldPosition="0">
        <references count="2">
          <reference field="0" count="1" selected="0">
            <x v="81"/>
          </reference>
          <reference field="5" count="1">
            <x v="155"/>
          </reference>
        </references>
      </pivotArea>
    </format>
    <format dxfId="1465">
      <pivotArea dataOnly="0" labelOnly="1" outline="0" fieldPosition="0">
        <references count="2">
          <reference field="0" count="1" selected="0">
            <x v="82"/>
          </reference>
          <reference field="5" count="1">
            <x v="156"/>
          </reference>
        </references>
      </pivotArea>
    </format>
    <format dxfId="1464">
      <pivotArea dataOnly="0" labelOnly="1" outline="0" fieldPosition="0">
        <references count="2">
          <reference field="0" count="1" selected="0">
            <x v="83"/>
          </reference>
          <reference field="5" count="1">
            <x v="74"/>
          </reference>
        </references>
      </pivotArea>
    </format>
    <format dxfId="1463">
      <pivotArea dataOnly="0" labelOnly="1" outline="0" fieldPosition="0">
        <references count="2">
          <reference field="0" count="1" selected="0">
            <x v="84"/>
          </reference>
          <reference field="5" count="1">
            <x v="154"/>
          </reference>
        </references>
      </pivotArea>
    </format>
    <format dxfId="1462">
      <pivotArea dataOnly="0" labelOnly="1" outline="0" fieldPosition="0">
        <references count="2">
          <reference field="0" count="1" selected="0">
            <x v="85"/>
          </reference>
          <reference field="5" count="1">
            <x v="95"/>
          </reference>
        </references>
      </pivotArea>
    </format>
    <format dxfId="1461">
      <pivotArea dataOnly="0" labelOnly="1" outline="0" fieldPosition="0">
        <references count="2">
          <reference field="0" count="1" selected="0">
            <x v="86"/>
          </reference>
          <reference field="5" count="1">
            <x v="150"/>
          </reference>
        </references>
      </pivotArea>
    </format>
    <format dxfId="1460">
      <pivotArea dataOnly="0" labelOnly="1" outline="0" fieldPosition="0">
        <references count="2">
          <reference field="0" count="1" selected="0">
            <x v="87"/>
          </reference>
          <reference field="5" count="1">
            <x v="13"/>
          </reference>
        </references>
      </pivotArea>
    </format>
    <format dxfId="1459">
      <pivotArea dataOnly="0" labelOnly="1" outline="0" fieldPosition="0">
        <references count="2">
          <reference field="0" count="1" selected="0">
            <x v="88"/>
          </reference>
          <reference field="5" count="1">
            <x v="12"/>
          </reference>
        </references>
      </pivotArea>
    </format>
    <format dxfId="1458">
      <pivotArea dataOnly="0" labelOnly="1" outline="0" fieldPosition="0">
        <references count="2">
          <reference field="0" count="1" selected="0">
            <x v="89"/>
          </reference>
          <reference field="5" count="1">
            <x v="15"/>
          </reference>
        </references>
      </pivotArea>
    </format>
    <format dxfId="1457">
      <pivotArea dataOnly="0" labelOnly="1" outline="0" fieldPosition="0">
        <references count="2">
          <reference field="0" count="1" selected="0">
            <x v="90"/>
          </reference>
          <reference field="5" count="1">
            <x v="14"/>
          </reference>
        </references>
      </pivotArea>
    </format>
    <format dxfId="1456">
      <pivotArea dataOnly="0" labelOnly="1" outline="0" fieldPosition="0">
        <references count="2">
          <reference field="0" count="1" selected="0">
            <x v="91"/>
          </reference>
          <reference field="5" count="1">
            <x v="165"/>
          </reference>
        </references>
      </pivotArea>
    </format>
    <format dxfId="1455">
      <pivotArea dataOnly="0" labelOnly="1" outline="0" fieldPosition="0">
        <references count="2">
          <reference field="0" count="1" selected="0">
            <x v="92"/>
          </reference>
          <reference field="5" count="1">
            <x v="85"/>
          </reference>
        </references>
      </pivotArea>
    </format>
    <format dxfId="1454">
      <pivotArea dataOnly="0" labelOnly="1" outline="0" fieldPosition="0">
        <references count="2">
          <reference field="0" count="1" selected="0">
            <x v="93"/>
          </reference>
          <reference field="5" count="1">
            <x v="209"/>
          </reference>
        </references>
      </pivotArea>
    </format>
    <format dxfId="1453">
      <pivotArea dataOnly="0" labelOnly="1" outline="0" fieldPosition="0">
        <references count="2">
          <reference field="0" count="1" selected="0">
            <x v="94"/>
          </reference>
          <reference field="5" count="1">
            <x v="34"/>
          </reference>
        </references>
      </pivotArea>
    </format>
    <format dxfId="1452">
      <pivotArea dataOnly="0" labelOnly="1" outline="0" fieldPosition="0">
        <references count="2">
          <reference field="0" count="1" selected="0">
            <x v="95"/>
          </reference>
          <reference field="5" count="1">
            <x v="36"/>
          </reference>
        </references>
      </pivotArea>
    </format>
    <format dxfId="1451">
      <pivotArea dataOnly="0" labelOnly="1" outline="0" fieldPosition="0">
        <references count="2">
          <reference field="0" count="1" selected="0">
            <x v="96"/>
          </reference>
          <reference field="5" count="1">
            <x v="59"/>
          </reference>
        </references>
      </pivotArea>
    </format>
    <format dxfId="1450">
      <pivotArea dataOnly="0" labelOnly="1" outline="0" fieldPosition="0">
        <references count="2">
          <reference field="0" count="1" selected="0">
            <x v="97"/>
          </reference>
          <reference field="5" count="1">
            <x v="153"/>
          </reference>
        </references>
      </pivotArea>
    </format>
    <format dxfId="1449">
      <pivotArea dataOnly="0" labelOnly="1" outline="0" fieldPosition="0">
        <references count="2">
          <reference field="0" count="1" selected="0">
            <x v="98"/>
          </reference>
          <reference field="5" count="1">
            <x v="109"/>
          </reference>
        </references>
      </pivotArea>
    </format>
    <format dxfId="1448">
      <pivotArea dataOnly="0" labelOnly="1" outline="0" fieldPosition="0">
        <references count="2">
          <reference field="0" count="1" selected="0">
            <x v="99"/>
          </reference>
          <reference field="5" count="1">
            <x v="158"/>
          </reference>
        </references>
      </pivotArea>
    </format>
    <format dxfId="1447">
      <pivotArea dataOnly="0" labelOnly="1" outline="0" fieldPosition="0">
        <references count="2">
          <reference field="0" count="1" selected="0">
            <x v="100"/>
          </reference>
          <reference field="5" count="1">
            <x v="72"/>
          </reference>
        </references>
      </pivotArea>
    </format>
    <format dxfId="1446">
      <pivotArea dataOnly="0" labelOnly="1" outline="0" fieldPosition="0">
        <references count="2">
          <reference field="0" count="1" selected="0">
            <x v="101"/>
          </reference>
          <reference field="5" count="1">
            <x v="169"/>
          </reference>
        </references>
      </pivotArea>
    </format>
    <format dxfId="1445">
      <pivotArea dataOnly="0" labelOnly="1" outline="0" fieldPosition="0">
        <references count="2">
          <reference field="0" count="1" selected="0">
            <x v="102"/>
          </reference>
          <reference field="5" count="1">
            <x v="173"/>
          </reference>
        </references>
      </pivotArea>
    </format>
    <format dxfId="1444">
      <pivotArea dataOnly="0" labelOnly="1" outline="0" fieldPosition="0">
        <references count="2">
          <reference field="0" count="1" selected="0">
            <x v="103"/>
          </reference>
          <reference field="5" count="1">
            <x v="175"/>
          </reference>
        </references>
      </pivotArea>
    </format>
    <format dxfId="1443">
      <pivotArea dataOnly="0" labelOnly="1" outline="0" fieldPosition="0">
        <references count="2">
          <reference field="0" count="1" selected="0">
            <x v="104"/>
          </reference>
          <reference field="5" count="1">
            <x v="171"/>
          </reference>
        </references>
      </pivotArea>
    </format>
    <format dxfId="1442">
      <pivotArea dataOnly="0" labelOnly="1" outline="0" fieldPosition="0">
        <references count="2">
          <reference field="0" count="1" selected="0">
            <x v="105"/>
          </reference>
          <reference field="5" count="1">
            <x v="205"/>
          </reference>
        </references>
      </pivotArea>
    </format>
    <format dxfId="1441">
      <pivotArea dataOnly="0" labelOnly="1" outline="0" fieldPosition="0">
        <references count="2">
          <reference field="0" count="1" selected="0">
            <x v="106"/>
          </reference>
          <reference field="5" count="1">
            <x v="215"/>
          </reference>
        </references>
      </pivotArea>
    </format>
    <format dxfId="1440">
      <pivotArea dataOnly="0" labelOnly="1" outline="0" fieldPosition="0">
        <references count="2">
          <reference field="0" count="1" selected="0">
            <x v="107"/>
          </reference>
          <reference field="5" count="1">
            <x v="19"/>
          </reference>
        </references>
      </pivotArea>
    </format>
    <format dxfId="1439">
      <pivotArea dataOnly="0" labelOnly="1" outline="0" fieldPosition="0">
        <references count="2">
          <reference field="0" count="1" selected="0">
            <x v="108"/>
          </reference>
          <reference field="5" count="1">
            <x v="87"/>
          </reference>
        </references>
      </pivotArea>
    </format>
    <format dxfId="1438">
      <pivotArea dataOnly="0" labelOnly="1" outline="0" fieldPosition="0">
        <references count="2">
          <reference field="0" count="1" selected="0">
            <x v="109"/>
          </reference>
          <reference field="5" count="1">
            <x v="57"/>
          </reference>
        </references>
      </pivotArea>
    </format>
    <format dxfId="1437">
      <pivotArea dataOnly="0" labelOnly="1" outline="0" fieldPosition="0">
        <references count="2">
          <reference field="0" count="1" selected="0">
            <x v="110"/>
          </reference>
          <reference field="5" count="1">
            <x v="29"/>
          </reference>
        </references>
      </pivotArea>
    </format>
    <format dxfId="1436">
      <pivotArea dataOnly="0" labelOnly="1" outline="0" fieldPosition="0">
        <references count="2">
          <reference field="0" count="1" selected="0">
            <x v="111"/>
          </reference>
          <reference field="5" count="1">
            <x v="58"/>
          </reference>
        </references>
      </pivotArea>
    </format>
    <format dxfId="1435">
      <pivotArea dataOnly="0" labelOnly="1" outline="0" fieldPosition="0">
        <references count="2">
          <reference field="0" count="1" selected="0">
            <x v="112"/>
          </reference>
          <reference field="5" count="1">
            <x v="28"/>
          </reference>
        </references>
      </pivotArea>
    </format>
    <format dxfId="1434">
      <pivotArea dataOnly="0" labelOnly="1" outline="0" fieldPosition="0">
        <references count="2">
          <reference field="0" count="1" selected="0">
            <x v="113"/>
          </reference>
          <reference field="5" count="1">
            <x v="82"/>
          </reference>
        </references>
      </pivotArea>
    </format>
    <format dxfId="1433">
      <pivotArea dataOnly="0" labelOnly="1" outline="0" fieldPosition="0">
        <references count="2">
          <reference field="0" count="1" selected="0">
            <x v="114"/>
          </reference>
          <reference field="5" count="1">
            <x v="18"/>
          </reference>
        </references>
      </pivotArea>
    </format>
    <format dxfId="1432">
      <pivotArea dataOnly="0" labelOnly="1" outline="0" fieldPosition="0">
        <references count="2">
          <reference field="0" count="1" selected="0">
            <x v="115"/>
          </reference>
          <reference field="5" count="1">
            <x v="207"/>
          </reference>
        </references>
      </pivotArea>
    </format>
    <format dxfId="1431">
      <pivotArea dataOnly="0" labelOnly="1" outline="0" fieldPosition="0">
        <references count="2">
          <reference field="0" count="1" selected="0">
            <x v="116"/>
          </reference>
          <reference field="5" count="1">
            <x v="20"/>
          </reference>
        </references>
      </pivotArea>
    </format>
    <format dxfId="1430">
      <pivotArea dataOnly="0" labelOnly="1" outline="0" fieldPosition="0">
        <references count="2">
          <reference field="0" count="1" selected="0">
            <x v="117"/>
          </reference>
          <reference field="5" count="1">
            <x v="116"/>
          </reference>
        </references>
      </pivotArea>
    </format>
    <format dxfId="1429">
      <pivotArea dataOnly="0" labelOnly="1" outline="0" fieldPosition="0">
        <references count="2">
          <reference field="0" count="1" selected="0">
            <x v="118"/>
          </reference>
          <reference field="5" count="1">
            <x v="114"/>
          </reference>
        </references>
      </pivotArea>
    </format>
    <format dxfId="1428">
      <pivotArea dataOnly="0" labelOnly="1" outline="0" fieldPosition="0">
        <references count="2">
          <reference field="0" count="1" selected="0">
            <x v="119"/>
          </reference>
          <reference field="5" count="1">
            <x v="98"/>
          </reference>
        </references>
      </pivotArea>
    </format>
    <format dxfId="1427">
      <pivotArea dataOnly="0" labelOnly="1" outline="0" fieldPosition="0">
        <references count="2">
          <reference field="0" count="1" selected="0">
            <x v="120"/>
          </reference>
          <reference field="5" count="1">
            <x v="149"/>
          </reference>
        </references>
      </pivotArea>
    </format>
    <format dxfId="1426">
      <pivotArea dataOnly="0" labelOnly="1" outline="0" fieldPosition="0">
        <references count="2">
          <reference field="0" count="1" selected="0">
            <x v="121"/>
          </reference>
          <reference field="5" count="1">
            <x v="161"/>
          </reference>
        </references>
      </pivotArea>
    </format>
    <format dxfId="1425">
      <pivotArea dataOnly="0" labelOnly="1" outline="0" fieldPosition="0">
        <references count="2">
          <reference field="0" count="1" selected="0">
            <x v="122"/>
          </reference>
          <reference field="5" count="1">
            <x v="91"/>
          </reference>
        </references>
      </pivotArea>
    </format>
    <format dxfId="1424">
      <pivotArea dataOnly="0" labelOnly="1" outline="0" fieldPosition="0">
        <references count="2">
          <reference field="0" count="1" selected="0">
            <x v="123"/>
          </reference>
          <reference field="5" count="1">
            <x v="90"/>
          </reference>
        </references>
      </pivotArea>
    </format>
    <format dxfId="1423">
      <pivotArea dataOnly="0" labelOnly="1" outline="0" fieldPosition="0">
        <references count="2">
          <reference field="0" count="1" selected="0">
            <x v="124"/>
          </reference>
          <reference field="5" count="1">
            <x v="61"/>
          </reference>
        </references>
      </pivotArea>
    </format>
    <format dxfId="1422">
      <pivotArea dataOnly="0" labelOnly="1" outline="0" fieldPosition="0">
        <references count="2">
          <reference field="0" count="1" selected="0">
            <x v="125"/>
          </reference>
          <reference field="5" count="1">
            <x v="92"/>
          </reference>
        </references>
      </pivotArea>
    </format>
    <format dxfId="1421">
      <pivotArea dataOnly="0" labelOnly="1" outline="0" fieldPosition="0">
        <references count="2">
          <reference field="0" count="1" selected="0">
            <x v="126"/>
          </reference>
          <reference field="5" count="1">
            <x v="110"/>
          </reference>
        </references>
      </pivotArea>
    </format>
    <format dxfId="1420">
      <pivotArea dataOnly="0" labelOnly="1" outline="0" fieldPosition="0">
        <references count="2">
          <reference field="0" count="1" selected="0">
            <x v="127"/>
          </reference>
          <reference field="5" count="1">
            <x v="183"/>
          </reference>
        </references>
      </pivotArea>
    </format>
    <format dxfId="1419">
      <pivotArea dataOnly="0" labelOnly="1" outline="0" fieldPosition="0">
        <references count="2">
          <reference field="0" count="1" selected="0">
            <x v="128"/>
          </reference>
          <reference field="5" count="1">
            <x v="180"/>
          </reference>
        </references>
      </pivotArea>
    </format>
    <format dxfId="1418">
      <pivotArea dataOnly="0" labelOnly="1" outline="0" fieldPosition="0">
        <references count="2">
          <reference field="0" count="1" selected="0">
            <x v="129"/>
          </reference>
          <reference field="5" count="1">
            <x v="182"/>
          </reference>
        </references>
      </pivotArea>
    </format>
    <format dxfId="1417">
      <pivotArea dataOnly="0" labelOnly="1" outline="0" fieldPosition="0">
        <references count="2">
          <reference field="0" count="1" selected="0">
            <x v="130"/>
          </reference>
          <reference field="5" count="1">
            <x v="187"/>
          </reference>
        </references>
      </pivotArea>
    </format>
    <format dxfId="1416">
      <pivotArea dataOnly="0" labelOnly="1" outline="0" fieldPosition="0">
        <references count="2">
          <reference field="0" count="1" selected="0">
            <x v="131"/>
          </reference>
          <reference field="5" count="1">
            <x v="184"/>
          </reference>
        </references>
      </pivotArea>
    </format>
    <format dxfId="1415">
      <pivotArea dataOnly="0" labelOnly="1" outline="0" fieldPosition="0">
        <references count="2">
          <reference field="0" count="1" selected="0">
            <x v="132"/>
          </reference>
          <reference field="5" count="1">
            <x v="31"/>
          </reference>
        </references>
      </pivotArea>
    </format>
    <format dxfId="1414">
      <pivotArea dataOnly="0" labelOnly="1" outline="0" fieldPosition="0">
        <references count="2">
          <reference field="0" count="1" selected="0">
            <x v="133"/>
          </reference>
          <reference field="5" count="1">
            <x v="115"/>
          </reference>
        </references>
      </pivotArea>
    </format>
    <format dxfId="1413">
      <pivotArea dataOnly="0" labelOnly="1" outline="0" fieldPosition="0">
        <references count="2">
          <reference field="0" count="1" selected="0">
            <x v="134"/>
          </reference>
          <reference field="5" count="1">
            <x v="117"/>
          </reference>
        </references>
      </pivotArea>
    </format>
    <format dxfId="1412">
      <pivotArea dataOnly="0" labelOnly="1" outline="0" fieldPosition="0">
        <references count="2">
          <reference field="0" count="1" selected="0">
            <x v="135"/>
          </reference>
          <reference field="5" count="1">
            <x v="213"/>
          </reference>
        </references>
      </pivotArea>
    </format>
    <format dxfId="1411">
      <pivotArea dataOnly="0" labelOnly="1" outline="0" fieldPosition="0">
        <references count="2">
          <reference field="0" count="1" selected="0">
            <x v="136"/>
          </reference>
          <reference field="5" count="1">
            <x v="30"/>
          </reference>
        </references>
      </pivotArea>
    </format>
    <format dxfId="1410">
      <pivotArea dataOnly="0" labelOnly="1" outline="0" fieldPosition="0">
        <references count="2">
          <reference field="0" count="1" selected="0">
            <x v="137"/>
          </reference>
          <reference field="5" count="1">
            <x v="27"/>
          </reference>
        </references>
      </pivotArea>
    </format>
    <format dxfId="1409">
      <pivotArea dataOnly="0" labelOnly="1" outline="0" fieldPosition="0">
        <references count="2">
          <reference field="0" count="1" selected="0">
            <x v="138"/>
          </reference>
          <reference field="5" count="1">
            <x v="26"/>
          </reference>
        </references>
      </pivotArea>
    </format>
    <format dxfId="1408">
      <pivotArea dataOnly="0" labelOnly="1" outline="0" fieldPosition="0">
        <references count="2">
          <reference field="0" count="1" selected="0">
            <x v="139"/>
          </reference>
          <reference field="5" count="1">
            <x v="1"/>
          </reference>
        </references>
      </pivotArea>
    </format>
    <format dxfId="1407">
      <pivotArea dataOnly="0" labelOnly="1" outline="0" fieldPosition="0">
        <references count="2">
          <reference field="0" count="1" selected="0">
            <x v="140"/>
          </reference>
          <reference field="5" count="1">
            <x v="32"/>
          </reference>
        </references>
      </pivotArea>
    </format>
    <format dxfId="1406">
      <pivotArea dataOnly="0" labelOnly="1" outline="0" fieldPosition="0">
        <references count="2">
          <reference field="0" count="1" selected="0">
            <x v="141"/>
          </reference>
          <reference field="5" count="1">
            <x v="37"/>
          </reference>
        </references>
      </pivotArea>
    </format>
    <format dxfId="1405">
      <pivotArea dataOnly="0" labelOnly="1" outline="0" fieldPosition="0">
        <references count="2">
          <reference field="0" count="1" selected="0">
            <x v="142"/>
          </reference>
          <reference field="5" count="1">
            <x v="25"/>
          </reference>
        </references>
      </pivotArea>
    </format>
    <format dxfId="1404">
      <pivotArea dataOnly="0" labelOnly="1" outline="0" fieldPosition="0">
        <references count="2">
          <reference field="0" count="1" selected="0">
            <x v="143"/>
          </reference>
          <reference field="5" count="1">
            <x v="46"/>
          </reference>
        </references>
      </pivotArea>
    </format>
    <format dxfId="1403">
      <pivotArea dataOnly="0" labelOnly="1" outline="0" fieldPosition="0">
        <references count="2">
          <reference field="0" count="1" selected="0">
            <x v="144"/>
          </reference>
          <reference field="5" count="1">
            <x v="11"/>
          </reference>
        </references>
      </pivotArea>
    </format>
    <format dxfId="1402">
      <pivotArea dataOnly="0" labelOnly="1" outline="0" fieldPosition="0">
        <references count="2">
          <reference field="0" count="1" selected="0">
            <x v="145"/>
          </reference>
          <reference field="5" count="1">
            <x v="7"/>
          </reference>
        </references>
      </pivotArea>
    </format>
    <format dxfId="1401">
      <pivotArea dataOnly="0" labelOnly="1" outline="0" fieldPosition="0">
        <references count="2">
          <reference field="0" count="1" selected="0">
            <x v="146"/>
          </reference>
          <reference field="5" count="1">
            <x v="89"/>
          </reference>
        </references>
      </pivotArea>
    </format>
    <format dxfId="1400">
      <pivotArea dataOnly="0" labelOnly="1" outline="0" fieldPosition="0">
        <references count="2">
          <reference field="0" count="1" selected="0">
            <x v="147"/>
          </reference>
          <reference field="5" count="1">
            <x v="212"/>
          </reference>
        </references>
      </pivotArea>
    </format>
    <format dxfId="1399">
      <pivotArea dataOnly="0" labelOnly="1" outline="0" fieldPosition="0">
        <references count="2">
          <reference field="0" count="1" selected="0">
            <x v="148"/>
          </reference>
          <reference field="5" count="1">
            <x v="22"/>
          </reference>
        </references>
      </pivotArea>
    </format>
    <format dxfId="1398">
      <pivotArea dataOnly="0" labelOnly="1" outline="0" fieldPosition="0">
        <references count="2">
          <reference field="0" count="1" selected="0">
            <x v="149"/>
          </reference>
          <reference field="5" count="1">
            <x v="50"/>
          </reference>
        </references>
      </pivotArea>
    </format>
    <format dxfId="1397">
      <pivotArea dataOnly="0" labelOnly="1" outline="0" fieldPosition="0">
        <references count="2">
          <reference field="0" count="1" selected="0">
            <x v="150"/>
          </reference>
          <reference field="5" count="1">
            <x v="164"/>
          </reference>
        </references>
      </pivotArea>
    </format>
    <format dxfId="1396">
      <pivotArea dataOnly="0" labelOnly="1" outline="0" fieldPosition="0">
        <references count="2">
          <reference field="0" count="1" selected="0">
            <x v="151"/>
          </reference>
          <reference field="5" count="1">
            <x v="79"/>
          </reference>
        </references>
      </pivotArea>
    </format>
    <format dxfId="1395">
      <pivotArea dataOnly="0" labelOnly="1" outline="0" fieldPosition="0">
        <references count="2">
          <reference field="0" count="1" selected="0">
            <x v="152"/>
          </reference>
          <reference field="5" count="1">
            <x v="112"/>
          </reference>
        </references>
      </pivotArea>
    </format>
    <format dxfId="1394">
      <pivotArea dataOnly="0" labelOnly="1" outline="0" fieldPosition="0">
        <references count="2">
          <reference field="0" count="1" selected="0">
            <x v="153"/>
          </reference>
          <reference field="5" count="1">
            <x v="60"/>
          </reference>
        </references>
      </pivotArea>
    </format>
    <format dxfId="1393">
      <pivotArea dataOnly="0" labelOnly="1" outline="0" fieldPosition="0">
        <references count="2">
          <reference field="0" count="1" selected="0">
            <x v="154"/>
          </reference>
          <reference field="5" count="1">
            <x v="75"/>
          </reference>
        </references>
      </pivotArea>
    </format>
    <format dxfId="1392">
      <pivotArea dataOnly="0" labelOnly="1" outline="0" fieldPosition="0">
        <references count="2">
          <reference field="0" count="1" selected="0">
            <x v="155"/>
          </reference>
          <reference field="5" count="1">
            <x v="148"/>
          </reference>
        </references>
      </pivotArea>
    </format>
    <format dxfId="1391">
      <pivotArea dataOnly="0" labelOnly="1" outline="0" fieldPosition="0">
        <references count="2">
          <reference field="0" count="1" selected="0">
            <x v="156"/>
          </reference>
          <reference field="5" count="1">
            <x v="203"/>
          </reference>
        </references>
      </pivotArea>
    </format>
    <format dxfId="1390">
      <pivotArea dataOnly="0" labelOnly="1" outline="0" fieldPosition="0">
        <references count="2">
          <reference field="0" count="1" selected="0">
            <x v="157"/>
          </reference>
          <reference field="5" count="1">
            <x v="47"/>
          </reference>
        </references>
      </pivotArea>
    </format>
    <format dxfId="1389">
      <pivotArea dataOnly="0" labelOnly="1" outline="0" fieldPosition="0">
        <references count="2">
          <reference field="0" count="1" selected="0">
            <x v="158"/>
          </reference>
          <reference field="5" count="1">
            <x v="170"/>
          </reference>
        </references>
      </pivotArea>
    </format>
    <format dxfId="1388">
      <pivotArea dataOnly="0" labelOnly="1" outline="0" fieldPosition="0">
        <references count="2">
          <reference field="0" count="1" selected="0">
            <x v="159"/>
          </reference>
          <reference field="5" count="1">
            <x v="176"/>
          </reference>
        </references>
      </pivotArea>
    </format>
    <format dxfId="1387">
      <pivotArea dataOnly="0" labelOnly="1" outline="0" fieldPosition="0">
        <references count="2">
          <reference field="0" count="1" selected="0">
            <x v="160"/>
          </reference>
          <reference field="5" count="1">
            <x v="168"/>
          </reference>
        </references>
      </pivotArea>
    </format>
    <format dxfId="1386">
      <pivotArea dataOnly="0" labelOnly="1" outline="0" fieldPosition="0">
        <references count="2">
          <reference field="0" count="1" selected="0">
            <x v="161"/>
          </reference>
          <reference field="5" count="1">
            <x v="174"/>
          </reference>
        </references>
      </pivotArea>
    </format>
    <format dxfId="1385">
      <pivotArea dataOnly="0" labelOnly="1" outline="0" fieldPosition="0">
        <references count="2">
          <reference field="0" count="1" selected="0">
            <x v="162"/>
          </reference>
          <reference field="5" count="1">
            <x v="177"/>
          </reference>
        </references>
      </pivotArea>
    </format>
    <format dxfId="1384">
      <pivotArea dataOnly="0" labelOnly="1" outline="0" fieldPosition="0">
        <references count="2">
          <reference field="0" count="1" selected="0">
            <x v="163"/>
          </reference>
          <reference field="5" count="1">
            <x v="172"/>
          </reference>
        </references>
      </pivotArea>
    </format>
    <format dxfId="1383">
      <pivotArea dataOnly="0" labelOnly="1" outline="0" fieldPosition="0">
        <references count="2">
          <reference field="0" count="1" selected="0">
            <x v="164"/>
          </reference>
          <reference field="5" count="1">
            <x v="197"/>
          </reference>
        </references>
      </pivotArea>
    </format>
    <format dxfId="1382">
      <pivotArea dataOnly="0" labelOnly="1" outline="0" fieldPosition="0">
        <references count="2">
          <reference field="0" count="1" selected="0">
            <x v="165"/>
          </reference>
          <reference field="5" count="1">
            <x v="200"/>
          </reference>
        </references>
      </pivotArea>
    </format>
    <format dxfId="1381">
      <pivotArea dataOnly="0" labelOnly="1" outline="0" fieldPosition="0">
        <references count="2">
          <reference field="0" count="1" selected="0">
            <x v="166"/>
          </reference>
          <reference field="5" count="1">
            <x v="33"/>
          </reference>
        </references>
      </pivotArea>
    </format>
    <format dxfId="1380">
      <pivotArea dataOnly="0" labelOnly="1" outline="0" fieldPosition="0">
        <references count="2">
          <reference field="0" count="1" selected="0">
            <x v="167"/>
          </reference>
          <reference field="5" count="1">
            <x v="201"/>
          </reference>
        </references>
      </pivotArea>
    </format>
    <format dxfId="1379">
      <pivotArea dataOnly="0" labelOnly="1" outline="0" fieldPosition="0">
        <references count="2">
          <reference field="0" count="1" selected="0">
            <x v="168"/>
          </reference>
          <reference field="5" count="1">
            <x v="160"/>
          </reference>
        </references>
      </pivotArea>
    </format>
    <format dxfId="1378">
      <pivotArea dataOnly="0" labelOnly="1" outline="0" fieldPosition="0">
        <references count="2">
          <reference field="0" count="1" selected="0">
            <x v="169"/>
          </reference>
          <reference field="5" count="1">
            <x v="206"/>
          </reference>
        </references>
      </pivotArea>
    </format>
    <format dxfId="1377">
      <pivotArea dataOnly="0" labelOnly="1" outline="0" fieldPosition="0">
        <references count="2">
          <reference field="0" count="1" selected="0">
            <x v="170"/>
          </reference>
          <reference field="5" count="1">
            <x v="39"/>
          </reference>
        </references>
      </pivotArea>
    </format>
    <format dxfId="1376">
      <pivotArea dataOnly="0" labelOnly="1" outline="0" fieldPosition="0">
        <references count="2">
          <reference field="0" count="1" selected="0">
            <x v="171"/>
          </reference>
          <reference field="5" count="1">
            <x v="0"/>
          </reference>
        </references>
      </pivotArea>
    </format>
    <format dxfId="1375">
      <pivotArea dataOnly="0" labelOnly="1" outline="0" fieldPosition="0">
        <references count="2">
          <reference field="0" count="1" selected="0">
            <x v="172"/>
          </reference>
          <reference field="5" count="1">
            <x v="210"/>
          </reference>
        </references>
      </pivotArea>
    </format>
    <format dxfId="1374">
      <pivotArea dataOnly="0" labelOnly="1" outline="0" fieldPosition="0">
        <references count="2">
          <reference field="0" count="1" selected="0">
            <x v="173"/>
          </reference>
          <reference field="5" count="1">
            <x v="162"/>
          </reference>
        </references>
      </pivotArea>
    </format>
    <format dxfId="1373">
      <pivotArea dataOnly="0" labelOnly="1" outline="0" fieldPosition="0">
        <references count="2">
          <reference field="0" count="1" selected="0">
            <x v="174"/>
          </reference>
          <reference field="5" count="1">
            <x v="167"/>
          </reference>
        </references>
      </pivotArea>
    </format>
    <format dxfId="1372">
      <pivotArea dataOnly="0" labelOnly="1" outline="0" fieldPosition="0">
        <references count="2">
          <reference field="0" count="1" selected="0">
            <x v="175"/>
          </reference>
          <reference field="5" count="1">
            <x v="10"/>
          </reference>
        </references>
      </pivotArea>
    </format>
    <format dxfId="1371">
      <pivotArea dataOnly="0" labelOnly="1" outline="0" fieldPosition="0">
        <references count="2">
          <reference field="0" count="1" selected="0">
            <x v="176"/>
          </reference>
          <reference field="5" count="1">
            <x v="97"/>
          </reference>
        </references>
      </pivotArea>
    </format>
    <format dxfId="1370">
      <pivotArea dataOnly="0" labelOnly="1" outline="0" fieldPosition="0">
        <references count="2">
          <reference field="0" count="1" selected="0">
            <x v="177"/>
          </reference>
          <reference field="5" count="1">
            <x v="17"/>
          </reference>
        </references>
      </pivotArea>
    </format>
    <format dxfId="1369">
      <pivotArea dataOnly="0" labelOnly="1" outline="0" fieldPosition="0">
        <references count="2">
          <reference field="0" count="1" selected="0">
            <x v="178"/>
          </reference>
          <reference field="5" count="1">
            <x v="204"/>
          </reference>
        </references>
      </pivotArea>
    </format>
    <format dxfId="1368">
      <pivotArea dataOnly="0" labelOnly="1" outline="0" fieldPosition="0">
        <references count="2">
          <reference field="0" count="1" selected="0">
            <x v="179"/>
          </reference>
          <reference field="5" count="1">
            <x v="49"/>
          </reference>
        </references>
      </pivotArea>
    </format>
    <format dxfId="1367">
      <pivotArea dataOnly="0" labelOnly="1" outline="0" fieldPosition="0">
        <references count="2">
          <reference field="0" count="1" selected="0">
            <x v="180"/>
          </reference>
          <reference field="5" count="1">
            <x v="202"/>
          </reference>
        </references>
      </pivotArea>
    </format>
    <format dxfId="1366">
      <pivotArea dataOnly="0" labelOnly="1" outline="0" fieldPosition="0">
        <references count="2">
          <reference field="0" count="1" selected="0">
            <x v="181"/>
          </reference>
          <reference field="5" count="1">
            <x v="66"/>
          </reference>
        </references>
      </pivotArea>
    </format>
    <format dxfId="1365">
      <pivotArea dataOnly="0" labelOnly="1" outline="0" fieldPosition="0">
        <references count="2">
          <reference field="0" count="1" selected="0">
            <x v="182"/>
          </reference>
          <reference field="5" count="1">
            <x v="23"/>
          </reference>
        </references>
      </pivotArea>
    </format>
    <format dxfId="1364">
      <pivotArea dataOnly="0" labelOnly="1" outline="0" fieldPosition="0">
        <references count="2">
          <reference field="0" count="1" selected="0">
            <x v="183"/>
          </reference>
          <reference field="5" count="1">
            <x v="166"/>
          </reference>
        </references>
      </pivotArea>
    </format>
    <format dxfId="1363">
      <pivotArea dataOnly="0" labelOnly="1" outline="0" fieldPosition="0">
        <references count="2">
          <reference field="0" count="1" selected="0">
            <x v="184"/>
          </reference>
          <reference field="5" count="1">
            <x v="77"/>
          </reference>
        </references>
      </pivotArea>
    </format>
    <format dxfId="1362">
      <pivotArea dataOnly="0" labelOnly="1" outline="0" fieldPosition="0">
        <references count="2">
          <reference field="0" count="1" selected="0">
            <x v="185"/>
          </reference>
          <reference field="5" count="1">
            <x v="222"/>
          </reference>
        </references>
      </pivotArea>
    </format>
    <format dxfId="1361">
      <pivotArea dataOnly="0" labelOnly="1" outline="0" fieldPosition="0">
        <references count="2">
          <reference field="0" count="1" selected="0">
            <x v="186"/>
          </reference>
          <reference field="5" count="1">
            <x v="68"/>
          </reference>
        </references>
      </pivotArea>
    </format>
    <format dxfId="1360">
      <pivotArea dataOnly="0" labelOnly="1" outline="0" fieldPosition="0">
        <references count="2">
          <reference field="0" count="1" selected="0">
            <x v="187"/>
          </reference>
          <reference field="5" count="1">
            <x v="67"/>
          </reference>
        </references>
      </pivotArea>
    </format>
    <format dxfId="1359">
      <pivotArea dataOnly="0" labelOnly="1" outline="0" fieldPosition="0">
        <references count="2">
          <reference field="0" count="1" selected="0">
            <x v="188"/>
          </reference>
          <reference field="5" count="1">
            <x v="208"/>
          </reference>
        </references>
      </pivotArea>
    </format>
    <format dxfId="1358">
      <pivotArea dataOnly="0" labelOnly="1" outline="0" fieldPosition="0">
        <references count="2">
          <reference field="0" count="1" selected="0">
            <x v="189"/>
          </reference>
          <reference field="5" count="1">
            <x v="48"/>
          </reference>
        </references>
      </pivotArea>
    </format>
    <format dxfId="1357">
      <pivotArea dataOnly="0" labelOnly="1" outline="0" fieldPosition="0">
        <references count="2">
          <reference field="0" count="1" selected="0">
            <x v="190"/>
          </reference>
          <reference field="5" count="1">
            <x v="83"/>
          </reference>
        </references>
      </pivotArea>
    </format>
    <format dxfId="1356">
      <pivotArea dataOnly="0" labelOnly="1" outline="0" fieldPosition="0">
        <references count="2">
          <reference field="0" count="1" selected="0">
            <x v="191"/>
          </reference>
          <reference field="5" count="1">
            <x v="73"/>
          </reference>
        </references>
      </pivotArea>
    </format>
    <format dxfId="1355">
      <pivotArea dataOnly="0" labelOnly="1" outline="0" fieldPosition="0">
        <references count="2">
          <reference field="0" count="1" selected="0">
            <x v="192"/>
          </reference>
          <reference field="5" count="1">
            <x v="145"/>
          </reference>
        </references>
      </pivotArea>
    </format>
    <format dxfId="1354">
      <pivotArea dataOnly="0" labelOnly="1" outline="0" fieldPosition="0">
        <references count="2">
          <reference field="0" count="1" selected="0">
            <x v="193"/>
          </reference>
          <reference field="5" count="1">
            <x v="159"/>
          </reference>
        </references>
      </pivotArea>
    </format>
    <format dxfId="1353">
      <pivotArea dataOnly="0" labelOnly="1" outline="0" fieldPosition="0">
        <references count="2">
          <reference field="0" count="1" selected="0">
            <x v="194"/>
          </reference>
          <reference field="5" count="1">
            <x v="88"/>
          </reference>
        </references>
      </pivotArea>
    </format>
    <format dxfId="1352">
      <pivotArea dataOnly="0" labelOnly="1" outline="0" fieldPosition="0">
        <references count="2">
          <reference field="0" count="1" selected="0">
            <x v="195"/>
          </reference>
          <reference field="5" count="1">
            <x v="78"/>
          </reference>
        </references>
      </pivotArea>
    </format>
    <format dxfId="1351">
      <pivotArea dataOnly="0" labelOnly="1" outline="0" fieldPosition="0">
        <references count="2">
          <reference field="0" count="1" selected="0">
            <x v="196"/>
          </reference>
          <reference field="5" count="1">
            <x v="93"/>
          </reference>
        </references>
      </pivotArea>
    </format>
    <format dxfId="1350">
      <pivotArea dataOnly="0" labelOnly="1" outline="0" fieldPosition="0">
        <references count="2">
          <reference field="0" count="1" selected="0">
            <x v="197"/>
          </reference>
          <reference field="5" count="1">
            <x v="113"/>
          </reference>
        </references>
      </pivotArea>
    </format>
    <format dxfId="1349">
      <pivotArea dataOnly="0" labelOnly="1" outline="0" fieldPosition="0">
        <references count="2">
          <reference field="0" count="1" selected="0">
            <x v="198"/>
          </reference>
          <reference field="5" count="1">
            <x v="16"/>
          </reference>
        </references>
      </pivotArea>
    </format>
    <format dxfId="1348">
      <pivotArea dataOnly="0" labelOnly="1" outline="0" fieldPosition="0">
        <references count="2">
          <reference field="0" count="1" selected="0">
            <x v="199"/>
          </reference>
          <reference field="5" count="1">
            <x v="185"/>
          </reference>
        </references>
      </pivotArea>
    </format>
    <format dxfId="1347">
      <pivotArea dataOnly="0" labelOnly="1" outline="0" fieldPosition="0">
        <references count="2">
          <reference field="0" count="1" selected="0">
            <x v="200"/>
          </reference>
          <reference field="5" count="1">
            <x v="179"/>
          </reference>
        </references>
      </pivotArea>
    </format>
    <format dxfId="1346">
      <pivotArea dataOnly="0" labelOnly="1" outline="0" fieldPosition="0">
        <references count="2">
          <reference field="0" count="1" selected="0">
            <x v="201"/>
          </reference>
          <reference field="5" count="1">
            <x v="181"/>
          </reference>
        </references>
      </pivotArea>
    </format>
    <format dxfId="1345">
      <pivotArea dataOnly="0" labelOnly="1" outline="0" fieldPosition="0">
        <references count="2">
          <reference field="0" count="1" selected="0">
            <x v="202"/>
          </reference>
          <reference field="5" count="1">
            <x v="186"/>
          </reference>
        </references>
      </pivotArea>
    </format>
    <format dxfId="1344">
      <pivotArea dataOnly="0" labelOnly="1" outline="0" fieldPosition="0">
        <references count="2">
          <reference field="0" count="1" selected="0">
            <x v="203"/>
          </reference>
          <reference field="5" count="1">
            <x v="178"/>
          </reference>
        </references>
      </pivotArea>
    </format>
    <format dxfId="1343">
      <pivotArea dataOnly="0" labelOnly="1" outline="0" fieldPosition="0">
        <references count="2">
          <reference field="0" count="1" selected="0">
            <x v="204"/>
          </reference>
          <reference field="5" count="1">
            <x v="223"/>
          </reference>
        </references>
      </pivotArea>
    </format>
    <format dxfId="1342">
      <pivotArea dataOnly="0" labelOnly="1" outline="0" fieldPosition="0">
        <references count="2">
          <reference field="0" count="1" selected="0">
            <x v="205"/>
          </reference>
          <reference field="5" count="1">
            <x v="219"/>
          </reference>
        </references>
      </pivotArea>
    </format>
    <format dxfId="1341">
      <pivotArea dataOnly="0" labelOnly="1" outline="0" fieldPosition="0">
        <references count="2">
          <reference field="0" count="1" selected="0">
            <x v="206"/>
          </reference>
          <reference field="5" count="1">
            <x v="218"/>
          </reference>
        </references>
      </pivotArea>
    </format>
    <format dxfId="1340">
      <pivotArea dataOnly="0" labelOnly="1" outline="0" fieldPosition="0">
        <references count="2">
          <reference field="0" count="1" selected="0">
            <x v="207"/>
          </reference>
          <reference field="5" count="1">
            <x v="221"/>
          </reference>
        </references>
      </pivotArea>
    </format>
    <format dxfId="1339">
      <pivotArea dataOnly="0" labelOnly="1" outline="0" fieldPosition="0">
        <references count="2">
          <reference field="0" count="1" selected="0">
            <x v="208"/>
          </reference>
          <reference field="5" count="1">
            <x v="220"/>
          </reference>
        </references>
      </pivotArea>
    </format>
    <format dxfId="1338">
      <pivotArea dataOnly="0" labelOnly="1" outline="0" fieldPosition="0">
        <references count="2">
          <reference field="0" count="1" selected="0">
            <x v="209"/>
          </reference>
          <reference field="5" count="1">
            <x v="216"/>
          </reference>
        </references>
      </pivotArea>
    </format>
    <format dxfId="1337">
      <pivotArea dataOnly="0" labelOnly="1" outline="0" fieldPosition="0">
        <references count="2">
          <reference field="0" count="1" selected="0">
            <x v="210"/>
          </reference>
          <reference field="5" count="1">
            <x v="38"/>
          </reference>
        </references>
      </pivotArea>
    </format>
    <format dxfId="1336">
      <pivotArea dataOnly="0" labelOnly="1" outline="0" fieldPosition="0">
        <references count="2">
          <reference field="0" count="1" selected="0">
            <x v="211"/>
          </reference>
          <reference field="5" count="1">
            <x v="43"/>
          </reference>
        </references>
      </pivotArea>
    </format>
    <format dxfId="1335">
      <pivotArea dataOnly="0" labelOnly="1" outline="0" fieldPosition="0">
        <references count="2">
          <reference field="0" count="1" selected="0">
            <x v="212"/>
          </reference>
          <reference field="5" count="1">
            <x v="41"/>
          </reference>
        </references>
      </pivotArea>
    </format>
    <format dxfId="1334">
      <pivotArea dataOnly="0" labelOnly="1" outline="0" fieldPosition="0">
        <references count="2">
          <reference field="0" count="1" selected="0">
            <x v="213"/>
          </reference>
          <reference field="5" count="1">
            <x v="42"/>
          </reference>
        </references>
      </pivotArea>
    </format>
    <format dxfId="1333">
      <pivotArea dataOnly="0" labelOnly="1" outline="0" fieldPosition="0">
        <references count="2">
          <reference field="0" count="1" selected="0">
            <x v="214"/>
          </reference>
          <reference field="5" count="1">
            <x v="40"/>
          </reference>
        </references>
      </pivotArea>
    </format>
    <format dxfId="1332">
      <pivotArea dataOnly="0" labelOnly="1" outline="0" fieldPosition="0">
        <references count="2">
          <reference field="0" count="1" selected="0">
            <x v="215"/>
          </reference>
          <reference field="5" count="1">
            <x v="44"/>
          </reference>
        </references>
      </pivotArea>
    </format>
    <format dxfId="1331">
      <pivotArea dataOnly="0" labelOnly="1" outline="0" fieldPosition="0">
        <references count="2">
          <reference field="0" count="1" selected="0">
            <x v="216"/>
          </reference>
          <reference field="5" count="1">
            <x v="76"/>
          </reference>
        </references>
      </pivotArea>
    </format>
    <format dxfId="1330">
      <pivotArea dataOnly="0" labelOnly="1" outline="0" fieldPosition="0">
        <references count="2">
          <reference field="0" count="1" selected="0">
            <x v="217"/>
          </reference>
          <reference field="5" count="1">
            <x v="21"/>
          </reference>
        </references>
      </pivotArea>
    </format>
    <format dxfId="1329">
      <pivotArea dataOnly="0" labelOnly="1" outline="0" fieldPosition="0">
        <references count="2">
          <reference field="0" count="1" selected="0">
            <x v="218"/>
          </reference>
          <reference field="5" count="1">
            <x v="45"/>
          </reference>
        </references>
      </pivotArea>
    </format>
    <format dxfId="1328">
      <pivotArea dataOnly="0" labelOnly="1" outline="0" fieldPosition="0">
        <references count="2">
          <reference field="0" count="1" selected="0">
            <x v="219"/>
          </reference>
          <reference field="5" count="1">
            <x v="211"/>
          </reference>
        </references>
      </pivotArea>
    </format>
    <format dxfId="1327">
      <pivotArea dataOnly="0" labelOnly="1" outline="0" fieldPosition="0">
        <references count="2">
          <reference field="0" count="1" selected="0">
            <x v="220"/>
          </reference>
          <reference field="5" count="1">
            <x v="217"/>
          </reference>
        </references>
      </pivotArea>
    </format>
    <format dxfId="1326">
      <pivotArea dataOnly="0" labelOnly="1" outline="0" fieldPosition="0">
        <references count="2">
          <reference field="0" count="1" selected="0">
            <x v="221"/>
          </reference>
          <reference field="5" count="1">
            <x v="24"/>
          </reference>
        </references>
      </pivotArea>
    </format>
    <format dxfId="1325">
      <pivotArea dataOnly="0" labelOnly="1" outline="0" fieldPosition="0">
        <references count="2">
          <reference field="0" count="1" selected="0">
            <x v="222"/>
          </reference>
          <reference field="5" count="1">
            <x v="81"/>
          </reference>
        </references>
      </pivotArea>
    </format>
    <format dxfId="1324">
      <pivotArea dataOnly="0" labelOnly="1" outline="0" fieldPosition="0">
        <references count="2">
          <reference field="0" count="1" selected="0">
            <x v="223"/>
          </reference>
          <reference field="5" count="1">
            <x v="194"/>
          </reference>
        </references>
      </pivotArea>
    </format>
    <format dxfId="1323">
      <pivotArea field="0" type="button" dataOnly="0" labelOnly="1" outline="0" axis="axisRow" fieldPosition="0"/>
    </format>
    <format dxfId="1322">
      <pivotArea field="5" type="button" dataOnly="0" labelOnly="1" outline="0" axis="axisRow" fieldPosition="1"/>
    </format>
    <format dxfId="1321">
      <pivotArea field="15" type="button" dataOnly="0" labelOnly="1" outline="0"/>
    </format>
    <format dxfId="1320">
      <pivotArea field="17" type="button" dataOnly="0" labelOnly="1" outline="0"/>
    </format>
    <format dxfId="1319">
      <pivotArea dataOnly="0" labelOnly="1" outline="0" fieldPosition="0">
        <references count="1">
          <reference field="4294967294" count="3">
            <x v="0"/>
            <x v="1"/>
            <x v="2"/>
          </reference>
        </references>
      </pivotArea>
    </format>
    <format dxfId="1318">
      <pivotArea field="15" type="button" dataOnly="0" labelOnly="1" outline="0"/>
    </format>
    <format dxfId="1317">
      <pivotArea field="17" type="button" dataOnly="0" labelOnly="1" outline="0"/>
    </format>
    <format dxfId="1316">
      <pivotArea dataOnly="0" labelOnly="1" outline="0" fieldPosition="0">
        <references count="1">
          <reference field="4294967294" count="3">
            <x v="0"/>
            <x v="1"/>
            <x v="2"/>
          </reference>
        </references>
      </pivotArea>
    </format>
    <format dxfId="1315">
      <pivotArea field="15" type="button" dataOnly="0" labelOnly="1" outline="0"/>
    </format>
    <format dxfId="1314">
      <pivotArea field="17" type="button" dataOnly="0" labelOnly="1" outline="0"/>
    </format>
    <format dxfId="1313">
      <pivotArea dataOnly="0" labelOnly="1" outline="0" fieldPosition="0">
        <references count="1">
          <reference field="4294967294" count="3">
            <x v="0"/>
            <x v="1"/>
            <x v="2"/>
          </reference>
        </references>
      </pivotArea>
    </format>
    <format dxfId="1312">
      <pivotArea field="15" type="button" dataOnly="0" labelOnly="1" outline="0"/>
    </format>
    <format dxfId="1311">
      <pivotArea field="17" type="button" dataOnly="0" labelOnly="1" outline="0"/>
    </format>
    <format dxfId="1310">
      <pivotArea dataOnly="0" labelOnly="1" outline="0" fieldPosition="0">
        <references count="1">
          <reference field="4294967294" count="3">
            <x v="0"/>
            <x v="1"/>
            <x v="2"/>
          </reference>
        </references>
      </pivotArea>
    </format>
    <format dxfId="1309">
      <pivotArea field="15" type="button" dataOnly="0" labelOnly="1" outline="0"/>
    </format>
    <format dxfId="1308">
      <pivotArea field="17" type="button" dataOnly="0" labelOnly="1" outline="0"/>
    </format>
    <format dxfId="1307">
      <pivotArea dataOnly="0" labelOnly="1" outline="0" fieldPosition="0">
        <references count="1">
          <reference field="4294967294" count="3">
            <x v="0"/>
            <x v="1"/>
            <x v="2"/>
          </reference>
        </references>
      </pivotArea>
    </format>
    <format dxfId="1306">
      <pivotArea outline="0" collapsedLevelsAreSubtotals="1" fieldPosition="0"/>
    </format>
    <format dxfId="1305">
      <pivotArea field="15" type="button" dataOnly="0" labelOnly="1" outline="0"/>
    </format>
    <format dxfId="1304">
      <pivotArea field="17" type="button" dataOnly="0" labelOnly="1" outline="0"/>
    </format>
    <format dxfId="1303">
      <pivotArea dataOnly="0" labelOnly="1" outline="0" fieldPosition="0">
        <references count="1">
          <reference field="4294967294" count="3">
            <x v="0"/>
            <x v="1"/>
            <x v="2"/>
          </reference>
        </references>
      </pivotArea>
    </format>
    <format dxfId="1302">
      <pivotArea outline="0" collapsedLevelsAreSubtotals="1" fieldPosition="0"/>
    </format>
    <format dxfId="1301">
      <pivotArea field="15" type="button" dataOnly="0" labelOnly="1" outline="0"/>
    </format>
    <format dxfId="1300">
      <pivotArea field="17" type="button" dataOnly="0" labelOnly="1" outline="0"/>
    </format>
    <format dxfId="1299">
      <pivotArea dataOnly="0" labelOnly="1" outline="0" fieldPosition="0">
        <references count="1">
          <reference field="4294967294" count="3">
            <x v="0"/>
            <x v="1"/>
            <x v="2"/>
          </reference>
        </references>
      </pivotArea>
    </format>
    <format dxfId="1298">
      <pivotArea field="15" type="button" dataOnly="0" labelOnly="1" outline="0"/>
    </format>
    <format dxfId="1297">
      <pivotArea field="17" type="button" dataOnly="0" labelOnly="1" outline="0"/>
    </format>
    <format dxfId="1296">
      <pivotArea field="15" type="button" dataOnly="0" labelOnly="1" outline="0"/>
    </format>
    <format dxfId="1295">
      <pivotArea field="17" type="button" dataOnly="0" labelOnly="1" outline="0"/>
    </format>
    <format dxfId="1294">
      <pivotArea dataOnly="0" labelOnly="1" outline="0" fieldPosition="0">
        <references count="1">
          <reference field="4294967294" count="3">
            <x v="0"/>
            <x v="1"/>
            <x v="2"/>
          </reference>
        </references>
      </pivotArea>
    </format>
    <format dxfId="1293">
      <pivotArea field="19" type="button" dataOnly="0" labelOnly="1" outline="0"/>
    </format>
    <format dxfId="1292">
      <pivotArea field="0" type="button" dataOnly="0" labelOnly="1" outline="0" axis="axisRow" fieldPosition="0"/>
    </format>
    <format dxfId="1291">
      <pivotArea field="5" type="button" dataOnly="0" labelOnly="1" outline="0" axis="axisRow" fieldPosition="1"/>
    </format>
    <format dxfId="1290">
      <pivotArea dataOnly="0" labelOnly="1" outline="0" fieldPosition="0">
        <references count="1">
          <reference field="4294967294" count="3">
            <x v="0"/>
            <x v="1"/>
            <x v="2"/>
          </reference>
        </references>
      </pivotArea>
    </format>
    <format dxfId="1289">
      <pivotArea dataOnly="0" labelOnly="1" outline="0" fieldPosition="0">
        <references count="1">
          <reference field="0" count="7">
            <x v="224"/>
            <x v="225"/>
            <x v="226"/>
            <x v="227"/>
            <x v="228"/>
            <x v="229"/>
            <x v="230"/>
          </reference>
        </references>
      </pivotArea>
    </format>
    <format dxfId="1288">
      <pivotArea dataOnly="0" labelOnly="1" outline="0" fieldPosition="0">
        <references count="2">
          <reference field="0" count="1" selected="0">
            <x v="224"/>
          </reference>
          <reference field="5" count="1">
            <x v="234"/>
          </reference>
        </references>
      </pivotArea>
    </format>
    <format dxfId="1287">
      <pivotArea dataOnly="0" labelOnly="1" outline="0" fieldPosition="0">
        <references count="2">
          <reference field="0" count="1" selected="0">
            <x v="225"/>
          </reference>
          <reference field="5" count="1">
            <x v="225"/>
          </reference>
        </references>
      </pivotArea>
    </format>
    <format dxfId="1286">
      <pivotArea dataOnly="0" labelOnly="1" outline="0" fieldPosition="0">
        <references count="2">
          <reference field="0" count="1" selected="0">
            <x v="226"/>
          </reference>
          <reference field="5" count="1">
            <x v="226"/>
          </reference>
        </references>
      </pivotArea>
    </format>
    <format dxfId="1285">
      <pivotArea dataOnly="0" labelOnly="1" outline="0" fieldPosition="0">
        <references count="2">
          <reference field="0" count="1" selected="0">
            <x v="227"/>
          </reference>
          <reference field="5" count="1">
            <x v="227"/>
          </reference>
        </references>
      </pivotArea>
    </format>
    <format dxfId="1284">
      <pivotArea dataOnly="0" labelOnly="1" outline="0" fieldPosition="0">
        <references count="2">
          <reference field="0" count="1" selected="0">
            <x v="228"/>
          </reference>
          <reference field="5" count="1">
            <x v="228"/>
          </reference>
        </references>
      </pivotArea>
    </format>
    <format dxfId="1283">
      <pivotArea dataOnly="0" labelOnly="1" outline="0" fieldPosition="0">
        <references count="2">
          <reference field="0" count="1" selected="0">
            <x v="229"/>
          </reference>
          <reference field="5" count="1">
            <x v="229"/>
          </reference>
        </references>
      </pivotArea>
    </format>
    <format dxfId="1282">
      <pivotArea dataOnly="0" labelOnly="1" outline="0" fieldPosition="0">
        <references count="2">
          <reference field="0" count="1" selected="0">
            <x v="230"/>
          </reference>
          <reference field="5" count="1">
            <x v="230"/>
          </reference>
        </references>
      </pivotArea>
    </format>
  </format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711B76-F7EE-4E09-9D7A-9AE50E098161}" name="TablaDinámica20" cacheId="6" applyNumberFormats="0" applyBorderFormats="0" applyFontFormats="0" applyPatternFormats="0" applyAlignmentFormats="0" applyWidthHeightFormats="1" dataCaption="Valores" updatedVersion="8" minRefreshableVersion="3" rowGrandTotals="0" itemPrintTitles="1" createdVersion="8" indent="0" outline="1" outlineData="1" multipleFieldFilters="0" chartFormat="17" rowHeaderCaption="TIPO DE TAREA" colHeaderCaption="  ">
  <location ref="BK62:BP66" firstHeaderRow="1" firstDataRow="2" firstDataCol="1" rowPageCount="1" colPageCount="1"/>
  <pivotFields count="65">
    <pivotField dataField="1" showAll="0"/>
    <pivotField showAll="0">
      <items count="47">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 t="default"/>
      </items>
    </pivotField>
    <pivotField showAll="0"/>
    <pivotField showAll="0"/>
    <pivotField showAll="0"/>
    <pivotField showAll="0"/>
    <pivotField axis="axisCol" showAll="0">
      <items count="8">
        <item m="1" x="6"/>
        <item m="1" x="5"/>
        <item x="2"/>
        <item x="1"/>
        <item x="0"/>
        <item x="3"/>
        <item x="4"/>
        <item t="default"/>
      </items>
    </pivotField>
    <pivotField showAll="0"/>
    <pivotField showAll="0"/>
    <pivotField showAll="0"/>
    <pivotField showAll="0"/>
    <pivotField showAll="0"/>
    <pivotField showAll="0"/>
    <pivotField axis="axisRow" showAll="0">
      <items count="7">
        <item x="2"/>
        <item x="0"/>
        <item m="1" x="5"/>
        <item x="1"/>
        <item h="1" x="3"/>
        <item h="1" m="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multipleItemSelectionAllowed="1" showAll="0"/>
    <pivotField showAll="0"/>
    <pivotField showAll="0"/>
    <pivotField axis="axisPage" multipleItemSelectionAllowed="1" showAll="0">
      <items count="4">
        <item h="1" x="0"/>
        <item x="1"/>
        <item m="1"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3"/>
  </rowFields>
  <rowItems count="3">
    <i>
      <x/>
    </i>
    <i>
      <x v="1"/>
    </i>
    <i>
      <x v="3"/>
    </i>
  </rowItems>
  <colFields count="1">
    <field x="6"/>
  </colFields>
  <colItems count="5">
    <i>
      <x v="2"/>
    </i>
    <i>
      <x v="3"/>
    </i>
    <i>
      <x v="4"/>
    </i>
    <i>
      <x v="5"/>
    </i>
    <i t="grand">
      <x/>
    </i>
  </colItems>
  <pageFields count="1">
    <pageField fld="61" hier="-1"/>
  </pageFields>
  <dataFields count="1">
    <dataField name="TAREAS" fld="0" subtotal="count" baseField="13" baseItem="0"/>
  </dataFields>
  <chartFormats count="13">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6" count="1" selected="0">
            <x v="2"/>
          </reference>
        </references>
      </pivotArea>
    </chartFormat>
    <chartFormat chart="6" format="2" series="1">
      <pivotArea type="data" outline="0" fieldPosition="0">
        <references count="2">
          <reference field="4294967294" count="1" selected="0">
            <x v="0"/>
          </reference>
          <reference field="6" count="1" selected="0">
            <x v="3"/>
          </reference>
        </references>
      </pivotArea>
    </chartFormat>
    <chartFormat chart="6" format="3" series="1">
      <pivotArea type="data" outline="0" fieldPosition="0">
        <references count="2">
          <reference field="4294967294" count="1" selected="0">
            <x v="0"/>
          </reference>
          <reference field="6" count="1" selected="0">
            <x v="4"/>
          </reference>
        </references>
      </pivotArea>
    </chartFormat>
    <chartFormat chart="6" format="4" series="1">
      <pivotArea type="data" outline="0" fieldPosition="0">
        <references count="2">
          <reference field="4294967294" count="1" selected="0">
            <x v="0"/>
          </reference>
          <reference field="6" count="1" selected="0">
            <x v="1"/>
          </reference>
        </references>
      </pivotArea>
    </chartFormat>
    <chartFormat chart="8" format="0" series="1">
      <pivotArea type="data" outline="0" fieldPosition="0">
        <references count="2">
          <reference field="4294967294" count="1" selected="0">
            <x v="0"/>
          </reference>
          <reference field="6" count="1" selected="0">
            <x v="1"/>
          </reference>
        </references>
      </pivotArea>
    </chartFormat>
    <chartFormat chart="8" format="1" series="1">
      <pivotArea type="data" outline="0" fieldPosition="0">
        <references count="2">
          <reference field="4294967294" count="1" selected="0">
            <x v="0"/>
          </reference>
          <reference field="6" count="1" selected="0">
            <x v="2"/>
          </reference>
        </references>
      </pivotArea>
    </chartFormat>
    <chartFormat chart="8" format="2" series="1">
      <pivotArea type="data" outline="0" fieldPosition="0">
        <references count="2">
          <reference field="4294967294" count="1" selected="0">
            <x v="0"/>
          </reference>
          <reference field="6" count="1" selected="0">
            <x v="3"/>
          </reference>
        </references>
      </pivotArea>
    </chartFormat>
    <chartFormat chart="8" format="3" series="1">
      <pivotArea type="data" outline="0" fieldPosition="0">
        <references count="2">
          <reference field="4294967294" count="1" selected="0">
            <x v="0"/>
          </reference>
          <reference field="6" count="1" selected="0">
            <x v="4"/>
          </reference>
        </references>
      </pivotArea>
    </chartFormat>
    <chartFormat chart="8" format="4" series="1">
      <pivotArea type="data" outline="0" fieldPosition="0">
        <references count="2">
          <reference field="4294967294" count="1" selected="0">
            <x v="0"/>
          </reference>
          <reference field="6" count="1" selected="0">
            <x v="5"/>
          </reference>
        </references>
      </pivotArea>
    </chartFormat>
    <chartFormat chart="8" format="5" series="1">
      <pivotArea type="data" outline="0" fieldPosition="0">
        <references count="2">
          <reference field="4294967294" count="1" selected="0">
            <x v="0"/>
          </reference>
          <reference field="6" count="1" selected="0">
            <x v="0"/>
          </reference>
        </references>
      </pivotArea>
    </chartFormat>
    <chartFormat chart="8" format="6">
      <pivotArea type="data" outline="0" fieldPosition="0">
        <references count="3">
          <reference field="4294967294" count="1" selected="0">
            <x v="0"/>
          </reference>
          <reference field="6" count="1" selected="0">
            <x v="1"/>
          </reference>
          <reference field="13" count="1" selected="0">
            <x v="0"/>
          </reference>
        </references>
      </pivotArea>
    </chartFormat>
    <chartFormat chart="8" format="7">
      <pivotArea type="data" outline="0" fieldPosition="0">
        <references count="3">
          <reference field="4294967294" count="1" selected="0">
            <x v="0"/>
          </reference>
          <reference field="6" count="1" selected="0">
            <x v="5"/>
          </reference>
          <reference field="13" count="1" selected="0">
            <x v="0"/>
          </reference>
        </references>
      </pivotArea>
    </chartFormat>
  </chart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44C48F7-93BB-4724-BF02-261E368332AD}" name="TablaDinámica14" cacheId="6" applyNumberFormats="0" applyBorderFormats="0" applyFontFormats="0" applyPatternFormats="0" applyAlignmentFormats="0" applyWidthHeightFormats="1" dataCaption="Valores" updatedVersion="8" minRefreshableVersion="3" preserveFormatting="0" colGrandTotals="0" itemPrintTitles="1" createdVersion="8" indent="0" compact="0" compactData="0" multipleFieldFilters="0" chartFormat="4">
  <location ref="BH62:BI64" firstHeaderRow="1" firstDataRow="2" firstDataCol="1"/>
  <pivotFields count="65">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TRICIA"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Col" dataField="1" compact="0" outline="0" subtotalTop="0" showAll="0" defaultSubtotal="0">
      <items count="3">
        <item h="1" x="0"/>
        <item x="1"/>
        <item h="1" m="1" x="2"/>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Items count="1">
    <i/>
  </rowItems>
  <colFields count="1">
    <field x="61"/>
  </colFields>
  <colItems count="1">
    <i>
      <x v="1"/>
    </i>
  </colItems>
  <dataFields count="1">
    <dataField name=" ISRAEL" fld="61" subtotal="count" baseField="61" baseItem="0"/>
  </dataField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B7565F2-87CE-491E-9F24-7BF8D5FCD24B}" name="TablaDinámica7" cacheId="6" applyNumberFormats="0" applyBorderFormats="0" applyFontFormats="0" applyPatternFormats="0" applyAlignmentFormats="0" applyWidthHeightFormats="1" dataCaption="Valores" updatedVersion="8" minRefreshableVersion="3" rowGrandTotals="0" colGrandTotals="0" itemPrintTitles="1" createdVersion="8" indent="0" compact="0" compactData="0" multipleFieldFilters="0" chartFormat="4">
  <location ref="AX44:AY49" firstHeaderRow="1" firstDataRow="2" firstDataCol="1"/>
  <pivotFields count="65">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ESTATUS DE LA TAREA" axis="axisRow" compact="0" outline="0" showAll="0" defaultSubtotal="0">
      <items count="7">
        <item m="1" x="6"/>
        <item x="2"/>
        <item x="1"/>
        <item x="0"/>
        <item x="3"/>
        <item h="1" x="4"/>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TRICIA"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name="TAREAS" axis="axisCol" dataField="1" compact="0" outline="0" subtotalTop="0" showAll="0" defaultSubtotal="0">
      <items count="3">
        <item h="1" x="0"/>
        <item x="1"/>
        <item h="1" m="1" x="2"/>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Fields count="1">
    <field x="6"/>
  </rowFields>
  <rowItems count="4">
    <i>
      <x v="1"/>
    </i>
    <i>
      <x v="2"/>
    </i>
    <i>
      <x v="3"/>
    </i>
    <i>
      <x v="4"/>
    </i>
  </rowItems>
  <colFields count="1">
    <field x="60"/>
  </colFields>
  <colItems count="1">
    <i>
      <x v="1"/>
    </i>
  </colItems>
  <dataFields count="1">
    <dataField name=" DIEGO ZATARAIN" fld="60" subtotal="count" baseField="0" baseItem="0"/>
  </dataFields>
  <formats count="22">
    <format dxfId="295">
      <pivotArea type="all" dataOnly="0" outline="0" fieldPosition="0"/>
    </format>
    <format dxfId="294">
      <pivotArea outline="0" collapsedLevelsAreSubtotals="1" fieldPosition="0"/>
    </format>
    <format dxfId="293">
      <pivotArea type="origin" dataOnly="0" labelOnly="1" outline="0" fieldPosition="0"/>
    </format>
    <format dxfId="292">
      <pivotArea field="60" type="button" dataOnly="0" labelOnly="1" outline="0" axis="axisCol" fieldPosition="0"/>
    </format>
    <format dxfId="291">
      <pivotArea field="6" type="button" dataOnly="0" labelOnly="1" outline="0" axis="axisRow" fieldPosition="0"/>
    </format>
    <format dxfId="290">
      <pivotArea dataOnly="0" labelOnly="1" outline="0" fieldPosition="0">
        <references count="1">
          <reference field="6" count="3">
            <x v="1"/>
            <x v="2"/>
            <x v="4"/>
          </reference>
        </references>
      </pivotArea>
    </format>
    <format dxfId="289">
      <pivotArea dataOnly="0" labelOnly="1" outline="0" fieldPosition="0">
        <references count="1">
          <reference field="60" count="0"/>
        </references>
      </pivotArea>
    </format>
    <format dxfId="288">
      <pivotArea type="all" dataOnly="0" outline="0" fieldPosition="0"/>
    </format>
    <format dxfId="287">
      <pivotArea outline="0" collapsedLevelsAreSubtotals="1" fieldPosition="0"/>
    </format>
    <format dxfId="286">
      <pivotArea type="origin" dataOnly="0" labelOnly="1" outline="0" fieldPosition="0"/>
    </format>
    <format dxfId="285">
      <pivotArea field="60" type="button" dataOnly="0" labelOnly="1" outline="0" axis="axisCol" fieldPosition="0"/>
    </format>
    <format dxfId="284">
      <pivotArea field="6" type="button" dataOnly="0" labelOnly="1" outline="0" axis="axisRow" fieldPosition="0"/>
    </format>
    <format dxfId="283">
      <pivotArea dataOnly="0" labelOnly="1" outline="0" fieldPosition="0">
        <references count="1">
          <reference field="6" count="3">
            <x v="1"/>
            <x v="2"/>
            <x v="4"/>
          </reference>
        </references>
      </pivotArea>
    </format>
    <format dxfId="282">
      <pivotArea dataOnly="0" labelOnly="1" outline="0" fieldPosition="0">
        <references count="1">
          <reference field="60" count="0"/>
        </references>
      </pivotArea>
    </format>
    <format dxfId="281">
      <pivotArea type="all" dataOnly="0" outline="0" fieldPosition="0"/>
    </format>
    <format dxfId="280">
      <pivotArea outline="0" collapsedLevelsAreSubtotals="1" fieldPosition="0"/>
    </format>
    <format dxfId="279">
      <pivotArea type="origin" dataOnly="0" labelOnly="1" outline="0" fieldPosition="0"/>
    </format>
    <format dxfId="278">
      <pivotArea field="60" type="button" dataOnly="0" labelOnly="1" outline="0" axis="axisCol" fieldPosition="0"/>
    </format>
    <format dxfId="277">
      <pivotArea field="6" type="button" dataOnly="0" labelOnly="1" outline="0" axis="axisRow" fieldPosition="0"/>
    </format>
    <format dxfId="276">
      <pivotArea dataOnly="0" labelOnly="1" outline="0" fieldPosition="0">
        <references count="1">
          <reference field="6" count="3">
            <x v="1"/>
            <x v="2"/>
            <x v="4"/>
          </reference>
        </references>
      </pivotArea>
    </format>
    <format dxfId="275">
      <pivotArea dataOnly="0" labelOnly="1" outline="0" fieldPosition="0">
        <references count="1">
          <reference field="60" count="0"/>
        </references>
      </pivotArea>
    </format>
    <format dxfId="274">
      <pivotArea outline="0" collapsedLevelsAreSubtotals="1" fieldPosition="0"/>
    </format>
  </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E905C4B-3AFA-46D9-9EBF-80C1D2581205}" name="TablaDinámica4" cacheId="6" applyNumberFormats="0" applyBorderFormats="0" applyFontFormats="0" applyPatternFormats="0" applyAlignmentFormats="0" applyWidthHeightFormats="1" dataCaption="Valores" updatedVersion="8" minRefreshableVersion="3" rowGrandTotals="0" colGrandTotals="0" itemPrintTitles="1" createdVersion="8" indent="0" compact="0" compactData="0" multipleFieldFilters="0" chartFormat="4">
  <location ref="AX9:AY13" firstHeaderRow="1" firstDataRow="2" firstDataCol="1"/>
  <pivotFields count="65">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ESTATUS DE LA TAREA" axis="axisRow" compact="0" outline="0" showAll="0" defaultSubtotal="0">
      <items count="7">
        <item m="1" x="6"/>
        <item n="COMPLETADA" x="2"/>
        <item x="1"/>
        <item x="0"/>
        <item x="3"/>
        <item h="1" x="4"/>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TAREAS" axis="axisCol" dataField="1" compact="0" outline="0" subtotalTop="0" showAll="0" defaultSubtotal="0">
      <items count="2">
        <item h="1" x="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Fields count="1">
    <field x="6"/>
  </rowFields>
  <rowItems count="3">
    <i>
      <x v="1"/>
    </i>
    <i>
      <x v="2"/>
    </i>
    <i>
      <x v="3"/>
    </i>
  </rowItems>
  <colFields count="1">
    <field x="58"/>
  </colFields>
  <colItems count="1">
    <i>
      <x v="1"/>
    </i>
  </colItems>
  <dataFields count="1">
    <dataField name=" PATRICIA MARTINEZ" fld="58" subtotal="count" baseField="0" baseItem="0"/>
  </dataFields>
  <formats count="4">
    <format dxfId="299">
      <pivotArea type="all" dataOnly="0" outline="0" fieldPosition="0"/>
    </format>
    <format dxfId="298">
      <pivotArea type="all" dataOnly="0" outline="0" fieldPosition="0"/>
    </format>
    <format dxfId="297">
      <pivotArea type="all" dataOnly="0" outline="0" fieldPosition="0"/>
    </format>
    <format dxfId="296">
      <pivotArea outline="0" collapsedLevelsAreSubtotals="1" fieldPosition="0"/>
    </format>
  </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3C134BA-D80F-4643-A3E6-398B71767DD5}" name="TablaDinámica17" cacheId="6" applyNumberFormats="0" applyBorderFormats="0" applyFontFormats="0" applyPatternFormats="0" applyAlignmentFormats="0" applyWidthHeightFormats="1" dataCaption="Valores" updatedVersion="8" minRefreshableVersion="3" preserveFormatting="0" rowGrandTotals="0" itemPrintTitles="1" createdVersion="8" indent="0" outline="1" outlineData="1" multipleFieldFilters="0" chartFormat="10" rowHeaderCaption="TIPO DE TAREA" colHeaderCaption="  ">
  <location ref="BK25:BO28" firstHeaderRow="1" firstDataRow="2" firstDataCol="1" rowPageCount="1" colPageCount="1"/>
  <pivotFields count="65">
    <pivotField dataField="1" showAll="0"/>
    <pivotField showAll="0">
      <items count="47">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 t="default"/>
      </items>
    </pivotField>
    <pivotField showAll="0"/>
    <pivotField showAll="0"/>
    <pivotField showAll="0"/>
    <pivotField showAll="0"/>
    <pivotField axis="axisCol" showAll="0">
      <items count="8">
        <item m="1" x="6"/>
        <item m="1" x="5"/>
        <item x="2"/>
        <item x="1"/>
        <item x="0"/>
        <item x="3"/>
        <item x="4"/>
        <item t="default"/>
      </items>
    </pivotField>
    <pivotField showAll="0"/>
    <pivotField showAll="0"/>
    <pivotField showAll="0"/>
    <pivotField showAll="0"/>
    <pivotField showAll="0"/>
    <pivotField showAll="0"/>
    <pivotField axis="axisRow" showAll="0">
      <items count="7">
        <item x="2"/>
        <item x="0"/>
        <item m="1" x="5"/>
        <item x="1"/>
        <item h="1" x="3"/>
        <item h="1" m="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multipleItemSelectionAllowed="1" showAll="0"/>
    <pivotField axis="axisPage" multipleItemSelectionAllowed="1" showAll="0">
      <items count="4">
        <item h="1" x="1"/>
        <item x="0"/>
        <item h="1" m="1" x="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3"/>
  </rowFields>
  <rowItems count="2">
    <i>
      <x/>
    </i>
    <i>
      <x v="1"/>
    </i>
  </rowItems>
  <colFields count="1">
    <field x="6"/>
  </colFields>
  <colItems count="4">
    <i>
      <x v="2"/>
    </i>
    <i>
      <x v="3"/>
    </i>
    <i>
      <x v="4"/>
    </i>
    <i t="grand">
      <x/>
    </i>
  </colItems>
  <pageFields count="1">
    <pageField fld="59" hier="-1"/>
  </pageFields>
  <dataFields count="1">
    <dataField name="TAREAS" fld="0" subtotal="count" baseField="13" baseItem="0"/>
  </dataFields>
  <chartFormats count="11">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6" count="1" selected="0">
            <x v="2"/>
          </reference>
        </references>
      </pivotArea>
    </chartFormat>
    <chartFormat chart="6" format="2" series="1">
      <pivotArea type="data" outline="0" fieldPosition="0">
        <references count="2">
          <reference field="4294967294" count="1" selected="0">
            <x v="0"/>
          </reference>
          <reference field="6" count="1" selected="0">
            <x v="3"/>
          </reference>
        </references>
      </pivotArea>
    </chartFormat>
    <chartFormat chart="6" format="3" series="1">
      <pivotArea type="data" outline="0" fieldPosition="0">
        <references count="2">
          <reference field="4294967294" count="1" selected="0">
            <x v="0"/>
          </reference>
          <reference field="6" count="1" selected="0">
            <x v="4"/>
          </reference>
        </references>
      </pivotArea>
    </chartFormat>
    <chartFormat chart="6" format="4" series="1">
      <pivotArea type="data" outline="0" fieldPosition="0">
        <references count="2">
          <reference field="4294967294" count="1" selected="0">
            <x v="0"/>
          </reference>
          <reference field="6" count="1" selected="0">
            <x v="1"/>
          </reference>
        </references>
      </pivotArea>
    </chartFormat>
    <chartFormat chart="9" format="0" series="1">
      <pivotArea type="data" outline="0" fieldPosition="0">
        <references count="2">
          <reference field="4294967294" count="1" selected="0">
            <x v="0"/>
          </reference>
          <reference field="6" count="1" selected="0">
            <x v="1"/>
          </reference>
        </references>
      </pivotArea>
    </chartFormat>
    <chartFormat chart="9" format="1" series="1">
      <pivotArea type="data" outline="0" fieldPosition="0">
        <references count="2">
          <reference field="4294967294" count="1" selected="0">
            <x v="0"/>
          </reference>
          <reference field="6" count="1" selected="0">
            <x v="2"/>
          </reference>
        </references>
      </pivotArea>
    </chartFormat>
    <chartFormat chart="9" format="2" series="1">
      <pivotArea type="data" outline="0" fieldPosition="0">
        <references count="2">
          <reference field="4294967294" count="1" selected="0">
            <x v="0"/>
          </reference>
          <reference field="6" count="1" selected="0">
            <x v="3"/>
          </reference>
        </references>
      </pivotArea>
    </chartFormat>
    <chartFormat chart="9" format="3" series="1">
      <pivotArea type="data" outline="0" fieldPosition="0">
        <references count="2">
          <reference field="4294967294" count="1" selected="0">
            <x v="0"/>
          </reference>
          <reference field="6" count="1" selected="0">
            <x v="4"/>
          </reference>
        </references>
      </pivotArea>
    </chartFormat>
    <chartFormat chart="9" format="4" series="1">
      <pivotArea type="data" outline="0" fieldPosition="0">
        <references count="2">
          <reference field="4294967294" count="1" selected="0">
            <x v="0"/>
          </reference>
          <reference field="6" count="1" selected="0">
            <x v="5"/>
          </reference>
        </references>
      </pivotArea>
    </chartFormat>
    <chartFormat chart="9" format="5" series="1">
      <pivotArea type="data" outline="0" fieldPosition="0">
        <references count="2">
          <reference field="4294967294" count="1" selected="0">
            <x v="0"/>
          </reference>
          <reference field="6" count="1" selected="0">
            <x v="0"/>
          </reference>
        </references>
      </pivotArea>
    </chartFormat>
  </chart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D6054CA-C506-4E05-BA03-45724C88C908}" name="TablaDinámica1" cacheId="3"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rowHeaderCaption="TIPO DE ACTIVIDAD/ACTIVIDAD" colHeaderCaption=" ">
  <location ref="C5:R37" firstHeaderRow="1" firstDataRow="3" firstDataCol="4"/>
  <pivotFields count="17">
    <pivotField dataField="1"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axis="axisCol" compact="0" outline="0" showAll="0" defaultSubtotal="0">
      <items count="6">
        <item n="DIEGO ZATARAIN" x="3"/>
        <item n="ISRAEL FLORES" x="2"/>
        <item n="PATRICIA MARTINEZ" h="1" x="1"/>
        <item h="1" x="5"/>
        <item n="BERENICE CERVANTES" x="4"/>
        <item h="1" x="0"/>
      </items>
      <extLst>
        <ext xmlns:x14="http://schemas.microsoft.com/office/spreadsheetml/2009/9/main" uri="{2946ED86-A175-432a-8AC1-64E0C546D7DE}">
          <x14:pivotField fillDownLabels="1"/>
        </ext>
      </extLst>
    </pivotField>
    <pivotField compact="0" outline="0" showAll="0" defaultSubtotal="0">
      <items count="10">
        <item x="4"/>
        <item x="0"/>
        <item x="2"/>
        <item x="5"/>
        <item x="7"/>
        <item x="3"/>
        <item x="8"/>
        <item x="1"/>
        <item x="6"/>
        <item x="9"/>
      </items>
      <extLst>
        <ext xmlns:x14="http://schemas.microsoft.com/office/spreadsheetml/2009/9/main" uri="{2946ED86-A175-432a-8AC1-64E0C546D7DE}">
          <x14:pivotField fillDownLabels="1"/>
        </ext>
      </extLst>
    </pivotField>
    <pivotField axis="axisRow" compact="0" outline="0" showAll="0" defaultSubtotal="0">
      <items count="3">
        <item x="0"/>
        <item sd="0" x="1"/>
        <item x="2"/>
      </items>
      <extLst>
        <ext xmlns:x14="http://schemas.microsoft.com/office/spreadsheetml/2009/9/main" uri="{2946ED86-A175-432a-8AC1-64E0C546D7DE}">
          <x14:pivotField fillDownLabels="1"/>
        </ext>
      </extLst>
    </pivotField>
    <pivotField axis="axisRow" compact="0" outline="0" showAll="0" defaultSubtotal="0">
      <items count="22">
        <item x="2"/>
        <item x="7"/>
        <item x="1"/>
        <item x="3"/>
        <item x="21"/>
        <item x="13"/>
        <item x="15"/>
        <item x="9"/>
        <item x="20"/>
        <item x="0"/>
        <item x="4"/>
        <item x="12"/>
        <item x="14"/>
        <item x="16"/>
        <item x="10"/>
        <item x="17"/>
        <item x="6"/>
        <item x="11"/>
        <item x="18"/>
        <item x="5"/>
        <item x="19"/>
        <item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items count="11">
        <item x="1"/>
        <item x="2"/>
        <item x="9"/>
        <item x="8"/>
        <item x="0"/>
        <item x="7"/>
        <item x="6"/>
        <item x="5"/>
        <item x="4"/>
        <item x="3"/>
        <item x="10"/>
      </items>
      <extLst>
        <ext xmlns:x14="http://schemas.microsoft.com/office/spreadsheetml/2009/9/main" uri="{2946ED86-A175-432a-8AC1-64E0C546D7DE}">
          <x14:pivotField fillDownLabels="1"/>
        </ext>
      </extLst>
    </pivotField>
    <pivotField compact="0" numFmtId="165" outline="0" showAll="0" defaultSubtotal="0">
      <items count="13">
        <item x="0"/>
        <item x="7"/>
        <item x="11"/>
        <item x="1"/>
        <item x="10"/>
        <item x="9"/>
        <item x="8"/>
        <item x="6"/>
        <item x="5"/>
        <item x="4"/>
        <item x="3"/>
        <item x="2"/>
        <item x="12"/>
      </items>
      <extLst>
        <ext xmlns:x14="http://schemas.microsoft.com/office/spreadsheetml/2009/9/main" uri="{2946ED86-A175-432a-8AC1-64E0C546D7DE}">
          <x14:pivotField fillDownLabels="1"/>
        </ext>
      </extLst>
    </pivotField>
    <pivotField compact="0" outline="0" showAll="0" defaultSubtotal="0">
      <items count="53">
        <item x="0"/>
        <item x="5"/>
        <item x="10"/>
        <item x="12"/>
        <item x="51"/>
        <item x="1"/>
        <item x="33"/>
        <item x="7"/>
        <item x="49"/>
        <item x="38"/>
        <item x="36"/>
        <item x="24"/>
        <item x="47"/>
        <item x="6"/>
        <item x="39"/>
        <item x="22"/>
        <item x="34"/>
        <item x="8"/>
        <item x="20"/>
        <item x="30"/>
        <item x="48"/>
        <item x="43"/>
        <item x="27"/>
        <item x="37"/>
        <item x="31"/>
        <item x="50"/>
        <item x="46"/>
        <item x="13"/>
        <item x="25"/>
        <item x="35"/>
        <item x="23"/>
        <item x="21"/>
        <item x="40"/>
        <item x="32"/>
        <item x="18"/>
        <item x="19"/>
        <item x="45"/>
        <item x="3"/>
        <item x="29"/>
        <item x="9"/>
        <item x="11"/>
        <item x="17"/>
        <item x="15"/>
        <item x="16"/>
        <item x="42"/>
        <item x="44"/>
        <item x="41"/>
        <item x="14"/>
        <item x="28"/>
        <item x="26"/>
        <item x="4"/>
        <item x="2"/>
        <item x="52"/>
      </items>
      <extLst>
        <ext xmlns:x14="http://schemas.microsoft.com/office/spreadsheetml/2009/9/main" uri="{2946ED86-A175-432a-8AC1-64E0C546D7DE}">
          <x14:pivotField fillDownLabels="1"/>
        </ext>
      </extLst>
    </pivotField>
    <pivotField axis="axisRow" compact="0" outline="0" showAll="0" defaultSubtotal="0">
      <items count="52">
        <item x="0"/>
        <item x="3"/>
        <item x="27"/>
        <item x="43"/>
        <item x="2"/>
        <item x="50"/>
        <item x="1"/>
        <item x="33"/>
        <item x="5"/>
        <item x="49"/>
        <item x="46"/>
        <item x="38"/>
        <item x="23"/>
        <item x="39"/>
        <item x="21"/>
        <item x="34"/>
        <item x="4"/>
        <item x="6"/>
        <item x="19"/>
        <item x="30"/>
        <item x="47"/>
        <item x="26"/>
        <item x="48"/>
        <item x="37"/>
        <item x="36"/>
        <item x="31"/>
        <item x="45"/>
        <item x="12"/>
        <item x="22"/>
        <item x="24"/>
        <item x="35"/>
        <item x="20"/>
        <item x="40"/>
        <item x="32"/>
        <item x="17"/>
        <item x="18"/>
        <item x="29"/>
        <item x="7"/>
        <item x="9"/>
        <item x="16"/>
        <item x="14"/>
        <item x="15"/>
        <item x="42"/>
        <item x="44"/>
        <item x="41"/>
        <item x="13"/>
        <item x="25"/>
        <item x="11"/>
        <item x="10"/>
        <item x="8"/>
        <item x="28"/>
        <item x="51"/>
      </items>
      <extLst>
        <ext xmlns:x14="http://schemas.microsoft.com/office/spreadsheetml/2009/9/main" uri="{2946ED86-A175-432a-8AC1-64E0C546D7DE}">
          <x14:pivotField fillDownLabels="1"/>
        </ext>
      </extLst>
    </pivotField>
    <pivotField axis="axisRow" compact="0" outline="0" showAll="0" defaultSubtotal="0">
      <items count="57">
        <item x="0"/>
        <item x="33"/>
        <item x="42"/>
        <item x="15"/>
        <item x="52"/>
        <item x="36"/>
        <item x="22"/>
        <item x="37"/>
        <item x="49"/>
        <item x="24"/>
        <item x="29"/>
        <item x="17"/>
        <item x="44"/>
        <item x="35"/>
        <item x="25"/>
        <item x="11"/>
        <item x="51"/>
        <item x="47"/>
        <item x="54"/>
        <item x="43"/>
        <item x="12"/>
        <item x="55"/>
        <item x="9"/>
        <item x="7"/>
        <item x="48"/>
        <item x="46"/>
        <item x="28"/>
        <item x="3"/>
        <item x="1"/>
        <item x="21"/>
        <item x="38"/>
        <item x="41"/>
        <item x="18"/>
        <item x="10"/>
        <item x="4"/>
        <item x="2"/>
        <item x="5"/>
        <item x="26"/>
        <item x="23"/>
        <item x="30"/>
        <item x="16"/>
        <item x="32"/>
        <item x="34"/>
        <item x="50"/>
        <item x="39"/>
        <item x="19"/>
        <item x="53"/>
        <item x="40"/>
        <item x="13"/>
        <item x="27"/>
        <item x="31"/>
        <item x="45"/>
        <item x="20"/>
        <item x="6"/>
        <item x="14"/>
        <item x="8"/>
        <item x="56"/>
      </items>
      <extLst>
        <ext xmlns:x14="http://schemas.microsoft.com/office/spreadsheetml/2009/9/main" uri="{2946ED86-A175-432a-8AC1-64E0C546D7DE}">
          <x14:pivotField fillDownLabels="1"/>
        </ext>
      </extLst>
    </pivotField>
    <pivotField compact="0" outline="0" showAll="0" defaultSubtotal="0">
      <items count="5">
        <item x="0"/>
        <item x="2"/>
        <item x="1"/>
        <item x="3"/>
        <item x="4"/>
      </items>
      <extLst>
        <ext xmlns:x14="http://schemas.microsoft.com/office/spreadsheetml/2009/9/main" uri="{2946ED86-A175-432a-8AC1-64E0C546D7DE}">
          <x14:pivotField fillDownLabels="1"/>
        </ext>
      </extLst>
    </pivotField>
    <pivotField compact="0" outline="0" showAll="0" defaultSubtotal="0">
      <items count="18">
        <item x="0"/>
        <item x="15"/>
        <item x="7"/>
        <item x="10"/>
        <item x="11"/>
        <item x="8"/>
        <item x="5"/>
        <item x="3"/>
        <item x="13"/>
        <item x="16"/>
        <item x="14"/>
        <item x="1"/>
        <item x="12"/>
        <item x="6"/>
        <item x="2"/>
        <item x="4"/>
        <item x="9"/>
        <item x="17"/>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4"/>
    <field x="5"/>
    <field x="11"/>
    <field x="12"/>
  </rowFields>
  <rowItems count="30">
    <i>
      <x/>
      <x v="1"/>
      <x/>
      <x/>
    </i>
    <i r="2">
      <x v="12"/>
      <x v="14"/>
    </i>
    <i r="2">
      <x v="14"/>
      <x v="38"/>
    </i>
    <i r="2">
      <x v="16"/>
      <x v="53"/>
    </i>
    <i r="2">
      <x v="17"/>
      <x v="55"/>
    </i>
    <i r="2">
      <x v="18"/>
      <x v="29"/>
    </i>
    <i r="1">
      <x v="2"/>
      <x/>
      <x/>
    </i>
    <i r="3">
      <x v="34"/>
    </i>
    <i r="2">
      <x v="2"/>
      <x v="39"/>
    </i>
    <i r="2">
      <x v="26"/>
      <x v="8"/>
    </i>
    <i r="2">
      <x v="40"/>
      <x v="40"/>
    </i>
    <i r="2">
      <x v="49"/>
      <x v="33"/>
    </i>
    <i r="1">
      <x v="3"/>
      <x/>
      <x/>
    </i>
    <i r="3">
      <x v="34"/>
    </i>
    <i r="3">
      <x v="35"/>
    </i>
    <i r="2">
      <x v="5"/>
      <x v="21"/>
    </i>
    <i r="2">
      <x v="31"/>
      <x v="6"/>
    </i>
    <i r="2">
      <x v="34"/>
      <x v="45"/>
    </i>
    <i r="2">
      <x v="40"/>
      <x v="40"/>
    </i>
    <i r="2">
      <x v="49"/>
      <x v="33"/>
    </i>
    <i r="1">
      <x v="5"/>
      <x/>
      <x/>
    </i>
    <i r="1">
      <x v="6"/>
      <x/>
      <x/>
    </i>
    <i r="2">
      <x v="27"/>
      <x v="54"/>
    </i>
    <i r="1">
      <x v="9"/>
      <x/>
      <x/>
    </i>
    <i r="1">
      <x v="12"/>
      <x/>
      <x/>
    </i>
    <i r="1">
      <x v="18"/>
      <x/>
      <x/>
    </i>
    <i r="1">
      <x v="20"/>
      <x/>
      <x/>
    </i>
    <i r="1">
      <x v="21"/>
      <x v="49"/>
      <x v="33"/>
    </i>
    <i>
      <x v="1"/>
    </i>
    <i t="grand">
      <x/>
    </i>
  </rowItems>
  <colFields count="2">
    <field x="2"/>
    <field x="-2"/>
  </colFields>
  <colItems count="12">
    <i>
      <x/>
      <x/>
    </i>
    <i r="1" i="1">
      <x v="1"/>
    </i>
    <i r="1" i="2">
      <x v="2"/>
    </i>
    <i>
      <x v="1"/>
      <x/>
    </i>
    <i r="1" i="1">
      <x v="1"/>
    </i>
    <i r="1" i="2">
      <x v="2"/>
    </i>
    <i>
      <x v="4"/>
      <x/>
    </i>
    <i r="1" i="1">
      <x v="1"/>
    </i>
    <i r="1" i="2">
      <x v="2"/>
    </i>
    <i t="grand">
      <x/>
    </i>
    <i t="grand" i="1">
      <x/>
    </i>
    <i t="grand" i="2">
      <x/>
    </i>
  </colItems>
  <dataFields count="3">
    <dataField name="CANTIDAD DE REGISTROS" fld="0" subtotal="count" baseField="5" baseItem="2"/>
    <dataField name="HORAS LABORADAS" fld="15" baseField="0" baseItem="0"/>
    <dataField name=" TIEMPO ADICIONAL (HORAS)" fld="16" baseField="0" baseItem="0"/>
  </dataFields>
  <formats count="67">
    <format dxfId="366">
      <pivotArea field="2" type="button" dataOnly="0" labelOnly="1" outline="0" axis="axisCol" fieldPosition="0"/>
    </format>
    <format dxfId="365">
      <pivotArea dataOnly="0" labelOnly="1" fieldPosition="0">
        <references count="1">
          <reference field="2" count="0"/>
        </references>
      </pivotArea>
    </format>
    <format dxfId="364">
      <pivotArea dataOnly="0" labelOnly="1" grandCol="1" outline="0" fieldPosition="0"/>
    </format>
    <format dxfId="363">
      <pivotArea dataOnly="0" labelOnly="1" fieldPosition="0">
        <references count="1">
          <reference field="2" count="0"/>
        </references>
      </pivotArea>
    </format>
    <format dxfId="362">
      <pivotArea dataOnly="0" labelOnly="1" grandCol="1" outline="0" fieldPosition="0"/>
    </format>
    <format dxfId="361">
      <pivotArea dataOnly="0" labelOnly="1" fieldPosition="0">
        <references count="1">
          <reference field="2" count="0"/>
        </references>
      </pivotArea>
    </format>
    <format dxfId="360">
      <pivotArea dataOnly="0" labelOnly="1" grandCol="1" outline="0" fieldPosition="0"/>
    </format>
    <format dxfId="359">
      <pivotArea dataOnly="0" labelOnly="1" fieldPosition="0">
        <references count="1">
          <reference field="2" count="0"/>
        </references>
      </pivotArea>
    </format>
    <format dxfId="358">
      <pivotArea dataOnly="0" labelOnly="1" grandCol="1" outline="0" fieldPosition="0"/>
    </format>
    <format dxfId="357">
      <pivotArea dataOnly="0" labelOnly="1" fieldPosition="0">
        <references count="1">
          <reference field="2" count="0"/>
        </references>
      </pivotArea>
    </format>
    <format dxfId="356">
      <pivotArea dataOnly="0" labelOnly="1" grandCol="1" outline="0" fieldPosition="0"/>
    </format>
    <format dxfId="355">
      <pivotArea field="4" type="button" dataOnly="0" labelOnly="1" outline="0" axis="axisRow" fieldPosition="0"/>
    </format>
    <format dxfId="354">
      <pivotArea field="4" type="button" dataOnly="0" labelOnly="1" outline="0" axis="axisRow" fieldPosition="0"/>
    </format>
    <format dxfId="353">
      <pivotArea field="4" type="button" dataOnly="0" labelOnly="1" outline="0" axis="axisRow" fieldPosition="0"/>
    </format>
    <format dxfId="352">
      <pivotArea dataOnly="0" labelOnly="1" fieldPosition="0">
        <references count="1">
          <reference field="2" count="1">
            <x v="2"/>
          </reference>
        </references>
      </pivotArea>
    </format>
    <format dxfId="351">
      <pivotArea dataOnly="0" labelOnly="1" fieldPosition="0">
        <references count="1">
          <reference field="2" count="1">
            <x v="1"/>
          </reference>
        </references>
      </pivotArea>
    </format>
    <format dxfId="350">
      <pivotArea dataOnly="0" labelOnly="1" fieldPosition="0">
        <references count="1">
          <reference field="2" count="1">
            <x v="0"/>
          </reference>
        </references>
      </pivotArea>
    </format>
    <format dxfId="349">
      <pivotArea dataOnly="0" labelOnly="1" outline="0" fieldPosition="0">
        <references count="2">
          <reference field="4294967294" count="2">
            <x v="0"/>
            <x v="1"/>
          </reference>
          <reference field="2" count="1" selected="0">
            <x v="0"/>
          </reference>
        </references>
      </pivotArea>
    </format>
    <format dxfId="348">
      <pivotArea dataOnly="0" labelOnly="1" outline="0" fieldPosition="0">
        <references count="2">
          <reference field="4294967294" count="2">
            <x v="0"/>
            <x v="1"/>
          </reference>
          <reference field="2" count="1" selected="0">
            <x v="1"/>
          </reference>
        </references>
      </pivotArea>
    </format>
    <format dxfId="347">
      <pivotArea dataOnly="0" labelOnly="1" outline="0" fieldPosition="0">
        <references count="2">
          <reference field="4294967294" count="2">
            <x v="0"/>
            <x v="1"/>
          </reference>
          <reference field="2" count="1" selected="0">
            <x v="2"/>
          </reference>
        </references>
      </pivotArea>
    </format>
    <format dxfId="346">
      <pivotArea dataOnly="0" labelOnly="1" outline="0" fieldPosition="0">
        <references count="2">
          <reference field="4294967294" count="2">
            <x v="0"/>
            <x v="1"/>
          </reference>
          <reference field="2" count="1" selected="0">
            <x v="0"/>
          </reference>
        </references>
      </pivotArea>
    </format>
    <format dxfId="345">
      <pivotArea dataOnly="0" labelOnly="1" outline="0" fieldPosition="0">
        <references count="2">
          <reference field="4294967294" count="2">
            <x v="0"/>
            <x v="1"/>
          </reference>
          <reference field="2" count="1" selected="0">
            <x v="1"/>
          </reference>
        </references>
      </pivotArea>
    </format>
    <format dxfId="344">
      <pivotArea dataOnly="0" labelOnly="1" outline="0" fieldPosition="0">
        <references count="2">
          <reference field="4294967294" count="2">
            <x v="0"/>
            <x v="1"/>
          </reference>
          <reference field="2" count="1" selected="0">
            <x v="2"/>
          </reference>
        </references>
      </pivotArea>
    </format>
    <format dxfId="343">
      <pivotArea dataOnly="0" labelOnly="1" outline="0" fieldPosition="0">
        <references count="2">
          <reference field="4294967294" count="2">
            <x v="0"/>
            <x v="1"/>
          </reference>
          <reference field="2" count="1" selected="0">
            <x v="0"/>
          </reference>
        </references>
      </pivotArea>
    </format>
    <format dxfId="342">
      <pivotArea dataOnly="0" labelOnly="1" outline="0" fieldPosition="0">
        <references count="2">
          <reference field="4294967294" count="2">
            <x v="0"/>
            <x v="1"/>
          </reference>
          <reference field="2" count="1" selected="0">
            <x v="1"/>
          </reference>
        </references>
      </pivotArea>
    </format>
    <format dxfId="341">
      <pivotArea dataOnly="0" labelOnly="1" outline="0" fieldPosition="0">
        <references count="2">
          <reference field="4294967294" count="2">
            <x v="0"/>
            <x v="1"/>
          </reference>
          <reference field="2" count="1" selected="0">
            <x v="2"/>
          </reference>
        </references>
      </pivotArea>
    </format>
    <format dxfId="340">
      <pivotArea dataOnly="0" labelOnly="1" outline="0" fieldPosition="0">
        <references count="2">
          <reference field="4294967294" count="2">
            <x v="0"/>
            <x v="1"/>
          </reference>
          <reference field="2" count="1" selected="0">
            <x v="0"/>
          </reference>
        </references>
      </pivotArea>
    </format>
    <format dxfId="339">
      <pivotArea dataOnly="0" labelOnly="1" outline="0" fieldPosition="0">
        <references count="2">
          <reference field="4294967294" count="2">
            <x v="0"/>
            <x v="1"/>
          </reference>
          <reference field="2" count="1" selected="0">
            <x v="1"/>
          </reference>
        </references>
      </pivotArea>
    </format>
    <format dxfId="338">
      <pivotArea dataOnly="0" labelOnly="1" outline="0" fieldPosition="0">
        <references count="2">
          <reference field="4294967294" count="2">
            <x v="0"/>
            <x v="1"/>
          </reference>
          <reference field="2" count="1" selected="0">
            <x v="2"/>
          </reference>
        </references>
      </pivotArea>
    </format>
    <format dxfId="337">
      <pivotArea dataOnly="0" labelOnly="1" outline="0" fieldPosition="0">
        <references count="2">
          <reference field="4294967294" count="2">
            <x v="0"/>
            <x v="1"/>
          </reference>
          <reference field="2" count="1" selected="0">
            <x v="0"/>
          </reference>
        </references>
      </pivotArea>
    </format>
    <format dxfId="336">
      <pivotArea dataOnly="0" labelOnly="1" outline="0" fieldPosition="0">
        <references count="2">
          <reference field="4294967294" count="2">
            <x v="0"/>
            <x v="1"/>
          </reference>
          <reference field="2" count="1" selected="0">
            <x v="1"/>
          </reference>
        </references>
      </pivotArea>
    </format>
    <format dxfId="335">
      <pivotArea dataOnly="0" labelOnly="1" outline="0" fieldPosition="0">
        <references count="2">
          <reference field="4294967294" count="2">
            <x v="0"/>
            <x v="1"/>
          </reference>
          <reference field="2" count="1" selected="0">
            <x v="2"/>
          </reference>
        </references>
      </pivotArea>
    </format>
    <format dxfId="334">
      <pivotArea outline="0" collapsedLevelsAreSubtotals="1" fieldPosition="0"/>
    </format>
    <format dxfId="333">
      <pivotArea field="-2" type="button" dataOnly="0" labelOnly="1" outline="0" axis="axisCol" fieldPosition="1"/>
    </format>
    <format dxfId="332">
      <pivotArea type="topRight" dataOnly="0" labelOnly="1" outline="0" fieldPosition="0"/>
    </format>
    <format dxfId="331">
      <pivotArea dataOnly="0" labelOnly="1" fieldPosition="0">
        <references count="1">
          <reference field="2" count="0"/>
        </references>
      </pivotArea>
    </format>
    <format dxfId="330">
      <pivotArea field="2" dataOnly="0" labelOnly="1" grandCol="1" outline="0" axis="axisCol" fieldPosition="0">
        <references count="1">
          <reference field="4294967294" count="1" selected="0">
            <x v="0"/>
          </reference>
        </references>
      </pivotArea>
    </format>
    <format dxfId="329">
      <pivotArea field="2" dataOnly="0" labelOnly="1" grandCol="1" outline="0" axis="axisCol" fieldPosition="0">
        <references count="1">
          <reference field="4294967294" count="1" selected="0">
            <x v="1"/>
          </reference>
        </references>
      </pivotArea>
    </format>
    <format dxfId="328">
      <pivotArea dataOnly="0" labelOnly="1" outline="0" fieldPosition="0">
        <references count="2">
          <reference field="4294967294" count="2">
            <x v="0"/>
            <x v="1"/>
          </reference>
          <reference field="2" count="1" selected="0">
            <x v="0"/>
          </reference>
        </references>
      </pivotArea>
    </format>
    <format dxfId="327">
      <pivotArea dataOnly="0" labelOnly="1" outline="0" fieldPosition="0">
        <references count="2">
          <reference field="4294967294" count="2">
            <x v="0"/>
            <x v="1"/>
          </reference>
          <reference field="2" count="1" selected="0">
            <x v="1"/>
          </reference>
        </references>
      </pivotArea>
    </format>
    <format dxfId="326">
      <pivotArea dataOnly="0" labelOnly="1" outline="0" fieldPosition="0">
        <references count="2">
          <reference field="4294967294" count="2">
            <x v="0"/>
            <x v="1"/>
          </reference>
          <reference field="2" count="1" selected="0">
            <x v="2"/>
          </reference>
        </references>
      </pivotArea>
    </format>
    <format dxfId="325">
      <pivotArea dataOnly="0" labelOnly="1" fieldPosition="0">
        <references count="1">
          <reference field="2" count="1">
            <x v="0"/>
          </reference>
        </references>
      </pivotArea>
    </format>
    <format dxfId="324">
      <pivotArea dataOnly="0" labelOnly="1" fieldPosition="0">
        <references count="1">
          <reference field="2" count="1">
            <x v="1"/>
          </reference>
        </references>
      </pivotArea>
    </format>
    <format dxfId="323">
      <pivotArea dataOnly="0" labelOnly="1" fieldPosition="0">
        <references count="1">
          <reference field="2" count="1">
            <x v="2"/>
          </reference>
        </references>
      </pivotArea>
    </format>
    <format dxfId="322">
      <pivotArea dataOnly="0" labelOnly="1" fieldPosition="0">
        <references count="1">
          <reference field="2" count="1">
            <x v="0"/>
          </reference>
        </references>
      </pivotArea>
    </format>
    <format dxfId="321">
      <pivotArea dataOnly="0" labelOnly="1" fieldPosition="0">
        <references count="1">
          <reference field="2" count="1">
            <x v="1"/>
          </reference>
        </references>
      </pivotArea>
    </format>
    <format dxfId="320">
      <pivotArea dataOnly="0" labelOnly="1" fieldPosition="0">
        <references count="1">
          <reference field="2" count="1">
            <x v="2"/>
          </reference>
        </references>
      </pivotArea>
    </format>
    <format dxfId="319">
      <pivotArea field="2" type="button" dataOnly="0" labelOnly="1" outline="0" axis="axisCol" fieldPosition="0"/>
    </format>
    <format dxfId="318">
      <pivotArea field="2" type="button" dataOnly="0" labelOnly="1" outline="0" axis="axisCol" fieldPosition="0"/>
    </format>
    <format dxfId="317">
      <pivotArea type="origin" dataOnly="0" labelOnly="1" outline="0" fieldPosition="0"/>
    </format>
    <format dxfId="316">
      <pivotArea field="4" type="button" dataOnly="0" labelOnly="1" outline="0" axis="axisRow" fieldPosition="0"/>
    </format>
    <format dxfId="315">
      <pivotArea dataOnly="0" labelOnly="1" fieldPosition="0">
        <references count="1">
          <reference field="4" count="0"/>
        </references>
      </pivotArea>
    </format>
    <format dxfId="314">
      <pivotArea dataOnly="0" labelOnly="1" grandRow="1" outline="0" fieldPosition="0"/>
    </format>
    <format dxfId="313">
      <pivotArea dataOnly="0" labelOnly="1" fieldPosition="0">
        <references count="2">
          <reference field="4" count="1" selected="0">
            <x v="0"/>
          </reference>
          <reference field="5" count="3">
            <x v="1"/>
            <x v="2"/>
            <x v="3"/>
          </reference>
        </references>
      </pivotArea>
    </format>
    <format dxfId="312">
      <pivotArea dataOnly="0" labelOnly="1" fieldPosition="0">
        <references count="2">
          <reference field="4" count="1" selected="0">
            <x v="1"/>
          </reference>
          <reference field="5" count="1">
            <x v="0"/>
          </reference>
        </references>
      </pivotArea>
    </format>
    <format dxfId="311">
      <pivotArea dataOnly="0" labelOnly="1" outline="0" fieldPosition="0">
        <references count="2">
          <reference field="4294967294" count="2">
            <x v="0"/>
            <x v="1"/>
          </reference>
          <reference field="2" count="1" selected="0">
            <x v="2"/>
          </reference>
        </references>
      </pivotArea>
    </format>
    <format dxfId="310">
      <pivotArea dataOnly="0" labelOnly="1" outline="0" fieldPosition="0">
        <references count="2">
          <reference field="4294967294" count="2">
            <x v="0"/>
            <x v="1"/>
          </reference>
          <reference field="2" count="1" selected="0">
            <x v="4"/>
          </reference>
        </references>
      </pivotArea>
    </format>
    <format dxfId="309">
      <pivotArea dataOnly="0" labelOnly="1" outline="0" fieldPosition="0">
        <references count="2">
          <reference field="4294967294" count="2">
            <x v="0"/>
            <x v="1"/>
          </reference>
          <reference field="2" count="1" selected="0">
            <x v="2"/>
          </reference>
        </references>
      </pivotArea>
    </format>
    <format dxfId="308">
      <pivotArea dataOnly="0" labelOnly="1" outline="0" fieldPosition="0">
        <references count="2">
          <reference field="4294967294" count="2">
            <x v="0"/>
            <x v="1"/>
          </reference>
          <reference field="2" count="1" selected="0">
            <x v="4"/>
          </reference>
        </references>
      </pivotArea>
    </format>
    <format dxfId="307">
      <pivotArea dataOnly="0" labelOnly="1" outline="0" fieldPosition="0">
        <references count="2">
          <reference field="4294967294" count="2">
            <x v="0"/>
            <x v="1"/>
          </reference>
          <reference field="2" count="1" selected="0">
            <x v="2"/>
          </reference>
        </references>
      </pivotArea>
    </format>
    <format dxfId="306">
      <pivotArea dataOnly="0" labelOnly="1" outline="0" fieldPosition="0">
        <references count="2">
          <reference field="4294967294" count="2">
            <x v="0"/>
            <x v="1"/>
          </reference>
          <reference field="2" count="1" selected="0">
            <x v="4"/>
          </reference>
        </references>
      </pivotArea>
    </format>
    <format dxfId="305">
      <pivotArea dataOnly="0" labelOnly="1" outline="0" fieldPosition="0">
        <references count="2">
          <reference field="4294967294" count="2">
            <x v="0"/>
            <x v="1"/>
          </reference>
          <reference field="2" count="1" selected="0">
            <x v="2"/>
          </reference>
        </references>
      </pivotArea>
    </format>
    <format dxfId="304">
      <pivotArea dataOnly="0" labelOnly="1" outline="0" fieldPosition="0">
        <references count="2">
          <reference field="4294967294" count="2">
            <x v="0"/>
            <x v="1"/>
          </reference>
          <reference field="2" count="1" selected="0">
            <x v="4"/>
          </reference>
        </references>
      </pivotArea>
    </format>
    <format dxfId="303">
      <pivotArea dataOnly="0" labelOnly="1" outline="0" fieldPosition="0">
        <references count="2">
          <reference field="4294967294" count="2">
            <x v="0"/>
            <x v="1"/>
          </reference>
          <reference field="2" count="1" selected="0">
            <x v="2"/>
          </reference>
        </references>
      </pivotArea>
    </format>
    <format dxfId="302">
      <pivotArea dataOnly="0" labelOnly="1" outline="0" fieldPosition="0">
        <references count="2">
          <reference field="4294967294" count="2">
            <x v="0"/>
            <x v="1"/>
          </reference>
          <reference field="2" count="1" selected="0">
            <x v="4"/>
          </reference>
        </references>
      </pivotArea>
    </format>
    <format dxfId="301">
      <pivotArea dataOnly="0" labelOnly="1" fieldPosition="0">
        <references count="1">
          <reference field="2" count="1">
            <x v="4"/>
          </reference>
        </references>
      </pivotArea>
    </format>
    <format dxfId="300">
      <pivotArea dataOnly="0" labelOnly="1" outline="0" fieldPosition="0">
        <references count="2">
          <reference field="4294967294" count="1">
            <x v="2"/>
          </reference>
          <reference field="2" count="0" selected="0"/>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4EC9CED-0197-4A43-ADE9-06248D895253}" name="TablaDinámica12" cacheId="6" applyNumberFormats="0" applyBorderFormats="0" applyFontFormats="0" applyPatternFormats="0" applyAlignmentFormats="0" applyWidthHeightFormats="1" dataCaption="Valores" updatedVersion="8" minRefreshableVersion="3" preserveFormatting="0" colGrandTotals="0" itemPrintTitles="1" createdVersion="8" indent="0" compact="0" compactData="0" multipleFieldFilters="0" chartFormat="4">
  <location ref="BH26:BI28" firstHeaderRow="1" firstDataRow="2" firstDataCol="1"/>
  <pivotFields count="65">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TRICIA" compact="0" outline="0" subtotalTop="0" showAll="0" defaultSubtotal="0">
      <extLst>
        <ext xmlns:x14="http://schemas.microsoft.com/office/spreadsheetml/2009/9/main" uri="{2946ED86-A175-432a-8AC1-64E0C546D7DE}">
          <x14:pivotField fillDownLabels="1"/>
        </ext>
      </extLst>
    </pivotField>
    <pivotField axis="axisCol" dataField="1" compact="0" outline="0" subtotalTop="0" showAll="0" defaultSubtotal="0">
      <items count="3">
        <item h="1" x="1"/>
        <item x="0"/>
        <item h="1" m="1" x="2"/>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Items count="1">
    <i/>
  </rowItems>
  <colFields count="1">
    <field x="59"/>
  </colFields>
  <colItems count="1">
    <i>
      <x v="1"/>
    </i>
  </colItems>
  <dataFields count="1">
    <dataField name=" BERENICE" fld="59" subtotal="count" baseField="59" baseItem="2"/>
  </dataField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49ED0B9-0292-48A1-BCF7-917F412DE1B3}" name="TablaDinámica21" cacheId="6" applyNumberFormats="0" applyBorderFormats="0" applyFontFormats="0" applyPatternFormats="0" applyAlignmentFormats="0" applyWidthHeightFormats="1" dataCaption="Valores" updatedVersion="8" minRefreshableVersion="3" useAutoFormatting="1" rowGrandTotals="0" itemPrintTitles="1" createdVersion="8" indent="0" outline="1" outlineData="1" multipleFieldFilters="0" chartFormat="10">
  <location ref="BK81:BP85" firstHeaderRow="1" firstDataRow="2" firstDataCol="1"/>
  <pivotFields count="65">
    <pivotField showAll="0" defaultSubtotal="0"/>
    <pivotField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pivotField>
    <pivotField showAll="0" defaultSubtotal="0"/>
    <pivotField showAll="0" defaultSubtotal="0"/>
    <pivotField showAll="0" defaultSubtotal="0"/>
    <pivotField showAll="0" defaultSubtotal="0"/>
    <pivotField axis="axisCol" showAll="0" defaultSubtotal="0">
      <items count="7">
        <item m="1" x="6"/>
        <item m="1" x="5"/>
        <item x="2"/>
        <item x="1"/>
        <item x="0"/>
        <item x="3"/>
        <item x="4"/>
      </items>
    </pivotField>
    <pivotField showAll="0" defaultSubtotal="0"/>
    <pivotField showAll="0" defaultSubtotal="0"/>
    <pivotField showAll="0" defaultSubtotal="0"/>
    <pivotField showAll="0" defaultSubtotal="0"/>
    <pivotField dataField="1" showAll="0" defaultSubtotal="0"/>
    <pivotField showAll="0" defaultSubtotal="0"/>
    <pivotField axis="axisRow" showAll="0" defaultSubtotal="0">
      <items count="6">
        <item x="2"/>
        <item x="0"/>
        <item m="1" x="5"/>
        <item x="1"/>
        <item h="1" x="3"/>
        <item h="1" m="1"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items count="14">
        <item x="0"/>
        <item x="1"/>
        <item x="2"/>
        <item x="3"/>
        <item x="4"/>
        <item x="5"/>
        <item x="6"/>
        <item x="7"/>
        <item x="8"/>
        <item x="9"/>
        <item x="10"/>
        <item x="11"/>
        <item x="12"/>
        <item x="13"/>
      </items>
    </pivotField>
    <pivotField subtotalTop="0" showAll="0" defaultSubtotal="0">
      <items count="6">
        <item x="0"/>
        <item x="1"/>
        <item x="2"/>
        <item x="3"/>
        <item x="4"/>
        <item x="5"/>
      </items>
    </pivotField>
    <pivotField subtotalTop="0" showAll="0" defaultSubtotal="0">
      <items count="4">
        <item x="0"/>
        <item x="1"/>
        <item x="2"/>
        <item x="3"/>
      </items>
    </pivotField>
  </pivotFields>
  <rowFields count="1">
    <field x="13"/>
  </rowFields>
  <rowItems count="3">
    <i>
      <x/>
    </i>
    <i>
      <x v="1"/>
    </i>
    <i>
      <x v="3"/>
    </i>
  </rowItems>
  <colFields count="1">
    <field x="6"/>
  </colFields>
  <colItems count="5">
    <i>
      <x v="2"/>
    </i>
    <i>
      <x v="3"/>
    </i>
    <i>
      <x v="4"/>
    </i>
    <i>
      <x v="5"/>
    </i>
    <i t="grand">
      <x/>
    </i>
  </colItems>
  <dataFields count="1">
    <dataField name="Cuenta de TAREA" fld="11" subtotal="count" baseField="0" baseItem="0"/>
  </dataFields>
  <formats count="12">
    <format dxfId="378">
      <pivotArea type="origin" dataOnly="0" labelOnly="1" outline="0" fieldPosition="0"/>
    </format>
    <format dxfId="377">
      <pivotArea field="6" type="button" dataOnly="0" labelOnly="1" outline="0" axis="axisCol" fieldPosition="0"/>
    </format>
    <format dxfId="376">
      <pivotArea type="topRight" dataOnly="0" labelOnly="1" outline="0" fieldPosition="0"/>
    </format>
    <format dxfId="375">
      <pivotArea field="13" type="button" dataOnly="0" labelOnly="1" outline="0" axis="axisRow" fieldPosition="0"/>
    </format>
    <format dxfId="374">
      <pivotArea dataOnly="0" labelOnly="1" fieldPosition="0">
        <references count="1">
          <reference field="6" count="6">
            <x v="0"/>
            <x v="1"/>
            <x v="2"/>
            <x v="3"/>
            <x v="4"/>
            <x v="5"/>
          </reference>
        </references>
      </pivotArea>
    </format>
    <format dxfId="373">
      <pivotArea type="origin" dataOnly="0" labelOnly="1" outline="0" fieldPosition="0"/>
    </format>
    <format dxfId="372">
      <pivotArea field="6" type="button" dataOnly="0" labelOnly="1" outline="0" axis="axisCol" fieldPosition="0"/>
    </format>
    <format dxfId="371">
      <pivotArea type="topRight" dataOnly="0" labelOnly="1" outline="0" fieldPosition="0"/>
    </format>
    <format dxfId="370">
      <pivotArea field="13" type="button" dataOnly="0" labelOnly="1" outline="0" axis="axisRow" fieldPosition="0"/>
    </format>
    <format dxfId="369">
      <pivotArea dataOnly="0" labelOnly="1" fieldPosition="0">
        <references count="1">
          <reference field="6" count="6">
            <x v="0"/>
            <x v="1"/>
            <x v="2"/>
            <x v="3"/>
            <x v="4"/>
            <x v="5"/>
          </reference>
        </references>
      </pivotArea>
    </format>
    <format dxfId="368">
      <pivotArea type="topRight" dataOnly="0" labelOnly="1" outline="0" offset="F1" fieldPosition="0"/>
    </format>
    <format dxfId="367">
      <pivotArea dataOnly="0" labelOnly="1" grandCol="1" outline="0" fieldPosition="0"/>
    </format>
  </formats>
  <chartFormats count="7">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pivotArea type="data" outline="0" fieldPosition="0">
        <references count="3">
          <reference field="4294967294" count="1" selected="0">
            <x v="0"/>
          </reference>
          <reference field="6" count="1" selected="0">
            <x v="1"/>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FE3CA3-4D6C-4CAA-A079-46E596D5999C}" name="TablaDinámica18" cacheId="6" applyNumberFormats="0" applyBorderFormats="0" applyFontFormats="0" applyPatternFormats="0" applyAlignmentFormats="0" applyWidthHeightFormats="1" dataCaption="Valores" updatedVersion="8" minRefreshableVersion="3" rowGrandTotals="0" itemPrintTitles="1" createdVersion="8" indent="0" outline="1" outlineData="1" multipleFieldFilters="0" chartFormat="9" rowHeaderCaption="TIPO DE TAREA" colHeaderCaption="  ">
  <location ref="BK43:BP47" firstHeaderRow="1" firstDataRow="2" firstDataCol="1" rowPageCount="1" colPageCount="1"/>
  <pivotFields count="65">
    <pivotField dataField="1" showAll="0"/>
    <pivotField showAll="0">
      <items count="47">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 t="default"/>
      </items>
    </pivotField>
    <pivotField showAll="0"/>
    <pivotField showAll="0"/>
    <pivotField showAll="0"/>
    <pivotField showAll="0"/>
    <pivotField axis="axisCol" showAll="0">
      <items count="8">
        <item m="1" x="6"/>
        <item m="1" x="5"/>
        <item x="2"/>
        <item x="1"/>
        <item x="0"/>
        <item x="3"/>
        <item x="4"/>
        <item t="default"/>
      </items>
    </pivotField>
    <pivotField showAll="0"/>
    <pivotField showAll="0"/>
    <pivotField showAll="0"/>
    <pivotField showAll="0"/>
    <pivotField showAll="0"/>
    <pivotField showAll="0"/>
    <pivotField axis="axisRow" showAll="0">
      <items count="7">
        <item x="2"/>
        <item x="0"/>
        <item m="1" x="5"/>
        <item x="1"/>
        <item h="1" x="3"/>
        <item h="1" m="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multipleItemSelectionAllowed="1" showAll="0"/>
    <pivotField showAll="0"/>
    <pivotField axis="axisPage" multipleItemSelectionAllowed="1" showAll="0">
      <items count="4">
        <item h="1" x="0"/>
        <item x="1"/>
        <item h="1" m="1"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3"/>
  </rowFields>
  <rowItems count="3">
    <i>
      <x/>
    </i>
    <i>
      <x v="1"/>
    </i>
    <i>
      <x v="3"/>
    </i>
  </rowItems>
  <colFields count="1">
    <field x="6"/>
  </colFields>
  <colItems count="5">
    <i>
      <x v="2"/>
    </i>
    <i>
      <x v="3"/>
    </i>
    <i>
      <x v="4"/>
    </i>
    <i>
      <x v="5"/>
    </i>
    <i t="grand">
      <x/>
    </i>
  </colItems>
  <pageFields count="1">
    <pageField fld="60" hier="-1"/>
  </pageFields>
  <dataFields count="1">
    <dataField name="TAREAS" fld="0" subtotal="count" baseField="13" baseItem="0"/>
  </dataFields>
  <chartFormats count="10">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6" count="1" selected="0">
            <x v="2"/>
          </reference>
        </references>
      </pivotArea>
    </chartFormat>
    <chartFormat chart="6" format="2" series="1">
      <pivotArea type="data" outline="0" fieldPosition="0">
        <references count="2">
          <reference field="4294967294" count="1" selected="0">
            <x v="0"/>
          </reference>
          <reference field="6" count="1" selected="0">
            <x v="3"/>
          </reference>
        </references>
      </pivotArea>
    </chartFormat>
    <chartFormat chart="6" format="3" series="1">
      <pivotArea type="data" outline="0" fieldPosition="0">
        <references count="2">
          <reference field="4294967294" count="1" selected="0">
            <x v="0"/>
          </reference>
          <reference field="6" count="1" selected="0">
            <x v="4"/>
          </reference>
        </references>
      </pivotArea>
    </chartFormat>
    <chartFormat chart="6" format="4" series="1">
      <pivotArea type="data" outline="0" fieldPosition="0">
        <references count="2">
          <reference field="4294967294" count="1" selected="0">
            <x v="0"/>
          </reference>
          <reference field="6" count="1" selected="0">
            <x v="1"/>
          </reference>
        </references>
      </pivotArea>
    </chartFormat>
    <chartFormat chart="8" format="0" series="1">
      <pivotArea type="data" outline="0" fieldPosition="0">
        <references count="2">
          <reference field="4294967294" count="1" selected="0">
            <x v="0"/>
          </reference>
          <reference field="6" count="1" selected="0">
            <x v="2"/>
          </reference>
        </references>
      </pivotArea>
    </chartFormat>
    <chartFormat chart="8" format="1" series="1">
      <pivotArea type="data" outline="0" fieldPosition="0">
        <references count="2">
          <reference field="4294967294" count="1" selected="0">
            <x v="0"/>
          </reference>
          <reference field="6" count="1" selected="0">
            <x v="3"/>
          </reference>
        </references>
      </pivotArea>
    </chartFormat>
    <chartFormat chart="8" format="2" series="1">
      <pivotArea type="data" outline="0" fieldPosition="0">
        <references count="2">
          <reference field="4294967294" count="1" selected="0">
            <x v="0"/>
          </reference>
          <reference field="6" count="1" selected="0">
            <x v="5"/>
          </reference>
        </references>
      </pivotArea>
    </chartFormat>
    <chartFormat chart="8" format="3" series="1">
      <pivotArea type="data" outline="0" fieldPosition="0">
        <references count="2">
          <reference field="4294967294" count="1" selected="0">
            <x v="0"/>
          </reference>
          <reference field="6" count="1" selected="0">
            <x v="4"/>
          </reference>
        </references>
      </pivotArea>
    </chartFormat>
    <chartFormat chart="8" format="4" series="1">
      <pivotArea type="data" outline="0" fieldPosition="0">
        <references count="2">
          <reference field="4294967294" count="1" selected="0">
            <x v="0"/>
          </reference>
          <reference field="6" count="1" selected="0">
            <x v="1"/>
          </reference>
        </references>
      </pivotArea>
    </chartFormat>
  </chart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407A702-A877-4A32-84C6-6B4D3A7443C4}" name="TablaDinámica15" cacheId="6" applyNumberFormats="0" applyBorderFormats="0" applyFontFormats="0" applyPatternFormats="0" applyAlignmentFormats="0" applyWidthHeightFormats="1" dataCaption="Valores" updatedVersion="8" minRefreshableVersion="3" preserveFormatting="0" colGrandTotals="0" itemPrintTitles="1" createdVersion="8" indent="0" compact="0" compactData="0" multipleFieldFilters="0" chartFormat="4">
  <location ref="BH81:BH82" firstHeaderRow="1" firstDataRow="1" firstDataCol="0"/>
  <pivotFields count="65">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TRICIA"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Items count="1">
    <i/>
  </rowItems>
  <colItems count="1">
    <i/>
  </colItems>
  <dataFields count="1">
    <dataField name="TAREAS PROGRAMADAS" fld="0" subtotal="count" baseField="0" baseItem="5"/>
  </dataField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77F4DA7-138B-4028-BF1C-E559638BD3AB}" name="TablaDinámica3" cacheId="6"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1">
  <location ref="AK7:AU10" firstHeaderRow="1" firstDataRow="1" firstDataCol="11"/>
  <pivotFields count="65">
    <pivotField axis="axisRow" compact="0" outline="0" showAll="0" defaultSubtotal="0">
      <items count="103">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102"/>
        <item x="61"/>
        <item x="62"/>
        <item x="63"/>
        <item x="64"/>
        <item x="65"/>
        <item x="66"/>
        <item x="67"/>
        <item x="59"/>
        <item x="60"/>
        <item x="58"/>
        <item x="52"/>
        <item x="53"/>
        <item x="54"/>
        <item x="55"/>
        <item x="56"/>
        <item x="57"/>
        <item x="47"/>
        <item x="48"/>
        <item x="49"/>
        <item x="50"/>
        <item x="51"/>
        <item x="46"/>
        <item x="44"/>
        <item x="45"/>
        <item x="43"/>
        <item x="42"/>
        <item x="40"/>
        <item x="41"/>
        <item x="39"/>
        <item x="36"/>
        <item x="37"/>
        <item x="38"/>
        <item x="29"/>
        <item x="30"/>
        <item x="31"/>
        <item x="32"/>
        <item x="33"/>
        <item x="34"/>
        <item x="35"/>
        <item x="27"/>
        <item x="28"/>
        <item x="26"/>
        <item x="24"/>
        <item x="25"/>
        <item x="22"/>
        <item x="23"/>
        <item x="21"/>
        <item x="20"/>
        <item x="19"/>
        <item x="18"/>
        <item x="17"/>
        <item x="16"/>
        <item x="15"/>
        <item x="14"/>
        <item x="13"/>
        <item x="11"/>
        <item x="12"/>
        <item x="8"/>
        <item x="9"/>
        <item x="10"/>
        <item x="5"/>
        <item x="6"/>
        <item x="7"/>
        <item x="4"/>
        <item x="2"/>
        <item x="3"/>
        <item x="0"/>
        <item x="1"/>
      </items>
      <extLst>
        <ext xmlns:x14="http://schemas.microsoft.com/office/spreadsheetml/2009/9/main" uri="{2946ED86-A175-432a-8AC1-64E0C546D7DE}">
          <x14:pivotField fillDownLabels="1"/>
        </ext>
      </extLst>
    </pivotField>
    <pivotField axis="axisRow"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
        <item m="1" x="6"/>
        <item h="1" x="2"/>
        <item x="1"/>
        <item x="0"/>
        <item x="3"/>
        <item x="4"/>
        <item m="1" x="5"/>
      </items>
      <extLst>
        <ext xmlns:x14="http://schemas.microsoft.com/office/spreadsheetml/2009/9/main" uri="{2946ED86-A175-432a-8AC1-64E0C546D7DE}">
          <x14:pivotField fillDownLabels="1"/>
        </ext>
      </extLst>
    </pivotField>
    <pivotField compact="0" outline="0" showAll="0" defaultSubtotal="0">
      <items count="8">
        <item x="6"/>
        <item x="2"/>
        <item x="4"/>
        <item x="7"/>
        <item x="0"/>
        <item sd="0" x="3"/>
        <item x="5"/>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5">
        <item m="1" x="19"/>
        <item x="2"/>
        <item x="10"/>
        <item x="0"/>
        <item m="1" x="18"/>
        <item x="1"/>
        <item m="1" x="21"/>
        <item m="1" x="20"/>
        <item m="1" x="23"/>
        <item m="1" x="22"/>
        <item m="1" x="24"/>
        <item x="15"/>
        <item x="7"/>
        <item x="14"/>
        <item x="8"/>
        <item x="6"/>
        <item x="13"/>
        <item x="12"/>
        <item x="17"/>
        <item x="11"/>
        <item x="9"/>
        <item x="5"/>
        <item x="4"/>
        <item x="3"/>
        <item x="1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8">
        <item h="1" m="1" x="118"/>
        <item h="1" x="80"/>
        <item n="Auditoría Interna  Resguardo digital de proyectos Grupo Tepsa" h="1" x="100"/>
        <item h="1" m="1" x="110"/>
        <item h="1" x="72"/>
        <item h="1" x="67"/>
        <item h="1" x="75"/>
        <item h="1" m="1" x="127"/>
        <item h="1" x="85"/>
        <item h="1" x="84"/>
        <item h="1" x="82"/>
        <item x="78"/>
        <item x="77"/>
        <item x="76"/>
        <item h="1" x="81"/>
        <item h="1" m="1" x="125"/>
        <item h="1" x="74"/>
        <item h="1" m="1" x="111"/>
        <item h="1" x="68"/>
        <item h="1" x="79"/>
        <item h="1" x="71"/>
        <item h="1" x="83"/>
        <item h="1" x="98"/>
        <item h="1" x="101"/>
        <item h="1" x="60"/>
        <item h="1" m="1" x="117"/>
        <item h="1" m="1" x="114"/>
        <item h="1" x="63"/>
        <item h="1" m="1" x="116"/>
        <item h="1" m="1" x="112"/>
        <item h="1" m="1" x="113"/>
        <item h="1" x="58"/>
        <item h="1" x="57"/>
        <item h="1" m="1" x="119"/>
        <item h="1" x="52"/>
        <item m="1" x="121"/>
        <item h="1" x="55"/>
        <item h="1" x="56"/>
        <item h="1" x="61"/>
        <item h="1" x="70"/>
        <item h="1" x="73"/>
        <item h="1" x="46"/>
        <item h="1" x="47"/>
        <item h="1" x="48"/>
        <item h="1" x="49"/>
        <item h="1" x="50"/>
        <item h="1" m="1" x="126"/>
        <item h="1" x="45"/>
        <item h="1" x="43"/>
        <item h="1" x="44"/>
        <item h="1" x="42"/>
        <item h="1" x="41"/>
        <item h="1" x="39"/>
        <item h="1" x="40"/>
        <item h="1" x="38"/>
        <item h="1" x="36"/>
        <item h="1" x="37"/>
        <item h="1" x="28"/>
        <item h="1" x="29"/>
        <item h="1" x="30"/>
        <item h="1" m="1" x="107"/>
        <item x="32"/>
        <item h="1" x="33"/>
        <item h="1" m="1" x="102"/>
        <item h="1" x="26"/>
        <item h="1" x="27"/>
        <item h="1" x="25"/>
        <item h="1" x="23"/>
        <item h="1" x="24"/>
        <item h="1" x="92"/>
        <item h="1" m="1" x="124"/>
        <item h="1" x="95"/>
        <item h="1" x="96"/>
        <item h="1" x="97"/>
        <item h="1" x="21"/>
        <item h="1" x="22"/>
        <item h="1" x="35"/>
        <item h="1" m="1" x="123"/>
        <item h="1" x="88"/>
        <item x="94"/>
        <item h="1" x="19"/>
        <item h="1" m="1" x="120"/>
        <item h="1" m="1" x="122"/>
        <item x="53"/>
        <item h="1" x="86"/>
        <item h="1" x="20"/>
        <item h="1" m="1" x="109"/>
        <item h="1" m="1" x="106"/>
        <item h="1" x="89"/>
        <item h="1" x="90"/>
        <item h="1" x="91"/>
        <item h="1" x="69"/>
        <item h="1" x="54"/>
        <item h="1" x="59"/>
        <item h="1" x="64"/>
        <item h="1" m="1" x="115"/>
        <item h="1" x="93"/>
        <item h="1" x="62"/>
        <item h="1" x="66"/>
        <item h="1" x="65"/>
        <item h="1" x="17"/>
        <item h="1" x="87"/>
        <item h="1" x="99"/>
        <item h="1" x="16"/>
        <item h="1" m="1" x="108"/>
        <item h="1" x="18"/>
        <item h="1" m="1" x="105"/>
        <item h="1" x="51"/>
        <item h="1" m="1" x="104"/>
        <item h="1" x="15"/>
        <item h="1" x="14"/>
        <item h="1" m="1" x="103"/>
        <item h="1" x="12"/>
        <item h="1" x="13"/>
        <item h="1" x="31"/>
        <item h="1" x="10"/>
        <item x="11"/>
        <item h="1" x="8"/>
        <item h="1" x="9"/>
        <item h="1" x="1"/>
        <item h="1" x="5"/>
        <item x="6"/>
        <item h="1" x="7"/>
        <item h="1" x="34"/>
        <item h="1" x="4"/>
        <item h="1" x="2"/>
        <item h="1" x="3"/>
        <item h="1"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6">
        <item m="1" x="4"/>
        <item x="2"/>
        <item x="0"/>
        <item m="1" x="5"/>
        <item x="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6">
        <item m="1" x="14"/>
        <item x="4"/>
        <item x="2"/>
        <item x="0"/>
        <item x="10"/>
        <item x="12"/>
        <item x="13"/>
        <item x="1"/>
        <item x="9"/>
        <item x="5"/>
        <item x="3"/>
        <item x="11"/>
        <item m="1" x="15"/>
        <item x="8"/>
        <item x="7"/>
        <item x="6"/>
      </items>
      <extLst>
        <ext xmlns:x14="http://schemas.microsoft.com/office/spreadsheetml/2009/9/main" uri="{2946ED86-A175-432a-8AC1-64E0C546D7DE}">
          <x14:pivotField fillDownLabels="1"/>
        </ext>
      </extLst>
    </pivotField>
    <pivotField axis="axisRow" compact="0" outline="0" showAll="0" defaultSubtotal="0">
      <items count="21">
        <item m="1" x="20"/>
        <item x="5"/>
        <item x="1"/>
        <item x="17"/>
        <item x="15"/>
        <item x="6"/>
        <item x="14"/>
        <item x="13"/>
        <item x="16"/>
        <item x="11"/>
        <item x="19"/>
        <item x="3"/>
        <item x="2"/>
        <item x="12"/>
        <item x="4"/>
        <item x="18"/>
        <item x="9"/>
        <item x="10"/>
        <item x="8"/>
        <item x="7"/>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23">
        <item m="1" x="22"/>
        <item x="15"/>
        <item x="0"/>
        <item x="10"/>
        <item x="11"/>
        <item x="14"/>
        <item x="4"/>
        <item x="3"/>
        <item x="16"/>
        <item x="18"/>
        <item x="1"/>
        <item x="8"/>
        <item x="17"/>
        <item x="7"/>
        <item x="9"/>
        <item x="12"/>
        <item x="6"/>
        <item x="20"/>
        <item x="21"/>
        <item x="13"/>
        <item x="19"/>
        <item x="5"/>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axis="axisRow" compact="0" outline="0" subtotalTop="0" showAll="0" defaultSubtotal="0">
      <items count="6">
        <item sd="0" x="0"/>
        <item sd="0" x="1"/>
        <item sd="0" x="2"/>
        <item sd="0" x="3"/>
        <item sd="0" x="4"/>
        <item x="5"/>
      </items>
      <extLst>
        <ext xmlns:x14="http://schemas.microsoft.com/office/spreadsheetml/2009/9/main" uri="{2946ED86-A175-432a-8AC1-64E0C546D7DE}">
          <x14:pivotField fillDownLabels="1"/>
        </ext>
      </extLst>
    </pivotField>
    <pivotField axis="axisRow" compact="0" outline="0" subtotalTop="0" showAll="0" defaultSubtotal="0">
      <items count="4">
        <item sd="0" x="0"/>
        <item sd="0" x="1"/>
        <item sd="0" x="2"/>
        <item x="3"/>
      </items>
      <extLst>
        <ext xmlns:x14="http://schemas.microsoft.com/office/spreadsheetml/2009/9/main" uri="{2946ED86-A175-432a-8AC1-64E0C546D7DE}">
          <x14:pivotField fillDownLabels="1"/>
        </ext>
      </extLst>
    </pivotField>
  </pivotFields>
  <rowFields count="11">
    <field x="6"/>
    <field x="0"/>
    <field x="11"/>
    <field x="13"/>
    <field x="23"/>
    <field x="24"/>
    <field x="9"/>
    <field x="64"/>
    <field x="63"/>
    <field x="62"/>
    <field x="1"/>
  </rowFields>
  <rowItems count="3">
    <i>
      <x v="2"/>
      <x v="71"/>
      <x v="61"/>
      <x v="2"/>
      <x v="13"/>
      <x v="13"/>
      <x v="13"/>
      <x v="1"/>
    </i>
    <i r="1">
      <x v="91"/>
      <x v="116"/>
      <x v="2"/>
      <x v="7"/>
      <x v="2"/>
      <x v="20"/>
      <x v="2"/>
    </i>
    <i r="1">
      <x v="96"/>
      <x v="121"/>
      <x v="2"/>
      <x v="1"/>
      <x v="1"/>
      <x v="21"/>
      <x v="2"/>
    </i>
  </rowItems>
  <colItems count="1">
    <i/>
  </colItems>
  <formats count="76">
    <format dxfId="454">
      <pivotArea type="all" dataOnly="0" outline="0" fieldPosition="0"/>
    </format>
    <format dxfId="453">
      <pivotArea field="34" type="button" dataOnly="0" labelOnly="1" outline="0"/>
    </format>
    <format dxfId="452">
      <pivotArea field="0" type="button" dataOnly="0" labelOnly="1" outline="0" axis="axisRow" fieldPosition="1"/>
    </format>
    <format dxfId="451">
      <pivotArea field="11" type="button" dataOnly="0" labelOnly="1" outline="0" axis="axisRow" fieldPosition="2"/>
    </format>
    <format dxfId="450">
      <pivotArea field="0" type="button" dataOnly="0" labelOnly="1" outline="0" axis="axisRow" fieldPosition="1"/>
    </format>
    <format dxfId="449">
      <pivotArea field="11" type="button" dataOnly="0" labelOnly="1" outline="0" axis="axisRow" fieldPosition="2"/>
    </format>
    <format dxfId="448">
      <pivotArea field="11" type="button" dataOnly="0" labelOnly="1" outline="0" axis="axisRow" fieldPosition="2"/>
    </format>
    <format dxfId="447">
      <pivotArea field="0" type="button" dataOnly="0" labelOnly="1" outline="0" axis="axisRow" fieldPosition="1"/>
    </format>
    <format dxfId="446">
      <pivotArea field="11" type="button" dataOnly="0" labelOnly="1" outline="0" axis="axisRow" fieldPosition="2"/>
    </format>
    <format dxfId="445">
      <pivotArea field="34" type="button" dataOnly="0" labelOnly="1" outline="0"/>
    </format>
    <format dxfId="444">
      <pivotArea field="6" type="button" dataOnly="0" labelOnly="1" outline="0" axis="axisRow" fieldPosition="0"/>
    </format>
    <format dxfId="443">
      <pivotArea field="7" type="button" dataOnly="0" labelOnly="1" outline="0"/>
    </format>
    <format dxfId="442">
      <pivotArea dataOnly="0" labelOnly="1" outline="0" axis="axisValues" fieldPosition="0"/>
    </format>
    <format dxfId="441">
      <pivotArea field="34" type="button" dataOnly="0" labelOnly="1" outline="0"/>
    </format>
    <format dxfId="440">
      <pivotArea field="6" type="button" dataOnly="0" labelOnly="1" outline="0" axis="axisRow" fieldPosition="0"/>
    </format>
    <format dxfId="439">
      <pivotArea field="7" type="button" dataOnly="0" labelOnly="1" outline="0"/>
    </format>
    <format dxfId="438">
      <pivotArea field="34" type="button" dataOnly="0" labelOnly="1" outline="0"/>
    </format>
    <format dxfId="437">
      <pivotArea field="6" type="button" dataOnly="0" labelOnly="1" outline="0" axis="axisRow" fieldPosition="0"/>
    </format>
    <format dxfId="436">
      <pivotArea field="7" type="button" dataOnly="0" labelOnly="1" outline="0"/>
    </format>
    <format dxfId="435">
      <pivotArea dataOnly="0" labelOnly="1" outline="0" axis="axisValues" fieldPosition="0"/>
    </format>
    <format dxfId="434">
      <pivotArea outline="0" collapsedLevelsAreSubtotals="1" fieldPosition="0"/>
    </format>
    <format dxfId="433">
      <pivotArea dataOnly="0" labelOnly="1" outline="0" axis="axisValues" fieldPosition="0"/>
    </format>
    <format dxfId="432">
      <pivotArea field="0" type="button" dataOnly="0" labelOnly="1" outline="0" axis="axisRow" fieldPosition="1"/>
    </format>
    <format dxfId="431">
      <pivotArea field="9" type="button" dataOnly="0" labelOnly="1" outline="0" axis="axisRow" fieldPosition="6"/>
    </format>
    <format dxfId="430">
      <pivotArea dataOnly="0" labelOnly="1" outline="0" fieldPosition="0">
        <references count="1">
          <reference field="0" count="0"/>
        </references>
      </pivotArea>
    </format>
    <format dxfId="429">
      <pivotArea dataOnly="0" labelOnly="1" outline="0" fieldPosition="0">
        <references count="1">
          <reference field="6" count="0"/>
        </references>
      </pivotArea>
    </format>
    <format dxfId="428">
      <pivotArea dataOnly="0" outline="0" fieldPosition="0">
        <references count="1">
          <reference field="11" count="1">
            <x v="1"/>
          </reference>
        </references>
      </pivotArea>
    </format>
    <format dxfId="427">
      <pivotArea dataOnly="0" labelOnly="1" outline="0" fieldPosition="0">
        <references count="7">
          <reference field="0" count="1" selected="0">
            <x v="47"/>
          </reference>
          <reference field="6" count="0" selected="0"/>
          <reference field="9" count="1">
            <x v="15"/>
          </reference>
          <reference field="11" count="1" selected="0">
            <x v="35"/>
          </reference>
          <reference field="13" count="1" selected="0">
            <x v="2"/>
          </reference>
          <reference field="23" count="1" selected="0">
            <x v="2"/>
          </reference>
          <reference field="24" count="1" selected="0">
            <x v="11"/>
          </reference>
        </references>
      </pivotArea>
    </format>
    <format dxfId="426">
      <pivotArea dataOnly="0" labelOnly="1" outline="0" fieldPosition="0">
        <references count="7">
          <reference field="0" count="1" selected="0">
            <x v="64"/>
          </reference>
          <reference field="6" count="0" selected="0"/>
          <reference field="9" count="1">
            <x v="15"/>
          </reference>
          <reference field="11" count="1" selected="0">
            <x v="76"/>
          </reference>
          <reference field="13" count="1" selected="0">
            <x v="1"/>
          </reference>
          <reference field="23" count="1" selected="0">
            <x v="3"/>
          </reference>
          <reference field="24" count="1" selected="0">
            <x v="9"/>
          </reference>
        </references>
      </pivotArea>
    </format>
    <format dxfId="425">
      <pivotArea dataOnly="0" labelOnly="1" outline="0" fieldPosition="0">
        <references count="7">
          <reference field="0" count="1" selected="0">
            <x v="45"/>
          </reference>
          <reference field="6" count="0" selected="0"/>
          <reference field="9" count="1">
            <x v="13"/>
          </reference>
          <reference field="11" count="1" selected="0">
            <x v="33"/>
          </reference>
          <reference field="13" count="1" selected="0">
            <x v="2"/>
          </reference>
          <reference field="23" count="1" selected="0">
            <x v="2"/>
          </reference>
          <reference field="24" count="1" selected="0">
            <x v="11"/>
          </reference>
        </references>
      </pivotArea>
    </format>
    <format dxfId="424">
      <pivotArea dataOnly="0" labelOnly="1" outline="0" fieldPosition="0">
        <references count="7">
          <reference field="0" count="1" selected="0">
            <x v="47"/>
          </reference>
          <reference field="6" count="0" selected="0"/>
          <reference field="9" count="1">
            <x v="15"/>
          </reference>
          <reference field="11" count="1" selected="0">
            <x v="83"/>
          </reference>
          <reference field="13" count="1" selected="0">
            <x v="2"/>
          </reference>
          <reference field="23" count="1" selected="0">
            <x v="2"/>
          </reference>
          <reference field="24" count="1" selected="0">
            <x v="11"/>
          </reference>
        </references>
      </pivotArea>
    </format>
    <format dxfId="423">
      <pivotArea dataOnly="0" labelOnly="1" outline="0" fieldPosition="0">
        <references count="7">
          <reference field="0" count="1" selected="0">
            <x v="14"/>
          </reference>
          <reference field="6" count="0" selected="0"/>
          <reference field="9" count="1">
            <x v="12"/>
          </reference>
          <reference field="11" count="1" selected="0">
            <x v="84"/>
          </reference>
          <reference field="13" count="1" selected="0">
            <x v="1"/>
          </reference>
          <reference field="23" count="1" selected="0">
            <x v="9"/>
          </reference>
          <reference field="24" count="1" selected="0">
            <x v="5"/>
          </reference>
        </references>
      </pivotArea>
    </format>
    <format dxfId="422">
      <pivotArea dataOnly="0" labelOnly="1" outline="0" fieldPosition="0">
        <references count="7">
          <reference field="0" count="1" selected="0">
            <x v="7"/>
          </reference>
          <reference field="6" count="0" selected="0"/>
          <reference field="9" count="1">
            <x v="14"/>
          </reference>
          <reference field="11" count="1" selected="0">
            <x v="96"/>
          </reference>
          <reference field="13" count="1" selected="0">
            <x v="1"/>
          </reference>
          <reference field="23" count="1" selected="0">
            <x v="3"/>
          </reference>
          <reference field="24" count="1" selected="0">
            <x v="8"/>
          </reference>
        </references>
      </pivotArea>
    </format>
    <format dxfId="421">
      <pivotArea dataOnly="0" labelOnly="1" outline="0" fieldPosition="0">
        <references count="7">
          <reference field="0" count="1" selected="0">
            <x v="13"/>
          </reference>
          <reference field="6" count="0" selected="0"/>
          <reference field="9" count="1">
            <x v="15"/>
          </reference>
          <reference field="11" count="1" selected="0">
            <x v="17"/>
          </reference>
          <reference field="13" count="1" selected="0">
            <x v="4"/>
          </reference>
          <reference field="23" count="1" selected="0">
            <x v="0"/>
          </reference>
          <reference field="24" count="1" selected="0">
            <x v="10"/>
          </reference>
        </references>
      </pivotArea>
    </format>
    <format dxfId="420">
      <pivotArea dataOnly="0" labelOnly="1" outline="0" fieldPosition="0">
        <references count="7">
          <reference field="0" count="1" selected="0">
            <x v="43"/>
          </reference>
          <reference field="6" count="0" selected="0"/>
          <reference field="9" count="1">
            <x v="13"/>
          </reference>
          <reference field="11" count="1" selected="0">
            <x v="93"/>
          </reference>
          <reference field="13" count="1" selected="0">
            <x v="1"/>
          </reference>
          <reference field="23" count="1" selected="0">
            <x v="9"/>
          </reference>
          <reference field="24" count="1" selected="0">
            <x v="5"/>
          </reference>
        </references>
      </pivotArea>
    </format>
    <format dxfId="419">
      <pivotArea dataOnly="0" labelOnly="1" outline="0" fieldPosition="0">
        <references count="7">
          <reference field="0" count="1" selected="0">
            <x v="72"/>
          </reference>
          <reference field="6" count="0" selected="0"/>
          <reference field="9" count="1">
            <x v="13"/>
          </reference>
          <reference field="11" count="1" selected="0">
            <x v="62"/>
          </reference>
          <reference field="13" count="1" selected="0">
            <x v="1"/>
          </reference>
          <reference field="23" count="1" selected="0">
            <x v="2"/>
          </reference>
          <reference field="24" count="1" selected="0">
            <x v="11"/>
          </reference>
        </references>
      </pivotArea>
    </format>
    <format dxfId="418">
      <pivotArea dataOnly="0" labelOnly="1" outline="0" fieldPosition="0">
        <references count="7">
          <reference field="0" count="1" selected="0">
            <x v="81"/>
          </reference>
          <reference field="6" count="0" selected="0"/>
          <reference field="9" count="1">
            <x v="14"/>
          </reference>
          <reference field="11" count="1" selected="0">
            <x v="85"/>
          </reference>
          <reference field="13" count="1" selected="0">
            <x v="1"/>
          </reference>
          <reference field="23" count="1" selected="0">
            <x v="14"/>
          </reference>
          <reference field="24" count="1" selected="0">
            <x v="17"/>
          </reference>
        </references>
      </pivotArea>
    </format>
    <format dxfId="417">
      <pivotArea dataOnly="0" labelOnly="1" outline="0" fieldPosition="0">
        <references count="7">
          <reference field="0" count="1" selected="0">
            <x v="82"/>
          </reference>
          <reference field="6" count="0" selected="0"/>
          <reference field="9" count="1">
            <x v="15"/>
          </reference>
          <reference field="11" count="1" selected="0">
            <x v="80"/>
          </reference>
          <reference field="13" count="1" selected="0">
            <x v="2"/>
          </reference>
          <reference field="23" count="1" selected="0">
            <x v="1"/>
          </reference>
          <reference field="24" count="1" selected="0">
            <x v="1"/>
          </reference>
        </references>
      </pivotArea>
    </format>
    <format dxfId="416">
      <pivotArea dataOnly="0" labelOnly="1" outline="0" fieldPosition="0">
        <references count="7">
          <reference field="0" count="1" selected="0">
            <x v="83"/>
          </reference>
          <reference field="6" count="0" selected="0"/>
          <reference field="9" count="1">
            <x v="17"/>
          </reference>
          <reference field="11" count="1" selected="0">
            <x v="86"/>
          </reference>
          <reference field="13" count="1" selected="0">
            <x v="2"/>
          </reference>
          <reference field="23" count="1" selected="0">
            <x v="1"/>
          </reference>
          <reference field="24" count="1" selected="0">
            <x v="1"/>
          </reference>
        </references>
      </pivotArea>
    </format>
    <format dxfId="415">
      <pivotArea dataOnly="0" labelOnly="1" outline="0" fieldPosition="0">
        <references count="7">
          <reference field="0" count="1" selected="0">
            <x v="13"/>
          </reference>
          <reference field="6" count="1" selected="0">
            <x v="2"/>
          </reference>
          <reference field="9" count="1">
            <x v="15"/>
          </reference>
          <reference field="11" count="1" selected="0">
            <x v="17"/>
          </reference>
          <reference field="13" count="1" selected="0">
            <x v="4"/>
          </reference>
          <reference field="23" count="1" selected="0">
            <x v="0"/>
          </reference>
          <reference field="24" count="1" selected="0">
            <x v="10"/>
          </reference>
        </references>
      </pivotArea>
    </format>
    <format dxfId="414">
      <pivotArea dataOnly="0" labelOnly="1" outline="0" fieldPosition="0">
        <references count="7">
          <reference field="0" count="1" selected="0">
            <x v="43"/>
          </reference>
          <reference field="6" count="1" selected="0">
            <x v="2"/>
          </reference>
          <reference field="9" count="1">
            <x v="13"/>
          </reference>
          <reference field="11" count="1" selected="0">
            <x v="93"/>
          </reference>
          <reference field="13" count="1" selected="0">
            <x v="1"/>
          </reference>
          <reference field="23" count="1" selected="0">
            <x v="9"/>
          </reference>
          <reference field="24" count="1" selected="0">
            <x v="5"/>
          </reference>
        </references>
      </pivotArea>
    </format>
    <format dxfId="413">
      <pivotArea dataOnly="0" labelOnly="1" outline="0" fieldPosition="0">
        <references count="7">
          <reference field="0" count="1" selected="0">
            <x v="81"/>
          </reference>
          <reference field="6" count="1" selected="0">
            <x v="2"/>
          </reference>
          <reference field="9" count="1">
            <x v="14"/>
          </reference>
          <reference field="11" count="1" selected="0">
            <x v="85"/>
          </reference>
          <reference field="13" count="1" selected="0">
            <x v="1"/>
          </reference>
          <reference field="23" count="1" selected="0">
            <x v="14"/>
          </reference>
          <reference field="24" count="1" selected="0">
            <x v="17"/>
          </reference>
        </references>
      </pivotArea>
    </format>
    <format dxfId="412">
      <pivotArea dataOnly="0" labelOnly="1" outline="0" fieldPosition="0">
        <references count="7">
          <reference field="0" count="1" selected="0">
            <x v="1"/>
          </reference>
          <reference field="6" count="1" selected="0">
            <x v="4"/>
          </reference>
          <reference field="9" count="1">
            <x v="14"/>
          </reference>
          <reference field="11" count="1" selected="0">
            <x v="3"/>
          </reference>
          <reference field="13" count="1" selected="0">
            <x v="1"/>
          </reference>
          <reference field="23" count="1" selected="0">
            <x v="2"/>
          </reference>
          <reference field="24" count="1" selected="0">
            <x v="0"/>
          </reference>
        </references>
      </pivotArea>
    </format>
    <format dxfId="411">
      <pivotArea dataOnly="0" labelOnly="1" outline="0" fieldPosition="0">
        <references count="7">
          <reference field="0" count="1" selected="0">
            <x v="7"/>
          </reference>
          <reference field="6" count="1" selected="0">
            <x v="2"/>
          </reference>
          <reference field="9" count="1">
            <x v="14"/>
          </reference>
          <reference field="11" count="1" selected="0">
            <x v="96"/>
          </reference>
          <reference field="13" count="1" selected="0">
            <x v="1"/>
          </reference>
          <reference field="23" count="1" selected="0">
            <x v="3"/>
          </reference>
          <reference field="24" count="1" selected="0">
            <x v="8"/>
          </reference>
        </references>
      </pivotArea>
    </format>
    <format dxfId="410">
      <pivotArea dataOnly="0" labelOnly="1" outline="0" fieldPosition="0">
        <references count="7">
          <reference field="0" count="1" selected="0">
            <x v="13"/>
          </reference>
          <reference field="6" count="1" selected="0">
            <x v="2"/>
          </reference>
          <reference field="9" count="1">
            <x v="15"/>
          </reference>
          <reference field="11" count="1" selected="0">
            <x v="101"/>
          </reference>
          <reference field="13" count="1" selected="0">
            <x v="1"/>
          </reference>
          <reference field="23" count="1" selected="0">
            <x v="2"/>
          </reference>
          <reference field="24" count="1" selected="0">
            <x v="11"/>
          </reference>
        </references>
      </pivotArea>
    </format>
    <format dxfId="409">
      <pivotArea dataOnly="0" labelOnly="1" outline="0" fieldPosition="0">
        <references count="7">
          <reference field="0" count="1" selected="0">
            <x v="40"/>
          </reference>
          <reference field="6" count="1" selected="0">
            <x v="2"/>
          </reference>
          <reference field="9" count="1">
            <x v="14"/>
          </reference>
          <reference field="11" count="1" selected="0">
            <x v="99"/>
          </reference>
          <reference field="13" count="1" selected="0">
            <x v="1"/>
          </reference>
          <reference field="23" count="1" selected="0">
            <x v="3"/>
          </reference>
          <reference field="24" count="1" selected="0">
            <x v="7"/>
          </reference>
        </references>
      </pivotArea>
    </format>
    <format dxfId="408">
      <pivotArea dataOnly="0" labelOnly="1" outline="0" fieldPosition="0">
        <references count="7">
          <reference field="0" count="1" selected="0">
            <x v="43"/>
          </reference>
          <reference field="6" count="1" selected="0">
            <x v="2"/>
          </reference>
          <reference field="9" count="1">
            <x v="13"/>
          </reference>
          <reference field="11" count="1" selected="0">
            <x v="93"/>
          </reference>
          <reference field="13" count="1" selected="0">
            <x v="4"/>
          </reference>
          <reference field="23" count="1" selected="0">
            <x v="9"/>
          </reference>
          <reference field="24" count="1" selected="0">
            <x v="5"/>
          </reference>
        </references>
      </pivotArea>
    </format>
    <format dxfId="407">
      <pivotArea dataOnly="0" labelOnly="1" outline="0" fieldPosition="0">
        <references count="7">
          <reference field="0" count="1" selected="0">
            <x v="72"/>
          </reference>
          <reference field="6" count="1" selected="0">
            <x v="2"/>
          </reference>
          <reference field="9" count="1">
            <x v="13"/>
          </reference>
          <reference field="11" count="1" selected="0">
            <x v="62"/>
          </reference>
          <reference field="13" count="1" selected="0">
            <x v="1"/>
          </reference>
          <reference field="23" count="1" selected="0">
            <x v="2"/>
          </reference>
          <reference field="24" count="1" selected="0">
            <x v="11"/>
          </reference>
        </references>
      </pivotArea>
    </format>
    <format dxfId="406">
      <pivotArea dataOnly="0" labelOnly="1" outline="0" fieldPosition="0">
        <references count="7">
          <reference field="0" count="1" selected="0">
            <x v="82"/>
          </reference>
          <reference field="6" count="1" selected="0">
            <x v="2"/>
          </reference>
          <reference field="9" count="1">
            <x v="15"/>
          </reference>
          <reference field="11" count="1" selected="0">
            <x v="80"/>
          </reference>
          <reference field="13" count="1" selected="0">
            <x v="2"/>
          </reference>
          <reference field="23" count="1" selected="0">
            <x v="1"/>
          </reference>
          <reference field="24" count="1" selected="0">
            <x v="1"/>
          </reference>
        </references>
      </pivotArea>
    </format>
    <format dxfId="405">
      <pivotArea dataOnly="0" labelOnly="1" outline="0" fieldPosition="0">
        <references count="7">
          <reference field="0" count="1" selected="0">
            <x v="83"/>
          </reference>
          <reference field="6" count="1" selected="0">
            <x v="2"/>
          </reference>
          <reference field="9" count="1">
            <x v="17"/>
          </reference>
          <reference field="11" count="1" selected="0">
            <x v="86"/>
          </reference>
          <reference field="13" count="1" selected="0">
            <x v="2"/>
          </reference>
          <reference field="23" count="1" selected="0">
            <x v="1"/>
          </reference>
          <reference field="24" count="1" selected="0">
            <x v="1"/>
          </reference>
        </references>
      </pivotArea>
    </format>
    <format dxfId="404">
      <pivotArea dataOnly="0" labelOnly="1" outline="0" fieldPosition="0">
        <references count="7">
          <reference field="0" count="1" selected="0">
            <x v="1"/>
          </reference>
          <reference field="6" count="1" selected="0">
            <x v="3"/>
          </reference>
          <reference field="9" count="1">
            <x v="14"/>
          </reference>
          <reference field="11" count="1" selected="0">
            <x v="102"/>
          </reference>
          <reference field="13" count="1" selected="0">
            <x v="1"/>
          </reference>
          <reference field="23" count="1" selected="0">
            <x v="3"/>
          </reference>
          <reference field="24" count="1" selected="0">
            <x v="18"/>
          </reference>
        </references>
      </pivotArea>
    </format>
    <format dxfId="403">
      <pivotArea dataOnly="0" labelOnly="1" outline="0" fieldPosition="0">
        <references count="7">
          <reference field="0" count="1" selected="0">
            <x v="46"/>
          </reference>
          <reference field="6" count="1" selected="0">
            <x v="3"/>
          </reference>
          <reference field="9" count="1">
            <x v="14"/>
          </reference>
          <reference field="11" count="1" selected="0">
            <x v="34"/>
          </reference>
          <reference field="13" count="1" selected="0">
            <x v="2"/>
          </reference>
          <reference field="23" count="1" selected="0">
            <x v="0"/>
          </reference>
          <reference field="24" count="1" selected="0">
            <x v="0"/>
          </reference>
        </references>
      </pivotArea>
    </format>
    <format dxfId="402">
      <pivotArea dataOnly="0" labelOnly="1" outline="0" fieldPosition="0">
        <references count="7">
          <reference field="0" count="1" selected="0">
            <x v="67"/>
          </reference>
          <reference field="6" count="1" selected="0">
            <x v="3"/>
          </reference>
          <reference field="9" count="1">
            <x v="14"/>
          </reference>
          <reference field="11" count="1" selected="0">
            <x v="57"/>
          </reference>
          <reference field="13" count="1" selected="0">
            <x v="2"/>
          </reference>
          <reference field="23" count="1" selected="0">
            <x v="2"/>
          </reference>
          <reference field="24" count="1" selected="0">
            <x v="11"/>
          </reference>
        </references>
      </pivotArea>
    </format>
    <format dxfId="401">
      <pivotArea dataOnly="0" labelOnly="1" outline="0" fieldPosition="0">
        <references count="7">
          <reference field="0" count="1" selected="0">
            <x v="70"/>
          </reference>
          <reference field="6" count="1" selected="0">
            <x v="3"/>
          </reference>
          <reference field="9" count="1">
            <x v="14"/>
          </reference>
          <reference field="11" count="1" selected="0">
            <x v="60"/>
          </reference>
          <reference field="13" count="1" selected="0">
            <x v="1"/>
          </reference>
          <reference field="23" count="1" selected="0">
            <x v="3"/>
          </reference>
          <reference field="24" count="1" selected="0">
            <x v="0"/>
          </reference>
        </references>
      </pivotArea>
    </format>
    <format dxfId="400">
      <pivotArea dataOnly="0" labelOnly="1" outline="0" fieldPosition="0">
        <references count="7">
          <reference field="0" count="1" selected="0">
            <x v="85"/>
          </reference>
          <reference field="6" count="1" selected="0">
            <x v="3"/>
          </reference>
          <reference field="9" count="1">
            <x v="3"/>
          </reference>
          <reference field="11" count="1" selected="0">
            <x v="103"/>
          </reference>
          <reference field="13" count="1" selected="0">
            <x v="1"/>
          </reference>
          <reference field="23" count="1" selected="0">
            <x v="3"/>
          </reference>
          <reference field="24" count="1" selected="0">
            <x v="18"/>
          </reference>
        </references>
      </pivotArea>
    </format>
    <format dxfId="399">
      <pivotArea dataOnly="0" labelOnly="1" outline="0" fieldPosition="0">
        <references count="7">
          <reference field="0" count="1" selected="0">
            <x v="36"/>
          </reference>
          <reference field="6" count="1" selected="0">
            <x v="4"/>
          </reference>
          <reference field="9" count="1">
            <x v="14"/>
          </reference>
          <reference field="11" count="1" selected="0">
            <x v="38"/>
          </reference>
          <reference field="13" count="1" selected="0">
            <x v="1"/>
          </reference>
          <reference field="23" count="1" selected="0">
            <x v="7"/>
          </reference>
          <reference field="24" count="1" selected="0">
            <x v="2"/>
          </reference>
        </references>
      </pivotArea>
    </format>
    <format dxfId="398">
      <pivotArea field="9" type="button" dataOnly="0" labelOnly="1" outline="0" axis="axisRow" fieldPosition="6"/>
    </format>
    <format dxfId="397">
      <pivotArea dataOnly="0" labelOnly="1" outline="0" fieldPosition="0">
        <references count="7">
          <reference field="0" count="1" selected="0">
            <x v="19"/>
          </reference>
          <reference field="6" count="0" selected="0"/>
          <reference field="9" count="1">
            <x v="13"/>
          </reference>
          <reference field="11" count="1" selected="0">
            <x v="14"/>
          </reference>
          <reference field="13" count="1" selected="0">
            <x v="2"/>
          </reference>
          <reference field="23" count="1" selected="0">
            <x v="6"/>
          </reference>
          <reference field="24" count="1" selected="0">
            <x v="11"/>
          </reference>
        </references>
      </pivotArea>
    </format>
    <format dxfId="396">
      <pivotArea dataOnly="0" labelOnly="1" outline="0" fieldPosition="0">
        <references count="7">
          <reference field="0" count="1" selected="0">
            <x v="20"/>
          </reference>
          <reference field="6" count="0" selected="0"/>
          <reference field="9" count="1">
            <x v="16"/>
          </reference>
          <reference field="11" count="1" selected="0">
            <x v="1"/>
          </reference>
          <reference field="13" count="1" selected="0">
            <x v="4"/>
          </reference>
          <reference field="23" count="1" selected="0">
            <x v="2"/>
          </reference>
          <reference field="24" count="1" selected="0">
            <x v="11"/>
          </reference>
        </references>
      </pivotArea>
    </format>
    <format dxfId="395">
      <pivotArea dataOnly="0" labelOnly="1" outline="0" fieldPosition="0">
        <references count="7">
          <reference field="0" count="1" selected="0">
            <x v="39"/>
          </reference>
          <reference field="6" count="0" selected="0"/>
          <reference field="9" count="1">
            <x v="18"/>
          </reference>
          <reference field="11" count="1" selected="0">
            <x v="94"/>
          </reference>
          <reference field="13" count="1" selected="0">
            <x v="1"/>
          </reference>
          <reference field="23" count="1" selected="0">
            <x v="2"/>
          </reference>
          <reference field="24" count="1" selected="0">
            <x v="11"/>
          </reference>
        </references>
      </pivotArea>
    </format>
    <format dxfId="394">
      <pivotArea dataOnly="0" labelOnly="1" outline="0" fieldPosition="0">
        <references count="7">
          <reference field="0" count="1" selected="0">
            <x v="42"/>
          </reference>
          <reference field="6" count="0" selected="0"/>
          <reference field="9" count="1">
            <x v="13"/>
          </reference>
          <reference field="11" count="1" selected="0">
            <x v="31"/>
          </reference>
          <reference field="13" count="1" selected="0">
            <x v="2"/>
          </reference>
          <reference field="23" count="1" selected="0">
            <x v="10"/>
          </reference>
          <reference field="24" count="1" selected="0">
            <x v="14"/>
          </reference>
        </references>
      </pivotArea>
    </format>
    <format dxfId="393">
      <pivotArea dataOnly="0" labelOnly="1" outline="0" fieldPosition="0">
        <references count="7">
          <reference field="0" count="1" selected="0">
            <x v="45"/>
          </reference>
          <reference field="6" count="0" selected="0"/>
          <reference field="9" count="1">
            <x v="19"/>
          </reference>
          <reference field="11" count="1" selected="0">
            <x v="107"/>
          </reference>
          <reference field="13" count="1" selected="0">
            <x v="1"/>
          </reference>
          <reference field="23" count="1" selected="0">
            <x v="3"/>
          </reference>
          <reference field="24" count="1" selected="0">
            <x v="8"/>
          </reference>
        </references>
      </pivotArea>
    </format>
    <format dxfId="392">
      <pivotArea dataOnly="0" labelOnly="1" outline="0" fieldPosition="0">
        <references count="7">
          <reference field="0" count="1" selected="0">
            <x v="57"/>
          </reference>
          <reference field="6" count="0" selected="0"/>
          <reference field="9" count="1">
            <x v="11"/>
          </reference>
          <reference field="11" count="1" selected="0">
            <x v="48"/>
          </reference>
          <reference field="13" count="1" selected="0">
            <x v="2"/>
          </reference>
          <reference field="23" count="1" selected="0">
            <x v="2"/>
          </reference>
          <reference field="24" count="1" selected="0">
            <x v="11"/>
          </reference>
        </references>
      </pivotArea>
    </format>
    <format dxfId="391">
      <pivotArea dataOnly="0" labelOnly="1" outline="0" fieldPosition="0">
        <references count="7">
          <reference field="0" count="1" selected="0">
            <x v="69"/>
          </reference>
          <reference field="6" count="0" selected="0"/>
          <reference field="9" count="1">
            <x v="17"/>
          </reference>
          <reference field="11" count="1" selected="0">
            <x v="59"/>
          </reference>
          <reference field="13" count="1" selected="0">
            <x v="1"/>
          </reference>
          <reference field="23" count="1" selected="0">
            <x v="2"/>
          </reference>
          <reference field="24" count="1" selected="0">
            <x v="11"/>
          </reference>
        </references>
      </pivotArea>
    </format>
    <format dxfId="390">
      <pivotArea dataOnly="0" labelOnly="1" outline="0" fieldPosition="0">
        <references count="7">
          <reference field="0" count="1" selected="0">
            <x v="70"/>
          </reference>
          <reference field="6" count="0" selected="0"/>
          <reference field="9" count="1">
            <x v="16"/>
          </reference>
          <reference field="11" count="1" selected="0">
            <x v="108"/>
          </reference>
          <reference field="13" count="1" selected="0">
            <x v="2"/>
          </reference>
          <reference field="23" count="1" selected="0">
            <x v="7"/>
          </reference>
          <reference field="24" count="1" selected="0">
            <x v="12"/>
          </reference>
        </references>
      </pivotArea>
    </format>
    <format dxfId="389">
      <pivotArea dataOnly="0" labelOnly="1" outline="0" fieldPosition="0">
        <references count="7">
          <reference field="0" count="1" selected="0">
            <x v="73"/>
          </reference>
          <reference field="6" count="0" selected="0"/>
          <reference field="9" count="1">
            <x v="17"/>
          </reference>
          <reference field="11" count="1" selected="0">
            <x v="63"/>
          </reference>
          <reference field="13" count="1" selected="0">
            <x v="1"/>
          </reference>
          <reference field="23" count="1" selected="0">
            <x v="2"/>
          </reference>
          <reference field="24" count="1" selected="0">
            <x v="11"/>
          </reference>
        </references>
      </pivotArea>
    </format>
    <format dxfId="388">
      <pivotArea field="9" type="button" dataOnly="0" labelOnly="1" outline="0" axis="axisRow" fieldPosition="6"/>
    </format>
    <format dxfId="387">
      <pivotArea dataOnly="0" labelOnly="1" outline="0" fieldPosition="0">
        <references count="7">
          <reference field="0" count="1" selected="0">
            <x v="19"/>
          </reference>
          <reference field="6" count="0" selected="0"/>
          <reference field="9" count="1">
            <x v="13"/>
          </reference>
          <reference field="11" count="1" selected="0">
            <x v="14"/>
          </reference>
          <reference field="13" count="1" selected="0">
            <x v="2"/>
          </reference>
          <reference field="23" count="1" selected="0">
            <x v="6"/>
          </reference>
          <reference field="24" count="1" selected="0">
            <x v="11"/>
          </reference>
        </references>
      </pivotArea>
    </format>
    <format dxfId="386">
      <pivotArea dataOnly="0" labelOnly="1" outline="0" fieldPosition="0">
        <references count="7">
          <reference field="0" count="1" selected="0">
            <x v="20"/>
          </reference>
          <reference field="6" count="0" selected="0"/>
          <reference field="9" count="1">
            <x v="16"/>
          </reference>
          <reference field="11" count="1" selected="0">
            <x v="1"/>
          </reference>
          <reference field="13" count="1" selected="0">
            <x v="4"/>
          </reference>
          <reference field="23" count="1" selected="0">
            <x v="2"/>
          </reference>
          <reference field="24" count="1" selected="0">
            <x v="11"/>
          </reference>
        </references>
      </pivotArea>
    </format>
    <format dxfId="385">
      <pivotArea dataOnly="0" labelOnly="1" outline="0" fieldPosition="0">
        <references count="7">
          <reference field="0" count="1" selected="0">
            <x v="39"/>
          </reference>
          <reference field="6" count="0" selected="0"/>
          <reference field="9" count="1">
            <x v="18"/>
          </reference>
          <reference field="11" count="1" selected="0">
            <x v="94"/>
          </reference>
          <reference field="13" count="1" selected="0">
            <x v="1"/>
          </reference>
          <reference field="23" count="1" selected="0">
            <x v="2"/>
          </reference>
          <reference field="24" count="1" selected="0">
            <x v="11"/>
          </reference>
        </references>
      </pivotArea>
    </format>
    <format dxfId="384">
      <pivotArea dataOnly="0" labelOnly="1" outline="0" fieldPosition="0">
        <references count="7">
          <reference field="0" count="1" selected="0">
            <x v="42"/>
          </reference>
          <reference field="6" count="0" selected="0"/>
          <reference field="9" count="1">
            <x v="13"/>
          </reference>
          <reference field="11" count="1" selected="0">
            <x v="31"/>
          </reference>
          <reference field="13" count="1" selected="0">
            <x v="2"/>
          </reference>
          <reference field="23" count="1" selected="0">
            <x v="10"/>
          </reference>
          <reference field="24" count="1" selected="0">
            <x v="14"/>
          </reference>
        </references>
      </pivotArea>
    </format>
    <format dxfId="383">
      <pivotArea dataOnly="0" labelOnly="1" outline="0" fieldPosition="0">
        <references count="7">
          <reference field="0" count="1" selected="0">
            <x v="45"/>
          </reference>
          <reference field="6" count="0" selected="0"/>
          <reference field="9" count="1">
            <x v="19"/>
          </reference>
          <reference field="11" count="1" selected="0">
            <x v="107"/>
          </reference>
          <reference field="13" count="1" selected="0">
            <x v="1"/>
          </reference>
          <reference field="23" count="1" selected="0">
            <x v="3"/>
          </reference>
          <reference field="24" count="1" selected="0">
            <x v="8"/>
          </reference>
        </references>
      </pivotArea>
    </format>
    <format dxfId="382">
      <pivotArea dataOnly="0" labelOnly="1" outline="0" fieldPosition="0">
        <references count="7">
          <reference field="0" count="1" selected="0">
            <x v="57"/>
          </reference>
          <reference field="6" count="0" selected="0"/>
          <reference field="9" count="1">
            <x v="11"/>
          </reference>
          <reference field="11" count="1" selected="0">
            <x v="48"/>
          </reference>
          <reference field="13" count="1" selected="0">
            <x v="2"/>
          </reference>
          <reference field="23" count="1" selected="0">
            <x v="2"/>
          </reference>
          <reference field="24" count="1" selected="0">
            <x v="11"/>
          </reference>
        </references>
      </pivotArea>
    </format>
    <format dxfId="381">
      <pivotArea dataOnly="0" labelOnly="1" outline="0" fieldPosition="0">
        <references count="7">
          <reference field="0" count="1" selected="0">
            <x v="69"/>
          </reference>
          <reference field="6" count="0" selected="0"/>
          <reference field="9" count="1">
            <x v="17"/>
          </reference>
          <reference field="11" count="1" selected="0">
            <x v="59"/>
          </reference>
          <reference field="13" count="1" selected="0">
            <x v="1"/>
          </reference>
          <reference field="23" count="1" selected="0">
            <x v="2"/>
          </reference>
          <reference field="24" count="1" selected="0">
            <x v="11"/>
          </reference>
        </references>
      </pivotArea>
    </format>
    <format dxfId="380">
      <pivotArea dataOnly="0" labelOnly="1" outline="0" fieldPosition="0">
        <references count="7">
          <reference field="0" count="1" selected="0">
            <x v="70"/>
          </reference>
          <reference field="6" count="0" selected="0"/>
          <reference field="9" count="1">
            <x v="16"/>
          </reference>
          <reference field="11" count="1" selected="0">
            <x v="108"/>
          </reference>
          <reference field="13" count="1" selected="0">
            <x v="2"/>
          </reference>
          <reference field="23" count="1" selected="0">
            <x v="7"/>
          </reference>
          <reference field="24" count="1" selected="0">
            <x v="12"/>
          </reference>
        </references>
      </pivotArea>
    </format>
    <format dxfId="379">
      <pivotArea dataOnly="0" labelOnly="1" outline="0" fieldPosition="0">
        <references count="7">
          <reference field="0" count="1" selected="0">
            <x v="73"/>
          </reference>
          <reference field="6" count="0" selected="0"/>
          <reference field="9" count="1">
            <x v="17"/>
          </reference>
          <reference field="11" count="1" selected="0">
            <x v="63"/>
          </reference>
          <reference field="13" count="1" selected="0">
            <x v="1"/>
          </reference>
          <reference field="23" count="1" selected="0">
            <x v="2"/>
          </reference>
          <reference field="24" count="1" selected="0">
            <x v="11"/>
          </reference>
        </references>
      </pivotArea>
    </format>
  </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F37AA5F-5575-4EE1-A8D2-C4182FF11DE6}" name="TablaDinámica13" cacheId="6" applyNumberFormats="0" applyBorderFormats="0" applyFontFormats="0" applyPatternFormats="0" applyAlignmentFormats="0" applyWidthHeightFormats="1" dataCaption="Valores" updatedVersion="8" minRefreshableVersion="3" preserveFormatting="0" colGrandTotals="0" itemPrintTitles="1" createdVersion="8" indent="0" compact="0" compactData="0" multipleFieldFilters="0" chartFormat="4">
  <location ref="BH44:BI46" firstHeaderRow="1" firstDataRow="2" firstDataCol="1"/>
  <pivotFields count="65">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TRICIA"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Col" dataField="1" compact="0" outline="0" subtotalTop="0" showAll="0" defaultSubtotal="0">
      <items count="3">
        <item h="1" x="0"/>
        <item x="1"/>
        <item h="1" m="1" x="2"/>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Items count="1">
    <i/>
  </rowItems>
  <colFields count="1">
    <field x="60"/>
  </colFields>
  <colItems count="1">
    <i>
      <x v="1"/>
    </i>
  </colItems>
  <dataFields count="1">
    <dataField name=" DIEGO" fld="60" subtotal="count" baseField="60" baseItem="0"/>
  </dataField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F5D0AA9-0EDB-462F-BBAB-DF1DC829B457}" name="TablaDinámica11" cacheId="6" applyNumberFormats="0" applyBorderFormats="0" applyFontFormats="0" applyPatternFormats="0" applyAlignmentFormats="0" applyWidthHeightFormats="1" dataCaption="Valores" updatedVersion="8" minRefreshableVersion="3" preserveFormatting="0" colGrandTotals="0" itemPrintTitles="1" createdVersion="8" indent="0" compact="0" compactData="0" multipleFieldFilters="0" chartFormat="4">
  <location ref="BH9:BI11" firstHeaderRow="1" firstDataRow="2" firstDataCol="1"/>
  <pivotFields count="65">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TRICIA" axis="axisCol" dataField="1" compact="0" outline="0" subtotalTop="0" showAll="0" defaultSubtotal="0">
      <items count="2">
        <item h="1" x="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Items count="1">
    <i/>
  </rowItems>
  <colFields count="1">
    <field x="58"/>
  </colFields>
  <colItems count="1">
    <i>
      <x v="1"/>
    </i>
  </colItems>
  <dataFields count="1">
    <dataField name=" PATRICIA MARTINEZ" fld="58" subtotal="count" baseField="0" baseItem="0"/>
  </dataField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693A0FD-5239-45EE-AD34-5DDB893D8356}" name="TablaDinámica9" cacheId="4" applyNumberFormats="0" applyBorderFormats="0" applyFontFormats="0" applyPatternFormats="0" applyAlignmentFormats="0" applyWidthHeightFormats="1" dataCaption="Valores" updatedVersion="8" minRefreshableVersion="3" rowGrandTotals="0" colGrandTotals="0" itemPrintTitles="1" createdVersion="8" indent="0" compact="0" compactData="0" multipleFieldFilters="0">
  <location ref="CA7:CF28" firstHeaderRow="1" firstDataRow="1" firstDataCol="6"/>
  <pivotFields count="78">
    <pivotField axis="axisRow" compact="0" outline="0" showAll="0" defaultSubtotal="0">
      <items count="21">
        <item x="20"/>
        <item x="19"/>
        <item x="18"/>
        <item x="17"/>
        <item x="16"/>
        <item x="15"/>
        <item x="14"/>
        <item x="13"/>
        <item x="12"/>
        <item x="11"/>
        <item x="10"/>
        <item x="9"/>
        <item x="8"/>
        <item x="7"/>
        <item x="6"/>
        <item x="5"/>
        <item x="4"/>
        <item x="3"/>
        <item x="2"/>
        <item x="1"/>
        <item x="0"/>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x="2"/>
        <item x="5"/>
        <item x="6"/>
        <item x="7"/>
        <item x="8"/>
        <item x="3"/>
        <item x="1"/>
        <item x="0"/>
        <item x="4"/>
      </items>
      <extLst>
        <ext xmlns:x14="http://schemas.microsoft.com/office/spreadsheetml/2009/9/main" uri="{2946ED86-A175-432a-8AC1-64E0C546D7DE}">
          <x14:pivotField fillDownLabels="1"/>
        </ext>
      </extLst>
    </pivotField>
    <pivotField axis="axisRow" compact="0" outline="0" showAll="0" defaultSubtotal="0">
      <items count="10">
        <item x="7"/>
        <item x="8"/>
        <item x="9"/>
        <item x="5"/>
        <item x="3"/>
        <item x="6"/>
        <item x="2"/>
        <item x="1"/>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1">
        <item x="18"/>
        <item x="13"/>
        <item x="17"/>
        <item x="12"/>
        <item x="15"/>
        <item x="19"/>
        <item x="11"/>
        <item x="14"/>
        <item x="16"/>
        <item x="9"/>
        <item x="10"/>
        <item m="1" x="20"/>
        <item x="4"/>
        <item x="5"/>
        <item x="6"/>
        <item x="7"/>
        <item x="8"/>
        <item x="2"/>
        <item x="3"/>
        <item x="1"/>
        <item sd="0" x="0"/>
      </items>
      <extLst>
        <ext xmlns:x14="http://schemas.microsoft.com/office/spreadsheetml/2009/9/main" uri="{2946ED86-A175-432a-8AC1-64E0C546D7DE}">
          <x14:pivotField fillDownLabels="1"/>
        </ext>
      </extLst>
    </pivotField>
    <pivotField axis="axisRow" compact="0" outline="0" showAll="0" defaultSubtotal="0">
      <items count="14">
        <item x="10"/>
        <item x="8"/>
        <item x="9"/>
        <item x="7"/>
        <item x="6"/>
        <item x="0"/>
        <item x="5"/>
        <item m="1" x="12"/>
        <item m="1" x="13"/>
        <item x="3"/>
        <item m="1" x="11"/>
        <item x="2"/>
        <item x="1"/>
        <item x="4"/>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3"/>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6">
    <field x="6"/>
    <field x="7"/>
    <field x="0"/>
    <field x="52"/>
    <field x="51"/>
    <field x="63"/>
  </rowFields>
  <rowItems count="21">
    <i>
      <x/>
      <x v="3"/>
      <x v="11"/>
      <x v="5"/>
      <x v="9"/>
      <x/>
    </i>
    <i r="1">
      <x v="6"/>
      <x v="17"/>
      <x v="5"/>
      <x v="18"/>
      <x/>
    </i>
    <i r="2">
      <x v="18"/>
      <x v="11"/>
      <x v="17"/>
      <x/>
    </i>
    <i>
      <x v="1"/>
      <x v="5"/>
      <x v="10"/>
      <x v="6"/>
      <x v="10"/>
      <x/>
    </i>
    <i>
      <x v="2"/>
      <x/>
      <x v="3"/>
      <x v="4"/>
      <x v="2"/>
      <x v="2"/>
    </i>
    <i r="2">
      <x v="4"/>
      <x v="4"/>
      <x v="8"/>
      <x v="2"/>
    </i>
    <i r="2">
      <x v="5"/>
      <x v="4"/>
      <x v="4"/>
      <x v="1"/>
    </i>
    <i r="2">
      <x v="6"/>
      <x v="4"/>
      <x v="7"/>
      <x v="2"/>
    </i>
    <i r="2">
      <x v="7"/>
      <x v="3"/>
      <x v="1"/>
      <x v="1"/>
    </i>
    <i r="2">
      <x v="8"/>
      <x v="3"/>
      <x v="3"/>
      <x v="1"/>
    </i>
    <i r="2">
      <x v="9"/>
      <x v="4"/>
      <x v="6"/>
      <x v="2"/>
    </i>
    <i>
      <x v="3"/>
      <x v="1"/>
      <x/>
      <x/>
      <x/>
      <x/>
    </i>
    <i r="2">
      <x v="2"/>
      <x v="1"/>
      <x/>
      <x/>
    </i>
    <i>
      <x v="4"/>
      <x v="2"/>
      <x v="1"/>
      <x v="2"/>
      <x v="5"/>
      <x/>
    </i>
    <i>
      <x v="5"/>
      <x v="4"/>
      <x v="13"/>
      <x v="9"/>
      <x v="15"/>
      <x/>
    </i>
    <i r="2">
      <x v="14"/>
      <x v="9"/>
      <x v="14"/>
      <x/>
    </i>
    <i r="2">
      <x v="15"/>
      <x v="9"/>
      <x v="13"/>
      <x/>
    </i>
    <i r="2">
      <x v="16"/>
      <x v="9"/>
      <x v="12"/>
      <x/>
    </i>
    <i>
      <x v="6"/>
      <x v="7"/>
      <x v="19"/>
      <x v="12"/>
      <x v="19"/>
      <x v="2"/>
    </i>
    <i>
      <x v="7"/>
      <x v="8"/>
      <x v="20"/>
      <x v="5"/>
      <x v="20"/>
    </i>
    <i>
      <x v="8"/>
      <x v="9"/>
      <x v="12"/>
      <x v="13"/>
      <x v="16"/>
      <x v="3"/>
    </i>
  </rowItems>
  <colItems count="1">
    <i/>
  </colItems>
  <formats count="13">
    <format dxfId="467">
      <pivotArea field="51" type="button" dataOnly="0" labelOnly="1" outline="0" axis="axisRow" fieldPosition="4"/>
    </format>
    <format dxfId="466">
      <pivotArea dataOnly="0" labelOnly="1" outline="0" fieldPosition="0">
        <references count="4">
          <reference field="6" count="1" selected="0">
            <x v="0"/>
          </reference>
          <reference field="7" count="1" selected="0">
            <x v="3"/>
          </reference>
          <reference field="51" count="1">
            <x v="9"/>
          </reference>
          <reference field="52" count="1" selected="0">
            <x v="5"/>
          </reference>
        </references>
      </pivotArea>
    </format>
    <format dxfId="465">
      <pivotArea dataOnly="0" labelOnly="1" outline="0" fieldPosition="0">
        <references count="4">
          <reference field="6" count="1" selected="0">
            <x v="0"/>
          </reference>
          <reference field="7" count="1" selected="0">
            <x v="6"/>
          </reference>
          <reference field="51" count="1">
            <x v="18"/>
          </reference>
          <reference field="52" count="1" selected="0">
            <x v="5"/>
          </reference>
        </references>
      </pivotArea>
    </format>
    <format dxfId="464">
      <pivotArea dataOnly="0" labelOnly="1" outline="0" fieldPosition="0">
        <references count="4">
          <reference field="6" count="1" selected="0">
            <x v="0"/>
          </reference>
          <reference field="7" count="1" selected="0">
            <x v="6"/>
          </reference>
          <reference field="51" count="1">
            <x v="17"/>
          </reference>
          <reference field="52" count="1" selected="0">
            <x v="11"/>
          </reference>
        </references>
      </pivotArea>
    </format>
    <format dxfId="463">
      <pivotArea dataOnly="0" labelOnly="1" outline="0" fieldPosition="0">
        <references count="4">
          <reference field="6" count="1" selected="0">
            <x v="1"/>
          </reference>
          <reference field="7" count="1" selected="0">
            <x v="5"/>
          </reference>
          <reference field="51" count="1">
            <x v="16"/>
          </reference>
          <reference field="52" count="1" selected="0">
            <x v="10"/>
          </reference>
        </references>
      </pivotArea>
    </format>
    <format dxfId="462">
      <pivotArea dataOnly="0" labelOnly="1" outline="0" fieldPosition="0">
        <references count="4">
          <reference field="6" count="1" selected="0">
            <x v="2"/>
          </reference>
          <reference field="7" count="1" selected="0">
            <x v="0"/>
          </reference>
          <reference field="51" count="2">
            <x v="1"/>
            <x v="3"/>
          </reference>
          <reference field="52" count="1" selected="0">
            <x v="3"/>
          </reference>
        </references>
      </pivotArea>
    </format>
    <format dxfId="461">
      <pivotArea dataOnly="0" labelOnly="1" outline="0" fieldPosition="0">
        <references count="4">
          <reference field="6" count="1" selected="0">
            <x v="2"/>
          </reference>
          <reference field="7" count="1" selected="0">
            <x v="0"/>
          </reference>
          <reference field="51" count="5">
            <x v="2"/>
            <x v="4"/>
            <x v="6"/>
            <x v="7"/>
            <x v="8"/>
          </reference>
          <reference field="52" count="1" selected="0">
            <x v="4"/>
          </reference>
        </references>
      </pivotArea>
    </format>
    <format dxfId="460">
      <pivotArea dataOnly="0" labelOnly="1" outline="0" fieldPosition="0">
        <references count="4">
          <reference field="6" count="1" selected="0">
            <x v="3"/>
          </reference>
          <reference field="7" count="1" selected="0">
            <x v="1"/>
          </reference>
          <reference field="51" count="1">
            <x v="0"/>
          </reference>
          <reference field="52" count="1" selected="0">
            <x v="0"/>
          </reference>
        </references>
      </pivotArea>
    </format>
    <format dxfId="459">
      <pivotArea dataOnly="0" labelOnly="1" outline="0" fieldPosition="0">
        <references count="4">
          <reference field="6" count="1" selected="0">
            <x v="4"/>
          </reference>
          <reference field="7" count="1" selected="0">
            <x v="2"/>
          </reference>
          <reference field="51" count="1">
            <x v="5"/>
          </reference>
          <reference field="52" count="1" selected="0">
            <x v="2"/>
          </reference>
        </references>
      </pivotArea>
    </format>
    <format dxfId="458">
      <pivotArea dataOnly="0" labelOnly="1" outline="0" fieldPosition="0">
        <references count="4">
          <reference field="6" count="1" selected="0">
            <x v="5"/>
          </reference>
          <reference field="7" count="1" selected="0">
            <x v="4"/>
          </reference>
          <reference field="51" count="4">
            <x v="12"/>
            <x v="13"/>
            <x v="14"/>
            <x v="15"/>
          </reference>
          <reference field="52" count="1" selected="0">
            <x v="9"/>
          </reference>
        </references>
      </pivotArea>
    </format>
    <format dxfId="457">
      <pivotArea dataOnly="0" labelOnly="1" outline="0" fieldPosition="0">
        <references count="4">
          <reference field="6" count="1" selected="0">
            <x v="6"/>
          </reference>
          <reference field="7" count="1" selected="0">
            <x v="7"/>
          </reference>
          <reference field="51" count="1">
            <x v="19"/>
          </reference>
          <reference field="52" count="1" selected="0">
            <x v="12"/>
          </reference>
        </references>
      </pivotArea>
    </format>
    <format dxfId="456">
      <pivotArea dataOnly="0" labelOnly="1" outline="0" fieldPosition="0">
        <references count="4">
          <reference field="6" count="1" selected="0">
            <x v="6"/>
          </reference>
          <reference field="7" count="1" selected="0">
            <x v="7"/>
          </reference>
          <reference field="51" count="1">
            <x v="19"/>
          </reference>
          <reference field="52" count="1" selected="0">
            <x v="12"/>
          </reference>
        </references>
      </pivotArea>
    </format>
    <format dxfId="455">
      <pivotArea dataOnly="0" outline="0" fieldPosition="0">
        <references count="1">
          <reference field="51" count="1">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051F17E-A60C-4135-B639-F0DBA8F951F5}" name="TablaDinámica5" cacheId="5"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U7:BX169" firstHeaderRow="1" firstDataRow="1" firstDataCol="4"/>
  <pivotFields count="38">
    <pivotField axis="axisRow" compact="0" outline="0" showAll="0" defaultSubtotal="0">
      <items count="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3"/>
        <item x="4"/>
        <item x="5"/>
        <item x="6"/>
        <item x="0"/>
        <item x="1"/>
        <item x="2"/>
      </items>
    </pivotField>
    <pivotField compact="0" numFmtId="14" outline="0" showAll="0" defaultSubtotal="0"/>
    <pivotField compact="0" numFmtId="14" outline="0" showAll="0" defaultSubtotal="0"/>
    <pivotField compact="0" outline="0" showAll="0" defaultSubtotal="0"/>
    <pivotField compact="0" outline="0" showAll="0" defaultSubtotal="0"/>
    <pivotField axis="axisRow" compact="0" outline="0" showAll="0" defaultSubtotal="0">
      <items count="238">
        <item x="62"/>
        <item x="94"/>
        <item x="7"/>
        <item x="233"/>
        <item x="218"/>
        <item x="198"/>
        <item x="209"/>
        <item x="229"/>
        <item x="9"/>
        <item x="88"/>
        <item x="154"/>
        <item x="153"/>
        <item x="58"/>
        <item x="89"/>
        <item x="145"/>
        <item x="146"/>
        <item x="143"/>
        <item x="144"/>
        <item x="35"/>
        <item x="56"/>
        <item x="119"/>
        <item x="126"/>
        <item x="117"/>
        <item x="16"/>
        <item x="85"/>
        <item x="51"/>
        <item x="12"/>
        <item x="91"/>
        <item x="95"/>
        <item x="96"/>
        <item x="121"/>
        <item x="123"/>
        <item x="97"/>
        <item x="101"/>
        <item x="93"/>
        <item x="67"/>
        <item x="139"/>
        <item x="192"/>
        <item x="138"/>
        <item x="92"/>
        <item x="23"/>
        <item x="63"/>
        <item x="19"/>
        <item x="21"/>
        <item x="20"/>
        <item x="22"/>
        <item x="18"/>
        <item x="15"/>
        <item x="90"/>
        <item x="76"/>
        <item x="44"/>
        <item x="54"/>
        <item x="84"/>
        <item x="214"/>
        <item m="1" x="237"/>
        <item x="215"/>
        <item x="206"/>
        <item m="1" x="236"/>
        <item x="202"/>
        <item x="124"/>
        <item x="122"/>
        <item x="137"/>
        <item x="80"/>
        <item x="109"/>
        <item x="226"/>
        <item x="220"/>
        <item x="219"/>
        <item x="231"/>
        <item x="52"/>
        <item x="46"/>
        <item x="47"/>
        <item x="181"/>
        <item x="179"/>
        <item x="176"/>
        <item x="133"/>
        <item x="42"/>
        <item x="150"/>
        <item x="79"/>
        <item x="17"/>
        <item x="49"/>
        <item x="38"/>
        <item x="82"/>
        <item x="170"/>
        <item x="11"/>
        <item x="120"/>
        <item x="43"/>
        <item x="166"/>
        <item x="141"/>
        <item x="160"/>
        <item x="125"/>
        <item x="39"/>
        <item x="87"/>
        <item x="110"/>
        <item x="111"/>
        <item x="108"/>
        <item x="37"/>
        <item x="164"/>
        <item x="148"/>
        <item x="156"/>
        <item x="57"/>
        <item x="114"/>
        <item x="162"/>
        <item x="178"/>
        <item x="175"/>
        <item x="184"/>
        <item x="182"/>
        <item x="188"/>
        <item x="158"/>
        <item x="163"/>
        <item x="173"/>
        <item x="168"/>
        <item x="135"/>
        <item x="107"/>
        <item x="190"/>
        <item x="81"/>
        <item x="36"/>
        <item x="115"/>
        <item x="100"/>
        <item x="116"/>
        <item x="99"/>
        <item x="172"/>
        <item x="167"/>
        <item x="223"/>
        <item x="225"/>
        <item x="194"/>
        <item x="230"/>
        <item x="217"/>
        <item x="216"/>
        <item x="211"/>
        <item x="200"/>
        <item x="197"/>
        <item x="208"/>
        <item x="193"/>
        <item x="210"/>
        <item x="221"/>
        <item x="212"/>
        <item x="232"/>
        <item x="228"/>
        <item x="196"/>
        <item x="195"/>
        <item x="201"/>
        <item x="222"/>
        <item x="227"/>
        <item x="224"/>
        <item x="199"/>
        <item x="204"/>
        <item m="1" x="235"/>
        <item x="41"/>
        <item x="185"/>
        <item x="161"/>
        <item x="78"/>
        <item x="113"/>
        <item x="147"/>
        <item x="159"/>
        <item x="155"/>
        <item x="136"/>
        <item x="149"/>
        <item x="152"/>
        <item x="151"/>
        <item x="157"/>
        <item x="134"/>
        <item x="40"/>
        <item x="65"/>
        <item x="112"/>
        <item x="60"/>
        <item x="213"/>
        <item x="83"/>
        <item x="142"/>
        <item x="50"/>
        <item x="59"/>
        <item m="1" x="234"/>
        <item x="73"/>
        <item x="132"/>
        <item x="75"/>
        <item x="129"/>
        <item x="70"/>
        <item x="131"/>
        <item x="72"/>
        <item x="130"/>
        <item x="74"/>
        <item x="71"/>
        <item x="30"/>
        <item x="33"/>
        <item x="105"/>
        <item x="32"/>
        <item x="104"/>
        <item x="106"/>
        <item x="102"/>
        <item x="34"/>
        <item x="31"/>
        <item x="103"/>
        <item x="183"/>
        <item x="165"/>
        <item x="186"/>
        <item x="177"/>
        <item x="180"/>
        <item x="171"/>
        <item x="10"/>
        <item x="174"/>
        <item x="169"/>
        <item x="69"/>
        <item x="191"/>
        <item x="187"/>
        <item x="68"/>
        <item x="66"/>
        <item x="53"/>
        <item x="77"/>
        <item x="55"/>
        <item x="128"/>
        <item x="64"/>
        <item x="118"/>
        <item x="45"/>
        <item x="140"/>
        <item x="61"/>
        <item x="14"/>
        <item x="86"/>
        <item x="98"/>
        <item x="189"/>
        <item x="127"/>
        <item x="24"/>
        <item x="13"/>
        <item x="27"/>
        <item x="28"/>
        <item x="25"/>
        <item x="26"/>
        <item x="48"/>
        <item x="29"/>
        <item x="3"/>
        <item x="4"/>
        <item x="5"/>
        <item x="6"/>
        <item x="203"/>
        <item x="205"/>
        <item x="207"/>
        <item x="8"/>
        <item x="0"/>
        <item x="1"/>
        <item x="2"/>
      </items>
    </pivotField>
    <pivotField compact="0" outline="0" showAll="0" defaultSubtotal="0"/>
    <pivotField axis="axisRow" compact="0" outline="0" showAll="0" defaultSubtotal="0">
      <items count="2">
        <item x="0"/>
        <item h="1" x="1"/>
      </items>
    </pivotField>
    <pivotField compact="0" outline="0" showAll="0" defaultSubtotal="0"/>
    <pivotField compact="0" outline="0" showAll="0" defaultSubtotal="0"/>
    <pivotField compact="0" outline="0" showAll="0" defaultSubtotal="0"/>
    <pivotField compact="0" outline="0" showAll="0" sortType="descending" defaultSubtotal="0">
      <items count="6">
        <item x="2"/>
        <item m="1" x="4"/>
        <item m="1" x="5"/>
        <item m="1" x="3"/>
        <item x="1"/>
        <item x="0"/>
      </items>
    </pivotField>
    <pivotField axis="axisRow" compact="0" outline="0" showAll="0" defaultSubtotal="0">
      <items count="10">
        <item h="1" m="1" x="4"/>
        <item h="1" m="1" x="5"/>
        <item h="1" m="1" x="9"/>
        <item x="0"/>
        <item h="1" m="1" x="7"/>
        <item h="1" m="1" x="6"/>
        <item h="1" m="1" x="8"/>
        <item x="1"/>
        <item h="1" sd="0" m="1" x="3"/>
        <item h="1"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7"/>
    <field x="12"/>
  </rowFields>
  <rowItems count="162">
    <i>
      <x/>
      <x v="3"/>
      <x/>
      <x v="7"/>
    </i>
    <i>
      <x v="1"/>
      <x v="136"/>
      <x/>
      <x v="7"/>
    </i>
    <i>
      <x v="2"/>
      <x v="67"/>
      <x/>
      <x v="7"/>
    </i>
    <i>
      <x v="3"/>
      <x v="125"/>
      <x/>
      <x v="7"/>
    </i>
    <i>
      <x v="4"/>
      <x v="7"/>
      <x/>
      <x v="7"/>
    </i>
    <i>
      <x v="5"/>
      <x v="137"/>
      <x/>
      <x v="7"/>
    </i>
    <i>
      <x v="6"/>
      <x v="142"/>
      <x/>
      <x v="7"/>
    </i>
    <i>
      <x v="7"/>
      <x v="64"/>
      <x/>
      <x v="7"/>
    </i>
    <i>
      <x v="8"/>
      <x v="123"/>
      <x/>
      <x v="7"/>
    </i>
    <i>
      <x v="9"/>
      <x v="143"/>
      <x/>
      <x v="7"/>
    </i>
    <i>
      <x v="10"/>
      <x v="122"/>
      <x/>
      <x v="7"/>
    </i>
    <i>
      <x v="11"/>
      <x v="141"/>
      <x/>
      <x v="7"/>
    </i>
    <i>
      <x v="12"/>
      <x v="134"/>
      <x/>
      <x v="7"/>
    </i>
    <i>
      <x v="13"/>
      <x v="65"/>
      <x/>
      <x v="7"/>
    </i>
    <i>
      <x v="14"/>
      <x v="66"/>
      <x/>
      <x v="7"/>
    </i>
    <i>
      <x v="15"/>
      <x v="4"/>
      <x/>
      <x v="7"/>
    </i>
    <i>
      <x v="16"/>
      <x v="126"/>
      <x/>
      <x v="7"/>
    </i>
    <i>
      <x v="17"/>
      <x v="127"/>
      <x/>
      <x v="7"/>
    </i>
    <i>
      <x v="18"/>
      <x v="55"/>
      <x/>
      <x v="7"/>
    </i>
    <i>
      <x v="19"/>
      <x v="53"/>
      <x/>
      <x v="7"/>
    </i>
    <i>
      <x v="20"/>
      <x v="165"/>
      <x/>
      <x v="7"/>
    </i>
    <i>
      <x v="21"/>
      <x v="135"/>
      <x/>
      <x v="7"/>
    </i>
    <i>
      <x v="22"/>
      <x v="128"/>
      <x/>
      <x v="7"/>
    </i>
    <i>
      <x v="23"/>
      <x v="133"/>
      <x/>
      <x v="7"/>
    </i>
    <i>
      <x v="24"/>
      <x v="6"/>
      <x/>
      <x v="7"/>
    </i>
    <i>
      <x v="25"/>
      <x v="131"/>
      <x/>
      <x v="7"/>
    </i>
    <i>
      <x v="26"/>
      <x v="233"/>
      <x/>
      <x v="3"/>
    </i>
    <i>
      <x v="27"/>
      <x v="56"/>
      <x/>
      <x v="3"/>
    </i>
    <i>
      <x v="28"/>
      <x v="232"/>
      <x/>
      <x v="3"/>
    </i>
    <i>
      <x v="29"/>
      <x v="145"/>
      <x/>
      <x v="7"/>
    </i>
    <i>
      <x v="30"/>
      <x v="231"/>
      <x/>
      <x v="3"/>
    </i>
    <i>
      <x v="31"/>
      <x v="58"/>
      <x/>
      <x v="7"/>
    </i>
    <i>
      <x v="32"/>
      <x v="140"/>
      <x/>
      <x v="7"/>
    </i>
    <i>
      <x v="33"/>
      <x v="129"/>
      <x/>
      <x v="7"/>
    </i>
    <i>
      <x v="36"/>
      <x v="130"/>
      <x/>
      <x v="7"/>
    </i>
    <i>
      <x v="37"/>
      <x v="138"/>
      <x/>
      <x v="7"/>
    </i>
    <i>
      <x v="38"/>
      <x v="139"/>
      <x/>
      <x v="7"/>
    </i>
    <i>
      <x v="40"/>
      <x v="132"/>
      <x/>
      <x v="7"/>
    </i>
    <i>
      <x v="45"/>
      <x v="106"/>
      <x/>
      <x v="7"/>
    </i>
    <i>
      <x v="51"/>
      <x v="105"/>
      <x/>
      <x v="7"/>
    </i>
    <i>
      <x v="52"/>
      <x v="71"/>
      <x/>
      <x v="7"/>
    </i>
    <i>
      <x v="53"/>
      <x v="195"/>
      <x/>
      <x v="7"/>
    </i>
    <i>
      <x v="54"/>
      <x v="72"/>
      <x/>
      <x v="7"/>
    </i>
    <i>
      <x v="55"/>
      <x v="102"/>
      <x/>
      <x v="7"/>
    </i>
    <i>
      <x v="56"/>
      <x v="194"/>
      <x/>
      <x v="7"/>
    </i>
    <i>
      <x v="57"/>
      <x v="73"/>
      <x/>
      <x v="7"/>
    </i>
    <i>
      <x v="58"/>
      <x v="103"/>
      <x/>
      <x v="7"/>
    </i>
    <i>
      <x v="60"/>
      <x v="109"/>
      <x/>
      <x v="7"/>
    </i>
    <i>
      <x v="62"/>
      <x v="196"/>
      <x/>
      <x v="7"/>
    </i>
    <i>
      <x v="65"/>
      <x v="110"/>
      <x/>
      <x v="7"/>
    </i>
    <i>
      <x v="66"/>
      <x v="121"/>
      <x/>
      <x v="7"/>
    </i>
    <i>
      <x v="69"/>
      <x v="96"/>
      <x/>
      <x v="7"/>
    </i>
    <i>
      <x v="71"/>
      <x v="101"/>
      <x/>
      <x v="7"/>
    </i>
    <i>
      <x v="73"/>
      <x v="88"/>
      <x/>
      <x v="7"/>
    </i>
    <i>
      <x v="74"/>
      <x v="153"/>
      <x/>
      <x v="7"/>
    </i>
    <i>
      <x v="75"/>
      <x v="107"/>
      <x/>
      <x v="7"/>
    </i>
    <i>
      <x v="76"/>
      <x v="159"/>
      <x/>
      <x v="7"/>
    </i>
    <i>
      <x v="77"/>
      <x v="98"/>
      <x/>
      <x v="7"/>
    </i>
    <i>
      <x v="78"/>
      <x v="154"/>
      <x/>
      <x v="7"/>
    </i>
    <i>
      <x v="79"/>
      <x v="10"/>
      <x/>
      <x v="7"/>
    </i>
    <i>
      <x v="80"/>
      <x v="11"/>
      <x/>
      <x v="7"/>
    </i>
    <i>
      <x v="83"/>
      <x v="76"/>
      <x/>
      <x v="7"/>
    </i>
    <i>
      <x v="85"/>
      <x v="97"/>
      <x/>
      <x v="7"/>
    </i>
    <i>
      <x v="86"/>
      <x v="152"/>
      <x/>
      <x v="7"/>
    </i>
    <i>
      <x v="90"/>
      <x v="16"/>
      <x/>
      <x v="7"/>
    </i>
    <i>
      <x v="93"/>
      <x v="212"/>
      <x/>
      <x v="7"/>
    </i>
    <i>
      <x v="96"/>
      <x v="61"/>
      <x/>
      <x v="7"/>
    </i>
    <i>
      <x v="98"/>
      <x v="111"/>
      <x/>
      <x v="7"/>
    </i>
    <i>
      <x v="100"/>
      <x v="74"/>
      <x/>
      <x v="7"/>
    </i>
    <i>
      <x v="101"/>
      <x v="172"/>
      <x/>
      <x v="7"/>
    </i>
    <i>
      <x v="102"/>
      <x v="176"/>
      <x/>
      <x v="7"/>
    </i>
    <i>
      <x v="103"/>
      <x v="178"/>
      <x/>
      <x v="7"/>
    </i>
    <i>
      <x v="109"/>
      <x v="59"/>
      <x/>
      <x v="7"/>
    </i>
    <i>
      <x v="110"/>
      <x v="31"/>
      <x/>
      <x v="7"/>
    </i>
    <i>
      <x v="111"/>
      <x v="60"/>
      <x/>
      <x v="7"/>
    </i>
    <i>
      <x v="112"/>
      <x v="30"/>
      <x/>
      <x v="3"/>
    </i>
    <i>
      <x v="113"/>
      <x v="84"/>
      <x/>
      <x v="7"/>
    </i>
    <i>
      <x v="114"/>
      <x v="20"/>
      <x/>
      <x v="7"/>
    </i>
    <i>
      <x v="115"/>
      <x v="210"/>
      <x/>
      <x v="7"/>
    </i>
    <i>
      <x v="116"/>
      <x v="22"/>
      <x/>
      <x v="7"/>
    </i>
    <i>
      <x v="117"/>
      <x v="118"/>
      <x/>
      <x v="7"/>
    </i>
    <i>
      <x v="118"/>
      <x v="116"/>
      <x/>
      <x v="7"/>
    </i>
    <i>
      <x v="119"/>
      <x v="100"/>
      <x/>
      <x v="7"/>
    </i>
    <i>
      <x v="120"/>
      <x v="151"/>
      <x/>
      <x v="7"/>
    </i>
    <i>
      <x v="121"/>
      <x v="163"/>
      <x/>
      <x v="7"/>
    </i>
    <i>
      <x v="122"/>
      <x v="93"/>
      <x/>
      <x v="7"/>
    </i>
    <i>
      <x v="125"/>
      <x v="94"/>
      <x/>
      <x v="7"/>
    </i>
    <i>
      <x v="126"/>
      <x v="112"/>
      <x/>
      <x v="7"/>
    </i>
    <i>
      <x v="127"/>
      <x v="186"/>
      <x/>
      <x v="7"/>
    </i>
    <i>
      <x v="128"/>
      <x v="183"/>
      <x/>
      <x v="7"/>
    </i>
    <i>
      <x v="129"/>
      <x v="185"/>
      <x/>
      <x v="7"/>
    </i>
    <i>
      <x v="131"/>
      <x v="187"/>
      <x/>
      <x v="7"/>
    </i>
    <i>
      <x v="133"/>
      <x v="117"/>
      <x/>
      <x v="7"/>
    </i>
    <i>
      <x v="136"/>
      <x v="32"/>
      <x/>
      <x v="7"/>
    </i>
    <i>
      <x v="137"/>
      <x v="29"/>
      <x/>
      <x v="7"/>
    </i>
    <i>
      <x v="138"/>
      <x v="28"/>
      <x/>
      <x v="7"/>
    </i>
    <i>
      <x v="139"/>
      <x v="1"/>
      <x/>
      <x v="7"/>
    </i>
    <i>
      <x v="140"/>
      <x v="34"/>
      <x/>
      <x v="7"/>
    </i>
    <i>
      <x v="141"/>
      <x v="39"/>
      <x/>
      <x v="7"/>
    </i>
    <i>
      <x v="142"/>
      <x v="27"/>
      <x/>
      <x v="7"/>
    </i>
    <i>
      <x v="143"/>
      <x v="48"/>
      <x/>
      <x v="7"/>
    </i>
    <i>
      <x v="144"/>
      <x v="13"/>
      <x/>
      <x v="7"/>
    </i>
    <i>
      <x v="146"/>
      <x v="91"/>
      <x/>
      <x v="7"/>
    </i>
    <i>
      <x v="148"/>
      <x v="24"/>
      <x/>
      <x v="7"/>
    </i>
    <i>
      <x v="150"/>
      <x v="166"/>
      <x/>
      <x v="7"/>
    </i>
    <i>
      <x v="151"/>
      <x v="81"/>
      <x/>
      <x v="7"/>
    </i>
    <i>
      <x v="153"/>
      <x v="62"/>
      <x/>
      <x v="7"/>
    </i>
    <i>
      <x v="154"/>
      <x v="77"/>
      <x/>
      <x v="7"/>
    </i>
    <i>
      <x v="155"/>
      <x v="150"/>
      <x/>
      <x v="7"/>
    </i>
    <i>
      <x v="156"/>
      <x v="206"/>
      <x/>
      <x v="7"/>
    </i>
    <i>
      <x v="157"/>
      <x v="49"/>
      <x/>
      <x v="7"/>
    </i>
    <i>
      <x v="158"/>
      <x v="173"/>
      <x/>
      <x v="7"/>
    </i>
    <i>
      <x v="159"/>
      <x v="179"/>
      <x/>
      <x v="7"/>
    </i>
    <i>
      <x v="160"/>
      <x v="171"/>
      <x/>
      <x v="7"/>
    </i>
    <i>
      <x v="163"/>
      <x v="175"/>
      <x/>
      <x v="7"/>
    </i>
    <i>
      <x v="164"/>
      <x v="200"/>
      <x/>
      <x v="7"/>
    </i>
    <i>
      <x v="166"/>
      <x v="35"/>
      <x/>
      <x v="7"/>
    </i>
    <i>
      <x v="167"/>
      <x v="204"/>
      <x/>
      <x v="7"/>
    </i>
    <i>
      <x v="170"/>
      <x v="41"/>
      <x/>
      <x v="7"/>
    </i>
    <i>
      <x v="172"/>
      <x v="213"/>
      <x/>
      <x v="7"/>
    </i>
    <i>
      <x v="173"/>
      <x v="164"/>
      <x/>
      <x v="7"/>
    </i>
    <i>
      <x v="174"/>
      <x v="169"/>
      <x/>
      <x v="7"/>
    </i>
    <i>
      <x v="175"/>
      <x v="12"/>
      <x/>
      <x v="7"/>
    </i>
    <i>
      <x v="184"/>
      <x v="79"/>
      <x/>
      <x v="7"/>
    </i>
    <i>
      <x v="187"/>
      <x v="69"/>
      <x/>
      <x v="7"/>
    </i>
    <i>
      <x v="191"/>
      <x v="75"/>
      <x/>
      <x v="7"/>
    </i>
    <i>
      <x v="192"/>
      <x v="147"/>
      <x/>
      <x v="7"/>
    </i>
    <i>
      <x v="193"/>
      <x v="161"/>
      <x/>
      <x v="7"/>
    </i>
    <i>
      <x v="194"/>
      <x v="90"/>
      <x/>
      <x v="7"/>
    </i>
    <i>
      <x v="195"/>
      <x v="80"/>
      <x/>
      <x v="7"/>
    </i>
    <i>
      <x v="197"/>
      <x v="115"/>
      <x/>
      <x v="7"/>
    </i>
    <i>
      <x v="198"/>
      <x v="18"/>
      <x/>
      <x v="7"/>
    </i>
    <i>
      <x v="200"/>
      <x v="182"/>
      <x/>
      <x v="3"/>
    </i>
    <i>
      <x v="201"/>
      <x v="184"/>
      <x/>
      <x v="7"/>
    </i>
    <i>
      <x v="202"/>
      <x v="189"/>
      <x/>
      <x v="3"/>
    </i>
    <i>
      <x v="203"/>
      <x v="181"/>
      <x/>
      <x v="7"/>
    </i>
    <i>
      <x v="204"/>
      <x v="226"/>
      <x/>
      <x v="7"/>
    </i>
    <i>
      <x v="205"/>
      <x v="222"/>
      <x/>
      <x v="7"/>
    </i>
    <i>
      <x v="206"/>
      <x v="221"/>
      <x/>
      <x v="7"/>
    </i>
    <i>
      <x v="208"/>
      <x v="223"/>
      <x/>
      <x v="7"/>
    </i>
    <i>
      <x v="210"/>
      <x v="40"/>
      <x/>
      <x v="7"/>
    </i>
    <i>
      <x v="211"/>
      <x v="45"/>
      <x/>
      <x v="7"/>
    </i>
    <i>
      <x v="212"/>
      <x v="43"/>
      <x/>
      <x v="7"/>
    </i>
    <i>
      <x v="213"/>
      <x v="44"/>
      <x/>
      <x v="7"/>
    </i>
    <i>
      <x v="214"/>
      <x v="42"/>
      <x/>
      <x v="7"/>
    </i>
    <i>
      <x v="215"/>
      <x v="46"/>
      <x/>
      <x v="7"/>
    </i>
    <i>
      <x v="216"/>
      <x v="78"/>
      <x/>
      <x v="7"/>
    </i>
    <i>
      <x v="217"/>
      <x v="23"/>
      <x/>
      <x v="7"/>
    </i>
    <i>
      <x v="218"/>
      <x v="47"/>
      <x/>
      <x v="7"/>
    </i>
    <i>
      <x v="219"/>
      <x v="214"/>
      <x/>
      <x v="7"/>
    </i>
    <i>
      <x v="220"/>
      <x v="220"/>
      <x/>
      <x v="7"/>
    </i>
    <i>
      <x v="223"/>
      <x v="197"/>
      <x/>
      <x v="7"/>
    </i>
    <i>
      <x v="224"/>
      <x v="8"/>
      <x/>
      <x v="3"/>
    </i>
    <i>
      <x v="226"/>
      <x v="2"/>
      <x/>
      <x v="7"/>
    </i>
    <i>
      <x v="227"/>
      <x v="227"/>
      <x/>
      <x v="3"/>
    </i>
    <i>
      <x v="228"/>
      <x v="228"/>
      <x/>
      <x v="3"/>
    </i>
    <i>
      <x v="229"/>
      <x v="229"/>
      <x/>
      <x v="3"/>
    </i>
    <i>
      <x v="230"/>
      <x v="230"/>
      <x/>
      <x v="3"/>
    </i>
    <i>
      <x v="231"/>
      <x v="235"/>
      <x/>
      <x v="3"/>
    </i>
    <i>
      <x v="232"/>
      <x v="236"/>
      <x/>
      <x v="7"/>
    </i>
    <i>
      <x v="233"/>
      <x v="237"/>
      <x/>
      <x v="7"/>
    </i>
    <i t="grand">
      <x/>
    </i>
  </rowItems>
  <colItems count="1">
    <i/>
  </colItems>
  <formats count="18">
    <format dxfId="485">
      <pivotArea field="0" type="button" dataOnly="0" labelOnly="1" outline="0" axis="axisRow" fieldPosition="0"/>
    </format>
    <format dxfId="484">
      <pivotArea field="5" type="button" dataOnly="0" labelOnly="1" outline="0" axis="axisRow" fieldPosition="1"/>
    </format>
    <format dxfId="483">
      <pivotArea field="0" type="button" dataOnly="0" labelOnly="1" outline="0" axis="axisRow" fieldPosition="0"/>
    </format>
    <format dxfId="482">
      <pivotArea field="5" type="button" dataOnly="0" labelOnly="1" outline="0" axis="axisRow" fieldPosition="1"/>
    </format>
    <format dxfId="481">
      <pivotArea field="0" type="button" dataOnly="0" labelOnly="1" outline="0" axis="axisRow" fieldPosition="0"/>
    </format>
    <format dxfId="480">
      <pivotArea field="5" type="button" dataOnly="0" labelOnly="1" outline="0" axis="axisRow" fieldPosition="1"/>
    </format>
    <format dxfId="479">
      <pivotArea field="0" type="button" dataOnly="0" labelOnly="1" outline="0" axis="axisRow" fieldPosition="0"/>
    </format>
    <format dxfId="478">
      <pivotArea field="0" type="button" dataOnly="0" labelOnly="1" outline="0" axis="axisRow" fieldPosition="0"/>
    </format>
    <format dxfId="477">
      <pivotArea field="11" type="button" dataOnly="0" labelOnly="1" outline="0"/>
    </format>
    <format dxfId="476">
      <pivotArea field="11" type="button" dataOnly="0" labelOnly="1" outline="0"/>
    </format>
    <format dxfId="475">
      <pivotArea field="11" type="button" dataOnly="0" labelOnly="1" outline="0"/>
    </format>
    <format dxfId="474">
      <pivotArea field="11" type="button" dataOnly="0" labelOnly="1" outline="0"/>
    </format>
    <format dxfId="473">
      <pivotArea field="0" type="button" dataOnly="0" labelOnly="1" outline="0" axis="axisRow" fieldPosition="0"/>
    </format>
    <format dxfId="47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6"/>
            <x v="37"/>
            <x v="38"/>
            <x v="40"/>
            <x v="45"/>
            <x v="51"/>
            <x v="52"/>
            <x v="53"/>
            <x v="54"/>
            <x v="55"/>
            <x v="56"/>
            <x v="57"/>
            <x v="58"/>
            <x v="60"/>
            <x v="62"/>
            <x v="65"/>
          </reference>
        </references>
      </pivotArea>
    </format>
    <format dxfId="471">
      <pivotArea dataOnly="0" labelOnly="1" outline="0" fieldPosition="0">
        <references count="1">
          <reference field="0" count="50">
            <x v="66"/>
            <x v="69"/>
            <x v="71"/>
            <x v="73"/>
            <x v="74"/>
            <x v="75"/>
            <x v="76"/>
            <x v="77"/>
            <x v="78"/>
            <x v="79"/>
            <x v="80"/>
            <x v="83"/>
            <x v="85"/>
            <x v="86"/>
            <x v="90"/>
            <x v="93"/>
            <x v="96"/>
            <x v="98"/>
            <x v="100"/>
            <x v="101"/>
            <x v="102"/>
            <x v="103"/>
            <x v="109"/>
            <x v="110"/>
            <x v="111"/>
            <x v="112"/>
            <x v="113"/>
            <x v="114"/>
            <x v="115"/>
            <x v="116"/>
            <x v="117"/>
            <x v="118"/>
            <x v="119"/>
            <x v="120"/>
            <x v="121"/>
            <x v="122"/>
            <x v="125"/>
            <x v="126"/>
            <x v="127"/>
            <x v="128"/>
            <x v="129"/>
            <x v="131"/>
            <x v="133"/>
            <x v="136"/>
            <x v="137"/>
            <x v="138"/>
            <x v="139"/>
            <x v="140"/>
            <x v="141"/>
            <x v="142"/>
          </reference>
        </references>
      </pivotArea>
    </format>
    <format dxfId="470">
      <pivotArea dataOnly="0" labelOnly="1" outline="0" fieldPosition="0">
        <references count="1">
          <reference field="0" count="50">
            <x v="143"/>
            <x v="144"/>
            <x v="146"/>
            <x v="148"/>
            <x v="150"/>
            <x v="151"/>
            <x v="153"/>
            <x v="154"/>
            <x v="155"/>
            <x v="156"/>
            <x v="157"/>
            <x v="158"/>
            <x v="159"/>
            <x v="160"/>
            <x v="163"/>
            <x v="164"/>
            <x v="166"/>
            <x v="167"/>
            <x v="170"/>
            <x v="172"/>
            <x v="173"/>
            <x v="174"/>
            <x v="175"/>
            <x v="184"/>
            <x v="187"/>
            <x v="191"/>
            <x v="192"/>
            <x v="193"/>
            <x v="194"/>
            <x v="195"/>
            <x v="197"/>
            <x v="198"/>
            <x v="200"/>
            <x v="201"/>
            <x v="202"/>
            <x v="203"/>
            <x v="204"/>
            <x v="205"/>
            <x v="206"/>
            <x v="208"/>
            <x v="210"/>
            <x v="211"/>
            <x v="212"/>
            <x v="213"/>
            <x v="214"/>
            <x v="215"/>
            <x v="216"/>
            <x v="217"/>
            <x v="218"/>
            <x v="219"/>
          </reference>
        </references>
      </pivotArea>
    </format>
    <format dxfId="469">
      <pivotArea dataOnly="0" labelOnly="1" outline="0" fieldPosition="0">
        <references count="1">
          <reference field="0" count="11">
            <x v="220"/>
            <x v="223"/>
            <x v="224"/>
            <x v="226"/>
            <x v="227"/>
            <x v="228"/>
            <x v="229"/>
            <x v="230"/>
            <x v="231"/>
            <x v="232"/>
            <x v="233"/>
          </reference>
        </references>
      </pivotArea>
    </format>
    <format dxfId="468">
      <pivotArea dataOnly="0" labelOnly="1" grandRow="1" outline="0" fieldPosition="0"/>
    </format>
  </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FDF3EB1-5399-4DF9-B624-C9CECFB3E146}" name="TablaDinámica8" cacheId="6"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4">
  <location ref="AX62:AY67" firstHeaderRow="1" firstDataRow="2" firstDataCol="1"/>
  <pivotFields count="65">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ESTATUS DE LA TAREA" axis="axisRow" compact="0" outline="0" showAll="0" defaultSubtotal="0">
      <items count="7">
        <item m="1" x="6"/>
        <item x="2"/>
        <item x="1"/>
        <item x="0"/>
        <item x="3"/>
        <item h="1" x="4"/>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TRICIA"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name="TAREAS" axis="axisCol" dataField="1" compact="0" outline="0" subtotalTop="0" showAll="0" defaultSubtotal="0">
      <items count="3">
        <item h="1" x="0"/>
        <item x="1"/>
        <item h="1" m="1" x="2"/>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Fields count="1">
    <field x="6"/>
  </rowFields>
  <rowItems count="4">
    <i>
      <x v="1"/>
    </i>
    <i>
      <x v="2"/>
    </i>
    <i>
      <x v="3"/>
    </i>
    <i>
      <x v="4"/>
    </i>
  </rowItems>
  <colFields count="1">
    <field x="61"/>
  </colFields>
  <colItems count="1">
    <i>
      <x v="1"/>
    </i>
  </colItems>
  <dataFields count="1">
    <dataField name="ISRAEL FLORES" fld="61" subtotal="count" baseField="6" baseItem="6"/>
  </dataFields>
  <formats count="22">
    <format dxfId="507">
      <pivotArea type="all" dataOnly="0" outline="0" fieldPosition="0"/>
    </format>
    <format dxfId="506">
      <pivotArea outline="0" collapsedLevelsAreSubtotals="1" fieldPosition="0"/>
    </format>
    <format dxfId="505">
      <pivotArea type="origin" dataOnly="0" labelOnly="1" outline="0" fieldPosition="0"/>
    </format>
    <format dxfId="504">
      <pivotArea field="61" type="button" dataOnly="0" labelOnly="1" outline="0" axis="axisCol" fieldPosition="0"/>
    </format>
    <format dxfId="503">
      <pivotArea field="6" type="button" dataOnly="0" labelOnly="1" outline="0" axis="axisRow" fieldPosition="0"/>
    </format>
    <format dxfId="502">
      <pivotArea dataOnly="0" labelOnly="1" outline="0" fieldPosition="0">
        <references count="1">
          <reference field="6" count="0"/>
        </references>
      </pivotArea>
    </format>
    <format dxfId="501">
      <pivotArea dataOnly="0" labelOnly="1" outline="0" fieldPosition="0">
        <references count="1">
          <reference field="61" count="0"/>
        </references>
      </pivotArea>
    </format>
    <format dxfId="500">
      <pivotArea type="all" dataOnly="0" outline="0" fieldPosition="0"/>
    </format>
    <format dxfId="499">
      <pivotArea outline="0" collapsedLevelsAreSubtotals="1" fieldPosition="0"/>
    </format>
    <format dxfId="498">
      <pivotArea type="origin" dataOnly="0" labelOnly="1" outline="0" fieldPosition="0"/>
    </format>
    <format dxfId="497">
      <pivotArea field="61" type="button" dataOnly="0" labelOnly="1" outline="0" axis="axisCol" fieldPosition="0"/>
    </format>
    <format dxfId="496">
      <pivotArea field="6" type="button" dataOnly="0" labelOnly="1" outline="0" axis="axisRow" fieldPosition="0"/>
    </format>
    <format dxfId="495">
      <pivotArea dataOnly="0" labelOnly="1" outline="0" fieldPosition="0">
        <references count="1">
          <reference field="6" count="0"/>
        </references>
      </pivotArea>
    </format>
    <format dxfId="494">
      <pivotArea dataOnly="0" labelOnly="1" outline="0" fieldPosition="0">
        <references count="1">
          <reference field="61" count="0"/>
        </references>
      </pivotArea>
    </format>
    <format dxfId="493">
      <pivotArea type="all" dataOnly="0" outline="0" fieldPosition="0"/>
    </format>
    <format dxfId="492">
      <pivotArea outline="0" collapsedLevelsAreSubtotals="1" fieldPosition="0"/>
    </format>
    <format dxfId="491">
      <pivotArea type="origin" dataOnly="0" labelOnly="1" outline="0" fieldPosition="0"/>
    </format>
    <format dxfId="490">
      <pivotArea field="61" type="button" dataOnly="0" labelOnly="1" outline="0" axis="axisCol" fieldPosition="0"/>
    </format>
    <format dxfId="489">
      <pivotArea field="6" type="button" dataOnly="0" labelOnly="1" outline="0" axis="axisRow" fieldPosition="0"/>
    </format>
    <format dxfId="488">
      <pivotArea dataOnly="0" labelOnly="1" outline="0" fieldPosition="0">
        <references count="1">
          <reference field="6" count="0"/>
        </references>
      </pivotArea>
    </format>
    <format dxfId="487">
      <pivotArea dataOnly="0" labelOnly="1" outline="0" fieldPosition="0">
        <references count="1">
          <reference field="61" count="0"/>
        </references>
      </pivotArea>
    </format>
    <format dxfId="486">
      <pivotArea outline="0" collapsedLevelsAreSubtotals="1" fieldPosition="0"/>
    </format>
  </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129737F9-56E6-4469-8662-F141C474BFBC}" name="TablaDinámica6" cacheId="6" applyNumberFormats="0" applyBorderFormats="0" applyFontFormats="0" applyPatternFormats="0" applyAlignmentFormats="0" applyWidthHeightFormats="1" dataCaption="Valores" updatedVersion="8" minRefreshableVersion="3" rowGrandTotals="0" colGrandTotals="0" itemPrintTitles="1" createdVersion="8" indent="0" compact="0" compactData="0" multipleFieldFilters="0" chartFormat="4">
  <location ref="AX26:AY30" firstHeaderRow="1" firstDataRow="2" firstDataCol="1"/>
  <pivotFields count="65">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ESTATUS DE LA TAREA" axis="axisRow" compact="0" outline="0" showAll="0" defaultSubtotal="0">
      <items count="7">
        <item m="1" x="6"/>
        <item x="2"/>
        <item x="1"/>
        <item x="0"/>
        <item x="3"/>
        <item h="1" x="4"/>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TRICIA" compact="0" outline="0" subtotalTop="0" showAll="0" defaultSubtotal="0">
      <extLst>
        <ext xmlns:x14="http://schemas.microsoft.com/office/spreadsheetml/2009/9/main" uri="{2946ED86-A175-432a-8AC1-64E0C546D7DE}">
          <x14:pivotField fillDownLabels="1"/>
        </ext>
      </extLst>
    </pivotField>
    <pivotField name="TAREAS" axis="axisCol" dataField="1" compact="0" outline="0" subtotalTop="0" showAll="0" defaultSubtotal="0">
      <items count="3">
        <item h="1" x="1"/>
        <item x="0"/>
        <item h="1" m="1" x="2"/>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Fields count="1">
    <field x="6"/>
  </rowFields>
  <rowItems count="3">
    <i>
      <x v="1"/>
    </i>
    <i>
      <x v="2"/>
    </i>
    <i>
      <x v="3"/>
    </i>
  </rowItems>
  <colFields count="1">
    <field x="59"/>
  </colFields>
  <colItems count="1">
    <i>
      <x v="1"/>
    </i>
  </colItems>
  <dataFields count="1">
    <dataField name=" BERENICE CERVANTES" fld="59" subtotal="count" baseField="0" baseItem="0"/>
  </dataFields>
  <formats count="22">
    <format dxfId="529">
      <pivotArea type="all" dataOnly="0" outline="0" fieldPosition="0"/>
    </format>
    <format dxfId="528">
      <pivotArea outline="0" collapsedLevelsAreSubtotals="1" fieldPosition="0"/>
    </format>
    <format dxfId="527">
      <pivotArea type="origin" dataOnly="0" labelOnly="1" outline="0" fieldPosition="0"/>
    </format>
    <format dxfId="526">
      <pivotArea field="59" type="button" dataOnly="0" labelOnly="1" outline="0" axis="axisCol" fieldPosition="0"/>
    </format>
    <format dxfId="525">
      <pivotArea field="6" type="button" dataOnly="0" labelOnly="1" outline="0" axis="axisRow" fieldPosition="0"/>
    </format>
    <format dxfId="524">
      <pivotArea dataOnly="0" labelOnly="1" outline="0" fieldPosition="0">
        <references count="1">
          <reference field="6" count="5">
            <x v="1"/>
            <x v="2"/>
            <x v="3"/>
            <x v="4"/>
            <x v="6"/>
          </reference>
        </references>
      </pivotArea>
    </format>
    <format dxfId="523">
      <pivotArea dataOnly="0" labelOnly="1" outline="0" fieldPosition="0">
        <references count="1">
          <reference field="59" count="0"/>
        </references>
      </pivotArea>
    </format>
    <format dxfId="522">
      <pivotArea type="all" dataOnly="0" outline="0" fieldPosition="0"/>
    </format>
    <format dxfId="521">
      <pivotArea outline="0" collapsedLevelsAreSubtotals="1" fieldPosition="0"/>
    </format>
    <format dxfId="520">
      <pivotArea type="origin" dataOnly="0" labelOnly="1" outline="0" fieldPosition="0"/>
    </format>
    <format dxfId="519">
      <pivotArea field="59" type="button" dataOnly="0" labelOnly="1" outline="0" axis="axisCol" fieldPosition="0"/>
    </format>
    <format dxfId="518">
      <pivotArea field="6" type="button" dataOnly="0" labelOnly="1" outline="0" axis="axisRow" fieldPosition="0"/>
    </format>
    <format dxfId="517">
      <pivotArea dataOnly="0" labelOnly="1" outline="0" fieldPosition="0">
        <references count="1">
          <reference field="6" count="5">
            <x v="1"/>
            <x v="2"/>
            <x v="3"/>
            <x v="4"/>
            <x v="6"/>
          </reference>
        </references>
      </pivotArea>
    </format>
    <format dxfId="516">
      <pivotArea dataOnly="0" labelOnly="1" outline="0" fieldPosition="0">
        <references count="1">
          <reference field="59" count="0"/>
        </references>
      </pivotArea>
    </format>
    <format dxfId="515">
      <pivotArea type="all" dataOnly="0" outline="0" fieldPosition="0"/>
    </format>
    <format dxfId="514">
      <pivotArea outline="0" collapsedLevelsAreSubtotals="1" fieldPosition="0"/>
    </format>
    <format dxfId="513">
      <pivotArea type="origin" dataOnly="0" labelOnly="1" outline="0" fieldPosition="0"/>
    </format>
    <format dxfId="512">
      <pivotArea field="59" type="button" dataOnly="0" labelOnly="1" outline="0" axis="axisCol" fieldPosition="0"/>
    </format>
    <format dxfId="511">
      <pivotArea field="6" type="button" dataOnly="0" labelOnly="1" outline="0" axis="axisRow" fieldPosition="0"/>
    </format>
    <format dxfId="510">
      <pivotArea dataOnly="0" labelOnly="1" outline="0" fieldPosition="0">
        <references count="1">
          <reference field="6" count="5">
            <x v="1"/>
            <x v="2"/>
            <x v="3"/>
            <x v="4"/>
            <x v="6"/>
          </reference>
        </references>
      </pivotArea>
    </format>
    <format dxfId="509">
      <pivotArea dataOnly="0" labelOnly="1" outline="0" fieldPosition="0">
        <references count="1">
          <reference field="59" count="0"/>
        </references>
      </pivotArea>
    </format>
    <format dxfId="508">
      <pivotArea outline="0" collapsedLevelsAreSubtotals="1" fieldPosition="0"/>
    </format>
  </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C45DA906-E00B-4C6E-A4DF-92EC347AD99D}" name="TablaDinámica2" cacheId="6"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location ref="AG7:AJ15" firstHeaderRow="1" firstDataRow="1" firstDataCol="4"/>
  <pivotFields count="65">
    <pivotField axis="axisRow" compact="0" outline="0" showAll="0" defaultSubtotal="0">
      <items count="103">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102"/>
        <item x="61"/>
        <item x="62"/>
        <item x="63"/>
        <item x="64"/>
        <item x="65"/>
        <item x="66"/>
        <item x="67"/>
        <item x="59"/>
        <item x="60"/>
        <item x="58"/>
        <item x="52"/>
        <item x="53"/>
        <item x="54"/>
        <item x="55"/>
        <item x="56"/>
        <item x="57"/>
        <item x="47"/>
        <item x="48"/>
        <item x="49"/>
        <item x="50"/>
        <item x="51"/>
        <item x="46"/>
        <item x="44"/>
        <item x="45"/>
        <item x="43"/>
        <item x="42"/>
        <item x="40"/>
        <item x="41"/>
        <item x="39"/>
        <item x="36"/>
        <item x="37"/>
        <item x="38"/>
        <item x="29"/>
        <item x="30"/>
        <item x="31"/>
        <item x="32"/>
        <item x="33"/>
        <item x="34"/>
        <item x="35"/>
        <item x="27"/>
        <item x="28"/>
        <item x="26"/>
        <item x="24"/>
        <item x="25"/>
        <item x="22"/>
        <item x="23"/>
        <item x="21"/>
        <item x="20"/>
        <item x="19"/>
        <item x="18"/>
        <item x="17"/>
        <item x="16"/>
        <item x="15"/>
        <item x="14"/>
        <item x="13"/>
        <item x="11"/>
        <item x="12"/>
        <item x="8"/>
        <item x="9"/>
        <item x="10"/>
        <item x="5"/>
        <item x="6"/>
        <item x="7"/>
        <item x="4"/>
        <item x="2"/>
        <item x="3"/>
        <item x="0"/>
        <item x="1"/>
      </items>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7">
        <item h="1" m="1" x="6"/>
        <item h="1" m="1" x="5"/>
        <item h="1" x="2"/>
        <item x="1"/>
        <item x="0"/>
        <item x="3"/>
        <item h="1" x="4"/>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8">
        <item m="1" x="118"/>
        <item x="80"/>
        <item x="100"/>
        <item m="1" x="110"/>
        <item x="72"/>
        <item x="67"/>
        <item x="75"/>
        <item m="1" x="127"/>
        <item x="85"/>
        <item x="84"/>
        <item x="82"/>
        <item x="78"/>
        <item x="77"/>
        <item x="76"/>
        <item x="81"/>
        <item m="1" x="125"/>
        <item x="74"/>
        <item m="1" x="111"/>
        <item x="68"/>
        <item x="79"/>
        <item x="71"/>
        <item x="83"/>
        <item x="98"/>
        <item x="101"/>
        <item x="60"/>
        <item m="1" x="117"/>
        <item m="1" x="114"/>
        <item x="63"/>
        <item m="1" x="116"/>
        <item m="1" x="112"/>
        <item m="1" x="113"/>
        <item x="58"/>
        <item x="57"/>
        <item m="1" x="119"/>
        <item x="52"/>
        <item m="1" x="121"/>
        <item x="55"/>
        <item x="56"/>
        <item x="61"/>
        <item x="70"/>
        <item x="73"/>
        <item x="46"/>
        <item x="47"/>
        <item x="48"/>
        <item x="49"/>
        <item x="50"/>
        <item m="1" x="126"/>
        <item x="45"/>
        <item x="43"/>
        <item x="44"/>
        <item x="42"/>
        <item x="41"/>
        <item x="39"/>
        <item x="40"/>
        <item x="38"/>
        <item x="36"/>
        <item x="37"/>
        <item x="28"/>
        <item x="29"/>
        <item x="30"/>
        <item m="1" x="107"/>
        <item x="32"/>
        <item x="33"/>
        <item m="1" x="102"/>
        <item x="26"/>
        <item x="27"/>
        <item x="25"/>
        <item x="23"/>
        <item x="24"/>
        <item x="92"/>
        <item m="1" x="124"/>
        <item x="95"/>
        <item x="96"/>
        <item x="97"/>
        <item x="21"/>
        <item x="22"/>
        <item x="35"/>
        <item m="1" x="123"/>
        <item x="88"/>
        <item x="94"/>
        <item x="19"/>
        <item m="1" x="120"/>
        <item m="1" x="122"/>
        <item x="53"/>
        <item x="86"/>
        <item x="20"/>
        <item m="1" x="109"/>
        <item m="1" x="106"/>
        <item x="89"/>
        <item x="90"/>
        <item x="91"/>
        <item x="69"/>
        <item x="54"/>
        <item x="59"/>
        <item x="64"/>
        <item m="1" x="115"/>
        <item x="93"/>
        <item x="62"/>
        <item x="66"/>
        <item x="65"/>
        <item x="17"/>
        <item x="87"/>
        <item x="99"/>
        <item x="16"/>
        <item m="1" x="108"/>
        <item x="18"/>
        <item m="1" x="105"/>
        <item x="51"/>
        <item m="1" x="104"/>
        <item x="15"/>
        <item x="14"/>
        <item m="1" x="103"/>
        <item x="12"/>
        <item x="13"/>
        <item x="31"/>
        <item x="10"/>
        <item x="11"/>
        <item x="8"/>
        <item x="9"/>
        <item x="1"/>
        <item x="5"/>
        <item x="6"/>
        <item x="7"/>
        <item x="34"/>
        <item x="4"/>
        <item x="2"/>
        <item x="3"/>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3">
        <item h="1" m="1" x="22"/>
        <item x="15"/>
        <item x="0"/>
        <item h="1" x="10"/>
        <item h="1" x="11"/>
        <item x="14"/>
        <item h="1" x="4"/>
        <item x="3"/>
        <item h="1" x="16"/>
        <item x="18"/>
        <item h="1" x="1"/>
        <item h="1" x="8"/>
        <item h="1" x="17"/>
        <item h="1" x="7"/>
        <item h="1" x="9"/>
        <item h="1" x="12"/>
        <item h="1" x="6"/>
        <item h="1" x="20"/>
        <item h="1" x="21"/>
        <item x="13"/>
        <item x="19"/>
        <item x="5"/>
        <item h="1"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0"/>
        <item x="1"/>
        <item x="2"/>
        <item x="3"/>
        <item x="4"/>
        <item x="5"/>
      </items>
    </pivotField>
    <pivotField compact="0" outline="0" subtotalTop="0" showAll="0" defaultSubtotal="0">
      <items count="4">
        <item x="0"/>
        <item x="1"/>
        <item x="2"/>
        <item x="3"/>
      </items>
    </pivotField>
  </pivotFields>
  <rowFields count="4">
    <field x="34"/>
    <field x="0"/>
    <field x="11"/>
    <field x="6"/>
  </rowFields>
  <rowItems count="8">
    <i>
      <x v="2"/>
      <x v="36"/>
      <x v="38"/>
      <x v="4"/>
    </i>
    <i r="1">
      <x v="42"/>
      <x v="31"/>
      <x v="3"/>
    </i>
    <i r="1">
      <x v="70"/>
      <x v="114"/>
      <x v="3"/>
    </i>
    <i r="1">
      <x v="73"/>
      <x v="123"/>
      <x v="4"/>
    </i>
    <i r="1">
      <x v="95"/>
      <x v="120"/>
      <x v="4"/>
    </i>
    <i r="1">
      <x v="101"/>
      <x v="127"/>
      <x v="4"/>
    </i>
    <i>
      <x v="20"/>
      <x v="19"/>
      <x v="14"/>
      <x v="3"/>
    </i>
    <i>
      <x v="21"/>
      <x v="96"/>
      <x v="121"/>
      <x v="3"/>
    </i>
  </rowItems>
  <colItems count="1">
    <i/>
  </colItems>
  <formats count="61">
    <format dxfId="590">
      <pivotArea type="all" dataOnly="0" outline="0" fieldPosition="0"/>
    </format>
    <format dxfId="589">
      <pivotArea field="34" type="button" dataOnly="0" labelOnly="1" outline="0" axis="axisRow" fieldPosition="0"/>
    </format>
    <format dxfId="588">
      <pivotArea field="0" type="button" dataOnly="0" labelOnly="1" outline="0" axis="axisRow" fieldPosition="1"/>
    </format>
    <format dxfId="587">
      <pivotArea field="11" type="button" dataOnly="0" labelOnly="1" outline="0" axis="axisRow" fieldPosition="2"/>
    </format>
    <format dxfId="586">
      <pivotArea dataOnly="0" labelOnly="1" outline="0" fieldPosition="0">
        <references count="1">
          <reference field="34" count="0"/>
        </references>
      </pivotArea>
    </format>
    <format dxfId="585">
      <pivotArea dataOnly="0" labelOnly="1" outline="0" fieldPosition="0">
        <references count="2">
          <reference field="0" count="5">
            <x v="1"/>
            <x v="11"/>
            <x v="12"/>
            <x v="13"/>
            <x v="20"/>
          </reference>
          <reference field="34" count="1" selected="0">
            <x v="0"/>
          </reference>
        </references>
      </pivotArea>
    </format>
    <format dxfId="584">
      <pivotArea dataOnly="0" labelOnly="1" outline="0" fieldPosition="0">
        <references count="2">
          <reference field="0" count="3">
            <x v="15"/>
            <x v="17"/>
            <x v="31"/>
          </reference>
          <reference field="34" count="1" selected="0">
            <x v="1"/>
          </reference>
        </references>
      </pivotArea>
    </format>
    <format dxfId="583">
      <pivotArea dataOnly="0" labelOnly="1" outline="0" fieldPosition="0">
        <references count="2">
          <reference field="0" count="2">
            <x v="19"/>
            <x v="29"/>
          </reference>
          <reference field="34" count="1" selected="0">
            <x v="2"/>
          </reference>
        </references>
      </pivotArea>
    </format>
    <format dxfId="582">
      <pivotArea dataOnly="0" labelOnly="1" outline="0" fieldPosition="0">
        <references count="2">
          <reference field="0" count="1">
            <x v="28"/>
          </reference>
          <reference field="34" count="1" selected="0">
            <x v="3"/>
          </reference>
        </references>
      </pivotArea>
    </format>
    <format dxfId="581">
      <pivotArea dataOnly="0" labelOnly="1" outline="0" fieldPosition="0">
        <references count="2">
          <reference field="0" count="9">
            <x v="8"/>
            <x v="9"/>
            <x v="10"/>
            <x v="14"/>
            <x v="21"/>
            <x v="22"/>
            <x v="23"/>
            <x v="24"/>
            <x v="32"/>
          </reference>
          <reference field="34" count="1" selected="0">
            <x v="4"/>
          </reference>
        </references>
      </pivotArea>
    </format>
    <format dxfId="580">
      <pivotArea dataOnly="0" labelOnly="1" outline="0" fieldPosition="0">
        <references count="2">
          <reference field="0" count="1">
            <x v="30"/>
          </reference>
          <reference field="34" count="1" selected="0">
            <x v="5"/>
          </reference>
        </references>
      </pivotArea>
    </format>
    <format dxfId="579">
      <pivotArea dataOnly="0" labelOnly="1" outline="0" fieldPosition="0">
        <references count="2">
          <reference field="0" count="7">
            <x v="0"/>
            <x v="2"/>
            <x v="5"/>
            <x v="6"/>
            <x v="7"/>
            <x v="16"/>
            <x v="33"/>
          </reference>
          <reference field="34" count="1" selected="0">
            <x v="6"/>
          </reference>
        </references>
      </pivotArea>
    </format>
    <format dxfId="578">
      <pivotArea dataOnly="0" labelOnly="1" outline="0" fieldPosition="0">
        <references count="2">
          <reference field="0" count="1">
            <x v="18"/>
          </reference>
          <reference field="34" count="1" selected="0">
            <x v="7"/>
          </reference>
        </references>
      </pivotArea>
    </format>
    <format dxfId="577">
      <pivotArea dataOnly="0" labelOnly="1" outline="0" fieldPosition="0">
        <references count="2">
          <reference field="0" count="2">
            <x v="3"/>
            <x v="4"/>
          </reference>
          <reference field="34" count="1" selected="0">
            <x v="8"/>
          </reference>
        </references>
      </pivotArea>
    </format>
    <format dxfId="576">
      <pivotArea dataOnly="0" labelOnly="1" outline="0" fieldPosition="0">
        <references count="2">
          <reference field="0" count="3">
            <x v="25"/>
            <x v="26"/>
            <x v="27"/>
          </reference>
          <reference field="34" count="1" selected="0">
            <x v="9"/>
          </reference>
        </references>
      </pivotArea>
    </format>
    <format dxfId="575">
      <pivotArea dataOnly="0" labelOnly="1" outline="0" fieldPosition="0">
        <references count="2">
          <reference field="0" count="1">
            <x v="34"/>
          </reference>
          <reference field="34" count="1" selected="0">
            <x v="10"/>
          </reference>
        </references>
      </pivotArea>
    </format>
    <format dxfId="574">
      <pivotArea dataOnly="0" labelOnly="1" outline="0" fieldPosition="0">
        <references count="3">
          <reference field="0" count="1" selected="0">
            <x v="1"/>
          </reference>
          <reference field="11" count="1">
            <x v="3"/>
          </reference>
          <reference field="34" count="1" selected="0">
            <x v="0"/>
          </reference>
        </references>
      </pivotArea>
    </format>
    <format dxfId="573">
      <pivotArea dataOnly="0" labelOnly="1" outline="0" fieldPosition="0">
        <references count="3">
          <reference field="0" count="1" selected="0">
            <x v="11"/>
          </reference>
          <reference field="11" count="1">
            <x v="17"/>
          </reference>
          <reference field="34" count="1" selected="0">
            <x v="0"/>
          </reference>
        </references>
      </pivotArea>
    </format>
    <format dxfId="572">
      <pivotArea dataOnly="0" labelOnly="1" outline="0" fieldPosition="0">
        <references count="3">
          <reference field="0" count="1" selected="0">
            <x v="12"/>
          </reference>
          <reference field="11" count="1">
            <x v="17"/>
          </reference>
          <reference field="34" count="1" selected="0">
            <x v="0"/>
          </reference>
        </references>
      </pivotArea>
    </format>
    <format dxfId="571">
      <pivotArea dataOnly="0" labelOnly="1" outline="0" fieldPosition="0">
        <references count="3">
          <reference field="0" count="1" selected="0">
            <x v="13"/>
          </reference>
          <reference field="11" count="1">
            <x v="17"/>
          </reference>
          <reference field="34" count="1" selected="0">
            <x v="0"/>
          </reference>
        </references>
      </pivotArea>
    </format>
    <format dxfId="570">
      <pivotArea dataOnly="0" labelOnly="1" outline="0" fieldPosition="0">
        <references count="3">
          <reference field="0" count="1" selected="0">
            <x v="20"/>
          </reference>
          <reference field="11" count="1">
            <x v="1"/>
          </reference>
          <reference field="34" count="1" selected="0">
            <x v="0"/>
          </reference>
        </references>
      </pivotArea>
    </format>
    <format dxfId="569">
      <pivotArea dataOnly="0" labelOnly="1" outline="0" fieldPosition="0">
        <references count="3">
          <reference field="0" count="1" selected="0">
            <x v="15"/>
          </reference>
          <reference field="11" count="1">
            <x v="8"/>
          </reference>
          <reference field="34" count="1" selected="0">
            <x v="1"/>
          </reference>
        </references>
      </pivotArea>
    </format>
    <format dxfId="568">
      <pivotArea dataOnly="0" labelOnly="1" outline="0" fieldPosition="0">
        <references count="3">
          <reference field="0" count="1" selected="0">
            <x v="17"/>
          </reference>
          <reference field="11" count="1">
            <x v="21"/>
          </reference>
          <reference field="34" count="1" selected="0">
            <x v="1"/>
          </reference>
        </references>
      </pivotArea>
    </format>
    <format dxfId="567">
      <pivotArea dataOnly="0" labelOnly="1" outline="0" fieldPosition="0">
        <references count="3">
          <reference field="0" count="1" selected="0">
            <x v="31"/>
          </reference>
          <reference field="11" count="1">
            <x v="0"/>
          </reference>
          <reference field="34" count="1" selected="0">
            <x v="1"/>
          </reference>
        </references>
      </pivotArea>
    </format>
    <format dxfId="566">
      <pivotArea dataOnly="0" labelOnly="1" outline="0" fieldPosition="0">
        <references count="3">
          <reference field="0" count="1" selected="0">
            <x v="19"/>
          </reference>
          <reference field="11" count="1">
            <x v="14"/>
          </reference>
          <reference field="34" count="1" selected="0">
            <x v="2"/>
          </reference>
        </references>
      </pivotArea>
    </format>
    <format dxfId="565">
      <pivotArea dataOnly="0" labelOnly="1" outline="0" fieldPosition="0">
        <references count="3">
          <reference field="0" count="1" selected="0">
            <x v="29"/>
          </reference>
          <reference field="11" count="1">
            <x v="20"/>
          </reference>
          <reference field="34" count="1" selected="0">
            <x v="2"/>
          </reference>
        </references>
      </pivotArea>
    </format>
    <format dxfId="564">
      <pivotArea dataOnly="0" labelOnly="1" outline="0" fieldPosition="0">
        <references count="3">
          <reference field="0" count="1" selected="0">
            <x v="28"/>
          </reference>
          <reference field="11" count="1">
            <x v="4"/>
          </reference>
          <reference field="34" count="1" selected="0">
            <x v="3"/>
          </reference>
        </references>
      </pivotArea>
    </format>
    <format dxfId="563">
      <pivotArea dataOnly="0" labelOnly="1" outline="0" fieldPosition="0">
        <references count="3">
          <reference field="0" count="1" selected="0">
            <x v="8"/>
          </reference>
          <reference field="11" count="1">
            <x v="15"/>
          </reference>
          <reference field="34" count="1" selected="0">
            <x v="4"/>
          </reference>
        </references>
      </pivotArea>
    </format>
    <format dxfId="562">
      <pivotArea dataOnly="0" labelOnly="1" outline="0" fieldPosition="0">
        <references count="3">
          <reference field="0" count="1" selected="0">
            <x v="9"/>
          </reference>
          <reference field="11" count="1">
            <x v="17"/>
          </reference>
          <reference field="34" count="1" selected="0">
            <x v="4"/>
          </reference>
        </references>
      </pivotArea>
    </format>
    <format dxfId="561">
      <pivotArea dataOnly="0" labelOnly="1" outline="0" fieldPosition="0">
        <references count="3">
          <reference field="0" count="1" selected="0">
            <x v="10"/>
          </reference>
          <reference field="11" count="1">
            <x v="17"/>
          </reference>
          <reference field="34" count="1" selected="0">
            <x v="4"/>
          </reference>
        </references>
      </pivotArea>
    </format>
    <format dxfId="560">
      <pivotArea dataOnly="0" labelOnly="1" outline="0" fieldPosition="0">
        <references count="3">
          <reference field="0" count="1" selected="0">
            <x v="14"/>
          </reference>
          <reference field="11" count="1">
            <x v="17"/>
          </reference>
          <reference field="34" count="1" selected="0">
            <x v="4"/>
          </reference>
        </references>
      </pivotArea>
    </format>
    <format dxfId="559">
      <pivotArea dataOnly="0" labelOnly="1" outline="0" fieldPosition="0">
        <references count="3">
          <reference field="0" count="1" selected="0">
            <x v="21"/>
          </reference>
          <reference field="11" count="1">
            <x v="19"/>
          </reference>
          <reference field="34" count="1" selected="0">
            <x v="4"/>
          </reference>
        </references>
      </pivotArea>
    </format>
    <format dxfId="558">
      <pivotArea dataOnly="0" labelOnly="1" outline="0" fieldPosition="0">
        <references count="3">
          <reference field="0" count="1" selected="0">
            <x v="22"/>
          </reference>
          <reference field="11" count="1">
            <x v="11"/>
          </reference>
          <reference field="34" count="1" selected="0">
            <x v="4"/>
          </reference>
        </references>
      </pivotArea>
    </format>
    <format dxfId="557">
      <pivotArea dataOnly="0" labelOnly="1" outline="0" fieldPosition="0">
        <references count="3">
          <reference field="0" count="1" selected="0">
            <x v="23"/>
          </reference>
          <reference field="11" count="1">
            <x v="12"/>
          </reference>
          <reference field="34" count="1" selected="0">
            <x v="4"/>
          </reference>
        </references>
      </pivotArea>
    </format>
    <format dxfId="556">
      <pivotArea dataOnly="0" labelOnly="1" outline="0" fieldPosition="0">
        <references count="3">
          <reference field="0" count="1" selected="0">
            <x v="24"/>
          </reference>
          <reference field="11" count="1">
            <x v="13"/>
          </reference>
          <reference field="34" count="1" selected="0">
            <x v="4"/>
          </reference>
        </references>
      </pivotArea>
    </format>
    <format dxfId="555">
      <pivotArea dataOnly="0" labelOnly="1" outline="0" fieldPosition="0">
        <references count="3">
          <reference field="0" count="1" selected="0">
            <x v="32"/>
          </reference>
          <reference field="11" count="1">
            <x v="18"/>
          </reference>
          <reference field="34" count="1" selected="0">
            <x v="4"/>
          </reference>
        </references>
      </pivotArea>
    </format>
    <format dxfId="554">
      <pivotArea dataOnly="0" labelOnly="1" outline="0" fieldPosition="0">
        <references count="3">
          <reference field="0" count="1" selected="0">
            <x v="30"/>
          </reference>
          <reference field="11" count="1">
            <x v="7"/>
          </reference>
          <reference field="34" count="1" selected="0">
            <x v="5"/>
          </reference>
        </references>
      </pivotArea>
    </format>
    <format dxfId="553">
      <pivotArea dataOnly="0" labelOnly="1" outline="0" fieldPosition="0">
        <references count="3">
          <reference field="0" count="1" selected="0">
            <x v="0"/>
          </reference>
          <reference field="11" count="1">
            <x v="2"/>
          </reference>
          <reference field="34" count="1" selected="0">
            <x v="6"/>
          </reference>
        </references>
      </pivotArea>
    </format>
    <format dxfId="552">
      <pivotArea dataOnly="0" labelOnly="1" outline="0" fieldPosition="0">
        <references count="3">
          <reference field="0" count="1" selected="0">
            <x v="2"/>
          </reference>
          <reference field="11" count="1">
            <x v="22"/>
          </reference>
          <reference field="34" count="1" selected="0">
            <x v="6"/>
          </reference>
        </references>
      </pivotArea>
    </format>
    <format dxfId="551">
      <pivotArea dataOnly="0" labelOnly="1" outline="0" fieldPosition="0">
        <references count="3">
          <reference field="0" count="1" selected="0">
            <x v="5"/>
          </reference>
          <reference field="11" count="1">
            <x v="15"/>
          </reference>
          <reference field="34" count="1" selected="0">
            <x v="6"/>
          </reference>
        </references>
      </pivotArea>
    </format>
    <format dxfId="550">
      <pivotArea dataOnly="0" labelOnly="1" outline="0" fieldPosition="0">
        <references count="3">
          <reference field="0" count="1" selected="0">
            <x v="6"/>
          </reference>
          <reference field="11" count="1">
            <x v="15"/>
          </reference>
          <reference field="34" count="1" selected="0">
            <x v="6"/>
          </reference>
        </references>
      </pivotArea>
    </format>
    <format dxfId="549">
      <pivotArea dataOnly="0" labelOnly="1" outline="0" fieldPosition="0">
        <references count="3">
          <reference field="0" count="1" selected="0">
            <x v="7"/>
          </reference>
          <reference field="11" count="1">
            <x v="15"/>
          </reference>
          <reference field="34" count="1" selected="0">
            <x v="6"/>
          </reference>
        </references>
      </pivotArea>
    </format>
    <format dxfId="548">
      <pivotArea dataOnly="0" labelOnly="1" outline="0" fieldPosition="0">
        <references count="3">
          <reference field="0" count="1" selected="0">
            <x v="16"/>
          </reference>
          <reference field="11" count="1">
            <x v="9"/>
          </reference>
          <reference field="34" count="1" selected="0">
            <x v="6"/>
          </reference>
        </references>
      </pivotArea>
    </format>
    <format dxfId="547">
      <pivotArea dataOnly="0" labelOnly="1" outline="0" fieldPosition="0">
        <references count="3">
          <reference field="0" count="1" selected="0">
            <x v="33"/>
          </reference>
          <reference field="11" count="1">
            <x v="5"/>
          </reference>
          <reference field="34" count="1" selected="0">
            <x v="6"/>
          </reference>
        </references>
      </pivotArea>
    </format>
    <format dxfId="546">
      <pivotArea dataOnly="0" labelOnly="1" outline="0" fieldPosition="0">
        <references count="3">
          <reference field="0" count="1" selected="0">
            <x v="18"/>
          </reference>
          <reference field="11" count="1">
            <x v="10"/>
          </reference>
          <reference field="34" count="1" selected="0">
            <x v="7"/>
          </reference>
        </references>
      </pivotArea>
    </format>
    <format dxfId="545">
      <pivotArea dataOnly="0" labelOnly="1" outline="0" fieldPosition="0">
        <references count="3">
          <reference field="0" count="1" selected="0">
            <x v="3"/>
          </reference>
          <reference field="11" count="1">
            <x v="15"/>
          </reference>
          <reference field="34" count="1" selected="0">
            <x v="8"/>
          </reference>
        </references>
      </pivotArea>
    </format>
    <format dxfId="544">
      <pivotArea dataOnly="0" labelOnly="1" outline="0" fieldPosition="0">
        <references count="3">
          <reference field="0" count="1" selected="0">
            <x v="4"/>
          </reference>
          <reference field="11" count="1">
            <x v="15"/>
          </reference>
          <reference field="34" count="1" selected="0">
            <x v="8"/>
          </reference>
        </references>
      </pivotArea>
    </format>
    <format dxfId="543">
      <pivotArea dataOnly="0" labelOnly="1" outline="0" fieldPosition="0">
        <references count="3">
          <reference field="0" count="1" selected="0">
            <x v="25"/>
          </reference>
          <reference field="11" count="1">
            <x v="6"/>
          </reference>
          <reference field="34" count="1" selected="0">
            <x v="9"/>
          </reference>
        </references>
      </pivotArea>
    </format>
    <format dxfId="542">
      <pivotArea dataOnly="0" labelOnly="1" outline="0" fieldPosition="0">
        <references count="3">
          <reference field="0" count="1" selected="0">
            <x v="26"/>
          </reference>
          <reference field="11" count="1">
            <x v="16"/>
          </reference>
          <reference field="34" count="1" selected="0">
            <x v="9"/>
          </reference>
        </references>
      </pivotArea>
    </format>
    <format dxfId="541">
      <pivotArea dataOnly="0" labelOnly="1" outline="0" fieldPosition="0">
        <references count="3">
          <reference field="0" count="1" selected="0">
            <x v="27"/>
          </reference>
          <reference field="11" count="1">
            <x v="20"/>
          </reference>
          <reference field="34" count="1" selected="0">
            <x v="9"/>
          </reference>
        </references>
      </pivotArea>
    </format>
    <format dxfId="540">
      <pivotArea dataOnly="0" labelOnly="1" outline="0" fieldPosition="0">
        <references count="3">
          <reference field="0" count="1" selected="0">
            <x v="34"/>
          </reference>
          <reference field="11" count="1">
            <x v="23"/>
          </reference>
          <reference field="34" count="1" selected="0">
            <x v="10"/>
          </reference>
        </references>
      </pivotArea>
    </format>
    <format dxfId="539">
      <pivotArea field="34" type="button" dataOnly="0" labelOnly="1" outline="0" axis="axisRow" fieldPosition="0"/>
    </format>
    <format dxfId="538">
      <pivotArea field="0" type="button" dataOnly="0" labelOnly="1" outline="0" axis="axisRow" fieldPosition="1"/>
    </format>
    <format dxfId="537">
      <pivotArea field="11" type="button" dataOnly="0" labelOnly="1" outline="0" axis="axisRow" fieldPosition="2"/>
    </format>
    <format dxfId="536">
      <pivotArea field="34" type="button" dataOnly="0" labelOnly="1" outline="0" axis="axisRow" fieldPosition="0"/>
    </format>
    <format dxfId="535">
      <pivotArea field="11" type="button" dataOnly="0" labelOnly="1" outline="0" axis="axisRow" fieldPosition="2"/>
    </format>
    <format dxfId="534">
      <pivotArea field="34" type="button" dataOnly="0" labelOnly="1" outline="0" axis="axisRow" fieldPosition="0"/>
    </format>
    <format dxfId="533">
      <pivotArea field="0" type="button" dataOnly="0" labelOnly="1" outline="0" axis="axisRow" fieldPosition="1"/>
    </format>
    <format dxfId="532">
      <pivotArea field="11" type="button" dataOnly="0" labelOnly="1" outline="0" axis="axisRow" fieldPosition="2"/>
    </format>
    <format dxfId="531">
      <pivotArea field="0" type="button" dataOnly="0" labelOnly="1" outline="0" axis="axisRow" fieldPosition="1"/>
    </format>
    <format dxfId="530">
      <pivotArea dataOnly="0" labelOnly="1" outline="0" fieldPosition="0">
        <references count="1">
          <reference field="0" count="0"/>
        </references>
      </pivotArea>
    </format>
  </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BE0A41F-C8F3-4CFB-BF01-BFE2FF537BB7}" name="TablaDinámica16" cacheId="6" applyNumberFormats="0" applyBorderFormats="0" applyFontFormats="0" applyPatternFormats="0" applyAlignmentFormats="0" applyWidthHeightFormats="1" dataCaption="Valores" updatedVersion="8" minRefreshableVersion="3" rowGrandTotals="0" itemPrintTitles="1" createdVersion="8" indent="0" outline="1" outlineData="1" multipleFieldFilters="0" chartFormat="7" rowHeaderCaption="TIPO DE TAREA" colHeaderCaption="  ">
  <location ref="BK7:BO11" firstHeaderRow="1" firstDataRow="2" firstDataCol="1" rowPageCount="1" colPageCount="1"/>
  <pivotFields count="65">
    <pivotField dataField="1" showAll="0"/>
    <pivotField showAll="0">
      <items count="47">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 t="default"/>
      </items>
    </pivotField>
    <pivotField showAll="0"/>
    <pivotField showAll="0"/>
    <pivotField showAll="0"/>
    <pivotField showAll="0"/>
    <pivotField axis="axisCol" showAll="0">
      <items count="8">
        <item m="1" x="6"/>
        <item m="1" x="5"/>
        <item x="2"/>
        <item x="1"/>
        <item x="0"/>
        <item x="3"/>
        <item x="4"/>
        <item t="default"/>
      </items>
    </pivotField>
    <pivotField showAll="0"/>
    <pivotField showAll="0"/>
    <pivotField showAll="0"/>
    <pivotField showAll="0"/>
    <pivotField showAll="0"/>
    <pivotField showAll="0"/>
    <pivotField axis="axisRow" showAll="0">
      <items count="7">
        <item x="2"/>
        <item x="0"/>
        <item m="1" x="5"/>
        <item x="1"/>
        <item h="1" x="3"/>
        <item h="1" m="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3"/>
  </rowFields>
  <rowItems count="3">
    <i>
      <x/>
    </i>
    <i>
      <x v="1"/>
    </i>
    <i>
      <x v="3"/>
    </i>
  </rowItems>
  <colFields count="1">
    <field x="6"/>
  </colFields>
  <colItems count="4">
    <i>
      <x v="2"/>
    </i>
    <i>
      <x v="3"/>
    </i>
    <i>
      <x v="4"/>
    </i>
    <i t="grand">
      <x/>
    </i>
  </colItems>
  <pageFields count="1">
    <pageField fld="58" hier="-1"/>
  </pageFields>
  <dataFields count="1">
    <dataField name="TAREAS" fld="0" subtotal="count" baseField="13" baseItem="0"/>
  </dataFields>
  <chartFormats count="12">
    <chartFormat chart="6" format="12" series="1">
      <pivotArea type="data" outline="0" fieldPosition="0">
        <references count="2">
          <reference field="4294967294" count="1" selected="0">
            <x v="0"/>
          </reference>
          <reference field="6" count="1" selected="0">
            <x v="1"/>
          </reference>
        </references>
      </pivotArea>
    </chartFormat>
    <chartFormat chart="6" format="13">
      <pivotArea type="data" outline="0" fieldPosition="0">
        <references count="3">
          <reference field="4294967294" count="1" selected="0">
            <x v="0"/>
          </reference>
          <reference field="6" count="1" selected="0">
            <x v="1"/>
          </reference>
          <reference field="13" count="1" selected="0">
            <x v="0"/>
          </reference>
        </references>
      </pivotArea>
    </chartFormat>
    <chartFormat chart="6" format="14">
      <pivotArea type="data" outline="0" fieldPosition="0">
        <references count="3">
          <reference field="4294967294" count="1" selected="0">
            <x v="0"/>
          </reference>
          <reference field="6" count="1" selected="0">
            <x v="1"/>
          </reference>
          <reference field="13" count="1" selected="0">
            <x v="1"/>
          </reference>
        </references>
      </pivotArea>
    </chartFormat>
    <chartFormat chart="6" format="15" series="1">
      <pivotArea type="data" outline="0" fieldPosition="0">
        <references count="2">
          <reference field="4294967294" count="1" selected="0">
            <x v="0"/>
          </reference>
          <reference field="6" count="1" selected="0">
            <x v="2"/>
          </reference>
        </references>
      </pivotArea>
    </chartFormat>
    <chartFormat chart="6" format="16">
      <pivotArea type="data" outline="0" fieldPosition="0">
        <references count="3">
          <reference field="4294967294" count="1" selected="0">
            <x v="0"/>
          </reference>
          <reference field="6" count="1" selected="0">
            <x v="2"/>
          </reference>
          <reference field="13" count="1" selected="0">
            <x v="0"/>
          </reference>
        </references>
      </pivotArea>
    </chartFormat>
    <chartFormat chart="6" format="17">
      <pivotArea type="data" outline="0" fieldPosition="0">
        <references count="3">
          <reference field="4294967294" count="1" selected="0">
            <x v="0"/>
          </reference>
          <reference field="6" count="1" selected="0">
            <x v="2"/>
          </reference>
          <reference field="13" count="1" selected="0">
            <x v="1"/>
          </reference>
        </references>
      </pivotArea>
    </chartFormat>
    <chartFormat chart="6" format="18">
      <pivotArea type="data" outline="0" fieldPosition="0">
        <references count="3">
          <reference field="4294967294" count="1" selected="0">
            <x v="0"/>
          </reference>
          <reference field="6" count="1" selected="0">
            <x v="2"/>
          </reference>
          <reference field="13" count="1" selected="0">
            <x v="3"/>
          </reference>
        </references>
      </pivotArea>
    </chartFormat>
    <chartFormat chart="6" format="19" series="1">
      <pivotArea type="data" outline="0" fieldPosition="0">
        <references count="2">
          <reference field="4294967294" count="1" selected="0">
            <x v="0"/>
          </reference>
          <reference field="6" count="1" selected="0">
            <x v="3"/>
          </reference>
        </references>
      </pivotArea>
    </chartFormat>
    <chartFormat chart="6" format="20">
      <pivotArea type="data" outline="0" fieldPosition="0">
        <references count="3">
          <reference field="4294967294" count="1" selected="0">
            <x v="0"/>
          </reference>
          <reference field="6" count="1" selected="0">
            <x v="3"/>
          </reference>
          <reference field="13" count="1" selected="0">
            <x v="3"/>
          </reference>
        </references>
      </pivotArea>
    </chartFormat>
    <chartFormat chart="6" format="21" series="1">
      <pivotArea type="data" outline="0" fieldPosition="0">
        <references count="2">
          <reference field="4294967294" count="1" selected="0">
            <x v="0"/>
          </reference>
          <reference field="6" count="1" selected="0">
            <x v="4"/>
          </reference>
        </references>
      </pivotArea>
    </chartFormat>
    <chartFormat chart="6" format="22">
      <pivotArea type="data" outline="0" fieldPosition="0">
        <references count="3">
          <reference field="4294967294" count="1" selected="0">
            <x v="0"/>
          </reference>
          <reference field="6" count="1" selected="0">
            <x v="3"/>
          </reference>
          <reference field="13" count="1" selected="0">
            <x v="1"/>
          </reference>
        </references>
      </pivotArea>
    </chartFormat>
    <chartFormat chart="6" format="23">
      <pivotArea type="data" outline="0" fieldPosition="0">
        <references count="3">
          <reference field="4294967294" count="1" selected="0">
            <x v="0"/>
          </reference>
          <reference field="6" count="1" selected="0">
            <x v="4"/>
          </reference>
          <reference field="13" count="1" selected="0">
            <x v="3"/>
          </reference>
        </references>
      </pivotArea>
    </chartFormat>
  </chart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70689E9-8F0B-45B0-85B5-D9866C332B8F}" name="TablaDinámica10" cacheId="6"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chartFormat="4">
  <location ref="AX81:AY85" firstHeaderRow="1" firstDataRow="1" firstDataCol="1"/>
  <pivotFields count="65">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items count="46">
        <item x="44"/>
        <item x="43"/>
        <item x="42"/>
        <item x="41"/>
        <item x="40"/>
        <item x="39"/>
        <item x="38"/>
        <item x="37"/>
        <item x="36"/>
        <item x="35"/>
        <item x="34"/>
        <item x="33"/>
        <item x="31"/>
        <item x="32"/>
        <item x="30"/>
        <item x="29"/>
        <item x="28"/>
        <item x="27"/>
        <item x="26"/>
        <item x="25"/>
        <item x="24"/>
        <item x="23"/>
        <item x="22"/>
        <item x="21"/>
        <item x="20"/>
        <item x="19"/>
        <item x="18"/>
        <item x="17"/>
        <item x="16"/>
        <item x="15"/>
        <item x="14"/>
        <item x="13"/>
        <item x="12"/>
        <item x="11"/>
        <item x="10"/>
        <item x="9"/>
        <item x="8"/>
        <item x="45"/>
        <item x="5"/>
        <item x="6"/>
        <item x="7"/>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ESTATUS DE LA TAREA" axis="axisRow" compact="0" outline="0" showAll="0" defaultSubtotal="0">
      <items count="7">
        <item m="1" x="6"/>
        <item x="2"/>
        <item x="1"/>
        <item x="0"/>
        <item x="3"/>
        <item h="1" x="4"/>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TRICIA"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4">
        <item x="0"/>
        <item x="1"/>
        <item x="2"/>
        <item x="3"/>
      </items>
      <extLst>
        <ext xmlns:x14="http://schemas.microsoft.com/office/spreadsheetml/2009/9/main" uri="{2946ED86-A175-432a-8AC1-64E0C546D7DE}">
          <x14:pivotField fillDownLabels="1"/>
        </ext>
      </extLst>
    </pivotField>
  </pivotFields>
  <rowFields count="1">
    <field x="6"/>
  </rowFields>
  <rowItems count="4">
    <i>
      <x v="1"/>
    </i>
    <i>
      <x v="2"/>
    </i>
    <i>
      <x v="3"/>
    </i>
    <i>
      <x v="4"/>
    </i>
  </rowItems>
  <colItems count="1">
    <i/>
  </colItems>
  <dataFields count="1">
    <dataField name="TAREAS" fld="0" subtotal="count" baseField="6" baseItem="3"/>
  </dataFields>
  <formats count="18">
    <format dxfId="608">
      <pivotArea type="all" dataOnly="0" outline="0" fieldPosition="0"/>
    </format>
    <format dxfId="607">
      <pivotArea outline="0" collapsedLevelsAreSubtotals="1" fieldPosition="0"/>
    </format>
    <format dxfId="606">
      <pivotArea field="6" type="button" dataOnly="0" labelOnly="1" outline="0" axis="axisRow" fieldPosition="0"/>
    </format>
    <format dxfId="605">
      <pivotArea dataOnly="0" labelOnly="1" outline="0" fieldPosition="0">
        <references count="1">
          <reference field="6" count="0"/>
        </references>
      </pivotArea>
    </format>
    <format dxfId="604">
      <pivotArea dataOnly="0" labelOnly="1" outline="0" axis="axisValues" fieldPosition="0"/>
    </format>
    <format dxfId="603">
      <pivotArea type="all" dataOnly="0" outline="0" fieldPosition="0"/>
    </format>
    <format dxfId="602">
      <pivotArea outline="0" collapsedLevelsAreSubtotals="1" fieldPosition="0"/>
    </format>
    <format dxfId="601">
      <pivotArea field="6" type="button" dataOnly="0" labelOnly="1" outline="0" axis="axisRow" fieldPosition="0"/>
    </format>
    <format dxfId="600">
      <pivotArea dataOnly="0" labelOnly="1" outline="0" fieldPosition="0">
        <references count="1">
          <reference field="6" count="0"/>
        </references>
      </pivotArea>
    </format>
    <format dxfId="599">
      <pivotArea dataOnly="0" labelOnly="1" outline="0" axis="axisValues" fieldPosition="0"/>
    </format>
    <format dxfId="598">
      <pivotArea type="all" dataOnly="0" outline="0" fieldPosition="0"/>
    </format>
    <format dxfId="597">
      <pivotArea outline="0" collapsedLevelsAreSubtotals="1" fieldPosition="0"/>
    </format>
    <format dxfId="596">
      <pivotArea field="6" type="button" dataOnly="0" labelOnly="1" outline="0" axis="axisRow" fieldPosition="0"/>
    </format>
    <format dxfId="595">
      <pivotArea dataOnly="0" labelOnly="1" outline="0" fieldPosition="0">
        <references count="1">
          <reference field="6" count="0"/>
        </references>
      </pivotArea>
    </format>
    <format dxfId="594">
      <pivotArea dataOnly="0" labelOnly="1" outline="0" axis="axisValues" fieldPosition="0"/>
    </format>
    <format dxfId="593">
      <pivotArea outline="0" collapsedLevelsAreSubtotals="1" fieldPosition="0"/>
    </format>
    <format dxfId="592">
      <pivotArea dataOnly="0" labelOnly="1" outline="0" fieldPosition="0">
        <references count="1">
          <reference field="6" count="1">
            <x v="4"/>
          </reference>
        </references>
      </pivotArea>
    </format>
    <format dxfId="591">
      <pivotArea dataOnly="0" labelOnly="1" outline="0" fieldPosition="0">
        <references count="1">
          <reference field="6" count="1">
            <x v="6"/>
          </reference>
        </references>
      </pivotArea>
    </format>
  </formats>
  <pivotTableStyleInfo name="PivotStyleMedium8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2" connectionId="1" xr16:uid="{7A85CD03-1033-4C86-A500-7CAA0F154E09}" autoFormatId="16" applyNumberFormats="0" applyBorderFormats="0" applyFontFormats="0" applyPatternFormats="0" applyAlignmentFormats="0" applyWidthHeightFormats="0">
  <queryTableRefresh nextId="18">
    <queryTableFields count="17">
      <queryTableField id="1" name="NO. DE REGISTRO" tableColumnId="1"/>
      <queryTableField id="2" name="FECHA DE REGISTRO" tableColumnId="2"/>
      <queryTableField id="3" name="USUARIO" tableColumnId="3"/>
      <queryTableField id="4" name="EMPRESA" tableColumnId="4"/>
      <queryTableField id="5" name="TIPO DE _x000a_ACTIVIDAD" tableColumnId="5"/>
      <queryTableField id="6" name="ACTIVIDAD" tableColumnId="6"/>
      <queryTableField id="7" name="FECHA DE _x000a_LA ACTIVIDAD" tableColumnId="7"/>
      <queryTableField id="8" name="AÑO" tableColumnId="8"/>
      <queryTableField id="9" name="MES" tableColumnId="9"/>
      <queryTableField id="10" name="MES-AÑO" tableColumnId="10"/>
      <queryTableField id="11" name="NO. DE TAREA PROGRAMADA" tableColumnId="11"/>
      <queryTableField id="12" name="NO. DE _x000a_TAREA" tableColumnId="12"/>
      <queryTableField id="13" name="NOMBRE DE LA TAREA" tableColumnId="13"/>
      <queryTableField id="14" name="TIPO _x000a_DE TAREA" tableColumnId="14"/>
      <queryTableField id="15" name="CLASE DE _x000a_TAREA" tableColumnId="15"/>
      <queryTableField id="16" name="TIEMPO DE _x000a_DESARROLLO _x000a_(HORAS)" tableColumnId="16"/>
      <queryTableField id="17" name="TIEMPO ADICIONAL (HORAS)"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3" connectionId="2" xr16:uid="{C5975975-FD91-43B4-B353-275C3C780C86}" autoFormatId="16" applyNumberFormats="0" applyBorderFormats="0" applyFontFormats="0" applyPatternFormats="0" applyAlignmentFormats="0" applyWidthHeightFormats="0">
  <queryTableRefresh nextId="18">
    <queryTableFields count="17">
      <queryTableField id="1" name="NO. DE REGISTRO" tableColumnId="1"/>
      <queryTableField id="2" name="FECHA DE REGISTRO" tableColumnId="2"/>
      <queryTableField id="3" name="USUARIO" tableColumnId="3"/>
      <queryTableField id="4" name="EMPRESA" tableColumnId="4"/>
      <queryTableField id="5" name="TIPO DE _x000a_ACTIVIDAD" tableColumnId="5"/>
      <queryTableField id="6" name="ACTIVIDAD" tableColumnId="6"/>
      <queryTableField id="7" name="FECHA DE _x000a_LA ACTIVIDAD" tableColumnId="7"/>
      <queryTableField id="8" name="AÑO" tableColumnId="8"/>
      <queryTableField id="9" name="MES" tableColumnId="9"/>
      <queryTableField id="10" name="MES-AÑO" tableColumnId="10"/>
      <queryTableField id="11" name="NO. DE TAREA PROGRAMADA" tableColumnId="11"/>
      <queryTableField id="12" name="NO. DE _x000a_TAREA" tableColumnId="12"/>
      <queryTableField id="13" name="NOMBRE DE LA TAREA" tableColumnId="13"/>
      <queryTableField id="14" name="TIPO _x000a_DE TAREA" tableColumnId="14"/>
      <queryTableField id="15" name="CLASE DE _x000a_TAREA" tableColumnId="15"/>
      <queryTableField id="16" name="TIEMPO DE _x000a_DESARROLLO _x000a_(HORAS)" tableColumnId="16"/>
      <queryTableField id="17" name="TIEMPO ADICIONAL (HORAS)"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4" connectionId="3" xr16:uid="{D6EDBED6-0CFB-487A-91CD-4F528A0BB521}" autoFormatId="16" applyNumberFormats="0" applyBorderFormats="0" applyFontFormats="0" applyPatternFormats="0" applyAlignmentFormats="0" applyWidthHeightFormats="0">
  <queryTableRefresh nextId="18">
    <queryTableFields count="17">
      <queryTableField id="1" name="NO. DE REGISTRO" tableColumnId="1"/>
      <queryTableField id="2" name="FECHA DE REGISTRO" tableColumnId="2"/>
      <queryTableField id="3" name="USUARIO" tableColumnId="3"/>
      <queryTableField id="4" name="EMPRESA" tableColumnId="4"/>
      <queryTableField id="5" name="TIPO DE _x000a_ACTIVIDAD" tableColumnId="5"/>
      <queryTableField id="6" name="ACTIVIDAD" tableColumnId="6"/>
      <queryTableField id="7" name="FECHA DE _x000a_LA ACTIVIDAD" tableColumnId="7"/>
      <queryTableField id="8" name="AÑO" tableColumnId="8"/>
      <queryTableField id="9" name="MES" tableColumnId="9"/>
      <queryTableField id="10" name="MES-AÑO" tableColumnId="10"/>
      <queryTableField id="11" name="NO. DE TAREA PROGRAMADA" tableColumnId="11"/>
      <queryTableField id="12" name="NO. DE _x000a_TAREA" tableColumnId="12"/>
      <queryTableField id="13" name="NOMBRE DE LA TAREA" tableColumnId="13"/>
      <queryTableField id="14" name="TIPO _x000a_DE TAREA" tableColumnId="14"/>
      <queryTableField id="15" name="CLASE DE _x000a_TAREA" tableColumnId="15"/>
      <queryTableField id="16" name="TIEMPO DE _x000a_DESARROLLO _x000a_(HORAS)" tableColumnId="16"/>
      <queryTableField id="17" name="TIEMPO ADICIONAL (HORAS)" tableColumnId="17"/>
    </queryTableFields>
  </queryTableRefresh>
</queryTable>
</file>

<file path=xl/tables/_rels/table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27416EA-9646-4B44-B8D5-D7DCA64364AF}" name="RIESGOS" displayName="RIESGOS" ref="A5:AL239" totalsRowShown="0" headerRowDxfId="2101" dataDxfId="2099" headerRowBorderDxfId="2100" tableBorderDxfId="2098">
  <autoFilter ref="A5:AL239" xr:uid="{027416EA-9646-4B44-B8D5-D7DCA64364AF}"/>
  <tableColumns count="38">
    <tableColumn id="1" xr3:uid="{085550CD-1919-49C7-8097-D80DDD4BC75B}" name="NO. DE RIESGO" dataDxfId="2097"/>
    <tableColumn id="2" xr3:uid="{1BC46A0F-6CB2-4E43-AB7F-F0ADA0258B07}" name="FECHA DE _x000a_REGISTRO" dataDxfId="2096"/>
    <tableColumn id="3" xr3:uid="{4CF40380-8B41-4EDD-AC71-BC899B742531}" name="ULTIMA _x000a_MODIFICACIÓN" dataDxfId="2095"/>
    <tableColumn id="4" xr3:uid="{98961A68-6814-4571-ACB5-73227E81C606}" name="USUARIO" dataDxfId="2094"/>
    <tableColumn id="5" xr3:uid="{864A49B4-4424-4963-9D47-BCB9678A227F}" name="USUARIO ULTIMA MODIFICACIÓN" dataDxfId="2093"/>
    <tableColumn id="6" xr3:uid="{68651D7F-7E00-4317-BB31-F0A2C7DB253E}" name="RIESGO" dataDxfId="2092"/>
    <tableColumn id="7" xr3:uid="{7225457A-8641-408D-AA53-76CF0A0BBD8E}" name="ALCANCE" dataDxfId="2091"/>
    <tableColumn id="8" xr3:uid="{5038582F-5276-4533-9825-C8BE5979B8B5}" name="ESTATUS_x000a_ DEL RIESGO" dataDxfId="2090"/>
    <tableColumn id="34" xr3:uid="{A21AB8C1-813A-4C67-B873-384CAE9181F8}" name="PERIODICIDAD/ _x000a_TIEMPO DE OCURRENCIA" dataDxfId="2089"/>
    <tableColumn id="9" xr3:uid="{267AFD96-59A7-44C9-BC6C-834FFB3B829F}" name="TIPO_x000a_ DE RIESGO" dataDxfId="2088"/>
    <tableColumn id="10" xr3:uid="{ADBED7F0-8457-42D5-8A52-1CE40E0E8F7B}" name="SUB TIPO_x000a_ DE RIESGO" dataDxfId="2087"/>
    <tableColumn id="11" xr3:uid="{D40073B1-F54D-414D-8370-8FA4B442B20E}" name="CLASE_x000a_ DE RIESGO" dataDxfId="2086"/>
    <tableColumn id="12" xr3:uid="{B3153D4D-6E4C-4CCF-81E4-F079A3EE791F}" name="SUB CLASE_x000a_ DE RIESGO" dataDxfId="2085"/>
    <tableColumn id="37" xr3:uid="{A24A0940-DA8A-42C3-AE21-48F6CDEEB25D}" name="ALINEACIÓN DEL RIESGO" dataDxfId="2084"/>
    <tableColumn id="36" xr3:uid="{1CB14D68-CC79-40BB-9C37-E14EC29B59C3}" name="NIVEL DE DECISIÓN" dataDxfId="2083"/>
    <tableColumn id="13" xr3:uid="{E2F1A04D-C6E7-4F28-8AB3-05EA1EF2CD51}" name="IMPACTO" dataDxfId="2082"/>
    <tableColumn id="14" xr3:uid="{9DEE37C5-F732-4A0E-9126-B9F0A90A198E}" name="NIVEL DE IMPACTO_x000a_(VALOR NUMERICO)" dataDxfId="2081"/>
    <tableColumn id="15" xr3:uid="{C97FE9B5-8773-472D-AFC9-392202BEC18E}" name="PROBABILIDAD" dataDxfId="2080"/>
    <tableColumn id="16" xr3:uid="{7F5B2FE8-75C9-406F-9019-B950D18411F3}" name="NIVEL DE PROBABILIDAD _x000a_(VALOR NUMERICO)" dataDxfId="2079"/>
    <tableColumn id="17" xr3:uid="{09BCF62D-A5AB-4FBC-BC16-94C13F448737}" name="CALIFICACIÓN DE RIESGO INHERENTE" dataDxfId="2078"/>
    <tableColumn id="18" xr3:uid="{DF7AAA88-E8D5-455E-AA95-68BB1BCBBBC2}" name="PONDERACIÓN _x000a_(NUMERICA)" dataDxfId="2077"/>
    <tableColumn id="19" xr3:uid="{EBFCCD6F-BC8F-4138-BDAB-AA76C56D0395}" name="EMPRESA(S)" dataDxfId="2076"/>
    <tableColumn id="20" xr3:uid="{782FB55B-A679-4875-93F6-F7A0E24AFF92}" name="SUCURSAL(ES)/_x000a_CENTRO(S) DE TRABAJO" dataDxfId="2075"/>
    <tableColumn id="21" xr3:uid="{46D15B17-2CC6-43DD-81A8-E5F3E042932E}" name="ÁREA(S)" dataDxfId="2074"/>
    <tableColumn id="22" xr3:uid="{35456651-9943-4304-81EA-0F897E755D86}" name="DEPARTAMENTO(S)" dataDxfId="2073"/>
    <tableColumn id="35" xr3:uid="{A01E32DB-3A95-4FE4-8535-FCE470DC17E2}" name="ACTIVIDAD(ES)" dataDxfId="2072"/>
    <tableColumn id="23" xr3:uid="{8DA95815-CF1C-4B36-83A6-6DA8272E040A}" name="PROCESO(s)" dataDxfId="2071"/>
    <tableColumn id="24" xr3:uid="{CE8F3D11-2BA6-4E81-9ED8-BAA0B8C0B04B}" name="SUB PROCESOS(S)" dataDxfId="2070"/>
    <tableColumn id="25" xr3:uid="{FF3F1968-A876-41B8-ACB0-EBDE5BFF5AC7}" name="PUESTO(S)_x000a_ RELACIONADO(S)" dataDxfId="2069"/>
    <tableColumn id="26" xr3:uid="{49544658-F342-452E-A8FB-ADECA0D500D5}" name="PUESTO_x000a_ RESPONSABLE" dataDxfId="2068"/>
    <tableColumn id="27" xr3:uid="{27CBCA9D-434B-4D8B-A50D-1FBA0B93E9F7}" name="GERENTE(S)_x000a_ RESPONSABLE(S)" dataDxfId="2067"/>
    <tableColumn id="28" xr3:uid="{392744D6-DFF4-45C0-A4CA-42678C001EDD}" name="DIRECTOR(ES) _x000a_RESPONSABLE(S)" dataDxfId="2066"/>
    <tableColumn id="29" xr3:uid="{950B8BFB-F511-471D-A937-8605AB166F50}" name="METODO DE ELIMINACIÓN DEL RIESGO" dataDxfId="2065"/>
    <tableColumn id="30" xr3:uid="{F7E27098-3C82-482A-B4F4-B091DEA0B5EB}" name="FECHA DE DETECCIÓN DEL RIEZGO" dataDxfId="2064"/>
    <tableColumn id="31" xr3:uid="{A932B90B-31F7-44C0-94B8-B151F2B83DD3}" name="TIENE _x000a_CONTROLES" dataDxfId="2063"/>
    <tableColumn id="32" xr3:uid="{AEB7B0F9-B02C-425F-A8A0-E2F38FB390BA}" name="NÚMERO DE CONTROLES" dataDxfId="2062"/>
    <tableColumn id="33" xr3:uid="{51D84C10-75C9-4F59-92F7-3838A5262444}" name="OBSERVACIONES" dataDxfId="2061"/>
    <tableColumn id="38" xr3:uid="{609B4B2D-331D-44A5-9C88-B4D2C8414E81}" name="CONCATENADA" dataDxfId="2060">
      <calculatedColumnFormula>P6&amp;"-"&amp;R6</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8422B9B-1806-4FD2-B749-17F9CE15F16A}" name="RIESGOS4" displayName="RIESGOS4" ref="A5:AK160" totalsRowShown="0" headerRowDxfId="2059" dataDxfId="2057" headerRowBorderDxfId="2058" tableBorderDxfId="2056">
  <autoFilter ref="A5:AK160" xr:uid="{B8422B9B-1806-4FD2-B749-17F9CE15F16A}"/>
  <tableColumns count="37">
    <tableColumn id="1" xr3:uid="{D38BA3D4-528C-4F4C-A2B6-1E525C2F0C3C}" name="NO. DE RIESGO" dataDxfId="2055"/>
    <tableColumn id="2" xr3:uid="{87F26172-FC2F-4B51-92B6-0537823BC7F8}" name="FECHA DE _x000a_REGISTRO" dataDxfId="2054"/>
    <tableColumn id="3" xr3:uid="{D59D026D-7191-4ABB-B9B8-B846C05CA288}" name="ULTIMA _x000a_MODIFICACIÓN" dataDxfId="2053"/>
    <tableColumn id="4" xr3:uid="{404AC2A7-5896-4B8D-BB71-2B00250DCD6A}" name="USUARIO" dataDxfId="2052"/>
    <tableColumn id="5" xr3:uid="{4C609E28-9E7D-4204-8E18-939307B87A35}" name="USUARIO ULTIMA MODIFICACIÓN" dataDxfId="2051"/>
    <tableColumn id="6" xr3:uid="{3B313E4B-B372-41FF-ADC8-C6569F0232E8}" name="RIESGO" dataDxfId="2050"/>
    <tableColumn id="7" xr3:uid="{5DF0B391-A2DD-40CA-A78B-3A64D77A553C}" name="ALCANCE" dataDxfId="2049"/>
    <tableColumn id="8" xr3:uid="{2010D48B-CE80-490B-89E9-FADE64422F00}" name="ESTATUS_x000a_ DEL RIESGO" dataDxfId="2048"/>
    <tableColumn id="34" xr3:uid="{AEBBF81B-3C47-4E7A-A148-BE7993E44B2F}" name="PERIODICIDAD/ _x000a_TIEMPO DE OCURRENCIA" dataDxfId="2047"/>
    <tableColumn id="9" xr3:uid="{0FF4825F-FE10-43A3-B0BD-ACF335C01F18}" name="TIPO_x000a_ DE RIESGO" dataDxfId="2046"/>
    <tableColumn id="10" xr3:uid="{3D393458-0D48-4DBE-B142-C11F0129406C}" name="SUB TIPO_x000a_ DE RIESGO" dataDxfId="2045"/>
    <tableColumn id="11" xr3:uid="{2644A32F-8B59-40C3-AD19-D37528CF455F}" name="CLASE_x000a_ DE RIESGO" dataDxfId="2044"/>
    <tableColumn id="12" xr3:uid="{E18DE4AC-30D4-47EA-8C52-84B81343167E}" name="SUB CLASE_x000a_ DE RIESGO" dataDxfId="2043"/>
    <tableColumn id="37" xr3:uid="{8B500DBA-894B-463C-8E0A-0DC5D844CADF}" name="ALINEACIÓN DEL RIESGO" dataDxfId="2042"/>
    <tableColumn id="36" xr3:uid="{0E39F3D9-4F97-4015-AE97-0F8A5F186151}" name="NIVEL DE DECISIÓN" dataDxfId="2041"/>
    <tableColumn id="13" xr3:uid="{9F43A987-E09D-4BC1-B98B-47CDBC1922D1}" name="IMPACTO" dataDxfId="2040"/>
    <tableColumn id="14" xr3:uid="{F27DA6E5-9D07-4550-9B00-4A5786B4F0BD}" name="NIVEL DE IMPACTO_x000a_(VALOR NUMERICO)" dataDxfId="2039"/>
    <tableColumn id="15" xr3:uid="{A1A47E51-3FFB-4B7C-8E7C-EA408D668820}" name="PROBABILIDAD" dataDxfId="2038"/>
    <tableColumn id="16" xr3:uid="{ADC4557C-2539-470F-8E2F-D51B349FBEA3}" name="NIVEL DE PROBABILIDAD _x000a_(VALOR NUMERICO)" dataDxfId="2037"/>
    <tableColumn id="17" xr3:uid="{72CEAED2-4C52-43CA-86AD-BF2932962658}" name="CALIFICACIÓN DE RIESGO INHERENTE" dataDxfId="2036"/>
    <tableColumn id="18" xr3:uid="{54EC7A1D-6661-47BB-961B-E801B7729D3A}" name="PONDERACIÓN _x000a_(NUMERICA)" dataDxfId="2035"/>
    <tableColumn id="19" xr3:uid="{6ABACD36-E1DB-4C31-B6EF-F2210C5B69C0}" name="EMPRESA(S)" dataDxfId="2034"/>
    <tableColumn id="20" xr3:uid="{45258E08-279A-4763-991D-0104DD05022D}" name="SUCURSAL(ES)/_x000a_CENTRO(S) DE TRABAJO" dataDxfId="2033"/>
    <tableColumn id="21" xr3:uid="{D412EDBA-3C7C-4880-A2CA-2099254C083E}" name="ÁREA(S)" dataDxfId="2032"/>
    <tableColumn id="22" xr3:uid="{E64051FF-169C-4E75-B02F-A5090935776A}" name="DEPARTAMENTO(S)" dataDxfId="2031"/>
    <tableColumn id="35" xr3:uid="{74B4D0D8-6730-4C93-936E-87770715958F}" name="ACTIVIDAD(ES)" dataDxfId="2030"/>
    <tableColumn id="23" xr3:uid="{71F50A93-0506-4C46-A767-CB88C43B627D}" name="PROCESO(s)" dataDxfId="2029"/>
    <tableColumn id="24" xr3:uid="{2B63F221-433E-4180-A2D1-DB77767112D4}" name="SUB PROCESOS(S)" dataDxfId="2028"/>
    <tableColumn id="25" xr3:uid="{6041537C-C7DE-47BF-B42A-43E1C7E25269}" name="PUESTO(S)_x000a_ RELACIONADO(S)" dataDxfId="2027"/>
    <tableColumn id="26" xr3:uid="{985F9E9B-01E5-490F-9D05-5F387AF56040}" name="PUESTO_x000a_ RESPONSABLE" dataDxfId="2026"/>
    <tableColumn id="27" xr3:uid="{8B529A81-5F83-4763-B3A0-63F68A5E71ED}" name="GERENTE(S)_x000a_ RESPONSABLE(S)" dataDxfId="2025"/>
    <tableColumn id="28" xr3:uid="{14E73EFE-F4F2-4AB5-A288-C14B8B55E4E1}" name="DIRECTOR(ES) _x000a_RESPONSABLE(S)" dataDxfId="2024"/>
    <tableColumn id="29" xr3:uid="{2BAE0C01-26A4-412A-B1EB-96060CBD47B3}" name="METODO DE ELIMINACIÓN DEL RIESGO" dataDxfId="2023"/>
    <tableColumn id="30" xr3:uid="{1EFBD123-3F9B-4414-84D6-E42EBC848A25}" name="FECHA DE DETECCIÓN DEL RIEZGO" dataDxfId="2022"/>
    <tableColumn id="31" xr3:uid="{F593BB42-C2AB-4931-9405-FC89F80A7C92}" name="TIENE _x000a_CONTROLES" dataDxfId="2021"/>
    <tableColumn id="32" xr3:uid="{56722080-2E46-45A7-884C-15B0C5322B29}" name="NÚMERO DE CONTROLES" dataDxfId="2020"/>
    <tableColumn id="33" xr3:uid="{6828D2E4-2AA1-4C67-81DD-CA6865DF57D6}" name="OBSERVACIONES" dataDxfId="2019"/>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9F2411AD-5CF7-4BDF-A6F2-EF15298302CE}" name="CONTROLES" displayName="CONTROLES" ref="A5:BA6" insertRow="1" totalsRowShown="0" headerRowDxfId="1233" dataDxfId="1232">
  <autoFilter ref="A5:BA6" xr:uid="{9F2411AD-5CF7-4BDF-A6F2-EF15298302CE}"/>
  <tableColumns count="53">
    <tableColumn id="1" xr3:uid="{3F5531B5-7FDC-4DDE-9DC5-2944D5F72DA0}" name="NO. DE_x000a_ CONTROL" dataDxfId="1231"/>
    <tableColumn id="2" xr3:uid="{6BCDCFB8-F9AB-438F-8E7F-1732B7F3C80C}" name="FECHA DE _x000a_REGISTRO" dataDxfId="1230"/>
    <tableColumn id="3" xr3:uid="{2A6F64F1-DA32-4354-AC14-DF6FEAEE30AB}" name="ULTIMA _x000a_MODIFICACIÓN" dataDxfId="1229"/>
    <tableColumn id="4" xr3:uid="{67C6A778-9E40-45A3-94C8-5436D7DE3254}" name="USUARIO" dataDxfId="1228"/>
    <tableColumn id="5" xr3:uid="{9DA5D1D4-6D56-4F75-8B39-541844B010AA}" name="USUARIO ULTIMA MODIFICACIÓN" dataDxfId="1227"/>
    <tableColumn id="6" xr3:uid="{CFB0FCF0-3843-4A83-9D28-CA24FF6FE588}" name="NO. DE_x000a_ RIESGO" dataDxfId="1226"/>
    <tableColumn id="7" xr3:uid="{40B55DC9-5754-4408-BCB0-ADBAB06B59AA}" name="RIESGO" dataDxfId="1225"/>
    <tableColumn id="8" xr3:uid="{9112CA03-847D-426F-A4A8-1F7D6BDB9439}" name="ALCANCE DEL RIESGO" dataDxfId="1224"/>
    <tableColumn id="9" xr3:uid="{0D10C20D-D15C-4074-B59E-67D6E6B629EA}" name="ESTATUS_x000a_ DEL RIESGO" dataDxfId="1223"/>
    <tableColumn id="50" xr3:uid="{D954C8EC-FC71-44A5-8FE8-ECA6A1E31B10}" name="PERIODICIDAD/ _x000a_TIEMPO DE OCURRENCIA" dataDxfId="1222"/>
    <tableColumn id="10" xr3:uid="{8F3140E6-9723-4EB4-AD03-CAEB5C99DA1F}" name="TIPO_x000a_ DE RIESGO" dataDxfId="1221"/>
    <tableColumn id="11" xr3:uid="{30CD1F96-44C8-45B5-83B4-0798FAB57DA4}" name="SUB TIPO_x000a_ DE RIESGO" dataDxfId="1220"/>
    <tableColumn id="12" xr3:uid="{F6B51D9C-E746-4FED-82DE-39B9CDA95937}" name="CLASE_x000a_ DE RIESGO" dataDxfId="1219"/>
    <tableColumn id="13" xr3:uid="{984DABC3-F734-4FAB-B393-BAA6DBB1FD46}" name="SUB CLASE_x000a_ DE RIESGO" dataDxfId="1218"/>
    <tableColumn id="53" xr3:uid="{5E78FB80-79A8-4872-8995-B86DC3C0B3BD}" name="ALINEACIÓN DEL RIESGO" dataDxfId="1217"/>
    <tableColumn id="52" xr3:uid="{26D66CEC-8165-4264-BFC1-E3E7AF0435E8}" name="NIVEL DE DECISIÓN" dataDxfId="1216"/>
    <tableColumn id="14" xr3:uid="{DD2CBF09-0E94-40C5-8BAB-CB2FDDFFD481}" name="IMPACTO" dataDxfId="1215"/>
    <tableColumn id="15" xr3:uid="{69086281-6CD0-4054-83C0-36A5D514D242}" name="NIVEL DE IMPACTO_x000a_(VALOR NUMERICO)" dataDxfId="1214"/>
    <tableColumn id="16" xr3:uid="{187CE393-C053-4AB9-B216-5D55E2642B7A}" name="PROBABILIDAD" dataDxfId="1213"/>
    <tableColumn id="17" xr3:uid="{04DE36CE-4A63-4BBF-99B6-9D45C85AF454}" name="NIVEL DE PROBABILIDAD _x000a_(VALOR NUMERICO)" dataDxfId="1212"/>
    <tableColumn id="18" xr3:uid="{5D4F24D5-6A63-4970-B5EF-62262B320495}" name="CALIFICACIÓN DE RIESGO INHERENTE" dataDxfId="1211"/>
    <tableColumn id="19" xr3:uid="{F50B75AA-CC50-4895-9E4F-CDCCE925804B}" name="PONDERACIÓN _x000a_(NUMERICA)" dataDxfId="1210"/>
    <tableColumn id="20" xr3:uid="{186DA0DB-4D8F-4A18-A9D6-C0BF12AE4DCF}" name="EMPRESA(S)" dataDxfId="1209"/>
    <tableColumn id="21" xr3:uid="{7F86D7AF-D43E-41E1-ABE5-679AD6B463F2}" name="ÁREA(S)" dataDxfId="1208"/>
    <tableColumn id="22" xr3:uid="{4A5CD2DC-FEDA-445A-A6F1-9DD481255A58}" name="DEPARTAMENTO(S)" dataDxfId="1207"/>
    <tableColumn id="51" xr3:uid="{EAFCDC00-A24A-4705-8D74-EFEE891331BA}" name="ACTIVIDAD(ES)" dataDxfId="1206"/>
    <tableColumn id="23" xr3:uid="{D58C001A-5938-439D-868E-F1E3AB6E3C67}" name="PROCESO(s)" dataDxfId="1205"/>
    <tableColumn id="24" xr3:uid="{91EA941F-7605-4F63-A1B6-68DDBD63ED58}" name="SUB PROCESOS(S)" dataDxfId="1204"/>
    <tableColumn id="25" xr3:uid="{202FD61E-7B95-4EA3-A1A6-2037CDFA3FAF}" name="PUESTO(S)_x000a_ RELACIONADO(S)" dataDxfId="1203"/>
    <tableColumn id="26" xr3:uid="{DA65BF31-D018-4B0A-A1DF-4FA9995275DD}" name="PUESTO_x000a_ RESPONSABLE" dataDxfId="1202"/>
    <tableColumn id="27" xr3:uid="{0B8A53B7-10CB-48F5-95FE-D8B9B0906058}" name="GERENTE(S)_x000a_ RESPONSABLE(S)" dataDxfId="1201"/>
    <tableColumn id="28" xr3:uid="{D7591F73-FD7D-4E64-82C2-B376793DAA38}" name="DIRECTOR(ES) _x000a_RESPONSABLE(S)" dataDxfId="1200"/>
    <tableColumn id="29" xr3:uid="{F1C05D97-B73C-4260-86A2-624A61062E84}" name="FECA DE DETECCIÓN" dataDxfId="1199"/>
    <tableColumn id="30" xr3:uid="{D054AAC3-C688-438B-B020-4E015DF44046}" name="CONTROL" dataDxfId="1198"/>
    <tableColumn id="31" xr3:uid="{B7278977-CF6C-45FE-ADCB-8A5E4D4918DD}" name="DESCRIPCIÓN DEL CONTROL" dataDxfId="1197"/>
    <tableColumn id="40" xr3:uid="{009042BB-5F4B-4890-8F85-1EDF85AD868A}" name="ALCANCE DEL CONTROL" dataDxfId="1196"/>
    <tableColumn id="32" xr3:uid="{3B7E487A-2970-4B89-ABAF-BAF72DD09687}" name="TIPO DE _x000a_CONTROL" dataDxfId="1195"/>
    <tableColumn id="33" xr3:uid="{CD78B9CD-F9ED-4A1F-AACC-4148AC4180A4}" name="CLAE DE CONTROL" dataDxfId="1194"/>
    <tableColumn id="34" xr3:uid="{4D27766D-5178-4D68-8DB7-2E24E9E6B268}" name="ESTATUS DE COBERTURA" dataDxfId="1193"/>
    <tableColumn id="35" xr3:uid="{E32ACB63-9F56-40B0-9E53-E48A58EDA417}" name="% DE COBERTURA DEL RIESGO" dataDxfId="1192"/>
    <tableColumn id="36" xr3:uid="{98871833-41F9-4B7C-9CF8-C287C64CE947}" name="ESTATUS DE EFECTIVIDAD" dataDxfId="1191"/>
    <tableColumn id="37" xr3:uid="{F9AAA7DC-1CE8-4CD7-9D9C-6AF7DF144DE2}" name="% DE EFECTIVIDAD" dataDxfId="1190"/>
    <tableColumn id="38" xr3:uid="{B666ABBD-6F37-4F1E-84DC-63FBA7445DE4}" name="ESTATUSD DE APLICACIÓN" dataDxfId="1189"/>
    <tableColumn id="39" xr3:uid="{E523F983-414D-460C-9DAB-8A9695D1CAA1}" name="% DE APLICACIÓN" dataDxfId="1188"/>
    <tableColumn id="41" xr3:uid="{109A5462-6319-4D88-A1C2-1183C9313C01}" name="FECHA DE CREACIÓN DEL CONTROL" dataDxfId="1187"/>
    <tableColumn id="48" xr3:uid="{39990249-45D2-4718-88FF-D444B1EE032B}" name="ESTATUS DE IMPLEMENTACIÓN" dataDxfId="1186"/>
    <tableColumn id="42" xr3:uid="{463C2C9C-C76B-4041-8FE0-7AB26627F9A2}" name="FECHA DE IMPLEMENTACIÓN" dataDxfId="1185"/>
    <tableColumn id="47" xr3:uid="{EEDD718A-1FEC-492C-A142-479033ED329E}" name="FECHA DE REIMPLEMENTCIÓN" dataDxfId="1184"/>
    <tableColumn id="43" xr3:uid="{D1AE653A-778F-46B1-8D55-16404AEEAF3F}" name="ESTATUS DEL CONTROL" dataDxfId="1183"/>
    <tableColumn id="44" xr3:uid="{220DCA2A-EF1B-4BFC-A134-DDA932081730}" name="MOTIVO DE _x000a_CANCELACIÓN/ SUSPENCIÓN" dataDxfId="1182"/>
    <tableColumn id="45" xr3:uid="{3D551DBF-DE57-4801-897A-6E4571183FCD}" name="FECHA DE SUSPENCIÓN" dataDxfId="1181"/>
    <tableColumn id="46" xr3:uid="{A5F01764-A0CA-4596-9901-2827302E7E80}" name="FECHA DE CONCELACIÓN" dataDxfId="1180"/>
    <tableColumn id="49" xr3:uid="{01DA7FA2-9CAA-408A-9F57-8E1061C9CB32}" name="OBSERVACIONES" dataDxfId="1179"/>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D2DE1D30-EA0F-4734-84DA-1EB3C70B6C37}" name="CONTROLES67" displayName="CONTROLES67" ref="A5:BA6" insertRow="1" totalsRowShown="0" headerRowDxfId="1178" dataDxfId="1177">
  <autoFilter ref="A5:BA6" xr:uid="{D2DE1D30-EA0F-4734-84DA-1EB3C70B6C37}"/>
  <tableColumns count="53">
    <tableColumn id="1" xr3:uid="{6BC0827D-7981-4CDF-9A2B-DA5CDD89A532}" name="NO. DE_x000a_ CONTROL" dataDxfId="1176"/>
    <tableColumn id="2" xr3:uid="{2B6B9540-C29B-4C55-849B-8CB58BF0C9DE}" name="FECHA DE _x000a_REGISTRO" dataDxfId="1175"/>
    <tableColumn id="3" xr3:uid="{83CA9DDC-FB0D-4BEB-A57A-5F560A279E29}" name="ULTIMA _x000a_MODIFICACIÓN" dataDxfId="1174"/>
    <tableColumn id="4" xr3:uid="{282861BA-F77F-416B-8CA7-14575FCF979D}" name="USUARIO" dataDxfId="1173"/>
    <tableColumn id="5" xr3:uid="{641F97F7-B53F-44C1-97CC-173708BF8032}" name="USUARIO ULTIMA MODIFICACIÓN" dataDxfId="1172"/>
    <tableColumn id="6" xr3:uid="{E8C7BDCD-2C6A-42B4-A74E-1D93B3A96E94}" name="NO. DE_x000a_ RIESGO" dataDxfId="1171"/>
    <tableColumn id="7" xr3:uid="{530D41A5-18CD-44E9-90A2-AD49E14A41B7}" name="RIESGO" dataDxfId="1170"/>
    <tableColumn id="8" xr3:uid="{847BEADE-280E-4E30-8229-A525DD257BCC}" name="ALCANCE DEL RIESGO" dataDxfId="1169"/>
    <tableColumn id="9" xr3:uid="{AD24CC50-EF4C-4E1C-B99F-D81CD7819B06}" name="ESTATUS_x000a_ DEL RIESGO" dataDxfId="1168"/>
    <tableColumn id="50" xr3:uid="{B6543988-4993-4AA3-BF0A-69C78D0D2224}" name="PERIODICIDAD/ _x000a_TIEMPO DE OCURRENCIA" dataDxfId="1167"/>
    <tableColumn id="10" xr3:uid="{64F566FE-88D1-46A5-91DC-305DABA40BD5}" name="TIPO_x000a_ DE RIESGO" dataDxfId="1166"/>
    <tableColumn id="11" xr3:uid="{13A206A0-E086-4ECF-BF90-509BF200DFA8}" name="SUB TIPO_x000a_ DE RIESGO" dataDxfId="1165"/>
    <tableColumn id="12" xr3:uid="{9F768304-1DE7-420B-95D2-64C66A97620A}" name="CLASE_x000a_ DE RIESGO" dataDxfId="1164"/>
    <tableColumn id="13" xr3:uid="{1C2A6860-ED94-480F-8C87-5D3D1740C6D3}" name="SUB CLASE_x000a_ DE RIESGO" dataDxfId="1163"/>
    <tableColumn id="53" xr3:uid="{6EAD5F11-5ADE-4704-BF8C-191B674DA674}" name="ALINEACIÓN DEL RIESGO" dataDxfId="1162"/>
    <tableColumn id="52" xr3:uid="{2EB9AD75-9A36-435F-A1D9-477076A322CB}" name="NIVEL DE DECISIÓN" dataDxfId="1161"/>
    <tableColumn id="14" xr3:uid="{58D34B90-FCAE-4CD7-87E8-B9E8ABA678FC}" name="IMPACTO" dataDxfId="1160"/>
    <tableColumn id="15" xr3:uid="{194E8559-8D73-42BD-BD88-5C1C67525300}" name="NIVEL DE IMPACTO_x000a_(VALOR NUMERICO)" dataDxfId="1159"/>
    <tableColumn id="16" xr3:uid="{2160C58D-B4D1-42BC-9448-8392DEE66793}" name="PROBABILIDAD" dataDxfId="1158"/>
    <tableColumn id="17" xr3:uid="{AC7F1D26-A3E7-403E-8FC9-71654BA5E1E9}" name="NIVEL DE PROBABILIDAD _x000a_(VALOR NUMERICO)" dataDxfId="1157"/>
    <tableColumn id="18" xr3:uid="{E557DE80-8488-477D-8D50-D3161B17298F}" name="CALIFICACIÓN DE RIESGO INHERENTE" dataDxfId="1156"/>
    <tableColumn id="19" xr3:uid="{56127CDE-EBB5-44FC-A7E6-41B5C0ADB8B0}" name="PONDERACIÓN _x000a_(NUMERICA)" dataDxfId="1155"/>
    <tableColumn id="20" xr3:uid="{AA6DDC33-75CC-4499-A132-65C3DB2DBBA2}" name="EMPRESA(S)" dataDxfId="1154"/>
    <tableColumn id="21" xr3:uid="{013F9685-E432-4F2E-9D65-011E90F9F7D0}" name="ÁREA(S)" dataDxfId="1153"/>
    <tableColumn id="22" xr3:uid="{A22AF756-6E0A-42C9-A8BD-F7915A3C4C15}" name="DEPARTAMENTO(S)" dataDxfId="1152"/>
    <tableColumn id="51" xr3:uid="{9BE305E1-54A0-4708-9A81-D06EEFBB3A5E}" name="ACTIVIDAD(ES)" dataDxfId="1151"/>
    <tableColumn id="23" xr3:uid="{F0D1A955-DB24-463C-9638-DC0D6D6C7F3C}" name="PROCESO(s)" dataDxfId="1150"/>
    <tableColumn id="24" xr3:uid="{3BFC492D-2837-454F-B0B9-74CDCBD45D93}" name="SUB PROCESOS(S)" dataDxfId="1149"/>
    <tableColumn id="25" xr3:uid="{55A6C042-F55D-4F8A-93CA-D8ED56BA5936}" name="PUESTO(S)_x000a_ RELACIONADO(S)" dataDxfId="1148"/>
    <tableColumn id="26" xr3:uid="{7C4B6B21-259D-4D19-8AD2-BAB0548D55C3}" name="PUESTO_x000a_ RESPONSABLE" dataDxfId="1147"/>
    <tableColumn id="27" xr3:uid="{4DB26335-B3B5-4101-9785-52D76932188B}" name="GERENTE(S)_x000a_ RESPONSABLE(S)" dataDxfId="1146"/>
    <tableColumn id="28" xr3:uid="{E662B42C-7395-4D9B-BDFF-2EF1745F9D5C}" name="DIRECTOR(ES) _x000a_RESPONSABLE(S)" dataDxfId="1145"/>
    <tableColumn id="29" xr3:uid="{4C45D592-CF1A-4106-92FA-DF197666736D}" name="FECA DE DETECCIÓN" dataDxfId="1144"/>
    <tableColumn id="30" xr3:uid="{267173A9-F54A-4EEF-AC5C-0046A65A88A4}" name="CONTROL" dataDxfId="1143"/>
    <tableColumn id="31" xr3:uid="{AC9E666D-D141-4D5F-894A-61A546C7C4BD}" name="DESCRIPCIÓN DEL CONTROL" dataDxfId="1142"/>
    <tableColumn id="40" xr3:uid="{EAD66493-A41D-477B-BB9A-AE84596832F5}" name="ALCANCE DEL CONTROL" dataDxfId="1141"/>
    <tableColumn id="32" xr3:uid="{9D5A858B-776C-4DBD-AFE3-DC03E3939226}" name="TIPO DE _x000a_CONTROL" dataDxfId="1140"/>
    <tableColumn id="33" xr3:uid="{81AA011B-B2F2-4938-B150-6C5658948CC9}" name="CLAE DE CONTROL" dataDxfId="1139"/>
    <tableColumn id="34" xr3:uid="{CF9EC452-7619-4F1A-84E6-A9E193D9634F}" name="ESTATUS DE COBERTURA" dataDxfId="1138"/>
    <tableColumn id="35" xr3:uid="{79D8DD12-9B58-4506-8AB9-CD42669D7A6F}" name="% DE COBERTURA DEL RIESGO" dataDxfId="1137"/>
    <tableColumn id="36" xr3:uid="{F4C7656C-F6EA-4322-9CF6-427F7A7B4307}" name="ESTATUS DE EFECTIVIDAD" dataDxfId="1136"/>
    <tableColumn id="37" xr3:uid="{99FA4B63-8AF9-4469-801F-61E20004D19B}" name="% DE EFECTIVIDAD" dataDxfId="1135"/>
    <tableColumn id="38" xr3:uid="{98FA5077-6D02-4DE1-86EA-0AD6D26FB0D2}" name="ESTATUSD DE APLICACIÓN" dataDxfId="1134"/>
    <tableColumn id="39" xr3:uid="{DA587C08-8575-408C-AB5F-D652B41150D2}" name="% DE APLICACIÓN" dataDxfId="1133"/>
    <tableColumn id="41" xr3:uid="{787137F7-8E82-4960-B3BB-AC945842B070}" name="FECHA DE CREACIÓN DEL CONTROL" dataDxfId="1132"/>
    <tableColumn id="48" xr3:uid="{DC4F27B4-CCE1-4CBA-AD77-AC2592D219E5}" name="ESTATUS DE IMPLEMENTACIÓN" dataDxfId="1131"/>
    <tableColumn id="42" xr3:uid="{670DF9C6-8BFC-4140-A11A-4A495EEA6BEF}" name="FECHA DE IMPLEMENTACIÓN" dataDxfId="1130"/>
    <tableColumn id="47" xr3:uid="{0DCB825F-216C-47B7-A8C4-12B0C8D36A1C}" name="FECHA DE REIMPLEMENTCIÓN" dataDxfId="1129"/>
    <tableColumn id="43" xr3:uid="{BE601F67-7556-42FC-8F81-B0E6072E5F38}" name="ESTATUS DEL CONTROL" dataDxfId="1128"/>
    <tableColumn id="44" xr3:uid="{04015E6F-7CAC-4BD9-8229-833ABEFA0BA7}" name="MOTIVO DE _x000a_CANCELACIÓN/ SUSPENCIÓN" dataDxfId="1127"/>
    <tableColumn id="45" xr3:uid="{F22C7795-D918-4C07-9C3A-C58DAECB6AAD}" name="FECHA DE SUSPENCIÓN" dataDxfId="1126"/>
    <tableColumn id="46" xr3:uid="{5079D3D5-ADEA-464A-BC50-DE75110F847E}" name="FECHA DE CONCELACIÓN" dataDxfId="1125"/>
    <tableColumn id="49" xr3:uid="{7495AA96-CDED-4DD2-BE1C-3A80A3C67154}" name="OBSERVACIONES" dataDxfId="1124"/>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EBC0FC-0035-49D8-9078-AB79604AAC44}" name="AUDITORIA" displayName="AUDITORIA" ref="A5:Z138" totalsRowShown="0" headerRowDxfId="1122" dataDxfId="1121">
  <autoFilter ref="A5:Z138" xr:uid="{2BEBC0FC-0035-49D8-9078-AB79604AAC44}"/>
  <tableColumns count="26">
    <tableColumn id="1" xr3:uid="{8BD05213-CB9A-48C7-BBAE-3FEE1E4CA643}" name="NO. DE TAREA" dataDxfId="1120"/>
    <tableColumn id="2" xr3:uid="{2CF9C91E-A5CD-42DA-B2DD-ECD8701D4DB2}" name="FECHA DE REGISTRO" dataDxfId="1119"/>
    <tableColumn id="3" xr3:uid="{8CF65E21-D81D-41D5-8432-31FFF4E02F27}" name="ULTIMA MODIFICACIÓN" dataDxfId="1118"/>
    <tableColumn id="4" xr3:uid="{48CB0289-DA6D-45A5-8A6D-9F44E3F553B3}" name="USUARIO QUE REGISTRÓ" dataDxfId="1117"/>
    <tableColumn id="5" xr3:uid="{BF516D52-BD1A-47D0-8EA2-7D7B971A01C0}" name="USUARIO ULTIMA MODIFICACIÓN" dataDxfId="1116"/>
    <tableColumn id="6" xr3:uid="{561FC324-9ABD-4915-A240-95DE089FB762}" name="TAREA" dataDxfId="1115"/>
    <tableColumn id="7" xr3:uid="{DE01B885-6196-4582-9FE6-175FB2E4DF0D}" name="ESTATUS" dataDxfId="1114"/>
    <tableColumn id="23" xr3:uid="{23304D4C-57A9-4833-84C9-4D2FF6A38564}" name="TIPO DE_x000a_ TAREA" dataDxfId="1113"/>
    <tableColumn id="22" xr3:uid="{E0264747-859E-4E6E-8EF4-C8A8E9DAF300}" name="CLASE DE_x000a_TAREA" dataDxfId="1112"/>
    <tableColumn id="20" xr3:uid="{0A1B41E0-569E-40C6-BF61-0764A4FDDED2}" name="POSIBLES _x000a_RIESGOS" dataDxfId="1111"/>
    <tableColumn id="8" xr3:uid="{5C8F9C3D-6818-4195-BD47-C028DBD5A144}" name="NIVEL DE PROBABILIDAD" dataDxfId="1110"/>
    <tableColumn id="9" xr3:uid="{5250F2AE-44FE-49AE-ADDA-397678CC6717}" name="NIVEL IMPACTO" dataDxfId="1109"/>
    <tableColumn id="10" xr3:uid="{762E6BCC-3B68-4C53-BD10-84CA315F27CD}" name="PONDERACIÓN" dataDxfId="1108"/>
    <tableColumn id="11" xr3:uid="{65667F5B-19A4-40CB-8B02-9C252053C52E}" name="PERIODICIDAD" dataDxfId="1107"/>
    <tableColumn id="19" xr3:uid="{4E97F1DA-CC66-46EC-BB44-EB40F198A67F}" name="LUGAR _x000a_DE EJECUCIÓN" dataDxfId="1106"/>
    <tableColumn id="13" xr3:uid="{A2DB289F-0A2D-4E2C-B19C-375299A60F87}" name="PERIODO-AJERCICIO" dataDxfId="1105"/>
    <tableColumn id="14" xr3:uid="{91584E00-3EA4-4505-9940-041258994EAD}" name="ALCANCE" dataDxfId="1104"/>
    <tableColumn id="12" xr3:uid="{E2753ADB-A942-4EF4-BD6A-0DA30796D450}" name="EMPRESA(S) _x000a_GESTIONADA(S)" dataDxfId="1103"/>
    <tableColumn id="21" xr3:uid="{0D590132-354A-4C32-9F5A-463B5D133222}" name="SUCURSAL(ES) _x000a_CENTRO(S) DE TRABAJO" dataDxfId="1102"/>
    <tableColumn id="15" xr3:uid="{5499EDCD-48B3-46FE-9B42-B2823B8487DD}" name="ÁREA(S)_x000a_GESTIONADA(S)" dataDxfId="1101"/>
    <tableColumn id="16" xr3:uid="{1F68C84C-ED0A-455A-B0FE-5257FAAFA116}" name="DEPARTAMENTO(S) _x000a_GESTIONADO)S)" dataDxfId="1100"/>
    <tableColumn id="17" xr3:uid="{38090C99-2FA8-4823-B72E-A4E92A8E166D}" name="PUESTO(S) _x000a_GESTIONADO(S)" dataDxfId="1099"/>
    <tableColumn id="18" xr3:uid="{AF13C06B-9DC9-4E0B-8DBD-16BD861DC7A8}" name="PROCESO(S) _x000a_GESTIONADO(S)" dataDxfId="1098"/>
    <tableColumn id="24" xr3:uid="{EC689F34-0678-4D5B-BB81-7D3262525266}" name="PROGRAMACIONES" dataDxfId="1097">
      <calculatedColumnFormula>COUNTIF('Seguimiento a tareas'!K:K,'Catalogo de tareas'!A6)</calculatedColumnFormula>
    </tableColumn>
    <tableColumn id="25" xr3:uid="{E1C2B471-4C7D-443D-9369-A49715E910EB}" name="ULTIMA PROGRAMACION" dataDxfId="1096">
      <calculatedColumnFormula>IFERROR(IF(VLOOKUP(A6,'Seguimiento a tareas'!K:AP,32,0)=0,"",VLOOKUP(A6,'Seguimiento a tareas'!K:AP,32,0)),"")</calculatedColumnFormula>
    </tableColumn>
    <tableColumn id="26" xr3:uid="{4FB5775B-CF9C-4936-8F3D-22B2FA3C20E5}" name="NO. DE TAREA PROGRAMADA" dataDxfId="1095">
      <calculatedColumnFormula>_xlfn.XLOOKUP(A6,'Seguimiento a tareas'!K:K,'Seguimiento a tareas'!A:A,"",0,1)</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0FEFCE3-2599-44E3-B71D-D36BC8CBF3D6}" name="AUDITORIA20" displayName="AUDITORIA20" ref="A5:W187" totalsRowShown="0" headerRowDxfId="1094" dataDxfId="1093">
  <autoFilter ref="A5:W187" xr:uid="{2BEBC0FC-0035-49D8-9078-AB79604AAC44}"/>
  <tableColumns count="23">
    <tableColumn id="1" xr3:uid="{837340AA-E343-4A16-9EAF-4EB7E63C8EA5}" name="NO. DE TAREA" dataDxfId="1092"/>
    <tableColumn id="2" xr3:uid="{D29A9432-35BC-4C19-82EC-F00075AE95B1}" name="FECHA DE REGISTRO" dataDxfId="1091"/>
    <tableColumn id="3" xr3:uid="{86BC21E8-10B6-4CAD-8634-231780553590}" name="ULTIMA MODIFICACIÓN" dataDxfId="1090"/>
    <tableColumn id="4" xr3:uid="{6150D4BB-A973-432A-8507-B24200E0F855}" name="USUARIO QUE REGISTRÓ" dataDxfId="1089"/>
    <tableColumn id="5" xr3:uid="{EA88E3F3-C199-4013-8BB3-9E155350A6FF}" name="USUARIO ULTIMA MODIFICACIÓN" dataDxfId="1088"/>
    <tableColumn id="6" xr3:uid="{A778E094-2527-457C-ADF8-74C29F54AE51}" name="TAREA" dataDxfId="1087"/>
    <tableColumn id="7" xr3:uid="{CB8417DC-612C-404E-9711-C70DDEA6E882}" name="ESTATUS" dataDxfId="1086"/>
    <tableColumn id="23" xr3:uid="{B3C8EACC-24C6-4B6A-A413-78DE83F9697D}" name="TIPO DE_x000a_ TAREA" dataDxfId="1085"/>
    <tableColumn id="22" xr3:uid="{849FE2DF-B331-47ED-8B8C-A4F921399960}" name="CLASE DE_x000a_TAREA" dataDxfId="1084"/>
    <tableColumn id="20" xr3:uid="{F128B1A0-E169-4D88-B857-5D91C5E1EEA8}" name="POSIBLES _x000a_RIESGOS" dataDxfId="1083"/>
    <tableColumn id="8" xr3:uid="{D615BDEE-BEFE-4EAC-AF4B-EF99DD37F536}" name="NIVEL DE PROBABILIDAD" dataDxfId="1082"/>
    <tableColumn id="9" xr3:uid="{0E396541-C0BC-49F0-B353-F0CD8B46BD2B}" name="NIVEL IMPACTO" dataDxfId="1081"/>
    <tableColumn id="10" xr3:uid="{8F00D3E5-6D95-4AC9-8B3E-4DFD5696FF7D}" name="PONDERACIÓN" dataDxfId="1080"/>
    <tableColumn id="11" xr3:uid="{9EB49C3A-B41C-4F6B-9F7F-96CA3DA1CC94}" name="PERIODICIDAD" dataDxfId="1079"/>
    <tableColumn id="19" xr3:uid="{10C0B22D-4450-4175-AB55-1986A06A9F15}" name="LUGAR _x000a_DE EJECUCIÓN" dataDxfId="1078"/>
    <tableColumn id="13" xr3:uid="{8CD3ADFB-08AC-4465-BC11-E7DA1D5EE5F4}" name="PERIODO-AJERCICIO" dataDxfId="1077"/>
    <tableColumn id="14" xr3:uid="{F9C9286D-4EB4-43B4-8D86-67393D7CE121}" name="ALCANCE" dataDxfId="1076"/>
    <tableColumn id="12" xr3:uid="{F7E37F37-59C1-430C-8110-68981B7B437C}" name="EMPRESA(S) _x000a_GESTIONADA(S)" dataDxfId="1075"/>
    <tableColumn id="21" xr3:uid="{A54ADA80-68E1-4430-BC37-271A826E8FDE}" name="SUCURSAL(ES) _x000a_CENTRO(S) DE TRABAJO" dataDxfId="1074"/>
    <tableColumn id="15" xr3:uid="{2F9AC105-34CE-4426-8A88-A0339050213F}" name="ÁREA(S)_x000a_GESTIONADA(S)" dataDxfId="1073"/>
    <tableColumn id="16" xr3:uid="{2728555A-C4E0-45F7-B264-AD3D30D93411}" name="DEPARTAMENTO(S) _x000a_GESTIONADO)S)" dataDxfId="1072"/>
    <tableColumn id="17" xr3:uid="{3669EC85-B3D0-412C-A65F-48BED3B64C54}" name="PUESTO(S) _x000a_GESTIONADO(S)" dataDxfId="1071"/>
    <tableColumn id="18" xr3:uid="{90F21CF5-FEB3-4430-B51D-C257DB72F419}" name="PROCESO(S) _x000a_GESTIONADO(S)" dataDxfId="1070"/>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372F2E-C307-4907-A622-12FD3568142E}" name="AuditoríasProgramadas" displayName="AuditoríasProgramadas" ref="A5:BJ108" totalsRowShown="0" headerRowDxfId="1069" dataDxfId="1068">
  <autoFilter ref="A5:BJ108" xr:uid="{D2372F2E-C307-4907-A622-12FD3568142E}"/>
  <tableColumns count="62">
    <tableColumn id="1" xr3:uid="{894E2B2C-6DF4-43B3-A842-B8737DCDA56C}" name="NO. DE TAREA PROGRAMADA" dataDxfId="1067"/>
    <tableColumn id="2" xr3:uid="{D60B479F-5544-4D3B-A891-3A6C751B0057}" name="FECHA _x000a_DE REGISTRO" dataDxfId="1066"/>
    <tableColumn id="3" xr3:uid="{A59DF6E3-7446-49B1-AB8B-4BE16CAC7CA0}" name="ULTIMA MODIFICACIÓN" dataDxfId="1065"/>
    <tableColumn id="5" xr3:uid="{268017E9-2882-486C-B5E7-FC3B44E760FE}" name="USUARIO QUE REGISTRÓ" dataDxfId="1064"/>
    <tableColumn id="6" xr3:uid="{51762F24-597A-4B6C-9D21-DDBDFCA88FBB}" name="USUARIO ULTIMA MODIFICACIÓN" dataDxfId="1063"/>
    <tableColumn id="34" xr3:uid="{2966AB33-E08C-47ED-945F-DC3CCED83DCC}" name="LLAVE" dataDxfId="1062"/>
    <tableColumn id="42" xr3:uid="{11743CC8-F364-4266-A08F-C06867C4F02A}" name="ESTATUS DE LA TAREA PROGRAMADA" dataDxfId="1061"/>
    <tableColumn id="4" xr3:uid="{3BEDFFC0-9007-471F-B115-24C21D98289A}" name="ESTATUS DEL DESARROLLO DE LA TAREA" dataDxfId="1060"/>
    <tableColumn id="41" xr3:uid="{A09069AF-CDA2-4453-AD05-9DE7B6EF27EE}" name="MOTIVO DE SUSPENCIÓN/ CANCELACIÓN" dataDxfId="1059"/>
    <tableColumn id="29" xr3:uid="{FCA6200F-8ED2-4B54-96A2-BEDC7ABA9DD6}" name="% DE EJECUCIÓN" dataDxfId="1058" dataCellStyle="Porcentaje"/>
    <tableColumn id="7" xr3:uid="{73416796-4C23-4D1D-AE5D-9F159DE6B502}" name="NO. DE TAREA" dataDxfId="1057"/>
    <tableColumn id="8" xr3:uid="{4AAC2838-2908-466C-AFDA-D1F9EBB0695A}" name="TAREA" dataDxfId="1056"/>
    <tableColumn id="28" xr3:uid="{268E62B7-D811-4323-BDC4-8B404494F80F}" name="ESTATUS _x000a_DE LA TAREA" dataDxfId="1055"/>
    <tableColumn id="44" xr3:uid="{6B6D29B3-5B2C-493C-9C4E-9B0B26CF5407}" name="TIPO DE _x000a_TAREA" dataDxfId="1054"/>
    <tableColumn id="43" xr3:uid="{7EAD9F89-352D-4461-8BF1-1062176C8D6C}" name="CLASE DE _x000a_TAREA" dataDxfId="1053"/>
    <tableColumn id="26" xr3:uid="{17170A4F-E577-4BC6-AF7D-6F2DFB5262D0}" name="POSIBLES _x000a_RIESGOS" dataDxfId="1052"/>
    <tableColumn id="33" xr3:uid="{9B9AD558-2FB7-4986-AB52-2C0B101549E2}" name="NIVEL DE PROBABILIDAD" dataDxfId="1051"/>
    <tableColumn id="37" xr3:uid="{8AA07DB4-460E-4765-813D-5D15B3EF71AF}" name="NIVEL_x000a_ IMPACTO" dataDxfId="1050"/>
    <tableColumn id="30" xr3:uid="{26782106-D4D4-4213-8D0E-1B39282C1E9C}" name="PONDERACIÓN" dataDxfId="1049"/>
    <tableColumn id="31" xr3:uid="{AA8A6556-92C5-4E02-9D88-2A34CA3148C1}" name="PERIODICIDAD" dataDxfId="1048"/>
    <tableColumn id="32" xr3:uid="{1837C186-A069-41B2-B685-AEA9D67BA6A2}" name="LUGAR DE EJCUCIÓN" dataDxfId="1047"/>
    <tableColumn id="40" xr3:uid="{9FBAC237-4EAD-41FB-9F6E-26E0FCFBFBB0}" name="PERIODO-EJERCICIO" dataDxfId="1046"/>
    <tableColumn id="39" xr3:uid="{F0E5FA16-5161-4353-96CB-133517534FA0}" name="ALCANCE" dataDxfId="1045"/>
    <tableColumn id="9" xr3:uid="{85936BDA-73BF-41E4-92DF-86BFD9A86F1F}" name="EMPRESA(S) _x000a_GESTIONADA(S)" dataDxfId="1044"/>
    <tableColumn id="27" xr3:uid="{C19EBAE0-9B9B-4F0E-8394-D0290F994240}" name="SUCURSAL(ES) _x000a_CENTRO(S) DE TRABAJO" dataDxfId="1043"/>
    <tableColumn id="10" xr3:uid="{51ED1C86-0604-4D87-8140-4DFD7BDBA8F0}" name="ÁREA(S)_x000a_GESTIONADA(S)" dataDxfId="1042"/>
    <tableColumn id="11" xr3:uid="{D619A69C-5E84-4DA6-9F30-31230F11E8F5}" name="DEPARTAMENTO(S) _x000a_GESTIONADO)S)" dataDxfId="1041"/>
    <tableColumn id="12" xr3:uid="{4F8D38BD-FC43-43E7-98DA-B7A2D514B2C5}" name="PUESTO(S) _x000a_GESTIONADO(S)" dataDxfId="1040"/>
    <tableColumn id="13" xr3:uid="{D6304C3A-ADBE-4E0D-BD78-D7806A4F2E59}" name="PROCESO(S) _x000a_GESTIONADO(S)" dataDxfId="1039"/>
    <tableColumn id="38" xr3:uid="{DA620CBF-E90B-4A9D-B854-62015290AA05}" name="/" dataDxfId="1038"/>
    <tableColumn id="14" xr3:uid="{711F3EF8-318F-4764-86FC-5BD2AA917D7F}" name="PERSONA AUDITADA (NOMBRE Y PUESTO)" dataDxfId="1037"/>
    <tableColumn id="15" xr3:uid="{5DB6200C-5F42-4CE5-8E99-A6FD810FD904}" name="JEFE DIRECTO (NOMBRE Y PUESTO)" dataDxfId="1036"/>
    <tableColumn id="16" xr3:uid="{CE82431D-DDBA-49EA-83EA-132FCF8557B7}" name="GERENTE A CARGO _x000a_(NOMBRE Y PUESTO)" dataDxfId="1035"/>
    <tableColumn id="17" xr3:uid="{B9046153-05A9-4083-9FDE-0B2F25194CCA}" name="DIRECCTOR A CARGO" dataDxfId="1034"/>
    <tableColumn id="24" xr3:uid="{EB77E8F9-B38A-41E8-A481-014BF810CA38}" name="AUDITOR(ES) ASIGNADO(S)" dataDxfId="1033"/>
    <tableColumn id="58" xr3:uid="{008FAA57-6A06-4D8E-9E76-60909107493A}" name="SEMANA_x000a_ DE INICIO" dataDxfId="1032"/>
    <tableColumn id="45" xr3:uid="{12FF2C11-8033-4451-ABDB-C4D4B939B8E1}" name="SEMANA_x000a_ DE FIN" dataDxfId="1031"/>
    <tableColumn id="18" xr3:uid="{32060E5A-C14E-48D1-941F-9EACD507108E}" name="FECHA DE INICIO PROGRAMADA" dataDxfId="1030"/>
    <tableColumn id="54" xr3:uid="{7213E936-5BC3-456B-9708-F5F9F660AD63}" name="AÑO" dataDxfId="1029"/>
    <tableColumn id="53" xr3:uid="{74F77EF5-EA63-4565-A144-BFFF2AAF104D}" name="MES" dataDxfId="1028"/>
    <tableColumn id="52" xr3:uid="{288FE8E0-A832-4C71-983F-59BA769FDCD8}" name="MES-AÑO" dataDxfId="1027"/>
    <tableColumn id="19" xr3:uid="{7F9D4756-D9EB-4C1C-AF2D-9E74CB1C3768}" name="FECHA DE FINPROGRAMADA" dataDxfId="1026"/>
    <tableColumn id="57" xr3:uid="{2E9ABE65-35FD-4583-92A3-491B40856E00}" name="AÑO " dataDxfId="1025"/>
    <tableColumn id="56" xr3:uid="{97A69B29-3325-49F3-994F-9ACBEFD491B1}" name="MES  " dataDxfId="1024"/>
    <tableColumn id="55" xr3:uid="{E1C6550B-2C42-45D4-B4CE-A41A31F827F6}" name="MES-AÑO  " dataDxfId="1023"/>
    <tableColumn id="20" xr3:uid="{F8B3A8E1-5EC7-489B-B1D7-49BADBDF689B}" name="DURACIÓN_x000a_(DÍAS)" dataDxfId="1022"/>
    <tableColumn id="36" xr3:uid="{372E623D-153F-4B6E-B0FD-56576A174133}" name="HORAS DE TRABAJO PROGRAMADAS" dataDxfId="1021"/>
    <tableColumn id="21" xr3:uid="{E89F7C9F-9CCD-45E8-9BB1-B66A1A42B086}" name="FECHA REAL DE INICIO" dataDxfId="1020"/>
    <tableColumn id="51" xr3:uid="{7B93FFDA-1433-468F-B235-127145A92FF4}" name="AÑO  " dataDxfId="1019"/>
    <tableColumn id="50" xr3:uid="{E1249693-8837-4BF8-A264-F3A41F1CFF83}" name="MES   " dataDxfId="1018"/>
    <tableColumn id="49" xr3:uid="{7D7A6F01-32B3-42CB-BB5D-8C34F37795DF}" name="MES-AÑO   " dataDxfId="1017"/>
    <tableColumn id="22" xr3:uid="{1DB90168-F4B6-45FA-8EE9-3A44A5CA768C}" name="FECHA REAL DE FIN" dataDxfId="1016"/>
    <tableColumn id="48" xr3:uid="{206819A5-1675-4035-8C87-F857D44CECA6}" name="AÑO   " dataDxfId="1015"/>
    <tableColumn id="47" xr3:uid="{AD9F0EB3-C2D9-40D8-A67A-9611147F67D1}" name="MES    " dataDxfId="1014"/>
    <tableColumn id="46" xr3:uid="{1863F5BF-E0A1-490D-A005-891B6754A828}" name="MES-AÑO    " dataDxfId="1013"/>
    <tableColumn id="23" xr3:uid="{516C60A9-26E8-48EB-8126-68EB4925E635}" name="DURACIÓN REAL _x000a_(DÍAS)" dataDxfId="1012"/>
    <tableColumn id="35" xr3:uid="{75235C46-A567-4677-BEAF-04619FA03573}" name="HORAS DE TRABAJO" dataDxfId="1011"/>
    <tableColumn id="25" xr3:uid="{36A1CD70-6908-4802-9D14-29AE4D692B49}" name="CONSIDERACIONES PARA LA TAREA" dataDxfId="1010"/>
    <tableColumn id="59" xr3:uid="{F37C8C67-50F6-4D6A-BDE9-B54148E7D3EE}" name="PATRICIA" dataDxfId="1009">
      <calculatedColumnFormula>IF(COUNTIF($AI6,"*"&amp;BG$5&amp;"*")&gt;0,"SI","NO")</calculatedColumnFormula>
    </tableColumn>
    <tableColumn id="60" xr3:uid="{E3EBA638-30CF-46B2-936B-9F4464063351}" name="BERENICE" dataDxfId="1008">
      <calculatedColumnFormula>IF(COUNTIF($AI6,"*"&amp;BH$5&amp;"*")&gt;0,"SI","NO")</calculatedColumnFormula>
    </tableColumn>
    <tableColumn id="61" xr3:uid="{3AD9EF58-8189-492B-AD39-A42EF16A2D2B}" name="DIEGO" dataDxfId="1007">
      <calculatedColumnFormula>IF(COUNTIF($AI6,"*"&amp;BI$5&amp;"*")&gt;0,"SI","NO")</calculatedColumnFormula>
    </tableColumn>
    <tableColumn id="62" xr3:uid="{A3D619E5-59E3-4B1F-A21D-6E06CB8AFDAE}" name="ISRAEL" dataDxfId="1006">
      <calculatedColumnFormula>IF(COUNTIF($AI6,"*"&amp;BJ$5&amp;"*")&gt;0,"SI","NO")</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B82D38D-D08A-4D95-AC18-70E9CB4E966B}" name="AuditoríasProgramadas25" displayName="AuditoríasProgramadas25" ref="A5:BF396" totalsRowShown="0" headerRowDxfId="1005" dataDxfId="1004">
  <autoFilter ref="A5:BF396" xr:uid="{2B82D38D-D08A-4D95-AC18-70E9CB4E966B}"/>
  <tableColumns count="58">
    <tableColumn id="1" xr3:uid="{BE8CA1F4-7D77-4915-B36C-C49F3F08BF46}" name="NO. DE TAREA PROGRAMADA" dataDxfId="1003"/>
    <tableColumn id="2" xr3:uid="{AA6BF5B2-B7BC-4C7D-98EB-AE3D665EC8FC}" name="FECHA _x000a_DE REGISTRO" dataDxfId="1002"/>
    <tableColumn id="3" xr3:uid="{BAE89736-90BE-457F-995D-6619A6ED2CB1}" name="ULTIMA MODIFICACIÓN" dataDxfId="1001"/>
    <tableColumn id="5" xr3:uid="{D36F37C3-AE5B-44A0-8B80-5DF5A95C3DDC}" name="USUARIO QUE REGISTRÓ" dataDxfId="1000"/>
    <tableColumn id="6" xr3:uid="{72C10E8F-2E23-4815-9FD7-0DDA7074C7C4}" name="USUARIO ULTIMA MODIFICACIÓN" dataDxfId="999"/>
    <tableColumn id="34" xr3:uid="{7516DB9C-2817-4484-B12F-4598770B033A}" name="LLAVE" dataDxfId="998"/>
    <tableColumn id="42" xr3:uid="{2045EC51-7C72-4658-9ACD-1A1BAA34AD68}" name="ESTATUS DE LA TAREA PROGRAMADA" dataDxfId="997"/>
    <tableColumn id="4" xr3:uid="{D47CF24A-0EB3-4505-BAC4-EBBA8F7EF26D}" name="ESTATUS DEL DESARROLLO DE LA TAREA" dataDxfId="996"/>
    <tableColumn id="41" xr3:uid="{00A0D2E0-01E1-4FB7-8107-1FDA43761AD2}" name="MOTIVO DE SUSPENCIÓN/ CANCELACIÓN" dataDxfId="995"/>
    <tableColumn id="29" xr3:uid="{453ACD3A-4BB8-4CB4-83F8-C74CA0EACF42}" name="% DE EJECUCIÓN" dataDxfId="994"/>
    <tableColumn id="7" xr3:uid="{0730A55D-9523-4CE8-BFE1-F951BF9595DF}" name="NO. DE TAREA" dataDxfId="993"/>
    <tableColumn id="8" xr3:uid="{4C38F899-2F8A-4D69-9A08-2F39B36DD954}" name="TAREA" dataDxfId="992"/>
    <tableColumn id="28" xr3:uid="{97CCB8A1-24FD-4F93-A116-9C0EE9F45587}" name="ESTATUS _x000a_DE LA TAREA" dataDxfId="991"/>
    <tableColumn id="44" xr3:uid="{53B8F4AF-7B92-4523-BB51-DE34306AD663}" name="TIPO DE _x000a_TAREA" dataDxfId="990"/>
    <tableColumn id="43" xr3:uid="{40A5149F-9E4F-4795-BF52-5013C8B5A4F6}" name="CLASE DE _x000a_TAREA" dataDxfId="989"/>
    <tableColumn id="26" xr3:uid="{EFEE4923-AD5E-497F-99CC-9092587FBC57}" name="POSIBLES _x000a_RIESGOS" dataDxfId="988"/>
    <tableColumn id="33" xr3:uid="{3D08EFFF-B788-44EC-AEA9-9D9D26AA8327}" name="NIVEL DE PROBABILIDAD" dataDxfId="987"/>
    <tableColumn id="37" xr3:uid="{116E3754-588A-402A-87B7-EB3E4F39AC07}" name="NIVEL_x000a_ IMPACTO" dataDxfId="986"/>
    <tableColumn id="30" xr3:uid="{B47930D6-83A5-459B-A4B3-0610DCD37664}" name="PONDERACIÓN" dataDxfId="985"/>
    <tableColumn id="31" xr3:uid="{82BA7980-00F2-4933-84D1-C25A1B15CFE3}" name="PERIODICIDAD" dataDxfId="984"/>
    <tableColumn id="32" xr3:uid="{EC38666D-119C-42E2-9355-75AC76ED8B26}" name="LUGAR DE EJCUCIÓN" dataDxfId="983"/>
    <tableColumn id="40" xr3:uid="{ABE18075-56AD-44E4-9E29-80E05B211E9A}" name="PERIODO-EJERCICIO" dataDxfId="982"/>
    <tableColumn id="39" xr3:uid="{B8792C7D-D8FA-475E-AE4D-85C2A036D4AA}" name="ALCANCE" dataDxfId="981"/>
    <tableColumn id="9" xr3:uid="{DC633B91-B1D0-49CF-8862-4371F4FCBE92}" name="EMPRESA(S) _x000a_GESTIONADA(S)" dataDxfId="980"/>
    <tableColumn id="27" xr3:uid="{954D8912-D196-4AFA-B4C0-C0CE0993DA3B}" name="SUCURSAL(ES) _x000a_CENTRO(S) DE TRABAJO" dataDxfId="979"/>
    <tableColumn id="10" xr3:uid="{989BB3CF-B777-4570-AD52-CCDA2F56A4F8}" name="ÁREA(S)_x000a_GESTIONADA(S)" dataDxfId="978"/>
    <tableColumn id="11" xr3:uid="{F9113A00-D242-468B-AADD-2B1BC826BF8A}" name="DEPARTAMENTO(S) _x000a_GESTIONADO)S)" dataDxfId="977"/>
    <tableColumn id="12" xr3:uid="{E412BBDF-495F-4473-9478-6EC96545FB6F}" name="PUESTO(S) _x000a_GESTIONADO(S)" dataDxfId="976"/>
    <tableColumn id="59" xr3:uid="{5FE1C57E-F751-43E4-9FA7-D7CFEFF900EC}" name="PROCESO(S) _x000a_GESTIONADO(S)" dataDxfId="975"/>
    <tableColumn id="13" xr3:uid="{160F44E4-1532-4576-BD8C-DF22114C6294}" name="/" dataDxfId="974"/>
    <tableColumn id="38" xr3:uid="{C26DA5BB-C230-4E69-981D-638A1EA377E5}" name="PERSONA AUDITADA (NOMBRE Y PUESTO)" dataDxfId="973"/>
    <tableColumn id="14" xr3:uid="{68B0E240-AE2D-42C6-97A2-6AAE588E6465}" name="JEFE DIRECTO (NOMBRE Y PUESTO)" dataDxfId="972"/>
    <tableColumn id="15" xr3:uid="{8D1477A4-44CD-4491-A682-3FF6786899F3}" name="GERENTE A CARGO _x000a_(NOMBRE Y PUESTO)" dataDxfId="971"/>
    <tableColumn id="16" xr3:uid="{7241464B-C854-44A4-8DBA-B1115492C2AD}" name="DIRECCTOR A CARGO" dataDxfId="970"/>
    <tableColumn id="17" xr3:uid="{E6C20D92-55DB-4AEB-B5A9-48A36947E460}" name="AUDITOR(ES) ASIGNADO(S)" dataDxfId="969"/>
    <tableColumn id="24" xr3:uid="{56939A37-5785-48D6-9729-E5DF8C197606}" name="SEMANA_x000a_ DE INICIO" dataDxfId="968"/>
    <tableColumn id="58" xr3:uid="{AE4507EA-16D0-4B51-BDC1-E34C98DC5652}" name="SEMANA_x000a_ DE FIN" dataDxfId="967"/>
    <tableColumn id="45" xr3:uid="{E6E217CF-0B86-454F-A095-F5876955B6A0}" name="FECHA DE INICIO PROGRAMADA" dataDxfId="966"/>
    <tableColumn id="18" xr3:uid="{F4A57371-57AB-4EEE-954B-D5A24A40556D}" name="AÑO" dataDxfId="965"/>
    <tableColumn id="54" xr3:uid="{31A4EB75-7A31-4F65-8AAF-E46516F51736}" name="MES" dataDxfId="964"/>
    <tableColumn id="53" xr3:uid="{68D87F49-0088-4339-A2E4-64A331E40E60}" name="MES-AÑO" dataDxfId="963"/>
    <tableColumn id="52" xr3:uid="{3D501F7E-80EE-4FEB-8884-718807EC172E}" name="FECHA DE FINPROGRAMADA" dataDxfId="962"/>
    <tableColumn id="19" xr3:uid="{0EF42B41-F278-4F1E-8569-51165F5A5A43}" name="AÑO " dataDxfId="961"/>
    <tableColumn id="57" xr3:uid="{9307E15A-87FF-4872-BA3A-3AFA143753C9}" name="MES  " dataDxfId="960"/>
    <tableColumn id="56" xr3:uid="{7D66607B-2EDA-4704-B3BE-C581C6D6FB7B}" name="MES-AÑO  " dataDxfId="959"/>
    <tableColumn id="55" xr3:uid="{AA7686E7-0384-4CE3-B418-45B6E45F104C}" name="DURACIÓN_x000a_(DÍAS)" dataDxfId="958"/>
    <tableColumn id="20" xr3:uid="{A427A711-DC5A-42A6-9D13-62BA53CE6A64}" name="HORAS DE TRABAJO PROGRAMADAS" dataDxfId="957"/>
    <tableColumn id="36" xr3:uid="{58CC705F-6597-48A0-A83C-7337B0B003D6}" name="FECHA REAL DE INICIO" dataDxfId="956"/>
    <tableColumn id="21" xr3:uid="{27A60FDE-944C-41DA-809D-C82BEADB93AE}" name="AÑO  " dataDxfId="955"/>
    <tableColumn id="51" xr3:uid="{5F289E75-72FA-49B7-9CD5-D900E76ABCA1}" name="MES   " dataDxfId="954"/>
    <tableColumn id="50" xr3:uid="{40ED4562-111B-4F0F-BB5A-FAEDFBCCB69E}" name="MES-AÑO   " dataDxfId="953"/>
    <tableColumn id="49" xr3:uid="{282E2AEE-41E0-403D-943B-F24487AA50BC}" name="FECHA REAL DE FIN" dataDxfId="952"/>
    <tableColumn id="22" xr3:uid="{84F2DC89-9C41-4902-A6A2-005B35945B06}" name="AÑO   " dataDxfId="951"/>
    <tableColumn id="48" xr3:uid="{8A5CA7BA-BA64-44A9-90E2-CC2BC2DA1132}" name="MES    " dataDxfId="950"/>
    <tableColumn id="47" xr3:uid="{0A5036B0-CE91-4547-B487-11FB90B8963A}" name="MES-AÑO    " dataDxfId="949"/>
    <tableColumn id="46" xr3:uid="{AEF76DCE-AD91-47AE-A666-B9AFD625E1E8}" name="DURACIÓN REAL _x000a_(DÍAS)" dataDxfId="948"/>
    <tableColumn id="23" xr3:uid="{26D447E3-418B-43DB-B944-8E16DDE3CA53}" name="HORAS DE TRABAJO" dataDxfId="947"/>
    <tableColumn id="35" xr3:uid="{81752EE1-CCE0-4782-82A6-B4A2AC1CC74C}" name="CONSIDERACIONES PARA LA TAREA" dataDxfId="946"/>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FF07DAF-4676-4D40-B481-46CFFDD7792A}" name="Hallazgos" displayName="Hallazgos" ref="A5:BB29" totalsRowShown="0" headerRowDxfId="945" dataDxfId="944">
  <autoFilter ref="A5:BB29" xr:uid="{3FF07DAF-4676-4D40-B481-46CFFDD7792A}"/>
  <tableColumns count="54">
    <tableColumn id="1" xr3:uid="{B3147B97-1930-47FD-ACA1-E376C24F7F78}" name="NO. HALLAZGO" dataDxfId="943"/>
    <tableColumn id="2" xr3:uid="{80B8AF74-BDA2-418D-BD50-9767399D37B1}" name="FECHA _x000a_DE REGISTRO" dataDxfId="942"/>
    <tableColumn id="3" xr3:uid="{856FE21A-3B07-4834-9E42-FE6E4922B8A5}" name="ULTIMA MODIFICACIÓN" dataDxfId="941"/>
    <tableColumn id="5" xr3:uid="{87E992E2-25C3-4C2C-B985-3B54FA3015D0}" name="USUARIO QUE REGISTRÓ" dataDxfId="940"/>
    <tableColumn id="6" xr3:uid="{C8577D99-C679-4159-B2DD-5CB0C2C53425}" name="USUARIO ULTIMA MODIFICACIÓN" dataDxfId="939"/>
    <tableColumn id="41" xr3:uid="{93116F3D-56DB-4975-9BF8-AA84ADAAF280}" name="ESTATUS DEL HALLAZGO" dataDxfId="938"/>
    <tableColumn id="55" xr3:uid="{8E19CCD4-FF25-461B-BF38-EEC596F017AC}" name="NO. DE TAREA PROGRAMADA" dataDxfId="937"/>
    <tableColumn id="7" xr3:uid="{9677C144-BCDA-462C-A4B9-E0FA5AB3C083}" name="NO. DE TAREA" dataDxfId="936"/>
    <tableColumn id="8" xr3:uid="{A5041812-7931-45E5-ADF9-99F4E484B8EF}" name="AUDITORÍA" dataDxfId="935"/>
    <tableColumn id="22" xr3:uid="{3FDD3E75-AAC1-43D3-B4DF-E903C3DF0AD8}" name="TIPO DE_x000a_ AUDITORÍA" dataDxfId="934"/>
    <tableColumn id="21" xr3:uid="{45EBDD55-0A65-4DBF-B72B-C6F4A69B0D25}" name="CLASE DE_x000a_TAREA" dataDxfId="933"/>
    <tableColumn id="26" xr3:uid="{86F99CB3-FA55-4C59-A842-F8422D67B15D}" name="POSIBLES _x000a_RIESGOS" dataDxfId="932"/>
    <tableColumn id="19" xr3:uid="{D4DC51A6-D4DC-46C2-B0D7-2EE24F602FFE}" name="NIVEL DE RIESGO" dataDxfId="931"/>
    <tableColumn id="27" xr3:uid="{E8C30ED6-536E-4009-9680-3E58F7D79549}" name="NIVEL_x000a_ IMPACTO" dataDxfId="930"/>
    <tableColumn id="30" xr3:uid="{93F7E0F5-1875-4CE1-862D-8B3DFB4AA81A}" name="PONDERACIÓN DE LA AUDITORÍA" dataDxfId="929"/>
    <tableColumn id="31" xr3:uid="{333FEC6D-E7BE-4BDA-BAAA-E98DFCF3932B}" name="PERIODICIDAD DE EJECUCIÓN DE LA AUDITORÍA" dataDxfId="928"/>
    <tableColumn id="40" xr3:uid="{CD212B01-443E-4063-BF1A-FB2693376E71}" name="LUGAR DE EJECUCIÓN" dataDxfId="927"/>
    <tableColumn id="52" xr3:uid="{1C33B65D-A7D9-4111-AEF0-5DE395AA5672}" name="ALCANCE _x000a_(RANGO DE TIEMPO A AUDITAR Y EJERCICIO)" dataDxfId="926"/>
    <tableColumn id="51" xr3:uid="{80F7DEF1-FB1A-4058-AFE9-46B42472B106}" name="PUNTOS DE REVISIÓN _x000a_(ASPECTOS A REVISAR)" dataDxfId="925"/>
    <tableColumn id="9" xr3:uid="{1A702F47-7F5F-4391-8E8C-A1E8C7F2BD25}" name="EMPRESA(S) _x000a_GESTIONADA(S)" dataDxfId="924"/>
    <tableColumn id="20" xr3:uid="{1345F2C1-10A1-4383-9407-74A0B47DAC34}" name="SUCURSAL(ES) _x000a_CENTRO(S) DE TRABAJO" dataDxfId="923"/>
    <tableColumn id="10" xr3:uid="{63F8B938-6563-4B2C-A056-5F8AC25288B7}" name="ÁREA(S)_x000a_GESTIONADA(S)" dataDxfId="922"/>
    <tableColumn id="11" xr3:uid="{D9E42CEA-5380-4590-BAE1-AE61EFCC38C3}" name="DEPARTAMENTO(S) _x000a_GESTIONADO)S)" dataDxfId="921"/>
    <tableColumn id="12" xr3:uid="{845594FC-A029-4CCD-90B4-27180CC19E3C}" name="PUESTO(S) _x000a_GESTIONADO(S)" dataDxfId="920"/>
    <tableColumn id="13" xr3:uid="{4262E9E9-A484-4555-98BA-925EBDB2DC58}" name="PROCESO(S) _x000a_GESTIONADO(S)" dataDxfId="919"/>
    <tableColumn id="50" xr3:uid="{86180C5A-D9D9-46C1-8E14-355A1FAB8DD2}" name="/ " dataDxfId="918"/>
    <tableColumn id="14" xr3:uid="{F8FF967F-1AC6-4EFA-8A26-C87DA57FD8B7}" name="PERSONA AUDITADA (NOMBRE Y PUESTO)" dataDxfId="917"/>
    <tableColumn id="15" xr3:uid="{46CB28C1-4E61-406C-82D4-F34890EEE28E}" name="JEFE DIRECTO (NOMBRE Y PUESTO)" dataDxfId="916"/>
    <tableColumn id="16" xr3:uid="{CB1DB97A-B8CE-4618-82F1-8F916C1F905C}" name="GERENTE A CARGO _x000a_(NOMBRE Y PUESTO)" dataDxfId="915"/>
    <tableColumn id="17" xr3:uid="{06DBFD7D-8205-460B-B27B-643BD94964F3}" name="DIRECTOR A CARGO" dataDxfId="914"/>
    <tableColumn id="24" xr3:uid="{91CA35D1-F4A4-4E61-A285-20DC59AB1A46}" name="AUDITOR(ES) ASIGNADO" dataDxfId="913"/>
    <tableColumn id="53" xr3:uid="{07EB4385-A619-4A62-9C43-0BEB94F24619}" name="CONSIDERACIONES PARA LA TAREA" dataDxfId="912"/>
    <tableColumn id="49" xr3:uid="{1C4E4684-4928-4951-8A9A-84DF34563C6B}" name="//" dataDxfId="911"/>
    <tableColumn id="33" xr3:uid="{EE6B9207-7B62-4F2B-B76E-B674C7ED1F32}" name="NO. DE _x000a_HALLAZGO DE LA TAREA PROGRAMADA" dataDxfId="910"/>
    <tableColumn id="39" xr3:uid="{E76472A9-E5E8-438C-BEC5-940244BDECA6}" name="FECHA DE HALLAZGO" dataDxfId="909"/>
    <tableColumn id="47" xr3:uid="{771D6DA7-528C-4099-A4CA-DE88DC992054}" name="AÑO DE HALLAZGO" dataDxfId="908"/>
    <tableColumn id="46" xr3:uid="{1A165335-E347-4442-9E8D-FDEA3AB837F6}" name="MES DE HALLAZGO" dataDxfId="907"/>
    <tableColumn id="45" xr3:uid="{A2363DFA-F83D-45FC-8F74-AA4A2FE36142}" name="MES-AÑO DE HALLAZGO" dataDxfId="906"/>
    <tableColumn id="32" xr3:uid="{36F2D205-6A20-4558-A74F-4F91129C6A65}" name="HALLAZGO" dataDxfId="905"/>
    <tableColumn id="44" xr3:uid="{8292D995-A1DE-40FA-9169-6D4302E1AAE3}" name="RESPONSABLE _x000a_DIRECTO _x000a_(NOMBRE Y PUESTO)" dataDxfId="904"/>
    <tableColumn id="34" xr3:uid="{58F6447F-61FF-4CF3-82EB-50EC94BABBF5}" name="NIVEL DE RIESGO DEL HALLAZGO" dataDxfId="903"/>
    <tableColumn id="35" xr3:uid="{B2A8D99F-3452-4D4B-933C-8E064E306A7A}" name="NIVEL DE IMPACTO DEL HALLAZGO" dataDxfId="902"/>
    <tableColumn id="4" xr3:uid="{F8182E25-798B-4327-972B-0AB7A44EAE50}" name="PONDERACIÓN DEL HALLAZGO" dataDxfId="901"/>
    <tableColumn id="36" xr3:uid="{A641985D-791B-47AD-B8C0-39C821F4069A}" name="CAUSA" dataDxfId="900"/>
    <tableColumn id="37" xr3:uid="{2BA8401C-1DCB-488D-BDD6-7EBC998DB337}" name="IMPACTO" dataDxfId="899"/>
    <tableColumn id="38" xr3:uid="{F62AEBC6-2968-486D-A681-9412A16B2376}" name="RECOMENDACIÓN DE AUDITORÍA" dataDxfId="898"/>
    <tableColumn id="48" xr3:uid="{CAA8D99D-45E2-4A0D-9A71-6D93C2F715AB}" name="CONSIDERACIONES PARA EL HALLAZGO" dataDxfId="897"/>
    <tableColumn id="57" xr3:uid="{D9862E6E-E82A-46F6-BB95-8C417D33C655}" name="VER _x000a_CARPETA" dataDxfId="896"/>
    <tableColumn id="42" xr3:uid="{61FB969B-F159-46AB-B533-FEBF6F9D7F6B}" name="RUTA DE _x000a_PAPELES DE TRABAJO" dataDxfId="895"/>
    <tableColumn id="18" xr3:uid="{85E5C2E8-3956-483C-9BFB-65194CFB1C7E}" name="EVIDENCIA 1" dataDxfId="894"/>
    <tableColumn id="23" xr3:uid="{0540054D-9658-4F4A-9E02-12F2F056A9E9}" name="EVIDENCIA 2" dataDxfId="893"/>
    <tableColumn id="25" xr3:uid="{2A73020D-F3B8-43A5-AEF4-A73C54B0E704}" name="EVIDENCIA 3" dataDxfId="892"/>
    <tableColumn id="28" xr3:uid="{4CDD373F-85BC-40C9-8564-8BA19B86A655}" name="EVIDENCIA 4" dataDxfId="891"/>
    <tableColumn id="29" xr3:uid="{A2FAA613-35E9-4D24-8705-3094A6981BC2}" name="EVIDENCIA 5" dataDxfId="890"/>
  </tableColumns>
  <tableStyleInfo name="TableStyleMedium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2F0D17E-0B17-4004-9DFC-BBF4A632FE4B}" name="Hallazgos30" displayName="Hallazgos30" ref="A5:BB49" totalsRowShown="0" headerRowDxfId="889" dataDxfId="888">
  <autoFilter ref="A5:BB49" xr:uid="{3FF07DAF-4676-4D40-B481-46CFFDD7792A}"/>
  <tableColumns count="54">
    <tableColumn id="1" xr3:uid="{80728433-9044-44B1-809B-1818C0976ABB}" name="NO. HALLAZGO" dataDxfId="887"/>
    <tableColumn id="2" xr3:uid="{175E40F2-43EB-429D-8486-4DFFDDE532A1}" name="FECHA _x000a_DE REGISTRO" dataDxfId="886"/>
    <tableColumn id="3" xr3:uid="{4EC35A73-69C4-4E1C-AA43-94DE023BE3F8}" name="ULTIMA MODIFICACIÓN" dataDxfId="885"/>
    <tableColumn id="5" xr3:uid="{384F924C-EEBD-4537-BE68-790FF06E0D03}" name="USUARIO QUE REGISTRÓ" dataDxfId="884"/>
    <tableColumn id="6" xr3:uid="{D80FD72C-D84B-40B4-A4EB-ADB4EB492568}" name="USUARIO ULTIMA MODIFICACIÓN" dataDxfId="883"/>
    <tableColumn id="41" xr3:uid="{71E3F9FE-94BC-4F41-8135-2C1BDDD7B3B7}" name="LLAVE" dataDxfId="882"/>
    <tableColumn id="43" xr3:uid="{EDCDF771-F1E1-49BA-B847-67D7D4067517}" name="NO. DE TAREA PROGRAMADA" dataDxfId="881"/>
    <tableColumn id="7" xr3:uid="{43414073-DF22-45F1-BCFA-833883F43294}" name="NO. DE AUDITORÍA" dataDxfId="880"/>
    <tableColumn id="8" xr3:uid="{17EA8CCB-A039-463A-874C-E142F40B3ED2}" name="AUDITORÍA" dataDxfId="879"/>
    <tableColumn id="22" xr3:uid="{FEFBD01E-11B1-4A95-BE64-36F4C3AFCAD5}" name="TIPO DE_x000a_ AUDITORÍA" dataDxfId="878"/>
    <tableColumn id="21" xr3:uid="{11496E2E-A611-423A-A3F6-F30901AB4F75}" name="CLASE DE_x000a_TAREA" dataDxfId="877"/>
    <tableColumn id="26" xr3:uid="{2E324813-CE0F-4BBD-8F9A-188A8436D2EB}" name="POSIBLES _x000a_RIESGOS" dataDxfId="876"/>
    <tableColumn id="19" xr3:uid="{AF619326-FC50-4EE1-BBE4-FD54EC6EFC16}" name="NIVEL DE RIESGO" dataDxfId="875"/>
    <tableColumn id="27" xr3:uid="{BDB089C9-F6F3-4454-AF5F-0A188784A22A}" name="NIVEL_x000a_ IMPACTO" dataDxfId="874"/>
    <tableColumn id="30" xr3:uid="{964E92F3-116C-4D69-9EC7-2140DB0A7CFB}" name="PONDERACIÓN DE LA AUDITORÍA" dataDxfId="873"/>
    <tableColumn id="31" xr3:uid="{3EDF23FF-8401-4681-8792-159B04A1C783}" name="PERIODICIDAD DE EJECUCIÓN DE LA AUDITORÍA" dataDxfId="872"/>
    <tableColumn id="40" xr3:uid="{8F6C0D68-FBF2-4FC4-924A-021E6E1AFA53}" name="LUGAR DE EJECUCIÓN" dataDxfId="871"/>
    <tableColumn id="52" xr3:uid="{9521E25C-78F9-475A-888C-C76B0BB93FD8}" name="ALCANCE _x000a_(RANGO DE TIEMPO A AUDITAR Y EJERCICIO)" dataDxfId="870"/>
    <tableColumn id="51" xr3:uid="{AAE26AE8-14FF-4D2F-95EE-7749829D0061}" name="PUNTOS DE REVISIÓN _x000a_(ASPECTOS A REVISAR)" dataDxfId="869"/>
    <tableColumn id="9" xr3:uid="{8C4B7881-B378-4593-B8F3-CE03CF412EA5}" name="EMPRESA(S) _x000a_GESTIONADA(S)" dataDxfId="868"/>
    <tableColumn id="20" xr3:uid="{24F6AD5B-DCDC-472F-98E5-03E1ED3F0423}" name="SUCURSAL(ES) _x000a_CENTRO(S) DE TRABAJO" dataDxfId="867"/>
    <tableColumn id="10" xr3:uid="{F1BE2355-7A24-48FD-89D0-C399CC677E83}" name="ÁREA(S)_x000a_GESTIONADA(S)" dataDxfId="866"/>
    <tableColumn id="11" xr3:uid="{059C6E30-1A8B-46CA-9B30-211D0991DE03}" name="DEPARTAMENTO(S) _x000a_GESTIONADO)S)" dataDxfId="865"/>
    <tableColumn id="12" xr3:uid="{22CF2576-4B3C-4D85-A0CF-400A893D8EE8}" name="PUESTO(S) _x000a_GESTIONADO(S)" dataDxfId="864"/>
    <tableColumn id="13" xr3:uid="{741171B7-BA46-45C9-A5E7-6F5D4CAB4C95}" name="PROCESO(S) _x000a_GESTIONADO(S)" dataDxfId="863"/>
    <tableColumn id="50" xr3:uid="{ACEE4A85-7D93-45E2-A137-6AE931ECB23C}" name="  " dataDxfId="862"/>
    <tableColumn id="14" xr3:uid="{C7FD8E1E-58A5-4570-A984-B91F4AEA99B2}" name="PERSONA AUDITADA (NOMBRE Y PUESTO)" dataDxfId="861"/>
    <tableColumn id="15" xr3:uid="{71779968-CDE2-4F65-A6F2-DB634173AE1D}" name="JEFE DIRECTO (NOMBRE Y PUESTO)" dataDxfId="860"/>
    <tableColumn id="16" xr3:uid="{F4B30C23-A015-4DB9-B73D-680D967538BE}" name="GERENTE A CARGO _x000a_(NOMBRE Y PUESTO)" dataDxfId="859"/>
    <tableColumn id="17" xr3:uid="{40A814F6-F867-436A-B16B-D10AF4DB1A66}" name="DIRECTOR A CARGO" dataDxfId="858"/>
    <tableColumn id="24" xr3:uid="{85D4DC40-9158-41C5-A418-E90736E212E2}" name="AUDITOR(ES) ASIGNADO" dataDxfId="857"/>
    <tableColumn id="53" xr3:uid="{4D448A88-96D5-426E-BEC3-CA6F87D9F7C9}" name="CONSIDERACIONES PARA LA TAREA" dataDxfId="856"/>
    <tableColumn id="49" xr3:uid="{BDFEC6B7-337E-4315-B45F-EB99B9A3287E}" name=" " dataDxfId="855"/>
    <tableColumn id="33" xr3:uid="{61C6BDA6-D378-475A-9E8E-F53A86659550}" name="NO. DE _x000a_HALLAZGO DE LA TAREA ASIGNADA" dataDxfId="854"/>
    <tableColumn id="39" xr3:uid="{969654E2-E542-4F8F-97EF-806C40756698}" name="FECHA DE HALLAZGO" dataDxfId="853"/>
    <tableColumn id="47" xr3:uid="{82FE4C49-AB0D-4743-B661-4CE2470BCE27}" name="AÑO DE HALLAZGO" dataDxfId="852"/>
    <tableColumn id="46" xr3:uid="{56A22F56-071E-4C58-AC26-1F3C27632482}" name="MES DE HALLAZGO" dataDxfId="851"/>
    <tableColumn id="45" xr3:uid="{F0E0124B-0684-4999-A688-F4E21E76694D}" name="MES-AÑO DE HALLAZGO" dataDxfId="850"/>
    <tableColumn id="32" xr3:uid="{534A85B3-FF13-4D4F-88BC-439D52F744C6}" name="HALLAZGO" dataDxfId="849"/>
    <tableColumn id="44" xr3:uid="{3D91F06C-5031-43A3-B574-7515030520B0}" name="RESPONSABLE _x000a_DIRECTO _x000a_(NOMBRE Y PUESTO)" dataDxfId="848"/>
    <tableColumn id="34" xr3:uid="{45E29755-2A4B-447F-86F3-6AFF8E9C3B36}" name="NIVEL DE RIESGO DEL HALLAZGO" dataDxfId="847"/>
    <tableColumn id="35" xr3:uid="{48C720FC-1D41-47C5-80C8-32B253042A96}" name="NIVEL DE IMPACTO DEL HALLAZGO" dataDxfId="846"/>
    <tableColumn id="4" xr3:uid="{B771BFAE-778A-4F5F-9AAD-EB2529F85D26}" name="PONDERACIÓN DEL HALLAZGO" dataDxfId="845"/>
    <tableColumn id="36" xr3:uid="{DE5BE637-5075-4C13-A03A-FD666A774CA8}" name="CAUSA" dataDxfId="844"/>
    <tableColumn id="37" xr3:uid="{A2010FD6-1124-49DF-A38F-883060BF7B31}" name="IMPACTO" dataDxfId="843"/>
    <tableColumn id="38" xr3:uid="{F75E7BA3-7822-41B5-ADDA-63A1145F9B31}" name="RECOMENDACIÓN DE AUDITORÍA" dataDxfId="842"/>
    <tableColumn id="48" xr3:uid="{850E86B9-AF17-42D3-BA5A-5DCE1C895F91}" name="CONSIDERACIONES PARA EL HALLAZGO" dataDxfId="841"/>
    <tableColumn id="55" xr3:uid="{C2FDBFED-C2D7-431F-83AD-F05609845110}" name="VER _x000a_CARPETA" dataDxfId="840"/>
    <tableColumn id="54" xr3:uid="{0BB25A7F-C7D2-49DD-A224-9E96C32FDC86}" name="RUTA DE _x000a_PAPELES DE TRABAJO" dataDxfId="839"/>
    <tableColumn id="18" xr3:uid="{119A8FEA-4579-422F-AB72-F4A3F91A61EB}" name="EVIDENCIA 1" dataDxfId="838"/>
    <tableColumn id="23" xr3:uid="{A8723E11-21D6-44A2-95BF-123C6A3741F4}" name="EVIDENCIA 2" dataDxfId="837"/>
    <tableColumn id="25" xr3:uid="{22A7B83F-B8A8-4BFF-BAD0-3DF530E91827}" name="EVIDENCIA 3" dataDxfId="836"/>
    <tableColumn id="28" xr3:uid="{31FB1549-C40D-4682-8551-C668ECB47AC7}" name="EVIDENCIA 4" dataDxfId="835"/>
    <tableColumn id="29" xr3:uid="{4DC9F200-FAEA-4167-88C8-A6A93A817738}" name="EVIDENCIA 5" dataDxfId="834"/>
  </tableColumns>
  <tableStyleInfo name="TableStyleMedium1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D7DD688-5593-49E5-BF70-79A374234F32}" name="PlanesDeAccion" displayName="PlanesDeAccion" ref="A5:BZ26" totalsRowShown="0" headerRowDxfId="833" dataDxfId="832">
  <autoFilter ref="A5:BZ26" xr:uid="{5D7DD688-5593-49E5-BF70-79A374234F32}"/>
  <tableColumns count="78">
    <tableColumn id="1" xr3:uid="{F09C0109-CF38-4C10-902E-1E6BCE2526A7}" name="NO.  DE PLAN DE ACCIÓN" dataDxfId="831"/>
    <tableColumn id="2" xr3:uid="{9D4C1392-4FA6-48DF-87F6-C2E6141072F4}" name="FECHA _x000a_DE REGISTRO" dataDxfId="830"/>
    <tableColumn id="3" xr3:uid="{FCD997EF-8586-4250-8C23-7311AD897C25}" name="ULTIMA MODIFICACIÓN" dataDxfId="829"/>
    <tableColumn id="5" xr3:uid="{E237F72D-BFFC-458B-B6E5-61B040F86009}" name="USUARIO QUE REGISTRÓ" dataDxfId="828"/>
    <tableColumn id="6" xr3:uid="{E5A215E9-EC58-43FF-8000-A60CA04C4935}" name="USUARIO ULTIMA MODIFICACIÓN" dataDxfId="827"/>
    <tableColumn id="41" xr3:uid="{88A6DDFC-C2E0-495E-BEF2-24FB970883CF}" name="LLAVE" dataDxfId="826"/>
    <tableColumn id="65" xr3:uid="{D20C40B4-86FA-4AC3-B0C2-24CFEEB87384}" name="NO. DE TAREA PROGRAMADA" dataDxfId="825"/>
    <tableColumn id="66" xr3:uid="{30B56CDB-C5D9-45BC-850C-921593228F12}" name="NO. DE HALLAZGO" dataDxfId="824"/>
    <tableColumn id="7" xr3:uid="{9E322290-8446-41A8-AE5E-9289C88B88DF}" name="NO. DE AUDITORÍA" dataDxfId="823"/>
    <tableColumn id="8" xr3:uid="{1FCF716E-BDBD-499D-9EF3-8D8342619348}" name="AUDITORÍA" dataDxfId="822"/>
    <tableColumn id="20" xr3:uid="{E66F2DF8-232F-4B8B-9569-F02E8997B15F}" name="TIPO DE_x000a_AUDITORÍA" dataDxfId="821"/>
    <tableColumn id="19" xr3:uid="{C9A498A5-9CB4-4BE8-A4B5-9013A2C4D30B}" name="CLASE DE _x000a_TAREA" dataDxfId="820"/>
    <tableColumn id="70" xr3:uid="{A416115A-4578-466D-9C10-74864B35B5FC}" name="POSIBLES _x000a_RIESGOS" dataDxfId="819"/>
    <tableColumn id="26" xr3:uid="{E9DB7851-FBBD-41CB-8D7D-B6CE98B48737}" name="NIVEL DE RIESGO" dataDxfId="818"/>
    <tableColumn id="27" xr3:uid="{71891A9C-B297-47FD-9855-36D335699A7C}" name="NIVEL_x000a_ IMPACTO" dataDxfId="817"/>
    <tableColumn id="30" xr3:uid="{8EA390D7-815A-4A27-B264-7462E623940A}" name="PONDERACIÓN DE LA AUDITORÍA" dataDxfId="816"/>
    <tableColumn id="31" xr3:uid="{4307FD9D-60DD-44A5-841C-83BCC5312637}" name="PERIODICIDAD DE EJECUCIÓN DE LA AUDITORÍA" dataDxfId="815"/>
    <tableColumn id="40" xr3:uid="{82B804D2-5B6D-4ED1-A80D-DC34CBDDECDE}" name="LUGAR DE EJECUCIÓN" dataDxfId="814"/>
    <tableColumn id="52" xr3:uid="{173D1865-38A2-4510-9D13-E8C711C50B6E}" name="ALCANCE _x000a_(RANGO DE TIEMPO A AUDITAR Y EJERCICIO)" dataDxfId="813"/>
    <tableColumn id="51" xr3:uid="{5FD93A5A-AA46-427F-A0B6-95F97FBD6C69}" name="PUNTOS DE REVISIÓN _x000a_(ASPECTOS A REVISAR)" dataDxfId="812"/>
    <tableColumn id="9" xr3:uid="{E9F4D911-AF37-4AFE-B104-9E10306C0D4F}" name="EMPRESA(S) _x000a_GESTIONADA(S)" dataDxfId="811"/>
    <tableColumn id="71" xr3:uid="{33F20B27-C835-4C08-81B6-39917796784D}" name="SUCURSAL(ES) _x000a_CENTRO(S) DE TRABAJO" dataDxfId="810"/>
    <tableColumn id="10" xr3:uid="{277A00E1-8D3D-44D0-813C-5EAB46B68796}" name="ÁREA(S)_x000a_GESTIONADA(S)" dataDxfId="809"/>
    <tableColumn id="11" xr3:uid="{FF58322E-1714-4221-AFCD-9E283EF139E4}" name="DEPARTAMENTO(S) _x000a_GESTIONADO)S)" dataDxfId="808"/>
    <tableColumn id="12" xr3:uid="{05E2591E-59AF-4F4A-9523-D29C9B37FEF6}" name="PUESTO(S) _x000a_GESTIONADO(S)" dataDxfId="807"/>
    <tableColumn id="13" xr3:uid="{21A98EB1-11EE-4734-8961-FA7E22E60192}" name="PROCESO(S) _x000a_GESTIONADO(S)" dataDxfId="806"/>
    <tableColumn id="50" xr3:uid="{84E1D67E-D502-4DC2-970E-726EBCA6FB2F}" name="/" dataDxfId="805"/>
    <tableColumn id="14" xr3:uid="{FEAEFED6-1699-422A-9842-B6932AF85FD5}" name="PERSONA AUDITADA (NOMBRE Y PUESTO)" dataDxfId="804"/>
    <tableColumn id="15" xr3:uid="{FE20CAD4-2943-4949-AA2C-BE5F28BC55F5}" name="JEFE DIRECTO (NOMBRE Y PUESTO)" dataDxfId="803"/>
    <tableColumn id="16" xr3:uid="{B67AD094-CD67-452B-BC7A-2318BFA34547}" name="GERENTE A CARGO _x000a_(NOMBRE Y PUESTO)" dataDxfId="802"/>
    <tableColumn id="17" xr3:uid="{1943CAAD-FDDF-44D0-855B-91211DD2E69A}" name="DIRECCTOR A CARGO" dataDxfId="801"/>
    <tableColumn id="24" xr3:uid="{FD891FBA-CA15-4639-B02A-87F1E4A6ADBC}" name="AUDITOR(ES) ASIGNADO" dataDxfId="800"/>
    <tableColumn id="53" xr3:uid="{90D29B32-1410-42A7-96CF-FEC21FA03D87}" name="CONSIDERACIONES PARA LA TAREA" dataDxfId="799"/>
    <tableColumn id="49" xr3:uid="{2E6EDA00-0AB6-4C60-9E47-DA48AEE64AD6}" name="//" dataDxfId="798"/>
    <tableColumn id="33" xr3:uid="{8F2B22CB-2063-42B8-A12A-D08368CEA5FF}" name="NO. DE _x000a_HALLAZGO DE LA TAREA PROGRAMADA" dataDxfId="797"/>
    <tableColumn id="39" xr3:uid="{93487276-6EB7-4AA8-A905-B5B59717F61D}" name="FECHA DE HALLAZGO" dataDxfId="796"/>
    <tableColumn id="47" xr3:uid="{87BD8422-3B4F-454C-B2F0-594C40123991}" name="AÑO" dataDxfId="795"/>
    <tableColumn id="46" xr3:uid="{C36BBA13-6EC3-4134-B0FF-5A75AEC90724}" name="MES" dataDxfId="794"/>
    <tableColumn id="45" xr3:uid="{48448BE5-57C6-441A-A122-77A4C46A48DC}" name="MES-AÑO" dataDxfId="793"/>
    <tableColumn id="32" xr3:uid="{9A5F598D-0731-4599-8432-2E138E8C629D}" name="HALLAZGO" dataDxfId="792"/>
    <tableColumn id="44" xr3:uid="{E12A9C10-8B5C-4526-8C95-097CF0918EEF}" name="RESPONSABLE _x000a_DIRECTO _x000a_(NOMBRE Y PUESTO)" dataDxfId="791"/>
    <tableColumn id="34" xr3:uid="{37FDBD04-7997-417D-A746-40B1D78B9EAE}" name="NIVEL DE RIESGO DEL HALLAZGO" dataDxfId="790"/>
    <tableColumn id="35" xr3:uid="{79F23670-2227-441B-AC0B-EE38653F3F08}" name="NIVEL DE IMPACTO DEL HALLAZGO" dataDxfId="789"/>
    <tableColumn id="84" xr3:uid="{C3D01458-DC96-4BFF-B8A2-EA9BC980AB1E}" name="PONDERACIÓN DEL HALLAZGO" dataDxfId="788"/>
    <tableColumn id="36" xr3:uid="{0E38C2A2-1AD0-475F-8964-FF96FBC8F6B9}" name="CAUSA" dataDxfId="787"/>
    <tableColumn id="37" xr3:uid="{F3FEAADC-DE20-4B4D-9296-944C9DEA7756}" name="IMPACTO" dataDxfId="786"/>
    <tableColumn id="38" xr3:uid="{49101D4C-C67F-444B-B457-33ED022E72BD}" name="RECOMENDACIÓN DE AUDITORÍA" dataDxfId="785"/>
    <tableColumn id="48" xr3:uid="{F1906617-624F-4458-A7D8-147FE51C31FC}" name="CONSIDERACIONES PARA EL HALLAZGO" dataDxfId="784"/>
    <tableColumn id="85" xr3:uid="{F578B307-66AC-4EF7-921E-F81559D56A54}" name="///" dataDxfId="783"/>
    <tableColumn id="54" xr3:uid="{4EA60E96-FB59-4CB7-B062-3A4D296C775E}" name="NO. DE PLAN DE ACCIÓN DEL HALLAZGO" dataDxfId="782"/>
    <tableColumn id="69" xr3:uid="{C1E01FF7-4451-4953-A5E0-D46F4E0014CD}" name="NO. DE PLAN DE ACCIÓN DE LA TAREA ASIGNADA" dataDxfId="781"/>
    <tableColumn id="55" xr3:uid="{9E2A5CAD-6A76-4BB6-982A-00BA9599CB99}" name="PLAN DE ACCIÓN" dataDxfId="780"/>
    <tableColumn id="63" xr3:uid="{83AA77BD-A6BB-4A79-B044-3B809C6BF0A2}" name="RESPONSABLE DEL PLAN DE ACCIÓN_x000a_(NOMBRE Y PUESTO)" dataDxfId="779"/>
    <tableColumn id="4" xr3:uid="{EF6136B3-FAFD-4407-9245-A22A7EAF0215}" name="DIRECTOR RESPONSABLE PLAN DE ACCIÓN" dataDxfId="778"/>
    <tableColumn id="43" xr3:uid="{83888A48-8D1E-497C-B12E-73F5F287D8F6}" name="FECHA DE PLAN DE ACCIÓN" dataDxfId="777"/>
    <tableColumn id="74" xr3:uid="{D6EF223D-87B5-4942-BFC9-44B54A47309D}" name="AÑO _x000a_PLAN DE ACCIÓN" dataDxfId="776"/>
    <tableColumn id="73" xr3:uid="{DC0BC8F7-FFC0-46FC-846D-C0CBA644EB4D}" name="MES _x000a_PLAN DE ACCIÓN" dataDxfId="775"/>
    <tableColumn id="72" xr3:uid="{AD49A08F-4361-4455-B593-5CAD4BEC2191}" name="MES-AÑO _x000a_PLAN DE ACCIÓN" dataDxfId="774"/>
    <tableColumn id="57" xr3:uid="{E8566061-BB02-4D18-812C-604052D3209C}" name="FECHA DE IMPLEMENTACIÓN" dataDxfId="773"/>
    <tableColumn id="77" xr3:uid="{CA2E6F6E-0D21-47F8-8A65-812D4C20B741}" name="AÑO _x000a_IMPLEMENTACIÓN" dataDxfId="772"/>
    <tableColumn id="76" xr3:uid="{55D7C2C8-DBAA-48C9-BF0A-7855A7F90290}" name="MES _x000a_IMPLEMENTACIÓN" dataDxfId="771"/>
    <tableColumn id="75" xr3:uid="{0C7FB6CC-062F-445E-8D94-ED7E3E606EFF}" name="MES-AÑO _x000a_IMPLEMENTACIÓN" dataDxfId="770"/>
    <tableColumn id="42" xr3:uid="{2EFC18DD-A4B3-4353-819E-2761307F204B}" name="OBSERVACIÓN SOBRE EL SEGUIMIENTO" dataDxfId="769"/>
    <tableColumn id="62" xr3:uid="{D5ECCCFF-F6F2-4AF9-8B0A-204FD5225EBC}" name="ESTATUS DEL PLAN DE ACCIÓN" dataDxfId="768"/>
    <tableColumn id="29" xr3:uid="{61CD5417-3904-4A0F-9EC0-5AD709DE0B9F}" name="NUEVO NIVEL DE PROBABILIDAD" dataDxfId="767"/>
    <tableColumn id="58" xr3:uid="{40C2B941-76FC-44F4-8B0B-142CD6EC5F60}" name="NUEVA PONDERACIÓN DEL NIVEL DE PROBABILIDAD" dataDxfId="766"/>
    <tableColumn id="28" xr3:uid="{E399A178-23C3-416B-B5CC-B2795D01694C}" name="NUEVO NIVEL DE IMPACTO" dataDxfId="765"/>
    <tableColumn id="64" xr3:uid="{C366CD4F-6BA0-449A-A029-B2DFA81366D9}" name="NUEVA PONDERACIÓN DEL NIVEL DE IMPACTO" dataDxfId="764"/>
    <tableColumn id="56" xr3:uid="{9A12634B-548C-4C6A-B51D-2489BFE6EA22}" name="NUEVA PONDERACIÓN DEL RIESGO" dataDxfId="763"/>
    <tableColumn id="61" xr3:uid="{8DD9AA57-1E36-4ECC-9198-ACA3EB8977A3}" name="REDEFINICIÓN DEL PLAN DE ACCIÓN " dataDxfId="762"/>
    <tableColumn id="60" xr3:uid="{C8E094D0-93CF-4F81-8367-5E0DE56BE338}" name="NUEVA FECHA DEL PLAN DE ACCIÓN " dataDxfId="761"/>
    <tableColumn id="80" xr3:uid="{2A1408FA-4985-44A8-8FD3-11157C0AA277}" name="AÑO _x000a_NUEVA FECHA DE PLAN DE ACCIÓN" dataDxfId="760"/>
    <tableColumn id="79" xr3:uid="{34D238B7-CF78-4801-8E24-571A82E95018}" name="MES _x000a_NUEVA FECHA DE PLAN DE ACCIÓN" dataDxfId="759"/>
    <tableColumn id="78" xr3:uid="{DB21CE46-8FAB-4B6A-924D-70C2BA4410C0}" name="MES-AÑO _x000a_NUEVA FECHA DE PLAN DE ACCIÓN" dataDxfId="758"/>
    <tableColumn id="59" xr3:uid="{3E794AC7-6A64-4BF5-8AE3-5C2F2ACFB98D}" name="NUEVA FECHA DE IMPLEMENTACIÓN " dataDxfId="757"/>
    <tableColumn id="81" xr3:uid="{790CB46C-1BA6-48C2-B7F1-B147B71821F2}" name="AÑO _x000a_NUEVA FECHA DE IMPLEMENTACIÓN" dataDxfId="756"/>
    <tableColumn id="82" xr3:uid="{0B75F921-28F5-4C3C-9EC1-3FEE604A4D08}" name="MES _x000a_NUEVA FECHA DE IMPLEMENTACIÓN" dataDxfId="755"/>
    <tableColumn id="83" xr3:uid="{E8A64C68-F537-48C2-8426-5E3B61184496}" name="MES-AÑO _x000a_NUEVA FECHA DE IMPELENTACIÓN" dataDxfId="754"/>
  </tableColumns>
  <tableStyleInfo name="TableStyleMedium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A99E61-1FF5-492F-BCE0-312F479E5E29}" name="Tabla14536" displayName="Tabla14536" ref="A5:BZ6" totalsRowShown="0" headerRowDxfId="753" dataDxfId="752">
  <autoFilter ref="A5:BZ6" xr:uid="{5D7DD688-5593-49E5-BF70-79A374234F32}"/>
  <tableColumns count="78">
    <tableColumn id="1" xr3:uid="{23FB3D9C-60BC-4C86-A45B-5C92A09737BC}" name="NO.  DE PLAN DE ACCIÓN" dataDxfId="751"/>
    <tableColumn id="2" xr3:uid="{F1D94F92-74BE-4F32-B56C-4A73405E5278}" name="FECHA _x000a_DE REGISTRO" dataDxfId="750"/>
    <tableColumn id="3" xr3:uid="{1F8E0F40-3474-49C2-AFCF-9C3A8043C356}" name="ULTIMA MODIFICACIÓN" dataDxfId="749"/>
    <tableColumn id="5" xr3:uid="{6FB1D9E2-D7C5-4471-935D-5D072F70E634}" name="USUARIO QUE REGISTRÓ" dataDxfId="748"/>
    <tableColumn id="6" xr3:uid="{CE7FD9DF-D679-4EB0-8DD9-D73D6F7F2166}" name="USUARIO ULTIMA MODIFICACIÓN" dataDxfId="747"/>
    <tableColumn id="41" xr3:uid="{D45B2B80-256E-46F2-BE93-990F04E25E1A}" name="LLAVE" dataDxfId="746"/>
    <tableColumn id="65" xr3:uid="{A03A4D33-2E3E-44AC-8F17-BDD919788EC0}" name="NO. DE TAREA PROGRAMADA" dataDxfId="745"/>
    <tableColumn id="66" xr3:uid="{6CF35102-A429-4144-8FD3-2EF3C5704E4F}" name="NO. DE HALLAZGO" dataDxfId="744"/>
    <tableColumn id="7" xr3:uid="{784E5EB5-BFC6-4990-8B4E-929F309AAA37}" name="NO. DE AUDITORÍA" dataDxfId="743"/>
    <tableColumn id="8" xr3:uid="{DE05287F-DE58-4377-B209-4812EC1850B2}" name="AUDITORÍA" dataDxfId="742"/>
    <tableColumn id="20" xr3:uid="{636B7132-6BFD-456D-9874-5FB4AC5D9D48}" name="TIPO DE_x000a_AUDITORÍA" dataDxfId="741"/>
    <tableColumn id="19" xr3:uid="{F13E4D03-B7AD-4351-B383-07BD5C5F02A7}" name="CLASE DE _x000a_TAREA" dataDxfId="740"/>
    <tableColumn id="70" xr3:uid="{3DB183A5-BED4-40A6-BAE4-985D8A235EA5}" name="POSIBLES _x000a_RIESGOS" dataDxfId="739"/>
    <tableColumn id="26" xr3:uid="{85C8277F-1392-45D4-9144-2064BF8CD412}" name="NIVEL DE RIESGO" dataDxfId="738"/>
    <tableColumn id="27" xr3:uid="{134D36A1-DCDC-49B5-B73B-69E3BA2127D0}" name="NIVEL_x000a_ IMPACTO" dataDxfId="737"/>
    <tableColumn id="30" xr3:uid="{575C4A5A-176E-4D1B-92E1-602CE2097DB1}" name="PONDERACIÓN DE LA AUDITORÍA" dataDxfId="736"/>
    <tableColumn id="31" xr3:uid="{C3DE8A78-5449-47A6-AD1F-A290BFCDFD2F}" name="PERIODICIDAD DE EJECUCIÓN DE LA AUDITORÍA" dataDxfId="735"/>
    <tableColumn id="40" xr3:uid="{514AA9A1-992A-4ED6-8F9D-0772D665EEBC}" name="LUGAR DE EJECUCIÓN" dataDxfId="734"/>
    <tableColumn id="52" xr3:uid="{9112FB6D-2CD0-412B-B090-E5F5A2C12EAE}" name="ALCANCE _x000a_(RANGO DE TIEMPO A AUDITAR Y EJERCICIO)" dataDxfId="733"/>
    <tableColumn id="51" xr3:uid="{2AEBE55E-9D79-420F-8480-57D8BAD2EC9B}" name="PUNTOS DE REVISIÓN _x000a_(ASPECTOS A REVISAR)" dataDxfId="732"/>
    <tableColumn id="9" xr3:uid="{7D3082D6-E24A-40BB-AC3F-8AA9531430A1}" name="EMPRESA(S) _x000a_GESTIONADA(S)" dataDxfId="731"/>
    <tableColumn id="71" xr3:uid="{18A33A4F-1039-428D-876E-6AD4DD946FFE}" name="SUCURSAL(ES) _x000a_CENTRO(S) DE TRABAJO" dataDxfId="730"/>
    <tableColumn id="10" xr3:uid="{E38EA559-AFE7-46A3-87ED-F3CDD40C88AB}" name="ÁREA(S)_x000a_GESTIONADA(S)" dataDxfId="729"/>
    <tableColumn id="11" xr3:uid="{FDBBCD0A-E7E4-4750-A3B3-459AD867AEC0}" name="DEPARTAMENTO(S) _x000a_GESTIONADO)S)" dataDxfId="728"/>
    <tableColumn id="12" xr3:uid="{B668F2A9-4DE0-4D94-B0EB-72768F24AEA3}" name="PUESTO(S) _x000a_GESTIONADO(S)" dataDxfId="727"/>
    <tableColumn id="13" xr3:uid="{63438461-FA63-42B1-81C9-8DEBA21FDE57}" name="PROCESO(S) _x000a_GESTIONADO(S)" dataDxfId="726"/>
    <tableColumn id="50" xr3:uid="{4E979F16-B57D-450B-9460-1CD57E13EDEF}" name="  " dataDxfId="725"/>
    <tableColumn id="14" xr3:uid="{E294EE21-5FE0-4BB8-A239-2A2761D1CFBE}" name="PERSONA AUDITADA (NOMBRE Y PUESTO)" dataDxfId="724"/>
    <tableColumn id="15" xr3:uid="{469321A1-6710-4C35-AC24-EEC4630BFF01}" name="JEFE DIRECTO (NOMBRE Y PUESTO)" dataDxfId="723"/>
    <tableColumn id="16" xr3:uid="{86260083-DBC3-4F0B-ACE9-17D6F6172228}" name="GERENTE A CARGO _x000a_(NOMBRE Y PUESTO)" dataDxfId="722"/>
    <tableColumn id="17" xr3:uid="{1D908CE4-7165-4A77-A3FA-D153781F0878}" name="DIRECCTOR A CARGO" dataDxfId="721"/>
    <tableColumn id="24" xr3:uid="{4A3FFFC2-7D33-4C67-85AD-642E2EDED92D}" name="AUDITOR(ES) ASIGNADO" dataDxfId="720"/>
    <tableColumn id="53" xr3:uid="{CA4FDDEB-744F-468B-BFB2-F6B3084072E2}" name="CONSIDERACIONES PARA LA TAREA" dataDxfId="719"/>
    <tableColumn id="49" xr3:uid="{402373B1-2CFD-4292-A16C-03F15A2AE66A}" name=" " dataDxfId="718"/>
    <tableColumn id="33" xr3:uid="{01817012-2B58-4123-92B2-03A3F4C12E4A}" name="NO. DE _x000a_HALLAZGO DE LA TAREA PROGRAMADA" dataDxfId="717"/>
    <tableColumn id="39" xr3:uid="{41D51901-05BC-407E-8EE6-99B8D6436633}" name="FECHA DE HALLAZGO" dataDxfId="716"/>
    <tableColumn id="47" xr3:uid="{0E3C7687-0BB5-4708-A5CB-796DF87E8D0A}" name="AÑO" dataDxfId="715"/>
    <tableColumn id="46" xr3:uid="{C1C3487B-40B0-4A1B-8C95-ACA37428A55A}" name="MES" dataDxfId="714"/>
    <tableColumn id="45" xr3:uid="{91BE6DDB-AEA1-4498-B334-C2B142936158}" name="MES-AÑO" dataDxfId="713"/>
    <tableColumn id="32" xr3:uid="{862A1247-A5E6-4901-8E47-454A99DC03E0}" name="HALLAZGO" dataDxfId="712"/>
    <tableColumn id="44" xr3:uid="{F20EC3EA-577A-4D93-95A6-CFEEFA338680}" name="RESPONSABLE _x000a_DIRECTO _x000a_(NOMBRE Y PUESTO)" dataDxfId="711"/>
    <tableColumn id="34" xr3:uid="{F2E7D226-7712-4F33-BB30-1AA744F834B3}" name="NIVEL DE RIESGO DEL HALLAZGO" dataDxfId="710"/>
    <tableColumn id="35" xr3:uid="{A66C3C7B-E143-4B36-AA8D-EF732F8C040C}" name="NIVEL DE IMPACTO DEL HALLAZGO" dataDxfId="709"/>
    <tableColumn id="84" xr3:uid="{DB0EF4A8-59C6-4BDF-AED6-1FCBD467FEAB}" name="PONDERACIÓN DEL HALLAZGO" dataDxfId="708"/>
    <tableColumn id="36" xr3:uid="{DA0DCFF2-EA4C-4213-90DF-AF4DF70B9BF4}" name="CAUSA" dataDxfId="707"/>
    <tableColumn id="37" xr3:uid="{D9345ECD-2971-41C7-9C46-B9A672C161B0}" name="IMPACTO" dataDxfId="706"/>
    <tableColumn id="38" xr3:uid="{1B7C3DF7-CC20-49A6-A3A4-B2CC945D006A}" name="RECOMENDACIÓN DE AUDITORÍA" dataDxfId="705"/>
    <tableColumn id="48" xr3:uid="{79B939FB-13D8-47EE-B329-418F424107F1}" name="CONSIDERACIONES PARA EL HALLAZGO" dataDxfId="704"/>
    <tableColumn id="85" xr3:uid="{AD08B8B1-FAC2-4061-A2E0-178A9537BE98}" name="      " dataDxfId="703"/>
    <tableColumn id="54" xr3:uid="{E3047F4B-27E3-48C6-A99B-A5A97C608949}" name="NO. DE PLAN DE ACCIÓN DEL HALLAZGO" dataDxfId="702"/>
    <tableColumn id="69" xr3:uid="{232415C0-92CE-49DE-8395-0D647CB87B42}" name="NO. DE PLAN DE ACCIÓN DE LA TAREA ASIGNADA" dataDxfId="701"/>
    <tableColumn id="55" xr3:uid="{20B8AE38-B8DB-446D-96D8-54F905405D8A}" name="PLAN DE ACCIÓN" dataDxfId="700"/>
    <tableColumn id="63" xr3:uid="{4E7A480B-8664-49C8-B79D-D8E25AC761A1}" name="RESPONSABLE DEL PLAN DE ACCIÓN_x000a_(NOMBRE Y PUESTO)" dataDxfId="699"/>
    <tableColumn id="4" xr3:uid="{0544369C-BEB5-46FD-AF34-7EC01AD3AA3F}" name="DIRECTOR RESPONSABLE PLAN DE ACCIÓN" dataDxfId="698"/>
    <tableColumn id="43" xr3:uid="{C6B12209-8C8F-4533-9F59-9885E56A8903}" name="FECHA DE PLAN DE ACCIÓN" dataDxfId="697"/>
    <tableColumn id="74" xr3:uid="{66AE972E-958E-4484-B7EA-E6DF10B34358}" name="AÑO _x000a_PLAN DE ACCIÓN" dataDxfId="696"/>
    <tableColumn id="73" xr3:uid="{DB4EF34F-9E17-4E0C-A7FE-CE7932E9A6E5}" name="MES _x000a_PLAN DE ACCIÓN" dataDxfId="695"/>
    <tableColumn id="72" xr3:uid="{CC39082B-C220-4DEB-9C77-EF0A5E6838ED}" name="MES-AÑO _x000a_PLAN DE ACCIÓN" dataDxfId="694"/>
    <tableColumn id="57" xr3:uid="{30E2B7F2-5E9E-4DEC-9C9D-8DE99709F421}" name="FECHA DE IMPLEMENTACIÓN" dataDxfId="693"/>
    <tableColumn id="77" xr3:uid="{6D0F9574-E742-476A-946A-90B7AF742333}" name="AÑO _x000a_IMPLEMENTACIÓN" dataDxfId="692"/>
    <tableColumn id="76" xr3:uid="{10E87F4A-49C8-4EBF-89B0-BEAE53B3E0AB}" name="MES _x000a_IMPLEMENTACIÓN" dataDxfId="691"/>
    <tableColumn id="75" xr3:uid="{712B32CA-D6F2-4B2A-9903-B0E721311273}" name="MES-AÑO _x000a_IMPLEMENTACIÓN" dataDxfId="690"/>
    <tableColumn id="42" xr3:uid="{1301B301-58EF-48DF-90EA-95A11AD3159B}" name="OBSERVACIÓN SOBRE EL SEGUIMIENTO" dataDxfId="689"/>
    <tableColumn id="62" xr3:uid="{63EE2892-6629-46EF-9632-7A3302261802}" name="ESTATUS DEL PLAN DE ACCIÓN" dataDxfId="688"/>
    <tableColumn id="29" xr3:uid="{3E94AB95-8770-4AB6-B8A1-5140E620FF28}" name="NUEVO NIVEL DE PROBABILIDAD" dataDxfId="687"/>
    <tableColumn id="58" xr3:uid="{A0096EE6-9788-405D-8130-B3172324FD3A}" name="NUEVA PONDERACIÓN DEL NIVEL DE PROBABILIDAD" dataDxfId="686"/>
    <tableColumn id="28" xr3:uid="{413E0BA3-A348-40A1-ACE8-D7FEFE344569}" name="NUEVO NIVEL DE IMPACTO" dataDxfId="685"/>
    <tableColumn id="64" xr3:uid="{7A6B6934-4C42-4D54-9187-0213CFE4D3A4}" name="NUEVA PONDERACIÓN DEL NIVEL DE IMPACTO" dataDxfId="684"/>
    <tableColumn id="56" xr3:uid="{755C4A82-84FF-418F-A560-B9A9D4B0E2D0}" name="NUEVA PONDERACIÓN DEL RIESGO" dataDxfId="683"/>
    <tableColumn id="61" xr3:uid="{03F63F7A-CE80-4FB4-8EC1-B2824D7984FF}" name="REDEFINICIÓN DEL PLAN DE ACCIÓN " dataDxfId="682"/>
    <tableColumn id="60" xr3:uid="{B3651CD5-D207-421A-92ED-CB5479503557}" name="NUEVA FECHA DEL PLAN DE ACCIÓN " dataDxfId="681"/>
    <tableColumn id="80" xr3:uid="{038E914D-1C1C-4C79-81D6-6F411656FD69}" name="AÑO _x000a_NUEVA FECHA DE PLAN DE ACCIÓN" dataDxfId="680"/>
    <tableColumn id="79" xr3:uid="{9A2A2755-A4B4-4552-9EEA-F0EDE72233B7}" name="MES _x000a_NUEVA FECHA DE PLAN DE ACCIÓN" dataDxfId="679"/>
    <tableColumn id="78" xr3:uid="{71E20006-FCCD-4200-B21A-E7C5D7BD31F3}" name="MES-AÑO _x000a_NUEVA FECHA DE PLAN DE ACCIÓN" dataDxfId="678"/>
    <tableColumn id="59" xr3:uid="{E9367F4B-3146-44C9-B9EB-646D032832A6}" name="NUEVA FECHA DE IMPLEMENTACIÓN " dataDxfId="677"/>
    <tableColumn id="81" xr3:uid="{B8230FD7-1788-4F1F-A20A-9E8B1562E288}" name="AÑO _x000a_NUEVA FECHA DE IMPLEMENTACIÓN" dataDxfId="676"/>
    <tableColumn id="82" xr3:uid="{A437DBBB-E0C2-460A-A6D8-AF969A7396F9}" name="MES _x000a_NUEVA FECHA DE IMPLEMENTACIÓN" dataDxfId="675"/>
    <tableColumn id="83" xr3:uid="{30274110-3BA3-4EB6-B3C8-628206A40F7A}" name="MES-AÑO _x000a_NUEVA FECHA DE IMPELENTACIÓN" dataDxfId="674"/>
  </tableColumns>
  <tableStyleInfo name="TableStyleMedium1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54B9414-9F25-4972-A086-4A0F4451486D}" name="Actividades" displayName="Actividades" ref="A5:Q30" totalsRowShown="0" headerRowDxfId="673" dataDxfId="672">
  <autoFilter ref="A5:Q30" xr:uid="{C54B9414-9F25-4972-A086-4A0F4451486D}"/>
  <tableColumns count="17">
    <tableColumn id="1" xr3:uid="{1F12A4F6-342A-4951-A036-69FEF8FD4BCE}" name="NO. DE REGISTRO" dataDxfId="671"/>
    <tableColumn id="2" xr3:uid="{23D2B32A-9537-4763-9A88-6C6AAD5BC8CE}" name="FECHA DE REGISTRO" dataDxfId="670"/>
    <tableColumn id="12" xr3:uid="{0005F7E1-E7E1-4536-B6BA-41F90E5FD02F}" name="USUARIO" dataDxfId="669"/>
    <tableColumn id="10" xr3:uid="{6D3ACBED-A112-4F3D-9009-D1B434258D80}" name="EMPRESA" dataDxfId="668"/>
    <tableColumn id="3" xr3:uid="{9E3C75B8-6B60-4086-B783-D82F7EB0B840}" name="TIPO DE _x000a_ACTIVIDAD" dataDxfId="667"/>
    <tableColumn id="4" xr3:uid="{62074F83-EB1E-48A7-8B43-9E8ACA26A359}" name="ACTIVIDAD" dataDxfId="666"/>
    <tableColumn id="6" xr3:uid="{02DA1B10-B1B6-4406-99C0-BAC39FAF837B}" name="FECHA DE _x000a_LA ACTIVIDAD" dataDxfId="665"/>
    <tableColumn id="7" xr3:uid="{68B27CA8-5CAF-4091-84F5-0ECCC722EB8D}" name="AÑO" dataDxfId="664"/>
    <tableColumn id="8" xr3:uid="{7E23FFBD-593B-4EAA-978D-013E94C9FDD2}" name="MES" dataDxfId="663"/>
    <tableColumn id="9" xr3:uid="{64B58FAE-1404-403B-8AF7-54FA0A85C943}" name="MES-AÑO" dataDxfId="662"/>
    <tableColumn id="14" xr3:uid="{5ECC9572-DFB3-415A-A7CC-FC4F25C5787A}" name="NO. DE TAREA PROGRAMADA" dataDxfId="661"/>
    <tableColumn id="13" xr3:uid="{2ED80239-AED9-4C34-B629-B8BF37CFF44D}" name="NO. DE _x000a_TAREA" dataDxfId="660"/>
    <tableColumn id="5" xr3:uid="{741B2EBC-7A6C-454F-BCBB-15BEE15F0921}" name="NOMBRE DE LA TAREA" dataDxfId="659"/>
    <tableColumn id="16" xr3:uid="{7A7E572F-4364-4E16-9C10-5EE4B318C2C7}" name="TIPO _x000a_DE TAREA" dataDxfId="658"/>
    <tableColumn id="15" xr3:uid="{CB107524-B71E-4254-93D9-C2CE0D5833AE}" name="CLASE DE _x000a_TAREA" dataDxfId="657"/>
    <tableColumn id="11" xr3:uid="{BFC40515-7CE7-4BBB-A0DB-EEF6C1D5073C}" name="TIEMPO DE _x000a_DESARROLLO _x000a_(HORAS)" dataDxfId="656"/>
    <tableColumn id="17" xr3:uid="{1D62987D-B1D4-454F-B1E5-4E8F5BD29CDE}" name="TIEMPO ADICIONAL (HORAS)" dataDxfId="655"/>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77DA6C4D-DDAB-4BA7-8336-79CD2C6A6928}" name="Tabla_Berenice" displayName="Tabla_Berenice" ref="A1:Q356" tableType="queryTable" totalsRowShown="0" headerRowDxfId="654" dataDxfId="653">
  <autoFilter ref="A1:Q356" xr:uid="{77DA6C4D-DDAB-4BA7-8336-79CD2C6A6928}"/>
  <tableColumns count="17">
    <tableColumn id="1" xr3:uid="{0F29E8D3-3342-4FA3-90B4-F15F960CD527}" uniqueName="1" name="NO. DE REGISTRO" queryTableFieldId="1" dataDxfId="652"/>
    <tableColumn id="2" xr3:uid="{D7FC0808-03CF-4D2F-A655-7FF1D952FB2A}" uniqueName="2" name="FECHA DE REGISTRO" queryTableFieldId="2" dataDxfId="651"/>
    <tableColumn id="3" xr3:uid="{C589566E-671C-48D9-8E29-F8E9FBB6C7A4}" uniqueName="3" name="USUARIO" queryTableFieldId="3" dataDxfId="650"/>
    <tableColumn id="4" xr3:uid="{9C52AAB0-CBE1-46B5-9D84-3A0245709019}" uniqueName="4" name="EMPRESA" queryTableFieldId="4" dataDxfId="649"/>
    <tableColumn id="5" xr3:uid="{F12063E8-7814-476D-B569-367613F33917}" uniqueName="5" name="TIPO DE _x000a_ACTIVIDAD" queryTableFieldId="5" dataDxfId="648"/>
    <tableColumn id="6" xr3:uid="{5AC9EF37-7C96-45B3-999A-DB959094EFF0}" uniqueName="6" name="ACTIVIDAD" queryTableFieldId="6" dataDxfId="647"/>
    <tableColumn id="7" xr3:uid="{E75493A3-AA6F-4490-A68B-07E91AF4B38F}" uniqueName="7" name="FECHA DE _x000a_LA ACTIVIDAD" queryTableFieldId="7" dataDxfId="646"/>
    <tableColumn id="8" xr3:uid="{143AB21D-F25A-41C0-B4FF-9B27E207E7D2}" uniqueName="8" name="AÑO" queryTableFieldId="8" dataDxfId="645"/>
    <tableColumn id="9" xr3:uid="{38E48850-0373-4E99-8302-6B9F762B3C5E}" uniqueName="9" name="MES" queryTableFieldId="9" dataDxfId="644"/>
    <tableColumn id="10" xr3:uid="{9442FA5C-4BD5-4A65-A2D3-81F76D191814}" uniqueName="10" name="MES-AÑO" queryTableFieldId="10" dataDxfId="643"/>
    <tableColumn id="11" xr3:uid="{7F514076-F4B2-4DA4-8D77-E6D5632A2DCB}" uniqueName="11" name="NO. DE TAREA PROGRAMADA" queryTableFieldId="11" dataDxfId="642"/>
    <tableColumn id="12" xr3:uid="{0D0F1602-FC6D-4387-81A1-D18BFE9AE6FF}" uniqueName="12" name="NO. DE _x000a_TAREA" queryTableFieldId="12" dataDxfId="641"/>
    <tableColumn id="13" xr3:uid="{7B9BD18E-14DB-4BFA-96D9-4A51A57B0182}" uniqueName="13" name="NOMBRE DE LA TAREA" queryTableFieldId="13" dataDxfId="640"/>
    <tableColumn id="14" xr3:uid="{C6F2D264-54B2-479E-BF36-D073C9D4C266}" uniqueName="14" name="TIPO _x000a_DE TAREA" queryTableFieldId="14" dataDxfId="639"/>
    <tableColumn id="15" xr3:uid="{845CA934-098C-4DE9-A0DF-E217536660D8}" uniqueName="15" name="CLASE DE _x000a_TAREA" queryTableFieldId="15" dataDxfId="638"/>
    <tableColumn id="16" xr3:uid="{F802CB4D-328E-4B74-B80E-8E9F69C29B50}" uniqueName="16" name="TIEMPO DE _x000a_DESARROLLO _x000a_(HORAS)" queryTableFieldId="16" dataDxfId="637"/>
    <tableColumn id="17" xr3:uid="{777830E2-9749-4170-9B12-6D53F6131BA3}" uniqueName="17" name="TIEMPO ADICIONAL (HORAS)" queryTableFieldId="17" dataDxfId="636"/>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6042719D-84F5-4FA0-85FB-65202B99252D}" name="Tabla_Diego" displayName="Tabla_Diego" ref="A1:Q300" tableType="queryTable" totalsRowShown="0">
  <autoFilter ref="A1:Q300" xr:uid="{6042719D-84F5-4FA0-85FB-65202B99252D}"/>
  <tableColumns count="17">
    <tableColumn id="1" xr3:uid="{7813E5EB-FE81-4F8D-B1BA-9150A73DE0DD}" uniqueName="1" name="NO. DE REGISTRO" queryTableFieldId="1"/>
    <tableColumn id="2" xr3:uid="{784BA0BA-CA83-4340-9DBE-7BEB2A1AB233}" uniqueName="2" name="FECHA DE REGISTRO" queryTableFieldId="2" dataDxfId="635"/>
    <tableColumn id="3" xr3:uid="{06258A46-9011-453F-B59C-06DF952C1206}" uniqueName="3" name="USUARIO" queryTableFieldId="3"/>
    <tableColumn id="4" xr3:uid="{A5BFEE40-C02A-4E13-A600-053ABF573D78}" uniqueName="4" name="EMPRESA" queryTableFieldId="4"/>
    <tableColumn id="5" xr3:uid="{A6D19049-9417-4FEE-9D26-55268205AF77}" uniqueName="5" name="TIPO DE _x000a_ACTIVIDAD" queryTableFieldId="5"/>
    <tableColumn id="6" xr3:uid="{5FDB0C33-4689-423B-8DF2-0436A9691B96}" uniqueName="6" name="ACTIVIDAD" queryTableFieldId="6"/>
    <tableColumn id="7" xr3:uid="{5F8B8C8E-3B35-4897-9C4E-00A8F060E837}" uniqueName="7" name="FECHA DE _x000a_LA ACTIVIDAD" queryTableFieldId="7" dataDxfId="634"/>
    <tableColumn id="8" xr3:uid="{CFC43C08-0B7D-4A1F-B35A-B69BA53032B8}" uniqueName="8" name="AÑO" queryTableFieldId="8"/>
    <tableColumn id="9" xr3:uid="{12FB9960-403F-4485-BA80-E5C591474183}" uniqueName="9" name="MES" queryTableFieldId="9"/>
    <tableColumn id="10" xr3:uid="{0EE0C6E9-8425-4EA1-8010-7017CDB28F91}" uniqueName="10" name="MES-AÑO" queryTableFieldId="10"/>
    <tableColumn id="11" xr3:uid="{14C2E2C4-1F6B-4779-AA32-7A9B25DE21D9}" uniqueName="11" name="NO. DE TAREA PROGRAMADA" queryTableFieldId="11"/>
    <tableColumn id="12" xr3:uid="{DD5A68FB-2291-4451-913D-A12E29706D16}" uniqueName="12" name="NO. DE _x000a_TAREA" queryTableFieldId="12"/>
    <tableColumn id="13" xr3:uid="{B2A8EB8B-5CE5-4714-AE7C-845E3547A8F3}" uniqueName="13" name="NOMBRE DE LA TAREA" queryTableFieldId="13"/>
    <tableColumn id="14" xr3:uid="{3F417334-2D55-4155-98C3-0CD71AAC0064}" uniqueName="14" name="TIPO _x000a_DE TAREA" queryTableFieldId="14"/>
    <tableColumn id="15" xr3:uid="{3F1C11B7-EB9A-4B25-927C-2EB50DA225B1}" uniqueName="15" name="CLASE DE _x000a_TAREA" queryTableFieldId="15"/>
    <tableColumn id="16" xr3:uid="{AD6590EC-A01E-44C2-A11B-E07F9A859511}" uniqueName="16" name="TIEMPO DE _x000a_DESARROLLO _x000a_(HORAS)" queryTableFieldId="16"/>
    <tableColumn id="17" xr3:uid="{DAED176E-8D15-4945-9D0D-7118A99FF160}" uniqueName="17" name="TIEMPO ADICIONAL (HORAS)" queryTableFieldId="17"/>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2321D27-A83C-4F20-B155-5F843B3D2BE6}" name="Tabla_Israel" displayName="Tabla_Israel" ref="A1:Q212" tableType="queryTable" totalsRowShown="0">
  <autoFilter ref="A1:Q212" xr:uid="{02321D27-A83C-4F20-B155-5F843B3D2BE6}"/>
  <tableColumns count="17">
    <tableColumn id="1" xr3:uid="{B5A8B5B2-3D2B-4C7F-850E-76A94B08FC45}" uniqueName="1" name="NO. DE REGISTRO" queryTableFieldId="1"/>
    <tableColumn id="2" xr3:uid="{8644561B-F44B-45F5-B240-5DAFDB58B3DA}" uniqueName="2" name="FECHA DE REGISTRO" queryTableFieldId="2"/>
    <tableColumn id="3" xr3:uid="{9E6E6567-369B-4D70-9E90-6DB888704BBD}" uniqueName="3" name="USUARIO" queryTableFieldId="3"/>
    <tableColumn id="4" xr3:uid="{B050465B-EDF5-4614-BE31-46F310F915CF}" uniqueName="4" name="EMPRESA" queryTableFieldId="4"/>
    <tableColumn id="5" xr3:uid="{874A34A3-0410-42EA-88BF-79FAD92DCA21}" uniqueName="5" name="TIPO DE _x000a_ACTIVIDAD" queryTableFieldId="5"/>
    <tableColumn id="6" xr3:uid="{F74EF451-C6F9-4FB6-B8DB-8A294A7C717A}" uniqueName="6" name="ACTIVIDAD" queryTableFieldId="6"/>
    <tableColumn id="7" xr3:uid="{45B698AD-D499-49D5-8AC2-7486A514B6A9}" uniqueName="7" name="FECHA DE _x000a_LA ACTIVIDAD" queryTableFieldId="7"/>
    <tableColumn id="8" xr3:uid="{62AAC413-DA5E-4B80-8BD0-46C1E007DDC8}" uniqueName="8" name="AÑO" queryTableFieldId="8"/>
    <tableColumn id="9" xr3:uid="{101926B4-7891-4284-93A3-CFBFA4DA5F24}" uniqueName="9" name="MES" queryTableFieldId="9"/>
    <tableColumn id="10" xr3:uid="{32F79C46-2F18-4483-A569-76AB6AF2E5EA}" uniqueName="10" name="MES-AÑO" queryTableFieldId="10"/>
    <tableColumn id="11" xr3:uid="{737811E8-8F74-46CE-86E6-E9EB19F43861}" uniqueName="11" name="NO. DE TAREA PROGRAMADA" queryTableFieldId="11"/>
    <tableColumn id="12" xr3:uid="{FA847AD5-A562-4BFE-A3E6-4BA49ECF0828}" uniqueName="12" name="NO. DE _x000a_TAREA" queryTableFieldId="12"/>
    <tableColumn id="13" xr3:uid="{2F9B4884-AC0E-40F9-B14B-E8BE050AD98C}" uniqueName="13" name="NOMBRE DE LA TAREA" queryTableFieldId="13"/>
    <tableColumn id="14" xr3:uid="{C59EEAE0-589E-4CC9-B27C-3681640A575D}" uniqueName="14" name="TIPO _x000a_DE TAREA" queryTableFieldId="14"/>
    <tableColumn id="15" xr3:uid="{47ECC892-EAE3-4CF1-B59E-14547510E6A6}" uniqueName="15" name="CLASE DE _x000a_TAREA" queryTableFieldId="15"/>
    <tableColumn id="16" xr3:uid="{2D7547BF-5213-48CF-B53F-642AE494D979}" uniqueName="16" name="TIEMPO DE _x000a_DESARROLLO _x000a_(HORAS)" queryTableFieldId="16"/>
    <tableColumn id="17" xr3:uid="{ADBC3C77-9FDA-4FD4-AE4D-9487E8D5BC9D}" uniqueName="17" name="TIEMPO ADICIONAL (HORAS)" queryTableFieldId="1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686BFEA-11A0-4604-8426-F60FC1763EDD}" name="Tabla_patricia" displayName="Tabla_patricia" ref="AO1:AO2" totalsRowShown="0">
  <autoFilter ref="AO1:AO2" xr:uid="{0686BFEA-11A0-4604-8426-F60FC1763EDD}"/>
  <tableColumns count="1">
    <tableColumn id="1" xr3:uid="{E6617E03-CED6-42B9-A8C3-01DB269A4EFF}" name="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3246AE9-DEBC-4E8F-81AD-6BBBF2D6C700}" name="USUARIOS" displayName="USUARIOS" ref="A5:O9" totalsRowShown="0" headerRowDxfId="273" dataDxfId="272">
  <tableColumns count="15">
    <tableColumn id="1" xr3:uid="{548D50B8-BA0D-4F3D-8FA9-A59159FB7BC8}" name="NO. DE REGISTRO" dataDxfId="271"/>
    <tableColumn id="2" xr3:uid="{84C37610-936E-4988-B818-1D29A21E3B6D}" name="FECHA DE REGISTRO" dataDxfId="270"/>
    <tableColumn id="3" xr3:uid="{656FF9B4-4AD9-4A13-914A-65446D7CD7B6}" name="ULTIMA MODIFICACIÓN" dataDxfId="269"/>
    <tableColumn id="4" xr3:uid="{F63062DD-30F1-4CCD-ADCC-ED1F51091806}" name="NOMBRE (S)" dataDxfId="268"/>
    <tableColumn id="5" xr3:uid="{AC06A68B-9430-4DC1-BF5E-CBD2D7D15504}" name="APELLIDO _x000a_PATERNO" dataDxfId="267"/>
    <tableColumn id="6" xr3:uid="{D3E8CBC0-FBC1-4059-AFC2-527B89D983B5}" name="APELLIDO _x000a_MATERNO" dataDxfId="266"/>
    <tableColumn id="10" xr3:uid="{03B2BECF-016E-442C-BE4B-CB6D1746BECE}" name="NOMBRE COMPLETO" dataDxfId="265"/>
    <tableColumn id="7" xr3:uid="{453CF04C-F131-4737-9E84-206D8F0D4126}" name="PUESTO" dataDxfId="264"/>
    <tableColumn id="14" xr3:uid="{8D6FC03A-47E1-4F53-A32D-EDDAF6569B70}" name="EMPRESA" dataDxfId="263"/>
    <tableColumn id="13" xr3:uid="{B0DEB4EE-EEEA-4BE1-8BE9-E8BC7C5D5F5C}" name="ÁREA" dataDxfId="262"/>
    <tableColumn id="12" xr3:uid="{70448F10-1CF0-4AA1-BC1F-EF8AC39BFE4A}" name="DEPARTAMENTO" dataDxfId="261"/>
    <tableColumn id="15" xr3:uid="{40E18327-C2A4-4EB7-A23B-C05C2BAA9C58}" name="CIUDAD" dataDxfId="260"/>
    <tableColumn id="8" xr3:uid="{81ACCA4C-749C-47D2-837D-2C8EC8AA8387}" name="USUARIO" dataDxfId="259"/>
    <tableColumn id="9" xr3:uid="{A034FFDD-DA11-4B73-BEDF-A556969A2291}" name="CONTRASEÑA" dataDxfId="258"/>
    <tableColumn id="11" xr3:uid="{59ADEC4D-6A52-40BB-9CAE-3C7E0869B394}" name="TIPO DE USUARIO" dataDxfId="257"/>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3CDBA3-9ECC-40FA-B981-9C1768CE90D0}" name="Tabla5" displayName="Tabla5" ref="B5:B11" totalsRowShown="0" headerRowDxfId="222" dataDxfId="221">
  <autoFilter ref="B5:B11" xr:uid="{473CDBA3-9ECC-40FA-B981-9C1768CE90D0}"/>
  <tableColumns count="1">
    <tableColumn id="1" xr3:uid="{7A6AAD81-3214-4EEF-8B9D-C323501E2AA0}" name="ESTATUS DE LA TAREA" dataDxfId="220"/>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F4B0354-11C3-4DB7-BAD0-C130C7F400C8}" name="Tabla6" displayName="Tabla6" ref="D5:D10" totalsRowShown="0" headerRowDxfId="219" dataDxfId="218">
  <autoFilter ref="D5:D10" xr:uid="{7F4B0354-11C3-4DB7-BAD0-C130C7F400C8}"/>
  <tableColumns count="1">
    <tableColumn id="1" xr3:uid="{F469375E-2808-4AFD-BDA2-0EA4FABEF4F4}" name="NIVEL DE PROBABILIDAD DEL RIESGO" dataDxfId="217"/>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77D95AD-F9E0-4C02-9100-77124030676D}" name="Tabla7" displayName="Tabla7" ref="F5:F10" totalsRowShown="0" headerRowDxfId="216" dataDxfId="215">
  <autoFilter ref="F5:F10" xr:uid="{C77D95AD-F9E0-4C02-9100-77124030676D}"/>
  <tableColumns count="1">
    <tableColumn id="1" xr3:uid="{C3F45D96-4178-4D98-87B1-961754D60210}" name="NIVEL DE IMPACTO DEL RIESGO" dataDxfId="214"/>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E77C24C-4628-43E9-A6FD-940E330D7D0F}" name="Tabla8" displayName="Tabla8" ref="H5:H15" totalsRowShown="0" headerRowDxfId="213" dataDxfId="212">
  <autoFilter ref="H5:H15" xr:uid="{9E77C24C-4628-43E9-A6FD-940E330D7D0F}"/>
  <tableColumns count="1">
    <tableColumn id="1" xr3:uid="{FADE9D85-4E68-4155-B5E4-0BFA671E283F}" name="PERIODICIDAD DE LA TAREA" dataDxfId="211"/>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496C8A6-5870-4DA6-BF52-3963DB5ACEC0}" name="Tabla9" displayName="Tabla9" ref="J5:J9" totalsRowShown="0" headerRowDxfId="210" dataDxfId="209">
  <autoFilter ref="J5:J9" xr:uid="{7496C8A6-5870-4DA6-BF52-3963DB5ACEC0}"/>
  <tableColumns count="1">
    <tableColumn id="1" xr3:uid="{06B1D673-E80B-4C32-9898-9A1B425F4944}" name="LUGAR DE EJECUCIÓN" dataDxfId="208"/>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9C9FECA-1785-4278-9C8E-E4409B968FA9}" name="TabllaEmpresas" displayName="TabllaEmpresas" ref="L5:L11" totalsRowShown="0" headerRowDxfId="207" dataDxfId="206">
  <autoFilter ref="L5:L11" xr:uid="{59C9FECA-1785-4278-9C8E-E4409B968FA9}"/>
  <sortState xmlns:xlrd2="http://schemas.microsoft.com/office/spreadsheetml/2017/richdata2" ref="L6:L11">
    <sortCondition ref="L5:L11"/>
  </sortState>
  <tableColumns count="1">
    <tableColumn id="1" xr3:uid="{E5B83930-830A-4F50-8172-FD7C3A1958B3}" name="EMPRESA" dataDxfId="205"/>
  </tableColumns>
  <tableStyleInfo name="TableStyleMedium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5571C32-E469-4A67-92B7-D66BB37CDDAE}" name="Tabla11" displayName="Tabla11" ref="N5:N12" totalsRowShown="0" headerRowDxfId="204" dataDxfId="203">
  <autoFilter ref="N5:N12" xr:uid="{F5571C32-E469-4A67-92B7-D66BB37CDDAE}"/>
  <tableColumns count="1">
    <tableColumn id="1" xr3:uid="{106DE5F7-C260-4139-9B4A-46AF3757CDBF}" name="ÁREA" dataDxfId="202"/>
  </tableColumns>
  <tableStyleInfo name="TableStyleMedium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00157B1-F60C-4CE8-8E1C-F0F6E08D36FA}" name="Tabla12" displayName="Tabla12" ref="P5:P26" totalsRowShown="0" headerRowDxfId="201" dataDxfId="200">
  <autoFilter ref="P5:P26" xr:uid="{600157B1-F60C-4CE8-8E1C-F0F6E08D36FA}"/>
  <tableColumns count="1">
    <tableColumn id="1" xr3:uid="{6AB2B460-E506-403D-9A59-28D2B42A0EC6}" name="DEPARTAMENTO" dataDxfId="19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02B9509-F4CC-4FAE-9652-526FBBC1632E}" name="Tabla13" displayName="Tabla13" ref="R5:R172" totalsRowShown="0" headerRowDxfId="198" dataDxfId="197">
  <autoFilter ref="R5:R172" xr:uid="{602B9509-F4CC-4FAE-9652-526FBBC1632E}"/>
  <sortState xmlns:xlrd2="http://schemas.microsoft.com/office/spreadsheetml/2017/richdata2" ref="R6:R173">
    <sortCondition ref="R5:R173"/>
  </sortState>
  <tableColumns count="1">
    <tableColumn id="1" xr3:uid="{D05F3F36-A291-4C49-9D77-1226EB1A5CC4}" name="PUESTO" dataDxfId="196"/>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1871E19-0286-40CB-8D41-9ABB959FD7AC}" name="Tabla15" displayName="Tabla15" ref="T5:T8" totalsRowShown="0" headerRowDxfId="195" dataDxfId="194">
  <autoFilter ref="T5:T8" xr:uid="{61871E19-0286-40CB-8D41-9ABB959FD7AC}"/>
  <tableColumns count="1">
    <tableColumn id="1" xr3:uid="{C0520B53-6FE2-4A31-96C6-BB3DAD44DE28}" name="PROCESO" dataDxfId="193"/>
  </tableColumns>
  <tableStyleInfo name="TableStyleMedium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810B46B-7866-48B1-B97B-ABCB1094EF3F}" name="Tabla16" displayName="Tabla16" ref="X5:X8" totalsRowShown="0" headerRowDxfId="192" dataDxfId="191">
  <autoFilter ref="X5:X8" xr:uid="{1810B46B-7866-48B1-B97B-ABCB1094EF3F}"/>
  <tableColumns count="1">
    <tableColumn id="1" xr3:uid="{C33196C1-EA04-4B60-B30A-F0194D7037DA}" name="TIPO DE TAREA" dataDxfId="19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E5602C3-CA92-4CC5-9BB3-D9C2F10E7047}" name="Tabla17" displayName="Tabla17" ref="Z5:Z13" totalsRowShown="0" headerRowDxfId="189" dataDxfId="188">
  <autoFilter ref="Z5:Z13" xr:uid="{2E5602C3-CA92-4CC5-9BB3-D9C2F10E7047}"/>
  <tableColumns count="1">
    <tableColumn id="1" xr3:uid="{FD1D3196-B495-4F0F-ACC4-F98DC8D2A358}" name="CLASES DE _x000a_AUDITORÍA" dataDxfId="187"/>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65B17BE-CA14-417A-866A-8DFE297B2647}" name="Tabla18" displayName="Tabla18" ref="AF5:AF10" totalsRowShown="0" headerRowDxfId="186" dataDxfId="185">
  <autoFilter ref="AF5:AF10" xr:uid="{465B17BE-CA14-417A-866A-8DFE297B2647}"/>
  <tableColumns count="1">
    <tableColumn id="1" xr3:uid="{2B7DC547-7A0C-42C4-98D5-E0C98CAE9863}" name="ESTATUS DE LA TAREA" dataDxfId="184"/>
  </tableColumns>
  <tableStyleInfo name="TableStyleMedium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A35FC67-09C1-4894-B5CA-3285291FFF7C}" name="Tabla1821" displayName="Tabla1821" ref="AH5:AH14" totalsRowShown="0" headerRowDxfId="183" dataDxfId="182">
  <autoFilter ref="AH5:AH14" xr:uid="{EA35FC67-09C1-4894-B5CA-3285291FFF7C}"/>
  <tableColumns count="1">
    <tableColumn id="1" xr3:uid="{8900B52D-FA53-498C-AB37-D6E8D244D914}" name="ESTATUS DEL PROCESO DE LA TAREA" dataDxfId="181"/>
  </tableColumns>
  <tableStyleInfo name="TableStyleMedium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9F60680-E126-4D54-945A-859B767BE7F0}" name="Tabla21" displayName="Tabla21" ref="AJ5:AJ6" totalsRowShown="0" headerRowDxfId="180" dataDxfId="179">
  <autoFilter ref="AJ5:AJ6" xr:uid="{F9F60680-E126-4D54-945A-859B767BE7F0}"/>
  <tableColumns count="1">
    <tableColumn id="1" xr3:uid="{7498D639-32EC-4F4D-9219-6EC97BF6C2A0}" name="OPCIÓN NO APLICA" dataDxfId="178"/>
  </tableColumns>
  <tableStyleInfo name="TableStyleMedium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3180B3F-90D9-49B4-B8F4-5C3B4B859AA9}" name="Tabla22" displayName="Tabla22" ref="AL5:AL57" totalsRowShown="0" headerRowDxfId="177" dataDxfId="176">
  <autoFilter ref="AL5:AL57" xr:uid="{63180B3F-90D9-49B4-B8F4-5C3B4B859AA9}"/>
  <tableColumns count="1">
    <tableColumn id="1" xr3:uid="{AE85538E-329D-434E-BB08-6B0A5A968594}" name="SEMANAS" dataDxfId="175"/>
  </tableColumns>
  <tableStyleInfo name="TableStyleMedium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E3F5DD0-6C7B-47A0-B120-23ED0676363E}" name="Tabla23" displayName="Tabla23" ref="AN5:AN105" totalsRowShown="0" headerRowDxfId="174" dataDxfId="173">
  <autoFilter ref="AN5:AN105" xr:uid="{5E3F5DD0-6C7B-47A0-B120-23ED0676363E}"/>
  <tableColumns count="1">
    <tableColumn id="1" xr3:uid="{2FC34B23-388B-47B9-82C7-14271F20580D}" name="PORCENTAJES" dataDxfId="172"/>
  </tableColumns>
  <tableStyleInfo name="TableStyleMedium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4034BF4-FAF9-4020-82BA-8CE72C8E0E2A}" name="Tabla25" displayName="Tabla25" ref="AR5:AR11" totalsRowShown="0" headerRowDxfId="171" dataDxfId="170">
  <autoFilter ref="AR5:AR11" xr:uid="{84034BF4-FAF9-4020-82BA-8CE72C8E0E2A}"/>
  <tableColumns count="1">
    <tableColumn id="1" xr3:uid="{AFBD439D-1657-4B1B-AABC-E5068C8068F7}" name="GERENTES" dataDxfId="169"/>
  </tableColumns>
  <tableStyleInfo name="TableStyleMedium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C11084-7B3D-4E48-BC4C-41804F55AD43}" name="Tabla26" displayName="Tabla26" ref="AT5:AT10" totalsRowShown="0" headerRowDxfId="168" dataDxfId="167">
  <autoFilter ref="AT5:AT10" xr:uid="{E7C11084-7B3D-4E48-BC4C-41804F55AD43}"/>
  <tableColumns count="1">
    <tableColumn id="1" xr3:uid="{FAF48F76-6F71-4FD8-B1F7-E586092CD633}" name="JEFES" dataDxfId="166"/>
  </tableColumns>
  <tableStyleInfo name="TableStyleMedium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85DAE54-5890-4C8A-B1C7-6A9DC013529B}" name="Tabla27" displayName="Tabla27" ref="AV5:AV10" totalsRowShown="0" headerRowDxfId="165" dataDxfId="164">
  <autoFilter ref="AV5:AV10" xr:uid="{585DAE54-5890-4C8A-B1C7-6A9DC013529B}"/>
  <tableColumns count="1">
    <tableColumn id="1" xr3:uid="{D7A2689B-5411-4C6A-A9C3-135A2861AC19}" name="AUDITORES" dataDxfId="163"/>
  </tableColumns>
  <tableStyleInfo name="TableStyleMedium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1057D7F-9D82-4680-876E-C42EBB403231}" name="Tabla28" displayName="Tabla28" ref="AP5:AP11" totalsRowShown="0" headerRowDxfId="162" dataDxfId="161">
  <autoFilter ref="AP5:AP11" xr:uid="{61057D7F-9D82-4680-876E-C42EBB403231}"/>
  <tableColumns count="1">
    <tableColumn id="1" xr3:uid="{62722A46-03D0-4BDF-989F-4FA210E8AEBE}" name="DIRECTORES" dataDxfId="160"/>
  </tableColumns>
  <tableStyleInfo name="TableStyleMedium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F0C26EA-6784-4AD9-AA3F-39A6B62830C3}" name="Tabla19" displayName="Tabla19" ref="AX5:AX206" totalsRowShown="0" headerRowDxfId="159" dataDxfId="158">
  <autoFilter ref="AX5:AX206" xr:uid="{8F0C26EA-6784-4AD9-AA3F-39A6B62830C3}"/>
  <tableColumns count="1">
    <tableColumn id="1" xr3:uid="{2B3DF549-0ABB-462C-AA8C-4771FAF56FE3}" name="HORAS DE TRABAJO" dataDxfId="157"/>
  </tableColumns>
  <tableStyleInfo name="TableStyleMedium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66AA759-1C06-4D76-B17A-494A2082F48A}" name="Tabla2731" displayName="Tabla2731" ref="AZ5:AZ19" totalsRowShown="0" headerRowDxfId="156" dataDxfId="155">
  <autoFilter ref="AZ5:AZ19" xr:uid="{566AA759-1C06-4D76-B17A-494A2082F48A}"/>
  <tableColumns count="1">
    <tableColumn id="1" xr3:uid="{1FE1BB59-D32E-45FE-83DC-F387C1BEFFC2}" name="CATALOGO DE RIESGOS" dataDxfId="154"/>
  </tableColumns>
  <tableStyleInfo name="TableStyleMedium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3FF779B-E08A-4170-8185-6A60ACF279B8}" name="Tabla31" displayName="Tabla31" ref="BB5:BB7" totalsRowShown="0" headerRowDxfId="153" dataDxfId="152">
  <autoFilter ref="BB5:BB7" xr:uid="{63FF779B-E08A-4170-8185-6A60ACF279B8}"/>
  <tableColumns count="1">
    <tableColumn id="1" xr3:uid="{A9513EC4-7DD7-4073-B039-95073F847880}" name="RESPUESTA CORTA" dataDxfId="151"/>
  </tableColumns>
  <tableStyleInfo name="TableStyleMedium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5E2554B-EFC5-4BD9-AA42-2EB7A9D39493}" name="Tabla533" displayName="Tabla533" ref="BD5:BD10" totalsRowShown="0" headerRowDxfId="150" dataDxfId="149">
  <autoFilter ref="BD5:BD10" xr:uid="{35E2554B-EFC5-4BD9-AA42-2EB7A9D39493}"/>
  <tableColumns count="1">
    <tableColumn id="1" xr3:uid="{C4AD8203-C7CC-45D9-A24B-8ADAC2D0917C}" name="FORMATOS DE ARCHIVO" dataDxfId="148"/>
  </tableColumns>
  <tableStyleInfo name="TableStyleMedium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FF96566-F718-40A7-8F38-01F7F0DD617E}" name="EMPLEADOS" displayName="EMPLEADOS" ref="BF5:BH522" totalsRowShown="0" headerRowDxfId="147" dataDxfId="146">
  <autoFilter ref="BF5:BH522" xr:uid="{6FF96566-F718-40A7-8F38-01F7F0DD617E}"/>
  <tableColumns count="3">
    <tableColumn id="1" xr3:uid="{DE859691-8296-476D-82EB-A5F29C65F234}" name="EMPRESA" dataDxfId="145"/>
    <tableColumn id="2" xr3:uid="{79EB0E41-5F6B-4B62-8A2A-76F8344534F3}" name="NOMBRE" dataDxfId="144"/>
    <tableColumn id="3" xr3:uid="{8C236D4F-AFD4-4038-A66D-415E5765DA86}" name="PUESTO" dataDxfId="143"/>
  </tableColumns>
  <tableStyleInfo name="TableStyleMedium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4BC2949-DB67-4ADB-922D-971F4357D0D4}" name="Tabla33" displayName="Tabla33" ref="BJ5:BJ10" totalsRowShown="0" headerRowDxfId="142" dataDxfId="141">
  <autoFilter ref="BJ5:BJ10" xr:uid="{E4BC2949-DB67-4ADB-922D-971F4357D0D4}"/>
  <tableColumns count="1">
    <tableColumn id="1" xr3:uid="{02EE3F85-FECF-4DBF-98D2-3D24669E3ECC}" name="ESTATUS DEL PLAN DE ACCIÓN" dataDxfId="140"/>
  </tableColumns>
  <tableStyleInfo name="TableStyleMedium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BDF988F-CE2A-44A3-9F28-0FFECF9FDE1C}" name="Tabla36" displayName="Tabla36" ref="BL5:BL16" totalsRowShown="0" headerRowDxfId="139" dataDxfId="138">
  <autoFilter ref="BL5:BL16" xr:uid="{0BDF988F-CE2A-44A3-9F28-0FFECF9FDE1C}"/>
  <tableColumns count="1">
    <tableColumn id="1" xr3:uid="{C922E869-62EA-4A59-8E81-5877E5761087}" name="SUCURSAL/CENTRO DE TRABAJO" dataDxfId="137"/>
  </tableColumns>
  <tableStyleInfo name="TableStyleMedium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583721C2-CAC9-4DD9-91FD-B95B3F2D313A}" name="Tabla38" displayName="Tabla38" ref="BN5:BN6" insertRow="1" totalsRowShown="0" headerRowDxfId="136" dataDxfId="135">
  <autoFilter ref="BN5:BN6" xr:uid="{583721C2-CAC9-4DD9-91FD-B95B3F2D313A}"/>
  <tableColumns count="1">
    <tableColumn id="1" xr3:uid="{D5304B6E-2742-4BA2-8D9B-EB9B59A9143A}" name="TIPOS DE USUARIO" dataDxfId="134"/>
  </tableColumns>
  <tableStyleInfo name="TableStyleMedium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537751D-211D-4959-A5A5-919CA54B0879}" name="Tabla40" displayName="Tabla40" ref="BP5:BP7" totalsRowShown="0" headerRowDxfId="133" dataDxfId="132">
  <autoFilter ref="BP5:BP7" xr:uid="{6537751D-211D-4959-A5A5-919CA54B0879}"/>
  <tableColumns count="1">
    <tableColumn id="1" xr3:uid="{343311B9-B91A-4018-87DD-58642C18BFEE}" name="TIPOS DE ACTIVIDAD" dataDxfId="131"/>
  </tableColumns>
  <tableStyleInfo name="TableStyleMedium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291D65A-F87D-4D7B-9641-76069CB7C35F}" name="Tabla41" displayName="Tabla41" ref="BR5:BR24" totalsRowShown="0" headerRowDxfId="130" dataDxfId="129">
  <autoFilter ref="BR5:BR24" xr:uid="{1291D65A-F87D-4D7B-9641-76069CB7C35F}"/>
  <tableColumns count="1">
    <tableColumn id="1" xr3:uid="{43D1B1E9-4BBB-4D7A-AD9D-CF1F30CC6F8E}" name="ACTIVIDADES PRODUCTIVAS" dataDxfId="128"/>
  </tableColumns>
  <tableStyleInfo name="TableStyleMedium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8F3DB20-AE1C-4269-815E-A75C1B180D32}" name="Tabla42" displayName="Tabla42" ref="BT5:BT19" totalsRowShown="0" headerRowDxfId="127" dataDxfId="126">
  <autoFilter ref="BT5:BT19" xr:uid="{58F3DB20-AE1C-4269-815E-A75C1B180D32}"/>
  <tableColumns count="1">
    <tableColumn id="1" xr3:uid="{4D82A40A-26A7-4391-BBF8-428294488019}" name="ACTIVIDADES IMPRODUCTIVAS" dataDxfId="125"/>
  </tableColumns>
  <tableStyleInfo name="TableStyleMedium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E361510-1D38-42C4-A0B3-6032947BFCBC}" name="Tabla1744" displayName="Tabla1744" ref="AB5:AB23" totalsRowShown="0" headerRowDxfId="124" dataDxfId="123">
  <autoFilter ref="AB5:AB23" xr:uid="{1E361510-1D38-42C4-A0B3-6032947BFCBC}"/>
  <tableColumns count="1">
    <tableColumn id="1" xr3:uid="{DCD6F558-CBCB-4A74-88A1-E54A2D5D6789}" name="CLASES DE TAREA _x000a_CONTROL INTERNO" dataDxfId="122"/>
  </tableColumns>
  <tableStyleInfo name="TableStyleMedium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38838676-CD5A-4160-BC69-9E4099AEE693}" name="Tabla1745" displayName="Tabla1745" ref="AD5:AD7" totalsRowShown="0" headerRowDxfId="121" dataDxfId="120">
  <autoFilter ref="AD5:AD7" xr:uid="{38838676-CD5A-4160-BC69-9E4099AEE693}"/>
  <tableColumns count="1">
    <tableColumn id="1" xr3:uid="{2939385C-95EC-4225-AB75-7AFAC1303297}" name="CLASES DE TAREA _x000a_SERVICIO ESPECIALIZADO" dataDxfId="119"/>
  </tableColumns>
  <tableStyleInfo name="TableStyleMedium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237D74C-D208-4384-A642-E050DD299E77}" name="Tabla49" displayName="Tabla49" ref="BV5:BV7" totalsRowShown="0" headerRowDxfId="118" dataDxfId="117">
  <autoFilter ref="BV5:BV7" xr:uid="{5237D74C-D208-4384-A642-E050DD299E77}"/>
  <tableColumns count="1">
    <tableColumn id="1" xr3:uid="{334FEE92-3882-4688-B649-3D2F8163424F}" name="ESTATUS DEL RIEGO" dataDxfId="116"/>
  </tableColumns>
  <tableStyleInfo name="TableStyleMedium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11C8B3D2-9B6E-4216-AD1C-D58E7C2F67DF}" name="Tabla50" displayName="Tabla50" ref="BZ5:BZ14" totalsRowShown="0" headerRowDxfId="115" dataDxfId="114">
  <autoFilter ref="BZ5:BZ14" xr:uid="{11C8B3D2-9B6E-4216-AD1C-D58E7C2F67DF}"/>
  <tableColumns count="1">
    <tableColumn id="1" xr3:uid="{FBEF2DAB-465A-446C-86EA-36F7C377E86D}" name="SUB TIPOS DE RIESGOS" dataDxfId="113"/>
  </tableColumns>
  <tableStyleInfo name="TableStyleMedium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AE8EF078-299D-4F0F-A11F-0411C9A1FFBB}" name="Tabla51" displayName="Tabla51" ref="BX5:BX18" totalsRowShown="0" headerRowDxfId="112" dataDxfId="111">
  <autoFilter ref="BX5:BX18" xr:uid="{AE8EF078-299D-4F0F-A11F-0411C9A1FFBB}"/>
  <tableColumns count="1">
    <tableColumn id="1" xr3:uid="{852C9E36-4B59-4D4A-BA30-5E52538F150D}" name="TIPOS DE RIESGO" dataDxfId="110"/>
  </tableColumns>
  <tableStyleInfo name="TableStyleMedium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C987771-A91A-4C99-AFF8-D2B4BF793638}" name="Tabla52" displayName="Tabla52" ref="CB5:CB7" totalsRowShown="0" headerRowDxfId="109" dataDxfId="108">
  <autoFilter ref="CB5:CB7" xr:uid="{1C987771-A91A-4C99-AFF8-D2B4BF793638}"/>
  <tableColumns count="1">
    <tableColumn id="1" xr3:uid="{D54759B8-1178-4437-A59F-4E4675A97093}" name="CLASES DE RIESGO" dataDxfId="107"/>
  </tableColumns>
  <tableStyleInfo name="TableStyleMedium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20E5EF49-EEFD-462B-9AC9-1A07E3B2B71E}" name="Tabla53" displayName="Tabla53" ref="CD5:CD7" totalsRowShown="0" headerRowDxfId="106" dataDxfId="105">
  <autoFilter ref="CD5:CD7" xr:uid="{20E5EF49-EEFD-462B-9AC9-1A07E3B2B71E}"/>
  <tableColumns count="1">
    <tableColumn id="1" xr3:uid="{33CAD55E-3D66-4BEB-A97F-721A265C21CF}" name="SUB CLASE DE RIESGO" dataDxfId="104"/>
  </tableColumns>
  <tableStyleInfo name="TableStyleMedium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5E47708-2367-48CA-9F5C-74A30FB3221C}" name="Tabla45" displayName="Tabla45" ref="CF5:CF9" totalsRowShown="0" headerRowDxfId="103" dataDxfId="102">
  <autoFilter ref="CF5:CF9" xr:uid="{65E47708-2367-48CA-9F5C-74A30FB3221C}"/>
  <tableColumns count="1">
    <tableColumn id="1" xr3:uid="{8505FFA1-3CDF-4E3A-AF5C-E623A5805A69}" name="ALINEACIONES DEL RIESGO" dataDxfId="101"/>
  </tableColumns>
  <tableStyleInfo name="TableStyleMedium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E979A3F-9BDD-476E-A95F-E51D719B139B}" name="Tabla54" displayName="Tabla54" ref="CH5:CH8" totalsRowShown="0" headerRowDxfId="100" dataDxfId="99">
  <autoFilter ref="CH5:CH8" xr:uid="{3E979A3F-9BDD-476E-A95F-E51D719B139B}"/>
  <tableColumns count="1">
    <tableColumn id="1" xr3:uid="{6A23E3E1-D8AC-4C36-8E8A-5980A4703072}" name="NIVELES DE DECISIÓN DEL RIESGO" dataDxfId="98"/>
  </tableColumns>
  <tableStyleInfo name="TableStyleMedium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8B4AA73A-D638-4055-880A-4DE15DCF1AFF}" name="Tabla55" displayName="Tabla55" ref="CN5:CN10" totalsRowShown="0" headerRowDxfId="97" dataDxfId="96">
  <autoFilter ref="CN5:CN10" xr:uid="{8B4AA73A-D638-4055-880A-4DE15DCF1AFF}"/>
  <tableColumns count="1">
    <tableColumn id="1" xr3:uid="{793A4756-525F-45D3-94E2-59141F78EBE7}" name="NIVELES DE RIESGO" dataDxfId="95"/>
  </tableColumns>
  <tableStyleInfo name="TableStyleMedium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1B20A91-A123-42B6-A20D-C91371EF1432}" name="Tabla56" displayName="Tabla56" ref="CP5:CP15" totalsRowShown="0" headerRowDxfId="94" dataDxfId="93">
  <autoFilter ref="CP5:CP15" xr:uid="{91B20A91-A123-42B6-A20D-C91371EF1432}"/>
  <tableColumns count="1">
    <tableColumn id="1" xr3:uid="{F8F2CAE6-04F5-4E4B-9B86-3A563B775AC4}" name="PONDERACIONES DEL RIESGO" dataDxfId="92"/>
  </tableColumns>
  <tableStyleInfo name="TableStyleMedium1"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45EDE68-98C0-4B7F-A3B9-31F9B931DDFF}" name="Tabla57" displayName="Tabla57" ref="CR5:CR13" totalsRowShown="0" headerRowDxfId="91" dataDxfId="90">
  <autoFilter ref="CR5:CR13" xr:uid="{945EDE68-98C0-4B7F-A3B9-31F9B931DDFF}"/>
  <tableColumns count="1">
    <tableColumn id="1" xr3:uid="{A945F809-9163-42ED-89D9-F44B207B4333}" name="METODOS DE ELIMINACIÓN DEL RIESGO" dataDxfId="89"/>
  </tableColumns>
  <tableStyleInfo name="TableStyleMedium1"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6AB1DC6D-D1D5-46B9-A6F1-4DAA886EB9B8}" name="NIVEL" displayName="NIVEL" ref="CT5:CW30" totalsRowShown="0" headerRowDxfId="88" dataDxfId="87" tableBorderDxfId="86">
  <autoFilter ref="CT5:CW30" xr:uid="{6AB1DC6D-D1D5-46B9-A6F1-4DAA886EB9B8}"/>
  <tableColumns count="4">
    <tableColumn id="1" xr3:uid="{4F201737-6931-482F-B066-556E9B8827F7}" name="IMPACTO" dataDxfId="85"/>
    <tableColumn id="2" xr3:uid="{AF39063E-9E79-462A-9770-34EC268B11B9}" name="PROBABILIDAD" dataDxfId="84"/>
    <tableColumn id="3" xr3:uid="{9371C11A-ADD0-4B7F-AB5F-30FF5D4C988A}" name="IMPACTO-PROBABILIDAD" dataDxfId="83">
      <calculatedColumnFormula>CONCATENATE(CT6,"-",CU6)</calculatedColumnFormula>
    </tableColumn>
    <tableColumn id="4" xr3:uid="{FB81086A-2C46-48B8-AFDA-3E442651AE76}" name="NIEVEL DE RIESGO" dataDxfId="82"/>
  </tableColumns>
  <tableStyleInfo name="TableStyleMedium1"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FDF94F77-5AEB-481F-BACE-9590A27A6C18}" name="Tabla59" displayName="Tabla59" ref="CJ5:CJ10" totalsRowShown="0" headerRowDxfId="81" dataDxfId="80">
  <autoFilter ref="CJ5:CJ10" xr:uid="{FDF94F77-5AEB-481F-BACE-9590A27A6C18}"/>
  <tableColumns count="1">
    <tableColumn id="1" xr3:uid="{9ABE7C8B-FF11-4979-BFD0-43CC8D4FEE36}" name="NIVELES DE IMPACTO DEL RIESGO" dataDxfId="79"/>
  </tableColumns>
  <tableStyleInfo name="TableStyleMedium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05EA758-632E-403F-A7D6-B4BF3CED9169}" name="Tabla60" displayName="Tabla60" ref="CL5:CL10" totalsRowShown="0" headerRowDxfId="78" dataDxfId="77">
  <autoFilter ref="CL5:CL10" xr:uid="{B05EA758-632E-403F-A7D6-B4BF3CED9169}"/>
  <tableColumns count="1">
    <tableColumn id="1" xr3:uid="{ED601406-833B-4610-A704-111096620AD5}" name="NIVELES DE PROBABILIDAD DEL RIESGO" dataDxfId="76"/>
  </tableColumns>
  <tableStyleInfo name="TableStyleMedium1"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53EA4B1-D387-47D2-9D89-909BDF017D42}" name="Tabla61" displayName="Tabla61" ref="DG5:DG7" totalsRowShown="0" headerRowDxfId="75" dataDxfId="74">
  <autoFilter ref="DG5:DG7" xr:uid="{B53EA4B1-D387-47D2-9D89-909BDF017D42}"/>
  <tableColumns count="1">
    <tableColumn id="1" xr3:uid="{8659F00A-AE7F-4B3F-BEA8-EF3DC95CFDD0}" name="MUY BAJO" dataDxfId="73"/>
  </tableColumns>
  <tableStyleInfo name="TableStyleMedium1"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419D7CE1-67EE-49B7-B375-8431051B79A4}" name="Tabla62" displayName="Tabla62" ref="DE5:DE7" totalsRowShown="0" headerRowDxfId="72" dataDxfId="71">
  <autoFilter ref="DE5:DE7" xr:uid="{419D7CE1-67EE-49B7-B375-8431051B79A4}"/>
  <tableColumns count="1">
    <tableColumn id="1" xr3:uid="{FA397E65-EA5E-45D3-BEA2-EAE18F9E32CD}" name="BAJO" dataDxfId="70"/>
  </tableColumns>
  <tableStyleInfo name="TableStyleMedium1"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7D08521-0A40-4C76-82CF-934BC0BBFF4A}" name="Tabla63" displayName="Tabla63" ref="DC5:DC7" totalsRowShown="0" headerRowDxfId="69" dataDxfId="68">
  <autoFilter ref="DC5:DC7" xr:uid="{27D08521-0A40-4C76-82CF-934BC0BBFF4A}"/>
  <tableColumns count="1">
    <tableColumn id="1" xr3:uid="{FAA293A8-87DC-4F5B-9B8A-1F46B74E5FEA}" name="MEDIO" dataDxfId="67"/>
  </tableColumns>
  <tableStyleInfo name="TableStyleMedium1"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315317C1-1B33-40C6-A5A5-333CCD4D577B}" name="Tabla64" displayName="Tabla64" ref="DA5:DA7" totalsRowShown="0" headerRowDxfId="66" dataDxfId="65">
  <autoFilter ref="DA5:DA7" xr:uid="{315317C1-1B33-40C6-A5A5-333CCD4D577B}"/>
  <tableColumns count="1">
    <tableColumn id="1" xr3:uid="{CBB359DA-EB5F-44E6-9BC7-08EB65EC27E1}" name="ALTO" dataDxfId="64"/>
  </tableColumns>
  <tableStyleInfo name="TableStyleMedium1"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1514DE34-346E-4B87-BA13-A856142D755A}" name="Tabla65" displayName="Tabla65" ref="CY5:CY7" totalsRowShown="0" headerRowDxfId="63" dataDxfId="62">
  <autoFilter ref="CY5:CY7" xr:uid="{1514DE34-346E-4B87-BA13-A856142D755A}"/>
  <tableColumns count="1">
    <tableColumn id="1" xr3:uid="{CAC8C3CC-E3D7-4E99-98E5-BFF27D8DEF63}" name="MUY ALTO" dataDxfId="61"/>
  </tableColumns>
  <tableStyleInfo name="TableStyleMedium1"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2B23B54-30C7-434E-95F7-B291FFCE6C66}" name="Tabla67" displayName="Tabla67" ref="DI5:DI7" totalsRowShown="0" headerRowDxfId="60" dataDxfId="59">
  <autoFilter ref="DI5:DI7" xr:uid="{22B23B54-30C7-434E-95F7-B291FFCE6C66}"/>
  <tableColumns count="1">
    <tableColumn id="1" xr3:uid="{C9D09DDE-58B2-4315-982F-106FC87F7D03}" name="TIPOS DE CONTROL" dataDxfId="58"/>
  </tableColumns>
  <tableStyleInfo name="TableStyleMedium1"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97B66742-0F93-4CE6-8D77-47502E5DC389}" name="Tabla68" displayName="Tabla68" ref="DK5:DK7" totalsRowShown="0" headerRowDxfId="57" dataDxfId="56">
  <autoFilter ref="DK5:DK7" xr:uid="{97B66742-0F93-4CE6-8D77-47502E5DC389}"/>
  <tableColumns count="1">
    <tableColumn id="1" xr3:uid="{850C1A47-54E2-4F4E-8630-7F894AC219F2}" name="CLASES DE CONTROL" dataDxfId="55"/>
  </tableColumns>
  <tableStyleInfo name="TableStyleMedium1"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CB67C18A-5C24-410F-A9EC-33BBCA104FDB}" name="Tabla69" displayName="Tabla69" ref="DM5:DM9" totalsRowShown="0" headerRowDxfId="54" dataDxfId="53">
  <autoFilter ref="DM5:DM9" xr:uid="{CB67C18A-5C24-410F-A9EC-33BBCA104FDB}"/>
  <tableColumns count="1">
    <tableColumn id="1" xr3:uid="{AB159ECE-995B-48B9-9C45-9CE213DD5416}" name="ESTATUS DE COBERTURA" dataDxfId="52"/>
  </tableColumns>
  <tableStyleInfo name="TableStyleMedium1"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C001608-B6EF-4305-8FDD-A3EB01A01A65}" name="Tabla70" displayName="Tabla70" ref="DO5:DO9" totalsRowShown="0" headerRowDxfId="51" dataDxfId="50">
  <autoFilter ref="DO5:DO9" xr:uid="{BC001608-B6EF-4305-8FDD-A3EB01A01A65}"/>
  <tableColumns count="1">
    <tableColumn id="1" xr3:uid="{55A7EC2C-C02E-4DA3-85A6-4754CF2C3E98}" name="ESTTUS DE EFECTIVIDAD" dataDxfId="49"/>
  </tableColumns>
  <tableStyleInfo name="TableStyleMedium1"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C1ED2EB8-435D-4769-B337-C184A7161402}" name="Tabla71" displayName="Tabla71" ref="DQ5:DQ9" totalsRowShown="0" headerRowDxfId="48" dataDxfId="47">
  <autoFilter ref="DQ5:DQ9" xr:uid="{C1ED2EB8-435D-4769-B337-C184A7161402}"/>
  <tableColumns count="1">
    <tableColumn id="1" xr3:uid="{8EB0C41A-4C10-451F-9F49-63C1D161A30A}" name="ESTATUS DE APLICACIÓN" dataDxfId="46"/>
  </tableColumns>
  <tableStyleInfo name="TableStyleMedium1"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B04D8223-0B79-4B5D-8EF9-7EC9A1DF458C}" name="Tabla72" displayName="Tabla72" ref="DS5:DS7" totalsRowShown="0" headerRowDxfId="45" dataDxfId="44">
  <autoFilter ref="DS5:DS7" xr:uid="{B04D8223-0B79-4B5D-8EF9-7EC9A1DF458C}"/>
  <tableColumns count="1">
    <tableColumn id="1" xr3:uid="{FC99307A-EC04-42E6-97A1-7128842888E5}" name="ESTATUS DE IMPLEMENTACIÓN" dataDxfId="43"/>
  </tableColumns>
  <tableStyleInfo name="TableStyleMedium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66AEDE1-9124-4F2D-8003-2AD18CE60E11}" name="Tabla73" displayName="Tabla73" ref="DU5:DV8" totalsRowShown="0" headerRowDxfId="42" dataDxfId="41">
  <autoFilter ref="DU5:DV8" xr:uid="{366AEDE1-9124-4F2D-8003-2AD18CE60E11}"/>
  <tableColumns count="2">
    <tableColumn id="1" xr3:uid="{54C9337B-F4C3-4161-836D-B68F036D2791}" name="ESTATUS DEL CONTROL" dataDxfId="40"/>
    <tableColumn id="2" xr3:uid="{B2A56234-6D68-4F35-926B-D49A9A618B5D}" name="DIZM4" dataDxfId="39"/>
  </tableColumns>
  <tableStyleInfo name="TableStyleMedium1"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D73EED42-AEA4-4FB4-AC5C-C22DA848AD17}" name="Tabla74" displayName="Tabla74" ref="EB5:EB15" totalsRowShown="0" headerRowDxfId="38" dataDxfId="37">
  <autoFilter ref="EB5:EB15" xr:uid="{D73EED42-AEA4-4FB4-AC5C-C22DA848AD17}"/>
  <tableColumns count="1">
    <tableColumn id="1" xr3:uid="{A7FCBF7A-93AC-40E9-BDA2-1570E70C7D49}" name="PERIODICIDAD/TIEMPO DE OCURRENCIA" dataDxfId="36"/>
  </tableColumns>
  <tableStyleInfo name="TableStyleMedium1"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60043169-044B-4354-9887-430F21E5FCBF}" name="Tabla75" displayName="Tabla75" ref="V5:V41" totalsRowShown="0" headerRowDxfId="35" dataDxfId="34">
  <autoFilter ref="V5:V41" xr:uid="{60043169-044B-4354-9887-430F21E5FCBF}"/>
  <tableColumns count="1">
    <tableColumn id="1" xr3:uid="{466C1183-BF24-4CB8-AB97-9F64F4DC574C}" name="SUB PROCESO" dataDxfId="33"/>
  </tableColumns>
  <tableStyleInfo name="TableStyleMedium1"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16DD9A9-4F8C-4D6B-90E1-EB5A32F6A8AD}" name="Tabla76" displayName="Tabla76" ref="ED5:ED10" totalsRowShown="0" headerRowDxfId="32" dataDxfId="31">
  <autoFilter ref="ED5:ED10" xr:uid="{F16DD9A9-4F8C-4D6B-90E1-EB5A32F6A8AD}"/>
  <tableColumns count="1">
    <tableColumn id="1" xr3:uid="{47ECF364-4D7B-40A6-BF17-8BF96E0DFEA1}" name="CIUDAD" dataDxfId="30"/>
  </tableColumns>
  <tableStyleInfo name="TableStyleMedium1"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09AC8EF-3765-4449-8609-26A946D6348C}" name="Tabla77" displayName="Tabla77" ref="EF5:EF6" totalsRowShown="0" headerRowDxfId="29" dataDxfId="28">
  <autoFilter ref="EF5:EF6" xr:uid="{909AC8EF-3765-4449-8609-26A946D6348C}"/>
  <tableColumns count="1">
    <tableColumn id="1" xr3:uid="{64B56F09-A972-4356-BCF0-302EEC216A80}" name="TIPO DE USUARIO" dataDxfId="27"/>
  </tableColumns>
  <tableStyleInfo name="TableStyleMedium1"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BEDA501-6CF2-4B01-8545-B3107D790873}" name="Tabla78" displayName="Tabla78" ref="EH5:EH6" totalsRowShown="0" headerRowDxfId="26" dataDxfId="25">
  <autoFilter ref="EH5:EH6" xr:uid="{BBEDA501-6CF2-4B01-8545-B3107D790873}"/>
  <tableColumns count="1">
    <tableColumn id="1" xr3:uid="{DD0EE735-7360-4EBF-BBC7-A41772AF2E6E}" name="ACTIVIDAD" dataDxfId="24"/>
  </tableColumns>
  <tableStyleInfo name="TableStyleMedium1"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809FFF52-B7FA-4C5F-8EAB-0492FC498E62}" name="Tabla79" displayName="Tabla79" ref="EJ5:EJ9" totalsRowShown="0" headerRowDxfId="23" dataDxfId="21" headerRowBorderDxfId="22" tableBorderDxfId="20">
  <autoFilter ref="EJ5:EJ9" xr:uid="{809FFF52-B7FA-4C5F-8EAB-0492FC498E62}"/>
  <tableColumns count="1">
    <tableColumn id="1" xr3:uid="{1071E21A-F436-480D-8E6A-5F3854360D32}" name="TIPOS DE INFORME" dataDxfId="19"/>
  </tableColumns>
  <tableStyleInfo name="TableStyleMedium1"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FDC4B1E5-B18D-4FA5-A505-57518DD3815C}" name="Tabla84" displayName="Tabla84" ref="EL5:EL11" totalsRowShown="0" headerRowDxfId="18" dataDxfId="16" headerRowBorderDxfId="17" tableBorderDxfId="15">
  <autoFilter ref="EL5:EL11" xr:uid="{FDC4B1E5-B18D-4FA5-A505-57518DD3815C}"/>
  <tableColumns count="1">
    <tableColumn id="1" xr3:uid="{E54A565D-A2B7-47C8-98F9-D618F9E5B660}" name="EMPRESA RAZON SOCIAL" dataDxfId="14"/>
  </tableColumns>
  <tableStyleInfo name="TableStyleMedium1"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6AD4153C-C5DD-4FDF-8AFA-E62CA15F88A3}" name="Tabla85" displayName="Tabla85" ref="EN5:EN8" totalsRowShown="0" headerRowDxfId="13" dataDxfId="11" headerRowBorderDxfId="12" tableBorderDxfId="10">
  <autoFilter ref="EN5:EN8" xr:uid="{6AD4153C-C5DD-4FDF-8AFA-E62CA15F88A3}"/>
  <tableColumns count="1">
    <tableColumn id="1" xr3:uid="{46DB791E-AF61-449D-8E3A-4CBA51371781}" name="ESTATUS INFORME" dataDxfId="9"/>
  </tableColumns>
  <tableStyleInfo name="TableStyleMedium1"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7865D0F-96B5-4E70-A949-19C1B3499C4C}" name="TABLA_SUBTIPO_DE_INFORME" displayName="TABLA_SUBTIPO_DE_INFORME" ref="EP5:EQ9" totalsRowShown="0" headerRowDxfId="8" dataDxfId="6" headerRowBorderDxfId="7" tableBorderDxfId="5">
  <autoFilter ref="EP5:EQ9" xr:uid="{07865D0F-96B5-4E70-A949-19C1B3499C4C}"/>
  <tableColumns count="2">
    <tableColumn id="1" xr3:uid="{9E609D2D-81DE-4216-A838-3CF0BD7AF646}" name="SUBTIPO DE INFORME" dataDxfId="4"/>
    <tableColumn id="2" xr3:uid="{5B973821-DA9B-4C95-81FE-A4824426A265}" name="INTRODUCCION" dataDxfId="3"/>
  </tableColumns>
  <tableStyleInfo name="TableStyleMedium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6F0409AB-DFEF-4D00-8386-DDF343B020AF}" name="Tabla86" displayName="Tabla86" ref="ES5:ES7" totalsRowShown="0" headerRowDxfId="2" dataDxfId="1">
  <autoFilter ref="ES5:ES7" xr:uid="{6F0409AB-DFEF-4D00-8386-DDF343B020AF}"/>
  <tableColumns count="1">
    <tableColumn id="1" xr3:uid="{2CBCCEEC-DC8D-436B-BF96-9EEFFF17060A}" name="ESTATUS DEL HALLAZGO" dataDxfId="0"/>
  </tableColumns>
  <tableStyleInfo name="TableStyleMedium8"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microsoft.com/office/2019/04/relationships/externalLinkLongPath" Target="https://tepsa365-my.sharepoint.com/personal/patricia_martinez_gtepsa_com/_vti_history/86016/Documents/Herramienta%20para%20administraci&#243;n%20de%20AI%20y%20CI/Herramienta%20para%20administraci&#243;n%20de%20AI%20y%20CI/TEPSA%20AUDIT%20DASHBOARD%20.xlsm#BgEIDA4ADAMGBAcBBAQECw=53.0?B61DBDCF" TargetMode="External"/><Relationship Id="rId1" Type="http://schemas.openxmlformats.org/officeDocument/2006/relationships/externalLinkPath" Target="file:///\\B61DBDCF\TEPSA%20AUDIT%20DASHBOARD%20.xlsm%23BgEIDA4ADAMGBAcBBAQECw=53.0" TargetMode="External"/><Relationship Id="rId4"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printerSettings" Target="../printerSettings/printerSettings19.bin"/><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ivotTable" Target="../pivotTables/pivotTable22.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 Id="rId22"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6" Type="http://schemas.openxmlformats.org/officeDocument/2006/relationships/table" Target="../tables/table42.xml"/><Relationship Id="rId21" Type="http://schemas.openxmlformats.org/officeDocument/2006/relationships/table" Target="../tables/table37.xml"/><Relationship Id="rId42" Type="http://schemas.openxmlformats.org/officeDocument/2006/relationships/table" Target="../tables/table58.xml"/><Relationship Id="rId47" Type="http://schemas.openxmlformats.org/officeDocument/2006/relationships/table" Target="../tables/table63.xml"/><Relationship Id="rId63" Type="http://schemas.openxmlformats.org/officeDocument/2006/relationships/table" Target="../tables/table79.xml"/><Relationship Id="rId68" Type="http://schemas.openxmlformats.org/officeDocument/2006/relationships/table" Target="../tables/table84.xml"/><Relationship Id="rId7" Type="http://schemas.openxmlformats.org/officeDocument/2006/relationships/table" Target="../tables/table23.xml"/><Relationship Id="rId71" Type="http://schemas.openxmlformats.org/officeDocument/2006/relationships/table" Target="../tables/table87.xml"/><Relationship Id="rId2" Type="http://schemas.openxmlformats.org/officeDocument/2006/relationships/drawing" Target="../drawings/drawing21.xml"/><Relationship Id="rId16" Type="http://schemas.openxmlformats.org/officeDocument/2006/relationships/table" Target="../tables/table32.xml"/><Relationship Id="rId29" Type="http://schemas.openxmlformats.org/officeDocument/2006/relationships/table" Target="../tables/table45.xml"/><Relationship Id="rId11" Type="http://schemas.openxmlformats.org/officeDocument/2006/relationships/table" Target="../tables/table27.xml"/><Relationship Id="rId24" Type="http://schemas.openxmlformats.org/officeDocument/2006/relationships/table" Target="../tables/table40.xml"/><Relationship Id="rId32" Type="http://schemas.openxmlformats.org/officeDocument/2006/relationships/table" Target="../tables/table48.xml"/><Relationship Id="rId37" Type="http://schemas.openxmlformats.org/officeDocument/2006/relationships/table" Target="../tables/table53.xml"/><Relationship Id="rId40" Type="http://schemas.openxmlformats.org/officeDocument/2006/relationships/table" Target="../tables/table56.xml"/><Relationship Id="rId45" Type="http://schemas.openxmlformats.org/officeDocument/2006/relationships/table" Target="../tables/table61.xml"/><Relationship Id="rId53" Type="http://schemas.openxmlformats.org/officeDocument/2006/relationships/table" Target="../tables/table69.xml"/><Relationship Id="rId58" Type="http://schemas.openxmlformats.org/officeDocument/2006/relationships/table" Target="../tables/table74.xml"/><Relationship Id="rId66" Type="http://schemas.openxmlformats.org/officeDocument/2006/relationships/table" Target="../tables/table82.xml"/><Relationship Id="rId5" Type="http://schemas.openxmlformats.org/officeDocument/2006/relationships/table" Target="../tables/table21.xml"/><Relationship Id="rId61" Type="http://schemas.openxmlformats.org/officeDocument/2006/relationships/table" Target="../tables/table77.xml"/><Relationship Id="rId19" Type="http://schemas.openxmlformats.org/officeDocument/2006/relationships/table" Target="../tables/table35.xml"/><Relationship Id="rId14" Type="http://schemas.openxmlformats.org/officeDocument/2006/relationships/table" Target="../tables/table30.xml"/><Relationship Id="rId22" Type="http://schemas.openxmlformats.org/officeDocument/2006/relationships/table" Target="../tables/table38.xml"/><Relationship Id="rId27" Type="http://schemas.openxmlformats.org/officeDocument/2006/relationships/table" Target="../tables/table43.xml"/><Relationship Id="rId30" Type="http://schemas.openxmlformats.org/officeDocument/2006/relationships/table" Target="../tables/table46.xml"/><Relationship Id="rId35" Type="http://schemas.openxmlformats.org/officeDocument/2006/relationships/table" Target="../tables/table51.xml"/><Relationship Id="rId43" Type="http://schemas.openxmlformats.org/officeDocument/2006/relationships/table" Target="../tables/table59.xml"/><Relationship Id="rId48" Type="http://schemas.openxmlformats.org/officeDocument/2006/relationships/table" Target="../tables/table64.xml"/><Relationship Id="rId56" Type="http://schemas.openxmlformats.org/officeDocument/2006/relationships/table" Target="../tables/table72.xml"/><Relationship Id="rId64" Type="http://schemas.openxmlformats.org/officeDocument/2006/relationships/table" Target="../tables/table80.xml"/><Relationship Id="rId69" Type="http://schemas.openxmlformats.org/officeDocument/2006/relationships/table" Target="../tables/table85.xml"/><Relationship Id="rId8" Type="http://schemas.openxmlformats.org/officeDocument/2006/relationships/table" Target="../tables/table24.xml"/><Relationship Id="rId51" Type="http://schemas.openxmlformats.org/officeDocument/2006/relationships/table" Target="../tables/table67.xml"/><Relationship Id="rId3" Type="http://schemas.openxmlformats.org/officeDocument/2006/relationships/table" Target="../tables/table19.xml"/><Relationship Id="rId12" Type="http://schemas.openxmlformats.org/officeDocument/2006/relationships/table" Target="../tables/table28.xml"/><Relationship Id="rId17" Type="http://schemas.openxmlformats.org/officeDocument/2006/relationships/table" Target="../tables/table33.xml"/><Relationship Id="rId25" Type="http://schemas.openxmlformats.org/officeDocument/2006/relationships/table" Target="../tables/table41.xml"/><Relationship Id="rId33" Type="http://schemas.openxmlformats.org/officeDocument/2006/relationships/table" Target="../tables/table49.xml"/><Relationship Id="rId38" Type="http://schemas.openxmlformats.org/officeDocument/2006/relationships/table" Target="../tables/table54.xml"/><Relationship Id="rId46" Type="http://schemas.openxmlformats.org/officeDocument/2006/relationships/table" Target="../tables/table62.xml"/><Relationship Id="rId59" Type="http://schemas.openxmlformats.org/officeDocument/2006/relationships/table" Target="../tables/table75.xml"/><Relationship Id="rId67" Type="http://schemas.openxmlformats.org/officeDocument/2006/relationships/table" Target="../tables/table83.xml"/><Relationship Id="rId20" Type="http://schemas.openxmlformats.org/officeDocument/2006/relationships/table" Target="../tables/table36.xml"/><Relationship Id="rId41" Type="http://schemas.openxmlformats.org/officeDocument/2006/relationships/table" Target="../tables/table57.xml"/><Relationship Id="rId54" Type="http://schemas.openxmlformats.org/officeDocument/2006/relationships/table" Target="../tables/table70.xml"/><Relationship Id="rId62" Type="http://schemas.openxmlformats.org/officeDocument/2006/relationships/table" Target="../tables/table78.xml"/><Relationship Id="rId70" Type="http://schemas.openxmlformats.org/officeDocument/2006/relationships/table" Target="../tables/table86.xml"/><Relationship Id="rId1" Type="http://schemas.openxmlformats.org/officeDocument/2006/relationships/printerSettings" Target="../printerSettings/printerSettings24.bin"/><Relationship Id="rId6" Type="http://schemas.openxmlformats.org/officeDocument/2006/relationships/table" Target="../tables/table22.xml"/><Relationship Id="rId15" Type="http://schemas.openxmlformats.org/officeDocument/2006/relationships/table" Target="../tables/table31.xml"/><Relationship Id="rId23" Type="http://schemas.openxmlformats.org/officeDocument/2006/relationships/table" Target="../tables/table39.xml"/><Relationship Id="rId28" Type="http://schemas.openxmlformats.org/officeDocument/2006/relationships/table" Target="../tables/table44.xml"/><Relationship Id="rId36" Type="http://schemas.openxmlformats.org/officeDocument/2006/relationships/table" Target="../tables/table52.xml"/><Relationship Id="rId49" Type="http://schemas.openxmlformats.org/officeDocument/2006/relationships/table" Target="../tables/table65.xml"/><Relationship Id="rId57" Type="http://schemas.openxmlformats.org/officeDocument/2006/relationships/table" Target="../tables/table73.xml"/><Relationship Id="rId10" Type="http://schemas.openxmlformats.org/officeDocument/2006/relationships/table" Target="../tables/table26.xml"/><Relationship Id="rId31" Type="http://schemas.openxmlformats.org/officeDocument/2006/relationships/table" Target="../tables/table47.xml"/><Relationship Id="rId44" Type="http://schemas.openxmlformats.org/officeDocument/2006/relationships/table" Target="../tables/table60.xml"/><Relationship Id="rId52" Type="http://schemas.openxmlformats.org/officeDocument/2006/relationships/table" Target="../tables/table68.xml"/><Relationship Id="rId60" Type="http://schemas.openxmlformats.org/officeDocument/2006/relationships/table" Target="../tables/table76.xml"/><Relationship Id="rId65" Type="http://schemas.openxmlformats.org/officeDocument/2006/relationships/table" Target="../tables/table81.xml"/><Relationship Id="rId4" Type="http://schemas.openxmlformats.org/officeDocument/2006/relationships/table" Target="../tables/table20.xml"/><Relationship Id="rId9" Type="http://schemas.openxmlformats.org/officeDocument/2006/relationships/table" Target="../tables/table25.xml"/><Relationship Id="rId13" Type="http://schemas.openxmlformats.org/officeDocument/2006/relationships/table" Target="../tables/table29.xml"/><Relationship Id="rId18" Type="http://schemas.openxmlformats.org/officeDocument/2006/relationships/table" Target="../tables/table34.xml"/><Relationship Id="rId39" Type="http://schemas.openxmlformats.org/officeDocument/2006/relationships/table" Target="../tables/table55.xml"/><Relationship Id="rId34" Type="http://schemas.openxmlformats.org/officeDocument/2006/relationships/table" Target="../tables/table50.xml"/><Relationship Id="rId50" Type="http://schemas.openxmlformats.org/officeDocument/2006/relationships/table" Target="../tables/table66.xml"/><Relationship Id="rId55" Type="http://schemas.openxmlformats.org/officeDocument/2006/relationships/table" Target="../tables/table7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205FC-7CA2-475F-9F23-3B1997D21AD6}">
  <sheetPr codeName="Hoja1">
    <tabColor theme="1"/>
  </sheetPr>
  <dimension ref="A1:U47"/>
  <sheetViews>
    <sheetView showGridLines="0" showRowColHeaders="0" zoomScale="80" zoomScaleNormal="145" workbookViewId="0">
      <selection activeCell="H39" sqref="H39"/>
    </sheetView>
  </sheetViews>
  <sheetFormatPr baseColWidth="10" defaultColWidth="12.6640625" defaultRowHeight="15.6" customHeight="1" x14ac:dyDescent="0.3"/>
  <sheetData>
    <row r="1" spans="18:21" ht="15.6" customHeight="1" x14ac:dyDescent="0.3">
      <c r="R1" s="52"/>
      <c r="S1" s="52"/>
      <c r="T1" s="52"/>
      <c r="U1" s="52"/>
    </row>
    <row r="2" spans="18:21" ht="15.6" customHeight="1" x14ac:dyDescent="0.3">
      <c r="R2" s="52"/>
      <c r="S2" s="52"/>
      <c r="T2" s="52"/>
      <c r="U2" s="52"/>
    </row>
    <row r="3" spans="18:21" ht="15.6" customHeight="1" x14ac:dyDescent="0.3">
      <c r="R3" s="52"/>
      <c r="S3" s="52"/>
      <c r="T3" s="52"/>
      <c r="U3" s="52"/>
    </row>
    <row r="4" spans="18:21" ht="15.6" customHeight="1" x14ac:dyDescent="0.3">
      <c r="R4" s="52"/>
      <c r="S4" s="52"/>
      <c r="T4" s="52"/>
      <c r="U4" s="52"/>
    </row>
    <row r="5" spans="18:21" ht="15.6" customHeight="1" x14ac:dyDescent="0.3">
      <c r="R5" s="52"/>
      <c r="S5" s="52"/>
      <c r="T5" s="52"/>
      <c r="U5" s="52"/>
    </row>
    <row r="6" spans="18:21" ht="15.6" customHeight="1" x14ac:dyDescent="0.3">
      <c r="R6" s="52"/>
      <c r="S6" s="52"/>
      <c r="T6" s="52"/>
      <c r="U6" s="52"/>
    </row>
    <row r="7" spans="18:21" ht="15.6" customHeight="1" x14ac:dyDescent="0.3">
      <c r="R7" s="52"/>
      <c r="S7" s="52"/>
      <c r="T7" s="52"/>
      <c r="U7" s="52"/>
    </row>
    <row r="8" spans="18:21" ht="15.6" customHeight="1" x14ac:dyDescent="0.3">
      <c r="R8" s="52"/>
      <c r="S8" s="52"/>
      <c r="T8" s="52"/>
      <c r="U8" s="52"/>
    </row>
    <row r="9" spans="18:21" ht="15.6" customHeight="1" x14ac:dyDescent="0.3">
      <c r="R9" s="52"/>
      <c r="S9" s="52"/>
      <c r="T9" s="52"/>
      <c r="U9" s="52"/>
    </row>
    <row r="10" spans="18:21" ht="15.6" customHeight="1" x14ac:dyDescent="0.3">
      <c r="R10" s="52"/>
      <c r="S10" s="52"/>
      <c r="T10" s="52"/>
      <c r="U10" s="52"/>
    </row>
    <row r="11" spans="18:21" ht="15.6" customHeight="1" x14ac:dyDescent="0.3">
      <c r="R11" s="52"/>
      <c r="S11" s="52"/>
      <c r="T11" s="52"/>
      <c r="U11" s="52"/>
    </row>
    <row r="12" spans="18:21" ht="15.6" customHeight="1" x14ac:dyDescent="0.3">
      <c r="R12" s="52"/>
      <c r="S12" s="52"/>
      <c r="T12" s="52"/>
      <c r="U12" s="52"/>
    </row>
    <row r="13" spans="18:21" ht="15.6" customHeight="1" x14ac:dyDescent="0.3">
      <c r="R13" s="52"/>
      <c r="S13" s="52"/>
      <c r="T13" s="52"/>
      <c r="U13" s="52"/>
    </row>
    <row r="14" spans="18:21" ht="15.6" customHeight="1" x14ac:dyDescent="0.3">
      <c r="R14" s="52"/>
      <c r="S14" s="52"/>
      <c r="T14" s="52"/>
      <c r="U14" s="52"/>
    </row>
    <row r="15" spans="18:21" ht="15.6" customHeight="1" x14ac:dyDescent="0.3">
      <c r="R15" s="52"/>
      <c r="S15" s="52"/>
      <c r="T15" s="52"/>
      <c r="U15" s="52"/>
    </row>
    <row r="16" spans="18:21" ht="15.6" customHeight="1" x14ac:dyDescent="0.3">
      <c r="R16" s="52"/>
      <c r="S16" s="52"/>
      <c r="T16" s="52"/>
      <c r="U16" s="52"/>
    </row>
    <row r="17" spans="1:21" ht="15.6" customHeight="1" x14ac:dyDescent="0.3">
      <c r="R17" s="52"/>
      <c r="S17" s="52"/>
      <c r="T17" s="52"/>
      <c r="U17" s="52"/>
    </row>
    <row r="18" spans="1:21" ht="15.6" customHeight="1" x14ac:dyDescent="0.3">
      <c r="R18" s="52"/>
      <c r="S18" s="52"/>
      <c r="T18" s="52"/>
      <c r="U18" s="52"/>
    </row>
    <row r="19" spans="1:21" ht="15.6" customHeight="1" x14ac:dyDescent="0.3">
      <c r="R19" s="52"/>
      <c r="S19" s="52"/>
      <c r="T19" s="52"/>
      <c r="U19" s="52"/>
    </row>
    <row r="20" spans="1:21" ht="15.6" customHeight="1" x14ac:dyDescent="0.3">
      <c r="R20" s="52"/>
      <c r="S20" s="52"/>
      <c r="T20" s="52"/>
      <c r="U20" s="52"/>
    </row>
    <row r="21" spans="1:21" ht="15.6" customHeight="1" x14ac:dyDescent="0.3">
      <c r="R21" s="52"/>
      <c r="S21" s="52"/>
      <c r="T21" s="52"/>
      <c r="U21" s="52"/>
    </row>
    <row r="22" spans="1:21" ht="15.6" customHeight="1" x14ac:dyDescent="0.3">
      <c r="R22" s="52"/>
      <c r="S22" s="52"/>
      <c r="T22" s="52"/>
      <c r="U22" s="52"/>
    </row>
    <row r="23" spans="1:21" ht="15.6" customHeight="1" x14ac:dyDescent="0.3">
      <c r="R23" s="52"/>
      <c r="S23" s="52"/>
      <c r="T23" s="52"/>
      <c r="U23" s="52"/>
    </row>
    <row r="24" spans="1:21" ht="15.6" customHeight="1" x14ac:dyDescent="0.3">
      <c r="R24" s="52"/>
      <c r="S24" s="52"/>
      <c r="T24" s="52"/>
      <c r="U24" s="52"/>
    </row>
    <row r="25" spans="1:21" ht="15.6" customHeight="1" x14ac:dyDescent="0.3">
      <c r="R25" s="52"/>
      <c r="S25" s="52"/>
      <c r="T25" s="52"/>
      <c r="U25" s="52"/>
    </row>
    <row r="26" spans="1:21" ht="15.6" customHeight="1" x14ac:dyDescent="0.3">
      <c r="R26" s="52"/>
      <c r="S26" s="52"/>
      <c r="T26" s="52"/>
      <c r="U26" s="52"/>
    </row>
    <row r="27" spans="1:21" ht="15.6" customHeight="1" x14ac:dyDescent="0.3">
      <c r="R27" s="52"/>
      <c r="S27" s="52"/>
      <c r="T27" s="52"/>
      <c r="U27" s="52"/>
    </row>
    <row r="28" spans="1:21" ht="15.6" customHeight="1" x14ac:dyDescent="0.3">
      <c r="R28" s="52"/>
      <c r="S28" s="52"/>
      <c r="T28" s="52"/>
      <c r="U28" s="52"/>
    </row>
    <row r="29" spans="1:21" ht="15.6" customHeight="1" x14ac:dyDescent="0.3">
      <c r="R29" s="52"/>
      <c r="S29" s="52"/>
      <c r="T29" s="52"/>
      <c r="U29" s="52"/>
    </row>
    <row r="30" spans="1:21" ht="15.6" customHeight="1" x14ac:dyDescent="0.3">
      <c r="A30" s="52"/>
      <c r="B30" s="52"/>
      <c r="C30" s="52"/>
      <c r="D30" s="52"/>
      <c r="E30" s="52"/>
      <c r="F30" s="52"/>
      <c r="G30" s="52"/>
      <c r="H30" s="52"/>
      <c r="I30" s="52"/>
      <c r="J30" s="52"/>
      <c r="K30" s="52"/>
      <c r="L30" s="52"/>
      <c r="M30" s="52"/>
      <c r="N30" s="52"/>
      <c r="O30" s="52"/>
      <c r="P30" s="52"/>
      <c r="Q30" s="52"/>
      <c r="R30" s="52"/>
      <c r="S30" s="52"/>
      <c r="T30" s="52"/>
      <c r="U30" s="52"/>
    </row>
    <row r="31" spans="1:21" ht="15.6" customHeight="1" x14ac:dyDescent="0.3">
      <c r="A31" s="52"/>
      <c r="B31" s="52"/>
      <c r="C31" s="52"/>
      <c r="D31" s="52"/>
      <c r="E31" s="52"/>
      <c r="F31" s="52"/>
      <c r="G31" s="52"/>
      <c r="H31" s="52"/>
      <c r="I31" s="52"/>
      <c r="J31" s="52"/>
      <c r="K31" s="52"/>
      <c r="L31" s="52"/>
      <c r="M31" s="52"/>
      <c r="N31" s="52"/>
      <c r="O31" s="52"/>
      <c r="P31" s="52"/>
      <c r="Q31" s="52"/>
      <c r="R31" s="52"/>
      <c r="S31" s="52"/>
      <c r="T31" s="52"/>
      <c r="U31" s="52"/>
    </row>
    <row r="32" spans="1:21" ht="15.6" customHeight="1" x14ac:dyDescent="0.3">
      <c r="A32" s="52"/>
      <c r="B32" s="52"/>
      <c r="C32" s="52"/>
      <c r="D32" s="52"/>
      <c r="E32" s="52"/>
      <c r="F32" s="52"/>
      <c r="G32" s="52"/>
      <c r="H32" s="52"/>
      <c r="I32" s="52"/>
      <c r="J32" s="52"/>
      <c r="K32" s="52"/>
      <c r="L32" s="52"/>
      <c r="M32" s="52"/>
      <c r="N32" s="52"/>
      <c r="O32" s="52"/>
      <c r="P32" s="52"/>
      <c r="Q32" s="52"/>
      <c r="R32" s="52"/>
      <c r="S32" s="52"/>
      <c r="T32" s="52"/>
      <c r="U32" s="52"/>
    </row>
    <row r="33" spans="1:21" ht="15.6" customHeight="1" x14ac:dyDescent="0.3">
      <c r="A33" s="52"/>
      <c r="B33" s="52"/>
      <c r="C33" s="52"/>
      <c r="D33" s="52"/>
      <c r="E33" s="52"/>
      <c r="F33" s="52"/>
      <c r="G33" s="52"/>
      <c r="H33" s="52"/>
      <c r="I33" s="52"/>
      <c r="J33" s="52"/>
      <c r="K33" s="52"/>
      <c r="L33" s="52"/>
      <c r="M33" s="52"/>
      <c r="N33" s="52"/>
      <c r="O33" s="52"/>
      <c r="P33" s="52"/>
      <c r="Q33" s="52"/>
      <c r="R33" s="52"/>
      <c r="S33" s="52"/>
      <c r="T33" s="52"/>
      <c r="U33" s="52"/>
    </row>
    <row r="34" spans="1:21" ht="15.6" customHeight="1" x14ac:dyDescent="0.3">
      <c r="A34" s="52"/>
      <c r="B34" s="52"/>
      <c r="C34" s="52"/>
      <c r="D34" s="52"/>
      <c r="E34" s="52"/>
      <c r="F34" s="52"/>
      <c r="G34" s="52"/>
      <c r="H34" s="52"/>
      <c r="I34" s="52"/>
      <c r="J34" s="52"/>
      <c r="K34" s="52"/>
      <c r="L34" s="52"/>
      <c r="M34" s="52"/>
      <c r="N34" s="52"/>
      <c r="O34" s="52"/>
      <c r="P34" s="52"/>
      <c r="Q34" s="52"/>
      <c r="R34" s="52"/>
      <c r="S34" s="52"/>
      <c r="T34" s="52"/>
      <c r="U34" s="52"/>
    </row>
    <row r="35" spans="1:21" ht="15.6" customHeight="1" x14ac:dyDescent="0.3">
      <c r="A35" s="52"/>
      <c r="B35" s="52"/>
      <c r="C35" s="52"/>
      <c r="D35" s="52"/>
      <c r="E35" s="52"/>
      <c r="F35" s="52"/>
      <c r="G35" s="52"/>
      <c r="H35" s="52"/>
      <c r="I35" s="52"/>
      <c r="J35" s="52"/>
      <c r="K35" s="52"/>
      <c r="L35" s="52"/>
      <c r="M35" s="52"/>
      <c r="N35" s="52"/>
      <c r="O35" s="52"/>
      <c r="P35" s="52"/>
      <c r="Q35" s="52"/>
      <c r="R35" s="52"/>
      <c r="S35" s="52"/>
      <c r="T35" s="52"/>
      <c r="U35" s="52"/>
    </row>
    <row r="36" spans="1:21" ht="15.6" customHeight="1" x14ac:dyDescent="0.3">
      <c r="A36" s="52"/>
      <c r="B36" s="52"/>
      <c r="C36" s="52"/>
      <c r="D36" s="52"/>
      <c r="E36" s="52"/>
      <c r="F36" s="52"/>
      <c r="G36" s="52"/>
      <c r="H36" s="52"/>
      <c r="I36" s="52"/>
      <c r="J36" s="52"/>
      <c r="K36" s="52"/>
      <c r="L36" s="52"/>
      <c r="M36" s="52"/>
      <c r="N36" s="52"/>
      <c r="O36" s="52"/>
      <c r="P36" s="52"/>
      <c r="Q36" s="52"/>
      <c r="R36" s="52"/>
      <c r="S36" s="52"/>
      <c r="T36" s="52"/>
      <c r="U36" s="52"/>
    </row>
    <row r="37" spans="1:21" ht="15.6" customHeight="1" x14ac:dyDescent="0.3">
      <c r="A37" s="52"/>
      <c r="B37" s="52"/>
      <c r="C37" s="52"/>
      <c r="D37" s="52"/>
      <c r="E37" s="52"/>
      <c r="F37" s="52"/>
      <c r="G37" s="52"/>
      <c r="H37" s="52"/>
      <c r="I37" s="52"/>
      <c r="J37" s="52"/>
      <c r="K37" s="52"/>
      <c r="L37" s="52"/>
      <c r="M37" s="52"/>
      <c r="N37" s="52"/>
      <c r="O37" s="52"/>
      <c r="P37" s="52"/>
      <c r="Q37" s="52"/>
      <c r="R37" s="52"/>
      <c r="S37" s="52"/>
      <c r="T37" s="52"/>
      <c r="U37" s="52"/>
    </row>
    <row r="38" spans="1:21" ht="15.6" customHeight="1" x14ac:dyDescent="0.3">
      <c r="A38" s="52"/>
      <c r="B38" s="52"/>
      <c r="C38" s="52"/>
      <c r="D38" s="52"/>
      <c r="E38" s="52"/>
      <c r="F38" s="52"/>
      <c r="G38" s="52"/>
      <c r="H38" s="52"/>
      <c r="I38" s="52"/>
      <c r="J38" s="52"/>
      <c r="K38" s="52"/>
      <c r="L38" s="52"/>
      <c r="M38" s="52"/>
      <c r="N38" s="52"/>
      <c r="O38" s="52"/>
      <c r="P38" s="52"/>
      <c r="Q38" s="52"/>
      <c r="R38" s="52"/>
      <c r="S38" s="52"/>
      <c r="T38" s="52"/>
      <c r="U38" s="52"/>
    </row>
    <row r="39" spans="1:21" ht="15.6" customHeight="1" x14ac:dyDescent="0.3">
      <c r="A39" s="52"/>
      <c r="B39" s="52"/>
      <c r="C39" s="52"/>
      <c r="D39" s="52"/>
      <c r="E39" s="52"/>
      <c r="F39" s="52"/>
      <c r="G39" s="52"/>
      <c r="H39" s="52"/>
      <c r="I39" s="52"/>
      <c r="J39" s="52"/>
      <c r="K39" s="52"/>
      <c r="L39" s="52"/>
      <c r="M39" s="52"/>
      <c r="N39" s="52"/>
      <c r="O39" s="52"/>
      <c r="P39" s="52"/>
      <c r="Q39" s="52"/>
      <c r="R39" s="52"/>
      <c r="S39" s="52"/>
      <c r="T39" s="52"/>
      <c r="U39" s="52"/>
    </row>
    <row r="40" spans="1:21" ht="15.6" customHeight="1" x14ac:dyDescent="0.3">
      <c r="A40" s="52"/>
      <c r="B40" s="52"/>
      <c r="C40" s="52"/>
      <c r="D40" s="52"/>
      <c r="E40" s="52"/>
      <c r="F40" s="52"/>
      <c r="G40" s="52"/>
      <c r="H40" s="52"/>
      <c r="I40" s="52"/>
      <c r="J40" s="52"/>
      <c r="K40" s="52"/>
      <c r="L40" s="52"/>
      <c r="M40" s="52"/>
      <c r="N40" s="52"/>
      <c r="O40" s="52"/>
      <c r="P40" s="52"/>
      <c r="Q40" s="52"/>
      <c r="R40" s="52"/>
      <c r="S40" s="52"/>
      <c r="T40" s="52"/>
      <c r="U40" s="52"/>
    </row>
    <row r="41" spans="1:21" ht="15.6" customHeight="1" x14ac:dyDescent="0.3">
      <c r="A41" s="52"/>
      <c r="B41" s="52"/>
      <c r="C41" s="52"/>
      <c r="D41" s="52"/>
      <c r="E41" s="52"/>
      <c r="F41" s="52"/>
      <c r="G41" s="52"/>
      <c r="H41" s="52"/>
      <c r="I41" s="52"/>
      <c r="J41" s="52"/>
      <c r="K41" s="52"/>
      <c r="L41" s="52"/>
      <c r="M41" s="52"/>
      <c r="N41" s="52"/>
      <c r="O41" s="52"/>
      <c r="P41" s="52"/>
      <c r="Q41" s="52"/>
      <c r="R41" s="52"/>
      <c r="S41" s="52"/>
      <c r="T41" s="52"/>
      <c r="U41" s="52"/>
    </row>
    <row r="42" spans="1:21" ht="15.6" customHeight="1" x14ac:dyDescent="0.3">
      <c r="A42" s="52"/>
      <c r="B42" s="52"/>
      <c r="C42" s="52"/>
      <c r="D42" s="52"/>
      <c r="E42" s="52"/>
      <c r="F42" s="52"/>
      <c r="G42" s="52"/>
      <c r="H42" s="52"/>
      <c r="I42" s="52"/>
      <c r="J42" s="52"/>
      <c r="K42" s="52"/>
      <c r="L42" s="52"/>
      <c r="M42" s="52"/>
      <c r="N42" s="52"/>
      <c r="O42" s="52"/>
      <c r="P42" s="52"/>
      <c r="Q42" s="52"/>
      <c r="R42" s="52"/>
      <c r="S42" s="52"/>
      <c r="T42" s="52"/>
      <c r="U42" s="52"/>
    </row>
    <row r="43" spans="1:21" ht="15.6" customHeight="1" x14ac:dyDescent="0.3">
      <c r="A43" s="52"/>
      <c r="B43" s="52"/>
      <c r="C43" s="52"/>
      <c r="D43" s="52"/>
      <c r="E43" s="52"/>
      <c r="F43" s="52"/>
      <c r="G43" s="52"/>
      <c r="H43" s="52"/>
      <c r="I43" s="52"/>
      <c r="J43" s="52"/>
      <c r="K43" s="52"/>
      <c r="L43" s="52"/>
      <c r="M43" s="52"/>
      <c r="N43" s="52"/>
      <c r="O43" s="52"/>
      <c r="P43" s="52"/>
      <c r="Q43" s="52"/>
      <c r="R43" s="52"/>
      <c r="S43" s="52"/>
      <c r="T43" s="52"/>
      <c r="U43" s="52"/>
    </row>
    <row r="44" spans="1:21" ht="15.6" customHeight="1" x14ac:dyDescent="0.3">
      <c r="A44" s="52"/>
      <c r="B44" s="52"/>
      <c r="C44" s="52"/>
      <c r="D44" s="52"/>
      <c r="E44" s="52"/>
      <c r="F44" s="52"/>
      <c r="G44" s="52"/>
      <c r="H44" s="52"/>
      <c r="I44" s="52"/>
      <c r="J44" s="52"/>
      <c r="K44" s="52"/>
      <c r="L44" s="52"/>
      <c r="M44" s="52"/>
      <c r="N44" s="52"/>
      <c r="O44" s="52"/>
      <c r="P44" s="52"/>
      <c r="Q44" s="52"/>
      <c r="R44" s="52"/>
      <c r="S44" s="52"/>
      <c r="T44" s="52"/>
      <c r="U44" s="52"/>
    </row>
    <row r="45" spans="1:21" ht="15.6" customHeight="1" x14ac:dyDescent="0.3">
      <c r="A45" s="52"/>
      <c r="B45" s="52"/>
      <c r="C45" s="52"/>
      <c r="D45" s="52"/>
      <c r="E45" s="52"/>
      <c r="F45" s="52"/>
      <c r="G45" s="52"/>
      <c r="H45" s="52"/>
      <c r="I45" s="52"/>
      <c r="J45" s="52"/>
      <c r="K45" s="52"/>
      <c r="L45" s="52"/>
      <c r="M45" s="52"/>
      <c r="N45" s="52"/>
      <c r="O45" s="52"/>
      <c r="P45" s="52"/>
      <c r="Q45" s="52"/>
      <c r="R45" s="52"/>
      <c r="S45" s="52"/>
      <c r="T45" s="52"/>
      <c r="U45" s="52"/>
    </row>
    <row r="46" spans="1:21" ht="15.6" customHeight="1" x14ac:dyDescent="0.3">
      <c r="A46" s="52"/>
      <c r="B46" s="52"/>
      <c r="C46" s="52"/>
      <c r="D46" s="52"/>
      <c r="E46" s="52"/>
      <c r="F46" s="52"/>
      <c r="G46" s="52"/>
      <c r="H46" s="52"/>
      <c r="I46" s="52"/>
      <c r="J46" s="52"/>
      <c r="K46" s="52"/>
      <c r="L46" s="52"/>
      <c r="M46" s="52"/>
      <c r="N46" s="52"/>
      <c r="O46" s="52"/>
      <c r="P46" s="52"/>
      <c r="Q46" s="52"/>
      <c r="R46" s="52"/>
      <c r="S46" s="52"/>
      <c r="T46" s="52"/>
      <c r="U46" s="52"/>
    </row>
    <row r="47" spans="1:21" ht="15.6" customHeight="1" x14ac:dyDescent="0.3">
      <c r="A47" s="52"/>
      <c r="B47" s="52"/>
      <c r="C47" s="52"/>
      <c r="D47" s="52"/>
      <c r="E47" s="52"/>
      <c r="F47" s="52"/>
      <c r="G47" s="52"/>
      <c r="H47" s="52"/>
      <c r="I47" s="52"/>
      <c r="J47" s="52"/>
      <c r="K47" s="52"/>
      <c r="L47" s="52"/>
      <c r="M47" s="52"/>
      <c r="N47" s="52"/>
      <c r="O47" s="52"/>
      <c r="P47" s="52"/>
      <c r="Q47" s="52"/>
      <c r="R47" s="52"/>
      <c r="S47" s="52"/>
      <c r="T47" s="52"/>
      <c r="U47" s="52"/>
    </row>
  </sheetData>
  <sheetProtection algorithmName="SHA-512" hashValue="SDNivSulLkvuVuodxzmhgRo/0fPOmWUQ6cDjNQ3YjkHx07XI7OceEQF1uEFH6IDqcWp7D40nk+3hsP6AMIHBhA==" saltValue="GuTQ2k9OKg08xU1RpDjMzg==" spinCount="100000" sheet="1" objects="1" scenarios="1" formatCells="0" formatColumns="0" formatRows="0" autoFilter="0" pivotTables="0"/>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1D9FA-22EB-405F-A939-A1EE4C2409B5}">
  <sheetPr codeName="Hoja14">
    <tabColor theme="7"/>
    <pageSetUpPr fitToPage="1"/>
  </sheetPr>
  <dimension ref="A1:AL239"/>
  <sheetViews>
    <sheetView showGridLines="0" tabSelected="1" zoomScaleNormal="100" workbookViewId="0">
      <selection activeCell="F6" sqref="F6"/>
    </sheetView>
  </sheetViews>
  <sheetFormatPr baseColWidth="10" defaultColWidth="11.5546875" defaultRowHeight="14.4" x14ac:dyDescent="0.3"/>
  <cols>
    <col min="1" max="1" width="9" style="50" customWidth="1"/>
    <col min="2" max="2" width="12" style="50" bestFit="1" customWidth="1"/>
    <col min="3" max="3" width="11.33203125" style="50" customWidth="1"/>
    <col min="4" max="4" width="8.33203125" style="50" customWidth="1"/>
    <col min="5" max="5" width="14.44140625" style="50" customWidth="1"/>
    <col min="6" max="6" width="50.6640625" style="50" customWidth="1"/>
    <col min="7" max="7" width="18.109375" style="50" customWidth="1"/>
    <col min="8" max="8" width="9" style="50" bestFit="1" customWidth="1"/>
    <col min="9" max="9" width="19.33203125" style="50" customWidth="1"/>
    <col min="10" max="11" width="12.6640625" style="50" bestFit="1" customWidth="1"/>
    <col min="12" max="12" width="12.6640625" style="50" customWidth="1"/>
    <col min="13" max="13" width="13.44140625" style="50" customWidth="1"/>
    <col min="14" max="14" width="12.6640625" style="50" customWidth="1"/>
    <col min="15" max="15" width="24.44140625" style="50" customWidth="1"/>
    <col min="16" max="16" width="9.44140625" style="50" customWidth="1"/>
    <col min="17" max="17" width="14.6640625" style="50" bestFit="1" customWidth="1"/>
    <col min="18" max="18" width="13.109375" style="50" customWidth="1"/>
    <col min="19" max="19" width="17.5546875" style="50" bestFit="1" customWidth="1"/>
    <col min="20" max="20" width="16.44140625" style="63" customWidth="1"/>
    <col min="21" max="21" width="11.109375" style="50" bestFit="1" customWidth="1"/>
    <col min="22" max="22" width="22.109375" style="50" bestFit="1" customWidth="1"/>
    <col min="23" max="23" width="17.33203125" style="50" customWidth="1"/>
    <col min="24" max="24" width="32.5546875" style="50" bestFit="1" customWidth="1"/>
    <col min="25" max="25" width="16.88671875" style="50" customWidth="1"/>
    <col min="26" max="26" width="14.44140625" style="50" customWidth="1"/>
    <col min="27" max="27" width="18.33203125" style="50" customWidth="1"/>
    <col min="28" max="28" width="39.109375" style="50" bestFit="1" customWidth="1"/>
    <col min="29" max="29" width="13" style="50" bestFit="1" customWidth="1"/>
    <col min="30" max="30" width="36.109375" style="50" bestFit="1" customWidth="1"/>
    <col min="31" max="31" width="31.33203125" style="50" bestFit="1" customWidth="1"/>
    <col min="32" max="32" width="71.109375" style="50" bestFit="1" customWidth="1"/>
    <col min="33" max="33" width="29.33203125" style="50" customWidth="1"/>
    <col min="34" max="34" width="25.6640625" style="50" customWidth="1"/>
    <col min="35" max="35" width="11.5546875" style="50"/>
    <col min="36" max="36" width="19.88671875" style="50" customWidth="1"/>
    <col min="37" max="37" width="24.88671875" style="50" customWidth="1"/>
    <col min="38" max="38" width="15.88671875" style="50" customWidth="1"/>
    <col min="39" max="16384" width="11.5546875" style="50"/>
  </cols>
  <sheetData>
    <row r="1" spans="1:38" x14ac:dyDescent="0.3">
      <c r="A1" s="58">
        <v>0</v>
      </c>
    </row>
    <row r="2" spans="1:38" x14ac:dyDescent="0.3">
      <c r="AG2" s="50" t="s">
        <v>0</v>
      </c>
    </row>
    <row r="3" spans="1:38" ht="21" x14ac:dyDescent="0.3">
      <c r="B3" s="62" t="s">
        <v>1</v>
      </c>
    </row>
    <row r="5" spans="1:38" s="16" customFormat="1" ht="36" x14ac:dyDescent="0.3">
      <c r="A5" s="59" t="s">
        <v>2</v>
      </c>
      <c r="B5" s="59" t="s">
        <v>3</v>
      </c>
      <c r="C5" s="59" t="s">
        <v>4</v>
      </c>
      <c r="D5" s="59" t="s">
        <v>5</v>
      </c>
      <c r="E5" s="59" t="s">
        <v>6</v>
      </c>
      <c r="F5" s="59" t="s">
        <v>7</v>
      </c>
      <c r="G5" s="59" t="s">
        <v>8</v>
      </c>
      <c r="H5" s="60" t="s">
        <v>9</v>
      </c>
      <c r="I5" s="60" t="s">
        <v>10</v>
      </c>
      <c r="J5" s="59" t="s">
        <v>11</v>
      </c>
      <c r="K5" s="59" t="s">
        <v>12</v>
      </c>
      <c r="L5" s="59" t="s">
        <v>13</v>
      </c>
      <c r="M5" s="59" t="s">
        <v>14</v>
      </c>
      <c r="N5" s="59" t="s">
        <v>15</v>
      </c>
      <c r="O5" s="59" t="s">
        <v>16</v>
      </c>
      <c r="P5" s="59" t="s">
        <v>17</v>
      </c>
      <c r="Q5" s="60" t="s">
        <v>18</v>
      </c>
      <c r="R5" s="59" t="s">
        <v>19</v>
      </c>
      <c r="S5" s="60" t="s">
        <v>20</v>
      </c>
      <c r="T5" s="59" t="s">
        <v>21</v>
      </c>
      <c r="U5" s="60" t="s">
        <v>22</v>
      </c>
      <c r="V5" s="59" t="s">
        <v>23</v>
      </c>
      <c r="W5" s="59" t="s">
        <v>24</v>
      </c>
      <c r="X5" s="59" t="s">
        <v>25</v>
      </c>
      <c r="Y5" s="59" t="s">
        <v>26</v>
      </c>
      <c r="Z5" s="59" t="s">
        <v>27</v>
      </c>
      <c r="AA5" s="59" t="s">
        <v>28</v>
      </c>
      <c r="AB5" s="59" t="s">
        <v>29</v>
      </c>
      <c r="AC5" s="59" t="s">
        <v>30</v>
      </c>
      <c r="AD5" s="59" t="s">
        <v>31</v>
      </c>
      <c r="AE5" s="59" t="s">
        <v>32</v>
      </c>
      <c r="AF5" s="59" t="s">
        <v>33</v>
      </c>
      <c r="AG5" s="60" t="s">
        <v>34</v>
      </c>
      <c r="AH5" s="60" t="s">
        <v>35</v>
      </c>
      <c r="AI5" s="60" t="s">
        <v>36</v>
      </c>
      <c r="AJ5" s="60" t="s">
        <v>37</v>
      </c>
      <c r="AK5" s="59" t="s">
        <v>38</v>
      </c>
      <c r="AL5" s="60" t="s">
        <v>39</v>
      </c>
    </row>
    <row r="6" spans="1:38" ht="48" x14ac:dyDescent="0.3">
      <c r="A6" s="34">
        <v>244</v>
      </c>
      <c r="B6" s="36">
        <v>45252</v>
      </c>
      <c r="C6" s="36">
        <v>45252</v>
      </c>
      <c r="D6" s="34" t="s">
        <v>40</v>
      </c>
      <c r="E6" s="34" t="s">
        <v>40</v>
      </c>
      <c r="F6" s="8" t="s">
        <v>41</v>
      </c>
      <c r="G6" s="37"/>
      <c r="H6" s="34" t="s">
        <v>42</v>
      </c>
      <c r="I6" s="37" t="s">
        <v>43</v>
      </c>
      <c r="J6" s="37" t="s">
        <v>44</v>
      </c>
      <c r="K6" s="37" t="s">
        <v>45</v>
      </c>
      <c r="L6" s="8" t="s">
        <v>46</v>
      </c>
      <c r="M6" s="37" t="s">
        <v>47</v>
      </c>
      <c r="N6" s="37"/>
      <c r="O6" s="37"/>
      <c r="P6" s="37" t="s">
        <v>48</v>
      </c>
      <c r="Q6" s="37">
        <v>7</v>
      </c>
      <c r="R6" s="37" t="s">
        <v>49</v>
      </c>
      <c r="S6" s="34"/>
      <c r="T6" s="34" t="s">
        <v>48</v>
      </c>
      <c r="U6" s="34">
        <v>7</v>
      </c>
      <c r="V6" s="34"/>
      <c r="W6" s="34" t="s">
        <v>50</v>
      </c>
      <c r="X6" s="34" t="s">
        <v>51</v>
      </c>
      <c r="Y6" s="37" t="s">
        <v>52</v>
      </c>
      <c r="Z6" s="37"/>
      <c r="AA6" s="37"/>
      <c r="AB6" s="37"/>
      <c r="AC6" s="8" t="s">
        <v>53</v>
      </c>
      <c r="AD6" s="34"/>
      <c r="AE6" s="34" t="s">
        <v>54</v>
      </c>
      <c r="AF6" s="37" t="s">
        <v>55</v>
      </c>
      <c r="AG6" s="37" t="s">
        <v>56</v>
      </c>
      <c r="AH6" s="37"/>
      <c r="AI6" s="37"/>
      <c r="AJ6" s="37"/>
      <c r="AK6" s="37"/>
      <c r="AL6" s="88" t="str">
        <f>P6&amp;"-"&amp;R6</f>
        <v>ALTO-BAJA</v>
      </c>
    </row>
    <row r="7" spans="1:38" ht="48" x14ac:dyDescent="0.3">
      <c r="A7" s="34">
        <v>243</v>
      </c>
      <c r="B7" s="36">
        <v>45252</v>
      </c>
      <c r="C7" s="36">
        <v>45252</v>
      </c>
      <c r="D7" s="34" t="s">
        <v>40</v>
      </c>
      <c r="E7" s="34" t="s">
        <v>40</v>
      </c>
      <c r="F7" s="8" t="s">
        <v>57</v>
      </c>
      <c r="G7" s="37"/>
      <c r="H7" s="34" t="s">
        <v>42</v>
      </c>
      <c r="I7" s="37" t="s">
        <v>58</v>
      </c>
      <c r="J7" s="37" t="s">
        <v>44</v>
      </c>
      <c r="K7" s="37" t="s">
        <v>45</v>
      </c>
      <c r="L7" s="8" t="s">
        <v>59</v>
      </c>
      <c r="M7" s="37" t="s">
        <v>60</v>
      </c>
      <c r="N7" s="37"/>
      <c r="O7" s="37"/>
      <c r="P7" s="37" t="s">
        <v>61</v>
      </c>
      <c r="Q7" s="37">
        <v>9</v>
      </c>
      <c r="R7" s="37" t="s">
        <v>62</v>
      </c>
      <c r="S7" s="34">
        <v>8</v>
      </c>
      <c r="T7" s="34" t="s">
        <v>61</v>
      </c>
      <c r="U7" s="34">
        <v>17</v>
      </c>
      <c r="V7" s="34" t="s">
        <v>63</v>
      </c>
      <c r="W7" s="34" t="s">
        <v>64</v>
      </c>
      <c r="X7" s="34" t="s">
        <v>65</v>
      </c>
      <c r="Y7" s="37" t="s">
        <v>52</v>
      </c>
      <c r="Z7" s="37"/>
      <c r="AA7" s="37"/>
      <c r="AB7" s="37"/>
      <c r="AC7" s="8" t="s">
        <v>53</v>
      </c>
      <c r="AD7" s="34"/>
      <c r="AE7" s="34" t="s">
        <v>54</v>
      </c>
      <c r="AF7" s="37" t="s">
        <v>66</v>
      </c>
      <c r="AG7" s="37" t="s">
        <v>56</v>
      </c>
      <c r="AH7" s="37"/>
      <c r="AI7" s="37"/>
      <c r="AJ7" s="37"/>
      <c r="AK7" s="37"/>
      <c r="AL7" s="88" t="str">
        <f>P7&amp;"-"&amp;R7</f>
        <v>MUY ALTO-ALTA</v>
      </c>
    </row>
    <row r="8" spans="1:38" ht="24" x14ac:dyDescent="0.3">
      <c r="A8" s="34">
        <v>242</v>
      </c>
      <c r="B8" s="36">
        <v>45252</v>
      </c>
      <c r="C8" s="36">
        <v>45252</v>
      </c>
      <c r="D8" s="34" t="s">
        <v>40</v>
      </c>
      <c r="E8" s="34" t="s">
        <v>40</v>
      </c>
      <c r="F8" s="8" t="s">
        <v>67</v>
      </c>
      <c r="G8" s="37" t="s">
        <v>68</v>
      </c>
      <c r="H8" s="34" t="s">
        <v>42</v>
      </c>
      <c r="I8" s="37" t="s">
        <v>69</v>
      </c>
      <c r="J8" s="37" t="s">
        <v>70</v>
      </c>
      <c r="K8" s="37" t="s">
        <v>45</v>
      </c>
      <c r="L8" s="8" t="s">
        <v>59</v>
      </c>
      <c r="M8" s="37" t="s">
        <v>60</v>
      </c>
      <c r="N8" s="37"/>
      <c r="O8" s="37"/>
      <c r="P8" s="37"/>
      <c r="Q8" s="37"/>
      <c r="R8" s="37" t="s">
        <v>62</v>
      </c>
      <c r="S8" s="34">
        <v>7</v>
      </c>
      <c r="T8" s="34"/>
      <c r="U8" s="34">
        <v>7</v>
      </c>
      <c r="V8" s="34" t="s">
        <v>63</v>
      </c>
      <c r="W8" s="34" t="s">
        <v>71</v>
      </c>
      <c r="X8" s="34" t="s">
        <v>72</v>
      </c>
      <c r="Y8" s="37" t="s">
        <v>52</v>
      </c>
      <c r="Z8" s="37"/>
      <c r="AA8" s="37"/>
      <c r="AB8" s="37"/>
      <c r="AC8" s="8"/>
      <c r="AD8" s="34"/>
      <c r="AE8" s="34" t="s">
        <v>54</v>
      </c>
      <c r="AF8" s="37" t="s">
        <v>66</v>
      </c>
      <c r="AG8" s="37" t="s">
        <v>56</v>
      </c>
      <c r="AH8" s="37"/>
      <c r="AI8" s="37"/>
      <c r="AJ8" s="37"/>
      <c r="AK8" s="37"/>
      <c r="AL8" s="88" t="str">
        <f>P8&amp;"-"&amp;R8</f>
        <v>-ALTA</v>
      </c>
    </row>
    <row r="9" spans="1:38" ht="24" x14ac:dyDescent="0.3">
      <c r="A9" s="34">
        <v>241</v>
      </c>
      <c r="B9" s="36">
        <v>45169</v>
      </c>
      <c r="C9" s="36">
        <v>45202</v>
      </c>
      <c r="D9" s="34" t="s">
        <v>40</v>
      </c>
      <c r="E9" s="34" t="s">
        <v>73</v>
      </c>
      <c r="F9" s="8" t="s">
        <v>74</v>
      </c>
      <c r="G9" s="37"/>
      <c r="H9" s="34" t="s">
        <v>42</v>
      </c>
      <c r="I9" s="37" t="s">
        <v>75</v>
      </c>
      <c r="J9" s="37" t="s">
        <v>45</v>
      </c>
      <c r="K9" s="37" t="s">
        <v>59</v>
      </c>
      <c r="L9" s="8"/>
      <c r="M9" s="8" t="s">
        <v>47</v>
      </c>
      <c r="N9" s="37"/>
      <c r="O9" s="37"/>
      <c r="P9" s="37" t="s">
        <v>48</v>
      </c>
      <c r="Q9" s="37">
        <v>7</v>
      </c>
      <c r="R9" s="37" t="s">
        <v>62</v>
      </c>
      <c r="S9" s="34">
        <v>8</v>
      </c>
      <c r="T9" s="34" t="s">
        <v>61</v>
      </c>
      <c r="U9" s="34">
        <v>15</v>
      </c>
      <c r="V9" s="34" t="s">
        <v>63</v>
      </c>
      <c r="W9" s="34" t="s">
        <v>76</v>
      </c>
      <c r="X9" s="34" t="s">
        <v>72</v>
      </c>
      <c r="Y9" s="37"/>
      <c r="Z9" s="37"/>
      <c r="AA9" s="37"/>
      <c r="AB9" s="37"/>
      <c r="AC9" s="8"/>
      <c r="AD9" s="34"/>
      <c r="AE9" s="34"/>
      <c r="AF9" s="37"/>
      <c r="AG9" s="37"/>
      <c r="AH9" s="37"/>
      <c r="AI9" s="37"/>
      <c r="AJ9" s="37"/>
      <c r="AK9" s="37"/>
      <c r="AL9" s="88" t="str">
        <f t="shared" ref="AL9:AL15" si="0">P9&amp;"-"&amp;R9</f>
        <v>ALTO-ALTA</v>
      </c>
    </row>
    <row r="10" spans="1:38" x14ac:dyDescent="0.3">
      <c r="A10" s="34">
        <v>240</v>
      </c>
      <c r="B10" s="36">
        <v>45169</v>
      </c>
      <c r="C10" s="36">
        <v>45194</v>
      </c>
      <c r="D10" s="34" t="s">
        <v>40</v>
      </c>
      <c r="E10" s="34" t="s">
        <v>40</v>
      </c>
      <c r="F10" s="8" t="s">
        <v>77</v>
      </c>
      <c r="G10" s="37" t="s">
        <v>78</v>
      </c>
      <c r="H10" s="34" t="s">
        <v>42</v>
      </c>
      <c r="I10" s="37" t="s">
        <v>79</v>
      </c>
      <c r="J10" s="37" t="s">
        <v>45</v>
      </c>
      <c r="K10" s="37" t="s">
        <v>59</v>
      </c>
      <c r="L10" s="8"/>
      <c r="M10" s="8" t="s">
        <v>47</v>
      </c>
      <c r="N10" s="37"/>
      <c r="O10" s="37"/>
      <c r="P10" s="37" t="s">
        <v>61</v>
      </c>
      <c r="Q10" s="37" t="s">
        <v>80</v>
      </c>
      <c r="R10" s="37" t="s">
        <v>62</v>
      </c>
      <c r="S10" s="34" t="s">
        <v>78</v>
      </c>
      <c r="T10" s="34" t="s">
        <v>61</v>
      </c>
      <c r="U10" s="34" t="s">
        <v>80</v>
      </c>
      <c r="V10" s="34" t="s">
        <v>63</v>
      </c>
      <c r="W10" s="34" t="s">
        <v>81</v>
      </c>
      <c r="X10" s="34" t="s">
        <v>65</v>
      </c>
      <c r="Y10" s="37" t="s">
        <v>78</v>
      </c>
      <c r="Z10" s="37" t="s">
        <v>78</v>
      </c>
      <c r="AA10" s="37" t="s">
        <v>78</v>
      </c>
      <c r="AB10" s="37" t="s">
        <v>78</v>
      </c>
      <c r="AC10" s="8" t="s">
        <v>78</v>
      </c>
      <c r="AD10" s="34" t="s">
        <v>78</v>
      </c>
      <c r="AE10" s="34" t="s">
        <v>78</v>
      </c>
      <c r="AF10" s="37" t="s">
        <v>78</v>
      </c>
      <c r="AG10" s="37" t="s">
        <v>78</v>
      </c>
      <c r="AH10" s="37"/>
      <c r="AI10" s="37"/>
      <c r="AJ10" s="37" t="s">
        <v>78</v>
      </c>
      <c r="AK10" s="37"/>
      <c r="AL10" s="88" t="str">
        <f t="shared" si="0"/>
        <v>MUY ALTO-ALTA</v>
      </c>
    </row>
    <row r="11" spans="1:38" x14ac:dyDescent="0.3">
      <c r="A11" s="34">
        <v>239</v>
      </c>
      <c r="B11" s="36">
        <v>45169</v>
      </c>
      <c r="C11" s="36">
        <v>45194</v>
      </c>
      <c r="D11" s="34" t="s">
        <v>40</v>
      </c>
      <c r="E11" s="34" t="s">
        <v>40</v>
      </c>
      <c r="F11" s="8" t="s">
        <v>82</v>
      </c>
      <c r="G11" s="37" t="s">
        <v>78</v>
      </c>
      <c r="H11" s="34" t="s">
        <v>42</v>
      </c>
      <c r="I11" s="37" t="s">
        <v>75</v>
      </c>
      <c r="J11" s="37" t="s">
        <v>45</v>
      </c>
      <c r="K11" s="37" t="s">
        <v>59</v>
      </c>
      <c r="L11" s="8"/>
      <c r="M11" s="8" t="s">
        <v>47</v>
      </c>
      <c r="N11" s="37"/>
      <c r="O11" s="37"/>
      <c r="P11" s="37" t="s">
        <v>48</v>
      </c>
      <c r="Q11" s="37" t="s">
        <v>78</v>
      </c>
      <c r="R11" s="37" t="s">
        <v>83</v>
      </c>
      <c r="S11" s="34" t="s">
        <v>78</v>
      </c>
      <c r="T11" s="34" t="s">
        <v>48</v>
      </c>
      <c r="U11" s="34" t="s">
        <v>78</v>
      </c>
      <c r="V11" s="34" t="s">
        <v>84</v>
      </c>
      <c r="W11" s="34" t="s">
        <v>81</v>
      </c>
      <c r="X11" s="34" t="s">
        <v>85</v>
      </c>
      <c r="Y11" s="37" t="s">
        <v>78</v>
      </c>
      <c r="Z11" s="37" t="s">
        <v>78</v>
      </c>
      <c r="AA11" s="37" t="s">
        <v>78</v>
      </c>
      <c r="AB11" s="37" t="s">
        <v>78</v>
      </c>
      <c r="AC11" s="8" t="s">
        <v>78</v>
      </c>
      <c r="AD11" s="34" t="s">
        <v>78</v>
      </c>
      <c r="AE11" s="34" t="s">
        <v>78</v>
      </c>
      <c r="AF11" s="37" t="s">
        <v>78</v>
      </c>
      <c r="AG11" s="37" t="s">
        <v>78</v>
      </c>
      <c r="AH11" s="37"/>
      <c r="AI11" s="37"/>
      <c r="AJ11" s="37" t="s">
        <v>78</v>
      </c>
      <c r="AK11" s="37"/>
      <c r="AL11" s="88" t="str">
        <f t="shared" si="0"/>
        <v>ALTO-MEDIA</v>
      </c>
    </row>
    <row r="12" spans="1:38" x14ac:dyDescent="0.3">
      <c r="A12" s="34">
        <v>238</v>
      </c>
      <c r="B12" s="36">
        <v>45169</v>
      </c>
      <c r="C12" s="36">
        <v>45194</v>
      </c>
      <c r="D12" s="34" t="s">
        <v>40</v>
      </c>
      <c r="E12" s="34" t="s">
        <v>40</v>
      </c>
      <c r="F12" s="8" t="s">
        <v>86</v>
      </c>
      <c r="G12" s="37" t="s">
        <v>78</v>
      </c>
      <c r="H12" s="34" t="s">
        <v>42</v>
      </c>
      <c r="I12" s="37" t="s">
        <v>87</v>
      </c>
      <c r="J12" s="37" t="s">
        <v>45</v>
      </c>
      <c r="K12" s="37" t="s">
        <v>59</v>
      </c>
      <c r="L12" s="8"/>
      <c r="M12" s="8" t="s">
        <v>47</v>
      </c>
      <c r="N12" s="37"/>
      <c r="O12" s="37"/>
      <c r="P12" s="37" t="s">
        <v>48</v>
      </c>
      <c r="Q12" s="37" t="s">
        <v>88</v>
      </c>
      <c r="R12" s="37" t="s">
        <v>62</v>
      </c>
      <c r="S12" s="34" t="s">
        <v>89</v>
      </c>
      <c r="T12" s="34" t="s">
        <v>61</v>
      </c>
      <c r="U12" s="34" t="s">
        <v>90</v>
      </c>
      <c r="V12" s="34" t="s">
        <v>84</v>
      </c>
      <c r="W12" s="34" t="s">
        <v>81</v>
      </c>
      <c r="X12" s="34" t="s">
        <v>65</v>
      </c>
      <c r="Y12" s="37" t="s">
        <v>91</v>
      </c>
      <c r="Z12" s="37" t="s">
        <v>78</v>
      </c>
      <c r="AA12" s="37" t="s">
        <v>78</v>
      </c>
      <c r="AB12" s="37" t="s">
        <v>78</v>
      </c>
      <c r="AC12" s="8" t="s">
        <v>78</v>
      </c>
      <c r="AD12" s="8" t="s">
        <v>78</v>
      </c>
      <c r="AE12" s="34" t="s">
        <v>78</v>
      </c>
      <c r="AF12" s="34" t="s">
        <v>78</v>
      </c>
      <c r="AG12" s="37" t="s">
        <v>66</v>
      </c>
      <c r="AH12" s="37"/>
      <c r="AI12" s="37"/>
      <c r="AJ12" s="37" t="s">
        <v>78</v>
      </c>
      <c r="AK12" s="37"/>
      <c r="AL12" s="88" t="str">
        <f t="shared" si="0"/>
        <v>ALTO-ALTA</v>
      </c>
    </row>
    <row r="13" spans="1:38" x14ac:dyDescent="0.3">
      <c r="A13" s="34">
        <v>237</v>
      </c>
      <c r="B13" s="36">
        <v>45114</v>
      </c>
      <c r="C13" s="36">
        <v>45194</v>
      </c>
      <c r="D13" s="34" t="s">
        <v>40</v>
      </c>
      <c r="E13" s="34" t="s">
        <v>40</v>
      </c>
      <c r="F13" s="8" t="s">
        <v>92</v>
      </c>
      <c r="G13" s="37" t="s">
        <v>68</v>
      </c>
      <c r="H13" s="34" t="s">
        <v>42</v>
      </c>
      <c r="I13" s="37" t="s">
        <v>79</v>
      </c>
      <c r="J13" s="37" t="s">
        <v>93</v>
      </c>
      <c r="K13" s="37" t="s">
        <v>59</v>
      </c>
      <c r="L13" s="8"/>
      <c r="M13" s="8" t="s">
        <v>60</v>
      </c>
      <c r="N13" s="37"/>
      <c r="O13" s="37"/>
      <c r="P13" s="37" t="s">
        <v>94</v>
      </c>
      <c r="Q13" s="37" t="s">
        <v>95</v>
      </c>
      <c r="R13" s="37" t="s">
        <v>62</v>
      </c>
      <c r="S13" s="34" t="s">
        <v>96</v>
      </c>
      <c r="T13" s="34" t="s">
        <v>48</v>
      </c>
      <c r="U13" s="34" t="s">
        <v>97</v>
      </c>
      <c r="V13" s="34" t="s">
        <v>84</v>
      </c>
      <c r="W13" s="34" t="s">
        <v>81</v>
      </c>
      <c r="X13" s="34" t="s">
        <v>98</v>
      </c>
      <c r="Y13" s="37" t="s">
        <v>99</v>
      </c>
      <c r="Z13" s="37" t="s">
        <v>78</v>
      </c>
      <c r="AA13" s="37" t="s">
        <v>68</v>
      </c>
      <c r="AB13" s="37" t="s">
        <v>78</v>
      </c>
      <c r="AC13" s="8"/>
      <c r="AD13" s="8" t="s">
        <v>100</v>
      </c>
      <c r="AE13" s="34" t="s">
        <v>101</v>
      </c>
      <c r="AF13" s="34" t="s">
        <v>102</v>
      </c>
      <c r="AG13" s="37" t="s">
        <v>103</v>
      </c>
      <c r="AH13" s="37"/>
      <c r="AI13" s="37"/>
      <c r="AJ13" s="37" t="s">
        <v>78</v>
      </c>
      <c r="AK13" s="37"/>
      <c r="AL13" s="88" t="str">
        <f t="shared" si="0"/>
        <v>MEDIO-ALTA</v>
      </c>
    </row>
    <row r="14" spans="1:38" x14ac:dyDescent="0.3">
      <c r="A14" s="34">
        <v>236</v>
      </c>
      <c r="B14" s="36">
        <v>45070</v>
      </c>
      <c r="C14" s="36">
        <v>45194</v>
      </c>
      <c r="D14" s="34" t="s">
        <v>40</v>
      </c>
      <c r="E14" s="34" t="s">
        <v>40</v>
      </c>
      <c r="F14" s="8" t="s">
        <v>104</v>
      </c>
      <c r="G14" s="37" t="s">
        <v>78</v>
      </c>
      <c r="H14" s="34" t="s">
        <v>105</v>
      </c>
      <c r="I14" s="37" t="s">
        <v>87</v>
      </c>
      <c r="J14" s="37" t="s">
        <v>45</v>
      </c>
      <c r="K14" s="37" t="s">
        <v>59</v>
      </c>
      <c r="L14" s="8"/>
      <c r="M14" s="8" t="s">
        <v>47</v>
      </c>
      <c r="N14" s="37"/>
      <c r="O14" s="37"/>
      <c r="P14" s="37" t="s">
        <v>94</v>
      </c>
      <c r="Q14" s="37" t="s">
        <v>106</v>
      </c>
      <c r="R14" s="37" t="s">
        <v>62</v>
      </c>
      <c r="S14" s="34" t="s">
        <v>107</v>
      </c>
      <c r="T14" s="34" t="s">
        <v>48</v>
      </c>
      <c r="U14" s="34" t="s">
        <v>95</v>
      </c>
      <c r="V14" s="34" t="s">
        <v>108</v>
      </c>
      <c r="W14" s="34" t="s">
        <v>81</v>
      </c>
      <c r="X14" s="34" t="s">
        <v>109</v>
      </c>
      <c r="Y14" s="37" t="s">
        <v>110</v>
      </c>
      <c r="Z14" s="37" t="s">
        <v>110</v>
      </c>
      <c r="AA14" s="37" t="s">
        <v>110</v>
      </c>
      <c r="AB14" s="37" t="s">
        <v>110</v>
      </c>
      <c r="AC14" s="8"/>
      <c r="AD14" s="8" t="s">
        <v>111</v>
      </c>
      <c r="AE14" s="34" t="s">
        <v>112</v>
      </c>
      <c r="AF14" s="34" t="s">
        <v>113</v>
      </c>
      <c r="AG14" s="37" t="s">
        <v>66</v>
      </c>
      <c r="AH14" s="37"/>
      <c r="AI14" s="37"/>
      <c r="AJ14" s="37" t="s">
        <v>114</v>
      </c>
      <c r="AK14" s="37"/>
      <c r="AL14" s="88" t="str">
        <f t="shared" si="0"/>
        <v>MEDIO-ALTA</v>
      </c>
    </row>
    <row r="15" spans="1:38" x14ac:dyDescent="0.3">
      <c r="A15" s="34">
        <v>235</v>
      </c>
      <c r="B15" s="36">
        <v>45068</v>
      </c>
      <c r="C15" s="36">
        <v>45068</v>
      </c>
      <c r="D15" s="34" t="s">
        <v>40</v>
      </c>
      <c r="E15" s="34" t="s">
        <v>40</v>
      </c>
      <c r="F15" s="8" t="s">
        <v>115</v>
      </c>
      <c r="G15" s="37" t="s">
        <v>68</v>
      </c>
      <c r="H15" s="34" t="s">
        <v>42</v>
      </c>
      <c r="I15" s="37" t="s">
        <v>79</v>
      </c>
      <c r="J15" s="37" t="s">
        <v>110</v>
      </c>
      <c r="K15" s="37" t="s">
        <v>110</v>
      </c>
      <c r="L15" s="8"/>
      <c r="M15" s="8" t="s">
        <v>47</v>
      </c>
      <c r="N15" s="37"/>
      <c r="O15" s="37"/>
      <c r="P15" s="37" t="s">
        <v>61</v>
      </c>
      <c r="Q15" s="37" t="s">
        <v>96</v>
      </c>
      <c r="R15" s="37" t="s">
        <v>62</v>
      </c>
      <c r="S15" s="34" t="s">
        <v>96</v>
      </c>
      <c r="T15" s="34" t="s">
        <v>61</v>
      </c>
      <c r="U15" s="34" t="s">
        <v>116</v>
      </c>
      <c r="V15" s="34" t="s">
        <v>78</v>
      </c>
      <c r="W15" s="34" t="s">
        <v>81</v>
      </c>
      <c r="X15" s="34" t="s">
        <v>78</v>
      </c>
      <c r="Y15" s="37" t="s">
        <v>78</v>
      </c>
      <c r="Z15" s="37" t="s">
        <v>78</v>
      </c>
      <c r="AA15" s="37" t="s">
        <v>78</v>
      </c>
      <c r="AB15" s="37" t="s">
        <v>110</v>
      </c>
      <c r="AC15" s="8"/>
      <c r="AD15" s="8" t="s">
        <v>78</v>
      </c>
      <c r="AE15" s="34" t="s">
        <v>112</v>
      </c>
      <c r="AF15" s="34" t="s">
        <v>117</v>
      </c>
      <c r="AG15" s="37" t="s">
        <v>66</v>
      </c>
      <c r="AH15" s="37"/>
      <c r="AI15" s="37"/>
      <c r="AJ15" s="37" t="s">
        <v>78</v>
      </c>
      <c r="AK15" s="37"/>
      <c r="AL15" s="88" t="str">
        <f t="shared" si="0"/>
        <v>MUY ALTO-ALTA</v>
      </c>
    </row>
    <row r="16" spans="1:38" ht="36" x14ac:dyDescent="0.3">
      <c r="A16" s="34">
        <v>234</v>
      </c>
      <c r="B16" s="36">
        <v>45056</v>
      </c>
      <c r="C16" s="36">
        <v>45194</v>
      </c>
      <c r="D16" s="34" t="s">
        <v>73</v>
      </c>
      <c r="E16" s="34" t="s">
        <v>40</v>
      </c>
      <c r="F16" s="8" t="s">
        <v>118</v>
      </c>
      <c r="G16" s="37" t="s">
        <v>78</v>
      </c>
      <c r="H16" s="34" t="s">
        <v>42</v>
      </c>
      <c r="I16" s="37" t="s">
        <v>78</v>
      </c>
      <c r="J16" s="37" t="s">
        <v>78</v>
      </c>
      <c r="K16" s="37" t="s">
        <v>78</v>
      </c>
      <c r="L16" s="8"/>
      <c r="M16" s="8" t="s">
        <v>60</v>
      </c>
      <c r="N16" s="37"/>
      <c r="O16" s="37"/>
      <c r="P16" s="37" t="s">
        <v>48</v>
      </c>
      <c r="Q16" s="37" t="s">
        <v>96</v>
      </c>
      <c r="R16" s="37" t="s">
        <v>83</v>
      </c>
      <c r="S16" s="34" t="s">
        <v>96</v>
      </c>
      <c r="T16" s="34" t="s">
        <v>48</v>
      </c>
      <c r="U16" s="34" t="s">
        <v>116</v>
      </c>
      <c r="V16" s="37" t="s">
        <v>78</v>
      </c>
      <c r="W16" s="37" t="s">
        <v>78</v>
      </c>
      <c r="X16" s="37" t="s">
        <v>78</v>
      </c>
      <c r="Y16" s="37" t="s">
        <v>78</v>
      </c>
      <c r="Z16" s="8" t="s">
        <v>78</v>
      </c>
      <c r="AA16" s="34" t="s">
        <v>119</v>
      </c>
      <c r="AB16" s="34" t="s">
        <v>120</v>
      </c>
      <c r="AC16" s="37" t="s">
        <v>78</v>
      </c>
      <c r="AD16" s="37" t="s">
        <v>78</v>
      </c>
      <c r="AE16" s="37"/>
      <c r="AF16" s="37"/>
      <c r="AG16" s="37" t="s">
        <v>78</v>
      </c>
      <c r="AH16" s="37"/>
      <c r="AI16" s="37"/>
      <c r="AJ16" s="37"/>
      <c r="AK16" s="37"/>
      <c r="AL16" s="88" t="str">
        <f t="shared" ref="AL16:AL79" si="1">P16&amp;"-"&amp;R16</f>
        <v>ALTO-MEDIA</v>
      </c>
    </row>
    <row r="17" spans="1:38" ht="24" x14ac:dyDescent="0.3">
      <c r="A17" s="34">
        <v>232</v>
      </c>
      <c r="B17" s="36">
        <v>45056</v>
      </c>
      <c r="C17" s="36">
        <v>45252</v>
      </c>
      <c r="D17" s="34" t="s">
        <v>73</v>
      </c>
      <c r="E17" s="34" t="s">
        <v>40</v>
      </c>
      <c r="F17" s="8" t="s">
        <v>121</v>
      </c>
      <c r="G17" s="37"/>
      <c r="H17" s="34" t="s">
        <v>105</v>
      </c>
      <c r="I17" s="37"/>
      <c r="J17" s="37"/>
      <c r="K17" s="37"/>
      <c r="L17" s="8"/>
      <c r="M17" s="8" t="s">
        <v>60</v>
      </c>
      <c r="N17" s="37"/>
      <c r="O17" s="37"/>
      <c r="P17" s="37" t="s">
        <v>122</v>
      </c>
      <c r="Q17" s="37">
        <v>1</v>
      </c>
      <c r="R17" s="37" t="s">
        <v>49</v>
      </c>
      <c r="S17" s="34">
        <v>3</v>
      </c>
      <c r="T17" s="34" t="s">
        <v>123</v>
      </c>
      <c r="U17" s="34">
        <v>4</v>
      </c>
      <c r="V17" s="37"/>
      <c r="W17" s="37"/>
      <c r="X17" s="37"/>
      <c r="Y17" s="37"/>
      <c r="Z17" s="8"/>
      <c r="AA17" s="34" t="s">
        <v>119</v>
      </c>
      <c r="AB17" s="34" t="s">
        <v>124</v>
      </c>
      <c r="AC17" s="37"/>
      <c r="AD17" s="37"/>
      <c r="AE17" s="37"/>
      <c r="AF17" s="37"/>
      <c r="AG17" s="37"/>
      <c r="AH17" s="37"/>
      <c r="AI17" s="37"/>
      <c r="AJ17" s="37"/>
      <c r="AK17" s="37"/>
      <c r="AL17" s="88" t="str">
        <f t="shared" si="1"/>
        <v>MUY BAJO-BAJA</v>
      </c>
    </row>
    <row r="18" spans="1:38" ht="24" x14ac:dyDescent="0.3">
      <c r="A18" s="34">
        <v>230</v>
      </c>
      <c r="B18" s="36">
        <v>45056</v>
      </c>
      <c r="C18" s="36">
        <v>45252</v>
      </c>
      <c r="D18" s="34" t="s">
        <v>73</v>
      </c>
      <c r="E18" s="34" t="s">
        <v>40</v>
      </c>
      <c r="F18" s="8" t="s">
        <v>125</v>
      </c>
      <c r="G18" s="37"/>
      <c r="H18" s="34" t="s">
        <v>105</v>
      </c>
      <c r="I18" s="37"/>
      <c r="J18" s="37"/>
      <c r="K18" s="37"/>
      <c r="L18" s="8"/>
      <c r="M18" s="8" t="s">
        <v>60</v>
      </c>
      <c r="N18" s="37"/>
      <c r="O18" s="37"/>
      <c r="P18" s="37" t="s">
        <v>122</v>
      </c>
      <c r="Q18" s="37">
        <v>1</v>
      </c>
      <c r="R18" s="37" t="s">
        <v>49</v>
      </c>
      <c r="S18" s="34">
        <v>3</v>
      </c>
      <c r="T18" s="34" t="s">
        <v>123</v>
      </c>
      <c r="U18" s="34">
        <v>4</v>
      </c>
      <c r="V18" s="37"/>
      <c r="W18" s="37"/>
      <c r="X18" s="37"/>
      <c r="Y18" s="37"/>
      <c r="Z18" s="8"/>
      <c r="AA18" s="34" t="s">
        <v>72</v>
      </c>
      <c r="AB18" s="34" t="s">
        <v>126</v>
      </c>
      <c r="AC18" s="37"/>
      <c r="AD18" s="37"/>
      <c r="AE18" s="37"/>
      <c r="AF18" s="37"/>
      <c r="AG18" s="37"/>
      <c r="AH18" s="37"/>
      <c r="AI18" s="37"/>
      <c r="AJ18" s="37"/>
      <c r="AK18" s="37"/>
      <c r="AL18" s="88" t="str">
        <f t="shared" si="1"/>
        <v>MUY BAJO-BAJA</v>
      </c>
    </row>
    <row r="19" spans="1:38" x14ac:dyDescent="0.3">
      <c r="A19" s="34">
        <v>229</v>
      </c>
      <c r="B19" s="36">
        <v>45056</v>
      </c>
      <c r="C19" s="36">
        <v>45194</v>
      </c>
      <c r="D19" s="34" t="s">
        <v>73</v>
      </c>
      <c r="E19" s="34" t="s">
        <v>40</v>
      </c>
      <c r="F19" s="8" t="s">
        <v>127</v>
      </c>
      <c r="G19" s="37" t="s">
        <v>78</v>
      </c>
      <c r="H19" s="34" t="s">
        <v>42</v>
      </c>
      <c r="I19" s="37" t="s">
        <v>78</v>
      </c>
      <c r="J19" s="37" t="s">
        <v>78</v>
      </c>
      <c r="K19" s="37" t="s">
        <v>78</v>
      </c>
      <c r="L19" s="8"/>
      <c r="M19" s="8" t="s">
        <v>60</v>
      </c>
      <c r="N19" s="37"/>
      <c r="O19" s="37"/>
      <c r="P19" s="37" t="s">
        <v>122</v>
      </c>
      <c r="Q19" s="37" t="s">
        <v>106</v>
      </c>
      <c r="R19" s="37" t="s">
        <v>128</v>
      </c>
      <c r="S19" s="34" t="s">
        <v>106</v>
      </c>
      <c r="T19" s="34" t="s">
        <v>122</v>
      </c>
      <c r="U19" s="34" t="s">
        <v>129</v>
      </c>
      <c r="V19" s="37" t="s">
        <v>78</v>
      </c>
      <c r="W19" s="37" t="s">
        <v>78</v>
      </c>
      <c r="X19" s="37" t="s">
        <v>78</v>
      </c>
      <c r="Y19" s="37" t="s">
        <v>78</v>
      </c>
      <c r="Z19" s="8" t="s">
        <v>78</v>
      </c>
      <c r="AA19" s="34" t="s">
        <v>72</v>
      </c>
      <c r="AB19" s="34" t="s">
        <v>126</v>
      </c>
      <c r="AC19" s="37" t="s">
        <v>78</v>
      </c>
      <c r="AD19" s="37" t="s">
        <v>78</v>
      </c>
      <c r="AE19" s="37"/>
      <c r="AF19" s="37"/>
      <c r="AG19" s="37" t="s">
        <v>78</v>
      </c>
      <c r="AH19" s="37"/>
      <c r="AI19" s="37"/>
      <c r="AJ19" s="37"/>
      <c r="AK19" s="37"/>
      <c r="AL19" s="88" t="str">
        <f t="shared" si="1"/>
        <v>MUY BAJO-MUY BAJA</v>
      </c>
    </row>
    <row r="20" spans="1:38" x14ac:dyDescent="0.3">
      <c r="A20" s="34">
        <v>228</v>
      </c>
      <c r="B20" s="36">
        <v>45056</v>
      </c>
      <c r="C20" s="36">
        <v>45194</v>
      </c>
      <c r="D20" s="34" t="s">
        <v>73</v>
      </c>
      <c r="E20" s="34" t="s">
        <v>40</v>
      </c>
      <c r="F20" s="8" t="s">
        <v>130</v>
      </c>
      <c r="G20" s="37" t="s">
        <v>78</v>
      </c>
      <c r="H20" s="34" t="s">
        <v>42</v>
      </c>
      <c r="I20" s="37" t="s">
        <v>78</v>
      </c>
      <c r="J20" s="37" t="s">
        <v>78</v>
      </c>
      <c r="K20" s="37" t="s">
        <v>78</v>
      </c>
      <c r="L20" s="8"/>
      <c r="M20" s="8" t="s">
        <v>60</v>
      </c>
      <c r="N20" s="37"/>
      <c r="O20" s="37"/>
      <c r="P20" s="37" t="s">
        <v>48</v>
      </c>
      <c r="Q20" s="37" t="s">
        <v>96</v>
      </c>
      <c r="R20" s="37" t="s">
        <v>62</v>
      </c>
      <c r="S20" s="34" t="s">
        <v>96</v>
      </c>
      <c r="T20" s="34" t="s">
        <v>61</v>
      </c>
      <c r="U20" s="34" t="s">
        <v>116</v>
      </c>
      <c r="V20" s="37" t="s">
        <v>78</v>
      </c>
      <c r="W20" s="37" t="s">
        <v>78</v>
      </c>
      <c r="X20" s="37" t="s">
        <v>78</v>
      </c>
      <c r="Y20" s="37" t="s">
        <v>78</v>
      </c>
      <c r="Z20" s="8" t="s">
        <v>78</v>
      </c>
      <c r="AA20" s="34" t="s">
        <v>72</v>
      </c>
      <c r="AB20" s="34" t="s">
        <v>126</v>
      </c>
      <c r="AC20" s="37" t="s">
        <v>78</v>
      </c>
      <c r="AD20" s="37" t="s">
        <v>78</v>
      </c>
      <c r="AE20" s="37"/>
      <c r="AF20" s="37"/>
      <c r="AG20" s="37" t="s">
        <v>78</v>
      </c>
      <c r="AH20" s="37"/>
      <c r="AI20" s="37"/>
      <c r="AJ20" s="37"/>
      <c r="AK20" s="37"/>
      <c r="AL20" s="88" t="str">
        <f t="shared" si="1"/>
        <v>ALTO-ALTA</v>
      </c>
    </row>
    <row r="21" spans="1:38" x14ac:dyDescent="0.3">
      <c r="A21" s="34">
        <v>227</v>
      </c>
      <c r="B21" s="36">
        <v>45056</v>
      </c>
      <c r="C21" s="36">
        <v>45194</v>
      </c>
      <c r="D21" s="34" t="s">
        <v>73</v>
      </c>
      <c r="E21" s="34" t="s">
        <v>40</v>
      </c>
      <c r="F21" s="8" t="s">
        <v>131</v>
      </c>
      <c r="G21" s="37" t="s">
        <v>78</v>
      </c>
      <c r="H21" s="34" t="s">
        <v>42</v>
      </c>
      <c r="I21" s="37" t="s">
        <v>78</v>
      </c>
      <c r="J21" s="37" t="s">
        <v>78</v>
      </c>
      <c r="K21" s="37" t="s">
        <v>78</v>
      </c>
      <c r="L21" s="8"/>
      <c r="M21" s="8" t="s">
        <v>60</v>
      </c>
      <c r="N21" s="37"/>
      <c r="O21" s="37"/>
      <c r="P21" s="37" t="s">
        <v>61</v>
      </c>
      <c r="Q21" s="37" t="s">
        <v>80</v>
      </c>
      <c r="R21" s="37" t="s">
        <v>62</v>
      </c>
      <c r="S21" s="34" t="s">
        <v>96</v>
      </c>
      <c r="T21" s="34" t="s">
        <v>61</v>
      </c>
      <c r="U21" s="34" t="s">
        <v>132</v>
      </c>
      <c r="V21" s="37" t="s">
        <v>78</v>
      </c>
      <c r="W21" s="37" t="s">
        <v>78</v>
      </c>
      <c r="X21" s="37" t="s">
        <v>78</v>
      </c>
      <c r="Y21" s="37" t="s">
        <v>78</v>
      </c>
      <c r="Z21" s="8" t="s">
        <v>78</v>
      </c>
      <c r="AA21" s="34" t="s">
        <v>72</v>
      </c>
      <c r="AB21" s="34" t="s">
        <v>126</v>
      </c>
      <c r="AC21" s="37" t="s">
        <v>78</v>
      </c>
      <c r="AD21" s="37" t="s">
        <v>78</v>
      </c>
      <c r="AE21" s="37"/>
      <c r="AF21" s="37"/>
      <c r="AG21" s="37" t="s">
        <v>78</v>
      </c>
      <c r="AH21" s="37"/>
      <c r="AI21" s="37"/>
      <c r="AJ21" s="37"/>
      <c r="AK21" s="37"/>
      <c r="AL21" s="88" t="str">
        <f t="shared" si="1"/>
        <v>MUY ALTO-ALTA</v>
      </c>
    </row>
    <row r="22" spans="1:38" x14ac:dyDescent="0.3">
      <c r="A22" s="34">
        <v>226</v>
      </c>
      <c r="B22" s="36">
        <v>45056</v>
      </c>
      <c r="C22" s="36">
        <v>45194</v>
      </c>
      <c r="D22" s="34" t="s">
        <v>73</v>
      </c>
      <c r="E22" s="34" t="s">
        <v>40</v>
      </c>
      <c r="F22" s="8" t="s">
        <v>133</v>
      </c>
      <c r="G22" s="37" t="s">
        <v>78</v>
      </c>
      <c r="H22" s="34" t="s">
        <v>42</v>
      </c>
      <c r="I22" s="37" t="s">
        <v>78</v>
      </c>
      <c r="J22" s="37" t="s">
        <v>78</v>
      </c>
      <c r="K22" s="37" t="s">
        <v>78</v>
      </c>
      <c r="L22" s="8"/>
      <c r="M22" s="8" t="s">
        <v>60</v>
      </c>
      <c r="N22" s="37"/>
      <c r="O22" s="37"/>
      <c r="P22" s="37" t="s">
        <v>48</v>
      </c>
      <c r="Q22" s="37" t="s">
        <v>96</v>
      </c>
      <c r="R22" s="37" t="s">
        <v>62</v>
      </c>
      <c r="S22" s="34" t="s">
        <v>96</v>
      </c>
      <c r="T22" s="34" t="s">
        <v>61</v>
      </c>
      <c r="U22" s="34" t="s">
        <v>116</v>
      </c>
      <c r="V22" s="37" t="s">
        <v>78</v>
      </c>
      <c r="W22" s="37" t="s">
        <v>78</v>
      </c>
      <c r="X22" s="37" t="s">
        <v>78</v>
      </c>
      <c r="Y22" s="37" t="s">
        <v>78</v>
      </c>
      <c r="Z22" s="8" t="s">
        <v>78</v>
      </c>
      <c r="AA22" s="34" t="s">
        <v>72</v>
      </c>
      <c r="AB22" s="34" t="s">
        <v>126</v>
      </c>
      <c r="AC22" s="37" t="s">
        <v>78</v>
      </c>
      <c r="AD22" s="37" t="s">
        <v>78</v>
      </c>
      <c r="AE22" s="37"/>
      <c r="AF22" s="37"/>
      <c r="AG22" s="37" t="s">
        <v>78</v>
      </c>
      <c r="AH22" s="37"/>
      <c r="AI22" s="37"/>
      <c r="AJ22" s="37"/>
      <c r="AK22" s="37"/>
      <c r="AL22" s="88" t="str">
        <f t="shared" si="1"/>
        <v>ALTO-ALTA</v>
      </c>
    </row>
    <row r="23" spans="1:38" x14ac:dyDescent="0.3">
      <c r="A23" s="34">
        <v>225</v>
      </c>
      <c r="B23" s="36">
        <v>45056</v>
      </c>
      <c r="C23" s="36">
        <v>45194</v>
      </c>
      <c r="D23" s="34" t="s">
        <v>73</v>
      </c>
      <c r="E23" s="34" t="s">
        <v>40</v>
      </c>
      <c r="F23" s="8" t="s">
        <v>134</v>
      </c>
      <c r="G23" s="37" t="s">
        <v>78</v>
      </c>
      <c r="H23" s="34" t="s">
        <v>42</v>
      </c>
      <c r="I23" s="37" t="s">
        <v>78</v>
      </c>
      <c r="J23" s="37" t="s">
        <v>78</v>
      </c>
      <c r="K23" s="37" t="s">
        <v>78</v>
      </c>
      <c r="L23" s="8"/>
      <c r="M23" s="8" t="s">
        <v>60</v>
      </c>
      <c r="N23" s="37"/>
      <c r="O23" s="37"/>
      <c r="P23" s="37" t="s">
        <v>94</v>
      </c>
      <c r="Q23" s="37" t="s">
        <v>107</v>
      </c>
      <c r="R23" s="37" t="s">
        <v>128</v>
      </c>
      <c r="S23" s="34" t="s">
        <v>48</v>
      </c>
      <c r="T23" s="34" t="s">
        <v>94</v>
      </c>
      <c r="U23" s="34" t="s">
        <v>107</v>
      </c>
      <c r="V23" s="37" t="s">
        <v>78</v>
      </c>
      <c r="W23" s="37" t="s">
        <v>78</v>
      </c>
      <c r="X23" s="37" t="s">
        <v>78</v>
      </c>
      <c r="Y23" s="37" t="s">
        <v>78</v>
      </c>
      <c r="Z23" s="8" t="s">
        <v>78</v>
      </c>
      <c r="AA23" s="34" t="s">
        <v>72</v>
      </c>
      <c r="AB23" s="34" t="s">
        <v>126</v>
      </c>
      <c r="AC23" s="37" t="s">
        <v>78</v>
      </c>
      <c r="AD23" s="37" t="s">
        <v>78</v>
      </c>
      <c r="AE23" s="37"/>
      <c r="AF23" s="37"/>
      <c r="AG23" s="37" t="s">
        <v>78</v>
      </c>
      <c r="AH23" s="37"/>
      <c r="AI23" s="37"/>
      <c r="AJ23" s="37"/>
      <c r="AK23" s="37"/>
      <c r="AL23" s="88" t="str">
        <f t="shared" si="1"/>
        <v>MEDIO-MUY BAJA</v>
      </c>
    </row>
    <row r="24" spans="1:38" ht="24" x14ac:dyDescent="0.3">
      <c r="A24" s="34">
        <v>224</v>
      </c>
      <c r="B24" s="36">
        <v>45056</v>
      </c>
      <c r="C24" s="36">
        <v>45194</v>
      </c>
      <c r="D24" s="34" t="s">
        <v>73</v>
      </c>
      <c r="E24" s="34" t="s">
        <v>40</v>
      </c>
      <c r="F24" s="8" t="s">
        <v>135</v>
      </c>
      <c r="G24" s="37" t="s">
        <v>78</v>
      </c>
      <c r="H24" s="34" t="s">
        <v>42</v>
      </c>
      <c r="I24" s="37" t="s">
        <v>78</v>
      </c>
      <c r="J24" s="37" t="s">
        <v>78</v>
      </c>
      <c r="K24" s="37" t="s">
        <v>78</v>
      </c>
      <c r="L24" s="8"/>
      <c r="M24" s="8" t="s">
        <v>60</v>
      </c>
      <c r="N24" s="37"/>
      <c r="O24" s="37"/>
      <c r="P24" s="37" t="s">
        <v>122</v>
      </c>
      <c r="Q24" s="37" t="s">
        <v>106</v>
      </c>
      <c r="R24" s="37" t="s">
        <v>49</v>
      </c>
      <c r="S24" s="34" t="s">
        <v>136</v>
      </c>
      <c r="T24" s="34" t="s">
        <v>123</v>
      </c>
      <c r="U24" s="34" t="s">
        <v>107</v>
      </c>
      <c r="V24" s="37" t="s">
        <v>78</v>
      </c>
      <c r="W24" s="37" t="s">
        <v>78</v>
      </c>
      <c r="X24" s="37" t="s">
        <v>78</v>
      </c>
      <c r="Y24" s="37" t="s">
        <v>78</v>
      </c>
      <c r="Z24" s="8" t="s">
        <v>78</v>
      </c>
      <c r="AA24" s="34" t="s">
        <v>72</v>
      </c>
      <c r="AB24" s="34" t="s">
        <v>137</v>
      </c>
      <c r="AC24" s="37" t="s">
        <v>78</v>
      </c>
      <c r="AD24" s="37" t="s">
        <v>78</v>
      </c>
      <c r="AE24" s="37"/>
      <c r="AF24" s="37"/>
      <c r="AG24" s="37" t="s">
        <v>78</v>
      </c>
      <c r="AH24" s="37"/>
      <c r="AI24" s="37"/>
      <c r="AJ24" s="37"/>
      <c r="AK24" s="37"/>
      <c r="AL24" s="88" t="str">
        <f t="shared" si="1"/>
        <v>MUY BAJO-BAJA</v>
      </c>
    </row>
    <row r="25" spans="1:38" x14ac:dyDescent="0.3">
      <c r="A25" s="34">
        <v>223</v>
      </c>
      <c r="B25" s="36">
        <v>45056</v>
      </c>
      <c r="C25" s="36">
        <v>45194</v>
      </c>
      <c r="D25" s="34" t="s">
        <v>73</v>
      </c>
      <c r="E25" s="34" t="s">
        <v>40</v>
      </c>
      <c r="F25" s="8" t="s">
        <v>138</v>
      </c>
      <c r="G25" s="37" t="s">
        <v>78</v>
      </c>
      <c r="H25" s="34" t="s">
        <v>42</v>
      </c>
      <c r="I25" s="37" t="s">
        <v>78</v>
      </c>
      <c r="J25" s="37" t="s">
        <v>78</v>
      </c>
      <c r="K25" s="37" t="s">
        <v>78</v>
      </c>
      <c r="L25" s="8"/>
      <c r="M25" s="8" t="s">
        <v>60</v>
      </c>
      <c r="N25" s="37"/>
      <c r="O25" s="37"/>
      <c r="P25" s="37" t="s">
        <v>48</v>
      </c>
      <c r="Q25" s="37" t="s">
        <v>96</v>
      </c>
      <c r="R25" s="37" t="s">
        <v>49</v>
      </c>
      <c r="S25" s="34" t="s">
        <v>48</v>
      </c>
      <c r="T25" s="34" t="s">
        <v>48</v>
      </c>
      <c r="U25" s="34" t="s">
        <v>96</v>
      </c>
      <c r="V25" s="37" t="s">
        <v>78</v>
      </c>
      <c r="W25" s="37" t="s">
        <v>78</v>
      </c>
      <c r="X25" s="37" t="s">
        <v>78</v>
      </c>
      <c r="Y25" s="37" t="s">
        <v>78</v>
      </c>
      <c r="Z25" s="8" t="s">
        <v>78</v>
      </c>
      <c r="AA25" s="34" t="s">
        <v>72</v>
      </c>
      <c r="AB25" s="34" t="s">
        <v>137</v>
      </c>
      <c r="AC25" s="37" t="s">
        <v>78</v>
      </c>
      <c r="AD25" s="37" t="s">
        <v>78</v>
      </c>
      <c r="AE25" s="37"/>
      <c r="AF25" s="37"/>
      <c r="AG25" s="37" t="s">
        <v>78</v>
      </c>
      <c r="AH25" s="37"/>
      <c r="AI25" s="37"/>
      <c r="AJ25" s="37"/>
      <c r="AK25" s="37"/>
      <c r="AL25" s="88" t="str">
        <f t="shared" si="1"/>
        <v>ALTO-BAJA</v>
      </c>
    </row>
    <row r="26" spans="1:38" ht="24" x14ac:dyDescent="0.3">
      <c r="A26" s="34">
        <v>222</v>
      </c>
      <c r="B26" s="36">
        <v>45056</v>
      </c>
      <c r="C26" s="36">
        <v>45194</v>
      </c>
      <c r="D26" s="34" t="s">
        <v>73</v>
      </c>
      <c r="E26" s="34" t="s">
        <v>40</v>
      </c>
      <c r="F26" s="8" t="s">
        <v>139</v>
      </c>
      <c r="G26" s="37" t="s">
        <v>78</v>
      </c>
      <c r="H26" s="34" t="s">
        <v>42</v>
      </c>
      <c r="I26" s="37" t="s">
        <v>78</v>
      </c>
      <c r="J26" s="37" t="s">
        <v>78</v>
      </c>
      <c r="K26" s="37" t="s">
        <v>78</v>
      </c>
      <c r="L26" s="8"/>
      <c r="M26" s="8" t="s">
        <v>60</v>
      </c>
      <c r="N26" s="37"/>
      <c r="O26" s="37"/>
      <c r="P26" s="37" t="s">
        <v>123</v>
      </c>
      <c r="Q26" s="37" t="s">
        <v>140</v>
      </c>
      <c r="R26" s="37" t="s">
        <v>128</v>
      </c>
      <c r="S26" s="34" t="s">
        <v>106</v>
      </c>
      <c r="T26" s="34" t="s">
        <v>123</v>
      </c>
      <c r="U26" s="34" t="s">
        <v>136</v>
      </c>
      <c r="V26" s="37" t="s">
        <v>78</v>
      </c>
      <c r="W26" s="37" t="s">
        <v>78</v>
      </c>
      <c r="X26" s="37" t="s">
        <v>78</v>
      </c>
      <c r="Y26" s="37" t="s">
        <v>78</v>
      </c>
      <c r="Z26" s="8" t="s">
        <v>78</v>
      </c>
      <c r="AA26" s="34" t="s">
        <v>72</v>
      </c>
      <c r="AB26" s="34" t="s">
        <v>137</v>
      </c>
      <c r="AC26" s="37" t="s">
        <v>78</v>
      </c>
      <c r="AD26" s="37" t="s">
        <v>78</v>
      </c>
      <c r="AE26" s="37"/>
      <c r="AF26" s="37"/>
      <c r="AG26" s="37" t="s">
        <v>78</v>
      </c>
      <c r="AH26" s="37"/>
      <c r="AI26" s="37"/>
      <c r="AJ26" s="37"/>
      <c r="AK26" s="37"/>
      <c r="AL26" s="88" t="str">
        <f t="shared" si="1"/>
        <v>BAJO-MUY BAJA</v>
      </c>
    </row>
    <row r="27" spans="1:38" x14ac:dyDescent="0.3">
      <c r="A27" s="34">
        <v>221</v>
      </c>
      <c r="B27" s="36">
        <v>45056</v>
      </c>
      <c r="C27" s="36">
        <v>45194</v>
      </c>
      <c r="D27" s="34" t="s">
        <v>73</v>
      </c>
      <c r="E27" s="34" t="s">
        <v>40</v>
      </c>
      <c r="F27" s="8" t="s">
        <v>141</v>
      </c>
      <c r="G27" s="37" t="s">
        <v>78</v>
      </c>
      <c r="H27" s="34" t="s">
        <v>42</v>
      </c>
      <c r="I27" s="37" t="s">
        <v>78</v>
      </c>
      <c r="J27" s="37" t="s">
        <v>78</v>
      </c>
      <c r="K27" s="37" t="s">
        <v>78</v>
      </c>
      <c r="L27" s="8"/>
      <c r="M27" s="8" t="s">
        <v>60</v>
      </c>
      <c r="N27" s="37"/>
      <c r="O27" s="37"/>
      <c r="P27" s="37" t="s">
        <v>94</v>
      </c>
      <c r="Q27" s="37" t="s">
        <v>107</v>
      </c>
      <c r="R27" s="37" t="s">
        <v>83</v>
      </c>
      <c r="S27" s="34" t="s">
        <v>107</v>
      </c>
      <c r="T27" s="34" t="s">
        <v>48</v>
      </c>
      <c r="U27" s="34" t="s">
        <v>88</v>
      </c>
      <c r="V27" s="37" t="s">
        <v>78</v>
      </c>
      <c r="W27" s="37" t="s">
        <v>78</v>
      </c>
      <c r="X27" s="37" t="s">
        <v>78</v>
      </c>
      <c r="Y27" s="37" t="s">
        <v>78</v>
      </c>
      <c r="Z27" s="8" t="s">
        <v>78</v>
      </c>
      <c r="AA27" s="34" t="s">
        <v>72</v>
      </c>
      <c r="AB27" s="34" t="s">
        <v>137</v>
      </c>
      <c r="AC27" s="37" t="s">
        <v>78</v>
      </c>
      <c r="AD27" s="37" t="s">
        <v>78</v>
      </c>
      <c r="AE27" s="37"/>
      <c r="AF27" s="37"/>
      <c r="AG27" s="37" t="s">
        <v>78</v>
      </c>
      <c r="AH27" s="37"/>
      <c r="AI27" s="37"/>
      <c r="AJ27" s="37"/>
      <c r="AK27" s="37"/>
      <c r="AL27" s="88" t="str">
        <f t="shared" si="1"/>
        <v>MEDIO-MEDIA</v>
      </c>
    </row>
    <row r="28" spans="1:38" ht="24" x14ac:dyDescent="0.3">
      <c r="A28" s="34">
        <v>220</v>
      </c>
      <c r="B28" s="36">
        <v>45056</v>
      </c>
      <c r="C28" s="36">
        <v>45194</v>
      </c>
      <c r="D28" s="34" t="s">
        <v>73</v>
      </c>
      <c r="E28" s="34" t="s">
        <v>40</v>
      </c>
      <c r="F28" s="8" t="s">
        <v>142</v>
      </c>
      <c r="G28" s="37" t="s">
        <v>78</v>
      </c>
      <c r="H28" s="34" t="s">
        <v>42</v>
      </c>
      <c r="I28" s="37" t="s">
        <v>78</v>
      </c>
      <c r="J28" s="37" t="s">
        <v>78</v>
      </c>
      <c r="K28" s="37" t="s">
        <v>78</v>
      </c>
      <c r="L28" s="8"/>
      <c r="M28" s="8" t="s">
        <v>60</v>
      </c>
      <c r="N28" s="37"/>
      <c r="O28" s="37"/>
      <c r="P28" s="37" t="s">
        <v>61</v>
      </c>
      <c r="Q28" s="37" t="s">
        <v>80</v>
      </c>
      <c r="R28" s="37" t="s">
        <v>62</v>
      </c>
      <c r="S28" s="34" t="s">
        <v>96</v>
      </c>
      <c r="T28" s="34" t="s">
        <v>61</v>
      </c>
      <c r="U28" s="34" t="s">
        <v>132</v>
      </c>
      <c r="V28" s="37" t="s">
        <v>78</v>
      </c>
      <c r="W28" s="37" t="s">
        <v>78</v>
      </c>
      <c r="X28" s="37" t="s">
        <v>78</v>
      </c>
      <c r="Y28" s="37" t="s">
        <v>78</v>
      </c>
      <c r="Z28" s="8" t="s">
        <v>78</v>
      </c>
      <c r="AA28" s="34" t="s">
        <v>72</v>
      </c>
      <c r="AB28" s="34" t="s">
        <v>137</v>
      </c>
      <c r="AC28" s="37" t="s">
        <v>78</v>
      </c>
      <c r="AD28" s="37" t="s">
        <v>78</v>
      </c>
      <c r="AE28" s="37"/>
      <c r="AF28" s="37"/>
      <c r="AG28" s="37" t="s">
        <v>78</v>
      </c>
      <c r="AH28" s="37"/>
      <c r="AI28" s="37"/>
      <c r="AJ28" s="37"/>
      <c r="AK28" s="37"/>
      <c r="AL28" s="88" t="str">
        <f t="shared" si="1"/>
        <v>MUY ALTO-ALTA</v>
      </c>
    </row>
    <row r="29" spans="1:38" ht="24" x14ac:dyDescent="0.3">
      <c r="A29" s="34">
        <v>219</v>
      </c>
      <c r="B29" s="36">
        <v>45056</v>
      </c>
      <c r="C29" s="36">
        <v>45194</v>
      </c>
      <c r="D29" s="34" t="s">
        <v>73</v>
      </c>
      <c r="E29" s="34" t="s">
        <v>40</v>
      </c>
      <c r="F29" s="8" t="s">
        <v>143</v>
      </c>
      <c r="G29" s="37" t="s">
        <v>78</v>
      </c>
      <c r="H29" s="34" t="s">
        <v>42</v>
      </c>
      <c r="I29" s="37" t="s">
        <v>78</v>
      </c>
      <c r="J29" s="37" t="s">
        <v>78</v>
      </c>
      <c r="K29" s="37" t="s">
        <v>78</v>
      </c>
      <c r="L29" s="8"/>
      <c r="M29" s="8" t="s">
        <v>60</v>
      </c>
      <c r="N29" s="37"/>
      <c r="O29" s="37"/>
      <c r="P29" s="37" t="s">
        <v>48</v>
      </c>
      <c r="Q29" s="37" t="s">
        <v>89</v>
      </c>
      <c r="R29" s="37" t="s">
        <v>83</v>
      </c>
      <c r="S29" s="34" t="s">
        <v>107</v>
      </c>
      <c r="T29" s="34" t="s">
        <v>48</v>
      </c>
      <c r="U29" s="34" t="s">
        <v>97</v>
      </c>
      <c r="V29" s="37" t="s">
        <v>78</v>
      </c>
      <c r="W29" s="37" t="s">
        <v>78</v>
      </c>
      <c r="X29" s="37" t="s">
        <v>78</v>
      </c>
      <c r="Y29" s="37" t="s">
        <v>78</v>
      </c>
      <c r="Z29" s="8" t="s">
        <v>78</v>
      </c>
      <c r="AA29" s="34" t="s">
        <v>72</v>
      </c>
      <c r="AB29" s="34" t="s">
        <v>137</v>
      </c>
      <c r="AC29" s="37" t="s">
        <v>78</v>
      </c>
      <c r="AD29" s="37" t="s">
        <v>78</v>
      </c>
      <c r="AE29" s="37"/>
      <c r="AF29" s="37"/>
      <c r="AG29" s="37" t="s">
        <v>78</v>
      </c>
      <c r="AH29" s="37"/>
      <c r="AI29" s="37"/>
      <c r="AJ29" s="37"/>
      <c r="AK29" s="37"/>
      <c r="AL29" s="88" t="str">
        <f t="shared" si="1"/>
        <v>ALTO-MEDIA</v>
      </c>
    </row>
    <row r="30" spans="1:38" x14ac:dyDescent="0.3">
      <c r="A30" s="34">
        <v>218</v>
      </c>
      <c r="B30" s="36">
        <v>45056</v>
      </c>
      <c r="C30" s="36">
        <v>45252</v>
      </c>
      <c r="D30" s="34" t="s">
        <v>73</v>
      </c>
      <c r="E30" s="34" t="s">
        <v>40</v>
      </c>
      <c r="F30" s="8" t="s">
        <v>144</v>
      </c>
      <c r="G30" s="37"/>
      <c r="H30" s="34" t="s">
        <v>105</v>
      </c>
      <c r="I30" s="37"/>
      <c r="J30" s="37"/>
      <c r="K30" s="37"/>
      <c r="L30" s="8"/>
      <c r="M30" s="8" t="s">
        <v>60</v>
      </c>
      <c r="N30" s="37"/>
      <c r="O30" s="37"/>
      <c r="P30" s="37" t="s">
        <v>122</v>
      </c>
      <c r="Q30" s="37">
        <v>1</v>
      </c>
      <c r="R30" s="37" t="s">
        <v>49</v>
      </c>
      <c r="S30" s="34">
        <v>3</v>
      </c>
      <c r="T30" s="34" t="s">
        <v>123</v>
      </c>
      <c r="U30" s="34">
        <v>4</v>
      </c>
      <c r="V30" s="37"/>
      <c r="W30" s="37"/>
      <c r="X30" s="37"/>
      <c r="Y30" s="37"/>
      <c r="Z30" s="8"/>
      <c r="AA30" s="34" t="s">
        <v>72</v>
      </c>
      <c r="AB30" s="34" t="s">
        <v>145</v>
      </c>
      <c r="AC30" s="37"/>
      <c r="AD30" s="37"/>
      <c r="AE30" s="37"/>
      <c r="AF30" s="37"/>
      <c r="AG30" s="37"/>
      <c r="AH30" s="37"/>
      <c r="AI30" s="37"/>
      <c r="AJ30" s="37"/>
      <c r="AK30" s="37"/>
      <c r="AL30" s="88" t="str">
        <f t="shared" si="1"/>
        <v>MUY BAJO-BAJA</v>
      </c>
    </row>
    <row r="31" spans="1:38" x14ac:dyDescent="0.3">
      <c r="A31" s="34">
        <v>217</v>
      </c>
      <c r="B31" s="36">
        <v>45056</v>
      </c>
      <c r="C31" s="36">
        <v>45194</v>
      </c>
      <c r="D31" s="34" t="s">
        <v>73</v>
      </c>
      <c r="E31" s="34" t="s">
        <v>40</v>
      </c>
      <c r="F31" s="8" t="s">
        <v>146</v>
      </c>
      <c r="G31" s="37" t="s">
        <v>78</v>
      </c>
      <c r="H31" s="34" t="s">
        <v>42</v>
      </c>
      <c r="I31" s="37" t="s">
        <v>78</v>
      </c>
      <c r="J31" s="37" t="s">
        <v>78</v>
      </c>
      <c r="K31" s="37" t="s">
        <v>78</v>
      </c>
      <c r="L31" s="8"/>
      <c r="M31" s="8" t="s">
        <v>60</v>
      </c>
      <c r="N31" s="37"/>
      <c r="O31" s="37"/>
      <c r="P31" s="37" t="s">
        <v>48</v>
      </c>
      <c r="Q31" s="37" t="s">
        <v>96</v>
      </c>
      <c r="R31" s="37" t="s">
        <v>83</v>
      </c>
      <c r="S31" s="34" t="s">
        <v>107</v>
      </c>
      <c r="T31" s="34" t="s">
        <v>48</v>
      </c>
      <c r="U31" s="34" t="s">
        <v>147</v>
      </c>
      <c r="V31" s="37" t="s">
        <v>78</v>
      </c>
      <c r="W31" s="37" t="s">
        <v>78</v>
      </c>
      <c r="X31" s="37" t="s">
        <v>78</v>
      </c>
      <c r="Y31" s="37" t="s">
        <v>78</v>
      </c>
      <c r="Z31" s="8" t="s">
        <v>78</v>
      </c>
      <c r="AA31" s="34" t="s">
        <v>72</v>
      </c>
      <c r="AB31" s="34" t="s">
        <v>145</v>
      </c>
      <c r="AC31" s="37" t="s">
        <v>78</v>
      </c>
      <c r="AD31" s="37" t="s">
        <v>78</v>
      </c>
      <c r="AE31" s="37"/>
      <c r="AF31" s="37"/>
      <c r="AG31" s="37" t="s">
        <v>78</v>
      </c>
      <c r="AH31" s="37"/>
      <c r="AI31" s="37"/>
      <c r="AJ31" s="37"/>
      <c r="AK31" s="37"/>
      <c r="AL31" s="88" t="str">
        <f t="shared" si="1"/>
        <v>ALTO-MEDIA</v>
      </c>
    </row>
    <row r="32" spans="1:38" x14ac:dyDescent="0.3">
      <c r="A32" s="34">
        <v>216</v>
      </c>
      <c r="B32" s="36">
        <v>45056</v>
      </c>
      <c r="C32" s="36">
        <v>45252</v>
      </c>
      <c r="D32" s="34" t="s">
        <v>73</v>
      </c>
      <c r="E32" s="34" t="s">
        <v>40</v>
      </c>
      <c r="F32" s="8" t="s">
        <v>148</v>
      </c>
      <c r="G32" s="37"/>
      <c r="H32" s="34" t="s">
        <v>105</v>
      </c>
      <c r="I32" s="37"/>
      <c r="J32" s="37"/>
      <c r="K32" s="37"/>
      <c r="L32" s="8"/>
      <c r="M32" s="8" t="s">
        <v>60</v>
      </c>
      <c r="N32" s="37"/>
      <c r="O32" s="37"/>
      <c r="P32" s="37" t="s">
        <v>48</v>
      </c>
      <c r="Q32" s="37">
        <v>7</v>
      </c>
      <c r="R32" s="37" t="s">
        <v>128</v>
      </c>
      <c r="S32" s="34">
        <v>1</v>
      </c>
      <c r="T32" s="34" t="s">
        <v>94</v>
      </c>
      <c r="U32" s="34">
        <v>8</v>
      </c>
      <c r="V32" s="37"/>
      <c r="W32" s="37"/>
      <c r="X32" s="37"/>
      <c r="Y32" s="37"/>
      <c r="Z32" s="8"/>
      <c r="AA32" s="34" t="s">
        <v>72</v>
      </c>
      <c r="AB32" s="34" t="s">
        <v>145</v>
      </c>
      <c r="AC32" s="37"/>
      <c r="AD32" s="37"/>
      <c r="AE32" s="37"/>
      <c r="AF32" s="37"/>
      <c r="AG32" s="37"/>
      <c r="AH32" s="37"/>
      <c r="AI32" s="37"/>
      <c r="AJ32" s="37"/>
      <c r="AK32" s="37"/>
      <c r="AL32" s="88" t="str">
        <f t="shared" si="1"/>
        <v>ALTO-MUY BAJA</v>
      </c>
    </row>
    <row r="33" spans="1:38" x14ac:dyDescent="0.3">
      <c r="A33" s="34">
        <v>215</v>
      </c>
      <c r="B33" s="36">
        <v>45056</v>
      </c>
      <c r="C33" s="36">
        <v>45194</v>
      </c>
      <c r="D33" s="34" t="s">
        <v>73</v>
      </c>
      <c r="E33" s="34" t="s">
        <v>40</v>
      </c>
      <c r="F33" s="8" t="s">
        <v>149</v>
      </c>
      <c r="G33" s="37" t="s">
        <v>78</v>
      </c>
      <c r="H33" s="34" t="s">
        <v>42</v>
      </c>
      <c r="I33" s="37" t="s">
        <v>78</v>
      </c>
      <c r="J33" s="37" t="s">
        <v>78</v>
      </c>
      <c r="K33" s="37" t="s">
        <v>78</v>
      </c>
      <c r="L33" s="8"/>
      <c r="M33" s="8" t="s">
        <v>60</v>
      </c>
      <c r="N33" s="37"/>
      <c r="O33" s="37"/>
      <c r="P33" s="37" t="s">
        <v>123</v>
      </c>
      <c r="Q33" s="37" t="s">
        <v>136</v>
      </c>
      <c r="R33" s="37" t="s">
        <v>49</v>
      </c>
      <c r="S33" s="34" t="s">
        <v>140</v>
      </c>
      <c r="T33" s="34" t="s">
        <v>94</v>
      </c>
      <c r="U33" s="34" t="s">
        <v>96</v>
      </c>
      <c r="V33" s="37" t="s">
        <v>78</v>
      </c>
      <c r="W33" s="37" t="s">
        <v>78</v>
      </c>
      <c r="X33" s="37" t="s">
        <v>78</v>
      </c>
      <c r="Y33" s="37" t="s">
        <v>78</v>
      </c>
      <c r="Z33" s="8" t="s">
        <v>78</v>
      </c>
      <c r="AA33" s="34" t="s">
        <v>72</v>
      </c>
      <c r="AB33" s="34" t="s">
        <v>145</v>
      </c>
      <c r="AC33" s="37" t="s">
        <v>78</v>
      </c>
      <c r="AD33" s="37" t="s">
        <v>78</v>
      </c>
      <c r="AE33" s="37"/>
      <c r="AF33" s="37"/>
      <c r="AG33" s="37" t="s">
        <v>78</v>
      </c>
      <c r="AH33" s="37"/>
      <c r="AI33" s="37"/>
      <c r="AJ33" s="37"/>
      <c r="AK33" s="37"/>
      <c r="AL33" s="88" t="str">
        <f t="shared" si="1"/>
        <v>BAJO-BAJA</v>
      </c>
    </row>
    <row r="34" spans="1:38" x14ac:dyDescent="0.3">
      <c r="A34" s="34">
        <v>214</v>
      </c>
      <c r="B34" s="36">
        <v>45056</v>
      </c>
      <c r="C34" s="36">
        <v>45194</v>
      </c>
      <c r="D34" s="34" t="s">
        <v>73</v>
      </c>
      <c r="E34" s="34" t="s">
        <v>40</v>
      </c>
      <c r="F34" s="8" t="s">
        <v>150</v>
      </c>
      <c r="G34" s="37" t="s">
        <v>78</v>
      </c>
      <c r="H34" s="34" t="s">
        <v>42</v>
      </c>
      <c r="I34" s="37" t="s">
        <v>78</v>
      </c>
      <c r="J34" s="37" t="s">
        <v>78</v>
      </c>
      <c r="K34" s="37" t="s">
        <v>78</v>
      </c>
      <c r="L34" s="8"/>
      <c r="M34" s="8" t="s">
        <v>60</v>
      </c>
      <c r="N34" s="37"/>
      <c r="O34" s="37"/>
      <c r="P34" s="37" t="s">
        <v>48</v>
      </c>
      <c r="Q34" s="37" t="s">
        <v>96</v>
      </c>
      <c r="R34" s="37" t="s">
        <v>49</v>
      </c>
      <c r="S34" s="34" t="s">
        <v>140</v>
      </c>
      <c r="T34" s="34" t="s">
        <v>48</v>
      </c>
      <c r="U34" s="34" t="s">
        <v>88</v>
      </c>
      <c r="V34" s="37" t="s">
        <v>78</v>
      </c>
      <c r="W34" s="37" t="s">
        <v>78</v>
      </c>
      <c r="X34" s="37" t="s">
        <v>78</v>
      </c>
      <c r="Y34" s="37" t="s">
        <v>78</v>
      </c>
      <c r="Z34" s="8" t="s">
        <v>78</v>
      </c>
      <c r="AA34" s="34" t="s">
        <v>72</v>
      </c>
      <c r="AB34" s="34" t="s">
        <v>145</v>
      </c>
      <c r="AC34" s="37" t="s">
        <v>78</v>
      </c>
      <c r="AD34" s="37" t="s">
        <v>78</v>
      </c>
      <c r="AE34" s="37"/>
      <c r="AF34" s="37"/>
      <c r="AG34" s="37" t="s">
        <v>78</v>
      </c>
      <c r="AH34" s="37"/>
      <c r="AI34" s="37"/>
      <c r="AJ34" s="37"/>
      <c r="AK34" s="37"/>
      <c r="AL34" s="88" t="str">
        <f t="shared" si="1"/>
        <v>ALTO-BAJA</v>
      </c>
    </row>
    <row r="35" spans="1:38" x14ac:dyDescent="0.3">
      <c r="A35" s="34">
        <v>213</v>
      </c>
      <c r="B35" s="36">
        <v>45056</v>
      </c>
      <c r="C35" s="36">
        <v>45194</v>
      </c>
      <c r="D35" s="34" t="s">
        <v>73</v>
      </c>
      <c r="E35" s="34" t="s">
        <v>40</v>
      </c>
      <c r="F35" s="8" t="s">
        <v>151</v>
      </c>
      <c r="G35" s="37" t="s">
        <v>78</v>
      </c>
      <c r="H35" s="34" t="s">
        <v>42</v>
      </c>
      <c r="I35" s="37" t="s">
        <v>78</v>
      </c>
      <c r="J35" s="37" t="s">
        <v>78</v>
      </c>
      <c r="K35" s="37" t="s">
        <v>78</v>
      </c>
      <c r="L35" s="8"/>
      <c r="M35" s="8" t="s">
        <v>60</v>
      </c>
      <c r="N35" s="37"/>
      <c r="O35" s="37"/>
      <c r="P35" s="37" t="s">
        <v>122</v>
      </c>
      <c r="Q35" s="37" t="s">
        <v>106</v>
      </c>
      <c r="R35" s="37" t="s">
        <v>128</v>
      </c>
      <c r="S35" s="34" t="s">
        <v>106</v>
      </c>
      <c r="T35" s="34" t="s">
        <v>122</v>
      </c>
      <c r="U35" s="34" t="s">
        <v>129</v>
      </c>
      <c r="V35" s="37" t="s">
        <v>78</v>
      </c>
      <c r="W35" s="37" t="s">
        <v>78</v>
      </c>
      <c r="X35" s="37" t="s">
        <v>78</v>
      </c>
      <c r="Y35" s="37" t="s">
        <v>78</v>
      </c>
      <c r="Z35" s="8" t="s">
        <v>78</v>
      </c>
      <c r="AA35" s="34" t="s">
        <v>72</v>
      </c>
      <c r="AB35" s="34" t="s">
        <v>145</v>
      </c>
      <c r="AC35" s="37" t="s">
        <v>78</v>
      </c>
      <c r="AD35" s="37" t="s">
        <v>78</v>
      </c>
      <c r="AE35" s="37"/>
      <c r="AF35" s="37"/>
      <c r="AG35" s="37" t="s">
        <v>78</v>
      </c>
      <c r="AH35" s="37"/>
      <c r="AI35" s="37"/>
      <c r="AJ35" s="37"/>
      <c r="AK35" s="37"/>
      <c r="AL35" s="88" t="str">
        <f t="shared" si="1"/>
        <v>MUY BAJO-MUY BAJA</v>
      </c>
    </row>
    <row r="36" spans="1:38" ht="24" x14ac:dyDescent="0.3">
      <c r="A36" s="34">
        <v>212</v>
      </c>
      <c r="B36" s="36">
        <v>45056</v>
      </c>
      <c r="C36" s="36">
        <v>45194</v>
      </c>
      <c r="D36" s="34" t="s">
        <v>73</v>
      </c>
      <c r="E36" s="34" t="s">
        <v>40</v>
      </c>
      <c r="F36" s="8" t="s">
        <v>152</v>
      </c>
      <c r="G36" s="37" t="s">
        <v>78</v>
      </c>
      <c r="H36" s="34" t="s">
        <v>42</v>
      </c>
      <c r="I36" s="37" t="s">
        <v>78</v>
      </c>
      <c r="J36" s="37" t="s">
        <v>78</v>
      </c>
      <c r="K36" s="37" t="s">
        <v>78</v>
      </c>
      <c r="L36" s="8"/>
      <c r="M36" s="8" t="s">
        <v>60</v>
      </c>
      <c r="N36" s="37"/>
      <c r="O36" s="37"/>
      <c r="P36" s="37" t="s">
        <v>94</v>
      </c>
      <c r="Q36" s="37" t="s">
        <v>107</v>
      </c>
      <c r="R36" s="37" t="s">
        <v>83</v>
      </c>
      <c r="S36" s="34" t="s">
        <v>107</v>
      </c>
      <c r="T36" s="34" t="s">
        <v>48</v>
      </c>
      <c r="U36" s="34" t="s">
        <v>88</v>
      </c>
      <c r="V36" s="37" t="s">
        <v>78</v>
      </c>
      <c r="W36" s="37" t="s">
        <v>78</v>
      </c>
      <c r="X36" s="37" t="s">
        <v>78</v>
      </c>
      <c r="Y36" s="37" t="s">
        <v>78</v>
      </c>
      <c r="Z36" s="8" t="s">
        <v>78</v>
      </c>
      <c r="AA36" s="34" t="s">
        <v>72</v>
      </c>
      <c r="AB36" s="34" t="s">
        <v>153</v>
      </c>
      <c r="AC36" s="37" t="s">
        <v>78</v>
      </c>
      <c r="AD36" s="37" t="s">
        <v>78</v>
      </c>
      <c r="AE36" s="37"/>
      <c r="AF36" s="37"/>
      <c r="AG36" s="37" t="s">
        <v>78</v>
      </c>
      <c r="AH36" s="37"/>
      <c r="AI36" s="37"/>
      <c r="AJ36" s="37"/>
      <c r="AK36" s="37"/>
      <c r="AL36" s="88" t="str">
        <f t="shared" si="1"/>
        <v>MEDIO-MEDIA</v>
      </c>
    </row>
    <row r="37" spans="1:38" ht="24" x14ac:dyDescent="0.3">
      <c r="A37" s="34">
        <v>211</v>
      </c>
      <c r="B37" s="36">
        <v>45056</v>
      </c>
      <c r="C37" s="36">
        <v>45194</v>
      </c>
      <c r="D37" s="34" t="s">
        <v>73</v>
      </c>
      <c r="E37" s="34" t="s">
        <v>40</v>
      </c>
      <c r="F37" s="8" t="s">
        <v>154</v>
      </c>
      <c r="G37" s="37" t="s">
        <v>78</v>
      </c>
      <c r="H37" s="34" t="s">
        <v>42</v>
      </c>
      <c r="I37" s="37" t="s">
        <v>78</v>
      </c>
      <c r="J37" s="37" t="s">
        <v>78</v>
      </c>
      <c r="K37" s="37" t="s">
        <v>78</v>
      </c>
      <c r="L37" s="8"/>
      <c r="M37" s="8" t="s">
        <v>47</v>
      </c>
      <c r="N37" s="37"/>
      <c r="O37" s="37"/>
      <c r="P37" s="37" t="s">
        <v>48</v>
      </c>
      <c r="Q37" s="37" t="s">
        <v>96</v>
      </c>
      <c r="R37" s="37" t="s">
        <v>83</v>
      </c>
      <c r="S37" s="34" t="s">
        <v>107</v>
      </c>
      <c r="T37" s="34" t="s">
        <v>48</v>
      </c>
      <c r="U37" s="34" t="s">
        <v>147</v>
      </c>
      <c r="V37" s="37" t="s">
        <v>78</v>
      </c>
      <c r="W37" s="37" t="s">
        <v>78</v>
      </c>
      <c r="X37" s="37" t="s">
        <v>78</v>
      </c>
      <c r="Y37" s="37" t="s">
        <v>78</v>
      </c>
      <c r="Z37" s="8" t="s">
        <v>78</v>
      </c>
      <c r="AA37" s="34" t="s">
        <v>72</v>
      </c>
      <c r="AB37" s="34" t="s">
        <v>153</v>
      </c>
      <c r="AC37" s="37" t="s">
        <v>78</v>
      </c>
      <c r="AD37" s="37" t="s">
        <v>78</v>
      </c>
      <c r="AE37" s="37"/>
      <c r="AF37" s="37"/>
      <c r="AG37" s="37" t="s">
        <v>78</v>
      </c>
      <c r="AH37" s="37"/>
      <c r="AI37" s="37"/>
      <c r="AJ37" s="37"/>
      <c r="AK37" s="37"/>
      <c r="AL37" s="88" t="str">
        <f t="shared" si="1"/>
        <v>ALTO-MEDIA</v>
      </c>
    </row>
    <row r="38" spans="1:38" x14ac:dyDescent="0.3">
      <c r="A38" s="34">
        <v>210</v>
      </c>
      <c r="B38" s="36">
        <v>45056</v>
      </c>
      <c r="C38" s="36">
        <v>45194</v>
      </c>
      <c r="D38" s="34" t="s">
        <v>73</v>
      </c>
      <c r="E38" s="34" t="s">
        <v>40</v>
      </c>
      <c r="F38" s="8" t="s">
        <v>155</v>
      </c>
      <c r="G38" s="37" t="s">
        <v>78</v>
      </c>
      <c r="H38" s="34" t="s">
        <v>42</v>
      </c>
      <c r="I38" s="37" t="s">
        <v>78</v>
      </c>
      <c r="J38" s="37" t="s">
        <v>78</v>
      </c>
      <c r="K38" s="37" t="s">
        <v>78</v>
      </c>
      <c r="L38" s="8"/>
      <c r="M38" s="8" t="s">
        <v>60</v>
      </c>
      <c r="N38" s="37"/>
      <c r="O38" s="37"/>
      <c r="P38" s="37" t="s">
        <v>94</v>
      </c>
      <c r="Q38" s="37" t="s">
        <v>96</v>
      </c>
      <c r="R38" s="37" t="s">
        <v>83</v>
      </c>
      <c r="S38" s="34" t="s">
        <v>140</v>
      </c>
      <c r="T38" s="34" t="s">
        <v>48</v>
      </c>
      <c r="U38" s="34" t="s">
        <v>88</v>
      </c>
      <c r="V38" s="37" t="s">
        <v>78</v>
      </c>
      <c r="W38" s="37" t="s">
        <v>78</v>
      </c>
      <c r="X38" s="37" t="s">
        <v>78</v>
      </c>
      <c r="Y38" s="37" t="s">
        <v>78</v>
      </c>
      <c r="Z38" s="8" t="s">
        <v>78</v>
      </c>
      <c r="AA38" s="34" t="s">
        <v>72</v>
      </c>
      <c r="AB38" s="34" t="s">
        <v>153</v>
      </c>
      <c r="AC38" s="37" t="s">
        <v>78</v>
      </c>
      <c r="AD38" s="37" t="s">
        <v>78</v>
      </c>
      <c r="AE38" s="37"/>
      <c r="AF38" s="37"/>
      <c r="AG38" s="37" t="s">
        <v>78</v>
      </c>
      <c r="AH38" s="37"/>
      <c r="AI38" s="37"/>
      <c r="AJ38" s="37"/>
      <c r="AK38" s="37"/>
      <c r="AL38" s="88" t="str">
        <f t="shared" si="1"/>
        <v>MEDIO-MEDIA</v>
      </c>
    </row>
    <row r="39" spans="1:38" x14ac:dyDescent="0.3">
      <c r="A39" s="34">
        <v>209</v>
      </c>
      <c r="B39" s="36">
        <v>45056</v>
      </c>
      <c r="C39" s="36">
        <v>45194</v>
      </c>
      <c r="D39" s="34" t="s">
        <v>73</v>
      </c>
      <c r="E39" s="34" t="s">
        <v>40</v>
      </c>
      <c r="F39" s="8" t="s">
        <v>156</v>
      </c>
      <c r="G39" s="37" t="s">
        <v>78</v>
      </c>
      <c r="H39" s="34" t="s">
        <v>42</v>
      </c>
      <c r="I39" s="37" t="s">
        <v>78</v>
      </c>
      <c r="J39" s="37" t="s">
        <v>78</v>
      </c>
      <c r="K39" s="37" t="s">
        <v>78</v>
      </c>
      <c r="L39" s="8"/>
      <c r="M39" s="8" t="s">
        <v>47</v>
      </c>
      <c r="N39" s="37"/>
      <c r="O39" s="37"/>
      <c r="P39" s="37" t="s">
        <v>94</v>
      </c>
      <c r="Q39" s="37" t="s">
        <v>107</v>
      </c>
      <c r="R39" s="37" t="s">
        <v>62</v>
      </c>
      <c r="S39" s="34" t="s">
        <v>96</v>
      </c>
      <c r="T39" s="34" t="s">
        <v>48</v>
      </c>
      <c r="U39" s="34" t="s">
        <v>147</v>
      </c>
      <c r="V39" s="37" t="s">
        <v>78</v>
      </c>
      <c r="W39" s="37" t="s">
        <v>78</v>
      </c>
      <c r="X39" s="37" t="s">
        <v>78</v>
      </c>
      <c r="Y39" s="37" t="s">
        <v>78</v>
      </c>
      <c r="Z39" s="8" t="s">
        <v>78</v>
      </c>
      <c r="AA39" s="34" t="s">
        <v>72</v>
      </c>
      <c r="AB39" s="34" t="s">
        <v>153</v>
      </c>
      <c r="AC39" s="37" t="s">
        <v>78</v>
      </c>
      <c r="AD39" s="37" t="s">
        <v>78</v>
      </c>
      <c r="AE39" s="37"/>
      <c r="AF39" s="37"/>
      <c r="AG39" s="37" t="s">
        <v>78</v>
      </c>
      <c r="AH39" s="37"/>
      <c r="AI39" s="37"/>
      <c r="AJ39" s="37"/>
      <c r="AK39" s="37"/>
      <c r="AL39" s="88" t="str">
        <f t="shared" si="1"/>
        <v>MEDIO-ALTA</v>
      </c>
    </row>
    <row r="40" spans="1:38" x14ac:dyDescent="0.3">
      <c r="A40" s="34">
        <v>208</v>
      </c>
      <c r="B40" s="36">
        <v>45056</v>
      </c>
      <c r="C40" s="36">
        <v>45252</v>
      </c>
      <c r="D40" s="34" t="s">
        <v>73</v>
      </c>
      <c r="E40" s="34" t="s">
        <v>40</v>
      </c>
      <c r="F40" s="8" t="s">
        <v>157</v>
      </c>
      <c r="G40" s="37"/>
      <c r="H40" s="34" t="s">
        <v>105</v>
      </c>
      <c r="I40" s="37"/>
      <c r="J40" s="37"/>
      <c r="K40" s="37"/>
      <c r="L40" s="8"/>
      <c r="M40" s="8" t="s">
        <v>60</v>
      </c>
      <c r="N40" s="37"/>
      <c r="O40" s="37"/>
      <c r="P40" s="37" t="s">
        <v>48</v>
      </c>
      <c r="Q40" s="37">
        <v>7</v>
      </c>
      <c r="R40" s="37" t="s">
        <v>49</v>
      </c>
      <c r="S40" s="34">
        <v>3</v>
      </c>
      <c r="T40" s="34" t="s">
        <v>48</v>
      </c>
      <c r="U40" s="34">
        <v>10</v>
      </c>
      <c r="V40" s="37"/>
      <c r="W40" s="37"/>
      <c r="X40" s="37"/>
      <c r="Y40" s="37"/>
      <c r="Z40" s="8"/>
      <c r="AA40" s="34" t="s">
        <v>72</v>
      </c>
      <c r="AB40" s="34" t="s">
        <v>153</v>
      </c>
      <c r="AC40" s="37"/>
      <c r="AD40" s="37"/>
      <c r="AE40" s="37"/>
      <c r="AF40" s="37"/>
      <c r="AG40" s="37"/>
      <c r="AH40" s="37"/>
      <c r="AI40" s="37"/>
      <c r="AJ40" s="37"/>
      <c r="AK40" s="37"/>
      <c r="AL40" s="88" t="str">
        <f t="shared" si="1"/>
        <v>ALTO-BAJA</v>
      </c>
    </row>
    <row r="41" spans="1:38" x14ac:dyDescent="0.3">
      <c r="A41" s="34">
        <v>207</v>
      </c>
      <c r="B41" s="36">
        <v>45056</v>
      </c>
      <c r="C41" s="36">
        <v>45194</v>
      </c>
      <c r="D41" s="34" t="s">
        <v>73</v>
      </c>
      <c r="E41" s="34" t="s">
        <v>40</v>
      </c>
      <c r="F41" s="8" t="s">
        <v>158</v>
      </c>
      <c r="G41" s="37" t="s">
        <v>78</v>
      </c>
      <c r="H41" s="34" t="s">
        <v>42</v>
      </c>
      <c r="I41" s="37" t="s">
        <v>78</v>
      </c>
      <c r="J41" s="37" t="s">
        <v>78</v>
      </c>
      <c r="K41" s="37" t="s">
        <v>78</v>
      </c>
      <c r="L41" s="8"/>
      <c r="M41" s="8" t="s">
        <v>60</v>
      </c>
      <c r="N41" s="37"/>
      <c r="O41" s="37"/>
      <c r="P41" s="37" t="s">
        <v>61</v>
      </c>
      <c r="Q41" s="37" t="s">
        <v>80</v>
      </c>
      <c r="R41" s="37" t="s">
        <v>83</v>
      </c>
      <c r="S41" s="34" t="s">
        <v>107</v>
      </c>
      <c r="T41" s="34" t="s">
        <v>61</v>
      </c>
      <c r="U41" s="34" t="s">
        <v>116</v>
      </c>
      <c r="V41" s="37" t="s">
        <v>78</v>
      </c>
      <c r="W41" s="37" t="s">
        <v>78</v>
      </c>
      <c r="X41" s="37" t="s">
        <v>78</v>
      </c>
      <c r="Y41" s="37" t="s">
        <v>78</v>
      </c>
      <c r="Z41" s="8" t="s">
        <v>78</v>
      </c>
      <c r="AA41" s="34" t="s">
        <v>72</v>
      </c>
      <c r="AB41" s="34" t="s">
        <v>153</v>
      </c>
      <c r="AC41" s="37" t="s">
        <v>78</v>
      </c>
      <c r="AD41" s="37" t="s">
        <v>78</v>
      </c>
      <c r="AE41" s="37"/>
      <c r="AF41" s="37"/>
      <c r="AG41" s="37" t="s">
        <v>78</v>
      </c>
      <c r="AH41" s="37"/>
      <c r="AI41" s="37"/>
      <c r="AJ41" s="37"/>
      <c r="AK41" s="37"/>
      <c r="AL41" s="88" t="str">
        <f t="shared" si="1"/>
        <v>MUY ALTO-MEDIA</v>
      </c>
    </row>
    <row r="42" spans="1:38" ht="24" x14ac:dyDescent="0.3">
      <c r="A42" s="34">
        <v>206</v>
      </c>
      <c r="B42" s="36">
        <v>45056</v>
      </c>
      <c r="C42" s="36">
        <v>45195</v>
      </c>
      <c r="D42" s="34" t="s">
        <v>73</v>
      </c>
      <c r="E42" s="34" t="s">
        <v>40</v>
      </c>
      <c r="F42" s="8" t="s">
        <v>159</v>
      </c>
      <c r="G42" s="37" t="s">
        <v>78</v>
      </c>
      <c r="H42" s="34" t="s">
        <v>42</v>
      </c>
      <c r="I42" s="37" t="s">
        <v>78</v>
      </c>
      <c r="J42" s="37" t="s">
        <v>78</v>
      </c>
      <c r="K42" s="37" t="s">
        <v>78</v>
      </c>
      <c r="L42" s="8"/>
      <c r="M42" s="8" t="s">
        <v>60</v>
      </c>
      <c r="N42" s="37"/>
      <c r="O42" s="37"/>
      <c r="P42" s="37" t="s">
        <v>94</v>
      </c>
      <c r="Q42" s="37" t="s">
        <v>106</v>
      </c>
      <c r="R42" s="37" t="s">
        <v>83</v>
      </c>
      <c r="S42" s="34" t="s">
        <v>140</v>
      </c>
      <c r="T42" s="34" t="s">
        <v>48</v>
      </c>
      <c r="U42" s="34" t="s">
        <v>136</v>
      </c>
      <c r="V42" s="37" t="s">
        <v>78</v>
      </c>
      <c r="W42" s="37" t="s">
        <v>78</v>
      </c>
      <c r="X42" s="37" t="s">
        <v>78</v>
      </c>
      <c r="Y42" s="37" t="s">
        <v>78</v>
      </c>
      <c r="Z42" s="8" t="s">
        <v>78</v>
      </c>
      <c r="AA42" s="34" t="s">
        <v>72</v>
      </c>
      <c r="AB42" s="34" t="s">
        <v>160</v>
      </c>
      <c r="AC42" s="37" t="s">
        <v>78</v>
      </c>
      <c r="AD42" s="37" t="s">
        <v>78</v>
      </c>
      <c r="AE42" s="37"/>
      <c r="AF42" s="37"/>
      <c r="AG42" s="37" t="s">
        <v>78</v>
      </c>
      <c r="AH42" s="37"/>
      <c r="AI42" s="37"/>
      <c r="AJ42" s="37"/>
      <c r="AK42" s="37"/>
      <c r="AL42" s="88" t="str">
        <f t="shared" si="1"/>
        <v>MEDIO-MEDIA</v>
      </c>
    </row>
    <row r="43" spans="1:38" ht="24" x14ac:dyDescent="0.3">
      <c r="A43" s="34">
        <v>205</v>
      </c>
      <c r="B43" s="36">
        <v>45056</v>
      </c>
      <c r="C43" s="36">
        <v>45195</v>
      </c>
      <c r="D43" s="34" t="s">
        <v>73</v>
      </c>
      <c r="E43" s="34" t="s">
        <v>40</v>
      </c>
      <c r="F43" s="8" t="s">
        <v>161</v>
      </c>
      <c r="G43" s="37" t="s">
        <v>78</v>
      </c>
      <c r="H43" s="34" t="s">
        <v>105</v>
      </c>
      <c r="I43" s="37" t="s">
        <v>78</v>
      </c>
      <c r="J43" s="37" t="s">
        <v>78</v>
      </c>
      <c r="K43" s="37" t="s">
        <v>78</v>
      </c>
      <c r="L43" s="8"/>
      <c r="M43" s="8" t="s">
        <v>60</v>
      </c>
      <c r="N43" s="37"/>
      <c r="O43" s="37"/>
      <c r="P43" s="37" t="s">
        <v>122</v>
      </c>
      <c r="Q43" s="37" t="s">
        <v>129</v>
      </c>
      <c r="R43" s="37" t="s">
        <v>128</v>
      </c>
      <c r="S43" s="34" t="s">
        <v>129</v>
      </c>
      <c r="T43" s="34" t="s">
        <v>122</v>
      </c>
      <c r="U43" s="34" t="s">
        <v>136</v>
      </c>
      <c r="V43" s="37" t="s">
        <v>78</v>
      </c>
      <c r="W43" s="37" t="s">
        <v>78</v>
      </c>
      <c r="X43" s="37" t="s">
        <v>78</v>
      </c>
      <c r="Y43" s="37" t="s">
        <v>78</v>
      </c>
      <c r="Z43" s="8" t="s">
        <v>78</v>
      </c>
      <c r="AA43" s="34" t="s">
        <v>72</v>
      </c>
      <c r="AB43" s="34" t="s">
        <v>160</v>
      </c>
      <c r="AC43" s="37" t="s">
        <v>78</v>
      </c>
      <c r="AD43" s="37" t="s">
        <v>78</v>
      </c>
      <c r="AE43" s="37"/>
      <c r="AF43" s="37"/>
      <c r="AG43" s="37" t="s">
        <v>78</v>
      </c>
      <c r="AH43" s="37"/>
      <c r="AI43" s="37"/>
      <c r="AJ43" s="37"/>
      <c r="AK43" s="37"/>
      <c r="AL43" s="88" t="str">
        <f t="shared" si="1"/>
        <v>MUY BAJO-MUY BAJA</v>
      </c>
    </row>
    <row r="44" spans="1:38" x14ac:dyDescent="0.3">
      <c r="A44" s="34">
        <v>204</v>
      </c>
      <c r="B44" s="36">
        <v>45056</v>
      </c>
      <c r="C44" s="36">
        <v>45195</v>
      </c>
      <c r="D44" s="34" t="s">
        <v>73</v>
      </c>
      <c r="E44" s="34" t="s">
        <v>40</v>
      </c>
      <c r="F44" s="8" t="s">
        <v>162</v>
      </c>
      <c r="G44" s="37" t="s">
        <v>78</v>
      </c>
      <c r="H44" s="34" t="s">
        <v>42</v>
      </c>
      <c r="I44" s="37" t="s">
        <v>78</v>
      </c>
      <c r="J44" s="37" t="s">
        <v>78</v>
      </c>
      <c r="K44" s="37" t="s">
        <v>78</v>
      </c>
      <c r="L44" s="8"/>
      <c r="M44" s="8" t="s">
        <v>60</v>
      </c>
      <c r="N44" s="37"/>
      <c r="O44" s="37"/>
      <c r="P44" s="37" t="s">
        <v>48</v>
      </c>
      <c r="Q44" s="37" t="s">
        <v>96</v>
      </c>
      <c r="R44" s="37" t="s">
        <v>83</v>
      </c>
      <c r="S44" s="34" t="s">
        <v>107</v>
      </c>
      <c r="T44" s="34" t="s">
        <v>48</v>
      </c>
      <c r="U44" s="34" t="s">
        <v>147</v>
      </c>
      <c r="V44" s="37" t="s">
        <v>78</v>
      </c>
      <c r="W44" s="37" t="s">
        <v>78</v>
      </c>
      <c r="X44" s="37" t="s">
        <v>78</v>
      </c>
      <c r="Y44" s="37" t="s">
        <v>78</v>
      </c>
      <c r="Z44" s="8" t="s">
        <v>78</v>
      </c>
      <c r="AA44" s="34" t="s">
        <v>72</v>
      </c>
      <c r="AB44" s="34" t="s">
        <v>160</v>
      </c>
      <c r="AC44" s="37" t="s">
        <v>78</v>
      </c>
      <c r="AD44" s="37" t="s">
        <v>78</v>
      </c>
      <c r="AE44" s="37"/>
      <c r="AF44" s="37"/>
      <c r="AG44" s="37" t="s">
        <v>78</v>
      </c>
      <c r="AH44" s="37"/>
      <c r="AI44" s="37"/>
      <c r="AJ44" s="37"/>
      <c r="AK44" s="37"/>
      <c r="AL44" s="88" t="str">
        <f t="shared" si="1"/>
        <v>ALTO-MEDIA</v>
      </c>
    </row>
    <row r="45" spans="1:38" x14ac:dyDescent="0.3">
      <c r="A45" s="34">
        <v>203</v>
      </c>
      <c r="B45" s="36">
        <v>45056</v>
      </c>
      <c r="C45" s="36">
        <v>45195</v>
      </c>
      <c r="D45" s="34" t="s">
        <v>73</v>
      </c>
      <c r="E45" s="34" t="s">
        <v>40</v>
      </c>
      <c r="F45" s="8" t="s">
        <v>163</v>
      </c>
      <c r="G45" s="37" t="s">
        <v>78</v>
      </c>
      <c r="H45" s="34" t="s">
        <v>42</v>
      </c>
      <c r="I45" s="37" t="s">
        <v>78</v>
      </c>
      <c r="J45" s="37" t="s">
        <v>78</v>
      </c>
      <c r="K45" s="37" t="s">
        <v>78</v>
      </c>
      <c r="L45" s="8"/>
      <c r="M45" s="8" t="s">
        <v>60</v>
      </c>
      <c r="N45" s="37"/>
      <c r="O45" s="37"/>
      <c r="P45" s="37" t="s">
        <v>122</v>
      </c>
      <c r="Q45" s="37" t="s">
        <v>129</v>
      </c>
      <c r="R45" s="37" t="s">
        <v>128</v>
      </c>
      <c r="S45" s="34" t="s">
        <v>129</v>
      </c>
      <c r="T45" s="34" t="s">
        <v>122</v>
      </c>
      <c r="U45" s="34" t="s">
        <v>136</v>
      </c>
      <c r="V45" s="37" t="s">
        <v>78</v>
      </c>
      <c r="W45" s="37" t="s">
        <v>78</v>
      </c>
      <c r="X45" s="37" t="s">
        <v>78</v>
      </c>
      <c r="Y45" s="37" t="s">
        <v>78</v>
      </c>
      <c r="Z45" s="8" t="s">
        <v>78</v>
      </c>
      <c r="AA45" s="34" t="s">
        <v>72</v>
      </c>
      <c r="AB45" s="34" t="s">
        <v>160</v>
      </c>
      <c r="AC45" s="37" t="s">
        <v>78</v>
      </c>
      <c r="AD45" s="37" t="s">
        <v>78</v>
      </c>
      <c r="AE45" s="37"/>
      <c r="AF45" s="37"/>
      <c r="AG45" s="37" t="s">
        <v>78</v>
      </c>
      <c r="AH45" s="37"/>
      <c r="AI45" s="37"/>
      <c r="AJ45" s="37"/>
      <c r="AK45" s="37"/>
      <c r="AL45" s="88" t="str">
        <f t="shared" si="1"/>
        <v>MUY BAJO-MUY BAJA</v>
      </c>
    </row>
    <row r="46" spans="1:38" x14ac:dyDescent="0.3">
      <c r="A46" s="34">
        <v>202</v>
      </c>
      <c r="B46" s="36">
        <v>45056</v>
      </c>
      <c r="C46" s="36">
        <v>45195</v>
      </c>
      <c r="D46" s="34" t="s">
        <v>73</v>
      </c>
      <c r="E46" s="34" t="s">
        <v>40</v>
      </c>
      <c r="F46" s="8" t="s">
        <v>164</v>
      </c>
      <c r="G46" s="37" t="s">
        <v>78</v>
      </c>
      <c r="H46" s="34" t="s">
        <v>42</v>
      </c>
      <c r="I46" s="37" t="s">
        <v>78</v>
      </c>
      <c r="J46" s="37" t="s">
        <v>78</v>
      </c>
      <c r="K46" s="37" t="s">
        <v>78</v>
      </c>
      <c r="L46" s="8"/>
      <c r="M46" s="8" t="s">
        <v>60</v>
      </c>
      <c r="N46" s="37"/>
      <c r="O46" s="37"/>
      <c r="P46" s="37" t="s">
        <v>122</v>
      </c>
      <c r="Q46" s="37" t="s">
        <v>129</v>
      </c>
      <c r="R46" s="37" t="s">
        <v>128</v>
      </c>
      <c r="S46" s="34" t="s">
        <v>129</v>
      </c>
      <c r="T46" s="34" t="s">
        <v>122</v>
      </c>
      <c r="U46" s="34" t="s">
        <v>136</v>
      </c>
      <c r="V46" s="37" t="s">
        <v>78</v>
      </c>
      <c r="W46" s="37" t="s">
        <v>78</v>
      </c>
      <c r="X46" s="37" t="s">
        <v>78</v>
      </c>
      <c r="Y46" s="37" t="s">
        <v>78</v>
      </c>
      <c r="Z46" s="8" t="s">
        <v>78</v>
      </c>
      <c r="AA46" s="34" t="s">
        <v>72</v>
      </c>
      <c r="AB46" s="34" t="s">
        <v>160</v>
      </c>
      <c r="AC46" s="37" t="s">
        <v>78</v>
      </c>
      <c r="AD46" s="37" t="s">
        <v>78</v>
      </c>
      <c r="AE46" s="37"/>
      <c r="AF46" s="37"/>
      <c r="AG46" s="37" t="s">
        <v>78</v>
      </c>
      <c r="AH46" s="37"/>
      <c r="AI46" s="37"/>
      <c r="AJ46" s="37"/>
      <c r="AK46" s="37"/>
      <c r="AL46" s="88" t="str">
        <f t="shared" si="1"/>
        <v>MUY BAJO-MUY BAJA</v>
      </c>
    </row>
    <row r="47" spans="1:38" x14ac:dyDescent="0.3">
      <c r="A47" s="34">
        <v>201</v>
      </c>
      <c r="B47" s="36">
        <v>45056</v>
      </c>
      <c r="C47" s="36">
        <v>45195</v>
      </c>
      <c r="D47" s="34" t="s">
        <v>73</v>
      </c>
      <c r="E47" s="34" t="s">
        <v>40</v>
      </c>
      <c r="F47" s="8" t="s">
        <v>165</v>
      </c>
      <c r="G47" s="37" t="s">
        <v>78</v>
      </c>
      <c r="H47" s="34" t="s">
        <v>42</v>
      </c>
      <c r="I47" s="37" t="s">
        <v>78</v>
      </c>
      <c r="J47" s="37" t="s">
        <v>78</v>
      </c>
      <c r="K47" s="37" t="s">
        <v>78</v>
      </c>
      <c r="L47" s="8"/>
      <c r="M47" s="8" t="s">
        <v>60</v>
      </c>
      <c r="N47" s="37"/>
      <c r="O47" s="37"/>
      <c r="P47" s="37" t="s">
        <v>122</v>
      </c>
      <c r="Q47" s="37" t="s">
        <v>129</v>
      </c>
      <c r="R47" s="37" t="s">
        <v>128</v>
      </c>
      <c r="S47" s="34" t="s">
        <v>129</v>
      </c>
      <c r="T47" s="34" t="s">
        <v>122</v>
      </c>
      <c r="U47" s="34" t="s">
        <v>136</v>
      </c>
      <c r="V47" s="37" t="s">
        <v>78</v>
      </c>
      <c r="W47" s="37" t="s">
        <v>78</v>
      </c>
      <c r="X47" s="37" t="s">
        <v>78</v>
      </c>
      <c r="Y47" s="37" t="s">
        <v>78</v>
      </c>
      <c r="Z47" s="8" t="s">
        <v>78</v>
      </c>
      <c r="AA47" s="34" t="s">
        <v>72</v>
      </c>
      <c r="AB47" s="34" t="s">
        <v>160</v>
      </c>
      <c r="AC47" s="37" t="s">
        <v>78</v>
      </c>
      <c r="AD47" s="37" t="s">
        <v>78</v>
      </c>
      <c r="AE47" s="37"/>
      <c r="AF47" s="37"/>
      <c r="AG47" s="37" t="s">
        <v>78</v>
      </c>
      <c r="AH47" s="37"/>
      <c r="AI47" s="37"/>
      <c r="AJ47" s="37"/>
      <c r="AK47" s="37"/>
      <c r="AL47" s="88" t="str">
        <f t="shared" si="1"/>
        <v>MUY BAJO-MUY BAJA</v>
      </c>
    </row>
    <row r="48" spans="1:38" x14ac:dyDescent="0.3">
      <c r="A48" s="34">
        <v>200</v>
      </c>
      <c r="B48" s="36">
        <v>45056</v>
      </c>
      <c r="C48" s="36">
        <v>45195</v>
      </c>
      <c r="D48" s="34" t="s">
        <v>73</v>
      </c>
      <c r="E48" s="34" t="s">
        <v>40</v>
      </c>
      <c r="F48" s="8" t="s">
        <v>166</v>
      </c>
      <c r="G48" s="37" t="s">
        <v>78</v>
      </c>
      <c r="H48" s="34" t="s">
        <v>42</v>
      </c>
      <c r="I48" s="37" t="s">
        <v>78</v>
      </c>
      <c r="J48" s="37" t="s">
        <v>78</v>
      </c>
      <c r="K48" s="37" t="s">
        <v>78</v>
      </c>
      <c r="L48" s="8"/>
      <c r="M48" s="8" t="s">
        <v>60</v>
      </c>
      <c r="N48" s="37"/>
      <c r="O48" s="37"/>
      <c r="P48" s="37" t="s">
        <v>61</v>
      </c>
      <c r="Q48" s="37" t="s">
        <v>80</v>
      </c>
      <c r="R48" s="37" t="s">
        <v>167</v>
      </c>
      <c r="S48" s="34" t="s">
        <v>80</v>
      </c>
      <c r="T48" s="34" t="s">
        <v>61</v>
      </c>
      <c r="U48" s="34" t="s">
        <v>90</v>
      </c>
      <c r="V48" s="37" t="s">
        <v>78</v>
      </c>
      <c r="W48" s="37" t="s">
        <v>78</v>
      </c>
      <c r="X48" s="37" t="s">
        <v>78</v>
      </c>
      <c r="Y48" s="37" t="s">
        <v>78</v>
      </c>
      <c r="Z48" s="8" t="s">
        <v>78</v>
      </c>
      <c r="AA48" s="34" t="s">
        <v>72</v>
      </c>
      <c r="AB48" s="34" t="s">
        <v>160</v>
      </c>
      <c r="AC48" s="37" t="s">
        <v>78</v>
      </c>
      <c r="AD48" s="37" t="s">
        <v>78</v>
      </c>
      <c r="AE48" s="37"/>
      <c r="AF48" s="37"/>
      <c r="AG48" s="37" t="s">
        <v>78</v>
      </c>
      <c r="AH48" s="37"/>
      <c r="AI48" s="37"/>
      <c r="AJ48" s="37"/>
      <c r="AK48" s="37"/>
      <c r="AL48" s="88" t="str">
        <f t="shared" si="1"/>
        <v>MUY ALTO-MUY ALTA</v>
      </c>
    </row>
    <row r="49" spans="1:38" x14ac:dyDescent="0.3">
      <c r="A49" s="34">
        <v>199</v>
      </c>
      <c r="B49" s="36">
        <v>45056</v>
      </c>
      <c r="C49" s="36">
        <v>45252</v>
      </c>
      <c r="D49" s="34" t="s">
        <v>73</v>
      </c>
      <c r="E49" s="34" t="s">
        <v>40</v>
      </c>
      <c r="F49" s="8" t="s">
        <v>168</v>
      </c>
      <c r="G49" s="37"/>
      <c r="H49" s="34" t="s">
        <v>105</v>
      </c>
      <c r="I49" s="37"/>
      <c r="J49" s="37"/>
      <c r="K49" s="37"/>
      <c r="L49" s="8"/>
      <c r="M49" s="8" t="s">
        <v>60</v>
      </c>
      <c r="N49" s="37"/>
      <c r="O49" s="37"/>
      <c r="P49" s="37" t="s">
        <v>122</v>
      </c>
      <c r="Q49" s="37">
        <v>2</v>
      </c>
      <c r="R49" s="37" t="s">
        <v>62</v>
      </c>
      <c r="S49" s="34">
        <v>8</v>
      </c>
      <c r="T49" s="34" t="s">
        <v>94</v>
      </c>
      <c r="U49" s="34">
        <v>10</v>
      </c>
      <c r="V49" s="37"/>
      <c r="W49" s="37"/>
      <c r="X49" s="37"/>
      <c r="Y49" s="37"/>
      <c r="Z49" s="8"/>
      <c r="AA49" s="34" t="s">
        <v>72</v>
      </c>
      <c r="AB49" s="34" t="s">
        <v>160</v>
      </c>
      <c r="AC49" s="37"/>
      <c r="AD49" s="37"/>
      <c r="AE49" s="37"/>
      <c r="AF49" s="37"/>
      <c r="AG49" s="37"/>
      <c r="AH49" s="37"/>
      <c r="AI49" s="37"/>
      <c r="AJ49" s="37"/>
      <c r="AK49" s="37"/>
      <c r="AL49" s="88" t="str">
        <f t="shared" si="1"/>
        <v>MUY BAJO-ALTA</v>
      </c>
    </row>
    <row r="50" spans="1:38" x14ac:dyDescent="0.3">
      <c r="A50" s="34">
        <v>198</v>
      </c>
      <c r="B50" s="36">
        <v>45056</v>
      </c>
      <c r="C50" s="36">
        <v>45252</v>
      </c>
      <c r="D50" s="34" t="s">
        <v>73</v>
      </c>
      <c r="E50" s="34" t="s">
        <v>40</v>
      </c>
      <c r="F50" s="8" t="s">
        <v>169</v>
      </c>
      <c r="G50" s="37"/>
      <c r="H50" s="34" t="s">
        <v>105</v>
      </c>
      <c r="I50" s="37"/>
      <c r="J50" s="37"/>
      <c r="K50" s="37"/>
      <c r="L50" s="8"/>
      <c r="M50" s="8" t="s">
        <v>60</v>
      </c>
      <c r="N50" s="37"/>
      <c r="O50" s="37"/>
      <c r="P50" s="37" t="s">
        <v>122</v>
      </c>
      <c r="Q50" s="37">
        <v>2</v>
      </c>
      <c r="R50" s="37" t="s">
        <v>83</v>
      </c>
      <c r="S50" s="34">
        <v>5</v>
      </c>
      <c r="T50" s="34" t="s">
        <v>123</v>
      </c>
      <c r="U50" s="34">
        <v>7</v>
      </c>
      <c r="V50" s="37"/>
      <c r="W50" s="37"/>
      <c r="X50" s="37"/>
      <c r="Y50" s="37"/>
      <c r="Z50" s="8"/>
      <c r="AA50" s="34" t="s">
        <v>72</v>
      </c>
      <c r="AB50" s="34" t="s">
        <v>170</v>
      </c>
      <c r="AC50" s="37"/>
      <c r="AD50" s="37"/>
      <c r="AE50" s="37"/>
      <c r="AF50" s="37"/>
      <c r="AG50" s="37"/>
      <c r="AH50" s="37"/>
      <c r="AI50" s="37"/>
      <c r="AJ50" s="37"/>
      <c r="AK50" s="37"/>
      <c r="AL50" s="88" t="str">
        <f t="shared" si="1"/>
        <v>MUY BAJO-MEDIA</v>
      </c>
    </row>
    <row r="51" spans="1:38" x14ac:dyDescent="0.3">
      <c r="A51" s="34">
        <v>197</v>
      </c>
      <c r="B51" s="36">
        <v>45056</v>
      </c>
      <c r="C51" s="36">
        <v>45252</v>
      </c>
      <c r="D51" s="34" t="s">
        <v>73</v>
      </c>
      <c r="E51" s="34" t="s">
        <v>40</v>
      </c>
      <c r="F51" s="8" t="s">
        <v>171</v>
      </c>
      <c r="G51" s="37"/>
      <c r="H51" s="34" t="s">
        <v>42</v>
      </c>
      <c r="I51" s="37" t="s">
        <v>43</v>
      </c>
      <c r="J51" s="37"/>
      <c r="K51" s="37"/>
      <c r="L51" s="8"/>
      <c r="M51" s="8" t="s">
        <v>59</v>
      </c>
      <c r="N51" s="37"/>
      <c r="O51" s="37"/>
      <c r="P51" s="37" t="s">
        <v>61</v>
      </c>
      <c r="Q51" s="37">
        <v>9</v>
      </c>
      <c r="R51" s="37" t="s">
        <v>62</v>
      </c>
      <c r="S51" s="34">
        <v>7</v>
      </c>
      <c r="T51" s="34" t="s">
        <v>61</v>
      </c>
      <c r="U51" s="34">
        <v>16</v>
      </c>
      <c r="V51" s="37"/>
      <c r="W51" s="37"/>
      <c r="X51" s="37"/>
      <c r="Y51" s="37"/>
      <c r="Z51" s="8"/>
      <c r="AA51" s="34" t="s">
        <v>72</v>
      </c>
      <c r="AB51" s="34" t="s">
        <v>170</v>
      </c>
      <c r="AC51" s="37"/>
      <c r="AD51" s="37"/>
      <c r="AE51" s="37"/>
      <c r="AF51" s="37"/>
      <c r="AG51" s="37"/>
      <c r="AH51" s="37"/>
      <c r="AI51" s="37"/>
      <c r="AJ51" s="37"/>
      <c r="AK51" s="37"/>
      <c r="AL51" s="88" t="str">
        <f t="shared" si="1"/>
        <v>MUY ALTO-ALTA</v>
      </c>
    </row>
    <row r="52" spans="1:38" x14ac:dyDescent="0.3">
      <c r="A52" s="34">
        <v>196</v>
      </c>
      <c r="B52" s="36">
        <v>45056</v>
      </c>
      <c r="C52" s="36">
        <v>45195</v>
      </c>
      <c r="D52" s="34" t="s">
        <v>73</v>
      </c>
      <c r="E52" s="34" t="s">
        <v>40</v>
      </c>
      <c r="F52" s="8" t="s">
        <v>172</v>
      </c>
      <c r="G52" s="37" t="s">
        <v>78</v>
      </c>
      <c r="H52" s="34" t="s">
        <v>42</v>
      </c>
      <c r="I52" s="37" t="s">
        <v>78</v>
      </c>
      <c r="J52" s="37" t="s">
        <v>78</v>
      </c>
      <c r="K52" s="37" t="s">
        <v>78</v>
      </c>
      <c r="L52" s="8"/>
      <c r="M52" s="8" t="s">
        <v>60</v>
      </c>
      <c r="N52" s="37"/>
      <c r="O52" s="37"/>
      <c r="P52" s="37" t="s">
        <v>48</v>
      </c>
      <c r="Q52" s="37" t="s">
        <v>89</v>
      </c>
      <c r="R52" s="37" t="s">
        <v>83</v>
      </c>
      <c r="S52" s="34" t="s">
        <v>61</v>
      </c>
      <c r="T52" s="34" t="s">
        <v>48</v>
      </c>
      <c r="U52" s="34" t="s">
        <v>89</v>
      </c>
      <c r="V52" s="37" t="s">
        <v>78</v>
      </c>
      <c r="W52" s="37" t="s">
        <v>78</v>
      </c>
      <c r="X52" s="37" t="s">
        <v>78</v>
      </c>
      <c r="Y52" s="37" t="s">
        <v>78</v>
      </c>
      <c r="Z52" s="8" t="s">
        <v>78</v>
      </c>
      <c r="AA52" s="34" t="s">
        <v>72</v>
      </c>
      <c r="AB52" s="34" t="s">
        <v>170</v>
      </c>
      <c r="AC52" s="37" t="s">
        <v>78</v>
      </c>
      <c r="AD52" s="37" t="s">
        <v>78</v>
      </c>
      <c r="AE52" s="37"/>
      <c r="AF52" s="37"/>
      <c r="AG52" s="37" t="s">
        <v>78</v>
      </c>
      <c r="AH52" s="37"/>
      <c r="AI52" s="37"/>
      <c r="AJ52" s="37"/>
      <c r="AK52" s="37"/>
      <c r="AL52" s="88" t="str">
        <f t="shared" si="1"/>
        <v>ALTO-MEDIA</v>
      </c>
    </row>
    <row r="53" spans="1:38" x14ac:dyDescent="0.3">
      <c r="A53" s="34">
        <v>195</v>
      </c>
      <c r="B53" s="36">
        <v>45056</v>
      </c>
      <c r="C53" s="36">
        <v>45252</v>
      </c>
      <c r="D53" s="34" t="s">
        <v>73</v>
      </c>
      <c r="E53" s="34" t="s">
        <v>40</v>
      </c>
      <c r="F53" s="8" t="s">
        <v>173</v>
      </c>
      <c r="G53" s="37"/>
      <c r="H53" s="34" t="s">
        <v>105</v>
      </c>
      <c r="I53" s="37"/>
      <c r="J53" s="37"/>
      <c r="K53" s="37"/>
      <c r="L53" s="8"/>
      <c r="M53" s="8" t="s">
        <v>60</v>
      </c>
      <c r="N53" s="37"/>
      <c r="O53" s="37"/>
      <c r="P53" s="37" t="s">
        <v>123</v>
      </c>
      <c r="Q53" s="37">
        <v>4</v>
      </c>
      <c r="R53" s="37" t="s">
        <v>128</v>
      </c>
      <c r="S53" s="34">
        <v>1</v>
      </c>
      <c r="T53" s="34" t="s">
        <v>123</v>
      </c>
      <c r="U53" s="34">
        <v>5</v>
      </c>
      <c r="V53" s="37"/>
      <c r="W53" s="37"/>
      <c r="X53" s="37"/>
      <c r="Y53" s="37"/>
      <c r="Z53" s="8"/>
      <c r="AA53" s="34" t="s">
        <v>72</v>
      </c>
      <c r="AB53" s="34" t="s">
        <v>170</v>
      </c>
      <c r="AC53" s="37"/>
      <c r="AD53" s="37"/>
      <c r="AE53" s="37"/>
      <c r="AF53" s="37"/>
      <c r="AG53" s="37"/>
      <c r="AH53" s="37"/>
      <c r="AI53" s="37"/>
      <c r="AJ53" s="37"/>
      <c r="AK53" s="37"/>
      <c r="AL53" s="88" t="str">
        <f t="shared" si="1"/>
        <v>BAJO-MUY BAJA</v>
      </c>
    </row>
    <row r="54" spans="1:38" x14ac:dyDescent="0.3">
      <c r="A54" s="34">
        <v>194</v>
      </c>
      <c r="B54" s="36">
        <v>45056</v>
      </c>
      <c r="C54" s="36">
        <v>45195</v>
      </c>
      <c r="D54" s="34" t="s">
        <v>73</v>
      </c>
      <c r="E54" s="34" t="s">
        <v>40</v>
      </c>
      <c r="F54" s="8" t="s">
        <v>174</v>
      </c>
      <c r="G54" s="37" t="s">
        <v>78</v>
      </c>
      <c r="H54" s="34" t="s">
        <v>105</v>
      </c>
      <c r="I54" s="37" t="s">
        <v>78</v>
      </c>
      <c r="J54" s="37" t="s">
        <v>78</v>
      </c>
      <c r="K54" s="37" t="s">
        <v>78</v>
      </c>
      <c r="L54" s="8"/>
      <c r="M54" s="8" t="s">
        <v>60</v>
      </c>
      <c r="N54" s="37"/>
      <c r="O54" s="37"/>
      <c r="P54" s="34" t="s">
        <v>61</v>
      </c>
      <c r="Q54" s="34" t="s">
        <v>80</v>
      </c>
      <c r="R54" s="34" t="s">
        <v>83</v>
      </c>
      <c r="S54" s="34" t="s">
        <v>95</v>
      </c>
      <c r="T54" s="34" t="s">
        <v>61</v>
      </c>
      <c r="U54" s="34" t="s">
        <v>175</v>
      </c>
      <c r="V54" s="37" t="s">
        <v>78</v>
      </c>
      <c r="W54" s="37" t="s">
        <v>78</v>
      </c>
      <c r="X54" s="37" t="s">
        <v>78</v>
      </c>
      <c r="Y54" s="37" t="s">
        <v>78</v>
      </c>
      <c r="Z54" s="8" t="s">
        <v>78</v>
      </c>
      <c r="AA54" s="34" t="s">
        <v>72</v>
      </c>
      <c r="AB54" s="34" t="s">
        <v>170</v>
      </c>
      <c r="AC54" s="37" t="s">
        <v>78</v>
      </c>
      <c r="AD54" s="37" t="s">
        <v>78</v>
      </c>
      <c r="AE54" s="37"/>
      <c r="AF54" s="37"/>
      <c r="AG54" s="37" t="s">
        <v>78</v>
      </c>
      <c r="AH54" s="37"/>
      <c r="AI54" s="37"/>
      <c r="AJ54" s="37"/>
      <c r="AK54" s="37"/>
      <c r="AL54" s="88" t="str">
        <f t="shared" si="1"/>
        <v>MUY ALTO-MEDIA</v>
      </c>
    </row>
    <row r="55" spans="1:38" ht="24" x14ac:dyDescent="0.3">
      <c r="A55" s="34">
        <v>193</v>
      </c>
      <c r="B55" s="36">
        <v>45056</v>
      </c>
      <c r="C55" s="36">
        <v>45195</v>
      </c>
      <c r="D55" s="34" t="s">
        <v>73</v>
      </c>
      <c r="E55" s="34" t="s">
        <v>40</v>
      </c>
      <c r="F55" s="8" t="s">
        <v>176</v>
      </c>
      <c r="G55" s="37" t="s">
        <v>78</v>
      </c>
      <c r="H55" s="34" t="s">
        <v>42</v>
      </c>
      <c r="I55" s="37" t="s">
        <v>78</v>
      </c>
      <c r="J55" s="37" t="s">
        <v>78</v>
      </c>
      <c r="K55" s="37" t="s">
        <v>78</v>
      </c>
      <c r="L55" s="8"/>
      <c r="M55" s="8" t="s">
        <v>60</v>
      </c>
      <c r="N55" s="37"/>
      <c r="O55" s="37"/>
      <c r="P55" s="37" t="s">
        <v>123</v>
      </c>
      <c r="Q55" s="37" t="s">
        <v>140</v>
      </c>
      <c r="R55" s="37" t="s">
        <v>83</v>
      </c>
      <c r="S55" s="34" t="s">
        <v>95</v>
      </c>
      <c r="T55" s="34" t="s">
        <v>94</v>
      </c>
      <c r="U55" s="34" t="s">
        <v>80</v>
      </c>
      <c r="V55" s="37" t="s">
        <v>78</v>
      </c>
      <c r="W55" s="37" t="s">
        <v>78</v>
      </c>
      <c r="X55" s="37" t="s">
        <v>78</v>
      </c>
      <c r="Y55" s="37" t="s">
        <v>78</v>
      </c>
      <c r="Z55" s="8" t="s">
        <v>78</v>
      </c>
      <c r="AA55" s="34" t="s">
        <v>72</v>
      </c>
      <c r="AB55" s="34" t="s">
        <v>170</v>
      </c>
      <c r="AC55" s="37" t="s">
        <v>78</v>
      </c>
      <c r="AD55" s="37" t="s">
        <v>78</v>
      </c>
      <c r="AE55" s="37"/>
      <c r="AF55" s="37"/>
      <c r="AG55" s="37" t="s">
        <v>78</v>
      </c>
      <c r="AH55" s="37"/>
      <c r="AI55" s="37"/>
      <c r="AJ55" s="37"/>
      <c r="AK55" s="37"/>
      <c r="AL55" s="88" t="str">
        <f t="shared" si="1"/>
        <v>BAJO-MEDIA</v>
      </c>
    </row>
    <row r="56" spans="1:38" x14ac:dyDescent="0.3">
      <c r="A56" s="34">
        <v>192</v>
      </c>
      <c r="B56" s="36">
        <v>45056</v>
      </c>
      <c r="C56" s="36">
        <v>45252</v>
      </c>
      <c r="D56" s="34" t="s">
        <v>73</v>
      </c>
      <c r="E56" s="34" t="s">
        <v>40</v>
      </c>
      <c r="F56" s="8" t="s">
        <v>177</v>
      </c>
      <c r="G56" s="37"/>
      <c r="H56" s="34" t="s">
        <v>105</v>
      </c>
      <c r="I56" s="37"/>
      <c r="J56" s="37"/>
      <c r="K56" s="37"/>
      <c r="L56" s="8"/>
      <c r="M56" s="8" t="s">
        <v>60</v>
      </c>
      <c r="N56" s="37"/>
      <c r="O56" s="37"/>
      <c r="P56" s="37" t="s">
        <v>123</v>
      </c>
      <c r="Q56" s="37">
        <v>3</v>
      </c>
      <c r="R56" s="37" t="s">
        <v>128</v>
      </c>
      <c r="S56" s="34">
        <v>1</v>
      </c>
      <c r="T56" s="34" t="s">
        <v>123</v>
      </c>
      <c r="U56" s="34">
        <v>4</v>
      </c>
      <c r="V56" s="37"/>
      <c r="W56" s="37"/>
      <c r="X56" s="37"/>
      <c r="Y56" s="37"/>
      <c r="Z56" s="8"/>
      <c r="AA56" s="34" t="s">
        <v>72</v>
      </c>
      <c r="AB56" s="34" t="s">
        <v>170</v>
      </c>
      <c r="AC56" s="37"/>
      <c r="AD56" s="37"/>
      <c r="AE56" s="37"/>
      <c r="AF56" s="37"/>
      <c r="AG56" s="37"/>
      <c r="AH56" s="37"/>
      <c r="AI56" s="37"/>
      <c r="AJ56" s="37"/>
      <c r="AK56" s="37"/>
      <c r="AL56" s="88" t="str">
        <f t="shared" si="1"/>
        <v>BAJO-MUY BAJA</v>
      </c>
    </row>
    <row r="57" spans="1:38" x14ac:dyDescent="0.3">
      <c r="A57" s="34">
        <v>191</v>
      </c>
      <c r="B57" s="36">
        <v>45056</v>
      </c>
      <c r="C57" s="36">
        <v>45195</v>
      </c>
      <c r="D57" s="34" t="s">
        <v>73</v>
      </c>
      <c r="E57" s="34" t="s">
        <v>40</v>
      </c>
      <c r="F57" s="8" t="s">
        <v>178</v>
      </c>
      <c r="G57" s="37" t="s">
        <v>78</v>
      </c>
      <c r="H57" s="34" t="s">
        <v>105</v>
      </c>
      <c r="I57" s="37" t="s">
        <v>78</v>
      </c>
      <c r="J57" s="37" t="s">
        <v>78</v>
      </c>
      <c r="K57" s="37" t="s">
        <v>78</v>
      </c>
      <c r="L57" s="8"/>
      <c r="M57" s="8" t="s">
        <v>60</v>
      </c>
      <c r="N57" s="37"/>
      <c r="O57" s="37"/>
      <c r="P57" s="34" t="s">
        <v>48</v>
      </c>
      <c r="Q57" s="34" t="s">
        <v>89</v>
      </c>
      <c r="R57" s="34" t="s">
        <v>62</v>
      </c>
      <c r="S57" s="34" t="s">
        <v>96</v>
      </c>
      <c r="T57" s="34" t="s">
        <v>61</v>
      </c>
      <c r="U57" s="34" t="s">
        <v>175</v>
      </c>
      <c r="V57" s="37" t="s">
        <v>78</v>
      </c>
      <c r="W57" s="37" t="s">
        <v>78</v>
      </c>
      <c r="X57" s="37" t="s">
        <v>78</v>
      </c>
      <c r="Y57" s="37" t="s">
        <v>78</v>
      </c>
      <c r="Z57" s="8" t="s">
        <v>78</v>
      </c>
      <c r="AA57" s="34" t="s">
        <v>72</v>
      </c>
      <c r="AB57" s="34" t="s">
        <v>170</v>
      </c>
      <c r="AC57" s="37" t="s">
        <v>78</v>
      </c>
      <c r="AD57" s="37" t="s">
        <v>78</v>
      </c>
      <c r="AE57" s="37"/>
      <c r="AF57" s="37"/>
      <c r="AG57" s="37" t="s">
        <v>78</v>
      </c>
      <c r="AH57" s="37"/>
      <c r="AI57" s="37"/>
      <c r="AJ57" s="37"/>
      <c r="AK57" s="37"/>
      <c r="AL57" s="88" t="str">
        <f t="shared" si="1"/>
        <v>ALTO-ALTA</v>
      </c>
    </row>
    <row r="58" spans="1:38" ht="24" x14ac:dyDescent="0.3">
      <c r="A58" s="34">
        <v>190</v>
      </c>
      <c r="B58" s="36">
        <v>45056</v>
      </c>
      <c r="C58" s="36">
        <v>45195</v>
      </c>
      <c r="D58" s="34" t="s">
        <v>73</v>
      </c>
      <c r="E58" s="34" t="s">
        <v>40</v>
      </c>
      <c r="F58" s="8" t="s">
        <v>179</v>
      </c>
      <c r="G58" s="37" t="s">
        <v>78</v>
      </c>
      <c r="H58" s="34" t="s">
        <v>105</v>
      </c>
      <c r="I58" s="37" t="s">
        <v>78</v>
      </c>
      <c r="J58" s="37" t="s">
        <v>78</v>
      </c>
      <c r="K58" s="37" t="s">
        <v>78</v>
      </c>
      <c r="L58" s="8"/>
      <c r="M58" s="8" t="s">
        <v>60</v>
      </c>
      <c r="N58" s="37"/>
      <c r="O58" s="37"/>
      <c r="P58" s="34" t="s">
        <v>61</v>
      </c>
      <c r="Q58" s="34" t="s">
        <v>80</v>
      </c>
      <c r="R58" s="34" t="s">
        <v>83</v>
      </c>
      <c r="S58" s="34" t="s">
        <v>95</v>
      </c>
      <c r="T58" s="34" t="s">
        <v>61</v>
      </c>
      <c r="U58" s="34" t="s">
        <v>175</v>
      </c>
      <c r="V58" s="37" t="s">
        <v>78</v>
      </c>
      <c r="W58" s="37" t="s">
        <v>78</v>
      </c>
      <c r="X58" s="37" t="s">
        <v>78</v>
      </c>
      <c r="Y58" s="37" t="s">
        <v>78</v>
      </c>
      <c r="Z58" s="8" t="s">
        <v>78</v>
      </c>
      <c r="AA58" s="34" t="s">
        <v>180</v>
      </c>
      <c r="AB58" s="34" t="s">
        <v>126</v>
      </c>
      <c r="AC58" s="37" t="s">
        <v>78</v>
      </c>
      <c r="AD58" s="37" t="s">
        <v>78</v>
      </c>
      <c r="AE58" s="37"/>
      <c r="AF58" s="37"/>
      <c r="AG58" s="37" t="s">
        <v>78</v>
      </c>
      <c r="AH58" s="37"/>
      <c r="AI58" s="37"/>
      <c r="AJ58" s="37"/>
      <c r="AK58" s="37"/>
      <c r="AL58" s="88" t="str">
        <f t="shared" si="1"/>
        <v>MUY ALTO-MEDIA</v>
      </c>
    </row>
    <row r="59" spans="1:38" x14ac:dyDescent="0.3">
      <c r="A59" s="34">
        <v>189</v>
      </c>
      <c r="B59" s="36">
        <v>45056</v>
      </c>
      <c r="C59" s="36">
        <v>45195</v>
      </c>
      <c r="D59" s="34" t="s">
        <v>73</v>
      </c>
      <c r="E59" s="34" t="s">
        <v>40</v>
      </c>
      <c r="F59" s="8" t="s">
        <v>181</v>
      </c>
      <c r="G59" s="37" t="s">
        <v>78</v>
      </c>
      <c r="H59" s="34" t="s">
        <v>105</v>
      </c>
      <c r="I59" s="37" t="s">
        <v>78</v>
      </c>
      <c r="J59" s="37" t="s">
        <v>78</v>
      </c>
      <c r="K59" s="37" t="s">
        <v>78</v>
      </c>
      <c r="L59" s="8"/>
      <c r="M59" s="8" t="s">
        <v>60</v>
      </c>
      <c r="N59" s="37"/>
      <c r="O59" s="37"/>
      <c r="P59" s="34" t="s">
        <v>48</v>
      </c>
      <c r="Q59" s="34" t="s">
        <v>96</v>
      </c>
      <c r="R59" s="34" t="s">
        <v>49</v>
      </c>
      <c r="S59" s="34" t="s">
        <v>136</v>
      </c>
      <c r="T59" s="34" t="s">
        <v>48</v>
      </c>
      <c r="U59" s="34" t="s">
        <v>182</v>
      </c>
      <c r="V59" s="37" t="s">
        <v>78</v>
      </c>
      <c r="W59" s="37" t="s">
        <v>78</v>
      </c>
      <c r="X59" s="37" t="s">
        <v>78</v>
      </c>
      <c r="Y59" s="37" t="s">
        <v>78</v>
      </c>
      <c r="Z59" s="8" t="s">
        <v>78</v>
      </c>
      <c r="AA59" s="34" t="s">
        <v>180</v>
      </c>
      <c r="AB59" s="34" t="s">
        <v>126</v>
      </c>
      <c r="AC59" s="37" t="s">
        <v>78</v>
      </c>
      <c r="AD59" s="37" t="s">
        <v>78</v>
      </c>
      <c r="AE59" s="37"/>
      <c r="AF59" s="37"/>
      <c r="AG59" s="37" t="s">
        <v>78</v>
      </c>
      <c r="AH59" s="37"/>
      <c r="AI59" s="37"/>
      <c r="AJ59" s="37"/>
      <c r="AK59" s="37"/>
      <c r="AL59" s="88" t="str">
        <f t="shared" si="1"/>
        <v>ALTO-BAJA</v>
      </c>
    </row>
    <row r="60" spans="1:38" x14ac:dyDescent="0.3">
      <c r="A60" s="34">
        <v>188</v>
      </c>
      <c r="B60" s="36">
        <v>45056</v>
      </c>
      <c r="C60" s="36">
        <v>45195</v>
      </c>
      <c r="D60" s="34" t="s">
        <v>73</v>
      </c>
      <c r="E60" s="34" t="s">
        <v>40</v>
      </c>
      <c r="F60" s="8" t="s">
        <v>183</v>
      </c>
      <c r="G60" s="37" t="s">
        <v>78</v>
      </c>
      <c r="H60" s="34" t="s">
        <v>105</v>
      </c>
      <c r="I60" s="37" t="s">
        <v>78</v>
      </c>
      <c r="J60" s="37" t="s">
        <v>78</v>
      </c>
      <c r="K60" s="37" t="s">
        <v>78</v>
      </c>
      <c r="L60" s="8"/>
      <c r="M60" s="8" t="s">
        <v>60</v>
      </c>
      <c r="N60" s="37"/>
      <c r="O60" s="37"/>
      <c r="P60" s="34" t="s">
        <v>61</v>
      </c>
      <c r="Q60" s="34" t="s">
        <v>88</v>
      </c>
      <c r="R60" s="34" t="s">
        <v>167</v>
      </c>
      <c r="S60" s="34" t="s">
        <v>88</v>
      </c>
      <c r="T60" s="34" t="s">
        <v>61</v>
      </c>
      <c r="U60" s="34" t="s">
        <v>184</v>
      </c>
      <c r="V60" s="37" t="s">
        <v>78</v>
      </c>
      <c r="W60" s="37" t="s">
        <v>78</v>
      </c>
      <c r="X60" s="37" t="s">
        <v>78</v>
      </c>
      <c r="Y60" s="37" t="s">
        <v>78</v>
      </c>
      <c r="Z60" s="8" t="s">
        <v>78</v>
      </c>
      <c r="AA60" s="34" t="s">
        <v>180</v>
      </c>
      <c r="AB60" s="34" t="s">
        <v>126</v>
      </c>
      <c r="AC60" s="37" t="s">
        <v>78</v>
      </c>
      <c r="AD60" s="37" t="s">
        <v>78</v>
      </c>
      <c r="AE60" s="37"/>
      <c r="AF60" s="37"/>
      <c r="AG60" s="37" t="s">
        <v>78</v>
      </c>
      <c r="AH60" s="37"/>
      <c r="AI60" s="37"/>
      <c r="AJ60" s="37"/>
      <c r="AK60" s="37"/>
      <c r="AL60" s="88" t="str">
        <f t="shared" si="1"/>
        <v>MUY ALTO-MUY ALTA</v>
      </c>
    </row>
    <row r="61" spans="1:38" ht="24" x14ac:dyDescent="0.3">
      <c r="A61" s="34">
        <v>187</v>
      </c>
      <c r="B61" s="36">
        <v>45056</v>
      </c>
      <c r="C61" s="36">
        <v>45252</v>
      </c>
      <c r="D61" s="34" t="s">
        <v>73</v>
      </c>
      <c r="E61" s="34" t="s">
        <v>40</v>
      </c>
      <c r="F61" s="8" t="s">
        <v>185</v>
      </c>
      <c r="G61" s="37"/>
      <c r="H61" s="34" t="s">
        <v>105</v>
      </c>
      <c r="I61" s="37"/>
      <c r="J61" s="37"/>
      <c r="K61" s="37"/>
      <c r="L61" s="8"/>
      <c r="M61" s="8" t="s">
        <v>60</v>
      </c>
      <c r="N61" s="37"/>
      <c r="O61" s="37"/>
      <c r="P61" s="34" t="s">
        <v>48</v>
      </c>
      <c r="Q61" s="34">
        <v>8</v>
      </c>
      <c r="R61" s="34" t="s">
        <v>62</v>
      </c>
      <c r="S61" s="34">
        <v>7</v>
      </c>
      <c r="T61" s="34" t="s">
        <v>61</v>
      </c>
      <c r="U61" s="34">
        <v>15</v>
      </c>
      <c r="V61" s="37"/>
      <c r="W61" s="37"/>
      <c r="X61" s="37"/>
      <c r="Y61" s="37"/>
      <c r="Z61" s="8"/>
      <c r="AA61" s="34" t="s">
        <v>180</v>
      </c>
      <c r="AB61" s="34" t="s">
        <v>126</v>
      </c>
      <c r="AC61" s="37"/>
      <c r="AD61" s="37"/>
      <c r="AE61" s="37"/>
      <c r="AF61" s="37"/>
      <c r="AG61" s="37"/>
      <c r="AH61" s="37"/>
      <c r="AI61" s="37"/>
      <c r="AJ61" s="37"/>
      <c r="AK61" s="37"/>
      <c r="AL61" s="88" t="str">
        <f t="shared" si="1"/>
        <v>ALTO-ALTA</v>
      </c>
    </row>
    <row r="62" spans="1:38" ht="24" x14ac:dyDescent="0.3">
      <c r="A62" s="34">
        <v>186</v>
      </c>
      <c r="B62" s="36">
        <v>45056</v>
      </c>
      <c r="C62" s="36">
        <v>45252</v>
      </c>
      <c r="D62" s="34" t="s">
        <v>73</v>
      </c>
      <c r="E62" s="34" t="s">
        <v>40</v>
      </c>
      <c r="F62" s="8" t="s">
        <v>186</v>
      </c>
      <c r="G62" s="37"/>
      <c r="H62" s="34" t="s">
        <v>105</v>
      </c>
      <c r="I62" s="37"/>
      <c r="J62" s="37"/>
      <c r="K62" s="37"/>
      <c r="L62" s="8"/>
      <c r="M62" s="8" t="s">
        <v>60</v>
      </c>
      <c r="N62" s="37"/>
      <c r="O62" s="37"/>
      <c r="P62" s="34" t="s">
        <v>61</v>
      </c>
      <c r="Q62" s="34">
        <v>9</v>
      </c>
      <c r="R62" s="34" t="s">
        <v>83</v>
      </c>
      <c r="S62" s="34">
        <v>6</v>
      </c>
      <c r="T62" s="34" t="s">
        <v>61</v>
      </c>
      <c r="U62" s="34">
        <v>15</v>
      </c>
      <c r="V62" s="37"/>
      <c r="W62" s="37"/>
      <c r="X62" s="37"/>
      <c r="Y62" s="37"/>
      <c r="Z62" s="8"/>
      <c r="AA62" s="34" t="s">
        <v>180</v>
      </c>
      <c r="AB62" s="34" t="s">
        <v>126</v>
      </c>
      <c r="AC62" s="37"/>
      <c r="AD62" s="37"/>
      <c r="AE62" s="37"/>
      <c r="AF62" s="37"/>
      <c r="AG62" s="37"/>
      <c r="AH62" s="37"/>
      <c r="AI62" s="37"/>
      <c r="AJ62" s="37"/>
      <c r="AK62" s="37"/>
      <c r="AL62" s="88" t="str">
        <f t="shared" si="1"/>
        <v>MUY ALTO-MEDIA</v>
      </c>
    </row>
    <row r="63" spans="1:38" ht="24" x14ac:dyDescent="0.3">
      <c r="A63" s="34">
        <v>185</v>
      </c>
      <c r="B63" s="36">
        <v>45056</v>
      </c>
      <c r="C63" s="36">
        <v>45252</v>
      </c>
      <c r="D63" s="34" t="s">
        <v>73</v>
      </c>
      <c r="E63" s="34" t="s">
        <v>40</v>
      </c>
      <c r="F63" s="8" t="s">
        <v>187</v>
      </c>
      <c r="G63" s="37"/>
      <c r="H63" s="34" t="s">
        <v>105</v>
      </c>
      <c r="I63" s="37"/>
      <c r="J63" s="37"/>
      <c r="K63" s="37"/>
      <c r="L63" s="8"/>
      <c r="M63" s="8" t="s">
        <v>60</v>
      </c>
      <c r="N63" s="37"/>
      <c r="O63" s="37"/>
      <c r="P63" s="37" t="s">
        <v>123</v>
      </c>
      <c r="Q63" s="37">
        <v>3</v>
      </c>
      <c r="R63" s="37" t="s">
        <v>83</v>
      </c>
      <c r="S63" s="34">
        <v>5</v>
      </c>
      <c r="T63" s="34" t="s">
        <v>94</v>
      </c>
      <c r="U63" s="34">
        <v>8</v>
      </c>
      <c r="V63" s="37"/>
      <c r="W63" s="37"/>
      <c r="X63" s="37"/>
      <c r="Y63" s="37"/>
      <c r="Z63" s="8"/>
      <c r="AA63" s="34" t="s">
        <v>180</v>
      </c>
      <c r="AB63" s="34" t="s">
        <v>126</v>
      </c>
      <c r="AC63" s="37"/>
      <c r="AD63" s="37"/>
      <c r="AE63" s="37"/>
      <c r="AF63" s="37"/>
      <c r="AG63" s="37"/>
      <c r="AH63" s="37"/>
      <c r="AI63" s="37"/>
      <c r="AJ63" s="37"/>
      <c r="AK63" s="37"/>
      <c r="AL63" s="88" t="str">
        <f t="shared" si="1"/>
        <v>BAJO-MEDIA</v>
      </c>
    </row>
    <row r="64" spans="1:38" ht="24" x14ac:dyDescent="0.3">
      <c r="A64" s="34">
        <v>184</v>
      </c>
      <c r="B64" s="36">
        <v>45056</v>
      </c>
      <c r="C64" s="36">
        <v>45056</v>
      </c>
      <c r="D64" s="34" t="s">
        <v>73</v>
      </c>
      <c r="E64" s="34" t="s">
        <v>73</v>
      </c>
      <c r="F64" s="8" t="s">
        <v>188</v>
      </c>
      <c r="G64" s="37"/>
      <c r="H64" s="34" t="s">
        <v>42</v>
      </c>
      <c r="I64" s="37"/>
      <c r="J64" s="37"/>
      <c r="K64" s="37"/>
      <c r="L64" s="8"/>
      <c r="M64" s="8" t="s">
        <v>60</v>
      </c>
      <c r="N64" s="37"/>
      <c r="O64" s="37"/>
      <c r="P64" s="34" t="s">
        <v>61</v>
      </c>
      <c r="Q64" s="34">
        <v>10</v>
      </c>
      <c r="R64" s="34" t="s">
        <v>167</v>
      </c>
      <c r="S64" s="34">
        <v>10</v>
      </c>
      <c r="T64" s="34" t="s">
        <v>61</v>
      </c>
      <c r="U64" s="34">
        <v>20</v>
      </c>
      <c r="V64" s="37"/>
      <c r="W64" s="37"/>
      <c r="X64" s="37"/>
      <c r="Y64" s="37"/>
      <c r="Z64" s="8"/>
      <c r="AA64" s="34" t="s">
        <v>180</v>
      </c>
      <c r="AB64" s="34" t="s">
        <v>137</v>
      </c>
      <c r="AC64" s="37"/>
      <c r="AD64" s="37"/>
      <c r="AE64" s="37"/>
      <c r="AF64" s="37"/>
      <c r="AG64" s="37"/>
      <c r="AH64" s="37"/>
      <c r="AI64" s="37"/>
      <c r="AJ64" s="37"/>
      <c r="AK64" s="37"/>
      <c r="AL64" s="88" t="str">
        <f t="shared" si="1"/>
        <v>MUY ALTO-MUY ALTA</v>
      </c>
    </row>
    <row r="65" spans="1:38" x14ac:dyDescent="0.3">
      <c r="A65" s="34">
        <v>183</v>
      </c>
      <c r="B65" s="36">
        <v>45056</v>
      </c>
      <c r="C65" s="36">
        <v>45056</v>
      </c>
      <c r="D65" s="34" t="s">
        <v>73</v>
      </c>
      <c r="E65" s="34" t="s">
        <v>73</v>
      </c>
      <c r="F65" s="8" t="s">
        <v>189</v>
      </c>
      <c r="G65" s="37"/>
      <c r="H65" s="34" t="s">
        <v>42</v>
      </c>
      <c r="I65" s="37"/>
      <c r="J65" s="37"/>
      <c r="K65" s="37"/>
      <c r="L65" s="8"/>
      <c r="M65" s="8" t="s">
        <v>60</v>
      </c>
      <c r="N65" s="37"/>
      <c r="O65" s="37"/>
      <c r="P65" s="34" t="s">
        <v>48</v>
      </c>
      <c r="Q65" s="34">
        <v>8</v>
      </c>
      <c r="R65" s="34" t="s">
        <v>62</v>
      </c>
      <c r="S65" s="34">
        <v>7</v>
      </c>
      <c r="T65" s="34" t="s">
        <v>61</v>
      </c>
      <c r="U65" s="34">
        <v>15</v>
      </c>
      <c r="V65" s="37"/>
      <c r="W65" s="37"/>
      <c r="X65" s="37"/>
      <c r="Y65" s="37"/>
      <c r="Z65" s="8"/>
      <c r="AA65" s="34" t="s">
        <v>180</v>
      </c>
      <c r="AB65" s="34" t="s">
        <v>137</v>
      </c>
      <c r="AC65" s="37"/>
      <c r="AD65" s="37"/>
      <c r="AE65" s="37"/>
      <c r="AF65" s="37"/>
      <c r="AG65" s="37"/>
      <c r="AH65" s="37"/>
      <c r="AI65" s="37"/>
      <c r="AJ65" s="37"/>
      <c r="AK65" s="37"/>
      <c r="AL65" s="88" t="str">
        <f t="shared" si="1"/>
        <v>ALTO-ALTA</v>
      </c>
    </row>
    <row r="66" spans="1:38" ht="24" x14ac:dyDescent="0.3">
      <c r="A66" s="34">
        <v>182</v>
      </c>
      <c r="B66" s="36">
        <v>45056</v>
      </c>
      <c r="C66" s="36">
        <v>45056</v>
      </c>
      <c r="D66" s="34" t="s">
        <v>73</v>
      </c>
      <c r="E66" s="34" t="s">
        <v>73</v>
      </c>
      <c r="F66" s="8" t="s">
        <v>190</v>
      </c>
      <c r="G66" s="37"/>
      <c r="H66" s="34" t="s">
        <v>42</v>
      </c>
      <c r="I66" s="37"/>
      <c r="J66" s="37"/>
      <c r="K66" s="37"/>
      <c r="L66" s="8"/>
      <c r="M66" s="8" t="s">
        <v>60</v>
      </c>
      <c r="N66" s="37"/>
      <c r="O66" s="37"/>
      <c r="P66" s="34" t="s">
        <v>61</v>
      </c>
      <c r="Q66" s="34">
        <v>9</v>
      </c>
      <c r="R66" s="34" t="s">
        <v>83</v>
      </c>
      <c r="S66" s="34">
        <v>6</v>
      </c>
      <c r="T66" s="34" t="s">
        <v>61</v>
      </c>
      <c r="U66" s="34">
        <v>15</v>
      </c>
      <c r="V66" s="37"/>
      <c r="W66" s="37"/>
      <c r="X66" s="37"/>
      <c r="Y66" s="37"/>
      <c r="Z66" s="8"/>
      <c r="AA66" s="34" t="s">
        <v>180</v>
      </c>
      <c r="AB66" s="34" t="s">
        <v>137</v>
      </c>
      <c r="AC66" s="37"/>
      <c r="AD66" s="37"/>
      <c r="AE66" s="37"/>
      <c r="AF66" s="37"/>
      <c r="AG66" s="37"/>
      <c r="AH66" s="37"/>
      <c r="AI66" s="37"/>
      <c r="AJ66" s="37"/>
      <c r="AK66" s="37"/>
      <c r="AL66" s="88" t="str">
        <f t="shared" si="1"/>
        <v>MUY ALTO-MEDIA</v>
      </c>
    </row>
    <row r="67" spans="1:38" ht="24" x14ac:dyDescent="0.3">
      <c r="A67" s="34">
        <v>181</v>
      </c>
      <c r="B67" s="36">
        <v>45056</v>
      </c>
      <c r="C67" s="36">
        <v>45056</v>
      </c>
      <c r="D67" s="34" t="s">
        <v>73</v>
      </c>
      <c r="E67" s="34" t="s">
        <v>73</v>
      </c>
      <c r="F67" s="8" t="s">
        <v>191</v>
      </c>
      <c r="G67" s="37"/>
      <c r="H67" s="34" t="s">
        <v>42</v>
      </c>
      <c r="I67" s="37"/>
      <c r="J67" s="37"/>
      <c r="K67" s="37"/>
      <c r="L67" s="8"/>
      <c r="M67" s="8" t="s">
        <v>60</v>
      </c>
      <c r="N67" s="37"/>
      <c r="O67" s="37"/>
      <c r="P67" s="34" t="s">
        <v>48</v>
      </c>
      <c r="Q67" s="34">
        <v>7</v>
      </c>
      <c r="R67" s="34" t="s">
        <v>49</v>
      </c>
      <c r="S67" s="34">
        <v>4</v>
      </c>
      <c r="T67" s="34" t="s">
        <v>48</v>
      </c>
      <c r="U67" s="34">
        <v>11</v>
      </c>
      <c r="V67" s="37"/>
      <c r="W67" s="37"/>
      <c r="X67" s="37"/>
      <c r="Y67" s="37"/>
      <c r="Z67" s="8"/>
      <c r="AA67" s="34" t="s">
        <v>180</v>
      </c>
      <c r="AB67" s="34" t="s">
        <v>137</v>
      </c>
      <c r="AC67" s="37"/>
      <c r="AD67" s="37"/>
      <c r="AE67" s="37"/>
      <c r="AF67" s="37"/>
      <c r="AG67" s="37"/>
      <c r="AH67" s="37"/>
      <c r="AI67" s="37"/>
      <c r="AJ67" s="37"/>
      <c r="AK67" s="37"/>
      <c r="AL67" s="88" t="str">
        <f t="shared" si="1"/>
        <v>ALTO-BAJA</v>
      </c>
    </row>
    <row r="68" spans="1:38" x14ac:dyDescent="0.3">
      <c r="A68" s="34">
        <v>180</v>
      </c>
      <c r="B68" s="36">
        <v>45056</v>
      </c>
      <c r="C68" s="36">
        <v>45252</v>
      </c>
      <c r="D68" s="34" t="s">
        <v>73</v>
      </c>
      <c r="E68" s="34" t="s">
        <v>40</v>
      </c>
      <c r="F68" s="8" t="s">
        <v>192</v>
      </c>
      <c r="G68" s="37"/>
      <c r="H68" s="34" t="s">
        <v>105</v>
      </c>
      <c r="I68" s="37"/>
      <c r="J68" s="37"/>
      <c r="K68" s="37"/>
      <c r="L68" s="8"/>
      <c r="M68" s="8" t="s">
        <v>60</v>
      </c>
      <c r="N68" s="37"/>
      <c r="O68" s="37"/>
      <c r="P68" s="34" t="s">
        <v>61</v>
      </c>
      <c r="Q68" s="34">
        <v>10</v>
      </c>
      <c r="R68" s="34" t="s">
        <v>167</v>
      </c>
      <c r="S68" s="34">
        <v>10</v>
      </c>
      <c r="T68" s="34" t="s">
        <v>61</v>
      </c>
      <c r="U68" s="34">
        <v>20</v>
      </c>
      <c r="V68" s="37"/>
      <c r="W68" s="37"/>
      <c r="X68" s="37"/>
      <c r="Y68" s="37"/>
      <c r="Z68" s="8"/>
      <c r="AA68" s="34" t="s">
        <v>180</v>
      </c>
      <c r="AB68" s="34" t="s">
        <v>137</v>
      </c>
      <c r="AC68" s="37"/>
      <c r="AD68" s="37"/>
      <c r="AE68" s="37"/>
      <c r="AF68" s="37"/>
      <c r="AG68" s="37"/>
      <c r="AH68" s="37"/>
      <c r="AI68" s="37"/>
      <c r="AJ68" s="37"/>
      <c r="AK68" s="37"/>
      <c r="AL68" s="88" t="str">
        <f t="shared" si="1"/>
        <v>MUY ALTO-MUY ALTA</v>
      </c>
    </row>
    <row r="69" spans="1:38" ht="24" x14ac:dyDescent="0.3">
      <c r="A69" s="34">
        <v>179</v>
      </c>
      <c r="B69" s="36">
        <v>45056</v>
      </c>
      <c r="C69" s="36">
        <v>45056</v>
      </c>
      <c r="D69" s="34" t="s">
        <v>73</v>
      </c>
      <c r="E69" s="34" t="s">
        <v>73</v>
      </c>
      <c r="F69" s="8" t="s">
        <v>193</v>
      </c>
      <c r="G69" s="37"/>
      <c r="H69" s="34" t="s">
        <v>42</v>
      </c>
      <c r="I69" s="37"/>
      <c r="J69" s="37"/>
      <c r="K69" s="37"/>
      <c r="L69" s="8"/>
      <c r="M69" s="8" t="s">
        <v>60</v>
      </c>
      <c r="N69" s="37"/>
      <c r="O69" s="37"/>
      <c r="P69" s="34" t="s">
        <v>48</v>
      </c>
      <c r="Q69" s="34">
        <v>8</v>
      </c>
      <c r="R69" s="34" t="s">
        <v>62</v>
      </c>
      <c r="S69" s="34">
        <v>7</v>
      </c>
      <c r="T69" s="34" t="s">
        <v>61</v>
      </c>
      <c r="U69" s="34">
        <v>15</v>
      </c>
      <c r="V69" s="37"/>
      <c r="W69" s="37"/>
      <c r="X69" s="37"/>
      <c r="Y69" s="37"/>
      <c r="Z69" s="8"/>
      <c r="AA69" s="34" t="s">
        <v>180</v>
      </c>
      <c r="AB69" s="34" t="s">
        <v>137</v>
      </c>
      <c r="AC69" s="37"/>
      <c r="AD69" s="37"/>
      <c r="AE69" s="37"/>
      <c r="AF69" s="37"/>
      <c r="AG69" s="37"/>
      <c r="AH69" s="37"/>
      <c r="AI69" s="37"/>
      <c r="AJ69" s="37"/>
      <c r="AK69" s="37"/>
      <c r="AL69" s="88" t="str">
        <f t="shared" si="1"/>
        <v>ALTO-ALTA</v>
      </c>
    </row>
    <row r="70" spans="1:38" x14ac:dyDescent="0.3">
      <c r="A70" s="34">
        <v>178</v>
      </c>
      <c r="B70" s="36">
        <v>45056</v>
      </c>
      <c r="C70" s="36">
        <v>45252</v>
      </c>
      <c r="D70" s="34" t="s">
        <v>73</v>
      </c>
      <c r="E70" s="34" t="s">
        <v>40</v>
      </c>
      <c r="F70" s="8" t="s">
        <v>194</v>
      </c>
      <c r="G70" s="37"/>
      <c r="H70" s="34" t="s">
        <v>105</v>
      </c>
      <c r="I70" s="37"/>
      <c r="J70" s="37"/>
      <c r="K70" s="37"/>
      <c r="L70" s="8"/>
      <c r="M70" s="8" t="s">
        <v>60</v>
      </c>
      <c r="N70" s="37"/>
      <c r="O70" s="37"/>
      <c r="P70" s="34" t="s">
        <v>61</v>
      </c>
      <c r="Q70" s="34">
        <v>9</v>
      </c>
      <c r="R70" s="34" t="s">
        <v>83</v>
      </c>
      <c r="S70" s="34">
        <v>6</v>
      </c>
      <c r="T70" s="34" t="s">
        <v>61</v>
      </c>
      <c r="U70" s="34">
        <v>15</v>
      </c>
      <c r="V70" s="37"/>
      <c r="W70" s="37"/>
      <c r="X70" s="37"/>
      <c r="Y70" s="37"/>
      <c r="Z70" s="8"/>
      <c r="AA70" s="34" t="s">
        <v>180</v>
      </c>
      <c r="AB70" s="34" t="s">
        <v>145</v>
      </c>
      <c r="AC70" s="37"/>
      <c r="AD70" s="37"/>
      <c r="AE70" s="37"/>
      <c r="AF70" s="37"/>
      <c r="AG70" s="37"/>
      <c r="AH70" s="37"/>
      <c r="AI70" s="37"/>
      <c r="AJ70" s="37"/>
      <c r="AK70" s="37"/>
      <c r="AL70" s="88" t="str">
        <f t="shared" si="1"/>
        <v>MUY ALTO-MEDIA</v>
      </c>
    </row>
    <row r="71" spans="1:38" ht="24" x14ac:dyDescent="0.3">
      <c r="A71" s="34">
        <v>177</v>
      </c>
      <c r="B71" s="36">
        <v>45056</v>
      </c>
      <c r="C71" s="36">
        <v>45252</v>
      </c>
      <c r="D71" s="34" t="s">
        <v>73</v>
      </c>
      <c r="E71" s="34" t="s">
        <v>40</v>
      </c>
      <c r="F71" s="8" t="s">
        <v>195</v>
      </c>
      <c r="G71" s="37"/>
      <c r="H71" s="34" t="s">
        <v>105</v>
      </c>
      <c r="I71" s="37"/>
      <c r="J71" s="37"/>
      <c r="K71" s="37"/>
      <c r="L71" s="8"/>
      <c r="M71" s="8" t="s">
        <v>60</v>
      </c>
      <c r="N71" s="37"/>
      <c r="O71" s="37"/>
      <c r="P71" s="34" t="s">
        <v>48</v>
      </c>
      <c r="Q71" s="34">
        <v>7</v>
      </c>
      <c r="R71" s="34" t="s">
        <v>49</v>
      </c>
      <c r="S71" s="34">
        <v>4</v>
      </c>
      <c r="T71" s="34" t="s">
        <v>48</v>
      </c>
      <c r="U71" s="34">
        <v>11</v>
      </c>
      <c r="V71" s="37"/>
      <c r="W71" s="37"/>
      <c r="X71" s="37"/>
      <c r="Y71" s="37"/>
      <c r="Z71" s="8"/>
      <c r="AA71" s="34" t="s">
        <v>180</v>
      </c>
      <c r="AB71" s="34" t="s">
        <v>145</v>
      </c>
      <c r="AC71" s="37"/>
      <c r="AD71" s="37"/>
      <c r="AE71" s="37"/>
      <c r="AF71" s="37"/>
      <c r="AG71" s="37"/>
      <c r="AH71" s="37"/>
      <c r="AI71" s="37"/>
      <c r="AJ71" s="37"/>
      <c r="AK71" s="37"/>
      <c r="AL71" s="88" t="str">
        <f t="shared" si="1"/>
        <v>ALTO-BAJA</v>
      </c>
    </row>
    <row r="72" spans="1:38" ht="24" x14ac:dyDescent="0.3">
      <c r="A72" s="34">
        <v>176</v>
      </c>
      <c r="B72" s="36">
        <v>45056</v>
      </c>
      <c r="C72" s="36">
        <v>45056</v>
      </c>
      <c r="D72" s="34" t="s">
        <v>73</v>
      </c>
      <c r="E72" s="34" t="s">
        <v>73</v>
      </c>
      <c r="F72" s="8" t="s">
        <v>196</v>
      </c>
      <c r="G72" s="37"/>
      <c r="H72" s="34" t="s">
        <v>42</v>
      </c>
      <c r="I72" s="37"/>
      <c r="J72" s="37"/>
      <c r="K72" s="37"/>
      <c r="L72" s="8"/>
      <c r="M72" s="8" t="s">
        <v>60</v>
      </c>
      <c r="N72" s="37"/>
      <c r="O72" s="37"/>
      <c r="P72" s="34" t="s">
        <v>61</v>
      </c>
      <c r="Q72" s="34">
        <v>10</v>
      </c>
      <c r="R72" s="34" t="s">
        <v>167</v>
      </c>
      <c r="S72" s="34">
        <v>10</v>
      </c>
      <c r="T72" s="34" t="s">
        <v>61</v>
      </c>
      <c r="U72" s="34">
        <v>20</v>
      </c>
      <c r="V72" s="37"/>
      <c r="W72" s="37"/>
      <c r="X72" s="37"/>
      <c r="Y72" s="37"/>
      <c r="Z72" s="8"/>
      <c r="AA72" s="34" t="s">
        <v>180</v>
      </c>
      <c r="AB72" s="34" t="s">
        <v>145</v>
      </c>
      <c r="AC72" s="37"/>
      <c r="AD72" s="37"/>
      <c r="AE72" s="37"/>
      <c r="AF72" s="37"/>
      <c r="AG72" s="37"/>
      <c r="AH72" s="37"/>
      <c r="AI72" s="37"/>
      <c r="AJ72" s="37"/>
      <c r="AK72" s="37"/>
      <c r="AL72" s="88" t="str">
        <f t="shared" si="1"/>
        <v>MUY ALTO-MUY ALTA</v>
      </c>
    </row>
    <row r="73" spans="1:38" x14ac:dyDescent="0.3">
      <c r="A73" s="34">
        <v>175</v>
      </c>
      <c r="B73" s="36">
        <v>45056</v>
      </c>
      <c r="C73" s="36">
        <v>45056</v>
      </c>
      <c r="D73" s="34" t="s">
        <v>73</v>
      </c>
      <c r="E73" s="34" t="s">
        <v>73</v>
      </c>
      <c r="F73" s="8" t="s">
        <v>197</v>
      </c>
      <c r="G73" s="37"/>
      <c r="H73" s="34" t="s">
        <v>42</v>
      </c>
      <c r="I73" s="37"/>
      <c r="J73" s="37"/>
      <c r="K73" s="37"/>
      <c r="L73" s="8"/>
      <c r="M73" s="8" t="s">
        <v>60</v>
      </c>
      <c r="N73" s="37"/>
      <c r="O73" s="37"/>
      <c r="P73" s="34" t="s">
        <v>48</v>
      </c>
      <c r="Q73" s="34">
        <v>8</v>
      </c>
      <c r="R73" s="34" t="s">
        <v>62</v>
      </c>
      <c r="S73" s="34">
        <v>7</v>
      </c>
      <c r="T73" s="34" t="s">
        <v>61</v>
      </c>
      <c r="U73" s="34">
        <v>15</v>
      </c>
      <c r="V73" s="37"/>
      <c r="W73" s="37"/>
      <c r="X73" s="37"/>
      <c r="Y73" s="37"/>
      <c r="Z73" s="8"/>
      <c r="AA73" s="34" t="s">
        <v>180</v>
      </c>
      <c r="AB73" s="34" t="s">
        <v>145</v>
      </c>
      <c r="AC73" s="37"/>
      <c r="AD73" s="37"/>
      <c r="AE73" s="37"/>
      <c r="AF73" s="37"/>
      <c r="AG73" s="37"/>
      <c r="AH73" s="37"/>
      <c r="AI73" s="37"/>
      <c r="AJ73" s="37"/>
      <c r="AK73" s="37"/>
      <c r="AL73" s="88" t="str">
        <f t="shared" si="1"/>
        <v>ALTO-ALTA</v>
      </c>
    </row>
    <row r="74" spans="1:38" ht="24" x14ac:dyDescent="0.3">
      <c r="A74" s="34">
        <v>174</v>
      </c>
      <c r="B74" s="36">
        <v>45056</v>
      </c>
      <c r="C74" s="36">
        <v>45252</v>
      </c>
      <c r="D74" s="34" t="s">
        <v>73</v>
      </c>
      <c r="E74" s="34" t="s">
        <v>40</v>
      </c>
      <c r="F74" s="8" t="s">
        <v>198</v>
      </c>
      <c r="G74" s="37"/>
      <c r="H74" s="34" t="s">
        <v>105</v>
      </c>
      <c r="I74" s="37"/>
      <c r="J74" s="37"/>
      <c r="K74" s="37"/>
      <c r="L74" s="8"/>
      <c r="M74" s="8" t="s">
        <v>60</v>
      </c>
      <c r="N74" s="37"/>
      <c r="O74" s="37"/>
      <c r="P74" s="34" t="s">
        <v>61</v>
      </c>
      <c r="Q74" s="34">
        <v>9</v>
      </c>
      <c r="R74" s="34" t="s">
        <v>83</v>
      </c>
      <c r="S74" s="34">
        <v>6</v>
      </c>
      <c r="T74" s="34" t="s">
        <v>61</v>
      </c>
      <c r="U74" s="34">
        <v>15</v>
      </c>
      <c r="V74" s="37"/>
      <c r="W74" s="37"/>
      <c r="X74" s="37"/>
      <c r="Y74" s="37"/>
      <c r="Z74" s="8"/>
      <c r="AA74" s="34" t="s">
        <v>180</v>
      </c>
      <c r="AB74" s="34" t="s">
        <v>145</v>
      </c>
      <c r="AC74" s="37"/>
      <c r="AD74" s="37"/>
      <c r="AE74" s="37"/>
      <c r="AF74" s="37"/>
      <c r="AG74" s="37"/>
      <c r="AH74" s="37"/>
      <c r="AI74" s="37"/>
      <c r="AJ74" s="37"/>
      <c r="AK74" s="37"/>
      <c r="AL74" s="88" t="str">
        <f t="shared" si="1"/>
        <v>MUY ALTO-MEDIA</v>
      </c>
    </row>
    <row r="75" spans="1:38" x14ac:dyDescent="0.3">
      <c r="A75" s="34">
        <v>173</v>
      </c>
      <c r="B75" s="36">
        <v>45056</v>
      </c>
      <c r="C75" s="36">
        <v>45056</v>
      </c>
      <c r="D75" s="34" t="s">
        <v>73</v>
      </c>
      <c r="E75" s="34" t="s">
        <v>73</v>
      </c>
      <c r="F75" s="8" t="s">
        <v>199</v>
      </c>
      <c r="G75" s="37"/>
      <c r="H75" s="34" t="s">
        <v>42</v>
      </c>
      <c r="I75" s="37"/>
      <c r="J75" s="37"/>
      <c r="K75" s="37"/>
      <c r="L75" s="8"/>
      <c r="M75" s="8" t="s">
        <v>60</v>
      </c>
      <c r="N75" s="37"/>
      <c r="O75" s="37"/>
      <c r="P75" s="34" t="s">
        <v>48</v>
      </c>
      <c r="Q75" s="34">
        <v>7</v>
      </c>
      <c r="R75" s="34" t="s">
        <v>49</v>
      </c>
      <c r="S75" s="34">
        <v>4</v>
      </c>
      <c r="T75" s="34" t="s">
        <v>48</v>
      </c>
      <c r="U75" s="34">
        <v>11</v>
      </c>
      <c r="V75" s="37"/>
      <c r="W75" s="37"/>
      <c r="X75" s="37"/>
      <c r="Y75" s="37"/>
      <c r="Z75" s="8"/>
      <c r="AA75" s="34" t="s">
        <v>180</v>
      </c>
      <c r="AB75" s="34" t="s">
        <v>145</v>
      </c>
      <c r="AC75" s="37"/>
      <c r="AD75" s="37"/>
      <c r="AE75" s="37"/>
      <c r="AF75" s="37"/>
      <c r="AG75" s="37"/>
      <c r="AH75" s="37"/>
      <c r="AI75" s="37"/>
      <c r="AJ75" s="37"/>
      <c r="AK75" s="37"/>
      <c r="AL75" s="88" t="str">
        <f t="shared" si="1"/>
        <v>ALTO-BAJA</v>
      </c>
    </row>
    <row r="76" spans="1:38" x14ac:dyDescent="0.3">
      <c r="A76" s="34">
        <v>172</v>
      </c>
      <c r="B76" s="36">
        <v>45056</v>
      </c>
      <c r="C76" s="36">
        <v>45056</v>
      </c>
      <c r="D76" s="34" t="s">
        <v>73</v>
      </c>
      <c r="E76" s="34" t="s">
        <v>73</v>
      </c>
      <c r="F76" s="8" t="s">
        <v>200</v>
      </c>
      <c r="G76" s="37"/>
      <c r="H76" s="34" t="s">
        <v>42</v>
      </c>
      <c r="I76" s="37"/>
      <c r="J76" s="37"/>
      <c r="K76" s="37"/>
      <c r="L76" s="8"/>
      <c r="M76" s="8" t="s">
        <v>60</v>
      </c>
      <c r="N76" s="37"/>
      <c r="O76" s="37"/>
      <c r="P76" s="34" t="s">
        <v>61</v>
      </c>
      <c r="Q76" s="34">
        <v>10</v>
      </c>
      <c r="R76" s="34" t="s">
        <v>167</v>
      </c>
      <c r="S76" s="34">
        <v>10</v>
      </c>
      <c r="T76" s="34" t="s">
        <v>61</v>
      </c>
      <c r="U76" s="34">
        <v>20</v>
      </c>
      <c r="V76" s="37"/>
      <c r="W76" s="37"/>
      <c r="X76" s="37"/>
      <c r="Y76" s="37"/>
      <c r="Z76" s="8"/>
      <c r="AA76" s="34" t="s">
        <v>180</v>
      </c>
      <c r="AB76" s="34" t="s">
        <v>153</v>
      </c>
      <c r="AC76" s="37"/>
      <c r="AD76" s="37"/>
      <c r="AE76" s="37"/>
      <c r="AF76" s="37"/>
      <c r="AG76" s="37"/>
      <c r="AH76" s="37"/>
      <c r="AI76" s="37"/>
      <c r="AJ76" s="37"/>
      <c r="AK76" s="37"/>
      <c r="AL76" s="88" t="str">
        <f t="shared" si="1"/>
        <v>MUY ALTO-MUY ALTA</v>
      </c>
    </row>
    <row r="77" spans="1:38" x14ac:dyDescent="0.3">
      <c r="A77" s="34">
        <v>171</v>
      </c>
      <c r="B77" s="36">
        <v>45056</v>
      </c>
      <c r="C77" s="36">
        <v>45252</v>
      </c>
      <c r="D77" s="34" t="s">
        <v>73</v>
      </c>
      <c r="E77" s="34" t="s">
        <v>40</v>
      </c>
      <c r="F77" s="8" t="s">
        <v>201</v>
      </c>
      <c r="G77" s="37"/>
      <c r="H77" s="34" t="s">
        <v>105</v>
      </c>
      <c r="I77" s="37"/>
      <c r="J77" s="37"/>
      <c r="K77" s="37"/>
      <c r="L77" s="8"/>
      <c r="M77" s="8" t="s">
        <v>60</v>
      </c>
      <c r="N77" s="37"/>
      <c r="O77" s="37"/>
      <c r="P77" s="34" t="s">
        <v>48</v>
      </c>
      <c r="Q77" s="34">
        <v>8</v>
      </c>
      <c r="R77" s="34" t="s">
        <v>62</v>
      </c>
      <c r="S77" s="34">
        <v>7</v>
      </c>
      <c r="T77" s="34" t="s">
        <v>61</v>
      </c>
      <c r="U77" s="34">
        <v>15</v>
      </c>
      <c r="V77" s="37"/>
      <c r="W77" s="37"/>
      <c r="X77" s="37"/>
      <c r="Y77" s="37"/>
      <c r="Z77" s="8"/>
      <c r="AA77" s="34" t="s">
        <v>180</v>
      </c>
      <c r="AB77" s="34" t="s">
        <v>153</v>
      </c>
      <c r="AC77" s="37"/>
      <c r="AD77" s="37"/>
      <c r="AE77" s="37"/>
      <c r="AF77" s="37"/>
      <c r="AG77" s="37"/>
      <c r="AH77" s="37"/>
      <c r="AI77" s="37"/>
      <c r="AJ77" s="37"/>
      <c r="AK77" s="37"/>
      <c r="AL77" s="88" t="str">
        <f t="shared" si="1"/>
        <v>ALTO-ALTA</v>
      </c>
    </row>
    <row r="78" spans="1:38" x14ac:dyDescent="0.3">
      <c r="A78" s="34">
        <v>170</v>
      </c>
      <c r="B78" s="36">
        <v>45056</v>
      </c>
      <c r="C78" s="36">
        <v>45252</v>
      </c>
      <c r="D78" s="34" t="s">
        <v>73</v>
      </c>
      <c r="E78" s="34" t="s">
        <v>40</v>
      </c>
      <c r="F78" s="8" t="s">
        <v>202</v>
      </c>
      <c r="G78" s="37"/>
      <c r="H78" s="34" t="s">
        <v>105</v>
      </c>
      <c r="I78" s="37"/>
      <c r="J78" s="37"/>
      <c r="K78" s="37"/>
      <c r="L78" s="8"/>
      <c r="M78" s="8" t="s">
        <v>60</v>
      </c>
      <c r="N78" s="37"/>
      <c r="O78" s="37"/>
      <c r="P78" s="34" t="s">
        <v>61</v>
      </c>
      <c r="Q78" s="34">
        <v>9</v>
      </c>
      <c r="R78" s="34" t="s">
        <v>83</v>
      </c>
      <c r="S78" s="34">
        <v>6</v>
      </c>
      <c r="T78" s="34" t="s">
        <v>61</v>
      </c>
      <c r="U78" s="34">
        <v>15</v>
      </c>
      <c r="V78" s="37"/>
      <c r="W78" s="37"/>
      <c r="X78" s="37"/>
      <c r="Y78" s="37"/>
      <c r="Z78" s="8"/>
      <c r="AA78" s="34" t="s">
        <v>180</v>
      </c>
      <c r="AB78" s="34" t="s">
        <v>153</v>
      </c>
      <c r="AC78" s="37"/>
      <c r="AD78" s="37"/>
      <c r="AE78" s="37"/>
      <c r="AF78" s="37"/>
      <c r="AG78" s="37"/>
      <c r="AH78" s="37"/>
      <c r="AI78" s="37"/>
      <c r="AJ78" s="37"/>
      <c r="AK78" s="37"/>
      <c r="AL78" s="88" t="str">
        <f t="shared" si="1"/>
        <v>MUY ALTO-MEDIA</v>
      </c>
    </row>
    <row r="79" spans="1:38" x14ac:dyDescent="0.3">
      <c r="A79" s="34">
        <v>169</v>
      </c>
      <c r="B79" s="36">
        <v>45056</v>
      </c>
      <c r="C79" s="36">
        <v>45056</v>
      </c>
      <c r="D79" s="34" t="s">
        <v>73</v>
      </c>
      <c r="E79" s="34" t="s">
        <v>73</v>
      </c>
      <c r="F79" s="8" t="s">
        <v>203</v>
      </c>
      <c r="G79" s="37"/>
      <c r="H79" s="34" t="s">
        <v>42</v>
      </c>
      <c r="I79" s="37"/>
      <c r="J79" s="37"/>
      <c r="K79" s="37"/>
      <c r="L79" s="8"/>
      <c r="M79" s="8" t="s">
        <v>60</v>
      </c>
      <c r="N79" s="37"/>
      <c r="O79" s="37"/>
      <c r="P79" s="34" t="s">
        <v>48</v>
      </c>
      <c r="Q79" s="34">
        <v>7</v>
      </c>
      <c r="R79" s="34" t="s">
        <v>49</v>
      </c>
      <c r="S79" s="34">
        <v>4</v>
      </c>
      <c r="T79" s="34" t="s">
        <v>48</v>
      </c>
      <c r="U79" s="34">
        <v>11</v>
      </c>
      <c r="V79" s="37"/>
      <c r="W79" s="37"/>
      <c r="X79" s="37"/>
      <c r="Y79" s="37"/>
      <c r="Z79" s="8"/>
      <c r="AA79" s="34" t="s">
        <v>180</v>
      </c>
      <c r="AB79" s="34" t="s">
        <v>153</v>
      </c>
      <c r="AC79" s="37"/>
      <c r="AD79" s="37"/>
      <c r="AE79" s="37"/>
      <c r="AF79" s="37"/>
      <c r="AG79" s="37"/>
      <c r="AH79" s="37"/>
      <c r="AI79" s="37"/>
      <c r="AJ79" s="37"/>
      <c r="AK79" s="37"/>
      <c r="AL79" s="88" t="str">
        <f t="shared" si="1"/>
        <v>ALTO-BAJA</v>
      </c>
    </row>
    <row r="80" spans="1:38" x14ac:dyDescent="0.3">
      <c r="A80" s="34">
        <v>168</v>
      </c>
      <c r="B80" s="36">
        <v>45056</v>
      </c>
      <c r="C80" s="36">
        <v>45056</v>
      </c>
      <c r="D80" s="34" t="s">
        <v>73</v>
      </c>
      <c r="E80" s="34" t="s">
        <v>73</v>
      </c>
      <c r="F80" s="8" t="s">
        <v>204</v>
      </c>
      <c r="G80" s="37"/>
      <c r="H80" s="34" t="s">
        <v>42</v>
      </c>
      <c r="I80" s="37"/>
      <c r="J80" s="37"/>
      <c r="K80" s="37"/>
      <c r="L80" s="8"/>
      <c r="M80" s="8" t="s">
        <v>60</v>
      </c>
      <c r="N80" s="37"/>
      <c r="O80" s="37"/>
      <c r="P80" s="34" t="s">
        <v>61</v>
      </c>
      <c r="Q80" s="34">
        <v>10</v>
      </c>
      <c r="R80" s="34" t="s">
        <v>167</v>
      </c>
      <c r="S80" s="34">
        <v>10</v>
      </c>
      <c r="T80" s="34" t="s">
        <v>61</v>
      </c>
      <c r="U80" s="34">
        <v>20</v>
      </c>
      <c r="V80" s="37"/>
      <c r="W80" s="37"/>
      <c r="X80" s="37"/>
      <c r="Y80" s="37"/>
      <c r="Z80" s="8"/>
      <c r="AA80" s="34" t="s">
        <v>180</v>
      </c>
      <c r="AB80" s="34" t="s">
        <v>153</v>
      </c>
      <c r="AC80" s="37"/>
      <c r="AD80" s="37"/>
      <c r="AE80" s="37"/>
      <c r="AF80" s="37"/>
      <c r="AG80" s="37"/>
      <c r="AH80" s="37"/>
      <c r="AI80" s="37"/>
      <c r="AJ80" s="37"/>
      <c r="AK80" s="37"/>
      <c r="AL80" s="88" t="str">
        <f t="shared" ref="AL80:AL143" si="2">P80&amp;"-"&amp;R80</f>
        <v>MUY ALTO-MUY ALTA</v>
      </c>
    </row>
    <row r="81" spans="1:38" x14ac:dyDescent="0.3">
      <c r="A81" s="34">
        <v>167</v>
      </c>
      <c r="B81" s="36">
        <v>45056</v>
      </c>
      <c r="C81" s="36">
        <v>45056</v>
      </c>
      <c r="D81" s="34" t="s">
        <v>73</v>
      </c>
      <c r="E81" s="34" t="s">
        <v>73</v>
      </c>
      <c r="F81" s="8" t="s">
        <v>205</v>
      </c>
      <c r="G81" s="37"/>
      <c r="H81" s="34" t="s">
        <v>42</v>
      </c>
      <c r="I81" s="37"/>
      <c r="J81" s="37"/>
      <c r="K81" s="37"/>
      <c r="L81" s="8"/>
      <c r="M81" s="8" t="s">
        <v>60</v>
      </c>
      <c r="N81" s="37"/>
      <c r="O81" s="37"/>
      <c r="P81" s="34" t="s">
        <v>48</v>
      </c>
      <c r="Q81" s="34">
        <v>8</v>
      </c>
      <c r="R81" s="34" t="s">
        <v>62</v>
      </c>
      <c r="S81" s="34">
        <v>7</v>
      </c>
      <c r="T81" s="34" t="s">
        <v>61</v>
      </c>
      <c r="U81" s="34">
        <v>15</v>
      </c>
      <c r="V81" s="37"/>
      <c r="W81" s="37"/>
      <c r="X81" s="37"/>
      <c r="Y81" s="37"/>
      <c r="Z81" s="8"/>
      <c r="AA81" s="34" t="s">
        <v>180</v>
      </c>
      <c r="AB81" s="34" t="s">
        <v>153</v>
      </c>
      <c r="AC81" s="37"/>
      <c r="AD81" s="37"/>
      <c r="AE81" s="37"/>
      <c r="AF81" s="37"/>
      <c r="AG81" s="37"/>
      <c r="AH81" s="37"/>
      <c r="AI81" s="37"/>
      <c r="AJ81" s="37"/>
      <c r="AK81" s="37"/>
      <c r="AL81" s="88" t="str">
        <f t="shared" si="2"/>
        <v>ALTO-ALTA</v>
      </c>
    </row>
    <row r="82" spans="1:38" x14ac:dyDescent="0.3">
      <c r="A82" s="34">
        <v>166</v>
      </c>
      <c r="B82" s="36">
        <v>45056</v>
      </c>
      <c r="C82" s="36">
        <v>45056</v>
      </c>
      <c r="D82" s="34" t="s">
        <v>73</v>
      </c>
      <c r="E82" s="34" t="s">
        <v>73</v>
      </c>
      <c r="F82" s="8" t="s">
        <v>206</v>
      </c>
      <c r="G82" s="37"/>
      <c r="H82" s="34" t="s">
        <v>42</v>
      </c>
      <c r="I82" s="37"/>
      <c r="J82" s="37"/>
      <c r="K82" s="37"/>
      <c r="L82" s="8"/>
      <c r="M82" s="8" t="s">
        <v>60</v>
      </c>
      <c r="N82" s="37"/>
      <c r="O82" s="37"/>
      <c r="P82" s="34" t="s">
        <v>61</v>
      </c>
      <c r="Q82" s="34">
        <v>9</v>
      </c>
      <c r="R82" s="34" t="s">
        <v>83</v>
      </c>
      <c r="S82" s="34">
        <v>6</v>
      </c>
      <c r="T82" s="34" t="s">
        <v>61</v>
      </c>
      <c r="U82" s="34">
        <v>15</v>
      </c>
      <c r="V82" s="37"/>
      <c r="W82" s="37"/>
      <c r="X82" s="37"/>
      <c r="Y82" s="37"/>
      <c r="Z82" s="8"/>
      <c r="AA82" s="34" t="s">
        <v>180</v>
      </c>
      <c r="AB82" s="34" t="s">
        <v>160</v>
      </c>
      <c r="AC82" s="37"/>
      <c r="AD82" s="37"/>
      <c r="AE82" s="37"/>
      <c r="AF82" s="37"/>
      <c r="AG82" s="37"/>
      <c r="AH82" s="37"/>
      <c r="AI82" s="37"/>
      <c r="AJ82" s="37"/>
      <c r="AK82" s="37"/>
      <c r="AL82" s="88" t="str">
        <f t="shared" si="2"/>
        <v>MUY ALTO-MEDIA</v>
      </c>
    </row>
    <row r="83" spans="1:38" ht="24" x14ac:dyDescent="0.3">
      <c r="A83" s="34">
        <v>165</v>
      </c>
      <c r="B83" s="36">
        <v>45056</v>
      </c>
      <c r="C83" s="36">
        <v>45056</v>
      </c>
      <c r="D83" s="34" t="s">
        <v>73</v>
      </c>
      <c r="E83" s="34" t="s">
        <v>73</v>
      </c>
      <c r="F83" s="8" t="s">
        <v>207</v>
      </c>
      <c r="G83" s="37"/>
      <c r="H83" s="34" t="s">
        <v>42</v>
      </c>
      <c r="I83" s="37"/>
      <c r="J83" s="37"/>
      <c r="K83" s="37"/>
      <c r="L83" s="8"/>
      <c r="M83" s="8" t="s">
        <v>60</v>
      </c>
      <c r="N83" s="37"/>
      <c r="O83" s="37"/>
      <c r="P83" s="34" t="s">
        <v>48</v>
      </c>
      <c r="Q83" s="34">
        <v>7</v>
      </c>
      <c r="R83" s="34" t="s">
        <v>49</v>
      </c>
      <c r="S83" s="34">
        <v>4</v>
      </c>
      <c r="T83" s="34" t="s">
        <v>48</v>
      </c>
      <c r="U83" s="34">
        <v>11</v>
      </c>
      <c r="V83" s="37"/>
      <c r="W83" s="37"/>
      <c r="X83" s="37"/>
      <c r="Y83" s="37"/>
      <c r="Z83" s="8"/>
      <c r="AA83" s="34" t="s">
        <v>180</v>
      </c>
      <c r="AB83" s="34" t="s">
        <v>160</v>
      </c>
      <c r="AC83" s="37"/>
      <c r="AD83" s="37"/>
      <c r="AE83" s="37"/>
      <c r="AF83" s="37"/>
      <c r="AG83" s="37"/>
      <c r="AH83" s="37"/>
      <c r="AI83" s="37"/>
      <c r="AJ83" s="37"/>
      <c r="AK83" s="37"/>
      <c r="AL83" s="88" t="str">
        <f t="shared" si="2"/>
        <v>ALTO-BAJA</v>
      </c>
    </row>
    <row r="84" spans="1:38" x14ac:dyDescent="0.3">
      <c r="A84" s="34">
        <v>164</v>
      </c>
      <c r="B84" s="36">
        <v>45056</v>
      </c>
      <c r="C84" s="36">
        <v>45056</v>
      </c>
      <c r="D84" s="34" t="s">
        <v>73</v>
      </c>
      <c r="E84" s="34" t="s">
        <v>73</v>
      </c>
      <c r="F84" s="8" t="s">
        <v>208</v>
      </c>
      <c r="G84" s="37"/>
      <c r="H84" s="34" t="s">
        <v>42</v>
      </c>
      <c r="I84" s="37"/>
      <c r="J84" s="37"/>
      <c r="K84" s="37"/>
      <c r="L84" s="8"/>
      <c r="M84" s="8" t="s">
        <v>60</v>
      </c>
      <c r="N84" s="37"/>
      <c r="O84" s="37"/>
      <c r="P84" s="34" t="s">
        <v>61</v>
      </c>
      <c r="Q84" s="34">
        <v>10</v>
      </c>
      <c r="R84" s="34" t="s">
        <v>167</v>
      </c>
      <c r="S84" s="34">
        <v>10</v>
      </c>
      <c r="T84" s="34" t="s">
        <v>61</v>
      </c>
      <c r="U84" s="34">
        <v>20</v>
      </c>
      <c r="V84" s="37"/>
      <c r="W84" s="37"/>
      <c r="X84" s="37"/>
      <c r="Y84" s="37"/>
      <c r="Z84" s="8"/>
      <c r="AA84" s="34" t="s">
        <v>180</v>
      </c>
      <c r="AB84" s="34" t="s">
        <v>160</v>
      </c>
      <c r="AC84" s="37"/>
      <c r="AD84" s="37"/>
      <c r="AE84" s="37"/>
      <c r="AF84" s="37"/>
      <c r="AG84" s="37"/>
      <c r="AH84" s="37"/>
      <c r="AI84" s="37"/>
      <c r="AJ84" s="37"/>
      <c r="AK84" s="37"/>
      <c r="AL84" s="88" t="str">
        <f t="shared" si="2"/>
        <v>MUY ALTO-MUY ALTA</v>
      </c>
    </row>
    <row r="85" spans="1:38" x14ac:dyDescent="0.3">
      <c r="A85" s="34">
        <v>163</v>
      </c>
      <c r="B85" s="36">
        <v>45056</v>
      </c>
      <c r="C85" s="36">
        <v>45056</v>
      </c>
      <c r="D85" s="34" t="s">
        <v>73</v>
      </c>
      <c r="E85" s="34" t="s">
        <v>73</v>
      </c>
      <c r="F85" s="8" t="s">
        <v>209</v>
      </c>
      <c r="G85" s="37"/>
      <c r="H85" s="34" t="s">
        <v>42</v>
      </c>
      <c r="I85" s="37"/>
      <c r="J85" s="37"/>
      <c r="K85" s="37"/>
      <c r="L85" s="8"/>
      <c r="M85" s="8" t="s">
        <v>60</v>
      </c>
      <c r="N85" s="37"/>
      <c r="O85" s="37"/>
      <c r="P85" s="34" t="s">
        <v>48</v>
      </c>
      <c r="Q85" s="34">
        <v>8</v>
      </c>
      <c r="R85" s="34" t="s">
        <v>62</v>
      </c>
      <c r="S85" s="34">
        <v>7</v>
      </c>
      <c r="T85" s="34" t="s">
        <v>61</v>
      </c>
      <c r="U85" s="34">
        <v>15</v>
      </c>
      <c r="V85" s="37"/>
      <c r="W85" s="37"/>
      <c r="X85" s="37"/>
      <c r="Y85" s="37"/>
      <c r="Z85" s="8"/>
      <c r="AA85" s="34" t="s">
        <v>180</v>
      </c>
      <c r="AB85" s="34" t="s">
        <v>160</v>
      </c>
      <c r="AC85" s="37"/>
      <c r="AD85" s="37"/>
      <c r="AE85" s="37"/>
      <c r="AF85" s="37"/>
      <c r="AG85" s="37"/>
      <c r="AH85" s="37"/>
      <c r="AI85" s="37"/>
      <c r="AJ85" s="37"/>
      <c r="AK85" s="37"/>
      <c r="AL85" s="88" t="str">
        <f t="shared" si="2"/>
        <v>ALTO-ALTA</v>
      </c>
    </row>
    <row r="86" spans="1:38" x14ac:dyDescent="0.3">
      <c r="A86" s="34">
        <v>162</v>
      </c>
      <c r="B86" s="36">
        <v>45056</v>
      </c>
      <c r="C86" s="36">
        <v>45056</v>
      </c>
      <c r="D86" s="34" t="s">
        <v>73</v>
      </c>
      <c r="E86" s="34" t="s">
        <v>73</v>
      </c>
      <c r="F86" s="8" t="s">
        <v>210</v>
      </c>
      <c r="G86" s="37"/>
      <c r="H86" s="34" t="s">
        <v>42</v>
      </c>
      <c r="I86" s="37"/>
      <c r="J86" s="37"/>
      <c r="K86" s="37"/>
      <c r="L86" s="8"/>
      <c r="M86" s="8" t="s">
        <v>60</v>
      </c>
      <c r="N86" s="37"/>
      <c r="O86" s="37"/>
      <c r="P86" s="34" t="s">
        <v>61</v>
      </c>
      <c r="Q86" s="34">
        <v>9</v>
      </c>
      <c r="R86" s="34" t="s">
        <v>83</v>
      </c>
      <c r="S86" s="34">
        <v>6</v>
      </c>
      <c r="T86" s="34" t="s">
        <v>61</v>
      </c>
      <c r="U86" s="34">
        <v>15</v>
      </c>
      <c r="V86" s="37"/>
      <c r="W86" s="37"/>
      <c r="X86" s="37"/>
      <c r="Y86" s="37"/>
      <c r="Z86" s="8"/>
      <c r="AA86" s="34" t="s">
        <v>180</v>
      </c>
      <c r="AB86" s="34" t="s">
        <v>160</v>
      </c>
      <c r="AC86" s="37"/>
      <c r="AD86" s="37"/>
      <c r="AE86" s="37"/>
      <c r="AF86" s="37"/>
      <c r="AG86" s="37"/>
      <c r="AH86" s="37"/>
      <c r="AI86" s="37"/>
      <c r="AJ86" s="37"/>
      <c r="AK86" s="37"/>
      <c r="AL86" s="88" t="str">
        <f t="shared" si="2"/>
        <v>MUY ALTO-MEDIA</v>
      </c>
    </row>
    <row r="87" spans="1:38" x14ac:dyDescent="0.3">
      <c r="A87" s="34">
        <v>161</v>
      </c>
      <c r="B87" s="36">
        <v>45056</v>
      </c>
      <c r="C87" s="36">
        <v>45252</v>
      </c>
      <c r="D87" s="34" t="s">
        <v>73</v>
      </c>
      <c r="E87" s="34" t="s">
        <v>40</v>
      </c>
      <c r="F87" s="8" t="s">
        <v>211</v>
      </c>
      <c r="G87" s="37"/>
      <c r="H87" s="34" t="s">
        <v>105</v>
      </c>
      <c r="I87" s="37"/>
      <c r="J87" s="37"/>
      <c r="K87" s="37"/>
      <c r="L87" s="8"/>
      <c r="M87" s="8" t="s">
        <v>60</v>
      </c>
      <c r="N87" s="37"/>
      <c r="O87" s="37"/>
      <c r="P87" s="34" t="s">
        <v>48</v>
      </c>
      <c r="Q87" s="34">
        <v>7</v>
      </c>
      <c r="R87" s="34" t="s">
        <v>49</v>
      </c>
      <c r="S87" s="34">
        <v>4</v>
      </c>
      <c r="T87" s="34" t="s">
        <v>48</v>
      </c>
      <c r="U87" s="34">
        <v>11</v>
      </c>
      <c r="V87" s="37"/>
      <c r="W87" s="37"/>
      <c r="X87" s="37"/>
      <c r="Y87" s="37"/>
      <c r="Z87" s="8"/>
      <c r="AA87" s="34" t="s">
        <v>180</v>
      </c>
      <c r="AB87" s="34" t="s">
        <v>160</v>
      </c>
      <c r="AC87" s="37"/>
      <c r="AD87" s="37"/>
      <c r="AE87" s="37"/>
      <c r="AF87" s="37"/>
      <c r="AG87" s="37"/>
      <c r="AH87" s="37"/>
      <c r="AI87" s="37"/>
      <c r="AJ87" s="37"/>
      <c r="AK87" s="37"/>
      <c r="AL87" s="88" t="str">
        <f t="shared" si="2"/>
        <v>ALTO-BAJA</v>
      </c>
    </row>
    <row r="88" spans="1:38" x14ac:dyDescent="0.3">
      <c r="A88" s="34">
        <v>160</v>
      </c>
      <c r="B88" s="36">
        <v>45056</v>
      </c>
      <c r="C88" s="36">
        <v>45056</v>
      </c>
      <c r="D88" s="34" t="s">
        <v>73</v>
      </c>
      <c r="E88" s="34" t="s">
        <v>73</v>
      </c>
      <c r="F88" s="8" t="s">
        <v>212</v>
      </c>
      <c r="G88" s="37"/>
      <c r="H88" s="34" t="s">
        <v>42</v>
      </c>
      <c r="I88" s="37"/>
      <c r="J88" s="37"/>
      <c r="K88" s="37"/>
      <c r="L88" s="8"/>
      <c r="M88" s="8" t="s">
        <v>60</v>
      </c>
      <c r="N88" s="37"/>
      <c r="O88" s="37"/>
      <c r="P88" s="34" t="s">
        <v>61</v>
      </c>
      <c r="Q88" s="34">
        <v>10</v>
      </c>
      <c r="R88" s="34" t="s">
        <v>167</v>
      </c>
      <c r="S88" s="34">
        <v>10</v>
      </c>
      <c r="T88" s="34" t="s">
        <v>61</v>
      </c>
      <c r="U88" s="34">
        <v>20</v>
      </c>
      <c r="V88" s="37"/>
      <c r="W88" s="37"/>
      <c r="X88" s="37"/>
      <c r="Y88" s="37"/>
      <c r="Z88" s="8"/>
      <c r="AA88" s="34" t="s">
        <v>180</v>
      </c>
      <c r="AB88" s="34" t="s">
        <v>160</v>
      </c>
      <c r="AC88" s="37"/>
      <c r="AD88" s="37"/>
      <c r="AE88" s="37"/>
      <c r="AF88" s="37"/>
      <c r="AG88" s="37"/>
      <c r="AH88" s="37"/>
      <c r="AI88" s="37"/>
      <c r="AJ88" s="37"/>
      <c r="AK88" s="37"/>
      <c r="AL88" s="88" t="str">
        <f t="shared" si="2"/>
        <v>MUY ALTO-MUY ALTA</v>
      </c>
    </row>
    <row r="89" spans="1:38" x14ac:dyDescent="0.3">
      <c r="A89" s="34">
        <v>159</v>
      </c>
      <c r="B89" s="36">
        <v>45056</v>
      </c>
      <c r="C89" s="36">
        <v>45056</v>
      </c>
      <c r="D89" s="34" t="s">
        <v>73</v>
      </c>
      <c r="E89" s="34" t="s">
        <v>73</v>
      </c>
      <c r="F89" s="8" t="s">
        <v>213</v>
      </c>
      <c r="G89" s="37"/>
      <c r="H89" s="34" t="s">
        <v>42</v>
      </c>
      <c r="I89" s="37"/>
      <c r="J89" s="37"/>
      <c r="K89" s="37"/>
      <c r="L89" s="8"/>
      <c r="M89" s="8" t="s">
        <v>60</v>
      </c>
      <c r="N89" s="37"/>
      <c r="O89" s="37"/>
      <c r="P89" s="34" t="s">
        <v>48</v>
      </c>
      <c r="Q89" s="34">
        <v>8</v>
      </c>
      <c r="R89" s="34" t="s">
        <v>62</v>
      </c>
      <c r="S89" s="34">
        <v>7</v>
      </c>
      <c r="T89" s="34" t="s">
        <v>61</v>
      </c>
      <c r="U89" s="34">
        <v>15</v>
      </c>
      <c r="V89" s="37"/>
      <c r="W89" s="37"/>
      <c r="X89" s="37"/>
      <c r="Y89" s="37"/>
      <c r="Z89" s="8"/>
      <c r="AA89" s="34" t="s">
        <v>180</v>
      </c>
      <c r="AB89" s="34" t="s">
        <v>170</v>
      </c>
      <c r="AC89" s="37"/>
      <c r="AD89" s="37"/>
      <c r="AE89" s="37"/>
      <c r="AF89" s="37"/>
      <c r="AG89" s="37"/>
      <c r="AH89" s="37"/>
      <c r="AI89" s="37"/>
      <c r="AJ89" s="37"/>
      <c r="AK89" s="37"/>
      <c r="AL89" s="88" t="str">
        <f t="shared" si="2"/>
        <v>ALTO-ALTA</v>
      </c>
    </row>
    <row r="90" spans="1:38" ht="24" x14ac:dyDescent="0.3">
      <c r="A90" s="34">
        <v>158</v>
      </c>
      <c r="B90" s="36">
        <v>45056</v>
      </c>
      <c r="C90" s="36">
        <v>45252</v>
      </c>
      <c r="D90" s="34" t="s">
        <v>73</v>
      </c>
      <c r="E90" s="34" t="s">
        <v>40</v>
      </c>
      <c r="F90" s="8" t="s">
        <v>214</v>
      </c>
      <c r="G90" s="37"/>
      <c r="H90" s="34" t="s">
        <v>105</v>
      </c>
      <c r="I90" s="37"/>
      <c r="J90" s="37"/>
      <c r="K90" s="37"/>
      <c r="L90" s="8"/>
      <c r="M90" s="8" t="s">
        <v>60</v>
      </c>
      <c r="N90" s="37"/>
      <c r="O90" s="37"/>
      <c r="P90" s="34" t="s">
        <v>61</v>
      </c>
      <c r="Q90" s="34">
        <v>9</v>
      </c>
      <c r="R90" s="34" t="s">
        <v>83</v>
      </c>
      <c r="S90" s="34">
        <v>6</v>
      </c>
      <c r="T90" s="34" t="s">
        <v>61</v>
      </c>
      <c r="U90" s="34">
        <v>15</v>
      </c>
      <c r="V90" s="37"/>
      <c r="W90" s="37"/>
      <c r="X90" s="37"/>
      <c r="Y90" s="37"/>
      <c r="Z90" s="8"/>
      <c r="AA90" s="34" t="s">
        <v>180</v>
      </c>
      <c r="AB90" s="34" t="s">
        <v>170</v>
      </c>
      <c r="AC90" s="37"/>
      <c r="AD90" s="37"/>
      <c r="AE90" s="37"/>
      <c r="AF90" s="37"/>
      <c r="AG90" s="37"/>
      <c r="AH90" s="37"/>
      <c r="AI90" s="37"/>
      <c r="AJ90" s="37"/>
      <c r="AK90" s="37"/>
      <c r="AL90" s="88" t="str">
        <f t="shared" si="2"/>
        <v>MUY ALTO-MEDIA</v>
      </c>
    </row>
    <row r="91" spans="1:38" x14ac:dyDescent="0.3">
      <c r="A91" s="34">
        <v>157</v>
      </c>
      <c r="B91" s="36">
        <v>45056</v>
      </c>
      <c r="C91" s="36">
        <v>45056</v>
      </c>
      <c r="D91" s="34" t="s">
        <v>73</v>
      </c>
      <c r="E91" s="34" t="s">
        <v>73</v>
      </c>
      <c r="F91" s="8" t="s">
        <v>215</v>
      </c>
      <c r="G91" s="37"/>
      <c r="H91" s="34" t="s">
        <v>42</v>
      </c>
      <c r="I91" s="37"/>
      <c r="J91" s="37"/>
      <c r="K91" s="37"/>
      <c r="L91" s="8"/>
      <c r="M91" s="8" t="s">
        <v>60</v>
      </c>
      <c r="N91" s="37"/>
      <c r="O91" s="37"/>
      <c r="P91" s="34" t="s">
        <v>48</v>
      </c>
      <c r="Q91" s="34">
        <v>7</v>
      </c>
      <c r="R91" s="34" t="s">
        <v>49</v>
      </c>
      <c r="S91" s="34">
        <v>4</v>
      </c>
      <c r="T91" s="34" t="s">
        <v>48</v>
      </c>
      <c r="U91" s="34">
        <v>11</v>
      </c>
      <c r="V91" s="37"/>
      <c r="W91" s="37"/>
      <c r="X91" s="37"/>
      <c r="Y91" s="37"/>
      <c r="Z91" s="8"/>
      <c r="AA91" s="34" t="s">
        <v>180</v>
      </c>
      <c r="AB91" s="34" t="s">
        <v>170</v>
      </c>
      <c r="AC91" s="37"/>
      <c r="AD91" s="37"/>
      <c r="AE91" s="37"/>
      <c r="AF91" s="37"/>
      <c r="AG91" s="37"/>
      <c r="AH91" s="37"/>
      <c r="AI91" s="37"/>
      <c r="AJ91" s="37"/>
      <c r="AK91" s="37"/>
      <c r="AL91" s="88" t="str">
        <f t="shared" si="2"/>
        <v>ALTO-BAJA</v>
      </c>
    </row>
    <row r="92" spans="1:38" x14ac:dyDescent="0.3">
      <c r="A92" s="34">
        <v>156</v>
      </c>
      <c r="B92" s="36">
        <v>45056</v>
      </c>
      <c r="C92" s="36">
        <v>45252</v>
      </c>
      <c r="D92" s="34" t="s">
        <v>73</v>
      </c>
      <c r="E92" s="34" t="s">
        <v>40</v>
      </c>
      <c r="F92" s="8" t="s">
        <v>216</v>
      </c>
      <c r="G92" s="37"/>
      <c r="H92" s="34" t="s">
        <v>105</v>
      </c>
      <c r="I92" s="37"/>
      <c r="J92" s="37"/>
      <c r="K92" s="37"/>
      <c r="L92" s="8"/>
      <c r="M92" s="8" t="s">
        <v>60</v>
      </c>
      <c r="N92" s="37"/>
      <c r="O92" s="37"/>
      <c r="P92" s="34" t="s">
        <v>61</v>
      </c>
      <c r="Q92" s="34">
        <v>10</v>
      </c>
      <c r="R92" s="34" t="s">
        <v>167</v>
      </c>
      <c r="S92" s="34">
        <v>10</v>
      </c>
      <c r="T92" s="34" t="s">
        <v>61</v>
      </c>
      <c r="U92" s="34">
        <v>20</v>
      </c>
      <c r="V92" s="37"/>
      <c r="W92" s="37"/>
      <c r="X92" s="37"/>
      <c r="Y92" s="37"/>
      <c r="Z92" s="8"/>
      <c r="AA92" s="34" t="s">
        <v>180</v>
      </c>
      <c r="AB92" s="34" t="s">
        <v>170</v>
      </c>
      <c r="AC92" s="37"/>
      <c r="AD92" s="37"/>
      <c r="AE92" s="37"/>
      <c r="AF92" s="37"/>
      <c r="AG92" s="37"/>
      <c r="AH92" s="37"/>
      <c r="AI92" s="37"/>
      <c r="AJ92" s="37"/>
      <c r="AK92" s="37"/>
      <c r="AL92" s="88" t="str">
        <f t="shared" si="2"/>
        <v>MUY ALTO-MUY ALTA</v>
      </c>
    </row>
    <row r="93" spans="1:38" x14ac:dyDescent="0.3">
      <c r="A93" s="34">
        <v>155</v>
      </c>
      <c r="B93" s="36">
        <v>45056</v>
      </c>
      <c r="C93" s="36">
        <v>45056</v>
      </c>
      <c r="D93" s="34" t="s">
        <v>73</v>
      </c>
      <c r="E93" s="34" t="s">
        <v>73</v>
      </c>
      <c r="F93" s="8" t="s">
        <v>217</v>
      </c>
      <c r="G93" s="37"/>
      <c r="H93" s="34" t="s">
        <v>42</v>
      </c>
      <c r="I93" s="37"/>
      <c r="J93" s="37"/>
      <c r="K93" s="37"/>
      <c r="L93" s="8"/>
      <c r="M93" s="8" t="s">
        <v>60</v>
      </c>
      <c r="N93" s="37"/>
      <c r="O93" s="37"/>
      <c r="P93" s="34" t="s">
        <v>48</v>
      </c>
      <c r="Q93" s="34">
        <v>8</v>
      </c>
      <c r="R93" s="34" t="s">
        <v>62</v>
      </c>
      <c r="S93" s="34">
        <v>7</v>
      </c>
      <c r="T93" s="34" t="s">
        <v>61</v>
      </c>
      <c r="U93" s="34">
        <v>15</v>
      </c>
      <c r="V93" s="37"/>
      <c r="W93" s="37"/>
      <c r="X93" s="37"/>
      <c r="Y93" s="37"/>
      <c r="Z93" s="8"/>
      <c r="AA93" s="34" t="s">
        <v>180</v>
      </c>
      <c r="AB93" s="34" t="s">
        <v>170</v>
      </c>
      <c r="AC93" s="37"/>
      <c r="AD93" s="37"/>
      <c r="AE93" s="37"/>
      <c r="AF93" s="37"/>
      <c r="AG93" s="37"/>
      <c r="AH93" s="37"/>
      <c r="AI93" s="37"/>
      <c r="AJ93" s="37"/>
      <c r="AK93" s="37"/>
      <c r="AL93" s="88" t="str">
        <f t="shared" si="2"/>
        <v>ALTO-ALTA</v>
      </c>
    </row>
    <row r="94" spans="1:38" x14ac:dyDescent="0.3">
      <c r="A94" s="34">
        <v>154</v>
      </c>
      <c r="B94" s="36">
        <v>45056</v>
      </c>
      <c r="C94" s="36">
        <v>45252</v>
      </c>
      <c r="D94" s="34" t="s">
        <v>73</v>
      </c>
      <c r="E94" s="34" t="s">
        <v>40</v>
      </c>
      <c r="F94" s="8" t="s">
        <v>218</v>
      </c>
      <c r="G94" s="37"/>
      <c r="H94" s="34" t="s">
        <v>105</v>
      </c>
      <c r="I94" s="37"/>
      <c r="J94" s="37"/>
      <c r="K94" s="37"/>
      <c r="L94" s="8"/>
      <c r="M94" s="8" t="s">
        <v>60</v>
      </c>
      <c r="N94" s="37"/>
      <c r="O94" s="37"/>
      <c r="P94" s="34" t="s">
        <v>61</v>
      </c>
      <c r="Q94" s="34">
        <v>9</v>
      </c>
      <c r="R94" s="34" t="s">
        <v>83</v>
      </c>
      <c r="S94" s="34">
        <v>6</v>
      </c>
      <c r="T94" s="34" t="s">
        <v>61</v>
      </c>
      <c r="U94" s="34">
        <v>15</v>
      </c>
      <c r="V94" s="37"/>
      <c r="W94" s="37"/>
      <c r="X94" s="37"/>
      <c r="Y94" s="37"/>
      <c r="Z94" s="8"/>
      <c r="AA94" s="34" t="s">
        <v>180</v>
      </c>
      <c r="AB94" s="34" t="s">
        <v>170</v>
      </c>
      <c r="AC94" s="37"/>
      <c r="AD94" s="37"/>
      <c r="AE94" s="37"/>
      <c r="AF94" s="37"/>
      <c r="AG94" s="37"/>
      <c r="AH94" s="37"/>
      <c r="AI94" s="37"/>
      <c r="AJ94" s="37"/>
      <c r="AK94" s="37"/>
      <c r="AL94" s="88" t="str">
        <f t="shared" si="2"/>
        <v>MUY ALTO-MEDIA</v>
      </c>
    </row>
    <row r="95" spans="1:38" ht="24" x14ac:dyDescent="0.3">
      <c r="A95" s="34">
        <v>153</v>
      </c>
      <c r="B95" s="36">
        <v>45056</v>
      </c>
      <c r="C95" s="36">
        <v>45056</v>
      </c>
      <c r="D95" s="34" t="s">
        <v>73</v>
      </c>
      <c r="E95" s="34" t="s">
        <v>73</v>
      </c>
      <c r="F95" s="8" t="s">
        <v>219</v>
      </c>
      <c r="G95" s="37"/>
      <c r="H95" s="34" t="s">
        <v>42</v>
      </c>
      <c r="I95" s="37"/>
      <c r="J95" s="37"/>
      <c r="K95" s="37"/>
      <c r="L95" s="8"/>
      <c r="M95" s="8" t="s">
        <v>60</v>
      </c>
      <c r="N95" s="37"/>
      <c r="O95" s="37"/>
      <c r="P95" s="34" t="s">
        <v>48</v>
      </c>
      <c r="Q95" s="34">
        <v>7</v>
      </c>
      <c r="R95" s="34" t="s">
        <v>49</v>
      </c>
      <c r="S95" s="34">
        <v>4</v>
      </c>
      <c r="T95" s="34" t="s">
        <v>48</v>
      </c>
      <c r="U95" s="34">
        <v>11</v>
      </c>
      <c r="V95" s="37"/>
      <c r="W95" s="37"/>
      <c r="X95" s="37"/>
      <c r="Y95" s="37"/>
      <c r="Z95" s="8"/>
      <c r="AA95" s="34" t="s">
        <v>220</v>
      </c>
      <c r="AB95" s="34" t="s">
        <v>126</v>
      </c>
      <c r="AC95" s="37"/>
      <c r="AD95" s="37"/>
      <c r="AE95" s="37"/>
      <c r="AF95" s="37"/>
      <c r="AG95" s="37"/>
      <c r="AH95" s="37"/>
      <c r="AI95" s="37"/>
      <c r="AJ95" s="37"/>
      <c r="AK95" s="37"/>
      <c r="AL95" s="88" t="str">
        <f t="shared" si="2"/>
        <v>ALTO-BAJA</v>
      </c>
    </row>
    <row r="96" spans="1:38" x14ac:dyDescent="0.3">
      <c r="A96" s="34">
        <v>152</v>
      </c>
      <c r="B96" s="36">
        <v>45056</v>
      </c>
      <c r="C96" s="36">
        <v>45056</v>
      </c>
      <c r="D96" s="34" t="s">
        <v>73</v>
      </c>
      <c r="E96" s="34" t="s">
        <v>73</v>
      </c>
      <c r="F96" s="8" t="s">
        <v>221</v>
      </c>
      <c r="G96" s="37"/>
      <c r="H96" s="34" t="s">
        <v>42</v>
      </c>
      <c r="I96" s="37"/>
      <c r="J96" s="37"/>
      <c r="K96" s="37"/>
      <c r="L96" s="8"/>
      <c r="M96" s="8" t="s">
        <v>60</v>
      </c>
      <c r="N96" s="37"/>
      <c r="O96" s="37"/>
      <c r="P96" s="34" t="s">
        <v>61</v>
      </c>
      <c r="Q96" s="34">
        <v>10</v>
      </c>
      <c r="R96" s="34" t="s">
        <v>167</v>
      </c>
      <c r="S96" s="34">
        <v>10</v>
      </c>
      <c r="T96" s="34" t="s">
        <v>61</v>
      </c>
      <c r="U96" s="34">
        <v>20</v>
      </c>
      <c r="V96" s="37"/>
      <c r="W96" s="37"/>
      <c r="X96" s="37"/>
      <c r="Y96" s="37"/>
      <c r="Z96" s="8"/>
      <c r="AA96" s="34" t="s">
        <v>220</v>
      </c>
      <c r="AB96" s="34" t="s">
        <v>126</v>
      </c>
      <c r="AC96" s="37"/>
      <c r="AD96" s="37"/>
      <c r="AE96" s="37"/>
      <c r="AF96" s="37"/>
      <c r="AG96" s="37"/>
      <c r="AH96" s="37"/>
      <c r="AI96" s="37"/>
      <c r="AJ96" s="37"/>
      <c r="AK96" s="37"/>
      <c r="AL96" s="88" t="str">
        <f t="shared" si="2"/>
        <v>MUY ALTO-MUY ALTA</v>
      </c>
    </row>
    <row r="97" spans="1:38" x14ac:dyDescent="0.3">
      <c r="A97" s="34">
        <v>151</v>
      </c>
      <c r="B97" s="36">
        <v>45056</v>
      </c>
      <c r="C97" s="36">
        <v>45056</v>
      </c>
      <c r="D97" s="34" t="s">
        <v>73</v>
      </c>
      <c r="E97" s="34" t="s">
        <v>73</v>
      </c>
      <c r="F97" s="8" t="s">
        <v>222</v>
      </c>
      <c r="G97" s="37"/>
      <c r="H97" s="34" t="s">
        <v>42</v>
      </c>
      <c r="I97" s="37"/>
      <c r="J97" s="37"/>
      <c r="K97" s="37"/>
      <c r="L97" s="8"/>
      <c r="M97" s="8" t="s">
        <v>60</v>
      </c>
      <c r="N97" s="37"/>
      <c r="O97" s="37"/>
      <c r="P97" s="34" t="s">
        <v>48</v>
      </c>
      <c r="Q97" s="34">
        <v>8</v>
      </c>
      <c r="R97" s="34" t="s">
        <v>62</v>
      </c>
      <c r="S97" s="34">
        <v>7</v>
      </c>
      <c r="T97" s="34" t="s">
        <v>61</v>
      </c>
      <c r="U97" s="34">
        <v>15</v>
      </c>
      <c r="V97" s="37"/>
      <c r="W97" s="37"/>
      <c r="X97" s="37"/>
      <c r="Y97" s="37"/>
      <c r="Z97" s="8"/>
      <c r="AA97" s="34" t="s">
        <v>220</v>
      </c>
      <c r="AB97" s="34" t="s">
        <v>126</v>
      </c>
      <c r="AC97" s="37"/>
      <c r="AD97" s="37"/>
      <c r="AE97" s="37"/>
      <c r="AF97" s="37"/>
      <c r="AG97" s="37"/>
      <c r="AH97" s="37"/>
      <c r="AI97" s="37"/>
      <c r="AJ97" s="37"/>
      <c r="AK97" s="37"/>
      <c r="AL97" s="88" t="str">
        <f t="shared" si="2"/>
        <v>ALTO-ALTA</v>
      </c>
    </row>
    <row r="98" spans="1:38" ht="24" x14ac:dyDescent="0.3">
      <c r="A98" s="34">
        <v>150</v>
      </c>
      <c r="B98" s="36">
        <v>45056</v>
      </c>
      <c r="C98" s="36">
        <v>45056</v>
      </c>
      <c r="D98" s="34" t="s">
        <v>73</v>
      </c>
      <c r="E98" s="34" t="s">
        <v>73</v>
      </c>
      <c r="F98" s="8" t="s">
        <v>223</v>
      </c>
      <c r="G98" s="37"/>
      <c r="H98" s="34" t="s">
        <v>42</v>
      </c>
      <c r="I98" s="37"/>
      <c r="J98" s="37"/>
      <c r="K98" s="37"/>
      <c r="L98" s="8"/>
      <c r="M98" s="8" t="s">
        <v>60</v>
      </c>
      <c r="N98" s="37"/>
      <c r="O98" s="37"/>
      <c r="P98" s="34" t="s">
        <v>61</v>
      </c>
      <c r="Q98" s="34">
        <v>9</v>
      </c>
      <c r="R98" s="34" t="s">
        <v>83</v>
      </c>
      <c r="S98" s="34">
        <v>6</v>
      </c>
      <c r="T98" s="34" t="s">
        <v>61</v>
      </c>
      <c r="U98" s="34">
        <v>15</v>
      </c>
      <c r="V98" s="37"/>
      <c r="W98" s="37"/>
      <c r="X98" s="37"/>
      <c r="Y98" s="37"/>
      <c r="Z98" s="8"/>
      <c r="AA98" s="34" t="s">
        <v>220</v>
      </c>
      <c r="AB98" s="34" t="s">
        <v>126</v>
      </c>
      <c r="AC98" s="37"/>
      <c r="AD98" s="37"/>
      <c r="AE98" s="37"/>
      <c r="AF98" s="37"/>
      <c r="AG98" s="37"/>
      <c r="AH98" s="37"/>
      <c r="AI98" s="37"/>
      <c r="AJ98" s="37"/>
      <c r="AK98" s="37"/>
      <c r="AL98" s="88" t="str">
        <f t="shared" si="2"/>
        <v>MUY ALTO-MEDIA</v>
      </c>
    </row>
    <row r="99" spans="1:38" x14ac:dyDescent="0.3">
      <c r="A99" s="34">
        <v>149</v>
      </c>
      <c r="B99" s="36">
        <v>45056</v>
      </c>
      <c r="C99" s="36">
        <v>45056</v>
      </c>
      <c r="D99" s="34" t="s">
        <v>73</v>
      </c>
      <c r="E99" s="34" t="s">
        <v>73</v>
      </c>
      <c r="F99" s="8" t="s">
        <v>224</v>
      </c>
      <c r="G99" s="37"/>
      <c r="H99" s="34" t="s">
        <v>42</v>
      </c>
      <c r="I99" s="37"/>
      <c r="J99" s="37"/>
      <c r="K99" s="37"/>
      <c r="L99" s="8"/>
      <c r="M99" s="8" t="s">
        <v>60</v>
      </c>
      <c r="N99" s="37"/>
      <c r="O99" s="37"/>
      <c r="P99" s="34" t="s">
        <v>48</v>
      </c>
      <c r="Q99" s="34">
        <v>7</v>
      </c>
      <c r="R99" s="34" t="s">
        <v>49</v>
      </c>
      <c r="S99" s="34">
        <v>4</v>
      </c>
      <c r="T99" s="34" t="s">
        <v>48</v>
      </c>
      <c r="U99" s="34">
        <v>11</v>
      </c>
      <c r="V99" s="37"/>
      <c r="W99" s="37"/>
      <c r="X99" s="37"/>
      <c r="Y99" s="37"/>
      <c r="Z99" s="8"/>
      <c r="AA99" s="34" t="s">
        <v>220</v>
      </c>
      <c r="AB99" s="34" t="s">
        <v>126</v>
      </c>
      <c r="AC99" s="37"/>
      <c r="AD99" s="37"/>
      <c r="AE99" s="37"/>
      <c r="AF99" s="37"/>
      <c r="AG99" s="37"/>
      <c r="AH99" s="37"/>
      <c r="AI99" s="37"/>
      <c r="AJ99" s="37"/>
      <c r="AK99" s="37"/>
      <c r="AL99" s="88" t="str">
        <f t="shared" si="2"/>
        <v>ALTO-BAJA</v>
      </c>
    </row>
    <row r="100" spans="1:38" ht="24" x14ac:dyDescent="0.3">
      <c r="A100" s="34">
        <v>148</v>
      </c>
      <c r="B100" s="36">
        <v>45056</v>
      </c>
      <c r="C100" s="36">
        <v>45056</v>
      </c>
      <c r="D100" s="34" t="s">
        <v>73</v>
      </c>
      <c r="E100" s="34" t="s">
        <v>73</v>
      </c>
      <c r="F100" s="8" t="s">
        <v>225</v>
      </c>
      <c r="G100" s="37"/>
      <c r="H100" s="34" t="s">
        <v>42</v>
      </c>
      <c r="I100" s="37"/>
      <c r="J100" s="37"/>
      <c r="K100" s="37"/>
      <c r="L100" s="8"/>
      <c r="M100" s="8" t="s">
        <v>60</v>
      </c>
      <c r="N100" s="37"/>
      <c r="O100" s="37"/>
      <c r="P100" s="34" t="s">
        <v>61</v>
      </c>
      <c r="Q100" s="34">
        <v>10</v>
      </c>
      <c r="R100" s="34" t="s">
        <v>167</v>
      </c>
      <c r="S100" s="34">
        <v>10</v>
      </c>
      <c r="T100" s="34" t="s">
        <v>61</v>
      </c>
      <c r="U100" s="34">
        <v>20</v>
      </c>
      <c r="V100" s="37"/>
      <c r="W100" s="37"/>
      <c r="X100" s="37"/>
      <c r="Y100" s="37"/>
      <c r="Z100" s="8"/>
      <c r="AA100" s="34" t="s">
        <v>220</v>
      </c>
      <c r="AB100" s="34" t="s">
        <v>137</v>
      </c>
      <c r="AC100" s="37"/>
      <c r="AD100" s="37"/>
      <c r="AE100" s="37"/>
      <c r="AF100" s="37"/>
      <c r="AG100" s="37"/>
      <c r="AH100" s="37"/>
      <c r="AI100" s="37"/>
      <c r="AJ100" s="37"/>
      <c r="AK100" s="37"/>
      <c r="AL100" s="88" t="str">
        <f t="shared" si="2"/>
        <v>MUY ALTO-MUY ALTA</v>
      </c>
    </row>
    <row r="101" spans="1:38" x14ac:dyDescent="0.3">
      <c r="A101" s="34">
        <v>147</v>
      </c>
      <c r="B101" s="36">
        <v>45056</v>
      </c>
      <c r="C101" s="36">
        <v>45056</v>
      </c>
      <c r="D101" s="34" t="s">
        <v>73</v>
      </c>
      <c r="E101" s="34" t="s">
        <v>73</v>
      </c>
      <c r="F101" s="8" t="s">
        <v>226</v>
      </c>
      <c r="G101" s="37"/>
      <c r="H101" s="34" t="s">
        <v>42</v>
      </c>
      <c r="I101" s="37"/>
      <c r="J101" s="37"/>
      <c r="K101" s="37"/>
      <c r="L101" s="8"/>
      <c r="M101" s="8" t="s">
        <v>60</v>
      </c>
      <c r="N101" s="37"/>
      <c r="O101" s="37"/>
      <c r="P101" s="34" t="s">
        <v>48</v>
      </c>
      <c r="Q101" s="34">
        <v>8</v>
      </c>
      <c r="R101" s="34" t="s">
        <v>62</v>
      </c>
      <c r="S101" s="34">
        <v>7</v>
      </c>
      <c r="T101" s="34" t="s">
        <v>61</v>
      </c>
      <c r="U101" s="34">
        <v>15</v>
      </c>
      <c r="V101" s="37"/>
      <c r="W101" s="37"/>
      <c r="X101" s="37"/>
      <c r="Y101" s="37"/>
      <c r="Z101" s="8"/>
      <c r="AA101" s="34" t="s">
        <v>220</v>
      </c>
      <c r="AB101" s="34" t="s">
        <v>137</v>
      </c>
      <c r="AC101" s="37"/>
      <c r="AD101" s="37"/>
      <c r="AE101" s="37"/>
      <c r="AF101" s="37"/>
      <c r="AG101" s="37"/>
      <c r="AH101" s="37"/>
      <c r="AI101" s="37"/>
      <c r="AJ101" s="37"/>
      <c r="AK101" s="37"/>
      <c r="AL101" s="88" t="str">
        <f t="shared" si="2"/>
        <v>ALTO-ALTA</v>
      </c>
    </row>
    <row r="102" spans="1:38" ht="24" x14ac:dyDescent="0.3">
      <c r="A102" s="34">
        <v>146</v>
      </c>
      <c r="B102" s="36">
        <v>45056</v>
      </c>
      <c r="C102" s="36">
        <v>45056</v>
      </c>
      <c r="D102" s="34" t="s">
        <v>73</v>
      </c>
      <c r="E102" s="34" t="s">
        <v>73</v>
      </c>
      <c r="F102" s="8" t="s">
        <v>227</v>
      </c>
      <c r="G102" s="37"/>
      <c r="H102" s="34" t="s">
        <v>42</v>
      </c>
      <c r="I102" s="37"/>
      <c r="J102" s="37"/>
      <c r="K102" s="37"/>
      <c r="L102" s="8"/>
      <c r="M102" s="8" t="s">
        <v>60</v>
      </c>
      <c r="N102" s="37"/>
      <c r="O102" s="37"/>
      <c r="P102" s="34" t="s">
        <v>61</v>
      </c>
      <c r="Q102" s="34">
        <v>9</v>
      </c>
      <c r="R102" s="34" t="s">
        <v>83</v>
      </c>
      <c r="S102" s="34">
        <v>6</v>
      </c>
      <c r="T102" s="34" t="s">
        <v>61</v>
      </c>
      <c r="U102" s="34">
        <v>15</v>
      </c>
      <c r="V102" s="37"/>
      <c r="W102" s="37"/>
      <c r="X102" s="37"/>
      <c r="Y102" s="37"/>
      <c r="Z102" s="8"/>
      <c r="AA102" s="34" t="s">
        <v>220</v>
      </c>
      <c r="AB102" s="34" t="s">
        <v>137</v>
      </c>
      <c r="AC102" s="37"/>
      <c r="AD102" s="37"/>
      <c r="AE102" s="37"/>
      <c r="AF102" s="37"/>
      <c r="AG102" s="37"/>
      <c r="AH102" s="37"/>
      <c r="AI102" s="37"/>
      <c r="AJ102" s="37"/>
      <c r="AK102" s="37"/>
      <c r="AL102" s="88" t="str">
        <f t="shared" si="2"/>
        <v>MUY ALTO-MEDIA</v>
      </c>
    </row>
    <row r="103" spans="1:38" ht="24" x14ac:dyDescent="0.3">
      <c r="A103" s="34">
        <v>145</v>
      </c>
      <c r="B103" s="36">
        <v>45056</v>
      </c>
      <c r="C103" s="36">
        <v>45056</v>
      </c>
      <c r="D103" s="34" t="s">
        <v>73</v>
      </c>
      <c r="E103" s="34" t="s">
        <v>73</v>
      </c>
      <c r="F103" s="8" t="s">
        <v>228</v>
      </c>
      <c r="G103" s="37"/>
      <c r="H103" s="34" t="s">
        <v>42</v>
      </c>
      <c r="I103" s="37"/>
      <c r="J103" s="37"/>
      <c r="K103" s="37"/>
      <c r="L103" s="8"/>
      <c r="M103" s="8" t="s">
        <v>60</v>
      </c>
      <c r="N103" s="37"/>
      <c r="O103" s="37"/>
      <c r="P103" s="34" t="s">
        <v>48</v>
      </c>
      <c r="Q103" s="34">
        <v>7</v>
      </c>
      <c r="R103" s="34" t="s">
        <v>49</v>
      </c>
      <c r="S103" s="34">
        <v>4</v>
      </c>
      <c r="T103" s="34" t="s">
        <v>48</v>
      </c>
      <c r="U103" s="34">
        <v>11</v>
      </c>
      <c r="V103" s="37"/>
      <c r="W103" s="37"/>
      <c r="X103" s="37"/>
      <c r="Y103" s="37"/>
      <c r="Z103" s="8"/>
      <c r="AA103" s="34" t="s">
        <v>220</v>
      </c>
      <c r="AB103" s="34" t="s">
        <v>137</v>
      </c>
      <c r="AC103" s="37"/>
      <c r="AD103" s="37"/>
      <c r="AE103" s="37"/>
      <c r="AF103" s="37"/>
      <c r="AG103" s="37"/>
      <c r="AH103" s="37"/>
      <c r="AI103" s="37"/>
      <c r="AJ103" s="37"/>
      <c r="AK103" s="37"/>
      <c r="AL103" s="88" t="str">
        <f t="shared" si="2"/>
        <v>ALTO-BAJA</v>
      </c>
    </row>
    <row r="104" spans="1:38" x14ac:dyDescent="0.3">
      <c r="A104" s="34">
        <v>144</v>
      </c>
      <c r="B104" s="36">
        <v>45056</v>
      </c>
      <c r="C104" s="36">
        <v>45252</v>
      </c>
      <c r="D104" s="34" t="s">
        <v>73</v>
      </c>
      <c r="E104" s="34" t="s">
        <v>40</v>
      </c>
      <c r="F104" s="8" t="s">
        <v>229</v>
      </c>
      <c r="G104" s="37"/>
      <c r="H104" s="34" t="s">
        <v>105</v>
      </c>
      <c r="I104" s="37"/>
      <c r="J104" s="37"/>
      <c r="K104" s="37"/>
      <c r="L104" s="8"/>
      <c r="M104" s="8" t="s">
        <v>60</v>
      </c>
      <c r="N104" s="37"/>
      <c r="O104" s="37"/>
      <c r="P104" s="34" t="s">
        <v>61</v>
      </c>
      <c r="Q104" s="34">
        <v>10</v>
      </c>
      <c r="R104" s="34" t="s">
        <v>167</v>
      </c>
      <c r="S104" s="34">
        <v>10</v>
      </c>
      <c r="T104" s="34" t="s">
        <v>61</v>
      </c>
      <c r="U104" s="34">
        <v>20</v>
      </c>
      <c r="V104" s="37"/>
      <c r="W104" s="37"/>
      <c r="X104" s="37"/>
      <c r="Y104" s="37"/>
      <c r="Z104" s="8"/>
      <c r="AA104" s="34" t="s">
        <v>220</v>
      </c>
      <c r="AB104" s="34" t="s">
        <v>145</v>
      </c>
      <c r="AC104" s="37"/>
      <c r="AD104" s="37"/>
      <c r="AE104" s="37"/>
      <c r="AF104" s="37"/>
      <c r="AG104" s="37"/>
      <c r="AH104" s="37"/>
      <c r="AI104" s="37"/>
      <c r="AJ104" s="37"/>
      <c r="AK104" s="37"/>
      <c r="AL104" s="88" t="str">
        <f t="shared" si="2"/>
        <v>MUY ALTO-MUY ALTA</v>
      </c>
    </row>
    <row r="105" spans="1:38" x14ac:dyDescent="0.3">
      <c r="A105" s="34">
        <v>143</v>
      </c>
      <c r="B105" s="36">
        <v>45056</v>
      </c>
      <c r="C105" s="36">
        <v>45252</v>
      </c>
      <c r="D105" s="34" t="s">
        <v>73</v>
      </c>
      <c r="E105" s="34" t="s">
        <v>40</v>
      </c>
      <c r="F105" s="8" t="s">
        <v>230</v>
      </c>
      <c r="G105" s="37"/>
      <c r="H105" s="34" t="s">
        <v>105</v>
      </c>
      <c r="I105" s="37"/>
      <c r="J105" s="37"/>
      <c r="K105" s="37"/>
      <c r="L105" s="8"/>
      <c r="M105" s="8" t="s">
        <v>60</v>
      </c>
      <c r="N105" s="37"/>
      <c r="O105" s="37"/>
      <c r="P105" s="34" t="s">
        <v>48</v>
      </c>
      <c r="Q105" s="34">
        <v>8</v>
      </c>
      <c r="R105" s="34" t="s">
        <v>62</v>
      </c>
      <c r="S105" s="34">
        <v>7</v>
      </c>
      <c r="T105" s="34" t="s">
        <v>61</v>
      </c>
      <c r="U105" s="34">
        <v>15</v>
      </c>
      <c r="V105" s="37"/>
      <c r="W105" s="37"/>
      <c r="X105" s="37"/>
      <c r="Y105" s="37"/>
      <c r="Z105" s="8"/>
      <c r="AA105" s="34" t="s">
        <v>220</v>
      </c>
      <c r="AB105" s="34" t="s">
        <v>145</v>
      </c>
      <c r="AC105" s="37"/>
      <c r="AD105" s="37"/>
      <c r="AE105" s="37"/>
      <c r="AF105" s="37"/>
      <c r="AG105" s="37"/>
      <c r="AH105" s="37"/>
      <c r="AI105" s="37"/>
      <c r="AJ105" s="37"/>
      <c r="AK105" s="37"/>
      <c r="AL105" s="88" t="str">
        <f t="shared" si="2"/>
        <v>ALTO-ALTA</v>
      </c>
    </row>
    <row r="106" spans="1:38" x14ac:dyDescent="0.3">
      <c r="A106" s="34">
        <v>142</v>
      </c>
      <c r="B106" s="36">
        <v>45056</v>
      </c>
      <c r="C106" s="36">
        <v>45056</v>
      </c>
      <c r="D106" s="34" t="s">
        <v>73</v>
      </c>
      <c r="E106" s="34" t="s">
        <v>73</v>
      </c>
      <c r="F106" s="8" t="s">
        <v>231</v>
      </c>
      <c r="G106" s="37"/>
      <c r="H106" s="34" t="s">
        <v>42</v>
      </c>
      <c r="I106" s="37"/>
      <c r="J106" s="37"/>
      <c r="K106" s="37"/>
      <c r="L106" s="8"/>
      <c r="M106" s="8" t="s">
        <v>60</v>
      </c>
      <c r="N106" s="37"/>
      <c r="O106" s="37"/>
      <c r="P106" s="34" t="s">
        <v>61</v>
      </c>
      <c r="Q106" s="34">
        <v>9</v>
      </c>
      <c r="R106" s="34" t="s">
        <v>83</v>
      </c>
      <c r="S106" s="34">
        <v>6</v>
      </c>
      <c r="T106" s="34" t="s">
        <v>61</v>
      </c>
      <c r="U106" s="34">
        <v>15</v>
      </c>
      <c r="V106" s="37"/>
      <c r="W106" s="37"/>
      <c r="X106" s="37"/>
      <c r="Y106" s="37"/>
      <c r="Z106" s="8"/>
      <c r="AA106" s="34" t="s">
        <v>220</v>
      </c>
      <c r="AB106" s="34" t="s">
        <v>145</v>
      </c>
      <c r="AC106" s="37"/>
      <c r="AD106" s="37"/>
      <c r="AE106" s="37"/>
      <c r="AF106" s="37"/>
      <c r="AG106" s="37"/>
      <c r="AH106" s="37"/>
      <c r="AI106" s="37"/>
      <c r="AJ106" s="37"/>
      <c r="AK106" s="37"/>
      <c r="AL106" s="88" t="str">
        <f t="shared" si="2"/>
        <v>MUY ALTO-MEDIA</v>
      </c>
    </row>
    <row r="107" spans="1:38" x14ac:dyDescent="0.3">
      <c r="A107" s="34">
        <v>141</v>
      </c>
      <c r="B107" s="36">
        <v>45056</v>
      </c>
      <c r="C107" s="36">
        <v>45252</v>
      </c>
      <c r="D107" s="34" t="s">
        <v>73</v>
      </c>
      <c r="E107" s="34" t="s">
        <v>40</v>
      </c>
      <c r="F107" s="8" t="s">
        <v>232</v>
      </c>
      <c r="G107" s="37"/>
      <c r="H107" s="34" t="s">
        <v>105</v>
      </c>
      <c r="I107" s="37"/>
      <c r="J107" s="37"/>
      <c r="K107" s="37"/>
      <c r="L107" s="8"/>
      <c r="M107" s="8" t="s">
        <v>60</v>
      </c>
      <c r="N107" s="37"/>
      <c r="O107" s="37"/>
      <c r="P107" s="34" t="s">
        <v>48</v>
      </c>
      <c r="Q107" s="34">
        <v>7</v>
      </c>
      <c r="R107" s="34" t="s">
        <v>49</v>
      </c>
      <c r="S107" s="34">
        <v>4</v>
      </c>
      <c r="T107" s="34" t="s">
        <v>48</v>
      </c>
      <c r="U107" s="34">
        <v>11</v>
      </c>
      <c r="V107" s="37"/>
      <c r="W107" s="37"/>
      <c r="X107" s="37"/>
      <c r="Y107" s="37"/>
      <c r="Z107" s="8"/>
      <c r="AA107" s="34" t="s">
        <v>220</v>
      </c>
      <c r="AB107" s="34" t="s">
        <v>145</v>
      </c>
      <c r="AC107" s="37"/>
      <c r="AD107" s="37"/>
      <c r="AE107" s="37"/>
      <c r="AF107" s="37"/>
      <c r="AG107" s="37"/>
      <c r="AH107" s="37"/>
      <c r="AI107" s="37"/>
      <c r="AJ107" s="37"/>
      <c r="AK107" s="37"/>
      <c r="AL107" s="88" t="str">
        <f t="shared" si="2"/>
        <v>ALTO-BAJA</v>
      </c>
    </row>
    <row r="108" spans="1:38" x14ac:dyDescent="0.3">
      <c r="A108" s="34">
        <v>140</v>
      </c>
      <c r="B108" s="36">
        <v>45056</v>
      </c>
      <c r="C108" s="36">
        <v>45056</v>
      </c>
      <c r="D108" s="34" t="s">
        <v>73</v>
      </c>
      <c r="E108" s="34" t="s">
        <v>73</v>
      </c>
      <c r="F108" s="8" t="s">
        <v>233</v>
      </c>
      <c r="G108" s="37"/>
      <c r="H108" s="34" t="s">
        <v>42</v>
      </c>
      <c r="I108" s="37"/>
      <c r="J108" s="37"/>
      <c r="K108" s="37"/>
      <c r="L108" s="8"/>
      <c r="M108" s="8" t="s">
        <v>60</v>
      </c>
      <c r="N108" s="37"/>
      <c r="O108" s="37"/>
      <c r="P108" s="34" t="s">
        <v>61</v>
      </c>
      <c r="Q108" s="34">
        <v>10</v>
      </c>
      <c r="R108" s="34" t="s">
        <v>167</v>
      </c>
      <c r="S108" s="34">
        <v>10</v>
      </c>
      <c r="T108" s="34" t="s">
        <v>61</v>
      </c>
      <c r="U108" s="34">
        <v>20</v>
      </c>
      <c r="V108" s="37"/>
      <c r="W108" s="37"/>
      <c r="X108" s="37"/>
      <c r="Y108" s="37"/>
      <c r="Z108" s="8"/>
      <c r="AA108" s="34" t="s">
        <v>220</v>
      </c>
      <c r="AB108" s="34" t="s">
        <v>153</v>
      </c>
      <c r="AC108" s="37"/>
      <c r="AD108" s="37"/>
      <c r="AE108" s="37"/>
      <c r="AF108" s="37"/>
      <c r="AG108" s="37"/>
      <c r="AH108" s="37"/>
      <c r="AI108" s="37"/>
      <c r="AJ108" s="37"/>
      <c r="AK108" s="37"/>
      <c r="AL108" s="88" t="str">
        <f t="shared" si="2"/>
        <v>MUY ALTO-MUY ALTA</v>
      </c>
    </row>
    <row r="109" spans="1:38" ht="24" x14ac:dyDescent="0.3">
      <c r="A109" s="34">
        <v>139</v>
      </c>
      <c r="B109" s="36">
        <v>45056</v>
      </c>
      <c r="C109" s="36">
        <v>45252</v>
      </c>
      <c r="D109" s="34" t="s">
        <v>73</v>
      </c>
      <c r="E109" s="34" t="s">
        <v>40</v>
      </c>
      <c r="F109" s="8" t="s">
        <v>234</v>
      </c>
      <c r="G109" s="37"/>
      <c r="H109" s="34" t="s">
        <v>105</v>
      </c>
      <c r="I109" s="37"/>
      <c r="J109" s="37"/>
      <c r="K109" s="37"/>
      <c r="L109" s="8"/>
      <c r="M109" s="8" t="s">
        <v>60</v>
      </c>
      <c r="N109" s="37"/>
      <c r="O109" s="37"/>
      <c r="P109" s="34" t="s">
        <v>48</v>
      </c>
      <c r="Q109" s="34">
        <v>8</v>
      </c>
      <c r="R109" s="34" t="s">
        <v>62</v>
      </c>
      <c r="S109" s="34">
        <v>7</v>
      </c>
      <c r="T109" s="34" t="s">
        <v>61</v>
      </c>
      <c r="U109" s="34">
        <v>15</v>
      </c>
      <c r="V109" s="37"/>
      <c r="W109" s="37"/>
      <c r="X109" s="37"/>
      <c r="Y109" s="37"/>
      <c r="Z109" s="8"/>
      <c r="AA109" s="34" t="s">
        <v>220</v>
      </c>
      <c r="AB109" s="34" t="s">
        <v>153</v>
      </c>
      <c r="AC109" s="37"/>
      <c r="AD109" s="37"/>
      <c r="AE109" s="37"/>
      <c r="AF109" s="37"/>
      <c r="AG109" s="37"/>
      <c r="AH109" s="37"/>
      <c r="AI109" s="37"/>
      <c r="AJ109" s="37"/>
      <c r="AK109" s="37"/>
      <c r="AL109" s="88" t="str">
        <f t="shared" si="2"/>
        <v>ALTO-ALTA</v>
      </c>
    </row>
    <row r="110" spans="1:38" x14ac:dyDescent="0.3">
      <c r="A110" s="34">
        <v>138</v>
      </c>
      <c r="B110" s="36">
        <v>45056</v>
      </c>
      <c r="C110" s="36">
        <v>45056</v>
      </c>
      <c r="D110" s="34" t="s">
        <v>73</v>
      </c>
      <c r="E110" s="34" t="s">
        <v>73</v>
      </c>
      <c r="F110" s="8" t="s">
        <v>235</v>
      </c>
      <c r="G110" s="37"/>
      <c r="H110" s="34" t="s">
        <v>42</v>
      </c>
      <c r="I110" s="37"/>
      <c r="J110" s="37"/>
      <c r="K110" s="37"/>
      <c r="L110" s="8"/>
      <c r="M110" s="8" t="s">
        <v>60</v>
      </c>
      <c r="N110" s="37"/>
      <c r="O110" s="37"/>
      <c r="P110" s="34" t="s">
        <v>61</v>
      </c>
      <c r="Q110" s="34">
        <v>9</v>
      </c>
      <c r="R110" s="34" t="s">
        <v>83</v>
      </c>
      <c r="S110" s="34">
        <v>6</v>
      </c>
      <c r="T110" s="34" t="s">
        <v>61</v>
      </c>
      <c r="U110" s="34">
        <v>15</v>
      </c>
      <c r="V110" s="37"/>
      <c r="W110" s="37"/>
      <c r="X110" s="37"/>
      <c r="Y110" s="37"/>
      <c r="Z110" s="8"/>
      <c r="AA110" s="34" t="s">
        <v>220</v>
      </c>
      <c r="AB110" s="34" t="s">
        <v>153</v>
      </c>
      <c r="AC110" s="37"/>
      <c r="AD110" s="37"/>
      <c r="AE110" s="37"/>
      <c r="AF110" s="37"/>
      <c r="AG110" s="37"/>
      <c r="AH110" s="37"/>
      <c r="AI110" s="37"/>
      <c r="AJ110" s="37"/>
      <c r="AK110" s="37"/>
      <c r="AL110" s="88" t="str">
        <f t="shared" si="2"/>
        <v>MUY ALTO-MEDIA</v>
      </c>
    </row>
    <row r="111" spans="1:38" x14ac:dyDescent="0.3">
      <c r="A111" s="34">
        <v>137</v>
      </c>
      <c r="B111" s="36">
        <v>45056</v>
      </c>
      <c r="C111" s="36">
        <v>45056</v>
      </c>
      <c r="D111" s="34" t="s">
        <v>73</v>
      </c>
      <c r="E111" s="34" t="s">
        <v>73</v>
      </c>
      <c r="F111" s="8" t="s">
        <v>236</v>
      </c>
      <c r="G111" s="37"/>
      <c r="H111" s="34" t="s">
        <v>42</v>
      </c>
      <c r="I111" s="37"/>
      <c r="J111" s="37"/>
      <c r="K111" s="37"/>
      <c r="L111" s="8"/>
      <c r="M111" s="8" t="s">
        <v>60</v>
      </c>
      <c r="N111" s="37"/>
      <c r="O111" s="37"/>
      <c r="P111" s="34" t="s">
        <v>48</v>
      </c>
      <c r="Q111" s="34">
        <v>7</v>
      </c>
      <c r="R111" s="34" t="s">
        <v>49</v>
      </c>
      <c r="S111" s="34">
        <v>4</v>
      </c>
      <c r="T111" s="34" t="s">
        <v>48</v>
      </c>
      <c r="U111" s="34">
        <v>11</v>
      </c>
      <c r="V111" s="37"/>
      <c r="W111" s="37"/>
      <c r="X111" s="37"/>
      <c r="Y111" s="37"/>
      <c r="Z111" s="8"/>
      <c r="AA111" s="34" t="s">
        <v>220</v>
      </c>
      <c r="AB111" s="34" t="s">
        <v>153</v>
      </c>
      <c r="AC111" s="37"/>
      <c r="AD111" s="37"/>
      <c r="AE111" s="37"/>
      <c r="AF111" s="37"/>
      <c r="AG111" s="37"/>
      <c r="AH111" s="37"/>
      <c r="AI111" s="37"/>
      <c r="AJ111" s="37"/>
      <c r="AK111" s="37"/>
      <c r="AL111" s="88" t="str">
        <f t="shared" si="2"/>
        <v>ALTO-BAJA</v>
      </c>
    </row>
    <row r="112" spans="1:38" x14ac:dyDescent="0.3">
      <c r="A112" s="34">
        <v>136</v>
      </c>
      <c r="B112" s="36">
        <v>45056</v>
      </c>
      <c r="C112" s="36">
        <v>45056</v>
      </c>
      <c r="D112" s="34" t="s">
        <v>73</v>
      </c>
      <c r="E112" s="34" t="s">
        <v>73</v>
      </c>
      <c r="F112" s="8" t="s">
        <v>237</v>
      </c>
      <c r="G112" s="37"/>
      <c r="H112" s="34" t="s">
        <v>42</v>
      </c>
      <c r="I112" s="37"/>
      <c r="J112" s="37"/>
      <c r="K112" s="37"/>
      <c r="L112" s="8"/>
      <c r="M112" s="8" t="s">
        <v>60</v>
      </c>
      <c r="N112" s="37"/>
      <c r="O112" s="37"/>
      <c r="P112" s="34" t="s">
        <v>61</v>
      </c>
      <c r="Q112" s="34">
        <v>10</v>
      </c>
      <c r="R112" s="34" t="s">
        <v>167</v>
      </c>
      <c r="S112" s="34">
        <v>10</v>
      </c>
      <c r="T112" s="34" t="s">
        <v>61</v>
      </c>
      <c r="U112" s="34">
        <v>20</v>
      </c>
      <c r="V112" s="37"/>
      <c r="W112" s="37"/>
      <c r="X112" s="37"/>
      <c r="Y112" s="37"/>
      <c r="Z112" s="8"/>
      <c r="AA112" s="34" t="s">
        <v>220</v>
      </c>
      <c r="AB112" s="34" t="s">
        <v>153</v>
      </c>
      <c r="AC112" s="37"/>
      <c r="AD112" s="37"/>
      <c r="AE112" s="37"/>
      <c r="AF112" s="37"/>
      <c r="AG112" s="37"/>
      <c r="AH112" s="37"/>
      <c r="AI112" s="37"/>
      <c r="AJ112" s="37"/>
      <c r="AK112" s="37"/>
      <c r="AL112" s="88" t="str">
        <f t="shared" si="2"/>
        <v>MUY ALTO-MUY ALTA</v>
      </c>
    </row>
    <row r="113" spans="1:38" x14ac:dyDescent="0.3">
      <c r="A113" s="34">
        <v>135</v>
      </c>
      <c r="B113" s="36">
        <v>45056</v>
      </c>
      <c r="C113" s="36">
        <v>45056</v>
      </c>
      <c r="D113" s="34" t="s">
        <v>73</v>
      </c>
      <c r="E113" s="34" t="s">
        <v>73</v>
      </c>
      <c r="F113" s="8" t="s">
        <v>238</v>
      </c>
      <c r="G113" s="37"/>
      <c r="H113" s="34" t="s">
        <v>42</v>
      </c>
      <c r="I113" s="37"/>
      <c r="J113" s="37"/>
      <c r="K113" s="37"/>
      <c r="L113" s="8"/>
      <c r="M113" s="8" t="s">
        <v>60</v>
      </c>
      <c r="N113" s="37"/>
      <c r="O113" s="37"/>
      <c r="P113" s="34" t="s">
        <v>48</v>
      </c>
      <c r="Q113" s="34">
        <v>8</v>
      </c>
      <c r="R113" s="34" t="s">
        <v>62</v>
      </c>
      <c r="S113" s="34">
        <v>7</v>
      </c>
      <c r="T113" s="34" t="s">
        <v>61</v>
      </c>
      <c r="U113" s="34">
        <v>15</v>
      </c>
      <c r="V113" s="37"/>
      <c r="W113" s="37"/>
      <c r="X113" s="37"/>
      <c r="Y113" s="37"/>
      <c r="Z113" s="8"/>
      <c r="AA113" s="34" t="s">
        <v>220</v>
      </c>
      <c r="AB113" s="34" t="s">
        <v>160</v>
      </c>
      <c r="AC113" s="37"/>
      <c r="AD113" s="37"/>
      <c r="AE113" s="37"/>
      <c r="AF113" s="37"/>
      <c r="AG113" s="37"/>
      <c r="AH113" s="37"/>
      <c r="AI113" s="37"/>
      <c r="AJ113" s="37"/>
      <c r="AK113" s="37"/>
      <c r="AL113" s="88" t="str">
        <f t="shared" si="2"/>
        <v>ALTO-ALTA</v>
      </c>
    </row>
    <row r="114" spans="1:38" ht="24" x14ac:dyDescent="0.3">
      <c r="A114" s="34">
        <v>134</v>
      </c>
      <c r="B114" s="36">
        <v>45056</v>
      </c>
      <c r="C114" s="36">
        <v>45056</v>
      </c>
      <c r="D114" s="34" t="s">
        <v>73</v>
      </c>
      <c r="E114" s="34" t="s">
        <v>73</v>
      </c>
      <c r="F114" s="8" t="s">
        <v>239</v>
      </c>
      <c r="G114" s="37"/>
      <c r="H114" s="34" t="s">
        <v>42</v>
      </c>
      <c r="I114" s="37"/>
      <c r="J114" s="37"/>
      <c r="K114" s="37"/>
      <c r="L114" s="8"/>
      <c r="M114" s="8" t="s">
        <v>60</v>
      </c>
      <c r="N114" s="37"/>
      <c r="O114" s="37"/>
      <c r="P114" s="34" t="s">
        <v>61</v>
      </c>
      <c r="Q114" s="34">
        <v>9</v>
      </c>
      <c r="R114" s="34" t="s">
        <v>83</v>
      </c>
      <c r="S114" s="34">
        <v>6</v>
      </c>
      <c r="T114" s="34" t="s">
        <v>61</v>
      </c>
      <c r="U114" s="34">
        <v>15</v>
      </c>
      <c r="V114" s="37"/>
      <c r="W114" s="37"/>
      <c r="X114" s="37"/>
      <c r="Y114" s="37"/>
      <c r="Z114" s="8"/>
      <c r="AA114" s="34" t="s">
        <v>220</v>
      </c>
      <c r="AB114" s="34" t="s">
        <v>160</v>
      </c>
      <c r="AC114" s="37"/>
      <c r="AD114" s="37"/>
      <c r="AE114" s="37"/>
      <c r="AF114" s="37"/>
      <c r="AG114" s="37"/>
      <c r="AH114" s="37"/>
      <c r="AI114" s="37"/>
      <c r="AJ114" s="37"/>
      <c r="AK114" s="37"/>
      <c r="AL114" s="88" t="str">
        <f t="shared" si="2"/>
        <v>MUY ALTO-MEDIA</v>
      </c>
    </row>
    <row r="115" spans="1:38" ht="24" x14ac:dyDescent="0.3">
      <c r="A115" s="34">
        <v>133</v>
      </c>
      <c r="B115" s="36">
        <v>45056</v>
      </c>
      <c r="C115" s="36">
        <v>45252</v>
      </c>
      <c r="D115" s="34" t="s">
        <v>73</v>
      </c>
      <c r="E115" s="34" t="s">
        <v>40</v>
      </c>
      <c r="F115" s="8" t="s">
        <v>240</v>
      </c>
      <c r="G115" s="37"/>
      <c r="H115" s="34" t="s">
        <v>105</v>
      </c>
      <c r="I115" s="37"/>
      <c r="J115" s="37"/>
      <c r="K115" s="37"/>
      <c r="L115" s="8"/>
      <c r="M115" s="8" t="s">
        <v>60</v>
      </c>
      <c r="N115" s="37"/>
      <c r="O115" s="37"/>
      <c r="P115" s="34" t="s">
        <v>48</v>
      </c>
      <c r="Q115" s="34">
        <v>7</v>
      </c>
      <c r="R115" s="34" t="s">
        <v>49</v>
      </c>
      <c r="S115" s="34">
        <v>4</v>
      </c>
      <c r="T115" s="34" t="s">
        <v>48</v>
      </c>
      <c r="U115" s="34">
        <v>11</v>
      </c>
      <c r="V115" s="37"/>
      <c r="W115" s="37"/>
      <c r="X115" s="37"/>
      <c r="Y115" s="37"/>
      <c r="Z115" s="8"/>
      <c r="AA115" s="34" t="s">
        <v>220</v>
      </c>
      <c r="AB115" s="34" t="s">
        <v>160</v>
      </c>
      <c r="AC115" s="37"/>
      <c r="AD115" s="37"/>
      <c r="AE115" s="37"/>
      <c r="AF115" s="37"/>
      <c r="AG115" s="37"/>
      <c r="AH115" s="37"/>
      <c r="AI115" s="37"/>
      <c r="AJ115" s="37"/>
      <c r="AK115" s="37"/>
      <c r="AL115" s="88" t="str">
        <f t="shared" si="2"/>
        <v>ALTO-BAJA</v>
      </c>
    </row>
    <row r="116" spans="1:38" ht="24" x14ac:dyDescent="0.3">
      <c r="A116" s="34">
        <v>132</v>
      </c>
      <c r="B116" s="36">
        <v>45056</v>
      </c>
      <c r="C116" s="36">
        <v>45252</v>
      </c>
      <c r="D116" s="34" t="s">
        <v>73</v>
      </c>
      <c r="E116" s="34" t="s">
        <v>40</v>
      </c>
      <c r="F116" s="8" t="s">
        <v>241</v>
      </c>
      <c r="G116" s="37"/>
      <c r="H116" s="34" t="s">
        <v>105</v>
      </c>
      <c r="I116" s="37"/>
      <c r="J116" s="37"/>
      <c r="K116" s="37"/>
      <c r="L116" s="8"/>
      <c r="M116" s="8" t="s">
        <v>60</v>
      </c>
      <c r="N116" s="37"/>
      <c r="O116" s="37"/>
      <c r="P116" s="34" t="s">
        <v>61</v>
      </c>
      <c r="Q116" s="34">
        <v>10</v>
      </c>
      <c r="R116" s="34" t="s">
        <v>167</v>
      </c>
      <c r="S116" s="34">
        <v>10</v>
      </c>
      <c r="T116" s="34" t="s">
        <v>61</v>
      </c>
      <c r="U116" s="34">
        <v>20</v>
      </c>
      <c r="V116" s="37"/>
      <c r="W116" s="37"/>
      <c r="X116" s="37"/>
      <c r="Y116" s="37"/>
      <c r="Z116" s="8"/>
      <c r="AA116" s="34" t="s">
        <v>220</v>
      </c>
      <c r="AB116" s="34" t="s">
        <v>160</v>
      </c>
      <c r="AC116" s="37"/>
      <c r="AD116" s="37"/>
      <c r="AE116" s="37"/>
      <c r="AF116" s="37"/>
      <c r="AG116" s="37"/>
      <c r="AH116" s="37"/>
      <c r="AI116" s="37"/>
      <c r="AJ116" s="37"/>
      <c r="AK116" s="37"/>
      <c r="AL116" s="88" t="str">
        <f t="shared" si="2"/>
        <v>MUY ALTO-MUY ALTA</v>
      </c>
    </row>
    <row r="117" spans="1:38" x14ac:dyDescent="0.3">
      <c r="A117" s="34">
        <v>131</v>
      </c>
      <c r="B117" s="36">
        <v>45056</v>
      </c>
      <c r="C117" s="36">
        <v>45056</v>
      </c>
      <c r="D117" s="34" t="s">
        <v>73</v>
      </c>
      <c r="E117" s="34" t="s">
        <v>73</v>
      </c>
      <c r="F117" s="8" t="s">
        <v>242</v>
      </c>
      <c r="G117" s="37"/>
      <c r="H117" s="34" t="s">
        <v>42</v>
      </c>
      <c r="I117" s="37"/>
      <c r="J117" s="37"/>
      <c r="K117" s="37"/>
      <c r="L117" s="8"/>
      <c r="M117" s="8" t="s">
        <v>60</v>
      </c>
      <c r="N117" s="37"/>
      <c r="O117" s="37"/>
      <c r="P117" s="34" t="s">
        <v>48</v>
      </c>
      <c r="Q117" s="34">
        <v>8</v>
      </c>
      <c r="R117" s="34" t="s">
        <v>62</v>
      </c>
      <c r="S117" s="34">
        <v>7</v>
      </c>
      <c r="T117" s="34" t="s">
        <v>61</v>
      </c>
      <c r="U117" s="34">
        <v>15</v>
      </c>
      <c r="V117" s="37"/>
      <c r="W117" s="37"/>
      <c r="X117" s="37"/>
      <c r="Y117" s="37"/>
      <c r="Z117" s="8"/>
      <c r="AA117" s="34" t="s">
        <v>220</v>
      </c>
      <c r="AB117" s="34" t="s">
        <v>170</v>
      </c>
      <c r="AC117" s="37"/>
      <c r="AD117" s="37"/>
      <c r="AE117" s="37"/>
      <c r="AF117" s="37"/>
      <c r="AG117" s="37"/>
      <c r="AH117" s="37"/>
      <c r="AI117" s="37"/>
      <c r="AJ117" s="37"/>
      <c r="AK117" s="37"/>
      <c r="AL117" s="88" t="str">
        <f t="shared" si="2"/>
        <v>ALTO-ALTA</v>
      </c>
    </row>
    <row r="118" spans="1:38" x14ac:dyDescent="0.3">
      <c r="A118" s="34">
        <v>130</v>
      </c>
      <c r="B118" s="36">
        <v>45056</v>
      </c>
      <c r="C118" s="36">
        <v>45056</v>
      </c>
      <c r="D118" s="34" t="s">
        <v>73</v>
      </c>
      <c r="E118" s="34" t="s">
        <v>73</v>
      </c>
      <c r="F118" s="8" t="s">
        <v>243</v>
      </c>
      <c r="G118" s="37"/>
      <c r="H118" s="34" t="s">
        <v>42</v>
      </c>
      <c r="I118" s="37"/>
      <c r="J118" s="37"/>
      <c r="K118" s="37"/>
      <c r="L118" s="8"/>
      <c r="M118" s="8" t="s">
        <v>60</v>
      </c>
      <c r="N118" s="37"/>
      <c r="O118" s="37"/>
      <c r="P118" s="34" t="s">
        <v>61</v>
      </c>
      <c r="Q118" s="34">
        <v>9</v>
      </c>
      <c r="R118" s="34" t="s">
        <v>83</v>
      </c>
      <c r="S118" s="34">
        <v>6</v>
      </c>
      <c r="T118" s="34" t="s">
        <v>61</v>
      </c>
      <c r="U118" s="34">
        <v>15</v>
      </c>
      <c r="V118" s="37"/>
      <c r="W118" s="37"/>
      <c r="X118" s="37"/>
      <c r="Y118" s="37"/>
      <c r="Z118" s="8"/>
      <c r="AA118" s="34" t="s">
        <v>220</v>
      </c>
      <c r="AB118" s="34" t="s">
        <v>170</v>
      </c>
      <c r="AC118" s="37"/>
      <c r="AD118" s="37"/>
      <c r="AE118" s="37"/>
      <c r="AF118" s="37"/>
      <c r="AG118" s="37"/>
      <c r="AH118" s="37"/>
      <c r="AI118" s="37"/>
      <c r="AJ118" s="37"/>
      <c r="AK118" s="37"/>
      <c r="AL118" s="88" t="str">
        <f t="shared" si="2"/>
        <v>MUY ALTO-MEDIA</v>
      </c>
    </row>
    <row r="119" spans="1:38" x14ac:dyDescent="0.3">
      <c r="A119" s="34">
        <v>129</v>
      </c>
      <c r="B119" s="36">
        <v>45056</v>
      </c>
      <c r="C119" s="36">
        <v>45056</v>
      </c>
      <c r="D119" s="34" t="s">
        <v>73</v>
      </c>
      <c r="E119" s="34" t="s">
        <v>73</v>
      </c>
      <c r="F119" s="8" t="s">
        <v>244</v>
      </c>
      <c r="G119" s="37"/>
      <c r="H119" s="34" t="s">
        <v>42</v>
      </c>
      <c r="I119" s="37"/>
      <c r="J119" s="37"/>
      <c r="K119" s="37"/>
      <c r="L119" s="8"/>
      <c r="M119" s="8" t="s">
        <v>60</v>
      </c>
      <c r="N119" s="37"/>
      <c r="O119" s="37"/>
      <c r="P119" s="34" t="s">
        <v>48</v>
      </c>
      <c r="Q119" s="34">
        <v>7</v>
      </c>
      <c r="R119" s="34" t="s">
        <v>49</v>
      </c>
      <c r="S119" s="34">
        <v>4</v>
      </c>
      <c r="T119" s="34" t="s">
        <v>48</v>
      </c>
      <c r="U119" s="34">
        <v>11</v>
      </c>
      <c r="V119" s="37"/>
      <c r="W119" s="37"/>
      <c r="X119" s="37"/>
      <c r="Y119" s="37"/>
      <c r="Z119" s="8"/>
      <c r="AA119" s="34" t="s">
        <v>220</v>
      </c>
      <c r="AB119" s="34" t="s">
        <v>170</v>
      </c>
      <c r="AC119" s="37"/>
      <c r="AD119" s="37"/>
      <c r="AE119" s="37"/>
      <c r="AF119" s="37"/>
      <c r="AG119" s="37"/>
      <c r="AH119" s="37"/>
      <c r="AI119" s="37"/>
      <c r="AJ119" s="37"/>
      <c r="AK119" s="37"/>
      <c r="AL119" s="88" t="str">
        <f t="shared" si="2"/>
        <v>ALTO-BAJA</v>
      </c>
    </row>
    <row r="120" spans="1:38" x14ac:dyDescent="0.3">
      <c r="A120" s="34">
        <v>128</v>
      </c>
      <c r="B120" s="36">
        <v>45056</v>
      </c>
      <c r="C120" s="36">
        <v>45056</v>
      </c>
      <c r="D120" s="34" t="s">
        <v>73</v>
      </c>
      <c r="E120" s="34" t="s">
        <v>73</v>
      </c>
      <c r="F120" s="8" t="s">
        <v>245</v>
      </c>
      <c r="G120" s="37"/>
      <c r="H120" s="34" t="s">
        <v>42</v>
      </c>
      <c r="I120" s="37"/>
      <c r="J120" s="37"/>
      <c r="K120" s="37"/>
      <c r="L120" s="8"/>
      <c r="M120" s="8" t="s">
        <v>60</v>
      </c>
      <c r="N120" s="37"/>
      <c r="O120" s="37"/>
      <c r="P120" s="34" t="s">
        <v>61</v>
      </c>
      <c r="Q120" s="34">
        <v>10</v>
      </c>
      <c r="R120" s="34" t="s">
        <v>167</v>
      </c>
      <c r="S120" s="34">
        <v>10</v>
      </c>
      <c r="T120" s="34" t="s">
        <v>61</v>
      </c>
      <c r="U120" s="34">
        <v>20</v>
      </c>
      <c r="V120" s="37"/>
      <c r="W120" s="37"/>
      <c r="X120" s="37"/>
      <c r="Y120" s="37"/>
      <c r="Z120" s="8"/>
      <c r="AA120" s="34" t="s">
        <v>220</v>
      </c>
      <c r="AB120" s="34" t="s">
        <v>170</v>
      </c>
      <c r="AC120" s="37"/>
      <c r="AD120" s="37"/>
      <c r="AE120" s="37"/>
      <c r="AF120" s="37"/>
      <c r="AG120" s="37"/>
      <c r="AH120" s="37"/>
      <c r="AI120" s="37"/>
      <c r="AJ120" s="37"/>
      <c r="AK120" s="37"/>
      <c r="AL120" s="88" t="str">
        <f t="shared" si="2"/>
        <v>MUY ALTO-MUY ALTA</v>
      </c>
    </row>
    <row r="121" spans="1:38" x14ac:dyDescent="0.3">
      <c r="A121" s="34">
        <v>127</v>
      </c>
      <c r="B121" s="36">
        <v>45056</v>
      </c>
      <c r="C121" s="36">
        <v>45056</v>
      </c>
      <c r="D121" s="34" t="s">
        <v>73</v>
      </c>
      <c r="E121" s="34" t="s">
        <v>73</v>
      </c>
      <c r="F121" s="8" t="s">
        <v>246</v>
      </c>
      <c r="G121" s="37"/>
      <c r="H121" s="34" t="s">
        <v>42</v>
      </c>
      <c r="I121" s="37"/>
      <c r="J121" s="37"/>
      <c r="K121" s="37"/>
      <c r="L121" s="8"/>
      <c r="M121" s="8" t="s">
        <v>60</v>
      </c>
      <c r="N121" s="37"/>
      <c r="O121" s="37"/>
      <c r="P121" s="34" t="s">
        <v>48</v>
      </c>
      <c r="Q121" s="34">
        <v>8</v>
      </c>
      <c r="R121" s="34" t="s">
        <v>62</v>
      </c>
      <c r="S121" s="34">
        <v>7</v>
      </c>
      <c r="T121" s="34" t="s">
        <v>61</v>
      </c>
      <c r="U121" s="34">
        <v>15</v>
      </c>
      <c r="V121" s="37"/>
      <c r="W121" s="37"/>
      <c r="X121" s="37"/>
      <c r="Y121" s="37"/>
      <c r="Z121" s="8"/>
      <c r="AA121" s="34" t="s">
        <v>220</v>
      </c>
      <c r="AB121" s="34" t="s">
        <v>170</v>
      </c>
      <c r="AC121" s="37"/>
      <c r="AD121" s="37"/>
      <c r="AE121" s="37"/>
      <c r="AF121" s="37"/>
      <c r="AG121" s="37"/>
      <c r="AH121" s="37"/>
      <c r="AI121" s="37"/>
      <c r="AJ121" s="37"/>
      <c r="AK121" s="37"/>
      <c r="AL121" s="88" t="str">
        <f t="shared" si="2"/>
        <v>ALTO-ALTA</v>
      </c>
    </row>
    <row r="122" spans="1:38" x14ac:dyDescent="0.3">
      <c r="A122" s="34">
        <v>126</v>
      </c>
      <c r="B122" s="36">
        <v>45056</v>
      </c>
      <c r="C122" s="36">
        <v>45056</v>
      </c>
      <c r="D122" s="34" t="s">
        <v>73</v>
      </c>
      <c r="E122" s="34" t="s">
        <v>73</v>
      </c>
      <c r="F122" s="8" t="s">
        <v>247</v>
      </c>
      <c r="G122" s="37"/>
      <c r="H122" s="34" t="s">
        <v>42</v>
      </c>
      <c r="I122" s="37"/>
      <c r="J122" s="37"/>
      <c r="K122" s="37"/>
      <c r="L122" s="8"/>
      <c r="M122" s="8" t="s">
        <v>60</v>
      </c>
      <c r="N122" s="37"/>
      <c r="O122" s="37"/>
      <c r="P122" s="34" t="s">
        <v>61</v>
      </c>
      <c r="Q122" s="34">
        <v>9</v>
      </c>
      <c r="R122" s="34" t="s">
        <v>83</v>
      </c>
      <c r="S122" s="34">
        <v>6</v>
      </c>
      <c r="T122" s="34" t="s">
        <v>61</v>
      </c>
      <c r="U122" s="34">
        <v>15</v>
      </c>
      <c r="V122" s="37"/>
      <c r="W122" s="37"/>
      <c r="X122" s="37"/>
      <c r="Y122" s="37"/>
      <c r="Z122" s="8"/>
      <c r="AA122" s="34" t="s">
        <v>220</v>
      </c>
      <c r="AB122" s="34" t="s">
        <v>170</v>
      </c>
      <c r="AC122" s="37"/>
      <c r="AD122" s="37"/>
      <c r="AE122" s="37"/>
      <c r="AF122" s="37"/>
      <c r="AG122" s="37"/>
      <c r="AH122" s="37"/>
      <c r="AI122" s="37"/>
      <c r="AJ122" s="37"/>
      <c r="AK122" s="37"/>
      <c r="AL122" s="88" t="str">
        <f t="shared" si="2"/>
        <v>MUY ALTO-MEDIA</v>
      </c>
    </row>
    <row r="123" spans="1:38" x14ac:dyDescent="0.3">
      <c r="A123" s="34">
        <v>125</v>
      </c>
      <c r="B123" s="36">
        <v>45056</v>
      </c>
      <c r="C123" s="36">
        <v>45056</v>
      </c>
      <c r="D123" s="34" t="s">
        <v>73</v>
      </c>
      <c r="E123" s="34" t="s">
        <v>73</v>
      </c>
      <c r="F123" s="8" t="s">
        <v>248</v>
      </c>
      <c r="G123" s="37"/>
      <c r="H123" s="34" t="s">
        <v>42</v>
      </c>
      <c r="I123" s="37"/>
      <c r="J123" s="37"/>
      <c r="K123" s="37"/>
      <c r="L123" s="8"/>
      <c r="M123" s="8" t="s">
        <v>60</v>
      </c>
      <c r="N123" s="37"/>
      <c r="O123" s="37"/>
      <c r="P123" s="34" t="s">
        <v>48</v>
      </c>
      <c r="Q123" s="34">
        <v>7</v>
      </c>
      <c r="R123" s="34" t="s">
        <v>49</v>
      </c>
      <c r="S123" s="34">
        <v>4</v>
      </c>
      <c r="T123" s="34" t="s">
        <v>48</v>
      </c>
      <c r="U123" s="34">
        <v>11</v>
      </c>
      <c r="V123" s="37"/>
      <c r="W123" s="37"/>
      <c r="X123" s="37"/>
      <c r="Y123" s="37"/>
      <c r="Z123" s="8"/>
      <c r="AA123" s="34" t="s">
        <v>249</v>
      </c>
      <c r="AB123" s="34" t="s">
        <v>126</v>
      </c>
      <c r="AC123" s="37"/>
      <c r="AD123" s="37"/>
      <c r="AE123" s="37"/>
      <c r="AF123" s="37"/>
      <c r="AG123" s="37"/>
      <c r="AH123" s="37"/>
      <c r="AI123" s="37"/>
      <c r="AJ123" s="37"/>
      <c r="AK123" s="37"/>
      <c r="AL123" s="88" t="str">
        <f t="shared" si="2"/>
        <v>ALTO-BAJA</v>
      </c>
    </row>
    <row r="124" spans="1:38" ht="24" x14ac:dyDescent="0.3">
      <c r="A124" s="34">
        <v>124</v>
      </c>
      <c r="B124" s="36">
        <v>45056</v>
      </c>
      <c r="C124" s="36">
        <v>45056</v>
      </c>
      <c r="D124" s="34" t="s">
        <v>73</v>
      </c>
      <c r="E124" s="34" t="s">
        <v>73</v>
      </c>
      <c r="F124" s="8" t="s">
        <v>250</v>
      </c>
      <c r="G124" s="37"/>
      <c r="H124" s="34" t="s">
        <v>42</v>
      </c>
      <c r="I124" s="37"/>
      <c r="J124" s="37"/>
      <c r="K124" s="37"/>
      <c r="L124" s="8"/>
      <c r="M124" s="8" t="s">
        <v>60</v>
      </c>
      <c r="N124" s="37"/>
      <c r="O124" s="37"/>
      <c r="P124" s="34" t="s">
        <v>61</v>
      </c>
      <c r="Q124" s="34">
        <v>10</v>
      </c>
      <c r="R124" s="34" t="s">
        <v>167</v>
      </c>
      <c r="S124" s="34">
        <v>10</v>
      </c>
      <c r="T124" s="34" t="s">
        <v>61</v>
      </c>
      <c r="U124" s="34">
        <v>20</v>
      </c>
      <c r="V124" s="37"/>
      <c r="W124" s="37"/>
      <c r="X124" s="37"/>
      <c r="Y124" s="37"/>
      <c r="Z124" s="8"/>
      <c r="AA124" s="34" t="s">
        <v>249</v>
      </c>
      <c r="AB124" s="34" t="s">
        <v>126</v>
      </c>
      <c r="AC124" s="37"/>
      <c r="AD124" s="37"/>
      <c r="AE124" s="37"/>
      <c r="AF124" s="37"/>
      <c r="AG124" s="37"/>
      <c r="AH124" s="37"/>
      <c r="AI124" s="37"/>
      <c r="AJ124" s="37"/>
      <c r="AK124" s="37"/>
      <c r="AL124" s="88" t="str">
        <f t="shared" si="2"/>
        <v>MUY ALTO-MUY ALTA</v>
      </c>
    </row>
    <row r="125" spans="1:38" x14ac:dyDescent="0.3">
      <c r="A125" s="34">
        <v>123</v>
      </c>
      <c r="B125" s="36">
        <v>45056</v>
      </c>
      <c r="C125" s="36">
        <v>45056</v>
      </c>
      <c r="D125" s="34" t="s">
        <v>73</v>
      </c>
      <c r="E125" s="34" t="s">
        <v>73</v>
      </c>
      <c r="F125" s="8" t="s">
        <v>251</v>
      </c>
      <c r="G125" s="37"/>
      <c r="H125" s="34" t="s">
        <v>42</v>
      </c>
      <c r="I125" s="37"/>
      <c r="J125" s="37"/>
      <c r="K125" s="37"/>
      <c r="L125" s="8"/>
      <c r="M125" s="8" t="s">
        <v>60</v>
      </c>
      <c r="N125" s="37"/>
      <c r="O125" s="37"/>
      <c r="P125" s="34" t="s">
        <v>48</v>
      </c>
      <c r="Q125" s="34">
        <v>8</v>
      </c>
      <c r="R125" s="34" t="s">
        <v>62</v>
      </c>
      <c r="S125" s="34">
        <v>7</v>
      </c>
      <c r="T125" s="34" t="s">
        <v>61</v>
      </c>
      <c r="U125" s="34">
        <v>15</v>
      </c>
      <c r="V125" s="37"/>
      <c r="W125" s="37"/>
      <c r="X125" s="37"/>
      <c r="Y125" s="37"/>
      <c r="Z125" s="8"/>
      <c r="AA125" s="34" t="s">
        <v>249</v>
      </c>
      <c r="AB125" s="34" t="s">
        <v>126</v>
      </c>
      <c r="AC125" s="37"/>
      <c r="AD125" s="37"/>
      <c r="AE125" s="37"/>
      <c r="AF125" s="37"/>
      <c r="AG125" s="37"/>
      <c r="AH125" s="37"/>
      <c r="AI125" s="37"/>
      <c r="AJ125" s="37"/>
      <c r="AK125" s="37"/>
      <c r="AL125" s="88" t="str">
        <f t="shared" si="2"/>
        <v>ALTO-ALTA</v>
      </c>
    </row>
    <row r="126" spans="1:38" x14ac:dyDescent="0.3">
      <c r="A126" s="34">
        <v>122</v>
      </c>
      <c r="B126" s="36">
        <v>45056</v>
      </c>
      <c r="C126" s="36">
        <v>45056</v>
      </c>
      <c r="D126" s="34" t="s">
        <v>73</v>
      </c>
      <c r="E126" s="34" t="s">
        <v>73</v>
      </c>
      <c r="F126" s="8" t="s">
        <v>252</v>
      </c>
      <c r="G126" s="37"/>
      <c r="H126" s="34" t="s">
        <v>42</v>
      </c>
      <c r="I126" s="37"/>
      <c r="J126" s="37"/>
      <c r="K126" s="37"/>
      <c r="L126" s="8"/>
      <c r="M126" s="8" t="s">
        <v>60</v>
      </c>
      <c r="N126" s="37"/>
      <c r="O126" s="37"/>
      <c r="P126" s="34" t="s">
        <v>61</v>
      </c>
      <c r="Q126" s="34">
        <v>9</v>
      </c>
      <c r="R126" s="34" t="s">
        <v>83</v>
      </c>
      <c r="S126" s="34">
        <v>6</v>
      </c>
      <c r="T126" s="34" t="s">
        <v>61</v>
      </c>
      <c r="U126" s="34">
        <v>15</v>
      </c>
      <c r="V126" s="37"/>
      <c r="W126" s="37"/>
      <c r="X126" s="37"/>
      <c r="Y126" s="37"/>
      <c r="Z126" s="8"/>
      <c r="AA126" s="34" t="s">
        <v>249</v>
      </c>
      <c r="AB126" s="34" t="s">
        <v>126</v>
      </c>
      <c r="AC126" s="37"/>
      <c r="AD126" s="37"/>
      <c r="AE126" s="37"/>
      <c r="AF126" s="37"/>
      <c r="AG126" s="37"/>
      <c r="AH126" s="37"/>
      <c r="AI126" s="37"/>
      <c r="AJ126" s="37"/>
      <c r="AK126" s="37"/>
      <c r="AL126" s="88" t="str">
        <f t="shared" si="2"/>
        <v>MUY ALTO-MEDIA</v>
      </c>
    </row>
    <row r="127" spans="1:38" ht="24" x14ac:dyDescent="0.3">
      <c r="A127" s="34">
        <v>121</v>
      </c>
      <c r="B127" s="36">
        <v>45056</v>
      </c>
      <c r="C127" s="36">
        <v>45169</v>
      </c>
      <c r="D127" s="34" t="s">
        <v>73</v>
      </c>
      <c r="E127" s="34" t="s">
        <v>40</v>
      </c>
      <c r="F127" s="8" t="s">
        <v>253</v>
      </c>
      <c r="G127" s="37" t="s">
        <v>78</v>
      </c>
      <c r="H127" s="34" t="s">
        <v>42</v>
      </c>
      <c r="I127" s="37" t="s">
        <v>78</v>
      </c>
      <c r="J127" s="37" t="s">
        <v>78</v>
      </c>
      <c r="K127" s="37" t="s">
        <v>78</v>
      </c>
      <c r="L127" s="8"/>
      <c r="M127" s="8" t="s">
        <v>47</v>
      </c>
      <c r="N127" s="37" t="s">
        <v>78</v>
      </c>
      <c r="O127" s="37" t="s">
        <v>78</v>
      </c>
      <c r="P127" s="34" t="s">
        <v>48</v>
      </c>
      <c r="Q127" s="34" t="s">
        <v>96</v>
      </c>
      <c r="R127" s="34" t="s">
        <v>49</v>
      </c>
      <c r="S127" s="34" t="s">
        <v>136</v>
      </c>
      <c r="T127" s="34" t="s">
        <v>48</v>
      </c>
      <c r="U127" s="34" t="s">
        <v>182</v>
      </c>
      <c r="V127" s="37" t="s">
        <v>78</v>
      </c>
      <c r="W127" s="37" t="s">
        <v>78</v>
      </c>
      <c r="X127" s="37" t="s">
        <v>78</v>
      </c>
      <c r="Y127" s="37" t="s">
        <v>78</v>
      </c>
      <c r="Z127" s="8" t="s">
        <v>78</v>
      </c>
      <c r="AA127" s="34" t="s">
        <v>249</v>
      </c>
      <c r="AB127" s="34" t="s">
        <v>137</v>
      </c>
      <c r="AC127" s="37" t="s">
        <v>78</v>
      </c>
      <c r="AD127" s="37" t="s">
        <v>78</v>
      </c>
      <c r="AE127" s="37"/>
      <c r="AF127" s="37"/>
      <c r="AG127" s="37" t="s">
        <v>78</v>
      </c>
      <c r="AH127" s="37"/>
      <c r="AI127" s="37"/>
      <c r="AJ127" s="37"/>
      <c r="AK127" s="37"/>
      <c r="AL127" s="88" t="str">
        <f t="shared" si="2"/>
        <v>ALTO-BAJA</v>
      </c>
    </row>
    <row r="128" spans="1:38" x14ac:dyDescent="0.3">
      <c r="A128" s="34">
        <v>120</v>
      </c>
      <c r="B128" s="36">
        <v>45056</v>
      </c>
      <c r="C128" s="36">
        <v>45056</v>
      </c>
      <c r="D128" s="34" t="s">
        <v>73</v>
      </c>
      <c r="E128" s="34" t="s">
        <v>73</v>
      </c>
      <c r="F128" s="8" t="s">
        <v>254</v>
      </c>
      <c r="G128" s="37"/>
      <c r="H128" s="34" t="s">
        <v>42</v>
      </c>
      <c r="I128" s="37"/>
      <c r="J128" s="37"/>
      <c r="K128" s="37"/>
      <c r="L128" s="8"/>
      <c r="M128" s="8" t="s">
        <v>60</v>
      </c>
      <c r="N128" s="37"/>
      <c r="O128" s="37"/>
      <c r="P128" s="34" t="s">
        <v>61</v>
      </c>
      <c r="Q128" s="34">
        <v>10</v>
      </c>
      <c r="R128" s="34" t="s">
        <v>167</v>
      </c>
      <c r="S128" s="34">
        <v>10</v>
      </c>
      <c r="T128" s="34" t="s">
        <v>61</v>
      </c>
      <c r="U128" s="34">
        <v>20</v>
      </c>
      <c r="V128" s="37"/>
      <c r="W128" s="37"/>
      <c r="X128" s="37"/>
      <c r="Y128" s="37"/>
      <c r="Z128" s="8"/>
      <c r="AA128" s="34" t="s">
        <v>249</v>
      </c>
      <c r="AB128" s="34" t="s">
        <v>137</v>
      </c>
      <c r="AC128" s="37"/>
      <c r="AD128" s="37"/>
      <c r="AE128" s="37"/>
      <c r="AF128" s="37"/>
      <c r="AG128" s="37"/>
      <c r="AH128" s="37"/>
      <c r="AI128" s="37"/>
      <c r="AJ128" s="37"/>
      <c r="AK128" s="37"/>
      <c r="AL128" s="88" t="str">
        <f t="shared" si="2"/>
        <v>MUY ALTO-MUY ALTA</v>
      </c>
    </row>
    <row r="129" spans="1:38" x14ac:dyDescent="0.3">
      <c r="A129" s="34">
        <v>119</v>
      </c>
      <c r="B129" s="36">
        <v>45056</v>
      </c>
      <c r="C129" s="36">
        <v>45056</v>
      </c>
      <c r="D129" s="34" t="s">
        <v>73</v>
      </c>
      <c r="E129" s="34" t="s">
        <v>73</v>
      </c>
      <c r="F129" s="8" t="s">
        <v>255</v>
      </c>
      <c r="G129" s="37"/>
      <c r="H129" s="34" t="s">
        <v>42</v>
      </c>
      <c r="I129" s="37"/>
      <c r="J129" s="37"/>
      <c r="K129" s="37"/>
      <c r="L129" s="8"/>
      <c r="M129" s="8" t="s">
        <v>60</v>
      </c>
      <c r="N129" s="37"/>
      <c r="O129" s="37"/>
      <c r="P129" s="34" t="s">
        <v>48</v>
      </c>
      <c r="Q129" s="34">
        <v>8</v>
      </c>
      <c r="R129" s="34" t="s">
        <v>62</v>
      </c>
      <c r="S129" s="34">
        <v>7</v>
      </c>
      <c r="T129" s="34" t="s">
        <v>61</v>
      </c>
      <c r="U129" s="34">
        <v>15</v>
      </c>
      <c r="V129" s="37"/>
      <c r="W129" s="37"/>
      <c r="X129" s="37"/>
      <c r="Y129" s="37"/>
      <c r="Z129" s="8"/>
      <c r="AA129" s="34" t="s">
        <v>249</v>
      </c>
      <c r="AB129" s="34" t="s">
        <v>137</v>
      </c>
      <c r="AC129" s="37"/>
      <c r="AD129" s="37"/>
      <c r="AE129" s="37"/>
      <c r="AF129" s="37"/>
      <c r="AG129" s="37"/>
      <c r="AH129" s="37"/>
      <c r="AI129" s="37"/>
      <c r="AJ129" s="37"/>
      <c r="AK129" s="37"/>
      <c r="AL129" s="88" t="str">
        <f t="shared" si="2"/>
        <v>ALTO-ALTA</v>
      </c>
    </row>
    <row r="130" spans="1:38" x14ac:dyDescent="0.3">
      <c r="A130" s="34">
        <v>118</v>
      </c>
      <c r="B130" s="36">
        <v>45056</v>
      </c>
      <c r="C130" s="36">
        <v>45056</v>
      </c>
      <c r="D130" s="34" t="s">
        <v>73</v>
      </c>
      <c r="E130" s="34" t="s">
        <v>73</v>
      </c>
      <c r="F130" s="8" t="s">
        <v>256</v>
      </c>
      <c r="G130" s="37"/>
      <c r="H130" s="34" t="s">
        <v>42</v>
      </c>
      <c r="I130" s="37"/>
      <c r="J130" s="37"/>
      <c r="K130" s="37"/>
      <c r="L130" s="8"/>
      <c r="M130" s="8" t="s">
        <v>60</v>
      </c>
      <c r="N130" s="37"/>
      <c r="O130" s="37"/>
      <c r="P130" s="34" t="s">
        <v>61</v>
      </c>
      <c r="Q130" s="34">
        <v>9</v>
      </c>
      <c r="R130" s="34" t="s">
        <v>83</v>
      </c>
      <c r="S130" s="34">
        <v>6</v>
      </c>
      <c r="T130" s="34" t="s">
        <v>61</v>
      </c>
      <c r="U130" s="34">
        <v>15</v>
      </c>
      <c r="V130" s="37"/>
      <c r="W130" s="37"/>
      <c r="X130" s="37"/>
      <c r="Y130" s="37"/>
      <c r="Z130" s="8"/>
      <c r="AA130" s="34" t="s">
        <v>249</v>
      </c>
      <c r="AB130" s="34" t="s">
        <v>137</v>
      </c>
      <c r="AC130" s="37"/>
      <c r="AD130" s="37"/>
      <c r="AE130" s="37"/>
      <c r="AF130" s="37"/>
      <c r="AG130" s="37"/>
      <c r="AH130" s="37"/>
      <c r="AI130" s="37"/>
      <c r="AJ130" s="37"/>
      <c r="AK130" s="37"/>
      <c r="AL130" s="88" t="str">
        <f t="shared" si="2"/>
        <v>MUY ALTO-MEDIA</v>
      </c>
    </row>
    <row r="131" spans="1:38" ht="24" x14ac:dyDescent="0.3">
      <c r="A131" s="34">
        <v>117</v>
      </c>
      <c r="B131" s="36">
        <v>45056</v>
      </c>
      <c r="C131" s="36">
        <v>45252</v>
      </c>
      <c r="D131" s="34" t="s">
        <v>73</v>
      </c>
      <c r="E131" s="34" t="s">
        <v>40</v>
      </c>
      <c r="F131" s="8" t="s">
        <v>257</v>
      </c>
      <c r="G131" s="37"/>
      <c r="H131" s="34" t="s">
        <v>105</v>
      </c>
      <c r="I131" s="37"/>
      <c r="J131" s="37"/>
      <c r="K131" s="37"/>
      <c r="L131" s="8"/>
      <c r="M131" s="8" t="s">
        <v>60</v>
      </c>
      <c r="N131" s="37"/>
      <c r="O131" s="37"/>
      <c r="P131" s="34" t="s">
        <v>48</v>
      </c>
      <c r="Q131" s="34">
        <v>7</v>
      </c>
      <c r="R131" s="34" t="s">
        <v>49</v>
      </c>
      <c r="S131" s="34">
        <v>4</v>
      </c>
      <c r="T131" s="34" t="s">
        <v>48</v>
      </c>
      <c r="U131" s="34">
        <v>11</v>
      </c>
      <c r="V131" s="37"/>
      <c r="W131" s="37"/>
      <c r="X131" s="37"/>
      <c r="Y131" s="37"/>
      <c r="Z131" s="8"/>
      <c r="AA131" s="34" t="s">
        <v>249</v>
      </c>
      <c r="AB131" s="34" t="s">
        <v>145</v>
      </c>
      <c r="AC131" s="37"/>
      <c r="AD131" s="37"/>
      <c r="AE131" s="37"/>
      <c r="AF131" s="37"/>
      <c r="AG131" s="37"/>
      <c r="AH131" s="37"/>
      <c r="AI131" s="37"/>
      <c r="AJ131" s="37"/>
      <c r="AK131" s="37"/>
      <c r="AL131" s="88" t="str">
        <f t="shared" si="2"/>
        <v>ALTO-BAJA</v>
      </c>
    </row>
    <row r="132" spans="1:38" x14ac:dyDescent="0.3">
      <c r="A132" s="34">
        <v>116</v>
      </c>
      <c r="B132" s="36">
        <v>45056</v>
      </c>
      <c r="C132" s="36">
        <v>45252</v>
      </c>
      <c r="D132" s="34" t="s">
        <v>73</v>
      </c>
      <c r="E132" s="34" t="s">
        <v>40</v>
      </c>
      <c r="F132" s="8" t="s">
        <v>258</v>
      </c>
      <c r="G132" s="37"/>
      <c r="H132" s="34" t="s">
        <v>105</v>
      </c>
      <c r="I132" s="37"/>
      <c r="J132" s="37"/>
      <c r="K132" s="37"/>
      <c r="L132" s="8"/>
      <c r="M132" s="8" t="s">
        <v>60</v>
      </c>
      <c r="N132" s="37"/>
      <c r="O132" s="37"/>
      <c r="P132" s="34" t="s">
        <v>61</v>
      </c>
      <c r="Q132" s="34">
        <v>10</v>
      </c>
      <c r="R132" s="34" t="s">
        <v>167</v>
      </c>
      <c r="S132" s="34">
        <v>10</v>
      </c>
      <c r="T132" s="34" t="s">
        <v>61</v>
      </c>
      <c r="U132" s="34">
        <v>20</v>
      </c>
      <c r="V132" s="37"/>
      <c r="W132" s="37"/>
      <c r="X132" s="37"/>
      <c r="Y132" s="37"/>
      <c r="Z132" s="8"/>
      <c r="AA132" s="34" t="s">
        <v>249</v>
      </c>
      <c r="AB132" s="34" t="s">
        <v>145</v>
      </c>
      <c r="AC132" s="37"/>
      <c r="AD132" s="37"/>
      <c r="AE132" s="37"/>
      <c r="AF132" s="37"/>
      <c r="AG132" s="37"/>
      <c r="AH132" s="37"/>
      <c r="AI132" s="37"/>
      <c r="AJ132" s="37"/>
      <c r="AK132" s="37"/>
      <c r="AL132" s="88" t="str">
        <f t="shared" si="2"/>
        <v>MUY ALTO-MUY ALTA</v>
      </c>
    </row>
    <row r="133" spans="1:38" ht="24" x14ac:dyDescent="0.3">
      <c r="A133" s="34">
        <v>115</v>
      </c>
      <c r="B133" s="36">
        <v>45056</v>
      </c>
      <c r="C133" s="36">
        <v>45252</v>
      </c>
      <c r="D133" s="34" t="s">
        <v>73</v>
      </c>
      <c r="E133" s="34" t="s">
        <v>40</v>
      </c>
      <c r="F133" s="8" t="s">
        <v>259</v>
      </c>
      <c r="G133" s="37"/>
      <c r="H133" s="34" t="s">
        <v>105</v>
      </c>
      <c r="I133" s="37"/>
      <c r="J133" s="37"/>
      <c r="K133" s="37"/>
      <c r="L133" s="8"/>
      <c r="M133" s="8" t="s">
        <v>60</v>
      </c>
      <c r="N133" s="37"/>
      <c r="O133" s="37"/>
      <c r="P133" s="34" t="s">
        <v>48</v>
      </c>
      <c r="Q133" s="34">
        <v>8</v>
      </c>
      <c r="R133" s="34" t="s">
        <v>62</v>
      </c>
      <c r="S133" s="34">
        <v>7</v>
      </c>
      <c r="T133" s="34" t="s">
        <v>61</v>
      </c>
      <c r="U133" s="34">
        <v>15</v>
      </c>
      <c r="V133" s="37"/>
      <c r="W133" s="37"/>
      <c r="X133" s="37"/>
      <c r="Y133" s="37"/>
      <c r="Z133" s="8"/>
      <c r="AA133" s="34" t="s">
        <v>249</v>
      </c>
      <c r="AB133" s="34" t="s">
        <v>145</v>
      </c>
      <c r="AC133" s="37"/>
      <c r="AD133" s="37"/>
      <c r="AE133" s="37"/>
      <c r="AF133" s="37"/>
      <c r="AG133" s="37"/>
      <c r="AH133" s="37"/>
      <c r="AI133" s="37"/>
      <c r="AJ133" s="37"/>
      <c r="AK133" s="37"/>
      <c r="AL133" s="88" t="str">
        <f t="shared" si="2"/>
        <v>ALTO-ALTA</v>
      </c>
    </row>
    <row r="134" spans="1:38" x14ac:dyDescent="0.3">
      <c r="A134" s="34">
        <v>114</v>
      </c>
      <c r="B134" s="36">
        <v>45056</v>
      </c>
      <c r="C134" s="36">
        <v>45252</v>
      </c>
      <c r="D134" s="34" t="s">
        <v>73</v>
      </c>
      <c r="E134" s="34" t="s">
        <v>40</v>
      </c>
      <c r="F134" s="8" t="s">
        <v>260</v>
      </c>
      <c r="G134" s="37"/>
      <c r="H134" s="34" t="s">
        <v>105</v>
      </c>
      <c r="I134" s="37"/>
      <c r="J134" s="37"/>
      <c r="K134" s="37"/>
      <c r="L134" s="8"/>
      <c r="M134" s="8" t="s">
        <v>60</v>
      </c>
      <c r="N134" s="37"/>
      <c r="O134" s="37"/>
      <c r="P134" s="34" t="s">
        <v>61</v>
      </c>
      <c r="Q134" s="34">
        <v>9</v>
      </c>
      <c r="R134" s="34" t="s">
        <v>83</v>
      </c>
      <c r="S134" s="34">
        <v>6</v>
      </c>
      <c r="T134" s="34" t="s">
        <v>61</v>
      </c>
      <c r="U134" s="34">
        <v>15</v>
      </c>
      <c r="V134" s="37"/>
      <c r="W134" s="37"/>
      <c r="X134" s="37"/>
      <c r="Y134" s="37"/>
      <c r="Z134" s="8"/>
      <c r="AA134" s="34" t="s">
        <v>249</v>
      </c>
      <c r="AB134" s="34" t="s">
        <v>145</v>
      </c>
      <c r="AC134" s="37"/>
      <c r="AD134" s="37"/>
      <c r="AE134" s="37"/>
      <c r="AF134" s="37"/>
      <c r="AG134" s="37"/>
      <c r="AH134" s="37"/>
      <c r="AI134" s="37"/>
      <c r="AJ134" s="37"/>
      <c r="AK134" s="37"/>
      <c r="AL134" s="88" t="str">
        <f t="shared" si="2"/>
        <v>MUY ALTO-MEDIA</v>
      </c>
    </row>
    <row r="135" spans="1:38" x14ac:dyDescent="0.3">
      <c r="A135" s="34">
        <v>113</v>
      </c>
      <c r="B135" s="36">
        <v>45056</v>
      </c>
      <c r="C135" s="36">
        <v>45252</v>
      </c>
      <c r="D135" s="34" t="s">
        <v>73</v>
      </c>
      <c r="E135" s="34" t="s">
        <v>40</v>
      </c>
      <c r="F135" s="8" t="s">
        <v>261</v>
      </c>
      <c r="G135" s="37"/>
      <c r="H135" s="34" t="s">
        <v>105</v>
      </c>
      <c r="I135" s="37"/>
      <c r="J135" s="37"/>
      <c r="K135" s="37"/>
      <c r="L135" s="8"/>
      <c r="M135" s="8" t="s">
        <v>60</v>
      </c>
      <c r="N135" s="37"/>
      <c r="O135" s="37"/>
      <c r="P135" s="34" t="s">
        <v>48</v>
      </c>
      <c r="Q135" s="34">
        <v>7</v>
      </c>
      <c r="R135" s="34" t="s">
        <v>49</v>
      </c>
      <c r="S135" s="34">
        <v>4</v>
      </c>
      <c r="T135" s="34" t="s">
        <v>48</v>
      </c>
      <c r="U135" s="34">
        <v>11</v>
      </c>
      <c r="V135" s="37"/>
      <c r="W135" s="37"/>
      <c r="X135" s="37"/>
      <c r="Y135" s="37"/>
      <c r="Z135" s="8"/>
      <c r="AA135" s="34" t="s">
        <v>249</v>
      </c>
      <c r="AB135" s="34" t="s">
        <v>153</v>
      </c>
      <c r="AC135" s="37"/>
      <c r="AD135" s="37"/>
      <c r="AE135" s="37"/>
      <c r="AF135" s="37"/>
      <c r="AG135" s="37"/>
      <c r="AH135" s="37"/>
      <c r="AI135" s="37"/>
      <c r="AJ135" s="37"/>
      <c r="AK135" s="37"/>
      <c r="AL135" s="88" t="str">
        <f t="shared" si="2"/>
        <v>ALTO-BAJA</v>
      </c>
    </row>
    <row r="136" spans="1:38" ht="24" x14ac:dyDescent="0.3">
      <c r="A136" s="34">
        <v>112</v>
      </c>
      <c r="B136" s="36">
        <v>45056</v>
      </c>
      <c r="C136" s="36">
        <v>45056</v>
      </c>
      <c r="D136" s="34" t="s">
        <v>73</v>
      </c>
      <c r="E136" s="34" t="s">
        <v>73</v>
      </c>
      <c r="F136" s="8" t="s">
        <v>262</v>
      </c>
      <c r="G136" s="37"/>
      <c r="H136" s="34" t="s">
        <v>42</v>
      </c>
      <c r="I136" s="37"/>
      <c r="J136" s="37"/>
      <c r="K136" s="37"/>
      <c r="L136" s="8"/>
      <c r="M136" s="8" t="s">
        <v>60</v>
      </c>
      <c r="N136" s="37"/>
      <c r="O136" s="37"/>
      <c r="P136" s="34" t="s">
        <v>61</v>
      </c>
      <c r="Q136" s="34">
        <v>10</v>
      </c>
      <c r="R136" s="34" t="s">
        <v>167</v>
      </c>
      <c r="S136" s="34">
        <v>10</v>
      </c>
      <c r="T136" s="34" t="s">
        <v>61</v>
      </c>
      <c r="U136" s="34">
        <v>20</v>
      </c>
      <c r="V136" s="37"/>
      <c r="W136" s="37"/>
      <c r="X136" s="37"/>
      <c r="Y136" s="37"/>
      <c r="Z136" s="8"/>
      <c r="AA136" s="34" t="s">
        <v>249</v>
      </c>
      <c r="AB136" s="34" t="s">
        <v>153</v>
      </c>
      <c r="AC136" s="37"/>
      <c r="AD136" s="37"/>
      <c r="AE136" s="37"/>
      <c r="AF136" s="37"/>
      <c r="AG136" s="37"/>
      <c r="AH136" s="37"/>
      <c r="AI136" s="37"/>
      <c r="AJ136" s="37"/>
      <c r="AK136" s="37"/>
      <c r="AL136" s="88" t="str">
        <f t="shared" si="2"/>
        <v>MUY ALTO-MUY ALTA</v>
      </c>
    </row>
    <row r="137" spans="1:38" x14ac:dyDescent="0.3">
      <c r="A137" s="34">
        <v>111</v>
      </c>
      <c r="B137" s="36">
        <v>45056</v>
      </c>
      <c r="C137" s="36">
        <v>45056</v>
      </c>
      <c r="D137" s="34" t="s">
        <v>73</v>
      </c>
      <c r="E137" s="34" t="s">
        <v>73</v>
      </c>
      <c r="F137" s="8" t="s">
        <v>263</v>
      </c>
      <c r="G137" s="37"/>
      <c r="H137" s="34" t="s">
        <v>42</v>
      </c>
      <c r="I137" s="37"/>
      <c r="J137" s="37"/>
      <c r="K137" s="37"/>
      <c r="L137" s="8"/>
      <c r="M137" s="8" t="s">
        <v>60</v>
      </c>
      <c r="N137" s="37"/>
      <c r="O137" s="37"/>
      <c r="P137" s="34" t="s">
        <v>48</v>
      </c>
      <c r="Q137" s="34">
        <v>8</v>
      </c>
      <c r="R137" s="34" t="s">
        <v>62</v>
      </c>
      <c r="S137" s="34">
        <v>7</v>
      </c>
      <c r="T137" s="34" t="s">
        <v>61</v>
      </c>
      <c r="U137" s="34">
        <v>15</v>
      </c>
      <c r="V137" s="37"/>
      <c r="W137" s="37"/>
      <c r="X137" s="37"/>
      <c r="Y137" s="37"/>
      <c r="Z137" s="8"/>
      <c r="AA137" s="34" t="s">
        <v>249</v>
      </c>
      <c r="AB137" s="34" t="s">
        <v>153</v>
      </c>
      <c r="AC137" s="37"/>
      <c r="AD137" s="37"/>
      <c r="AE137" s="37"/>
      <c r="AF137" s="37"/>
      <c r="AG137" s="37"/>
      <c r="AH137" s="37"/>
      <c r="AI137" s="37"/>
      <c r="AJ137" s="37"/>
      <c r="AK137" s="37"/>
      <c r="AL137" s="88" t="str">
        <f t="shared" si="2"/>
        <v>ALTO-ALTA</v>
      </c>
    </row>
    <row r="138" spans="1:38" x14ac:dyDescent="0.3">
      <c r="A138" s="34">
        <v>110</v>
      </c>
      <c r="B138" s="36">
        <v>45056</v>
      </c>
      <c r="C138" s="36">
        <v>45056</v>
      </c>
      <c r="D138" s="34" t="s">
        <v>73</v>
      </c>
      <c r="E138" s="34" t="s">
        <v>73</v>
      </c>
      <c r="F138" s="8" t="s">
        <v>264</v>
      </c>
      <c r="G138" s="37"/>
      <c r="H138" s="34" t="s">
        <v>42</v>
      </c>
      <c r="I138" s="37"/>
      <c r="J138" s="37"/>
      <c r="K138" s="37"/>
      <c r="L138" s="8"/>
      <c r="M138" s="8" t="s">
        <v>60</v>
      </c>
      <c r="N138" s="37"/>
      <c r="O138" s="37"/>
      <c r="P138" s="34" t="s">
        <v>61</v>
      </c>
      <c r="Q138" s="34">
        <v>9</v>
      </c>
      <c r="R138" s="34" t="s">
        <v>83</v>
      </c>
      <c r="S138" s="34">
        <v>6</v>
      </c>
      <c r="T138" s="34" t="s">
        <v>61</v>
      </c>
      <c r="U138" s="34">
        <v>15</v>
      </c>
      <c r="V138" s="37"/>
      <c r="W138" s="37"/>
      <c r="X138" s="37"/>
      <c r="Y138" s="37"/>
      <c r="Z138" s="8"/>
      <c r="AA138" s="34" t="s">
        <v>249</v>
      </c>
      <c r="AB138" s="34" t="s">
        <v>153</v>
      </c>
      <c r="AC138" s="37"/>
      <c r="AD138" s="37"/>
      <c r="AE138" s="37"/>
      <c r="AF138" s="37"/>
      <c r="AG138" s="37"/>
      <c r="AH138" s="37"/>
      <c r="AI138" s="37"/>
      <c r="AJ138" s="37"/>
      <c r="AK138" s="37"/>
      <c r="AL138" s="88" t="str">
        <f t="shared" si="2"/>
        <v>MUY ALTO-MEDIA</v>
      </c>
    </row>
    <row r="139" spans="1:38" ht="24" x14ac:dyDescent="0.3">
      <c r="A139" s="34">
        <v>109</v>
      </c>
      <c r="B139" s="36">
        <v>45056</v>
      </c>
      <c r="C139" s="36">
        <v>45056</v>
      </c>
      <c r="D139" s="34" t="s">
        <v>73</v>
      </c>
      <c r="E139" s="34" t="s">
        <v>73</v>
      </c>
      <c r="F139" s="8" t="s">
        <v>265</v>
      </c>
      <c r="G139" s="37"/>
      <c r="H139" s="34" t="s">
        <v>42</v>
      </c>
      <c r="I139" s="37"/>
      <c r="J139" s="37"/>
      <c r="K139" s="37"/>
      <c r="L139" s="8"/>
      <c r="M139" s="8" t="s">
        <v>60</v>
      </c>
      <c r="N139" s="37"/>
      <c r="O139" s="37"/>
      <c r="P139" s="34" t="s">
        <v>48</v>
      </c>
      <c r="Q139" s="34">
        <v>7</v>
      </c>
      <c r="R139" s="34" t="s">
        <v>49</v>
      </c>
      <c r="S139" s="34">
        <v>4</v>
      </c>
      <c r="T139" s="34" t="s">
        <v>48</v>
      </c>
      <c r="U139" s="34">
        <v>11</v>
      </c>
      <c r="V139" s="37"/>
      <c r="W139" s="37"/>
      <c r="X139" s="37"/>
      <c r="Y139" s="37"/>
      <c r="Z139" s="8"/>
      <c r="AA139" s="34" t="s">
        <v>249</v>
      </c>
      <c r="AB139" s="34" t="s">
        <v>160</v>
      </c>
      <c r="AC139" s="37"/>
      <c r="AD139" s="37"/>
      <c r="AE139" s="37"/>
      <c r="AF139" s="37"/>
      <c r="AG139" s="37"/>
      <c r="AH139" s="37"/>
      <c r="AI139" s="37"/>
      <c r="AJ139" s="37"/>
      <c r="AK139" s="37"/>
      <c r="AL139" s="88" t="str">
        <f t="shared" si="2"/>
        <v>ALTO-BAJA</v>
      </c>
    </row>
    <row r="140" spans="1:38" x14ac:dyDescent="0.3">
      <c r="A140" s="34">
        <v>108</v>
      </c>
      <c r="B140" s="36">
        <v>45056</v>
      </c>
      <c r="C140" s="36">
        <v>45252</v>
      </c>
      <c r="D140" s="34" t="s">
        <v>73</v>
      </c>
      <c r="E140" s="34" t="s">
        <v>40</v>
      </c>
      <c r="F140" s="8" t="s">
        <v>266</v>
      </c>
      <c r="G140" s="37"/>
      <c r="H140" s="34" t="s">
        <v>105</v>
      </c>
      <c r="I140" s="37"/>
      <c r="J140" s="37"/>
      <c r="K140" s="37"/>
      <c r="L140" s="8"/>
      <c r="M140" s="8" t="s">
        <v>60</v>
      </c>
      <c r="N140" s="37"/>
      <c r="O140" s="37"/>
      <c r="P140" s="34" t="s">
        <v>123</v>
      </c>
      <c r="Q140" s="34">
        <v>3</v>
      </c>
      <c r="R140" s="34" t="s">
        <v>128</v>
      </c>
      <c r="S140" s="34">
        <v>1</v>
      </c>
      <c r="T140" s="34" t="s">
        <v>123</v>
      </c>
      <c r="U140" s="34">
        <v>4</v>
      </c>
      <c r="V140" s="37"/>
      <c r="W140" s="37"/>
      <c r="X140" s="37"/>
      <c r="Y140" s="37"/>
      <c r="Z140" s="8"/>
      <c r="AA140" s="34" t="s">
        <v>249</v>
      </c>
      <c r="AB140" s="34" t="s">
        <v>160</v>
      </c>
      <c r="AC140" s="37"/>
      <c r="AD140" s="37"/>
      <c r="AE140" s="37"/>
      <c r="AF140" s="37"/>
      <c r="AG140" s="37"/>
      <c r="AH140" s="37"/>
      <c r="AI140" s="37"/>
      <c r="AJ140" s="37"/>
      <c r="AK140" s="37"/>
      <c r="AL140" s="88" t="str">
        <f t="shared" si="2"/>
        <v>BAJO-MUY BAJA</v>
      </c>
    </row>
    <row r="141" spans="1:38" ht="24" x14ac:dyDescent="0.3">
      <c r="A141" s="34">
        <v>107</v>
      </c>
      <c r="B141" s="36">
        <v>45056</v>
      </c>
      <c r="C141" s="36">
        <v>45195</v>
      </c>
      <c r="D141" s="34" t="s">
        <v>73</v>
      </c>
      <c r="E141" s="34" t="s">
        <v>40</v>
      </c>
      <c r="F141" s="8" t="s">
        <v>267</v>
      </c>
      <c r="G141" s="37" t="s">
        <v>78</v>
      </c>
      <c r="H141" s="34" t="s">
        <v>42</v>
      </c>
      <c r="I141" s="37" t="s">
        <v>78</v>
      </c>
      <c r="J141" s="37" t="s">
        <v>78</v>
      </c>
      <c r="K141" s="37" t="s">
        <v>78</v>
      </c>
      <c r="L141" s="8"/>
      <c r="M141" s="8" t="s">
        <v>60</v>
      </c>
      <c r="N141" s="37"/>
      <c r="O141" s="37"/>
      <c r="P141" s="34" t="s">
        <v>48</v>
      </c>
      <c r="Q141" s="34" t="s">
        <v>96</v>
      </c>
      <c r="R141" s="34" t="s">
        <v>49</v>
      </c>
      <c r="S141" s="34" t="s">
        <v>48</v>
      </c>
      <c r="T141" s="34" t="s">
        <v>48</v>
      </c>
      <c r="U141" s="34" t="s">
        <v>96</v>
      </c>
      <c r="V141" s="37" t="s">
        <v>78</v>
      </c>
      <c r="W141" s="37" t="s">
        <v>78</v>
      </c>
      <c r="X141" s="37" t="s">
        <v>78</v>
      </c>
      <c r="Y141" s="37" t="s">
        <v>78</v>
      </c>
      <c r="Z141" s="8" t="s">
        <v>78</v>
      </c>
      <c r="AA141" s="34" t="s">
        <v>249</v>
      </c>
      <c r="AB141" s="34" t="s">
        <v>160</v>
      </c>
      <c r="AC141" s="37" t="s">
        <v>78</v>
      </c>
      <c r="AD141" s="37" t="s">
        <v>78</v>
      </c>
      <c r="AE141" s="37"/>
      <c r="AF141" s="37"/>
      <c r="AG141" s="37" t="s">
        <v>78</v>
      </c>
      <c r="AH141" s="37"/>
      <c r="AI141" s="37"/>
      <c r="AJ141" s="37"/>
      <c r="AK141" s="37"/>
      <c r="AL141" s="88" t="str">
        <f t="shared" si="2"/>
        <v>ALTO-BAJA</v>
      </c>
    </row>
    <row r="142" spans="1:38" x14ac:dyDescent="0.3">
      <c r="A142" s="34">
        <v>106</v>
      </c>
      <c r="B142" s="36">
        <v>45056</v>
      </c>
      <c r="C142" s="36">
        <v>45195</v>
      </c>
      <c r="D142" s="34" t="s">
        <v>73</v>
      </c>
      <c r="E142" s="34" t="s">
        <v>40</v>
      </c>
      <c r="F142" s="8" t="s">
        <v>268</v>
      </c>
      <c r="G142" s="37" t="s">
        <v>78</v>
      </c>
      <c r="H142" s="34" t="s">
        <v>105</v>
      </c>
      <c r="I142" s="37" t="s">
        <v>78</v>
      </c>
      <c r="J142" s="37" t="s">
        <v>78</v>
      </c>
      <c r="K142" s="37" t="s">
        <v>78</v>
      </c>
      <c r="L142" s="8"/>
      <c r="M142" s="8" t="s">
        <v>60</v>
      </c>
      <c r="N142" s="37" t="s">
        <v>78</v>
      </c>
      <c r="O142" s="37" t="s">
        <v>78</v>
      </c>
      <c r="P142" s="34" t="s">
        <v>61</v>
      </c>
      <c r="Q142" s="34" t="s">
        <v>80</v>
      </c>
      <c r="R142" s="34" t="s">
        <v>83</v>
      </c>
      <c r="S142" s="34" t="s">
        <v>95</v>
      </c>
      <c r="T142" s="34" t="s">
        <v>61</v>
      </c>
      <c r="U142" s="34" t="s">
        <v>175</v>
      </c>
      <c r="V142" s="37" t="s">
        <v>78</v>
      </c>
      <c r="W142" s="37" t="s">
        <v>78</v>
      </c>
      <c r="X142" s="37" t="s">
        <v>78</v>
      </c>
      <c r="Y142" s="37" t="s">
        <v>78</v>
      </c>
      <c r="Z142" s="8" t="s">
        <v>78</v>
      </c>
      <c r="AA142" s="34" t="s">
        <v>249</v>
      </c>
      <c r="AB142" s="34" t="s">
        <v>160</v>
      </c>
      <c r="AC142" s="37" t="s">
        <v>78</v>
      </c>
      <c r="AD142" s="37" t="s">
        <v>78</v>
      </c>
      <c r="AE142" s="37"/>
      <c r="AF142" s="37"/>
      <c r="AG142" s="37" t="s">
        <v>78</v>
      </c>
      <c r="AH142" s="37"/>
      <c r="AI142" s="37"/>
      <c r="AJ142" s="37"/>
      <c r="AK142" s="37"/>
      <c r="AL142" s="88" t="str">
        <f t="shared" si="2"/>
        <v>MUY ALTO-MEDIA</v>
      </c>
    </row>
    <row r="143" spans="1:38" x14ac:dyDescent="0.3">
      <c r="A143" s="34">
        <v>105</v>
      </c>
      <c r="B143" s="36">
        <v>45056</v>
      </c>
      <c r="C143" s="36">
        <v>45195</v>
      </c>
      <c r="D143" s="34" t="s">
        <v>73</v>
      </c>
      <c r="E143" s="34" t="s">
        <v>40</v>
      </c>
      <c r="F143" s="8" t="s">
        <v>269</v>
      </c>
      <c r="G143" s="37" t="s">
        <v>78</v>
      </c>
      <c r="H143" s="34" t="s">
        <v>42</v>
      </c>
      <c r="I143" s="37" t="s">
        <v>78</v>
      </c>
      <c r="J143" s="37" t="s">
        <v>78</v>
      </c>
      <c r="K143" s="37" t="s">
        <v>78</v>
      </c>
      <c r="L143" s="8"/>
      <c r="M143" s="8" t="s">
        <v>60</v>
      </c>
      <c r="N143" s="37"/>
      <c r="O143" s="37"/>
      <c r="P143" s="34" t="s">
        <v>122</v>
      </c>
      <c r="Q143" s="34" t="s">
        <v>106</v>
      </c>
      <c r="R143" s="34" t="s">
        <v>128</v>
      </c>
      <c r="S143" s="34" t="s">
        <v>106</v>
      </c>
      <c r="T143" s="34" t="s">
        <v>122</v>
      </c>
      <c r="U143" s="34" t="s">
        <v>129</v>
      </c>
      <c r="V143" s="37" t="s">
        <v>78</v>
      </c>
      <c r="W143" s="37" t="s">
        <v>78</v>
      </c>
      <c r="X143" s="37" t="s">
        <v>78</v>
      </c>
      <c r="Y143" s="37" t="s">
        <v>78</v>
      </c>
      <c r="Z143" s="8" t="s">
        <v>78</v>
      </c>
      <c r="AA143" s="34" t="s">
        <v>249</v>
      </c>
      <c r="AB143" s="34" t="s">
        <v>160</v>
      </c>
      <c r="AC143" s="37" t="s">
        <v>78</v>
      </c>
      <c r="AD143" s="37" t="s">
        <v>78</v>
      </c>
      <c r="AE143" s="37"/>
      <c r="AF143" s="37"/>
      <c r="AG143" s="37" t="s">
        <v>78</v>
      </c>
      <c r="AH143" s="37"/>
      <c r="AI143" s="37"/>
      <c r="AJ143" s="37"/>
      <c r="AK143" s="37"/>
      <c r="AL143" s="88" t="str">
        <f t="shared" si="2"/>
        <v>MUY BAJO-MUY BAJA</v>
      </c>
    </row>
    <row r="144" spans="1:38" x14ac:dyDescent="0.3">
      <c r="A144" s="34">
        <v>104</v>
      </c>
      <c r="B144" s="36">
        <v>45056</v>
      </c>
      <c r="C144" s="36">
        <v>45252</v>
      </c>
      <c r="D144" s="34" t="s">
        <v>73</v>
      </c>
      <c r="E144" s="34" t="s">
        <v>40</v>
      </c>
      <c r="F144" s="8" t="s">
        <v>270</v>
      </c>
      <c r="G144" s="37"/>
      <c r="H144" s="34" t="s">
        <v>105</v>
      </c>
      <c r="I144" s="37"/>
      <c r="J144" s="37"/>
      <c r="K144" s="37"/>
      <c r="L144" s="8"/>
      <c r="M144" s="8" t="s">
        <v>60</v>
      </c>
      <c r="N144" s="37"/>
      <c r="O144" s="37"/>
      <c r="P144" s="34" t="s">
        <v>122</v>
      </c>
      <c r="Q144" s="34">
        <v>2</v>
      </c>
      <c r="R144" s="34" t="s">
        <v>128</v>
      </c>
      <c r="S144" s="34">
        <v>1</v>
      </c>
      <c r="T144" s="34" t="s">
        <v>122</v>
      </c>
      <c r="U144" s="34">
        <v>3</v>
      </c>
      <c r="V144" s="37"/>
      <c r="W144" s="37"/>
      <c r="X144" s="37"/>
      <c r="Y144" s="37"/>
      <c r="Z144" s="8"/>
      <c r="AA144" s="34" t="s">
        <v>249</v>
      </c>
      <c r="AB144" s="34" t="s">
        <v>170</v>
      </c>
      <c r="AC144" s="37"/>
      <c r="AD144" s="37"/>
      <c r="AE144" s="37"/>
      <c r="AF144" s="37"/>
      <c r="AG144" s="37"/>
      <c r="AH144" s="37"/>
      <c r="AI144" s="37"/>
      <c r="AJ144" s="37"/>
      <c r="AK144" s="37"/>
      <c r="AL144" s="88" t="str">
        <f t="shared" ref="AL144:AL207" si="3">P144&amp;"-"&amp;R144</f>
        <v>MUY BAJO-MUY BAJA</v>
      </c>
    </row>
    <row r="145" spans="1:38" ht="24" x14ac:dyDescent="0.3">
      <c r="A145" s="34">
        <v>103</v>
      </c>
      <c r="B145" s="36">
        <v>45056</v>
      </c>
      <c r="C145" s="36">
        <v>45252</v>
      </c>
      <c r="D145" s="34" t="s">
        <v>73</v>
      </c>
      <c r="E145" s="34" t="s">
        <v>40</v>
      </c>
      <c r="F145" s="8" t="s">
        <v>271</v>
      </c>
      <c r="G145" s="37"/>
      <c r="H145" s="34" t="s">
        <v>105</v>
      </c>
      <c r="I145" s="37"/>
      <c r="J145" s="37"/>
      <c r="K145" s="37"/>
      <c r="L145" s="8"/>
      <c r="M145" s="8" t="s">
        <v>60</v>
      </c>
      <c r="N145" s="37"/>
      <c r="O145" s="37"/>
      <c r="P145" s="34" t="s">
        <v>94</v>
      </c>
      <c r="Q145" s="34">
        <v>5</v>
      </c>
      <c r="R145" s="34" t="s">
        <v>49</v>
      </c>
      <c r="S145" s="34">
        <v>5</v>
      </c>
      <c r="T145" s="34" t="s">
        <v>94</v>
      </c>
      <c r="U145" s="34">
        <v>10</v>
      </c>
      <c r="V145" s="37"/>
      <c r="W145" s="37"/>
      <c r="X145" s="37"/>
      <c r="Y145" s="37"/>
      <c r="Z145" s="8"/>
      <c r="AA145" s="34" t="s">
        <v>249</v>
      </c>
      <c r="AB145" s="34" t="s">
        <v>170</v>
      </c>
      <c r="AC145" s="37"/>
      <c r="AD145" s="37"/>
      <c r="AE145" s="37"/>
      <c r="AF145" s="37"/>
      <c r="AG145" s="37"/>
      <c r="AH145" s="37"/>
      <c r="AI145" s="37"/>
      <c r="AJ145" s="37"/>
      <c r="AK145" s="37"/>
      <c r="AL145" s="88" t="str">
        <f t="shared" si="3"/>
        <v>MEDIO-BAJA</v>
      </c>
    </row>
    <row r="146" spans="1:38" ht="24" x14ac:dyDescent="0.3">
      <c r="A146" s="34">
        <v>102</v>
      </c>
      <c r="B146" s="36">
        <v>45056</v>
      </c>
      <c r="C146" s="36">
        <v>45195</v>
      </c>
      <c r="D146" s="34" t="s">
        <v>73</v>
      </c>
      <c r="E146" s="34" t="s">
        <v>40</v>
      </c>
      <c r="F146" s="8" t="s">
        <v>272</v>
      </c>
      <c r="G146" s="37" t="s">
        <v>78</v>
      </c>
      <c r="H146" s="34" t="s">
        <v>42</v>
      </c>
      <c r="I146" s="37" t="s">
        <v>78</v>
      </c>
      <c r="J146" s="37" t="s">
        <v>78</v>
      </c>
      <c r="K146" s="37" t="s">
        <v>78</v>
      </c>
      <c r="L146" s="8"/>
      <c r="M146" s="8" t="s">
        <v>60</v>
      </c>
      <c r="N146" s="37"/>
      <c r="O146" s="37"/>
      <c r="P146" s="34" t="s">
        <v>94</v>
      </c>
      <c r="Q146" s="34" t="s">
        <v>107</v>
      </c>
      <c r="R146" s="34" t="s">
        <v>49</v>
      </c>
      <c r="S146" s="34" t="s">
        <v>140</v>
      </c>
      <c r="T146" s="34" t="s">
        <v>94</v>
      </c>
      <c r="U146" s="34" t="s">
        <v>89</v>
      </c>
      <c r="V146" s="37" t="s">
        <v>78</v>
      </c>
      <c r="W146" s="37" t="s">
        <v>78</v>
      </c>
      <c r="X146" s="37" t="s">
        <v>78</v>
      </c>
      <c r="Y146" s="37" t="s">
        <v>78</v>
      </c>
      <c r="Z146" s="8" t="s">
        <v>78</v>
      </c>
      <c r="AA146" s="34" t="s">
        <v>249</v>
      </c>
      <c r="AB146" s="34" t="s">
        <v>170</v>
      </c>
      <c r="AC146" s="37" t="s">
        <v>78</v>
      </c>
      <c r="AD146" s="37" t="s">
        <v>78</v>
      </c>
      <c r="AE146" s="37"/>
      <c r="AF146" s="37"/>
      <c r="AG146" s="37" t="s">
        <v>78</v>
      </c>
      <c r="AH146" s="37"/>
      <c r="AI146" s="37"/>
      <c r="AJ146" s="37"/>
      <c r="AK146" s="37"/>
      <c r="AL146" s="88" t="str">
        <f t="shared" si="3"/>
        <v>MEDIO-BAJA</v>
      </c>
    </row>
    <row r="147" spans="1:38" ht="24" x14ac:dyDescent="0.3">
      <c r="A147" s="34">
        <v>101</v>
      </c>
      <c r="B147" s="36">
        <v>45056</v>
      </c>
      <c r="C147" s="36">
        <v>45252</v>
      </c>
      <c r="D147" s="34" t="s">
        <v>73</v>
      </c>
      <c r="E147" s="34" t="s">
        <v>40</v>
      </c>
      <c r="F147" s="8" t="s">
        <v>273</v>
      </c>
      <c r="G147" s="37"/>
      <c r="H147" s="34" t="s">
        <v>105</v>
      </c>
      <c r="I147" s="37"/>
      <c r="J147" s="37"/>
      <c r="K147" s="37"/>
      <c r="L147" s="8"/>
      <c r="M147" s="8" t="s">
        <v>60</v>
      </c>
      <c r="N147" s="37"/>
      <c r="O147" s="37"/>
      <c r="P147" s="34" t="s">
        <v>122</v>
      </c>
      <c r="Q147" s="34">
        <v>2</v>
      </c>
      <c r="R147" s="34" t="s">
        <v>128</v>
      </c>
      <c r="S147" s="34">
        <v>1</v>
      </c>
      <c r="T147" s="34" t="s">
        <v>122</v>
      </c>
      <c r="U147" s="34">
        <v>3</v>
      </c>
      <c r="V147" s="37"/>
      <c r="W147" s="37"/>
      <c r="X147" s="37"/>
      <c r="Y147" s="37"/>
      <c r="Z147" s="8"/>
      <c r="AA147" s="34" t="s">
        <v>249</v>
      </c>
      <c r="AB147" s="34" t="s">
        <v>170</v>
      </c>
      <c r="AC147" s="37"/>
      <c r="AD147" s="37"/>
      <c r="AE147" s="37"/>
      <c r="AF147" s="37"/>
      <c r="AG147" s="37"/>
      <c r="AH147" s="37"/>
      <c r="AI147" s="37"/>
      <c r="AJ147" s="37"/>
      <c r="AK147" s="37"/>
      <c r="AL147" s="88" t="str">
        <f t="shared" si="3"/>
        <v>MUY BAJO-MUY BAJA</v>
      </c>
    </row>
    <row r="148" spans="1:38" x14ac:dyDescent="0.3">
      <c r="A148" s="34">
        <v>100</v>
      </c>
      <c r="B148" s="36">
        <v>45056</v>
      </c>
      <c r="C148" s="36">
        <v>45252</v>
      </c>
      <c r="D148" s="34" t="s">
        <v>73</v>
      </c>
      <c r="E148" s="34" t="s">
        <v>40</v>
      </c>
      <c r="F148" s="8" t="s">
        <v>274</v>
      </c>
      <c r="G148" s="37"/>
      <c r="H148" s="34" t="s">
        <v>105</v>
      </c>
      <c r="I148" s="37"/>
      <c r="J148" s="37"/>
      <c r="K148" s="37"/>
      <c r="L148" s="8"/>
      <c r="M148" s="8" t="s">
        <v>60</v>
      </c>
      <c r="N148" s="37"/>
      <c r="O148" s="37"/>
      <c r="P148" s="37" t="s">
        <v>94</v>
      </c>
      <c r="Q148" s="37">
        <v>6</v>
      </c>
      <c r="R148" s="37" t="s">
        <v>49</v>
      </c>
      <c r="S148" s="34">
        <v>3</v>
      </c>
      <c r="T148" s="34" t="s">
        <v>94</v>
      </c>
      <c r="U148" s="34">
        <v>9</v>
      </c>
      <c r="V148" s="37"/>
      <c r="W148" s="37"/>
      <c r="X148" s="37"/>
      <c r="Y148" s="37"/>
      <c r="Z148" s="8"/>
      <c r="AA148" s="34" t="s">
        <v>249</v>
      </c>
      <c r="AB148" s="34" t="s">
        <v>170</v>
      </c>
      <c r="AC148" s="37"/>
      <c r="AD148" s="37"/>
      <c r="AE148" s="37"/>
      <c r="AF148" s="37"/>
      <c r="AG148" s="37"/>
      <c r="AH148" s="37"/>
      <c r="AI148" s="37"/>
      <c r="AJ148" s="37"/>
      <c r="AK148" s="37"/>
      <c r="AL148" s="88" t="str">
        <f t="shared" si="3"/>
        <v>MEDIO-BAJA</v>
      </c>
    </row>
    <row r="149" spans="1:38" ht="24" x14ac:dyDescent="0.3">
      <c r="A149" s="34">
        <v>99</v>
      </c>
      <c r="B149" s="36">
        <v>45056</v>
      </c>
      <c r="C149" s="36">
        <v>45195</v>
      </c>
      <c r="D149" s="34" t="s">
        <v>73</v>
      </c>
      <c r="E149" s="34" t="s">
        <v>40</v>
      </c>
      <c r="F149" s="8" t="s">
        <v>275</v>
      </c>
      <c r="G149" s="37" t="s">
        <v>78</v>
      </c>
      <c r="H149" s="34" t="s">
        <v>42</v>
      </c>
      <c r="I149" s="37" t="s">
        <v>78</v>
      </c>
      <c r="J149" s="37" t="s">
        <v>78</v>
      </c>
      <c r="K149" s="37" t="s">
        <v>78</v>
      </c>
      <c r="L149" s="8"/>
      <c r="M149" s="8" t="s">
        <v>60</v>
      </c>
      <c r="N149" s="37"/>
      <c r="O149" s="37"/>
      <c r="P149" s="37" t="s">
        <v>48</v>
      </c>
      <c r="Q149" s="37" t="s">
        <v>89</v>
      </c>
      <c r="R149" s="37" t="s">
        <v>49</v>
      </c>
      <c r="S149" s="34" t="s">
        <v>140</v>
      </c>
      <c r="T149" s="34" t="s">
        <v>48</v>
      </c>
      <c r="U149" s="34" t="s">
        <v>182</v>
      </c>
      <c r="V149" s="37" t="s">
        <v>78</v>
      </c>
      <c r="W149" s="37" t="s">
        <v>78</v>
      </c>
      <c r="X149" s="37" t="s">
        <v>78</v>
      </c>
      <c r="Y149" s="37" t="s">
        <v>78</v>
      </c>
      <c r="Z149" s="8" t="s">
        <v>78</v>
      </c>
      <c r="AA149" s="34" t="s">
        <v>119</v>
      </c>
      <c r="AB149" s="34" t="s">
        <v>276</v>
      </c>
      <c r="AC149" s="37" t="s">
        <v>78</v>
      </c>
      <c r="AD149" s="37" t="s">
        <v>78</v>
      </c>
      <c r="AE149" s="37"/>
      <c r="AF149" s="37"/>
      <c r="AG149" s="37" t="s">
        <v>78</v>
      </c>
      <c r="AH149" s="37"/>
      <c r="AI149" s="37"/>
      <c r="AJ149" s="37"/>
      <c r="AK149" s="37"/>
      <c r="AL149" s="88" t="str">
        <f t="shared" si="3"/>
        <v>ALTO-BAJA</v>
      </c>
    </row>
    <row r="150" spans="1:38" ht="24" x14ac:dyDescent="0.3">
      <c r="A150" s="34">
        <v>98</v>
      </c>
      <c r="B150" s="36">
        <v>45056</v>
      </c>
      <c r="C150" s="36">
        <v>45195</v>
      </c>
      <c r="D150" s="34" t="s">
        <v>73</v>
      </c>
      <c r="E150" s="34" t="s">
        <v>40</v>
      </c>
      <c r="F150" s="8" t="s">
        <v>277</v>
      </c>
      <c r="G150" s="37" t="s">
        <v>78</v>
      </c>
      <c r="H150" s="34" t="s">
        <v>105</v>
      </c>
      <c r="I150" s="37" t="s">
        <v>78</v>
      </c>
      <c r="J150" s="37" t="s">
        <v>78</v>
      </c>
      <c r="K150" s="37" t="s">
        <v>78</v>
      </c>
      <c r="L150" s="8"/>
      <c r="M150" s="8" t="s">
        <v>60</v>
      </c>
      <c r="N150" s="37" t="s">
        <v>78</v>
      </c>
      <c r="O150" s="37" t="s">
        <v>78</v>
      </c>
      <c r="P150" s="34" t="s">
        <v>61</v>
      </c>
      <c r="Q150" s="34" t="s">
        <v>80</v>
      </c>
      <c r="R150" s="34" t="s">
        <v>83</v>
      </c>
      <c r="S150" s="34" t="s">
        <v>95</v>
      </c>
      <c r="T150" s="34" t="s">
        <v>61</v>
      </c>
      <c r="U150" s="34" t="s">
        <v>175</v>
      </c>
      <c r="V150" s="37" t="s">
        <v>78</v>
      </c>
      <c r="W150" s="37" t="s">
        <v>78</v>
      </c>
      <c r="X150" s="37" t="s">
        <v>78</v>
      </c>
      <c r="Y150" s="37" t="s">
        <v>78</v>
      </c>
      <c r="Z150" s="8" t="s">
        <v>78</v>
      </c>
      <c r="AA150" s="34" t="s">
        <v>119</v>
      </c>
      <c r="AB150" s="34" t="s">
        <v>276</v>
      </c>
      <c r="AC150" s="37" t="s">
        <v>78</v>
      </c>
      <c r="AD150" s="37" t="s">
        <v>78</v>
      </c>
      <c r="AE150" s="37"/>
      <c r="AF150" s="37"/>
      <c r="AG150" s="37" t="s">
        <v>78</v>
      </c>
      <c r="AH150" s="37"/>
      <c r="AI150" s="37"/>
      <c r="AJ150" s="37"/>
      <c r="AK150" s="37"/>
      <c r="AL150" s="88" t="str">
        <f t="shared" si="3"/>
        <v>MUY ALTO-MEDIA</v>
      </c>
    </row>
    <row r="151" spans="1:38" ht="24" x14ac:dyDescent="0.3">
      <c r="A151" s="34">
        <v>97</v>
      </c>
      <c r="B151" s="36">
        <v>45056</v>
      </c>
      <c r="C151" s="36">
        <v>45195</v>
      </c>
      <c r="D151" s="34" t="s">
        <v>73</v>
      </c>
      <c r="E151" s="34" t="s">
        <v>40</v>
      </c>
      <c r="F151" s="8" t="s">
        <v>278</v>
      </c>
      <c r="G151" s="37" t="s">
        <v>78</v>
      </c>
      <c r="H151" s="34" t="s">
        <v>105</v>
      </c>
      <c r="I151" s="37" t="s">
        <v>78</v>
      </c>
      <c r="J151" s="37" t="s">
        <v>78</v>
      </c>
      <c r="K151" s="37" t="s">
        <v>78</v>
      </c>
      <c r="L151" s="8"/>
      <c r="M151" s="8" t="s">
        <v>60</v>
      </c>
      <c r="N151" s="37" t="s">
        <v>78</v>
      </c>
      <c r="O151" s="37" t="s">
        <v>78</v>
      </c>
      <c r="P151" s="34" t="s">
        <v>48</v>
      </c>
      <c r="Q151" s="34" t="s">
        <v>96</v>
      </c>
      <c r="R151" s="34" t="s">
        <v>49</v>
      </c>
      <c r="S151" s="34" t="s">
        <v>136</v>
      </c>
      <c r="T151" s="34" t="s">
        <v>48</v>
      </c>
      <c r="U151" s="34" t="s">
        <v>182</v>
      </c>
      <c r="V151" s="37" t="s">
        <v>78</v>
      </c>
      <c r="W151" s="37" t="s">
        <v>78</v>
      </c>
      <c r="X151" s="37" t="s">
        <v>78</v>
      </c>
      <c r="Y151" s="37" t="s">
        <v>78</v>
      </c>
      <c r="Z151" s="8" t="s">
        <v>78</v>
      </c>
      <c r="AA151" s="34" t="s">
        <v>119</v>
      </c>
      <c r="AB151" s="34" t="s">
        <v>276</v>
      </c>
      <c r="AC151" s="37" t="s">
        <v>78</v>
      </c>
      <c r="AD151" s="37" t="s">
        <v>78</v>
      </c>
      <c r="AE151" s="37"/>
      <c r="AF151" s="37"/>
      <c r="AG151" s="37" t="s">
        <v>78</v>
      </c>
      <c r="AH151" s="37"/>
      <c r="AI151" s="37"/>
      <c r="AJ151" s="37"/>
      <c r="AK151" s="37"/>
      <c r="AL151" s="88" t="str">
        <f t="shared" si="3"/>
        <v>ALTO-BAJA</v>
      </c>
    </row>
    <row r="152" spans="1:38" ht="24" x14ac:dyDescent="0.3">
      <c r="A152" s="34">
        <v>96</v>
      </c>
      <c r="B152" s="36">
        <v>45056</v>
      </c>
      <c r="C152" s="36">
        <v>45195</v>
      </c>
      <c r="D152" s="34" t="s">
        <v>73</v>
      </c>
      <c r="E152" s="34" t="s">
        <v>40</v>
      </c>
      <c r="F152" s="8" t="s">
        <v>279</v>
      </c>
      <c r="G152" s="37" t="s">
        <v>78</v>
      </c>
      <c r="H152" s="34" t="s">
        <v>105</v>
      </c>
      <c r="I152" s="37" t="s">
        <v>78</v>
      </c>
      <c r="J152" s="37" t="s">
        <v>78</v>
      </c>
      <c r="K152" s="37" t="s">
        <v>78</v>
      </c>
      <c r="L152" s="8"/>
      <c r="M152" s="8" t="s">
        <v>60</v>
      </c>
      <c r="N152" s="37" t="s">
        <v>78</v>
      </c>
      <c r="O152" s="37" t="s">
        <v>78</v>
      </c>
      <c r="P152" s="34" t="s">
        <v>61</v>
      </c>
      <c r="Q152" s="34" t="s">
        <v>88</v>
      </c>
      <c r="R152" s="34" t="s">
        <v>167</v>
      </c>
      <c r="S152" s="34" t="s">
        <v>88</v>
      </c>
      <c r="T152" s="34" t="s">
        <v>61</v>
      </c>
      <c r="U152" s="34" t="s">
        <v>184</v>
      </c>
      <c r="V152" s="37" t="s">
        <v>78</v>
      </c>
      <c r="W152" s="37" t="s">
        <v>78</v>
      </c>
      <c r="X152" s="37" t="s">
        <v>78</v>
      </c>
      <c r="Y152" s="37" t="s">
        <v>78</v>
      </c>
      <c r="Z152" s="8" t="s">
        <v>78</v>
      </c>
      <c r="AA152" s="34" t="s">
        <v>119</v>
      </c>
      <c r="AB152" s="34" t="s">
        <v>276</v>
      </c>
      <c r="AC152" s="37" t="s">
        <v>78</v>
      </c>
      <c r="AD152" s="37" t="s">
        <v>78</v>
      </c>
      <c r="AE152" s="37"/>
      <c r="AF152" s="37"/>
      <c r="AG152" s="37" t="s">
        <v>78</v>
      </c>
      <c r="AH152" s="37"/>
      <c r="AI152" s="37"/>
      <c r="AJ152" s="37"/>
      <c r="AK152" s="37"/>
      <c r="AL152" s="88" t="str">
        <f t="shared" si="3"/>
        <v>MUY ALTO-MUY ALTA</v>
      </c>
    </row>
    <row r="153" spans="1:38" ht="36" x14ac:dyDescent="0.3">
      <c r="A153" s="34">
        <v>95</v>
      </c>
      <c r="B153" s="36">
        <v>45056</v>
      </c>
      <c r="C153" s="36">
        <v>45195</v>
      </c>
      <c r="D153" s="34" t="s">
        <v>73</v>
      </c>
      <c r="E153" s="34" t="s">
        <v>40</v>
      </c>
      <c r="F153" s="8" t="s">
        <v>280</v>
      </c>
      <c r="G153" s="37" t="s">
        <v>78</v>
      </c>
      <c r="H153" s="34" t="s">
        <v>42</v>
      </c>
      <c r="I153" s="37" t="s">
        <v>78</v>
      </c>
      <c r="J153" s="37" t="s">
        <v>78</v>
      </c>
      <c r="K153" s="37" t="s">
        <v>78</v>
      </c>
      <c r="L153" s="8"/>
      <c r="M153" s="8" t="s">
        <v>60</v>
      </c>
      <c r="N153" s="37"/>
      <c r="O153" s="37"/>
      <c r="P153" s="37" t="s">
        <v>94</v>
      </c>
      <c r="Q153" s="37" t="s">
        <v>107</v>
      </c>
      <c r="R153" s="37" t="s">
        <v>49</v>
      </c>
      <c r="S153" s="34" t="s">
        <v>140</v>
      </c>
      <c r="T153" s="34" t="s">
        <v>94</v>
      </c>
      <c r="U153" s="34" t="s">
        <v>89</v>
      </c>
      <c r="V153" s="37" t="s">
        <v>78</v>
      </c>
      <c r="W153" s="37" t="s">
        <v>78</v>
      </c>
      <c r="X153" s="37" t="s">
        <v>78</v>
      </c>
      <c r="Y153" s="37" t="s">
        <v>78</v>
      </c>
      <c r="Z153" s="8" t="s">
        <v>78</v>
      </c>
      <c r="AA153" s="34" t="s">
        <v>119</v>
      </c>
      <c r="AB153" s="34" t="s">
        <v>281</v>
      </c>
      <c r="AC153" s="37" t="s">
        <v>78</v>
      </c>
      <c r="AD153" s="37" t="s">
        <v>78</v>
      </c>
      <c r="AE153" s="37"/>
      <c r="AF153" s="37"/>
      <c r="AG153" s="37" t="s">
        <v>78</v>
      </c>
      <c r="AH153" s="37"/>
      <c r="AI153" s="37"/>
      <c r="AJ153" s="37"/>
      <c r="AK153" s="37"/>
      <c r="AL153" s="88" t="str">
        <f t="shared" si="3"/>
        <v>MEDIO-BAJA</v>
      </c>
    </row>
    <row r="154" spans="1:38" ht="24" x14ac:dyDescent="0.3">
      <c r="A154" s="34">
        <v>94</v>
      </c>
      <c r="B154" s="36">
        <v>45056</v>
      </c>
      <c r="C154" s="36">
        <v>45195</v>
      </c>
      <c r="D154" s="34" t="s">
        <v>73</v>
      </c>
      <c r="E154" s="34" t="s">
        <v>40</v>
      </c>
      <c r="F154" s="8" t="s">
        <v>282</v>
      </c>
      <c r="G154" s="37" t="s">
        <v>78</v>
      </c>
      <c r="H154" s="34" t="s">
        <v>42</v>
      </c>
      <c r="I154" s="37" t="s">
        <v>78</v>
      </c>
      <c r="J154" s="37" t="s">
        <v>78</v>
      </c>
      <c r="K154" s="37" t="s">
        <v>78</v>
      </c>
      <c r="L154" s="8"/>
      <c r="M154" s="8" t="s">
        <v>60</v>
      </c>
      <c r="N154" s="37"/>
      <c r="O154" s="37"/>
      <c r="P154" s="37" t="s">
        <v>123</v>
      </c>
      <c r="Q154" s="37" t="s">
        <v>140</v>
      </c>
      <c r="R154" s="37" t="s">
        <v>128</v>
      </c>
      <c r="S154" s="34" t="s">
        <v>61</v>
      </c>
      <c r="T154" s="34" t="s">
        <v>123</v>
      </c>
      <c r="U154" s="34" t="s">
        <v>140</v>
      </c>
      <c r="V154" s="37" t="s">
        <v>78</v>
      </c>
      <c r="W154" s="37" t="s">
        <v>78</v>
      </c>
      <c r="X154" s="37" t="s">
        <v>78</v>
      </c>
      <c r="Y154" s="37" t="s">
        <v>78</v>
      </c>
      <c r="Z154" s="8" t="s">
        <v>78</v>
      </c>
      <c r="AA154" s="34" t="s">
        <v>119</v>
      </c>
      <c r="AB154" s="34" t="s">
        <v>281</v>
      </c>
      <c r="AC154" s="37" t="s">
        <v>78</v>
      </c>
      <c r="AD154" s="37" t="s">
        <v>78</v>
      </c>
      <c r="AE154" s="37"/>
      <c r="AF154" s="37"/>
      <c r="AG154" s="37" t="s">
        <v>78</v>
      </c>
      <c r="AH154" s="37"/>
      <c r="AI154" s="37"/>
      <c r="AJ154" s="37"/>
      <c r="AK154" s="37"/>
      <c r="AL154" s="88" t="str">
        <f t="shared" si="3"/>
        <v>BAJO-MUY BAJA</v>
      </c>
    </row>
    <row r="155" spans="1:38" ht="24" x14ac:dyDescent="0.3">
      <c r="A155" s="34">
        <v>93</v>
      </c>
      <c r="B155" s="36">
        <v>45056</v>
      </c>
      <c r="C155" s="36">
        <v>45252</v>
      </c>
      <c r="D155" s="34" t="s">
        <v>73</v>
      </c>
      <c r="E155" s="34" t="s">
        <v>40</v>
      </c>
      <c r="F155" s="8" t="s">
        <v>283</v>
      </c>
      <c r="G155" s="37"/>
      <c r="H155" s="34" t="s">
        <v>105</v>
      </c>
      <c r="I155" s="37"/>
      <c r="J155" s="37"/>
      <c r="K155" s="37"/>
      <c r="L155" s="8"/>
      <c r="M155" s="8" t="s">
        <v>60</v>
      </c>
      <c r="N155" s="37"/>
      <c r="O155" s="37"/>
      <c r="P155" s="37" t="s">
        <v>123</v>
      </c>
      <c r="Q155" s="37">
        <v>5</v>
      </c>
      <c r="R155" s="37" t="s">
        <v>128</v>
      </c>
      <c r="S155" s="34">
        <v>1</v>
      </c>
      <c r="T155" s="34" t="s">
        <v>123</v>
      </c>
      <c r="U155" s="34">
        <v>6</v>
      </c>
      <c r="V155" s="37"/>
      <c r="W155" s="37"/>
      <c r="X155" s="37"/>
      <c r="Y155" s="37"/>
      <c r="Z155" s="8"/>
      <c r="AA155" s="34" t="s">
        <v>119</v>
      </c>
      <c r="AB155" s="34" t="s">
        <v>281</v>
      </c>
      <c r="AC155" s="37"/>
      <c r="AD155" s="37"/>
      <c r="AE155" s="37"/>
      <c r="AF155" s="37"/>
      <c r="AG155" s="37"/>
      <c r="AH155" s="37"/>
      <c r="AI155" s="37"/>
      <c r="AJ155" s="37"/>
      <c r="AK155" s="37"/>
      <c r="AL155" s="88" t="str">
        <f t="shared" si="3"/>
        <v>BAJO-MUY BAJA</v>
      </c>
    </row>
    <row r="156" spans="1:38" ht="24" x14ac:dyDescent="0.3">
      <c r="A156" s="34">
        <v>92</v>
      </c>
      <c r="B156" s="36">
        <v>45056</v>
      </c>
      <c r="C156" s="36">
        <v>45195</v>
      </c>
      <c r="D156" s="34" t="s">
        <v>73</v>
      </c>
      <c r="E156" s="34" t="s">
        <v>40</v>
      </c>
      <c r="F156" s="8" t="s">
        <v>284</v>
      </c>
      <c r="G156" s="37" t="s">
        <v>78</v>
      </c>
      <c r="H156" s="34" t="s">
        <v>42</v>
      </c>
      <c r="I156" s="37" t="s">
        <v>78</v>
      </c>
      <c r="J156" s="37" t="s">
        <v>78</v>
      </c>
      <c r="K156" s="37" t="s">
        <v>78</v>
      </c>
      <c r="L156" s="8"/>
      <c r="M156" s="8" t="s">
        <v>60</v>
      </c>
      <c r="N156" s="37"/>
      <c r="O156" s="37"/>
      <c r="P156" s="37" t="s">
        <v>94</v>
      </c>
      <c r="Q156" s="37" t="s">
        <v>107</v>
      </c>
      <c r="R156" s="37" t="s">
        <v>49</v>
      </c>
      <c r="S156" s="34" t="s">
        <v>140</v>
      </c>
      <c r="T156" s="34" t="s">
        <v>94</v>
      </c>
      <c r="U156" s="34" t="s">
        <v>89</v>
      </c>
      <c r="V156" s="37" t="s">
        <v>78</v>
      </c>
      <c r="W156" s="37" t="s">
        <v>78</v>
      </c>
      <c r="X156" s="37" t="s">
        <v>78</v>
      </c>
      <c r="Y156" s="37" t="s">
        <v>78</v>
      </c>
      <c r="Z156" s="8" t="s">
        <v>78</v>
      </c>
      <c r="AA156" s="34" t="s">
        <v>119</v>
      </c>
      <c r="AB156" s="34" t="s">
        <v>120</v>
      </c>
      <c r="AC156" s="37" t="s">
        <v>78</v>
      </c>
      <c r="AD156" s="37" t="s">
        <v>78</v>
      </c>
      <c r="AE156" s="37"/>
      <c r="AF156" s="37"/>
      <c r="AG156" s="37" t="s">
        <v>78</v>
      </c>
      <c r="AH156" s="37"/>
      <c r="AI156" s="37"/>
      <c r="AJ156" s="37"/>
      <c r="AK156" s="37"/>
      <c r="AL156" s="88" t="str">
        <f t="shared" si="3"/>
        <v>MEDIO-BAJA</v>
      </c>
    </row>
    <row r="157" spans="1:38" ht="24" x14ac:dyDescent="0.3">
      <c r="A157" s="34">
        <v>90</v>
      </c>
      <c r="B157" s="36">
        <v>45056</v>
      </c>
      <c r="C157" s="36">
        <v>45195</v>
      </c>
      <c r="D157" s="34" t="s">
        <v>73</v>
      </c>
      <c r="E157" s="34" t="s">
        <v>40</v>
      </c>
      <c r="F157" s="8" t="s">
        <v>285</v>
      </c>
      <c r="G157" s="37" t="s">
        <v>78</v>
      </c>
      <c r="H157" s="34" t="s">
        <v>105</v>
      </c>
      <c r="I157" s="37" t="s">
        <v>78</v>
      </c>
      <c r="J157" s="37" t="s">
        <v>78</v>
      </c>
      <c r="K157" s="37" t="s">
        <v>78</v>
      </c>
      <c r="L157" s="8"/>
      <c r="M157" s="8" t="s">
        <v>60</v>
      </c>
      <c r="N157" s="37" t="s">
        <v>78</v>
      </c>
      <c r="O157" s="37" t="s">
        <v>78</v>
      </c>
      <c r="P157" s="34" t="s">
        <v>48</v>
      </c>
      <c r="Q157" s="34" t="s">
        <v>89</v>
      </c>
      <c r="R157" s="34" t="s">
        <v>62</v>
      </c>
      <c r="S157" s="34" t="s">
        <v>96</v>
      </c>
      <c r="T157" s="34" t="s">
        <v>61</v>
      </c>
      <c r="U157" s="34" t="s">
        <v>175</v>
      </c>
      <c r="V157" s="37" t="s">
        <v>78</v>
      </c>
      <c r="W157" s="37" t="s">
        <v>78</v>
      </c>
      <c r="X157" s="37" t="s">
        <v>78</v>
      </c>
      <c r="Y157" s="37" t="s">
        <v>78</v>
      </c>
      <c r="Z157" s="8" t="s">
        <v>78</v>
      </c>
      <c r="AA157" s="34" t="s">
        <v>119</v>
      </c>
      <c r="AB157" s="34" t="s">
        <v>286</v>
      </c>
      <c r="AC157" s="37" t="s">
        <v>78</v>
      </c>
      <c r="AD157" s="37" t="s">
        <v>78</v>
      </c>
      <c r="AE157" s="37"/>
      <c r="AF157" s="37"/>
      <c r="AG157" s="37" t="s">
        <v>78</v>
      </c>
      <c r="AH157" s="37"/>
      <c r="AI157" s="37"/>
      <c r="AJ157" s="37"/>
      <c r="AK157" s="37"/>
      <c r="AL157" s="88" t="str">
        <f t="shared" si="3"/>
        <v>ALTO-ALTA</v>
      </c>
    </row>
    <row r="158" spans="1:38" ht="24" x14ac:dyDescent="0.3">
      <c r="A158" s="34">
        <v>89</v>
      </c>
      <c r="B158" s="36">
        <v>45056</v>
      </c>
      <c r="C158" s="36">
        <v>45195</v>
      </c>
      <c r="D158" s="34" t="s">
        <v>73</v>
      </c>
      <c r="E158" s="34" t="s">
        <v>40</v>
      </c>
      <c r="F158" s="8" t="s">
        <v>287</v>
      </c>
      <c r="G158" s="37" t="s">
        <v>78</v>
      </c>
      <c r="H158" s="34" t="s">
        <v>105</v>
      </c>
      <c r="I158" s="37" t="s">
        <v>78</v>
      </c>
      <c r="J158" s="37" t="s">
        <v>78</v>
      </c>
      <c r="K158" s="37" t="s">
        <v>78</v>
      </c>
      <c r="L158" s="8"/>
      <c r="M158" s="8" t="s">
        <v>60</v>
      </c>
      <c r="N158" s="37" t="s">
        <v>78</v>
      </c>
      <c r="O158" s="37" t="s">
        <v>78</v>
      </c>
      <c r="P158" s="34" t="s">
        <v>61</v>
      </c>
      <c r="Q158" s="34" t="s">
        <v>80</v>
      </c>
      <c r="R158" s="34" t="s">
        <v>83</v>
      </c>
      <c r="S158" s="34" t="s">
        <v>95</v>
      </c>
      <c r="T158" s="34" t="s">
        <v>61</v>
      </c>
      <c r="U158" s="34" t="s">
        <v>175</v>
      </c>
      <c r="V158" s="37" t="s">
        <v>78</v>
      </c>
      <c r="W158" s="37" t="s">
        <v>78</v>
      </c>
      <c r="X158" s="37" t="s">
        <v>78</v>
      </c>
      <c r="Y158" s="37" t="s">
        <v>78</v>
      </c>
      <c r="Z158" s="8" t="s">
        <v>78</v>
      </c>
      <c r="AA158" s="34" t="s">
        <v>119</v>
      </c>
      <c r="AB158" s="34" t="s">
        <v>288</v>
      </c>
      <c r="AC158" s="37" t="s">
        <v>78</v>
      </c>
      <c r="AD158" s="37" t="s">
        <v>78</v>
      </c>
      <c r="AE158" s="37"/>
      <c r="AF158" s="37"/>
      <c r="AG158" s="37" t="s">
        <v>78</v>
      </c>
      <c r="AH158" s="37"/>
      <c r="AI158" s="37"/>
      <c r="AJ158" s="37"/>
      <c r="AK158" s="37"/>
      <c r="AL158" s="88" t="str">
        <f t="shared" si="3"/>
        <v>MUY ALTO-MEDIA</v>
      </c>
    </row>
    <row r="159" spans="1:38" ht="24" x14ac:dyDescent="0.3">
      <c r="A159" s="34">
        <v>88</v>
      </c>
      <c r="B159" s="36">
        <v>45056</v>
      </c>
      <c r="C159" s="36">
        <v>45195</v>
      </c>
      <c r="D159" s="34" t="s">
        <v>73</v>
      </c>
      <c r="E159" s="34" t="s">
        <v>40</v>
      </c>
      <c r="F159" s="8" t="s">
        <v>289</v>
      </c>
      <c r="G159" s="37" t="s">
        <v>78</v>
      </c>
      <c r="H159" s="34" t="s">
        <v>42</v>
      </c>
      <c r="I159" s="37" t="s">
        <v>78</v>
      </c>
      <c r="J159" s="37" t="s">
        <v>78</v>
      </c>
      <c r="K159" s="37" t="s">
        <v>78</v>
      </c>
      <c r="L159" s="8"/>
      <c r="M159" s="8" t="s">
        <v>60</v>
      </c>
      <c r="N159" s="37"/>
      <c r="O159" s="37"/>
      <c r="P159" s="37" t="s">
        <v>94</v>
      </c>
      <c r="Q159" s="37" t="s">
        <v>107</v>
      </c>
      <c r="R159" s="37" t="s">
        <v>49</v>
      </c>
      <c r="S159" s="34" t="s">
        <v>140</v>
      </c>
      <c r="T159" s="34" t="s">
        <v>94</v>
      </c>
      <c r="U159" s="34" t="s">
        <v>89</v>
      </c>
      <c r="V159" s="37" t="s">
        <v>78</v>
      </c>
      <c r="W159" s="37" t="s">
        <v>78</v>
      </c>
      <c r="X159" s="37" t="s">
        <v>78</v>
      </c>
      <c r="Y159" s="37" t="s">
        <v>78</v>
      </c>
      <c r="Z159" s="8" t="s">
        <v>78</v>
      </c>
      <c r="AA159" s="34" t="s">
        <v>119</v>
      </c>
      <c r="AB159" s="34" t="s">
        <v>124</v>
      </c>
      <c r="AC159" s="37" t="s">
        <v>78</v>
      </c>
      <c r="AD159" s="37" t="s">
        <v>78</v>
      </c>
      <c r="AE159" s="37"/>
      <c r="AF159" s="37"/>
      <c r="AG159" s="37" t="s">
        <v>78</v>
      </c>
      <c r="AH159" s="37"/>
      <c r="AI159" s="37"/>
      <c r="AJ159" s="37"/>
      <c r="AK159" s="37"/>
      <c r="AL159" s="88" t="str">
        <f t="shared" si="3"/>
        <v>MEDIO-BAJA</v>
      </c>
    </row>
    <row r="160" spans="1:38" ht="36" x14ac:dyDescent="0.3">
      <c r="A160" s="34">
        <v>86</v>
      </c>
      <c r="B160" s="36">
        <v>45056</v>
      </c>
      <c r="C160" s="36">
        <v>45056</v>
      </c>
      <c r="D160" s="34" t="s">
        <v>73</v>
      </c>
      <c r="E160" s="34" t="s">
        <v>73</v>
      </c>
      <c r="F160" s="8" t="s">
        <v>290</v>
      </c>
      <c r="G160" s="37"/>
      <c r="H160" s="34" t="s">
        <v>42</v>
      </c>
      <c r="I160" s="37"/>
      <c r="J160" s="37"/>
      <c r="K160" s="37"/>
      <c r="L160" s="8"/>
      <c r="M160" s="8" t="s">
        <v>60</v>
      </c>
      <c r="N160" s="37"/>
      <c r="O160" s="37"/>
      <c r="P160" s="34" t="s">
        <v>61</v>
      </c>
      <c r="Q160" s="34">
        <v>10</v>
      </c>
      <c r="R160" s="34" t="s">
        <v>167</v>
      </c>
      <c r="S160" s="34">
        <v>10</v>
      </c>
      <c r="T160" s="34" t="s">
        <v>61</v>
      </c>
      <c r="U160" s="34">
        <v>20</v>
      </c>
      <c r="V160" s="37"/>
      <c r="W160" s="37"/>
      <c r="X160" s="37"/>
      <c r="Y160" s="37"/>
      <c r="Z160" s="8"/>
      <c r="AA160" s="34" t="s">
        <v>119</v>
      </c>
      <c r="AB160" s="34" t="s">
        <v>120</v>
      </c>
      <c r="AC160" s="37"/>
      <c r="AD160" s="37"/>
      <c r="AE160" s="37"/>
      <c r="AF160" s="37"/>
      <c r="AG160" s="37"/>
      <c r="AH160" s="37"/>
      <c r="AI160" s="37"/>
      <c r="AJ160" s="37"/>
      <c r="AK160" s="37"/>
      <c r="AL160" s="88" t="str">
        <f t="shared" si="3"/>
        <v>MUY ALTO-MUY ALTA</v>
      </c>
    </row>
    <row r="161" spans="1:38" ht="36" x14ac:dyDescent="0.3">
      <c r="A161" s="34">
        <v>84</v>
      </c>
      <c r="B161" s="36">
        <v>45056</v>
      </c>
      <c r="C161" s="36">
        <v>45056</v>
      </c>
      <c r="D161" s="34" t="s">
        <v>73</v>
      </c>
      <c r="E161" s="34" t="s">
        <v>73</v>
      </c>
      <c r="F161" s="8" t="s">
        <v>291</v>
      </c>
      <c r="G161" s="37"/>
      <c r="H161" s="34" t="s">
        <v>42</v>
      </c>
      <c r="I161" s="37"/>
      <c r="J161" s="37"/>
      <c r="K161" s="37"/>
      <c r="L161" s="8"/>
      <c r="M161" s="8" t="s">
        <v>60</v>
      </c>
      <c r="N161" s="37"/>
      <c r="O161" s="37"/>
      <c r="P161" s="34" t="s">
        <v>48</v>
      </c>
      <c r="Q161" s="34">
        <v>8</v>
      </c>
      <c r="R161" s="34" t="s">
        <v>62</v>
      </c>
      <c r="S161" s="34">
        <v>7</v>
      </c>
      <c r="T161" s="34" t="s">
        <v>61</v>
      </c>
      <c r="U161" s="34">
        <v>15</v>
      </c>
      <c r="V161" s="37"/>
      <c r="W161" s="37"/>
      <c r="X161" s="37"/>
      <c r="Y161" s="37"/>
      <c r="Z161" s="8"/>
      <c r="AA161" s="34" t="s">
        <v>119</v>
      </c>
      <c r="AB161" s="34" t="s">
        <v>292</v>
      </c>
      <c r="AC161" s="37"/>
      <c r="AD161" s="37"/>
      <c r="AE161" s="37"/>
      <c r="AF161" s="37"/>
      <c r="AG161" s="37"/>
      <c r="AH161" s="37"/>
      <c r="AI161" s="37"/>
      <c r="AJ161" s="37"/>
      <c r="AK161" s="37"/>
      <c r="AL161" s="88" t="str">
        <f t="shared" si="3"/>
        <v>ALTO-ALTA</v>
      </c>
    </row>
    <row r="162" spans="1:38" ht="24" x14ac:dyDescent="0.3">
      <c r="A162" s="34">
        <v>83</v>
      </c>
      <c r="B162" s="36">
        <v>45056</v>
      </c>
      <c r="C162" s="36">
        <v>45056</v>
      </c>
      <c r="D162" s="34" t="s">
        <v>73</v>
      </c>
      <c r="E162" s="34" t="s">
        <v>73</v>
      </c>
      <c r="F162" s="8" t="s">
        <v>293</v>
      </c>
      <c r="G162" s="37"/>
      <c r="H162" s="34" t="s">
        <v>42</v>
      </c>
      <c r="I162" s="37"/>
      <c r="J162" s="37"/>
      <c r="K162" s="37"/>
      <c r="L162" s="8"/>
      <c r="M162" s="8" t="s">
        <v>60</v>
      </c>
      <c r="N162" s="37"/>
      <c r="O162" s="37"/>
      <c r="P162" s="34" t="s">
        <v>61</v>
      </c>
      <c r="Q162" s="34">
        <v>9</v>
      </c>
      <c r="R162" s="34" t="s">
        <v>83</v>
      </c>
      <c r="S162" s="34">
        <v>6</v>
      </c>
      <c r="T162" s="34" t="s">
        <v>61</v>
      </c>
      <c r="U162" s="34">
        <v>15</v>
      </c>
      <c r="V162" s="37"/>
      <c r="W162" s="37"/>
      <c r="X162" s="37"/>
      <c r="Y162" s="37"/>
      <c r="Z162" s="8"/>
      <c r="AA162" s="34" t="s">
        <v>119</v>
      </c>
      <c r="AB162" s="34" t="s">
        <v>292</v>
      </c>
      <c r="AC162" s="37"/>
      <c r="AD162" s="37"/>
      <c r="AE162" s="37"/>
      <c r="AF162" s="37"/>
      <c r="AG162" s="37"/>
      <c r="AH162" s="37"/>
      <c r="AI162" s="37"/>
      <c r="AJ162" s="37"/>
      <c r="AK162" s="37"/>
      <c r="AL162" s="88" t="str">
        <f t="shared" si="3"/>
        <v>MUY ALTO-MEDIA</v>
      </c>
    </row>
    <row r="163" spans="1:38" ht="24" x14ac:dyDescent="0.3">
      <c r="A163" s="34">
        <v>82</v>
      </c>
      <c r="B163" s="36">
        <v>45056</v>
      </c>
      <c r="C163" s="36">
        <v>45056</v>
      </c>
      <c r="D163" s="34" t="s">
        <v>73</v>
      </c>
      <c r="E163" s="34" t="s">
        <v>73</v>
      </c>
      <c r="F163" s="8" t="s">
        <v>294</v>
      </c>
      <c r="G163" s="37"/>
      <c r="H163" s="34" t="s">
        <v>42</v>
      </c>
      <c r="I163" s="37"/>
      <c r="J163" s="37"/>
      <c r="K163" s="37"/>
      <c r="L163" s="8"/>
      <c r="M163" s="8" t="s">
        <v>60</v>
      </c>
      <c r="N163" s="37"/>
      <c r="O163" s="37"/>
      <c r="P163" s="34" t="s">
        <v>48</v>
      </c>
      <c r="Q163" s="34">
        <v>7</v>
      </c>
      <c r="R163" s="34" t="s">
        <v>49</v>
      </c>
      <c r="S163" s="34">
        <v>4</v>
      </c>
      <c r="T163" s="34" t="s">
        <v>48</v>
      </c>
      <c r="U163" s="34">
        <v>11</v>
      </c>
      <c r="V163" s="37"/>
      <c r="W163" s="37"/>
      <c r="X163" s="37"/>
      <c r="Y163" s="37"/>
      <c r="Z163" s="8"/>
      <c r="AA163" s="34" t="s">
        <v>119</v>
      </c>
      <c r="AB163" s="34" t="s">
        <v>292</v>
      </c>
      <c r="AC163" s="37"/>
      <c r="AD163" s="37"/>
      <c r="AE163" s="37"/>
      <c r="AF163" s="37"/>
      <c r="AG163" s="37"/>
      <c r="AH163" s="37"/>
      <c r="AI163" s="37"/>
      <c r="AJ163" s="37"/>
      <c r="AK163" s="37"/>
      <c r="AL163" s="88" t="str">
        <f t="shared" si="3"/>
        <v>ALTO-BAJA</v>
      </c>
    </row>
    <row r="164" spans="1:38" ht="24" x14ac:dyDescent="0.3">
      <c r="A164" s="34">
        <v>81</v>
      </c>
      <c r="B164" s="36">
        <v>45056</v>
      </c>
      <c r="C164" s="36">
        <v>45056</v>
      </c>
      <c r="D164" s="34" t="s">
        <v>73</v>
      </c>
      <c r="E164" s="34" t="s">
        <v>73</v>
      </c>
      <c r="F164" s="8" t="s">
        <v>295</v>
      </c>
      <c r="G164" s="37"/>
      <c r="H164" s="34" t="s">
        <v>42</v>
      </c>
      <c r="I164" s="37"/>
      <c r="J164" s="37"/>
      <c r="K164" s="37"/>
      <c r="L164" s="8"/>
      <c r="M164" s="8" t="s">
        <v>60</v>
      </c>
      <c r="N164" s="37"/>
      <c r="O164" s="37"/>
      <c r="P164" s="34" t="s">
        <v>61</v>
      </c>
      <c r="Q164" s="34">
        <v>10</v>
      </c>
      <c r="R164" s="34" t="s">
        <v>167</v>
      </c>
      <c r="S164" s="34">
        <v>10</v>
      </c>
      <c r="T164" s="34" t="s">
        <v>61</v>
      </c>
      <c r="U164" s="34">
        <v>20</v>
      </c>
      <c r="V164" s="37"/>
      <c r="W164" s="37"/>
      <c r="X164" s="37"/>
      <c r="Y164" s="37"/>
      <c r="Z164" s="8"/>
      <c r="AA164" s="34" t="s">
        <v>119</v>
      </c>
      <c r="AB164" s="34" t="s">
        <v>296</v>
      </c>
      <c r="AC164" s="37"/>
      <c r="AD164" s="37"/>
      <c r="AE164" s="37"/>
      <c r="AF164" s="37"/>
      <c r="AG164" s="37"/>
      <c r="AH164" s="37"/>
      <c r="AI164" s="37"/>
      <c r="AJ164" s="37"/>
      <c r="AK164" s="37"/>
      <c r="AL164" s="88" t="str">
        <f t="shared" si="3"/>
        <v>MUY ALTO-MUY ALTA</v>
      </c>
    </row>
    <row r="165" spans="1:38" ht="24" x14ac:dyDescent="0.3">
      <c r="A165" s="34">
        <v>80</v>
      </c>
      <c r="B165" s="36">
        <v>45056</v>
      </c>
      <c r="C165" s="36">
        <v>45056</v>
      </c>
      <c r="D165" s="34" t="s">
        <v>73</v>
      </c>
      <c r="E165" s="34" t="s">
        <v>73</v>
      </c>
      <c r="F165" s="8" t="s">
        <v>297</v>
      </c>
      <c r="G165" s="37"/>
      <c r="H165" s="34" t="s">
        <v>42</v>
      </c>
      <c r="I165" s="37"/>
      <c r="J165" s="37"/>
      <c r="K165" s="37"/>
      <c r="L165" s="8"/>
      <c r="M165" s="8" t="s">
        <v>60</v>
      </c>
      <c r="N165" s="37"/>
      <c r="O165" s="37"/>
      <c r="P165" s="34" t="s">
        <v>48</v>
      </c>
      <c r="Q165" s="34">
        <v>8</v>
      </c>
      <c r="R165" s="34" t="s">
        <v>62</v>
      </c>
      <c r="S165" s="34">
        <v>7</v>
      </c>
      <c r="T165" s="34" t="s">
        <v>61</v>
      </c>
      <c r="U165" s="34">
        <v>15</v>
      </c>
      <c r="V165" s="37"/>
      <c r="W165" s="37"/>
      <c r="X165" s="37"/>
      <c r="Y165" s="37"/>
      <c r="Z165" s="8"/>
      <c r="AA165" s="34" t="s">
        <v>119</v>
      </c>
      <c r="AB165" s="34" t="s">
        <v>296</v>
      </c>
      <c r="AC165" s="37"/>
      <c r="AD165" s="37"/>
      <c r="AE165" s="37"/>
      <c r="AF165" s="37"/>
      <c r="AG165" s="37"/>
      <c r="AH165" s="37"/>
      <c r="AI165" s="37"/>
      <c r="AJ165" s="37"/>
      <c r="AK165" s="37"/>
      <c r="AL165" s="88" t="str">
        <f t="shared" si="3"/>
        <v>ALTO-ALTA</v>
      </c>
    </row>
    <row r="166" spans="1:38" ht="24" x14ac:dyDescent="0.3">
      <c r="A166" s="34">
        <v>79</v>
      </c>
      <c r="B166" s="36">
        <v>45056</v>
      </c>
      <c r="C166" s="36">
        <v>45056</v>
      </c>
      <c r="D166" s="34" t="s">
        <v>73</v>
      </c>
      <c r="E166" s="34" t="s">
        <v>73</v>
      </c>
      <c r="F166" s="8" t="s">
        <v>298</v>
      </c>
      <c r="G166" s="37"/>
      <c r="H166" s="34" t="s">
        <v>42</v>
      </c>
      <c r="I166" s="37"/>
      <c r="J166" s="37"/>
      <c r="K166" s="37"/>
      <c r="L166" s="8"/>
      <c r="M166" s="8" t="s">
        <v>60</v>
      </c>
      <c r="N166" s="37"/>
      <c r="O166" s="37"/>
      <c r="P166" s="34" t="s">
        <v>61</v>
      </c>
      <c r="Q166" s="34">
        <v>9</v>
      </c>
      <c r="R166" s="34" t="s">
        <v>83</v>
      </c>
      <c r="S166" s="34">
        <v>6</v>
      </c>
      <c r="T166" s="34" t="s">
        <v>61</v>
      </c>
      <c r="U166" s="34">
        <v>15</v>
      </c>
      <c r="V166" s="37"/>
      <c r="W166" s="37"/>
      <c r="X166" s="37"/>
      <c r="Y166" s="37"/>
      <c r="Z166" s="8"/>
      <c r="AA166" s="34" t="s">
        <v>119</v>
      </c>
      <c r="AB166" s="34" t="s">
        <v>296</v>
      </c>
      <c r="AC166" s="37"/>
      <c r="AD166" s="37"/>
      <c r="AE166" s="37"/>
      <c r="AF166" s="37"/>
      <c r="AG166" s="37"/>
      <c r="AH166" s="37"/>
      <c r="AI166" s="37"/>
      <c r="AJ166" s="37"/>
      <c r="AK166" s="37"/>
      <c r="AL166" s="88" t="str">
        <f t="shared" si="3"/>
        <v>MUY ALTO-MEDIA</v>
      </c>
    </row>
    <row r="167" spans="1:38" ht="24" x14ac:dyDescent="0.3">
      <c r="A167" s="34">
        <v>78</v>
      </c>
      <c r="B167" s="36">
        <v>45056</v>
      </c>
      <c r="C167" s="36">
        <v>45252</v>
      </c>
      <c r="D167" s="34" t="s">
        <v>73</v>
      </c>
      <c r="E167" s="34" t="s">
        <v>40</v>
      </c>
      <c r="F167" s="8" t="s">
        <v>299</v>
      </c>
      <c r="G167" s="37"/>
      <c r="H167" s="34" t="s">
        <v>105</v>
      </c>
      <c r="I167" s="37"/>
      <c r="J167" s="37"/>
      <c r="K167" s="37"/>
      <c r="L167" s="8"/>
      <c r="M167" s="8" t="s">
        <v>60</v>
      </c>
      <c r="N167" s="37"/>
      <c r="O167" s="37"/>
      <c r="P167" s="34" t="s">
        <v>48</v>
      </c>
      <c r="Q167" s="34">
        <v>7</v>
      </c>
      <c r="R167" s="34" t="s">
        <v>49</v>
      </c>
      <c r="S167" s="34">
        <v>4</v>
      </c>
      <c r="T167" s="34" t="s">
        <v>48</v>
      </c>
      <c r="U167" s="34">
        <v>11</v>
      </c>
      <c r="V167" s="37"/>
      <c r="W167" s="37"/>
      <c r="X167" s="37"/>
      <c r="Y167" s="37"/>
      <c r="Z167" s="8"/>
      <c r="AA167" s="34" t="s">
        <v>119</v>
      </c>
      <c r="AB167" s="34" t="s">
        <v>296</v>
      </c>
      <c r="AC167" s="37"/>
      <c r="AD167" s="37"/>
      <c r="AE167" s="37"/>
      <c r="AF167" s="37"/>
      <c r="AG167" s="37"/>
      <c r="AH167" s="37"/>
      <c r="AI167" s="37"/>
      <c r="AJ167" s="37"/>
      <c r="AK167" s="37"/>
      <c r="AL167" s="88" t="str">
        <f t="shared" si="3"/>
        <v>ALTO-BAJA</v>
      </c>
    </row>
    <row r="168" spans="1:38" ht="24" x14ac:dyDescent="0.3">
      <c r="A168" s="34">
        <v>77</v>
      </c>
      <c r="B168" s="36">
        <v>45056</v>
      </c>
      <c r="C168" s="36">
        <v>45056</v>
      </c>
      <c r="D168" s="34" t="s">
        <v>73</v>
      </c>
      <c r="E168" s="34" t="s">
        <v>73</v>
      </c>
      <c r="F168" s="8" t="s">
        <v>300</v>
      </c>
      <c r="G168" s="37"/>
      <c r="H168" s="34" t="s">
        <v>42</v>
      </c>
      <c r="I168" s="37"/>
      <c r="J168" s="37"/>
      <c r="K168" s="37"/>
      <c r="L168" s="8"/>
      <c r="M168" s="8" t="s">
        <v>60</v>
      </c>
      <c r="N168" s="37"/>
      <c r="O168" s="37"/>
      <c r="P168" s="34" t="s">
        <v>61</v>
      </c>
      <c r="Q168" s="34">
        <v>10</v>
      </c>
      <c r="R168" s="34" t="s">
        <v>167</v>
      </c>
      <c r="S168" s="34">
        <v>10</v>
      </c>
      <c r="T168" s="34" t="s">
        <v>61</v>
      </c>
      <c r="U168" s="34">
        <v>20</v>
      </c>
      <c r="V168" s="37"/>
      <c r="W168" s="37"/>
      <c r="X168" s="37"/>
      <c r="Y168" s="37"/>
      <c r="Z168" s="8"/>
      <c r="AA168" s="34" t="s">
        <v>119</v>
      </c>
      <c r="AB168" s="34" t="s">
        <v>301</v>
      </c>
      <c r="AC168" s="37"/>
      <c r="AD168" s="37"/>
      <c r="AE168" s="37"/>
      <c r="AF168" s="37"/>
      <c r="AG168" s="37"/>
      <c r="AH168" s="37"/>
      <c r="AI168" s="37"/>
      <c r="AJ168" s="37"/>
      <c r="AK168" s="37"/>
      <c r="AL168" s="88" t="str">
        <f t="shared" si="3"/>
        <v>MUY ALTO-MUY ALTA</v>
      </c>
    </row>
    <row r="169" spans="1:38" ht="24" x14ac:dyDescent="0.3">
      <c r="A169" s="34">
        <v>76</v>
      </c>
      <c r="B169" s="36">
        <v>45056</v>
      </c>
      <c r="C169" s="36">
        <v>45252</v>
      </c>
      <c r="D169" s="34" t="s">
        <v>73</v>
      </c>
      <c r="E169" s="34" t="s">
        <v>40</v>
      </c>
      <c r="F169" s="8" t="s">
        <v>302</v>
      </c>
      <c r="G169" s="37"/>
      <c r="H169" s="34" t="s">
        <v>105</v>
      </c>
      <c r="I169" s="37"/>
      <c r="J169" s="37"/>
      <c r="K169" s="37"/>
      <c r="L169" s="8"/>
      <c r="M169" s="8" t="s">
        <v>60</v>
      </c>
      <c r="N169" s="37"/>
      <c r="O169" s="37"/>
      <c r="P169" s="34" t="s">
        <v>48</v>
      </c>
      <c r="Q169" s="34">
        <v>8</v>
      </c>
      <c r="R169" s="34" t="s">
        <v>62</v>
      </c>
      <c r="S169" s="34">
        <v>7</v>
      </c>
      <c r="T169" s="34" t="s">
        <v>61</v>
      </c>
      <c r="U169" s="34">
        <v>15</v>
      </c>
      <c r="V169" s="37"/>
      <c r="W169" s="37"/>
      <c r="X169" s="37"/>
      <c r="Y169" s="37"/>
      <c r="Z169" s="8"/>
      <c r="AA169" s="34" t="s">
        <v>119</v>
      </c>
      <c r="AB169" s="34" t="s">
        <v>301</v>
      </c>
      <c r="AC169" s="37"/>
      <c r="AD169" s="37"/>
      <c r="AE169" s="37"/>
      <c r="AF169" s="37"/>
      <c r="AG169" s="37"/>
      <c r="AH169" s="37"/>
      <c r="AI169" s="37"/>
      <c r="AJ169" s="37"/>
      <c r="AK169" s="37"/>
      <c r="AL169" s="88" t="str">
        <f t="shared" si="3"/>
        <v>ALTO-ALTA</v>
      </c>
    </row>
    <row r="170" spans="1:38" ht="24" x14ac:dyDescent="0.3">
      <c r="A170" s="34">
        <v>75</v>
      </c>
      <c r="B170" s="36">
        <v>45056</v>
      </c>
      <c r="C170" s="36">
        <v>45056</v>
      </c>
      <c r="D170" s="34" t="s">
        <v>73</v>
      </c>
      <c r="E170" s="34" t="s">
        <v>73</v>
      </c>
      <c r="F170" s="8" t="s">
        <v>303</v>
      </c>
      <c r="G170" s="37"/>
      <c r="H170" s="34" t="s">
        <v>42</v>
      </c>
      <c r="I170" s="37"/>
      <c r="J170" s="37"/>
      <c r="K170" s="37"/>
      <c r="L170" s="8"/>
      <c r="M170" s="8" t="s">
        <v>60</v>
      </c>
      <c r="N170" s="37"/>
      <c r="O170" s="37"/>
      <c r="P170" s="34" t="s">
        <v>61</v>
      </c>
      <c r="Q170" s="34">
        <v>9</v>
      </c>
      <c r="R170" s="34" t="s">
        <v>83</v>
      </c>
      <c r="S170" s="34">
        <v>6</v>
      </c>
      <c r="T170" s="34" t="s">
        <v>61</v>
      </c>
      <c r="U170" s="34">
        <v>15</v>
      </c>
      <c r="V170" s="37"/>
      <c r="W170" s="37"/>
      <c r="X170" s="37"/>
      <c r="Y170" s="37"/>
      <c r="Z170" s="8"/>
      <c r="AA170" s="34" t="s">
        <v>119</v>
      </c>
      <c r="AB170" s="34" t="s">
        <v>301</v>
      </c>
      <c r="AC170" s="37"/>
      <c r="AD170" s="37"/>
      <c r="AE170" s="37"/>
      <c r="AF170" s="37"/>
      <c r="AG170" s="37"/>
      <c r="AH170" s="37"/>
      <c r="AI170" s="37"/>
      <c r="AJ170" s="37"/>
      <c r="AK170" s="37"/>
      <c r="AL170" s="88" t="str">
        <f t="shared" si="3"/>
        <v>MUY ALTO-MEDIA</v>
      </c>
    </row>
    <row r="171" spans="1:38" ht="24" x14ac:dyDescent="0.3">
      <c r="A171" s="34">
        <v>74</v>
      </c>
      <c r="B171" s="36">
        <v>45056</v>
      </c>
      <c r="C171" s="36">
        <v>45252</v>
      </c>
      <c r="D171" s="34" t="s">
        <v>73</v>
      </c>
      <c r="E171" s="34" t="s">
        <v>40</v>
      </c>
      <c r="F171" s="8" t="s">
        <v>304</v>
      </c>
      <c r="G171" s="37"/>
      <c r="H171" s="34" t="s">
        <v>105</v>
      </c>
      <c r="I171" s="37"/>
      <c r="J171" s="37"/>
      <c r="K171" s="37"/>
      <c r="L171" s="8"/>
      <c r="M171" s="8" t="s">
        <v>60</v>
      </c>
      <c r="N171" s="37"/>
      <c r="O171" s="37"/>
      <c r="P171" s="34" t="s">
        <v>48</v>
      </c>
      <c r="Q171" s="34">
        <v>7</v>
      </c>
      <c r="R171" s="34" t="s">
        <v>49</v>
      </c>
      <c r="S171" s="34">
        <v>4</v>
      </c>
      <c r="T171" s="34" t="s">
        <v>48</v>
      </c>
      <c r="U171" s="34">
        <v>11</v>
      </c>
      <c r="V171" s="37"/>
      <c r="W171" s="37"/>
      <c r="X171" s="37"/>
      <c r="Y171" s="37"/>
      <c r="Z171" s="8"/>
      <c r="AA171" s="34" t="s">
        <v>119</v>
      </c>
      <c r="AB171" s="34" t="s">
        <v>305</v>
      </c>
      <c r="AC171" s="37"/>
      <c r="AD171" s="37"/>
      <c r="AE171" s="37"/>
      <c r="AF171" s="37"/>
      <c r="AG171" s="37"/>
      <c r="AH171" s="37"/>
      <c r="AI171" s="37"/>
      <c r="AJ171" s="37"/>
      <c r="AK171" s="37"/>
      <c r="AL171" s="88" t="str">
        <f t="shared" si="3"/>
        <v>ALTO-BAJA</v>
      </c>
    </row>
    <row r="172" spans="1:38" ht="24" x14ac:dyDescent="0.3">
      <c r="A172" s="34">
        <v>73</v>
      </c>
      <c r="B172" s="36">
        <v>45056</v>
      </c>
      <c r="C172" s="36">
        <v>45252</v>
      </c>
      <c r="D172" s="34" t="s">
        <v>73</v>
      </c>
      <c r="E172" s="34" t="s">
        <v>40</v>
      </c>
      <c r="F172" s="8" t="s">
        <v>306</v>
      </c>
      <c r="G172" s="37"/>
      <c r="H172" s="34" t="s">
        <v>105</v>
      </c>
      <c r="I172" s="37"/>
      <c r="J172" s="37"/>
      <c r="K172" s="37"/>
      <c r="L172" s="8"/>
      <c r="M172" s="8" t="s">
        <v>60</v>
      </c>
      <c r="N172" s="37"/>
      <c r="O172" s="37"/>
      <c r="P172" s="34" t="s">
        <v>61</v>
      </c>
      <c r="Q172" s="34">
        <v>10</v>
      </c>
      <c r="R172" s="34" t="s">
        <v>167</v>
      </c>
      <c r="S172" s="34">
        <v>10</v>
      </c>
      <c r="T172" s="34" t="s">
        <v>61</v>
      </c>
      <c r="U172" s="34">
        <v>20</v>
      </c>
      <c r="V172" s="37"/>
      <c r="W172" s="37"/>
      <c r="X172" s="37"/>
      <c r="Y172" s="37"/>
      <c r="Z172" s="8"/>
      <c r="AA172" s="34" t="s">
        <v>119</v>
      </c>
      <c r="AB172" s="34" t="s">
        <v>305</v>
      </c>
      <c r="AC172" s="37"/>
      <c r="AD172" s="37"/>
      <c r="AE172" s="37"/>
      <c r="AF172" s="37"/>
      <c r="AG172" s="37"/>
      <c r="AH172" s="37"/>
      <c r="AI172" s="37"/>
      <c r="AJ172" s="37"/>
      <c r="AK172" s="37"/>
      <c r="AL172" s="88" t="str">
        <f t="shared" si="3"/>
        <v>MUY ALTO-MUY ALTA</v>
      </c>
    </row>
    <row r="173" spans="1:38" ht="24" x14ac:dyDescent="0.3">
      <c r="A173" s="34">
        <v>72</v>
      </c>
      <c r="B173" s="36">
        <v>45056</v>
      </c>
      <c r="C173" s="36">
        <v>45056</v>
      </c>
      <c r="D173" s="34" t="s">
        <v>73</v>
      </c>
      <c r="E173" s="34" t="s">
        <v>73</v>
      </c>
      <c r="F173" s="8" t="s">
        <v>307</v>
      </c>
      <c r="G173" s="37"/>
      <c r="H173" s="34" t="s">
        <v>42</v>
      </c>
      <c r="I173" s="37"/>
      <c r="J173" s="37"/>
      <c r="K173" s="37"/>
      <c r="L173" s="8"/>
      <c r="M173" s="8" t="s">
        <v>60</v>
      </c>
      <c r="N173" s="37"/>
      <c r="O173" s="37"/>
      <c r="P173" s="34" t="s">
        <v>48</v>
      </c>
      <c r="Q173" s="34">
        <v>8</v>
      </c>
      <c r="R173" s="34" t="s">
        <v>62</v>
      </c>
      <c r="S173" s="34">
        <v>7</v>
      </c>
      <c r="T173" s="34" t="s">
        <v>61</v>
      </c>
      <c r="U173" s="34">
        <v>15</v>
      </c>
      <c r="V173" s="37"/>
      <c r="W173" s="37"/>
      <c r="X173" s="37"/>
      <c r="Y173" s="37"/>
      <c r="Z173" s="8"/>
      <c r="AA173" s="34" t="s">
        <v>119</v>
      </c>
      <c r="AB173" s="34" t="s">
        <v>308</v>
      </c>
      <c r="AC173" s="37"/>
      <c r="AD173" s="37"/>
      <c r="AE173" s="37"/>
      <c r="AF173" s="37"/>
      <c r="AG173" s="37"/>
      <c r="AH173" s="37"/>
      <c r="AI173" s="37"/>
      <c r="AJ173" s="37"/>
      <c r="AK173" s="37"/>
      <c r="AL173" s="88" t="str">
        <f t="shared" si="3"/>
        <v>ALTO-ALTA</v>
      </c>
    </row>
    <row r="174" spans="1:38" ht="24" x14ac:dyDescent="0.3">
      <c r="A174" s="34">
        <v>71</v>
      </c>
      <c r="B174" s="36">
        <v>45056</v>
      </c>
      <c r="C174" s="36">
        <v>45056</v>
      </c>
      <c r="D174" s="34" t="s">
        <v>73</v>
      </c>
      <c r="E174" s="34" t="s">
        <v>73</v>
      </c>
      <c r="F174" s="8" t="s">
        <v>309</v>
      </c>
      <c r="G174" s="37"/>
      <c r="H174" s="34" t="s">
        <v>42</v>
      </c>
      <c r="I174" s="37"/>
      <c r="J174" s="37"/>
      <c r="K174" s="37"/>
      <c r="L174" s="8"/>
      <c r="M174" s="8" t="s">
        <v>60</v>
      </c>
      <c r="N174" s="37"/>
      <c r="O174" s="37"/>
      <c r="P174" s="34" t="s">
        <v>61</v>
      </c>
      <c r="Q174" s="34">
        <v>9</v>
      </c>
      <c r="R174" s="34" t="s">
        <v>83</v>
      </c>
      <c r="S174" s="34">
        <v>6</v>
      </c>
      <c r="T174" s="34" t="s">
        <v>61</v>
      </c>
      <c r="U174" s="34">
        <v>15</v>
      </c>
      <c r="V174" s="37"/>
      <c r="W174" s="37"/>
      <c r="X174" s="37"/>
      <c r="Y174" s="37"/>
      <c r="Z174" s="8"/>
      <c r="AA174" s="34" t="s">
        <v>119</v>
      </c>
      <c r="AB174" s="34" t="s">
        <v>308</v>
      </c>
      <c r="AC174" s="37"/>
      <c r="AD174" s="37"/>
      <c r="AE174" s="37"/>
      <c r="AF174" s="37"/>
      <c r="AG174" s="37"/>
      <c r="AH174" s="37"/>
      <c r="AI174" s="37"/>
      <c r="AJ174" s="37"/>
      <c r="AK174" s="37"/>
      <c r="AL174" s="88" t="str">
        <f t="shared" si="3"/>
        <v>MUY ALTO-MEDIA</v>
      </c>
    </row>
    <row r="175" spans="1:38" ht="24" x14ac:dyDescent="0.3">
      <c r="A175" s="34">
        <v>70</v>
      </c>
      <c r="B175" s="36">
        <v>45056</v>
      </c>
      <c r="C175" s="36">
        <v>45252</v>
      </c>
      <c r="D175" s="34" t="s">
        <v>73</v>
      </c>
      <c r="E175" s="34" t="s">
        <v>40</v>
      </c>
      <c r="F175" s="8" t="s">
        <v>310</v>
      </c>
      <c r="G175" s="37"/>
      <c r="H175" s="34" t="s">
        <v>105</v>
      </c>
      <c r="I175" s="37"/>
      <c r="J175" s="37"/>
      <c r="K175" s="37"/>
      <c r="L175" s="8"/>
      <c r="M175" s="8" t="s">
        <v>60</v>
      </c>
      <c r="N175" s="37"/>
      <c r="O175" s="37"/>
      <c r="P175" s="34" t="s">
        <v>48</v>
      </c>
      <c r="Q175" s="34">
        <v>7</v>
      </c>
      <c r="R175" s="34" t="s">
        <v>49</v>
      </c>
      <c r="S175" s="34">
        <v>4</v>
      </c>
      <c r="T175" s="34" t="s">
        <v>48</v>
      </c>
      <c r="U175" s="34">
        <v>11</v>
      </c>
      <c r="V175" s="37"/>
      <c r="W175" s="37"/>
      <c r="X175" s="37"/>
      <c r="Y175" s="37"/>
      <c r="Z175" s="8"/>
      <c r="AA175" s="34" t="s">
        <v>119</v>
      </c>
      <c r="AB175" s="34" t="s">
        <v>308</v>
      </c>
      <c r="AC175" s="37"/>
      <c r="AD175" s="37"/>
      <c r="AE175" s="37"/>
      <c r="AF175" s="37"/>
      <c r="AG175" s="37"/>
      <c r="AH175" s="37"/>
      <c r="AI175" s="37"/>
      <c r="AJ175" s="37"/>
      <c r="AK175" s="37"/>
      <c r="AL175" s="88" t="str">
        <f t="shared" si="3"/>
        <v>ALTO-BAJA</v>
      </c>
    </row>
    <row r="176" spans="1:38" ht="24" x14ac:dyDescent="0.3">
      <c r="A176" s="34">
        <v>69</v>
      </c>
      <c r="B176" s="36">
        <v>45056</v>
      </c>
      <c r="C176" s="36">
        <v>45252</v>
      </c>
      <c r="D176" s="34" t="s">
        <v>73</v>
      </c>
      <c r="E176" s="34" t="s">
        <v>40</v>
      </c>
      <c r="F176" s="8" t="s">
        <v>311</v>
      </c>
      <c r="G176" s="37"/>
      <c r="H176" s="34" t="s">
        <v>105</v>
      </c>
      <c r="I176" s="37"/>
      <c r="J176" s="37"/>
      <c r="K176" s="37"/>
      <c r="L176" s="8"/>
      <c r="M176" s="8" t="s">
        <v>60</v>
      </c>
      <c r="N176" s="37"/>
      <c r="O176" s="37"/>
      <c r="P176" s="34" t="s">
        <v>61</v>
      </c>
      <c r="Q176" s="34">
        <v>10</v>
      </c>
      <c r="R176" s="34" t="s">
        <v>167</v>
      </c>
      <c r="S176" s="34">
        <v>10</v>
      </c>
      <c r="T176" s="34" t="s">
        <v>61</v>
      </c>
      <c r="U176" s="34">
        <v>20</v>
      </c>
      <c r="V176" s="37"/>
      <c r="W176" s="37"/>
      <c r="X176" s="37"/>
      <c r="Y176" s="37"/>
      <c r="Z176" s="8"/>
      <c r="AA176" s="34" t="s">
        <v>119</v>
      </c>
      <c r="AB176" s="34" t="s">
        <v>312</v>
      </c>
      <c r="AC176" s="37"/>
      <c r="AD176" s="37"/>
      <c r="AE176" s="37"/>
      <c r="AF176" s="37"/>
      <c r="AG176" s="37"/>
      <c r="AH176" s="37"/>
      <c r="AI176" s="37"/>
      <c r="AJ176" s="37"/>
      <c r="AK176" s="37"/>
      <c r="AL176" s="88" t="str">
        <f t="shared" si="3"/>
        <v>MUY ALTO-MUY ALTA</v>
      </c>
    </row>
    <row r="177" spans="1:38" ht="24" x14ac:dyDescent="0.3">
      <c r="A177" s="34">
        <v>68</v>
      </c>
      <c r="B177" s="36">
        <v>45056</v>
      </c>
      <c r="C177" s="36">
        <v>45056</v>
      </c>
      <c r="D177" s="34" t="s">
        <v>73</v>
      </c>
      <c r="E177" s="34" t="s">
        <v>73</v>
      </c>
      <c r="F177" s="8" t="s">
        <v>313</v>
      </c>
      <c r="G177" s="37"/>
      <c r="H177" s="34" t="s">
        <v>42</v>
      </c>
      <c r="I177" s="37"/>
      <c r="J177" s="37"/>
      <c r="K177" s="37"/>
      <c r="L177" s="8"/>
      <c r="M177" s="8" t="s">
        <v>60</v>
      </c>
      <c r="N177" s="37"/>
      <c r="O177" s="37"/>
      <c r="P177" s="34" t="s">
        <v>48</v>
      </c>
      <c r="Q177" s="34">
        <v>8</v>
      </c>
      <c r="R177" s="34" t="s">
        <v>62</v>
      </c>
      <c r="S177" s="34">
        <v>7</v>
      </c>
      <c r="T177" s="34" t="s">
        <v>61</v>
      </c>
      <c r="U177" s="34">
        <v>15</v>
      </c>
      <c r="V177" s="37"/>
      <c r="W177" s="37"/>
      <c r="X177" s="37"/>
      <c r="Y177" s="37"/>
      <c r="Z177" s="8"/>
      <c r="AA177" s="34" t="s">
        <v>119</v>
      </c>
      <c r="AB177" s="34" t="s">
        <v>312</v>
      </c>
      <c r="AC177" s="37"/>
      <c r="AD177" s="37"/>
      <c r="AE177" s="37"/>
      <c r="AF177" s="37"/>
      <c r="AG177" s="37"/>
      <c r="AH177" s="37"/>
      <c r="AI177" s="37"/>
      <c r="AJ177" s="37"/>
      <c r="AK177" s="37"/>
      <c r="AL177" s="88" t="str">
        <f t="shared" si="3"/>
        <v>ALTO-ALTA</v>
      </c>
    </row>
    <row r="178" spans="1:38" ht="24" x14ac:dyDescent="0.3">
      <c r="A178" s="34">
        <v>67</v>
      </c>
      <c r="B178" s="36">
        <v>45056</v>
      </c>
      <c r="C178" s="36">
        <v>45252</v>
      </c>
      <c r="D178" s="34" t="s">
        <v>73</v>
      </c>
      <c r="E178" s="34" t="s">
        <v>40</v>
      </c>
      <c r="F178" s="8" t="s">
        <v>314</v>
      </c>
      <c r="G178" s="37"/>
      <c r="H178" s="34" t="s">
        <v>105</v>
      </c>
      <c r="I178" s="37"/>
      <c r="J178" s="37"/>
      <c r="K178" s="37"/>
      <c r="L178" s="8"/>
      <c r="M178" s="8" t="s">
        <v>60</v>
      </c>
      <c r="N178" s="37"/>
      <c r="O178" s="37"/>
      <c r="P178" s="34" t="s">
        <v>61</v>
      </c>
      <c r="Q178" s="34">
        <v>9</v>
      </c>
      <c r="R178" s="34" t="s">
        <v>83</v>
      </c>
      <c r="S178" s="34">
        <v>6</v>
      </c>
      <c r="T178" s="34" t="s">
        <v>61</v>
      </c>
      <c r="U178" s="34">
        <v>15</v>
      </c>
      <c r="V178" s="37"/>
      <c r="W178" s="37"/>
      <c r="X178" s="37"/>
      <c r="Y178" s="37"/>
      <c r="Z178" s="8"/>
      <c r="AA178" s="34" t="s">
        <v>119</v>
      </c>
      <c r="AB178" s="34" t="s">
        <v>315</v>
      </c>
      <c r="AC178" s="37"/>
      <c r="AD178" s="37"/>
      <c r="AE178" s="37"/>
      <c r="AF178" s="37"/>
      <c r="AG178" s="37"/>
      <c r="AH178" s="37"/>
      <c r="AI178" s="37"/>
      <c r="AJ178" s="37"/>
      <c r="AK178" s="37"/>
      <c r="AL178" s="88" t="str">
        <f t="shared" si="3"/>
        <v>MUY ALTO-MEDIA</v>
      </c>
    </row>
    <row r="179" spans="1:38" ht="24" x14ac:dyDescent="0.3">
      <c r="A179" s="34">
        <v>66</v>
      </c>
      <c r="B179" s="36">
        <v>45056</v>
      </c>
      <c r="C179" s="36">
        <v>45056</v>
      </c>
      <c r="D179" s="34" t="s">
        <v>73</v>
      </c>
      <c r="E179" s="34" t="s">
        <v>73</v>
      </c>
      <c r="F179" s="8" t="s">
        <v>316</v>
      </c>
      <c r="G179" s="37"/>
      <c r="H179" s="34" t="s">
        <v>42</v>
      </c>
      <c r="I179" s="37"/>
      <c r="J179" s="37"/>
      <c r="K179" s="37"/>
      <c r="L179" s="8"/>
      <c r="M179" s="8" t="s">
        <v>60</v>
      </c>
      <c r="N179" s="37"/>
      <c r="O179" s="37"/>
      <c r="P179" s="34" t="s">
        <v>48</v>
      </c>
      <c r="Q179" s="34">
        <v>7</v>
      </c>
      <c r="R179" s="34" t="s">
        <v>49</v>
      </c>
      <c r="S179" s="34">
        <v>4</v>
      </c>
      <c r="T179" s="34" t="s">
        <v>48</v>
      </c>
      <c r="U179" s="34">
        <v>11</v>
      </c>
      <c r="V179" s="37"/>
      <c r="W179" s="37"/>
      <c r="X179" s="37"/>
      <c r="Y179" s="37"/>
      <c r="Z179" s="8"/>
      <c r="AA179" s="34" t="s">
        <v>119</v>
      </c>
      <c r="AB179" s="34" t="s">
        <v>315</v>
      </c>
      <c r="AC179" s="37"/>
      <c r="AD179" s="37"/>
      <c r="AE179" s="37"/>
      <c r="AF179" s="37"/>
      <c r="AG179" s="37"/>
      <c r="AH179" s="37"/>
      <c r="AI179" s="37"/>
      <c r="AJ179" s="37"/>
      <c r="AK179" s="37"/>
      <c r="AL179" s="88" t="str">
        <f t="shared" si="3"/>
        <v>ALTO-BAJA</v>
      </c>
    </row>
    <row r="180" spans="1:38" ht="24" x14ac:dyDescent="0.3">
      <c r="A180" s="34">
        <v>65</v>
      </c>
      <c r="B180" s="36">
        <v>45056</v>
      </c>
      <c r="C180" s="36">
        <v>45252</v>
      </c>
      <c r="D180" s="34" t="s">
        <v>73</v>
      </c>
      <c r="E180" s="34" t="s">
        <v>40</v>
      </c>
      <c r="F180" s="8" t="s">
        <v>317</v>
      </c>
      <c r="G180" s="37"/>
      <c r="H180" s="34" t="s">
        <v>105</v>
      </c>
      <c r="I180" s="37"/>
      <c r="J180" s="37"/>
      <c r="K180" s="37"/>
      <c r="L180" s="8"/>
      <c r="M180" s="8" t="s">
        <v>60</v>
      </c>
      <c r="N180" s="37"/>
      <c r="O180" s="37"/>
      <c r="P180" s="34" t="s">
        <v>61</v>
      </c>
      <c r="Q180" s="34">
        <v>10</v>
      </c>
      <c r="R180" s="34" t="s">
        <v>167</v>
      </c>
      <c r="S180" s="34">
        <v>10</v>
      </c>
      <c r="T180" s="34" t="s">
        <v>61</v>
      </c>
      <c r="U180" s="34">
        <v>20</v>
      </c>
      <c r="V180" s="37"/>
      <c r="W180" s="37"/>
      <c r="X180" s="37"/>
      <c r="Y180" s="37"/>
      <c r="Z180" s="8"/>
      <c r="AA180" s="34" t="s">
        <v>119</v>
      </c>
      <c r="AB180" s="34" t="s">
        <v>315</v>
      </c>
      <c r="AC180" s="37"/>
      <c r="AD180" s="37"/>
      <c r="AE180" s="37"/>
      <c r="AF180" s="37"/>
      <c r="AG180" s="37"/>
      <c r="AH180" s="37"/>
      <c r="AI180" s="37"/>
      <c r="AJ180" s="37"/>
      <c r="AK180" s="37"/>
      <c r="AL180" s="88" t="str">
        <f t="shared" si="3"/>
        <v>MUY ALTO-MUY ALTA</v>
      </c>
    </row>
    <row r="181" spans="1:38" ht="24" x14ac:dyDescent="0.3">
      <c r="A181" s="34">
        <v>64</v>
      </c>
      <c r="B181" s="36">
        <v>45056</v>
      </c>
      <c r="C181" s="36">
        <v>45056</v>
      </c>
      <c r="D181" s="34" t="s">
        <v>73</v>
      </c>
      <c r="E181" s="34" t="s">
        <v>73</v>
      </c>
      <c r="F181" s="8" t="s">
        <v>318</v>
      </c>
      <c r="G181" s="37"/>
      <c r="H181" s="34" t="s">
        <v>42</v>
      </c>
      <c r="I181" s="37"/>
      <c r="J181" s="37"/>
      <c r="K181" s="37"/>
      <c r="L181" s="8"/>
      <c r="M181" s="8" t="s">
        <v>60</v>
      </c>
      <c r="N181" s="37"/>
      <c r="O181" s="37"/>
      <c r="P181" s="34" t="s">
        <v>48</v>
      </c>
      <c r="Q181" s="34">
        <v>8</v>
      </c>
      <c r="R181" s="34" t="s">
        <v>62</v>
      </c>
      <c r="S181" s="34">
        <v>7</v>
      </c>
      <c r="T181" s="34" t="s">
        <v>61</v>
      </c>
      <c r="U181" s="34">
        <v>15</v>
      </c>
      <c r="V181" s="37"/>
      <c r="W181" s="37"/>
      <c r="X181" s="37"/>
      <c r="Y181" s="37"/>
      <c r="Z181" s="8"/>
      <c r="AA181" s="34" t="s">
        <v>119</v>
      </c>
      <c r="AB181" s="34" t="s">
        <v>319</v>
      </c>
      <c r="AC181" s="37"/>
      <c r="AD181" s="37"/>
      <c r="AE181" s="37"/>
      <c r="AF181" s="37"/>
      <c r="AG181" s="37"/>
      <c r="AH181" s="37"/>
      <c r="AI181" s="37"/>
      <c r="AJ181" s="37"/>
      <c r="AK181" s="37"/>
      <c r="AL181" s="88" t="str">
        <f t="shared" si="3"/>
        <v>ALTO-ALTA</v>
      </c>
    </row>
    <row r="182" spans="1:38" ht="24" x14ac:dyDescent="0.3">
      <c r="A182" s="34">
        <v>63</v>
      </c>
      <c r="B182" s="36">
        <v>45056</v>
      </c>
      <c r="C182" s="36">
        <v>45056</v>
      </c>
      <c r="D182" s="34" t="s">
        <v>73</v>
      </c>
      <c r="E182" s="34" t="s">
        <v>73</v>
      </c>
      <c r="F182" s="8" t="s">
        <v>320</v>
      </c>
      <c r="G182" s="37"/>
      <c r="H182" s="34" t="s">
        <v>42</v>
      </c>
      <c r="I182" s="37"/>
      <c r="J182" s="37"/>
      <c r="K182" s="37"/>
      <c r="L182" s="8"/>
      <c r="M182" s="8" t="s">
        <v>60</v>
      </c>
      <c r="N182" s="37"/>
      <c r="O182" s="37"/>
      <c r="P182" s="34" t="s">
        <v>61</v>
      </c>
      <c r="Q182" s="34">
        <v>9</v>
      </c>
      <c r="R182" s="34" t="s">
        <v>83</v>
      </c>
      <c r="S182" s="34">
        <v>6</v>
      </c>
      <c r="T182" s="34" t="s">
        <v>61</v>
      </c>
      <c r="U182" s="34">
        <v>15</v>
      </c>
      <c r="V182" s="37"/>
      <c r="W182" s="37"/>
      <c r="X182" s="37"/>
      <c r="Y182" s="37"/>
      <c r="Z182" s="8"/>
      <c r="AA182" s="34" t="s">
        <v>119</v>
      </c>
      <c r="AB182" s="34" t="s">
        <v>319</v>
      </c>
      <c r="AC182" s="37"/>
      <c r="AD182" s="37"/>
      <c r="AE182" s="37"/>
      <c r="AF182" s="37"/>
      <c r="AG182" s="37"/>
      <c r="AH182" s="37"/>
      <c r="AI182" s="37"/>
      <c r="AJ182" s="37"/>
      <c r="AK182" s="37"/>
      <c r="AL182" s="88" t="str">
        <f t="shared" si="3"/>
        <v>MUY ALTO-MEDIA</v>
      </c>
    </row>
    <row r="183" spans="1:38" ht="24" x14ac:dyDescent="0.3">
      <c r="A183" s="34">
        <v>62</v>
      </c>
      <c r="B183" s="36">
        <v>45056</v>
      </c>
      <c r="C183" s="36">
        <v>45056</v>
      </c>
      <c r="D183" s="34" t="s">
        <v>73</v>
      </c>
      <c r="E183" s="34" t="s">
        <v>73</v>
      </c>
      <c r="F183" s="8" t="s">
        <v>321</v>
      </c>
      <c r="G183" s="37"/>
      <c r="H183" s="34" t="s">
        <v>42</v>
      </c>
      <c r="I183" s="37"/>
      <c r="J183" s="37"/>
      <c r="K183" s="37"/>
      <c r="L183" s="8"/>
      <c r="M183" s="8" t="s">
        <v>60</v>
      </c>
      <c r="N183" s="37"/>
      <c r="O183" s="37"/>
      <c r="P183" s="34" t="s">
        <v>48</v>
      </c>
      <c r="Q183" s="34">
        <v>7</v>
      </c>
      <c r="R183" s="34" t="s">
        <v>49</v>
      </c>
      <c r="S183" s="34">
        <v>4</v>
      </c>
      <c r="T183" s="34" t="s">
        <v>48</v>
      </c>
      <c r="U183" s="34">
        <v>11</v>
      </c>
      <c r="V183" s="37"/>
      <c r="W183" s="37"/>
      <c r="X183" s="37"/>
      <c r="Y183" s="37"/>
      <c r="Z183" s="8"/>
      <c r="AA183" s="34" t="s">
        <v>119</v>
      </c>
      <c r="AB183" s="34" t="s">
        <v>319</v>
      </c>
      <c r="AC183" s="37"/>
      <c r="AD183" s="37"/>
      <c r="AE183" s="37"/>
      <c r="AF183" s="37"/>
      <c r="AG183" s="37"/>
      <c r="AH183" s="37"/>
      <c r="AI183" s="37"/>
      <c r="AJ183" s="37"/>
      <c r="AK183" s="37"/>
      <c r="AL183" s="88" t="str">
        <f t="shared" si="3"/>
        <v>ALTO-BAJA</v>
      </c>
    </row>
    <row r="184" spans="1:38" ht="24" x14ac:dyDescent="0.3">
      <c r="A184" s="34">
        <v>61</v>
      </c>
      <c r="B184" s="36">
        <v>45056</v>
      </c>
      <c r="C184" s="36">
        <v>45056</v>
      </c>
      <c r="D184" s="34" t="s">
        <v>73</v>
      </c>
      <c r="E184" s="34" t="s">
        <v>73</v>
      </c>
      <c r="F184" s="8" t="s">
        <v>322</v>
      </c>
      <c r="G184" s="37"/>
      <c r="H184" s="34" t="s">
        <v>42</v>
      </c>
      <c r="I184" s="37"/>
      <c r="J184" s="37"/>
      <c r="K184" s="37"/>
      <c r="L184" s="8"/>
      <c r="M184" s="8" t="s">
        <v>60</v>
      </c>
      <c r="N184" s="37"/>
      <c r="O184" s="37"/>
      <c r="P184" s="34" t="s">
        <v>61</v>
      </c>
      <c r="Q184" s="34">
        <v>10</v>
      </c>
      <c r="R184" s="34" t="s">
        <v>167</v>
      </c>
      <c r="S184" s="34">
        <v>10</v>
      </c>
      <c r="T184" s="34" t="s">
        <v>61</v>
      </c>
      <c r="U184" s="34">
        <v>20</v>
      </c>
      <c r="V184" s="37"/>
      <c r="W184" s="37"/>
      <c r="X184" s="37"/>
      <c r="Y184" s="37"/>
      <c r="Z184" s="8"/>
      <c r="AA184" s="34" t="s">
        <v>119</v>
      </c>
      <c r="AB184" s="34" t="s">
        <v>323</v>
      </c>
      <c r="AC184" s="37"/>
      <c r="AD184" s="37"/>
      <c r="AE184" s="37"/>
      <c r="AF184" s="37"/>
      <c r="AG184" s="37"/>
      <c r="AH184" s="37"/>
      <c r="AI184" s="37"/>
      <c r="AJ184" s="37"/>
      <c r="AK184" s="37"/>
      <c r="AL184" s="88" t="str">
        <f t="shared" si="3"/>
        <v>MUY ALTO-MUY ALTA</v>
      </c>
    </row>
    <row r="185" spans="1:38" ht="24" x14ac:dyDescent="0.3">
      <c r="A185" s="34">
        <v>60</v>
      </c>
      <c r="B185" s="36">
        <v>45056</v>
      </c>
      <c r="C185" s="36">
        <v>45056</v>
      </c>
      <c r="D185" s="34" t="s">
        <v>73</v>
      </c>
      <c r="E185" s="34" t="s">
        <v>73</v>
      </c>
      <c r="F185" s="8" t="s">
        <v>324</v>
      </c>
      <c r="G185" s="37"/>
      <c r="H185" s="34" t="s">
        <v>42</v>
      </c>
      <c r="I185" s="37"/>
      <c r="J185" s="37"/>
      <c r="K185" s="37"/>
      <c r="L185" s="8"/>
      <c r="M185" s="8" t="s">
        <v>60</v>
      </c>
      <c r="N185" s="37"/>
      <c r="O185" s="37"/>
      <c r="P185" s="34" t="s">
        <v>48</v>
      </c>
      <c r="Q185" s="34">
        <v>8</v>
      </c>
      <c r="R185" s="34" t="s">
        <v>62</v>
      </c>
      <c r="S185" s="34">
        <v>7</v>
      </c>
      <c r="T185" s="34" t="s">
        <v>61</v>
      </c>
      <c r="U185" s="34">
        <v>15</v>
      </c>
      <c r="V185" s="37"/>
      <c r="W185" s="37"/>
      <c r="X185" s="37"/>
      <c r="Y185" s="37"/>
      <c r="Z185" s="8"/>
      <c r="AA185" s="34" t="s">
        <v>119</v>
      </c>
      <c r="AB185" s="34" t="s">
        <v>323</v>
      </c>
      <c r="AC185" s="37"/>
      <c r="AD185" s="37"/>
      <c r="AE185" s="37"/>
      <c r="AF185" s="37"/>
      <c r="AG185" s="37"/>
      <c r="AH185" s="37"/>
      <c r="AI185" s="37"/>
      <c r="AJ185" s="37"/>
      <c r="AK185" s="37"/>
      <c r="AL185" s="88" t="str">
        <f t="shared" si="3"/>
        <v>ALTO-ALTA</v>
      </c>
    </row>
    <row r="186" spans="1:38" ht="24" x14ac:dyDescent="0.3">
      <c r="A186" s="34">
        <v>59</v>
      </c>
      <c r="B186" s="36">
        <v>45056</v>
      </c>
      <c r="C186" s="36">
        <v>45056</v>
      </c>
      <c r="D186" s="34" t="s">
        <v>73</v>
      </c>
      <c r="E186" s="34" t="s">
        <v>73</v>
      </c>
      <c r="F186" s="8" t="s">
        <v>325</v>
      </c>
      <c r="G186" s="37"/>
      <c r="H186" s="34" t="s">
        <v>42</v>
      </c>
      <c r="I186" s="37"/>
      <c r="J186" s="37"/>
      <c r="K186" s="37"/>
      <c r="L186" s="8"/>
      <c r="M186" s="8" t="s">
        <v>60</v>
      </c>
      <c r="N186" s="37"/>
      <c r="O186" s="37"/>
      <c r="P186" s="34" t="s">
        <v>61</v>
      </c>
      <c r="Q186" s="34">
        <v>9</v>
      </c>
      <c r="R186" s="34" t="s">
        <v>83</v>
      </c>
      <c r="S186" s="34">
        <v>6</v>
      </c>
      <c r="T186" s="34" t="s">
        <v>61</v>
      </c>
      <c r="U186" s="34">
        <v>15</v>
      </c>
      <c r="V186" s="37"/>
      <c r="W186" s="37"/>
      <c r="X186" s="37"/>
      <c r="Y186" s="37"/>
      <c r="Z186" s="8"/>
      <c r="AA186" s="34" t="s">
        <v>119</v>
      </c>
      <c r="AB186" s="34" t="s">
        <v>323</v>
      </c>
      <c r="AC186" s="37"/>
      <c r="AD186" s="37"/>
      <c r="AE186" s="37"/>
      <c r="AF186" s="37"/>
      <c r="AG186" s="37"/>
      <c r="AH186" s="37"/>
      <c r="AI186" s="37"/>
      <c r="AJ186" s="37"/>
      <c r="AK186" s="37"/>
      <c r="AL186" s="88" t="str">
        <f t="shared" si="3"/>
        <v>MUY ALTO-MEDIA</v>
      </c>
    </row>
    <row r="187" spans="1:38" ht="24" x14ac:dyDescent="0.3">
      <c r="A187" s="34">
        <v>58</v>
      </c>
      <c r="B187" s="36">
        <v>45056</v>
      </c>
      <c r="C187" s="36">
        <v>45056</v>
      </c>
      <c r="D187" s="34" t="s">
        <v>73</v>
      </c>
      <c r="E187" s="34" t="s">
        <v>73</v>
      </c>
      <c r="F187" s="8" t="s">
        <v>326</v>
      </c>
      <c r="G187" s="37"/>
      <c r="H187" s="34" t="s">
        <v>42</v>
      </c>
      <c r="I187" s="37"/>
      <c r="J187" s="37"/>
      <c r="K187" s="37"/>
      <c r="L187" s="8"/>
      <c r="M187" s="8" t="s">
        <v>60</v>
      </c>
      <c r="N187" s="37"/>
      <c r="O187" s="37"/>
      <c r="P187" s="34" t="s">
        <v>48</v>
      </c>
      <c r="Q187" s="34">
        <v>7</v>
      </c>
      <c r="R187" s="34" t="s">
        <v>49</v>
      </c>
      <c r="S187" s="34">
        <v>4</v>
      </c>
      <c r="T187" s="34" t="s">
        <v>48</v>
      </c>
      <c r="U187" s="34">
        <v>11</v>
      </c>
      <c r="V187" s="37"/>
      <c r="W187" s="37"/>
      <c r="X187" s="37"/>
      <c r="Y187" s="37"/>
      <c r="Z187" s="8"/>
      <c r="AA187" s="34" t="s">
        <v>119</v>
      </c>
      <c r="AB187" s="34" t="s">
        <v>249</v>
      </c>
      <c r="AC187" s="37"/>
      <c r="AD187" s="37"/>
      <c r="AE187" s="37"/>
      <c r="AF187" s="37"/>
      <c r="AG187" s="37"/>
      <c r="AH187" s="37"/>
      <c r="AI187" s="37"/>
      <c r="AJ187" s="37"/>
      <c r="AK187" s="37"/>
      <c r="AL187" s="88" t="str">
        <f t="shared" si="3"/>
        <v>ALTO-BAJA</v>
      </c>
    </row>
    <row r="188" spans="1:38" ht="24" x14ac:dyDescent="0.3">
      <c r="A188" s="34">
        <v>57</v>
      </c>
      <c r="B188" s="36">
        <v>45056</v>
      </c>
      <c r="C188" s="36">
        <v>45056</v>
      </c>
      <c r="D188" s="34" t="s">
        <v>73</v>
      </c>
      <c r="E188" s="34" t="s">
        <v>73</v>
      </c>
      <c r="F188" s="8" t="s">
        <v>327</v>
      </c>
      <c r="G188" s="37"/>
      <c r="H188" s="34" t="s">
        <v>42</v>
      </c>
      <c r="I188" s="37"/>
      <c r="J188" s="37"/>
      <c r="K188" s="37"/>
      <c r="L188" s="8"/>
      <c r="M188" s="8" t="s">
        <v>60</v>
      </c>
      <c r="N188" s="37"/>
      <c r="O188" s="37"/>
      <c r="P188" s="34" t="s">
        <v>61</v>
      </c>
      <c r="Q188" s="34">
        <v>10</v>
      </c>
      <c r="R188" s="34" t="s">
        <v>167</v>
      </c>
      <c r="S188" s="34">
        <v>10</v>
      </c>
      <c r="T188" s="34" t="s">
        <v>61</v>
      </c>
      <c r="U188" s="34">
        <v>20</v>
      </c>
      <c r="V188" s="37"/>
      <c r="W188" s="37"/>
      <c r="X188" s="37"/>
      <c r="Y188" s="37"/>
      <c r="Z188" s="8"/>
      <c r="AA188" s="34" t="s">
        <v>119</v>
      </c>
      <c r="AB188" s="34" t="s">
        <v>249</v>
      </c>
      <c r="AC188" s="37"/>
      <c r="AD188" s="37"/>
      <c r="AE188" s="37"/>
      <c r="AF188" s="37"/>
      <c r="AG188" s="37"/>
      <c r="AH188" s="37"/>
      <c r="AI188" s="37"/>
      <c r="AJ188" s="37"/>
      <c r="AK188" s="37"/>
      <c r="AL188" s="88" t="str">
        <f t="shared" si="3"/>
        <v>MUY ALTO-MUY ALTA</v>
      </c>
    </row>
    <row r="189" spans="1:38" ht="24" x14ac:dyDescent="0.3">
      <c r="A189" s="34">
        <v>56</v>
      </c>
      <c r="B189" s="36">
        <v>45056</v>
      </c>
      <c r="C189" s="36">
        <v>45252</v>
      </c>
      <c r="D189" s="34" t="s">
        <v>73</v>
      </c>
      <c r="E189" s="34" t="s">
        <v>40</v>
      </c>
      <c r="F189" s="8" t="s">
        <v>328</v>
      </c>
      <c r="G189" s="37"/>
      <c r="H189" s="34" t="s">
        <v>105</v>
      </c>
      <c r="I189" s="37"/>
      <c r="J189" s="37"/>
      <c r="K189" s="37"/>
      <c r="L189" s="8"/>
      <c r="M189" s="8" t="s">
        <v>60</v>
      </c>
      <c r="N189" s="37"/>
      <c r="O189" s="37"/>
      <c r="P189" s="34" t="s">
        <v>48</v>
      </c>
      <c r="Q189" s="34">
        <v>8</v>
      </c>
      <c r="R189" s="34" t="s">
        <v>62</v>
      </c>
      <c r="S189" s="34">
        <v>7</v>
      </c>
      <c r="T189" s="34" t="s">
        <v>61</v>
      </c>
      <c r="U189" s="34">
        <v>15</v>
      </c>
      <c r="V189" s="37"/>
      <c r="W189" s="37"/>
      <c r="X189" s="37"/>
      <c r="Y189" s="37"/>
      <c r="Z189" s="8"/>
      <c r="AA189" s="34" t="s">
        <v>119</v>
      </c>
      <c r="AB189" s="34" t="s">
        <v>249</v>
      </c>
      <c r="AC189" s="37"/>
      <c r="AD189" s="37"/>
      <c r="AE189" s="37"/>
      <c r="AF189" s="37"/>
      <c r="AG189" s="37"/>
      <c r="AH189" s="37"/>
      <c r="AI189" s="37"/>
      <c r="AJ189" s="37"/>
      <c r="AK189" s="37"/>
      <c r="AL189" s="88" t="str">
        <f t="shared" si="3"/>
        <v>ALTO-ALTA</v>
      </c>
    </row>
    <row r="190" spans="1:38" ht="24" x14ac:dyDescent="0.3">
      <c r="A190" s="34">
        <v>55</v>
      </c>
      <c r="B190" s="36">
        <v>45056</v>
      </c>
      <c r="C190" s="36">
        <v>45252</v>
      </c>
      <c r="D190" s="34" t="s">
        <v>73</v>
      </c>
      <c r="E190" s="34" t="s">
        <v>40</v>
      </c>
      <c r="F190" s="8" t="s">
        <v>329</v>
      </c>
      <c r="G190" s="37"/>
      <c r="H190" s="34" t="s">
        <v>105</v>
      </c>
      <c r="I190" s="37"/>
      <c r="J190" s="37"/>
      <c r="K190" s="37"/>
      <c r="L190" s="8"/>
      <c r="M190" s="8" t="s">
        <v>60</v>
      </c>
      <c r="N190" s="37"/>
      <c r="O190" s="37"/>
      <c r="P190" s="34" t="s">
        <v>61</v>
      </c>
      <c r="Q190" s="34">
        <v>9</v>
      </c>
      <c r="R190" s="34" t="s">
        <v>83</v>
      </c>
      <c r="S190" s="34">
        <v>6</v>
      </c>
      <c r="T190" s="34" t="s">
        <v>61</v>
      </c>
      <c r="U190" s="34">
        <v>15</v>
      </c>
      <c r="V190" s="37"/>
      <c r="W190" s="37"/>
      <c r="X190" s="37"/>
      <c r="Y190" s="37"/>
      <c r="Z190" s="8"/>
      <c r="AA190" s="34" t="s">
        <v>119</v>
      </c>
      <c r="AB190" s="34" t="s">
        <v>330</v>
      </c>
      <c r="AC190" s="37"/>
      <c r="AD190" s="37"/>
      <c r="AE190" s="37"/>
      <c r="AF190" s="37"/>
      <c r="AG190" s="37"/>
      <c r="AH190" s="37"/>
      <c r="AI190" s="37"/>
      <c r="AJ190" s="37"/>
      <c r="AK190" s="37"/>
      <c r="AL190" s="88" t="str">
        <f t="shared" si="3"/>
        <v>MUY ALTO-MEDIA</v>
      </c>
    </row>
    <row r="191" spans="1:38" ht="24" x14ac:dyDescent="0.3">
      <c r="A191" s="34">
        <v>54</v>
      </c>
      <c r="B191" s="36">
        <v>45056</v>
      </c>
      <c r="C191" s="36">
        <v>45252</v>
      </c>
      <c r="D191" s="34" t="s">
        <v>73</v>
      </c>
      <c r="E191" s="34" t="s">
        <v>40</v>
      </c>
      <c r="F191" s="8" t="s">
        <v>331</v>
      </c>
      <c r="G191" s="37"/>
      <c r="H191" s="34" t="s">
        <v>105</v>
      </c>
      <c r="I191" s="37"/>
      <c r="J191" s="37"/>
      <c r="K191" s="37"/>
      <c r="L191" s="8"/>
      <c r="M191" s="8" t="s">
        <v>60</v>
      </c>
      <c r="N191" s="37"/>
      <c r="O191" s="37"/>
      <c r="P191" s="34" t="s">
        <v>48</v>
      </c>
      <c r="Q191" s="34">
        <v>7</v>
      </c>
      <c r="R191" s="34" t="s">
        <v>49</v>
      </c>
      <c r="S191" s="34">
        <v>4</v>
      </c>
      <c r="T191" s="34" t="s">
        <v>48</v>
      </c>
      <c r="U191" s="34">
        <v>11</v>
      </c>
      <c r="V191" s="37"/>
      <c r="W191" s="37"/>
      <c r="X191" s="37"/>
      <c r="Y191" s="37"/>
      <c r="Z191" s="8"/>
      <c r="AA191" s="34" t="s">
        <v>119</v>
      </c>
      <c r="AB191" s="34" t="s">
        <v>330</v>
      </c>
      <c r="AC191" s="37"/>
      <c r="AD191" s="37"/>
      <c r="AE191" s="37"/>
      <c r="AF191" s="37"/>
      <c r="AG191" s="37"/>
      <c r="AH191" s="37"/>
      <c r="AI191" s="37"/>
      <c r="AJ191" s="37"/>
      <c r="AK191" s="37"/>
      <c r="AL191" s="88" t="str">
        <f t="shared" si="3"/>
        <v>ALTO-BAJA</v>
      </c>
    </row>
    <row r="192" spans="1:38" ht="24" x14ac:dyDescent="0.3">
      <c r="A192" s="34">
        <v>53</v>
      </c>
      <c r="B192" s="36">
        <v>45056</v>
      </c>
      <c r="C192" s="36">
        <v>45252</v>
      </c>
      <c r="D192" s="34" t="s">
        <v>73</v>
      </c>
      <c r="E192" s="34" t="s">
        <v>40</v>
      </c>
      <c r="F192" s="8" t="s">
        <v>332</v>
      </c>
      <c r="G192" s="37"/>
      <c r="H192" s="34" t="s">
        <v>105</v>
      </c>
      <c r="I192" s="37"/>
      <c r="J192" s="37"/>
      <c r="K192" s="37"/>
      <c r="L192" s="8"/>
      <c r="M192" s="8" t="s">
        <v>60</v>
      </c>
      <c r="N192" s="37"/>
      <c r="O192" s="37"/>
      <c r="P192" s="34" t="s">
        <v>61</v>
      </c>
      <c r="Q192" s="34">
        <v>10</v>
      </c>
      <c r="R192" s="34" t="s">
        <v>167</v>
      </c>
      <c r="S192" s="34">
        <v>10</v>
      </c>
      <c r="T192" s="34" t="s">
        <v>61</v>
      </c>
      <c r="U192" s="34">
        <v>20</v>
      </c>
      <c r="V192" s="37"/>
      <c r="W192" s="37"/>
      <c r="X192" s="37"/>
      <c r="Y192" s="37"/>
      <c r="Z192" s="8"/>
      <c r="AA192" s="34" t="s">
        <v>119</v>
      </c>
      <c r="AB192" s="34" t="s">
        <v>330</v>
      </c>
      <c r="AC192" s="37"/>
      <c r="AD192" s="37"/>
      <c r="AE192" s="37"/>
      <c r="AF192" s="37"/>
      <c r="AG192" s="37"/>
      <c r="AH192" s="37"/>
      <c r="AI192" s="37"/>
      <c r="AJ192" s="37"/>
      <c r="AK192" s="37"/>
      <c r="AL192" s="88" t="str">
        <f t="shared" si="3"/>
        <v>MUY ALTO-MUY ALTA</v>
      </c>
    </row>
    <row r="193" spans="1:38" ht="24" x14ac:dyDescent="0.3">
      <c r="A193" s="34">
        <v>52</v>
      </c>
      <c r="B193" s="36">
        <v>45056</v>
      </c>
      <c r="C193" s="36">
        <v>45252</v>
      </c>
      <c r="D193" s="34" t="s">
        <v>73</v>
      </c>
      <c r="E193" s="34" t="s">
        <v>40</v>
      </c>
      <c r="F193" s="8" t="s">
        <v>333</v>
      </c>
      <c r="G193" s="37"/>
      <c r="H193" s="34" t="s">
        <v>105</v>
      </c>
      <c r="I193" s="37"/>
      <c r="J193" s="37"/>
      <c r="K193" s="37"/>
      <c r="L193" s="8"/>
      <c r="M193" s="8" t="s">
        <v>60</v>
      </c>
      <c r="N193" s="37"/>
      <c r="O193" s="37"/>
      <c r="P193" s="34" t="s">
        <v>48</v>
      </c>
      <c r="Q193" s="34">
        <v>8</v>
      </c>
      <c r="R193" s="34" t="s">
        <v>62</v>
      </c>
      <c r="S193" s="34">
        <v>7</v>
      </c>
      <c r="T193" s="34" t="s">
        <v>61</v>
      </c>
      <c r="U193" s="34">
        <v>15</v>
      </c>
      <c r="V193" s="37"/>
      <c r="W193" s="37"/>
      <c r="X193" s="37"/>
      <c r="Y193" s="37"/>
      <c r="Z193" s="8"/>
      <c r="AA193" s="34" t="s">
        <v>119</v>
      </c>
      <c r="AB193" s="34" t="s">
        <v>334</v>
      </c>
      <c r="AC193" s="37"/>
      <c r="AD193" s="37"/>
      <c r="AE193" s="37"/>
      <c r="AF193" s="37"/>
      <c r="AG193" s="37"/>
      <c r="AH193" s="37"/>
      <c r="AI193" s="37"/>
      <c r="AJ193" s="37"/>
      <c r="AK193" s="37"/>
      <c r="AL193" s="88" t="str">
        <f t="shared" si="3"/>
        <v>ALTO-ALTA</v>
      </c>
    </row>
    <row r="194" spans="1:38" ht="24" x14ac:dyDescent="0.3">
      <c r="A194" s="34">
        <v>51</v>
      </c>
      <c r="B194" s="36">
        <v>45056</v>
      </c>
      <c r="C194" s="36">
        <v>45056</v>
      </c>
      <c r="D194" s="34" t="s">
        <v>73</v>
      </c>
      <c r="E194" s="34" t="s">
        <v>73</v>
      </c>
      <c r="F194" s="8" t="s">
        <v>335</v>
      </c>
      <c r="G194" s="37"/>
      <c r="H194" s="34" t="s">
        <v>42</v>
      </c>
      <c r="I194" s="37"/>
      <c r="J194" s="37"/>
      <c r="K194" s="37"/>
      <c r="L194" s="8"/>
      <c r="M194" s="8" t="s">
        <v>60</v>
      </c>
      <c r="N194" s="37"/>
      <c r="O194" s="37"/>
      <c r="P194" s="34" t="s">
        <v>61</v>
      </c>
      <c r="Q194" s="34">
        <v>9</v>
      </c>
      <c r="R194" s="34" t="s">
        <v>83</v>
      </c>
      <c r="S194" s="34">
        <v>6</v>
      </c>
      <c r="T194" s="34" t="s">
        <v>61</v>
      </c>
      <c r="U194" s="34">
        <v>15</v>
      </c>
      <c r="V194" s="37"/>
      <c r="W194" s="37"/>
      <c r="X194" s="37"/>
      <c r="Y194" s="37"/>
      <c r="Z194" s="8"/>
      <c r="AA194" s="34" t="s">
        <v>119</v>
      </c>
      <c r="AB194" s="34" t="s">
        <v>334</v>
      </c>
      <c r="AC194" s="37"/>
      <c r="AD194" s="37"/>
      <c r="AE194" s="37"/>
      <c r="AF194" s="37"/>
      <c r="AG194" s="37"/>
      <c r="AH194" s="37"/>
      <c r="AI194" s="37"/>
      <c r="AJ194" s="37"/>
      <c r="AK194" s="37"/>
      <c r="AL194" s="88" t="str">
        <f t="shared" si="3"/>
        <v>MUY ALTO-MEDIA</v>
      </c>
    </row>
    <row r="195" spans="1:38" ht="24" x14ac:dyDescent="0.3">
      <c r="A195" s="34">
        <v>50</v>
      </c>
      <c r="B195" s="36">
        <v>45056</v>
      </c>
      <c r="C195" s="36">
        <v>45252</v>
      </c>
      <c r="D195" s="34" t="s">
        <v>73</v>
      </c>
      <c r="E195" s="34" t="s">
        <v>40</v>
      </c>
      <c r="F195" s="8" t="s">
        <v>336</v>
      </c>
      <c r="G195" s="37"/>
      <c r="H195" s="34" t="s">
        <v>105</v>
      </c>
      <c r="I195" s="37"/>
      <c r="J195" s="37"/>
      <c r="K195" s="37"/>
      <c r="L195" s="8"/>
      <c r="M195" s="8" t="s">
        <v>60</v>
      </c>
      <c r="N195" s="37"/>
      <c r="O195" s="37"/>
      <c r="P195" s="34" t="s">
        <v>48</v>
      </c>
      <c r="Q195" s="34">
        <v>7</v>
      </c>
      <c r="R195" s="34" t="s">
        <v>49</v>
      </c>
      <c r="S195" s="34">
        <v>4</v>
      </c>
      <c r="T195" s="34" t="s">
        <v>48</v>
      </c>
      <c r="U195" s="34">
        <v>11</v>
      </c>
      <c r="V195" s="37"/>
      <c r="W195" s="37"/>
      <c r="X195" s="37"/>
      <c r="Y195" s="37"/>
      <c r="Z195" s="8"/>
      <c r="AA195" s="34" t="s">
        <v>119</v>
      </c>
      <c r="AB195" s="34" t="s">
        <v>334</v>
      </c>
      <c r="AC195" s="37"/>
      <c r="AD195" s="37"/>
      <c r="AE195" s="37"/>
      <c r="AF195" s="37"/>
      <c r="AG195" s="37"/>
      <c r="AH195" s="37"/>
      <c r="AI195" s="37"/>
      <c r="AJ195" s="37"/>
      <c r="AK195" s="37"/>
      <c r="AL195" s="88" t="str">
        <f t="shared" si="3"/>
        <v>ALTO-BAJA</v>
      </c>
    </row>
    <row r="196" spans="1:38" ht="24" x14ac:dyDescent="0.3">
      <c r="A196" s="34">
        <v>49</v>
      </c>
      <c r="B196" s="36">
        <v>45056</v>
      </c>
      <c r="C196" s="36">
        <v>45252</v>
      </c>
      <c r="D196" s="34" t="s">
        <v>73</v>
      </c>
      <c r="E196" s="34" t="s">
        <v>40</v>
      </c>
      <c r="F196" s="8" t="s">
        <v>337</v>
      </c>
      <c r="G196" s="37"/>
      <c r="H196" s="34" t="s">
        <v>105</v>
      </c>
      <c r="I196" s="37"/>
      <c r="J196" s="37"/>
      <c r="K196" s="37"/>
      <c r="L196" s="8"/>
      <c r="M196" s="8" t="s">
        <v>60</v>
      </c>
      <c r="N196" s="37"/>
      <c r="O196" s="37"/>
      <c r="P196" s="34" t="s">
        <v>61</v>
      </c>
      <c r="Q196" s="34">
        <v>10</v>
      </c>
      <c r="R196" s="34" t="s">
        <v>167</v>
      </c>
      <c r="S196" s="34">
        <v>10</v>
      </c>
      <c r="T196" s="34" t="s">
        <v>61</v>
      </c>
      <c r="U196" s="34">
        <v>20</v>
      </c>
      <c r="V196" s="37"/>
      <c r="W196" s="37"/>
      <c r="X196" s="37"/>
      <c r="Y196" s="37"/>
      <c r="Z196" s="8"/>
      <c r="AA196" s="34" t="s">
        <v>119</v>
      </c>
      <c r="AB196" s="34" t="s">
        <v>338</v>
      </c>
      <c r="AC196" s="37"/>
      <c r="AD196" s="37"/>
      <c r="AE196" s="37"/>
      <c r="AF196" s="37"/>
      <c r="AG196" s="37"/>
      <c r="AH196" s="37"/>
      <c r="AI196" s="37"/>
      <c r="AJ196" s="37"/>
      <c r="AK196" s="37"/>
      <c r="AL196" s="88" t="str">
        <f t="shared" si="3"/>
        <v>MUY ALTO-MUY ALTA</v>
      </c>
    </row>
    <row r="197" spans="1:38" ht="24" x14ac:dyDescent="0.3">
      <c r="A197" s="34">
        <v>48</v>
      </c>
      <c r="B197" s="36">
        <v>45056</v>
      </c>
      <c r="C197" s="36">
        <v>45252</v>
      </c>
      <c r="D197" s="34" t="s">
        <v>73</v>
      </c>
      <c r="E197" s="34" t="s">
        <v>40</v>
      </c>
      <c r="F197" s="8" t="s">
        <v>339</v>
      </c>
      <c r="G197" s="37"/>
      <c r="H197" s="34" t="s">
        <v>105</v>
      </c>
      <c r="I197" s="37"/>
      <c r="J197" s="37"/>
      <c r="K197" s="37"/>
      <c r="L197" s="8"/>
      <c r="M197" s="8" t="s">
        <v>60</v>
      </c>
      <c r="N197" s="37"/>
      <c r="O197" s="37"/>
      <c r="P197" s="34" t="s">
        <v>48</v>
      </c>
      <c r="Q197" s="34">
        <v>8</v>
      </c>
      <c r="R197" s="34" t="s">
        <v>62</v>
      </c>
      <c r="S197" s="34">
        <v>7</v>
      </c>
      <c r="T197" s="34" t="s">
        <v>61</v>
      </c>
      <c r="U197" s="34">
        <v>15</v>
      </c>
      <c r="V197" s="37"/>
      <c r="W197" s="37"/>
      <c r="X197" s="37"/>
      <c r="Y197" s="37"/>
      <c r="Z197" s="8"/>
      <c r="AA197" s="34" t="s">
        <v>119</v>
      </c>
      <c r="AB197" s="34" t="s">
        <v>338</v>
      </c>
      <c r="AC197" s="37"/>
      <c r="AD197" s="37"/>
      <c r="AE197" s="37"/>
      <c r="AF197" s="37"/>
      <c r="AG197" s="37"/>
      <c r="AH197" s="37"/>
      <c r="AI197" s="37"/>
      <c r="AJ197" s="37"/>
      <c r="AK197" s="37"/>
      <c r="AL197" s="88" t="str">
        <f t="shared" si="3"/>
        <v>ALTO-ALTA</v>
      </c>
    </row>
    <row r="198" spans="1:38" ht="24" x14ac:dyDescent="0.3">
      <c r="A198" s="34">
        <v>47</v>
      </c>
      <c r="B198" s="36">
        <v>45056</v>
      </c>
      <c r="C198" s="36">
        <v>45252</v>
      </c>
      <c r="D198" s="34" t="s">
        <v>73</v>
      </c>
      <c r="E198" s="34" t="s">
        <v>40</v>
      </c>
      <c r="F198" s="8" t="s">
        <v>340</v>
      </c>
      <c r="G198" s="37"/>
      <c r="H198" s="34" t="s">
        <v>105</v>
      </c>
      <c r="I198" s="37"/>
      <c r="J198" s="37"/>
      <c r="K198" s="37"/>
      <c r="L198" s="8"/>
      <c r="M198" s="8" t="s">
        <v>60</v>
      </c>
      <c r="N198" s="37"/>
      <c r="O198" s="37"/>
      <c r="P198" s="34" t="s">
        <v>61</v>
      </c>
      <c r="Q198" s="34">
        <v>9</v>
      </c>
      <c r="R198" s="34" t="s">
        <v>83</v>
      </c>
      <c r="S198" s="34">
        <v>6</v>
      </c>
      <c r="T198" s="34" t="s">
        <v>61</v>
      </c>
      <c r="U198" s="34">
        <v>15</v>
      </c>
      <c r="V198" s="37"/>
      <c r="W198" s="37"/>
      <c r="X198" s="37"/>
      <c r="Y198" s="37"/>
      <c r="Z198" s="8"/>
      <c r="AA198" s="34" t="s">
        <v>119</v>
      </c>
      <c r="AB198" s="34" t="s">
        <v>338</v>
      </c>
      <c r="AC198" s="37"/>
      <c r="AD198" s="37"/>
      <c r="AE198" s="37"/>
      <c r="AF198" s="37"/>
      <c r="AG198" s="37"/>
      <c r="AH198" s="37"/>
      <c r="AI198" s="37"/>
      <c r="AJ198" s="37"/>
      <c r="AK198" s="37"/>
      <c r="AL198" s="88" t="str">
        <f t="shared" si="3"/>
        <v>MUY ALTO-MEDIA</v>
      </c>
    </row>
    <row r="199" spans="1:38" ht="24" x14ac:dyDescent="0.3">
      <c r="A199" s="34">
        <v>46</v>
      </c>
      <c r="B199" s="36">
        <v>45056</v>
      </c>
      <c r="C199" s="36">
        <v>45056</v>
      </c>
      <c r="D199" s="34" t="s">
        <v>73</v>
      </c>
      <c r="E199" s="34" t="s">
        <v>73</v>
      </c>
      <c r="F199" s="8" t="s">
        <v>341</v>
      </c>
      <c r="G199" s="37"/>
      <c r="H199" s="34" t="s">
        <v>42</v>
      </c>
      <c r="I199" s="37"/>
      <c r="J199" s="37"/>
      <c r="K199" s="37"/>
      <c r="L199" s="8"/>
      <c r="M199" s="8" t="s">
        <v>60</v>
      </c>
      <c r="N199" s="37"/>
      <c r="O199" s="37"/>
      <c r="P199" s="34" t="s">
        <v>48</v>
      </c>
      <c r="Q199" s="34">
        <v>7</v>
      </c>
      <c r="R199" s="34" t="s">
        <v>49</v>
      </c>
      <c r="S199" s="34">
        <v>4</v>
      </c>
      <c r="T199" s="34" t="s">
        <v>48</v>
      </c>
      <c r="U199" s="34">
        <v>11</v>
      </c>
      <c r="V199" s="37"/>
      <c r="W199" s="37"/>
      <c r="X199" s="37"/>
      <c r="Y199" s="37"/>
      <c r="Z199" s="8" t="s">
        <v>342</v>
      </c>
      <c r="AA199" s="34" t="s">
        <v>343</v>
      </c>
      <c r="AB199" s="34" t="s">
        <v>344</v>
      </c>
      <c r="AC199" s="37"/>
      <c r="AD199" s="37"/>
      <c r="AE199" s="37"/>
      <c r="AF199" s="37"/>
      <c r="AG199" s="37"/>
      <c r="AH199" s="37"/>
      <c r="AI199" s="37"/>
      <c r="AJ199" s="37"/>
      <c r="AK199" s="37"/>
      <c r="AL199" s="88" t="str">
        <f t="shared" si="3"/>
        <v>ALTO-BAJA</v>
      </c>
    </row>
    <row r="200" spans="1:38" ht="24" x14ac:dyDescent="0.3">
      <c r="A200" s="34">
        <v>45</v>
      </c>
      <c r="B200" s="36">
        <v>45056</v>
      </c>
      <c r="C200" s="36">
        <v>45252</v>
      </c>
      <c r="D200" s="34" t="s">
        <v>73</v>
      </c>
      <c r="E200" s="34" t="s">
        <v>40</v>
      </c>
      <c r="F200" s="8" t="s">
        <v>345</v>
      </c>
      <c r="G200" s="37"/>
      <c r="H200" s="34" t="s">
        <v>105</v>
      </c>
      <c r="I200" s="37"/>
      <c r="J200" s="37"/>
      <c r="K200" s="37"/>
      <c r="L200" s="8"/>
      <c r="M200" s="8" t="s">
        <v>60</v>
      </c>
      <c r="N200" s="37"/>
      <c r="O200" s="37"/>
      <c r="P200" s="34" t="s">
        <v>61</v>
      </c>
      <c r="Q200" s="34">
        <v>10</v>
      </c>
      <c r="R200" s="34" t="s">
        <v>167</v>
      </c>
      <c r="S200" s="34">
        <v>10</v>
      </c>
      <c r="T200" s="34" t="s">
        <v>61</v>
      </c>
      <c r="U200" s="34">
        <v>20</v>
      </c>
      <c r="V200" s="37"/>
      <c r="W200" s="37"/>
      <c r="X200" s="37"/>
      <c r="Y200" s="37"/>
      <c r="Z200" s="8" t="s">
        <v>342</v>
      </c>
      <c r="AA200" s="34" t="s">
        <v>346</v>
      </c>
      <c r="AB200" s="34" t="s">
        <v>347</v>
      </c>
      <c r="AC200" s="37"/>
      <c r="AD200" s="37"/>
      <c r="AE200" s="37"/>
      <c r="AF200" s="37"/>
      <c r="AG200" s="37"/>
      <c r="AH200" s="37"/>
      <c r="AI200" s="37"/>
      <c r="AJ200" s="37"/>
      <c r="AK200" s="37"/>
      <c r="AL200" s="88" t="str">
        <f t="shared" si="3"/>
        <v>MUY ALTO-MUY ALTA</v>
      </c>
    </row>
    <row r="201" spans="1:38" ht="36" x14ac:dyDescent="0.3">
      <c r="A201" s="34">
        <v>44</v>
      </c>
      <c r="B201" s="36">
        <v>45056</v>
      </c>
      <c r="C201" s="36">
        <v>45056</v>
      </c>
      <c r="D201" s="34" t="s">
        <v>73</v>
      </c>
      <c r="E201" s="34" t="s">
        <v>73</v>
      </c>
      <c r="F201" s="8" t="s">
        <v>348</v>
      </c>
      <c r="G201" s="37"/>
      <c r="H201" s="34" t="s">
        <v>42</v>
      </c>
      <c r="I201" s="37"/>
      <c r="J201" s="37"/>
      <c r="K201" s="37"/>
      <c r="L201" s="8"/>
      <c r="M201" s="8" t="s">
        <v>60</v>
      </c>
      <c r="N201" s="37"/>
      <c r="O201" s="37"/>
      <c r="P201" s="34" t="s">
        <v>48</v>
      </c>
      <c r="Q201" s="34">
        <v>8</v>
      </c>
      <c r="R201" s="34" t="s">
        <v>62</v>
      </c>
      <c r="S201" s="34">
        <v>7</v>
      </c>
      <c r="T201" s="34" t="s">
        <v>61</v>
      </c>
      <c r="U201" s="34">
        <v>15</v>
      </c>
      <c r="V201" s="37"/>
      <c r="W201" s="37"/>
      <c r="X201" s="37"/>
      <c r="Y201" s="37"/>
      <c r="Z201" s="8" t="s">
        <v>342</v>
      </c>
      <c r="AA201" s="34" t="s">
        <v>349</v>
      </c>
      <c r="AB201" s="34" t="s">
        <v>350</v>
      </c>
      <c r="AC201" s="37"/>
      <c r="AD201" s="37"/>
      <c r="AE201" s="37"/>
      <c r="AF201" s="37"/>
      <c r="AG201" s="37"/>
      <c r="AH201" s="37"/>
      <c r="AI201" s="37"/>
      <c r="AJ201" s="37"/>
      <c r="AK201" s="37"/>
      <c r="AL201" s="88" t="str">
        <f t="shared" si="3"/>
        <v>ALTO-ALTA</v>
      </c>
    </row>
    <row r="202" spans="1:38" ht="24" x14ac:dyDescent="0.3">
      <c r="A202" s="34">
        <v>43</v>
      </c>
      <c r="B202" s="36">
        <v>45056</v>
      </c>
      <c r="C202" s="36">
        <v>45056</v>
      </c>
      <c r="D202" s="34" t="s">
        <v>73</v>
      </c>
      <c r="E202" s="34" t="s">
        <v>73</v>
      </c>
      <c r="F202" s="8" t="s">
        <v>351</v>
      </c>
      <c r="G202" s="37"/>
      <c r="H202" s="34" t="s">
        <v>42</v>
      </c>
      <c r="I202" s="37"/>
      <c r="J202" s="37"/>
      <c r="K202" s="37"/>
      <c r="L202" s="8"/>
      <c r="M202" s="8" t="s">
        <v>60</v>
      </c>
      <c r="N202" s="37"/>
      <c r="O202" s="37"/>
      <c r="P202" s="34" t="s">
        <v>61</v>
      </c>
      <c r="Q202" s="34">
        <v>9</v>
      </c>
      <c r="R202" s="34" t="s">
        <v>83</v>
      </c>
      <c r="S202" s="34">
        <v>6</v>
      </c>
      <c r="T202" s="34" t="s">
        <v>61</v>
      </c>
      <c r="U202" s="34">
        <v>15</v>
      </c>
      <c r="V202" s="37"/>
      <c r="W202" s="37"/>
      <c r="X202" s="37"/>
      <c r="Y202" s="37"/>
      <c r="Z202" s="8" t="s">
        <v>342</v>
      </c>
      <c r="AA202" s="34" t="s">
        <v>352</v>
      </c>
      <c r="AB202" s="1" t="s">
        <v>353</v>
      </c>
      <c r="AC202" s="37"/>
      <c r="AD202" s="37"/>
      <c r="AE202" s="37"/>
      <c r="AF202" s="37"/>
      <c r="AG202" s="37"/>
      <c r="AH202" s="37"/>
      <c r="AI202" s="37"/>
      <c r="AJ202" s="37"/>
      <c r="AK202" s="37"/>
      <c r="AL202" s="88" t="str">
        <f t="shared" si="3"/>
        <v>MUY ALTO-MEDIA</v>
      </c>
    </row>
    <row r="203" spans="1:38" ht="24" x14ac:dyDescent="0.3">
      <c r="A203" s="34">
        <v>42</v>
      </c>
      <c r="B203" s="36">
        <v>45056</v>
      </c>
      <c r="C203" s="36">
        <v>45056</v>
      </c>
      <c r="D203" s="34" t="s">
        <v>73</v>
      </c>
      <c r="E203" s="34" t="s">
        <v>73</v>
      </c>
      <c r="F203" s="8" t="s">
        <v>354</v>
      </c>
      <c r="G203" s="37"/>
      <c r="H203" s="34" t="s">
        <v>42</v>
      </c>
      <c r="I203" s="37"/>
      <c r="J203" s="37"/>
      <c r="K203" s="37"/>
      <c r="L203" s="8"/>
      <c r="M203" s="8" t="s">
        <v>60</v>
      </c>
      <c r="N203" s="37"/>
      <c r="O203" s="37"/>
      <c r="P203" s="34" t="s">
        <v>48</v>
      </c>
      <c r="Q203" s="34">
        <v>7</v>
      </c>
      <c r="R203" s="34" t="s">
        <v>49</v>
      </c>
      <c r="S203" s="34">
        <v>4</v>
      </c>
      <c r="T203" s="34" t="s">
        <v>48</v>
      </c>
      <c r="U203" s="34">
        <v>11</v>
      </c>
      <c r="V203" s="37"/>
      <c r="W203" s="37"/>
      <c r="X203" s="37"/>
      <c r="Y203" s="37"/>
      <c r="Z203" s="8" t="s">
        <v>342</v>
      </c>
      <c r="AA203" s="34" t="s">
        <v>355</v>
      </c>
      <c r="AB203" s="34" t="s">
        <v>356</v>
      </c>
      <c r="AC203" s="37"/>
      <c r="AD203" s="37"/>
      <c r="AE203" s="37"/>
      <c r="AF203" s="37"/>
      <c r="AG203" s="37"/>
      <c r="AH203" s="37"/>
      <c r="AI203" s="37"/>
      <c r="AJ203" s="37"/>
      <c r="AK203" s="37"/>
      <c r="AL203" s="88" t="str">
        <f t="shared" si="3"/>
        <v>ALTO-BAJA</v>
      </c>
    </row>
    <row r="204" spans="1:38" x14ac:dyDescent="0.3">
      <c r="A204" s="34">
        <v>41</v>
      </c>
      <c r="B204" s="36">
        <v>45056</v>
      </c>
      <c r="C204" s="36">
        <v>45252</v>
      </c>
      <c r="D204" s="34" t="s">
        <v>73</v>
      </c>
      <c r="E204" s="34" t="s">
        <v>40</v>
      </c>
      <c r="F204" s="8" t="s">
        <v>357</v>
      </c>
      <c r="G204" s="37"/>
      <c r="H204" s="34" t="s">
        <v>105</v>
      </c>
      <c r="I204" s="37"/>
      <c r="J204" s="37"/>
      <c r="K204" s="37"/>
      <c r="L204" s="8"/>
      <c r="M204" s="8" t="s">
        <v>60</v>
      </c>
      <c r="N204" s="37"/>
      <c r="O204" s="37"/>
      <c r="P204" s="34" t="s">
        <v>61</v>
      </c>
      <c r="Q204" s="34">
        <v>10</v>
      </c>
      <c r="R204" s="34" t="s">
        <v>167</v>
      </c>
      <c r="S204" s="34">
        <v>10</v>
      </c>
      <c r="T204" s="34" t="s">
        <v>61</v>
      </c>
      <c r="U204" s="34">
        <v>20</v>
      </c>
      <c r="V204" s="37"/>
      <c r="W204" s="37"/>
      <c r="X204" s="37"/>
      <c r="Y204" s="37"/>
      <c r="Z204" s="8" t="s">
        <v>342</v>
      </c>
      <c r="AA204" s="34" t="s">
        <v>358</v>
      </c>
      <c r="AB204" s="34" t="s">
        <v>359</v>
      </c>
      <c r="AC204" s="37"/>
      <c r="AD204" s="37"/>
      <c r="AE204" s="37"/>
      <c r="AF204" s="37"/>
      <c r="AG204" s="37"/>
      <c r="AH204" s="37"/>
      <c r="AI204" s="37"/>
      <c r="AJ204" s="37"/>
      <c r="AK204" s="37"/>
      <c r="AL204" s="88" t="str">
        <f t="shared" si="3"/>
        <v>MUY ALTO-MUY ALTA</v>
      </c>
    </row>
    <row r="205" spans="1:38" ht="36" x14ac:dyDescent="0.3">
      <c r="A205" s="34">
        <v>40</v>
      </c>
      <c r="B205" s="36">
        <v>45056</v>
      </c>
      <c r="C205" s="36">
        <v>45252</v>
      </c>
      <c r="D205" s="34" t="s">
        <v>73</v>
      </c>
      <c r="E205" s="34" t="s">
        <v>40</v>
      </c>
      <c r="F205" s="8" t="s">
        <v>360</v>
      </c>
      <c r="G205" s="37"/>
      <c r="H205" s="34" t="s">
        <v>105</v>
      </c>
      <c r="I205" s="37"/>
      <c r="J205" s="37"/>
      <c r="K205" s="37"/>
      <c r="L205" s="8"/>
      <c r="M205" s="8" t="s">
        <v>60</v>
      </c>
      <c r="N205" s="37"/>
      <c r="O205" s="37"/>
      <c r="P205" s="34" t="s">
        <v>48</v>
      </c>
      <c r="Q205" s="34">
        <v>8</v>
      </c>
      <c r="R205" s="34" t="s">
        <v>62</v>
      </c>
      <c r="S205" s="34">
        <v>7</v>
      </c>
      <c r="T205" s="34" t="s">
        <v>61</v>
      </c>
      <c r="U205" s="34">
        <v>15</v>
      </c>
      <c r="V205" s="37"/>
      <c r="W205" s="37"/>
      <c r="X205" s="37"/>
      <c r="Y205" s="37"/>
      <c r="Z205" s="8" t="s">
        <v>361</v>
      </c>
      <c r="AA205" s="34" t="s">
        <v>72</v>
      </c>
      <c r="AB205" s="34" t="s">
        <v>362</v>
      </c>
      <c r="AC205" s="37"/>
      <c r="AD205" s="37"/>
      <c r="AE205" s="37"/>
      <c r="AF205" s="37"/>
      <c r="AG205" s="37"/>
      <c r="AH205" s="37"/>
      <c r="AI205" s="37"/>
      <c r="AJ205" s="37"/>
      <c r="AK205" s="37"/>
      <c r="AL205" s="88" t="str">
        <f t="shared" si="3"/>
        <v>ALTO-ALTA</v>
      </c>
    </row>
    <row r="206" spans="1:38" ht="72" x14ac:dyDescent="0.3">
      <c r="A206" s="34">
        <v>39</v>
      </c>
      <c r="B206" s="36">
        <v>45056</v>
      </c>
      <c r="C206" s="36">
        <v>45056</v>
      </c>
      <c r="D206" s="34" t="s">
        <v>73</v>
      </c>
      <c r="E206" s="34" t="s">
        <v>73</v>
      </c>
      <c r="F206" s="8" t="s">
        <v>363</v>
      </c>
      <c r="G206" s="37"/>
      <c r="H206" s="34" t="s">
        <v>42</v>
      </c>
      <c r="I206" s="37"/>
      <c r="J206" s="37"/>
      <c r="K206" s="37"/>
      <c r="L206" s="8"/>
      <c r="M206" s="8" t="s">
        <v>60</v>
      </c>
      <c r="N206" s="37"/>
      <c r="O206" s="37"/>
      <c r="P206" s="34" t="s">
        <v>61</v>
      </c>
      <c r="Q206" s="34">
        <v>9</v>
      </c>
      <c r="R206" s="34" t="s">
        <v>83</v>
      </c>
      <c r="S206" s="34">
        <v>6</v>
      </c>
      <c r="T206" s="34" t="s">
        <v>61</v>
      </c>
      <c r="U206" s="34">
        <v>15</v>
      </c>
      <c r="V206" s="37"/>
      <c r="W206" s="37"/>
      <c r="X206" s="37"/>
      <c r="Y206" s="37"/>
      <c r="Z206" s="8" t="s">
        <v>364</v>
      </c>
      <c r="AA206" s="34" t="s">
        <v>72</v>
      </c>
      <c r="AB206" s="34" t="s">
        <v>362</v>
      </c>
      <c r="AC206" s="37"/>
      <c r="AD206" s="37"/>
      <c r="AE206" s="37"/>
      <c r="AF206" s="37"/>
      <c r="AG206" s="37"/>
      <c r="AH206" s="37"/>
      <c r="AI206" s="37"/>
      <c r="AJ206" s="37"/>
      <c r="AK206" s="37"/>
      <c r="AL206" s="88" t="str">
        <f t="shared" si="3"/>
        <v>MUY ALTO-MEDIA</v>
      </c>
    </row>
    <row r="207" spans="1:38" ht="84" x14ac:dyDescent="0.3">
      <c r="A207" s="34">
        <v>38</v>
      </c>
      <c r="B207" s="36">
        <v>45056</v>
      </c>
      <c r="C207" s="36">
        <v>45056</v>
      </c>
      <c r="D207" s="34" t="s">
        <v>73</v>
      </c>
      <c r="E207" s="34" t="s">
        <v>73</v>
      </c>
      <c r="F207" s="8" t="s">
        <v>365</v>
      </c>
      <c r="G207" s="37"/>
      <c r="H207" s="34" t="s">
        <v>42</v>
      </c>
      <c r="I207" s="37"/>
      <c r="J207" s="37"/>
      <c r="K207" s="37"/>
      <c r="L207" s="8"/>
      <c r="M207" s="8" t="s">
        <v>60</v>
      </c>
      <c r="N207" s="37"/>
      <c r="O207" s="37"/>
      <c r="P207" s="34" t="s">
        <v>48</v>
      </c>
      <c r="Q207" s="34">
        <v>7</v>
      </c>
      <c r="R207" s="34" t="s">
        <v>49</v>
      </c>
      <c r="S207" s="34">
        <v>4</v>
      </c>
      <c r="T207" s="34" t="s">
        <v>48</v>
      </c>
      <c r="U207" s="34">
        <v>11</v>
      </c>
      <c r="V207" s="37"/>
      <c r="W207" s="37"/>
      <c r="X207" s="37"/>
      <c r="Y207" s="37"/>
      <c r="Z207" s="8" t="s">
        <v>366</v>
      </c>
      <c r="AA207" s="34" t="s">
        <v>72</v>
      </c>
      <c r="AB207" s="34" t="s">
        <v>367</v>
      </c>
      <c r="AC207" s="37"/>
      <c r="AD207" s="37"/>
      <c r="AE207" s="37"/>
      <c r="AF207" s="37"/>
      <c r="AG207" s="37"/>
      <c r="AH207" s="37"/>
      <c r="AI207" s="37"/>
      <c r="AJ207" s="37"/>
      <c r="AK207" s="37"/>
      <c r="AL207" s="88" t="str">
        <f t="shared" si="3"/>
        <v>ALTO-BAJA</v>
      </c>
    </row>
    <row r="208" spans="1:38" ht="36" x14ac:dyDescent="0.3">
      <c r="A208" s="34">
        <v>37</v>
      </c>
      <c r="B208" s="36">
        <v>45056</v>
      </c>
      <c r="C208" s="36">
        <v>45056</v>
      </c>
      <c r="D208" s="34" t="s">
        <v>73</v>
      </c>
      <c r="E208" s="34" t="s">
        <v>73</v>
      </c>
      <c r="F208" s="8" t="s">
        <v>368</v>
      </c>
      <c r="G208" s="37"/>
      <c r="H208" s="34" t="s">
        <v>42</v>
      </c>
      <c r="I208" s="37"/>
      <c r="J208" s="37"/>
      <c r="K208" s="37"/>
      <c r="L208" s="8"/>
      <c r="M208" s="8" t="s">
        <v>60</v>
      </c>
      <c r="N208" s="37"/>
      <c r="O208" s="37"/>
      <c r="P208" s="34" t="s">
        <v>61</v>
      </c>
      <c r="Q208" s="34">
        <v>10</v>
      </c>
      <c r="R208" s="34" t="s">
        <v>167</v>
      </c>
      <c r="S208" s="34">
        <v>10</v>
      </c>
      <c r="T208" s="34" t="s">
        <v>61</v>
      </c>
      <c r="U208" s="34">
        <v>20</v>
      </c>
      <c r="V208" s="37"/>
      <c r="W208" s="37"/>
      <c r="X208" s="37"/>
      <c r="Y208" s="37"/>
      <c r="Z208" s="8" t="s">
        <v>369</v>
      </c>
      <c r="AA208" s="34" t="s">
        <v>72</v>
      </c>
      <c r="AB208" s="34" t="s">
        <v>370</v>
      </c>
      <c r="AC208" s="37"/>
      <c r="AD208" s="37"/>
      <c r="AE208" s="37"/>
      <c r="AF208" s="37"/>
      <c r="AG208" s="37"/>
      <c r="AH208" s="37"/>
      <c r="AI208" s="37"/>
      <c r="AJ208" s="37"/>
      <c r="AK208" s="37"/>
      <c r="AL208" s="88" t="str">
        <f t="shared" ref="AL208:AL239" si="4">P208&amp;"-"&amp;R208</f>
        <v>MUY ALTO-MUY ALTA</v>
      </c>
    </row>
    <row r="209" spans="1:38" ht="48" x14ac:dyDescent="0.3">
      <c r="A209" s="34">
        <v>36</v>
      </c>
      <c r="B209" s="36">
        <v>45056</v>
      </c>
      <c r="C209" s="36">
        <v>45169</v>
      </c>
      <c r="D209" s="34" t="s">
        <v>73</v>
      </c>
      <c r="E209" s="34" t="s">
        <v>40</v>
      </c>
      <c r="F209" s="8" t="s">
        <v>371</v>
      </c>
      <c r="G209" s="37" t="s">
        <v>78</v>
      </c>
      <c r="H209" s="34" t="s">
        <v>42</v>
      </c>
      <c r="I209" s="37" t="s">
        <v>78</v>
      </c>
      <c r="J209" s="37" t="s">
        <v>78</v>
      </c>
      <c r="K209" s="37" t="s">
        <v>78</v>
      </c>
      <c r="L209" s="8"/>
      <c r="M209" s="8" t="s">
        <v>47</v>
      </c>
      <c r="N209" s="37" t="s">
        <v>78</v>
      </c>
      <c r="O209" s="37" t="s">
        <v>78</v>
      </c>
      <c r="P209" s="34" t="s">
        <v>48</v>
      </c>
      <c r="Q209" s="34" t="s">
        <v>89</v>
      </c>
      <c r="R209" s="34" t="s">
        <v>62</v>
      </c>
      <c r="S209" s="34" t="s">
        <v>96</v>
      </c>
      <c r="T209" s="34" t="s">
        <v>61</v>
      </c>
      <c r="U209" s="34" t="s">
        <v>175</v>
      </c>
      <c r="V209" s="37" t="s">
        <v>78</v>
      </c>
      <c r="W209" s="37" t="s">
        <v>78</v>
      </c>
      <c r="X209" s="37" t="s">
        <v>78</v>
      </c>
      <c r="Y209" s="37" t="s">
        <v>78</v>
      </c>
      <c r="Z209" s="8" t="s">
        <v>372</v>
      </c>
      <c r="AA209" s="34" t="s">
        <v>72</v>
      </c>
      <c r="AB209" s="34" t="s">
        <v>373</v>
      </c>
      <c r="AC209" s="37" t="s">
        <v>78</v>
      </c>
      <c r="AD209" s="37" t="s">
        <v>78</v>
      </c>
      <c r="AE209" s="37"/>
      <c r="AF209" s="37"/>
      <c r="AG209" s="37" t="s">
        <v>78</v>
      </c>
      <c r="AH209" s="37"/>
      <c r="AI209" s="37"/>
      <c r="AJ209" s="37"/>
      <c r="AK209" s="37"/>
      <c r="AL209" s="88" t="str">
        <f t="shared" si="4"/>
        <v>ALTO-ALTA</v>
      </c>
    </row>
    <row r="210" spans="1:38" ht="48" x14ac:dyDescent="0.3">
      <c r="A210" s="34">
        <v>35</v>
      </c>
      <c r="B210" s="36">
        <v>45056</v>
      </c>
      <c r="C210" s="36">
        <v>45056</v>
      </c>
      <c r="D210" s="34" t="s">
        <v>73</v>
      </c>
      <c r="E210" s="34" t="s">
        <v>73</v>
      </c>
      <c r="F210" s="8" t="s">
        <v>374</v>
      </c>
      <c r="G210" s="37"/>
      <c r="H210" s="34" t="s">
        <v>42</v>
      </c>
      <c r="I210" s="37"/>
      <c r="J210" s="37"/>
      <c r="K210" s="37"/>
      <c r="L210" s="8"/>
      <c r="M210" s="8" t="s">
        <v>60</v>
      </c>
      <c r="N210" s="37"/>
      <c r="O210" s="37"/>
      <c r="P210" s="34" t="s">
        <v>61</v>
      </c>
      <c r="Q210" s="34">
        <v>9</v>
      </c>
      <c r="R210" s="34" t="s">
        <v>83</v>
      </c>
      <c r="S210" s="34">
        <v>6</v>
      </c>
      <c r="T210" s="34" t="s">
        <v>61</v>
      </c>
      <c r="U210" s="34">
        <v>15</v>
      </c>
      <c r="V210" s="37"/>
      <c r="W210" s="37"/>
      <c r="X210" s="37"/>
      <c r="Y210" s="37"/>
      <c r="Z210" s="8" t="s">
        <v>375</v>
      </c>
      <c r="AA210" s="34" t="s">
        <v>72</v>
      </c>
      <c r="AB210" s="34" t="s">
        <v>376</v>
      </c>
      <c r="AC210" s="37"/>
      <c r="AD210" s="37"/>
      <c r="AE210" s="37"/>
      <c r="AF210" s="37"/>
      <c r="AG210" s="37"/>
      <c r="AH210" s="37"/>
      <c r="AI210" s="37"/>
      <c r="AJ210" s="37"/>
      <c r="AK210" s="37"/>
      <c r="AL210" s="88" t="str">
        <f t="shared" si="4"/>
        <v>MUY ALTO-MEDIA</v>
      </c>
    </row>
    <row r="211" spans="1:38" ht="60" x14ac:dyDescent="0.3">
      <c r="A211" s="34">
        <v>34</v>
      </c>
      <c r="B211" s="36">
        <v>45056</v>
      </c>
      <c r="C211" s="36">
        <v>45169</v>
      </c>
      <c r="D211" s="34" t="s">
        <v>73</v>
      </c>
      <c r="E211" s="34" t="s">
        <v>40</v>
      </c>
      <c r="F211" s="8" t="s">
        <v>377</v>
      </c>
      <c r="G211" s="37" t="s">
        <v>78</v>
      </c>
      <c r="H211" s="34" t="s">
        <v>42</v>
      </c>
      <c r="I211" s="37" t="s">
        <v>78</v>
      </c>
      <c r="J211" s="37" t="s">
        <v>78</v>
      </c>
      <c r="K211" s="37" t="s">
        <v>78</v>
      </c>
      <c r="L211" s="8"/>
      <c r="M211" s="8" t="s">
        <v>47</v>
      </c>
      <c r="N211" s="37" t="s">
        <v>78</v>
      </c>
      <c r="O211" s="37" t="s">
        <v>78</v>
      </c>
      <c r="P211" s="34" t="s">
        <v>48</v>
      </c>
      <c r="Q211" s="34" t="s">
        <v>96</v>
      </c>
      <c r="R211" s="34" t="s">
        <v>49</v>
      </c>
      <c r="S211" s="34" t="s">
        <v>136</v>
      </c>
      <c r="T211" s="34" t="s">
        <v>48</v>
      </c>
      <c r="U211" s="34" t="s">
        <v>182</v>
      </c>
      <c r="V211" s="37" t="s">
        <v>78</v>
      </c>
      <c r="W211" s="37" t="s">
        <v>78</v>
      </c>
      <c r="X211" s="37" t="s">
        <v>78</v>
      </c>
      <c r="Y211" s="37" t="s">
        <v>78</v>
      </c>
      <c r="Z211" s="8" t="s">
        <v>378</v>
      </c>
      <c r="AA211" s="34" t="s">
        <v>72</v>
      </c>
      <c r="AB211" s="34" t="s">
        <v>376</v>
      </c>
      <c r="AC211" s="37" t="s">
        <v>78</v>
      </c>
      <c r="AD211" s="37" t="s">
        <v>78</v>
      </c>
      <c r="AE211" s="37"/>
      <c r="AF211" s="37"/>
      <c r="AG211" s="37" t="s">
        <v>78</v>
      </c>
      <c r="AH211" s="37"/>
      <c r="AI211" s="37"/>
      <c r="AJ211" s="37"/>
      <c r="AK211" s="37"/>
      <c r="AL211" s="88" t="str">
        <f t="shared" si="4"/>
        <v>ALTO-BAJA</v>
      </c>
    </row>
    <row r="212" spans="1:38" ht="72" x14ac:dyDescent="0.3">
      <c r="A212" s="34">
        <v>33</v>
      </c>
      <c r="B212" s="36">
        <v>45056</v>
      </c>
      <c r="C212" s="36">
        <v>45169</v>
      </c>
      <c r="D212" s="34" t="s">
        <v>73</v>
      </c>
      <c r="E212" s="34" t="s">
        <v>40</v>
      </c>
      <c r="F212" s="8" t="s">
        <v>379</v>
      </c>
      <c r="G212" s="37" t="s">
        <v>78</v>
      </c>
      <c r="H212" s="34" t="s">
        <v>42</v>
      </c>
      <c r="I212" s="37" t="s">
        <v>78</v>
      </c>
      <c r="J212" s="37" t="s">
        <v>78</v>
      </c>
      <c r="K212" s="37" t="s">
        <v>78</v>
      </c>
      <c r="L212" s="8"/>
      <c r="M212" s="8" t="s">
        <v>47</v>
      </c>
      <c r="N212" s="37" t="s">
        <v>78</v>
      </c>
      <c r="O212" s="37" t="s">
        <v>78</v>
      </c>
      <c r="P212" s="34" t="s">
        <v>61</v>
      </c>
      <c r="Q212" s="34" t="s">
        <v>88</v>
      </c>
      <c r="R212" s="34" t="s">
        <v>167</v>
      </c>
      <c r="S212" s="34" t="s">
        <v>88</v>
      </c>
      <c r="T212" s="34" t="s">
        <v>61</v>
      </c>
      <c r="U212" s="34" t="s">
        <v>184</v>
      </c>
      <c r="V212" s="37" t="s">
        <v>78</v>
      </c>
      <c r="W212" s="37" t="s">
        <v>78</v>
      </c>
      <c r="X212" s="37" t="s">
        <v>78</v>
      </c>
      <c r="Y212" s="37" t="s">
        <v>78</v>
      </c>
      <c r="Z212" s="8" t="s">
        <v>380</v>
      </c>
      <c r="AA212" s="34" t="s">
        <v>72</v>
      </c>
      <c r="AB212" s="34" t="s">
        <v>381</v>
      </c>
      <c r="AC212" s="37" t="s">
        <v>78</v>
      </c>
      <c r="AD212" s="37" t="s">
        <v>78</v>
      </c>
      <c r="AE212" s="37"/>
      <c r="AF212" s="37"/>
      <c r="AG212" s="37" t="s">
        <v>78</v>
      </c>
      <c r="AH212" s="37"/>
      <c r="AI212" s="37"/>
      <c r="AJ212" s="37"/>
      <c r="AK212" s="37"/>
      <c r="AL212" s="88" t="str">
        <f t="shared" si="4"/>
        <v>MUY ALTO-MUY ALTA</v>
      </c>
    </row>
    <row r="213" spans="1:38" ht="84" x14ac:dyDescent="0.3">
      <c r="A213" s="34">
        <v>32</v>
      </c>
      <c r="B213" s="36">
        <v>45056</v>
      </c>
      <c r="C213" s="36">
        <v>45169</v>
      </c>
      <c r="D213" s="34" t="s">
        <v>73</v>
      </c>
      <c r="E213" s="34" t="s">
        <v>40</v>
      </c>
      <c r="F213" s="8" t="s">
        <v>382</v>
      </c>
      <c r="G213" s="37" t="s">
        <v>78</v>
      </c>
      <c r="H213" s="34" t="s">
        <v>42</v>
      </c>
      <c r="I213" s="37" t="s">
        <v>78</v>
      </c>
      <c r="J213" s="37" t="s">
        <v>78</v>
      </c>
      <c r="K213" s="37" t="s">
        <v>78</v>
      </c>
      <c r="L213" s="8"/>
      <c r="M213" s="8" t="s">
        <v>47</v>
      </c>
      <c r="N213" s="37" t="s">
        <v>78</v>
      </c>
      <c r="O213" s="37" t="s">
        <v>78</v>
      </c>
      <c r="P213" s="34" t="s">
        <v>48</v>
      </c>
      <c r="Q213" s="34" t="s">
        <v>89</v>
      </c>
      <c r="R213" s="34" t="s">
        <v>62</v>
      </c>
      <c r="S213" s="34" t="s">
        <v>96</v>
      </c>
      <c r="T213" s="34" t="s">
        <v>61</v>
      </c>
      <c r="U213" s="34" t="s">
        <v>175</v>
      </c>
      <c r="V213" s="37" t="s">
        <v>78</v>
      </c>
      <c r="W213" s="37" t="s">
        <v>78</v>
      </c>
      <c r="X213" s="37" t="s">
        <v>78</v>
      </c>
      <c r="Y213" s="37" t="s">
        <v>78</v>
      </c>
      <c r="Z213" s="8" t="s">
        <v>383</v>
      </c>
      <c r="AA213" s="34" t="s">
        <v>72</v>
      </c>
      <c r="AB213" s="34" t="s">
        <v>381</v>
      </c>
      <c r="AC213" s="37" t="s">
        <v>78</v>
      </c>
      <c r="AD213" s="37" t="s">
        <v>78</v>
      </c>
      <c r="AE213" s="37"/>
      <c r="AF213" s="37"/>
      <c r="AG213" s="37" t="s">
        <v>78</v>
      </c>
      <c r="AH213" s="37"/>
      <c r="AI213" s="37"/>
      <c r="AJ213" s="37"/>
      <c r="AK213" s="37"/>
      <c r="AL213" s="88" t="str">
        <f t="shared" si="4"/>
        <v>ALTO-ALTA</v>
      </c>
    </row>
    <row r="214" spans="1:38" ht="48" x14ac:dyDescent="0.3">
      <c r="A214" s="34">
        <v>31</v>
      </c>
      <c r="B214" s="36">
        <v>45056</v>
      </c>
      <c r="C214" s="36">
        <v>45056</v>
      </c>
      <c r="D214" s="34" t="s">
        <v>73</v>
      </c>
      <c r="E214" s="34" t="s">
        <v>73</v>
      </c>
      <c r="F214" s="8" t="s">
        <v>384</v>
      </c>
      <c r="G214" s="37"/>
      <c r="H214" s="34" t="s">
        <v>42</v>
      </c>
      <c r="I214" s="37"/>
      <c r="J214" s="37"/>
      <c r="K214" s="37"/>
      <c r="L214" s="8"/>
      <c r="M214" s="8" t="s">
        <v>60</v>
      </c>
      <c r="N214" s="37"/>
      <c r="O214" s="37"/>
      <c r="P214" s="34" t="s">
        <v>61</v>
      </c>
      <c r="Q214" s="34">
        <v>9</v>
      </c>
      <c r="R214" s="34" t="s">
        <v>83</v>
      </c>
      <c r="S214" s="34">
        <v>6</v>
      </c>
      <c r="T214" s="34" t="s">
        <v>61</v>
      </c>
      <c r="U214" s="34">
        <v>15</v>
      </c>
      <c r="V214" s="37"/>
      <c r="W214" s="37"/>
      <c r="X214" s="37"/>
      <c r="Y214" s="37"/>
      <c r="Z214" s="8" t="s">
        <v>385</v>
      </c>
      <c r="AA214" s="34" t="s">
        <v>72</v>
      </c>
      <c r="AB214" s="34" t="s">
        <v>386</v>
      </c>
      <c r="AC214" s="37"/>
      <c r="AD214" s="37"/>
      <c r="AE214" s="37"/>
      <c r="AF214" s="37"/>
      <c r="AG214" s="37"/>
      <c r="AH214" s="37"/>
      <c r="AI214" s="37"/>
      <c r="AJ214" s="37"/>
      <c r="AK214" s="37"/>
      <c r="AL214" s="88" t="str">
        <f t="shared" si="4"/>
        <v>MUY ALTO-MEDIA</v>
      </c>
    </row>
    <row r="215" spans="1:38" ht="60" x14ac:dyDescent="0.3">
      <c r="A215" s="34">
        <v>30</v>
      </c>
      <c r="B215" s="36">
        <v>45056</v>
      </c>
      <c r="C215" s="36">
        <v>45056</v>
      </c>
      <c r="D215" s="34" t="s">
        <v>73</v>
      </c>
      <c r="E215" s="34" t="s">
        <v>73</v>
      </c>
      <c r="F215" s="8" t="s">
        <v>387</v>
      </c>
      <c r="G215" s="37"/>
      <c r="H215" s="34" t="s">
        <v>42</v>
      </c>
      <c r="I215" s="37"/>
      <c r="J215" s="37"/>
      <c r="K215" s="37"/>
      <c r="L215" s="8"/>
      <c r="M215" s="8" t="s">
        <v>60</v>
      </c>
      <c r="N215" s="37"/>
      <c r="O215" s="37"/>
      <c r="P215" s="34" t="s">
        <v>48</v>
      </c>
      <c r="Q215" s="34">
        <v>7</v>
      </c>
      <c r="R215" s="34" t="s">
        <v>49</v>
      </c>
      <c r="S215" s="34">
        <v>4</v>
      </c>
      <c r="T215" s="34" t="s">
        <v>48</v>
      </c>
      <c r="U215" s="34">
        <v>11</v>
      </c>
      <c r="V215" s="37"/>
      <c r="W215" s="37"/>
      <c r="X215" s="37"/>
      <c r="Y215" s="37"/>
      <c r="Z215" s="8" t="s">
        <v>388</v>
      </c>
      <c r="AA215" s="34" t="s">
        <v>389</v>
      </c>
      <c r="AB215" s="34" t="s">
        <v>72</v>
      </c>
      <c r="AC215" s="37"/>
      <c r="AD215" s="37"/>
      <c r="AE215" s="37"/>
      <c r="AF215" s="37"/>
      <c r="AG215" s="37"/>
      <c r="AH215" s="37"/>
      <c r="AI215" s="37"/>
      <c r="AJ215" s="37"/>
      <c r="AK215" s="37"/>
      <c r="AL215" s="88" t="str">
        <f t="shared" si="4"/>
        <v>ALTO-BAJA</v>
      </c>
    </row>
    <row r="216" spans="1:38" ht="96" x14ac:dyDescent="0.3">
      <c r="A216" s="34">
        <v>29</v>
      </c>
      <c r="B216" s="36">
        <v>45056</v>
      </c>
      <c r="C216" s="36">
        <v>45056</v>
      </c>
      <c r="D216" s="34" t="s">
        <v>73</v>
      </c>
      <c r="E216" s="34" t="s">
        <v>73</v>
      </c>
      <c r="F216" s="8" t="s">
        <v>390</v>
      </c>
      <c r="G216" s="37"/>
      <c r="H216" s="34" t="s">
        <v>42</v>
      </c>
      <c r="I216" s="37"/>
      <c r="J216" s="37"/>
      <c r="K216" s="37"/>
      <c r="L216" s="8"/>
      <c r="M216" s="8" t="s">
        <v>60</v>
      </c>
      <c r="N216" s="37"/>
      <c r="O216" s="37"/>
      <c r="P216" s="34" t="s">
        <v>61</v>
      </c>
      <c r="Q216" s="34">
        <v>10</v>
      </c>
      <c r="R216" s="34" t="s">
        <v>167</v>
      </c>
      <c r="S216" s="34">
        <v>10</v>
      </c>
      <c r="T216" s="34" t="s">
        <v>61</v>
      </c>
      <c r="U216" s="34">
        <v>20</v>
      </c>
      <c r="V216" s="37"/>
      <c r="W216" s="37"/>
      <c r="X216" s="37"/>
      <c r="Y216" s="37"/>
      <c r="Z216" s="8" t="s">
        <v>391</v>
      </c>
      <c r="AA216" s="34" t="s">
        <v>392</v>
      </c>
      <c r="AB216" s="34" t="s">
        <v>393</v>
      </c>
      <c r="AC216" s="37"/>
      <c r="AD216" s="37"/>
      <c r="AE216" s="37"/>
      <c r="AF216" s="37"/>
      <c r="AG216" s="37"/>
      <c r="AH216" s="37"/>
      <c r="AI216" s="37"/>
      <c r="AJ216" s="37"/>
      <c r="AK216" s="37"/>
      <c r="AL216" s="88" t="str">
        <f t="shared" si="4"/>
        <v>MUY ALTO-MUY ALTA</v>
      </c>
    </row>
    <row r="217" spans="1:38" ht="60" x14ac:dyDescent="0.3">
      <c r="A217" s="34">
        <v>28</v>
      </c>
      <c r="B217" s="36">
        <v>45056</v>
      </c>
      <c r="C217" s="36">
        <v>45056</v>
      </c>
      <c r="D217" s="34" t="s">
        <v>73</v>
      </c>
      <c r="E217" s="34" t="s">
        <v>73</v>
      </c>
      <c r="F217" s="8" t="s">
        <v>394</v>
      </c>
      <c r="G217" s="37"/>
      <c r="H217" s="34" t="s">
        <v>42</v>
      </c>
      <c r="I217" s="37"/>
      <c r="J217" s="37"/>
      <c r="K217" s="37"/>
      <c r="L217" s="8"/>
      <c r="M217" s="8" t="s">
        <v>60</v>
      </c>
      <c r="N217" s="37"/>
      <c r="O217" s="37"/>
      <c r="P217" s="34" t="s">
        <v>48</v>
      </c>
      <c r="Q217" s="34">
        <v>8</v>
      </c>
      <c r="R217" s="34" t="s">
        <v>62</v>
      </c>
      <c r="S217" s="34">
        <v>7</v>
      </c>
      <c r="T217" s="34" t="s">
        <v>61</v>
      </c>
      <c r="U217" s="34">
        <v>15</v>
      </c>
      <c r="V217" s="37"/>
      <c r="W217" s="37"/>
      <c r="X217" s="37"/>
      <c r="Y217" s="37"/>
      <c r="Z217" s="8" t="s">
        <v>395</v>
      </c>
      <c r="AA217" s="1" t="s">
        <v>392</v>
      </c>
      <c r="AB217" s="34" t="s">
        <v>396</v>
      </c>
      <c r="AC217" s="37"/>
      <c r="AD217" s="37"/>
      <c r="AE217" s="37"/>
      <c r="AF217" s="37"/>
      <c r="AG217" s="37"/>
      <c r="AH217" s="37"/>
      <c r="AI217" s="37"/>
      <c r="AJ217" s="37"/>
      <c r="AK217" s="37"/>
      <c r="AL217" s="88" t="str">
        <f t="shared" si="4"/>
        <v>ALTO-ALTA</v>
      </c>
    </row>
    <row r="218" spans="1:38" ht="168" x14ac:dyDescent="0.3">
      <c r="A218" s="34">
        <v>27</v>
      </c>
      <c r="B218" s="36">
        <v>45056</v>
      </c>
      <c r="C218" s="36">
        <v>45056</v>
      </c>
      <c r="D218" s="34" t="s">
        <v>73</v>
      </c>
      <c r="E218" s="34" t="s">
        <v>73</v>
      </c>
      <c r="F218" s="8" t="s">
        <v>397</v>
      </c>
      <c r="G218" s="37"/>
      <c r="H218" s="34" t="s">
        <v>42</v>
      </c>
      <c r="I218" s="37"/>
      <c r="J218" s="37"/>
      <c r="K218" s="37"/>
      <c r="L218" s="8"/>
      <c r="M218" s="8" t="s">
        <v>60</v>
      </c>
      <c r="N218" s="37"/>
      <c r="O218" s="37"/>
      <c r="P218" s="34" t="s">
        <v>61</v>
      </c>
      <c r="Q218" s="34">
        <v>9</v>
      </c>
      <c r="R218" s="34" t="s">
        <v>83</v>
      </c>
      <c r="S218" s="34">
        <v>6</v>
      </c>
      <c r="T218" s="34" t="s">
        <v>61</v>
      </c>
      <c r="U218" s="34">
        <v>15</v>
      </c>
      <c r="V218" s="37"/>
      <c r="W218" s="37"/>
      <c r="X218" s="37"/>
      <c r="Y218" s="37"/>
      <c r="Z218" s="8" t="s">
        <v>398</v>
      </c>
      <c r="AA218" s="34" t="s">
        <v>392</v>
      </c>
      <c r="AB218" s="34" t="s">
        <v>399</v>
      </c>
      <c r="AC218" s="37"/>
      <c r="AD218" s="37"/>
      <c r="AE218" s="37"/>
      <c r="AF218" s="37"/>
      <c r="AG218" s="37"/>
      <c r="AH218" s="37"/>
      <c r="AI218" s="37"/>
      <c r="AJ218" s="37"/>
      <c r="AK218" s="37"/>
      <c r="AL218" s="88" t="str">
        <f t="shared" si="4"/>
        <v>MUY ALTO-MEDIA</v>
      </c>
    </row>
    <row r="219" spans="1:38" ht="60" x14ac:dyDescent="0.3">
      <c r="A219" s="34">
        <v>26</v>
      </c>
      <c r="B219" s="36">
        <v>45056</v>
      </c>
      <c r="C219" s="36">
        <v>45056</v>
      </c>
      <c r="D219" s="34" t="s">
        <v>73</v>
      </c>
      <c r="E219" s="34" t="s">
        <v>73</v>
      </c>
      <c r="F219" s="8" t="s">
        <v>400</v>
      </c>
      <c r="G219" s="37"/>
      <c r="H219" s="34" t="s">
        <v>42</v>
      </c>
      <c r="I219" s="37"/>
      <c r="J219" s="37"/>
      <c r="K219" s="37"/>
      <c r="L219" s="8"/>
      <c r="M219" s="8" t="s">
        <v>60</v>
      </c>
      <c r="N219" s="37"/>
      <c r="O219" s="37"/>
      <c r="P219" s="34" t="s">
        <v>48</v>
      </c>
      <c r="Q219" s="34">
        <v>7</v>
      </c>
      <c r="R219" s="34" t="s">
        <v>49</v>
      </c>
      <c r="S219" s="34">
        <v>4</v>
      </c>
      <c r="T219" s="34" t="s">
        <v>48</v>
      </c>
      <c r="U219" s="34">
        <v>11</v>
      </c>
      <c r="V219" s="37"/>
      <c r="W219" s="37"/>
      <c r="X219" s="37"/>
      <c r="Y219" s="37"/>
      <c r="Z219" s="8" t="s">
        <v>401</v>
      </c>
      <c r="AA219" s="34" t="s">
        <v>392</v>
      </c>
      <c r="AB219" s="34" t="s">
        <v>402</v>
      </c>
      <c r="AC219" s="37"/>
      <c r="AD219" s="37"/>
      <c r="AE219" s="37"/>
      <c r="AF219" s="37"/>
      <c r="AG219" s="37"/>
      <c r="AH219" s="37"/>
      <c r="AI219" s="37"/>
      <c r="AJ219" s="37"/>
      <c r="AK219" s="37"/>
      <c r="AL219" s="88" t="str">
        <f t="shared" si="4"/>
        <v>ALTO-BAJA</v>
      </c>
    </row>
    <row r="220" spans="1:38" ht="60" x14ac:dyDescent="0.3">
      <c r="A220" s="34">
        <v>25</v>
      </c>
      <c r="B220" s="36">
        <v>45056</v>
      </c>
      <c r="C220" s="36">
        <v>45056</v>
      </c>
      <c r="D220" s="34" t="s">
        <v>73</v>
      </c>
      <c r="E220" s="34" t="s">
        <v>73</v>
      </c>
      <c r="F220" s="8" t="s">
        <v>403</v>
      </c>
      <c r="G220" s="37"/>
      <c r="H220" s="34" t="s">
        <v>42</v>
      </c>
      <c r="I220" s="37"/>
      <c r="J220" s="37"/>
      <c r="K220" s="37"/>
      <c r="L220" s="8"/>
      <c r="M220" s="8" t="s">
        <v>60</v>
      </c>
      <c r="N220" s="37"/>
      <c r="O220" s="37"/>
      <c r="P220" s="34" t="s">
        <v>61</v>
      </c>
      <c r="Q220" s="34">
        <v>10</v>
      </c>
      <c r="R220" s="34" t="s">
        <v>167</v>
      </c>
      <c r="S220" s="34">
        <v>10</v>
      </c>
      <c r="T220" s="34" t="s">
        <v>61</v>
      </c>
      <c r="U220" s="34">
        <v>20</v>
      </c>
      <c r="V220" s="37"/>
      <c r="W220" s="37"/>
      <c r="X220" s="37"/>
      <c r="Y220" s="37"/>
      <c r="Z220" s="8" t="s">
        <v>404</v>
      </c>
      <c r="AA220" s="34" t="s">
        <v>392</v>
      </c>
      <c r="AB220" s="34" t="s">
        <v>405</v>
      </c>
      <c r="AC220" s="37"/>
      <c r="AD220" s="37"/>
      <c r="AE220" s="37"/>
      <c r="AF220" s="37"/>
      <c r="AG220" s="37"/>
      <c r="AH220" s="37"/>
      <c r="AI220" s="37"/>
      <c r="AJ220" s="37"/>
      <c r="AK220" s="37"/>
      <c r="AL220" s="88" t="str">
        <f t="shared" si="4"/>
        <v>MUY ALTO-MUY ALTA</v>
      </c>
    </row>
    <row r="221" spans="1:38" ht="84" x14ac:dyDescent="0.3">
      <c r="A221" s="34">
        <v>24</v>
      </c>
      <c r="B221" s="36">
        <v>45056</v>
      </c>
      <c r="C221" s="36">
        <v>45056</v>
      </c>
      <c r="D221" s="34" t="s">
        <v>73</v>
      </c>
      <c r="E221" s="34" t="s">
        <v>73</v>
      </c>
      <c r="F221" s="8" t="s">
        <v>406</v>
      </c>
      <c r="G221" s="37"/>
      <c r="H221" s="34" t="s">
        <v>42</v>
      </c>
      <c r="I221" s="37"/>
      <c r="J221" s="37"/>
      <c r="K221" s="37"/>
      <c r="L221" s="8"/>
      <c r="M221" s="8" t="s">
        <v>60</v>
      </c>
      <c r="N221" s="37"/>
      <c r="O221" s="37"/>
      <c r="P221" s="34" t="s">
        <v>48</v>
      </c>
      <c r="Q221" s="34">
        <v>8</v>
      </c>
      <c r="R221" s="34" t="s">
        <v>62</v>
      </c>
      <c r="S221" s="34">
        <v>7</v>
      </c>
      <c r="T221" s="34" t="s">
        <v>61</v>
      </c>
      <c r="U221" s="34">
        <v>15</v>
      </c>
      <c r="V221" s="37"/>
      <c r="W221" s="37"/>
      <c r="X221" s="37"/>
      <c r="Y221" s="37"/>
      <c r="Z221" s="8" t="s">
        <v>407</v>
      </c>
      <c r="AA221" s="1" t="s">
        <v>392</v>
      </c>
      <c r="AB221" s="34" t="s">
        <v>408</v>
      </c>
      <c r="AC221" s="37"/>
      <c r="AD221" s="37"/>
      <c r="AE221" s="37"/>
      <c r="AF221" s="37"/>
      <c r="AG221" s="37"/>
      <c r="AH221" s="37"/>
      <c r="AI221" s="37"/>
      <c r="AJ221" s="37"/>
      <c r="AK221" s="37"/>
      <c r="AL221" s="88" t="str">
        <f t="shared" si="4"/>
        <v>ALTO-ALTA</v>
      </c>
    </row>
    <row r="222" spans="1:38" ht="96" x14ac:dyDescent="0.3">
      <c r="A222" s="34">
        <v>23</v>
      </c>
      <c r="B222" s="36">
        <v>45056</v>
      </c>
      <c r="C222" s="36">
        <v>45056</v>
      </c>
      <c r="D222" s="34" t="s">
        <v>73</v>
      </c>
      <c r="E222" s="34" t="s">
        <v>73</v>
      </c>
      <c r="F222" s="8" t="s">
        <v>409</v>
      </c>
      <c r="G222" s="37"/>
      <c r="H222" s="34" t="s">
        <v>42</v>
      </c>
      <c r="I222" s="37"/>
      <c r="J222" s="37"/>
      <c r="K222" s="37"/>
      <c r="L222" s="8"/>
      <c r="M222" s="8" t="s">
        <v>60</v>
      </c>
      <c r="N222" s="37"/>
      <c r="O222" s="37"/>
      <c r="P222" s="34" t="s">
        <v>61</v>
      </c>
      <c r="Q222" s="34">
        <v>9</v>
      </c>
      <c r="R222" s="34" t="s">
        <v>83</v>
      </c>
      <c r="S222" s="34">
        <v>6</v>
      </c>
      <c r="T222" s="34" t="s">
        <v>61</v>
      </c>
      <c r="U222" s="34">
        <v>15</v>
      </c>
      <c r="V222" s="37"/>
      <c r="W222" s="37"/>
      <c r="X222" s="37"/>
      <c r="Y222" s="37"/>
      <c r="Z222" s="8" t="s">
        <v>410</v>
      </c>
      <c r="AA222" s="34" t="s">
        <v>392</v>
      </c>
      <c r="AB222" s="34" t="s">
        <v>411</v>
      </c>
      <c r="AC222" s="37"/>
      <c r="AD222" s="37"/>
      <c r="AE222" s="37"/>
      <c r="AF222" s="37"/>
      <c r="AG222" s="37"/>
      <c r="AH222" s="37"/>
      <c r="AI222" s="37"/>
      <c r="AJ222" s="37"/>
      <c r="AK222" s="37"/>
      <c r="AL222" s="88" t="str">
        <f t="shared" si="4"/>
        <v>MUY ALTO-MEDIA</v>
      </c>
    </row>
    <row r="223" spans="1:38" ht="108" x14ac:dyDescent="0.3">
      <c r="A223" s="34">
        <v>22</v>
      </c>
      <c r="B223" s="36">
        <v>45056</v>
      </c>
      <c r="C223" s="36">
        <v>45056</v>
      </c>
      <c r="D223" s="34" t="s">
        <v>73</v>
      </c>
      <c r="E223" s="34" t="s">
        <v>73</v>
      </c>
      <c r="F223" s="8" t="s">
        <v>412</v>
      </c>
      <c r="G223" s="37"/>
      <c r="H223" s="34" t="s">
        <v>42</v>
      </c>
      <c r="I223" s="37"/>
      <c r="J223" s="37"/>
      <c r="K223" s="37"/>
      <c r="L223" s="8"/>
      <c r="M223" s="8" t="s">
        <v>60</v>
      </c>
      <c r="N223" s="37"/>
      <c r="O223" s="37"/>
      <c r="P223" s="34" t="s">
        <v>48</v>
      </c>
      <c r="Q223" s="34">
        <v>7</v>
      </c>
      <c r="R223" s="34" t="s">
        <v>49</v>
      </c>
      <c r="S223" s="34">
        <v>4</v>
      </c>
      <c r="T223" s="34" t="s">
        <v>48</v>
      </c>
      <c r="U223" s="34">
        <v>11</v>
      </c>
      <c r="V223" s="37"/>
      <c r="W223" s="37"/>
      <c r="X223" s="37"/>
      <c r="Y223" s="37"/>
      <c r="Z223" s="8" t="s">
        <v>413</v>
      </c>
      <c r="AA223" s="34" t="s">
        <v>392</v>
      </c>
      <c r="AB223" s="34" t="s">
        <v>414</v>
      </c>
      <c r="AC223" s="37"/>
      <c r="AD223" s="37"/>
      <c r="AE223" s="37"/>
      <c r="AF223" s="37"/>
      <c r="AG223" s="37"/>
      <c r="AH223" s="37"/>
      <c r="AI223" s="37"/>
      <c r="AJ223" s="37"/>
      <c r="AK223" s="37"/>
      <c r="AL223" s="88" t="str">
        <f t="shared" si="4"/>
        <v>ALTO-BAJA</v>
      </c>
    </row>
    <row r="224" spans="1:38" ht="60" x14ac:dyDescent="0.3">
      <c r="A224" s="34">
        <v>21</v>
      </c>
      <c r="B224" s="36">
        <v>45056</v>
      </c>
      <c r="C224" s="36">
        <v>45056</v>
      </c>
      <c r="D224" s="34" t="s">
        <v>73</v>
      </c>
      <c r="E224" s="34" t="s">
        <v>73</v>
      </c>
      <c r="F224" s="8" t="s">
        <v>415</v>
      </c>
      <c r="G224" s="37"/>
      <c r="H224" s="34" t="s">
        <v>42</v>
      </c>
      <c r="I224" s="37"/>
      <c r="J224" s="37"/>
      <c r="K224" s="37"/>
      <c r="L224" s="8"/>
      <c r="M224" s="8" t="s">
        <v>60</v>
      </c>
      <c r="N224" s="37"/>
      <c r="O224" s="37"/>
      <c r="P224" s="34" t="s">
        <v>61</v>
      </c>
      <c r="Q224" s="34">
        <v>10</v>
      </c>
      <c r="R224" s="34" t="s">
        <v>167</v>
      </c>
      <c r="S224" s="34">
        <v>10</v>
      </c>
      <c r="T224" s="34" t="s">
        <v>61</v>
      </c>
      <c r="U224" s="34">
        <v>20</v>
      </c>
      <c r="V224" s="37"/>
      <c r="W224" s="37"/>
      <c r="X224" s="37"/>
      <c r="Y224" s="37"/>
      <c r="Z224" s="8" t="s">
        <v>416</v>
      </c>
      <c r="AA224" s="34" t="s">
        <v>392</v>
      </c>
      <c r="AB224" s="34" t="s">
        <v>417</v>
      </c>
      <c r="AC224" s="37"/>
      <c r="AD224" s="37"/>
      <c r="AE224" s="37"/>
      <c r="AF224" s="37"/>
      <c r="AG224" s="37"/>
      <c r="AH224" s="37"/>
      <c r="AI224" s="37"/>
      <c r="AJ224" s="37"/>
      <c r="AK224" s="37"/>
      <c r="AL224" s="88" t="str">
        <f t="shared" si="4"/>
        <v>MUY ALTO-MUY ALTA</v>
      </c>
    </row>
    <row r="225" spans="1:38" ht="48" x14ac:dyDescent="0.3">
      <c r="A225" s="34">
        <v>20</v>
      </c>
      <c r="B225" s="36">
        <v>45056</v>
      </c>
      <c r="C225" s="36">
        <v>45056</v>
      </c>
      <c r="D225" s="34" t="s">
        <v>73</v>
      </c>
      <c r="E225" s="34" t="s">
        <v>73</v>
      </c>
      <c r="F225" s="8" t="s">
        <v>418</v>
      </c>
      <c r="G225" s="37"/>
      <c r="H225" s="34" t="s">
        <v>42</v>
      </c>
      <c r="I225" s="37"/>
      <c r="J225" s="37"/>
      <c r="K225" s="37"/>
      <c r="L225" s="8"/>
      <c r="M225" s="8" t="s">
        <v>60</v>
      </c>
      <c r="N225" s="37"/>
      <c r="O225" s="37"/>
      <c r="P225" s="34" t="s">
        <v>48</v>
      </c>
      <c r="Q225" s="34">
        <v>8</v>
      </c>
      <c r="R225" s="34" t="s">
        <v>62</v>
      </c>
      <c r="S225" s="34">
        <v>7</v>
      </c>
      <c r="T225" s="34" t="s">
        <v>61</v>
      </c>
      <c r="U225" s="34">
        <v>15</v>
      </c>
      <c r="V225" s="37"/>
      <c r="W225" s="37"/>
      <c r="X225" s="37"/>
      <c r="Y225" s="37"/>
      <c r="Z225" s="8" t="s">
        <v>419</v>
      </c>
      <c r="AA225" s="34" t="s">
        <v>249</v>
      </c>
      <c r="AB225" s="34" t="s">
        <v>420</v>
      </c>
      <c r="AC225" s="37"/>
      <c r="AD225" s="37"/>
      <c r="AE225" s="37"/>
      <c r="AF225" s="37"/>
      <c r="AG225" s="37"/>
      <c r="AH225" s="37"/>
      <c r="AI225" s="37"/>
      <c r="AJ225" s="37"/>
      <c r="AK225" s="37"/>
      <c r="AL225" s="88" t="str">
        <f t="shared" si="4"/>
        <v>ALTO-ALTA</v>
      </c>
    </row>
    <row r="226" spans="1:38" ht="108" x14ac:dyDescent="0.3">
      <c r="A226" s="34">
        <v>19</v>
      </c>
      <c r="B226" s="36">
        <v>45056</v>
      </c>
      <c r="C226" s="36">
        <v>45056</v>
      </c>
      <c r="D226" s="34" t="s">
        <v>73</v>
      </c>
      <c r="E226" s="34" t="s">
        <v>73</v>
      </c>
      <c r="F226" s="8" t="s">
        <v>421</v>
      </c>
      <c r="G226" s="37"/>
      <c r="H226" s="34" t="s">
        <v>42</v>
      </c>
      <c r="I226" s="37"/>
      <c r="J226" s="37"/>
      <c r="K226" s="37"/>
      <c r="L226" s="8"/>
      <c r="M226" s="8" t="s">
        <v>60</v>
      </c>
      <c r="N226" s="37"/>
      <c r="O226" s="37"/>
      <c r="P226" s="34" t="s">
        <v>61</v>
      </c>
      <c r="Q226" s="34">
        <v>9</v>
      </c>
      <c r="R226" s="34" t="s">
        <v>83</v>
      </c>
      <c r="S226" s="34">
        <v>6</v>
      </c>
      <c r="T226" s="34" t="s">
        <v>61</v>
      </c>
      <c r="U226" s="34">
        <v>15</v>
      </c>
      <c r="V226" s="37"/>
      <c r="W226" s="37"/>
      <c r="X226" s="37"/>
      <c r="Y226" s="37"/>
      <c r="Z226" s="8" t="s">
        <v>422</v>
      </c>
      <c r="AA226" s="34" t="s">
        <v>249</v>
      </c>
      <c r="AB226" s="34" t="s">
        <v>423</v>
      </c>
      <c r="AC226" s="37"/>
      <c r="AD226" s="37"/>
      <c r="AE226" s="37"/>
      <c r="AF226" s="37"/>
      <c r="AG226" s="37"/>
      <c r="AH226" s="37"/>
      <c r="AI226" s="37"/>
      <c r="AJ226" s="37"/>
      <c r="AK226" s="37"/>
      <c r="AL226" s="88" t="str">
        <f t="shared" si="4"/>
        <v>MUY ALTO-MEDIA</v>
      </c>
    </row>
    <row r="227" spans="1:38" ht="180" x14ac:dyDescent="0.3">
      <c r="A227" s="34">
        <v>18</v>
      </c>
      <c r="B227" s="36">
        <v>45056</v>
      </c>
      <c r="C227" s="36">
        <v>45056</v>
      </c>
      <c r="D227" s="34" t="s">
        <v>73</v>
      </c>
      <c r="E227" s="34" t="s">
        <v>73</v>
      </c>
      <c r="F227" s="8" t="s">
        <v>424</v>
      </c>
      <c r="G227" s="37"/>
      <c r="H227" s="34" t="s">
        <v>42</v>
      </c>
      <c r="I227" s="37"/>
      <c r="J227" s="37"/>
      <c r="K227" s="37"/>
      <c r="L227" s="8"/>
      <c r="M227" s="8" t="s">
        <v>60</v>
      </c>
      <c r="N227" s="37"/>
      <c r="O227" s="37"/>
      <c r="P227" s="34" t="s">
        <v>48</v>
      </c>
      <c r="Q227" s="34">
        <v>7</v>
      </c>
      <c r="R227" s="34" t="s">
        <v>49</v>
      </c>
      <c r="S227" s="34">
        <v>4</v>
      </c>
      <c r="T227" s="34" t="s">
        <v>48</v>
      </c>
      <c r="U227" s="34">
        <v>11</v>
      </c>
      <c r="V227" s="37"/>
      <c r="W227" s="37"/>
      <c r="X227" s="37"/>
      <c r="Y227" s="37"/>
      <c r="Z227" s="8" t="s">
        <v>425</v>
      </c>
      <c r="AA227" s="34" t="s">
        <v>249</v>
      </c>
      <c r="AB227" s="34" t="s">
        <v>420</v>
      </c>
      <c r="AC227" s="37"/>
      <c r="AD227" s="37"/>
      <c r="AE227" s="37"/>
      <c r="AF227" s="37"/>
      <c r="AG227" s="37"/>
      <c r="AH227" s="37"/>
      <c r="AI227" s="37"/>
      <c r="AJ227" s="37"/>
      <c r="AK227" s="37"/>
      <c r="AL227" s="88" t="str">
        <f t="shared" si="4"/>
        <v>ALTO-BAJA</v>
      </c>
    </row>
    <row r="228" spans="1:38" ht="180" x14ac:dyDescent="0.3">
      <c r="A228" s="34">
        <v>17</v>
      </c>
      <c r="B228" s="36">
        <v>45056</v>
      </c>
      <c r="C228" s="36">
        <v>45056</v>
      </c>
      <c r="D228" s="34" t="s">
        <v>73</v>
      </c>
      <c r="E228" s="34" t="s">
        <v>73</v>
      </c>
      <c r="F228" s="8" t="s">
        <v>426</v>
      </c>
      <c r="G228" s="37"/>
      <c r="H228" s="34" t="s">
        <v>42</v>
      </c>
      <c r="I228" s="37"/>
      <c r="J228" s="37"/>
      <c r="K228" s="37"/>
      <c r="L228" s="8"/>
      <c r="M228" s="8" t="s">
        <v>60</v>
      </c>
      <c r="N228" s="37"/>
      <c r="O228" s="37"/>
      <c r="P228" s="34" t="s">
        <v>61</v>
      </c>
      <c r="Q228" s="34">
        <v>10</v>
      </c>
      <c r="R228" s="34" t="s">
        <v>167</v>
      </c>
      <c r="S228" s="34">
        <v>10</v>
      </c>
      <c r="T228" s="34" t="s">
        <v>61</v>
      </c>
      <c r="U228" s="34">
        <v>20</v>
      </c>
      <c r="V228" s="37"/>
      <c r="W228" s="37"/>
      <c r="X228" s="37"/>
      <c r="Y228" s="37"/>
      <c r="Z228" s="8" t="s">
        <v>427</v>
      </c>
      <c r="AA228" s="34" t="s">
        <v>249</v>
      </c>
      <c r="AB228" s="34" t="s">
        <v>423</v>
      </c>
      <c r="AC228" s="37"/>
      <c r="AD228" s="37"/>
      <c r="AE228" s="37"/>
      <c r="AF228" s="37"/>
      <c r="AG228" s="37"/>
      <c r="AH228" s="37"/>
      <c r="AI228" s="37"/>
      <c r="AJ228" s="37"/>
      <c r="AK228" s="37"/>
      <c r="AL228" s="88" t="str">
        <f t="shared" si="4"/>
        <v>MUY ALTO-MUY ALTA</v>
      </c>
    </row>
    <row r="229" spans="1:38" ht="48" x14ac:dyDescent="0.3">
      <c r="A229" s="34">
        <v>16</v>
      </c>
      <c r="B229" s="36">
        <v>45056</v>
      </c>
      <c r="C229" s="36">
        <v>45056</v>
      </c>
      <c r="D229" s="34" t="s">
        <v>73</v>
      </c>
      <c r="E229" s="34" t="s">
        <v>73</v>
      </c>
      <c r="F229" s="8" t="s">
        <v>428</v>
      </c>
      <c r="G229" s="37"/>
      <c r="H229" s="34" t="s">
        <v>42</v>
      </c>
      <c r="I229" s="37"/>
      <c r="J229" s="37"/>
      <c r="K229" s="37"/>
      <c r="L229" s="8"/>
      <c r="M229" s="8" t="s">
        <v>60</v>
      </c>
      <c r="N229" s="37"/>
      <c r="O229" s="37"/>
      <c r="P229" s="34" t="s">
        <v>48</v>
      </c>
      <c r="Q229" s="34">
        <v>8</v>
      </c>
      <c r="R229" s="34" t="s">
        <v>62</v>
      </c>
      <c r="S229" s="34">
        <v>7</v>
      </c>
      <c r="T229" s="34" t="s">
        <v>61</v>
      </c>
      <c r="U229" s="34">
        <v>15</v>
      </c>
      <c r="V229" s="37"/>
      <c r="W229" s="37"/>
      <c r="X229" s="37"/>
      <c r="Y229" s="37"/>
      <c r="Z229" s="8" t="s">
        <v>429</v>
      </c>
      <c r="AA229" s="34" t="s">
        <v>249</v>
      </c>
      <c r="AB229" s="34" t="s">
        <v>430</v>
      </c>
      <c r="AC229" s="37"/>
      <c r="AD229" s="37"/>
      <c r="AE229" s="37"/>
      <c r="AF229" s="37"/>
      <c r="AG229" s="37"/>
      <c r="AH229" s="37"/>
      <c r="AI229" s="37"/>
      <c r="AJ229" s="37"/>
      <c r="AK229" s="37"/>
      <c r="AL229" s="88" t="str">
        <f t="shared" si="4"/>
        <v>ALTO-ALTA</v>
      </c>
    </row>
    <row r="230" spans="1:38" ht="48" x14ac:dyDescent="0.3">
      <c r="A230" s="34">
        <v>15</v>
      </c>
      <c r="B230" s="36">
        <v>45056</v>
      </c>
      <c r="C230" s="36">
        <v>45056</v>
      </c>
      <c r="D230" s="34" t="s">
        <v>73</v>
      </c>
      <c r="E230" s="34" t="s">
        <v>73</v>
      </c>
      <c r="F230" s="8" t="s">
        <v>431</v>
      </c>
      <c r="G230" s="37"/>
      <c r="H230" s="34" t="s">
        <v>42</v>
      </c>
      <c r="I230" s="37"/>
      <c r="J230" s="37"/>
      <c r="K230" s="37"/>
      <c r="L230" s="8"/>
      <c r="M230" s="8" t="s">
        <v>60</v>
      </c>
      <c r="N230" s="37"/>
      <c r="O230" s="37"/>
      <c r="P230" s="34" t="s">
        <v>61</v>
      </c>
      <c r="Q230" s="34">
        <v>9</v>
      </c>
      <c r="R230" s="34" t="s">
        <v>83</v>
      </c>
      <c r="S230" s="34">
        <v>6</v>
      </c>
      <c r="T230" s="34" t="s">
        <v>61</v>
      </c>
      <c r="U230" s="34">
        <v>15</v>
      </c>
      <c r="V230" s="37"/>
      <c r="W230" s="37"/>
      <c r="X230" s="37"/>
      <c r="Y230" s="37"/>
      <c r="Z230" s="8" t="s">
        <v>432</v>
      </c>
      <c r="AA230" s="34" t="s">
        <v>249</v>
      </c>
      <c r="AB230" s="34" t="s">
        <v>433</v>
      </c>
      <c r="AC230" s="37"/>
      <c r="AD230" s="37"/>
      <c r="AE230" s="37"/>
      <c r="AF230" s="37"/>
      <c r="AG230" s="37"/>
      <c r="AH230" s="37"/>
      <c r="AI230" s="37"/>
      <c r="AJ230" s="37"/>
      <c r="AK230" s="37"/>
      <c r="AL230" s="88" t="str">
        <f t="shared" si="4"/>
        <v>MUY ALTO-MEDIA</v>
      </c>
    </row>
    <row r="231" spans="1:38" ht="48" x14ac:dyDescent="0.3">
      <c r="A231" s="34">
        <v>14</v>
      </c>
      <c r="B231" s="36">
        <v>45056</v>
      </c>
      <c r="C231" s="36">
        <v>45056</v>
      </c>
      <c r="D231" s="34" t="s">
        <v>73</v>
      </c>
      <c r="E231" s="34" t="s">
        <v>73</v>
      </c>
      <c r="F231" s="8" t="s">
        <v>434</v>
      </c>
      <c r="G231" s="37"/>
      <c r="H231" s="34" t="s">
        <v>42</v>
      </c>
      <c r="I231" s="37"/>
      <c r="J231" s="37"/>
      <c r="K231" s="37"/>
      <c r="L231" s="8"/>
      <c r="M231" s="8" t="s">
        <v>60</v>
      </c>
      <c r="N231" s="37"/>
      <c r="O231" s="37"/>
      <c r="P231" s="34" t="s">
        <v>48</v>
      </c>
      <c r="Q231" s="34">
        <v>7</v>
      </c>
      <c r="R231" s="34" t="s">
        <v>49</v>
      </c>
      <c r="S231" s="34">
        <v>4</v>
      </c>
      <c r="T231" s="34" t="s">
        <v>48</v>
      </c>
      <c r="U231" s="34">
        <v>11</v>
      </c>
      <c r="V231" s="37"/>
      <c r="W231" s="37"/>
      <c r="X231" s="37"/>
      <c r="Y231" s="37"/>
      <c r="Z231" s="8" t="s">
        <v>435</v>
      </c>
      <c r="AA231" s="34" t="s">
        <v>249</v>
      </c>
      <c r="AB231" s="34" t="s">
        <v>436</v>
      </c>
      <c r="AC231" s="37"/>
      <c r="AD231" s="37"/>
      <c r="AE231" s="37"/>
      <c r="AF231" s="37"/>
      <c r="AG231" s="37"/>
      <c r="AH231" s="37"/>
      <c r="AI231" s="37"/>
      <c r="AJ231" s="37"/>
      <c r="AK231" s="37"/>
      <c r="AL231" s="88" t="str">
        <f t="shared" si="4"/>
        <v>ALTO-BAJA</v>
      </c>
    </row>
    <row r="232" spans="1:38" ht="108" x14ac:dyDescent="0.3">
      <c r="A232" s="34">
        <v>12</v>
      </c>
      <c r="B232" s="36">
        <v>45056</v>
      </c>
      <c r="C232" s="36">
        <v>45056</v>
      </c>
      <c r="D232" s="34" t="s">
        <v>73</v>
      </c>
      <c r="E232" s="34" t="s">
        <v>73</v>
      </c>
      <c r="F232" s="8" t="s">
        <v>437</v>
      </c>
      <c r="G232" s="37"/>
      <c r="H232" s="34" t="s">
        <v>42</v>
      </c>
      <c r="I232" s="37"/>
      <c r="J232" s="37"/>
      <c r="K232" s="37"/>
      <c r="L232" s="8"/>
      <c r="M232" s="8" t="s">
        <v>60</v>
      </c>
      <c r="N232" s="37"/>
      <c r="O232" s="37"/>
      <c r="P232" s="34" t="s">
        <v>61</v>
      </c>
      <c r="Q232" s="34">
        <v>10</v>
      </c>
      <c r="R232" s="34" t="s">
        <v>167</v>
      </c>
      <c r="S232" s="34">
        <v>10</v>
      </c>
      <c r="T232" s="34" t="s">
        <v>61</v>
      </c>
      <c r="U232" s="34">
        <v>20</v>
      </c>
      <c r="V232" s="37"/>
      <c r="W232" s="37"/>
      <c r="X232" s="37"/>
      <c r="Y232" s="37"/>
      <c r="Z232" s="8" t="s">
        <v>422</v>
      </c>
      <c r="AA232" s="34" t="s">
        <v>249</v>
      </c>
      <c r="AB232" s="34" t="s">
        <v>438</v>
      </c>
      <c r="AC232" s="37"/>
      <c r="AD232" s="37"/>
      <c r="AE232" s="37"/>
      <c r="AF232" s="37"/>
      <c r="AG232" s="37"/>
      <c r="AH232" s="37"/>
      <c r="AI232" s="37"/>
      <c r="AJ232" s="37"/>
      <c r="AK232" s="37"/>
      <c r="AL232" s="88" t="str">
        <f t="shared" si="4"/>
        <v>MUY ALTO-MUY ALTA</v>
      </c>
    </row>
    <row r="233" spans="1:38" ht="96" x14ac:dyDescent="0.3">
      <c r="A233" s="34">
        <v>10</v>
      </c>
      <c r="B233" s="36">
        <v>45056</v>
      </c>
      <c r="C233" s="36">
        <v>45056</v>
      </c>
      <c r="D233" s="34" t="s">
        <v>73</v>
      </c>
      <c r="E233" s="34" t="s">
        <v>73</v>
      </c>
      <c r="F233" s="8" t="s">
        <v>439</v>
      </c>
      <c r="G233" s="37"/>
      <c r="H233" s="34" t="s">
        <v>42</v>
      </c>
      <c r="I233" s="37"/>
      <c r="J233" s="37"/>
      <c r="K233" s="37"/>
      <c r="L233" s="8"/>
      <c r="M233" s="8" t="s">
        <v>60</v>
      </c>
      <c r="N233" s="37"/>
      <c r="O233" s="37"/>
      <c r="P233" s="34" t="s">
        <v>48</v>
      </c>
      <c r="Q233" s="34">
        <v>8</v>
      </c>
      <c r="R233" s="34" t="s">
        <v>62</v>
      </c>
      <c r="S233" s="34">
        <v>7</v>
      </c>
      <c r="T233" s="34" t="s">
        <v>61</v>
      </c>
      <c r="U233" s="34">
        <v>15</v>
      </c>
      <c r="V233" s="37"/>
      <c r="W233" s="37"/>
      <c r="X233" s="37"/>
      <c r="Y233" s="37"/>
      <c r="Z233" s="8" t="s">
        <v>440</v>
      </c>
      <c r="AA233" s="34" t="s">
        <v>249</v>
      </c>
      <c r="AB233" s="34" t="s">
        <v>438</v>
      </c>
      <c r="AC233" s="37"/>
      <c r="AD233" s="37"/>
      <c r="AE233" s="37"/>
      <c r="AF233" s="37"/>
      <c r="AG233" s="37"/>
      <c r="AH233" s="37"/>
      <c r="AI233" s="37"/>
      <c r="AJ233" s="37"/>
      <c r="AK233" s="37"/>
      <c r="AL233" s="88" t="str">
        <f t="shared" si="4"/>
        <v>ALTO-ALTA</v>
      </c>
    </row>
    <row r="234" spans="1:38" ht="36" x14ac:dyDescent="0.3">
      <c r="A234" s="34">
        <v>9</v>
      </c>
      <c r="B234" s="36">
        <v>45056</v>
      </c>
      <c r="C234" s="36">
        <v>45056</v>
      </c>
      <c r="D234" s="34" t="s">
        <v>73</v>
      </c>
      <c r="E234" s="34" t="s">
        <v>73</v>
      </c>
      <c r="F234" s="8" t="s">
        <v>441</v>
      </c>
      <c r="G234" s="37"/>
      <c r="H234" s="34" t="s">
        <v>42</v>
      </c>
      <c r="I234" s="37"/>
      <c r="J234" s="37"/>
      <c r="K234" s="37"/>
      <c r="L234" s="8"/>
      <c r="M234" s="8" t="s">
        <v>60</v>
      </c>
      <c r="N234" s="37"/>
      <c r="O234" s="37"/>
      <c r="P234" s="34" t="s">
        <v>61</v>
      </c>
      <c r="Q234" s="34">
        <v>9</v>
      </c>
      <c r="R234" s="34" t="s">
        <v>83</v>
      </c>
      <c r="S234" s="34">
        <v>6</v>
      </c>
      <c r="T234" s="34" t="s">
        <v>61</v>
      </c>
      <c r="U234" s="34">
        <v>15</v>
      </c>
      <c r="V234" s="37"/>
      <c r="W234" s="37"/>
      <c r="X234" s="37"/>
      <c r="Y234" s="37"/>
      <c r="Z234" s="8" t="s">
        <v>442</v>
      </c>
      <c r="AA234" s="34" t="s">
        <v>249</v>
      </c>
      <c r="AB234" s="34" t="s">
        <v>443</v>
      </c>
      <c r="AC234" s="37"/>
      <c r="AD234" s="37"/>
      <c r="AE234" s="37"/>
      <c r="AF234" s="37"/>
      <c r="AG234" s="37"/>
      <c r="AH234" s="37"/>
      <c r="AI234" s="37"/>
      <c r="AJ234" s="37"/>
      <c r="AK234" s="37"/>
      <c r="AL234" s="88" t="str">
        <f t="shared" si="4"/>
        <v>MUY ALTO-MEDIA</v>
      </c>
    </row>
    <row r="235" spans="1:38" ht="60" x14ac:dyDescent="0.3">
      <c r="A235" s="34">
        <v>7</v>
      </c>
      <c r="B235" s="36">
        <v>45056</v>
      </c>
      <c r="C235" s="36">
        <v>45056</v>
      </c>
      <c r="D235" s="34" t="s">
        <v>73</v>
      </c>
      <c r="E235" s="34" t="s">
        <v>73</v>
      </c>
      <c r="F235" s="8" t="s">
        <v>444</v>
      </c>
      <c r="G235" s="37"/>
      <c r="H235" s="34" t="s">
        <v>42</v>
      </c>
      <c r="I235" s="37"/>
      <c r="J235" s="37"/>
      <c r="K235" s="37"/>
      <c r="L235" s="8"/>
      <c r="M235" s="8" t="s">
        <v>60</v>
      </c>
      <c r="N235" s="37"/>
      <c r="O235" s="37"/>
      <c r="P235" s="34" t="s">
        <v>48</v>
      </c>
      <c r="Q235" s="34">
        <v>7</v>
      </c>
      <c r="R235" s="34" t="s">
        <v>49</v>
      </c>
      <c r="S235" s="34">
        <v>4</v>
      </c>
      <c r="T235" s="34" t="s">
        <v>48</v>
      </c>
      <c r="U235" s="34">
        <v>11</v>
      </c>
      <c r="V235" s="37"/>
      <c r="W235" s="37"/>
      <c r="X235" s="37"/>
      <c r="Y235" s="37"/>
      <c r="Z235" s="8" t="s">
        <v>445</v>
      </c>
      <c r="AA235" s="34" t="s">
        <v>249</v>
      </c>
      <c r="AB235" s="34" t="s">
        <v>249</v>
      </c>
      <c r="AC235" s="37"/>
      <c r="AD235" s="37"/>
      <c r="AE235" s="37"/>
      <c r="AF235" s="37"/>
      <c r="AG235" s="37"/>
      <c r="AH235" s="37"/>
      <c r="AI235" s="37"/>
      <c r="AJ235" s="37"/>
      <c r="AK235" s="37"/>
      <c r="AL235" s="88" t="str">
        <f t="shared" si="4"/>
        <v>ALTO-BAJA</v>
      </c>
    </row>
    <row r="236" spans="1:38" ht="60" x14ac:dyDescent="0.3">
      <c r="A236" s="34">
        <v>6</v>
      </c>
      <c r="B236" s="36">
        <v>45056</v>
      </c>
      <c r="C236" s="36">
        <v>45056</v>
      </c>
      <c r="D236" s="34" t="s">
        <v>73</v>
      </c>
      <c r="E236" s="34" t="s">
        <v>73</v>
      </c>
      <c r="F236" s="8" t="s">
        <v>446</v>
      </c>
      <c r="G236" s="37"/>
      <c r="H236" s="34" t="s">
        <v>42</v>
      </c>
      <c r="I236" s="37"/>
      <c r="J236" s="37"/>
      <c r="K236" s="37"/>
      <c r="L236" s="8"/>
      <c r="M236" s="8" t="s">
        <v>60</v>
      </c>
      <c r="N236" s="37"/>
      <c r="O236" s="37"/>
      <c r="P236" s="34" t="s">
        <v>61</v>
      </c>
      <c r="Q236" s="34">
        <v>10</v>
      </c>
      <c r="R236" s="34" t="s">
        <v>167</v>
      </c>
      <c r="S236" s="34">
        <v>10</v>
      </c>
      <c r="T236" s="34" t="s">
        <v>61</v>
      </c>
      <c r="U236" s="34">
        <v>20</v>
      </c>
      <c r="V236" s="37"/>
      <c r="W236" s="37"/>
      <c r="X236" s="37"/>
      <c r="Y236" s="37"/>
      <c r="Z236" s="8" t="s">
        <v>447</v>
      </c>
      <c r="AA236" s="34" t="s">
        <v>448</v>
      </c>
      <c r="AB236" s="34" t="s">
        <v>449</v>
      </c>
      <c r="AC236" s="37"/>
      <c r="AD236" s="37"/>
      <c r="AE236" s="37"/>
      <c r="AF236" s="37"/>
      <c r="AG236" s="37"/>
      <c r="AH236" s="37"/>
      <c r="AI236" s="37"/>
      <c r="AJ236" s="37"/>
      <c r="AK236" s="37"/>
      <c r="AL236" s="88" t="str">
        <f t="shared" si="4"/>
        <v>MUY ALTO-MUY ALTA</v>
      </c>
    </row>
    <row r="237" spans="1:38" ht="84" x14ac:dyDescent="0.3">
      <c r="A237" s="34">
        <v>5</v>
      </c>
      <c r="B237" s="36">
        <v>45056</v>
      </c>
      <c r="C237" s="36">
        <v>45056</v>
      </c>
      <c r="D237" s="34" t="s">
        <v>73</v>
      </c>
      <c r="E237" s="34" t="s">
        <v>73</v>
      </c>
      <c r="F237" s="8" t="s">
        <v>450</v>
      </c>
      <c r="G237" s="37"/>
      <c r="H237" s="34" t="s">
        <v>42</v>
      </c>
      <c r="I237" s="37"/>
      <c r="J237" s="37"/>
      <c r="K237" s="37"/>
      <c r="L237" s="8"/>
      <c r="M237" s="8" t="s">
        <v>60</v>
      </c>
      <c r="N237" s="37"/>
      <c r="O237" s="37"/>
      <c r="P237" s="34" t="s">
        <v>48</v>
      </c>
      <c r="Q237" s="34">
        <v>8</v>
      </c>
      <c r="R237" s="34" t="s">
        <v>62</v>
      </c>
      <c r="S237" s="34">
        <v>7</v>
      </c>
      <c r="T237" s="34" t="s">
        <v>61</v>
      </c>
      <c r="U237" s="34">
        <v>15</v>
      </c>
      <c r="V237" s="37"/>
      <c r="W237" s="37"/>
      <c r="X237" s="37"/>
      <c r="Y237" s="37"/>
      <c r="Z237" s="8" t="s">
        <v>451</v>
      </c>
      <c r="AA237" s="34" t="s">
        <v>448</v>
      </c>
      <c r="AB237" s="34" t="s">
        <v>452</v>
      </c>
      <c r="AC237" s="37"/>
      <c r="AD237" s="37"/>
      <c r="AE237" s="37"/>
      <c r="AF237" s="37"/>
      <c r="AG237" s="37"/>
      <c r="AH237" s="37"/>
      <c r="AI237" s="37"/>
      <c r="AJ237" s="37"/>
      <c r="AK237" s="37"/>
      <c r="AL237" s="88" t="str">
        <f t="shared" si="4"/>
        <v>ALTO-ALTA</v>
      </c>
    </row>
    <row r="238" spans="1:38" ht="36" x14ac:dyDescent="0.3">
      <c r="A238" s="34">
        <v>4</v>
      </c>
      <c r="B238" s="36">
        <v>45056</v>
      </c>
      <c r="C238" s="36">
        <v>45056</v>
      </c>
      <c r="D238" s="34" t="s">
        <v>73</v>
      </c>
      <c r="E238" s="34" t="s">
        <v>73</v>
      </c>
      <c r="F238" s="8" t="s">
        <v>453</v>
      </c>
      <c r="G238" s="37"/>
      <c r="H238" s="34" t="s">
        <v>42</v>
      </c>
      <c r="I238" s="37"/>
      <c r="J238" s="37"/>
      <c r="K238" s="37"/>
      <c r="L238" s="8"/>
      <c r="M238" s="8" t="s">
        <v>60</v>
      </c>
      <c r="N238" s="37"/>
      <c r="O238" s="37"/>
      <c r="P238" s="34" t="s">
        <v>61</v>
      </c>
      <c r="Q238" s="34">
        <v>9</v>
      </c>
      <c r="R238" s="34" t="s">
        <v>83</v>
      </c>
      <c r="S238" s="34">
        <v>6</v>
      </c>
      <c r="T238" s="34" t="s">
        <v>61</v>
      </c>
      <c r="U238" s="34">
        <v>15</v>
      </c>
      <c r="V238" s="37"/>
      <c r="W238" s="37"/>
      <c r="X238" s="37"/>
      <c r="Y238" s="37"/>
      <c r="Z238" s="8" t="s">
        <v>454</v>
      </c>
      <c r="AA238" s="34" t="s">
        <v>448</v>
      </c>
      <c r="AB238" s="34" t="s">
        <v>455</v>
      </c>
      <c r="AC238" s="37"/>
      <c r="AD238" s="37"/>
      <c r="AE238" s="37"/>
      <c r="AF238" s="37"/>
      <c r="AG238" s="37"/>
      <c r="AH238" s="37"/>
      <c r="AI238" s="37"/>
      <c r="AJ238" s="37"/>
      <c r="AK238" s="37"/>
      <c r="AL238" s="88" t="str">
        <f t="shared" si="4"/>
        <v>MUY ALTO-MEDIA</v>
      </c>
    </row>
    <row r="239" spans="1:38" ht="60" x14ac:dyDescent="0.3">
      <c r="A239" s="34">
        <v>1</v>
      </c>
      <c r="B239" s="36">
        <v>45056</v>
      </c>
      <c r="C239" s="36">
        <v>45194</v>
      </c>
      <c r="D239" s="34" t="s">
        <v>73</v>
      </c>
      <c r="E239" s="34" t="s">
        <v>40</v>
      </c>
      <c r="F239" s="8" t="s">
        <v>456</v>
      </c>
      <c r="G239" s="37" t="s">
        <v>78</v>
      </c>
      <c r="H239" s="34" t="s">
        <v>42</v>
      </c>
      <c r="I239" s="37" t="s">
        <v>78</v>
      </c>
      <c r="J239" s="37" t="s">
        <v>78</v>
      </c>
      <c r="K239" s="37" t="s">
        <v>78</v>
      </c>
      <c r="L239" s="8"/>
      <c r="M239" s="8" t="s">
        <v>60</v>
      </c>
      <c r="N239" s="37"/>
      <c r="O239" s="37"/>
      <c r="P239" s="34" t="s">
        <v>123</v>
      </c>
      <c r="Q239" s="34">
        <v>3</v>
      </c>
      <c r="R239" s="34" t="s">
        <v>83</v>
      </c>
      <c r="S239" s="34">
        <v>6</v>
      </c>
      <c r="T239" s="34" t="s">
        <v>94</v>
      </c>
      <c r="U239" s="34">
        <v>9</v>
      </c>
      <c r="V239" s="37" t="s">
        <v>78</v>
      </c>
      <c r="W239" s="37" t="s">
        <v>78</v>
      </c>
      <c r="X239" s="37" t="s">
        <v>78</v>
      </c>
      <c r="Y239" s="37" t="s">
        <v>78</v>
      </c>
      <c r="Z239" s="8" t="s">
        <v>457</v>
      </c>
      <c r="AA239" s="34" t="s">
        <v>448</v>
      </c>
      <c r="AB239" s="34" t="s">
        <v>458</v>
      </c>
      <c r="AC239" s="37" t="s">
        <v>78</v>
      </c>
      <c r="AD239" s="37" t="s">
        <v>78</v>
      </c>
      <c r="AE239" s="37"/>
      <c r="AF239" s="37"/>
      <c r="AG239" s="37" t="s">
        <v>78</v>
      </c>
      <c r="AH239" s="37"/>
      <c r="AI239" s="37"/>
      <c r="AJ239" s="37"/>
      <c r="AK239" s="37"/>
      <c r="AL239" s="88" t="str">
        <f t="shared" si="4"/>
        <v>BAJO-MEDIA</v>
      </c>
    </row>
  </sheetData>
  <sheetProtection formatCells="0" formatColumns="0" formatRows="0" autoFilter="0" pivotTables="0"/>
  <pageMargins left="0.70866141732283472" right="0.70866141732283472" top="0.74803149606299213" bottom="0.74803149606299213" header="0.31496062992125984" footer="0.31496062992125984"/>
  <pageSetup scale="10"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3B30A-2DD0-49F1-BBF7-EBFE4DE2C6E9}">
  <sheetPr codeName="Hoja15">
    <tabColor theme="7"/>
  </sheetPr>
  <dimension ref="A2:AL160"/>
  <sheetViews>
    <sheetView showGridLines="0" showRowColHeaders="0" workbookViewId="0">
      <pane xSplit="6" ySplit="5" topLeftCell="G6" activePane="bottomRight" state="frozen"/>
      <selection pane="topRight" activeCell="G1" sqref="G1"/>
      <selection pane="bottomLeft" activeCell="A6" sqref="A6"/>
      <selection pane="bottomRight" activeCell="A6" sqref="A6"/>
    </sheetView>
  </sheetViews>
  <sheetFormatPr baseColWidth="10" defaultColWidth="11.44140625" defaultRowHeight="14.4" x14ac:dyDescent="0.3"/>
  <cols>
    <col min="1" max="1" width="9.88671875" customWidth="1"/>
    <col min="2" max="2" width="25.88671875" bestFit="1" customWidth="1"/>
    <col min="3" max="3" width="11.33203125" customWidth="1"/>
    <col min="4" max="4" width="9.33203125" customWidth="1"/>
    <col min="5" max="5" width="15.109375" customWidth="1"/>
    <col min="6" max="7" width="18.109375" customWidth="1"/>
    <col min="8" max="8" width="9" bestFit="1" customWidth="1"/>
    <col min="9" max="9" width="19.33203125" customWidth="1"/>
    <col min="10" max="13" width="8.33203125" bestFit="1" customWidth="1"/>
    <col min="14" max="14" width="10.33203125" customWidth="1"/>
    <col min="15" max="15" width="8.33203125" customWidth="1"/>
    <col min="16" max="16" width="9.44140625" customWidth="1"/>
    <col min="17" max="17" width="14.6640625" bestFit="1" customWidth="1"/>
    <col min="18" max="18" width="13.109375" customWidth="1"/>
    <col min="19" max="19" width="17.5546875" bestFit="1" customWidth="1"/>
    <col min="20" max="20" width="28.109375" customWidth="1"/>
    <col min="21" max="21" width="11.109375" bestFit="1" customWidth="1"/>
    <col min="22" max="23" width="17.33203125" customWidth="1"/>
    <col min="24" max="24" width="17.5546875" customWidth="1"/>
    <col min="25" max="26" width="16.88671875" customWidth="1"/>
    <col min="27" max="27" width="18.33203125" customWidth="1"/>
    <col min="28" max="28" width="18.109375" customWidth="1"/>
    <col min="29" max="29" width="13" bestFit="1" customWidth="1"/>
    <col min="30" max="30" width="10.6640625" bestFit="1" customWidth="1"/>
    <col min="31" max="31" width="12.6640625" bestFit="1" customWidth="1"/>
    <col min="32" max="32" width="12.33203125" bestFit="1" customWidth="1"/>
    <col min="33" max="33" width="29.33203125" customWidth="1"/>
    <col min="34" max="34" width="25.6640625" customWidth="1"/>
    <col min="36" max="36" width="19.88671875" customWidth="1"/>
    <col min="37" max="37" width="24.88671875" customWidth="1"/>
  </cols>
  <sheetData>
    <row r="2" spans="1:38" x14ac:dyDescent="0.3">
      <c r="AG2" t="s">
        <v>0</v>
      </c>
    </row>
    <row r="3" spans="1:38" ht="21" x14ac:dyDescent="0.3">
      <c r="B3" s="62" t="s">
        <v>1</v>
      </c>
    </row>
    <row r="5" spans="1:38" s="16" customFormat="1" ht="36" x14ac:dyDescent="0.3">
      <c r="A5" s="59" t="s">
        <v>2</v>
      </c>
      <c r="B5" s="59" t="s">
        <v>3</v>
      </c>
      <c r="C5" s="59" t="s">
        <v>4</v>
      </c>
      <c r="D5" s="59" t="s">
        <v>5</v>
      </c>
      <c r="E5" s="59" t="s">
        <v>6</v>
      </c>
      <c r="F5" s="59" t="s">
        <v>7</v>
      </c>
      <c r="G5" s="59" t="s">
        <v>8</v>
      </c>
      <c r="H5" s="60" t="s">
        <v>9</v>
      </c>
      <c r="I5" s="60" t="s">
        <v>10</v>
      </c>
      <c r="J5" s="59" t="s">
        <v>11</v>
      </c>
      <c r="K5" s="59" t="s">
        <v>12</v>
      </c>
      <c r="L5" s="59" t="s">
        <v>13</v>
      </c>
      <c r="M5" s="59" t="s">
        <v>14</v>
      </c>
      <c r="N5" s="59" t="s">
        <v>15</v>
      </c>
      <c r="O5" s="59" t="s">
        <v>16</v>
      </c>
      <c r="P5" s="59" t="s">
        <v>17</v>
      </c>
      <c r="Q5" s="60" t="s">
        <v>18</v>
      </c>
      <c r="R5" s="59" t="s">
        <v>19</v>
      </c>
      <c r="S5" s="60" t="s">
        <v>20</v>
      </c>
      <c r="T5" s="59" t="s">
        <v>21</v>
      </c>
      <c r="U5" s="60" t="s">
        <v>22</v>
      </c>
      <c r="V5" s="59" t="s">
        <v>23</v>
      </c>
      <c r="W5" s="59" t="s">
        <v>24</v>
      </c>
      <c r="X5" s="59" t="s">
        <v>25</v>
      </c>
      <c r="Y5" s="59" t="s">
        <v>26</v>
      </c>
      <c r="Z5" s="59" t="s">
        <v>27</v>
      </c>
      <c r="AA5" s="59" t="s">
        <v>28</v>
      </c>
      <c r="AB5" s="59" t="s">
        <v>29</v>
      </c>
      <c r="AC5" s="59" t="s">
        <v>30</v>
      </c>
      <c r="AD5" s="59" t="s">
        <v>31</v>
      </c>
      <c r="AE5" s="59" t="s">
        <v>32</v>
      </c>
      <c r="AF5" s="59" t="s">
        <v>33</v>
      </c>
      <c r="AG5" s="60" t="s">
        <v>34</v>
      </c>
      <c r="AH5" s="60" t="s">
        <v>35</v>
      </c>
      <c r="AI5" s="60" t="s">
        <v>36</v>
      </c>
      <c r="AJ5" s="60" t="s">
        <v>37</v>
      </c>
      <c r="AK5" s="59" t="s">
        <v>38</v>
      </c>
    </row>
    <row r="6" spans="1:38" s="50" customFormat="1" ht="72" x14ac:dyDescent="0.3">
      <c r="A6" s="34">
        <v>40</v>
      </c>
      <c r="B6" s="36">
        <v>45204</v>
      </c>
      <c r="C6" s="36">
        <v>45252</v>
      </c>
      <c r="D6" s="34" t="s">
        <v>40</v>
      </c>
      <c r="E6" s="34" t="s">
        <v>40</v>
      </c>
      <c r="F6" s="8" t="s">
        <v>360</v>
      </c>
      <c r="G6" s="37" t="s">
        <v>78</v>
      </c>
      <c r="H6" s="34" t="s">
        <v>105</v>
      </c>
      <c r="I6" s="37" t="s">
        <v>78</v>
      </c>
      <c r="J6" s="37" t="s">
        <v>78</v>
      </c>
      <c r="K6" s="37" t="s">
        <v>78</v>
      </c>
      <c r="L6" s="37" t="s">
        <v>60</v>
      </c>
      <c r="M6" s="37" t="s">
        <v>78</v>
      </c>
      <c r="N6" s="37"/>
      <c r="O6" s="37"/>
      <c r="P6" s="34" t="s">
        <v>48</v>
      </c>
      <c r="Q6" s="34" t="s">
        <v>89</v>
      </c>
      <c r="R6" s="34" t="s">
        <v>62</v>
      </c>
      <c r="S6" s="34" t="s">
        <v>96</v>
      </c>
      <c r="T6" s="34" t="s">
        <v>61</v>
      </c>
      <c r="U6" s="34" t="s">
        <v>175</v>
      </c>
      <c r="V6" s="37" t="s">
        <v>78</v>
      </c>
      <c r="W6" s="37" t="s">
        <v>78</v>
      </c>
      <c r="X6" s="37" t="s">
        <v>78</v>
      </c>
      <c r="Y6" s="37" t="s">
        <v>78</v>
      </c>
      <c r="Z6" s="8" t="s">
        <v>361</v>
      </c>
      <c r="AA6" s="34" t="s">
        <v>72</v>
      </c>
      <c r="AB6" s="34" t="s">
        <v>362</v>
      </c>
      <c r="AC6" s="37" t="s">
        <v>78</v>
      </c>
      <c r="AD6" s="37" t="s">
        <v>78</v>
      </c>
      <c r="AE6" s="37" t="s">
        <v>78</v>
      </c>
      <c r="AF6" s="37" t="s">
        <v>78</v>
      </c>
      <c r="AG6" s="37" t="s">
        <v>78</v>
      </c>
      <c r="AH6" s="37" t="s">
        <v>78</v>
      </c>
      <c r="AI6" s="37" t="s">
        <v>78</v>
      </c>
      <c r="AJ6" s="37" t="s">
        <v>78</v>
      </c>
      <c r="AK6" s="37"/>
      <c r="AL6" s="88"/>
    </row>
    <row r="7" spans="1:38" s="50" customFormat="1" ht="48" x14ac:dyDescent="0.3">
      <c r="A7" s="34">
        <v>41</v>
      </c>
      <c r="B7" s="36">
        <v>45204</v>
      </c>
      <c r="C7" s="36">
        <v>45252</v>
      </c>
      <c r="D7" s="34" t="s">
        <v>40</v>
      </c>
      <c r="E7" s="34" t="s">
        <v>40</v>
      </c>
      <c r="F7" s="8" t="s">
        <v>357</v>
      </c>
      <c r="G7" s="37" t="s">
        <v>78</v>
      </c>
      <c r="H7" s="34" t="s">
        <v>105</v>
      </c>
      <c r="I7" s="37" t="s">
        <v>78</v>
      </c>
      <c r="J7" s="37" t="s">
        <v>78</v>
      </c>
      <c r="K7" s="37" t="s">
        <v>78</v>
      </c>
      <c r="L7" s="37" t="s">
        <v>60</v>
      </c>
      <c r="M7" s="37" t="s">
        <v>78</v>
      </c>
      <c r="N7" s="37"/>
      <c r="O7" s="37"/>
      <c r="P7" s="34" t="s">
        <v>61</v>
      </c>
      <c r="Q7" s="34" t="s">
        <v>88</v>
      </c>
      <c r="R7" s="34" t="s">
        <v>167</v>
      </c>
      <c r="S7" s="34" t="s">
        <v>88</v>
      </c>
      <c r="T7" s="34" t="s">
        <v>61</v>
      </c>
      <c r="U7" s="34" t="s">
        <v>184</v>
      </c>
      <c r="V7" s="37" t="s">
        <v>78</v>
      </c>
      <c r="W7" s="37" t="s">
        <v>78</v>
      </c>
      <c r="X7" s="37" t="s">
        <v>78</v>
      </c>
      <c r="Y7" s="37" t="s">
        <v>78</v>
      </c>
      <c r="Z7" s="8" t="s">
        <v>342</v>
      </c>
      <c r="AA7" s="34" t="s">
        <v>358</v>
      </c>
      <c r="AB7" s="34" t="s">
        <v>359</v>
      </c>
      <c r="AC7" s="37" t="s">
        <v>78</v>
      </c>
      <c r="AD7" s="37" t="s">
        <v>78</v>
      </c>
      <c r="AE7" s="37" t="s">
        <v>78</v>
      </c>
      <c r="AF7" s="37" t="s">
        <v>78</v>
      </c>
      <c r="AG7" s="37" t="s">
        <v>78</v>
      </c>
      <c r="AH7" s="37" t="s">
        <v>78</v>
      </c>
      <c r="AI7" s="37" t="s">
        <v>78</v>
      </c>
      <c r="AJ7" s="37" t="s">
        <v>78</v>
      </c>
      <c r="AK7" s="37"/>
      <c r="AL7" s="88"/>
    </row>
    <row r="8" spans="1:38" s="50" customFormat="1" ht="60" x14ac:dyDescent="0.3">
      <c r="A8" s="34">
        <v>45</v>
      </c>
      <c r="B8" s="36">
        <v>45204</v>
      </c>
      <c r="C8" s="36">
        <v>45252</v>
      </c>
      <c r="D8" s="34" t="s">
        <v>40</v>
      </c>
      <c r="E8" s="34" t="s">
        <v>40</v>
      </c>
      <c r="F8" s="8" t="s">
        <v>345</v>
      </c>
      <c r="G8" s="37" t="s">
        <v>78</v>
      </c>
      <c r="H8" s="34" t="s">
        <v>105</v>
      </c>
      <c r="I8" s="37" t="s">
        <v>78</v>
      </c>
      <c r="J8" s="37" t="s">
        <v>78</v>
      </c>
      <c r="K8" s="37" t="s">
        <v>78</v>
      </c>
      <c r="L8" s="37" t="s">
        <v>60</v>
      </c>
      <c r="M8" s="37" t="s">
        <v>78</v>
      </c>
      <c r="N8" s="37"/>
      <c r="O8" s="37"/>
      <c r="P8" s="34" t="s">
        <v>61</v>
      </c>
      <c r="Q8" s="34" t="s">
        <v>88</v>
      </c>
      <c r="R8" s="34" t="s">
        <v>167</v>
      </c>
      <c r="S8" s="34" t="s">
        <v>88</v>
      </c>
      <c r="T8" s="34" t="s">
        <v>61</v>
      </c>
      <c r="U8" s="34" t="s">
        <v>184</v>
      </c>
      <c r="V8" s="37" t="s">
        <v>78</v>
      </c>
      <c r="W8" s="37" t="s">
        <v>78</v>
      </c>
      <c r="X8" s="37" t="s">
        <v>78</v>
      </c>
      <c r="Y8" s="37" t="s">
        <v>78</v>
      </c>
      <c r="Z8" s="8" t="s">
        <v>342</v>
      </c>
      <c r="AA8" s="34" t="s">
        <v>346</v>
      </c>
      <c r="AB8" s="34" t="s">
        <v>347</v>
      </c>
      <c r="AC8" s="37" t="s">
        <v>78</v>
      </c>
      <c r="AD8" s="37" t="s">
        <v>78</v>
      </c>
      <c r="AE8" s="37" t="s">
        <v>78</v>
      </c>
      <c r="AF8" s="37" t="s">
        <v>78</v>
      </c>
      <c r="AG8" s="37" t="s">
        <v>78</v>
      </c>
      <c r="AH8" s="37" t="s">
        <v>78</v>
      </c>
      <c r="AI8" s="37" t="s">
        <v>78</v>
      </c>
      <c r="AJ8" s="37" t="s">
        <v>78</v>
      </c>
      <c r="AK8" s="37"/>
      <c r="AL8" s="88"/>
    </row>
    <row r="9" spans="1:38" s="50" customFormat="1" ht="60" x14ac:dyDescent="0.3">
      <c r="A9" s="34">
        <v>47</v>
      </c>
      <c r="B9" s="36">
        <v>45204</v>
      </c>
      <c r="C9" s="36">
        <v>45252</v>
      </c>
      <c r="D9" s="34" t="s">
        <v>40</v>
      </c>
      <c r="E9" s="34" t="s">
        <v>40</v>
      </c>
      <c r="F9" s="8" t="s">
        <v>340</v>
      </c>
      <c r="G9" s="37" t="s">
        <v>78</v>
      </c>
      <c r="H9" s="34" t="s">
        <v>105</v>
      </c>
      <c r="I9" s="37" t="s">
        <v>78</v>
      </c>
      <c r="J9" s="37" t="s">
        <v>78</v>
      </c>
      <c r="K9" s="37" t="s">
        <v>78</v>
      </c>
      <c r="L9" s="37" t="s">
        <v>60</v>
      </c>
      <c r="M9" s="37" t="s">
        <v>78</v>
      </c>
      <c r="N9" s="37"/>
      <c r="O9" s="37"/>
      <c r="P9" s="34" t="s">
        <v>61</v>
      </c>
      <c r="Q9" s="34" t="s">
        <v>80</v>
      </c>
      <c r="R9" s="34" t="s">
        <v>83</v>
      </c>
      <c r="S9" s="34" t="s">
        <v>95</v>
      </c>
      <c r="T9" s="34" t="s">
        <v>61</v>
      </c>
      <c r="U9" s="34" t="s">
        <v>175</v>
      </c>
      <c r="V9" s="37" t="s">
        <v>78</v>
      </c>
      <c r="W9" s="37" t="s">
        <v>78</v>
      </c>
      <c r="X9" s="37" t="s">
        <v>78</v>
      </c>
      <c r="Y9" s="37" t="s">
        <v>78</v>
      </c>
      <c r="Z9" s="8" t="s">
        <v>78</v>
      </c>
      <c r="AA9" s="34" t="s">
        <v>119</v>
      </c>
      <c r="AB9" s="34" t="s">
        <v>338</v>
      </c>
      <c r="AC9" s="37" t="s">
        <v>78</v>
      </c>
      <c r="AD9" s="37" t="s">
        <v>78</v>
      </c>
      <c r="AE9" s="37" t="s">
        <v>78</v>
      </c>
      <c r="AF9" s="37" t="s">
        <v>78</v>
      </c>
      <c r="AG9" s="37" t="s">
        <v>78</v>
      </c>
      <c r="AH9" s="37" t="s">
        <v>78</v>
      </c>
      <c r="AI9" s="37" t="s">
        <v>78</v>
      </c>
      <c r="AJ9" s="37" t="s">
        <v>78</v>
      </c>
      <c r="AK9" s="37"/>
      <c r="AL9" s="88"/>
    </row>
    <row r="10" spans="1:38" s="50" customFormat="1" ht="48" x14ac:dyDescent="0.3">
      <c r="A10" s="34">
        <v>48</v>
      </c>
      <c r="B10" s="36">
        <v>45204</v>
      </c>
      <c r="C10" s="36">
        <v>45252</v>
      </c>
      <c r="D10" s="34" t="s">
        <v>40</v>
      </c>
      <c r="E10" s="34" t="s">
        <v>40</v>
      </c>
      <c r="F10" s="8" t="s">
        <v>339</v>
      </c>
      <c r="G10" s="37" t="s">
        <v>78</v>
      </c>
      <c r="H10" s="34" t="s">
        <v>105</v>
      </c>
      <c r="I10" s="37" t="s">
        <v>78</v>
      </c>
      <c r="J10" s="37" t="s">
        <v>78</v>
      </c>
      <c r="K10" s="37" t="s">
        <v>78</v>
      </c>
      <c r="L10" s="37" t="s">
        <v>60</v>
      </c>
      <c r="M10" s="37" t="s">
        <v>78</v>
      </c>
      <c r="N10" s="37"/>
      <c r="O10" s="37"/>
      <c r="P10" s="34" t="s">
        <v>48</v>
      </c>
      <c r="Q10" s="34" t="s">
        <v>89</v>
      </c>
      <c r="R10" s="34" t="s">
        <v>62</v>
      </c>
      <c r="S10" s="34" t="s">
        <v>96</v>
      </c>
      <c r="T10" s="34" t="s">
        <v>61</v>
      </c>
      <c r="U10" s="34" t="s">
        <v>175</v>
      </c>
      <c r="V10" s="37" t="s">
        <v>78</v>
      </c>
      <c r="W10" s="37" t="s">
        <v>78</v>
      </c>
      <c r="X10" s="37" t="s">
        <v>78</v>
      </c>
      <c r="Y10" s="37" t="s">
        <v>78</v>
      </c>
      <c r="Z10" s="8" t="s">
        <v>78</v>
      </c>
      <c r="AA10" s="34" t="s">
        <v>119</v>
      </c>
      <c r="AB10" s="34" t="s">
        <v>338</v>
      </c>
      <c r="AC10" s="37" t="s">
        <v>78</v>
      </c>
      <c r="AD10" s="37" t="s">
        <v>78</v>
      </c>
      <c r="AE10" s="37" t="s">
        <v>78</v>
      </c>
      <c r="AF10" s="37" t="s">
        <v>78</v>
      </c>
      <c r="AG10" s="37" t="s">
        <v>78</v>
      </c>
      <c r="AH10" s="37" t="s">
        <v>78</v>
      </c>
      <c r="AI10" s="37" t="s">
        <v>78</v>
      </c>
      <c r="AJ10" s="37" t="s">
        <v>78</v>
      </c>
      <c r="AK10" s="37"/>
      <c r="AL10" s="88"/>
    </row>
    <row r="11" spans="1:38" s="50" customFormat="1" ht="48" x14ac:dyDescent="0.3">
      <c r="A11" s="34">
        <v>49</v>
      </c>
      <c r="B11" s="36">
        <v>45204</v>
      </c>
      <c r="C11" s="36">
        <v>45252</v>
      </c>
      <c r="D11" s="34" t="s">
        <v>40</v>
      </c>
      <c r="E11" s="34" t="s">
        <v>40</v>
      </c>
      <c r="F11" s="8" t="s">
        <v>337</v>
      </c>
      <c r="G11" s="37" t="s">
        <v>78</v>
      </c>
      <c r="H11" s="34" t="s">
        <v>105</v>
      </c>
      <c r="I11" s="37" t="s">
        <v>78</v>
      </c>
      <c r="J11" s="37" t="s">
        <v>78</v>
      </c>
      <c r="K11" s="37" t="s">
        <v>78</v>
      </c>
      <c r="L11" s="37" t="s">
        <v>60</v>
      </c>
      <c r="M11" s="37" t="s">
        <v>78</v>
      </c>
      <c r="N11" s="37"/>
      <c r="O11" s="37"/>
      <c r="P11" s="34" t="s">
        <v>61</v>
      </c>
      <c r="Q11" s="34" t="s">
        <v>88</v>
      </c>
      <c r="R11" s="34" t="s">
        <v>167</v>
      </c>
      <c r="S11" s="34" t="s">
        <v>88</v>
      </c>
      <c r="T11" s="34" t="s">
        <v>61</v>
      </c>
      <c r="U11" s="34" t="s">
        <v>184</v>
      </c>
      <c r="V11" s="37" t="s">
        <v>78</v>
      </c>
      <c r="W11" s="37" t="s">
        <v>78</v>
      </c>
      <c r="X11" s="37" t="s">
        <v>78</v>
      </c>
      <c r="Y11" s="37" t="s">
        <v>78</v>
      </c>
      <c r="Z11" s="8" t="s">
        <v>78</v>
      </c>
      <c r="AA11" s="34" t="s">
        <v>119</v>
      </c>
      <c r="AB11" s="34" t="s">
        <v>338</v>
      </c>
      <c r="AC11" s="37" t="s">
        <v>78</v>
      </c>
      <c r="AD11" s="37" t="s">
        <v>78</v>
      </c>
      <c r="AE11" s="37" t="s">
        <v>78</v>
      </c>
      <c r="AF11" s="37" t="s">
        <v>78</v>
      </c>
      <c r="AG11" s="37" t="s">
        <v>78</v>
      </c>
      <c r="AH11" s="37" t="s">
        <v>78</v>
      </c>
      <c r="AI11" s="37" t="s">
        <v>78</v>
      </c>
      <c r="AJ11" s="37" t="s">
        <v>78</v>
      </c>
      <c r="AK11" s="37"/>
      <c r="AL11" s="88"/>
    </row>
    <row r="12" spans="1:38" s="50" customFormat="1" ht="48" x14ac:dyDescent="0.3">
      <c r="A12" s="34">
        <v>50</v>
      </c>
      <c r="B12" s="36">
        <v>45204</v>
      </c>
      <c r="C12" s="36">
        <v>45252</v>
      </c>
      <c r="D12" s="34" t="s">
        <v>40</v>
      </c>
      <c r="E12" s="34" t="s">
        <v>40</v>
      </c>
      <c r="F12" s="8" t="s">
        <v>336</v>
      </c>
      <c r="G12" s="37" t="s">
        <v>78</v>
      </c>
      <c r="H12" s="34" t="s">
        <v>105</v>
      </c>
      <c r="I12" s="37" t="s">
        <v>78</v>
      </c>
      <c r="J12" s="37" t="s">
        <v>78</v>
      </c>
      <c r="K12" s="37" t="s">
        <v>78</v>
      </c>
      <c r="L12" s="37" t="s">
        <v>60</v>
      </c>
      <c r="M12" s="37" t="s">
        <v>78</v>
      </c>
      <c r="N12" s="37"/>
      <c r="O12" s="37"/>
      <c r="P12" s="34" t="s">
        <v>48</v>
      </c>
      <c r="Q12" s="34" t="s">
        <v>96</v>
      </c>
      <c r="R12" s="34" t="s">
        <v>49</v>
      </c>
      <c r="S12" s="34" t="s">
        <v>136</v>
      </c>
      <c r="T12" s="34" t="s">
        <v>48</v>
      </c>
      <c r="U12" s="34" t="s">
        <v>182</v>
      </c>
      <c r="V12" s="37" t="s">
        <v>78</v>
      </c>
      <c r="W12" s="37" t="s">
        <v>78</v>
      </c>
      <c r="X12" s="37" t="s">
        <v>78</v>
      </c>
      <c r="Y12" s="37" t="s">
        <v>78</v>
      </c>
      <c r="Z12" s="8" t="s">
        <v>78</v>
      </c>
      <c r="AA12" s="34" t="s">
        <v>119</v>
      </c>
      <c r="AB12" s="34" t="s">
        <v>334</v>
      </c>
      <c r="AC12" s="37" t="s">
        <v>78</v>
      </c>
      <c r="AD12" s="37" t="s">
        <v>78</v>
      </c>
      <c r="AE12" s="37" t="s">
        <v>78</v>
      </c>
      <c r="AF12" s="37" t="s">
        <v>78</v>
      </c>
      <c r="AG12" s="37" t="s">
        <v>78</v>
      </c>
      <c r="AH12" s="37" t="s">
        <v>78</v>
      </c>
      <c r="AI12" s="37" t="s">
        <v>78</v>
      </c>
      <c r="AJ12" s="37" t="s">
        <v>78</v>
      </c>
      <c r="AK12" s="37"/>
      <c r="AL12" s="88"/>
    </row>
    <row r="13" spans="1:38" s="50" customFormat="1" ht="60" x14ac:dyDescent="0.3">
      <c r="A13" s="34">
        <v>52</v>
      </c>
      <c r="B13" s="36">
        <v>45204</v>
      </c>
      <c r="C13" s="36">
        <v>45252</v>
      </c>
      <c r="D13" s="34" t="s">
        <v>40</v>
      </c>
      <c r="E13" s="34" t="s">
        <v>40</v>
      </c>
      <c r="F13" s="8" t="s">
        <v>333</v>
      </c>
      <c r="G13" s="37" t="s">
        <v>78</v>
      </c>
      <c r="H13" s="34" t="s">
        <v>105</v>
      </c>
      <c r="I13" s="37" t="s">
        <v>78</v>
      </c>
      <c r="J13" s="37" t="s">
        <v>78</v>
      </c>
      <c r="K13" s="37" t="s">
        <v>78</v>
      </c>
      <c r="L13" s="37" t="s">
        <v>60</v>
      </c>
      <c r="M13" s="37" t="s">
        <v>78</v>
      </c>
      <c r="N13" s="37"/>
      <c r="O13" s="37"/>
      <c r="P13" s="34" t="s">
        <v>48</v>
      </c>
      <c r="Q13" s="34" t="s">
        <v>89</v>
      </c>
      <c r="R13" s="34" t="s">
        <v>62</v>
      </c>
      <c r="S13" s="34" t="s">
        <v>96</v>
      </c>
      <c r="T13" s="34" t="s">
        <v>61</v>
      </c>
      <c r="U13" s="34" t="s">
        <v>175</v>
      </c>
      <c r="V13" s="37" t="s">
        <v>78</v>
      </c>
      <c r="W13" s="37" t="s">
        <v>78</v>
      </c>
      <c r="X13" s="37" t="s">
        <v>78</v>
      </c>
      <c r="Y13" s="37" t="s">
        <v>78</v>
      </c>
      <c r="Z13" s="8" t="s">
        <v>78</v>
      </c>
      <c r="AA13" s="34" t="s">
        <v>119</v>
      </c>
      <c r="AB13" s="34" t="s">
        <v>334</v>
      </c>
      <c r="AC13" s="37" t="s">
        <v>78</v>
      </c>
      <c r="AD13" s="37" t="s">
        <v>78</v>
      </c>
      <c r="AE13" s="37" t="s">
        <v>78</v>
      </c>
      <c r="AF13" s="37" t="s">
        <v>78</v>
      </c>
      <c r="AG13" s="37" t="s">
        <v>78</v>
      </c>
      <c r="AH13" s="37" t="s">
        <v>78</v>
      </c>
      <c r="AI13" s="37" t="s">
        <v>78</v>
      </c>
      <c r="AJ13" s="37" t="s">
        <v>78</v>
      </c>
      <c r="AK13" s="37"/>
      <c r="AL13" s="88"/>
    </row>
    <row r="14" spans="1:38" s="50" customFormat="1" ht="60" x14ac:dyDescent="0.3">
      <c r="A14" s="34">
        <v>53</v>
      </c>
      <c r="B14" s="36">
        <v>45204</v>
      </c>
      <c r="C14" s="36">
        <v>45252</v>
      </c>
      <c r="D14" s="34" t="s">
        <v>40</v>
      </c>
      <c r="E14" s="34" t="s">
        <v>40</v>
      </c>
      <c r="F14" s="8" t="s">
        <v>332</v>
      </c>
      <c r="G14" s="37" t="s">
        <v>78</v>
      </c>
      <c r="H14" s="34" t="s">
        <v>105</v>
      </c>
      <c r="I14" s="37" t="s">
        <v>78</v>
      </c>
      <c r="J14" s="37" t="s">
        <v>78</v>
      </c>
      <c r="K14" s="37" t="s">
        <v>78</v>
      </c>
      <c r="L14" s="37" t="s">
        <v>60</v>
      </c>
      <c r="M14" s="37" t="s">
        <v>78</v>
      </c>
      <c r="N14" s="37"/>
      <c r="O14" s="37"/>
      <c r="P14" s="34" t="s">
        <v>61</v>
      </c>
      <c r="Q14" s="34" t="s">
        <v>88</v>
      </c>
      <c r="R14" s="34" t="s">
        <v>167</v>
      </c>
      <c r="S14" s="34" t="s">
        <v>88</v>
      </c>
      <c r="T14" s="34" t="s">
        <v>61</v>
      </c>
      <c r="U14" s="34" t="s">
        <v>184</v>
      </c>
      <c r="V14" s="37" t="s">
        <v>78</v>
      </c>
      <c r="W14" s="37" t="s">
        <v>78</v>
      </c>
      <c r="X14" s="37" t="s">
        <v>78</v>
      </c>
      <c r="Y14" s="37" t="s">
        <v>78</v>
      </c>
      <c r="Z14" s="8" t="s">
        <v>78</v>
      </c>
      <c r="AA14" s="34" t="s">
        <v>119</v>
      </c>
      <c r="AB14" s="34" t="s">
        <v>330</v>
      </c>
      <c r="AC14" s="37" t="s">
        <v>78</v>
      </c>
      <c r="AD14" s="37" t="s">
        <v>78</v>
      </c>
      <c r="AE14" s="37" t="s">
        <v>78</v>
      </c>
      <c r="AF14" s="37" t="s">
        <v>78</v>
      </c>
      <c r="AG14" s="37" t="s">
        <v>78</v>
      </c>
      <c r="AH14" s="37" t="s">
        <v>78</v>
      </c>
      <c r="AI14" s="37" t="s">
        <v>78</v>
      </c>
      <c r="AJ14" s="37" t="s">
        <v>78</v>
      </c>
      <c r="AK14" s="37"/>
      <c r="AL14" s="88"/>
    </row>
    <row r="15" spans="1:38" s="50" customFormat="1" ht="60" x14ac:dyDescent="0.3">
      <c r="A15" s="34">
        <v>54</v>
      </c>
      <c r="B15" s="36">
        <v>45204</v>
      </c>
      <c r="C15" s="36">
        <v>45252</v>
      </c>
      <c r="D15" s="34" t="s">
        <v>40</v>
      </c>
      <c r="E15" s="34" t="s">
        <v>40</v>
      </c>
      <c r="F15" s="8" t="s">
        <v>331</v>
      </c>
      <c r="G15" s="37" t="s">
        <v>78</v>
      </c>
      <c r="H15" s="34" t="s">
        <v>105</v>
      </c>
      <c r="I15" s="37" t="s">
        <v>78</v>
      </c>
      <c r="J15" s="37" t="s">
        <v>78</v>
      </c>
      <c r="K15" s="37" t="s">
        <v>78</v>
      </c>
      <c r="L15" s="37" t="s">
        <v>60</v>
      </c>
      <c r="M15" s="37" t="s">
        <v>78</v>
      </c>
      <c r="N15" s="37"/>
      <c r="O15" s="37"/>
      <c r="P15" s="34" t="s">
        <v>48</v>
      </c>
      <c r="Q15" s="34" t="s">
        <v>96</v>
      </c>
      <c r="R15" s="34" t="s">
        <v>49</v>
      </c>
      <c r="S15" s="34" t="s">
        <v>136</v>
      </c>
      <c r="T15" s="34" t="s">
        <v>48</v>
      </c>
      <c r="U15" s="34" t="s">
        <v>182</v>
      </c>
      <c r="V15" s="37" t="s">
        <v>78</v>
      </c>
      <c r="W15" s="37" t="s">
        <v>78</v>
      </c>
      <c r="X15" s="37" t="s">
        <v>78</v>
      </c>
      <c r="Y15" s="37" t="s">
        <v>78</v>
      </c>
      <c r="Z15" s="8" t="s">
        <v>78</v>
      </c>
      <c r="AA15" s="34" t="s">
        <v>119</v>
      </c>
      <c r="AB15" s="34" t="s">
        <v>330</v>
      </c>
      <c r="AC15" s="37" t="s">
        <v>78</v>
      </c>
      <c r="AD15" s="37" t="s">
        <v>78</v>
      </c>
      <c r="AE15" s="37" t="s">
        <v>78</v>
      </c>
      <c r="AF15" s="37" t="s">
        <v>78</v>
      </c>
      <c r="AG15" s="37" t="s">
        <v>78</v>
      </c>
      <c r="AH15" s="37" t="s">
        <v>78</v>
      </c>
      <c r="AI15" s="37" t="s">
        <v>78</v>
      </c>
      <c r="AJ15" s="37" t="s">
        <v>78</v>
      </c>
      <c r="AK15" s="37"/>
      <c r="AL15" s="88"/>
    </row>
    <row r="16" spans="1:38" s="50" customFormat="1" ht="60" x14ac:dyDescent="0.3">
      <c r="A16" s="34">
        <v>55</v>
      </c>
      <c r="B16" s="36">
        <v>45204</v>
      </c>
      <c r="C16" s="36">
        <v>45252</v>
      </c>
      <c r="D16" s="34" t="s">
        <v>40</v>
      </c>
      <c r="E16" s="34" t="s">
        <v>40</v>
      </c>
      <c r="F16" s="8" t="s">
        <v>329</v>
      </c>
      <c r="G16" s="37" t="s">
        <v>78</v>
      </c>
      <c r="H16" s="34" t="s">
        <v>105</v>
      </c>
      <c r="I16" s="37" t="s">
        <v>78</v>
      </c>
      <c r="J16" s="37" t="s">
        <v>78</v>
      </c>
      <c r="K16" s="37" t="s">
        <v>78</v>
      </c>
      <c r="L16" s="37" t="s">
        <v>60</v>
      </c>
      <c r="M16" s="37" t="s">
        <v>78</v>
      </c>
      <c r="N16" s="37"/>
      <c r="O16" s="37"/>
      <c r="P16" s="34" t="s">
        <v>61</v>
      </c>
      <c r="Q16" s="34" t="s">
        <v>80</v>
      </c>
      <c r="R16" s="34" t="s">
        <v>83</v>
      </c>
      <c r="S16" s="34" t="s">
        <v>95</v>
      </c>
      <c r="T16" s="34" t="s">
        <v>61</v>
      </c>
      <c r="U16" s="34" t="s">
        <v>175</v>
      </c>
      <c r="V16" s="37" t="s">
        <v>78</v>
      </c>
      <c r="W16" s="37" t="s">
        <v>78</v>
      </c>
      <c r="X16" s="37" t="s">
        <v>78</v>
      </c>
      <c r="Y16" s="37" t="s">
        <v>78</v>
      </c>
      <c r="Z16" s="8" t="s">
        <v>78</v>
      </c>
      <c r="AA16" s="34" t="s">
        <v>119</v>
      </c>
      <c r="AB16" s="34" t="s">
        <v>330</v>
      </c>
      <c r="AC16" s="37" t="s">
        <v>78</v>
      </c>
      <c r="AD16" s="37" t="s">
        <v>78</v>
      </c>
      <c r="AE16" s="37" t="s">
        <v>78</v>
      </c>
      <c r="AF16" s="37" t="s">
        <v>78</v>
      </c>
      <c r="AG16" s="37" t="s">
        <v>78</v>
      </c>
      <c r="AH16" s="37" t="s">
        <v>78</v>
      </c>
      <c r="AI16" s="37" t="s">
        <v>78</v>
      </c>
      <c r="AJ16" s="37" t="s">
        <v>78</v>
      </c>
      <c r="AK16" s="37"/>
      <c r="AL16" s="88"/>
    </row>
    <row r="17" spans="1:38" s="50" customFormat="1" ht="48" x14ac:dyDescent="0.3">
      <c r="A17" s="34">
        <v>56</v>
      </c>
      <c r="B17" s="36">
        <v>45204</v>
      </c>
      <c r="C17" s="36">
        <v>45252</v>
      </c>
      <c r="D17" s="34" t="s">
        <v>40</v>
      </c>
      <c r="E17" s="34" t="s">
        <v>40</v>
      </c>
      <c r="F17" s="8" t="s">
        <v>328</v>
      </c>
      <c r="G17" s="37" t="s">
        <v>78</v>
      </c>
      <c r="H17" s="34" t="s">
        <v>105</v>
      </c>
      <c r="I17" s="37" t="s">
        <v>78</v>
      </c>
      <c r="J17" s="37" t="s">
        <v>78</v>
      </c>
      <c r="K17" s="37" t="s">
        <v>78</v>
      </c>
      <c r="L17" s="37" t="s">
        <v>60</v>
      </c>
      <c r="M17" s="37" t="s">
        <v>78</v>
      </c>
      <c r="N17" s="37"/>
      <c r="O17" s="37"/>
      <c r="P17" s="34" t="s">
        <v>48</v>
      </c>
      <c r="Q17" s="34" t="s">
        <v>89</v>
      </c>
      <c r="R17" s="34" t="s">
        <v>62</v>
      </c>
      <c r="S17" s="34" t="s">
        <v>96</v>
      </c>
      <c r="T17" s="34" t="s">
        <v>61</v>
      </c>
      <c r="U17" s="34" t="s">
        <v>175</v>
      </c>
      <c r="V17" s="37" t="s">
        <v>78</v>
      </c>
      <c r="W17" s="37" t="s">
        <v>78</v>
      </c>
      <c r="X17" s="37" t="s">
        <v>78</v>
      </c>
      <c r="Y17" s="37" t="s">
        <v>78</v>
      </c>
      <c r="Z17" s="8" t="s">
        <v>78</v>
      </c>
      <c r="AA17" s="34" t="s">
        <v>119</v>
      </c>
      <c r="AB17" s="34" t="s">
        <v>249</v>
      </c>
      <c r="AC17" s="37" t="s">
        <v>78</v>
      </c>
      <c r="AD17" s="37" t="s">
        <v>78</v>
      </c>
      <c r="AE17" s="37" t="s">
        <v>78</v>
      </c>
      <c r="AF17" s="37" t="s">
        <v>78</v>
      </c>
      <c r="AG17" s="37" t="s">
        <v>78</v>
      </c>
      <c r="AH17" s="37" t="s">
        <v>78</v>
      </c>
      <c r="AI17" s="37" t="s">
        <v>78</v>
      </c>
      <c r="AJ17" s="37" t="s">
        <v>78</v>
      </c>
      <c r="AK17" s="37"/>
      <c r="AL17" s="88"/>
    </row>
    <row r="18" spans="1:38" s="50" customFormat="1" ht="60" x14ac:dyDescent="0.3">
      <c r="A18" s="34">
        <v>65</v>
      </c>
      <c r="B18" s="36">
        <v>45204</v>
      </c>
      <c r="C18" s="36">
        <v>45252</v>
      </c>
      <c r="D18" s="34" t="s">
        <v>40</v>
      </c>
      <c r="E18" s="34" t="s">
        <v>40</v>
      </c>
      <c r="F18" s="8" t="s">
        <v>317</v>
      </c>
      <c r="G18" s="37" t="s">
        <v>78</v>
      </c>
      <c r="H18" s="34" t="s">
        <v>105</v>
      </c>
      <c r="I18" s="37" t="s">
        <v>78</v>
      </c>
      <c r="J18" s="37" t="s">
        <v>78</v>
      </c>
      <c r="K18" s="37" t="s">
        <v>78</v>
      </c>
      <c r="L18" s="37" t="s">
        <v>60</v>
      </c>
      <c r="M18" s="37" t="s">
        <v>78</v>
      </c>
      <c r="N18" s="37"/>
      <c r="O18" s="37"/>
      <c r="P18" s="34" t="s">
        <v>61</v>
      </c>
      <c r="Q18" s="34" t="s">
        <v>88</v>
      </c>
      <c r="R18" s="34" t="s">
        <v>167</v>
      </c>
      <c r="S18" s="34" t="s">
        <v>88</v>
      </c>
      <c r="T18" s="34" t="s">
        <v>61</v>
      </c>
      <c r="U18" s="34" t="s">
        <v>184</v>
      </c>
      <c r="V18" s="37" t="s">
        <v>78</v>
      </c>
      <c r="W18" s="37" t="s">
        <v>78</v>
      </c>
      <c r="X18" s="37" t="s">
        <v>78</v>
      </c>
      <c r="Y18" s="37" t="s">
        <v>78</v>
      </c>
      <c r="Z18" s="8" t="s">
        <v>78</v>
      </c>
      <c r="AA18" s="34" t="s">
        <v>119</v>
      </c>
      <c r="AB18" s="34" t="s">
        <v>315</v>
      </c>
      <c r="AC18" s="37" t="s">
        <v>78</v>
      </c>
      <c r="AD18" s="37" t="s">
        <v>78</v>
      </c>
      <c r="AE18" s="37" t="s">
        <v>78</v>
      </c>
      <c r="AF18" s="37" t="s">
        <v>78</v>
      </c>
      <c r="AG18" s="37" t="s">
        <v>78</v>
      </c>
      <c r="AH18" s="37" t="s">
        <v>78</v>
      </c>
      <c r="AI18" s="37" t="s">
        <v>78</v>
      </c>
      <c r="AJ18" s="37" t="s">
        <v>78</v>
      </c>
      <c r="AK18" s="37"/>
      <c r="AL18" s="88"/>
    </row>
    <row r="19" spans="1:38" s="50" customFormat="1" ht="48" x14ac:dyDescent="0.3">
      <c r="A19" s="34">
        <v>67</v>
      </c>
      <c r="B19" s="36">
        <v>45204</v>
      </c>
      <c r="C19" s="36">
        <v>45252</v>
      </c>
      <c r="D19" s="34" t="s">
        <v>40</v>
      </c>
      <c r="E19" s="34" t="s">
        <v>40</v>
      </c>
      <c r="F19" s="8" t="s">
        <v>314</v>
      </c>
      <c r="G19" s="37" t="s">
        <v>78</v>
      </c>
      <c r="H19" s="34" t="s">
        <v>105</v>
      </c>
      <c r="I19" s="37" t="s">
        <v>78</v>
      </c>
      <c r="J19" s="37" t="s">
        <v>78</v>
      </c>
      <c r="K19" s="37" t="s">
        <v>78</v>
      </c>
      <c r="L19" s="37" t="s">
        <v>60</v>
      </c>
      <c r="M19" s="37" t="s">
        <v>78</v>
      </c>
      <c r="N19" s="37"/>
      <c r="O19" s="37"/>
      <c r="P19" s="34" t="s">
        <v>61</v>
      </c>
      <c r="Q19" s="34" t="s">
        <v>80</v>
      </c>
      <c r="R19" s="34" t="s">
        <v>83</v>
      </c>
      <c r="S19" s="34" t="s">
        <v>95</v>
      </c>
      <c r="T19" s="34" t="s">
        <v>61</v>
      </c>
      <c r="U19" s="34" t="s">
        <v>175</v>
      </c>
      <c r="V19" s="37" t="s">
        <v>78</v>
      </c>
      <c r="W19" s="37" t="s">
        <v>78</v>
      </c>
      <c r="X19" s="37" t="s">
        <v>78</v>
      </c>
      <c r="Y19" s="37" t="s">
        <v>78</v>
      </c>
      <c r="Z19" s="8" t="s">
        <v>78</v>
      </c>
      <c r="AA19" s="34" t="s">
        <v>119</v>
      </c>
      <c r="AB19" s="34" t="s">
        <v>315</v>
      </c>
      <c r="AC19" s="37" t="s">
        <v>78</v>
      </c>
      <c r="AD19" s="37" t="s">
        <v>78</v>
      </c>
      <c r="AE19" s="37" t="s">
        <v>78</v>
      </c>
      <c r="AF19" s="37" t="s">
        <v>78</v>
      </c>
      <c r="AG19" s="37" t="s">
        <v>78</v>
      </c>
      <c r="AH19" s="37" t="s">
        <v>78</v>
      </c>
      <c r="AI19" s="37" t="s">
        <v>78</v>
      </c>
      <c r="AJ19" s="37" t="s">
        <v>78</v>
      </c>
      <c r="AK19" s="37"/>
      <c r="AL19" s="88"/>
    </row>
    <row r="20" spans="1:38" s="50" customFormat="1" ht="84" x14ac:dyDescent="0.3">
      <c r="A20" s="34">
        <v>69</v>
      </c>
      <c r="B20" s="36">
        <v>45204</v>
      </c>
      <c r="C20" s="36">
        <v>45252</v>
      </c>
      <c r="D20" s="34" t="s">
        <v>40</v>
      </c>
      <c r="E20" s="34" t="s">
        <v>40</v>
      </c>
      <c r="F20" s="8" t="s">
        <v>311</v>
      </c>
      <c r="G20" s="37" t="s">
        <v>78</v>
      </c>
      <c r="H20" s="34" t="s">
        <v>105</v>
      </c>
      <c r="I20" s="37" t="s">
        <v>78</v>
      </c>
      <c r="J20" s="37" t="s">
        <v>78</v>
      </c>
      <c r="K20" s="37" t="s">
        <v>78</v>
      </c>
      <c r="L20" s="37" t="s">
        <v>60</v>
      </c>
      <c r="M20" s="37" t="s">
        <v>78</v>
      </c>
      <c r="N20" s="37"/>
      <c r="O20" s="37"/>
      <c r="P20" s="34" t="s">
        <v>61</v>
      </c>
      <c r="Q20" s="34" t="s">
        <v>88</v>
      </c>
      <c r="R20" s="34" t="s">
        <v>167</v>
      </c>
      <c r="S20" s="34" t="s">
        <v>88</v>
      </c>
      <c r="T20" s="34" t="s">
        <v>61</v>
      </c>
      <c r="U20" s="34" t="s">
        <v>184</v>
      </c>
      <c r="V20" s="37" t="s">
        <v>78</v>
      </c>
      <c r="W20" s="37" t="s">
        <v>78</v>
      </c>
      <c r="X20" s="37" t="s">
        <v>78</v>
      </c>
      <c r="Y20" s="37" t="s">
        <v>78</v>
      </c>
      <c r="Z20" s="8" t="s">
        <v>78</v>
      </c>
      <c r="AA20" s="34" t="s">
        <v>119</v>
      </c>
      <c r="AB20" s="34" t="s">
        <v>312</v>
      </c>
      <c r="AC20" s="37" t="s">
        <v>78</v>
      </c>
      <c r="AD20" s="37" t="s">
        <v>78</v>
      </c>
      <c r="AE20" s="37" t="s">
        <v>78</v>
      </c>
      <c r="AF20" s="37" t="s">
        <v>78</v>
      </c>
      <c r="AG20" s="37" t="s">
        <v>78</v>
      </c>
      <c r="AH20" s="37" t="s">
        <v>78</v>
      </c>
      <c r="AI20" s="37" t="s">
        <v>78</v>
      </c>
      <c r="AJ20" s="37" t="s">
        <v>78</v>
      </c>
      <c r="AK20" s="37"/>
      <c r="AL20" s="88"/>
    </row>
    <row r="21" spans="1:38" s="50" customFormat="1" ht="60" x14ac:dyDescent="0.3">
      <c r="A21" s="34">
        <v>70</v>
      </c>
      <c r="B21" s="36">
        <v>45204</v>
      </c>
      <c r="C21" s="36">
        <v>45252</v>
      </c>
      <c r="D21" s="34" t="s">
        <v>40</v>
      </c>
      <c r="E21" s="34" t="s">
        <v>40</v>
      </c>
      <c r="F21" s="8" t="s">
        <v>310</v>
      </c>
      <c r="G21" s="37" t="s">
        <v>78</v>
      </c>
      <c r="H21" s="34" t="s">
        <v>105</v>
      </c>
      <c r="I21" s="37" t="s">
        <v>78</v>
      </c>
      <c r="J21" s="37" t="s">
        <v>78</v>
      </c>
      <c r="K21" s="37" t="s">
        <v>78</v>
      </c>
      <c r="L21" s="37" t="s">
        <v>60</v>
      </c>
      <c r="M21" s="37" t="s">
        <v>78</v>
      </c>
      <c r="N21" s="37"/>
      <c r="O21" s="37"/>
      <c r="P21" s="34" t="s">
        <v>48</v>
      </c>
      <c r="Q21" s="34" t="s">
        <v>96</v>
      </c>
      <c r="R21" s="34" t="s">
        <v>49</v>
      </c>
      <c r="S21" s="34" t="s">
        <v>136</v>
      </c>
      <c r="T21" s="34" t="s">
        <v>48</v>
      </c>
      <c r="U21" s="34" t="s">
        <v>182</v>
      </c>
      <c r="V21" s="37" t="s">
        <v>78</v>
      </c>
      <c r="W21" s="37" t="s">
        <v>78</v>
      </c>
      <c r="X21" s="37" t="s">
        <v>78</v>
      </c>
      <c r="Y21" s="37" t="s">
        <v>78</v>
      </c>
      <c r="Z21" s="8" t="s">
        <v>78</v>
      </c>
      <c r="AA21" s="34" t="s">
        <v>119</v>
      </c>
      <c r="AB21" s="34" t="s">
        <v>308</v>
      </c>
      <c r="AC21" s="37" t="s">
        <v>78</v>
      </c>
      <c r="AD21" s="37" t="s">
        <v>78</v>
      </c>
      <c r="AE21" s="37" t="s">
        <v>78</v>
      </c>
      <c r="AF21" s="37" t="s">
        <v>78</v>
      </c>
      <c r="AG21" s="37" t="s">
        <v>78</v>
      </c>
      <c r="AH21" s="37" t="s">
        <v>78</v>
      </c>
      <c r="AI21" s="37" t="s">
        <v>78</v>
      </c>
      <c r="AJ21" s="37" t="s">
        <v>78</v>
      </c>
      <c r="AK21" s="37"/>
      <c r="AL21" s="88"/>
    </row>
    <row r="22" spans="1:38" s="50" customFormat="1" ht="72" x14ac:dyDescent="0.3">
      <c r="A22" s="34">
        <v>73</v>
      </c>
      <c r="B22" s="36">
        <v>45204</v>
      </c>
      <c r="C22" s="36">
        <v>45252</v>
      </c>
      <c r="D22" s="34" t="s">
        <v>40</v>
      </c>
      <c r="E22" s="34" t="s">
        <v>40</v>
      </c>
      <c r="F22" s="8" t="s">
        <v>306</v>
      </c>
      <c r="G22" s="37" t="s">
        <v>78</v>
      </c>
      <c r="H22" s="34" t="s">
        <v>105</v>
      </c>
      <c r="I22" s="37" t="s">
        <v>78</v>
      </c>
      <c r="J22" s="37" t="s">
        <v>78</v>
      </c>
      <c r="K22" s="37" t="s">
        <v>78</v>
      </c>
      <c r="L22" s="37" t="s">
        <v>60</v>
      </c>
      <c r="M22" s="37" t="s">
        <v>78</v>
      </c>
      <c r="N22" s="37"/>
      <c r="O22" s="37"/>
      <c r="P22" s="34" t="s">
        <v>61</v>
      </c>
      <c r="Q22" s="34" t="s">
        <v>88</v>
      </c>
      <c r="R22" s="34" t="s">
        <v>167</v>
      </c>
      <c r="S22" s="34" t="s">
        <v>88</v>
      </c>
      <c r="T22" s="34" t="s">
        <v>61</v>
      </c>
      <c r="U22" s="34" t="s">
        <v>184</v>
      </c>
      <c r="V22" s="37" t="s">
        <v>78</v>
      </c>
      <c r="W22" s="37" t="s">
        <v>78</v>
      </c>
      <c r="X22" s="37" t="s">
        <v>78</v>
      </c>
      <c r="Y22" s="37" t="s">
        <v>78</v>
      </c>
      <c r="Z22" s="8" t="s">
        <v>78</v>
      </c>
      <c r="AA22" s="34" t="s">
        <v>119</v>
      </c>
      <c r="AB22" s="34" t="s">
        <v>305</v>
      </c>
      <c r="AC22" s="37" t="s">
        <v>78</v>
      </c>
      <c r="AD22" s="37" t="s">
        <v>78</v>
      </c>
      <c r="AE22" s="37" t="s">
        <v>78</v>
      </c>
      <c r="AF22" s="37" t="s">
        <v>78</v>
      </c>
      <c r="AG22" s="37" t="s">
        <v>78</v>
      </c>
      <c r="AH22" s="37" t="s">
        <v>78</v>
      </c>
      <c r="AI22" s="37" t="s">
        <v>78</v>
      </c>
      <c r="AJ22" s="37" t="s">
        <v>78</v>
      </c>
      <c r="AK22" s="37"/>
      <c r="AL22" s="88"/>
    </row>
    <row r="23" spans="1:38" s="50" customFormat="1" ht="60" x14ac:dyDescent="0.3">
      <c r="A23" s="34">
        <v>74</v>
      </c>
      <c r="B23" s="36">
        <v>45204</v>
      </c>
      <c r="C23" s="36">
        <v>45252</v>
      </c>
      <c r="D23" s="34" t="s">
        <v>40</v>
      </c>
      <c r="E23" s="34" t="s">
        <v>40</v>
      </c>
      <c r="F23" s="8" t="s">
        <v>304</v>
      </c>
      <c r="G23" s="37" t="s">
        <v>78</v>
      </c>
      <c r="H23" s="34" t="s">
        <v>105</v>
      </c>
      <c r="I23" s="37" t="s">
        <v>78</v>
      </c>
      <c r="J23" s="37" t="s">
        <v>78</v>
      </c>
      <c r="K23" s="37" t="s">
        <v>78</v>
      </c>
      <c r="L23" s="37" t="s">
        <v>60</v>
      </c>
      <c r="M23" s="37" t="s">
        <v>78</v>
      </c>
      <c r="N23" s="37"/>
      <c r="O23" s="37"/>
      <c r="P23" s="34" t="s">
        <v>48</v>
      </c>
      <c r="Q23" s="34" t="s">
        <v>96</v>
      </c>
      <c r="R23" s="34" t="s">
        <v>49</v>
      </c>
      <c r="S23" s="34" t="s">
        <v>136</v>
      </c>
      <c r="T23" s="34" t="s">
        <v>48</v>
      </c>
      <c r="U23" s="34" t="s">
        <v>182</v>
      </c>
      <c r="V23" s="37" t="s">
        <v>78</v>
      </c>
      <c r="W23" s="37" t="s">
        <v>78</v>
      </c>
      <c r="X23" s="37" t="s">
        <v>78</v>
      </c>
      <c r="Y23" s="37" t="s">
        <v>78</v>
      </c>
      <c r="Z23" s="8" t="s">
        <v>78</v>
      </c>
      <c r="AA23" s="34" t="s">
        <v>119</v>
      </c>
      <c r="AB23" s="34" t="s">
        <v>305</v>
      </c>
      <c r="AC23" s="37" t="s">
        <v>78</v>
      </c>
      <c r="AD23" s="37" t="s">
        <v>78</v>
      </c>
      <c r="AE23" s="37" t="s">
        <v>78</v>
      </c>
      <c r="AF23" s="37" t="s">
        <v>78</v>
      </c>
      <c r="AG23" s="37" t="s">
        <v>78</v>
      </c>
      <c r="AH23" s="37" t="s">
        <v>78</v>
      </c>
      <c r="AI23" s="37" t="s">
        <v>78</v>
      </c>
      <c r="AJ23" s="37" t="s">
        <v>78</v>
      </c>
      <c r="AK23" s="37"/>
      <c r="AL23" s="88"/>
    </row>
    <row r="24" spans="1:38" s="50" customFormat="1" ht="84" x14ac:dyDescent="0.3">
      <c r="A24" s="34">
        <v>76</v>
      </c>
      <c r="B24" s="36">
        <v>45204</v>
      </c>
      <c r="C24" s="36">
        <v>45252</v>
      </c>
      <c r="D24" s="34" t="s">
        <v>40</v>
      </c>
      <c r="E24" s="34" t="s">
        <v>40</v>
      </c>
      <c r="F24" s="8" t="s">
        <v>302</v>
      </c>
      <c r="G24" s="37" t="s">
        <v>78</v>
      </c>
      <c r="H24" s="34" t="s">
        <v>105</v>
      </c>
      <c r="I24" s="37" t="s">
        <v>78</v>
      </c>
      <c r="J24" s="37" t="s">
        <v>78</v>
      </c>
      <c r="K24" s="37" t="s">
        <v>78</v>
      </c>
      <c r="L24" s="37" t="s">
        <v>60</v>
      </c>
      <c r="M24" s="37" t="s">
        <v>78</v>
      </c>
      <c r="N24" s="37"/>
      <c r="O24" s="37"/>
      <c r="P24" s="34" t="s">
        <v>48</v>
      </c>
      <c r="Q24" s="34" t="s">
        <v>89</v>
      </c>
      <c r="R24" s="34" t="s">
        <v>62</v>
      </c>
      <c r="S24" s="34" t="s">
        <v>96</v>
      </c>
      <c r="T24" s="34" t="s">
        <v>61</v>
      </c>
      <c r="U24" s="34" t="s">
        <v>175</v>
      </c>
      <c r="V24" s="37" t="s">
        <v>78</v>
      </c>
      <c r="W24" s="37" t="s">
        <v>78</v>
      </c>
      <c r="X24" s="37" t="s">
        <v>78</v>
      </c>
      <c r="Y24" s="37" t="s">
        <v>78</v>
      </c>
      <c r="Z24" s="8" t="s">
        <v>78</v>
      </c>
      <c r="AA24" s="34" t="s">
        <v>119</v>
      </c>
      <c r="AB24" s="34" t="s">
        <v>301</v>
      </c>
      <c r="AC24" s="37" t="s">
        <v>78</v>
      </c>
      <c r="AD24" s="37" t="s">
        <v>78</v>
      </c>
      <c r="AE24" s="37" t="s">
        <v>78</v>
      </c>
      <c r="AF24" s="37" t="s">
        <v>78</v>
      </c>
      <c r="AG24" s="37" t="s">
        <v>78</v>
      </c>
      <c r="AH24" s="37" t="s">
        <v>78</v>
      </c>
      <c r="AI24" s="37" t="s">
        <v>78</v>
      </c>
      <c r="AJ24" s="37" t="s">
        <v>78</v>
      </c>
      <c r="AK24" s="37"/>
      <c r="AL24" s="88"/>
    </row>
    <row r="25" spans="1:38" s="50" customFormat="1" ht="60" x14ac:dyDescent="0.3">
      <c r="A25" s="34">
        <v>78</v>
      </c>
      <c r="B25" s="36">
        <v>45204</v>
      </c>
      <c r="C25" s="36">
        <v>45252</v>
      </c>
      <c r="D25" s="34" t="s">
        <v>40</v>
      </c>
      <c r="E25" s="34" t="s">
        <v>40</v>
      </c>
      <c r="F25" s="8" t="s">
        <v>299</v>
      </c>
      <c r="G25" s="37" t="s">
        <v>78</v>
      </c>
      <c r="H25" s="34" t="s">
        <v>105</v>
      </c>
      <c r="I25" s="37" t="s">
        <v>78</v>
      </c>
      <c r="J25" s="37" t="s">
        <v>78</v>
      </c>
      <c r="K25" s="37" t="s">
        <v>78</v>
      </c>
      <c r="L25" s="37" t="s">
        <v>60</v>
      </c>
      <c r="M25" s="37" t="s">
        <v>78</v>
      </c>
      <c r="N25" s="37"/>
      <c r="O25" s="37"/>
      <c r="P25" s="34" t="s">
        <v>48</v>
      </c>
      <c r="Q25" s="34" t="s">
        <v>96</v>
      </c>
      <c r="R25" s="34" t="s">
        <v>49</v>
      </c>
      <c r="S25" s="34" t="s">
        <v>136</v>
      </c>
      <c r="T25" s="34" t="s">
        <v>48</v>
      </c>
      <c r="U25" s="34" t="s">
        <v>182</v>
      </c>
      <c r="V25" s="37" t="s">
        <v>78</v>
      </c>
      <c r="W25" s="37" t="s">
        <v>78</v>
      </c>
      <c r="X25" s="37" t="s">
        <v>78</v>
      </c>
      <c r="Y25" s="37" t="s">
        <v>78</v>
      </c>
      <c r="Z25" s="8" t="s">
        <v>78</v>
      </c>
      <c r="AA25" s="34" t="s">
        <v>119</v>
      </c>
      <c r="AB25" s="34" t="s">
        <v>296</v>
      </c>
      <c r="AC25" s="37" t="s">
        <v>78</v>
      </c>
      <c r="AD25" s="37" t="s">
        <v>78</v>
      </c>
      <c r="AE25" s="37" t="s">
        <v>78</v>
      </c>
      <c r="AF25" s="37" t="s">
        <v>78</v>
      </c>
      <c r="AG25" s="37" t="s">
        <v>78</v>
      </c>
      <c r="AH25" s="37" t="s">
        <v>78</v>
      </c>
      <c r="AI25" s="37" t="s">
        <v>78</v>
      </c>
      <c r="AJ25" s="37" t="s">
        <v>78</v>
      </c>
      <c r="AK25" s="37"/>
      <c r="AL25" s="88"/>
    </row>
    <row r="26" spans="1:38" s="50" customFormat="1" ht="60" x14ac:dyDescent="0.3">
      <c r="A26" s="34">
        <v>93</v>
      </c>
      <c r="B26" s="36">
        <v>45204</v>
      </c>
      <c r="C26" s="36">
        <v>45252</v>
      </c>
      <c r="D26" s="34" t="s">
        <v>40</v>
      </c>
      <c r="E26" s="34" t="s">
        <v>40</v>
      </c>
      <c r="F26" s="8" t="s">
        <v>283</v>
      </c>
      <c r="G26" s="37" t="s">
        <v>78</v>
      </c>
      <c r="H26" s="34" t="s">
        <v>105</v>
      </c>
      <c r="I26" s="37" t="s">
        <v>78</v>
      </c>
      <c r="J26" s="37" t="s">
        <v>78</v>
      </c>
      <c r="K26" s="37" t="s">
        <v>78</v>
      </c>
      <c r="L26" s="37" t="s">
        <v>60</v>
      </c>
      <c r="M26" s="37" t="s">
        <v>78</v>
      </c>
      <c r="N26" s="37"/>
      <c r="O26" s="37"/>
      <c r="P26" s="34" t="s">
        <v>123</v>
      </c>
      <c r="Q26" s="34" t="s">
        <v>107</v>
      </c>
      <c r="R26" s="34" t="s">
        <v>128</v>
      </c>
      <c r="S26" s="34" t="s">
        <v>106</v>
      </c>
      <c r="T26" s="34" t="s">
        <v>123</v>
      </c>
      <c r="U26" s="34" t="s">
        <v>95</v>
      </c>
      <c r="V26" s="37" t="s">
        <v>78</v>
      </c>
      <c r="W26" s="37" t="s">
        <v>78</v>
      </c>
      <c r="X26" s="37" t="s">
        <v>78</v>
      </c>
      <c r="Y26" s="37" t="s">
        <v>78</v>
      </c>
      <c r="Z26" s="8" t="s">
        <v>78</v>
      </c>
      <c r="AA26" s="34" t="s">
        <v>119</v>
      </c>
      <c r="AB26" s="34" t="s">
        <v>281</v>
      </c>
      <c r="AC26" s="37" t="s">
        <v>78</v>
      </c>
      <c r="AD26" s="37" t="s">
        <v>78</v>
      </c>
      <c r="AE26" s="37" t="s">
        <v>78</v>
      </c>
      <c r="AF26" s="37" t="s">
        <v>78</v>
      </c>
      <c r="AG26" s="37" t="s">
        <v>78</v>
      </c>
      <c r="AH26" s="37" t="s">
        <v>78</v>
      </c>
      <c r="AI26" s="37" t="s">
        <v>78</v>
      </c>
      <c r="AJ26" s="37" t="s">
        <v>78</v>
      </c>
      <c r="AK26" s="37"/>
      <c r="AL26" s="88"/>
    </row>
    <row r="27" spans="1:38" s="50" customFormat="1" ht="36" x14ac:dyDescent="0.3">
      <c r="A27" s="34">
        <v>100</v>
      </c>
      <c r="B27" s="36">
        <v>45204</v>
      </c>
      <c r="C27" s="36">
        <v>45252</v>
      </c>
      <c r="D27" s="34" t="s">
        <v>40</v>
      </c>
      <c r="E27" s="34" t="s">
        <v>40</v>
      </c>
      <c r="F27" s="8" t="s">
        <v>274</v>
      </c>
      <c r="G27" s="37" t="s">
        <v>78</v>
      </c>
      <c r="H27" s="34" t="s">
        <v>105</v>
      </c>
      <c r="I27" s="37" t="s">
        <v>78</v>
      </c>
      <c r="J27" s="37" t="s">
        <v>78</v>
      </c>
      <c r="K27" s="37" t="s">
        <v>78</v>
      </c>
      <c r="L27" s="37" t="s">
        <v>60</v>
      </c>
      <c r="M27" s="37" t="s">
        <v>78</v>
      </c>
      <c r="N27" s="37"/>
      <c r="O27" s="37"/>
      <c r="P27" s="34" t="s">
        <v>94</v>
      </c>
      <c r="Q27" s="34" t="s">
        <v>95</v>
      </c>
      <c r="R27" s="34" t="s">
        <v>49</v>
      </c>
      <c r="S27" s="34" t="s">
        <v>140</v>
      </c>
      <c r="T27" s="34" t="s">
        <v>94</v>
      </c>
      <c r="U27" s="34" t="s">
        <v>80</v>
      </c>
      <c r="V27" s="37" t="s">
        <v>78</v>
      </c>
      <c r="W27" s="37" t="s">
        <v>78</v>
      </c>
      <c r="X27" s="37" t="s">
        <v>78</v>
      </c>
      <c r="Y27" s="37" t="s">
        <v>78</v>
      </c>
      <c r="Z27" s="8" t="s">
        <v>78</v>
      </c>
      <c r="AA27" s="34" t="s">
        <v>249</v>
      </c>
      <c r="AB27" s="34" t="s">
        <v>170</v>
      </c>
      <c r="AC27" s="37" t="s">
        <v>78</v>
      </c>
      <c r="AD27" s="37" t="s">
        <v>78</v>
      </c>
      <c r="AE27" s="37" t="s">
        <v>78</v>
      </c>
      <c r="AF27" s="37" t="s">
        <v>78</v>
      </c>
      <c r="AG27" s="37" t="s">
        <v>78</v>
      </c>
      <c r="AH27" s="37" t="s">
        <v>78</v>
      </c>
      <c r="AI27" s="37" t="s">
        <v>78</v>
      </c>
      <c r="AJ27" s="37" t="s">
        <v>78</v>
      </c>
      <c r="AK27" s="37"/>
      <c r="AL27" s="88"/>
    </row>
    <row r="28" spans="1:38" s="50" customFormat="1" ht="60" x14ac:dyDescent="0.3">
      <c r="A28" s="34">
        <v>101</v>
      </c>
      <c r="B28" s="36">
        <v>45204</v>
      </c>
      <c r="C28" s="36">
        <v>45252</v>
      </c>
      <c r="D28" s="34" t="s">
        <v>40</v>
      </c>
      <c r="E28" s="34" t="s">
        <v>40</v>
      </c>
      <c r="F28" s="8" t="s">
        <v>273</v>
      </c>
      <c r="G28" s="37" t="s">
        <v>78</v>
      </c>
      <c r="H28" s="34" t="s">
        <v>105</v>
      </c>
      <c r="I28" s="37" t="s">
        <v>78</v>
      </c>
      <c r="J28" s="37" t="s">
        <v>78</v>
      </c>
      <c r="K28" s="37" t="s">
        <v>78</v>
      </c>
      <c r="L28" s="37" t="s">
        <v>60</v>
      </c>
      <c r="M28" s="37" t="s">
        <v>78</v>
      </c>
      <c r="N28" s="37"/>
      <c r="O28" s="37"/>
      <c r="P28" s="34" t="s">
        <v>122</v>
      </c>
      <c r="Q28" s="34" t="s">
        <v>129</v>
      </c>
      <c r="R28" s="34" t="s">
        <v>128</v>
      </c>
      <c r="S28" s="34" t="s">
        <v>106</v>
      </c>
      <c r="T28" s="34" t="s">
        <v>122</v>
      </c>
      <c r="U28" s="34" t="s">
        <v>140</v>
      </c>
      <c r="V28" s="37" t="s">
        <v>78</v>
      </c>
      <c r="W28" s="37" t="s">
        <v>78</v>
      </c>
      <c r="X28" s="37" t="s">
        <v>78</v>
      </c>
      <c r="Y28" s="37" t="s">
        <v>78</v>
      </c>
      <c r="Z28" s="8" t="s">
        <v>78</v>
      </c>
      <c r="AA28" s="34" t="s">
        <v>249</v>
      </c>
      <c r="AB28" s="34" t="s">
        <v>170</v>
      </c>
      <c r="AC28" s="37" t="s">
        <v>78</v>
      </c>
      <c r="AD28" s="37" t="s">
        <v>78</v>
      </c>
      <c r="AE28" s="37" t="s">
        <v>78</v>
      </c>
      <c r="AF28" s="37" t="s">
        <v>78</v>
      </c>
      <c r="AG28" s="37" t="s">
        <v>78</v>
      </c>
      <c r="AH28" s="37" t="s">
        <v>78</v>
      </c>
      <c r="AI28" s="37" t="s">
        <v>78</v>
      </c>
      <c r="AJ28" s="37" t="s">
        <v>78</v>
      </c>
      <c r="AK28" s="37"/>
      <c r="AL28" s="88"/>
    </row>
    <row r="29" spans="1:38" s="50" customFormat="1" ht="60" x14ac:dyDescent="0.3">
      <c r="A29" s="34">
        <v>103</v>
      </c>
      <c r="B29" s="36">
        <v>45204</v>
      </c>
      <c r="C29" s="36">
        <v>45252</v>
      </c>
      <c r="D29" s="34" t="s">
        <v>40</v>
      </c>
      <c r="E29" s="34" t="s">
        <v>40</v>
      </c>
      <c r="F29" s="8" t="s">
        <v>271</v>
      </c>
      <c r="G29" s="37" t="s">
        <v>78</v>
      </c>
      <c r="H29" s="34" t="s">
        <v>105</v>
      </c>
      <c r="I29" s="37" t="s">
        <v>78</v>
      </c>
      <c r="J29" s="37" t="s">
        <v>78</v>
      </c>
      <c r="K29" s="37" t="s">
        <v>78</v>
      </c>
      <c r="L29" s="37" t="s">
        <v>60</v>
      </c>
      <c r="M29" s="37" t="s">
        <v>78</v>
      </c>
      <c r="N29" s="37"/>
      <c r="O29" s="37"/>
      <c r="P29" s="34" t="s">
        <v>94</v>
      </c>
      <c r="Q29" s="34" t="s">
        <v>107</v>
      </c>
      <c r="R29" s="34" t="s">
        <v>49</v>
      </c>
      <c r="S29" s="34" t="s">
        <v>107</v>
      </c>
      <c r="T29" s="34" t="s">
        <v>94</v>
      </c>
      <c r="U29" s="34" t="s">
        <v>88</v>
      </c>
      <c r="V29" s="37" t="s">
        <v>78</v>
      </c>
      <c r="W29" s="37" t="s">
        <v>78</v>
      </c>
      <c r="X29" s="37" t="s">
        <v>78</v>
      </c>
      <c r="Y29" s="37" t="s">
        <v>78</v>
      </c>
      <c r="Z29" s="8" t="s">
        <v>78</v>
      </c>
      <c r="AA29" s="34" t="s">
        <v>249</v>
      </c>
      <c r="AB29" s="34" t="s">
        <v>170</v>
      </c>
      <c r="AC29" s="37" t="s">
        <v>78</v>
      </c>
      <c r="AD29" s="37" t="s">
        <v>78</v>
      </c>
      <c r="AE29" s="37" t="s">
        <v>78</v>
      </c>
      <c r="AF29" s="37" t="s">
        <v>78</v>
      </c>
      <c r="AG29" s="37" t="s">
        <v>78</v>
      </c>
      <c r="AH29" s="37" t="s">
        <v>78</v>
      </c>
      <c r="AI29" s="37" t="s">
        <v>78</v>
      </c>
      <c r="AJ29" s="37" t="s">
        <v>78</v>
      </c>
      <c r="AK29" s="37"/>
      <c r="AL29" s="88"/>
    </row>
    <row r="30" spans="1:38" s="50" customFormat="1" ht="48" x14ac:dyDescent="0.3">
      <c r="A30" s="34">
        <v>104</v>
      </c>
      <c r="B30" s="36">
        <v>45204</v>
      </c>
      <c r="C30" s="36">
        <v>45252</v>
      </c>
      <c r="D30" s="34" t="s">
        <v>40</v>
      </c>
      <c r="E30" s="34" t="s">
        <v>40</v>
      </c>
      <c r="F30" s="8" t="s">
        <v>270</v>
      </c>
      <c r="G30" s="37" t="s">
        <v>78</v>
      </c>
      <c r="H30" s="34" t="s">
        <v>105</v>
      </c>
      <c r="I30" s="37" t="s">
        <v>78</v>
      </c>
      <c r="J30" s="37" t="s">
        <v>78</v>
      </c>
      <c r="K30" s="37" t="s">
        <v>78</v>
      </c>
      <c r="L30" s="37" t="s">
        <v>60</v>
      </c>
      <c r="M30" s="37" t="s">
        <v>78</v>
      </c>
      <c r="N30" s="37"/>
      <c r="O30" s="37"/>
      <c r="P30" s="34" t="s">
        <v>122</v>
      </c>
      <c r="Q30" s="34" t="s">
        <v>129</v>
      </c>
      <c r="R30" s="34" t="s">
        <v>128</v>
      </c>
      <c r="S30" s="34" t="s">
        <v>106</v>
      </c>
      <c r="T30" s="34" t="s">
        <v>122</v>
      </c>
      <c r="U30" s="34" t="s">
        <v>140</v>
      </c>
      <c r="V30" s="37" t="s">
        <v>78</v>
      </c>
      <c r="W30" s="37" t="s">
        <v>78</v>
      </c>
      <c r="X30" s="37" t="s">
        <v>78</v>
      </c>
      <c r="Y30" s="37" t="s">
        <v>78</v>
      </c>
      <c r="Z30" s="8" t="s">
        <v>78</v>
      </c>
      <c r="AA30" s="34" t="s">
        <v>249</v>
      </c>
      <c r="AB30" s="34" t="s">
        <v>170</v>
      </c>
      <c r="AC30" s="37" t="s">
        <v>78</v>
      </c>
      <c r="AD30" s="37" t="s">
        <v>78</v>
      </c>
      <c r="AE30" s="37" t="s">
        <v>78</v>
      </c>
      <c r="AF30" s="37" t="s">
        <v>78</v>
      </c>
      <c r="AG30" s="37" t="s">
        <v>78</v>
      </c>
      <c r="AH30" s="37" t="s">
        <v>78</v>
      </c>
      <c r="AI30" s="37" t="s">
        <v>78</v>
      </c>
      <c r="AJ30" s="37" t="s">
        <v>78</v>
      </c>
      <c r="AK30" s="37"/>
      <c r="AL30" s="88"/>
    </row>
    <row r="31" spans="1:38" s="50" customFormat="1" ht="36" x14ac:dyDescent="0.3">
      <c r="A31" s="34">
        <v>108</v>
      </c>
      <c r="B31" s="36">
        <v>45204</v>
      </c>
      <c r="C31" s="36">
        <v>45252</v>
      </c>
      <c r="D31" s="34" t="s">
        <v>40</v>
      </c>
      <c r="E31" s="34" t="s">
        <v>40</v>
      </c>
      <c r="F31" s="8" t="s">
        <v>266</v>
      </c>
      <c r="G31" s="37" t="s">
        <v>78</v>
      </c>
      <c r="H31" s="34" t="s">
        <v>105</v>
      </c>
      <c r="I31" s="37" t="s">
        <v>78</v>
      </c>
      <c r="J31" s="37" t="s">
        <v>78</v>
      </c>
      <c r="K31" s="37" t="s">
        <v>78</v>
      </c>
      <c r="L31" s="37" t="s">
        <v>60</v>
      </c>
      <c r="M31" s="37" t="s">
        <v>78</v>
      </c>
      <c r="N31" s="37"/>
      <c r="O31" s="37"/>
      <c r="P31" s="34" t="s">
        <v>123</v>
      </c>
      <c r="Q31" s="34" t="s">
        <v>140</v>
      </c>
      <c r="R31" s="34" t="s">
        <v>128</v>
      </c>
      <c r="S31" s="34" t="s">
        <v>106</v>
      </c>
      <c r="T31" s="34" t="s">
        <v>123</v>
      </c>
      <c r="U31" s="34" t="s">
        <v>136</v>
      </c>
      <c r="V31" s="37" t="s">
        <v>78</v>
      </c>
      <c r="W31" s="37" t="s">
        <v>78</v>
      </c>
      <c r="X31" s="37" t="s">
        <v>78</v>
      </c>
      <c r="Y31" s="37" t="s">
        <v>78</v>
      </c>
      <c r="Z31" s="8" t="s">
        <v>78</v>
      </c>
      <c r="AA31" s="34" t="s">
        <v>249</v>
      </c>
      <c r="AB31" s="34" t="s">
        <v>160</v>
      </c>
      <c r="AC31" s="37" t="s">
        <v>78</v>
      </c>
      <c r="AD31" s="37" t="s">
        <v>78</v>
      </c>
      <c r="AE31" s="37" t="s">
        <v>78</v>
      </c>
      <c r="AF31" s="37" t="s">
        <v>78</v>
      </c>
      <c r="AG31" s="37" t="s">
        <v>78</v>
      </c>
      <c r="AH31" s="37" t="s">
        <v>78</v>
      </c>
      <c r="AI31" s="37" t="s">
        <v>78</v>
      </c>
      <c r="AJ31" s="37" t="s">
        <v>78</v>
      </c>
      <c r="AK31" s="37"/>
      <c r="AL31" s="88"/>
    </row>
    <row r="32" spans="1:38" s="50" customFormat="1" ht="48" x14ac:dyDescent="0.3">
      <c r="A32" s="34">
        <v>113</v>
      </c>
      <c r="B32" s="36">
        <v>45204</v>
      </c>
      <c r="C32" s="36">
        <v>45252</v>
      </c>
      <c r="D32" s="34" t="s">
        <v>40</v>
      </c>
      <c r="E32" s="34" t="s">
        <v>40</v>
      </c>
      <c r="F32" s="8" t="s">
        <v>261</v>
      </c>
      <c r="G32" s="37" t="s">
        <v>78</v>
      </c>
      <c r="H32" s="34" t="s">
        <v>105</v>
      </c>
      <c r="I32" s="37" t="s">
        <v>78</v>
      </c>
      <c r="J32" s="37" t="s">
        <v>78</v>
      </c>
      <c r="K32" s="37" t="s">
        <v>78</v>
      </c>
      <c r="L32" s="37" t="s">
        <v>60</v>
      </c>
      <c r="M32" s="37" t="s">
        <v>78</v>
      </c>
      <c r="N32" s="37"/>
      <c r="O32" s="37"/>
      <c r="P32" s="34" t="s">
        <v>48</v>
      </c>
      <c r="Q32" s="34" t="s">
        <v>96</v>
      </c>
      <c r="R32" s="34" t="s">
        <v>49</v>
      </c>
      <c r="S32" s="34" t="s">
        <v>136</v>
      </c>
      <c r="T32" s="34" t="s">
        <v>48</v>
      </c>
      <c r="U32" s="34" t="s">
        <v>182</v>
      </c>
      <c r="V32" s="37" t="s">
        <v>78</v>
      </c>
      <c r="W32" s="37" t="s">
        <v>78</v>
      </c>
      <c r="X32" s="37" t="s">
        <v>78</v>
      </c>
      <c r="Y32" s="37" t="s">
        <v>78</v>
      </c>
      <c r="Z32" s="8" t="s">
        <v>78</v>
      </c>
      <c r="AA32" s="34" t="s">
        <v>249</v>
      </c>
      <c r="AB32" s="34" t="s">
        <v>153</v>
      </c>
      <c r="AC32" s="37" t="s">
        <v>78</v>
      </c>
      <c r="AD32" s="37" t="s">
        <v>78</v>
      </c>
      <c r="AE32" s="37" t="s">
        <v>78</v>
      </c>
      <c r="AF32" s="37" t="s">
        <v>78</v>
      </c>
      <c r="AG32" s="37" t="s">
        <v>78</v>
      </c>
      <c r="AH32" s="37" t="s">
        <v>78</v>
      </c>
      <c r="AI32" s="37" t="s">
        <v>78</v>
      </c>
      <c r="AJ32" s="37" t="s">
        <v>78</v>
      </c>
      <c r="AK32" s="37"/>
      <c r="AL32" s="88"/>
    </row>
    <row r="33" spans="1:38" s="50" customFormat="1" ht="36" x14ac:dyDescent="0.3">
      <c r="A33" s="34">
        <v>114</v>
      </c>
      <c r="B33" s="36">
        <v>45204</v>
      </c>
      <c r="C33" s="36">
        <v>45252</v>
      </c>
      <c r="D33" s="34" t="s">
        <v>40</v>
      </c>
      <c r="E33" s="34" t="s">
        <v>40</v>
      </c>
      <c r="F33" s="8" t="s">
        <v>260</v>
      </c>
      <c r="G33" s="37" t="s">
        <v>78</v>
      </c>
      <c r="H33" s="34" t="s">
        <v>105</v>
      </c>
      <c r="I33" s="37" t="s">
        <v>78</v>
      </c>
      <c r="J33" s="37" t="s">
        <v>78</v>
      </c>
      <c r="K33" s="37" t="s">
        <v>78</v>
      </c>
      <c r="L33" s="37" t="s">
        <v>60</v>
      </c>
      <c r="M33" s="37" t="s">
        <v>78</v>
      </c>
      <c r="N33" s="37"/>
      <c r="O33" s="37"/>
      <c r="P33" s="34" t="s">
        <v>61</v>
      </c>
      <c r="Q33" s="34" t="s">
        <v>80</v>
      </c>
      <c r="R33" s="34" t="s">
        <v>83</v>
      </c>
      <c r="S33" s="34" t="s">
        <v>95</v>
      </c>
      <c r="T33" s="34" t="s">
        <v>61</v>
      </c>
      <c r="U33" s="34" t="s">
        <v>175</v>
      </c>
      <c r="V33" s="37" t="s">
        <v>78</v>
      </c>
      <c r="W33" s="37" t="s">
        <v>78</v>
      </c>
      <c r="X33" s="37" t="s">
        <v>78</v>
      </c>
      <c r="Y33" s="37" t="s">
        <v>78</v>
      </c>
      <c r="Z33" s="8" t="s">
        <v>78</v>
      </c>
      <c r="AA33" s="34" t="s">
        <v>249</v>
      </c>
      <c r="AB33" s="34" t="s">
        <v>145</v>
      </c>
      <c r="AC33" s="37" t="s">
        <v>78</v>
      </c>
      <c r="AD33" s="37" t="s">
        <v>78</v>
      </c>
      <c r="AE33" s="37" t="s">
        <v>78</v>
      </c>
      <c r="AF33" s="37" t="s">
        <v>78</v>
      </c>
      <c r="AG33" s="37" t="s">
        <v>78</v>
      </c>
      <c r="AH33" s="37" t="s">
        <v>78</v>
      </c>
      <c r="AI33" s="37" t="s">
        <v>78</v>
      </c>
      <c r="AJ33" s="37" t="s">
        <v>78</v>
      </c>
      <c r="AK33" s="37"/>
      <c r="AL33" s="88"/>
    </row>
    <row r="34" spans="1:38" s="50" customFormat="1" ht="48" x14ac:dyDescent="0.3">
      <c r="A34" s="34">
        <v>115</v>
      </c>
      <c r="B34" s="36">
        <v>45204</v>
      </c>
      <c r="C34" s="36">
        <v>45252</v>
      </c>
      <c r="D34" s="34" t="s">
        <v>40</v>
      </c>
      <c r="E34" s="34" t="s">
        <v>40</v>
      </c>
      <c r="F34" s="8" t="s">
        <v>259</v>
      </c>
      <c r="G34" s="37" t="s">
        <v>78</v>
      </c>
      <c r="H34" s="34" t="s">
        <v>105</v>
      </c>
      <c r="I34" s="37" t="s">
        <v>78</v>
      </c>
      <c r="J34" s="37" t="s">
        <v>78</v>
      </c>
      <c r="K34" s="37" t="s">
        <v>78</v>
      </c>
      <c r="L34" s="37" t="s">
        <v>60</v>
      </c>
      <c r="M34" s="37" t="s">
        <v>78</v>
      </c>
      <c r="N34" s="37"/>
      <c r="O34" s="37"/>
      <c r="P34" s="34" t="s">
        <v>48</v>
      </c>
      <c r="Q34" s="34" t="s">
        <v>89</v>
      </c>
      <c r="R34" s="34" t="s">
        <v>62</v>
      </c>
      <c r="S34" s="34" t="s">
        <v>96</v>
      </c>
      <c r="T34" s="34" t="s">
        <v>61</v>
      </c>
      <c r="U34" s="34" t="s">
        <v>175</v>
      </c>
      <c r="V34" s="37" t="s">
        <v>78</v>
      </c>
      <c r="W34" s="37" t="s">
        <v>78</v>
      </c>
      <c r="X34" s="37" t="s">
        <v>78</v>
      </c>
      <c r="Y34" s="37" t="s">
        <v>78</v>
      </c>
      <c r="Z34" s="8" t="s">
        <v>78</v>
      </c>
      <c r="AA34" s="34" t="s">
        <v>249</v>
      </c>
      <c r="AB34" s="34" t="s">
        <v>145</v>
      </c>
      <c r="AC34" s="37" t="s">
        <v>78</v>
      </c>
      <c r="AD34" s="37" t="s">
        <v>78</v>
      </c>
      <c r="AE34" s="37" t="s">
        <v>78</v>
      </c>
      <c r="AF34" s="37" t="s">
        <v>78</v>
      </c>
      <c r="AG34" s="37" t="s">
        <v>78</v>
      </c>
      <c r="AH34" s="37" t="s">
        <v>78</v>
      </c>
      <c r="AI34" s="37" t="s">
        <v>78</v>
      </c>
      <c r="AJ34" s="37" t="s">
        <v>78</v>
      </c>
      <c r="AK34" s="37"/>
      <c r="AL34" s="88"/>
    </row>
    <row r="35" spans="1:38" s="50" customFormat="1" ht="48" x14ac:dyDescent="0.3">
      <c r="A35" s="34">
        <v>116</v>
      </c>
      <c r="B35" s="36">
        <v>45204</v>
      </c>
      <c r="C35" s="36">
        <v>45252</v>
      </c>
      <c r="D35" s="34" t="s">
        <v>40</v>
      </c>
      <c r="E35" s="34" t="s">
        <v>40</v>
      </c>
      <c r="F35" s="8" t="s">
        <v>258</v>
      </c>
      <c r="G35" s="37" t="s">
        <v>78</v>
      </c>
      <c r="H35" s="34" t="s">
        <v>105</v>
      </c>
      <c r="I35" s="37" t="s">
        <v>78</v>
      </c>
      <c r="J35" s="37" t="s">
        <v>78</v>
      </c>
      <c r="K35" s="37" t="s">
        <v>78</v>
      </c>
      <c r="L35" s="37" t="s">
        <v>60</v>
      </c>
      <c r="M35" s="37" t="s">
        <v>78</v>
      </c>
      <c r="N35" s="37"/>
      <c r="O35" s="37"/>
      <c r="P35" s="34" t="s">
        <v>61</v>
      </c>
      <c r="Q35" s="34" t="s">
        <v>88</v>
      </c>
      <c r="R35" s="34" t="s">
        <v>167</v>
      </c>
      <c r="S35" s="34" t="s">
        <v>88</v>
      </c>
      <c r="T35" s="34" t="s">
        <v>61</v>
      </c>
      <c r="U35" s="34" t="s">
        <v>184</v>
      </c>
      <c r="V35" s="37" t="s">
        <v>78</v>
      </c>
      <c r="W35" s="37" t="s">
        <v>78</v>
      </c>
      <c r="X35" s="37" t="s">
        <v>78</v>
      </c>
      <c r="Y35" s="37" t="s">
        <v>78</v>
      </c>
      <c r="Z35" s="8" t="s">
        <v>78</v>
      </c>
      <c r="AA35" s="34" t="s">
        <v>249</v>
      </c>
      <c r="AB35" s="34" t="s">
        <v>145</v>
      </c>
      <c r="AC35" s="37" t="s">
        <v>78</v>
      </c>
      <c r="AD35" s="37" t="s">
        <v>78</v>
      </c>
      <c r="AE35" s="37" t="s">
        <v>78</v>
      </c>
      <c r="AF35" s="37" t="s">
        <v>78</v>
      </c>
      <c r="AG35" s="37" t="s">
        <v>78</v>
      </c>
      <c r="AH35" s="37" t="s">
        <v>78</v>
      </c>
      <c r="AI35" s="37" t="s">
        <v>78</v>
      </c>
      <c r="AJ35" s="37" t="s">
        <v>78</v>
      </c>
      <c r="AK35" s="37"/>
      <c r="AL35" s="88"/>
    </row>
    <row r="36" spans="1:38" s="50" customFormat="1" ht="60" x14ac:dyDescent="0.3">
      <c r="A36" s="34">
        <v>117</v>
      </c>
      <c r="B36" s="36">
        <v>45204</v>
      </c>
      <c r="C36" s="36">
        <v>45252</v>
      </c>
      <c r="D36" s="34" t="s">
        <v>40</v>
      </c>
      <c r="E36" s="34" t="s">
        <v>40</v>
      </c>
      <c r="F36" s="8" t="s">
        <v>257</v>
      </c>
      <c r="G36" s="37" t="s">
        <v>78</v>
      </c>
      <c r="H36" s="34" t="s">
        <v>105</v>
      </c>
      <c r="I36" s="37" t="s">
        <v>78</v>
      </c>
      <c r="J36" s="37" t="s">
        <v>78</v>
      </c>
      <c r="K36" s="37" t="s">
        <v>78</v>
      </c>
      <c r="L36" s="37" t="s">
        <v>60</v>
      </c>
      <c r="M36" s="37" t="s">
        <v>78</v>
      </c>
      <c r="N36" s="37"/>
      <c r="O36" s="37"/>
      <c r="P36" s="34" t="s">
        <v>48</v>
      </c>
      <c r="Q36" s="34" t="s">
        <v>96</v>
      </c>
      <c r="R36" s="34" t="s">
        <v>49</v>
      </c>
      <c r="S36" s="34" t="s">
        <v>136</v>
      </c>
      <c r="T36" s="34" t="s">
        <v>48</v>
      </c>
      <c r="U36" s="34" t="s">
        <v>182</v>
      </c>
      <c r="V36" s="37" t="s">
        <v>78</v>
      </c>
      <c r="W36" s="37" t="s">
        <v>78</v>
      </c>
      <c r="X36" s="37" t="s">
        <v>78</v>
      </c>
      <c r="Y36" s="37" t="s">
        <v>78</v>
      </c>
      <c r="Z36" s="8" t="s">
        <v>78</v>
      </c>
      <c r="AA36" s="34" t="s">
        <v>249</v>
      </c>
      <c r="AB36" s="34" t="s">
        <v>145</v>
      </c>
      <c r="AC36" s="37" t="s">
        <v>78</v>
      </c>
      <c r="AD36" s="37" t="s">
        <v>78</v>
      </c>
      <c r="AE36" s="37" t="s">
        <v>78</v>
      </c>
      <c r="AF36" s="37" t="s">
        <v>78</v>
      </c>
      <c r="AG36" s="37" t="s">
        <v>78</v>
      </c>
      <c r="AH36" s="37" t="s">
        <v>78</v>
      </c>
      <c r="AI36" s="37" t="s">
        <v>78</v>
      </c>
      <c r="AJ36" s="37" t="s">
        <v>78</v>
      </c>
      <c r="AK36" s="37"/>
      <c r="AL36" s="88"/>
    </row>
    <row r="37" spans="1:38" s="50" customFormat="1" ht="48" x14ac:dyDescent="0.3">
      <c r="A37" s="34">
        <v>132</v>
      </c>
      <c r="B37" s="36">
        <v>45204</v>
      </c>
      <c r="C37" s="36">
        <v>45252</v>
      </c>
      <c r="D37" s="34" t="s">
        <v>40</v>
      </c>
      <c r="E37" s="34" t="s">
        <v>40</v>
      </c>
      <c r="F37" s="8" t="s">
        <v>241</v>
      </c>
      <c r="G37" s="37" t="s">
        <v>78</v>
      </c>
      <c r="H37" s="34" t="s">
        <v>105</v>
      </c>
      <c r="I37" s="37" t="s">
        <v>78</v>
      </c>
      <c r="J37" s="37" t="s">
        <v>78</v>
      </c>
      <c r="K37" s="37" t="s">
        <v>78</v>
      </c>
      <c r="L37" s="37" t="s">
        <v>60</v>
      </c>
      <c r="M37" s="37" t="s">
        <v>78</v>
      </c>
      <c r="N37" s="37"/>
      <c r="O37" s="37"/>
      <c r="P37" s="34" t="s">
        <v>61</v>
      </c>
      <c r="Q37" s="34" t="s">
        <v>88</v>
      </c>
      <c r="R37" s="34" t="s">
        <v>167</v>
      </c>
      <c r="S37" s="34" t="s">
        <v>88</v>
      </c>
      <c r="T37" s="34" t="s">
        <v>61</v>
      </c>
      <c r="U37" s="34" t="s">
        <v>184</v>
      </c>
      <c r="V37" s="37" t="s">
        <v>78</v>
      </c>
      <c r="W37" s="37" t="s">
        <v>78</v>
      </c>
      <c r="X37" s="37" t="s">
        <v>78</v>
      </c>
      <c r="Y37" s="37" t="s">
        <v>78</v>
      </c>
      <c r="Z37" s="8" t="s">
        <v>78</v>
      </c>
      <c r="AA37" s="34" t="s">
        <v>220</v>
      </c>
      <c r="AB37" s="34" t="s">
        <v>160</v>
      </c>
      <c r="AC37" s="37" t="s">
        <v>78</v>
      </c>
      <c r="AD37" s="37" t="s">
        <v>78</v>
      </c>
      <c r="AE37" s="37" t="s">
        <v>78</v>
      </c>
      <c r="AF37" s="37" t="s">
        <v>78</v>
      </c>
      <c r="AG37" s="37" t="s">
        <v>78</v>
      </c>
      <c r="AH37" s="37" t="s">
        <v>78</v>
      </c>
      <c r="AI37" s="37" t="s">
        <v>78</v>
      </c>
      <c r="AJ37" s="37" t="s">
        <v>78</v>
      </c>
      <c r="AK37" s="37"/>
      <c r="AL37" s="88"/>
    </row>
    <row r="38" spans="1:38" s="50" customFormat="1" ht="60" x14ac:dyDescent="0.3">
      <c r="A38" s="34">
        <v>133</v>
      </c>
      <c r="B38" s="36">
        <v>45204</v>
      </c>
      <c r="C38" s="36">
        <v>45252</v>
      </c>
      <c r="D38" s="34" t="s">
        <v>40</v>
      </c>
      <c r="E38" s="34" t="s">
        <v>40</v>
      </c>
      <c r="F38" s="8" t="s">
        <v>240</v>
      </c>
      <c r="G38" s="37" t="s">
        <v>78</v>
      </c>
      <c r="H38" s="34" t="s">
        <v>105</v>
      </c>
      <c r="I38" s="37" t="s">
        <v>78</v>
      </c>
      <c r="J38" s="37" t="s">
        <v>78</v>
      </c>
      <c r="K38" s="37" t="s">
        <v>78</v>
      </c>
      <c r="L38" s="37" t="s">
        <v>60</v>
      </c>
      <c r="M38" s="37" t="s">
        <v>78</v>
      </c>
      <c r="N38" s="37"/>
      <c r="O38" s="37"/>
      <c r="P38" s="34" t="s">
        <v>48</v>
      </c>
      <c r="Q38" s="34" t="s">
        <v>96</v>
      </c>
      <c r="R38" s="34" t="s">
        <v>49</v>
      </c>
      <c r="S38" s="34" t="s">
        <v>136</v>
      </c>
      <c r="T38" s="34" t="s">
        <v>48</v>
      </c>
      <c r="U38" s="34" t="s">
        <v>182</v>
      </c>
      <c r="V38" s="37" t="s">
        <v>78</v>
      </c>
      <c r="W38" s="37" t="s">
        <v>78</v>
      </c>
      <c r="X38" s="37" t="s">
        <v>78</v>
      </c>
      <c r="Y38" s="37" t="s">
        <v>78</v>
      </c>
      <c r="Z38" s="8" t="s">
        <v>78</v>
      </c>
      <c r="AA38" s="34" t="s">
        <v>220</v>
      </c>
      <c r="AB38" s="34" t="s">
        <v>160</v>
      </c>
      <c r="AC38" s="37" t="s">
        <v>78</v>
      </c>
      <c r="AD38" s="37" t="s">
        <v>78</v>
      </c>
      <c r="AE38" s="37" t="s">
        <v>78</v>
      </c>
      <c r="AF38" s="37" t="s">
        <v>78</v>
      </c>
      <c r="AG38" s="37" t="s">
        <v>78</v>
      </c>
      <c r="AH38" s="37" t="s">
        <v>78</v>
      </c>
      <c r="AI38" s="37" t="s">
        <v>78</v>
      </c>
      <c r="AJ38" s="37" t="s">
        <v>78</v>
      </c>
      <c r="AK38" s="37"/>
      <c r="AL38" s="88"/>
    </row>
    <row r="39" spans="1:38" s="50" customFormat="1" ht="48" x14ac:dyDescent="0.3">
      <c r="A39" s="34">
        <v>139</v>
      </c>
      <c r="B39" s="36">
        <v>45204</v>
      </c>
      <c r="C39" s="36">
        <v>45252</v>
      </c>
      <c r="D39" s="34" t="s">
        <v>40</v>
      </c>
      <c r="E39" s="34" t="s">
        <v>40</v>
      </c>
      <c r="F39" s="8" t="s">
        <v>234</v>
      </c>
      <c r="G39" s="37" t="s">
        <v>78</v>
      </c>
      <c r="H39" s="34" t="s">
        <v>105</v>
      </c>
      <c r="I39" s="37" t="s">
        <v>78</v>
      </c>
      <c r="J39" s="37" t="s">
        <v>78</v>
      </c>
      <c r="K39" s="37" t="s">
        <v>78</v>
      </c>
      <c r="L39" s="37" t="s">
        <v>60</v>
      </c>
      <c r="M39" s="37" t="s">
        <v>78</v>
      </c>
      <c r="N39" s="37"/>
      <c r="O39" s="37"/>
      <c r="P39" s="34" t="s">
        <v>48</v>
      </c>
      <c r="Q39" s="34" t="s">
        <v>89</v>
      </c>
      <c r="R39" s="34" t="s">
        <v>62</v>
      </c>
      <c r="S39" s="34" t="s">
        <v>96</v>
      </c>
      <c r="T39" s="34" t="s">
        <v>61</v>
      </c>
      <c r="U39" s="34" t="s">
        <v>175</v>
      </c>
      <c r="V39" s="37" t="s">
        <v>78</v>
      </c>
      <c r="W39" s="37" t="s">
        <v>78</v>
      </c>
      <c r="X39" s="37" t="s">
        <v>78</v>
      </c>
      <c r="Y39" s="37" t="s">
        <v>78</v>
      </c>
      <c r="Z39" s="8" t="s">
        <v>78</v>
      </c>
      <c r="AA39" s="34" t="s">
        <v>220</v>
      </c>
      <c r="AB39" s="34" t="s">
        <v>153</v>
      </c>
      <c r="AC39" s="37" t="s">
        <v>78</v>
      </c>
      <c r="AD39" s="37" t="s">
        <v>78</v>
      </c>
      <c r="AE39" s="37" t="s">
        <v>78</v>
      </c>
      <c r="AF39" s="37" t="s">
        <v>78</v>
      </c>
      <c r="AG39" s="37" t="s">
        <v>78</v>
      </c>
      <c r="AH39" s="37" t="s">
        <v>78</v>
      </c>
      <c r="AI39" s="37" t="s">
        <v>78</v>
      </c>
      <c r="AJ39" s="37" t="s">
        <v>78</v>
      </c>
      <c r="AK39" s="37"/>
      <c r="AL39" s="88"/>
    </row>
    <row r="40" spans="1:38" s="50" customFormat="1" ht="48" x14ac:dyDescent="0.3">
      <c r="A40" s="34">
        <v>141</v>
      </c>
      <c r="B40" s="36">
        <v>45204</v>
      </c>
      <c r="C40" s="36">
        <v>45252</v>
      </c>
      <c r="D40" s="34" t="s">
        <v>40</v>
      </c>
      <c r="E40" s="34" t="s">
        <v>40</v>
      </c>
      <c r="F40" s="8" t="s">
        <v>232</v>
      </c>
      <c r="G40" s="37" t="s">
        <v>78</v>
      </c>
      <c r="H40" s="34" t="s">
        <v>105</v>
      </c>
      <c r="I40" s="37" t="s">
        <v>78</v>
      </c>
      <c r="J40" s="37" t="s">
        <v>78</v>
      </c>
      <c r="K40" s="37" t="s">
        <v>78</v>
      </c>
      <c r="L40" s="37" t="s">
        <v>60</v>
      </c>
      <c r="M40" s="37" t="s">
        <v>78</v>
      </c>
      <c r="N40" s="37"/>
      <c r="O40" s="37"/>
      <c r="P40" s="34" t="s">
        <v>48</v>
      </c>
      <c r="Q40" s="34" t="s">
        <v>96</v>
      </c>
      <c r="R40" s="34" t="s">
        <v>49</v>
      </c>
      <c r="S40" s="34" t="s">
        <v>136</v>
      </c>
      <c r="T40" s="34" t="s">
        <v>48</v>
      </c>
      <c r="U40" s="34" t="s">
        <v>182</v>
      </c>
      <c r="V40" s="37" t="s">
        <v>78</v>
      </c>
      <c r="W40" s="37" t="s">
        <v>78</v>
      </c>
      <c r="X40" s="37" t="s">
        <v>78</v>
      </c>
      <c r="Y40" s="37" t="s">
        <v>78</v>
      </c>
      <c r="Z40" s="8" t="s">
        <v>78</v>
      </c>
      <c r="AA40" s="34" t="s">
        <v>220</v>
      </c>
      <c r="AB40" s="34" t="s">
        <v>145</v>
      </c>
      <c r="AC40" s="37" t="s">
        <v>78</v>
      </c>
      <c r="AD40" s="37" t="s">
        <v>78</v>
      </c>
      <c r="AE40" s="37" t="s">
        <v>78</v>
      </c>
      <c r="AF40" s="37" t="s">
        <v>78</v>
      </c>
      <c r="AG40" s="37" t="s">
        <v>78</v>
      </c>
      <c r="AH40" s="37" t="s">
        <v>78</v>
      </c>
      <c r="AI40" s="37" t="s">
        <v>78</v>
      </c>
      <c r="AJ40" s="37" t="s">
        <v>78</v>
      </c>
      <c r="AK40" s="37"/>
      <c r="AL40" s="88"/>
    </row>
    <row r="41" spans="1:38" s="50" customFormat="1" ht="48" x14ac:dyDescent="0.3">
      <c r="A41" s="34">
        <v>143</v>
      </c>
      <c r="B41" s="36">
        <v>45204</v>
      </c>
      <c r="C41" s="36">
        <v>45252</v>
      </c>
      <c r="D41" s="34" t="s">
        <v>40</v>
      </c>
      <c r="E41" s="34" t="s">
        <v>40</v>
      </c>
      <c r="F41" s="8" t="s">
        <v>230</v>
      </c>
      <c r="G41" s="37" t="s">
        <v>78</v>
      </c>
      <c r="H41" s="34" t="s">
        <v>105</v>
      </c>
      <c r="I41" s="37" t="s">
        <v>78</v>
      </c>
      <c r="J41" s="37" t="s">
        <v>78</v>
      </c>
      <c r="K41" s="37" t="s">
        <v>78</v>
      </c>
      <c r="L41" s="37" t="s">
        <v>60</v>
      </c>
      <c r="M41" s="37" t="s">
        <v>78</v>
      </c>
      <c r="N41" s="37"/>
      <c r="O41" s="37"/>
      <c r="P41" s="34" t="s">
        <v>48</v>
      </c>
      <c r="Q41" s="34" t="s">
        <v>89</v>
      </c>
      <c r="R41" s="34" t="s">
        <v>62</v>
      </c>
      <c r="S41" s="34" t="s">
        <v>96</v>
      </c>
      <c r="T41" s="34" t="s">
        <v>61</v>
      </c>
      <c r="U41" s="34" t="s">
        <v>175</v>
      </c>
      <c r="V41" s="37" t="s">
        <v>78</v>
      </c>
      <c r="W41" s="37" t="s">
        <v>78</v>
      </c>
      <c r="X41" s="37" t="s">
        <v>78</v>
      </c>
      <c r="Y41" s="37" t="s">
        <v>78</v>
      </c>
      <c r="Z41" s="8" t="s">
        <v>78</v>
      </c>
      <c r="AA41" s="34" t="s">
        <v>220</v>
      </c>
      <c r="AB41" s="34" t="s">
        <v>145</v>
      </c>
      <c r="AC41" s="37" t="s">
        <v>78</v>
      </c>
      <c r="AD41" s="37" t="s">
        <v>78</v>
      </c>
      <c r="AE41" s="37" t="s">
        <v>78</v>
      </c>
      <c r="AF41" s="37" t="s">
        <v>78</v>
      </c>
      <c r="AG41" s="37" t="s">
        <v>78</v>
      </c>
      <c r="AH41" s="37" t="s">
        <v>78</v>
      </c>
      <c r="AI41" s="37" t="s">
        <v>78</v>
      </c>
      <c r="AJ41" s="37" t="s">
        <v>78</v>
      </c>
      <c r="AK41" s="37"/>
      <c r="AL41" s="88"/>
    </row>
    <row r="42" spans="1:38" s="50" customFormat="1" ht="60" x14ac:dyDescent="0.3">
      <c r="A42" s="34">
        <v>144</v>
      </c>
      <c r="B42" s="36">
        <v>45204</v>
      </c>
      <c r="C42" s="36">
        <v>45252</v>
      </c>
      <c r="D42" s="34" t="s">
        <v>40</v>
      </c>
      <c r="E42" s="34" t="s">
        <v>40</v>
      </c>
      <c r="F42" s="8" t="s">
        <v>229</v>
      </c>
      <c r="G42" s="37" t="s">
        <v>78</v>
      </c>
      <c r="H42" s="34" t="s">
        <v>105</v>
      </c>
      <c r="I42" s="37" t="s">
        <v>78</v>
      </c>
      <c r="J42" s="37" t="s">
        <v>78</v>
      </c>
      <c r="K42" s="37" t="s">
        <v>78</v>
      </c>
      <c r="L42" s="37" t="s">
        <v>60</v>
      </c>
      <c r="M42" s="37" t="s">
        <v>78</v>
      </c>
      <c r="N42" s="37"/>
      <c r="O42" s="37"/>
      <c r="P42" s="34" t="s">
        <v>61</v>
      </c>
      <c r="Q42" s="34" t="s">
        <v>88</v>
      </c>
      <c r="R42" s="34" t="s">
        <v>167</v>
      </c>
      <c r="S42" s="34" t="s">
        <v>88</v>
      </c>
      <c r="T42" s="34" t="s">
        <v>61</v>
      </c>
      <c r="U42" s="34" t="s">
        <v>184</v>
      </c>
      <c r="V42" s="37" t="s">
        <v>78</v>
      </c>
      <c r="W42" s="37" t="s">
        <v>78</v>
      </c>
      <c r="X42" s="37" t="s">
        <v>78</v>
      </c>
      <c r="Y42" s="37" t="s">
        <v>78</v>
      </c>
      <c r="Z42" s="8" t="s">
        <v>78</v>
      </c>
      <c r="AA42" s="34" t="s">
        <v>220</v>
      </c>
      <c r="AB42" s="34" t="s">
        <v>145</v>
      </c>
      <c r="AC42" s="37" t="s">
        <v>78</v>
      </c>
      <c r="AD42" s="37" t="s">
        <v>78</v>
      </c>
      <c r="AE42" s="37" t="s">
        <v>78</v>
      </c>
      <c r="AF42" s="37" t="s">
        <v>78</v>
      </c>
      <c r="AG42" s="37" t="s">
        <v>78</v>
      </c>
      <c r="AH42" s="37" t="s">
        <v>78</v>
      </c>
      <c r="AI42" s="37" t="s">
        <v>78</v>
      </c>
      <c r="AJ42" s="37" t="s">
        <v>78</v>
      </c>
      <c r="AK42" s="37"/>
      <c r="AL42" s="88"/>
    </row>
    <row r="43" spans="1:38" s="50" customFormat="1" ht="24" x14ac:dyDescent="0.3">
      <c r="A43" s="34">
        <v>154</v>
      </c>
      <c r="B43" s="36">
        <v>45204</v>
      </c>
      <c r="C43" s="36">
        <v>45252</v>
      </c>
      <c r="D43" s="34" t="s">
        <v>40</v>
      </c>
      <c r="E43" s="34" t="s">
        <v>40</v>
      </c>
      <c r="F43" s="8" t="s">
        <v>218</v>
      </c>
      <c r="G43" s="37" t="s">
        <v>78</v>
      </c>
      <c r="H43" s="34" t="s">
        <v>105</v>
      </c>
      <c r="I43" s="37" t="s">
        <v>78</v>
      </c>
      <c r="J43" s="37" t="s">
        <v>78</v>
      </c>
      <c r="K43" s="37" t="s">
        <v>78</v>
      </c>
      <c r="L43" s="37" t="s">
        <v>60</v>
      </c>
      <c r="M43" s="37" t="s">
        <v>78</v>
      </c>
      <c r="N43" s="37"/>
      <c r="O43" s="37"/>
      <c r="P43" s="34" t="s">
        <v>61</v>
      </c>
      <c r="Q43" s="34" t="s">
        <v>80</v>
      </c>
      <c r="R43" s="34" t="s">
        <v>83</v>
      </c>
      <c r="S43" s="34" t="s">
        <v>95</v>
      </c>
      <c r="T43" s="34" t="s">
        <v>61</v>
      </c>
      <c r="U43" s="34" t="s">
        <v>175</v>
      </c>
      <c r="V43" s="37" t="s">
        <v>78</v>
      </c>
      <c r="W43" s="37" t="s">
        <v>78</v>
      </c>
      <c r="X43" s="37" t="s">
        <v>78</v>
      </c>
      <c r="Y43" s="37" t="s">
        <v>78</v>
      </c>
      <c r="Z43" s="8" t="s">
        <v>78</v>
      </c>
      <c r="AA43" s="34" t="s">
        <v>180</v>
      </c>
      <c r="AB43" s="34" t="s">
        <v>170</v>
      </c>
      <c r="AC43" s="37" t="s">
        <v>78</v>
      </c>
      <c r="AD43" s="37" t="s">
        <v>78</v>
      </c>
      <c r="AE43" s="37" t="s">
        <v>78</v>
      </c>
      <c r="AF43" s="37" t="s">
        <v>78</v>
      </c>
      <c r="AG43" s="37" t="s">
        <v>78</v>
      </c>
      <c r="AH43" s="37" t="s">
        <v>78</v>
      </c>
      <c r="AI43" s="37" t="s">
        <v>78</v>
      </c>
      <c r="AJ43" s="37" t="s">
        <v>78</v>
      </c>
      <c r="AK43" s="37"/>
      <c r="AL43" s="88"/>
    </row>
    <row r="44" spans="1:38" s="50" customFormat="1" ht="24" x14ac:dyDescent="0.3">
      <c r="A44" s="34">
        <v>156</v>
      </c>
      <c r="B44" s="36">
        <v>45204</v>
      </c>
      <c r="C44" s="36">
        <v>45252</v>
      </c>
      <c r="D44" s="34" t="s">
        <v>40</v>
      </c>
      <c r="E44" s="34" t="s">
        <v>40</v>
      </c>
      <c r="F44" s="8" t="s">
        <v>216</v>
      </c>
      <c r="G44" s="37" t="s">
        <v>78</v>
      </c>
      <c r="H44" s="34" t="s">
        <v>105</v>
      </c>
      <c r="I44" s="37" t="s">
        <v>78</v>
      </c>
      <c r="J44" s="37" t="s">
        <v>78</v>
      </c>
      <c r="K44" s="37" t="s">
        <v>78</v>
      </c>
      <c r="L44" s="37" t="s">
        <v>60</v>
      </c>
      <c r="M44" s="37" t="s">
        <v>78</v>
      </c>
      <c r="N44" s="37"/>
      <c r="O44" s="37"/>
      <c r="P44" s="34" t="s">
        <v>61</v>
      </c>
      <c r="Q44" s="34" t="s">
        <v>88</v>
      </c>
      <c r="R44" s="34" t="s">
        <v>167</v>
      </c>
      <c r="S44" s="34" t="s">
        <v>88</v>
      </c>
      <c r="T44" s="34" t="s">
        <v>61</v>
      </c>
      <c r="U44" s="34" t="s">
        <v>184</v>
      </c>
      <c r="V44" s="37" t="s">
        <v>78</v>
      </c>
      <c r="W44" s="37" t="s">
        <v>78</v>
      </c>
      <c r="X44" s="37" t="s">
        <v>78</v>
      </c>
      <c r="Y44" s="37" t="s">
        <v>78</v>
      </c>
      <c r="Z44" s="8" t="s">
        <v>78</v>
      </c>
      <c r="AA44" s="34" t="s">
        <v>180</v>
      </c>
      <c r="AB44" s="34" t="s">
        <v>170</v>
      </c>
      <c r="AC44" s="37" t="s">
        <v>78</v>
      </c>
      <c r="AD44" s="37" t="s">
        <v>78</v>
      </c>
      <c r="AE44" s="37" t="s">
        <v>78</v>
      </c>
      <c r="AF44" s="37" t="s">
        <v>78</v>
      </c>
      <c r="AG44" s="37" t="s">
        <v>78</v>
      </c>
      <c r="AH44" s="37" t="s">
        <v>78</v>
      </c>
      <c r="AI44" s="37" t="s">
        <v>78</v>
      </c>
      <c r="AJ44" s="37" t="s">
        <v>78</v>
      </c>
      <c r="AK44" s="37"/>
      <c r="AL44" s="88"/>
    </row>
    <row r="45" spans="1:38" s="50" customFormat="1" ht="48" x14ac:dyDescent="0.3">
      <c r="A45" s="34">
        <v>158</v>
      </c>
      <c r="B45" s="36">
        <v>45204</v>
      </c>
      <c r="C45" s="36">
        <v>45252</v>
      </c>
      <c r="D45" s="34" t="s">
        <v>40</v>
      </c>
      <c r="E45" s="34" t="s">
        <v>40</v>
      </c>
      <c r="F45" s="8" t="s">
        <v>214</v>
      </c>
      <c r="G45" s="37" t="s">
        <v>78</v>
      </c>
      <c r="H45" s="34" t="s">
        <v>105</v>
      </c>
      <c r="I45" s="37" t="s">
        <v>78</v>
      </c>
      <c r="J45" s="37" t="s">
        <v>78</v>
      </c>
      <c r="K45" s="37" t="s">
        <v>78</v>
      </c>
      <c r="L45" s="37" t="s">
        <v>60</v>
      </c>
      <c r="M45" s="37" t="s">
        <v>78</v>
      </c>
      <c r="N45" s="37"/>
      <c r="O45" s="37"/>
      <c r="P45" s="34" t="s">
        <v>61</v>
      </c>
      <c r="Q45" s="34" t="s">
        <v>80</v>
      </c>
      <c r="R45" s="34" t="s">
        <v>83</v>
      </c>
      <c r="S45" s="34" t="s">
        <v>95</v>
      </c>
      <c r="T45" s="34" t="s">
        <v>61</v>
      </c>
      <c r="U45" s="34" t="s">
        <v>175</v>
      </c>
      <c r="V45" s="37" t="s">
        <v>78</v>
      </c>
      <c r="W45" s="37" t="s">
        <v>78</v>
      </c>
      <c r="X45" s="37" t="s">
        <v>78</v>
      </c>
      <c r="Y45" s="37" t="s">
        <v>78</v>
      </c>
      <c r="Z45" s="8" t="s">
        <v>78</v>
      </c>
      <c r="AA45" s="34" t="s">
        <v>180</v>
      </c>
      <c r="AB45" s="34" t="s">
        <v>170</v>
      </c>
      <c r="AC45" s="37" t="s">
        <v>78</v>
      </c>
      <c r="AD45" s="37" t="s">
        <v>78</v>
      </c>
      <c r="AE45" s="37" t="s">
        <v>78</v>
      </c>
      <c r="AF45" s="37" t="s">
        <v>78</v>
      </c>
      <c r="AG45" s="37" t="s">
        <v>78</v>
      </c>
      <c r="AH45" s="37" t="s">
        <v>78</v>
      </c>
      <c r="AI45" s="37" t="s">
        <v>78</v>
      </c>
      <c r="AJ45" s="37" t="s">
        <v>78</v>
      </c>
      <c r="AK45" s="37"/>
      <c r="AL45" s="88"/>
    </row>
    <row r="46" spans="1:38" s="50" customFormat="1" ht="48" x14ac:dyDescent="0.3">
      <c r="A46" s="34">
        <v>158</v>
      </c>
      <c r="B46" s="36">
        <v>45204</v>
      </c>
      <c r="C46" s="36">
        <v>45252</v>
      </c>
      <c r="D46" s="34" t="s">
        <v>40</v>
      </c>
      <c r="E46" s="34" t="s">
        <v>40</v>
      </c>
      <c r="F46" s="8" t="s">
        <v>214</v>
      </c>
      <c r="G46" s="37" t="s">
        <v>78</v>
      </c>
      <c r="H46" s="34" t="s">
        <v>105</v>
      </c>
      <c r="I46" s="37" t="s">
        <v>78</v>
      </c>
      <c r="J46" s="37" t="s">
        <v>78</v>
      </c>
      <c r="K46" s="37" t="s">
        <v>78</v>
      </c>
      <c r="L46" s="37" t="s">
        <v>60</v>
      </c>
      <c r="M46" s="37" t="s">
        <v>78</v>
      </c>
      <c r="N46" s="37"/>
      <c r="O46" s="37"/>
      <c r="P46" s="34" t="s">
        <v>61</v>
      </c>
      <c r="Q46" s="34" t="s">
        <v>80</v>
      </c>
      <c r="R46" s="34" t="s">
        <v>83</v>
      </c>
      <c r="S46" s="34" t="s">
        <v>95</v>
      </c>
      <c r="T46" s="34" t="s">
        <v>61</v>
      </c>
      <c r="U46" s="34" t="s">
        <v>175</v>
      </c>
      <c r="V46" s="37" t="s">
        <v>78</v>
      </c>
      <c r="W46" s="37" t="s">
        <v>78</v>
      </c>
      <c r="X46" s="37" t="s">
        <v>78</v>
      </c>
      <c r="Y46" s="37" t="s">
        <v>78</v>
      </c>
      <c r="Z46" s="8" t="s">
        <v>78</v>
      </c>
      <c r="AA46" s="34" t="s">
        <v>180</v>
      </c>
      <c r="AB46" s="34" t="s">
        <v>170</v>
      </c>
      <c r="AC46" s="37" t="s">
        <v>78</v>
      </c>
      <c r="AD46" s="37" t="s">
        <v>78</v>
      </c>
      <c r="AE46" s="37" t="s">
        <v>78</v>
      </c>
      <c r="AF46" s="37" t="s">
        <v>78</v>
      </c>
      <c r="AG46" s="37" t="s">
        <v>78</v>
      </c>
      <c r="AH46" s="37" t="s">
        <v>78</v>
      </c>
      <c r="AI46" s="37" t="s">
        <v>78</v>
      </c>
      <c r="AJ46" s="37" t="s">
        <v>78</v>
      </c>
      <c r="AK46" s="37"/>
      <c r="AL46" s="88"/>
    </row>
    <row r="47" spans="1:38" s="50" customFormat="1" ht="36" x14ac:dyDescent="0.3">
      <c r="A47" s="34">
        <v>161</v>
      </c>
      <c r="B47" s="36">
        <v>45204</v>
      </c>
      <c r="C47" s="36">
        <v>45252</v>
      </c>
      <c r="D47" s="34" t="s">
        <v>40</v>
      </c>
      <c r="E47" s="34" t="s">
        <v>40</v>
      </c>
      <c r="F47" s="8" t="s">
        <v>211</v>
      </c>
      <c r="G47" s="37" t="s">
        <v>78</v>
      </c>
      <c r="H47" s="34" t="s">
        <v>105</v>
      </c>
      <c r="I47" s="37" t="s">
        <v>78</v>
      </c>
      <c r="J47" s="37" t="s">
        <v>78</v>
      </c>
      <c r="K47" s="37" t="s">
        <v>78</v>
      </c>
      <c r="L47" s="37" t="s">
        <v>60</v>
      </c>
      <c r="M47" s="37" t="s">
        <v>78</v>
      </c>
      <c r="N47" s="37"/>
      <c r="O47" s="37"/>
      <c r="P47" s="34" t="s">
        <v>48</v>
      </c>
      <c r="Q47" s="34" t="s">
        <v>96</v>
      </c>
      <c r="R47" s="34" t="s">
        <v>49</v>
      </c>
      <c r="S47" s="34" t="s">
        <v>136</v>
      </c>
      <c r="T47" s="34" t="s">
        <v>48</v>
      </c>
      <c r="U47" s="34" t="s">
        <v>182</v>
      </c>
      <c r="V47" s="37" t="s">
        <v>78</v>
      </c>
      <c r="W47" s="37" t="s">
        <v>78</v>
      </c>
      <c r="X47" s="37" t="s">
        <v>78</v>
      </c>
      <c r="Y47" s="37" t="s">
        <v>78</v>
      </c>
      <c r="Z47" s="8" t="s">
        <v>78</v>
      </c>
      <c r="AA47" s="34" t="s">
        <v>180</v>
      </c>
      <c r="AB47" s="34" t="s">
        <v>160</v>
      </c>
      <c r="AC47" s="37" t="s">
        <v>78</v>
      </c>
      <c r="AD47" s="37" t="s">
        <v>78</v>
      </c>
      <c r="AE47" s="37" t="s">
        <v>78</v>
      </c>
      <c r="AF47" s="37" t="s">
        <v>78</v>
      </c>
      <c r="AG47" s="37" t="s">
        <v>78</v>
      </c>
      <c r="AH47" s="37" t="s">
        <v>78</v>
      </c>
      <c r="AI47" s="37" t="s">
        <v>78</v>
      </c>
      <c r="AJ47" s="37" t="s">
        <v>78</v>
      </c>
      <c r="AK47" s="37"/>
      <c r="AL47" s="88"/>
    </row>
    <row r="48" spans="1:38" s="50" customFormat="1" ht="48" x14ac:dyDescent="0.3">
      <c r="A48" s="34">
        <v>170</v>
      </c>
      <c r="B48" s="36">
        <v>45204</v>
      </c>
      <c r="C48" s="36">
        <v>45252</v>
      </c>
      <c r="D48" s="34" t="s">
        <v>40</v>
      </c>
      <c r="E48" s="34" t="s">
        <v>40</v>
      </c>
      <c r="F48" s="8" t="s">
        <v>202</v>
      </c>
      <c r="G48" s="37" t="s">
        <v>78</v>
      </c>
      <c r="H48" s="34" t="s">
        <v>105</v>
      </c>
      <c r="I48" s="37" t="s">
        <v>78</v>
      </c>
      <c r="J48" s="37" t="s">
        <v>78</v>
      </c>
      <c r="K48" s="37" t="s">
        <v>78</v>
      </c>
      <c r="L48" s="37" t="s">
        <v>60</v>
      </c>
      <c r="M48" s="37" t="s">
        <v>78</v>
      </c>
      <c r="N48" s="37"/>
      <c r="O48" s="37"/>
      <c r="P48" s="34" t="s">
        <v>61</v>
      </c>
      <c r="Q48" s="34" t="s">
        <v>80</v>
      </c>
      <c r="R48" s="34" t="s">
        <v>83</v>
      </c>
      <c r="S48" s="34" t="s">
        <v>95</v>
      </c>
      <c r="T48" s="34" t="s">
        <v>61</v>
      </c>
      <c r="U48" s="34" t="s">
        <v>175</v>
      </c>
      <c r="V48" s="37" t="s">
        <v>78</v>
      </c>
      <c r="W48" s="37" t="s">
        <v>78</v>
      </c>
      <c r="X48" s="37" t="s">
        <v>78</v>
      </c>
      <c r="Y48" s="37" t="s">
        <v>78</v>
      </c>
      <c r="Z48" s="8" t="s">
        <v>78</v>
      </c>
      <c r="AA48" s="34" t="s">
        <v>180</v>
      </c>
      <c r="AB48" s="34" t="s">
        <v>153</v>
      </c>
      <c r="AC48" s="37" t="s">
        <v>78</v>
      </c>
      <c r="AD48" s="37" t="s">
        <v>78</v>
      </c>
      <c r="AE48" s="37" t="s">
        <v>78</v>
      </c>
      <c r="AF48" s="37" t="s">
        <v>78</v>
      </c>
      <c r="AG48" s="37" t="s">
        <v>78</v>
      </c>
      <c r="AH48" s="37" t="s">
        <v>78</v>
      </c>
      <c r="AI48" s="37" t="s">
        <v>78</v>
      </c>
      <c r="AJ48" s="37" t="s">
        <v>78</v>
      </c>
      <c r="AK48" s="37"/>
      <c r="AL48" s="88"/>
    </row>
    <row r="49" spans="1:38" s="50" customFormat="1" ht="60" x14ac:dyDescent="0.3">
      <c r="A49" s="34">
        <v>171</v>
      </c>
      <c r="B49" s="36">
        <v>45204</v>
      </c>
      <c r="C49" s="36">
        <v>45252</v>
      </c>
      <c r="D49" s="34" t="s">
        <v>40</v>
      </c>
      <c r="E49" s="34" t="s">
        <v>40</v>
      </c>
      <c r="F49" s="8" t="s">
        <v>201</v>
      </c>
      <c r="G49" s="37" t="s">
        <v>78</v>
      </c>
      <c r="H49" s="34" t="s">
        <v>105</v>
      </c>
      <c r="I49" s="37" t="s">
        <v>78</v>
      </c>
      <c r="J49" s="37" t="s">
        <v>78</v>
      </c>
      <c r="K49" s="37" t="s">
        <v>78</v>
      </c>
      <c r="L49" s="37" t="s">
        <v>60</v>
      </c>
      <c r="M49" s="37" t="s">
        <v>78</v>
      </c>
      <c r="N49" s="37"/>
      <c r="O49" s="37"/>
      <c r="P49" s="34" t="s">
        <v>48</v>
      </c>
      <c r="Q49" s="34" t="s">
        <v>89</v>
      </c>
      <c r="R49" s="34" t="s">
        <v>62</v>
      </c>
      <c r="S49" s="34" t="s">
        <v>96</v>
      </c>
      <c r="T49" s="34" t="s">
        <v>61</v>
      </c>
      <c r="U49" s="34" t="s">
        <v>175</v>
      </c>
      <c r="V49" s="37" t="s">
        <v>78</v>
      </c>
      <c r="W49" s="37" t="s">
        <v>78</v>
      </c>
      <c r="X49" s="37" t="s">
        <v>78</v>
      </c>
      <c r="Y49" s="37" t="s">
        <v>78</v>
      </c>
      <c r="Z49" s="8" t="s">
        <v>78</v>
      </c>
      <c r="AA49" s="34" t="s">
        <v>180</v>
      </c>
      <c r="AB49" s="34" t="s">
        <v>153</v>
      </c>
      <c r="AC49" s="37" t="s">
        <v>78</v>
      </c>
      <c r="AD49" s="37" t="s">
        <v>78</v>
      </c>
      <c r="AE49" s="37" t="s">
        <v>78</v>
      </c>
      <c r="AF49" s="37" t="s">
        <v>78</v>
      </c>
      <c r="AG49" s="37" t="s">
        <v>78</v>
      </c>
      <c r="AH49" s="37" t="s">
        <v>78</v>
      </c>
      <c r="AI49" s="37" t="s">
        <v>78</v>
      </c>
      <c r="AJ49" s="37" t="s">
        <v>78</v>
      </c>
      <c r="AK49" s="37"/>
      <c r="AL49" s="88"/>
    </row>
    <row r="50" spans="1:38" s="50" customFormat="1" ht="60" x14ac:dyDescent="0.3">
      <c r="A50" s="34">
        <v>174</v>
      </c>
      <c r="B50" s="36">
        <v>45204</v>
      </c>
      <c r="C50" s="36">
        <v>45252</v>
      </c>
      <c r="D50" s="34" t="s">
        <v>40</v>
      </c>
      <c r="E50" s="34" t="s">
        <v>40</v>
      </c>
      <c r="F50" s="8" t="s">
        <v>198</v>
      </c>
      <c r="G50" s="37" t="s">
        <v>78</v>
      </c>
      <c r="H50" s="34" t="s">
        <v>105</v>
      </c>
      <c r="I50" s="37" t="s">
        <v>78</v>
      </c>
      <c r="J50" s="37" t="s">
        <v>78</v>
      </c>
      <c r="K50" s="37" t="s">
        <v>78</v>
      </c>
      <c r="L50" s="37" t="s">
        <v>60</v>
      </c>
      <c r="M50" s="37" t="s">
        <v>78</v>
      </c>
      <c r="N50" s="37"/>
      <c r="O50" s="37"/>
      <c r="P50" s="34" t="s">
        <v>61</v>
      </c>
      <c r="Q50" s="34" t="s">
        <v>80</v>
      </c>
      <c r="R50" s="34" t="s">
        <v>83</v>
      </c>
      <c r="S50" s="34" t="s">
        <v>95</v>
      </c>
      <c r="T50" s="34" t="s">
        <v>61</v>
      </c>
      <c r="U50" s="34" t="s">
        <v>175</v>
      </c>
      <c r="V50" s="37" t="s">
        <v>78</v>
      </c>
      <c r="W50" s="37" t="s">
        <v>78</v>
      </c>
      <c r="X50" s="37" t="s">
        <v>78</v>
      </c>
      <c r="Y50" s="37" t="s">
        <v>78</v>
      </c>
      <c r="Z50" s="8" t="s">
        <v>78</v>
      </c>
      <c r="AA50" s="34" t="s">
        <v>180</v>
      </c>
      <c r="AB50" s="34" t="s">
        <v>145</v>
      </c>
      <c r="AC50" s="37" t="s">
        <v>78</v>
      </c>
      <c r="AD50" s="37" t="s">
        <v>78</v>
      </c>
      <c r="AE50" s="37" t="s">
        <v>78</v>
      </c>
      <c r="AF50" s="37" t="s">
        <v>78</v>
      </c>
      <c r="AG50" s="37" t="s">
        <v>78</v>
      </c>
      <c r="AH50" s="37" t="s">
        <v>78</v>
      </c>
      <c r="AI50" s="37" t="s">
        <v>78</v>
      </c>
      <c r="AJ50" s="37" t="s">
        <v>78</v>
      </c>
      <c r="AK50" s="37"/>
      <c r="AL50" s="88"/>
    </row>
    <row r="51" spans="1:38" s="50" customFormat="1" ht="60" x14ac:dyDescent="0.3">
      <c r="A51" s="34">
        <v>177</v>
      </c>
      <c r="B51" s="36">
        <v>45204</v>
      </c>
      <c r="C51" s="36">
        <v>45252</v>
      </c>
      <c r="D51" s="34" t="s">
        <v>40</v>
      </c>
      <c r="E51" s="34" t="s">
        <v>40</v>
      </c>
      <c r="F51" s="8" t="s">
        <v>195</v>
      </c>
      <c r="G51" s="37" t="s">
        <v>78</v>
      </c>
      <c r="H51" s="34" t="s">
        <v>105</v>
      </c>
      <c r="I51" s="37" t="s">
        <v>78</v>
      </c>
      <c r="J51" s="37" t="s">
        <v>78</v>
      </c>
      <c r="K51" s="37" t="s">
        <v>78</v>
      </c>
      <c r="L51" s="37" t="s">
        <v>60</v>
      </c>
      <c r="M51" s="37" t="s">
        <v>78</v>
      </c>
      <c r="N51" s="37"/>
      <c r="O51" s="37"/>
      <c r="P51" s="34" t="s">
        <v>48</v>
      </c>
      <c r="Q51" s="34" t="s">
        <v>96</v>
      </c>
      <c r="R51" s="34" t="s">
        <v>49</v>
      </c>
      <c r="S51" s="34" t="s">
        <v>136</v>
      </c>
      <c r="T51" s="34" t="s">
        <v>48</v>
      </c>
      <c r="U51" s="34" t="s">
        <v>182</v>
      </c>
      <c r="V51" s="37" t="s">
        <v>78</v>
      </c>
      <c r="W51" s="37" t="s">
        <v>78</v>
      </c>
      <c r="X51" s="37" t="s">
        <v>78</v>
      </c>
      <c r="Y51" s="37" t="s">
        <v>78</v>
      </c>
      <c r="Z51" s="8" t="s">
        <v>78</v>
      </c>
      <c r="AA51" s="34" t="s">
        <v>180</v>
      </c>
      <c r="AB51" s="34" t="s">
        <v>145</v>
      </c>
      <c r="AC51" s="37" t="s">
        <v>78</v>
      </c>
      <c r="AD51" s="37" t="s">
        <v>78</v>
      </c>
      <c r="AE51" s="37" t="s">
        <v>78</v>
      </c>
      <c r="AF51" s="37" t="s">
        <v>78</v>
      </c>
      <c r="AG51" s="37" t="s">
        <v>78</v>
      </c>
      <c r="AH51" s="37" t="s">
        <v>78</v>
      </c>
      <c r="AI51" s="37" t="s">
        <v>78</v>
      </c>
      <c r="AJ51" s="37" t="s">
        <v>78</v>
      </c>
      <c r="AK51" s="37"/>
      <c r="AL51" s="88"/>
    </row>
    <row r="52" spans="1:38" s="50" customFormat="1" ht="36" x14ac:dyDescent="0.3">
      <c r="A52" s="34">
        <v>178</v>
      </c>
      <c r="B52" s="36">
        <v>45204</v>
      </c>
      <c r="C52" s="36">
        <v>45252</v>
      </c>
      <c r="D52" s="34" t="s">
        <v>40</v>
      </c>
      <c r="E52" s="34" t="s">
        <v>40</v>
      </c>
      <c r="F52" s="8" t="s">
        <v>194</v>
      </c>
      <c r="G52" s="37" t="s">
        <v>78</v>
      </c>
      <c r="H52" s="34" t="s">
        <v>105</v>
      </c>
      <c r="I52" s="37" t="s">
        <v>78</v>
      </c>
      <c r="J52" s="37" t="s">
        <v>78</v>
      </c>
      <c r="K52" s="37" t="s">
        <v>78</v>
      </c>
      <c r="L52" s="37" t="s">
        <v>60</v>
      </c>
      <c r="M52" s="37" t="s">
        <v>78</v>
      </c>
      <c r="N52" s="37"/>
      <c r="O52" s="37"/>
      <c r="P52" s="34" t="s">
        <v>61</v>
      </c>
      <c r="Q52" s="34" t="s">
        <v>80</v>
      </c>
      <c r="R52" s="34" t="s">
        <v>83</v>
      </c>
      <c r="S52" s="34" t="s">
        <v>95</v>
      </c>
      <c r="T52" s="34" t="s">
        <v>61</v>
      </c>
      <c r="U52" s="34" t="s">
        <v>175</v>
      </c>
      <c r="V52" s="37" t="s">
        <v>78</v>
      </c>
      <c r="W52" s="37" t="s">
        <v>78</v>
      </c>
      <c r="X52" s="37" t="s">
        <v>78</v>
      </c>
      <c r="Y52" s="37" t="s">
        <v>78</v>
      </c>
      <c r="Z52" s="8" t="s">
        <v>78</v>
      </c>
      <c r="AA52" s="34" t="s">
        <v>180</v>
      </c>
      <c r="AB52" s="34" t="s">
        <v>145</v>
      </c>
      <c r="AC52" s="37" t="s">
        <v>78</v>
      </c>
      <c r="AD52" s="37" t="s">
        <v>78</v>
      </c>
      <c r="AE52" s="37" t="s">
        <v>78</v>
      </c>
      <c r="AF52" s="37" t="s">
        <v>78</v>
      </c>
      <c r="AG52" s="37" t="s">
        <v>78</v>
      </c>
      <c r="AH52" s="37" t="s">
        <v>78</v>
      </c>
      <c r="AI52" s="37" t="s">
        <v>78</v>
      </c>
      <c r="AJ52" s="37" t="s">
        <v>78</v>
      </c>
      <c r="AK52" s="37"/>
      <c r="AL52" s="88"/>
    </row>
    <row r="53" spans="1:38" s="50" customFormat="1" ht="48" x14ac:dyDescent="0.3">
      <c r="A53" s="34">
        <v>180</v>
      </c>
      <c r="B53" s="36">
        <v>45204</v>
      </c>
      <c r="C53" s="36">
        <v>45252</v>
      </c>
      <c r="D53" s="34" t="s">
        <v>40</v>
      </c>
      <c r="E53" s="34" t="s">
        <v>40</v>
      </c>
      <c r="F53" s="8" t="s">
        <v>192</v>
      </c>
      <c r="G53" s="37" t="s">
        <v>78</v>
      </c>
      <c r="H53" s="34" t="s">
        <v>105</v>
      </c>
      <c r="I53" s="37" t="s">
        <v>78</v>
      </c>
      <c r="J53" s="37" t="s">
        <v>78</v>
      </c>
      <c r="K53" s="37" t="s">
        <v>78</v>
      </c>
      <c r="L53" s="37" t="s">
        <v>60</v>
      </c>
      <c r="M53" s="37" t="s">
        <v>78</v>
      </c>
      <c r="N53" s="37"/>
      <c r="O53" s="37"/>
      <c r="P53" s="34" t="s">
        <v>61</v>
      </c>
      <c r="Q53" s="34" t="s">
        <v>88</v>
      </c>
      <c r="R53" s="34" t="s">
        <v>167</v>
      </c>
      <c r="S53" s="34" t="s">
        <v>88</v>
      </c>
      <c r="T53" s="34" t="s">
        <v>61</v>
      </c>
      <c r="U53" s="34" t="s">
        <v>184</v>
      </c>
      <c r="V53" s="37" t="s">
        <v>78</v>
      </c>
      <c r="W53" s="37" t="s">
        <v>78</v>
      </c>
      <c r="X53" s="37" t="s">
        <v>78</v>
      </c>
      <c r="Y53" s="37" t="s">
        <v>78</v>
      </c>
      <c r="Z53" s="8" t="s">
        <v>78</v>
      </c>
      <c r="AA53" s="34" t="s">
        <v>180</v>
      </c>
      <c r="AB53" s="34" t="s">
        <v>137</v>
      </c>
      <c r="AC53" s="37" t="s">
        <v>78</v>
      </c>
      <c r="AD53" s="37" t="s">
        <v>78</v>
      </c>
      <c r="AE53" s="37" t="s">
        <v>78</v>
      </c>
      <c r="AF53" s="37" t="s">
        <v>78</v>
      </c>
      <c r="AG53" s="37" t="s">
        <v>78</v>
      </c>
      <c r="AH53" s="37" t="s">
        <v>78</v>
      </c>
      <c r="AI53" s="37" t="s">
        <v>78</v>
      </c>
      <c r="AJ53" s="37" t="s">
        <v>78</v>
      </c>
      <c r="AK53" s="37"/>
      <c r="AL53" s="88"/>
    </row>
    <row r="54" spans="1:38" s="50" customFormat="1" ht="48" x14ac:dyDescent="0.3">
      <c r="A54" s="34">
        <v>185</v>
      </c>
      <c r="B54" s="36">
        <v>45204</v>
      </c>
      <c r="C54" s="36">
        <v>45252</v>
      </c>
      <c r="D54" s="34" t="s">
        <v>40</v>
      </c>
      <c r="E54" s="34" t="s">
        <v>40</v>
      </c>
      <c r="F54" s="8" t="s">
        <v>187</v>
      </c>
      <c r="G54" s="37" t="s">
        <v>78</v>
      </c>
      <c r="H54" s="34" t="s">
        <v>105</v>
      </c>
      <c r="I54" s="37" t="s">
        <v>78</v>
      </c>
      <c r="J54" s="37" t="s">
        <v>78</v>
      </c>
      <c r="K54" s="37" t="s">
        <v>78</v>
      </c>
      <c r="L54" s="37" t="s">
        <v>60</v>
      </c>
      <c r="M54" s="37" t="s">
        <v>78</v>
      </c>
      <c r="N54" s="37"/>
      <c r="O54" s="37"/>
      <c r="P54" s="34" t="s">
        <v>123</v>
      </c>
      <c r="Q54" s="34" t="s">
        <v>140</v>
      </c>
      <c r="R54" s="34" t="s">
        <v>83</v>
      </c>
      <c r="S54" s="34" t="s">
        <v>107</v>
      </c>
      <c r="T54" s="34" t="s">
        <v>94</v>
      </c>
      <c r="U54" s="34" t="s">
        <v>89</v>
      </c>
      <c r="V54" s="37" t="s">
        <v>78</v>
      </c>
      <c r="W54" s="37" t="s">
        <v>78</v>
      </c>
      <c r="X54" s="37" t="s">
        <v>78</v>
      </c>
      <c r="Y54" s="37" t="s">
        <v>78</v>
      </c>
      <c r="Z54" s="8" t="s">
        <v>78</v>
      </c>
      <c r="AA54" s="34" t="s">
        <v>180</v>
      </c>
      <c r="AB54" s="34" t="s">
        <v>126</v>
      </c>
      <c r="AC54" s="37" t="s">
        <v>78</v>
      </c>
      <c r="AD54" s="37" t="s">
        <v>78</v>
      </c>
      <c r="AE54" s="37" t="s">
        <v>78</v>
      </c>
      <c r="AF54" s="37" t="s">
        <v>78</v>
      </c>
      <c r="AG54" s="37" t="s">
        <v>78</v>
      </c>
      <c r="AH54" s="37" t="s">
        <v>78</v>
      </c>
      <c r="AI54" s="37" t="s">
        <v>78</v>
      </c>
      <c r="AJ54" s="37" t="s">
        <v>78</v>
      </c>
      <c r="AK54" s="37"/>
      <c r="AL54" s="88"/>
    </row>
    <row r="55" spans="1:38" s="50" customFormat="1" ht="60" x14ac:dyDescent="0.3">
      <c r="A55" s="34">
        <v>186</v>
      </c>
      <c r="B55" s="36">
        <v>45204</v>
      </c>
      <c r="C55" s="36">
        <v>45252</v>
      </c>
      <c r="D55" s="34" t="s">
        <v>40</v>
      </c>
      <c r="E55" s="34" t="s">
        <v>40</v>
      </c>
      <c r="F55" s="8" t="s">
        <v>186</v>
      </c>
      <c r="G55" s="37" t="s">
        <v>78</v>
      </c>
      <c r="H55" s="34" t="s">
        <v>105</v>
      </c>
      <c r="I55" s="37" t="s">
        <v>78</v>
      </c>
      <c r="J55" s="37" t="s">
        <v>78</v>
      </c>
      <c r="K55" s="37" t="s">
        <v>78</v>
      </c>
      <c r="L55" s="37" t="s">
        <v>60</v>
      </c>
      <c r="M55" s="37" t="s">
        <v>78</v>
      </c>
      <c r="N55" s="37"/>
      <c r="O55" s="37"/>
      <c r="P55" s="34" t="s">
        <v>61</v>
      </c>
      <c r="Q55" s="34" t="s">
        <v>80</v>
      </c>
      <c r="R55" s="34" t="s">
        <v>83</v>
      </c>
      <c r="S55" s="34" t="s">
        <v>95</v>
      </c>
      <c r="T55" s="34" t="s">
        <v>61</v>
      </c>
      <c r="U55" s="34" t="s">
        <v>175</v>
      </c>
      <c r="V55" s="37" t="s">
        <v>78</v>
      </c>
      <c r="W55" s="37" t="s">
        <v>78</v>
      </c>
      <c r="X55" s="37" t="s">
        <v>78</v>
      </c>
      <c r="Y55" s="37" t="s">
        <v>78</v>
      </c>
      <c r="Z55" s="8" t="s">
        <v>78</v>
      </c>
      <c r="AA55" s="34" t="s">
        <v>180</v>
      </c>
      <c r="AB55" s="34" t="s">
        <v>126</v>
      </c>
      <c r="AC55" s="37" t="s">
        <v>78</v>
      </c>
      <c r="AD55" s="37" t="s">
        <v>78</v>
      </c>
      <c r="AE55" s="37" t="s">
        <v>78</v>
      </c>
      <c r="AF55" s="37" t="s">
        <v>78</v>
      </c>
      <c r="AG55" s="37" t="s">
        <v>78</v>
      </c>
      <c r="AH55" s="37" t="s">
        <v>78</v>
      </c>
      <c r="AI55" s="37" t="s">
        <v>78</v>
      </c>
      <c r="AJ55" s="37" t="s">
        <v>78</v>
      </c>
      <c r="AK55" s="37"/>
      <c r="AL55" s="88"/>
    </row>
    <row r="56" spans="1:38" s="50" customFormat="1" ht="48" x14ac:dyDescent="0.3">
      <c r="A56" s="34">
        <v>187</v>
      </c>
      <c r="B56" s="36">
        <v>45204</v>
      </c>
      <c r="C56" s="36">
        <v>45252</v>
      </c>
      <c r="D56" s="34" t="s">
        <v>40</v>
      </c>
      <c r="E56" s="34" t="s">
        <v>40</v>
      </c>
      <c r="F56" s="8" t="s">
        <v>185</v>
      </c>
      <c r="G56" s="37" t="s">
        <v>78</v>
      </c>
      <c r="H56" s="34" t="s">
        <v>105</v>
      </c>
      <c r="I56" s="37" t="s">
        <v>78</v>
      </c>
      <c r="J56" s="37" t="s">
        <v>78</v>
      </c>
      <c r="K56" s="37" t="s">
        <v>78</v>
      </c>
      <c r="L56" s="37" t="s">
        <v>60</v>
      </c>
      <c r="M56" s="37" t="s">
        <v>78</v>
      </c>
      <c r="N56" s="37"/>
      <c r="O56" s="37"/>
      <c r="P56" s="34" t="s">
        <v>48</v>
      </c>
      <c r="Q56" s="34" t="s">
        <v>89</v>
      </c>
      <c r="R56" s="34" t="s">
        <v>62</v>
      </c>
      <c r="S56" s="34" t="s">
        <v>96</v>
      </c>
      <c r="T56" s="34" t="s">
        <v>61</v>
      </c>
      <c r="U56" s="34" t="s">
        <v>175</v>
      </c>
      <c r="V56" s="37" t="s">
        <v>78</v>
      </c>
      <c r="W56" s="37" t="s">
        <v>78</v>
      </c>
      <c r="X56" s="37" t="s">
        <v>78</v>
      </c>
      <c r="Y56" s="37" t="s">
        <v>78</v>
      </c>
      <c r="Z56" s="8" t="s">
        <v>78</v>
      </c>
      <c r="AA56" s="34" t="s">
        <v>180</v>
      </c>
      <c r="AB56" s="34" t="s">
        <v>126</v>
      </c>
      <c r="AC56" s="37" t="s">
        <v>78</v>
      </c>
      <c r="AD56" s="37" t="s">
        <v>78</v>
      </c>
      <c r="AE56" s="37" t="s">
        <v>78</v>
      </c>
      <c r="AF56" s="37" t="s">
        <v>78</v>
      </c>
      <c r="AG56" s="37" t="s">
        <v>78</v>
      </c>
      <c r="AH56" s="37" t="s">
        <v>78</v>
      </c>
      <c r="AI56" s="37" t="s">
        <v>78</v>
      </c>
      <c r="AJ56" s="37" t="s">
        <v>78</v>
      </c>
      <c r="AK56" s="37"/>
      <c r="AL56" s="88"/>
    </row>
    <row r="57" spans="1:38" s="50" customFormat="1" ht="24" x14ac:dyDescent="0.3">
      <c r="A57" s="34">
        <v>192</v>
      </c>
      <c r="B57" s="36">
        <v>45204</v>
      </c>
      <c r="C57" s="36">
        <v>45252</v>
      </c>
      <c r="D57" s="34" t="s">
        <v>40</v>
      </c>
      <c r="E57" s="34" t="s">
        <v>40</v>
      </c>
      <c r="F57" s="8" t="s">
        <v>177</v>
      </c>
      <c r="G57" s="37" t="s">
        <v>78</v>
      </c>
      <c r="H57" s="34" t="s">
        <v>105</v>
      </c>
      <c r="I57" s="37" t="s">
        <v>78</v>
      </c>
      <c r="J57" s="37" t="s">
        <v>78</v>
      </c>
      <c r="K57" s="37" t="s">
        <v>78</v>
      </c>
      <c r="L57" s="37" t="s">
        <v>60</v>
      </c>
      <c r="M57" s="37" t="s">
        <v>78</v>
      </c>
      <c r="N57" s="37"/>
      <c r="O57" s="37"/>
      <c r="P57" s="34" t="s">
        <v>123</v>
      </c>
      <c r="Q57" s="34" t="s">
        <v>140</v>
      </c>
      <c r="R57" s="34" t="s">
        <v>128</v>
      </c>
      <c r="S57" s="34" t="s">
        <v>106</v>
      </c>
      <c r="T57" s="34" t="s">
        <v>123</v>
      </c>
      <c r="U57" s="34" t="s">
        <v>136</v>
      </c>
      <c r="V57" s="37" t="s">
        <v>78</v>
      </c>
      <c r="W57" s="37" t="s">
        <v>78</v>
      </c>
      <c r="X57" s="37" t="s">
        <v>78</v>
      </c>
      <c r="Y57" s="37" t="s">
        <v>78</v>
      </c>
      <c r="Z57" s="8" t="s">
        <v>78</v>
      </c>
      <c r="AA57" s="34" t="s">
        <v>72</v>
      </c>
      <c r="AB57" s="34" t="s">
        <v>170</v>
      </c>
      <c r="AC57" s="37" t="s">
        <v>78</v>
      </c>
      <c r="AD57" s="37" t="s">
        <v>78</v>
      </c>
      <c r="AE57" s="37" t="s">
        <v>78</v>
      </c>
      <c r="AF57" s="37" t="s">
        <v>78</v>
      </c>
      <c r="AG57" s="37" t="s">
        <v>78</v>
      </c>
      <c r="AH57" s="37" t="s">
        <v>78</v>
      </c>
      <c r="AI57" s="37" t="s">
        <v>78</v>
      </c>
      <c r="AJ57" s="37" t="s">
        <v>78</v>
      </c>
      <c r="AK57" s="37"/>
      <c r="AL57" s="88"/>
    </row>
    <row r="58" spans="1:38" s="50" customFormat="1" ht="24" x14ac:dyDescent="0.3">
      <c r="A58" s="34">
        <v>195</v>
      </c>
      <c r="B58" s="36">
        <v>45204</v>
      </c>
      <c r="C58" s="36">
        <v>45252</v>
      </c>
      <c r="D58" s="34" t="s">
        <v>40</v>
      </c>
      <c r="E58" s="34" t="s">
        <v>40</v>
      </c>
      <c r="F58" s="8" t="s">
        <v>173</v>
      </c>
      <c r="G58" s="37" t="s">
        <v>78</v>
      </c>
      <c r="H58" s="34" t="s">
        <v>105</v>
      </c>
      <c r="I58" s="37" t="s">
        <v>78</v>
      </c>
      <c r="J58" s="37" t="s">
        <v>78</v>
      </c>
      <c r="K58" s="37" t="s">
        <v>78</v>
      </c>
      <c r="L58" s="37" t="s">
        <v>60</v>
      </c>
      <c r="M58" s="37" t="s">
        <v>78</v>
      </c>
      <c r="N58" s="37"/>
      <c r="O58" s="37"/>
      <c r="P58" s="34" t="s">
        <v>123</v>
      </c>
      <c r="Q58" s="34" t="s">
        <v>136</v>
      </c>
      <c r="R58" s="34" t="s">
        <v>128</v>
      </c>
      <c r="S58" s="34" t="s">
        <v>106</v>
      </c>
      <c r="T58" s="34" t="s">
        <v>123</v>
      </c>
      <c r="U58" s="34" t="s">
        <v>107</v>
      </c>
      <c r="V58" s="37" t="s">
        <v>78</v>
      </c>
      <c r="W58" s="37" t="s">
        <v>78</v>
      </c>
      <c r="X58" s="37" t="s">
        <v>78</v>
      </c>
      <c r="Y58" s="37" t="s">
        <v>78</v>
      </c>
      <c r="Z58" s="8" t="s">
        <v>78</v>
      </c>
      <c r="AA58" s="34" t="s">
        <v>72</v>
      </c>
      <c r="AB58" s="34" t="s">
        <v>170</v>
      </c>
      <c r="AC58" s="37" t="s">
        <v>78</v>
      </c>
      <c r="AD58" s="37" t="s">
        <v>78</v>
      </c>
      <c r="AE58" s="37" t="s">
        <v>78</v>
      </c>
      <c r="AF58" s="37" t="s">
        <v>78</v>
      </c>
      <c r="AG58" s="37" t="s">
        <v>78</v>
      </c>
      <c r="AH58" s="37" t="s">
        <v>78</v>
      </c>
      <c r="AI58" s="37" t="s">
        <v>78</v>
      </c>
      <c r="AJ58" s="37" t="s">
        <v>78</v>
      </c>
      <c r="AK58" s="37"/>
      <c r="AL58" s="88"/>
    </row>
    <row r="59" spans="1:38" s="50" customFormat="1" ht="48" x14ac:dyDescent="0.3">
      <c r="A59" s="34">
        <v>197</v>
      </c>
      <c r="B59" s="36">
        <v>45204</v>
      </c>
      <c r="C59" s="36">
        <v>45252</v>
      </c>
      <c r="D59" s="34" t="s">
        <v>40</v>
      </c>
      <c r="E59" s="34" t="s">
        <v>40</v>
      </c>
      <c r="F59" s="8" t="s">
        <v>171</v>
      </c>
      <c r="G59" s="37" t="s">
        <v>78</v>
      </c>
      <c r="H59" s="34" t="s">
        <v>42</v>
      </c>
      <c r="I59" s="37" t="s">
        <v>43</v>
      </c>
      <c r="J59" s="37" t="s">
        <v>78</v>
      </c>
      <c r="K59" s="37" t="s">
        <v>78</v>
      </c>
      <c r="L59" s="37" t="s">
        <v>59</v>
      </c>
      <c r="M59" s="37" t="s">
        <v>47</v>
      </c>
      <c r="N59" s="37"/>
      <c r="O59" s="37"/>
      <c r="P59" s="34" t="s">
        <v>61</v>
      </c>
      <c r="Q59" s="34" t="s">
        <v>80</v>
      </c>
      <c r="R59" s="34" t="s">
        <v>62</v>
      </c>
      <c r="S59" s="34" t="s">
        <v>96</v>
      </c>
      <c r="T59" s="34" t="s">
        <v>61</v>
      </c>
      <c r="U59" s="34" t="s">
        <v>132</v>
      </c>
      <c r="V59" s="37" t="s">
        <v>78</v>
      </c>
      <c r="W59" s="37" t="s">
        <v>78</v>
      </c>
      <c r="X59" s="37" t="s">
        <v>78</v>
      </c>
      <c r="Y59" s="37" t="s">
        <v>78</v>
      </c>
      <c r="Z59" s="8" t="s">
        <v>78</v>
      </c>
      <c r="AA59" s="34" t="s">
        <v>72</v>
      </c>
      <c r="AB59" s="34" t="s">
        <v>170</v>
      </c>
      <c r="AC59" s="37" t="s">
        <v>78</v>
      </c>
      <c r="AD59" s="37" t="s">
        <v>78</v>
      </c>
      <c r="AE59" s="37" t="s">
        <v>78</v>
      </c>
      <c r="AF59" s="37" t="s">
        <v>78</v>
      </c>
      <c r="AG59" s="37" t="s">
        <v>78</v>
      </c>
      <c r="AH59" s="37" t="s">
        <v>78</v>
      </c>
      <c r="AI59" s="37" t="s">
        <v>78</v>
      </c>
      <c r="AJ59" s="37" t="s">
        <v>78</v>
      </c>
      <c r="AK59" s="37"/>
      <c r="AL59" s="88"/>
    </row>
    <row r="60" spans="1:38" s="50" customFormat="1" ht="36" x14ac:dyDescent="0.3">
      <c r="A60" s="34">
        <v>198</v>
      </c>
      <c r="B60" s="36">
        <v>45204</v>
      </c>
      <c r="C60" s="36">
        <v>45252</v>
      </c>
      <c r="D60" s="34" t="s">
        <v>40</v>
      </c>
      <c r="E60" s="34" t="s">
        <v>40</v>
      </c>
      <c r="F60" s="8" t="s">
        <v>169</v>
      </c>
      <c r="G60" s="37" t="s">
        <v>78</v>
      </c>
      <c r="H60" s="34" t="s">
        <v>105</v>
      </c>
      <c r="I60" s="37" t="s">
        <v>78</v>
      </c>
      <c r="J60" s="37" t="s">
        <v>78</v>
      </c>
      <c r="K60" s="37" t="s">
        <v>78</v>
      </c>
      <c r="L60" s="37" t="s">
        <v>60</v>
      </c>
      <c r="M60" s="37" t="s">
        <v>78</v>
      </c>
      <c r="N60" s="37"/>
      <c r="O60" s="37"/>
      <c r="P60" s="34" t="s">
        <v>122</v>
      </c>
      <c r="Q60" s="34" t="s">
        <v>129</v>
      </c>
      <c r="R60" s="34" t="s">
        <v>83</v>
      </c>
      <c r="S60" s="34" t="s">
        <v>107</v>
      </c>
      <c r="T60" s="34" t="s">
        <v>123</v>
      </c>
      <c r="U60" s="34" t="s">
        <v>96</v>
      </c>
      <c r="V60" s="37" t="s">
        <v>78</v>
      </c>
      <c r="W60" s="37" t="s">
        <v>78</v>
      </c>
      <c r="X60" s="37" t="s">
        <v>78</v>
      </c>
      <c r="Y60" s="37" t="s">
        <v>78</v>
      </c>
      <c r="Z60" s="8" t="s">
        <v>78</v>
      </c>
      <c r="AA60" s="34" t="s">
        <v>72</v>
      </c>
      <c r="AB60" s="34" t="s">
        <v>170</v>
      </c>
      <c r="AC60" s="37" t="s">
        <v>78</v>
      </c>
      <c r="AD60" s="37" t="s">
        <v>78</v>
      </c>
      <c r="AE60" s="37" t="s">
        <v>78</v>
      </c>
      <c r="AF60" s="37" t="s">
        <v>78</v>
      </c>
      <c r="AG60" s="37" t="s">
        <v>78</v>
      </c>
      <c r="AH60" s="37" t="s">
        <v>78</v>
      </c>
      <c r="AI60" s="37" t="s">
        <v>78</v>
      </c>
      <c r="AJ60" s="37" t="s">
        <v>78</v>
      </c>
      <c r="AK60" s="37"/>
      <c r="AL60" s="88"/>
    </row>
    <row r="61" spans="1:38" s="50" customFormat="1" ht="36" x14ac:dyDescent="0.3">
      <c r="A61" s="34">
        <v>199</v>
      </c>
      <c r="B61" s="36">
        <v>45204</v>
      </c>
      <c r="C61" s="36">
        <v>45252</v>
      </c>
      <c r="D61" s="34" t="s">
        <v>40</v>
      </c>
      <c r="E61" s="34" t="s">
        <v>40</v>
      </c>
      <c r="F61" s="8" t="s">
        <v>168</v>
      </c>
      <c r="G61" s="37" t="s">
        <v>78</v>
      </c>
      <c r="H61" s="34" t="s">
        <v>105</v>
      </c>
      <c r="I61" s="37" t="s">
        <v>78</v>
      </c>
      <c r="J61" s="37" t="s">
        <v>78</v>
      </c>
      <c r="K61" s="37" t="s">
        <v>78</v>
      </c>
      <c r="L61" s="37" t="s">
        <v>60</v>
      </c>
      <c r="M61" s="37" t="s">
        <v>78</v>
      </c>
      <c r="N61" s="37"/>
      <c r="O61" s="37"/>
      <c r="P61" s="34" t="s">
        <v>122</v>
      </c>
      <c r="Q61" s="34" t="s">
        <v>129</v>
      </c>
      <c r="R61" s="34" t="s">
        <v>62</v>
      </c>
      <c r="S61" s="34" t="s">
        <v>89</v>
      </c>
      <c r="T61" s="34" t="s">
        <v>94</v>
      </c>
      <c r="U61" s="34" t="s">
        <v>88</v>
      </c>
      <c r="V61" s="37" t="s">
        <v>78</v>
      </c>
      <c r="W61" s="37" t="s">
        <v>78</v>
      </c>
      <c r="X61" s="37" t="s">
        <v>78</v>
      </c>
      <c r="Y61" s="37" t="s">
        <v>78</v>
      </c>
      <c r="Z61" s="8" t="s">
        <v>78</v>
      </c>
      <c r="AA61" s="34" t="s">
        <v>72</v>
      </c>
      <c r="AB61" s="34" t="s">
        <v>160</v>
      </c>
      <c r="AC61" s="37" t="s">
        <v>78</v>
      </c>
      <c r="AD61" s="37" t="s">
        <v>78</v>
      </c>
      <c r="AE61" s="37" t="s">
        <v>78</v>
      </c>
      <c r="AF61" s="37" t="s">
        <v>78</v>
      </c>
      <c r="AG61" s="37" t="s">
        <v>78</v>
      </c>
      <c r="AH61" s="37" t="s">
        <v>78</v>
      </c>
      <c r="AI61" s="37" t="s">
        <v>78</v>
      </c>
      <c r="AJ61" s="37" t="s">
        <v>78</v>
      </c>
      <c r="AK61" s="37"/>
      <c r="AL61" s="88"/>
    </row>
    <row r="62" spans="1:38" s="50" customFormat="1" ht="36" x14ac:dyDescent="0.3">
      <c r="A62" s="34">
        <v>208</v>
      </c>
      <c r="B62" s="36">
        <v>45204</v>
      </c>
      <c r="C62" s="36">
        <v>45252</v>
      </c>
      <c r="D62" s="34" t="s">
        <v>40</v>
      </c>
      <c r="E62" s="34" t="s">
        <v>40</v>
      </c>
      <c r="F62" s="8" t="s">
        <v>157</v>
      </c>
      <c r="G62" s="37" t="s">
        <v>78</v>
      </c>
      <c r="H62" s="34" t="s">
        <v>105</v>
      </c>
      <c r="I62" s="37" t="s">
        <v>78</v>
      </c>
      <c r="J62" s="37" t="s">
        <v>78</v>
      </c>
      <c r="K62" s="37" t="s">
        <v>78</v>
      </c>
      <c r="L62" s="37" t="s">
        <v>60</v>
      </c>
      <c r="M62" s="37" t="s">
        <v>78</v>
      </c>
      <c r="N62" s="37"/>
      <c r="O62" s="37"/>
      <c r="P62" s="34" t="s">
        <v>48</v>
      </c>
      <c r="Q62" s="34" t="s">
        <v>96</v>
      </c>
      <c r="R62" s="34" t="s">
        <v>49</v>
      </c>
      <c r="S62" s="34" t="s">
        <v>140</v>
      </c>
      <c r="T62" s="34" t="s">
        <v>48</v>
      </c>
      <c r="U62" s="34" t="s">
        <v>88</v>
      </c>
      <c r="V62" s="37" t="s">
        <v>78</v>
      </c>
      <c r="W62" s="37" t="s">
        <v>78</v>
      </c>
      <c r="X62" s="37" t="s">
        <v>78</v>
      </c>
      <c r="Y62" s="37" t="s">
        <v>78</v>
      </c>
      <c r="Z62" s="8" t="s">
        <v>78</v>
      </c>
      <c r="AA62" s="34" t="s">
        <v>72</v>
      </c>
      <c r="AB62" s="34" t="s">
        <v>153</v>
      </c>
      <c r="AC62" s="37" t="s">
        <v>78</v>
      </c>
      <c r="AD62" s="37" t="s">
        <v>78</v>
      </c>
      <c r="AE62" s="37" t="s">
        <v>78</v>
      </c>
      <c r="AF62" s="37" t="s">
        <v>78</v>
      </c>
      <c r="AG62" s="37" t="s">
        <v>78</v>
      </c>
      <c r="AH62" s="37" t="s">
        <v>78</v>
      </c>
      <c r="AI62" s="37" t="s">
        <v>78</v>
      </c>
      <c r="AJ62" s="37" t="s">
        <v>78</v>
      </c>
      <c r="AK62" s="37"/>
      <c r="AL62" s="88"/>
    </row>
    <row r="63" spans="1:38" s="50" customFormat="1" ht="36" x14ac:dyDescent="0.3">
      <c r="A63" s="34">
        <v>216</v>
      </c>
      <c r="B63" s="36">
        <v>45204</v>
      </c>
      <c r="C63" s="36">
        <v>45252</v>
      </c>
      <c r="D63" s="34" t="s">
        <v>40</v>
      </c>
      <c r="E63" s="34" t="s">
        <v>40</v>
      </c>
      <c r="F63" s="8" t="s">
        <v>148</v>
      </c>
      <c r="G63" s="37" t="s">
        <v>78</v>
      </c>
      <c r="H63" s="34" t="s">
        <v>105</v>
      </c>
      <c r="I63" s="37" t="s">
        <v>78</v>
      </c>
      <c r="J63" s="37" t="s">
        <v>78</v>
      </c>
      <c r="K63" s="37" t="s">
        <v>78</v>
      </c>
      <c r="L63" s="37" t="s">
        <v>60</v>
      </c>
      <c r="M63" s="37" t="s">
        <v>78</v>
      </c>
      <c r="N63" s="37"/>
      <c r="O63" s="37"/>
      <c r="P63" s="34" t="s">
        <v>48</v>
      </c>
      <c r="Q63" s="34" t="s">
        <v>96</v>
      </c>
      <c r="R63" s="34" t="s">
        <v>128</v>
      </c>
      <c r="S63" s="34" t="s">
        <v>106</v>
      </c>
      <c r="T63" s="34" t="s">
        <v>94</v>
      </c>
      <c r="U63" s="34" t="s">
        <v>89</v>
      </c>
      <c r="V63" s="37" t="s">
        <v>78</v>
      </c>
      <c r="W63" s="37" t="s">
        <v>78</v>
      </c>
      <c r="X63" s="37" t="s">
        <v>78</v>
      </c>
      <c r="Y63" s="37" t="s">
        <v>78</v>
      </c>
      <c r="Z63" s="8" t="s">
        <v>78</v>
      </c>
      <c r="AA63" s="34" t="s">
        <v>72</v>
      </c>
      <c r="AB63" s="34" t="s">
        <v>145</v>
      </c>
      <c r="AC63" s="37" t="s">
        <v>78</v>
      </c>
      <c r="AD63" s="37" t="s">
        <v>78</v>
      </c>
      <c r="AE63" s="37" t="s">
        <v>78</v>
      </c>
      <c r="AF63" s="37" t="s">
        <v>78</v>
      </c>
      <c r="AG63" s="37" t="s">
        <v>78</v>
      </c>
      <c r="AH63" s="37" t="s">
        <v>78</v>
      </c>
      <c r="AI63" s="37" t="s">
        <v>78</v>
      </c>
      <c r="AJ63" s="37" t="s">
        <v>78</v>
      </c>
      <c r="AK63" s="37"/>
      <c r="AL63" s="88"/>
    </row>
    <row r="64" spans="1:38" s="50" customFormat="1" ht="36" x14ac:dyDescent="0.3">
      <c r="A64" s="34">
        <v>218</v>
      </c>
      <c r="B64" s="36">
        <v>45204</v>
      </c>
      <c r="C64" s="36">
        <v>45252</v>
      </c>
      <c r="D64" s="34" t="s">
        <v>40</v>
      </c>
      <c r="E64" s="34" t="s">
        <v>40</v>
      </c>
      <c r="F64" s="8" t="s">
        <v>144</v>
      </c>
      <c r="G64" s="37" t="s">
        <v>78</v>
      </c>
      <c r="H64" s="34" t="s">
        <v>105</v>
      </c>
      <c r="I64" s="37" t="s">
        <v>78</v>
      </c>
      <c r="J64" s="37" t="s">
        <v>78</v>
      </c>
      <c r="K64" s="37" t="s">
        <v>78</v>
      </c>
      <c r="L64" s="37" t="s">
        <v>60</v>
      </c>
      <c r="M64" s="37" t="s">
        <v>78</v>
      </c>
      <c r="N64" s="37"/>
      <c r="O64" s="37"/>
      <c r="P64" s="34" t="s">
        <v>122</v>
      </c>
      <c r="Q64" s="34" t="s">
        <v>106</v>
      </c>
      <c r="R64" s="34" t="s">
        <v>49</v>
      </c>
      <c r="S64" s="34" t="s">
        <v>140</v>
      </c>
      <c r="T64" s="34" t="s">
        <v>123</v>
      </c>
      <c r="U64" s="34" t="s">
        <v>136</v>
      </c>
      <c r="V64" s="37" t="s">
        <v>78</v>
      </c>
      <c r="W64" s="37" t="s">
        <v>78</v>
      </c>
      <c r="X64" s="37" t="s">
        <v>78</v>
      </c>
      <c r="Y64" s="37" t="s">
        <v>78</v>
      </c>
      <c r="Z64" s="8" t="s">
        <v>78</v>
      </c>
      <c r="AA64" s="34" t="s">
        <v>72</v>
      </c>
      <c r="AB64" s="34" t="s">
        <v>145</v>
      </c>
      <c r="AC64" s="37" t="s">
        <v>78</v>
      </c>
      <c r="AD64" s="37" t="s">
        <v>78</v>
      </c>
      <c r="AE64" s="37" t="s">
        <v>78</v>
      </c>
      <c r="AF64" s="37" t="s">
        <v>78</v>
      </c>
      <c r="AG64" s="37" t="s">
        <v>78</v>
      </c>
      <c r="AH64" s="37" t="s">
        <v>78</v>
      </c>
      <c r="AI64" s="37" t="s">
        <v>78</v>
      </c>
      <c r="AJ64" s="37" t="s">
        <v>78</v>
      </c>
      <c r="AK64" s="37"/>
      <c r="AL64" s="88"/>
    </row>
    <row r="65" spans="1:38" s="50" customFormat="1" ht="48" x14ac:dyDescent="0.3">
      <c r="A65" s="34">
        <v>230</v>
      </c>
      <c r="B65" s="36">
        <v>45204</v>
      </c>
      <c r="C65" s="36">
        <v>45252</v>
      </c>
      <c r="D65" s="34" t="s">
        <v>40</v>
      </c>
      <c r="E65" s="34" t="s">
        <v>40</v>
      </c>
      <c r="F65" s="8" t="s">
        <v>125</v>
      </c>
      <c r="G65" s="37" t="s">
        <v>78</v>
      </c>
      <c r="H65" s="34" t="s">
        <v>105</v>
      </c>
      <c r="I65" s="37" t="s">
        <v>78</v>
      </c>
      <c r="J65" s="37" t="s">
        <v>78</v>
      </c>
      <c r="K65" s="37" t="s">
        <v>78</v>
      </c>
      <c r="L65" s="37" t="s">
        <v>60</v>
      </c>
      <c r="M65" s="37" t="s">
        <v>78</v>
      </c>
      <c r="N65" s="37"/>
      <c r="O65" s="37"/>
      <c r="P65" s="34" t="s">
        <v>122</v>
      </c>
      <c r="Q65" s="34" t="s">
        <v>106</v>
      </c>
      <c r="R65" s="34" t="s">
        <v>49</v>
      </c>
      <c r="S65" s="34" t="s">
        <v>140</v>
      </c>
      <c r="T65" s="34" t="s">
        <v>123</v>
      </c>
      <c r="U65" s="34" t="s">
        <v>136</v>
      </c>
      <c r="V65" s="37" t="s">
        <v>78</v>
      </c>
      <c r="W65" s="37" t="s">
        <v>78</v>
      </c>
      <c r="X65" s="37" t="s">
        <v>78</v>
      </c>
      <c r="Y65" s="37" t="s">
        <v>78</v>
      </c>
      <c r="Z65" s="8" t="s">
        <v>78</v>
      </c>
      <c r="AA65" s="34" t="s">
        <v>72</v>
      </c>
      <c r="AB65" s="34" t="s">
        <v>126</v>
      </c>
      <c r="AC65" s="37" t="s">
        <v>78</v>
      </c>
      <c r="AD65" s="37" t="s">
        <v>78</v>
      </c>
      <c r="AE65" s="37" t="s">
        <v>78</v>
      </c>
      <c r="AF65" s="37" t="s">
        <v>78</v>
      </c>
      <c r="AG65" s="37" t="s">
        <v>78</v>
      </c>
      <c r="AH65" s="37" t="s">
        <v>78</v>
      </c>
      <c r="AI65" s="37" t="s">
        <v>78</v>
      </c>
      <c r="AJ65" s="37" t="s">
        <v>78</v>
      </c>
      <c r="AK65" s="37"/>
      <c r="AL65" s="88"/>
    </row>
    <row r="66" spans="1:38" s="50" customFormat="1" ht="72" x14ac:dyDescent="0.3">
      <c r="A66" s="34">
        <v>232</v>
      </c>
      <c r="B66" s="36">
        <v>45204</v>
      </c>
      <c r="C66" s="36">
        <v>45252</v>
      </c>
      <c r="D66" s="34" t="s">
        <v>40</v>
      </c>
      <c r="E66" s="34" t="s">
        <v>40</v>
      </c>
      <c r="F66" s="8" t="s">
        <v>121</v>
      </c>
      <c r="G66" s="37" t="s">
        <v>78</v>
      </c>
      <c r="H66" s="34" t="s">
        <v>105</v>
      </c>
      <c r="I66" s="37" t="s">
        <v>78</v>
      </c>
      <c r="J66" s="37" t="s">
        <v>78</v>
      </c>
      <c r="K66" s="37" t="s">
        <v>78</v>
      </c>
      <c r="L66" s="37" t="s">
        <v>60</v>
      </c>
      <c r="M66" s="37" t="s">
        <v>78</v>
      </c>
      <c r="N66" s="37"/>
      <c r="O66" s="37"/>
      <c r="P66" s="34" t="s">
        <v>122</v>
      </c>
      <c r="Q66" s="34" t="s">
        <v>106</v>
      </c>
      <c r="R66" s="34" t="s">
        <v>49</v>
      </c>
      <c r="S66" s="34" t="s">
        <v>140</v>
      </c>
      <c r="T66" s="34" t="s">
        <v>123</v>
      </c>
      <c r="U66" s="34" t="s">
        <v>136</v>
      </c>
      <c r="V66" s="37" t="s">
        <v>78</v>
      </c>
      <c r="W66" s="37" t="s">
        <v>78</v>
      </c>
      <c r="X66" s="37" t="s">
        <v>78</v>
      </c>
      <c r="Y66" s="37" t="s">
        <v>78</v>
      </c>
      <c r="Z66" s="8" t="s">
        <v>78</v>
      </c>
      <c r="AA66" s="34" t="s">
        <v>119</v>
      </c>
      <c r="AB66" s="34" t="s">
        <v>124</v>
      </c>
      <c r="AC66" s="37" t="s">
        <v>78</v>
      </c>
      <c r="AD66" s="37" t="s">
        <v>78</v>
      </c>
      <c r="AE66" s="37" t="s">
        <v>78</v>
      </c>
      <c r="AF66" s="37" t="s">
        <v>78</v>
      </c>
      <c r="AG66" s="37" t="s">
        <v>78</v>
      </c>
      <c r="AH66" s="37" t="s">
        <v>78</v>
      </c>
      <c r="AI66" s="37" t="s">
        <v>78</v>
      </c>
      <c r="AJ66" s="37" t="s">
        <v>78</v>
      </c>
      <c r="AK66" s="37"/>
      <c r="AL66" s="88"/>
    </row>
    <row r="67" spans="1:38" s="50" customFormat="1" ht="60" x14ac:dyDescent="0.3">
      <c r="A67" s="34">
        <v>244</v>
      </c>
      <c r="B67" s="36">
        <v>45252</v>
      </c>
      <c r="C67" s="36">
        <v>45252</v>
      </c>
      <c r="D67" s="34"/>
      <c r="E67" s="34" t="s">
        <v>40</v>
      </c>
      <c r="F67" s="8" t="s">
        <v>41</v>
      </c>
      <c r="G67" s="37" t="s">
        <v>78</v>
      </c>
      <c r="H67" s="34" t="s">
        <v>42</v>
      </c>
      <c r="I67" s="37" t="s">
        <v>43</v>
      </c>
      <c r="J67" s="37" t="s">
        <v>44</v>
      </c>
      <c r="K67" s="37" t="s">
        <v>45</v>
      </c>
      <c r="L67" s="37" t="s">
        <v>46</v>
      </c>
      <c r="M67" s="37" t="s">
        <v>47</v>
      </c>
      <c r="N67" s="37"/>
      <c r="O67" s="37"/>
      <c r="P67" s="34" t="s">
        <v>48</v>
      </c>
      <c r="Q67" s="34" t="s">
        <v>96</v>
      </c>
      <c r="R67" s="34" t="s">
        <v>49</v>
      </c>
      <c r="S67" s="34" t="s">
        <v>78</v>
      </c>
      <c r="T67" s="34" t="s">
        <v>48</v>
      </c>
      <c r="U67" s="34" t="s">
        <v>96</v>
      </c>
      <c r="V67" s="37" t="s">
        <v>78</v>
      </c>
      <c r="W67" s="37" t="s">
        <v>50</v>
      </c>
      <c r="X67" s="37" t="s">
        <v>51</v>
      </c>
      <c r="Y67" s="37" t="s">
        <v>52</v>
      </c>
      <c r="Z67" s="8" t="s">
        <v>78</v>
      </c>
      <c r="AA67" s="34" t="s">
        <v>78</v>
      </c>
      <c r="AB67" s="34" t="s">
        <v>78</v>
      </c>
      <c r="AC67" s="37" t="s">
        <v>53</v>
      </c>
      <c r="AD67" s="37" t="s">
        <v>78</v>
      </c>
      <c r="AE67" s="37" t="s">
        <v>54</v>
      </c>
      <c r="AF67" s="37" t="s">
        <v>55</v>
      </c>
      <c r="AG67" s="37" t="s">
        <v>56</v>
      </c>
      <c r="AH67" s="37" t="s">
        <v>78</v>
      </c>
      <c r="AI67" s="37" t="s">
        <v>78</v>
      </c>
      <c r="AJ67" s="37" t="s">
        <v>78</v>
      </c>
      <c r="AK67" s="37"/>
      <c r="AL67" s="88"/>
    </row>
    <row r="68" spans="1:38" s="50" customFormat="1" ht="60" x14ac:dyDescent="0.3">
      <c r="A68" s="34">
        <v>243</v>
      </c>
      <c r="B68" s="36">
        <v>45252</v>
      </c>
      <c r="C68" s="36">
        <v>45252</v>
      </c>
      <c r="D68" s="34"/>
      <c r="E68" s="34" t="s">
        <v>40</v>
      </c>
      <c r="F68" s="8" t="s">
        <v>57</v>
      </c>
      <c r="G68" s="37" t="s">
        <v>78</v>
      </c>
      <c r="H68" s="34" t="s">
        <v>42</v>
      </c>
      <c r="I68" s="37" t="s">
        <v>58</v>
      </c>
      <c r="J68" s="37" t="s">
        <v>44</v>
      </c>
      <c r="K68" s="37" t="s">
        <v>45</v>
      </c>
      <c r="L68" s="37" t="s">
        <v>59</v>
      </c>
      <c r="M68" s="37" t="s">
        <v>60</v>
      </c>
      <c r="N68" s="37"/>
      <c r="O68" s="37"/>
      <c r="P68" s="34" t="s">
        <v>61</v>
      </c>
      <c r="Q68" s="34" t="s">
        <v>80</v>
      </c>
      <c r="R68" s="34" t="s">
        <v>62</v>
      </c>
      <c r="S68" s="34" t="s">
        <v>89</v>
      </c>
      <c r="T68" s="34" t="s">
        <v>61</v>
      </c>
      <c r="U68" s="34" t="s">
        <v>459</v>
      </c>
      <c r="V68" s="37" t="s">
        <v>63</v>
      </c>
      <c r="W68" s="37" t="s">
        <v>64</v>
      </c>
      <c r="X68" s="37" t="s">
        <v>65</v>
      </c>
      <c r="Y68" s="37" t="s">
        <v>52</v>
      </c>
      <c r="Z68" s="8" t="s">
        <v>78</v>
      </c>
      <c r="AA68" s="34" t="s">
        <v>78</v>
      </c>
      <c r="AB68" s="34" t="s">
        <v>78</v>
      </c>
      <c r="AC68" s="37" t="s">
        <v>53</v>
      </c>
      <c r="AD68" s="37" t="s">
        <v>78</v>
      </c>
      <c r="AE68" s="37" t="s">
        <v>54</v>
      </c>
      <c r="AF68" s="37" t="s">
        <v>66</v>
      </c>
      <c r="AG68" s="37" t="s">
        <v>56</v>
      </c>
      <c r="AH68" s="37" t="s">
        <v>78</v>
      </c>
      <c r="AI68" s="37" t="s">
        <v>78</v>
      </c>
      <c r="AJ68" s="37" t="s">
        <v>78</v>
      </c>
      <c r="AK68" s="37"/>
      <c r="AL68" s="88"/>
    </row>
    <row r="69" spans="1:38" s="50" customFormat="1" ht="60" x14ac:dyDescent="0.3">
      <c r="A69" s="34">
        <v>242</v>
      </c>
      <c r="B69" s="36">
        <v>45252</v>
      </c>
      <c r="C69" s="36">
        <v>45252</v>
      </c>
      <c r="D69" s="34"/>
      <c r="E69" s="34" t="s">
        <v>40</v>
      </c>
      <c r="F69" s="8" t="s">
        <v>67</v>
      </c>
      <c r="G69" s="37" t="s">
        <v>68</v>
      </c>
      <c r="H69" s="34" t="s">
        <v>42</v>
      </c>
      <c r="I69" s="37" t="s">
        <v>69</v>
      </c>
      <c r="J69" s="37" t="s">
        <v>70</v>
      </c>
      <c r="K69" s="37" t="s">
        <v>45</v>
      </c>
      <c r="L69" s="37" t="s">
        <v>59</v>
      </c>
      <c r="M69" s="37" t="s">
        <v>60</v>
      </c>
      <c r="N69" s="37"/>
      <c r="O69" s="37"/>
      <c r="P69" s="34" t="s">
        <v>78</v>
      </c>
      <c r="Q69" s="34" t="s">
        <v>78</v>
      </c>
      <c r="R69" s="34" t="s">
        <v>62</v>
      </c>
      <c r="S69" s="34" t="s">
        <v>96</v>
      </c>
      <c r="T69" s="34" t="s">
        <v>78</v>
      </c>
      <c r="U69" s="34" t="s">
        <v>96</v>
      </c>
      <c r="V69" s="37" t="s">
        <v>63</v>
      </c>
      <c r="W69" s="37" t="s">
        <v>71</v>
      </c>
      <c r="X69" s="37" t="s">
        <v>72</v>
      </c>
      <c r="Y69" s="37" t="s">
        <v>52</v>
      </c>
      <c r="Z69" s="8" t="s">
        <v>78</v>
      </c>
      <c r="AA69" s="34" t="s">
        <v>78</v>
      </c>
      <c r="AB69" s="34" t="s">
        <v>78</v>
      </c>
      <c r="AC69" s="37" t="s">
        <v>78</v>
      </c>
      <c r="AD69" s="37" t="s">
        <v>78</v>
      </c>
      <c r="AE69" s="37" t="s">
        <v>54</v>
      </c>
      <c r="AF69" s="37" t="s">
        <v>66</v>
      </c>
      <c r="AG69" s="37" t="s">
        <v>56</v>
      </c>
      <c r="AH69" s="37" t="s">
        <v>78</v>
      </c>
      <c r="AI69" s="37" t="s">
        <v>78</v>
      </c>
      <c r="AJ69" s="37" t="s">
        <v>78</v>
      </c>
      <c r="AK69" s="37"/>
      <c r="AL69" s="88"/>
    </row>
    <row r="70" spans="1:38" s="50" customFormat="1" ht="60" x14ac:dyDescent="0.3">
      <c r="A70" s="34">
        <v>241</v>
      </c>
      <c r="B70" s="36" t="s">
        <v>460</v>
      </c>
      <c r="C70" s="36">
        <v>45202</v>
      </c>
      <c r="D70" s="34" t="s">
        <v>73</v>
      </c>
      <c r="E70" s="34" t="s">
        <v>73</v>
      </c>
      <c r="F70" s="8" t="s">
        <v>74</v>
      </c>
      <c r="G70" s="37" t="s">
        <v>78</v>
      </c>
      <c r="H70" s="34" t="s">
        <v>42</v>
      </c>
      <c r="I70" s="37" t="s">
        <v>75</v>
      </c>
      <c r="J70" s="37" t="s">
        <v>45</v>
      </c>
      <c r="K70" s="37" t="s">
        <v>59</v>
      </c>
      <c r="L70" s="37" t="s">
        <v>47</v>
      </c>
      <c r="M70" s="37" t="s">
        <v>78</v>
      </c>
      <c r="N70" s="37"/>
      <c r="O70" s="37"/>
      <c r="P70" s="34" t="s">
        <v>48</v>
      </c>
      <c r="Q70" s="34" t="s">
        <v>96</v>
      </c>
      <c r="R70" s="34" t="s">
        <v>62</v>
      </c>
      <c r="S70" s="34" t="s">
        <v>89</v>
      </c>
      <c r="T70" s="34" t="s">
        <v>61</v>
      </c>
      <c r="U70" s="34" t="s">
        <v>175</v>
      </c>
      <c r="V70" s="37" t="s">
        <v>63</v>
      </c>
      <c r="W70" s="37" t="s">
        <v>76</v>
      </c>
      <c r="X70" s="37" t="s">
        <v>72</v>
      </c>
      <c r="Y70" s="37" t="s">
        <v>78</v>
      </c>
      <c r="Z70" s="8" t="s">
        <v>78</v>
      </c>
      <c r="AA70" s="34" t="s">
        <v>78</v>
      </c>
      <c r="AB70" s="34" t="s">
        <v>78</v>
      </c>
      <c r="AC70" s="37" t="s">
        <v>78</v>
      </c>
      <c r="AD70" s="37" t="s">
        <v>78</v>
      </c>
      <c r="AE70" s="37" t="s">
        <v>78</v>
      </c>
      <c r="AF70" s="37" t="s">
        <v>78</v>
      </c>
      <c r="AG70" s="37" t="s">
        <v>78</v>
      </c>
      <c r="AH70" s="37" t="s">
        <v>78</v>
      </c>
      <c r="AI70" s="37" t="s">
        <v>78</v>
      </c>
      <c r="AJ70" s="37" t="s">
        <v>78</v>
      </c>
      <c r="AK70" s="37"/>
      <c r="AL70" s="88"/>
    </row>
    <row r="71" spans="1:38" s="50" customFormat="1" ht="60" x14ac:dyDescent="0.3">
      <c r="A71" s="34">
        <v>241</v>
      </c>
      <c r="B71" s="36" t="s">
        <v>460</v>
      </c>
      <c r="C71" s="36">
        <v>45202</v>
      </c>
      <c r="D71" s="34" t="s">
        <v>73</v>
      </c>
      <c r="E71" s="34" t="s">
        <v>73</v>
      </c>
      <c r="F71" s="8" t="s">
        <v>74</v>
      </c>
      <c r="G71" s="37" t="s">
        <v>78</v>
      </c>
      <c r="H71" s="34" t="s">
        <v>42</v>
      </c>
      <c r="I71" s="37" t="s">
        <v>75</v>
      </c>
      <c r="J71" s="37" t="s">
        <v>45</v>
      </c>
      <c r="K71" s="37" t="s">
        <v>59</v>
      </c>
      <c r="L71" s="37" t="s">
        <v>47</v>
      </c>
      <c r="M71" s="37" t="s">
        <v>47</v>
      </c>
      <c r="N71" s="37"/>
      <c r="O71" s="37"/>
      <c r="P71" s="34" t="s">
        <v>48</v>
      </c>
      <c r="Q71" s="34" t="s">
        <v>96</v>
      </c>
      <c r="R71" s="34" t="s">
        <v>62</v>
      </c>
      <c r="S71" s="34" t="s">
        <v>89</v>
      </c>
      <c r="T71" s="34" t="s">
        <v>61</v>
      </c>
      <c r="U71" s="34" t="s">
        <v>175</v>
      </c>
      <c r="V71" s="37" t="s">
        <v>63</v>
      </c>
      <c r="W71" s="37" t="s">
        <v>76</v>
      </c>
      <c r="X71" s="37" t="s">
        <v>72</v>
      </c>
      <c r="Y71" s="37" t="s">
        <v>78</v>
      </c>
      <c r="Z71" s="8" t="s">
        <v>78</v>
      </c>
      <c r="AA71" s="34" t="s">
        <v>78</v>
      </c>
      <c r="AB71" s="34" t="s">
        <v>78</v>
      </c>
      <c r="AC71" s="37" t="s">
        <v>78</v>
      </c>
      <c r="AD71" s="37" t="s">
        <v>78</v>
      </c>
      <c r="AE71" s="37" t="s">
        <v>78</v>
      </c>
      <c r="AF71" s="37" t="s">
        <v>78</v>
      </c>
      <c r="AG71" s="37" t="s">
        <v>78</v>
      </c>
      <c r="AH71" s="37" t="s">
        <v>78</v>
      </c>
      <c r="AI71" s="37" t="s">
        <v>78</v>
      </c>
      <c r="AJ71" s="37" t="s">
        <v>78</v>
      </c>
      <c r="AK71" s="37"/>
      <c r="AL71" s="88"/>
    </row>
    <row r="72" spans="1:38" s="50" customFormat="1" ht="84" x14ac:dyDescent="0.3">
      <c r="A72" s="34">
        <v>88</v>
      </c>
      <c r="B72" s="36">
        <v>45204</v>
      </c>
      <c r="C72" s="36">
        <v>45195</v>
      </c>
      <c r="D72" s="34" t="s">
        <v>40</v>
      </c>
      <c r="E72" s="34" t="s">
        <v>40</v>
      </c>
      <c r="F72" s="8" t="s">
        <v>289</v>
      </c>
      <c r="G72" s="37" t="s">
        <v>78</v>
      </c>
      <c r="H72" s="34" t="s">
        <v>42</v>
      </c>
      <c r="I72" s="37" t="s">
        <v>78</v>
      </c>
      <c r="J72" s="37" t="s">
        <v>78</v>
      </c>
      <c r="K72" s="37" t="s">
        <v>78</v>
      </c>
      <c r="L72" s="37" t="s">
        <v>60</v>
      </c>
      <c r="M72" s="37" t="s">
        <v>94</v>
      </c>
      <c r="N72" s="37" t="s">
        <v>107</v>
      </c>
      <c r="O72" s="37" t="s">
        <v>49</v>
      </c>
      <c r="P72" s="34" t="s">
        <v>140</v>
      </c>
      <c r="Q72" s="34" t="s">
        <v>94</v>
      </c>
      <c r="R72" s="34" t="s">
        <v>89</v>
      </c>
      <c r="S72" s="34" t="s">
        <v>136</v>
      </c>
      <c r="T72" s="34" t="s">
        <v>48</v>
      </c>
      <c r="U72" s="34" t="s">
        <v>182</v>
      </c>
      <c r="V72" s="37" t="s">
        <v>78</v>
      </c>
      <c r="W72" s="37" t="s">
        <v>78</v>
      </c>
      <c r="X72" s="37" t="s">
        <v>78</v>
      </c>
      <c r="Y72" s="37" t="s">
        <v>78</v>
      </c>
      <c r="Z72" s="8" t="s">
        <v>78</v>
      </c>
      <c r="AA72" s="34" t="s">
        <v>119</v>
      </c>
      <c r="AB72" s="34" t="s">
        <v>124</v>
      </c>
      <c r="AC72" s="37" t="s">
        <v>78</v>
      </c>
      <c r="AD72" s="37" t="s">
        <v>78</v>
      </c>
      <c r="AE72" s="37" t="s">
        <v>78</v>
      </c>
      <c r="AF72" s="37" t="s">
        <v>78</v>
      </c>
      <c r="AG72" s="37" t="s">
        <v>78</v>
      </c>
      <c r="AH72" s="37"/>
      <c r="AI72" s="37"/>
      <c r="AJ72" s="37"/>
      <c r="AK72" s="37"/>
      <c r="AL72" s="88"/>
    </row>
    <row r="73" spans="1:38" s="50" customFormat="1" ht="72" x14ac:dyDescent="0.3">
      <c r="A73" s="34">
        <v>89</v>
      </c>
      <c r="B73" s="36">
        <v>45204</v>
      </c>
      <c r="C73" s="36">
        <v>45195</v>
      </c>
      <c r="D73" s="34" t="s">
        <v>40</v>
      </c>
      <c r="E73" s="34" t="s">
        <v>40</v>
      </c>
      <c r="F73" s="8" t="s">
        <v>287</v>
      </c>
      <c r="G73" s="37" t="s">
        <v>78</v>
      </c>
      <c r="H73" s="34" t="s">
        <v>105</v>
      </c>
      <c r="I73" s="37" t="s">
        <v>78</v>
      </c>
      <c r="J73" s="37" t="s">
        <v>78</v>
      </c>
      <c r="K73" s="37" t="s">
        <v>78</v>
      </c>
      <c r="L73" s="37" t="s">
        <v>60</v>
      </c>
      <c r="M73" s="37" t="s">
        <v>78</v>
      </c>
      <c r="N73" s="37" t="s">
        <v>78</v>
      </c>
      <c r="O73" s="37" t="s">
        <v>78</v>
      </c>
      <c r="P73" s="34" t="s">
        <v>61</v>
      </c>
      <c r="Q73" s="34" t="s">
        <v>80</v>
      </c>
      <c r="R73" s="34" t="s">
        <v>83</v>
      </c>
      <c r="S73" s="34" t="s">
        <v>95</v>
      </c>
      <c r="T73" s="34" t="s">
        <v>61</v>
      </c>
      <c r="U73" s="34" t="s">
        <v>175</v>
      </c>
      <c r="V73" s="37" t="s">
        <v>78</v>
      </c>
      <c r="W73" s="37" t="s">
        <v>78</v>
      </c>
      <c r="X73" s="37" t="s">
        <v>78</v>
      </c>
      <c r="Y73" s="37" t="s">
        <v>78</v>
      </c>
      <c r="Z73" s="8" t="s">
        <v>78</v>
      </c>
      <c r="AA73" s="34" t="s">
        <v>119</v>
      </c>
      <c r="AB73" s="34" t="s">
        <v>288</v>
      </c>
      <c r="AC73" s="37" t="s">
        <v>78</v>
      </c>
      <c r="AD73" s="37" t="s">
        <v>78</v>
      </c>
      <c r="AE73" s="37" t="s">
        <v>78</v>
      </c>
      <c r="AF73" s="37" t="s">
        <v>78</v>
      </c>
      <c r="AG73" s="37" t="s">
        <v>78</v>
      </c>
      <c r="AH73" s="37"/>
      <c r="AI73" s="37"/>
      <c r="AJ73" s="37"/>
      <c r="AK73" s="37"/>
      <c r="AL73" s="88"/>
    </row>
    <row r="74" spans="1:38" s="50" customFormat="1" ht="60" x14ac:dyDescent="0.3">
      <c r="A74" s="34">
        <v>90</v>
      </c>
      <c r="B74" s="36">
        <v>45204</v>
      </c>
      <c r="C74" s="36">
        <v>45195</v>
      </c>
      <c r="D74" s="34" t="s">
        <v>40</v>
      </c>
      <c r="E74" s="34" t="s">
        <v>40</v>
      </c>
      <c r="F74" s="8" t="s">
        <v>285</v>
      </c>
      <c r="G74" s="37" t="s">
        <v>78</v>
      </c>
      <c r="H74" s="34" t="s">
        <v>105</v>
      </c>
      <c r="I74" s="37" t="s">
        <v>78</v>
      </c>
      <c r="J74" s="37" t="s">
        <v>78</v>
      </c>
      <c r="K74" s="37" t="s">
        <v>78</v>
      </c>
      <c r="L74" s="37" t="s">
        <v>60</v>
      </c>
      <c r="M74" s="37" t="s">
        <v>78</v>
      </c>
      <c r="N74" s="37" t="s">
        <v>78</v>
      </c>
      <c r="O74" s="37" t="s">
        <v>78</v>
      </c>
      <c r="P74" s="34" t="s">
        <v>48</v>
      </c>
      <c r="Q74" s="34" t="s">
        <v>89</v>
      </c>
      <c r="R74" s="34" t="s">
        <v>62</v>
      </c>
      <c r="S74" s="34" t="s">
        <v>96</v>
      </c>
      <c r="T74" s="34" t="s">
        <v>61</v>
      </c>
      <c r="U74" s="34" t="s">
        <v>175</v>
      </c>
      <c r="V74" s="37" t="s">
        <v>78</v>
      </c>
      <c r="W74" s="37" t="s">
        <v>78</v>
      </c>
      <c r="X74" s="37" t="s">
        <v>78</v>
      </c>
      <c r="Y74" s="37" t="s">
        <v>78</v>
      </c>
      <c r="Z74" s="8" t="s">
        <v>78</v>
      </c>
      <c r="AA74" s="34" t="s">
        <v>119</v>
      </c>
      <c r="AB74" s="34" t="s">
        <v>286</v>
      </c>
      <c r="AC74" s="37" t="s">
        <v>78</v>
      </c>
      <c r="AD74" s="37" t="s">
        <v>78</v>
      </c>
      <c r="AE74" s="37" t="s">
        <v>78</v>
      </c>
      <c r="AF74" s="37" t="s">
        <v>78</v>
      </c>
      <c r="AG74" s="37" t="s">
        <v>78</v>
      </c>
      <c r="AH74" s="37"/>
      <c r="AI74" s="37"/>
      <c r="AJ74" s="37"/>
      <c r="AK74" s="37"/>
      <c r="AL74" s="88"/>
    </row>
    <row r="75" spans="1:38" s="50" customFormat="1" ht="48" x14ac:dyDescent="0.3">
      <c r="A75" s="34">
        <v>185</v>
      </c>
      <c r="B75" s="36">
        <v>45204</v>
      </c>
      <c r="C75" s="36">
        <v>45195</v>
      </c>
      <c r="D75" s="34" t="s">
        <v>40</v>
      </c>
      <c r="E75" s="34" t="s">
        <v>40</v>
      </c>
      <c r="F75" s="8" t="s">
        <v>187</v>
      </c>
      <c r="G75" s="37" t="s">
        <v>78</v>
      </c>
      <c r="H75" s="34" t="s">
        <v>42</v>
      </c>
      <c r="I75" s="37" t="s">
        <v>78</v>
      </c>
      <c r="J75" s="37" t="s">
        <v>78</v>
      </c>
      <c r="K75" s="37" t="s">
        <v>78</v>
      </c>
      <c r="L75" s="37" t="s">
        <v>60</v>
      </c>
      <c r="M75" s="37" t="s">
        <v>123</v>
      </c>
      <c r="N75" s="37" t="s">
        <v>140</v>
      </c>
      <c r="O75" s="37" t="s">
        <v>83</v>
      </c>
      <c r="P75" s="34" t="s">
        <v>107</v>
      </c>
      <c r="Q75" s="34" t="s">
        <v>94</v>
      </c>
      <c r="R75" s="34" t="s">
        <v>89</v>
      </c>
      <c r="S75" s="34" t="s">
        <v>136</v>
      </c>
      <c r="T75" s="34" t="s">
        <v>48</v>
      </c>
      <c r="U75" s="34" t="s">
        <v>182</v>
      </c>
      <c r="V75" s="37" t="s">
        <v>78</v>
      </c>
      <c r="W75" s="37" t="s">
        <v>78</v>
      </c>
      <c r="X75" s="37" t="s">
        <v>78</v>
      </c>
      <c r="Y75" s="37" t="s">
        <v>78</v>
      </c>
      <c r="Z75" s="8" t="s">
        <v>78</v>
      </c>
      <c r="AA75" s="34" t="s">
        <v>180</v>
      </c>
      <c r="AB75" s="34" t="s">
        <v>126</v>
      </c>
      <c r="AC75" s="37" t="s">
        <v>78</v>
      </c>
      <c r="AD75" s="37" t="s">
        <v>78</v>
      </c>
      <c r="AE75" s="37" t="s">
        <v>78</v>
      </c>
      <c r="AF75" s="37" t="s">
        <v>78</v>
      </c>
      <c r="AG75" s="37" t="s">
        <v>78</v>
      </c>
      <c r="AH75" s="37"/>
      <c r="AI75" s="37"/>
      <c r="AJ75" s="37"/>
      <c r="AK75" s="37"/>
      <c r="AL75" s="88"/>
    </row>
    <row r="76" spans="1:38" s="50" customFormat="1" ht="84" x14ac:dyDescent="0.3">
      <c r="A76" s="34">
        <v>92</v>
      </c>
      <c r="B76" s="36">
        <v>45204</v>
      </c>
      <c r="C76" s="36">
        <v>45195</v>
      </c>
      <c r="D76" s="34" t="s">
        <v>40</v>
      </c>
      <c r="E76" s="34" t="s">
        <v>40</v>
      </c>
      <c r="F76" s="8" t="s">
        <v>284</v>
      </c>
      <c r="G76" s="37" t="s">
        <v>78</v>
      </c>
      <c r="H76" s="34" t="s">
        <v>42</v>
      </c>
      <c r="I76" s="37" t="s">
        <v>78</v>
      </c>
      <c r="J76" s="37" t="s">
        <v>78</v>
      </c>
      <c r="K76" s="37" t="s">
        <v>78</v>
      </c>
      <c r="L76" s="37" t="s">
        <v>60</v>
      </c>
      <c r="M76" s="37" t="s">
        <v>94</v>
      </c>
      <c r="N76" s="37" t="s">
        <v>107</v>
      </c>
      <c r="O76" s="37" t="s">
        <v>49</v>
      </c>
      <c r="P76" s="34" t="s">
        <v>140</v>
      </c>
      <c r="Q76" s="34" t="s">
        <v>94</v>
      </c>
      <c r="R76" s="34" t="s">
        <v>89</v>
      </c>
      <c r="S76" s="34" t="s">
        <v>88</v>
      </c>
      <c r="T76" s="34" t="s">
        <v>61</v>
      </c>
      <c r="U76" s="34" t="s">
        <v>184</v>
      </c>
      <c r="V76" s="37" t="s">
        <v>78</v>
      </c>
      <c r="W76" s="37" t="s">
        <v>78</v>
      </c>
      <c r="X76" s="37" t="s">
        <v>78</v>
      </c>
      <c r="Y76" s="37" t="s">
        <v>78</v>
      </c>
      <c r="Z76" s="8" t="s">
        <v>78</v>
      </c>
      <c r="AA76" s="34" t="s">
        <v>119</v>
      </c>
      <c r="AB76" s="34" t="s">
        <v>120</v>
      </c>
      <c r="AC76" s="37" t="s">
        <v>78</v>
      </c>
      <c r="AD76" s="37" t="s">
        <v>78</v>
      </c>
      <c r="AE76" s="37" t="s">
        <v>78</v>
      </c>
      <c r="AF76" s="37" t="s">
        <v>78</v>
      </c>
      <c r="AG76" s="37" t="s">
        <v>78</v>
      </c>
      <c r="AH76" s="37"/>
      <c r="AI76" s="37"/>
      <c r="AJ76" s="37"/>
      <c r="AK76" s="37"/>
      <c r="AL76" s="88"/>
    </row>
    <row r="77" spans="1:38" s="50" customFormat="1" ht="60" x14ac:dyDescent="0.3">
      <c r="A77" s="34">
        <v>93</v>
      </c>
      <c r="B77" s="36">
        <v>45204</v>
      </c>
      <c r="C77" s="36">
        <v>45195</v>
      </c>
      <c r="D77" s="34" t="s">
        <v>40</v>
      </c>
      <c r="E77" s="34" t="s">
        <v>40</v>
      </c>
      <c r="F77" s="8" t="s">
        <v>283</v>
      </c>
      <c r="G77" s="37" t="s">
        <v>78</v>
      </c>
      <c r="H77" s="34" t="s">
        <v>42</v>
      </c>
      <c r="I77" s="37" t="s">
        <v>78</v>
      </c>
      <c r="J77" s="37" t="s">
        <v>78</v>
      </c>
      <c r="K77" s="37" t="s">
        <v>78</v>
      </c>
      <c r="L77" s="37" t="s">
        <v>60</v>
      </c>
      <c r="M77" s="37" t="s">
        <v>123</v>
      </c>
      <c r="N77" s="37" t="s">
        <v>107</v>
      </c>
      <c r="O77" s="37" t="s">
        <v>128</v>
      </c>
      <c r="P77" s="34" t="s">
        <v>106</v>
      </c>
      <c r="Q77" s="34" t="s">
        <v>123</v>
      </c>
      <c r="R77" s="34" t="s">
        <v>95</v>
      </c>
      <c r="S77" s="34" t="s">
        <v>136</v>
      </c>
      <c r="T77" s="34" t="s">
        <v>48</v>
      </c>
      <c r="U77" s="34" t="s">
        <v>182</v>
      </c>
      <c r="V77" s="37" t="s">
        <v>78</v>
      </c>
      <c r="W77" s="37" t="s">
        <v>78</v>
      </c>
      <c r="X77" s="37" t="s">
        <v>78</v>
      </c>
      <c r="Y77" s="37" t="s">
        <v>78</v>
      </c>
      <c r="Z77" s="8" t="s">
        <v>78</v>
      </c>
      <c r="AA77" s="34" t="s">
        <v>119</v>
      </c>
      <c r="AB77" s="34" t="s">
        <v>281</v>
      </c>
      <c r="AC77" s="37" t="s">
        <v>78</v>
      </c>
      <c r="AD77" s="37" t="s">
        <v>78</v>
      </c>
      <c r="AE77" s="37" t="s">
        <v>78</v>
      </c>
      <c r="AF77" s="37" t="s">
        <v>78</v>
      </c>
      <c r="AG77" s="37" t="s">
        <v>78</v>
      </c>
      <c r="AH77" s="37"/>
      <c r="AI77" s="37"/>
      <c r="AJ77" s="37"/>
      <c r="AK77" s="37"/>
      <c r="AL77" s="88"/>
    </row>
    <row r="78" spans="1:38" s="50" customFormat="1" ht="72" x14ac:dyDescent="0.3">
      <c r="A78" s="34">
        <v>94</v>
      </c>
      <c r="B78" s="36">
        <v>45204</v>
      </c>
      <c r="C78" s="36">
        <v>45195</v>
      </c>
      <c r="D78" s="34" t="s">
        <v>40</v>
      </c>
      <c r="E78" s="34" t="s">
        <v>40</v>
      </c>
      <c r="F78" s="8" t="s">
        <v>282</v>
      </c>
      <c r="G78" s="37" t="s">
        <v>78</v>
      </c>
      <c r="H78" s="34" t="s">
        <v>42</v>
      </c>
      <c r="I78" s="37" t="s">
        <v>78</v>
      </c>
      <c r="J78" s="37" t="s">
        <v>78</v>
      </c>
      <c r="K78" s="37" t="s">
        <v>78</v>
      </c>
      <c r="L78" s="37" t="s">
        <v>60</v>
      </c>
      <c r="M78" s="37" t="s">
        <v>123</v>
      </c>
      <c r="N78" s="37" t="s">
        <v>140</v>
      </c>
      <c r="O78" s="37" t="s">
        <v>128</v>
      </c>
      <c r="P78" s="34" t="s">
        <v>61</v>
      </c>
      <c r="Q78" s="34" t="s">
        <v>123</v>
      </c>
      <c r="R78" s="34" t="s">
        <v>140</v>
      </c>
      <c r="S78" s="34" t="s">
        <v>95</v>
      </c>
      <c r="T78" s="34" t="s">
        <v>61</v>
      </c>
      <c r="U78" s="34" t="s">
        <v>175</v>
      </c>
      <c r="V78" s="37" t="s">
        <v>78</v>
      </c>
      <c r="W78" s="37" t="s">
        <v>78</v>
      </c>
      <c r="X78" s="37" t="s">
        <v>78</v>
      </c>
      <c r="Y78" s="37" t="s">
        <v>78</v>
      </c>
      <c r="Z78" s="8" t="s">
        <v>78</v>
      </c>
      <c r="AA78" s="34" t="s">
        <v>119</v>
      </c>
      <c r="AB78" s="34" t="s">
        <v>281</v>
      </c>
      <c r="AC78" s="37" t="s">
        <v>78</v>
      </c>
      <c r="AD78" s="37" t="s">
        <v>78</v>
      </c>
      <c r="AE78" s="37" t="s">
        <v>78</v>
      </c>
      <c r="AF78" s="37" t="s">
        <v>78</v>
      </c>
      <c r="AG78" s="37" t="s">
        <v>78</v>
      </c>
      <c r="AH78" s="37"/>
      <c r="AI78" s="37"/>
      <c r="AJ78" s="37"/>
      <c r="AK78" s="37"/>
      <c r="AL78" s="88"/>
    </row>
    <row r="79" spans="1:38" s="50" customFormat="1" ht="72" x14ac:dyDescent="0.3">
      <c r="A79" s="34">
        <v>95</v>
      </c>
      <c r="B79" s="36">
        <v>45204</v>
      </c>
      <c r="C79" s="36">
        <v>45195</v>
      </c>
      <c r="D79" s="34" t="s">
        <v>40</v>
      </c>
      <c r="E79" s="34" t="s">
        <v>40</v>
      </c>
      <c r="F79" s="8" t="s">
        <v>280</v>
      </c>
      <c r="G79" s="37" t="s">
        <v>78</v>
      </c>
      <c r="H79" s="34" t="s">
        <v>42</v>
      </c>
      <c r="I79" s="37" t="s">
        <v>78</v>
      </c>
      <c r="J79" s="37" t="s">
        <v>78</v>
      </c>
      <c r="K79" s="37" t="s">
        <v>78</v>
      </c>
      <c r="L79" s="37" t="s">
        <v>60</v>
      </c>
      <c r="M79" s="37" t="s">
        <v>94</v>
      </c>
      <c r="N79" s="37" t="s">
        <v>107</v>
      </c>
      <c r="O79" s="37" t="s">
        <v>49</v>
      </c>
      <c r="P79" s="34" t="s">
        <v>140</v>
      </c>
      <c r="Q79" s="34" t="s">
        <v>94</v>
      </c>
      <c r="R79" s="34" t="s">
        <v>89</v>
      </c>
      <c r="S79" s="34" t="s">
        <v>96</v>
      </c>
      <c r="T79" s="34" t="s">
        <v>61</v>
      </c>
      <c r="U79" s="34" t="s">
        <v>175</v>
      </c>
      <c r="V79" s="37" t="s">
        <v>78</v>
      </c>
      <c r="W79" s="37" t="s">
        <v>78</v>
      </c>
      <c r="X79" s="37" t="s">
        <v>78</v>
      </c>
      <c r="Y79" s="37" t="s">
        <v>78</v>
      </c>
      <c r="Z79" s="8" t="s">
        <v>78</v>
      </c>
      <c r="AA79" s="34" t="s">
        <v>119</v>
      </c>
      <c r="AB79" s="34" t="s">
        <v>281</v>
      </c>
      <c r="AC79" s="37" t="s">
        <v>78</v>
      </c>
      <c r="AD79" s="37" t="s">
        <v>78</v>
      </c>
      <c r="AE79" s="37" t="s">
        <v>78</v>
      </c>
      <c r="AF79" s="37" t="s">
        <v>78</v>
      </c>
      <c r="AG79" s="37" t="s">
        <v>78</v>
      </c>
      <c r="AH79" s="37"/>
      <c r="AI79" s="37"/>
      <c r="AJ79" s="37"/>
      <c r="AK79" s="37"/>
      <c r="AL79" s="88"/>
    </row>
    <row r="80" spans="1:38" s="50" customFormat="1" ht="60" x14ac:dyDescent="0.3">
      <c r="A80" s="34">
        <v>96</v>
      </c>
      <c r="B80" s="36">
        <v>45204</v>
      </c>
      <c r="C80" s="36">
        <v>45195</v>
      </c>
      <c r="D80" s="34" t="s">
        <v>40</v>
      </c>
      <c r="E80" s="34" t="s">
        <v>40</v>
      </c>
      <c r="F80" s="8" t="s">
        <v>279</v>
      </c>
      <c r="G80" s="37" t="s">
        <v>78</v>
      </c>
      <c r="H80" s="34" t="s">
        <v>105</v>
      </c>
      <c r="I80" s="37" t="s">
        <v>78</v>
      </c>
      <c r="J80" s="37" t="s">
        <v>78</v>
      </c>
      <c r="K80" s="37" t="s">
        <v>78</v>
      </c>
      <c r="L80" s="37" t="s">
        <v>60</v>
      </c>
      <c r="M80" s="37" t="s">
        <v>78</v>
      </c>
      <c r="N80" s="37" t="s">
        <v>78</v>
      </c>
      <c r="O80" s="37" t="s">
        <v>78</v>
      </c>
      <c r="P80" s="34" t="s">
        <v>61</v>
      </c>
      <c r="Q80" s="34" t="s">
        <v>88</v>
      </c>
      <c r="R80" s="34" t="s">
        <v>167</v>
      </c>
      <c r="S80" s="34" t="s">
        <v>88</v>
      </c>
      <c r="T80" s="34" t="s">
        <v>61</v>
      </c>
      <c r="U80" s="34" t="s">
        <v>184</v>
      </c>
      <c r="V80" s="37" t="s">
        <v>78</v>
      </c>
      <c r="W80" s="37" t="s">
        <v>78</v>
      </c>
      <c r="X80" s="37" t="s">
        <v>78</v>
      </c>
      <c r="Y80" s="37" t="s">
        <v>78</v>
      </c>
      <c r="Z80" s="8" t="s">
        <v>78</v>
      </c>
      <c r="AA80" s="34" t="s">
        <v>119</v>
      </c>
      <c r="AB80" s="34" t="s">
        <v>276</v>
      </c>
      <c r="AC80" s="37" t="s">
        <v>78</v>
      </c>
      <c r="AD80" s="37" t="s">
        <v>78</v>
      </c>
      <c r="AE80" s="37" t="s">
        <v>78</v>
      </c>
      <c r="AF80" s="37" t="s">
        <v>78</v>
      </c>
      <c r="AG80" s="37" t="s">
        <v>78</v>
      </c>
      <c r="AH80" s="37"/>
      <c r="AI80" s="37"/>
      <c r="AJ80" s="37"/>
      <c r="AK80" s="37"/>
      <c r="AL80" s="88"/>
    </row>
    <row r="81" spans="1:38" s="50" customFormat="1" ht="60" x14ac:dyDescent="0.3">
      <c r="A81" s="34">
        <v>97</v>
      </c>
      <c r="B81" s="36">
        <v>45204</v>
      </c>
      <c r="C81" s="36">
        <v>45195</v>
      </c>
      <c r="D81" s="34" t="s">
        <v>40</v>
      </c>
      <c r="E81" s="34" t="s">
        <v>40</v>
      </c>
      <c r="F81" s="8" t="s">
        <v>278</v>
      </c>
      <c r="G81" s="37" t="s">
        <v>78</v>
      </c>
      <c r="H81" s="34" t="s">
        <v>105</v>
      </c>
      <c r="I81" s="37" t="s">
        <v>78</v>
      </c>
      <c r="J81" s="37" t="s">
        <v>78</v>
      </c>
      <c r="K81" s="37" t="s">
        <v>78</v>
      </c>
      <c r="L81" s="37" t="s">
        <v>60</v>
      </c>
      <c r="M81" s="37" t="s">
        <v>78</v>
      </c>
      <c r="N81" s="37" t="s">
        <v>78</v>
      </c>
      <c r="O81" s="37" t="s">
        <v>78</v>
      </c>
      <c r="P81" s="34" t="s">
        <v>48</v>
      </c>
      <c r="Q81" s="34" t="s">
        <v>96</v>
      </c>
      <c r="R81" s="34" t="s">
        <v>49</v>
      </c>
      <c r="S81" s="34" t="s">
        <v>136</v>
      </c>
      <c r="T81" s="34" t="s">
        <v>48</v>
      </c>
      <c r="U81" s="34" t="s">
        <v>182</v>
      </c>
      <c r="V81" s="37" t="s">
        <v>78</v>
      </c>
      <c r="W81" s="37" t="s">
        <v>78</v>
      </c>
      <c r="X81" s="37" t="s">
        <v>78</v>
      </c>
      <c r="Y81" s="37" t="s">
        <v>78</v>
      </c>
      <c r="Z81" s="8" t="s">
        <v>78</v>
      </c>
      <c r="AA81" s="34" t="s">
        <v>119</v>
      </c>
      <c r="AB81" s="34" t="s">
        <v>276</v>
      </c>
      <c r="AC81" s="37" t="s">
        <v>78</v>
      </c>
      <c r="AD81" s="37" t="s">
        <v>78</v>
      </c>
      <c r="AE81" s="37" t="s">
        <v>78</v>
      </c>
      <c r="AF81" s="37" t="s">
        <v>78</v>
      </c>
      <c r="AG81" s="37" t="s">
        <v>78</v>
      </c>
      <c r="AH81" s="37"/>
      <c r="AI81" s="37"/>
      <c r="AJ81" s="37"/>
      <c r="AK81" s="37"/>
      <c r="AL81" s="88"/>
    </row>
    <row r="82" spans="1:38" s="50" customFormat="1" ht="60" x14ac:dyDescent="0.3">
      <c r="A82" s="34">
        <v>98</v>
      </c>
      <c r="B82" s="36">
        <v>45204</v>
      </c>
      <c r="C82" s="36">
        <v>45195</v>
      </c>
      <c r="D82" s="34" t="s">
        <v>40</v>
      </c>
      <c r="E82" s="34" t="s">
        <v>40</v>
      </c>
      <c r="F82" s="8" t="s">
        <v>277</v>
      </c>
      <c r="G82" s="37" t="s">
        <v>78</v>
      </c>
      <c r="H82" s="34" t="s">
        <v>105</v>
      </c>
      <c r="I82" s="37" t="s">
        <v>78</v>
      </c>
      <c r="J82" s="37" t="s">
        <v>78</v>
      </c>
      <c r="K82" s="37" t="s">
        <v>78</v>
      </c>
      <c r="L82" s="37" t="s">
        <v>60</v>
      </c>
      <c r="M82" s="37" t="s">
        <v>78</v>
      </c>
      <c r="N82" s="37" t="s">
        <v>78</v>
      </c>
      <c r="O82" s="37" t="s">
        <v>78</v>
      </c>
      <c r="P82" s="34" t="s">
        <v>61</v>
      </c>
      <c r="Q82" s="34" t="s">
        <v>80</v>
      </c>
      <c r="R82" s="34" t="s">
        <v>83</v>
      </c>
      <c r="S82" s="34" t="s">
        <v>95</v>
      </c>
      <c r="T82" s="34" t="s">
        <v>61</v>
      </c>
      <c r="U82" s="34" t="s">
        <v>175</v>
      </c>
      <c r="V82" s="37" t="s">
        <v>78</v>
      </c>
      <c r="W82" s="37" t="s">
        <v>78</v>
      </c>
      <c r="X82" s="37" t="s">
        <v>78</v>
      </c>
      <c r="Y82" s="37" t="s">
        <v>78</v>
      </c>
      <c r="Z82" s="8" t="s">
        <v>78</v>
      </c>
      <c r="AA82" s="34" t="s">
        <v>119</v>
      </c>
      <c r="AB82" s="34" t="s">
        <v>276</v>
      </c>
      <c r="AC82" s="37" t="s">
        <v>78</v>
      </c>
      <c r="AD82" s="37" t="s">
        <v>78</v>
      </c>
      <c r="AE82" s="37" t="s">
        <v>78</v>
      </c>
      <c r="AF82" s="37" t="s">
        <v>78</v>
      </c>
      <c r="AG82" s="37" t="s">
        <v>78</v>
      </c>
      <c r="AH82" s="37"/>
      <c r="AI82" s="37"/>
      <c r="AJ82" s="37"/>
      <c r="AK82" s="37"/>
      <c r="AL82" s="88"/>
    </row>
    <row r="83" spans="1:38" s="50" customFormat="1" ht="60" x14ac:dyDescent="0.3">
      <c r="A83" s="34">
        <v>99</v>
      </c>
      <c r="B83" s="36">
        <v>45204</v>
      </c>
      <c r="C83" s="36">
        <v>45195</v>
      </c>
      <c r="D83" s="34" t="s">
        <v>40</v>
      </c>
      <c r="E83" s="34" t="s">
        <v>40</v>
      </c>
      <c r="F83" s="8" t="s">
        <v>275</v>
      </c>
      <c r="G83" s="37" t="s">
        <v>78</v>
      </c>
      <c r="H83" s="34" t="s">
        <v>42</v>
      </c>
      <c r="I83" s="37" t="s">
        <v>78</v>
      </c>
      <c r="J83" s="37" t="s">
        <v>78</v>
      </c>
      <c r="K83" s="37" t="s">
        <v>78</v>
      </c>
      <c r="L83" s="37" t="s">
        <v>60</v>
      </c>
      <c r="M83" s="37" t="s">
        <v>48</v>
      </c>
      <c r="N83" s="37" t="s">
        <v>89</v>
      </c>
      <c r="O83" s="37" t="s">
        <v>49</v>
      </c>
      <c r="P83" s="34" t="s">
        <v>140</v>
      </c>
      <c r="Q83" s="34" t="s">
        <v>48</v>
      </c>
      <c r="R83" s="34" t="s">
        <v>182</v>
      </c>
      <c r="S83" s="34" t="s">
        <v>96</v>
      </c>
      <c r="T83" s="34" t="s">
        <v>61</v>
      </c>
      <c r="U83" s="34" t="s">
        <v>175</v>
      </c>
      <c r="V83" s="37" t="s">
        <v>78</v>
      </c>
      <c r="W83" s="37" t="s">
        <v>78</v>
      </c>
      <c r="X83" s="37" t="s">
        <v>78</v>
      </c>
      <c r="Y83" s="37" t="s">
        <v>78</v>
      </c>
      <c r="Z83" s="8" t="s">
        <v>78</v>
      </c>
      <c r="AA83" s="34" t="s">
        <v>119</v>
      </c>
      <c r="AB83" s="34" t="s">
        <v>276</v>
      </c>
      <c r="AC83" s="37" t="s">
        <v>78</v>
      </c>
      <c r="AD83" s="37" t="s">
        <v>78</v>
      </c>
      <c r="AE83" s="37" t="s">
        <v>78</v>
      </c>
      <c r="AF83" s="37" t="s">
        <v>78</v>
      </c>
      <c r="AG83" s="37" t="s">
        <v>78</v>
      </c>
      <c r="AH83" s="37"/>
      <c r="AI83" s="37"/>
      <c r="AJ83" s="37"/>
      <c r="AK83" s="37"/>
      <c r="AL83" s="88"/>
    </row>
    <row r="84" spans="1:38" s="50" customFormat="1" ht="36" x14ac:dyDescent="0.3">
      <c r="A84" s="34">
        <v>100</v>
      </c>
      <c r="B84" s="36">
        <v>45204</v>
      </c>
      <c r="C84" s="36">
        <v>45195</v>
      </c>
      <c r="D84" s="34" t="s">
        <v>40</v>
      </c>
      <c r="E84" s="34" t="s">
        <v>40</v>
      </c>
      <c r="F84" s="8" t="s">
        <v>274</v>
      </c>
      <c r="G84" s="37" t="s">
        <v>78</v>
      </c>
      <c r="H84" s="34" t="s">
        <v>42</v>
      </c>
      <c r="I84" s="37" t="s">
        <v>78</v>
      </c>
      <c r="J84" s="37" t="s">
        <v>78</v>
      </c>
      <c r="K84" s="37" t="s">
        <v>78</v>
      </c>
      <c r="L84" s="37" t="s">
        <v>60</v>
      </c>
      <c r="M84" s="37" t="s">
        <v>94</v>
      </c>
      <c r="N84" s="37" t="s">
        <v>95</v>
      </c>
      <c r="O84" s="37" t="s">
        <v>49</v>
      </c>
      <c r="P84" s="34" t="s">
        <v>140</v>
      </c>
      <c r="Q84" s="34" t="s">
        <v>94</v>
      </c>
      <c r="R84" s="34" t="s">
        <v>80</v>
      </c>
      <c r="S84" s="34" t="s">
        <v>88</v>
      </c>
      <c r="T84" s="34" t="s">
        <v>61</v>
      </c>
      <c r="U84" s="34" t="s">
        <v>184</v>
      </c>
      <c r="V84" s="37" t="s">
        <v>78</v>
      </c>
      <c r="W84" s="37" t="s">
        <v>78</v>
      </c>
      <c r="X84" s="37" t="s">
        <v>78</v>
      </c>
      <c r="Y84" s="37" t="s">
        <v>78</v>
      </c>
      <c r="Z84" s="8" t="s">
        <v>78</v>
      </c>
      <c r="AA84" s="34" t="s">
        <v>249</v>
      </c>
      <c r="AB84" s="34" t="s">
        <v>170</v>
      </c>
      <c r="AC84" s="37" t="s">
        <v>78</v>
      </c>
      <c r="AD84" s="37" t="s">
        <v>78</v>
      </c>
      <c r="AE84" s="37" t="s">
        <v>78</v>
      </c>
      <c r="AF84" s="37" t="s">
        <v>78</v>
      </c>
      <c r="AG84" s="37" t="s">
        <v>78</v>
      </c>
      <c r="AH84" s="37"/>
      <c r="AI84" s="37"/>
      <c r="AJ84" s="37"/>
      <c r="AK84" s="37"/>
      <c r="AL84" s="88"/>
    </row>
    <row r="85" spans="1:38" s="50" customFormat="1" ht="60" x14ac:dyDescent="0.3">
      <c r="A85" s="34">
        <v>101</v>
      </c>
      <c r="B85" s="36">
        <v>45204</v>
      </c>
      <c r="C85" s="36">
        <v>45195</v>
      </c>
      <c r="D85" s="34" t="s">
        <v>40</v>
      </c>
      <c r="E85" s="34" t="s">
        <v>40</v>
      </c>
      <c r="F85" s="8" t="s">
        <v>273</v>
      </c>
      <c r="G85" s="37" t="s">
        <v>78</v>
      </c>
      <c r="H85" s="34" t="s">
        <v>42</v>
      </c>
      <c r="I85" s="37" t="s">
        <v>78</v>
      </c>
      <c r="J85" s="37" t="s">
        <v>78</v>
      </c>
      <c r="K85" s="37" t="s">
        <v>78</v>
      </c>
      <c r="L85" s="37" t="s">
        <v>60</v>
      </c>
      <c r="M85" s="37" t="s">
        <v>122</v>
      </c>
      <c r="N85" s="37" t="s">
        <v>129</v>
      </c>
      <c r="O85" s="37" t="s">
        <v>128</v>
      </c>
      <c r="P85" s="34" t="s">
        <v>106</v>
      </c>
      <c r="Q85" s="34" t="s">
        <v>122</v>
      </c>
      <c r="R85" s="34" t="s">
        <v>140</v>
      </c>
      <c r="S85" s="34" t="s">
        <v>136</v>
      </c>
      <c r="T85" s="34" t="s">
        <v>48</v>
      </c>
      <c r="U85" s="34" t="s">
        <v>182</v>
      </c>
      <c r="V85" s="37" t="s">
        <v>78</v>
      </c>
      <c r="W85" s="37" t="s">
        <v>78</v>
      </c>
      <c r="X85" s="37" t="s">
        <v>78</v>
      </c>
      <c r="Y85" s="37" t="s">
        <v>78</v>
      </c>
      <c r="Z85" s="8" t="s">
        <v>78</v>
      </c>
      <c r="AA85" s="34" t="s">
        <v>249</v>
      </c>
      <c r="AB85" s="34" t="s">
        <v>170</v>
      </c>
      <c r="AC85" s="37" t="s">
        <v>78</v>
      </c>
      <c r="AD85" s="37" t="s">
        <v>78</v>
      </c>
      <c r="AE85" s="37" t="s">
        <v>78</v>
      </c>
      <c r="AF85" s="37" t="s">
        <v>78</v>
      </c>
      <c r="AG85" s="37" t="s">
        <v>78</v>
      </c>
      <c r="AH85" s="37"/>
      <c r="AI85" s="37"/>
      <c r="AJ85" s="37"/>
      <c r="AK85" s="37"/>
      <c r="AL85" s="88"/>
    </row>
    <row r="86" spans="1:38" s="50" customFormat="1" ht="48" x14ac:dyDescent="0.3">
      <c r="A86" s="34">
        <v>102</v>
      </c>
      <c r="B86" s="36">
        <v>45204</v>
      </c>
      <c r="C86" s="36">
        <v>45195</v>
      </c>
      <c r="D86" s="34" t="s">
        <v>40</v>
      </c>
      <c r="E86" s="34" t="s">
        <v>40</v>
      </c>
      <c r="F86" s="8" t="s">
        <v>272</v>
      </c>
      <c r="G86" s="37" t="s">
        <v>78</v>
      </c>
      <c r="H86" s="34" t="s">
        <v>42</v>
      </c>
      <c r="I86" s="37" t="s">
        <v>78</v>
      </c>
      <c r="J86" s="37" t="s">
        <v>78</v>
      </c>
      <c r="K86" s="37" t="s">
        <v>78</v>
      </c>
      <c r="L86" s="37" t="s">
        <v>60</v>
      </c>
      <c r="M86" s="37" t="s">
        <v>94</v>
      </c>
      <c r="N86" s="37" t="s">
        <v>107</v>
      </c>
      <c r="O86" s="37" t="s">
        <v>49</v>
      </c>
      <c r="P86" s="34" t="s">
        <v>140</v>
      </c>
      <c r="Q86" s="34" t="s">
        <v>94</v>
      </c>
      <c r="R86" s="34" t="s">
        <v>89</v>
      </c>
      <c r="S86" s="34" t="s">
        <v>95</v>
      </c>
      <c r="T86" s="34" t="s">
        <v>61</v>
      </c>
      <c r="U86" s="34" t="s">
        <v>175</v>
      </c>
      <c r="V86" s="37" t="s">
        <v>78</v>
      </c>
      <c r="W86" s="37" t="s">
        <v>78</v>
      </c>
      <c r="X86" s="37" t="s">
        <v>78</v>
      </c>
      <c r="Y86" s="37" t="s">
        <v>78</v>
      </c>
      <c r="Z86" s="8" t="s">
        <v>78</v>
      </c>
      <c r="AA86" s="34" t="s">
        <v>249</v>
      </c>
      <c r="AB86" s="34" t="s">
        <v>170</v>
      </c>
      <c r="AC86" s="37" t="s">
        <v>78</v>
      </c>
      <c r="AD86" s="37" t="s">
        <v>78</v>
      </c>
      <c r="AE86" s="37" t="s">
        <v>78</v>
      </c>
      <c r="AF86" s="37" t="s">
        <v>78</v>
      </c>
      <c r="AG86" s="37" t="s">
        <v>78</v>
      </c>
      <c r="AH86" s="37"/>
      <c r="AI86" s="37"/>
      <c r="AJ86" s="37"/>
      <c r="AK86" s="37"/>
      <c r="AL86" s="88"/>
    </row>
    <row r="87" spans="1:38" s="50" customFormat="1" ht="60" x14ac:dyDescent="0.3">
      <c r="A87" s="34">
        <v>103</v>
      </c>
      <c r="B87" s="36">
        <v>45204</v>
      </c>
      <c r="C87" s="36">
        <v>45195</v>
      </c>
      <c r="D87" s="34" t="s">
        <v>40</v>
      </c>
      <c r="E87" s="34" t="s">
        <v>40</v>
      </c>
      <c r="F87" s="8" t="s">
        <v>271</v>
      </c>
      <c r="G87" s="37" t="s">
        <v>78</v>
      </c>
      <c r="H87" s="34" t="s">
        <v>42</v>
      </c>
      <c r="I87" s="37" t="s">
        <v>78</v>
      </c>
      <c r="J87" s="37" t="s">
        <v>78</v>
      </c>
      <c r="K87" s="37" t="s">
        <v>78</v>
      </c>
      <c r="L87" s="37" t="s">
        <v>60</v>
      </c>
      <c r="M87" s="37" t="s">
        <v>94</v>
      </c>
      <c r="N87" s="37" t="s">
        <v>107</v>
      </c>
      <c r="O87" s="37" t="s">
        <v>49</v>
      </c>
      <c r="P87" s="34" t="s">
        <v>107</v>
      </c>
      <c r="Q87" s="34" t="s">
        <v>94</v>
      </c>
      <c r="R87" s="34" t="s">
        <v>88</v>
      </c>
      <c r="S87" s="34" t="s">
        <v>96</v>
      </c>
      <c r="T87" s="34" t="s">
        <v>61</v>
      </c>
      <c r="U87" s="34" t="s">
        <v>175</v>
      </c>
      <c r="V87" s="37" t="s">
        <v>78</v>
      </c>
      <c r="W87" s="37" t="s">
        <v>78</v>
      </c>
      <c r="X87" s="37" t="s">
        <v>78</v>
      </c>
      <c r="Y87" s="37" t="s">
        <v>78</v>
      </c>
      <c r="Z87" s="8" t="s">
        <v>78</v>
      </c>
      <c r="AA87" s="34" t="s">
        <v>249</v>
      </c>
      <c r="AB87" s="34" t="s">
        <v>170</v>
      </c>
      <c r="AC87" s="37" t="s">
        <v>78</v>
      </c>
      <c r="AD87" s="37" t="s">
        <v>78</v>
      </c>
      <c r="AE87" s="37" t="s">
        <v>78</v>
      </c>
      <c r="AF87" s="37" t="s">
        <v>78</v>
      </c>
      <c r="AG87" s="37" t="s">
        <v>78</v>
      </c>
      <c r="AH87" s="37"/>
      <c r="AI87" s="37"/>
      <c r="AJ87" s="37"/>
      <c r="AK87" s="37"/>
      <c r="AL87" s="88"/>
    </row>
    <row r="88" spans="1:38" s="50" customFormat="1" ht="48" x14ac:dyDescent="0.3">
      <c r="A88" s="34">
        <v>104</v>
      </c>
      <c r="B88" s="36">
        <v>45204</v>
      </c>
      <c r="C88" s="36">
        <v>45195</v>
      </c>
      <c r="D88" s="34" t="s">
        <v>40</v>
      </c>
      <c r="E88" s="34" t="s">
        <v>40</v>
      </c>
      <c r="F88" s="8" t="s">
        <v>270</v>
      </c>
      <c r="G88" s="37" t="s">
        <v>78</v>
      </c>
      <c r="H88" s="34" t="s">
        <v>42</v>
      </c>
      <c r="I88" s="37" t="s">
        <v>78</v>
      </c>
      <c r="J88" s="37" t="s">
        <v>78</v>
      </c>
      <c r="K88" s="37" t="s">
        <v>78</v>
      </c>
      <c r="L88" s="37" t="s">
        <v>60</v>
      </c>
      <c r="M88" s="37" t="s">
        <v>122</v>
      </c>
      <c r="N88" s="37" t="s">
        <v>129</v>
      </c>
      <c r="O88" s="37" t="s">
        <v>128</v>
      </c>
      <c r="P88" s="34" t="s">
        <v>106</v>
      </c>
      <c r="Q88" s="34" t="s">
        <v>122</v>
      </c>
      <c r="R88" s="34" t="s">
        <v>140</v>
      </c>
      <c r="S88" s="34" t="s">
        <v>88</v>
      </c>
      <c r="T88" s="34" t="s">
        <v>61</v>
      </c>
      <c r="U88" s="34" t="s">
        <v>184</v>
      </c>
      <c r="V88" s="37" t="s">
        <v>78</v>
      </c>
      <c r="W88" s="37" t="s">
        <v>78</v>
      </c>
      <c r="X88" s="37" t="s">
        <v>78</v>
      </c>
      <c r="Y88" s="37" t="s">
        <v>78</v>
      </c>
      <c r="Z88" s="8" t="s">
        <v>78</v>
      </c>
      <c r="AA88" s="34" t="s">
        <v>249</v>
      </c>
      <c r="AB88" s="34" t="s">
        <v>170</v>
      </c>
      <c r="AC88" s="37" t="s">
        <v>78</v>
      </c>
      <c r="AD88" s="37" t="s">
        <v>78</v>
      </c>
      <c r="AE88" s="37" t="s">
        <v>78</v>
      </c>
      <c r="AF88" s="37" t="s">
        <v>78</v>
      </c>
      <c r="AG88" s="37" t="s">
        <v>78</v>
      </c>
      <c r="AH88" s="37"/>
      <c r="AI88" s="37"/>
      <c r="AJ88" s="37"/>
      <c r="AK88" s="37"/>
      <c r="AL88" s="88"/>
    </row>
    <row r="89" spans="1:38" s="50" customFormat="1" ht="36" x14ac:dyDescent="0.3">
      <c r="A89" s="34">
        <v>105</v>
      </c>
      <c r="B89" s="36">
        <v>45204</v>
      </c>
      <c r="C89" s="36">
        <v>45195</v>
      </c>
      <c r="D89" s="34" t="s">
        <v>40</v>
      </c>
      <c r="E89" s="34" t="s">
        <v>40</v>
      </c>
      <c r="F89" s="8" t="s">
        <v>269</v>
      </c>
      <c r="G89" s="37" t="s">
        <v>78</v>
      </c>
      <c r="H89" s="34" t="s">
        <v>42</v>
      </c>
      <c r="I89" s="37" t="s">
        <v>78</v>
      </c>
      <c r="J89" s="37" t="s">
        <v>78</v>
      </c>
      <c r="K89" s="37" t="s">
        <v>78</v>
      </c>
      <c r="L89" s="37" t="s">
        <v>60</v>
      </c>
      <c r="M89" s="37" t="s">
        <v>122</v>
      </c>
      <c r="N89" s="37" t="s">
        <v>106</v>
      </c>
      <c r="O89" s="37" t="s">
        <v>128</v>
      </c>
      <c r="P89" s="34" t="s">
        <v>106</v>
      </c>
      <c r="Q89" s="34" t="s">
        <v>122</v>
      </c>
      <c r="R89" s="34" t="s">
        <v>129</v>
      </c>
      <c r="S89" s="34" t="s">
        <v>136</v>
      </c>
      <c r="T89" s="34" t="s">
        <v>48</v>
      </c>
      <c r="U89" s="34" t="s">
        <v>182</v>
      </c>
      <c r="V89" s="37" t="s">
        <v>78</v>
      </c>
      <c r="W89" s="37" t="s">
        <v>78</v>
      </c>
      <c r="X89" s="37" t="s">
        <v>78</v>
      </c>
      <c r="Y89" s="37" t="s">
        <v>78</v>
      </c>
      <c r="Z89" s="8" t="s">
        <v>78</v>
      </c>
      <c r="AA89" s="34" t="s">
        <v>249</v>
      </c>
      <c r="AB89" s="34" t="s">
        <v>160</v>
      </c>
      <c r="AC89" s="37" t="s">
        <v>78</v>
      </c>
      <c r="AD89" s="37" t="s">
        <v>78</v>
      </c>
      <c r="AE89" s="37" t="s">
        <v>78</v>
      </c>
      <c r="AF89" s="37" t="s">
        <v>78</v>
      </c>
      <c r="AG89" s="37" t="s">
        <v>78</v>
      </c>
      <c r="AH89" s="37"/>
      <c r="AI89" s="37"/>
      <c r="AJ89" s="37"/>
      <c r="AK89" s="37"/>
      <c r="AL89" s="88"/>
    </row>
    <row r="90" spans="1:38" s="50" customFormat="1" ht="36" x14ac:dyDescent="0.3">
      <c r="A90" s="34">
        <v>106</v>
      </c>
      <c r="B90" s="36">
        <v>45204</v>
      </c>
      <c r="C90" s="36">
        <v>45195</v>
      </c>
      <c r="D90" s="34" t="s">
        <v>40</v>
      </c>
      <c r="E90" s="34" t="s">
        <v>40</v>
      </c>
      <c r="F90" s="8" t="s">
        <v>268</v>
      </c>
      <c r="G90" s="37" t="s">
        <v>78</v>
      </c>
      <c r="H90" s="34" t="s">
        <v>105</v>
      </c>
      <c r="I90" s="37" t="s">
        <v>78</v>
      </c>
      <c r="J90" s="37" t="s">
        <v>78</v>
      </c>
      <c r="K90" s="37" t="s">
        <v>78</v>
      </c>
      <c r="L90" s="37" t="s">
        <v>60</v>
      </c>
      <c r="M90" s="37" t="s">
        <v>78</v>
      </c>
      <c r="N90" s="37" t="s">
        <v>78</v>
      </c>
      <c r="O90" s="37" t="s">
        <v>78</v>
      </c>
      <c r="P90" s="34" t="s">
        <v>61</v>
      </c>
      <c r="Q90" s="34" t="s">
        <v>80</v>
      </c>
      <c r="R90" s="34" t="s">
        <v>83</v>
      </c>
      <c r="S90" s="34" t="s">
        <v>95</v>
      </c>
      <c r="T90" s="34" t="s">
        <v>61</v>
      </c>
      <c r="U90" s="34" t="s">
        <v>175</v>
      </c>
      <c r="V90" s="37" t="s">
        <v>78</v>
      </c>
      <c r="W90" s="37" t="s">
        <v>78</v>
      </c>
      <c r="X90" s="37" t="s">
        <v>78</v>
      </c>
      <c r="Y90" s="37" t="s">
        <v>78</v>
      </c>
      <c r="Z90" s="8" t="s">
        <v>78</v>
      </c>
      <c r="AA90" s="34" t="s">
        <v>249</v>
      </c>
      <c r="AB90" s="34" t="s">
        <v>160</v>
      </c>
      <c r="AC90" s="37" t="s">
        <v>78</v>
      </c>
      <c r="AD90" s="37" t="s">
        <v>78</v>
      </c>
      <c r="AE90" s="37" t="s">
        <v>78</v>
      </c>
      <c r="AF90" s="37" t="s">
        <v>78</v>
      </c>
      <c r="AG90" s="37" t="s">
        <v>78</v>
      </c>
      <c r="AH90" s="37"/>
      <c r="AI90" s="37"/>
      <c r="AJ90" s="37"/>
      <c r="AK90" s="37"/>
      <c r="AL90" s="88"/>
    </row>
    <row r="91" spans="1:38" s="50" customFormat="1" ht="48" x14ac:dyDescent="0.3">
      <c r="A91" s="34">
        <v>107</v>
      </c>
      <c r="B91" s="36">
        <v>45204</v>
      </c>
      <c r="C91" s="36">
        <v>45195</v>
      </c>
      <c r="D91" s="34" t="s">
        <v>40</v>
      </c>
      <c r="E91" s="34" t="s">
        <v>40</v>
      </c>
      <c r="F91" s="8" t="s">
        <v>267</v>
      </c>
      <c r="G91" s="37" t="s">
        <v>78</v>
      </c>
      <c r="H91" s="34" t="s">
        <v>42</v>
      </c>
      <c r="I91" s="37" t="s">
        <v>78</v>
      </c>
      <c r="J91" s="37" t="s">
        <v>78</v>
      </c>
      <c r="K91" s="37" t="s">
        <v>78</v>
      </c>
      <c r="L91" s="37" t="s">
        <v>60</v>
      </c>
      <c r="M91" s="37" t="s">
        <v>48</v>
      </c>
      <c r="N91" s="37" t="s">
        <v>96</v>
      </c>
      <c r="O91" s="37" t="s">
        <v>49</v>
      </c>
      <c r="P91" s="34" t="s">
        <v>48</v>
      </c>
      <c r="Q91" s="34" t="s">
        <v>48</v>
      </c>
      <c r="R91" s="34" t="s">
        <v>96</v>
      </c>
      <c r="S91" s="34" t="s">
        <v>96</v>
      </c>
      <c r="T91" s="34" t="s">
        <v>61</v>
      </c>
      <c r="U91" s="34" t="s">
        <v>175</v>
      </c>
      <c r="V91" s="37" t="s">
        <v>78</v>
      </c>
      <c r="W91" s="37" t="s">
        <v>78</v>
      </c>
      <c r="X91" s="37" t="s">
        <v>78</v>
      </c>
      <c r="Y91" s="37" t="s">
        <v>78</v>
      </c>
      <c r="Z91" s="8" t="s">
        <v>78</v>
      </c>
      <c r="AA91" s="34" t="s">
        <v>249</v>
      </c>
      <c r="AB91" s="34" t="s">
        <v>160</v>
      </c>
      <c r="AC91" s="37" t="s">
        <v>78</v>
      </c>
      <c r="AD91" s="37" t="s">
        <v>78</v>
      </c>
      <c r="AE91" s="37" t="s">
        <v>78</v>
      </c>
      <c r="AF91" s="37" t="s">
        <v>78</v>
      </c>
      <c r="AG91" s="37" t="s">
        <v>78</v>
      </c>
      <c r="AH91" s="37"/>
      <c r="AI91" s="37"/>
      <c r="AJ91" s="37"/>
      <c r="AK91" s="37"/>
      <c r="AL91" s="88"/>
    </row>
    <row r="92" spans="1:38" s="50" customFormat="1" ht="36" x14ac:dyDescent="0.3">
      <c r="A92" s="34">
        <v>108</v>
      </c>
      <c r="B92" s="36">
        <v>45204</v>
      </c>
      <c r="C92" s="36">
        <v>45195</v>
      </c>
      <c r="D92" s="34" t="s">
        <v>40</v>
      </c>
      <c r="E92" s="34" t="s">
        <v>40</v>
      </c>
      <c r="F92" s="8" t="s">
        <v>266</v>
      </c>
      <c r="G92" s="37" t="s">
        <v>78</v>
      </c>
      <c r="H92" s="34" t="s">
        <v>42</v>
      </c>
      <c r="I92" s="37" t="s">
        <v>78</v>
      </c>
      <c r="J92" s="37" t="s">
        <v>78</v>
      </c>
      <c r="K92" s="37" t="s">
        <v>78</v>
      </c>
      <c r="L92" s="37" t="s">
        <v>60</v>
      </c>
      <c r="M92" s="37" t="s">
        <v>123</v>
      </c>
      <c r="N92" s="37" t="s">
        <v>140</v>
      </c>
      <c r="O92" s="37" t="s">
        <v>128</v>
      </c>
      <c r="P92" s="34" t="s">
        <v>106</v>
      </c>
      <c r="Q92" s="34" t="s">
        <v>123</v>
      </c>
      <c r="R92" s="34" t="s">
        <v>136</v>
      </c>
      <c r="S92" s="34" t="s">
        <v>88</v>
      </c>
      <c r="T92" s="34" t="s">
        <v>61</v>
      </c>
      <c r="U92" s="34" t="s">
        <v>184</v>
      </c>
      <c r="V92" s="37" t="s">
        <v>78</v>
      </c>
      <c r="W92" s="37" t="s">
        <v>78</v>
      </c>
      <c r="X92" s="37" t="s">
        <v>78</v>
      </c>
      <c r="Y92" s="37" t="s">
        <v>78</v>
      </c>
      <c r="Z92" s="8" t="s">
        <v>78</v>
      </c>
      <c r="AA92" s="34" t="s">
        <v>249</v>
      </c>
      <c r="AB92" s="34" t="s">
        <v>160</v>
      </c>
      <c r="AC92" s="37" t="s">
        <v>78</v>
      </c>
      <c r="AD92" s="37" t="s">
        <v>78</v>
      </c>
      <c r="AE92" s="37" t="s">
        <v>78</v>
      </c>
      <c r="AF92" s="37" t="s">
        <v>78</v>
      </c>
      <c r="AG92" s="37" t="s">
        <v>78</v>
      </c>
      <c r="AH92" s="37"/>
      <c r="AI92" s="37"/>
      <c r="AJ92" s="37"/>
      <c r="AK92" s="37"/>
      <c r="AL92" s="88"/>
    </row>
    <row r="93" spans="1:38" s="50" customFormat="1" ht="48" x14ac:dyDescent="0.3">
      <c r="A93" s="34">
        <v>188</v>
      </c>
      <c r="B93" s="36">
        <v>45204</v>
      </c>
      <c r="C93" s="36">
        <v>45195</v>
      </c>
      <c r="D93" s="34" t="s">
        <v>40</v>
      </c>
      <c r="E93" s="34" t="s">
        <v>40</v>
      </c>
      <c r="F93" s="8" t="s">
        <v>183</v>
      </c>
      <c r="G93" s="37" t="s">
        <v>78</v>
      </c>
      <c r="H93" s="34" t="s">
        <v>105</v>
      </c>
      <c r="I93" s="37" t="s">
        <v>78</v>
      </c>
      <c r="J93" s="37" t="s">
        <v>78</v>
      </c>
      <c r="K93" s="37" t="s">
        <v>78</v>
      </c>
      <c r="L93" s="37" t="s">
        <v>60</v>
      </c>
      <c r="M93" s="37" t="s">
        <v>78</v>
      </c>
      <c r="N93" s="37" t="s">
        <v>78</v>
      </c>
      <c r="O93" s="37" t="s">
        <v>78</v>
      </c>
      <c r="P93" s="34" t="s">
        <v>61</v>
      </c>
      <c r="Q93" s="34" t="s">
        <v>88</v>
      </c>
      <c r="R93" s="34" t="s">
        <v>167</v>
      </c>
      <c r="S93" s="34" t="s">
        <v>88</v>
      </c>
      <c r="T93" s="34" t="s">
        <v>61</v>
      </c>
      <c r="U93" s="34" t="s">
        <v>184</v>
      </c>
      <c r="V93" s="37" t="s">
        <v>78</v>
      </c>
      <c r="W93" s="37" t="s">
        <v>78</v>
      </c>
      <c r="X93" s="37" t="s">
        <v>78</v>
      </c>
      <c r="Y93" s="37" t="s">
        <v>78</v>
      </c>
      <c r="Z93" s="8" t="s">
        <v>78</v>
      </c>
      <c r="AA93" s="34" t="s">
        <v>180</v>
      </c>
      <c r="AB93" s="34" t="s">
        <v>126</v>
      </c>
      <c r="AC93" s="37" t="s">
        <v>78</v>
      </c>
      <c r="AD93" s="37" t="s">
        <v>78</v>
      </c>
      <c r="AE93" s="37" t="s">
        <v>78</v>
      </c>
      <c r="AF93" s="37" t="s">
        <v>78</v>
      </c>
      <c r="AG93" s="37" t="s">
        <v>78</v>
      </c>
      <c r="AH93" s="37"/>
      <c r="AI93" s="37"/>
      <c r="AJ93" s="37"/>
      <c r="AK93" s="37"/>
      <c r="AL93" s="88"/>
    </row>
    <row r="94" spans="1:38" s="50" customFormat="1" ht="36" x14ac:dyDescent="0.3">
      <c r="A94" s="34">
        <v>189</v>
      </c>
      <c r="B94" s="36">
        <v>45204</v>
      </c>
      <c r="C94" s="36">
        <v>45195</v>
      </c>
      <c r="D94" s="34" t="s">
        <v>40</v>
      </c>
      <c r="E94" s="34" t="s">
        <v>40</v>
      </c>
      <c r="F94" s="8" t="s">
        <v>181</v>
      </c>
      <c r="G94" s="37" t="s">
        <v>78</v>
      </c>
      <c r="H94" s="34" t="s">
        <v>105</v>
      </c>
      <c r="I94" s="37" t="s">
        <v>78</v>
      </c>
      <c r="J94" s="37" t="s">
        <v>78</v>
      </c>
      <c r="K94" s="37" t="s">
        <v>78</v>
      </c>
      <c r="L94" s="37" t="s">
        <v>60</v>
      </c>
      <c r="M94" s="37" t="s">
        <v>78</v>
      </c>
      <c r="N94" s="37" t="s">
        <v>78</v>
      </c>
      <c r="O94" s="37" t="s">
        <v>78</v>
      </c>
      <c r="P94" s="34" t="s">
        <v>48</v>
      </c>
      <c r="Q94" s="34" t="s">
        <v>96</v>
      </c>
      <c r="R94" s="34" t="s">
        <v>49</v>
      </c>
      <c r="S94" s="34" t="s">
        <v>136</v>
      </c>
      <c r="T94" s="34" t="s">
        <v>48</v>
      </c>
      <c r="U94" s="34" t="s">
        <v>182</v>
      </c>
      <c r="V94" s="37" t="s">
        <v>78</v>
      </c>
      <c r="W94" s="37" t="s">
        <v>78</v>
      </c>
      <c r="X94" s="37" t="s">
        <v>78</v>
      </c>
      <c r="Y94" s="37" t="s">
        <v>78</v>
      </c>
      <c r="Z94" s="8" t="s">
        <v>78</v>
      </c>
      <c r="AA94" s="34" t="s">
        <v>180</v>
      </c>
      <c r="AB94" s="34" t="s">
        <v>126</v>
      </c>
      <c r="AC94" s="37" t="s">
        <v>78</v>
      </c>
      <c r="AD94" s="37" t="s">
        <v>78</v>
      </c>
      <c r="AE94" s="37" t="s">
        <v>78</v>
      </c>
      <c r="AF94" s="37" t="s">
        <v>78</v>
      </c>
      <c r="AG94" s="37" t="s">
        <v>78</v>
      </c>
      <c r="AH94" s="37"/>
      <c r="AI94" s="37"/>
      <c r="AJ94" s="37"/>
      <c r="AK94" s="37"/>
      <c r="AL94" s="88"/>
    </row>
    <row r="95" spans="1:38" s="50" customFormat="1" ht="60" x14ac:dyDescent="0.3">
      <c r="A95" s="34">
        <v>190</v>
      </c>
      <c r="B95" s="36">
        <v>45204</v>
      </c>
      <c r="C95" s="36">
        <v>45195</v>
      </c>
      <c r="D95" s="34" t="s">
        <v>40</v>
      </c>
      <c r="E95" s="34" t="s">
        <v>40</v>
      </c>
      <c r="F95" s="8" t="s">
        <v>179</v>
      </c>
      <c r="G95" s="37" t="s">
        <v>78</v>
      </c>
      <c r="H95" s="34" t="s">
        <v>105</v>
      </c>
      <c r="I95" s="37" t="s">
        <v>78</v>
      </c>
      <c r="J95" s="37" t="s">
        <v>78</v>
      </c>
      <c r="K95" s="37" t="s">
        <v>78</v>
      </c>
      <c r="L95" s="37" t="s">
        <v>60</v>
      </c>
      <c r="M95" s="37" t="s">
        <v>78</v>
      </c>
      <c r="N95" s="37" t="s">
        <v>78</v>
      </c>
      <c r="O95" s="37" t="s">
        <v>78</v>
      </c>
      <c r="P95" s="34" t="s">
        <v>61</v>
      </c>
      <c r="Q95" s="34" t="s">
        <v>80</v>
      </c>
      <c r="R95" s="34" t="s">
        <v>83</v>
      </c>
      <c r="S95" s="34" t="s">
        <v>95</v>
      </c>
      <c r="T95" s="34" t="s">
        <v>61</v>
      </c>
      <c r="U95" s="34" t="s">
        <v>175</v>
      </c>
      <c r="V95" s="37" t="s">
        <v>78</v>
      </c>
      <c r="W95" s="37" t="s">
        <v>78</v>
      </c>
      <c r="X95" s="37" t="s">
        <v>78</v>
      </c>
      <c r="Y95" s="37" t="s">
        <v>78</v>
      </c>
      <c r="Z95" s="8" t="s">
        <v>78</v>
      </c>
      <c r="AA95" s="34" t="s">
        <v>180</v>
      </c>
      <c r="AB95" s="34" t="s">
        <v>126</v>
      </c>
      <c r="AC95" s="37" t="s">
        <v>78</v>
      </c>
      <c r="AD95" s="37" t="s">
        <v>78</v>
      </c>
      <c r="AE95" s="37" t="s">
        <v>78</v>
      </c>
      <c r="AF95" s="37" t="s">
        <v>78</v>
      </c>
      <c r="AG95" s="37" t="s">
        <v>78</v>
      </c>
      <c r="AH95" s="37"/>
      <c r="AI95" s="37"/>
      <c r="AJ95" s="37"/>
      <c r="AK95" s="37"/>
      <c r="AL95" s="88"/>
    </row>
    <row r="96" spans="1:38" s="50" customFormat="1" ht="24" x14ac:dyDescent="0.3">
      <c r="A96" s="34">
        <v>191</v>
      </c>
      <c r="B96" s="36">
        <v>45204</v>
      </c>
      <c r="C96" s="36">
        <v>45195</v>
      </c>
      <c r="D96" s="34" t="s">
        <v>40</v>
      </c>
      <c r="E96" s="34" t="s">
        <v>40</v>
      </c>
      <c r="F96" s="8" t="s">
        <v>178</v>
      </c>
      <c r="G96" s="37" t="s">
        <v>78</v>
      </c>
      <c r="H96" s="34" t="s">
        <v>105</v>
      </c>
      <c r="I96" s="37" t="s">
        <v>78</v>
      </c>
      <c r="J96" s="37" t="s">
        <v>78</v>
      </c>
      <c r="K96" s="37" t="s">
        <v>78</v>
      </c>
      <c r="L96" s="37" t="s">
        <v>60</v>
      </c>
      <c r="M96" s="37" t="s">
        <v>78</v>
      </c>
      <c r="N96" s="37" t="s">
        <v>78</v>
      </c>
      <c r="O96" s="37" t="s">
        <v>78</v>
      </c>
      <c r="P96" s="34" t="s">
        <v>48</v>
      </c>
      <c r="Q96" s="34" t="s">
        <v>89</v>
      </c>
      <c r="R96" s="34" t="s">
        <v>62</v>
      </c>
      <c r="S96" s="34" t="s">
        <v>96</v>
      </c>
      <c r="T96" s="34" t="s">
        <v>61</v>
      </c>
      <c r="U96" s="34" t="s">
        <v>175</v>
      </c>
      <c r="V96" s="37" t="s">
        <v>78</v>
      </c>
      <c r="W96" s="37" t="s">
        <v>78</v>
      </c>
      <c r="X96" s="37" t="s">
        <v>78</v>
      </c>
      <c r="Y96" s="37" t="s">
        <v>78</v>
      </c>
      <c r="Z96" s="8" t="s">
        <v>78</v>
      </c>
      <c r="AA96" s="34" t="s">
        <v>72</v>
      </c>
      <c r="AB96" s="34" t="s">
        <v>170</v>
      </c>
      <c r="AC96" s="37" t="s">
        <v>78</v>
      </c>
      <c r="AD96" s="37" t="s">
        <v>78</v>
      </c>
      <c r="AE96" s="37" t="s">
        <v>78</v>
      </c>
      <c r="AF96" s="37" t="s">
        <v>78</v>
      </c>
      <c r="AG96" s="37" t="s">
        <v>78</v>
      </c>
      <c r="AH96" s="37"/>
      <c r="AI96" s="37"/>
      <c r="AJ96" s="37"/>
      <c r="AK96" s="37"/>
      <c r="AL96" s="88"/>
    </row>
    <row r="97" spans="1:38" s="50" customFormat="1" ht="24" x14ac:dyDescent="0.3">
      <c r="A97" s="34">
        <v>192</v>
      </c>
      <c r="B97" s="36">
        <v>45204</v>
      </c>
      <c r="C97" s="36">
        <v>45195</v>
      </c>
      <c r="D97" s="34" t="s">
        <v>40</v>
      </c>
      <c r="E97" s="34" t="s">
        <v>40</v>
      </c>
      <c r="F97" s="8" t="s">
        <v>177</v>
      </c>
      <c r="G97" s="37" t="s">
        <v>78</v>
      </c>
      <c r="H97" s="34" t="s">
        <v>42</v>
      </c>
      <c r="I97" s="37" t="s">
        <v>78</v>
      </c>
      <c r="J97" s="37" t="s">
        <v>78</v>
      </c>
      <c r="K97" s="37" t="s">
        <v>78</v>
      </c>
      <c r="L97" s="37" t="s">
        <v>60</v>
      </c>
      <c r="M97" s="37" t="s">
        <v>123</v>
      </c>
      <c r="N97" s="37" t="s">
        <v>140</v>
      </c>
      <c r="O97" s="37" t="s">
        <v>128</v>
      </c>
      <c r="P97" s="34" t="s">
        <v>106</v>
      </c>
      <c r="Q97" s="34" t="s">
        <v>123</v>
      </c>
      <c r="R97" s="34" t="s">
        <v>136</v>
      </c>
      <c r="S97" s="34" t="s">
        <v>88</v>
      </c>
      <c r="T97" s="34" t="s">
        <v>61</v>
      </c>
      <c r="U97" s="34" t="s">
        <v>184</v>
      </c>
      <c r="V97" s="37" t="s">
        <v>78</v>
      </c>
      <c r="W97" s="37" t="s">
        <v>78</v>
      </c>
      <c r="X97" s="37" t="s">
        <v>78</v>
      </c>
      <c r="Y97" s="37" t="s">
        <v>78</v>
      </c>
      <c r="Z97" s="8" t="s">
        <v>78</v>
      </c>
      <c r="AA97" s="34" t="s">
        <v>72</v>
      </c>
      <c r="AB97" s="34" t="s">
        <v>170</v>
      </c>
      <c r="AC97" s="37" t="s">
        <v>78</v>
      </c>
      <c r="AD97" s="37" t="s">
        <v>78</v>
      </c>
      <c r="AE97" s="37" t="s">
        <v>78</v>
      </c>
      <c r="AF97" s="37" t="s">
        <v>78</v>
      </c>
      <c r="AG97" s="37" t="s">
        <v>78</v>
      </c>
      <c r="AH97" s="37"/>
      <c r="AI97" s="37"/>
      <c r="AJ97" s="37"/>
      <c r="AK97" s="37"/>
      <c r="AL97" s="88"/>
    </row>
    <row r="98" spans="1:38" s="50" customFormat="1" ht="48" x14ac:dyDescent="0.3">
      <c r="A98" s="34">
        <v>193</v>
      </c>
      <c r="B98" s="36">
        <v>45204</v>
      </c>
      <c r="C98" s="36">
        <v>45195</v>
      </c>
      <c r="D98" s="34" t="s">
        <v>40</v>
      </c>
      <c r="E98" s="34" t="s">
        <v>40</v>
      </c>
      <c r="F98" s="8" t="s">
        <v>176</v>
      </c>
      <c r="G98" s="37" t="s">
        <v>78</v>
      </c>
      <c r="H98" s="34" t="s">
        <v>42</v>
      </c>
      <c r="I98" s="37" t="s">
        <v>78</v>
      </c>
      <c r="J98" s="37" t="s">
        <v>78</v>
      </c>
      <c r="K98" s="37" t="s">
        <v>78</v>
      </c>
      <c r="L98" s="37" t="s">
        <v>60</v>
      </c>
      <c r="M98" s="37" t="s">
        <v>123</v>
      </c>
      <c r="N98" s="37" t="s">
        <v>140</v>
      </c>
      <c r="O98" s="37" t="s">
        <v>83</v>
      </c>
      <c r="P98" s="34" t="s">
        <v>95</v>
      </c>
      <c r="Q98" s="34" t="s">
        <v>94</v>
      </c>
      <c r="R98" s="34" t="s">
        <v>80</v>
      </c>
      <c r="S98" s="34" t="s">
        <v>136</v>
      </c>
      <c r="T98" s="34" t="s">
        <v>48</v>
      </c>
      <c r="U98" s="34" t="s">
        <v>182</v>
      </c>
      <c r="V98" s="37" t="s">
        <v>78</v>
      </c>
      <c r="W98" s="37" t="s">
        <v>78</v>
      </c>
      <c r="X98" s="37" t="s">
        <v>78</v>
      </c>
      <c r="Y98" s="37" t="s">
        <v>78</v>
      </c>
      <c r="Z98" s="8" t="s">
        <v>78</v>
      </c>
      <c r="AA98" s="34" t="s">
        <v>72</v>
      </c>
      <c r="AB98" s="34" t="s">
        <v>170</v>
      </c>
      <c r="AC98" s="37" t="s">
        <v>78</v>
      </c>
      <c r="AD98" s="37" t="s">
        <v>78</v>
      </c>
      <c r="AE98" s="37" t="s">
        <v>78</v>
      </c>
      <c r="AF98" s="37" t="s">
        <v>78</v>
      </c>
      <c r="AG98" s="37" t="s">
        <v>78</v>
      </c>
      <c r="AH98" s="37"/>
      <c r="AI98" s="37"/>
      <c r="AJ98" s="37"/>
      <c r="AK98" s="37"/>
      <c r="AL98" s="88"/>
    </row>
    <row r="99" spans="1:38" s="50" customFormat="1" ht="48" x14ac:dyDescent="0.3">
      <c r="A99" s="34">
        <v>194</v>
      </c>
      <c r="B99" s="36">
        <v>45204</v>
      </c>
      <c r="C99" s="36">
        <v>45195</v>
      </c>
      <c r="D99" s="34" t="s">
        <v>40</v>
      </c>
      <c r="E99" s="34" t="s">
        <v>40</v>
      </c>
      <c r="F99" s="8" t="s">
        <v>174</v>
      </c>
      <c r="G99" s="37" t="s">
        <v>78</v>
      </c>
      <c r="H99" s="34" t="s">
        <v>105</v>
      </c>
      <c r="I99" s="37" t="s">
        <v>78</v>
      </c>
      <c r="J99" s="37" t="s">
        <v>78</v>
      </c>
      <c r="K99" s="37" t="s">
        <v>78</v>
      </c>
      <c r="L99" s="37" t="s">
        <v>60</v>
      </c>
      <c r="M99" s="37" t="s">
        <v>78</v>
      </c>
      <c r="N99" s="37" t="s">
        <v>78</v>
      </c>
      <c r="O99" s="37" t="s">
        <v>78</v>
      </c>
      <c r="P99" s="34" t="s">
        <v>61</v>
      </c>
      <c r="Q99" s="34" t="s">
        <v>80</v>
      </c>
      <c r="R99" s="34" t="s">
        <v>83</v>
      </c>
      <c r="S99" s="34" t="s">
        <v>95</v>
      </c>
      <c r="T99" s="34" t="s">
        <v>61</v>
      </c>
      <c r="U99" s="34" t="s">
        <v>175</v>
      </c>
      <c r="V99" s="37" t="s">
        <v>78</v>
      </c>
      <c r="W99" s="37" t="s">
        <v>78</v>
      </c>
      <c r="X99" s="37" t="s">
        <v>78</v>
      </c>
      <c r="Y99" s="37" t="s">
        <v>78</v>
      </c>
      <c r="Z99" s="8" t="s">
        <v>78</v>
      </c>
      <c r="AA99" s="34" t="s">
        <v>72</v>
      </c>
      <c r="AB99" s="34" t="s">
        <v>170</v>
      </c>
      <c r="AC99" s="37" t="s">
        <v>78</v>
      </c>
      <c r="AD99" s="37" t="s">
        <v>78</v>
      </c>
      <c r="AE99" s="37" t="s">
        <v>78</v>
      </c>
      <c r="AF99" s="37" t="s">
        <v>78</v>
      </c>
      <c r="AG99" s="37" t="s">
        <v>78</v>
      </c>
      <c r="AH99" s="37"/>
      <c r="AI99" s="37"/>
      <c r="AJ99" s="37"/>
      <c r="AK99" s="37"/>
      <c r="AL99" s="88"/>
    </row>
    <row r="100" spans="1:38" s="50" customFormat="1" ht="24" x14ac:dyDescent="0.3">
      <c r="A100" s="34">
        <v>195</v>
      </c>
      <c r="B100" s="36">
        <v>45204</v>
      </c>
      <c r="C100" s="36">
        <v>45195</v>
      </c>
      <c r="D100" s="34" t="s">
        <v>40</v>
      </c>
      <c r="E100" s="34" t="s">
        <v>40</v>
      </c>
      <c r="F100" s="8" t="s">
        <v>173</v>
      </c>
      <c r="G100" s="37" t="s">
        <v>78</v>
      </c>
      <c r="H100" s="34" t="s">
        <v>42</v>
      </c>
      <c r="I100" s="37" t="s">
        <v>78</v>
      </c>
      <c r="J100" s="37" t="s">
        <v>78</v>
      </c>
      <c r="K100" s="37" t="s">
        <v>78</v>
      </c>
      <c r="L100" s="37" t="s">
        <v>60</v>
      </c>
      <c r="M100" s="37" t="s">
        <v>123</v>
      </c>
      <c r="N100" s="37" t="s">
        <v>136</v>
      </c>
      <c r="O100" s="37" t="s">
        <v>128</v>
      </c>
      <c r="P100" s="34" t="s">
        <v>106</v>
      </c>
      <c r="Q100" s="34" t="s">
        <v>123</v>
      </c>
      <c r="R100" s="34" t="s">
        <v>107</v>
      </c>
      <c r="S100" s="34" t="s">
        <v>96</v>
      </c>
      <c r="T100" s="34" t="s">
        <v>61</v>
      </c>
      <c r="U100" s="34" t="s">
        <v>175</v>
      </c>
      <c r="V100" s="37" t="s">
        <v>78</v>
      </c>
      <c r="W100" s="37" t="s">
        <v>78</v>
      </c>
      <c r="X100" s="37" t="s">
        <v>78</v>
      </c>
      <c r="Y100" s="37" t="s">
        <v>78</v>
      </c>
      <c r="Z100" s="8" t="s">
        <v>78</v>
      </c>
      <c r="AA100" s="34" t="s">
        <v>72</v>
      </c>
      <c r="AB100" s="34" t="s">
        <v>170</v>
      </c>
      <c r="AC100" s="37" t="s">
        <v>78</v>
      </c>
      <c r="AD100" s="37" t="s">
        <v>78</v>
      </c>
      <c r="AE100" s="37" t="s">
        <v>78</v>
      </c>
      <c r="AF100" s="37" t="s">
        <v>78</v>
      </c>
      <c r="AG100" s="37" t="s">
        <v>78</v>
      </c>
      <c r="AH100" s="37"/>
      <c r="AI100" s="37"/>
      <c r="AJ100" s="37"/>
      <c r="AK100" s="37"/>
      <c r="AL100" s="88"/>
    </row>
    <row r="101" spans="1:38" s="50" customFormat="1" ht="36" x14ac:dyDescent="0.3">
      <c r="A101" s="34">
        <v>196</v>
      </c>
      <c r="B101" s="36">
        <v>45204</v>
      </c>
      <c r="C101" s="36">
        <v>45195</v>
      </c>
      <c r="D101" s="34" t="s">
        <v>40</v>
      </c>
      <c r="E101" s="34" t="s">
        <v>40</v>
      </c>
      <c r="F101" s="8" t="s">
        <v>172</v>
      </c>
      <c r="G101" s="37" t="s">
        <v>78</v>
      </c>
      <c r="H101" s="34" t="s">
        <v>42</v>
      </c>
      <c r="I101" s="37" t="s">
        <v>78</v>
      </c>
      <c r="J101" s="37" t="s">
        <v>78</v>
      </c>
      <c r="K101" s="37" t="s">
        <v>78</v>
      </c>
      <c r="L101" s="37" t="s">
        <v>60</v>
      </c>
      <c r="M101" s="37" t="s">
        <v>48</v>
      </c>
      <c r="N101" s="37" t="s">
        <v>89</v>
      </c>
      <c r="O101" s="37" t="s">
        <v>83</v>
      </c>
      <c r="P101" s="34" t="s">
        <v>61</v>
      </c>
      <c r="Q101" s="34" t="s">
        <v>48</v>
      </c>
      <c r="R101" s="34" t="s">
        <v>89</v>
      </c>
      <c r="S101" s="34" t="s">
        <v>88</v>
      </c>
      <c r="T101" s="34" t="s">
        <v>61</v>
      </c>
      <c r="U101" s="34" t="s">
        <v>184</v>
      </c>
      <c r="V101" s="37" t="s">
        <v>78</v>
      </c>
      <c r="W101" s="37" t="s">
        <v>78</v>
      </c>
      <c r="X101" s="37" t="s">
        <v>78</v>
      </c>
      <c r="Y101" s="37" t="s">
        <v>78</v>
      </c>
      <c r="Z101" s="8" t="s">
        <v>78</v>
      </c>
      <c r="AA101" s="34" t="s">
        <v>72</v>
      </c>
      <c r="AB101" s="34" t="s">
        <v>170</v>
      </c>
      <c r="AC101" s="37" t="s">
        <v>78</v>
      </c>
      <c r="AD101" s="37" t="s">
        <v>78</v>
      </c>
      <c r="AE101" s="37" t="s">
        <v>78</v>
      </c>
      <c r="AF101" s="37" t="s">
        <v>78</v>
      </c>
      <c r="AG101" s="37" t="s">
        <v>78</v>
      </c>
      <c r="AH101" s="37"/>
      <c r="AI101" s="37"/>
      <c r="AJ101" s="37"/>
      <c r="AK101" s="37"/>
      <c r="AL101" s="88"/>
    </row>
    <row r="102" spans="1:38" s="50" customFormat="1" ht="48" x14ac:dyDescent="0.3">
      <c r="A102" s="34">
        <v>197</v>
      </c>
      <c r="B102" s="36">
        <v>45204</v>
      </c>
      <c r="C102" s="36">
        <v>45195</v>
      </c>
      <c r="D102" s="34" t="s">
        <v>40</v>
      </c>
      <c r="E102" s="34" t="s">
        <v>40</v>
      </c>
      <c r="F102" s="8" t="s">
        <v>171</v>
      </c>
      <c r="G102" s="37" t="s">
        <v>78</v>
      </c>
      <c r="H102" s="34" t="s">
        <v>42</v>
      </c>
      <c r="I102" s="37" t="s">
        <v>78</v>
      </c>
      <c r="J102" s="37" t="s">
        <v>78</v>
      </c>
      <c r="K102" s="37" t="s">
        <v>78</v>
      </c>
      <c r="L102" s="37" t="s">
        <v>60</v>
      </c>
      <c r="M102" s="37" t="s">
        <v>61</v>
      </c>
      <c r="N102" s="37" t="s">
        <v>80</v>
      </c>
      <c r="O102" s="37" t="s">
        <v>62</v>
      </c>
      <c r="P102" s="34" t="s">
        <v>96</v>
      </c>
      <c r="Q102" s="34" t="s">
        <v>61</v>
      </c>
      <c r="R102" s="34" t="s">
        <v>132</v>
      </c>
      <c r="S102" s="34" t="s">
        <v>136</v>
      </c>
      <c r="T102" s="34" t="s">
        <v>48</v>
      </c>
      <c r="U102" s="34" t="s">
        <v>182</v>
      </c>
      <c r="V102" s="37" t="s">
        <v>78</v>
      </c>
      <c r="W102" s="37" t="s">
        <v>78</v>
      </c>
      <c r="X102" s="37" t="s">
        <v>78</v>
      </c>
      <c r="Y102" s="37" t="s">
        <v>78</v>
      </c>
      <c r="Z102" s="8" t="s">
        <v>78</v>
      </c>
      <c r="AA102" s="34" t="s">
        <v>72</v>
      </c>
      <c r="AB102" s="34" t="s">
        <v>170</v>
      </c>
      <c r="AC102" s="37" t="s">
        <v>78</v>
      </c>
      <c r="AD102" s="37" t="s">
        <v>78</v>
      </c>
      <c r="AE102" s="37" t="s">
        <v>78</v>
      </c>
      <c r="AF102" s="37" t="s">
        <v>78</v>
      </c>
      <c r="AG102" s="37" t="s">
        <v>78</v>
      </c>
      <c r="AH102" s="37"/>
      <c r="AI102" s="37"/>
      <c r="AJ102" s="37"/>
      <c r="AK102" s="37"/>
      <c r="AL102" s="88"/>
    </row>
    <row r="103" spans="1:38" s="50" customFormat="1" ht="60" x14ac:dyDescent="0.3">
      <c r="A103" s="34">
        <v>205</v>
      </c>
      <c r="B103" s="36">
        <v>45204</v>
      </c>
      <c r="C103" s="36">
        <v>45195</v>
      </c>
      <c r="D103" s="34" t="s">
        <v>40</v>
      </c>
      <c r="E103" s="34" t="s">
        <v>40</v>
      </c>
      <c r="F103" s="8" t="s">
        <v>161</v>
      </c>
      <c r="G103" s="37" t="s">
        <v>78</v>
      </c>
      <c r="H103" s="34" t="s">
        <v>105</v>
      </c>
      <c r="I103" s="37" t="s">
        <v>78</v>
      </c>
      <c r="J103" s="37" t="s">
        <v>78</v>
      </c>
      <c r="K103" s="37" t="s">
        <v>78</v>
      </c>
      <c r="L103" s="37" t="s">
        <v>60</v>
      </c>
      <c r="M103" s="37" t="s">
        <v>122</v>
      </c>
      <c r="N103" s="37" t="s">
        <v>129</v>
      </c>
      <c r="O103" s="37" t="s">
        <v>128</v>
      </c>
      <c r="P103" s="34" t="s">
        <v>129</v>
      </c>
      <c r="Q103" s="34" t="s">
        <v>122</v>
      </c>
      <c r="R103" s="34" t="s">
        <v>136</v>
      </c>
      <c r="S103" s="34" t="s">
        <v>136</v>
      </c>
      <c r="T103" s="34" t="s">
        <v>48</v>
      </c>
      <c r="U103" s="34" t="s">
        <v>182</v>
      </c>
      <c r="V103" s="37" t="s">
        <v>78</v>
      </c>
      <c r="W103" s="37" t="s">
        <v>78</v>
      </c>
      <c r="X103" s="37" t="s">
        <v>78</v>
      </c>
      <c r="Y103" s="37" t="s">
        <v>78</v>
      </c>
      <c r="Z103" s="8" t="s">
        <v>78</v>
      </c>
      <c r="AA103" s="34" t="s">
        <v>72</v>
      </c>
      <c r="AB103" s="34" t="s">
        <v>160</v>
      </c>
      <c r="AC103" s="37" t="s">
        <v>78</v>
      </c>
      <c r="AD103" s="37" t="s">
        <v>78</v>
      </c>
      <c r="AE103" s="37" t="s">
        <v>78</v>
      </c>
      <c r="AF103" s="37" t="s">
        <v>78</v>
      </c>
      <c r="AG103" s="37" t="s">
        <v>78</v>
      </c>
      <c r="AH103" s="37"/>
      <c r="AI103" s="37"/>
      <c r="AJ103" s="37"/>
      <c r="AK103" s="37"/>
      <c r="AL103" s="88"/>
    </row>
    <row r="104" spans="1:38" s="50" customFormat="1" ht="60" x14ac:dyDescent="0.3">
      <c r="A104" s="34">
        <v>206</v>
      </c>
      <c r="B104" s="36">
        <v>45204</v>
      </c>
      <c r="C104" s="36">
        <v>45195</v>
      </c>
      <c r="D104" s="34" t="s">
        <v>40</v>
      </c>
      <c r="E104" s="34" t="s">
        <v>40</v>
      </c>
      <c r="F104" s="8" t="s">
        <v>159</v>
      </c>
      <c r="G104" s="37" t="s">
        <v>78</v>
      </c>
      <c r="H104" s="34" t="s">
        <v>42</v>
      </c>
      <c r="I104" s="37" t="s">
        <v>78</v>
      </c>
      <c r="J104" s="37" t="s">
        <v>78</v>
      </c>
      <c r="K104" s="37" t="s">
        <v>78</v>
      </c>
      <c r="L104" s="37" t="s">
        <v>60</v>
      </c>
      <c r="M104" s="37" t="s">
        <v>94</v>
      </c>
      <c r="N104" s="37" t="s">
        <v>106</v>
      </c>
      <c r="O104" s="37" t="s">
        <v>83</v>
      </c>
      <c r="P104" s="34" t="s">
        <v>140</v>
      </c>
      <c r="Q104" s="34" t="s">
        <v>48</v>
      </c>
      <c r="R104" s="34" t="s">
        <v>136</v>
      </c>
      <c r="S104" s="34" t="s">
        <v>95</v>
      </c>
      <c r="T104" s="34" t="s">
        <v>61</v>
      </c>
      <c r="U104" s="34" t="s">
        <v>175</v>
      </c>
      <c r="V104" s="37" t="s">
        <v>78</v>
      </c>
      <c r="W104" s="37" t="s">
        <v>78</v>
      </c>
      <c r="X104" s="37" t="s">
        <v>78</v>
      </c>
      <c r="Y104" s="37" t="s">
        <v>78</v>
      </c>
      <c r="Z104" s="8" t="s">
        <v>78</v>
      </c>
      <c r="AA104" s="34" t="s">
        <v>72</v>
      </c>
      <c r="AB104" s="34" t="s">
        <v>160</v>
      </c>
      <c r="AC104" s="37" t="s">
        <v>78</v>
      </c>
      <c r="AD104" s="37" t="s">
        <v>78</v>
      </c>
      <c r="AE104" s="37" t="s">
        <v>78</v>
      </c>
      <c r="AF104" s="37" t="s">
        <v>78</v>
      </c>
      <c r="AG104" s="37" t="s">
        <v>78</v>
      </c>
      <c r="AH104" s="37"/>
      <c r="AI104" s="37"/>
      <c r="AJ104" s="37"/>
      <c r="AK104" s="37"/>
      <c r="AL104" s="88"/>
    </row>
    <row r="105" spans="1:38" s="50" customFormat="1" ht="36" x14ac:dyDescent="0.3">
      <c r="A105" s="34">
        <v>198</v>
      </c>
      <c r="B105" s="36">
        <v>45204</v>
      </c>
      <c r="C105" s="36">
        <v>45195</v>
      </c>
      <c r="D105" s="34" t="s">
        <v>40</v>
      </c>
      <c r="E105" s="34" t="s">
        <v>40</v>
      </c>
      <c r="F105" s="8" t="s">
        <v>169</v>
      </c>
      <c r="G105" s="37" t="s">
        <v>78</v>
      </c>
      <c r="H105" s="34" t="s">
        <v>42</v>
      </c>
      <c r="I105" s="37" t="s">
        <v>78</v>
      </c>
      <c r="J105" s="37" t="s">
        <v>78</v>
      </c>
      <c r="K105" s="37" t="s">
        <v>78</v>
      </c>
      <c r="L105" s="37" t="s">
        <v>60</v>
      </c>
      <c r="M105" s="37" t="s">
        <v>122</v>
      </c>
      <c r="N105" s="37" t="s">
        <v>129</v>
      </c>
      <c r="O105" s="37" t="s">
        <v>83</v>
      </c>
      <c r="P105" s="34" t="s">
        <v>107</v>
      </c>
      <c r="Q105" s="34" t="s">
        <v>123</v>
      </c>
      <c r="R105" s="34" t="s">
        <v>96</v>
      </c>
      <c r="S105" s="34" t="s">
        <v>95</v>
      </c>
      <c r="T105" s="34" t="s">
        <v>61</v>
      </c>
      <c r="U105" s="34" t="s">
        <v>175</v>
      </c>
      <c r="V105" s="37" t="s">
        <v>78</v>
      </c>
      <c r="W105" s="37" t="s">
        <v>78</v>
      </c>
      <c r="X105" s="37" t="s">
        <v>78</v>
      </c>
      <c r="Y105" s="37" t="s">
        <v>78</v>
      </c>
      <c r="Z105" s="8" t="s">
        <v>78</v>
      </c>
      <c r="AA105" s="34" t="s">
        <v>72</v>
      </c>
      <c r="AB105" s="34" t="s">
        <v>170</v>
      </c>
      <c r="AC105" s="37" t="s">
        <v>78</v>
      </c>
      <c r="AD105" s="37" t="s">
        <v>78</v>
      </c>
      <c r="AE105" s="37" t="s">
        <v>78</v>
      </c>
      <c r="AF105" s="37" t="s">
        <v>78</v>
      </c>
      <c r="AG105" s="37" t="s">
        <v>78</v>
      </c>
      <c r="AH105" s="37"/>
      <c r="AI105" s="37"/>
      <c r="AJ105" s="37"/>
      <c r="AK105" s="37"/>
      <c r="AL105" s="88"/>
    </row>
    <row r="106" spans="1:38" s="50" customFormat="1" ht="36" x14ac:dyDescent="0.3">
      <c r="A106" s="34">
        <v>199</v>
      </c>
      <c r="B106" s="36">
        <v>45204</v>
      </c>
      <c r="C106" s="36">
        <v>45195</v>
      </c>
      <c r="D106" s="34" t="s">
        <v>40</v>
      </c>
      <c r="E106" s="34" t="s">
        <v>40</v>
      </c>
      <c r="F106" s="8" t="s">
        <v>168</v>
      </c>
      <c r="G106" s="37" t="s">
        <v>78</v>
      </c>
      <c r="H106" s="34" t="s">
        <v>42</v>
      </c>
      <c r="I106" s="37" t="s">
        <v>78</v>
      </c>
      <c r="J106" s="37" t="s">
        <v>78</v>
      </c>
      <c r="K106" s="37" t="s">
        <v>78</v>
      </c>
      <c r="L106" s="37" t="s">
        <v>60</v>
      </c>
      <c r="M106" s="37" t="s">
        <v>122</v>
      </c>
      <c r="N106" s="37" t="s">
        <v>129</v>
      </c>
      <c r="O106" s="37" t="s">
        <v>62</v>
      </c>
      <c r="P106" s="34" t="s">
        <v>89</v>
      </c>
      <c r="Q106" s="34" t="s">
        <v>94</v>
      </c>
      <c r="R106" s="34" t="s">
        <v>88</v>
      </c>
      <c r="S106" s="34" t="s">
        <v>96</v>
      </c>
      <c r="T106" s="34" t="s">
        <v>61</v>
      </c>
      <c r="U106" s="34" t="s">
        <v>175</v>
      </c>
      <c r="V106" s="37" t="s">
        <v>78</v>
      </c>
      <c r="W106" s="37" t="s">
        <v>78</v>
      </c>
      <c r="X106" s="37" t="s">
        <v>78</v>
      </c>
      <c r="Y106" s="37" t="s">
        <v>78</v>
      </c>
      <c r="Z106" s="8" t="s">
        <v>78</v>
      </c>
      <c r="AA106" s="34" t="s">
        <v>72</v>
      </c>
      <c r="AB106" s="34" t="s">
        <v>160</v>
      </c>
      <c r="AC106" s="37" t="s">
        <v>78</v>
      </c>
      <c r="AD106" s="37" t="s">
        <v>78</v>
      </c>
      <c r="AE106" s="37" t="s">
        <v>78</v>
      </c>
      <c r="AF106" s="37" t="s">
        <v>78</v>
      </c>
      <c r="AG106" s="37" t="s">
        <v>78</v>
      </c>
      <c r="AH106" s="37"/>
      <c r="AI106" s="37"/>
      <c r="AJ106" s="37"/>
      <c r="AK106" s="37"/>
      <c r="AL106" s="88"/>
    </row>
    <row r="107" spans="1:38" s="50" customFormat="1" ht="36" x14ac:dyDescent="0.3">
      <c r="A107" s="34">
        <v>200</v>
      </c>
      <c r="B107" s="36">
        <v>45204</v>
      </c>
      <c r="C107" s="36">
        <v>45195</v>
      </c>
      <c r="D107" s="34" t="s">
        <v>40</v>
      </c>
      <c r="E107" s="34" t="s">
        <v>40</v>
      </c>
      <c r="F107" s="8" t="s">
        <v>166</v>
      </c>
      <c r="G107" s="37" t="s">
        <v>78</v>
      </c>
      <c r="H107" s="34" t="s">
        <v>42</v>
      </c>
      <c r="I107" s="37" t="s">
        <v>78</v>
      </c>
      <c r="J107" s="37" t="s">
        <v>78</v>
      </c>
      <c r="K107" s="37" t="s">
        <v>78</v>
      </c>
      <c r="L107" s="37" t="s">
        <v>60</v>
      </c>
      <c r="M107" s="37" t="s">
        <v>61</v>
      </c>
      <c r="N107" s="37" t="s">
        <v>80</v>
      </c>
      <c r="O107" s="37" t="s">
        <v>167</v>
      </c>
      <c r="P107" s="34" t="s">
        <v>80</v>
      </c>
      <c r="Q107" s="34" t="s">
        <v>61</v>
      </c>
      <c r="R107" s="34" t="s">
        <v>90</v>
      </c>
      <c r="S107" s="34" t="s">
        <v>88</v>
      </c>
      <c r="T107" s="34" t="s">
        <v>61</v>
      </c>
      <c r="U107" s="34" t="s">
        <v>184</v>
      </c>
      <c r="V107" s="37" t="s">
        <v>78</v>
      </c>
      <c r="W107" s="37" t="s">
        <v>78</v>
      </c>
      <c r="X107" s="37" t="s">
        <v>78</v>
      </c>
      <c r="Y107" s="37" t="s">
        <v>78</v>
      </c>
      <c r="Z107" s="8" t="s">
        <v>78</v>
      </c>
      <c r="AA107" s="34" t="s">
        <v>72</v>
      </c>
      <c r="AB107" s="34" t="s">
        <v>160</v>
      </c>
      <c r="AC107" s="37" t="s">
        <v>78</v>
      </c>
      <c r="AD107" s="37" t="s">
        <v>78</v>
      </c>
      <c r="AE107" s="37" t="s">
        <v>78</v>
      </c>
      <c r="AF107" s="37" t="s">
        <v>78</v>
      </c>
      <c r="AG107" s="37" t="s">
        <v>78</v>
      </c>
      <c r="AH107" s="37"/>
      <c r="AI107" s="37"/>
      <c r="AJ107" s="37"/>
      <c r="AK107" s="37"/>
      <c r="AL107" s="88"/>
    </row>
    <row r="108" spans="1:38" s="50" customFormat="1" ht="36" x14ac:dyDescent="0.3">
      <c r="A108" s="34">
        <v>201</v>
      </c>
      <c r="B108" s="36">
        <v>45204</v>
      </c>
      <c r="C108" s="36">
        <v>45195</v>
      </c>
      <c r="D108" s="34" t="s">
        <v>40</v>
      </c>
      <c r="E108" s="34" t="s">
        <v>40</v>
      </c>
      <c r="F108" s="8" t="s">
        <v>165</v>
      </c>
      <c r="G108" s="37" t="s">
        <v>78</v>
      </c>
      <c r="H108" s="34" t="s">
        <v>42</v>
      </c>
      <c r="I108" s="37" t="s">
        <v>78</v>
      </c>
      <c r="J108" s="37" t="s">
        <v>78</v>
      </c>
      <c r="K108" s="37" t="s">
        <v>78</v>
      </c>
      <c r="L108" s="37" t="s">
        <v>60</v>
      </c>
      <c r="M108" s="37" t="s">
        <v>122</v>
      </c>
      <c r="N108" s="37" t="s">
        <v>129</v>
      </c>
      <c r="O108" s="37" t="s">
        <v>128</v>
      </c>
      <c r="P108" s="34" t="s">
        <v>129</v>
      </c>
      <c r="Q108" s="34" t="s">
        <v>122</v>
      </c>
      <c r="R108" s="34" t="s">
        <v>136</v>
      </c>
      <c r="S108" s="34" t="s">
        <v>136</v>
      </c>
      <c r="T108" s="34" t="s">
        <v>48</v>
      </c>
      <c r="U108" s="34" t="s">
        <v>182</v>
      </c>
      <c r="V108" s="37" t="s">
        <v>78</v>
      </c>
      <c r="W108" s="37" t="s">
        <v>78</v>
      </c>
      <c r="X108" s="37" t="s">
        <v>78</v>
      </c>
      <c r="Y108" s="37" t="s">
        <v>78</v>
      </c>
      <c r="Z108" s="8" t="s">
        <v>78</v>
      </c>
      <c r="AA108" s="34" t="s">
        <v>72</v>
      </c>
      <c r="AB108" s="34" t="s">
        <v>160</v>
      </c>
      <c r="AC108" s="37" t="s">
        <v>78</v>
      </c>
      <c r="AD108" s="37" t="s">
        <v>78</v>
      </c>
      <c r="AE108" s="37" t="s">
        <v>78</v>
      </c>
      <c r="AF108" s="37" t="s">
        <v>78</v>
      </c>
      <c r="AG108" s="37" t="s">
        <v>78</v>
      </c>
      <c r="AH108" s="37"/>
      <c r="AI108" s="37"/>
      <c r="AJ108" s="37"/>
      <c r="AK108" s="37"/>
      <c r="AL108" s="88"/>
    </row>
    <row r="109" spans="1:38" s="50" customFormat="1" ht="36" x14ac:dyDescent="0.3">
      <c r="A109" s="34">
        <v>202</v>
      </c>
      <c r="B109" s="36">
        <v>45204</v>
      </c>
      <c r="C109" s="36">
        <v>45195</v>
      </c>
      <c r="D109" s="34" t="s">
        <v>40</v>
      </c>
      <c r="E109" s="34" t="s">
        <v>40</v>
      </c>
      <c r="F109" s="8" t="s">
        <v>164</v>
      </c>
      <c r="G109" s="37" t="s">
        <v>78</v>
      </c>
      <c r="H109" s="34" t="s">
        <v>42</v>
      </c>
      <c r="I109" s="37" t="s">
        <v>78</v>
      </c>
      <c r="J109" s="37" t="s">
        <v>78</v>
      </c>
      <c r="K109" s="37" t="s">
        <v>78</v>
      </c>
      <c r="L109" s="37" t="s">
        <v>60</v>
      </c>
      <c r="M109" s="37" t="s">
        <v>122</v>
      </c>
      <c r="N109" s="37" t="s">
        <v>129</v>
      </c>
      <c r="O109" s="37" t="s">
        <v>128</v>
      </c>
      <c r="P109" s="34" t="s">
        <v>129</v>
      </c>
      <c r="Q109" s="34" t="s">
        <v>122</v>
      </c>
      <c r="R109" s="34" t="s">
        <v>136</v>
      </c>
      <c r="S109" s="34" t="s">
        <v>95</v>
      </c>
      <c r="T109" s="34" t="s">
        <v>61</v>
      </c>
      <c r="U109" s="34" t="s">
        <v>175</v>
      </c>
      <c r="V109" s="37" t="s">
        <v>78</v>
      </c>
      <c r="W109" s="37" t="s">
        <v>78</v>
      </c>
      <c r="X109" s="37" t="s">
        <v>78</v>
      </c>
      <c r="Y109" s="37" t="s">
        <v>78</v>
      </c>
      <c r="Z109" s="8" t="s">
        <v>78</v>
      </c>
      <c r="AA109" s="34" t="s">
        <v>72</v>
      </c>
      <c r="AB109" s="34" t="s">
        <v>160</v>
      </c>
      <c r="AC109" s="37" t="s">
        <v>78</v>
      </c>
      <c r="AD109" s="37" t="s">
        <v>78</v>
      </c>
      <c r="AE109" s="37" t="s">
        <v>78</v>
      </c>
      <c r="AF109" s="37" t="s">
        <v>78</v>
      </c>
      <c r="AG109" s="37" t="s">
        <v>78</v>
      </c>
      <c r="AH109" s="37"/>
      <c r="AI109" s="37"/>
      <c r="AJ109" s="37"/>
      <c r="AK109" s="37"/>
      <c r="AL109" s="88"/>
    </row>
    <row r="110" spans="1:38" s="50" customFormat="1" ht="36" x14ac:dyDescent="0.3">
      <c r="A110" s="34">
        <v>203</v>
      </c>
      <c r="B110" s="36">
        <v>45204</v>
      </c>
      <c r="C110" s="36">
        <v>45195</v>
      </c>
      <c r="D110" s="34" t="s">
        <v>40</v>
      </c>
      <c r="E110" s="34" t="s">
        <v>40</v>
      </c>
      <c r="F110" s="8" t="s">
        <v>163</v>
      </c>
      <c r="G110" s="37" t="s">
        <v>78</v>
      </c>
      <c r="H110" s="34" t="s">
        <v>42</v>
      </c>
      <c r="I110" s="37" t="s">
        <v>78</v>
      </c>
      <c r="J110" s="37" t="s">
        <v>78</v>
      </c>
      <c r="K110" s="37" t="s">
        <v>78</v>
      </c>
      <c r="L110" s="37" t="s">
        <v>60</v>
      </c>
      <c r="M110" s="37" t="s">
        <v>122</v>
      </c>
      <c r="N110" s="37" t="s">
        <v>129</v>
      </c>
      <c r="O110" s="37" t="s">
        <v>128</v>
      </c>
      <c r="P110" s="34" t="s">
        <v>129</v>
      </c>
      <c r="Q110" s="34" t="s">
        <v>122</v>
      </c>
      <c r="R110" s="34" t="s">
        <v>136</v>
      </c>
      <c r="S110" s="34" t="s">
        <v>96</v>
      </c>
      <c r="T110" s="34" t="s">
        <v>61</v>
      </c>
      <c r="U110" s="34" t="s">
        <v>175</v>
      </c>
      <c r="V110" s="37" t="s">
        <v>78</v>
      </c>
      <c r="W110" s="37" t="s">
        <v>78</v>
      </c>
      <c r="X110" s="37" t="s">
        <v>78</v>
      </c>
      <c r="Y110" s="37" t="s">
        <v>78</v>
      </c>
      <c r="Z110" s="8" t="s">
        <v>78</v>
      </c>
      <c r="AA110" s="34" t="s">
        <v>72</v>
      </c>
      <c r="AB110" s="34" t="s">
        <v>160</v>
      </c>
      <c r="AC110" s="37" t="s">
        <v>78</v>
      </c>
      <c r="AD110" s="37" t="s">
        <v>78</v>
      </c>
      <c r="AE110" s="37" t="s">
        <v>78</v>
      </c>
      <c r="AF110" s="37" t="s">
        <v>78</v>
      </c>
      <c r="AG110" s="37" t="s">
        <v>78</v>
      </c>
      <c r="AH110" s="37"/>
      <c r="AI110" s="37"/>
      <c r="AJ110" s="37"/>
      <c r="AK110" s="37"/>
      <c r="AL110" s="88"/>
    </row>
    <row r="111" spans="1:38" s="50" customFormat="1" ht="36" x14ac:dyDescent="0.3">
      <c r="A111" s="34">
        <v>204</v>
      </c>
      <c r="B111" s="36">
        <v>45204</v>
      </c>
      <c r="C111" s="36">
        <v>45195</v>
      </c>
      <c r="D111" s="34" t="s">
        <v>40</v>
      </c>
      <c r="E111" s="34" t="s">
        <v>40</v>
      </c>
      <c r="F111" s="8" t="s">
        <v>162</v>
      </c>
      <c r="G111" s="37" t="s">
        <v>78</v>
      </c>
      <c r="H111" s="34" t="s">
        <v>42</v>
      </c>
      <c r="I111" s="37" t="s">
        <v>78</v>
      </c>
      <c r="J111" s="37" t="s">
        <v>78</v>
      </c>
      <c r="K111" s="37" t="s">
        <v>78</v>
      </c>
      <c r="L111" s="37" t="s">
        <v>60</v>
      </c>
      <c r="M111" s="37" t="s">
        <v>48</v>
      </c>
      <c r="N111" s="37" t="s">
        <v>96</v>
      </c>
      <c r="O111" s="37" t="s">
        <v>83</v>
      </c>
      <c r="P111" s="34" t="s">
        <v>107</v>
      </c>
      <c r="Q111" s="34" t="s">
        <v>48</v>
      </c>
      <c r="R111" s="34" t="s">
        <v>147</v>
      </c>
      <c r="S111" s="34" t="s">
        <v>88</v>
      </c>
      <c r="T111" s="34" t="s">
        <v>61</v>
      </c>
      <c r="U111" s="34" t="s">
        <v>184</v>
      </c>
      <c r="V111" s="37" t="s">
        <v>78</v>
      </c>
      <c r="W111" s="37" t="s">
        <v>78</v>
      </c>
      <c r="X111" s="37" t="s">
        <v>78</v>
      </c>
      <c r="Y111" s="37" t="s">
        <v>78</v>
      </c>
      <c r="Z111" s="8" t="s">
        <v>78</v>
      </c>
      <c r="AA111" s="34" t="s">
        <v>72</v>
      </c>
      <c r="AB111" s="34" t="s">
        <v>160</v>
      </c>
      <c r="AC111" s="37" t="s">
        <v>78</v>
      </c>
      <c r="AD111" s="37" t="s">
        <v>78</v>
      </c>
      <c r="AE111" s="37" t="s">
        <v>78</v>
      </c>
      <c r="AF111" s="37" t="s">
        <v>78</v>
      </c>
      <c r="AG111" s="37" t="s">
        <v>78</v>
      </c>
      <c r="AH111" s="37"/>
      <c r="AI111" s="37"/>
      <c r="AJ111" s="37"/>
      <c r="AK111" s="37"/>
      <c r="AL111" s="88"/>
    </row>
    <row r="112" spans="1:38" s="50" customFormat="1" ht="60" x14ac:dyDescent="0.3">
      <c r="A112" s="34">
        <v>205</v>
      </c>
      <c r="B112" s="36">
        <v>45204</v>
      </c>
      <c r="C112" s="36">
        <v>45195</v>
      </c>
      <c r="D112" s="34" t="s">
        <v>40</v>
      </c>
      <c r="E112" s="34" t="s">
        <v>40</v>
      </c>
      <c r="F112" s="8" t="s">
        <v>161</v>
      </c>
      <c r="G112" s="37" t="s">
        <v>78</v>
      </c>
      <c r="H112" s="34" t="s">
        <v>42</v>
      </c>
      <c r="I112" s="37" t="s">
        <v>78</v>
      </c>
      <c r="J112" s="37" t="s">
        <v>78</v>
      </c>
      <c r="K112" s="37" t="s">
        <v>78</v>
      </c>
      <c r="L112" s="37" t="s">
        <v>60</v>
      </c>
      <c r="M112" s="37" t="s">
        <v>122</v>
      </c>
      <c r="N112" s="37" t="s">
        <v>129</v>
      </c>
      <c r="O112" s="37" t="s">
        <v>128</v>
      </c>
      <c r="P112" s="34" t="s">
        <v>129</v>
      </c>
      <c r="Q112" s="34" t="s">
        <v>122</v>
      </c>
      <c r="R112" s="34" t="s">
        <v>136</v>
      </c>
      <c r="S112" s="34" t="s">
        <v>136</v>
      </c>
      <c r="T112" s="34" t="s">
        <v>48</v>
      </c>
      <c r="U112" s="34" t="s">
        <v>182</v>
      </c>
      <c r="V112" s="37" t="s">
        <v>78</v>
      </c>
      <c r="W112" s="37" t="s">
        <v>78</v>
      </c>
      <c r="X112" s="37" t="s">
        <v>78</v>
      </c>
      <c r="Y112" s="37" t="s">
        <v>78</v>
      </c>
      <c r="Z112" s="8" t="s">
        <v>78</v>
      </c>
      <c r="AA112" s="34" t="s">
        <v>72</v>
      </c>
      <c r="AB112" s="34" t="s">
        <v>160</v>
      </c>
      <c r="AC112" s="37" t="s">
        <v>78</v>
      </c>
      <c r="AD112" s="37" t="s">
        <v>78</v>
      </c>
      <c r="AE112" s="37" t="s">
        <v>78</v>
      </c>
      <c r="AF112" s="37" t="s">
        <v>78</v>
      </c>
      <c r="AG112" s="37" t="s">
        <v>78</v>
      </c>
      <c r="AH112" s="37"/>
      <c r="AI112" s="37"/>
      <c r="AJ112" s="37"/>
      <c r="AK112" s="37"/>
      <c r="AL112" s="88"/>
    </row>
    <row r="113" spans="1:38" s="50" customFormat="1" ht="60" x14ac:dyDescent="0.3">
      <c r="A113" s="34">
        <v>206</v>
      </c>
      <c r="B113" s="36">
        <v>45204</v>
      </c>
      <c r="C113" s="36">
        <v>45194</v>
      </c>
      <c r="D113" s="34" t="s">
        <v>40</v>
      </c>
      <c r="E113" s="34" t="s">
        <v>40</v>
      </c>
      <c r="F113" s="8" t="s">
        <v>159</v>
      </c>
      <c r="G113" s="37" t="s">
        <v>78</v>
      </c>
      <c r="H113" s="34" t="s">
        <v>42</v>
      </c>
      <c r="I113" s="37" t="s">
        <v>78</v>
      </c>
      <c r="J113" s="37" t="s">
        <v>78</v>
      </c>
      <c r="K113" s="37" t="s">
        <v>78</v>
      </c>
      <c r="L113" s="37" t="s">
        <v>60</v>
      </c>
      <c r="M113" s="37" t="s">
        <v>122</v>
      </c>
      <c r="N113" s="37" t="s">
        <v>106</v>
      </c>
      <c r="O113" s="37" t="s">
        <v>49</v>
      </c>
      <c r="P113" s="34" t="s">
        <v>140</v>
      </c>
      <c r="Q113" s="34" t="s">
        <v>123</v>
      </c>
      <c r="R113" s="34" t="s">
        <v>136</v>
      </c>
      <c r="S113" s="34" t="s">
        <v>95</v>
      </c>
      <c r="T113" s="34" t="s">
        <v>61</v>
      </c>
      <c r="U113" s="34" t="s">
        <v>175</v>
      </c>
      <c r="V113" s="37" t="s">
        <v>78</v>
      </c>
      <c r="W113" s="37" t="s">
        <v>78</v>
      </c>
      <c r="X113" s="37" t="s">
        <v>78</v>
      </c>
      <c r="Y113" s="37" t="s">
        <v>78</v>
      </c>
      <c r="Z113" s="8" t="s">
        <v>78</v>
      </c>
      <c r="AA113" s="34" t="s">
        <v>72</v>
      </c>
      <c r="AB113" s="34" t="s">
        <v>160</v>
      </c>
      <c r="AC113" s="37" t="s">
        <v>78</v>
      </c>
      <c r="AD113" s="37" t="s">
        <v>78</v>
      </c>
      <c r="AE113" s="37" t="s">
        <v>78</v>
      </c>
      <c r="AF113" s="37" t="s">
        <v>78</v>
      </c>
      <c r="AG113" s="37" t="s">
        <v>78</v>
      </c>
      <c r="AH113" s="37"/>
      <c r="AI113" s="37"/>
      <c r="AJ113" s="37"/>
      <c r="AK113" s="37"/>
      <c r="AL113" s="88"/>
    </row>
    <row r="114" spans="1:38" s="50" customFormat="1" ht="48" x14ac:dyDescent="0.3">
      <c r="A114" s="34">
        <v>207</v>
      </c>
      <c r="B114" s="36">
        <v>45204</v>
      </c>
      <c r="C114" s="36">
        <v>45194</v>
      </c>
      <c r="D114" s="34" t="s">
        <v>40</v>
      </c>
      <c r="E114" s="34" t="s">
        <v>40</v>
      </c>
      <c r="F114" s="8" t="s">
        <v>158</v>
      </c>
      <c r="G114" s="37" t="s">
        <v>78</v>
      </c>
      <c r="H114" s="34" t="s">
        <v>42</v>
      </c>
      <c r="I114" s="37" t="s">
        <v>78</v>
      </c>
      <c r="J114" s="37" t="s">
        <v>78</v>
      </c>
      <c r="K114" s="37" t="s">
        <v>78</v>
      </c>
      <c r="L114" s="37" t="s">
        <v>60</v>
      </c>
      <c r="M114" s="37" t="s">
        <v>61</v>
      </c>
      <c r="N114" s="37" t="s">
        <v>80</v>
      </c>
      <c r="O114" s="37" t="s">
        <v>83</v>
      </c>
      <c r="P114" s="34" t="s">
        <v>107</v>
      </c>
      <c r="Q114" s="34" t="s">
        <v>61</v>
      </c>
      <c r="R114" s="34" t="s">
        <v>116</v>
      </c>
      <c r="S114" s="34" t="s">
        <v>96</v>
      </c>
      <c r="T114" s="34" t="s">
        <v>61</v>
      </c>
      <c r="U114" s="34" t="s">
        <v>175</v>
      </c>
      <c r="V114" s="37" t="s">
        <v>78</v>
      </c>
      <c r="W114" s="37" t="s">
        <v>78</v>
      </c>
      <c r="X114" s="37" t="s">
        <v>78</v>
      </c>
      <c r="Y114" s="37" t="s">
        <v>78</v>
      </c>
      <c r="Z114" s="8" t="s">
        <v>78</v>
      </c>
      <c r="AA114" s="34" t="s">
        <v>72</v>
      </c>
      <c r="AB114" s="34" t="s">
        <v>153</v>
      </c>
      <c r="AC114" s="37" t="s">
        <v>78</v>
      </c>
      <c r="AD114" s="37" t="s">
        <v>78</v>
      </c>
      <c r="AE114" s="37" t="s">
        <v>78</v>
      </c>
      <c r="AF114" s="37" t="s">
        <v>78</v>
      </c>
      <c r="AG114" s="37" t="s">
        <v>78</v>
      </c>
      <c r="AH114" s="37"/>
      <c r="AI114" s="37"/>
      <c r="AJ114" s="37"/>
      <c r="AK114" s="37"/>
      <c r="AL114" s="88"/>
    </row>
    <row r="115" spans="1:38" s="50" customFormat="1" ht="36" x14ac:dyDescent="0.3">
      <c r="A115" s="34">
        <v>208</v>
      </c>
      <c r="B115" s="36">
        <v>45204</v>
      </c>
      <c r="C115" s="36">
        <v>45194</v>
      </c>
      <c r="D115" s="34" t="s">
        <v>40</v>
      </c>
      <c r="E115" s="34" t="s">
        <v>40</v>
      </c>
      <c r="F115" s="8" t="s">
        <v>157</v>
      </c>
      <c r="G115" s="37" t="s">
        <v>78</v>
      </c>
      <c r="H115" s="34" t="s">
        <v>42</v>
      </c>
      <c r="I115" s="37" t="s">
        <v>78</v>
      </c>
      <c r="J115" s="37" t="s">
        <v>78</v>
      </c>
      <c r="K115" s="37" t="s">
        <v>78</v>
      </c>
      <c r="L115" s="37" t="s">
        <v>60</v>
      </c>
      <c r="M115" s="37" t="s">
        <v>48</v>
      </c>
      <c r="N115" s="37" t="s">
        <v>96</v>
      </c>
      <c r="O115" s="37" t="s">
        <v>49</v>
      </c>
      <c r="P115" s="34" t="s">
        <v>140</v>
      </c>
      <c r="Q115" s="34" t="s">
        <v>48</v>
      </c>
      <c r="R115" s="34" t="s">
        <v>88</v>
      </c>
      <c r="S115" s="34" t="s">
        <v>88</v>
      </c>
      <c r="T115" s="34" t="s">
        <v>61</v>
      </c>
      <c r="U115" s="34" t="s">
        <v>184</v>
      </c>
      <c r="V115" s="37" t="s">
        <v>78</v>
      </c>
      <c r="W115" s="37" t="s">
        <v>78</v>
      </c>
      <c r="X115" s="37" t="s">
        <v>78</v>
      </c>
      <c r="Y115" s="37" t="s">
        <v>78</v>
      </c>
      <c r="Z115" s="8" t="s">
        <v>78</v>
      </c>
      <c r="AA115" s="34" t="s">
        <v>72</v>
      </c>
      <c r="AB115" s="34" t="s">
        <v>153</v>
      </c>
      <c r="AC115" s="37" t="s">
        <v>78</v>
      </c>
      <c r="AD115" s="37" t="s">
        <v>78</v>
      </c>
      <c r="AE115" s="37" t="s">
        <v>78</v>
      </c>
      <c r="AF115" s="37" t="s">
        <v>78</v>
      </c>
      <c r="AG115" s="37" t="s">
        <v>78</v>
      </c>
      <c r="AH115" s="37"/>
      <c r="AI115" s="37"/>
      <c r="AJ115" s="37"/>
      <c r="AK115" s="37"/>
      <c r="AL115" s="88"/>
    </row>
    <row r="116" spans="1:38" s="50" customFormat="1" ht="48" x14ac:dyDescent="0.3">
      <c r="A116" s="34">
        <v>209</v>
      </c>
      <c r="B116" s="36">
        <v>45204</v>
      </c>
      <c r="C116" s="36">
        <v>45194</v>
      </c>
      <c r="D116" s="34" t="s">
        <v>40</v>
      </c>
      <c r="E116" s="34" t="s">
        <v>40</v>
      </c>
      <c r="F116" s="8" t="s">
        <v>156</v>
      </c>
      <c r="G116" s="37" t="s">
        <v>78</v>
      </c>
      <c r="H116" s="34" t="s">
        <v>42</v>
      </c>
      <c r="I116" s="37" t="s">
        <v>78</v>
      </c>
      <c r="J116" s="37" t="s">
        <v>78</v>
      </c>
      <c r="K116" s="37" t="s">
        <v>78</v>
      </c>
      <c r="L116" s="37" t="s">
        <v>47</v>
      </c>
      <c r="M116" s="37" t="s">
        <v>94</v>
      </c>
      <c r="N116" s="37" t="s">
        <v>107</v>
      </c>
      <c r="O116" s="37" t="s">
        <v>62</v>
      </c>
      <c r="P116" s="34" t="s">
        <v>96</v>
      </c>
      <c r="Q116" s="34" t="s">
        <v>48</v>
      </c>
      <c r="R116" s="34" t="s">
        <v>147</v>
      </c>
      <c r="S116" s="34" t="s">
        <v>136</v>
      </c>
      <c r="T116" s="34" t="s">
        <v>48</v>
      </c>
      <c r="U116" s="34" t="s">
        <v>182</v>
      </c>
      <c r="V116" s="37" t="s">
        <v>78</v>
      </c>
      <c r="W116" s="37" t="s">
        <v>78</v>
      </c>
      <c r="X116" s="37" t="s">
        <v>78</v>
      </c>
      <c r="Y116" s="37" t="s">
        <v>78</v>
      </c>
      <c r="Z116" s="8" t="s">
        <v>78</v>
      </c>
      <c r="AA116" s="34" t="s">
        <v>72</v>
      </c>
      <c r="AB116" s="34" t="s">
        <v>153</v>
      </c>
      <c r="AC116" s="37" t="s">
        <v>78</v>
      </c>
      <c r="AD116" s="37" t="s">
        <v>78</v>
      </c>
      <c r="AE116" s="37" t="s">
        <v>78</v>
      </c>
      <c r="AF116" s="37" t="s">
        <v>78</v>
      </c>
      <c r="AG116" s="37" t="s">
        <v>78</v>
      </c>
      <c r="AH116" s="37"/>
      <c r="AI116" s="37"/>
      <c r="AJ116" s="37"/>
      <c r="AK116" s="37"/>
      <c r="AL116" s="88"/>
    </row>
    <row r="117" spans="1:38" s="50" customFormat="1" ht="36" x14ac:dyDescent="0.3">
      <c r="A117" s="34">
        <v>210</v>
      </c>
      <c r="B117" s="36">
        <v>45204</v>
      </c>
      <c r="C117" s="36">
        <v>45194</v>
      </c>
      <c r="D117" s="34" t="s">
        <v>40</v>
      </c>
      <c r="E117" s="34" t="s">
        <v>40</v>
      </c>
      <c r="F117" s="8" t="s">
        <v>155</v>
      </c>
      <c r="G117" s="37" t="s">
        <v>78</v>
      </c>
      <c r="H117" s="34" t="s">
        <v>42</v>
      </c>
      <c r="I117" s="37" t="s">
        <v>78</v>
      </c>
      <c r="J117" s="37" t="s">
        <v>78</v>
      </c>
      <c r="K117" s="37" t="s">
        <v>78</v>
      </c>
      <c r="L117" s="37" t="s">
        <v>60</v>
      </c>
      <c r="M117" s="37" t="s">
        <v>94</v>
      </c>
      <c r="N117" s="37" t="s">
        <v>96</v>
      </c>
      <c r="O117" s="37" t="s">
        <v>83</v>
      </c>
      <c r="P117" s="34" t="s">
        <v>140</v>
      </c>
      <c r="Q117" s="34" t="s">
        <v>48</v>
      </c>
      <c r="R117" s="34" t="s">
        <v>88</v>
      </c>
      <c r="S117" s="34" t="s">
        <v>95</v>
      </c>
      <c r="T117" s="34" t="s">
        <v>61</v>
      </c>
      <c r="U117" s="34" t="s">
        <v>175</v>
      </c>
      <c r="V117" s="37" t="s">
        <v>78</v>
      </c>
      <c r="W117" s="37" t="s">
        <v>78</v>
      </c>
      <c r="X117" s="37" t="s">
        <v>78</v>
      </c>
      <c r="Y117" s="37" t="s">
        <v>78</v>
      </c>
      <c r="Z117" s="8" t="s">
        <v>78</v>
      </c>
      <c r="AA117" s="34" t="s">
        <v>72</v>
      </c>
      <c r="AB117" s="34" t="s">
        <v>153</v>
      </c>
      <c r="AC117" s="37" t="s">
        <v>78</v>
      </c>
      <c r="AD117" s="37" t="s">
        <v>78</v>
      </c>
      <c r="AE117" s="37" t="s">
        <v>78</v>
      </c>
      <c r="AF117" s="37" t="s">
        <v>78</v>
      </c>
      <c r="AG117" s="37" t="s">
        <v>78</v>
      </c>
      <c r="AH117" s="37"/>
      <c r="AI117" s="37"/>
      <c r="AJ117" s="37"/>
      <c r="AK117" s="37"/>
      <c r="AL117" s="88"/>
    </row>
    <row r="118" spans="1:38" s="50" customFormat="1" ht="48" x14ac:dyDescent="0.3">
      <c r="A118" s="34">
        <v>211</v>
      </c>
      <c r="B118" s="36">
        <v>45204</v>
      </c>
      <c r="C118" s="36">
        <v>45194</v>
      </c>
      <c r="D118" s="34" t="s">
        <v>40</v>
      </c>
      <c r="E118" s="34" t="s">
        <v>40</v>
      </c>
      <c r="F118" s="8" t="s">
        <v>154</v>
      </c>
      <c r="G118" s="37" t="s">
        <v>78</v>
      </c>
      <c r="H118" s="34" t="s">
        <v>42</v>
      </c>
      <c r="I118" s="37" t="s">
        <v>78</v>
      </c>
      <c r="J118" s="37" t="s">
        <v>78</v>
      </c>
      <c r="K118" s="37" t="s">
        <v>78</v>
      </c>
      <c r="L118" s="37" t="s">
        <v>47</v>
      </c>
      <c r="M118" s="37" t="s">
        <v>48</v>
      </c>
      <c r="N118" s="37" t="s">
        <v>96</v>
      </c>
      <c r="O118" s="37" t="s">
        <v>83</v>
      </c>
      <c r="P118" s="34" t="s">
        <v>107</v>
      </c>
      <c r="Q118" s="34" t="s">
        <v>48</v>
      </c>
      <c r="R118" s="34" t="s">
        <v>147</v>
      </c>
      <c r="S118" s="34" t="s">
        <v>96</v>
      </c>
      <c r="T118" s="34" t="s">
        <v>61</v>
      </c>
      <c r="U118" s="34" t="s">
        <v>175</v>
      </c>
      <c r="V118" s="37" t="s">
        <v>78</v>
      </c>
      <c r="W118" s="37" t="s">
        <v>78</v>
      </c>
      <c r="X118" s="37" t="s">
        <v>78</v>
      </c>
      <c r="Y118" s="37" t="s">
        <v>78</v>
      </c>
      <c r="Z118" s="8" t="s">
        <v>78</v>
      </c>
      <c r="AA118" s="34" t="s">
        <v>72</v>
      </c>
      <c r="AB118" s="34" t="s">
        <v>153</v>
      </c>
      <c r="AC118" s="37" t="s">
        <v>78</v>
      </c>
      <c r="AD118" s="37" t="s">
        <v>78</v>
      </c>
      <c r="AE118" s="37" t="s">
        <v>78</v>
      </c>
      <c r="AF118" s="37" t="s">
        <v>78</v>
      </c>
      <c r="AG118" s="37" t="s">
        <v>78</v>
      </c>
      <c r="AH118" s="37"/>
      <c r="AI118" s="37"/>
      <c r="AJ118" s="37"/>
      <c r="AK118" s="37"/>
      <c r="AL118" s="88"/>
    </row>
    <row r="119" spans="1:38" s="50" customFormat="1" ht="60" x14ac:dyDescent="0.3">
      <c r="A119" s="34">
        <v>212</v>
      </c>
      <c r="B119" s="36">
        <v>45204</v>
      </c>
      <c r="C119" s="36">
        <v>45194</v>
      </c>
      <c r="D119" s="34" t="s">
        <v>40</v>
      </c>
      <c r="E119" s="34" t="s">
        <v>40</v>
      </c>
      <c r="F119" s="8" t="s">
        <v>152</v>
      </c>
      <c r="G119" s="37" t="s">
        <v>78</v>
      </c>
      <c r="H119" s="34" t="s">
        <v>42</v>
      </c>
      <c r="I119" s="37" t="s">
        <v>78</v>
      </c>
      <c r="J119" s="37" t="s">
        <v>78</v>
      </c>
      <c r="K119" s="37" t="s">
        <v>78</v>
      </c>
      <c r="L119" s="37" t="s">
        <v>60</v>
      </c>
      <c r="M119" s="37" t="s">
        <v>94</v>
      </c>
      <c r="N119" s="37" t="s">
        <v>107</v>
      </c>
      <c r="O119" s="37" t="s">
        <v>83</v>
      </c>
      <c r="P119" s="34" t="s">
        <v>107</v>
      </c>
      <c r="Q119" s="34" t="s">
        <v>48</v>
      </c>
      <c r="R119" s="34" t="s">
        <v>88</v>
      </c>
      <c r="S119" s="34" t="s">
        <v>88</v>
      </c>
      <c r="T119" s="34" t="s">
        <v>61</v>
      </c>
      <c r="U119" s="34" t="s">
        <v>184</v>
      </c>
      <c r="V119" s="37" t="s">
        <v>78</v>
      </c>
      <c r="W119" s="37" t="s">
        <v>78</v>
      </c>
      <c r="X119" s="37" t="s">
        <v>78</v>
      </c>
      <c r="Y119" s="37" t="s">
        <v>78</v>
      </c>
      <c r="Z119" s="8" t="s">
        <v>78</v>
      </c>
      <c r="AA119" s="34" t="s">
        <v>72</v>
      </c>
      <c r="AB119" s="34" t="s">
        <v>153</v>
      </c>
      <c r="AC119" s="37" t="s">
        <v>78</v>
      </c>
      <c r="AD119" s="37" t="s">
        <v>78</v>
      </c>
      <c r="AE119" s="37" t="s">
        <v>78</v>
      </c>
      <c r="AF119" s="37" t="s">
        <v>78</v>
      </c>
      <c r="AG119" s="37" t="s">
        <v>78</v>
      </c>
      <c r="AH119" s="37"/>
      <c r="AI119" s="37"/>
      <c r="AJ119" s="37"/>
      <c r="AK119" s="37"/>
      <c r="AL119" s="88"/>
    </row>
    <row r="120" spans="1:38" s="50" customFormat="1" ht="36" x14ac:dyDescent="0.3">
      <c r="A120" s="34">
        <v>213</v>
      </c>
      <c r="B120" s="36">
        <v>45204</v>
      </c>
      <c r="C120" s="36">
        <v>45194</v>
      </c>
      <c r="D120" s="34" t="s">
        <v>40</v>
      </c>
      <c r="E120" s="34" t="s">
        <v>40</v>
      </c>
      <c r="F120" s="8" t="s">
        <v>151</v>
      </c>
      <c r="G120" s="37" t="s">
        <v>78</v>
      </c>
      <c r="H120" s="34" t="s">
        <v>42</v>
      </c>
      <c r="I120" s="37" t="s">
        <v>78</v>
      </c>
      <c r="J120" s="37" t="s">
        <v>78</v>
      </c>
      <c r="K120" s="37" t="s">
        <v>78</v>
      </c>
      <c r="L120" s="37" t="s">
        <v>60</v>
      </c>
      <c r="M120" s="37" t="s">
        <v>122</v>
      </c>
      <c r="N120" s="37" t="s">
        <v>106</v>
      </c>
      <c r="O120" s="37" t="s">
        <v>128</v>
      </c>
      <c r="P120" s="34" t="s">
        <v>106</v>
      </c>
      <c r="Q120" s="34" t="s">
        <v>122</v>
      </c>
      <c r="R120" s="34" t="s">
        <v>129</v>
      </c>
      <c r="S120" s="34" t="s">
        <v>136</v>
      </c>
      <c r="T120" s="34" t="s">
        <v>48</v>
      </c>
      <c r="U120" s="34" t="s">
        <v>182</v>
      </c>
      <c r="V120" s="37" t="s">
        <v>78</v>
      </c>
      <c r="W120" s="37" t="s">
        <v>78</v>
      </c>
      <c r="X120" s="37" t="s">
        <v>78</v>
      </c>
      <c r="Y120" s="37" t="s">
        <v>78</v>
      </c>
      <c r="Z120" s="8" t="s">
        <v>78</v>
      </c>
      <c r="AA120" s="34" t="s">
        <v>72</v>
      </c>
      <c r="AB120" s="34" t="s">
        <v>145</v>
      </c>
      <c r="AC120" s="37" t="s">
        <v>78</v>
      </c>
      <c r="AD120" s="37" t="s">
        <v>78</v>
      </c>
      <c r="AE120" s="37" t="s">
        <v>78</v>
      </c>
      <c r="AF120" s="37" t="s">
        <v>78</v>
      </c>
      <c r="AG120" s="37" t="s">
        <v>78</v>
      </c>
      <c r="AH120" s="37"/>
      <c r="AI120" s="37"/>
      <c r="AJ120" s="37"/>
      <c r="AK120" s="37"/>
      <c r="AL120" s="88"/>
    </row>
    <row r="121" spans="1:38" s="50" customFormat="1" ht="24" x14ac:dyDescent="0.3">
      <c r="A121" s="34">
        <v>214</v>
      </c>
      <c r="B121" s="36">
        <v>45204</v>
      </c>
      <c r="C121" s="36">
        <v>45194</v>
      </c>
      <c r="D121" s="34" t="s">
        <v>40</v>
      </c>
      <c r="E121" s="34" t="s">
        <v>40</v>
      </c>
      <c r="F121" s="8" t="s">
        <v>150</v>
      </c>
      <c r="G121" s="37" t="s">
        <v>78</v>
      </c>
      <c r="H121" s="34" t="s">
        <v>42</v>
      </c>
      <c r="I121" s="37" t="s">
        <v>78</v>
      </c>
      <c r="J121" s="37" t="s">
        <v>78</v>
      </c>
      <c r="K121" s="37" t="s">
        <v>78</v>
      </c>
      <c r="L121" s="37" t="s">
        <v>60</v>
      </c>
      <c r="M121" s="37" t="s">
        <v>48</v>
      </c>
      <c r="N121" s="37" t="s">
        <v>96</v>
      </c>
      <c r="O121" s="37" t="s">
        <v>49</v>
      </c>
      <c r="P121" s="34" t="s">
        <v>140</v>
      </c>
      <c r="Q121" s="34" t="s">
        <v>48</v>
      </c>
      <c r="R121" s="34" t="s">
        <v>88</v>
      </c>
      <c r="S121" s="34" t="s">
        <v>95</v>
      </c>
      <c r="T121" s="34" t="s">
        <v>61</v>
      </c>
      <c r="U121" s="34" t="s">
        <v>175</v>
      </c>
      <c r="V121" s="37" t="s">
        <v>78</v>
      </c>
      <c r="W121" s="37" t="s">
        <v>78</v>
      </c>
      <c r="X121" s="37" t="s">
        <v>78</v>
      </c>
      <c r="Y121" s="37" t="s">
        <v>78</v>
      </c>
      <c r="Z121" s="8" t="s">
        <v>78</v>
      </c>
      <c r="AA121" s="34" t="s">
        <v>72</v>
      </c>
      <c r="AB121" s="34" t="s">
        <v>145</v>
      </c>
      <c r="AC121" s="37" t="s">
        <v>78</v>
      </c>
      <c r="AD121" s="37" t="s">
        <v>78</v>
      </c>
      <c r="AE121" s="37" t="s">
        <v>78</v>
      </c>
      <c r="AF121" s="37" t="s">
        <v>78</v>
      </c>
      <c r="AG121" s="37" t="s">
        <v>78</v>
      </c>
      <c r="AH121" s="37"/>
      <c r="AI121" s="37"/>
      <c r="AJ121" s="37"/>
      <c r="AK121" s="37"/>
      <c r="AL121" s="88"/>
    </row>
    <row r="122" spans="1:38" s="50" customFormat="1" ht="48" x14ac:dyDescent="0.3">
      <c r="A122" s="34">
        <v>215</v>
      </c>
      <c r="B122" s="36">
        <v>45204</v>
      </c>
      <c r="C122" s="36">
        <v>45194</v>
      </c>
      <c r="D122" s="34" t="s">
        <v>40</v>
      </c>
      <c r="E122" s="34" t="s">
        <v>40</v>
      </c>
      <c r="F122" s="8" t="s">
        <v>149</v>
      </c>
      <c r="G122" s="37" t="s">
        <v>78</v>
      </c>
      <c r="H122" s="34" t="s">
        <v>42</v>
      </c>
      <c r="I122" s="37" t="s">
        <v>78</v>
      </c>
      <c r="J122" s="37" t="s">
        <v>78</v>
      </c>
      <c r="K122" s="37" t="s">
        <v>78</v>
      </c>
      <c r="L122" s="37" t="s">
        <v>60</v>
      </c>
      <c r="M122" s="37" t="s">
        <v>123</v>
      </c>
      <c r="N122" s="37" t="s">
        <v>136</v>
      </c>
      <c r="O122" s="37" t="s">
        <v>49</v>
      </c>
      <c r="P122" s="34" t="s">
        <v>140</v>
      </c>
      <c r="Q122" s="34" t="s">
        <v>94</v>
      </c>
      <c r="R122" s="34" t="s">
        <v>96</v>
      </c>
      <c r="S122" s="34" t="s">
        <v>96</v>
      </c>
      <c r="T122" s="34" t="s">
        <v>61</v>
      </c>
      <c r="U122" s="34" t="s">
        <v>175</v>
      </c>
      <c r="V122" s="37" t="s">
        <v>78</v>
      </c>
      <c r="W122" s="37" t="s">
        <v>78</v>
      </c>
      <c r="X122" s="37" t="s">
        <v>78</v>
      </c>
      <c r="Y122" s="37" t="s">
        <v>78</v>
      </c>
      <c r="Z122" s="8" t="s">
        <v>78</v>
      </c>
      <c r="AA122" s="34" t="s">
        <v>72</v>
      </c>
      <c r="AB122" s="34" t="s">
        <v>145</v>
      </c>
      <c r="AC122" s="37" t="s">
        <v>78</v>
      </c>
      <c r="AD122" s="37" t="s">
        <v>78</v>
      </c>
      <c r="AE122" s="37" t="s">
        <v>78</v>
      </c>
      <c r="AF122" s="37" t="s">
        <v>78</v>
      </c>
      <c r="AG122" s="37" t="s">
        <v>78</v>
      </c>
      <c r="AH122" s="37"/>
      <c r="AI122" s="37"/>
      <c r="AJ122" s="37"/>
      <c r="AK122" s="37"/>
      <c r="AL122" s="88"/>
    </row>
    <row r="123" spans="1:38" s="50" customFormat="1" ht="36" x14ac:dyDescent="0.3">
      <c r="A123" s="34">
        <v>216</v>
      </c>
      <c r="B123" s="36">
        <v>45204</v>
      </c>
      <c r="C123" s="36">
        <v>45194</v>
      </c>
      <c r="D123" s="34" t="s">
        <v>40</v>
      </c>
      <c r="E123" s="34" t="s">
        <v>40</v>
      </c>
      <c r="F123" s="8" t="s">
        <v>148</v>
      </c>
      <c r="G123" s="37" t="s">
        <v>78</v>
      </c>
      <c r="H123" s="34" t="s">
        <v>42</v>
      </c>
      <c r="I123" s="37" t="s">
        <v>78</v>
      </c>
      <c r="J123" s="37" t="s">
        <v>78</v>
      </c>
      <c r="K123" s="37" t="s">
        <v>78</v>
      </c>
      <c r="L123" s="37" t="s">
        <v>60</v>
      </c>
      <c r="M123" s="37" t="s">
        <v>48</v>
      </c>
      <c r="N123" s="37" t="s">
        <v>96</v>
      </c>
      <c r="O123" s="37" t="s">
        <v>128</v>
      </c>
      <c r="P123" s="34" t="s">
        <v>106</v>
      </c>
      <c r="Q123" s="34" t="s">
        <v>94</v>
      </c>
      <c r="R123" s="34" t="s">
        <v>89</v>
      </c>
      <c r="S123" s="34" t="s">
        <v>88</v>
      </c>
      <c r="T123" s="34" t="s">
        <v>61</v>
      </c>
      <c r="U123" s="34" t="s">
        <v>184</v>
      </c>
      <c r="V123" s="37" t="s">
        <v>78</v>
      </c>
      <c r="W123" s="37" t="s">
        <v>78</v>
      </c>
      <c r="X123" s="37" t="s">
        <v>78</v>
      </c>
      <c r="Y123" s="37" t="s">
        <v>78</v>
      </c>
      <c r="Z123" s="8" t="s">
        <v>78</v>
      </c>
      <c r="AA123" s="34" t="s">
        <v>72</v>
      </c>
      <c r="AB123" s="34" t="s">
        <v>145</v>
      </c>
      <c r="AC123" s="37" t="s">
        <v>78</v>
      </c>
      <c r="AD123" s="37" t="s">
        <v>78</v>
      </c>
      <c r="AE123" s="37" t="s">
        <v>78</v>
      </c>
      <c r="AF123" s="37" t="s">
        <v>78</v>
      </c>
      <c r="AG123" s="37" t="s">
        <v>78</v>
      </c>
      <c r="AH123" s="37"/>
      <c r="AI123" s="37"/>
      <c r="AJ123" s="37"/>
      <c r="AK123" s="37"/>
      <c r="AL123" s="88"/>
    </row>
    <row r="124" spans="1:38" s="50" customFormat="1" ht="48" x14ac:dyDescent="0.3">
      <c r="A124" s="34">
        <v>217</v>
      </c>
      <c r="B124" s="36">
        <v>45204</v>
      </c>
      <c r="C124" s="36">
        <v>45194</v>
      </c>
      <c r="D124" s="34" t="s">
        <v>40</v>
      </c>
      <c r="E124" s="34" t="s">
        <v>40</v>
      </c>
      <c r="F124" s="8" t="s">
        <v>146</v>
      </c>
      <c r="G124" s="37" t="s">
        <v>78</v>
      </c>
      <c r="H124" s="34" t="s">
        <v>42</v>
      </c>
      <c r="I124" s="37" t="s">
        <v>78</v>
      </c>
      <c r="J124" s="37" t="s">
        <v>78</v>
      </c>
      <c r="K124" s="37" t="s">
        <v>78</v>
      </c>
      <c r="L124" s="37" t="s">
        <v>60</v>
      </c>
      <c r="M124" s="37" t="s">
        <v>48</v>
      </c>
      <c r="N124" s="37" t="s">
        <v>96</v>
      </c>
      <c r="O124" s="37" t="s">
        <v>83</v>
      </c>
      <c r="P124" s="34" t="s">
        <v>107</v>
      </c>
      <c r="Q124" s="34" t="s">
        <v>48</v>
      </c>
      <c r="R124" s="34" t="s">
        <v>147</v>
      </c>
      <c r="S124" s="34" t="s">
        <v>136</v>
      </c>
      <c r="T124" s="34" t="s">
        <v>48</v>
      </c>
      <c r="U124" s="34" t="s">
        <v>182</v>
      </c>
      <c r="V124" s="37" t="s">
        <v>78</v>
      </c>
      <c r="W124" s="37" t="s">
        <v>78</v>
      </c>
      <c r="X124" s="37" t="s">
        <v>78</v>
      </c>
      <c r="Y124" s="37" t="s">
        <v>78</v>
      </c>
      <c r="Z124" s="8" t="s">
        <v>78</v>
      </c>
      <c r="AA124" s="34" t="s">
        <v>72</v>
      </c>
      <c r="AB124" s="34" t="s">
        <v>145</v>
      </c>
      <c r="AC124" s="37" t="s">
        <v>78</v>
      </c>
      <c r="AD124" s="37" t="s">
        <v>78</v>
      </c>
      <c r="AE124" s="37" t="s">
        <v>78</v>
      </c>
      <c r="AF124" s="37" t="s">
        <v>78</v>
      </c>
      <c r="AG124" s="37" t="s">
        <v>78</v>
      </c>
      <c r="AH124" s="37"/>
      <c r="AI124" s="37"/>
      <c r="AJ124" s="37"/>
      <c r="AK124" s="37"/>
      <c r="AL124" s="88"/>
    </row>
    <row r="125" spans="1:38" s="50" customFormat="1" ht="36" x14ac:dyDescent="0.3">
      <c r="A125" s="34">
        <v>218</v>
      </c>
      <c r="B125" s="36">
        <v>45204</v>
      </c>
      <c r="C125" s="36">
        <v>45194</v>
      </c>
      <c r="D125" s="34" t="s">
        <v>40</v>
      </c>
      <c r="E125" s="34" t="s">
        <v>40</v>
      </c>
      <c r="F125" s="8" t="s">
        <v>144</v>
      </c>
      <c r="G125" s="37" t="s">
        <v>78</v>
      </c>
      <c r="H125" s="34" t="s">
        <v>42</v>
      </c>
      <c r="I125" s="37" t="s">
        <v>78</v>
      </c>
      <c r="J125" s="37" t="s">
        <v>78</v>
      </c>
      <c r="K125" s="37" t="s">
        <v>78</v>
      </c>
      <c r="L125" s="37" t="s">
        <v>60</v>
      </c>
      <c r="M125" s="37" t="s">
        <v>122</v>
      </c>
      <c r="N125" s="37" t="s">
        <v>106</v>
      </c>
      <c r="O125" s="37" t="s">
        <v>49</v>
      </c>
      <c r="P125" s="34" t="s">
        <v>140</v>
      </c>
      <c r="Q125" s="34" t="s">
        <v>123</v>
      </c>
      <c r="R125" s="34" t="s">
        <v>136</v>
      </c>
      <c r="S125" s="34" t="s">
        <v>95</v>
      </c>
      <c r="T125" s="34" t="s">
        <v>61</v>
      </c>
      <c r="U125" s="34" t="s">
        <v>175</v>
      </c>
      <c r="V125" s="37" t="s">
        <v>78</v>
      </c>
      <c r="W125" s="37" t="s">
        <v>78</v>
      </c>
      <c r="X125" s="37" t="s">
        <v>78</v>
      </c>
      <c r="Y125" s="37" t="s">
        <v>78</v>
      </c>
      <c r="Z125" s="8" t="s">
        <v>78</v>
      </c>
      <c r="AA125" s="34" t="s">
        <v>72</v>
      </c>
      <c r="AB125" s="34" t="s">
        <v>145</v>
      </c>
      <c r="AC125" s="37" t="s">
        <v>78</v>
      </c>
      <c r="AD125" s="37" t="s">
        <v>78</v>
      </c>
      <c r="AE125" s="37" t="s">
        <v>78</v>
      </c>
      <c r="AF125" s="37" t="s">
        <v>78</v>
      </c>
      <c r="AG125" s="37" t="s">
        <v>78</v>
      </c>
      <c r="AH125" s="37"/>
      <c r="AI125" s="37"/>
      <c r="AJ125" s="37"/>
      <c r="AK125" s="37"/>
      <c r="AL125" s="88"/>
    </row>
    <row r="126" spans="1:38" s="50" customFormat="1" ht="48" x14ac:dyDescent="0.3">
      <c r="A126" s="34">
        <v>219</v>
      </c>
      <c r="B126" s="36">
        <v>45204</v>
      </c>
      <c r="C126" s="36">
        <v>45194</v>
      </c>
      <c r="D126" s="34" t="s">
        <v>40</v>
      </c>
      <c r="E126" s="34" t="s">
        <v>40</v>
      </c>
      <c r="F126" s="8" t="s">
        <v>143</v>
      </c>
      <c r="G126" s="37" t="s">
        <v>78</v>
      </c>
      <c r="H126" s="34" t="s">
        <v>42</v>
      </c>
      <c r="I126" s="37" t="s">
        <v>78</v>
      </c>
      <c r="J126" s="37" t="s">
        <v>78</v>
      </c>
      <c r="K126" s="37" t="s">
        <v>78</v>
      </c>
      <c r="L126" s="37" t="s">
        <v>60</v>
      </c>
      <c r="M126" s="37" t="s">
        <v>48</v>
      </c>
      <c r="N126" s="37" t="s">
        <v>89</v>
      </c>
      <c r="O126" s="37" t="s">
        <v>83</v>
      </c>
      <c r="P126" s="34" t="s">
        <v>107</v>
      </c>
      <c r="Q126" s="34" t="s">
        <v>48</v>
      </c>
      <c r="R126" s="34" t="s">
        <v>97</v>
      </c>
      <c r="S126" s="34" t="s">
        <v>96</v>
      </c>
      <c r="T126" s="34" t="s">
        <v>61</v>
      </c>
      <c r="U126" s="34" t="s">
        <v>175</v>
      </c>
      <c r="V126" s="37" t="s">
        <v>78</v>
      </c>
      <c r="W126" s="37" t="s">
        <v>78</v>
      </c>
      <c r="X126" s="37" t="s">
        <v>78</v>
      </c>
      <c r="Y126" s="37" t="s">
        <v>78</v>
      </c>
      <c r="Z126" s="8" t="s">
        <v>78</v>
      </c>
      <c r="AA126" s="34" t="s">
        <v>72</v>
      </c>
      <c r="AB126" s="34" t="s">
        <v>137</v>
      </c>
      <c r="AC126" s="37" t="s">
        <v>78</v>
      </c>
      <c r="AD126" s="37" t="s">
        <v>78</v>
      </c>
      <c r="AE126" s="37" t="s">
        <v>78</v>
      </c>
      <c r="AF126" s="37" t="s">
        <v>78</v>
      </c>
      <c r="AG126" s="37" t="s">
        <v>78</v>
      </c>
      <c r="AH126" s="37"/>
      <c r="AI126" s="37"/>
      <c r="AJ126" s="37"/>
      <c r="AK126" s="37"/>
      <c r="AL126" s="88"/>
    </row>
    <row r="127" spans="1:38" s="50" customFormat="1" ht="48" x14ac:dyDescent="0.3">
      <c r="A127" s="34">
        <v>220</v>
      </c>
      <c r="B127" s="36">
        <v>45204</v>
      </c>
      <c r="C127" s="36">
        <v>45194</v>
      </c>
      <c r="D127" s="34" t="s">
        <v>40</v>
      </c>
      <c r="E127" s="34" t="s">
        <v>40</v>
      </c>
      <c r="F127" s="8" t="s">
        <v>142</v>
      </c>
      <c r="G127" s="37" t="s">
        <v>78</v>
      </c>
      <c r="H127" s="34" t="s">
        <v>42</v>
      </c>
      <c r="I127" s="37" t="s">
        <v>78</v>
      </c>
      <c r="J127" s="37" t="s">
        <v>78</v>
      </c>
      <c r="K127" s="37" t="s">
        <v>78</v>
      </c>
      <c r="L127" s="37" t="s">
        <v>60</v>
      </c>
      <c r="M127" s="37" t="s">
        <v>61</v>
      </c>
      <c r="N127" s="37" t="s">
        <v>80</v>
      </c>
      <c r="O127" s="37" t="s">
        <v>62</v>
      </c>
      <c r="P127" s="34" t="s">
        <v>96</v>
      </c>
      <c r="Q127" s="34" t="s">
        <v>61</v>
      </c>
      <c r="R127" s="34" t="s">
        <v>132</v>
      </c>
      <c r="S127" s="34" t="s">
        <v>88</v>
      </c>
      <c r="T127" s="34" t="s">
        <v>61</v>
      </c>
      <c r="U127" s="34" t="s">
        <v>184</v>
      </c>
      <c r="V127" s="37" t="s">
        <v>78</v>
      </c>
      <c r="W127" s="37" t="s">
        <v>78</v>
      </c>
      <c r="X127" s="37" t="s">
        <v>78</v>
      </c>
      <c r="Y127" s="37" t="s">
        <v>78</v>
      </c>
      <c r="Z127" s="8" t="s">
        <v>78</v>
      </c>
      <c r="AA127" s="34" t="s">
        <v>72</v>
      </c>
      <c r="AB127" s="34" t="s">
        <v>137</v>
      </c>
      <c r="AC127" s="37" t="s">
        <v>78</v>
      </c>
      <c r="AD127" s="37" t="s">
        <v>78</v>
      </c>
      <c r="AE127" s="37" t="s">
        <v>78</v>
      </c>
      <c r="AF127" s="37" t="s">
        <v>78</v>
      </c>
      <c r="AG127" s="37" t="s">
        <v>78</v>
      </c>
      <c r="AH127" s="37"/>
      <c r="AI127" s="37"/>
      <c r="AJ127" s="37"/>
      <c r="AK127" s="37"/>
      <c r="AL127" s="88"/>
    </row>
    <row r="128" spans="1:38" s="50" customFormat="1" ht="48" x14ac:dyDescent="0.3">
      <c r="A128" s="34">
        <v>221</v>
      </c>
      <c r="B128" s="36">
        <v>45204</v>
      </c>
      <c r="C128" s="36">
        <v>45194</v>
      </c>
      <c r="D128" s="34" t="s">
        <v>40</v>
      </c>
      <c r="E128" s="34" t="s">
        <v>40</v>
      </c>
      <c r="F128" s="8" t="s">
        <v>141</v>
      </c>
      <c r="G128" s="37" t="s">
        <v>78</v>
      </c>
      <c r="H128" s="34" t="s">
        <v>42</v>
      </c>
      <c r="I128" s="37" t="s">
        <v>78</v>
      </c>
      <c r="J128" s="37" t="s">
        <v>78</v>
      </c>
      <c r="K128" s="37" t="s">
        <v>78</v>
      </c>
      <c r="L128" s="37" t="s">
        <v>60</v>
      </c>
      <c r="M128" s="37" t="s">
        <v>94</v>
      </c>
      <c r="N128" s="37" t="s">
        <v>107</v>
      </c>
      <c r="O128" s="37" t="s">
        <v>83</v>
      </c>
      <c r="P128" s="34" t="s">
        <v>107</v>
      </c>
      <c r="Q128" s="34" t="s">
        <v>48</v>
      </c>
      <c r="R128" s="34" t="s">
        <v>88</v>
      </c>
      <c r="S128" s="34" t="s">
        <v>136</v>
      </c>
      <c r="T128" s="34" t="s">
        <v>48</v>
      </c>
      <c r="U128" s="34" t="s">
        <v>182</v>
      </c>
      <c r="V128" s="37" t="s">
        <v>78</v>
      </c>
      <c r="W128" s="37" t="s">
        <v>78</v>
      </c>
      <c r="X128" s="37" t="s">
        <v>78</v>
      </c>
      <c r="Y128" s="37" t="s">
        <v>78</v>
      </c>
      <c r="Z128" s="8" t="s">
        <v>78</v>
      </c>
      <c r="AA128" s="34" t="s">
        <v>72</v>
      </c>
      <c r="AB128" s="34" t="s">
        <v>137</v>
      </c>
      <c r="AC128" s="37" t="s">
        <v>78</v>
      </c>
      <c r="AD128" s="37" t="s">
        <v>78</v>
      </c>
      <c r="AE128" s="37" t="s">
        <v>78</v>
      </c>
      <c r="AF128" s="37" t="s">
        <v>78</v>
      </c>
      <c r="AG128" s="37" t="s">
        <v>78</v>
      </c>
      <c r="AH128" s="37"/>
      <c r="AI128" s="37"/>
      <c r="AJ128" s="37"/>
      <c r="AK128" s="37"/>
      <c r="AL128" s="88"/>
    </row>
    <row r="129" spans="1:38" s="50" customFormat="1" ht="48" x14ac:dyDescent="0.3">
      <c r="A129" s="34">
        <v>222</v>
      </c>
      <c r="B129" s="36">
        <v>45204</v>
      </c>
      <c r="C129" s="36">
        <v>45194</v>
      </c>
      <c r="D129" s="34" t="s">
        <v>40</v>
      </c>
      <c r="E129" s="34" t="s">
        <v>40</v>
      </c>
      <c r="F129" s="8" t="s">
        <v>139</v>
      </c>
      <c r="G129" s="37" t="s">
        <v>78</v>
      </c>
      <c r="H129" s="34" t="s">
        <v>42</v>
      </c>
      <c r="I129" s="37" t="s">
        <v>78</v>
      </c>
      <c r="J129" s="37" t="s">
        <v>78</v>
      </c>
      <c r="K129" s="37" t="s">
        <v>78</v>
      </c>
      <c r="L129" s="37" t="s">
        <v>60</v>
      </c>
      <c r="M129" s="37" t="s">
        <v>123</v>
      </c>
      <c r="N129" s="37" t="s">
        <v>140</v>
      </c>
      <c r="O129" s="37" t="s">
        <v>128</v>
      </c>
      <c r="P129" s="34" t="s">
        <v>106</v>
      </c>
      <c r="Q129" s="34" t="s">
        <v>123</v>
      </c>
      <c r="R129" s="34" t="s">
        <v>136</v>
      </c>
      <c r="S129" s="34" t="s">
        <v>95</v>
      </c>
      <c r="T129" s="34" t="s">
        <v>61</v>
      </c>
      <c r="U129" s="34" t="s">
        <v>175</v>
      </c>
      <c r="V129" s="37" t="s">
        <v>78</v>
      </c>
      <c r="W129" s="37" t="s">
        <v>78</v>
      </c>
      <c r="X129" s="37" t="s">
        <v>78</v>
      </c>
      <c r="Y129" s="37" t="s">
        <v>78</v>
      </c>
      <c r="Z129" s="8" t="s">
        <v>78</v>
      </c>
      <c r="AA129" s="34" t="s">
        <v>72</v>
      </c>
      <c r="AB129" s="34" t="s">
        <v>137</v>
      </c>
      <c r="AC129" s="37" t="s">
        <v>78</v>
      </c>
      <c r="AD129" s="37" t="s">
        <v>78</v>
      </c>
      <c r="AE129" s="37" t="s">
        <v>78</v>
      </c>
      <c r="AF129" s="37" t="s">
        <v>78</v>
      </c>
      <c r="AG129" s="37" t="s">
        <v>78</v>
      </c>
      <c r="AH129" s="37"/>
      <c r="AI129" s="37"/>
      <c r="AJ129" s="37"/>
      <c r="AK129" s="37"/>
      <c r="AL129" s="88"/>
    </row>
    <row r="130" spans="1:38" s="50" customFormat="1" ht="48" x14ac:dyDescent="0.3">
      <c r="A130" s="34">
        <v>223</v>
      </c>
      <c r="B130" s="36">
        <v>45204</v>
      </c>
      <c r="C130" s="36">
        <v>45194</v>
      </c>
      <c r="D130" s="34" t="s">
        <v>40</v>
      </c>
      <c r="E130" s="34" t="s">
        <v>40</v>
      </c>
      <c r="F130" s="8" t="s">
        <v>138</v>
      </c>
      <c r="G130" s="37" t="s">
        <v>78</v>
      </c>
      <c r="H130" s="34" t="s">
        <v>42</v>
      </c>
      <c r="I130" s="37" t="s">
        <v>78</v>
      </c>
      <c r="J130" s="37" t="s">
        <v>78</v>
      </c>
      <c r="K130" s="37" t="s">
        <v>78</v>
      </c>
      <c r="L130" s="37" t="s">
        <v>60</v>
      </c>
      <c r="M130" s="37" t="s">
        <v>48</v>
      </c>
      <c r="N130" s="37" t="s">
        <v>96</v>
      </c>
      <c r="O130" s="37" t="s">
        <v>49</v>
      </c>
      <c r="P130" s="34" t="s">
        <v>48</v>
      </c>
      <c r="Q130" s="34" t="s">
        <v>48</v>
      </c>
      <c r="R130" s="34" t="s">
        <v>96</v>
      </c>
      <c r="S130" s="34" t="s">
        <v>96</v>
      </c>
      <c r="T130" s="34" t="s">
        <v>61</v>
      </c>
      <c r="U130" s="34" t="s">
        <v>175</v>
      </c>
      <c r="V130" s="37" t="s">
        <v>78</v>
      </c>
      <c r="W130" s="37" t="s">
        <v>78</v>
      </c>
      <c r="X130" s="37" t="s">
        <v>78</v>
      </c>
      <c r="Y130" s="37" t="s">
        <v>78</v>
      </c>
      <c r="Z130" s="8" t="s">
        <v>78</v>
      </c>
      <c r="AA130" s="34" t="s">
        <v>72</v>
      </c>
      <c r="AB130" s="34" t="s">
        <v>137</v>
      </c>
      <c r="AC130" s="37" t="s">
        <v>78</v>
      </c>
      <c r="AD130" s="37" t="s">
        <v>78</v>
      </c>
      <c r="AE130" s="37" t="s">
        <v>78</v>
      </c>
      <c r="AF130" s="37" t="s">
        <v>78</v>
      </c>
      <c r="AG130" s="37" t="s">
        <v>78</v>
      </c>
      <c r="AH130" s="37"/>
      <c r="AI130" s="37"/>
      <c r="AJ130" s="37"/>
      <c r="AK130" s="37"/>
      <c r="AL130" s="88"/>
    </row>
    <row r="131" spans="1:38" s="50" customFormat="1" ht="48" x14ac:dyDescent="0.3">
      <c r="A131" s="34">
        <v>224</v>
      </c>
      <c r="B131" s="36">
        <v>45204</v>
      </c>
      <c r="C131" s="36">
        <v>45194</v>
      </c>
      <c r="D131" s="34" t="s">
        <v>40</v>
      </c>
      <c r="E131" s="34" t="s">
        <v>40</v>
      </c>
      <c r="F131" s="8" t="s">
        <v>135</v>
      </c>
      <c r="G131" s="37" t="s">
        <v>78</v>
      </c>
      <c r="H131" s="34" t="s">
        <v>42</v>
      </c>
      <c r="I131" s="37" t="s">
        <v>78</v>
      </c>
      <c r="J131" s="37" t="s">
        <v>78</v>
      </c>
      <c r="K131" s="37" t="s">
        <v>78</v>
      </c>
      <c r="L131" s="37" t="s">
        <v>60</v>
      </c>
      <c r="M131" s="37" t="s">
        <v>122</v>
      </c>
      <c r="N131" s="37" t="s">
        <v>106</v>
      </c>
      <c r="O131" s="37" t="s">
        <v>49</v>
      </c>
      <c r="P131" s="34" t="s">
        <v>136</v>
      </c>
      <c r="Q131" s="34" t="s">
        <v>123</v>
      </c>
      <c r="R131" s="34" t="s">
        <v>107</v>
      </c>
      <c r="S131" s="34" t="s">
        <v>88</v>
      </c>
      <c r="T131" s="34" t="s">
        <v>61</v>
      </c>
      <c r="U131" s="34" t="s">
        <v>184</v>
      </c>
      <c r="V131" s="37" t="s">
        <v>78</v>
      </c>
      <c r="W131" s="37" t="s">
        <v>78</v>
      </c>
      <c r="X131" s="37" t="s">
        <v>78</v>
      </c>
      <c r="Y131" s="37" t="s">
        <v>78</v>
      </c>
      <c r="Z131" s="8" t="s">
        <v>78</v>
      </c>
      <c r="AA131" s="34" t="s">
        <v>72</v>
      </c>
      <c r="AB131" s="34" t="s">
        <v>137</v>
      </c>
      <c r="AC131" s="37" t="s">
        <v>78</v>
      </c>
      <c r="AD131" s="37" t="s">
        <v>78</v>
      </c>
      <c r="AE131" s="37" t="s">
        <v>78</v>
      </c>
      <c r="AF131" s="37" t="s">
        <v>78</v>
      </c>
      <c r="AG131" s="37" t="s">
        <v>78</v>
      </c>
      <c r="AH131" s="37"/>
      <c r="AI131" s="37"/>
      <c r="AJ131" s="37"/>
      <c r="AK131" s="37"/>
      <c r="AL131" s="88"/>
    </row>
    <row r="132" spans="1:38" s="50" customFormat="1" ht="36" x14ac:dyDescent="0.3">
      <c r="A132" s="34">
        <v>225</v>
      </c>
      <c r="B132" s="36">
        <v>45204</v>
      </c>
      <c r="C132" s="36">
        <v>45194</v>
      </c>
      <c r="D132" s="34" t="s">
        <v>40</v>
      </c>
      <c r="E132" s="34" t="s">
        <v>40</v>
      </c>
      <c r="F132" s="8" t="s">
        <v>134</v>
      </c>
      <c r="G132" s="37" t="s">
        <v>78</v>
      </c>
      <c r="H132" s="34" t="s">
        <v>42</v>
      </c>
      <c r="I132" s="37" t="s">
        <v>78</v>
      </c>
      <c r="J132" s="37" t="s">
        <v>78</v>
      </c>
      <c r="K132" s="37" t="s">
        <v>78</v>
      </c>
      <c r="L132" s="37" t="s">
        <v>60</v>
      </c>
      <c r="M132" s="37" t="s">
        <v>94</v>
      </c>
      <c r="N132" s="37" t="s">
        <v>107</v>
      </c>
      <c r="O132" s="37" t="s">
        <v>128</v>
      </c>
      <c r="P132" s="34" t="s">
        <v>48</v>
      </c>
      <c r="Q132" s="34" t="s">
        <v>94</v>
      </c>
      <c r="R132" s="34" t="s">
        <v>107</v>
      </c>
      <c r="S132" s="34" t="s">
        <v>136</v>
      </c>
      <c r="T132" s="34" t="s">
        <v>48</v>
      </c>
      <c r="U132" s="34" t="s">
        <v>182</v>
      </c>
      <c r="V132" s="37" t="s">
        <v>78</v>
      </c>
      <c r="W132" s="37" t="s">
        <v>78</v>
      </c>
      <c r="X132" s="37" t="s">
        <v>78</v>
      </c>
      <c r="Y132" s="37" t="s">
        <v>78</v>
      </c>
      <c r="Z132" s="8" t="s">
        <v>78</v>
      </c>
      <c r="AA132" s="34" t="s">
        <v>72</v>
      </c>
      <c r="AB132" s="34" t="s">
        <v>126</v>
      </c>
      <c r="AC132" s="37" t="s">
        <v>78</v>
      </c>
      <c r="AD132" s="37" t="s">
        <v>78</v>
      </c>
      <c r="AE132" s="37" t="s">
        <v>78</v>
      </c>
      <c r="AF132" s="37" t="s">
        <v>78</v>
      </c>
      <c r="AG132" s="37" t="s">
        <v>78</v>
      </c>
      <c r="AH132" s="37"/>
      <c r="AI132" s="37"/>
      <c r="AJ132" s="37"/>
      <c r="AK132" s="37"/>
      <c r="AL132" s="88"/>
    </row>
    <row r="133" spans="1:38" s="50" customFormat="1" ht="36" x14ac:dyDescent="0.3">
      <c r="A133" s="34">
        <v>226</v>
      </c>
      <c r="B133" s="36">
        <v>45204</v>
      </c>
      <c r="C133" s="36">
        <v>45194</v>
      </c>
      <c r="D133" s="34" t="s">
        <v>40</v>
      </c>
      <c r="E133" s="34" t="s">
        <v>40</v>
      </c>
      <c r="F133" s="8" t="s">
        <v>133</v>
      </c>
      <c r="G133" s="37" t="s">
        <v>78</v>
      </c>
      <c r="H133" s="34" t="s">
        <v>42</v>
      </c>
      <c r="I133" s="37" t="s">
        <v>78</v>
      </c>
      <c r="J133" s="37" t="s">
        <v>78</v>
      </c>
      <c r="K133" s="37" t="s">
        <v>78</v>
      </c>
      <c r="L133" s="37" t="s">
        <v>60</v>
      </c>
      <c r="M133" s="37" t="s">
        <v>48</v>
      </c>
      <c r="N133" s="37" t="s">
        <v>96</v>
      </c>
      <c r="O133" s="37" t="s">
        <v>62</v>
      </c>
      <c r="P133" s="34" t="s">
        <v>96</v>
      </c>
      <c r="Q133" s="34" t="s">
        <v>61</v>
      </c>
      <c r="R133" s="34" t="s">
        <v>116</v>
      </c>
      <c r="S133" s="34" t="s">
        <v>95</v>
      </c>
      <c r="T133" s="34" t="s">
        <v>61</v>
      </c>
      <c r="U133" s="34" t="s">
        <v>175</v>
      </c>
      <c r="V133" s="37" t="s">
        <v>78</v>
      </c>
      <c r="W133" s="37" t="s">
        <v>78</v>
      </c>
      <c r="X133" s="37" t="s">
        <v>78</v>
      </c>
      <c r="Y133" s="37" t="s">
        <v>78</v>
      </c>
      <c r="Z133" s="8" t="s">
        <v>78</v>
      </c>
      <c r="AA133" s="34" t="s">
        <v>72</v>
      </c>
      <c r="AB133" s="34" t="s">
        <v>126</v>
      </c>
      <c r="AC133" s="37" t="s">
        <v>78</v>
      </c>
      <c r="AD133" s="37" t="s">
        <v>78</v>
      </c>
      <c r="AE133" s="37" t="s">
        <v>78</v>
      </c>
      <c r="AF133" s="37" t="s">
        <v>78</v>
      </c>
      <c r="AG133" s="37" t="s">
        <v>78</v>
      </c>
      <c r="AH133" s="37"/>
      <c r="AI133" s="37"/>
      <c r="AJ133" s="37"/>
      <c r="AK133" s="37"/>
      <c r="AL133" s="88"/>
    </row>
    <row r="134" spans="1:38" s="50" customFormat="1" ht="36" x14ac:dyDescent="0.3">
      <c r="A134" s="34">
        <v>227</v>
      </c>
      <c r="B134" s="36">
        <v>45204</v>
      </c>
      <c r="C134" s="36">
        <v>45194</v>
      </c>
      <c r="D134" s="34" t="s">
        <v>40</v>
      </c>
      <c r="E134" s="34" t="s">
        <v>40</v>
      </c>
      <c r="F134" s="8" t="s">
        <v>131</v>
      </c>
      <c r="G134" s="37" t="s">
        <v>78</v>
      </c>
      <c r="H134" s="34" t="s">
        <v>42</v>
      </c>
      <c r="I134" s="37" t="s">
        <v>78</v>
      </c>
      <c r="J134" s="37" t="s">
        <v>78</v>
      </c>
      <c r="K134" s="37" t="s">
        <v>78</v>
      </c>
      <c r="L134" s="37" t="s">
        <v>60</v>
      </c>
      <c r="M134" s="37" t="s">
        <v>61</v>
      </c>
      <c r="N134" s="37" t="s">
        <v>80</v>
      </c>
      <c r="O134" s="37" t="s">
        <v>62</v>
      </c>
      <c r="P134" s="34" t="s">
        <v>96</v>
      </c>
      <c r="Q134" s="34" t="s">
        <v>61</v>
      </c>
      <c r="R134" s="34" t="s">
        <v>132</v>
      </c>
      <c r="S134" s="34" t="s">
        <v>96</v>
      </c>
      <c r="T134" s="34" t="s">
        <v>61</v>
      </c>
      <c r="U134" s="34" t="s">
        <v>175</v>
      </c>
      <c r="V134" s="37" t="s">
        <v>78</v>
      </c>
      <c r="W134" s="37" t="s">
        <v>78</v>
      </c>
      <c r="X134" s="37" t="s">
        <v>78</v>
      </c>
      <c r="Y134" s="37" t="s">
        <v>78</v>
      </c>
      <c r="Z134" s="8" t="s">
        <v>78</v>
      </c>
      <c r="AA134" s="34" t="s">
        <v>72</v>
      </c>
      <c r="AB134" s="34" t="s">
        <v>126</v>
      </c>
      <c r="AC134" s="37" t="s">
        <v>78</v>
      </c>
      <c r="AD134" s="37" t="s">
        <v>78</v>
      </c>
      <c r="AE134" s="37" t="s">
        <v>78</v>
      </c>
      <c r="AF134" s="37" t="s">
        <v>78</v>
      </c>
      <c r="AG134" s="37" t="s">
        <v>78</v>
      </c>
      <c r="AH134" s="37"/>
      <c r="AI134" s="37"/>
      <c r="AJ134" s="37"/>
      <c r="AK134" s="37"/>
      <c r="AL134" s="88"/>
    </row>
    <row r="135" spans="1:38" s="50" customFormat="1" ht="48" x14ac:dyDescent="0.3">
      <c r="A135" s="34">
        <v>228</v>
      </c>
      <c r="B135" s="36">
        <v>45204</v>
      </c>
      <c r="C135" s="36">
        <v>45194</v>
      </c>
      <c r="D135" s="34" t="s">
        <v>40</v>
      </c>
      <c r="E135" s="34" t="s">
        <v>40</v>
      </c>
      <c r="F135" s="8" t="s">
        <v>130</v>
      </c>
      <c r="G135" s="37" t="s">
        <v>78</v>
      </c>
      <c r="H135" s="34" t="s">
        <v>42</v>
      </c>
      <c r="I135" s="37" t="s">
        <v>78</v>
      </c>
      <c r="J135" s="37" t="s">
        <v>78</v>
      </c>
      <c r="K135" s="37" t="s">
        <v>78</v>
      </c>
      <c r="L135" s="37" t="s">
        <v>60</v>
      </c>
      <c r="M135" s="37" t="s">
        <v>48</v>
      </c>
      <c r="N135" s="37" t="s">
        <v>96</v>
      </c>
      <c r="O135" s="37" t="s">
        <v>62</v>
      </c>
      <c r="P135" s="34" t="s">
        <v>96</v>
      </c>
      <c r="Q135" s="34" t="s">
        <v>61</v>
      </c>
      <c r="R135" s="34" t="s">
        <v>116</v>
      </c>
      <c r="S135" s="34" t="s">
        <v>88</v>
      </c>
      <c r="T135" s="34" t="s">
        <v>61</v>
      </c>
      <c r="U135" s="34" t="s">
        <v>184</v>
      </c>
      <c r="V135" s="37" t="s">
        <v>78</v>
      </c>
      <c r="W135" s="37" t="s">
        <v>78</v>
      </c>
      <c r="X135" s="37" t="s">
        <v>78</v>
      </c>
      <c r="Y135" s="37" t="s">
        <v>78</v>
      </c>
      <c r="Z135" s="8" t="s">
        <v>78</v>
      </c>
      <c r="AA135" s="34" t="s">
        <v>72</v>
      </c>
      <c r="AB135" s="34" t="s">
        <v>126</v>
      </c>
      <c r="AC135" s="37" t="s">
        <v>78</v>
      </c>
      <c r="AD135" s="37" t="s">
        <v>78</v>
      </c>
      <c r="AE135" s="37" t="s">
        <v>78</v>
      </c>
      <c r="AF135" s="37" t="s">
        <v>78</v>
      </c>
      <c r="AG135" s="37" t="s">
        <v>78</v>
      </c>
      <c r="AH135" s="37"/>
      <c r="AI135" s="37"/>
      <c r="AJ135" s="37"/>
      <c r="AK135" s="37"/>
      <c r="AL135" s="88"/>
    </row>
    <row r="136" spans="1:38" s="50" customFormat="1" ht="36" x14ac:dyDescent="0.3">
      <c r="A136" s="34">
        <v>229</v>
      </c>
      <c r="B136" s="36">
        <v>45204</v>
      </c>
      <c r="C136" s="36">
        <v>45194</v>
      </c>
      <c r="D136" s="34" t="s">
        <v>40</v>
      </c>
      <c r="E136" s="34" t="s">
        <v>40</v>
      </c>
      <c r="F136" s="8" t="s">
        <v>127</v>
      </c>
      <c r="G136" s="37" t="s">
        <v>78</v>
      </c>
      <c r="H136" s="34" t="s">
        <v>42</v>
      </c>
      <c r="I136" s="37" t="s">
        <v>78</v>
      </c>
      <c r="J136" s="37" t="s">
        <v>78</v>
      </c>
      <c r="K136" s="37" t="s">
        <v>78</v>
      </c>
      <c r="L136" s="37" t="s">
        <v>60</v>
      </c>
      <c r="M136" s="37" t="s">
        <v>122</v>
      </c>
      <c r="N136" s="37" t="s">
        <v>106</v>
      </c>
      <c r="O136" s="37" t="s">
        <v>128</v>
      </c>
      <c r="P136" s="34" t="s">
        <v>106</v>
      </c>
      <c r="Q136" s="34" t="s">
        <v>122</v>
      </c>
      <c r="R136" s="34" t="s">
        <v>129</v>
      </c>
      <c r="S136" s="34" t="s">
        <v>136</v>
      </c>
      <c r="T136" s="34" t="s">
        <v>48</v>
      </c>
      <c r="U136" s="34" t="s">
        <v>182</v>
      </c>
      <c r="V136" s="37" t="s">
        <v>78</v>
      </c>
      <c r="W136" s="37" t="s">
        <v>78</v>
      </c>
      <c r="X136" s="37" t="s">
        <v>78</v>
      </c>
      <c r="Y136" s="37" t="s">
        <v>78</v>
      </c>
      <c r="Z136" s="8" t="s">
        <v>78</v>
      </c>
      <c r="AA136" s="34" t="s">
        <v>72</v>
      </c>
      <c r="AB136" s="34" t="s">
        <v>126</v>
      </c>
      <c r="AC136" s="37" t="s">
        <v>78</v>
      </c>
      <c r="AD136" s="37" t="s">
        <v>78</v>
      </c>
      <c r="AE136" s="37" t="s">
        <v>78</v>
      </c>
      <c r="AF136" s="37" t="s">
        <v>78</v>
      </c>
      <c r="AG136" s="37" t="s">
        <v>78</v>
      </c>
      <c r="AH136" s="37"/>
      <c r="AI136" s="37"/>
      <c r="AJ136" s="37"/>
      <c r="AK136" s="37"/>
      <c r="AL136" s="88"/>
    </row>
    <row r="137" spans="1:38" s="50" customFormat="1" ht="48" x14ac:dyDescent="0.3">
      <c r="A137" s="34">
        <v>230</v>
      </c>
      <c r="B137" s="36">
        <v>45204</v>
      </c>
      <c r="C137" s="36">
        <v>45194</v>
      </c>
      <c r="D137" s="34" t="s">
        <v>40</v>
      </c>
      <c r="E137" s="34" t="s">
        <v>40</v>
      </c>
      <c r="F137" s="8" t="s">
        <v>125</v>
      </c>
      <c r="G137" s="37" t="s">
        <v>78</v>
      </c>
      <c r="H137" s="34" t="s">
        <v>42</v>
      </c>
      <c r="I137" s="37" t="s">
        <v>78</v>
      </c>
      <c r="J137" s="37" t="s">
        <v>78</v>
      </c>
      <c r="K137" s="37" t="s">
        <v>78</v>
      </c>
      <c r="L137" s="37" t="s">
        <v>60</v>
      </c>
      <c r="M137" s="37" t="s">
        <v>122</v>
      </c>
      <c r="N137" s="37" t="s">
        <v>106</v>
      </c>
      <c r="O137" s="37" t="s">
        <v>49</v>
      </c>
      <c r="P137" s="34" t="s">
        <v>140</v>
      </c>
      <c r="Q137" s="34" t="s">
        <v>123</v>
      </c>
      <c r="R137" s="34" t="s">
        <v>136</v>
      </c>
      <c r="S137" s="34" t="s">
        <v>95</v>
      </c>
      <c r="T137" s="34" t="s">
        <v>61</v>
      </c>
      <c r="U137" s="34" t="s">
        <v>175</v>
      </c>
      <c r="V137" s="37" t="s">
        <v>78</v>
      </c>
      <c r="W137" s="37" t="s">
        <v>78</v>
      </c>
      <c r="X137" s="37" t="s">
        <v>78</v>
      </c>
      <c r="Y137" s="37" t="s">
        <v>78</v>
      </c>
      <c r="Z137" s="8" t="s">
        <v>78</v>
      </c>
      <c r="AA137" s="34" t="s">
        <v>72</v>
      </c>
      <c r="AB137" s="34" t="s">
        <v>126</v>
      </c>
      <c r="AC137" s="37" t="s">
        <v>78</v>
      </c>
      <c r="AD137" s="37" t="s">
        <v>78</v>
      </c>
      <c r="AE137" s="37" t="s">
        <v>78</v>
      </c>
      <c r="AF137" s="37" t="s">
        <v>78</v>
      </c>
      <c r="AG137" s="37" t="s">
        <v>78</v>
      </c>
      <c r="AH137" s="37"/>
      <c r="AI137" s="37"/>
      <c r="AJ137" s="37"/>
      <c r="AK137" s="37"/>
      <c r="AL137" s="88"/>
    </row>
    <row r="138" spans="1:38" s="50" customFormat="1" ht="72" x14ac:dyDescent="0.3">
      <c r="A138" s="34">
        <v>232</v>
      </c>
      <c r="B138" s="36">
        <v>45204</v>
      </c>
      <c r="C138" s="36">
        <v>45194</v>
      </c>
      <c r="D138" s="34" t="s">
        <v>40</v>
      </c>
      <c r="E138" s="34" t="s">
        <v>40</v>
      </c>
      <c r="F138" s="8" t="s">
        <v>121</v>
      </c>
      <c r="G138" s="37" t="s">
        <v>78</v>
      </c>
      <c r="H138" s="34" t="s">
        <v>42</v>
      </c>
      <c r="I138" s="37" t="s">
        <v>78</v>
      </c>
      <c r="J138" s="37" t="s">
        <v>78</v>
      </c>
      <c r="K138" s="37" t="s">
        <v>78</v>
      </c>
      <c r="L138" s="37" t="s">
        <v>60</v>
      </c>
      <c r="M138" s="37" t="s">
        <v>122</v>
      </c>
      <c r="N138" s="37" t="s">
        <v>106</v>
      </c>
      <c r="O138" s="37" t="s">
        <v>49</v>
      </c>
      <c r="P138" s="34" t="s">
        <v>140</v>
      </c>
      <c r="Q138" s="34" t="s">
        <v>123</v>
      </c>
      <c r="R138" s="34" t="s">
        <v>136</v>
      </c>
      <c r="S138" s="34" t="s">
        <v>96</v>
      </c>
      <c r="T138" s="34" t="s">
        <v>61</v>
      </c>
      <c r="U138" s="34" t="s">
        <v>175</v>
      </c>
      <c r="V138" s="37" t="s">
        <v>78</v>
      </c>
      <c r="W138" s="37" t="s">
        <v>78</v>
      </c>
      <c r="X138" s="37" t="s">
        <v>78</v>
      </c>
      <c r="Y138" s="37" t="s">
        <v>78</v>
      </c>
      <c r="Z138" s="8" t="s">
        <v>78</v>
      </c>
      <c r="AA138" s="34" t="s">
        <v>119</v>
      </c>
      <c r="AB138" s="34" t="s">
        <v>124</v>
      </c>
      <c r="AC138" s="37" t="s">
        <v>78</v>
      </c>
      <c r="AD138" s="37" t="s">
        <v>78</v>
      </c>
      <c r="AE138" s="37" t="s">
        <v>78</v>
      </c>
      <c r="AF138" s="37" t="s">
        <v>78</v>
      </c>
      <c r="AG138" s="37" t="s">
        <v>78</v>
      </c>
      <c r="AH138" s="37"/>
      <c r="AI138" s="37"/>
      <c r="AJ138" s="37"/>
      <c r="AK138" s="37"/>
      <c r="AL138" s="88"/>
    </row>
    <row r="139" spans="1:38" s="50" customFormat="1" ht="96" x14ac:dyDescent="0.3">
      <c r="A139" s="34">
        <v>234</v>
      </c>
      <c r="B139" s="36">
        <v>45204</v>
      </c>
      <c r="C139" s="36">
        <v>45194</v>
      </c>
      <c r="D139" s="34" t="s">
        <v>40</v>
      </c>
      <c r="E139" s="34" t="s">
        <v>40</v>
      </c>
      <c r="F139" s="8" t="s">
        <v>118</v>
      </c>
      <c r="G139" s="37" t="s">
        <v>78</v>
      </c>
      <c r="H139" s="34" t="s">
        <v>42</v>
      </c>
      <c r="I139" s="37" t="s">
        <v>78</v>
      </c>
      <c r="J139" s="37" t="s">
        <v>78</v>
      </c>
      <c r="K139" s="37" t="s">
        <v>78</v>
      </c>
      <c r="L139" s="37" t="s">
        <v>60</v>
      </c>
      <c r="M139" s="37" t="s">
        <v>48</v>
      </c>
      <c r="N139" s="37" t="s">
        <v>96</v>
      </c>
      <c r="O139" s="37" t="s">
        <v>83</v>
      </c>
      <c r="P139" s="34" t="s">
        <v>96</v>
      </c>
      <c r="Q139" s="34" t="s">
        <v>48</v>
      </c>
      <c r="R139" s="34" t="s">
        <v>116</v>
      </c>
      <c r="S139" s="34" t="s">
        <v>88</v>
      </c>
      <c r="T139" s="34" t="s">
        <v>61</v>
      </c>
      <c r="U139" s="34" t="s">
        <v>184</v>
      </c>
      <c r="V139" s="37" t="s">
        <v>78</v>
      </c>
      <c r="W139" s="37" t="s">
        <v>78</v>
      </c>
      <c r="X139" s="37" t="s">
        <v>78</v>
      </c>
      <c r="Y139" s="37" t="s">
        <v>78</v>
      </c>
      <c r="Z139" s="8" t="s">
        <v>78</v>
      </c>
      <c r="AA139" s="34" t="s">
        <v>119</v>
      </c>
      <c r="AB139" s="34" t="s">
        <v>120</v>
      </c>
      <c r="AC139" s="37" t="s">
        <v>78</v>
      </c>
      <c r="AD139" s="37" t="s">
        <v>78</v>
      </c>
      <c r="AE139" s="37" t="s">
        <v>78</v>
      </c>
      <c r="AF139" s="37" t="s">
        <v>78</v>
      </c>
      <c r="AG139" s="37" t="s">
        <v>78</v>
      </c>
      <c r="AH139" s="37"/>
      <c r="AI139" s="37"/>
      <c r="AJ139" s="37"/>
      <c r="AK139" s="37"/>
      <c r="AL139" s="88"/>
    </row>
    <row r="140" spans="1:38" s="50" customFormat="1" ht="24" x14ac:dyDescent="0.3">
      <c r="A140" s="34">
        <v>236</v>
      </c>
      <c r="B140" s="36" t="s">
        <v>461</v>
      </c>
      <c r="C140" s="36">
        <v>45194</v>
      </c>
      <c r="D140" s="34" t="s">
        <v>40</v>
      </c>
      <c r="E140" s="34" t="s">
        <v>40</v>
      </c>
      <c r="F140" s="8" t="s">
        <v>104</v>
      </c>
      <c r="G140" s="37" t="s">
        <v>78</v>
      </c>
      <c r="H140" s="34" t="s">
        <v>105</v>
      </c>
      <c r="I140" s="37" t="s">
        <v>87</v>
      </c>
      <c r="J140" s="37" t="s">
        <v>45</v>
      </c>
      <c r="K140" s="37" t="s">
        <v>59</v>
      </c>
      <c r="L140" s="37" t="s">
        <v>47</v>
      </c>
      <c r="M140" s="37" t="s">
        <v>94</v>
      </c>
      <c r="N140" s="37" t="s">
        <v>106</v>
      </c>
      <c r="O140" s="37" t="s">
        <v>62</v>
      </c>
      <c r="P140" s="34" t="s">
        <v>107</v>
      </c>
      <c r="Q140" s="34" t="s">
        <v>48</v>
      </c>
      <c r="R140" s="34" t="s">
        <v>95</v>
      </c>
      <c r="S140" s="34" t="s">
        <v>108</v>
      </c>
      <c r="T140" s="34" t="s">
        <v>81</v>
      </c>
      <c r="U140" s="34" t="s">
        <v>109</v>
      </c>
      <c r="V140" s="37" t="s">
        <v>110</v>
      </c>
      <c r="W140" s="37" t="s">
        <v>110</v>
      </c>
      <c r="X140" s="37" t="s">
        <v>110</v>
      </c>
      <c r="Y140" s="37" t="s">
        <v>110</v>
      </c>
      <c r="Z140" s="8" t="s">
        <v>111</v>
      </c>
      <c r="AA140" s="34" t="s">
        <v>112</v>
      </c>
      <c r="AB140" s="34" t="s">
        <v>113</v>
      </c>
      <c r="AC140" s="37" t="s">
        <v>66</v>
      </c>
      <c r="AD140" s="37" t="s">
        <v>462</v>
      </c>
      <c r="AE140" s="37" t="s">
        <v>78</v>
      </c>
      <c r="AF140" s="37" t="s">
        <v>78</v>
      </c>
      <c r="AG140" s="37" t="s">
        <v>114</v>
      </c>
      <c r="AH140" s="37"/>
      <c r="AI140" s="37"/>
      <c r="AJ140" s="37"/>
      <c r="AK140" s="37"/>
      <c r="AL140" s="88"/>
    </row>
    <row r="141" spans="1:38" s="50" customFormat="1" ht="24" x14ac:dyDescent="0.3">
      <c r="A141" s="34">
        <v>236</v>
      </c>
      <c r="B141" s="36" t="s">
        <v>461</v>
      </c>
      <c r="C141" s="36">
        <v>45194</v>
      </c>
      <c r="D141" s="34" t="s">
        <v>40</v>
      </c>
      <c r="E141" s="34" t="s">
        <v>40</v>
      </c>
      <c r="F141" s="8" t="s">
        <v>463</v>
      </c>
      <c r="G141" s="37" t="s">
        <v>68</v>
      </c>
      <c r="H141" s="34" t="s">
        <v>42</v>
      </c>
      <c r="I141" s="37" t="s">
        <v>87</v>
      </c>
      <c r="J141" s="37" t="s">
        <v>45</v>
      </c>
      <c r="K141" s="37" t="s">
        <v>59</v>
      </c>
      <c r="L141" s="37" t="s">
        <v>47</v>
      </c>
      <c r="M141" s="37" t="s">
        <v>48</v>
      </c>
      <c r="N141" s="37" t="s">
        <v>96</v>
      </c>
      <c r="O141" s="37" t="s">
        <v>83</v>
      </c>
      <c r="P141" s="34" t="s">
        <v>107</v>
      </c>
      <c r="Q141" s="34" t="s">
        <v>48</v>
      </c>
      <c r="R141" s="34" t="s">
        <v>147</v>
      </c>
      <c r="S141" s="34" t="s">
        <v>108</v>
      </c>
      <c r="T141" s="34" t="s">
        <v>81</v>
      </c>
      <c r="U141" s="34" t="s">
        <v>109</v>
      </c>
      <c r="V141" s="37" t="s">
        <v>110</v>
      </c>
      <c r="W141" s="37" t="s">
        <v>110</v>
      </c>
      <c r="X141" s="37" t="s">
        <v>110</v>
      </c>
      <c r="Y141" s="37" t="s">
        <v>110</v>
      </c>
      <c r="Z141" s="8" t="s">
        <v>111</v>
      </c>
      <c r="AA141" s="34" t="s">
        <v>112</v>
      </c>
      <c r="AB141" s="34" t="s">
        <v>113</v>
      </c>
      <c r="AC141" s="37" t="s">
        <v>66</v>
      </c>
      <c r="AD141" s="37" t="s">
        <v>462</v>
      </c>
      <c r="AE141" s="37" t="s">
        <v>78</v>
      </c>
      <c r="AF141" s="37" t="s">
        <v>78</v>
      </c>
      <c r="AG141" s="37" t="s">
        <v>78</v>
      </c>
      <c r="AH141" s="37"/>
      <c r="AI141" s="37"/>
      <c r="AJ141" s="37"/>
      <c r="AK141" s="37"/>
      <c r="AL141" s="88"/>
    </row>
    <row r="142" spans="1:38" s="50" customFormat="1" ht="36" x14ac:dyDescent="0.3">
      <c r="A142" s="34">
        <v>237</v>
      </c>
      <c r="B142" s="36">
        <v>45114</v>
      </c>
      <c r="C142" s="36">
        <v>45194</v>
      </c>
      <c r="D142" s="34" t="s">
        <v>40</v>
      </c>
      <c r="E142" s="34" t="s">
        <v>40</v>
      </c>
      <c r="F142" s="8" t="s">
        <v>92</v>
      </c>
      <c r="G142" s="37" t="s">
        <v>68</v>
      </c>
      <c r="H142" s="34" t="s">
        <v>42</v>
      </c>
      <c r="I142" s="37" t="s">
        <v>79</v>
      </c>
      <c r="J142" s="37" t="s">
        <v>93</v>
      </c>
      <c r="K142" s="37" t="s">
        <v>59</v>
      </c>
      <c r="L142" s="37" t="s">
        <v>60</v>
      </c>
      <c r="M142" s="37" t="s">
        <v>94</v>
      </c>
      <c r="N142" s="37" t="s">
        <v>95</v>
      </c>
      <c r="O142" s="37" t="s">
        <v>62</v>
      </c>
      <c r="P142" s="34" t="s">
        <v>96</v>
      </c>
      <c r="Q142" s="34" t="s">
        <v>48</v>
      </c>
      <c r="R142" s="34" t="s">
        <v>97</v>
      </c>
      <c r="S142" s="34" t="s">
        <v>84</v>
      </c>
      <c r="T142" s="34" t="s">
        <v>81</v>
      </c>
      <c r="U142" s="34" t="s">
        <v>98</v>
      </c>
      <c r="V142" s="37" t="s">
        <v>99</v>
      </c>
      <c r="W142" s="37" t="s">
        <v>78</v>
      </c>
      <c r="X142" s="37" t="s">
        <v>68</v>
      </c>
      <c r="Y142" s="37" t="s">
        <v>78</v>
      </c>
      <c r="Z142" s="8" t="s">
        <v>100</v>
      </c>
      <c r="AA142" s="34" t="s">
        <v>101</v>
      </c>
      <c r="AB142" s="34" t="s">
        <v>102</v>
      </c>
      <c r="AC142" s="37" t="s">
        <v>103</v>
      </c>
      <c r="AD142" s="37" t="s">
        <v>464</v>
      </c>
      <c r="AE142" s="37" t="s">
        <v>78</v>
      </c>
      <c r="AF142" s="37" t="s">
        <v>78</v>
      </c>
      <c r="AG142" s="37" t="s">
        <v>78</v>
      </c>
      <c r="AH142" s="37"/>
      <c r="AI142" s="37"/>
      <c r="AJ142" s="37"/>
      <c r="AK142" s="37"/>
      <c r="AL142" s="88"/>
    </row>
    <row r="143" spans="1:38" s="50" customFormat="1" ht="48" x14ac:dyDescent="0.3">
      <c r="A143" s="34">
        <v>238</v>
      </c>
      <c r="B143" s="36" t="s">
        <v>460</v>
      </c>
      <c r="C143" s="36">
        <v>45194</v>
      </c>
      <c r="D143" s="34" t="s">
        <v>40</v>
      </c>
      <c r="E143" s="34" t="s">
        <v>40</v>
      </c>
      <c r="F143" s="8" t="s">
        <v>86</v>
      </c>
      <c r="G143" s="37" t="s">
        <v>78</v>
      </c>
      <c r="H143" s="34" t="s">
        <v>42</v>
      </c>
      <c r="I143" s="37" t="s">
        <v>87</v>
      </c>
      <c r="J143" s="37" t="s">
        <v>45</v>
      </c>
      <c r="K143" s="37" t="s">
        <v>59</v>
      </c>
      <c r="L143" s="37" t="s">
        <v>47</v>
      </c>
      <c r="M143" s="37" t="s">
        <v>48</v>
      </c>
      <c r="N143" s="37" t="s">
        <v>88</v>
      </c>
      <c r="O143" s="37" t="s">
        <v>62</v>
      </c>
      <c r="P143" s="34" t="s">
        <v>89</v>
      </c>
      <c r="Q143" s="34" t="s">
        <v>61</v>
      </c>
      <c r="R143" s="34" t="s">
        <v>90</v>
      </c>
      <c r="S143" s="34" t="s">
        <v>84</v>
      </c>
      <c r="T143" s="34" t="s">
        <v>81</v>
      </c>
      <c r="U143" s="34" t="s">
        <v>65</v>
      </c>
      <c r="V143" s="37" t="s">
        <v>91</v>
      </c>
      <c r="W143" s="37" t="s">
        <v>78</v>
      </c>
      <c r="X143" s="37" t="s">
        <v>78</v>
      </c>
      <c r="Y143" s="37" t="s">
        <v>78</v>
      </c>
      <c r="Z143" s="8" t="s">
        <v>78</v>
      </c>
      <c r="AA143" s="34" t="s">
        <v>78</v>
      </c>
      <c r="AB143" s="34" t="s">
        <v>78</v>
      </c>
      <c r="AC143" s="37" t="s">
        <v>66</v>
      </c>
      <c r="AD143" s="37" t="s">
        <v>465</v>
      </c>
      <c r="AE143" s="37" t="s">
        <v>78</v>
      </c>
      <c r="AF143" s="37" t="s">
        <v>78</v>
      </c>
      <c r="AG143" s="37" t="s">
        <v>78</v>
      </c>
      <c r="AH143" s="37"/>
      <c r="AI143" s="37"/>
      <c r="AJ143" s="37"/>
      <c r="AK143" s="37"/>
      <c r="AL143" s="88"/>
    </row>
    <row r="144" spans="1:38" s="50" customFormat="1" ht="24" x14ac:dyDescent="0.3">
      <c r="A144" s="34">
        <v>239</v>
      </c>
      <c r="B144" s="36" t="s">
        <v>460</v>
      </c>
      <c r="C144" s="36">
        <v>45194</v>
      </c>
      <c r="D144" s="34" t="s">
        <v>40</v>
      </c>
      <c r="E144" s="34" t="s">
        <v>40</v>
      </c>
      <c r="F144" s="8" t="s">
        <v>82</v>
      </c>
      <c r="G144" s="37" t="s">
        <v>78</v>
      </c>
      <c r="H144" s="34" t="s">
        <v>42</v>
      </c>
      <c r="I144" s="37" t="s">
        <v>75</v>
      </c>
      <c r="J144" s="37" t="s">
        <v>45</v>
      </c>
      <c r="K144" s="37" t="s">
        <v>59</v>
      </c>
      <c r="L144" s="37" t="s">
        <v>47</v>
      </c>
      <c r="M144" s="37" t="s">
        <v>48</v>
      </c>
      <c r="N144" s="37" t="s">
        <v>78</v>
      </c>
      <c r="O144" s="37" t="s">
        <v>83</v>
      </c>
      <c r="P144" s="34" t="s">
        <v>78</v>
      </c>
      <c r="Q144" s="34" t="s">
        <v>48</v>
      </c>
      <c r="R144" s="34" t="s">
        <v>78</v>
      </c>
      <c r="S144" s="34" t="s">
        <v>84</v>
      </c>
      <c r="T144" s="34" t="s">
        <v>81</v>
      </c>
      <c r="U144" s="34" t="s">
        <v>85</v>
      </c>
      <c r="V144" s="37" t="s">
        <v>78</v>
      </c>
      <c r="W144" s="37" t="s">
        <v>78</v>
      </c>
      <c r="X144" s="37" t="s">
        <v>78</v>
      </c>
      <c r="Y144" s="37" t="s">
        <v>78</v>
      </c>
      <c r="Z144" s="8" t="s">
        <v>78</v>
      </c>
      <c r="AA144" s="34" t="s">
        <v>78</v>
      </c>
      <c r="AB144" s="34" t="s">
        <v>78</v>
      </c>
      <c r="AC144" s="37" t="s">
        <v>78</v>
      </c>
      <c r="AD144" s="37" t="s">
        <v>78</v>
      </c>
      <c r="AE144" s="37" t="s">
        <v>78</v>
      </c>
      <c r="AF144" s="37" t="s">
        <v>78</v>
      </c>
      <c r="AG144" s="37" t="s">
        <v>78</v>
      </c>
      <c r="AH144" s="37"/>
      <c r="AI144" s="37"/>
      <c r="AJ144" s="37"/>
      <c r="AK144" s="37"/>
      <c r="AL144" s="88"/>
    </row>
    <row r="145" spans="1:38" s="50" customFormat="1" ht="36" x14ac:dyDescent="0.3">
      <c r="A145" s="34">
        <v>240</v>
      </c>
      <c r="B145" s="36" t="s">
        <v>460</v>
      </c>
      <c r="C145" s="36">
        <v>45194</v>
      </c>
      <c r="D145" s="34" t="s">
        <v>40</v>
      </c>
      <c r="E145" s="34" t="s">
        <v>40</v>
      </c>
      <c r="F145" s="8" t="s">
        <v>77</v>
      </c>
      <c r="G145" s="37" t="s">
        <v>78</v>
      </c>
      <c r="H145" s="34" t="s">
        <v>42</v>
      </c>
      <c r="I145" s="37" t="s">
        <v>79</v>
      </c>
      <c r="J145" s="37" t="s">
        <v>45</v>
      </c>
      <c r="K145" s="37" t="s">
        <v>59</v>
      </c>
      <c r="L145" s="37" t="s">
        <v>47</v>
      </c>
      <c r="M145" s="37" t="s">
        <v>61</v>
      </c>
      <c r="N145" s="37" t="s">
        <v>80</v>
      </c>
      <c r="O145" s="37" t="s">
        <v>62</v>
      </c>
      <c r="P145" s="34" t="s">
        <v>78</v>
      </c>
      <c r="Q145" s="34" t="s">
        <v>61</v>
      </c>
      <c r="R145" s="34" t="s">
        <v>80</v>
      </c>
      <c r="S145" s="34" t="s">
        <v>63</v>
      </c>
      <c r="T145" s="34" t="s">
        <v>81</v>
      </c>
      <c r="U145" s="34" t="s">
        <v>65</v>
      </c>
      <c r="V145" s="37" t="s">
        <v>78</v>
      </c>
      <c r="W145" s="37" t="s">
        <v>78</v>
      </c>
      <c r="X145" s="37" t="s">
        <v>78</v>
      </c>
      <c r="Y145" s="37" t="s">
        <v>78</v>
      </c>
      <c r="Z145" s="8" t="s">
        <v>78</v>
      </c>
      <c r="AA145" s="34" t="s">
        <v>78</v>
      </c>
      <c r="AB145" s="34" t="s">
        <v>78</v>
      </c>
      <c r="AC145" s="37" t="s">
        <v>78</v>
      </c>
      <c r="AD145" s="37" t="s">
        <v>78</v>
      </c>
      <c r="AE145" s="37" t="s">
        <v>78</v>
      </c>
      <c r="AF145" s="37" t="s">
        <v>78</v>
      </c>
      <c r="AG145" s="37" t="s">
        <v>78</v>
      </c>
      <c r="AH145" s="37"/>
      <c r="AI145" s="37"/>
      <c r="AJ145" s="37"/>
      <c r="AK145" s="37"/>
      <c r="AL145" s="88"/>
    </row>
    <row r="146" spans="1:38" s="50" customFormat="1" ht="60" x14ac:dyDescent="0.3">
      <c r="A146" s="34">
        <v>1</v>
      </c>
      <c r="B146" s="36">
        <v>45204</v>
      </c>
      <c r="C146" s="36">
        <v>45194</v>
      </c>
      <c r="D146" s="34" t="s">
        <v>40</v>
      </c>
      <c r="E146" s="34" t="s">
        <v>40</v>
      </c>
      <c r="F146" s="8" t="s">
        <v>456</v>
      </c>
      <c r="G146" s="37" t="s">
        <v>78</v>
      </c>
      <c r="H146" s="34" t="s">
        <v>42</v>
      </c>
      <c r="I146" s="37" t="s">
        <v>78</v>
      </c>
      <c r="J146" s="37" t="s">
        <v>78</v>
      </c>
      <c r="K146" s="37" t="s">
        <v>78</v>
      </c>
      <c r="L146" s="37" t="s">
        <v>60</v>
      </c>
      <c r="M146" s="37" t="s">
        <v>123</v>
      </c>
      <c r="N146" s="37" t="s">
        <v>140</v>
      </c>
      <c r="O146" s="37" t="s">
        <v>83</v>
      </c>
      <c r="P146" s="34" t="s">
        <v>48</v>
      </c>
      <c r="Q146" s="34" t="s">
        <v>94</v>
      </c>
      <c r="R146" s="34" t="s">
        <v>140</v>
      </c>
      <c r="S146" s="34" t="s">
        <v>136</v>
      </c>
      <c r="T146" s="34" t="s">
        <v>48</v>
      </c>
      <c r="U146" s="34" t="s">
        <v>182</v>
      </c>
      <c r="V146" s="37" t="s">
        <v>78</v>
      </c>
      <c r="W146" s="37" t="s">
        <v>78</v>
      </c>
      <c r="X146" s="37" t="s">
        <v>78</v>
      </c>
      <c r="Y146" s="37" t="s">
        <v>78</v>
      </c>
      <c r="Z146" s="8" t="s">
        <v>457</v>
      </c>
      <c r="AA146" s="34" t="s">
        <v>448</v>
      </c>
      <c r="AB146" s="34" t="s">
        <v>458</v>
      </c>
      <c r="AC146" s="37" t="s">
        <v>78</v>
      </c>
      <c r="AD146" s="37" t="s">
        <v>78</v>
      </c>
      <c r="AE146" s="37" t="s">
        <v>78</v>
      </c>
      <c r="AF146" s="37" t="s">
        <v>78</v>
      </c>
      <c r="AG146" s="37" t="s">
        <v>78</v>
      </c>
      <c r="AH146" s="37"/>
      <c r="AI146" s="37"/>
      <c r="AJ146" s="37"/>
      <c r="AK146" s="37"/>
      <c r="AL146" s="88"/>
    </row>
    <row r="147" spans="1:38" s="50" customFormat="1" ht="60" x14ac:dyDescent="0.3">
      <c r="A147" s="34">
        <v>241</v>
      </c>
      <c r="B147" s="36">
        <v>45169</v>
      </c>
      <c r="C147" s="36">
        <v>45169</v>
      </c>
      <c r="D147" s="34"/>
      <c r="E147" s="34" t="s">
        <v>40</v>
      </c>
      <c r="F147" s="8" t="s">
        <v>74</v>
      </c>
      <c r="G147" s="37" t="s">
        <v>78</v>
      </c>
      <c r="H147" s="34" t="s">
        <v>42</v>
      </c>
      <c r="I147" s="37" t="s">
        <v>75</v>
      </c>
      <c r="J147" s="37" t="s">
        <v>45</v>
      </c>
      <c r="K147" s="37" t="s">
        <v>59</v>
      </c>
      <c r="L147" s="37" t="s">
        <v>47</v>
      </c>
      <c r="M147" s="37" t="s">
        <v>48</v>
      </c>
      <c r="N147" s="37" t="s">
        <v>96</v>
      </c>
      <c r="O147" s="37" t="s">
        <v>62</v>
      </c>
      <c r="P147" s="34" t="s">
        <v>89</v>
      </c>
      <c r="Q147" s="34" t="s">
        <v>61</v>
      </c>
      <c r="R147" s="34" t="s">
        <v>175</v>
      </c>
      <c r="S147" s="34" t="s">
        <v>63</v>
      </c>
      <c r="T147" s="34" t="s">
        <v>76</v>
      </c>
      <c r="U147" s="34" t="s">
        <v>72</v>
      </c>
      <c r="V147" s="37" t="s">
        <v>78</v>
      </c>
      <c r="W147" s="37" t="s">
        <v>78</v>
      </c>
      <c r="X147" s="37" t="s">
        <v>78</v>
      </c>
      <c r="Y147" s="37" t="s">
        <v>78</v>
      </c>
      <c r="Z147" s="8" t="s">
        <v>78</v>
      </c>
      <c r="AA147" s="34" t="s">
        <v>78</v>
      </c>
      <c r="AB147" s="34" t="s">
        <v>78</v>
      </c>
      <c r="AC147" s="37" t="s">
        <v>78</v>
      </c>
      <c r="AD147" s="37" t="s">
        <v>78</v>
      </c>
      <c r="AE147" s="37" t="s">
        <v>78</v>
      </c>
      <c r="AF147" s="37" t="s">
        <v>78</v>
      </c>
      <c r="AG147" s="37" t="s">
        <v>78</v>
      </c>
      <c r="AH147" s="37"/>
      <c r="AI147" s="37"/>
      <c r="AJ147" s="37"/>
      <c r="AK147" s="37"/>
      <c r="AL147" s="88"/>
    </row>
    <row r="148" spans="1:38" s="50" customFormat="1" ht="36" x14ac:dyDescent="0.3">
      <c r="A148" s="34">
        <v>240</v>
      </c>
      <c r="B148" s="36">
        <v>45169</v>
      </c>
      <c r="C148" s="36">
        <v>45169</v>
      </c>
      <c r="D148" s="34"/>
      <c r="E148" s="34" t="s">
        <v>40</v>
      </c>
      <c r="F148" s="8" t="s">
        <v>77</v>
      </c>
      <c r="G148" s="37" t="s">
        <v>78</v>
      </c>
      <c r="H148" s="34" t="s">
        <v>42</v>
      </c>
      <c r="I148" s="37" t="s">
        <v>79</v>
      </c>
      <c r="J148" s="37" t="s">
        <v>45</v>
      </c>
      <c r="K148" s="37" t="s">
        <v>59</v>
      </c>
      <c r="L148" s="37" t="s">
        <v>47</v>
      </c>
      <c r="M148" s="37" t="s">
        <v>78</v>
      </c>
      <c r="N148" s="37" t="s">
        <v>78</v>
      </c>
      <c r="O148" s="37" t="s">
        <v>78</v>
      </c>
      <c r="P148" s="34" t="s">
        <v>78</v>
      </c>
      <c r="Q148" s="34" t="s">
        <v>78</v>
      </c>
      <c r="R148" s="34" t="s">
        <v>78</v>
      </c>
      <c r="S148" s="34" t="s">
        <v>63</v>
      </c>
      <c r="T148" s="34" t="s">
        <v>81</v>
      </c>
      <c r="U148" s="34" t="s">
        <v>65</v>
      </c>
      <c r="V148" s="37" t="s">
        <v>78</v>
      </c>
      <c r="W148" s="37" t="s">
        <v>78</v>
      </c>
      <c r="X148" s="37" t="s">
        <v>78</v>
      </c>
      <c r="Y148" s="37" t="s">
        <v>78</v>
      </c>
      <c r="Z148" s="8" t="s">
        <v>78</v>
      </c>
      <c r="AA148" s="34" t="s">
        <v>78</v>
      </c>
      <c r="AB148" s="34" t="s">
        <v>78</v>
      </c>
      <c r="AC148" s="37" t="s">
        <v>78</v>
      </c>
      <c r="AD148" s="37" t="s">
        <v>78</v>
      </c>
      <c r="AE148" s="37" t="s">
        <v>78</v>
      </c>
      <c r="AF148" s="37" t="s">
        <v>78</v>
      </c>
      <c r="AG148" s="37" t="s">
        <v>78</v>
      </c>
      <c r="AH148" s="37"/>
      <c r="AI148" s="37"/>
      <c r="AJ148" s="37"/>
      <c r="AK148" s="37"/>
      <c r="AL148" s="88"/>
    </row>
    <row r="149" spans="1:38" s="50" customFormat="1" ht="24" x14ac:dyDescent="0.3">
      <c r="A149" s="34">
        <v>239</v>
      </c>
      <c r="B149" s="36">
        <v>45169</v>
      </c>
      <c r="C149" s="36">
        <v>45169</v>
      </c>
      <c r="D149" s="34"/>
      <c r="E149" s="34" t="s">
        <v>40</v>
      </c>
      <c r="F149" s="8" t="s">
        <v>82</v>
      </c>
      <c r="G149" s="37" t="s">
        <v>78</v>
      </c>
      <c r="H149" s="34" t="s">
        <v>42</v>
      </c>
      <c r="I149" s="37" t="s">
        <v>75</v>
      </c>
      <c r="J149" s="37" t="s">
        <v>45</v>
      </c>
      <c r="K149" s="37" t="s">
        <v>59</v>
      </c>
      <c r="L149" s="37" t="s">
        <v>47</v>
      </c>
      <c r="M149" s="37" t="s">
        <v>78</v>
      </c>
      <c r="N149" s="37" t="s">
        <v>78</v>
      </c>
      <c r="O149" s="37" t="s">
        <v>78</v>
      </c>
      <c r="P149" s="34" t="s">
        <v>78</v>
      </c>
      <c r="Q149" s="34" t="s">
        <v>78</v>
      </c>
      <c r="R149" s="34" t="s">
        <v>78</v>
      </c>
      <c r="S149" s="34" t="s">
        <v>84</v>
      </c>
      <c r="T149" s="34" t="s">
        <v>81</v>
      </c>
      <c r="U149" s="34" t="s">
        <v>85</v>
      </c>
      <c r="V149" s="37" t="s">
        <v>78</v>
      </c>
      <c r="W149" s="37" t="s">
        <v>78</v>
      </c>
      <c r="X149" s="37" t="s">
        <v>78</v>
      </c>
      <c r="Y149" s="37" t="s">
        <v>78</v>
      </c>
      <c r="Z149" s="8" t="s">
        <v>78</v>
      </c>
      <c r="AA149" s="34" t="s">
        <v>78</v>
      </c>
      <c r="AB149" s="34" t="s">
        <v>78</v>
      </c>
      <c r="AC149" s="37" t="s">
        <v>78</v>
      </c>
      <c r="AD149" s="37" t="s">
        <v>78</v>
      </c>
      <c r="AE149" s="37" t="s">
        <v>78</v>
      </c>
      <c r="AF149" s="37" t="s">
        <v>78</v>
      </c>
      <c r="AG149" s="37" t="s">
        <v>78</v>
      </c>
      <c r="AH149" s="37"/>
      <c r="AI149" s="37"/>
      <c r="AJ149" s="37"/>
      <c r="AK149" s="37"/>
      <c r="AL149" s="88"/>
    </row>
    <row r="150" spans="1:38" s="50" customFormat="1" ht="72" x14ac:dyDescent="0.3">
      <c r="A150" s="34">
        <v>36</v>
      </c>
      <c r="B150" s="36">
        <v>45204</v>
      </c>
      <c r="C150" s="36">
        <v>45169</v>
      </c>
      <c r="D150" s="34" t="s">
        <v>40</v>
      </c>
      <c r="E150" s="34" t="s">
        <v>40</v>
      </c>
      <c r="F150" s="8" t="s">
        <v>371</v>
      </c>
      <c r="G150" s="37" t="s">
        <v>78</v>
      </c>
      <c r="H150" s="34" t="s">
        <v>42</v>
      </c>
      <c r="I150" s="37" t="s">
        <v>78</v>
      </c>
      <c r="J150" s="37" t="s">
        <v>78</v>
      </c>
      <c r="K150" s="37" t="s">
        <v>78</v>
      </c>
      <c r="L150" s="37" t="s">
        <v>47</v>
      </c>
      <c r="M150" s="37" t="s">
        <v>78</v>
      </c>
      <c r="N150" s="37" t="s">
        <v>78</v>
      </c>
      <c r="O150" s="37" t="s">
        <v>78</v>
      </c>
      <c r="P150" s="34" t="s">
        <v>48</v>
      </c>
      <c r="Q150" s="34" t="s">
        <v>89</v>
      </c>
      <c r="R150" s="34" t="s">
        <v>62</v>
      </c>
      <c r="S150" s="34" t="s">
        <v>96</v>
      </c>
      <c r="T150" s="34" t="s">
        <v>61</v>
      </c>
      <c r="U150" s="34" t="s">
        <v>175</v>
      </c>
      <c r="V150" s="37" t="s">
        <v>78</v>
      </c>
      <c r="W150" s="37" t="s">
        <v>78</v>
      </c>
      <c r="X150" s="37" t="s">
        <v>78</v>
      </c>
      <c r="Y150" s="37" t="s">
        <v>78</v>
      </c>
      <c r="Z150" s="8" t="s">
        <v>372</v>
      </c>
      <c r="AA150" s="34" t="s">
        <v>72</v>
      </c>
      <c r="AB150" s="34" t="s">
        <v>373</v>
      </c>
      <c r="AC150" s="37" t="s">
        <v>78</v>
      </c>
      <c r="AD150" s="37" t="s">
        <v>78</v>
      </c>
      <c r="AE150" s="37" t="s">
        <v>78</v>
      </c>
      <c r="AF150" s="37" t="s">
        <v>78</v>
      </c>
      <c r="AG150" s="37" t="s">
        <v>78</v>
      </c>
      <c r="AH150" s="37"/>
      <c r="AI150" s="37"/>
      <c r="AJ150" s="37"/>
      <c r="AK150" s="37"/>
      <c r="AL150" s="88"/>
    </row>
    <row r="151" spans="1:38" s="50" customFormat="1" ht="72" x14ac:dyDescent="0.3">
      <c r="A151" s="34">
        <v>33</v>
      </c>
      <c r="B151" s="36">
        <v>45204</v>
      </c>
      <c r="C151" s="36">
        <v>45169</v>
      </c>
      <c r="D151" s="34" t="s">
        <v>40</v>
      </c>
      <c r="E151" s="34" t="s">
        <v>40</v>
      </c>
      <c r="F151" s="8" t="s">
        <v>379</v>
      </c>
      <c r="G151" s="37" t="s">
        <v>78</v>
      </c>
      <c r="H151" s="34" t="s">
        <v>42</v>
      </c>
      <c r="I151" s="37" t="s">
        <v>78</v>
      </c>
      <c r="J151" s="37" t="s">
        <v>78</v>
      </c>
      <c r="K151" s="37" t="s">
        <v>78</v>
      </c>
      <c r="L151" s="37" t="s">
        <v>47</v>
      </c>
      <c r="M151" s="37" t="s">
        <v>78</v>
      </c>
      <c r="N151" s="37" t="s">
        <v>78</v>
      </c>
      <c r="O151" s="37" t="s">
        <v>78</v>
      </c>
      <c r="P151" s="34" t="s">
        <v>61</v>
      </c>
      <c r="Q151" s="34" t="s">
        <v>88</v>
      </c>
      <c r="R151" s="34" t="s">
        <v>167</v>
      </c>
      <c r="S151" s="34" t="s">
        <v>88</v>
      </c>
      <c r="T151" s="34" t="s">
        <v>61</v>
      </c>
      <c r="U151" s="34" t="s">
        <v>184</v>
      </c>
      <c r="V151" s="37" t="s">
        <v>78</v>
      </c>
      <c r="W151" s="37" t="s">
        <v>78</v>
      </c>
      <c r="X151" s="37" t="s">
        <v>78</v>
      </c>
      <c r="Y151" s="37" t="s">
        <v>78</v>
      </c>
      <c r="Z151" s="8" t="s">
        <v>380</v>
      </c>
      <c r="AA151" s="34" t="s">
        <v>72</v>
      </c>
      <c r="AB151" s="34" t="s">
        <v>381</v>
      </c>
      <c r="AC151" s="37" t="s">
        <v>78</v>
      </c>
      <c r="AD151" s="37" t="s">
        <v>78</v>
      </c>
      <c r="AE151" s="37" t="s">
        <v>78</v>
      </c>
      <c r="AF151" s="37" t="s">
        <v>78</v>
      </c>
      <c r="AG151" s="37" t="s">
        <v>78</v>
      </c>
      <c r="AH151" s="37"/>
      <c r="AI151" s="37"/>
      <c r="AJ151" s="37"/>
      <c r="AK151" s="37"/>
      <c r="AL151" s="88"/>
    </row>
    <row r="152" spans="1:38" s="50" customFormat="1" ht="120" x14ac:dyDescent="0.3">
      <c r="A152" s="34">
        <v>32</v>
      </c>
      <c r="B152" s="36">
        <v>45204</v>
      </c>
      <c r="C152" s="36">
        <v>45169</v>
      </c>
      <c r="D152" s="34" t="s">
        <v>40</v>
      </c>
      <c r="E152" s="34" t="s">
        <v>40</v>
      </c>
      <c r="F152" s="8" t="s">
        <v>382</v>
      </c>
      <c r="G152" s="37" t="s">
        <v>78</v>
      </c>
      <c r="H152" s="34" t="s">
        <v>42</v>
      </c>
      <c r="I152" s="37" t="s">
        <v>78</v>
      </c>
      <c r="J152" s="37" t="s">
        <v>78</v>
      </c>
      <c r="K152" s="37" t="s">
        <v>78</v>
      </c>
      <c r="L152" s="37" t="s">
        <v>47</v>
      </c>
      <c r="M152" s="37" t="s">
        <v>78</v>
      </c>
      <c r="N152" s="37" t="s">
        <v>78</v>
      </c>
      <c r="O152" s="37" t="s">
        <v>78</v>
      </c>
      <c r="P152" s="34" t="s">
        <v>48</v>
      </c>
      <c r="Q152" s="34" t="s">
        <v>89</v>
      </c>
      <c r="R152" s="34" t="s">
        <v>62</v>
      </c>
      <c r="S152" s="34" t="s">
        <v>96</v>
      </c>
      <c r="T152" s="34" t="s">
        <v>61</v>
      </c>
      <c r="U152" s="34" t="s">
        <v>175</v>
      </c>
      <c r="V152" s="37" t="s">
        <v>78</v>
      </c>
      <c r="W152" s="37" t="s">
        <v>78</v>
      </c>
      <c r="X152" s="37" t="s">
        <v>78</v>
      </c>
      <c r="Y152" s="37" t="s">
        <v>78</v>
      </c>
      <c r="Z152" s="8" t="s">
        <v>383</v>
      </c>
      <c r="AA152" s="34" t="s">
        <v>72</v>
      </c>
      <c r="AB152" s="34" t="s">
        <v>381</v>
      </c>
      <c r="AC152" s="37" t="s">
        <v>78</v>
      </c>
      <c r="AD152" s="37" t="s">
        <v>78</v>
      </c>
      <c r="AE152" s="37" t="s">
        <v>78</v>
      </c>
      <c r="AF152" s="37" t="s">
        <v>78</v>
      </c>
      <c r="AG152" s="37" t="s">
        <v>78</v>
      </c>
      <c r="AH152" s="37"/>
      <c r="AI152" s="37"/>
      <c r="AJ152" s="37"/>
      <c r="AK152" s="37"/>
      <c r="AL152" s="88"/>
    </row>
    <row r="153" spans="1:38" s="50" customFormat="1" ht="48" x14ac:dyDescent="0.3">
      <c r="A153" s="34">
        <v>121</v>
      </c>
      <c r="B153" s="36">
        <v>45204</v>
      </c>
      <c r="C153" s="36">
        <v>45169</v>
      </c>
      <c r="D153" s="34" t="s">
        <v>40</v>
      </c>
      <c r="E153" s="34" t="s">
        <v>40</v>
      </c>
      <c r="F153" s="8" t="s">
        <v>253</v>
      </c>
      <c r="G153" s="37" t="s">
        <v>78</v>
      </c>
      <c r="H153" s="34" t="s">
        <v>42</v>
      </c>
      <c r="I153" s="37" t="s">
        <v>78</v>
      </c>
      <c r="J153" s="37" t="s">
        <v>78</v>
      </c>
      <c r="K153" s="37" t="s">
        <v>78</v>
      </c>
      <c r="L153" s="37" t="s">
        <v>47</v>
      </c>
      <c r="M153" s="37" t="s">
        <v>78</v>
      </c>
      <c r="N153" s="37" t="s">
        <v>78</v>
      </c>
      <c r="O153" s="37" t="s">
        <v>78</v>
      </c>
      <c r="P153" s="34" t="s">
        <v>48</v>
      </c>
      <c r="Q153" s="34" t="s">
        <v>96</v>
      </c>
      <c r="R153" s="34" t="s">
        <v>49</v>
      </c>
      <c r="S153" s="34" t="s">
        <v>136</v>
      </c>
      <c r="T153" s="34" t="s">
        <v>48</v>
      </c>
      <c r="U153" s="34" t="s">
        <v>182</v>
      </c>
      <c r="V153" s="37" t="s">
        <v>78</v>
      </c>
      <c r="W153" s="37" t="s">
        <v>78</v>
      </c>
      <c r="X153" s="37" t="s">
        <v>78</v>
      </c>
      <c r="Y153" s="37" t="s">
        <v>78</v>
      </c>
      <c r="Z153" s="8" t="s">
        <v>78</v>
      </c>
      <c r="AA153" s="34" t="s">
        <v>249</v>
      </c>
      <c r="AB153" s="34" t="s">
        <v>137</v>
      </c>
      <c r="AC153" s="37" t="s">
        <v>78</v>
      </c>
      <c r="AD153" s="37" t="s">
        <v>78</v>
      </c>
      <c r="AE153" s="37" t="s">
        <v>78</v>
      </c>
      <c r="AF153" s="37" t="s">
        <v>78</v>
      </c>
      <c r="AG153" s="37" t="s">
        <v>78</v>
      </c>
      <c r="AH153" s="37"/>
      <c r="AI153" s="37"/>
      <c r="AJ153" s="37"/>
      <c r="AK153" s="37"/>
      <c r="AL153" s="88"/>
    </row>
    <row r="154" spans="1:38" s="50" customFormat="1" ht="48" x14ac:dyDescent="0.3">
      <c r="A154" s="34">
        <v>209</v>
      </c>
      <c r="B154" s="36">
        <v>45204</v>
      </c>
      <c r="C154" s="36">
        <v>45169</v>
      </c>
      <c r="D154" s="34" t="s">
        <v>40</v>
      </c>
      <c r="E154" s="34" t="s">
        <v>40</v>
      </c>
      <c r="F154" s="8" t="s">
        <v>156</v>
      </c>
      <c r="G154" s="37" t="s">
        <v>78</v>
      </c>
      <c r="H154" s="34" t="s">
        <v>42</v>
      </c>
      <c r="I154" s="37" t="s">
        <v>78</v>
      </c>
      <c r="J154" s="37" t="s">
        <v>78</v>
      </c>
      <c r="K154" s="37" t="s">
        <v>78</v>
      </c>
      <c r="L154" s="37" t="s">
        <v>47</v>
      </c>
      <c r="M154" s="37" t="s">
        <v>78</v>
      </c>
      <c r="N154" s="37" t="s">
        <v>78</v>
      </c>
      <c r="O154" s="37" t="s">
        <v>78</v>
      </c>
      <c r="P154" s="34" t="s">
        <v>48</v>
      </c>
      <c r="Q154" s="34" t="s">
        <v>96</v>
      </c>
      <c r="R154" s="34" t="s">
        <v>49</v>
      </c>
      <c r="S154" s="34" t="s">
        <v>136</v>
      </c>
      <c r="T154" s="34" t="s">
        <v>48</v>
      </c>
      <c r="U154" s="34" t="s">
        <v>182</v>
      </c>
      <c r="V154" s="37" t="s">
        <v>78</v>
      </c>
      <c r="W154" s="37" t="s">
        <v>78</v>
      </c>
      <c r="X154" s="37" t="s">
        <v>78</v>
      </c>
      <c r="Y154" s="37" t="s">
        <v>78</v>
      </c>
      <c r="Z154" s="8" t="s">
        <v>78</v>
      </c>
      <c r="AA154" s="34" t="s">
        <v>72</v>
      </c>
      <c r="AB154" s="34" t="s">
        <v>153</v>
      </c>
      <c r="AC154" s="37" t="s">
        <v>78</v>
      </c>
      <c r="AD154" s="37" t="s">
        <v>78</v>
      </c>
      <c r="AE154" s="37" t="s">
        <v>78</v>
      </c>
      <c r="AF154" s="37" t="s">
        <v>78</v>
      </c>
      <c r="AG154" s="37" t="s">
        <v>78</v>
      </c>
      <c r="AH154" s="37"/>
      <c r="AI154" s="37"/>
      <c r="AJ154" s="37"/>
      <c r="AK154" s="37"/>
      <c r="AL154" s="88"/>
    </row>
    <row r="155" spans="1:38" s="50" customFormat="1" ht="60" x14ac:dyDescent="0.3">
      <c r="A155" s="34">
        <v>34</v>
      </c>
      <c r="B155" s="36">
        <v>45204</v>
      </c>
      <c r="C155" s="36">
        <v>45169</v>
      </c>
      <c r="D155" s="34" t="s">
        <v>40</v>
      </c>
      <c r="E155" s="34" t="s">
        <v>40</v>
      </c>
      <c r="F155" s="8" t="s">
        <v>377</v>
      </c>
      <c r="G155" s="37" t="s">
        <v>78</v>
      </c>
      <c r="H155" s="34" t="s">
        <v>42</v>
      </c>
      <c r="I155" s="37" t="s">
        <v>78</v>
      </c>
      <c r="J155" s="37" t="s">
        <v>78</v>
      </c>
      <c r="K155" s="37" t="s">
        <v>78</v>
      </c>
      <c r="L155" s="37" t="s">
        <v>47</v>
      </c>
      <c r="M155" s="37" t="s">
        <v>78</v>
      </c>
      <c r="N155" s="37" t="s">
        <v>78</v>
      </c>
      <c r="O155" s="37" t="s">
        <v>78</v>
      </c>
      <c r="P155" s="34" t="s">
        <v>48</v>
      </c>
      <c r="Q155" s="34" t="s">
        <v>96</v>
      </c>
      <c r="R155" s="34" t="s">
        <v>49</v>
      </c>
      <c r="S155" s="34" t="s">
        <v>136</v>
      </c>
      <c r="T155" s="34" t="s">
        <v>48</v>
      </c>
      <c r="U155" s="34" t="s">
        <v>182</v>
      </c>
      <c r="V155" s="37" t="s">
        <v>78</v>
      </c>
      <c r="W155" s="37" t="s">
        <v>78</v>
      </c>
      <c r="X155" s="37" t="s">
        <v>78</v>
      </c>
      <c r="Y155" s="37" t="s">
        <v>78</v>
      </c>
      <c r="Z155" s="8" t="s">
        <v>378</v>
      </c>
      <c r="AA155" s="34" t="s">
        <v>72</v>
      </c>
      <c r="AB155" s="34" t="s">
        <v>376</v>
      </c>
      <c r="AC155" s="37" t="s">
        <v>78</v>
      </c>
      <c r="AD155" s="37" t="s">
        <v>78</v>
      </c>
      <c r="AE155" s="37" t="s">
        <v>78</v>
      </c>
      <c r="AF155" s="37" t="s">
        <v>78</v>
      </c>
      <c r="AG155" s="37" t="s">
        <v>78</v>
      </c>
      <c r="AH155" s="37"/>
      <c r="AI155" s="37"/>
      <c r="AJ155" s="37"/>
      <c r="AK155" s="37"/>
      <c r="AL155" s="88"/>
    </row>
    <row r="156" spans="1:38" s="50" customFormat="1" ht="48" x14ac:dyDescent="0.3">
      <c r="A156" s="34">
        <v>211</v>
      </c>
      <c r="B156" s="36">
        <v>45204</v>
      </c>
      <c r="C156" s="36">
        <v>45169</v>
      </c>
      <c r="D156" s="34" t="s">
        <v>40</v>
      </c>
      <c r="E156" s="34" t="s">
        <v>40</v>
      </c>
      <c r="F156" s="8" t="s">
        <v>154</v>
      </c>
      <c r="G156" s="37" t="s">
        <v>78</v>
      </c>
      <c r="H156" s="34" t="s">
        <v>42</v>
      </c>
      <c r="I156" s="37" t="s">
        <v>78</v>
      </c>
      <c r="J156" s="37" t="s">
        <v>78</v>
      </c>
      <c r="K156" s="37" t="s">
        <v>78</v>
      </c>
      <c r="L156" s="37" t="s">
        <v>47</v>
      </c>
      <c r="M156" s="37" t="s">
        <v>78</v>
      </c>
      <c r="N156" s="37" t="s">
        <v>78</v>
      </c>
      <c r="O156" s="37" t="s">
        <v>78</v>
      </c>
      <c r="P156" s="34" t="s">
        <v>48</v>
      </c>
      <c r="Q156" s="34" t="s">
        <v>89</v>
      </c>
      <c r="R156" s="34" t="s">
        <v>62</v>
      </c>
      <c r="S156" s="34" t="s">
        <v>96</v>
      </c>
      <c r="T156" s="34" t="s">
        <v>61</v>
      </c>
      <c r="U156" s="34" t="s">
        <v>175</v>
      </c>
      <c r="V156" s="37" t="s">
        <v>78</v>
      </c>
      <c r="W156" s="37" t="s">
        <v>78</v>
      </c>
      <c r="X156" s="37" t="s">
        <v>78</v>
      </c>
      <c r="Y156" s="37" t="s">
        <v>78</v>
      </c>
      <c r="Z156" s="8" t="s">
        <v>78</v>
      </c>
      <c r="AA156" s="34" t="s">
        <v>72</v>
      </c>
      <c r="AB156" s="34" t="s">
        <v>153</v>
      </c>
      <c r="AC156" s="37" t="s">
        <v>78</v>
      </c>
      <c r="AD156" s="37" t="s">
        <v>78</v>
      </c>
      <c r="AE156" s="37" t="s">
        <v>78</v>
      </c>
      <c r="AF156" s="37" t="s">
        <v>78</v>
      </c>
      <c r="AG156" s="37" t="s">
        <v>78</v>
      </c>
      <c r="AH156" s="37"/>
      <c r="AI156" s="37"/>
      <c r="AJ156" s="37"/>
      <c r="AK156" s="37"/>
      <c r="AL156" s="88"/>
    </row>
    <row r="157" spans="1:38" s="50" customFormat="1" ht="48" x14ac:dyDescent="0.3">
      <c r="A157" s="34">
        <v>238</v>
      </c>
      <c r="B157" s="36">
        <v>45169</v>
      </c>
      <c r="C157" s="36">
        <v>45169</v>
      </c>
      <c r="D157" s="34"/>
      <c r="E157" s="34" t="s">
        <v>40</v>
      </c>
      <c r="F157" s="8" t="s">
        <v>86</v>
      </c>
      <c r="G157" s="37" t="s">
        <v>78</v>
      </c>
      <c r="H157" s="34" t="s">
        <v>42</v>
      </c>
      <c r="I157" s="37" t="s">
        <v>87</v>
      </c>
      <c r="J157" s="37" t="s">
        <v>45</v>
      </c>
      <c r="K157" s="37" t="s">
        <v>59</v>
      </c>
      <c r="L157" s="37" t="s">
        <v>47</v>
      </c>
      <c r="M157" s="37" t="s">
        <v>61</v>
      </c>
      <c r="N157" s="37" t="s">
        <v>88</v>
      </c>
      <c r="O157" s="37" t="s">
        <v>62</v>
      </c>
      <c r="P157" s="34" t="s">
        <v>89</v>
      </c>
      <c r="Q157" s="34" t="s">
        <v>61</v>
      </c>
      <c r="R157" s="34" t="s">
        <v>90</v>
      </c>
      <c r="S157" s="34" t="s">
        <v>84</v>
      </c>
      <c r="T157" s="34" t="s">
        <v>81</v>
      </c>
      <c r="U157" s="34" t="s">
        <v>65</v>
      </c>
      <c r="V157" s="37" t="s">
        <v>91</v>
      </c>
      <c r="W157" s="37" t="s">
        <v>78</v>
      </c>
      <c r="X157" s="37" t="s">
        <v>78</v>
      </c>
      <c r="Y157" s="37" t="s">
        <v>78</v>
      </c>
      <c r="Z157" s="8" t="s">
        <v>78</v>
      </c>
      <c r="AA157" s="34" t="s">
        <v>78</v>
      </c>
      <c r="AB157" s="34" t="s">
        <v>78</v>
      </c>
      <c r="AC157" s="37" t="s">
        <v>66</v>
      </c>
      <c r="AD157" s="37" t="s">
        <v>465</v>
      </c>
      <c r="AE157" s="37" t="s">
        <v>78</v>
      </c>
      <c r="AF157" s="37" t="s">
        <v>78</v>
      </c>
      <c r="AG157" s="37" t="s">
        <v>78</v>
      </c>
      <c r="AH157" s="37"/>
      <c r="AI157" s="37"/>
      <c r="AJ157" s="37"/>
      <c r="AK157" s="37"/>
      <c r="AL157" s="88"/>
    </row>
    <row r="158" spans="1:38" s="50" customFormat="1" ht="36" x14ac:dyDescent="0.3">
      <c r="A158" s="34">
        <v>237</v>
      </c>
      <c r="B158" s="36">
        <v>45114</v>
      </c>
      <c r="C158" s="36">
        <v>45114</v>
      </c>
      <c r="D158" s="34"/>
      <c r="E158" s="34" t="s">
        <v>40</v>
      </c>
      <c r="F158" s="8" t="s">
        <v>92</v>
      </c>
      <c r="G158" s="37" t="s">
        <v>68</v>
      </c>
      <c r="H158" s="34" t="s">
        <v>42</v>
      </c>
      <c r="I158" s="37" t="s">
        <v>79</v>
      </c>
      <c r="J158" s="37" t="s">
        <v>93</v>
      </c>
      <c r="K158" s="37" t="s">
        <v>59</v>
      </c>
      <c r="L158" s="37" t="s">
        <v>60</v>
      </c>
      <c r="M158" s="37" t="s">
        <v>61</v>
      </c>
      <c r="N158" s="37" t="s">
        <v>80</v>
      </c>
      <c r="O158" s="37" t="s">
        <v>62</v>
      </c>
      <c r="P158" s="34" t="s">
        <v>96</v>
      </c>
      <c r="Q158" s="34" t="s">
        <v>61</v>
      </c>
      <c r="R158" s="34" t="s">
        <v>132</v>
      </c>
      <c r="S158" s="34" t="s">
        <v>84</v>
      </c>
      <c r="T158" s="34" t="s">
        <v>81</v>
      </c>
      <c r="U158" s="34" t="s">
        <v>98</v>
      </c>
      <c r="V158" s="37" t="s">
        <v>99</v>
      </c>
      <c r="W158" s="37" t="s">
        <v>78</v>
      </c>
      <c r="X158" s="37" t="s">
        <v>68</v>
      </c>
      <c r="Y158" s="37" t="s">
        <v>78</v>
      </c>
      <c r="Z158" s="8" t="s">
        <v>100</v>
      </c>
      <c r="AA158" s="34" t="s">
        <v>101</v>
      </c>
      <c r="AB158" s="34" t="s">
        <v>102</v>
      </c>
      <c r="AC158" s="37" t="s">
        <v>103</v>
      </c>
      <c r="AD158" s="37" t="s">
        <v>464</v>
      </c>
      <c r="AE158" s="37" t="s">
        <v>78</v>
      </c>
      <c r="AF158" s="37" t="s">
        <v>78</v>
      </c>
      <c r="AG158" s="37" t="s">
        <v>78</v>
      </c>
      <c r="AH158" s="37"/>
      <c r="AI158" s="37"/>
      <c r="AJ158" s="37"/>
      <c r="AK158" s="37"/>
      <c r="AL158" s="88"/>
    </row>
    <row r="159" spans="1:38" s="50" customFormat="1" ht="24" x14ac:dyDescent="0.3">
      <c r="A159" s="34">
        <v>236</v>
      </c>
      <c r="B159" s="36">
        <v>45070</v>
      </c>
      <c r="C159" s="36">
        <v>45070</v>
      </c>
      <c r="D159" s="34"/>
      <c r="E159" s="34" t="s">
        <v>40</v>
      </c>
      <c r="F159" s="8" t="s">
        <v>463</v>
      </c>
      <c r="G159" s="37" t="s">
        <v>68</v>
      </c>
      <c r="H159" s="34" t="s">
        <v>42</v>
      </c>
      <c r="I159" s="37" t="s">
        <v>87</v>
      </c>
      <c r="J159" s="37" t="s">
        <v>45</v>
      </c>
      <c r="K159" s="37" t="s">
        <v>59</v>
      </c>
      <c r="L159" s="37" t="s">
        <v>47</v>
      </c>
      <c r="M159" s="37" t="s">
        <v>48</v>
      </c>
      <c r="N159" s="37" t="s">
        <v>96</v>
      </c>
      <c r="O159" s="37" t="s">
        <v>83</v>
      </c>
      <c r="P159" s="34" t="s">
        <v>107</v>
      </c>
      <c r="Q159" s="34" t="s">
        <v>48</v>
      </c>
      <c r="R159" s="34" t="s">
        <v>147</v>
      </c>
      <c r="S159" s="34" t="s">
        <v>108</v>
      </c>
      <c r="T159" s="34" t="s">
        <v>81</v>
      </c>
      <c r="U159" s="34" t="s">
        <v>109</v>
      </c>
      <c r="V159" s="37" t="s">
        <v>110</v>
      </c>
      <c r="W159" s="37" t="s">
        <v>110</v>
      </c>
      <c r="X159" s="37" t="s">
        <v>110</v>
      </c>
      <c r="Y159" s="37" t="s">
        <v>110</v>
      </c>
      <c r="Z159" s="8" t="s">
        <v>111</v>
      </c>
      <c r="AA159" s="34" t="s">
        <v>112</v>
      </c>
      <c r="AB159" s="34" t="s">
        <v>113</v>
      </c>
      <c r="AC159" s="37" t="s">
        <v>66</v>
      </c>
      <c r="AD159" s="37" t="s">
        <v>462</v>
      </c>
      <c r="AE159" s="37" t="s">
        <v>78</v>
      </c>
      <c r="AF159" s="37" t="s">
        <v>78</v>
      </c>
      <c r="AG159" s="37" t="s">
        <v>78</v>
      </c>
      <c r="AH159" s="37"/>
      <c r="AI159" s="37"/>
      <c r="AJ159" s="37"/>
      <c r="AK159" s="37"/>
      <c r="AL159" s="88"/>
    </row>
    <row r="160" spans="1:38" s="50" customFormat="1" x14ac:dyDescent="0.3">
      <c r="A160" s="34"/>
      <c r="B160" s="36"/>
      <c r="C160" s="36"/>
      <c r="D160" s="34"/>
      <c r="E160" s="34"/>
      <c r="F160" s="8"/>
      <c r="G160" s="37"/>
      <c r="H160" s="34"/>
      <c r="I160" s="37"/>
      <c r="J160" s="37"/>
      <c r="K160" s="37"/>
      <c r="L160" s="37"/>
      <c r="M160" s="37"/>
      <c r="N160" s="37"/>
      <c r="O160" s="37"/>
      <c r="P160" s="34"/>
      <c r="Q160" s="34"/>
      <c r="R160" s="34"/>
      <c r="S160" s="34"/>
      <c r="T160" s="34"/>
      <c r="U160" s="34"/>
      <c r="V160" s="37"/>
      <c r="W160" s="37"/>
      <c r="X160" s="37"/>
      <c r="Y160" s="37"/>
      <c r="Z160" s="8"/>
      <c r="AA160" s="34"/>
      <c r="AB160" s="34"/>
      <c r="AC160" s="37"/>
      <c r="AD160" s="37"/>
      <c r="AE160" s="37"/>
      <c r="AF160" s="37"/>
      <c r="AG160" s="37"/>
      <c r="AH160" s="37"/>
      <c r="AI160" s="37"/>
      <c r="AJ160" s="37"/>
      <c r="AK160" s="37"/>
      <c r="AL160" s="88"/>
    </row>
  </sheetData>
  <sheetProtection formatCells="0" formatColumns="0" formatRows="0" autoFilter="0" pivotTables="0"/>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1269A-E872-4F7B-8E3B-53312F37AD1F}">
  <sheetPr codeName="Hoja18">
    <tabColor theme="7"/>
  </sheetPr>
  <dimension ref="A1:BT1492"/>
  <sheetViews>
    <sheetView showGridLines="0" zoomScale="69" zoomScaleNormal="20" workbookViewId="0">
      <selection activeCell="Y6" sqref="Y6:Y239"/>
    </sheetView>
  </sheetViews>
  <sheetFormatPr baseColWidth="10" defaultColWidth="11.5546875" defaultRowHeight="27.6" customHeight="1" x14ac:dyDescent="0.3"/>
  <cols>
    <col min="1" max="1" width="12" style="34" customWidth="1"/>
    <col min="2" max="2" width="11.33203125" style="8" customWidth="1"/>
    <col min="3" max="8" width="1.109375" style="34" customWidth="1"/>
    <col min="9" max="24" width="1.109375" style="37" customWidth="1"/>
    <col min="25" max="25" width="33.6640625" style="34" customWidth="1"/>
    <col min="26" max="26" width="92.33203125" style="8" customWidth="1"/>
    <col min="27" max="29" width="11.5546875" style="34" customWidth="1"/>
    <col min="30" max="34" width="0.88671875" style="34" customWidth="1"/>
    <col min="35" max="36" width="11.5546875" style="34" customWidth="1"/>
    <col min="37" max="37" width="0.44140625" style="34" customWidth="1"/>
    <col min="38" max="38" width="33.33203125" style="34" hidden="1" customWidth="1"/>
    <col min="39" max="40" width="33.33203125" style="37" hidden="1" customWidth="1"/>
    <col min="41" max="41" width="31.33203125" style="37" customWidth="1"/>
    <col min="42" max="46" width="34.33203125" style="37" customWidth="1"/>
    <col min="47" max="47" width="11.5546875" style="37"/>
    <col min="48" max="48" width="11.5546875" style="34" customWidth="1"/>
    <col min="49" max="72" width="11.5546875" style="37" customWidth="1"/>
    <col min="73" max="16384" width="11.5546875" style="37"/>
  </cols>
  <sheetData>
    <row r="1" spans="1:61" ht="14.4" x14ac:dyDescent="0.3">
      <c r="Y1"/>
      <c r="Z1"/>
    </row>
    <row r="2" spans="1:61" ht="14.4" x14ac:dyDescent="0.3">
      <c r="Y2"/>
      <c r="Z2"/>
    </row>
    <row r="3" spans="1:61" ht="21" x14ac:dyDescent="0.3">
      <c r="B3" s="104" t="s">
        <v>466</v>
      </c>
      <c r="Y3"/>
      <c r="Z3"/>
    </row>
    <row r="4" spans="1:61" customFormat="1" ht="14.4" x14ac:dyDescent="0.3">
      <c r="A4" s="53"/>
      <c r="B4" s="8"/>
      <c r="C4" s="63"/>
      <c r="D4" s="63"/>
      <c r="E4" s="63"/>
      <c r="F4" s="63"/>
      <c r="G4" s="63"/>
      <c r="H4" s="63"/>
      <c r="AA4" s="63"/>
      <c r="AB4" s="63"/>
      <c r="AC4" s="63"/>
      <c r="AD4" s="63"/>
      <c r="AE4" s="63"/>
      <c r="AF4" s="63"/>
      <c r="AG4" s="63"/>
      <c r="AH4" s="63"/>
      <c r="AI4" s="63"/>
      <c r="AJ4" s="63"/>
      <c r="AK4" s="63"/>
      <c r="AL4" s="63"/>
      <c r="AV4" s="53"/>
      <c r="BD4" s="37"/>
      <c r="BE4" s="37"/>
      <c r="BF4" s="37"/>
      <c r="BG4" s="37"/>
      <c r="BH4" s="37"/>
      <c r="BI4" s="37"/>
    </row>
    <row r="5" spans="1:61" s="4" customFormat="1" ht="36" x14ac:dyDescent="0.3">
      <c r="A5" s="138" t="s">
        <v>467</v>
      </c>
      <c r="B5" s="4" t="s">
        <v>468</v>
      </c>
      <c r="C5" s="67"/>
      <c r="D5" s="67"/>
      <c r="E5" s="67"/>
      <c r="F5" s="67"/>
      <c r="G5" s="67"/>
      <c r="H5" s="67"/>
      <c r="Y5" s="139" t="s">
        <v>2</v>
      </c>
      <c r="Z5" s="139" t="s">
        <v>469</v>
      </c>
      <c r="AA5" s="68" t="s">
        <v>470</v>
      </c>
      <c r="AB5" s="68" t="s">
        <v>471</v>
      </c>
      <c r="AC5" s="68" t="s">
        <v>472</v>
      </c>
      <c r="AD5" s="68"/>
      <c r="AE5" s="68"/>
      <c r="AF5" s="68"/>
      <c r="AG5" s="68"/>
      <c r="AH5" s="68"/>
      <c r="AI5" s="69" t="s">
        <v>473</v>
      </c>
      <c r="AJ5" s="69" t="s">
        <v>474</v>
      </c>
      <c r="AK5" s="67"/>
      <c r="AL5" s="67"/>
      <c r="BD5" s="37"/>
      <c r="BE5" s="37"/>
      <c r="BF5" s="37"/>
      <c r="BG5" s="37"/>
      <c r="BH5" s="37"/>
      <c r="BI5" s="37"/>
    </row>
    <row r="6" spans="1:61" ht="14.4" x14ac:dyDescent="0.3">
      <c r="A6" t="s">
        <v>475</v>
      </c>
      <c r="B6" s="63">
        <v>1</v>
      </c>
      <c r="C6"/>
      <c r="D6"/>
      <c r="E6"/>
      <c r="F6"/>
      <c r="G6"/>
      <c r="H6"/>
      <c r="Y6" s="34">
        <v>1</v>
      </c>
      <c r="Z6" s="8" t="s">
        <v>456</v>
      </c>
      <c r="AA6" s="63">
        <v>3</v>
      </c>
      <c r="AB6" s="63">
        <v>6</v>
      </c>
      <c r="AC6" s="63">
        <v>9</v>
      </c>
      <c r="AD6" s="63"/>
      <c r="AE6" s="63"/>
      <c r="AF6" s="63"/>
      <c r="AG6" s="63"/>
      <c r="AH6" s="63"/>
      <c r="AI6" s="63" t="str">
        <f>IF(OR(AA6="",AB6=""),"",CONCATENATE(AA6,"-",AB6))</f>
        <v>3-6</v>
      </c>
      <c r="AJ6" s="53">
        <f t="shared" ref="AJ6:AJ69" si="0">IFERROR(IF(AI6="","",COUNTIF(AI:AI,AI6)),"")</f>
        <v>1</v>
      </c>
      <c r="AK6"/>
      <c r="AL6"/>
    </row>
    <row r="7" spans="1:61" ht="14.4" x14ac:dyDescent="0.3">
      <c r="A7" t="s">
        <v>61</v>
      </c>
      <c r="B7" s="63">
        <v>140</v>
      </c>
      <c r="C7"/>
      <c r="D7"/>
      <c r="E7"/>
      <c r="F7"/>
      <c r="G7"/>
      <c r="H7"/>
      <c r="Y7" s="34">
        <v>4</v>
      </c>
      <c r="Z7" s="8" t="s">
        <v>453</v>
      </c>
      <c r="AA7" s="63">
        <v>9</v>
      </c>
      <c r="AB7" s="63">
        <v>6</v>
      </c>
      <c r="AC7" s="63">
        <v>15</v>
      </c>
      <c r="AD7" s="63"/>
      <c r="AE7" s="63"/>
      <c r="AF7" s="63"/>
      <c r="AG7" s="63"/>
      <c r="AH7" s="63"/>
      <c r="AI7" s="63" t="str">
        <f t="shared" ref="AI7:AI70" si="1">IF(OR(AA7="",AB7=""),"",CONCATENATE(AA7,"-",AB7))</f>
        <v>9-6</v>
      </c>
      <c r="AJ7" s="53">
        <f t="shared" si="0"/>
        <v>40</v>
      </c>
      <c r="AK7"/>
      <c r="AL7"/>
    </row>
    <row r="8" spans="1:61" ht="14.4" x14ac:dyDescent="0.3">
      <c r="A8" t="s">
        <v>48</v>
      </c>
      <c r="B8" s="63">
        <v>60</v>
      </c>
      <c r="C8"/>
      <c r="D8"/>
      <c r="E8"/>
      <c r="F8"/>
      <c r="G8"/>
      <c r="H8"/>
      <c r="Y8" s="34">
        <v>5</v>
      </c>
      <c r="Z8" s="8" t="s">
        <v>450</v>
      </c>
      <c r="AA8" s="63">
        <v>8</v>
      </c>
      <c r="AB8" s="63">
        <v>7</v>
      </c>
      <c r="AC8" s="63">
        <v>15</v>
      </c>
      <c r="AD8" s="63"/>
      <c r="AE8" s="63"/>
      <c r="AF8" s="63"/>
      <c r="AG8" s="63"/>
      <c r="AH8" s="63"/>
      <c r="AI8" s="63" t="str">
        <f t="shared" si="1"/>
        <v>8-7</v>
      </c>
      <c r="AJ8" s="53">
        <f t="shared" si="0"/>
        <v>38</v>
      </c>
      <c r="AK8"/>
      <c r="AL8"/>
    </row>
    <row r="9" spans="1:61" ht="24" x14ac:dyDescent="0.3">
      <c r="A9" t="s">
        <v>123</v>
      </c>
      <c r="B9" s="63">
        <v>11</v>
      </c>
      <c r="C9"/>
      <c r="D9"/>
      <c r="E9"/>
      <c r="F9"/>
      <c r="G9"/>
      <c r="H9"/>
      <c r="Y9" s="34">
        <v>6</v>
      </c>
      <c r="Z9" s="8" t="s">
        <v>446</v>
      </c>
      <c r="AA9" s="63">
        <v>10</v>
      </c>
      <c r="AB9" s="63">
        <v>10</v>
      </c>
      <c r="AC9" s="63">
        <v>20</v>
      </c>
      <c r="AD9" s="63"/>
      <c r="AE9" s="63"/>
      <c r="AF9" s="63"/>
      <c r="AG9" s="63"/>
      <c r="AH9" s="63"/>
      <c r="AI9" s="63" t="str">
        <f t="shared" si="1"/>
        <v>10-10</v>
      </c>
      <c r="AJ9" s="53">
        <f t="shared" si="0"/>
        <v>38</v>
      </c>
      <c r="AK9"/>
      <c r="AL9"/>
    </row>
    <row r="10" spans="1:61" ht="14.4" x14ac:dyDescent="0.3">
      <c r="A10" t="s">
        <v>122</v>
      </c>
      <c r="B10" s="63">
        <v>9</v>
      </c>
      <c r="C10"/>
      <c r="D10"/>
      <c r="E10"/>
      <c r="F10"/>
      <c r="G10"/>
      <c r="H10"/>
      <c r="Y10" s="34">
        <v>7</v>
      </c>
      <c r="Z10" s="8" t="s">
        <v>444</v>
      </c>
      <c r="AA10" s="63">
        <v>7</v>
      </c>
      <c r="AB10" s="63">
        <v>4</v>
      </c>
      <c r="AC10" s="63">
        <v>11</v>
      </c>
      <c r="AD10" s="63"/>
      <c r="AE10" s="63"/>
      <c r="AF10" s="63"/>
      <c r="AG10" s="63"/>
      <c r="AH10" s="63"/>
      <c r="AI10" s="63" t="str">
        <f t="shared" si="1"/>
        <v>7-4</v>
      </c>
      <c r="AJ10" s="53">
        <f t="shared" si="0"/>
        <v>36</v>
      </c>
      <c r="AK10"/>
      <c r="AL10"/>
    </row>
    <row r="11" spans="1:61" ht="14.4" x14ac:dyDescent="0.3">
      <c r="A11" t="s">
        <v>94</v>
      </c>
      <c r="B11" s="63">
        <v>13</v>
      </c>
      <c r="C11"/>
      <c r="D11"/>
      <c r="E11"/>
      <c r="F11"/>
      <c r="G11"/>
      <c r="H11"/>
      <c r="Y11" s="34">
        <v>9</v>
      </c>
      <c r="Z11" s="8" t="s">
        <v>441</v>
      </c>
      <c r="AA11" s="63">
        <v>9</v>
      </c>
      <c r="AB11" s="63">
        <v>6</v>
      </c>
      <c r="AC11" s="63">
        <v>15</v>
      </c>
      <c r="AD11" s="63"/>
      <c r="AE11" s="63"/>
      <c r="AF11" s="63"/>
      <c r="AG11" s="63"/>
      <c r="AH11" s="63"/>
      <c r="AI11" s="63" t="str">
        <f t="shared" si="1"/>
        <v>9-6</v>
      </c>
      <c r="AJ11" s="53">
        <f t="shared" si="0"/>
        <v>40</v>
      </c>
      <c r="AK11"/>
      <c r="AL11"/>
    </row>
    <row r="12" spans="1:61" ht="24" x14ac:dyDescent="0.3">
      <c r="A12"/>
      <c r="B12"/>
      <c r="C12"/>
      <c r="D12"/>
      <c r="E12"/>
      <c r="F12"/>
      <c r="G12"/>
      <c r="H12"/>
      <c r="Y12" s="34">
        <v>10</v>
      </c>
      <c r="Z12" s="8" t="s">
        <v>439</v>
      </c>
      <c r="AA12" s="63">
        <v>8</v>
      </c>
      <c r="AB12" s="63">
        <v>7</v>
      </c>
      <c r="AC12" s="63">
        <v>15</v>
      </c>
      <c r="AD12" s="63"/>
      <c r="AE12" s="63"/>
      <c r="AF12" s="63"/>
      <c r="AG12" s="63"/>
      <c r="AH12" s="63"/>
      <c r="AI12" s="63" t="str">
        <f t="shared" si="1"/>
        <v>8-7</v>
      </c>
      <c r="AJ12" s="53">
        <f t="shared" si="0"/>
        <v>38</v>
      </c>
      <c r="AK12"/>
      <c r="AL12"/>
    </row>
    <row r="13" spans="1:61" ht="24" x14ac:dyDescent="0.3">
      <c r="A13"/>
      <c r="B13"/>
      <c r="C13"/>
      <c r="D13"/>
      <c r="E13"/>
      <c r="F13"/>
      <c r="G13"/>
      <c r="H13"/>
      <c r="Y13" s="34">
        <v>12</v>
      </c>
      <c r="Z13" s="8" t="s">
        <v>437</v>
      </c>
      <c r="AA13" s="63">
        <v>10</v>
      </c>
      <c r="AB13" s="63">
        <v>10</v>
      </c>
      <c r="AC13" s="63">
        <v>20</v>
      </c>
      <c r="AD13" s="63"/>
      <c r="AE13" s="63"/>
      <c r="AF13" s="63"/>
      <c r="AG13" s="63"/>
      <c r="AH13" s="63"/>
      <c r="AI13" s="63" t="str">
        <f t="shared" si="1"/>
        <v>10-10</v>
      </c>
      <c r="AJ13" s="53">
        <f t="shared" si="0"/>
        <v>38</v>
      </c>
      <c r="AK13"/>
      <c r="AL13"/>
    </row>
    <row r="14" spans="1:61" ht="14.4" x14ac:dyDescent="0.3">
      <c r="A14"/>
      <c r="B14"/>
      <c r="C14"/>
      <c r="D14"/>
      <c r="E14"/>
      <c r="F14"/>
      <c r="G14"/>
      <c r="H14"/>
      <c r="Y14" s="34">
        <v>14</v>
      </c>
      <c r="Z14" s="8" t="s">
        <v>434</v>
      </c>
      <c r="AA14" s="63">
        <v>7</v>
      </c>
      <c r="AB14" s="63">
        <v>4</v>
      </c>
      <c r="AC14" s="63">
        <v>11</v>
      </c>
      <c r="AD14" s="63"/>
      <c r="AE14" s="63"/>
      <c r="AF14" s="63"/>
      <c r="AG14" s="63"/>
      <c r="AH14" s="63"/>
      <c r="AI14" s="63" t="str">
        <f t="shared" si="1"/>
        <v>7-4</v>
      </c>
      <c r="AJ14" s="53">
        <f t="shared" si="0"/>
        <v>36</v>
      </c>
      <c r="AK14"/>
      <c r="AL14"/>
    </row>
    <row r="15" spans="1:61" ht="24" x14ac:dyDescent="0.3">
      <c r="A15"/>
      <c r="B15"/>
      <c r="C15"/>
      <c r="D15"/>
      <c r="E15"/>
      <c r="F15"/>
      <c r="G15"/>
      <c r="H15"/>
      <c r="Y15" s="34">
        <v>15</v>
      </c>
      <c r="Z15" s="8" t="s">
        <v>431</v>
      </c>
      <c r="AA15" s="63">
        <v>9</v>
      </c>
      <c r="AB15" s="63">
        <v>6</v>
      </c>
      <c r="AC15" s="63">
        <v>15</v>
      </c>
      <c r="AD15" s="63"/>
      <c r="AE15" s="63"/>
      <c r="AF15" s="63"/>
      <c r="AG15" s="63"/>
      <c r="AH15" s="63"/>
      <c r="AI15" s="63" t="str">
        <f t="shared" si="1"/>
        <v>9-6</v>
      </c>
      <c r="AJ15" s="53">
        <f t="shared" si="0"/>
        <v>40</v>
      </c>
      <c r="AK15"/>
      <c r="AL15"/>
    </row>
    <row r="16" spans="1:61" ht="24" x14ac:dyDescent="0.3">
      <c r="A16"/>
      <c r="B16"/>
      <c r="C16"/>
      <c r="D16"/>
      <c r="E16"/>
      <c r="F16"/>
      <c r="G16"/>
      <c r="H16"/>
      <c r="Y16" s="34">
        <v>16</v>
      </c>
      <c r="Z16" s="8" t="s">
        <v>428</v>
      </c>
      <c r="AA16" s="63">
        <v>8</v>
      </c>
      <c r="AB16" s="63">
        <v>7</v>
      </c>
      <c r="AC16" s="63">
        <v>15</v>
      </c>
      <c r="AD16" s="63"/>
      <c r="AE16" s="63"/>
      <c r="AF16" s="63"/>
      <c r="AG16" s="63"/>
      <c r="AH16" s="63"/>
      <c r="AI16" s="63" t="str">
        <f t="shared" si="1"/>
        <v>8-7</v>
      </c>
      <c r="AJ16" s="53">
        <f t="shared" si="0"/>
        <v>38</v>
      </c>
      <c r="AK16"/>
      <c r="AL16"/>
    </row>
    <row r="17" spans="1:38" ht="24" x14ac:dyDescent="0.3">
      <c r="A17"/>
      <c r="B17"/>
      <c r="C17"/>
      <c r="D17"/>
      <c r="E17"/>
      <c r="F17"/>
      <c r="G17"/>
      <c r="H17"/>
      <c r="Y17" s="34">
        <v>17</v>
      </c>
      <c r="Z17" s="8" t="s">
        <v>426</v>
      </c>
      <c r="AA17" s="63">
        <v>10</v>
      </c>
      <c r="AB17" s="63">
        <v>10</v>
      </c>
      <c r="AC17" s="63">
        <v>20</v>
      </c>
      <c r="AD17" s="63"/>
      <c r="AE17" s="63"/>
      <c r="AF17" s="63"/>
      <c r="AG17" s="63"/>
      <c r="AH17" s="63"/>
      <c r="AI17" s="63" t="str">
        <f t="shared" si="1"/>
        <v>10-10</v>
      </c>
      <c r="AJ17" s="53">
        <f t="shared" si="0"/>
        <v>38</v>
      </c>
      <c r="AK17"/>
      <c r="AL17"/>
    </row>
    <row r="18" spans="1:38" ht="14.4" x14ac:dyDescent="0.3">
      <c r="A18"/>
      <c r="B18"/>
      <c r="C18"/>
      <c r="D18"/>
      <c r="E18"/>
      <c r="F18"/>
      <c r="G18"/>
      <c r="H18"/>
      <c r="Y18" s="34">
        <v>18</v>
      </c>
      <c r="Z18" s="8" t="s">
        <v>424</v>
      </c>
      <c r="AA18" s="63">
        <v>7</v>
      </c>
      <c r="AB18" s="63">
        <v>4</v>
      </c>
      <c r="AC18" s="63">
        <v>11</v>
      </c>
      <c r="AD18" s="63"/>
      <c r="AE18" s="63"/>
      <c r="AF18" s="63"/>
      <c r="AG18" s="63"/>
      <c r="AH18" s="63"/>
      <c r="AI18" s="63" t="str">
        <f t="shared" si="1"/>
        <v>7-4</v>
      </c>
      <c r="AJ18" s="53">
        <f t="shared" si="0"/>
        <v>36</v>
      </c>
      <c r="AK18"/>
      <c r="AL18"/>
    </row>
    <row r="19" spans="1:38" ht="24" x14ac:dyDescent="0.3">
      <c r="A19"/>
      <c r="B19"/>
      <c r="C19"/>
      <c r="D19"/>
      <c r="E19"/>
      <c r="F19"/>
      <c r="G19"/>
      <c r="H19"/>
      <c r="Y19" s="34">
        <v>19</v>
      </c>
      <c r="Z19" s="8" t="s">
        <v>421</v>
      </c>
      <c r="AA19" s="63">
        <v>9</v>
      </c>
      <c r="AB19" s="63">
        <v>6</v>
      </c>
      <c r="AC19" s="63">
        <v>15</v>
      </c>
      <c r="AD19" s="63"/>
      <c r="AE19" s="63"/>
      <c r="AF19" s="63"/>
      <c r="AG19" s="63"/>
      <c r="AH19" s="63"/>
      <c r="AI19" s="63" t="str">
        <f t="shared" si="1"/>
        <v>9-6</v>
      </c>
      <c r="AJ19" s="53">
        <f t="shared" si="0"/>
        <v>40</v>
      </c>
      <c r="AK19"/>
      <c r="AL19"/>
    </row>
    <row r="20" spans="1:38" ht="24" x14ac:dyDescent="0.3">
      <c r="A20"/>
      <c r="B20"/>
      <c r="C20"/>
      <c r="D20"/>
      <c r="E20"/>
      <c r="F20"/>
      <c r="G20"/>
      <c r="H20"/>
      <c r="Y20" s="34">
        <v>20</v>
      </c>
      <c r="Z20" s="8" t="s">
        <v>418</v>
      </c>
      <c r="AA20" s="63">
        <v>8</v>
      </c>
      <c r="AB20" s="63">
        <v>7</v>
      </c>
      <c r="AC20" s="63">
        <v>15</v>
      </c>
      <c r="AD20" s="63"/>
      <c r="AE20" s="63"/>
      <c r="AF20" s="63"/>
      <c r="AG20" s="63"/>
      <c r="AH20" s="63"/>
      <c r="AI20" s="63" t="str">
        <f t="shared" si="1"/>
        <v>8-7</v>
      </c>
      <c r="AJ20" s="53">
        <f t="shared" si="0"/>
        <v>38</v>
      </c>
      <c r="AK20"/>
      <c r="AL20"/>
    </row>
    <row r="21" spans="1:38" ht="14.4" x14ac:dyDescent="0.3">
      <c r="A21"/>
      <c r="B21"/>
      <c r="C21"/>
      <c r="D21"/>
      <c r="E21"/>
      <c r="F21"/>
      <c r="G21"/>
      <c r="H21"/>
      <c r="Y21" s="34">
        <v>21</v>
      </c>
      <c r="Z21" s="8" t="s">
        <v>415</v>
      </c>
      <c r="AA21" s="63">
        <v>10</v>
      </c>
      <c r="AB21" s="63">
        <v>10</v>
      </c>
      <c r="AC21" s="63">
        <v>20</v>
      </c>
      <c r="AD21" s="63"/>
      <c r="AE21" s="63"/>
      <c r="AF21" s="63"/>
      <c r="AG21" s="63"/>
      <c r="AH21" s="63"/>
      <c r="AI21" s="63" t="str">
        <f t="shared" si="1"/>
        <v>10-10</v>
      </c>
      <c r="AJ21" s="53">
        <f t="shared" si="0"/>
        <v>38</v>
      </c>
      <c r="AK21"/>
      <c r="AL21"/>
    </row>
    <row r="22" spans="1:38" ht="24" x14ac:dyDescent="0.3">
      <c r="A22"/>
      <c r="B22"/>
      <c r="C22"/>
      <c r="D22"/>
      <c r="E22"/>
      <c r="F22"/>
      <c r="G22"/>
      <c r="H22"/>
      <c r="Y22" s="34">
        <v>22</v>
      </c>
      <c r="Z22" s="8" t="s">
        <v>412</v>
      </c>
      <c r="AA22" s="63">
        <v>7</v>
      </c>
      <c r="AB22" s="63">
        <v>4</v>
      </c>
      <c r="AC22" s="63">
        <v>11</v>
      </c>
      <c r="AD22" s="63"/>
      <c r="AE22" s="63"/>
      <c r="AF22" s="63"/>
      <c r="AG22" s="63"/>
      <c r="AH22" s="63"/>
      <c r="AI22" s="63" t="str">
        <f t="shared" si="1"/>
        <v>7-4</v>
      </c>
      <c r="AJ22" s="53">
        <f t="shared" si="0"/>
        <v>36</v>
      </c>
      <c r="AK22"/>
      <c r="AL22"/>
    </row>
    <row r="23" spans="1:38" ht="36" x14ac:dyDescent="0.3">
      <c r="A23"/>
      <c r="B23"/>
      <c r="C23"/>
      <c r="D23"/>
      <c r="E23"/>
      <c r="F23"/>
      <c r="G23"/>
      <c r="H23"/>
      <c r="Y23" s="34">
        <v>23</v>
      </c>
      <c r="Z23" s="8" t="s">
        <v>409</v>
      </c>
      <c r="AA23" s="63">
        <v>9</v>
      </c>
      <c r="AB23" s="63">
        <v>6</v>
      </c>
      <c r="AC23" s="63">
        <v>15</v>
      </c>
      <c r="AD23" s="63"/>
      <c r="AE23" s="63"/>
      <c r="AF23" s="63"/>
      <c r="AG23" s="63"/>
      <c r="AH23" s="63"/>
      <c r="AI23" s="63" t="str">
        <f t="shared" si="1"/>
        <v>9-6</v>
      </c>
      <c r="AJ23" s="53">
        <f t="shared" si="0"/>
        <v>40</v>
      </c>
      <c r="AK23"/>
      <c r="AL23"/>
    </row>
    <row r="24" spans="1:38" ht="24" x14ac:dyDescent="0.3">
      <c r="A24"/>
      <c r="B24"/>
      <c r="C24"/>
      <c r="D24"/>
      <c r="E24"/>
      <c r="F24"/>
      <c r="G24"/>
      <c r="H24"/>
      <c r="Y24" s="34">
        <v>24</v>
      </c>
      <c r="Z24" s="8" t="s">
        <v>406</v>
      </c>
      <c r="AA24" s="63">
        <v>8</v>
      </c>
      <c r="AB24" s="63">
        <v>7</v>
      </c>
      <c r="AC24" s="63">
        <v>15</v>
      </c>
      <c r="AD24" s="63"/>
      <c r="AE24" s="63"/>
      <c r="AF24" s="63"/>
      <c r="AG24" s="63"/>
      <c r="AH24" s="63"/>
      <c r="AI24" s="63" t="str">
        <f t="shared" si="1"/>
        <v>8-7</v>
      </c>
      <c r="AJ24" s="53">
        <f t="shared" si="0"/>
        <v>38</v>
      </c>
      <c r="AK24"/>
      <c r="AL24"/>
    </row>
    <row r="25" spans="1:38" ht="14.4" x14ac:dyDescent="0.3">
      <c r="A25"/>
      <c r="B25"/>
      <c r="C25"/>
      <c r="D25"/>
      <c r="E25"/>
      <c r="F25"/>
      <c r="G25"/>
      <c r="H25"/>
      <c r="Y25" s="34">
        <v>25</v>
      </c>
      <c r="Z25" s="8" t="s">
        <v>403</v>
      </c>
      <c r="AA25" s="63">
        <v>10</v>
      </c>
      <c r="AB25" s="63">
        <v>10</v>
      </c>
      <c r="AC25" s="63">
        <v>20</v>
      </c>
      <c r="AD25" s="63"/>
      <c r="AE25" s="63"/>
      <c r="AF25" s="63"/>
      <c r="AG25" s="63"/>
      <c r="AH25" s="63"/>
      <c r="AI25" s="63" t="str">
        <f>IF(OR(AA25="",AB25=""),"",CONCATENATE(AA25,"-",AB25))</f>
        <v>10-10</v>
      </c>
      <c r="AJ25" s="53">
        <f t="shared" si="0"/>
        <v>38</v>
      </c>
      <c r="AK25"/>
      <c r="AL25"/>
    </row>
    <row r="26" spans="1:38" ht="24" x14ac:dyDescent="0.3">
      <c r="A26"/>
      <c r="B26"/>
      <c r="C26"/>
      <c r="D26"/>
      <c r="E26"/>
      <c r="F26"/>
      <c r="G26"/>
      <c r="H26"/>
      <c r="Y26" s="34">
        <v>26</v>
      </c>
      <c r="Z26" s="8" t="s">
        <v>400</v>
      </c>
      <c r="AA26" s="63">
        <v>7</v>
      </c>
      <c r="AB26" s="63">
        <v>4</v>
      </c>
      <c r="AC26" s="63">
        <v>11</v>
      </c>
      <c r="AD26" s="63"/>
      <c r="AE26" s="63"/>
      <c r="AF26" s="63"/>
      <c r="AG26" s="63"/>
      <c r="AH26" s="63"/>
      <c r="AI26" s="63" t="str">
        <f>IF(OR(AA26="",AB26=""),"",CONCATENATE(AA26,"-",AB26))</f>
        <v>7-4</v>
      </c>
      <c r="AJ26" s="53">
        <f>IFERROR(IF(AI26="","",COUNTIF(AI:AI,AI26)),"")</f>
        <v>36</v>
      </c>
      <c r="AK26"/>
      <c r="AL26"/>
    </row>
    <row r="27" spans="1:38" ht="24" x14ac:dyDescent="0.3">
      <c r="A27"/>
      <c r="B27"/>
      <c r="C27"/>
      <c r="D27"/>
      <c r="E27"/>
      <c r="F27"/>
      <c r="G27"/>
      <c r="H27"/>
      <c r="Y27" s="34">
        <v>27</v>
      </c>
      <c r="Z27" s="8" t="s">
        <v>397</v>
      </c>
      <c r="AA27" s="63">
        <v>9</v>
      </c>
      <c r="AB27" s="63">
        <v>6</v>
      </c>
      <c r="AC27" s="63">
        <v>15</v>
      </c>
      <c r="AD27" s="63"/>
      <c r="AE27" s="63"/>
      <c r="AF27" s="63"/>
      <c r="AG27" s="63"/>
      <c r="AH27" s="63"/>
      <c r="AI27" s="63" t="str">
        <f t="shared" si="1"/>
        <v>9-6</v>
      </c>
      <c r="AJ27" s="53">
        <f t="shared" si="0"/>
        <v>40</v>
      </c>
      <c r="AK27"/>
      <c r="AL27"/>
    </row>
    <row r="28" spans="1:38" ht="14.4" x14ac:dyDescent="0.3">
      <c r="A28"/>
      <c r="B28"/>
      <c r="C28"/>
      <c r="D28"/>
      <c r="E28"/>
      <c r="F28"/>
      <c r="G28"/>
      <c r="H28"/>
      <c r="Y28" s="34">
        <v>28</v>
      </c>
      <c r="Z28" s="8" t="s">
        <v>394</v>
      </c>
      <c r="AA28" s="63">
        <v>8</v>
      </c>
      <c r="AB28" s="63">
        <v>7</v>
      </c>
      <c r="AC28" s="63">
        <v>15</v>
      </c>
      <c r="AD28" s="63"/>
      <c r="AE28" s="63"/>
      <c r="AF28" s="63"/>
      <c r="AG28" s="63"/>
      <c r="AH28" s="63"/>
      <c r="AI28" s="63" t="str">
        <f t="shared" si="1"/>
        <v>8-7</v>
      </c>
      <c r="AJ28" s="53">
        <f t="shared" si="0"/>
        <v>38</v>
      </c>
      <c r="AK28"/>
      <c r="AL28"/>
    </row>
    <row r="29" spans="1:38" ht="14.4" x14ac:dyDescent="0.3">
      <c r="A29"/>
      <c r="B29"/>
      <c r="C29"/>
      <c r="D29"/>
      <c r="E29"/>
      <c r="F29"/>
      <c r="G29"/>
      <c r="H29"/>
      <c r="Y29" s="34">
        <v>29</v>
      </c>
      <c r="Z29" s="8" t="s">
        <v>390</v>
      </c>
      <c r="AA29" s="63">
        <v>10</v>
      </c>
      <c r="AB29" s="63">
        <v>10</v>
      </c>
      <c r="AC29" s="63">
        <v>20</v>
      </c>
      <c r="AD29" s="63"/>
      <c r="AE29" s="63"/>
      <c r="AF29" s="63"/>
      <c r="AG29" s="63"/>
      <c r="AH29" s="63"/>
      <c r="AI29" s="63" t="str">
        <f t="shared" si="1"/>
        <v>10-10</v>
      </c>
      <c r="AJ29" s="53">
        <f t="shared" si="0"/>
        <v>38</v>
      </c>
      <c r="AK29"/>
      <c r="AL29"/>
    </row>
    <row r="30" spans="1:38" ht="14.4" x14ac:dyDescent="0.3">
      <c r="A30"/>
      <c r="B30"/>
      <c r="C30"/>
      <c r="D30"/>
      <c r="E30"/>
      <c r="F30"/>
      <c r="G30"/>
      <c r="H30"/>
      <c r="Y30" s="34">
        <v>30</v>
      </c>
      <c r="Z30" s="8" t="s">
        <v>387</v>
      </c>
      <c r="AA30" s="63">
        <v>7</v>
      </c>
      <c r="AB30" s="63">
        <v>4</v>
      </c>
      <c r="AC30" s="63">
        <v>11</v>
      </c>
      <c r="AD30" s="63"/>
      <c r="AE30" s="63"/>
      <c r="AF30" s="63"/>
      <c r="AG30" s="63"/>
      <c r="AH30" s="63"/>
      <c r="AI30" s="63" t="str">
        <f t="shared" si="1"/>
        <v>7-4</v>
      </c>
      <c r="AJ30" s="53">
        <f t="shared" si="0"/>
        <v>36</v>
      </c>
      <c r="AK30"/>
      <c r="AL30"/>
    </row>
    <row r="31" spans="1:38" ht="48" x14ac:dyDescent="0.3">
      <c r="A31"/>
      <c r="B31"/>
      <c r="C31"/>
      <c r="D31"/>
      <c r="E31"/>
      <c r="F31"/>
      <c r="G31"/>
      <c r="H31"/>
      <c r="Y31" s="34">
        <v>31</v>
      </c>
      <c r="Z31" s="8" t="s">
        <v>384</v>
      </c>
      <c r="AA31" s="63">
        <v>9</v>
      </c>
      <c r="AB31" s="63">
        <v>6</v>
      </c>
      <c r="AC31" s="63">
        <v>15</v>
      </c>
      <c r="AD31" s="63"/>
      <c r="AE31" s="63"/>
      <c r="AF31" s="63"/>
      <c r="AG31" s="63"/>
      <c r="AH31" s="63"/>
      <c r="AI31" s="63" t="str">
        <f t="shared" si="1"/>
        <v>9-6</v>
      </c>
      <c r="AJ31" s="53">
        <f t="shared" si="0"/>
        <v>40</v>
      </c>
      <c r="AK31"/>
      <c r="AL31"/>
    </row>
    <row r="32" spans="1:38" ht="14.4" x14ac:dyDescent="0.3">
      <c r="A32"/>
      <c r="B32"/>
      <c r="C32"/>
      <c r="D32"/>
      <c r="E32"/>
      <c r="F32"/>
      <c r="G32"/>
      <c r="H32"/>
      <c r="Y32" s="34">
        <v>32</v>
      </c>
      <c r="Z32" t="s">
        <v>382</v>
      </c>
      <c r="AA32" s="63">
        <v>0</v>
      </c>
      <c r="AB32" s="63">
        <v>0</v>
      </c>
      <c r="AC32" s="63">
        <v>0</v>
      </c>
      <c r="AD32" s="63"/>
      <c r="AE32" s="63"/>
      <c r="AF32" s="63"/>
      <c r="AG32" s="63"/>
      <c r="AH32" s="63"/>
      <c r="AI32" s="63" t="str">
        <f t="shared" si="1"/>
        <v>0-0</v>
      </c>
      <c r="AJ32" s="53">
        <f t="shared" si="0"/>
        <v>60</v>
      </c>
      <c r="AK32"/>
      <c r="AL32"/>
    </row>
    <row r="33" spans="1:72" ht="14.4" x14ac:dyDescent="0.3">
      <c r="A33"/>
      <c r="B33"/>
      <c r="C33"/>
      <c r="D33"/>
      <c r="E33"/>
      <c r="F33"/>
      <c r="G33"/>
      <c r="H33"/>
      <c r="Y33" s="34">
        <v>33</v>
      </c>
      <c r="Z33" s="8" t="s">
        <v>379</v>
      </c>
      <c r="AA33" s="63">
        <v>0</v>
      </c>
      <c r="AB33" s="63">
        <v>0</v>
      </c>
      <c r="AC33" s="63">
        <v>0</v>
      </c>
      <c r="AD33" s="63"/>
      <c r="AE33" s="63"/>
      <c r="AF33" s="63"/>
      <c r="AG33" s="63"/>
      <c r="AH33" s="63"/>
      <c r="AI33" s="63" t="str">
        <f t="shared" si="1"/>
        <v>0-0</v>
      </c>
      <c r="AJ33" s="53">
        <f t="shared" si="0"/>
        <v>60</v>
      </c>
      <c r="AK33"/>
      <c r="AL33"/>
    </row>
    <row r="34" spans="1:72" ht="14.4" x14ac:dyDescent="0.3">
      <c r="A34"/>
      <c r="B34"/>
      <c r="C34"/>
      <c r="D34"/>
      <c r="E34"/>
      <c r="F34"/>
      <c r="G34"/>
      <c r="H34"/>
      <c r="Y34" s="34">
        <v>34</v>
      </c>
      <c r="Z34" t="s">
        <v>377</v>
      </c>
      <c r="AA34" s="63">
        <v>0</v>
      </c>
      <c r="AB34" s="63">
        <v>0</v>
      </c>
      <c r="AC34" s="63">
        <v>0</v>
      </c>
      <c r="AD34" s="63"/>
      <c r="AE34" s="63"/>
      <c r="AF34" s="63"/>
      <c r="AG34" s="63"/>
      <c r="AH34" s="63"/>
      <c r="AI34" s="63" t="str">
        <f t="shared" si="1"/>
        <v>0-0</v>
      </c>
      <c r="AJ34" s="53">
        <f t="shared" si="0"/>
        <v>60</v>
      </c>
      <c r="AK34"/>
      <c r="AL34"/>
    </row>
    <row r="35" spans="1:72" ht="14.4" x14ac:dyDescent="0.3">
      <c r="A35"/>
      <c r="B35"/>
      <c r="C35"/>
      <c r="D35"/>
      <c r="E35"/>
      <c r="F35"/>
      <c r="G35"/>
      <c r="H35"/>
      <c r="Y35" s="34">
        <v>35</v>
      </c>
      <c r="Z35" s="8" t="s">
        <v>374</v>
      </c>
      <c r="AA35" s="63">
        <v>9</v>
      </c>
      <c r="AB35" s="63">
        <v>6</v>
      </c>
      <c r="AC35" s="63">
        <v>15</v>
      </c>
      <c r="AD35" s="63"/>
      <c r="AE35" s="63"/>
      <c r="AF35" s="63"/>
      <c r="AG35" s="63"/>
      <c r="AH35" s="63"/>
      <c r="AI35" s="63" t="str">
        <f t="shared" si="1"/>
        <v>9-6</v>
      </c>
      <c r="AJ35" s="53">
        <f t="shared" si="0"/>
        <v>40</v>
      </c>
      <c r="AK35"/>
      <c r="AL35"/>
    </row>
    <row r="36" spans="1:72" ht="24" x14ac:dyDescent="0.3">
      <c r="A36"/>
      <c r="B36"/>
      <c r="C36"/>
      <c r="D36"/>
      <c r="E36"/>
      <c r="F36"/>
      <c r="G36"/>
      <c r="H36"/>
      <c r="Y36" s="34">
        <v>36</v>
      </c>
      <c r="Z36" t="s">
        <v>371</v>
      </c>
      <c r="AA36" s="63">
        <v>0</v>
      </c>
      <c r="AB36" s="63">
        <v>0</v>
      </c>
      <c r="AC36" s="63">
        <v>0</v>
      </c>
      <c r="AD36" s="63"/>
      <c r="AE36" s="63"/>
      <c r="AF36" s="63"/>
      <c r="AG36" s="63"/>
      <c r="AH36" s="63"/>
      <c r="AI36" s="63" t="str">
        <f t="shared" si="1"/>
        <v>0-0</v>
      </c>
      <c r="AJ36" s="53">
        <f t="shared" si="0"/>
        <v>60</v>
      </c>
      <c r="AK36"/>
      <c r="AL36"/>
      <c r="AV36" s="87" t="s">
        <v>476</v>
      </c>
      <c r="AW36" s="87" t="s">
        <v>477</v>
      </c>
      <c r="AX36" s="87" t="s">
        <v>478</v>
      </c>
      <c r="AY36" s="87" t="s">
        <v>479</v>
      </c>
      <c r="AZ36" s="87" t="s">
        <v>480</v>
      </c>
      <c r="BA36" s="87" t="s">
        <v>481</v>
      </c>
      <c r="BB36" s="87" t="s">
        <v>482</v>
      </c>
      <c r="BC36" s="87" t="s">
        <v>483</v>
      </c>
      <c r="BD36" s="87" t="s">
        <v>484</v>
      </c>
      <c r="BE36" s="87" t="s">
        <v>485</v>
      </c>
      <c r="BF36" s="87" t="s">
        <v>486</v>
      </c>
      <c r="BG36" s="87" t="s">
        <v>487</v>
      </c>
      <c r="BH36" s="87" t="s">
        <v>488</v>
      </c>
      <c r="BI36" s="87" t="s">
        <v>489</v>
      </c>
      <c r="BJ36" s="87" t="s">
        <v>490</v>
      </c>
      <c r="BK36" s="87" t="s">
        <v>491</v>
      </c>
      <c r="BL36" s="87" t="s">
        <v>492</v>
      </c>
      <c r="BM36" s="87" t="s">
        <v>493</v>
      </c>
      <c r="BN36" s="87" t="s">
        <v>494</v>
      </c>
      <c r="BO36" s="87" t="s">
        <v>495</v>
      </c>
      <c r="BP36" s="87" t="s">
        <v>496</v>
      </c>
      <c r="BQ36" s="87" t="s">
        <v>497</v>
      </c>
      <c r="BR36" s="87" t="s">
        <v>498</v>
      </c>
      <c r="BS36" s="87" t="s">
        <v>499</v>
      </c>
      <c r="BT36" s="87" t="s">
        <v>500</v>
      </c>
    </row>
    <row r="37" spans="1:72" ht="28.8" x14ac:dyDescent="0.3">
      <c r="A37"/>
      <c r="B37"/>
      <c r="C37"/>
      <c r="D37"/>
      <c r="E37"/>
      <c r="F37"/>
      <c r="G37"/>
      <c r="H37"/>
      <c r="Y37" s="34">
        <v>37</v>
      </c>
      <c r="Z37" s="8" t="s">
        <v>368</v>
      </c>
      <c r="AA37" s="63">
        <v>10</v>
      </c>
      <c r="AB37" s="63">
        <v>10</v>
      </c>
      <c r="AC37" s="63">
        <v>20</v>
      </c>
      <c r="AD37" s="63"/>
      <c r="AE37" s="63"/>
      <c r="AF37" s="63"/>
      <c r="AG37" s="63"/>
      <c r="AH37" s="63"/>
      <c r="AI37" s="63" t="str">
        <f t="shared" si="1"/>
        <v>10-10</v>
      </c>
      <c r="AJ37" s="53">
        <f t="shared" si="0"/>
        <v>38</v>
      </c>
      <c r="AK37"/>
      <c r="AL37"/>
      <c r="AN37" s="201" t="s">
        <v>17</v>
      </c>
      <c r="AO37" s="86" t="s">
        <v>61</v>
      </c>
      <c r="AP37" s="89" t="str">
        <f>IF($AZ$37=TRUE,"",$AZ$37&amp;" "&amp;$AZ$38&amp;" "&amp;$AZ$39&amp;" "&amp;$AZ$40&amp;" "&amp;$AZ$41&amp;" "&amp;$AZ$42&amp;" "&amp;$AZ$43&amp;" "&amp;$AZ$44&amp;" "&amp;$AZ$45&amp;" "&amp;$AZ$46&amp;" "&amp;$AZ$47&amp;" "&amp;$AZ$48&amp;" "&amp;$AZ$49&amp;" "&amp;$AZ$50&amp;" "&amp;$AZ$51&amp;" "&amp;$AZ$52&amp;" "&amp;$AZ$53&amp;" "&amp;$AZ$54&amp;" "&amp;$AZ$55&amp;" "&amp;$AZ$56&amp;" "&amp;$AZ$57&amp;" "&amp;$AZ$58&amp;" "&amp;$AZ$59&amp;" "&amp;$AZ$60&amp;" "&amp;$AZ$61&amp;" "&amp;$AZ$62&amp;" "&amp;$AZ$63&amp;" "&amp;$AZ$64&amp;" "&amp;$AZ$65&amp;" "&amp;$AZ$66&amp;" "&amp;$AZ$67&amp;" "&amp;$AZ$68&amp;" "&amp;$AZ$69&amp;" "&amp;$AZ$70&amp;" "&amp;$AZ$71&amp;" "&amp;$AZ$72&amp;" "&amp;$AZ$73&amp;" "&amp;$AZ$74&amp;" "&amp;$AZ$75&amp;" "&amp;$AZ$76&amp;" "&amp;$AZ$77&amp;" "&amp;$AZ$78&amp;" "&amp;$AZ$79&amp;" "&amp;$AZ$80&amp;" "&amp;$AZ$81&amp;" "&amp;$AZ$82&amp;" "&amp;$AZ$83&amp;" "&amp;$AZ$84&amp;" "&amp;$AZ$85&amp;" "&amp;$AZ$86&amp;" "&amp;$AZ$87&amp;" "&amp;$AZ$88&amp;" "&amp;$AZ$89&amp;" "&amp;$AZ$90&amp;" "&amp;$AZ$91&amp;" "&amp;$AZ$92&amp;" "&amp;$AZ$93&amp;" "&amp;$AZ$94&amp;" "&amp;$AZ$95&amp;" "&amp;$AZ$96&amp;" "&amp;$AZ$97&amp;" "&amp;$AZ$98&amp;" "&amp;$AZ$99&amp;" "&amp;$AZ$100&amp;" "&amp;$AZ$101&amp;" "&amp;$AZ$102&amp;" "&amp;$AZ$103&amp;" "&amp;$AZ$104&amp;" "&amp;$AZ$105&amp;" "&amp;$AZ$106&amp;" "&amp;$AZ$107&amp;" "&amp;$AZ$108&amp;" "&amp;$AZ$109&amp;" "&amp;$AZ$110&amp;" "&amp;$AZ$111&amp;" "&amp;$AZ$112&amp;" "&amp;$AZ$113&amp;" "&amp;$AZ$114&amp;" "&amp;$AZ$115&amp;" "&amp;$AZ$116&amp;" "&amp;$AZ$117&amp;" "&amp;$AZ$118&amp;" "&amp;$AZ$119&amp;" "&amp;$AZ$120&amp;" "&amp;$AZ$121&amp;" "&amp;$AZ$122&amp;" "&amp;$AZ$123&amp;" "&amp;$AZ$124&amp;" "&amp;$AZ$125&amp;" "&amp;$AZ$126&amp;" "&amp;$AZ$127&amp;" "&amp;$AZ$128&amp;" "&amp;$AZ$129&amp;" "&amp;$AZ$130&amp;" "&amp;$AZ$131&amp;" "&amp;$AZ$132&amp;" "&amp;$AZ$133&amp;" "&amp;$AZ$134&amp;" "&amp;$AZ$135&amp;" "&amp;$AZ$136&amp;" "&amp;$AZ$137&amp;" "&amp;$AZ$138&amp;" "&amp;$AZ$139&amp;" "&amp;$AZ$140&amp;" "&amp;$AZ$141&amp;" "&amp;$AZ$142&amp;" "&amp;$AZ$143&amp;" "&amp;$AZ$144&amp;" "&amp;$AZ$145&amp;" "&amp;$AZ$146&amp;" "&amp;$AZ$147&amp;" "&amp;$AZ$148&amp;" "&amp;$AZ$149&amp;" "&amp;$AZ$150&amp;" "&amp;$AZ$151&amp;" "&amp;$AZ$152&amp;" "&amp;$AZ$153&amp;" "&amp;$AZ$154&amp;" "&amp;$AZ$155&amp;" "&amp;$AZ$156&amp;" "&amp;$AZ$157&amp;" "&amp;$AZ$158&amp;" "&amp;$AZ$159&amp;" "&amp;$AZ$160&amp;" "&amp;$AZ$161&amp;" "&amp;$AZ$162&amp;" "&amp;$AZ$163&amp;" "&amp;$AZ$164&amp;" "&amp;$AZ$165&amp;" "&amp;$AZ$166&amp;" "&amp;$AZ$167&amp;" "&amp;$AZ$168&amp;" "&amp;$AZ$169&amp;" "&amp;$AZ$170&amp;" "&amp;$AZ$171&amp;" "&amp;$AZ$172&amp;" "&amp;$AZ$173&amp;" "&amp;$AZ$174&amp;" "&amp;$AZ$175&amp;" "&amp;$AZ$176&amp;" "&amp;$AZ$177&amp;" "&amp;$AZ$178&amp;" "&amp;$AZ$179&amp;" "&amp;$AZ$180&amp;" "&amp;$AZ$181&amp;" "&amp;$AZ$182&amp;" "&amp;$AZ$183&amp;" "&amp;$AZ$184&amp;" "&amp;$AZ$185&amp;" "&amp;$AZ$186&amp;" "&amp;$AZ$187&amp;" "&amp;$AZ$188&amp;" "&amp;$AZ$189&amp;" "&amp;$AZ$190&amp;" "&amp;$AZ$191&amp;" "&amp;$AZ$192&amp;" "&amp;$AZ$193&amp;" "&amp;$AZ$194&amp;" "&amp;$AZ$195&amp;" "&amp;$AZ$196&amp;" "&amp;$AZ$197&amp;" "&amp;$AZ$198&amp;" "&amp;$AZ$199&amp;" "&amp;$AZ$200&amp;" "&amp;$AZ$201&amp;" "&amp;$AZ$202&amp;" "&amp;$AZ$203&amp;" "&amp;$AZ$204&amp;" "&amp;$AZ$205&amp;" "&amp;$AZ$206&amp;" "&amp;$AZ$207&amp;" "&amp;$AZ$208&amp;" "&amp;$AZ$209&amp;" "&amp;$AZ$210&amp;" "&amp;$AZ$211&amp;" "&amp;$AZ$212&amp;" "&amp;$AZ$213&amp;" "&amp;$AZ$214&amp;" "&amp;$AZ$215&amp;" "&amp;$AZ$216&amp;" "&amp;$AZ$217
&amp;" "&amp;$AZ$218&amp;" "&amp;$AZ$219&amp;" "&amp;$AZ$220&amp;" "&amp;$AZ$221&amp;" "&amp;$AZ$222&amp;" "&amp;$AZ$223&amp;" "&amp;$AZ$224&amp;" "&amp;$AZ$225&amp;" "&amp;$AZ$226&amp;" "&amp;$AZ$227&amp;" "&amp;$AZ$228&amp;" "&amp;$AZ$229&amp;" "&amp;$AZ$230&amp;" "&amp;$AZ$231&amp;" "&amp;$AZ$232&amp;" "&amp;$AZ$233&amp;" "&amp;$AZ$234&amp;" "&amp;$AZ$235&amp;" "&amp;$AZ$236&amp;" "&amp;$AZ$237&amp;" "&amp;$AZ$238&amp;" "&amp;$AZ$239&amp;" "&amp;$AZ$240&amp;" "&amp;$AZ$241&amp;" "&amp;$AZ$242&amp;" "&amp;$AZ$243&amp;" "&amp;$AZ$244&amp;" "&amp;$AZ$245&amp;" "&amp;$AZ$246&amp;" "&amp;$AZ$247&amp;" "&amp;$AZ$248&amp;" "&amp;$AZ$249&amp;" "&amp;$AZ$250&amp;" "&amp;$AZ$251&amp;" "&amp;$AZ$252&amp;" "&amp;$AZ$253&amp;" "&amp;$AZ$254&amp;" "&amp;$AZ$255&amp;" "&amp;$AZ$256&amp;" "&amp;$AZ$257&amp;" "&amp;$AZ$258&amp;" "&amp;$AZ$259&amp;" "&amp;$AZ$260&amp;" "&amp;$AZ$261&amp;" "&amp;$AZ$262&amp;" "&amp;$AZ$263&amp;" "&amp;$AZ$264&amp;" "&amp;$AZ$265&amp;" "&amp;$AZ$266&amp;" "&amp;$AZ$267&amp;" "&amp;$AZ$268&amp;" "&amp;$AZ$269&amp;" "&amp;$AZ$270&amp;" "&amp;$AZ$271&amp;" "&amp;$AZ$272&amp;" "&amp;$AZ$273&amp;" "&amp;$AZ$274&amp;" "&amp;$AZ$275&amp;" "&amp;$AZ$276&amp;" "&amp;$AZ$277&amp;" "&amp;$AZ$278&amp;" "&amp;$AZ$279&amp;" "&amp;$AZ$280&amp;" "&amp;$AZ$281&amp;" "&amp;$AZ$282&amp;" "&amp;$AZ$283&amp;" "&amp;$AZ$284&amp;" "&amp;$AZ$285&amp;" "&amp;$AZ$286&amp;" "&amp;$AZ$287&amp;" "&amp;$AZ$288&amp;" "&amp;$AZ$289&amp;" "&amp;$AZ$290&amp;" "&amp;$AZ$291&amp;" "&amp;$AZ$292&amp;" "&amp;$AZ$293&amp;" "&amp;$AZ$294&amp;" "&amp;$AZ$295&amp;" "&amp;$AZ$296&amp;" "&amp;$AZ$297)</f>
        <v/>
      </c>
      <c r="AQ37" s="89" t="str">
        <f>IF($AY$37=TRUE,"",$AY$37&amp;" "&amp;$AY$38&amp;" "&amp;$AY$39&amp;" "&amp;$AY$40&amp;" "&amp;$AY$41&amp;" "&amp;$AY$42&amp;" "&amp;$AY$43&amp;" "&amp;$AY$44&amp;" "&amp;$AY$45&amp;" "&amp;$AY$46&amp;" "&amp;$AY$47&amp;" "&amp;$AY$48&amp;" "&amp;$AY$49&amp;" "&amp;$AY$50&amp;" "&amp;$AY$51&amp;" "&amp;$AY$52&amp;" "&amp;$AY$53&amp;" "&amp;$AY$54&amp;" "&amp;$AY$55&amp;" "&amp;$AY$56&amp;" "&amp;$AY$57&amp;" "&amp;$AY$58&amp;" "&amp;$AY$59&amp;" "&amp;$AY$60&amp;" "&amp;$AY$61&amp;" "&amp;$AY$62&amp;" "&amp;$AY$63&amp;" "&amp;$AY$64&amp;" "&amp;$AY$65&amp;" "&amp;$AY$66&amp;" "&amp;$AY$67&amp;" "&amp;$AY$68&amp;" "&amp;$AY$69&amp;" "&amp;$AY$70&amp;" "&amp;$AY$71&amp;" "&amp;$AY$72&amp;" "&amp;$AY$73&amp;" "&amp;$AY$74&amp;" "&amp;$AY$75&amp;" "&amp;$AY$76&amp;" "&amp;$AY$77&amp;" "&amp;$AY$78&amp;" "&amp;$AY$79&amp;" "&amp;$AY$80&amp;" "&amp;$AY$81&amp;" "&amp;$AY$82&amp;" "&amp;$AY$83&amp;" "&amp;$AY$84&amp;" "&amp;$AY$85&amp;" "&amp;$AY$86&amp;" "&amp;$AY$87&amp;" "&amp;$AY$88&amp;" "&amp;$AY$89&amp;" "&amp;$AY$90&amp;" "&amp;$AY$91&amp;" "&amp;$AY$92&amp;" "&amp;$AY$93&amp;" "&amp;$AY$94&amp;" "&amp;$AY$95&amp;" "&amp;$AY$96&amp;" "&amp;$AY$97&amp;" "&amp;$AY$98&amp;" "&amp;$AY$99&amp;" "&amp;$AY$100&amp;" "&amp;$AY$101&amp;" "&amp;$AY$102&amp;" "&amp;$AY$103&amp;" "&amp;$AY$104&amp;" "&amp;$AY$105&amp;" "&amp;$AY$106&amp;" "&amp;$AY$107&amp;" "&amp;$AY$108&amp;" "&amp;$AY$109&amp;" "&amp;$AY$110&amp;" "&amp;$AY$111&amp;" "&amp;$AY$112&amp;" "&amp;$AY$113&amp;" "&amp;$AY$114&amp;" "&amp;$AY$115&amp;" "&amp;$AY$116&amp;" "&amp;$AY$117&amp;" "&amp;$AY$118&amp;" "&amp;$AY$119&amp;" "&amp;$AY$120&amp;" "&amp;$AY$121&amp;" "&amp;$AY$122&amp;" "&amp;$AY$123&amp;" "&amp;$AY$124&amp;" "&amp;$AY$125&amp;" "&amp;$AY$126&amp;" "&amp;$AY$127&amp;" "&amp;$AY$128&amp;" "&amp;$AY$129&amp;" "&amp;$AY$130&amp;" "&amp;$AY$131&amp;" "&amp;$AY$132&amp;" "&amp;$AY$133&amp;" "&amp;$AY$134&amp;" "&amp;$AY$135&amp;" "&amp;$AY$136&amp;" "&amp;$AY$137&amp;" "&amp;$AY$138&amp;" "&amp;$AY$139&amp;" "&amp;$AY$140&amp;" "&amp;$AY$141&amp;" "&amp;$AY$142&amp;" "&amp;$AY$143&amp;" "&amp;$AY$144&amp;" "&amp;$AY$145&amp;" "&amp;$AY$146&amp;" "&amp;$AY$147&amp;" "&amp;$AY$148&amp;" "&amp;$AY$149&amp;" "&amp;$AY$150&amp;" "&amp;$AY$151&amp;" "&amp;$AY$152&amp;" "&amp;$AY$153&amp;" "&amp;$AY$154&amp;" "&amp;$AY$155&amp;" "&amp;$AY$156&amp;" "&amp;$AY$157&amp;" "&amp;$AY$158&amp;" "&amp;$AY$159&amp;" "&amp;$AY$160&amp;" "&amp;$AY$161&amp;" "&amp;$AY$162&amp;" "&amp;$AY$163&amp;" "&amp;$AY$164&amp;" "&amp;$AY$165&amp;" "&amp;$AY$166&amp;" "&amp;$AY$167&amp;" "&amp;$AY$168&amp;" "&amp;$AY$169&amp;" "&amp;$AY$170&amp;" "&amp;$AY$171&amp;" "&amp;$AY$172&amp;" "&amp;$AY$173&amp;" "&amp;$AY$174&amp;" "&amp;$AY$175&amp;" "&amp;$AY$176&amp;" "&amp;$AY$177&amp;" "&amp;$AY$178&amp;" "&amp;$AY$179&amp;" "&amp;$AY$180&amp;" "&amp;$AY$181&amp;" "&amp;$AY$182&amp;" "&amp;$AY$183&amp;" "&amp;$AY$184&amp;" "&amp;$AY$185&amp;" "&amp;$AY$186&amp;" "&amp;$AY$187&amp;" "&amp;$AY$188&amp;" "&amp;$AY$189&amp;" "&amp;$AY$190&amp;" "&amp;$AY$191&amp;" "&amp;$AY$192&amp;" "&amp;$AY$193&amp;" "&amp;$AY$194&amp;" "&amp;$AY$195&amp;" "&amp;$AY$196&amp;" "&amp;$AY$197&amp;" "&amp;$AY$198&amp;" "&amp;$AY$199&amp;" "&amp;$AY$200&amp;" "&amp;$AY$201&amp;" "&amp;$AY$202&amp;" "&amp;$AY$203&amp;" "&amp;$AY$204&amp;" "&amp;$AY$205&amp;" "&amp;$AY$206&amp;" "&amp;$AY$207&amp;" "&amp;$AY$208&amp;" "&amp;$AY$209&amp;" "&amp;$AY$210&amp;" "&amp;$AY$211&amp;" "&amp;$AY$212&amp;" "&amp;$AY$213&amp;" "&amp;$AY$214&amp;" "&amp;$AY$215&amp;" "&amp;$AY$216&amp;" "&amp;$AY$217
&amp;" "&amp;$AY$218&amp;" "&amp;$AY$219&amp;" "&amp;$AY$220&amp;" "&amp;$AY$221&amp;" "&amp;$AY$222&amp;" "&amp;$AY$223&amp;" "&amp;$AY$224&amp;" "&amp;$AY$225&amp;" "&amp;$AY$226&amp;" "&amp;$AY$227&amp;" "&amp;$AY$228&amp;" "&amp;$AY$229&amp;" "&amp;$AY$230&amp;" "&amp;$AY$231&amp;" "&amp;$AY$232&amp;" "&amp;$AY$233&amp;" "&amp;$AY$234&amp;" "&amp;$AY$235&amp;" "&amp;$AY$236&amp;" "&amp;$AY$237&amp;" "&amp;$AY$238&amp;" "&amp;$AY$239&amp;" "&amp;$AY$240&amp;" "&amp;$AY$241&amp;" "&amp;$AY$242&amp;" "&amp;$AY$243&amp;" "&amp;$AY$244&amp;" "&amp;$AY$245&amp;" "&amp;$AY$246&amp;" "&amp;$AY$247&amp;" "&amp;$AY$248&amp;" "&amp;$AY$249&amp;" "&amp;$AY$250&amp;" "&amp;$AY$251&amp;" "&amp;$AY$252&amp;" "&amp;$AY$253&amp;" "&amp;$AY$254&amp;" "&amp;$AY$255&amp;" "&amp;$AY$256&amp;" "&amp;$AY$257&amp;" "&amp;$AY$258&amp;" "&amp;$AY$259&amp;" "&amp;$AY$260&amp;" "&amp;$AY$261&amp;" "&amp;$AY$262&amp;" "&amp;$AY$263&amp;" "&amp;$AY$264&amp;" "&amp;$AY$265&amp;" "&amp;$AY$266&amp;" "&amp;$AY$267&amp;" "&amp;$AY$268&amp;" "&amp;$AY$269&amp;" "&amp;$AY$270&amp;" "&amp;$AY$271&amp;" "&amp;$AY$272&amp;" "&amp;$AY$273&amp;" "&amp;$AY$274&amp;" "&amp;$AY$275&amp;" "&amp;$AY$276&amp;" "&amp;$AY$277&amp;" "&amp;$AY$278&amp;" "&amp;$AY$279&amp;" "&amp;$AY$280&amp;" "&amp;$AY$281&amp;" "&amp;$AY$282&amp;" "&amp;$AY$283&amp;" "&amp;$AY$284&amp;" "&amp;$AY$285&amp;" "&amp;$AY$286&amp;" "&amp;$AY$287&amp;" "&amp;$AY$288&amp;" "&amp;$AY$289&amp;" "&amp;$AY$290&amp;" "&amp;$AY$291&amp;" "&amp;$AY$292&amp;" "&amp;$AY$293&amp;" "&amp;$AY$294&amp;" "&amp;$AY$295&amp;" "&amp;$AY$296&amp;" "&amp;$AY$297)</f>
        <v/>
      </c>
      <c r="AR37" s="90" t="str">
        <f>IF($AX$37=TRUE,"",$AX$37&amp;" "&amp;$AX$38&amp;" "&amp;$AX$39&amp;" "&amp;$AX$40&amp;" "&amp;$AX$41&amp;" "&amp;$AX$42&amp;" "&amp;$AX$43&amp;" "&amp;$AX$44&amp;" "&amp;$AX$45&amp;" "&amp;$AX$46&amp;" "&amp;$AX$47&amp;" "&amp;$AX$48&amp;" "&amp;$AX$49&amp;" "&amp;$AX$50&amp;" "&amp;$AX$51&amp;" "&amp;$AX$52&amp;" "&amp;$AX$53&amp;" "&amp;$AX$54&amp;" "&amp;$AX$55&amp;" "&amp;$AX$56&amp;" "&amp;$AX$57&amp;" "&amp;$AX$58&amp;" "&amp;$AX$59&amp;" "&amp;$AX$60&amp;" "&amp;$AX$61&amp;" "&amp;$AX$62&amp;" "&amp;$AX$63&amp;" "&amp;$AX$64&amp;" "&amp;$AX$65&amp;" "&amp;$AX$66&amp;" "&amp;$AX$67&amp;" "&amp;$AX$68&amp;" "&amp;$AX$69&amp;" "&amp;$AX$70&amp;" "&amp;$AX$71&amp;" "&amp;$AX$72&amp;" "&amp;$AX$73&amp;" "&amp;$AX$74&amp;" "&amp;$AX$75&amp;" "&amp;$AX$76&amp;" "&amp;$AX$77&amp;" "&amp;$AX$78&amp;" "&amp;$AX$79&amp;" "&amp;$AX$80&amp;" "&amp;$AX$81&amp;" "&amp;$AX$82&amp;" "&amp;$AX$83&amp;" "&amp;$AX$84&amp;" "&amp;$AX$85&amp;" "&amp;$AX$86&amp;" "&amp;$AX$87&amp;" "&amp;$AX$88&amp;" "&amp;$AX$89&amp;" "&amp;$AX$90&amp;" "&amp;$AX$91&amp;" "&amp;$AX$92&amp;" "&amp;$AX$93&amp;" "&amp;$AX$94&amp;" "&amp;$AX$95&amp;" "&amp;$AX$96&amp;" "&amp;$AX$97&amp;" "&amp;$AX$98&amp;" "&amp;$AX$99&amp;" "&amp;$AX$100&amp;" "&amp;$AX$101&amp;" "&amp;$AX$102&amp;" "&amp;$AX$103&amp;" "&amp;$AX$104&amp;" "&amp;$AX$105&amp;" "&amp;$AX$106&amp;" "&amp;$AX$107&amp;" "&amp;$AX$108&amp;" "&amp;$AX$109&amp;" "&amp;$AX$110&amp;" "&amp;$AX$111&amp;" "&amp;$AX$112&amp;" "&amp;$AX$113&amp;" "&amp;$AX$114&amp;" "&amp;$AX$115&amp;" "&amp;$AX$116&amp;" "&amp;$AX$117&amp;" "&amp;$AX$118&amp;" "&amp;$AX$119&amp;" "&amp;$AX$120&amp;" "&amp;$AX$121&amp;" "&amp;$AX$122&amp;" "&amp;$AX$123&amp;" "&amp;$AX$124&amp;" "&amp;$AX$125&amp;" "&amp;$AX$126&amp;" "&amp;$AX$127&amp;" "&amp;$AX$128&amp;" "&amp;$AX$129&amp;" "&amp;$AX$130&amp;" "&amp;$AX$131&amp;" "&amp;$AX$132&amp;" "&amp;$AX$133&amp;" "&amp;$AX$134&amp;" "&amp;$AX$135&amp;" "&amp;$AX$136&amp;" "&amp;$AX$137&amp;" "&amp;$AX$138&amp;" "&amp;$AX$139&amp;" "&amp;$AX$140&amp;" "&amp;$AX$141&amp;" "&amp;$AX$142&amp;" "&amp;$AX$143&amp;" "&amp;$AX$144&amp;" "&amp;$AX$145&amp;" "&amp;$AX$146&amp;" "&amp;$AX$147&amp;" "&amp;$AX$148&amp;" "&amp;$AX$149&amp;" "&amp;$AX$150&amp;" "&amp;$AX$151&amp;" "&amp;$AX$152&amp;" "&amp;$AX$153&amp;" "&amp;$AX$154&amp;" "&amp;$AX$155&amp;" "&amp;$AX$156&amp;" "&amp;$AX$157&amp;" "&amp;$AX$158&amp;" "&amp;$AX$159&amp;" "&amp;$AX$160&amp;" "&amp;$AX$161&amp;" "&amp;$AX$162&amp;" "&amp;$AX$163&amp;" "&amp;$AX$164&amp;" "&amp;$AX$165&amp;" "&amp;$AX$166&amp;" "&amp;$AX$167&amp;" "&amp;$AX$168&amp;" "&amp;$AX$169&amp;" "&amp;$AX$170&amp;" "&amp;$AX$171&amp;" "&amp;$AX$172&amp;" "&amp;$AX$173&amp;" "&amp;$AX$174&amp;" "&amp;$AX$175&amp;" "&amp;$AX$176&amp;" "&amp;$AX$177&amp;" "&amp;$AX$178&amp;" "&amp;$AX$179&amp;" "&amp;$AX$180&amp;" "&amp;$AX$181&amp;" "&amp;$AX$182&amp;" "&amp;$AX$183&amp;" "&amp;$AX$184&amp;" "&amp;$AX$185&amp;" "&amp;$AX$186&amp;" "&amp;$AX$187&amp;" "&amp;$AX$188&amp;" "&amp;$AX$189&amp;" "&amp;$AX$190&amp;" "&amp;$AX$191&amp;" "&amp;$AX$192&amp;" "&amp;$AX$193&amp;" "&amp;$AX$194&amp;" "&amp;$AX$195&amp;" "&amp;$AX$196&amp;" "&amp;$AX$197&amp;" "&amp;$AX$198&amp;" "&amp;$AX$199&amp;" "&amp;$AX$200&amp;" "&amp;$AX$201&amp;" "&amp;$AX$202&amp;" "&amp;$AX$203&amp;" "&amp;$AX$204&amp;" "&amp;$AX$205&amp;" "&amp;$AX$206&amp;" "&amp;$AX$207&amp;" "&amp;$AX$208&amp;" "&amp;$AX$209&amp;" "&amp;$AX$210&amp;" "&amp;$AX$211&amp;" "&amp;$AX$212&amp;" "&amp;$AX$213&amp;" "&amp;$AX$214&amp;" "&amp;$AX$215&amp;" "&amp;$AX$216&amp;" "&amp;$AX$217
&amp;" "&amp;$AX$218&amp;" "&amp;$AX$219&amp;" "&amp;$AX$220&amp;" "&amp;$AX$221&amp;" "&amp;$AX$222&amp;" "&amp;$AX$223&amp;" "&amp;$AX$224&amp;" "&amp;$AX$225&amp;" "&amp;$AX$226&amp;" "&amp;$AX$227&amp;" "&amp;$AX$228&amp;" "&amp;$AX$229&amp;" "&amp;$AX$230&amp;" "&amp;$AX$231&amp;" "&amp;$AX$232&amp;" "&amp;$AX$233&amp;" "&amp;$AX$234&amp;" "&amp;$AX$235&amp;" "&amp;$AX$236&amp;" "&amp;$AX$237&amp;" "&amp;$AX$238&amp;" "&amp;$AX$239&amp;" "&amp;$AX$240&amp;" "&amp;$AX$241&amp;" "&amp;$AX$242&amp;" "&amp;$AX$243&amp;" "&amp;$AX$244&amp;" "&amp;$AX$245&amp;" "&amp;$AX$246&amp;" "&amp;$AX$247&amp;" "&amp;$AX$248&amp;" "&amp;$AX$249&amp;" "&amp;$AX$250&amp;" "&amp;$AX$251&amp;" "&amp;$AX$252&amp;" "&amp;$AX$253&amp;" "&amp;$AX$254&amp;" "&amp;$AX$255&amp;" "&amp;$AX$256&amp;" "&amp;$AX$257&amp;" "&amp;$AX$258&amp;" "&amp;$AX$259&amp;" "&amp;$AX$260&amp;" "&amp;$AX$261&amp;" "&amp;$AX$262&amp;" "&amp;$AX$263&amp;" "&amp;$AX$264&amp;" "&amp;$AX$265&amp;" "&amp;$AX$266&amp;" "&amp;$AX$267&amp;" "&amp;$AX$268&amp;" "&amp;$AX$269&amp;" "&amp;$AX$270&amp;" "&amp;$AX$271&amp;" "&amp;$AX$272&amp;" "&amp;$AX$273&amp;" "&amp;$AX$274&amp;" "&amp;$AX$275&amp;" "&amp;$AX$276&amp;" "&amp;$AX$277&amp;" "&amp;$AX$278&amp;" "&amp;$AX$279&amp;" "&amp;$AX$280&amp;" "&amp;$AX$281&amp;" "&amp;$AX$282&amp;" "&amp;$AX$283&amp;" "&amp;$AX$284&amp;" "&amp;$AX$285&amp;" "&amp;$AX$286&amp;" "&amp;$AX$287&amp;" "&amp;$AX$288&amp;" "&amp;$AX$289&amp;" "&amp;$AX$290&amp;" "&amp;$AX$291&amp;" "&amp;$AX$292&amp;" "&amp;$AX$293&amp;" "&amp;$AX$294&amp;" "&amp;$AX$295&amp;" "&amp;$AX$296&amp;" "&amp;$AX$297)</f>
        <v xml:space="preserve">207 194 190 186 182 178 174 170 166 162 158 154 150 146 142 138 134 130 126 122 118 114 110 106 98 89 83 79 75 71 67 63 59 55 51 47 43 39 35 31 27 23 19 15 9 4                                                                                                                                                                                                                       </v>
      </c>
      <c r="AS37" s="90" t="str">
        <f>IF($AW$37=TRUE,"",$AW$37&amp;" "&amp;$AW$38&amp;" "&amp;$AW$39&amp;" "&amp;$AW$40&amp;" "&amp;$AW$41&amp;" "&amp;$AW$42&amp;" "&amp;$AW$43&amp;" "&amp;$AW$44&amp;" "&amp;$AW$45&amp;" "&amp;$AW$46&amp;" "&amp;$AW$47&amp;" "&amp;$AW$48&amp;" "&amp;$AW$49&amp;" "&amp;$AW$50&amp;" "&amp;$AW$51&amp;" "&amp;$AW$52&amp;" "&amp;$AW$53&amp;" "&amp;$AW$54&amp;" "&amp;$AW$55&amp;" "&amp;$AW$56&amp;" "&amp;$AW$57&amp;" "&amp;$AW$58&amp;" "&amp;$AW$59&amp;" "&amp;$AW$60&amp;" "&amp;$AW$61&amp;" "&amp;$AW$62&amp;" "&amp;$AW$63&amp;" "&amp;$AW$64&amp;" "&amp;$AW$65&amp;" "&amp;$AW$66&amp;" "&amp;$AW$67&amp;" "&amp;$AW$68&amp;" "&amp;$AW$69&amp;" "&amp;$AW$70&amp;" "&amp;$AW$71&amp;" "&amp;$AW$72&amp;" "&amp;$AW$73&amp;" "&amp;$AW$74&amp;" "&amp;$AW$75&amp;" "&amp;$AW$76&amp;" "&amp;$AW$77&amp;" "&amp;$AW$78&amp;" "&amp;$AW$79&amp;" "&amp;$AW$80&amp;" "&amp;$AW$81&amp;" "&amp;$AW$82&amp;" "&amp;$AW$83&amp;" "&amp;$AW$84&amp;" "&amp;$AW$85&amp;" "&amp;$AW$86&amp;" "&amp;$AW$87&amp;" "&amp;$AW$88&amp;" "&amp;$AW$89&amp;" "&amp;$AW$90&amp;" "&amp;$AW$91&amp;" "&amp;$AW$92&amp;" "&amp;$AW$93&amp;" "&amp;$AW$94&amp;" "&amp;$AW$95&amp;" "&amp;$AW$96&amp;" "&amp;$AW$97&amp;" "&amp;$AW$98&amp;" "&amp;$AW$99&amp;" "&amp;$AW$100&amp;" "&amp;$AW$101&amp;" "&amp;$AW$102&amp;" "&amp;$AW$103&amp;" "&amp;$AW$104&amp;" "&amp;$AW$105&amp;" "&amp;$AW$106&amp;" "&amp;$AW$107&amp;" "&amp;$AW$108&amp;" "&amp;$AW$109&amp;" "&amp;$AW$110&amp;" "&amp;$AW$111&amp;" "&amp;$AW$112&amp;" "&amp;$AW$113&amp;" "&amp;$AW$114&amp;" "&amp;$AW$115&amp;" "&amp;$AW$116&amp;" "&amp;$AW$117&amp;" "&amp;$AW$118&amp;" "&amp;$AW$119&amp;" "&amp;$AW$120&amp;" "&amp;$AW$121&amp;" "&amp;$AW$122&amp;" "&amp;$AW$123&amp;" "&amp;$AW$124&amp;" "&amp;$AW$125&amp;" "&amp;$AW$126&amp;" "&amp;$AW$127&amp;" "&amp;$AW$128&amp;" "&amp;$AW$129&amp;" "&amp;$AW$130&amp;" "&amp;$AW$131&amp;" "&amp;$AW$132&amp;" "&amp;$AW$133&amp;" "&amp;$AW$134&amp;" "&amp;$AW$135&amp;" "&amp;$AW$136&amp;" "&amp;$AW$137&amp;" "&amp;$AW$138&amp;" "&amp;$AW$139&amp;" "&amp;$AW$140&amp;" "&amp;$AW$141&amp;" "&amp;$AW$142&amp;" "&amp;$AW$143&amp;" "&amp;$AW$144&amp;" "&amp;$AW$145&amp;" "&amp;$AW$146&amp;" "&amp;$AW$147&amp;" "&amp;$AW$148&amp;" "&amp;$AW$149&amp;" "&amp;$AW$150&amp;" "&amp;$AW$151&amp;" "&amp;$AW$152&amp;" "&amp;$AW$153&amp;" "&amp;$AW$154&amp;" "&amp;$AW$155&amp;" "&amp;$AW$156&amp;" "&amp;$AW$157&amp;" "&amp;$AW$158&amp;" "&amp;$AW$159&amp;" "&amp;$AW$160&amp;" "&amp;$AW$161&amp;" "&amp;$AW$162&amp;" "&amp;$AW$163&amp;" "&amp;$AW$164&amp;" "&amp;$AW$165&amp;" "&amp;$AW$166&amp;" "&amp;$AW$167&amp;" "&amp;$AW$168&amp;" "&amp;$AW$169&amp;" "&amp;$AW$170&amp;" "&amp;$AW$171&amp;" "&amp;$AW$172&amp;" "&amp;$AW$173&amp;" "&amp;$AW$174&amp;" "&amp;$AW$175&amp;" "&amp;$AW$176&amp;" "&amp;$AW$177&amp;" "&amp;$AW$178&amp;" "&amp;$AW$179&amp;" "&amp;$AW$180&amp;" "&amp;$AW$181&amp;" "&amp;$AW$182&amp;" "&amp;$AW$183&amp;" "&amp;$AW$184&amp;" "&amp;$AW$185&amp;" "&amp;$AW$186&amp;" "&amp;$AW$187&amp;" "&amp;$AW$188&amp;" "&amp;$AW$189&amp;" "&amp;$AW$190&amp;" "&amp;$AW$191&amp;" "&amp;$AW$192&amp;" "&amp;$AW$193&amp;" "&amp;$AW$194&amp;" "&amp;$AW$195&amp;" "&amp;$AW$196&amp;" "&amp;$AW$197&amp;" "&amp;$AW$198&amp;" "&amp;$AW$199&amp;" "&amp;$AW$200&amp;" "&amp;$AW$201&amp;" "&amp;$AW$202&amp;" "&amp;$AW$203&amp;" "&amp;$AW$204&amp;" "&amp;$AW$205&amp;" "&amp;$AW$206&amp;" "&amp;$AW$207&amp;" "&amp;$AW$208&amp;" "&amp;$AW$209&amp;" "&amp;$AW$210&amp;" "&amp;$AW$211&amp;" "&amp;$AW$212&amp;" "&amp;$AW$213&amp;" "&amp;$AW$214&amp;" "&amp;$AW$215&amp;" "&amp;$AW$216&amp;" "&amp;$AW$217
&amp;" "&amp;$AW$218&amp;" "&amp;$AW$219&amp;" "&amp;$AW$220&amp;" "&amp;$AW$221&amp;" "&amp;$AW$222&amp;" "&amp;$AW$223&amp;" "&amp;$AW$224&amp;" "&amp;$AW$225&amp;" "&amp;$AW$226&amp;" "&amp;$AW$227&amp;" "&amp;$AW$228&amp;" "&amp;$AW$229&amp;" "&amp;$AW$230&amp;" "&amp;$AW$231&amp;" "&amp;$AW$232&amp;" "&amp;$AW$233&amp;" "&amp;$AW$234&amp;" "&amp;$AW$235&amp;" "&amp;$AW$236&amp;" "&amp;$AW$237&amp;" "&amp;$AW$238&amp;" "&amp;$AW$239&amp;" "&amp;$AW$240&amp;" "&amp;$AW$241&amp;" "&amp;$AW$242&amp;" "&amp;$AW$243&amp;" "&amp;$AW$244&amp;" "&amp;$AW$245&amp;" "&amp;$AW$246&amp;" "&amp;$AW$247&amp;" "&amp;$AW$248&amp;" "&amp;$AW$249&amp;" "&amp;$AW$250&amp;" "&amp;$AW$251&amp;" "&amp;$AW$252&amp;" "&amp;$AW$253&amp;" "&amp;$AW$254&amp;" "&amp;$AW$255&amp;" "&amp;$AW$256&amp;" "&amp;$AW$257&amp;" "&amp;$AW$258&amp;" "&amp;$AW$259&amp;" "&amp;$AW$260&amp;" "&amp;$AW$261&amp;" "&amp;$AW$262&amp;" "&amp;$AW$263&amp;" "&amp;$AW$264&amp;" "&amp;$AW$265&amp;" "&amp;$AW$266&amp;" "&amp;$AW$267&amp;" "&amp;$AW$268&amp;" "&amp;$AW$269&amp;" "&amp;$AW$270&amp;" "&amp;$AW$271&amp;" "&amp;$AW$272&amp;" "&amp;$AW$273&amp;" "&amp;$AW$274&amp;" "&amp;$AW$275&amp;" "&amp;$AW$276&amp;" "&amp;$AW$277&amp;" "&amp;$AW$278&amp;" "&amp;$AW$279&amp;" "&amp;$AW$280&amp;" "&amp;$AW$281&amp;" "&amp;$AW$282&amp;" "&amp;$AW$283&amp;" "&amp;$AW$284&amp;" "&amp;$AW$285&amp;" "&amp;$AW$286&amp;" "&amp;$AW$287&amp;" "&amp;$AW$288&amp;" "&amp;$AW$289&amp;" "&amp;$AW$290&amp;" "&amp;$AW$291&amp;" "&amp;$AW$292&amp;" "&amp;$AW$293&amp;" "&amp;$AW$294&amp;" "&amp;$AW$295&amp;" "&amp;$AW$296&amp;" "&amp;$AW$297)</f>
        <v xml:space="preserve">243 240 235 227 220 197                                                                                                                                                                                                                                                               </v>
      </c>
      <c r="AT37" s="90" t="str">
        <f>IF($AV$37=TRUE,"",$AV$37&amp;" "&amp;$AV$38&amp;" "&amp;$AV$39&amp;" "&amp;$AV$40&amp;" "&amp;$AV$41&amp;" "&amp;$AV$42&amp;" "&amp;$AV$43&amp;" "&amp;$AV$44&amp;" "&amp;$AV$45&amp;" "&amp;$AV$46&amp;" "&amp;$AV$47&amp;" "&amp;$AV$48&amp;" "&amp;$AV$49&amp;" "&amp;$AV$50&amp;" "&amp;$AV$51&amp;" "&amp;$AV$52&amp;" "&amp;$AV$53&amp;" "&amp;$AV$54&amp;" "&amp;$AV$55&amp;" "&amp;$AV$56&amp;" "&amp;$AV$57&amp;" "&amp;$AV$58&amp;" "&amp;$AV$59&amp;" "&amp;$AV$60&amp;" "&amp;$AV$61&amp;" "&amp;$AV$62&amp;" "&amp;$AV$63&amp;" "&amp;$AV$64&amp;" "&amp;$AV$65&amp;" "&amp;$AV$66&amp;" "&amp;$AV$67&amp;" "&amp;$AV$68&amp;" "&amp;$AV$69&amp;" "&amp;$AV$70&amp;" "&amp;$AV$71&amp;" "&amp;$AV$72&amp;" "&amp;$AV$73&amp;" "&amp;$AV$74&amp;" "&amp;$AV$75&amp;" "&amp;$AV$76&amp;" "&amp;$AV$77&amp;" "&amp;$AV$78&amp;" "&amp;$AV$79&amp;" "&amp;$AV$80&amp;" "&amp;$AV$81&amp;" "&amp;$AV$82&amp;" "&amp;$AV$83&amp;" "&amp;$AV$84&amp;" "&amp;$AV$85&amp;" "&amp;$AV$86&amp;" "&amp;$AV$87&amp;" "&amp;$AV$88&amp;" "&amp;$AV$89&amp;" "&amp;$AV$90&amp;" "&amp;$AV$91&amp;" "&amp;$AV$92&amp;" "&amp;$AV$93&amp;" "&amp;$AV$94&amp;" "&amp;$AV$95&amp;" "&amp;$AV$96&amp;" "&amp;$AV$97&amp;" "&amp;$AV$98&amp;" "&amp;$AV$99&amp;" "&amp;$AV$100&amp;" "&amp;$AV$101&amp;" "&amp;$AV$102&amp;" "&amp;$AV$103&amp;" "&amp;$AV$104&amp;" "&amp;$AV$105&amp;" "&amp;$AV$106&amp;" "&amp;$AV$107&amp;" "&amp;$AV$108&amp;" "&amp;$AV$109&amp;" "&amp;$AV$110&amp;" "&amp;$AV$111&amp;" "&amp;$AV$112&amp;" "&amp;$AV$113&amp;" "&amp;$AV$114&amp;" "&amp;$AV$115&amp;" "&amp;$AV$116&amp;" "&amp;$AV$117&amp;" "&amp;$AV$118&amp;" "&amp;$AV$119&amp;" "&amp;$AV$120&amp;" "&amp;$AV$121&amp;" "&amp;$AV$122&amp;" "&amp;$AV$123&amp;" "&amp;$AV$124&amp;" "&amp;$AV$125&amp;" "&amp;$AV$126&amp;" "&amp;$AV$127&amp;" "&amp;$AV$128&amp;" "&amp;$AV$129&amp;" "&amp;$AV$130&amp;" "&amp;$AV$131&amp;" "&amp;$AV$132&amp;" "&amp;$AV$133&amp;" "&amp;$AV$134&amp;" "&amp;$AV$135&amp;" "&amp;$AV$136&amp;" "&amp;$AV$137&amp;" "&amp;$AV$138&amp;" "&amp;$AV$139&amp;" "&amp;$AV$140&amp;" "&amp;$AV$141&amp;" "&amp;$AV$142&amp;" "&amp;$AV$143&amp;" "&amp;$AV$144&amp;" "&amp;$AV$145&amp;" "&amp;$AV$146&amp;" "&amp;$AV$147&amp;" "&amp;$AV$148&amp;" "&amp;$AV$149&amp;" "&amp;$AV$150&amp;" "&amp;$AV$151&amp;" "&amp;$AV$152&amp;" "&amp;$AV$153&amp;" "&amp;$AV$154&amp;" "&amp;$AV$155&amp;" "&amp;$AV$156&amp;" "&amp;$AV$157&amp;" "&amp;$AV$158&amp;" "&amp;$AV$159&amp;" "&amp;$AV$160&amp;" "&amp;$AV$161&amp;" "&amp;$AV$162&amp;" "&amp;$AV$163&amp;" "&amp;$AV$164&amp;" "&amp;$AV$165&amp;" "&amp;$AV$166&amp;" "&amp;$AV$167&amp;" "&amp;$AV$168&amp;" "&amp;$AV$169&amp;" "&amp;$AV$170&amp;" "&amp;$AV$171&amp;" "&amp;$AV$172&amp;" "&amp;$AV$173&amp;" "&amp;$AV$174&amp;" "&amp;$AV$175&amp;" "&amp;$AV$176&amp;" "&amp;$AV$177&amp;" "&amp;$AV$178&amp;" "&amp;$AV$179&amp;" "&amp;$AV$180&amp;" "&amp;$AV$181&amp;" "&amp;$AV$182&amp;" "&amp;$AV$183&amp;" "&amp;$AV$184&amp;" "&amp;$AV$185&amp;" "&amp;$AV$186&amp;" "&amp;$AV$187&amp;" "&amp;$AV$188&amp;" "&amp;$AV$189&amp;" "&amp;$AV$190&amp;" "&amp;$AV$191&amp;" "&amp;$AV$192&amp;" "&amp;$AV$193&amp;" "&amp;$AV$194&amp;" "&amp;$AV$195&amp;" "&amp;$AV$196&amp;" "&amp;$AV$197&amp;" "&amp;$AV$198&amp;" "&amp;$AV$199&amp;" "&amp;$AV$200&amp;" "&amp;$AV$201&amp;" "&amp;$AV$202&amp;" "&amp;$AV$203&amp;" "&amp;$AV$204&amp;" "&amp;$AV$205&amp;" "&amp;$AV$206&amp;" "&amp;$AV$207&amp;" "&amp;$AV$208&amp;" "&amp;$AV$209&amp;" "&amp;$AV$210&amp;" "&amp;$AV$211&amp;" "&amp;$AV$212&amp;" "&amp;$AV$213&amp;" "&amp;$AV$214&amp;" "&amp;$AV$215&amp;" "&amp;$AV$216&amp;" "&amp;$AV$217
&amp;" "&amp;$AV$218&amp;" "&amp;$AV$219&amp;" "&amp;$AV$220&amp;" "&amp;$AV$221&amp;" "&amp;$AV$222&amp;" "&amp;$AV$223&amp;" "&amp;$AV$224&amp;" "&amp;$AV$225&amp;" "&amp;$AV$226&amp;" "&amp;$AV$227&amp;" "&amp;$AV$228&amp;" "&amp;$AV$229&amp;" "&amp;$AV$230&amp;" "&amp;$AV$231&amp;" "&amp;$AV$232&amp;" "&amp;$AV$233&amp;" "&amp;$AV$234&amp;" "&amp;$AV$235&amp;" "&amp;$AV$236&amp;" "&amp;$AV$237&amp;" "&amp;$AV$238&amp;" "&amp;$AV$239&amp;" "&amp;$AV$240&amp;" "&amp;$AV$241&amp;" "&amp;$AV$242&amp;" "&amp;$AV$243&amp;" "&amp;$AV$244&amp;" "&amp;$AV$245&amp;" "&amp;$AV$246&amp;" "&amp;$AV$247&amp;" "&amp;$AV$248&amp;" "&amp;$AV$249&amp;" "&amp;$AV$250&amp;" "&amp;$AV$251&amp;" "&amp;$AV$252&amp;" "&amp;$AV$253&amp;" "&amp;$AV$254&amp;" "&amp;$AV$255&amp;" "&amp;$AV$256&amp;" "&amp;$AV$257&amp;" "&amp;$AV$258&amp;" "&amp;$AV$259&amp;" "&amp;$AV$260&amp;" "&amp;$AV$261&amp;" "&amp;$AV$262&amp;" "&amp;$AV$263&amp;" "&amp;$AV$264&amp;" "&amp;$AV$265&amp;" "&amp;$AV$266&amp;" "&amp;$AV$267&amp;" "&amp;$AV$268&amp;" "&amp;$AV$269&amp;" "&amp;$AV$270&amp;" "&amp;$AV$271&amp;" "&amp;$AV$272&amp;" "&amp;$AV$273&amp;" "&amp;$AV$274&amp;" "&amp;$AV$275&amp;" "&amp;$AV$276&amp;" "&amp;$AV$277&amp;" "&amp;$AV$278&amp;" "&amp;$AV$279&amp;" "&amp;$AV$280&amp;" "&amp;$AV$281&amp;" "&amp;$AV$282&amp;" "&amp;$AV$283&amp;" "&amp;$AV$284&amp;" "&amp;$AV$285&amp;" "&amp;$AV$286&amp;" "&amp;$AV$287&amp;" "&amp;$AV$288&amp;" "&amp;$AV$289&amp;" "&amp;$AV$290&amp;" "&amp;$AV$291&amp;" "&amp;$AV$292&amp;" "&amp;$AV$293&amp;" "&amp;$AV$294&amp;" "&amp;$AV$295&amp;" "&amp;$AV$296&amp;" "&amp;$AV$297)</f>
        <v xml:space="preserve">200 188 184 180 176 172 168 164 160 156 152 148 144 140 136 132 128 124 120 116 112 96 86 81 77 73 69 65 61 57 53 49 45 41 37 33 29 25 21 17 12 6                                                                                                                                                                                                                           </v>
      </c>
      <c r="AV37" s="34" cm="1">
        <f t="array" ref="AV37:AV78">_xlfn._xlws.FILTER(RIESGOS[NO. DE RIESGO],RIESGOS[CONCATENADA]='Mapa de riesgos'!$AV$36,RIESGOS[ESTATUS
 DEL RIESGO]="ACTIVO")</f>
        <v>200</v>
      </c>
      <c r="AW37" s="37" cm="1">
        <f t="array" ref="AW37:AW42">_xlfn._xlws.FILTER(RIESGOS[NO. DE RIESGO],RIESGOS[CONCATENADA]='Mapa de riesgos'!$AW$36,RIESGOS[ESTATUS
 DEL RIESGO]="ACTIVO")</f>
        <v>243</v>
      </c>
      <c r="AX37" s="37" cm="1">
        <f t="array" ref="AX37:AX82">_xlfn._xlws.FILTER(RIESGOS[NO. DE RIESGO],RIESGOS[CONCATENADA]='Mapa de riesgos'!$AX$36,RIESGOS[ESTATUS
 DEL RIESGO]="ACTIVO")</f>
        <v>207</v>
      </c>
      <c r="AY37" s="37" t="b" cm="1">
        <f t="array" ref="AY37:AY270">_xlfn._xlws.FILTER(RIESGOS[NO. DE RIESGO],RIESGOS[CONCATENADA]='Mapa de riesgos'!$AY$36,RIESGOS[ESTATUS
 DEL RIESGO]="ACTIVO")</f>
        <v>1</v>
      </c>
      <c r="AZ37" s="37" t="b" cm="1">
        <f t="array" ref="AZ37:AZ270">_xlfn._xlws.FILTER(RIESGOS[NO. DE RIESGO],RIESGOS[CONCATENADA]='Mapa de riesgos'!$AZ$36,RIESGOS[ESTATUS
 DEL RIESGO]="ACTIVO")</f>
        <v>1</v>
      </c>
      <c r="BA37" s="37" t="b" cm="1">
        <f t="array" ref="BA37:BA270">_xlfn._xlws.FILTER(RIESGOS[NO. DE RIESGO],RIESGOS[CONCATENADA]='Mapa de riesgos'!$BA$36,RIESGOS[ESTATUS
 DEL RIESGO]="ACTIVO")</f>
        <v>1</v>
      </c>
      <c r="BB37" s="37" cm="1">
        <f t="array" ref="BB37:BB82">_xlfn._xlws.FILTER(RIESGOS[NO. DE RIESGO],RIESGOS[CONCATENADA]='Mapa de riesgos'!$BB$36,RIESGOS[ESTATUS
 DEL RIESGO]="ACTIVO")</f>
        <v>241</v>
      </c>
      <c r="BC37" s="37" cm="1">
        <f t="array" ref="BC37:BC43">_xlfn._xlws.FILTER(RIESGOS[NO. DE RIESGO],RIESGOS[CONCATENADA]='Mapa de riesgos'!$BC$36,RIESGOS[ESTATUS
 DEL RIESGO]="ACTIVO")</f>
        <v>239</v>
      </c>
      <c r="BD37" s="37" cm="1">
        <f t="array" ref="BD37:BD82">_xlfn._xlws.FILTER(RIESGOS[NO. DE RIESGO],RIESGOS[CONCATENADA]='Mapa de riesgos'!$BD$36,RIESGOS[ESTATUS
 DEL RIESGO]="ACTIVO")</f>
        <v>244</v>
      </c>
      <c r="BE37" s="37" cm="1">
        <f t="array" ref="BE37">_xlfn._xlws.FILTER(RIESGOS[NO. DE RIESGO],RIESGOS[CONCATENADA]='Mapa de riesgos'!$BE$36,RIESGOS[ESTATUS
 DEL RIESGO]="ACTIVO")</f>
        <v>216</v>
      </c>
      <c r="BF37" s="37" t="b" cm="1">
        <f t="array" ref="BF37:BF270">_xlfn._xlws.FILTER(RIESGOS[NO. DE RIESGO],RIESGOS[CONCATENADA]='Mapa de riesgos'!$BF$36,RIESGOS[ESTATUS
 DEL RIESGO]="ACTIVO")</f>
        <v>1</v>
      </c>
      <c r="BG37" s="37" cm="1">
        <f t="array" ref="BG37:BG39">_xlfn._xlws.FILTER(RIESGOS[NO. DE RIESGO],RIESGOS[CONCATENADA]='Mapa de riesgos'!$BG$36,RIESGOS[ESTATUS
 DEL RIESGO]="ACTIVO")</f>
        <v>237</v>
      </c>
      <c r="BH37" s="37" cm="1">
        <f t="array" ref="BH37:BH40">_xlfn._xlws.FILTER(RIESGOS[NO. DE RIESGO],RIESGOS[CONCATENADA]='Mapa de riesgos'!$BH$36,RIESGOS[ESTATUS
 DEL RIESGO]="ACTIVO")</f>
        <v>221</v>
      </c>
      <c r="BI37" s="37" cm="1">
        <f t="array" ref="BI37:BI42">_xlfn._xlws.FILTER(RIESGOS[NO. DE RIESGO],RIESGOS[CONCATENADA]='Mapa de riesgos'!$BI$36,RIESGOS[ESTATUS
 DEL RIESGO]="ACTIVO")</f>
        <v>103</v>
      </c>
      <c r="BJ37" s="37" cm="1">
        <f t="array" ref="BJ37">_xlfn._xlws.FILTER(RIESGOS[NO. DE RIESGO],RIESGOS[CONCATENADA]='Mapa de riesgos'!$BJ$36,RIESGOS[ESTATUS
 DEL RIESGO]="ACTIVO")</f>
        <v>225</v>
      </c>
      <c r="BK37" s="37" t="b" cm="1">
        <f t="array" ref="BK37:BK270">_xlfn._xlws.FILTER(RIESGOS[NO. DE RIESGO],RIESGOS[CONCATENADA]='Mapa de riesgos'!$BK$36,RIESGOS[ESTATUS
 DEL RIESGO]="ACTIVO")</f>
        <v>1</v>
      </c>
      <c r="BL37" s="37" t="b" cm="1">
        <f t="array" ref="BL37:BL270">_xlfn._xlws.FILTER(RIESGOS[NO. DE RIESGO],RIESGOS[CONCATENADA]='Mapa de riesgos'!$BL$36,RIESGOS[ESTATUS
 DEL RIESGO]="ACTIVO")</f>
        <v>1</v>
      </c>
      <c r="BM37" s="37" cm="1">
        <f t="array" ref="BM37:BM39">_xlfn._xlws.FILTER(RIESGOS[NO. DE RIESGO],RIESGOS[CONCATENADA]='Mapa de riesgos'!$BM$36,RIESGOS[ESTATUS
 DEL RIESGO]="ACTIVO")</f>
        <v>193</v>
      </c>
      <c r="BN37" s="37" cm="1">
        <f t="array" ref="BN37">_xlfn._xlws.FILTER(RIESGOS[NO. DE RIESGO],RIESGOS[CONCATENADA]='Mapa de riesgos'!$BN$36,RIESGOS[ESTATUS
 DEL RIESGO]="ACTIVO")</f>
        <v>215</v>
      </c>
      <c r="BO37" s="37" cm="1">
        <f t="array" ref="BO37:BO42">_xlfn._xlws.FILTER(RIESGOS[NO. DE RIESGO],RIESGOS[CONCATENADA]='Mapa de riesgos'!$BO$36,RIESGOS[ESTATUS
 DEL RIESGO]="ACTIVO")</f>
        <v>222</v>
      </c>
      <c r="BP37" s="37" t="b" cm="1">
        <f t="array" ref="BP37:BP270">_xlfn._xlws.FILTER(RIESGOS[NO. DE RIESGO],RIESGOS[CONCATENADA]='Mapa de riesgos'!$BP$36,RIESGOS[ESTATUS
 DEL RIESGO]="ACTIVO")</f>
        <v>1</v>
      </c>
      <c r="BQ37" s="37" cm="1">
        <f t="array" ref="BQ37">_xlfn._xlws.FILTER(RIESGOS[NO. DE RIESGO],RIESGOS[CONCATENADA]='Mapa de riesgos'!$BQ$36,RIESGOS[ESTATUS
 DEL RIESGO]="ACTIVO")</f>
        <v>199</v>
      </c>
      <c r="BR37" s="37" cm="1">
        <f t="array" ref="BR37">_xlfn._xlws.FILTER(RIESGOS[NO. DE RIESGO],RIESGOS[CONCATENADA]='Mapa de riesgos'!$BR$36,RIESGOS[ESTATUS
 DEL RIESGO]="ACTIVO")</f>
        <v>198</v>
      </c>
      <c r="BS37" s="37" cm="1">
        <f t="array" ref="BS37:BS40">_xlfn._xlws.FILTER(RIESGOS[NO. DE RIESGO],RIESGOS[CONCATENADA]='Mapa de riesgos'!$BS$36,RIESGOS[ESTATUS
 DEL RIESGO]="ACTIVO")</f>
        <v>232</v>
      </c>
      <c r="BT37" s="37" cm="1">
        <f t="array" ref="BT37:BT45">_xlfn._xlws.FILTER(RIESGOS[NO. DE RIESGO],RIESGOS[CONCATENADA]='Mapa de riesgos'!$BT$36,RIESGOS[ESTATUS
 DEL RIESGO]="ACTIVO")</f>
        <v>229</v>
      </c>
    </row>
    <row r="38" spans="1:72" ht="28.8" x14ac:dyDescent="0.3">
      <c r="A38"/>
      <c r="B38"/>
      <c r="C38"/>
      <c r="D38"/>
      <c r="E38"/>
      <c r="F38"/>
      <c r="G38"/>
      <c r="H38"/>
      <c r="Y38" s="34">
        <v>38</v>
      </c>
      <c r="Z38" s="8" t="s">
        <v>365</v>
      </c>
      <c r="AA38" s="63">
        <v>7</v>
      </c>
      <c r="AB38" s="63">
        <v>4</v>
      </c>
      <c r="AC38" s="63">
        <v>11</v>
      </c>
      <c r="AD38" s="63"/>
      <c r="AE38" s="63"/>
      <c r="AF38" s="63"/>
      <c r="AG38" s="63"/>
      <c r="AH38" s="63"/>
      <c r="AI38" s="63" t="str">
        <f t="shared" si="1"/>
        <v>7-4</v>
      </c>
      <c r="AJ38" s="53">
        <f t="shared" si="0"/>
        <v>36</v>
      </c>
      <c r="AK38"/>
      <c r="AL38"/>
      <c r="AN38" s="201"/>
      <c r="AO38" s="86" t="s">
        <v>48</v>
      </c>
      <c r="AP38" s="91" t="str">
        <f>IF($BE$37=TRUE,"",$BE$37&amp;" "&amp;$BE$38&amp;" "&amp;$BE$39&amp;" "&amp;$BE$40&amp;" "&amp;$BE$41&amp;" "&amp;$BE$42&amp;" "&amp;$BE$43&amp;" "&amp;$BE$44&amp;" "&amp;$BE$45&amp;" "&amp;$BE$46&amp;" "&amp;$BE$47&amp;" "&amp;$BE$48&amp;" "&amp;$BE$49&amp;" "&amp;$BE$50&amp;" "&amp;$BE$51&amp;" "&amp;$BE$52&amp;" "&amp;$BE$53&amp;" "&amp;$BE$54&amp;" "&amp;$BE$55&amp;" "&amp;$BE$56&amp;" "&amp;$BE$57&amp;" "&amp;$BE$58&amp;" "&amp;$BE$59&amp;" "&amp;$BE$60&amp;" "&amp;$BE$61&amp;" "&amp;$BE$62&amp;" "&amp;$BE$63&amp;" "&amp;$BE$64&amp;" "&amp;$BE$65&amp;" "&amp;$BE$66&amp;" "&amp;$BE$67&amp;" "&amp;$BE$68&amp;" "&amp;$BE$69&amp;" "&amp;$BE$70&amp;" "&amp;$BE$71&amp;" "&amp;$BE$72&amp;" "&amp;$BE$73&amp;" "&amp;$BE$74&amp;" "&amp;$BE$75&amp;" "&amp;$BE$76&amp;" "&amp;$BE$77&amp;" "&amp;$BE$78&amp;" "&amp;$BE$79&amp;" "&amp;$BE$80&amp;" "&amp;$BE$81&amp;" "&amp;$BE$82&amp;" "&amp;$BE$83&amp;" "&amp;$BE$84&amp;" "&amp;$BE$85&amp;" "&amp;$BE$86&amp;" "&amp;$BE$87&amp;" "&amp;$BE$88&amp;" "&amp;$BE$89&amp;" "&amp;$BE$90&amp;" "&amp;$BE$91&amp;" "&amp;$BE$92&amp;" "&amp;$BE$93&amp;" "&amp;$BE$94&amp;" "&amp;$BE$95&amp;" "&amp;$BE$96&amp;" "&amp;$BE$97&amp;" "&amp;$BE$98&amp;" "&amp;$BE$99&amp;" "&amp;$BE$100&amp;" "&amp;$BE$101&amp;" "&amp;$BE$102&amp;" "&amp;$BE$103&amp;" "&amp;$BE$104&amp;" "&amp;$BE$105&amp;" "&amp;$BE$106&amp;" "&amp;$BE$107&amp;" "&amp;$BE$108&amp;" "&amp;$BE$109&amp;" "&amp;$BE$110&amp;" "&amp;$BE$111&amp;" "&amp;$BE$112&amp;" "&amp;$BE$113&amp;" "&amp;$BE$114&amp;" "&amp;$BE$115&amp;" "&amp;$BE$116&amp;" "&amp;$BE$117&amp;" "&amp;$BE$118&amp;" "&amp;$BE$119&amp;" "&amp;$BE$120&amp;" "&amp;$BE$121&amp;" "&amp;$BE$122&amp;" "&amp;$BE$123&amp;" "&amp;$BE$124&amp;" "&amp;$BE$125&amp;" "&amp;$BE$126&amp;" "&amp;$BE$127&amp;" "&amp;$BE$128&amp;" "&amp;$BE$129&amp;" "&amp;$BE$130&amp;" "&amp;$BE$131&amp;" "&amp;$BE$132&amp;" "&amp;$BE$133&amp;" "&amp;$BE$134&amp;" "&amp;$BE$135&amp;" "&amp;$BE$136&amp;" "&amp;$BE$137&amp;" "&amp;$BE$138&amp;" "&amp;$BE$139&amp;" "&amp;$BE$140&amp;" "&amp;$BE$141&amp;" "&amp;$BE$142&amp;" "&amp;$BE$143&amp;" "&amp;$BE$144&amp;" "&amp;$BE$145&amp;" "&amp;$BE$146&amp;" "&amp;$BE$147&amp;" "&amp;$BE$148&amp;" "&amp;$BE$149&amp;" "&amp;$BE$150&amp;" "&amp;$BE$151&amp;" "&amp;$BE$152&amp;" "&amp;$BE$153&amp;" "&amp;$BE$154&amp;" "&amp;$BE$155&amp;" "&amp;$BE$156&amp;" "&amp;$BE$157&amp;" "&amp;$BE$158&amp;" "&amp;$BE$159&amp;" "&amp;$BE$160&amp;" "&amp;$BE$161&amp;" "&amp;$BE$162&amp;" "&amp;$BE$163&amp;" "&amp;$BE$164&amp;" "&amp;$BE$165&amp;" "&amp;$BE$166&amp;" "&amp;$BE$167&amp;" "&amp;$BE$168&amp;" "&amp;$BE$169&amp;" "&amp;$BE$170&amp;" "&amp;$BE$171&amp;" "&amp;$BE$172&amp;" "&amp;$BE$173&amp;" "&amp;$BE$174&amp;" "&amp;$BE$175&amp;" "&amp;$BE$176&amp;" "&amp;$BE$177&amp;" "&amp;$BE$178&amp;" "&amp;$BE$179&amp;" "&amp;$BE$180&amp;" "&amp;$BE$181&amp;" "&amp;$BE$182&amp;" "&amp;$BE$183&amp;" "&amp;$BE$184&amp;" "&amp;$BE$185&amp;" "&amp;$BE$186&amp;" "&amp;$BE$187&amp;" "&amp;$BE$188&amp;" "&amp;$BE$189&amp;" "&amp;$BE$190&amp;" "&amp;$BE$191&amp;" "&amp;$BE$192&amp;" "&amp;$BE$193&amp;" "&amp;$BE$194&amp;" "&amp;$BE$195&amp;" "&amp;$BE$196&amp;" "&amp;$BE$197&amp;" "&amp;$BE$198&amp;" "&amp;$BE$199&amp;" "&amp;$BE$200&amp;" "&amp;$BE$201&amp;" "&amp;$BE$202&amp;" "&amp;$BE$203&amp;" "&amp;$BE$204&amp;" "&amp;$BE$205&amp;" "&amp;$BE$206&amp;" "&amp;$BE$207&amp;" "&amp;$BE$208&amp;" "&amp;$BE$209&amp;" "&amp;$BE$210&amp;" "&amp;$BE$211&amp;" "&amp;$BE$212&amp;" "&amp;$BE$213&amp;" "&amp;$BE$214&amp;" "&amp;$BE$215&amp;" "&amp;$BE$216&amp;" "&amp;$BE$217
&amp;" "&amp;$BE$218&amp;" "&amp;$BE$219&amp;" "&amp;$BE$220&amp;" "&amp;$BE$221&amp;" "&amp;$BE$222&amp;" "&amp;$BE$223&amp;" "&amp;$BE$224&amp;" "&amp;$BE$225&amp;" "&amp;$BE$226&amp;" "&amp;$BE$227&amp;" "&amp;$BE$228&amp;" "&amp;$BE$229&amp;" "&amp;$BE$230&amp;" "&amp;$BE$231&amp;" "&amp;$BE$232&amp;" "&amp;$BE$233&amp;" "&amp;$BE$234&amp;" "&amp;$BE$235&amp;" "&amp;$BE$236&amp;" "&amp;$BE$237&amp;" "&amp;$BE$238&amp;" "&amp;$BE$239&amp;" "&amp;$BE$240&amp;" "&amp;$BE$241&amp;" "&amp;$BE$242&amp;" "&amp;$BE$243&amp;" "&amp;$BE$244&amp;" "&amp;$BE$245&amp;" "&amp;$BE$246&amp;" "&amp;$BE$247&amp;" "&amp;$BE$248&amp;" "&amp;$BE$249&amp;" "&amp;$BE$250&amp;" "&amp;$BE$251&amp;" "&amp;$BE$252&amp;" "&amp;$BE$253&amp;" "&amp;$BE$254&amp;" "&amp;$BE$255&amp;" "&amp;$BE$256&amp;" "&amp;$BE$257&amp;" "&amp;$BE$258&amp;" "&amp;$BE$259&amp;" "&amp;$BE$260&amp;" "&amp;$BE$261&amp;" "&amp;$BE$262&amp;" "&amp;$BE$263&amp;" "&amp;$BE$264&amp;" "&amp;$BE$265&amp;" "&amp;$BE$266&amp;" "&amp;$BE$267&amp;" "&amp;$BE$268&amp;" "&amp;$BE$269&amp;" "&amp;$BE$270&amp;" "&amp;$BE$271&amp;" "&amp;$BE$272&amp;" "&amp;$BE$273&amp;" "&amp;$BE$274&amp;" "&amp;$BE$275&amp;" "&amp;$BE$276&amp;" "&amp;$BE$277&amp;" "&amp;$BE$278&amp;" "&amp;$BE$279&amp;" "&amp;$BE$280&amp;" "&amp;$BE$281&amp;" "&amp;$BE$282&amp;" "&amp;$BE$283&amp;" "&amp;$BE$284&amp;" "&amp;$BE$285&amp;" "&amp;$BE$286&amp;" "&amp;$BE$287&amp;" "&amp;$BE$288&amp;" "&amp;$BE$289&amp;" "&amp;$BE$290&amp;" "&amp;$BE$291&amp;" "&amp;$BE$292&amp;" "&amp;$BE$293&amp;" "&amp;$BE$294&amp;" "&amp;$BE$295&amp;" "&amp;$BE$296&amp;" "&amp;$BE$297)</f>
        <v xml:space="preserve">216                                                                                                                                                                                                                                                                    </v>
      </c>
      <c r="AQ38" s="89" t="str">
        <f>IF($BD$37=TRUE,"",$BD$37&amp;" "&amp;$BD$38&amp;" "&amp;$BD$39&amp;" "&amp;$BD$40&amp;" "&amp;$BD$41&amp;" "&amp;$BD$42&amp;" "&amp;$BD$43&amp;" "&amp;$BD$44&amp;" "&amp;$BD$45&amp;" "&amp;$BD$46&amp;" "&amp;$BD$47&amp;" "&amp;$BD$48&amp;" "&amp;$BD$49&amp;" "&amp;$BD$50&amp;" "&amp;$BD$51&amp;" "&amp;$BD$52&amp;" "&amp;$BD$53&amp;" "&amp;$BD$54&amp;" "&amp;$BD$55&amp;" "&amp;$BD$56&amp;" "&amp;$BD$57&amp;" "&amp;$BD$58&amp;" "&amp;$BD$59&amp;" "&amp;$BD$60&amp;" "&amp;$BD$61&amp;" "&amp;$BD$62&amp;" "&amp;$BD$63&amp;" "&amp;$BD$64&amp;" "&amp;$BD$65&amp;" "&amp;$BD$66&amp;" "&amp;$BD$67&amp;" "&amp;$BD$68&amp;" "&amp;$BD$69&amp;" "&amp;$BD$70&amp;" "&amp;$BD$71&amp;" "&amp;$BD$72&amp;" "&amp;$BD$73&amp;" "&amp;$BD$74&amp;" "&amp;$BD$75&amp;" "&amp;$BD$76&amp;" "&amp;$BD$77&amp;" "&amp;$BD$78&amp;" "&amp;$BD$79&amp;" "&amp;$BD$80&amp;" "&amp;$BD$81&amp;" "&amp;$BD$82&amp;" "&amp;$BD$83&amp;" "&amp;$BD$84&amp;" "&amp;$BD$85&amp;" "&amp;$BD$86&amp;" "&amp;$BD$87&amp;" "&amp;$BD$88&amp;" "&amp;$BD$89&amp;" "&amp;$BD$90&amp;" "&amp;$BD$91&amp;" "&amp;$BD$92&amp;" "&amp;$BD$93&amp;" "&amp;$BD$94&amp;" "&amp;$BD$95&amp;" "&amp;$BD$96&amp;" "&amp;$BD$97&amp;" "&amp;$BD$98&amp;" "&amp;$BD$99&amp;" "&amp;$BD$100&amp;" "&amp;$BD$101&amp;" "&amp;$BD$102&amp;" "&amp;$BD$103&amp;" "&amp;$BD$104&amp;" "&amp;$BD$105&amp;" "&amp;$BD$106&amp;" "&amp;$BD$107&amp;" "&amp;$BD$108&amp;" "&amp;$BD$109&amp;" "&amp;$BD$110&amp;" "&amp;$BD$111&amp;" "&amp;$BD$112&amp;" "&amp;$BD$113&amp;" "&amp;$BD$114&amp;" "&amp;$BD$115&amp;" "&amp;$BD$116&amp;" "&amp;$BD$117&amp;" "&amp;$BD$118&amp;" "&amp;$BD$119&amp;" "&amp;$BD$120&amp;" "&amp;$BD$121&amp;" "&amp;$BD$122&amp;" "&amp;$BD$123&amp;" "&amp;$BD$124&amp;" "&amp;$BD$125&amp;" "&amp;$BD$126&amp;" "&amp;$BD$127&amp;" "&amp;$BD$128&amp;" "&amp;$BD$129&amp;" "&amp;$BD$130&amp;" "&amp;$BD$131&amp;" "&amp;$BD$132&amp;" "&amp;$BD$133&amp;" "&amp;$BD$134&amp;" "&amp;$BD$135&amp;" "&amp;$BD$136&amp;" "&amp;$BD$137&amp;" "&amp;$BD$138&amp;" "&amp;$BD$139&amp;" "&amp;$BD$140&amp;" "&amp;$BD$141&amp;" "&amp;$BD$142&amp;" "&amp;$BD$143&amp;" "&amp;$BD$144&amp;" "&amp;$BD$145&amp;" "&amp;$BD$146&amp;" "&amp;$BD$147&amp;" "&amp;$BD$148&amp;" "&amp;$BD$149&amp;" "&amp;$BD$150&amp;" "&amp;$BD$151&amp;" "&amp;$BD$152&amp;" "&amp;$BD$153&amp;" "&amp;$BD$154&amp;" "&amp;$BD$155&amp;" "&amp;$BD$156&amp;" "&amp;$BD$157&amp;" "&amp;$BD$158&amp;" "&amp;$BD$159&amp;" "&amp;$BD$160&amp;" "&amp;$BD$161&amp;" "&amp;$BD$162&amp;" "&amp;$BD$163&amp;" "&amp;$BD$164&amp;" "&amp;$BD$165&amp;" "&amp;$BD$166&amp;" "&amp;$BD$167&amp;" "&amp;$BD$168&amp;" "&amp;$BD$169&amp;" "&amp;$BD$170&amp;" "&amp;$BD$171&amp;" "&amp;$BD$172&amp;" "&amp;$BD$173&amp;" "&amp;$BD$174&amp;" "&amp;$BD$175&amp;" "&amp;$BD$176&amp;" "&amp;$BD$177&amp;" "&amp;$BD$178&amp;" "&amp;$BD$179&amp;" "&amp;$BD$180&amp;" "&amp;$BD$181&amp;" "&amp;$BD$182&amp;" "&amp;$BD$183&amp;" "&amp;$BD$184&amp;" "&amp;$BD$185&amp;" "&amp;$BD$186&amp;" "&amp;$BD$187&amp;" "&amp;$BD$188&amp;" "&amp;$BD$189&amp;" "&amp;$BD$190&amp;" "&amp;$BD$191&amp;" "&amp;$BD$192&amp;" "&amp;$BD$193&amp;" "&amp;$BD$194&amp;" "&amp;$BD$195&amp;" "&amp;$BD$196&amp;" "&amp;$BD$197&amp;" "&amp;$BD$198&amp;" "&amp;$BD$199&amp;" "&amp;$BD$200&amp;" "&amp;$BD$201&amp;" "&amp;$BD$202&amp;" "&amp;$BD$203&amp;" "&amp;$BD$204&amp;" "&amp;$BD$205&amp;" "&amp;$BD$206&amp;" "&amp;$BD$207&amp;" "&amp;$BD$208&amp;" "&amp;$BD$209&amp;" "&amp;$BD$210&amp;" "&amp;$BD$211&amp;" "&amp;$BD$212&amp;" "&amp;$BD$213&amp;" "&amp;$BD$214&amp;" "&amp;$BD$215&amp;" "&amp;$BD$216&amp;" "&amp;$BD$217
&amp;" "&amp;$BD$218&amp;" "&amp;$BD$219&amp;" "&amp;$BD$220&amp;" "&amp;$BD$221&amp;" "&amp;$BD$222&amp;" "&amp;$BD$223&amp;" "&amp;$BD$224&amp;" "&amp;$BD$225&amp;" "&amp;$BD$226&amp;" "&amp;$BD$227&amp;" "&amp;$BD$228&amp;" "&amp;$BD$229&amp;" "&amp;$BD$230&amp;" "&amp;$BD$231&amp;" "&amp;$BD$232&amp;" "&amp;$BD$233&amp;" "&amp;$BD$234&amp;" "&amp;$BD$235&amp;" "&amp;$BD$236&amp;" "&amp;$BD$237&amp;" "&amp;$BD$238&amp;" "&amp;$BD$239&amp;" "&amp;$BD$240&amp;" "&amp;$BD$241&amp;" "&amp;$BD$242&amp;" "&amp;$BD$243&amp;" "&amp;$BD$244&amp;" "&amp;$BD$245&amp;" "&amp;$BD$246&amp;" "&amp;$BD$247&amp;" "&amp;$BD$248&amp;" "&amp;$BD$249&amp;" "&amp;$BD$250&amp;" "&amp;$BD$251&amp;" "&amp;$BD$252&amp;" "&amp;$BD$253&amp;" "&amp;$BD$254&amp;" "&amp;$BD$255&amp;" "&amp;$BD$256&amp;" "&amp;$BD$257&amp;" "&amp;$BD$258&amp;" "&amp;$BD$259&amp;" "&amp;$BD$260&amp;" "&amp;$BD$261&amp;" "&amp;$BD$262&amp;" "&amp;$BD$263&amp;" "&amp;$BD$264&amp;" "&amp;$BD$265&amp;" "&amp;$BD$266&amp;" "&amp;$BD$267&amp;" "&amp;$BD$268&amp;" "&amp;$BD$269&amp;" "&amp;$BD$270&amp;" "&amp;$BD$271&amp;" "&amp;$BD$272&amp;" "&amp;$BD$273&amp;" "&amp;$BD$274&amp;" "&amp;$BD$275&amp;" "&amp;$BD$276&amp;" "&amp;$BD$277&amp;" "&amp;$BD$278&amp;" "&amp;$BD$279&amp;" "&amp;$BD$280&amp;" "&amp;$BD$281&amp;" "&amp;$BD$282&amp;" "&amp;$BD$283&amp;" "&amp;$BD$284&amp;" "&amp;$BD$285&amp;" "&amp;$BD$286&amp;" "&amp;$BD$287&amp;" "&amp;$BD$288&amp;" "&amp;$BD$289&amp;" "&amp;$BD$290&amp;" "&amp;$BD$291&amp;" "&amp;$BD$292&amp;" "&amp;$BD$293&amp;" "&amp;$BD$294&amp;" "&amp;$BD$295&amp;" "&amp;$BD$296&amp;" "&amp;$BD$297)</f>
        <v xml:space="preserve">244 223 214 208 189 181 177 173 169 165 161 157 153 149 145 141 137 133 129 125 121 117 113 109 107 99 97 82 78 74 70 66 62 58 54 50 46 42 38 34 30 26 22 18 14 7                                                                                                                                                                                                                       </v>
      </c>
      <c r="AR38" s="89" t="str">
        <f>IF($BC$37=TRUE,"",$BC$37&amp;" "&amp;$BC$38&amp;" "&amp;$BC$39&amp;" "&amp;$BC$40&amp;" "&amp;$BC$41&amp;" "&amp;$BC$42&amp;" "&amp;$BC$43&amp;" "&amp;$BC$44&amp;" "&amp;$BC$45&amp;" "&amp;$BC$46&amp;" "&amp;$BC$47&amp;" "&amp;$BC$48&amp;" "&amp;$BC$49&amp;" "&amp;$BC$50&amp;" "&amp;$BC$51&amp;" "&amp;$BC$52&amp;" "&amp;$BC$53&amp;" "&amp;$BC$54&amp;" "&amp;$BC$55&amp;" "&amp;$BC$56&amp;" "&amp;$BC$57&amp;" "&amp;$BC$58&amp;" "&amp;$BC$59&amp;" "&amp;$BC$60&amp;" "&amp;$BC$61&amp;" "&amp;$BC$62&amp;" "&amp;$BC$63&amp;" "&amp;$BC$64&amp;" "&amp;$BC$65&amp;" "&amp;$BC$66&amp;" "&amp;$BC$67&amp;" "&amp;$BC$68&amp;" "&amp;$BC$69&amp;" "&amp;$BC$70&amp;" "&amp;$BC$71&amp;" "&amp;$BC$72&amp;" "&amp;$BC$73&amp;" "&amp;$BC$74&amp;" "&amp;$BC$75&amp;" "&amp;$BC$76&amp;" "&amp;$BC$77&amp;" "&amp;$BC$78&amp;" "&amp;$BC$79&amp;" "&amp;$BC$80&amp;" "&amp;$BC$81&amp;" "&amp;$BC$82&amp;" "&amp;$BC$83&amp;" "&amp;$BC$84&amp;" "&amp;$BC$85&amp;" "&amp;$BC$86&amp;" "&amp;$BC$87&amp;" "&amp;$BC$88&amp;" "&amp;$BC$89&amp;" "&amp;$BC$90&amp;" "&amp;$BC$91&amp;" "&amp;$BC$92&amp;" "&amp;$BC$93&amp;" "&amp;$BC$94&amp;" "&amp;$BC$95&amp;" "&amp;$BC$96&amp;" "&amp;$BC$97&amp;" "&amp;$BC$98&amp;" "&amp;$BC$99&amp;" "&amp;$BC$100&amp;" "&amp;$BC$101&amp;" "&amp;$BC$102&amp;" "&amp;$BC$103&amp;" "&amp;$BC$104&amp;" "&amp;$BC$105&amp;" "&amp;$BC$106&amp;" "&amp;$BC$107&amp;" "&amp;$BC$108&amp;" "&amp;$BC$109&amp;" "&amp;$BC$110&amp;" "&amp;$BC$111&amp;" "&amp;$BC$112&amp;" "&amp;$BC$113&amp;" "&amp;$BC$114&amp;" "&amp;$BC$115&amp;" "&amp;$BC$116&amp;" "&amp;$BC$117&amp;" "&amp;$BC$118&amp;" "&amp;$BC$119&amp;" "&amp;$BC$120&amp;" "&amp;$BC$121&amp;" "&amp;$BC$122&amp;" "&amp;$BC$123&amp;" "&amp;$BC$124&amp;" "&amp;$BC$125&amp;" "&amp;$BC$126&amp;" "&amp;$BC$127&amp;" "&amp;$BC$128&amp;" "&amp;$BC$129&amp;" "&amp;$BC$130&amp;" "&amp;$BC$131&amp;" "&amp;$BC$132&amp;" "&amp;$BC$133&amp;" "&amp;$BC$134&amp;" "&amp;$BC$135&amp;" "&amp;$BC$136&amp;" "&amp;$BC$137&amp;" "&amp;$BC$138&amp;" "&amp;$BC$139&amp;" "&amp;$BC$140&amp;" "&amp;$BC$141&amp;" "&amp;$BC$142&amp;" "&amp;$BC$143&amp;" "&amp;$BC$144&amp;" "&amp;$BC$145&amp;" "&amp;$BC$146&amp;" "&amp;$BC$147&amp;" "&amp;$BC$148&amp;" "&amp;$BC$149&amp;" "&amp;$BC$150&amp;" "&amp;$BC$151&amp;" "&amp;$BC$152&amp;" "&amp;$BC$153&amp;" "&amp;$BC$154&amp;" "&amp;$BC$155&amp;" "&amp;$BC$156&amp;" "&amp;$BC$157&amp;" "&amp;$BC$158&amp;" "&amp;$BC$159&amp;" "&amp;$BC$160&amp;" "&amp;$BC$161&amp;" "&amp;$BC$162&amp;" "&amp;$BC$163&amp;" "&amp;$BC$164&amp;" "&amp;$BC$165&amp;" "&amp;$BC$166&amp;" "&amp;$BC$167&amp;" "&amp;$BC$168&amp;" "&amp;$BC$169&amp;" "&amp;$BC$170&amp;" "&amp;$BC$171&amp;" "&amp;$BC$172&amp;" "&amp;$BC$173&amp;" "&amp;$BC$174&amp;" "&amp;$BC$175&amp;" "&amp;$BC$176&amp;" "&amp;$BC$177&amp;" "&amp;$BC$178&amp;" "&amp;$BC$179&amp;" "&amp;$BC$180&amp;" "&amp;$BC$181&amp;" "&amp;$BC$182&amp;" "&amp;$BC$183&amp;" "&amp;$BC$184&amp;" "&amp;$BC$185&amp;" "&amp;$BC$186&amp;" "&amp;$BC$187&amp;" "&amp;$BC$188&amp;" "&amp;$BC$189&amp;" "&amp;$BC$190&amp;" "&amp;$BC$191&amp;" "&amp;$BC$192&amp;" "&amp;$BC$193&amp;" "&amp;$BC$194&amp;" "&amp;$BC$195&amp;" "&amp;$BC$196&amp;" "&amp;$BC$197&amp;" "&amp;$BC$198&amp;" "&amp;$BC$199&amp;" "&amp;$BC$200&amp;" "&amp;$BC$201&amp;" "&amp;$BC$202&amp;" "&amp;$BC$203&amp;" "&amp;$BC$204&amp;" "&amp;$BC$205&amp;" "&amp;$BC$206&amp;" "&amp;$BC$207&amp;" "&amp;$BC$208&amp;" "&amp;$BC$209&amp;" "&amp;$BC$210&amp;" "&amp;$BC$211&amp;" "&amp;$BC$212&amp;" "&amp;$BC$213&amp;" "&amp;$BC$214&amp;" "&amp;$BC$215&amp;" "&amp;$BC$216&amp;" "&amp;$BC$217
&amp;" "&amp;$BC$218&amp;" "&amp;$BC$219&amp;" "&amp;$BC$220&amp;" "&amp;$BC$221&amp;" "&amp;$BC$222&amp;" "&amp;$BC$223&amp;" "&amp;$BC$224&amp;" "&amp;$BC$225&amp;" "&amp;$BC$226&amp;" "&amp;$BC$227&amp;" "&amp;$BC$228&amp;" "&amp;$BC$229&amp;" "&amp;$BC$230&amp;" "&amp;$BC$231&amp;" "&amp;$BC$232&amp;" "&amp;$BC$233&amp;" "&amp;$BC$234&amp;" "&amp;$BC$235&amp;" "&amp;$BC$236&amp;" "&amp;$BC$237&amp;" "&amp;$BC$238&amp;" "&amp;$BC$239&amp;" "&amp;$BC$240&amp;" "&amp;$BC$241&amp;" "&amp;$BC$242&amp;" "&amp;$BC$243&amp;" "&amp;$BC$244&amp;" "&amp;$BC$245&amp;" "&amp;$BC$246&amp;" "&amp;$BC$247&amp;" "&amp;$BC$248&amp;" "&amp;$BC$249&amp;" "&amp;$BC$250&amp;" "&amp;$BC$251&amp;" "&amp;$BC$252&amp;" "&amp;$BC$253&amp;" "&amp;$BC$254&amp;" "&amp;$BC$255&amp;" "&amp;$BC$256&amp;" "&amp;$BC$257&amp;" "&amp;$BC$258&amp;" "&amp;$BC$259&amp;" "&amp;$BC$260&amp;" "&amp;$BC$261&amp;" "&amp;$BC$262&amp;" "&amp;$BC$263&amp;" "&amp;$BC$264&amp;" "&amp;$BC$265&amp;" "&amp;$BC$266&amp;" "&amp;$BC$267&amp;" "&amp;$BC$268&amp;" "&amp;$BC$269&amp;" "&amp;$BC$270&amp;" "&amp;$BC$271&amp;" "&amp;$BC$272&amp;" "&amp;$BC$273&amp;" "&amp;$BC$274&amp;" "&amp;$BC$275&amp;" "&amp;$BC$276&amp;" "&amp;$BC$277&amp;" "&amp;$BC$278&amp;" "&amp;$BC$279&amp;" "&amp;$BC$280&amp;" "&amp;$BC$281&amp;" "&amp;$BC$282&amp;" "&amp;$BC$283&amp;" "&amp;$BC$284&amp;" "&amp;$BC$285&amp;" "&amp;$BC$286&amp;" "&amp;$BC$287&amp;" "&amp;$BC$288&amp;" "&amp;$BC$289&amp;" "&amp;$BC$290&amp;" "&amp;$BC$291&amp;" "&amp;$BC$292&amp;" "&amp;$BC$293&amp;" "&amp;$BC$294&amp;" "&amp;$BC$295&amp;" "&amp;$BC$296&amp;" "&amp;$BC$297)</f>
        <v xml:space="preserve">239 234 219 217 211 204 196                                                                                                                                                                                                                                                              </v>
      </c>
      <c r="AS38" s="90" t="str">
        <f>IF($BB$37=TRUE,"",$BB$37&amp;" "&amp;$BB$38&amp;" "&amp;$BB$39&amp;" "&amp;$BB$40&amp;" "&amp;$BB$41&amp;" "&amp;$BB$42&amp;" "&amp;$BB$43&amp;" "&amp;$BB$44&amp;" "&amp;$BB$45&amp;" "&amp;$BB$46&amp;" "&amp;$BB$47&amp;" "&amp;$BB$48&amp;" "&amp;$BB$49&amp;" "&amp;$BB$50&amp;" "&amp;$BB$51&amp;" "&amp;$BB$52&amp;" "&amp;$BB$53&amp;" "&amp;$BB$54&amp;" "&amp;$BB$55&amp;" "&amp;$BB$56&amp;" "&amp;$BB$57&amp;" "&amp;$BB$58&amp;" "&amp;$BB$59&amp;" "&amp;$BB$60&amp;" "&amp;$BB$61&amp;" "&amp;$BB$62&amp;" "&amp;$BB$63&amp;" "&amp;$BB$64&amp;" "&amp;$BB$65&amp;" "&amp;$BB$66&amp;" "&amp;$BB$67&amp;" "&amp;$BB$68&amp;" "&amp;$BB$69&amp;" "&amp;$BB$70&amp;" "&amp;$BB$71&amp;" "&amp;$BB$72&amp;" "&amp;$BB$73&amp;" "&amp;$BB$74&amp;" "&amp;$BB$75&amp;" "&amp;$BB$76&amp;" "&amp;$BB$77&amp;" "&amp;$BB$78&amp;" "&amp;$BB$79&amp;" "&amp;$BB$80&amp;" "&amp;$BB$81&amp;" "&amp;$BB$82&amp;" "&amp;$BB$83&amp;" "&amp;$BB$84&amp;" "&amp;$BB$85&amp;" "&amp;$BB$86&amp;" "&amp;$BB$87&amp;" "&amp;$BB$88&amp;" "&amp;$BB$89&amp;" "&amp;$BB$90&amp;" "&amp;$BB$91&amp;" "&amp;$BB$92&amp;" "&amp;$BB$93&amp;" "&amp;$BB$94&amp;" "&amp;$BB$95&amp;" "&amp;$BB$96&amp;" "&amp;$BB$97&amp;" "&amp;$BB$98&amp;" "&amp;$BB$99&amp;" "&amp;$BB$100&amp;" "&amp;$BB$101&amp;" "&amp;$BB$102&amp;" "&amp;$BB$103&amp;" "&amp;$BB$104&amp;" "&amp;$BB$105&amp;" "&amp;$BB$106&amp;" "&amp;$BB$107&amp;" "&amp;$BB$108&amp;" "&amp;$BB$109&amp;" "&amp;$BB$110&amp;" "&amp;$BB$111&amp;" "&amp;$BB$112&amp;" "&amp;$BB$113&amp;" "&amp;$BB$114&amp;" "&amp;$BB$115&amp;" "&amp;$BB$116&amp;" "&amp;$BB$117&amp;" "&amp;$BB$118&amp;" "&amp;$BB$119&amp;" "&amp;$BB$120&amp;" "&amp;$BB$121&amp;" "&amp;$BB$122&amp;" "&amp;$BB$123&amp;" "&amp;$BB$124&amp;" "&amp;$BB$125&amp;" "&amp;$BB$126&amp;" "&amp;$BB$127&amp;" "&amp;$BB$128&amp;" "&amp;$BB$129&amp;" "&amp;$BB$130&amp;" "&amp;$BB$131&amp;" "&amp;$BB$132&amp;" "&amp;$BB$133&amp;" "&amp;$BB$134&amp;" "&amp;$BB$135&amp;" "&amp;$BB$136&amp;" "&amp;$BB$137&amp;" "&amp;$BB$138&amp;" "&amp;$BB$139&amp;" "&amp;$BB$140&amp;" "&amp;$BB$141&amp;" "&amp;$BB$142&amp;" "&amp;$BB$143&amp;" "&amp;$BB$144&amp;" "&amp;$BB$145&amp;" "&amp;$BB$146&amp;" "&amp;$BB$147&amp;" "&amp;$BB$148&amp;" "&amp;$BB$149&amp;" "&amp;$BB$150&amp;" "&amp;$BB$151&amp;" "&amp;$BB$152&amp;" "&amp;$BB$153&amp;" "&amp;$BB$154&amp;" "&amp;$BB$155&amp;" "&amp;$BB$156&amp;" "&amp;$BB$157&amp;" "&amp;$BB$158&amp;" "&amp;$BB$159&amp;" "&amp;$BB$160&amp;" "&amp;$BB$161&amp;" "&amp;$BB$162&amp;" "&amp;$BB$163&amp;" "&amp;$BB$164&amp;" "&amp;$BB$165&amp;" "&amp;$BB$166&amp;" "&amp;$BB$167&amp;" "&amp;$BB$168&amp;" "&amp;$BB$169&amp;" "&amp;$BB$170&amp;" "&amp;$BB$171&amp;" "&amp;$BB$172&amp;" "&amp;$BB$173&amp;" "&amp;$BB$174&amp;" "&amp;$BB$175&amp;" "&amp;$BB$176&amp;" "&amp;$BB$177&amp;" "&amp;$BB$178&amp;" "&amp;$BB$179&amp;" "&amp;$BB$180&amp;" "&amp;$BB$181&amp;" "&amp;$BB$182&amp;" "&amp;$BB$183&amp;" "&amp;$BB$184&amp;" "&amp;$BB$185&amp;" "&amp;$BB$186&amp;" "&amp;$BB$187&amp;" "&amp;$BB$188&amp;" "&amp;$BB$189&amp;" "&amp;$BB$190&amp;" "&amp;$BB$191&amp;" "&amp;$BB$192&amp;" "&amp;$BB$193&amp;" "&amp;$BB$194&amp;" "&amp;$BB$195&amp;" "&amp;$BB$196&amp;" "&amp;$BB$197&amp;" "&amp;$BB$198&amp;" "&amp;$BB$199&amp;" "&amp;$BB$200&amp;" "&amp;$BB$201&amp;" "&amp;$BB$202&amp;" "&amp;$BB$203&amp;" "&amp;$BB$204&amp;" "&amp;$BB$205&amp;" "&amp;$BB$206&amp;" "&amp;$BB$207&amp;" "&amp;$BB$208&amp;" "&amp;$BB$209&amp;" "&amp;$BB$210&amp;" "&amp;$BB$211&amp;" "&amp;$BB$212&amp;" "&amp;$BB$213&amp;" "&amp;$BB$214&amp;" "&amp;$BB$215&amp;" "&amp;$BB$216&amp;" "&amp;$BB$217
&amp;" "&amp;$BB$218&amp;" "&amp;$BB$219&amp;" "&amp;$BB$220&amp;" "&amp;$BB$221&amp;" "&amp;$BB$222&amp;" "&amp;$BB$223&amp;" "&amp;$BB$224&amp;" "&amp;$BB$225&amp;" "&amp;$BB$226&amp;" "&amp;$BB$227&amp;" "&amp;$BB$228&amp;" "&amp;$BB$229&amp;" "&amp;$BB$230&amp;" "&amp;$BB$231&amp;" "&amp;$BB$232&amp;" "&amp;$BB$233&amp;" "&amp;$BB$234&amp;" "&amp;$BB$235&amp;" "&amp;$BB$236&amp;" "&amp;$BB$237&amp;" "&amp;$BB$238&amp;" "&amp;$BB$239&amp;" "&amp;$BB$240&amp;" "&amp;$BB$241&amp;" "&amp;$BB$242&amp;" "&amp;$BB$243&amp;" "&amp;$BB$244&amp;" "&amp;$BB$245&amp;" "&amp;$BB$246&amp;" "&amp;$BB$247&amp;" "&amp;$BB$248&amp;" "&amp;$BB$249&amp;" "&amp;$BB$250&amp;" "&amp;$BB$251&amp;" "&amp;$BB$252&amp;" "&amp;$BB$253&amp;" "&amp;$BB$254&amp;" "&amp;$BB$255&amp;" "&amp;$BB$256&amp;" "&amp;$BB$257&amp;" "&amp;$BB$258&amp;" "&amp;$BB$259&amp;" "&amp;$BB$260&amp;" "&amp;$BB$261&amp;" "&amp;$BB$262&amp;" "&amp;$BB$263&amp;" "&amp;$BB$264&amp;" "&amp;$BB$265&amp;" "&amp;$BB$266&amp;" "&amp;$BB$267&amp;" "&amp;$BB$268&amp;" "&amp;$BB$269&amp;" "&amp;$BB$270&amp;" "&amp;$BB$271&amp;" "&amp;$BB$272&amp;" "&amp;$BB$273&amp;" "&amp;$BB$274&amp;" "&amp;$BB$275&amp;" "&amp;$BB$276&amp;" "&amp;$BB$277&amp;" "&amp;$BB$278&amp;" "&amp;$BB$279&amp;" "&amp;$BB$280&amp;" "&amp;$BB$281&amp;" "&amp;$BB$282&amp;" "&amp;$BB$283&amp;" "&amp;$BB$284&amp;" "&amp;$BB$285&amp;" "&amp;$BB$286&amp;" "&amp;$BB$287&amp;" "&amp;$BB$288&amp;" "&amp;$BB$289&amp;" "&amp;$BB$290&amp;" "&amp;$BB$291&amp;" "&amp;$BB$292&amp;" "&amp;$BB$293&amp;" "&amp;$BB$294&amp;" "&amp;$BB$295&amp;" "&amp;$BB$296&amp;" "&amp;$BB$297)</f>
        <v xml:space="preserve">241 238 228 226 191 187 183 179 175 171 167 163 159 155 151 147 143 139 135 131 127 123 119 115 111 90 84 80 76 72 68 64 60 56 52 48 44 40 36 32 28 24 20 16 10 5                                                                                                                                                                                                                       </v>
      </c>
      <c r="AT38" s="90" t="str">
        <f>IF($BA$37=TRUE,"",$BA$37&amp;" "&amp;$BA$38&amp;" "&amp;$BA$39&amp;" "&amp;$BA$40&amp;" "&amp;$BA$41&amp;" "&amp;$BA$42&amp;" "&amp;$BA$43&amp;" "&amp;$BA$44&amp;" "&amp;$BA$45&amp;" "&amp;$BA$46&amp;" "&amp;$BA$47&amp;" "&amp;$BA$48&amp;" "&amp;$BA$49&amp;" "&amp;$BA$50&amp;" "&amp;$BA$51&amp;" "&amp;$BA$52&amp;" "&amp;$BA$53&amp;" "&amp;$BA$54&amp;" "&amp;$BA$55&amp;" "&amp;$BA$56&amp;" "&amp;$BA$57&amp;" "&amp;$BA$58&amp;" "&amp;$BA$59&amp;" "&amp;$BA$60&amp;" "&amp;$BA$61&amp;" "&amp;$BA$62&amp;" "&amp;$BA$63&amp;" "&amp;$BA$64&amp;" "&amp;$BA$65&amp;" "&amp;$BA$66&amp;" "&amp;$BA$67&amp;" "&amp;$BA$68&amp;" "&amp;$BA$69&amp;" "&amp;$BA$70&amp;" "&amp;$BA$71&amp;" "&amp;$BA$72&amp;" "&amp;$BA$73&amp;" "&amp;$BA$74&amp;" "&amp;$BA$75&amp;" "&amp;$BA$76&amp;" "&amp;$BA$77&amp;" "&amp;$BA$78&amp;" "&amp;$BA$79&amp;" "&amp;$BA$80&amp;" "&amp;$BA$81&amp;" "&amp;$BA$82&amp;" "&amp;$BA$83&amp;" "&amp;$BA$84&amp;" "&amp;$BA$85&amp;" "&amp;$BA$86&amp;" "&amp;$BA$87&amp;" "&amp;$BA$88&amp;" "&amp;$BA$89&amp;" "&amp;$BA$90&amp;" "&amp;$BA$91&amp;" "&amp;$BA$92&amp;" "&amp;$BA$93&amp;" "&amp;$BA$94&amp;" "&amp;$BA$95&amp;" "&amp;$BA$96&amp;" "&amp;$BA$97&amp;" "&amp;$BA$98&amp;" "&amp;$BA$99&amp;" "&amp;$BA$100&amp;" "&amp;$BA$101&amp;" "&amp;$BA$102&amp;" "&amp;$BA$103&amp;" "&amp;$BA$104&amp;" "&amp;$BA$105&amp;" "&amp;$BA$106&amp;" "&amp;$BA$107&amp;" "&amp;$BA$108&amp;" "&amp;$BA$109&amp;" "&amp;$BA$110&amp;" "&amp;$BA$111&amp;" "&amp;$BA$112&amp;" "&amp;$BA$113&amp;" "&amp;$BA$114&amp;" "&amp;$BA$115&amp;" "&amp;$BA$116&amp;" "&amp;$BA$117&amp;" "&amp;$BA$118&amp;" "&amp;$BA$119&amp;" "&amp;$BA$120&amp;" "&amp;$BA$121&amp;" "&amp;$BA$122&amp;" "&amp;$BA$123&amp;" "&amp;$BA$124&amp;" "&amp;$BA$125&amp;" "&amp;$BA$126&amp;" "&amp;$BA$127&amp;" "&amp;$BA$128&amp;" "&amp;$BA$129&amp;" "&amp;$BA$130&amp;" "&amp;$BA$131&amp;" "&amp;$BA$132&amp;" "&amp;$BA$133&amp;" "&amp;$BA$134&amp;" "&amp;$BA$135&amp;" "&amp;$BA$136&amp;" "&amp;$BA$137&amp;" "&amp;$BA$138&amp;" "&amp;$BA$139&amp;" "&amp;$BA$140&amp;" "&amp;$BA$141&amp;" "&amp;$BA$142&amp;" "&amp;$BA$143&amp;" "&amp;$BA$144&amp;" "&amp;$BA$145&amp;" "&amp;$BA$146&amp;" "&amp;$BA$147&amp;" "&amp;$BA$148&amp;" "&amp;$BA$149&amp;" "&amp;$BA$150&amp;" "&amp;$BA$151&amp;" "&amp;$BA$152&amp;" "&amp;$BA$153&amp;" "&amp;$BA$154&amp;" "&amp;$BA$155&amp;" "&amp;$BA$156&amp;" "&amp;$BA$157&amp;" "&amp;$BA$158&amp;" "&amp;$BA$159&amp;" "&amp;$BA$160&amp;" "&amp;$BA$161&amp;" "&amp;$BA$162&amp;" "&amp;$BA$163&amp;" "&amp;$BA$164&amp;" "&amp;$BA$165&amp;" "&amp;$BA$166&amp;" "&amp;$BA$167&amp;" "&amp;$BA$168&amp;" "&amp;$BA$169&amp;" "&amp;$BA$170&amp;" "&amp;$BA$171&amp;" "&amp;$BA$172&amp;" "&amp;$BA$173&amp;" "&amp;$BA$174&amp;" "&amp;$BA$175&amp;" "&amp;$BA$176&amp;" "&amp;$BA$177&amp;" "&amp;$BA$178&amp;" "&amp;$BA$179&amp;" "&amp;$BA$180&amp;" "&amp;$BA$181&amp;" "&amp;$BA$182&amp;" "&amp;$BA$183&amp;" "&amp;$BA$184&amp;" "&amp;$BA$185&amp;" "&amp;$BA$186&amp;" "&amp;$BA$187&amp;" "&amp;$BA$188&amp;" "&amp;$BA$189&amp;" "&amp;$BA$190&amp;" "&amp;$BA$191&amp;" "&amp;$BA$192&amp;" "&amp;$BA$193&amp;" "&amp;$BA$194&amp;" "&amp;$BA$195&amp;" "&amp;$BA$196&amp;" "&amp;$BA$197&amp;" "&amp;$BA$198&amp;" "&amp;$BA$199&amp;" "&amp;$BA$200&amp;" "&amp;$BA$201&amp;" "&amp;$BA$202&amp;" "&amp;$BA$203&amp;" "&amp;$BA$204&amp;" "&amp;$BA$205&amp;" "&amp;$BA$206&amp;" "&amp;$BA$207&amp;" "&amp;$BA$208&amp;" "&amp;$BA$209&amp;" "&amp;$BA$210&amp;" "&amp;$BA$211&amp;" "&amp;$BA$212&amp;" "&amp;$BA$213&amp;" "&amp;$BA$214&amp;" "&amp;$BA$215&amp;" "&amp;$BA$216&amp;" "&amp;$BA$217
&amp;" "&amp;$BA$218&amp;" "&amp;$BA$219&amp;" "&amp;$BA$220&amp;" "&amp;$BA$221&amp;" "&amp;$BA$222&amp;" "&amp;$BA$223&amp;" "&amp;$BA$224&amp;" "&amp;$BA$225&amp;" "&amp;$BA$226&amp;" "&amp;$BA$227&amp;" "&amp;$BA$228&amp;" "&amp;$BA$229&amp;" "&amp;$BA$230&amp;" "&amp;$BA$231&amp;" "&amp;$BA$232&amp;" "&amp;$BA$233&amp;" "&amp;$BA$234&amp;" "&amp;$BA$235&amp;" "&amp;$BA$236&amp;" "&amp;$BA$237&amp;" "&amp;$BA$238&amp;" "&amp;$BA$239&amp;" "&amp;$BA$240&amp;" "&amp;$BA$241&amp;" "&amp;$BA$242&amp;" "&amp;$BA$243&amp;" "&amp;$BA$244&amp;" "&amp;$BA$245&amp;" "&amp;$BA$246&amp;" "&amp;$BA$247&amp;" "&amp;$BA$248&amp;" "&amp;$BA$249&amp;" "&amp;$BA$250&amp;" "&amp;$BA$251&amp;" "&amp;$BA$252&amp;" "&amp;$BA$253&amp;" "&amp;$BA$254&amp;" "&amp;$BA$255&amp;" "&amp;$BA$256&amp;" "&amp;$BA$257&amp;" "&amp;$BA$258&amp;" "&amp;$BA$259&amp;" "&amp;$BA$260&amp;" "&amp;$BA$261&amp;" "&amp;$BA$262&amp;" "&amp;$BA$263&amp;" "&amp;$BA$264&amp;" "&amp;$BA$265&amp;" "&amp;$BA$266&amp;" "&amp;$BA$267&amp;" "&amp;$BA$268&amp;" "&amp;$BA$269&amp;" "&amp;$BA$270&amp;" "&amp;$BA$271&amp;" "&amp;$BA$272&amp;" "&amp;$BA$273&amp;" "&amp;$BA$274&amp;" "&amp;$BA$275&amp;" "&amp;$BA$276&amp;" "&amp;$BA$277&amp;" "&amp;$BA$278&amp;" "&amp;$BA$279&amp;" "&amp;$BA$280&amp;" "&amp;$BA$281&amp;" "&amp;$BA$282&amp;" "&amp;$BA$283&amp;" "&amp;$BA$284&amp;" "&amp;$BA$285&amp;" "&amp;$BA$286&amp;" "&amp;$BA$287&amp;" "&amp;$BA$288&amp;" "&amp;$BA$289&amp;" "&amp;$BA$290&amp;" "&amp;$BA$291&amp;" "&amp;$BA$292&amp;" "&amp;$BA$293&amp;" "&amp;$BA$294&amp;" "&amp;$BA$295&amp;" "&amp;$BA$296&amp;" "&amp;$BA$297)</f>
        <v/>
      </c>
      <c r="AV38" s="34">
        <v>188</v>
      </c>
      <c r="AW38" s="37">
        <v>240</v>
      </c>
      <c r="AX38" s="37">
        <v>194</v>
      </c>
      <c r="AY38" s="37" t="b">
        <v>1</v>
      </c>
      <c r="AZ38" s="37" t="b">
        <v>1</v>
      </c>
      <c r="BA38" s="37" t="b">
        <v>1</v>
      </c>
      <c r="BB38" s="37">
        <v>238</v>
      </c>
      <c r="BC38" s="37">
        <v>234</v>
      </c>
      <c r="BD38" s="37">
        <v>223</v>
      </c>
      <c r="BF38" s="37" t="b">
        <v>1</v>
      </c>
      <c r="BG38" s="37">
        <v>236</v>
      </c>
      <c r="BH38" s="37">
        <v>212</v>
      </c>
      <c r="BI38" s="37">
        <v>102</v>
      </c>
      <c r="BK38" s="37" t="b">
        <v>1</v>
      </c>
      <c r="BL38" s="37" t="b">
        <v>1</v>
      </c>
      <c r="BM38" s="37">
        <v>185</v>
      </c>
      <c r="BO38" s="37">
        <v>195</v>
      </c>
      <c r="BP38" s="37" t="b">
        <v>1</v>
      </c>
      <c r="BS38" s="37">
        <v>230</v>
      </c>
      <c r="BT38" s="37">
        <v>213</v>
      </c>
    </row>
    <row r="39" spans="1:72" ht="18" x14ac:dyDescent="0.3">
      <c r="A39"/>
      <c r="B39"/>
      <c r="C39"/>
      <c r="D39"/>
      <c r="E39"/>
      <c r="F39"/>
      <c r="G39"/>
      <c r="H39"/>
      <c r="Y39" s="34">
        <v>39</v>
      </c>
      <c r="Z39" s="8" t="s">
        <v>363</v>
      </c>
      <c r="AA39" s="63">
        <v>9</v>
      </c>
      <c r="AB39" s="63">
        <v>6</v>
      </c>
      <c r="AC39" s="63">
        <v>15</v>
      </c>
      <c r="AD39" s="63"/>
      <c r="AE39" s="63"/>
      <c r="AF39" s="63"/>
      <c r="AG39" s="63"/>
      <c r="AH39" s="63"/>
      <c r="AI39" s="63" t="str">
        <f t="shared" si="1"/>
        <v>9-6</v>
      </c>
      <c r="AJ39" s="53">
        <f t="shared" si="0"/>
        <v>40</v>
      </c>
      <c r="AK39"/>
      <c r="AL39"/>
      <c r="AN39" s="201"/>
      <c r="AO39" s="86" t="s">
        <v>94</v>
      </c>
      <c r="AP39" s="91" t="str">
        <f>IF($BJ$37=TRUE,"",$BJ$37&amp;" "&amp;$BJ$38&amp;" "&amp;$BJ$39&amp;" "&amp;$BJ$40&amp;" "&amp;$BJ$41&amp;" "&amp;$BJ$42&amp;" "&amp;$BJ$43&amp;" "&amp;$BJ$44&amp;" "&amp;$BJ$45&amp;" "&amp;$BJ$46&amp;" "&amp;$BJ$47&amp;" "&amp;$BJ$48&amp;" "&amp;$BJ$49&amp;" "&amp;$BJ$50&amp;" "&amp;$BJ$51&amp;" "&amp;$BJ$52&amp;" "&amp;$BJ$53&amp;" "&amp;$BJ$54&amp;" "&amp;$BJ$55&amp;" "&amp;$BJ$56&amp;" "&amp;$BJ$57&amp;" "&amp;$BJ$58&amp;" "&amp;$BJ$59&amp;" "&amp;$BJ$60&amp;" "&amp;$BJ$61&amp;" "&amp;$BJ$62&amp;" "&amp;$BJ$63&amp;" "&amp;$BJ$64&amp;" "&amp;$BJ$65&amp;" "&amp;$BJ$66&amp;" "&amp;$BJ$67&amp;" "&amp;$BJ$68&amp;" "&amp;$BJ$69&amp;" "&amp;$BJ$70&amp;" "&amp;$BJ$71&amp;" "&amp;$BJ$72&amp;" "&amp;$BJ$73&amp;" "&amp;$BJ$74&amp;" "&amp;$BJ$75&amp;" "&amp;$BJ$76&amp;" "&amp;$BJ$77&amp;" "&amp;$BJ$78&amp;" "&amp;$BJ$79&amp;" "&amp;$BJ$80&amp;" "&amp;$BJ$81&amp;" "&amp;$BJ$82&amp;" "&amp;$BJ$83&amp;" "&amp;$BJ$84&amp;" "&amp;$BJ$85&amp;" "&amp;$BJ$86&amp;" "&amp;$BJ$87&amp;" "&amp;$BJ$88&amp;" "&amp;$BJ$89&amp;" "&amp;$BJ$90&amp;" "&amp;$BJ$91&amp;" "&amp;$BJ$92&amp;" "&amp;$BJ$93&amp;" "&amp;$BJ$94&amp;" "&amp;$BJ$95&amp;" "&amp;$BJ$96&amp;" "&amp;$BJ$97&amp;" "&amp;$BJ$98&amp;" "&amp;$BJ$99&amp;" "&amp;$BJ$100&amp;" "&amp;$BJ$101&amp;" "&amp;$BJ$102&amp;" "&amp;$BJ$103&amp;" "&amp;$BJ$104&amp;" "&amp;$BJ$105&amp;" "&amp;$BJ$106&amp;" "&amp;$BJ$107&amp;" "&amp;$BJ$108&amp;" "&amp;$BJ$109&amp;" "&amp;$BJ$110&amp;" "&amp;$BJ$111&amp;" "&amp;$BJ$112&amp;" "&amp;$BJ$113&amp;" "&amp;$BJ$114&amp;" "&amp;$BJ$115&amp;" "&amp;$BJ$116&amp;" "&amp;$BJ$117&amp;" "&amp;$BJ$118&amp;" "&amp;$BJ$119&amp;" "&amp;$BJ$120&amp;" "&amp;$BJ$121&amp;" "&amp;$BJ$122&amp;" "&amp;$BJ$123&amp;" "&amp;$BJ$124&amp;" "&amp;$BJ$125&amp;" "&amp;$BJ$126&amp;" "&amp;$BJ$127&amp;" "&amp;$BJ$128&amp;" "&amp;$BJ$129&amp;" "&amp;$BJ$130&amp;" "&amp;$BJ$131&amp;" "&amp;$BJ$132&amp;" "&amp;$BJ$133&amp;" "&amp;$BJ$134&amp;" "&amp;$BJ$135&amp;" "&amp;$BJ$136&amp;" "&amp;$BJ$137&amp;" "&amp;$BJ$138&amp;" "&amp;$BJ$139&amp;" "&amp;$BJ$140&amp;" "&amp;$BJ$141&amp;" "&amp;$BJ$142&amp;" "&amp;$BJ$143&amp;" "&amp;$BJ$144&amp;" "&amp;$BJ$145&amp;" "&amp;$BJ$146&amp;" "&amp;$BJ$147&amp;" "&amp;$BJ$148&amp;" "&amp;$BJ$149&amp;" "&amp;$BJ$150&amp;" "&amp;$BJ$151&amp;" "&amp;$BJ$152&amp;" "&amp;$BJ$153&amp;" "&amp;$BJ$154&amp;" "&amp;$BJ$155&amp;" "&amp;$BJ$156&amp;" "&amp;$BJ$157&amp;" "&amp;$BJ$158&amp;" "&amp;$BJ$159&amp;" "&amp;$BJ$160&amp;" "&amp;$BJ$161&amp;" "&amp;$BJ$162&amp;" "&amp;$BJ$163&amp;" "&amp;$BJ$164&amp;" "&amp;$BJ$165&amp;" "&amp;$BJ$166&amp;" "&amp;$BJ$167&amp;" "&amp;$BJ$168&amp;" "&amp;$BJ$169&amp;" "&amp;$BJ$170&amp;" "&amp;$BJ$171&amp;" "&amp;$BJ$172&amp;" "&amp;$BJ$173&amp;" "&amp;$BJ$174&amp;" "&amp;$BJ$175&amp;" "&amp;$BJ$176&amp;" "&amp;$BJ$177&amp;" "&amp;$BJ$178&amp;" "&amp;$BJ$179&amp;" "&amp;$BJ$180&amp;" "&amp;$BJ$181&amp;" "&amp;$BJ$182&amp;" "&amp;$BJ$183&amp;" "&amp;$BJ$184&amp;" "&amp;$BJ$185&amp;" "&amp;$BJ$186&amp;" "&amp;$BJ$187&amp;" "&amp;$BJ$188&amp;" "&amp;$BJ$189&amp;" "&amp;$BJ$190&amp;" "&amp;$BJ$191&amp;" "&amp;$BJ$192&amp;" "&amp;$BJ$193&amp;" "&amp;$BJ$194&amp;" "&amp;$BJ$195&amp;" "&amp;$BJ$196&amp;" "&amp;$BJ$197&amp;" "&amp;$BJ$198&amp;" "&amp;$BJ$199&amp;" "&amp;$BJ$200&amp;" "&amp;$BJ$201&amp;" "&amp;$BJ$202&amp;" "&amp;$BJ$203&amp;" "&amp;$BJ$204&amp;" "&amp;$BJ$205&amp;" "&amp;$BJ$206&amp;" "&amp;$BJ$207&amp;" "&amp;$BJ$208&amp;" "&amp;$BJ$209&amp;" "&amp;$BJ$210&amp;" "&amp;$BJ$211&amp;" "&amp;$BJ$212&amp;" "&amp;$BJ$213&amp;" "&amp;$BJ$214&amp;" "&amp;$BJ$215&amp;" "&amp;$BJ$216&amp;" "&amp;$BJ$217
&amp;" "&amp;$BJ$218&amp;" "&amp;$BJ$219&amp;" "&amp;$BJ$220&amp;" "&amp;$BJ$221&amp;" "&amp;$BJ$222&amp;" "&amp;$BJ$223&amp;" "&amp;$BJ$224&amp;" "&amp;$BJ$225&amp;" "&amp;$BJ$226&amp;" "&amp;$BJ$227&amp;" "&amp;$BJ$228&amp;" "&amp;$BJ$229&amp;" "&amp;$BJ$230&amp;" "&amp;$BJ$231&amp;" "&amp;$BJ$232&amp;" "&amp;$BJ$233&amp;" "&amp;$BJ$234&amp;" "&amp;$BJ$235&amp;" "&amp;$BJ$236&amp;" "&amp;$BJ$237&amp;" "&amp;$BJ$238&amp;" "&amp;$BJ$239&amp;" "&amp;$BJ$240&amp;" "&amp;$BJ$241&amp;" "&amp;$BJ$242&amp;" "&amp;$BJ$243&amp;" "&amp;$BJ$244&amp;" "&amp;$BJ$245&amp;" "&amp;$BJ$246&amp;" "&amp;$BJ$247&amp;" "&amp;$BJ$248&amp;" "&amp;$BJ$249&amp;" "&amp;$BJ$250&amp;" "&amp;$BJ$251&amp;" "&amp;$BJ$252&amp;" "&amp;$BJ$253&amp;" "&amp;$BJ$254&amp;" "&amp;$BJ$255&amp;" "&amp;$BJ$256&amp;" "&amp;$BJ$257&amp;" "&amp;$BJ$258&amp;" "&amp;$BJ$259&amp;" "&amp;$BJ$260&amp;" "&amp;$BJ$261&amp;" "&amp;$BJ$262&amp;" "&amp;$BJ$263&amp;" "&amp;$BJ$264&amp;" "&amp;$BJ$265&amp;" "&amp;$BJ$266&amp;" "&amp;$BJ$267&amp;" "&amp;$BJ$268&amp;" "&amp;$BJ$269&amp;" "&amp;$BJ$270&amp;" "&amp;$BJ$271&amp;" "&amp;$BJ$272&amp;" "&amp;$BJ$273&amp;" "&amp;$BJ$274&amp;" "&amp;$BJ$275&amp;" "&amp;$BJ$276&amp;" "&amp;$BJ$277&amp;" "&amp;$BJ$278&amp;" "&amp;$BJ$279&amp;" "&amp;$BJ$280&amp;" "&amp;$BJ$281&amp;" "&amp;$BJ$282&amp;" "&amp;$BJ$283&amp;" "&amp;$BJ$284&amp;" "&amp;$BJ$285&amp;" "&amp;$BJ$286&amp;" "&amp;$BJ$287&amp;" "&amp;$BJ$288&amp;" "&amp;$BJ$289&amp;" "&amp;$BJ$290&amp;" "&amp;$BJ$291&amp;" "&amp;$BJ$292&amp;" "&amp;$BJ$293&amp;" "&amp;$BJ$294&amp;" "&amp;$BJ$295&amp;" "&amp;$BJ$296&amp;" "&amp;$BJ$297)</f>
        <v xml:space="preserve">225                                                                                                                                                                                                                                                                    </v>
      </c>
      <c r="AQ39" s="91" t="str">
        <f>IF($BI$37=TRUE,"",$BI$37&amp;" "&amp;$BI$38&amp;" "&amp;$BI$39&amp;" "&amp;$BI$40&amp;" "&amp;$BI$41&amp;" "&amp;$BI$42&amp;" "&amp;$BI$43&amp;" "&amp;$BI$44&amp;" "&amp;$BI$45&amp;" "&amp;$BI$46&amp;" "&amp;$BI$47&amp;" "&amp;$BI$48&amp;" "&amp;$BI$49&amp;" "&amp;$BI$50&amp;" "&amp;$BI$51&amp;" "&amp;$BI$52&amp;" "&amp;$BI$53&amp;" "&amp;$BI$54&amp;" "&amp;$BI$55&amp;" "&amp;$BI$56&amp;" "&amp;$BI$57&amp;" "&amp;$BI$58&amp;" "&amp;$BI$59&amp;" "&amp;$BI$60&amp;" "&amp;$BI$61&amp;" "&amp;$BI$62&amp;" "&amp;$BI$63&amp;" "&amp;$BI$64&amp;" "&amp;$BI$65&amp;" "&amp;$BI$66&amp;" "&amp;$BI$67&amp;" "&amp;$BI$68&amp;" "&amp;$BI$69&amp;" "&amp;$BI$70&amp;" "&amp;$BI$71&amp;" "&amp;$BI$72&amp;" "&amp;$BI$73&amp;" "&amp;$BI$74&amp;" "&amp;$BI$75&amp;" "&amp;$BI$76&amp;" "&amp;$BI$77&amp;" "&amp;$BI$78&amp;" "&amp;$BI$79&amp;" "&amp;$BI$80&amp;" "&amp;$BI$81&amp;" "&amp;$BI$82&amp;" "&amp;$BI$83&amp;" "&amp;$BI$84&amp;" "&amp;$BI$85&amp;" "&amp;$BI$86&amp;" "&amp;$BI$87&amp;" "&amp;$BI$88&amp;" "&amp;$BI$89&amp;" "&amp;$BI$90&amp;" "&amp;$BI$91&amp;" "&amp;$BI$92&amp;" "&amp;$BI$93&amp;" "&amp;$BI$94&amp;" "&amp;$BI$95&amp;" "&amp;$BI$96&amp;" "&amp;$BI$97&amp;" "&amp;$BI$98&amp;" "&amp;$BI$99&amp;" "&amp;$BI$100&amp;" "&amp;$BI$101&amp;" "&amp;$BI$102&amp;" "&amp;$BI$103&amp;" "&amp;$BI$104&amp;" "&amp;$BI$105&amp;" "&amp;$BI$106&amp;" "&amp;$BI$107&amp;" "&amp;$BI$108&amp;" "&amp;$BI$109&amp;" "&amp;$BI$110&amp;" "&amp;$BI$111&amp;" "&amp;$BI$112&amp;" "&amp;$BI$113&amp;" "&amp;$BI$114&amp;" "&amp;$BI$115&amp;" "&amp;$BI$116&amp;" "&amp;$BI$117&amp;" "&amp;$BI$118&amp;" "&amp;$BI$119&amp;" "&amp;$BI$120&amp;" "&amp;$BI$121&amp;" "&amp;$BI$122&amp;" "&amp;$BI$123&amp;" "&amp;$BI$124&amp;" "&amp;$BI$125&amp;" "&amp;$BI$126&amp;" "&amp;$BI$127&amp;" "&amp;$BI$128&amp;" "&amp;$BI$129&amp;" "&amp;$BI$130&amp;" "&amp;$BI$131&amp;" "&amp;$BI$132&amp;" "&amp;$BI$133&amp;" "&amp;$BI$134&amp;" "&amp;$BI$135&amp;" "&amp;$BI$136&amp;" "&amp;$BI$137&amp;" "&amp;$BI$138&amp;" "&amp;$BI$139&amp;" "&amp;$BI$140&amp;" "&amp;$BI$141&amp;" "&amp;$BI$142&amp;" "&amp;$BI$143&amp;" "&amp;$BI$144&amp;" "&amp;$BI$145&amp;" "&amp;$BI$146&amp;" "&amp;$BI$147&amp;" "&amp;$BI$148&amp;" "&amp;$BI$149&amp;" "&amp;$BI$150&amp;" "&amp;$BI$151&amp;" "&amp;$BI$152&amp;" "&amp;$BI$153&amp;" "&amp;$BI$154&amp;" "&amp;$BI$155&amp;" "&amp;$BI$156&amp;" "&amp;$BI$157&amp;" "&amp;$BI$158&amp;" "&amp;$BI$159&amp;" "&amp;$BI$160&amp;" "&amp;$BI$161&amp;" "&amp;$BI$162&amp;" "&amp;$BI$163&amp;" "&amp;$BI$164&amp;" "&amp;$BI$165&amp;" "&amp;$BI$166&amp;" "&amp;$BI$167&amp;" "&amp;$BI$168&amp;" "&amp;$BI$169&amp;" "&amp;$BI$170&amp;" "&amp;$BI$171&amp;" "&amp;$BI$172&amp;" "&amp;$BI$173&amp;" "&amp;$BI$174&amp;" "&amp;$BI$175&amp;" "&amp;$BI$176&amp;" "&amp;$BI$177&amp;" "&amp;$BI$178&amp;" "&amp;$BI$179&amp;" "&amp;$BI$180&amp;" "&amp;$BI$181&amp;" "&amp;$BI$182&amp;" "&amp;$BI$183&amp;" "&amp;$BI$184&amp;" "&amp;$BI$185&amp;" "&amp;$BI$186&amp;" "&amp;$BI$187&amp;" "&amp;$BI$188&amp;" "&amp;$BI$189&amp;" "&amp;$BI$190&amp;" "&amp;$BI$191&amp;" "&amp;$BI$192&amp;" "&amp;$BI$193&amp;" "&amp;$BI$194&amp;" "&amp;$BI$195&amp;" "&amp;$BI$196&amp;" "&amp;$BI$197&amp;" "&amp;$BI$198&amp;" "&amp;$BI$199&amp;" "&amp;$BI$200&amp;" "&amp;$BI$201&amp;" "&amp;$BI$202&amp;" "&amp;$BI$203&amp;" "&amp;$BI$204&amp;" "&amp;$BI$205&amp;" "&amp;$BI$206&amp;" "&amp;$BI$207&amp;" "&amp;$BI$208&amp;" "&amp;$BI$209&amp;" "&amp;$BI$210&amp;" "&amp;$BI$211&amp;" "&amp;$BI$212&amp;" "&amp;$BI$213&amp;" "&amp;$BI$214&amp;" "&amp;$BI$215&amp;" "&amp;$BI$216&amp;" "&amp;$BI$217
&amp;" "&amp;$BI$218&amp;" "&amp;$BI$219&amp;" "&amp;$BI$220&amp;" "&amp;$BI$221&amp;" "&amp;$BI$222&amp;" "&amp;$BI$223&amp;" "&amp;$BI$224&amp;" "&amp;$BI$225&amp;" "&amp;$BI$226&amp;" "&amp;$BI$227&amp;" "&amp;$BI$228&amp;" "&amp;$BI$229&amp;" "&amp;$BI$230&amp;" "&amp;$BI$231&amp;" "&amp;$BI$232&amp;" "&amp;$BI$233&amp;" "&amp;$BI$234&amp;" "&amp;$BI$235&amp;" "&amp;$BI$236&amp;" "&amp;$BI$237&amp;" "&amp;$BI$238&amp;" "&amp;$BI$239&amp;" "&amp;$BI$240&amp;" "&amp;$BI$241&amp;" "&amp;$BI$242&amp;" "&amp;$BI$243&amp;" "&amp;$BI$244&amp;" "&amp;$BI$245&amp;" "&amp;$BI$246&amp;" "&amp;$BI$247&amp;" "&amp;$BI$248&amp;" "&amp;$BI$249&amp;" "&amp;$BI$250&amp;" "&amp;$BI$251&amp;" "&amp;$BI$252&amp;" "&amp;$BI$253&amp;" "&amp;$BI$254&amp;" "&amp;$BI$255&amp;" "&amp;$BI$256&amp;" "&amp;$BI$257&amp;" "&amp;$BI$258&amp;" "&amp;$BI$259&amp;" "&amp;$BI$260&amp;" "&amp;$BI$261&amp;" "&amp;$BI$262&amp;" "&amp;$BI$263&amp;" "&amp;$BI$264&amp;" "&amp;$BI$265&amp;" "&amp;$BI$266&amp;" "&amp;$BI$267&amp;" "&amp;$BI$268&amp;" "&amp;$BI$269&amp;" "&amp;$BI$270&amp;" "&amp;$BI$271&amp;" "&amp;$BI$272&amp;" "&amp;$BI$273&amp;" "&amp;$BI$274&amp;" "&amp;$BI$275&amp;" "&amp;$BI$276&amp;" "&amp;$BI$277&amp;" "&amp;$BI$278&amp;" "&amp;$BI$279&amp;" "&amp;$BI$280&amp;" "&amp;$BI$281&amp;" "&amp;$BI$282&amp;" "&amp;$BI$283&amp;" "&amp;$BI$284&amp;" "&amp;$BI$285&amp;" "&amp;$BI$286&amp;" "&amp;$BI$287&amp;" "&amp;$BI$288&amp;" "&amp;$BI$289&amp;" "&amp;$BI$290&amp;" "&amp;$BI$291&amp;" "&amp;$BI$292&amp;" "&amp;$BI$293&amp;" "&amp;$BI$294&amp;" "&amp;$BI$295&amp;" "&amp;$BI$296&amp;" "&amp;$BI$297)</f>
        <v xml:space="preserve">103 102 100 95 92 88                                                                                                                                                                                                                                                               </v>
      </c>
      <c r="AR39" s="89" t="str">
        <f>IF($BH$37=TRUE,"",$BH$37&amp;" "&amp;$BH$38&amp;" "&amp;$BH$39&amp;" "&amp;$BH$40&amp;" "&amp;$BH$41&amp;" "&amp;$BH$42&amp;" "&amp;$BH$43&amp;" "&amp;$BH$44&amp;" "&amp;$BH$45&amp;" "&amp;$BH$46&amp;" "&amp;$BH$47&amp;" "&amp;$BH$48&amp;" "&amp;$BH$49&amp;" "&amp;$BH$50&amp;" "&amp;$BH$51&amp;" "&amp;$BH$52&amp;" "&amp;$BH$53&amp;" "&amp;$BH$54&amp;" "&amp;$BH$55&amp;" "&amp;$BH$56&amp;" "&amp;$BH$57&amp;" "&amp;$BH$58&amp;" "&amp;$BH$59&amp;" "&amp;$BH$60&amp;" "&amp;$BH$61&amp;" "&amp;$BH$62&amp;" "&amp;$BH$63&amp;" "&amp;$BH$64&amp;" "&amp;$BH$65&amp;" "&amp;$BH$66&amp;" "&amp;$BH$67&amp;" "&amp;$BH$68&amp;" "&amp;$BH$69&amp;" "&amp;$BH$70&amp;" "&amp;$BH$71&amp;" "&amp;$BH$72&amp;" "&amp;$BH$73&amp;" "&amp;$BH$74&amp;" "&amp;$BH$75&amp;" "&amp;$BH$76&amp;" "&amp;$BH$77&amp;" "&amp;$BH$78&amp;" "&amp;$BH$79&amp;" "&amp;$BH$80&amp;" "&amp;$BH$81&amp;" "&amp;$BH$82&amp;" "&amp;$BH$83&amp;" "&amp;$BH$84&amp;" "&amp;$BH$85&amp;" "&amp;$BH$86&amp;" "&amp;$BH$87&amp;" "&amp;$BH$88&amp;" "&amp;$BH$89&amp;" "&amp;$BH$90&amp;" "&amp;$BH$91&amp;" "&amp;$BH$92&amp;" "&amp;$BH$93&amp;" "&amp;$BH$94&amp;" "&amp;$BH$95&amp;" "&amp;$BH$96&amp;" "&amp;$BH$97&amp;" "&amp;$BH$98&amp;" "&amp;$BH$99&amp;" "&amp;$BH$100&amp;" "&amp;$BH$101&amp;" "&amp;$BH$102&amp;" "&amp;$BH$103&amp;" "&amp;$BH$104&amp;" "&amp;$BH$105&amp;" "&amp;$BH$106&amp;" "&amp;$BH$107&amp;" "&amp;$BH$108&amp;" "&amp;$BH$109&amp;" "&amp;$BH$110&amp;" "&amp;$BH$111&amp;" "&amp;$BH$112&amp;" "&amp;$BH$113&amp;" "&amp;$BH$114&amp;" "&amp;$BH$115&amp;" "&amp;$BH$116&amp;" "&amp;$BH$117&amp;" "&amp;$BH$118&amp;" "&amp;$BH$119&amp;" "&amp;$BH$120&amp;" "&amp;$BH$121&amp;" "&amp;$BH$122&amp;" "&amp;$BH$123&amp;" "&amp;$BH$124&amp;" "&amp;$BH$125&amp;" "&amp;$BH$126&amp;" "&amp;$BH$127&amp;" "&amp;$BH$128&amp;" "&amp;$BH$129&amp;" "&amp;$BH$130&amp;" "&amp;$BH$131&amp;" "&amp;$BH$132&amp;" "&amp;$BH$133&amp;" "&amp;$BH$134&amp;" "&amp;$BH$135&amp;" "&amp;$BH$136&amp;" "&amp;$BH$137&amp;" "&amp;$BH$138&amp;" "&amp;$BH$139&amp;" "&amp;$BH$140&amp;" "&amp;$BH$141&amp;" "&amp;$BH$142&amp;" "&amp;$BH$143&amp;" "&amp;$BH$144&amp;" "&amp;$BH$145&amp;" "&amp;$BH$146&amp;" "&amp;$BH$147&amp;" "&amp;$BH$148&amp;" "&amp;$BH$149&amp;" "&amp;$BH$150&amp;" "&amp;$BH$151&amp;" "&amp;$BH$152&amp;" "&amp;$BH$153&amp;" "&amp;$BH$154&amp;" "&amp;$BH$155&amp;" "&amp;$BH$156&amp;" "&amp;$BH$157&amp;" "&amp;$BH$158&amp;" "&amp;$BH$159&amp;" "&amp;$BH$160&amp;" "&amp;$BH$161&amp;" "&amp;$BH$162&amp;" "&amp;$BH$163&amp;" "&amp;$BH$164&amp;" "&amp;$BH$165&amp;" "&amp;$BH$166&amp;" "&amp;$BH$167&amp;" "&amp;$BH$168&amp;" "&amp;$BH$169&amp;" "&amp;$BH$170&amp;" "&amp;$BH$171&amp;" "&amp;$BH$172&amp;" "&amp;$BH$173&amp;" "&amp;$BH$174&amp;" "&amp;$BH$175&amp;" "&amp;$BH$176&amp;" "&amp;$BH$177&amp;" "&amp;$BH$178&amp;" "&amp;$BH$179&amp;" "&amp;$BH$180&amp;" "&amp;$BH$181&amp;" "&amp;$BH$182&amp;" "&amp;$BH$183&amp;" "&amp;$BH$184&amp;" "&amp;$BH$185&amp;" "&amp;$BH$186&amp;" "&amp;$BH$187&amp;" "&amp;$BH$188&amp;" "&amp;$BH$189&amp;" "&amp;$BH$190&amp;" "&amp;$BH$191&amp;" "&amp;$BH$192&amp;" "&amp;$BH$193&amp;" "&amp;$BH$194&amp;" "&amp;$BH$195&amp;" "&amp;$BH$196&amp;" "&amp;$BH$197&amp;" "&amp;$BH$198&amp;" "&amp;$BH$199&amp;" "&amp;$BH$200&amp;" "&amp;$BH$201&amp;" "&amp;$BH$202&amp;" "&amp;$BH$203&amp;" "&amp;$BH$204&amp;" "&amp;$BH$205&amp;" "&amp;$BH$206&amp;" "&amp;$BH$207&amp;" "&amp;$BH$208&amp;" "&amp;$BH$209&amp;" "&amp;$BH$210&amp;" "&amp;$BH$211&amp;" "&amp;$BH$212&amp;" "&amp;$BH$213&amp;" "&amp;$BH$214&amp;" "&amp;$BH$215&amp;" "&amp;$BH$216&amp;" "&amp;$BH$217
&amp;" "&amp;$BH$218&amp;" "&amp;$BH$219&amp;" "&amp;$BH$220&amp;" "&amp;$BH$221&amp;" "&amp;$BH$222&amp;" "&amp;$BH$223&amp;" "&amp;$BH$224&amp;" "&amp;$BH$225&amp;" "&amp;$BH$226&amp;" "&amp;$BH$227&amp;" "&amp;$BH$228&amp;" "&amp;$BH$229&amp;" "&amp;$BH$230&amp;" "&amp;$BH$231&amp;" "&amp;$BH$232&amp;" "&amp;$BH$233&amp;" "&amp;$BH$234&amp;" "&amp;$BH$235&amp;" "&amp;$BH$236&amp;" "&amp;$BH$237&amp;" "&amp;$BH$238&amp;" "&amp;$BH$239&amp;" "&amp;$BH$240&amp;" "&amp;$BH$241&amp;" "&amp;$BH$242&amp;" "&amp;$BH$243&amp;" "&amp;$BH$244&amp;" "&amp;$BH$245&amp;" "&amp;$BH$246&amp;" "&amp;$BH$247&amp;" "&amp;$BH$248&amp;" "&amp;$BH$249&amp;" "&amp;$BH$250&amp;" "&amp;$BH$251&amp;" "&amp;$BH$252&amp;" "&amp;$BH$253&amp;" "&amp;$BH$254&amp;" "&amp;$BH$255&amp;" "&amp;$BH$256&amp;" "&amp;$BH$257&amp;" "&amp;$BH$258&amp;" "&amp;$BH$259&amp;" "&amp;$BH$260&amp;" "&amp;$BH$261&amp;" "&amp;$BH$262&amp;" "&amp;$BH$263&amp;" "&amp;$BH$264&amp;" "&amp;$BH$265&amp;" "&amp;$BH$266&amp;" "&amp;$BH$267&amp;" "&amp;$BH$268&amp;" "&amp;$BH$269&amp;" "&amp;$BH$270&amp;" "&amp;$BH$271&amp;" "&amp;$BH$272&amp;" "&amp;$BH$273&amp;" "&amp;$BH$274&amp;" "&amp;$BH$275&amp;" "&amp;$BH$276&amp;" "&amp;$BH$277&amp;" "&amp;$BH$278&amp;" "&amp;$BH$279&amp;" "&amp;$BH$280&amp;" "&amp;$BH$281&amp;" "&amp;$BH$282&amp;" "&amp;$BH$283&amp;" "&amp;$BH$284&amp;" "&amp;$BH$285&amp;" "&amp;$BH$286&amp;" "&amp;$BH$287&amp;" "&amp;$BH$288&amp;" "&amp;$BH$289&amp;" "&amp;$BH$290&amp;" "&amp;$BH$291&amp;" "&amp;$BH$292&amp;" "&amp;$BH$293&amp;" "&amp;$BH$294&amp;" "&amp;$BH$295&amp;" "&amp;$BH$296&amp;" "&amp;$BH$297)</f>
        <v xml:space="preserve">221 212 210 206                                                                                                                                                                                                                                                                 </v>
      </c>
      <c r="AS39" s="89" t="str">
        <f>IF($BG$37=TRUE,"",$BG$37&amp;" "&amp;$BG$38&amp;" "&amp;$BG$39&amp;" "&amp;$BG$40&amp;" "&amp;$BG$41&amp;" "&amp;$BG$42&amp;" "&amp;$BG$43&amp;" "&amp;$BG$44&amp;" "&amp;$BG$45&amp;" "&amp;$BG$46&amp;" "&amp;$BG$47&amp;" "&amp;$BG$48&amp;" "&amp;$BG$49&amp;" "&amp;$BG$50&amp;" "&amp;$BG$51&amp;" "&amp;$BG$52&amp;" "&amp;$BG$53&amp;" "&amp;$BG$54&amp;" "&amp;$BG$55&amp;" "&amp;$BG$56&amp;" "&amp;$BG$57&amp;" "&amp;$BG$58&amp;" "&amp;$BG$59&amp;" "&amp;$BG$60&amp;" "&amp;$BG$61&amp;" "&amp;$BG$62&amp;" "&amp;$BG$63&amp;" "&amp;$BG$64&amp;" "&amp;$BG$65&amp;" "&amp;$BG$66&amp;" "&amp;$BG$67&amp;" "&amp;$BG$68&amp;" "&amp;$BG$69&amp;" "&amp;$BG$70&amp;" "&amp;$BG$71&amp;" "&amp;$BG$72&amp;" "&amp;$BG$73&amp;" "&amp;$BG$74&amp;" "&amp;$BG$75&amp;" "&amp;$BG$76&amp;" "&amp;$BG$77&amp;" "&amp;$BG$78&amp;" "&amp;$BG$79&amp;" "&amp;$BG$80&amp;" "&amp;$BG$81&amp;" "&amp;$BG$82&amp;" "&amp;$BG$83&amp;" "&amp;$BG$84&amp;" "&amp;$BG$85&amp;" "&amp;$BG$86&amp;" "&amp;$BG$87&amp;" "&amp;$BG$88&amp;" "&amp;$BG$89&amp;" "&amp;$BG$90&amp;" "&amp;$BG$91&amp;" "&amp;$BG$92&amp;" "&amp;$BG$93&amp;" "&amp;$BG$94&amp;" "&amp;$BG$95&amp;" "&amp;$BG$96&amp;" "&amp;$BG$97&amp;" "&amp;$BG$98&amp;" "&amp;$BG$99&amp;" "&amp;$BG$100&amp;" "&amp;$BG$101&amp;" "&amp;$BG$102&amp;" "&amp;$BG$103&amp;" "&amp;$BG$104&amp;" "&amp;$BG$105&amp;" "&amp;$BG$106&amp;" "&amp;$BG$107&amp;" "&amp;$BG$108&amp;" "&amp;$BG$109&amp;" "&amp;$BG$110&amp;" "&amp;$BG$111&amp;" "&amp;$BG$112&amp;" "&amp;$BG$113&amp;" "&amp;$BG$114&amp;" "&amp;$BG$115&amp;" "&amp;$BG$116&amp;" "&amp;$BG$117&amp;" "&amp;$BG$118&amp;" "&amp;$BG$119&amp;" "&amp;$BG$120&amp;" "&amp;$BG$121&amp;" "&amp;$BG$122&amp;" "&amp;$BG$123&amp;" "&amp;$BG$124&amp;" "&amp;$BG$125&amp;" "&amp;$BG$126&amp;" "&amp;$BG$127&amp;" "&amp;$BG$128&amp;" "&amp;$BG$129&amp;" "&amp;$BG$130&amp;" "&amp;$BG$131&amp;" "&amp;$BG$132&amp;" "&amp;$BG$133&amp;" "&amp;$BG$134&amp;" "&amp;$BG$135&amp;" "&amp;$BG$136&amp;" "&amp;$BG$137&amp;" "&amp;$BG$138&amp;" "&amp;$BG$139&amp;" "&amp;$BG$140&amp;" "&amp;$BG$141&amp;" "&amp;$BG$142&amp;" "&amp;$BG$143&amp;" "&amp;$BG$144&amp;" "&amp;$BG$145&amp;" "&amp;$BG$146&amp;" "&amp;$BG$147&amp;" "&amp;$BG$148&amp;" "&amp;$BG$149&amp;" "&amp;$BG$150&amp;" "&amp;$BG$151&amp;" "&amp;$BG$152&amp;" "&amp;$BG$153&amp;" "&amp;$BG$154&amp;" "&amp;$BG$155&amp;" "&amp;$BG$156&amp;" "&amp;$BG$157&amp;" "&amp;$BG$158&amp;" "&amp;$BG$159&amp;" "&amp;$BG$160&amp;" "&amp;$BG$161&amp;" "&amp;$BG$162&amp;" "&amp;$BG$163&amp;" "&amp;$BG$164&amp;" "&amp;$BG$165&amp;" "&amp;$BG$166&amp;" "&amp;$BG$167&amp;" "&amp;$BG$168&amp;" "&amp;$BG$169&amp;" "&amp;$BG$170&amp;" "&amp;$BG$171&amp;" "&amp;$BG$172&amp;" "&amp;$BG$173&amp;" "&amp;$BG$174&amp;" "&amp;$BG$175&amp;" "&amp;$BG$176&amp;" "&amp;$BG$177&amp;" "&amp;$BG$178&amp;" "&amp;$BG$179&amp;" "&amp;$BG$180&amp;" "&amp;$BG$181&amp;" "&amp;$BG$182&amp;" "&amp;$BG$183&amp;" "&amp;$BG$184&amp;" "&amp;$BG$185&amp;" "&amp;$BG$186&amp;" "&amp;$BG$187&amp;" "&amp;$BG$188&amp;" "&amp;$BG$189&amp;" "&amp;$BG$190&amp;" "&amp;$BG$191&amp;" "&amp;$BG$192&amp;" "&amp;$BG$193&amp;" "&amp;$BG$194&amp;" "&amp;$BG$195&amp;" "&amp;$BG$196&amp;" "&amp;$BG$197&amp;" "&amp;$BG$198&amp;" "&amp;$BG$199&amp;" "&amp;$BG$200&amp;" "&amp;$BG$201&amp;" "&amp;$BG$202&amp;" "&amp;$BG$203&amp;" "&amp;$BG$204&amp;" "&amp;$BG$205&amp;" "&amp;$BG$206&amp;" "&amp;$BG$207&amp;" "&amp;$BG$208&amp;" "&amp;$BG$209&amp;" "&amp;$BG$210&amp;" "&amp;$BG$211&amp;" "&amp;$BG$212&amp;" "&amp;$BG$213&amp;" "&amp;$BG$214&amp;" "&amp;$BG$215&amp;" "&amp;$BG$216&amp;" "&amp;$BG$217
&amp;" "&amp;$BG$218&amp;" "&amp;$BG$219&amp;" "&amp;$BG$220&amp;" "&amp;$BG$221&amp;" "&amp;$BG$222&amp;" "&amp;$BG$223&amp;" "&amp;$BG$224&amp;" "&amp;$BG$225&amp;" "&amp;$BG$226&amp;" "&amp;$BG$227&amp;" "&amp;$BG$228&amp;" "&amp;$BG$229&amp;" "&amp;$BG$230&amp;" "&amp;$BG$231&amp;" "&amp;$BG$232&amp;" "&amp;$BG$233&amp;" "&amp;$BG$234&amp;" "&amp;$BG$235&amp;" "&amp;$BG$236&amp;" "&amp;$BG$237&amp;" "&amp;$BG$238&amp;" "&amp;$BG$239&amp;" "&amp;$BG$240&amp;" "&amp;$BG$241&amp;" "&amp;$BG$242&amp;" "&amp;$BG$243&amp;" "&amp;$BG$244&amp;" "&amp;$BG$245&amp;" "&amp;$BG$246&amp;" "&amp;$BG$247&amp;" "&amp;$BG$248&amp;" "&amp;$BG$249&amp;" "&amp;$BG$250&amp;" "&amp;$BG$251&amp;" "&amp;$BG$252&amp;" "&amp;$BG$253&amp;" "&amp;$BG$254&amp;" "&amp;$BG$255&amp;" "&amp;$BG$256&amp;" "&amp;$BG$257&amp;" "&amp;$BG$258&amp;" "&amp;$BG$259&amp;" "&amp;$BG$260&amp;" "&amp;$BG$261&amp;" "&amp;$BG$262&amp;" "&amp;$BG$263&amp;" "&amp;$BG$264&amp;" "&amp;$BG$265&amp;" "&amp;$BG$266&amp;" "&amp;$BG$267&amp;" "&amp;$BG$268&amp;" "&amp;$BG$269&amp;" "&amp;$BG$270&amp;" "&amp;$BG$271&amp;" "&amp;$BG$272&amp;" "&amp;$BG$273&amp;" "&amp;$BG$274&amp;" "&amp;$BG$275&amp;" "&amp;$BG$276&amp;" "&amp;$BG$277&amp;" "&amp;$BG$278&amp;" "&amp;$BG$279&amp;" "&amp;$BG$280&amp;" "&amp;$BG$281&amp;" "&amp;$BG$282&amp;" "&amp;$BG$283&amp;" "&amp;$BG$284&amp;" "&amp;$BG$285&amp;" "&amp;$BG$286&amp;" "&amp;$BG$287&amp;" "&amp;$BG$288&amp;" "&amp;$BG$289&amp;" "&amp;$BG$290&amp;" "&amp;$BG$291&amp;" "&amp;$BG$292&amp;" "&amp;$BG$293&amp;" "&amp;$BG$294&amp;" "&amp;$BG$295&amp;" "&amp;$BG$296&amp;" "&amp;$BG$297)</f>
        <v xml:space="preserve">237 236 209                                                                                                                                                                                                                                                                  </v>
      </c>
      <c r="AT39" s="90" t="str">
        <f>IF($BF$37=TRUE,"",$BF$37&amp;" "&amp;$BF$38&amp;" "&amp;$BF$39&amp;" "&amp;$BF$40&amp;" "&amp;$BF$41&amp;" "&amp;$BF$42&amp;" "&amp;$BF$43&amp;" "&amp;$BF$44&amp;" "&amp;$BF$45&amp;" "&amp;$BF$46&amp;" "&amp;$BF$47&amp;" "&amp;$BF$48&amp;" "&amp;$BF$49&amp;" "&amp;$BF$50&amp;" "&amp;$BF$51&amp;" "&amp;$BF$52&amp;" "&amp;$BF$53&amp;" "&amp;$BF$54&amp;" "&amp;$BF$55&amp;" "&amp;$BF$56&amp;" "&amp;$BF$57&amp;" "&amp;$BF$58&amp;" "&amp;$BF$59&amp;" "&amp;$BF$60&amp;" "&amp;$BF$61&amp;" "&amp;$BF$62&amp;" "&amp;$BF$63&amp;" "&amp;$BF$64&amp;" "&amp;$BF$65&amp;" "&amp;$BF$66&amp;" "&amp;$BF$67&amp;" "&amp;$BF$68&amp;" "&amp;$BF$69&amp;" "&amp;$BF$70&amp;" "&amp;$BF$71&amp;" "&amp;$BF$72&amp;" "&amp;$BF$73&amp;" "&amp;$BF$74&amp;" "&amp;$BF$75&amp;" "&amp;$BF$76&amp;" "&amp;$BF$77&amp;" "&amp;$BF$78&amp;" "&amp;$BF$79&amp;" "&amp;$BF$80&amp;" "&amp;$BF$81&amp;" "&amp;$BF$82&amp;" "&amp;$BF$83&amp;" "&amp;$BF$84&amp;" "&amp;$BF$85&amp;" "&amp;$BF$86&amp;" "&amp;$BF$87&amp;" "&amp;$BF$88&amp;" "&amp;$BF$89&amp;" "&amp;$BF$90&amp;" "&amp;$BF$91&amp;" "&amp;$BF$92&amp;" "&amp;$BF$93&amp;" "&amp;$BF$94&amp;" "&amp;$BF$95&amp;" "&amp;$BF$96&amp;" "&amp;$BF$97&amp;" "&amp;$BF$98&amp;" "&amp;$BF$99&amp;" "&amp;$BF$100&amp;" "&amp;$BF$101&amp;" "&amp;$BF$102&amp;" "&amp;$BF$103&amp;" "&amp;$BF$104&amp;" "&amp;$BF$105&amp;" "&amp;$BF$106&amp;" "&amp;$BF$107&amp;" "&amp;$BF$108&amp;" "&amp;$BF$109&amp;" "&amp;$BF$110&amp;" "&amp;$BF$111&amp;" "&amp;$BF$112&amp;" "&amp;$BF$113&amp;" "&amp;$BF$114&amp;" "&amp;$BF$115&amp;" "&amp;$BF$116&amp;" "&amp;$BF$117&amp;" "&amp;$BF$118&amp;" "&amp;$BF$119&amp;" "&amp;$BF$120&amp;" "&amp;$BF$121&amp;" "&amp;$BF$122&amp;" "&amp;$BF$123&amp;" "&amp;$BF$124&amp;" "&amp;$BF$125&amp;" "&amp;$BF$126&amp;" "&amp;$BF$127&amp;" "&amp;$BF$128&amp;" "&amp;$BF$129&amp;" "&amp;$BF$130&amp;" "&amp;$BF$131&amp;" "&amp;$BF$132&amp;" "&amp;$BF$133&amp;" "&amp;$BF$134&amp;" "&amp;$BF$135&amp;" "&amp;$BF$136&amp;" "&amp;$BF$137&amp;" "&amp;$BF$138&amp;" "&amp;$BF$139&amp;" "&amp;$BF$140&amp;" "&amp;$BF$141&amp;" "&amp;$BF$142&amp;" "&amp;$BF$143&amp;" "&amp;$BF$144&amp;" "&amp;$BF$145&amp;" "&amp;$BF$146&amp;" "&amp;$BF$147&amp;" "&amp;$BF$148&amp;" "&amp;$BF$149&amp;" "&amp;$BF$150&amp;" "&amp;$BF$151&amp;" "&amp;$BF$152&amp;" "&amp;$BF$153&amp;" "&amp;$BF$154&amp;" "&amp;$BF$155&amp;" "&amp;$BF$156&amp;" "&amp;$BF$157&amp;" "&amp;$BF$158&amp;" "&amp;$BF$159&amp;" "&amp;$BF$160&amp;" "&amp;$BF$161&amp;" "&amp;$BF$162&amp;" "&amp;$BF$163&amp;" "&amp;$BF$164&amp;" "&amp;$BF$165&amp;" "&amp;$BF$166&amp;" "&amp;$BF$167&amp;" "&amp;$BF$168&amp;" "&amp;$BF$169&amp;" "&amp;$BF$170&amp;" "&amp;$BF$171&amp;" "&amp;$BF$172&amp;" "&amp;$BF$173&amp;" "&amp;$BF$174&amp;" "&amp;$BF$175&amp;" "&amp;$BF$176&amp;" "&amp;$BF$177&amp;" "&amp;$BF$178&amp;" "&amp;$BF$179&amp;" "&amp;$BF$180&amp;" "&amp;$BF$181&amp;" "&amp;$BF$182&amp;" "&amp;$BF$183&amp;" "&amp;$BF$184&amp;" "&amp;$BF$185&amp;" "&amp;$BF$186&amp;" "&amp;$BF$187&amp;" "&amp;$BF$188&amp;" "&amp;$BF$189&amp;" "&amp;$BF$190&amp;" "&amp;$BF$191&amp;" "&amp;$BF$192&amp;" "&amp;$BF$193&amp;" "&amp;$BF$194&amp;" "&amp;$BF$195&amp;" "&amp;$BF$196&amp;" "&amp;$BF$197&amp;" "&amp;$BF$198&amp;" "&amp;$BF$199&amp;" "&amp;$BF$200&amp;" "&amp;$BF$201&amp;" "&amp;$BF$202&amp;" "&amp;$BF$203&amp;" "&amp;$BF$204&amp;" "&amp;$BF$205&amp;" "&amp;$BF$206&amp;" "&amp;$BF$207&amp;" "&amp;$BF$208&amp;" "&amp;$BF$209&amp;" "&amp;$BF$210&amp;" "&amp;$BF$211&amp;" "&amp;$BF$212&amp;" "&amp;$BF$213&amp;" "&amp;$BF$214&amp;" "&amp;$BF$215&amp;" "&amp;$BF$216&amp;" "&amp;$BF$217
&amp;" "&amp;$BF$218&amp;" "&amp;$BF$219&amp;" "&amp;$BF$220&amp;" "&amp;$BF$221&amp;" "&amp;$BF$222&amp;" "&amp;$BF$223&amp;" "&amp;$BF$224&amp;" "&amp;$BF$225&amp;" "&amp;$BF$226&amp;" "&amp;$BF$227&amp;" "&amp;$BF$228&amp;" "&amp;$BF$229&amp;" "&amp;$BF$230&amp;" "&amp;$BF$231&amp;" "&amp;$BF$232&amp;" "&amp;$BF$233&amp;" "&amp;$BF$234&amp;" "&amp;$BF$235&amp;" "&amp;$BF$236&amp;" "&amp;$BF$237&amp;" "&amp;$BF$238&amp;" "&amp;$BF$239&amp;" "&amp;$BF$240&amp;" "&amp;$BF$241&amp;" "&amp;$BF$242&amp;" "&amp;$BF$243&amp;" "&amp;$BF$244&amp;" "&amp;$BF$245&amp;" "&amp;$BF$246&amp;" "&amp;$BF$247&amp;" "&amp;$BF$248&amp;" "&amp;$BF$249&amp;" "&amp;$BF$250&amp;" "&amp;$BF$251&amp;" "&amp;$BF$252&amp;" "&amp;$BF$253&amp;" "&amp;$BF$254&amp;" "&amp;$BF$255&amp;" "&amp;$BF$256&amp;" "&amp;$BF$257&amp;" "&amp;$BF$258&amp;" "&amp;$BF$259&amp;" "&amp;$BF$260&amp;" "&amp;$BF$261&amp;" "&amp;$BF$262&amp;" "&amp;$BF$263&amp;" "&amp;$BF$264&amp;" "&amp;$BF$265&amp;" "&amp;$BF$266&amp;" "&amp;$BF$267&amp;" "&amp;$BF$268&amp;" "&amp;$BF$269&amp;" "&amp;$BF$270&amp;" "&amp;$BF$271&amp;" "&amp;$BF$272&amp;" "&amp;$BF$273&amp;" "&amp;$BF$274&amp;" "&amp;$BF$275&amp;" "&amp;$BF$276&amp;" "&amp;$BF$277&amp;" "&amp;$BF$278&amp;" "&amp;$BF$279&amp;" "&amp;$BF$280&amp;" "&amp;$BF$281&amp;" "&amp;$BF$282&amp;" "&amp;$BF$283&amp;" "&amp;$BF$284&amp;" "&amp;$BF$285&amp;" "&amp;$BF$286&amp;" "&amp;$BF$287&amp;" "&amp;$BF$288&amp;" "&amp;$BF$289&amp;" "&amp;$BF$290&amp;" "&amp;$BF$291&amp;" "&amp;$BF$292&amp;" "&amp;$BF$293&amp;" "&amp;$BF$294&amp;" "&amp;$BF$295&amp;" "&amp;$BF$296&amp;" "&amp;$BF$297)</f>
        <v/>
      </c>
      <c r="AV39" s="34">
        <v>184</v>
      </c>
      <c r="AW39" s="37">
        <v>235</v>
      </c>
      <c r="AX39" s="37">
        <v>190</v>
      </c>
      <c r="AY39" s="37" t="b">
        <v>1</v>
      </c>
      <c r="AZ39" s="37" t="b">
        <v>1</v>
      </c>
      <c r="BA39" s="37" t="b">
        <v>1</v>
      </c>
      <c r="BB39" s="37">
        <v>228</v>
      </c>
      <c r="BC39" s="37">
        <v>219</v>
      </c>
      <c r="BD39" s="37">
        <v>214</v>
      </c>
      <c r="BF39" s="37" t="b">
        <v>1</v>
      </c>
      <c r="BG39" s="37">
        <v>209</v>
      </c>
      <c r="BH39" s="37">
        <v>210</v>
      </c>
      <c r="BI39" s="37">
        <v>100</v>
      </c>
      <c r="BK39" s="37" t="b">
        <v>1</v>
      </c>
      <c r="BL39" s="37" t="b">
        <v>1</v>
      </c>
      <c r="BM39" s="37">
        <v>1</v>
      </c>
      <c r="BO39" s="37">
        <v>192</v>
      </c>
      <c r="BP39" s="37" t="b">
        <v>1</v>
      </c>
      <c r="BS39" s="37">
        <v>224</v>
      </c>
      <c r="BT39" s="37">
        <v>205</v>
      </c>
    </row>
    <row r="40" spans="1:72" ht="18" x14ac:dyDescent="0.3">
      <c r="A40"/>
      <c r="B40"/>
      <c r="C40"/>
      <c r="D40"/>
      <c r="E40"/>
      <c r="F40"/>
      <c r="G40"/>
      <c r="H40"/>
      <c r="Y40" s="34">
        <v>40</v>
      </c>
      <c r="Z40" s="8" t="s">
        <v>360</v>
      </c>
      <c r="AA40" s="63">
        <v>8</v>
      </c>
      <c r="AB40" s="63">
        <v>7</v>
      </c>
      <c r="AC40" s="63">
        <v>15</v>
      </c>
      <c r="AD40" s="63"/>
      <c r="AE40" s="63"/>
      <c r="AF40" s="63"/>
      <c r="AG40" s="63"/>
      <c r="AH40" s="63"/>
      <c r="AI40" s="63" t="str">
        <f t="shared" si="1"/>
        <v>8-7</v>
      </c>
      <c r="AJ40" s="53">
        <f t="shared" si="0"/>
        <v>38</v>
      </c>
      <c r="AK40"/>
      <c r="AL40"/>
      <c r="AN40" s="201"/>
      <c r="AO40" s="86" t="s">
        <v>123</v>
      </c>
      <c r="AP40" s="92" t="str">
        <f>IF($BO$37=TRUE,"",$BO$37&amp;" "&amp;$BO$38&amp;" "&amp;$BO$39&amp;" "&amp;$BO$40&amp;" "&amp;$BO$41&amp;" "&amp;$BO$42&amp;" "&amp;$BO$43&amp;" "&amp;$BO$44&amp;" "&amp;$BO$45&amp;" "&amp;$BO$46&amp;" "&amp;$BO$47&amp;" "&amp;$BO$48&amp;" "&amp;$BO$49&amp;" "&amp;$BO$50&amp;" "&amp;$BO$51&amp;" "&amp;$BO$52&amp;" "&amp;$BO$53&amp;" "&amp;$BO$54&amp;" "&amp;$BO$55&amp;" "&amp;$BO$56&amp;" "&amp;$BO$57&amp;" "&amp;$BO$58&amp;" "&amp;$BO$59&amp;" "&amp;$BO$60&amp;" "&amp;$BO$61&amp;" "&amp;$BO$62&amp;" "&amp;$BO$63&amp;" "&amp;$BO$64&amp;" "&amp;$BO$65&amp;" "&amp;$BO$66&amp;" "&amp;$BO$67&amp;" "&amp;$BO$68&amp;" "&amp;$BO$69&amp;" "&amp;$BO$70&amp;" "&amp;$BO$71&amp;" "&amp;$BO$72&amp;" "&amp;$BO$73&amp;" "&amp;$BO$74&amp;" "&amp;$BO$75&amp;" "&amp;$BO$76&amp;" "&amp;$BO$77&amp;" "&amp;$BO$78&amp;" "&amp;$BO$79&amp;" "&amp;$BO$80&amp;" "&amp;$BO$81&amp;" "&amp;$BO$82&amp;" "&amp;$BO$83&amp;" "&amp;$BO$84&amp;" "&amp;$BO$85&amp;" "&amp;$BO$86&amp;" "&amp;$BO$87&amp;" "&amp;$BO$88&amp;" "&amp;$BO$89&amp;" "&amp;$BO$90&amp;" "&amp;$BO$91&amp;" "&amp;$BO$92&amp;" "&amp;$BO$93&amp;" "&amp;$BO$94&amp;" "&amp;$BO$95&amp;" "&amp;$BO$96&amp;" "&amp;$BO$97&amp;" "&amp;$BO$98&amp;" "&amp;$BO$99&amp;" "&amp;$BO$100&amp;" "&amp;$BO$101&amp;" "&amp;$BO$102&amp;" "&amp;$BO$103&amp;" "&amp;$BO$104&amp;" "&amp;$BO$105&amp;" "&amp;$BO$106&amp;" "&amp;$BO$107&amp;" "&amp;$BO$108&amp;" "&amp;$BO$109&amp;" "&amp;$BO$110&amp;" "&amp;$BO$111&amp;" "&amp;$BO$112&amp;" "&amp;$BO$113&amp;" "&amp;$BO$114&amp;" "&amp;$BO$115&amp;" "&amp;$BO$116&amp;" "&amp;$BO$117&amp;" "&amp;$BO$118&amp;" "&amp;$BO$119&amp;" "&amp;$BO$120&amp;" "&amp;$BO$121&amp;" "&amp;$BO$122&amp;" "&amp;$BO$123&amp;" "&amp;$BO$124&amp;" "&amp;$BO$125&amp;" "&amp;$BO$126&amp;" "&amp;$BO$127&amp;" "&amp;$BO$128&amp;" "&amp;$BO$129&amp;" "&amp;$BO$130&amp;" "&amp;$BO$131&amp;" "&amp;$BO$132&amp;" "&amp;$BO$133&amp;" "&amp;$BO$134&amp;" "&amp;$BO$135&amp;" "&amp;$BO$136&amp;" "&amp;$BO$137&amp;" "&amp;$BO$138&amp;" "&amp;$BO$139&amp;" "&amp;$BO$140&amp;" "&amp;$BO$141&amp;" "&amp;$BO$142&amp;" "&amp;$BO$143&amp;" "&amp;$BO$144&amp;" "&amp;$BO$145&amp;" "&amp;$BO$146&amp;" "&amp;$BO$147&amp;" "&amp;$BO$148&amp;" "&amp;$BO$149&amp;" "&amp;$BO$150&amp;" "&amp;$BO$151&amp;" "&amp;$BO$152&amp;" "&amp;$BO$153&amp;" "&amp;$BO$154&amp;" "&amp;$BO$155&amp;" "&amp;$BO$156&amp;" "&amp;$BO$157&amp;" "&amp;$BO$158&amp;" "&amp;$BO$159&amp;" "&amp;$BO$160&amp;" "&amp;$BO$161&amp;" "&amp;$BO$162&amp;" "&amp;$BO$163&amp;" "&amp;$BO$164&amp;" "&amp;$BO$165&amp;" "&amp;$BO$166&amp;" "&amp;$BO$167&amp;" "&amp;$BO$168&amp;" "&amp;$BO$169&amp;" "&amp;$BO$170&amp;" "&amp;$BO$171&amp;" "&amp;$BO$172&amp;" "&amp;$BO$173&amp;" "&amp;$BO$174&amp;" "&amp;$BO$175&amp;" "&amp;$BO$176&amp;" "&amp;$BO$177&amp;" "&amp;$BO$178&amp;" "&amp;$BO$179&amp;" "&amp;$BO$180&amp;" "&amp;$BO$181&amp;" "&amp;$BO$182&amp;" "&amp;$BO$183&amp;" "&amp;$BO$184&amp;" "&amp;$BO$185&amp;" "&amp;$BO$186&amp;" "&amp;$BO$187&amp;" "&amp;$BO$188&amp;" "&amp;$BO$189&amp;" "&amp;$BO$190&amp;" "&amp;$BO$191&amp;" "&amp;$BO$192&amp;" "&amp;$BO$193&amp;" "&amp;$BO$194&amp;" "&amp;$BO$195&amp;" "&amp;$BO$196&amp;" "&amp;$BO$197&amp;" "&amp;$BO$198&amp;" "&amp;$BO$199&amp;" "&amp;$BO$200&amp;" "&amp;$BO$201&amp;" "&amp;$BO$202&amp;" "&amp;$BO$203&amp;" "&amp;$BO$204&amp;" "&amp;$BO$205&amp;" "&amp;$BO$206&amp;" "&amp;$BO$207&amp;" "&amp;$BO$208&amp;" "&amp;$BO$209&amp;" "&amp;$BO$210&amp;" "&amp;$BO$211&amp;" "&amp;$BO$212&amp;" "&amp;$BO$213&amp;" "&amp;$BO$214&amp;" "&amp;$BO$215&amp;" "&amp;$BO$216&amp;" "&amp;$BO$217
&amp;" "&amp;$BO$218&amp;" "&amp;$BO$219&amp;" "&amp;$BO$220&amp;" "&amp;$BO$221&amp;" "&amp;$BO$222&amp;" "&amp;$BO$223&amp;" "&amp;$BO$224&amp;" "&amp;$BO$225&amp;" "&amp;$BO$226&amp;" "&amp;$BO$227&amp;" "&amp;$BO$228&amp;" "&amp;$BO$229&amp;" "&amp;$BO$230&amp;" "&amp;$BO$231&amp;" "&amp;$BO$232&amp;" "&amp;$BO$233&amp;" "&amp;$BO$234&amp;" "&amp;$BO$235&amp;" "&amp;$BO$236&amp;" "&amp;$BO$237&amp;" "&amp;$BO$238&amp;" "&amp;$BO$239&amp;" "&amp;$BO$240&amp;" "&amp;$BO$241&amp;" "&amp;$BO$242&amp;" "&amp;$BO$243&amp;" "&amp;$BO$244&amp;" "&amp;$BO$245&amp;" "&amp;$BO$246&amp;" "&amp;$BO$247&amp;" "&amp;$BO$248&amp;" "&amp;$BO$249&amp;" "&amp;$BO$250&amp;" "&amp;$BO$251&amp;" "&amp;$BO$252&amp;" "&amp;$BO$253&amp;" "&amp;$BO$254&amp;" "&amp;$BO$255&amp;" "&amp;$BO$256&amp;" "&amp;$BO$257&amp;" "&amp;$BO$258&amp;" "&amp;$BO$259&amp;" "&amp;$BO$260&amp;" "&amp;$BO$261&amp;" "&amp;$BO$262&amp;" "&amp;$BO$263&amp;" "&amp;$BO$264&amp;" "&amp;$BO$265&amp;" "&amp;$BO$266&amp;" "&amp;$BO$267&amp;" "&amp;$BO$268&amp;" "&amp;$BO$269&amp;" "&amp;$BO$270&amp;" "&amp;$BO$271&amp;" "&amp;$BO$272&amp;" "&amp;$BO$273&amp;" "&amp;$BO$274&amp;" "&amp;$BO$275&amp;" "&amp;$BO$276&amp;" "&amp;$BO$277&amp;" "&amp;$BO$278&amp;" "&amp;$BO$279&amp;" "&amp;$BO$280&amp;" "&amp;$BO$281&amp;" "&amp;$BO$282&amp;" "&amp;$BO$283&amp;" "&amp;$BO$284&amp;" "&amp;$BO$285&amp;" "&amp;$BO$286&amp;" "&amp;$BO$287&amp;" "&amp;$BO$288&amp;" "&amp;$BO$289&amp;" "&amp;$BO$290&amp;" "&amp;$BO$291&amp;" "&amp;$BO$292&amp;" "&amp;$BO$293&amp;" "&amp;$BO$294&amp;" "&amp;$BO$295&amp;" "&amp;$BO$296&amp;" "&amp;$BO$297)</f>
        <v xml:space="preserve">222 195 192 108 94 93                                                                                                                                                                                                                                                               </v>
      </c>
      <c r="AQ40" s="91" t="str">
        <f>IF($BN$37=TRUE,"",$BN$37&amp;" "&amp;$BN$38&amp;" "&amp;$BN$39&amp;" "&amp;$BN$40&amp;" "&amp;$BN$41&amp;" "&amp;$BN$42&amp;" "&amp;$BN$43&amp;" "&amp;$BN$44&amp;" "&amp;$BN$45&amp;" "&amp;$BN$46&amp;" "&amp;$BN$47&amp;" "&amp;$BN$48&amp;" "&amp;$BN$49&amp;" "&amp;$BN$50&amp;" "&amp;$BN$51&amp;" "&amp;$BN$52&amp;" "&amp;$BN$53&amp;" "&amp;$BN$54&amp;" "&amp;$BN$55&amp;" "&amp;$BN$56&amp;" "&amp;$BN$57&amp;" "&amp;$BN$58&amp;" "&amp;$BN$59&amp;" "&amp;$BN$60&amp;" "&amp;$BN$61&amp;" "&amp;$BN$62&amp;" "&amp;$BN$63&amp;" "&amp;$BN$64&amp;" "&amp;$BN$65&amp;" "&amp;$BN$66&amp;" "&amp;$BN$67&amp;" "&amp;$BN$68&amp;" "&amp;$BN$69&amp;" "&amp;$BN$70&amp;" "&amp;$BN$71&amp;" "&amp;$BN$72&amp;" "&amp;$BN$73&amp;" "&amp;$BN$74&amp;" "&amp;$BN$75&amp;" "&amp;$BN$76&amp;" "&amp;$BN$77&amp;" "&amp;$BN$78&amp;" "&amp;$BN$79&amp;" "&amp;$BN$80&amp;" "&amp;$BN$81&amp;" "&amp;$BN$82&amp;" "&amp;$BN$83&amp;" "&amp;$BN$84&amp;" "&amp;$BN$85&amp;" "&amp;$BN$86&amp;" "&amp;$BN$87&amp;" "&amp;$BN$88&amp;" "&amp;$BN$89&amp;" "&amp;$BN$90&amp;" "&amp;$BN$91&amp;" "&amp;$BN$92&amp;" "&amp;$BN$93&amp;" "&amp;$BN$94&amp;" "&amp;$BN$95&amp;" "&amp;$BN$96&amp;" "&amp;$BN$97&amp;" "&amp;$BN$98&amp;" "&amp;$BN$99&amp;" "&amp;$BN$100&amp;" "&amp;$BN$101&amp;" "&amp;$BN$102&amp;" "&amp;$BN$103&amp;" "&amp;$BN$104&amp;" "&amp;$BN$105&amp;" "&amp;$BN$106&amp;" "&amp;$BN$107&amp;" "&amp;$BN$108&amp;" "&amp;$BN$109&amp;" "&amp;$BN$110&amp;" "&amp;$BN$111&amp;" "&amp;$BN$112&amp;" "&amp;$BN$113&amp;" "&amp;$BN$114&amp;" "&amp;$BN$115&amp;" "&amp;$BN$116&amp;" "&amp;$BN$117&amp;" "&amp;$BN$118&amp;" "&amp;$BN$119&amp;" "&amp;$BN$120&amp;" "&amp;$BN$121&amp;" "&amp;$BN$122&amp;" "&amp;$BN$123&amp;" "&amp;$BN$124&amp;" "&amp;$BN$125&amp;" "&amp;$BN$126&amp;" "&amp;$BN$127&amp;" "&amp;$BN$128&amp;" "&amp;$BN$129&amp;" "&amp;$BN$130&amp;" "&amp;$BN$131&amp;" "&amp;$BN$132&amp;" "&amp;$BN$133&amp;" "&amp;$BN$134&amp;" "&amp;$BN$135&amp;" "&amp;$BN$136&amp;" "&amp;$BN$137&amp;" "&amp;$BN$138&amp;" "&amp;$BN$139&amp;" "&amp;$BN$140&amp;" "&amp;$BN$141&amp;" "&amp;$BN$142&amp;" "&amp;$BN$143&amp;" "&amp;$BN$144&amp;" "&amp;$BN$145&amp;" "&amp;$BN$146&amp;" "&amp;$BN$147&amp;" "&amp;$BN$148&amp;" "&amp;$BN$149&amp;" "&amp;$BN$150&amp;" "&amp;$BN$151&amp;" "&amp;$BN$152&amp;" "&amp;$BN$153&amp;" "&amp;$BN$154&amp;" "&amp;$BN$155&amp;" "&amp;$BN$156&amp;" "&amp;$BN$157&amp;" "&amp;$BN$158&amp;" "&amp;$BN$159&amp;" "&amp;$BN$160&amp;" "&amp;$BN$161&amp;" "&amp;$BN$162&amp;" "&amp;$BN$163&amp;" "&amp;$BN$164&amp;" "&amp;$BN$165&amp;" "&amp;$BN$166&amp;" "&amp;$BN$167&amp;" "&amp;$BN$168&amp;" "&amp;$BN$169&amp;" "&amp;$BN$170&amp;" "&amp;$BN$171&amp;" "&amp;$BN$172&amp;" "&amp;$BN$173&amp;" "&amp;$BN$174&amp;" "&amp;$BN$175&amp;" "&amp;$BN$176&amp;" "&amp;$BN$177&amp;" "&amp;$BN$178&amp;" "&amp;$BN$179&amp;" "&amp;$BN$180&amp;" "&amp;$BN$181&amp;" "&amp;$BN$182&amp;" "&amp;$BN$183&amp;" "&amp;$BN$184&amp;" "&amp;$BN$185&amp;" "&amp;$BN$186&amp;" "&amp;$BN$187&amp;" "&amp;$BN$188&amp;" "&amp;$BN$189&amp;" "&amp;$BN$190&amp;" "&amp;$BN$191&amp;" "&amp;$BN$192&amp;" "&amp;$BN$193&amp;" "&amp;$BN$194&amp;" "&amp;$BN$195&amp;" "&amp;$BN$196&amp;" "&amp;$BN$197&amp;" "&amp;$BN$198&amp;" "&amp;$BN$199&amp;" "&amp;$BN$200&amp;" "&amp;$BN$201&amp;" "&amp;$BN$202&amp;" "&amp;$BN$203&amp;" "&amp;$BN$204&amp;" "&amp;$BN$205&amp;" "&amp;$BN$206&amp;" "&amp;$BN$207&amp;" "&amp;$BN$208&amp;" "&amp;$BN$209&amp;" "&amp;$BN$210&amp;" "&amp;$BN$211&amp;" "&amp;$BN$212&amp;" "&amp;$BN$213&amp;" "&amp;$BN$214&amp;" "&amp;$BN$215&amp;" "&amp;$BN$216&amp;" "&amp;$BN$217
&amp;" "&amp;$BN$218&amp;" "&amp;$BN$219&amp;" "&amp;$BN$220&amp;" "&amp;$BN$221&amp;" "&amp;$BN$222&amp;" "&amp;$BN$223&amp;" "&amp;$BN$224&amp;" "&amp;$BN$225&amp;" "&amp;$BN$226&amp;" "&amp;$BN$227&amp;" "&amp;$BN$228&amp;" "&amp;$BN$229&amp;" "&amp;$BN$230&amp;" "&amp;$BN$231&amp;" "&amp;$BN$232&amp;" "&amp;$BN$233&amp;" "&amp;$BN$234&amp;" "&amp;$BN$235&amp;" "&amp;$BN$236&amp;" "&amp;$BN$237&amp;" "&amp;$BN$238&amp;" "&amp;$BN$239&amp;" "&amp;$BN$240&amp;" "&amp;$BN$241&amp;" "&amp;$BN$242&amp;" "&amp;$BN$243&amp;" "&amp;$BN$244&amp;" "&amp;$BN$245&amp;" "&amp;$BN$246&amp;" "&amp;$BN$247&amp;" "&amp;$BN$248&amp;" "&amp;$BN$249&amp;" "&amp;$BN$250&amp;" "&amp;$BN$251&amp;" "&amp;$BN$252&amp;" "&amp;$BN$253&amp;" "&amp;$BN$254&amp;" "&amp;$BN$255&amp;" "&amp;$BN$256&amp;" "&amp;$BN$257&amp;" "&amp;$BN$258&amp;" "&amp;$BN$259&amp;" "&amp;$BN$260&amp;" "&amp;$BN$261&amp;" "&amp;$BN$262&amp;" "&amp;$BN$263&amp;" "&amp;$BN$264&amp;" "&amp;$BN$265&amp;" "&amp;$BN$266&amp;" "&amp;$BN$267&amp;" "&amp;$BN$268&amp;" "&amp;$BN$269&amp;" "&amp;$BN$270&amp;" "&amp;$BN$271&amp;" "&amp;$BN$272&amp;" "&amp;$BN$273&amp;" "&amp;$BN$274&amp;" "&amp;$BN$275&amp;" "&amp;$BN$276&amp;" "&amp;$BN$277&amp;" "&amp;$BN$278&amp;" "&amp;$BN$279&amp;" "&amp;$BN$280&amp;" "&amp;$BN$281&amp;" "&amp;$BN$282&amp;" "&amp;$BN$283&amp;" "&amp;$BN$284&amp;" "&amp;$BN$285&amp;" "&amp;$BN$286&amp;" "&amp;$BN$287&amp;" "&amp;$BN$288&amp;" "&amp;$BN$289&amp;" "&amp;$BN$290&amp;" "&amp;$BN$291&amp;" "&amp;$BN$292&amp;" "&amp;$BN$293&amp;" "&amp;$BN$294&amp;" "&amp;$BN$295&amp;" "&amp;$BN$296&amp;" "&amp;$BN$297)</f>
        <v xml:space="preserve">215                                                                                                                                                                                                                                                                    </v>
      </c>
      <c r="AR40" s="91" t="str">
        <f>IF($BM$37=TRUE,"",$BM$37&amp;" "&amp;$BM$38&amp;" "&amp;$BM$39&amp;" "&amp;$BM$40&amp;" "&amp;$BM$41&amp;" "&amp;$BM$42&amp;" "&amp;$BM$43&amp;" "&amp;$BM$44&amp;" "&amp;$BM$45&amp;" "&amp;$BM$46&amp;" "&amp;$BM$47&amp;" "&amp;$BM$48&amp;" "&amp;$BM$49&amp;" "&amp;$BM$50&amp;" "&amp;$BM$51&amp;" "&amp;$BM$52&amp;" "&amp;$BM$53&amp;" "&amp;$BM$54&amp;" "&amp;$BM$55&amp;" "&amp;$BM$56&amp;" "&amp;$BM$57&amp;" "&amp;$BM$58&amp;" "&amp;$BM$59&amp;" "&amp;$BM$60&amp;" "&amp;$BM$61&amp;" "&amp;$BM$62&amp;" "&amp;$BM$63&amp;" "&amp;$BM$64&amp;" "&amp;$BM$65&amp;" "&amp;$BM$66&amp;" "&amp;$BM$67&amp;" "&amp;$BM$68&amp;" "&amp;$BM$69&amp;" "&amp;$BM$70&amp;" "&amp;$BM$71&amp;" "&amp;$BM$72&amp;" "&amp;$BM$73&amp;" "&amp;$BM$74&amp;" "&amp;$BM$75&amp;" "&amp;$BM$76&amp;" "&amp;$BM$77&amp;" "&amp;$BM$78&amp;" "&amp;$BM$79&amp;" "&amp;$BM$80&amp;" "&amp;$BM$81&amp;" "&amp;$BM$82&amp;" "&amp;$BM$83&amp;" "&amp;$BM$84&amp;" "&amp;$BM$85&amp;" "&amp;$BM$86&amp;" "&amp;$BM$87&amp;" "&amp;$BM$88&amp;" "&amp;$BM$89&amp;" "&amp;$BM$90&amp;" "&amp;$BM$91&amp;" "&amp;$BM$92&amp;" "&amp;$BM$93&amp;" "&amp;$BM$94&amp;" "&amp;$BM$95&amp;" "&amp;$BM$96&amp;" "&amp;$BM$97&amp;" "&amp;$BM$98&amp;" "&amp;$BM$99&amp;" "&amp;$BM$100&amp;" "&amp;$BM$101&amp;" "&amp;$BM$102&amp;" "&amp;$BM$103&amp;" "&amp;$BM$104&amp;" "&amp;$BM$105&amp;" "&amp;$BM$106&amp;" "&amp;$BM$107&amp;" "&amp;$BM$108&amp;" "&amp;$BM$109&amp;" "&amp;$BM$110&amp;" "&amp;$BM$111&amp;" "&amp;$BM$112&amp;" "&amp;$BM$113&amp;" "&amp;$BM$114&amp;" "&amp;$BM$115&amp;" "&amp;$BM$116&amp;" "&amp;$BM$117&amp;" "&amp;$BM$118&amp;" "&amp;$BM$119&amp;" "&amp;$BM$120&amp;" "&amp;$BM$121&amp;" "&amp;$BM$122&amp;" "&amp;$BM$123&amp;" "&amp;$BM$124&amp;" "&amp;$BM$125&amp;" "&amp;$BM$126&amp;" "&amp;$BM$127&amp;" "&amp;$BM$128&amp;" "&amp;$BM$129&amp;" "&amp;$BM$130&amp;" "&amp;$BM$131&amp;" "&amp;$BM$132&amp;" "&amp;$BM$133&amp;" "&amp;$BM$134&amp;" "&amp;$BM$135&amp;" "&amp;$BM$136&amp;" "&amp;$BM$137&amp;" "&amp;$BM$138&amp;" "&amp;$BM$139&amp;" "&amp;$BM$140&amp;" "&amp;$BM$141&amp;" "&amp;$BM$142&amp;" "&amp;$BM$143&amp;" "&amp;$BM$144&amp;" "&amp;$BM$145&amp;" "&amp;$BM$146&amp;" "&amp;$BM$147&amp;" "&amp;$BM$148&amp;" "&amp;$BM$149&amp;" "&amp;$BM$150&amp;" "&amp;$BM$151&amp;" "&amp;$BM$152&amp;" "&amp;$BM$153&amp;" "&amp;$BM$154&amp;" "&amp;$BM$155&amp;" "&amp;$BM$156&amp;" "&amp;$BM$157&amp;" "&amp;$BM$158&amp;" "&amp;$BM$159&amp;" "&amp;$BM$160&amp;" "&amp;$BM$161&amp;" "&amp;$BM$162&amp;" "&amp;$BM$163&amp;" "&amp;$BM$164&amp;" "&amp;$BM$165&amp;" "&amp;$BM$166&amp;" "&amp;$BM$167&amp;" "&amp;$BM$168&amp;" "&amp;$BM$169&amp;" "&amp;$BM$170&amp;" "&amp;$BM$171&amp;" "&amp;$BM$172&amp;" "&amp;$BM$173&amp;" "&amp;$BM$174&amp;" "&amp;$BM$175&amp;" "&amp;$BM$176&amp;" "&amp;$BM$177&amp;" "&amp;$BM$178&amp;" "&amp;$BM$179&amp;" "&amp;$BM$180&amp;" "&amp;$BM$181&amp;" "&amp;$BM$182&amp;" "&amp;$BM$183&amp;" "&amp;$BM$184&amp;" "&amp;$BM$185&amp;" "&amp;$BM$186&amp;" "&amp;$BM$187&amp;" "&amp;$BM$188&amp;" "&amp;$BM$189&amp;" "&amp;$BM$190&amp;" "&amp;$BM$191&amp;" "&amp;$BM$192&amp;" "&amp;$BM$193&amp;" "&amp;$BM$194&amp;" "&amp;$BM$195&amp;" "&amp;$BM$196&amp;" "&amp;$BM$197&amp;" "&amp;$BM$198&amp;" "&amp;$BM$199&amp;" "&amp;$BM$200&amp;" "&amp;$BM$201&amp;" "&amp;$BM$202&amp;" "&amp;$BM$203&amp;" "&amp;$BM$204&amp;" "&amp;$BM$205&amp;" "&amp;$BM$206&amp;" "&amp;$BM$207&amp;" "&amp;$BM$208&amp;" "&amp;$BM$209&amp;" "&amp;$BM$210&amp;" "&amp;$BM$211&amp;" "&amp;$BM$212&amp;" "&amp;$BM$213&amp;" "&amp;$BM$214&amp;" "&amp;$BM$215&amp;" "&amp;$BM$216&amp;" "&amp;$BM$217
&amp;" "&amp;$BM$218&amp;" "&amp;$BM$219&amp;" "&amp;$BM$220&amp;" "&amp;$BM$221&amp;" "&amp;$BM$222&amp;" "&amp;$BM$223&amp;" "&amp;$BM$224&amp;" "&amp;$BM$225&amp;" "&amp;$BM$226&amp;" "&amp;$BM$227&amp;" "&amp;$BM$228&amp;" "&amp;$BM$229&amp;" "&amp;$BM$230&amp;" "&amp;$BM$231&amp;" "&amp;$BM$232&amp;" "&amp;$BM$233&amp;" "&amp;$BM$234&amp;" "&amp;$BM$235&amp;" "&amp;$BM$236&amp;" "&amp;$BM$237&amp;" "&amp;$BM$238&amp;" "&amp;$BM$239&amp;" "&amp;$BM$240&amp;" "&amp;$BM$241&amp;" "&amp;$BM$242&amp;" "&amp;$BM$243&amp;" "&amp;$BM$244&amp;" "&amp;$BM$245&amp;" "&amp;$BM$246&amp;" "&amp;$BM$247&amp;" "&amp;$BM$248&amp;" "&amp;$BM$249&amp;" "&amp;$BM$250&amp;" "&amp;$BM$251&amp;" "&amp;$BM$252&amp;" "&amp;$BM$253&amp;" "&amp;$BM$254&amp;" "&amp;$BM$255&amp;" "&amp;$BM$256&amp;" "&amp;$BM$257&amp;" "&amp;$BM$258&amp;" "&amp;$BM$259&amp;" "&amp;$BM$260&amp;" "&amp;$BM$261&amp;" "&amp;$BM$262&amp;" "&amp;$BM$263&amp;" "&amp;$BM$264&amp;" "&amp;$BM$265&amp;" "&amp;$BM$266&amp;" "&amp;$BM$267&amp;" "&amp;$BM$268&amp;" "&amp;$BM$269&amp;" "&amp;$BM$270&amp;" "&amp;$BM$271&amp;" "&amp;$BM$272&amp;" "&amp;$BM$273&amp;" "&amp;$BM$274&amp;" "&amp;$BM$275&amp;" "&amp;$BM$276&amp;" "&amp;$BM$277&amp;" "&amp;$BM$278&amp;" "&amp;$BM$279&amp;" "&amp;$BM$280&amp;" "&amp;$BM$281&amp;" "&amp;$BM$282&amp;" "&amp;$BM$283&amp;" "&amp;$BM$284&amp;" "&amp;$BM$285&amp;" "&amp;$BM$286&amp;" "&amp;$BM$287&amp;" "&amp;$BM$288&amp;" "&amp;$BM$289&amp;" "&amp;$BM$290&amp;" "&amp;$BM$291&amp;" "&amp;$BM$292&amp;" "&amp;$BM$293&amp;" "&amp;$BM$294&amp;" "&amp;$BM$295&amp;" "&amp;$BM$296&amp;" "&amp;$BM$297)</f>
        <v xml:space="preserve">193 185 1                                                                                                                                                                                                                                                                  </v>
      </c>
      <c r="AS40" s="89" t="str">
        <f>IF($BL$37=TRUE,"",$BL$37&amp;" "&amp;$BL$38&amp;" "&amp;$BL$39&amp;" "&amp;$BL$40&amp;" "&amp;$BL$41&amp;" "&amp;$BL$42&amp;" "&amp;$BL$43&amp;" "&amp;$BL$44&amp;" "&amp;$BL$45&amp;" "&amp;$BL$46&amp;" "&amp;$BL$47&amp;" "&amp;$BL$48&amp;" "&amp;$BL$49&amp;" "&amp;$BL$50&amp;" "&amp;$BL$51&amp;" "&amp;$BL$52&amp;" "&amp;$BL$53&amp;" "&amp;$BL$54&amp;" "&amp;$BL$55&amp;" "&amp;$BL$56&amp;" "&amp;$BL$57&amp;" "&amp;$BL$58&amp;" "&amp;$BL$59&amp;" "&amp;$BL$60&amp;" "&amp;$BL$61&amp;" "&amp;$BL$62&amp;" "&amp;$BL$63&amp;" "&amp;$BL$64&amp;" "&amp;$BL$65&amp;" "&amp;$BL$66&amp;" "&amp;$BL$67&amp;" "&amp;$BL$68&amp;" "&amp;$BL$69&amp;" "&amp;$BL$70&amp;" "&amp;$BL$71&amp;" "&amp;$BL$72&amp;" "&amp;$BL$73&amp;" "&amp;$BL$74&amp;" "&amp;$BL$75&amp;" "&amp;$BL$76&amp;" "&amp;$BL$77&amp;" "&amp;$BL$78&amp;" "&amp;$BL$79&amp;" "&amp;$BL$80&amp;" "&amp;$BL$81&amp;" "&amp;$BL$82&amp;" "&amp;$BL$83&amp;" "&amp;$BL$84&amp;" "&amp;$BL$85&amp;" "&amp;$BL$86&amp;" "&amp;$BL$87&amp;" "&amp;$BL$88&amp;" "&amp;$BL$89&amp;" "&amp;$BL$90&amp;" "&amp;$BL$91&amp;" "&amp;$BL$92&amp;" "&amp;$BL$93&amp;" "&amp;$BL$94&amp;" "&amp;$BL$95&amp;" "&amp;$BL$96&amp;" "&amp;$BL$97&amp;" "&amp;$BL$98&amp;" "&amp;$BL$99&amp;" "&amp;$BL$100&amp;" "&amp;$BL$101&amp;" "&amp;$BL$102&amp;" "&amp;$BL$103&amp;" "&amp;$BL$104&amp;" "&amp;$BL$105&amp;" "&amp;$BL$106&amp;" "&amp;$BL$107&amp;" "&amp;$BL$108&amp;" "&amp;$BL$109&amp;" "&amp;$BL$110&amp;" "&amp;$BL$111&amp;" "&amp;$BL$112&amp;" "&amp;$BL$113&amp;" "&amp;$BL$114&amp;" "&amp;$BL$115&amp;" "&amp;$BL$116&amp;" "&amp;$BL$117&amp;" "&amp;$BL$118&amp;" "&amp;$BL$119&amp;" "&amp;$BL$120&amp;" "&amp;$BL$121&amp;" "&amp;$BL$122&amp;" "&amp;$BL$123&amp;" "&amp;$BL$124&amp;" "&amp;$BL$125&amp;" "&amp;$BL$126&amp;" "&amp;$BL$127&amp;" "&amp;$BL$128&amp;" "&amp;$BL$129&amp;" "&amp;$BL$130&amp;" "&amp;$BL$131&amp;" "&amp;$BL$132&amp;" "&amp;$BL$133&amp;" "&amp;$BL$134&amp;" "&amp;$BL$135&amp;" "&amp;$BL$136&amp;" "&amp;$BL$137&amp;" "&amp;$BL$138&amp;" "&amp;$BL$139&amp;" "&amp;$BL$140&amp;" "&amp;$BL$141&amp;" "&amp;$BL$142&amp;" "&amp;$BL$143&amp;" "&amp;$BL$144&amp;" "&amp;$BL$145&amp;" "&amp;$BL$146&amp;" "&amp;$BL$147&amp;" "&amp;$BL$148&amp;" "&amp;$BL$149&amp;" "&amp;$BL$150&amp;" "&amp;$BL$151&amp;" "&amp;$BL$152&amp;" "&amp;$BL$153&amp;" "&amp;$BL$154&amp;" "&amp;$BL$155&amp;" "&amp;$BL$156&amp;" "&amp;$BL$157&amp;" "&amp;$BL$158&amp;" "&amp;$BL$159&amp;" "&amp;$BL$160&amp;" "&amp;$BL$161&amp;" "&amp;$BL$162&amp;" "&amp;$BL$163&amp;" "&amp;$BL$164&amp;" "&amp;$BL$165&amp;" "&amp;$BL$166&amp;" "&amp;$BL$167&amp;" "&amp;$BL$168&amp;" "&amp;$BL$169&amp;" "&amp;$BL$170&amp;" "&amp;$BL$171&amp;" "&amp;$BL$172&amp;" "&amp;$BL$173&amp;" "&amp;$BL$174&amp;" "&amp;$BL$175&amp;" "&amp;$BL$176&amp;" "&amp;$BL$177&amp;" "&amp;$BL$178&amp;" "&amp;$BL$179&amp;" "&amp;$BL$180&amp;" "&amp;$BL$181&amp;" "&amp;$BL$182&amp;" "&amp;$BL$183&amp;" "&amp;$BL$184&amp;" "&amp;$BL$185&amp;" "&amp;$BL$186&amp;" "&amp;$BL$187&amp;" "&amp;$BL$188&amp;" "&amp;$BL$189&amp;" "&amp;$BL$190&amp;" "&amp;$BL$191&amp;" "&amp;$BL$192&amp;" "&amp;$BL$193&amp;" "&amp;$BL$194&amp;" "&amp;$BL$195&amp;" "&amp;$BL$196&amp;" "&amp;$BL$197&amp;" "&amp;$BL$198&amp;" "&amp;$BL$199&amp;" "&amp;$BL$200&amp;" "&amp;$BL$201&amp;" "&amp;$BL$202&amp;" "&amp;$BL$203&amp;" "&amp;$BL$204&amp;" "&amp;$BL$205&amp;" "&amp;$BL$206&amp;" "&amp;$BL$207&amp;" "&amp;$BL$208&amp;" "&amp;$BL$209&amp;" "&amp;$BL$210&amp;" "&amp;$BL$211&amp;" "&amp;$BL$212&amp;" "&amp;$BL$213&amp;" "&amp;$BL$214&amp;" "&amp;$BL$215&amp;" "&amp;$BL$216&amp;" "&amp;$BL$217
&amp;" "&amp;$BL$218&amp;" "&amp;$BL$219&amp;" "&amp;$BL$220&amp;" "&amp;$BL$221&amp;" "&amp;$BL$222&amp;" "&amp;$BL$223&amp;" "&amp;$BL$224&amp;" "&amp;$BL$225&amp;" "&amp;$BL$226&amp;" "&amp;$BL$227&amp;" "&amp;$BL$228&amp;" "&amp;$BL$229&amp;" "&amp;$BL$230&amp;" "&amp;$BL$231&amp;" "&amp;$BL$232&amp;" "&amp;$BL$233&amp;" "&amp;$BL$234&amp;" "&amp;$BL$235&amp;" "&amp;$BL$236&amp;" "&amp;$BL$237&amp;" "&amp;$BL$238&amp;" "&amp;$BL$239&amp;" "&amp;$BL$240&amp;" "&amp;$BL$241&amp;" "&amp;$BL$242&amp;" "&amp;$BL$243&amp;" "&amp;$BL$244&amp;" "&amp;$BL$245&amp;" "&amp;$BL$246&amp;" "&amp;$BL$247&amp;" "&amp;$BL$248&amp;" "&amp;$BL$249&amp;" "&amp;$BL$250&amp;" "&amp;$BL$251&amp;" "&amp;$BL$252&amp;" "&amp;$BL$253&amp;" "&amp;$BL$254&amp;" "&amp;$BL$255&amp;" "&amp;$BL$256&amp;" "&amp;$BL$257&amp;" "&amp;$BL$258&amp;" "&amp;$BL$259&amp;" "&amp;$BL$260&amp;" "&amp;$BL$261&amp;" "&amp;$BL$262&amp;" "&amp;$BL$263&amp;" "&amp;$BL$264&amp;" "&amp;$BL$265&amp;" "&amp;$BL$266&amp;" "&amp;$BL$267&amp;" "&amp;$BL$268&amp;" "&amp;$BL$269&amp;" "&amp;$BL$270&amp;" "&amp;$BL$271&amp;" "&amp;$BL$272&amp;" "&amp;$BL$273&amp;" "&amp;$BL$274&amp;" "&amp;$BL$275&amp;" "&amp;$BL$276&amp;" "&amp;$BL$277&amp;" "&amp;$BL$278&amp;" "&amp;$BL$279&amp;" "&amp;$BL$280&amp;" "&amp;$BL$281&amp;" "&amp;$BL$282&amp;" "&amp;$BL$283&amp;" "&amp;$BL$284&amp;" "&amp;$BL$285&amp;" "&amp;$BL$286&amp;" "&amp;$BL$287&amp;" "&amp;$BL$288&amp;" "&amp;$BL$289&amp;" "&amp;$BL$290&amp;" "&amp;$BL$291&amp;" "&amp;$BL$292&amp;" "&amp;$BL$293&amp;" "&amp;$BL$294&amp;" "&amp;$BL$295&amp;" "&amp;$BL$296&amp;" "&amp;$BL$297)</f>
        <v/>
      </c>
      <c r="AT40" s="89" t="str">
        <f>IF($BK$37=TRUE,"",$BK$37&amp;" "&amp;$BK$38&amp;" "&amp;$BK$39&amp;" "&amp;$BK$40&amp;" "&amp;$BK$41&amp;" "&amp;$BK$42&amp;" "&amp;$BK$43&amp;" "&amp;$BK$44&amp;" "&amp;$BK$45&amp;" "&amp;$BK$46&amp;" "&amp;$BK$47&amp;" "&amp;$BK$48&amp;" "&amp;$BK$49&amp;" "&amp;$BK$50&amp;" "&amp;$BK$51&amp;" "&amp;$BK$52&amp;" "&amp;$BK$53&amp;" "&amp;$BK$54&amp;" "&amp;$BK$55&amp;" "&amp;$BK$56&amp;" "&amp;$BK$57&amp;" "&amp;$BK$58&amp;" "&amp;$BK$59&amp;" "&amp;$BK$60&amp;" "&amp;$BK$61&amp;" "&amp;$BK$62&amp;" "&amp;$BK$63&amp;" "&amp;$BK$64&amp;" "&amp;$BK$65&amp;" "&amp;$BK$66&amp;" "&amp;$BK$67&amp;" "&amp;$BK$68&amp;" "&amp;$BK$69&amp;" "&amp;$BK$70&amp;" "&amp;$BK$71&amp;" "&amp;$BK$72&amp;" "&amp;$BK$73&amp;" "&amp;$BK$74&amp;" "&amp;$BK$75&amp;" "&amp;$BK$76&amp;" "&amp;$BK$77&amp;" "&amp;$BK$78&amp;" "&amp;$BK$79&amp;" "&amp;$BK$80&amp;" "&amp;$BK$81&amp;" "&amp;$BK$82&amp;" "&amp;$BK$83&amp;" "&amp;$BK$84&amp;" "&amp;$BK$85&amp;" "&amp;$BK$86&amp;" "&amp;$BK$87&amp;" "&amp;$BK$88&amp;" "&amp;$BK$89&amp;" "&amp;$BK$90&amp;" "&amp;$BK$91&amp;" "&amp;$BK$92&amp;" "&amp;$BK$93&amp;" "&amp;$BK$94&amp;" "&amp;$BK$95&amp;" "&amp;$BK$96&amp;" "&amp;$BK$97&amp;" "&amp;$BK$98&amp;" "&amp;$BK$99&amp;" "&amp;$BK$100&amp;" "&amp;$BK$101&amp;" "&amp;$BK$102&amp;" "&amp;$BK$103&amp;" "&amp;$BK$104&amp;" "&amp;$BK$105&amp;" "&amp;$BK$106&amp;" "&amp;$BK$107&amp;" "&amp;$BK$108&amp;" "&amp;$BK$109&amp;" "&amp;$BK$110&amp;" "&amp;$BK$111&amp;" "&amp;$BK$112&amp;" "&amp;$BK$113&amp;" "&amp;$BK$114&amp;" "&amp;$BK$115&amp;" "&amp;$BK$116&amp;" "&amp;$BK$117&amp;" "&amp;$BK$118&amp;" "&amp;$BK$119&amp;" "&amp;$BK$120&amp;" "&amp;$BK$121&amp;" "&amp;$BK$122&amp;" "&amp;$BK$123&amp;" "&amp;$BK$124&amp;" "&amp;$BK$125&amp;" "&amp;$BK$126&amp;" "&amp;$BK$127&amp;" "&amp;$BK$128&amp;" "&amp;$BK$129&amp;" "&amp;$BK$130&amp;" "&amp;$BK$131&amp;" "&amp;$BK$132&amp;" "&amp;$BK$133&amp;" "&amp;$BK$134&amp;" "&amp;$BK$135&amp;" "&amp;$BK$136&amp;" "&amp;$BK$137&amp;" "&amp;$BK$138&amp;" "&amp;$BK$139&amp;" "&amp;$BK$140&amp;" "&amp;$BK$141&amp;" "&amp;$BK$142&amp;" "&amp;$BK$143&amp;" "&amp;$BK$144&amp;" "&amp;$BK$145&amp;" "&amp;$BK$146&amp;" "&amp;$BK$147&amp;" "&amp;$BK$148&amp;" "&amp;$BK$149&amp;" "&amp;$BK$150&amp;" "&amp;$BK$151&amp;" "&amp;$BK$152&amp;" "&amp;$BK$153&amp;" "&amp;$BK$154&amp;" "&amp;$BK$155&amp;" "&amp;$BK$156&amp;" "&amp;$BK$157&amp;" "&amp;$BK$158&amp;" "&amp;$BK$159&amp;" "&amp;$BK$160&amp;" "&amp;$BK$161&amp;" "&amp;$BK$162&amp;" "&amp;$BK$163&amp;" "&amp;$BK$164&amp;" "&amp;$BK$165&amp;" "&amp;$BK$166&amp;" "&amp;$BK$167&amp;" "&amp;$BK$168&amp;" "&amp;$BK$169&amp;" "&amp;$BK$170&amp;" "&amp;$BK$171&amp;" "&amp;$BK$172&amp;" "&amp;$BK$173&amp;" "&amp;$BK$174&amp;" "&amp;$BK$175&amp;" "&amp;$BK$176&amp;" "&amp;$BK$177&amp;" "&amp;$BK$178&amp;" "&amp;$BK$179&amp;" "&amp;$BK$180&amp;" "&amp;$BK$181&amp;" "&amp;$BK$182&amp;" "&amp;$BK$183&amp;" "&amp;$BK$184&amp;" "&amp;$BK$185&amp;" "&amp;$BK$186&amp;" "&amp;$BK$187&amp;" "&amp;$BK$188&amp;" "&amp;$BK$189&amp;" "&amp;$BK$190&amp;" "&amp;$BK$191&amp;" "&amp;$BK$192&amp;" "&amp;$BK$193&amp;" "&amp;$BK$194&amp;" "&amp;$BK$195&amp;" "&amp;$BK$196&amp;" "&amp;$BK$197&amp;" "&amp;$BK$198&amp;" "&amp;$BK$199&amp;" "&amp;$BK$200&amp;" "&amp;$BK$201&amp;" "&amp;$BK$202&amp;" "&amp;$BK$203&amp;" "&amp;$BK$204&amp;" "&amp;$BK$205&amp;" "&amp;$BK$206&amp;" "&amp;$BK$207&amp;" "&amp;$BK$208&amp;" "&amp;$BK$209&amp;" "&amp;$BK$210&amp;" "&amp;$BK$211&amp;" "&amp;$BK$212&amp;" "&amp;$BK$213&amp;" "&amp;$BK$214&amp;" "&amp;$BK$215&amp;" "&amp;$BK$216&amp;" "&amp;$BK$217
&amp;" "&amp;$BK$218&amp;" "&amp;$BK$219&amp;" "&amp;$BK$220&amp;" "&amp;$BK$221&amp;" "&amp;$BK$222&amp;" "&amp;$BK$223&amp;" "&amp;$BK$224&amp;" "&amp;$BK$225&amp;" "&amp;$BK$226&amp;" "&amp;$BK$227&amp;" "&amp;$BK$228&amp;" "&amp;$BK$229&amp;" "&amp;$BK$230&amp;" "&amp;$BK$231&amp;" "&amp;$BK$232&amp;" "&amp;$BK$233&amp;" "&amp;$BK$234&amp;" "&amp;$BK$235&amp;" "&amp;$BK$236&amp;" "&amp;$BK$237&amp;" "&amp;$BK$238&amp;" "&amp;$BK$239&amp;" "&amp;$BK$240&amp;" "&amp;$BK$241&amp;" "&amp;$BK$242&amp;" "&amp;$BK$243&amp;" "&amp;$BK$244&amp;" "&amp;$BK$245&amp;" "&amp;$BK$246&amp;" "&amp;$BK$247&amp;" "&amp;$BK$248&amp;" "&amp;$BK$249&amp;" "&amp;$BK$250&amp;" "&amp;$BK$251&amp;" "&amp;$BK$252&amp;" "&amp;$BK$253&amp;" "&amp;$BK$254&amp;" "&amp;$BK$255&amp;" "&amp;$BK$256&amp;" "&amp;$BK$257&amp;" "&amp;$BK$258&amp;" "&amp;$BK$259&amp;" "&amp;$BK$260&amp;" "&amp;$BK$261&amp;" "&amp;$BK$262&amp;" "&amp;$BK$263&amp;" "&amp;$BK$264&amp;" "&amp;$BK$265&amp;" "&amp;$BK$266&amp;" "&amp;$BK$267&amp;" "&amp;$BK$268&amp;" "&amp;$BK$269&amp;" "&amp;$BK$270&amp;" "&amp;$BK$271&amp;" "&amp;$BK$272&amp;" "&amp;$BK$273&amp;" "&amp;$BK$274&amp;" "&amp;$BK$275&amp;" "&amp;$BK$276&amp;" "&amp;$BK$277&amp;" "&amp;$BK$278&amp;" "&amp;$BK$279&amp;" "&amp;$BK$280&amp;" "&amp;$BK$281&amp;" "&amp;$BK$282&amp;" "&amp;$BK$283&amp;" "&amp;$BK$284&amp;" "&amp;$BK$285&amp;" "&amp;$BK$286&amp;" "&amp;$BK$287&amp;" "&amp;$BK$288&amp;" "&amp;$BK$289&amp;" "&amp;$BK$290&amp;" "&amp;$BK$291&amp;" "&amp;$BK$292&amp;" "&amp;$BK$293&amp;" "&amp;$BK$294&amp;" "&amp;$BK$295&amp;" "&amp;$BK$296&amp;" "&amp;$BK$297)</f>
        <v/>
      </c>
      <c r="AV40" s="34">
        <v>180</v>
      </c>
      <c r="AW40" s="37">
        <v>227</v>
      </c>
      <c r="AX40" s="37">
        <v>186</v>
      </c>
      <c r="AY40" s="37" t="b">
        <v>1</v>
      </c>
      <c r="AZ40" s="37" t="b">
        <v>1</v>
      </c>
      <c r="BA40" s="37" t="b">
        <v>1</v>
      </c>
      <c r="BB40" s="37">
        <v>226</v>
      </c>
      <c r="BC40" s="37">
        <v>217</v>
      </c>
      <c r="BD40" s="37">
        <v>208</v>
      </c>
      <c r="BF40" s="37" t="b">
        <v>1</v>
      </c>
      <c r="BH40" s="37">
        <v>206</v>
      </c>
      <c r="BI40" s="37">
        <v>95</v>
      </c>
      <c r="BK40" s="37" t="b">
        <v>1</v>
      </c>
      <c r="BL40" s="37" t="b">
        <v>1</v>
      </c>
      <c r="BO40" s="37">
        <v>108</v>
      </c>
      <c r="BP40" s="37" t="b">
        <v>1</v>
      </c>
      <c r="BS40" s="37">
        <v>218</v>
      </c>
      <c r="BT40" s="37">
        <v>203</v>
      </c>
    </row>
    <row r="41" spans="1:72" ht="18" x14ac:dyDescent="0.3">
      <c r="A41"/>
      <c r="B41"/>
      <c r="C41"/>
      <c r="D41"/>
      <c r="E41"/>
      <c r="F41"/>
      <c r="G41"/>
      <c r="H41"/>
      <c r="Y41" s="34">
        <v>41</v>
      </c>
      <c r="Z41" s="8" t="s">
        <v>357</v>
      </c>
      <c r="AA41" s="63">
        <v>10</v>
      </c>
      <c r="AB41" s="63">
        <v>10</v>
      </c>
      <c r="AC41" s="63">
        <v>20</v>
      </c>
      <c r="AD41" s="63"/>
      <c r="AE41" s="63"/>
      <c r="AF41" s="63"/>
      <c r="AG41" s="63"/>
      <c r="AH41" s="63"/>
      <c r="AI41" s="63" t="str">
        <f t="shared" si="1"/>
        <v>10-10</v>
      </c>
      <c r="AJ41" s="53">
        <f t="shared" si="0"/>
        <v>38</v>
      </c>
      <c r="AK41"/>
      <c r="AL41"/>
      <c r="AN41" s="201"/>
      <c r="AO41" s="86" t="s">
        <v>122</v>
      </c>
      <c r="AP41" s="92" t="str">
        <f>IF($BT$37=TRUE,"",$BT$37&amp;" "&amp;$BT$38&amp;" "&amp;$BT$39&amp;" "&amp;$BT$40&amp;" "&amp;$BT$41&amp;" "&amp;$BT$42&amp;" "&amp;$BT$43&amp;" "&amp;$BT$44&amp;" "&amp;$BT$45&amp;" "&amp;$BT$46&amp;" "&amp;$BT$47&amp;" "&amp;$BT$48&amp;" "&amp;$BT$49&amp;" "&amp;$BT$50&amp;" "&amp;$BT$51&amp;" "&amp;$BT$52&amp;" "&amp;$BT$53&amp;" "&amp;$BT$54&amp;" "&amp;$BT$55&amp;" "&amp;$BT$56&amp;" "&amp;$BT$57&amp;" "&amp;$BT$58&amp;" "&amp;$BT$59&amp;" "&amp;$BT$60&amp;" "&amp;$BT$61&amp;" "&amp;$BT$62&amp;" "&amp;$BT$63&amp;" "&amp;$BT$64&amp;" "&amp;$BT$65&amp;" "&amp;$BT$66&amp;" "&amp;$BT$67&amp;" "&amp;$BT$68&amp;" "&amp;$BT$69&amp;" "&amp;$BT$70&amp;" "&amp;$BT$71&amp;" "&amp;$BT$72&amp;" "&amp;$BT$73&amp;" "&amp;$BT$74&amp;" "&amp;$BT$75&amp;" "&amp;$BT$76&amp;" "&amp;$BT$77&amp;" "&amp;$BT$78&amp;" "&amp;$BT$79&amp;" "&amp;$BT$80&amp;" "&amp;$BT$81&amp;" "&amp;$BT$82&amp;" "&amp;$BT$83&amp;" "&amp;$BT$84&amp;" "&amp;$BT$85&amp;" "&amp;$BT$86&amp;" "&amp;$BT$87&amp;" "&amp;$BT$88&amp;" "&amp;$BT$89&amp;" "&amp;$BT$90&amp;" "&amp;$BT$91&amp;" "&amp;$BT$92&amp;" "&amp;$BT$93&amp;" "&amp;$BT$94&amp;" "&amp;$BT$95&amp;" "&amp;$BT$96&amp;" "&amp;$BT$97&amp;" "&amp;$BT$98&amp;" "&amp;$BT$99&amp;" "&amp;$BT$100&amp;" "&amp;$BT$101&amp;" "&amp;$BT$102&amp;" "&amp;$BT$103&amp;" "&amp;$BT$104&amp;" "&amp;$BT$105&amp;" "&amp;$BT$106&amp;" "&amp;$BT$107&amp;" "&amp;$BT$108&amp;" "&amp;$BT$109&amp;" "&amp;$BT$110&amp;" "&amp;$BT$111&amp;" "&amp;$BT$112&amp;" "&amp;$BT$113&amp;" "&amp;$BT$114&amp;" "&amp;$BT$115&amp;" "&amp;$BT$116&amp;" "&amp;$BT$117&amp;" "&amp;$BT$118&amp;" "&amp;$BT$119&amp;" "&amp;$BT$120&amp;" "&amp;$BT$121&amp;" "&amp;$BT$122&amp;" "&amp;$BT$123&amp;" "&amp;$BT$124&amp;" "&amp;$BT$125&amp;" "&amp;$BT$126&amp;" "&amp;$BT$127&amp;" "&amp;$BT$128&amp;" "&amp;$BT$129&amp;" "&amp;$BT$130&amp;" "&amp;$BT$131&amp;" "&amp;$BT$132&amp;" "&amp;$BT$133&amp;" "&amp;$BT$134&amp;" "&amp;$BT$135&amp;" "&amp;$BT$136&amp;" "&amp;$BT$137&amp;" "&amp;$BT$138&amp;" "&amp;$BT$139&amp;" "&amp;$BT$140&amp;" "&amp;$BT$141&amp;" "&amp;$BT$142&amp;" "&amp;$BT$143&amp;" "&amp;$BT$144&amp;" "&amp;$BT$145&amp;" "&amp;$BT$146&amp;" "&amp;$BT$147&amp;" "&amp;$BT$148&amp;" "&amp;$BT$149&amp;" "&amp;$BT$150&amp;" "&amp;$BT$151&amp;" "&amp;$BT$152&amp;" "&amp;$BT$153&amp;" "&amp;$BT$154&amp;" "&amp;$BT$155&amp;" "&amp;$BT$156&amp;" "&amp;$BT$157&amp;" "&amp;$BT$158&amp;" "&amp;$BT$159&amp;" "&amp;$BT$160&amp;" "&amp;$BT$161&amp;" "&amp;$BT$162&amp;" "&amp;$BT$163&amp;" "&amp;$BT$164&amp;" "&amp;$BT$165&amp;" "&amp;$BT$166&amp;" "&amp;$BT$167&amp;" "&amp;$BT$168&amp;" "&amp;$BT$169&amp;" "&amp;$BT$170&amp;" "&amp;$BT$171&amp;" "&amp;$BT$172&amp;" "&amp;$BT$173&amp;" "&amp;$BT$174&amp;" "&amp;$BT$175&amp;" "&amp;$BT$176&amp;" "&amp;$BT$177&amp;" "&amp;$BT$178&amp;" "&amp;$BT$179&amp;" "&amp;$BT$180&amp;" "&amp;$BT$181&amp;" "&amp;$BT$182&amp;" "&amp;$BT$183&amp;" "&amp;$BT$184&amp;" "&amp;$BT$185&amp;" "&amp;$BT$186&amp;" "&amp;$BT$187&amp;" "&amp;$BT$188&amp;" "&amp;$BT$189&amp;" "&amp;$BT$190&amp;" "&amp;$BT$191&amp;" "&amp;$BT$192&amp;" "&amp;$BT$193&amp;" "&amp;$BT$194&amp;" "&amp;$BT$195&amp;" "&amp;$BT$196&amp;" "&amp;$BT$197&amp;" "&amp;$BT$198&amp;" "&amp;$BT$199&amp;" "&amp;$BT$200&amp;" "&amp;$BT$201&amp;" "&amp;$BT$202&amp;" "&amp;$BT$203&amp;" "&amp;$BT$204&amp;" "&amp;$BT$205&amp;" "&amp;$BT$206&amp;" "&amp;$BT$207&amp;" "&amp;$BT$208&amp;" "&amp;$BT$209&amp;" "&amp;$BT$210&amp;" "&amp;$BT$211&amp;" "&amp;$BT$212&amp;" "&amp;$BT$213&amp;" "&amp;$BT$214&amp;" "&amp;$BT$215&amp;" "&amp;$BT$216&amp;" "&amp;$BT$217
&amp;" "&amp;$BT$218&amp;" "&amp;$BT$219&amp;" "&amp;$BT$220&amp;" "&amp;$BT$221&amp;" "&amp;$BT$222&amp;" "&amp;$BT$223&amp;" "&amp;$BT$224&amp;" "&amp;$BT$225&amp;" "&amp;$BT$226&amp;" "&amp;$BT$227&amp;" "&amp;$BT$228&amp;" "&amp;$BT$229&amp;" "&amp;$BT$230&amp;" "&amp;$BT$231&amp;" "&amp;$BT$232&amp;" "&amp;$BT$233&amp;" "&amp;$BT$234&amp;" "&amp;$BT$235&amp;" "&amp;$BT$236&amp;" "&amp;$BT$237&amp;" "&amp;$BT$238&amp;" "&amp;$BT$239&amp;" "&amp;$BT$240&amp;" "&amp;$BT$241&amp;" "&amp;$BT$242&amp;" "&amp;$BT$243&amp;" "&amp;$BT$244&amp;" "&amp;$BT$245&amp;" "&amp;$BT$246&amp;" "&amp;$BT$247&amp;" "&amp;$BT$248&amp;" "&amp;$BT$249&amp;" "&amp;$BT$250&amp;" "&amp;$BT$251&amp;" "&amp;$BT$252&amp;" "&amp;$BT$253&amp;" "&amp;$BT$254&amp;" "&amp;$BT$255&amp;" "&amp;$BT$256&amp;" "&amp;$BT$257&amp;" "&amp;$BT$258&amp;" "&amp;$BT$259&amp;" "&amp;$BT$260&amp;" "&amp;$BT$261&amp;" "&amp;$BT$262&amp;" "&amp;$BT$263&amp;" "&amp;$BT$264&amp;" "&amp;$BT$265&amp;" "&amp;$BT$266&amp;" "&amp;$BT$267&amp;" "&amp;$BT$268&amp;" "&amp;$BT$269&amp;" "&amp;$BT$270&amp;" "&amp;$BT$271&amp;" "&amp;$BT$272&amp;" "&amp;$BT$273&amp;" "&amp;$BT$274&amp;" "&amp;$BT$275&amp;" "&amp;$BT$276&amp;" "&amp;$BT$277&amp;" "&amp;$BT$278&amp;" "&amp;$BT$279&amp;" "&amp;$BT$280&amp;" "&amp;$BT$281&amp;" "&amp;$BT$282&amp;" "&amp;$BT$283&amp;" "&amp;$BT$284&amp;" "&amp;$BT$285&amp;" "&amp;$BT$286&amp;" "&amp;$BT$287&amp;" "&amp;$BT$288&amp;" "&amp;$BT$289&amp;" "&amp;$BT$290&amp;" "&amp;$BT$291&amp;" "&amp;$BT$292&amp;" "&amp;$BT$293&amp;" "&amp;$BT$294&amp;" "&amp;$BT$295&amp;" "&amp;$BT$296&amp;" "&amp;$BT$297)</f>
        <v xml:space="preserve">229 213 205 203 202 201 105 104 101                                                                                                                                                                                                                                                            </v>
      </c>
      <c r="AQ41" s="92" t="str">
        <f>IF($BS$37=TRUE,"",$BS$37&amp;" "&amp;$BS$38&amp;" "&amp;$BS$39&amp;" "&amp;$BS$40&amp;" "&amp;$BS$41&amp;" "&amp;$BS$42&amp;" "&amp;$BS$43&amp;" "&amp;$BS$44&amp;" "&amp;$BS$45&amp;" "&amp;$BS$46&amp;" "&amp;$BS$47&amp;" "&amp;$BS$48&amp;" "&amp;$BS$49&amp;" "&amp;$BS$50&amp;" "&amp;$BS$51&amp;" "&amp;$BS$52&amp;" "&amp;$BS$53&amp;" "&amp;$BS$54&amp;" "&amp;$BS$55&amp;" "&amp;$BS$56&amp;" "&amp;$BS$57&amp;" "&amp;$BS$58&amp;" "&amp;$BS$59&amp;" "&amp;$BS$60&amp;" "&amp;$BS$61&amp;" "&amp;$BS$62&amp;" "&amp;$BS$63&amp;" "&amp;$BS$64&amp;" "&amp;$BS$65&amp;" "&amp;$BS$66&amp;" "&amp;$BS$67&amp;" "&amp;$BS$68&amp;" "&amp;$BS$69&amp;" "&amp;$BS$70&amp;" "&amp;$BS$71&amp;" "&amp;$BS$72&amp;" "&amp;$BS$73&amp;" "&amp;$BS$74&amp;" "&amp;$BS$75&amp;" "&amp;$BS$76&amp;" "&amp;$BS$77&amp;" "&amp;$BS$78&amp;" "&amp;$BS$79&amp;" "&amp;$BS$80&amp;" "&amp;$BS$81&amp;" "&amp;$BS$82&amp;" "&amp;$BS$83&amp;" "&amp;$BS$84&amp;" "&amp;$BS$85&amp;" "&amp;$BS$86&amp;" "&amp;$BS$87&amp;" "&amp;$BS$88&amp;" "&amp;$BS$89&amp;" "&amp;$BS$90&amp;" "&amp;$BS$91&amp;" "&amp;$BS$92&amp;" "&amp;$BS$93&amp;" "&amp;$BS$94&amp;" "&amp;$BS$95&amp;" "&amp;$BS$96&amp;" "&amp;$BS$97&amp;" "&amp;$BS$98&amp;" "&amp;$BS$99&amp;" "&amp;$BS$100&amp;" "&amp;$BS$101&amp;" "&amp;$BS$102&amp;" "&amp;$BS$103&amp;" "&amp;$BS$104&amp;" "&amp;$BS$105&amp;" "&amp;$BS$106&amp;" "&amp;$BS$107&amp;" "&amp;$BS$108&amp;" "&amp;$BS$109&amp;" "&amp;$BS$110&amp;" "&amp;$BS$111&amp;" "&amp;$BS$112&amp;" "&amp;$BS$113&amp;" "&amp;$BS$114&amp;" "&amp;$BS$115&amp;" "&amp;$BS$116&amp;" "&amp;$BS$117&amp;" "&amp;$BS$118&amp;" "&amp;$BS$119&amp;" "&amp;$BS$120&amp;" "&amp;$BS$121&amp;" "&amp;$BS$122&amp;" "&amp;$BS$123&amp;" "&amp;$BS$124&amp;" "&amp;$BS$125&amp;" "&amp;$BS$126&amp;" "&amp;$BS$127&amp;" "&amp;$BS$128&amp;" "&amp;$BS$129&amp;" "&amp;$BS$130&amp;" "&amp;$BS$131&amp;" "&amp;$BS$132&amp;" "&amp;$BS$133&amp;" "&amp;$BS$134&amp;" "&amp;$BS$135&amp;" "&amp;$BS$136&amp;" "&amp;$BS$137&amp;" "&amp;$BS$138&amp;" "&amp;$BS$139&amp;" "&amp;$BS$140&amp;" "&amp;$BS$141&amp;" "&amp;$BS$142&amp;" "&amp;$BS$143&amp;" "&amp;$BS$144&amp;" "&amp;$BS$145&amp;" "&amp;$BS$146&amp;" "&amp;$BS$147&amp;" "&amp;$BS$148&amp;" "&amp;$BS$149&amp;" "&amp;$BS$150&amp;" "&amp;$BS$151&amp;" "&amp;$BS$152&amp;" "&amp;$BS$153&amp;" "&amp;$BS$154&amp;" "&amp;$BS$155&amp;" "&amp;$BS$156&amp;" "&amp;$BS$157&amp;" "&amp;$BS$158&amp;" "&amp;$BS$159&amp;" "&amp;$BS$160&amp;" "&amp;$BS$161&amp;" "&amp;$BS$162&amp;" "&amp;$BS$163&amp;" "&amp;$BS$164&amp;" "&amp;$BS$165&amp;" "&amp;$BS$166&amp;" "&amp;$BS$167&amp;" "&amp;$BS$168&amp;" "&amp;$BS$169&amp;" "&amp;$BS$170&amp;" "&amp;$BS$171&amp;" "&amp;$BS$172&amp;" "&amp;$BS$173&amp;" "&amp;$BS$174&amp;" "&amp;$BS$175&amp;" "&amp;$BS$176&amp;" "&amp;$BS$177&amp;" "&amp;$BS$178&amp;" "&amp;$BS$179&amp;" "&amp;$BS$180&amp;" "&amp;$BS$181&amp;" "&amp;$BS$182&amp;" "&amp;$BS$183&amp;" "&amp;$BS$184&amp;" "&amp;$BS$185&amp;" "&amp;$BS$186&amp;" "&amp;$BS$187&amp;" "&amp;$BS$188&amp;" "&amp;$BS$189&amp;" "&amp;$BS$190&amp;" "&amp;$BS$191&amp;" "&amp;$BS$192&amp;" "&amp;$BS$193&amp;" "&amp;$BS$194&amp;" "&amp;$BS$195&amp;" "&amp;$BS$196&amp;" "&amp;$BS$197&amp;" "&amp;$BS$198&amp;" "&amp;$BS$199&amp;" "&amp;$BS$200&amp;" "&amp;$BS$201&amp;" "&amp;$BS$202&amp;" "&amp;$BS$203&amp;" "&amp;$BS$204&amp;" "&amp;$BS$205&amp;" "&amp;$BS$206&amp;" "&amp;$BS$207&amp;" "&amp;$BS$208&amp;" "&amp;$BS$209&amp;" "&amp;$BS$210&amp;" "&amp;$BS$211&amp;" "&amp;$BS$212&amp;" "&amp;$BS$213&amp;" "&amp;$BS$214&amp;" "&amp;$BS$215&amp;" "&amp;$BS$216&amp;" "&amp;$BS$217
&amp;" "&amp;$BS$218&amp;" "&amp;$BS$219&amp;" "&amp;$BS$220&amp;" "&amp;$BS$221&amp;" "&amp;$BS$222&amp;" "&amp;$BS$223&amp;" "&amp;$BS$224&amp;" "&amp;$BS$225&amp;" "&amp;$BS$226&amp;" "&amp;$BS$227&amp;" "&amp;$BS$228&amp;" "&amp;$BS$229&amp;" "&amp;$BS$230&amp;" "&amp;$BS$231&amp;" "&amp;$BS$232&amp;" "&amp;$BS$233&amp;" "&amp;$BS$234&amp;" "&amp;$BS$235&amp;" "&amp;$BS$236&amp;" "&amp;$BS$237&amp;" "&amp;$BS$238&amp;" "&amp;$BS$239&amp;" "&amp;$BS$240&amp;" "&amp;$BS$241&amp;" "&amp;$BS$242&amp;" "&amp;$BS$243&amp;" "&amp;$BS$244&amp;" "&amp;$BS$245&amp;" "&amp;$BS$246&amp;" "&amp;$BS$247&amp;" "&amp;$BS$248&amp;" "&amp;$BS$249&amp;" "&amp;$BS$250&amp;" "&amp;$BS$251&amp;" "&amp;$BS$252&amp;" "&amp;$BS$253&amp;" "&amp;$BS$254&amp;" "&amp;$BS$255&amp;" "&amp;$BS$256&amp;" "&amp;$BS$257&amp;" "&amp;$BS$258&amp;" "&amp;$BS$259&amp;" "&amp;$BS$260&amp;" "&amp;$BS$261&amp;" "&amp;$BS$262&amp;" "&amp;$BS$263&amp;" "&amp;$BS$264&amp;" "&amp;$BS$265&amp;" "&amp;$BS$266&amp;" "&amp;$BS$267&amp;" "&amp;$BS$268&amp;" "&amp;$BS$269&amp;" "&amp;$BS$270&amp;" "&amp;$BS$271&amp;" "&amp;$BS$272&amp;" "&amp;$BS$273&amp;" "&amp;$BS$274&amp;" "&amp;$BS$275&amp;" "&amp;$BS$276&amp;" "&amp;$BS$277&amp;" "&amp;$BS$278&amp;" "&amp;$BS$279&amp;" "&amp;$BS$280&amp;" "&amp;$BS$281&amp;" "&amp;$BS$282&amp;" "&amp;$BS$283&amp;" "&amp;$BS$284&amp;" "&amp;$BS$285&amp;" "&amp;$BS$286&amp;" "&amp;$BS$287&amp;" "&amp;$BS$288&amp;" "&amp;$BS$289&amp;" "&amp;$BS$290&amp;" "&amp;$BS$291&amp;" "&amp;$BS$292&amp;" "&amp;$BS$293&amp;" "&amp;$BS$294&amp;" "&amp;$BS$295&amp;" "&amp;$BS$296&amp;" "&amp;$BS$297)</f>
        <v xml:space="preserve">232 230 224 218                                                                                                                                                                                                                                                                 </v>
      </c>
      <c r="AR41" s="91" t="str">
        <f>IF($BR$37=TRUE,"",$BR$37&amp;" "&amp;$BR$38&amp;" "&amp;$BR$39&amp;" "&amp;$BR$40&amp;" "&amp;$BR$41&amp;" "&amp;$BR$42&amp;" "&amp;$BR$43&amp;" "&amp;$BR$44&amp;" "&amp;$BR$45&amp;" "&amp;$BR$46&amp;" "&amp;$BR$47&amp;" "&amp;$BR$48&amp;" "&amp;$BR$49&amp;" "&amp;$BR$50&amp;" "&amp;$BR$51&amp;" "&amp;$BR$52&amp;" "&amp;$BR$53&amp;" "&amp;$BR$54&amp;" "&amp;$BR$55&amp;" "&amp;$BR$56&amp;" "&amp;$BR$57&amp;" "&amp;$BR$58&amp;" "&amp;$BR$59&amp;" "&amp;$BR$60&amp;" "&amp;$BR$61&amp;" "&amp;$BR$62&amp;" "&amp;$BR$63&amp;" "&amp;$BR$64&amp;" "&amp;$BR$65&amp;" "&amp;$BR$66&amp;" "&amp;$BR$67&amp;" "&amp;$BR$68&amp;" "&amp;$BR$69&amp;" "&amp;$BR$70&amp;" "&amp;$BR$71&amp;" "&amp;$BR$72&amp;" "&amp;$BR$73&amp;" "&amp;$BR$74&amp;" "&amp;$BR$75&amp;" "&amp;$BR$76&amp;" "&amp;$BR$77&amp;" "&amp;$BR$78&amp;" "&amp;$BR$79&amp;" "&amp;$BR$80&amp;" "&amp;$BR$81&amp;" "&amp;$BR$82&amp;" "&amp;$BR$83&amp;" "&amp;$BR$84&amp;" "&amp;$BR$85&amp;" "&amp;$BR$86&amp;" "&amp;$BR$87&amp;" "&amp;$BR$88&amp;" "&amp;$BR$89&amp;" "&amp;$BR$90&amp;" "&amp;$BR$91&amp;" "&amp;$BR$92&amp;" "&amp;$BR$93&amp;" "&amp;$BR$94&amp;" "&amp;$BR$95&amp;" "&amp;$BR$96&amp;" "&amp;$BR$97&amp;" "&amp;$BR$98&amp;" "&amp;$BR$99&amp;" "&amp;$BR$100&amp;" "&amp;$BR$101&amp;" "&amp;$BR$102&amp;" "&amp;$BR$103&amp;" "&amp;$BR$104&amp;" "&amp;$BR$105&amp;" "&amp;$BR$106&amp;" "&amp;$BR$107&amp;" "&amp;$BR$108&amp;" "&amp;$BR$109&amp;" "&amp;$BR$110&amp;" "&amp;$BR$111&amp;" "&amp;$BR$112&amp;" "&amp;$BR$113&amp;" "&amp;$BR$114&amp;" "&amp;$BR$115&amp;" "&amp;$BR$116&amp;" "&amp;$BR$117&amp;" "&amp;$BR$118&amp;" "&amp;$BR$119&amp;" "&amp;$BR$120&amp;" "&amp;$BR$121&amp;" "&amp;$BR$122&amp;" "&amp;$BR$123&amp;" "&amp;$BR$124&amp;" "&amp;$BR$125&amp;" "&amp;$BR$126&amp;" "&amp;$BR$127&amp;" "&amp;$BR$128&amp;" "&amp;$BR$129&amp;" "&amp;$BR$130&amp;" "&amp;$BR$131&amp;" "&amp;$BR$132&amp;" "&amp;$BR$133&amp;" "&amp;$BR$134&amp;" "&amp;$BR$135&amp;" "&amp;$BR$136&amp;" "&amp;$BR$137&amp;" "&amp;$BR$138&amp;" "&amp;$BR$139&amp;" "&amp;$BR$140&amp;" "&amp;$BR$141&amp;" "&amp;$BR$142&amp;" "&amp;$BR$143&amp;" "&amp;$BR$144&amp;" "&amp;$BR$145&amp;" "&amp;$BR$146&amp;" "&amp;$BR$147&amp;" "&amp;$BR$148&amp;" "&amp;$BR$149&amp;" "&amp;$BR$150&amp;" "&amp;$BR$151&amp;" "&amp;$BR$152&amp;" "&amp;$BR$153&amp;" "&amp;$BR$154&amp;" "&amp;$BR$155&amp;" "&amp;$BR$156&amp;" "&amp;$BR$157&amp;" "&amp;$BR$158&amp;" "&amp;$BR$159&amp;" "&amp;$BR$160&amp;" "&amp;$BR$161&amp;" "&amp;$BR$162&amp;" "&amp;$BR$163&amp;" "&amp;$BR$164&amp;" "&amp;$BR$165&amp;" "&amp;$BR$166&amp;" "&amp;$BR$167&amp;" "&amp;$BR$168&amp;" "&amp;$BR$169&amp;" "&amp;$BR$170&amp;" "&amp;$BR$171&amp;" "&amp;$BR$172&amp;" "&amp;$BR$173&amp;" "&amp;$BR$174&amp;" "&amp;$BR$175&amp;" "&amp;$BR$176&amp;" "&amp;$BR$177&amp;" "&amp;$BR$178&amp;" "&amp;$BR$179&amp;" "&amp;$BR$180&amp;" "&amp;$BR$181&amp;" "&amp;$BR$182&amp;" "&amp;$BR$183&amp;" "&amp;$BR$184&amp;" "&amp;$BR$185&amp;" "&amp;$BR$186&amp;" "&amp;$BR$187&amp;" "&amp;$BR$188&amp;" "&amp;$BR$189&amp;" "&amp;$BR$190&amp;" "&amp;$BR$191&amp;" "&amp;$BR$192&amp;" "&amp;$BR$193&amp;" "&amp;$BR$194&amp;" "&amp;$BR$195&amp;" "&amp;$BR$196&amp;" "&amp;$BR$197&amp;" "&amp;$BR$198&amp;" "&amp;$BR$199&amp;" "&amp;$BR$200&amp;" "&amp;$BR$201&amp;" "&amp;$BR$202&amp;" "&amp;$BR$203&amp;" "&amp;$BR$204&amp;" "&amp;$BR$205&amp;" "&amp;$BR$206&amp;" "&amp;$BR$207&amp;" "&amp;$BR$208&amp;" "&amp;$BR$209&amp;" "&amp;$BR$210&amp;" "&amp;$BR$211&amp;" "&amp;$BR$212&amp;" "&amp;$BR$213&amp;" "&amp;$BR$214&amp;" "&amp;$BR$215&amp;" "&amp;$BR$216&amp;" "&amp;$BR$217
&amp;" "&amp;$BR$218&amp;" "&amp;$BR$219&amp;" "&amp;$BR$220&amp;" "&amp;$BR$221&amp;" "&amp;$BR$222&amp;" "&amp;$BR$223&amp;" "&amp;$BR$224&amp;" "&amp;$BR$225&amp;" "&amp;$BR$226&amp;" "&amp;$BR$227&amp;" "&amp;$BR$228&amp;" "&amp;$BR$229&amp;" "&amp;$BR$230&amp;" "&amp;$BR$231&amp;" "&amp;$BR$232&amp;" "&amp;$BR$233&amp;" "&amp;$BR$234&amp;" "&amp;$BR$235&amp;" "&amp;$BR$236&amp;" "&amp;$BR$237&amp;" "&amp;$BR$238&amp;" "&amp;$BR$239&amp;" "&amp;$BR$240&amp;" "&amp;$BR$241&amp;" "&amp;$BR$242&amp;" "&amp;$BR$243&amp;" "&amp;$BR$244&amp;" "&amp;$BR$245&amp;" "&amp;$BR$246&amp;" "&amp;$BR$247&amp;" "&amp;$BR$248&amp;" "&amp;$BR$249&amp;" "&amp;$BR$250&amp;" "&amp;$BR$251&amp;" "&amp;$BR$252&amp;" "&amp;$BR$253&amp;" "&amp;$BR$254&amp;" "&amp;$BR$255&amp;" "&amp;$BR$256&amp;" "&amp;$BR$257&amp;" "&amp;$BR$258&amp;" "&amp;$BR$259&amp;" "&amp;$BR$260&amp;" "&amp;$BR$261&amp;" "&amp;$BR$262&amp;" "&amp;$BR$263&amp;" "&amp;$BR$264&amp;" "&amp;$BR$265&amp;" "&amp;$BR$266&amp;" "&amp;$BR$267&amp;" "&amp;$BR$268&amp;" "&amp;$BR$269&amp;" "&amp;$BR$270&amp;" "&amp;$BR$271&amp;" "&amp;$BR$272&amp;" "&amp;$BR$273&amp;" "&amp;$BR$274&amp;" "&amp;$BR$275&amp;" "&amp;$BR$276&amp;" "&amp;$BR$277&amp;" "&amp;$BR$278&amp;" "&amp;$BR$279&amp;" "&amp;$BR$280&amp;" "&amp;$BR$281&amp;" "&amp;$BR$282&amp;" "&amp;$BR$283&amp;" "&amp;$BR$284&amp;" "&amp;$BR$285&amp;" "&amp;$BR$286&amp;" "&amp;$BR$287&amp;" "&amp;$BR$288&amp;" "&amp;$BR$289&amp;" "&amp;$BR$290&amp;" "&amp;$BR$291&amp;" "&amp;$BR$292&amp;" "&amp;$BR$293&amp;" "&amp;$BR$294&amp;" "&amp;$BR$295&amp;" "&amp;$BR$296&amp;" "&amp;$BR$297)</f>
        <v xml:space="preserve">198                                                                                                                                                                                                                                                                    </v>
      </c>
      <c r="AS41" s="91" t="str">
        <f>IF($BQ$37=TRUE,"",$BQ$37&amp;" "&amp;$BQ$38&amp;" "&amp;$BQ$39&amp;" "&amp;$BQ$40&amp;" "&amp;$BQ$41&amp;" "&amp;$BQ$42&amp;" "&amp;$BQ$43&amp;" "&amp;$BQ$44&amp;" "&amp;$BQ$45&amp;" "&amp;$BQ$46&amp;" "&amp;$BQ$47&amp;" "&amp;$BQ$48&amp;" "&amp;$BQ$49&amp;" "&amp;$BQ$50&amp;" "&amp;$BQ$51&amp;" "&amp;$BQ$52&amp;" "&amp;$BQ$53&amp;" "&amp;$BQ$54&amp;" "&amp;$BQ$55&amp;" "&amp;$BQ$56&amp;" "&amp;$BQ$57&amp;" "&amp;$BQ$58&amp;" "&amp;$BQ$59&amp;" "&amp;$BQ$60&amp;" "&amp;$BQ$61&amp;" "&amp;$BQ$62&amp;" "&amp;$BQ$63&amp;" "&amp;$BQ$64&amp;" "&amp;$BQ$65&amp;" "&amp;$BQ$66&amp;" "&amp;$BQ$67&amp;" "&amp;$BQ$68&amp;" "&amp;$BQ$69&amp;" "&amp;$BQ$70&amp;" "&amp;$BQ$71&amp;" "&amp;$BQ$72&amp;" "&amp;$BQ$73&amp;" "&amp;$BQ$74&amp;" "&amp;$BQ$75&amp;" "&amp;$BQ$76&amp;" "&amp;$BQ$77&amp;" "&amp;$BQ$78&amp;" "&amp;$BQ$79&amp;" "&amp;$BQ$80&amp;" "&amp;$BQ$81&amp;" "&amp;$BQ$82&amp;" "&amp;$BQ$83&amp;" "&amp;$BQ$84&amp;" "&amp;$BQ$85&amp;" "&amp;$BQ$86&amp;" "&amp;$BQ$87&amp;" "&amp;$BQ$88&amp;" "&amp;$BQ$89&amp;" "&amp;$BQ$90&amp;" "&amp;$BQ$91&amp;" "&amp;$BQ$92&amp;" "&amp;$BQ$93&amp;" "&amp;$BQ$94&amp;" "&amp;$BQ$95&amp;" "&amp;$BQ$96&amp;" "&amp;$BQ$97&amp;" "&amp;$BQ$98&amp;" "&amp;$BQ$99&amp;" "&amp;$BQ$100&amp;" "&amp;$BQ$101&amp;" "&amp;$BQ$102&amp;" "&amp;$BQ$103&amp;" "&amp;$BQ$104&amp;" "&amp;$BQ$105&amp;" "&amp;$BQ$106&amp;" "&amp;$BQ$107&amp;" "&amp;$BQ$108&amp;" "&amp;$BQ$109&amp;" "&amp;$BQ$110&amp;" "&amp;$BQ$111&amp;" "&amp;$BQ$112&amp;" "&amp;$BQ$113&amp;" "&amp;$BQ$114&amp;" "&amp;$BQ$115&amp;" "&amp;$BQ$116&amp;" "&amp;$BQ$117&amp;" "&amp;$BQ$118&amp;" "&amp;$BQ$119&amp;" "&amp;$BQ$120&amp;" "&amp;$BQ$121&amp;" "&amp;$BQ$122&amp;" "&amp;$BQ$123&amp;" "&amp;$BQ$124&amp;" "&amp;$BQ$125&amp;" "&amp;$BQ$126&amp;" "&amp;$BQ$127&amp;" "&amp;$BQ$128&amp;" "&amp;$BQ$129&amp;" "&amp;$BQ$130&amp;" "&amp;$BQ$131&amp;" "&amp;$BQ$132&amp;" "&amp;$BQ$133&amp;" "&amp;$BQ$134&amp;" "&amp;$BQ$135&amp;" "&amp;$BQ$136&amp;" "&amp;$BQ$137&amp;" "&amp;$BQ$138&amp;" "&amp;$BQ$139&amp;" "&amp;$BQ$140&amp;" "&amp;$BQ$141&amp;" "&amp;$BQ$142&amp;" "&amp;$BQ$143&amp;" "&amp;$BQ$144&amp;" "&amp;$BQ$145&amp;" "&amp;$BQ$146&amp;" "&amp;$BQ$147&amp;" "&amp;$BQ$148&amp;" "&amp;$BQ$149&amp;" "&amp;$BQ$150&amp;" "&amp;$BQ$151&amp;" "&amp;$BQ$152&amp;" "&amp;$BQ$153&amp;" "&amp;$BQ$154&amp;" "&amp;$BQ$155&amp;" "&amp;$BQ$156&amp;" "&amp;$BQ$157&amp;" "&amp;$BQ$158&amp;" "&amp;$BQ$159&amp;" "&amp;$BQ$160&amp;" "&amp;$BQ$161&amp;" "&amp;$BQ$162&amp;" "&amp;$BQ$163&amp;" "&amp;$BQ$164&amp;" "&amp;$BQ$165&amp;" "&amp;$BQ$166&amp;" "&amp;$BQ$167&amp;" "&amp;$BQ$168&amp;" "&amp;$BQ$169&amp;" "&amp;$BQ$170&amp;" "&amp;$BQ$171&amp;" "&amp;$BQ$172&amp;" "&amp;$BQ$173&amp;" "&amp;$BQ$174&amp;" "&amp;$BQ$175&amp;" "&amp;$BQ$176&amp;" "&amp;$BQ$177&amp;" "&amp;$BQ$178&amp;" "&amp;$BQ$179&amp;" "&amp;$BQ$180&amp;" "&amp;$BQ$181&amp;" "&amp;$BQ$182&amp;" "&amp;$BQ$183&amp;" "&amp;$BQ$184&amp;" "&amp;$BQ$185&amp;" "&amp;$BQ$186&amp;" "&amp;$BQ$187&amp;" "&amp;$BQ$188&amp;" "&amp;$BQ$189&amp;" "&amp;$BQ$190&amp;" "&amp;$BQ$191&amp;" "&amp;$BQ$192&amp;" "&amp;$BQ$193&amp;" "&amp;$BQ$194&amp;" "&amp;$BQ$195&amp;" "&amp;$BQ$196&amp;" "&amp;$BQ$197&amp;" "&amp;$BQ$198&amp;" "&amp;$BQ$199&amp;" "&amp;$BQ$200&amp;" "&amp;$BQ$201&amp;" "&amp;$BQ$202&amp;" "&amp;$BQ$203&amp;" "&amp;$BQ$204&amp;" "&amp;$BQ$205&amp;" "&amp;$BQ$206&amp;" "&amp;$BQ$207&amp;" "&amp;$BQ$208&amp;" "&amp;$BQ$209&amp;" "&amp;$BQ$210&amp;" "&amp;$BQ$211&amp;" "&amp;$BQ$212&amp;" "&amp;$BQ$213&amp;" "&amp;$BQ$214&amp;" "&amp;$BQ$215&amp;" "&amp;$BQ$216&amp;" "&amp;$BQ$217
&amp;" "&amp;$BQ$218&amp;" "&amp;$BQ$219&amp;" "&amp;$BQ$220&amp;" "&amp;$BQ$221&amp;" "&amp;$BQ$222&amp;" "&amp;$BQ$223&amp;" "&amp;$BQ$224&amp;" "&amp;$BQ$225&amp;" "&amp;$BQ$226&amp;" "&amp;$BQ$227&amp;" "&amp;$BQ$228&amp;" "&amp;$BQ$229&amp;" "&amp;$BQ$230&amp;" "&amp;$BQ$231&amp;" "&amp;$BQ$232&amp;" "&amp;$BQ$233&amp;" "&amp;$BQ$234&amp;" "&amp;$BQ$235&amp;" "&amp;$BQ$236&amp;" "&amp;$BQ$237&amp;" "&amp;$BQ$238&amp;" "&amp;$BQ$239&amp;" "&amp;$BQ$240&amp;" "&amp;$BQ$241&amp;" "&amp;$BQ$242&amp;" "&amp;$BQ$243&amp;" "&amp;$BQ$244&amp;" "&amp;$BQ$245&amp;" "&amp;$BQ$246&amp;" "&amp;$BQ$247&amp;" "&amp;$BQ$248&amp;" "&amp;$BQ$249&amp;" "&amp;$BQ$250&amp;" "&amp;$BQ$251&amp;" "&amp;$BQ$252&amp;" "&amp;$BQ$253&amp;" "&amp;$BQ$254&amp;" "&amp;$BQ$255&amp;" "&amp;$BQ$256&amp;" "&amp;$BQ$257&amp;" "&amp;$BQ$258&amp;" "&amp;$BQ$259&amp;" "&amp;$BQ$260&amp;" "&amp;$BQ$261&amp;" "&amp;$BQ$262&amp;" "&amp;$BQ$263&amp;" "&amp;$BQ$264&amp;" "&amp;$BQ$265&amp;" "&amp;$BQ$266&amp;" "&amp;$BQ$267&amp;" "&amp;$BQ$268&amp;" "&amp;$BQ$269&amp;" "&amp;$BQ$270&amp;" "&amp;$BQ$271&amp;" "&amp;$BQ$272&amp;" "&amp;$BQ$273&amp;" "&amp;$BQ$274&amp;" "&amp;$BQ$275&amp;" "&amp;$BQ$276&amp;" "&amp;$BQ$277&amp;" "&amp;$BQ$278&amp;" "&amp;$BQ$279&amp;" "&amp;$BQ$280&amp;" "&amp;$BQ$281&amp;" "&amp;$BQ$282&amp;" "&amp;$BQ$283&amp;" "&amp;$BQ$284&amp;" "&amp;$BQ$285&amp;" "&amp;$BQ$286&amp;" "&amp;$BQ$287&amp;" "&amp;$BQ$288&amp;" "&amp;$BQ$289&amp;" "&amp;$BQ$290&amp;" "&amp;$BQ$291&amp;" "&amp;$BQ$292&amp;" "&amp;$BQ$293&amp;" "&amp;$BQ$294&amp;" "&amp;$BQ$295&amp;" "&amp;$BQ$296&amp;" "&amp;$BQ$297)</f>
        <v xml:space="preserve">199                                                                                                                                                                                                                                                                    </v>
      </c>
      <c r="AT41" s="89" t="str">
        <f>IF($BP$37=TRUE,"",$BP$37&amp;" "&amp;$BP$38&amp;" "&amp;$BP$39&amp;" "&amp;$BP$40&amp;" "&amp;$BP$41&amp;" "&amp;$BP$42&amp;" "&amp;$BP$43&amp;" "&amp;$BP$44&amp;" "&amp;$BP$45&amp;" "&amp;$BP$46&amp;" "&amp;$BP$47&amp;" "&amp;$BP$48&amp;" "&amp;$BP$49&amp;" "&amp;$BP$50&amp;" "&amp;$BP$51&amp;" "&amp;$BP$52&amp;" "&amp;$BP$53&amp;" "&amp;$BP$54&amp;" "&amp;$BP$55&amp;" "&amp;$BP$56&amp;" "&amp;$BP$57&amp;" "&amp;$BP$58&amp;" "&amp;$BP$59&amp;" "&amp;$BP$60&amp;" "&amp;$BP$61&amp;" "&amp;$BP$62&amp;" "&amp;$BP$63&amp;" "&amp;$BP$64&amp;" "&amp;$BP$65&amp;" "&amp;$BP$66&amp;" "&amp;$BP$67&amp;" "&amp;$BP$68&amp;" "&amp;$BP$69&amp;" "&amp;$BP$70&amp;" "&amp;$BP$71&amp;" "&amp;$BP$72&amp;" "&amp;$BP$73&amp;" "&amp;$BP$74&amp;" "&amp;$BP$75&amp;" "&amp;$BP$76&amp;" "&amp;$BP$77&amp;" "&amp;$BP$78&amp;" "&amp;$BP$79&amp;" "&amp;$BP$80&amp;" "&amp;$BP$81&amp;" "&amp;$BP$82&amp;" "&amp;$BP$83&amp;" "&amp;$BP$84&amp;" "&amp;$BP$85&amp;" "&amp;$BP$86&amp;" "&amp;$BP$87&amp;" "&amp;$BP$88&amp;" "&amp;$BP$89&amp;" "&amp;$BP$90&amp;" "&amp;$BP$91&amp;" "&amp;$BP$92&amp;" "&amp;$BP$93&amp;" "&amp;$BP$94&amp;" "&amp;$BP$95&amp;" "&amp;$BP$96&amp;" "&amp;$BP$97&amp;" "&amp;$BP$98&amp;" "&amp;$BP$99&amp;" "&amp;$BP$100&amp;" "&amp;$BP$101&amp;" "&amp;$BP$102&amp;" "&amp;$BP$103&amp;" "&amp;$BP$104&amp;" "&amp;$BP$105&amp;" "&amp;$BP$106&amp;" "&amp;$BP$107&amp;" "&amp;$BP$108&amp;" "&amp;$BP$109&amp;" "&amp;$BP$110&amp;" "&amp;$BP$111&amp;" "&amp;$BP$112&amp;" "&amp;$BP$113&amp;" "&amp;$BP$114&amp;" "&amp;$BP$115&amp;" "&amp;$BP$116&amp;" "&amp;$BP$117&amp;" "&amp;$BP$118&amp;" "&amp;$BP$119&amp;" "&amp;$BP$120&amp;" "&amp;$BP$121&amp;" "&amp;$BP$122&amp;" "&amp;$BP$123&amp;" "&amp;$BP$124&amp;" "&amp;$BP$125&amp;" "&amp;$BP$126&amp;" "&amp;$BP$127&amp;" "&amp;$BP$128&amp;" "&amp;$BP$129&amp;" "&amp;$BP$130&amp;" "&amp;$BP$131&amp;" "&amp;$BP$132&amp;" "&amp;$BP$133&amp;" "&amp;$BP$134&amp;" "&amp;$BP$135&amp;" "&amp;$BP$136&amp;" "&amp;$BP$137&amp;" "&amp;$BP$138&amp;" "&amp;$BP$139&amp;" "&amp;$BP$140&amp;" "&amp;$BP$141&amp;" "&amp;$BP$142&amp;" "&amp;$BP$143&amp;" "&amp;$BP$144&amp;" "&amp;$BP$145&amp;" "&amp;$BP$146&amp;" "&amp;$BP$147&amp;" "&amp;$BP$148&amp;" "&amp;$BP$149&amp;" "&amp;$BP$150&amp;" "&amp;$BP$151&amp;" "&amp;$BP$152&amp;" "&amp;$BP$153&amp;" "&amp;$BP$154&amp;" "&amp;$BP$155&amp;" "&amp;$BP$156&amp;" "&amp;$BP$157&amp;" "&amp;$BP$158&amp;" "&amp;$BP$159&amp;" "&amp;$BP$160&amp;" "&amp;$BP$161&amp;" "&amp;$BP$162&amp;" "&amp;$BP$163&amp;" "&amp;$BP$164&amp;" "&amp;$BP$165&amp;" "&amp;$BP$166&amp;" "&amp;$BP$167&amp;" "&amp;$BP$168&amp;" "&amp;$BP$169&amp;" "&amp;$BP$170&amp;" "&amp;$BP$171&amp;" "&amp;$BP$172&amp;" "&amp;$BP$173&amp;" "&amp;$BP$174&amp;" "&amp;$BP$175&amp;" "&amp;$BP$176&amp;" "&amp;$BP$177&amp;" "&amp;$BP$178&amp;" "&amp;$BP$179&amp;" "&amp;$BP$180&amp;" "&amp;$BP$181&amp;" "&amp;$BP$182&amp;" "&amp;$BP$183&amp;" "&amp;$BP$184&amp;" "&amp;$BP$185&amp;" "&amp;$BP$186&amp;" "&amp;$BP$187&amp;" "&amp;$BP$188&amp;" "&amp;$BP$189&amp;" "&amp;$BP$190&amp;" "&amp;$BP$191&amp;" "&amp;$BP$192&amp;" "&amp;$BP$193&amp;" "&amp;$BP$194&amp;" "&amp;$BP$195&amp;" "&amp;$BP$196&amp;" "&amp;$BP$197&amp;" "&amp;$BP$198&amp;" "&amp;$BP$199&amp;" "&amp;$BP$200&amp;" "&amp;$BP$201&amp;" "&amp;$BP$202&amp;" "&amp;$BP$203&amp;" "&amp;$BP$204&amp;" "&amp;$BP$205&amp;" "&amp;$BP$206&amp;" "&amp;$BP$207&amp;" "&amp;$BP$208&amp;" "&amp;$BP$209&amp;" "&amp;$BP$210&amp;" "&amp;$BP$211&amp;" "&amp;$BP$212&amp;" "&amp;$BP$213&amp;" "&amp;$BP$214&amp;" "&amp;$BP$215&amp;" "&amp;$BP$216&amp;" "&amp;$BP$217
&amp;" "&amp;$BP$218&amp;" "&amp;$BP$219&amp;" "&amp;$BP$220&amp;" "&amp;$BP$221&amp;" "&amp;$BP$222&amp;" "&amp;$BP$223&amp;" "&amp;$BP$224&amp;" "&amp;$BP$225&amp;" "&amp;$BP$226&amp;" "&amp;$BP$227&amp;" "&amp;$BP$228&amp;" "&amp;$BP$229&amp;" "&amp;$BP$230&amp;" "&amp;$BP$231&amp;" "&amp;$BP$232&amp;" "&amp;$BP$233&amp;" "&amp;$BP$234&amp;" "&amp;$BP$235&amp;" "&amp;$BP$236&amp;" "&amp;$BP$237&amp;" "&amp;$BP$238&amp;" "&amp;$BP$239&amp;" "&amp;$BP$240&amp;" "&amp;$BP$241&amp;" "&amp;$BP$242&amp;" "&amp;$BP$243&amp;" "&amp;$BP$244&amp;" "&amp;$BP$245&amp;" "&amp;$BP$246&amp;" "&amp;$BP$247&amp;" "&amp;$BP$248&amp;" "&amp;$BP$249&amp;" "&amp;$BP$250&amp;" "&amp;$BP$251&amp;" "&amp;$BP$252&amp;" "&amp;$BP$253&amp;" "&amp;$BP$254&amp;" "&amp;$BP$255&amp;" "&amp;$BP$256&amp;" "&amp;$BP$257&amp;" "&amp;$BP$258&amp;" "&amp;$BP$259&amp;" "&amp;$BP$260&amp;" "&amp;$BP$261&amp;" "&amp;$BP$262&amp;" "&amp;$BP$263&amp;" "&amp;$BP$264&amp;" "&amp;$BP$265&amp;" "&amp;$BP$266&amp;" "&amp;$BP$267&amp;" "&amp;$BP$268&amp;" "&amp;$BP$269&amp;" "&amp;$BP$270&amp;" "&amp;$BP$271&amp;" "&amp;$BP$272&amp;" "&amp;$BP$273&amp;" "&amp;$BP$274&amp;" "&amp;$BP$275&amp;" "&amp;$BP$276&amp;" "&amp;$BP$277&amp;" "&amp;$BP$278&amp;" "&amp;$BP$279&amp;" "&amp;$BP$280&amp;" "&amp;$BP$281&amp;" "&amp;$BP$282&amp;" "&amp;$BP$283&amp;" "&amp;$BP$284&amp;" "&amp;$BP$285&amp;" "&amp;$BP$286&amp;" "&amp;$BP$287&amp;" "&amp;$BP$288&amp;" "&amp;$BP$289&amp;" "&amp;$BP$290&amp;" "&amp;$BP$291&amp;" "&amp;$BP$292&amp;" "&amp;$BP$293&amp;" "&amp;$BP$294&amp;" "&amp;$BP$295&amp;" "&amp;$BP$296&amp;" "&amp;$BP$297)</f>
        <v/>
      </c>
      <c r="AV41" s="34">
        <v>176</v>
      </c>
      <c r="AW41" s="37">
        <v>220</v>
      </c>
      <c r="AX41" s="37">
        <v>182</v>
      </c>
      <c r="AY41" s="37" t="b">
        <v>1</v>
      </c>
      <c r="AZ41" s="37" t="b">
        <v>1</v>
      </c>
      <c r="BA41" s="37" t="b">
        <v>1</v>
      </c>
      <c r="BB41" s="37">
        <v>191</v>
      </c>
      <c r="BC41" s="37">
        <v>211</v>
      </c>
      <c r="BD41" s="37">
        <v>189</v>
      </c>
      <c r="BF41" s="37" t="b">
        <v>1</v>
      </c>
      <c r="BI41" s="37">
        <v>92</v>
      </c>
      <c r="BK41" s="37" t="b">
        <v>1</v>
      </c>
      <c r="BL41" s="37" t="b">
        <v>1</v>
      </c>
      <c r="BO41" s="37">
        <v>94</v>
      </c>
      <c r="BP41" s="37" t="b">
        <v>1</v>
      </c>
      <c r="BT41" s="37">
        <v>202</v>
      </c>
    </row>
    <row r="42" spans="1:72" ht="18" x14ac:dyDescent="0.3">
      <c r="A42"/>
      <c r="B42"/>
      <c r="C42"/>
      <c r="D42"/>
      <c r="E42"/>
      <c r="F42"/>
      <c r="G42"/>
      <c r="H42"/>
      <c r="Y42" s="34">
        <v>42</v>
      </c>
      <c r="Z42" s="8" t="s">
        <v>354</v>
      </c>
      <c r="AA42" s="63">
        <v>7</v>
      </c>
      <c r="AB42" s="63">
        <v>4</v>
      </c>
      <c r="AC42" s="63">
        <v>11</v>
      </c>
      <c r="AD42" s="63"/>
      <c r="AE42" s="63"/>
      <c r="AF42" s="63"/>
      <c r="AG42" s="63"/>
      <c r="AH42" s="63"/>
      <c r="AI42" s="63" t="str">
        <f t="shared" si="1"/>
        <v>7-4</v>
      </c>
      <c r="AJ42" s="53">
        <f t="shared" si="0"/>
        <v>36</v>
      </c>
      <c r="AK42"/>
      <c r="AL42"/>
      <c r="AP42" s="85" t="s">
        <v>128</v>
      </c>
      <c r="AQ42" s="85" t="s">
        <v>49</v>
      </c>
      <c r="AR42" s="85" t="s">
        <v>83</v>
      </c>
      <c r="AS42" s="85" t="s">
        <v>62</v>
      </c>
      <c r="AT42" s="85" t="s">
        <v>167</v>
      </c>
      <c r="AV42" s="34">
        <v>172</v>
      </c>
      <c r="AW42" s="37">
        <v>197</v>
      </c>
      <c r="AX42" s="37">
        <v>178</v>
      </c>
      <c r="AY42" s="37" t="b">
        <v>1</v>
      </c>
      <c r="AZ42" s="37" t="b">
        <v>1</v>
      </c>
      <c r="BA42" s="37" t="b">
        <v>1</v>
      </c>
      <c r="BB42" s="37">
        <v>187</v>
      </c>
      <c r="BC42" s="37">
        <v>204</v>
      </c>
      <c r="BD42" s="37">
        <v>181</v>
      </c>
      <c r="BF42" s="37" t="b">
        <v>1</v>
      </c>
      <c r="BI42" s="37">
        <v>88</v>
      </c>
      <c r="BK42" s="37" t="b">
        <v>1</v>
      </c>
      <c r="BL42" s="37" t="b">
        <v>1</v>
      </c>
      <c r="BO42" s="37">
        <v>93</v>
      </c>
      <c r="BP42" s="37" t="b">
        <v>1</v>
      </c>
      <c r="BT42" s="37">
        <v>201</v>
      </c>
    </row>
    <row r="43" spans="1:72" ht="14.4" x14ac:dyDescent="0.3">
      <c r="A43"/>
      <c r="B43"/>
      <c r="C43"/>
      <c r="D43"/>
      <c r="E43"/>
      <c r="F43"/>
      <c r="G43"/>
      <c r="H43"/>
      <c r="Y43" s="34">
        <v>43</v>
      </c>
      <c r="Z43" s="8" t="s">
        <v>351</v>
      </c>
      <c r="AA43" s="63">
        <v>9</v>
      </c>
      <c r="AB43" s="63">
        <v>6</v>
      </c>
      <c r="AC43" s="63">
        <v>15</v>
      </c>
      <c r="AD43" s="63"/>
      <c r="AE43" s="63"/>
      <c r="AF43" s="63"/>
      <c r="AG43" s="63"/>
      <c r="AH43" s="63"/>
      <c r="AI43" s="63" t="str">
        <f t="shared" si="1"/>
        <v>9-6</v>
      </c>
      <c r="AJ43" s="53">
        <f t="shared" si="0"/>
        <v>40</v>
      </c>
      <c r="AK43"/>
      <c r="AL43"/>
      <c r="AV43" s="34">
        <v>168</v>
      </c>
      <c r="AX43" s="37">
        <v>174</v>
      </c>
      <c r="AY43" s="37" t="b">
        <v>1</v>
      </c>
      <c r="AZ43" s="37" t="b">
        <v>1</v>
      </c>
      <c r="BA43" s="37" t="b">
        <v>1</v>
      </c>
      <c r="BB43" s="37">
        <v>183</v>
      </c>
      <c r="BC43" s="37">
        <v>196</v>
      </c>
      <c r="BD43" s="37">
        <v>177</v>
      </c>
      <c r="BF43" s="37" t="b">
        <v>1</v>
      </c>
      <c r="BK43" s="37" t="b">
        <v>1</v>
      </c>
      <c r="BL43" s="37" t="b">
        <v>1</v>
      </c>
      <c r="BP43" s="37" t="b">
        <v>1</v>
      </c>
      <c r="BT43" s="37">
        <v>105</v>
      </c>
    </row>
    <row r="44" spans="1:72" ht="36" x14ac:dyDescent="0.3">
      <c r="A44"/>
      <c r="B44"/>
      <c r="C44"/>
      <c r="D44"/>
      <c r="E44"/>
      <c r="F44"/>
      <c r="G44"/>
      <c r="H44"/>
      <c r="Y44" s="34">
        <v>44</v>
      </c>
      <c r="Z44" s="8" t="s">
        <v>348</v>
      </c>
      <c r="AA44" s="63">
        <v>8</v>
      </c>
      <c r="AB44" s="63">
        <v>7</v>
      </c>
      <c r="AC44" s="63">
        <v>15</v>
      </c>
      <c r="AD44" s="63"/>
      <c r="AE44" s="63"/>
      <c r="AF44" s="63"/>
      <c r="AG44" s="63"/>
      <c r="AH44" s="63"/>
      <c r="AI44" s="63" t="str">
        <f t="shared" si="1"/>
        <v>8-7</v>
      </c>
      <c r="AJ44" s="53">
        <f t="shared" si="0"/>
        <v>38</v>
      </c>
      <c r="AK44"/>
      <c r="AL44"/>
      <c r="AP44" s="202" t="s">
        <v>19</v>
      </c>
      <c r="AQ44" s="202"/>
      <c r="AR44" s="202"/>
      <c r="AS44" s="202"/>
      <c r="AT44" s="202"/>
      <c r="AV44" s="34">
        <v>164</v>
      </c>
      <c r="AX44" s="37">
        <v>170</v>
      </c>
      <c r="AY44" s="37" t="b">
        <v>1</v>
      </c>
      <c r="AZ44" s="37" t="b">
        <v>1</v>
      </c>
      <c r="BA44" s="37" t="b">
        <v>1</v>
      </c>
      <c r="BB44" s="37">
        <v>179</v>
      </c>
      <c r="BD44" s="37">
        <v>173</v>
      </c>
      <c r="BF44" s="37" t="b">
        <v>1</v>
      </c>
      <c r="BK44" s="37" t="b">
        <v>1</v>
      </c>
      <c r="BL44" s="37" t="b">
        <v>1</v>
      </c>
      <c r="BP44" s="37" t="b">
        <v>1</v>
      </c>
      <c r="BT44" s="37">
        <v>104</v>
      </c>
    </row>
    <row r="45" spans="1:72" ht="14.4" x14ac:dyDescent="0.3">
      <c r="A45"/>
      <c r="B45"/>
      <c r="C45"/>
      <c r="D45"/>
      <c r="E45"/>
      <c r="F45"/>
      <c r="G45"/>
      <c r="H45"/>
      <c r="Y45" s="34">
        <v>45</v>
      </c>
      <c r="Z45" s="8" t="s">
        <v>345</v>
      </c>
      <c r="AA45" s="63">
        <v>10</v>
      </c>
      <c r="AB45" s="63">
        <v>10</v>
      </c>
      <c r="AC45" s="63">
        <v>20</v>
      </c>
      <c r="AD45" s="63"/>
      <c r="AE45" s="63"/>
      <c r="AF45" s="63"/>
      <c r="AG45" s="63"/>
      <c r="AH45" s="63"/>
      <c r="AI45" s="63" t="str">
        <f t="shared" si="1"/>
        <v>10-10</v>
      </c>
      <c r="AJ45" s="53">
        <f t="shared" si="0"/>
        <v>38</v>
      </c>
      <c r="AK45"/>
      <c r="AL45"/>
      <c r="AV45" s="34">
        <v>160</v>
      </c>
      <c r="AX45" s="37">
        <v>166</v>
      </c>
      <c r="AY45" s="37" t="b">
        <v>0</v>
      </c>
      <c r="AZ45" s="37" t="b">
        <v>0</v>
      </c>
      <c r="BA45" s="37" t="b">
        <v>0</v>
      </c>
      <c r="BB45" s="37">
        <v>175</v>
      </c>
      <c r="BD45" s="37">
        <v>169</v>
      </c>
      <c r="BF45" s="37" t="b">
        <v>0</v>
      </c>
      <c r="BK45" s="37" t="b">
        <v>0</v>
      </c>
      <c r="BL45" s="37" t="b">
        <v>0</v>
      </c>
      <c r="BP45" s="37" t="b">
        <v>0</v>
      </c>
      <c r="BT45" s="37">
        <v>101</v>
      </c>
    </row>
    <row r="46" spans="1:72" ht="14.4" x14ac:dyDescent="0.3">
      <c r="A46"/>
      <c r="B46"/>
      <c r="C46"/>
      <c r="D46"/>
      <c r="E46"/>
      <c r="F46"/>
      <c r="G46"/>
      <c r="H46"/>
      <c r="Y46" s="34">
        <v>46</v>
      </c>
      <c r="Z46" s="8" t="s">
        <v>341</v>
      </c>
      <c r="AA46" s="63">
        <v>7</v>
      </c>
      <c r="AB46" s="63">
        <v>4</v>
      </c>
      <c r="AC46" s="63">
        <v>11</v>
      </c>
      <c r="AD46" s="63"/>
      <c r="AE46" s="63"/>
      <c r="AF46" s="63"/>
      <c r="AG46" s="63"/>
      <c r="AH46" s="63"/>
      <c r="AI46" s="63" t="str">
        <f t="shared" si="1"/>
        <v>7-4</v>
      </c>
      <c r="AJ46" s="53">
        <f t="shared" si="0"/>
        <v>36</v>
      </c>
      <c r="AK46"/>
      <c r="AL46"/>
      <c r="AV46" s="34">
        <v>156</v>
      </c>
      <c r="AX46" s="37">
        <v>162</v>
      </c>
      <c r="AY46" s="37" t="b">
        <v>1</v>
      </c>
      <c r="AZ46" s="37" t="b">
        <v>1</v>
      </c>
      <c r="BA46" s="37" t="b">
        <v>1</v>
      </c>
      <c r="BB46" s="37">
        <v>171</v>
      </c>
      <c r="BD46" s="37">
        <v>165</v>
      </c>
      <c r="BF46" s="37" t="b">
        <v>1</v>
      </c>
      <c r="BK46" s="37" t="b">
        <v>1</v>
      </c>
      <c r="BL46" s="37" t="b">
        <v>1</v>
      </c>
      <c r="BP46" s="37" t="b">
        <v>1</v>
      </c>
    </row>
    <row r="47" spans="1:72" ht="14.4" x14ac:dyDescent="0.3">
      <c r="A47"/>
      <c r="B47"/>
      <c r="C47"/>
      <c r="D47"/>
      <c r="E47"/>
      <c r="F47"/>
      <c r="G47"/>
      <c r="H47"/>
      <c r="Y47" s="34">
        <v>47</v>
      </c>
      <c r="Z47" s="8" t="s">
        <v>340</v>
      </c>
      <c r="AA47" s="63">
        <v>9</v>
      </c>
      <c r="AB47" s="63">
        <v>6</v>
      </c>
      <c r="AC47" s="63">
        <v>15</v>
      </c>
      <c r="AD47" s="63"/>
      <c r="AE47" s="63"/>
      <c r="AF47" s="63"/>
      <c r="AG47" s="63"/>
      <c r="AH47" s="63"/>
      <c r="AI47" s="63" t="str">
        <f t="shared" si="1"/>
        <v>9-6</v>
      </c>
      <c r="AJ47" s="53">
        <f t="shared" si="0"/>
        <v>40</v>
      </c>
      <c r="AK47"/>
      <c r="AL47"/>
      <c r="AV47" s="34">
        <v>152</v>
      </c>
      <c r="AX47" s="37">
        <v>158</v>
      </c>
      <c r="AY47" s="37" t="b">
        <v>1</v>
      </c>
      <c r="AZ47" s="37" t="b">
        <v>1</v>
      </c>
      <c r="BA47" s="37" t="b">
        <v>1</v>
      </c>
      <c r="BB47" s="37">
        <v>167</v>
      </c>
      <c r="BD47" s="37">
        <v>161</v>
      </c>
      <c r="BF47" s="37" t="b">
        <v>1</v>
      </c>
      <c r="BK47" s="37" t="b">
        <v>1</v>
      </c>
      <c r="BL47" s="37" t="b">
        <v>1</v>
      </c>
      <c r="BP47" s="37" t="b">
        <v>1</v>
      </c>
    </row>
    <row r="48" spans="1:72" ht="14.4" x14ac:dyDescent="0.3">
      <c r="A48"/>
      <c r="B48"/>
      <c r="C48"/>
      <c r="D48"/>
      <c r="E48"/>
      <c r="F48"/>
      <c r="G48"/>
      <c r="H48"/>
      <c r="Y48" s="34">
        <v>48</v>
      </c>
      <c r="Z48" s="8" t="s">
        <v>339</v>
      </c>
      <c r="AA48" s="63">
        <v>8</v>
      </c>
      <c r="AB48" s="63">
        <v>7</v>
      </c>
      <c r="AC48" s="63">
        <v>15</v>
      </c>
      <c r="AD48" s="63"/>
      <c r="AE48" s="63"/>
      <c r="AF48" s="63"/>
      <c r="AG48" s="63"/>
      <c r="AH48" s="63"/>
      <c r="AI48" s="63" t="str">
        <f t="shared" si="1"/>
        <v>8-7</v>
      </c>
      <c r="AJ48" s="53">
        <f t="shared" si="0"/>
        <v>38</v>
      </c>
      <c r="AK48"/>
      <c r="AL48"/>
      <c r="AV48" s="34">
        <v>148</v>
      </c>
      <c r="AX48" s="37">
        <v>154</v>
      </c>
      <c r="AY48" s="37" t="b">
        <v>0</v>
      </c>
      <c r="AZ48" s="37" t="b">
        <v>0</v>
      </c>
      <c r="BA48" s="37" t="b">
        <v>0</v>
      </c>
      <c r="BB48" s="37">
        <v>163</v>
      </c>
      <c r="BD48" s="37">
        <v>157</v>
      </c>
      <c r="BF48" s="37" t="b">
        <v>0</v>
      </c>
      <c r="BK48" s="37" t="b">
        <v>0</v>
      </c>
      <c r="BL48" s="37" t="b">
        <v>0</v>
      </c>
      <c r="BP48" s="37" t="b">
        <v>0</v>
      </c>
    </row>
    <row r="49" spans="1:68" ht="14.4" x14ac:dyDescent="0.3">
      <c r="A49"/>
      <c r="B49"/>
      <c r="C49"/>
      <c r="D49"/>
      <c r="E49"/>
      <c r="F49"/>
      <c r="G49"/>
      <c r="H49"/>
      <c r="Y49" s="34">
        <v>49</v>
      </c>
      <c r="Z49" s="8" t="s">
        <v>337</v>
      </c>
      <c r="AA49" s="63">
        <v>10</v>
      </c>
      <c r="AB49" s="63">
        <v>10</v>
      </c>
      <c r="AC49" s="63">
        <v>20</v>
      </c>
      <c r="AD49" s="63"/>
      <c r="AE49" s="63"/>
      <c r="AF49" s="63"/>
      <c r="AG49" s="63"/>
      <c r="AH49" s="63"/>
      <c r="AI49" s="63" t="str">
        <f t="shared" si="1"/>
        <v>10-10</v>
      </c>
      <c r="AJ49" s="53">
        <f t="shared" si="0"/>
        <v>38</v>
      </c>
      <c r="AK49"/>
      <c r="AL49"/>
      <c r="AV49" s="34">
        <v>144</v>
      </c>
      <c r="AX49" s="37">
        <v>150</v>
      </c>
      <c r="AY49" s="37" t="b">
        <v>0</v>
      </c>
      <c r="AZ49" s="37" t="b">
        <v>0</v>
      </c>
      <c r="BA49" s="37" t="b">
        <v>0</v>
      </c>
      <c r="BB49" s="37">
        <v>159</v>
      </c>
      <c r="BD49" s="37">
        <v>153</v>
      </c>
      <c r="BF49" s="37" t="b">
        <v>0</v>
      </c>
      <c r="BK49" s="37" t="b">
        <v>0</v>
      </c>
      <c r="BL49" s="37" t="b">
        <v>0</v>
      </c>
      <c r="BP49" s="37" t="b">
        <v>0</v>
      </c>
    </row>
    <row r="50" spans="1:68" ht="14.4" x14ac:dyDescent="0.3">
      <c r="A50"/>
      <c r="B50"/>
      <c r="C50"/>
      <c r="D50"/>
      <c r="E50"/>
      <c r="F50"/>
      <c r="G50"/>
      <c r="H50"/>
      <c r="Y50" s="34">
        <v>50</v>
      </c>
      <c r="Z50" s="8" t="s">
        <v>336</v>
      </c>
      <c r="AA50" s="63">
        <v>7</v>
      </c>
      <c r="AB50" s="63">
        <v>4</v>
      </c>
      <c r="AC50" s="63">
        <v>11</v>
      </c>
      <c r="AD50" s="63"/>
      <c r="AE50" s="63"/>
      <c r="AF50" s="63"/>
      <c r="AG50" s="63"/>
      <c r="AH50" s="63"/>
      <c r="AI50" s="63" t="str">
        <f t="shared" si="1"/>
        <v>7-4</v>
      </c>
      <c r="AJ50" s="53">
        <f t="shared" si="0"/>
        <v>36</v>
      </c>
      <c r="AK50"/>
      <c r="AL50"/>
      <c r="AV50" s="34">
        <v>140</v>
      </c>
      <c r="AX50" s="37">
        <v>146</v>
      </c>
      <c r="AY50" s="37" t="b">
        <v>1</v>
      </c>
      <c r="AZ50" s="37" t="b">
        <v>1</v>
      </c>
      <c r="BA50" s="37" t="b">
        <v>1</v>
      </c>
      <c r="BB50" s="37">
        <v>155</v>
      </c>
      <c r="BD50" s="37">
        <v>149</v>
      </c>
      <c r="BF50" s="37" t="b">
        <v>1</v>
      </c>
      <c r="BK50" s="37" t="b">
        <v>1</v>
      </c>
      <c r="BL50" s="37" t="b">
        <v>1</v>
      </c>
      <c r="BP50" s="37" t="b">
        <v>1</v>
      </c>
    </row>
    <row r="51" spans="1:68" ht="14.4" x14ac:dyDescent="0.3">
      <c r="A51"/>
      <c r="B51"/>
      <c r="C51"/>
      <c r="D51"/>
      <c r="E51"/>
      <c r="F51"/>
      <c r="G51"/>
      <c r="H51"/>
      <c r="Y51" s="34">
        <v>51</v>
      </c>
      <c r="Z51" s="8" t="s">
        <v>335</v>
      </c>
      <c r="AA51" s="63">
        <v>9</v>
      </c>
      <c r="AB51" s="63">
        <v>6</v>
      </c>
      <c r="AC51" s="63">
        <v>15</v>
      </c>
      <c r="AD51" s="63"/>
      <c r="AE51" s="63"/>
      <c r="AF51" s="63"/>
      <c r="AG51" s="63"/>
      <c r="AH51" s="63"/>
      <c r="AI51" s="63" t="str">
        <f t="shared" si="1"/>
        <v>9-6</v>
      </c>
      <c r="AJ51" s="53">
        <f t="shared" si="0"/>
        <v>40</v>
      </c>
      <c r="AK51"/>
      <c r="AL51"/>
      <c r="AV51" s="34">
        <v>136</v>
      </c>
      <c r="AX51" s="37">
        <v>142</v>
      </c>
      <c r="AY51" s="37" t="b">
        <v>1</v>
      </c>
      <c r="AZ51" s="37" t="b">
        <v>1</v>
      </c>
      <c r="BA51" s="37" t="b">
        <v>1</v>
      </c>
      <c r="BB51" s="37">
        <v>151</v>
      </c>
      <c r="BD51" s="37">
        <v>145</v>
      </c>
      <c r="BF51" s="37" t="b">
        <v>1</v>
      </c>
      <c r="BK51" s="37" t="b">
        <v>1</v>
      </c>
      <c r="BL51" s="37" t="b">
        <v>1</v>
      </c>
      <c r="BP51" s="37" t="b">
        <v>1</v>
      </c>
    </row>
    <row r="52" spans="1:68" ht="14.4" x14ac:dyDescent="0.3">
      <c r="A52"/>
      <c r="B52"/>
      <c r="C52"/>
      <c r="D52"/>
      <c r="E52"/>
      <c r="F52"/>
      <c r="G52"/>
      <c r="H52"/>
      <c r="Y52" s="34">
        <v>52</v>
      </c>
      <c r="Z52" s="8" t="s">
        <v>333</v>
      </c>
      <c r="AA52" s="63">
        <v>8</v>
      </c>
      <c r="AB52" s="63">
        <v>7</v>
      </c>
      <c r="AC52" s="63">
        <v>15</v>
      </c>
      <c r="AD52" s="63"/>
      <c r="AE52" s="63"/>
      <c r="AF52" s="63"/>
      <c r="AG52" s="63"/>
      <c r="AH52" s="63"/>
      <c r="AI52" s="63" t="str">
        <f t="shared" si="1"/>
        <v>8-7</v>
      </c>
      <c r="AJ52" s="53">
        <f t="shared" si="0"/>
        <v>38</v>
      </c>
      <c r="AK52"/>
      <c r="AL52"/>
      <c r="AV52" s="34">
        <v>132</v>
      </c>
      <c r="AX52" s="37">
        <v>138</v>
      </c>
      <c r="AY52" s="37" t="b">
        <v>1</v>
      </c>
      <c r="AZ52" s="37" t="b">
        <v>1</v>
      </c>
      <c r="BA52" s="37" t="b">
        <v>1</v>
      </c>
      <c r="BB52" s="37">
        <v>147</v>
      </c>
      <c r="BD52" s="37">
        <v>141</v>
      </c>
      <c r="BF52" s="37" t="b">
        <v>1</v>
      </c>
      <c r="BK52" s="37" t="b">
        <v>1</v>
      </c>
      <c r="BL52" s="37" t="b">
        <v>1</v>
      </c>
      <c r="BP52" s="37" t="b">
        <v>1</v>
      </c>
    </row>
    <row r="53" spans="1:68" ht="14.4" x14ac:dyDescent="0.3">
      <c r="A53"/>
      <c r="B53"/>
      <c r="C53"/>
      <c r="D53"/>
      <c r="E53"/>
      <c r="F53"/>
      <c r="G53"/>
      <c r="H53"/>
      <c r="Y53" s="34">
        <v>53</v>
      </c>
      <c r="Z53" s="8" t="s">
        <v>332</v>
      </c>
      <c r="AA53" s="63">
        <v>10</v>
      </c>
      <c r="AB53" s="63">
        <v>10</v>
      </c>
      <c r="AC53" s="63">
        <v>20</v>
      </c>
      <c r="AD53" s="63"/>
      <c r="AE53" s="63"/>
      <c r="AF53" s="63"/>
      <c r="AG53" s="63"/>
      <c r="AH53" s="63"/>
      <c r="AI53" s="63" t="str">
        <f t="shared" si="1"/>
        <v>10-10</v>
      </c>
      <c r="AJ53" s="53">
        <f t="shared" si="0"/>
        <v>38</v>
      </c>
      <c r="AK53"/>
      <c r="AL53"/>
      <c r="AV53" s="34">
        <v>128</v>
      </c>
      <c r="AX53" s="37">
        <v>134</v>
      </c>
      <c r="AY53" s="37" t="b">
        <v>1</v>
      </c>
      <c r="AZ53" s="37" t="b">
        <v>1</v>
      </c>
      <c r="BA53" s="37" t="b">
        <v>1</v>
      </c>
      <c r="BB53" s="37">
        <v>143</v>
      </c>
      <c r="BD53" s="37">
        <v>137</v>
      </c>
      <c r="BF53" s="37" t="b">
        <v>1</v>
      </c>
      <c r="BK53" s="37" t="b">
        <v>1</v>
      </c>
      <c r="BL53" s="37" t="b">
        <v>1</v>
      </c>
      <c r="BP53" s="37" t="b">
        <v>1</v>
      </c>
    </row>
    <row r="54" spans="1:68" ht="14.4" x14ac:dyDescent="0.3">
      <c r="A54"/>
      <c r="B54"/>
      <c r="C54"/>
      <c r="D54"/>
      <c r="E54"/>
      <c r="F54"/>
      <c r="G54"/>
      <c r="H54"/>
      <c r="Y54" s="34">
        <v>54</v>
      </c>
      <c r="Z54" s="8" t="s">
        <v>331</v>
      </c>
      <c r="AA54" s="63">
        <v>7</v>
      </c>
      <c r="AB54" s="63">
        <v>4</v>
      </c>
      <c r="AC54" s="63">
        <v>11</v>
      </c>
      <c r="AD54" s="63"/>
      <c r="AE54" s="63"/>
      <c r="AF54" s="63"/>
      <c r="AG54" s="63"/>
      <c r="AH54" s="63"/>
      <c r="AI54" s="63" t="str">
        <f t="shared" si="1"/>
        <v>7-4</v>
      </c>
      <c r="AJ54" s="53">
        <f t="shared" si="0"/>
        <v>36</v>
      </c>
      <c r="AK54"/>
      <c r="AL54"/>
      <c r="AV54" s="34">
        <v>124</v>
      </c>
      <c r="AX54" s="37">
        <v>130</v>
      </c>
      <c r="AY54" s="37" t="b">
        <v>1</v>
      </c>
      <c r="AZ54" s="37" t="b">
        <v>1</v>
      </c>
      <c r="BA54" s="37" t="b">
        <v>1</v>
      </c>
      <c r="BB54" s="37">
        <v>139</v>
      </c>
      <c r="BD54" s="37">
        <v>133</v>
      </c>
      <c r="BF54" s="37" t="b">
        <v>1</v>
      </c>
      <c r="BK54" s="37" t="b">
        <v>1</v>
      </c>
      <c r="BL54" s="37" t="b">
        <v>1</v>
      </c>
      <c r="BP54" s="37" t="b">
        <v>1</v>
      </c>
    </row>
    <row r="55" spans="1:68" ht="14.4" x14ac:dyDescent="0.3">
      <c r="A55"/>
      <c r="B55"/>
      <c r="C55"/>
      <c r="D55"/>
      <c r="E55"/>
      <c r="F55"/>
      <c r="G55"/>
      <c r="H55"/>
      <c r="Y55" s="34">
        <v>55</v>
      </c>
      <c r="Z55" s="8" t="s">
        <v>329</v>
      </c>
      <c r="AA55" s="63">
        <v>9</v>
      </c>
      <c r="AB55" s="63">
        <v>6</v>
      </c>
      <c r="AC55" s="63">
        <v>15</v>
      </c>
      <c r="AD55" s="63"/>
      <c r="AE55" s="63"/>
      <c r="AF55" s="63"/>
      <c r="AG55" s="63"/>
      <c r="AH55" s="63"/>
      <c r="AI55" s="63" t="str">
        <f t="shared" si="1"/>
        <v>9-6</v>
      </c>
      <c r="AJ55" s="53">
        <f t="shared" si="0"/>
        <v>40</v>
      </c>
      <c r="AK55"/>
      <c r="AL55"/>
      <c r="AV55" s="34">
        <v>120</v>
      </c>
      <c r="AX55" s="37">
        <v>126</v>
      </c>
      <c r="AY55" s="37" t="b">
        <v>1</v>
      </c>
      <c r="AZ55" s="37" t="b">
        <v>1</v>
      </c>
      <c r="BA55" s="37" t="b">
        <v>1</v>
      </c>
      <c r="BB55" s="37">
        <v>135</v>
      </c>
      <c r="BD55" s="37">
        <v>129</v>
      </c>
      <c r="BF55" s="37" t="b">
        <v>1</v>
      </c>
      <c r="BK55" s="37" t="b">
        <v>1</v>
      </c>
      <c r="BL55" s="37" t="b">
        <v>1</v>
      </c>
      <c r="BP55" s="37" t="b">
        <v>1</v>
      </c>
    </row>
    <row r="56" spans="1:68" ht="14.4" x14ac:dyDescent="0.3">
      <c r="A56"/>
      <c r="B56"/>
      <c r="C56"/>
      <c r="D56"/>
      <c r="E56"/>
      <c r="F56"/>
      <c r="G56"/>
      <c r="H56"/>
      <c r="Y56" s="34">
        <v>56</v>
      </c>
      <c r="Z56" s="8" t="s">
        <v>328</v>
      </c>
      <c r="AA56" s="63">
        <v>8</v>
      </c>
      <c r="AB56" s="63">
        <v>7</v>
      </c>
      <c r="AC56" s="63">
        <v>15</v>
      </c>
      <c r="AD56" s="63"/>
      <c r="AE56" s="63"/>
      <c r="AF56" s="63"/>
      <c r="AG56" s="63"/>
      <c r="AH56" s="63"/>
      <c r="AI56" s="63" t="str">
        <f t="shared" si="1"/>
        <v>8-7</v>
      </c>
      <c r="AJ56" s="53">
        <f t="shared" si="0"/>
        <v>38</v>
      </c>
      <c r="AK56"/>
      <c r="AL56"/>
      <c r="AV56" s="34">
        <v>116</v>
      </c>
      <c r="AX56" s="37">
        <v>122</v>
      </c>
      <c r="AY56" s="37" t="b">
        <v>1</v>
      </c>
      <c r="AZ56" s="37" t="b">
        <v>1</v>
      </c>
      <c r="BA56" s="37" t="b">
        <v>1</v>
      </c>
      <c r="BB56" s="37">
        <v>131</v>
      </c>
      <c r="BD56" s="37">
        <v>125</v>
      </c>
      <c r="BF56" s="37" t="b">
        <v>1</v>
      </c>
      <c r="BK56" s="37" t="b">
        <v>1</v>
      </c>
      <c r="BL56" s="37" t="b">
        <v>1</v>
      </c>
      <c r="BP56" s="37" t="b">
        <v>1</v>
      </c>
    </row>
    <row r="57" spans="1:68" ht="14.4" x14ac:dyDescent="0.3">
      <c r="A57"/>
      <c r="B57"/>
      <c r="C57"/>
      <c r="D57"/>
      <c r="E57"/>
      <c r="F57"/>
      <c r="G57"/>
      <c r="H57"/>
      <c r="Y57" s="34">
        <v>57</v>
      </c>
      <c r="Z57" s="8" t="s">
        <v>327</v>
      </c>
      <c r="AA57" s="63">
        <v>10</v>
      </c>
      <c r="AB57" s="63">
        <v>10</v>
      </c>
      <c r="AC57" s="63">
        <v>20</v>
      </c>
      <c r="AD57" s="63"/>
      <c r="AE57" s="63"/>
      <c r="AF57" s="63"/>
      <c r="AG57" s="63"/>
      <c r="AH57" s="63"/>
      <c r="AI57" s="63" t="str">
        <f t="shared" si="1"/>
        <v>10-10</v>
      </c>
      <c r="AJ57" s="53">
        <f t="shared" si="0"/>
        <v>38</v>
      </c>
      <c r="AK57"/>
      <c r="AL57"/>
      <c r="AV57" s="34">
        <v>112</v>
      </c>
      <c r="AX57" s="37">
        <v>118</v>
      </c>
      <c r="AY57" s="37" t="b">
        <v>1</v>
      </c>
      <c r="AZ57" s="37" t="b">
        <v>1</v>
      </c>
      <c r="BA57" s="37" t="b">
        <v>1</v>
      </c>
      <c r="BB57" s="37">
        <v>127</v>
      </c>
      <c r="BD57" s="37">
        <v>121</v>
      </c>
      <c r="BF57" s="37" t="b">
        <v>1</v>
      </c>
      <c r="BK57" s="37" t="b">
        <v>1</v>
      </c>
      <c r="BL57" s="37" t="b">
        <v>1</v>
      </c>
      <c r="BP57" s="37" t="b">
        <v>1</v>
      </c>
    </row>
    <row r="58" spans="1:68" ht="14.4" x14ac:dyDescent="0.3">
      <c r="A58"/>
      <c r="B58"/>
      <c r="C58"/>
      <c r="D58"/>
      <c r="E58"/>
      <c r="F58"/>
      <c r="G58"/>
      <c r="H58"/>
      <c r="Y58" s="34">
        <v>58</v>
      </c>
      <c r="Z58" s="8" t="s">
        <v>326</v>
      </c>
      <c r="AA58" s="63">
        <v>7</v>
      </c>
      <c r="AB58" s="63">
        <v>4</v>
      </c>
      <c r="AC58" s="63">
        <v>11</v>
      </c>
      <c r="AD58" s="63"/>
      <c r="AE58" s="63"/>
      <c r="AF58" s="63"/>
      <c r="AG58" s="63"/>
      <c r="AH58" s="63"/>
      <c r="AI58" s="63" t="str">
        <f t="shared" si="1"/>
        <v>7-4</v>
      </c>
      <c r="AJ58" s="53">
        <f t="shared" si="0"/>
        <v>36</v>
      </c>
      <c r="AK58"/>
      <c r="AL58"/>
      <c r="AV58" s="34">
        <v>96</v>
      </c>
      <c r="AX58" s="37">
        <v>114</v>
      </c>
      <c r="AY58" s="37" t="b">
        <v>1</v>
      </c>
      <c r="AZ58" s="37" t="b">
        <v>1</v>
      </c>
      <c r="BA58" s="37" t="b">
        <v>1</v>
      </c>
      <c r="BB58" s="37">
        <v>123</v>
      </c>
      <c r="BD58" s="37">
        <v>117</v>
      </c>
      <c r="BF58" s="37" t="b">
        <v>1</v>
      </c>
      <c r="BK58" s="37" t="b">
        <v>1</v>
      </c>
      <c r="BL58" s="37" t="b">
        <v>1</v>
      </c>
      <c r="BP58" s="37" t="b">
        <v>1</v>
      </c>
    </row>
    <row r="59" spans="1:68" ht="14.4" x14ac:dyDescent="0.3">
      <c r="A59"/>
      <c r="B59"/>
      <c r="C59"/>
      <c r="D59"/>
      <c r="E59"/>
      <c r="F59"/>
      <c r="G59"/>
      <c r="H59"/>
      <c r="Y59" s="34">
        <v>59</v>
      </c>
      <c r="Z59" s="8" t="s">
        <v>325</v>
      </c>
      <c r="AA59" s="63">
        <v>9</v>
      </c>
      <c r="AB59" s="63">
        <v>6</v>
      </c>
      <c r="AC59" s="63">
        <v>15</v>
      </c>
      <c r="AD59" s="63"/>
      <c r="AE59" s="63"/>
      <c r="AF59" s="63"/>
      <c r="AG59" s="63"/>
      <c r="AH59" s="63"/>
      <c r="AI59" s="63" t="str">
        <f t="shared" si="1"/>
        <v>9-6</v>
      </c>
      <c r="AJ59" s="53">
        <f t="shared" si="0"/>
        <v>40</v>
      </c>
      <c r="AK59"/>
      <c r="AL59"/>
      <c r="AV59" s="34">
        <v>86</v>
      </c>
      <c r="AX59" s="37">
        <v>110</v>
      </c>
      <c r="AY59" s="37" t="b">
        <v>1</v>
      </c>
      <c r="AZ59" s="37" t="b">
        <v>1</v>
      </c>
      <c r="BA59" s="37" t="b">
        <v>1</v>
      </c>
      <c r="BB59" s="37">
        <v>119</v>
      </c>
      <c r="BD59" s="37">
        <v>113</v>
      </c>
      <c r="BF59" s="37" t="b">
        <v>1</v>
      </c>
      <c r="BK59" s="37" t="b">
        <v>1</v>
      </c>
      <c r="BL59" s="37" t="b">
        <v>1</v>
      </c>
      <c r="BP59" s="37" t="b">
        <v>1</v>
      </c>
    </row>
    <row r="60" spans="1:68" ht="14.4" x14ac:dyDescent="0.3">
      <c r="A60"/>
      <c r="B60"/>
      <c r="C60"/>
      <c r="D60"/>
      <c r="E60"/>
      <c r="F60"/>
      <c r="G60"/>
      <c r="H60"/>
      <c r="Y60" s="34">
        <v>60</v>
      </c>
      <c r="Z60" s="8" t="s">
        <v>324</v>
      </c>
      <c r="AA60" s="63">
        <v>8</v>
      </c>
      <c r="AB60" s="63">
        <v>7</v>
      </c>
      <c r="AC60" s="63">
        <v>15</v>
      </c>
      <c r="AD60" s="63"/>
      <c r="AE60" s="63"/>
      <c r="AF60" s="63"/>
      <c r="AG60" s="63"/>
      <c r="AH60" s="63"/>
      <c r="AI60" s="63" t="str">
        <f t="shared" si="1"/>
        <v>8-7</v>
      </c>
      <c r="AJ60" s="53">
        <f t="shared" si="0"/>
        <v>38</v>
      </c>
      <c r="AK60"/>
      <c r="AL60"/>
      <c r="AV60" s="34">
        <v>81</v>
      </c>
      <c r="AX60" s="37">
        <v>106</v>
      </c>
      <c r="AY60" s="37" t="b">
        <v>1</v>
      </c>
      <c r="AZ60" s="37" t="b">
        <v>1</v>
      </c>
      <c r="BA60" s="37" t="b">
        <v>1</v>
      </c>
      <c r="BB60" s="37">
        <v>115</v>
      </c>
      <c r="BD60" s="37">
        <v>109</v>
      </c>
      <c r="BF60" s="37" t="b">
        <v>1</v>
      </c>
      <c r="BK60" s="37" t="b">
        <v>1</v>
      </c>
      <c r="BL60" s="37" t="b">
        <v>1</v>
      </c>
      <c r="BP60" s="37" t="b">
        <v>1</v>
      </c>
    </row>
    <row r="61" spans="1:68" ht="14.4" x14ac:dyDescent="0.3">
      <c r="A61"/>
      <c r="B61"/>
      <c r="C61"/>
      <c r="D61"/>
      <c r="E61"/>
      <c r="F61"/>
      <c r="G61"/>
      <c r="H61"/>
      <c r="Y61" s="34">
        <v>61</v>
      </c>
      <c r="Z61" s="8" t="s">
        <v>322</v>
      </c>
      <c r="AA61" s="63">
        <v>10</v>
      </c>
      <c r="AB61" s="63">
        <v>10</v>
      </c>
      <c r="AC61" s="63">
        <v>20</v>
      </c>
      <c r="AD61" s="63"/>
      <c r="AE61" s="63"/>
      <c r="AF61" s="63"/>
      <c r="AG61" s="63"/>
      <c r="AH61" s="63"/>
      <c r="AI61" s="63" t="str">
        <f t="shared" si="1"/>
        <v>10-10</v>
      </c>
      <c r="AJ61" s="53">
        <f t="shared" si="0"/>
        <v>38</v>
      </c>
      <c r="AK61"/>
      <c r="AL61"/>
      <c r="AV61" s="34">
        <v>77</v>
      </c>
      <c r="AX61" s="37">
        <v>98</v>
      </c>
      <c r="AY61" s="37" t="b">
        <v>0</v>
      </c>
      <c r="AZ61" s="37" t="b">
        <v>0</v>
      </c>
      <c r="BA61" s="37" t="b">
        <v>0</v>
      </c>
      <c r="BB61" s="37">
        <v>111</v>
      </c>
      <c r="BD61" s="37">
        <v>107</v>
      </c>
      <c r="BF61" s="37" t="b">
        <v>0</v>
      </c>
      <c r="BK61" s="37" t="b">
        <v>0</v>
      </c>
      <c r="BL61" s="37" t="b">
        <v>0</v>
      </c>
      <c r="BP61" s="37" t="b">
        <v>0</v>
      </c>
    </row>
    <row r="62" spans="1:68" ht="14.4" x14ac:dyDescent="0.3">
      <c r="A62"/>
      <c r="B62"/>
      <c r="C62"/>
      <c r="D62"/>
      <c r="E62"/>
      <c r="F62"/>
      <c r="G62"/>
      <c r="H62"/>
      <c r="Y62" s="34">
        <v>62</v>
      </c>
      <c r="Z62" s="8" t="s">
        <v>321</v>
      </c>
      <c r="AA62" s="63">
        <v>7</v>
      </c>
      <c r="AB62" s="63">
        <v>4</v>
      </c>
      <c r="AC62" s="63">
        <v>11</v>
      </c>
      <c r="AD62" s="63"/>
      <c r="AE62" s="63"/>
      <c r="AF62" s="63"/>
      <c r="AG62" s="63"/>
      <c r="AH62" s="63"/>
      <c r="AI62" s="63" t="str">
        <f t="shared" si="1"/>
        <v>7-4</v>
      </c>
      <c r="AJ62" s="53">
        <f t="shared" si="0"/>
        <v>36</v>
      </c>
      <c r="AK62"/>
      <c r="AL62"/>
      <c r="AV62" s="34">
        <v>73</v>
      </c>
      <c r="AX62" s="37">
        <v>89</v>
      </c>
      <c r="AY62" s="37" t="b">
        <v>1</v>
      </c>
      <c r="AZ62" s="37" t="b">
        <v>1</v>
      </c>
      <c r="BA62" s="37" t="b">
        <v>1</v>
      </c>
      <c r="BB62" s="37">
        <v>90</v>
      </c>
      <c r="BD62" s="37">
        <v>99</v>
      </c>
      <c r="BF62" s="37" t="b">
        <v>1</v>
      </c>
      <c r="BK62" s="37" t="b">
        <v>1</v>
      </c>
      <c r="BL62" s="37" t="b">
        <v>1</v>
      </c>
      <c r="BP62" s="37" t="b">
        <v>1</v>
      </c>
    </row>
    <row r="63" spans="1:68" ht="14.4" x14ac:dyDescent="0.3">
      <c r="A63"/>
      <c r="B63"/>
      <c r="C63"/>
      <c r="D63"/>
      <c r="E63"/>
      <c r="F63"/>
      <c r="G63"/>
      <c r="H63"/>
      <c r="Y63" s="34">
        <v>63</v>
      </c>
      <c r="Z63" s="8" t="s">
        <v>320</v>
      </c>
      <c r="AA63" s="63">
        <v>9</v>
      </c>
      <c r="AB63" s="63">
        <v>6</v>
      </c>
      <c r="AC63" s="63">
        <v>15</v>
      </c>
      <c r="AD63" s="63"/>
      <c r="AE63" s="63"/>
      <c r="AF63" s="63"/>
      <c r="AG63" s="63"/>
      <c r="AH63" s="63"/>
      <c r="AI63" s="63" t="str">
        <f t="shared" si="1"/>
        <v>9-6</v>
      </c>
      <c r="AJ63" s="53">
        <f t="shared" si="0"/>
        <v>40</v>
      </c>
      <c r="AK63"/>
      <c r="AL63"/>
      <c r="AV63" s="34">
        <v>69</v>
      </c>
      <c r="AX63" s="37">
        <v>83</v>
      </c>
      <c r="AY63" s="37" t="b">
        <v>0</v>
      </c>
      <c r="AZ63" s="37" t="b">
        <v>0</v>
      </c>
      <c r="BA63" s="37" t="b">
        <v>0</v>
      </c>
      <c r="BB63" s="37">
        <v>84</v>
      </c>
      <c r="BD63" s="37">
        <v>97</v>
      </c>
      <c r="BF63" s="37" t="b">
        <v>0</v>
      </c>
      <c r="BK63" s="37" t="b">
        <v>0</v>
      </c>
      <c r="BL63" s="37" t="b">
        <v>0</v>
      </c>
      <c r="BP63" s="37" t="b">
        <v>0</v>
      </c>
    </row>
    <row r="64" spans="1:68" ht="14.4" x14ac:dyDescent="0.3">
      <c r="A64"/>
      <c r="B64"/>
      <c r="C64"/>
      <c r="D64"/>
      <c r="E64"/>
      <c r="F64"/>
      <c r="G64"/>
      <c r="H64"/>
      <c r="Y64" s="34">
        <v>64</v>
      </c>
      <c r="Z64" s="8" t="s">
        <v>318</v>
      </c>
      <c r="AA64" s="63">
        <v>8</v>
      </c>
      <c r="AB64" s="63">
        <v>7</v>
      </c>
      <c r="AC64" s="63">
        <v>15</v>
      </c>
      <c r="AD64" s="63"/>
      <c r="AE64" s="63"/>
      <c r="AF64" s="63"/>
      <c r="AG64" s="63"/>
      <c r="AH64" s="63"/>
      <c r="AI64" s="63" t="str">
        <f t="shared" si="1"/>
        <v>8-7</v>
      </c>
      <c r="AJ64" s="53">
        <f t="shared" si="0"/>
        <v>38</v>
      </c>
      <c r="AK64"/>
      <c r="AL64"/>
      <c r="AV64" s="34">
        <v>65</v>
      </c>
      <c r="AX64" s="37">
        <v>79</v>
      </c>
      <c r="AY64" s="37" t="b">
        <v>1</v>
      </c>
      <c r="AZ64" s="37" t="b">
        <v>1</v>
      </c>
      <c r="BA64" s="37" t="b">
        <v>1</v>
      </c>
      <c r="BB64" s="37">
        <v>80</v>
      </c>
      <c r="BD64" s="37">
        <v>82</v>
      </c>
      <c r="BF64" s="37" t="b">
        <v>1</v>
      </c>
      <c r="BK64" s="37" t="b">
        <v>1</v>
      </c>
      <c r="BL64" s="37" t="b">
        <v>1</v>
      </c>
      <c r="BP64" s="37" t="b">
        <v>1</v>
      </c>
    </row>
    <row r="65" spans="1:68" ht="14.4" x14ac:dyDescent="0.3">
      <c r="A65"/>
      <c r="B65"/>
      <c r="C65"/>
      <c r="D65"/>
      <c r="E65"/>
      <c r="F65"/>
      <c r="G65"/>
      <c r="H65"/>
      <c r="Y65" s="34">
        <v>65</v>
      </c>
      <c r="Z65" s="8" t="s">
        <v>317</v>
      </c>
      <c r="AA65" s="63">
        <v>10</v>
      </c>
      <c r="AB65" s="63">
        <v>10</v>
      </c>
      <c r="AC65" s="63">
        <v>20</v>
      </c>
      <c r="AD65" s="63"/>
      <c r="AE65" s="63"/>
      <c r="AF65" s="63"/>
      <c r="AG65" s="63"/>
      <c r="AH65" s="63"/>
      <c r="AI65" s="63" t="str">
        <f t="shared" si="1"/>
        <v>10-10</v>
      </c>
      <c r="AJ65" s="53">
        <f t="shared" si="0"/>
        <v>38</v>
      </c>
      <c r="AK65"/>
      <c r="AL65"/>
      <c r="AV65" s="34">
        <v>61</v>
      </c>
      <c r="AX65" s="37">
        <v>75</v>
      </c>
      <c r="AY65" s="37" t="b">
        <v>1</v>
      </c>
      <c r="AZ65" s="37" t="b">
        <v>1</v>
      </c>
      <c r="BA65" s="37" t="b">
        <v>1</v>
      </c>
      <c r="BB65" s="37">
        <v>76</v>
      </c>
      <c r="BD65" s="37">
        <v>78</v>
      </c>
      <c r="BF65" s="37" t="b">
        <v>1</v>
      </c>
      <c r="BK65" s="37" t="b">
        <v>1</v>
      </c>
      <c r="BL65" s="37" t="b">
        <v>1</v>
      </c>
      <c r="BP65" s="37" t="b">
        <v>1</v>
      </c>
    </row>
    <row r="66" spans="1:68" ht="14.4" x14ac:dyDescent="0.3">
      <c r="A66"/>
      <c r="B66"/>
      <c r="C66"/>
      <c r="D66"/>
      <c r="E66"/>
      <c r="F66"/>
      <c r="G66"/>
      <c r="H66"/>
      <c r="Y66" s="34">
        <v>66</v>
      </c>
      <c r="Z66" s="8" t="s">
        <v>316</v>
      </c>
      <c r="AA66" s="63">
        <v>7</v>
      </c>
      <c r="AB66" s="63">
        <v>4</v>
      </c>
      <c r="AC66" s="63">
        <v>11</v>
      </c>
      <c r="AD66" s="63"/>
      <c r="AE66" s="63"/>
      <c r="AF66" s="63"/>
      <c r="AG66" s="63"/>
      <c r="AH66" s="63"/>
      <c r="AI66" s="63" t="str">
        <f t="shared" si="1"/>
        <v>7-4</v>
      </c>
      <c r="AJ66" s="53">
        <f t="shared" si="0"/>
        <v>36</v>
      </c>
      <c r="AK66"/>
      <c r="AL66"/>
      <c r="AV66" s="34">
        <v>57</v>
      </c>
      <c r="AX66" s="37">
        <v>71</v>
      </c>
      <c r="AY66" s="37" t="b">
        <v>1</v>
      </c>
      <c r="AZ66" s="37" t="b">
        <v>1</v>
      </c>
      <c r="BA66" s="37" t="b">
        <v>1</v>
      </c>
      <c r="BB66" s="37">
        <v>72</v>
      </c>
      <c r="BD66" s="37">
        <v>74</v>
      </c>
      <c r="BF66" s="37" t="b">
        <v>1</v>
      </c>
      <c r="BK66" s="37" t="b">
        <v>1</v>
      </c>
      <c r="BL66" s="37" t="b">
        <v>1</v>
      </c>
      <c r="BP66" s="37" t="b">
        <v>1</v>
      </c>
    </row>
    <row r="67" spans="1:68" ht="14.4" x14ac:dyDescent="0.3">
      <c r="A67"/>
      <c r="B67"/>
      <c r="C67"/>
      <c r="D67"/>
      <c r="E67"/>
      <c r="F67"/>
      <c r="G67"/>
      <c r="H67"/>
      <c r="Y67" s="34">
        <v>67</v>
      </c>
      <c r="Z67" s="8" t="s">
        <v>314</v>
      </c>
      <c r="AA67" s="63">
        <v>9</v>
      </c>
      <c r="AB67" s="63">
        <v>6</v>
      </c>
      <c r="AC67" s="63">
        <v>15</v>
      </c>
      <c r="AD67" s="63"/>
      <c r="AE67" s="63"/>
      <c r="AF67" s="63"/>
      <c r="AG67" s="63"/>
      <c r="AH67" s="63"/>
      <c r="AI67" s="63" t="str">
        <f t="shared" si="1"/>
        <v>9-6</v>
      </c>
      <c r="AJ67" s="53">
        <f t="shared" si="0"/>
        <v>40</v>
      </c>
      <c r="AK67"/>
      <c r="AL67"/>
      <c r="AV67" s="34">
        <v>53</v>
      </c>
      <c r="AX67" s="37">
        <v>67</v>
      </c>
      <c r="AY67" s="37" t="b">
        <v>1</v>
      </c>
      <c r="AZ67" s="37" t="b">
        <v>1</v>
      </c>
      <c r="BA67" s="37" t="b">
        <v>1</v>
      </c>
      <c r="BB67" s="37">
        <v>68</v>
      </c>
      <c r="BD67" s="37">
        <v>70</v>
      </c>
      <c r="BF67" s="37" t="b">
        <v>1</v>
      </c>
      <c r="BK67" s="37" t="b">
        <v>1</v>
      </c>
      <c r="BL67" s="37" t="b">
        <v>1</v>
      </c>
      <c r="BP67" s="37" t="b">
        <v>1</v>
      </c>
    </row>
    <row r="68" spans="1:68" ht="14.4" x14ac:dyDescent="0.3">
      <c r="A68"/>
      <c r="B68"/>
      <c r="C68"/>
      <c r="D68"/>
      <c r="E68"/>
      <c r="F68"/>
      <c r="G68"/>
      <c r="H68"/>
      <c r="Y68" s="34">
        <v>68</v>
      </c>
      <c r="Z68" s="8" t="s">
        <v>313</v>
      </c>
      <c r="AA68" s="63">
        <v>8</v>
      </c>
      <c r="AB68" s="63">
        <v>7</v>
      </c>
      <c r="AC68" s="63">
        <v>15</v>
      </c>
      <c r="AD68" s="63"/>
      <c r="AE68" s="63"/>
      <c r="AF68" s="63"/>
      <c r="AG68" s="63"/>
      <c r="AH68" s="63"/>
      <c r="AI68" s="63" t="str">
        <f t="shared" si="1"/>
        <v>8-7</v>
      </c>
      <c r="AJ68" s="53">
        <f t="shared" si="0"/>
        <v>38</v>
      </c>
      <c r="AK68"/>
      <c r="AL68"/>
      <c r="AV68" s="34">
        <v>49</v>
      </c>
      <c r="AX68" s="37">
        <v>63</v>
      </c>
      <c r="AY68" s="37" t="b">
        <v>1</v>
      </c>
      <c r="AZ68" s="37" t="b">
        <v>1</v>
      </c>
      <c r="BA68" s="37" t="b">
        <v>1</v>
      </c>
      <c r="BB68" s="37">
        <v>64</v>
      </c>
      <c r="BD68" s="37">
        <v>66</v>
      </c>
      <c r="BF68" s="37" t="b">
        <v>1</v>
      </c>
      <c r="BK68" s="37" t="b">
        <v>1</v>
      </c>
      <c r="BL68" s="37" t="b">
        <v>1</v>
      </c>
      <c r="BP68" s="37" t="b">
        <v>1</v>
      </c>
    </row>
    <row r="69" spans="1:68" ht="14.4" x14ac:dyDescent="0.3">
      <c r="A69"/>
      <c r="B69"/>
      <c r="C69"/>
      <c r="D69"/>
      <c r="E69"/>
      <c r="F69"/>
      <c r="G69"/>
      <c r="H69"/>
      <c r="Y69" s="34">
        <v>69</v>
      </c>
      <c r="Z69" s="8" t="s">
        <v>311</v>
      </c>
      <c r="AA69" s="63">
        <v>10</v>
      </c>
      <c r="AB69" s="63">
        <v>10</v>
      </c>
      <c r="AC69" s="63">
        <v>20</v>
      </c>
      <c r="AD69" s="63"/>
      <c r="AE69" s="63"/>
      <c r="AF69" s="63"/>
      <c r="AG69" s="63"/>
      <c r="AH69" s="63"/>
      <c r="AI69" s="63" t="str">
        <f t="shared" si="1"/>
        <v>10-10</v>
      </c>
      <c r="AJ69" s="53">
        <f t="shared" si="0"/>
        <v>38</v>
      </c>
      <c r="AK69"/>
      <c r="AL69"/>
      <c r="AV69" s="34">
        <v>45</v>
      </c>
      <c r="AX69" s="37">
        <v>59</v>
      </c>
      <c r="AY69" s="37" t="b">
        <v>1</v>
      </c>
      <c r="AZ69" s="37" t="b">
        <v>1</v>
      </c>
      <c r="BA69" s="37" t="b">
        <v>1</v>
      </c>
      <c r="BB69" s="37">
        <v>60</v>
      </c>
      <c r="BD69" s="37">
        <v>62</v>
      </c>
      <c r="BF69" s="37" t="b">
        <v>1</v>
      </c>
      <c r="BK69" s="37" t="b">
        <v>1</v>
      </c>
      <c r="BL69" s="37" t="b">
        <v>1</v>
      </c>
      <c r="BP69" s="37" t="b">
        <v>1</v>
      </c>
    </row>
    <row r="70" spans="1:68" ht="14.4" x14ac:dyDescent="0.3">
      <c r="A70"/>
      <c r="B70"/>
      <c r="C70"/>
      <c r="D70"/>
      <c r="E70"/>
      <c r="F70"/>
      <c r="G70"/>
      <c r="H70"/>
      <c r="Y70" s="34">
        <v>70</v>
      </c>
      <c r="Z70" s="8" t="s">
        <v>310</v>
      </c>
      <c r="AA70" s="63">
        <v>7</v>
      </c>
      <c r="AB70" s="63">
        <v>4</v>
      </c>
      <c r="AC70" s="63">
        <v>11</v>
      </c>
      <c r="AD70" s="63"/>
      <c r="AE70" s="63"/>
      <c r="AF70" s="63"/>
      <c r="AG70" s="63"/>
      <c r="AH70" s="63"/>
      <c r="AI70" s="63" t="str">
        <f t="shared" si="1"/>
        <v>7-4</v>
      </c>
      <c r="AJ70" s="53">
        <f t="shared" ref="AJ70:AJ133" si="2">IFERROR(IF(AI70="","",COUNTIF(AI:AI,AI70)),"")</f>
        <v>36</v>
      </c>
      <c r="AK70"/>
      <c r="AL70"/>
      <c r="AV70" s="34">
        <v>41</v>
      </c>
      <c r="AX70" s="37">
        <v>55</v>
      </c>
      <c r="AY70" s="37" t="b">
        <v>1</v>
      </c>
      <c r="AZ70" s="37" t="b">
        <v>1</v>
      </c>
      <c r="BA70" s="37" t="b">
        <v>1</v>
      </c>
      <c r="BB70" s="37">
        <v>56</v>
      </c>
      <c r="BD70" s="37">
        <v>58</v>
      </c>
      <c r="BF70" s="37" t="b">
        <v>1</v>
      </c>
      <c r="BK70" s="37" t="b">
        <v>1</v>
      </c>
      <c r="BL70" s="37" t="b">
        <v>1</v>
      </c>
      <c r="BP70" s="37" t="b">
        <v>1</v>
      </c>
    </row>
    <row r="71" spans="1:68" ht="14.4" x14ac:dyDescent="0.3">
      <c r="A71"/>
      <c r="B71"/>
      <c r="C71"/>
      <c r="D71"/>
      <c r="E71"/>
      <c r="F71"/>
      <c r="G71"/>
      <c r="H71"/>
      <c r="Y71" s="34">
        <v>71</v>
      </c>
      <c r="Z71" s="8" t="s">
        <v>309</v>
      </c>
      <c r="AA71" s="63">
        <v>9</v>
      </c>
      <c r="AB71" s="63">
        <v>6</v>
      </c>
      <c r="AC71" s="63">
        <v>15</v>
      </c>
      <c r="AD71" s="63"/>
      <c r="AE71" s="63"/>
      <c r="AF71" s="63"/>
      <c r="AG71" s="63"/>
      <c r="AH71" s="63"/>
      <c r="AI71" s="63" t="str">
        <f t="shared" ref="AI71:AI134" si="3">IF(OR(AA71="",AB71=""),"",CONCATENATE(AA71,"-",AB71))</f>
        <v>9-6</v>
      </c>
      <c r="AJ71" s="53">
        <f t="shared" si="2"/>
        <v>40</v>
      </c>
      <c r="AK71"/>
      <c r="AL71"/>
      <c r="AV71" s="34">
        <v>37</v>
      </c>
      <c r="AX71" s="37">
        <v>51</v>
      </c>
      <c r="AY71" s="37" t="b">
        <v>0</v>
      </c>
      <c r="AZ71" s="37" t="b">
        <v>0</v>
      </c>
      <c r="BA71" s="37" t="b">
        <v>0</v>
      </c>
      <c r="BB71" s="37">
        <v>52</v>
      </c>
      <c r="BD71" s="37">
        <v>54</v>
      </c>
      <c r="BF71" s="37" t="b">
        <v>0</v>
      </c>
      <c r="BK71" s="37" t="b">
        <v>0</v>
      </c>
      <c r="BL71" s="37" t="b">
        <v>0</v>
      </c>
      <c r="BP71" s="37" t="b">
        <v>0</v>
      </c>
    </row>
    <row r="72" spans="1:68" ht="14.4" x14ac:dyDescent="0.3">
      <c r="A72"/>
      <c r="B72"/>
      <c r="C72"/>
      <c r="D72"/>
      <c r="E72"/>
      <c r="F72"/>
      <c r="G72"/>
      <c r="H72"/>
      <c r="Y72" s="34">
        <v>72</v>
      </c>
      <c r="Z72" s="8" t="s">
        <v>307</v>
      </c>
      <c r="AA72" s="63">
        <v>8</v>
      </c>
      <c r="AB72" s="63">
        <v>7</v>
      </c>
      <c r="AC72" s="63">
        <v>15</v>
      </c>
      <c r="AD72" s="63"/>
      <c r="AE72" s="63"/>
      <c r="AF72" s="63"/>
      <c r="AG72" s="63"/>
      <c r="AH72" s="63"/>
      <c r="AI72" s="63" t="str">
        <f t="shared" si="3"/>
        <v>8-7</v>
      </c>
      <c r="AJ72" s="53">
        <f t="shared" si="2"/>
        <v>38</v>
      </c>
      <c r="AK72"/>
      <c r="AL72"/>
      <c r="AV72" s="34">
        <v>33</v>
      </c>
      <c r="AX72" s="37">
        <v>47</v>
      </c>
      <c r="AY72" s="37" t="b">
        <v>1</v>
      </c>
      <c r="AZ72" s="37" t="b">
        <v>1</v>
      </c>
      <c r="BA72" s="37" t="b">
        <v>1</v>
      </c>
      <c r="BB72" s="37">
        <v>48</v>
      </c>
      <c r="BD72" s="37">
        <v>50</v>
      </c>
      <c r="BF72" s="37" t="b">
        <v>1</v>
      </c>
      <c r="BK72" s="37" t="b">
        <v>1</v>
      </c>
      <c r="BL72" s="37" t="b">
        <v>1</v>
      </c>
      <c r="BP72" s="37" t="b">
        <v>1</v>
      </c>
    </row>
    <row r="73" spans="1:68" ht="14.4" x14ac:dyDescent="0.3">
      <c r="A73"/>
      <c r="B73"/>
      <c r="C73"/>
      <c r="D73"/>
      <c r="E73"/>
      <c r="F73"/>
      <c r="G73"/>
      <c r="H73"/>
      <c r="Y73" s="34">
        <v>73</v>
      </c>
      <c r="Z73" s="8" t="s">
        <v>306</v>
      </c>
      <c r="AA73" s="63">
        <v>10</v>
      </c>
      <c r="AB73" s="63">
        <v>10</v>
      </c>
      <c r="AC73" s="63">
        <v>20</v>
      </c>
      <c r="AD73" s="63"/>
      <c r="AE73" s="63"/>
      <c r="AF73" s="63"/>
      <c r="AG73" s="63"/>
      <c r="AH73" s="63"/>
      <c r="AI73" s="63" t="str">
        <f t="shared" si="3"/>
        <v>10-10</v>
      </c>
      <c r="AJ73" s="53">
        <f t="shared" si="2"/>
        <v>38</v>
      </c>
      <c r="AK73"/>
      <c r="AL73"/>
      <c r="AV73" s="34">
        <v>29</v>
      </c>
      <c r="AX73" s="37">
        <v>43</v>
      </c>
      <c r="AY73" s="37" t="b">
        <v>1</v>
      </c>
      <c r="AZ73" s="37" t="b">
        <v>1</v>
      </c>
      <c r="BA73" s="37" t="b">
        <v>1</v>
      </c>
      <c r="BB73" s="37">
        <v>44</v>
      </c>
      <c r="BD73" s="37">
        <v>46</v>
      </c>
      <c r="BF73" s="37" t="b">
        <v>1</v>
      </c>
      <c r="BK73" s="37" t="b">
        <v>1</v>
      </c>
      <c r="BL73" s="37" t="b">
        <v>1</v>
      </c>
      <c r="BP73" s="37" t="b">
        <v>1</v>
      </c>
    </row>
    <row r="74" spans="1:68" ht="14.4" x14ac:dyDescent="0.3">
      <c r="A74"/>
      <c r="B74"/>
      <c r="C74"/>
      <c r="D74"/>
      <c r="E74"/>
      <c r="F74"/>
      <c r="G74"/>
      <c r="H74"/>
      <c r="Y74" s="34">
        <v>74</v>
      </c>
      <c r="Z74" s="8" t="s">
        <v>304</v>
      </c>
      <c r="AA74" s="63">
        <v>7</v>
      </c>
      <c r="AB74" s="63">
        <v>4</v>
      </c>
      <c r="AC74" s="63">
        <v>11</v>
      </c>
      <c r="AD74" s="63"/>
      <c r="AE74" s="63"/>
      <c r="AF74" s="63"/>
      <c r="AG74" s="63"/>
      <c r="AH74" s="63"/>
      <c r="AI74" s="63" t="str">
        <f t="shared" si="3"/>
        <v>7-4</v>
      </c>
      <c r="AJ74" s="53">
        <f t="shared" si="2"/>
        <v>36</v>
      </c>
      <c r="AK74"/>
      <c r="AL74"/>
      <c r="AV74" s="34">
        <v>25</v>
      </c>
      <c r="AX74" s="37">
        <v>39</v>
      </c>
      <c r="AY74" s="37" t="b">
        <v>0</v>
      </c>
      <c r="AZ74" s="37" t="b">
        <v>0</v>
      </c>
      <c r="BA74" s="37" t="b">
        <v>0</v>
      </c>
      <c r="BB74" s="37">
        <v>40</v>
      </c>
      <c r="BD74" s="37">
        <v>42</v>
      </c>
      <c r="BF74" s="37" t="b">
        <v>0</v>
      </c>
      <c r="BK74" s="37" t="b">
        <v>0</v>
      </c>
      <c r="BL74" s="37" t="b">
        <v>0</v>
      </c>
      <c r="BP74" s="37" t="b">
        <v>0</v>
      </c>
    </row>
    <row r="75" spans="1:68" ht="14.4" x14ac:dyDescent="0.3">
      <c r="A75"/>
      <c r="B75"/>
      <c r="C75"/>
      <c r="D75"/>
      <c r="E75"/>
      <c r="F75"/>
      <c r="G75"/>
      <c r="H75"/>
      <c r="Y75" s="34">
        <v>75</v>
      </c>
      <c r="Z75" s="8" t="s">
        <v>303</v>
      </c>
      <c r="AA75" s="63">
        <v>9</v>
      </c>
      <c r="AB75" s="63">
        <v>6</v>
      </c>
      <c r="AC75" s="63">
        <v>15</v>
      </c>
      <c r="AD75" s="63"/>
      <c r="AE75" s="63"/>
      <c r="AF75" s="63"/>
      <c r="AG75" s="63"/>
      <c r="AH75" s="63"/>
      <c r="AI75" s="63" t="str">
        <f t="shared" si="3"/>
        <v>9-6</v>
      </c>
      <c r="AJ75" s="53">
        <f t="shared" si="2"/>
        <v>40</v>
      </c>
      <c r="AK75"/>
      <c r="AL75"/>
      <c r="AV75" s="34">
        <v>21</v>
      </c>
      <c r="AX75" s="37">
        <v>35</v>
      </c>
      <c r="AY75" s="37" t="b">
        <v>1</v>
      </c>
      <c r="AZ75" s="37" t="b">
        <v>1</v>
      </c>
      <c r="BA75" s="37" t="b">
        <v>1</v>
      </c>
      <c r="BB75" s="37">
        <v>36</v>
      </c>
      <c r="BD75" s="37">
        <v>38</v>
      </c>
      <c r="BF75" s="37" t="b">
        <v>1</v>
      </c>
      <c r="BK75" s="37" t="b">
        <v>1</v>
      </c>
      <c r="BL75" s="37" t="b">
        <v>1</v>
      </c>
      <c r="BP75" s="37" t="b">
        <v>1</v>
      </c>
    </row>
    <row r="76" spans="1:68" ht="14.4" x14ac:dyDescent="0.3">
      <c r="A76"/>
      <c r="B76"/>
      <c r="C76"/>
      <c r="D76"/>
      <c r="E76"/>
      <c r="F76"/>
      <c r="G76"/>
      <c r="H76"/>
      <c r="Y76" s="34">
        <v>76</v>
      </c>
      <c r="Z76" s="8" t="s">
        <v>302</v>
      </c>
      <c r="AA76" s="63">
        <v>8</v>
      </c>
      <c r="AB76" s="63">
        <v>7</v>
      </c>
      <c r="AC76" s="63">
        <v>15</v>
      </c>
      <c r="AD76" s="63"/>
      <c r="AE76" s="63"/>
      <c r="AF76" s="63"/>
      <c r="AG76" s="63"/>
      <c r="AH76" s="63"/>
      <c r="AI76" s="63" t="str">
        <f t="shared" si="3"/>
        <v>8-7</v>
      </c>
      <c r="AJ76" s="53">
        <f t="shared" si="2"/>
        <v>38</v>
      </c>
      <c r="AK76"/>
      <c r="AL76"/>
      <c r="AV76" s="34">
        <v>17</v>
      </c>
      <c r="AX76" s="37">
        <v>31</v>
      </c>
      <c r="AY76" s="37" t="b">
        <v>1</v>
      </c>
      <c r="AZ76" s="37" t="b">
        <v>1</v>
      </c>
      <c r="BA76" s="37" t="b">
        <v>1</v>
      </c>
      <c r="BB76" s="37">
        <v>32</v>
      </c>
      <c r="BD76" s="37">
        <v>34</v>
      </c>
      <c r="BF76" s="37" t="b">
        <v>1</v>
      </c>
      <c r="BK76" s="37" t="b">
        <v>1</v>
      </c>
      <c r="BL76" s="37" t="b">
        <v>1</v>
      </c>
      <c r="BP76" s="37" t="b">
        <v>1</v>
      </c>
    </row>
    <row r="77" spans="1:68" ht="14.4" x14ac:dyDescent="0.3">
      <c r="A77"/>
      <c r="B77"/>
      <c r="C77"/>
      <c r="D77"/>
      <c r="E77"/>
      <c r="F77"/>
      <c r="G77"/>
      <c r="H77"/>
      <c r="Y77" s="34">
        <v>77</v>
      </c>
      <c r="Z77" s="8" t="s">
        <v>300</v>
      </c>
      <c r="AA77" s="63">
        <v>10</v>
      </c>
      <c r="AB77" s="63">
        <v>10</v>
      </c>
      <c r="AC77" s="63">
        <v>20</v>
      </c>
      <c r="AD77" s="63"/>
      <c r="AE77" s="63"/>
      <c r="AF77" s="63"/>
      <c r="AG77" s="63"/>
      <c r="AH77" s="63"/>
      <c r="AI77" s="63" t="str">
        <f t="shared" si="3"/>
        <v>10-10</v>
      </c>
      <c r="AJ77" s="53">
        <f t="shared" si="2"/>
        <v>38</v>
      </c>
      <c r="AK77"/>
      <c r="AL77"/>
      <c r="AV77" s="34">
        <v>12</v>
      </c>
      <c r="AX77" s="37">
        <v>27</v>
      </c>
      <c r="AY77" s="37" t="b">
        <v>1</v>
      </c>
      <c r="AZ77" s="37" t="b">
        <v>1</v>
      </c>
      <c r="BA77" s="37" t="b">
        <v>1</v>
      </c>
      <c r="BB77" s="37">
        <v>28</v>
      </c>
      <c r="BD77" s="37">
        <v>30</v>
      </c>
      <c r="BF77" s="37" t="b">
        <v>1</v>
      </c>
      <c r="BK77" s="37" t="b">
        <v>1</v>
      </c>
      <c r="BL77" s="37" t="b">
        <v>1</v>
      </c>
      <c r="BP77" s="37" t="b">
        <v>1</v>
      </c>
    </row>
    <row r="78" spans="1:68" ht="14.4" x14ac:dyDescent="0.3">
      <c r="A78"/>
      <c r="B78"/>
      <c r="C78"/>
      <c r="D78"/>
      <c r="E78"/>
      <c r="F78"/>
      <c r="G78"/>
      <c r="H78"/>
      <c r="Y78" s="34">
        <v>78</v>
      </c>
      <c r="Z78" s="8" t="s">
        <v>299</v>
      </c>
      <c r="AA78" s="63">
        <v>7</v>
      </c>
      <c r="AB78" s="63">
        <v>4</v>
      </c>
      <c r="AC78" s="63">
        <v>11</v>
      </c>
      <c r="AD78" s="63"/>
      <c r="AE78" s="63"/>
      <c r="AF78" s="63"/>
      <c r="AG78" s="63"/>
      <c r="AH78" s="63"/>
      <c r="AI78" s="63" t="str">
        <f t="shared" si="3"/>
        <v>7-4</v>
      </c>
      <c r="AJ78" s="53">
        <f t="shared" si="2"/>
        <v>36</v>
      </c>
      <c r="AK78"/>
      <c r="AL78"/>
      <c r="AV78" s="34">
        <v>6</v>
      </c>
      <c r="AX78" s="37">
        <v>23</v>
      </c>
      <c r="AY78" s="37" t="b">
        <v>1</v>
      </c>
      <c r="AZ78" s="37" t="b">
        <v>1</v>
      </c>
      <c r="BA78" s="37" t="b">
        <v>1</v>
      </c>
      <c r="BB78" s="37">
        <v>24</v>
      </c>
      <c r="BD78" s="37">
        <v>26</v>
      </c>
      <c r="BF78" s="37" t="b">
        <v>1</v>
      </c>
      <c r="BK78" s="37" t="b">
        <v>1</v>
      </c>
      <c r="BL78" s="37" t="b">
        <v>1</v>
      </c>
      <c r="BP78" s="37" t="b">
        <v>1</v>
      </c>
    </row>
    <row r="79" spans="1:68" ht="14.4" x14ac:dyDescent="0.3">
      <c r="A79"/>
      <c r="B79"/>
      <c r="C79"/>
      <c r="D79"/>
      <c r="E79"/>
      <c r="F79"/>
      <c r="G79"/>
      <c r="H79"/>
      <c r="Y79" s="34">
        <v>79</v>
      </c>
      <c r="Z79" s="8" t="s">
        <v>298</v>
      </c>
      <c r="AA79" s="63">
        <v>9</v>
      </c>
      <c r="AB79" s="63">
        <v>6</v>
      </c>
      <c r="AC79" s="63">
        <v>15</v>
      </c>
      <c r="AD79" s="63"/>
      <c r="AE79" s="63"/>
      <c r="AF79" s="63"/>
      <c r="AG79" s="63"/>
      <c r="AH79" s="63"/>
      <c r="AI79" s="63" t="str">
        <f t="shared" si="3"/>
        <v>9-6</v>
      </c>
      <c r="AJ79" s="53">
        <f t="shared" si="2"/>
        <v>40</v>
      </c>
      <c r="AK79"/>
      <c r="AL79"/>
      <c r="AX79" s="37">
        <v>19</v>
      </c>
      <c r="AY79" s="37" t="b">
        <v>1</v>
      </c>
      <c r="AZ79" s="37" t="b">
        <v>1</v>
      </c>
      <c r="BA79" s="37" t="b">
        <v>1</v>
      </c>
      <c r="BB79" s="37">
        <v>20</v>
      </c>
      <c r="BD79" s="37">
        <v>22</v>
      </c>
      <c r="BF79" s="37" t="b">
        <v>1</v>
      </c>
      <c r="BK79" s="37" t="b">
        <v>1</v>
      </c>
      <c r="BL79" s="37" t="b">
        <v>1</v>
      </c>
      <c r="BP79" s="37" t="b">
        <v>1</v>
      </c>
    </row>
    <row r="80" spans="1:68" ht="14.4" x14ac:dyDescent="0.3">
      <c r="A80"/>
      <c r="B80"/>
      <c r="C80"/>
      <c r="D80"/>
      <c r="E80"/>
      <c r="F80"/>
      <c r="G80"/>
      <c r="H80"/>
      <c r="Y80" s="34">
        <v>80</v>
      </c>
      <c r="Z80" s="8" t="s">
        <v>297</v>
      </c>
      <c r="AA80" s="63">
        <v>8</v>
      </c>
      <c r="AB80" s="63">
        <v>7</v>
      </c>
      <c r="AC80" s="63">
        <v>15</v>
      </c>
      <c r="AD80" s="63"/>
      <c r="AE80" s="63"/>
      <c r="AF80" s="63"/>
      <c r="AG80" s="63"/>
      <c r="AH80" s="63"/>
      <c r="AI80" s="63" t="str">
        <f t="shared" si="3"/>
        <v>8-7</v>
      </c>
      <c r="AJ80" s="53">
        <f t="shared" si="2"/>
        <v>38</v>
      </c>
      <c r="AK80"/>
      <c r="AL80"/>
      <c r="AX80" s="37">
        <v>15</v>
      </c>
      <c r="AY80" s="37" t="b">
        <v>0</v>
      </c>
      <c r="AZ80" s="37" t="b">
        <v>0</v>
      </c>
      <c r="BA80" s="37" t="b">
        <v>0</v>
      </c>
      <c r="BB80" s="37">
        <v>16</v>
      </c>
      <c r="BD80" s="37">
        <v>18</v>
      </c>
      <c r="BF80" s="37" t="b">
        <v>0</v>
      </c>
      <c r="BK80" s="37" t="b">
        <v>0</v>
      </c>
      <c r="BL80" s="37" t="b">
        <v>0</v>
      </c>
      <c r="BP80" s="37" t="b">
        <v>0</v>
      </c>
    </row>
    <row r="81" spans="1:68" ht="14.4" x14ac:dyDescent="0.3">
      <c r="A81"/>
      <c r="B81"/>
      <c r="C81"/>
      <c r="D81"/>
      <c r="E81"/>
      <c r="F81"/>
      <c r="G81"/>
      <c r="H81"/>
      <c r="Y81" s="34">
        <v>81</v>
      </c>
      <c r="Z81" s="8" t="s">
        <v>295</v>
      </c>
      <c r="AA81" s="63">
        <v>10</v>
      </c>
      <c r="AB81" s="63">
        <v>10</v>
      </c>
      <c r="AC81" s="63">
        <v>20</v>
      </c>
      <c r="AD81" s="63"/>
      <c r="AE81" s="63"/>
      <c r="AF81" s="63"/>
      <c r="AG81" s="63"/>
      <c r="AH81" s="63"/>
      <c r="AI81" s="63" t="str">
        <f t="shared" si="3"/>
        <v>10-10</v>
      </c>
      <c r="AJ81" s="53">
        <f t="shared" si="2"/>
        <v>38</v>
      </c>
      <c r="AK81"/>
      <c r="AL81"/>
      <c r="AX81" s="37">
        <v>9</v>
      </c>
      <c r="AY81" s="37" t="b">
        <v>0</v>
      </c>
      <c r="AZ81" s="37" t="b">
        <v>0</v>
      </c>
      <c r="BA81" s="37" t="b">
        <v>0</v>
      </c>
      <c r="BB81" s="37">
        <v>10</v>
      </c>
      <c r="BD81" s="37">
        <v>14</v>
      </c>
      <c r="BF81" s="37" t="b">
        <v>0</v>
      </c>
      <c r="BK81" s="37" t="b">
        <v>0</v>
      </c>
      <c r="BL81" s="37" t="b">
        <v>0</v>
      </c>
      <c r="BP81" s="37" t="b">
        <v>0</v>
      </c>
    </row>
    <row r="82" spans="1:68" ht="14.4" x14ac:dyDescent="0.3">
      <c r="A82"/>
      <c r="B82"/>
      <c r="C82"/>
      <c r="D82"/>
      <c r="E82"/>
      <c r="F82"/>
      <c r="G82"/>
      <c r="H82"/>
      <c r="Y82" s="34">
        <v>82</v>
      </c>
      <c r="Z82" s="8" t="s">
        <v>294</v>
      </c>
      <c r="AA82" s="63">
        <v>7</v>
      </c>
      <c r="AB82" s="63">
        <v>4</v>
      </c>
      <c r="AC82" s="63">
        <v>11</v>
      </c>
      <c r="AD82" s="63"/>
      <c r="AE82" s="63"/>
      <c r="AF82" s="63"/>
      <c r="AG82" s="63"/>
      <c r="AH82" s="63"/>
      <c r="AI82" s="63" t="str">
        <f t="shared" si="3"/>
        <v>7-4</v>
      </c>
      <c r="AJ82" s="53">
        <f t="shared" si="2"/>
        <v>36</v>
      </c>
      <c r="AK82"/>
      <c r="AL82"/>
      <c r="AX82" s="37">
        <v>4</v>
      </c>
      <c r="AY82" s="37" t="b">
        <v>1</v>
      </c>
      <c r="AZ82" s="37" t="b">
        <v>1</v>
      </c>
      <c r="BA82" s="37" t="b">
        <v>1</v>
      </c>
      <c r="BB82" s="37">
        <v>5</v>
      </c>
      <c r="BD82" s="37">
        <v>7</v>
      </c>
      <c r="BF82" s="37" t="b">
        <v>1</v>
      </c>
      <c r="BK82" s="37" t="b">
        <v>1</v>
      </c>
      <c r="BL82" s="37" t="b">
        <v>1</v>
      </c>
      <c r="BP82" s="37" t="b">
        <v>1</v>
      </c>
    </row>
    <row r="83" spans="1:68" ht="14.4" x14ac:dyDescent="0.3">
      <c r="A83"/>
      <c r="B83"/>
      <c r="C83"/>
      <c r="D83"/>
      <c r="E83"/>
      <c r="F83"/>
      <c r="G83"/>
      <c r="H83"/>
      <c r="Y83" s="34">
        <v>83</v>
      </c>
      <c r="Z83" s="8" t="s">
        <v>293</v>
      </c>
      <c r="AA83" s="63">
        <v>9</v>
      </c>
      <c r="AB83" s="63">
        <v>6</v>
      </c>
      <c r="AC83" s="63">
        <v>15</v>
      </c>
      <c r="AD83" s="63"/>
      <c r="AE83" s="63"/>
      <c r="AF83" s="63"/>
      <c r="AG83" s="63"/>
      <c r="AH83" s="63"/>
      <c r="AI83" s="63" t="str">
        <f t="shared" si="3"/>
        <v>9-6</v>
      </c>
      <c r="AJ83" s="53">
        <f t="shared" si="2"/>
        <v>40</v>
      </c>
      <c r="AK83"/>
      <c r="AL83"/>
      <c r="AY83" s="37" t="b">
        <v>1</v>
      </c>
      <c r="AZ83" s="37" t="b">
        <v>1</v>
      </c>
      <c r="BA83" s="37" t="b">
        <v>1</v>
      </c>
      <c r="BF83" s="37" t="b">
        <v>1</v>
      </c>
      <c r="BK83" s="37" t="b">
        <v>1</v>
      </c>
      <c r="BL83" s="37" t="b">
        <v>1</v>
      </c>
      <c r="BP83" s="37" t="b">
        <v>1</v>
      </c>
    </row>
    <row r="84" spans="1:68" ht="24" x14ac:dyDescent="0.3">
      <c r="A84"/>
      <c r="B84"/>
      <c r="C84"/>
      <c r="D84"/>
      <c r="E84"/>
      <c r="F84"/>
      <c r="G84"/>
      <c r="H84"/>
      <c r="Y84" s="34">
        <v>84</v>
      </c>
      <c r="Z84" s="8" t="s">
        <v>291</v>
      </c>
      <c r="AA84" s="63">
        <v>8</v>
      </c>
      <c r="AB84" s="63">
        <v>7</v>
      </c>
      <c r="AC84" s="63">
        <v>15</v>
      </c>
      <c r="AD84" s="63"/>
      <c r="AE84" s="63"/>
      <c r="AF84" s="63"/>
      <c r="AG84" s="63"/>
      <c r="AH84" s="63"/>
      <c r="AI84" s="63" t="str">
        <f t="shared" si="3"/>
        <v>8-7</v>
      </c>
      <c r="AJ84" s="53">
        <f t="shared" si="2"/>
        <v>38</v>
      </c>
      <c r="AK84"/>
      <c r="AL84"/>
      <c r="AY84" s="37" t="b">
        <v>0</v>
      </c>
      <c r="AZ84" s="37" t="b">
        <v>0</v>
      </c>
      <c r="BA84" s="37" t="b">
        <v>0</v>
      </c>
      <c r="BF84" s="37" t="b">
        <v>0</v>
      </c>
      <c r="BK84" s="37" t="b">
        <v>0</v>
      </c>
      <c r="BL84" s="37" t="b">
        <v>0</v>
      </c>
      <c r="BP84" s="37" t="b">
        <v>0</v>
      </c>
    </row>
    <row r="85" spans="1:68" ht="24" x14ac:dyDescent="0.3">
      <c r="A85"/>
      <c r="B85"/>
      <c r="C85"/>
      <c r="D85"/>
      <c r="E85"/>
      <c r="F85"/>
      <c r="G85"/>
      <c r="H85"/>
      <c r="Y85" s="34">
        <v>86</v>
      </c>
      <c r="Z85" s="8" t="s">
        <v>290</v>
      </c>
      <c r="AA85" s="63">
        <v>10</v>
      </c>
      <c r="AB85" s="63">
        <v>10</v>
      </c>
      <c r="AC85" s="63">
        <v>20</v>
      </c>
      <c r="AD85" s="63"/>
      <c r="AE85" s="63"/>
      <c r="AF85" s="63"/>
      <c r="AG85" s="63"/>
      <c r="AH85" s="63"/>
      <c r="AI85" s="63" t="str">
        <f t="shared" si="3"/>
        <v>10-10</v>
      </c>
      <c r="AJ85" s="53">
        <f t="shared" si="2"/>
        <v>38</v>
      </c>
      <c r="AK85"/>
      <c r="AL85"/>
      <c r="AY85" s="37" t="b">
        <v>0</v>
      </c>
      <c r="AZ85" s="37" t="b">
        <v>0</v>
      </c>
      <c r="BA85" s="37" t="b">
        <v>0</v>
      </c>
      <c r="BF85" s="37" t="b">
        <v>0</v>
      </c>
      <c r="BK85" s="37" t="b">
        <v>0</v>
      </c>
      <c r="BL85" s="37" t="b">
        <v>0</v>
      </c>
      <c r="BP85" s="37" t="b">
        <v>0</v>
      </c>
    </row>
    <row r="86" spans="1:68" ht="14.4" x14ac:dyDescent="0.3">
      <c r="A86"/>
      <c r="B86"/>
      <c r="C86"/>
      <c r="D86"/>
      <c r="E86"/>
      <c r="F86"/>
      <c r="G86"/>
      <c r="H86"/>
      <c r="Y86" s="34">
        <v>88</v>
      </c>
      <c r="Z86" s="8" t="s">
        <v>289</v>
      </c>
      <c r="AA86" s="63">
        <v>0</v>
      </c>
      <c r="AB86" s="63">
        <v>0</v>
      </c>
      <c r="AC86" s="63">
        <v>0</v>
      </c>
      <c r="AD86" s="63"/>
      <c r="AE86" s="63"/>
      <c r="AF86" s="63"/>
      <c r="AG86" s="63"/>
      <c r="AH86" s="63"/>
      <c r="AI86" s="63" t="str">
        <f t="shared" si="3"/>
        <v>0-0</v>
      </c>
      <c r="AJ86" s="53">
        <f t="shared" si="2"/>
        <v>60</v>
      </c>
      <c r="AK86"/>
      <c r="AL86"/>
      <c r="AY86" s="37" t="b">
        <v>1</v>
      </c>
      <c r="AZ86" s="37" t="b">
        <v>1</v>
      </c>
      <c r="BA86" s="37" t="b">
        <v>1</v>
      </c>
      <c r="BF86" s="37" t="b">
        <v>1</v>
      </c>
      <c r="BK86" s="37" t="b">
        <v>1</v>
      </c>
      <c r="BL86" s="37" t="b">
        <v>1</v>
      </c>
      <c r="BP86" s="37" t="b">
        <v>1</v>
      </c>
    </row>
    <row r="87" spans="1:68" ht="14.4" x14ac:dyDescent="0.3">
      <c r="A87"/>
      <c r="B87"/>
      <c r="C87"/>
      <c r="D87"/>
      <c r="E87"/>
      <c r="F87"/>
      <c r="G87"/>
      <c r="H87"/>
      <c r="Y87" s="34">
        <v>89</v>
      </c>
      <c r="Z87" s="8" t="s">
        <v>287</v>
      </c>
      <c r="AA87" s="63">
        <v>0</v>
      </c>
      <c r="AB87" s="63">
        <v>0</v>
      </c>
      <c r="AC87" s="63">
        <v>0</v>
      </c>
      <c r="AD87" s="63"/>
      <c r="AE87" s="63"/>
      <c r="AF87" s="63"/>
      <c r="AG87" s="63"/>
      <c r="AH87" s="63"/>
      <c r="AI87" s="63" t="str">
        <f t="shared" si="3"/>
        <v>0-0</v>
      </c>
      <c r="AJ87" s="53">
        <f t="shared" si="2"/>
        <v>60</v>
      </c>
      <c r="AK87"/>
      <c r="AL87"/>
      <c r="AY87" s="37" t="b">
        <v>0</v>
      </c>
      <c r="AZ87" s="37" t="b">
        <v>0</v>
      </c>
      <c r="BA87" s="37" t="b">
        <v>0</v>
      </c>
      <c r="BF87" s="37" t="b">
        <v>0</v>
      </c>
      <c r="BK87" s="37" t="b">
        <v>0</v>
      </c>
      <c r="BL87" s="37" t="b">
        <v>0</v>
      </c>
      <c r="BP87" s="37" t="b">
        <v>0</v>
      </c>
    </row>
    <row r="88" spans="1:68" ht="14.4" x14ac:dyDescent="0.3">
      <c r="A88"/>
      <c r="B88"/>
      <c r="C88"/>
      <c r="D88"/>
      <c r="E88"/>
      <c r="F88"/>
      <c r="G88"/>
      <c r="H88"/>
      <c r="Y88" s="34">
        <v>90</v>
      </c>
      <c r="Z88" s="8" t="s">
        <v>285</v>
      </c>
      <c r="AA88" s="63">
        <v>0</v>
      </c>
      <c r="AB88" s="63">
        <v>0</v>
      </c>
      <c r="AC88" s="63">
        <v>0</v>
      </c>
      <c r="AD88" s="63"/>
      <c r="AE88" s="63"/>
      <c r="AF88" s="63"/>
      <c r="AG88" s="63"/>
      <c r="AH88" s="63"/>
      <c r="AI88" s="63" t="str">
        <f t="shared" si="3"/>
        <v>0-0</v>
      </c>
      <c r="AJ88" s="53">
        <f t="shared" si="2"/>
        <v>60</v>
      </c>
      <c r="AK88"/>
      <c r="AL88"/>
      <c r="AY88" s="37" t="b">
        <v>0</v>
      </c>
      <c r="AZ88" s="37" t="b">
        <v>0</v>
      </c>
      <c r="BA88" s="37" t="b">
        <v>0</v>
      </c>
      <c r="BF88" s="37" t="b">
        <v>0</v>
      </c>
      <c r="BK88" s="37" t="b">
        <v>0</v>
      </c>
      <c r="BL88" s="37" t="b">
        <v>0</v>
      </c>
      <c r="BP88" s="37" t="b">
        <v>0</v>
      </c>
    </row>
    <row r="89" spans="1:68" ht="14.4" x14ac:dyDescent="0.3">
      <c r="A89"/>
      <c r="B89"/>
      <c r="C89"/>
      <c r="D89"/>
      <c r="E89"/>
      <c r="F89"/>
      <c r="G89"/>
      <c r="H89"/>
      <c r="Y89" s="34">
        <v>92</v>
      </c>
      <c r="Z89" s="8" t="s">
        <v>284</v>
      </c>
      <c r="AA89" s="63">
        <v>0</v>
      </c>
      <c r="AB89" s="63">
        <v>0</v>
      </c>
      <c r="AC89" s="63">
        <v>0</v>
      </c>
      <c r="AD89" s="63"/>
      <c r="AE89" s="63"/>
      <c r="AF89" s="63"/>
      <c r="AG89" s="63"/>
      <c r="AH89" s="63"/>
      <c r="AI89" s="63" t="str">
        <f t="shared" si="3"/>
        <v>0-0</v>
      </c>
      <c r="AJ89" s="53">
        <f t="shared" si="2"/>
        <v>60</v>
      </c>
      <c r="AK89"/>
      <c r="AL89"/>
      <c r="AY89" s="37" t="b">
        <v>0</v>
      </c>
      <c r="AZ89" s="37" t="b">
        <v>0</v>
      </c>
      <c r="BA89" s="37" t="b">
        <v>0</v>
      </c>
      <c r="BF89" s="37" t="b">
        <v>0</v>
      </c>
      <c r="BK89" s="37" t="b">
        <v>0</v>
      </c>
      <c r="BL89" s="37" t="b">
        <v>0</v>
      </c>
      <c r="BP89" s="37" t="b">
        <v>0</v>
      </c>
    </row>
    <row r="90" spans="1:68" ht="14.4" x14ac:dyDescent="0.3">
      <c r="A90"/>
      <c r="B90"/>
      <c r="C90"/>
      <c r="D90"/>
      <c r="E90"/>
      <c r="F90"/>
      <c r="G90"/>
      <c r="H90"/>
      <c r="Y90" s="34">
        <v>93</v>
      </c>
      <c r="Z90" s="8" t="s">
        <v>283</v>
      </c>
      <c r="AA90" s="63">
        <v>5</v>
      </c>
      <c r="AB90" s="63">
        <v>1</v>
      </c>
      <c r="AC90" s="63">
        <v>6</v>
      </c>
      <c r="AD90" s="63"/>
      <c r="AE90" s="63"/>
      <c r="AF90" s="63"/>
      <c r="AG90" s="63"/>
      <c r="AH90" s="63"/>
      <c r="AI90" s="63" t="str">
        <f t="shared" si="3"/>
        <v>5-1</v>
      </c>
      <c r="AJ90" s="53">
        <f t="shared" si="2"/>
        <v>1</v>
      </c>
      <c r="AK90"/>
      <c r="AL90"/>
      <c r="AY90" s="37" t="b">
        <v>0</v>
      </c>
      <c r="AZ90" s="37" t="b">
        <v>0</v>
      </c>
      <c r="BA90" s="37" t="b">
        <v>0</v>
      </c>
      <c r="BF90" s="37" t="b">
        <v>0</v>
      </c>
      <c r="BK90" s="37" t="b">
        <v>0</v>
      </c>
      <c r="BL90" s="37" t="b">
        <v>0</v>
      </c>
      <c r="BP90" s="37" t="b">
        <v>0</v>
      </c>
    </row>
    <row r="91" spans="1:68" ht="14.4" x14ac:dyDescent="0.3">
      <c r="A91"/>
      <c r="B91"/>
      <c r="C91"/>
      <c r="D91"/>
      <c r="E91"/>
      <c r="F91"/>
      <c r="G91"/>
      <c r="H91"/>
      <c r="Y91" s="34">
        <v>94</v>
      </c>
      <c r="Z91" s="8" t="s">
        <v>282</v>
      </c>
      <c r="AA91" s="63">
        <v>0</v>
      </c>
      <c r="AB91" s="63">
        <v>0</v>
      </c>
      <c r="AC91" s="63">
        <v>0</v>
      </c>
      <c r="AD91" s="63"/>
      <c r="AE91" s="63"/>
      <c r="AF91" s="63"/>
      <c r="AG91" s="63"/>
      <c r="AH91" s="63"/>
      <c r="AI91" s="63" t="str">
        <f t="shared" si="3"/>
        <v>0-0</v>
      </c>
      <c r="AJ91" s="53">
        <f t="shared" si="2"/>
        <v>60</v>
      </c>
      <c r="AK91"/>
      <c r="AL91"/>
      <c r="AY91" s="37" t="b">
        <v>0</v>
      </c>
      <c r="AZ91" s="37" t="b">
        <v>0</v>
      </c>
      <c r="BA91" s="37" t="b">
        <v>0</v>
      </c>
      <c r="BF91" s="37" t="b">
        <v>0</v>
      </c>
      <c r="BK91" s="37" t="b">
        <v>0</v>
      </c>
      <c r="BL91" s="37" t="b">
        <v>0</v>
      </c>
      <c r="BP91" s="37" t="b">
        <v>0</v>
      </c>
    </row>
    <row r="92" spans="1:68" ht="24" x14ac:dyDescent="0.3">
      <c r="A92"/>
      <c r="B92"/>
      <c r="C92"/>
      <c r="D92"/>
      <c r="E92"/>
      <c r="F92"/>
      <c r="G92"/>
      <c r="H92"/>
      <c r="Y92" s="34">
        <v>95</v>
      </c>
      <c r="Z92" s="8" t="s">
        <v>280</v>
      </c>
      <c r="AA92" s="63">
        <v>0</v>
      </c>
      <c r="AB92" s="63">
        <v>0</v>
      </c>
      <c r="AC92" s="63">
        <v>0</v>
      </c>
      <c r="AD92" s="63"/>
      <c r="AE92" s="63"/>
      <c r="AF92" s="63"/>
      <c r="AG92" s="63"/>
      <c r="AH92" s="63"/>
      <c r="AI92" s="63" t="str">
        <f t="shared" si="3"/>
        <v>0-0</v>
      </c>
      <c r="AJ92" s="53">
        <f t="shared" si="2"/>
        <v>60</v>
      </c>
      <c r="AK92"/>
      <c r="AL92"/>
      <c r="AY92" s="37" t="b">
        <v>0</v>
      </c>
      <c r="AZ92" s="37" t="b">
        <v>0</v>
      </c>
      <c r="BA92" s="37" t="b">
        <v>0</v>
      </c>
      <c r="BF92" s="37" t="b">
        <v>0</v>
      </c>
      <c r="BK92" s="37" t="b">
        <v>0</v>
      </c>
      <c r="BL92" s="37" t="b">
        <v>0</v>
      </c>
      <c r="BP92" s="37" t="b">
        <v>0</v>
      </c>
    </row>
    <row r="93" spans="1:68" ht="14.4" x14ac:dyDescent="0.3">
      <c r="A93"/>
      <c r="B93"/>
      <c r="C93"/>
      <c r="D93"/>
      <c r="E93"/>
      <c r="F93"/>
      <c r="G93"/>
      <c r="H93"/>
      <c r="Y93" s="34">
        <v>96</v>
      </c>
      <c r="Z93" s="8" t="s">
        <v>279</v>
      </c>
      <c r="AA93" s="63">
        <v>0</v>
      </c>
      <c r="AB93" s="63">
        <v>0</v>
      </c>
      <c r="AC93" s="63">
        <v>0</v>
      </c>
      <c r="AD93" s="63"/>
      <c r="AE93" s="63"/>
      <c r="AF93" s="63"/>
      <c r="AG93" s="63"/>
      <c r="AH93" s="63"/>
      <c r="AI93" s="63" t="str">
        <f t="shared" si="3"/>
        <v>0-0</v>
      </c>
      <c r="AJ93" s="53">
        <f t="shared" si="2"/>
        <v>60</v>
      </c>
      <c r="AK93"/>
      <c r="AL93"/>
      <c r="AY93" s="37" t="b">
        <v>0</v>
      </c>
      <c r="AZ93" s="37" t="b">
        <v>0</v>
      </c>
      <c r="BA93" s="37" t="b">
        <v>0</v>
      </c>
      <c r="BF93" s="37" t="b">
        <v>0</v>
      </c>
      <c r="BK93" s="37" t="b">
        <v>0</v>
      </c>
      <c r="BL93" s="37" t="b">
        <v>0</v>
      </c>
      <c r="BP93" s="37" t="b">
        <v>0</v>
      </c>
    </row>
    <row r="94" spans="1:68" ht="14.4" x14ac:dyDescent="0.3">
      <c r="A94"/>
      <c r="B94"/>
      <c r="C94"/>
      <c r="D94"/>
      <c r="E94"/>
      <c r="F94"/>
      <c r="G94"/>
      <c r="H94"/>
      <c r="Y94" s="34">
        <v>97</v>
      </c>
      <c r="Z94" s="8" t="s">
        <v>278</v>
      </c>
      <c r="AA94" s="63">
        <v>0</v>
      </c>
      <c r="AB94" s="63">
        <v>0</v>
      </c>
      <c r="AC94" s="63">
        <v>0</v>
      </c>
      <c r="AD94" s="63"/>
      <c r="AE94" s="63"/>
      <c r="AF94" s="63"/>
      <c r="AG94" s="63"/>
      <c r="AH94" s="63"/>
      <c r="AI94" s="63" t="str">
        <f t="shared" si="3"/>
        <v>0-0</v>
      </c>
      <c r="AJ94" s="53">
        <f t="shared" si="2"/>
        <v>60</v>
      </c>
      <c r="AK94"/>
      <c r="AL94"/>
      <c r="AY94" s="37" t="b">
        <v>0</v>
      </c>
      <c r="AZ94" s="37" t="b">
        <v>0</v>
      </c>
      <c r="BA94" s="37" t="b">
        <v>0</v>
      </c>
      <c r="BF94" s="37" t="b">
        <v>0</v>
      </c>
      <c r="BK94" s="37" t="b">
        <v>0</v>
      </c>
      <c r="BL94" s="37" t="b">
        <v>0</v>
      </c>
      <c r="BP94" s="37" t="b">
        <v>0</v>
      </c>
    </row>
    <row r="95" spans="1:68" ht="14.4" x14ac:dyDescent="0.3">
      <c r="A95"/>
      <c r="B95"/>
      <c r="C95"/>
      <c r="D95"/>
      <c r="E95"/>
      <c r="F95"/>
      <c r="G95"/>
      <c r="H95"/>
      <c r="Y95" s="34">
        <v>98</v>
      </c>
      <c r="Z95" s="8" t="s">
        <v>277</v>
      </c>
      <c r="AA95" s="63">
        <v>0</v>
      </c>
      <c r="AB95" s="63">
        <v>0</v>
      </c>
      <c r="AC95" s="63">
        <v>0</v>
      </c>
      <c r="AD95" s="63"/>
      <c r="AE95" s="63"/>
      <c r="AF95" s="63"/>
      <c r="AG95" s="63"/>
      <c r="AH95" s="63"/>
      <c r="AI95" s="63" t="str">
        <f t="shared" si="3"/>
        <v>0-0</v>
      </c>
      <c r="AJ95" s="53">
        <f t="shared" si="2"/>
        <v>60</v>
      </c>
      <c r="AK95"/>
      <c r="AL95"/>
      <c r="AY95" s="37" t="b">
        <v>1</v>
      </c>
      <c r="AZ95" s="37" t="b">
        <v>1</v>
      </c>
      <c r="BA95" s="37" t="b">
        <v>1</v>
      </c>
      <c r="BF95" s="37" t="b">
        <v>1</v>
      </c>
      <c r="BK95" s="37" t="b">
        <v>1</v>
      </c>
      <c r="BL95" s="37" t="b">
        <v>1</v>
      </c>
      <c r="BP95" s="37" t="b">
        <v>1</v>
      </c>
    </row>
    <row r="96" spans="1:68" ht="14.4" x14ac:dyDescent="0.3">
      <c r="A96"/>
      <c r="B96"/>
      <c r="C96"/>
      <c r="D96"/>
      <c r="E96"/>
      <c r="F96"/>
      <c r="G96"/>
      <c r="H96"/>
      <c r="Y96" s="34">
        <v>99</v>
      </c>
      <c r="Z96" s="8" t="s">
        <v>275</v>
      </c>
      <c r="AA96" s="63">
        <v>0</v>
      </c>
      <c r="AB96" s="63">
        <v>0</v>
      </c>
      <c r="AC96" s="63">
        <v>0</v>
      </c>
      <c r="AD96" s="63"/>
      <c r="AE96" s="63"/>
      <c r="AF96" s="63"/>
      <c r="AG96" s="63"/>
      <c r="AH96" s="63"/>
      <c r="AI96" s="63" t="str">
        <f t="shared" si="3"/>
        <v>0-0</v>
      </c>
      <c r="AJ96" s="53">
        <f t="shared" si="2"/>
        <v>60</v>
      </c>
      <c r="AK96"/>
      <c r="AL96"/>
      <c r="AY96" s="37" t="b">
        <v>1</v>
      </c>
      <c r="AZ96" s="37" t="b">
        <v>1</v>
      </c>
      <c r="BA96" s="37" t="b">
        <v>1</v>
      </c>
      <c r="BF96" s="37" t="b">
        <v>1</v>
      </c>
      <c r="BK96" s="37" t="b">
        <v>1</v>
      </c>
      <c r="BL96" s="37" t="b">
        <v>1</v>
      </c>
      <c r="BP96" s="37" t="b">
        <v>1</v>
      </c>
    </row>
    <row r="97" spans="1:68" ht="14.4" x14ac:dyDescent="0.3">
      <c r="A97"/>
      <c r="B97"/>
      <c r="C97"/>
      <c r="D97"/>
      <c r="E97"/>
      <c r="F97"/>
      <c r="G97"/>
      <c r="H97"/>
      <c r="Y97" s="34">
        <v>100</v>
      </c>
      <c r="Z97" s="8" t="s">
        <v>274</v>
      </c>
      <c r="AA97" s="63">
        <v>6</v>
      </c>
      <c r="AB97" s="63">
        <v>3</v>
      </c>
      <c r="AC97" s="63">
        <v>9</v>
      </c>
      <c r="AD97" s="63"/>
      <c r="AE97" s="63"/>
      <c r="AF97" s="63"/>
      <c r="AG97" s="63"/>
      <c r="AH97" s="63"/>
      <c r="AI97" s="63" t="str">
        <f t="shared" si="3"/>
        <v>6-3</v>
      </c>
      <c r="AJ97" s="53">
        <f t="shared" si="2"/>
        <v>1</v>
      </c>
      <c r="AK97"/>
      <c r="AL97"/>
      <c r="AY97" s="37" t="b">
        <v>1</v>
      </c>
      <c r="AZ97" s="37" t="b">
        <v>1</v>
      </c>
      <c r="BA97" s="37" t="b">
        <v>1</v>
      </c>
      <c r="BF97" s="37" t="b">
        <v>1</v>
      </c>
      <c r="BK97" s="37" t="b">
        <v>1</v>
      </c>
      <c r="BL97" s="37" t="b">
        <v>1</v>
      </c>
      <c r="BP97" s="37" t="b">
        <v>1</v>
      </c>
    </row>
    <row r="98" spans="1:68" ht="14.4" x14ac:dyDescent="0.3">
      <c r="A98"/>
      <c r="B98"/>
      <c r="C98"/>
      <c r="D98"/>
      <c r="E98"/>
      <c r="F98"/>
      <c r="G98"/>
      <c r="H98"/>
      <c r="Y98" s="34">
        <v>101</v>
      </c>
      <c r="Z98" s="8" t="s">
        <v>273</v>
      </c>
      <c r="AA98" s="63">
        <v>2</v>
      </c>
      <c r="AB98" s="63">
        <v>1</v>
      </c>
      <c r="AC98" s="63">
        <v>3</v>
      </c>
      <c r="AD98" s="63"/>
      <c r="AE98" s="63"/>
      <c r="AF98" s="63"/>
      <c r="AG98" s="63"/>
      <c r="AH98" s="63"/>
      <c r="AI98" s="63" t="str">
        <f t="shared" si="3"/>
        <v>2-1</v>
      </c>
      <c r="AJ98" s="53">
        <f t="shared" si="2"/>
        <v>2</v>
      </c>
      <c r="AK98"/>
      <c r="AL98"/>
      <c r="AY98" s="37" t="b">
        <v>1</v>
      </c>
      <c r="AZ98" s="37" t="b">
        <v>1</v>
      </c>
      <c r="BA98" s="37" t="b">
        <v>1</v>
      </c>
      <c r="BF98" s="37" t="b">
        <v>1</v>
      </c>
      <c r="BK98" s="37" t="b">
        <v>1</v>
      </c>
      <c r="BL98" s="37" t="b">
        <v>1</v>
      </c>
      <c r="BP98" s="37" t="b">
        <v>1</v>
      </c>
    </row>
    <row r="99" spans="1:68" ht="14.4" x14ac:dyDescent="0.3">
      <c r="A99"/>
      <c r="B99"/>
      <c r="C99"/>
      <c r="D99"/>
      <c r="E99"/>
      <c r="F99"/>
      <c r="G99"/>
      <c r="H99"/>
      <c r="Y99" s="34">
        <v>102</v>
      </c>
      <c r="Z99" s="8" t="s">
        <v>272</v>
      </c>
      <c r="AA99" s="63">
        <v>0</v>
      </c>
      <c r="AB99" s="63">
        <v>0</v>
      </c>
      <c r="AC99" s="63">
        <v>0</v>
      </c>
      <c r="AD99" s="63"/>
      <c r="AE99" s="63"/>
      <c r="AF99" s="63"/>
      <c r="AG99" s="63"/>
      <c r="AH99" s="63"/>
      <c r="AI99" s="63" t="str">
        <f t="shared" si="3"/>
        <v>0-0</v>
      </c>
      <c r="AJ99" s="53">
        <f t="shared" si="2"/>
        <v>60</v>
      </c>
      <c r="AK99"/>
      <c r="AL99"/>
      <c r="AY99" s="37" t="b">
        <v>0</v>
      </c>
      <c r="AZ99" s="37" t="b">
        <v>0</v>
      </c>
      <c r="BA99" s="37" t="b">
        <v>0</v>
      </c>
      <c r="BF99" s="37" t="b">
        <v>0</v>
      </c>
      <c r="BK99" s="37" t="b">
        <v>0</v>
      </c>
      <c r="BL99" s="37" t="b">
        <v>0</v>
      </c>
      <c r="BP99" s="37" t="b">
        <v>0</v>
      </c>
    </row>
    <row r="100" spans="1:68" ht="14.4" x14ac:dyDescent="0.3">
      <c r="A100"/>
      <c r="B100"/>
      <c r="C100"/>
      <c r="D100"/>
      <c r="E100"/>
      <c r="F100"/>
      <c r="G100"/>
      <c r="H100"/>
      <c r="Y100" s="34">
        <v>103</v>
      </c>
      <c r="Z100" s="8" t="s">
        <v>271</v>
      </c>
      <c r="AA100" s="63">
        <v>5</v>
      </c>
      <c r="AB100" s="63">
        <v>5</v>
      </c>
      <c r="AC100" s="63">
        <v>10</v>
      </c>
      <c r="AD100" s="63"/>
      <c r="AE100" s="63"/>
      <c r="AF100" s="63"/>
      <c r="AG100" s="63"/>
      <c r="AH100" s="63"/>
      <c r="AI100" s="63" t="str">
        <f t="shared" si="3"/>
        <v>5-5</v>
      </c>
      <c r="AJ100" s="53">
        <f t="shared" si="2"/>
        <v>1</v>
      </c>
      <c r="AK100"/>
      <c r="AL100"/>
      <c r="AY100" s="37" t="b">
        <v>1</v>
      </c>
      <c r="AZ100" s="37" t="b">
        <v>1</v>
      </c>
      <c r="BA100" s="37" t="b">
        <v>1</v>
      </c>
      <c r="BF100" s="37" t="b">
        <v>1</v>
      </c>
      <c r="BK100" s="37" t="b">
        <v>1</v>
      </c>
      <c r="BL100" s="37" t="b">
        <v>1</v>
      </c>
      <c r="BP100" s="37" t="b">
        <v>1</v>
      </c>
    </row>
    <row r="101" spans="1:68" ht="14.4" x14ac:dyDescent="0.3">
      <c r="A101"/>
      <c r="B101"/>
      <c r="C101"/>
      <c r="D101"/>
      <c r="E101"/>
      <c r="F101"/>
      <c r="G101"/>
      <c r="H101"/>
      <c r="Y101" s="34">
        <v>104</v>
      </c>
      <c r="Z101" s="8" t="s">
        <v>270</v>
      </c>
      <c r="AA101" s="63">
        <v>2</v>
      </c>
      <c r="AB101" s="63">
        <v>1</v>
      </c>
      <c r="AC101" s="63">
        <v>3</v>
      </c>
      <c r="AD101" s="63"/>
      <c r="AE101" s="63"/>
      <c r="AF101" s="63"/>
      <c r="AG101" s="63"/>
      <c r="AH101" s="63"/>
      <c r="AI101" s="63" t="str">
        <f t="shared" si="3"/>
        <v>2-1</v>
      </c>
      <c r="AJ101" s="53">
        <f t="shared" si="2"/>
        <v>2</v>
      </c>
      <c r="AK101"/>
      <c r="AL101"/>
      <c r="AY101" s="37" t="b">
        <v>0</v>
      </c>
      <c r="AZ101" s="37" t="b">
        <v>0</v>
      </c>
      <c r="BA101" s="37" t="b">
        <v>0</v>
      </c>
      <c r="BF101" s="37" t="b">
        <v>0</v>
      </c>
      <c r="BK101" s="37" t="b">
        <v>0</v>
      </c>
      <c r="BL101" s="37" t="b">
        <v>0</v>
      </c>
      <c r="BP101" s="37" t="b">
        <v>0</v>
      </c>
    </row>
    <row r="102" spans="1:68" ht="14.4" x14ac:dyDescent="0.3">
      <c r="A102"/>
      <c r="B102"/>
      <c r="C102"/>
      <c r="D102"/>
      <c r="E102"/>
      <c r="F102"/>
      <c r="G102"/>
      <c r="H102"/>
      <c r="Y102" s="34">
        <v>105</v>
      </c>
      <c r="Z102" s="8" t="s">
        <v>269</v>
      </c>
      <c r="AA102" s="63">
        <v>0</v>
      </c>
      <c r="AB102" s="63">
        <v>0</v>
      </c>
      <c r="AC102" s="63">
        <v>0</v>
      </c>
      <c r="AD102" s="63"/>
      <c r="AE102" s="63"/>
      <c r="AF102" s="63"/>
      <c r="AG102" s="63"/>
      <c r="AH102" s="63"/>
      <c r="AI102" s="63" t="str">
        <f t="shared" si="3"/>
        <v>0-0</v>
      </c>
      <c r="AJ102" s="53">
        <f t="shared" si="2"/>
        <v>60</v>
      </c>
      <c r="AK102"/>
      <c r="AL102"/>
      <c r="AY102" s="37" t="b">
        <v>0</v>
      </c>
      <c r="AZ102" s="37" t="b">
        <v>0</v>
      </c>
      <c r="BA102" s="37" t="b">
        <v>0</v>
      </c>
      <c r="BF102" s="37" t="b">
        <v>0</v>
      </c>
      <c r="BK102" s="37" t="b">
        <v>0</v>
      </c>
      <c r="BL102" s="37" t="b">
        <v>0</v>
      </c>
      <c r="BP102" s="37" t="b">
        <v>0</v>
      </c>
    </row>
    <row r="103" spans="1:68" ht="14.4" x14ac:dyDescent="0.3">
      <c r="A103"/>
      <c r="B103"/>
      <c r="C103"/>
      <c r="D103"/>
      <c r="E103"/>
      <c r="F103"/>
      <c r="G103"/>
      <c r="H103"/>
      <c r="Y103" s="34">
        <v>106</v>
      </c>
      <c r="Z103" s="8" t="s">
        <v>268</v>
      </c>
      <c r="AA103" s="63">
        <v>0</v>
      </c>
      <c r="AB103" s="63">
        <v>0</v>
      </c>
      <c r="AC103" s="63">
        <v>0</v>
      </c>
      <c r="AD103" s="63"/>
      <c r="AE103" s="63"/>
      <c r="AF103" s="63"/>
      <c r="AG103" s="63"/>
      <c r="AH103" s="63"/>
      <c r="AI103" s="63" t="str">
        <f t="shared" si="3"/>
        <v>0-0</v>
      </c>
      <c r="AJ103" s="53">
        <f t="shared" si="2"/>
        <v>60</v>
      </c>
      <c r="AK103"/>
      <c r="AL103"/>
      <c r="AY103" s="37" t="b">
        <v>1</v>
      </c>
      <c r="AZ103" s="37" t="b">
        <v>1</v>
      </c>
      <c r="BA103" s="37" t="b">
        <v>1</v>
      </c>
      <c r="BF103" s="37" t="b">
        <v>1</v>
      </c>
      <c r="BK103" s="37" t="b">
        <v>1</v>
      </c>
      <c r="BL103" s="37" t="b">
        <v>1</v>
      </c>
      <c r="BP103" s="37" t="b">
        <v>1</v>
      </c>
    </row>
    <row r="104" spans="1:68" ht="14.4" x14ac:dyDescent="0.3">
      <c r="A104"/>
      <c r="B104"/>
      <c r="C104"/>
      <c r="D104"/>
      <c r="E104"/>
      <c r="F104"/>
      <c r="G104"/>
      <c r="H104"/>
      <c r="Y104" s="34">
        <v>107</v>
      </c>
      <c r="Z104" s="8" t="s">
        <v>267</v>
      </c>
      <c r="AA104" s="63">
        <v>0</v>
      </c>
      <c r="AB104" s="63">
        <v>0</v>
      </c>
      <c r="AC104" s="63">
        <v>0</v>
      </c>
      <c r="AD104" s="63"/>
      <c r="AE104" s="63"/>
      <c r="AF104" s="63"/>
      <c r="AG104" s="63"/>
      <c r="AH104" s="63"/>
      <c r="AI104" s="63" t="str">
        <f t="shared" si="3"/>
        <v>0-0</v>
      </c>
      <c r="AJ104" s="53">
        <f t="shared" si="2"/>
        <v>60</v>
      </c>
      <c r="AK104"/>
      <c r="AL104"/>
      <c r="AY104" s="37" t="b">
        <v>1</v>
      </c>
      <c r="AZ104" s="37" t="b">
        <v>1</v>
      </c>
      <c r="BA104" s="37" t="b">
        <v>1</v>
      </c>
      <c r="BF104" s="37" t="b">
        <v>1</v>
      </c>
      <c r="BK104" s="37" t="b">
        <v>1</v>
      </c>
      <c r="BL104" s="37" t="b">
        <v>1</v>
      </c>
      <c r="BP104" s="37" t="b">
        <v>1</v>
      </c>
    </row>
    <row r="105" spans="1:68" ht="14.4" x14ac:dyDescent="0.3">
      <c r="A105"/>
      <c r="B105"/>
      <c r="C105"/>
      <c r="D105"/>
      <c r="E105"/>
      <c r="F105"/>
      <c r="G105"/>
      <c r="H105"/>
      <c r="Y105" s="34">
        <v>108</v>
      </c>
      <c r="Z105" s="8" t="s">
        <v>266</v>
      </c>
      <c r="AA105" s="63">
        <v>3</v>
      </c>
      <c r="AB105" s="63">
        <v>1</v>
      </c>
      <c r="AC105" s="63">
        <v>4</v>
      </c>
      <c r="AD105" s="63"/>
      <c r="AE105" s="63"/>
      <c r="AF105" s="63"/>
      <c r="AG105" s="63"/>
      <c r="AH105" s="63"/>
      <c r="AI105" s="63" t="str">
        <f t="shared" si="3"/>
        <v>3-1</v>
      </c>
      <c r="AJ105" s="53">
        <f t="shared" si="2"/>
        <v>2</v>
      </c>
      <c r="AK105"/>
      <c r="AL105"/>
      <c r="AY105" s="37" t="b">
        <v>0</v>
      </c>
      <c r="AZ105" s="37" t="b">
        <v>0</v>
      </c>
      <c r="BA105" s="37" t="b">
        <v>0</v>
      </c>
      <c r="BF105" s="37" t="b">
        <v>0</v>
      </c>
      <c r="BK105" s="37" t="b">
        <v>0</v>
      </c>
      <c r="BL105" s="37" t="b">
        <v>0</v>
      </c>
      <c r="BP105" s="37" t="b">
        <v>0</v>
      </c>
    </row>
    <row r="106" spans="1:68" ht="14.4" x14ac:dyDescent="0.3">
      <c r="A106"/>
      <c r="B106"/>
      <c r="C106"/>
      <c r="D106"/>
      <c r="E106"/>
      <c r="F106"/>
      <c r="G106"/>
      <c r="H106"/>
      <c r="Y106" s="34">
        <v>109</v>
      </c>
      <c r="Z106" s="8" t="s">
        <v>265</v>
      </c>
      <c r="AA106" s="63">
        <v>7</v>
      </c>
      <c r="AB106" s="63">
        <v>4</v>
      </c>
      <c r="AC106" s="63">
        <v>11</v>
      </c>
      <c r="AD106" s="63"/>
      <c r="AE106" s="63"/>
      <c r="AF106" s="63"/>
      <c r="AG106" s="63"/>
      <c r="AH106" s="63"/>
      <c r="AI106" s="63" t="str">
        <f t="shared" si="3"/>
        <v>7-4</v>
      </c>
      <c r="AJ106" s="53">
        <f t="shared" si="2"/>
        <v>36</v>
      </c>
      <c r="AK106"/>
      <c r="AL106"/>
      <c r="AY106" s="37" t="b">
        <v>1</v>
      </c>
      <c r="AZ106" s="37" t="b">
        <v>1</v>
      </c>
      <c r="BA106" s="37" t="b">
        <v>1</v>
      </c>
      <c r="BF106" s="37" t="b">
        <v>1</v>
      </c>
      <c r="BK106" s="37" t="b">
        <v>1</v>
      </c>
      <c r="BL106" s="37" t="b">
        <v>1</v>
      </c>
      <c r="BP106" s="37" t="b">
        <v>1</v>
      </c>
    </row>
    <row r="107" spans="1:68" ht="14.4" x14ac:dyDescent="0.3">
      <c r="A107"/>
      <c r="B107"/>
      <c r="C107"/>
      <c r="D107"/>
      <c r="E107"/>
      <c r="F107"/>
      <c r="G107"/>
      <c r="H107"/>
      <c r="Y107" s="34">
        <v>110</v>
      </c>
      <c r="Z107" s="8" t="s">
        <v>264</v>
      </c>
      <c r="AA107" s="63">
        <v>9</v>
      </c>
      <c r="AB107" s="63">
        <v>6</v>
      </c>
      <c r="AC107" s="63">
        <v>15</v>
      </c>
      <c r="AD107" s="63"/>
      <c r="AE107" s="63"/>
      <c r="AF107" s="63"/>
      <c r="AG107" s="63"/>
      <c r="AH107" s="63"/>
      <c r="AI107" s="63" t="str">
        <f t="shared" si="3"/>
        <v>9-6</v>
      </c>
      <c r="AJ107" s="53">
        <f t="shared" si="2"/>
        <v>40</v>
      </c>
      <c r="AK107"/>
      <c r="AL107"/>
      <c r="AY107" s="37" t="b">
        <v>1</v>
      </c>
      <c r="AZ107" s="37" t="b">
        <v>1</v>
      </c>
      <c r="BA107" s="37" t="b">
        <v>1</v>
      </c>
      <c r="BF107" s="37" t="b">
        <v>1</v>
      </c>
      <c r="BK107" s="37" t="b">
        <v>1</v>
      </c>
      <c r="BL107" s="37" t="b">
        <v>1</v>
      </c>
      <c r="BP107" s="37" t="b">
        <v>1</v>
      </c>
    </row>
    <row r="108" spans="1:68" ht="14.4" x14ac:dyDescent="0.3">
      <c r="A108"/>
      <c r="B108"/>
      <c r="C108"/>
      <c r="D108"/>
      <c r="E108"/>
      <c r="F108"/>
      <c r="G108"/>
      <c r="H108"/>
      <c r="Y108" s="34">
        <v>111</v>
      </c>
      <c r="Z108" s="8" t="s">
        <v>263</v>
      </c>
      <c r="AA108" s="63">
        <v>8</v>
      </c>
      <c r="AB108" s="63">
        <v>7</v>
      </c>
      <c r="AC108" s="63">
        <v>15</v>
      </c>
      <c r="AD108" s="63"/>
      <c r="AE108" s="63"/>
      <c r="AF108" s="63"/>
      <c r="AG108" s="63"/>
      <c r="AH108" s="63"/>
      <c r="AI108" s="63" t="str">
        <f t="shared" si="3"/>
        <v>8-7</v>
      </c>
      <c r="AJ108" s="53">
        <f t="shared" si="2"/>
        <v>38</v>
      </c>
      <c r="AK108"/>
      <c r="AL108"/>
      <c r="AY108" s="37" t="b">
        <v>0</v>
      </c>
      <c r="AZ108" s="37" t="b">
        <v>0</v>
      </c>
      <c r="BA108" s="37" t="b">
        <v>0</v>
      </c>
      <c r="BF108" s="37" t="b">
        <v>0</v>
      </c>
      <c r="BK108" s="37" t="b">
        <v>0</v>
      </c>
      <c r="BL108" s="37" t="b">
        <v>0</v>
      </c>
      <c r="BP108" s="37" t="b">
        <v>0</v>
      </c>
    </row>
    <row r="109" spans="1:68" ht="14.4" x14ac:dyDescent="0.3">
      <c r="A109"/>
      <c r="B109"/>
      <c r="C109"/>
      <c r="D109"/>
      <c r="E109"/>
      <c r="F109"/>
      <c r="G109"/>
      <c r="H109"/>
      <c r="Y109" s="34">
        <v>112</v>
      </c>
      <c r="Z109" s="8" t="s">
        <v>262</v>
      </c>
      <c r="AA109" s="63">
        <v>10</v>
      </c>
      <c r="AB109" s="63">
        <v>10</v>
      </c>
      <c r="AC109" s="63">
        <v>20</v>
      </c>
      <c r="AD109" s="63"/>
      <c r="AE109" s="63"/>
      <c r="AF109" s="63"/>
      <c r="AG109" s="63"/>
      <c r="AH109" s="63"/>
      <c r="AI109" s="63" t="str">
        <f t="shared" si="3"/>
        <v>10-10</v>
      </c>
      <c r="AJ109" s="53">
        <f t="shared" si="2"/>
        <v>38</v>
      </c>
      <c r="AK109"/>
      <c r="AL109"/>
      <c r="AY109" s="37" t="b">
        <v>0</v>
      </c>
      <c r="AZ109" s="37" t="b">
        <v>0</v>
      </c>
      <c r="BA109" s="37" t="b">
        <v>0</v>
      </c>
      <c r="BF109" s="37" t="b">
        <v>0</v>
      </c>
      <c r="BK109" s="37" t="b">
        <v>0</v>
      </c>
      <c r="BL109" s="37" t="b">
        <v>0</v>
      </c>
      <c r="BP109" s="37" t="b">
        <v>0</v>
      </c>
    </row>
    <row r="110" spans="1:68" ht="14.4" x14ac:dyDescent="0.3">
      <c r="A110"/>
      <c r="B110"/>
      <c r="C110"/>
      <c r="D110"/>
      <c r="E110"/>
      <c r="F110"/>
      <c r="G110"/>
      <c r="H110"/>
      <c r="Y110" s="34">
        <v>113</v>
      </c>
      <c r="Z110" s="8" t="s">
        <v>261</v>
      </c>
      <c r="AA110" s="63">
        <v>7</v>
      </c>
      <c r="AB110" s="63">
        <v>4</v>
      </c>
      <c r="AC110" s="63">
        <v>11</v>
      </c>
      <c r="AD110" s="63"/>
      <c r="AE110" s="63"/>
      <c r="AF110" s="63"/>
      <c r="AG110" s="63"/>
      <c r="AH110" s="63"/>
      <c r="AI110" s="63" t="str">
        <f t="shared" si="3"/>
        <v>7-4</v>
      </c>
      <c r="AJ110" s="53">
        <f t="shared" si="2"/>
        <v>36</v>
      </c>
      <c r="AK110"/>
      <c r="AL110"/>
      <c r="AY110" s="37" t="b">
        <v>1</v>
      </c>
      <c r="AZ110" s="37" t="b">
        <v>1</v>
      </c>
      <c r="BA110" s="37" t="b">
        <v>1</v>
      </c>
      <c r="BF110" s="37" t="b">
        <v>1</v>
      </c>
      <c r="BK110" s="37" t="b">
        <v>1</v>
      </c>
      <c r="BL110" s="37" t="b">
        <v>1</v>
      </c>
      <c r="BP110" s="37" t="b">
        <v>1</v>
      </c>
    </row>
    <row r="111" spans="1:68" ht="14.4" x14ac:dyDescent="0.3">
      <c r="A111"/>
      <c r="B111"/>
      <c r="C111"/>
      <c r="D111"/>
      <c r="E111"/>
      <c r="F111"/>
      <c r="G111"/>
      <c r="H111"/>
      <c r="Y111" s="34">
        <v>114</v>
      </c>
      <c r="Z111" s="8" t="s">
        <v>260</v>
      </c>
      <c r="AA111" s="63">
        <v>9</v>
      </c>
      <c r="AB111" s="63">
        <v>6</v>
      </c>
      <c r="AC111" s="63">
        <v>15</v>
      </c>
      <c r="AD111" s="63"/>
      <c r="AE111" s="63"/>
      <c r="AF111" s="63"/>
      <c r="AG111" s="63"/>
      <c r="AH111" s="63"/>
      <c r="AI111" s="63" t="str">
        <f t="shared" si="3"/>
        <v>9-6</v>
      </c>
      <c r="AJ111" s="53">
        <f t="shared" si="2"/>
        <v>40</v>
      </c>
      <c r="AK111"/>
      <c r="AL111"/>
      <c r="AY111" s="37" t="b">
        <v>1</v>
      </c>
      <c r="AZ111" s="37" t="b">
        <v>1</v>
      </c>
      <c r="BA111" s="37" t="b">
        <v>1</v>
      </c>
      <c r="BF111" s="37" t="b">
        <v>1</v>
      </c>
      <c r="BK111" s="37" t="b">
        <v>1</v>
      </c>
      <c r="BL111" s="37" t="b">
        <v>1</v>
      </c>
      <c r="BP111" s="37" t="b">
        <v>1</v>
      </c>
    </row>
    <row r="112" spans="1:68" ht="14.4" x14ac:dyDescent="0.3">
      <c r="A112"/>
      <c r="B112"/>
      <c r="C112"/>
      <c r="D112"/>
      <c r="E112"/>
      <c r="F112"/>
      <c r="G112"/>
      <c r="H112"/>
      <c r="Y112" s="34">
        <v>115</v>
      </c>
      <c r="Z112" s="8" t="s">
        <v>259</v>
      </c>
      <c r="AA112" s="63">
        <v>8</v>
      </c>
      <c r="AB112" s="63">
        <v>7</v>
      </c>
      <c r="AC112" s="63">
        <v>15</v>
      </c>
      <c r="AD112" s="63"/>
      <c r="AE112" s="63"/>
      <c r="AF112" s="63"/>
      <c r="AG112" s="63"/>
      <c r="AH112" s="63"/>
      <c r="AI112" s="63" t="str">
        <f t="shared" si="3"/>
        <v>8-7</v>
      </c>
      <c r="AJ112" s="53">
        <f t="shared" si="2"/>
        <v>38</v>
      </c>
      <c r="AK112"/>
      <c r="AL112"/>
      <c r="AY112" s="37" t="b">
        <v>1</v>
      </c>
      <c r="AZ112" s="37" t="b">
        <v>1</v>
      </c>
      <c r="BA112" s="37" t="b">
        <v>1</v>
      </c>
      <c r="BF112" s="37" t="b">
        <v>1</v>
      </c>
      <c r="BK112" s="37" t="b">
        <v>1</v>
      </c>
      <c r="BL112" s="37" t="b">
        <v>1</v>
      </c>
      <c r="BP112" s="37" t="b">
        <v>1</v>
      </c>
    </row>
    <row r="113" spans="1:68" ht="14.4" x14ac:dyDescent="0.3">
      <c r="A113"/>
      <c r="B113"/>
      <c r="C113"/>
      <c r="D113"/>
      <c r="E113"/>
      <c r="F113"/>
      <c r="G113"/>
      <c r="H113"/>
      <c r="Y113" s="34">
        <v>116</v>
      </c>
      <c r="Z113" s="8" t="s">
        <v>258</v>
      </c>
      <c r="AA113" s="63">
        <v>10</v>
      </c>
      <c r="AB113" s="63">
        <v>10</v>
      </c>
      <c r="AC113" s="63">
        <v>20</v>
      </c>
      <c r="AD113" s="63"/>
      <c r="AE113" s="63"/>
      <c r="AF113" s="63"/>
      <c r="AG113" s="63"/>
      <c r="AH113" s="63"/>
      <c r="AI113" s="63" t="str">
        <f t="shared" si="3"/>
        <v>10-10</v>
      </c>
      <c r="AJ113" s="53">
        <f t="shared" si="2"/>
        <v>38</v>
      </c>
      <c r="AK113"/>
      <c r="AL113"/>
      <c r="AY113" s="37" t="b">
        <v>1</v>
      </c>
      <c r="AZ113" s="37" t="b">
        <v>1</v>
      </c>
      <c r="BA113" s="37" t="b">
        <v>1</v>
      </c>
      <c r="BF113" s="37" t="b">
        <v>1</v>
      </c>
      <c r="BK113" s="37" t="b">
        <v>1</v>
      </c>
      <c r="BL113" s="37" t="b">
        <v>1</v>
      </c>
      <c r="BP113" s="37" t="b">
        <v>1</v>
      </c>
    </row>
    <row r="114" spans="1:68" ht="14.4" x14ac:dyDescent="0.3">
      <c r="A114"/>
      <c r="B114"/>
      <c r="C114"/>
      <c r="D114"/>
      <c r="E114"/>
      <c r="F114"/>
      <c r="G114"/>
      <c r="H114"/>
      <c r="Y114" s="34">
        <v>117</v>
      </c>
      <c r="Z114" s="8" t="s">
        <v>257</v>
      </c>
      <c r="AA114" s="63">
        <v>7</v>
      </c>
      <c r="AB114" s="63">
        <v>4</v>
      </c>
      <c r="AC114" s="63">
        <v>11</v>
      </c>
      <c r="AD114" s="63"/>
      <c r="AE114" s="63"/>
      <c r="AF114" s="63"/>
      <c r="AG114" s="63"/>
      <c r="AH114" s="63"/>
      <c r="AI114" s="63" t="str">
        <f t="shared" si="3"/>
        <v>7-4</v>
      </c>
      <c r="AJ114" s="53">
        <f t="shared" si="2"/>
        <v>36</v>
      </c>
      <c r="AK114"/>
      <c r="AL114"/>
      <c r="AY114" s="37" t="b">
        <v>1</v>
      </c>
      <c r="AZ114" s="37" t="b">
        <v>1</v>
      </c>
      <c r="BA114" s="37" t="b">
        <v>1</v>
      </c>
      <c r="BF114" s="37" t="b">
        <v>1</v>
      </c>
      <c r="BK114" s="37" t="b">
        <v>1</v>
      </c>
      <c r="BL114" s="37" t="b">
        <v>1</v>
      </c>
      <c r="BP114" s="37" t="b">
        <v>1</v>
      </c>
    </row>
    <row r="115" spans="1:68" ht="14.4" x14ac:dyDescent="0.3">
      <c r="A115"/>
      <c r="B115"/>
      <c r="C115"/>
      <c r="D115"/>
      <c r="E115"/>
      <c r="F115"/>
      <c r="G115"/>
      <c r="H115"/>
      <c r="Y115" s="34">
        <v>118</v>
      </c>
      <c r="Z115" s="8" t="s">
        <v>256</v>
      </c>
      <c r="AA115" s="63">
        <v>9</v>
      </c>
      <c r="AB115" s="63">
        <v>6</v>
      </c>
      <c r="AC115" s="63">
        <v>15</v>
      </c>
      <c r="AD115" s="63"/>
      <c r="AE115" s="63"/>
      <c r="AF115" s="63"/>
      <c r="AG115" s="63"/>
      <c r="AH115" s="63"/>
      <c r="AI115" s="63" t="str">
        <f t="shared" si="3"/>
        <v>9-6</v>
      </c>
      <c r="AJ115" s="53">
        <f t="shared" si="2"/>
        <v>40</v>
      </c>
      <c r="AK115"/>
      <c r="AL115"/>
      <c r="AY115" s="37" t="b">
        <v>1</v>
      </c>
      <c r="AZ115" s="37" t="b">
        <v>1</v>
      </c>
      <c r="BA115" s="37" t="b">
        <v>1</v>
      </c>
      <c r="BF115" s="37" t="b">
        <v>1</v>
      </c>
      <c r="BK115" s="37" t="b">
        <v>1</v>
      </c>
      <c r="BL115" s="37" t="b">
        <v>1</v>
      </c>
      <c r="BP115" s="37" t="b">
        <v>1</v>
      </c>
    </row>
    <row r="116" spans="1:68" ht="14.4" x14ac:dyDescent="0.3">
      <c r="A116"/>
      <c r="B116"/>
      <c r="C116"/>
      <c r="D116"/>
      <c r="E116"/>
      <c r="F116"/>
      <c r="G116"/>
      <c r="H116"/>
      <c r="Y116" s="34">
        <v>119</v>
      </c>
      <c r="Z116" s="8" t="s">
        <v>255</v>
      </c>
      <c r="AA116" s="63">
        <v>8</v>
      </c>
      <c r="AB116" s="63">
        <v>7</v>
      </c>
      <c r="AC116" s="63">
        <v>15</v>
      </c>
      <c r="AD116" s="63"/>
      <c r="AE116" s="63"/>
      <c r="AF116" s="63"/>
      <c r="AG116" s="63"/>
      <c r="AH116" s="63"/>
      <c r="AI116" s="63" t="str">
        <f t="shared" si="3"/>
        <v>8-7</v>
      </c>
      <c r="AJ116" s="53">
        <f t="shared" si="2"/>
        <v>38</v>
      </c>
      <c r="AK116"/>
      <c r="AL116"/>
      <c r="AY116" s="37" t="b">
        <v>1</v>
      </c>
      <c r="AZ116" s="37" t="b">
        <v>1</v>
      </c>
      <c r="BA116" s="37" t="b">
        <v>1</v>
      </c>
      <c r="BF116" s="37" t="b">
        <v>1</v>
      </c>
      <c r="BK116" s="37" t="b">
        <v>1</v>
      </c>
      <c r="BL116" s="37" t="b">
        <v>1</v>
      </c>
      <c r="BP116" s="37" t="b">
        <v>1</v>
      </c>
    </row>
    <row r="117" spans="1:68" ht="14.4" x14ac:dyDescent="0.3">
      <c r="A117"/>
      <c r="B117"/>
      <c r="C117"/>
      <c r="D117"/>
      <c r="E117"/>
      <c r="F117"/>
      <c r="G117"/>
      <c r="H117"/>
      <c r="Y117" s="34">
        <v>120</v>
      </c>
      <c r="Z117" s="8" t="s">
        <v>254</v>
      </c>
      <c r="AA117" s="63">
        <v>10</v>
      </c>
      <c r="AB117" s="63">
        <v>10</v>
      </c>
      <c r="AC117" s="63">
        <v>20</v>
      </c>
      <c r="AD117" s="63"/>
      <c r="AE117" s="63"/>
      <c r="AF117" s="63"/>
      <c r="AG117" s="63"/>
      <c r="AH117" s="63"/>
      <c r="AI117" s="63" t="str">
        <f t="shared" si="3"/>
        <v>10-10</v>
      </c>
      <c r="AJ117" s="53">
        <f t="shared" si="2"/>
        <v>38</v>
      </c>
      <c r="AK117"/>
      <c r="AL117"/>
      <c r="AY117" s="37" t="b">
        <v>1</v>
      </c>
      <c r="AZ117" s="37" t="b">
        <v>1</v>
      </c>
      <c r="BA117" s="37" t="b">
        <v>1</v>
      </c>
      <c r="BF117" s="37" t="b">
        <v>1</v>
      </c>
      <c r="BK117" s="37" t="b">
        <v>1</v>
      </c>
      <c r="BL117" s="37" t="b">
        <v>1</v>
      </c>
      <c r="BP117" s="37" t="b">
        <v>1</v>
      </c>
    </row>
    <row r="118" spans="1:68" ht="14.4" x14ac:dyDescent="0.3">
      <c r="A118"/>
      <c r="B118"/>
      <c r="C118"/>
      <c r="D118"/>
      <c r="E118"/>
      <c r="F118"/>
      <c r="G118"/>
      <c r="H118"/>
      <c r="Y118" s="34">
        <v>121</v>
      </c>
      <c r="Z118" s="8" t="s">
        <v>253</v>
      </c>
      <c r="AA118" s="63">
        <v>0</v>
      </c>
      <c r="AB118" s="63">
        <v>0</v>
      </c>
      <c r="AC118" s="63">
        <v>0</v>
      </c>
      <c r="AD118" s="63"/>
      <c r="AE118" s="63"/>
      <c r="AF118" s="63"/>
      <c r="AG118" s="63"/>
      <c r="AH118" s="63"/>
      <c r="AI118" s="63" t="str">
        <f t="shared" si="3"/>
        <v>0-0</v>
      </c>
      <c r="AJ118" s="53">
        <f t="shared" si="2"/>
        <v>60</v>
      </c>
      <c r="AK118"/>
      <c r="AL118"/>
      <c r="AY118" s="37" t="b">
        <v>0</v>
      </c>
      <c r="AZ118" s="37" t="b">
        <v>0</v>
      </c>
      <c r="BA118" s="37" t="b">
        <v>0</v>
      </c>
      <c r="BF118" s="37" t="b">
        <v>0</v>
      </c>
      <c r="BK118" s="37" t="b">
        <v>0</v>
      </c>
      <c r="BL118" s="37" t="b">
        <v>0</v>
      </c>
      <c r="BP118" s="37" t="b">
        <v>0</v>
      </c>
    </row>
    <row r="119" spans="1:68" ht="14.4" x14ac:dyDescent="0.3">
      <c r="A119"/>
      <c r="B119"/>
      <c r="C119"/>
      <c r="D119"/>
      <c r="E119"/>
      <c r="F119"/>
      <c r="G119"/>
      <c r="H119"/>
      <c r="Y119" s="34">
        <v>122</v>
      </c>
      <c r="Z119" s="8" t="s">
        <v>252</v>
      </c>
      <c r="AA119" s="63">
        <v>9</v>
      </c>
      <c r="AB119" s="63">
        <v>6</v>
      </c>
      <c r="AC119" s="63">
        <v>15</v>
      </c>
      <c r="AD119" s="63"/>
      <c r="AE119" s="63"/>
      <c r="AF119" s="63"/>
      <c r="AG119" s="63"/>
      <c r="AH119" s="63"/>
      <c r="AI119" s="63" t="str">
        <f t="shared" si="3"/>
        <v>9-6</v>
      </c>
      <c r="AJ119" s="53">
        <f t="shared" si="2"/>
        <v>40</v>
      </c>
      <c r="AK119"/>
      <c r="AL119"/>
      <c r="AY119" s="37" t="b">
        <v>1</v>
      </c>
      <c r="AZ119" s="37" t="b">
        <v>1</v>
      </c>
      <c r="BA119" s="37" t="b">
        <v>1</v>
      </c>
      <c r="BF119" s="37" t="b">
        <v>1</v>
      </c>
      <c r="BK119" s="37" t="b">
        <v>1</v>
      </c>
      <c r="BL119" s="37" t="b">
        <v>1</v>
      </c>
      <c r="BP119" s="37" t="b">
        <v>1</v>
      </c>
    </row>
    <row r="120" spans="1:68" ht="14.4" x14ac:dyDescent="0.3">
      <c r="A120"/>
      <c r="B120"/>
      <c r="C120"/>
      <c r="D120"/>
      <c r="E120"/>
      <c r="F120"/>
      <c r="G120"/>
      <c r="H120"/>
      <c r="Y120" s="34">
        <v>123</v>
      </c>
      <c r="Z120" s="8" t="s">
        <v>251</v>
      </c>
      <c r="AA120" s="63">
        <v>8</v>
      </c>
      <c r="AB120" s="63">
        <v>7</v>
      </c>
      <c r="AC120" s="63">
        <v>15</v>
      </c>
      <c r="AD120" s="63"/>
      <c r="AE120" s="63"/>
      <c r="AF120" s="63"/>
      <c r="AG120" s="63"/>
      <c r="AH120" s="63"/>
      <c r="AI120" s="63" t="str">
        <f t="shared" si="3"/>
        <v>8-7</v>
      </c>
      <c r="AJ120" s="53">
        <f t="shared" si="2"/>
        <v>38</v>
      </c>
      <c r="AK120"/>
      <c r="AL120"/>
      <c r="AY120" s="37" t="b">
        <v>1</v>
      </c>
      <c r="AZ120" s="37" t="b">
        <v>1</v>
      </c>
      <c r="BA120" s="37" t="b">
        <v>1</v>
      </c>
      <c r="BF120" s="37" t="b">
        <v>1</v>
      </c>
      <c r="BK120" s="37" t="b">
        <v>1</v>
      </c>
      <c r="BL120" s="37" t="b">
        <v>1</v>
      </c>
      <c r="BP120" s="37" t="b">
        <v>1</v>
      </c>
    </row>
    <row r="121" spans="1:68" ht="14.4" x14ac:dyDescent="0.3">
      <c r="A121"/>
      <c r="B121"/>
      <c r="C121"/>
      <c r="D121"/>
      <c r="E121"/>
      <c r="F121"/>
      <c r="G121"/>
      <c r="H121"/>
      <c r="Y121" s="34">
        <v>124</v>
      </c>
      <c r="Z121" s="8" t="s">
        <v>250</v>
      </c>
      <c r="AA121" s="63">
        <v>10</v>
      </c>
      <c r="AB121" s="63">
        <v>10</v>
      </c>
      <c r="AC121" s="63">
        <v>20</v>
      </c>
      <c r="AD121" s="63"/>
      <c r="AE121" s="63"/>
      <c r="AF121" s="63"/>
      <c r="AG121" s="63"/>
      <c r="AH121" s="63"/>
      <c r="AI121" s="63" t="str">
        <f t="shared" si="3"/>
        <v>10-10</v>
      </c>
      <c r="AJ121" s="53">
        <f t="shared" si="2"/>
        <v>38</v>
      </c>
      <c r="AK121"/>
      <c r="AL121"/>
      <c r="AY121" s="37" t="b">
        <v>0</v>
      </c>
      <c r="AZ121" s="37" t="b">
        <v>0</v>
      </c>
      <c r="BA121" s="37" t="b">
        <v>0</v>
      </c>
      <c r="BF121" s="37" t="b">
        <v>0</v>
      </c>
      <c r="BK121" s="37" t="b">
        <v>0</v>
      </c>
      <c r="BL121" s="37" t="b">
        <v>0</v>
      </c>
      <c r="BP121" s="37" t="b">
        <v>0</v>
      </c>
    </row>
    <row r="122" spans="1:68" ht="14.4" x14ac:dyDescent="0.3">
      <c r="A122"/>
      <c r="B122"/>
      <c r="C122"/>
      <c r="D122"/>
      <c r="E122"/>
      <c r="F122"/>
      <c r="G122"/>
      <c r="H122"/>
      <c r="Y122" s="34">
        <v>125</v>
      </c>
      <c r="Z122" s="8" t="s">
        <v>248</v>
      </c>
      <c r="AA122" s="63">
        <v>7</v>
      </c>
      <c r="AB122" s="63">
        <v>4</v>
      </c>
      <c r="AC122" s="63">
        <v>11</v>
      </c>
      <c r="AD122" s="63"/>
      <c r="AE122" s="63"/>
      <c r="AF122" s="63"/>
      <c r="AG122" s="63"/>
      <c r="AH122" s="63"/>
      <c r="AI122" s="63" t="str">
        <f t="shared" si="3"/>
        <v>7-4</v>
      </c>
      <c r="AJ122" s="53">
        <f t="shared" si="2"/>
        <v>36</v>
      </c>
      <c r="AK122"/>
      <c r="AL122"/>
      <c r="AY122" s="37" t="b">
        <v>1</v>
      </c>
      <c r="AZ122" s="37" t="b">
        <v>1</v>
      </c>
      <c r="BA122" s="37" t="b">
        <v>1</v>
      </c>
      <c r="BF122" s="37" t="b">
        <v>1</v>
      </c>
      <c r="BK122" s="37" t="b">
        <v>1</v>
      </c>
      <c r="BL122" s="37" t="b">
        <v>1</v>
      </c>
      <c r="BP122" s="37" t="b">
        <v>1</v>
      </c>
    </row>
    <row r="123" spans="1:68" ht="14.4" x14ac:dyDescent="0.3">
      <c r="A123"/>
      <c r="B123"/>
      <c r="C123"/>
      <c r="D123"/>
      <c r="E123"/>
      <c r="F123"/>
      <c r="G123"/>
      <c r="H123"/>
      <c r="Y123" s="34">
        <v>126</v>
      </c>
      <c r="Z123" s="8" t="s">
        <v>247</v>
      </c>
      <c r="AA123" s="63">
        <v>9</v>
      </c>
      <c r="AB123" s="63">
        <v>6</v>
      </c>
      <c r="AC123" s="63">
        <v>15</v>
      </c>
      <c r="AD123" s="63"/>
      <c r="AE123" s="63"/>
      <c r="AF123" s="63"/>
      <c r="AG123" s="63"/>
      <c r="AH123" s="63"/>
      <c r="AI123" s="63" t="str">
        <f t="shared" si="3"/>
        <v>9-6</v>
      </c>
      <c r="AJ123" s="53">
        <f t="shared" si="2"/>
        <v>40</v>
      </c>
      <c r="AK123"/>
      <c r="AL123"/>
      <c r="AY123" s="37" t="b">
        <v>0</v>
      </c>
      <c r="AZ123" s="37" t="b">
        <v>0</v>
      </c>
      <c r="BA123" s="37" t="b">
        <v>0</v>
      </c>
      <c r="BF123" s="37" t="b">
        <v>0</v>
      </c>
      <c r="BK123" s="37" t="b">
        <v>0</v>
      </c>
      <c r="BL123" s="37" t="b">
        <v>0</v>
      </c>
      <c r="BP123" s="37" t="b">
        <v>0</v>
      </c>
    </row>
    <row r="124" spans="1:68" ht="14.4" x14ac:dyDescent="0.3">
      <c r="A124"/>
      <c r="B124"/>
      <c r="C124"/>
      <c r="D124"/>
      <c r="E124"/>
      <c r="F124"/>
      <c r="G124"/>
      <c r="H124"/>
      <c r="Y124" s="34">
        <v>127</v>
      </c>
      <c r="Z124" s="8" t="s">
        <v>246</v>
      </c>
      <c r="AA124" s="63">
        <v>8</v>
      </c>
      <c r="AB124" s="63">
        <v>7</v>
      </c>
      <c r="AC124" s="63">
        <v>15</v>
      </c>
      <c r="AD124" s="63"/>
      <c r="AE124" s="63"/>
      <c r="AF124" s="63"/>
      <c r="AG124" s="63"/>
      <c r="AH124" s="63"/>
      <c r="AI124" s="63" t="str">
        <f t="shared" si="3"/>
        <v>8-7</v>
      </c>
      <c r="AJ124" s="53">
        <f t="shared" si="2"/>
        <v>38</v>
      </c>
      <c r="AK124"/>
      <c r="AL124"/>
      <c r="AY124" s="37" t="b">
        <v>1</v>
      </c>
      <c r="AZ124" s="37" t="b">
        <v>1</v>
      </c>
      <c r="BA124" s="37" t="b">
        <v>1</v>
      </c>
      <c r="BF124" s="37" t="b">
        <v>1</v>
      </c>
      <c r="BK124" s="37" t="b">
        <v>1</v>
      </c>
      <c r="BL124" s="37" t="b">
        <v>1</v>
      </c>
      <c r="BP124" s="37" t="b">
        <v>1</v>
      </c>
    </row>
    <row r="125" spans="1:68" ht="14.4" x14ac:dyDescent="0.3">
      <c r="A125"/>
      <c r="B125"/>
      <c r="C125"/>
      <c r="D125"/>
      <c r="E125"/>
      <c r="F125"/>
      <c r="G125"/>
      <c r="H125"/>
      <c r="Y125" s="34">
        <v>128</v>
      </c>
      <c r="Z125" s="8" t="s">
        <v>245</v>
      </c>
      <c r="AA125" s="63">
        <v>10</v>
      </c>
      <c r="AB125" s="63">
        <v>10</v>
      </c>
      <c r="AC125" s="63">
        <v>20</v>
      </c>
      <c r="AD125" s="63"/>
      <c r="AE125" s="63"/>
      <c r="AF125" s="63"/>
      <c r="AG125" s="63"/>
      <c r="AH125" s="63"/>
      <c r="AI125" s="63" t="str">
        <f t="shared" si="3"/>
        <v>10-10</v>
      </c>
      <c r="AJ125" s="53">
        <f t="shared" si="2"/>
        <v>38</v>
      </c>
      <c r="AK125"/>
      <c r="AL125"/>
      <c r="AY125" s="37" t="b">
        <v>0</v>
      </c>
      <c r="AZ125" s="37" t="b">
        <v>0</v>
      </c>
      <c r="BA125" s="37" t="b">
        <v>0</v>
      </c>
      <c r="BF125" s="37" t="b">
        <v>0</v>
      </c>
      <c r="BK125" s="37" t="b">
        <v>0</v>
      </c>
      <c r="BL125" s="37" t="b">
        <v>0</v>
      </c>
      <c r="BP125" s="37" t="b">
        <v>0</v>
      </c>
    </row>
    <row r="126" spans="1:68" ht="14.4" x14ac:dyDescent="0.3">
      <c r="A126"/>
      <c r="B126"/>
      <c r="C126"/>
      <c r="D126"/>
      <c r="E126"/>
      <c r="F126"/>
      <c r="G126"/>
      <c r="H126"/>
      <c r="Y126" s="34">
        <v>129</v>
      </c>
      <c r="Z126" s="8" t="s">
        <v>244</v>
      </c>
      <c r="AA126" s="63">
        <v>7</v>
      </c>
      <c r="AB126" s="63">
        <v>4</v>
      </c>
      <c r="AC126" s="63">
        <v>11</v>
      </c>
      <c r="AD126" s="63"/>
      <c r="AE126" s="63"/>
      <c r="AF126" s="63"/>
      <c r="AG126" s="63"/>
      <c r="AH126" s="63"/>
      <c r="AI126" s="63" t="str">
        <f t="shared" si="3"/>
        <v>7-4</v>
      </c>
      <c r="AJ126" s="53">
        <f t="shared" si="2"/>
        <v>36</v>
      </c>
      <c r="AK126"/>
      <c r="AL126"/>
      <c r="AY126" s="37" t="b">
        <v>1</v>
      </c>
      <c r="AZ126" s="37" t="b">
        <v>1</v>
      </c>
      <c r="BA126" s="37" t="b">
        <v>1</v>
      </c>
      <c r="BF126" s="37" t="b">
        <v>1</v>
      </c>
      <c r="BK126" s="37" t="b">
        <v>1</v>
      </c>
      <c r="BL126" s="37" t="b">
        <v>1</v>
      </c>
      <c r="BP126" s="37" t="b">
        <v>1</v>
      </c>
    </row>
    <row r="127" spans="1:68" ht="14.4" x14ac:dyDescent="0.3">
      <c r="A127"/>
      <c r="B127"/>
      <c r="C127"/>
      <c r="D127"/>
      <c r="E127"/>
      <c r="F127"/>
      <c r="G127"/>
      <c r="H127"/>
      <c r="Y127" s="34">
        <v>130</v>
      </c>
      <c r="Z127" s="8" t="s">
        <v>243</v>
      </c>
      <c r="AA127" s="63">
        <v>9</v>
      </c>
      <c r="AB127" s="63">
        <v>6</v>
      </c>
      <c r="AC127" s="63">
        <v>15</v>
      </c>
      <c r="AD127" s="63"/>
      <c r="AE127" s="63"/>
      <c r="AF127" s="63"/>
      <c r="AG127" s="63"/>
      <c r="AH127" s="63"/>
      <c r="AI127" s="63" t="str">
        <f t="shared" si="3"/>
        <v>9-6</v>
      </c>
      <c r="AJ127" s="53">
        <f t="shared" si="2"/>
        <v>40</v>
      </c>
      <c r="AK127"/>
      <c r="AL127"/>
      <c r="AY127" s="37" t="b">
        <v>1</v>
      </c>
      <c r="AZ127" s="37" t="b">
        <v>1</v>
      </c>
      <c r="BA127" s="37" t="b">
        <v>1</v>
      </c>
      <c r="BF127" s="37" t="b">
        <v>1</v>
      </c>
      <c r="BK127" s="37" t="b">
        <v>1</v>
      </c>
      <c r="BL127" s="37" t="b">
        <v>1</v>
      </c>
      <c r="BP127" s="37" t="b">
        <v>1</v>
      </c>
    </row>
    <row r="128" spans="1:68" ht="14.4" x14ac:dyDescent="0.3">
      <c r="A128"/>
      <c r="B128"/>
      <c r="C128"/>
      <c r="D128"/>
      <c r="E128"/>
      <c r="F128"/>
      <c r="G128"/>
      <c r="H128"/>
      <c r="Y128" s="34">
        <v>131</v>
      </c>
      <c r="Z128" s="8" t="s">
        <v>242</v>
      </c>
      <c r="AA128" s="63">
        <v>8</v>
      </c>
      <c r="AB128" s="63">
        <v>7</v>
      </c>
      <c r="AC128" s="63">
        <v>15</v>
      </c>
      <c r="AD128" s="63"/>
      <c r="AE128" s="63"/>
      <c r="AF128" s="63"/>
      <c r="AG128" s="63"/>
      <c r="AH128" s="63"/>
      <c r="AI128" s="63" t="str">
        <f t="shared" si="3"/>
        <v>8-7</v>
      </c>
      <c r="AJ128" s="53">
        <f t="shared" si="2"/>
        <v>38</v>
      </c>
      <c r="AK128"/>
      <c r="AL128"/>
      <c r="AY128" s="37" t="b">
        <v>1</v>
      </c>
      <c r="AZ128" s="37" t="b">
        <v>1</v>
      </c>
      <c r="BA128" s="37" t="b">
        <v>1</v>
      </c>
      <c r="BF128" s="37" t="b">
        <v>1</v>
      </c>
      <c r="BK128" s="37" t="b">
        <v>1</v>
      </c>
      <c r="BL128" s="37" t="b">
        <v>1</v>
      </c>
      <c r="BP128" s="37" t="b">
        <v>1</v>
      </c>
    </row>
    <row r="129" spans="1:68" ht="14.4" x14ac:dyDescent="0.3">
      <c r="A129"/>
      <c r="B129"/>
      <c r="C129"/>
      <c r="D129"/>
      <c r="E129"/>
      <c r="F129"/>
      <c r="G129"/>
      <c r="H129"/>
      <c r="Y129" s="34">
        <v>132</v>
      </c>
      <c r="Z129" s="8" t="s">
        <v>241</v>
      </c>
      <c r="AA129" s="63">
        <v>10</v>
      </c>
      <c r="AB129" s="63">
        <v>10</v>
      </c>
      <c r="AC129" s="63">
        <v>20</v>
      </c>
      <c r="AD129" s="63"/>
      <c r="AE129" s="63"/>
      <c r="AF129" s="63"/>
      <c r="AG129" s="63"/>
      <c r="AH129" s="63"/>
      <c r="AI129" s="63" t="str">
        <f t="shared" si="3"/>
        <v>10-10</v>
      </c>
      <c r="AJ129" s="53">
        <f t="shared" si="2"/>
        <v>38</v>
      </c>
      <c r="AK129"/>
      <c r="AL129"/>
      <c r="AY129" s="37" t="b">
        <v>1</v>
      </c>
      <c r="AZ129" s="37" t="b">
        <v>1</v>
      </c>
      <c r="BA129" s="37" t="b">
        <v>1</v>
      </c>
      <c r="BF129" s="37" t="b">
        <v>1</v>
      </c>
      <c r="BK129" s="37" t="b">
        <v>1</v>
      </c>
      <c r="BL129" s="37" t="b">
        <v>1</v>
      </c>
      <c r="BP129" s="37" t="b">
        <v>1</v>
      </c>
    </row>
    <row r="130" spans="1:68" ht="14.4" x14ac:dyDescent="0.3">
      <c r="A130"/>
      <c r="B130"/>
      <c r="C130"/>
      <c r="D130"/>
      <c r="E130"/>
      <c r="F130"/>
      <c r="G130"/>
      <c r="H130"/>
      <c r="Y130" s="34">
        <v>133</v>
      </c>
      <c r="Z130" s="8" t="s">
        <v>240</v>
      </c>
      <c r="AA130" s="63">
        <v>7</v>
      </c>
      <c r="AB130" s="63">
        <v>4</v>
      </c>
      <c r="AC130" s="63">
        <v>11</v>
      </c>
      <c r="AD130" s="63"/>
      <c r="AE130" s="63"/>
      <c r="AF130" s="63"/>
      <c r="AG130" s="63"/>
      <c r="AH130" s="63"/>
      <c r="AI130" s="63" t="str">
        <f t="shared" si="3"/>
        <v>7-4</v>
      </c>
      <c r="AJ130" s="53">
        <f t="shared" si="2"/>
        <v>36</v>
      </c>
      <c r="AK130"/>
      <c r="AL130"/>
      <c r="AY130" s="37" t="b">
        <v>1</v>
      </c>
      <c r="AZ130" s="37" t="b">
        <v>1</v>
      </c>
      <c r="BA130" s="37" t="b">
        <v>1</v>
      </c>
      <c r="BF130" s="37" t="b">
        <v>1</v>
      </c>
      <c r="BK130" s="37" t="b">
        <v>1</v>
      </c>
      <c r="BL130" s="37" t="b">
        <v>1</v>
      </c>
      <c r="BP130" s="37" t="b">
        <v>1</v>
      </c>
    </row>
    <row r="131" spans="1:68" ht="14.4" x14ac:dyDescent="0.3">
      <c r="A131"/>
      <c r="B131"/>
      <c r="C131"/>
      <c r="D131"/>
      <c r="E131"/>
      <c r="F131"/>
      <c r="G131"/>
      <c r="H131"/>
      <c r="Y131" s="34">
        <v>134</v>
      </c>
      <c r="Z131" s="8" t="s">
        <v>239</v>
      </c>
      <c r="AA131" s="63">
        <v>9</v>
      </c>
      <c r="AB131" s="63">
        <v>6</v>
      </c>
      <c r="AC131" s="63">
        <v>15</v>
      </c>
      <c r="AD131" s="63"/>
      <c r="AE131" s="63"/>
      <c r="AF131" s="63"/>
      <c r="AG131" s="63"/>
      <c r="AH131" s="63"/>
      <c r="AI131" s="63" t="str">
        <f t="shared" si="3"/>
        <v>9-6</v>
      </c>
      <c r="AJ131" s="53">
        <f t="shared" si="2"/>
        <v>40</v>
      </c>
      <c r="AK131"/>
      <c r="AL131"/>
      <c r="AY131" s="37" t="b">
        <v>1</v>
      </c>
      <c r="AZ131" s="37" t="b">
        <v>1</v>
      </c>
      <c r="BA131" s="37" t="b">
        <v>1</v>
      </c>
      <c r="BF131" s="37" t="b">
        <v>1</v>
      </c>
      <c r="BK131" s="37" t="b">
        <v>1</v>
      </c>
      <c r="BL131" s="37" t="b">
        <v>1</v>
      </c>
      <c r="BP131" s="37" t="b">
        <v>1</v>
      </c>
    </row>
    <row r="132" spans="1:68" ht="14.4" x14ac:dyDescent="0.3">
      <c r="A132"/>
      <c r="B132"/>
      <c r="C132"/>
      <c r="D132"/>
      <c r="E132"/>
      <c r="F132"/>
      <c r="G132"/>
      <c r="H132"/>
      <c r="Y132" s="34">
        <v>135</v>
      </c>
      <c r="Z132" s="8" t="s">
        <v>238</v>
      </c>
      <c r="AA132" s="63">
        <v>8</v>
      </c>
      <c r="AB132" s="63">
        <v>7</v>
      </c>
      <c r="AC132" s="63">
        <v>15</v>
      </c>
      <c r="AD132" s="63"/>
      <c r="AE132" s="63"/>
      <c r="AF132" s="63"/>
      <c r="AG132" s="63"/>
      <c r="AH132" s="63"/>
      <c r="AI132" s="63" t="str">
        <f t="shared" si="3"/>
        <v>8-7</v>
      </c>
      <c r="AJ132" s="53">
        <f t="shared" si="2"/>
        <v>38</v>
      </c>
      <c r="AK132"/>
      <c r="AL132"/>
      <c r="AY132" s="37" t="b">
        <v>1</v>
      </c>
      <c r="AZ132" s="37" t="b">
        <v>1</v>
      </c>
      <c r="BA132" s="37" t="b">
        <v>1</v>
      </c>
      <c r="BF132" s="37" t="b">
        <v>1</v>
      </c>
      <c r="BK132" s="37" t="b">
        <v>1</v>
      </c>
      <c r="BL132" s="37" t="b">
        <v>1</v>
      </c>
      <c r="BP132" s="37" t="b">
        <v>1</v>
      </c>
    </row>
    <row r="133" spans="1:68" ht="14.4" x14ac:dyDescent="0.3">
      <c r="A133"/>
      <c r="B133"/>
      <c r="C133"/>
      <c r="D133"/>
      <c r="E133"/>
      <c r="F133"/>
      <c r="G133"/>
      <c r="H133"/>
      <c r="Y133" s="34">
        <v>136</v>
      </c>
      <c r="Z133" s="8" t="s">
        <v>237</v>
      </c>
      <c r="AA133" s="63">
        <v>10</v>
      </c>
      <c r="AB133" s="63">
        <v>10</v>
      </c>
      <c r="AC133" s="63">
        <v>20</v>
      </c>
      <c r="AD133" s="63"/>
      <c r="AE133" s="63"/>
      <c r="AF133" s="63"/>
      <c r="AG133" s="63"/>
      <c r="AH133" s="63"/>
      <c r="AI133" s="63" t="str">
        <f t="shared" si="3"/>
        <v>10-10</v>
      </c>
      <c r="AJ133" s="53">
        <f t="shared" si="2"/>
        <v>38</v>
      </c>
      <c r="AK133"/>
      <c r="AL133"/>
      <c r="AY133" s="37" t="b">
        <v>1</v>
      </c>
      <c r="AZ133" s="37" t="b">
        <v>1</v>
      </c>
      <c r="BA133" s="37" t="b">
        <v>1</v>
      </c>
      <c r="BF133" s="37" t="b">
        <v>1</v>
      </c>
      <c r="BK133" s="37" t="b">
        <v>1</v>
      </c>
      <c r="BL133" s="37" t="b">
        <v>1</v>
      </c>
      <c r="BP133" s="37" t="b">
        <v>1</v>
      </c>
    </row>
    <row r="134" spans="1:68" ht="14.4" x14ac:dyDescent="0.3">
      <c r="A134"/>
      <c r="B134"/>
      <c r="C134"/>
      <c r="D134"/>
      <c r="E134"/>
      <c r="F134"/>
      <c r="G134"/>
      <c r="H134"/>
      <c r="Y134" s="34">
        <v>137</v>
      </c>
      <c r="Z134" s="8" t="s">
        <v>236</v>
      </c>
      <c r="AA134" s="63">
        <v>7</v>
      </c>
      <c r="AB134" s="63">
        <v>4</v>
      </c>
      <c r="AC134" s="63">
        <v>11</v>
      </c>
      <c r="AD134" s="63"/>
      <c r="AE134" s="63"/>
      <c r="AF134" s="63"/>
      <c r="AG134" s="63"/>
      <c r="AH134" s="63"/>
      <c r="AI134" s="63" t="str">
        <f t="shared" si="3"/>
        <v>7-4</v>
      </c>
      <c r="AJ134" s="53">
        <f t="shared" ref="AJ134:AJ197" si="4">IFERROR(IF(AI134="","",COUNTIF(AI:AI,AI134)),"")</f>
        <v>36</v>
      </c>
      <c r="AK134"/>
      <c r="AL134"/>
      <c r="AY134" s="37" t="b">
        <v>1</v>
      </c>
      <c r="AZ134" s="37" t="b">
        <v>1</v>
      </c>
      <c r="BA134" s="37" t="b">
        <v>1</v>
      </c>
      <c r="BF134" s="37" t="b">
        <v>1</v>
      </c>
      <c r="BK134" s="37" t="b">
        <v>1</v>
      </c>
      <c r="BL134" s="37" t="b">
        <v>1</v>
      </c>
      <c r="BP134" s="37" t="b">
        <v>1</v>
      </c>
    </row>
    <row r="135" spans="1:68" ht="14.4" x14ac:dyDescent="0.3">
      <c r="A135"/>
      <c r="B135"/>
      <c r="C135"/>
      <c r="D135"/>
      <c r="E135"/>
      <c r="F135"/>
      <c r="G135"/>
      <c r="H135"/>
      <c r="Y135" s="34">
        <v>138</v>
      </c>
      <c r="Z135" s="8" t="s">
        <v>235</v>
      </c>
      <c r="AA135" s="63">
        <v>9</v>
      </c>
      <c r="AB135" s="63">
        <v>6</v>
      </c>
      <c r="AC135" s="63">
        <v>15</v>
      </c>
      <c r="AD135" s="63"/>
      <c r="AE135" s="63"/>
      <c r="AF135" s="63"/>
      <c r="AG135" s="63"/>
      <c r="AH135" s="63"/>
      <c r="AI135" s="63" t="str">
        <f t="shared" ref="AI135:AI198" si="5">IF(OR(AA135="",AB135=""),"",CONCATENATE(AA135,"-",AB135))</f>
        <v>9-6</v>
      </c>
      <c r="AJ135" s="53">
        <f t="shared" si="4"/>
        <v>40</v>
      </c>
      <c r="AK135"/>
      <c r="AL135"/>
      <c r="AY135" s="37" t="b">
        <v>0</v>
      </c>
      <c r="AZ135" s="37" t="b">
        <v>0</v>
      </c>
      <c r="BA135" s="37" t="b">
        <v>0</v>
      </c>
      <c r="BF135" s="37" t="b">
        <v>0</v>
      </c>
      <c r="BK135" s="37" t="b">
        <v>0</v>
      </c>
      <c r="BL135" s="37" t="b">
        <v>0</v>
      </c>
      <c r="BP135" s="37" t="b">
        <v>0</v>
      </c>
    </row>
    <row r="136" spans="1:68" ht="14.4" x14ac:dyDescent="0.3">
      <c r="A136"/>
      <c r="B136"/>
      <c r="C136"/>
      <c r="D136"/>
      <c r="E136"/>
      <c r="F136"/>
      <c r="G136"/>
      <c r="H136"/>
      <c r="Y136" s="34">
        <v>139</v>
      </c>
      <c r="Z136" s="8" t="s">
        <v>234</v>
      </c>
      <c r="AA136" s="63">
        <v>8</v>
      </c>
      <c r="AB136" s="63">
        <v>7</v>
      </c>
      <c r="AC136" s="63">
        <v>15</v>
      </c>
      <c r="AD136" s="63"/>
      <c r="AE136" s="63"/>
      <c r="AF136" s="63"/>
      <c r="AG136" s="63"/>
      <c r="AH136" s="63"/>
      <c r="AI136" s="63" t="str">
        <f t="shared" si="5"/>
        <v>8-7</v>
      </c>
      <c r="AJ136" s="53">
        <f t="shared" si="4"/>
        <v>38</v>
      </c>
      <c r="AK136"/>
      <c r="AL136"/>
      <c r="AY136" s="37" t="b">
        <v>0</v>
      </c>
      <c r="AZ136" s="37" t="b">
        <v>0</v>
      </c>
      <c r="BA136" s="37" t="b">
        <v>0</v>
      </c>
      <c r="BF136" s="37" t="b">
        <v>0</v>
      </c>
      <c r="BK136" s="37" t="b">
        <v>0</v>
      </c>
      <c r="BL136" s="37" t="b">
        <v>0</v>
      </c>
      <c r="BP136" s="37" t="b">
        <v>0</v>
      </c>
    </row>
    <row r="137" spans="1:68" ht="14.4" x14ac:dyDescent="0.3">
      <c r="A137"/>
      <c r="B137"/>
      <c r="C137"/>
      <c r="D137"/>
      <c r="E137"/>
      <c r="F137"/>
      <c r="G137"/>
      <c r="H137"/>
      <c r="Y137" s="34">
        <v>140</v>
      </c>
      <c r="Z137" s="8" t="s">
        <v>233</v>
      </c>
      <c r="AA137" s="63">
        <v>10</v>
      </c>
      <c r="AB137" s="63">
        <v>10</v>
      </c>
      <c r="AC137" s="63">
        <v>20</v>
      </c>
      <c r="AD137" s="63"/>
      <c r="AE137" s="63"/>
      <c r="AF137" s="63"/>
      <c r="AG137" s="63"/>
      <c r="AH137" s="63"/>
      <c r="AI137" s="63" t="str">
        <f t="shared" si="5"/>
        <v>10-10</v>
      </c>
      <c r="AJ137" s="53">
        <f t="shared" si="4"/>
        <v>38</v>
      </c>
      <c r="AK137"/>
      <c r="AL137"/>
      <c r="AY137" s="37" t="b">
        <v>1</v>
      </c>
      <c r="AZ137" s="37" t="b">
        <v>1</v>
      </c>
      <c r="BA137" s="37" t="b">
        <v>1</v>
      </c>
      <c r="BF137" s="37" t="b">
        <v>1</v>
      </c>
      <c r="BK137" s="37" t="b">
        <v>1</v>
      </c>
      <c r="BL137" s="37" t="b">
        <v>1</v>
      </c>
      <c r="BP137" s="37" t="b">
        <v>1</v>
      </c>
    </row>
    <row r="138" spans="1:68" ht="14.4" x14ac:dyDescent="0.3">
      <c r="A138"/>
      <c r="B138"/>
      <c r="C138"/>
      <c r="D138"/>
      <c r="E138"/>
      <c r="F138"/>
      <c r="G138"/>
      <c r="H138"/>
      <c r="Y138" s="34">
        <v>141</v>
      </c>
      <c r="Z138" s="8" t="s">
        <v>232</v>
      </c>
      <c r="AA138" s="63">
        <v>7</v>
      </c>
      <c r="AB138" s="63">
        <v>4</v>
      </c>
      <c r="AC138" s="63">
        <v>11</v>
      </c>
      <c r="AD138" s="63"/>
      <c r="AE138" s="63"/>
      <c r="AF138" s="63"/>
      <c r="AG138" s="63"/>
      <c r="AH138" s="63"/>
      <c r="AI138" s="63" t="str">
        <f t="shared" si="5"/>
        <v>7-4</v>
      </c>
      <c r="AJ138" s="53">
        <f t="shared" si="4"/>
        <v>36</v>
      </c>
      <c r="AK138"/>
      <c r="AL138"/>
      <c r="AY138" s="37" t="b">
        <v>0</v>
      </c>
      <c r="AZ138" s="37" t="b">
        <v>0</v>
      </c>
      <c r="BA138" s="37" t="b">
        <v>0</v>
      </c>
      <c r="BF138" s="37" t="b">
        <v>0</v>
      </c>
      <c r="BK138" s="37" t="b">
        <v>0</v>
      </c>
      <c r="BL138" s="37" t="b">
        <v>0</v>
      </c>
      <c r="BP138" s="37" t="b">
        <v>0</v>
      </c>
    </row>
    <row r="139" spans="1:68" ht="14.4" x14ac:dyDescent="0.3">
      <c r="A139"/>
      <c r="B139"/>
      <c r="C139"/>
      <c r="D139"/>
      <c r="E139"/>
      <c r="F139"/>
      <c r="G139"/>
      <c r="H139"/>
      <c r="Y139" s="34">
        <v>142</v>
      </c>
      <c r="Z139" s="8" t="s">
        <v>231</v>
      </c>
      <c r="AA139" s="63">
        <v>9</v>
      </c>
      <c r="AB139" s="63">
        <v>6</v>
      </c>
      <c r="AC139" s="63">
        <v>15</v>
      </c>
      <c r="AD139" s="63"/>
      <c r="AE139" s="63"/>
      <c r="AF139" s="63"/>
      <c r="AG139" s="63"/>
      <c r="AH139" s="63"/>
      <c r="AI139" s="63" t="str">
        <f t="shared" si="5"/>
        <v>9-6</v>
      </c>
      <c r="AJ139" s="53">
        <f t="shared" si="4"/>
        <v>40</v>
      </c>
      <c r="AK139"/>
      <c r="AL139"/>
      <c r="AY139" s="37" t="b">
        <v>1</v>
      </c>
      <c r="AZ139" s="37" t="b">
        <v>1</v>
      </c>
      <c r="BA139" s="37" t="b">
        <v>1</v>
      </c>
      <c r="BF139" s="37" t="b">
        <v>1</v>
      </c>
      <c r="BK139" s="37" t="b">
        <v>1</v>
      </c>
      <c r="BL139" s="37" t="b">
        <v>1</v>
      </c>
      <c r="BP139" s="37" t="b">
        <v>1</v>
      </c>
    </row>
    <row r="140" spans="1:68" ht="14.4" x14ac:dyDescent="0.3">
      <c r="A140"/>
      <c r="B140"/>
      <c r="C140"/>
      <c r="D140"/>
      <c r="E140"/>
      <c r="F140"/>
      <c r="G140"/>
      <c r="H140"/>
      <c r="Y140" s="34">
        <v>143</v>
      </c>
      <c r="Z140" s="8" t="s">
        <v>230</v>
      </c>
      <c r="AA140" s="63">
        <v>8</v>
      </c>
      <c r="AB140" s="63">
        <v>7</v>
      </c>
      <c r="AC140" s="63">
        <v>15</v>
      </c>
      <c r="AD140" s="63"/>
      <c r="AE140" s="63"/>
      <c r="AF140" s="63"/>
      <c r="AG140" s="63"/>
      <c r="AH140" s="63"/>
      <c r="AI140" s="63" t="str">
        <f t="shared" si="5"/>
        <v>8-7</v>
      </c>
      <c r="AJ140" s="53">
        <f t="shared" si="4"/>
        <v>38</v>
      </c>
      <c r="AK140"/>
      <c r="AL140"/>
      <c r="AY140" s="37" t="b">
        <v>0</v>
      </c>
      <c r="AZ140" s="37" t="b">
        <v>0</v>
      </c>
      <c r="BA140" s="37" t="b">
        <v>0</v>
      </c>
      <c r="BF140" s="37" t="b">
        <v>0</v>
      </c>
      <c r="BK140" s="37" t="b">
        <v>0</v>
      </c>
      <c r="BL140" s="37" t="b">
        <v>0</v>
      </c>
      <c r="BP140" s="37" t="b">
        <v>0</v>
      </c>
    </row>
    <row r="141" spans="1:68" ht="14.4" x14ac:dyDescent="0.3">
      <c r="A141"/>
      <c r="B141"/>
      <c r="C141"/>
      <c r="D141"/>
      <c r="E141"/>
      <c r="F141"/>
      <c r="G141"/>
      <c r="H141"/>
      <c r="Y141" s="34">
        <v>144</v>
      </c>
      <c r="Z141" s="8" t="s">
        <v>229</v>
      </c>
      <c r="AA141" s="63">
        <v>10</v>
      </c>
      <c r="AB141" s="63">
        <v>10</v>
      </c>
      <c r="AC141" s="63">
        <v>20</v>
      </c>
      <c r="AD141" s="63"/>
      <c r="AE141" s="63"/>
      <c r="AF141" s="63"/>
      <c r="AG141" s="63"/>
      <c r="AH141" s="63"/>
      <c r="AI141" s="63" t="str">
        <f t="shared" si="5"/>
        <v>10-10</v>
      </c>
      <c r="AJ141" s="53">
        <f t="shared" si="4"/>
        <v>38</v>
      </c>
      <c r="AK141"/>
      <c r="AL141"/>
      <c r="AY141" s="37" t="b">
        <v>1</v>
      </c>
      <c r="AZ141" s="37" t="b">
        <v>1</v>
      </c>
      <c r="BA141" s="37" t="b">
        <v>1</v>
      </c>
      <c r="BF141" s="37" t="b">
        <v>1</v>
      </c>
      <c r="BK141" s="37" t="b">
        <v>1</v>
      </c>
      <c r="BL141" s="37" t="b">
        <v>1</v>
      </c>
      <c r="BP141" s="37" t="b">
        <v>1</v>
      </c>
    </row>
    <row r="142" spans="1:68" ht="14.4" x14ac:dyDescent="0.3">
      <c r="A142"/>
      <c r="B142"/>
      <c r="C142"/>
      <c r="D142"/>
      <c r="E142"/>
      <c r="F142"/>
      <c r="G142"/>
      <c r="H142"/>
      <c r="Y142" s="34">
        <v>145</v>
      </c>
      <c r="Z142" s="8" t="s">
        <v>228</v>
      </c>
      <c r="AA142" s="63">
        <v>7</v>
      </c>
      <c r="AB142" s="63">
        <v>4</v>
      </c>
      <c r="AC142" s="63">
        <v>11</v>
      </c>
      <c r="AD142" s="63"/>
      <c r="AE142" s="63"/>
      <c r="AF142" s="63"/>
      <c r="AG142" s="63"/>
      <c r="AH142" s="63"/>
      <c r="AI142" s="63" t="str">
        <f t="shared" si="5"/>
        <v>7-4</v>
      </c>
      <c r="AJ142" s="53">
        <f t="shared" si="4"/>
        <v>36</v>
      </c>
      <c r="AK142"/>
      <c r="AL142"/>
      <c r="AY142" s="37" t="b">
        <v>1</v>
      </c>
      <c r="AZ142" s="37" t="b">
        <v>1</v>
      </c>
      <c r="BA142" s="37" t="b">
        <v>1</v>
      </c>
      <c r="BF142" s="37" t="b">
        <v>1</v>
      </c>
      <c r="BK142" s="37" t="b">
        <v>1</v>
      </c>
      <c r="BL142" s="37" t="b">
        <v>1</v>
      </c>
      <c r="BP142" s="37" t="b">
        <v>1</v>
      </c>
    </row>
    <row r="143" spans="1:68" ht="14.4" x14ac:dyDescent="0.3">
      <c r="A143"/>
      <c r="B143"/>
      <c r="C143"/>
      <c r="D143"/>
      <c r="E143"/>
      <c r="F143"/>
      <c r="G143"/>
      <c r="H143"/>
      <c r="Y143" s="34">
        <v>146</v>
      </c>
      <c r="Z143" s="8" t="s">
        <v>227</v>
      </c>
      <c r="AA143" s="63">
        <v>9</v>
      </c>
      <c r="AB143" s="63">
        <v>6</v>
      </c>
      <c r="AC143" s="63">
        <v>15</v>
      </c>
      <c r="AD143" s="63"/>
      <c r="AE143" s="63"/>
      <c r="AF143" s="63"/>
      <c r="AG143" s="63"/>
      <c r="AH143" s="63"/>
      <c r="AI143" s="63" t="str">
        <f t="shared" si="5"/>
        <v>9-6</v>
      </c>
      <c r="AJ143" s="53">
        <f t="shared" si="4"/>
        <v>40</v>
      </c>
      <c r="AK143"/>
      <c r="AL143"/>
      <c r="AY143" s="37" t="b">
        <v>1</v>
      </c>
      <c r="AZ143" s="37" t="b">
        <v>1</v>
      </c>
      <c r="BA143" s="37" t="b">
        <v>1</v>
      </c>
      <c r="BF143" s="37" t="b">
        <v>1</v>
      </c>
      <c r="BK143" s="37" t="b">
        <v>1</v>
      </c>
      <c r="BL143" s="37" t="b">
        <v>1</v>
      </c>
      <c r="BP143" s="37" t="b">
        <v>1</v>
      </c>
    </row>
    <row r="144" spans="1:68" ht="14.4" x14ac:dyDescent="0.3">
      <c r="A144"/>
      <c r="B144"/>
      <c r="C144"/>
      <c r="D144"/>
      <c r="E144"/>
      <c r="F144"/>
      <c r="G144"/>
      <c r="H144"/>
      <c r="Y144" s="34">
        <v>147</v>
      </c>
      <c r="Z144" s="8" t="s">
        <v>226</v>
      </c>
      <c r="AA144" s="63">
        <v>8</v>
      </c>
      <c r="AB144" s="63">
        <v>7</v>
      </c>
      <c r="AC144" s="63">
        <v>15</v>
      </c>
      <c r="AD144" s="63"/>
      <c r="AE144" s="63"/>
      <c r="AF144" s="63"/>
      <c r="AG144" s="63"/>
      <c r="AH144" s="63"/>
      <c r="AI144" s="63" t="str">
        <f t="shared" si="5"/>
        <v>8-7</v>
      </c>
      <c r="AJ144" s="53">
        <f t="shared" si="4"/>
        <v>38</v>
      </c>
      <c r="AK144"/>
      <c r="AL144"/>
      <c r="AY144" s="37" t="b">
        <v>1</v>
      </c>
      <c r="AZ144" s="37" t="b">
        <v>1</v>
      </c>
      <c r="BA144" s="37" t="b">
        <v>1</v>
      </c>
      <c r="BF144" s="37" t="b">
        <v>1</v>
      </c>
      <c r="BK144" s="37" t="b">
        <v>1</v>
      </c>
      <c r="BL144" s="37" t="b">
        <v>1</v>
      </c>
      <c r="BP144" s="37" t="b">
        <v>1</v>
      </c>
    </row>
    <row r="145" spans="1:68" ht="14.4" x14ac:dyDescent="0.3">
      <c r="A145"/>
      <c r="B145"/>
      <c r="C145"/>
      <c r="D145"/>
      <c r="E145"/>
      <c r="F145"/>
      <c r="G145"/>
      <c r="H145"/>
      <c r="Y145" s="34">
        <v>148</v>
      </c>
      <c r="Z145" s="8" t="s">
        <v>225</v>
      </c>
      <c r="AA145" s="63">
        <v>10</v>
      </c>
      <c r="AB145" s="63">
        <v>10</v>
      </c>
      <c r="AC145" s="63">
        <v>20</v>
      </c>
      <c r="AD145" s="63"/>
      <c r="AE145" s="63"/>
      <c r="AF145" s="63"/>
      <c r="AG145" s="63"/>
      <c r="AH145" s="63"/>
      <c r="AI145" s="63" t="str">
        <f t="shared" si="5"/>
        <v>10-10</v>
      </c>
      <c r="AJ145" s="53">
        <f t="shared" si="4"/>
        <v>38</v>
      </c>
      <c r="AK145"/>
      <c r="AL145"/>
      <c r="AY145" s="37" t="b">
        <v>1</v>
      </c>
      <c r="AZ145" s="37" t="b">
        <v>1</v>
      </c>
      <c r="BA145" s="37" t="b">
        <v>1</v>
      </c>
      <c r="BF145" s="37" t="b">
        <v>1</v>
      </c>
      <c r="BK145" s="37" t="b">
        <v>1</v>
      </c>
      <c r="BL145" s="37" t="b">
        <v>1</v>
      </c>
      <c r="BP145" s="37" t="b">
        <v>1</v>
      </c>
    </row>
    <row r="146" spans="1:68" ht="14.4" x14ac:dyDescent="0.3">
      <c r="A146"/>
      <c r="B146"/>
      <c r="C146"/>
      <c r="D146"/>
      <c r="E146"/>
      <c r="F146"/>
      <c r="G146"/>
      <c r="H146"/>
      <c r="Y146" s="34">
        <v>149</v>
      </c>
      <c r="Z146" s="8" t="s">
        <v>224</v>
      </c>
      <c r="AA146" s="63">
        <v>7</v>
      </c>
      <c r="AB146" s="63">
        <v>4</v>
      </c>
      <c r="AC146" s="63">
        <v>11</v>
      </c>
      <c r="AD146" s="63"/>
      <c r="AE146" s="63"/>
      <c r="AF146" s="63"/>
      <c r="AG146" s="63"/>
      <c r="AH146" s="63"/>
      <c r="AI146" s="63" t="str">
        <f t="shared" si="5"/>
        <v>7-4</v>
      </c>
      <c r="AJ146" s="53">
        <f t="shared" si="4"/>
        <v>36</v>
      </c>
      <c r="AK146"/>
      <c r="AL146"/>
      <c r="AY146" s="37" t="b">
        <v>0</v>
      </c>
      <c r="AZ146" s="37" t="b">
        <v>0</v>
      </c>
      <c r="BA146" s="37" t="b">
        <v>0</v>
      </c>
      <c r="BF146" s="37" t="b">
        <v>0</v>
      </c>
      <c r="BK146" s="37" t="b">
        <v>0</v>
      </c>
      <c r="BL146" s="37" t="b">
        <v>0</v>
      </c>
      <c r="BP146" s="37" t="b">
        <v>0</v>
      </c>
    </row>
    <row r="147" spans="1:68" ht="14.4" x14ac:dyDescent="0.3">
      <c r="A147"/>
      <c r="B147"/>
      <c r="C147"/>
      <c r="D147"/>
      <c r="E147"/>
      <c r="F147"/>
      <c r="G147"/>
      <c r="H147"/>
      <c r="Y147" s="34">
        <v>150</v>
      </c>
      <c r="Z147" s="8" t="s">
        <v>223</v>
      </c>
      <c r="AA147" s="63">
        <v>9</v>
      </c>
      <c r="AB147" s="63">
        <v>6</v>
      </c>
      <c r="AC147" s="63">
        <v>15</v>
      </c>
      <c r="AD147" s="63"/>
      <c r="AE147" s="63"/>
      <c r="AF147" s="63"/>
      <c r="AG147" s="63"/>
      <c r="AH147" s="63"/>
      <c r="AI147" s="63" t="str">
        <f t="shared" si="5"/>
        <v>9-6</v>
      </c>
      <c r="AJ147" s="53">
        <f t="shared" si="4"/>
        <v>40</v>
      </c>
      <c r="AK147"/>
      <c r="AL147"/>
      <c r="AY147" s="37" t="b">
        <v>0</v>
      </c>
      <c r="AZ147" s="37" t="b">
        <v>0</v>
      </c>
      <c r="BA147" s="37" t="b">
        <v>0</v>
      </c>
      <c r="BF147" s="37" t="b">
        <v>0</v>
      </c>
      <c r="BK147" s="37" t="b">
        <v>0</v>
      </c>
      <c r="BL147" s="37" t="b">
        <v>0</v>
      </c>
      <c r="BP147" s="37" t="b">
        <v>0</v>
      </c>
    </row>
    <row r="148" spans="1:68" ht="14.4" x14ac:dyDescent="0.3">
      <c r="A148"/>
      <c r="B148"/>
      <c r="C148"/>
      <c r="D148"/>
      <c r="E148"/>
      <c r="F148"/>
      <c r="G148"/>
      <c r="H148"/>
      <c r="Y148" s="34">
        <v>151</v>
      </c>
      <c r="Z148" s="8" t="s">
        <v>222</v>
      </c>
      <c r="AA148" s="63">
        <v>8</v>
      </c>
      <c r="AB148" s="63">
        <v>7</v>
      </c>
      <c r="AC148" s="63">
        <v>15</v>
      </c>
      <c r="AD148" s="63"/>
      <c r="AE148" s="63"/>
      <c r="AF148" s="63"/>
      <c r="AG148" s="63"/>
      <c r="AH148" s="63"/>
      <c r="AI148" s="63" t="str">
        <f t="shared" si="5"/>
        <v>8-7</v>
      </c>
      <c r="AJ148" s="53">
        <f t="shared" si="4"/>
        <v>38</v>
      </c>
      <c r="AK148"/>
      <c r="AL148"/>
      <c r="AY148" s="37" t="b">
        <v>1</v>
      </c>
      <c r="AZ148" s="37" t="b">
        <v>1</v>
      </c>
      <c r="BA148" s="37" t="b">
        <v>1</v>
      </c>
      <c r="BF148" s="37" t="b">
        <v>1</v>
      </c>
      <c r="BK148" s="37" t="b">
        <v>1</v>
      </c>
      <c r="BL148" s="37" t="b">
        <v>1</v>
      </c>
      <c r="BP148" s="37" t="b">
        <v>1</v>
      </c>
    </row>
    <row r="149" spans="1:68" ht="14.4" x14ac:dyDescent="0.3">
      <c r="A149"/>
      <c r="B149"/>
      <c r="C149"/>
      <c r="D149"/>
      <c r="E149"/>
      <c r="F149"/>
      <c r="G149"/>
      <c r="H149"/>
      <c r="Y149" s="34">
        <v>152</v>
      </c>
      <c r="Z149" s="8" t="s">
        <v>221</v>
      </c>
      <c r="AA149" s="63">
        <v>10</v>
      </c>
      <c r="AB149" s="63">
        <v>10</v>
      </c>
      <c r="AC149" s="63">
        <v>20</v>
      </c>
      <c r="AD149" s="63"/>
      <c r="AE149" s="63"/>
      <c r="AF149" s="63"/>
      <c r="AG149" s="63"/>
      <c r="AH149" s="63"/>
      <c r="AI149" s="63" t="str">
        <f t="shared" si="5"/>
        <v>10-10</v>
      </c>
      <c r="AJ149" s="53">
        <f t="shared" si="4"/>
        <v>38</v>
      </c>
      <c r="AK149"/>
      <c r="AL149"/>
      <c r="AY149" s="37" t="b">
        <v>1</v>
      </c>
      <c r="AZ149" s="37" t="b">
        <v>1</v>
      </c>
      <c r="BA149" s="37" t="b">
        <v>1</v>
      </c>
      <c r="BF149" s="37" t="b">
        <v>1</v>
      </c>
      <c r="BK149" s="37" t="b">
        <v>1</v>
      </c>
      <c r="BL149" s="37" t="b">
        <v>1</v>
      </c>
      <c r="BP149" s="37" t="b">
        <v>1</v>
      </c>
    </row>
    <row r="150" spans="1:68" ht="14.4" x14ac:dyDescent="0.3">
      <c r="A150"/>
      <c r="B150"/>
      <c r="C150"/>
      <c r="D150"/>
      <c r="E150"/>
      <c r="F150"/>
      <c r="G150"/>
      <c r="H150"/>
      <c r="Y150" s="34">
        <v>153</v>
      </c>
      <c r="Z150" s="8" t="s">
        <v>219</v>
      </c>
      <c r="AA150" s="63">
        <v>7</v>
      </c>
      <c r="AB150" s="63">
        <v>4</v>
      </c>
      <c r="AC150" s="63">
        <v>11</v>
      </c>
      <c r="AD150" s="63"/>
      <c r="AE150" s="63"/>
      <c r="AF150" s="63"/>
      <c r="AG150" s="63"/>
      <c r="AH150" s="63"/>
      <c r="AI150" s="63" t="str">
        <f t="shared" si="5"/>
        <v>7-4</v>
      </c>
      <c r="AJ150" s="53">
        <f t="shared" si="4"/>
        <v>36</v>
      </c>
      <c r="AK150"/>
      <c r="AL150"/>
      <c r="AY150" s="37" t="b">
        <v>1</v>
      </c>
      <c r="AZ150" s="37" t="b">
        <v>1</v>
      </c>
      <c r="BA150" s="37" t="b">
        <v>1</v>
      </c>
      <c r="BF150" s="37" t="b">
        <v>1</v>
      </c>
      <c r="BK150" s="37" t="b">
        <v>1</v>
      </c>
      <c r="BL150" s="37" t="b">
        <v>1</v>
      </c>
      <c r="BP150" s="37" t="b">
        <v>1</v>
      </c>
    </row>
    <row r="151" spans="1:68" ht="14.4" x14ac:dyDescent="0.3">
      <c r="A151"/>
      <c r="B151"/>
      <c r="C151"/>
      <c r="D151"/>
      <c r="E151"/>
      <c r="F151"/>
      <c r="G151"/>
      <c r="H151"/>
      <c r="Y151" s="34">
        <v>154</v>
      </c>
      <c r="Z151" s="8" t="s">
        <v>218</v>
      </c>
      <c r="AA151" s="63">
        <v>9</v>
      </c>
      <c r="AB151" s="63">
        <v>6</v>
      </c>
      <c r="AC151" s="63">
        <v>15</v>
      </c>
      <c r="AD151" s="63"/>
      <c r="AE151" s="63"/>
      <c r="AF151" s="63"/>
      <c r="AG151" s="63"/>
      <c r="AH151" s="63"/>
      <c r="AI151" s="63" t="str">
        <f t="shared" si="5"/>
        <v>9-6</v>
      </c>
      <c r="AJ151" s="53">
        <f t="shared" si="4"/>
        <v>40</v>
      </c>
      <c r="AK151"/>
      <c r="AL151"/>
      <c r="AY151" s="37" t="b">
        <v>1</v>
      </c>
      <c r="AZ151" s="37" t="b">
        <v>1</v>
      </c>
      <c r="BA151" s="37" t="b">
        <v>1</v>
      </c>
      <c r="BF151" s="37" t="b">
        <v>1</v>
      </c>
      <c r="BK151" s="37" t="b">
        <v>1</v>
      </c>
      <c r="BL151" s="37" t="b">
        <v>1</v>
      </c>
      <c r="BP151" s="37" t="b">
        <v>1</v>
      </c>
    </row>
    <row r="152" spans="1:68" ht="14.4" x14ac:dyDescent="0.3">
      <c r="A152"/>
      <c r="B152"/>
      <c r="C152"/>
      <c r="D152"/>
      <c r="E152"/>
      <c r="F152"/>
      <c r="G152"/>
      <c r="H152"/>
      <c r="Y152" s="34">
        <v>155</v>
      </c>
      <c r="Z152" s="8" t="s">
        <v>217</v>
      </c>
      <c r="AA152" s="63">
        <v>8</v>
      </c>
      <c r="AB152" s="63">
        <v>7</v>
      </c>
      <c r="AC152" s="63">
        <v>15</v>
      </c>
      <c r="AD152" s="63"/>
      <c r="AE152" s="63"/>
      <c r="AF152" s="63"/>
      <c r="AG152" s="63"/>
      <c r="AH152" s="63"/>
      <c r="AI152" s="63" t="str">
        <f t="shared" si="5"/>
        <v>8-7</v>
      </c>
      <c r="AJ152" s="53">
        <f t="shared" si="4"/>
        <v>38</v>
      </c>
      <c r="AK152"/>
      <c r="AL152"/>
      <c r="AY152" s="37" t="b">
        <v>1</v>
      </c>
      <c r="AZ152" s="37" t="b">
        <v>1</v>
      </c>
      <c r="BA152" s="37" t="b">
        <v>1</v>
      </c>
      <c r="BF152" s="37" t="b">
        <v>1</v>
      </c>
      <c r="BK152" s="37" t="b">
        <v>1</v>
      </c>
      <c r="BL152" s="37" t="b">
        <v>1</v>
      </c>
      <c r="BP152" s="37" t="b">
        <v>1</v>
      </c>
    </row>
    <row r="153" spans="1:68" ht="14.4" x14ac:dyDescent="0.3">
      <c r="A153"/>
      <c r="B153"/>
      <c r="C153"/>
      <c r="D153"/>
      <c r="E153"/>
      <c r="F153"/>
      <c r="G153"/>
      <c r="H153"/>
      <c r="Y153" s="34">
        <v>156</v>
      </c>
      <c r="Z153" s="8" t="s">
        <v>216</v>
      </c>
      <c r="AA153" s="63">
        <v>10</v>
      </c>
      <c r="AB153" s="63">
        <v>10</v>
      </c>
      <c r="AC153" s="63">
        <v>20</v>
      </c>
      <c r="AD153" s="63"/>
      <c r="AE153" s="63"/>
      <c r="AF153" s="63"/>
      <c r="AG153" s="63"/>
      <c r="AH153" s="63"/>
      <c r="AI153" s="63" t="str">
        <f t="shared" si="5"/>
        <v>10-10</v>
      </c>
      <c r="AJ153" s="53">
        <f t="shared" si="4"/>
        <v>38</v>
      </c>
      <c r="AK153"/>
      <c r="AL153"/>
      <c r="AY153" s="37" t="b">
        <v>1</v>
      </c>
      <c r="AZ153" s="37" t="b">
        <v>1</v>
      </c>
      <c r="BA153" s="37" t="b">
        <v>1</v>
      </c>
      <c r="BF153" s="37" t="b">
        <v>1</v>
      </c>
      <c r="BK153" s="37" t="b">
        <v>1</v>
      </c>
      <c r="BL153" s="37" t="b">
        <v>1</v>
      </c>
      <c r="BP153" s="37" t="b">
        <v>1</v>
      </c>
    </row>
    <row r="154" spans="1:68" ht="14.4" x14ac:dyDescent="0.3">
      <c r="A154"/>
      <c r="B154"/>
      <c r="C154"/>
      <c r="D154"/>
      <c r="E154"/>
      <c r="F154"/>
      <c r="G154"/>
      <c r="H154"/>
      <c r="Y154" s="34">
        <v>157</v>
      </c>
      <c r="Z154" s="8" t="s">
        <v>215</v>
      </c>
      <c r="AA154" s="63">
        <v>7</v>
      </c>
      <c r="AB154" s="63">
        <v>4</v>
      </c>
      <c r="AC154" s="63">
        <v>11</v>
      </c>
      <c r="AD154" s="63"/>
      <c r="AE154" s="63"/>
      <c r="AF154" s="63"/>
      <c r="AG154" s="63"/>
      <c r="AH154" s="63"/>
      <c r="AI154" s="63" t="str">
        <f t="shared" si="5"/>
        <v>7-4</v>
      </c>
      <c r="AJ154" s="53">
        <f t="shared" si="4"/>
        <v>36</v>
      </c>
      <c r="AK154"/>
      <c r="AL154"/>
      <c r="AY154" s="37" t="b">
        <v>1</v>
      </c>
      <c r="AZ154" s="37" t="b">
        <v>1</v>
      </c>
      <c r="BA154" s="37" t="b">
        <v>1</v>
      </c>
      <c r="BF154" s="37" t="b">
        <v>1</v>
      </c>
      <c r="BK154" s="37" t="b">
        <v>1</v>
      </c>
      <c r="BL154" s="37" t="b">
        <v>1</v>
      </c>
      <c r="BP154" s="37" t="b">
        <v>1</v>
      </c>
    </row>
    <row r="155" spans="1:68" ht="14.4" x14ac:dyDescent="0.3">
      <c r="A155"/>
      <c r="B155"/>
      <c r="C155"/>
      <c r="D155"/>
      <c r="E155"/>
      <c r="F155"/>
      <c r="G155"/>
      <c r="H155"/>
      <c r="Y155" s="34">
        <v>158</v>
      </c>
      <c r="Z155" s="8" t="s">
        <v>214</v>
      </c>
      <c r="AA155" s="63">
        <v>9</v>
      </c>
      <c r="AB155" s="63">
        <v>6</v>
      </c>
      <c r="AC155" s="63">
        <v>15</v>
      </c>
      <c r="AD155" s="63"/>
      <c r="AE155" s="63"/>
      <c r="AF155" s="63"/>
      <c r="AG155" s="63"/>
      <c r="AH155" s="63"/>
      <c r="AI155" s="63" t="str">
        <f t="shared" si="5"/>
        <v>9-6</v>
      </c>
      <c r="AJ155" s="53">
        <f t="shared" si="4"/>
        <v>40</v>
      </c>
      <c r="AK155"/>
      <c r="AL155"/>
      <c r="AY155" s="37" t="b">
        <v>1</v>
      </c>
      <c r="AZ155" s="37" t="b">
        <v>1</v>
      </c>
      <c r="BA155" s="37" t="b">
        <v>1</v>
      </c>
      <c r="BF155" s="37" t="b">
        <v>1</v>
      </c>
      <c r="BK155" s="37" t="b">
        <v>1</v>
      </c>
      <c r="BL155" s="37" t="b">
        <v>1</v>
      </c>
      <c r="BP155" s="37" t="b">
        <v>1</v>
      </c>
    </row>
    <row r="156" spans="1:68" ht="14.4" x14ac:dyDescent="0.3">
      <c r="A156"/>
      <c r="B156"/>
      <c r="C156"/>
      <c r="D156"/>
      <c r="E156"/>
      <c r="F156"/>
      <c r="G156"/>
      <c r="H156"/>
      <c r="Y156" s="34">
        <v>159</v>
      </c>
      <c r="Z156" s="8" t="s">
        <v>213</v>
      </c>
      <c r="AA156" s="63">
        <v>8</v>
      </c>
      <c r="AB156" s="63">
        <v>7</v>
      </c>
      <c r="AC156" s="63">
        <v>15</v>
      </c>
      <c r="AD156" s="63"/>
      <c r="AE156" s="63"/>
      <c r="AF156" s="63"/>
      <c r="AG156" s="63"/>
      <c r="AH156" s="63"/>
      <c r="AI156" s="63" t="str">
        <f t="shared" si="5"/>
        <v>8-7</v>
      </c>
      <c r="AJ156" s="53">
        <f t="shared" si="4"/>
        <v>38</v>
      </c>
      <c r="AK156"/>
      <c r="AL156"/>
      <c r="AY156" s="37" t="b">
        <v>1</v>
      </c>
      <c r="AZ156" s="37" t="b">
        <v>1</v>
      </c>
      <c r="BA156" s="37" t="b">
        <v>1</v>
      </c>
      <c r="BF156" s="37" t="b">
        <v>1</v>
      </c>
      <c r="BK156" s="37" t="b">
        <v>1</v>
      </c>
      <c r="BL156" s="37" t="b">
        <v>1</v>
      </c>
      <c r="BP156" s="37" t="b">
        <v>1</v>
      </c>
    </row>
    <row r="157" spans="1:68" ht="14.4" x14ac:dyDescent="0.3">
      <c r="A157"/>
      <c r="B157"/>
      <c r="C157"/>
      <c r="D157"/>
      <c r="E157"/>
      <c r="F157"/>
      <c r="G157"/>
      <c r="H157"/>
      <c r="Y157" s="34">
        <v>160</v>
      </c>
      <c r="Z157" s="8" t="s">
        <v>212</v>
      </c>
      <c r="AA157" s="63">
        <v>10</v>
      </c>
      <c r="AB157" s="63">
        <v>10</v>
      </c>
      <c r="AC157" s="63">
        <v>20</v>
      </c>
      <c r="AD157" s="63"/>
      <c r="AE157" s="63"/>
      <c r="AF157" s="63"/>
      <c r="AG157" s="63"/>
      <c r="AH157" s="63"/>
      <c r="AI157" s="63" t="str">
        <f t="shared" si="5"/>
        <v>10-10</v>
      </c>
      <c r="AJ157" s="53">
        <f t="shared" si="4"/>
        <v>38</v>
      </c>
      <c r="AK157"/>
      <c r="AL157"/>
      <c r="AY157" s="37" t="b">
        <v>1</v>
      </c>
      <c r="AZ157" s="37" t="b">
        <v>1</v>
      </c>
      <c r="BA157" s="37" t="b">
        <v>1</v>
      </c>
      <c r="BF157" s="37" t="b">
        <v>1</v>
      </c>
      <c r="BK157" s="37" t="b">
        <v>1</v>
      </c>
      <c r="BL157" s="37" t="b">
        <v>1</v>
      </c>
      <c r="BP157" s="37" t="b">
        <v>1</v>
      </c>
    </row>
    <row r="158" spans="1:68" ht="14.4" x14ac:dyDescent="0.3">
      <c r="A158"/>
      <c r="B158"/>
      <c r="C158"/>
      <c r="D158"/>
      <c r="E158"/>
      <c r="F158"/>
      <c r="G158"/>
      <c r="H158"/>
      <c r="Y158" s="34">
        <v>161</v>
      </c>
      <c r="Z158" s="8" t="s">
        <v>211</v>
      </c>
      <c r="AA158" s="63">
        <v>7</v>
      </c>
      <c r="AB158" s="63">
        <v>4</v>
      </c>
      <c r="AC158" s="63">
        <v>11</v>
      </c>
      <c r="AD158" s="63"/>
      <c r="AE158" s="63"/>
      <c r="AF158" s="63"/>
      <c r="AG158" s="63"/>
      <c r="AH158" s="63"/>
      <c r="AI158" s="63" t="str">
        <f t="shared" si="5"/>
        <v>7-4</v>
      </c>
      <c r="AJ158" s="53">
        <f t="shared" si="4"/>
        <v>36</v>
      </c>
      <c r="AK158"/>
      <c r="AL158"/>
      <c r="AY158" s="37" t="b">
        <v>1</v>
      </c>
      <c r="AZ158" s="37" t="b">
        <v>1</v>
      </c>
      <c r="BA158" s="37" t="b">
        <v>1</v>
      </c>
      <c r="BF158" s="37" t="b">
        <v>1</v>
      </c>
      <c r="BK158" s="37" t="b">
        <v>1</v>
      </c>
      <c r="BL158" s="37" t="b">
        <v>1</v>
      </c>
      <c r="BP158" s="37" t="b">
        <v>1</v>
      </c>
    </row>
    <row r="159" spans="1:68" ht="14.4" x14ac:dyDescent="0.3">
      <c r="A159"/>
      <c r="B159"/>
      <c r="C159"/>
      <c r="D159"/>
      <c r="E159"/>
      <c r="F159"/>
      <c r="G159"/>
      <c r="H159"/>
      <c r="Y159" s="34">
        <v>162</v>
      </c>
      <c r="Z159" s="8" t="s">
        <v>210</v>
      </c>
      <c r="AA159" s="63">
        <v>9</v>
      </c>
      <c r="AB159" s="63">
        <v>6</v>
      </c>
      <c r="AC159" s="63">
        <v>15</v>
      </c>
      <c r="AD159" s="63"/>
      <c r="AE159" s="63"/>
      <c r="AF159" s="63"/>
      <c r="AG159" s="63"/>
      <c r="AH159" s="63"/>
      <c r="AI159" s="63" t="str">
        <f t="shared" si="5"/>
        <v>9-6</v>
      </c>
      <c r="AJ159" s="53">
        <f t="shared" si="4"/>
        <v>40</v>
      </c>
      <c r="AK159"/>
      <c r="AL159"/>
      <c r="AY159" s="37" t="b">
        <v>1</v>
      </c>
      <c r="AZ159" s="37" t="b">
        <v>1</v>
      </c>
      <c r="BA159" s="37" t="b">
        <v>1</v>
      </c>
      <c r="BF159" s="37" t="b">
        <v>1</v>
      </c>
      <c r="BK159" s="37" t="b">
        <v>1</v>
      </c>
      <c r="BL159" s="37" t="b">
        <v>1</v>
      </c>
      <c r="BP159" s="37" t="b">
        <v>1</v>
      </c>
    </row>
    <row r="160" spans="1:68" ht="14.4" x14ac:dyDescent="0.3">
      <c r="A160"/>
      <c r="B160"/>
      <c r="C160"/>
      <c r="D160"/>
      <c r="E160"/>
      <c r="F160"/>
      <c r="G160"/>
      <c r="H160"/>
      <c r="Y160" s="34">
        <v>163</v>
      </c>
      <c r="Z160" s="8" t="s">
        <v>209</v>
      </c>
      <c r="AA160" s="63">
        <v>8</v>
      </c>
      <c r="AB160" s="63">
        <v>7</v>
      </c>
      <c r="AC160" s="63">
        <v>15</v>
      </c>
      <c r="AD160" s="63"/>
      <c r="AE160" s="63"/>
      <c r="AF160" s="63"/>
      <c r="AG160" s="63"/>
      <c r="AH160" s="63"/>
      <c r="AI160" s="63" t="str">
        <f t="shared" si="5"/>
        <v>8-7</v>
      </c>
      <c r="AJ160" s="53">
        <f t="shared" si="4"/>
        <v>38</v>
      </c>
      <c r="AK160"/>
      <c r="AL160"/>
      <c r="AY160" s="37" t="b">
        <v>1</v>
      </c>
      <c r="AZ160" s="37" t="b">
        <v>1</v>
      </c>
      <c r="BA160" s="37" t="b">
        <v>1</v>
      </c>
      <c r="BF160" s="37" t="b">
        <v>1</v>
      </c>
      <c r="BK160" s="37" t="b">
        <v>1</v>
      </c>
      <c r="BL160" s="37" t="b">
        <v>1</v>
      </c>
      <c r="BP160" s="37" t="b">
        <v>1</v>
      </c>
    </row>
    <row r="161" spans="1:68" ht="14.4" x14ac:dyDescent="0.3">
      <c r="A161"/>
      <c r="B161"/>
      <c r="C161"/>
      <c r="D161"/>
      <c r="E161"/>
      <c r="F161"/>
      <c r="G161"/>
      <c r="H161"/>
      <c r="Y161" s="34">
        <v>164</v>
      </c>
      <c r="Z161" s="8" t="s">
        <v>208</v>
      </c>
      <c r="AA161" s="63">
        <v>10</v>
      </c>
      <c r="AB161" s="63">
        <v>10</v>
      </c>
      <c r="AC161" s="63">
        <v>20</v>
      </c>
      <c r="AD161" s="63"/>
      <c r="AE161" s="63"/>
      <c r="AF161" s="63"/>
      <c r="AG161" s="63"/>
      <c r="AH161" s="63"/>
      <c r="AI161" s="63" t="str">
        <f t="shared" si="5"/>
        <v>10-10</v>
      </c>
      <c r="AJ161" s="53">
        <f t="shared" si="4"/>
        <v>38</v>
      </c>
      <c r="AK161"/>
      <c r="AL161"/>
      <c r="AY161" s="37" t="b">
        <v>1</v>
      </c>
      <c r="AZ161" s="37" t="b">
        <v>1</v>
      </c>
      <c r="BA161" s="37" t="b">
        <v>1</v>
      </c>
      <c r="BF161" s="37" t="b">
        <v>1</v>
      </c>
      <c r="BK161" s="37" t="b">
        <v>1</v>
      </c>
      <c r="BL161" s="37" t="b">
        <v>1</v>
      </c>
      <c r="BP161" s="37" t="b">
        <v>1</v>
      </c>
    </row>
    <row r="162" spans="1:68" ht="14.4" x14ac:dyDescent="0.3">
      <c r="A162"/>
      <c r="B162"/>
      <c r="C162"/>
      <c r="D162"/>
      <c r="E162"/>
      <c r="F162"/>
      <c r="G162"/>
      <c r="H162"/>
      <c r="Y162" s="34">
        <v>165</v>
      </c>
      <c r="Z162" s="8" t="s">
        <v>207</v>
      </c>
      <c r="AA162" s="63">
        <v>7</v>
      </c>
      <c r="AB162" s="63">
        <v>4</v>
      </c>
      <c r="AC162" s="63">
        <v>11</v>
      </c>
      <c r="AD162" s="63"/>
      <c r="AE162" s="63"/>
      <c r="AF162" s="63"/>
      <c r="AG162" s="63"/>
      <c r="AH162" s="63"/>
      <c r="AI162" s="63" t="str">
        <f t="shared" si="5"/>
        <v>7-4</v>
      </c>
      <c r="AJ162" s="53">
        <f t="shared" si="4"/>
        <v>36</v>
      </c>
      <c r="AK162"/>
      <c r="AL162"/>
      <c r="AY162" s="37" t="b">
        <v>0</v>
      </c>
      <c r="AZ162" s="37" t="b">
        <v>0</v>
      </c>
      <c r="BA162" s="37" t="b">
        <v>0</v>
      </c>
      <c r="BF162" s="37" t="b">
        <v>0</v>
      </c>
      <c r="BK162" s="37" t="b">
        <v>0</v>
      </c>
      <c r="BL162" s="37" t="b">
        <v>0</v>
      </c>
      <c r="BP162" s="37" t="b">
        <v>0</v>
      </c>
    </row>
    <row r="163" spans="1:68" ht="14.4" x14ac:dyDescent="0.3">
      <c r="A163"/>
      <c r="B163"/>
      <c r="C163"/>
      <c r="D163"/>
      <c r="E163"/>
      <c r="F163"/>
      <c r="G163"/>
      <c r="H163"/>
      <c r="Y163" s="34">
        <v>166</v>
      </c>
      <c r="Z163" s="8" t="s">
        <v>206</v>
      </c>
      <c r="AA163" s="63">
        <v>9</v>
      </c>
      <c r="AB163" s="63">
        <v>6</v>
      </c>
      <c r="AC163" s="63">
        <v>15</v>
      </c>
      <c r="AD163" s="63"/>
      <c r="AE163" s="63"/>
      <c r="AF163" s="63"/>
      <c r="AG163" s="63"/>
      <c r="AH163" s="63"/>
      <c r="AI163" s="63" t="str">
        <f t="shared" si="5"/>
        <v>9-6</v>
      </c>
      <c r="AJ163" s="53">
        <f t="shared" si="4"/>
        <v>40</v>
      </c>
      <c r="AK163"/>
      <c r="AL163"/>
      <c r="AY163" s="37" t="b">
        <v>0</v>
      </c>
      <c r="AZ163" s="37" t="b">
        <v>0</v>
      </c>
      <c r="BA163" s="37" t="b">
        <v>0</v>
      </c>
      <c r="BF163" s="37" t="b">
        <v>0</v>
      </c>
      <c r="BK163" s="37" t="b">
        <v>0</v>
      </c>
      <c r="BL163" s="37" t="b">
        <v>0</v>
      </c>
      <c r="BP163" s="37" t="b">
        <v>0</v>
      </c>
    </row>
    <row r="164" spans="1:68" ht="14.4" x14ac:dyDescent="0.3">
      <c r="A164"/>
      <c r="B164"/>
      <c r="C164"/>
      <c r="D164"/>
      <c r="E164"/>
      <c r="F164"/>
      <c r="G164"/>
      <c r="H164"/>
      <c r="Y164" s="34">
        <v>167</v>
      </c>
      <c r="Z164" s="8" t="s">
        <v>205</v>
      </c>
      <c r="AA164" s="63">
        <v>8</v>
      </c>
      <c r="AB164" s="63">
        <v>7</v>
      </c>
      <c r="AC164" s="63">
        <v>15</v>
      </c>
      <c r="AD164" s="63"/>
      <c r="AE164" s="63"/>
      <c r="AF164" s="63"/>
      <c r="AG164" s="63"/>
      <c r="AH164" s="63"/>
      <c r="AI164" s="63" t="str">
        <f t="shared" si="5"/>
        <v>8-7</v>
      </c>
      <c r="AJ164" s="53">
        <f t="shared" si="4"/>
        <v>38</v>
      </c>
      <c r="AK164"/>
      <c r="AL164"/>
      <c r="AY164" s="37" t="b">
        <v>0</v>
      </c>
      <c r="AZ164" s="37" t="b">
        <v>0</v>
      </c>
      <c r="BA164" s="37" t="b">
        <v>0</v>
      </c>
      <c r="BF164" s="37" t="b">
        <v>0</v>
      </c>
      <c r="BK164" s="37" t="b">
        <v>0</v>
      </c>
      <c r="BL164" s="37" t="b">
        <v>0</v>
      </c>
      <c r="BP164" s="37" t="b">
        <v>0</v>
      </c>
    </row>
    <row r="165" spans="1:68" ht="14.4" x14ac:dyDescent="0.3">
      <c r="A165"/>
      <c r="B165"/>
      <c r="C165"/>
      <c r="D165"/>
      <c r="E165"/>
      <c r="F165"/>
      <c r="G165"/>
      <c r="H165"/>
      <c r="Y165" s="34">
        <v>168</v>
      </c>
      <c r="Z165" s="8" t="s">
        <v>204</v>
      </c>
      <c r="AA165" s="63">
        <v>10</v>
      </c>
      <c r="AB165" s="63">
        <v>10</v>
      </c>
      <c r="AC165" s="63">
        <v>20</v>
      </c>
      <c r="AD165" s="63"/>
      <c r="AE165" s="63"/>
      <c r="AF165" s="63"/>
      <c r="AG165" s="63"/>
      <c r="AH165" s="63"/>
      <c r="AI165" s="63" t="str">
        <f t="shared" si="5"/>
        <v>10-10</v>
      </c>
      <c r="AJ165" s="53">
        <f t="shared" si="4"/>
        <v>38</v>
      </c>
      <c r="AK165"/>
      <c r="AL165"/>
      <c r="AY165" s="37" t="b">
        <v>0</v>
      </c>
      <c r="AZ165" s="37" t="b">
        <v>0</v>
      </c>
      <c r="BA165" s="37" t="b">
        <v>0</v>
      </c>
      <c r="BF165" s="37" t="b">
        <v>0</v>
      </c>
      <c r="BK165" s="37" t="b">
        <v>0</v>
      </c>
      <c r="BL165" s="37" t="b">
        <v>0</v>
      </c>
      <c r="BP165" s="37" t="b">
        <v>0</v>
      </c>
    </row>
    <row r="166" spans="1:68" ht="14.4" x14ac:dyDescent="0.3">
      <c r="A166"/>
      <c r="B166"/>
      <c r="C166"/>
      <c r="D166"/>
      <c r="E166"/>
      <c r="F166"/>
      <c r="G166"/>
      <c r="H166"/>
      <c r="Y166" s="34">
        <v>169</v>
      </c>
      <c r="Z166" s="8" t="s">
        <v>203</v>
      </c>
      <c r="AA166" s="63">
        <v>7</v>
      </c>
      <c r="AB166" s="63">
        <v>4</v>
      </c>
      <c r="AC166" s="63">
        <v>11</v>
      </c>
      <c r="AD166" s="63"/>
      <c r="AE166" s="63"/>
      <c r="AF166" s="63"/>
      <c r="AG166" s="63"/>
      <c r="AH166" s="63"/>
      <c r="AI166" s="63" t="str">
        <f t="shared" si="5"/>
        <v>7-4</v>
      </c>
      <c r="AJ166" s="53">
        <f t="shared" si="4"/>
        <v>36</v>
      </c>
      <c r="AK166"/>
      <c r="AL166"/>
      <c r="AY166" s="37" t="b">
        <v>0</v>
      </c>
      <c r="AZ166" s="37" t="b">
        <v>0</v>
      </c>
      <c r="BA166" s="37" t="b">
        <v>0</v>
      </c>
      <c r="BF166" s="37" t="b">
        <v>0</v>
      </c>
      <c r="BK166" s="37" t="b">
        <v>0</v>
      </c>
      <c r="BL166" s="37" t="b">
        <v>0</v>
      </c>
      <c r="BP166" s="37" t="b">
        <v>0</v>
      </c>
    </row>
    <row r="167" spans="1:68" ht="14.4" x14ac:dyDescent="0.3">
      <c r="A167"/>
      <c r="B167"/>
      <c r="C167"/>
      <c r="D167"/>
      <c r="E167"/>
      <c r="F167"/>
      <c r="G167"/>
      <c r="H167"/>
      <c r="Y167" s="34">
        <v>170</v>
      </c>
      <c r="Z167" s="8" t="s">
        <v>202</v>
      </c>
      <c r="AA167" s="63">
        <v>9</v>
      </c>
      <c r="AB167" s="63">
        <v>6</v>
      </c>
      <c r="AC167" s="63">
        <v>15</v>
      </c>
      <c r="AD167" s="63"/>
      <c r="AE167" s="63"/>
      <c r="AF167" s="63"/>
      <c r="AG167" s="63"/>
      <c r="AH167" s="63"/>
      <c r="AI167" s="63" t="str">
        <f t="shared" si="5"/>
        <v>9-6</v>
      </c>
      <c r="AJ167" s="53">
        <f t="shared" si="4"/>
        <v>40</v>
      </c>
      <c r="AK167"/>
      <c r="AL167"/>
      <c r="AY167" s="37" t="b">
        <v>1</v>
      </c>
      <c r="AZ167" s="37" t="b">
        <v>1</v>
      </c>
      <c r="BA167" s="37" t="b">
        <v>1</v>
      </c>
      <c r="BF167" s="37" t="b">
        <v>1</v>
      </c>
      <c r="BK167" s="37" t="b">
        <v>1</v>
      </c>
      <c r="BL167" s="37" t="b">
        <v>1</v>
      </c>
      <c r="BP167" s="37" t="b">
        <v>1</v>
      </c>
    </row>
    <row r="168" spans="1:68" ht="14.4" x14ac:dyDescent="0.3">
      <c r="A168"/>
      <c r="B168"/>
      <c r="C168"/>
      <c r="D168"/>
      <c r="E168"/>
      <c r="F168"/>
      <c r="G168"/>
      <c r="H168"/>
      <c r="Y168" s="34">
        <v>171</v>
      </c>
      <c r="Z168" s="8" t="s">
        <v>201</v>
      </c>
      <c r="AA168" s="63">
        <v>8</v>
      </c>
      <c r="AB168" s="63">
        <v>7</v>
      </c>
      <c r="AC168" s="63">
        <v>15</v>
      </c>
      <c r="AD168" s="63"/>
      <c r="AE168" s="63"/>
      <c r="AF168" s="63"/>
      <c r="AG168" s="63"/>
      <c r="AH168" s="63"/>
      <c r="AI168" s="63" t="str">
        <f t="shared" si="5"/>
        <v>8-7</v>
      </c>
      <c r="AJ168" s="53">
        <f t="shared" si="4"/>
        <v>38</v>
      </c>
      <c r="AK168"/>
      <c r="AL168"/>
      <c r="AY168" s="37" t="b">
        <v>1</v>
      </c>
      <c r="AZ168" s="37" t="b">
        <v>1</v>
      </c>
      <c r="BA168" s="37" t="b">
        <v>1</v>
      </c>
      <c r="BF168" s="37" t="b">
        <v>1</v>
      </c>
      <c r="BK168" s="37" t="b">
        <v>1</v>
      </c>
      <c r="BL168" s="37" t="b">
        <v>1</v>
      </c>
      <c r="BP168" s="37" t="b">
        <v>1</v>
      </c>
    </row>
    <row r="169" spans="1:68" ht="14.4" x14ac:dyDescent="0.3">
      <c r="A169"/>
      <c r="B169"/>
      <c r="C169"/>
      <c r="D169"/>
      <c r="E169"/>
      <c r="F169"/>
      <c r="G169"/>
      <c r="H169"/>
      <c r="Y169" s="34">
        <v>172</v>
      </c>
      <c r="Z169" s="8" t="s">
        <v>200</v>
      </c>
      <c r="AA169" s="63">
        <v>10</v>
      </c>
      <c r="AB169" s="63">
        <v>10</v>
      </c>
      <c r="AC169" s="63">
        <v>20</v>
      </c>
      <c r="AD169" s="63"/>
      <c r="AE169" s="63"/>
      <c r="AF169" s="63"/>
      <c r="AG169" s="63"/>
      <c r="AH169" s="63"/>
      <c r="AI169" s="63" t="str">
        <f t="shared" si="5"/>
        <v>10-10</v>
      </c>
      <c r="AJ169" s="53">
        <f t="shared" si="4"/>
        <v>38</v>
      </c>
      <c r="AK169"/>
      <c r="AL169"/>
      <c r="AY169" s="37" t="b">
        <v>1</v>
      </c>
      <c r="AZ169" s="37" t="b">
        <v>1</v>
      </c>
      <c r="BA169" s="37" t="b">
        <v>1</v>
      </c>
      <c r="BF169" s="37" t="b">
        <v>1</v>
      </c>
      <c r="BK169" s="37" t="b">
        <v>1</v>
      </c>
      <c r="BL169" s="37" t="b">
        <v>1</v>
      </c>
      <c r="BP169" s="37" t="b">
        <v>1</v>
      </c>
    </row>
    <row r="170" spans="1:68" ht="14.4" x14ac:dyDescent="0.3">
      <c r="A170"/>
      <c r="B170"/>
      <c r="C170"/>
      <c r="D170"/>
      <c r="E170"/>
      <c r="F170"/>
      <c r="G170"/>
      <c r="H170"/>
      <c r="Y170" s="34">
        <v>173</v>
      </c>
      <c r="Z170" s="8" t="s">
        <v>199</v>
      </c>
      <c r="AA170" s="63">
        <v>7</v>
      </c>
      <c r="AB170" s="63">
        <v>4</v>
      </c>
      <c r="AC170" s="63">
        <v>11</v>
      </c>
      <c r="AD170" s="63"/>
      <c r="AE170" s="63"/>
      <c r="AF170" s="63"/>
      <c r="AG170" s="63"/>
      <c r="AH170" s="63"/>
      <c r="AI170" s="63" t="str">
        <f t="shared" si="5"/>
        <v>7-4</v>
      </c>
      <c r="AJ170" s="53">
        <f t="shared" si="4"/>
        <v>36</v>
      </c>
      <c r="AK170"/>
      <c r="AL170"/>
      <c r="AY170" s="37" t="b">
        <v>1</v>
      </c>
      <c r="AZ170" s="37" t="b">
        <v>1</v>
      </c>
      <c r="BA170" s="37" t="b">
        <v>1</v>
      </c>
      <c r="BF170" s="37" t="b">
        <v>1</v>
      </c>
      <c r="BK170" s="37" t="b">
        <v>1</v>
      </c>
      <c r="BL170" s="37" t="b">
        <v>1</v>
      </c>
      <c r="BP170" s="37" t="b">
        <v>1</v>
      </c>
    </row>
    <row r="171" spans="1:68" ht="14.4" x14ac:dyDescent="0.3">
      <c r="A171"/>
      <c r="B171"/>
      <c r="C171"/>
      <c r="D171"/>
      <c r="E171"/>
      <c r="F171"/>
      <c r="G171"/>
      <c r="H171"/>
      <c r="Y171" s="34">
        <v>174</v>
      </c>
      <c r="Z171" s="8" t="s">
        <v>198</v>
      </c>
      <c r="AA171" s="63">
        <v>9</v>
      </c>
      <c r="AB171" s="63">
        <v>6</v>
      </c>
      <c r="AC171" s="63">
        <v>15</v>
      </c>
      <c r="AD171" s="63"/>
      <c r="AE171" s="63"/>
      <c r="AF171" s="63"/>
      <c r="AG171" s="63"/>
      <c r="AH171" s="63"/>
      <c r="AI171" s="63" t="str">
        <f t="shared" si="5"/>
        <v>9-6</v>
      </c>
      <c r="AJ171" s="53">
        <f t="shared" si="4"/>
        <v>40</v>
      </c>
      <c r="AK171"/>
      <c r="AL171"/>
      <c r="AY171" s="37" t="b">
        <v>0</v>
      </c>
      <c r="AZ171" s="37" t="b">
        <v>0</v>
      </c>
      <c r="BA171" s="37" t="b">
        <v>0</v>
      </c>
      <c r="BF171" s="37" t="b">
        <v>0</v>
      </c>
      <c r="BK171" s="37" t="b">
        <v>0</v>
      </c>
      <c r="BL171" s="37" t="b">
        <v>0</v>
      </c>
      <c r="BP171" s="37" t="b">
        <v>0</v>
      </c>
    </row>
    <row r="172" spans="1:68" ht="14.4" x14ac:dyDescent="0.3">
      <c r="A172"/>
      <c r="B172"/>
      <c r="C172"/>
      <c r="D172"/>
      <c r="E172"/>
      <c r="F172"/>
      <c r="G172"/>
      <c r="H172"/>
      <c r="Y172" s="34">
        <v>175</v>
      </c>
      <c r="Z172" s="8" t="s">
        <v>197</v>
      </c>
      <c r="AA172" s="63">
        <v>8</v>
      </c>
      <c r="AB172" s="63">
        <v>7</v>
      </c>
      <c r="AC172" s="63">
        <v>15</v>
      </c>
      <c r="AD172" s="63"/>
      <c r="AE172" s="63"/>
      <c r="AF172" s="63"/>
      <c r="AG172" s="63"/>
      <c r="AH172" s="63"/>
      <c r="AI172" s="63" t="str">
        <f t="shared" si="5"/>
        <v>8-7</v>
      </c>
      <c r="AJ172" s="53">
        <f t="shared" si="4"/>
        <v>38</v>
      </c>
      <c r="AK172"/>
      <c r="AL172"/>
      <c r="AY172" s="37" t="b">
        <v>1</v>
      </c>
      <c r="AZ172" s="37" t="b">
        <v>1</v>
      </c>
      <c r="BA172" s="37" t="b">
        <v>1</v>
      </c>
      <c r="BF172" s="37" t="b">
        <v>1</v>
      </c>
      <c r="BK172" s="37" t="b">
        <v>1</v>
      </c>
      <c r="BL172" s="37" t="b">
        <v>1</v>
      </c>
      <c r="BP172" s="37" t="b">
        <v>1</v>
      </c>
    </row>
    <row r="173" spans="1:68" ht="14.4" x14ac:dyDescent="0.3">
      <c r="A173"/>
      <c r="B173"/>
      <c r="C173"/>
      <c r="D173"/>
      <c r="E173"/>
      <c r="F173"/>
      <c r="G173"/>
      <c r="H173"/>
      <c r="Y173" s="34">
        <v>176</v>
      </c>
      <c r="Z173" s="8" t="s">
        <v>196</v>
      </c>
      <c r="AA173" s="63">
        <v>10</v>
      </c>
      <c r="AB173" s="63">
        <v>10</v>
      </c>
      <c r="AC173" s="63">
        <v>20</v>
      </c>
      <c r="AD173" s="63"/>
      <c r="AE173" s="63"/>
      <c r="AF173" s="63"/>
      <c r="AG173" s="63"/>
      <c r="AH173" s="63"/>
      <c r="AI173" s="63" t="str">
        <f t="shared" si="5"/>
        <v>10-10</v>
      </c>
      <c r="AJ173" s="53">
        <f t="shared" si="4"/>
        <v>38</v>
      </c>
      <c r="AK173"/>
      <c r="AL173"/>
      <c r="AY173" s="37" t="b">
        <v>0</v>
      </c>
      <c r="AZ173" s="37" t="b">
        <v>0</v>
      </c>
      <c r="BA173" s="37" t="b">
        <v>0</v>
      </c>
      <c r="BF173" s="37" t="b">
        <v>0</v>
      </c>
      <c r="BK173" s="37" t="b">
        <v>0</v>
      </c>
      <c r="BL173" s="37" t="b">
        <v>0</v>
      </c>
      <c r="BP173" s="37" t="b">
        <v>0</v>
      </c>
    </row>
    <row r="174" spans="1:68" ht="14.4" x14ac:dyDescent="0.3">
      <c r="A174"/>
      <c r="B174"/>
      <c r="C174"/>
      <c r="D174"/>
      <c r="E174"/>
      <c r="F174"/>
      <c r="G174"/>
      <c r="H174"/>
      <c r="Y174" s="34">
        <v>177</v>
      </c>
      <c r="Z174" s="8" t="s">
        <v>195</v>
      </c>
      <c r="AA174" s="63">
        <v>7</v>
      </c>
      <c r="AB174" s="63">
        <v>4</v>
      </c>
      <c r="AC174" s="63">
        <v>11</v>
      </c>
      <c r="AD174" s="63"/>
      <c r="AE174" s="63"/>
      <c r="AF174" s="63"/>
      <c r="AG174" s="63"/>
      <c r="AH174" s="63"/>
      <c r="AI174" s="63" t="str">
        <f t="shared" si="5"/>
        <v>7-4</v>
      </c>
      <c r="AJ174" s="53">
        <f t="shared" si="4"/>
        <v>36</v>
      </c>
      <c r="AK174"/>
      <c r="AL174"/>
      <c r="AY174" s="37" t="b">
        <v>1</v>
      </c>
      <c r="AZ174" s="37" t="b">
        <v>1</v>
      </c>
      <c r="BA174" s="37" t="b">
        <v>1</v>
      </c>
      <c r="BF174" s="37" t="b">
        <v>1</v>
      </c>
      <c r="BK174" s="37" t="b">
        <v>1</v>
      </c>
      <c r="BL174" s="37" t="b">
        <v>1</v>
      </c>
      <c r="BP174" s="37" t="b">
        <v>1</v>
      </c>
    </row>
    <row r="175" spans="1:68" ht="14.4" x14ac:dyDescent="0.3">
      <c r="A175"/>
      <c r="B175"/>
      <c r="C175"/>
      <c r="D175"/>
      <c r="E175"/>
      <c r="F175"/>
      <c r="G175"/>
      <c r="H175"/>
      <c r="Y175" s="34">
        <v>178</v>
      </c>
      <c r="Z175" s="8" t="s">
        <v>194</v>
      </c>
      <c r="AA175" s="63">
        <v>9</v>
      </c>
      <c r="AB175" s="63">
        <v>6</v>
      </c>
      <c r="AC175" s="63">
        <v>15</v>
      </c>
      <c r="AD175" s="63"/>
      <c r="AE175" s="63"/>
      <c r="AF175" s="63"/>
      <c r="AG175" s="63"/>
      <c r="AH175" s="63"/>
      <c r="AI175" s="63" t="str">
        <f t="shared" si="5"/>
        <v>9-6</v>
      </c>
      <c r="AJ175" s="53">
        <f t="shared" si="4"/>
        <v>40</v>
      </c>
      <c r="AK175"/>
      <c r="AL175"/>
      <c r="AY175" s="37" t="b">
        <v>0</v>
      </c>
      <c r="AZ175" s="37" t="b">
        <v>0</v>
      </c>
      <c r="BA175" s="37" t="b">
        <v>0</v>
      </c>
      <c r="BF175" s="37" t="b">
        <v>0</v>
      </c>
      <c r="BK175" s="37" t="b">
        <v>0</v>
      </c>
      <c r="BL175" s="37" t="b">
        <v>0</v>
      </c>
      <c r="BP175" s="37" t="b">
        <v>0</v>
      </c>
    </row>
    <row r="176" spans="1:68" ht="14.4" x14ac:dyDescent="0.3">
      <c r="A176"/>
      <c r="B176"/>
      <c r="C176"/>
      <c r="D176"/>
      <c r="E176"/>
      <c r="F176"/>
      <c r="G176"/>
      <c r="H176"/>
      <c r="Y176" s="34">
        <v>179</v>
      </c>
      <c r="Z176" s="8" t="s">
        <v>193</v>
      </c>
      <c r="AA176" s="63">
        <v>8</v>
      </c>
      <c r="AB176" s="63">
        <v>7</v>
      </c>
      <c r="AC176" s="63">
        <v>15</v>
      </c>
      <c r="AD176" s="63"/>
      <c r="AE176" s="63"/>
      <c r="AF176" s="63"/>
      <c r="AG176" s="63"/>
      <c r="AH176" s="63"/>
      <c r="AI176" s="63" t="str">
        <f t="shared" si="5"/>
        <v>8-7</v>
      </c>
      <c r="AJ176" s="53">
        <f t="shared" si="4"/>
        <v>38</v>
      </c>
      <c r="AK176"/>
      <c r="AL176"/>
      <c r="AY176" s="37" t="b">
        <v>0</v>
      </c>
      <c r="AZ176" s="37" t="b">
        <v>0</v>
      </c>
      <c r="BA176" s="37" t="b">
        <v>0</v>
      </c>
      <c r="BF176" s="37" t="b">
        <v>0</v>
      </c>
      <c r="BK176" s="37" t="b">
        <v>0</v>
      </c>
      <c r="BL176" s="37" t="b">
        <v>0</v>
      </c>
      <c r="BP176" s="37" t="b">
        <v>0</v>
      </c>
    </row>
    <row r="177" spans="1:68" ht="14.4" x14ac:dyDescent="0.3">
      <c r="A177"/>
      <c r="B177"/>
      <c r="C177"/>
      <c r="D177"/>
      <c r="E177"/>
      <c r="F177"/>
      <c r="G177"/>
      <c r="H177"/>
      <c r="Y177" s="34">
        <v>180</v>
      </c>
      <c r="Z177" s="8" t="s">
        <v>192</v>
      </c>
      <c r="AA177" s="63">
        <v>10</v>
      </c>
      <c r="AB177" s="63">
        <v>10</v>
      </c>
      <c r="AC177" s="63">
        <v>20</v>
      </c>
      <c r="AD177" s="63"/>
      <c r="AE177" s="63"/>
      <c r="AF177" s="63"/>
      <c r="AG177" s="63"/>
      <c r="AH177" s="63"/>
      <c r="AI177" s="63" t="str">
        <f t="shared" si="5"/>
        <v>10-10</v>
      </c>
      <c r="AJ177" s="53">
        <f t="shared" si="4"/>
        <v>38</v>
      </c>
      <c r="AK177"/>
      <c r="AL177"/>
      <c r="AY177" s="37" t="b">
        <v>1</v>
      </c>
      <c r="AZ177" s="37" t="b">
        <v>1</v>
      </c>
      <c r="BA177" s="37" t="b">
        <v>1</v>
      </c>
      <c r="BF177" s="37" t="b">
        <v>1</v>
      </c>
      <c r="BK177" s="37" t="b">
        <v>1</v>
      </c>
      <c r="BL177" s="37" t="b">
        <v>1</v>
      </c>
      <c r="BP177" s="37" t="b">
        <v>1</v>
      </c>
    </row>
    <row r="178" spans="1:68" ht="14.4" x14ac:dyDescent="0.3">
      <c r="A178"/>
      <c r="B178"/>
      <c r="C178"/>
      <c r="D178"/>
      <c r="E178"/>
      <c r="F178"/>
      <c r="G178"/>
      <c r="H178"/>
      <c r="Y178" s="34">
        <v>181</v>
      </c>
      <c r="Z178" s="8" t="s">
        <v>191</v>
      </c>
      <c r="AA178" s="63">
        <v>7</v>
      </c>
      <c r="AB178" s="63">
        <v>4</v>
      </c>
      <c r="AC178" s="63">
        <v>11</v>
      </c>
      <c r="AD178" s="63"/>
      <c r="AE178" s="63"/>
      <c r="AF178" s="63"/>
      <c r="AG178" s="63"/>
      <c r="AH178" s="63"/>
      <c r="AI178" s="63" t="str">
        <f t="shared" si="5"/>
        <v>7-4</v>
      </c>
      <c r="AJ178" s="53">
        <f t="shared" si="4"/>
        <v>36</v>
      </c>
      <c r="AK178"/>
      <c r="AL178"/>
      <c r="AY178" s="37" t="b">
        <v>0</v>
      </c>
      <c r="AZ178" s="37" t="b">
        <v>0</v>
      </c>
      <c r="BA178" s="37" t="b">
        <v>0</v>
      </c>
      <c r="BF178" s="37" t="b">
        <v>0</v>
      </c>
      <c r="BK178" s="37" t="b">
        <v>0</v>
      </c>
      <c r="BL178" s="37" t="b">
        <v>0</v>
      </c>
      <c r="BP178" s="37" t="b">
        <v>0</v>
      </c>
    </row>
    <row r="179" spans="1:68" ht="14.4" x14ac:dyDescent="0.3">
      <c r="A179"/>
      <c r="B179"/>
      <c r="C179"/>
      <c r="D179"/>
      <c r="E179"/>
      <c r="F179"/>
      <c r="G179"/>
      <c r="H179"/>
      <c r="Y179" s="34">
        <v>182</v>
      </c>
      <c r="Z179" s="8" t="s">
        <v>190</v>
      </c>
      <c r="AA179" s="63">
        <v>9</v>
      </c>
      <c r="AB179" s="63">
        <v>6</v>
      </c>
      <c r="AC179" s="63">
        <v>15</v>
      </c>
      <c r="AD179" s="63"/>
      <c r="AE179" s="63"/>
      <c r="AF179" s="63"/>
      <c r="AG179" s="63"/>
      <c r="AH179" s="63"/>
      <c r="AI179" s="63" t="str">
        <f t="shared" si="5"/>
        <v>9-6</v>
      </c>
      <c r="AJ179" s="53">
        <f t="shared" si="4"/>
        <v>40</v>
      </c>
      <c r="AK179"/>
      <c r="AL179"/>
      <c r="AY179" s="37" t="b">
        <v>0</v>
      </c>
      <c r="AZ179" s="37" t="b">
        <v>0</v>
      </c>
      <c r="BA179" s="37" t="b">
        <v>0</v>
      </c>
      <c r="BF179" s="37" t="b">
        <v>0</v>
      </c>
      <c r="BK179" s="37" t="b">
        <v>0</v>
      </c>
      <c r="BL179" s="37" t="b">
        <v>0</v>
      </c>
      <c r="BP179" s="37" t="b">
        <v>0</v>
      </c>
    </row>
    <row r="180" spans="1:68" ht="14.4" x14ac:dyDescent="0.3">
      <c r="A180"/>
      <c r="B180"/>
      <c r="C180"/>
      <c r="D180"/>
      <c r="E180"/>
      <c r="F180"/>
      <c r="G180"/>
      <c r="H180"/>
      <c r="Y180" s="34">
        <v>183</v>
      </c>
      <c r="Z180" s="8" t="s">
        <v>189</v>
      </c>
      <c r="AA180" s="63">
        <v>8</v>
      </c>
      <c r="AB180" s="63">
        <v>7</v>
      </c>
      <c r="AC180" s="63">
        <v>15</v>
      </c>
      <c r="AD180" s="63"/>
      <c r="AE180" s="63"/>
      <c r="AF180" s="63"/>
      <c r="AG180" s="63"/>
      <c r="AH180" s="63"/>
      <c r="AI180" s="63" t="str">
        <f t="shared" si="5"/>
        <v>8-7</v>
      </c>
      <c r="AJ180" s="53">
        <f t="shared" si="4"/>
        <v>38</v>
      </c>
      <c r="AK180"/>
      <c r="AL180"/>
      <c r="AY180" s="37" t="b">
        <v>1</v>
      </c>
      <c r="AZ180" s="37" t="b">
        <v>1</v>
      </c>
      <c r="BA180" s="37" t="b">
        <v>1</v>
      </c>
      <c r="BF180" s="37" t="b">
        <v>1</v>
      </c>
      <c r="BK180" s="37" t="b">
        <v>1</v>
      </c>
      <c r="BL180" s="37" t="b">
        <v>1</v>
      </c>
      <c r="BP180" s="37" t="b">
        <v>1</v>
      </c>
    </row>
    <row r="181" spans="1:68" ht="14.4" x14ac:dyDescent="0.3">
      <c r="A181"/>
      <c r="B181"/>
      <c r="C181"/>
      <c r="D181"/>
      <c r="E181"/>
      <c r="F181"/>
      <c r="G181"/>
      <c r="H181"/>
      <c r="Y181" s="34">
        <v>184</v>
      </c>
      <c r="Z181" s="8" t="s">
        <v>188</v>
      </c>
      <c r="AA181" s="63">
        <v>10</v>
      </c>
      <c r="AB181" s="63">
        <v>10</v>
      </c>
      <c r="AC181" s="63">
        <v>20</v>
      </c>
      <c r="AD181" s="63"/>
      <c r="AE181" s="63"/>
      <c r="AF181" s="63"/>
      <c r="AG181" s="63"/>
      <c r="AH181" s="63"/>
      <c r="AI181" s="63" t="str">
        <f t="shared" si="5"/>
        <v>10-10</v>
      </c>
      <c r="AJ181" s="53">
        <f t="shared" si="4"/>
        <v>38</v>
      </c>
      <c r="AK181"/>
      <c r="AL181"/>
      <c r="AY181" s="37" t="b">
        <v>0</v>
      </c>
      <c r="AZ181" s="37" t="b">
        <v>0</v>
      </c>
      <c r="BA181" s="37" t="b">
        <v>0</v>
      </c>
      <c r="BF181" s="37" t="b">
        <v>0</v>
      </c>
      <c r="BK181" s="37" t="b">
        <v>0</v>
      </c>
      <c r="BL181" s="37" t="b">
        <v>0</v>
      </c>
      <c r="BP181" s="37" t="b">
        <v>0</v>
      </c>
    </row>
    <row r="182" spans="1:68" ht="14.4" x14ac:dyDescent="0.3">
      <c r="A182"/>
      <c r="B182"/>
      <c r="C182"/>
      <c r="D182"/>
      <c r="E182"/>
      <c r="F182"/>
      <c r="G182"/>
      <c r="H182"/>
      <c r="Y182" s="34">
        <v>185</v>
      </c>
      <c r="Z182" s="8" t="s">
        <v>187</v>
      </c>
      <c r="AA182" s="63">
        <v>3</v>
      </c>
      <c r="AB182" s="63">
        <v>5</v>
      </c>
      <c r="AC182" s="63">
        <v>8</v>
      </c>
      <c r="AD182" s="63"/>
      <c r="AE182" s="63"/>
      <c r="AF182" s="63"/>
      <c r="AG182" s="63"/>
      <c r="AH182" s="63"/>
      <c r="AI182" s="63" t="str">
        <f t="shared" si="5"/>
        <v>3-5</v>
      </c>
      <c r="AJ182" s="53">
        <f t="shared" si="4"/>
        <v>1</v>
      </c>
      <c r="AK182"/>
      <c r="AL182"/>
      <c r="AY182" s="37" t="b">
        <v>0</v>
      </c>
      <c r="AZ182" s="37" t="b">
        <v>0</v>
      </c>
      <c r="BA182" s="37" t="b">
        <v>0</v>
      </c>
      <c r="BF182" s="37" t="b">
        <v>0</v>
      </c>
      <c r="BK182" s="37" t="b">
        <v>0</v>
      </c>
      <c r="BL182" s="37" t="b">
        <v>0</v>
      </c>
      <c r="BP182" s="37" t="b">
        <v>0</v>
      </c>
    </row>
    <row r="183" spans="1:68" ht="14.4" x14ac:dyDescent="0.3">
      <c r="A183"/>
      <c r="B183"/>
      <c r="C183"/>
      <c r="D183"/>
      <c r="E183"/>
      <c r="F183"/>
      <c r="G183"/>
      <c r="H183"/>
      <c r="Y183" s="34">
        <v>186</v>
      </c>
      <c r="Z183" s="8" t="s">
        <v>186</v>
      </c>
      <c r="AA183" s="63">
        <v>9</v>
      </c>
      <c r="AB183" s="63">
        <v>6</v>
      </c>
      <c r="AC183" s="63">
        <v>15</v>
      </c>
      <c r="AD183" s="63"/>
      <c r="AE183" s="63"/>
      <c r="AF183" s="63"/>
      <c r="AG183" s="63"/>
      <c r="AH183" s="63"/>
      <c r="AI183" s="63" t="str">
        <f t="shared" si="5"/>
        <v>9-6</v>
      </c>
      <c r="AJ183" s="53">
        <f t="shared" si="4"/>
        <v>40</v>
      </c>
      <c r="AK183"/>
      <c r="AL183"/>
      <c r="AY183" s="37" t="b">
        <v>0</v>
      </c>
      <c r="AZ183" s="37" t="b">
        <v>0</v>
      </c>
      <c r="BA183" s="37" t="b">
        <v>0</v>
      </c>
      <c r="BF183" s="37" t="b">
        <v>0</v>
      </c>
      <c r="BK183" s="37" t="b">
        <v>0</v>
      </c>
      <c r="BL183" s="37" t="b">
        <v>0</v>
      </c>
      <c r="BP183" s="37" t="b">
        <v>0</v>
      </c>
    </row>
    <row r="184" spans="1:68" ht="14.4" x14ac:dyDescent="0.3">
      <c r="A184"/>
      <c r="B184"/>
      <c r="C184"/>
      <c r="D184"/>
      <c r="E184"/>
      <c r="F184"/>
      <c r="G184"/>
      <c r="H184"/>
      <c r="Y184" s="34">
        <v>187</v>
      </c>
      <c r="Z184" s="8" t="s">
        <v>185</v>
      </c>
      <c r="AA184" s="63">
        <v>8</v>
      </c>
      <c r="AB184" s="63">
        <v>7</v>
      </c>
      <c r="AC184" s="63">
        <v>15</v>
      </c>
      <c r="AD184" s="63"/>
      <c r="AE184" s="63"/>
      <c r="AF184" s="63"/>
      <c r="AG184" s="63"/>
      <c r="AH184" s="63"/>
      <c r="AI184" s="63" t="str">
        <f t="shared" si="5"/>
        <v>8-7</v>
      </c>
      <c r="AJ184" s="53">
        <f t="shared" si="4"/>
        <v>38</v>
      </c>
      <c r="AK184"/>
      <c r="AL184"/>
      <c r="AY184" s="37" t="b">
        <v>1</v>
      </c>
      <c r="AZ184" s="37" t="b">
        <v>1</v>
      </c>
      <c r="BA184" s="37" t="b">
        <v>1</v>
      </c>
      <c r="BF184" s="37" t="b">
        <v>1</v>
      </c>
      <c r="BK184" s="37" t="b">
        <v>1</v>
      </c>
      <c r="BL184" s="37" t="b">
        <v>1</v>
      </c>
      <c r="BP184" s="37" t="b">
        <v>1</v>
      </c>
    </row>
    <row r="185" spans="1:68" ht="14.4" x14ac:dyDescent="0.3">
      <c r="A185"/>
      <c r="B185"/>
      <c r="C185"/>
      <c r="D185"/>
      <c r="E185"/>
      <c r="F185"/>
      <c r="G185"/>
      <c r="H185"/>
      <c r="Y185" s="34">
        <v>188</v>
      </c>
      <c r="Z185" s="8" t="s">
        <v>183</v>
      </c>
      <c r="AA185" s="63">
        <v>0</v>
      </c>
      <c r="AB185" s="63">
        <v>0</v>
      </c>
      <c r="AC185" s="63">
        <v>0</v>
      </c>
      <c r="AD185" s="63"/>
      <c r="AE185" s="63"/>
      <c r="AF185" s="63"/>
      <c r="AG185" s="63"/>
      <c r="AH185" s="63"/>
      <c r="AI185" s="63" t="str">
        <f t="shared" si="5"/>
        <v>0-0</v>
      </c>
      <c r="AJ185" s="53">
        <f t="shared" si="4"/>
        <v>60</v>
      </c>
      <c r="AK185"/>
      <c r="AL185"/>
      <c r="AY185" s="37" t="b">
        <v>1</v>
      </c>
      <c r="AZ185" s="37" t="b">
        <v>1</v>
      </c>
      <c r="BA185" s="37" t="b">
        <v>1</v>
      </c>
      <c r="BF185" s="37" t="b">
        <v>1</v>
      </c>
      <c r="BK185" s="37" t="b">
        <v>1</v>
      </c>
      <c r="BL185" s="37" t="b">
        <v>1</v>
      </c>
      <c r="BP185" s="37" t="b">
        <v>1</v>
      </c>
    </row>
    <row r="186" spans="1:68" ht="14.4" x14ac:dyDescent="0.3">
      <c r="A186"/>
      <c r="B186"/>
      <c r="C186"/>
      <c r="D186"/>
      <c r="E186"/>
      <c r="F186"/>
      <c r="G186"/>
      <c r="H186"/>
      <c r="Y186" s="34">
        <v>189</v>
      </c>
      <c r="Z186" s="8" t="s">
        <v>181</v>
      </c>
      <c r="AA186" s="63">
        <v>0</v>
      </c>
      <c r="AB186" s="63">
        <v>0</v>
      </c>
      <c r="AC186" s="63">
        <v>0</v>
      </c>
      <c r="AD186" s="63"/>
      <c r="AE186" s="63"/>
      <c r="AF186" s="63"/>
      <c r="AG186" s="63"/>
      <c r="AH186" s="63"/>
      <c r="AI186" s="63" t="str">
        <f t="shared" si="5"/>
        <v>0-0</v>
      </c>
      <c r="AJ186" s="53">
        <f t="shared" si="4"/>
        <v>60</v>
      </c>
      <c r="AK186"/>
      <c r="AL186"/>
      <c r="AY186" s="37" t="b">
        <v>0</v>
      </c>
      <c r="AZ186" s="37" t="b">
        <v>0</v>
      </c>
      <c r="BA186" s="37" t="b">
        <v>0</v>
      </c>
      <c r="BF186" s="37" t="b">
        <v>0</v>
      </c>
      <c r="BK186" s="37" t="b">
        <v>0</v>
      </c>
      <c r="BL186" s="37" t="b">
        <v>0</v>
      </c>
      <c r="BP186" s="37" t="b">
        <v>0</v>
      </c>
    </row>
    <row r="187" spans="1:68" ht="14.4" x14ac:dyDescent="0.3">
      <c r="A187"/>
      <c r="B187"/>
      <c r="C187"/>
      <c r="D187"/>
      <c r="E187"/>
      <c r="F187"/>
      <c r="G187"/>
      <c r="H187"/>
      <c r="Y187" s="34">
        <v>190</v>
      </c>
      <c r="Z187" s="8" t="s">
        <v>179</v>
      </c>
      <c r="AA187" s="63">
        <v>0</v>
      </c>
      <c r="AB187" s="63">
        <v>0</v>
      </c>
      <c r="AC187" s="63">
        <v>0</v>
      </c>
      <c r="AD187" s="63"/>
      <c r="AE187" s="63"/>
      <c r="AF187" s="63"/>
      <c r="AG187" s="63"/>
      <c r="AH187" s="63"/>
      <c r="AI187" s="63" t="str">
        <f t="shared" si="5"/>
        <v>0-0</v>
      </c>
      <c r="AJ187" s="53">
        <f t="shared" si="4"/>
        <v>60</v>
      </c>
      <c r="AK187"/>
      <c r="AL187"/>
      <c r="AY187" s="37" t="b">
        <v>1</v>
      </c>
      <c r="AZ187" s="37" t="b">
        <v>1</v>
      </c>
      <c r="BA187" s="37" t="b">
        <v>1</v>
      </c>
      <c r="BF187" s="37" t="b">
        <v>1</v>
      </c>
      <c r="BK187" s="37" t="b">
        <v>1</v>
      </c>
      <c r="BL187" s="37" t="b">
        <v>1</v>
      </c>
      <c r="BP187" s="37" t="b">
        <v>1</v>
      </c>
    </row>
    <row r="188" spans="1:68" ht="14.4" x14ac:dyDescent="0.3">
      <c r="A188"/>
      <c r="B188"/>
      <c r="C188"/>
      <c r="D188"/>
      <c r="E188"/>
      <c r="F188"/>
      <c r="G188"/>
      <c r="H188"/>
      <c r="Y188" s="34">
        <v>191</v>
      </c>
      <c r="Z188" s="8" t="s">
        <v>178</v>
      </c>
      <c r="AA188" s="63">
        <v>0</v>
      </c>
      <c r="AB188" s="63">
        <v>0</v>
      </c>
      <c r="AC188" s="63">
        <v>0</v>
      </c>
      <c r="AD188" s="63"/>
      <c r="AE188" s="63"/>
      <c r="AF188" s="63"/>
      <c r="AG188" s="63"/>
      <c r="AH188" s="63"/>
      <c r="AI188" s="63" t="str">
        <f t="shared" si="5"/>
        <v>0-0</v>
      </c>
      <c r="AJ188" s="53">
        <f t="shared" si="4"/>
        <v>60</v>
      </c>
      <c r="AK188"/>
      <c r="AL188"/>
      <c r="AY188" s="37" t="b">
        <v>0</v>
      </c>
      <c r="AZ188" s="37" t="b">
        <v>0</v>
      </c>
      <c r="BA188" s="37" t="b">
        <v>0</v>
      </c>
      <c r="BF188" s="37" t="b">
        <v>0</v>
      </c>
      <c r="BK188" s="37" t="b">
        <v>0</v>
      </c>
      <c r="BL188" s="37" t="b">
        <v>0</v>
      </c>
      <c r="BP188" s="37" t="b">
        <v>0</v>
      </c>
    </row>
    <row r="189" spans="1:68" ht="14.4" x14ac:dyDescent="0.3">
      <c r="A189"/>
      <c r="B189"/>
      <c r="C189"/>
      <c r="D189"/>
      <c r="E189"/>
      <c r="F189"/>
      <c r="G189"/>
      <c r="H189"/>
      <c r="Y189" s="34">
        <v>192</v>
      </c>
      <c r="Z189" s="8" t="s">
        <v>177</v>
      </c>
      <c r="AA189" s="63">
        <v>3</v>
      </c>
      <c r="AB189" s="63">
        <v>1</v>
      </c>
      <c r="AC189" s="63">
        <v>4</v>
      </c>
      <c r="AD189" s="63"/>
      <c r="AE189" s="63"/>
      <c r="AF189" s="63"/>
      <c r="AG189" s="63"/>
      <c r="AH189" s="63"/>
      <c r="AI189" s="63" t="str">
        <f t="shared" si="5"/>
        <v>3-1</v>
      </c>
      <c r="AJ189" s="53">
        <f t="shared" si="4"/>
        <v>2</v>
      </c>
      <c r="AK189"/>
      <c r="AL189"/>
      <c r="AY189" s="37" t="b">
        <v>0</v>
      </c>
      <c r="AZ189" s="37" t="b">
        <v>0</v>
      </c>
      <c r="BA189" s="37" t="b">
        <v>0</v>
      </c>
      <c r="BF189" s="37" t="b">
        <v>0</v>
      </c>
      <c r="BK189" s="37" t="b">
        <v>0</v>
      </c>
      <c r="BL189" s="37" t="b">
        <v>0</v>
      </c>
      <c r="BP189" s="37" t="b">
        <v>0</v>
      </c>
    </row>
    <row r="190" spans="1:68" ht="14.4" x14ac:dyDescent="0.3">
      <c r="A190"/>
      <c r="B190"/>
      <c r="C190"/>
      <c r="D190"/>
      <c r="E190"/>
      <c r="F190"/>
      <c r="G190"/>
      <c r="H190"/>
      <c r="Y190" s="34">
        <v>193</v>
      </c>
      <c r="Z190" s="8" t="s">
        <v>176</v>
      </c>
      <c r="AA190" s="63">
        <v>0</v>
      </c>
      <c r="AB190" s="63">
        <v>0</v>
      </c>
      <c r="AC190" s="63">
        <v>0</v>
      </c>
      <c r="AD190" s="63"/>
      <c r="AE190" s="63"/>
      <c r="AF190" s="63"/>
      <c r="AG190" s="63"/>
      <c r="AH190" s="63"/>
      <c r="AI190" s="63" t="str">
        <f t="shared" si="5"/>
        <v>0-0</v>
      </c>
      <c r="AJ190" s="53">
        <f t="shared" si="4"/>
        <v>60</v>
      </c>
      <c r="AK190"/>
      <c r="AL190"/>
      <c r="AY190" s="37" t="b">
        <v>1</v>
      </c>
      <c r="AZ190" s="37" t="b">
        <v>1</v>
      </c>
      <c r="BA190" s="37" t="b">
        <v>1</v>
      </c>
      <c r="BF190" s="37" t="b">
        <v>1</v>
      </c>
      <c r="BK190" s="37" t="b">
        <v>1</v>
      </c>
      <c r="BL190" s="37" t="b">
        <v>1</v>
      </c>
      <c r="BP190" s="37" t="b">
        <v>1</v>
      </c>
    </row>
    <row r="191" spans="1:68" ht="14.4" x14ac:dyDescent="0.3">
      <c r="A191"/>
      <c r="B191"/>
      <c r="C191"/>
      <c r="D191"/>
      <c r="E191"/>
      <c r="F191"/>
      <c r="G191"/>
      <c r="H191"/>
      <c r="Y191" s="34">
        <v>194</v>
      </c>
      <c r="Z191" s="8" t="s">
        <v>174</v>
      </c>
      <c r="AA191" s="63">
        <v>0</v>
      </c>
      <c r="AB191" s="63">
        <v>0</v>
      </c>
      <c r="AC191" s="63">
        <v>0</v>
      </c>
      <c r="AD191" s="63"/>
      <c r="AE191" s="63"/>
      <c r="AF191" s="63"/>
      <c r="AG191" s="63"/>
      <c r="AH191" s="63"/>
      <c r="AI191" s="63" t="str">
        <f t="shared" si="5"/>
        <v>0-0</v>
      </c>
      <c r="AJ191" s="53">
        <f t="shared" si="4"/>
        <v>60</v>
      </c>
      <c r="AK191"/>
      <c r="AL191"/>
      <c r="AY191" s="37" t="b">
        <v>1</v>
      </c>
      <c r="AZ191" s="37" t="b">
        <v>1</v>
      </c>
      <c r="BA191" s="37" t="b">
        <v>1</v>
      </c>
      <c r="BF191" s="37" t="b">
        <v>1</v>
      </c>
      <c r="BK191" s="37" t="b">
        <v>1</v>
      </c>
      <c r="BL191" s="37" t="b">
        <v>1</v>
      </c>
      <c r="BP191" s="37" t="b">
        <v>1</v>
      </c>
    </row>
    <row r="192" spans="1:68" ht="14.4" x14ac:dyDescent="0.3">
      <c r="A192"/>
      <c r="B192"/>
      <c r="C192"/>
      <c r="D192"/>
      <c r="E192"/>
      <c r="F192"/>
      <c r="G192"/>
      <c r="H192"/>
      <c r="Y192" s="34">
        <v>195</v>
      </c>
      <c r="Z192" s="8" t="s">
        <v>173</v>
      </c>
      <c r="AA192" s="63">
        <v>4</v>
      </c>
      <c r="AB192" s="63">
        <v>1</v>
      </c>
      <c r="AC192" s="63">
        <v>5</v>
      </c>
      <c r="AD192" s="63"/>
      <c r="AE192" s="63"/>
      <c r="AF192" s="63"/>
      <c r="AG192" s="63"/>
      <c r="AH192" s="63"/>
      <c r="AI192" s="63" t="str">
        <f t="shared" si="5"/>
        <v>4-1</v>
      </c>
      <c r="AJ192" s="53">
        <f t="shared" si="4"/>
        <v>1</v>
      </c>
      <c r="AK192"/>
      <c r="AL192"/>
      <c r="AY192" s="37" t="b">
        <v>1</v>
      </c>
      <c r="AZ192" s="37" t="b">
        <v>1</v>
      </c>
      <c r="BA192" s="37" t="b">
        <v>1</v>
      </c>
      <c r="BF192" s="37" t="b">
        <v>1</v>
      </c>
      <c r="BK192" s="37" t="b">
        <v>1</v>
      </c>
      <c r="BL192" s="37" t="b">
        <v>1</v>
      </c>
      <c r="BP192" s="37" t="b">
        <v>1</v>
      </c>
    </row>
    <row r="193" spans="1:68" ht="14.4" x14ac:dyDescent="0.3">
      <c r="A193"/>
      <c r="B193"/>
      <c r="C193"/>
      <c r="D193"/>
      <c r="E193"/>
      <c r="F193"/>
      <c r="G193"/>
      <c r="H193"/>
      <c r="Y193" s="34">
        <v>196</v>
      </c>
      <c r="Z193" s="8" t="s">
        <v>172</v>
      </c>
      <c r="AA193" s="63">
        <v>0</v>
      </c>
      <c r="AB193" s="63">
        <v>0</v>
      </c>
      <c r="AC193" s="63">
        <v>0</v>
      </c>
      <c r="AD193" s="63"/>
      <c r="AE193" s="63"/>
      <c r="AF193" s="63"/>
      <c r="AG193" s="63"/>
      <c r="AH193" s="63"/>
      <c r="AI193" s="63" t="str">
        <f t="shared" si="5"/>
        <v>0-0</v>
      </c>
      <c r="AJ193" s="53">
        <f t="shared" si="4"/>
        <v>60</v>
      </c>
      <c r="AK193"/>
      <c r="AL193"/>
      <c r="AY193" s="37" t="b">
        <v>1</v>
      </c>
      <c r="AZ193" s="37" t="b">
        <v>1</v>
      </c>
      <c r="BA193" s="37" t="b">
        <v>1</v>
      </c>
      <c r="BF193" s="37" t="b">
        <v>1</v>
      </c>
      <c r="BK193" s="37" t="b">
        <v>1</v>
      </c>
      <c r="BL193" s="37" t="b">
        <v>1</v>
      </c>
      <c r="BP193" s="37" t="b">
        <v>1</v>
      </c>
    </row>
    <row r="194" spans="1:68" ht="14.4" x14ac:dyDescent="0.3">
      <c r="A194"/>
      <c r="B194"/>
      <c r="C194"/>
      <c r="D194"/>
      <c r="E194"/>
      <c r="F194"/>
      <c r="G194"/>
      <c r="H194"/>
      <c r="Y194" s="34">
        <v>197</v>
      </c>
      <c r="Z194" s="8" t="s">
        <v>171</v>
      </c>
      <c r="AA194" s="63">
        <v>9</v>
      </c>
      <c r="AB194" s="63">
        <v>7</v>
      </c>
      <c r="AC194" s="63">
        <v>16</v>
      </c>
      <c r="AD194" s="63"/>
      <c r="AE194" s="63"/>
      <c r="AF194" s="63"/>
      <c r="AG194" s="63"/>
      <c r="AH194" s="63"/>
      <c r="AI194" s="63" t="str">
        <f t="shared" si="5"/>
        <v>9-7</v>
      </c>
      <c r="AJ194" s="53">
        <f t="shared" si="4"/>
        <v>1</v>
      </c>
      <c r="AK194"/>
      <c r="AL194"/>
      <c r="AY194" s="37" t="b">
        <v>1</v>
      </c>
      <c r="AZ194" s="37" t="b">
        <v>1</v>
      </c>
      <c r="BA194" s="37" t="b">
        <v>1</v>
      </c>
      <c r="BF194" s="37" t="b">
        <v>1</v>
      </c>
      <c r="BK194" s="37" t="b">
        <v>1</v>
      </c>
      <c r="BL194" s="37" t="b">
        <v>1</v>
      </c>
      <c r="BP194" s="37" t="b">
        <v>1</v>
      </c>
    </row>
    <row r="195" spans="1:68" ht="14.4" x14ac:dyDescent="0.3">
      <c r="A195"/>
      <c r="B195"/>
      <c r="C195"/>
      <c r="D195"/>
      <c r="E195"/>
      <c r="F195"/>
      <c r="G195"/>
      <c r="H195"/>
      <c r="Y195" s="34">
        <v>198</v>
      </c>
      <c r="Z195" s="8" t="s">
        <v>169</v>
      </c>
      <c r="AA195" s="63">
        <v>2</v>
      </c>
      <c r="AB195" s="63">
        <v>5</v>
      </c>
      <c r="AC195" s="63">
        <v>7</v>
      </c>
      <c r="AD195" s="63"/>
      <c r="AE195" s="63"/>
      <c r="AF195" s="63"/>
      <c r="AG195" s="63"/>
      <c r="AH195" s="63"/>
      <c r="AI195" s="63" t="str">
        <f t="shared" si="5"/>
        <v>2-5</v>
      </c>
      <c r="AJ195" s="53">
        <f t="shared" si="4"/>
        <v>1</v>
      </c>
      <c r="AK195"/>
      <c r="AL195"/>
      <c r="AY195" s="37" t="b">
        <v>1</v>
      </c>
      <c r="AZ195" s="37" t="b">
        <v>1</v>
      </c>
      <c r="BA195" s="37" t="b">
        <v>1</v>
      </c>
      <c r="BF195" s="37" t="b">
        <v>1</v>
      </c>
      <c r="BK195" s="37" t="b">
        <v>1</v>
      </c>
      <c r="BL195" s="37" t="b">
        <v>1</v>
      </c>
      <c r="BP195" s="37" t="b">
        <v>1</v>
      </c>
    </row>
    <row r="196" spans="1:68" ht="14.4" x14ac:dyDescent="0.3">
      <c r="A196"/>
      <c r="B196"/>
      <c r="C196"/>
      <c r="D196"/>
      <c r="E196"/>
      <c r="F196"/>
      <c r="G196"/>
      <c r="H196"/>
      <c r="Y196" s="34">
        <v>199</v>
      </c>
      <c r="Z196" s="8" t="s">
        <v>168</v>
      </c>
      <c r="AA196" s="63">
        <v>2</v>
      </c>
      <c r="AB196" s="63">
        <v>8</v>
      </c>
      <c r="AC196" s="63">
        <v>10</v>
      </c>
      <c r="AD196" s="63"/>
      <c r="AE196" s="63"/>
      <c r="AF196" s="63"/>
      <c r="AG196" s="63"/>
      <c r="AH196" s="63"/>
      <c r="AI196" s="63" t="str">
        <f t="shared" si="5"/>
        <v>2-8</v>
      </c>
      <c r="AJ196" s="53">
        <f t="shared" si="4"/>
        <v>1</v>
      </c>
      <c r="AK196"/>
      <c r="AL196"/>
      <c r="AY196" s="37" t="b">
        <v>1</v>
      </c>
      <c r="AZ196" s="37" t="b">
        <v>1</v>
      </c>
      <c r="BA196" s="37" t="b">
        <v>1</v>
      </c>
      <c r="BF196" s="37" t="b">
        <v>1</v>
      </c>
      <c r="BK196" s="37" t="b">
        <v>1</v>
      </c>
      <c r="BL196" s="37" t="b">
        <v>1</v>
      </c>
      <c r="BP196" s="37" t="b">
        <v>1</v>
      </c>
    </row>
    <row r="197" spans="1:68" ht="14.4" x14ac:dyDescent="0.3">
      <c r="A197"/>
      <c r="B197"/>
      <c r="C197"/>
      <c r="D197"/>
      <c r="E197"/>
      <c r="F197"/>
      <c r="G197"/>
      <c r="H197"/>
      <c r="Y197" s="34">
        <v>200</v>
      </c>
      <c r="Z197" s="8" t="s">
        <v>166</v>
      </c>
      <c r="AA197" s="63">
        <v>0</v>
      </c>
      <c r="AB197" s="63">
        <v>0</v>
      </c>
      <c r="AC197" s="63">
        <v>0</v>
      </c>
      <c r="AD197" s="63"/>
      <c r="AE197" s="63"/>
      <c r="AF197" s="63"/>
      <c r="AG197" s="63"/>
      <c r="AH197" s="63"/>
      <c r="AI197" s="63" t="str">
        <f t="shared" si="5"/>
        <v>0-0</v>
      </c>
      <c r="AJ197" s="53">
        <f t="shared" si="4"/>
        <v>60</v>
      </c>
      <c r="AK197"/>
      <c r="AL197"/>
      <c r="AY197" s="37" t="b">
        <v>1</v>
      </c>
      <c r="AZ197" s="37" t="b">
        <v>1</v>
      </c>
      <c r="BA197" s="37" t="b">
        <v>1</v>
      </c>
      <c r="BF197" s="37" t="b">
        <v>1</v>
      </c>
      <c r="BK197" s="37" t="b">
        <v>1</v>
      </c>
      <c r="BL197" s="37" t="b">
        <v>1</v>
      </c>
      <c r="BP197" s="37" t="b">
        <v>1</v>
      </c>
    </row>
    <row r="198" spans="1:68" ht="14.4" x14ac:dyDescent="0.3">
      <c r="A198"/>
      <c r="B198"/>
      <c r="C198"/>
      <c r="D198"/>
      <c r="E198"/>
      <c r="F198"/>
      <c r="G198"/>
      <c r="H198"/>
      <c r="Y198" s="34">
        <v>201</v>
      </c>
      <c r="Z198" s="8" t="s">
        <v>165</v>
      </c>
      <c r="AA198" s="63">
        <v>0</v>
      </c>
      <c r="AB198" s="63">
        <v>0</v>
      </c>
      <c r="AC198" s="63">
        <v>0</v>
      </c>
      <c r="AD198" s="63"/>
      <c r="AE198" s="63"/>
      <c r="AF198" s="63"/>
      <c r="AG198" s="63"/>
      <c r="AH198" s="63"/>
      <c r="AI198" s="63" t="str">
        <f t="shared" si="5"/>
        <v>0-0</v>
      </c>
      <c r="AJ198" s="53">
        <f t="shared" ref="AJ198:AJ261" si="6">IFERROR(IF(AI198="","",COUNTIF(AI:AI,AI198)),"")</f>
        <v>60</v>
      </c>
      <c r="AK198"/>
      <c r="AL198"/>
      <c r="AY198" s="37" t="b">
        <v>0</v>
      </c>
      <c r="AZ198" s="37" t="b">
        <v>0</v>
      </c>
      <c r="BA198" s="37" t="b">
        <v>0</v>
      </c>
      <c r="BF198" s="37" t="b">
        <v>0</v>
      </c>
      <c r="BK198" s="37" t="b">
        <v>0</v>
      </c>
      <c r="BL198" s="37" t="b">
        <v>0</v>
      </c>
      <c r="BP198" s="37" t="b">
        <v>0</v>
      </c>
    </row>
    <row r="199" spans="1:68" ht="14.4" x14ac:dyDescent="0.3">
      <c r="A199"/>
      <c r="B199"/>
      <c r="C199"/>
      <c r="D199"/>
      <c r="E199"/>
      <c r="F199"/>
      <c r="G199"/>
      <c r="H199"/>
      <c r="Y199" s="34">
        <v>202</v>
      </c>
      <c r="Z199" s="8" t="s">
        <v>164</v>
      </c>
      <c r="AA199" s="63">
        <v>0</v>
      </c>
      <c r="AB199" s="63">
        <v>0</v>
      </c>
      <c r="AC199" s="63">
        <v>0</v>
      </c>
      <c r="AD199" s="63"/>
      <c r="AE199" s="63"/>
      <c r="AF199" s="63"/>
      <c r="AG199" s="63"/>
      <c r="AH199" s="63"/>
      <c r="AI199" s="63" t="str">
        <f t="shared" ref="AI199:AI229" si="7">IF(OR(AA199="",AB199=""),"",CONCATENATE(AA199,"-",AB199))</f>
        <v>0-0</v>
      </c>
      <c r="AJ199" s="53">
        <f t="shared" si="6"/>
        <v>60</v>
      </c>
      <c r="AK199"/>
      <c r="AL199"/>
      <c r="AY199" s="37" t="b">
        <v>1</v>
      </c>
      <c r="AZ199" s="37" t="b">
        <v>1</v>
      </c>
      <c r="BA199" s="37" t="b">
        <v>1</v>
      </c>
      <c r="BF199" s="37" t="b">
        <v>1</v>
      </c>
      <c r="BK199" s="37" t="b">
        <v>1</v>
      </c>
      <c r="BL199" s="37" t="b">
        <v>1</v>
      </c>
      <c r="BP199" s="37" t="b">
        <v>1</v>
      </c>
    </row>
    <row r="200" spans="1:68" ht="14.4" x14ac:dyDescent="0.3">
      <c r="A200"/>
      <c r="B200"/>
      <c r="C200"/>
      <c r="D200"/>
      <c r="E200"/>
      <c r="F200"/>
      <c r="G200"/>
      <c r="H200"/>
      <c r="Y200" s="34">
        <v>203</v>
      </c>
      <c r="Z200" s="8" t="s">
        <v>163</v>
      </c>
      <c r="AA200" s="63">
        <v>0</v>
      </c>
      <c r="AB200" s="63">
        <v>0</v>
      </c>
      <c r="AC200" s="63">
        <v>0</v>
      </c>
      <c r="AD200" s="63"/>
      <c r="AE200" s="63"/>
      <c r="AF200" s="63"/>
      <c r="AG200" s="63"/>
      <c r="AH200" s="63"/>
      <c r="AI200" s="63" t="str">
        <f t="shared" si="7"/>
        <v>0-0</v>
      </c>
      <c r="AJ200" s="53">
        <f t="shared" si="6"/>
        <v>60</v>
      </c>
      <c r="AK200"/>
      <c r="AL200"/>
      <c r="AY200" s="37" t="b">
        <v>0</v>
      </c>
      <c r="AZ200" s="37" t="b">
        <v>0</v>
      </c>
      <c r="BA200" s="37" t="b">
        <v>0</v>
      </c>
      <c r="BF200" s="37" t="b">
        <v>0</v>
      </c>
      <c r="BK200" s="37" t="b">
        <v>0</v>
      </c>
      <c r="BL200" s="37" t="b">
        <v>0</v>
      </c>
      <c r="BP200" s="37" t="b">
        <v>0</v>
      </c>
    </row>
    <row r="201" spans="1:68" ht="14.4" x14ac:dyDescent="0.3">
      <c r="A201"/>
      <c r="B201"/>
      <c r="C201"/>
      <c r="D201"/>
      <c r="E201"/>
      <c r="F201"/>
      <c r="G201"/>
      <c r="H201"/>
      <c r="Y201" s="34">
        <v>204</v>
      </c>
      <c r="Z201" s="8" t="s">
        <v>162</v>
      </c>
      <c r="AA201" s="63">
        <v>0</v>
      </c>
      <c r="AB201" s="63">
        <v>0</v>
      </c>
      <c r="AC201" s="63">
        <v>0</v>
      </c>
      <c r="AD201" s="63"/>
      <c r="AE201" s="63"/>
      <c r="AF201" s="63"/>
      <c r="AG201" s="63"/>
      <c r="AH201" s="63"/>
      <c r="AI201" s="63" t="str">
        <f t="shared" si="7"/>
        <v>0-0</v>
      </c>
      <c r="AJ201" s="53">
        <f t="shared" si="6"/>
        <v>60</v>
      </c>
      <c r="AK201"/>
      <c r="AL201"/>
      <c r="AY201" s="37" t="b">
        <v>1</v>
      </c>
      <c r="AZ201" s="37" t="b">
        <v>1</v>
      </c>
      <c r="BA201" s="37" t="b">
        <v>1</v>
      </c>
      <c r="BF201" s="37" t="b">
        <v>1</v>
      </c>
      <c r="BK201" s="37" t="b">
        <v>1</v>
      </c>
      <c r="BL201" s="37" t="b">
        <v>1</v>
      </c>
      <c r="BP201" s="37" t="b">
        <v>1</v>
      </c>
    </row>
    <row r="202" spans="1:68" ht="14.4" x14ac:dyDescent="0.3">
      <c r="A202"/>
      <c r="B202"/>
      <c r="C202"/>
      <c r="D202"/>
      <c r="E202"/>
      <c r="F202"/>
      <c r="G202"/>
      <c r="H202"/>
      <c r="Y202" s="34">
        <v>205</v>
      </c>
      <c r="Z202" s="8" t="s">
        <v>161</v>
      </c>
      <c r="AA202" s="63">
        <v>0</v>
      </c>
      <c r="AB202" s="63">
        <v>0</v>
      </c>
      <c r="AC202" s="63">
        <v>0</v>
      </c>
      <c r="AD202" s="63"/>
      <c r="AE202" s="63"/>
      <c r="AF202" s="63"/>
      <c r="AG202" s="63"/>
      <c r="AH202" s="63"/>
      <c r="AI202" s="63" t="str">
        <f t="shared" si="7"/>
        <v>0-0</v>
      </c>
      <c r="AJ202" s="53">
        <f t="shared" si="6"/>
        <v>60</v>
      </c>
      <c r="AK202"/>
      <c r="AL202"/>
      <c r="AY202" s="37" t="b">
        <v>0</v>
      </c>
      <c r="AZ202" s="37" t="b">
        <v>0</v>
      </c>
      <c r="BA202" s="37" t="b">
        <v>0</v>
      </c>
      <c r="BF202" s="37" t="b">
        <v>0</v>
      </c>
      <c r="BK202" s="37" t="b">
        <v>0</v>
      </c>
      <c r="BL202" s="37" t="b">
        <v>0</v>
      </c>
      <c r="BP202" s="37" t="b">
        <v>0</v>
      </c>
    </row>
    <row r="203" spans="1:68" ht="14.4" x14ac:dyDescent="0.3">
      <c r="A203"/>
      <c r="B203"/>
      <c r="C203"/>
      <c r="D203"/>
      <c r="E203"/>
      <c r="F203"/>
      <c r="G203"/>
      <c r="H203"/>
      <c r="Y203" s="34">
        <v>206</v>
      </c>
      <c r="Z203" s="8" t="s">
        <v>159</v>
      </c>
      <c r="AA203" s="63">
        <v>0</v>
      </c>
      <c r="AB203" s="63">
        <v>0</v>
      </c>
      <c r="AC203" s="63">
        <v>0</v>
      </c>
      <c r="AD203" s="63"/>
      <c r="AE203" s="63"/>
      <c r="AF203" s="63"/>
      <c r="AG203" s="63"/>
      <c r="AH203" s="63"/>
      <c r="AI203" s="63" t="str">
        <f t="shared" si="7"/>
        <v>0-0</v>
      </c>
      <c r="AJ203" s="53">
        <f t="shared" si="6"/>
        <v>60</v>
      </c>
      <c r="AK203"/>
      <c r="AL203"/>
      <c r="AY203" s="37" t="b">
        <v>0</v>
      </c>
      <c r="AZ203" s="37" t="b">
        <v>0</v>
      </c>
      <c r="BA203" s="37" t="b">
        <v>0</v>
      </c>
      <c r="BF203" s="37" t="b">
        <v>0</v>
      </c>
      <c r="BK203" s="37" t="b">
        <v>0</v>
      </c>
      <c r="BL203" s="37" t="b">
        <v>0</v>
      </c>
      <c r="BP203" s="37" t="b">
        <v>0</v>
      </c>
    </row>
    <row r="204" spans="1:68" ht="14.4" x14ac:dyDescent="0.3">
      <c r="A204"/>
      <c r="B204"/>
      <c r="C204"/>
      <c r="D204"/>
      <c r="E204"/>
      <c r="F204"/>
      <c r="G204"/>
      <c r="H204"/>
      <c r="Y204" s="34">
        <v>207</v>
      </c>
      <c r="Z204" s="8" t="s">
        <v>158</v>
      </c>
      <c r="AA204" s="63">
        <v>0</v>
      </c>
      <c r="AB204" s="63">
        <v>0</v>
      </c>
      <c r="AC204" s="63">
        <v>0</v>
      </c>
      <c r="AD204" s="63"/>
      <c r="AE204" s="63"/>
      <c r="AF204" s="63"/>
      <c r="AG204" s="63"/>
      <c r="AH204" s="63"/>
      <c r="AI204" s="63" t="str">
        <f t="shared" si="7"/>
        <v>0-0</v>
      </c>
      <c r="AJ204" s="53">
        <f t="shared" si="6"/>
        <v>60</v>
      </c>
      <c r="AK204"/>
      <c r="AL204"/>
      <c r="AY204" s="37" t="b">
        <v>1</v>
      </c>
      <c r="AZ204" s="37" t="b">
        <v>1</v>
      </c>
      <c r="BA204" s="37" t="b">
        <v>1</v>
      </c>
      <c r="BF204" s="37" t="b">
        <v>1</v>
      </c>
      <c r="BK204" s="37" t="b">
        <v>1</v>
      </c>
      <c r="BL204" s="37" t="b">
        <v>1</v>
      </c>
      <c r="BP204" s="37" t="b">
        <v>1</v>
      </c>
    </row>
    <row r="205" spans="1:68" ht="14.4" x14ac:dyDescent="0.3">
      <c r="A205"/>
      <c r="B205"/>
      <c r="C205"/>
      <c r="D205"/>
      <c r="E205"/>
      <c r="F205"/>
      <c r="G205"/>
      <c r="H205"/>
      <c r="Y205" s="34">
        <v>208</v>
      </c>
      <c r="Z205" s="8" t="s">
        <v>157</v>
      </c>
      <c r="AA205" s="63">
        <v>7</v>
      </c>
      <c r="AB205" s="63">
        <v>3</v>
      </c>
      <c r="AC205" s="63">
        <v>10</v>
      </c>
      <c r="AD205" s="63"/>
      <c r="AE205" s="63"/>
      <c r="AF205" s="63"/>
      <c r="AG205" s="63"/>
      <c r="AH205" s="63"/>
      <c r="AI205" s="63" t="str">
        <f t="shared" si="7"/>
        <v>7-3</v>
      </c>
      <c r="AJ205" s="53">
        <f t="shared" si="6"/>
        <v>1</v>
      </c>
      <c r="AK205"/>
      <c r="AL205"/>
      <c r="AY205" s="37" t="b">
        <v>1</v>
      </c>
      <c r="AZ205" s="37" t="b">
        <v>1</v>
      </c>
      <c r="BA205" s="37" t="b">
        <v>1</v>
      </c>
      <c r="BF205" s="37" t="b">
        <v>1</v>
      </c>
      <c r="BK205" s="37" t="b">
        <v>1</v>
      </c>
      <c r="BL205" s="37" t="b">
        <v>1</v>
      </c>
      <c r="BP205" s="37" t="b">
        <v>1</v>
      </c>
    </row>
    <row r="206" spans="1:68" ht="14.4" x14ac:dyDescent="0.3">
      <c r="A206"/>
      <c r="B206"/>
      <c r="C206"/>
      <c r="D206"/>
      <c r="E206"/>
      <c r="F206"/>
      <c r="G206"/>
      <c r="H206"/>
      <c r="Y206" s="34">
        <v>209</v>
      </c>
      <c r="Z206" s="8" t="s">
        <v>156</v>
      </c>
      <c r="AA206" s="63">
        <v>0</v>
      </c>
      <c r="AB206" s="63">
        <v>0</v>
      </c>
      <c r="AC206" s="63">
        <v>0</v>
      </c>
      <c r="AD206" s="63"/>
      <c r="AE206" s="63"/>
      <c r="AF206" s="63"/>
      <c r="AG206" s="63"/>
      <c r="AH206" s="63"/>
      <c r="AI206" s="63" t="str">
        <f t="shared" si="7"/>
        <v>0-0</v>
      </c>
      <c r="AJ206" s="53">
        <f t="shared" si="6"/>
        <v>60</v>
      </c>
      <c r="AK206"/>
      <c r="AL206"/>
      <c r="AY206" s="37" t="b">
        <v>0</v>
      </c>
      <c r="AZ206" s="37" t="b">
        <v>0</v>
      </c>
      <c r="BA206" s="37" t="b">
        <v>0</v>
      </c>
      <c r="BF206" s="37" t="b">
        <v>0</v>
      </c>
      <c r="BK206" s="37" t="b">
        <v>0</v>
      </c>
      <c r="BL206" s="37" t="b">
        <v>0</v>
      </c>
      <c r="BP206" s="37" t="b">
        <v>0</v>
      </c>
    </row>
    <row r="207" spans="1:68" ht="14.4" x14ac:dyDescent="0.3">
      <c r="A207"/>
      <c r="B207"/>
      <c r="C207"/>
      <c r="D207"/>
      <c r="E207"/>
      <c r="F207"/>
      <c r="G207"/>
      <c r="H207"/>
      <c r="Y207" s="34">
        <v>210</v>
      </c>
      <c r="Z207" s="8" t="s">
        <v>155</v>
      </c>
      <c r="AA207" s="63">
        <v>0</v>
      </c>
      <c r="AB207" s="63">
        <v>0</v>
      </c>
      <c r="AC207" s="63">
        <v>0</v>
      </c>
      <c r="AD207" s="63"/>
      <c r="AE207" s="63"/>
      <c r="AF207" s="63"/>
      <c r="AG207" s="63"/>
      <c r="AH207" s="63"/>
      <c r="AI207" s="63" t="str">
        <f t="shared" si="7"/>
        <v>0-0</v>
      </c>
      <c r="AJ207" s="53">
        <f t="shared" si="6"/>
        <v>60</v>
      </c>
      <c r="AK207"/>
      <c r="AL207"/>
      <c r="AY207" s="37" t="b">
        <v>0</v>
      </c>
      <c r="AZ207" s="37" t="b">
        <v>0</v>
      </c>
      <c r="BA207" s="37" t="b">
        <v>0</v>
      </c>
      <c r="BF207" s="37" t="b">
        <v>0</v>
      </c>
      <c r="BK207" s="37" t="b">
        <v>0</v>
      </c>
      <c r="BL207" s="37" t="b">
        <v>0</v>
      </c>
      <c r="BP207" s="37" t="b">
        <v>0</v>
      </c>
    </row>
    <row r="208" spans="1:68" ht="14.4" x14ac:dyDescent="0.3">
      <c r="A208"/>
      <c r="B208"/>
      <c r="C208"/>
      <c r="D208"/>
      <c r="E208"/>
      <c r="F208"/>
      <c r="G208"/>
      <c r="H208"/>
      <c r="Y208" s="34">
        <v>211</v>
      </c>
      <c r="Z208" s="8" t="s">
        <v>154</v>
      </c>
      <c r="AA208" s="63">
        <v>0</v>
      </c>
      <c r="AB208" s="63">
        <v>0</v>
      </c>
      <c r="AC208" s="63">
        <v>0</v>
      </c>
      <c r="AD208" s="63"/>
      <c r="AE208" s="63"/>
      <c r="AF208" s="63"/>
      <c r="AG208" s="63"/>
      <c r="AH208" s="63"/>
      <c r="AI208" s="63" t="str">
        <f t="shared" si="7"/>
        <v>0-0</v>
      </c>
      <c r="AJ208" s="53">
        <f t="shared" si="6"/>
        <v>60</v>
      </c>
      <c r="AK208"/>
      <c r="AL208"/>
      <c r="AY208" s="37" t="b">
        <v>1</v>
      </c>
      <c r="AZ208" s="37" t="b">
        <v>1</v>
      </c>
      <c r="BA208" s="37" t="b">
        <v>1</v>
      </c>
      <c r="BF208" s="37" t="b">
        <v>1</v>
      </c>
      <c r="BK208" s="37" t="b">
        <v>1</v>
      </c>
      <c r="BL208" s="37" t="b">
        <v>1</v>
      </c>
      <c r="BP208" s="37" t="b">
        <v>1</v>
      </c>
    </row>
    <row r="209" spans="1:68" ht="14.4" x14ac:dyDescent="0.3">
      <c r="A209"/>
      <c r="B209"/>
      <c r="C209"/>
      <c r="D209"/>
      <c r="E209"/>
      <c r="F209"/>
      <c r="G209"/>
      <c r="H209"/>
      <c r="Y209" s="34">
        <v>212</v>
      </c>
      <c r="Z209" s="8" t="s">
        <v>152</v>
      </c>
      <c r="AA209" s="63">
        <v>0</v>
      </c>
      <c r="AB209" s="63">
        <v>0</v>
      </c>
      <c r="AC209" s="63">
        <v>0</v>
      </c>
      <c r="AD209" s="63"/>
      <c r="AE209" s="63"/>
      <c r="AF209" s="63"/>
      <c r="AG209" s="63"/>
      <c r="AH209" s="63"/>
      <c r="AI209" s="63" t="str">
        <f t="shared" si="7"/>
        <v>0-0</v>
      </c>
      <c r="AJ209" s="53">
        <f t="shared" si="6"/>
        <v>60</v>
      </c>
      <c r="AK209"/>
      <c r="AL209"/>
      <c r="AY209" s="37" t="b">
        <v>0</v>
      </c>
      <c r="AZ209" s="37" t="b">
        <v>0</v>
      </c>
      <c r="BA209" s="37" t="b">
        <v>0</v>
      </c>
      <c r="BF209" s="37" t="b">
        <v>0</v>
      </c>
      <c r="BK209" s="37" t="b">
        <v>0</v>
      </c>
      <c r="BL209" s="37" t="b">
        <v>0</v>
      </c>
      <c r="BP209" s="37" t="b">
        <v>0</v>
      </c>
    </row>
    <row r="210" spans="1:68" ht="14.4" x14ac:dyDescent="0.3">
      <c r="A210"/>
      <c r="B210"/>
      <c r="C210"/>
      <c r="D210"/>
      <c r="E210"/>
      <c r="F210"/>
      <c r="G210"/>
      <c r="H210"/>
      <c r="Y210" s="34">
        <v>213</v>
      </c>
      <c r="Z210" s="8" t="s">
        <v>151</v>
      </c>
      <c r="AA210" s="63">
        <v>0</v>
      </c>
      <c r="AB210" s="63">
        <v>0</v>
      </c>
      <c r="AC210" s="63">
        <v>0</v>
      </c>
      <c r="AD210" s="63"/>
      <c r="AE210" s="63"/>
      <c r="AF210" s="63"/>
      <c r="AG210" s="63"/>
      <c r="AH210" s="63"/>
      <c r="AI210" s="63" t="str">
        <f t="shared" si="7"/>
        <v>0-0</v>
      </c>
      <c r="AJ210" s="53">
        <f t="shared" si="6"/>
        <v>60</v>
      </c>
      <c r="AK210"/>
      <c r="AL210"/>
      <c r="AY210" s="37" t="b">
        <v>1</v>
      </c>
      <c r="AZ210" s="37" t="b">
        <v>1</v>
      </c>
      <c r="BA210" s="37" t="b">
        <v>1</v>
      </c>
      <c r="BF210" s="37" t="b">
        <v>1</v>
      </c>
      <c r="BK210" s="37" t="b">
        <v>1</v>
      </c>
      <c r="BL210" s="37" t="b">
        <v>1</v>
      </c>
      <c r="BP210" s="37" t="b">
        <v>1</v>
      </c>
    </row>
    <row r="211" spans="1:68" ht="14.4" x14ac:dyDescent="0.3">
      <c r="A211"/>
      <c r="B211"/>
      <c r="C211"/>
      <c r="D211"/>
      <c r="E211"/>
      <c r="F211"/>
      <c r="G211"/>
      <c r="H211"/>
      <c r="Y211" s="34">
        <v>214</v>
      </c>
      <c r="Z211" s="8" t="s">
        <v>150</v>
      </c>
      <c r="AA211" s="63">
        <v>0</v>
      </c>
      <c r="AB211" s="63">
        <v>0</v>
      </c>
      <c r="AC211" s="63">
        <v>0</v>
      </c>
      <c r="AD211" s="63"/>
      <c r="AE211" s="63"/>
      <c r="AF211" s="63"/>
      <c r="AG211" s="63"/>
      <c r="AH211" s="63"/>
      <c r="AI211" s="63" t="str">
        <f t="shared" si="7"/>
        <v>0-0</v>
      </c>
      <c r="AJ211" s="53">
        <f t="shared" si="6"/>
        <v>60</v>
      </c>
      <c r="AK211"/>
      <c r="AL211"/>
      <c r="AY211" s="37" t="b">
        <v>0</v>
      </c>
      <c r="AZ211" s="37" t="b">
        <v>0</v>
      </c>
      <c r="BA211" s="37" t="b">
        <v>0</v>
      </c>
      <c r="BF211" s="37" t="b">
        <v>0</v>
      </c>
      <c r="BK211" s="37" t="b">
        <v>0</v>
      </c>
      <c r="BL211" s="37" t="b">
        <v>0</v>
      </c>
      <c r="BP211" s="37" t="b">
        <v>0</v>
      </c>
    </row>
    <row r="212" spans="1:68" ht="14.4" x14ac:dyDescent="0.3">
      <c r="A212"/>
      <c r="B212"/>
      <c r="C212"/>
      <c r="D212"/>
      <c r="E212"/>
      <c r="F212"/>
      <c r="G212"/>
      <c r="H212"/>
      <c r="Y212" s="34">
        <v>215</v>
      </c>
      <c r="Z212" s="8" t="s">
        <v>149</v>
      </c>
      <c r="AA212" s="63">
        <v>0</v>
      </c>
      <c r="AB212" s="63">
        <v>0</v>
      </c>
      <c r="AC212" s="63">
        <v>0</v>
      </c>
      <c r="AD212" s="63"/>
      <c r="AE212" s="63"/>
      <c r="AF212" s="63"/>
      <c r="AG212" s="63"/>
      <c r="AH212" s="63"/>
      <c r="AI212" s="63" t="str">
        <f t="shared" si="7"/>
        <v>0-0</v>
      </c>
      <c r="AJ212" s="53">
        <f t="shared" si="6"/>
        <v>60</v>
      </c>
      <c r="AK212"/>
      <c r="AL212"/>
      <c r="AY212" s="37" t="b">
        <v>1</v>
      </c>
      <c r="AZ212" s="37" t="b">
        <v>1</v>
      </c>
      <c r="BA212" s="37" t="b">
        <v>1</v>
      </c>
      <c r="BF212" s="37" t="b">
        <v>1</v>
      </c>
      <c r="BK212" s="37" t="b">
        <v>1</v>
      </c>
      <c r="BL212" s="37" t="b">
        <v>1</v>
      </c>
      <c r="BP212" s="37" t="b">
        <v>1</v>
      </c>
    </row>
    <row r="213" spans="1:68" ht="14.4" x14ac:dyDescent="0.3">
      <c r="A213"/>
      <c r="B213"/>
      <c r="C213"/>
      <c r="D213"/>
      <c r="E213"/>
      <c r="F213"/>
      <c r="G213"/>
      <c r="H213"/>
      <c r="Y213" s="34">
        <v>216</v>
      </c>
      <c r="Z213" s="8" t="s">
        <v>148</v>
      </c>
      <c r="AA213" s="63">
        <v>7</v>
      </c>
      <c r="AB213" s="63">
        <v>1</v>
      </c>
      <c r="AC213" s="63">
        <v>8</v>
      </c>
      <c r="AD213" s="63"/>
      <c r="AE213" s="63"/>
      <c r="AF213" s="63"/>
      <c r="AG213" s="63"/>
      <c r="AH213" s="63"/>
      <c r="AI213" s="63" t="str">
        <f t="shared" si="7"/>
        <v>7-1</v>
      </c>
      <c r="AJ213" s="53">
        <f t="shared" si="6"/>
        <v>1</v>
      </c>
      <c r="AK213"/>
      <c r="AL213"/>
      <c r="AY213" s="37" t="b">
        <v>1</v>
      </c>
      <c r="AZ213" s="37" t="b">
        <v>1</v>
      </c>
      <c r="BA213" s="37" t="b">
        <v>1</v>
      </c>
      <c r="BF213" s="37" t="b">
        <v>1</v>
      </c>
      <c r="BK213" s="37" t="b">
        <v>1</v>
      </c>
      <c r="BL213" s="37" t="b">
        <v>1</v>
      </c>
      <c r="BP213" s="37" t="b">
        <v>1</v>
      </c>
    </row>
    <row r="214" spans="1:68" ht="14.4" x14ac:dyDescent="0.3">
      <c r="A214"/>
      <c r="B214"/>
      <c r="C214"/>
      <c r="D214"/>
      <c r="E214"/>
      <c r="F214"/>
      <c r="G214"/>
      <c r="H214"/>
      <c r="Y214" s="34">
        <v>217</v>
      </c>
      <c r="Z214" s="8" t="s">
        <v>146</v>
      </c>
      <c r="AA214" s="63">
        <v>0</v>
      </c>
      <c r="AB214" s="63">
        <v>0</v>
      </c>
      <c r="AC214" s="63">
        <v>0</v>
      </c>
      <c r="AD214" s="63"/>
      <c r="AE214" s="63"/>
      <c r="AF214" s="63"/>
      <c r="AG214" s="63"/>
      <c r="AH214" s="63"/>
      <c r="AI214" s="63" t="str">
        <f t="shared" si="7"/>
        <v>0-0</v>
      </c>
      <c r="AJ214" s="53">
        <f t="shared" si="6"/>
        <v>60</v>
      </c>
      <c r="AK214"/>
      <c r="AL214"/>
      <c r="AY214" s="37" t="b">
        <v>1</v>
      </c>
      <c r="AZ214" s="37" t="b">
        <v>1</v>
      </c>
      <c r="BA214" s="37" t="b">
        <v>1</v>
      </c>
      <c r="BF214" s="37" t="b">
        <v>1</v>
      </c>
      <c r="BK214" s="37" t="b">
        <v>1</v>
      </c>
      <c r="BL214" s="37" t="b">
        <v>1</v>
      </c>
      <c r="BP214" s="37" t="b">
        <v>1</v>
      </c>
    </row>
    <row r="215" spans="1:68" ht="14.4" x14ac:dyDescent="0.3">
      <c r="A215"/>
      <c r="B215"/>
      <c r="C215"/>
      <c r="D215"/>
      <c r="E215"/>
      <c r="F215"/>
      <c r="G215"/>
      <c r="H215"/>
      <c r="Y215" s="34">
        <v>218</v>
      </c>
      <c r="Z215" s="8" t="s">
        <v>144</v>
      </c>
      <c r="AA215" s="63">
        <v>1</v>
      </c>
      <c r="AB215" s="63">
        <v>3</v>
      </c>
      <c r="AC215" s="63">
        <v>4</v>
      </c>
      <c r="AD215" s="63"/>
      <c r="AE215" s="63"/>
      <c r="AF215" s="63"/>
      <c r="AG215" s="63"/>
      <c r="AH215" s="63"/>
      <c r="AI215" s="63" t="str">
        <f t="shared" si="7"/>
        <v>1-3</v>
      </c>
      <c r="AJ215" s="53">
        <f t="shared" si="6"/>
        <v>3</v>
      </c>
      <c r="AK215"/>
      <c r="AL215"/>
      <c r="AY215" s="37" t="b">
        <v>1</v>
      </c>
      <c r="AZ215" s="37" t="b">
        <v>1</v>
      </c>
      <c r="BA215" s="37" t="b">
        <v>1</v>
      </c>
      <c r="BF215" s="37" t="b">
        <v>1</v>
      </c>
      <c r="BK215" s="37" t="b">
        <v>1</v>
      </c>
      <c r="BL215" s="37" t="b">
        <v>1</v>
      </c>
      <c r="BP215" s="37" t="b">
        <v>1</v>
      </c>
    </row>
    <row r="216" spans="1:68" ht="14.4" x14ac:dyDescent="0.3">
      <c r="A216"/>
      <c r="B216"/>
      <c r="C216"/>
      <c r="D216"/>
      <c r="E216"/>
      <c r="F216"/>
      <c r="G216"/>
      <c r="H216"/>
      <c r="Y216" s="34">
        <v>219</v>
      </c>
      <c r="Z216" s="8" t="s">
        <v>143</v>
      </c>
      <c r="AA216" s="63">
        <v>0</v>
      </c>
      <c r="AB216" s="63">
        <v>0</v>
      </c>
      <c r="AC216" s="63">
        <v>0</v>
      </c>
      <c r="AD216" s="63"/>
      <c r="AE216" s="63"/>
      <c r="AF216" s="63"/>
      <c r="AG216" s="63"/>
      <c r="AH216" s="63"/>
      <c r="AI216" s="63" t="str">
        <f t="shared" si="7"/>
        <v>0-0</v>
      </c>
      <c r="AJ216" s="53">
        <f t="shared" si="6"/>
        <v>60</v>
      </c>
      <c r="AK216"/>
      <c r="AL216"/>
      <c r="AY216" s="37" t="b">
        <v>1</v>
      </c>
      <c r="AZ216" s="37" t="b">
        <v>1</v>
      </c>
      <c r="BA216" s="37" t="b">
        <v>1</v>
      </c>
      <c r="BF216" s="37" t="b">
        <v>1</v>
      </c>
      <c r="BK216" s="37" t="b">
        <v>1</v>
      </c>
      <c r="BL216" s="37" t="b">
        <v>1</v>
      </c>
      <c r="BP216" s="37" t="b">
        <v>1</v>
      </c>
    </row>
    <row r="217" spans="1:68" ht="14.4" x14ac:dyDescent="0.3">
      <c r="A217"/>
      <c r="B217"/>
      <c r="C217"/>
      <c r="D217"/>
      <c r="E217"/>
      <c r="F217"/>
      <c r="G217"/>
      <c r="H217"/>
      <c r="Y217" s="34">
        <v>220</v>
      </c>
      <c r="Z217" s="8" t="s">
        <v>142</v>
      </c>
      <c r="AA217" s="63">
        <v>0</v>
      </c>
      <c r="AB217" s="63">
        <v>0</v>
      </c>
      <c r="AC217" s="63">
        <v>0</v>
      </c>
      <c r="AD217" s="63"/>
      <c r="AE217" s="63"/>
      <c r="AF217" s="63"/>
      <c r="AG217" s="63"/>
      <c r="AH217" s="63"/>
      <c r="AI217" s="63" t="str">
        <f t="shared" si="7"/>
        <v>0-0</v>
      </c>
      <c r="AJ217" s="53">
        <f t="shared" si="6"/>
        <v>60</v>
      </c>
      <c r="AK217"/>
      <c r="AL217"/>
      <c r="AY217" s="37" t="b">
        <v>1</v>
      </c>
      <c r="AZ217" s="37" t="b">
        <v>1</v>
      </c>
      <c r="BA217" s="37" t="b">
        <v>1</v>
      </c>
      <c r="BF217" s="37" t="b">
        <v>1</v>
      </c>
      <c r="BK217" s="37" t="b">
        <v>1</v>
      </c>
      <c r="BL217" s="37" t="b">
        <v>1</v>
      </c>
      <c r="BP217" s="37" t="b">
        <v>1</v>
      </c>
    </row>
    <row r="218" spans="1:68" ht="14.4" x14ac:dyDescent="0.3">
      <c r="A218"/>
      <c r="B218"/>
      <c r="C218"/>
      <c r="D218"/>
      <c r="E218"/>
      <c r="F218"/>
      <c r="G218"/>
      <c r="H218"/>
      <c r="Y218" s="34">
        <v>221</v>
      </c>
      <c r="Z218" s="8" t="s">
        <v>141</v>
      </c>
      <c r="AA218" s="63">
        <v>0</v>
      </c>
      <c r="AB218" s="63">
        <v>0</v>
      </c>
      <c r="AC218" s="63">
        <v>0</v>
      </c>
      <c r="AD218" s="63"/>
      <c r="AE218" s="63"/>
      <c r="AF218" s="63"/>
      <c r="AG218" s="63"/>
      <c r="AH218" s="63"/>
      <c r="AI218" s="63" t="str">
        <f t="shared" si="7"/>
        <v>0-0</v>
      </c>
      <c r="AJ218" s="53">
        <f t="shared" si="6"/>
        <v>60</v>
      </c>
      <c r="AK218"/>
      <c r="AL218"/>
      <c r="AY218" s="37" t="b">
        <v>1</v>
      </c>
      <c r="AZ218" s="37" t="b">
        <v>1</v>
      </c>
      <c r="BA218" s="37" t="b">
        <v>1</v>
      </c>
      <c r="BF218" s="37" t="b">
        <v>1</v>
      </c>
      <c r="BK218" s="37" t="b">
        <v>1</v>
      </c>
      <c r="BL218" s="37" t="b">
        <v>1</v>
      </c>
      <c r="BP218" s="37" t="b">
        <v>1</v>
      </c>
    </row>
    <row r="219" spans="1:68" ht="14.4" x14ac:dyDescent="0.3">
      <c r="A219"/>
      <c r="B219"/>
      <c r="C219"/>
      <c r="D219"/>
      <c r="E219"/>
      <c r="F219"/>
      <c r="G219"/>
      <c r="H219"/>
      <c r="Y219" s="34">
        <v>222</v>
      </c>
      <c r="Z219" s="8" t="s">
        <v>139</v>
      </c>
      <c r="AA219" s="63">
        <v>0</v>
      </c>
      <c r="AB219" s="63">
        <v>0</v>
      </c>
      <c r="AC219" s="63">
        <v>0</v>
      </c>
      <c r="AD219" s="63"/>
      <c r="AE219" s="63"/>
      <c r="AF219" s="63"/>
      <c r="AG219" s="63"/>
      <c r="AH219" s="63"/>
      <c r="AI219" s="63" t="str">
        <f t="shared" si="7"/>
        <v>0-0</v>
      </c>
      <c r="AJ219" s="53">
        <f t="shared" si="6"/>
        <v>60</v>
      </c>
      <c r="AK219"/>
      <c r="AL219"/>
      <c r="AY219" s="37" t="b">
        <v>1</v>
      </c>
      <c r="AZ219" s="37" t="b">
        <v>1</v>
      </c>
      <c r="BA219" s="37" t="b">
        <v>1</v>
      </c>
      <c r="BF219" s="37" t="b">
        <v>1</v>
      </c>
      <c r="BK219" s="37" t="b">
        <v>1</v>
      </c>
      <c r="BL219" s="37" t="b">
        <v>1</v>
      </c>
      <c r="BP219" s="37" t="b">
        <v>1</v>
      </c>
    </row>
    <row r="220" spans="1:68" ht="14.4" x14ac:dyDescent="0.3">
      <c r="A220"/>
      <c r="B220"/>
      <c r="C220"/>
      <c r="D220"/>
      <c r="E220"/>
      <c r="F220"/>
      <c r="G220"/>
      <c r="H220"/>
      <c r="Y220" s="34">
        <v>223</v>
      </c>
      <c r="Z220" s="8" t="s">
        <v>138</v>
      </c>
      <c r="AA220" s="63">
        <v>0</v>
      </c>
      <c r="AB220" s="63">
        <v>0</v>
      </c>
      <c r="AC220" s="63">
        <v>0</v>
      </c>
      <c r="AD220" s="63"/>
      <c r="AE220" s="63"/>
      <c r="AF220" s="63"/>
      <c r="AG220" s="63"/>
      <c r="AH220" s="63"/>
      <c r="AI220" s="63" t="str">
        <f t="shared" si="7"/>
        <v>0-0</v>
      </c>
      <c r="AJ220" s="53">
        <f t="shared" si="6"/>
        <v>60</v>
      </c>
      <c r="AK220"/>
      <c r="AL220"/>
      <c r="AY220" s="37" t="b">
        <v>0</v>
      </c>
      <c r="AZ220" s="37" t="b">
        <v>0</v>
      </c>
      <c r="BA220" s="37" t="b">
        <v>0</v>
      </c>
      <c r="BF220" s="37" t="b">
        <v>0</v>
      </c>
      <c r="BK220" s="37" t="b">
        <v>0</v>
      </c>
      <c r="BL220" s="37" t="b">
        <v>0</v>
      </c>
      <c r="BP220" s="37" t="b">
        <v>0</v>
      </c>
    </row>
    <row r="221" spans="1:68" ht="14.4" x14ac:dyDescent="0.3">
      <c r="A221"/>
      <c r="B221"/>
      <c r="C221"/>
      <c r="D221"/>
      <c r="E221"/>
      <c r="F221"/>
      <c r="G221"/>
      <c r="H221"/>
      <c r="Y221" s="34">
        <v>224</v>
      </c>
      <c r="Z221" s="8" t="s">
        <v>135</v>
      </c>
      <c r="AA221" s="63">
        <v>0</v>
      </c>
      <c r="AB221" s="63">
        <v>0</v>
      </c>
      <c r="AC221" s="63">
        <v>0</v>
      </c>
      <c r="AD221" s="63"/>
      <c r="AE221" s="63"/>
      <c r="AF221" s="63"/>
      <c r="AG221" s="63"/>
      <c r="AH221" s="63"/>
      <c r="AI221" s="63" t="str">
        <f t="shared" si="7"/>
        <v>0-0</v>
      </c>
      <c r="AJ221" s="53">
        <f t="shared" si="6"/>
        <v>60</v>
      </c>
      <c r="AK221"/>
      <c r="AL221"/>
      <c r="AY221" s="37" t="b">
        <v>0</v>
      </c>
      <c r="AZ221" s="37" t="b">
        <v>0</v>
      </c>
      <c r="BA221" s="37" t="b">
        <v>0</v>
      </c>
      <c r="BF221" s="37" t="b">
        <v>0</v>
      </c>
      <c r="BK221" s="37" t="b">
        <v>0</v>
      </c>
      <c r="BL221" s="37" t="b">
        <v>0</v>
      </c>
      <c r="BP221" s="37" t="b">
        <v>0</v>
      </c>
    </row>
    <row r="222" spans="1:68" ht="14.4" x14ac:dyDescent="0.3">
      <c r="A222"/>
      <c r="B222"/>
      <c r="C222"/>
      <c r="D222"/>
      <c r="E222"/>
      <c r="F222"/>
      <c r="G222"/>
      <c r="H222"/>
      <c r="Y222" s="34">
        <v>225</v>
      </c>
      <c r="Z222" s="8" t="s">
        <v>134</v>
      </c>
      <c r="AA222" s="63">
        <v>0</v>
      </c>
      <c r="AB222" s="63">
        <v>0</v>
      </c>
      <c r="AC222" s="63">
        <v>0</v>
      </c>
      <c r="AD222" s="63"/>
      <c r="AE222" s="63"/>
      <c r="AF222" s="63"/>
      <c r="AG222" s="63"/>
      <c r="AH222" s="63"/>
      <c r="AI222" s="63" t="str">
        <f t="shared" si="7"/>
        <v>0-0</v>
      </c>
      <c r="AJ222" s="53">
        <f t="shared" si="6"/>
        <v>60</v>
      </c>
      <c r="AK222"/>
      <c r="AL222"/>
      <c r="AY222" s="37" t="b">
        <v>0</v>
      </c>
      <c r="AZ222" s="37" t="b">
        <v>0</v>
      </c>
      <c r="BA222" s="37" t="b">
        <v>0</v>
      </c>
      <c r="BF222" s="37" t="b">
        <v>0</v>
      </c>
      <c r="BK222" s="37" t="b">
        <v>0</v>
      </c>
      <c r="BL222" s="37" t="b">
        <v>0</v>
      </c>
      <c r="BP222" s="37" t="b">
        <v>0</v>
      </c>
    </row>
    <row r="223" spans="1:68" ht="14.4" x14ac:dyDescent="0.3">
      <c r="A223"/>
      <c r="B223"/>
      <c r="C223"/>
      <c r="D223"/>
      <c r="E223"/>
      <c r="F223"/>
      <c r="G223"/>
      <c r="H223"/>
      <c r="Y223" s="34">
        <v>226</v>
      </c>
      <c r="Z223" s="8" t="s">
        <v>133</v>
      </c>
      <c r="AA223" s="63">
        <v>0</v>
      </c>
      <c r="AB223" s="63">
        <v>0</v>
      </c>
      <c r="AC223" s="63">
        <v>0</v>
      </c>
      <c r="AD223" s="63"/>
      <c r="AE223" s="63"/>
      <c r="AF223" s="63"/>
      <c r="AG223" s="63"/>
      <c r="AH223" s="63"/>
      <c r="AI223" s="63" t="str">
        <f t="shared" si="7"/>
        <v>0-0</v>
      </c>
      <c r="AJ223" s="53">
        <f t="shared" si="6"/>
        <v>60</v>
      </c>
      <c r="AK223"/>
      <c r="AL223"/>
      <c r="AY223" s="37" t="b">
        <v>0</v>
      </c>
      <c r="AZ223" s="37" t="b">
        <v>0</v>
      </c>
      <c r="BA223" s="37" t="b">
        <v>0</v>
      </c>
      <c r="BF223" s="37" t="b">
        <v>0</v>
      </c>
      <c r="BK223" s="37" t="b">
        <v>0</v>
      </c>
      <c r="BL223" s="37" t="b">
        <v>0</v>
      </c>
      <c r="BP223" s="37" t="b">
        <v>0</v>
      </c>
    </row>
    <row r="224" spans="1:68" ht="14.4" x14ac:dyDescent="0.3">
      <c r="A224"/>
      <c r="B224"/>
      <c r="C224"/>
      <c r="D224"/>
      <c r="E224"/>
      <c r="F224"/>
      <c r="G224"/>
      <c r="H224"/>
      <c r="Y224" s="34">
        <v>227</v>
      </c>
      <c r="Z224" s="8" t="s">
        <v>131</v>
      </c>
      <c r="AA224" s="63">
        <v>0</v>
      </c>
      <c r="AB224" s="63">
        <v>0</v>
      </c>
      <c r="AC224" s="63">
        <v>0</v>
      </c>
      <c r="AD224" s="63"/>
      <c r="AE224" s="63"/>
      <c r="AF224" s="63"/>
      <c r="AG224" s="63"/>
      <c r="AH224" s="63"/>
      <c r="AI224" s="63" t="str">
        <f t="shared" si="7"/>
        <v>0-0</v>
      </c>
      <c r="AJ224" s="53">
        <f t="shared" si="6"/>
        <v>60</v>
      </c>
      <c r="AK224"/>
      <c r="AL224"/>
      <c r="AY224" s="37" t="b">
        <v>0</v>
      </c>
      <c r="AZ224" s="37" t="b">
        <v>0</v>
      </c>
      <c r="BA224" s="37" t="b">
        <v>0</v>
      </c>
      <c r="BF224" s="37" t="b">
        <v>0</v>
      </c>
      <c r="BK224" s="37" t="b">
        <v>0</v>
      </c>
      <c r="BL224" s="37" t="b">
        <v>0</v>
      </c>
      <c r="BP224" s="37" t="b">
        <v>0</v>
      </c>
    </row>
    <row r="225" spans="1:68" ht="14.4" x14ac:dyDescent="0.3">
      <c r="A225"/>
      <c r="B225"/>
      <c r="C225"/>
      <c r="D225"/>
      <c r="E225"/>
      <c r="F225"/>
      <c r="G225"/>
      <c r="H225"/>
      <c r="Y225" s="34">
        <v>228</v>
      </c>
      <c r="Z225" s="8" t="s">
        <v>130</v>
      </c>
      <c r="AA225" s="63">
        <v>0</v>
      </c>
      <c r="AB225" s="63">
        <v>0</v>
      </c>
      <c r="AC225" s="63">
        <v>0</v>
      </c>
      <c r="AD225" s="63"/>
      <c r="AE225" s="63"/>
      <c r="AF225" s="63"/>
      <c r="AG225" s="63"/>
      <c r="AH225" s="63"/>
      <c r="AI225" s="63" t="str">
        <f t="shared" si="7"/>
        <v>0-0</v>
      </c>
      <c r="AJ225" s="53">
        <f t="shared" si="6"/>
        <v>60</v>
      </c>
      <c r="AK225"/>
      <c r="AL225"/>
      <c r="AY225" s="37" t="b">
        <v>1</v>
      </c>
      <c r="AZ225" s="37" t="b">
        <v>1</v>
      </c>
      <c r="BA225" s="37" t="b">
        <v>1</v>
      </c>
      <c r="BF225" s="37" t="b">
        <v>1</v>
      </c>
      <c r="BK225" s="37" t="b">
        <v>1</v>
      </c>
      <c r="BL225" s="37" t="b">
        <v>1</v>
      </c>
      <c r="BP225" s="37" t="b">
        <v>1</v>
      </c>
    </row>
    <row r="226" spans="1:68" ht="14.4" x14ac:dyDescent="0.3">
      <c r="A226"/>
      <c r="B226"/>
      <c r="C226"/>
      <c r="D226"/>
      <c r="E226"/>
      <c r="F226"/>
      <c r="G226"/>
      <c r="H226"/>
      <c r="Y226" s="34">
        <v>229</v>
      </c>
      <c r="Z226" s="8" t="s">
        <v>127</v>
      </c>
      <c r="AA226" s="63">
        <v>0</v>
      </c>
      <c r="AB226" s="63">
        <v>0</v>
      </c>
      <c r="AC226" s="63">
        <v>0</v>
      </c>
      <c r="AD226" s="63"/>
      <c r="AE226" s="63"/>
      <c r="AF226" s="63"/>
      <c r="AG226" s="63"/>
      <c r="AH226" s="63"/>
      <c r="AI226" s="63" t="str">
        <f t="shared" si="7"/>
        <v>0-0</v>
      </c>
      <c r="AJ226" s="53">
        <f t="shared" si="6"/>
        <v>60</v>
      </c>
      <c r="AK226"/>
      <c r="AL226"/>
      <c r="AY226" s="37" t="b">
        <v>0</v>
      </c>
      <c r="AZ226" s="37" t="b">
        <v>0</v>
      </c>
      <c r="BA226" s="37" t="b">
        <v>0</v>
      </c>
      <c r="BF226" s="37" t="b">
        <v>0</v>
      </c>
      <c r="BK226" s="37" t="b">
        <v>0</v>
      </c>
      <c r="BL226" s="37" t="b">
        <v>0</v>
      </c>
      <c r="BP226" s="37" t="b">
        <v>0</v>
      </c>
    </row>
    <row r="227" spans="1:68" ht="14.4" x14ac:dyDescent="0.3">
      <c r="A227"/>
      <c r="B227"/>
      <c r="C227"/>
      <c r="D227"/>
      <c r="E227"/>
      <c r="F227"/>
      <c r="G227"/>
      <c r="H227"/>
      <c r="Y227" s="34">
        <v>230</v>
      </c>
      <c r="Z227" s="8" t="s">
        <v>125</v>
      </c>
      <c r="AA227" s="63">
        <v>1</v>
      </c>
      <c r="AB227" s="63">
        <v>3</v>
      </c>
      <c r="AC227" s="63">
        <v>4</v>
      </c>
      <c r="AD227" s="63"/>
      <c r="AE227" s="63"/>
      <c r="AF227" s="63"/>
      <c r="AG227" s="63"/>
      <c r="AH227" s="63"/>
      <c r="AI227" s="63" t="str">
        <f t="shared" si="7"/>
        <v>1-3</v>
      </c>
      <c r="AJ227" s="53">
        <f t="shared" si="6"/>
        <v>3</v>
      </c>
      <c r="AK227"/>
      <c r="AL227"/>
      <c r="AY227" s="37" t="b">
        <v>0</v>
      </c>
      <c r="AZ227" s="37" t="b">
        <v>0</v>
      </c>
      <c r="BA227" s="37" t="b">
        <v>0</v>
      </c>
      <c r="BF227" s="37" t="b">
        <v>0</v>
      </c>
      <c r="BK227" s="37" t="b">
        <v>0</v>
      </c>
      <c r="BL227" s="37" t="b">
        <v>0</v>
      </c>
      <c r="BP227" s="37" t="b">
        <v>0</v>
      </c>
    </row>
    <row r="228" spans="1:68" ht="14.4" x14ac:dyDescent="0.3">
      <c r="A228"/>
      <c r="B228"/>
      <c r="C228"/>
      <c r="D228"/>
      <c r="E228"/>
      <c r="F228"/>
      <c r="G228"/>
      <c r="H228"/>
      <c r="Y228" s="34">
        <v>232</v>
      </c>
      <c r="Z228" s="8" t="s">
        <v>121</v>
      </c>
      <c r="AA228" s="63">
        <v>1</v>
      </c>
      <c r="AB228" s="63">
        <v>3</v>
      </c>
      <c r="AC228" s="63">
        <v>4</v>
      </c>
      <c r="AD228" s="63"/>
      <c r="AE228" s="63"/>
      <c r="AF228" s="63"/>
      <c r="AG228" s="63"/>
      <c r="AH228" s="63"/>
      <c r="AI228" s="63" t="str">
        <f t="shared" si="7"/>
        <v>1-3</v>
      </c>
      <c r="AJ228" s="53">
        <f t="shared" si="6"/>
        <v>3</v>
      </c>
      <c r="AK228"/>
      <c r="AL228"/>
      <c r="AY228" s="37" t="b">
        <v>0</v>
      </c>
      <c r="AZ228" s="37" t="b">
        <v>0</v>
      </c>
      <c r="BA228" s="37" t="b">
        <v>0</v>
      </c>
      <c r="BF228" s="37" t="b">
        <v>0</v>
      </c>
      <c r="BK228" s="37" t="b">
        <v>0</v>
      </c>
      <c r="BL228" s="37" t="b">
        <v>0</v>
      </c>
      <c r="BP228" s="37" t="b">
        <v>0</v>
      </c>
    </row>
    <row r="229" spans="1:68" ht="24" x14ac:dyDescent="0.3">
      <c r="A229"/>
      <c r="B229"/>
      <c r="C229"/>
      <c r="D229"/>
      <c r="E229"/>
      <c r="F229"/>
      <c r="G229"/>
      <c r="H229"/>
      <c r="Y229" s="34">
        <v>234</v>
      </c>
      <c r="Z229" s="8" t="s">
        <v>118</v>
      </c>
      <c r="AA229" s="63">
        <v>0</v>
      </c>
      <c r="AB229" s="63">
        <v>0</v>
      </c>
      <c r="AC229" s="63">
        <v>0</v>
      </c>
      <c r="AD229" s="63"/>
      <c r="AE229" s="63"/>
      <c r="AF229" s="63"/>
      <c r="AG229" s="63"/>
      <c r="AH229" s="63"/>
      <c r="AI229" s="63" t="str">
        <f t="shared" si="7"/>
        <v>0-0</v>
      </c>
      <c r="AJ229" s="53">
        <f t="shared" si="6"/>
        <v>60</v>
      </c>
      <c r="AK229"/>
      <c r="AL229"/>
      <c r="AY229" s="37" t="b">
        <v>0</v>
      </c>
      <c r="AZ229" s="37" t="b">
        <v>0</v>
      </c>
      <c r="BA229" s="37" t="b">
        <v>0</v>
      </c>
      <c r="BF229" s="37" t="b">
        <v>0</v>
      </c>
      <c r="BK229" s="37" t="b">
        <v>0</v>
      </c>
      <c r="BL229" s="37" t="b">
        <v>0</v>
      </c>
      <c r="BP229" s="37" t="b">
        <v>0</v>
      </c>
    </row>
    <row r="230" spans="1:68" ht="14.4" x14ac:dyDescent="0.3">
      <c r="Y230" s="34">
        <v>236</v>
      </c>
      <c r="Z230" s="34" t="s">
        <v>104</v>
      </c>
      <c r="AA230" s="63">
        <v>0</v>
      </c>
      <c r="AB230" s="63">
        <v>0</v>
      </c>
      <c r="AC230" s="63">
        <v>0</v>
      </c>
      <c r="AI230" s="63" t="str">
        <f t="shared" ref="AI230:AI293" si="8">IF(OR(AA230="",AB230=""),"",CONCATENATE(AA230,"-",AB230))</f>
        <v>0-0</v>
      </c>
      <c r="AJ230" s="53">
        <f t="shared" si="6"/>
        <v>60</v>
      </c>
      <c r="AY230" s="37" t="b">
        <v>1</v>
      </c>
      <c r="AZ230" s="37" t="b">
        <v>1</v>
      </c>
      <c r="BA230" s="37" t="b">
        <v>1</v>
      </c>
      <c r="BF230" s="37" t="b">
        <v>1</v>
      </c>
      <c r="BK230" s="37" t="b">
        <v>1</v>
      </c>
      <c r="BL230" s="37" t="b">
        <v>1</v>
      </c>
      <c r="BP230" s="37" t="b">
        <v>1</v>
      </c>
    </row>
    <row r="231" spans="1:68" ht="14.4" x14ac:dyDescent="0.3">
      <c r="Y231" s="34">
        <v>235</v>
      </c>
      <c r="Z231" s="34" t="s">
        <v>115</v>
      </c>
      <c r="AA231" s="63">
        <v>0</v>
      </c>
      <c r="AB231" s="63">
        <v>0</v>
      </c>
      <c r="AC231" s="63">
        <v>0</v>
      </c>
      <c r="AI231" s="63" t="str">
        <f t="shared" si="8"/>
        <v>0-0</v>
      </c>
      <c r="AJ231" s="53">
        <f t="shared" si="6"/>
        <v>60</v>
      </c>
      <c r="AY231" s="37" t="b">
        <v>0</v>
      </c>
      <c r="AZ231" s="37" t="b">
        <v>0</v>
      </c>
      <c r="BA231" s="37" t="b">
        <v>0</v>
      </c>
      <c r="BF231" s="37" t="b">
        <v>0</v>
      </c>
      <c r="BK231" s="37" t="b">
        <v>0</v>
      </c>
      <c r="BL231" s="37" t="b">
        <v>0</v>
      </c>
      <c r="BP231" s="37" t="b">
        <v>0</v>
      </c>
    </row>
    <row r="232" spans="1:68" ht="14.4" x14ac:dyDescent="0.3">
      <c r="Y232" s="34">
        <v>237</v>
      </c>
      <c r="Z232" s="34" t="s">
        <v>92</v>
      </c>
      <c r="AA232" s="63">
        <v>0</v>
      </c>
      <c r="AB232" s="63">
        <v>0</v>
      </c>
      <c r="AC232" s="63">
        <v>0</v>
      </c>
      <c r="AI232" s="63" t="str">
        <f t="shared" si="8"/>
        <v>0-0</v>
      </c>
      <c r="AJ232" s="53">
        <f t="shared" si="6"/>
        <v>60</v>
      </c>
      <c r="AY232" s="37" t="b">
        <v>1</v>
      </c>
      <c r="AZ232" s="37" t="b">
        <v>1</v>
      </c>
      <c r="BA232" s="37" t="b">
        <v>1</v>
      </c>
      <c r="BF232" s="37" t="b">
        <v>1</v>
      </c>
      <c r="BK232" s="37" t="b">
        <v>1</v>
      </c>
      <c r="BL232" s="37" t="b">
        <v>1</v>
      </c>
      <c r="BP232" s="37" t="b">
        <v>1</v>
      </c>
    </row>
    <row r="233" spans="1:68" ht="14.4" x14ac:dyDescent="0.3">
      <c r="Y233" s="34">
        <v>241</v>
      </c>
      <c r="Z233" s="34" t="s">
        <v>74</v>
      </c>
      <c r="AA233" s="63">
        <v>7</v>
      </c>
      <c r="AB233" s="63">
        <v>8</v>
      </c>
      <c r="AC233" s="63">
        <v>15</v>
      </c>
      <c r="AI233" s="63" t="str">
        <f t="shared" si="8"/>
        <v>7-8</v>
      </c>
      <c r="AJ233" s="53">
        <f t="shared" si="6"/>
        <v>1</v>
      </c>
      <c r="AY233" s="37" t="b">
        <v>1</v>
      </c>
      <c r="AZ233" s="37" t="b">
        <v>1</v>
      </c>
      <c r="BA233" s="37" t="b">
        <v>1</v>
      </c>
      <c r="BF233" s="37" t="b">
        <v>1</v>
      </c>
      <c r="BK233" s="37" t="b">
        <v>1</v>
      </c>
      <c r="BL233" s="37" t="b">
        <v>1</v>
      </c>
      <c r="BP233" s="37" t="b">
        <v>1</v>
      </c>
    </row>
    <row r="234" spans="1:68" ht="14.4" x14ac:dyDescent="0.3">
      <c r="Y234" s="34">
        <v>240</v>
      </c>
      <c r="Z234" s="34" t="s">
        <v>77</v>
      </c>
      <c r="AA234" s="63">
        <v>0</v>
      </c>
      <c r="AB234" s="63">
        <v>0</v>
      </c>
      <c r="AC234" s="63">
        <v>0</v>
      </c>
      <c r="AI234" s="63" t="str">
        <f t="shared" si="8"/>
        <v>0-0</v>
      </c>
      <c r="AJ234" s="53">
        <f t="shared" si="6"/>
        <v>60</v>
      </c>
      <c r="AY234" s="37" t="b">
        <v>1</v>
      </c>
      <c r="AZ234" s="37" t="b">
        <v>1</v>
      </c>
      <c r="BA234" s="37" t="b">
        <v>1</v>
      </c>
      <c r="BF234" s="37" t="b">
        <v>1</v>
      </c>
      <c r="BK234" s="37" t="b">
        <v>1</v>
      </c>
      <c r="BL234" s="37" t="b">
        <v>1</v>
      </c>
      <c r="BP234" s="37" t="b">
        <v>1</v>
      </c>
    </row>
    <row r="235" spans="1:68" ht="14.4" x14ac:dyDescent="0.3">
      <c r="Y235" s="34">
        <v>239</v>
      </c>
      <c r="Z235" s="34" t="s">
        <v>82</v>
      </c>
      <c r="AA235" s="63">
        <v>0</v>
      </c>
      <c r="AB235" s="63">
        <v>0</v>
      </c>
      <c r="AC235" s="63">
        <v>0</v>
      </c>
      <c r="AI235" s="63" t="str">
        <f t="shared" si="8"/>
        <v>0-0</v>
      </c>
      <c r="AJ235" s="53">
        <f t="shared" si="6"/>
        <v>60</v>
      </c>
      <c r="AY235" s="37" t="b">
        <v>0</v>
      </c>
      <c r="AZ235" s="37" t="b">
        <v>0</v>
      </c>
      <c r="BA235" s="37" t="b">
        <v>0</v>
      </c>
      <c r="BF235" s="37" t="b">
        <v>0</v>
      </c>
      <c r="BK235" s="37" t="b">
        <v>0</v>
      </c>
      <c r="BL235" s="37" t="b">
        <v>0</v>
      </c>
      <c r="BP235" s="37" t="b">
        <v>0</v>
      </c>
    </row>
    <row r="236" spans="1:68" ht="14.4" x14ac:dyDescent="0.3">
      <c r="Y236" s="34">
        <v>238</v>
      </c>
      <c r="Z236" s="34" t="s">
        <v>86</v>
      </c>
      <c r="AA236" s="63">
        <v>0</v>
      </c>
      <c r="AB236" s="63">
        <v>0</v>
      </c>
      <c r="AC236" s="63">
        <v>0</v>
      </c>
      <c r="AI236" s="63" t="str">
        <f t="shared" si="8"/>
        <v>0-0</v>
      </c>
      <c r="AJ236" s="53">
        <f t="shared" si="6"/>
        <v>60</v>
      </c>
      <c r="AY236" s="37" t="b">
        <v>0</v>
      </c>
      <c r="AZ236" s="37" t="b">
        <v>0</v>
      </c>
      <c r="BA236" s="37" t="b">
        <v>0</v>
      </c>
      <c r="BF236" s="37" t="b">
        <v>0</v>
      </c>
      <c r="BK236" s="37" t="b">
        <v>0</v>
      </c>
      <c r="BL236" s="37" t="b">
        <v>0</v>
      </c>
      <c r="BP236" s="37" t="b">
        <v>0</v>
      </c>
    </row>
    <row r="237" spans="1:68" ht="14.4" x14ac:dyDescent="0.3">
      <c r="Y237">
        <v>244</v>
      </c>
      <c r="Z237" t="s">
        <v>41</v>
      </c>
      <c r="AA237" s="63">
        <v>7</v>
      </c>
      <c r="AB237" s="63"/>
      <c r="AC237" s="63">
        <v>7</v>
      </c>
      <c r="AI237" s="63" t="str">
        <f t="shared" si="8"/>
        <v/>
      </c>
      <c r="AJ237" s="53" t="str">
        <f t="shared" si="6"/>
        <v/>
      </c>
      <c r="AY237" s="37" t="b">
        <v>1</v>
      </c>
      <c r="AZ237" s="37" t="b">
        <v>1</v>
      </c>
      <c r="BA237" s="37" t="b">
        <v>1</v>
      </c>
      <c r="BF237" s="37" t="b">
        <v>1</v>
      </c>
      <c r="BK237" s="37" t="b">
        <v>1</v>
      </c>
      <c r="BL237" s="37" t="b">
        <v>1</v>
      </c>
      <c r="BP237" s="37" t="b">
        <v>1</v>
      </c>
    </row>
    <row r="238" spans="1:68" ht="14.4" x14ac:dyDescent="0.3">
      <c r="Y238">
        <v>243</v>
      </c>
      <c r="Z238" t="s">
        <v>57</v>
      </c>
      <c r="AA238" s="63">
        <v>9</v>
      </c>
      <c r="AB238" s="63">
        <v>8</v>
      </c>
      <c r="AC238" s="63">
        <v>17</v>
      </c>
      <c r="AI238" s="63" t="str">
        <f t="shared" si="8"/>
        <v>9-8</v>
      </c>
      <c r="AJ238" s="53">
        <f t="shared" si="6"/>
        <v>1</v>
      </c>
      <c r="AY238" s="37" t="b">
        <v>1</v>
      </c>
      <c r="AZ238" s="37" t="b">
        <v>1</v>
      </c>
      <c r="BA238" s="37" t="b">
        <v>1</v>
      </c>
      <c r="BF238" s="37" t="b">
        <v>1</v>
      </c>
      <c r="BK238" s="37" t="b">
        <v>1</v>
      </c>
      <c r="BL238" s="37" t="b">
        <v>1</v>
      </c>
      <c r="BP238" s="37" t="b">
        <v>1</v>
      </c>
    </row>
    <row r="239" spans="1:68" ht="14.4" x14ac:dyDescent="0.3">
      <c r="Y239">
        <v>242</v>
      </c>
      <c r="Z239" t="s">
        <v>67</v>
      </c>
      <c r="AA239" s="63"/>
      <c r="AB239" s="63">
        <v>7</v>
      </c>
      <c r="AC239" s="63">
        <v>7</v>
      </c>
      <c r="AI239" s="63" t="str">
        <f t="shared" si="8"/>
        <v/>
      </c>
      <c r="AJ239" s="53" t="str">
        <f t="shared" si="6"/>
        <v/>
      </c>
      <c r="AY239" s="37" t="b">
        <v>1</v>
      </c>
      <c r="AZ239" s="37" t="b">
        <v>1</v>
      </c>
      <c r="BA239" s="37" t="b">
        <v>1</v>
      </c>
      <c r="BF239" s="37" t="b">
        <v>1</v>
      </c>
      <c r="BK239" s="37" t="b">
        <v>1</v>
      </c>
      <c r="BL239" s="37" t="b">
        <v>1</v>
      </c>
      <c r="BP239" s="37" t="b">
        <v>1</v>
      </c>
    </row>
    <row r="240" spans="1:68" ht="27.6" customHeight="1" x14ac:dyDescent="0.3">
      <c r="AI240" s="63" t="str">
        <f t="shared" si="8"/>
        <v/>
      </c>
      <c r="AJ240" s="53" t="str">
        <f t="shared" si="6"/>
        <v/>
      </c>
      <c r="AY240" s="37" t="b">
        <v>1</v>
      </c>
      <c r="AZ240" s="37" t="b">
        <v>1</v>
      </c>
      <c r="BA240" s="37" t="b">
        <v>1</v>
      </c>
      <c r="BF240" s="37" t="b">
        <v>1</v>
      </c>
      <c r="BK240" s="37" t="b">
        <v>1</v>
      </c>
      <c r="BL240" s="37" t="b">
        <v>1</v>
      </c>
      <c r="BP240" s="37" t="b">
        <v>1</v>
      </c>
    </row>
    <row r="241" spans="35:68" ht="27.6" customHeight="1" x14ac:dyDescent="0.3">
      <c r="AI241" s="63" t="str">
        <f t="shared" si="8"/>
        <v/>
      </c>
      <c r="AJ241" s="53" t="str">
        <f t="shared" si="6"/>
        <v/>
      </c>
      <c r="AY241" s="37" t="b">
        <v>1</v>
      </c>
      <c r="AZ241" s="37" t="b">
        <v>1</v>
      </c>
      <c r="BA241" s="37" t="b">
        <v>1</v>
      </c>
      <c r="BF241" s="37" t="b">
        <v>1</v>
      </c>
      <c r="BK241" s="37" t="b">
        <v>1</v>
      </c>
      <c r="BL241" s="37" t="b">
        <v>1</v>
      </c>
      <c r="BP241" s="37" t="b">
        <v>1</v>
      </c>
    </row>
    <row r="242" spans="35:68" ht="27.6" customHeight="1" x14ac:dyDescent="0.3">
      <c r="AI242" s="63" t="str">
        <f t="shared" si="8"/>
        <v/>
      </c>
      <c r="AJ242" s="53" t="str">
        <f t="shared" si="6"/>
        <v/>
      </c>
      <c r="AY242" s="37" t="b">
        <v>1</v>
      </c>
      <c r="AZ242" s="37" t="b">
        <v>1</v>
      </c>
      <c r="BA242" s="37" t="b">
        <v>1</v>
      </c>
      <c r="BF242" s="37" t="b">
        <v>1</v>
      </c>
      <c r="BK242" s="37" t="b">
        <v>1</v>
      </c>
      <c r="BL242" s="37" t="b">
        <v>1</v>
      </c>
      <c r="BP242" s="37" t="b">
        <v>1</v>
      </c>
    </row>
    <row r="243" spans="35:68" ht="27.6" customHeight="1" x14ac:dyDescent="0.3">
      <c r="AI243" s="63" t="str">
        <f t="shared" si="8"/>
        <v/>
      </c>
      <c r="AJ243" s="53" t="str">
        <f t="shared" si="6"/>
        <v/>
      </c>
      <c r="AY243" s="37" t="b">
        <v>1</v>
      </c>
      <c r="AZ243" s="37" t="b">
        <v>1</v>
      </c>
      <c r="BA243" s="37" t="b">
        <v>1</v>
      </c>
      <c r="BF243" s="37" t="b">
        <v>1</v>
      </c>
      <c r="BK243" s="37" t="b">
        <v>1</v>
      </c>
      <c r="BL243" s="37" t="b">
        <v>1</v>
      </c>
      <c r="BP243" s="37" t="b">
        <v>1</v>
      </c>
    </row>
    <row r="244" spans="35:68" ht="27.6" customHeight="1" x14ac:dyDescent="0.3">
      <c r="AI244" s="63" t="str">
        <f t="shared" si="8"/>
        <v/>
      </c>
      <c r="AJ244" s="53" t="str">
        <f t="shared" si="6"/>
        <v/>
      </c>
      <c r="AY244" s="37" t="b">
        <v>1</v>
      </c>
      <c r="AZ244" s="37" t="b">
        <v>1</v>
      </c>
      <c r="BA244" s="37" t="b">
        <v>1</v>
      </c>
      <c r="BF244" s="37" t="b">
        <v>1</v>
      </c>
      <c r="BK244" s="37" t="b">
        <v>1</v>
      </c>
      <c r="BL244" s="37" t="b">
        <v>1</v>
      </c>
      <c r="BP244" s="37" t="b">
        <v>1</v>
      </c>
    </row>
    <row r="245" spans="35:68" ht="27.6" customHeight="1" x14ac:dyDescent="0.3">
      <c r="AI245" s="63" t="str">
        <f t="shared" si="8"/>
        <v/>
      </c>
      <c r="AJ245" s="53" t="str">
        <f t="shared" si="6"/>
        <v/>
      </c>
      <c r="AY245" s="37" t="b">
        <v>1</v>
      </c>
      <c r="AZ245" s="37" t="b">
        <v>1</v>
      </c>
      <c r="BA245" s="37" t="b">
        <v>1</v>
      </c>
      <c r="BF245" s="37" t="b">
        <v>1</v>
      </c>
      <c r="BK245" s="37" t="b">
        <v>1</v>
      </c>
      <c r="BL245" s="37" t="b">
        <v>1</v>
      </c>
      <c r="BP245" s="37" t="b">
        <v>1</v>
      </c>
    </row>
    <row r="246" spans="35:68" ht="27.6" customHeight="1" x14ac:dyDescent="0.3">
      <c r="AI246" s="63" t="str">
        <f t="shared" si="8"/>
        <v/>
      </c>
      <c r="AJ246" s="53" t="str">
        <f t="shared" si="6"/>
        <v/>
      </c>
      <c r="AY246" s="37" t="b">
        <v>1</v>
      </c>
      <c r="AZ246" s="37" t="b">
        <v>1</v>
      </c>
      <c r="BA246" s="37" t="b">
        <v>1</v>
      </c>
      <c r="BF246" s="37" t="b">
        <v>1</v>
      </c>
      <c r="BK246" s="37" t="b">
        <v>1</v>
      </c>
      <c r="BL246" s="37" t="b">
        <v>1</v>
      </c>
      <c r="BP246" s="37" t="b">
        <v>1</v>
      </c>
    </row>
    <row r="247" spans="35:68" ht="27.6" customHeight="1" x14ac:dyDescent="0.3">
      <c r="AI247" s="63" t="str">
        <f t="shared" si="8"/>
        <v/>
      </c>
      <c r="AJ247" s="53" t="str">
        <f t="shared" si="6"/>
        <v/>
      </c>
      <c r="AY247" s="37" t="b">
        <v>1</v>
      </c>
      <c r="AZ247" s="37" t="b">
        <v>1</v>
      </c>
      <c r="BA247" s="37" t="b">
        <v>1</v>
      </c>
      <c r="BF247" s="37" t="b">
        <v>1</v>
      </c>
      <c r="BK247" s="37" t="b">
        <v>1</v>
      </c>
      <c r="BL247" s="37" t="b">
        <v>1</v>
      </c>
      <c r="BP247" s="37" t="b">
        <v>1</v>
      </c>
    </row>
    <row r="248" spans="35:68" ht="27.6" customHeight="1" x14ac:dyDescent="0.3">
      <c r="AI248" s="63" t="str">
        <f t="shared" si="8"/>
        <v/>
      </c>
      <c r="AJ248" s="53" t="str">
        <f t="shared" si="6"/>
        <v/>
      </c>
      <c r="AY248" s="37" t="b">
        <v>1</v>
      </c>
      <c r="AZ248" s="37" t="b">
        <v>1</v>
      </c>
      <c r="BA248" s="37" t="b">
        <v>1</v>
      </c>
      <c r="BF248" s="37" t="b">
        <v>1</v>
      </c>
      <c r="BK248" s="37" t="b">
        <v>1</v>
      </c>
      <c r="BL248" s="37" t="b">
        <v>1</v>
      </c>
      <c r="BP248" s="37" t="b">
        <v>1</v>
      </c>
    </row>
    <row r="249" spans="35:68" ht="27.6" customHeight="1" x14ac:dyDescent="0.3">
      <c r="AI249" s="63" t="str">
        <f t="shared" si="8"/>
        <v/>
      </c>
      <c r="AJ249" s="53" t="str">
        <f t="shared" si="6"/>
        <v/>
      </c>
      <c r="AY249" s="37" t="b">
        <v>1</v>
      </c>
      <c r="AZ249" s="37" t="b">
        <v>1</v>
      </c>
      <c r="BA249" s="37" t="b">
        <v>1</v>
      </c>
      <c r="BF249" s="37" t="b">
        <v>1</v>
      </c>
      <c r="BK249" s="37" t="b">
        <v>1</v>
      </c>
      <c r="BL249" s="37" t="b">
        <v>1</v>
      </c>
      <c r="BP249" s="37" t="b">
        <v>1</v>
      </c>
    </row>
    <row r="250" spans="35:68" ht="27.6" customHeight="1" x14ac:dyDescent="0.3">
      <c r="AI250" s="63" t="str">
        <f t="shared" si="8"/>
        <v/>
      </c>
      <c r="AJ250" s="53" t="str">
        <f t="shared" si="6"/>
        <v/>
      </c>
      <c r="AY250" s="37" t="b">
        <v>1</v>
      </c>
      <c r="AZ250" s="37" t="b">
        <v>1</v>
      </c>
      <c r="BA250" s="37" t="b">
        <v>1</v>
      </c>
      <c r="BF250" s="37" t="b">
        <v>1</v>
      </c>
      <c r="BK250" s="37" t="b">
        <v>1</v>
      </c>
      <c r="BL250" s="37" t="b">
        <v>1</v>
      </c>
      <c r="BP250" s="37" t="b">
        <v>1</v>
      </c>
    </row>
    <row r="251" spans="35:68" ht="27.6" customHeight="1" x14ac:dyDescent="0.3">
      <c r="AI251" s="63" t="str">
        <f t="shared" si="8"/>
        <v/>
      </c>
      <c r="AJ251" s="53" t="str">
        <f t="shared" si="6"/>
        <v/>
      </c>
      <c r="AY251" s="37" t="b">
        <v>1</v>
      </c>
      <c r="AZ251" s="37" t="b">
        <v>1</v>
      </c>
      <c r="BA251" s="37" t="b">
        <v>1</v>
      </c>
      <c r="BF251" s="37" t="b">
        <v>1</v>
      </c>
      <c r="BK251" s="37" t="b">
        <v>1</v>
      </c>
      <c r="BL251" s="37" t="b">
        <v>1</v>
      </c>
      <c r="BP251" s="37" t="b">
        <v>1</v>
      </c>
    </row>
    <row r="252" spans="35:68" ht="27.6" customHeight="1" x14ac:dyDescent="0.3">
      <c r="AI252" s="63" t="str">
        <f t="shared" si="8"/>
        <v/>
      </c>
      <c r="AJ252" s="53" t="str">
        <f t="shared" si="6"/>
        <v/>
      </c>
      <c r="AY252" s="37" t="b">
        <v>1</v>
      </c>
      <c r="AZ252" s="37" t="b">
        <v>1</v>
      </c>
      <c r="BA252" s="37" t="b">
        <v>1</v>
      </c>
      <c r="BF252" s="37" t="b">
        <v>1</v>
      </c>
      <c r="BK252" s="37" t="b">
        <v>1</v>
      </c>
      <c r="BL252" s="37" t="b">
        <v>1</v>
      </c>
      <c r="BP252" s="37" t="b">
        <v>1</v>
      </c>
    </row>
    <row r="253" spans="35:68" ht="27.6" customHeight="1" x14ac:dyDescent="0.3">
      <c r="AI253" s="63" t="str">
        <f t="shared" si="8"/>
        <v/>
      </c>
      <c r="AJ253" s="53" t="str">
        <f t="shared" si="6"/>
        <v/>
      </c>
      <c r="AY253" s="37" t="b">
        <v>1</v>
      </c>
      <c r="AZ253" s="37" t="b">
        <v>1</v>
      </c>
      <c r="BA253" s="37" t="b">
        <v>1</v>
      </c>
      <c r="BF253" s="37" t="b">
        <v>1</v>
      </c>
      <c r="BK253" s="37" t="b">
        <v>1</v>
      </c>
      <c r="BL253" s="37" t="b">
        <v>1</v>
      </c>
      <c r="BP253" s="37" t="b">
        <v>1</v>
      </c>
    </row>
    <row r="254" spans="35:68" ht="27.6" customHeight="1" x14ac:dyDescent="0.3">
      <c r="AI254" s="63" t="str">
        <f t="shared" si="8"/>
        <v/>
      </c>
      <c r="AJ254" s="53" t="str">
        <f t="shared" si="6"/>
        <v/>
      </c>
      <c r="AY254" s="37" t="b">
        <v>1</v>
      </c>
      <c r="AZ254" s="37" t="b">
        <v>1</v>
      </c>
      <c r="BA254" s="37" t="b">
        <v>1</v>
      </c>
      <c r="BF254" s="37" t="b">
        <v>1</v>
      </c>
      <c r="BK254" s="37" t="b">
        <v>1</v>
      </c>
      <c r="BL254" s="37" t="b">
        <v>1</v>
      </c>
      <c r="BP254" s="37" t="b">
        <v>1</v>
      </c>
    </row>
    <row r="255" spans="35:68" ht="27.6" customHeight="1" x14ac:dyDescent="0.3">
      <c r="AI255" s="63" t="str">
        <f t="shared" si="8"/>
        <v/>
      </c>
      <c r="AJ255" s="53" t="str">
        <f t="shared" si="6"/>
        <v/>
      </c>
      <c r="AY255" s="37" t="b">
        <v>1</v>
      </c>
      <c r="AZ255" s="37" t="b">
        <v>1</v>
      </c>
      <c r="BA255" s="37" t="b">
        <v>1</v>
      </c>
      <c r="BF255" s="37" t="b">
        <v>1</v>
      </c>
      <c r="BK255" s="37" t="b">
        <v>1</v>
      </c>
      <c r="BL255" s="37" t="b">
        <v>1</v>
      </c>
      <c r="BP255" s="37" t="b">
        <v>1</v>
      </c>
    </row>
    <row r="256" spans="35:68" ht="27.6" customHeight="1" x14ac:dyDescent="0.3">
      <c r="AI256" s="63" t="str">
        <f t="shared" si="8"/>
        <v/>
      </c>
      <c r="AJ256" s="53" t="str">
        <f t="shared" si="6"/>
        <v/>
      </c>
      <c r="AY256" s="37" t="b">
        <v>1</v>
      </c>
      <c r="AZ256" s="37" t="b">
        <v>1</v>
      </c>
      <c r="BA256" s="37" t="b">
        <v>1</v>
      </c>
      <c r="BF256" s="37" t="b">
        <v>1</v>
      </c>
      <c r="BK256" s="37" t="b">
        <v>1</v>
      </c>
      <c r="BL256" s="37" t="b">
        <v>1</v>
      </c>
      <c r="BP256" s="37" t="b">
        <v>1</v>
      </c>
    </row>
    <row r="257" spans="35:68" ht="27.6" customHeight="1" x14ac:dyDescent="0.3">
      <c r="AI257" s="63" t="str">
        <f t="shared" si="8"/>
        <v/>
      </c>
      <c r="AJ257" s="53" t="str">
        <f t="shared" si="6"/>
        <v/>
      </c>
      <c r="AY257" s="37" t="b">
        <v>1</v>
      </c>
      <c r="AZ257" s="37" t="b">
        <v>1</v>
      </c>
      <c r="BA257" s="37" t="b">
        <v>1</v>
      </c>
      <c r="BF257" s="37" t="b">
        <v>1</v>
      </c>
      <c r="BK257" s="37" t="b">
        <v>1</v>
      </c>
      <c r="BL257" s="37" t="b">
        <v>1</v>
      </c>
      <c r="BP257" s="37" t="b">
        <v>1</v>
      </c>
    </row>
    <row r="258" spans="35:68" ht="27.6" customHeight="1" x14ac:dyDescent="0.3">
      <c r="AI258" s="63" t="str">
        <f t="shared" si="8"/>
        <v/>
      </c>
      <c r="AJ258" s="53" t="str">
        <f t="shared" si="6"/>
        <v/>
      </c>
      <c r="AY258" s="37" t="b">
        <v>1</v>
      </c>
      <c r="AZ258" s="37" t="b">
        <v>1</v>
      </c>
      <c r="BA258" s="37" t="b">
        <v>1</v>
      </c>
      <c r="BF258" s="37" t="b">
        <v>1</v>
      </c>
      <c r="BK258" s="37" t="b">
        <v>1</v>
      </c>
      <c r="BL258" s="37" t="b">
        <v>1</v>
      </c>
      <c r="BP258" s="37" t="b">
        <v>1</v>
      </c>
    </row>
    <row r="259" spans="35:68" ht="27.6" customHeight="1" x14ac:dyDescent="0.3">
      <c r="AI259" s="63" t="str">
        <f t="shared" si="8"/>
        <v/>
      </c>
      <c r="AJ259" s="53" t="str">
        <f t="shared" si="6"/>
        <v/>
      </c>
      <c r="AY259" s="37" t="b">
        <v>1</v>
      </c>
      <c r="AZ259" s="37" t="b">
        <v>1</v>
      </c>
      <c r="BA259" s="37" t="b">
        <v>1</v>
      </c>
      <c r="BF259" s="37" t="b">
        <v>1</v>
      </c>
      <c r="BK259" s="37" t="b">
        <v>1</v>
      </c>
      <c r="BL259" s="37" t="b">
        <v>1</v>
      </c>
      <c r="BP259" s="37" t="b">
        <v>1</v>
      </c>
    </row>
    <row r="260" spans="35:68" ht="27.6" customHeight="1" x14ac:dyDescent="0.3">
      <c r="AI260" s="63" t="str">
        <f t="shared" si="8"/>
        <v/>
      </c>
      <c r="AJ260" s="53" t="str">
        <f t="shared" si="6"/>
        <v/>
      </c>
      <c r="AY260" s="37" t="b">
        <v>1</v>
      </c>
      <c r="AZ260" s="37" t="b">
        <v>1</v>
      </c>
      <c r="BA260" s="37" t="b">
        <v>1</v>
      </c>
      <c r="BF260" s="37" t="b">
        <v>1</v>
      </c>
      <c r="BK260" s="37" t="b">
        <v>1</v>
      </c>
      <c r="BL260" s="37" t="b">
        <v>1</v>
      </c>
      <c r="BP260" s="37" t="b">
        <v>1</v>
      </c>
    </row>
    <row r="261" spans="35:68" ht="27.6" customHeight="1" x14ac:dyDescent="0.3">
      <c r="AI261" s="63" t="str">
        <f t="shared" si="8"/>
        <v/>
      </c>
      <c r="AJ261" s="53" t="str">
        <f t="shared" si="6"/>
        <v/>
      </c>
      <c r="AY261" s="37" t="b">
        <v>1</v>
      </c>
      <c r="AZ261" s="37" t="b">
        <v>1</v>
      </c>
      <c r="BA261" s="37" t="b">
        <v>1</v>
      </c>
      <c r="BF261" s="37" t="b">
        <v>1</v>
      </c>
      <c r="BK261" s="37" t="b">
        <v>1</v>
      </c>
      <c r="BL261" s="37" t="b">
        <v>1</v>
      </c>
      <c r="BP261" s="37" t="b">
        <v>1</v>
      </c>
    </row>
    <row r="262" spans="35:68" ht="27.6" customHeight="1" x14ac:dyDescent="0.3">
      <c r="AI262" s="63" t="str">
        <f t="shared" si="8"/>
        <v/>
      </c>
      <c r="AJ262" s="53" t="str">
        <f t="shared" ref="AJ262:AJ325" si="9">IFERROR(IF(AI262="","",COUNTIF(AI:AI,AI262)),"")</f>
        <v/>
      </c>
      <c r="AY262" s="37" t="b">
        <v>1</v>
      </c>
      <c r="AZ262" s="37" t="b">
        <v>1</v>
      </c>
      <c r="BA262" s="37" t="b">
        <v>1</v>
      </c>
      <c r="BF262" s="37" t="b">
        <v>1</v>
      </c>
      <c r="BK262" s="37" t="b">
        <v>1</v>
      </c>
      <c r="BL262" s="37" t="b">
        <v>1</v>
      </c>
      <c r="BP262" s="37" t="b">
        <v>1</v>
      </c>
    </row>
    <row r="263" spans="35:68" ht="27.6" customHeight="1" x14ac:dyDescent="0.3">
      <c r="AI263" s="63" t="str">
        <f t="shared" si="8"/>
        <v/>
      </c>
      <c r="AJ263" s="53" t="str">
        <f t="shared" si="9"/>
        <v/>
      </c>
      <c r="AY263" s="37" t="b">
        <v>1</v>
      </c>
      <c r="AZ263" s="37" t="b">
        <v>1</v>
      </c>
      <c r="BA263" s="37" t="b">
        <v>1</v>
      </c>
      <c r="BF263" s="37" t="b">
        <v>1</v>
      </c>
      <c r="BK263" s="37" t="b">
        <v>1</v>
      </c>
      <c r="BL263" s="37" t="b">
        <v>1</v>
      </c>
      <c r="BP263" s="37" t="b">
        <v>1</v>
      </c>
    </row>
    <row r="264" spans="35:68" ht="27.6" customHeight="1" x14ac:dyDescent="0.3">
      <c r="AI264" s="63" t="str">
        <f t="shared" si="8"/>
        <v/>
      </c>
      <c r="AJ264" s="53" t="str">
        <f t="shared" si="9"/>
        <v/>
      </c>
      <c r="AY264" s="37" t="b">
        <v>1</v>
      </c>
      <c r="AZ264" s="37" t="b">
        <v>1</v>
      </c>
      <c r="BA264" s="37" t="b">
        <v>1</v>
      </c>
      <c r="BF264" s="37" t="b">
        <v>1</v>
      </c>
      <c r="BK264" s="37" t="b">
        <v>1</v>
      </c>
      <c r="BL264" s="37" t="b">
        <v>1</v>
      </c>
      <c r="BP264" s="37" t="b">
        <v>1</v>
      </c>
    </row>
    <row r="265" spans="35:68" ht="27.6" customHeight="1" x14ac:dyDescent="0.3">
      <c r="AI265" s="63" t="str">
        <f t="shared" si="8"/>
        <v/>
      </c>
      <c r="AJ265" s="53" t="str">
        <f t="shared" si="9"/>
        <v/>
      </c>
      <c r="AY265" s="37" t="b">
        <v>1</v>
      </c>
      <c r="AZ265" s="37" t="b">
        <v>1</v>
      </c>
      <c r="BA265" s="37" t="b">
        <v>1</v>
      </c>
      <c r="BF265" s="37" t="b">
        <v>1</v>
      </c>
      <c r="BK265" s="37" t="b">
        <v>1</v>
      </c>
      <c r="BL265" s="37" t="b">
        <v>1</v>
      </c>
      <c r="BP265" s="37" t="b">
        <v>1</v>
      </c>
    </row>
    <row r="266" spans="35:68" ht="27.6" customHeight="1" x14ac:dyDescent="0.3">
      <c r="AI266" s="63" t="str">
        <f t="shared" si="8"/>
        <v/>
      </c>
      <c r="AJ266" s="53" t="str">
        <f t="shared" si="9"/>
        <v/>
      </c>
      <c r="AY266" s="37" t="b">
        <v>1</v>
      </c>
      <c r="AZ266" s="37" t="b">
        <v>1</v>
      </c>
      <c r="BA266" s="37" t="b">
        <v>1</v>
      </c>
      <c r="BF266" s="37" t="b">
        <v>1</v>
      </c>
      <c r="BK266" s="37" t="b">
        <v>1</v>
      </c>
      <c r="BL266" s="37" t="b">
        <v>1</v>
      </c>
      <c r="BP266" s="37" t="b">
        <v>1</v>
      </c>
    </row>
    <row r="267" spans="35:68" ht="27.6" customHeight="1" x14ac:dyDescent="0.3">
      <c r="AI267" s="63" t="str">
        <f t="shared" si="8"/>
        <v/>
      </c>
      <c r="AJ267" s="53" t="str">
        <f t="shared" si="9"/>
        <v/>
      </c>
      <c r="AY267" s="37" t="b">
        <v>1</v>
      </c>
      <c r="AZ267" s="37" t="b">
        <v>1</v>
      </c>
      <c r="BA267" s="37" t="b">
        <v>1</v>
      </c>
      <c r="BF267" s="37" t="b">
        <v>1</v>
      </c>
      <c r="BK267" s="37" t="b">
        <v>1</v>
      </c>
      <c r="BL267" s="37" t="b">
        <v>1</v>
      </c>
      <c r="BP267" s="37" t="b">
        <v>1</v>
      </c>
    </row>
    <row r="268" spans="35:68" ht="27.6" customHeight="1" x14ac:dyDescent="0.3">
      <c r="AI268" s="63" t="str">
        <f t="shared" si="8"/>
        <v/>
      </c>
      <c r="AJ268" s="53" t="str">
        <f t="shared" si="9"/>
        <v/>
      </c>
      <c r="AY268" s="37" t="b">
        <v>1</v>
      </c>
      <c r="AZ268" s="37" t="b">
        <v>1</v>
      </c>
      <c r="BA268" s="37" t="b">
        <v>1</v>
      </c>
      <c r="BF268" s="37" t="b">
        <v>1</v>
      </c>
      <c r="BK268" s="37" t="b">
        <v>1</v>
      </c>
      <c r="BL268" s="37" t="b">
        <v>1</v>
      </c>
      <c r="BP268" s="37" t="b">
        <v>1</v>
      </c>
    </row>
    <row r="269" spans="35:68" ht="27.6" customHeight="1" x14ac:dyDescent="0.3">
      <c r="AI269" s="63" t="str">
        <f t="shared" si="8"/>
        <v/>
      </c>
      <c r="AJ269" s="53" t="str">
        <f t="shared" si="9"/>
        <v/>
      </c>
      <c r="AY269" s="37" t="b">
        <v>1</v>
      </c>
      <c r="AZ269" s="37" t="b">
        <v>1</v>
      </c>
      <c r="BA269" s="37" t="b">
        <v>1</v>
      </c>
      <c r="BF269" s="37" t="b">
        <v>1</v>
      </c>
      <c r="BK269" s="37" t="b">
        <v>1</v>
      </c>
      <c r="BL269" s="37" t="b">
        <v>1</v>
      </c>
      <c r="BP269" s="37" t="b">
        <v>1</v>
      </c>
    </row>
    <row r="270" spans="35:68" ht="27.6" customHeight="1" x14ac:dyDescent="0.3">
      <c r="AI270" s="63" t="str">
        <f t="shared" si="8"/>
        <v/>
      </c>
      <c r="AJ270" s="53" t="str">
        <f t="shared" si="9"/>
        <v/>
      </c>
      <c r="AY270" s="37" t="b">
        <v>1</v>
      </c>
      <c r="AZ270" s="37" t="b">
        <v>1</v>
      </c>
      <c r="BA270" s="37" t="b">
        <v>1</v>
      </c>
      <c r="BF270" s="37" t="b">
        <v>1</v>
      </c>
      <c r="BK270" s="37" t="b">
        <v>1</v>
      </c>
      <c r="BL270" s="37" t="b">
        <v>1</v>
      </c>
      <c r="BP270" s="37" t="b">
        <v>1</v>
      </c>
    </row>
    <row r="271" spans="35:68" ht="27.6" customHeight="1" x14ac:dyDescent="0.3">
      <c r="AI271" s="63" t="str">
        <f t="shared" si="8"/>
        <v/>
      </c>
      <c r="AJ271" s="53" t="str">
        <f t="shared" si="9"/>
        <v/>
      </c>
    </row>
    <row r="272" spans="35:68" ht="27.6" customHeight="1" x14ac:dyDescent="0.3">
      <c r="AI272" s="63" t="str">
        <f t="shared" si="8"/>
        <v/>
      </c>
      <c r="AJ272" s="53" t="str">
        <f t="shared" si="9"/>
        <v/>
      </c>
    </row>
    <row r="273" spans="35:36" ht="27.6" customHeight="1" x14ac:dyDescent="0.3">
      <c r="AI273" s="63" t="str">
        <f t="shared" si="8"/>
        <v/>
      </c>
      <c r="AJ273" s="53" t="str">
        <f t="shared" si="9"/>
        <v/>
      </c>
    </row>
    <row r="274" spans="35:36" ht="27.6" customHeight="1" x14ac:dyDescent="0.3">
      <c r="AI274" s="63" t="str">
        <f t="shared" si="8"/>
        <v/>
      </c>
      <c r="AJ274" s="53" t="str">
        <f t="shared" si="9"/>
        <v/>
      </c>
    </row>
    <row r="275" spans="35:36" ht="27.6" customHeight="1" x14ac:dyDescent="0.3">
      <c r="AI275" s="63" t="str">
        <f t="shared" si="8"/>
        <v/>
      </c>
      <c r="AJ275" s="53" t="str">
        <f t="shared" si="9"/>
        <v/>
      </c>
    </row>
    <row r="276" spans="35:36" ht="27.6" customHeight="1" x14ac:dyDescent="0.3">
      <c r="AI276" s="63" t="str">
        <f t="shared" si="8"/>
        <v/>
      </c>
      <c r="AJ276" s="53" t="str">
        <f t="shared" si="9"/>
        <v/>
      </c>
    </row>
    <row r="277" spans="35:36" ht="27.6" customHeight="1" x14ac:dyDescent="0.3">
      <c r="AI277" s="63" t="str">
        <f t="shared" si="8"/>
        <v/>
      </c>
      <c r="AJ277" s="53" t="str">
        <f t="shared" si="9"/>
        <v/>
      </c>
    </row>
    <row r="278" spans="35:36" ht="27.6" customHeight="1" x14ac:dyDescent="0.3">
      <c r="AI278" s="63" t="str">
        <f t="shared" si="8"/>
        <v/>
      </c>
      <c r="AJ278" s="53" t="str">
        <f t="shared" si="9"/>
        <v/>
      </c>
    </row>
    <row r="279" spans="35:36" ht="27.6" customHeight="1" x14ac:dyDescent="0.3">
      <c r="AI279" s="63" t="str">
        <f t="shared" si="8"/>
        <v/>
      </c>
      <c r="AJ279" s="53" t="str">
        <f t="shared" si="9"/>
        <v/>
      </c>
    </row>
    <row r="280" spans="35:36" ht="27.6" customHeight="1" x14ac:dyDescent="0.3">
      <c r="AI280" s="63" t="str">
        <f t="shared" si="8"/>
        <v/>
      </c>
      <c r="AJ280" s="53" t="str">
        <f t="shared" si="9"/>
        <v/>
      </c>
    </row>
    <row r="281" spans="35:36" ht="27.6" customHeight="1" x14ac:dyDescent="0.3">
      <c r="AI281" s="63" t="str">
        <f t="shared" si="8"/>
        <v/>
      </c>
      <c r="AJ281" s="53" t="str">
        <f t="shared" si="9"/>
        <v/>
      </c>
    </row>
    <row r="282" spans="35:36" ht="27.6" customHeight="1" x14ac:dyDescent="0.3">
      <c r="AI282" s="63" t="str">
        <f t="shared" si="8"/>
        <v/>
      </c>
      <c r="AJ282" s="53" t="str">
        <f t="shared" si="9"/>
        <v/>
      </c>
    </row>
    <row r="283" spans="35:36" ht="27.6" customHeight="1" x14ac:dyDescent="0.3">
      <c r="AI283" s="63" t="str">
        <f t="shared" si="8"/>
        <v/>
      </c>
      <c r="AJ283" s="53" t="str">
        <f t="shared" si="9"/>
        <v/>
      </c>
    </row>
    <row r="284" spans="35:36" ht="27.6" customHeight="1" x14ac:dyDescent="0.3">
      <c r="AI284" s="63" t="str">
        <f t="shared" si="8"/>
        <v/>
      </c>
      <c r="AJ284" s="53" t="str">
        <f t="shared" si="9"/>
        <v/>
      </c>
    </row>
    <row r="285" spans="35:36" ht="27.6" customHeight="1" x14ac:dyDescent="0.3">
      <c r="AI285" s="63" t="str">
        <f t="shared" si="8"/>
        <v/>
      </c>
      <c r="AJ285" s="53" t="str">
        <f t="shared" si="9"/>
        <v/>
      </c>
    </row>
    <row r="286" spans="35:36" ht="27.6" customHeight="1" x14ac:dyDescent="0.3">
      <c r="AI286" s="63" t="str">
        <f t="shared" si="8"/>
        <v/>
      </c>
      <c r="AJ286" s="53" t="str">
        <f t="shared" si="9"/>
        <v/>
      </c>
    </row>
    <row r="287" spans="35:36" ht="27.6" customHeight="1" x14ac:dyDescent="0.3">
      <c r="AI287" s="63" t="str">
        <f t="shared" si="8"/>
        <v/>
      </c>
      <c r="AJ287" s="53" t="str">
        <f t="shared" si="9"/>
        <v/>
      </c>
    </row>
    <row r="288" spans="35:36" ht="27.6" customHeight="1" x14ac:dyDescent="0.3">
      <c r="AI288" s="63" t="str">
        <f t="shared" si="8"/>
        <v/>
      </c>
      <c r="AJ288" s="53" t="str">
        <f t="shared" si="9"/>
        <v/>
      </c>
    </row>
    <row r="289" spans="35:36" ht="27.6" customHeight="1" x14ac:dyDescent="0.3">
      <c r="AI289" s="63" t="str">
        <f t="shared" si="8"/>
        <v/>
      </c>
      <c r="AJ289" s="53" t="str">
        <f t="shared" si="9"/>
        <v/>
      </c>
    </row>
    <row r="290" spans="35:36" ht="27.6" customHeight="1" x14ac:dyDescent="0.3">
      <c r="AI290" s="63" t="str">
        <f t="shared" si="8"/>
        <v/>
      </c>
      <c r="AJ290" s="53" t="str">
        <f t="shared" si="9"/>
        <v/>
      </c>
    </row>
    <row r="291" spans="35:36" ht="27.6" customHeight="1" x14ac:dyDescent="0.3">
      <c r="AI291" s="63" t="str">
        <f t="shared" si="8"/>
        <v/>
      </c>
      <c r="AJ291" s="53" t="str">
        <f t="shared" si="9"/>
        <v/>
      </c>
    </row>
    <row r="292" spans="35:36" ht="27.6" customHeight="1" x14ac:dyDescent="0.3">
      <c r="AI292" s="63" t="str">
        <f t="shared" si="8"/>
        <v/>
      </c>
      <c r="AJ292" s="53" t="str">
        <f t="shared" si="9"/>
        <v/>
      </c>
    </row>
    <row r="293" spans="35:36" ht="27.6" customHeight="1" x14ac:dyDescent="0.3">
      <c r="AI293" s="63" t="str">
        <f t="shared" si="8"/>
        <v/>
      </c>
      <c r="AJ293" s="53" t="str">
        <f t="shared" si="9"/>
        <v/>
      </c>
    </row>
    <row r="294" spans="35:36" ht="27.6" customHeight="1" x14ac:dyDescent="0.3">
      <c r="AI294" s="63" t="str">
        <f t="shared" ref="AI294:AI357" si="10">IF(OR(AA294="",AB294=""),"",CONCATENATE(AA294,"-",AB294))</f>
        <v/>
      </c>
      <c r="AJ294" s="53" t="str">
        <f t="shared" si="9"/>
        <v/>
      </c>
    </row>
    <row r="295" spans="35:36" ht="27.6" customHeight="1" x14ac:dyDescent="0.3">
      <c r="AI295" s="63" t="str">
        <f t="shared" si="10"/>
        <v/>
      </c>
      <c r="AJ295" s="53" t="str">
        <f t="shared" si="9"/>
        <v/>
      </c>
    </row>
    <row r="296" spans="35:36" ht="27.6" customHeight="1" x14ac:dyDescent="0.3">
      <c r="AI296" s="63" t="str">
        <f t="shared" si="10"/>
        <v/>
      </c>
      <c r="AJ296" s="53" t="str">
        <f t="shared" si="9"/>
        <v/>
      </c>
    </row>
    <row r="297" spans="35:36" ht="27.6" customHeight="1" x14ac:dyDescent="0.3">
      <c r="AI297" s="63" t="str">
        <f t="shared" si="10"/>
        <v/>
      </c>
      <c r="AJ297" s="53" t="str">
        <f t="shared" si="9"/>
        <v/>
      </c>
    </row>
    <row r="298" spans="35:36" ht="27.6" customHeight="1" x14ac:dyDescent="0.3">
      <c r="AI298" s="63" t="str">
        <f t="shared" si="10"/>
        <v/>
      </c>
      <c r="AJ298" s="53" t="str">
        <f t="shared" si="9"/>
        <v/>
      </c>
    </row>
    <row r="299" spans="35:36" ht="27.6" customHeight="1" x14ac:dyDescent="0.3">
      <c r="AI299" s="63" t="str">
        <f t="shared" si="10"/>
        <v/>
      </c>
      <c r="AJ299" s="53" t="str">
        <f t="shared" si="9"/>
        <v/>
      </c>
    </row>
    <row r="300" spans="35:36" ht="27.6" customHeight="1" x14ac:dyDescent="0.3">
      <c r="AI300" s="63" t="str">
        <f t="shared" si="10"/>
        <v/>
      </c>
      <c r="AJ300" s="53" t="str">
        <f t="shared" si="9"/>
        <v/>
      </c>
    </row>
    <row r="301" spans="35:36" ht="27.6" customHeight="1" x14ac:dyDescent="0.3">
      <c r="AI301" s="63" t="str">
        <f t="shared" si="10"/>
        <v/>
      </c>
      <c r="AJ301" s="53" t="str">
        <f t="shared" si="9"/>
        <v/>
      </c>
    </row>
    <row r="302" spans="35:36" ht="27.6" customHeight="1" x14ac:dyDescent="0.3">
      <c r="AI302" s="63" t="str">
        <f t="shared" si="10"/>
        <v/>
      </c>
      <c r="AJ302" s="53" t="str">
        <f t="shared" si="9"/>
        <v/>
      </c>
    </row>
    <row r="303" spans="35:36" ht="27.6" customHeight="1" x14ac:dyDescent="0.3">
      <c r="AI303" s="63" t="str">
        <f t="shared" si="10"/>
        <v/>
      </c>
      <c r="AJ303" s="53" t="str">
        <f t="shared" si="9"/>
        <v/>
      </c>
    </row>
    <row r="304" spans="35:36" ht="27.6" customHeight="1" x14ac:dyDescent="0.3">
      <c r="AI304" s="63" t="str">
        <f t="shared" si="10"/>
        <v/>
      </c>
      <c r="AJ304" s="53" t="str">
        <f t="shared" si="9"/>
        <v/>
      </c>
    </row>
    <row r="305" spans="35:36" ht="27.6" customHeight="1" x14ac:dyDescent="0.3">
      <c r="AI305" s="63" t="str">
        <f t="shared" si="10"/>
        <v/>
      </c>
      <c r="AJ305" s="53" t="str">
        <f t="shared" si="9"/>
        <v/>
      </c>
    </row>
    <row r="306" spans="35:36" ht="27.6" customHeight="1" x14ac:dyDescent="0.3">
      <c r="AI306" s="63" t="str">
        <f t="shared" si="10"/>
        <v/>
      </c>
      <c r="AJ306" s="53" t="str">
        <f t="shared" si="9"/>
        <v/>
      </c>
    </row>
    <row r="307" spans="35:36" ht="27.6" customHeight="1" x14ac:dyDescent="0.3">
      <c r="AI307" s="63" t="str">
        <f t="shared" si="10"/>
        <v/>
      </c>
      <c r="AJ307" s="53" t="str">
        <f t="shared" si="9"/>
        <v/>
      </c>
    </row>
    <row r="308" spans="35:36" ht="27.6" customHeight="1" x14ac:dyDescent="0.3">
      <c r="AI308" s="63" t="str">
        <f t="shared" si="10"/>
        <v/>
      </c>
      <c r="AJ308" s="53" t="str">
        <f t="shared" si="9"/>
        <v/>
      </c>
    </row>
    <row r="309" spans="35:36" ht="27.6" customHeight="1" x14ac:dyDescent="0.3">
      <c r="AI309" s="63" t="str">
        <f t="shared" si="10"/>
        <v/>
      </c>
      <c r="AJ309" s="53" t="str">
        <f t="shared" si="9"/>
        <v/>
      </c>
    </row>
    <row r="310" spans="35:36" ht="27.6" customHeight="1" x14ac:dyDescent="0.3">
      <c r="AI310" s="63" t="str">
        <f t="shared" si="10"/>
        <v/>
      </c>
      <c r="AJ310" s="53" t="str">
        <f t="shared" si="9"/>
        <v/>
      </c>
    </row>
    <row r="311" spans="35:36" ht="27.6" customHeight="1" x14ac:dyDescent="0.3">
      <c r="AI311" s="63" t="str">
        <f t="shared" si="10"/>
        <v/>
      </c>
      <c r="AJ311" s="53" t="str">
        <f t="shared" si="9"/>
        <v/>
      </c>
    </row>
    <row r="312" spans="35:36" ht="27.6" customHeight="1" x14ac:dyDescent="0.3">
      <c r="AI312" s="63" t="str">
        <f t="shared" si="10"/>
        <v/>
      </c>
      <c r="AJ312" s="53" t="str">
        <f t="shared" si="9"/>
        <v/>
      </c>
    </row>
    <row r="313" spans="35:36" ht="27.6" customHeight="1" x14ac:dyDescent="0.3">
      <c r="AI313" s="63" t="str">
        <f t="shared" si="10"/>
        <v/>
      </c>
      <c r="AJ313" s="53" t="str">
        <f t="shared" si="9"/>
        <v/>
      </c>
    </row>
    <row r="314" spans="35:36" ht="27.6" customHeight="1" x14ac:dyDescent="0.3">
      <c r="AI314" s="63" t="str">
        <f t="shared" si="10"/>
        <v/>
      </c>
      <c r="AJ314" s="53" t="str">
        <f t="shared" si="9"/>
        <v/>
      </c>
    </row>
    <row r="315" spans="35:36" ht="27.6" customHeight="1" x14ac:dyDescent="0.3">
      <c r="AI315" s="63" t="str">
        <f t="shared" si="10"/>
        <v/>
      </c>
      <c r="AJ315" s="53" t="str">
        <f t="shared" si="9"/>
        <v/>
      </c>
    </row>
    <row r="316" spans="35:36" ht="27.6" customHeight="1" x14ac:dyDescent="0.3">
      <c r="AI316" s="63" t="str">
        <f t="shared" si="10"/>
        <v/>
      </c>
      <c r="AJ316" s="53" t="str">
        <f t="shared" si="9"/>
        <v/>
      </c>
    </row>
    <row r="317" spans="35:36" ht="27.6" customHeight="1" x14ac:dyDescent="0.3">
      <c r="AI317" s="63" t="str">
        <f t="shared" si="10"/>
        <v/>
      </c>
      <c r="AJ317" s="53" t="str">
        <f t="shared" si="9"/>
        <v/>
      </c>
    </row>
    <row r="318" spans="35:36" ht="27.6" customHeight="1" x14ac:dyDescent="0.3">
      <c r="AI318" s="63" t="str">
        <f t="shared" si="10"/>
        <v/>
      </c>
      <c r="AJ318" s="53" t="str">
        <f t="shared" si="9"/>
        <v/>
      </c>
    </row>
    <row r="319" spans="35:36" ht="27.6" customHeight="1" x14ac:dyDescent="0.3">
      <c r="AI319" s="63" t="str">
        <f t="shared" si="10"/>
        <v/>
      </c>
      <c r="AJ319" s="53" t="str">
        <f t="shared" si="9"/>
        <v/>
      </c>
    </row>
    <row r="320" spans="35:36" ht="27.6" customHeight="1" x14ac:dyDescent="0.3">
      <c r="AI320" s="63" t="str">
        <f t="shared" si="10"/>
        <v/>
      </c>
      <c r="AJ320" s="53" t="str">
        <f t="shared" si="9"/>
        <v/>
      </c>
    </row>
    <row r="321" spans="35:36" ht="27.6" customHeight="1" x14ac:dyDescent="0.3">
      <c r="AI321" s="63" t="str">
        <f t="shared" si="10"/>
        <v/>
      </c>
      <c r="AJ321" s="53" t="str">
        <f t="shared" si="9"/>
        <v/>
      </c>
    </row>
    <row r="322" spans="35:36" ht="27.6" customHeight="1" x14ac:dyDescent="0.3">
      <c r="AI322" s="63" t="str">
        <f t="shared" si="10"/>
        <v/>
      </c>
      <c r="AJ322" s="53" t="str">
        <f t="shared" si="9"/>
        <v/>
      </c>
    </row>
    <row r="323" spans="35:36" ht="27.6" customHeight="1" x14ac:dyDescent="0.3">
      <c r="AI323" s="63" t="str">
        <f t="shared" si="10"/>
        <v/>
      </c>
      <c r="AJ323" s="53" t="str">
        <f t="shared" si="9"/>
        <v/>
      </c>
    </row>
    <row r="324" spans="35:36" ht="27.6" customHeight="1" x14ac:dyDescent="0.3">
      <c r="AI324" s="63" t="str">
        <f t="shared" si="10"/>
        <v/>
      </c>
      <c r="AJ324" s="53" t="str">
        <f t="shared" si="9"/>
        <v/>
      </c>
    </row>
    <row r="325" spans="35:36" ht="27.6" customHeight="1" x14ac:dyDescent="0.3">
      <c r="AI325" s="63" t="str">
        <f t="shared" si="10"/>
        <v/>
      </c>
      <c r="AJ325" s="53" t="str">
        <f t="shared" si="9"/>
        <v/>
      </c>
    </row>
    <row r="326" spans="35:36" ht="27.6" customHeight="1" x14ac:dyDescent="0.3">
      <c r="AI326" s="63" t="str">
        <f t="shared" si="10"/>
        <v/>
      </c>
      <c r="AJ326" s="53" t="str">
        <f t="shared" ref="AJ326:AJ389" si="11">IFERROR(IF(AI326="","",COUNTIF(AI:AI,AI326)),"")</f>
        <v/>
      </c>
    </row>
    <row r="327" spans="35:36" ht="27.6" customHeight="1" x14ac:dyDescent="0.3">
      <c r="AI327" s="63" t="str">
        <f t="shared" si="10"/>
        <v/>
      </c>
      <c r="AJ327" s="53" t="str">
        <f t="shared" si="11"/>
        <v/>
      </c>
    </row>
    <row r="328" spans="35:36" ht="27.6" customHeight="1" x14ac:dyDescent="0.3">
      <c r="AI328" s="63" t="str">
        <f t="shared" si="10"/>
        <v/>
      </c>
      <c r="AJ328" s="53" t="str">
        <f t="shared" si="11"/>
        <v/>
      </c>
    </row>
    <row r="329" spans="35:36" ht="27.6" customHeight="1" x14ac:dyDescent="0.3">
      <c r="AI329" s="63" t="str">
        <f t="shared" si="10"/>
        <v/>
      </c>
      <c r="AJ329" s="53" t="str">
        <f t="shared" si="11"/>
        <v/>
      </c>
    </row>
    <row r="330" spans="35:36" ht="27.6" customHeight="1" x14ac:dyDescent="0.3">
      <c r="AI330" s="63" t="str">
        <f t="shared" si="10"/>
        <v/>
      </c>
      <c r="AJ330" s="53" t="str">
        <f t="shared" si="11"/>
        <v/>
      </c>
    </row>
    <row r="331" spans="35:36" ht="27.6" customHeight="1" x14ac:dyDescent="0.3">
      <c r="AI331" s="63" t="str">
        <f t="shared" si="10"/>
        <v/>
      </c>
      <c r="AJ331" s="53" t="str">
        <f t="shared" si="11"/>
        <v/>
      </c>
    </row>
    <row r="332" spans="35:36" ht="27.6" customHeight="1" x14ac:dyDescent="0.3">
      <c r="AI332" s="63" t="str">
        <f t="shared" si="10"/>
        <v/>
      </c>
      <c r="AJ332" s="53" t="str">
        <f t="shared" si="11"/>
        <v/>
      </c>
    </row>
    <row r="333" spans="35:36" ht="27.6" customHeight="1" x14ac:dyDescent="0.3">
      <c r="AI333" s="63" t="str">
        <f t="shared" si="10"/>
        <v/>
      </c>
      <c r="AJ333" s="53" t="str">
        <f t="shared" si="11"/>
        <v/>
      </c>
    </row>
    <row r="334" spans="35:36" ht="27.6" customHeight="1" x14ac:dyDescent="0.3">
      <c r="AI334" s="63" t="str">
        <f t="shared" si="10"/>
        <v/>
      </c>
      <c r="AJ334" s="53" t="str">
        <f t="shared" si="11"/>
        <v/>
      </c>
    </row>
    <row r="335" spans="35:36" ht="27.6" customHeight="1" x14ac:dyDescent="0.3">
      <c r="AI335" s="63" t="str">
        <f t="shared" si="10"/>
        <v/>
      </c>
      <c r="AJ335" s="53" t="str">
        <f t="shared" si="11"/>
        <v/>
      </c>
    </row>
    <row r="336" spans="35:36" ht="27.6" customHeight="1" x14ac:dyDescent="0.3">
      <c r="AI336" s="63" t="str">
        <f t="shared" si="10"/>
        <v/>
      </c>
      <c r="AJ336" s="53" t="str">
        <f t="shared" si="11"/>
        <v/>
      </c>
    </row>
    <row r="337" spans="35:36" ht="27.6" customHeight="1" x14ac:dyDescent="0.3">
      <c r="AI337" s="63" t="str">
        <f t="shared" si="10"/>
        <v/>
      </c>
      <c r="AJ337" s="53" t="str">
        <f t="shared" si="11"/>
        <v/>
      </c>
    </row>
    <row r="338" spans="35:36" ht="27.6" customHeight="1" x14ac:dyDescent="0.3">
      <c r="AI338" s="63" t="str">
        <f t="shared" si="10"/>
        <v/>
      </c>
      <c r="AJ338" s="53" t="str">
        <f t="shared" si="11"/>
        <v/>
      </c>
    </row>
    <row r="339" spans="35:36" ht="27.6" customHeight="1" x14ac:dyDescent="0.3">
      <c r="AI339" s="63" t="str">
        <f t="shared" si="10"/>
        <v/>
      </c>
      <c r="AJ339" s="53" t="str">
        <f t="shared" si="11"/>
        <v/>
      </c>
    </row>
    <row r="340" spans="35:36" ht="27.6" customHeight="1" x14ac:dyDescent="0.3">
      <c r="AI340" s="63" t="str">
        <f t="shared" si="10"/>
        <v/>
      </c>
      <c r="AJ340" s="53" t="str">
        <f t="shared" si="11"/>
        <v/>
      </c>
    </row>
    <row r="341" spans="35:36" ht="27.6" customHeight="1" x14ac:dyDescent="0.3">
      <c r="AI341" s="63" t="str">
        <f t="shared" si="10"/>
        <v/>
      </c>
      <c r="AJ341" s="53" t="str">
        <f t="shared" si="11"/>
        <v/>
      </c>
    </row>
    <row r="342" spans="35:36" ht="27.6" customHeight="1" x14ac:dyDescent="0.3">
      <c r="AI342" s="63" t="str">
        <f t="shared" si="10"/>
        <v/>
      </c>
      <c r="AJ342" s="53" t="str">
        <f t="shared" si="11"/>
        <v/>
      </c>
    </row>
    <row r="343" spans="35:36" ht="27.6" customHeight="1" x14ac:dyDescent="0.3">
      <c r="AI343" s="63" t="str">
        <f t="shared" si="10"/>
        <v/>
      </c>
      <c r="AJ343" s="53" t="str">
        <f t="shared" si="11"/>
        <v/>
      </c>
    </row>
    <row r="344" spans="35:36" ht="27.6" customHeight="1" x14ac:dyDescent="0.3">
      <c r="AI344" s="63" t="str">
        <f t="shared" si="10"/>
        <v/>
      </c>
      <c r="AJ344" s="53" t="str">
        <f t="shared" si="11"/>
        <v/>
      </c>
    </row>
    <row r="345" spans="35:36" ht="27.6" customHeight="1" x14ac:dyDescent="0.3">
      <c r="AI345" s="63" t="str">
        <f t="shared" si="10"/>
        <v/>
      </c>
      <c r="AJ345" s="53" t="str">
        <f t="shared" si="11"/>
        <v/>
      </c>
    </row>
    <row r="346" spans="35:36" ht="27.6" customHeight="1" x14ac:dyDescent="0.3">
      <c r="AI346" s="63" t="str">
        <f t="shared" si="10"/>
        <v/>
      </c>
      <c r="AJ346" s="53" t="str">
        <f t="shared" si="11"/>
        <v/>
      </c>
    </row>
    <row r="347" spans="35:36" ht="27.6" customHeight="1" x14ac:dyDescent="0.3">
      <c r="AI347" s="63" t="str">
        <f t="shared" si="10"/>
        <v/>
      </c>
      <c r="AJ347" s="53" t="str">
        <f t="shared" si="11"/>
        <v/>
      </c>
    </row>
    <row r="348" spans="35:36" ht="27.6" customHeight="1" x14ac:dyDescent="0.3">
      <c r="AI348" s="63" t="str">
        <f t="shared" si="10"/>
        <v/>
      </c>
      <c r="AJ348" s="53" t="str">
        <f t="shared" si="11"/>
        <v/>
      </c>
    </row>
    <row r="349" spans="35:36" ht="27.6" customHeight="1" x14ac:dyDescent="0.3">
      <c r="AI349" s="63" t="str">
        <f t="shared" si="10"/>
        <v/>
      </c>
      <c r="AJ349" s="53" t="str">
        <f t="shared" si="11"/>
        <v/>
      </c>
    </row>
    <row r="350" spans="35:36" ht="27.6" customHeight="1" x14ac:dyDescent="0.3">
      <c r="AI350" s="63" t="str">
        <f t="shared" si="10"/>
        <v/>
      </c>
      <c r="AJ350" s="53" t="str">
        <f t="shared" si="11"/>
        <v/>
      </c>
    </row>
    <row r="351" spans="35:36" ht="27.6" customHeight="1" x14ac:dyDescent="0.3">
      <c r="AI351" s="63" t="str">
        <f t="shared" si="10"/>
        <v/>
      </c>
      <c r="AJ351" s="53" t="str">
        <f t="shared" si="11"/>
        <v/>
      </c>
    </row>
    <row r="352" spans="35:36" ht="27.6" customHeight="1" x14ac:dyDescent="0.3">
      <c r="AI352" s="63" t="str">
        <f t="shared" si="10"/>
        <v/>
      </c>
      <c r="AJ352" s="53" t="str">
        <f t="shared" si="11"/>
        <v/>
      </c>
    </row>
    <row r="353" spans="35:36" ht="27.6" customHeight="1" x14ac:dyDescent="0.3">
      <c r="AI353" s="63" t="str">
        <f t="shared" si="10"/>
        <v/>
      </c>
      <c r="AJ353" s="53" t="str">
        <f t="shared" si="11"/>
        <v/>
      </c>
    </row>
    <row r="354" spans="35:36" ht="27.6" customHeight="1" x14ac:dyDescent="0.3">
      <c r="AI354" s="63" t="str">
        <f t="shared" si="10"/>
        <v/>
      </c>
      <c r="AJ354" s="53" t="str">
        <f t="shared" si="11"/>
        <v/>
      </c>
    </row>
    <row r="355" spans="35:36" ht="27.6" customHeight="1" x14ac:dyDescent="0.3">
      <c r="AI355" s="63" t="str">
        <f t="shared" si="10"/>
        <v/>
      </c>
      <c r="AJ355" s="53" t="str">
        <f t="shared" si="11"/>
        <v/>
      </c>
    </row>
    <row r="356" spans="35:36" ht="27.6" customHeight="1" x14ac:dyDescent="0.3">
      <c r="AI356" s="63" t="str">
        <f t="shared" si="10"/>
        <v/>
      </c>
      <c r="AJ356" s="53" t="str">
        <f t="shared" si="11"/>
        <v/>
      </c>
    </row>
    <row r="357" spans="35:36" ht="27.6" customHeight="1" x14ac:dyDescent="0.3">
      <c r="AI357" s="63" t="str">
        <f t="shared" si="10"/>
        <v/>
      </c>
      <c r="AJ357" s="53" t="str">
        <f t="shared" si="11"/>
        <v/>
      </c>
    </row>
    <row r="358" spans="35:36" ht="27.6" customHeight="1" x14ac:dyDescent="0.3">
      <c r="AI358" s="63" t="str">
        <f t="shared" ref="AI358:AI421" si="12">IF(OR(AA358="",AB358=""),"",CONCATENATE(AA358,"-",AB358))</f>
        <v/>
      </c>
      <c r="AJ358" s="53" t="str">
        <f t="shared" si="11"/>
        <v/>
      </c>
    </row>
    <row r="359" spans="35:36" ht="27.6" customHeight="1" x14ac:dyDescent="0.3">
      <c r="AI359" s="63" t="str">
        <f t="shared" si="12"/>
        <v/>
      </c>
      <c r="AJ359" s="53" t="str">
        <f t="shared" si="11"/>
        <v/>
      </c>
    </row>
    <row r="360" spans="35:36" ht="27.6" customHeight="1" x14ac:dyDescent="0.3">
      <c r="AI360" s="63" t="str">
        <f t="shared" si="12"/>
        <v/>
      </c>
      <c r="AJ360" s="53" t="str">
        <f t="shared" si="11"/>
        <v/>
      </c>
    </row>
    <row r="361" spans="35:36" ht="27.6" customHeight="1" x14ac:dyDescent="0.3">
      <c r="AI361" s="63" t="str">
        <f t="shared" si="12"/>
        <v/>
      </c>
      <c r="AJ361" s="53" t="str">
        <f t="shared" si="11"/>
        <v/>
      </c>
    </row>
    <row r="362" spans="35:36" ht="27.6" customHeight="1" x14ac:dyDescent="0.3">
      <c r="AI362" s="63" t="str">
        <f t="shared" si="12"/>
        <v/>
      </c>
      <c r="AJ362" s="53" t="str">
        <f t="shared" si="11"/>
        <v/>
      </c>
    </row>
    <row r="363" spans="35:36" ht="27.6" customHeight="1" x14ac:dyDescent="0.3">
      <c r="AI363" s="63" t="str">
        <f t="shared" si="12"/>
        <v/>
      </c>
      <c r="AJ363" s="53" t="str">
        <f t="shared" si="11"/>
        <v/>
      </c>
    </row>
    <row r="364" spans="35:36" ht="27.6" customHeight="1" x14ac:dyDescent="0.3">
      <c r="AI364" s="63" t="str">
        <f t="shared" si="12"/>
        <v/>
      </c>
      <c r="AJ364" s="53" t="str">
        <f t="shared" si="11"/>
        <v/>
      </c>
    </row>
    <row r="365" spans="35:36" ht="27.6" customHeight="1" x14ac:dyDescent="0.3">
      <c r="AI365" s="63" t="str">
        <f t="shared" si="12"/>
        <v/>
      </c>
      <c r="AJ365" s="53" t="str">
        <f t="shared" si="11"/>
        <v/>
      </c>
    </row>
    <row r="366" spans="35:36" ht="27.6" customHeight="1" x14ac:dyDescent="0.3">
      <c r="AI366" s="63" t="str">
        <f t="shared" si="12"/>
        <v/>
      </c>
      <c r="AJ366" s="53" t="str">
        <f t="shared" si="11"/>
        <v/>
      </c>
    </row>
    <row r="367" spans="35:36" ht="27.6" customHeight="1" x14ac:dyDescent="0.3">
      <c r="AI367" s="63" t="str">
        <f t="shared" si="12"/>
        <v/>
      </c>
      <c r="AJ367" s="53" t="str">
        <f t="shared" si="11"/>
        <v/>
      </c>
    </row>
    <row r="368" spans="35:36" ht="27.6" customHeight="1" x14ac:dyDescent="0.3">
      <c r="AI368" s="63" t="str">
        <f t="shared" si="12"/>
        <v/>
      </c>
      <c r="AJ368" s="53" t="str">
        <f t="shared" si="11"/>
        <v/>
      </c>
    </row>
    <row r="369" spans="35:36" ht="27.6" customHeight="1" x14ac:dyDescent="0.3">
      <c r="AI369" s="63" t="str">
        <f t="shared" si="12"/>
        <v/>
      </c>
      <c r="AJ369" s="53" t="str">
        <f t="shared" si="11"/>
        <v/>
      </c>
    </row>
    <row r="370" spans="35:36" ht="27.6" customHeight="1" x14ac:dyDescent="0.3">
      <c r="AI370" s="63" t="str">
        <f t="shared" si="12"/>
        <v/>
      </c>
      <c r="AJ370" s="53" t="str">
        <f t="shared" si="11"/>
        <v/>
      </c>
    </row>
    <row r="371" spans="35:36" ht="27.6" customHeight="1" x14ac:dyDescent="0.3">
      <c r="AI371" s="63" t="str">
        <f t="shared" si="12"/>
        <v/>
      </c>
      <c r="AJ371" s="53" t="str">
        <f t="shared" si="11"/>
        <v/>
      </c>
    </row>
    <row r="372" spans="35:36" ht="27.6" customHeight="1" x14ac:dyDescent="0.3">
      <c r="AI372" s="63" t="str">
        <f t="shared" si="12"/>
        <v/>
      </c>
      <c r="AJ372" s="53" t="str">
        <f t="shared" si="11"/>
        <v/>
      </c>
    </row>
    <row r="373" spans="35:36" ht="27.6" customHeight="1" x14ac:dyDescent="0.3">
      <c r="AI373" s="63" t="str">
        <f t="shared" si="12"/>
        <v/>
      </c>
      <c r="AJ373" s="53" t="str">
        <f t="shared" si="11"/>
        <v/>
      </c>
    </row>
    <row r="374" spans="35:36" ht="27.6" customHeight="1" x14ac:dyDescent="0.3">
      <c r="AI374" s="63" t="str">
        <f t="shared" si="12"/>
        <v/>
      </c>
      <c r="AJ374" s="53" t="str">
        <f t="shared" si="11"/>
        <v/>
      </c>
    </row>
    <row r="375" spans="35:36" ht="27.6" customHeight="1" x14ac:dyDescent="0.3">
      <c r="AI375" s="63" t="str">
        <f t="shared" si="12"/>
        <v/>
      </c>
      <c r="AJ375" s="53" t="str">
        <f t="shared" si="11"/>
        <v/>
      </c>
    </row>
    <row r="376" spans="35:36" ht="27.6" customHeight="1" x14ac:dyDescent="0.3">
      <c r="AI376" s="63" t="str">
        <f t="shared" si="12"/>
        <v/>
      </c>
      <c r="AJ376" s="53" t="str">
        <f t="shared" si="11"/>
        <v/>
      </c>
    </row>
    <row r="377" spans="35:36" ht="27.6" customHeight="1" x14ac:dyDescent="0.3">
      <c r="AI377" s="63" t="str">
        <f t="shared" si="12"/>
        <v/>
      </c>
      <c r="AJ377" s="53" t="str">
        <f t="shared" si="11"/>
        <v/>
      </c>
    </row>
    <row r="378" spans="35:36" ht="27.6" customHeight="1" x14ac:dyDescent="0.3">
      <c r="AI378" s="63" t="str">
        <f t="shared" si="12"/>
        <v/>
      </c>
      <c r="AJ378" s="53" t="str">
        <f t="shared" si="11"/>
        <v/>
      </c>
    </row>
    <row r="379" spans="35:36" ht="27.6" customHeight="1" x14ac:dyDescent="0.3">
      <c r="AI379" s="63" t="str">
        <f t="shared" si="12"/>
        <v/>
      </c>
      <c r="AJ379" s="53" t="str">
        <f t="shared" si="11"/>
        <v/>
      </c>
    </row>
    <row r="380" spans="35:36" ht="27.6" customHeight="1" x14ac:dyDescent="0.3">
      <c r="AI380" s="63" t="str">
        <f t="shared" si="12"/>
        <v/>
      </c>
      <c r="AJ380" s="53" t="str">
        <f t="shared" si="11"/>
        <v/>
      </c>
    </row>
    <row r="381" spans="35:36" ht="27.6" customHeight="1" x14ac:dyDescent="0.3">
      <c r="AI381" s="63" t="str">
        <f t="shared" si="12"/>
        <v/>
      </c>
      <c r="AJ381" s="53" t="str">
        <f t="shared" si="11"/>
        <v/>
      </c>
    </row>
    <row r="382" spans="35:36" ht="27.6" customHeight="1" x14ac:dyDescent="0.3">
      <c r="AI382" s="63" t="str">
        <f t="shared" si="12"/>
        <v/>
      </c>
      <c r="AJ382" s="53" t="str">
        <f t="shared" si="11"/>
        <v/>
      </c>
    </row>
    <row r="383" spans="35:36" ht="27.6" customHeight="1" x14ac:dyDescent="0.3">
      <c r="AI383" s="63" t="str">
        <f t="shared" si="12"/>
        <v/>
      </c>
      <c r="AJ383" s="53" t="str">
        <f t="shared" si="11"/>
        <v/>
      </c>
    </row>
    <row r="384" spans="35:36" ht="27.6" customHeight="1" x14ac:dyDescent="0.3">
      <c r="AI384" s="63" t="str">
        <f t="shared" si="12"/>
        <v/>
      </c>
      <c r="AJ384" s="53" t="str">
        <f t="shared" si="11"/>
        <v/>
      </c>
    </row>
    <row r="385" spans="35:36" ht="27.6" customHeight="1" x14ac:dyDescent="0.3">
      <c r="AI385" s="63" t="str">
        <f t="shared" si="12"/>
        <v/>
      </c>
      <c r="AJ385" s="53" t="str">
        <f t="shared" si="11"/>
        <v/>
      </c>
    </row>
    <row r="386" spans="35:36" ht="27.6" customHeight="1" x14ac:dyDescent="0.3">
      <c r="AI386" s="63" t="str">
        <f t="shared" si="12"/>
        <v/>
      </c>
      <c r="AJ386" s="53" t="str">
        <f t="shared" si="11"/>
        <v/>
      </c>
    </row>
    <row r="387" spans="35:36" ht="27.6" customHeight="1" x14ac:dyDescent="0.3">
      <c r="AI387" s="63" t="str">
        <f t="shared" si="12"/>
        <v/>
      </c>
      <c r="AJ387" s="53" t="str">
        <f t="shared" si="11"/>
        <v/>
      </c>
    </row>
    <row r="388" spans="35:36" ht="27.6" customHeight="1" x14ac:dyDescent="0.3">
      <c r="AI388" s="63" t="str">
        <f t="shared" si="12"/>
        <v/>
      </c>
      <c r="AJ388" s="53" t="str">
        <f t="shared" si="11"/>
        <v/>
      </c>
    </row>
    <row r="389" spans="35:36" ht="27.6" customHeight="1" x14ac:dyDescent="0.3">
      <c r="AI389" s="63" t="str">
        <f t="shared" si="12"/>
        <v/>
      </c>
      <c r="AJ389" s="53" t="str">
        <f t="shared" si="11"/>
        <v/>
      </c>
    </row>
    <row r="390" spans="35:36" ht="27.6" customHeight="1" x14ac:dyDescent="0.3">
      <c r="AI390" s="63" t="str">
        <f t="shared" si="12"/>
        <v/>
      </c>
      <c r="AJ390" s="53" t="str">
        <f t="shared" ref="AJ390:AJ453" si="13">IFERROR(IF(AI390="","",COUNTIF(AI:AI,AI390)),"")</f>
        <v/>
      </c>
    </row>
    <row r="391" spans="35:36" ht="27.6" customHeight="1" x14ac:dyDescent="0.3">
      <c r="AI391" s="63" t="str">
        <f t="shared" si="12"/>
        <v/>
      </c>
      <c r="AJ391" s="53" t="str">
        <f t="shared" si="13"/>
        <v/>
      </c>
    </row>
    <row r="392" spans="35:36" ht="27.6" customHeight="1" x14ac:dyDescent="0.3">
      <c r="AI392" s="63" t="str">
        <f t="shared" si="12"/>
        <v/>
      </c>
      <c r="AJ392" s="53" t="str">
        <f t="shared" si="13"/>
        <v/>
      </c>
    </row>
    <row r="393" spans="35:36" ht="27.6" customHeight="1" x14ac:dyDescent="0.3">
      <c r="AI393" s="63" t="str">
        <f t="shared" si="12"/>
        <v/>
      </c>
      <c r="AJ393" s="53" t="str">
        <f t="shared" si="13"/>
        <v/>
      </c>
    </row>
    <row r="394" spans="35:36" ht="27.6" customHeight="1" x14ac:dyDescent="0.3">
      <c r="AI394" s="63" t="str">
        <f t="shared" si="12"/>
        <v/>
      </c>
      <c r="AJ394" s="53" t="str">
        <f t="shared" si="13"/>
        <v/>
      </c>
    </row>
    <row r="395" spans="35:36" ht="27.6" customHeight="1" x14ac:dyDescent="0.3">
      <c r="AI395" s="63" t="str">
        <f t="shared" si="12"/>
        <v/>
      </c>
      <c r="AJ395" s="53" t="str">
        <f t="shared" si="13"/>
        <v/>
      </c>
    </row>
    <row r="396" spans="35:36" ht="27.6" customHeight="1" x14ac:dyDescent="0.3">
      <c r="AI396" s="63" t="str">
        <f t="shared" si="12"/>
        <v/>
      </c>
      <c r="AJ396" s="53" t="str">
        <f t="shared" si="13"/>
        <v/>
      </c>
    </row>
    <row r="397" spans="35:36" ht="27.6" customHeight="1" x14ac:dyDescent="0.3">
      <c r="AI397" s="63" t="str">
        <f t="shared" si="12"/>
        <v/>
      </c>
      <c r="AJ397" s="53" t="str">
        <f t="shared" si="13"/>
        <v/>
      </c>
    </row>
    <row r="398" spans="35:36" ht="27.6" customHeight="1" x14ac:dyDescent="0.3">
      <c r="AI398" s="63" t="str">
        <f t="shared" si="12"/>
        <v/>
      </c>
      <c r="AJ398" s="53" t="str">
        <f t="shared" si="13"/>
        <v/>
      </c>
    </row>
    <row r="399" spans="35:36" ht="27.6" customHeight="1" x14ac:dyDescent="0.3">
      <c r="AI399" s="63" t="str">
        <f t="shared" si="12"/>
        <v/>
      </c>
      <c r="AJ399" s="53" t="str">
        <f t="shared" si="13"/>
        <v/>
      </c>
    </row>
    <row r="400" spans="35:36" ht="27.6" customHeight="1" x14ac:dyDescent="0.3">
      <c r="AI400" s="63" t="str">
        <f t="shared" si="12"/>
        <v/>
      </c>
      <c r="AJ400" s="53" t="str">
        <f t="shared" si="13"/>
        <v/>
      </c>
    </row>
    <row r="401" spans="35:36" ht="27.6" customHeight="1" x14ac:dyDescent="0.3">
      <c r="AI401" s="63" t="str">
        <f t="shared" si="12"/>
        <v/>
      </c>
      <c r="AJ401" s="53" t="str">
        <f t="shared" si="13"/>
        <v/>
      </c>
    </row>
    <row r="402" spans="35:36" ht="27.6" customHeight="1" x14ac:dyDescent="0.3">
      <c r="AI402" s="63" t="str">
        <f t="shared" si="12"/>
        <v/>
      </c>
      <c r="AJ402" s="53" t="str">
        <f t="shared" si="13"/>
        <v/>
      </c>
    </row>
    <row r="403" spans="35:36" ht="27.6" customHeight="1" x14ac:dyDescent="0.3">
      <c r="AI403" s="63" t="str">
        <f t="shared" si="12"/>
        <v/>
      </c>
      <c r="AJ403" s="53" t="str">
        <f t="shared" si="13"/>
        <v/>
      </c>
    </row>
    <row r="404" spans="35:36" ht="27.6" customHeight="1" x14ac:dyDescent="0.3">
      <c r="AI404" s="63" t="str">
        <f t="shared" si="12"/>
        <v/>
      </c>
      <c r="AJ404" s="53" t="str">
        <f t="shared" si="13"/>
        <v/>
      </c>
    </row>
    <row r="405" spans="35:36" ht="27.6" customHeight="1" x14ac:dyDescent="0.3">
      <c r="AI405" s="63" t="str">
        <f t="shared" si="12"/>
        <v/>
      </c>
      <c r="AJ405" s="53" t="str">
        <f t="shared" si="13"/>
        <v/>
      </c>
    </row>
    <row r="406" spans="35:36" ht="27.6" customHeight="1" x14ac:dyDescent="0.3">
      <c r="AI406" s="63" t="str">
        <f t="shared" si="12"/>
        <v/>
      </c>
      <c r="AJ406" s="53" t="str">
        <f t="shared" si="13"/>
        <v/>
      </c>
    </row>
    <row r="407" spans="35:36" ht="27.6" customHeight="1" x14ac:dyDescent="0.3">
      <c r="AI407" s="63" t="str">
        <f t="shared" si="12"/>
        <v/>
      </c>
      <c r="AJ407" s="53" t="str">
        <f t="shared" si="13"/>
        <v/>
      </c>
    </row>
    <row r="408" spans="35:36" ht="27.6" customHeight="1" x14ac:dyDescent="0.3">
      <c r="AI408" s="63" t="str">
        <f t="shared" si="12"/>
        <v/>
      </c>
      <c r="AJ408" s="53" t="str">
        <f t="shared" si="13"/>
        <v/>
      </c>
    </row>
    <row r="409" spans="35:36" ht="27.6" customHeight="1" x14ac:dyDescent="0.3">
      <c r="AI409" s="63" t="str">
        <f t="shared" si="12"/>
        <v/>
      </c>
      <c r="AJ409" s="53" t="str">
        <f t="shared" si="13"/>
        <v/>
      </c>
    </row>
    <row r="410" spans="35:36" ht="27.6" customHeight="1" x14ac:dyDescent="0.3">
      <c r="AI410" s="63" t="str">
        <f t="shared" si="12"/>
        <v/>
      </c>
      <c r="AJ410" s="53" t="str">
        <f t="shared" si="13"/>
        <v/>
      </c>
    </row>
    <row r="411" spans="35:36" ht="27.6" customHeight="1" x14ac:dyDescent="0.3">
      <c r="AI411" s="63" t="str">
        <f t="shared" si="12"/>
        <v/>
      </c>
      <c r="AJ411" s="53" t="str">
        <f t="shared" si="13"/>
        <v/>
      </c>
    </row>
    <row r="412" spans="35:36" ht="27.6" customHeight="1" x14ac:dyDescent="0.3">
      <c r="AI412" s="63" t="str">
        <f t="shared" si="12"/>
        <v/>
      </c>
      <c r="AJ412" s="53" t="str">
        <f t="shared" si="13"/>
        <v/>
      </c>
    </row>
    <row r="413" spans="35:36" ht="27.6" customHeight="1" x14ac:dyDescent="0.3">
      <c r="AI413" s="63" t="str">
        <f t="shared" si="12"/>
        <v/>
      </c>
      <c r="AJ413" s="53" t="str">
        <f t="shared" si="13"/>
        <v/>
      </c>
    </row>
    <row r="414" spans="35:36" ht="27.6" customHeight="1" x14ac:dyDescent="0.3">
      <c r="AI414" s="63" t="str">
        <f t="shared" si="12"/>
        <v/>
      </c>
      <c r="AJ414" s="53" t="str">
        <f t="shared" si="13"/>
        <v/>
      </c>
    </row>
    <row r="415" spans="35:36" ht="27.6" customHeight="1" x14ac:dyDescent="0.3">
      <c r="AI415" s="63" t="str">
        <f t="shared" si="12"/>
        <v/>
      </c>
      <c r="AJ415" s="53" t="str">
        <f t="shared" si="13"/>
        <v/>
      </c>
    </row>
    <row r="416" spans="35:36" ht="27.6" customHeight="1" x14ac:dyDescent="0.3">
      <c r="AI416" s="63" t="str">
        <f t="shared" si="12"/>
        <v/>
      </c>
      <c r="AJ416" s="53" t="str">
        <f t="shared" si="13"/>
        <v/>
      </c>
    </row>
    <row r="417" spans="35:36" ht="27.6" customHeight="1" x14ac:dyDescent="0.3">
      <c r="AI417" s="63" t="str">
        <f t="shared" si="12"/>
        <v/>
      </c>
      <c r="AJ417" s="53" t="str">
        <f t="shared" si="13"/>
        <v/>
      </c>
    </row>
    <row r="418" spans="35:36" ht="27.6" customHeight="1" x14ac:dyDescent="0.3">
      <c r="AI418" s="63" t="str">
        <f t="shared" si="12"/>
        <v/>
      </c>
      <c r="AJ418" s="53" t="str">
        <f t="shared" si="13"/>
        <v/>
      </c>
    </row>
    <row r="419" spans="35:36" ht="27.6" customHeight="1" x14ac:dyDescent="0.3">
      <c r="AI419" s="63" t="str">
        <f t="shared" si="12"/>
        <v/>
      </c>
      <c r="AJ419" s="53" t="str">
        <f t="shared" si="13"/>
        <v/>
      </c>
    </row>
    <row r="420" spans="35:36" ht="27.6" customHeight="1" x14ac:dyDescent="0.3">
      <c r="AI420" s="63" t="str">
        <f t="shared" si="12"/>
        <v/>
      </c>
      <c r="AJ420" s="53" t="str">
        <f t="shared" si="13"/>
        <v/>
      </c>
    </row>
    <row r="421" spans="35:36" ht="27.6" customHeight="1" x14ac:dyDescent="0.3">
      <c r="AI421" s="63" t="str">
        <f t="shared" si="12"/>
        <v/>
      </c>
      <c r="AJ421" s="53" t="str">
        <f t="shared" si="13"/>
        <v/>
      </c>
    </row>
    <row r="422" spans="35:36" ht="27.6" customHeight="1" x14ac:dyDescent="0.3">
      <c r="AI422" s="63" t="str">
        <f t="shared" ref="AI422:AI485" si="14">IF(OR(AA422="",AB422=""),"",CONCATENATE(AA422,"-",AB422))</f>
        <v/>
      </c>
      <c r="AJ422" s="53" t="str">
        <f t="shared" si="13"/>
        <v/>
      </c>
    </row>
    <row r="423" spans="35:36" ht="27.6" customHeight="1" x14ac:dyDescent="0.3">
      <c r="AI423" s="63" t="str">
        <f t="shared" si="14"/>
        <v/>
      </c>
      <c r="AJ423" s="53" t="str">
        <f t="shared" si="13"/>
        <v/>
      </c>
    </row>
    <row r="424" spans="35:36" ht="27.6" customHeight="1" x14ac:dyDescent="0.3">
      <c r="AI424" s="63" t="str">
        <f t="shared" si="14"/>
        <v/>
      </c>
      <c r="AJ424" s="53" t="str">
        <f t="shared" si="13"/>
        <v/>
      </c>
    </row>
    <row r="425" spans="35:36" ht="27.6" customHeight="1" x14ac:dyDescent="0.3">
      <c r="AI425" s="63" t="str">
        <f t="shared" si="14"/>
        <v/>
      </c>
      <c r="AJ425" s="53" t="str">
        <f t="shared" si="13"/>
        <v/>
      </c>
    </row>
    <row r="426" spans="35:36" ht="27.6" customHeight="1" x14ac:dyDescent="0.3">
      <c r="AI426" s="63" t="str">
        <f t="shared" si="14"/>
        <v/>
      </c>
      <c r="AJ426" s="53" t="str">
        <f t="shared" si="13"/>
        <v/>
      </c>
    </row>
    <row r="427" spans="35:36" ht="27.6" customHeight="1" x14ac:dyDescent="0.3">
      <c r="AI427" s="63" t="str">
        <f t="shared" si="14"/>
        <v/>
      </c>
      <c r="AJ427" s="53" t="str">
        <f t="shared" si="13"/>
        <v/>
      </c>
    </row>
    <row r="428" spans="35:36" ht="27.6" customHeight="1" x14ac:dyDescent="0.3">
      <c r="AI428" s="63" t="str">
        <f t="shared" si="14"/>
        <v/>
      </c>
      <c r="AJ428" s="53" t="str">
        <f t="shared" si="13"/>
        <v/>
      </c>
    </row>
    <row r="429" spans="35:36" ht="27.6" customHeight="1" x14ac:dyDescent="0.3">
      <c r="AI429" s="63" t="str">
        <f t="shared" si="14"/>
        <v/>
      </c>
      <c r="AJ429" s="53" t="str">
        <f t="shared" si="13"/>
        <v/>
      </c>
    </row>
    <row r="430" spans="35:36" ht="27.6" customHeight="1" x14ac:dyDescent="0.3">
      <c r="AI430" s="63" t="str">
        <f t="shared" si="14"/>
        <v/>
      </c>
      <c r="AJ430" s="53" t="str">
        <f t="shared" si="13"/>
        <v/>
      </c>
    </row>
    <row r="431" spans="35:36" ht="27.6" customHeight="1" x14ac:dyDescent="0.3">
      <c r="AI431" s="63" t="str">
        <f t="shared" si="14"/>
        <v/>
      </c>
      <c r="AJ431" s="53" t="str">
        <f t="shared" si="13"/>
        <v/>
      </c>
    </row>
    <row r="432" spans="35:36" ht="27.6" customHeight="1" x14ac:dyDescent="0.3">
      <c r="AI432" s="63" t="str">
        <f t="shared" si="14"/>
        <v/>
      </c>
      <c r="AJ432" s="53" t="str">
        <f t="shared" si="13"/>
        <v/>
      </c>
    </row>
    <row r="433" spans="35:36" ht="27.6" customHeight="1" x14ac:dyDescent="0.3">
      <c r="AI433" s="63" t="str">
        <f t="shared" si="14"/>
        <v/>
      </c>
      <c r="AJ433" s="53" t="str">
        <f t="shared" si="13"/>
        <v/>
      </c>
    </row>
    <row r="434" spans="35:36" ht="27.6" customHeight="1" x14ac:dyDescent="0.3">
      <c r="AI434" s="63" t="str">
        <f t="shared" si="14"/>
        <v/>
      </c>
      <c r="AJ434" s="53" t="str">
        <f t="shared" si="13"/>
        <v/>
      </c>
    </row>
    <row r="435" spans="35:36" ht="27.6" customHeight="1" x14ac:dyDescent="0.3">
      <c r="AI435" s="63" t="str">
        <f t="shared" si="14"/>
        <v/>
      </c>
      <c r="AJ435" s="53" t="str">
        <f t="shared" si="13"/>
        <v/>
      </c>
    </row>
    <row r="436" spans="35:36" ht="27.6" customHeight="1" x14ac:dyDescent="0.3">
      <c r="AI436" s="63" t="str">
        <f t="shared" si="14"/>
        <v/>
      </c>
      <c r="AJ436" s="53" t="str">
        <f t="shared" si="13"/>
        <v/>
      </c>
    </row>
    <row r="437" spans="35:36" ht="27.6" customHeight="1" x14ac:dyDescent="0.3">
      <c r="AI437" s="63" t="str">
        <f t="shared" si="14"/>
        <v/>
      </c>
      <c r="AJ437" s="53" t="str">
        <f t="shared" si="13"/>
        <v/>
      </c>
    </row>
    <row r="438" spans="35:36" ht="27.6" customHeight="1" x14ac:dyDescent="0.3">
      <c r="AI438" s="63" t="str">
        <f t="shared" si="14"/>
        <v/>
      </c>
      <c r="AJ438" s="53" t="str">
        <f t="shared" si="13"/>
        <v/>
      </c>
    </row>
    <row r="439" spans="35:36" ht="27.6" customHeight="1" x14ac:dyDescent="0.3">
      <c r="AI439" s="63" t="str">
        <f t="shared" si="14"/>
        <v/>
      </c>
      <c r="AJ439" s="53" t="str">
        <f t="shared" si="13"/>
        <v/>
      </c>
    </row>
    <row r="440" spans="35:36" ht="27.6" customHeight="1" x14ac:dyDescent="0.3">
      <c r="AI440" s="63" t="str">
        <f t="shared" si="14"/>
        <v/>
      </c>
      <c r="AJ440" s="53" t="str">
        <f t="shared" si="13"/>
        <v/>
      </c>
    </row>
    <row r="441" spans="35:36" ht="27.6" customHeight="1" x14ac:dyDescent="0.3">
      <c r="AI441" s="63" t="str">
        <f t="shared" si="14"/>
        <v/>
      </c>
      <c r="AJ441" s="53" t="str">
        <f t="shared" si="13"/>
        <v/>
      </c>
    </row>
    <row r="442" spans="35:36" ht="27.6" customHeight="1" x14ac:dyDescent="0.3">
      <c r="AI442" s="63" t="str">
        <f t="shared" si="14"/>
        <v/>
      </c>
      <c r="AJ442" s="53" t="str">
        <f t="shared" si="13"/>
        <v/>
      </c>
    </row>
    <row r="443" spans="35:36" ht="27.6" customHeight="1" x14ac:dyDescent="0.3">
      <c r="AI443" s="63" t="str">
        <f t="shared" si="14"/>
        <v/>
      </c>
      <c r="AJ443" s="53" t="str">
        <f t="shared" si="13"/>
        <v/>
      </c>
    </row>
    <row r="444" spans="35:36" ht="27.6" customHeight="1" x14ac:dyDescent="0.3">
      <c r="AI444" s="63" t="str">
        <f t="shared" si="14"/>
        <v/>
      </c>
      <c r="AJ444" s="53" t="str">
        <f t="shared" si="13"/>
        <v/>
      </c>
    </row>
    <row r="445" spans="35:36" ht="27.6" customHeight="1" x14ac:dyDescent="0.3">
      <c r="AI445" s="63" t="str">
        <f t="shared" si="14"/>
        <v/>
      </c>
      <c r="AJ445" s="53" t="str">
        <f t="shared" si="13"/>
        <v/>
      </c>
    </row>
    <row r="446" spans="35:36" ht="27.6" customHeight="1" x14ac:dyDescent="0.3">
      <c r="AI446" s="63" t="str">
        <f t="shared" si="14"/>
        <v/>
      </c>
      <c r="AJ446" s="53" t="str">
        <f t="shared" si="13"/>
        <v/>
      </c>
    </row>
    <row r="447" spans="35:36" ht="27.6" customHeight="1" x14ac:dyDescent="0.3">
      <c r="AI447" s="63" t="str">
        <f t="shared" si="14"/>
        <v/>
      </c>
      <c r="AJ447" s="53" t="str">
        <f t="shared" si="13"/>
        <v/>
      </c>
    </row>
    <row r="448" spans="35:36" ht="27.6" customHeight="1" x14ac:dyDescent="0.3">
      <c r="AI448" s="63" t="str">
        <f t="shared" si="14"/>
        <v/>
      </c>
      <c r="AJ448" s="53" t="str">
        <f t="shared" si="13"/>
        <v/>
      </c>
    </row>
    <row r="449" spans="35:36" ht="27.6" customHeight="1" x14ac:dyDescent="0.3">
      <c r="AI449" s="63" t="str">
        <f t="shared" si="14"/>
        <v/>
      </c>
      <c r="AJ449" s="53" t="str">
        <f t="shared" si="13"/>
        <v/>
      </c>
    </row>
    <row r="450" spans="35:36" ht="27.6" customHeight="1" x14ac:dyDescent="0.3">
      <c r="AI450" s="63" t="str">
        <f t="shared" si="14"/>
        <v/>
      </c>
      <c r="AJ450" s="53" t="str">
        <f t="shared" si="13"/>
        <v/>
      </c>
    </row>
    <row r="451" spans="35:36" ht="27.6" customHeight="1" x14ac:dyDescent="0.3">
      <c r="AI451" s="63" t="str">
        <f t="shared" si="14"/>
        <v/>
      </c>
      <c r="AJ451" s="53" t="str">
        <f t="shared" si="13"/>
        <v/>
      </c>
    </row>
    <row r="452" spans="35:36" ht="27.6" customHeight="1" x14ac:dyDescent="0.3">
      <c r="AI452" s="63" t="str">
        <f t="shared" si="14"/>
        <v/>
      </c>
      <c r="AJ452" s="53" t="str">
        <f t="shared" si="13"/>
        <v/>
      </c>
    </row>
    <row r="453" spans="35:36" ht="27.6" customHeight="1" x14ac:dyDescent="0.3">
      <c r="AI453" s="63" t="str">
        <f t="shared" si="14"/>
        <v/>
      </c>
      <c r="AJ453" s="53" t="str">
        <f t="shared" si="13"/>
        <v/>
      </c>
    </row>
    <row r="454" spans="35:36" ht="27.6" customHeight="1" x14ac:dyDescent="0.3">
      <c r="AI454" s="63" t="str">
        <f t="shared" si="14"/>
        <v/>
      </c>
      <c r="AJ454" s="53" t="str">
        <f t="shared" ref="AJ454:AJ517" si="15">IFERROR(IF(AI454="","",COUNTIF(AI:AI,AI454)),"")</f>
        <v/>
      </c>
    </row>
    <row r="455" spans="35:36" ht="27.6" customHeight="1" x14ac:dyDescent="0.3">
      <c r="AI455" s="63" t="str">
        <f t="shared" si="14"/>
        <v/>
      </c>
      <c r="AJ455" s="53" t="str">
        <f t="shared" si="15"/>
        <v/>
      </c>
    </row>
    <row r="456" spans="35:36" ht="27.6" customHeight="1" x14ac:dyDescent="0.3">
      <c r="AI456" s="63" t="str">
        <f t="shared" si="14"/>
        <v/>
      </c>
      <c r="AJ456" s="53" t="str">
        <f t="shared" si="15"/>
        <v/>
      </c>
    </row>
    <row r="457" spans="35:36" ht="27.6" customHeight="1" x14ac:dyDescent="0.3">
      <c r="AI457" s="63" t="str">
        <f t="shared" si="14"/>
        <v/>
      </c>
      <c r="AJ457" s="53" t="str">
        <f t="shared" si="15"/>
        <v/>
      </c>
    </row>
    <row r="458" spans="35:36" ht="27.6" customHeight="1" x14ac:dyDescent="0.3">
      <c r="AI458" s="63" t="str">
        <f t="shared" si="14"/>
        <v/>
      </c>
      <c r="AJ458" s="53" t="str">
        <f t="shared" si="15"/>
        <v/>
      </c>
    </row>
    <row r="459" spans="35:36" ht="27.6" customHeight="1" x14ac:dyDescent="0.3">
      <c r="AI459" s="63" t="str">
        <f t="shared" si="14"/>
        <v/>
      </c>
      <c r="AJ459" s="53" t="str">
        <f t="shared" si="15"/>
        <v/>
      </c>
    </row>
    <row r="460" spans="35:36" ht="27.6" customHeight="1" x14ac:dyDescent="0.3">
      <c r="AI460" s="63" t="str">
        <f t="shared" si="14"/>
        <v/>
      </c>
      <c r="AJ460" s="53" t="str">
        <f t="shared" si="15"/>
        <v/>
      </c>
    </row>
    <row r="461" spans="35:36" ht="27.6" customHeight="1" x14ac:dyDescent="0.3">
      <c r="AI461" s="63" t="str">
        <f t="shared" si="14"/>
        <v/>
      </c>
      <c r="AJ461" s="53" t="str">
        <f t="shared" si="15"/>
        <v/>
      </c>
    </row>
    <row r="462" spans="35:36" ht="27.6" customHeight="1" x14ac:dyDescent="0.3">
      <c r="AI462" s="63" t="str">
        <f t="shared" si="14"/>
        <v/>
      </c>
      <c r="AJ462" s="53" t="str">
        <f t="shared" si="15"/>
        <v/>
      </c>
    </row>
    <row r="463" spans="35:36" ht="27.6" customHeight="1" x14ac:dyDescent="0.3">
      <c r="AI463" s="63" t="str">
        <f t="shared" si="14"/>
        <v/>
      </c>
      <c r="AJ463" s="53" t="str">
        <f t="shared" si="15"/>
        <v/>
      </c>
    </row>
    <row r="464" spans="35:36" ht="27.6" customHeight="1" x14ac:dyDescent="0.3">
      <c r="AI464" s="63" t="str">
        <f t="shared" si="14"/>
        <v/>
      </c>
      <c r="AJ464" s="53" t="str">
        <f t="shared" si="15"/>
        <v/>
      </c>
    </row>
    <row r="465" spans="35:36" ht="27.6" customHeight="1" x14ac:dyDescent="0.3">
      <c r="AI465" s="63" t="str">
        <f t="shared" si="14"/>
        <v/>
      </c>
      <c r="AJ465" s="53" t="str">
        <f t="shared" si="15"/>
        <v/>
      </c>
    </row>
    <row r="466" spans="35:36" ht="27.6" customHeight="1" x14ac:dyDescent="0.3">
      <c r="AI466" s="63" t="str">
        <f t="shared" si="14"/>
        <v/>
      </c>
      <c r="AJ466" s="53" t="str">
        <f t="shared" si="15"/>
        <v/>
      </c>
    </row>
    <row r="467" spans="35:36" ht="27.6" customHeight="1" x14ac:dyDescent="0.3">
      <c r="AI467" s="63" t="str">
        <f t="shared" si="14"/>
        <v/>
      </c>
      <c r="AJ467" s="53" t="str">
        <f t="shared" si="15"/>
        <v/>
      </c>
    </row>
    <row r="468" spans="35:36" ht="27.6" customHeight="1" x14ac:dyDescent="0.3">
      <c r="AI468" s="63" t="str">
        <f t="shared" si="14"/>
        <v/>
      </c>
      <c r="AJ468" s="53" t="str">
        <f t="shared" si="15"/>
        <v/>
      </c>
    </row>
    <row r="469" spans="35:36" ht="27.6" customHeight="1" x14ac:dyDescent="0.3">
      <c r="AI469" s="63" t="str">
        <f t="shared" si="14"/>
        <v/>
      </c>
      <c r="AJ469" s="53" t="str">
        <f t="shared" si="15"/>
        <v/>
      </c>
    </row>
    <row r="470" spans="35:36" ht="27.6" customHeight="1" x14ac:dyDescent="0.3">
      <c r="AI470" s="63" t="str">
        <f t="shared" si="14"/>
        <v/>
      </c>
      <c r="AJ470" s="53" t="str">
        <f t="shared" si="15"/>
        <v/>
      </c>
    </row>
    <row r="471" spans="35:36" ht="27.6" customHeight="1" x14ac:dyDescent="0.3">
      <c r="AI471" s="63" t="str">
        <f t="shared" si="14"/>
        <v/>
      </c>
      <c r="AJ471" s="53" t="str">
        <f t="shared" si="15"/>
        <v/>
      </c>
    </row>
    <row r="472" spans="35:36" ht="27.6" customHeight="1" x14ac:dyDescent="0.3">
      <c r="AI472" s="63" t="str">
        <f t="shared" si="14"/>
        <v/>
      </c>
      <c r="AJ472" s="53" t="str">
        <f t="shared" si="15"/>
        <v/>
      </c>
    </row>
    <row r="473" spans="35:36" ht="27.6" customHeight="1" x14ac:dyDescent="0.3">
      <c r="AI473" s="63" t="str">
        <f t="shared" si="14"/>
        <v/>
      </c>
      <c r="AJ473" s="53" t="str">
        <f t="shared" si="15"/>
        <v/>
      </c>
    </row>
    <row r="474" spans="35:36" ht="27.6" customHeight="1" x14ac:dyDescent="0.3">
      <c r="AI474" s="63" t="str">
        <f t="shared" si="14"/>
        <v/>
      </c>
      <c r="AJ474" s="53" t="str">
        <f t="shared" si="15"/>
        <v/>
      </c>
    </row>
    <row r="475" spans="35:36" ht="27.6" customHeight="1" x14ac:dyDescent="0.3">
      <c r="AI475" s="63" t="str">
        <f t="shared" si="14"/>
        <v/>
      </c>
      <c r="AJ475" s="53" t="str">
        <f t="shared" si="15"/>
        <v/>
      </c>
    </row>
    <row r="476" spans="35:36" ht="27.6" customHeight="1" x14ac:dyDescent="0.3">
      <c r="AI476" s="63" t="str">
        <f t="shared" si="14"/>
        <v/>
      </c>
      <c r="AJ476" s="53" t="str">
        <f t="shared" si="15"/>
        <v/>
      </c>
    </row>
    <row r="477" spans="35:36" ht="27.6" customHeight="1" x14ac:dyDescent="0.3">
      <c r="AI477" s="63" t="str">
        <f t="shared" si="14"/>
        <v/>
      </c>
      <c r="AJ477" s="53" t="str">
        <f t="shared" si="15"/>
        <v/>
      </c>
    </row>
    <row r="478" spans="35:36" ht="27.6" customHeight="1" x14ac:dyDescent="0.3">
      <c r="AI478" s="63" t="str">
        <f t="shared" si="14"/>
        <v/>
      </c>
      <c r="AJ478" s="53" t="str">
        <f t="shared" si="15"/>
        <v/>
      </c>
    </row>
    <row r="479" spans="35:36" ht="27.6" customHeight="1" x14ac:dyDescent="0.3">
      <c r="AI479" s="63" t="str">
        <f t="shared" si="14"/>
        <v/>
      </c>
      <c r="AJ479" s="53" t="str">
        <f t="shared" si="15"/>
        <v/>
      </c>
    </row>
    <row r="480" spans="35:36" ht="27.6" customHeight="1" x14ac:dyDescent="0.3">
      <c r="AI480" s="63" t="str">
        <f t="shared" si="14"/>
        <v/>
      </c>
      <c r="AJ480" s="53" t="str">
        <f t="shared" si="15"/>
        <v/>
      </c>
    </row>
    <row r="481" spans="35:36" ht="27.6" customHeight="1" x14ac:dyDescent="0.3">
      <c r="AI481" s="63" t="str">
        <f t="shared" si="14"/>
        <v/>
      </c>
      <c r="AJ481" s="53" t="str">
        <f t="shared" si="15"/>
        <v/>
      </c>
    </row>
    <row r="482" spans="35:36" ht="27.6" customHeight="1" x14ac:dyDescent="0.3">
      <c r="AI482" s="63" t="str">
        <f t="shared" si="14"/>
        <v/>
      </c>
      <c r="AJ482" s="53" t="str">
        <f t="shared" si="15"/>
        <v/>
      </c>
    </row>
    <row r="483" spans="35:36" ht="27.6" customHeight="1" x14ac:dyDescent="0.3">
      <c r="AI483" s="63" t="str">
        <f t="shared" si="14"/>
        <v/>
      </c>
      <c r="AJ483" s="53" t="str">
        <f t="shared" si="15"/>
        <v/>
      </c>
    </row>
    <row r="484" spans="35:36" ht="27.6" customHeight="1" x14ac:dyDescent="0.3">
      <c r="AI484" s="63" t="str">
        <f t="shared" si="14"/>
        <v/>
      </c>
      <c r="AJ484" s="53" t="str">
        <f t="shared" si="15"/>
        <v/>
      </c>
    </row>
    <row r="485" spans="35:36" ht="27.6" customHeight="1" x14ac:dyDescent="0.3">
      <c r="AI485" s="63" t="str">
        <f t="shared" si="14"/>
        <v/>
      </c>
      <c r="AJ485" s="53" t="str">
        <f t="shared" si="15"/>
        <v/>
      </c>
    </row>
    <row r="486" spans="35:36" ht="27.6" customHeight="1" x14ac:dyDescent="0.3">
      <c r="AI486" s="63" t="str">
        <f t="shared" ref="AI486:AI549" si="16">IF(OR(AA486="",AB486=""),"",CONCATENATE(AA486,"-",AB486))</f>
        <v/>
      </c>
      <c r="AJ486" s="53" t="str">
        <f t="shared" si="15"/>
        <v/>
      </c>
    </row>
    <row r="487" spans="35:36" ht="27.6" customHeight="1" x14ac:dyDescent="0.3">
      <c r="AI487" s="63" t="str">
        <f t="shared" si="16"/>
        <v/>
      </c>
      <c r="AJ487" s="53" t="str">
        <f t="shared" si="15"/>
        <v/>
      </c>
    </row>
    <row r="488" spans="35:36" ht="27.6" customHeight="1" x14ac:dyDescent="0.3">
      <c r="AI488" s="63" t="str">
        <f t="shared" si="16"/>
        <v/>
      </c>
      <c r="AJ488" s="53" t="str">
        <f t="shared" si="15"/>
        <v/>
      </c>
    </row>
    <row r="489" spans="35:36" ht="27.6" customHeight="1" x14ac:dyDescent="0.3">
      <c r="AI489" s="63" t="str">
        <f t="shared" si="16"/>
        <v/>
      </c>
      <c r="AJ489" s="53" t="str">
        <f t="shared" si="15"/>
        <v/>
      </c>
    </row>
    <row r="490" spans="35:36" ht="27.6" customHeight="1" x14ac:dyDescent="0.3">
      <c r="AI490" s="63" t="str">
        <f t="shared" si="16"/>
        <v/>
      </c>
      <c r="AJ490" s="53" t="str">
        <f t="shared" si="15"/>
        <v/>
      </c>
    </row>
    <row r="491" spans="35:36" ht="27.6" customHeight="1" x14ac:dyDescent="0.3">
      <c r="AI491" s="63" t="str">
        <f t="shared" si="16"/>
        <v/>
      </c>
      <c r="AJ491" s="53" t="str">
        <f t="shared" si="15"/>
        <v/>
      </c>
    </row>
    <row r="492" spans="35:36" ht="27.6" customHeight="1" x14ac:dyDescent="0.3">
      <c r="AI492" s="63" t="str">
        <f t="shared" si="16"/>
        <v/>
      </c>
      <c r="AJ492" s="53" t="str">
        <f t="shared" si="15"/>
        <v/>
      </c>
    </row>
    <row r="493" spans="35:36" ht="27.6" customHeight="1" x14ac:dyDescent="0.3">
      <c r="AI493" s="63" t="str">
        <f t="shared" si="16"/>
        <v/>
      </c>
      <c r="AJ493" s="53" t="str">
        <f t="shared" si="15"/>
        <v/>
      </c>
    </row>
    <row r="494" spans="35:36" ht="27.6" customHeight="1" x14ac:dyDescent="0.3">
      <c r="AI494" s="63" t="str">
        <f t="shared" si="16"/>
        <v/>
      </c>
      <c r="AJ494" s="53" t="str">
        <f t="shared" si="15"/>
        <v/>
      </c>
    </row>
    <row r="495" spans="35:36" ht="27.6" customHeight="1" x14ac:dyDescent="0.3">
      <c r="AI495" s="63" t="str">
        <f t="shared" si="16"/>
        <v/>
      </c>
      <c r="AJ495" s="53" t="str">
        <f t="shared" si="15"/>
        <v/>
      </c>
    </row>
    <row r="496" spans="35:36" ht="27.6" customHeight="1" x14ac:dyDescent="0.3">
      <c r="AI496" s="63" t="str">
        <f t="shared" si="16"/>
        <v/>
      </c>
      <c r="AJ496" s="53" t="str">
        <f t="shared" si="15"/>
        <v/>
      </c>
    </row>
    <row r="497" spans="35:36" ht="27.6" customHeight="1" x14ac:dyDescent="0.3">
      <c r="AI497" s="63" t="str">
        <f t="shared" si="16"/>
        <v/>
      </c>
      <c r="AJ497" s="53" t="str">
        <f t="shared" si="15"/>
        <v/>
      </c>
    </row>
    <row r="498" spans="35:36" ht="27.6" customHeight="1" x14ac:dyDescent="0.3">
      <c r="AI498" s="63" t="str">
        <f t="shared" si="16"/>
        <v/>
      </c>
      <c r="AJ498" s="53" t="str">
        <f t="shared" si="15"/>
        <v/>
      </c>
    </row>
    <row r="499" spans="35:36" ht="27.6" customHeight="1" x14ac:dyDescent="0.3">
      <c r="AI499" s="63" t="str">
        <f t="shared" si="16"/>
        <v/>
      </c>
      <c r="AJ499" s="53" t="str">
        <f t="shared" si="15"/>
        <v/>
      </c>
    </row>
    <row r="500" spans="35:36" ht="27.6" customHeight="1" x14ac:dyDescent="0.3">
      <c r="AI500" s="63" t="str">
        <f t="shared" si="16"/>
        <v/>
      </c>
      <c r="AJ500" s="53" t="str">
        <f t="shared" si="15"/>
        <v/>
      </c>
    </row>
    <row r="501" spans="35:36" ht="27.6" customHeight="1" x14ac:dyDescent="0.3">
      <c r="AI501" s="63" t="str">
        <f t="shared" si="16"/>
        <v/>
      </c>
      <c r="AJ501" s="53" t="str">
        <f t="shared" si="15"/>
        <v/>
      </c>
    </row>
    <row r="502" spans="35:36" ht="27.6" customHeight="1" x14ac:dyDescent="0.3">
      <c r="AI502" s="63" t="str">
        <f t="shared" si="16"/>
        <v/>
      </c>
      <c r="AJ502" s="53" t="str">
        <f t="shared" si="15"/>
        <v/>
      </c>
    </row>
    <row r="503" spans="35:36" ht="27.6" customHeight="1" x14ac:dyDescent="0.3">
      <c r="AI503" s="63" t="str">
        <f t="shared" si="16"/>
        <v/>
      </c>
      <c r="AJ503" s="53" t="str">
        <f t="shared" si="15"/>
        <v/>
      </c>
    </row>
    <row r="504" spans="35:36" ht="27.6" customHeight="1" x14ac:dyDescent="0.3">
      <c r="AI504" s="63" t="str">
        <f t="shared" si="16"/>
        <v/>
      </c>
      <c r="AJ504" s="53" t="str">
        <f t="shared" si="15"/>
        <v/>
      </c>
    </row>
    <row r="505" spans="35:36" ht="27.6" customHeight="1" x14ac:dyDescent="0.3">
      <c r="AI505" s="63" t="str">
        <f t="shared" si="16"/>
        <v/>
      </c>
      <c r="AJ505" s="53" t="str">
        <f t="shared" si="15"/>
        <v/>
      </c>
    </row>
    <row r="506" spans="35:36" ht="27.6" customHeight="1" x14ac:dyDescent="0.3">
      <c r="AI506" s="63" t="str">
        <f t="shared" si="16"/>
        <v/>
      </c>
      <c r="AJ506" s="53" t="str">
        <f t="shared" si="15"/>
        <v/>
      </c>
    </row>
    <row r="507" spans="35:36" ht="27.6" customHeight="1" x14ac:dyDescent="0.3">
      <c r="AI507" s="63" t="str">
        <f t="shared" si="16"/>
        <v/>
      </c>
      <c r="AJ507" s="53" t="str">
        <f t="shared" si="15"/>
        <v/>
      </c>
    </row>
    <row r="508" spans="35:36" ht="27.6" customHeight="1" x14ac:dyDescent="0.3">
      <c r="AI508" s="63" t="str">
        <f t="shared" si="16"/>
        <v/>
      </c>
      <c r="AJ508" s="53" t="str">
        <f t="shared" si="15"/>
        <v/>
      </c>
    </row>
    <row r="509" spans="35:36" ht="27.6" customHeight="1" x14ac:dyDescent="0.3">
      <c r="AI509" s="63" t="str">
        <f t="shared" si="16"/>
        <v/>
      </c>
      <c r="AJ509" s="53" t="str">
        <f t="shared" si="15"/>
        <v/>
      </c>
    </row>
    <row r="510" spans="35:36" ht="27.6" customHeight="1" x14ac:dyDescent="0.3">
      <c r="AI510" s="63" t="str">
        <f t="shared" si="16"/>
        <v/>
      </c>
      <c r="AJ510" s="53" t="str">
        <f t="shared" si="15"/>
        <v/>
      </c>
    </row>
    <row r="511" spans="35:36" ht="27.6" customHeight="1" x14ac:dyDescent="0.3">
      <c r="AI511" s="63" t="str">
        <f t="shared" si="16"/>
        <v/>
      </c>
      <c r="AJ511" s="53" t="str">
        <f t="shared" si="15"/>
        <v/>
      </c>
    </row>
    <row r="512" spans="35:36" ht="27.6" customHeight="1" x14ac:dyDescent="0.3">
      <c r="AI512" s="63" t="str">
        <f t="shared" si="16"/>
        <v/>
      </c>
      <c r="AJ512" s="53" t="str">
        <f t="shared" si="15"/>
        <v/>
      </c>
    </row>
    <row r="513" spans="35:36" ht="27.6" customHeight="1" x14ac:dyDescent="0.3">
      <c r="AI513" s="63" t="str">
        <f t="shared" si="16"/>
        <v/>
      </c>
      <c r="AJ513" s="53" t="str">
        <f t="shared" si="15"/>
        <v/>
      </c>
    </row>
    <row r="514" spans="35:36" ht="27.6" customHeight="1" x14ac:dyDescent="0.3">
      <c r="AI514" s="63" t="str">
        <f t="shared" si="16"/>
        <v/>
      </c>
      <c r="AJ514" s="53" t="str">
        <f t="shared" si="15"/>
        <v/>
      </c>
    </row>
    <row r="515" spans="35:36" ht="27.6" customHeight="1" x14ac:dyDescent="0.3">
      <c r="AI515" s="63" t="str">
        <f t="shared" si="16"/>
        <v/>
      </c>
      <c r="AJ515" s="53" t="str">
        <f t="shared" si="15"/>
        <v/>
      </c>
    </row>
    <row r="516" spans="35:36" ht="27.6" customHeight="1" x14ac:dyDescent="0.3">
      <c r="AI516" s="63" t="str">
        <f t="shared" si="16"/>
        <v/>
      </c>
      <c r="AJ516" s="53" t="str">
        <f t="shared" si="15"/>
        <v/>
      </c>
    </row>
    <row r="517" spans="35:36" ht="27.6" customHeight="1" x14ac:dyDescent="0.3">
      <c r="AI517" s="63" t="str">
        <f t="shared" si="16"/>
        <v/>
      </c>
      <c r="AJ517" s="53" t="str">
        <f t="shared" si="15"/>
        <v/>
      </c>
    </row>
    <row r="518" spans="35:36" ht="27.6" customHeight="1" x14ac:dyDescent="0.3">
      <c r="AI518" s="63" t="str">
        <f t="shared" si="16"/>
        <v/>
      </c>
      <c r="AJ518" s="53" t="str">
        <f t="shared" ref="AJ518:AJ581" si="17">IFERROR(IF(AI518="","",COUNTIF(AI:AI,AI518)),"")</f>
        <v/>
      </c>
    </row>
    <row r="519" spans="35:36" ht="27.6" customHeight="1" x14ac:dyDescent="0.3">
      <c r="AI519" s="63" t="str">
        <f t="shared" si="16"/>
        <v/>
      </c>
      <c r="AJ519" s="53" t="str">
        <f t="shared" si="17"/>
        <v/>
      </c>
    </row>
    <row r="520" spans="35:36" ht="27.6" customHeight="1" x14ac:dyDescent="0.3">
      <c r="AI520" s="63" t="str">
        <f t="shared" si="16"/>
        <v/>
      </c>
      <c r="AJ520" s="53" t="str">
        <f t="shared" si="17"/>
        <v/>
      </c>
    </row>
    <row r="521" spans="35:36" ht="27.6" customHeight="1" x14ac:dyDescent="0.3">
      <c r="AI521" s="63" t="str">
        <f t="shared" si="16"/>
        <v/>
      </c>
      <c r="AJ521" s="53" t="str">
        <f t="shared" si="17"/>
        <v/>
      </c>
    </row>
    <row r="522" spans="35:36" ht="27.6" customHeight="1" x14ac:dyDescent="0.3">
      <c r="AI522" s="63" t="str">
        <f t="shared" si="16"/>
        <v/>
      </c>
      <c r="AJ522" s="53" t="str">
        <f t="shared" si="17"/>
        <v/>
      </c>
    </row>
    <row r="523" spans="35:36" ht="27.6" customHeight="1" x14ac:dyDescent="0.3">
      <c r="AI523" s="63" t="str">
        <f t="shared" si="16"/>
        <v/>
      </c>
      <c r="AJ523" s="53" t="str">
        <f t="shared" si="17"/>
        <v/>
      </c>
    </row>
    <row r="524" spans="35:36" ht="27.6" customHeight="1" x14ac:dyDescent="0.3">
      <c r="AI524" s="63" t="str">
        <f t="shared" si="16"/>
        <v/>
      </c>
      <c r="AJ524" s="53" t="str">
        <f t="shared" si="17"/>
        <v/>
      </c>
    </row>
    <row r="525" spans="35:36" ht="27.6" customHeight="1" x14ac:dyDescent="0.3">
      <c r="AI525" s="63" t="str">
        <f t="shared" si="16"/>
        <v/>
      </c>
      <c r="AJ525" s="53" t="str">
        <f t="shared" si="17"/>
        <v/>
      </c>
    </row>
    <row r="526" spans="35:36" ht="27.6" customHeight="1" x14ac:dyDescent="0.3">
      <c r="AI526" s="63" t="str">
        <f t="shared" si="16"/>
        <v/>
      </c>
      <c r="AJ526" s="53" t="str">
        <f t="shared" si="17"/>
        <v/>
      </c>
    </row>
    <row r="527" spans="35:36" ht="27.6" customHeight="1" x14ac:dyDescent="0.3">
      <c r="AI527" s="63" t="str">
        <f t="shared" si="16"/>
        <v/>
      </c>
      <c r="AJ527" s="53" t="str">
        <f t="shared" si="17"/>
        <v/>
      </c>
    </row>
    <row r="528" spans="35:36" ht="27.6" customHeight="1" x14ac:dyDescent="0.3">
      <c r="AI528" s="63" t="str">
        <f t="shared" si="16"/>
        <v/>
      </c>
      <c r="AJ528" s="53" t="str">
        <f t="shared" si="17"/>
        <v/>
      </c>
    </row>
    <row r="529" spans="35:36" ht="27.6" customHeight="1" x14ac:dyDescent="0.3">
      <c r="AI529" s="63" t="str">
        <f t="shared" si="16"/>
        <v/>
      </c>
      <c r="AJ529" s="53" t="str">
        <f t="shared" si="17"/>
        <v/>
      </c>
    </row>
    <row r="530" spans="35:36" ht="27.6" customHeight="1" x14ac:dyDescent="0.3">
      <c r="AI530" s="63" t="str">
        <f t="shared" si="16"/>
        <v/>
      </c>
      <c r="AJ530" s="53" t="str">
        <f t="shared" si="17"/>
        <v/>
      </c>
    </row>
    <row r="531" spans="35:36" ht="27.6" customHeight="1" x14ac:dyDescent="0.3">
      <c r="AI531" s="63" t="str">
        <f t="shared" si="16"/>
        <v/>
      </c>
      <c r="AJ531" s="53" t="str">
        <f t="shared" si="17"/>
        <v/>
      </c>
    </row>
    <row r="532" spans="35:36" ht="27.6" customHeight="1" x14ac:dyDescent="0.3">
      <c r="AI532" s="63" t="str">
        <f t="shared" si="16"/>
        <v/>
      </c>
      <c r="AJ532" s="53" t="str">
        <f t="shared" si="17"/>
        <v/>
      </c>
    </row>
    <row r="533" spans="35:36" ht="27.6" customHeight="1" x14ac:dyDescent="0.3">
      <c r="AI533" s="63" t="str">
        <f t="shared" si="16"/>
        <v/>
      </c>
      <c r="AJ533" s="53" t="str">
        <f t="shared" si="17"/>
        <v/>
      </c>
    </row>
    <row r="534" spans="35:36" ht="27.6" customHeight="1" x14ac:dyDescent="0.3">
      <c r="AI534" s="63" t="str">
        <f t="shared" si="16"/>
        <v/>
      </c>
      <c r="AJ534" s="53" t="str">
        <f t="shared" si="17"/>
        <v/>
      </c>
    </row>
    <row r="535" spans="35:36" ht="27.6" customHeight="1" x14ac:dyDescent="0.3">
      <c r="AI535" s="63" t="str">
        <f t="shared" si="16"/>
        <v/>
      </c>
      <c r="AJ535" s="53" t="str">
        <f t="shared" si="17"/>
        <v/>
      </c>
    </row>
    <row r="536" spans="35:36" ht="27.6" customHeight="1" x14ac:dyDescent="0.3">
      <c r="AI536" s="63" t="str">
        <f t="shared" si="16"/>
        <v/>
      </c>
      <c r="AJ536" s="53" t="str">
        <f t="shared" si="17"/>
        <v/>
      </c>
    </row>
    <row r="537" spans="35:36" ht="27.6" customHeight="1" x14ac:dyDescent="0.3">
      <c r="AI537" s="63" t="str">
        <f t="shared" si="16"/>
        <v/>
      </c>
      <c r="AJ537" s="53" t="str">
        <f t="shared" si="17"/>
        <v/>
      </c>
    </row>
    <row r="538" spans="35:36" ht="27.6" customHeight="1" x14ac:dyDescent="0.3">
      <c r="AI538" s="63" t="str">
        <f t="shared" si="16"/>
        <v/>
      </c>
      <c r="AJ538" s="53" t="str">
        <f t="shared" si="17"/>
        <v/>
      </c>
    </row>
    <row r="539" spans="35:36" ht="27.6" customHeight="1" x14ac:dyDescent="0.3">
      <c r="AI539" s="63" t="str">
        <f t="shared" si="16"/>
        <v/>
      </c>
      <c r="AJ539" s="53" t="str">
        <f t="shared" si="17"/>
        <v/>
      </c>
    </row>
    <row r="540" spans="35:36" ht="27.6" customHeight="1" x14ac:dyDescent="0.3">
      <c r="AI540" s="63" t="str">
        <f t="shared" si="16"/>
        <v/>
      </c>
      <c r="AJ540" s="53" t="str">
        <f t="shared" si="17"/>
        <v/>
      </c>
    </row>
    <row r="541" spans="35:36" ht="27.6" customHeight="1" x14ac:dyDescent="0.3">
      <c r="AI541" s="63" t="str">
        <f t="shared" si="16"/>
        <v/>
      </c>
      <c r="AJ541" s="53" t="str">
        <f t="shared" si="17"/>
        <v/>
      </c>
    </row>
    <row r="542" spans="35:36" ht="27.6" customHeight="1" x14ac:dyDescent="0.3">
      <c r="AI542" s="63" t="str">
        <f t="shared" si="16"/>
        <v/>
      </c>
      <c r="AJ542" s="53" t="str">
        <f t="shared" si="17"/>
        <v/>
      </c>
    </row>
    <row r="543" spans="35:36" ht="27.6" customHeight="1" x14ac:dyDescent="0.3">
      <c r="AI543" s="63" t="str">
        <f t="shared" si="16"/>
        <v/>
      </c>
      <c r="AJ543" s="53" t="str">
        <f t="shared" si="17"/>
        <v/>
      </c>
    </row>
    <row r="544" spans="35:36" ht="27.6" customHeight="1" x14ac:dyDescent="0.3">
      <c r="AI544" s="63" t="str">
        <f t="shared" si="16"/>
        <v/>
      </c>
      <c r="AJ544" s="53" t="str">
        <f t="shared" si="17"/>
        <v/>
      </c>
    </row>
    <row r="545" spans="35:36" ht="27.6" customHeight="1" x14ac:dyDescent="0.3">
      <c r="AI545" s="63" t="str">
        <f t="shared" si="16"/>
        <v/>
      </c>
      <c r="AJ545" s="53" t="str">
        <f t="shared" si="17"/>
        <v/>
      </c>
    </row>
    <row r="546" spans="35:36" ht="27.6" customHeight="1" x14ac:dyDescent="0.3">
      <c r="AI546" s="63" t="str">
        <f t="shared" si="16"/>
        <v/>
      </c>
      <c r="AJ546" s="53" t="str">
        <f t="shared" si="17"/>
        <v/>
      </c>
    </row>
    <row r="547" spans="35:36" ht="27.6" customHeight="1" x14ac:dyDescent="0.3">
      <c r="AI547" s="63" t="str">
        <f t="shared" si="16"/>
        <v/>
      </c>
      <c r="AJ547" s="53" t="str">
        <f t="shared" si="17"/>
        <v/>
      </c>
    </row>
    <row r="548" spans="35:36" ht="27.6" customHeight="1" x14ac:dyDescent="0.3">
      <c r="AI548" s="63" t="str">
        <f t="shared" si="16"/>
        <v/>
      </c>
      <c r="AJ548" s="53" t="str">
        <f t="shared" si="17"/>
        <v/>
      </c>
    </row>
    <row r="549" spans="35:36" ht="27.6" customHeight="1" x14ac:dyDescent="0.3">
      <c r="AI549" s="63" t="str">
        <f t="shared" si="16"/>
        <v/>
      </c>
      <c r="AJ549" s="53" t="str">
        <f t="shared" si="17"/>
        <v/>
      </c>
    </row>
    <row r="550" spans="35:36" ht="27.6" customHeight="1" x14ac:dyDescent="0.3">
      <c r="AI550" s="63" t="str">
        <f t="shared" ref="AI550:AI613" si="18">IF(OR(AA550="",AB550=""),"",CONCATENATE(AA550,"-",AB550))</f>
        <v/>
      </c>
      <c r="AJ550" s="53" t="str">
        <f t="shared" si="17"/>
        <v/>
      </c>
    </row>
    <row r="551" spans="35:36" ht="27.6" customHeight="1" x14ac:dyDescent="0.3">
      <c r="AI551" s="63" t="str">
        <f t="shared" si="18"/>
        <v/>
      </c>
      <c r="AJ551" s="53" t="str">
        <f t="shared" si="17"/>
        <v/>
      </c>
    </row>
    <row r="552" spans="35:36" ht="27.6" customHeight="1" x14ac:dyDescent="0.3">
      <c r="AI552" s="63" t="str">
        <f t="shared" si="18"/>
        <v/>
      </c>
      <c r="AJ552" s="53" t="str">
        <f t="shared" si="17"/>
        <v/>
      </c>
    </row>
    <row r="553" spans="35:36" ht="27.6" customHeight="1" x14ac:dyDescent="0.3">
      <c r="AI553" s="63" t="str">
        <f t="shared" si="18"/>
        <v/>
      </c>
      <c r="AJ553" s="53" t="str">
        <f t="shared" si="17"/>
        <v/>
      </c>
    </row>
    <row r="554" spans="35:36" ht="27.6" customHeight="1" x14ac:dyDescent="0.3">
      <c r="AI554" s="63" t="str">
        <f t="shared" si="18"/>
        <v/>
      </c>
      <c r="AJ554" s="53" t="str">
        <f t="shared" si="17"/>
        <v/>
      </c>
    </row>
    <row r="555" spans="35:36" ht="27.6" customHeight="1" x14ac:dyDescent="0.3">
      <c r="AI555" s="63" t="str">
        <f t="shared" si="18"/>
        <v/>
      </c>
      <c r="AJ555" s="53" t="str">
        <f t="shared" si="17"/>
        <v/>
      </c>
    </row>
    <row r="556" spans="35:36" ht="27.6" customHeight="1" x14ac:dyDescent="0.3">
      <c r="AI556" s="63" t="str">
        <f t="shared" si="18"/>
        <v/>
      </c>
      <c r="AJ556" s="53" t="str">
        <f t="shared" si="17"/>
        <v/>
      </c>
    </row>
    <row r="557" spans="35:36" ht="27.6" customHeight="1" x14ac:dyDescent="0.3">
      <c r="AI557" s="63" t="str">
        <f t="shared" si="18"/>
        <v/>
      </c>
      <c r="AJ557" s="53" t="str">
        <f t="shared" si="17"/>
        <v/>
      </c>
    </row>
    <row r="558" spans="35:36" ht="27.6" customHeight="1" x14ac:dyDescent="0.3">
      <c r="AI558" s="63" t="str">
        <f t="shared" si="18"/>
        <v/>
      </c>
      <c r="AJ558" s="53" t="str">
        <f t="shared" si="17"/>
        <v/>
      </c>
    </row>
    <row r="559" spans="35:36" ht="27.6" customHeight="1" x14ac:dyDescent="0.3">
      <c r="AI559" s="63" t="str">
        <f t="shared" si="18"/>
        <v/>
      </c>
      <c r="AJ559" s="53" t="str">
        <f t="shared" si="17"/>
        <v/>
      </c>
    </row>
    <row r="560" spans="35:36" ht="27.6" customHeight="1" x14ac:dyDescent="0.3">
      <c r="AI560" s="63" t="str">
        <f t="shared" si="18"/>
        <v/>
      </c>
      <c r="AJ560" s="53" t="str">
        <f t="shared" si="17"/>
        <v/>
      </c>
    </row>
    <row r="561" spans="35:36" ht="27.6" customHeight="1" x14ac:dyDescent="0.3">
      <c r="AI561" s="63" t="str">
        <f t="shared" si="18"/>
        <v/>
      </c>
      <c r="AJ561" s="53" t="str">
        <f t="shared" si="17"/>
        <v/>
      </c>
    </row>
    <row r="562" spans="35:36" ht="27.6" customHeight="1" x14ac:dyDescent="0.3">
      <c r="AI562" s="63" t="str">
        <f t="shared" si="18"/>
        <v/>
      </c>
      <c r="AJ562" s="53" t="str">
        <f t="shared" si="17"/>
        <v/>
      </c>
    </row>
    <row r="563" spans="35:36" ht="27.6" customHeight="1" x14ac:dyDescent="0.3">
      <c r="AI563" s="63" t="str">
        <f t="shared" si="18"/>
        <v/>
      </c>
      <c r="AJ563" s="53" t="str">
        <f t="shared" si="17"/>
        <v/>
      </c>
    </row>
    <row r="564" spans="35:36" ht="27.6" customHeight="1" x14ac:dyDescent="0.3">
      <c r="AI564" s="63" t="str">
        <f t="shared" si="18"/>
        <v/>
      </c>
      <c r="AJ564" s="53" t="str">
        <f t="shared" si="17"/>
        <v/>
      </c>
    </row>
    <row r="565" spans="35:36" ht="27.6" customHeight="1" x14ac:dyDescent="0.3">
      <c r="AI565" s="63" t="str">
        <f t="shared" si="18"/>
        <v/>
      </c>
      <c r="AJ565" s="53" t="str">
        <f t="shared" si="17"/>
        <v/>
      </c>
    </row>
    <row r="566" spans="35:36" ht="27.6" customHeight="1" x14ac:dyDescent="0.3">
      <c r="AI566" s="63" t="str">
        <f t="shared" si="18"/>
        <v/>
      </c>
      <c r="AJ566" s="53" t="str">
        <f t="shared" si="17"/>
        <v/>
      </c>
    </row>
    <row r="567" spans="35:36" ht="27.6" customHeight="1" x14ac:dyDescent="0.3">
      <c r="AI567" s="63" t="str">
        <f t="shared" si="18"/>
        <v/>
      </c>
      <c r="AJ567" s="53" t="str">
        <f t="shared" si="17"/>
        <v/>
      </c>
    </row>
    <row r="568" spans="35:36" ht="27.6" customHeight="1" x14ac:dyDescent="0.3">
      <c r="AI568" s="63" t="str">
        <f t="shared" si="18"/>
        <v/>
      </c>
      <c r="AJ568" s="53" t="str">
        <f t="shared" si="17"/>
        <v/>
      </c>
    </row>
    <row r="569" spans="35:36" ht="27.6" customHeight="1" x14ac:dyDescent="0.3">
      <c r="AI569" s="63" t="str">
        <f t="shared" si="18"/>
        <v/>
      </c>
      <c r="AJ569" s="53" t="str">
        <f t="shared" si="17"/>
        <v/>
      </c>
    </row>
    <row r="570" spans="35:36" ht="27.6" customHeight="1" x14ac:dyDescent="0.3">
      <c r="AI570" s="63" t="str">
        <f t="shared" si="18"/>
        <v/>
      </c>
      <c r="AJ570" s="53" t="str">
        <f t="shared" si="17"/>
        <v/>
      </c>
    </row>
    <row r="571" spans="35:36" ht="27.6" customHeight="1" x14ac:dyDescent="0.3">
      <c r="AI571" s="63" t="str">
        <f t="shared" si="18"/>
        <v/>
      </c>
      <c r="AJ571" s="53" t="str">
        <f t="shared" si="17"/>
        <v/>
      </c>
    </row>
    <row r="572" spans="35:36" ht="27.6" customHeight="1" x14ac:dyDescent="0.3">
      <c r="AI572" s="63" t="str">
        <f t="shared" si="18"/>
        <v/>
      </c>
      <c r="AJ572" s="53" t="str">
        <f t="shared" si="17"/>
        <v/>
      </c>
    </row>
    <row r="573" spans="35:36" ht="27.6" customHeight="1" x14ac:dyDescent="0.3">
      <c r="AI573" s="63" t="str">
        <f t="shared" si="18"/>
        <v/>
      </c>
      <c r="AJ573" s="53" t="str">
        <f t="shared" si="17"/>
        <v/>
      </c>
    </row>
    <row r="574" spans="35:36" ht="27.6" customHeight="1" x14ac:dyDescent="0.3">
      <c r="AI574" s="63" t="str">
        <f t="shared" si="18"/>
        <v/>
      </c>
      <c r="AJ574" s="53" t="str">
        <f t="shared" si="17"/>
        <v/>
      </c>
    </row>
    <row r="575" spans="35:36" ht="27.6" customHeight="1" x14ac:dyDescent="0.3">
      <c r="AI575" s="63" t="str">
        <f t="shared" si="18"/>
        <v/>
      </c>
      <c r="AJ575" s="53" t="str">
        <f t="shared" si="17"/>
        <v/>
      </c>
    </row>
    <row r="576" spans="35:36" ht="27.6" customHeight="1" x14ac:dyDescent="0.3">
      <c r="AI576" s="63" t="str">
        <f t="shared" si="18"/>
        <v/>
      </c>
      <c r="AJ576" s="53" t="str">
        <f t="shared" si="17"/>
        <v/>
      </c>
    </row>
    <row r="577" spans="35:36" ht="27.6" customHeight="1" x14ac:dyDescent="0.3">
      <c r="AI577" s="63" t="str">
        <f t="shared" si="18"/>
        <v/>
      </c>
      <c r="AJ577" s="53" t="str">
        <f t="shared" si="17"/>
        <v/>
      </c>
    </row>
    <row r="578" spans="35:36" ht="27.6" customHeight="1" x14ac:dyDescent="0.3">
      <c r="AI578" s="63" t="str">
        <f t="shared" si="18"/>
        <v/>
      </c>
      <c r="AJ578" s="53" t="str">
        <f t="shared" si="17"/>
        <v/>
      </c>
    </row>
    <row r="579" spans="35:36" ht="27.6" customHeight="1" x14ac:dyDescent="0.3">
      <c r="AI579" s="63" t="str">
        <f t="shared" si="18"/>
        <v/>
      </c>
      <c r="AJ579" s="53" t="str">
        <f t="shared" si="17"/>
        <v/>
      </c>
    </row>
    <row r="580" spans="35:36" ht="27.6" customHeight="1" x14ac:dyDescent="0.3">
      <c r="AI580" s="63" t="str">
        <f t="shared" si="18"/>
        <v/>
      </c>
      <c r="AJ580" s="53" t="str">
        <f t="shared" si="17"/>
        <v/>
      </c>
    </row>
    <row r="581" spans="35:36" ht="27.6" customHeight="1" x14ac:dyDescent="0.3">
      <c r="AI581" s="63" t="str">
        <f t="shared" si="18"/>
        <v/>
      </c>
      <c r="AJ581" s="53" t="str">
        <f t="shared" si="17"/>
        <v/>
      </c>
    </row>
    <row r="582" spans="35:36" ht="27.6" customHeight="1" x14ac:dyDescent="0.3">
      <c r="AI582" s="63" t="str">
        <f t="shared" si="18"/>
        <v/>
      </c>
      <c r="AJ582" s="53" t="str">
        <f t="shared" ref="AJ582:AJ645" si="19">IFERROR(IF(AI582="","",COUNTIF(AI:AI,AI582)),"")</f>
        <v/>
      </c>
    </row>
    <row r="583" spans="35:36" ht="27.6" customHeight="1" x14ac:dyDescent="0.3">
      <c r="AI583" s="63" t="str">
        <f t="shared" si="18"/>
        <v/>
      </c>
      <c r="AJ583" s="53" t="str">
        <f t="shared" si="19"/>
        <v/>
      </c>
    </row>
    <row r="584" spans="35:36" ht="27.6" customHeight="1" x14ac:dyDescent="0.3">
      <c r="AI584" s="63" t="str">
        <f t="shared" si="18"/>
        <v/>
      </c>
      <c r="AJ584" s="53" t="str">
        <f t="shared" si="19"/>
        <v/>
      </c>
    </row>
    <row r="585" spans="35:36" ht="27.6" customHeight="1" x14ac:dyDescent="0.3">
      <c r="AI585" s="63" t="str">
        <f t="shared" si="18"/>
        <v/>
      </c>
      <c r="AJ585" s="53" t="str">
        <f t="shared" si="19"/>
        <v/>
      </c>
    </row>
    <row r="586" spans="35:36" ht="27.6" customHeight="1" x14ac:dyDescent="0.3">
      <c r="AI586" s="63" t="str">
        <f t="shared" si="18"/>
        <v/>
      </c>
      <c r="AJ586" s="53" t="str">
        <f t="shared" si="19"/>
        <v/>
      </c>
    </row>
    <row r="587" spans="35:36" ht="27.6" customHeight="1" x14ac:dyDescent="0.3">
      <c r="AI587" s="63" t="str">
        <f t="shared" si="18"/>
        <v/>
      </c>
      <c r="AJ587" s="53" t="str">
        <f t="shared" si="19"/>
        <v/>
      </c>
    </row>
    <row r="588" spans="35:36" ht="27.6" customHeight="1" x14ac:dyDescent="0.3">
      <c r="AI588" s="63" t="str">
        <f t="shared" si="18"/>
        <v/>
      </c>
      <c r="AJ588" s="53" t="str">
        <f t="shared" si="19"/>
        <v/>
      </c>
    </row>
    <row r="589" spans="35:36" ht="27.6" customHeight="1" x14ac:dyDescent="0.3">
      <c r="AI589" s="63" t="str">
        <f t="shared" si="18"/>
        <v/>
      </c>
      <c r="AJ589" s="53" t="str">
        <f t="shared" si="19"/>
        <v/>
      </c>
    </row>
    <row r="590" spans="35:36" ht="27.6" customHeight="1" x14ac:dyDescent="0.3">
      <c r="AI590" s="63" t="str">
        <f t="shared" si="18"/>
        <v/>
      </c>
      <c r="AJ590" s="53" t="str">
        <f t="shared" si="19"/>
        <v/>
      </c>
    </row>
    <row r="591" spans="35:36" ht="27.6" customHeight="1" x14ac:dyDescent="0.3">
      <c r="AI591" s="63" t="str">
        <f t="shared" si="18"/>
        <v/>
      </c>
      <c r="AJ591" s="53" t="str">
        <f t="shared" si="19"/>
        <v/>
      </c>
    </row>
    <row r="592" spans="35:36" ht="27.6" customHeight="1" x14ac:dyDescent="0.3">
      <c r="AI592" s="63" t="str">
        <f t="shared" si="18"/>
        <v/>
      </c>
      <c r="AJ592" s="53" t="str">
        <f t="shared" si="19"/>
        <v/>
      </c>
    </row>
    <row r="593" spans="35:36" ht="27.6" customHeight="1" x14ac:dyDescent="0.3">
      <c r="AI593" s="63" t="str">
        <f t="shared" si="18"/>
        <v/>
      </c>
      <c r="AJ593" s="53" t="str">
        <f t="shared" si="19"/>
        <v/>
      </c>
    </row>
    <row r="594" spans="35:36" ht="27.6" customHeight="1" x14ac:dyDescent="0.3">
      <c r="AI594" s="63" t="str">
        <f t="shared" si="18"/>
        <v/>
      </c>
      <c r="AJ594" s="53" t="str">
        <f t="shared" si="19"/>
        <v/>
      </c>
    </row>
    <row r="595" spans="35:36" ht="27.6" customHeight="1" x14ac:dyDescent="0.3">
      <c r="AI595" s="63" t="str">
        <f t="shared" si="18"/>
        <v/>
      </c>
      <c r="AJ595" s="53" t="str">
        <f t="shared" si="19"/>
        <v/>
      </c>
    </row>
    <row r="596" spans="35:36" ht="27.6" customHeight="1" x14ac:dyDescent="0.3">
      <c r="AI596" s="63" t="str">
        <f t="shared" si="18"/>
        <v/>
      </c>
      <c r="AJ596" s="53" t="str">
        <f t="shared" si="19"/>
        <v/>
      </c>
    </row>
    <row r="597" spans="35:36" ht="27.6" customHeight="1" x14ac:dyDescent="0.3">
      <c r="AI597" s="63" t="str">
        <f t="shared" si="18"/>
        <v/>
      </c>
      <c r="AJ597" s="53" t="str">
        <f t="shared" si="19"/>
        <v/>
      </c>
    </row>
    <row r="598" spans="35:36" ht="27.6" customHeight="1" x14ac:dyDescent="0.3">
      <c r="AI598" s="63" t="str">
        <f t="shared" si="18"/>
        <v/>
      </c>
      <c r="AJ598" s="53" t="str">
        <f t="shared" si="19"/>
        <v/>
      </c>
    </row>
    <row r="599" spans="35:36" ht="27.6" customHeight="1" x14ac:dyDescent="0.3">
      <c r="AI599" s="63" t="str">
        <f t="shared" si="18"/>
        <v/>
      </c>
      <c r="AJ599" s="53" t="str">
        <f t="shared" si="19"/>
        <v/>
      </c>
    </row>
    <row r="600" spans="35:36" ht="27.6" customHeight="1" x14ac:dyDescent="0.3">
      <c r="AI600" s="63" t="str">
        <f t="shared" si="18"/>
        <v/>
      </c>
      <c r="AJ600" s="53" t="str">
        <f t="shared" si="19"/>
        <v/>
      </c>
    </row>
    <row r="601" spans="35:36" ht="27.6" customHeight="1" x14ac:dyDescent="0.3">
      <c r="AI601" s="63" t="str">
        <f t="shared" si="18"/>
        <v/>
      </c>
      <c r="AJ601" s="53" t="str">
        <f t="shared" si="19"/>
        <v/>
      </c>
    </row>
    <row r="602" spans="35:36" ht="27.6" customHeight="1" x14ac:dyDescent="0.3">
      <c r="AI602" s="63" t="str">
        <f t="shared" si="18"/>
        <v/>
      </c>
      <c r="AJ602" s="53" t="str">
        <f t="shared" si="19"/>
        <v/>
      </c>
    </row>
    <row r="603" spans="35:36" ht="27.6" customHeight="1" x14ac:dyDescent="0.3">
      <c r="AI603" s="63" t="str">
        <f t="shared" si="18"/>
        <v/>
      </c>
      <c r="AJ603" s="53" t="str">
        <f t="shared" si="19"/>
        <v/>
      </c>
    </row>
    <row r="604" spans="35:36" ht="27.6" customHeight="1" x14ac:dyDescent="0.3">
      <c r="AI604" s="63" t="str">
        <f t="shared" si="18"/>
        <v/>
      </c>
      <c r="AJ604" s="53" t="str">
        <f t="shared" si="19"/>
        <v/>
      </c>
    </row>
    <row r="605" spans="35:36" ht="27.6" customHeight="1" x14ac:dyDescent="0.3">
      <c r="AI605" s="63" t="str">
        <f t="shared" si="18"/>
        <v/>
      </c>
      <c r="AJ605" s="53" t="str">
        <f t="shared" si="19"/>
        <v/>
      </c>
    </row>
    <row r="606" spans="35:36" ht="27.6" customHeight="1" x14ac:dyDescent="0.3">
      <c r="AI606" s="63" t="str">
        <f t="shared" si="18"/>
        <v/>
      </c>
      <c r="AJ606" s="53" t="str">
        <f t="shared" si="19"/>
        <v/>
      </c>
    </row>
    <row r="607" spans="35:36" ht="27.6" customHeight="1" x14ac:dyDescent="0.3">
      <c r="AI607" s="63" t="str">
        <f t="shared" si="18"/>
        <v/>
      </c>
      <c r="AJ607" s="53" t="str">
        <f t="shared" si="19"/>
        <v/>
      </c>
    </row>
    <row r="608" spans="35:36" ht="27.6" customHeight="1" x14ac:dyDescent="0.3">
      <c r="AI608" s="63" t="str">
        <f t="shared" si="18"/>
        <v/>
      </c>
      <c r="AJ608" s="53" t="str">
        <f t="shared" si="19"/>
        <v/>
      </c>
    </row>
    <row r="609" spans="35:36" ht="27.6" customHeight="1" x14ac:dyDescent="0.3">
      <c r="AI609" s="63" t="str">
        <f t="shared" si="18"/>
        <v/>
      </c>
      <c r="AJ609" s="53" t="str">
        <f t="shared" si="19"/>
        <v/>
      </c>
    </row>
    <row r="610" spans="35:36" ht="27.6" customHeight="1" x14ac:dyDescent="0.3">
      <c r="AI610" s="63" t="str">
        <f t="shared" si="18"/>
        <v/>
      </c>
      <c r="AJ610" s="53" t="str">
        <f t="shared" si="19"/>
        <v/>
      </c>
    </row>
    <row r="611" spans="35:36" ht="27.6" customHeight="1" x14ac:dyDescent="0.3">
      <c r="AI611" s="63" t="str">
        <f t="shared" si="18"/>
        <v/>
      </c>
      <c r="AJ611" s="53" t="str">
        <f t="shared" si="19"/>
        <v/>
      </c>
    </row>
    <row r="612" spans="35:36" ht="27.6" customHeight="1" x14ac:dyDescent="0.3">
      <c r="AI612" s="63" t="str">
        <f t="shared" si="18"/>
        <v/>
      </c>
      <c r="AJ612" s="53" t="str">
        <f t="shared" si="19"/>
        <v/>
      </c>
    </row>
    <row r="613" spans="35:36" ht="27.6" customHeight="1" x14ac:dyDescent="0.3">
      <c r="AI613" s="63" t="str">
        <f t="shared" si="18"/>
        <v/>
      </c>
      <c r="AJ613" s="53" t="str">
        <f t="shared" si="19"/>
        <v/>
      </c>
    </row>
    <row r="614" spans="35:36" ht="27.6" customHeight="1" x14ac:dyDescent="0.3">
      <c r="AI614" s="63" t="str">
        <f t="shared" ref="AI614:AI677" si="20">IF(OR(AA614="",AB614=""),"",CONCATENATE(AA614,"-",AB614))</f>
        <v/>
      </c>
      <c r="AJ614" s="53" t="str">
        <f t="shared" si="19"/>
        <v/>
      </c>
    </row>
    <row r="615" spans="35:36" ht="27.6" customHeight="1" x14ac:dyDescent="0.3">
      <c r="AI615" s="63" t="str">
        <f t="shared" si="20"/>
        <v/>
      </c>
      <c r="AJ615" s="53" t="str">
        <f t="shared" si="19"/>
        <v/>
      </c>
    </row>
    <row r="616" spans="35:36" ht="27.6" customHeight="1" x14ac:dyDescent="0.3">
      <c r="AI616" s="63" t="str">
        <f t="shared" si="20"/>
        <v/>
      </c>
      <c r="AJ616" s="53" t="str">
        <f t="shared" si="19"/>
        <v/>
      </c>
    </row>
    <row r="617" spans="35:36" ht="27.6" customHeight="1" x14ac:dyDescent="0.3">
      <c r="AI617" s="63" t="str">
        <f t="shared" si="20"/>
        <v/>
      </c>
      <c r="AJ617" s="53" t="str">
        <f t="shared" si="19"/>
        <v/>
      </c>
    </row>
    <row r="618" spans="35:36" ht="27.6" customHeight="1" x14ac:dyDescent="0.3">
      <c r="AI618" s="63" t="str">
        <f t="shared" si="20"/>
        <v/>
      </c>
      <c r="AJ618" s="53" t="str">
        <f t="shared" si="19"/>
        <v/>
      </c>
    </row>
    <row r="619" spans="35:36" ht="27.6" customHeight="1" x14ac:dyDescent="0.3">
      <c r="AI619" s="63" t="str">
        <f t="shared" si="20"/>
        <v/>
      </c>
      <c r="AJ619" s="53" t="str">
        <f t="shared" si="19"/>
        <v/>
      </c>
    </row>
    <row r="620" spans="35:36" ht="27.6" customHeight="1" x14ac:dyDescent="0.3">
      <c r="AI620" s="63" t="str">
        <f t="shared" si="20"/>
        <v/>
      </c>
      <c r="AJ620" s="53" t="str">
        <f t="shared" si="19"/>
        <v/>
      </c>
    </row>
    <row r="621" spans="35:36" ht="27.6" customHeight="1" x14ac:dyDescent="0.3">
      <c r="AI621" s="63" t="str">
        <f t="shared" si="20"/>
        <v/>
      </c>
      <c r="AJ621" s="53" t="str">
        <f t="shared" si="19"/>
        <v/>
      </c>
    </row>
    <row r="622" spans="35:36" ht="27.6" customHeight="1" x14ac:dyDescent="0.3">
      <c r="AI622" s="63" t="str">
        <f t="shared" si="20"/>
        <v/>
      </c>
      <c r="AJ622" s="53" t="str">
        <f t="shared" si="19"/>
        <v/>
      </c>
    </row>
    <row r="623" spans="35:36" ht="27.6" customHeight="1" x14ac:dyDescent="0.3">
      <c r="AI623" s="63" t="str">
        <f t="shared" si="20"/>
        <v/>
      </c>
      <c r="AJ623" s="53" t="str">
        <f t="shared" si="19"/>
        <v/>
      </c>
    </row>
    <row r="624" spans="35:36" ht="27.6" customHeight="1" x14ac:dyDescent="0.3">
      <c r="AI624" s="63" t="str">
        <f t="shared" si="20"/>
        <v/>
      </c>
      <c r="AJ624" s="53" t="str">
        <f t="shared" si="19"/>
        <v/>
      </c>
    </row>
    <row r="625" spans="35:36" ht="27.6" customHeight="1" x14ac:dyDescent="0.3">
      <c r="AI625" s="63" t="str">
        <f t="shared" si="20"/>
        <v/>
      </c>
      <c r="AJ625" s="53" t="str">
        <f t="shared" si="19"/>
        <v/>
      </c>
    </row>
    <row r="626" spans="35:36" ht="27.6" customHeight="1" x14ac:dyDescent="0.3">
      <c r="AI626" s="63" t="str">
        <f t="shared" si="20"/>
        <v/>
      </c>
      <c r="AJ626" s="53" t="str">
        <f t="shared" si="19"/>
        <v/>
      </c>
    </row>
    <row r="627" spans="35:36" ht="27.6" customHeight="1" x14ac:dyDescent="0.3">
      <c r="AI627" s="63" t="str">
        <f t="shared" si="20"/>
        <v/>
      </c>
      <c r="AJ627" s="53" t="str">
        <f t="shared" si="19"/>
        <v/>
      </c>
    </row>
    <row r="628" spans="35:36" ht="27.6" customHeight="1" x14ac:dyDescent="0.3">
      <c r="AI628" s="63" t="str">
        <f t="shared" si="20"/>
        <v/>
      </c>
      <c r="AJ628" s="53" t="str">
        <f t="shared" si="19"/>
        <v/>
      </c>
    </row>
    <row r="629" spans="35:36" ht="27.6" customHeight="1" x14ac:dyDescent="0.3">
      <c r="AI629" s="63" t="str">
        <f t="shared" si="20"/>
        <v/>
      </c>
      <c r="AJ629" s="53" t="str">
        <f t="shared" si="19"/>
        <v/>
      </c>
    </row>
    <row r="630" spans="35:36" ht="27.6" customHeight="1" x14ac:dyDescent="0.3">
      <c r="AI630" s="63" t="str">
        <f t="shared" si="20"/>
        <v/>
      </c>
      <c r="AJ630" s="53" t="str">
        <f t="shared" si="19"/>
        <v/>
      </c>
    </row>
    <row r="631" spans="35:36" ht="27.6" customHeight="1" x14ac:dyDescent="0.3">
      <c r="AI631" s="63" t="str">
        <f t="shared" si="20"/>
        <v/>
      </c>
      <c r="AJ631" s="53" t="str">
        <f t="shared" si="19"/>
        <v/>
      </c>
    </row>
    <row r="632" spans="35:36" ht="27.6" customHeight="1" x14ac:dyDescent="0.3">
      <c r="AI632" s="63" t="str">
        <f t="shared" si="20"/>
        <v/>
      </c>
      <c r="AJ632" s="53" t="str">
        <f t="shared" si="19"/>
        <v/>
      </c>
    </row>
    <row r="633" spans="35:36" ht="27.6" customHeight="1" x14ac:dyDescent="0.3">
      <c r="AI633" s="63" t="str">
        <f t="shared" si="20"/>
        <v/>
      </c>
      <c r="AJ633" s="53" t="str">
        <f t="shared" si="19"/>
        <v/>
      </c>
    </row>
    <row r="634" spans="35:36" ht="27.6" customHeight="1" x14ac:dyDescent="0.3">
      <c r="AI634" s="63" t="str">
        <f t="shared" si="20"/>
        <v/>
      </c>
      <c r="AJ634" s="53" t="str">
        <f t="shared" si="19"/>
        <v/>
      </c>
    </row>
    <row r="635" spans="35:36" ht="27.6" customHeight="1" x14ac:dyDescent="0.3">
      <c r="AI635" s="63" t="str">
        <f t="shared" si="20"/>
        <v/>
      </c>
      <c r="AJ635" s="53" t="str">
        <f t="shared" si="19"/>
        <v/>
      </c>
    </row>
    <row r="636" spans="35:36" ht="27.6" customHeight="1" x14ac:dyDescent="0.3">
      <c r="AI636" s="63" t="str">
        <f t="shared" si="20"/>
        <v/>
      </c>
      <c r="AJ636" s="53" t="str">
        <f t="shared" si="19"/>
        <v/>
      </c>
    </row>
    <row r="637" spans="35:36" ht="27.6" customHeight="1" x14ac:dyDescent="0.3">
      <c r="AI637" s="63" t="str">
        <f t="shared" si="20"/>
        <v/>
      </c>
      <c r="AJ637" s="53" t="str">
        <f t="shared" si="19"/>
        <v/>
      </c>
    </row>
    <row r="638" spans="35:36" ht="27.6" customHeight="1" x14ac:dyDescent="0.3">
      <c r="AI638" s="63" t="str">
        <f t="shared" si="20"/>
        <v/>
      </c>
      <c r="AJ638" s="53" t="str">
        <f t="shared" si="19"/>
        <v/>
      </c>
    </row>
    <row r="639" spans="35:36" ht="27.6" customHeight="1" x14ac:dyDescent="0.3">
      <c r="AI639" s="63" t="str">
        <f t="shared" si="20"/>
        <v/>
      </c>
      <c r="AJ639" s="53" t="str">
        <f t="shared" si="19"/>
        <v/>
      </c>
    </row>
    <row r="640" spans="35:36" ht="27.6" customHeight="1" x14ac:dyDescent="0.3">
      <c r="AI640" s="63" t="str">
        <f t="shared" si="20"/>
        <v/>
      </c>
      <c r="AJ640" s="53" t="str">
        <f t="shared" si="19"/>
        <v/>
      </c>
    </row>
    <row r="641" spans="35:36" ht="27.6" customHeight="1" x14ac:dyDescent="0.3">
      <c r="AI641" s="63" t="str">
        <f t="shared" si="20"/>
        <v/>
      </c>
      <c r="AJ641" s="53" t="str">
        <f t="shared" si="19"/>
        <v/>
      </c>
    </row>
    <row r="642" spans="35:36" ht="27.6" customHeight="1" x14ac:dyDescent="0.3">
      <c r="AI642" s="63" t="str">
        <f t="shared" si="20"/>
        <v/>
      </c>
      <c r="AJ642" s="53" t="str">
        <f t="shared" si="19"/>
        <v/>
      </c>
    </row>
    <row r="643" spans="35:36" ht="27.6" customHeight="1" x14ac:dyDescent="0.3">
      <c r="AI643" s="63" t="str">
        <f t="shared" si="20"/>
        <v/>
      </c>
      <c r="AJ643" s="53" t="str">
        <f t="shared" si="19"/>
        <v/>
      </c>
    </row>
    <row r="644" spans="35:36" ht="27.6" customHeight="1" x14ac:dyDescent="0.3">
      <c r="AI644" s="63" t="str">
        <f t="shared" si="20"/>
        <v/>
      </c>
      <c r="AJ644" s="53" t="str">
        <f t="shared" si="19"/>
        <v/>
      </c>
    </row>
    <row r="645" spans="35:36" ht="27.6" customHeight="1" x14ac:dyDescent="0.3">
      <c r="AI645" s="63" t="str">
        <f t="shared" si="20"/>
        <v/>
      </c>
      <c r="AJ645" s="53" t="str">
        <f t="shared" si="19"/>
        <v/>
      </c>
    </row>
    <row r="646" spans="35:36" ht="27.6" customHeight="1" x14ac:dyDescent="0.3">
      <c r="AI646" s="63" t="str">
        <f t="shared" si="20"/>
        <v/>
      </c>
      <c r="AJ646" s="53" t="str">
        <f t="shared" ref="AJ646:AJ709" si="21">IFERROR(IF(AI646="","",COUNTIF(AI:AI,AI646)),"")</f>
        <v/>
      </c>
    </row>
    <row r="647" spans="35:36" ht="27.6" customHeight="1" x14ac:dyDescent="0.3">
      <c r="AI647" s="63" t="str">
        <f t="shared" si="20"/>
        <v/>
      </c>
      <c r="AJ647" s="53" t="str">
        <f t="shared" si="21"/>
        <v/>
      </c>
    </row>
    <row r="648" spans="35:36" ht="27.6" customHeight="1" x14ac:dyDescent="0.3">
      <c r="AI648" s="63" t="str">
        <f t="shared" si="20"/>
        <v/>
      </c>
      <c r="AJ648" s="53" t="str">
        <f t="shared" si="21"/>
        <v/>
      </c>
    </row>
    <row r="649" spans="35:36" ht="27.6" customHeight="1" x14ac:dyDescent="0.3">
      <c r="AI649" s="63" t="str">
        <f t="shared" si="20"/>
        <v/>
      </c>
      <c r="AJ649" s="53" t="str">
        <f t="shared" si="21"/>
        <v/>
      </c>
    </row>
    <row r="650" spans="35:36" ht="27.6" customHeight="1" x14ac:dyDescent="0.3">
      <c r="AI650" s="63" t="str">
        <f t="shared" si="20"/>
        <v/>
      </c>
      <c r="AJ650" s="53" t="str">
        <f t="shared" si="21"/>
        <v/>
      </c>
    </row>
    <row r="651" spans="35:36" ht="27.6" customHeight="1" x14ac:dyDescent="0.3">
      <c r="AI651" s="63" t="str">
        <f t="shared" si="20"/>
        <v/>
      </c>
      <c r="AJ651" s="53" t="str">
        <f t="shared" si="21"/>
        <v/>
      </c>
    </row>
    <row r="652" spans="35:36" ht="27.6" customHeight="1" x14ac:dyDescent="0.3">
      <c r="AI652" s="63" t="str">
        <f t="shared" si="20"/>
        <v/>
      </c>
      <c r="AJ652" s="53" t="str">
        <f t="shared" si="21"/>
        <v/>
      </c>
    </row>
    <row r="653" spans="35:36" ht="27.6" customHeight="1" x14ac:dyDescent="0.3">
      <c r="AI653" s="63" t="str">
        <f t="shared" si="20"/>
        <v/>
      </c>
      <c r="AJ653" s="53" t="str">
        <f t="shared" si="21"/>
        <v/>
      </c>
    </row>
    <row r="654" spans="35:36" ht="27.6" customHeight="1" x14ac:dyDescent="0.3">
      <c r="AI654" s="63" t="str">
        <f t="shared" si="20"/>
        <v/>
      </c>
      <c r="AJ654" s="53" t="str">
        <f t="shared" si="21"/>
        <v/>
      </c>
    </row>
    <row r="655" spans="35:36" ht="27.6" customHeight="1" x14ac:dyDescent="0.3">
      <c r="AI655" s="63" t="str">
        <f t="shared" si="20"/>
        <v/>
      </c>
      <c r="AJ655" s="53" t="str">
        <f t="shared" si="21"/>
        <v/>
      </c>
    </row>
    <row r="656" spans="35:36" ht="27.6" customHeight="1" x14ac:dyDescent="0.3">
      <c r="AI656" s="63" t="str">
        <f t="shared" si="20"/>
        <v/>
      </c>
      <c r="AJ656" s="53" t="str">
        <f t="shared" si="21"/>
        <v/>
      </c>
    </row>
    <row r="657" spans="35:36" ht="27.6" customHeight="1" x14ac:dyDescent="0.3">
      <c r="AI657" s="63" t="str">
        <f t="shared" si="20"/>
        <v/>
      </c>
      <c r="AJ657" s="53" t="str">
        <f t="shared" si="21"/>
        <v/>
      </c>
    </row>
    <row r="658" spans="35:36" ht="27.6" customHeight="1" x14ac:dyDescent="0.3">
      <c r="AI658" s="63" t="str">
        <f t="shared" si="20"/>
        <v/>
      </c>
      <c r="AJ658" s="53" t="str">
        <f t="shared" si="21"/>
        <v/>
      </c>
    </row>
    <row r="659" spans="35:36" ht="27.6" customHeight="1" x14ac:dyDescent="0.3">
      <c r="AI659" s="63" t="str">
        <f t="shared" si="20"/>
        <v/>
      </c>
      <c r="AJ659" s="53" t="str">
        <f t="shared" si="21"/>
        <v/>
      </c>
    </row>
    <row r="660" spans="35:36" ht="27.6" customHeight="1" x14ac:dyDescent="0.3">
      <c r="AI660" s="63" t="str">
        <f t="shared" si="20"/>
        <v/>
      </c>
      <c r="AJ660" s="53" t="str">
        <f t="shared" si="21"/>
        <v/>
      </c>
    </row>
    <row r="661" spans="35:36" ht="27.6" customHeight="1" x14ac:dyDescent="0.3">
      <c r="AI661" s="63" t="str">
        <f t="shared" si="20"/>
        <v/>
      </c>
      <c r="AJ661" s="53" t="str">
        <f t="shared" si="21"/>
        <v/>
      </c>
    </row>
    <row r="662" spans="35:36" ht="27.6" customHeight="1" x14ac:dyDescent="0.3">
      <c r="AI662" s="63" t="str">
        <f t="shared" si="20"/>
        <v/>
      </c>
      <c r="AJ662" s="53" t="str">
        <f t="shared" si="21"/>
        <v/>
      </c>
    </row>
    <row r="663" spans="35:36" ht="27.6" customHeight="1" x14ac:dyDescent="0.3">
      <c r="AI663" s="63" t="str">
        <f t="shared" si="20"/>
        <v/>
      </c>
      <c r="AJ663" s="53" t="str">
        <f t="shared" si="21"/>
        <v/>
      </c>
    </row>
    <row r="664" spans="35:36" ht="27.6" customHeight="1" x14ac:dyDescent="0.3">
      <c r="AI664" s="63" t="str">
        <f t="shared" si="20"/>
        <v/>
      </c>
      <c r="AJ664" s="53" t="str">
        <f t="shared" si="21"/>
        <v/>
      </c>
    </row>
    <row r="665" spans="35:36" ht="27.6" customHeight="1" x14ac:dyDescent="0.3">
      <c r="AI665" s="63" t="str">
        <f t="shared" si="20"/>
        <v/>
      </c>
      <c r="AJ665" s="53" t="str">
        <f t="shared" si="21"/>
        <v/>
      </c>
    </row>
    <row r="666" spans="35:36" ht="27.6" customHeight="1" x14ac:dyDescent="0.3">
      <c r="AI666" s="63" t="str">
        <f t="shared" si="20"/>
        <v/>
      </c>
      <c r="AJ666" s="53" t="str">
        <f t="shared" si="21"/>
        <v/>
      </c>
    </row>
    <row r="667" spans="35:36" ht="27.6" customHeight="1" x14ac:dyDescent="0.3">
      <c r="AI667" s="63" t="str">
        <f t="shared" si="20"/>
        <v/>
      </c>
      <c r="AJ667" s="53" t="str">
        <f t="shared" si="21"/>
        <v/>
      </c>
    </row>
    <row r="668" spans="35:36" ht="27.6" customHeight="1" x14ac:dyDescent="0.3">
      <c r="AI668" s="63" t="str">
        <f t="shared" si="20"/>
        <v/>
      </c>
      <c r="AJ668" s="53" t="str">
        <f t="shared" si="21"/>
        <v/>
      </c>
    </row>
    <row r="669" spans="35:36" ht="27.6" customHeight="1" x14ac:dyDescent="0.3">
      <c r="AI669" s="63" t="str">
        <f t="shared" si="20"/>
        <v/>
      </c>
      <c r="AJ669" s="53" t="str">
        <f t="shared" si="21"/>
        <v/>
      </c>
    </row>
    <row r="670" spans="35:36" ht="27.6" customHeight="1" x14ac:dyDescent="0.3">
      <c r="AI670" s="63" t="str">
        <f t="shared" si="20"/>
        <v/>
      </c>
      <c r="AJ670" s="53" t="str">
        <f t="shared" si="21"/>
        <v/>
      </c>
    </row>
    <row r="671" spans="35:36" ht="27.6" customHeight="1" x14ac:dyDescent="0.3">
      <c r="AI671" s="63" t="str">
        <f t="shared" si="20"/>
        <v/>
      </c>
      <c r="AJ671" s="53" t="str">
        <f t="shared" si="21"/>
        <v/>
      </c>
    </row>
    <row r="672" spans="35:36" ht="27.6" customHeight="1" x14ac:dyDescent="0.3">
      <c r="AI672" s="63" t="str">
        <f t="shared" si="20"/>
        <v/>
      </c>
      <c r="AJ672" s="53" t="str">
        <f t="shared" si="21"/>
        <v/>
      </c>
    </row>
    <row r="673" spans="35:36" ht="27.6" customHeight="1" x14ac:dyDescent="0.3">
      <c r="AI673" s="63" t="str">
        <f t="shared" si="20"/>
        <v/>
      </c>
      <c r="AJ673" s="53" t="str">
        <f t="shared" si="21"/>
        <v/>
      </c>
    </row>
    <row r="674" spans="35:36" ht="27.6" customHeight="1" x14ac:dyDescent="0.3">
      <c r="AI674" s="63" t="str">
        <f t="shared" si="20"/>
        <v/>
      </c>
      <c r="AJ674" s="53" t="str">
        <f t="shared" si="21"/>
        <v/>
      </c>
    </row>
    <row r="675" spans="35:36" ht="27.6" customHeight="1" x14ac:dyDescent="0.3">
      <c r="AI675" s="63" t="str">
        <f t="shared" si="20"/>
        <v/>
      </c>
      <c r="AJ675" s="53" t="str">
        <f t="shared" si="21"/>
        <v/>
      </c>
    </row>
    <row r="676" spans="35:36" ht="27.6" customHeight="1" x14ac:dyDescent="0.3">
      <c r="AI676" s="63" t="str">
        <f t="shared" si="20"/>
        <v/>
      </c>
      <c r="AJ676" s="53" t="str">
        <f t="shared" si="21"/>
        <v/>
      </c>
    </row>
    <row r="677" spans="35:36" ht="27.6" customHeight="1" x14ac:dyDescent="0.3">
      <c r="AI677" s="63" t="str">
        <f t="shared" si="20"/>
        <v/>
      </c>
      <c r="AJ677" s="53" t="str">
        <f t="shared" si="21"/>
        <v/>
      </c>
    </row>
    <row r="678" spans="35:36" ht="27.6" customHeight="1" x14ac:dyDescent="0.3">
      <c r="AI678" s="63" t="str">
        <f t="shared" ref="AI678:AI741" si="22">IF(OR(AA678="",AB678=""),"",CONCATENATE(AA678,"-",AB678))</f>
        <v/>
      </c>
      <c r="AJ678" s="53" t="str">
        <f t="shared" si="21"/>
        <v/>
      </c>
    </row>
    <row r="679" spans="35:36" ht="27.6" customHeight="1" x14ac:dyDescent="0.3">
      <c r="AI679" s="63" t="str">
        <f t="shared" si="22"/>
        <v/>
      </c>
      <c r="AJ679" s="53" t="str">
        <f t="shared" si="21"/>
        <v/>
      </c>
    </row>
    <row r="680" spans="35:36" ht="27.6" customHeight="1" x14ac:dyDescent="0.3">
      <c r="AI680" s="63" t="str">
        <f t="shared" si="22"/>
        <v/>
      </c>
      <c r="AJ680" s="53" t="str">
        <f t="shared" si="21"/>
        <v/>
      </c>
    </row>
    <row r="681" spans="35:36" ht="27.6" customHeight="1" x14ac:dyDescent="0.3">
      <c r="AI681" s="63" t="str">
        <f t="shared" si="22"/>
        <v/>
      </c>
      <c r="AJ681" s="53" t="str">
        <f t="shared" si="21"/>
        <v/>
      </c>
    </row>
    <row r="682" spans="35:36" ht="27.6" customHeight="1" x14ac:dyDescent="0.3">
      <c r="AI682" s="63" t="str">
        <f t="shared" si="22"/>
        <v/>
      </c>
      <c r="AJ682" s="53" t="str">
        <f t="shared" si="21"/>
        <v/>
      </c>
    </row>
    <row r="683" spans="35:36" ht="27.6" customHeight="1" x14ac:dyDescent="0.3">
      <c r="AI683" s="63" t="str">
        <f t="shared" si="22"/>
        <v/>
      </c>
      <c r="AJ683" s="53" t="str">
        <f t="shared" si="21"/>
        <v/>
      </c>
    </row>
    <row r="684" spans="35:36" ht="27.6" customHeight="1" x14ac:dyDescent="0.3">
      <c r="AI684" s="63" t="str">
        <f t="shared" si="22"/>
        <v/>
      </c>
      <c r="AJ684" s="53" t="str">
        <f t="shared" si="21"/>
        <v/>
      </c>
    </row>
    <row r="685" spans="35:36" ht="27.6" customHeight="1" x14ac:dyDescent="0.3">
      <c r="AI685" s="63" t="str">
        <f t="shared" si="22"/>
        <v/>
      </c>
      <c r="AJ685" s="53" t="str">
        <f t="shared" si="21"/>
        <v/>
      </c>
    </row>
    <row r="686" spans="35:36" ht="27.6" customHeight="1" x14ac:dyDescent="0.3">
      <c r="AI686" s="63" t="str">
        <f t="shared" si="22"/>
        <v/>
      </c>
      <c r="AJ686" s="53" t="str">
        <f t="shared" si="21"/>
        <v/>
      </c>
    </row>
    <row r="687" spans="35:36" ht="27.6" customHeight="1" x14ac:dyDescent="0.3">
      <c r="AI687" s="63" t="str">
        <f t="shared" si="22"/>
        <v/>
      </c>
      <c r="AJ687" s="53" t="str">
        <f t="shared" si="21"/>
        <v/>
      </c>
    </row>
    <row r="688" spans="35:36" ht="27.6" customHeight="1" x14ac:dyDescent="0.3">
      <c r="AI688" s="63" t="str">
        <f t="shared" si="22"/>
        <v/>
      </c>
      <c r="AJ688" s="53" t="str">
        <f t="shared" si="21"/>
        <v/>
      </c>
    </row>
    <row r="689" spans="35:36" ht="27.6" customHeight="1" x14ac:dyDescent="0.3">
      <c r="AI689" s="63" t="str">
        <f t="shared" si="22"/>
        <v/>
      </c>
      <c r="AJ689" s="53" t="str">
        <f t="shared" si="21"/>
        <v/>
      </c>
    </row>
    <row r="690" spans="35:36" ht="27.6" customHeight="1" x14ac:dyDescent="0.3">
      <c r="AI690" s="63" t="str">
        <f t="shared" si="22"/>
        <v/>
      </c>
      <c r="AJ690" s="53" t="str">
        <f t="shared" si="21"/>
        <v/>
      </c>
    </row>
    <row r="691" spans="35:36" ht="27.6" customHeight="1" x14ac:dyDescent="0.3">
      <c r="AI691" s="63" t="str">
        <f t="shared" si="22"/>
        <v/>
      </c>
      <c r="AJ691" s="53" t="str">
        <f t="shared" si="21"/>
        <v/>
      </c>
    </row>
    <row r="692" spans="35:36" ht="27.6" customHeight="1" x14ac:dyDescent="0.3">
      <c r="AI692" s="63" t="str">
        <f t="shared" si="22"/>
        <v/>
      </c>
      <c r="AJ692" s="53" t="str">
        <f t="shared" si="21"/>
        <v/>
      </c>
    </row>
    <row r="693" spans="35:36" ht="27.6" customHeight="1" x14ac:dyDescent="0.3">
      <c r="AI693" s="63" t="str">
        <f t="shared" si="22"/>
        <v/>
      </c>
      <c r="AJ693" s="53" t="str">
        <f t="shared" si="21"/>
        <v/>
      </c>
    </row>
    <row r="694" spans="35:36" ht="27.6" customHeight="1" x14ac:dyDescent="0.3">
      <c r="AI694" s="63" t="str">
        <f t="shared" si="22"/>
        <v/>
      </c>
      <c r="AJ694" s="53" t="str">
        <f t="shared" si="21"/>
        <v/>
      </c>
    </row>
    <row r="695" spans="35:36" ht="27.6" customHeight="1" x14ac:dyDescent="0.3">
      <c r="AI695" s="63" t="str">
        <f t="shared" si="22"/>
        <v/>
      </c>
      <c r="AJ695" s="53" t="str">
        <f t="shared" si="21"/>
        <v/>
      </c>
    </row>
    <row r="696" spans="35:36" ht="27.6" customHeight="1" x14ac:dyDescent="0.3">
      <c r="AI696" s="63" t="str">
        <f t="shared" si="22"/>
        <v/>
      </c>
      <c r="AJ696" s="53" t="str">
        <f t="shared" si="21"/>
        <v/>
      </c>
    </row>
    <row r="697" spans="35:36" ht="27.6" customHeight="1" x14ac:dyDescent="0.3">
      <c r="AI697" s="63" t="str">
        <f t="shared" si="22"/>
        <v/>
      </c>
      <c r="AJ697" s="53" t="str">
        <f t="shared" si="21"/>
        <v/>
      </c>
    </row>
    <row r="698" spans="35:36" ht="27.6" customHeight="1" x14ac:dyDescent="0.3">
      <c r="AI698" s="63" t="str">
        <f t="shared" si="22"/>
        <v/>
      </c>
      <c r="AJ698" s="53" t="str">
        <f t="shared" si="21"/>
        <v/>
      </c>
    </row>
    <row r="699" spans="35:36" ht="27.6" customHeight="1" x14ac:dyDescent="0.3">
      <c r="AI699" s="63" t="str">
        <f t="shared" si="22"/>
        <v/>
      </c>
      <c r="AJ699" s="53" t="str">
        <f t="shared" si="21"/>
        <v/>
      </c>
    </row>
    <row r="700" spans="35:36" ht="27.6" customHeight="1" x14ac:dyDescent="0.3">
      <c r="AI700" s="63" t="str">
        <f t="shared" si="22"/>
        <v/>
      </c>
      <c r="AJ700" s="53" t="str">
        <f t="shared" si="21"/>
        <v/>
      </c>
    </row>
    <row r="701" spans="35:36" ht="27.6" customHeight="1" x14ac:dyDescent="0.3">
      <c r="AI701" s="63" t="str">
        <f t="shared" si="22"/>
        <v/>
      </c>
      <c r="AJ701" s="53" t="str">
        <f t="shared" si="21"/>
        <v/>
      </c>
    </row>
    <row r="702" spans="35:36" ht="27.6" customHeight="1" x14ac:dyDescent="0.3">
      <c r="AI702" s="63" t="str">
        <f t="shared" si="22"/>
        <v/>
      </c>
      <c r="AJ702" s="53" t="str">
        <f t="shared" si="21"/>
        <v/>
      </c>
    </row>
    <row r="703" spans="35:36" ht="27.6" customHeight="1" x14ac:dyDescent="0.3">
      <c r="AI703" s="63" t="str">
        <f t="shared" si="22"/>
        <v/>
      </c>
      <c r="AJ703" s="53" t="str">
        <f t="shared" si="21"/>
        <v/>
      </c>
    </row>
    <row r="704" spans="35:36" ht="27.6" customHeight="1" x14ac:dyDescent="0.3">
      <c r="AI704" s="63" t="str">
        <f t="shared" si="22"/>
        <v/>
      </c>
      <c r="AJ704" s="53" t="str">
        <f t="shared" si="21"/>
        <v/>
      </c>
    </row>
    <row r="705" spans="35:36" ht="27.6" customHeight="1" x14ac:dyDescent="0.3">
      <c r="AI705" s="63" t="str">
        <f t="shared" si="22"/>
        <v/>
      </c>
      <c r="AJ705" s="53" t="str">
        <f t="shared" si="21"/>
        <v/>
      </c>
    </row>
    <row r="706" spans="35:36" ht="27.6" customHeight="1" x14ac:dyDescent="0.3">
      <c r="AI706" s="63" t="str">
        <f t="shared" si="22"/>
        <v/>
      </c>
      <c r="AJ706" s="53" t="str">
        <f t="shared" si="21"/>
        <v/>
      </c>
    </row>
    <row r="707" spans="35:36" ht="27.6" customHeight="1" x14ac:dyDescent="0.3">
      <c r="AI707" s="63" t="str">
        <f t="shared" si="22"/>
        <v/>
      </c>
      <c r="AJ707" s="53" t="str">
        <f t="shared" si="21"/>
        <v/>
      </c>
    </row>
    <row r="708" spans="35:36" ht="27.6" customHeight="1" x14ac:dyDescent="0.3">
      <c r="AI708" s="63" t="str">
        <f t="shared" si="22"/>
        <v/>
      </c>
      <c r="AJ708" s="53" t="str">
        <f t="shared" si="21"/>
        <v/>
      </c>
    </row>
    <row r="709" spans="35:36" ht="27.6" customHeight="1" x14ac:dyDescent="0.3">
      <c r="AI709" s="63" t="str">
        <f t="shared" si="22"/>
        <v/>
      </c>
      <c r="AJ709" s="53" t="str">
        <f t="shared" si="21"/>
        <v/>
      </c>
    </row>
    <row r="710" spans="35:36" ht="27.6" customHeight="1" x14ac:dyDescent="0.3">
      <c r="AI710" s="63" t="str">
        <f t="shared" si="22"/>
        <v/>
      </c>
      <c r="AJ710" s="53" t="str">
        <f t="shared" ref="AJ710:AJ773" si="23">IFERROR(IF(AI710="","",COUNTIF(AI:AI,AI710)),"")</f>
        <v/>
      </c>
    </row>
    <row r="711" spans="35:36" ht="27.6" customHeight="1" x14ac:dyDescent="0.3">
      <c r="AI711" s="63" t="str">
        <f t="shared" si="22"/>
        <v/>
      </c>
      <c r="AJ711" s="53" t="str">
        <f t="shared" si="23"/>
        <v/>
      </c>
    </row>
    <row r="712" spans="35:36" ht="27.6" customHeight="1" x14ac:dyDescent="0.3">
      <c r="AI712" s="63" t="str">
        <f t="shared" si="22"/>
        <v/>
      </c>
      <c r="AJ712" s="53" t="str">
        <f t="shared" si="23"/>
        <v/>
      </c>
    </row>
    <row r="713" spans="35:36" ht="27.6" customHeight="1" x14ac:dyDescent="0.3">
      <c r="AI713" s="63" t="str">
        <f t="shared" si="22"/>
        <v/>
      </c>
      <c r="AJ713" s="53" t="str">
        <f t="shared" si="23"/>
        <v/>
      </c>
    </row>
    <row r="714" spans="35:36" ht="27.6" customHeight="1" x14ac:dyDescent="0.3">
      <c r="AI714" s="63" t="str">
        <f t="shared" si="22"/>
        <v/>
      </c>
      <c r="AJ714" s="53" t="str">
        <f t="shared" si="23"/>
        <v/>
      </c>
    </row>
    <row r="715" spans="35:36" ht="27.6" customHeight="1" x14ac:dyDescent="0.3">
      <c r="AI715" s="63" t="str">
        <f t="shared" si="22"/>
        <v/>
      </c>
      <c r="AJ715" s="53" t="str">
        <f t="shared" si="23"/>
        <v/>
      </c>
    </row>
    <row r="716" spans="35:36" ht="27.6" customHeight="1" x14ac:dyDescent="0.3">
      <c r="AI716" s="63" t="str">
        <f t="shared" si="22"/>
        <v/>
      </c>
      <c r="AJ716" s="53" t="str">
        <f t="shared" si="23"/>
        <v/>
      </c>
    </row>
    <row r="717" spans="35:36" ht="27.6" customHeight="1" x14ac:dyDescent="0.3">
      <c r="AI717" s="63" t="str">
        <f t="shared" si="22"/>
        <v/>
      </c>
      <c r="AJ717" s="53" t="str">
        <f t="shared" si="23"/>
        <v/>
      </c>
    </row>
    <row r="718" spans="35:36" ht="27.6" customHeight="1" x14ac:dyDescent="0.3">
      <c r="AI718" s="63" t="str">
        <f t="shared" si="22"/>
        <v/>
      </c>
      <c r="AJ718" s="53" t="str">
        <f t="shared" si="23"/>
        <v/>
      </c>
    </row>
    <row r="719" spans="35:36" ht="27.6" customHeight="1" x14ac:dyDescent="0.3">
      <c r="AI719" s="63" t="str">
        <f t="shared" si="22"/>
        <v/>
      </c>
      <c r="AJ719" s="53" t="str">
        <f t="shared" si="23"/>
        <v/>
      </c>
    </row>
    <row r="720" spans="35:36" ht="27.6" customHeight="1" x14ac:dyDescent="0.3">
      <c r="AI720" s="63" t="str">
        <f t="shared" si="22"/>
        <v/>
      </c>
      <c r="AJ720" s="53" t="str">
        <f t="shared" si="23"/>
        <v/>
      </c>
    </row>
    <row r="721" spans="35:36" ht="27.6" customHeight="1" x14ac:dyDescent="0.3">
      <c r="AI721" s="63" t="str">
        <f t="shared" si="22"/>
        <v/>
      </c>
      <c r="AJ721" s="53" t="str">
        <f t="shared" si="23"/>
        <v/>
      </c>
    </row>
    <row r="722" spans="35:36" ht="27.6" customHeight="1" x14ac:dyDescent="0.3">
      <c r="AI722" s="63" t="str">
        <f t="shared" si="22"/>
        <v/>
      </c>
      <c r="AJ722" s="53" t="str">
        <f t="shared" si="23"/>
        <v/>
      </c>
    </row>
    <row r="723" spans="35:36" ht="27.6" customHeight="1" x14ac:dyDescent="0.3">
      <c r="AI723" s="63" t="str">
        <f t="shared" si="22"/>
        <v/>
      </c>
      <c r="AJ723" s="53" t="str">
        <f t="shared" si="23"/>
        <v/>
      </c>
    </row>
    <row r="724" spans="35:36" ht="27.6" customHeight="1" x14ac:dyDescent="0.3">
      <c r="AI724" s="63" t="str">
        <f t="shared" si="22"/>
        <v/>
      </c>
      <c r="AJ724" s="53" t="str">
        <f t="shared" si="23"/>
        <v/>
      </c>
    </row>
    <row r="725" spans="35:36" ht="27.6" customHeight="1" x14ac:dyDescent="0.3">
      <c r="AI725" s="63" t="str">
        <f t="shared" si="22"/>
        <v/>
      </c>
      <c r="AJ725" s="53" t="str">
        <f t="shared" si="23"/>
        <v/>
      </c>
    </row>
    <row r="726" spans="35:36" ht="27.6" customHeight="1" x14ac:dyDescent="0.3">
      <c r="AI726" s="63" t="str">
        <f t="shared" si="22"/>
        <v/>
      </c>
      <c r="AJ726" s="53" t="str">
        <f t="shared" si="23"/>
        <v/>
      </c>
    </row>
    <row r="727" spans="35:36" ht="27.6" customHeight="1" x14ac:dyDescent="0.3">
      <c r="AI727" s="63" t="str">
        <f t="shared" si="22"/>
        <v/>
      </c>
      <c r="AJ727" s="53" t="str">
        <f t="shared" si="23"/>
        <v/>
      </c>
    </row>
    <row r="728" spans="35:36" ht="27.6" customHeight="1" x14ac:dyDescent="0.3">
      <c r="AI728" s="63" t="str">
        <f t="shared" si="22"/>
        <v/>
      </c>
      <c r="AJ728" s="53" t="str">
        <f t="shared" si="23"/>
        <v/>
      </c>
    </row>
    <row r="729" spans="35:36" ht="27.6" customHeight="1" x14ac:dyDescent="0.3">
      <c r="AI729" s="63" t="str">
        <f t="shared" si="22"/>
        <v/>
      </c>
      <c r="AJ729" s="53" t="str">
        <f t="shared" si="23"/>
        <v/>
      </c>
    </row>
    <row r="730" spans="35:36" ht="27.6" customHeight="1" x14ac:dyDescent="0.3">
      <c r="AI730" s="63" t="str">
        <f t="shared" si="22"/>
        <v/>
      </c>
      <c r="AJ730" s="53" t="str">
        <f t="shared" si="23"/>
        <v/>
      </c>
    </row>
    <row r="731" spans="35:36" ht="27.6" customHeight="1" x14ac:dyDescent="0.3">
      <c r="AI731" s="63" t="str">
        <f t="shared" si="22"/>
        <v/>
      </c>
      <c r="AJ731" s="53" t="str">
        <f t="shared" si="23"/>
        <v/>
      </c>
    </row>
    <row r="732" spans="35:36" ht="27.6" customHeight="1" x14ac:dyDescent="0.3">
      <c r="AI732" s="63" t="str">
        <f t="shared" si="22"/>
        <v/>
      </c>
      <c r="AJ732" s="53" t="str">
        <f t="shared" si="23"/>
        <v/>
      </c>
    </row>
    <row r="733" spans="35:36" ht="27.6" customHeight="1" x14ac:dyDescent="0.3">
      <c r="AI733" s="63" t="str">
        <f t="shared" si="22"/>
        <v/>
      </c>
      <c r="AJ733" s="53" t="str">
        <f t="shared" si="23"/>
        <v/>
      </c>
    </row>
    <row r="734" spans="35:36" ht="27.6" customHeight="1" x14ac:dyDescent="0.3">
      <c r="AI734" s="63" t="str">
        <f t="shared" si="22"/>
        <v/>
      </c>
      <c r="AJ734" s="53" t="str">
        <f t="shared" si="23"/>
        <v/>
      </c>
    </row>
    <row r="735" spans="35:36" ht="27.6" customHeight="1" x14ac:dyDescent="0.3">
      <c r="AI735" s="63" t="str">
        <f t="shared" si="22"/>
        <v/>
      </c>
      <c r="AJ735" s="53" t="str">
        <f t="shared" si="23"/>
        <v/>
      </c>
    </row>
    <row r="736" spans="35:36" ht="27.6" customHeight="1" x14ac:dyDescent="0.3">
      <c r="AI736" s="63" t="str">
        <f t="shared" si="22"/>
        <v/>
      </c>
      <c r="AJ736" s="53" t="str">
        <f t="shared" si="23"/>
        <v/>
      </c>
    </row>
    <row r="737" spans="35:36" ht="27.6" customHeight="1" x14ac:dyDescent="0.3">
      <c r="AI737" s="63" t="str">
        <f t="shared" si="22"/>
        <v/>
      </c>
      <c r="AJ737" s="53" t="str">
        <f t="shared" si="23"/>
        <v/>
      </c>
    </row>
    <row r="738" spans="35:36" ht="27.6" customHeight="1" x14ac:dyDescent="0.3">
      <c r="AI738" s="63" t="str">
        <f t="shared" si="22"/>
        <v/>
      </c>
      <c r="AJ738" s="53" t="str">
        <f t="shared" si="23"/>
        <v/>
      </c>
    </row>
    <row r="739" spans="35:36" ht="27.6" customHeight="1" x14ac:dyDescent="0.3">
      <c r="AI739" s="63" t="str">
        <f t="shared" si="22"/>
        <v/>
      </c>
      <c r="AJ739" s="53" t="str">
        <f t="shared" si="23"/>
        <v/>
      </c>
    </row>
    <row r="740" spans="35:36" ht="27.6" customHeight="1" x14ac:dyDescent="0.3">
      <c r="AI740" s="63" t="str">
        <f t="shared" si="22"/>
        <v/>
      </c>
      <c r="AJ740" s="53" t="str">
        <f t="shared" si="23"/>
        <v/>
      </c>
    </row>
    <row r="741" spans="35:36" ht="27.6" customHeight="1" x14ac:dyDescent="0.3">
      <c r="AI741" s="63" t="str">
        <f t="shared" si="22"/>
        <v/>
      </c>
      <c r="AJ741" s="53" t="str">
        <f t="shared" si="23"/>
        <v/>
      </c>
    </row>
    <row r="742" spans="35:36" ht="27.6" customHeight="1" x14ac:dyDescent="0.3">
      <c r="AI742" s="63" t="str">
        <f t="shared" ref="AI742:AI805" si="24">IF(OR(AA742="",AB742=""),"",CONCATENATE(AA742,"-",AB742))</f>
        <v/>
      </c>
      <c r="AJ742" s="53" t="str">
        <f t="shared" si="23"/>
        <v/>
      </c>
    </row>
    <row r="743" spans="35:36" ht="27.6" customHeight="1" x14ac:dyDescent="0.3">
      <c r="AI743" s="63" t="str">
        <f t="shared" si="24"/>
        <v/>
      </c>
      <c r="AJ743" s="53" t="str">
        <f t="shared" si="23"/>
        <v/>
      </c>
    </row>
    <row r="744" spans="35:36" ht="27.6" customHeight="1" x14ac:dyDescent="0.3">
      <c r="AI744" s="63" t="str">
        <f t="shared" si="24"/>
        <v/>
      </c>
      <c r="AJ744" s="53" t="str">
        <f t="shared" si="23"/>
        <v/>
      </c>
    </row>
    <row r="745" spans="35:36" ht="27.6" customHeight="1" x14ac:dyDescent="0.3">
      <c r="AI745" s="63" t="str">
        <f t="shared" si="24"/>
        <v/>
      </c>
      <c r="AJ745" s="53" t="str">
        <f t="shared" si="23"/>
        <v/>
      </c>
    </row>
    <row r="746" spans="35:36" ht="27.6" customHeight="1" x14ac:dyDescent="0.3">
      <c r="AI746" s="63" t="str">
        <f t="shared" si="24"/>
        <v/>
      </c>
      <c r="AJ746" s="53" t="str">
        <f t="shared" si="23"/>
        <v/>
      </c>
    </row>
    <row r="747" spans="35:36" ht="27.6" customHeight="1" x14ac:dyDescent="0.3">
      <c r="AI747" s="63" t="str">
        <f t="shared" si="24"/>
        <v/>
      </c>
      <c r="AJ747" s="53" t="str">
        <f t="shared" si="23"/>
        <v/>
      </c>
    </row>
    <row r="748" spans="35:36" ht="27.6" customHeight="1" x14ac:dyDescent="0.3">
      <c r="AI748" s="63" t="str">
        <f t="shared" si="24"/>
        <v/>
      </c>
      <c r="AJ748" s="53" t="str">
        <f t="shared" si="23"/>
        <v/>
      </c>
    </row>
    <row r="749" spans="35:36" ht="27.6" customHeight="1" x14ac:dyDescent="0.3">
      <c r="AI749" s="63" t="str">
        <f t="shared" si="24"/>
        <v/>
      </c>
      <c r="AJ749" s="53" t="str">
        <f t="shared" si="23"/>
        <v/>
      </c>
    </row>
    <row r="750" spans="35:36" ht="27.6" customHeight="1" x14ac:dyDescent="0.3">
      <c r="AI750" s="63" t="str">
        <f t="shared" si="24"/>
        <v/>
      </c>
      <c r="AJ750" s="53" t="str">
        <f t="shared" si="23"/>
        <v/>
      </c>
    </row>
    <row r="751" spans="35:36" ht="27.6" customHeight="1" x14ac:dyDescent="0.3">
      <c r="AI751" s="63" t="str">
        <f t="shared" si="24"/>
        <v/>
      </c>
      <c r="AJ751" s="53" t="str">
        <f t="shared" si="23"/>
        <v/>
      </c>
    </row>
    <row r="752" spans="35:36" ht="27.6" customHeight="1" x14ac:dyDescent="0.3">
      <c r="AI752" s="63" t="str">
        <f t="shared" si="24"/>
        <v/>
      </c>
      <c r="AJ752" s="53" t="str">
        <f t="shared" si="23"/>
        <v/>
      </c>
    </row>
    <row r="753" spans="35:36" ht="27.6" customHeight="1" x14ac:dyDescent="0.3">
      <c r="AI753" s="63" t="str">
        <f t="shared" si="24"/>
        <v/>
      </c>
      <c r="AJ753" s="53" t="str">
        <f t="shared" si="23"/>
        <v/>
      </c>
    </row>
    <row r="754" spans="35:36" ht="27.6" customHeight="1" x14ac:dyDescent="0.3">
      <c r="AI754" s="63" t="str">
        <f t="shared" si="24"/>
        <v/>
      </c>
      <c r="AJ754" s="53" t="str">
        <f t="shared" si="23"/>
        <v/>
      </c>
    </row>
    <row r="755" spans="35:36" ht="27.6" customHeight="1" x14ac:dyDescent="0.3">
      <c r="AI755" s="63" t="str">
        <f t="shared" si="24"/>
        <v/>
      </c>
      <c r="AJ755" s="53" t="str">
        <f t="shared" si="23"/>
        <v/>
      </c>
    </row>
    <row r="756" spans="35:36" ht="27.6" customHeight="1" x14ac:dyDescent="0.3">
      <c r="AI756" s="63" t="str">
        <f t="shared" si="24"/>
        <v/>
      </c>
      <c r="AJ756" s="53" t="str">
        <f t="shared" si="23"/>
        <v/>
      </c>
    </row>
    <row r="757" spans="35:36" ht="27.6" customHeight="1" x14ac:dyDescent="0.3">
      <c r="AI757" s="63" t="str">
        <f t="shared" si="24"/>
        <v/>
      </c>
      <c r="AJ757" s="53" t="str">
        <f t="shared" si="23"/>
        <v/>
      </c>
    </row>
    <row r="758" spans="35:36" ht="27.6" customHeight="1" x14ac:dyDescent="0.3">
      <c r="AI758" s="63" t="str">
        <f t="shared" si="24"/>
        <v/>
      </c>
      <c r="AJ758" s="53" t="str">
        <f t="shared" si="23"/>
        <v/>
      </c>
    </row>
    <row r="759" spans="35:36" ht="27.6" customHeight="1" x14ac:dyDescent="0.3">
      <c r="AI759" s="63" t="str">
        <f t="shared" si="24"/>
        <v/>
      </c>
      <c r="AJ759" s="53" t="str">
        <f t="shared" si="23"/>
        <v/>
      </c>
    </row>
    <row r="760" spans="35:36" ht="27.6" customHeight="1" x14ac:dyDescent="0.3">
      <c r="AI760" s="63" t="str">
        <f t="shared" si="24"/>
        <v/>
      </c>
      <c r="AJ760" s="53" t="str">
        <f t="shared" si="23"/>
        <v/>
      </c>
    </row>
    <row r="761" spans="35:36" ht="27.6" customHeight="1" x14ac:dyDescent="0.3">
      <c r="AI761" s="63" t="str">
        <f t="shared" si="24"/>
        <v/>
      </c>
      <c r="AJ761" s="53" t="str">
        <f t="shared" si="23"/>
        <v/>
      </c>
    </row>
    <row r="762" spans="35:36" ht="27.6" customHeight="1" x14ac:dyDescent="0.3">
      <c r="AI762" s="63" t="str">
        <f t="shared" si="24"/>
        <v/>
      </c>
      <c r="AJ762" s="53" t="str">
        <f t="shared" si="23"/>
        <v/>
      </c>
    </row>
    <row r="763" spans="35:36" ht="27.6" customHeight="1" x14ac:dyDescent="0.3">
      <c r="AI763" s="63" t="str">
        <f t="shared" si="24"/>
        <v/>
      </c>
      <c r="AJ763" s="53" t="str">
        <f t="shared" si="23"/>
        <v/>
      </c>
    </row>
    <row r="764" spans="35:36" ht="27.6" customHeight="1" x14ac:dyDescent="0.3">
      <c r="AI764" s="63" t="str">
        <f t="shared" si="24"/>
        <v/>
      </c>
      <c r="AJ764" s="53" t="str">
        <f t="shared" si="23"/>
        <v/>
      </c>
    </row>
    <row r="765" spans="35:36" ht="27.6" customHeight="1" x14ac:dyDescent="0.3">
      <c r="AI765" s="63" t="str">
        <f t="shared" si="24"/>
        <v/>
      </c>
      <c r="AJ765" s="53" t="str">
        <f t="shared" si="23"/>
        <v/>
      </c>
    </row>
    <row r="766" spans="35:36" ht="27.6" customHeight="1" x14ac:dyDescent="0.3">
      <c r="AI766" s="63" t="str">
        <f t="shared" si="24"/>
        <v/>
      </c>
      <c r="AJ766" s="53" t="str">
        <f t="shared" si="23"/>
        <v/>
      </c>
    </row>
    <row r="767" spans="35:36" ht="27.6" customHeight="1" x14ac:dyDescent="0.3">
      <c r="AI767" s="63" t="str">
        <f t="shared" si="24"/>
        <v/>
      </c>
      <c r="AJ767" s="53" t="str">
        <f t="shared" si="23"/>
        <v/>
      </c>
    </row>
    <row r="768" spans="35:36" ht="27.6" customHeight="1" x14ac:dyDescent="0.3">
      <c r="AI768" s="63" t="str">
        <f t="shared" si="24"/>
        <v/>
      </c>
      <c r="AJ768" s="53" t="str">
        <f t="shared" si="23"/>
        <v/>
      </c>
    </row>
    <row r="769" spans="35:36" ht="27.6" customHeight="1" x14ac:dyDescent="0.3">
      <c r="AI769" s="63" t="str">
        <f t="shared" si="24"/>
        <v/>
      </c>
      <c r="AJ769" s="53" t="str">
        <f t="shared" si="23"/>
        <v/>
      </c>
    </row>
    <row r="770" spans="35:36" ht="27.6" customHeight="1" x14ac:dyDescent="0.3">
      <c r="AI770" s="63" t="str">
        <f t="shared" si="24"/>
        <v/>
      </c>
      <c r="AJ770" s="53" t="str">
        <f t="shared" si="23"/>
        <v/>
      </c>
    </row>
    <row r="771" spans="35:36" ht="27.6" customHeight="1" x14ac:dyDescent="0.3">
      <c r="AI771" s="63" t="str">
        <f t="shared" si="24"/>
        <v/>
      </c>
      <c r="AJ771" s="53" t="str">
        <f t="shared" si="23"/>
        <v/>
      </c>
    </row>
    <row r="772" spans="35:36" ht="27.6" customHeight="1" x14ac:dyDescent="0.3">
      <c r="AI772" s="63" t="str">
        <f t="shared" si="24"/>
        <v/>
      </c>
      <c r="AJ772" s="53" t="str">
        <f t="shared" si="23"/>
        <v/>
      </c>
    </row>
    <row r="773" spans="35:36" ht="27.6" customHeight="1" x14ac:dyDescent="0.3">
      <c r="AI773" s="63" t="str">
        <f t="shared" si="24"/>
        <v/>
      </c>
      <c r="AJ773" s="53" t="str">
        <f t="shared" si="23"/>
        <v/>
      </c>
    </row>
    <row r="774" spans="35:36" ht="27.6" customHeight="1" x14ac:dyDescent="0.3">
      <c r="AI774" s="63" t="str">
        <f t="shared" si="24"/>
        <v/>
      </c>
      <c r="AJ774" s="53" t="str">
        <f t="shared" ref="AJ774:AJ837" si="25">IFERROR(IF(AI774="","",COUNTIF(AI:AI,AI774)),"")</f>
        <v/>
      </c>
    </row>
    <row r="775" spans="35:36" ht="27.6" customHeight="1" x14ac:dyDescent="0.3">
      <c r="AI775" s="63" t="str">
        <f t="shared" si="24"/>
        <v/>
      </c>
      <c r="AJ775" s="53" t="str">
        <f t="shared" si="25"/>
        <v/>
      </c>
    </row>
    <row r="776" spans="35:36" ht="27.6" customHeight="1" x14ac:dyDescent="0.3">
      <c r="AI776" s="63" t="str">
        <f t="shared" si="24"/>
        <v/>
      </c>
      <c r="AJ776" s="53" t="str">
        <f t="shared" si="25"/>
        <v/>
      </c>
    </row>
    <row r="777" spans="35:36" ht="27.6" customHeight="1" x14ac:dyDescent="0.3">
      <c r="AI777" s="63" t="str">
        <f t="shared" si="24"/>
        <v/>
      </c>
      <c r="AJ777" s="53" t="str">
        <f t="shared" si="25"/>
        <v/>
      </c>
    </row>
    <row r="778" spans="35:36" ht="27.6" customHeight="1" x14ac:dyDescent="0.3">
      <c r="AI778" s="63" t="str">
        <f t="shared" si="24"/>
        <v/>
      </c>
      <c r="AJ778" s="53" t="str">
        <f t="shared" si="25"/>
        <v/>
      </c>
    </row>
    <row r="779" spans="35:36" ht="27.6" customHeight="1" x14ac:dyDescent="0.3">
      <c r="AI779" s="63" t="str">
        <f t="shared" si="24"/>
        <v/>
      </c>
      <c r="AJ779" s="53" t="str">
        <f t="shared" si="25"/>
        <v/>
      </c>
    </row>
    <row r="780" spans="35:36" ht="27.6" customHeight="1" x14ac:dyDescent="0.3">
      <c r="AI780" s="63" t="str">
        <f t="shared" si="24"/>
        <v/>
      </c>
      <c r="AJ780" s="53" t="str">
        <f t="shared" si="25"/>
        <v/>
      </c>
    </row>
    <row r="781" spans="35:36" ht="27.6" customHeight="1" x14ac:dyDescent="0.3">
      <c r="AI781" s="63" t="str">
        <f t="shared" si="24"/>
        <v/>
      </c>
      <c r="AJ781" s="53" t="str">
        <f t="shared" si="25"/>
        <v/>
      </c>
    </row>
    <row r="782" spans="35:36" ht="27.6" customHeight="1" x14ac:dyDescent="0.3">
      <c r="AI782" s="63" t="str">
        <f t="shared" si="24"/>
        <v/>
      </c>
      <c r="AJ782" s="53" t="str">
        <f t="shared" si="25"/>
        <v/>
      </c>
    </row>
    <row r="783" spans="35:36" ht="27.6" customHeight="1" x14ac:dyDescent="0.3">
      <c r="AI783" s="63" t="str">
        <f t="shared" si="24"/>
        <v/>
      </c>
      <c r="AJ783" s="53" t="str">
        <f t="shared" si="25"/>
        <v/>
      </c>
    </row>
    <row r="784" spans="35:36" ht="27.6" customHeight="1" x14ac:dyDescent="0.3">
      <c r="AI784" s="63" t="str">
        <f t="shared" si="24"/>
        <v/>
      </c>
      <c r="AJ784" s="53" t="str">
        <f t="shared" si="25"/>
        <v/>
      </c>
    </row>
    <row r="785" spans="35:36" ht="27.6" customHeight="1" x14ac:dyDescent="0.3">
      <c r="AI785" s="63" t="str">
        <f t="shared" si="24"/>
        <v/>
      </c>
      <c r="AJ785" s="53" t="str">
        <f t="shared" si="25"/>
        <v/>
      </c>
    </row>
    <row r="786" spans="35:36" ht="27.6" customHeight="1" x14ac:dyDescent="0.3">
      <c r="AI786" s="63" t="str">
        <f t="shared" si="24"/>
        <v/>
      </c>
      <c r="AJ786" s="53" t="str">
        <f t="shared" si="25"/>
        <v/>
      </c>
    </row>
    <row r="787" spans="35:36" ht="27.6" customHeight="1" x14ac:dyDescent="0.3">
      <c r="AI787" s="63" t="str">
        <f t="shared" si="24"/>
        <v/>
      </c>
      <c r="AJ787" s="53" t="str">
        <f t="shared" si="25"/>
        <v/>
      </c>
    </row>
    <row r="788" spans="35:36" ht="27.6" customHeight="1" x14ac:dyDescent="0.3">
      <c r="AI788" s="63" t="str">
        <f t="shared" si="24"/>
        <v/>
      </c>
      <c r="AJ788" s="53" t="str">
        <f t="shared" si="25"/>
        <v/>
      </c>
    </row>
    <row r="789" spans="35:36" ht="27.6" customHeight="1" x14ac:dyDescent="0.3">
      <c r="AI789" s="63" t="str">
        <f t="shared" si="24"/>
        <v/>
      </c>
      <c r="AJ789" s="53" t="str">
        <f t="shared" si="25"/>
        <v/>
      </c>
    </row>
    <row r="790" spans="35:36" ht="27.6" customHeight="1" x14ac:dyDescent="0.3">
      <c r="AI790" s="63" t="str">
        <f t="shared" si="24"/>
        <v/>
      </c>
      <c r="AJ790" s="53" t="str">
        <f t="shared" si="25"/>
        <v/>
      </c>
    </row>
    <row r="791" spans="35:36" ht="27.6" customHeight="1" x14ac:dyDescent="0.3">
      <c r="AI791" s="63" t="str">
        <f t="shared" si="24"/>
        <v/>
      </c>
      <c r="AJ791" s="53" t="str">
        <f t="shared" si="25"/>
        <v/>
      </c>
    </row>
    <row r="792" spans="35:36" ht="27.6" customHeight="1" x14ac:dyDescent="0.3">
      <c r="AI792" s="63" t="str">
        <f t="shared" si="24"/>
        <v/>
      </c>
      <c r="AJ792" s="53" t="str">
        <f t="shared" si="25"/>
        <v/>
      </c>
    </row>
    <row r="793" spans="35:36" ht="27.6" customHeight="1" x14ac:dyDescent="0.3">
      <c r="AI793" s="63" t="str">
        <f t="shared" si="24"/>
        <v/>
      </c>
      <c r="AJ793" s="53" t="str">
        <f t="shared" si="25"/>
        <v/>
      </c>
    </row>
    <row r="794" spans="35:36" ht="27.6" customHeight="1" x14ac:dyDescent="0.3">
      <c r="AI794" s="63" t="str">
        <f t="shared" si="24"/>
        <v/>
      </c>
      <c r="AJ794" s="53" t="str">
        <f t="shared" si="25"/>
        <v/>
      </c>
    </row>
    <row r="795" spans="35:36" ht="27.6" customHeight="1" x14ac:dyDescent="0.3">
      <c r="AI795" s="63" t="str">
        <f t="shared" si="24"/>
        <v/>
      </c>
      <c r="AJ795" s="53" t="str">
        <f t="shared" si="25"/>
        <v/>
      </c>
    </row>
    <row r="796" spans="35:36" ht="27.6" customHeight="1" x14ac:dyDescent="0.3">
      <c r="AI796" s="63" t="str">
        <f t="shared" si="24"/>
        <v/>
      </c>
      <c r="AJ796" s="53" t="str">
        <f t="shared" si="25"/>
        <v/>
      </c>
    </row>
    <row r="797" spans="35:36" ht="27.6" customHeight="1" x14ac:dyDescent="0.3">
      <c r="AI797" s="63" t="str">
        <f t="shared" si="24"/>
        <v/>
      </c>
      <c r="AJ797" s="53" t="str">
        <f t="shared" si="25"/>
        <v/>
      </c>
    </row>
    <row r="798" spans="35:36" ht="27.6" customHeight="1" x14ac:dyDescent="0.3">
      <c r="AI798" s="63" t="str">
        <f t="shared" si="24"/>
        <v/>
      </c>
      <c r="AJ798" s="53" t="str">
        <f t="shared" si="25"/>
        <v/>
      </c>
    </row>
    <row r="799" spans="35:36" ht="27.6" customHeight="1" x14ac:dyDescent="0.3">
      <c r="AI799" s="63" t="str">
        <f t="shared" si="24"/>
        <v/>
      </c>
      <c r="AJ799" s="53" t="str">
        <f t="shared" si="25"/>
        <v/>
      </c>
    </row>
    <row r="800" spans="35:36" ht="27.6" customHeight="1" x14ac:dyDescent="0.3">
      <c r="AI800" s="63" t="str">
        <f t="shared" si="24"/>
        <v/>
      </c>
      <c r="AJ800" s="53" t="str">
        <f t="shared" si="25"/>
        <v/>
      </c>
    </row>
    <row r="801" spans="35:36" ht="27.6" customHeight="1" x14ac:dyDescent="0.3">
      <c r="AI801" s="63" t="str">
        <f t="shared" si="24"/>
        <v/>
      </c>
      <c r="AJ801" s="53" t="str">
        <f t="shared" si="25"/>
        <v/>
      </c>
    </row>
    <row r="802" spans="35:36" ht="27.6" customHeight="1" x14ac:dyDescent="0.3">
      <c r="AI802" s="63" t="str">
        <f t="shared" si="24"/>
        <v/>
      </c>
      <c r="AJ802" s="53" t="str">
        <f t="shared" si="25"/>
        <v/>
      </c>
    </row>
    <row r="803" spans="35:36" ht="27.6" customHeight="1" x14ac:dyDescent="0.3">
      <c r="AI803" s="63" t="str">
        <f t="shared" si="24"/>
        <v/>
      </c>
      <c r="AJ803" s="53" t="str">
        <f t="shared" si="25"/>
        <v/>
      </c>
    </row>
    <row r="804" spans="35:36" ht="27.6" customHeight="1" x14ac:dyDescent="0.3">
      <c r="AI804" s="63" t="str">
        <f t="shared" si="24"/>
        <v/>
      </c>
      <c r="AJ804" s="53" t="str">
        <f t="shared" si="25"/>
        <v/>
      </c>
    </row>
    <row r="805" spans="35:36" ht="27.6" customHeight="1" x14ac:dyDescent="0.3">
      <c r="AI805" s="63" t="str">
        <f t="shared" si="24"/>
        <v/>
      </c>
      <c r="AJ805" s="53" t="str">
        <f t="shared" si="25"/>
        <v/>
      </c>
    </row>
    <row r="806" spans="35:36" ht="27.6" customHeight="1" x14ac:dyDescent="0.3">
      <c r="AI806" s="63" t="str">
        <f t="shared" ref="AI806:AI869" si="26">IF(OR(AA806="",AB806=""),"",CONCATENATE(AA806,"-",AB806))</f>
        <v/>
      </c>
      <c r="AJ806" s="53" t="str">
        <f t="shared" si="25"/>
        <v/>
      </c>
    </row>
    <row r="807" spans="35:36" ht="27.6" customHeight="1" x14ac:dyDescent="0.3">
      <c r="AI807" s="63" t="str">
        <f t="shared" si="26"/>
        <v/>
      </c>
      <c r="AJ807" s="53" t="str">
        <f t="shared" si="25"/>
        <v/>
      </c>
    </row>
    <row r="808" spans="35:36" ht="27.6" customHeight="1" x14ac:dyDescent="0.3">
      <c r="AI808" s="63" t="str">
        <f t="shared" si="26"/>
        <v/>
      </c>
      <c r="AJ808" s="53" t="str">
        <f t="shared" si="25"/>
        <v/>
      </c>
    </row>
    <row r="809" spans="35:36" ht="27.6" customHeight="1" x14ac:dyDescent="0.3">
      <c r="AI809" s="63" t="str">
        <f t="shared" si="26"/>
        <v/>
      </c>
      <c r="AJ809" s="53" t="str">
        <f t="shared" si="25"/>
        <v/>
      </c>
    </row>
    <row r="810" spans="35:36" ht="27.6" customHeight="1" x14ac:dyDescent="0.3">
      <c r="AI810" s="63" t="str">
        <f t="shared" si="26"/>
        <v/>
      </c>
      <c r="AJ810" s="53" t="str">
        <f t="shared" si="25"/>
        <v/>
      </c>
    </row>
    <row r="811" spans="35:36" ht="27.6" customHeight="1" x14ac:dyDescent="0.3">
      <c r="AI811" s="63" t="str">
        <f t="shared" si="26"/>
        <v/>
      </c>
      <c r="AJ811" s="53" t="str">
        <f t="shared" si="25"/>
        <v/>
      </c>
    </row>
    <row r="812" spans="35:36" ht="27.6" customHeight="1" x14ac:dyDescent="0.3">
      <c r="AI812" s="63" t="str">
        <f t="shared" si="26"/>
        <v/>
      </c>
      <c r="AJ812" s="53" t="str">
        <f t="shared" si="25"/>
        <v/>
      </c>
    </row>
    <row r="813" spans="35:36" ht="27.6" customHeight="1" x14ac:dyDescent="0.3">
      <c r="AI813" s="63" t="str">
        <f t="shared" si="26"/>
        <v/>
      </c>
      <c r="AJ813" s="53" t="str">
        <f t="shared" si="25"/>
        <v/>
      </c>
    </row>
    <row r="814" spans="35:36" ht="27.6" customHeight="1" x14ac:dyDescent="0.3">
      <c r="AI814" s="63" t="str">
        <f t="shared" si="26"/>
        <v/>
      </c>
      <c r="AJ814" s="53" t="str">
        <f t="shared" si="25"/>
        <v/>
      </c>
    </row>
    <row r="815" spans="35:36" ht="27.6" customHeight="1" x14ac:dyDescent="0.3">
      <c r="AI815" s="63" t="str">
        <f t="shared" si="26"/>
        <v/>
      </c>
      <c r="AJ815" s="53" t="str">
        <f t="shared" si="25"/>
        <v/>
      </c>
    </row>
    <row r="816" spans="35:36" ht="27.6" customHeight="1" x14ac:dyDescent="0.3">
      <c r="AI816" s="63" t="str">
        <f t="shared" si="26"/>
        <v/>
      </c>
      <c r="AJ816" s="53" t="str">
        <f t="shared" si="25"/>
        <v/>
      </c>
    </row>
    <row r="817" spans="35:36" ht="27.6" customHeight="1" x14ac:dyDescent="0.3">
      <c r="AI817" s="63" t="str">
        <f t="shared" si="26"/>
        <v/>
      </c>
      <c r="AJ817" s="53" t="str">
        <f t="shared" si="25"/>
        <v/>
      </c>
    </row>
    <row r="818" spans="35:36" ht="27.6" customHeight="1" x14ac:dyDescent="0.3">
      <c r="AI818" s="63" t="str">
        <f t="shared" si="26"/>
        <v/>
      </c>
      <c r="AJ818" s="53" t="str">
        <f t="shared" si="25"/>
        <v/>
      </c>
    </row>
    <row r="819" spans="35:36" ht="27.6" customHeight="1" x14ac:dyDescent="0.3">
      <c r="AI819" s="63" t="str">
        <f t="shared" si="26"/>
        <v/>
      </c>
      <c r="AJ819" s="53" t="str">
        <f t="shared" si="25"/>
        <v/>
      </c>
    </row>
    <row r="820" spans="35:36" ht="27.6" customHeight="1" x14ac:dyDescent="0.3">
      <c r="AI820" s="63" t="str">
        <f t="shared" si="26"/>
        <v/>
      </c>
      <c r="AJ820" s="53" t="str">
        <f t="shared" si="25"/>
        <v/>
      </c>
    </row>
    <row r="821" spans="35:36" ht="27.6" customHeight="1" x14ac:dyDescent="0.3">
      <c r="AI821" s="63" t="str">
        <f t="shared" si="26"/>
        <v/>
      </c>
      <c r="AJ821" s="53" t="str">
        <f t="shared" si="25"/>
        <v/>
      </c>
    </row>
    <row r="822" spans="35:36" ht="27.6" customHeight="1" x14ac:dyDescent="0.3">
      <c r="AI822" s="63" t="str">
        <f t="shared" si="26"/>
        <v/>
      </c>
      <c r="AJ822" s="53" t="str">
        <f t="shared" si="25"/>
        <v/>
      </c>
    </row>
    <row r="823" spans="35:36" ht="27.6" customHeight="1" x14ac:dyDescent="0.3">
      <c r="AI823" s="63" t="str">
        <f t="shared" si="26"/>
        <v/>
      </c>
      <c r="AJ823" s="53" t="str">
        <f t="shared" si="25"/>
        <v/>
      </c>
    </row>
    <row r="824" spans="35:36" ht="27.6" customHeight="1" x14ac:dyDescent="0.3">
      <c r="AI824" s="63" t="str">
        <f t="shared" si="26"/>
        <v/>
      </c>
      <c r="AJ824" s="53" t="str">
        <f t="shared" si="25"/>
        <v/>
      </c>
    </row>
    <row r="825" spans="35:36" ht="27.6" customHeight="1" x14ac:dyDescent="0.3">
      <c r="AI825" s="63" t="str">
        <f t="shared" si="26"/>
        <v/>
      </c>
      <c r="AJ825" s="53" t="str">
        <f t="shared" si="25"/>
        <v/>
      </c>
    </row>
    <row r="826" spans="35:36" ht="27.6" customHeight="1" x14ac:dyDescent="0.3">
      <c r="AI826" s="63" t="str">
        <f t="shared" si="26"/>
        <v/>
      </c>
      <c r="AJ826" s="53" t="str">
        <f t="shared" si="25"/>
        <v/>
      </c>
    </row>
    <row r="827" spans="35:36" ht="27.6" customHeight="1" x14ac:dyDescent="0.3">
      <c r="AI827" s="63" t="str">
        <f t="shared" si="26"/>
        <v/>
      </c>
      <c r="AJ827" s="53" t="str">
        <f t="shared" si="25"/>
        <v/>
      </c>
    </row>
    <row r="828" spans="35:36" ht="27.6" customHeight="1" x14ac:dyDescent="0.3">
      <c r="AI828" s="63" t="str">
        <f t="shared" si="26"/>
        <v/>
      </c>
      <c r="AJ828" s="53" t="str">
        <f t="shared" si="25"/>
        <v/>
      </c>
    </row>
    <row r="829" spans="35:36" ht="27.6" customHeight="1" x14ac:dyDescent="0.3">
      <c r="AI829" s="63" t="str">
        <f t="shared" si="26"/>
        <v/>
      </c>
      <c r="AJ829" s="53" t="str">
        <f t="shared" si="25"/>
        <v/>
      </c>
    </row>
    <row r="830" spans="35:36" ht="27.6" customHeight="1" x14ac:dyDescent="0.3">
      <c r="AI830" s="63" t="str">
        <f t="shared" si="26"/>
        <v/>
      </c>
      <c r="AJ830" s="53" t="str">
        <f t="shared" si="25"/>
        <v/>
      </c>
    </row>
    <row r="831" spans="35:36" ht="27.6" customHeight="1" x14ac:dyDescent="0.3">
      <c r="AI831" s="63" t="str">
        <f t="shared" si="26"/>
        <v/>
      </c>
      <c r="AJ831" s="53" t="str">
        <f t="shared" si="25"/>
        <v/>
      </c>
    </row>
    <row r="832" spans="35:36" ht="27.6" customHeight="1" x14ac:dyDescent="0.3">
      <c r="AI832" s="63" t="str">
        <f t="shared" si="26"/>
        <v/>
      </c>
      <c r="AJ832" s="53" t="str">
        <f t="shared" si="25"/>
        <v/>
      </c>
    </row>
    <row r="833" spans="35:36" ht="27.6" customHeight="1" x14ac:dyDescent="0.3">
      <c r="AI833" s="63" t="str">
        <f t="shared" si="26"/>
        <v/>
      </c>
      <c r="AJ833" s="53" t="str">
        <f t="shared" si="25"/>
        <v/>
      </c>
    </row>
    <row r="834" spans="35:36" ht="27.6" customHeight="1" x14ac:dyDescent="0.3">
      <c r="AI834" s="63" t="str">
        <f t="shared" si="26"/>
        <v/>
      </c>
      <c r="AJ834" s="53" t="str">
        <f t="shared" si="25"/>
        <v/>
      </c>
    </row>
    <row r="835" spans="35:36" ht="27.6" customHeight="1" x14ac:dyDescent="0.3">
      <c r="AI835" s="63" t="str">
        <f t="shared" si="26"/>
        <v/>
      </c>
      <c r="AJ835" s="53" t="str">
        <f t="shared" si="25"/>
        <v/>
      </c>
    </row>
    <row r="836" spans="35:36" ht="27.6" customHeight="1" x14ac:dyDescent="0.3">
      <c r="AI836" s="63" t="str">
        <f t="shared" si="26"/>
        <v/>
      </c>
      <c r="AJ836" s="53" t="str">
        <f t="shared" si="25"/>
        <v/>
      </c>
    </row>
    <row r="837" spans="35:36" ht="27.6" customHeight="1" x14ac:dyDescent="0.3">
      <c r="AI837" s="63" t="str">
        <f t="shared" si="26"/>
        <v/>
      </c>
      <c r="AJ837" s="53" t="str">
        <f t="shared" si="25"/>
        <v/>
      </c>
    </row>
    <row r="838" spans="35:36" ht="27.6" customHeight="1" x14ac:dyDescent="0.3">
      <c r="AI838" s="63" t="str">
        <f t="shared" si="26"/>
        <v/>
      </c>
      <c r="AJ838" s="53" t="str">
        <f t="shared" ref="AJ838:AJ901" si="27">IFERROR(IF(AI838="","",COUNTIF(AI:AI,AI838)),"")</f>
        <v/>
      </c>
    </row>
    <row r="839" spans="35:36" ht="27.6" customHeight="1" x14ac:dyDescent="0.3">
      <c r="AI839" s="63" t="str">
        <f t="shared" si="26"/>
        <v/>
      </c>
      <c r="AJ839" s="53" t="str">
        <f t="shared" si="27"/>
        <v/>
      </c>
    </row>
    <row r="840" spans="35:36" ht="27.6" customHeight="1" x14ac:dyDescent="0.3">
      <c r="AI840" s="63" t="str">
        <f t="shared" si="26"/>
        <v/>
      </c>
      <c r="AJ840" s="53" t="str">
        <f t="shared" si="27"/>
        <v/>
      </c>
    </row>
    <row r="841" spans="35:36" ht="27.6" customHeight="1" x14ac:dyDescent="0.3">
      <c r="AI841" s="63" t="str">
        <f t="shared" si="26"/>
        <v/>
      </c>
      <c r="AJ841" s="53" t="str">
        <f t="shared" si="27"/>
        <v/>
      </c>
    </row>
    <row r="842" spans="35:36" ht="27.6" customHeight="1" x14ac:dyDescent="0.3">
      <c r="AI842" s="63" t="str">
        <f t="shared" si="26"/>
        <v/>
      </c>
      <c r="AJ842" s="53" t="str">
        <f t="shared" si="27"/>
        <v/>
      </c>
    </row>
    <row r="843" spans="35:36" ht="27.6" customHeight="1" x14ac:dyDescent="0.3">
      <c r="AI843" s="63" t="str">
        <f t="shared" si="26"/>
        <v/>
      </c>
      <c r="AJ843" s="53" t="str">
        <f t="shared" si="27"/>
        <v/>
      </c>
    </row>
    <row r="844" spans="35:36" ht="27.6" customHeight="1" x14ac:dyDescent="0.3">
      <c r="AI844" s="63" t="str">
        <f t="shared" si="26"/>
        <v/>
      </c>
      <c r="AJ844" s="53" t="str">
        <f t="shared" si="27"/>
        <v/>
      </c>
    </row>
    <row r="845" spans="35:36" ht="27.6" customHeight="1" x14ac:dyDescent="0.3">
      <c r="AI845" s="63" t="str">
        <f t="shared" si="26"/>
        <v/>
      </c>
      <c r="AJ845" s="53" t="str">
        <f t="shared" si="27"/>
        <v/>
      </c>
    </row>
    <row r="846" spans="35:36" ht="27.6" customHeight="1" x14ac:dyDescent="0.3">
      <c r="AI846" s="63" t="str">
        <f t="shared" si="26"/>
        <v/>
      </c>
      <c r="AJ846" s="53" t="str">
        <f t="shared" si="27"/>
        <v/>
      </c>
    </row>
    <row r="847" spans="35:36" ht="27.6" customHeight="1" x14ac:dyDescent="0.3">
      <c r="AI847" s="63" t="str">
        <f t="shared" si="26"/>
        <v/>
      </c>
      <c r="AJ847" s="53" t="str">
        <f t="shared" si="27"/>
        <v/>
      </c>
    </row>
    <row r="848" spans="35:36" ht="27.6" customHeight="1" x14ac:dyDescent="0.3">
      <c r="AI848" s="63" t="str">
        <f t="shared" si="26"/>
        <v/>
      </c>
      <c r="AJ848" s="53" t="str">
        <f t="shared" si="27"/>
        <v/>
      </c>
    </row>
    <row r="849" spans="35:36" ht="27.6" customHeight="1" x14ac:dyDescent="0.3">
      <c r="AI849" s="63" t="str">
        <f t="shared" si="26"/>
        <v/>
      </c>
      <c r="AJ849" s="53" t="str">
        <f t="shared" si="27"/>
        <v/>
      </c>
    </row>
    <row r="850" spans="35:36" ht="27.6" customHeight="1" x14ac:dyDescent="0.3">
      <c r="AI850" s="63" t="str">
        <f t="shared" si="26"/>
        <v/>
      </c>
      <c r="AJ850" s="53" t="str">
        <f t="shared" si="27"/>
        <v/>
      </c>
    </row>
    <row r="851" spans="35:36" ht="27.6" customHeight="1" x14ac:dyDescent="0.3">
      <c r="AI851" s="63" t="str">
        <f t="shared" si="26"/>
        <v/>
      </c>
      <c r="AJ851" s="53" t="str">
        <f t="shared" si="27"/>
        <v/>
      </c>
    </row>
    <row r="852" spans="35:36" ht="27.6" customHeight="1" x14ac:dyDescent="0.3">
      <c r="AI852" s="63" t="str">
        <f t="shared" si="26"/>
        <v/>
      </c>
      <c r="AJ852" s="53" t="str">
        <f t="shared" si="27"/>
        <v/>
      </c>
    </row>
    <row r="853" spans="35:36" ht="27.6" customHeight="1" x14ac:dyDescent="0.3">
      <c r="AI853" s="63" t="str">
        <f t="shared" si="26"/>
        <v/>
      </c>
      <c r="AJ853" s="53" t="str">
        <f t="shared" si="27"/>
        <v/>
      </c>
    </row>
    <row r="854" spans="35:36" ht="27.6" customHeight="1" x14ac:dyDescent="0.3">
      <c r="AI854" s="63" t="str">
        <f t="shared" si="26"/>
        <v/>
      </c>
      <c r="AJ854" s="53" t="str">
        <f t="shared" si="27"/>
        <v/>
      </c>
    </row>
    <row r="855" spans="35:36" ht="27.6" customHeight="1" x14ac:dyDescent="0.3">
      <c r="AI855" s="63" t="str">
        <f t="shared" si="26"/>
        <v/>
      </c>
      <c r="AJ855" s="53" t="str">
        <f t="shared" si="27"/>
        <v/>
      </c>
    </row>
    <row r="856" spans="35:36" ht="27.6" customHeight="1" x14ac:dyDescent="0.3">
      <c r="AI856" s="63" t="str">
        <f t="shared" si="26"/>
        <v/>
      </c>
      <c r="AJ856" s="53" t="str">
        <f t="shared" si="27"/>
        <v/>
      </c>
    </row>
    <row r="857" spans="35:36" ht="27.6" customHeight="1" x14ac:dyDescent="0.3">
      <c r="AI857" s="63" t="str">
        <f t="shared" si="26"/>
        <v/>
      </c>
      <c r="AJ857" s="53" t="str">
        <f t="shared" si="27"/>
        <v/>
      </c>
    </row>
    <row r="858" spans="35:36" ht="27.6" customHeight="1" x14ac:dyDescent="0.3">
      <c r="AI858" s="63" t="str">
        <f t="shared" si="26"/>
        <v/>
      </c>
      <c r="AJ858" s="53" t="str">
        <f t="shared" si="27"/>
        <v/>
      </c>
    </row>
    <row r="859" spans="35:36" ht="27.6" customHeight="1" x14ac:dyDescent="0.3">
      <c r="AI859" s="63" t="str">
        <f t="shared" si="26"/>
        <v/>
      </c>
      <c r="AJ859" s="53" t="str">
        <f t="shared" si="27"/>
        <v/>
      </c>
    </row>
    <row r="860" spans="35:36" ht="27.6" customHeight="1" x14ac:dyDescent="0.3">
      <c r="AI860" s="63" t="str">
        <f t="shared" si="26"/>
        <v/>
      </c>
      <c r="AJ860" s="53" t="str">
        <f t="shared" si="27"/>
        <v/>
      </c>
    </row>
    <row r="861" spans="35:36" ht="27.6" customHeight="1" x14ac:dyDescent="0.3">
      <c r="AI861" s="63" t="str">
        <f t="shared" si="26"/>
        <v/>
      </c>
      <c r="AJ861" s="53" t="str">
        <f t="shared" si="27"/>
        <v/>
      </c>
    </row>
    <row r="862" spans="35:36" ht="27.6" customHeight="1" x14ac:dyDescent="0.3">
      <c r="AI862" s="63" t="str">
        <f t="shared" si="26"/>
        <v/>
      </c>
      <c r="AJ862" s="53" t="str">
        <f t="shared" si="27"/>
        <v/>
      </c>
    </row>
    <row r="863" spans="35:36" ht="27.6" customHeight="1" x14ac:dyDescent="0.3">
      <c r="AI863" s="63" t="str">
        <f t="shared" si="26"/>
        <v/>
      </c>
      <c r="AJ863" s="53" t="str">
        <f t="shared" si="27"/>
        <v/>
      </c>
    </row>
    <row r="864" spans="35:36" ht="27.6" customHeight="1" x14ac:dyDescent="0.3">
      <c r="AI864" s="63" t="str">
        <f t="shared" si="26"/>
        <v/>
      </c>
      <c r="AJ864" s="53" t="str">
        <f t="shared" si="27"/>
        <v/>
      </c>
    </row>
    <row r="865" spans="35:36" ht="27.6" customHeight="1" x14ac:dyDescent="0.3">
      <c r="AI865" s="63" t="str">
        <f t="shared" si="26"/>
        <v/>
      </c>
      <c r="AJ865" s="53" t="str">
        <f t="shared" si="27"/>
        <v/>
      </c>
    </row>
    <row r="866" spans="35:36" ht="27.6" customHeight="1" x14ac:dyDescent="0.3">
      <c r="AI866" s="63" t="str">
        <f t="shared" si="26"/>
        <v/>
      </c>
      <c r="AJ866" s="53" t="str">
        <f t="shared" si="27"/>
        <v/>
      </c>
    </row>
    <row r="867" spans="35:36" ht="27.6" customHeight="1" x14ac:dyDescent="0.3">
      <c r="AI867" s="63" t="str">
        <f t="shared" si="26"/>
        <v/>
      </c>
      <c r="AJ867" s="53" t="str">
        <f t="shared" si="27"/>
        <v/>
      </c>
    </row>
    <row r="868" spans="35:36" ht="27.6" customHeight="1" x14ac:dyDescent="0.3">
      <c r="AI868" s="63" t="str">
        <f t="shared" si="26"/>
        <v/>
      </c>
      <c r="AJ868" s="53" t="str">
        <f t="shared" si="27"/>
        <v/>
      </c>
    </row>
    <row r="869" spans="35:36" ht="27.6" customHeight="1" x14ac:dyDescent="0.3">
      <c r="AI869" s="63" t="str">
        <f t="shared" si="26"/>
        <v/>
      </c>
      <c r="AJ869" s="53" t="str">
        <f t="shared" si="27"/>
        <v/>
      </c>
    </row>
    <row r="870" spans="35:36" ht="27.6" customHeight="1" x14ac:dyDescent="0.3">
      <c r="AI870" s="63" t="str">
        <f t="shared" ref="AI870:AI933" si="28">IF(OR(AA870="",AB870=""),"",CONCATENATE(AA870,"-",AB870))</f>
        <v/>
      </c>
      <c r="AJ870" s="53" t="str">
        <f t="shared" si="27"/>
        <v/>
      </c>
    </row>
    <row r="871" spans="35:36" ht="27.6" customHeight="1" x14ac:dyDescent="0.3">
      <c r="AI871" s="63" t="str">
        <f t="shared" si="28"/>
        <v/>
      </c>
      <c r="AJ871" s="53" t="str">
        <f t="shared" si="27"/>
        <v/>
      </c>
    </row>
    <row r="872" spans="35:36" ht="27.6" customHeight="1" x14ac:dyDescent="0.3">
      <c r="AI872" s="63" t="str">
        <f t="shared" si="28"/>
        <v/>
      </c>
      <c r="AJ872" s="53" t="str">
        <f t="shared" si="27"/>
        <v/>
      </c>
    </row>
    <row r="873" spans="35:36" ht="27.6" customHeight="1" x14ac:dyDescent="0.3">
      <c r="AI873" s="63" t="str">
        <f t="shared" si="28"/>
        <v/>
      </c>
      <c r="AJ873" s="53" t="str">
        <f t="shared" si="27"/>
        <v/>
      </c>
    </row>
    <row r="874" spans="35:36" ht="27.6" customHeight="1" x14ac:dyDescent="0.3">
      <c r="AI874" s="63" t="str">
        <f t="shared" si="28"/>
        <v/>
      </c>
      <c r="AJ874" s="53" t="str">
        <f t="shared" si="27"/>
        <v/>
      </c>
    </row>
    <row r="875" spans="35:36" ht="27.6" customHeight="1" x14ac:dyDescent="0.3">
      <c r="AI875" s="63" t="str">
        <f t="shared" si="28"/>
        <v/>
      </c>
      <c r="AJ875" s="53" t="str">
        <f t="shared" si="27"/>
        <v/>
      </c>
    </row>
    <row r="876" spans="35:36" ht="27.6" customHeight="1" x14ac:dyDescent="0.3">
      <c r="AI876" s="63" t="str">
        <f t="shared" si="28"/>
        <v/>
      </c>
      <c r="AJ876" s="53" t="str">
        <f t="shared" si="27"/>
        <v/>
      </c>
    </row>
    <row r="877" spans="35:36" ht="27.6" customHeight="1" x14ac:dyDescent="0.3">
      <c r="AI877" s="63" t="str">
        <f t="shared" si="28"/>
        <v/>
      </c>
      <c r="AJ877" s="53" t="str">
        <f t="shared" si="27"/>
        <v/>
      </c>
    </row>
    <row r="878" spans="35:36" ht="27.6" customHeight="1" x14ac:dyDescent="0.3">
      <c r="AI878" s="63" t="str">
        <f t="shared" si="28"/>
        <v/>
      </c>
      <c r="AJ878" s="53" t="str">
        <f t="shared" si="27"/>
        <v/>
      </c>
    </row>
    <row r="879" spans="35:36" ht="27.6" customHeight="1" x14ac:dyDescent="0.3">
      <c r="AI879" s="63" t="str">
        <f t="shared" si="28"/>
        <v/>
      </c>
      <c r="AJ879" s="53" t="str">
        <f t="shared" si="27"/>
        <v/>
      </c>
    </row>
    <row r="880" spans="35:36" ht="27.6" customHeight="1" x14ac:dyDescent="0.3">
      <c r="AI880" s="63" t="str">
        <f t="shared" si="28"/>
        <v/>
      </c>
      <c r="AJ880" s="53" t="str">
        <f t="shared" si="27"/>
        <v/>
      </c>
    </row>
    <row r="881" spans="35:36" ht="27.6" customHeight="1" x14ac:dyDescent="0.3">
      <c r="AI881" s="63" t="str">
        <f t="shared" si="28"/>
        <v/>
      </c>
      <c r="AJ881" s="53" t="str">
        <f t="shared" si="27"/>
        <v/>
      </c>
    </row>
    <row r="882" spans="35:36" ht="27.6" customHeight="1" x14ac:dyDescent="0.3">
      <c r="AI882" s="63" t="str">
        <f t="shared" si="28"/>
        <v/>
      </c>
      <c r="AJ882" s="53" t="str">
        <f t="shared" si="27"/>
        <v/>
      </c>
    </row>
    <row r="883" spans="35:36" ht="27.6" customHeight="1" x14ac:dyDescent="0.3">
      <c r="AI883" s="63" t="str">
        <f t="shared" si="28"/>
        <v/>
      </c>
      <c r="AJ883" s="53" t="str">
        <f t="shared" si="27"/>
        <v/>
      </c>
    </row>
    <row r="884" spans="35:36" ht="27.6" customHeight="1" x14ac:dyDescent="0.3">
      <c r="AI884" s="63" t="str">
        <f t="shared" si="28"/>
        <v/>
      </c>
      <c r="AJ884" s="53" t="str">
        <f t="shared" si="27"/>
        <v/>
      </c>
    </row>
    <row r="885" spans="35:36" ht="27.6" customHeight="1" x14ac:dyDescent="0.3">
      <c r="AI885" s="63" t="str">
        <f t="shared" si="28"/>
        <v/>
      </c>
      <c r="AJ885" s="53" t="str">
        <f t="shared" si="27"/>
        <v/>
      </c>
    </row>
    <row r="886" spans="35:36" ht="27.6" customHeight="1" x14ac:dyDescent="0.3">
      <c r="AI886" s="63" t="str">
        <f t="shared" si="28"/>
        <v/>
      </c>
      <c r="AJ886" s="53" t="str">
        <f t="shared" si="27"/>
        <v/>
      </c>
    </row>
    <row r="887" spans="35:36" ht="27.6" customHeight="1" x14ac:dyDescent="0.3">
      <c r="AI887" s="63" t="str">
        <f t="shared" si="28"/>
        <v/>
      </c>
      <c r="AJ887" s="53" t="str">
        <f t="shared" si="27"/>
        <v/>
      </c>
    </row>
    <row r="888" spans="35:36" ht="27.6" customHeight="1" x14ac:dyDescent="0.3">
      <c r="AI888" s="63" t="str">
        <f t="shared" si="28"/>
        <v/>
      </c>
      <c r="AJ888" s="53" t="str">
        <f t="shared" si="27"/>
        <v/>
      </c>
    </row>
    <row r="889" spans="35:36" ht="27.6" customHeight="1" x14ac:dyDescent="0.3">
      <c r="AI889" s="63" t="str">
        <f t="shared" si="28"/>
        <v/>
      </c>
      <c r="AJ889" s="53" t="str">
        <f t="shared" si="27"/>
        <v/>
      </c>
    </row>
    <row r="890" spans="35:36" ht="27.6" customHeight="1" x14ac:dyDescent="0.3">
      <c r="AI890" s="63" t="str">
        <f t="shared" si="28"/>
        <v/>
      </c>
      <c r="AJ890" s="53" t="str">
        <f t="shared" si="27"/>
        <v/>
      </c>
    </row>
    <row r="891" spans="35:36" ht="27.6" customHeight="1" x14ac:dyDescent="0.3">
      <c r="AI891" s="63" t="str">
        <f t="shared" si="28"/>
        <v/>
      </c>
      <c r="AJ891" s="53" t="str">
        <f t="shared" si="27"/>
        <v/>
      </c>
    </row>
    <row r="892" spans="35:36" ht="27.6" customHeight="1" x14ac:dyDescent="0.3">
      <c r="AI892" s="63" t="str">
        <f t="shared" si="28"/>
        <v/>
      </c>
      <c r="AJ892" s="53" t="str">
        <f t="shared" si="27"/>
        <v/>
      </c>
    </row>
    <row r="893" spans="35:36" ht="27.6" customHeight="1" x14ac:dyDescent="0.3">
      <c r="AI893" s="63" t="str">
        <f t="shared" si="28"/>
        <v/>
      </c>
      <c r="AJ893" s="53" t="str">
        <f t="shared" si="27"/>
        <v/>
      </c>
    </row>
    <row r="894" spans="35:36" ht="27.6" customHeight="1" x14ac:dyDescent="0.3">
      <c r="AI894" s="63" t="str">
        <f t="shared" si="28"/>
        <v/>
      </c>
      <c r="AJ894" s="53" t="str">
        <f t="shared" si="27"/>
        <v/>
      </c>
    </row>
    <row r="895" spans="35:36" ht="27.6" customHeight="1" x14ac:dyDescent="0.3">
      <c r="AI895" s="63" t="str">
        <f t="shared" si="28"/>
        <v/>
      </c>
      <c r="AJ895" s="53" t="str">
        <f t="shared" si="27"/>
        <v/>
      </c>
    </row>
    <row r="896" spans="35:36" ht="27.6" customHeight="1" x14ac:dyDescent="0.3">
      <c r="AI896" s="63" t="str">
        <f t="shared" si="28"/>
        <v/>
      </c>
      <c r="AJ896" s="53" t="str">
        <f t="shared" si="27"/>
        <v/>
      </c>
    </row>
    <row r="897" spans="35:36" ht="27.6" customHeight="1" x14ac:dyDescent="0.3">
      <c r="AI897" s="63" t="str">
        <f t="shared" si="28"/>
        <v/>
      </c>
      <c r="AJ897" s="53" t="str">
        <f t="shared" si="27"/>
        <v/>
      </c>
    </row>
    <row r="898" spans="35:36" ht="27.6" customHeight="1" x14ac:dyDescent="0.3">
      <c r="AI898" s="63" t="str">
        <f t="shared" si="28"/>
        <v/>
      </c>
      <c r="AJ898" s="53" t="str">
        <f t="shared" si="27"/>
        <v/>
      </c>
    </row>
    <row r="899" spans="35:36" ht="27.6" customHeight="1" x14ac:dyDescent="0.3">
      <c r="AI899" s="63" t="str">
        <f t="shared" si="28"/>
        <v/>
      </c>
      <c r="AJ899" s="53" t="str">
        <f t="shared" si="27"/>
        <v/>
      </c>
    </row>
    <row r="900" spans="35:36" ht="27.6" customHeight="1" x14ac:dyDescent="0.3">
      <c r="AI900" s="63" t="str">
        <f t="shared" si="28"/>
        <v/>
      </c>
      <c r="AJ900" s="53" t="str">
        <f t="shared" si="27"/>
        <v/>
      </c>
    </row>
    <row r="901" spans="35:36" ht="27.6" customHeight="1" x14ac:dyDescent="0.3">
      <c r="AI901" s="63" t="str">
        <f t="shared" si="28"/>
        <v/>
      </c>
      <c r="AJ901" s="53" t="str">
        <f t="shared" si="27"/>
        <v/>
      </c>
    </row>
    <row r="902" spans="35:36" ht="27.6" customHeight="1" x14ac:dyDescent="0.3">
      <c r="AI902" s="63" t="str">
        <f t="shared" si="28"/>
        <v/>
      </c>
      <c r="AJ902" s="53" t="str">
        <f t="shared" ref="AJ902:AJ965" si="29">IFERROR(IF(AI902="","",COUNTIF(AI:AI,AI902)),"")</f>
        <v/>
      </c>
    </row>
    <row r="903" spans="35:36" ht="27.6" customHeight="1" x14ac:dyDescent="0.3">
      <c r="AI903" s="63" t="str">
        <f t="shared" si="28"/>
        <v/>
      </c>
      <c r="AJ903" s="53" t="str">
        <f t="shared" si="29"/>
        <v/>
      </c>
    </row>
    <row r="904" spans="35:36" ht="27.6" customHeight="1" x14ac:dyDescent="0.3">
      <c r="AI904" s="63" t="str">
        <f t="shared" si="28"/>
        <v/>
      </c>
      <c r="AJ904" s="53" t="str">
        <f t="shared" si="29"/>
        <v/>
      </c>
    </row>
    <row r="905" spans="35:36" ht="27.6" customHeight="1" x14ac:dyDescent="0.3">
      <c r="AI905" s="63" t="str">
        <f t="shared" si="28"/>
        <v/>
      </c>
      <c r="AJ905" s="53" t="str">
        <f t="shared" si="29"/>
        <v/>
      </c>
    </row>
    <row r="906" spans="35:36" ht="27.6" customHeight="1" x14ac:dyDescent="0.3">
      <c r="AI906" s="63" t="str">
        <f t="shared" si="28"/>
        <v/>
      </c>
      <c r="AJ906" s="53" t="str">
        <f t="shared" si="29"/>
        <v/>
      </c>
    </row>
    <row r="907" spans="35:36" ht="27.6" customHeight="1" x14ac:dyDescent="0.3">
      <c r="AI907" s="63" t="str">
        <f t="shared" si="28"/>
        <v/>
      </c>
      <c r="AJ907" s="53" t="str">
        <f t="shared" si="29"/>
        <v/>
      </c>
    </row>
    <row r="908" spans="35:36" ht="27.6" customHeight="1" x14ac:dyDescent="0.3">
      <c r="AI908" s="63" t="str">
        <f t="shared" si="28"/>
        <v/>
      </c>
      <c r="AJ908" s="53" t="str">
        <f t="shared" si="29"/>
        <v/>
      </c>
    </row>
    <row r="909" spans="35:36" ht="27.6" customHeight="1" x14ac:dyDescent="0.3">
      <c r="AI909" s="63" t="str">
        <f t="shared" si="28"/>
        <v/>
      </c>
      <c r="AJ909" s="53" t="str">
        <f t="shared" si="29"/>
        <v/>
      </c>
    </row>
    <row r="910" spans="35:36" ht="27.6" customHeight="1" x14ac:dyDescent="0.3">
      <c r="AI910" s="63" t="str">
        <f t="shared" si="28"/>
        <v/>
      </c>
      <c r="AJ910" s="53" t="str">
        <f t="shared" si="29"/>
        <v/>
      </c>
    </row>
    <row r="911" spans="35:36" ht="27.6" customHeight="1" x14ac:dyDescent="0.3">
      <c r="AI911" s="63" t="str">
        <f t="shared" si="28"/>
        <v/>
      </c>
      <c r="AJ911" s="53" t="str">
        <f t="shared" si="29"/>
        <v/>
      </c>
    </row>
    <row r="912" spans="35:36" ht="27.6" customHeight="1" x14ac:dyDescent="0.3">
      <c r="AI912" s="63" t="str">
        <f t="shared" si="28"/>
        <v/>
      </c>
      <c r="AJ912" s="53" t="str">
        <f t="shared" si="29"/>
        <v/>
      </c>
    </row>
    <row r="913" spans="35:36" ht="27.6" customHeight="1" x14ac:dyDescent="0.3">
      <c r="AI913" s="63" t="str">
        <f t="shared" si="28"/>
        <v/>
      </c>
      <c r="AJ913" s="53" t="str">
        <f t="shared" si="29"/>
        <v/>
      </c>
    </row>
    <row r="914" spans="35:36" ht="27.6" customHeight="1" x14ac:dyDescent="0.3">
      <c r="AI914" s="63" t="str">
        <f t="shared" si="28"/>
        <v/>
      </c>
      <c r="AJ914" s="53" t="str">
        <f t="shared" si="29"/>
        <v/>
      </c>
    </row>
    <row r="915" spans="35:36" ht="27.6" customHeight="1" x14ac:dyDescent="0.3">
      <c r="AI915" s="63" t="str">
        <f t="shared" si="28"/>
        <v/>
      </c>
      <c r="AJ915" s="53" t="str">
        <f t="shared" si="29"/>
        <v/>
      </c>
    </row>
    <row r="916" spans="35:36" ht="27.6" customHeight="1" x14ac:dyDescent="0.3">
      <c r="AI916" s="63" t="str">
        <f t="shared" si="28"/>
        <v/>
      </c>
      <c r="AJ916" s="53" t="str">
        <f t="shared" si="29"/>
        <v/>
      </c>
    </row>
    <row r="917" spans="35:36" ht="27.6" customHeight="1" x14ac:dyDescent="0.3">
      <c r="AI917" s="63" t="str">
        <f t="shared" si="28"/>
        <v/>
      </c>
      <c r="AJ917" s="53" t="str">
        <f t="shared" si="29"/>
        <v/>
      </c>
    </row>
    <row r="918" spans="35:36" ht="27.6" customHeight="1" x14ac:dyDescent="0.3">
      <c r="AI918" s="63" t="str">
        <f t="shared" si="28"/>
        <v/>
      </c>
      <c r="AJ918" s="53" t="str">
        <f t="shared" si="29"/>
        <v/>
      </c>
    </row>
    <row r="919" spans="35:36" ht="27.6" customHeight="1" x14ac:dyDescent="0.3">
      <c r="AI919" s="63" t="str">
        <f t="shared" si="28"/>
        <v/>
      </c>
      <c r="AJ919" s="53" t="str">
        <f t="shared" si="29"/>
        <v/>
      </c>
    </row>
    <row r="920" spans="35:36" ht="27.6" customHeight="1" x14ac:dyDescent="0.3">
      <c r="AI920" s="63" t="str">
        <f t="shared" si="28"/>
        <v/>
      </c>
      <c r="AJ920" s="53" t="str">
        <f t="shared" si="29"/>
        <v/>
      </c>
    </row>
    <row r="921" spans="35:36" ht="27.6" customHeight="1" x14ac:dyDescent="0.3">
      <c r="AI921" s="63" t="str">
        <f t="shared" si="28"/>
        <v/>
      </c>
      <c r="AJ921" s="53" t="str">
        <f t="shared" si="29"/>
        <v/>
      </c>
    </row>
    <row r="922" spans="35:36" ht="27.6" customHeight="1" x14ac:dyDescent="0.3">
      <c r="AI922" s="63" t="str">
        <f t="shared" si="28"/>
        <v/>
      </c>
      <c r="AJ922" s="53" t="str">
        <f t="shared" si="29"/>
        <v/>
      </c>
    </row>
    <row r="923" spans="35:36" ht="27.6" customHeight="1" x14ac:dyDescent="0.3">
      <c r="AI923" s="63" t="str">
        <f t="shared" si="28"/>
        <v/>
      </c>
      <c r="AJ923" s="53" t="str">
        <f t="shared" si="29"/>
        <v/>
      </c>
    </row>
    <row r="924" spans="35:36" ht="27.6" customHeight="1" x14ac:dyDescent="0.3">
      <c r="AI924" s="63" t="str">
        <f t="shared" si="28"/>
        <v/>
      </c>
      <c r="AJ924" s="53" t="str">
        <f t="shared" si="29"/>
        <v/>
      </c>
    </row>
    <row r="925" spans="35:36" ht="27.6" customHeight="1" x14ac:dyDescent="0.3">
      <c r="AI925" s="63" t="str">
        <f t="shared" si="28"/>
        <v/>
      </c>
      <c r="AJ925" s="53" t="str">
        <f t="shared" si="29"/>
        <v/>
      </c>
    </row>
    <row r="926" spans="35:36" ht="27.6" customHeight="1" x14ac:dyDescent="0.3">
      <c r="AI926" s="63" t="str">
        <f t="shared" si="28"/>
        <v/>
      </c>
      <c r="AJ926" s="53" t="str">
        <f t="shared" si="29"/>
        <v/>
      </c>
    </row>
    <row r="927" spans="35:36" ht="27.6" customHeight="1" x14ac:dyDescent="0.3">
      <c r="AI927" s="63" t="str">
        <f t="shared" si="28"/>
        <v/>
      </c>
      <c r="AJ927" s="53" t="str">
        <f t="shared" si="29"/>
        <v/>
      </c>
    </row>
    <row r="928" spans="35:36" ht="27.6" customHeight="1" x14ac:dyDescent="0.3">
      <c r="AI928" s="63" t="str">
        <f t="shared" si="28"/>
        <v/>
      </c>
      <c r="AJ928" s="53" t="str">
        <f t="shared" si="29"/>
        <v/>
      </c>
    </row>
    <row r="929" spans="35:36" ht="27.6" customHeight="1" x14ac:dyDescent="0.3">
      <c r="AI929" s="63" t="str">
        <f t="shared" si="28"/>
        <v/>
      </c>
      <c r="AJ929" s="53" t="str">
        <f t="shared" si="29"/>
        <v/>
      </c>
    </row>
    <row r="930" spans="35:36" ht="27.6" customHeight="1" x14ac:dyDescent="0.3">
      <c r="AI930" s="63" t="str">
        <f t="shared" si="28"/>
        <v/>
      </c>
      <c r="AJ930" s="53" t="str">
        <f t="shared" si="29"/>
        <v/>
      </c>
    </row>
    <row r="931" spans="35:36" ht="27.6" customHeight="1" x14ac:dyDescent="0.3">
      <c r="AI931" s="63" t="str">
        <f t="shared" si="28"/>
        <v/>
      </c>
      <c r="AJ931" s="53" t="str">
        <f t="shared" si="29"/>
        <v/>
      </c>
    </row>
    <row r="932" spans="35:36" ht="27.6" customHeight="1" x14ac:dyDescent="0.3">
      <c r="AI932" s="63" t="str">
        <f t="shared" si="28"/>
        <v/>
      </c>
      <c r="AJ932" s="53" t="str">
        <f t="shared" si="29"/>
        <v/>
      </c>
    </row>
    <row r="933" spans="35:36" ht="27.6" customHeight="1" x14ac:dyDescent="0.3">
      <c r="AI933" s="63" t="str">
        <f t="shared" si="28"/>
        <v/>
      </c>
      <c r="AJ933" s="53" t="str">
        <f t="shared" si="29"/>
        <v/>
      </c>
    </row>
    <row r="934" spans="35:36" ht="27.6" customHeight="1" x14ac:dyDescent="0.3">
      <c r="AI934" s="63" t="str">
        <f t="shared" ref="AI934:AI997" si="30">IF(OR(AA934="",AB934=""),"",CONCATENATE(AA934,"-",AB934))</f>
        <v/>
      </c>
      <c r="AJ934" s="53" t="str">
        <f t="shared" si="29"/>
        <v/>
      </c>
    </row>
    <row r="935" spans="35:36" ht="27.6" customHeight="1" x14ac:dyDescent="0.3">
      <c r="AI935" s="63" t="str">
        <f t="shared" si="30"/>
        <v/>
      </c>
      <c r="AJ935" s="53" t="str">
        <f t="shared" si="29"/>
        <v/>
      </c>
    </row>
    <row r="936" spans="35:36" ht="27.6" customHeight="1" x14ac:dyDescent="0.3">
      <c r="AI936" s="63" t="str">
        <f t="shared" si="30"/>
        <v/>
      </c>
      <c r="AJ936" s="53" t="str">
        <f t="shared" si="29"/>
        <v/>
      </c>
    </row>
    <row r="937" spans="35:36" ht="27.6" customHeight="1" x14ac:dyDescent="0.3">
      <c r="AI937" s="63" t="str">
        <f t="shared" si="30"/>
        <v/>
      </c>
      <c r="AJ937" s="53" t="str">
        <f t="shared" si="29"/>
        <v/>
      </c>
    </row>
    <row r="938" spans="35:36" ht="27.6" customHeight="1" x14ac:dyDescent="0.3">
      <c r="AI938" s="63" t="str">
        <f t="shared" si="30"/>
        <v/>
      </c>
      <c r="AJ938" s="53" t="str">
        <f t="shared" si="29"/>
        <v/>
      </c>
    </row>
    <row r="939" spans="35:36" ht="27.6" customHeight="1" x14ac:dyDescent="0.3">
      <c r="AI939" s="63" t="str">
        <f t="shared" si="30"/>
        <v/>
      </c>
      <c r="AJ939" s="53" t="str">
        <f t="shared" si="29"/>
        <v/>
      </c>
    </row>
    <row r="940" spans="35:36" ht="27.6" customHeight="1" x14ac:dyDescent="0.3">
      <c r="AI940" s="63" t="str">
        <f t="shared" si="30"/>
        <v/>
      </c>
      <c r="AJ940" s="53" t="str">
        <f t="shared" si="29"/>
        <v/>
      </c>
    </row>
    <row r="941" spans="35:36" ht="27.6" customHeight="1" x14ac:dyDescent="0.3">
      <c r="AI941" s="63" t="str">
        <f t="shared" si="30"/>
        <v/>
      </c>
      <c r="AJ941" s="53" t="str">
        <f t="shared" si="29"/>
        <v/>
      </c>
    </row>
    <row r="942" spans="35:36" ht="27.6" customHeight="1" x14ac:dyDescent="0.3">
      <c r="AI942" s="63" t="str">
        <f t="shared" si="30"/>
        <v/>
      </c>
      <c r="AJ942" s="53" t="str">
        <f t="shared" si="29"/>
        <v/>
      </c>
    </row>
    <row r="943" spans="35:36" ht="27.6" customHeight="1" x14ac:dyDescent="0.3">
      <c r="AI943" s="63" t="str">
        <f t="shared" si="30"/>
        <v/>
      </c>
      <c r="AJ943" s="53" t="str">
        <f t="shared" si="29"/>
        <v/>
      </c>
    </row>
    <row r="944" spans="35:36" ht="27.6" customHeight="1" x14ac:dyDescent="0.3">
      <c r="AI944" s="63" t="str">
        <f t="shared" si="30"/>
        <v/>
      </c>
      <c r="AJ944" s="53" t="str">
        <f t="shared" si="29"/>
        <v/>
      </c>
    </row>
    <row r="945" spans="35:36" ht="27.6" customHeight="1" x14ac:dyDescent="0.3">
      <c r="AI945" s="63" t="str">
        <f t="shared" si="30"/>
        <v/>
      </c>
      <c r="AJ945" s="53" t="str">
        <f t="shared" si="29"/>
        <v/>
      </c>
    </row>
    <row r="946" spans="35:36" ht="27.6" customHeight="1" x14ac:dyDescent="0.3">
      <c r="AI946" s="63" t="str">
        <f t="shared" si="30"/>
        <v/>
      </c>
      <c r="AJ946" s="53" t="str">
        <f t="shared" si="29"/>
        <v/>
      </c>
    </row>
    <row r="947" spans="35:36" ht="27.6" customHeight="1" x14ac:dyDescent="0.3">
      <c r="AI947" s="63" t="str">
        <f t="shared" si="30"/>
        <v/>
      </c>
      <c r="AJ947" s="53" t="str">
        <f t="shared" si="29"/>
        <v/>
      </c>
    </row>
    <row r="948" spans="35:36" ht="27.6" customHeight="1" x14ac:dyDescent="0.3">
      <c r="AI948" s="63" t="str">
        <f t="shared" si="30"/>
        <v/>
      </c>
      <c r="AJ948" s="53" t="str">
        <f t="shared" si="29"/>
        <v/>
      </c>
    </row>
    <row r="949" spans="35:36" ht="27.6" customHeight="1" x14ac:dyDescent="0.3">
      <c r="AI949" s="63" t="str">
        <f t="shared" si="30"/>
        <v/>
      </c>
      <c r="AJ949" s="53" t="str">
        <f t="shared" si="29"/>
        <v/>
      </c>
    </row>
    <row r="950" spans="35:36" ht="27.6" customHeight="1" x14ac:dyDescent="0.3">
      <c r="AI950" s="63" t="str">
        <f t="shared" si="30"/>
        <v/>
      </c>
      <c r="AJ950" s="53" t="str">
        <f t="shared" si="29"/>
        <v/>
      </c>
    </row>
    <row r="951" spans="35:36" ht="27.6" customHeight="1" x14ac:dyDescent="0.3">
      <c r="AI951" s="63" t="str">
        <f t="shared" si="30"/>
        <v/>
      </c>
      <c r="AJ951" s="53" t="str">
        <f t="shared" si="29"/>
        <v/>
      </c>
    </row>
    <row r="952" spans="35:36" ht="27.6" customHeight="1" x14ac:dyDescent="0.3">
      <c r="AI952" s="63" t="str">
        <f t="shared" si="30"/>
        <v/>
      </c>
      <c r="AJ952" s="53" t="str">
        <f t="shared" si="29"/>
        <v/>
      </c>
    </row>
    <row r="953" spans="35:36" ht="27.6" customHeight="1" x14ac:dyDescent="0.3">
      <c r="AI953" s="63" t="str">
        <f t="shared" si="30"/>
        <v/>
      </c>
      <c r="AJ953" s="53" t="str">
        <f t="shared" si="29"/>
        <v/>
      </c>
    </row>
    <row r="954" spans="35:36" ht="27.6" customHeight="1" x14ac:dyDescent="0.3">
      <c r="AI954" s="63" t="str">
        <f t="shared" si="30"/>
        <v/>
      </c>
      <c r="AJ954" s="53" t="str">
        <f t="shared" si="29"/>
        <v/>
      </c>
    </row>
    <row r="955" spans="35:36" ht="27.6" customHeight="1" x14ac:dyDescent="0.3">
      <c r="AI955" s="63" t="str">
        <f t="shared" si="30"/>
        <v/>
      </c>
      <c r="AJ955" s="53" t="str">
        <f t="shared" si="29"/>
        <v/>
      </c>
    </row>
    <row r="956" spans="35:36" ht="27.6" customHeight="1" x14ac:dyDescent="0.3">
      <c r="AI956" s="63" t="str">
        <f t="shared" si="30"/>
        <v/>
      </c>
      <c r="AJ956" s="53" t="str">
        <f t="shared" si="29"/>
        <v/>
      </c>
    </row>
    <row r="957" spans="35:36" ht="27.6" customHeight="1" x14ac:dyDescent="0.3">
      <c r="AI957" s="63" t="str">
        <f t="shared" si="30"/>
        <v/>
      </c>
      <c r="AJ957" s="53" t="str">
        <f t="shared" si="29"/>
        <v/>
      </c>
    </row>
    <row r="958" spans="35:36" ht="27.6" customHeight="1" x14ac:dyDescent="0.3">
      <c r="AI958" s="63" t="str">
        <f t="shared" si="30"/>
        <v/>
      </c>
      <c r="AJ958" s="53" t="str">
        <f t="shared" si="29"/>
        <v/>
      </c>
    </row>
    <row r="959" spans="35:36" ht="27.6" customHeight="1" x14ac:dyDescent="0.3">
      <c r="AI959" s="63" t="str">
        <f t="shared" si="30"/>
        <v/>
      </c>
      <c r="AJ959" s="53" t="str">
        <f t="shared" si="29"/>
        <v/>
      </c>
    </row>
    <row r="960" spans="35:36" ht="27.6" customHeight="1" x14ac:dyDescent="0.3">
      <c r="AI960" s="63" t="str">
        <f t="shared" si="30"/>
        <v/>
      </c>
      <c r="AJ960" s="53" t="str">
        <f t="shared" si="29"/>
        <v/>
      </c>
    </row>
    <row r="961" spans="35:36" ht="27.6" customHeight="1" x14ac:dyDescent="0.3">
      <c r="AI961" s="63" t="str">
        <f t="shared" si="30"/>
        <v/>
      </c>
      <c r="AJ961" s="53" t="str">
        <f t="shared" si="29"/>
        <v/>
      </c>
    </row>
    <row r="962" spans="35:36" ht="27.6" customHeight="1" x14ac:dyDescent="0.3">
      <c r="AI962" s="63" t="str">
        <f t="shared" si="30"/>
        <v/>
      </c>
      <c r="AJ962" s="53" t="str">
        <f t="shared" si="29"/>
        <v/>
      </c>
    </row>
    <row r="963" spans="35:36" ht="27.6" customHeight="1" x14ac:dyDescent="0.3">
      <c r="AI963" s="63" t="str">
        <f t="shared" si="30"/>
        <v/>
      </c>
      <c r="AJ963" s="53" t="str">
        <f t="shared" si="29"/>
        <v/>
      </c>
    </row>
    <row r="964" spans="35:36" ht="27.6" customHeight="1" x14ac:dyDescent="0.3">
      <c r="AI964" s="63" t="str">
        <f t="shared" si="30"/>
        <v/>
      </c>
      <c r="AJ964" s="53" t="str">
        <f t="shared" si="29"/>
        <v/>
      </c>
    </row>
    <row r="965" spans="35:36" ht="27.6" customHeight="1" x14ac:dyDescent="0.3">
      <c r="AI965" s="63" t="str">
        <f t="shared" si="30"/>
        <v/>
      </c>
      <c r="AJ965" s="53" t="str">
        <f t="shared" si="29"/>
        <v/>
      </c>
    </row>
    <row r="966" spans="35:36" ht="27.6" customHeight="1" x14ac:dyDescent="0.3">
      <c r="AI966" s="63" t="str">
        <f t="shared" si="30"/>
        <v/>
      </c>
      <c r="AJ966" s="53" t="str">
        <f t="shared" ref="AJ966:AJ1029" si="31">IFERROR(IF(AI966="","",COUNTIF(AI:AI,AI966)),"")</f>
        <v/>
      </c>
    </row>
    <row r="967" spans="35:36" ht="27.6" customHeight="1" x14ac:dyDescent="0.3">
      <c r="AI967" s="63" t="str">
        <f t="shared" si="30"/>
        <v/>
      </c>
      <c r="AJ967" s="53" t="str">
        <f t="shared" si="31"/>
        <v/>
      </c>
    </row>
    <row r="968" spans="35:36" ht="27.6" customHeight="1" x14ac:dyDescent="0.3">
      <c r="AI968" s="63" t="str">
        <f t="shared" si="30"/>
        <v/>
      </c>
      <c r="AJ968" s="53" t="str">
        <f t="shared" si="31"/>
        <v/>
      </c>
    </row>
    <row r="969" spans="35:36" ht="27.6" customHeight="1" x14ac:dyDescent="0.3">
      <c r="AI969" s="63" t="str">
        <f t="shared" si="30"/>
        <v/>
      </c>
      <c r="AJ969" s="53" t="str">
        <f t="shared" si="31"/>
        <v/>
      </c>
    </row>
    <row r="970" spans="35:36" ht="27.6" customHeight="1" x14ac:dyDescent="0.3">
      <c r="AI970" s="63" t="str">
        <f t="shared" si="30"/>
        <v/>
      </c>
      <c r="AJ970" s="53" t="str">
        <f t="shared" si="31"/>
        <v/>
      </c>
    </row>
    <row r="971" spans="35:36" ht="27.6" customHeight="1" x14ac:dyDescent="0.3">
      <c r="AI971" s="63" t="str">
        <f t="shared" si="30"/>
        <v/>
      </c>
      <c r="AJ971" s="53" t="str">
        <f t="shared" si="31"/>
        <v/>
      </c>
    </row>
    <row r="972" spans="35:36" ht="27.6" customHeight="1" x14ac:dyDescent="0.3">
      <c r="AI972" s="63" t="str">
        <f t="shared" si="30"/>
        <v/>
      </c>
      <c r="AJ972" s="53" t="str">
        <f t="shared" si="31"/>
        <v/>
      </c>
    </row>
    <row r="973" spans="35:36" ht="27.6" customHeight="1" x14ac:dyDescent="0.3">
      <c r="AI973" s="63" t="str">
        <f t="shared" si="30"/>
        <v/>
      </c>
      <c r="AJ973" s="53" t="str">
        <f t="shared" si="31"/>
        <v/>
      </c>
    </row>
    <row r="974" spans="35:36" ht="27.6" customHeight="1" x14ac:dyDescent="0.3">
      <c r="AI974" s="63" t="str">
        <f t="shared" si="30"/>
        <v/>
      </c>
      <c r="AJ974" s="53" t="str">
        <f t="shared" si="31"/>
        <v/>
      </c>
    </row>
    <row r="975" spans="35:36" ht="27.6" customHeight="1" x14ac:dyDescent="0.3">
      <c r="AI975" s="63" t="str">
        <f t="shared" si="30"/>
        <v/>
      </c>
      <c r="AJ975" s="53" t="str">
        <f t="shared" si="31"/>
        <v/>
      </c>
    </row>
    <row r="976" spans="35:36" ht="27.6" customHeight="1" x14ac:dyDescent="0.3">
      <c r="AI976" s="63" t="str">
        <f t="shared" si="30"/>
        <v/>
      </c>
      <c r="AJ976" s="53" t="str">
        <f t="shared" si="31"/>
        <v/>
      </c>
    </row>
    <row r="977" spans="35:36" ht="27.6" customHeight="1" x14ac:dyDescent="0.3">
      <c r="AI977" s="63" t="str">
        <f t="shared" si="30"/>
        <v/>
      </c>
      <c r="AJ977" s="53" t="str">
        <f t="shared" si="31"/>
        <v/>
      </c>
    </row>
    <row r="978" spans="35:36" ht="27.6" customHeight="1" x14ac:dyDescent="0.3">
      <c r="AI978" s="63" t="str">
        <f t="shared" si="30"/>
        <v/>
      </c>
      <c r="AJ978" s="53" t="str">
        <f t="shared" si="31"/>
        <v/>
      </c>
    </row>
    <row r="979" spans="35:36" ht="27.6" customHeight="1" x14ac:dyDescent="0.3">
      <c r="AI979" s="63" t="str">
        <f t="shared" si="30"/>
        <v/>
      </c>
      <c r="AJ979" s="53" t="str">
        <f t="shared" si="31"/>
        <v/>
      </c>
    </row>
    <row r="980" spans="35:36" ht="27.6" customHeight="1" x14ac:dyDescent="0.3">
      <c r="AI980" s="63" t="str">
        <f t="shared" si="30"/>
        <v/>
      </c>
      <c r="AJ980" s="53" t="str">
        <f t="shared" si="31"/>
        <v/>
      </c>
    </row>
    <row r="981" spans="35:36" ht="27.6" customHeight="1" x14ac:dyDescent="0.3">
      <c r="AI981" s="63" t="str">
        <f t="shared" si="30"/>
        <v/>
      </c>
      <c r="AJ981" s="53" t="str">
        <f t="shared" si="31"/>
        <v/>
      </c>
    </row>
    <row r="982" spans="35:36" ht="27.6" customHeight="1" x14ac:dyDescent="0.3">
      <c r="AI982" s="63" t="str">
        <f t="shared" si="30"/>
        <v/>
      </c>
      <c r="AJ982" s="53" t="str">
        <f t="shared" si="31"/>
        <v/>
      </c>
    </row>
    <row r="983" spans="35:36" ht="27.6" customHeight="1" x14ac:dyDescent="0.3">
      <c r="AI983" s="63" t="str">
        <f t="shared" si="30"/>
        <v/>
      </c>
      <c r="AJ983" s="53" t="str">
        <f t="shared" si="31"/>
        <v/>
      </c>
    </row>
    <row r="984" spans="35:36" ht="27.6" customHeight="1" x14ac:dyDescent="0.3">
      <c r="AI984" s="63" t="str">
        <f t="shared" si="30"/>
        <v/>
      </c>
      <c r="AJ984" s="53" t="str">
        <f t="shared" si="31"/>
        <v/>
      </c>
    </row>
    <row r="985" spans="35:36" ht="27.6" customHeight="1" x14ac:dyDescent="0.3">
      <c r="AI985" s="63" t="str">
        <f t="shared" si="30"/>
        <v/>
      </c>
      <c r="AJ985" s="53" t="str">
        <f t="shared" si="31"/>
        <v/>
      </c>
    </row>
    <row r="986" spans="35:36" ht="27.6" customHeight="1" x14ac:dyDescent="0.3">
      <c r="AI986" s="63" t="str">
        <f t="shared" si="30"/>
        <v/>
      </c>
      <c r="AJ986" s="53" t="str">
        <f t="shared" si="31"/>
        <v/>
      </c>
    </row>
    <row r="987" spans="35:36" ht="27.6" customHeight="1" x14ac:dyDescent="0.3">
      <c r="AI987" s="63" t="str">
        <f t="shared" si="30"/>
        <v/>
      </c>
      <c r="AJ987" s="53" t="str">
        <f t="shared" si="31"/>
        <v/>
      </c>
    </row>
    <row r="988" spans="35:36" ht="27.6" customHeight="1" x14ac:dyDescent="0.3">
      <c r="AI988" s="63" t="str">
        <f t="shared" si="30"/>
        <v/>
      </c>
      <c r="AJ988" s="53" t="str">
        <f t="shared" si="31"/>
        <v/>
      </c>
    </row>
    <row r="989" spans="35:36" ht="27.6" customHeight="1" x14ac:dyDescent="0.3">
      <c r="AI989" s="63" t="str">
        <f t="shared" si="30"/>
        <v/>
      </c>
      <c r="AJ989" s="53" t="str">
        <f t="shared" si="31"/>
        <v/>
      </c>
    </row>
    <row r="990" spans="35:36" ht="27.6" customHeight="1" x14ac:dyDescent="0.3">
      <c r="AI990" s="63" t="str">
        <f t="shared" si="30"/>
        <v/>
      </c>
      <c r="AJ990" s="53" t="str">
        <f t="shared" si="31"/>
        <v/>
      </c>
    </row>
    <row r="991" spans="35:36" ht="27.6" customHeight="1" x14ac:dyDescent="0.3">
      <c r="AI991" s="63" t="str">
        <f t="shared" si="30"/>
        <v/>
      </c>
      <c r="AJ991" s="53" t="str">
        <f t="shared" si="31"/>
        <v/>
      </c>
    </row>
    <row r="992" spans="35:36" ht="27.6" customHeight="1" x14ac:dyDescent="0.3">
      <c r="AI992" s="63" t="str">
        <f t="shared" si="30"/>
        <v/>
      </c>
      <c r="AJ992" s="53" t="str">
        <f t="shared" si="31"/>
        <v/>
      </c>
    </row>
    <row r="993" spans="35:36" ht="27.6" customHeight="1" x14ac:dyDescent="0.3">
      <c r="AI993" s="63" t="str">
        <f t="shared" si="30"/>
        <v/>
      </c>
      <c r="AJ993" s="53" t="str">
        <f t="shared" si="31"/>
        <v/>
      </c>
    </row>
    <row r="994" spans="35:36" ht="27.6" customHeight="1" x14ac:dyDescent="0.3">
      <c r="AI994" s="63" t="str">
        <f t="shared" si="30"/>
        <v/>
      </c>
      <c r="AJ994" s="53" t="str">
        <f t="shared" si="31"/>
        <v/>
      </c>
    </row>
    <row r="995" spans="35:36" ht="27.6" customHeight="1" x14ac:dyDescent="0.3">
      <c r="AI995" s="63" t="str">
        <f t="shared" si="30"/>
        <v/>
      </c>
      <c r="AJ995" s="53" t="str">
        <f t="shared" si="31"/>
        <v/>
      </c>
    </row>
    <row r="996" spans="35:36" ht="27.6" customHeight="1" x14ac:dyDescent="0.3">
      <c r="AI996" s="63" t="str">
        <f t="shared" si="30"/>
        <v/>
      </c>
      <c r="AJ996" s="53" t="str">
        <f t="shared" si="31"/>
        <v/>
      </c>
    </row>
    <row r="997" spans="35:36" ht="27.6" customHeight="1" x14ac:dyDescent="0.3">
      <c r="AI997" s="63" t="str">
        <f t="shared" si="30"/>
        <v/>
      </c>
      <c r="AJ997" s="53" t="str">
        <f t="shared" si="31"/>
        <v/>
      </c>
    </row>
    <row r="998" spans="35:36" ht="27.6" customHeight="1" x14ac:dyDescent="0.3">
      <c r="AI998" s="63" t="str">
        <f t="shared" ref="AI998:AI1061" si="32">IF(OR(AA998="",AB998=""),"",CONCATENATE(AA998,"-",AB998))</f>
        <v/>
      </c>
      <c r="AJ998" s="53" t="str">
        <f t="shared" si="31"/>
        <v/>
      </c>
    </row>
    <row r="999" spans="35:36" ht="27.6" customHeight="1" x14ac:dyDescent="0.3">
      <c r="AI999" s="63" t="str">
        <f t="shared" si="32"/>
        <v/>
      </c>
      <c r="AJ999" s="53" t="str">
        <f t="shared" si="31"/>
        <v/>
      </c>
    </row>
    <row r="1000" spans="35:36" ht="27.6" customHeight="1" x14ac:dyDescent="0.3">
      <c r="AI1000" s="63" t="str">
        <f t="shared" si="32"/>
        <v/>
      </c>
      <c r="AJ1000" s="53" t="str">
        <f t="shared" si="31"/>
        <v/>
      </c>
    </row>
    <row r="1001" spans="35:36" ht="27.6" customHeight="1" x14ac:dyDescent="0.3">
      <c r="AI1001" s="63" t="str">
        <f t="shared" si="32"/>
        <v/>
      </c>
      <c r="AJ1001" s="53" t="str">
        <f t="shared" si="31"/>
        <v/>
      </c>
    </row>
    <row r="1002" spans="35:36" ht="27.6" customHeight="1" x14ac:dyDescent="0.3">
      <c r="AI1002" s="63" t="str">
        <f t="shared" si="32"/>
        <v/>
      </c>
      <c r="AJ1002" s="53" t="str">
        <f t="shared" si="31"/>
        <v/>
      </c>
    </row>
    <row r="1003" spans="35:36" ht="27.6" customHeight="1" x14ac:dyDescent="0.3">
      <c r="AI1003" s="63" t="str">
        <f t="shared" si="32"/>
        <v/>
      </c>
      <c r="AJ1003" s="53" t="str">
        <f t="shared" si="31"/>
        <v/>
      </c>
    </row>
    <row r="1004" spans="35:36" ht="27.6" customHeight="1" x14ac:dyDescent="0.3">
      <c r="AI1004" s="63" t="str">
        <f t="shared" si="32"/>
        <v/>
      </c>
      <c r="AJ1004" s="53" t="str">
        <f t="shared" si="31"/>
        <v/>
      </c>
    </row>
    <row r="1005" spans="35:36" ht="27.6" customHeight="1" x14ac:dyDescent="0.3">
      <c r="AI1005" s="63" t="str">
        <f t="shared" si="32"/>
        <v/>
      </c>
      <c r="AJ1005" s="53" t="str">
        <f t="shared" si="31"/>
        <v/>
      </c>
    </row>
    <row r="1006" spans="35:36" ht="27.6" customHeight="1" x14ac:dyDescent="0.3">
      <c r="AI1006" s="63" t="str">
        <f t="shared" si="32"/>
        <v/>
      </c>
      <c r="AJ1006" s="53" t="str">
        <f t="shared" si="31"/>
        <v/>
      </c>
    </row>
    <row r="1007" spans="35:36" ht="27.6" customHeight="1" x14ac:dyDescent="0.3">
      <c r="AI1007" s="63" t="str">
        <f t="shared" si="32"/>
        <v/>
      </c>
      <c r="AJ1007" s="53" t="str">
        <f t="shared" si="31"/>
        <v/>
      </c>
    </row>
    <row r="1008" spans="35:36" ht="27.6" customHeight="1" x14ac:dyDescent="0.3">
      <c r="AI1008" s="63" t="str">
        <f t="shared" si="32"/>
        <v/>
      </c>
      <c r="AJ1008" s="53" t="str">
        <f t="shared" si="31"/>
        <v/>
      </c>
    </row>
    <row r="1009" spans="35:36" ht="27.6" customHeight="1" x14ac:dyDescent="0.3">
      <c r="AI1009" s="63" t="str">
        <f t="shared" si="32"/>
        <v/>
      </c>
      <c r="AJ1009" s="53" t="str">
        <f t="shared" si="31"/>
        <v/>
      </c>
    </row>
    <row r="1010" spans="35:36" ht="27.6" customHeight="1" x14ac:dyDescent="0.3">
      <c r="AI1010" s="63" t="str">
        <f t="shared" si="32"/>
        <v/>
      </c>
      <c r="AJ1010" s="53" t="str">
        <f t="shared" si="31"/>
        <v/>
      </c>
    </row>
    <row r="1011" spans="35:36" ht="27.6" customHeight="1" x14ac:dyDescent="0.3">
      <c r="AI1011" s="63" t="str">
        <f t="shared" si="32"/>
        <v/>
      </c>
      <c r="AJ1011" s="53" t="str">
        <f t="shared" si="31"/>
        <v/>
      </c>
    </row>
    <row r="1012" spans="35:36" ht="27.6" customHeight="1" x14ac:dyDescent="0.3">
      <c r="AI1012" s="63" t="str">
        <f t="shared" si="32"/>
        <v/>
      </c>
      <c r="AJ1012" s="53" t="str">
        <f t="shared" si="31"/>
        <v/>
      </c>
    </row>
    <row r="1013" spans="35:36" ht="27.6" customHeight="1" x14ac:dyDescent="0.3">
      <c r="AI1013" s="63" t="str">
        <f t="shared" si="32"/>
        <v/>
      </c>
      <c r="AJ1013" s="53" t="str">
        <f t="shared" si="31"/>
        <v/>
      </c>
    </row>
    <row r="1014" spans="35:36" ht="27.6" customHeight="1" x14ac:dyDescent="0.3">
      <c r="AI1014" s="63" t="str">
        <f t="shared" si="32"/>
        <v/>
      </c>
      <c r="AJ1014" s="53" t="str">
        <f t="shared" si="31"/>
        <v/>
      </c>
    </row>
    <row r="1015" spans="35:36" ht="27.6" customHeight="1" x14ac:dyDescent="0.3">
      <c r="AI1015" s="63" t="str">
        <f t="shared" si="32"/>
        <v/>
      </c>
      <c r="AJ1015" s="53" t="str">
        <f t="shared" si="31"/>
        <v/>
      </c>
    </row>
    <row r="1016" spans="35:36" ht="27.6" customHeight="1" x14ac:dyDescent="0.3">
      <c r="AI1016" s="63" t="str">
        <f t="shared" si="32"/>
        <v/>
      </c>
      <c r="AJ1016" s="53" t="str">
        <f t="shared" si="31"/>
        <v/>
      </c>
    </row>
    <row r="1017" spans="35:36" ht="27.6" customHeight="1" x14ac:dyDescent="0.3">
      <c r="AI1017" s="63" t="str">
        <f t="shared" si="32"/>
        <v/>
      </c>
      <c r="AJ1017" s="53" t="str">
        <f t="shared" si="31"/>
        <v/>
      </c>
    </row>
    <row r="1018" spans="35:36" ht="27.6" customHeight="1" x14ac:dyDescent="0.3">
      <c r="AI1018" s="63" t="str">
        <f t="shared" si="32"/>
        <v/>
      </c>
      <c r="AJ1018" s="53" t="str">
        <f t="shared" si="31"/>
        <v/>
      </c>
    </row>
    <row r="1019" spans="35:36" ht="27.6" customHeight="1" x14ac:dyDescent="0.3">
      <c r="AI1019" s="63" t="str">
        <f t="shared" si="32"/>
        <v/>
      </c>
      <c r="AJ1019" s="53" t="str">
        <f t="shared" si="31"/>
        <v/>
      </c>
    </row>
    <row r="1020" spans="35:36" ht="27.6" customHeight="1" x14ac:dyDescent="0.3">
      <c r="AI1020" s="63" t="str">
        <f t="shared" si="32"/>
        <v/>
      </c>
      <c r="AJ1020" s="53" t="str">
        <f t="shared" si="31"/>
        <v/>
      </c>
    </row>
    <row r="1021" spans="35:36" ht="27.6" customHeight="1" x14ac:dyDescent="0.3">
      <c r="AI1021" s="63" t="str">
        <f t="shared" si="32"/>
        <v/>
      </c>
      <c r="AJ1021" s="53" t="str">
        <f t="shared" si="31"/>
        <v/>
      </c>
    </row>
    <row r="1022" spans="35:36" ht="27.6" customHeight="1" x14ac:dyDescent="0.3">
      <c r="AI1022" s="63" t="str">
        <f t="shared" si="32"/>
        <v/>
      </c>
      <c r="AJ1022" s="53" t="str">
        <f t="shared" si="31"/>
        <v/>
      </c>
    </row>
    <row r="1023" spans="35:36" ht="27.6" customHeight="1" x14ac:dyDescent="0.3">
      <c r="AI1023" s="63" t="str">
        <f t="shared" si="32"/>
        <v/>
      </c>
      <c r="AJ1023" s="53" t="str">
        <f t="shared" si="31"/>
        <v/>
      </c>
    </row>
    <row r="1024" spans="35:36" ht="27.6" customHeight="1" x14ac:dyDescent="0.3">
      <c r="AI1024" s="63" t="str">
        <f t="shared" si="32"/>
        <v/>
      </c>
      <c r="AJ1024" s="53" t="str">
        <f t="shared" si="31"/>
        <v/>
      </c>
    </row>
    <row r="1025" spans="35:36" ht="27.6" customHeight="1" x14ac:dyDescent="0.3">
      <c r="AI1025" s="63" t="str">
        <f t="shared" si="32"/>
        <v/>
      </c>
      <c r="AJ1025" s="53" t="str">
        <f t="shared" si="31"/>
        <v/>
      </c>
    </row>
    <row r="1026" spans="35:36" ht="27.6" customHeight="1" x14ac:dyDescent="0.3">
      <c r="AI1026" s="63" t="str">
        <f t="shared" si="32"/>
        <v/>
      </c>
      <c r="AJ1026" s="53" t="str">
        <f t="shared" si="31"/>
        <v/>
      </c>
    </row>
    <row r="1027" spans="35:36" ht="27.6" customHeight="1" x14ac:dyDescent="0.3">
      <c r="AI1027" s="63" t="str">
        <f t="shared" si="32"/>
        <v/>
      </c>
      <c r="AJ1027" s="53" t="str">
        <f t="shared" si="31"/>
        <v/>
      </c>
    </row>
    <row r="1028" spans="35:36" ht="27.6" customHeight="1" x14ac:dyDescent="0.3">
      <c r="AI1028" s="63" t="str">
        <f t="shared" si="32"/>
        <v/>
      </c>
      <c r="AJ1028" s="53" t="str">
        <f t="shared" si="31"/>
        <v/>
      </c>
    </row>
    <row r="1029" spans="35:36" ht="27.6" customHeight="1" x14ac:dyDescent="0.3">
      <c r="AI1029" s="63" t="str">
        <f t="shared" si="32"/>
        <v/>
      </c>
      <c r="AJ1029" s="53" t="str">
        <f t="shared" si="31"/>
        <v/>
      </c>
    </row>
    <row r="1030" spans="35:36" ht="27.6" customHeight="1" x14ac:dyDescent="0.3">
      <c r="AI1030" s="63" t="str">
        <f t="shared" si="32"/>
        <v/>
      </c>
      <c r="AJ1030" s="53" t="str">
        <f t="shared" ref="AJ1030:AJ1093" si="33">IFERROR(IF(AI1030="","",COUNTIF(AI:AI,AI1030)),"")</f>
        <v/>
      </c>
    </row>
    <row r="1031" spans="35:36" ht="27.6" customHeight="1" x14ac:dyDescent="0.3">
      <c r="AI1031" s="63" t="str">
        <f t="shared" si="32"/>
        <v/>
      </c>
      <c r="AJ1031" s="53" t="str">
        <f t="shared" si="33"/>
        <v/>
      </c>
    </row>
    <row r="1032" spans="35:36" ht="27.6" customHeight="1" x14ac:dyDescent="0.3">
      <c r="AI1032" s="63" t="str">
        <f t="shared" si="32"/>
        <v/>
      </c>
      <c r="AJ1032" s="53" t="str">
        <f t="shared" si="33"/>
        <v/>
      </c>
    </row>
    <row r="1033" spans="35:36" ht="27.6" customHeight="1" x14ac:dyDescent="0.3">
      <c r="AI1033" s="63" t="str">
        <f t="shared" si="32"/>
        <v/>
      </c>
      <c r="AJ1033" s="53" t="str">
        <f t="shared" si="33"/>
        <v/>
      </c>
    </row>
    <row r="1034" spans="35:36" ht="27.6" customHeight="1" x14ac:dyDescent="0.3">
      <c r="AI1034" s="63" t="str">
        <f t="shared" si="32"/>
        <v/>
      </c>
      <c r="AJ1034" s="53" t="str">
        <f t="shared" si="33"/>
        <v/>
      </c>
    </row>
    <row r="1035" spans="35:36" ht="27.6" customHeight="1" x14ac:dyDescent="0.3">
      <c r="AI1035" s="63" t="str">
        <f t="shared" si="32"/>
        <v/>
      </c>
      <c r="AJ1035" s="53" t="str">
        <f t="shared" si="33"/>
        <v/>
      </c>
    </row>
    <row r="1036" spans="35:36" ht="27.6" customHeight="1" x14ac:dyDescent="0.3">
      <c r="AI1036" s="63" t="str">
        <f t="shared" si="32"/>
        <v/>
      </c>
      <c r="AJ1036" s="53" t="str">
        <f t="shared" si="33"/>
        <v/>
      </c>
    </row>
    <row r="1037" spans="35:36" ht="27.6" customHeight="1" x14ac:dyDescent="0.3">
      <c r="AI1037" s="63" t="str">
        <f t="shared" si="32"/>
        <v/>
      </c>
      <c r="AJ1037" s="53" t="str">
        <f t="shared" si="33"/>
        <v/>
      </c>
    </row>
    <row r="1038" spans="35:36" ht="27.6" customHeight="1" x14ac:dyDescent="0.3">
      <c r="AI1038" s="63" t="str">
        <f t="shared" si="32"/>
        <v/>
      </c>
      <c r="AJ1038" s="53" t="str">
        <f t="shared" si="33"/>
        <v/>
      </c>
    </row>
    <row r="1039" spans="35:36" ht="27.6" customHeight="1" x14ac:dyDescent="0.3">
      <c r="AI1039" s="63" t="str">
        <f t="shared" si="32"/>
        <v/>
      </c>
      <c r="AJ1039" s="53" t="str">
        <f t="shared" si="33"/>
        <v/>
      </c>
    </row>
    <row r="1040" spans="35:36" ht="27.6" customHeight="1" x14ac:dyDescent="0.3">
      <c r="AI1040" s="63" t="str">
        <f t="shared" si="32"/>
        <v/>
      </c>
      <c r="AJ1040" s="53" t="str">
        <f t="shared" si="33"/>
        <v/>
      </c>
    </row>
    <row r="1041" spans="35:36" ht="27.6" customHeight="1" x14ac:dyDescent="0.3">
      <c r="AI1041" s="63" t="str">
        <f t="shared" si="32"/>
        <v/>
      </c>
      <c r="AJ1041" s="53" t="str">
        <f t="shared" si="33"/>
        <v/>
      </c>
    </row>
    <row r="1042" spans="35:36" ht="27.6" customHeight="1" x14ac:dyDescent="0.3">
      <c r="AI1042" s="63" t="str">
        <f t="shared" si="32"/>
        <v/>
      </c>
      <c r="AJ1042" s="53" t="str">
        <f t="shared" si="33"/>
        <v/>
      </c>
    </row>
    <row r="1043" spans="35:36" ht="27.6" customHeight="1" x14ac:dyDescent="0.3">
      <c r="AI1043" s="63" t="str">
        <f t="shared" si="32"/>
        <v/>
      </c>
      <c r="AJ1043" s="53" t="str">
        <f t="shared" si="33"/>
        <v/>
      </c>
    </row>
    <row r="1044" spans="35:36" ht="27.6" customHeight="1" x14ac:dyDescent="0.3">
      <c r="AI1044" s="63" t="str">
        <f t="shared" si="32"/>
        <v/>
      </c>
      <c r="AJ1044" s="53" t="str">
        <f t="shared" si="33"/>
        <v/>
      </c>
    </row>
    <row r="1045" spans="35:36" ht="27.6" customHeight="1" x14ac:dyDescent="0.3">
      <c r="AI1045" s="63" t="str">
        <f t="shared" si="32"/>
        <v/>
      </c>
      <c r="AJ1045" s="53" t="str">
        <f t="shared" si="33"/>
        <v/>
      </c>
    </row>
    <row r="1046" spans="35:36" ht="27.6" customHeight="1" x14ac:dyDescent="0.3">
      <c r="AI1046" s="63" t="str">
        <f t="shared" si="32"/>
        <v/>
      </c>
      <c r="AJ1046" s="53" t="str">
        <f t="shared" si="33"/>
        <v/>
      </c>
    </row>
    <row r="1047" spans="35:36" ht="27.6" customHeight="1" x14ac:dyDescent="0.3">
      <c r="AI1047" s="63" t="str">
        <f t="shared" si="32"/>
        <v/>
      </c>
      <c r="AJ1047" s="53" t="str">
        <f t="shared" si="33"/>
        <v/>
      </c>
    </row>
    <row r="1048" spans="35:36" ht="27.6" customHeight="1" x14ac:dyDescent="0.3">
      <c r="AI1048" s="63" t="str">
        <f t="shared" si="32"/>
        <v/>
      </c>
      <c r="AJ1048" s="53" t="str">
        <f t="shared" si="33"/>
        <v/>
      </c>
    </row>
    <row r="1049" spans="35:36" ht="27.6" customHeight="1" x14ac:dyDescent="0.3">
      <c r="AI1049" s="63" t="str">
        <f t="shared" si="32"/>
        <v/>
      </c>
      <c r="AJ1049" s="53" t="str">
        <f t="shared" si="33"/>
        <v/>
      </c>
    </row>
    <row r="1050" spans="35:36" ht="27.6" customHeight="1" x14ac:dyDescent="0.3">
      <c r="AI1050" s="63" t="str">
        <f t="shared" si="32"/>
        <v/>
      </c>
      <c r="AJ1050" s="53" t="str">
        <f t="shared" si="33"/>
        <v/>
      </c>
    </row>
    <row r="1051" spans="35:36" ht="27.6" customHeight="1" x14ac:dyDescent="0.3">
      <c r="AI1051" s="63" t="str">
        <f t="shared" si="32"/>
        <v/>
      </c>
      <c r="AJ1051" s="53" t="str">
        <f t="shared" si="33"/>
        <v/>
      </c>
    </row>
    <row r="1052" spans="35:36" ht="27.6" customHeight="1" x14ac:dyDescent="0.3">
      <c r="AI1052" s="63" t="str">
        <f t="shared" si="32"/>
        <v/>
      </c>
      <c r="AJ1052" s="53" t="str">
        <f t="shared" si="33"/>
        <v/>
      </c>
    </row>
    <row r="1053" spans="35:36" ht="27.6" customHeight="1" x14ac:dyDescent="0.3">
      <c r="AI1053" s="63" t="str">
        <f t="shared" si="32"/>
        <v/>
      </c>
      <c r="AJ1053" s="53" t="str">
        <f t="shared" si="33"/>
        <v/>
      </c>
    </row>
    <row r="1054" spans="35:36" ht="27.6" customHeight="1" x14ac:dyDescent="0.3">
      <c r="AI1054" s="63" t="str">
        <f t="shared" si="32"/>
        <v/>
      </c>
      <c r="AJ1054" s="53" t="str">
        <f t="shared" si="33"/>
        <v/>
      </c>
    </row>
    <row r="1055" spans="35:36" ht="27.6" customHeight="1" x14ac:dyDescent="0.3">
      <c r="AI1055" s="63" t="str">
        <f t="shared" si="32"/>
        <v/>
      </c>
      <c r="AJ1055" s="53" t="str">
        <f t="shared" si="33"/>
        <v/>
      </c>
    </row>
    <row r="1056" spans="35:36" ht="27.6" customHeight="1" x14ac:dyDescent="0.3">
      <c r="AI1056" s="63" t="str">
        <f t="shared" si="32"/>
        <v/>
      </c>
      <c r="AJ1056" s="53" t="str">
        <f t="shared" si="33"/>
        <v/>
      </c>
    </row>
    <row r="1057" spans="35:36" ht="27.6" customHeight="1" x14ac:dyDescent="0.3">
      <c r="AI1057" s="63" t="str">
        <f t="shared" si="32"/>
        <v/>
      </c>
      <c r="AJ1057" s="53" t="str">
        <f t="shared" si="33"/>
        <v/>
      </c>
    </row>
    <row r="1058" spans="35:36" ht="27.6" customHeight="1" x14ac:dyDescent="0.3">
      <c r="AI1058" s="63" t="str">
        <f t="shared" si="32"/>
        <v/>
      </c>
      <c r="AJ1058" s="53" t="str">
        <f t="shared" si="33"/>
        <v/>
      </c>
    </row>
    <row r="1059" spans="35:36" ht="27.6" customHeight="1" x14ac:dyDescent="0.3">
      <c r="AI1059" s="63" t="str">
        <f t="shared" si="32"/>
        <v/>
      </c>
      <c r="AJ1059" s="53" t="str">
        <f t="shared" si="33"/>
        <v/>
      </c>
    </row>
    <row r="1060" spans="35:36" ht="27.6" customHeight="1" x14ac:dyDescent="0.3">
      <c r="AI1060" s="63" t="str">
        <f t="shared" si="32"/>
        <v/>
      </c>
      <c r="AJ1060" s="53" t="str">
        <f t="shared" si="33"/>
        <v/>
      </c>
    </row>
    <row r="1061" spans="35:36" ht="27.6" customHeight="1" x14ac:dyDescent="0.3">
      <c r="AI1061" s="63" t="str">
        <f t="shared" si="32"/>
        <v/>
      </c>
      <c r="AJ1061" s="53" t="str">
        <f t="shared" si="33"/>
        <v/>
      </c>
    </row>
    <row r="1062" spans="35:36" ht="27.6" customHeight="1" x14ac:dyDescent="0.3">
      <c r="AI1062" s="63" t="str">
        <f t="shared" ref="AI1062:AI1125" si="34">IF(OR(AA1062="",AB1062=""),"",CONCATENATE(AA1062,"-",AB1062))</f>
        <v/>
      </c>
      <c r="AJ1062" s="53" t="str">
        <f t="shared" si="33"/>
        <v/>
      </c>
    </row>
    <row r="1063" spans="35:36" ht="27.6" customHeight="1" x14ac:dyDescent="0.3">
      <c r="AI1063" s="63" t="str">
        <f t="shared" si="34"/>
        <v/>
      </c>
      <c r="AJ1063" s="53" t="str">
        <f t="shared" si="33"/>
        <v/>
      </c>
    </row>
    <row r="1064" spans="35:36" ht="27.6" customHeight="1" x14ac:dyDescent="0.3">
      <c r="AI1064" s="63" t="str">
        <f t="shared" si="34"/>
        <v/>
      </c>
      <c r="AJ1064" s="53" t="str">
        <f t="shared" si="33"/>
        <v/>
      </c>
    </row>
    <row r="1065" spans="35:36" ht="27.6" customHeight="1" x14ac:dyDescent="0.3">
      <c r="AI1065" s="63" t="str">
        <f t="shared" si="34"/>
        <v/>
      </c>
      <c r="AJ1065" s="53" t="str">
        <f t="shared" si="33"/>
        <v/>
      </c>
    </row>
    <row r="1066" spans="35:36" ht="27.6" customHeight="1" x14ac:dyDescent="0.3">
      <c r="AI1066" s="63" t="str">
        <f t="shared" si="34"/>
        <v/>
      </c>
      <c r="AJ1066" s="53" t="str">
        <f t="shared" si="33"/>
        <v/>
      </c>
    </row>
    <row r="1067" spans="35:36" ht="27.6" customHeight="1" x14ac:dyDescent="0.3">
      <c r="AI1067" s="63" t="str">
        <f t="shared" si="34"/>
        <v/>
      </c>
      <c r="AJ1067" s="53" t="str">
        <f t="shared" si="33"/>
        <v/>
      </c>
    </row>
    <row r="1068" spans="35:36" ht="27.6" customHeight="1" x14ac:dyDescent="0.3">
      <c r="AI1068" s="63" t="str">
        <f t="shared" si="34"/>
        <v/>
      </c>
      <c r="AJ1068" s="53" t="str">
        <f t="shared" si="33"/>
        <v/>
      </c>
    </row>
    <row r="1069" spans="35:36" ht="27.6" customHeight="1" x14ac:dyDescent="0.3">
      <c r="AI1069" s="63" t="str">
        <f t="shared" si="34"/>
        <v/>
      </c>
      <c r="AJ1069" s="53" t="str">
        <f t="shared" si="33"/>
        <v/>
      </c>
    </row>
    <row r="1070" spans="35:36" ht="27.6" customHeight="1" x14ac:dyDescent="0.3">
      <c r="AI1070" s="63" t="str">
        <f t="shared" si="34"/>
        <v/>
      </c>
      <c r="AJ1070" s="53" t="str">
        <f t="shared" si="33"/>
        <v/>
      </c>
    </row>
    <row r="1071" spans="35:36" ht="27.6" customHeight="1" x14ac:dyDescent="0.3">
      <c r="AI1071" s="63" t="str">
        <f t="shared" si="34"/>
        <v/>
      </c>
      <c r="AJ1071" s="53" t="str">
        <f t="shared" si="33"/>
        <v/>
      </c>
    </row>
    <row r="1072" spans="35:36" ht="27.6" customHeight="1" x14ac:dyDescent="0.3">
      <c r="AI1072" s="63" t="str">
        <f t="shared" si="34"/>
        <v/>
      </c>
      <c r="AJ1072" s="53" t="str">
        <f t="shared" si="33"/>
        <v/>
      </c>
    </row>
    <row r="1073" spans="35:36" ht="27.6" customHeight="1" x14ac:dyDescent="0.3">
      <c r="AI1073" s="63" t="str">
        <f t="shared" si="34"/>
        <v/>
      </c>
      <c r="AJ1073" s="53" t="str">
        <f t="shared" si="33"/>
        <v/>
      </c>
    </row>
    <row r="1074" spans="35:36" ht="27.6" customHeight="1" x14ac:dyDescent="0.3">
      <c r="AI1074" s="63" t="str">
        <f t="shared" si="34"/>
        <v/>
      </c>
      <c r="AJ1074" s="53" t="str">
        <f t="shared" si="33"/>
        <v/>
      </c>
    </row>
    <row r="1075" spans="35:36" ht="27.6" customHeight="1" x14ac:dyDescent="0.3">
      <c r="AI1075" s="63" t="str">
        <f t="shared" si="34"/>
        <v/>
      </c>
      <c r="AJ1075" s="53" t="str">
        <f t="shared" si="33"/>
        <v/>
      </c>
    </row>
    <row r="1076" spans="35:36" ht="27.6" customHeight="1" x14ac:dyDescent="0.3">
      <c r="AI1076" s="63" t="str">
        <f t="shared" si="34"/>
        <v/>
      </c>
      <c r="AJ1076" s="53" t="str">
        <f t="shared" si="33"/>
        <v/>
      </c>
    </row>
    <row r="1077" spans="35:36" ht="27.6" customHeight="1" x14ac:dyDescent="0.3">
      <c r="AI1077" s="63" t="str">
        <f t="shared" si="34"/>
        <v/>
      </c>
      <c r="AJ1077" s="53" t="str">
        <f t="shared" si="33"/>
        <v/>
      </c>
    </row>
    <row r="1078" spans="35:36" ht="27.6" customHeight="1" x14ac:dyDescent="0.3">
      <c r="AI1078" s="63" t="str">
        <f t="shared" si="34"/>
        <v/>
      </c>
      <c r="AJ1078" s="53" t="str">
        <f t="shared" si="33"/>
        <v/>
      </c>
    </row>
    <row r="1079" spans="35:36" ht="27.6" customHeight="1" x14ac:dyDescent="0.3">
      <c r="AI1079" s="63" t="str">
        <f t="shared" si="34"/>
        <v/>
      </c>
      <c r="AJ1079" s="53" t="str">
        <f t="shared" si="33"/>
        <v/>
      </c>
    </row>
    <row r="1080" spans="35:36" ht="27.6" customHeight="1" x14ac:dyDescent="0.3">
      <c r="AI1080" s="63" t="str">
        <f t="shared" si="34"/>
        <v/>
      </c>
      <c r="AJ1080" s="53" t="str">
        <f t="shared" si="33"/>
        <v/>
      </c>
    </row>
    <row r="1081" spans="35:36" ht="27.6" customHeight="1" x14ac:dyDescent="0.3">
      <c r="AI1081" s="63" t="str">
        <f t="shared" si="34"/>
        <v/>
      </c>
      <c r="AJ1081" s="53" t="str">
        <f t="shared" si="33"/>
        <v/>
      </c>
    </row>
    <row r="1082" spans="35:36" ht="27.6" customHeight="1" x14ac:dyDescent="0.3">
      <c r="AI1082" s="63" t="str">
        <f t="shared" si="34"/>
        <v/>
      </c>
      <c r="AJ1082" s="53" t="str">
        <f t="shared" si="33"/>
        <v/>
      </c>
    </row>
    <row r="1083" spans="35:36" ht="27.6" customHeight="1" x14ac:dyDescent="0.3">
      <c r="AI1083" s="63" t="str">
        <f t="shared" si="34"/>
        <v/>
      </c>
      <c r="AJ1083" s="53" t="str">
        <f t="shared" si="33"/>
        <v/>
      </c>
    </row>
    <row r="1084" spans="35:36" ht="27.6" customHeight="1" x14ac:dyDescent="0.3">
      <c r="AI1084" s="63" t="str">
        <f t="shared" si="34"/>
        <v/>
      </c>
      <c r="AJ1084" s="53" t="str">
        <f t="shared" si="33"/>
        <v/>
      </c>
    </row>
    <row r="1085" spans="35:36" ht="27.6" customHeight="1" x14ac:dyDescent="0.3">
      <c r="AI1085" s="63" t="str">
        <f t="shared" si="34"/>
        <v/>
      </c>
      <c r="AJ1085" s="53" t="str">
        <f t="shared" si="33"/>
        <v/>
      </c>
    </row>
    <row r="1086" spans="35:36" ht="27.6" customHeight="1" x14ac:dyDescent="0.3">
      <c r="AI1086" s="63" t="str">
        <f t="shared" si="34"/>
        <v/>
      </c>
      <c r="AJ1086" s="53" t="str">
        <f t="shared" si="33"/>
        <v/>
      </c>
    </row>
    <row r="1087" spans="35:36" ht="27.6" customHeight="1" x14ac:dyDescent="0.3">
      <c r="AI1087" s="63" t="str">
        <f t="shared" si="34"/>
        <v/>
      </c>
      <c r="AJ1087" s="53" t="str">
        <f t="shared" si="33"/>
        <v/>
      </c>
    </row>
    <row r="1088" spans="35:36" ht="27.6" customHeight="1" x14ac:dyDescent="0.3">
      <c r="AI1088" s="63" t="str">
        <f t="shared" si="34"/>
        <v/>
      </c>
      <c r="AJ1088" s="53" t="str">
        <f t="shared" si="33"/>
        <v/>
      </c>
    </row>
    <row r="1089" spans="35:36" ht="27.6" customHeight="1" x14ac:dyDescent="0.3">
      <c r="AI1089" s="63" t="str">
        <f t="shared" si="34"/>
        <v/>
      </c>
      <c r="AJ1089" s="53" t="str">
        <f t="shared" si="33"/>
        <v/>
      </c>
    </row>
    <row r="1090" spans="35:36" ht="27.6" customHeight="1" x14ac:dyDescent="0.3">
      <c r="AI1090" s="63" t="str">
        <f t="shared" si="34"/>
        <v/>
      </c>
      <c r="AJ1090" s="53" t="str">
        <f t="shared" si="33"/>
        <v/>
      </c>
    </row>
    <row r="1091" spans="35:36" ht="27.6" customHeight="1" x14ac:dyDescent="0.3">
      <c r="AI1091" s="63" t="str">
        <f t="shared" si="34"/>
        <v/>
      </c>
      <c r="AJ1091" s="53" t="str">
        <f t="shared" si="33"/>
        <v/>
      </c>
    </row>
    <row r="1092" spans="35:36" ht="27.6" customHeight="1" x14ac:dyDescent="0.3">
      <c r="AI1092" s="63" t="str">
        <f t="shared" si="34"/>
        <v/>
      </c>
      <c r="AJ1092" s="53" t="str">
        <f t="shared" si="33"/>
        <v/>
      </c>
    </row>
    <row r="1093" spans="35:36" ht="27.6" customHeight="1" x14ac:dyDescent="0.3">
      <c r="AI1093" s="63" t="str">
        <f t="shared" si="34"/>
        <v/>
      </c>
      <c r="AJ1093" s="53" t="str">
        <f t="shared" si="33"/>
        <v/>
      </c>
    </row>
    <row r="1094" spans="35:36" ht="27.6" customHeight="1" x14ac:dyDescent="0.3">
      <c r="AI1094" s="63" t="str">
        <f t="shared" si="34"/>
        <v/>
      </c>
      <c r="AJ1094" s="53" t="str">
        <f t="shared" ref="AJ1094:AJ1157" si="35">IFERROR(IF(AI1094="","",COUNTIF(AI:AI,AI1094)),"")</f>
        <v/>
      </c>
    </row>
    <row r="1095" spans="35:36" ht="27.6" customHeight="1" x14ac:dyDescent="0.3">
      <c r="AI1095" s="63" t="str">
        <f t="shared" si="34"/>
        <v/>
      </c>
      <c r="AJ1095" s="53" t="str">
        <f t="shared" si="35"/>
        <v/>
      </c>
    </row>
    <row r="1096" spans="35:36" ht="27.6" customHeight="1" x14ac:dyDescent="0.3">
      <c r="AI1096" s="63" t="str">
        <f t="shared" si="34"/>
        <v/>
      </c>
      <c r="AJ1096" s="53" t="str">
        <f t="shared" si="35"/>
        <v/>
      </c>
    </row>
    <row r="1097" spans="35:36" ht="27.6" customHeight="1" x14ac:dyDescent="0.3">
      <c r="AI1097" s="63" t="str">
        <f t="shared" si="34"/>
        <v/>
      </c>
      <c r="AJ1097" s="53" t="str">
        <f t="shared" si="35"/>
        <v/>
      </c>
    </row>
    <row r="1098" spans="35:36" ht="27.6" customHeight="1" x14ac:dyDescent="0.3">
      <c r="AI1098" s="63" t="str">
        <f t="shared" si="34"/>
        <v/>
      </c>
      <c r="AJ1098" s="53" t="str">
        <f t="shared" si="35"/>
        <v/>
      </c>
    </row>
    <row r="1099" spans="35:36" ht="27.6" customHeight="1" x14ac:dyDescent="0.3">
      <c r="AI1099" s="63" t="str">
        <f t="shared" si="34"/>
        <v/>
      </c>
      <c r="AJ1099" s="53" t="str">
        <f t="shared" si="35"/>
        <v/>
      </c>
    </row>
    <row r="1100" spans="35:36" ht="27.6" customHeight="1" x14ac:dyDescent="0.3">
      <c r="AI1100" s="63" t="str">
        <f t="shared" si="34"/>
        <v/>
      </c>
      <c r="AJ1100" s="53" t="str">
        <f t="shared" si="35"/>
        <v/>
      </c>
    </row>
    <row r="1101" spans="35:36" ht="27.6" customHeight="1" x14ac:dyDescent="0.3">
      <c r="AI1101" s="63" t="str">
        <f t="shared" si="34"/>
        <v/>
      </c>
      <c r="AJ1101" s="53" t="str">
        <f t="shared" si="35"/>
        <v/>
      </c>
    </row>
    <row r="1102" spans="35:36" ht="27.6" customHeight="1" x14ac:dyDescent="0.3">
      <c r="AI1102" s="63" t="str">
        <f t="shared" si="34"/>
        <v/>
      </c>
      <c r="AJ1102" s="53" t="str">
        <f t="shared" si="35"/>
        <v/>
      </c>
    </row>
    <row r="1103" spans="35:36" ht="27.6" customHeight="1" x14ac:dyDescent="0.3">
      <c r="AI1103" s="63" t="str">
        <f t="shared" si="34"/>
        <v/>
      </c>
      <c r="AJ1103" s="53" t="str">
        <f t="shared" si="35"/>
        <v/>
      </c>
    </row>
    <row r="1104" spans="35:36" ht="27.6" customHeight="1" x14ac:dyDescent="0.3">
      <c r="AI1104" s="63" t="str">
        <f t="shared" si="34"/>
        <v/>
      </c>
      <c r="AJ1104" s="53" t="str">
        <f t="shared" si="35"/>
        <v/>
      </c>
    </row>
    <row r="1105" spans="35:36" ht="27.6" customHeight="1" x14ac:dyDescent="0.3">
      <c r="AI1105" s="63" t="str">
        <f t="shared" si="34"/>
        <v/>
      </c>
      <c r="AJ1105" s="53" t="str">
        <f t="shared" si="35"/>
        <v/>
      </c>
    </row>
    <row r="1106" spans="35:36" ht="27.6" customHeight="1" x14ac:dyDescent="0.3">
      <c r="AI1106" s="63" t="str">
        <f t="shared" si="34"/>
        <v/>
      </c>
      <c r="AJ1106" s="53" t="str">
        <f t="shared" si="35"/>
        <v/>
      </c>
    </row>
    <row r="1107" spans="35:36" ht="27.6" customHeight="1" x14ac:dyDescent="0.3">
      <c r="AI1107" s="63" t="str">
        <f t="shared" si="34"/>
        <v/>
      </c>
      <c r="AJ1107" s="53" t="str">
        <f t="shared" si="35"/>
        <v/>
      </c>
    </row>
    <row r="1108" spans="35:36" ht="27.6" customHeight="1" x14ac:dyDescent="0.3">
      <c r="AI1108" s="63" t="str">
        <f t="shared" si="34"/>
        <v/>
      </c>
      <c r="AJ1108" s="53" t="str">
        <f t="shared" si="35"/>
        <v/>
      </c>
    </row>
    <row r="1109" spans="35:36" ht="27.6" customHeight="1" x14ac:dyDescent="0.3">
      <c r="AI1109" s="63" t="str">
        <f t="shared" si="34"/>
        <v/>
      </c>
      <c r="AJ1109" s="53" t="str">
        <f t="shared" si="35"/>
        <v/>
      </c>
    </row>
    <row r="1110" spans="35:36" ht="27.6" customHeight="1" x14ac:dyDescent="0.3">
      <c r="AI1110" s="63" t="str">
        <f t="shared" si="34"/>
        <v/>
      </c>
      <c r="AJ1110" s="53" t="str">
        <f t="shared" si="35"/>
        <v/>
      </c>
    </row>
    <row r="1111" spans="35:36" ht="27.6" customHeight="1" x14ac:dyDescent="0.3">
      <c r="AI1111" s="63" t="str">
        <f t="shared" si="34"/>
        <v/>
      </c>
      <c r="AJ1111" s="53" t="str">
        <f t="shared" si="35"/>
        <v/>
      </c>
    </row>
    <row r="1112" spans="35:36" ht="27.6" customHeight="1" x14ac:dyDescent="0.3">
      <c r="AI1112" s="63" t="str">
        <f t="shared" si="34"/>
        <v/>
      </c>
      <c r="AJ1112" s="53" t="str">
        <f t="shared" si="35"/>
        <v/>
      </c>
    </row>
    <row r="1113" spans="35:36" ht="27.6" customHeight="1" x14ac:dyDescent="0.3">
      <c r="AI1113" s="63" t="str">
        <f t="shared" si="34"/>
        <v/>
      </c>
      <c r="AJ1113" s="53" t="str">
        <f t="shared" si="35"/>
        <v/>
      </c>
    </row>
    <row r="1114" spans="35:36" ht="27.6" customHeight="1" x14ac:dyDescent="0.3">
      <c r="AI1114" s="63" t="str">
        <f t="shared" si="34"/>
        <v/>
      </c>
      <c r="AJ1114" s="53" t="str">
        <f t="shared" si="35"/>
        <v/>
      </c>
    </row>
    <row r="1115" spans="35:36" ht="27.6" customHeight="1" x14ac:dyDescent="0.3">
      <c r="AI1115" s="63" t="str">
        <f t="shared" si="34"/>
        <v/>
      </c>
      <c r="AJ1115" s="53" t="str">
        <f t="shared" si="35"/>
        <v/>
      </c>
    </row>
    <row r="1116" spans="35:36" ht="27.6" customHeight="1" x14ac:dyDescent="0.3">
      <c r="AI1116" s="63" t="str">
        <f t="shared" si="34"/>
        <v/>
      </c>
      <c r="AJ1116" s="53" t="str">
        <f t="shared" si="35"/>
        <v/>
      </c>
    </row>
    <row r="1117" spans="35:36" ht="27.6" customHeight="1" x14ac:dyDescent="0.3">
      <c r="AI1117" s="63" t="str">
        <f t="shared" si="34"/>
        <v/>
      </c>
      <c r="AJ1117" s="53" t="str">
        <f t="shared" si="35"/>
        <v/>
      </c>
    </row>
    <row r="1118" spans="35:36" ht="27.6" customHeight="1" x14ac:dyDescent="0.3">
      <c r="AI1118" s="63" t="str">
        <f t="shared" si="34"/>
        <v/>
      </c>
      <c r="AJ1118" s="53" t="str">
        <f t="shared" si="35"/>
        <v/>
      </c>
    </row>
    <row r="1119" spans="35:36" ht="27.6" customHeight="1" x14ac:dyDescent="0.3">
      <c r="AI1119" s="63" t="str">
        <f t="shared" si="34"/>
        <v/>
      </c>
      <c r="AJ1119" s="53" t="str">
        <f t="shared" si="35"/>
        <v/>
      </c>
    </row>
    <row r="1120" spans="35:36" ht="27.6" customHeight="1" x14ac:dyDescent="0.3">
      <c r="AI1120" s="63" t="str">
        <f t="shared" si="34"/>
        <v/>
      </c>
      <c r="AJ1120" s="53" t="str">
        <f t="shared" si="35"/>
        <v/>
      </c>
    </row>
    <row r="1121" spans="35:36" ht="27.6" customHeight="1" x14ac:dyDescent="0.3">
      <c r="AI1121" s="63" t="str">
        <f t="shared" si="34"/>
        <v/>
      </c>
      <c r="AJ1121" s="53" t="str">
        <f t="shared" si="35"/>
        <v/>
      </c>
    </row>
    <row r="1122" spans="35:36" ht="27.6" customHeight="1" x14ac:dyDescent="0.3">
      <c r="AI1122" s="63" t="str">
        <f t="shared" si="34"/>
        <v/>
      </c>
      <c r="AJ1122" s="53" t="str">
        <f t="shared" si="35"/>
        <v/>
      </c>
    </row>
    <row r="1123" spans="35:36" ht="27.6" customHeight="1" x14ac:dyDescent="0.3">
      <c r="AI1123" s="63" t="str">
        <f t="shared" si="34"/>
        <v/>
      </c>
      <c r="AJ1123" s="53" t="str">
        <f t="shared" si="35"/>
        <v/>
      </c>
    </row>
    <row r="1124" spans="35:36" ht="27.6" customHeight="1" x14ac:dyDescent="0.3">
      <c r="AI1124" s="63" t="str">
        <f t="shared" si="34"/>
        <v/>
      </c>
      <c r="AJ1124" s="53" t="str">
        <f t="shared" si="35"/>
        <v/>
      </c>
    </row>
    <row r="1125" spans="35:36" ht="27.6" customHeight="1" x14ac:dyDescent="0.3">
      <c r="AI1125" s="63" t="str">
        <f t="shared" si="34"/>
        <v/>
      </c>
      <c r="AJ1125" s="53" t="str">
        <f t="shared" si="35"/>
        <v/>
      </c>
    </row>
    <row r="1126" spans="35:36" ht="27.6" customHeight="1" x14ac:dyDescent="0.3">
      <c r="AI1126" s="63" t="str">
        <f t="shared" ref="AI1126:AI1157" si="36">IF(OR(AA1126="",AB1126=""),"",CONCATENATE(AA1126,"-",AB1126))</f>
        <v/>
      </c>
      <c r="AJ1126" s="53" t="str">
        <f t="shared" si="35"/>
        <v/>
      </c>
    </row>
    <row r="1127" spans="35:36" ht="27.6" customHeight="1" x14ac:dyDescent="0.3">
      <c r="AI1127" s="63" t="str">
        <f t="shared" si="36"/>
        <v/>
      </c>
      <c r="AJ1127" s="53" t="str">
        <f t="shared" si="35"/>
        <v/>
      </c>
    </row>
    <row r="1128" spans="35:36" ht="27.6" customHeight="1" x14ac:dyDescent="0.3">
      <c r="AI1128" s="63" t="str">
        <f t="shared" si="36"/>
        <v/>
      </c>
      <c r="AJ1128" s="53" t="str">
        <f t="shared" si="35"/>
        <v/>
      </c>
    </row>
    <row r="1129" spans="35:36" ht="27.6" customHeight="1" x14ac:dyDescent="0.3">
      <c r="AI1129" s="63" t="str">
        <f t="shared" si="36"/>
        <v/>
      </c>
      <c r="AJ1129" s="53" t="str">
        <f t="shared" si="35"/>
        <v/>
      </c>
    </row>
    <row r="1130" spans="35:36" ht="27.6" customHeight="1" x14ac:dyDescent="0.3">
      <c r="AI1130" s="63" t="str">
        <f t="shared" si="36"/>
        <v/>
      </c>
      <c r="AJ1130" s="53" t="str">
        <f t="shared" si="35"/>
        <v/>
      </c>
    </row>
    <row r="1131" spans="35:36" ht="27.6" customHeight="1" x14ac:dyDescent="0.3">
      <c r="AI1131" s="63" t="str">
        <f t="shared" si="36"/>
        <v/>
      </c>
      <c r="AJ1131" s="53" t="str">
        <f t="shared" si="35"/>
        <v/>
      </c>
    </row>
    <row r="1132" spans="35:36" ht="27.6" customHeight="1" x14ac:dyDescent="0.3">
      <c r="AI1132" s="63" t="str">
        <f t="shared" si="36"/>
        <v/>
      </c>
      <c r="AJ1132" s="53" t="str">
        <f t="shared" si="35"/>
        <v/>
      </c>
    </row>
    <row r="1133" spans="35:36" ht="27.6" customHeight="1" x14ac:dyDescent="0.3">
      <c r="AI1133" s="63" t="str">
        <f t="shared" si="36"/>
        <v/>
      </c>
      <c r="AJ1133" s="53" t="str">
        <f t="shared" si="35"/>
        <v/>
      </c>
    </row>
    <row r="1134" spans="35:36" ht="27.6" customHeight="1" x14ac:dyDescent="0.3">
      <c r="AI1134" s="63" t="str">
        <f t="shared" si="36"/>
        <v/>
      </c>
      <c r="AJ1134" s="53" t="str">
        <f t="shared" si="35"/>
        <v/>
      </c>
    </row>
    <row r="1135" spans="35:36" ht="27.6" customHeight="1" x14ac:dyDescent="0.3">
      <c r="AI1135" s="63" t="str">
        <f t="shared" si="36"/>
        <v/>
      </c>
      <c r="AJ1135" s="53" t="str">
        <f t="shared" si="35"/>
        <v/>
      </c>
    </row>
    <row r="1136" spans="35:36" ht="27.6" customHeight="1" x14ac:dyDescent="0.3">
      <c r="AI1136" s="63" t="str">
        <f t="shared" si="36"/>
        <v/>
      </c>
      <c r="AJ1136" s="53" t="str">
        <f t="shared" si="35"/>
        <v/>
      </c>
    </row>
    <row r="1137" spans="35:36" ht="27.6" customHeight="1" x14ac:dyDescent="0.3">
      <c r="AI1137" s="63" t="str">
        <f t="shared" si="36"/>
        <v/>
      </c>
      <c r="AJ1137" s="53" t="str">
        <f t="shared" si="35"/>
        <v/>
      </c>
    </row>
    <row r="1138" spans="35:36" ht="27.6" customHeight="1" x14ac:dyDescent="0.3">
      <c r="AI1138" s="63" t="str">
        <f t="shared" si="36"/>
        <v/>
      </c>
      <c r="AJ1138" s="53" t="str">
        <f t="shared" si="35"/>
        <v/>
      </c>
    </row>
    <row r="1139" spans="35:36" ht="27.6" customHeight="1" x14ac:dyDescent="0.3">
      <c r="AI1139" s="63" t="str">
        <f t="shared" si="36"/>
        <v/>
      </c>
      <c r="AJ1139" s="53" t="str">
        <f t="shared" si="35"/>
        <v/>
      </c>
    </row>
    <row r="1140" spans="35:36" ht="27.6" customHeight="1" x14ac:dyDescent="0.3">
      <c r="AI1140" s="63" t="str">
        <f t="shared" si="36"/>
        <v/>
      </c>
      <c r="AJ1140" s="53" t="str">
        <f t="shared" si="35"/>
        <v/>
      </c>
    </row>
    <row r="1141" spans="35:36" ht="27.6" customHeight="1" x14ac:dyDescent="0.3">
      <c r="AI1141" s="63" t="str">
        <f t="shared" si="36"/>
        <v/>
      </c>
      <c r="AJ1141" s="53" t="str">
        <f t="shared" si="35"/>
        <v/>
      </c>
    </row>
    <row r="1142" spans="35:36" ht="27.6" customHeight="1" x14ac:dyDescent="0.3">
      <c r="AI1142" s="63" t="str">
        <f t="shared" si="36"/>
        <v/>
      </c>
      <c r="AJ1142" s="53" t="str">
        <f t="shared" si="35"/>
        <v/>
      </c>
    </row>
    <row r="1143" spans="35:36" ht="27.6" customHeight="1" x14ac:dyDescent="0.3">
      <c r="AI1143" s="63" t="str">
        <f t="shared" si="36"/>
        <v/>
      </c>
      <c r="AJ1143" s="53" t="str">
        <f t="shared" si="35"/>
        <v/>
      </c>
    </row>
    <row r="1144" spans="35:36" ht="27.6" customHeight="1" x14ac:dyDescent="0.3">
      <c r="AI1144" s="63" t="str">
        <f t="shared" si="36"/>
        <v/>
      </c>
      <c r="AJ1144" s="53" t="str">
        <f t="shared" si="35"/>
        <v/>
      </c>
    </row>
    <row r="1145" spans="35:36" ht="27.6" customHeight="1" x14ac:dyDescent="0.3">
      <c r="AI1145" s="63" t="str">
        <f t="shared" si="36"/>
        <v/>
      </c>
      <c r="AJ1145" s="53" t="str">
        <f t="shared" si="35"/>
        <v/>
      </c>
    </row>
    <row r="1146" spans="35:36" ht="27.6" customHeight="1" x14ac:dyDescent="0.3">
      <c r="AI1146" s="63" t="str">
        <f t="shared" si="36"/>
        <v/>
      </c>
      <c r="AJ1146" s="53" t="str">
        <f t="shared" si="35"/>
        <v/>
      </c>
    </row>
    <row r="1147" spans="35:36" ht="27.6" customHeight="1" x14ac:dyDescent="0.3">
      <c r="AI1147" s="63" t="str">
        <f t="shared" si="36"/>
        <v/>
      </c>
      <c r="AJ1147" s="53" t="str">
        <f t="shared" si="35"/>
        <v/>
      </c>
    </row>
    <row r="1148" spans="35:36" ht="27.6" customHeight="1" x14ac:dyDescent="0.3">
      <c r="AI1148" s="63" t="str">
        <f t="shared" si="36"/>
        <v/>
      </c>
      <c r="AJ1148" s="53" t="str">
        <f t="shared" si="35"/>
        <v/>
      </c>
    </row>
    <row r="1149" spans="35:36" ht="27.6" customHeight="1" x14ac:dyDescent="0.3">
      <c r="AI1149" s="63" t="str">
        <f t="shared" si="36"/>
        <v/>
      </c>
      <c r="AJ1149" s="53" t="str">
        <f t="shared" si="35"/>
        <v/>
      </c>
    </row>
    <row r="1150" spans="35:36" ht="27.6" customHeight="1" x14ac:dyDescent="0.3">
      <c r="AI1150" s="63" t="str">
        <f t="shared" si="36"/>
        <v/>
      </c>
      <c r="AJ1150" s="53" t="str">
        <f t="shared" si="35"/>
        <v/>
      </c>
    </row>
    <row r="1151" spans="35:36" ht="27.6" customHeight="1" x14ac:dyDescent="0.3">
      <c r="AI1151" s="63" t="str">
        <f t="shared" si="36"/>
        <v/>
      </c>
      <c r="AJ1151" s="53" t="str">
        <f t="shared" si="35"/>
        <v/>
      </c>
    </row>
    <row r="1152" spans="35:36" ht="27.6" customHeight="1" x14ac:dyDescent="0.3">
      <c r="AI1152" s="63" t="str">
        <f t="shared" si="36"/>
        <v/>
      </c>
      <c r="AJ1152" s="53" t="str">
        <f t="shared" si="35"/>
        <v/>
      </c>
    </row>
    <row r="1153" spans="35:36" ht="27.6" customHeight="1" x14ac:dyDescent="0.3">
      <c r="AI1153" s="63" t="str">
        <f t="shared" si="36"/>
        <v/>
      </c>
      <c r="AJ1153" s="53" t="str">
        <f t="shared" si="35"/>
        <v/>
      </c>
    </row>
    <row r="1154" spans="35:36" ht="27.6" customHeight="1" x14ac:dyDescent="0.3">
      <c r="AI1154" s="63" t="str">
        <f t="shared" si="36"/>
        <v/>
      </c>
      <c r="AJ1154" s="53" t="str">
        <f t="shared" si="35"/>
        <v/>
      </c>
    </row>
    <row r="1155" spans="35:36" ht="27.6" customHeight="1" x14ac:dyDescent="0.3">
      <c r="AI1155" s="63" t="str">
        <f t="shared" si="36"/>
        <v/>
      </c>
      <c r="AJ1155" s="53" t="str">
        <f t="shared" si="35"/>
        <v/>
      </c>
    </row>
    <row r="1156" spans="35:36" ht="27.6" customHeight="1" x14ac:dyDescent="0.3">
      <c r="AI1156" s="63" t="str">
        <f t="shared" si="36"/>
        <v/>
      </c>
      <c r="AJ1156" s="53" t="str">
        <f t="shared" si="35"/>
        <v/>
      </c>
    </row>
    <row r="1157" spans="35:36" ht="27.6" customHeight="1" x14ac:dyDescent="0.3">
      <c r="AI1157" s="63" t="str">
        <f t="shared" si="36"/>
        <v/>
      </c>
      <c r="AJ1157" s="53" t="str">
        <f t="shared" si="35"/>
        <v/>
      </c>
    </row>
    <row r="1158" spans="35:36" ht="27.6" customHeight="1" x14ac:dyDescent="0.3">
      <c r="AI1158" s="63" t="str">
        <f t="shared" ref="AI1158:AI1174" si="37">IF(OR(AA1158="",AB1158=""),"",CONCATENATE(AA1158,"-",AB1158))</f>
        <v/>
      </c>
      <c r="AJ1158" s="53" t="str">
        <f t="shared" ref="AJ1158:AJ1221" si="38">IFERROR(IF(AI1158="","",COUNTIF(AI:AI,AI1158)),"")</f>
        <v/>
      </c>
    </row>
    <row r="1159" spans="35:36" ht="27.6" customHeight="1" x14ac:dyDescent="0.3">
      <c r="AI1159" s="63" t="str">
        <f t="shared" si="37"/>
        <v/>
      </c>
      <c r="AJ1159" s="53" t="str">
        <f t="shared" si="38"/>
        <v/>
      </c>
    </row>
    <row r="1160" spans="35:36" ht="27.6" customHeight="1" x14ac:dyDescent="0.3">
      <c r="AI1160" s="63" t="str">
        <f t="shared" si="37"/>
        <v/>
      </c>
      <c r="AJ1160" s="53" t="str">
        <f t="shared" si="38"/>
        <v/>
      </c>
    </row>
    <row r="1161" spans="35:36" ht="27.6" customHeight="1" x14ac:dyDescent="0.3">
      <c r="AI1161" s="63" t="str">
        <f t="shared" si="37"/>
        <v/>
      </c>
      <c r="AJ1161" s="53" t="str">
        <f t="shared" si="38"/>
        <v/>
      </c>
    </row>
    <row r="1162" spans="35:36" ht="27.6" customHeight="1" x14ac:dyDescent="0.3">
      <c r="AI1162" s="63" t="str">
        <f t="shared" si="37"/>
        <v/>
      </c>
      <c r="AJ1162" s="53" t="str">
        <f t="shared" si="38"/>
        <v/>
      </c>
    </row>
    <row r="1163" spans="35:36" ht="27.6" customHeight="1" x14ac:dyDescent="0.3">
      <c r="AI1163" s="63" t="str">
        <f t="shared" si="37"/>
        <v/>
      </c>
      <c r="AJ1163" s="53" t="str">
        <f t="shared" si="38"/>
        <v/>
      </c>
    </row>
    <row r="1164" spans="35:36" ht="27.6" customHeight="1" x14ac:dyDescent="0.3">
      <c r="AI1164" s="63" t="str">
        <f t="shared" si="37"/>
        <v/>
      </c>
      <c r="AJ1164" s="53" t="str">
        <f t="shared" si="38"/>
        <v/>
      </c>
    </row>
    <row r="1165" spans="35:36" ht="27.6" customHeight="1" x14ac:dyDescent="0.3">
      <c r="AI1165" s="63" t="str">
        <f t="shared" si="37"/>
        <v/>
      </c>
      <c r="AJ1165" s="53" t="str">
        <f t="shared" si="38"/>
        <v/>
      </c>
    </row>
    <row r="1166" spans="35:36" ht="27.6" customHeight="1" x14ac:dyDescent="0.3">
      <c r="AI1166" s="63" t="str">
        <f t="shared" si="37"/>
        <v/>
      </c>
      <c r="AJ1166" s="53" t="str">
        <f t="shared" si="38"/>
        <v/>
      </c>
    </row>
    <row r="1167" spans="35:36" ht="27.6" customHeight="1" x14ac:dyDescent="0.3">
      <c r="AI1167" s="63" t="str">
        <f t="shared" si="37"/>
        <v/>
      </c>
      <c r="AJ1167" s="53" t="str">
        <f t="shared" si="38"/>
        <v/>
      </c>
    </row>
    <row r="1168" spans="35:36" ht="27.6" customHeight="1" x14ac:dyDescent="0.3">
      <c r="AI1168" s="63" t="str">
        <f t="shared" si="37"/>
        <v/>
      </c>
      <c r="AJ1168" s="53" t="str">
        <f t="shared" si="38"/>
        <v/>
      </c>
    </row>
    <row r="1169" spans="35:36" ht="27.6" customHeight="1" x14ac:dyDescent="0.3">
      <c r="AI1169" s="63" t="str">
        <f t="shared" si="37"/>
        <v/>
      </c>
      <c r="AJ1169" s="53" t="str">
        <f t="shared" si="38"/>
        <v/>
      </c>
    </row>
    <row r="1170" spans="35:36" ht="27.6" customHeight="1" x14ac:dyDescent="0.3">
      <c r="AI1170" s="63" t="str">
        <f t="shared" si="37"/>
        <v/>
      </c>
      <c r="AJ1170" s="53" t="str">
        <f t="shared" si="38"/>
        <v/>
      </c>
    </row>
    <row r="1171" spans="35:36" ht="27.6" customHeight="1" x14ac:dyDescent="0.3">
      <c r="AI1171" s="63" t="str">
        <f t="shared" si="37"/>
        <v/>
      </c>
      <c r="AJ1171" s="53" t="str">
        <f t="shared" si="38"/>
        <v/>
      </c>
    </row>
    <row r="1172" spans="35:36" ht="27.6" customHeight="1" x14ac:dyDescent="0.3">
      <c r="AI1172" s="63" t="str">
        <f t="shared" si="37"/>
        <v/>
      </c>
      <c r="AJ1172" s="53" t="str">
        <f t="shared" si="38"/>
        <v/>
      </c>
    </row>
    <row r="1173" spans="35:36" ht="27.6" customHeight="1" x14ac:dyDescent="0.3">
      <c r="AI1173" s="63" t="str">
        <f t="shared" si="37"/>
        <v/>
      </c>
      <c r="AJ1173" s="53" t="str">
        <f t="shared" si="38"/>
        <v/>
      </c>
    </row>
    <row r="1174" spans="35:36" ht="27.6" customHeight="1" x14ac:dyDescent="0.3">
      <c r="AI1174" s="63" t="str">
        <f t="shared" si="37"/>
        <v/>
      </c>
      <c r="AJ1174" s="53" t="str">
        <f t="shared" si="38"/>
        <v/>
      </c>
    </row>
    <row r="1175" spans="35:36" ht="27.6" customHeight="1" x14ac:dyDescent="0.3">
      <c r="AI1175" s="63" t="str">
        <f t="shared" ref="AI1175:AI1238" si="39">IF(OR(AA1175="",AB1175=""),"",CONCATENATE(AA1175,"-",AB1175))</f>
        <v/>
      </c>
      <c r="AJ1175" s="53" t="str">
        <f t="shared" si="38"/>
        <v/>
      </c>
    </row>
    <row r="1176" spans="35:36" ht="27.6" customHeight="1" x14ac:dyDescent="0.3">
      <c r="AI1176" s="63" t="str">
        <f t="shared" si="39"/>
        <v/>
      </c>
      <c r="AJ1176" s="53" t="str">
        <f t="shared" si="38"/>
        <v/>
      </c>
    </row>
    <row r="1177" spans="35:36" ht="27.6" customHeight="1" x14ac:dyDescent="0.3">
      <c r="AI1177" s="63" t="str">
        <f t="shared" si="39"/>
        <v/>
      </c>
      <c r="AJ1177" s="53" t="str">
        <f t="shared" si="38"/>
        <v/>
      </c>
    </row>
    <row r="1178" spans="35:36" ht="27.6" customHeight="1" x14ac:dyDescent="0.3">
      <c r="AI1178" s="63" t="str">
        <f t="shared" si="39"/>
        <v/>
      </c>
      <c r="AJ1178" s="53" t="str">
        <f t="shared" si="38"/>
        <v/>
      </c>
    </row>
    <row r="1179" spans="35:36" ht="27.6" customHeight="1" x14ac:dyDescent="0.3">
      <c r="AI1179" s="63" t="str">
        <f t="shared" si="39"/>
        <v/>
      </c>
      <c r="AJ1179" s="53" t="str">
        <f t="shared" si="38"/>
        <v/>
      </c>
    </row>
    <row r="1180" spans="35:36" ht="27.6" customHeight="1" x14ac:dyDescent="0.3">
      <c r="AI1180" s="63" t="str">
        <f t="shared" si="39"/>
        <v/>
      </c>
      <c r="AJ1180" s="53" t="str">
        <f t="shared" si="38"/>
        <v/>
      </c>
    </row>
    <row r="1181" spans="35:36" ht="27.6" customHeight="1" x14ac:dyDescent="0.3">
      <c r="AI1181" s="63" t="str">
        <f t="shared" si="39"/>
        <v/>
      </c>
      <c r="AJ1181" s="53" t="str">
        <f t="shared" si="38"/>
        <v/>
      </c>
    </row>
    <row r="1182" spans="35:36" ht="27.6" customHeight="1" x14ac:dyDescent="0.3">
      <c r="AI1182" s="63" t="str">
        <f t="shared" si="39"/>
        <v/>
      </c>
      <c r="AJ1182" s="53" t="str">
        <f t="shared" si="38"/>
        <v/>
      </c>
    </row>
    <row r="1183" spans="35:36" ht="27.6" customHeight="1" x14ac:dyDescent="0.3">
      <c r="AI1183" s="63" t="str">
        <f t="shared" si="39"/>
        <v/>
      </c>
      <c r="AJ1183" s="53" t="str">
        <f t="shared" si="38"/>
        <v/>
      </c>
    </row>
    <row r="1184" spans="35:36" ht="27.6" customHeight="1" x14ac:dyDescent="0.3">
      <c r="AI1184" s="63" t="str">
        <f t="shared" si="39"/>
        <v/>
      </c>
      <c r="AJ1184" s="53" t="str">
        <f t="shared" si="38"/>
        <v/>
      </c>
    </row>
    <row r="1185" spans="35:36" ht="27.6" customHeight="1" x14ac:dyDescent="0.3">
      <c r="AI1185" s="63" t="str">
        <f t="shared" si="39"/>
        <v/>
      </c>
      <c r="AJ1185" s="53" t="str">
        <f t="shared" si="38"/>
        <v/>
      </c>
    </row>
    <row r="1186" spans="35:36" ht="27.6" customHeight="1" x14ac:dyDescent="0.3">
      <c r="AI1186" s="63" t="str">
        <f t="shared" si="39"/>
        <v/>
      </c>
      <c r="AJ1186" s="53" t="str">
        <f t="shared" si="38"/>
        <v/>
      </c>
    </row>
    <row r="1187" spans="35:36" ht="27.6" customHeight="1" x14ac:dyDescent="0.3">
      <c r="AI1187" s="63" t="str">
        <f t="shared" si="39"/>
        <v/>
      </c>
      <c r="AJ1187" s="53" t="str">
        <f t="shared" si="38"/>
        <v/>
      </c>
    </row>
    <row r="1188" spans="35:36" ht="27.6" customHeight="1" x14ac:dyDescent="0.3">
      <c r="AI1188" s="63" t="str">
        <f t="shared" si="39"/>
        <v/>
      </c>
      <c r="AJ1188" s="53" t="str">
        <f t="shared" si="38"/>
        <v/>
      </c>
    </row>
    <row r="1189" spans="35:36" ht="27.6" customHeight="1" x14ac:dyDescent="0.3">
      <c r="AI1189" s="63" t="str">
        <f t="shared" si="39"/>
        <v/>
      </c>
      <c r="AJ1189" s="53" t="str">
        <f t="shared" si="38"/>
        <v/>
      </c>
    </row>
    <row r="1190" spans="35:36" ht="27.6" customHeight="1" x14ac:dyDescent="0.3">
      <c r="AI1190" s="63" t="str">
        <f t="shared" si="39"/>
        <v/>
      </c>
      <c r="AJ1190" s="53" t="str">
        <f t="shared" si="38"/>
        <v/>
      </c>
    </row>
    <row r="1191" spans="35:36" ht="27.6" customHeight="1" x14ac:dyDescent="0.3">
      <c r="AI1191" s="63" t="str">
        <f t="shared" si="39"/>
        <v/>
      </c>
      <c r="AJ1191" s="53" t="str">
        <f t="shared" si="38"/>
        <v/>
      </c>
    </row>
    <row r="1192" spans="35:36" ht="27.6" customHeight="1" x14ac:dyDescent="0.3">
      <c r="AI1192" s="63" t="str">
        <f t="shared" si="39"/>
        <v/>
      </c>
      <c r="AJ1192" s="53" t="str">
        <f t="shared" si="38"/>
        <v/>
      </c>
    </row>
    <row r="1193" spans="35:36" ht="27.6" customHeight="1" x14ac:dyDescent="0.3">
      <c r="AI1193" s="63" t="str">
        <f t="shared" si="39"/>
        <v/>
      </c>
      <c r="AJ1193" s="53" t="str">
        <f t="shared" si="38"/>
        <v/>
      </c>
    </row>
    <row r="1194" spans="35:36" ht="27.6" customHeight="1" x14ac:dyDescent="0.3">
      <c r="AI1194" s="63" t="str">
        <f t="shared" si="39"/>
        <v/>
      </c>
      <c r="AJ1194" s="53" t="str">
        <f t="shared" si="38"/>
        <v/>
      </c>
    </row>
    <row r="1195" spans="35:36" ht="27.6" customHeight="1" x14ac:dyDescent="0.3">
      <c r="AI1195" s="63" t="str">
        <f t="shared" si="39"/>
        <v/>
      </c>
      <c r="AJ1195" s="53" t="str">
        <f t="shared" si="38"/>
        <v/>
      </c>
    </row>
    <row r="1196" spans="35:36" ht="27.6" customHeight="1" x14ac:dyDescent="0.3">
      <c r="AI1196" s="63" t="str">
        <f t="shared" si="39"/>
        <v/>
      </c>
      <c r="AJ1196" s="53" t="str">
        <f t="shared" si="38"/>
        <v/>
      </c>
    </row>
    <row r="1197" spans="35:36" ht="27.6" customHeight="1" x14ac:dyDescent="0.3">
      <c r="AI1197" s="63" t="str">
        <f t="shared" si="39"/>
        <v/>
      </c>
      <c r="AJ1197" s="53" t="str">
        <f t="shared" si="38"/>
        <v/>
      </c>
    </row>
    <row r="1198" spans="35:36" ht="27.6" customHeight="1" x14ac:dyDescent="0.3">
      <c r="AI1198" s="63" t="str">
        <f t="shared" si="39"/>
        <v/>
      </c>
      <c r="AJ1198" s="53" t="str">
        <f t="shared" si="38"/>
        <v/>
      </c>
    </row>
    <row r="1199" spans="35:36" ht="27.6" customHeight="1" x14ac:dyDescent="0.3">
      <c r="AI1199" s="63" t="str">
        <f t="shared" si="39"/>
        <v/>
      </c>
      <c r="AJ1199" s="53" t="str">
        <f t="shared" si="38"/>
        <v/>
      </c>
    </row>
    <row r="1200" spans="35:36" ht="27.6" customHeight="1" x14ac:dyDescent="0.3">
      <c r="AI1200" s="63" t="str">
        <f t="shared" si="39"/>
        <v/>
      </c>
      <c r="AJ1200" s="53" t="str">
        <f t="shared" si="38"/>
        <v/>
      </c>
    </row>
    <row r="1201" spans="35:36" ht="27.6" customHeight="1" x14ac:dyDescent="0.3">
      <c r="AI1201" s="63" t="str">
        <f t="shared" si="39"/>
        <v/>
      </c>
      <c r="AJ1201" s="53" t="str">
        <f t="shared" si="38"/>
        <v/>
      </c>
    </row>
    <row r="1202" spans="35:36" ht="27.6" customHeight="1" x14ac:dyDescent="0.3">
      <c r="AI1202" s="63" t="str">
        <f t="shared" si="39"/>
        <v/>
      </c>
      <c r="AJ1202" s="53" t="str">
        <f t="shared" si="38"/>
        <v/>
      </c>
    </row>
    <row r="1203" spans="35:36" ht="27.6" customHeight="1" x14ac:dyDescent="0.3">
      <c r="AI1203" s="63" t="str">
        <f t="shared" si="39"/>
        <v/>
      </c>
      <c r="AJ1203" s="53" t="str">
        <f t="shared" si="38"/>
        <v/>
      </c>
    </row>
    <row r="1204" spans="35:36" ht="27.6" customHeight="1" x14ac:dyDescent="0.3">
      <c r="AI1204" s="63" t="str">
        <f t="shared" si="39"/>
        <v/>
      </c>
      <c r="AJ1204" s="53" t="str">
        <f t="shared" si="38"/>
        <v/>
      </c>
    </row>
    <row r="1205" spans="35:36" ht="27.6" customHeight="1" x14ac:dyDescent="0.3">
      <c r="AI1205" s="63" t="str">
        <f t="shared" si="39"/>
        <v/>
      </c>
      <c r="AJ1205" s="53" t="str">
        <f t="shared" si="38"/>
        <v/>
      </c>
    </row>
    <row r="1206" spans="35:36" ht="27.6" customHeight="1" x14ac:dyDescent="0.3">
      <c r="AI1206" s="63" t="str">
        <f t="shared" si="39"/>
        <v/>
      </c>
      <c r="AJ1206" s="53" t="str">
        <f t="shared" si="38"/>
        <v/>
      </c>
    </row>
    <row r="1207" spans="35:36" ht="27.6" customHeight="1" x14ac:dyDescent="0.3">
      <c r="AI1207" s="63" t="str">
        <f t="shared" si="39"/>
        <v/>
      </c>
      <c r="AJ1207" s="53" t="str">
        <f t="shared" si="38"/>
        <v/>
      </c>
    </row>
    <row r="1208" spans="35:36" ht="27.6" customHeight="1" x14ac:dyDescent="0.3">
      <c r="AI1208" s="63" t="str">
        <f t="shared" si="39"/>
        <v/>
      </c>
      <c r="AJ1208" s="53" t="str">
        <f t="shared" si="38"/>
        <v/>
      </c>
    </row>
    <row r="1209" spans="35:36" ht="27.6" customHeight="1" x14ac:dyDescent="0.3">
      <c r="AI1209" s="63" t="str">
        <f t="shared" si="39"/>
        <v/>
      </c>
      <c r="AJ1209" s="53" t="str">
        <f t="shared" si="38"/>
        <v/>
      </c>
    </row>
    <row r="1210" spans="35:36" ht="27.6" customHeight="1" x14ac:dyDescent="0.3">
      <c r="AI1210" s="63" t="str">
        <f t="shared" si="39"/>
        <v/>
      </c>
      <c r="AJ1210" s="53" t="str">
        <f t="shared" si="38"/>
        <v/>
      </c>
    </row>
    <row r="1211" spans="35:36" ht="27.6" customHeight="1" x14ac:dyDescent="0.3">
      <c r="AI1211" s="63" t="str">
        <f t="shared" si="39"/>
        <v/>
      </c>
      <c r="AJ1211" s="53" t="str">
        <f t="shared" si="38"/>
        <v/>
      </c>
    </row>
    <row r="1212" spans="35:36" ht="27.6" customHeight="1" x14ac:dyDescent="0.3">
      <c r="AI1212" s="63" t="str">
        <f t="shared" si="39"/>
        <v/>
      </c>
      <c r="AJ1212" s="53" t="str">
        <f t="shared" si="38"/>
        <v/>
      </c>
    </row>
    <row r="1213" spans="35:36" ht="27.6" customHeight="1" x14ac:dyDescent="0.3">
      <c r="AI1213" s="63" t="str">
        <f t="shared" si="39"/>
        <v/>
      </c>
      <c r="AJ1213" s="53" t="str">
        <f t="shared" si="38"/>
        <v/>
      </c>
    </row>
    <row r="1214" spans="35:36" ht="27.6" customHeight="1" x14ac:dyDescent="0.3">
      <c r="AI1214" s="63" t="str">
        <f t="shared" si="39"/>
        <v/>
      </c>
      <c r="AJ1214" s="53" t="str">
        <f t="shared" si="38"/>
        <v/>
      </c>
    </row>
    <row r="1215" spans="35:36" ht="27.6" customHeight="1" x14ac:dyDescent="0.3">
      <c r="AI1215" s="63" t="str">
        <f t="shared" si="39"/>
        <v/>
      </c>
      <c r="AJ1215" s="53" t="str">
        <f t="shared" si="38"/>
        <v/>
      </c>
    </row>
    <row r="1216" spans="35:36" ht="27.6" customHeight="1" x14ac:dyDescent="0.3">
      <c r="AI1216" s="63" t="str">
        <f t="shared" si="39"/>
        <v/>
      </c>
      <c r="AJ1216" s="53" t="str">
        <f t="shared" si="38"/>
        <v/>
      </c>
    </row>
    <row r="1217" spans="35:36" ht="27.6" customHeight="1" x14ac:dyDescent="0.3">
      <c r="AI1217" s="63" t="str">
        <f t="shared" si="39"/>
        <v/>
      </c>
      <c r="AJ1217" s="53" t="str">
        <f t="shared" si="38"/>
        <v/>
      </c>
    </row>
    <row r="1218" spans="35:36" ht="27.6" customHeight="1" x14ac:dyDescent="0.3">
      <c r="AI1218" s="63" t="str">
        <f t="shared" si="39"/>
        <v/>
      </c>
      <c r="AJ1218" s="53" t="str">
        <f t="shared" si="38"/>
        <v/>
      </c>
    </row>
    <row r="1219" spans="35:36" ht="27.6" customHeight="1" x14ac:dyDescent="0.3">
      <c r="AI1219" s="63" t="str">
        <f t="shared" si="39"/>
        <v/>
      </c>
      <c r="AJ1219" s="53" t="str">
        <f t="shared" si="38"/>
        <v/>
      </c>
    </row>
    <row r="1220" spans="35:36" ht="27.6" customHeight="1" x14ac:dyDescent="0.3">
      <c r="AI1220" s="63" t="str">
        <f t="shared" si="39"/>
        <v/>
      </c>
      <c r="AJ1220" s="53" t="str">
        <f t="shared" si="38"/>
        <v/>
      </c>
    </row>
    <row r="1221" spans="35:36" ht="27.6" customHeight="1" x14ac:dyDescent="0.3">
      <c r="AI1221" s="63" t="str">
        <f t="shared" si="39"/>
        <v/>
      </c>
      <c r="AJ1221" s="53" t="str">
        <f t="shared" si="38"/>
        <v/>
      </c>
    </row>
    <row r="1222" spans="35:36" ht="27.6" customHeight="1" x14ac:dyDescent="0.3">
      <c r="AI1222" s="63" t="str">
        <f t="shared" si="39"/>
        <v/>
      </c>
      <c r="AJ1222" s="53" t="str">
        <f t="shared" ref="AJ1222:AJ1285" si="40">IFERROR(IF(AI1222="","",COUNTIF(AI:AI,AI1222)),"")</f>
        <v/>
      </c>
    </row>
    <row r="1223" spans="35:36" ht="27.6" customHeight="1" x14ac:dyDescent="0.3">
      <c r="AI1223" s="63" t="str">
        <f t="shared" si="39"/>
        <v/>
      </c>
      <c r="AJ1223" s="53" t="str">
        <f t="shared" si="40"/>
        <v/>
      </c>
    </row>
    <row r="1224" spans="35:36" ht="27.6" customHeight="1" x14ac:dyDescent="0.3">
      <c r="AI1224" s="63" t="str">
        <f t="shared" si="39"/>
        <v/>
      </c>
      <c r="AJ1224" s="53" t="str">
        <f t="shared" si="40"/>
        <v/>
      </c>
    </row>
    <row r="1225" spans="35:36" ht="27.6" customHeight="1" x14ac:dyDescent="0.3">
      <c r="AI1225" s="63" t="str">
        <f t="shared" si="39"/>
        <v/>
      </c>
      <c r="AJ1225" s="53" t="str">
        <f t="shared" si="40"/>
        <v/>
      </c>
    </row>
    <row r="1226" spans="35:36" ht="27.6" customHeight="1" x14ac:dyDescent="0.3">
      <c r="AI1226" s="63" t="str">
        <f t="shared" si="39"/>
        <v/>
      </c>
      <c r="AJ1226" s="53" t="str">
        <f t="shared" si="40"/>
        <v/>
      </c>
    </row>
    <row r="1227" spans="35:36" ht="27.6" customHeight="1" x14ac:dyDescent="0.3">
      <c r="AI1227" s="63" t="str">
        <f t="shared" si="39"/>
        <v/>
      </c>
      <c r="AJ1227" s="53" t="str">
        <f t="shared" si="40"/>
        <v/>
      </c>
    </row>
    <row r="1228" spans="35:36" ht="27.6" customHeight="1" x14ac:dyDescent="0.3">
      <c r="AI1228" s="63" t="str">
        <f t="shared" si="39"/>
        <v/>
      </c>
      <c r="AJ1228" s="53" t="str">
        <f t="shared" si="40"/>
        <v/>
      </c>
    </row>
    <row r="1229" spans="35:36" ht="27.6" customHeight="1" x14ac:dyDescent="0.3">
      <c r="AI1229" s="63" t="str">
        <f t="shared" si="39"/>
        <v/>
      </c>
      <c r="AJ1229" s="53" t="str">
        <f t="shared" si="40"/>
        <v/>
      </c>
    </row>
    <row r="1230" spans="35:36" ht="27.6" customHeight="1" x14ac:dyDescent="0.3">
      <c r="AI1230" s="63" t="str">
        <f t="shared" si="39"/>
        <v/>
      </c>
      <c r="AJ1230" s="53" t="str">
        <f t="shared" si="40"/>
        <v/>
      </c>
    </row>
    <row r="1231" spans="35:36" ht="27.6" customHeight="1" x14ac:dyDescent="0.3">
      <c r="AI1231" s="63" t="str">
        <f t="shared" si="39"/>
        <v/>
      </c>
      <c r="AJ1231" s="53" t="str">
        <f t="shared" si="40"/>
        <v/>
      </c>
    </row>
    <row r="1232" spans="35:36" ht="27.6" customHeight="1" x14ac:dyDescent="0.3">
      <c r="AI1232" s="63" t="str">
        <f t="shared" si="39"/>
        <v/>
      </c>
      <c r="AJ1232" s="53" t="str">
        <f t="shared" si="40"/>
        <v/>
      </c>
    </row>
    <row r="1233" spans="35:36" ht="27.6" customHeight="1" x14ac:dyDescent="0.3">
      <c r="AI1233" s="63" t="str">
        <f t="shared" si="39"/>
        <v/>
      </c>
      <c r="AJ1233" s="53" t="str">
        <f t="shared" si="40"/>
        <v/>
      </c>
    </row>
    <row r="1234" spans="35:36" ht="27.6" customHeight="1" x14ac:dyDescent="0.3">
      <c r="AI1234" s="63" t="str">
        <f t="shared" si="39"/>
        <v/>
      </c>
      <c r="AJ1234" s="53" t="str">
        <f t="shared" si="40"/>
        <v/>
      </c>
    </row>
    <row r="1235" spans="35:36" ht="27.6" customHeight="1" x14ac:dyDescent="0.3">
      <c r="AI1235" s="63" t="str">
        <f t="shared" si="39"/>
        <v/>
      </c>
      <c r="AJ1235" s="53" t="str">
        <f t="shared" si="40"/>
        <v/>
      </c>
    </row>
    <row r="1236" spans="35:36" ht="27.6" customHeight="1" x14ac:dyDescent="0.3">
      <c r="AI1236" s="63" t="str">
        <f t="shared" si="39"/>
        <v/>
      </c>
      <c r="AJ1236" s="53" t="str">
        <f t="shared" si="40"/>
        <v/>
      </c>
    </row>
    <row r="1237" spans="35:36" ht="27.6" customHeight="1" x14ac:dyDescent="0.3">
      <c r="AI1237" s="63" t="str">
        <f t="shared" si="39"/>
        <v/>
      </c>
      <c r="AJ1237" s="53" t="str">
        <f t="shared" si="40"/>
        <v/>
      </c>
    </row>
    <row r="1238" spans="35:36" ht="27.6" customHeight="1" x14ac:dyDescent="0.3">
      <c r="AI1238" s="63" t="str">
        <f t="shared" si="39"/>
        <v/>
      </c>
      <c r="AJ1238" s="53" t="str">
        <f t="shared" si="40"/>
        <v/>
      </c>
    </row>
    <row r="1239" spans="35:36" ht="27.6" customHeight="1" x14ac:dyDescent="0.3">
      <c r="AI1239" s="63" t="str">
        <f t="shared" ref="AI1239:AI1302" si="41">IF(OR(AA1239="",AB1239=""),"",CONCATENATE(AA1239,"-",AB1239))</f>
        <v/>
      </c>
      <c r="AJ1239" s="53" t="str">
        <f t="shared" si="40"/>
        <v/>
      </c>
    </row>
    <row r="1240" spans="35:36" ht="27.6" customHeight="1" x14ac:dyDescent="0.3">
      <c r="AI1240" s="63" t="str">
        <f t="shared" si="41"/>
        <v/>
      </c>
      <c r="AJ1240" s="53" t="str">
        <f t="shared" si="40"/>
        <v/>
      </c>
    </row>
    <row r="1241" spans="35:36" ht="27.6" customHeight="1" x14ac:dyDescent="0.3">
      <c r="AI1241" s="63" t="str">
        <f t="shared" si="41"/>
        <v/>
      </c>
      <c r="AJ1241" s="53" t="str">
        <f t="shared" si="40"/>
        <v/>
      </c>
    </row>
    <row r="1242" spans="35:36" ht="27.6" customHeight="1" x14ac:dyDescent="0.3">
      <c r="AI1242" s="63" t="str">
        <f t="shared" si="41"/>
        <v/>
      </c>
      <c r="AJ1242" s="53" t="str">
        <f t="shared" si="40"/>
        <v/>
      </c>
    </row>
    <row r="1243" spans="35:36" ht="27.6" customHeight="1" x14ac:dyDescent="0.3">
      <c r="AI1243" s="63" t="str">
        <f t="shared" si="41"/>
        <v/>
      </c>
      <c r="AJ1243" s="53" t="str">
        <f t="shared" si="40"/>
        <v/>
      </c>
    </row>
    <row r="1244" spans="35:36" ht="27.6" customHeight="1" x14ac:dyDescent="0.3">
      <c r="AI1244" s="63" t="str">
        <f t="shared" si="41"/>
        <v/>
      </c>
      <c r="AJ1244" s="53" t="str">
        <f t="shared" si="40"/>
        <v/>
      </c>
    </row>
    <row r="1245" spans="35:36" ht="27.6" customHeight="1" x14ac:dyDescent="0.3">
      <c r="AI1245" s="63" t="str">
        <f t="shared" si="41"/>
        <v/>
      </c>
      <c r="AJ1245" s="53" t="str">
        <f t="shared" si="40"/>
        <v/>
      </c>
    </row>
    <row r="1246" spans="35:36" ht="27.6" customHeight="1" x14ac:dyDescent="0.3">
      <c r="AI1246" s="63" t="str">
        <f t="shared" si="41"/>
        <v/>
      </c>
      <c r="AJ1246" s="53" t="str">
        <f t="shared" si="40"/>
        <v/>
      </c>
    </row>
    <row r="1247" spans="35:36" ht="27.6" customHeight="1" x14ac:dyDescent="0.3">
      <c r="AI1247" s="63" t="str">
        <f t="shared" si="41"/>
        <v/>
      </c>
      <c r="AJ1247" s="53" t="str">
        <f t="shared" si="40"/>
        <v/>
      </c>
    </row>
    <row r="1248" spans="35:36" ht="27.6" customHeight="1" x14ac:dyDescent="0.3">
      <c r="AI1248" s="63" t="str">
        <f t="shared" si="41"/>
        <v/>
      </c>
      <c r="AJ1248" s="53" t="str">
        <f t="shared" si="40"/>
        <v/>
      </c>
    </row>
    <row r="1249" spans="35:36" ht="27.6" customHeight="1" x14ac:dyDescent="0.3">
      <c r="AI1249" s="63" t="str">
        <f t="shared" si="41"/>
        <v/>
      </c>
      <c r="AJ1249" s="53" t="str">
        <f t="shared" si="40"/>
        <v/>
      </c>
    </row>
    <row r="1250" spans="35:36" ht="27.6" customHeight="1" x14ac:dyDescent="0.3">
      <c r="AI1250" s="63" t="str">
        <f t="shared" si="41"/>
        <v/>
      </c>
      <c r="AJ1250" s="53" t="str">
        <f t="shared" si="40"/>
        <v/>
      </c>
    </row>
    <row r="1251" spans="35:36" ht="27.6" customHeight="1" x14ac:dyDescent="0.3">
      <c r="AI1251" s="63" t="str">
        <f t="shared" si="41"/>
        <v/>
      </c>
      <c r="AJ1251" s="53" t="str">
        <f t="shared" si="40"/>
        <v/>
      </c>
    </row>
    <row r="1252" spans="35:36" ht="27.6" customHeight="1" x14ac:dyDescent="0.3">
      <c r="AI1252" s="63" t="str">
        <f t="shared" si="41"/>
        <v/>
      </c>
      <c r="AJ1252" s="53" t="str">
        <f t="shared" si="40"/>
        <v/>
      </c>
    </row>
    <row r="1253" spans="35:36" ht="27.6" customHeight="1" x14ac:dyDescent="0.3">
      <c r="AI1253" s="63" t="str">
        <f t="shared" si="41"/>
        <v/>
      </c>
      <c r="AJ1253" s="53" t="str">
        <f t="shared" si="40"/>
        <v/>
      </c>
    </row>
    <row r="1254" spans="35:36" ht="27.6" customHeight="1" x14ac:dyDescent="0.3">
      <c r="AI1254" s="63" t="str">
        <f t="shared" si="41"/>
        <v/>
      </c>
      <c r="AJ1254" s="53" t="str">
        <f t="shared" si="40"/>
        <v/>
      </c>
    </row>
    <row r="1255" spans="35:36" ht="27.6" customHeight="1" x14ac:dyDescent="0.3">
      <c r="AI1255" s="63" t="str">
        <f t="shared" si="41"/>
        <v/>
      </c>
      <c r="AJ1255" s="53" t="str">
        <f t="shared" si="40"/>
        <v/>
      </c>
    </row>
    <row r="1256" spans="35:36" ht="27.6" customHeight="1" x14ac:dyDescent="0.3">
      <c r="AI1256" s="63" t="str">
        <f t="shared" si="41"/>
        <v/>
      </c>
      <c r="AJ1256" s="53" t="str">
        <f t="shared" si="40"/>
        <v/>
      </c>
    </row>
    <row r="1257" spans="35:36" ht="27.6" customHeight="1" x14ac:dyDescent="0.3">
      <c r="AI1257" s="63" t="str">
        <f t="shared" si="41"/>
        <v/>
      </c>
      <c r="AJ1257" s="53" t="str">
        <f t="shared" si="40"/>
        <v/>
      </c>
    </row>
    <row r="1258" spans="35:36" ht="27.6" customHeight="1" x14ac:dyDescent="0.3">
      <c r="AI1258" s="63" t="str">
        <f t="shared" si="41"/>
        <v/>
      </c>
      <c r="AJ1258" s="53" t="str">
        <f t="shared" si="40"/>
        <v/>
      </c>
    </row>
    <row r="1259" spans="35:36" ht="27.6" customHeight="1" x14ac:dyDescent="0.3">
      <c r="AI1259" s="63" t="str">
        <f t="shared" si="41"/>
        <v/>
      </c>
      <c r="AJ1259" s="53" t="str">
        <f t="shared" si="40"/>
        <v/>
      </c>
    </row>
    <row r="1260" spans="35:36" ht="27.6" customHeight="1" x14ac:dyDescent="0.3">
      <c r="AI1260" s="63" t="str">
        <f t="shared" si="41"/>
        <v/>
      </c>
      <c r="AJ1260" s="53" t="str">
        <f t="shared" si="40"/>
        <v/>
      </c>
    </row>
    <row r="1261" spans="35:36" ht="27.6" customHeight="1" x14ac:dyDescent="0.3">
      <c r="AI1261" s="63" t="str">
        <f t="shared" si="41"/>
        <v/>
      </c>
      <c r="AJ1261" s="53" t="str">
        <f t="shared" si="40"/>
        <v/>
      </c>
    </row>
    <row r="1262" spans="35:36" ht="27.6" customHeight="1" x14ac:dyDescent="0.3">
      <c r="AI1262" s="63" t="str">
        <f t="shared" si="41"/>
        <v/>
      </c>
      <c r="AJ1262" s="53" t="str">
        <f t="shared" si="40"/>
        <v/>
      </c>
    </row>
    <row r="1263" spans="35:36" ht="27.6" customHeight="1" x14ac:dyDescent="0.3">
      <c r="AI1263" s="63" t="str">
        <f t="shared" si="41"/>
        <v/>
      </c>
      <c r="AJ1263" s="53" t="str">
        <f t="shared" si="40"/>
        <v/>
      </c>
    </row>
    <row r="1264" spans="35:36" ht="27.6" customHeight="1" x14ac:dyDescent="0.3">
      <c r="AI1264" s="63" t="str">
        <f t="shared" si="41"/>
        <v/>
      </c>
      <c r="AJ1264" s="53" t="str">
        <f t="shared" si="40"/>
        <v/>
      </c>
    </row>
    <row r="1265" spans="35:36" ht="27.6" customHeight="1" x14ac:dyDescent="0.3">
      <c r="AI1265" s="63" t="str">
        <f t="shared" si="41"/>
        <v/>
      </c>
      <c r="AJ1265" s="53" t="str">
        <f t="shared" si="40"/>
        <v/>
      </c>
    </row>
    <row r="1266" spans="35:36" ht="27.6" customHeight="1" x14ac:dyDescent="0.3">
      <c r="AI1266" s="63" t="str">
        <f t="shared" si="41"/>
        <v/>
      </c>
      <c r="AJ1266" s="53" t="str">
        <f t="shared" si="40"/>
        <v/>
      </c>
    </row>
    <row r="1267" spans="35:36" ht="27.6" customHeight="1" x14ac:dyDescent="0.3">
      <c r="AI1267" s="63" t="str">
        <f t="shared" si="41"/>
        <v/>
      </c>
      <c r="AJ1267" s="53" t="str">
        <f t="shared" si="40"/>
        <v/>
      </c>
    </row>
    <row r="1268" spans="35:36" ht="27.6" customHeight="1" x14ac:dyDescent="0.3">
      <c r="AI1268" s="63" t="str">
        <f t="shared" si="41"/>
        <v/>
      </c>
      <c r="AJ1268" s="53" t="str">
        <f t="shared" si="40"/>
        <v/>
      </c>
    </row>
    <row r="1269" spans="35:36" ht="27.6" customHeight="1" x14ac:dyDescent="0.3">
      <c r="AI1269" s="63" t="str">
        <f t="shared" si="41"/>
        <v/>
      </c>
      <c r="AJ1269" s="53" t="str">
        <f t="shared" si="40"/>
        <v/>
      </c>
    </row>
    <row r="1270" spans="35:36" ht="27.6" customHeight="1" x14ac:dyDescent="0.3">
      <c r="AI1270" s="63" t="str">
        <f t="shared" si="41"/>
        <v/>
      </c>
      <c r="AJ1270" s="53" t="str">
        <f t="shared" si="40"/>
        <v/>
      </c>
    </row>
    <row r="1271" spans="35:36" ht="27.6" customHeight="1" x14ac:dyDescent="0.3">
      <c r="AI1271" s="63" t="str">
        <f t="shared" si="41"/>
        <v/>
      </c>
      <c r="AJ1271" s="53" t="str">
        <f t="shared" si="40"/>
        <v/>
      </c>
    </row>
    <row r="1272" spans="35:36" ht="27.6" customHeight="1" x14ac:dyDescent="0.3">
      <c r="AI1272" s="63" t="str">
        <f t="shared" si="41"/>
        <v/>
      </c>
      <c r="AJ1272" s="53" t="str">
        <f t="shared" si="40"/>
        <v/>
      </c>
    </row>
    <row r="1273" spans="35:36" ht="27.6" customHeight="1" x14ac:dyDescent="0.3">
      <c r="AI1273" s="63" t="str">
        <f t="shared" si="41"/>
        <v/>
      </c>
      <c r="AJ1273" s="53" t="str">
        <f t="shared" si="40"/>
        <v/>
      </c>
    </row>
    <row r="1274" spans="35:36" ht="27.6" customHeight="1" x14ac:dyDescent="0.3">
      <c r="AI1274" s="63" t="str">
        <f t="shared" si="41"/>
        <v/>
      </c>
      <c r="AJ1274" s="53" t="str">
        <f t="shared" si="40"/>
        <v/>
      </c>
    </row>
    <row r="1275" spans="35:36" ht="27.6" customHeight="1" x14ac:dyDescent="0.3">
      <c r="AI1275" s="63" t="str">
        <f t="shared" si="41"/>
        <v/>
      </c>
      <c r="AJ1275" s="53" t="str">
        <f t="shared" si="40"/>
        <v/>
      </c>
    </row>
    <row r="1276" spans="35:36" ht="27.6" customHeight="1" x14ac:dyDescent="0.3">
      <c r="AI1276" s="63" t="str">
        <f t="shared" si="41"/>
        <v/>
      </c>
      <c r="AJ1276" s="53" t="str">
        <f t="shared" si="40"/>
        <v/>
      </c>
    </row>
    <row r="1277" spans="35:36" ht="27.6" customHeight="1" x14ac:dyDescent="0.3">
      <c r="AI1277" s="63" t="str">
        <f t="shared" si="41"/>
        <v/>
      </c>
      <c r="AJ1277" s="53" t="str">
        <f t="shared" si="40"/>
        <v/>
      </c>
    </row>
    <row r="1278" spans="35:36" ht="27.6" customHeight="1" x14ac:dyDescent="0.3">
      <c r="AI1278" s="63" t="str">
        <f t="shared" si="41"/>
        <v/>
      </c>
      <c r="AJ1278" s="53" t="str">
        <f t="shared" si="40"/>
        <v/>
      </c>
    </row>
    <row r="1279" spans="35:36" ht="27.6" customHeight="1" x14ac:dyDescent="0.3">
      <c r="AI1279" s="63" t="str">
        <f t="shared" si="41"/>
        <v/>
      </c>
      <c r="AJ1279" s="53" t="str">
        <f t="shared" si="40"/>
        <v/>
      </c>
    </row>
    <row r="1280" spans="35:36" ht="27.6" customHeight="1" x14ac:dyDescent="0.3">
      <c r="AI1280" s="63" t="str">
        <f t="shared" si="41"/>
        <v/>
      </c>
      <c r="AJ1280" s="53" t="str">
        <f t="shared" si="40"/>
        <v/>
      </c>
    </row>
    <row r="1281" spans="35:36" ht="27.6" customHeight="1" x14ac:dyDescent="0.3">
      <c r="AI1281" s="63" t="str">
        <f t="shared" si="41"/>
        <v/>
      </c>
      <c r="AJ1281" s="53" t="str">
        <f t="shared" si="40"/>
        <v/>
      </c>
    </row>
    <row r="1282" spans="35:36" ht="27.6" customHeight="1" x14ac:dyDescent="0.3">
      <c r="AI1282" s="63" t="str">
        <f t="shared" si="41"/>
        <v/>
      </c>
      <c r="AJ1282" s="53" t="str">
        <f t="shared" si="40"/>
        <v/>
      </c>
    </row>
    <row r="1283" spans="35:36" ht="27.6" customHeight="1" x14ac:dyDescent="0.3">
      <c r="AI1283" s="63" t="str">
        <f t="shared" si="41"/>
        <v/>
      </c>
      <c r="AJ1283" s="53" t="str">
        <f t="shared" si="40"/>
        <v/>
      </c>
    </row>
    <row r="1284" spans="35:36" ht="27.6" customHeight="1" x14ac:dyDescent="0.3">
      <c r="AI1284" s="63" t="str">
        <f t="shared" si="41"/>
        <v/>
      </c>
      <c r="AJ1284" s="53" t="str">
        <f t="shared" si="40"/>
        <v/>
      </c>
    </row>
    <row r="1285" spans="35:36" ht="27.6" customHeight="1" x14ac:dyDescent="0.3">
      <c r="AI1285" s="63" t="str">
        <f t="shared" si="41"/>
        <v/>
      </c>
      <c r="AJ1285" s="53" t="str">
        <f t="shared" si="40"/>
        <v/>
      </c>
    </row>
    <row r="1286" spans="35:36" ht="27.6" customHeight="1" x14ac:dyDescent="0.3">
      <c r="AI1286" s="63" t="str">
        <f t="shared" si="41"/>
        <v/>
      </c>
      <c r="AJ1286" s="53" t="str">
        <f t="shared" ref="AJ1286:AJ1349" si="42">IFERROR(IF(AI1286="","",COUNTIF(AI:AI,AI1286)),"")</f>
        <v/>
      </c>
    </row>
    <row r="1287" spans="35:36" ht="27.6" customHeight="1" x14ac:dyDescent="0.3">
      <c r="AI1287" s="63" t="str">
        <f t="shared" si="41"/>
        <v/>
      </c>
      <c r="AJ1287" s="53" t="str">
        <f t="shared" si="42"/>
        <v/>
      </c>
    </row>
    <row r="1288" spans="35:36" ht="27.6" customHeight="1" x14ac:dyDescent="0.3">
      <c r="AI1288" s="63" t="str">
        <f t="shared" si="41"/>
        <v/>
      </c>
      <c r="AJ1288" s="53" t="str">
        <f t="shared" si="42"/>
        <v/>
      </c>
    </row>
    <row r="1289" spans="35:36" ht="27.6" customHeight="1" x14ac:dyDescent="0.3">
      <c r="AI1289" s="63" t="str">
        <f t="shared" si="41"/>
        <v/>
      </c>
      <c r="AJ1289" s="53" t="str">
        <f t="shared" si="42"/>
        <v/>
      </c>
    </row>
    <row r="1290" spans="35:36" ht="27.6" customHeight="1" x14ac:dyDescent="0.3">
      <c r="AI1290" s="63" t="str">
        <f t="shared" si="41"/>
        <v/>
      </c>
      <c r="AJ1290" s="53" t="str">
        <f t="shared" si="42"/>
        <v/>
      </c>
    </row>
    <row r="1291" spans="35:36" ht="27.6" customHeight="1" x14ac:dyDescent="0.3">
      <c r="AI1291" s="63" t="str">
        <f t="shared" si="41"/>
        <v/>
      </c>
      <c r="AJ1291" s="53" t="str">
        <f t="shared" si="42"/>
        <v/>
      </c>
    </row>
    <row r="1292" spans="35:36" ht="27.6" customHeight="1" x14ac:dyDescent="0.3">
      <c r="AI1292" s="63" t="str">
        <f t="shared" si="41"/>
        <v/>
      </c>
      <c r="AJ1292" s="53" t="str">
        <f t="shared" si="42"/>
        <v/>
      </c>
    </row>
    <row r="1293" spans="35:36" ht="27.6" customHeight="1" x14ac:dyDescent="0.3">
      <c r="AI1293" s="63" t="str">
        <f t="shared" si="41"/>
        <v/>
      </c>
      <c r="AJ1293" s="53" t="str">
        <f t="shared" si="42"/>
        <v/>
      </c>
    </row>
    <row r="1294" spans="35:36" ht="27.6" customHeight="1" x14ac:dyDescent="0.3">
      <c r="AI1294" s="63" t="str">
        <f t="shared" si="41"/>
        <v/>
      </c>
      <c r="AJ1294" s="53" t="str">
        <f t="shared" si="42"/>
        <v/>
      </c>
    </row>
    <row r="1295" spans="35:36" ht="27.6" customHeight="1" x14ac:dyDescent="0.3">
      <c r="AI1295" s="63" t="str">
        <f t="shared" si="41"/>
        <v/>
      </c>
      <c r="AJ1295" s="53" t="str">
        <f t="shared" si="42"/>
        <v/>
      </c>
    </row>
    <row r="1296" spans="35:36" ht="27.6" customHeight="1" x14ac:dyDescent="0.3">
      <c r="AI1296" s="63" t="str">
        <f t="shared" si="41"/>
        <v/>
      </c>
      <c r="AJ1296" s="53" t="str">
        <f t="shared" si="42"/>
        <v/>
      </c>
    </row>
    <row r="1297" spans="35:36" ht="27.6" customHeight="1" x14ac:dyDescent="0.3">
      <c r="AI1297" s="63" t="str">
        <f t="shared" si="41"/>
        <v/>
      </c>
      <c r="AJ1297" s="53" t="str">
        <f t="shared" si="42"/>
        <v/>
      </c>
    </row>
    <row r="1298" spans="35:36" ht="27.6" customHeight="1" x14ac:dyDescent="0.3">
      <c r="AI1298" s="63" t="str">
        <f t="shared" si="41"/>
        <v/>
      </c>
      <c r="AJ1298" s="53" t="str">
        <f t="shared" si="42"/>
        <v/>
      </c>
    </row>
    <row r="1299" spans="35:36" ht="27.6" customHeight="1" x14ac:dyDescent="0.3">
      <c r="AI1299" s="63" t="str">
        <f t="shared" si="41"/>
        <v/>
      </c>
      <c r="AJ1299" s="53" t="str">
        <f t="shared" si="42"/>
        <v/>
      </c>
    </row>
    <row r="1300" spans="35:36" ht="27.6" customHeight="1" x14ac:dyDescent="0.3">
      <c r="AI1300" s="63" t="str">
        <f t="shared" si="41"/>
        <v/>
      </c>
      <c r="AJ1300" s="53" t="str">
        <f t="shared" si="42"/>
        <v/>
      </c>
    </row>
    <row r="1301" spans="35:36" ht="27.6" customHeight="1" x14ac:dyDescent="0.3">
      <c r="AI1301" s="63" t="str">
        <f t="shared" si="41"/>
        <v/>
      </c>
      <c r="AJ1301" s="53" t="str">
        <f t="shared" si="42"/>
        <v/>
      </c>
    </row>
    <row r="1302" spans="35:36" ht="27.6" customHeight="1" x14ac:dyDescent="0.3">
      <c r="AI1302" s="63" t="str">
        <f t="shared" si="41"/>
        <v/>
      </c>
      <c r="AJ1302" s="53" t="str">
        <f t="shared" si="42"/>
        <v/>
      </c>
    </row>
    <row r="1303" spans="35:36" ht="27.6" customHeight="1" x14ac:dyDescent="0.3">
      <c r="AI1303" s="63" t="str">
        <f t="shared" ref="AI1303:AI1366" si="43">IF(OR(AA1303="",AB1303=""),"",CONCATENATE(AA1303,"-",AB1303))</f>
        <v/>
      </c>
      <c r="AJ1303" s="53" t="str">
        <f t="shared" si="42"/>
        <v/>
      </c>
    </row>
    <row r="1304" spans="35:36" ht="27.6" customHeight="1" x14ac:dyDescent="0.3">
      <c r="AI1304" s="63" t="str">
        <f t="shared" si="43"/>
        <v/>
      </c>
      <c r="AJ1304" s="53" t="str">
        <f t="shared" si="42"/>
        <v/>
      </c>
    </row>
    <row r="1305" spans="35:36" ht="27.6" customHeight="1" x14ac:dyDescent="0.3">
      <c r="AI1305" s="63" t="str">
        <f t="shared" si="43"/>
        <v/>
      </c>
      <c r="AJ1305" s="53" t="str">
        <f t="shared" si="42"/>
        <v/>
      </c>
    </row>
    <row r="1306" spans="35:36" ht="27.6" customHeight="1" x14ac:dyDescent="0.3">
      <c r="AI1306" s="63" t="str">
        <f t="shared" si="43"/>
        <v/>
      </c>
      <c r="AJ1306" s="53" t="str">
        <f t="shared" si="42"/>
        <v/>
      </c>
    </row>
    <row r="1307" spans="35:36" ht="27.6" customHeight="1" x14ac:dyDescent="0.3">
      <c r="AI1307" s="63" t="str">
        <f t="shared" si="43"/>
        <v/>
      </c>
      <c r="AJ1307" s="53" t="str">
        <f t="shared" si="42"/>
        <v/>
      </c>
    </row>
    <row r="1308" spans="35:36" ht="27.6" customHeight="1" x14ac:dyDescent="0.3">
      <c r="AI1308" s="63" t="str">
        <f t="shared" si="43"/>
        <v/>
      </c>
      <c r="AJ1308" s="53" t="str">
        <f t="shared" si="42"/>
        <v/>
      </c>
    </row>
    <row r="1309" spans="35:36" ht="27.6" customHeight="1" x14ac:dyDescent="0.3">
      <c r="AI1309" s="63" t="str">
        <f t="shared" si="43"/>
        <v/>
      </c>
      <c r="AJ1309" s="53" t="str">
        <f t="shared" si="42"/>
        <v/>
      </c>
    </row>
    <row r="1310" spans="35:36" ht="27.6" customHeight="1" x14ac:dyDescent="0.3">
      <c r="AI1310" s="63" t="str">
        <f t="shared" si="43"/>
        <v/>
      </c>
      <c r="AJ1310" s="53" t="str">
        <f t="shared" si="42"/>
        <v/>
      </c>
    </row>
    <row r="1311" spans="35:36" ht="27.6" customHeight="1" x14ac:dyDescent="0.3">
      <c r="AI1311" s="63" t="str">
        <f t="shared" si="43"/>
        <v/>
      </c>
      <c r="AJ1311" s="53" t="str">
        <f t="shared" si="42"/>
        <v/>
      </c>
    </row>
    <row r="1312" spans="35:36" ht="27.6" customHeight="1" x14ac:dyDescent="0.3">
      <c r="AI1312" s="63" t="str">
        <f t="shared" si="43"/>
        <v/>
      </c>
      <c r="AJ1312" s="53" t="str">
        <f t="shared" si="42"/>
        <v/>
      </c>
    </row>
    <row r="1313" spans="35:36" ht="27.6" customHeight="1" x14ac:dyDescent="0.3">
      <c r="AI1313" s="63" t="str">
        <f t="shared" si="43"/>
        <v/>
      </c>
      <c r="AJ1313" s="53" t="str">
        <f t="shared" si="42"/>
        <v/>
      </c>
    </row>
    <row r="1314" spans="35:36" ht="27.6" customHeight="1" x14ac:dyDescent="0.3">
      <c r="AI1314" s="63" t="str">
        <f t="shared" si="43"/>
        <v/>
      </c>
      <c r="AJ1314" s="53" t="str">
        <f t="shared" si="42"/>
        <v/>
      </c>
    </row>
    <row r="1315" spans="35:36" ht="27.6" customHeight="1" x14ac:dyDescent="0.3">
      <c r="AI1315" s="63" t="str">
        <f t="shared" si="43"/>
        <v/>
      </c>
      <c r="AJ1315" s="53" t="str">
        <f t="shared" si="42"/>
        <v/>
      </c>
    </row>
    <row r="1316" spans="35:36" ht="27.6" customHeight="1" x14ac:dyDescent="0.3">
      <c r="AI1316" s="63" t="str">
        <f t="shared" si="43"/>
        <v/>
      </c>
      <c r="AJ1316" s="53" t="str">
        <f t="shared" si="42"/>
        <v/>
      </c>
    </row>
    <row r="1317" spans="35:36" ht="27.6" customHeight="1" x14ac:dyDescent="0.3">
      <c r="AI1317" s="63" t="str">
        <f t="shared" si="43"/>
        <v/>
      </c>
      <c r="AJ1317" s="53" t="str">
        <f t="shared" si="42"/>
        <v/>
      </c>
    </row>
    <row r="1318" spans="35:36" ht="27.6" customHeight="1" x14ac:dyDescent="0.3">
      <c r="AI1318" s="63" t="str">
        <f t="shared" si="43"/>
        <v/>
      </c>
      <c r="AJ1318" s="53" t="str">
        <f t="shared" si="42"/>
        <v/>
      </c>
    </row>
    <row r="1319" spans="35:36" ht="27.6" customHeight="1" x14ac:dyDescent="0.3">
      <c r="AI1319" s="63" t="str">
        <f t="shared" si="43"/>
        <v/>
      </c>
      <c r="AJ1319" s="53" t="str">
        <f t="shared" si="42"/>
        <v/>
      </c>
    </row>
    <row r="1320" spans="35:36" ht="27.6" customHeight="1" x14ac:dyDescent="0.3">
      <c r="AI1320" s="63" t="str">
        <f t="shared" si="43"/>
        <v/>
      </c>
      <c r="AJ1320" s="53" t="str">
        <f t="shared" si="42"/>
        <v/>
      </c>
    </row>
    <row r="1321" spans="35:36" ht="27.6" customHeight="1" x14ac:dyDescent="0.3">
      <c r="AI1321" s="63" t="str">
        <f t="shared" si="43"/>
        <v/>
      </c>
      <c r="AJ1321" s="53" t="str">
        <f t="shared" si="42"/>
        <v/>
      </c>
    </row>
    <row r="1322" spans="35:36" ht="27.6" customHeight="1" x14ac:dyDescent="0.3">
      <c r="AI1322" s="63" t="str">
        <f t="shared" si="43"/>
        <v/>
      </c>
      <c r="AJ1322" s="53" t="str">
        <f t="shared" si="42"/>
        <v/>
      </c>
    </row>
    <row r="1323" spans="35:36" ht="27.6" customHeight="1" x14ac:dyDescent="0.3">
      <c r="AI1323" s="63" t="str">
        <f t="shared" si="43"/>
        <v/>
      </c>
      <c r="AJ1323" s="53" t="str">
        <f t="shared" si="42"/>
        <v/>
      </c>
    </row>
    <row r="1324" spans="35:36" ht="27.6" customHeight="1" x14ac:dyDescent="0.3">
      <c r="AI1324" s="63" t="str">
        <f t="shared" si="43"/>
        <v/>
      </c>
      <c r="AJ1324" s="53" t="str">
        <f t="shared" si="42"/>
        <v/>
      </c>
    </row>
    <row r="1325" spans="35:36" ht="27.6" customHeight="1" x14ac:dyDescent="0.3">
      <c r="AI1325" s="63" t="str">
        <f t="shared" si="43"/>
        <v/>
      </c>
      <c r="AJ1325" s="53" t="str">
        <f t="shared" si="42"/>
        <v/>
      </c>
    </row>
    <row r="1326" spans="35:36" ht="27.6" customHeight="1" x14ac:dyDescent="0.3">
      <c r="AI1326" s="63" t="str">
        <f t="shared" si="43"/>
        <v/>
      </c>
      <c r="AJ1326" s="53" t="str">
        <f t="shared" si="42"/>
        <v/>
      </c>
    </row>
    <row r="1327" spans="35:36" ht="27.6" customHeight="1" x14ac:dyDescent="0.3">
      <c r="AI1327" s="63" t="str">
        <f t="shared" si="43"/>
        <v/>
      </c>
      <c r="AJ1327" s="53" t="str">
        <f t="shared" si="42"/>
        <v/>
      </c>
    </row>
    <row r="1328" spans="35:36" ht="27.6" customHeight="1" x14ac:dyDescent="0.3">
      <c r="AI1328" s="63" t="str">
        <f t="shared" si="43"/>
        <v/>
      </c>
      <c r="AJ1328" s="53" t="str">
        <f t="shared" si="42"/>
        <v/>
      </c>
    </row>
    <row r="1329" spans="35:36" ht="27.6" customHeight="1" x14ac:dyDescent="0.3">
      <c r="AI1329" s="63" t="str">
        <f t="shared" si="43"/>
        <v/>
      </c>
      <c r="AJ1329" s="53" t="str">
        <f t="shared" si="42"/>
        <v/>
      </c>
    </row>
    <row r="1330" spans="35:36" ht="27.6" customHeight="1" x14ac:dyDescent="0.3">
      <c r="AI1330" s="63" t="str">
        <f t="shared" si="43"/>
        <v/>
      </c>
      <c r="AJ1330" s="53" t="str">
        <f t="shared" si="42"/>
        <v/>
      </c>
    </row>
    <row r="1331" spans="35:36" ht="27.6" customHeight="1" x14ac:dyDescent="0.3">
      <c r="AI1331" s="63" t="str">
        <f t="shared" si="43"/>
        <v/>
      </c>
      <c r="AJ1331" s="53" t="str">
        <f t="shared" si="42"/>
        <v/>
      </c>
    </row>
    <row r="1332" spans="35:36" ht="27.6" customHeight="1" x14ac:dyDescent="0.3">
      <c r="AI1332" s="63" t="str">
        <f t="shared" si="43"/>
        <v/>
      </c>
      <c r="AJ1332" s="53" t="str">
        <f t="shared" si="42"/>
        <v/>
      </c>
    </row>
    <row r="1333" spans="35:36" ht="27.6" customHeight="1" x14ac:dyDescent="0.3">
      <c r="AI1333" s="63" t="str">
        <f t="shared" si="43"/>
        <v/>
      </c>
      <c r="AJ1333" s="53" t="str">
        <f t="shared" si="42"/>
        <v/>
      </c>
    </row>
    <row r="1334" spans="35:36" ht="27.6" customHeight="1" x14ac:dyDescent="0.3">
      <c r="AI1334" s="63" t="str">
        <f t="shared" si="43"/>
        <v/>
      </c>
      <c r="AJ1334" s="53" t="str">
        <f t="shared" si="42"/>
        <v/>
      </c>
    </row>
    <row r="1335" spans="35:36" ht="27.6" customHeight="1" x14ac:dyDescent="0.3">
      <c r="AI1335" s="63" t="str">
        <f t="shared" si="43"/>
        <v/>
      </c>
      <c r="AJ1335" s="53" t="str">
        <f t="shared" si="42"/>
        <v/>
      </c>
    </row>
    <row r="1336" spans="35:36" ht="27.6" customHeight="1" x14ac:dyDescent="0.3">
      <c r="AI1336" s="63" t="str">
        <f t="shared" si="43"/>
        <v/>
      </c>
      <c r="AJ1336" s="53" t="str">
        <f t="shared" si="42"/>
        <v/>
      </c>
    </row>
    <row r="1337" spans="35:36" ht="27.6" customHeight="1" x14ac:dyDescent="0.3">
      <c r="AI1337" s="63" t="str">
        <f t="shared" si="43"/>
        <v/>
      </c>
      <c r="AJ1337" s="53" t="str">
        <f t="shared" si="42"/>
        <v/>
      </c>
    </row>
    <row r="1338" spans="35:36" ht="27.6" customHeight="1" x14ac:dyDescent="0.3">
      <c r="AI1338" s="63" t="str">
        <f t="shared" si="43"/>
        <v/>
      </c>
      <c r="AJ1338" s="53" t="str">
        <f t="shared" si="42"/>
        <v/>
      </c>
    </row>
    <row r="1339" spans="35:36" ht="27.6" customHeight="1" x14ac:dyDescent="0.3">
      <c r="AI1339" s="63" t="str">
        <f t="shared" si="43"/>
        <v/>
      </c>
      <c r="AJ1339" s="53" t="str">
        <f t="shared" si="42"/>
        <v/>
      </c>
    </row>
    <row r="1340" spans="35:36" ht="27.6" customHeight="1" x14ac:dyDescent="0.3">
      <c r="AI1340" s="63" t="str">
        <f t="shared" si="43"/>
        <v/>
      </c>
      <c r="AJ1340" s="53" t="str">
        <f t="shared" si="42"/>
        <v/>
      </c>
    </row>
    <row r="1341" spans="35:36" ht="27.6" customHeight="1" x14ac:dyDescent="0.3">
      <c r="AI1341" s="63" t="str">
        <f t="shared" si="43"/>
        <v/>
      </c>
      <c r="AJ1341" s="53" t="str">
        <f t="shared" si="42"/>
        <v/>
      </c>
    </row>
    <row r="1342" spans="35:36" ht="27.6" customHeight="1" x14ac:dyDescent="0.3">
      <c r="AI1342" s="63" t="str">
        <f t="shared" si="43"/>
        <v/>
      </c>
      <c r="AJ1342" s="53" t="str">
        <f t="shared" si="42"/>
        <v/>
      </c>
    </row>
    <row r="1343" spans="35:36" ht="27.6" customHeight="1" x14ac:dyDescent="0.3">
      <c r="AI1343" s="63" t="str">
        <f t="shared" si="43"/>
        <v/>
      </c>
      <c r="AJ1343" s="53" t="str">
        <f t="shared" si="42"/>
        <v/>
      </c>
    </row>
    <row r="1344" spans="35:36" ht="27.6" customHeight="1" x14ac:dyDescent="0.3">
      <c r="AI1344" s="63" t="str">
        <f t="shared" si="43"/>
        <v/>
      </c>
      <c r="AJ1344" s="53" t="str">
        <f t="shared" si="42"/>
        <v/>
      </c>
    </row>
    <row r="1345" spans="35:36" ht="27.6" customHeight="1" x14ac:dyDescent="0.3">
      <c r="AI1345" s="63" t="str">
        <f t="shared" si="43"/>
        <v/>
      </c>
      <c r="AJ1345" s="53" t="str">
        <f t="shared" si="42"/>
        <v/>
      </c>
    </row>
    <row r="1346" spans="35:36" ht="27.6" customHeight="1" x14ac:dyDescent="0.3">
      <c r="AI1346" s="63" t="str">
        <f t="shared" si="43"/>
        <v/>
      </c>
      <c r="AJ1346" s="53" t="str">
        <f t="shared" si="42"/>
        <v/>
      </c>
    </row>
    <row r="1347" spans="35:36" ht="27.6" customHeight="1" x14ac:dyDescent="0.3">
      <c r="AI1347" s="63" t="str">
        <f t="shared" si="43"/>
        <v/>
      </c>
      <c r="AJ1347" s="53" t="str">
        <f t="shared" si="42"/>
        <v/>
      </c>
    </row>
    <row r="1348" spans="35:36" ht="27.6" customHeight="1" x14ac:dyDescent="0.3">
      <c r="AI1348" s="63" t="str">
        <f t="shared" si="43"/>
        <v/>
      </c>
      <c r="AJ1348" s="53" t="str">
        <f t="shared" si="42"/>
        <v/>
      </c>
    </row>
    <row r="1349" spans="35:36" ht="27.6" customHeight="1" x14ac:dyDescent="0.3">
      <c r="AI1349" s="63" t="str">
        <f t="shared" si="43"/>
        <v/>
      </c>
      <c r="AJ1349" s="53" t="str">
        <f t="shared" si="42"/>
        <v/>
      </c>
    </row>
    <row r="1350" spans="35:36" ht="27.6" customHeight="1" x14ac:dyDescent="0.3">
      <c r="AI1350" s="63" t="str">
        <f t="shared" si="43"/>
        <v/>
      </c>
      <c r="AJ1350" s="53" t="str">
        <f t="shared" ref="AJ1350:AJ1413" si="44">IFERROR(IF(AI1350="","",COUNTIF(AI:AI,AI1350)),"")</f>
        <v/>
      </c>
    </row>
    <row r="1351" spans="35:36" ht="27.6" customHeight="1" x14ac:dyDescent="0.3">
      <c r="AI1351" s="63" t="str">
        <f t="shared" si="43"/>
        <v/>
      </c>
      <c r="AJ1351" s="53" t="str">
        <f t="shared" si="44"/>
        <v/>
      </c>
    </row>
    <row r="1352" spans="35:36" ht="27.6" customHeight="1" x14ac:dyDescent="0.3">
      <c r="AI1352" s="63" t="str">
        <f t="shared" si="43"/>
        <v/>
      </c>
      <c r="AJ1352" s="53" t="str">
        <f t="shared" si="44"/>
        <v/>
      </c>
    </row>
    <row r="1353" spans="35:36" ht="27.6" customHeight="1" x14ac:dyDescent="0.3">
      <c r="AI1353" s="63" t="str">
        <f t="shared" si="43"/>
        <v/>
      </c>
      <c r="AJ1353" s="53" t="str">
        <f t="shared" si="44"/>
        <v/>
      </c>
    </row>
    <row r="1354" spans="35:36" ht="27.6" customHeight="1" x14ac:dyDescent="0.3">
      <c r="AI1354" s="63" t="str">
        <f t="shared" si="43"/>
        <v/>
      </c>
      <c r="AJ1354" s="53" t="str">
        <f t="shared" si="44"/>
        <v/>
      </c>
    </row>
    <row r="1355" spans="35:36" ht="27.6" customHeight="1" x14ac:dyDescent="0.3">
      <c r="AI1355" s="63" t="str">
        <f t="shared" si="43"/>
        <v/>
      </c>
      <c r="AJ1355" s="53" t="str">
        <f t="shared" si="44"/>
        <v/>
      </c>
    </row>
    <row r="1356" spans="35:36" ht="27.6" customHeight="1" x14ac:dyDescent="0.3">
      <c r="AI1356" s="63" t="str">
        <f t="shared" si="43"/>
        <v/>
      </c>
      <c r="AJ1356" s="53" t="str">
        <f t="shared" si="44"/>
        <v/>
      </c>
    </row>
    <row r="1357" spans="35:36" ht="27.6" customHeight="1" x14ac:dyDescent="0.3">
      <c r="AI1357" s="63" t="str">
        <f t="shared" si="43"/>
        <v/>
      </c>
      <c r="AJ1357" s="53" t="str">
        <f t="shared" si="44"/>
        <v/>
      </c>
    </row>
    <row r="1358" spans="35:36" ht="27.6" customHeight="1" x14ac:dyDescent="0.3">
      <c r="AI1358" s="63" t="str">
        <f t="shared" si="43"/>
        <v/>
      </c>
      <c r="AJ1358" s="53" t="str">
        <f t="shared" si="44"/>
        <v/>
      </c>
    </row>
    <row r="1359" spans="35:36" ht="27.6" customHeight="1" x14ac:dyDescent="0.3">
      <c r="AI1359" s="63" t="str">
        <f t="shared" si="43"/>
        <v/>
      </c>
      <c r="AJ1359" s="53" t="str">
        <f t="shared" si="44"/>
        <v/>
      </c>
    </row>
    <row r="1360" spans="35:36" ht="27.6" customHeight="1" x14ac:dyDescent="0.3">
      <c r="AI1360" s="63" t="str">
        <f t="shared" si="43"/>
        <v/>
      </c>
      <c r="AJ1360" s="53" t="str">
        <f t="shared" si="44"/>
        <v/>
      </c>
    </row>
    <row r="1361" spans="35:36" ht="27.6" customHeight="1" x14ac:dyDescent="0.3">
      <c r="AI1361" s="63" t="str">
        <f t="shared" si="43"/>
        <v/>
      </c>
      <c r="AJ1361" s="53" t="str">
        <f t="shared" si="44"/>
        <v/>
      </c>
    </row>
    <row r="1362" spans="35:36" ht="27.6" customHeight="1" x14ac:dyDescent="0.3">
      <c r="AI1362" s="63" t="str">
        <f t="shared" si="43"/>
        <v/>
      </c>
      <c r="AJ1362" s="53" t="str">
        <f t="shared" si="44"/>
        <v/>
      </c>
    </row>
    <row r="1363" spans="35:36" ht="27.6" customHeight="1" x14ac:dyDescent="0.3">
      <c r="AI1363" s="63" t="str">
        <f t="shared" si="43"/>
        <v/>
      </c>
      <c r="AJ1363" s="53" t="str">
        <f t="shared" si="44"/>
        <v/>
      </c>
    </row>
    <row r="1364" spans="35:36" ht="27.6" customHeight="1" x14ac:dyDescent="0.3">
      <c r="AI1364" s="63" t="str">
        <f t="shared" si="43"/>
        <v/>
      </c>
      <c r="AJ1364" s="53" t="str">
        <f t="shared" si="44"/>
        <v/>
      </c>
    </row>
    <row r="1365" spans="35:36" ht="27.6" customHeight="1" x14ac:dyDescent="0.3">
      <c r="AI1365" s="63" t="str">
        <f t="shared" si="43"/>
        <v/>
      </c>
      <c r="AJ1365" s="53" t="str">
        <f t="shared" si="44"/>
        <v/>
      </c>
    </row>
    <row r="1366" spans="35:36" ht="27.6" customHeight="1" x14ac:dyDescent="0.3">
      <c r="AI1366" s="63" t="str">
        <f t="shared" si="43"/>
        <v/>
      </c>
      <c r="AJ1366" s="53" t="str">
        <f t="shared" si="44"/>
        <v/>
      </c>
    </row>
    <row r="1367" spans="35:36" ht="27.6" customHeight="1" x14ac:dyDescent="0.3">
      <c r="AI1367" s="63" t="str">
        <f t="shared" ref="AI1367:AI1430" si="45">IF(OR(AA1367="",AB1367=""),"",CONCATENATE(AA1367,"-",AB1367))</f>
        <v/>
      </c>
      <c r="AJ1367" s="53" t="str">
        <f t="shared" si="44"/>
        <v/>
      </c>
    </row>
    <row r="1368" spans="35:36" ht="27.6" customHeight="1" x14ac:dyDescent="0.3">
      <c r="AI1368" s="63" t="str">
        <f t="shared" si="45"/>
        <v/>
      </c>
      <c r="AJ1368" s="53" t="str">
        <f t="shared" si="44"/>
        <v/>
      </c>
    </row>
    <row r="1369" spans="35:36" ht="27.6" customHeight="1" x14ac:dyDescent="0.3">
      <c r="AI1369" s="63" t="str">
        <f t="shared" si="45"/>
        <v/>
      </c>
      <c r="AJ1369" s="53" t="str">
        <f t="shared" si="44"/>
        <v/>
      </c>
    </row>
    <row r="1370" spans="35:36" ht="27.6" customHeight="1" x14ac:dyDescent="0.3">
      <c r="AI1370" s="63" t="str">
        <f t="shared" si="45"/>
        <v/>
      </c>
      <c r="AJ1370" s="53" t="str">
        <f t="shared" si="44"/>
        <v/>
      </c>
    </row>
    <row r="1371" spans="35:36" ht="27.6" customHeight="1" x14ac:dyDescent="0.3">
      <c r="AI1371" s="63" t="str">
        <f t="shared" si="45"/>
        <v/>
      </c>
      <c r="AJ1371" s="53" t="str">
        <f t="shared" si="44"/>
        <v/>
      </c>
    </row>
    <row r="1372" spans="35:36" ht="27.6" customHeight="1" x14ac:dyDescent="0.3">
      <c r="AI1372" s="63" t="str">
        <f t="shared" si="45"/>
        <v/>
      </c>
      <c r="AJ1372" s="53" t="str">
        <f t="shared" si="44"/>
        <v/>
      </c>
    </row>
    <row r="1373" spans="35:36" ht="27.6" customHeight="1" x14ac:dyDescent="0.3">
      <c r="AI1373" s="63" t="str">
        <f t="shared" si="45"/>
        <v/>
      </c>
      <c r="AJ1373" s="53" t="str">
        <f t="shared" si="44"/>
        <v/>
      </c>
    </row>
    <row r="1374" spans="35:36" ht="27.6" customHeight="1" x14ac:dyDescent="0.3">
      <c r="AI1374" s="63" t="str">
        <f t="shared" si="45"/>
        <v/>
      </c>
      <c r="AJ1374" s="53" t="str">
        <f t="shared" si="44"/>
        <v/>
      </c>
    </row>
    <row r="1375" spans="35:36" ht="27.6" customHeight="1" x14ac:dyDescent="0.3">
      <c r="AI1375" s="63" t="str">
        <f t="shared" si="45"/>
        <v/>
      </c>
      <c r="AJ1375" s="53" t="str">
        <f t="shared" si="44"/>
        <v/>
      </c>
    </row>
    <row r="1376" spans="35:36" ht="27.6" customHeight="1" x14ac:dyDescent="0.3">
      <c r="AI1376" s="63" t="str">
        <f t="shared" si="45"/>
        <v/>
      </c>
      <c r="AJ1376" s="53" t="str">
        <f t="shared" si="44"/>
        <v/>
      </c>
    </row>
    <row r="1377" spans="35:36" ht="27.6" customHeight="1" x14ac:dyDescent="0.3">
      <c r="AI1377" s="63" t="str">
        <f t="shared" si="45"/>
        <v/>
      </c>
      <c r="AJ1377" s="53" t="str">
        <f t="shared" si="44"/>
        <v/>
      </c>
    </row>
    <row r="1378" spans="35:36" ht="27.6" customHeight="1" x14ac:dyDescent="0.3">
      <c r="AI1378" s="63" t="str">
        <f t="shared" si="45"/>
        <v/>
      </c>
      <c r="AJ1378" s="53" t="str">
        <f t="shared" si="44"/>
        <v/>
      </c>
    </row>
    <row r="1379" spans="35:36" ht="27.6" customHeight="1" x14ac:dyDescent="0.3">
      <c r="AI1379" s="63" t="str">
        <f t="shared" si="45"/>
        <v/>
      </c>
      <c r="AJ1379" s="53" t="str">
        <f t="shared" si="44"/>
        <v/>
      </c>
    </row>
    <row r="1380" spans="35:36" ht="27.6" customHeight="1" x14ac:dyDescent="0.3">
      <c r="AI1380" s="63" t="str">
        <f t="shared" si="45"/>
        <v/>
      </c>
      <c r="AJ1380" s="53" t="str">
        <f t="shared" si="44"/>
        <v/>
      </c>
    </row>
    <row r="1381" spans="35:36" ht="27.6" customHeight="1" x14ac:dyDescent="0.3">
      <c r="AI1381" s="63" t="str">
        <f t="shared" si="45"/>
        <v/>
      </c>
      <c r="AJ1381" s="53" t="str">
        <f t="shared" si="44"/>
        <v/>
      </c>
    </row>
    <row r="1382" spans="35:36" ht="27.6" customHeight="1" x14ac:dyDescent="0.3">
      <c r="AI1382" s="63" t="str">
        <f t="shared" si="45"/>
        <v/>
      </c>
      <c r="AJ1382" s="53" t="str">
        <f t="shared" si="44"/>
        <v/>
      </c>
    </row>
    <row r="1383" spans="35:36" ht="27.6" customHeight="1" x14ac:dyDescent="0.3">
      <c r="AI1383" s="63" t="str">
        <f t="shared" si="45"/>
        <v/>
      </c>
      <c r="AJ1383" s="53" t="str">
        <f t="shared" si="44"/>
        <v/>
      </c>
    </row>
    <row r="1384" spans="35:36" ht="27.6" customHeight="1" x14ac:dyDescent="0.3">
      <c r="AI1384" s="63" t="str">
        <f t="shared" si="45"/>
        <v/>
      </c>
      <c r="AJ1384" s="53" t="str">
        <f t="shared" si="44"/>
        <v/>
      </c>
    </row>
    <row r="1385" spans="35:36" ht="27.6" customHeight="1" x14ac:dyDescent="0.3">
      <c r="AI1385" s="63" t="str">
        <f t="shared" si="45"/>
        <v/>
      </c>
      <c r="AJ1385" s="53" t="str">
        <f t="shared" si="44"/>
        <v/>
      </c>
    </row>
    <row r="1386" spans="35:36" ht="27.6" customHeight="1" x14ac:dyDescent="0.3">
      <c r="AI1386" s="63" t="str">
        <f t="shared" si="45"/>
        <v/>
      </c>
      <c r="AJ1386" s="53" t="str">
        <f t="shared" si="44"/>
        <v/>
      </c>
    </row>
    <row r="1387" spans="35:36" ht="27.6" customHeight="1" x14ac:dyDescent="0.3">
      <c r="AI1387" s="63" t="str">
        <f t="shared" si="45"/>
        <v/>
      </c>
      <c r="AJ1387" s="53" t="str">
        <f t="shared" si="44"/>
        <v/>
      </c>
    </row>
    <row r="1388" spans="35:36" ht="27.6" customHeight="1" x14ac:dyDescent="0.3">
      <c r="AI1388" s="63" t="str">
        <f t="shared" si="45"/>
        <v/>
      </c>
      <c r="AJ1388" s="53" t="str">
        <f t="shared" si="44"/>
        <v/>
      </c>
    </row>
    <row r="1389" spans="35:36" ht="27.6" customHeight="1" x14ac:dyDescent="0.3">
      <c r="AI1389" s="63" t="str">
        <f t="shared" si="45"/>
        <v/>
      </c>
      <c r="AJ1389" s="53" t="str">
        <f t="shared" si="44"/>
        <v/>
      </c>
    </row>
    <row r="1390" spans="35:36" ht="27.6" customHeight="1" x14ac:dyDescent="0.3">
      <c r="AI1390" s="63" t="str">
        <f t="shared" si="45"/>
        <v/>
      </c>
      <c r="AJ1390" s="53" t="str">
        <f t="shared" si="44"/>
        <v/>
      </c>
    </row>
    <row r="1391" spans="35:36" ht="27.6" customHeight="1" x14ac:dyDescent="0.3">
      <c r="AI1391" s="63" t="str">
        <f t="shared" si="45"/>
        <v/>
      </c>
      <c r="AJ1391" s="53" t="str">
        <f t="shared" si="44"/>
        <v/>
      </c>
    </row>
    <row r="1392" spans="35:36" ht="27.6" customHeight="1" x14ac:dyDescent="0.3">
      <c r="AI1392" s="63" t="str">
        <f t="shared" si="45"/>
        <v/>
      </c>
      <c r="AJ1392" s="53" t="str">
        <f t="shared" si="44"/>
        <v/>
      </c>
    </row>
    <row r="1393" spans="35:36" ht="27.6" customHeight="1" x14ac:dyDescent="0.3">
      <c r="AI1393" s="63" t="str">
        <f t="shared" si="45"/>
        <v/>
      </c>
      <c r="AJ1393" s="53" t="str">
        <f t="shared" si="44"/>
        <v/>
      </c>
    </row>
    <row r="1394" spans="35:36" ht="27.6" customHeight="1" x14ac:dyDescent="0.3">
      <c r="AI1394" s="63" t="str">
        <f t="shared" si="45"/>
        <v/>
      </c>
      <c r="AJ1394" s="53" t="str">
        <f t="shared" si="44"/>
        <v/>
      </c>
    </row>
    <row r="1395" spans="35:36" ht="27.6" customHeight="1" x14ac:dyDescent="0.3">
      <c r="AI1395" s="63" t="str">
        <f t="shared" si="45"/>
        <v/>
      </c>
      <c r="AJ1395" s="53" t="str">
        <f t="shared" si="44"/>
        <v/>
      </c>
    </row>
    <row r="1396" spans="35:36" ht="27.6" customHeight="1" x14ac:dyDescent="0.3">
      <c r="AI1396" s="63" t="str">
        <f t="shared" si="45"/>
        <v/>
      </c>
      <c r="AJ1396" s="53" t="str">
        <f t="shared" si="44"/>
        <v/>
      </c>
    </row>
    <row r="1397" spans="35:36" ht="27.6" customHeight="1" x14ac:dyDescent="0.3">
      <c r="AI1397" s="63" t="str">
        <f t="shared" si="45"/>
        <v/>
      </c>
      <c r="AJ1397" s="53" t="str">
        <f t="shared" si="44"/>
        <v/>
      </c>
    </row>
    <row r="1398" spans="35:36" ht="27.6" customHeight="1" x14ac:dyDescent="0.3">
      <c r="AI1398" s="63" t="str">
        <f t="shared" si="45"/>
        <v/>
      </c>
      <c r="AJ1398" s="53" t="str">
        <f t="shared" si="44"/>
        <v/>
      </c>
    </row>
    <row r="1399" spans="35:36" ht="27.6" customHeight="1" x14ac:dyDescent="0.3">
      <c r="AI1399" s="63" t="str">
        <f t="shared" si="45"/>
        <v/>
      </c>
      <c r="AJ1399" s="53" t="str">
        <f t="shared" si="44"/>
        <v/>
      </c>
    </row>
    <row r="1400" spans="35:36" ht="27.6" customHeight="1" x14ac:dyDescent="0.3">
      <c r="AI1400" s="63" t="str">
        <f t="shared" si="45"/>
        <v/>
      </c>
      <c r="AJ1400" s="53" t="str">
        <f t="shared" si="44"/>
        <v/>
      </c>
    </row>
    <row r="1401" spans="35:36" ht="27.6" customHeight="1" x14ac:dyDescent="0.3">
      <c r="AI1401" s="63" t="str">
        <f t="shared" si="45"/>
        <v/>
      </c>
      <c r="AJ1401" s="53" t="str">
        <f t="shared" si="44"/>
        <v/>
      </c>
    </row>
    <row r="1402" spans="35:36" ht="27.6" customHeight="1" x14ac:dyDescent="0.3">
      <c r="AI1402" s="63" t="str">
        <f t="shared" si="45"/>
        <v/>
      </c>
      <c r="AJ1402" s="53" t="str">
        <f t="shared" si="44"/>
        <v/>
      </c>
    </row>
    <row r="1403" spans="35:36" ht="27.6" customHeight="1" x14ac:dyDescent="0.3">
      <c r="AI1403" s="63" t="str">
        <f t="shared" si="45"/>
        <v/>
      </c>
      <c r="AJ1403" s="53" t="str">
        <f t="shared" si="44"/>
        <v/>
      </c>
    </row>
    <row r="1404" spans="35:36" ht="27.6" customHeight="1" x14ac:dyDescent="0.3">
      <c r="AI1404" s="63" t="str">
        <f t="shared" si="45"/>
        <v/>
      </c>
      <c r="AJ1404" s="53" t="str">
        <f t="shared" si="44"/>
        <v/>
      </c>
    </row>
    <row r="1405" spans="35:36" ht="27.6" customHeight="1" x14ac:dyDescent="0.3">
      <c r="AI1405" s="63" t="str">
        <f t="shared" si="45"/>
        <v/>
      </c>
      <c r="AJ1405" s="53" t="str">
        <f t="shared" si="44"/>
        <v/>
      </c>
    </row>
    <row r="1406" spans="35:36" ht="27.6" customHeight="1" x14ac:dyDescent="0.3">
      <c r="AI1406" s="63" t="str">
        <f t="shared" si="45"/>
        <v/>
      </c>
      <c r="AJ1406" s="53" t="str">
        <f t="shared" si="44"/>
        <v/>
      </c>
    </row>
    <row r="1407" spans="35:36" ht="27.6" customHeight="1" x14ac:dyDescent="0.3">
      <c r="AI1407" s="63" t="str">
        <f t="shared" si="45"/>
        <v/>
      </c>
      <c r="AJ1407" s="53" t="str">
        <f t="shared" si="44"/>
        <v/>
      </c>
    </row>
    <row r="1408" spans="35:36" ht="27.6" customHeight="1" x14ac:dyDescent="0.3">
      <c r="AI1408" s="63" t="str">
        <f t="shared" si="45"/>
        <v/>
      </c>
      <c r="AJ1408" s="53" t="str">
        <f t="shared" si="44"/>
        <v/>
      </c>
    </row>
    <row r="1409" spans="35:36" ht="27.6" customHeight="1" x14ac:dyDescent="0.3">
      <c r="AI1409" s="63" t="str">
        <f t="shared" si="45"/>
        <v/>
      </c>
      <c r="AJ1409" s="53" t="str">
        <f t="shared" si="44"/>
        <v/>
      </c>
    </row>
    <row r="1410" spans="35:36" ht="27.6" customHeight="1" x14ac:dyDescent="0.3">
      <c r="AI1410" s="63" t="str">
        <f t="shared" si="45"/>
        <v/>
      </c>
      <c r="AJ1410" s="53" t="str">
        <f t="shared" si="44"/>
        <v/>
      </c>
    </row>
    <row r="1411" spans="35:36" ht="27.6" customHeight="1" x14ac:dyDescent="0.3">
      <c r="AI1411" s="63" t="str">
        <f t="shared" si="45"/>
        <v/>
      </c>
      <c r="AJ1411" s="53" t="str">
        <f t="shared" si="44"/>
        <v/>
      </c>
    </row>
    <row r="1412" spans="35:36" ht="27.6" customHeight="1" x14ac:dyDescent="0.3">
      <c r="AI1412" s="63" t="str">
        <f t="shared" si="45"/>
        <v/>
      </c>
      <c r="AJ1412" s="53" t="str">
        <f t="shared" si="44"/>
        <v/>
      </c>
    </row>
    <row r="1413" spans="35:36" ht="27.6" customHeight="1" x14ac:dyDescent="0.3">
      <c r="AI1413" s="63" t="str">
        <f t="shared" si="45"/>
        <v/>
      </c>
      <c r="AJ1413" s="53" t="str">
        <f t="shared" si="44"/>
        <v/>
      </c>
    </row>
    <row r="1414" spans="35:36" ht="27.6" customHeight="1" x14ac:dyDescent="0.3">
      <c r="AI1414" s="63" t="str">
        <f t="shared" si="45"/>
        <v/>
      </c>
      <c r="AJ1414" s="53" t="str">
        <f t="shared" ref="AJ1414:AJ1477" si="46">IFERROR(IF(AI1414="","",COUNTIF(AI:AI,AI1414)),"")</f>
        <v/>
      </c>
    </row>
    <row r="1415" spans="35:36" ht="27.6" customHeight="1" x14ac:dyDescent="0.3">
      <c r="AI1415" s="63" t="str">
        <f t="shared" si="45"/>
        <v/>
      </c>
      <c r="AJ1415" s="53" t="str">
        <f t="shared" si="46"/>
        <v/>
      </c>
    </row>
    <row r="1416" spans="35:36" ht="27.6" customHeight="1" x14ac:dyDescent="0.3">
      <c r="AI1416" s="63" t="str">
        <f t="shared" si="45"/>
        <v/>
      </c>
      <c r="AJ1416" s="53" t="str">
        <f t="shared" si="46"/>
        <v/>
      </c>
    </row>
    <row r="1417" spans="35:36" ht="27.6" customHeight="1" x14ac:dyDescent="0.3">
      <c r="AI1417" s="63" t="str">
        <f t="shared" si="45"/>
        <v/>
      </c>
      <c r="AJ1417" s="53" t="str">
        <f t="shared" si="46"/>
        <v/>
      </c>
    </row>
    <row r="1418" spans="35:36" ht="27.6" customHeight="1" x14ac:dyDescent="0.3">
      <c r="AI1418" s="63" t="str">
        <f t="shared" si="45"/>
        <v/>
      </c>
      <c r="AJ1418" s="53" t="str">
        <f t="shared" si="46"/>
        <v/>
      </c>
    </row>
    <row r="1419" spans="35:36" ht="27.6" customHeight="1" x14ac:dyDescent="0.3">
      <c r="AI1419" s="63" t="str">
        <f t="shared" si="45"/>
        <v/>
      </c>
      <c r="AJ1419" s="53" t="str">
        <f t="shared" si="46"/>
        <v/>
      </c>
    </row>
    <row r="1420" spans="35:36" ht="27.6" customHeight="1" x14ac:dyDescent="0.3">
      <c r="AI1420" s="63" t="str">
        <f t="shared" si="45"/>
        <v/>
      </c>
      <c r="AJ1420" s="53" t="str">
        <f t="shared" si="46"/>
        <v/>
      </c>
    </row>
    <row r="1421" spans="35:36" ht="27.6" customHeight="1" x14ac:dyDescent="0.3">
      <c r="AI1421" s="63" t="str">
        <f t="shared" si="45"/>
        <v/>
      </c>
      <c r="AJ1421" s="53" t="str">
        <f t="shared" si="46"/>
        <v/>
      </c>
    </row>
    <row r="1422" spans="35:36" ht="27.6" customHeight="1" x14ac:dyDescent="0.3">
      <c r="AI1422" s="63" t="str">
        <f t="shared" si="45"/>
        <v/>
      </c>
      <c r="AJ1422" s="53" t="str">
        <f t="shared" si="46"/>
        <v/>
      </c>
    </row>
    <row r="1423" spans="35:36" ht="27.6" customHeight="1" x14ac:dyDescent="0.3">
      <c r="AI1423" s="63" t="str">
        <f t="shared" si="45"/>
        <v/>
      </c>
      <c r="AJ1423" s="53" t="str">
        <f t="shared" si="46"/>
        <v/>
      </c>
    </row>
    <row r="1424" spans="35:36" ht="27.6" customHeight="1" x14ac:dyDescent="0.3">
      <c r="AI1424" s="63" t="str">
        <f t="shared" si="45"/>
        <v/>
      </c>
      <c r="AJ1424" s="53" t="str">
        <f t="shared" si="46"/>
        <v/>
      </c>
    </row>
    <row r="1425" spans="35:36" ht="27.6" customHeight="1" x14ac:dyDescent="0.3">
      <c r="AI1425" s="63" t="str">
        <f t="shared" si="45"/>
        <v/>
      </c>
      <c r="AJ1425" s="53" t="str">
        <f t="shared" si="46"/>
        <v/>
      </c>
    </row>
    <row r="1426" spans="35:36" ht="27.6" customHeight="1" x14ac:dyDescent="0.3">
      <c r="AI1426" s="63" t="str">
        <f t="shared" si="45"/>
        <v/>
      </c>
      <c r="AJ1426" s="53" t="str">
        <f t="shared" si="46"/>
        <v/>
      </c>
    </row>
    <row r="1427" spans="35:36" ht="27.6" customHeight="1" x14ac:dyDescent="0.3">
      <c r="AI1427" s="63" t="str">
        <f t="shared" si="45"/>
        <v/>
      </c>
      <c r="AJ1427" s="53" t="str">
        <f t="shared" si="46"/>
        <v/>
      </c>
    </row>
    <row r="1428" spans="35:36" ht="27.6" customHeight="1" x14ac:dyDescent="0.3">
      <c r="AI1428" s="63" t="str">
        <f t="shared" si="45"/>
        <v/>
      </c>
      <c r="AJ1428" s="53" t="str">
        <f t="shared" si="46"/>
        <v/>
      </c>
    </row>
    <row r="1429" spans="35:36" ht="27.6" customHeight="1" x14ac:dyDescent="0.3">
      <c r="AI1429" s="63" t="str">
        <f t="shared" si="45"/>
        <v/>
      </c>
      <c r="AJ1429" s="53" t="str">
        <f t="shared" si="46"/>
        <v/>
      </c>
    </row>
    <row r="1430" spans="35:36" ht="27.6" customHeight="1" x14ac:dyDescent="0.3">
      <c r="AI1430" s="63" t="str">
        <f t="shared" si="45"/>
        <v/>
      </c>
      <c r="AJ1430" s="53" t="str">
        <f t="shared" si="46"/>
        <v/>
      </c>
    </row>
    <row r="1431" spans="35:36" ht="27.6" customHeight="1" x14ac:dyDescent="0.3">
      <c r="AI1431" s="63" t="str">
        <f t="shared" ref="AI1431:AI1491" si="47">IF(OR(AA1431="",AB1431=""),"",CONCATENATE(AA1431,"-",AB1431))</f>
        <v/>
      </c>
      <c r="AJ1431" s="53" t="str">
        <f t="shared" si="46"/>
        <v/>
      </c>
    </row>
    <row r="1432" spans="35:36" ht="27.6" customHeight="1" x14ac:dyDescent="0.3">
      <c r="AI1432" s="63" t="str">
        <f t="shared" si="47"/>
        <v/>
      </c>
      <c r="AJ1432" s="53" t="str">
        <f t="shared" si="46"/>
        <v/>
      </c>
    </row>
    <row r="1433" spans="35:36" ht="27.6" customHeight="1" x14ac:dyDescent="0.3">
      <c r="AI1433" s="63" t="str">
        <f t="shared" si="47"/>
        <v/>
      </c>
      <c r="AJ1433" s="53" t="str">
        <f t="shared" si="46"/>
        <v/>
      </c>
    </row>
    <row r="1434" spans="35:36" ht="27.6" customHeight="1" x14ac:dyDescent="0.3">
      <c r="AI1434" s="63" t="str">
        <f t="shared" si="47"/>
        <v/>
      </c>
      <c r="AJ1434" s="53" t="str">
        <f t="shared" si="46"/>
        <v/>
      </c>
    </row>
    <row r="1435" spans="35:36" ht="27.6" customHeight="1" x14ac:dyDescent="0.3">
      <c r="AI1435" s="63" t="str">
        <f t="shared" si="47"/>
        <v/>
      </c>
      <c r="AJ1435" s="53" t="str">
        <f t="shared" si="46"/>
        <v/>
      </c>
    </row>
    <row r="1436" spans="35:36" ht="27.6" customHeight="1" x14ac:dyDescent="0.3">
      <c r="AI1436" s="63" t="str">
        <f t="shared" si="47"/>
        <v/>
      </c>
      <c r="AJ1436" s="53" t="str">
        <f t="shared" si="46"/>
        <v/>
      </c>
    </row>
    <row r="1437" spans="35:36" ht="27.6" customHeight="1" x14ac:dyDescent="0.3">
      <c r="AI1437" s="63" t="str">
        <f t="shared" si="47"/>
        <v/>
      </c>
      <c r="AJ1437" s="53" t="str">
        <f t="shared" si="46"/>
        <v/>
      </c>
    </row>
    <row r="1438" spans="35:36" ht="27.6" customHeight="1" x14ac:dyDescent="0.3">
      <c r="AI1438" s="63" t="str">
        <f t="shared" si="47"/>
        <v/>
      </c>
      <c r="AJ1438" s="53" t="str">
        <f t="shared" si="46"/>
        <v/>
      </c>
    </row>
    <row r="1439" spans="35:36" ht="27.6" customHeight="1" x14ac:dyDescent="0.3">
      <c r="AI1439" s="63" t="str">
        <f t="shared" si="47"/>
        <v/>
      </c>
      <c r="AJ1439" s="53" t="str">
        <f t="shared" si="46"/>
        <v/>
      </c>
    </row>
    <row r="1440" spans="35:36" ht="27.6" customHeight="1" x14ac:dyDescent="0.3">
      <c r="AI1440" s="63" t="str">
        <f t="shared" si="47"/>
        <v/>
      </c>
      <c r="AJ1440" s="53" t="str">
        <f t="shared" si="46"/>
        <v/>
      </c>
    </row>
    <row r="1441" spans="35:36" ht="27.6" customHeight="1" x14ac:dyDescent="0.3">
      <c r="AI1441" s="63" t="str">
        <f t="shared" si="47"/>
        <v/>
      </c>
      <c r="AJ1441" s="53" t="str">
        <f t="shared" si="46"/>
        <v/>
      </c>
    </row>
    <row r="1442" spans="35:36" ht="27.6" customHeight="1" x14ac:dyDescent="0.3">
      <c r="AI1442" s="63" t="str">
        <f t="shared" si="47"/>
        <v/>
      </c>
      <c r="AJ1442" s="53" t="str">
        <f t="shared" si="46"/>
        <v/>
      </c>
    </row>
    <row r="1443" spans="35:36" ht="27.6" customHeight="1" x14ac:dyDescent="0.3">
      <c r="AI1443" s="63" t="str">
        <f t="shared" si="47"/>
        <v/>
      </c>
      <c r="AJ1443" s="53" t="str">
        <f t="shared" si="46"/>
        <v/>
      </c>
    </row>
    <row r="1444" spans="35:36" ht="27.6" customHeight="1" x14ac:dyDescent="0.3">
      <c r="AI1444" s="63" t="str">
        <f t="shared" si="47"/>
        <v/>
      </c>
      <c r="AJ1444" s="53" t="str">
        <f t="shared" si="46"/>
        <v/>
      </c>
    </row>
    <row r="1445" spans="35:36" ht="27.6" customHeight="1" x14ac:dyDescent="0.3">
      <c r="AI1445" s="63" t="str">
        <f t="shared" si="47"/>
        <v/>
      </c>
      <c r="AJ1445" s="53" t="str">
        <f t="shared" si="46"/>
        <v/>
      </c>
    </row>
    <row r="1446" spans="35:36" ht="27.6" customHeight="1" x14ac:dyDescent="0.3">
      <c r="AI1446" s="63" t="str">
        <f t="shared" si="47"/>
        <v/>
      </c>
      <c r="AJ1446" s="53" t="str">
        <f t="shared" si="46"/>
        <v/>
      </c>
    </row>
    <row r="1447" spans="35:36" ht="27.6" customHeight="1" x14ac:dyDescent="0.3">
      <c r="AI1447" s="63" t="str">
        <f t="shared" si="47"/>
        <v/>
      </c>
      <c r="AJ1447" s="53" t="str">
        <f t="shared" si="46"/>
        <v/>
      </c>
    </row>
    <row r="1448" spans="35:36" ht="27.6" customHeight="1" x14ac:dyDescent="0.3">
      <c r="AI1448" s="63" t="str">
        <f t="shared" si="47"/>
        <v/>
      </c>
      <c r="AJ1448" s="53" t="str">
        <f t="shared" si="46"/>
        <v/>
      </c>
    </row>
    <row r="1449" spans="35:36" ht="27.6" customHeight="1" x14ac:dyDescent="0.3">
      <c r="AI1449" s="63" t="str">
        <f t="shared" si="47"/>
        <v/>
      </c>
      <c r="AJ1449" s="53" t="str">
        <f t="shared" si="46"/>
        <v/>
      </c>
    </row>
    <row r="1450" spans="35:36" ht="27.6" customHeight="1" x14ac:dyDescent="0.3">
      <c r="AI1450" s="63" t="str">
        <f t="shared" si="47"/>
        <v/>
      </c>
      <c r="AJ1450" s="53" t="str">
        <f t="shared" si="46"/>
        <v/>
      </c>
    </row>
    <row r="1451" spans="35:36" ht="27.6" customHeight="1" x14ac:dyDescent="0.3">
      <c r="AI1451" s="63" t="str">
        <f t="shared" si="47"/>
        <v/>
      </c>
      <c r="AJ1451" s="53" t="str">
        <f t="shared" si="46"/>
        <v/>
      </c>
    </row>
    <row r="1452" spans="35:36" ht="27.6" customHeight="1" x14ac:dyDescent="0.3">
      <c r="AI1452" s="63" t="str">
        <f t="shared" si="47"/>
        <v/>
      </c>
      <c r="AJ1452" s="53" t="str">
        <f t="shared" si="46"/>
        <v/>
      </c>
    </row>
    <row r="1453" spans="35:36" ht="27.6" customHeight="1" x14ac:dyDescent="0.3">
      <c r="AI1453" s="63" t="str">
        <f t="shared" si="47"/>
        <v/>
      </c>
      <c r="AJ1453" s="53" t="str">
        <f t="shared" si="46"/>
        <v/>
      </c>
    </row>
    <row r="1454" spans="35:36" ht="27.6" customHeight="1" x14ac:dyDescent="0.3">
      <c r="AI1454" s="63" t="str">
        <f t="shared" si="47"/>
        <v/>
      </c>
      <c r="AJ1454" s="53" t="str">
        <f t="shared" si="46"/>
        <v/>
      </c>
    </row>
    <row r="1455" spans="35:36" ht="27.6" customHeight="1" x14ac:dyDescent="0.3">
      <c r="AI1455" s="63" t="str">
        <f t="shared" si="47"/>
        <v/>
      </c>
      <c r="AJ1455" s="53" t="str">
        <f t="shared" si="46"/>
        <v/>
      </c>
    </row>
    <row r="1456" spans="35:36" ht="27.6" customHeight="1" x14ac:dyDescent="0.3">
      <c r="AI1456" s="63" t="str">
        <f t="shared" si="47"/>
        <v/>
      </c>
      <c r="AJ1456" s="53" t="str">
        <f t="shared" si="46"/>
        <v/>
      </c>
    </row>
    <row r="1457" spans="35:36" ht="27.6" customHeight="1" x14ac:dyDescent="0.3">
      <c r="AI1457" s="63" t="str">
        <f t="shared" si="47"/>
        <v/>
      </c>
      <c r="AJ1457" s="53" t="str">
        <f t="shared" si="46"/>
        <v/>
      </c>
    </row>
    <row r="1458" spans="35:36" ht="27.6" customHeight="1" x14ac:dyDescent="0.3">
      <c r="AI1458" s="63" t="str">
        <f t="shared" si="47"/>
        <v/>
      </c>
      <c r="AJ1458" s="53" t="str">
        <f t="shared" si="46"/>
        <v/>
      </c>
    </row>
    <row r="1459" spans="35:36" ht="27.6" customHeight="1" x14ac:dyDescent="0.3">
      <c r="AI1459" s="63" t="str">
        <f t="shared" si="47"/>
        <v/>
      </c>
      <c r="AJ1459" s="53" t="str">
        <f t="shared" si="46"/>
        <v/>
      </c>
    </row>
    <row r="1460" spans="35:36" ht="27.6" customHeight="1" x14ac:dyDescent="0.3">
      <c r="AI1460" s="63" t="str">
        <f t="shared" si="47"/>
        <v/>
      </c>
      <c r="AJ1460" s="53" t="str">
        <f t="shared" si="46"/>
        <v/>
      </c>
    </row>
    <row r="1461" spans="35:36" ht="27.6" customHeight="1" x14ac:dyDescent="0.3">
      <c r="AI1461" s="63" t="str">
        <f t="shared" si="47"/>
        <v/>
      </c>
      <c r="AJ1461" s="53" t="str">
        <f t="shared" si="46"/>
        <v/>
      </c>
    </row>
    <row r="1462" spans="35:36" ht="27.6" customHeight="1" x14ac:dyDescent="0.3">
      <c r="AI1462" s="63" t="str">
        <f t="shared" si="47"/>
        <v/>
      </c>
      <c r="AJ1462" s="53" t="str">
        <f t="shared" si="46"/>
        <v/>
      </c>
    </row>
    <row r="1463" spans="35:36" ht="27.6" customHeight="1" x14ac:dyDescent="0.3">
      <c r="AI1463" s="63" t="str">
        <f t="shared" si="47"/>
        <v/>
      </c>
      <c r="AJ1463" s="53" t="str">
        <f t="shared" si="46"/>
        <v/>
      </c>
    </row>
    <row r="1464" spans="35:36" ht="27.6" customHeight="1" x14ac:dyDescent="0.3">
      <c r="AI1464" s="63" t="str">
        <f t="shared" si="47"/>
        <v/>
      </c>
      <c r="AJ1464" s="53" t="str">
        <f t="shared" si="46"/>
        <v/>
      </c>
    </row>
    <row r="1465" spans="35:36" ht="27.6" customHeight="1" x14ac:dyDescent="0.3">
      <c r="AI1465" s="63" t="str">
        <f t="shared" si="47"/>
        <v/>
      </c>
      <c r="AJ1465" s="53" t="str">
        <f t="shared" si="46"/>
        <v/>
      </c>
    </row>
    <row r="1466" spans="35:36" ht="27.6" customHeight="1" x14ac:dyDescent="0.3">
      <c r="AI1466" s="63" t="str">
        <f t="shared" si="47"/>
        <v/>
      </c>
      <c r="AJ1466" s="53" t="str">
        <f t="shared" si="46"/>
        <v/>
      </c>
    </row>
    <row r="1467" spans="35:36" ht="27.6" customHeight="1" x14ac:dyDescent="0.3">
      <c r="AI1467" s="63" t="str">
        <f t="shared" si="47"/>
        <v/>
      </c>
      <c r="AJ1467" s="53" t="str">
        <f t="shared" si="46"/>
        <v/>
      </c>
    </row>
    <row r="1468" spans="35:36" ht="27.6" customHeight="1" x14ac:dyDescent="0.3">
      <c r="AI1468" s="63" t="str">
        <f t="shared" si="47"/>
        <v/>
      </c>
      <c r="AJ1468" s="53" t="str">
        <f t="shared" si="46"/>
        <v/>
      </c>
    </row>
    <row r="1469" spans="35:36" ht="27.6" customHeight="1" x14ac:dyDescent="0.3">
      <c r="AI1469" s="63" t="str">
        <f t="shared" si="47"/>
        <v/>
      </c>
      <c r="AJ1469" s="53" t="str">
        <f t="shared" si="46"/>
        <v/>
      </c>
    </row>
    <row r="1470" spans="35:36" ht="27.6" customHeight="1" x14ac:dyDescent="0.3">
      <c r="AI1470" s="63" t="str">
        <f t="shared" si="47"/>
        <v/>
      </c>
      <c r="AJ1470" s="53" t="str">
        <f t="shared" si="46"/>
        <v/>
      </c>
    </row>
    <row r="1471" spans="35:36" ht="27.6" customHeight="1" x14ac:dyDescent="0.3">
      <c r="AI1471" s="63" t="str">
        <f t="shared" si="47"/>
        <v/>
      </c>
      <c r="AJ1471" s="53" t="str">
        <f t="shared" si="46"/>
        <v/>
      </c>
    </row>
    <row r="1472" spans="35:36" ht="27.6" customHeight="1" x14ac:dyDescent="0.3">
      <c r="AI1472" s="63" t="str">
        <f t="shared" si="47"/>
        <v/>
      </c>
      <c r="AJ1472" s="53" t="str">
        <f t="shared" si="46"/>
        <v/>
      </c>
    </row>
    <row r="1473" spans="35:36" ht="27.6" customHeight="1" x14ac:dyDescent="0.3">
      <c r="AI1473" s="63" t="str">
        <f t="shared" si="47"/>
        <v/>
      </c>
      <c r="AJ1473" s="53" t="str">
        <f t="shared" si="46"/>
        <v/>
      </c>
    </row>
    <row r="1474" spans="35:36" ht="27.6" customHeight="1" x14ac:dyDescent="0.3">
      <c r="AI1474" s="63" t="str">
        <f t="shared" si="47"/>
        <v/>
      </c>
      <c r="AJ1474" s="53" t="str">
        <f t="shared" si="46"/>
        <v/>
      </c>
    </row>
    <row r="1475" spans="35:36" ht="27.6" customHeight="1" x14ac:dyDescent="0.3">
      <c r="AI1475" s="63" t="str">
        <f t="shared" si="47"/>
        <v/>
      </c>
      <c r="AJ1475" s="53" t="str">
        <f t="shared" si="46"/>
        <v/>
      </c>
    </row>
    <row r="1476" spans="35:36" ht="27.6" customHeight="1" x14ac:dyDescent="0.3">
      <c r="AI1476" s="63" t="str">
        <f t="shared" si="47"/>
        <v/>
      </c>
      <c r="AJ1476" s="53" t="str">
        <f t="shared" si="46"/>
        <v/>
      </c>
    </row>
    <row r="1477" spans="35:36" ht="27.6" customHeight="1" x14ac:dyDescent="0.3">
      <c r="AI1477" s="63" t="str">
        <f t="shared" si="47"/>
        <v/>
      </c>
      <c r="AJ1477" s="53" t="str">
        <f t="shared" si="46"/>
        <v/>
      </c>
    </row>
    <row r="1478" spans="35:36" ht="27.6" customHeight="1" x14ac:dyDescent="0.3">
      <c r="AI1478" s="63" t="str">
        <f t="shared" si="47"/>
        <v/>
      </c>
      <c r="AJ1478" s="53" t="str">
        <f t="shared" ref="AJ1478:AJ1491" si="48">IFERROR(IF(AI1478="","",COUNTIF(AI:AI,AI1478)),"")</f>
        <v/>
      </c>
    </row>
    <row r="1479" spans="35:36" ht="27.6" customHeight="1" x14ac:dyDescent="0.3">
      <c r="AI1479" s="63" t="str">
        <f t="shared" si="47"/>
        <v/>
      </c>
      <c r="AJ1479" s="53" t="str">
        <f t="shared" si="48"/>
        <v/>
      </c>
    </row>
    <row r="1480" spans="35:36" ht="27.6" customHeight="1" x14ac:dyDescent="0.3">
      <c r="AI1480" s="63" t="str">
        <f t="shared" si="47"/>
        <v/>
      </c>
      <c r="AJ1480" s="53" t="str">
        <f t="shared" si="48"/>
        <v/>
      </c>
    </row>
    <row r="1481" spans="35:36" ht="27.6" customHeight="1" x14ac:dyDescent="0.3">
      <c r="AI1481" s="63" t="str">
        <f t="shared" si="47"/>
        <v/>
      </c>
      <c r="AJ1481" s="53" t="str">
        <f t="shared" si="48"/>
        <v/>
      </c>
    </row>
    <row r="1482" spans="35:36" ht="27.6" customHeight="1" x14ac:dyDescent="0.3">
      <c r="AI1482" s="63" t="str">
        <f t="shared" si="47"/>
        <v/>
      </c>
      <c r="AJ1482" s="53" t="str">
        <f t="shared" si="48"/>
        <v/>
      </c>
    </row>
    <row r="1483" spans="35:36" ht="27.6" customHeight="1" x14ac:dyDescent="0.3">
      <c r="AI1483" s="63" t="str">
        <f t="shared" si="47"/>
        <v/>
      </c>
      <c r="AJ1483" s="53" t="str">
        <f t="shared" si="48"/>
        <v/>
      </c>
    </row>
    <row r="1484" spans="35:36" ht="27.6" customHeight="1" x14ac:dyDescent="0.3">
      <c r="AI1484" s="63" t="str">
        <f t="shared" si="47"/>
        <v/>
      </c>
      <c r="AJ1484" s="53" t="str">
        <f t="shared" si="48"/>
        <v/>
      </c>
    </row>
    <row r="1485" spans="35:36" ht="27.6" customHeight="1" x14ac:dyDescent="0.3">
      <c r="AI1485" s="63" t="str">
        <f t="shared" si="47"/>
        <v/>
      </c>
      <c r="AJ1485" s="53" t="str">
        <f t="shared" si="48"/>
        <v/>
      </c>
    </row>
    <row r="1486" spans="35:36" ht="27.6" customHeight="1" x14ac:dyDescent="0.3">
      <c r="AI1486" s="63" t="str">
        <f t="shared" si="47"/>
        <v/>
      </c>
      <c r="AJ1486" s="53" t="str">
        <f t="shared" si="48"/>
        <v/>
      </c>
    </row>
    <row r="1487" spans="35:36" ht="27.6" customHeight="1" x14ac:dyDescent="0.3">
      <c r="AI1487" s="63" t="str">
        <f t="shared" si="47"/>
        <v/>
      </c>
      <c r="AJ1487" s="53" t="str">
        <f t="shared" si="48"/>
        <v/>
      </c>
    </row>
    <row r="1488" spans="35:36" ht="27.6" customHeight="1" x14ac:dyDescent="0.3">
      <c r="AI1488" s="63" t="str">
        <f t="shared" si="47"/>
        <v/>
      </c>
      <c r="AJ1488" s="53" t="str">
        <f t="shared" si="48"/>
        <v/>
      </c>
    </row>
    <row r="1489" spans="1:48" ht="27.6" customHeight="1" x14ac:dyDescent="0.3">
      <c r="AI1489" s="63" t="str">
        <f t="shared" si="47"/>
        <v/>
      </c>
      <c r="AJ1489" s="53" t="str">
        <f t="shared" si="48"/>
        <v/>
      </c>
    </row>
    <row r="1490" spans="1:48" ht="27.6" customHeight="1" x14ac:dyDescent="0.3">
      <c r="AI1490" s="63" t="str">
        <f t="shared" si="47"/>
        <v/>
      </c>
      <c r="AJ1490" s="53" t="str">
        <f t="shared" si="48"/>
        <v/>
      </c>
    </row>
    <row r="1491" spans="1:48" ht="27.6" customHeight="1" x14ac:dyDescent="0.3">
      <c r="P1491" s="66"/>
      <c r="AI1491" s="63" t="str">
        <f t="shared" si="47"/>
        <v/>
      </c>
      <c r="AJ1491" s="53" t="str">
        <f t="shared" si="48"/>
        <v/>
      </c>
    </row>
    <row r="1492" spans="1:48" s="66" customFormat="1" ht="27.6" customHeight="1" x14ac:dyDescent="0.3">
      <c r="A1492" s="64"/>
      <c r="B1492" s="65"/>
      <c r="C1492" s="64"/>
      <c r="D1492" s="64"/>
      <c r="E1492" s="64"/>
      <c r="F1492" s="64"/>
      <c r="G1492" s="64"/>
      <c r="H1492" s="64"/>
      <c r="P1492" s="37"/>
      <c r="Y1492" s="64"/>
      <c r="Z1492" s="65"/>
      <c r="AA1492" s="64"/>
      <c r="AB1492" s="64"/>
      <c r="AC1492" s="64"/>
      <c r="AD1492" s="64"/>
      <c r="AE1492" s="64"/>
      <c r="AF1492" s="64"/>
      <c r="AG1492" s="64"/>
      <c r="AH1492" s="64"/>
      <c r="AI1492" s="64"/>
      <c r="AJ1492" s="64"/>
      <c r="AK1492" s="64"/>
      <c r="AL1492" s="64"/>
      <c r="AV1492" s="64"/>
    </row>
  </sheetData>
  <sheetProtection formatCells="0" formatColumns="0" formatRows="0" autoFilter="0" pivotTables="0"/>
  <mergeCells count="2">
    <mergeCell ref="AN37:AN41"/>
    <mergeCell ref="AP44:AT44"/>
  </mergeCell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10B50-A51E-44D8-B806-F24C975846E7}">
  <sheetPr codeName="Hoja16">
    <tabColor theme="5"/>
    <pageSetUpPr fitToPage="1"/>
  </sheetPr>
  <dimension ref="A3:BA6"/>
  <sheetViews>
    <sheetView showGridLines="0" showRowColHeaders="0" view="pageBreakPreview" zoomScale="60" zoomScaleNormal="100" workbookViewId="0">
      <pane xSplit="7" ySplit="5" topLeftCell="AT6" activePane="bottomRight" state="frozen"/>
      <selection pane="topRight" activeCell="H1" sqref="H1"/>
      <selection pane="bottomLeft" activeCell="A6" sqref="A6"/>
      <selection pane="bottomRight" activeCell="A5" sqref="A5:BA5"/>
    </sheetView>
  </sheetViews>
  <sheetFormatPr baseColWidth="10" defaultColWidth="11.44140625" defaultRowHeight="14.4" x14ac:dyDescent="0.3"/>
  <cols>
    <col min="1" max="1" width="7.6640625" customWidth="1"/>
    <col min="5" max="5" width="13.33203125" customWidth="1"/>
    <col min="6" max="6" width="8.5546875" customWidth="1"/>
    <col min="7" max="7" width="40.33203125" customWidth="1"/>
    <col min="10" max="10" width="17.5546875" customWidth="1"/>
    <col min="18" max="18" width="14.6640625" customWidth="1"/>
    <col min="19" max="19" width="13.109375" customWidth="1"/>
    <col min="20" max="20" width="16" customWidth="1"/>
    <col min="21" max="21" width="28.109375" customWidth="1"/>
    <col min="25" max="26" width="17" customWidth="1"/>
    <col min="28" max="28" width="15.109375" customWidth="1"/>
    <col min="29" max="29" width="15.5546875" customWidth="1"/>
    <col min="31" max="31" width="14.6640625" customWidth="1"/>
    <col min="32" max="32" width="15.44140625" customWidth="1"/>
    <col min="33" max="33" width="16.5546875" customWidth="1"/>
    <col min="34" max="34" width="14.6640625" customWidth="1"/>
    <col min="35" max="35" width="21.6640625" customWidth="1"/>
    <col min="37" max="37" width="15.33203125" customWidth="1"/>
    <col min="38" max="38" width="19.6640625" customWidth="1"/>
    <col min="39" max="39" width="23.109375" customWidth="1"/>
    <col min="40" max="40" width="20.33203125" customWidth="1"/>
    <col min="41" max="41" width="15.44140625" customWidth="1"/>
    <col min="42" max="42" width="20.6640625" customWidth="1"/>
    <col min="43" max="43" width="15" customWidth="1"/>
    <col min="45" max="45" width="15.6640625" customWidth="1"/>
    <col min="46" max="46" width="14.109375" customWidth="1"/>
    <col min="47" max="47" width="18.5546875" customWidth="1"/>
    <col min="48" max="48" width="22.33203125" customWidth="1"/>
    <col min="49" max="49" width="15.6640625" customWidth="1"/>
    <col min="50" max="51" width="15" customWidth="1"/>
    <col min="52" max="52" width="17.44140625" customWidth="1"/>
    <col min="53" max="53" width="15.33203125" customWidth="1"/>
  </cols>
  <sheetData>
    <row r="3" spans="1:53" ht="21" x14ac:dyDescent="0.3">
      <c r="B3" s="62" t="s">
        <v>501</v>
      </c>
    </row>
    <row r="4" spans="1:53" x14ac:dyDescent="0.3">
      <c r="F4" s="56" t="s">
        <v>502</v>
      </c>
      <c r="G4" s="56"/>
      <c r="H4" s="56"/>
      <c r="I4" s="56"/>
      <c r="J4" s="56"/>
      <c r="K4" s="56"/>
      <c r="L4" s="56"/>
      <c r="M4" s="56"/>
      <c r="N4" s="56"/>
      <c r="O4" s="56"/>
      <c r="P4" s="56"/>
      <c r="Q4" s="56"/>
      <c r="R4" s="56"/>
      <c r="S4" s="56"/>
      <c r="T4" s="56"/>
      <c r="U4" s="56"/>
      <c r="V4" s="56"/>
      <c r="W4" s="56"/>
      <c r="X4" s="56"/>
      <c r="Y4" s="56"/>
      <c r="Z4" s="56"/>
      <c r="AA4" s="56"/>
      <c r="AB4" s="56"/>
      <c r="AC4" s="56"/>
      <c r="AD4" s="56"/>
      <c r="AE4" s="56"/>
      <c r="AF4" s="56"/>
      <c r="AG4" s="57"/>
    </row>
    <row r="5" spans="1:53" s="97" customFormat="1" ht="36" x14ac:dyDescent="0.3">
      <c r="A5" s="93" t="s">
        <v>503</v>
      </c>
      <c r="B5" s="93" t="s">
        <v>3</v>
      </c>
      <c r="C5" s="93" t="s">
        <v>4</v>
      </c>
      <c r="D5" s="93" t="s">
        <v>5</v>
      </c>
      <c r="E5" s="93" t="s">
        <v>6</v>
      </c>
      <c r="F5" s="93" t="s">
        <v>504</v>
      </c>
      <c r="G5" s="93" t="s">
        <v>7</v>
      </c>
      <c r="H5" s="94" t="s">
        <v>505</v>
      </c>
      <c r="I5" s="95" t="s">
        <v>9</v>
      </c>
      <c r="J5" s="5" t="s">
        <v>10</v>
      </c>
      <c r="K5" s="93" t="s">
        <v>11</v>
      </c>
      <c r="L5" s="93" t="s">
        <v>12</v>
      </c>
      <c r="M5" s="93" t="s">
        <v>13</v>
      </c>
      <c r="N5" s="93" t="s">
        <v>14</v>
      </c>
      <c r="O5" s="93" t="s">
        <v>15</v>
      </c>
      <c r="P5" s="93" t="s">
        <v>16</v>
      </c>
      <c r="Q5" s="93" t="s">
        <v>17</v>
      </c>
      <c r="R5" s="96" t="s">
        <v>18</v>
      </c>
      <c r="S5" s="93" t="s">
        <v>19</v>
      </c>
      <c r="T5" s="95" t="s">
        <v>20</v>
      </c>
      <c r="U5" s="93" t="s">
        <v>21</v>
      </c>
      <c r="V5" s="95" t="s">
        <v>22</v>
      </c>
      <c r="W5" s="93" t="s">
        <v>23</v>
      </c>
      <c r="X5" s="93" t="s">
        <v>25</v>
      </c>
      <c r="Y5" s="93" t="s">
        <v>26</v>
      </c>
      <c r="Z5" s="93" t="s">
        <v>27</v>
      </c>
      <c r="AA5" s="93" t="s">
        <v>28</v>
      </c>
      <c r="AB5" s="93" t="s">
        <v>29</v>
      </c>
      <c r="AC5" s="93" t="s">
        <v>30</v>
      </c>
      <c r="AD5" s="93" t="s">
        <v>31</v>
      </c>
      <c r="AE5" s="93" t="s">
        <v>32</v>
      </c>
      <c r="AF5" s="93" t="s">
        <v>33</v>
      </c>
      <c r="AG5" s="93" t="s">
        <v>506</v>
      </c>
      <c r="AH5" s="93" t="s">
        <v>507</v>
      </c>
      <c r="AI5" s="93" t="s">
        <v>508</v>
      </c>
      <c r="AJ5" s="93" t="s">
        <v>509</v>
      </c>
      <c r="AK5" s="93" t="s">
        <v>510</v>
      </c>
      <c r="AL5" s="93" t="s">
        <v>511</v>
      </c>
      <c r="AM5" s="93" t="s">
        <v>512</v>
      </c>
      <c r="AN5" s="93" t="s">
        <v>513</v>
      </c>
      <c r="AO5" s="93" t="s">
        <v>514</v>
      </c>
      <c r="AP5" s="93" t="s">
        <v>515</v>
      </c>
      <c r="AQ5" s="93" t="s">
        <v>516</v>
      </c>
      <c r="AR5" s="93" t="s">
        <v>517</v>
      </c>
      <c r="AS5" s="94" t="s">
        <v>518</v>
      </c>
      <c r="AT5" s="95" t="s">
        <v>519</v>
      </c>
      <c r="AU5" s="94" t="s">
        <v>520</v>
      </c>
      <c r="AV5" s="94" t="s">
        <v>521</v>
      </c>
      <c r="AW5" s="95" t="s">
        <v>522</v>
      </c>
      <c r="AX5" s="94" t="s">
        <v>523</v>
      </c>
      <c r="AY5" s="94" t="s">
        <v>524</v>
      </c>
      <c r="AZ5" s="94" t="s">
        <v>525</v>
      </c>
      <c r="BA5" s="95" t="s">
        <v>38</v>
      </c>
    </row>
    <row r="6" spans="1:53" x14ac:dyDescent="0.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row>
  </sheetData>
  <sheetProtection formatCells="0" formatColumns="0" formatRows="0" autoFilter="0" pivotTables="0"/>
  <pageMargins left="0.70866141732283472" right="0.70866141732283472" top="0.74803149606299213" bottom="0.74803149606299213" header="0.31496062992125984" footer="0.31496062992125984"/>
  <pageSetup scale="11"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EBC5F-95A7-4F92-9B1F-12F6A876A4CA}">
  <sheetPr codeName="Hoja17">
    <tabColor theme="5"/>
  </sheetPr>
  <dimension ref="A3:BA6"/>
  <sheetViews>
    <sheetView showGridLines="0" showRowColHeaders="0" workbookViewId="0">
      <selection activeCell="F14" sqref="F14"/>
    </sheetView>
  </sheetViews>
  <sheetFormatPr baseColWidth="10" defaultColWidth="11.44140625" defaultRowHeight="14.4" x14ac:dyDescent="0.3"/>
  <cols>
    <col min="1" max="1" width="8.6640625" customWidth="1"/>
    <col min="5" max="5" width="13.44140625" customWidth="1"/>
    <col min="7" max="7" width="30.44140625" customWidth="1"/>
    <col min="10" max="10" width="17.5546875" customWidth="1"/>
    <col min="18" max="18" width="14.6640625" customWidth="1"/>
    <col min="19" max="19" width="13.109375" customWidth="1"/>
    <col min="20" max="20" width="16" customWidth="1"/>
    <col min="21" max="21" width="28.109375" customWidth="1"/>
    <col min="25" max="26" width="17" customWidth="1"/>
    <col min="28" max="28" width="15.109375" customWidth="1"/>
    <col min="29" max="29" width="15.5546875" customWidth="1"/>
    <col min="31" max="31" width="14.6640625" customWidth="1"/>
    <col min="32" max="32" width="15.44140625" customWidth="1"/>
    <col min="33" max="33" width="16.5546875" customWidth="1"/>
    <col min="34" max="34" width="14.6640625" customWidth="1"/>
    <col min="35" max="35" width="21.6640625" customWidth="1"/>
    <col min="37" max="37" width="15.33203125" customWidth="1"/>
    <col min="38" max="38" width="19.6640625" customWidth="1"/>
    <col min="39" max="39" width="23.109375" customWidth="1"/>
    <col min="40" max="40" width="20.33203125" customWidth="1"/>
    <col min="41" max="41" width="15.44140625" customWidth="1"/>
    <col min="42" max="42" width="20.6640625" customWidth="1"/>
    <col min="43" max="43" width="15" customWidth="1"/>
    <col min="45" max="45" width="15.6640625" customWidth="1"/>
    <col min="46" max="46" width="14.109375" customWidth="1"/>
    <col min="47" max="47" width="18.5546875" customWidth="1"/>
    <col min="48" max="48" width="22.33203125" customWidth="1"/>
    <col min="49" max="49" width="15.6640625" customWidth="1"/>
    <col min="50" max="51" width="15" customWidth="1"/>
    <col min="52" max="52" width="17.44140625" customWidth="1"/>
    <col min="53" max="53" width="45.88671875" customWidth="1"/>
  </cols>
  <sheetData>
    <row r="3" spans="1:53" ht="21" x14ac:dyDescent="0.3">
      <c r="B3" s="62" t="s">
        <v>526</v>
      </c>
    </row>
    <row r="4" spans="1:53" x14ac:dyDescent="0.3">
      <c r="F4" s="56" t="s">
        <v>502</v>
      </c>
      <c r="G4" s="56"/>
      <c r="H4" s="56"/>
      <c r="I4" s="56"/>
      <c r="J4" s="56"/>
      <c r="K4" s="56"/>
      <c r="L4" s="56"/>
      <c r="M4" s="56"/>
      <c r="N4" s="56"/>
      <c r="O4" s="56"/>
      <c r="P4" s="56"/>
      <c r="Q4" s="56"/>
      <c r="R4" s="56"/>
      <c r="S4" s="56"/>
      <c r="T4" s="56"/>
      <c r="U4" s="56"/>
      <c r="V4" s="56"/>
      <c r="W4" s="56"/>
      <c r="X4" s="56"/>
      <c r="Y4" s="56"/>
      <c r="Z4" s="56"/>
      <c r="AA4" s="56"/>
      <c r="AB4" s="56"/>
      <c r="AC4" s="56"/>
      <c r="AD4" s="56"/>
      <c r="AE4" s="56"/>
      <c r="AF4" s="56"/>
      <c r="AG4" s="57"/>
    </row>
    <row r="5" spans="1:53" s="97" customFormat="1" ht="36" x14ac:dyDescent="0.3">
      <c r="A5" s="93" t="s">
        <v>503</v>
      </c>
      <c r="B5" s="93" t="s">
        <v>3</v>
      </c>
      <c r="C5" s="93" t="s">
        <v>4</v>
      </c>
      <c r="D5" s="93" t="s">
        <v>5</v>
      </c>
      <c r="E5" s="93" t="s">
        <v>6</v>
      </c>
      <c r="F5" s="93" t="s">
        <v>504</v>
      </c>
      <c r="G5" s="93" t="s">
        <v>7</v>
      </c>
      <c r="H5" s="94" t="s">
        <v>505</v>
      </c>
      <c r="I5" s="95" t="s">
        <v>9</v>
      </c>
      <c r="J5" s="5" t="s">
        <v>10</v>
      </c>
      <c r="K5" s="93" t="s">
        <v>11</v>
      </c>
      <c r="L5" s="93" t="s">
        <v>12</v>
      </c>
      <c r="M5" s="93" t="s">
        <v>13</v>
      </c>
      <c r="N5" s="93" t="s">
        <v>14</v>
      </c>
      <c r="O5" s="93" t="s">
        <v>15</v>
      </c>
      <c r="P5" s="93" t="s">
        <v>16</v>
      </c>
      <c r="Q5" s="93" t="s">
        <v>17</v>
      </c>
      <c r="R5" s="96" t="s">
        <v>18</v>
      </c>
      <c r="S5" s="93" t="s">
        <v>19</v>
      </c>
      <c r="T5" s="95" t="s">
        <v>20</v>
      </c>
      <c r="U5" s="93" t="s">
        <v>21</v>
      </c>
      <c r="V5" s="95" t="s">
        <v>22</v>
      </c>
      <c r="W5" s="93" t="s">
        <v>23</v>
      </c>
      <c r="X5" s="93" t="s">
        <v>25</v>
      </c>
      <c r="Y5" s="93" t="s">
        <v>26</v>
      </c>
      <c r="Z5" s="93" t="s">
        <v>27</v>
      </c>
      <c r="AA5" s="93" t="s">
        <v>28</v>
      </c>
      <c r="AB5" s="93" t="s">
        <v>29</v>
      </c>
      <c r="AC5" s="93" t="s">
        <v>30</v>
      </c>
      <c r="AD5" s="93" t="s">
        <v>31</v>
      </c>
      <c r="AE5" s="93" t="s">
        <v>32</v>
      </c>
      <c r="AF5" s="93" t="s">
        <v>33</v>
      </c>
      <c r="AG5" s="93" t="s">
        <v>506</v>
      </c>
      <c r="AH5" s="93" t="s">
        <v>507</v>
      </c>
      <c r="AI5" s="93" t="s">
        <v>508</v>
      </c>
      <c r="AJ5" s="93" t="s">
        <v>509</v>
      </c>
      <c r="AK5" s="93" t="s">
        <v>510</v>
      </c>
      <c r="AL5" s="93" t="s">
        <v>511</v>
      </c>
      <c r="AM5" s="93" t="s">
        <v>512</v>
      </c>
      <c r="AN5" s="93" t="s">
        <v>513</v>
      </c>
      <c r="AO5" s="93" t="s">
        <v>514</v>
      </c>
      <c r="AP5" s="93" t="s">
        <v>515</v>
      </c>
      <c r="AQ5" s="93" t="s">
        <v>516</v>
      </c>
      <c r="AR5" s="93" t="s">
        <v>517</v>
      </c>
      <c r="AS5" s="94" t="s">
        <v>518</v>
      </c>
      <c r="AT5" s="95" t="s">
        <v>519</v>
      </c>
      <c r="AU5" s="94" t="s">
        <v>520</v>
      </c>
      <c r="AV5" s="94" t="s">
        <v>521</v>
      </c>
      <c r="AW5" s="95" t="s">
        <v>522</v>
      </c>
      <c r="AX5" s="94" t="s">
        <v>523</v>
      </c>
      <c r="AY5" s="94" t="s">
        <v>524</v>
      </c>
      <c r="AZ5" s="94" t="s">
        <v>525</v>
      </c>
      <c r="BA5" s="95" t="s">
        <v>38</v>
      </c>
    </row>
    <row r="6" spans="1:53" x14ac:dyDescent="0.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row>
  </sheetData>
  <sheetProtection formatCells="0" formatColumns="0" formatRows="0" autoFilter="0" pivotTables="0"/>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3FF2B-0C1D-4262-AA58-7DD0C9BF7590}">
  <sheetPr codeName="Hoja6">
    <tabColor rgb="FFA80000"/>
    <pageSetUpPr fitToPage="1"/>
  </sheetPr>
  <dimension ref="A1:Z138"/>
  <sheetViews>
    <sheetView showGridLines="0" showRowColHeaders="0" zoomScale="82" zoomScaleNormal="94" zoomScaleSheetLayoutView="80" workbookViewId="0">
      <pane xSplit="7" ySplit="5" topLeftCell="H6" activePane="bottomRight" state="frozen"/>
      <selection pane="topRight" activeCell="H1" sqref="H1"/>
      <selection pane="bottomLeft" activeCell="A6" sqref="A6"/>
      <selection pane="bottomRight" activeCell="A5" sqref="A5:Z5"/>
    </sheetView>
  </sheetViews>
  <sheetFormatPr baseColWidth="10" defaultColWidth="11.5546875" defaultRowHeight="25.2" customHeight="1" outlineLevelCol="1" x14ac:dyDescent="0.3"/>
  <cols>
    <col min="1" max="1" width="8.33203125" style="1" customWidth="1"/>
    <col min="2" max="2" width="9.5546875" style="17" customWidth="1" outlineLevel="1"/>
    <col min="3" max="3" width="12" style="17" customWidth="1" outlineLevel="1"/>
    <col min="4" max="4" width="12" style="1" customWidth="1" outlineLevel="1"/>
    <col min="5" max="5" width="14.44140625" style="1" customWidth="1" outlineLevel="1"/>
    <col min="6" max="6" width="35.33203125" style="1" customWidth="1"/>
    <col min="7" max="7" width="10" style="1" customWidth="1"/>
    <col min="8" max="8" width="12.109375" style="1" customWidth="1"/>
    <col min="9" max="9" width="13.33203125" style="1" bestFit="1" customWidth="1"/>
    <col min="10" max="10" width="64.109375" style="1" customWidth="1"/>
    <col min="11" max="11" width="12.33203125" style="1" customWidth="1"/>
    <col min="12" max="12" width="18.33203125" style="1" customWidth="1"/>
    <col min="13" max="13" width="8.109375" style="1" customWidth="1"/>
    <col min="14" max="14" width="11.88671875" style="1" customWidth="1"/>
    <col min="15" max="15" width="12.6640625" style="1" customWidth="1"/>
    <col min="16" max="16" width="12" style="1" customWidth="1"/>
    <col min="17" max="17" width="24.88671875" style="1" customWidth="1"/>
    <col min="18" max="18" width="17.88671875" style="1" customWidth="1"/>
    <col min="19" max="19" width="17.6640625" style="1" customWidth="1"/>
    <col min="20" max="20" width="18" style="1" customWidth="1"/>
    <col min="21" max="21" width="18.109375" style="1" customWidth="1"/>
    <col min="22" max="22" width="19.88671875" style="1" customWidth="1"/>
    <col min="23" max="23" width="20.88671875" style="1" customWidth="1"/>
    <col min="24" max="24" width="14.109375" style="8" customWidth="1"/>
    <col min="25" max="25" width="14.33203125" style="8" customWidth="1"/>
    <col min="26" max="16384" width="11.5546875" style="8"/>
  </cols>
  <sheetData>
    <row r="1" spans="1:26" ht="12" x14ac:dyDescent="0.3">
      <c r="A1" s="33">
        <v>0</v>
      </c>
    </row>
    <row r="2" spans="1:26" ht="12" x14ac:dyDescent="0.3"/>
    <row r="3" spans="1:26" s="37" customFormat="1" ht="21" x14ac:dyDescent="0.3">
      <c r="A3" s="34"/>
      <c r="B3" s="35" t="s">
        <v>527</v>
      </c>
      <c r="C3" s="36"/>
      <c r="D3" s="34"/>
      <c r="E3" s="34"/>
      <c r="F3" s="1"/>
      <c r="G3" s="34"/>
      <c r="H3" s="34"/>
      <c r="I3" s="34"/>
      <c r="J3" s="34"/>
      <c r="K3" s="34"/>
      <c r="L3" s="34"/>
      <c r="M3" s="34"/>
      <c r="N3" s="34"/>
      <c r="O3" s="34"/>
      <c r="P3" s="34"/>
      <c r="Q3" s="34"/>
      <c r="R3" s="34"/>
      <c r="S3" s="34"/>
      <c r="T3" s="34"/>
      <c r="U3" s="34"/>
      <c r="V3" s="34"/>
      <c r="W3" s="34"/>
    </row>
    <row r="4" spans="1:26" ht="12" x14ac:dyDescent="0.3"/>
    <row r="5" spans="1:26" s="4" customFormat="1" ht="43.95" customHeight="1" x14ac:dyDescent="0.3">
      <c r="A5" s="9" t="s">
        <v>528</v>
      </c>
      <c r="B5" s="21" t="s">
        <v>529</v>
      </c>
      <c r="C5" s="21" t="s">
        <v>530</v>
      </c>
      <c r="D5" s="9" t="s">
        <v>531</v>
      </c>
      <c r="E5" s="9" t="s">
        <v>6</v>
      </c>
      <c r="F5" s="5" t="s">
        <v>532</v>
      </c>
      <c r="G5" s="5" t="s">
        <v>533</v>
      </c>
      <c r="H5" s="5" t="s">
        <v>534</v>
      </c>
      <c r="I5" s="5" t="s">
        <v>535</v>
      </c>
      <c r="J5" s="6" t="s">
        <v>536</v>
      </c>
      <c r="K5" s="6" t="s">
        <v>537</v>
      </c>
      <c r="L5" s="6" t="s">
        <v>538</v>
      </c>
      <c r="M5" s="6" t="s">
        <v>539</v>
      </c>
      <c r="N5" s="6" t="s">
        <v>540</v>
      </c>
      <c r="O5" s="6" t="s">
        <v>541</v>
      </c>
      <c r="P5" s="9" t="s">
        <v>542</v>
      </c>
      <c r="Q5" s="9" t="s">
        <v>8</v>
      </c>
      <c r="R5" s="9" t="s">
        <v>543</v>
      </c>
      <c r="S5" s="9" t="s">
        <v>544</v>
      </c>
      <c r="T5" s="9" t="s">
        <v>545</v>
      </c>
      <c r="U5" s="9" t="s">
        <v>546</v>
      </c>
      <c r="V5" s="9" t="s">
        <v>547</v>
      </c>
      <c r="W5" s="9" t="s">
        <v>548</v>
      </c>
      <c r="X5" s="9" t="s">
        <v>549</v>
      </c>
      <c r="Y5" s="9" t="s">
        <v>550</v>
      </c>
      <c r="Z5" s="9" t="s">
        <v>551</v>
      </c>
    </row>
    <row r="6" spans="1:26" ht="25.2" customHeight="1" x14ac:dyDescent="0.3">
      <c r="A6" s="1">
        <v>133</v>
      </c>
      <c r="B6" s="17">
        <v>45385</v>
      </c>
      <c r="C6" s="17">
        <v>45385</v>
      </c>
      <c r="D6" s="1" t="s">
        <v>40</v>
      </c>
      <c r="E6" s="1" t="s">
        <v>40</v>
      </c>
      <c r="F6" s="1" t="s">
        <v>2545</v>
      </c>
      <c r="G6" s="1" t="s">
        <v>553</v>
      </c>
      <c r="H6" s="1" t="s">
        <v>554</v>
      </c>
      <c r="I6" s="1" t="s">
        <v>561</v>
      </c>
      <c r="R6" s="1" t="s">
        <v>63</v>
      </c>
      <c r="S6" s="1" t="s">
        <v>2546</v>
      </c>
      <c r="T6" s="1" t="s">
        <v>65</v>
      </c>
      <c r="X6" s="1">
        <f>COUNTIF('Seguimiento a tareas'!K:K,'Catalogo de tareas'!A6)</f>
        <v>1</v>
      </c>
      <c r="Y6" s="17">
        <f>IFERROR(IF(VLOOKUP(A6,'Seguimiento a tareas'!K:AP,32,0)=0,"",VLOOKUP(A6,'Seguimiento a tareas'!K:AP,32,0)),"")</f>
        <v>45408</v>
      </c>
      <c r="Z6" s="1">
        <f>_xlfn.XLOOKUP(A6,'Seguimiento a tareas'!K:K,'Seguimiento a tareas'!A:A,"",0,1)</f>
        <v>102</v>
      </c>
    </row>
    <row r="7" spans="1:26" ht="25.2" customHeight="1" x14ac:dyDescent="0.3">
      <c r="A7" s="1">
        <v>132</v>
      </c>
      <c r="B7" s="17">
        <v>45365</v>
      </c>
      <c r="C7" s="17">
        <v>45365</v>
      </c>
      <c r="D7" s="1" t="s">
        <v>40</v>
      </c>
      <c r="E7" s="1" t="s">
        <v>40</v>
      </c>
      <c r="F7" s="1" t="s">
        <v>2528</v>
      </c>
      <c r="G7" s="1" t="s">
        <v>553</v>
      </c>
      <c r="H7" s="1" t="s">
        <v>588</v>
      </c>
      <c r="I7" s="1" t="s">
        <v>677</v>
      </c>
      <c r="R7" s="1" t="s">
        <v>84</v>
      </c>
      <c r="X7" s="1">
        <f>COUNTIF('Seguimiento a tareas'!K:K,'Catalogo de tareas'!A7)</f>
        <v>1</v>
      </c>
      <c r="Y7" s="17">
        <f>IFERROR(IF(VLOOKUP(A7,'Seguimiento a tareas'!K:AP,32,0)=0,"",VLOOKUP(A7,'Seguimiento a tareas'!K:AP,32,0)),"")</f>
        <v>45381</v>
      </c>
      <c r="Z7" s="1">
        <f>_xlfn.XLOOKUP(A7,'Seguimiento a tareas'!K:K,'Seguimiento a tareas'!A:A,"",0,1)</f>
        <v>100</v>
      </c>
    </row>
    <row r="8" spans="1:26" ht="25.2" customHeight="1" x14ac:dyDescent="0.3">
      <c r="A8" s="1">
        <v>131</v>
      </c>
      <c r="B8" s="17">
        <v>45362</v>
      </c>
      <c r="C8" s="17">
        <v>45362</v>
      </c>
      <c r="D8" s="1" t="s">
        <v>40</v>
      </c>
      <c r="E8" s="1" t="s">
        <v>40</v>
      </c>
      <c r="F8" s="1" t="s">
        <v>2526</v>
      </c>
      <c r="G8" s="1" t="s">
        <v>553</v>
      </c>
      <c r="H8" s="1" t="s">
        <v>554</v>
      </c>
      <c r="I8" s="1" t="s">
        <v>561</v>
      </c>
      <c r="R8" s="1" t="s">
        <v>84</v>
      </c>
      <c r="S8" s="1" t="s">
        <v>81</v>
      </c>
      <c r="T8" s="1" t="s">
        <v>2527</v>
      </c>
      <c r="X8" s="1">
        <f>COUNTIF('Seguimiento a tareas'!K:K,'Catalogo de tareas'!A8)</f>
        <v>1</v>
      </c>
      <c r="Y8" s="17">
        <f>IFERROR(IF(VLOOKUP(A8,'Seguimiento a tareas'!K:AP,32,0)=0,"",VLOOKUP(A8,'Seguimiento a tareas'!K:AP,32,0)),"")</f>
        <v>45358</v>
      </c>
      <c r="Z8" s="1">
        <f>_xlfn.XLOOKUP(A8,'Seguimiento a tareas'!K:K,'Seguimiento a tareas'!A:A,"",0,1)</f>
        <v>99</v>
      </c>
    </row>
    <row r="9" spans="1:26" ht="25.2" customHeight="1" x14ac:dyDescent="0.3">
      <c r="A9" s="1">
        <v>130</v>
      </c>
      <c r="B9" s="17">
        <v>45351</v>
      </c>
      <c r="C9" s="17">
        <v>45351</v>
      </c>
      <c r="D9" s="1" t="s">
        <v>40</v>
      </c>
      <c r="E9" s="1" t="s">
        <v>40</v>
      </c>
      <c r="F9" s="1" t="s">
        <v>2522</v>
      </c>
      <c r="G9" s="1" t="s">
        <v>553</v>
      </c>
      <c r="H9" s="1" t="s">
        <v>554</v>
      </c>
      <c r="I9" s="1" t="s">
        <v>559</v>
      </c>
      <c r="R9" s="1" t="s">
        <v>84</v>
      </c>
      <c r="S9" s="1" t="s">
        <v>81</v>
      </c>
      <c r="T9" s="1" t="s">
        <v>98</v>
      </c>
      <c r="U9" s="1" t="s">
        <v>99</v>
      </c>
      <c r="X9" s="1">
        <f>COUNTIF('Seguimiento a tareas'!K:K,'Catalogo de tareas'!A9)</f>
        <v>1</v>
      </c>
      <c r="Y9" s="17">
        <f>IFERROR(IF(VLOOKUP(A9,'Seguimiento a tareas'!K:AP,32,0)=0,"",VLOOKUP(A9,'Seguimiento a tareas'!K:AP,32,0)),"")</f>
        <v>45381</v>
      </c>
      <c r="Z9" s="1">
        <f>_xlfn.XLOOKUP(A9,'Seguimiento a tareas'!K:K,'Seguimiento a tareas'!A:A,"",0,1)</f>
        <v>98</v>
      </c>
    </row>
    <row r="10" spans="1:26" ht="25.2" customHeight="1" x14ac:dyDescent="0.3">
      <c r="A10" s="1">
        <v>129</v>
      </c>
      <c r="B10" s="17">
        <v>45345</v>
      </c>
      <c r="C10" s="17">
        <v>45345</v>
      </c>
      <c r="D10" s="1" t="s">
        <v>40</v>
      </c>
      <c r="E10" s="1" t="s">
        <v>40</v>
      </c>
      <c r="F10" s="1" t="s">
        <v>2462</v>
      </c>
      <c r="G10" s="1" t="s">
        <v>553</v>
      </c>
      <c r="H10" s="1" t="s">
        <v>565</v>
      </c>
      <c r="I10" s="1" t="s">
        <v>684</v>
      </c>
      <c r="R10" s="1" t="s">
        <v>682</v>
      </c>
      <c r="S10" s="1" t="s">
        <v>967</v>
      </c>
      <c r="T10" s="1" t="s">
        <v>578</v>
      </c>
      <c r="X10" s="1">
        <f>COUNTIF('Seguimiento a tareas'!K:K,'Catalogo de tareas'!A10)</f>
        <v>1</v>
      </c>
      <c r="Y10" s="17">
        <f>IFERROR(IF(VLOOKUP(A10,'Seguimiento a tareas'!K:AP,32,0)=0,"",VLOOKUP(A10,'Seguimiento a tareas'!K:AP,32,0)),"")</f>
        <v>45633</v>
      </c>
      <c r="Z10" s="1">
        <f>_xlfn.XLOOKUP(A10,'Seguimiento a tareas'!K:K,'Seguimiento a tareas'!A:A,"",0,1)</f>
        <v>97</v>
      </c>
    </row>
    <row r="11" spans="1:26" ht="25.2" customHeight="1" x14ac:dyDescent="0.3">
      <c r="A11" s="1">
        <v>128</v>
      </c>
      <c r="B11" s="17">
        <v>45345</v>
      </c>
      <c r="C11" s="17">
        <v>45345</v>
      </c>
      <c r="D11" s="1" t="s">
        <v>40</v>
      </c>
      <c r="E11" s="1" t="s">
        <v>40</v>
      </c>
      <c r="F11" s="1" t="s">
        <v>2460</v>
      </c>
      <c r="G11" s="1" t="s">
        <v>553</v>
      </c>
      <c r="H11" s="1" t="s">
        <v>554</v>
      </c>
      <c r="I11" s="1" t="s">
        <v>1767</v>
      </c>
      <c r="R11" s="1" t="s">
        <v>574</v>
      </c>
      <c r="S11" s="1" t="s">
        <v>575</v>
      </c>
      <c r="T11" s="1" t="s">
        <v>109</v>
      </c>
      <c r="U11" s="1" t="s">
        <v>619</v>
      </c>
      <c r="X11" s="1">
        <f>COUNTIF('Seguimiento a tareas'!K:K,'Catalogo de tareas'!A11)</f>
        <v>1</v>
      </c>
      <c r="Y11" s="17">
        <f>IFERROR(IF(VLOOKUP(A11,'Seguimiento a tareas'!K:AP,32,0)=0,"",VLOOKUP(A11,'Seguimiento a tareas'!K:AP,32,0)),"")</f>
        <v>45381</v>
      </c>
      <c r="Z11" s="1">
        <f>_xlfn.XLOOKUP(A11,'Seguimiento a tareas'!K:K,'Seguimiento a tareas'!A:A,"",0,1)</f>
        <v>96</v>
      </c>
    </row>
    <row r="12" spans="1:26" ht="25.2" customHeight="1" x14ac:dyDescent="0.3">
      <c r="A12" s="1">
        <v>127</v>
      </c>
      <c r="B12" s="17">
        <v>45345</v>
      </c>
      <c r="C12" s="17">
        <v>45345</v>
      </c>
      <c r="D12" s="1" t="s">
        <v>40</v>
      </c>
      <c r="E12" s="1" t="s">
        <v>40</v>
      </c>
      <c r="F12" s="1" t="s">
        <v>2457</v>
      </c>
      <c r="G12" s="1" t="s">
        <v>553</v>
      </c>
      <c r="H12" s="1" t="s">
        <v>565</v>
      </c>
      <c r="I12" s="1" t="s">
        <v>684</v>
      </c>
      <c r="R12" s="1" t="s">
        <v>603</v>
      </c>
      <c r="S12" s="1" t="s">
        <v>604</v>
      </c>
      <c r="T12" s="1" t="s">
        <v>568</v>
      </c>
      <c r="X12" s="1">
        <f>COUNTIF('Seguimiento a tareas'!K:K,'Catalogo de tareas'!A12)</f>
        <v>1</v>
      </c>
      <c r="Y12" s="17">
        <f>IFERROR(IF(VLOOKUP(A12,'Seguimiento a tareas'!K:AP,32,0)=0,"",VLOOKUP(A12,'Seguimiento a tareas'!K:AP,32,0)),"")</f>
        <v>45401</v>
      </c>
      <c r="Z12" s="1">
        <f>_xlfn.XLOOKUP(A12,'Seguimiento a tareas'!K:K,'Seguimiento a tareas'!A:A,"",0,1)</f>
        <v>95</v>
      </c>
    </row>
    <row r="13" spans="1:26" ht="25.2" customHeight="1" x14ac:dyDescent="0.3">
      <c r="A13" s="1">
        <v>126</v>
      </c>
      <c r="B13" s="17">
        <v>45345</v>
      </c>
      <c r="C13" s="17">
        <v>45345</v>
      </c>
      <c r="D13" s="1" t="s">
        <v>40</v>
      </c>
      <c r="E13" s="1" t="s">
        <v>40</v>
      </c>
      <c r="F13" s="1" t="s">
        <v>2445</v>
      </c>
      <c r="G13" s="1" t="s">
        <v>553</v>
      </c>
      <c r="H13" s="1" t="s">
        <v>565</v>
      </c>
      <c r="I13" s="1" t="s">
        <v>573</v>
      </c>
      <c r="R13" s="1" t="s">
        <v>603</v>
      </c>
      <c r="S13" s="1" t="s">
        <v>604</v>
      </c>
      <c r="T13" s="1" t="s">
        <v>568</v>
      </c>
      <c r="X13" s="1">
        <f>COUNTIF('Seguimiento a tareas'!K:K,'Catalogo de tareas'!A13)</f>
        <v>1</v>
      </c>
      <c r="Y13" s="17">
        <f>IFERROR(IF(VLOOKUP(A13,'Seguimiento a tareas'!K:AP,32,0)=0,"",VLOOKUP(A13,'Seguimiento a tareas'!K:AP,32,0)),"")</f>
        <v>45290</v>
      </c>
      <c r="Z13" s="1">
        <f>_xlfn.XLOOKUP(A13,'Seguimiento a tareas'!K:K,'Seguimiento a tareas'!A:A,"",0,1)</f>
        <v>94</v>
      </c>
    </row>
    <row r="14" spans="1:26" ht="25.2" customHeight="1" x14ac:dyDescent="0.3">
      <c r="A14" s="1">
        <v>125</v>
      </c>
      <c r="B14" s="17">
        <v>45343</v>
      </c>
      <c r="C14" s="17">
        <v>45343</v>
      </c>
      <c r="D14" s="1" t="s">
        <v>40</v>
      </c>
      <c r="E14" s="1" t="s">
        <v>40</v>
      </c>
      <c r="F14" s="1" t="s">
        <v>2438</v>
      </c>
      <c r="G14" s="1" t="s">
        <v>553</v>
      </c>
      <c r="H14" s="1" t="s">
        <v>588</v>
      </c>
      <c r="I14" s="1" t="s">
        <v>677</v>
      </c>
      <c r="R14" s="1" t="s">
        <v>603</v>
      </c>
      <c r="S14" s="1" t="s">
        <v>604</v>
      </c>
      <c r="T14" s="1" t="s">
        <v>578</v>
      </c>
      <c r="X14" s="1">
        <f>COUNTIF('Seguimiento a tareas'!K:K,'Catalogo de tareas'!A14)</f>
        <v>1</v>
      </c>
      <c r="Y14" s="17" t="str">
        <f>IFERROR(IF(VLOOKUP(A14,'Seguimiento a tareas'!K:AP,32,0)=0,"",VLOOKUP(A14,'Seguimiento a tareas'!K:AP,32,0)),"")</f>
        <v/>
      </c>
      <c r="Z14" s="1">
        <f>_xlfn.XLOOKUP(A14,'Seguimiento a tareas'!K:K,'Seguimiento a tareas'!A:A,"",0,1)</f>
        <v>93</v>
      </c>
    </row>
    <row r="15" spans="1:26" ht="25.2" customHeight="1" x14ac:dyDescent="0.3">
      <c r="A15" s="1">
        <v>124</v>
      </c>
      <c r="B15" s="17">
        <v>45341</v>
      </c>
      <c r="C15" s="17">
        <v>45341</v>
      </c>
      <c r="D15" s="1" t="s">
        <v>40</v>
      </c>
      <c r="E15" s="1" t="s">
        <v>40</v>
      </c>
      <c r="F15" s="1" t="s">
        <v>2437</v>
      </c>
      <c r="G15" s="1" t="s">
        <v>553</v>
      </c>
      <c r="H15" s="1" t="s">
        <v>588</v>
      </c>
      <c r="I15" s="1" t="s">
        <v>677</v>
      </c>
      <c r="R15" s="1" t="s">
        <v>556</v>
      </c>
      <c r="S15" s="1" t="s">
        <v>557</v>
      </c>
      <c r="T15" s="1" t="s">
        <v>72</v>
      </c>
      <c r="U15" s="1" t="s">
        <v>2436</v>
      </c>
      <c r="X15" s="1">
        <f>COUNTIF('Seguimiento a tareas'!K:K,'Catalogo de tareas'!A15)</f>
        <v>2</v>
      </c>
      <c r="Y15" s="17" t="str">
        <f>IFERROR(IF(VLOOKUP(A15,'Seguimiento a tareas'!K:AP,32,0)=0,"",VLOOKUP(A15,'Seguimiento a tareas'!K:AP,32,0)),"")</f>
        <v/>
      </c>
      <c r="Z15" s="1">
        <f>_xlfn.XLOOKUP(A15,'Seguimiento a tareas'!K:K,'Seguimiento a tareas'!A:A,"",0,1)</f>
        <v>101</v>
      </c>
    </row>
    <row r="16" spans="1:26" ht="25.2" customHeight="1" x14ac:dyDescent="0.3">
      <c r="A16" s="1">
        <v>123</v>
      </c>
      <c r="B16" s="17">
        <v>45331</v>
      </c>
      <c r="C16" s="17">
        <v>45331</v>
      </c>
      <c r="D16" s="1" t="s">
        <v>40</v>
      </c>
      <c r="E16" s="1" t="s">
        <v>40</v>
      </c>
      <c r="F16" s="1" t="s">
        <v>2431</v>
      </c>
      <c r="G16" s="1" t="s">
        <v>553</v>
      </c>
      <c r="H16" s="1" t="s">
        <v>554</v>
      </c>
      <c r="I16" s="1" t="s">
        <v>632</v>
      </c>
      <c r="R16" s="1" t="s">
        <v>556</v>
      </c>
      <c r="S16" s="1" t="s">
        <v>557</v>
      </c>
      <c r="T16" s="1" t="s">
        <v>72</v>
      </c>
      <c r="U16" s="1" t="s">
        <v>72</v>
      </c>
      <c r="X16" s="1">
        <f>COUNTIF('Seguimiento a tareas'!K:K,'Catalogo de tareas'!A16)</f>
        <v>0</v>
      </c>
      <c r="Y16" s="17" t="str">
        <f>IFERROR(IF(VLOOKUP(A16,'Seguimiento a tareas'!K:AP,32,0)=0,"",VLOOKUP(A16,'Seguimiento a tareas'!K:AP,32,0)),"")</f>
        <v/>
      </c>
      <c r="Z16" s="1" t="str">
        <f>_xlfn.XLOOKUP(A16,'Seguimiento a tareas'!K:K,'Seguimiento a tareas'!A:A,"",0,1)</f>
        <v/>
      </c>
    </row>
    <row r="17" spans="1:26" ht="25.2" customHeight="1" x14ac:dyDescent="0.3">
      <c r="A17" s="1">
        <v>122</v>
      </c>
      <c r="B17" s="17">
        <v>45316</v>
      </c>
      <c r="C17" s="17">
        <v>45316</v>
      </c>
      <c r="D17" s="1" t="s">
        <v>40</v>
      </c>
      <c r="E17" s="1" t="s">
        <v>40</v>
      </c>
      <c r="F17" s="1" t="s">
        <v>552</v>
      </c>
      <c r="G17" s="1" t="s">
        <v>553</v>
      </c>
      <c r="H17" s="1" t="s">
        <v>554</v>
      </c>
      <c r="I17" s="1" t="s">
        <v>555</v>
      </c>
      <c r="R17" s="1" t="s">
        <v>556</v>
      </c>
      <c r="S17" s="1" t="s">
        <v>557</v>
      </c>
      <c r="T17" s="1" t="s">
        <v>72</v>
      </c>
      <c r="U17" s="1" t="s">
        <v>72</v>
      </c>
      <c r="X17" s="1">
        <f>COUNTIF('Seguimiento a tareas'!K:K,'Catalogo de tareas'!A17)</f>
        <v>1</v>
      </c>
      <c r="Y17" s="17">
        <f>IFERROR(IF(VLOOKUP(A17,'Seguimiento a tareas'!K:AP,32,0)=0,"",VLOOKUP(A17,'Seguimiento a tareas'!K:AP,32,0)),"")</f>
        <v>45366</v>
      </c>
      <c r="Z17" s="1">
        <f>_xlfn.XLOOKUP(A17,'Seguimiento a tareas'!K:K,'Seguimiento a tareas'!A:A,"",0,1)</f>
        <v>89</v>
      </c>
    </row>
    <row r="18" spans="1:26" ht="25.2" customHeight="1" x14ac:dyDescent="0.3">
      <c r="A18" s="1">
        <v>121</v>
      </c>
      <c r="B18" s="17">
        <v>45316</v>
      </c>
      <c r="C18" s="17">
        <v>45323</v>
      </c>
      <c r="D18" s="1" t="s">
        <v>40</v>
      </c>
      <c r="E18" s="1" t="s">
        <v>40</v>
      </c>
      <c r="F18" s="1" t="s">
        <v>558</v>
      </c>
      <c r="G18" s="1" t="s">
        <v>553</v>
      </c>
      <c r="H18" s="1" t="s">
        <v>554</v>
      </c>
      <c r="I18" s="1" t="s">
        <v>559</v>
      </c>
      <c r="R18" s="1" t="s">
        <v>84</v>
      </c>
      <c r="S18" s="1" t="s">
        <v>81</v>
      </c>
      <c r="X18" s="1">
        <f>COUNTIF('Seguimiento a tareas'!K:K,'Catalogo de tareas'!A18)</f>
        <v>1</v>
      </c>
      <c r="Y18" s="17">
        <f>IFERROR(IF(VLOOKUP(A18,'Seguimiento a tareas'!K:AP,32,0)=0,"",VLOOKUP(A18,'Seguimiento a tareas'!K:AP,32,0)),"")</f>
        <v>45310</v>
      </c>
      <c r="Z18" s="1">
        <f>_xlfn.XLOOKUP(A18,'Seguimiento a tareas'!K:K,'Seguimiento a tareas'!A:A,"",0,1)</f>
        <v>88</v>
      </c>
    </row>
    <row r="19" spans="1:26" ht="25.2" customHeight="1" x14ac:dyDescent="0.3">
      <c r="A19" s="1">
        <v>120</v>
      </c>
      <c r="B19" s="17">
        <v>45309</v>
      </c>
      <c r="C19" s="17">
        <v>45309</v>
      </c>
      <c r="D19" s="1" t="s">
        <v>40</v>
      </c>
      <c r="E19" s="1" t="s">
        <v>40</v>
      </c>
      <c r="F19" s="1" t="s">
        <v>560</v>
      </c>
      <c r="G19" s="1" t="s">
        <v>553</v>
      </c>
      <c r="H19" s="1" t="s">
        <v>554</v>
      </c>
      <c r="I19" s="1" t="s">
        <v>561</v>
      </c>
      <c r="R19" s="1" t="s">
        <v>63</v>
      </c>
      <c r="T19" s="1" t="s">
        <v>562</v>
      </c>
      <c r="U19" s="1" t="s">
        <v>563</v>
      </c>
      <c r="X19" s="1">
        <f>COUNTIF('Seguimiento a tareas'!K:K,'Catalogo de tareas'!A19)</f>
        <v>1</v>
      </c>
      <c r="Y19" s="17" t="str">
        <f>IFERROR(IF(VLOOKUP(A19,'Seguimiento a tareas'!K:AP,32,0)=0,"",VLOOKUP(A19,'Seguimiento a tareas'!K:AP,32,0)),"")</f>
        <v/>
      </c>
      <c r="Z19" s="1">
        <f>_xlfn.XLOOKUP(A19,'Seguimiento a tareas'!K:K,'Seguimiento a tareas'!A:A,"",0,1)</f>
        <v>87</v>
      </c>
    </row>
    <row r="20" spans="1:26" ht="25.2" customHeight="1" x14ac:dyDescent="0.3">
      <c r="A20" s="1">
        <v>119</v>
      </c>
      <c r="B20" s="17">
        <v>45303</v>
      </c>
      <c r="C20" s="17">
        <v>45303</v>
      </c>
      <c r="D20" s="1" t="s">
        <v>40</v>
      </c>
      <c r="E20" s="1" t="s">
        <v>40</v>
      </c>
      <c r="F20" s="1" t="s">
        <v>564</v>
      </c>
      <c r="G20" s="1" t="s">
        <v>553</v>
      </c>
      <c r="H20" s="1" t="s">
        <v>565</v>
      </c>
      <c r="I20" s="1" t="s">
        <v>566</v>
      </c>
      <c r="R20" s="1" t="s">
        <v>556</v>
      </c>
      <c r="S20" s="1" t="s">
        <v>567</v>
      </c>
      <c r="T20" s="1" t="s">
        <v>568</v>
      </c>
      <c r="X20" s="1">
        <f>COUNTIF('Seguimiento a tareas'!K:K,'Catalogo de tareas'!A20)</f>
        <v>1</v>
      </c>
      <c r="Y20" s="17" t="str">
        <f>IFERROR(IF(VLOOKUP(A20,'Seguimiento a tareas'!K:AP,32,0)=0,"",VLOOKUP(A20,'Seguimiento a tareas'!K:AP,32,0)),"")</f>
        <v/>
      </c>
      <c r="Z20" s="1">
        <f>_xlfn.XLOOKUP(A20,'Seguimiento a tareas'!K:K,'Seguimiento a tareas'!A:A,"",0,1)</f>
        <v>86</v>
      </c>
    </row>
    <row r="21" spans="1:26" ht="25.2" customHeight="1" x14ac:dyDescent="0.3">
      <c r="A21" s="1">
        <v>118</v>
      </c>
      <c r="B21" s="17">
        <v>45245</v>
      </c>
      <c r="C21" s="17">
        <v>45245</v>
      </c>
      <c r="D21" s="1" t="s">
        <v>40</v>
      </c>
      <c r="E21" s="1" t="s">
        <v>40</v>
      </c>
      <c r="F21" s="1" t="s">
        <v>569</v>
      </c>
      <c r="G21" s="1" t="s">
        <v>553</v>
      </c>
      <c r="H21" s="1" t="s">
        <v>565</v>
      </c>
      <c r="I21" s="1" t="s">
        <v>566</v>
      </c>
      <c r="R21" s="1" t="s">
        <v>63</v>
      </c>
      <c r="S21" s="1" t="s">
        <v>570</v>
      </c>
      <c r="T21" s="1" t="s">
        <v>562</v>
      </c>
      <c r="U21" s="1" t="s">
        <v>571</v>
      </c>
      <c r="X21" s="1">
        <f>COUNTIF('Seguimiento a tareas'!K:K,'Catalogo de tareas'!A21)</f>
        <v>1</v>
      </c>
      <c r="Y21" s="17" t="str">
        <f>IFERROR(IF(VLOOKUP(A21,'Seguimiento a tareas'!K:AP,32,0)=0,"",VLOOKUP(A21,'Seguimiento a tareas'!K:AP,32,0)),"")</f>
        <v/>
      </c>
      <c r="Z21" s="1">
        <f>_xlfn.XLOOKUP(A21,'Seguimiento a tareas'!K:K,'Seguimiento a tareas'!A:A,"",0,1)</f>
        <v>85</v>
      </c>
    </row>
    <row r="22" spans="1:26" ht="25.2" customHeight="1" x14ac:dyDescent="0.3">
      <c r="A22" s="1">
        <v>117</v>
      </c>
      <c r="B22" s="17">
        <v>45239</v>
      </c>
      <c r="C22" s="17">
        <v>45239</v>
      </c>
      <c r="D22" s="1" t="s">
        <v>40</v>
      </c>
      <c r="E22" s="1" t="s">
        <v>40</v>
      </c>
      <c r="F22" s="1" t="s">
        <v>572</v>
      </c>
      <c r="G22" s="1" t="s">
        <v>553</v>
      </c>
      <c r="H22" s="1" t="s">
        <v>565</v>
      </c>
      <c r="I22" s="1" t="s">
        <v>573</v>
      </c>
      <c r="J22" s="1" t="s">
        <v>78</v>
      </c>
      <c r="K22" s="1" t="s">
        <v>78</v>
      </c>
      <c r="L22" s="1" t="s">
        <v>78</v>
      </c>
      <c r="M22" s="1" t="s">
        <v>78</v>
      </c>
      <c r="N22" s="1" t="s">
        <v>78</v>
      </c>
      <c r="O22" s="1" t="s">
        <v>78</v>
      </c>
      <c r="P22" s="1" t="s">
        <v>78</v>
      </c>
      <c r="Q22" s="1" t="s">
        <v>78</v>
      </c>
      <c r="R22" s="1" t="s">
        <v>574</v>
      </c>
      <c r="S22" s="1" t="s">
        <v>575</v>
      </c>
      <c r="T22" s="1" t="s">
        <v>109</v>
      </c>
      <c r="U22" s="1" t="s">
        <v>576</v>
      </c>
      <c r="V22" s="1" t="s">
        <v>78</v>
      </c>
      <c r="W22" s="1" t="s">
        <v>78</v>
      </c>
      <c r="X22" s="1">
        <f>COUNTIF('Seguimiento a tareas'!K:K,'Catalogo de tareas'!A22)</f>
        <v>1</v>
      </c>
      <c r="Y22" s="17" t="str">
        <f>IFERROR(IF(VLOOKUP(A22,'Seguimiento a tareas'!K:AP,32,0)=0,"",VLOOKUP(A22,'Seguimiento a tareas'!K:AP,32,0)),"")</f>
        <v/>
      </c>
      <c r="Z22" s="1">
        <f>_xlfn.XLOOKUP(A22,'Seguimiento a tareas'!K:K,'Seguimiento a tareas'!A:A,"",0,1)</f>
        <v>84</v>
      </c>
    </row>
    <row r="23" spans="1:26" ht="25.2" customHeight="1" x14ac:dyDescent="0.3">
      <c r="A23" s="1">
        <v>116</v>
      </c>
      <c r="B23" s="17">
        <v>45237</v>
      </c>
      <c r="C23" s="17">
        <v>45237</v>
      </c>
      <c r="D23" s="1" t="s">
        <v>40</v>
      </c>
      <c r="E23" s="1" t="s">
        <v>40</v>
      </c>
      <c r="F23" s="1" t="s">
        <v>577</v>
      </c>
      <c r="G23" s="1" t="s">
        <v>553</v>
      </c>
      <c r="H23" s="1" t="s">
        <v>565</v>
      </c>
      <c r="I23" s="1" t="s">
        <v>573</v>
      </c>
      <c r="J23" s="1" t="s">
        <v>78</v>
      </c>
      <c r="K23" s="1" t="s">
        <v>78</v>
      </c>
      <c r="L23" s="1" t="s">
        <v>78</v>
      </c>
      <c r="M23" s="1" t="s">
        <v>78</v>
      </c>
      <c r="N23" s="1" t="s">
        <v>78</v>
      </c>
      <c r="O23" s="1" t="s">
        <v>78</v>
      </c>
      <c r="P23" s="1" t="s">
        <v>78</v>
      </c>
      <c r="Q23" s="1" t="s">
        <v>78</v>
      </c>
      <c r="R23" s="1" t="s">
        <v>84</v>
      </c>
      <c r="S23" s="1" t="s">
        <v>81</v>
      </c>
      <c r="T23" s="1" t="s">
        <v>578</v>
      </c>
      <c r="U23" s="1" t="s">
        <v>579</v>
      </c>
      <c r="V23" s="1" t="s">
        <v>78</v>
      </c>
      <c r="W23" s="1" t="s">
        <v>78</v>
      </c>
      <c r="X23" s="1">
        <f>COUNTIF('Seguimiento a tareas'!K:K,'Catalogo de tareas'!A23)</f>
        <v>1</v>
      </c>
      <c r="Y23" s="17" t="str">
        <f>IFERROR(IF(VLOOKUP(A23,'Seguimiento a tareas'!K:AP,32,0)=0,"",VLOOKUP(A23,'Seguimiento a tareas'!K:AP,32,0)),"")</f>
        <v/>
      </c>
      <c r="Z23" s="1">
        <f>_xlfn.XLOOKUP(A23,'Seguimiento a tareas'!K:K,'Seguimiento a tareas'!A:A,"",0,1)</f>
        <v>14</v>
      </c>
    </row>
    <row r="24" spans="1:26" ht="25.2" customHeight="1" x14ac:dyDescent="0.3">
      <c r="A24" s="1">
        <v>115</v>
      </c>
      <c r="B24" s="17">
        <v>45236</v>
      </c>
      <c r="C24" s="17">
        <v>45236</v>
      </c>
      <c r="D24" s="1" t="s">
        <v>40</v>
      </c>
      <c r="E24" s="1" t="s">
        <v>40</v>
      </c>
      <c r="F24" s="1" t="s">
        <v>580</v>
      </c>
      <c r="G24" s="1" t="s">
        <v>553</v>
      </c>
      <c r="H24" s="1" t="s">
        <v>565</v>
      </c>
      <c r="I24" s="1" t="s">
        <v>581</v>
      </c>
      <c r="J24" s="1" t="s">
        <v>78</v>
      </c>
      <c r="K24" s="1" t="s">
        <v>78</v>
      </c>
      <c r="L24" s="1" t="s">
        <v>78</v>
      </c>
      <c r="M24" s="1" t="s">
        <v>78</v>
      </c>
      <c r="N24" s="1" t="s">
        <v>78</v>
      </c>
      <c r="O24" s="1" t="s">
        <v>78</v>
      </c>
      <c r="P24" s="1" t="s">
        <v>78</v>
      </c>
      <c r="Q24" s="1" t="s">
        <v>68</v>
      </c>
      <c r="R24" s="1" t="s">
        <v>84</v>
      </c>
      <c r="S24" s="1" t="s">
        <v>81</v>
      </c>
      <c r="T24" s="1" t="s">
        <v>78</v>
      </c>
      <c r="U24" s="1" t="s">
        <v>78</v>
      </c>
      <c r="V24" s="1" t="s">
        <v>78</v>
      </c>
      <c r="W24" s="1" t="s">
        <v>78</v>
      </c>
      <c r="X24" s="1">
        <f>COUNTIF('Seguimiento a tareas'!K:K,'Catalogo de tareas'!A24)</f>
        <v>1</v>
      </c>
      <c r="Y24" s="17" t="str">
        <f>IFERROR(IF(VLOOKUP(A24,'Seguimiento a tareas'!K:AP,32,0)=0,"",VLOOKUP(A24,'Seguimiento a tareas'!K:AP,32,0)),"")</f>
        <v/>
      </c>
      <c r="Z24" s="1">
        <f>_xlfn.XLOOKUP(A24,'Seguimiento a tareas'!K:K,'Seguimiento a tareas'!A:A,"",0,1)</f>
        <v>37</v>
      </c>
    </row>
    <row r="25" spans="1:26" ht="25.2" customHeight="1" x14ac:dyDescent="0.3">
      <c r="A25" s="1">
        <v>114</v>
      </c>
      <c r="B25" s="17">
        <v>45236</v>
      </c>
      <c r="C25" s="17">
        <v>45236</v>
      </c>
      <c r="D25" s="1" t="s">
        <v>40</v>
      </c>
      <c r="E25" s="1" t="s">
        <v>40</v>
      </c>
      <c r="F25" s="1" t="s">
        <v>582</v>
      </c>
      <c r="G25" s="1" t="s">
        <v>553</v>
      </c>
      <c r="H25" s="1" t="s">
        <v>565</v>
      </c>
      <c r="I25" s="1" t="s">
        <v>566</v>
      </c>
      <c r="J25" s="1" t="s">
        <v>78</v>
      </c>
      <c r="K25" s="1" t="s">
        <v>78</v>
      </c>
      <c r="L25" s="1" t="s">
        <v>78</v>
      </c>
      <c r="M25" s="1" t="s">
        <v>78</v>
      </c>
      <c r="N25" s="1" t="s">
        <v>78</v>
      </c>
      <c r="O25" s="1" t="s">
        <v>78</v>
      </c>
      <c r="P25" s="1" t="s">
        <v>78</v>
      </c>
      <c r="Q25" s="1" t="s">
        <v>78</v>
      </c>
      <c r="R25" s="1" t="s">
        <v>63</v>
      </c>
      <c r="S25" s="1" t="s">
        <v>583</v>
      </c>
      <c r="T25" s="1" t="s">
        <v>98</v>
      </c>
      <c r="U25" s="1" t="s">
        <v>99</v>
      </c>
      <c r="V25" s="1" t="s">
        <v>78</v>
      </c>
      <c r="W25" s="1" t="s">
        <v>78</v>
      </c>
      <c r="X25" s="1">
        <f>COUNTIF('Seguimiento a tareas'!K:K,'Catalogo de tareas'!A25)</f>
        <v>1</v>
      </c>
      <c r="Y25" s="17" t="str">
        <f>IFERROR(IF(VLOOKUP(A25,'Seguimiento a tareas'!K:AP,32,0)=0,"",VLOOKUP(A25,'Seguimiento a tareas'!K:AP,32,0)),"")</f>
        <v/>
      </c>
      <c r="Z25" s="1">
        <f>_xlfn.XLOOKUP(A25,'Seguimiento a tareas'!K:K,'Seguimiento a tareas'!A:A,"",0,1)</f>
        <v>8</v>
      </c>
    </row>
    <row r="26" spans="1:26" ht="25.2" customHeight="1" x14ac:dyDescent="0.3">
      <c r="A26" s="1">
        <v>113</v>
      </c>
      <c r="B26" s="17">
        <v>45216</v>
      </c>
      <c r="C26" s="17">
        <v>45216</v>
      </c>
      <c r="D26" s="1" t="s">
        <v>40</v>
      </c>
      <c r="E26" s="1" t="s">
        <v>40</v>
      </c>
      <c r="F26" s="1" t="s">
        <v>584</v>
      </c>
      <c r="G26" s="1" t="s">
        <v>553</v>
      </c>
      <c r="H26" s="1" t="s">
        <v>565</v>
      </c>
      <c r="I26" s="1" t="s">
        <v>581</v>
      </c>
      <c r="J26" s="1" t="s">
        <v>78</v>
      </c>
      <c r="K26" s="1" t="s">
        <v>78</v>
      </c>
      <c r="L26" s="1" t="s">
        <v>78</v>
      </c>
      <c r="M26" s="1" t="s">
        <v>78</v>
      </c>
      <c r="N26" s="1" t="s">
        <v>78</v>
      </c>
      <c r="O26" s="1" t="s">
        <v>78</v>
      </c>
      <c r="P26" s="1" t="s">
        <v>78</v>
      </c>
      <c r="Q26" s="1" t="s">
        <v>78</v>
      </c>
      <c r="R26" s="1" t="s">
        <v>63</v>
      </c>
      <c r="S26" s="1" t="s">
        <v>583</v>
      </c>
      <c r="T26" s="1" t="s">
        <v>585</v>
      </c>
      <c r="U26" s="1" t="s">
        <v>586</v>
      </c>
      <c r="V26" s="1" t="s">
        <v>78</v>
      </c>
      <c r="W26" s="1" t="s">
        <v>78</v>
      </c>
      <c r="X26" s="1">
        <f>COUNTIF('Seguimiento a tareas'!K:K,'Catalogo de tareas'!A26)</f>
        <v>1</v>
      </c>
      <c r="Y26" s="17" t="str">
        <f>IFERROR(IF(VLOOKUP(A26,'Seguimiento a tareas'!K:AP,32,0)=0,"",VLOOKUP(A26,'Seguimiento a tareas'!K:AP,32,0)),"")</f>
        <v/>
      </c>
      <c r="Z26" s="1">
        <f>_xlfn.XLOOKUP(A26,'Seguimiento a tareas'!K:K,'Seguimiento a tareas'!A:A,"",0,1)</f>
        <v>47</v>
      </c>
    </row>
    <row r="27" spans="1:26" ht="25.2" customHeight="1" x14ac:dyDescent="0.3">
      <c r="A27" s="1">
        <v>112</v>
      </c>
      <c r="B27" s="17">
        <v>45216</v>
      </c>
      <c r="C27" s="17">
        <v>45216</v>
      </c>
      <c r="D27" s="1" t="s">
        <v>40</v>
      </c>
      <c r="E27" s="1" t="s">
        <v>40</v>
      </c>
      <c r="F27" s="1" t="s">
        <v>587</v>
      </c>
      <c r="G27" s="1" t="s">
        <v>553</v>
      </c>
      <c r="H27" s="1" t="s">
        <v>588</v>
      </c>
      <c r="I27" s="1" t="s">
        <v>589</v>
      </c>
      <c r="J27" s="1" t="s">
        <v>78</v>
      </c>
      <c r="K27" s="1" t="s">
        <v>78</v>
      </c>
      <c r="L27" s="1" t="s">
        <v>78</v>
      </c>
      <c r="M27" s="1" t="s">
        <v>78</v>
      </c>
      <c r="N27" s="1" t="s">
        <v>78</v>
      </c>
      <c r="O27" s="1" t="s">
        <v>78</v>
      </c>
      <c r="P27" s="1" t="s">
        <v>78</v>
      </c>
      <c r="Q27" s="1" t="s">
        <v>78</v>
      </c>
      <c r="R27" s="1" t="s">
        <v>63</v>
      </c>
      <c r="S27" s="1" t="s">
        <v>76</v>
      </c>
      <c r="T27" s="1" t="s">
        <v>72</v>
      </c>
      <c r="U27" s="1" t="s">
        <v>78</v>
      </c>
      <c r="V27" s="1" t="s">
        <v>78</v>
      </c>
      <c r="W27" s="1" t="s">
        <v>78</v>
      </c>
      <c r="X27" s="1">
        <f>COUNTIF('Seguimiento a tareas'!K:K,'Catalogo de tareas'!A27)</f>
        <v>1</v>
      </c>
      <c r="Y27" s="17" t="str">
        <f>IFERROR(IF(VLOOKUP(A27,'Seguimiento a tareas'!K:AP,32,0)=0,"",VLOOKUP(A27,'Seguimiento a tareas'!K:AP,32,0)),"")</f>
        <v/>
      </c>
      <c r="Z27" s="1">
        <f>_xlfn.XLOOKUP(A27,'Seguimiento a tareas'!K:K,'Seguimiento a tareas'!A:A,"",0,1)</f>
        <v>32</v>
      </c>
    </row>
    <row r="28" spans="1:26" ht="25.2" customHeight="1" x14ac:dyDescent="0.3">
      <c r="A28" s="1">
        <v>111</v>
      </c>
      <c r="B28" s="17">
        <v>45216</v>
      </c>
      <c r="C28" s="17">
        <v>45216</v>
      </c>
      <c r="D28" s="1" t="s">
        <v>40</v>
      </c>
      <c r="E28" s="1" t="s">
        <v>40</v>
      </c>
      <c r="F28" s="1" t="s">
        <v>590</v>
      </c>
      <c r="G28" s="1" t="s">
        <v>553</v>
      </c>
      <c r="H28" s="1" t="s">
        <v>565</v>
      </c>
      <c r="I28" s="1" t="s">
        <v>573</v>
      </c>
      <c r="J28" s="1" t="s">
        <v>78</v>
      </c>
      <c r="K28" s="1" t="s">
        <v>78</v>
      </c>
      <c r="L28" s="1" t="s">
        <v>78</v>
      </c>
      <c r="M28" s="1" t="s">
        <v>78</v>
      </c>
      <c r="N28" s="1" t="s">
        <v>78</v>
      </c>
      <c r="O28" s="1" t="s">
        <v>78</v>
      </c>
      <c r="P28" s="1" t="s">
        <v>78</v>
      </c>
      <c r="Q28" s="1" t="s">
        <v>78</v>
      </c>
      <c r="R28" s="1" t="s">
        <v>63</v>
      </c>
      <c r="S28" s="1" t="s">
        <v>591</v>
      </c>
      <c r="T28" s="1" t="s">
        <v>98</v>
      </c>
      <c r="U28" s="1" t="s">
        <v>592</v>
      </c>
      <c r="V28" s="1" t="s">
        <v>78</v>
      </c>
      <c r="W28" s="1" t="s">
        <v>78</v>
      </c>
      <c r="X28" s="1">
        <f>COUNTIF('Seguimiento a tareas'!K:K,'Catalogo de tareas'!A28)</f>
        <v>1</v>
      </c>
      <c r="Y28" s="17" t="str">
        <f>IFERROR(IF(VLOOKUP(A28,'Seguimiento a tareas'!K:AP,32,0)=0,"",VLOOKUP(A28,'Seguimiento a tareas'!K:AP,32,0)),"")</f>
        <v/>
      </c>
      <c r="Z28" s="1">
        <f>_xlfn.XLOOKUP(A28,'Seguimiento a tareas'!K:K,'Seguimiento a tareas'!A:A,"",0,1)</f>
        <v>10</v>
      </c>
    </row>
    <row r="29" spans="1:26" ht="25.2" customHeight="1" x14ac:dyDescent="0.3">
      <c r="A29" s="1">
        <v>110</v>
      </c>
      <c r="B29" s="17">
        <v>45216</v>
      </c>
      <c r="C29" s="17">
        <v>45216</v>
      </c>
      <c r="D29" s="1" t="s">
        <v>40</v>
      </c>
      <c r="E29" s="1" t="s">
        <v>40</v>
      </c>
      <c r="F29" s="1" t="s">
        <v>593</v>
      </c>
      <c r="G29" s="1" t="s">
        <v>553</v>
      </c>
      <c r="H29" s="1" t="s">
        <v>565</v>
      </c>
      <c r="I29" s="1" t="s">
        <v>566</v>
      </c>
      <c r="J29" s="1" t="s">
        <v>78</v>
      </c>
      <c r="K29" s="1" t="s">
        <v>78</v>
      </c>
      <c r="L29" s="1" t="s">
        <v>78</v>
      </c>
      <c r="M29" s="1" t="s">
        <v>78</v>
      </c>
      <c r="N29" s="1" t="s">
        <v>78</v>
      </c>
      <c r="O29" s="1" t="s">
        <v>78</v>
      </c>
      <c r="P29" s="1" t="s">
        <v>78</v>
      </c>
      <c r="Q29" s="1" t="s">
        <v>78</v>
      </c>
      <c r="R29" s="1" t="s">
        <v>63</v>
      </c>
      <c r="S29" s="1" t="s">
        <v>76</v>
      </c>
      <c r="T29" s="1" t="s">
        <v>562</v>
      </c>
      <c r="U29" s="1" t="s">
        <v>52</v>
      </c>
      <c r="V29" s="1" t="s">
        <v>78</v>
      </c>
      <c r="W29" s="1" t="s">
        <v>78</v>
      </c>
      <c r="X29" s="1">
        <f>COUNTIF('Seguimiento a tareas'!K:K,'Catalogo de tareas'!A29)</f>
        <v>1</v>
      </c>
      <c r="Y29" s="17" t="str">
        <f>IFERROR(IF(VLOOKUP(A29,'Seguimiento a tareas'!K:AP,32,0)=0,"",VLOOKUP(A29,'Seguimiento a tareas'!K:AP,32,0)),"")</f>
        <v/>
      </c>
      <c r="Z29" s="1">
        <f>_xlfn.XLOOKUP(A29,'Seguimiento a tareas'!K:K,'Seguimiento a tareas'!A:A,"",0,1)</f>
        <v>11</v>
      </c>
    </row>
    <row r="30" spans="1:26" ht="25.2" customHeight="1" x14ac:dyDescent="0.3">
      <c r="A30" s="1">
        <v>109</v>
      </c>
      <c r="B30" s="17">
        <v>45216</v>
      </c>
      <c r="C30" s="17">
        <v>45216</v>
      </c>
      <c r="D30" s="1" t="s">
        <v>40</v>
      </c>
      <c r="E30" s="1" t="s">
        <v>40</v>
      </c>
      <c r="F30" s="1" t="s">
        <v>594</v>
      </c>
      <c r="G30" s="1" t="s">
        <v>553</v>
      </c>
      <c r="H30" s="1" t="s">
        <v>565</v>
      </c>
      <c r="I30" s="1" t="s">
        <v>573</v>
      </c>
      <c r="J30" s="1" t="s">
        <v>78</v>
      </c>
      <c r="K30" s="1" t="s">
        <v>78</v>
      </c>
      <c r="L30" s="1" t="s">
        <v>78</v>
      </c>
      <c r="M30" s="1" t="s">
        <v>78</v>
      </c>
      <c r="N30" s="1" t="s">
        <v>78</v>
      </c>
      <c r="O30" s="1" t="s">
        <v>78</v>
      </c>
      <c r="P30" s="1" t="s">
        <v>78</v>
      </c>
      <c r="Q30" s="1" t="s">
        <v>78</v>
      </c>
      <c r="R30" s="1" t="s">
        <v>63</v>
      </c>
      <c r="S30" s="1" t="s">
        <v>595</v>
      </c>
      <c r="T30" s="1" t="s">
        <v>72</v>
      </c>
      <c r="U30" s="1" t="s">
        <v>596</v>
      </c>
      <c r="V30" s="1" t="s">
        <v>78</v>
      </c>
      <c r="W30" s="1" t="s">
        <v>78</v>
      </c>
      <c r="X30" s="1">
        <f>COUNTIF('Seguimiento a tareas'!K:K,'Catalogo de tareas'!A30)</f>
        <v>1</v>
      </c>
      <c r="Y30" s="17" t="str">
        <f>IFERROR(IF(VLOOKUP(A30,'Seguimiento a tareas'!K:AP,32,0)=0,"",VLOOKUP(A30,'Seguimiento a tareas'!K:AP,32,0)),"")</f>
        <v/>
      </c>
      <c r="Z30" s="1">
        <f>_xlfn.XLOOKUP(A30,'Seguimiento a tareas'!K:K,'Seguimiento a tareas'!A:A,"",0,1)</f>
        <v>12</v>
      </c>
    </row>
    <row r="31" spans="1:26" ht="25.2" customHeight="1" x14ac:dyDescent="0.3">
      <c r="A31" s="1">
        <v>108</v>
      </c>
      <c r="B31" s="17">
        <v>45212</v>
      </c>
      <c r="C31" s="17">
        <v>45267</v>
      </c>
      <c r="D31" s="1" t="s">
        <v>40</v>
      </c>
      <c r="E31" s="1" t="s">
        <v>40</v>
      </c>
      <c r="F31" s="1" t="s">
        <v>597</v>
      </c>
      <c r="G31" s="1" t="s">
        <v>553</v>
      </c>
      <c r="H31" s="1" t="s">
        <v>554</v>
      </c>
      <c r="I31" s="1" t="s">
        <v>598</v>
      </c>
      <c r="J31" s="1" t="s">
        <v>599</v>
      </c>
      <c r="R31" s="1" t="s">
        <v>63</v>
      </c>
      <c r="S31" s="1" t="s">
        <v>600</v>
      </c>
      <c r="T31" s="1" t="s">
        <v>72</v>
      </c>
      <c r="U31" s="1" t="s">
        <v>52</v>
      </c>
      <c r="X31" s="1">
        <f>COUNTIF('Seguimiento a tareas'!K:K,'Catalogo de tareas'!A31)</f>
        <v>1</v>
      </c>
      <c r="Y31" s="17" t="str">
        <f>IFERROR(IF(VLOOKUP(A31,'Seguimiento a tareas'!K:AP,32,0)=0,"",VLOOKUP(A31,'Seguimiento a tareas'!K:AP,32,0)),"")</f>
        <v/>
      </c>
      <c r="Z31" s="1">
        <f>_xlfn.XLOOKUP(A31,'Seguimiento a tareas'!K:K,'Seguimiento a tareas'!A:A,"",0,1)</f>
        <v>83</v>
      </c>
    </row>
    <row r="32" spans="1:26" ht="25.2" customHeight="1" x14ac:dyDescent="0.3">
      <c r="A32" s="1">
        <v>107</v>
      </c>
      <c r="B32" s="17">
        <v>45204</v>
      </c>
      <c r="C32" s="17">
        <v>45205</v>
      </c>
      <c r="D32" s="1" t="s">
        <v>40</v>
      </c>
      <c r="E32" s="1" t="s">
        <v>40</v>
      </c>
      <c r="F32" s="1" t="s">
        <v>601</v>
      </c>
      <c r="G32" s="1" t="s">
        <v>602</v>
      </c>
      <c r="H32" s="1" t="s">
        <v>565</v>
      </c>
      <c r="I32" s="1" t="s">
        <v>573</v>
      </c>
      <c r="J32" s="1" t="s">
        <v>78</v>
      </c>
      <c r="K32" s="1" t="s">
        <v>78</v>
      </c>
      <c r="L32" s="1" t="s">
        <v>78</v>
      </c>
      <c r="M32" s="1" t="s">
        <v>78</v>
      </c>
      <c r="N32" s="1" t="s">
        <v>78</v>
      </c>
      <c r="O32" s="1" t="s">
        <v>78</v>
      </c>
      <c r="P32" s="1" t="s">
        <v>78</v>
      </c>
      <c r="Q32" s="1" t="s">
        <v>78</v>
      </c>
      <c r="R32" s="1" t="s">
        <v>603</v>
      </c>
      <c r="S32" s="1" t="s">
        <v>604</v>
      </c>
      <c r="T32" s="1" t="s">
        <v>98</v>
      </c>
      <c r="U32" s="1" t="s">
        <v>99</v>
      </c>
      <c r="V32" s="1" t="s">
        <v>605</v>
      </c>
      <c r="W32" s="1" t="s">
        <v>78</v>
      </c>
      <c r="X32" s="1">
        <f>COUNTIF('Seguimiento a tareas'!K:K,'Catalogo de tareas'!A32)</f>
        <v>1</v>
      </c>
      <c r="Y32" s="17">
        <f>IFERROR(IF(VLOOKUP(A32,'Seguimiento a tareas'!K:AP,32,0)=0,"",VLOOKUP(A32,'Seguimiento a tareas'!K:AP,32,0)),"")</f>
        <v>45204</v>
      </c>
      <c r="Z32" s="1">
        <f>_xlfn.XLOOKUP(A32,'Seguimiento a tareas'!K:K,'Seguimiento a tareas'!A:A,"",0,1)</f>
        <v>15</v>
      </c>
    </row>
    <row r="33" spans="1:26" ht="25.2" customHeight="1" x14ac:dyDescent="0.3">
      <c r="A33" s="1">
        <v>106</v>
      </c>
      <c r="B33" s="17">
        <v>45196</v>
      </c>
      <c r="C33" s="17">
        <v>45212</v>
      </c>
      <c r="D33" s="1" t="s">
        <v>40</v>
      </c>
      <c r="E33" s="1" t="s">
        <v>40</v>
      </c>
      <c r="F33" s="1" t="s">
        <v>606</v>
      </c>
      <c r="G33" s="1" t="s">
        <v>553</v>
      </c>
      <c r="H33" s="1" t="s">
        <v>565</v>
      </c>
      <c r="I33" s="1" t="s">
        <v>573</v>
      </c>
      <c r="J33" s="1" t="s">
        <v>78</v>
      </c>
      <c r="K33" s="1" t="s">
        <v>78</v>
      </c>
      <c r="L33" s="1" t="s">
        <v>78</v>
      </c>
      <c r="M33" s="1" t="s">
        <v>78</v>
      </c>
      <c r="N33" s="1" t="s">
        <v>78</v>
      </c>
      <c r="O33" s="1" t="s">
        <v>78</v>
      </c>
      <c r="P33" s="1" t="s">
        <v>78</v>
      </c>
      <c r="Q33" s="1" t="s">
        <v>78</v>
      </c>
      <c r="R33" s="1" t="s">
        <v>63</v>
      </c>
      <c r="S33" s="1" t="s">
        <v>591</v>
      </c>
      <c r="T33" s="1" t="s">
        <v>98</v>
      </c>
      <c r="U33" s="1" t="s">
        <v>99</v>
      </c>
      <c r="V33" s="1" t="s">
        <v>78</v>
      </c>
      <c r="W33" s="1" t="s">
        <v>78</v>
      </c>
      <c r="X33" s="1">
        <f>COUNTIF('Seguimiento a tareas'!K:K,'Catalogo de tareas'!A33)</f>
        <v>0</v>
      </c>
      <c r="Y33" s="17" t="str">
        <f>IFERROR(IF(VLOOKUP(A33,'Seguimiento a tareas'!K:AP,32,0)=0,"",VLOOKUP(A33,'Seguimiento a tareas'!K:AP,32,0)),"")</f>
        <v/>
      </c>
      <c r="Z33" s="1" t="str">
        <f>_xlfn.XLOOKUP(A33,'Seguimiento a tareas'!K:K,'Seguimiento a tareas'!A:A,"",0,1)</f>
        <v/>
      </c>
    </row>
    <row r="34" spans="1:26" ht="25.2" customHeight="1" x14ac:dyDescent="0.3">
      <c r="A34" s="1">
        <v>105</v>
      </c>
      <c r="B34" s="17">
        <v>45196</v>
      </c>
      <c r="C34" s="17">
        <v>45196</v>
      </c>
      <c r="D34" s="1" t="s">
        <v>40</v>
      </c>
      <c r="E34" s="1" t="s">
        <v>40</v>
      </c>
      <c r="F34" s="1" t="s">
        <v>607</v>
      </c>
      <c r="G34" s="1" t="s">
        <v>553</v>
      </c>
      <c r="H34" s="1" t="s">
        <v>554</v>
      </c>
      <c r="I34" s="1" t="s">
        <v>561</v>
      </c>
      <c r="J34" s="1" t="s">
        <v>78</v>
      </c>
      <c r="K34" s="1" t="s">
        <v>78</v>
      </c>
      <c r="L34" s="1" t="s">
        <v>78</v>
      </c>
      <c r="M34" s="1" t="s">
        <v>78</v>
      </c>
      <c r="N34" s="1" t="s">
        <v>78</v>
      </c>
      <c r="O34" s="1" t="s">
        <v>78</v>
      </c>
      <c r="P34" s="1" t="s">
        <v>78</v>
      </c>
      <c r="Q34" s="1" t="s">
        <v>78</v>
      </c>
      <c r="R34" s="1" t="s">
        <v>574</v>
      </c>
      <c r="S34" s="1" t="s">
        <v>575</v>
      </c>
      <c r="T34" s="1" t="s">
        <v>78</v>
      </c>
      <c r="U34" s="1" t="s">
        <v>78</v>
      </c>
      <c r="V34" s="1" t="s">
        <v>78</v>
      </c>
      <c r="W34" s="1" t="s">
        <v>78</v>
      </c>
      <c r="X34" s="1">
        <f>COUNTIF('Seguimiento a tareas'!K:K,'Catalogo de tareas'!A34)</f>
        <v>1</v>
      </c>
      <c r="Y34" s="17" t="str">
        <f>IFERROR(IF(VLOOKUP(A34,'Seguimiento a tareas'!K:AP,32,0)=0,"",VLOOKUP(A34,'Seguimiento a tareas'!K:AP,32,0)),"")</f>
        <v/>
      </c>
      <c r="Z34" s="1">
        <f>_xlfn.XLOOKUP(A34,'Seguimiento a tareas'!K:K,'Seguimiento a tareas'!A:A,"",0,1)</f>
        <v>82</v>
      </c>
    </row>
    <row r="35" spans="1:26" ht="25.2" customHeight="1" x14ac:dyDescent="0.3">
      <c r="A35" s="1">
        <v>104</v>
      </c>
      <c r="B35" s="17">
        <v>45195</v>
      </c>
      <c r="C35" s="17">
        <v>45195</v>
      </c>
      <c r="D35" s="1" t="s">
        <v>40</v>
      </c>
      <c r="E35" s="1" t="s">
        <v>40</v>
      </c>
      <c r="F35" s="1" t="s">
        <v>608</v>
      </c>
      <c r="G35" s="1" t="s">
        <v>553</v>
      </c>
      <c r="H35" s="1" t="s">
        <v>588</v>
      </c>
      <c r="I35" s="1" t="s">
        <v>78</v>
      </c>
      <c r="J35" s="1" t="s">
        <v>78</v>
      </c>
      <c r="K35" s="1" t="s">
        <v>78</v>
      </c>
      <c r="L35" s="1" t="s">
        <v>78</v>
      </c>
      <c r="M35" s="1" t="s">
        <v>78</v>
      </c>
      <c r="N35" s="1" t="s">
        <v>78</v>
      </c>
      <c r="O35" s="1" t="s">
        <v>78</v>
      </c>
      <c r="P35" s="1" t="s">
        <v>78</v>
      </c>
      <c r="Q35" s="1" t="s">
        <v>78</v>
      </c>
      <c r="R35" s="1" t="s">
        <v>63</v>
      </c>
      <c r="S35" s="1" t="s">
        <v>78</v>
      </c>
      <c r="T35" s="1" t="s">
        <v>78</v>
      </c>
      <c r="U35" s="1" t="s">
        <v>78</v>
      </c>
      <c r="V35" s="1" t="s">
        <v>78</v>
      </c>
      <c r="W35" s="1" t="s">
        <v>78</v>
      </c>
      <c r="X35" s="1">
        <f>COUNTIF('Seguimiento a tareas'!K:K,'Catalogo de tareas'!A35)</f>
        <v>1</v>
      </c>
      <c r="Y35" s="17" t="str">
        <f>IFERROR(IF(VLOOKUP(A35,'Seguimiento a tareas'!K:AP,32,0)=0,"",VLOOKUP(A35,'Seguimiento a tareas'!K:AP,32,0)),"")</f>
        <v/>
      </c>
      <c r="Z35" s="1">
        <f>_xlfn.XLOOKUP(A35,'Seguimiento a tareas'!K:K,'Seguimiento a tareas'!A:A,"",0,1)</f>
        <v>7</v>
      </c>
    </row>
    <row r="36" spans="1:26" ht="25.2" customHeight="1" x14ac:dyDescent="0.3">
      <c r="A36" s="1">
        <v>103</v>
      </c>
      <c r="B36" s="17">
        <v>45190</v>
      </c>
      <c r="C36" s="17">
        <v>45190</v>
      </c>
      <c r="D36" s="1" t="s">
        <v>40</v>
      </c>
      <c r="E36" s="1" t="s">
        <v>40</v>
      </c>
      <c r="F36" s="1" t="s">
        <v>609</v>
      </c>
      <c r="G36" s="1" t="s">
        <v>602</v>
      </c>
      <c r="H36" s="1" t="s">
        <v>565</v>
      </c>
      <c r="I36" s="1" t="s">
        <v>610</v>
      </c>
      <c r="J36" s="1" t="s">
        <v>86</v>
      </c>
      <c r="K36" s="1" t="s">
        <v>48</v>
      </c>
      <c r="L36" s="1" t="s">
        <v>48</v>
      </c>
      <c r="M36" s="1" t="s">
        <v>95</v>
      </c>
      <c r="N36" s="1" t="s">
        <v>78</v>
      </c>
      <c r="O36" s="1" t="s">
        <v>78</v>
      </c>
      <c r="P36" s="1" t="s">
        <v>78</v>
      </c>
      <c r="Q36" s="1" t="s">
        <v>78</v>
      </c>
      <c r="R36" s="1" t="s">
        <v>63</v>
      </c>
      <c r="S36" s="1" t="s">
        <v>595</v>
      </c>
      <c r="T36" s="1" t="s">
        <v>98</v>
      </c>
      <c r="U36" s="1" t="s">
        <v>392</v>
      </c>
      <c r="V36" s="1" t="s">
        <v>611</v>
      </c>
      <c r="W36" s="1" t="s">
        <v>78</v>
      </c>
      <c r="X36" s="1">
        <f>COUNTIF('Seguimiento a tareas'!K:K,'Catalogo de tareas'!A36)</f>
        <v>1</v>
      </c>
      <c r="Y36" s="17" t="str">
        <f>IFERROR(IF(VLOOKUP(A36,'Seguimiento a tareas'!K:AP,32,0)=0,"",VLOOKUP(A36,'Seguimiento a tareas'!K:AP,32,0)),"")</f>
        <v/>
      </c>
      <c r="Z36" s="1">
        <f>_xlfn.XLOOKUP(A36,'Seguimiento a tareas'!K:K,'Seguimiento a tareas'!A:A,"",0,1)</f>
        <v>66</v>
      </c>
    </row>
    <row r="37" spans="1:26" ht="25.2" customHeight="1" x14ac:dyDescent="0.3">
      <c r="A37" s="1">
        <v>102</v>
      </c>
      <c r="B37" s="17">
        <v>45189</v>
      </c>
      <c r="C37" s="17">
        <v>45189</v>
      </c>
      <c r="D37" s="1" t="s">
        <v>40</v>
      </c>
      <c r="E37" s="1" t="s">
        <v>40</v>
      </c>
      <c r="F37" s="1" t="s">
        <v>612</v>
      </c>
      <c r="G37" s="1" t="s">
        <v>553</v>
      </c>
      <c r="H37" s="1" t="s">
        <v>554</v>
      </c>
      <c r="I37" s="1" t="s">
        <v>561</v>
      </c>
      <c r="J37" s="1" t="s">
        <v>127</v>
      </c>
      <c r="K37" s="1" t="s">
        <v>78</v>
      </c>
      <c r="L37" s="1" t="s">
        <v>78</v>
      </c>
      <c r="M37" s="1" t="s">
        <v>78</v>
      </c>
      <c r="N37" s="1" t="s">
        <v>78</v>
      </c>
      <c r="O37" s="1" t="s">
        <v>78</v>
      </c>
      <c r="P37" s="1" t="s">
        <v>78</v>
      </c>
      <c r="Q37" s="1" t="s">
        <v>78</v>
      </c>
      <c r="R37" s="1" t="s">
        <v>574</v>
      </c>
      <c r="S37" s="1" t="s">
        <v>575</v>
      </c>
      <c r="T37" s="1" t="s">
        <v>78</v>
      </c>
      <c r="U37" s="1" t="s">
        <v>78</v>
      </c>
      <c r="V37" s="1" t="s">
        <v>78</v>
      </c>
      <c r="W37" s="1" t="s">
        <v>78</v>
      </c>
      <c r="X37" s="1">
        <f>COUNTIF('Seguimiento a tareas'!K:K,'Catalogo de tareas'!A37)</f>
        <v>1</v>
      </c>
      <c r="Y37" s="17" t="str">
        <f>IFERROR(IF(VLOOKUP(A37,'Seguimiento a tareas'!K:AP,32,0)=0,"",VLOOKUP(A37,'Seguimiento a tareas'!K:AP,32,0)),"")</f>
        <v/>
      </c>
      <c r="Z37" s="1">
        <f>_xlfn.XLOOKUP(A37,'Seguimiento a tareas'!K:K,'Seguimiento a tareas'!A:A,"",0,1)</f>
        <v>80</v>
      </c>
    </row>
    <row r="38" spans="1:26" ht="25.2" customHeight="1" x14ac:dyDescent="0.3">
      <c r="A38" s="1">
        <v>101</v>
      </c>
      <c r="B38" s="17">
        <v>45189</v>
      </c>
      <c r="C38" s="17">
        <v>45189</v>
      </c>
      <c r="D38" s="1" t="s">
        <v>40</v>
      </c>
      <c r="E38" s="1" t="s">
        <v>40</v>
      </c>
      <c r="F38" s="1" t="s">
        <v>613</v>
      </c>
      <c r="G38" s="1" t="s">
        <v>553</v>
      </c>
      <c r="H38" s="1" t="s">
        <v>554</v>
      </c>
      <c r="I38" s="1" t="s">
        <v>614</v>
      </c>
      <c r="J38" s="1" t="s">
        <v>463</v>
      </c>
      <c r="K38" s="1" t="s">
        <v>78</v>
      </c>
      <c r="L38" s="1" t="s">
        <v>78</v>
      </c>
      <c r="M38" s="1" t="s">
        <v>78</v>
      </c>
      <c r="N38" s="1" t="s">
        <v>78</v>
      </c>
      <c r="O38" s="1" t="s">
        <v>78</v>
      </c>
      <c r="P38" s="1" t="s">
        <v>78</v>
      </c>
      <c r="Q38" s="1" t="s">
        <v>78</v>
      </c>
      <c r="R38" s="1" t="s">
        <v>574</v>
      </c>
      <c r="S38" s="1" t="s">
        <v>575</v>
      </c>
      <c r="T38" s="1" t="s">
        <v>78</v>
      </c>
      <c r="U38" s="1" t="s">
        <v>78</v>
      </c>
      <c r="V38" s="1" t="s">
        <v>78</v>
      </c>
      <c r="W38" s="1" t="s">
        <v>78</v>
      </c>
      <c r="X38" s="1">
        <f>COUNTIF('Seguimiento a tareas'!K:K,'Catalogo de tareas'!A38)</f>
        <v>1</v>
      </c>
      <c r="Y38" s="17" t="str">
        <f>IFERROR(IF(VLOOKUP(A38,'Seguimiento a tareas'!K:AP,32,0)=0,"",VLOOKUP(A38,'Seguimiento a tareas'!K:AP,32,0)),"")</f>
        <v/>
      </c>
      <c r="Z38" s="1">
        <f>_xlfn.XLOOKUP(A38,'Seguimiento a tareas'!K:K,'Seguimiento a tareas'!A:A,"",0,1)</f>
        <v>79</v>
      </c>
    </row>
    <row r="39" spans="1:26" ht="25.2" customHeight="1" x14ac:dyDescent="0.3">
      <c r="A39" s="1">
        <v>100</v>
      </c>
      <c r="B39" s="17">
        <v>45189</v>
      </c>
      <c r="C39" s="17">
        <v>45189</v>
      </c>
      <c r="D39" s="1" t="s">
        <v>40</v>
      </c>
      <c r="E39" s="1" t="s">
        <v>40</v>
      </c>
      <c r="F39" s="1" t="s">
        <v>615</v>
      </c>
      <c r="G39" s="1" t="s">
        <v>553</v>
      </c>
      <c r="H39" s="1" t="s">
        <v>554</v>
      </c>
      <c r="I39" s="1" t="s">
        <v>561</v>
      </c>
      <c r="J39" s="1" t="s">
        <v>115</v>
      </c>
      <c r="K39" s="1" t="s">
        <v>78</v>
      </c>
      <c r="L39" s="1" t="s">
        <v>78</v>
      </c>
      <c r="M39" s="1" t="s">
        <v>78</v>
      </c>
      <c r="N39" s="1" t="s">
        <v>78</v>
      </c>
      <c r="O39" s="1" t="s">
        <v>78</v>
      </c>
      <c r="P39" s="1" t="s">
        <v>78</v>
      </c>
      <c r="Q39" s="1" t="s">
        <v>78</v>
      </c>
      <c r="R39" s="1" t="s">
        <v>574</v>
      </c>
      <c r="S39" s="1" t="s">
        <v>575</v>
      </c>
      <c r="T39" s="1" t="s">
        <v>78</v>
      </c>
      <c r="U39" s="1" t="s">
        <v>78</v>
      </c>
      <c r="V39" s="1" t="s">
        <v>78</v>
      </c>
      <c r="W39" s="1" t="s">
        <v>78</v>
      </c>
      <c r="X39" s="1">
        <f>COUNTIF('Seguimiento a tareas'!K:K,'Catalogo de tareas'!A39)</f>
        <v>1</v>
      </c>
      <c r="Y39" s="17" t="str">
        <f>IFERROR(IF(VLOOKUP(A39,'Seguimiento a tareas'!K:AP,32,0)=0,"",VLOOKUP(A39,'Seguimiento a tareas'!K:AP,32,0)),"")</f>
        <v/>
      </c>
      <c r="Z39" s="1">
        <f>_xlfn.XLOOKUP(A39,'Seguimiento a tareas'!K:K,'Seguimiento a tareas'!A:A,"",0,1)</f>
        <v>78</v>
      </c>
    </row>
    <row r="40" spans="1:26" ht="25.2" customHeight="1" x14ac:dyDescent="0.3">
      <c r="A40" s="1">
        <v>99</v>
      </c>
      <c r="B40" s="17">
        <v>45189</v>
      </c>
      <c r="C40" s="17">
        <v>45189</v>
      </c>
      <c r="D40" s="1" t="s">
        <v>40</v>
      </c>
      <c r="E40" s="1" t="s">
        <v>40</v>
      </c>
      <c r="F40" s="1" t="s">
        <v>616</v>
      </c>
      <c r="G40" s="1" t="s">
        <v>553</v>
      </c>
      <c r="H40" s="1" t="s">
        <v>554</v>
      </c>
      <c r="I40" s="1" t="s">
        <v>561</v>
      </c>
      <c r="J40" s="1" t="s">
        <v>74</v>
      </c>
      <c r="K40" s="1" t="s">
        <v>48</v>
      </c>
      <c r="L40" s="1" t="s">
        <v>94</v>
      </c>
      <c r="M40" s="1" t="s">
        <v>107</v>
      </c>
      <c r="N40" s="1" t="s">
        <v>78</v>
      </c>
      <c r="O40" s="1" t="s">
        <v>78</v>
      </c>
      <c r="P40" s="1" t="s">
        <v>68</v>
      </c>
      <c r="Q40" s="1" t="s">
        <v>78</v>
      </c>
      <c r="R40" s="1" t="s">
        <v>63</v>
      </c>
      <c r="S40" s="1" t="s">
        <v>81</v>
      </c>
      <c r="T40" s="1" t="s">
        <v>78</v>
      </c>
      <c r="U40" s="1" t="s">
        <v>78</v>
      </c>
      <c r="V40" s="1" t="s">
        <v>78</v>
      </c>
      <c r="W40" s="1" t="s">
        <v>78</v>
      </c>
      <c r="X40" s="1">
        <f>COUNTIF('Seguimiento a tareas'!K:K,'Catalogo de tareas'!A40)</f>
        <v>1</v>
      </c>
      <c r="Y40" s="17" t="str">
        <f>IFERROR(IF(VLOOKUP(A40,'Seguimiento a tareas'!K:AP,32,0)=0,"",VLOOKUP(A40,'Seguimiento a tareas'!K:AP,32,0)),"")</f>
        <v/>
      </c>
      <c r="Z40" s="1">
        <f>_xlfn.XLOOKUP(A40,'Seguimiento a tareas'!K:K,'Seguimiento a tareas'!A:A,"",0,1)</f>
        <v>77</v>
      </c>
    </row>
    <row r="41" spans="1:26" ht="25.2" customHeight="1" x14ac:dyDescent="0.3">
      <c r="A41" s="1">
        <v>98</v>
      </c>
      <c r="B41" s="17">
        <v>45187</v>
      </c>
      <c r="C41" s="17">
        <v>45187</v>
      </c>
      <c r="D41" s="1" t="s">
        <v>40</v>
      </c>
      <c r="E41" s="1" t="s">
        <v>40</v>
      </c>
      <c r="F41" s="1" t="s">
        <v>617</v>
      </c>
      <c r="G41" s="1" t="s">
        <v>553</v>
      </c>
      <c r="H41" s="1" t="s">
        <v>565</v>
      </c>
      <c r="I41" s="1" t="s">
        <v>618</v>
      </c>
      <c r="J41" s="1" t="s">
        <v>283</v>
      </c>
      <c r="K41" s="1" t="s">
        <v>78</v>
      </c>
      <c r="L41" s="1" t="s">
        <v>78</v>
      </c>
      <c r="M41" s="1" t="s">
        <v>78</v>
      </c>
      <c r="N41" s="1" t="s">
        <v>78</v>
      </c>
      <c r="O41" s="1" t="s">
        <v>78</v>
      </c>
      <c r="P41" s="1" t="s">
        <v>78</v>
      </c>
      <c r="Q41" s="1" t="s">
        <v>78</v>
      </c>
      <c r="R41" s="1" t="s">
        <v>84</v>
      </c>
      <c r="S41" s="1" t="s">
        <v>595</v>
      </c>
      <c r="T41" s="1" t="s">
        <v>109</v>
      </c>
      <c r="U41" s="1" t="s">
        <v>619</v>
      </c>
      <c r="V41" s="1" t="s">
        <v>78</v>
      </c>
      <c r="W41" s="1" t="s">
        <v>78</v>
      </c>
      <c r="X41" s="1">
        <f>COUNTIF('Seguimiento a tareas'!K:K,'Catalogo de tareas'!A41)</f>
        <v>1</v>
      </c>
      <c r="Y41" s="17" t="str">
        <f>IFERROR(IF(VLOOKUP(A41,'Seguimiento a tareas'!K:AP,32,0)=0,"",VLOOKUP(A41,'Seguimiento a tareas'!K:AP,32,0)),"")</f>
        <v/>
      </c>
      <c r="Z41" s="1">
        <f>_xlfn.XLOOKUP(A41,'Seguimiento a tareas'!K:K,'Seguimiento a tareas'!A:A,"",0,1)</f>
        <v>76</v>
      </c>
    </row>
    <row r="42" spans="1:26" ht="25.2" customHeight="1" x14ac:dyDescent="0.3">
      <c r="A42" s="1">
        <v>97</v>
      </c>
      <c r="B42" s="17">
        <v>45173</v>
      </c>
      <c r="C42" s="17">
        <v>45173</v>
      </c>
      <c r="D42" s="1" t="s">
        <v>40</v>
      </c>
      <c r="E42" s="1" t="s">
        <v>40</v>
      </c>
      <c r="F42" s="1" t="s">
        <v>620</v>
      </c>
      <c r="G42" s="1" t="s">
        <v>553</v>
      </c>
      <c r="H42" s="1" t="s">
        <v>565</v>
      </c>
      <c r="I42" s="1" t="s">
        <v>566</v>
      </c>
      <c r="J42" s="1" t="s">
        <v>621</v>
      </c>
      <c r="K42" s="1" t="s">
        <v>123</v>
      </c>
      <c r="L42" s="1" t="s">
        <v>123</v>
      </c>
      <c r="M42" s="1" t="s">
        <v>129</v>
      </c>
      <c r="N42" s="1" t="s">
        <v>78</v>
      </c>
      <c r="O42" s="1" t="s">
        <v>78</v>
      </c>
      <c r="P42" s="1" t="s">
        <v>78</v>
      </c>
      <c r="Q42" s="1" t="s">
        <v>78</v>
      </c>
      <c r="R42" s="1" t="s">
        <v>63</v>
      </c>
      <c r="S42" s="1" t="s">
        <v>595</v>
      </c>
      <c r="T42" s="1" t="s">
        <v>98</v>
      </c>
      <c r="U42" s="1" t="s">
        <v>78</v>
      </c>
      <c r="V42" s="1" t="s">
        <v>78</v>
      </c>
      <c r="W42" s="1" t="s">
        <v>78</v>
      </c>
      <c r="X42" s="1">
        <f>COUNTIF('Seguimiento a tareas'!K:K,'Catalogo de tareas'!A42)</f>
        <v>1</v>
      </c>
      <c r="Y42" s="17" t="str">
        <f>IFERROR(IF(VLOOKUP(A42,'Seguimiento a tareas'!K:AP,32,0)=0,"",VLOOKUP(A42,'Seguimiento a tareas'!K:AP,32,0)),"")</f>
        <v/>
      </c>
      <c r="Z42" s="1">
        <f>_xlfn.XLOOKUP(A42,'Seguimiento a tareas'!K:K,'Seguimiento a tareas'!A:A,"",0,1)</f>
        <v>75</v>
      </c>
    </row>
    <row r="43" spans="1:26" ht="25.2" customHeight="1" x14ac:dyDescent="0.3">
      <c r="A43" s="1">
        <v>96</v>
      </c>
      <c r="B43" s="17">
        <v>45173</v>
      </c>
      <c r="C43" s="17">
        <v>45173</v>
      </c>
      <c r="D43" s="1" t="s">
        <v>40</v>
      </c>
      <c r="E43" s="1" t="s">
        <v>40</v>
      </c>
      <c r="F43" s="1" t="s">
        <v>622</v>
      </c>
      <c r="G43" s="1" t="s">
        <v>553</v>
      </c>
      <c r="H43" s="1" t="s">
        <v>565</v>
      </c>
      <c r="I43" s="1" t="s">
        <v>566</v>
      </c>
      <c r="J43" s="1" t="s">
        <v>623</v>
      </c>
      <c r="K43" s="1" t="s">
        <v>123</v>
      </c>
      <c r="L43" s="1" t="s">
        <v>123</v>
      </c>
      <c r="M43" s="1" t="s">
        <v>129</v>
      </c>
      <c r="N43" s="1" t="s">
        <v>78</v>
      </c>
      <c r="O43" s="1" t="s">
        <v>78</v>
      </c>
      <c r="P43" s="1" t="s">
        <v>78</v>
      </c>
      <c r="Q43" s="1" t="s">
        <v>78</v>
      </c>
      <c r="R43" s="1" t="s">
        <v>603</v>
      </c>
      <c r="S43" s="1" t="s">
        <v>604</v>
      </c>
      <c r="T43" s="1" t="s">
        <v>98</v>
      </c>
      <c r="U43" s="1" t="s">
        <v>78</v>
      </c>
      <c r="V43" s="1" t="s">
        <v>78</v>
      </c>
      <c r="W43" s="1" t="s">
        <v>78</v>
      </c>
      <c r="X43" s="1">
        <f>COUNTIF('Seguimiento a tareas'!K:K,'Catalogo de tareas'!A43)</f>
        <v>1</v>
      </c>
      <c r="Y43" s="17" t="str">
        <f>IFERROR(IF(VLOOKUP(A43,'Seguimiento a tareas'!K:AP,32,0)=0,"",VLOOKUP(A43,'Seguimiento a tareas'!K:AP,32,0)),"")</f>
        <v/>
      </c>
      <c r="Z43" s="1">
        <f>_xlfn.XLOOKUP(A43,'Seguimiento a tareas'!K:K,'Seguimiento a tareas'!A:A,"",0,1)</f>
        <v>74</v>
      </c>
    </row>
    <row r="44" spans="1:26" ht="25.2" customHeight="1" x14ac:dyDescent="0.3">
      <c r="A44" s="1">
        <v>95</v>
      </c>
      <c r="B44" s="17">
        <v>45173</v>
      </c>
      <c r="C44" s="17">
        <v>45173</v>
      </c>
      <c r="D44" s="1" t="s">
        <v>40</v>
      </c>
      <c r="E44" s="1" t="s">
        <v>40</v>
      </c>
      <c r="F44" s="1" t="s">
        <v>624</v>
      </c>
      <c r="G44" s="1" t="s">
        <v>553</v>
      </c>
      <c r="H44" s="1" t="s">
        <v>554</v>
      </c>
      <c r="I44" s="1" t="s">
        <v>625</v>
      </c>
      <c r="J44" s="1" t="s">
        <v>77</v>
      </c>
      <c r="K44" s="1" t="s">
        <v>48</v>
      </c>
      <c r="L44" s="1" t="s">
        <v>48</v>
      </c>
      <c r="M44" s="1" t="s">
        <v>95</v>
      </c>
      <c r="N44" s="1" t="s">
        <v>78</v>
      </c>
      <c r="O44" s="1" t="s">
        <v>78</v>
      </c>
      <c r="P44" s="1" t="s">
        <v>78</v>
      </c>
      <c r="Q44" s="1" t="s">
        <v>78</v>
      </c>
      <c r="R44" s="1" t="s">
        <v>84</v>
      </c>
      <c r="S44" s="1" t="s">
        <v>81</v>
      </c>
      <c r="T44" s="1" t="s">
        <v>78</v>
      </c>
      <c r="U44" s="1" t="s">
        <v>78</v>
      </c>
      <c r="V44" s="1" t="s">
        <v>78</v>
      </c>
      <c r="W44" s="1" t="s">
        <v>78</v>
      </c>
      <c r="X44" s="1">
        <f>COUNTIF('Seguimiento a tareas'!K:K,'Catalogo de tareas'!A44)</f>
        <v>1</v>
      </c>
      <c r="Y44" s="17">
        <f>IFERROR(IF(VLOOKUP(A44,'Seguimiento a tareas'!K:AP,32,0)=0,"",VLOOKUP(A44,'Seguimiento a tareas'!K:AP,32,0)),"")</f>
        <v>45198</v>
      </c>
      <c r="Z44" s="1">
        <f>_xlfn.XLOOKUP(A44,'Seguimiento a tareas'!K:K,'Seguimiento a tareas'!A:A,"",0,1)</f>
        <v>73</v>
      </c>
    </row>
    <row r="45" spans="1:26" ht="25.2" customHeight="1" x14ac:dyDescent="0.3">
      <c r="A45" s="1">
        <v>94</v>
      </c>
      <c r="B45" s="17">
        <v>45173</v>
      </c>
      <c r="C45" s="17">
        <v>45173</v>
      </c>
      <c r="D45" s="1" t="s">
        <v>40</v>
      </c>
      <c r="E45" s="1" t="s">
        <v>40</v>
      </c>
      <c r="F45" s="1" t="s">
        <v>626</v>
      </c>
      <c r="G45" s="1" t="s">
        <v>553</v>
      </c>
      <c r="H45" s="1" t="s">
        <v>565</v>
      </c>
      <c r="I45" s="1" t="s">
        <v>610</v>
      </c>
      <c r="J45" s="1" t="s">
        <v>77</v>
      </c>
      <c r="K45" s="1" t="s">
        <v>48</v>
      </c>
      <c r="L45" s="1" t="s">
        <v>48</v>
      </c>
      <c r="M45" s="1" t="s">
        <v>95</v>
      </c>
      <c r="N45" s="1" t="s">
        <v>78</v>
      </c>
      <c r="O45" s="1" t="s">
        <v>78</v>
      </c>
      <c r="P45" s="1" t="s">
        <v>78</v>
      </c>
      <c r="Q45" s="1" t="s">
        <v>78</v>
      </c>
      <c r="R45" s="1" t="s">
        <v>84</v>
      </c>
      <c r="S45" s="1" t="s">
        <v>81</v>
      </c>
      <c r="T45" s="1" t="s">
        <v>78</v>
      </c>
      <c r="U45" s="1" t="s">
        <v>78</v>
      </c>
      <c r="V45" s="1" t="s">
        <v>78</v>
      </c>
      <c r="W45" s="1" t="s">
        <v>78</v>
      </c>
      <c r="X45" s="1">
        <f>COUNTIF('Seguimiento a tareas'!K:K,'Catalogo de tareas'!A45)</f>
        <v>1</v>
      </c>
      <c r="Y45" s="17" t="str">
        <f>IFERROR(IF(VLOOKUP(A45,'Seguimiento a tareas'!K:AP,32,0)=0,"",VLOOKUP(A45,'Seguimiento a tareas'!K:AP,32,0)),"")</f>
        <v/>
      </c>
      <c r="Z45" s="1">
        <f>_xlfn.XLOOKUP(A45,'Seguimiento a tareas'!K:K,'Seguimiento a tareas'!A:A,"",0,1)</f>
        <v>72</v>
      </c>
    </row>
    <row r="46" spans="1:26" ht="25.2" customHeight="1" x14ac:dyDescent="0.3">
      <c r="A46" s="1">
        <v>93</v>
      </c>
      <c r="B46" s="17">
        <v>45173</v>
      </c>
      <c r="C46" s="17">
        <v>45173</v>
      </c>
      <c r="D46" s="1" t="s">
        <v>40</v>
      </c>
      <c r="E46" s="1" t="s">
        <v>40</v>
      </c>
      <c r="F46" s="1" t="s">
        <v>627</v>
      </c>
      <c r="G46" s="1" t="s">
        <v>553</v>
      </c>
      <c r="H46" s="1" t="s">
        <v>565</v>
      </c>
      <c r="I46" s="1" t="s">
        <v>628</v>
      </c>
      <c r="J46" s="1" t="s">
        <v>77</v>
      </c>
      <c r="K46" s="1" t="s">
        <v>48</v>
      </c>
      <c r="L46" s="1" t="s">
        <v>48</v>
      </c>
      <c r="M46" s="1" t="s">
        <v>95</v>
      </c>
      <c r="N46" s="1" t="s">
        <v>78</v>
      </c>
      <c r="O46" s="1" t="s">
        <v>78</v>
      </c>
      <c r="P46" s="1" t="s">
        <v>78</v>
      </c>
      <c r="Q46" s="1" t="s">
        <v>78</v>
      </c>
      <c r="R46" s="1" t="s">
        <v>63</v>
      </c>
      <c r="S46" s="1" t="s">
        <v>78</v>
      </c>
      <c r="T46" s="1" t="s">
        <v>78</v>
      </c>
      <c r="U46" s="1" t="s">
        <v>78</v>
      </c>
      <c r="V46" s="1" t="s">
        <v>78</v>
      </c>
      <c r="W46" s="1" t="s">
        <v>78</v>
      </c>
      <c r="X46" s="1">
        <f>COUNTIF('Seguimiento a tareas'!K:K,'Catalogo de tareas'!A46)</f>
        <v>1</v>
      </c>
      <c r="Y46" s="17">
        <f>IFERROR(IF(VLOOKUP(A46,'Seguimiento a tareas'!K:AP,32,0)=0,"",VLOOKUP(A46,'Seguimiento a tareas'!K:AP,32,0)),"")</f>
        <v>45565</v>
      </c>
      <c r="Z46" s="1">
        <f>_xlfn.XLOOKUP(A46,'Seguimiento a tareas'!K:K,'Seguimiento a tareas'!A:A,"",0,1)</f>
        <v>71</v>
      </c>
    </row>
    <row r="47" spans="1:26" ht="25.2" customHeight="1" x14ac:dyDescent="0.3">
      <c r="A47" s="1">
        <v>92</v>
      </c>
      <c r="B47" s="17">
        <v>45173</v>
      </c>
      <c r="C47" s="17">
        <v>45173</v>
      </c>
      <c r="D47" s="1" t="s">
        <v>40</v>
      </c>
      <c r="E47" s="1" t="s">
        <v>40</v>
      </c>
      <c r="F47" s="1" t="s">
        <v>629</v>
      </c>
      <c r="G47" s="1" t="s">
        <v>553</v>
      </c>
      <c r="H47" s="1" t="s">
        <v>565</v>
      </c>
      <c r="I47" s="1" t="s">
        <v>573</v>
      </c>
      <c r="J47" s="1" t="s">
        <v>133</v>
      </c>
      <c r="K47" s="1" t="s">
        <v>78</v>
      </c>
      <c r="L47" s="1" t="s">
        <v>78</v>
      </c>
      <c r="M47" s="1" t="s">
        <v>78</v>
      </c>
      <c r="N47" s="1" t="s">
        <v>78</v>
      </c>
      <c r="O47" s="1" t="s">
        <v>78</v>
      </c>
      <c r="P47" s="1" t="s">
        <v>78</v>
      </c>
      <c r="Q47" s="1" t="s">
        <v>78</v>
      </c>
      <c r="R47" s="1" t="s">
        <v>84</v>
      </c>
      <c r="S47" s="1" t="s">
        <v>81</v>
      </c>
      <c r="T47" s="1" t="s">
        <v>78</v>
      </c>
      <c r="U47" s="1" t="s">
        <v>78</v>
      </c>
      <c r="V47" s="1" t="s">
        <v>78</v>
      </c>
      <c r="W47" s="1" t="s">
        <v>78</v>
      </c>
      <c r="X47" s="1">
        <f>COUNTIF('Seguimiento a tareas'!K:K,'Catalogo de tareas'!A47)</f>
        <v>0</v>
      </c>
      <c r="Y47" s="17" t="str">
        <f>IFERROR(IF(VLOOKUP(A47,'Seguimiento a tareas'!K:AP,32,0)=0,"",VLOOKUP(A47,'Seguimiento a tareas'!K:AP,32,0)),"")</f>
        <v/>
      </c>
      <c r="Z47" s="1" t="str">
        <f>_xlfn.XLOOKUP(A47,'Seguimiento a tareas'!K:K,'Seguimiento a tareas'!A:A,"",0,1)</f>
        <v/>
      </c>
    </row>
    <row r="48" spans="1:26" ht="25.2" customHeight="1" x14ac:dyDescent="0.3">
      <c r="A48" s="1">
        <v>91</v>
      </c>
      <c r="B48" s="17">
        <v>45173</v>
      </c>
      <c r="C48" s="17">
        <v>45317</v>
      </c>
      <c r="D48" s="1" t="s">
        <v>40</v>
      </c>
      <c r="E48" s="1" t="s">
        <v>40</v>
      </c>
      <c r="F48" s="1" t="s">
        <v>630</v>
      </c>
      <c r="G48" s="1" t="s">
        <v>553</v>
      </c>
      <c r="H48" s="1" t="s">
        <v>554</v>
      </c>
      <c r="I48" s="1" t="s">
        <v>555</v>
      </c>
      <c r="K48" s="1" t="s">
        <v>48</v>
      </c>
      <c r="L48" s="1" t="s">
        <v>48</v>
      </c>
      <c r="M48" s="1">
        <v>6</v>
      </c>
      <c r="R48" s="1" t="s">
        <v>556</v>
      </c>
      <c r="X48" s="1">
        <f>COUNTIF('Seguimiento a tareas'!K:K,'Catalogo de tareas'!A48)</f>
        <v>1</v>
      </c>
      <c r="Y48" s="17">
        <f>IFERROR(IF(VLOOKUP(A48,'Seguimiento a tareas'!K:AP,32,0)=0,"",VLOOKUP(A48,'Seguimiento a tareas'!K:AP,32,0)),"")</f>
        <v>45381</v>
      </c>
      <c r="Z48" s="1">
        <f>_xlfn.XLOOKUP(A48,'Seguimiento a tareas'!K:K,'Seguimiento a tareas'!A:A,"",0,1)</f>
        <v>70</v>
      </c>
    </row>
    <row r="49" spans="1:26" ht="25.2" customHeight="1" x14ac:dyDescent="0.3">
      <c r="A49" s="1">
        <v>90</v>
      </c>
      <c r="B49" s="17">
        <v>45173</v>
      </c>
      <c r="C49" s="17">
        <v>45173</v>
      </c>
      <c r="D49" s="1" t="s">
        <v>40</v>
      </c>
      <c r="E49" s="1" t="s">
        <v>40</v>
      </c>
      <c r="F49" s="1" t="s">
        <v>631</v>
      </c>
      <c r="G49" s="1" t="s">
        <v>553</v>
      </c>
      <c r="H49" s="1" t="s">
        <v>554</v>
      </c>
      <c r="I49" s="1" t="s">
        <v>632</v>
      </c>
      <c r="J49" s="1" t="s">
        <v>134</v>
      </c>
      <c r="K49" s="1" t="s">
        <v>94</v>
      </c>
      <c r="L49" s="1" t="s">
        <v>48</v>
      </c>
      <c r="M49" s="1" t="s">
        <v>107</v>
      </c>
      <c r="N49" s="1" t="s">
        <v>78</v>
      </c>
      <c r="O49" s="1" t="s">
        <v>78</v>
      </c>
      <c r="P49" s="1" t="s">
        <v>78</v>
      </c>
      <c r="Q49" s="1" t="s">
        <v>78</v>
      </c>
      <c r="R49" s="1" t="s">
        <v>84</v>
      </c>
      <c r="S49" s="1" t="s">
        <v>78</v>
      </c>
      <c r="T49" s="1" t="s">
        <v>78</v>
      </c>
      <c r="U49" s="1" t="s">
        <v>78</v>
      </c>
      <c r="V49" s="1" t="s">
        <v>78</v>
      </c>
      <c r="W49" s="1" t="s">
        <v>78</v>
      </c>
      <c r="X49" s="1">
        <f>COUNTIF('Seguimiento a tareas'!K:K,'Catalogo de tareas'!A49)</f>
        <v>1</v>
      </c>
      <c r="Y49" s="17">
        <f>IFERROR(IF(VLOOKUP(A49,'Seguimiento a tareas'!K:AP,32,0)=0,"",VLOOKUP(A49,'Seguimiento a tareas'!K:AP,32,0)),"")</f>
        <v>45184</v>
      </c>
      <c r="Z49" s="1">
        <f>_xlfn.XLOOKUP(A49,'Seguimiento a tareas'!K:K,'Seguimiento a tareas'!A:A,"",0,1)</f>
        <v>69</v>
      </c>
    </row>
    <row r="50" spans="1:26" ht="25.2" customHeight="1" x14ac:dyDescent="0.3">
      <c r="A50" s="1">
        <v>89</v>
      </c>
      <c r="B50" s="17">
        <v>45173</v>
      </c>
      <c r="C50" s="17">
        <v>45173</v>
      </c>
      <c r="D50" s="1" t="s">
        <v>40</v>
      </c>
      <c r="E50" s="1" t="s">
        <v>40</v>
      </c>
      <c r="F50" s="1" t="s">
        <v>633</v>
      </c>
      <c r="G50" s="1" t="s">
        <v>553</v>
      </c>
      <c r="H50" s="1" t="s">
        <v>565</v>
      </c>
      <c r="I50" s="1" t="s">
        <v>566</v>
      </c>
      <c r="J50" s="1" t="s">
        <v>634</v>
      </c>
      <c r="K50" s="1" t="s">
        <v>48</v>
      </c>
      <c r="L50" s="1" t="s">
        <v>48</v>
      </c>
      <c r="M50" s="1" t="s">
        <v>95</v>
      </c>
      <c r="N50" s="1" t="s">
        <v>78</v>
      </c>
      <c r="O50" s="1" t="s">
        <v>78</v>
      </c>
      <c r="P50" s="1" t="s">
        <v>78</v>
      </c>
      <c r="Q50" s="1" t="s">
        <v>78</v>
      </c>
      <c r="R50" s="1" t="s">
        <v>84</v>
      </c>
      <c r="S50" s="1" t="s">
        <v>81</v>
      </c>
      <c r="T50" s="1" t="s">
        <v>65</v>
      </c>
      <c r="U50" s="1" t="s">
        <v>78</v>
      </c>
      <c r="V50" s="1" t="s">
        <v>78</v>
      </c>
      <c r="W50" s="1" t="s">
        <v>78</v>
      </c>
      <c r="X50" s="1">
        <f>COUNTIF('Seguimiento a tareas'!K:K,'Catalogo de tareas'!A50)</f>
        <v>1</v>
      </c>
      <c r="Y50" s="17" t="str">
        <f>IFERROR(IF(VLOOKUP(A50,'Seguimiento a tareas'!K:AP,32,0)=0,"",VLOOKUP(A50,'Seguimiento a tareas'!K:AP,32,0)),"")</f>
        <v/>
      </c>
      <c r="Z50" s="1">
        <f>_xlfn.XLOOKUP(A50,'Seguimiento a tareas'!K:K,'Seguimiento a tareas'!A:A,"",0,1)</f>
        <v>68</v>
      </c>
    </row>
    <row r="51" spans="1:26" ht="25.2" customHeight="1" x14ac:dyDescent="0.3">
      <c r="A51" s="1">
        <v>88</v>
      </c>
      <c r="B51" s="17">
        <v>45167</v>
      </c>
      <c r="C51" s="17">
        <v>45167</v>
      </c>
      <c r="D51" s="1" t="s">
        <v>40</v>
      </c>
      <c r="E51" s="1" t="s">
        <v>40</v>
      </c>
      <c r="F51" s="1" t="s">
        <v>635</v>
      </c>
      <c r="G51" s="1" t="s">
        <v>553</v>
      </c>
      <c r="H51" s="1" t="s">
        <v>565</v>
      </c>
      <c r="I51" s="1" t="s">
        <v>610</v>
      </c>
      <c r="J51" s="1" t="s">
        <v>115</v>
      </c>
      <c r="K51" s="1" t="s">
        <v>78</v>
      </c>
      <c r="L51" s="1" t="s">
        <v>78</v>
      </c>
      <c r="M51" s="1" t="s">
        <v>78</v>
      </c>
      <c r="N51" s="1" t="s">
        <v>78</v>
      </c>
      <c r="O51" s="1" t="s">
        <v>78</v>
      </c>
      <c r="P51" s="1" t="s">
        <v>78</v>
      </c>
      <c r="Q51" s="1" t="s">
        <v>78</v>
      </c>
      <c r="R51" s="1" t="s">
        <v>574</v>
      </c>
      <c r="S51" s="1" t="s">
        <v>575</v>
      </c>
      <c r="T51" s="1" t="s">
        <v>109</v>
      </c>
      <c r="U51" s="1" t="s">
        <v>636</v>
      </c>
      <c r="V51" s="1" t="s">
        <v>78</v>
      </c>
      <c r="W51" s="1" t="s">
        <v>78</v>
      </c>
      <c r="X51" s="1">
        <f>COUNTIF('Seguimiento a tareas'!K:K,'Catalogo de tareas'!A51)</f>
        <v>1</v>
      </c>
      <c r="Y51" s="17" t="str">
        <f>IFERROR(IF(VLOOKUP(A51,'Seguimiento a tareas'!K:AP,32,0)=0,"",VLOOKUP(A51,'Seguimiento a tareas'!K:AP,32,0)),"")</f>
        <v/>
      </c>
      <c r="Z51" s="1">
        <f>_xlfn.XLOOKUP(A51,'Seguimiento a tareas'!K:K,'Seguimiento a tareas'!A:A,"",0,1)</f>
        <v>65</v>
      </c>
    </row>
    <row r="52" spans="1:26" ht="25.2" customHeight="1" x14ac:dyDescent="0.3">
      <c r="A52" s="1">
        <v>87</v>
      </c>
      <c r="B52" s="17">
        <v>45153</v>
      </c>
      <c r="C52" s="17">
        <v>45153</v>
      </c>
      <c r="D52" s="1" t="s">
        <v>40</v>
      </c>
      <c r="E52" s="1" t="s">
        <v>40</v>
      </c>
      <c r="F52" s="1" t="s">
        <v>637</v>
      </c>
      <c r="G52" s="1" t="s">
        <v>553</v>
      </c>
      <c r="H52" s="1" t="s">
        <v>565</v>
      </c>
      <c r="I52" s="1" t="s">
        <v>573</v>
      </c>
      <c r="J52" s="1" t="s">
        <v>638</v>
      </c>
      <c r="K52" s="1" t="s">
        <v>68</v>
      </c>
      <c r="L52" s="1" t="s">
        <v>68</v>
      </c>
      <c r="M52" s="1" t="s">
        <v>639</v>
      </c>
      <c r="N52" s="1" t="s">
        <v>68</v>
      </c>
      <c r="O52" s="1" t="s">
        <v>640</v>
      </c>
      <c r="P52" s="1" t="s">
        <v>78</v>
      </c>
      <c r="Q52" s="1" t="s">
        <v>78</v>
      </c>
      <c r="R52" s="1" t="s">
        <v>63</v>
      </c>
      <c r="S52" s="1" t="s">
        <v>76</v>
      </c>
      <c r="T52" s="1" t="s">
        <v>72</v>
      </c>
      <c r="U52" s="1" t="s">
        <v>72</v>
      </c>
      <c r="V52" s="1" t="s">
        <v>641</v>
      </c>
      <c r="W52" s="1" t="s">
        <v>78</v>
      </c>
      <c r="X52" s="1">
        <f>COUNTIF('Seguimiento a tareas'!K:K,'Catalogo de tareas'!A52)</f>
        <v>1</v>
      </c>
      <c r="Y52" s="17">
        <f>IFERROR(IF(VLOOKUP(A52,'Seguimiento a tareas'!K:AP,32,0)=0,"",VLOOKUP(A52,'Seguimiento a tareas'!K:AP,32,0)),"")</f>
        <v>45153</v>
      </c>
      <c r="Z52" s="1">
        <f>_xlfn.XLOOKUP(A52,'Seguimiento a tareas'!K:K,'Seguimiento a tareas'!A:A,"",0,1)</f>
        <v>64</v>
      </c>
    </row>
    <row r="53" spans="1:26" ht="25.2" customHeight="1" x14ac:dyDescent="0.3">
      <c r="A53" s="1">
        <v>86</v>
      </c>
      <c r="B53" s="17">
        <v>45131</v>
      </c>
      <c r="C53" s="17">
        <v>45131</v>
      </c>
      <c r="D53" s="1" t="s">
        <v>40</v>
      </c>
      <c r="E53" s="1" t="s">
        <v>40</v>
      </c>
      <c r="F53" s="1" t="s">
        <v>642</v>
      </c>
      <c r="G53" s="1" t="s">
        <v>553</v>
      </c>
      <c r="H53" s="1" t="s">
        <v>565</v>
      </c>
      <c r="I53" s="1" t="s">
        <v>573</v>
      </c>
      <c r="J53" s="1" t="s">
        <v>115</v>
      </c>
      <c r="K53" s="1" t="s">
        <v>94</v>
      </c>
      <c r="L53" s="1" t="s">
        <v>94</v>
      </c>
      <c r="M53" s="1" t="s">
        <v>136</v>
      </c>
      <c r="N53" s="1" t="s">
        <v>68</v>
      </c>
      <c r="O53" s="1" t="s">
        <v>643</v>
      </c>
      <c r="P53" s="1" t="s">
        <v>78</v>
      </c>
      <c r="Q53" s="1" t="s">
        <v>78</v>
      </c>
      <c r="R53" s="1" t="s">
        <v>63</v>
      </c>
      <c r="S53" s="1" t="s">
        <v>76</v>
      </c>
      <c r="T53" s="1" t="s">
        <v>562</v>
      </c>
      <c r="U53" s="1" t="s">
        <v>78</v>
      </c>
      <c r="V53" s="1" t="s">
        <v>78</v>
      </c>
      <c r="W53" s="1" t="s">
        <v>78</v>
      </c>
      <c r="X53" s="1">
        <f>COUNTIF('Seguimiento a tareas'!K:K,'Catalogo de tareas'!A53)</f>
        <v>1</v>
      </c>
      <c r="Y53" s="17" t="str">
        <f>IFERROR(IF(VLOOKUP(A53,'Seguimiento a tareas'!K:AP,32,0)=0,"",VLOOKUP(A53,'Seguimiento a tareas'!K:AP,32,0)),"")</f>
        <v/>
      </c>
      <c r="Z53" s="1">
        <f>_xlfn.XLOOKUP(A53,'Seguimiento a tareas'!K:K,'Seguimiento a tareas'!A:A,"",0,1)</f>
        <v>63</v>
      </c>
    </row>
    <row r="54" spans="1:26" ht="25.2" customHeight="1" x14ac:dyDescent="0.3">
      <c r="A54" s="1">
        <v>85</v>
      </c>
      <c r="B54" s="17">
        <v>45131</v>
      </c>
      <c r="C54" s="17">
        <v>45131</v>
      </c>
      <c r="D54" s="1" t="s">
        <v>40</v>
      </c>
      <c r="E54" s="1" t="s">
        <v>40</v>
      </c>
      <c r="F54" s="1" t="s">
        <v>644</v>
      </c>
      <c r="G54" s="1" t="s">
        <v>553</v>
      </c>
      <c r="H54" s="1" t="s">
        <v>554</v>
      </c>
      <c r="I54" s="1" t="s">
        <v>561</v>
      </c>
      <c r="J54" s="1" t="s">
        <v>78</v>
      </c>
      <c r="K54" s="1" t="s">
        <v>78</v>
      </c>
      <c r="L54" s="1" t="s">
        <v>78</v>
      </c>
      <c r="M54" s="1" t="s">
        <v>78</v>
      </c>
      <c r="N54" s="1" t="s">
        <v>78</v>
      </c>
      <c r="O54" s="1" t="s">
        <v>78</v>
      </c>
      <c r="P54" s="1" t="s">
        <v>78</v>
      </c>
      <c r="Q54" s="1" t="s">
        <v>78</v>
      </c>
      <c r="R54" s="1" t="s">
        <v>603</v>
      </c>
      <c r="S54" s="1" t="s">
        <v>604</v>
      </c>
      <c r="T54" s="1" t="s">
        <v>98</v>
      </c>
      <c r="U54" s="1" t="s">
        <v>78</v>
      </c>
      <c r="V54" s="1" t="s">
        <v>78</v>
      </c>
      <c r="W54" s="1" t="s">
        <v>78</v>
      </c>
      <c r="X54" s="1">
        <f>COUNTIF('Seguimiento a tareas'!K:K,'Catalogo de tareas'!A54)</f>
        <v>1</v>
      </c>
      <c r="Y54" s="17" t="str">
        <f>IFERROR(IF(VLOOKUP(A54,'Seguimiento a tareas'!K:AP,32,0)=0,"",VLOOKUP(A54,'Seguimiento a tareas'!K:AP,32,0)),"")</f>
        <v/>
      </c>
      <c r="Z54" s="1">
        <f>_xlfn.XLOOKUP(A54,'Seguimiento a tareas'!K:K,'Seguimiento a tareas'!A:A,"",0,1)</f>
        <v>62</v>
      </c>
    </row>
    <row r="55" spans="1:26" ht="25.2" customHeight="1" x14ac:dyDescent="0.3">
      <c r="A55" s="1">
        <v>84</v>
      </c>
      <c r="B55" s="17">
        <v>45131</v>
      </c>
      <c r="C55" s="17">
        <v>45131</v>
      </c>
      <c r="D55" s="1" t="s">
        <v>40</v>
      </c>
      <c r="E55" s="1" t="s">
        <v>40</v>
      </c>
      <c r="F55" s="1" t="s">
        <v>645</v>
      </c>
      <c r="G55" s="1" t="s">
        <v>553</v>
      </c>
      <c r="H55" s="1" t="s">
        <v>565</v>
      </c>
      <c r="I55" s="1" t="s">
        <v>628</v>
      </c>
      <c r="J55" s="1" t="s">
        <v>78</v>
      </c>
      <c r="K55" s="1" t="s">
        <v>68</v>
      </c>
      <c r="L55" s="1" t="s">
        <v>68</v>
      </c>
      <c r="M55" s="1" t="s">
        <v>639</v>
      </c>
      <c r="N55" s="1" t="s">
        <v>68</v>
      </c>
      <c r="O55" s="1" t="s">
        <v>640</v>
      </c>
      <c r="P55" s="1" t="s">
        <v>78</v>
      </c>
      <c r="Q55" s="1" t="s">
        <v>78</v>
      </c>
      <c r="R55" s="1" t="s">
        <v>84</v>
      </c>
      <c r="S55" s="1" t="s">
        <v>78</v>
      </c>
      <c r="T55" s="1" t="s">
        <v>78</v>
      </c>
      <c r="U55" s="1" t="s">
        <v>78</v>
      </c>
      <c r="V55" s="1" t="s">
        <v>78</v>
      </c>
      <c r="W55" s="1" t="s">
        <v>78</v>
      </c>
      <c r="X55" s="1">
        <f>COUNTIF('Seguimiento a tareas'!K:K,'Catalogo de tareas'!A55)</f>
        <v>1</v>
      </c>
      <c r="Y55" s="17" t="str">
        <f>IFERROR(IF(VLOOKUP(A55,'Seguimiento a tareas'!K:AP,32,0)=0,"",VLOOKUP(A55,'Seguimiento a tareas'!K:AP,32,0)),"")</f>
        <v/>
      </c>
      <c r="Z55" s="1">
        <f>_xlfn.XLOOKUP(A55,'Seguimiento a tareas'!K:K,'Seguimiento a tareas'!A:A,"",0,1)</f>
        <v>61</v>
      </c>
    </row>
    <row r="56" spans="1:26" ht="25.2" customHeight="1" x14ac:dyDescent="0.3">
      <c r="A56" s="1">
        <v>83</v>
      </c>
      <c r="B56" s="17">
        <v>45130</v>
      </c>
      <c r="C56" s="17">
        <v>45130</v>
      </c>
      <c r="D56" s="1" t="s">
        <v>40</v>
      </c>
      <c r="E56" s="1" t="s">
        <v>40</v>
      </c>
      <c r="F56" s="1" t="s">
        <v>646</v>
      </c>
      <c r="G56" s="1" t="s">
        <v>553</v>
      </c>
      <c r="H56" s="1" t="s">
        <v>565</v>
      </c>
      <c r="I56" s="1" t="s">
        <v>628</v>
      </c>
      <c r="J56" s="1" t="s">
        <v>78</v>
      </c>
      <c r="K56" s="1" t="s">
        <v>78</v>
      </c>
      <c r="L56" s="1" t="s">
        <v>78</v>
      </c>
      <c r="M56" s="1" t="s">
        <v>78</v>
      </c>
      <c r="N56" s="1" t="s">
        <v>78</v>
      </c>
      <c r="O56" s="1" t="s">
        <v>78</v>
      </c>
      <c r="P56" s="1" t="s">
        <v>78</v>
      </c>
      <c r="Q56" s="1" t="s">
        <v>78</v>
      </c>
      <c r="R56" s="1" t="s">
        <v>574</v>
      </c>
      <c r="S56" s="1" t="s">
        <v>78</v>
      </c>
      <c r="T56" s="1" t="s">
        <v>78</v>
      </c>
      <c r="U56" s="1" t="s">
        <v>78</v>
      </c>
      <c r="V56" s="1" t="s">
        <v>78</v>
      </c>
      <c r="W56" s="1" t="s">
        <v>78</v>
      </c>
      <c r="X56" s="1">
        <f>COUNTIF('Seguimiento a tareas'!K:K,'Catalogo de tareas'!A56)</f>
        <v>1</v>
      </c>
      <c r="Y56" s="17" t="str">
        <f>IFERROR(IF(VLOOKUP(A56,'Seguimiento a tareas'!K:AP,32,0)=0,"",VLOOKUP(A56,'Seguimiento a tareas'!K:AP,32,0)),"")</f>
        <v/>
      </c>
      <c r="Z56" s="1">
        <f>_xlfn.XLOOKUP(A56,'Seguimiento a tareas'!K:K,'Seguimiento a tareas'!A:A,"",0,1)</f>
        <v>60</v>
      </c>
    </row>
    <row r="57" spans="1:26" ht="25.2" customHeight="1" x14ac:dyDescent="0.3">
      <c r="A57" s="1">
        <v>82</v>
      </c>
      <c r="B57" s="17">
        <v>45130</v>
      </c>
      <c r="C57" s="17">
        <v>45130</v>
      </c>
      <c r="D57" s="1" t="s">
        <v>40</v>
      </c>
      <c r="E57" s="1" t="s">
        <v>40</v>
      </c>
      <c r="F57" s="1" t="s">
        <v>647</v>
      </c>
      <c r="G57" s="1" t="s">
        <v>553</v>
      </c>
      <c r="H57" s="1" t="s">
        <v>565</v>
      </c>
      <c r="I57" s="1" t="s">
        <v>610</v>
      </c>
      <c r="J57" s="1" t="s">
        <v>78</v>
      </c>
      <c r="K57" s="1" t="s">
        <v>78</v>
      </c>
      <c r="L57" s="1" t="s">
        <v>78</v>
      </c>
      <c r="M57" s="1" t="s">
        <v>78</v>
      </c>
      <c r="N57" s="1" t="s">
        <v>78</v>
      </c>
      <c r="O57" s="1" t="s">
        <v>78</v>
      </c>
      <c r="P57" s="1" t="s">
        <v>78</v>
      </c>
      <c r="Q57" s="1" t="s">
        <v>78</v>
      </c>
      <c r="R57" s="1" t="s">
        <v>63</v>
      </c>
      <c r="S57" s="1" t="s">
        <v>76</v>
      </c>
      <c r="T57" s="1" t="s">
        <v>78</v>
      </c>
      <c r="U57" s="1" t="s">
        <v>648</v>
      </c>
      <c r="V57" s="1" t="s">
        <v>78</v>
      </c>
      <c r="W57" s="1" t="s">
        <v>78</v>
      </c>
      <c r="X57" s="1">
        <f>COUNTIF('Seguimiento a tareas'!K:K,'Catalogo de tareas'!A57)</f>
        <v>1</v>
      </c>
      <c r="Y57" s="17" t="str">
        <f>IFERROR(IF(VLOOKUP(A57,'Seguimiento a tareas'!K:AP,32,0)=0,"",VLOOKUP(A57,'Seguimiento a tareas'!K:AP,32,0)),"")</f>
        <v/>
      </c>
      <c r="Z57" s="1">
        <f>_xlfn.XLOOKUP(A57,'Seguimiento a tareas'!K:K,'Seguimiento a tareas'!A:A,"",0,1)</f>
        <v>59</v>
      </c>
    </row>
    <row r="58" spans="1:26" ht="25.2" customHeight="1" x14ac:dyDescent="0.3">
      <c r="A58" s="1">
        <v>81</v>
      </c>
      <c r="B58" s="17">
        <v>45119</v>
      </c>
      <c r="C58" s="17">
        <v>45121</v>
      </c>
      <c r="D58" s="1" t="s">
        <v>40</v>
      </c>
      <c r="E58" s="1" t="s">
        <v>40</v>
      </c>
      <c r="F58" s="1" t="s">
        <v>649</v>
      </c>
      <c r="G58" s="1" t="s">
        <v>553</v>
      </c>
      <c r="H58" s="1" t="s">
        <v>554</v>
      </c>
      <c r="I58" s="1" t="s">
        <v>632</v>
      </c>
      <c r="J58" s="1" t="s">
        <v>247</v>
      </c>
      <c r="K58" s="1" t="s">
        <v>78</v>
      </c>
      <c r="L58" s="1" t="s">
        <v>78</v>
      </c>
      <c r="M58" s="1" t="s">
        <v>78</v>
      </c>
      <c r="N58" s="1" t="s">
        <v>78</v>
      </c>
      <c r="O58" s="1" t="s">
        <v>78</v>
      </c>
      <c r="P58" s="1" t="s">
        <v>78</v>
      </c>
      <c r="Q58" s="1" t="s">
        <v>78</v>
      </c>
      <c r="R58" s="1" t="s">
        <v>650</v>
      </c>
      <c r="S58" s="1" t="s">
        <v>78</v>
      </c>
      <c r="T58" s="1" t="s">
        <v>78</v>
      </c>
      <c r="U58" s="1" t="s">
        <v>651</v>
      </c>
      <c r="V58" s="1" t="s">
        <v>78</v>
      </c>
      <c r="W58" s="1" t="s">
        <v>78</v>
      </c>
      <c r="X58" s="1">
        <f>COUNTIF('Seguimiento a tareas'!K:K,'Catalogo de tareas'!A58)</f>
        <v>1</v>
      </c>
      <c r="Y58" s="17" t="str">
        <f>IFERROR(IF(VLOOKUP(A58,'Seguimiento a tareas'!K:AP,32,0)=0,"",VLOOKUP(A58,'Seguimiento a tareas'!K:AP,32,0)),"")</f>
        <v/>
      </c>
      <c r="Z58" s="1">
        <f>_xlfn.XLOOKUP(A58,'Seguimiento a tareas'!K:K,'Seguimiento a tareas'!A:A,"",0,1)</f>
        <v>56</v>
      </c>
    </row>
    <row r="59" spans="1:26" ht="25.2" customHeight="1" x14ac:dyDescent="0.3">
      <c r="A59" s="1">
        <v>80</v>
      </c>
      <c r="B59" s="17">
        <v>45114</v>
      </c>
      <c r="C59" s="17">
        <v>45114</v>
      </c>
      <c r="D59" s="1" t="s">
        <v>40</v>
      </c>
      <c r="E59" s="1" t="s">
        <v>40</v>
      </c>
      <c r="F59" s="1" t="s">
        <v>652</v>
      </c>
      <c r="G59" s="1" t="s">
        <v>602</v>
      </c>
      <c r="H59" s="1" t="s">
        <v>565</v>
      </c>
      <c r="I59" s="1" t="s">
        <v>618</v>
      </c>
      <c r="J59" s="1" t="s">
        <v>78</v>
      </c>
      <c r="K59" s="1" t="s">
        <v>78</v>
      </c>
      <c r="L59" s="1" t="s">
        <v>78</v>
      </c>
      <c r="M59" s="1" t="s">
        <v>78</v>
      </c>
      <c r="N59" s="1" t="s">
        <v>78</v>
      </c>
      <c r="O59" s="1" t="s">
        <v>78</v>
      </c>
      <c r="P59" s="1" t="s">
        <v>78</v>
      </c>
      <c r="Q59" s="1" t="s">
        <v>78</v>
      </c>
      <c r="R59" s="1" t="s">
        <v>84</v>
      </c>
      <c r="S59" s="1" t="s">
        <v>81</v>
      </c>
      <c r="T59" s="1" t="s">
        <v>68</v>
      </c>
      <c r="U59" s="1" t="s">
        <v>78</v>
      </c>
      <c r="V59" s="1" t="s">
        <v>78</v>
      </c>
      <c r="W59" s="1" t="s">
        <v>78</v>
      </c>
      <c r="X59" s="1">
        <f>COUNTIF('Seguimiento a tareas'!K:K,'Catalogo de tareas'!A59)</f>
        <v>1</v>
      </c>
      <c r="Y59" s="17" t="str">
        <f>IFERROR(IF(VLOOKUP(A59,'Seguimiento a tareas'!K:AP,32,0)=0,"",VLOOKUP(A59,'Seguimiento a tareas'!K:AP,32,0)),"")</f>
        <v/>
      </c>
      <c r="Z59" s="1">
        <f>_xlfn.XLOOKUP(A59,'Seguimiento a tareas'!K:K,'Seguimiento a tareas'!A:A,"",0,1)</f>
        <v>55</v>
      </c>
    </row>
    <row r="60" spans="1:26" ht="25.2" customHeight="1" x14ac:dyDescent="0.3">
      <c r="A60" s="1">
        <v>79</v>
      </c>
      <c r="B60" s="17">
        <v>45114</v>
      </c>
      <c r="C60" s="17">
        <v>45114</v>
      </c>
      <c r="D60" s="1" t="s">
        <v>40</v>
      </c>
      <c r="E60" s="1" t="s">
        <v>40</v>
      </c>
      <c r="F60" s="1" t="s">
        <v>653</v>
      </c>
      <c r="G60" s="1" t="s">
        <v>602</v>
      </c>
      <c r="H60" s="1" t="s">
        <v>565</v>
      </c>
      <c r="I60" s="1" t="s">
        <v>573</v>
      </c>
      <c r="J60" s="1" t="s">
        <v>654</v>
      </c>
      <c r="K60" s="1" t="s">
        <v>78</v>
      </c>
      <c r="L60" s="1" t="s">
        <v>78</v>
      </c>
      <c r="M60" s="1" t="s">
        <v>78</v>
      </c>
      <c r="N60" s="1" t="s">
        <v>78</v>
      </c>
      <c r="O60" s="1" t="s">
        <v>78</v>
      </c>
      <c r="P60" s="1" t="s">
        <v>78</v>
      </c>
      <c r="Q60" s="1" t="s">
        <v>78</v>
      </c>
      <c r="R60" s="1" t="s">
        <v>655</v>
      </c>
      <c r="S60" s="1" t="s">
        <v>656</v>
      </c>
      <c r="T60" s="1" t="s">
        <v>65</v>
      </c>
      <c r="U60" s="1" t="s">
        <v>72</v>
      </c>
      <c r="V60" s="1" t="s">
        <v>78</v>
      </c>
      <c r="W60" s="1" t="s">
        <v>78</v>
      </c>
      <c r="X60" s="1">
        <f>COUNTIF('Seguimiento a tareas'!K:K,'Catalogo de tareas'!A60)</f>
        <v>1</v>
      </c>
      <c r="Y60" s="17" t="str">
        <f>IFERROR(IF(VLOOKUP(A60,'Seguimiento a tareas'!K:AP,32,0)=0,"",VLOOKUP(A60,'Seguimiento a tareas'!K:AP,32,0)),"")</f>
        <v/>
      </c>
      <c r="Z60" s="1">
        <f>_xlfn.XLOOKUP(A60,'Seguimiento a tareas'!K:K,'Seguimiento a tareas'!A:A,"",0,1)</f>
        <v>53</v>
      </c>
    </row>
    <row r="61" spans="1:26" ht="25.2" customHeight="1" x14ac:dyDescent="0.3">
      <c r="A61" s="1">
        <v>78</v>
      </c>
      <c r="B61" s="17">
        <v>45114</v>
      </c>
      <c r="C61" s="17">
        <v>45114</v>
      </c>
      <c r="D61" s="1" t="s">
        <v>40</v>
      </c>
      <c r="E61" s="1" t="s">
        <v>40</v>
      </c>
      <c r="F61" s="1" t="s">
        <v>657</v>
      </c>
      <c r="G61" s="1" t="s">
        <v>602</v>
      </c>
      <c r="H61" s="1" t="s">
        <v>588</v>
      </c>
      <c r="I61" s="1" t="s">
        <v>573</v>
      </c>
      <c r="J61" s="1" t="s">
        <v>658</v>
      </c>
      <c r="K61" s="1" t="s">
        <v>78</v>
      </c>
      <c r="L61" s="1" t="s">
        <v>78</v>
      </c>
      <c r="M61" s="1" t="s">
        <v>78</v>
      </c>
      <c r="N61" s="1" t="s">
        <v>78</v>
      </c>
      <c r="O61" s="1" t="s">
        <v>78</v>
      </c>
      <c r="P61" s="1" t="s">
        <v>78</v>
      </c>
      <c r="Q61" s="1" t="s">
        <v>78</v>
      </c>
      <c r="R61" s="1" t="s">
        <v>63</v>
      </c>
      <c r="S61" s="1" t="s">
        <v>76</v>
      </c>
      <c r="T61" s="1" t="s">
        <v>65</v>
      </c>
      <c r="U61" s="1" t="s">
        <v>392</v>
      </c>
      <c r="V61" s="1" t="s">
        <v>78</v>
      </c>
      <c r="W61" s="1" t="s">
        <v>78</v>
      </c>
      <c r="X61" s="1">
        <f>COUNTIF('Seguimiento a tareas'!K:K,'Catalogo de tareas'!A61)</f>
        <v>1</v>
      </c>
      <c r="Y61" s="17" t="str">
        <f>IFERROR(IF(VLOOKUP(A61,'Seguimiento a tareas'!K:AP,32,0)=0,"",VLOOKUP(A61,'Seguimiento a tareas'!K:AP,32,0)),"")</f>
        <v/>
      </c>
      <c r="Z61" s="1">
        <f>_xlfn.XLOOKUP(A61,'Seguimiento a tareas'!K:K,'Seguimiento a tareas'!A:A,"",0,1)</f>
        <v>54</v>
      </c>
    </row>
    <row r="62" spans="1:26" ht="25.2" customHeight="1" x14ac:dyDescent="0.3">
      <c r="A62" s="1">
        <v>77</v>
      </c>
      <c r="B62" s="17">
        <v>45114</v>
      </c>
      <c r="C62" s="17">
        <v>45114</v>
      </c>
      <c r="D62" s="1" t="s">
        <v>40</v>
      </c>
      <c r="E62" s="1" t="s">
        <v>40</v>
      </c>
      <c r="F62" s="1" t="s">
        <v>659</v>
      </c>
      <c r="G62" s="1" t="s">
        <v>602</v>
      </c>
      <c r="H62" s="1" t="s">
        <v>565</v>
      </c>
      <c r="I62" s="1" t="s">
        <v>573</v>
      </c>
      <c r="J62" s="1" t="s">
        <v>660</v>
      </c>
      <c r="K62" s="1" t="s">
        <v>78</v>
      </c>
      <c r="L62" s="1" t="s">
        <v>78</v>
      </c>
      <c r="M62" s="1" t="s">
        <v>78</v>
      </c>
      <c r="N62" s="1" t="s">
        <v>78</v>
      </c>
      <c r="O62" s="1" t="s">
        <v>78</v>
      </c>
      <c r="P62" s="1" t="s">
        <v>78</v>
      </c>
      <c r="Q62" s="1" t="s">
        <v>78</v>
      </c>
      <c r="R62" s="1" t="s">
        <v>650</v>
      </c>
      <c r="S62" s="1" t="s">
        <v>661</v>
      </c>
      <c r="T62" s="1" t="s">
        <v>98</v>
      </c>
      <c r="U62" s="1" t="s">
        <v>392</v>
      </c>
      <c r="V62" s="1" t="s">
        <v>78</v>
      </c>
      <c r="W62" s="1" t="s">
        <v>78</v>
      </c>
      <c r="X62" s="1">
        <f>COUNTIF('Seguimiento a tareas'!K:K,'Catalogo de tareas'!A62)</f>
        <v>1</v>
      </c>
      <c r="Y62" s="17" t="str">
        <f>IFERROR(IF(VLOOKUP(A62,'Seguimiento a tareas'!K:AP,32,0)=0,"",VLOOKUP(A62,'Seguimiento a tareas'!K:AP,32,0)),"")</f>
        <v/>
      </c>
      <c r="Z62" s="1">
        <f>_xlfn.XLOOKUP(A62,'Seguimiento a tareas'!K:K,'Seguimiento a tareas'!A:A,"",0,1)</f>
        <v>57</v>
      </c>
    </row>
    <row r="63" spans="1:26" ht="25.2" customHeight="1" x14ac:dyDescent="0.3">
      <c r="A63" s="1">
        <v>76</v>
      </c>
      <c r="B63" s="17">
        <v>45114</v>
      </c>
      <c r="C63" s="17">
        <v>45114</v>
      </c>
      <c r="D63" s="1" t="s">
        <v>40</v>
      </c>
      <c r="E63" s="1" t="s">
        <v>40</v>
      </c>
      <c r="F63" s="1" t="s">
        <v>662</v>
      </c>
      <c r="G63" s="1" t="s">
        <v>553</v>
      </c>
      <c r="H63" s="1" t="s">
        <v>565</v>
      </c>
      <c r="I63" s="1" t="s">
        <v>566</v>
      </c>
      <c r="J63" s="1" t="s">
        <v>663</v>
      </c>
      <c r="K63" s="1" t="s">
        <v>78</v>
      </c>
      <c r="L63" s="1" t="s">
        <v>78</v>
      </c>
      <c r="M63" s="1" t="s">
        <v>78</v>
      </c>
      <c r="N63" s="1" t="s">
        <v>78</v>
      </c>
      <c r="O63" s="1" t="s">
        <v>78</v>
      </c>
      <c r="P63" s="1" t="s">
        <v>68</v>
      </c>
      <c r="Q63" s="1" t="s">
        <v>68</v>
      </c>
      <c r="R63" s="1" t="s">
        <v>63</v>
      </c>
      <c r="S63" s="1" t="s">
        <v>583</v>
      </c>
      <c r="T63" s="1" t="s">
        <v>72</v>
      </c>
      <c r="U63" s="1" t="s">
        <v>72</v>
      </c>
      <c r="V63" s="1" t="s">
        <v>78</v>
      </c>
      <c r="W63" s="1" t="s">
        <v>78</v>
      </c>
      <c r="X63" s="1">
        <f>COUNTIF('Seguimiento a tareas'!K:K,'Catalogo de tareas'!A63)</f>
        <v>1</v>
      </c>
      <c r="Y63" s="17" t="str">
        <f>IFERROR(IF(VLOOKUP(A63,'Seguimiento a tareas'!K:AP,32,0)=0,"",VLOOKUP(A63,'Seguimiento a tareas'!K:AP,32,0)),"")</f>
        <v/>
      </c>
      <c r="Z63" s="1">
        <f>_xlfn.XLOOKUP(A63,'Seguimiento a tareas'!K:K,'Seguimiento a tareas'!A:A,"",0,1)</f>
        <v>52</v>
      </c>
    </row>
    <row r="64" spans="1:26" ht="25.2" customHeight="1" x14ac:dyDescent="0.3">
      <c r="A64" s="1">
        <v>75</v>
      </c>
      <c r="B64" s="17">
        <v>45114</v>
      </c>
      <c r="C64" s="17">
        <v>45114</v>
      </c>
      <c r="D64" s="1" t="s">
        <v>40</v>
      </c>
      <c r="E64" s="1" t="s">
        <v>40</v>
      </c>
      <c r="F64" s="1" t="s">
        <v>664</v>
      </c>
      <c r="G64" s="1" t="s">
        <v>553</v>
      </c>
      <c r="H64" s="1" t="s">
        <v>565</v>
      </c>
      <c r="I64" s="1" t="s">
        <v>618</v>
      </c>
      <c r="J64" s="1" t="s">
        <v>92</v>
      </c>
      <c r="K64" s="1" t="s">
        <v>78</v>
      </c>
      <c r="L64" s="1" t="s">
        <v>78</v>
      </c>
      <c r="M64" s="1" t="s">
        <v>78</v>
      </c>
      <c r="N64" s="1" t="s">
        <v>78</v>
      </c>
      <c r="O64" s="1" t="s">
        <v>78</v>
      </c>
      <c r="P64" s="1" t="s">
        <v>78</v>
      </c>
      <c r="Q64" s="1" t="s">
        <v>78</v>
      </c>
      <c r="R64" s="1" t="s">
        <v>63</v>
      </c>
      <c r="S64" s="1" t="s">
        <v>595</v>
      </c>
      <c r="T64" s="1" t="s">
        <v>98</v>
      </c>
      <c r="U64" s="1" t="s">
        <v>99</v>
      </c>
      <c r="V64" s="1" t="s">
        <v>100</v>
      </c>
      <c r="W64" s="1" t="s">
        <v>78</v>
      </c>
      <c r="X64" s="1">
        <f>COUNTIF('Seguimiento a tareas'!K:K,'Catalogo de tareas'!A64)</f>
        <v>1</v>
      </c>
      <c r="Y64" s="17" t="str">
        <f>IFERROR(IF(VLOOKUP(A64,'Seguimiento a tareas'!K:AP,32,0)=0,"",VLOOKUP(A64,'Seguimiento a tareas'!K:AP,32,0)),"")</f>
        <v/>
      </c>
      <c r="Z64" s="1">
        <f>_xlfn.XLOOKUP(A64,'Seguimiento a tareas'!K:K,'Seguimiento a tareas'!A:A,"",0,1)</f>
        <v>51</v>
      </c>
    </row>
    <row r="65" spans="1:26" ht="25.2" customHeight="1" x14ac:dyDescent="0.3">
      <c r="A65" s="1">
        <v>74</v>
      </c>
      <c r="B65" s="17">
        <v>45113</v>
      </c>
      <c r="C65" s="17">
        <v>45268</v>
      </c>
      <c r="D65" s="1" t="s">
        <v>40</v>
      </c>
      <c r="E65" s="1" t="s">
        <v>40</v>
      </c>
      <c r="F65" s="1" t="s">
        <v>665</v>
      </c>
      <c r="G65" s="1" t="s">
        <v>553</v>
      </c>
      <c r="H65" s="1" t="s">
        <v>565</v>
      </c>
      <c r="I65" s="1" t="s">
        <v>618</v>
      </c>
      <c r="K65" s="1" t="s">
        <v>110</v>
      </c>
      <c r="L65" s="1" t="s">
        <v>110</v>
      </c>
      <c r="M65" s="1">
        <v>5</v>
      </c>
      <c r="N65" s="1" t="s">
        <v>68</v>
      </c>
      <c r="O65" s="1" t="s">
        <v>643</v>
      </c>
      <c r="P65" s="1" t="s">
        <v>68</v>
      </c>
      <c r="Q65" s="1" t="s">
        <v>68</v>
      </c>
      <c r="R65" s="1" t="s">
        <v>63</v>
      </c>
      <c r="S65" s="1" t="s">
        <v>583</v>
      </c>
      <c r="T65" s="1" t="s">
        <v>72</v>
      </c>
      <c r="X65" s="1">
        <f>COUNTIF('Seguimiento a tareas'!K:K,'Catalogo de tareas'!A65)</f>
        <v>1</v>
      </c>
      <c r="Y65" s="17" t="str">
        <f>IFERROR(IF(VLOOKUP(A65,'Seguimiento a tareas'!K:AP,32,0)=0,"",VLOOKUP(A65,'Seguimiento a tareas'!K:AP,32,0)),"")</f>
        <v/>
      </c>
      <c r="Z65" s="1">
        <f>_xlfn.XLOOKUP(A65,'Seguimiento a tareas'!K:K,'Seguimiento a tareas'!A:A,"",0,1)</f>
        <v>50</v>
      </c>
    </row>
    <row r="66" spans="1:26" ht="25.2" customHeight="1" x14ac:dyDescent="0.3">
      <c r="A66" s="1">
        <v>73</v>
      </c>
      <c r="B66" s="17">
        <v>45111</v>
      </c>
      <c r="C66" s="17">
        <v>45111</v>
      </c>
      <c r="D66" s="1" t="s">
        <v>40</v>
      </c>
      <c r="E66" s="1" t="s">
        <v>40</v>
      </c>
      <c r="F66" s="1" t="s">
        <v>666</v>
      </c>
      <c r="G66" s="1" t="s">
        <v>553</v>
      </c>
      <c r="H66" s="1" t="s">
        <v>554</v>
      </c>
      <c r="I66" s="1" t="s">
        <v>588</v>
      </c>
      <c r="J66" s="1" t="s">
        <v>78</v>
      </c>
      <c r="K66" s="1" t="s">
        <v>78</v>
      </c>
      <c r="L66" s="1" t="s">
        <v>78</v>
      </c>
      <c r="M66" s="1" t="s">
        <v>78</v>
      </c>
      <c r="N66" s="1" t="s">
        <v>78</v>
      </c>
      <c r="O66" s="1" t="s">
        <v>78</v>
      </c>
      <c r="P66" s="1" t="s">
        <v>78</v>
      </c>
      <c r="Q66" s="1" t="s">
        <v>78</v>
      </c>
      <c r="R66" s="1" t="s">
        <v>84</v>
      </c>
      <c r="S66" s="1" t="s">
        <v>81</v>
      </c>
      <c r="T66" s="1" t="s">
        <v>109</v>
      </c>
      <c r="U66" s="1" t="s">
        <v>648</v>
      </c>
      <c r="V66" s="1" t="s">
        <v>78</v>
      </c>
      <c r="W66" s="1" t="s">
        <v>78</v>
      </c>
      <c r="X66" s="1">
        <f>COUNTIF('Seguimiento a tareas'!K:K,'Catalogo de tareas'!A66)</f>
        <v>1</v>
      </c>
      <c r="Y66" s="17">
        <f>IFERROR(IF(VLOOKUP(A66,'Seguimiento a tareas'!K:AP,32,0)=0,"",VLOOKUP(A66,'Seguimiento a tareas'!K:AP,32,0)),"")</f>
        <v>45503</v>
      </c>
      <c r="Z66" s="1">
        <f>_xlfn.XLOOKUP(A66,'Seguimiento a tareas'!K:K,'Seguimiento a tareas'!A:A,"",0,1)</f>
        <v>58</v>
      </c>
    </row>
    <row r="67" spans="1:26" ht="25.2" customHeight="1" x14ac:dyDescent="0.3">
      <c r="A67" s="1">
        <v>72</v>
      </c>
      <c r="B67" s="17">
        <v>45111</v>
      </c>
      <c r="C67" s="17">
        <v>45111</v>
      </c>
      <c r="D67" s="1" t="s">
        <v>40</v>
      </c>
      <c r="E67" s="1" t="s">
        <v>40</v>
      </c>
      <c r="F67" s="1" t="s">
        <v>667</v>
      </c>
      <c r="G67" s="1" t="s">
        <v>553</v>
      </c>
      <c r="H67" s="1" t="s">
        <v>554</v>
      </c>
      <c r="I67" s="1" t="s">
        <v>588</v>
      </c>
      <c r="J67" s="1" t="s">
        <v>668</v>
      </c>
      <c r="K67" s="1" t="s">
        <v>68</v>
      </c>
      <c r="L67" s="1" t="s">
        <v>68</v>
      </c>
      <c r="M67" s="1" t="s">
        <v>639</v>
      </c>
      <c r="N67" s="1" t="s">
        <v>68</v>
      </c>
      <c r="O67" s="1" t="s">
        <v>68</v>
      </c>
      <c r="P67" s="1" t="s">
        <v>78</v>
      </c>
      <c r="Q67" s="1" t="s">
        <v>78</v>
      </c>
      <c r="R67" s="1" t="s">
        <v>78</v>
      </c>
      <c r="S67" s="1" t="s">
        <v>78</v>
      </c>
      <c r="T67" s="1" t="s">
        <v>78</v>
      </c>
      <c r="U67" s="1" t="s">
        <v>78</v>
      </c>
      <c r="V67" s="1" t="s">
        <v>78</v>
      </c>
      <c r="W67" s="1" t="s">
        <v>78</v>
      </c>
      <c r="X67" s="1">
        <f>COUNTIF('Seguimiento a tareas'!K:K,'Catalogo de tareas'!A67)</f>
        <v>1</v>
      </c>
      <c r="Y67" s="17">
        <f>IFERROR(IF(VLOOKUP(A67,'Seguimiento a tareas'!K:AP,32,0)=0,"",VLOOKUP(A67,'Seguimiento a tareas'!K:AP,32,0)),"")</f>
        <v>45626</v>
      </c>
      <c r="Z67" s="1">
        <f>_xlfn.XLOOKUP(A67,'Seguimiento a tareas'!K:K,'Seguimiento a tareas'!A:A,"",0,1)</f>
        <v>49</v>
      </c>
    </row>
    <row r="68" spans="1:26" ht="25.2" customHeight="1" x14ac:dyDescent="0.3">
      <c r="A68" s="1">
        <v>71</v>
      </c>
      <c r="B68" s="17">
        <v>45111</v>
      </c>
      <c r="C68" s="17">
        <v>45111</v>
      </c>
      <c r="D68" s="1" t="s">
        <v>40</v>
      </c>
      <c r="E68" s="1" t="s">
        <v>40</v>
      </c>
      <c r="F68" s="1" t="s">
        <v>669</v>
      </c>
      <c r="G68" s="1" t="s">
        <v>553</v>
      </c>
      <c r="H68" s="1" t="s">
        <v>554</v>
      </c>
      <c r="I68" s="1" t="s">
        <v>632</v>
      </c>
      <c r="J68" s="1" t="s">
        <v>179</v>
      </c>
      <c r="K68" s="1" t="s">
        <v>48</v>
      </c>
      <c r="L68" s="1" t="s">
        <v>48</v>
      </c>
      <c r="M68" s="1" t="s">
        <v>95</v>
      </c>
      <c r="N68" s="1" t="s">
        <v>68</v>
      </c>
      <c r="O68" s="1" t="s">
        <v>68</v>
      </c>
      <c r="P68" s="1" t="s">
        <v>78</v>
      </c>
      <c r="Q68" s="1" t="s">
        <v>78</v>
      </c>
      <c r="R68" s="1" t="s">
        <v>84</v>
      </c>
      <c r="S68" s="1" t="s">
        <v>81</v>
      </c>
      <c r="T68" s="1" t="s">
        <v>109</v>
      </c>
      <c r="U68" s="1" t="s">
        <v>648</v>
      </c>
      <c r="V68" s="1" t="s">
        <v>670</v>
      </c>
      <c r="W68" s="1" t="s">
        <v>78</v>
      </c>
      <c r="X68" s="1">
        <f>COUNTIF('Seguimiento a tareas'!K:K,'Catalogo de tareas'!A68)</f>
        <v>1</v>
      </c>
      <c r="Y68" s="17" t="str">
        <f>IFERROR(IF(VLOOKUP(A68,'Seguimiento a tareas'!K:AP,32,0)=0,"",VLOOKUP(A68,'Seguimiento a tareas'!K:AP,32,0)),"")</f>
        <v/>
      </c>
      <c r="Z68" s="1">
        <f>_xlfn.XLOOKUP(A68,'Seguimiento a tareas'!K:K,'Seguimiento a tareas'!A:A,"",0,1)</f>
        <v>48</v>
      </c>
    </row>
    <row r="69" spans="1:26" ht="25.2" customHeight="1" x14ac:dyDescent="0.3">
      <c r="A69" s="1">
        <v>70</v>
      </c>
      <c r="B69" s="17">
        <v>45106</v>
      </c>
      <c r="C69" s="17">
        <v>45106</v>
      </c>
      <c r="D69" s="1" t="s">
        <v>40</v>
      </c>
      <c r="E69" s="1" t="s">
        <v>40</v>
      </c>
      <c r="F69" s="1" t="s">
        <v>671</v>
      </c>
      <c r="G69" s="1" t="s">
        <v>602</v>
      </c>
      <c r="H69" s="1" t="s">
        <v>565</v>
      </c>
      <c r="I69" s="1" t="s">
        <v>610</v>
      </c>
      <c r="J69" s="1" t="s">
        <v>672</v>
      </c>
      <c r="K69" s="1" t="s">
        <v>48</v>
      </c>
      <c r="L69" s="1" t="s">
        <v>48</v>
      </c>
      <c r="M69" s="1" t="s">
        <v>95</v>
      </c>
      <c r="N69" s="1" t="s">
        <v>68</v>
      </c>
      <c r="O69" s="1" t="s">
        <v>640</v>
      </c>
      <c r="P69" s="1" t="s">
        <v>78</v>
      </c>
      <c r="Q69" s="1" t="s">
        <v>78</v>
      </c>
      <c r="R69" s="1" t="s">
        <v>78</v>
      </c>
      <c r="S69" s="1" t="s">
        <v>78</v>
      </c>
      <c r="T69" s="1" t="s">
        <v>85</v>
      </c>
      <c r="U69" s="1" t="s">
        <v>673</v>
      </c>
      <c r="V69" s="1" t="s">
        <v>674</v>
      </c>
      <c r="W69" s="1" t="s">
        <v>110</v>
      </c>
      <c r="X69" s="1">
        <f>COUNTIF('Seguimiento a tareas'!K:K,'Catalogo de tareas'!A69)</f>
        <v>1</v>
      </c>
      <c r="Y69" s="17" t="str">
        <f>IFERROR(IF(VLOOKUP(A69,'Seguimiento a tareas'!K:AP,32,0)=0,"",VLOOKUP(A69,'Seguimiento a tareas'!K:AP,32,0)),"")</f>
        <v/>
      </c>
      <c r="Z69" s="1">
        <f>_xlfn.XLOOKUP(A69,'Seguimiento a tareas'!K:K,'Seguimiento a tareas'!A:A,"",0,1)</f>
        <v>46</v>
      </c>
    </row>
    <row r="70" spans="1:26" ht="25.2" customHeight="1" x14ac:dyDescent="0.3">
      <c r="A70" s="1">
        <v>69</v>
      </c>
      <c r="B70" s="17">
        <v>45104</v>
      </c>
      <c r="C70" s="17">
        <v>45104</v>
      </c>
      <c r="D70" s="1" t="s">
        <v>40</v>
      </c>
      <c r="E70" s="1" t="s">
        <v>40</v>
      </c>
      <c r="F70" s="1" t="s">
        <v>675</v>
      </c>
      <c r="G70" s="1" t="s">
        <v>553</v>
      </c>
      <c r="H70" s="1" t="s">
        <v>554</v>
      </c>
      <c r="I70" s="1" t="s">
        <v>561</v>
      </c>
      <c r="J70" s="1" t="s">
        <v>78</v>
      </c>
      <c r="K70" s="1" t="s">
        <v>68</v>
      </c>
      <c r="L70" s="1" t="s">
        <v>68</v>
      </c>
      <c r="M70" s="1" t="s">
        <v>639</v>
      </c>
      <c r="N70" s="1" t="s">
        <v>68</v>
      </c>
      <c r="O70" s="1" t="s">
        <v>68</v>
      </c>
      <c r="P70" s="1" t="s">
        <v>78</v>
      </c>
      <c r="Q70" s="1" t="s">
        <v>78</v>
      </c>
      <c r="R70" s="1" t="s">
        <v>84</v>
      </c>
      <c r="S70" s="1" t="s">
        <v>81</v>
      </c>
      <c r="T70" s="1" t="s">
        <v>109</v>
      </c>
      <c r="U70" s="1" t="s">
        <v>78</v>
      </c>
      <c r="V70" s="1" t="s">
        <v>78</v>
      </c>
      <c r="W70" s="1" t="s">
        <v>78</v>
      </c>
      <c r="X70" s="1">
        <f>COUNTIF('Seguimiento a tareas'!K:K,'Catalogo de tareas'!A70)</f>
        <v>1</v>
      </c>
      <c r="Y70" s="17" t="str">
        <f>IFERROR(IF(VLOOKUP(A70,'Seguimiento a tareas'!K:AP,32,0)=0,"",VLOOKUP(A70,'Seguimiento a tareas'!K:AP,32,0)),"")</f>
        <v/>
      </c>
      <c r="Z70" s="1">
        <f>_xlfn.XLOOKUP(A70,'Seguimiento a tareas'!K:K,'Seguimiento a tareas'!A:A,"",0,1)</f>
        <v>45</v>
      </c>
    </row>
    <row r="71" spans="1:26" ht="25.2" customHeight="1" x14ac:dyDescent="0.3">
      <c r="A71" s="1">
        <v>68</v>
      </c>
      <c r="B71" s="17">
        <v>45104</v>
      </c>
      <c r="C71" s="17">
        <v>45104</v>
      </c>
      <c r="D71" s="1" t="s">
        <v>40</v>
      </c>
      <c r="E71" s="1" t="s">
        <v>40</v>
      </c>
      <c r="F71" s="1" t="s">
        <v>676</v>
      </c>
      <c r="G71" s="1" t="s">
        <v>602</v>
      </c>
      <c r="H71" s="1" t="s">
        <v>588</v>
      </c>
      <c r="I71" s="1" t="s">
        <v>677</v>
      </c>
      <c r="J71" s="1" t="s">
        <v>78</v>
      </c>
      <c r="K71" s="1" t="s">
        <v>68</v>
      </c>
      <c r="L71" s="1" t="s">
        <v>68</v>
      </c>
      <c r="M71" s="1" t="s">
        <v>639</v>
      </c>
      <c r="N71" s="1" t="s">
        <v>68</v>
      </c>
      <c r="O71" s="1" t="s">
        <v>640</v>
      </c>
      <c r="P71" s="1" t="s">
        <v>78</v>
      </c>
      <c r="Q71" s="1" t="s">
        <v>78</v>
      </c>
      <c r="R71" s="1" t="s">
        <v>678</v>
      </c>
      <c r="S71" s="1" t="s">
        <v>679</v>
      </c>
      <c r="T71" s="1" t="s">
        <v>72</v>
      </c>
      <c r="U71" s="1" t="s">
        <v>72</v>
      </c>
      <c r="V71" s="1" t="s">
        <v>78</v>
      </c>
      <c r="W71" s="1" t="s">
        <v>78</v>
      </c>
      <c r="X71" s="1">
        <f>COUNTIF('Seguimiento a tareas'!K:K,'Catalogo de tareas'!A71)</f>
        <v>1</v>
      </c>
      <c r="Y71" s="17" t="str">
        <f>IFERROR(IF(VLOOKUP(A71,'Seguimiento a tareas'!K:AP,32,0)=0,"",VLOOKUP(A71,'Seguimiento a tareas'!K:AP,32,0)),"")</f>
        <v/>
      </c>
      <c r="Z71" s="1">
        <f>_xlfn.XLOOKUP(A71,'Seguimiento a tareas'!K:K,'Seguimiento a tareas'!A:A,"",0,1)</f>
        <v>44</v>
      </c>
    </row>
    <row r="72" spans="1:26" ht="25.2" customHeight="1" x14ac:dyDescent="0.3">
      <c r="A72" s="1">
        <v>67</v>
      </c>
      <c r="B72" s="17">
        <v>45100</v>
      </c>
      <c r="C72" s="17">
        <v>45100</v>
      </c>
      <c r="D72" s="1" t="s">
        <v>40</v>
      </c>
      <c r="E72" s="1" t="s">
        <v>40</v>
      </c>
      <c r="F72" s="1" t="s">
        <v>680</v>
      </c>
      <c r="G72" s="1" t="s">
        <v>553</v>
      </c>
      <c r="H72" s="1" t="s">
        <v>554</v>
      </c>
      <c r="I72" s="1" t="s">
        <v>625</v>
      </c>
      <c r="J72" s="1" t="s">
        <v>115</v>
      </c>
      <c r="K72" s="1" t="s">
        <v>123</v>
      </c>
      <c r="L72" s="1" t="s">
        <v>94</v>
      </c>
      <c r="M72" s="1" t="s">
        <v>140</v>
      </c>
      <c r="N72" s="1" t="s">
        <v>68</v>
      </c>
      <c r="O72" s="1" t="s">
        <v>640</v>
      </c>
      <c r="P72" s="1" t="s">
        <v>78</v>
      </c>
      <c r="Q72" s="1" t="s">
        <v>78</v>
      </c>
      <c r="R72" s="1" t="s">
        <v>84</v>
      </c>
      <c r="S72" s="1" t="s">
        <v>81</v>
      </c>
      <c r="T72" s="1" t="s">
        <v>78</v>
      </c>
      <c r="U72" s="1" t="s">
        <v>78</v>
      </c>
      <c r="V72" s="1" t="s">
        <v>78</v>
      </c>
      <c r="W72" s="1" t="s">
        <v>78</v>
      </c>
      <c r="X72" s="1">
        <f>COUNTIF('Seguimiento a tareas'!K:K,'Catalogo de tareas'!A72)</f>
        <v>1</v>
      </c>
      <c r="Y72" s="17" t="str">
        <f>IFERROR(IF(VLOOKUP(A72,'Seguimiento a tareas'!K:AP,32,0)=0,"",VLOOKUP(A72,'Seguimiento a tareas'!K:AP,32,0)),"")</f>
        <v/>
      </c>
      <c r="Z72" s="1">
        <f>_xlfn.XLOOKUP(A72,'Seguimiento a tareas'!K:K,'Seguimiento a tareas'!A:A,"",0,1)</f>
        <v>28</v>
      </c>
    </row>
    <row r="73" spans="1:26" ht="25.2" customHeight="1" x14ac:dyDescent="0.3">
      <c r="A73" s="1">
        <v>66</v>
      </c>
      <c r="B73" s="17">
        <v>45100</v>
      </c>
      <c r="C73" s="17">
        <v>45100</v>
      </c>
      <c r="D73" s="1" t="s">
        <v>40</v>
      </c>
      <c r="E73" s="1" t="s">
        <v>40</v>
      </c>
      <c r="F73" s="1" t="s">
        <v>681</v>
      </c>
      <c r="G73" s="1" t="s">
        <v>553</v>
      </c>
      <c r="H73" s="1" t="s">
        <v>554</v>
      </c>
      <c r="I73" s="1" t="s">
        <v>78</v>
      </c>
      <c r="J73" s="1" t="s">
        <v>179</v>
      </c>
      <c r="K73" s="1" t="s">
        <v>123</v>
      </c>
      <c r="L73" s="1" t="s">
        <v>48</v>
      </c>
      <c r="M73" s="1" t="s">
        <v>136</v>
      </c>
      <c r="N73" s="1" t="s">
        <v>68</v>
      </c>
      <c r="O73" s="1" t="s">
        <v>640</v>
      </c>
      <c r="P73" s="1" t="s">
        <v>78</v>
      </c>
      <c r="Q73" s="1" t="s">
        <v>78</v>
      </c>
      <c r="R73" s="1" t="s">
        <v>682</v>
      </c>
      <c r="S73" s="1" t="s">
        <v>78</v>
      </c>
      <c r="T73" s="1" t="s">
        <v>78</v>
      </c>
      <c r="U73" s="1" t="s">
        <v>78</v>
      </c>
      <c r="V73" s="1" t="s">
        <v>78</v>
      </c>
      <c r="W73" s="1" t="s">
        <v>78</v>
      </c>
      <c r="X73" s="1">
        <f>COUNTIF('Seguimiento a tareas'!K:K,'Catalogo de tareas'!A73)</f>
        <v>1</v>
      </c>
      <c r="Y73" s="17" t="str">
        <f>IFERROR(IF(VLOOKUP(A73,'Seguimiento a tareas'!K:AP,32,0)=0,"",VLOOKUP(A73,'Seguimiento a tareas'!K:AP,32,0)),"")</f>
        <v/>
      </c>
      <c r="Z73" s="1">
        <f>_xlfn.XLOOKUP(A73,'Seguimiento a tareas'!K:K,'Seguimiento a tareas'!A:A,"",0,1)</f>
        <v>43</v>
      </c>
    </row>
    <row r="74" spans="1:26" ht="25.2" customHeight="1" x14ac:dyDescent="0.3">
      <c r="A74" s="1">
        <v>65</v>
      </c>
      <c r="B74" s="17">
        <v>45103</v>
      </c>
      <c r="C74" s="17">
        <v>45103</v>
      </c>
      <c r="D74" s="1" t="s">
        <v>40</v>
      </c>
      <c r="E74" s="1" t="s">
        <v>40</v>
      </c>
      <c r="F74" s="1" t="s">
        <v>683</v>
      </c>
      <c r="G74" s="1" t="s">
        <v>602</v>
      </c>
      <c r="H74" s="1" t="s">
        <v>565</v>
      </c>
      <c r="I74" s="1" t="s">
        <v>684</v>
      </c>
      <c r="J74" s="1" t="s">
        <v>685</v>
      </c>
      <c r="K74" s="1" t="s">
        <v>94</v>
      </c>
      <c r="L74" s="1" t="s">
        <v>94</v>
      </c>
      <c r="M74" s="1" t="s">
        <v>136</v>
      </c>
      <c r="N74" s="1" t="s">
        <v>68</v>
      </c>
      <c r="O74" s="1" t="s">
        <v>643</v>
      </c>
      <c r="P74" s="1" t="s">
        <v>68</v>
      </c>
      <c r="Q74" s="1" t="s">
        <v>78</v>
      </c>
      <c r="R74" s="1" t="s">
        <v>574</v>
      </c>
      <c r="S74" s="1" t="s">
        <v>81</v>
      </c>
      <c r="T74" s="1" t="s">
        <v>109</v>
      </c>
      <c r="U74" s="1" t="s">
        <v>648</v>
      </c>
      <c r="V74" s="1" t="s">
        <v>670</v>
      </c>
      <c r="W74" s="1" t="s">
        <v>110</v>
      </c>
      <c r="X74" s="1">
        <f>COUNTIF('Seguimiento a tareas'!K:K,'Catalogo de tareas'!A74)</f>
        <v>1</v>
      </c>
      <c r="Y74" s="17" t="str">
        <f>IFERROR(IF(VLOOKUP(A74,'Seguimiento a tareas'!K:AP,32,0)=0,"",VLOOKUP(A74,'Seguimiento a tareas'!K:AP,32,0)),"")</f>
        <v/>
      </c>
      <c r="Z74" s="1">
        <f>_xlfn.XLOOKUP(A74,'Seguimiento a tareas'!K:K,'Seguimiento a tareas'!A:A,"",0,1)</f>
        <v>41</v>
      </c>
    </row>
    <row r="75" spans="1:26" ht="25.2" customHeight="1" x14ac:dyDescent="0.3">
      <c r="A75" s="1">
        <v>64</v>
      </c>
      <c r="B75" s="17">
        <v>45100</v>
      </c>
      <c r="C75" s="17">
        <v>45245</v>
      </c>
      <c r="D75" s="1" t="s">
        <v>40</v>
      </c>
      <c r="E75" s="1" t="s">
        <v>40</v>
      </c>
      <c r="F75" s="1" t="s">
        <v>686</v>
      </c>
      <c r="G75" s="1" t="s">
        <v>553</v>
      </c>
      <c r="H75" s="1" t="s">
        <v>588</v>
      </c>
      <c r="I75" s="1" t="s">
        <v>684</v>
      </c>
      <c r="K75" s="1" t="s">
        <v>68</v>
      </c>
      <c r="L75" s="1" t="s">
        <v>68</v>
      </c>
      <c r="M75" s="1">
        <v>0</v>
      </c>
      <c r="N75" s="1" t="s">
        <v>68</v>
      </c>
      <c r="O75" s="1" t="s">
        <v>68</v>
      </c>
      <c r="P75" s="1" t="s">
        <v>68</v>
      </c>
      <c r="Q75" s="1" t="s">
        <v>68</v>
      </c>
      <c r="R75" s="1" t="s">
        <v>603</v>
      </c>
      <c r="S75" s="1" t="s">
        <v>604</v>
      </c>
      <c r="T75" s="1" t="s">
        <v>687</v>
      </c>
      <c r="X75" s="1">
        <f>COUNTIF('Seguimiento a tareas'!K:K,'Catalogo de tareas'!A75)</f>
        <v>1</v>
      </c>
      <c r="Y75" s="17" t="str">
        <f>IFERROR(IF(VLOOKUP(A75,'Seguimiento a tareas'!K:AP,32,0)=0,"",VLOOKUP(A75,'Seguimiento a tareas'!K:AP,32,0)),"")</f>
        <v/>
      </c>
      <c r="Z75" s="1">
        <f>_xlfn.XLOOKUP(A75,'Seguimiento a tareas'!K:K,'Seguimiento a tareas'!A:A,"",0,1)</f>
        <v>42</v>
      </c>
    </row>
    <row r="76" spans="1:26" ht="25.2" customHeight="1" x14ac:dyDescent="0.3">
      <c r="A76" s="1">
        <v>63</v>
      </c>
      <c r="B76" s="17">
        <v>45099</v>
      </c>
      <c r="C76" s="17">
        <v>45236</v>
      </c>
      <c r="D76" s="1" t="s">
        <v>40</v>
      </c>
      <c r="E76" s="1" t="s">
        <v>40</v>
      </c>
      <c r="F76" s="1" t="s">
        <v>688</v>
      </c>
      <c r="G76" s="1" t="s">
        <v>553</v>
      </c>
      <c r="H76" s="1" t="s">
        <v>554</v>
      </c>
      <c r="I76" s="1" t="s">
        <v>632</v>
      </c>
      <c r="J76" s="1" t="s">
        <v>78</v>
      </c>
      <c r="K76" s="1" t="s">
        <v>68</v>
      </c>
      <c r="L76" s="1" t="s">
        <v>68</v>
      </c>
      <c r="M76" s="1" t="s">
        <v>639</v>
      </c>
      <c r="N76" s="1" t="s">
        <v>68</v>
      </c>
      <c r="O76" s="1" t="s">
        <v>68</v>
      </c>
      <c r="P76" s="1" t="s">
        <v>68</v>
      </c>
      <c r="Q76" s="1" t="s">
        <v>68</v>
      </c>
      <c r="R76" s="1" t="s">
        <v>84</v>
      </c>
      <c r="S76" s="1" t="s">
        <v>81</v>
      </c>
      <c r="T76" s="1" t="s">
        <v>78</v>
      </c>
      <c r="U76" s="1" t="s">
        <v>78</v>
      </c>
      <c r="V76" s="1" t="s">
        <v>78</v>
      </c>
      <c r="W76" s="1" t="s">
        <v>78</v>
      </c>
      <c r="X76" s="1">
        <f>COUNTIF('Seguimiento a tareas'!K:K,'Catalogo de tareas'!A76)</f>
        <v>1</v>
      </c>
      <c r="Y76" s="17" t="str">
        <f>IFERROR(IF(VLOOKUP(A76,'Seguimiento a tareas'!K:AP,32,0)=0,"",VLOOKUP(A76,'Seguimiento a tareas'!K:AP,32,0)),"")</f>
        <v/>
      </c>
      <c r="Z76" s="1">
        <f>_xlfn.XLOOKUP(A76,'Seguimiento a tareas'!K:K,'Seguimiento a tareas'!A:A,"",0,1)</f>
        <v>39</v>
      </c>
    </row>
    <row r="77" spans="1:26" ht="25.2" customHeight="1" x14ac:dyDescent="0.3">
      <c r="A77" s="1">
        <v>62</v>
      </c>
      <c r="B77" s="17">
        <v>45099</v>
      </c>
      <c r="C77" s="17">
        <v>45099</v>
      </c>
      <c r="D77" s="1" t="s">
        <v>40</v>
      </c>
      <c r="E77" s="1" t="s">
        <v>40</v>
      </c>
      <c r="F77" s="1" t="s">
        <v>689</v>
      </c>
      <c r="G77" s="1" t="s">
        <v>553</v>
      </c>
      <c r="H77" s="1" t="s">
        <v>554</v>
      </c>
      <c r="I77" s="1" t="s">
        <v>632</v>
      </c>
      <c r="J77" s="1" t="s">
        <v>690</v>
      </c>
      <c r="K77" s="1" t="s">
        <v>94</v>
      </c>
      <c r="L77" s="1" t="s">
        <v>48</v>
      </c>
      <c r="M77" s="1" t="s">
        <v>107</v>
      </c>
      <c r="N77" s="1" t="s">
        <v>43</v>
      </c>
      <c r="O77" s="1" t="s">
        <v>640</v>
      </c>
      <c r="P77" s="1" t="s">
        <v>68</v>
      </c>
      <c r="Q77" s="1" t="s">
        <v>78</v>
      </c>
      <c r="R77" s="1" t="s">
        <v>84</v>
      </c>
      <c r="S77" s="1" t="s">
        <v>81</v>
      </c>
      <c r="T77" s="1" t="s">
        <v>109</v>
      </c>
      <c r="U77" s="1" t="s">
        <v>78</v>
      </c>
      <c r="V77" s="1" t="s">
        <v>78</v>
      </c>
      <c r="W77" s="1" t="s">
        <v>78</v>
      </c>
      <c r="X77" s="1">
        <f>COUNTIF('Seguimiento a tareas'!K:K,'Catalogo de tareas'!A77)</f>
        <v>1</v>
      </c>
      <c r="Y77" s="17" t="str">
        <f>IFERROR(IF(VLOOKUP(A77,'Seguimiento a tareas'!K:AP,32,0)=0,"",VLOOKUP(A77,'Seguimiento a tareas'!K:AP,32,0)),"")</f>
        <v/>
      </c>
      <c r="Z77" s="1">
        <f>_xlfn.XLOOKUP(A77,'Seguimiento a tareas'!K:K,'Seguimiento a tareas'!A:A,"",0,1)</f>
        <v>38</v>
      </c>
    </row>
    <row r="78" spans="1:26" ht="25.2" customHeight="1" x14ac:dyDescent="0.3">
      <c r="A78" s="1">
        <v>61</v>
      </c>
      <c r="B78" s="17">
        <v>45099</v>
      </c>
      <c r="C78" s="17">
        <v>45099</v>
      </c>
      <c r="D78" s="1" t="s">
        <v>40</v>
      </c>
      <c r="E78" s="1" t="s">
        <v>40</v>
      </c>
      <c r="F78" s="1" t="s">
        <v>691</v>
      </c>
      <c r="G78" s="1" t="s">
        <v>553</v>
      </c>
      <c r="H78" s="1" t="s">
        <v>565</v>
      </c>
      <c r="I78" s="1" t="s">
        <v>573</v>
      </c>
      <c r="J78" s="1" t="s">
        <v>115</v>
      </c>
      <c r="K78" s="1" t="s">
        <v>123</v>
      </c>
      <c r="L78" s="1" t="s">
        <v>48</v>
      </c>
      <c r="M78" s="1" t="s">
        <v>136</v>
      </c>
      <c r="N78" s="1" t="s">
        <v>68</v>
      </c>
      <c r="O78" s="1" t="s">
        <v>640</v>
      </c>
      <c r="P78" s="1" t="s">
        <v>68</v>
      </c>
      <c r="Q78" s="1" t="s">
        <v>68</v>
      </c>
      <c r="R78" s="1" t="s">
        <v>84</v>
      </c>
      <c r="S78" s="1" t="s">
        <v>81</v>
      </c>
      <c r="T78" s="1" t="s">
        <v>78</v>
      </c>
      <c r="U78" s="1" t="s">
        <v>78</v>
      </c>
      <c r="V78" s="1" t="s">
        <v>78</v>
      </c>
      <c r="W78" s="1" t="s">
        <v>78</v>
      </c>
      <c r="X78" s="1">
        <f>COUNTIF('Seguimiento a tareas'!K:K,'Catalogo de tareas'!A78)</f>
        <v>0</v>
      </c>
      <c r="Y78" s="17" t="str">
        <f>IFERROR(IF(VLOOKUP(A78,'Seguimiento a tareas'!K:AP,32,0)=0,"",VLOOKUP(A78,'Seguimiento a tareas'!K:AP,32,0)),"")</f>
        <v/>
      </c>
      <c r="Z78" s="1" t="str">
        <f>_xlfn.XLOOKUP(A78,'Seguimiento a tareas'!K:K,'Seguimiento a tareas'!A:A,"",0,1)</f>
        <v/>
      </c>
    </row>
    <row r="79" spans="1:26" ht="25.2" customHeight="1" x14ac:dyDescent="0.3">
      <c r="A79" s="1">
        <v>60</v>
      </c>
      <c r="B79" s="17">
        <v>45099</v>
      </c>
      <c r="C79" s="17">
        <v>45237</v>
      </c>
      <c r="D79" s="1" t="s">
        <v>40</v>
      </c>
      <c r="E79" s="1" t="s">
        <v>40</v>
      </c>
      <c r="F79" s="1" t="s">
        <v>692</v>
      </c>
      <c r="G79" s="1" t="s">
        <v>553</v>
      </c>
      <c r="H79" s="1" t="s">
        <v>565</v>
      </c>
      <c r="I79" s="1" t="s">
        <v>566</v>
      </c>
      <c r="J79" s="1" t="s">
        <v>78</v>
      </c>
      <c r="K79" s="1" t="s">
        <v>123</v>
      </c>
      <c r="L79" s="1" t="s">
        <v>48</v>
      </c>
      <c r="M79" s="1" t="s">
        <v>136</v>
      </c>
      <c r="N79" s="1" t="s">
        <v>68</v>
      </c>
      <c r="O79" s="1" t="s">
        <v>640</v>
      </c>
      <c r="P79" s="1" t="s">
        <v>68</v>
      </c>
      <c r="Q79" s="1" t="s">
        <v>68</v>
      </c>
      <c r="R79" s="1" t="s">
        <v>63</v>
      </c>
      <c r="S79" s="1" t="s">
        <v>76</v>
      </c>
      <c r="T79" s="1" t="s">
        <v>98</v>
      </c>
      <c r="U79" s="1" t="s">
        <v>99</v>
      </c>
      <c r="V79" s="1" t="s">
        <v>78</v>
      </c>
      <c r="W79" s="1" t="s">
        <v>78</v>
      </c>
      <c r="X79" s="1">
        <f>COUNTIF('Seguimiento a tareas'!K:K,'Catalogo de tareas'!A79)</f>
        <v>1</v>
      </c>
      <c r="Y79" s="17" t="str">
        <f>IFERROR(IF(VLOOKUP(A79,'Seguimiento a tareas'!K:AP,32,0)=0,"",VLOOKUP(A79,'Seguimiento a tareas'!K:AP,32,0)),"")</f>
        <v/>
      </c>
      <c r="Z79" s="1">
        <f>_xlfn.XLOOKUP(A79,'Seguimiento a tareas'!K:K,'Seguimiento a tareas'!A:A,"",0,1)</f>
        <v>36</v>
      </c>
    </row>
    <row r="80" spans="1:26" ht="25.2" customHeight="1" x14ac:dyDescent="0.3">
      <c r="A80" s="1">
        <v>59</v>
      </c>
      <c r="B80" s="17">
        <v>45099</v>
      </c>
      <c r="C80" s="17">
        <v>45099</v>
      </c>
      <c r="D80" s="1" t="s">
        <v>40</v>
      </c>
      <c r="E80" s="1" t="s">
        <v>40</v>
      </c>
      <c r="F80" s="1" t="s">
        <v>693</v>
      </c>
      <c r="G80" s="1" t="s">
        <v>553</v>
      </c>
      <c r="H80" s="1" t="s">
        <v>565</v>
      </c>
      <c r="I80" s="1" t="s">
        <v>573</v>
      </c>
      <c r="J80" s="1" t="s">
        <v>115</v>
      </c>
      <c r="K80" s="1" t="s">
        <v>123</v>
      </c>
      <c r="L80" s="1" t="s">
        <v>48</v>
      </c>
      <c r="M80" s="1" t="s">
        <v>136</v>
      </c>
      <c r="N80" s="1" t="s">
        <v>68</v>
      </c>
      <c r="O80" s="1" t="s">
        <v>640</v>
      </c>
      <c r="P80" s="1" t="s">
        <v>68</v>
      </c>
      <c r="Q80" s="1" t="s">
        <v>78</v>
      </c>
      <c r="R80" s="1" t="s">
        <v>84</v>
      </c>
      <c r="S80" s="1" t="s">
        <v>81</v>
      </c>
      <c r="T80" s="1" t="s">
        <v>78</v>
      </c>
      <c r="U80" s="1" t="s">
        <v>78</v>
      </c>
      <c r="V80" s="1" t="s">
        <v>78</v>
      </c>
      <c r="W80" s="1" t="s">
        <v>78</v>
      </c>
      <c r="X80" s="1">
        <f>COUNTIF('Seguimiento a tareas'!K:K,'Catalogo de tareas'!A80)</f>
        <v>1</v>
      </c>
      <c r="Y80" s="17" t="str">
        <f>IFERROR(IF(VLOOKUP(A80,'Seguimiento a tareas'!K:AP,32,0)=0,"",VLOOKUP(A80,'Seguimiento a tareas'!K:AP,32,0)),"")</f>
        <v/>
      </c>
      <c r="Z80" s="1">
        <f>_xlfn.XLOOKUP(A80,'Seguimiento a tareas'!K:K,'Seguimiento a tareas'!A:A,"",0,1)</f>
        <v>31</v>
      </c>
    </row>
    <row r="81" spans="1:26" ht="25.2" customHeight="1" x14ac:dyDescent="0.3">
      <c r="A81" s="1">
        <v>58</v>
      </c>
      <c r="B81" s="17">
        <v>45099</v>
      </c>
      <c r="C81" s="17">
        <v>45236</v>
      </c>
      <c r="D81" s="1" t="s">
        <v>40</v>
      </c>
      <c r="E81" s="1" t="s">
        <v>40</v>
      </c>
      <c r="F81" s="1" t="s">
        <v>694</v>
      </c>
      <c r="G81" s="1" t="s">
        <v>553</v>
      </c>
      <c r="H81" s="1" t="s">
        <v>554</v>
      </c>
      <c r="I81" s="1" t="s">
        <v>695</v>
      </c>
      <c r="J81" s="1" t="s">
        <v>115</v>
      </c>
      <c r="K81" s="1" t="s">
        <v>123</v>
      </c>
      <c r="L81" s="1" t="s">
        <v>48</v>
      </c>
      <c r="M81" s="1" t="s">
        <v>136</v>
      </c>
      <c r="N81" s="1" t="s">
        <v>68</v>
      </c>
      <c r="O81" s="1" t="s">
        <v>643</v>
      </c>
      <c r="P81" s="1" t="s">
        <v>68</v>
      </c>
      <c r="Q81" s="1" t="s">
        <v>68</v>
      </c>
      <c r="R81" s="1" t="s">
        <v>574</v>
      </c>
      <c r="S81" s="1" t="s">
        <v>575</v>
      </c>
      <c r="T81" s="1" t="s">
        <v>78</v>
      </c>
      <c r="U81" s="1" t="s">
        <v>78</v>
      </c>
      <c r="V81" s="1" t="s">
        <v>78</v>
      </c>
      <c r="W81" s="1" t="s">
        <v>78</v>
      </c>
      <c r="X81" s="1">
        <f>COUNTIF('Seguimiento a tareas'!K:K,'Catalogo de tareas'!A81)</f>
        <v>1</v>
      </c>
      <c r="Y81" s="17" t="str">
        <f>IFERROR(IF(VLOOKUP(A81,'Seguimiento a tareas'!K:AP,32,0)=0,"",VLOOKUP(A81,'Seguimiento a tareas'!K:AP,32,0)),"")</f>
        <v/>
      </c>
      <c r="Z81" s="1">
        <f>_xlfn.XLOOKUP(A81,'Seguimiento a tareas'!K:K,'Seguimiento a tareas'!A:A,"",0,1)</f>
        <v>35</v>
      </c>
    </row>
    <row r="82" spans="1:26" ht="25.2" customHeight="1" x14ac:dyDescent="0.3">
      <c r="A82" s="1">
        <v>57</v>
      </c>
      <c r="B82" s="17">
        <v>45098</v>
      </c>
      <c r="C82" s="17">
        <v>45098</v>
      </c>
      <c r="D82" s="1" t="s">
        <v>40</v>
      </c>
      <c r="E82" s="1" t="s">
        <v>40</v>
      </c>
      <c r="F82" s="1" t="s">
        <v>696</v>
      </c>
      <c r="G82" s="1" t="s">
        <v>553</v>
      </c>
      <c r="H82" s="1" t="s">
        <v>565</v>
      </c>
      <c r="I82" s="1" t="s">
        <v>573</v>
      </c>
      <c r="J82" s="1" t="s">
        <v>130</v>
      </c>
      <c r="K82" s="1" t="s">
        <v>123</v>
      </c>
      <c r="L82" s="1" t="s">
        <v>48</v>
      </c>
      <c r="M82" s="1" t="s">
        <v>136</v>
      </c>
      <c r="N82" s="1" t="s">
        <v>68</v>
      </c>
      <c r="O82" s="1" t="s">
        <v>640</v>
      </c>
      <c r="P82" s="1" t="s">
        <v>68</v>
      </c>
      <c r="Q82" s="1" t="s">
        <v>68</v>
      </c>
      <c r="R82" s="1" t="s">
        <v>603</v>
      </c>
      <c r="S82" s="1" t="s">
        <v>604</v>
      </c>
      <c r="T82" s="1" t="s">
        <v>72</v>
      </c>
      <c r="U82" s="1" t="s">
        <v>72</v>
      </c>
      <c r="V82" s="1" t="s">
        <v>697</v>
      </c>
      <c r="W82" s="1" t="s">
        <v>68</v>
      </c>
      <c r="X82" s="1">
        <f>COUNTIF('Seguimiento a tareas'!K:K,'Catalogo de tareas'!A82)</f>
        <v>1</v>
      </c>
      <c r="Y82" s="17" t="str">
        <f>IFERROR(IF(VLOOKUP(A82,'Seguimiento a tareas'!K:AP,32,0)=0,"",VLOOKUP(A82,'Seguimiento a tareas'!K:AP,32,0)),"")</f>
        <v/>
      </c>
      <c r="Z82" s="1">
        <f>_xlfn.XLOOKUP(A82,'Seguimiento a tareas'!K:K,'Seguimiento a tareas'!A:A,"",0,1)</f>
        <v>34</v>
      </c>
    </row>
    <row r="83" spans="1:26" ht="25.2" customHeight="1" x14ac:dyDescent="0.3">
      <c r="A83" s="1">
        <v>56</v>
      </c>
      <c r="B83" s="17">
        <v>45098</v>
      </c>
      <c r="C83" s="17">
        <v>45098</v>
      </c>
      <c r="D83" s="1" t="s">
        <v>40</v>
      </c>
      <c r="E83" s="1" t="s">
        <v>40</v>
      </c>
      <c r="F83" s="1" t="s">
        <v>698</v>
      </c>
      <c r="G83" s="1" t="s">
        <v>553</v>
      </c>
      <c r="H83" s="1" t="s">
        <v>565</v>
      </c>
      <c r="I83" s="1" t="s">
        <v>566</v>
      </c>
      <c r="J83" s="1" t="s">
        <v>699</v>
      </c>
      <c r="K83" s="1" t="s">
        <v>94</v>
      </c>
      <c r="L83" s="1" t="s">
        <v>94</v>
      </c>
      <c r="M83" s="1" t="s">
        <v>136</v>
      </c>
      <c r="N83" s="1" t="s">
        <v>43</v>
      </c>
      <c r="O83" s="1" t="s">
        <v>643</v>
      </c>
      <c r="P83" s="1" t="s">
        <v>700</v>
      </c>
      <c r="Q83" s="1" t="s">
        <v>78</v>
      </c>
      <c r="R83" s="1" t="s">
        <v>556</v>
      </c>
      <c r="S83" s="1" t="s">
        <v>557</v>
      </c>
      <c r="T83" s="1" t="s">
        <v>98</v>
      </c>
      <c r="U83" s="1" t="s">
        <v>99</v>
      </c>
      <c r="V83" s="1" t="s">
        <v>100</v>
      </c>
      <c r="W83" s="1" t="s">
        <v>701</v>
      </c>
      <c r="X83" s="1">
        <f>COUNTIF('Seguimiento a tareas'!K:K,'Catalogo de tareas'!A83)</f>
        <v>1</v>
      </c>
      <c r="Y83" s="17">
        <f>IFERROR(IF(VLOOKUP(A83,'Seguimiento a tareas'!K:AP,32,0)=0,"",VLOOKUP(A83,'Seguimiento a tareas'!K:AP,32,0)),"")</f>
        <v>45123</v>
      </c>
      <c r="Z83" s="1">
        <f>_xlfn.XLOOKUP(A83,'Seguimiento a tareas'!K:K,'Seguimiento a tareas'!A:A,"",0,1)</f>
        <v>33</v>
      </c>
    </row>
    <row r="84" spans="1:26" ht="25.2" customHeight="1" x14ac:dyDescent="0.3">
      <c r="A84" s="1">
        <v>55</v>
      </c>
      <c r="B84" s="17">
        <v>45096</v>
      </c>
      <c r="C84" s="17">
        <v>45096</v>
      </c>
      <c r="D84" s="1" t="s">
        <v>40</v>
      </c>
      <c r="E84" s="1" t="s">
        <v>40</v>
      </c>
      <c r="F84" s="1" t="s">
        <v>702</v>
      </c>
      <c r="G84" s="1" t="s">
        <v>553</v>
      </c>
      <c r="H84" s="1" t="s">
        <v>588</v>
      </c>
      <c r="I84" s="1" t="s">
        <v>78</v>
      </c>
      <c r="J84" s="1" t="s">
        <v>115</v>
      </c>
      <c r="K84" s="1" t="s">
        <v>94</v>
      </c>
      <c r="L84" s="1" t="s">
        <v>48</v>
      </c>
      <c r="M84" s="1" t="s">
        <v>107</v>
      </c>
      <c r="N84" s="1" t="s">
        <v>68</v>
      </c>
      <c r="O84" s="1" t="s">
        <v>640</v>
      </c>
      <c r="P84" s="1" t="s">
        <v>68</v>
      </c>
      <c r="Q84" s="1" t="s">
        <v>68</v>
      </c>
      <c r="R84" s="1" t="s">
        <v>84</v>
      </c>
      <c r="S84" s="1" t="s">
        <v>81</v>
      </c>
      <c r="T84" s="1" t="s">
        <v>78</v>
      </c>
      <c r="U84" s="1" t="s">
        <v>78</v>
      </c>
      <c r="V84" s="1" t="s">
        <v>78</v>
      </c>
      <c r="W84" s="1" t="s">
        <v>78</v>
      </c>
      <c r="X84" s="1">
        <f>COUNTIF('Seguimiento a tareas'!K:K,'Catalogo de tareas'!A84)</f>
        <v>0</v>
      </c>
      <c r="Y84" s="17" t="str">
        <f>IFERROR(IF(VLOOKUP(A84,'Seguimiento a tareas'!K:AP,32,0)=0,"",VLOOKUP(A84,'Seguimiento a tareas'!K:AP,32,0)),"")</f>
        <v/>
      </c>
      <c r="Z84" s="1" t="str">
        <f>_xlfn.XLOOKUP(A84,'Seguimiento a tareas'!K:K,'Seguimiento a tareas'!A:A,"",0,1)</f>
        <v/>
      </c>
    </row>
    <row r="85" spans="1:26" ht="25.2" customHeight="1" x14ac:dyDescent="0.3">
      <c r="A85" s="1">
        <v>54</v>
      </c>
      <c r="B85" s="17">
        <v>45093</v>
      </c>
      <c r="C85" s="17">
        <v>45093</v>
      </c>
      <c r="D85" s="1" t="s">
        <v>40</v>
      </c>
      <c r="E85" s="1" t="s">
        <v>40</v>
      </c>
      <c r="F85" s="1" t="s">
        <v>703</v>
      </c>
      <c r="G85" s="1" t="s">
        <v>553</v>
      </c>
      <c r="H85" s="1" t="s">
        <v>565</v>
      </c>
      <c r="I85" s="1" t="s">
        <v>581</v>
      </c>
      <c r="J85" s="1" t="s">
        <v>265</v>
      </c>
      <c r="K85" s="1" t="s">
        <v>94</v>
      </c>
      <c r="L85" s="1" t="s">
        <v>48</v>
      </c>
      <c r="M85" s="1" t="s">
        <v>107</v>
      </c>
      <c r="N85" s="1" t="s">
        <v>58</v>
      </c>
      <c r="O85" s="1" t="s">
        <v>640</v>
      </c>
      <c r="P85" s="1" t="s">
        <v>68</v>
      </c>
      <c r="Q85" s="1" t="s">
        <v>68</v>
      </c>
      <c r="R85" s="1" t="s">
        <v>84</v>
      </c>
      <c r="S85" s="1" t="s">
        <v>81</v>
      </c>
      <c r="T85" s="1" t="s">
        <v>98</v>
      </c>
      <c r="U85" s="1" t="s">
        <v>78</v>
      </c>
      <c r="V85" s="1" t="s">
        <v>78</v>
      </c>
      <c r="W85" s="1" t="s">
        <v>78</v>
      </c>
      <c r="X85" s="1">
        <f>COUNTIF('Seguimiento a tareas'!K:K,'Catalogo de tareas'!A85)</f>
        <v>1</v>
      </c>
      <c r="Y85" s="17">
        <f>IFERROR(IF(VLOOKUP(A85,'Seguimiento a tareas'!K:AP,32,0)=0,"",VLOOKUP(A85,'Seguimiento a tareas'!K:AP,32,0)),"")</f>
        <v>45290</v>
      </c>
      <c r="Z85" s="1">
        <f>_xlfn.XLOOKUP(A85,'Seguimiento a tareas'!K:K,'Seguimiento a tareas'!A:A,"",0,1)</f>
        <v>29</v>
      </c>
    </row>
    <row r="86" spans="1:26" ht="25.2" customHeight="1" x14ac:dyDescent="0.3">
      <c r="A86" s="1">
        <v>53</v>
      </c>
      <c r="B86" s="17">
        <v>45092</v>
      </c>
      <c r="C86" s="17">
        <v>45092</v>
      </c>
      <c r="E86" s="1" t="s">
        <v>40</v>
      </c>
      <c r="F86" s="1" t="s">
        <v>704</v>
      </c>
      <c r="G86" s="1" t="s">
        <v>553</v>
      </c>
      <c r="H86" s="1" t="s">
        <v>554</v>
      </c>
      <c r="I86" s="1" t="s">
        <v>561</v>
      </c>
      <c r="J86" s="1" t="s">
        <v>164</v>
      </c>
      <c r="K86" s="1" t="s">
        <v>94</v>
      </c>
      <c r="L86" s="1" t="s">
        <v>94</v>
      </c>
      <c r="M86" s="1" t="s">
        <v>136</v>
      </c>
      <c r="N86" s="1" t="s">
        <v>78</v>
      </c>
      <c r="O86" s="1" t="s">
        <v>643</v>
      </c>
      <c r="P86" s="1" t="s">
        <v>78</v>
      </c>
      <c r="Q86" s="1" t="s">
        <v>78</v>
      </c>
      <c r="R86" s="1" t="s">
        <v>84</v>
      </c>
      <c r="S86" s="1" t="s">
        <v>78</v>
      </c>
      <c r="T86" s="1" t="s">
        <v>78</v>
      </c>
      <c r="U86" s="1" t="s">
        <v>78</v>
      </c>
      <c r="V86" s="1" t="s">
        <v>78</v>
      </c>
      <c r="W86" s="1" t="s">
        <v>78</v>
      </c>
      <c r="X86" s="1">
        <f>COUNTIF('Seguimiento a tareas'!K:K,'Catalogo de tareas'!A86)</f>
        <v>1</v>
      </c>
      <c r="Y86" s="17" t="str">
        <f>IFERROR(IF(VLOOKUP(A86,'Seguimiento a tareas'!K:AP,32,0)=0,"",VLOOKUP(A86,'Seguimiento a tareas'!K:AP,32,0)),"")</f>
        <v/>
      </c>
      <c r="Z86" s="1">
        <f>_xlfn.XLOOKUP(A86,'Seguimiento a tareas'!K:K,'Seguimiento a tareas'!A:A,"",0,1)</f>
        <v>27</v>
      </c>
    </row>
    <row r="87" spans="1:26" ht="25.2" customHeight="1" x14ac:dyDescent="0.3">
      <c r="A87" s="1">
        <v>52</v>
      </c>
      <c r="B87" s="17">
        <v>45092</v>
      </c>
      <c r="C87" s="17">
        <v>45195</v>
      </c>
      <c r="D87" s="1" t="s">
        <v>40</v>
      </c>
      <c r="E87" s="1" t="s">
        <v>40</v>
      </c>
      <c r="F87" s="1" t="s">
        <v>705</v>
      </c>
      <c r="G87" s="1" t="s">
        <v>553</v>
      </c>
      <c r="H87" s="1" t="s">
        <v>554</v>
      </c>
      <c r="I87" s="1" t="s">
        <v>625</v>
      </c>
      <c r="J87" s="38" t="s">
        <v>706</v>
      </c>
      <c r="K87" s="1" t="s">
        <v>68</v>
      </c>
      <c r="L87" s="1" t="s">
        <v>110</v>
      </c>
      <c r="M87" s="1" t="s">
        <v>639</v>
      </c>
      <c r="N87" s="1" t="s">
        <v>68</v>
      </c>
      <c r="O87" s="1" t="s">
        <v>78</v>
      </c>
      <c r="P87" s="1" t="s">
        <v>68</v>
      </c>
      <c r="Q87" s="1" t="s">
        <v>68</v>
      </c>
      <c r="R87" s="1" t="s">
        <v>84</v>
      </c>
      <c r="S87" s="1" t="s">
        <v>81</v>
      </c>
      <c r="T87" s="1" t="s">
        <v>578</v>
      </c>
      <c r="U87" s="1" t="s">
        <v>78</v>
      </c>
      <c r="V87" s="1" t="s">
        <v>78</v>
      </c>
      <c r="W87" s="1" t="s">
        <v>78</v>
      </c>
      <c r="X87" s="1">
        <f>COUNTIF('Seguimiento a tareas'!K:K,'Catalogo de tareas'!A87)</f>
        <v>1</v>
      </c>
      <c r="Y87" s="17" t="str">
        <f>IFERROR(IF(VLOOKUP(A87,'Seguimiento a tareas'!K:AP,32,0)=0,"",VLOOKUP(A87,'Seguimiento a tareas'!K:AP,32,0)),"")</f>
        <v/>
      </c>
      <c r="Z87" s="1">
        <f>_xlfn.XLOOKUP(A87,'Seguimiento a tareas'!K:K,'Seguimiento a tareas'!A:A,"",0,1)</f>
        <v>30</v>
      </c>
    </row>
    <row r="88" spans="1:26" ht="25.2" customHeight="1" x14ac:dyDescent="0.3">
      <c r="A88" s="1">
        <v>51</v>
      </c>
      <c r="B88" s="17">
        <v>45092</v>
      </c>
      <c r="C88" s="17">
        <v>45096</v>
      </c>
      <c r="D88" s="1" t="s">
        <v>73</v>
      </c>
      <c r="E88" s="1" t="s">
        <v>40</v>
      </c>
      <c r="F88" s="38" t="s">
        <v>707</v>
      </c>
      <c r="G88" s="1" t="s">
        <v>602</v>
      </c>
      <c r="H88" s="1" t="s">
        <v>554</v>
      </c>
      <c r="I88" s="1" t="s">
        <v>561</v>
      </c>
      <c r="J88" s="38" t="s">
        <v>708</v>
      </c>
      <c r="K88" s="1" t="s">
        <v>123</v>
      </c>
      <c r="L88" s="1" t="s">
        <v>94</v>
      </c>
      <c r="M88" s="1" t="s">
        <v>140</v>
      </c>
      <c r="N88" s="1" t="s">
        <v>68</v>
      </c>
      <c r="O88" s="1" t="s">
        <v>640</v>
      </c>
      <c r="P88" s="1" t="s">
        <v>68</v>
      </c>
      <c r="Q88" s="1" t="s">
        <v>68</v>
      </c>
      <c r="R88" s="1" t="s">
        <v>84</v>
      </c>
      <c r="S88" s="1" t="s">
        <v>81</v>
      </c>
      <c r="T88" s="1" t="s">
        <v>709</v>
      </c>
      <c r="U88" s="1" t="s">
        <v>592</v>
      </c>
      <c r="V88" s="1" t="s">
        <v>710</v>
      </c>
      <c r="W88" s="1" t="s">
        <v>68</v>
      </c>
      <c r="X88" s="1">
        <f>COUNTIF('Seguimiento a tareas'!K:K,'Catalogo de tareas'!A88)</f>
        <v>1</v>
      </c>
      <c r="Y88" s="17" t="str">
        <f>IFERROR(IF(VLOOKUP(A88,'Seguimiento a tareas'!K:AP,32,0)=0,"",VLOOKUP(A88,'Seguimiento a tareas'!K:AP,32,0)),"")</f>
        <v/>
      </c>
      <c r="Z88" s="1">
        <f>_xlfn.XLOOKUP(A88,'Seguimiento a tareas'!K:K,'Seguimiento a tareas'!A:A,"",0,1)</f>
        <v>26</v>
      </c>
    </row>
    <row r="89" spans="1:26" ht="25.2" customHeight="1" x14ac:dyDescent="0.3">
      <c r="A89" s="1">
        <v>50</v>
      </c>
      <c r="B89" s="17">
        <v>45078</v>
      </c>
      <c r="C89" s="17">
        <v>45078</v>
      </c>
      <c r="D89" s="1" t="s">
        <v>40</v>
      </c>
      <c r="E89" s="1" t="s">
        <v>40</v>
      </c>
      <c r="F89" s="38" t="s">
        <v>711</v>
      </c>
      <c r="G89" s="1" t="s">
        <v>553</v>
      </c>
      <c r="H89" s="1" t="s">
        <v>588</v>
      </c>
      <c r="I89" s="1" t="s">
        <v>78</v>
      </c>
      <c r="J89" s="38" t="s">
        <v>78</v>
      </c>
      <c r="K89" s="1" t="s">
        <v>68</v>
      </c>
      <c r="L89" s="1" t="s">
        <v>68</v>
      </c>
      <c r="M89" s="1" t="s">
        <v>639</v>
      </c>
      <c r="N89" s="1" t="s">
        <v>68</v>
      </c>
      <c r="O89" s="1" t="s">
        <v>78</v>
      </c>
      <c r="P89" s="1" t="s">
        <v>78</v>
      </c>
      <c r="Q89" s="1" t="s">
        <v>78</v>
      </c>
      <c r="R89" s="1" t="s">
        <v>574</v>
      </c>
      <c r="S89" s="1" t="s">
        <v>575</v>
      </c>
      <c r="T89" s="1" t="s">
        <v>578</v>
      </c>
      <c r="U89" s="1" t="s">
        <v>565</v>
      </c>
      <c r="V89" s="1" t="s">
        <v>712</v>
      </c>
      <c r="W89" s="1" t="s">
        <v>78</v>
      </c>
      <c r="X89" s="1">
        <f>COUNTIF('Seguimiento a tareas'!K:K,'Catalogo de tareas'!A89)</f>
        <v>1</v>
      </c>
      <c r="Y89" s="17" t="str">
        <f>IFERROR(IF(VLOOKUP(A89,'Seguimiento a tareas'!K:AP,32,0)=0,"",VLOOKUP(A89,'Seguimiento a tareas'!K:AP,32,0)),"")</f>
        <v/>
      </c>
      <c r="Z89" s="1">
        <f>_xlfn.XLOOKUP(A89,'Seguimiento a tareas'!K:K,'Seguimiento a tareas'!A:A,"",0,1)</f>
        <v>25</v>
      </c>
    </row>
    <row r="90" spans="1:26" ht="25.2" customHeight="1" x14ac:dyDescent="0.3">
      <c r="A90" s="1">
        <v>49</v>
      </c>
      <c r="B90" s="17">
        <v>45078</v>
      </c>
      <c r="C90" s="17">
        <v>45078</v>
      </c>
      <c r="D90" s="1" t="s">
        <v>40</v>
      </c>
      <c r="E90" s="1" t="s">
        <v>40</v>
      </c>
      <c r="F90" s="38" t="s">
        <v>713</v>
      </c>
      <c r="G90" s="1" t="s">
        <v>553</v>
      </c>
      <c r="H90" s="1" t="s">
        <v>588</v>
      </c>
      <c r="I90" s="1" t="s">
        <v>78</v>
      </c>
      <c r="J90" s="38" t="s">
        <v>78</v>
      </c>
      <c r="K90" s="1" t="s">
        <v>68</v>
      </c>
      <c r="L90" s="1" t="s">
        <v>68</v>
      </c>
      <c r="M90" s="1" t="s">
        <v>639</v>
      </c>
      <c r="N90" s="1" t="s">
        <v>68</v>
      </c>
      <c r="O90" s="1" t="s">
        <v>78</v>
      </c>
      <c r="P90" s="1" t="s">
        <v>78</v>
      </c>
      <c r="Q90" s="1" t="s">
        <v>78</v>
      </c>
      <c r="R90" s="1" t="s">
        <v>556</v>
      </c>
      <c r="S90" s="1" t="s">
        <v>81</v>
      </c>
      <c r="T90" s="1" t="s">
        <v>110</v>
      </c>
      <c r="U90" s="1" t="s">
        <v>110</v>
      </c>
      <c r="V90" s="1" t="s">
        <v>714</v>
      </c>
      <c r="W90" s="1" t="s">
        <v>78</v>
      </c>
      <c r="X90" s="1">
        <f>COUNTIF('Seguimiento a tareas'!K:K,'Catalogo de tareas'!A90)</f>
        <v>1</v>
      </c>
      <c r="Y90" s="17" t="str">
        <f>IFERROR(IF(VLOOKUP(A90,'Seguimiento a tareas'!K:AP,32,0)=0,"",VLOOKUP(A90,'Seguimiento a tareas'!K:AP,32,0)),"")</f>
        <v/>
      </c>
      <c r="Z90" s="1">
        <f>_xlfn.XLOOKUP(A90,'Seguimiento a tareas'!K:K,'Seguimiento a tareas'!A:A,"",0,1)</f>
        <v>24</v>
      </c>
    </row>
    <row r="91" spans="1:26" ht="25.2" customHeight="1" x14ac:dyDescent="0.3">
      <c r="A91" s="1">
        <v>48</v>
      </c>
      <c r="B91" s="17">
        <v>45078</v>
      </c>
      <c r="C91" s="17">
        <v>45078</v>
      </c>
      <c r="D91" s="1" t="s">
        <v>40</v>
      </c>
      <c r="E91" s="1" t="s">
        <v>40</v>
      </c>
      <c r="F91" s="38" t="s">
        <v>715</v>
      </c>
      <c r="G91" s="1" t="s">
        <v>553</v>
      </c>
      <c r="H91" s="1" t="s">
        <v>588</v>
      </c>
      <c r="I91" s="1" t="s">
        <v>78</v>
      </c>
      <c r="J91" s="38" t="s">
        <v>716</v>
      </c>
      <c r="K91" s="1" t="s">
        <v>68</v>
      </c>
      <c r="L91" s="1" t="s">
        <v>68</v>
      </c>
      <c r="M91" s="1" t="s">
        <v>639</v>
      </c>
      <c r="N91" s="1" t="s">
        <v>68</v>
      </c>
      <c r="O91" s="1" t="s">
        <v>640</v>
      </c>
      <c r="P91" s="1" t="s">
        <v>78</v>
      </c>
      <c r="Q91" s="1" t="s">
        <v>78</v>
      </c>
      <c r="R91" s="1" t="s">
        <v>63</v>
      </c>
      <c r="S91" s="1" t="s">
        <v>81</v>
      </c>
      <c r="T91" s="1" t="s">
        <v>72</v>
      </c>
      <c r="U91" s="1" t="s">
        <v>717</v>
      </c>
      <c r="V91" s="1" t="s">
        <v>78</v>
      </c>
      <c r="W91" s="1" t="s">
        <v>78</v>
      </c>
      <c r="X91" s="1">
        <f>COUNTIF('Seguimiento a tareas'!K:K,'Catalogo de tareas'!A91)</f>
        <v>1</v>
      </c>
      <c r="Y91" s="17" t="str">
        <f>IFERROR(IF(VLOOKUP(A91,'Seguimiento a tareas'!K:AP,32,0)=0,"",VLOOKUP(A91,'Seguimiento a tareas'!K:AP,32,0)),"")</f>
        <v/>
      </c>
      <c r="Z91" s="1">
        <f>_xlfn.XLOOKUP(A91,'Seguimiento a tareas'!K:K,'Seguimiento a tareas'!A:A,"",0,1)</f>
        <v>23</v>
      </c>
    </row>
    <row r="92" spans="1:26" ht="25.2" customHeight="1" x14ac:dyDescent="0.3">
      <c r="A92" s="1">
        <v>47</v>
      </c>
      <c r="B92" s="17">
        <v>45078</v>
      </c>
      <c r="C92" s="17">
        <v>45078</v>
      </c>
      <c r="D92" s="1" t="s">
        <v>40</v>
      </c>
      <c r="E92" s="1" t="s">
        <v>40</v>
      </c>
      <c r="F92" s="38" t="s">
        <v>718</v>
      </c>
      <c r="G92" s="1" t="s">
        <v>553</v>
      </c>
      <c r="H92" s="1" t="s">
        <v>588</v>
      </c>
      <c r="I92" s="1" t="s">
        <v>78</v>
      </c>
      <c r="J92" s="38" t="s">
        <v>78</v>
      </c>
      <c r="K92" s="1" t="s">
        <v>68</v>
      </c>
      <c r="L92" s="1" t="s">
        <v>68</v>
      </c>
      <c r="M92" s="1" t="s">
        <v>639</v>
      </c>
      <c r="N92" s="1" t="s">
        <v>68</v>
      </c>
      <c r="O92" s="1" t="s">
        <v>68</v>
      </c>
      <c r="P92" s="1" t="s">
        <v>78</v>
      </c>
      <c r="Q92" s="1" t="s">
        <v>78</v>
      </c>
      <c r="R92" s="1" t="s">
        <v>84</v>
      </c>
      <c r="S92" s="1" t="s">
        <v>81</v>
      </c>
      <c r="T92" s="1" t="s">
        <v>78</v>
      </c>
      <c r="U92" s="1" t="s">
        <v>565</v>
      </c>
      <c r="V92" s="1" t="s">
        <v>78</v>
      </c>
      <c r="W92" s="1" t="s">
        <v>78</v>
      </c>
      <c r="X92" s="1">
        <f>COUNTIF('Seguimiento a tareas'!K:K,'Catalogo de tareas'!A92)</f>
        <v>1</v>
      </c>
      <c r="Y92" s="17" t="str">
        <f>IFERROR(IF(VLOOKUP(A92,'Seguimiento a tareas'!K:AP,32,0)=0,"",VLOOKUP(A92,'Seguimiento a tareas'!K:AP,32,0)),"")</f>
        <v/>
      </c>
      <c r="Z92" s="1">
        <f>_xlfn.XLOOKUP(A92,'Seguimiento a tareas'!K:K,'Seguimiento a tareas'!A:A,"",0,1)</f>
        <v>22</v>
      </c>
    </row>
    <row r="93" spans="1:26" ht="25.2" customHeight="1" x14ac:dyDescent="0.3">
      <c r="A93" s="1">
        <v>46</v>
      </c>
      <c r="B93" s="17">
        <v>45076</v>
      </c>
      <c r="C93" s="17">
        <v>45076</v>
      </c>
      <c r="D93" s="1" t="s">
        <v>40</v>
      </c>
      <c r="E93" s="1" t="s">
        <v>40</v>
      </c>
      <c r="F93" s="38" t="s">
        <v>719</v>
      </c>
      <c r="G93" s="1" t="s">
        <v>553</v>
      </c>
      <c r="H93" s="1" t="s">
        <v>588</v>
      </c>
      <c r="I93" s="1" t="s">
        <v>78</v>
      </c>
      <c r="J93" s="38" t="s">
        <v>134</v>
      </c>
      <c r="K93" s="1" t="s">
        <v>123</v>
      </c>
      <c r="L93" s="1" t="s">
        <v>48</v>
      </c>
      <c r="M93" s="1" t="s">
        <v>136</v>
      </c>
      <c r="N93" s="1" t="s">
        <v>68</v>
      </c>
      <c r="O93" s="1" t="s">
        <v>640</v>
      </c>
      <c r="P93" s="1" t="s">
        <v>68</v>
      </c>
      <c r="Q93" s="1" t="s">
        <v>68</v>
      </c>
      <c r="R93" s="1" t="s">
        <v>84</v>
      </c>
      <c r="S93" s="1" t="s">
        <v>81</v>
      </c>
      <c r="T93" s="1" t="s">
        <v>68</v>
      </c>
      <c r="U93" s="1" t="s">
        <v>110</v>
      </c>
      <c r="V93" s="1" t="s">
        <v>720</v>
      </c>
      <c r="W93" s="1" t="s">
        <v>68</v>
      </c>
      <c r="X93" s="1">
        <f>COUNTIF('Seguimiento a tareas'!K:K,'Catalogo de tareas'!A93)</f>
        <v>1</v>
      </c>
      <c r="Y93" s="17">
        <f>IFERROR(IF(VLOOKUP(A93,'Seguimiento a tareas'!K:AP,32,0)=0,"",VLOOKUP(A93,'Seguimiento a tareas'!K:AP,32,0)),"")</f>
        <v>45452</v>
      </c>
      <c r="Z93" s="1">
        <f>_xlfn.XLOOKUP(A93,'Seguimiento a tareas'!K:K,'Seguimiento a tareas'!A:A,"",0,1)</f>
        <v>21</v>
      </c>
    </row>
    <row r="94" spans="1:26" ht="25.2" customHeight="1" x14ac:dyDescent="0.3">
      <c r="A94" s="1">
        <v>45</v>
      </c>
      <c r="B94" s="17">
        <v>45076</v>
      </c>
      <c r="C94" s="17">
        <v>45076</v>
      </c>
      <c r="D94" s="1" t="s">
        <v>40</v>
      </c>
      <c r="E94" s="1" t="s">
        <v>40</v>
      </c>
      <c r="F94" s="38" t="s">
        <v>721</v>
      </c>
      <c r="G94" s="1" t="s">
        <v>553</v>
      </c>
      <c r="H94" s="1" t="s">
        <v>554</v>
      </c>
      <c r="I94" s="1" t="s">
        <v>561</v>
      </c>
      <c r="J94" s="38" t="s">
        <v>722</v>
      </c>
      <c r="K94" s="1" t="s">
        <v>48</v>
      </c>
      <c r="L94" s="1" t="s">
        <v>48</v>
      </c>
      <c r="M94" s="1" t="s">
        <v>95</v>
      </c>
      <c r="N94" s="1" t="s">
        <v>68</v>
      </c>
      <c r="O94" s="1" t="s">
        <v>643</v>
      </c>
      <c r="P94" s="1" t="s">
        <v>68</v>
      </c>
      <c r="Q94" s="1" t="s">
        <v>68</v>
      </c>
      <c r="R94" s="1" t="s">
        <v>723</v>
      </c>
      <c r="S94" s="1" t="s">
        <v>81</v>
      </c>
      <c r="T94" s="1" t="s">
        <v>98</v>
      </c>
      <c r="U94" s="1" t="s">
        <v>392</v>
      </c>
      <c r="V94" s="1" t="s">
        <v>611</v>
      </c>
      <c r="W94" s="1" t="s">
        <v>68</v>
      </c>
      <c r="X94" s="1">
        <f>COUNTIF('Seguimiento a tareas'!K:K,'Catalogo de tareas'!A94)</f>
        <v>1</v>
      </c>
      <c r="Y94" s="17">
        <f>IFERROR(IF(VLOOKUP(A94,'Seguimiento a tareas'!K:AP,32,0)=0,"",VLOOKUP(A94,'Seguimiento a tareas'!K:AP,32,0)),"")</f>
        <v>45165</v>
      </c>
      <c r="Z94" s="1">
        <f>_xlfn.XLOOKUP(A94,'Seguimiento a tareas'!K:K,'Seguimiento a tareas'!A:A,"",0,1)</f>
        <v>20</v>
      </c>
    </row>
    <row r="95" spans="1:26" ht="25.2" customHeight="1" x14ac:dyDescent="0.3">
      <c r="A95" s="1">
        <v>44</v>
      </c>
      <c r="B95" s="17">
        <v>45070</v>
      </c>
      <c r="C95" s="17">
        <v>45070</v>
      </c>
      <c r="D95" s="1" t="s">
        <v>40</v>
      </c>
      <c r="E95" s="1" t="s">
        <v>40</v>
      </c>
      <c r="F95" s="38" t="s">
        <v>724</v>
      </c>
      <c r="G95" s="1" t="s">
        <v>602</v>
      </c>
      <c r="H95" s="1" t="s">
        <v>565</v>
      </c>
      <c r="I95" s="1" t="s">
        <v>573</v>
      </c>
      <c r="J95" s="38" t="s">
        <v>110</v>
      </c>
      <c r="K95" s="1" t="s">
        <v>123</v>
      </c>
      <c r="L95" s="1" t="s">
        <v>48</v>
      </c>
      <c r="M95" s="1" t="s">
        <v>136</v>
      </c>
      <c r="N95" s="1" t="s">
        <v>110</v>
      </c>
      <c r="O95" s="1" t="s">
        <v>643</v>
      </c>
      <c r="P95" s="1" t="s">
        <v>68</v>
      </c>
      <c r="Q95" s="1" t="s">
        <v>68</v>
      </c>
      <c r="R95" s="1" t="s">
        <v>63</v>
      </c>
      <c r="S95" s="1" t="s">
        <v>595</v>
      </c>
      <c r="T95" s="1" t="s">
        <v>98</v>
      </c>
      <c r="U95" s="1" t="s">
        <v>99</v>
      </c>
      <c r="V95" s="1" t="s">
        <v>100</v>
      </c>
      <c r="W95" s="1" t="s">
        <v>68</v>
      </c>
      <c r="X95" s="1">
        <f>COUNTIF('Seguimiento a tareas'!K:K,'Catalogo de tareas'!A95)</f>
        <v>1</v>
      </c>
      <c r="Y95" s="17" t="str">
        <f>IFERROR(IF(VLOOKUP(A95,'Seguimiento a tareas'!K:AP,32,0)=0,"",VLOOKUP(A95,'Seguimiento a tareas'!K:AP,32,0)),"")</f>
        <v/>
      </c>
      <c r="Z95" s="1">
        <f>_xlfn.XLOOKUP(A95,'Seguimiento a tareas'!K:K,'Seguimiento a tareas'!A:A,"",0,1)</f>
        <v>19</v>
      </c>
    </row>
    <row r="96" spans="1:26" ht="25.2" customHeight="1" x14ac:dyDescent="0.3">
      <c r="A96" s="1">
        <v>43</v>
      </c>
      <c r="B96" s="17">
        <v>45057</v>
      </c>
      <c r="C96" s="17">
        <v>45057</v>
      </c>
      <c r="D96" s="1" t="s">
        <v>40</v>
      </c>
      <c r="E96" s="1" t="s">
        <v>40</v>
      </c>
      <c r="F96" s="38" t="s">
        <v>725</v>
      </c>
      <c r="G96" s="1" t="s">
        <v>553</v>
      </c>
      <c r="H96" s="1" t="s">
        <v>554</v>
      </c>
      <c r="I96" s="1" t="s">
        <v>598</v>
      </c>
      <c r="J96" s="38" t="s">
        <v>78</v>
      </c>
      <c r="K96" s="1" t="s">
        <v>68</v>
      </c>
      <c r="L96" s="1" t="s">
        <v>68</v>
      </c>
      <c r="M96" s="1" t="s">
        <v>639</v>
      </c>
      <c r="N96" s="1" t="s">
        <v>68</v>
      </c>
      <c r="O96" s="1" t="s">
        <v>643</v>
      </c>
      <c r="P96" s="1" t="s">
        <v>68</v>
      </c>
      <c r="Q96" s="1" t="s">
        <v>68</v>
      </c>
      <c r="R96" s="1" t="s">
        <v>84</v>
      </c>
      <c r="S96" s="1" t="s">
        <v>81</v>
      </c>
      <c r="T96" s="1" t="s">
        <v>68</v>
      </c>
      <c r="U96" s="1" t="s">
        <v>68</v>
      </c>
      <c r="V96" s="1" t="s">
        <v>78</v>
      </c>
      <c r="W96" s="1" t="s">
        <v>68</v>
      </c>
      <c r="X96" s="1">
        <f>COUNTIF('Seguimiento a tareas'!K:K,'Catalogo de tareas'!A96)</f>
        <v>0</v>
      </c>
      <c r="Y96" s="17" t="str">
        <f>IFERROR(IF(VLOOKUP(A96,'Seguimiento a tareas'!K:AP,32,0)=0,"",VLOOKUP(A96,'Seguimiento a tareas'!K:AP,32,0)),"")</f>
        <v/>
      </c>
      <c r="Z96" s="1" t="str">
        <f>_xlfn.XLOOKUP(A96,'Seguimiento a tareas'!K:K,'Seguimiento a tareas'!A:A,"",0,1)</f>
        <v/>
      </c>
    </row>
    <row r="97" spans="1:26" ht="25.2" customHeight="1" x14ac:dyDescent="0.3">
      <c r="A97" s="1">
        <v>42</v>
      </c>
      <c r="B97" s="17">
        <v>45056</v>
      </c>
      <c r="C97" s="17">
        <v>45195</v>
      </c>
      <c r="D97" s="1" t="s">
        <v>40</v>
      </c>
      <c r="E97" s="1" t="s">
        <v>40</v>
      </c>
      <c r="F97" s="38" t="s">
        <v>726</v>
      </c>
      <c r="G97" s="1" t="s">
        <v>553</v>
      </c>
      <c r="H97" s="1" t="s">
        <v>554</v>
      </c>
      <c r="I97" s="1" t="s">
        <v>559</v>
      </c>
      <c r="J97" s="38" t="s">
        <v>68</v>
      </c>
      <c r="K97" s="1" t="s">
        <v>68</v>
      </c>
      <c r="L97" s="1" t="s">
        <v>68</v>
      </c>
      <c r="M97" s="1" t="s">
        <v>639</v>
      </c>
      <c r="N97" s="1" t="s">
        <v>68</v>
      </c>
      <c r="O97" s="1" t="s">
        <v>640</v>
      </c>
      <c r="P97" s="1" t="s">
        <v>68</v>
      </c>
      <c r="Q97" s="1" t="s">
        <v>68</v>
      </c>
      <c r="R97" s="1" t="s">
        <v>84</v>
      </c>
      <c r="S97" s="1" t="s">
        <v>81</v>
      </c>
      <c r="T97" s="1" t="s">
        <v>68</v>
      </c>
      <c r="U97" s="1" t="s">
        <v>68</v>
      </c>
      <c r="V97" s="1" t="s">
        <v>78</v>
      </c>
      <c r="W97" s="1" t="s">
        <v>78</v>
      </c>
      <c r="X97" s="1">
        <f>COUNTIF('Seguimiento a tareas'!K:K,'Catalogo de tareas'!A97)</f>
        <v>1</v>
      </c>
      <c r="Y97" s="17" t="str">
        <f>IFERROR(IF(VLOOKUP(A97,'Seguimiento a tareas'!K:AP,32,0)=0,"",VLOOKUP(A97,'Seguimiento a tareas'!K:AP,32,0)),"")</f>
        <v/>
      </c>
      <c r="Z97" s="1">
        <f>_xlfn.XLOOKUP(A97,'Seguimiento a tareas'!K:K,'Seguimiento a tareas'!A:A,"",0,1)</f>
        <v>13</v>
      </c>
    </row>
    <row r="98" spans="1:26" ht="25.2" customHeight="1" x14ac:dyDescent="0.3">
      <c r="A98" s="1">
        <v>41</v>
      </c>
      <c r="B98" s="17">
        <v>45056</v>
      </c>
      <c r="C98" s="17">
        <v>45056</v>
      </c>
      <c r="D98" s="1" t="s">
        <v>40</v>
      </c>
      <c r="E98" s="1" t="s">
        <v>40</v>
      </c>
      <c r="F98" s="38" t="s">
        <v>602</v>
      </c>
      <c r="G98" s="1" t="s">
        <v>602</v>
      </c>
      <c r="H98" s="1" t="s">
        <v>727</v>
      </c>
      <c r="I98" s="1" t="s">
        <v>573</v>
      </c>
      <c r="J98" s="38" t="s">
        <v>68</v>
      </c>
      <c r="K98" s="1" t="s">
        <v>68</v>
      </c>
      <c r="L98" s="1" t="s">
        <v>68</v>
      </c>
      <c r="M98" s="1" t="s">
        <v>639</v>
      </c>
      <c r="N98" s="1" t="s">
        <v>68</v>
      </c>
      <c r="O98" s="1" t="s">
        <v>68</v>
      </c>
      <c r="P98" s="1" t="s">
        <v>68</v>
      </c>
      <c r="Q98" s="1" t="s">
        <v>68</v>
      </c>
      <c r="R98" s="1" t="s">
        <v>84</v>
      </c>
      <c r="S98" s="1" t="s">
        <v>81</v>
      </c>
      <c r="T98" s="1" t="s">
        <v>110</v>
      </c>
      <c r="U98" s="1" t="s">
        <v>110</v>
      </c>
      <c r="V98" s="1" t="s">
        <v>728</v>
      </c>
      <c r="W98" s="1" t="s">
        <v>68</v>
      </c>
      <c r="X98" s="1">
        <f>COUNTIF('Seguimiento a tareas'!K:K,'Catalogo de tareas'!A98)</f>
        <v>4</v>
      </c>
      <c r="Y98" s="17" t="str">
        <f>IFERROR(IF(VLOOKUP(A98,'Seguimiento a tareas'!K:AP,32,0)=0,"",VLOOKUP(A98,'Seguimiento a tareas'!K:AP,32,0)),"")</f>
        <v/>
      </c>
      <c r="Z98" s="1">
        <f>_xlfn.XLOOKUP(A98,'Seguimiento a tareas'!K:K,'Seguimiento a tareas'!A:A,"",0,1)</f>
        <v>9</v>
      </c>
    </row>
    <row r="99" spans="1:26" ht="25.2" customHeight="1" x14ac:dyDescent="0.3">
      <c r="A99" s="1">
        <v>40</v>
      </c>
      <c r="B99" s="17">
        <v>45056</v>
      </c>
      <c r="C99" s="17">
        <v>45056</v>
      </c>
      <c r="D99" s="1" t="s">
        <v>40</v>
      </c>
      <c r="E99" s="1" t="s">
        <v>40</v>
      </c>
      <c r="F99" s="38" t="s">
        <v>729</v>
      </c>
      <c r="G99" s="1" t="s">
        <v>553</v>
      </c>
      <c r="H99" s="1" t="s">
        <v>565</v>
      </c>
      <c r="I99" s="1" t="s">
        <v>610</v>
      </c>
      <c r="J99" s="38" t="s">
        <v>730</v>
      </c>
      <c r="K99" s="1" t="s">
        <v>94</v>
      </c>
      <c r="L99" s="1" t="s">
        <v>94</v>
      </c>
      <c r="M99" s="1" t="s">
        <v>136</v>
      </c>
      <c r="N99" s="1" t="s">
        <v>43</v>
      </c>
      <c r="O99" s="1" t="s">
        <v>640</v>
      </c>
      <c r="P99" s="1" t="s">
        <v>68</v>
      </c>
      <c r="Q99" s="1" t="s">
        <v>68</v>
      </c>
      <c r="R99" s="1" t="s">
        <v>84</v>
      </c>
      <c r="S99" s="1" t="s">
        <v>81</v>
      </c>
      <c r="T99" s="1" t="s">
        <v>72</v>
      </c>
      <c r="U99" s="1" t="s">
        <v>110</v>
      </c>
      <c r="V99" s="1" t="s">
        <v>731</v>
      </c>
      <c r="W99" s="1" t="s">
        <v>110</v>
      </c>
      <c r="X99" s="1">
        <f>COUNTIF('Seguimiento a tareas'!K:K,'Catalogo de tareas'!A99)</f>
        <v>1</v>
      </c>
      <c r="Y99" s="17">
        <f>IFERROR(IF(VLOOKUP(A99,'Seguimiento a tareas'!K:AP,32,0)=0,"",VLOOKUP(A99,'Seguimiento a tareas'!K:AP,32,0)),"")</f>
        <v>45184</v>
      </c>
      <c r="Z99" s="1">
        <f>_xlfn.XLOOKUP(A99,'Seguimiento a tareas'!K:K,'Seguimiento a tareas'!A:A,"",0,1)</f>
        <v>3</v>
      </c>
    </row>
    <row r="100" spans="1:26" ht="25.2" customHeight="1" x14ac:dyDescent="0.3">
      <c r="A100" s="1">
        <v>39</v>
      </c>
      <c r="B100" s="17">
        <v>45056</v>
      </c>
      <c r="C100" s="17">
        <v>45056</v>
      </c>
      <c r="D100" s="1" t="s">
        <v>40</v>
      </c>
      <c r="E100" s="1" t="s">
        <v>40</v>
      </c>
      <c r="F100" s="38" t="s">
        <v>732</v>
      </c>
      <c r="G100" s="1" t="s">
        <v>553</v>
      </c>
      <c r="H100" s="1" t="s">
        <v>565</v>
      </c>
      <c r="I100" s="1" t="s">
        <v>581</v>
      </c>
      <c r="J100" s="38" t="s">
        <v>733</v>
      </c>
      <c r="K100" s="1" t="s">
        <v>94</v>
      </c>
      <c r="L100" s="1" t="s">
        <v>48</v>
      </c>
      <c r="M100" s="1" t="s">
        <v>107</v>
      </c>
      <c r="N100" s="1" t="s">
        <v>734</v>
      </c>
      <c r="O100" s="1" t="s">
        <v>643</v>
      </c>
      <c r="P100" s="1" t="s">
        <v>68</v>
      </c>
      <c r="Q100" s="1" t="s">
        <v>68</v>
      </c>
      <c r="R100" s="1" t="s">
        <v>84</v>
      </c>
      <c r="S100" s="1" t="s">
        <v>81</v>
      </c>
      <c r="T100" s="1" t="s">
        <v>109</v>
      </c>
      <c r="U100" s="1" t="s">
        <v>110</v>
      </c>
      <c r="V100" s="1" t="s">
        <v>735</v>
      </c>
      <c r="W100" s="1" t="s">
        <v>110</v>
      </c>
      <c r="X100" s="1">
        <f>COUNTIF('Seguimiento a tareas'!K:K,'Catalogo de tareas'!A100)</f>
        <v>0</v>
      </c>
      <c r="Y100" s="17" t="str">
        <f>IFERROR(IF(VLOOKUP(A100,'Seguimiento a tareas'!K:AP,32,0)=0,"",VLOOKUP(A100,'Seguimiento a tareas'!K:AP,32,0)),"")</f>
        <v/>
      </c>
      <c r="Z100" s="1" t="str">
        <f>_xlfn.XLOOKUP(A100,'Seguimiento a tareas'!K:K,'Seguimiento a tareas'!A:A,"",0,1)</f>
        <v/>
      </c>
    </row>
    <row r="101" spans="1:26" ht="25.2" customHeight="1" x14ac:dyDescent="0.3">
      <c r="A101" s="1">
        <v>38</v>
      </c>
      <c r="B101" s="17">
        <v>45053</v>
      </c>
      <c r="C101" s="17">
        <v>45053</v>
      </c>
      <c r="D101" s="1" t="s">
        <v>40</v>
      </c>
      <c r="E101" s="1" t="s">
        <v>40</v>
      </c>
      <c r="F101" s="38" t="s">
        <v>736</v>
      </c>
      <c r="G101" s="1" t="s">
        <v>553</v>
      </c>
      <c r="H101" s="1" t="s">
        <v>565</v>
      </c>
      <c r="I101" s="1" t="s">
        <v>737</v>
      </c>
      <c r="J101" s="38" t="s">
        <v>738</v>
      </c>
      <c r="K101" s="1" t="s">
        <v>94</v>
      </c>
      <c r="L101" s="1" t="s">
        <v>48</v>
      </c>
      <c r="M101" s="1" t="s">
        <v>107</v>
      </c>
      <c r="N101" s="1" t="s">
        <v>43</v>
      </c>
      <c r="O101" s="1" t="s">
        <v>640</v>
      </c>
      <c r="P101" s="1" t="s">
        <v>68</v>
      </c>
      <c r="Q101" s="1" t="s">
        <v>68</v>
      </c>
      <c r="R101" s="1" t="s">
        <v>84</v>
      </c>
      <c r="S101" s="1" t="s">
        <v>575</v>
      </c>
      <c r="T101" s="1" t="s">
        <v>109</v>
      </c>
      <c r="U101" s="1" t="s">
        <v>110</v>
      </c>
      <c r="V101" s="1" t="s">
        <v>112</v>
      </c>
      <c r="W101" s="1" t="s">
        <v>739</v>
      </c>
      <c r="X101" s="1">
        <f>COUNTIF('Seguimiento a tareas'!K:K,'Catalogo de tareas'!A101)</f>
        <v>0</v>
      </c>
      <c r="Y101" s="17" t="str">
        <f>IFERROR(IF(VLOOKUP(A101,'Seguimiento a tareas'!K:AP,32,0)=0,"",VLOOKUP(A101,'Seguimiento a tareas'!K:AP,32,0)),"")</f>
        <v/>
      </c>
      <c r="Z101" s="1" t="str">
        <f>_xlfn.XLOOKUP(A101,'Seguimiento a tareas'!K:K,'Seguimiento a tareas'!A:A,"",0,1)</f>
        <v/>
      </c>
    </row>
    <row r="102" spans="1:26" ht="25.2" customHeight="1" x14ac:dyDescent="0.3">
      <c r="A102" s="1">
        <v>37</v>
      </c>
      <c r="B102" s="17">
        <v>45053</v>
      </c>
      <c r="C102" s="17">
        <v>45053</v>
      </c>
      <c r="D102" s="1" t="s">
        <v>40</v>
      </c>
      <c r="E102" s="1" t="s">
        <v>40</v>
      </c>
      <c r="F102" s="38" t="s">
        <v>740</v>
      </c>
      <c r="G102" s="1" t="s">
        <v>553</v>
      </c>
      <c r="H102" s="1" t="s">
        <v>565</v>
      </c>
      <c r="I102" s="1" t="s">
        <v>628</v>
      </c>
      <c r="J102" s="38" t="s">
        <v>741</v>
      </c>
      <c r="K102" s="1" t="s">
        <v>123</v>
      </c>
      <c r="L102" s="1" t="s">
        <v>48</v>
      </c>
      <c r="M102" s="1" t="s">
        <v>136</v>
      </c>
      <c r="N102" s="1" t="s">
        <v>43</v>
      </c>
      <c r="O102" s="1" t="s">
        <v>640</v>
      </c>
      <c r="P102" s="1" t="s">
        <v>68</v>
      </c>
      <c r="Q102" s="1" t="s">
        <v>68</v>
      </c>
      <c r="R102" s="1" t="s">
        <v>84</v>
      </c>
      <c r="S102" s="1" t="s">
        <v>81</v>
      </c>
      <c r="T102" s="1" t="s">
        <v>109</v>
      </c>
      <c r="U102" s="1" t="s">
        <v>110</v>
      </c>
      <c r="V102" s="1" t="s">
        <v>742</v>
      </c>
      <c r="W102" s="1" t="s">
        <v>740</v>
      </c>
      <c r="X102" s="1">
        <f>COUNTIF('Seguimiento a tareas'!K:K,'Catalogo de tareas'!A102)</f>
        <v>0</v>
      </c>
      <c r="Y102" s="17" t="str">
        <f>IFERROR(IF(VLOOKUP(A102,'Seguimiento a tareas'!K:AP,32,0)=0,"",VLOOKUP(A102,'Seguimiento a tareas'!K:AP,32,0)),"")</f>
        <v/>
      </c>
      <c r="Z102" s="1" t="str">
        <f>_xlfn.XLOOKUP(A102,'Seguimiento a tareas'!K:K,'Seguimiento a tareas'!A:A,"",0,1)</f>
        <v/>
      </c>
    </row>
    <row r="103" spans="1:26" ht="25.2" customHeight="1" x14ac:dyDescent="0.3">
      <c r="A103" s="1">
        <v>36</v>
      </c>
      <c r="B103" s="17">
        <v>45053</v>
      </c>
      <c r="C103" s="17">
        <v>45345</v>
      </c>
      <c r="D103" s="1" t="s">
        <v>40</v>
      </c>
      <c r="E103" s="1" t="s">
        <v>40</v>
      </c>
      <c r="F103" s="38" t="s">
        <v>2456</v>
      </c>
      <c r="G103" s="1" t="s">
        <v>553</v>
      </c>
      <c r="H103" s="1" t="s">
        <v>554</v>
      </c>
      <c r="I103" s="1" t="s">
        <v>1753</v>
      </c>
      <c r="J103" s="38" t="s">
        <v>744</v>
      </c>
      <c r="K103" s="1" t="s">
        <v>94</v>
      </c>
      <c r="L103" s="1" t="s">
        <v>48</v>
      </c>
      <c r="M103" s="1">
        <v>5</v>
      </c>
      <c r="N103" s="1" t="s">
        <v>43</v>
      </c>
      <c r="O103" s="1" t="s">
        <v>640</v>
      </c>
      <c r="P103" s="1" t="s">
        <v>68</v>
      </c>
      <c r="Q103" s="1" t="s">
        <v>68</v>
      </c>
      <c r="R103" s="1" t="s">
        <v>603</v>
      </c>
      <c r="S103" s="1" t="s">
        <v>604</v>
      </c>
      <c r="T103" s="1" t="s">
        <v>72</v>
      </c>
      <c r="W103" s="1" t="s">
        <v>110</v>
      </c>
      <c r="X103" s="1">
        <f>COUNTIF('Seguimiento a tareas'!K:K,'Catalogo de tareas'!A103)</f>
        <v>1</v>
      </c>
      <c r="Y103" s="17">
        <f>IFERROR(IF(VLOOKUP(A103,'Seguimiento a tareas'!K:AP,32,0)=0,"",VLOOKUP(A103,'Seguimiento a tareas'!K:AP,32,0)),"")</f>
        <v>45565</v>
      </c>
      <c r="Z103" s="1">
        <f>_xlfn.XLOOKUP(A103,'Seguimiento a tareas'!K:K,'Seguimiento a tareas'!A:A,"",0,1)</f>
        <v>67</v>
      </c>
    </row>
    <row r="104" spans="1:26" ht="25.2" customHeight="1" x14ac:dyDescent="0.3">
      <c r="A104" s="1">
        <v>35</v>
      </c>
      <c r="B104" s="17">
        <v>45053</v>
      </c>
      <c r="C104" s="17">
        <v>45053</v>
      </c>
      <c r="D104" s="1" t="s">
        <v>40</v>
      </c>
      <c r="E104" s="1" t="s">
        <v>40</v>
      </c>
      <c r="F104" s="38" t="s">
        <v>746</v>
      </c>
      <c r="G104" s="1" t="s">
        <v>553</v>
      </c>
      <c r="H104" s="1" t="s">
        <v>565</v>
      </c>
      <c r="I104" s="1" t="s">
        <v>737</v>
      </c>
      <c r="J104" s="38" t="s">
        <v>747</v>
      </c>
      <c r="K104" s="1" t="s">
        <v>123</v>
      </c>
      <c r="L104" s="1" t="s">
        <v>94</v>
      </c>
      <c r="M104" s="1" t="s">
        <v>140</v>
      </c>
      <c r="N104" s="1" t="s">
        <v>43</v>
      </c>
      <c r="O104" s="1" t="s">
        <v>640</v>
      </c>
      <c r="P104" s="1" t="s">
        <v>68</v>
      </c>
      <c r="Q104" s="1" t="s">
        <v>68</v>
      </c>
      <c r="R104" s="1" t="s">
        <v>84</v>
      </c>
      <c r="S104" s="1" t="s">
        <v>81</v>
      </c>
      <c r="T104" s="1" t="s">
        <v>109</v>
      </c>
      <c r="U104" s="1" t="s">
        <v>748</v>
      </c>
      <c r="V104" s="1" t="s">
        <v>749</v>
      </c>
      <c r="W104" s="1" t="s">
        <v>750</v>
      </c>
      <c r="X104" s="1">
        <f>COUNTIF('Seguimiento a tareas'!K:K,'Catalogo de tareas'!A104)</f>
        <v>0</v>
      </c>
      <c r="Y104" s="17" t="str">
        <f>IFERROR(IF(VLOOKUP(A104,'Seguimiento a tareas'!K:AP,32,0)=0,"",VLOOKUP(A104,'Seguimiento a tareas'!K:AP,32,0)),"")</f>
        <v/>
      </c>
      <c r="Z104" s="1" t="str">
        <f>_xlfn.XLOOKUP(A104,'Seguimiento a tareas'!K:K,'Seguimiento a tareas'!A:A,"",0,1)</f>
        <v/>
      </c>
    </row>
    <row r="105" spans="1:26" ht="25.2" customHeight="1" x14ac:dyDescent="0.3">
      <c r="A105" s="1">
        <v>34</v>
      </c>
      <c r="B105" s="17">
        <v>45053</v>
      </c>
      <c r="C105" s="17">
        <v>45053</v>
      </c>
      <c r="D105" s="1" t="s">
        <v>40</v>
      </c>
      <c r="E105" s="1" t="s">
        <v>40</v>
      </c>
      <c r="F105" s="38" t="s">
        <v>751</v>
      </c>
      <c r="G105" s="1" t="s">
        <v>553</v>
      </c>
      <c r="H105" s="1" t="s">
        <v>565</v>
      </c>
      <c r="I105" s="1" t="s">
        <v>737</v>
      </c>
      <c r="J105" s="38" t="s">
        <v>752</v>
      </c>
      <c r="K105" s="1" t="s">
        <v>94</v>
      </c>
      <c r="L105" s="1" t="s">
        <v>94</v>
      </c>
      <c r="M105" s="1" t="s">
        <v>136</v>
      </c>
      <c r="N105" s="1" t="s">
        <v>43</v>
      </c>
      <c r="O105" s="1" t="s">
        <v>640</v>
      </c>
      <c r="P105" s="1" t="s">
        <v>68</v>
      </c>
      <c r="Q105" s="1" t="s">
        <v>68</v>
      </c>
      <c r="R105" s="1" t="s">
        <v>84</v>
      </c>
      <c r="S105" s="1" t="s">
        <v>81</v>
      </c>
      <c r="T105" s="1" t="s">
        <v>72</v>
      </c>
      <c r="U105" s="1" t="s">
        <v>72</v>
      </c>
      <c r="V105" s="1" t="s">
        <v>753</v>
      </c>
      <c r="W105" s="1" t="s">
        <v>754</v>
      </c>
      <c r="X105" s="1">
        <f>COUNTIF('Seguimiento a tareas'!K:K,'Catalogo de tareas'!A105)</f>
        <v>0</v>
      </c>
      <c r="Y105" s="17" t="str">
        <f>IFERROR(IF(VLOOKUP(A105,'Seguimiento a tareas'!K:AP,32,0)=0,"",VLOOKUP(A105,'Seguimiento a tareas'!K:AP,32,0)),"")</f>
        <v/>
      </c>
      <c r="Z105" s="1" t="str">
        <f>_xlfn.XLOOKUP(A105,'Seguimiento a tareas'!K:K,'Seguimiento a tareas'!A:A,"",0,1)</f>
        <v/>
      </c>
    </row>
    <row r="106" spans="1:26" ht="25.2" customHeight="1" x14ac:dyDescent="0.3">
      <c r="A106" s="1">
        <v>33</v>
      </c>
      <c r="B106" s="17">
        <v>45051</v>
      </c>
      <c r="C106" s="17">
        <v>45051</v>
      </c>
      <c r="D106" s="1" t="s">
        <v>40</v>
      </c>
      <c r="E106" s="1" t="s">
        <v>40</v>
      </c>
      <c r="F106" s="38" t="s">
        <v>755</v>
      </c>
      <c r="G106" s="1" t="s">
        <v>553</v>
      </c>
      <c r="H106" s="1" t="s">
        <v>565</v>
      </c>
      <c r="I106" s="1" t="s">
        <v>737</v>
      </c>
      <c r="J106" s="38" t="s">
        <v>756</v>
      </c>
      <c r="K106" s="1" t="s">
        <v>94</v>
      </c>
      <c r="L106" s="1" t="s">
        <v>48</v>
      </c>
      <c r="M106" s="1" t="s">
        <v>107</v>
      </c>
      <c r="N106" s="1" t="s">
        <v>734</v>
      </c>
      <c r="O106" s="1" t="s">
        <v>640</v>
      </c>
      <c r="P106" s="1" t="s">
        <v>68</v>
      </c>
      <c r="Q106" s="1" t="s">
        <v>68</v>
      </c>
      <c r="R106" s="1" t="s">
        <v>556</v>
      </c>
      <c r="S106" s="1" t="s">
        <v>557</v>
      </c>
      <c r="T106" s="1" t="s">
        <v>72</v>
      </c>
      <c r="U106" s="1" t="s">
        <v>72</v>
      </c>
      <c r="V106" s="1" t="s">
        <v>714</v>
      </c>
      <c r="W106" s="1" t="s">
        <v>757</v>
      </c>
      <c r="X106" s="1">
        <f>COUNTIF('Seguimiento a tareas'!K:K,'Catalogo de tareas'!A106)</f>
        <v>1</v>
      </c>
      <c r="Y106" s="17">
        <f>IFERROR(IF(VLOOKUP(A106,'Seguimiento a tareas'!K:AP,32,0)=0,"",VLOOKUP(A106,'Seguimiento a tareas'!K:AP,32,0)),"")</f>
        <v>45473</v>
      </c>
      <c r="Z106" s="1">
        <f>_xlfn.XLOOKUP(A106,'Seguimiento a tareas'!K:K,'Seguimiento a tareas'!A:A,"",0,1)</f>
        <v>40</v>
      </c>
    </row>
    <row r="107" spans="1:26" ht="25.2" customHeight="1" x14ac:dyDescent="0.3">
      <c r="A107" s="1">
        <v>32</v>
      </c>
      <c r="B107" s="17">
        <v>45051</v>
      </c>
      <c r="C107" s="17">
        <v>45057</v>
      </c>
      <c r="D107" s="1" t="s">
        <v>40</v>
      </c>
      <c r="E107" s="1" t="s">
        <v>40</v>
      </c>
      <c r="F107" s="38" t="s">
        <v>758</v>
      </c>
      <c r="G107" s="1" t="s">
        <v>553</v>
      </c>
      <c r="H107" s="1" t="s">
        <v>554</v>
      </c>
      <c r="I107" s="1" t="s">
        <v>677</v>
      </c>
      <c r="J107" s="38" t="s">
        <v>68</v>
      </c>
      <c r="K107" s="1" t="s">
        <v>68</v>
      </c>
      <c r="L107" s="1" t="s">
        <v>68</v>
      </c>
      <c r="M107" s="1" t="s">
        <v>639</v>
      </c>
      <c r="N107" s="1" t="s">
        <v>68</v>
      </c>
      <c r="O107" s="1" t="s">
        <v>68</v>
      </c>
      <c r="P107" s="1" t="s">
        <v>68</v>
      </c>
      <c r="Q107" s="1" t="s">
        <v>68</v>
      </c>
      <c r="R107" s="1" t="s">
        <v>84</v>
      </c>
      <c r="S107" s="1" t="s">
        <v>81</v>
      </c>
      <c r="T107" s="1" t="s">
        <v>578</v>
      </c>
      <c r="U107" s="1" t="s">
        <v>565</v>
      </c>
      <c r="V107" s="1" t="s">
        <v>712</v>
      </c>
      <c r="W107" s="1" t="s">
        <v>68</v>
      </c>
      <c r="X107" s="1">
        <f>COUNTIF('Seguimiento a tareas'!K:K,'Catalogo de tareas'!A107)</f>
        <v>1</v>
      </c>
      <c r="Y107" s="17" t="str">
        <f>IFERROR(IF(VLOOKUP(A107,'Seguimiento a tareas'!K:AP,32,0)=0,"",VLOOKUP(A107,'Seguimiento a tareas'!K:AP,32,0)),"")</f>
        <v/>
      </c>
      <c r="Z107" s="1">
        <f>_xlfn.XLOOKUP(A107,'Seguimiento a tareas'!K:K,'Seguimiento a tareas'!A:A,"",0,1)</f>
        <v>18</v>
      </c>
    </row>
    <row r="108" spans="1:26" ht="25.2" customHeight="1" x14ac:dyDescent="0.3">
      <c r="A108" s="1">
        <v>31</v>
      </c>
      <c r="B108" s="17">
        <v>45051</v>
      </c>
      <c r="C108" s="17">
        <v>45120</v>
      </c>
      <c r="D108" s="1" t="s">
        <v>40</v>
      </c>
      <c r="E108" s="1" t="s">
        <v>40</v>
      </c>
      <c r="F108" s="38" t="s">
        <v>759</v>
      </c>
      <c r="G108" s="1" t="s">
        <v>760</v>
      </c>
      <c r="H108" s="1" t="s">
        <v>554</v>
      </c>
      <c r="I108" s="1" t="s">
        <v>598</v>
      </c>
      <c r="J108" s="38" t="s">
        <v>68</v>
      </c>
      <c r="K108" s="1" t="s">
        <v>68</v>
      </c>
      <c r="L108" s="1" t="s">
        <v>68</v>
      </c>
      <c r="M108" s="1" t="s">
        <v>639</v>
      </c>
      <c r="N108" s="1" t="s">
        <v>68</v>
      </c>
      <c r="O108" s="1" t="s">
        <v>68</v>
      </c>
      <c r="P108" s="1" t="s">
        <v>68</v>
      </c>
      <c r="Q108" s="1" t="s">
        <v>68</v>
      </c>
      <c r="R108" s="1" t="s">
        <v>84</v>
      </c>
      <c r="S108" s="1" t="s">
        <v>81</v>
      </c>
      <c r="T108" s="1" t="s">
        <v>68</v>
      </c>
      <c r="U108" s="1" t="s">
        <v>68</v>
      </c>
      <c r="V108" s="1" t="s">
        <v>712</v>
      </c>
      <c r="W108" s="1" t="s">
        <v>110</v>
      </c>
      <c r="X108" s="1">
        <f>COUNTIF('Seguimiento a tareas'!K:K,'Catalogo de tareas'!A108)</f>
        <v>0</v>
      </c>
      <c r="Y108" s="17" t="str">
        <f>IFERROR(IF(VLOOKUP(A108,'Seguimiento a tareas'!K:AP,32,0)=0,"",VLOOKUP(A108,'Seguimiento a tareas'!K:AP,32,0)),"")</f>
        <v/>
      </c>
      <c r="Z108" s="1" t="str">
        <f>_xlfn.XLOOKUP(A108,'Seguimiento a tareas'!K:K,'Seguimiento a tareas'!A:A,"",0,1)</f>
        <v/>
      </c>
    </row>
    <row r="109" spans="1:26" ht="25.2" customHeight="1" x14ac:dyDescent="0.3">
      <c r="A109" s="1">
        <v>30</v>
      </c>
      <c r="B109" s="17">
        <v>45051</v>
      </c>
      <c r="C109" s="17">
        <v>45057</v>
      </c>
      <c r="D109" s="1" t="s">
        <v>40</v>
      </c>
      <c r="E109" s="1" t="s">
        <v>40</v>
      </c>
      <c r="F109" s="38" t="s">
        <v>761</v>
      </c>
      <c r="G109" s="1" t="s">
        <v>553</v>
      </c>
      <c r="H109" s="1" t="s">
        <v>588</v>
      </c>
      <c r="I109" s="1" t="s">
        <v>677</v>
      </c>
      <c r="J109" s="38" t="s">
        <v>68</v>
      </c>
      <c r="K109" s="1" t="s">
        <v>68</v>
      </c>
      <c r="L109" s="1" t="s">
        <v>68</v>
      </c>
      <c r="M109" s="1" t="s">
        <v>639</v>
      </c>
      <c r="N109" s="1" t="s">
        <v>43</v>
      </c>
      <c r="O109" s="1" t="s">
        <v>640</v>
      </c>
      <c r="P109" s="1" t="s">
        <v>68</v>
      </c>
      <c r="Q109" s="1" t="s">
        <v>68</v>
      </c>
      <c r="R109" s="1" t="s">
        <v>84</v>
      </c>
      <c r="S109" s="1" t="s">
        <v>575</v>
      </c>
      <c r="T109" s="1" t="s">
        <v>68</v>
      </c>
      <c r="U109" s="1" t="s">
        <v>110</v>
      </c>
      <c r="V109" s="1" t="s">
        <v>712</v>
      </c>
      <c r="W109" s="1" t="s">
        <v>110</v>
      </c>
      <c r="X109" s="1">
        <f>COUNTIF('Seguimiento a tareas'!K:K,'Catalogo de tareas'!A109)</f>
        <v>1</v>
      </c>
      <c r="Y109" s="17" t="str">
        <f>IFERROR(IF(VLOOKUP(A109,'Seguimiento a tareas'!K:AP,32,0)=0,"",VLOOKUP(A109,'Seguimiento a tareas'!K:AP,32,0)),"")</f>
        <v/>
      </c>
      <c r="Z109" s="1">
        <f>_xlfn.XLOOKUP(A109,'Seguimiento a tareas'!K:K,'Seguimiento a tareas'!A:A,"",0,1)</f>
        <v>17</v>
      </c>
    </row>
    <row r="110" spans="1:26" ht="25.2" customHeight="1" x14ac:dyDescent="0.3">
      <c r="A110" s="1">
        <v>29</v>
      </c>
      <c r="B110" s="17">
        <v>45051</v>
      </c>
      <c r="C110" s="17">
        <v>45057</v>
      </c>
      <c r="D110" s="1" t="s">
        <v>40</v>
      </c>
      <c r="E110" s="1" t="s">
        <v>40</v>
      </c>
      <c r="F110" s="38" t="s">
        <v>762</v>
      </c>
      <c r="G110" s="1" t="s">
        <v>553</v>
      </c>
      <c r="H110" s="1" t="s">
        <v>554</v>
      </c>
      <c r="I110" s="1" t="s">
        <v>763</v>
      </c>
      <c r="J110" s="38" t="s">
        <v>68</v>
      </c>
      <c r="K110" s="1" t="s">
        <v>68</v>
      </c>
      <c r="L110" s="1" t="s">
        <v>68</v>
      </c>
      <c r="M110" s="1" t="s">
        <v>639</v>
      </c>
      <c r="N110" s="1" t="s">
        <v>43</v>
      </c>
      <c r="O110" s="1" t="s">
        <v>640</v>
      </c>
      <c r="P110" s="1" t="s">
        <v>68</v>
      </c>
      <c r="Q110" s="1" t="s">
        <v>68</v>
      </c>
      <c r="R110" s="1" t="s">
        <v>84</v>
      </c>
      <c r="S110" s="1" t="s">
        <v>81</v>
      </c>
      <c r="T110" s="1" t="s">
        <v>578</v>
      </c>
      <c r="U110" s="1" t="s">
        <v>565</v>
      </c>
      <c r="V110" s="1" t="s">
        <v>110</v>
      </c>
      <c r="W110" s="1" t="s">
        <v>110</v>
      </c>
      <c r="X110" s="1">
        <f>COUNTIF('Seguimiento a tareas'!K:K,'Catalogo de tareas'!A110)</f>
        <v>1</v>
      </c>
      <c r="Y110" s="17" t="str">
        <f>IFERROR(IF(VLOOKUP(A110,'Seguimiento a tareas'!K:AP,32,0)=0,"",VLOOKUP(A110,'Seguimiento a tareas'!K:AP,32,0)),"")</f>
        <v/>
      </c>
      <c r="Z110" s="1">
        <f>_xlfn.XLOOKUP(A110,'Seguimiento a tareas'!K:K,'Seguimiento a tareas'!A:A,"",0,1)</f>
        <v>16</v>
      </c>
    </row>
    <row r="111" spans="1:26" ht="25.2" customHeight="1" x14ac:dyDescent="0.3">
      <c r="A111" s="1">
        <v>28</v>
      </c>
      <c r="B111" s="17">
        <v>44550</v>
      </c>
      <c r="C111" s="17">
        <v>45119</v>
      </c>
      <c r="D111" s="1" t="s">
        <v>40</v>
      </c>
      <c r="E111" s="1" t="s">
        <v>40</v>
      </c>
      <c r="F111" s="38" t="s">
        <v>764</v>
      </c>
      <c r="G111" s="1" t="s">
        <v>760</v>
      </c>
      <c r="H111" s="1" t="s">
        <v>765</v>
      </c>
      <c r="I111" s="1" t="s">
        <v>737</v>
      </c>
      <c r="J111" s="38" t="s">
        <v>766</v>
      </c>
      <c r="K111" s="1" t="s">
        <v>123</v>
      </c>
      <c r="L111" s="1" t="s">
        <v>123</v>
      </c>
      <c r="M111" s="1" t="s">
        <v>78</v>
      </c>
      <c r="N111" s="1" t="s">
        <v>43</v>
      </c>
      <c r="O111" s="1" t="s">
        <v>643</v>
      </c>
      <c r="P111" s="1" t="s">
        <v>78</v>
      </c>
      <c r="Q111" s="1" t="s">
        <v>78</v>
      </c>
      <c r="R111" s="1" t="s">
        <v>603</v>
      </c>
      <c r="S111" s="1" t="s">
        <v>78</v>
      </c>
      <c r="T111" s="1" t="s">
        <v>78</v>
      </c>
      <c r="U111" s="1" t="s">
        <v>78</v>
      </c>
      <c r="V111" s="1" t="s">
        <v>78</v>
      </c>
      <c r="W111" s="1" t="s">
        <v>78</v>
      </c>
      <c r="X111" s="1">
        <f>COUNTIF('Seguimiento a tareas'!K:K,'Catalogo de tareas'!A111)</f>
        <v>0</v>
      </c>
      <c r="Y111" s="17" t="str">
        <f>IFERROR(IF(VLOOKUP(A111,'Seguimiento a tareas'!K:AP,32,0)=0,"",VLOOKUP(A111,'Seguimiento a tareas'!K:AP,32,0)),"")</f>
        <v/>
      </c>
      <c r="Z111" s="1" t="str">
        <f>_xlfn.XLOOKUP(A111,'Seguimiento a tareas'!K:K,'Seguimiento a tareas'!A:A,"",0,1)</f>
        <v/>
      </c>
    </row>
    <row r="112" spans="1:26" ht="25.2" customHeight="1" x14ac:dyDescent="0.3">
      <c r="A112" s="1">
        <v>27</v>
      </c>
      <c r="B112" s="17">
        <v>44550</v>
      </c>
      <c r="C112" s="17">
        <v>45212</v>
      </c>
      <c r="D112" s="1" t="s">
        <v>40</v>
      </c>
      <c r="E112" s="1" t="s">
        <v>40</v>
      </c>
      <c r="F112" s="38" t="s">
        <v>767</v>
      </c>
      <c r="G112" s="1" t="s">
        <v>553</v>
      </c>
      <c r="H112" s="1" t="s">
        <v>565</v>
      </c>
      <c r="I112" s="1" t="s">
        <v>684</v>
      </c>
      <c r="J112" s="38" t="s">
        <v>766</v>
      </c>
      <c r="K112" s="1" t="s">
        <v>123</v>
      </c>
      <c r="L112" s="1" t="s">
        <v>123</v>
      </c>
      <c r="M112" s="1" t="s">
        <v>78</v>
      </c>
      <c r="N112" s="1" t="s">
        <v>43</v>
      </c>
      <c r="O112" s="1" t="s">
        <v>643</v>
      </c>
      <c r="P112" s="1" t="s">
        <v>78</v>
      </c>
      <c r="Q112" s="1" t="s">
        <v>78</v>
      </c>
      <c r="R112" s="1" t="s">
        <v>768</v>
      </c>
      <c r="S112" s="1" t="s">
        <v>591</v>
      </c>
      <c r="T112" s="1" t="s">
        <v>98</v>
      </c>
      <c r="U112" s="1" t="s">
        <v>99</v>
      </c>
      <c r="V112" s="1" t="s">
        <v>78</v>
      </c>
      <c r="W112" s="1" t="s">
        <v>78</v>
      </c>
      <c r="X112" s="1">
        <f>COUNTIF('Seguimiento a tareas'!K:K,'Catalogo de tareas'!A112)</f>
        <v>1</v>
      </c>
      <c r="Y112" s="17" t="str">
        <f>IFERROR(IF(VLOOKUP(A112,'Seguimiento a tareas'!K:AP,32,0)=0,"",VLOOKUP(A112,'Seguimiento a tareas'!K:AP,32,0)),"")</f>
        <v/>
      </c>
      <c r="Z112" s="1">
        <f>_xlfn.XLOOKUP(A112,'Seguimiento a tareas'!K:K,'Seguimiento a tareas'!A:A,"",0,1)</f>
        <v>81</v>
      </c>
    </row>
    <row r="113" spans="1:26" ht="25.2" customHeight="1" x14ac:dyDescent="0.3">
      <c r="A113" s="1">
        <v>26</v>
      </c>
      <c r="B113" s="17">
        <v>44550</v>
      </c>
      <c r="C113" s="17">
        <v>45119</v>
      </c>
      <c r="D113" s="1" t="s">
        <v>40</v>
      </c>
      <c r="E113" s="1" t="s">
        <v>40</v>
      </c>
      <c r="F113" s="38" t="s">
        <v>769</v>
      </c>
      <c r="G113" s="1" t="s">
        <v>760</v>
      </c>
      <c r="H113" s="1" t="s">
        <v>765</v>
      </c>
      <c r="I113" s="1" t="s">
        <v>737</v>
      </c>
      <c r="J113" s="38" t="s">
        <v>766</v>
      </c>
      <c r="K113" s="1" t="s">
        <v>123</v>
      </c>
      <c r="L113" s="1" t="s">
        <v>123</v>
      </c>
      <c r="M113" s="1" t="s">
        <v>78</v>
      </c>
      <c r="N113" s="1" t="s">
        <v>43</v>
      </c>
      <c r="O113" s="1" t="s">
        <v>643</v>
      </c>
      <c r="P113" s="1" t="s">
        <v>78</v>
      </c>
      <c r="Q113" s="1" t="s">
        <v>78</v>
      </c>
      <c r="R113" s="1" t="s">
        <v>768</v>
      </c>
      <c r="S113" s="1" t="s">
        <v>78</v>
      </c>
      <c r="T113" s="1" t="s">
        <v>78</v>
      </c>
      <c r="U113" s="1" t="s">
        <v>78</v>
      </c>
      <c r="V113" s="1" t="s">
        <v>78</v>
      </c>
      <c r="W113" s="1" t="s">
        <v>78</v>
      </c>
      <c r="X113" s="1">
        <f>COUNTIF('Seguimiento a tareas'!K:K,'Catalogo de tareas'!A113)</f>
        <v>0</v>
      </c>
      <c r="Y113" s="17" t="str">
        <f>IFERROR(IF(VLOOKUP(A113,'Seguimiento a tareas'!K:AP,32,0)=0,"",VLOOKUP(A113,'Seguimiento a tareas'!K:AP,32,0)),"")</f>
        <v/>
      </c>
      <c r="Z113" s="1" t="str">
        <f>_xlfn.XLOOKUP(A113,'Seguimiento a tareas'!K:K,'Seguimiento a tareas'!A:A,"",0,1)</f>
        <v/>
      </c>
    </row>
    <row r="114" spans="1:26" ht="25.2" customHeight="1" x14ac:dyDescent="0.3">
      <c r="A114" s="1">
        <v>25</v>
      </c>
      <c r="B114" s="17">
        <v>44550</v>
      </c>
      <c r="C114" s="17">
        <v>45119</v>
      </c>
      <c r="D114" s="1" t="s">
        <v>40</v>
      </c>
      <c r="E114" s="1" t="s">
        <v>40</v>
      </c>
      <c r="F114" s="38" t="s">
        <v>770</v>
      </c>
      <c r="G114" s="1" t="s">
        <v>760</v>
      </c>
      <c r="H114" s="1" t="s">
        <v>765</v>
      </c>
      <c r="I114" s="1" t="s">
        <v>737</v>
      </c>
      <c r="J114" s="38" t="s">
        <v>766</v>
      </c>
      <c r="K114" s="1" t="s">
        <v>123</v>
      </c>
      <c r="L114" s="1" t="s">
        <v>123</v>
      </c>
      <c r="M114" s="1" t="s">
        <v>78</v>
      </c>
      <c r="N114" s="1" t="s">
        <v>43</v>
      </c>
      <c r="O114" s="1" t="s">
        <v>643</v>
      </c>
      <c r="P114" s="1" t="s">
        <v>78</v>
      </c>
      <c r="Q114" s="1" t="s">
        <v>78</v>
      </c>
      <c r="R114" s="1" t="s">
        <v>768</v>
      </c>
      <c r="S114" s="1" t="s">
        <v>78</v>
      </c>
      <c r="T114" s="1" t="s">
        <v>78</v>
      </c>
      <c r="U114" s="1" t="s">
        <v>78</v>
      </c>
      <c r="V114" s="1" t="s">
        <v>78</v>
      </c>
      <c r="W114" s="1" t="s">
        <v>78</v>
      </c>
      <c r="X114" s="1">
        <f>COUNTIF('Seguimiento a tareas'!K:K,'Catalogo de tareas'!A114)</f>
        <v>0</v>
      </c>
      <c r="Y114" s="17" t="str">
        <f>IFERROR(IF(VLOOKUP(A114,'Seguimiento a tareas'!K:AP,32,0)=0,"",VLOOKUP(A114,'Seguimiento a tareas'!K:AP,32,0)),"")</f>
        <v/>
      </c>
      <c r="Z114" s="1" t="str">
        <f>_xlfn.XLOOKUP(A114,'Seguimiento a tareas'!K:K,'Seguimiento a tareas'!A:A,"",0,1)</f>
        <v/>
      </c>
    </row>
    <row r="115" spans="1:26" ht="25.2" customHeight="1" x14ac:dyDescent="0.3">
      <c r="A115" s="1">
        <v>24</v>
      </c>
      <c r="B115" s="17">
        <v>44550</v>
      </c>
      <c r="C115" s="17">
        <v>45119</v>
      </c>
      <c r="D115" s="1" t="s">
        <v>40</v>
      </c>
      <c r="E115" s="1" t="s">
        <v>40</v>
      </c>
      <c r="F115" s="38" t="s">
        <v>771</v>
      </c>
      <c r="G115" s="1" t="s">
        <v>760</v>
      </c>
      <c r="H115" s="1" t="s">
        <v>765</v>
      </c>
      <c r="I115" s="1" t="s">
        <v>737</v>
      </c>
      <c r="J115" s="38" t="s">
        <v>766</v>
      </c>
      <c r="K115" s="1" t="s">
        <v>123</v>
      </c>
      <c r="L115" s="1" t="s">
        <v>123</v>
      </c>
      <c r="M115" s="1" t="s">
        <v>78</v>
      </c>
      <c r="N115" s="1" t="s">
        <v>43</v>
      </c>
      <c r="O115" s="1" t="s">
        <v>643</v>
      </c>
      <c r="P115" s="1" t="s">
        <v>78</v>
      </c>
      <c r="Q115" s="1" t="s">
        <v>78</v>
      </c>
      <c r="R115" s="1" t="s">
        <v>768</v>
      </c>
      <c r="S115" s="1" t="s">
        <v>78</v>
      </c>
      <c r="T115" s="1" t="s">
        <v>78</v>
      </c>
      <c r="U115" s="1" t="s">
        <v>78</v>
      </c>
      <c r="V115" s="1" t="s">
        <v>78</v>
      </c>
      <c r="W115" s="1" t="s">
        <v>78</v>
      </c>
      <c r="X115" s="1">
        <f>COUNTIF('Seguimiento a tareas'!K:K,'Catalogo de tareas'!A115)</f>
        <v>0</v>
      </c>
      <c r="Y115" s="17" t="str">
        <f>IFERROR(IF(VLOOKUP(A115,'Seguimiento a tareas'!K:AP,32,0)=0,"",VLOOKUP(A115,'Seguimiento a tareas'!K:AP,32,0)),"")</f>
        <v/>
      </c>
      <c r="Z115" s="1" t="str">
        <f>_xlfn.XLOOKUP(A115,'Seguimiento a tareas'!K:K,'Seguimiento a tareas'!A:A,"",0,1)</f>
        <v/>
      </c>
    </row>
    <row r="116" spans="1:26" ht="25.2" customHeight="1" x14ac:dyDescent="0.3">
      <c r="A116" s="1">
        <v>23</v>
      </c>
      <c r="B116" s="17">
        <v>44550</v>
      </c>
      <c r="C116" s="17">
        <v>45119</v>
      </c>
      <c r="D116" s="1" t="s">
        <v>40</v>
      </c>
      <c r="E116" s="1" t="s">
        <v>40</v>
      </c>
      <c r="F116" s="38" t="s">
        <v>772</v>
      </c>
      <c r="G116" s="1" t="s">
        <v>760</v>
      </c>
      <c r="H116" s="1" t="s">
        <v>765</v>
      </c>
      <c r="I116" s="1" t="s">
        <v>737</v>
      </c>
      <c r="J116" s="38" t="s">
        <v>766</v>
      </c>
      <c r="K116" s="1" t="s">
        <v>123</v>
      </c>
      <c r="L116" s="1" t="s">
        <v>123</v>
      </c>
      <c r="M116" s="1" t="s">
        <v>78</v>
      </c>
      <c r="N116" s="1" t="s">
        <v>43</v>
      </c>
      <c r="O116" s="1" t="s">
        <v>643</v>
      </c>
      <c r="P116" s="1" t="s">
        <v>78</v>
      </c>
      <c r="Q116" s="1" t="s">
        <v>78</v>
      </c>
      <c r="R116" s="1" t="s">
        <v>768</v>
      </c>
      <c r="S116" s="1" t="s">
        <v>78</v>
      </c>
      <c r="T116" s="1" t="s">
        <v>78</v>
      </c>
      <c r="U116" s="1" t="s">
        <v>78</v>
      </c>
      <c r="V116" s="1" t="s">
        <v>78</v>
      </c>
      <c r="W116" s="1" t="s">
        <v>78</v>
      </c>
      <c r="X116" s="1">
        <f>COUNTIF('Seguimiento a tareas'!K:K,'Catalogo de tareas'!A116)</f>
        <v>0</v>
      </c>
      <c r="Y116" s="17" t="str">
        <f>IFERROR(IF(VLOOKUP(A116,'Seguimiento a tareas'!K:AP,32,0)=0,"",VLOOKUP(A116,'Seguimiento a tareas'!K:AP,32,0)),"")</f>
        <v/>
      </c>
      <c r="Z116" s="1" t="str">
        <f>_xlfn.XLOOKUP(A116,'Seguimiento a tareas'!K:K,'Seguimiento a tareas'!A:A,"",0,1)</f>
        <v/>
      </c>
    </row>
    <row r="117" spans="1:26" ht="25.2" customHeight="1" x14ac:dyDescent="0.3">
      <c r="A117" s="1">
        <v>22</v>
      </c>
      <c r="B117" s="17">
        <v>44550</v>
      </c>
      <c r="C117" s="17">
        <v>45119</v>
      </c>
      <c r="D117" s="1" t="s">
        <v>40</v>
      </c>
      <c r="E117" s="1" t="s">
        <v>40</v>
      </c>
      <c r="F117" s="38" t="s">
        <v>773</v>
      </c>
      <c r="G117" s="1" t="s">
        <v>760</v>
      </c>
      <c r="H117" s="1" t="s">
        <v>765</v>
      </c>
      <c r="I117" s="1" t="s">
        <v>737</v>
      </c>
      <c r="J117" s="38" t="s">
        <v>766</v>
      </c>
      <c r="K117" s="1" t="s">
        <v>123</v>
      </c>
      <c r="L117" s="1" t="s">
        <v>123</v>
      </c>
      <c r="M117" s="1" t="s">
        <v>78</v>
      </c>
      <c r="N117" s="1" t="s">
        <v>43</v>
      </c>
      <c r="O117" s="1" t="s">
        <v>643</v>
      </c>
      <c r="P117" s="1" t="s">
        <v>78</v>
      </c>
      <c r="Q117" s="1" t="s">
        <v>78</v>
      </c>
      <c r="R117" s="1" t="s">
        <v>768</v>
      </c>
      <c r="S117" s="1" t="s">
        <v>78</v>
      </c>
      <c r="T117" s="1" t="s">
        <v>78</v>
      </c>
      <c r="U117" s="1" t="s">
        <v>78</v>
      </c>
      <c r="V117" s="1" t="s">
        <v>78</v>
      </c>
      <c r="W117" s="1" t="s">
        <v>78</v>
      </c>
      <c r="X117" s="1">
        <f>COUNTIF('Seguimiento a tareas'!K:K,'Catalogo de tareas'!A117)</f>
        <v>0</v>
      </c>
      <c r="Y117" s="17" t="str">
        <f>IFERROR(IF(VLOOKUP(A117,'Seguimiento a tareas'!K:AP,32,0)=0,"",VLOOKUP(A117,'Seguimiento a tareas'!K:AP,32,0)),"")</f>
        <v/>
      </c>
      <c r="Z117" s="1" t="str">
        <f>_xlfn.XLOOKUP(A117,'Seguimiento a tareas'!K:K,'Seguimiento a tareas'!A:A,"",0,1)</f>
        <v/>
      </c>
    </row>
    <row r="118" spans="1:26" ht="25.2" customHeight="1" x14ac:dyDescent="0.3">
      <c r="A118" s="1">
        <v>21</v>
      </c>
      <c r="B118" s="17">
        <v>44550</v>
      </c>
      <c r="C118" s="17">
        <v>45119</v>
      </c>
      <c r="D118" s="1" t="s">
        <v>40</v>
      </c>
      <c r="E118" s="1" t="s">
        <v>40</v>
      </c>
      <c r="F118" s="38" t="s">
        <v>774</v>
      </c>
      <c r="G118" s="1" t="s">
        <v>760</v>
      </c>
      <c r="H118" s="1" t="s">
        <v>765</v>
      </c>
      <c r="I118" s="1" t="s">
        <v>775</v>
      </c>
      <c r="J118" s="38" t="s">
        <v>766</v>
      </c>
      <c r="K118" s="1" t="s">
        <v>123</v>
      </c>
      <c r="L118" s="1" t="s">
        <v>123</v>
      </c>
      <c r="M118" s="1" t="s">
        <v>78</v>
      </c>
      <c r="N118" s="1" t="s">
        <v>43</v>
      </c>
      <c r="O118" s="1" t="s">
        <v>643</v>
      </c>
      <c r="P118" s="1" t="s">
        <v>78</v>
      </c>
      <c r="Q118" s="1" t="s">
        <v>78</v>
      </c>
      <c r="R118" s="1" t="s">
        <v>768</v>
      </c>
      <c r="S118" s="1" t="s">
        <v>78</v>
      </c>
      <c r="T118" s="1" t="s">
        <v>78</v>
      </c>
      <c r="U118" s="1" t="s">
        <v>78</v>
      </c>
      <c r="V118" s="1" t="s">
        <v>78</v>
      </c>
      <c r="W118" s="1" t="s">
        <v>78</v>
      </c>
      <c r="X118" s="1">
        <f>COUNTIF('Seguimiento a tareas'!K:K,'Catalogo de tareas'!A118)</f>
        <v>0</v>
      </c>
      <c r="Y118" s="17" t="str">
        <f>IFERROR(IF(VLOOKUP(A118,'Seguimiento a tareas'!K:AP,32,0)=0,"",VLOOKUP(A118,'Seguimiento a tareas'!K:AP,32,0)),"")</f>
        <v/>
      </c>
      <c r="Z118" s="1" t="str">
        <f>_xlfn.XLOOKUP(A118,'Seguimiento a tareas'!K:K,'Seguimiento a tareas'!A:A,"",0,1)</f>
        <v/>
      </c>
    </row>
    <row r="119" spans="1:26" ht="25.2" customHeight="1" x14ac:dyDescent="0.3">
      <c r="A119" s="1">
        <v>20</v>
      </c>
      <c r="B119" s="17">
        <v>44550</v>
      </c>
      <c r="C119" s="17">
        <v>45119</v>
      </c>
      <c r="D119" s="1" t="s">
        <v>40</v>
      </c>
      <c r="E119" s="1" t="s">
        <v>40</v>
      </c>
      <c r="F119" s="38" t="s">
        <v>776</v>
      </c>
      <c r="G119" s="1" t="s">
        <v>760</v>
      </c>
      <c r="H119" s="1" t="s">
        <v>765</v>
      </c>
      <c r="I119" s="1" t="s">
        <v>775</v>
      </c>
      <c r="J119" s="38" t="s">
        <v>766</v>
      </c>
      <c r="K119" s="1" t="s">
        <v>123</v>
      </c>
      <c r="L119" s="1" t="s">
        <v>123</v>
      </c>
      <c r="M119" s="1" t="s">
        <v>78</v>
      </c>
      <c r="N119" s="1" t="s">
        <v>43</v>
      </c>
      <c r="O119" s="1" t="s">
        <v>643</v>
      </c>
      <c r="P119" s="1" t="s">
        <v>78</v>
      </c>
      <c r="Q119" s="1" t="s">
        <v>78</v>
      </c>
      <c r="R119" s="1" t="s">
        <v>556</v>
      </c>
      <c r="S119" s="1" t="s">
        <v>78</v>
      </c>
      <c r="T119" s="1" t="s">
        <v>78</v>
      </c>
      <c r="U119" s="1" t="s">
        <v>78</v>
      </c>
      <c r="V119" s="1" t="s">
        <v>78</v>
      </c>
      <c r="W119" s="1" t="s">
        <v>78</v>
      </c>
      <c r="X119" s="1">
        <f>COUNTIF('Seguimiento a tareas'!K:K,'Catalogo de tareas'!A119)</f>
        <v>0</v>
      </c>
      <c r="Y119" s="17" t="str">
        <f>IFERROR(IF(VLOOKUP(A119,'Seguimiento a tareas'!K:AP,32,0)=0,"",VLOOKUP(A119,'Seguimiento a tareas'!K:AP,32,0)),"")</f>
        <v/>
      </c>
      <c r="Z119" s="1" t="str">
        <f>_xlfn.XLOOKUP(A119,'Seguimiento a tareas'!K:K,'Seguimiento a tareas'!A:A,"",0,1)</f>
        <v/>
      </c>
    </row>
    <row r="120" spans="1:26" ht="25.2" customHeight="1" x14ac:dyDescent="0.3">
      <c r="A120" s="1">
        <v>19</v>
      </c>
      <c r="B120" s="17">
        <v>44550</v>
      </c>
      <c r="C120" s="17">
        <v>45119</v>
      </c>
      <c r="D120" s="1" t="s">
        <v>40</v>
      </c>
      <c r="E120" s="1" t="s">
        <v>40</v>
      </c>
      <c r="F120" s="38" t="s">
        <v>777</v>
      </c>
      <c r="G120" s="1" t="s">
        <v>760</v>
      </c>
      <c r="H120" s="1" t="s">
        <v>765</v>
      </c>
      <c r="I120" s="1" t="s">
        <v>775</v>
      </c>
      <c r="J120" s="38" t="s">
        <v>766</v>
      </c>
      <c r="K120" s="1" t="s">
        <v>123</v>
      </c>
      <c r="L120" s="1" t="s">
        <v>123</v>
      </c>
      <c r="M120" s="1" t="s">
        <v>78</v>
      </c>
      <c r="N120" s="1" t="s">
        <v>43</v>
      </c>
      <c r="O120" s="1" t="s">
        <v>643</v>
      </c>
      <c r="P120" s="1" t="s">
        <v>78</v>
      </c>
      <c r="Q120" s="1" t="s">
        <v>78</v>
      </c>
      <c r="R120" s="1" t="s">
        <v>768</v>
      </c>
      <c r="S120" s="1" t="s">
        <v>78</v>
      </c>
      <c r="T120" s="1" t="s">
        <v>78</v>
      </c>
      <c r="U120" s="1" t="s">
        <v>78</v>
      </c>
      <c r="V120" s="1" t="s">
        <v>78</v>
      </c>
      <c r="W120" s="1" t="s">
        <v>78</v>
      </c>
      <c r="X120" s="1">
        <f>COUNTIF('Seguimiento a tareas'!K:K,'Catalogo de tareas'!A120)</f>
        <v>0</v>
      </c>
      <c r="Y120" s="17" t="str">
        <f>IFERROR(IF(VLOOKUP(A120,'Seguimiento a tareas'!K:AP,32,0)=0,"",VLOOKUP(A120,'Seguimiento a tareas'!K:AP,32,0)),"")</f>
        <v/>
      </c>
      <c r="Z120" s="1" t="str">
        <f>_xlfn.XLOOKUP(A120,'Seguimiento a tareas'!K:K,'Seguimiento a tareas'!A:A,"",0,1)</f>
        <v/>
      </c>
    </row>
    <row r="121" spans="1:26" ht="25.2" customHeight="1" x14ac:dyDescent="0.3">
      <c r="A121" s="1">
        <v>18</v>
      </c>
      <c r="B121" s="17">
        <v>44550</v>
      </c>
      <c r="C121" s="17">
        <v>45119</v>
      </c>
      <c r="D121" s="1" t="s">
        <v>40</v>
      </c>
      <c r="E121" s="1" t="s">
        <v>40</v>
      </c>
      <c r="F121" s="38" t="s">
        <v>778</v>
      </c>
      <c r="G121" s="1" t="s">
        <v>760</v>
      </c>
      <c r="H121" s="1" t="s">
        <v>765</v>
      </c>
      <c r="I121" s="1" t="s">
        <v>775</v>
      </c>
      <c r="J121" s="38" t="s">
        <v>766</v>
      </c>
      <c r="K121" s="1" t="s">
        <v>123</v>
      </c>
      <c r="L121" s="1" t="s">
        <v>123</v>
      </c>
      <c r="M121" s="1" t="s">
        <v>78</v>
      </c>
      <c r="N121" s="1" t="s">
        <v>43</v>
      </c>
      <c r="O121" s="1" t="s">
        <v>643</v>
      </c>
      <c r="P121" s="1" t="s">
        <v>78</v>
      </c>
      <c r="Q121" s="1" t="s">
        <v>78</v>
      </c>
      <c r="R121" s="1" t="s">
        <v>768</v>
      </c>
      <c r="S121" s="1" t="s">
        <v>78</v>
      </c>
      <c r="T121" s="1" t="s">
        <v>78</v>
      </c>
      <c r="U121" s="1" t="s">
        <v>78</v>
      </c>
      <c r="V121" s="1" t="s">
        <v>78</v>
      </c>
      <c r="W121" s="1" t="s">
        <v>78</v>
      </c>
      <c r="X121" s="1">
        <f>COUNTIF('Seguimiento a tareas'!K:K,'Catalogo de tareas'!A121)</f>
        <v>0</v>
      </c>
      <c r="Y121" s="17" t="str">
        <f>IFERROR(IF(VLOOKUP(A121,'Seguimiento a tareas'!K:AP,32,0)=0,"",VLOOKUP(A121,'Seguimiento a tareas'!K:AP,32,0)),"")</f>
        <v/>
      </c>
      <c r="Z121" s="1" t="str">
        <f>_xlfn.XLOOKUP(A121,'Seguimiento a tareas'!K:K,'Seguimiento a tareas'!A:A,"",0,1)</f>
        <v/>
      </c>
    </row>
    <row r="122" spans="1:26" ht="25.2" customHeight="1" x14ac:dyDescent="0.3">
      <c r="A122" s="1">
        <v>17</v>
      </c>
      <c r="B122" s="17">
        <v>44550</v>
      </c>
      <c r="C122" s="17">
        <v>45119</v>
      </c>
      <c r="D122" s="1" t="s">
        <v>40</v>
      </c>
      <c r="E122" s="1" t="s">
        <v>40</v>
      </c>
      <c r="F122" s="38" t="s">
        <v>779</v>
      </c>
      <c r="G122" s="1" t="s">
        <v>760</v>
      </c>
      <c r="H122" s="1" t="s">
        <v>565</v>
      </c>
      <c r="I122" s="1" t="s">
        <v>780</v>
      </c>
      <c r="J122" s="38" t="s">
        <v>781</v>
      </c>
      <c r="K122" s="1" t="s">
        <v>94</v>
      </c>
      <c r="L122" s="1" t="s">
        <v>48</v>
      </c>
      <c r="M122" s="1" t="s">
        <v>78</v>
      </c>
      <c r="N122" s="1" t="s">
        <v>43</v>
      </c>
      <c r="O122" s="1" t="s">
        <v>643</v>
      </c>
      <c r="P122" s="1" t="s">
        <v>78</v>
      </c>
      <c r="Q122" s="1" t="s">
        <v>78</v>
      </c>
      <c r="R122" s="1" t="s">
        <v>768</v>
      </c>
      <c r="S122" s="1" t="s">
        <v>78</v>
      </c>
      <c r="T122" s="1" t="s">
        <v>78</v>
      </c>
      <c r="U122" s="1" t="s">
        <v>78</v>
      </c>
      <c r="V122" s="1" t="s">
        <v>78</v>
      </c>
      <c r="W122" s="1" t="s">
        <v>78</v>
      </c>
      <c r="X122" s="1">
        <f>COUNTIF('Seguimiento a tareas'!K:K,'Catalogo de tareas'!A122)</f>
        <v>0</v>
      </c>
      <c r="Y122" s="17" t="str">
        <f>IFERROR(IF(VLOOKUP(A122,'Seguimiento a tareas'!K:AP,32,0)=0,"",VLOOKUP(A122,'Seguimiento a tareas'!K:AP,32,0)),"")</f>
        <v/>
      </c>
      <c r="Z122" s="1" t="str">
        <f>_xlfn.XLOOKUP(A122,'Seguimiento a tareas'!K:K,'Seguimiento a tareas'!A:A,"",0,1)</f>
        <v/>
      </c>
    </row>
    <row r="123" spans="1:26" ht="25.2" customHeight="1" x14ac:dyDescent="0.3">
      <c r="A123" s="1">
        <v>16</v>
      </c>
      <c r="B123" s="17">
        <v>44550</v>
      </c>
      <c r="C123" s="17">
        <v>45119</v>
      </c>
      <c r="D123" s="1" t="s">
        <v>40</v>
      </c>
      <c r="E123" s="1" t="s">
        <v>40</v>
      </c>
      <c r="F123" s="38" t="s">
        <v>782</v>
      </c>
      <c r="G123" s="1" t="s">
        <v>760</v>
      </c>
      <c r="H123" s="1" t="s">
        <v>565</v>
      </c>
      <c r="I123" s="1" t="s">
        <v>737</v>
      </c>
      <c r="J123" s="38" t="s">
        <v>783</v>
      </c>
      <c r="K123" s="1" t="s">
        <v>123</v>
      </c>
      <c r="L123" s="1" t="s">
        <v>48</v>
      </c>
      <c r="M123" s="1" t="s">
        <v>78</v>
      </c>
      <c r="N123" s="1" t="s">
        <v>43</v>
      </c>
      <c r="O123" s="1" t="s">
        <v>640</v>
      </c>
      <c r="P123" s="1" t="s">
        <v>78</v>
      </c>
      <c r="Q123" s="1" t="s">
        <v>78</v>
      </c>
      <c r="R123" s="1" t="s">
        <v>84</v>
      </c>
      <c r="S123" s="1" t="s">
        <v>78</v>
      </c>
      <c r="T123" s="1" t="s">
        <v>78</v>
      </c>
      <c r="U123" s="1" t="s">
        <v>78</v>
      </c>
      <c r="V123" s="1" t="s">
        <v>78</v>
      </c>
      <c r="W123" s="1" t="s">
        <v>78</v>
      </c>
      <c r="X123" s="1">
        <f>COUNTIF('Seguimiento a tareas'!K:K,'Catalogo de tareas'!A123)</f>
        <v>0</v>
      </c>
      <c r="Y123" s="17" t="str">
        <f>IFERROR(IF(VLOOKUP(A123,'Seguimiento a tareas'!K:AP,32,0)=0,"",VLOOKUP(A123,'Seguimiento a tareas'!K:AP,32,0)),"")</f>
        <v/>
      </c>
      <c r="Z123" s="1" t="str">
        <f>_xlfn.XLOOKUP(A123,'Seguimiento a tareas'!K:K,'Seguimiento a tareas'!A:A,"",0,1)</f>
        <v/>
      </c>
    </row>
    <row r="124" spans="1:26" ht="25.2" customHeight="1" x14ac:dyDescent="0.3">
      <c r="A124" s="1">
        <v>15</v>
      </c>
      <c r="B124" s="17">
        <v>44550</v>
      </c>
      <c r="C124" s="17">
        <v>45119</v>
      </c>
      <c r="D124" s="1" t="s">
        <v>40</v>
      </c>
      <c r="E124" s="1" t="s">
        <v>40</v>
      </c>
      <c r="F124" s="38" t="s">
        <v>784</v>
      </c>
      <c r="G124" s="1" t="s">
        <v>760</v>
      </c>
      <c r="H124" s="1" t="s">
        <v>565</v>
      </c>
      <c r="I124" s="1" t="s">
        <v>785</v>
      </c>
      <c r="J124" s="38" t="s">
        <v>733</v>
      </c>
      <c r="K124" s="1" t="s">
        <v>123</v>
      </c>
      <c r="L124" s="1" t="s">
        <v>94</v>
      </c>
      <c r="M124" s="1" t="s">
        <v>78</v>
      </c>
      <c r="N124" s="1" t="s">
        <v>43</v>
      </c>
      <c r="O124" s="1" t="s">
        <v>643</v>
      </c>
      <c r="P124" s="1" t="s">
        <v>78</v>
      </c>
      <c r="Q124" s="1" t="s">
        <v>78</v>
      </c>
      <c r="R124" s="1" t="s">
        <v>84</v>
      </c>
      <c r="S124" s="1" t="s">
        <v>78</v>
      </c>
      <c r="T124" s="1" t="s">
        <v>78</v>
      </c>
      <c r="U124" s="1" t="s">
        <v>78</v>
      </c>
      <c r="V124" s="1" t="s">
        <v>78</v>
      </c>
      <c r="W124" s="1" t="s">
        <v>78</v>
      </c>
      <c r="X124" s="1">
        <f>COUNTIF('Seguimiento a tareas'!K:K,'Catalogo de tareas'!A124)</f>
        <v>0</v>
      </c>
      <c r="Y124" s="17" t="str">
        <f>IFERROR(IF(VLOOKUP(A124,'Seguimiento a tareas'!K:AP,32,0)=0,"",VLOOKUP(A124,'Seguimiento a tareas'!K:AP,32,0)),"")</f>
        <v/>
      </c>
      <c r="Z124" s="1" t="str">
        <f>_xlfn.XLOOKUP(A124,'Seguimiento a tareas'!K:K,'Seguimiento a tareas'!A:A,"",0,1)</f>
        <v/>
      </c>
    </row>
    <row r="125" spans="1:26" ht="25.2" customHeight="1" x14ac:dyDescent="0.3">
      <c r="A125" s="1">
        <v>14</v>
      </c>
      <c r="B125" s="17">
        <v>44550</v>
      </c>
      <c r="C125" s="17">
        <v>45119</v>
      </c>
      <c r="D125" s="1" t="s">
        <v>40</v>
      </c>
      <c r="E125" s="1" t="s">
        <v>40</v>
      </c>
      <c r="F125" s="38" t="s">
        <v>786</v>
      </c>
      <c r="G125" s="1" t="s">
        <v>760</v>
      </c>
      <c r="H125" s="1" t="s">
        <v>565</v>
      </c>
      <c r="I125" s="1" t="s">
        <v>775</v>
      </c>
      <c r="J125" s="38" t="s">
        <v>733</v>
      </c>
      <c r="K125" s="1" t="s">
        <v>48</v>
      </c>
      <c r="L125" s="1" t="s">
        <v>94</v>
      </c>
      <c r="M125" s="1" t="s">
        <v>78</v>
      </c>
      <c r="N125" s="1" t="s">
        <v>43</v>
      </c>
      <c r="O125" s="1" t="s">
        <v>643</v>
      </c>
      <c r="P125" s="1" t="s">
        <v>78</v>
      </c>
      <c r="Q125" s="1" t="s">
        <v>78</v>
      </c>
      <c r="R125" s="1" t="s">
        <v>84</v>
      </c>
      <c r="S125" s="1" t="s">
        <v>78</v>
      </c>
      <c r="T125" s="1" t="s">
        <v>78</v>
      </c>
      <c r="U125" s="1" t="s">
        <v>78</v>
      </c>
      <c r="V125" s="1" t="s">
        <v>78</v>
      </c>
      <c r="W125" s="1" t="s">
        <v>78</v>
      </c>
      <c r="X125" s="1">
        <f>COUNTIF('Seguimiento a tareas'!K:K,'Catalogo de tareas'!A125)</f>
        <v>0</v>
      </c>
      <c r="Y125" s="17" t="str">
        <f>IFERROR(IF(VLOOKUP(A125,'Seguimiento a tareas'!K:AP,32,0)=0,"",VLOOKUP(A125,'Seguimiento a tareas'!K:AP,32,0)),"")</f>
        <v/>
      </c>
      <c r="Z125" s="1" t="str">
        <f>_xlfn.XLOOKUP(A125,'Seguimiento a tareas'!K:K,'Seguimiento a tareas'!A:A,"",0,1)</f>
        <v/>
      </c>
    </row>
    <row r="126" spans="1:26" ht="25.2" customHeight="1" x14ac:dyDescent="0.3">
      <c r="A126" s="1">
        <v>13</v>
      </c>
      <c r="B126" s="17">
        <v>44550</v>
      </c>
      <c r="C126" s="17">
        <v>45119</v>
      </c>
      <c r="D126" s="1" t="s">
        <v>40</v>
      </c>
      <c r="E126" s="1" t="s">
        <v>40</v>
      </c>
      <c r="F126" s="38" t="s">
        <v>787</v>
      </c>
      <c r="G126" s="1" t="s">
        <v>760</v>
      </c>
      <c r="H126" s="1" t="s">
        <v>565</v>
      </c>
      <c r="I126" s="1" t="s">
        <v>785</v>
      </c>
      <c r="J126" s="38" t="s">
        <v>788</v>
      </c>
      <c r="K126" s="1" t="s">
        <v>48</v>
      </c>
      <c r="L126" s="1" t="s">
        <v>48</v>
      </c>
      <c r="M126" s="1" t="s">
        <v>78</v>
      </c>
      <c r="N126" s="1" t="s">
        <v>43</v>
      </c>
      <c r="O126" s="1" t="s">
        <v>643</v>
      </c>
      <c r="P126" s="1" t="s">
        <v>78</v>
      </c>
      <c r="Q126" s="1" t="s">
        <v>78</v>
      </c>
      <c r="R126" s="1" t="s">
        <v>84</v>
      </c>
      <c r="S126" s="1" t="s">
        <v>78</v>
      </c>
      <c r="T126" s="1" t="s">
        <v>78</v>
      </c>
      <c r="U126" s="1" t="s">
        <v>78</v>
      </c>
      <c r="V126" s="1" t="s">
        <v>78</v>
      </c>
      <c r="W126" s="1" t="s">
        <v>78</v>
      </c>
      <c r="X126" s="1">
        <f>COUNTIF('Seguimiento a tareas'!K:K,'Catalogo de tareas'!A126)</f>
        <v>0</v>
      </c>
      <c r="Y126" s="17" t="str">
        <f>IFERROR(IF(VLOOKUP(A126,'Seguimiento a tareas'!K:AP,32,0)=0,"",VLOOKUP(A126,'Seguimiento a tareas'!K:AP,32,0)),"")</f>
        <v/>
      </c>
      <c r="Z126" s="1" t="str">
        <f>_xlfn.XLOOKUP(A126,'Seguimiento a tareas'!K:K,'Seguimiento a tareas'!A:A,"",0,1)</f>
        <v/>
      </c>
    </row>
    <row r="127" spans="1:26" ht="25.2" customHeight="1" x14ac:dyDescent="0.3">
      <c r="A127" s="1">
        <v>12</v>
      </c>
      <c r="B127" s="17">
        <v>44550</v>
      </c>
      <c r="C127" s="17">
        <v>45119</v>
      </c>
      <c r="D127" s="1" t="s">
        <v>40</v>
      </c>
      <c r="E127" s="1" t="s">
        <v>40</v>
      </c>
      <c r="F127" s="38" t="s">
        <v>789</v>
      </c>
      <c r="G127" s="1" t="s">
        <v>760</v>
      </c>
      <c r="H127" s="1" t="s">
        <v>565</v>
      </c>
      <c r="I127" s="1" t="s">
        <v>780</v>
      </c>
      <c r="J127" s="38" t="s">
        <v>790</v>
      </c>
      <c r="K127" s="1" t="s">
        <v>123</v>
      </c>
      <c r="L127" s="1" t="s">
        <v>48</v>
      </c>
      <c r="M127" s="1" t="s">
        <v>78</v>
      </c>
      <c r="N127" s="1" t="s">
        <v>43</v>
      </c>
      <c r="O127" s="1" t="s">
        <v>640</v>
      </c>
      <c r="P127" s="1" t="s">
        <v>78</v>
      </c>
      <c r="Q127" s="1" t="s">
        <v>78</v>
      </c>
      <c r="R127" s="1" t="s">
        <v>768</v>
      </c>
      <c r="S127" s="1" t="s">
        <v>78</v>
      </c>
      <c r="T127" s="1" t="s">
        <v>78</v>
      </c>
      <c r="U127" s="1" t="s">
        <v>78</v>
      </c>
      <c r="V127" s="1" t="s">
        <v>78</v>
      </c>
      <c r="W127" s="1" t="s">
        <v>78</v>
      </c>
      <c r="X127" s="1">
        <f>COUNTIF('Seguimiento a tareas'!K:K,'Catalogo de tareas'!A127)</f>
        <v>0</v>
      </c>
      <c r="Y127" s="17" t="str">
        <f>IFERROR(IF(VLOOKUP(A127,'Seguimiento a tareas'!K:AP,32,0)=0,"",VLOOKUP(A127,'Seguimiento a tareas'!K:AP,32,0)),"")</f>
        <v/>
      </c>
      <c r="Z127" s="1" t="str">
        <f>_xlfn.XLOOKUP(A127,'Seguimiento a tareas'!K:K,'Seguimiento a tareas'!A:A,"",0,1)</f>
        <v/>
      </c>
    </row>
    <row r="128" spans="1:26" ht="25.2" customHeight="1" x14ac:dyDescent="0.3">
      <c r="A128" s="1">
        <v>11</v>
      </c>
      <c r="B128" s="17">
        <v>44550</v>
      </c>
      <c r="C128" s="17">
        <v>45119</v>
      </c>
      <c r="D128" s="1" t="s">
        <v>40</v>
      </c>
      <c r="E128" s="1" t="s">
        <v>40</v>
      </c>
      <c r="F128" s="38" t="s">
        <v>791</v>
      </c>
      <c r="G128" s="1" t="s">
        <v>760</v>
      </c>
      <c r="H128" s="1" t="s">
        <v>565</v>
      </c>
      <c r="I128" s="1" t="s">
        <v>780</v>
      </c>
      <c r="J128" s="38" t="s">
        <v>792</v>
      </c>
      <c r="K128" s="1" t="s">
        <v>123</v>
      </c>
      <c r="L128" s="1" t="s">
        <v>48</v>
      </c>
      <c r="M128" s="1" t="s">
        <v>78</v>
      </c>
      <c r="N128" s="1" t="s">
        <v>43</v>
      </c>
      <c r="O128" s="1" t="s">
        <v>640</v>
      </c>
      <c r="P128" s="1" t="s">
        <v>78</v>
      </c>
      <c r="Q128" s="1" t="s">
        <v>78</v>
      </c>
      <c r="R128" s="1" t="s">
        <v>84</v>
      </c>
      <c r="S128" s="1" t="s">
        <v>78</v>
      </c>
      <c r="T128" s="1" t="s">
        <v>78</v>
      </c>
      <c r="U128" s="1" t="s">
        <v>78</v>
      </c>
      <c r="V128" s="1" t="s">
        <v>78</v>
      </c>
      <c r="W128" s="1" t="s">
        <v>78</v>
      </c>
      <c r="X128" s="1">
        <f>COUNTIF('Seguimiento a tareas'!K:K,'Catalogo de tareas'!A128)</f>
        <v>0</v>
      </c>
      <c r="Y128" s="17" t="str">
        <f>IFERROR(IF(VLOOKUP(A128,'Seguimiento a tareas'!K:AP,32,0)=0,"",VLOOKUP(A128,'Seguimiento a tareas'!K:AP,32,0)),"")</f>
        <v/>
      </c>
      <c r="Z128" s="1" t="str">
        <f>_xlfn.XLOOKUP(A128,'Seguimiento a tareas'!K:K,'Seguimiento a tareas'!A:A,"",0,1)</f>
        <v/>
      </c>
    </row>
    <row r="129" spans="1:26" ht="25.2" customHeight="1" x14ac:dyDescent="0.3">
      <c r="A129" s="1">
        <v>10</v>
      </c>
      <c r="B129" s="17">
        <v>44550</v>
      </c>
      <c r="C129" s="17">
        <v>45119</v>
      </c>
      <c r="D129" s="1" t="s">
        <v>40</v>
      </c>
      <c r="E129" s="1" t="s">
        <v>40</v>
      </c>
      <c r="F129" s="38" t="s">
        <v>793</v>
      </c>
      <c r="G129" s="1" t="s">
        <v>760</v>
      </c>
      <c r="H129" s="1" t="s">
        <v>565</v>
      </c>
      <c r="I129" s="1" t="s">
        <v>737</v>
      </c>
      <c r="J129" s="38" t="s">
        <v>794</v>
      </c>
      <c r="K129" s="1" t="s">
        <v>123</v>
      </c>
      <c r="L129" s="1" t="s">
        <v>94</v>
      </c>
      <c r="M129" s="1" t="s">
        <v>78</v>
      </c>
      <c r="N129" s="1" t="s">
        <v>43</v>
      </c>
      <c r="O129" s="1" t="s">
        <v>640</v>
      </c>
      <c r="P129" s="1" t="s">
        <v>78</v>
      </c>
      <c r="Q129" s="1" t="s">
        <v>78</v>
      </c>
      <c r="R129" s="1" t="s">
        <v>84</v>
      </c>
      <c r="S129" s="1" t="s">
        <v>78</v>
      </c>
      <c r="T129" s="1" t="s">
        <v>78</v>
      </c>
      <c r="U129" s="1" t="s">
        <v>78</v>
      </c>
      <c r="V129" s="1" t="s">
        <v>78</v>
      </c>
      <c r="W129" s="1" t="s">
        <v>78</v>
      </c>
      <c r="X129" s="1">
        <f>COUNTIF('Seguimiento a tareas'!K:K,'Catalogo de tareas'!A129)</f>
        <v>0</v>
      </c>
      <c r="Y129" s="17" t="str">
        <f>IFERROR(IF(VLOOKUP(A129,'Seguimiento a tareas'!K:AP,32,0)=0,"",VLOOKUP(A129,'Seguimiento a tareas'!K:AP,32,0)),"")</f>
        <v/>
      </c>
      <c r="Z129" s="1" t="str">
        <f>_xlfn.XLOOKUP(A129,'Seguimiento a tareas'!K:K,'Seguimiento a tareas'!A:A,"",0,1)</f>
        <v/>
      </c>
    </row>
    <row r="130" spans="1:26" ht="25.2" customHeight="1" x14ac:dyDescent="0.3">
      <c r="A130" s="1">
        <v>9</v>
      </c>
      <c r="B130" s="17">
        <v>44550</v>
      </c>
      <c r="C130" s="17">
        <v>45119</v>
      </c>
      <c r="D130" s="1" t="s">
        <v>40</v>
      </c>
      <c r="E130" s="1" t="s">
        <v>40</v>
      </c>
      <c r="F130" s="38" t="s">
        <v>795</v>
      </c>
      <c r="G130" s="1" t="s">
        <v>760</v>
      </c>
      <c r="H130" s="1" t="s">
        <v>565</v>
      </c>
      <c r="I130" s="1" t="s">
        <v>737</v>
      </c>
      <c r="J130" s="38" t="s">
        <v>796</v>
      </c>
      <c r="K130" s="1" t="s">
        <v>123</v>
      </c>
      <c r="L130" s="1" t="s">
        <v>94</v>
      </c>
      <c r="M130" s="1" t="s">
        <v>78</v>
      </c>
      <c r="N130" s="1" t="s">
        <v>43</v>
      </c>
      <c r="O130" s="1" t="s">
        <v>640</v>
      </c>
      <c r="P130" s="1" t="s">
        <v>78</v>
      </c>
      <c r="Q130" s="1" t="s">
        <v>78</v>
      </c>
      <c r="R130" s="1" t="s">
        <v>84</v>
      </c>
      <c r="S130" s="1" t="s">
        <v>78</v>
      </c>
      <c r="T130" s="1" t="s">
        <v>78</v>
      </c>
      <c r="U130" s="1" t="s">
        <v>78</v>
      </c>
      <c r="V130" s="1" t="s">
        <v>78</v>
      </c>
      <c r="W130" s="1" t="s">
        <v>78</v>
      </c>
      <c r="X130" s="1">
        <f>COUNTIF('Seguimiento a tareas'!K:K,'Catalogo de tareas'!A130)</f>
        <v>0</v>
      </c>
      <c r="Y130" s="17" t="str">
        <f>IFERROR(IF(VLOOKUP(A130,'Seguimiento a tareas'!K:AP,32,0)=0,"",VLOOKUP(A130,'Seguimiento a tareas'!K:AP,32,0)),"")</f>
        <v/>
      </c>
      <c r="Z130" s="1" t="str">
        <f>_xlfn.XLOOKUP(A130,'Seguimiento a tareas'!K:K,'Seguimiento a tareas'!A:A,"",0,1)</f>
        <v/>
      </c>
    </row>
    <row r="131" spans="1:26" ht="25.2" customHeight="1" x14ac:dyDescent="0.3">
      <c r="A131" s="1">
        <v>8</v>
      </c>
      <c r="B131" s="17">
        <v>44550</v>
      </c>
      <c r="C131" s="17">
        <v>45119</v>
      </c>
      <c r="D131" s="1" t="s">
        <v>40</v>
      </c>
      <c r="E131" s="1" t="s">
        <v>40</v>
      </c>
      <c r="F131" s="38" t="s">
        <v>797</v>
      </c>
      <c r="G131" s="1" t="s">
        <v>760</v>
      </c>
      <c r="H131" s="1" t="s">
        <v>565</v>
      </c>
      <c r="I131" s="1" t="s">
        <v>737</v>
      </c>
      <c r="J131" s="38" t="s">
        <v>794</v>
      </c>
      <c r="K131" s="1" t="s">
        <v>123</v>
      </c>
      <c r="L131" s="1" t="s">
        <v>48</v>
      </c>
      <c r="M131" s="1" t="s">
        <v>78</v>
      </c>
      <c r="N131" s="1" t="s">
        <v>43</v>
      </c>
      <c r="O131" s="1" t="s">
        <v>640</v>
      </c>
      <c r="P131" s="1" t="s">
        <v>78</v>
      </c>
      <c r="Q131" s="1" t="s">
        <v>78</v>
      </c>
      <c r="R131" s="1" t="s">
        <v>84</v>
      </c>
      <c r="S131" s="1" t="s">
        <v>78</v>
      </c>
      <c r="T131" s="1" t="s">
        <v>78</v>
      </c>
      <c r="U131" s="1" t="s">
        <v>78</v>
      </c>
      <c r="V131" s="1" t="s">
        <v>78</v>
      </c>
      <c r="W131" s="1" t="s">
        <v>78</v>
      </c>
      <c r="X131" s="1">
        <f>COUNTIF('Seguimiento a tareas'!K:K,'Catalogo de tareas'!A131)</f>
        <v>0</v>
      </c>
      <c r="Y131" s="17" t="str">
        <f>IFERROR(IF(VLOOKUP(A131,'Seguimiento a tareas'!K:AP,32,0)=0,"",VLOOKUP(A131,'Seguimiento a tareas'!K:AP,32,0)),"")</f>
        <v/>
      </c>
      <c r="Z131" s="1" t="str">
        <f>_xlfn.XLOOKUP(A131,'Seguimiento a tareas'!K:K,'Seguimiento a tareas'!A:A,"",0,1)</f>
        <v/>
      </c>
    </row>
    <row r="132" spans="1:26" ht="25.2" customHeight="1" x14ac:dyDescent="0.3">
      <c r="A132" s="1">
        <v>7</v>
      </c>
      <c r="B132" s="17">
        <v>44550</v>
      </c>
      <c r="C132" s="17">
        <v>45119</v>
      </c>
      <c r="D132" s="1" t="s">
        <v>40</v>
      </c>
      <c r="E132" s="1" t="s">
        <v>40</v>
      </c>
      <c r="F132" s="38" t="s">
        <v>798</v>
      </c>
      <c r="G132" s="1" t="s">
        <v>760</v>
      </c>
      <c r="H132" s="1" t="s">
        <v>565</v>
      </c>
      <c r="I132" s="1" t="s">
        <v>737</v>
      </c>
      <c r="J132" s="38" t="s">
        <v>781</v>
      </c>
      <c r="K132" s="1" t="s">
        <v>48</v>
      </c>
      <c r="L132" s="1" t="s">
        <v>48</v>
      </c>
      <c r="M132" s="1" t="s">
        <v>78</v>
      </c>
      <c r="N132" s="1" t="s">
        <v>43</v>
      </c>
      <c r="O132" s="1" t="s">
        <v>643</v>
      </c>
      <c r="P132" s="1" t="s">
        <v>78</v>
      </c>
      <c r="Q132" s="1" t="s">
        <v>78</v>
      </c>
      <c r="R132" s="1" t="s">
        <v>603</v>
      </c>
      <c r="S132" s="1" t="s">
        <v>78</v>
      </c>
      <c r="T132" s="1" t="s">
        <v>78</v>
      </c>
      <c r="U132" s="1" t="s">
        <v>78</v>
      </c>
      <c r="V132" s="1" t="s">
        <v>78</v>
      </c>
      <c r="W132" s="1" t="s">
        <v>78</v>
      </c>
      <c r="X132" s="1">
        <f>COUNTIF('Seguimiento a tareas'!K:K,'Catalogo de tareas'!A132)</f>
        <v>0</v>
      </c>
      <c r="Y132" s="17" t="str">
        <f>IFERROR(IF(VLOOKUP(A132,'Seguimiento a tareas'!K:AP,32,0)=0,"",VLOOKUP(A132,'Seguimiento a tareas'!K:AP,32,0)),"")</f>
        <v/>
      </c>
      <c r="Z132" s="1" t="str">
        <f>_xlfn.XLOOKUP(A132,'Seguimiento a tareas'!K:K,'Seguimiento a tareas'!A:A,"",0,1)</f>
        <v/>
      </c>
    </row>
    <row r="133" spans="1:26" ht="25.2" customHeight="1" x14ac:dyDescent="0.3">
      <c r="A133" s="1">
        <v>6</v>
      </c>
      <c r="B133" s="17">
        <v>44550</v>
      </c>
      <c r="C133" s="17">
        <v>45119</v>
      </c>
      <c r="D133" s="1" t="s">
        <v>40</v>
      </c>
      <c r="E133" s="1" t="s">
        <v>40</v>
      </c>
      <c r="F133" s="38" t="s">
        <v>799</v>
      </c>
      <c r="G133" s="1" t="s">
        <v>760</v>
      </c>
      <c r="H133" s="1" t="s">
        <v>565</v>
      </c>
      <c r="I133" s="1" t="s">
        <v>737</v>
      </c>
      <c r="J133" s="38" t="s">
        <v>800</v>
      </c>
      <c r="K133" s="1" t="s">
        <v>48</v>
      </c>
      <c r="L133" s="1" t="s">
        <v>48</v>
      </c>
      <c r="M133" s="1" t="s">
        <v>78</v>
      </c>
      <c r="N133" s="1" t="s">
        <v>43</v>
      </c>
      <c r="O133" s="1" t="s">
        <v>640</v>
      </c>
      <c r="P133" s="1" t="s">
        <v>78</v>
      </c>
      <c r="Q133" s="1" t="s">
        <v>78</v>
      </c>
      <c r="R133" s="1" t="s">
        <v>84</v>
      </c>
      <c r="S133" s="1" t="s">
        <v>78</v>
      </c>
      <c r="T133" s="1" t="s">
        <v>78</v>
      </c>
      <c r="U133" s="1" t="s">
        <v>78</v>
      </c>
      <c r="V133" s="1" t="s">
        <v>78</v>
      </c>
      <c r="W133" s="1" t="s">
        <v>78</v>
      </c>
      <c r="X133" s="1">
        <f>COUNTIF('Seguimiento a tareas'!K:K,'Catalogo de tareas'!A133)</f>
        <v>0</v>
      </c>
      <c r="Y133" s="17" t="str">
        <f>IFERROR(IF(VLOOKUP(A133,'Seguimiento a tareas'!K:AP,32,0)=0,"",VLOOKUP(A133,'Seguimiento a tareas'!K:AP,32,0)),"")</f>
        <v/>
      </c>
      <c r="Z133" s="1" t="str">
        <f>_xlfn.XLOOKUP(A133,'Seguimiento a tareas'!K:K,'Seguimiento a tareas'!A:A,"",0,1)</f>
        <v/>
      </c>
    </row>
    <row r="134" spans="1:26" ht="25.2" customHeight="1" x14ac:dyDescent="0.3">
      <c r="A134" s="1">
        <v>5</v>
      </c>
      <c r="B134" s="17">
        <v>44550</v>
      </c>
      <c r="C134" s="17">
        <v>45119</v>
      </c>
      <c r="D134" s="1" t="s">
        <v>40</v>
      </c>
      <c r="E134" s="1" t="s">
        <v>40</v>
      </c>
      <c r="F134" s="38" t="s">
        <v>801</v>
      </c>
      <c r="G134" s="1" t="s">
        <v>760</v>
      </c>
      <c r="H134" s="1" t="s">
        <v>565</v>
      </c>
      <c r="I134" s="1" t="s">
        <v>737</v>
      </c>
      <c r="J134" s="38" t="s">
        <v>766</v>
      </c>
      <c r="K134" s="1" t="s">
        <v>48</v>
      </c>
      <c r="L134" s="1" t="s">
        <v>48</v>
      </c>
      <c r="M134" s="1" t="s">
        <v>78</v>
      </c>
      <c r="N134" s="1" t="s">
        <v>43</v>
      </c>
      <c r="O134" s="1" t="s">
        <v>640</v>
      </c>
      <c r="P134" s="1" t="s">
        <v>78</v>
      </c>
      <c r="Q134" s="1" t="s">
        <v>78</v>
      </c>
      <c r="R134" s="1" t="s">
        <v>768</v>
      </c>
      <c r="S134" s="1" t="s">
        <v>78</v>
      </c>
      <c r="T134" s="1" t="s">
        <v>78</v>
      </c>
      <c r="U134" s="1" t="s">
        <v>78</v>
      </c>
      <c r="V134" s="1" t="s">
        <v>78</v>
      </c>
      <c r="W134" s="1" t="s">
        <v>78</v>
      </c>
      <c r="X134" s="1">
        <f>COUNTIF('Seguimiento a tareas'!K:K,'Catalogo de tareas'!A134)</f>
        <v>0</v>
      </c>
      <c r="Y134" s="17" t="str">
        <f>IFERROR(IF(VLOOKUP(A134,'Seguimiento a tareas'!K:AP,32,0)=0,"",VLOOKUP(A134,'Seguimiento a tareas'!K:AP,32,0)),"")</f>
        <v/>
      </c>
      <c r="Z134" s="1" t="str">
        <f>_xlfn.XLOOKUP(A134,'Seguimiento a tareas'!K:K,'Seguimiento a tareas'!A:A,"",0,1)</f>
        <v/>
      </c>
    </row>
    <row r="135" spans="1:26" ht="25.2" customHeight="1" x14ac:dyDescent="0.3">
      <c r="A135" s="1">
        <v>4</v>
      </c>
      <c r="B135" s="17">
        <v>44550</v>
      </c>
      <c r="C135" s="17">
        <v>45331</v>
      </c>
      <c r="D135" s="1" t="s">
        <v>40</v>
      </c>
      <c r="E135" s="1" t="s">
        <v>40</v>
      </c>
      <c r="F135" s="38" t="s">
        <v>802</v>
      </c>
      <c r="G135" s="1" t="s">
        <v>553</v>
      </c>
      <c r="H135" s="1" t="s">
        <v>565</v>
      </c>
      <c r="I135" s="1" t="s">
        <v>775</v>
      </c>
      <c r="J135" s="38" t="s">
        <v>792</v>
      </c>
      <c r="K135" s="1" t="s">
        <v>94</v>
      </c>
      <c r="L135" s="1" t="s">
        <v>48</v>
      </c>
      <c r="N135" s="1" t="s">
        <v>43</v>
      </c>
      <c r="O135" s="1" t="s">
        <v>640</v>
      </c>
      <c r="R135" s="1" t="s">
        <v>84</v>
      </c>
      <c r="X135" s="1">
        <f>COUNTIF('Seguimiento a tareas'!K:K,'Catalogo de tareas'!A135)</f>
        <v>1</v>
      </c>
      <c r="Y135" s="17">
        <f>IFERROR(IF(VLOOKUP(A135,'Seguimiento a tareas'!K:AP,32,0)=0,"",VLOOKUP(A135,'Seguimiento a tareas'!K:AP,32,0)),"")</f>
        <v>45499</v>
      </c>
      <c r="Z135" s="1">
        <f>_xlfn.XLOOKUP(A135,'Seguimiento a tareas'!K:K,'Seguimiento a tareas'!A:A,"",0,1)</f>
        <v>91</v>
      </c>
    </row>
    <row r="136" spans="1:26" ht="25.2" customHeight="1" x14ac:dyDescent="0.3">
      <c r="A136" s="1">
        <v>3</v>
      </c>
      <c r="B136" s="17">
        <v>44550</v>
      </c>
      <c r="C136" s="17">
        <v>45119</v>
      </c>
      <c r="D136" s="1" t="s">
        <v>40</v>
      </c>
      <c r="E136" s="1" t="s">
        <v>40</v>
      </c>
      <c r="F136" s="38" t="s">
        <v>803</v>
      </c>
      <c r="G136" s="1" t="s">
        <v>760</v>
      </c>
      <c r="H136" s="1" t="s">
        <v>565</v>
      </c>
      <c r="I136" s="1" t="s">
        <v>775</v>
      </c>
      <c r="J136" s="38" t="s">
        <v>766</v>
      </c>
      <c r="K136" s="1" t="s">
        <v>94</v>
      </c>
      <c r="L136" s="1" t="s">
        <v>94</v>
      </c>
      <c r="M136" s="1" t="s">
        <v>78</v>
      </c>
      <c r="N136" s="1" t="s">
        <v>43</v>
      </c>
      <c r="O136" s="1" t="s">
        <v>643</v>
      </c>
      <c r="P136" s="1" t="s">
        <v>78</v>
      </c>
      <c r="Q136" s="1" t="s">
        <v>78</v>
      </c>
      <c r="R136" s="1" t="s">
        <v>84</v>
      </c>
      <c r="S136" s="1" t="s">
        <v>78</v>
      </c>
      <c r="T136" s="1" t="s">
        <v>78</v>
      </c>
      <c r="U136" s="1" t="s">
        <v>78</v>
      </c>
      <c r="V136" s="1" t="s">
        <v>78</v>
      </c>
      <c r="W136" s="1" t="s">
        <v>78</v>
      </c>
      <c r="X136" s="1">
        <f>COUNTIF('Seguimiento a tareas'!K:K,'Catalogo de tareas'!A136)</f>
        <v>0</v>
      </c>
      <c r="Y136" s="17" t="str">
        <f>IFERROR(IF(VLOOKUP(A136,'Seguimiento a tareas'!K:AP,32,0)=0,"",VLOOKUP(A136,'Seguimiento a tareas'!K:AP,32,0)),"")</f>
        <v/>
      </c>
      <c r="Z136" s="1" t="str">
        <f>_xlfn.XLOOKUP(A136,'Seguimiento a tareas'!K:K,'Seguimiento a tareas'!A:A,"",0,1)</f>
        <v/>
      </c>
    </row>
    <row r="137" spans="1:26" ht="25.2" customHeight="1" x14ac:dyDescent="0.3">
      <c r="A137" s="1">
        <v>2</v>
      </c>
      <c r="B137" s="17">
        <v>44550</v>
      </c>
      <c r="C137" s="17">
        <v>45245</v>
      </c>
      <c r="D137" s="1" t="s">
        <v>40</v>
      </c>
      <c r="E137" s="1" t="s">
        <v>40</v>
      </c>
      <c r="F137" s="38" t="s">
        <v>804</v>
      </c>
      <c r="G137" s="1" t="s">
        <v>553</v>
      </c>
      <c r="H137" s="1" t="s">
        <v>565</v>
      </c>
      <c r="I137" s="1" t="s">
        <v>566</v>
      </c>
      <c r="J137" s="38"/>
      <c r="K137" s="1" t="s">
        <v>68</v>
      </c>
      <c r="L137" s="1" t="s">
        <v>68</v>
      </c>
      <c r="M137" s="1">
        <v>4</v>
      </c>
      <c r="N137" s="1" t="s">
        <v>43</v>
      </c>
      <c r="O137" s="1" t="s">
        <v>643</v>
      </c>
      <c r="R137" s="1" t="s">
        <v>63</v>
      </c>
      <c r="S137" s="1" t="s">
        <v>570</v>
      </c>
      <c r="T137" s="1" t="s">
        <v>98</v>
      </c>
      <c r="U137" s="1" t="s">
        <v>99</v>
      </c>
      <c r="V137" s="1" t="s">
        <v>805</v>
      </c>
      <c r="X137" s="1">
        <f>COUNTIF('Seguimiento a tareas'!K:K,'Catalogo de tareas'!A137)</f>
        <v>1</v>
      </c>
      <c r="Y137" s="17">
        <f>IFERROR(IF(VLOOKUP(A137,'Seguimiento a tareas'!K:AP,32,0)=0,"",VLOOKUP(A137,'Seguimiento a tareas'!K:AP,32,0)),"")</f>
        <v>45089</v>
      </c>
      <c r="Z137" s="1">
        <f>_xlfn.XLOOKUP(A137,'Seguimiento a tareas'!K:K,'Seguimiento a tareas'!A:A,"",0,1)</f>
        <v>2</v>
      </c>
    </row>
    <row r="138" spans="1:26" ht="25.2" customHeight="1" x14ac:dyDescent="0.3">
      <c r="A138" s="1">
        <v>1</v>
      </c>
      <c r="B138" s="17">
        <v>44550</v>
      </c>
      <c r="C138" s="17">
        <v>44550</v>
      </c>
      <c r="D138" s="1" t="s">
        <v>40</v>
      </c>
      <c r="E138" s="1" t="s">
        <v>40</v>
      </c>
      <c r="F138" s="38" t="s">
        <v>806</v>
      </c>
      <c r="G138" s="1" t="s">
        <v>553</v>
      </c>
      <c r="H138" s="1" t="s">
        <v>565</v>
      </c>
      <c r="I138" s="1" t="s">
        <v>737</v>
      </c>
      <c r="J138" s="38" t="s">
        <v>733</v>
      </c>
      <c r="K138" s="1" t="s">
        <v>123</v>
      </c>
      <c r="L138" s="1" t="s">
        <v>48</v>
      </c>
      <c r="M138" s="1" t="s">
        <v>129</v>
      </c>
      <c r="N138" s="1" t="s">
        <v>734</v>
      </c>
      <c r="O138" s="1" t="s">
        <v>640</v>
      </c>
      <c r="R138" s="1" t="s">
        <v>556</v>
      </c>
      <c r="T138" s="1" t="s">
        <v>72</v>
      </c>
      <c r="U138" s="1" t="s">
        <v>565</v>
      </c>
      <c r="V138" s="1" t="s">
        <v>807</v>
      </c>
      <c r="W138" s="1" t="s">
        <v>808</v>
      </c>
      <c r="X138" s="1">
        <f>COUNTIF('Seguimiento a tareas'!K:K,'Catalogo de tareas'!A138)</f>
        <v>1</v>
      </c>
      <c r="Y138" s="17">
        <f>IFERROR(IF(VLOOKUP(A138,'Seguimiento a tareas'!K:AP,32,0)=0,"",VLOOKUP(A138,'Seguimiento a tareas'!K:AP,32,0)),"")</f>
        <v>44926</v>
      </c>
      <c r="Z138" s="1">
        <f>_xlfn.XLOOKUP(A138,'Seguimiento a tareas'!K:K,'Seguimiento a tareas'!A:A,"",0,1)</f>
        <v>1</v>
      </c>
    </row>
  </sheetData>
  <sheetProtection formatCells="0" formatColumns="0" formatRows="0" autoFilter="0" pivotTables="0"/>
  <phoneticPr fontId="9" type="noConversion"/>
  <conditionalFormatting sqref="X6:X138">
    <cfRule type="cellIs" dxfId="1123" priority="1" operator="equal">
      <formula>0</formula>
    </cfRule>
  </conditionalFormatting>
  <dataValidations count="10">
    <dataValidation type="list" allowBlank="1" showInputMessage="1" sqref="S111:S138" xr:uid="{AC0F7881-7014-48D6-B327-88AF6894F7B9}">
      <formula1>NO_APLICA</formula1>
    </dataValidation>
    <dataValidation type="list" allowBlank="1" showInputMessage="1" sqref="S111:S138 R111:R122 R127 R132 R134 R138" xr:uid="{533D4418-D227-48DC-B6AA-660AD555AA08}">
      <formula1>EMPRESA</formula1>
    </dataValidation>
    <dataValidation type="list" allowBlank="1" showInputMessage="1" sqref="G6:G138" xr:uid="{7C44FD1F-A80C-4A0E-8468-53445F91A9F7}">
      <formula1>ESTATUS_DE_LA_AUDITORIA</formula1>
    </dataValidation>
    <dataValidation type="list" allowBlank="1" showInputMessage="1" sqref="H6:H138" xr:uid="{3D0C178A-4222-4E44-B12A-5598C606B6F4}">
      <formula1>TIPO_DE_AUDITORÍA</formula1>
    </dataValidation>
    <dataValidation type="list" allowBlank="1" showInputMessage="1" sqref="I6:I138" xr:uid="{EBF53414-5F1A-401A-8A06-0DB5A555F5B5}">
      <formula1>CLASE_DE__AUDITORÍA</formula1>
    </dataValidation>
    <dataValidation type="list" allowBlank="1" showInputMessage="1" sqref="J6:J138" xr:uid="{5EBBA1BA-C1DA-4A4A-8B76-C74680C74D6B}">
      <formula1>CATALOGO_DE_RIESGOS</formula1>
    </dataValidation>
    <dataValidation type="list" allowBlank="1" showInputMessage="1" sqref="K6:K138" xr:uid="{D99BCE55-6030-490B-8679-E1BAB10DE815}">
      <formula1>NIVEL_DE_RIESGO_DE_LA_AUDITORIA</formula1>
    </dataValidation>
    <dataValidation type="list" allowBlank="1" showInputMessage="1" showErrorMessage="1" sqref="L6:L138" xr:uid="{06466C7C-8B09-4610-96F4-9EE0F4F217F0}">
      <formula1>NIVEL_DE_IMPACTO_DE_LA_AUDITORIA</formula1>
    </dataValidation>
    <dataValidation type="list" allowBlank="1" showInputMessage="1" showErrorMessage="1" sqref="N6:N138" xr:uid="{017A3C98-124A-4DFF-A9B1-77DAF8026588}">
      <formula1>PERIODICIDAD_DE_LA_AUDITORÍA</formula1>
    </dataValidation>
    <dataValidation type="list" allowBlank="1" showInputMessage="1" showErrorMessage="1" sqref="O6:O138" xr:uid="{46A2BFB7-12C5-476E-BFDF-EE87A2BF7BC6}">
      <formula1>LUGAR_DE_EJECUCIÓN</formula1>
    </dataValidation>
  </dataValidations>
  <pageMargins left="0.70866141732283472" right="0.70866141732283472" top="0.74803149606299213" bottom="0.74803149606299213" header="0.31496062992125984" footer="0.31496062992125984"/>
  <pageSetup scale="1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792BE-7287-433F-92C5-89519102A094}">
  <sheetPr codeName="Hoja9">
    <tabColor rgb="FFA80000"/>
  </sheetPr>
  <dimension ref="A1:W187"/>
  <sheetViews>
    <sheetView showGridLines="0" showRowColHeaders="0" zoomScale="99" zoomScaleNormal="99" workbookViewId="0">
      <pane xSplit="7" ySplit="5" topLeftCell="H6" activePane="bottomRight" state="frozen"/>
      <selection pane="topRight" activeCell="H1" sqref="H1"/>
      <selection pane="bottomLeft" activeCell="A6" sqref="A6"/>
      <selection pane="bottomRight" activeCell="A6" sqref="A6"/>
    </sheetView>
  </sheetViews>
  <sheetFormatPr baseColWidth="10" defaultColWidth="11.5546875" defaultRowHeight="25.2" customHeight="1" outlineLevelCol="1" x14ac:dyDescent="0.3"/>
  <cols>
    <col min="1" max="1" width="8.88671875" style="1" customWidth="1"/>
    <col min="2" max="2" width="9.5546875" style="17" customWidth="1" outlineLevel="1"/>
    <col min="3" max="3" width="12" style="17" customWidth="1" outlineLevel="1"/>
    <col min="4" max="4" width="14.5546875" style="1" customWidth="1" outlineLevel="1"/>
    <col min="5" max="5" width="14.44140625" style="1" customWidth="1" outlineLevel="1"/>
    <col min="6" max="6" width="19.5546875" style="1" customWidth="1"/>
    <col min="7" max="7" width="9.6640625" style="1" customWidth="1"/>
    <col min="8" max="8" width="12.109375" style="1" customWidth="1"/>
    <col min="9" max="9" width="11.5546875" style="1"/>
    <col min="10" max="10" width="16.6640625" style="1" customWidth="1"/>
    <col min="11" max="11" width="11.109375" style="1" customWidth="1"/>
    <col min="12" max="12" width="18.33203125" style="1" customWidth="1"/>
    <col min="13" max="13" width="8.109375" style="1" customWidth="1"/>
    <col min="14" max="14" width="11.88671875" style="1" customWidth="1"/>
    <col min="15" max="15" width="12.6640625" style="1" customWidth="1"/>
    <col min="16" max="16" width="12" style="1" customWidth="1"/>
    <col min="17" max="17" width="24.88671875" style="1" customWidth="1"/>
    <col min="18" max="18" width="17.88671875" style="1" customWidth="1"/>
    <col min="19" max="19" width="17.6640625" style="1" customWidth="1"/>
    <col min="20" max="20" width="18" style="1" customWidth="1"/>
    <col min="21" max="21" width="18.109375" style="1" customWidth="1"/>
    <col min="22" max="22" width="19.88671875" style="1" customWidth="1"/>
    <col min="23" max="23" width="20.88671875" style="1" customWidth="1"/>
    <col min="24" max="16384" width="11.5546875" style="8"/>
  </cols>
  <sheetData>
    <row r="1" spans="1:23" s="7" customFormat="1" ht="12" x14ac:dyDescent="0.25">
      <c r="A1" s="19">
        <v>0</v>
      </c>
      <c r="B1" s="22"/>
      <c r="C1" s="22"/>
      <c r="D1" s="18"/>
      <c r="E1" s="18"/>
      <c r="F1" s="18"/>
      <c r="G1" s="18"/>
      <c r="H1" s="18"/>
      <c r="I1" s="18"/>
      <c r="J1" s="18"/>
      <c r="K1" s="18"/>
      <c r="L1" s="18"/>
      <c r="M1" s="18"/>
      <c r="N1" s="18"/>
      <c r="O1" s="18"/>
      <c r="P1" s="18"/>
      <c r="Q1" s="18"/>
      <c r="R1" s="18"/>
      <c r="S1" s="18"/>
      <c r="T1" s="18"/>
      <c r="U1" s="18"/>
      <c r="V1" s="18"/>
      <c r="W1" s="18"/>
    </row>
    <row r="2" spans="1:23" s="7" customFormat="1" ht="12" x14ac:dyDescent="0.25">
      <c r="A2" s="18"/>
      <c r="B2" s="22"/>
      <c r="C2" s="22"/>
      <c r="D2" s="18"/>
      <c r="E2" s="18"/>
      <c r="F2" s="18"/>
      <c r="G2" s="18"/>
      <c r="H2" s="18"/>
      <c r="I2" s="18"/>
      <c r="J2" s="18"/>
      <c r="K2" s="18"/>
      <c r="L2" s="18"/>
      <c r="M2" s="18"/>
      <c r="N2" s="18"/>
      <c r="O2" s="18"/>
      <c r="P2" s="18"/>
      <c r="Q2" s="18"/>
      <c r="R2" s="18"/>
      <c r="S2" s="18"/>
      <c r="T2" s="18"/>
      <c r="U2" s="18"/>
      <c r="V2" s="18"/>
      <c r="W2" s="18"/>
    </row>
    <row r="3" spans="1:23" s="2" customFormat="1" ht="21" x14ac:dyDescent="0.4">
      <c r="A3" s="13"/>
      <c r="B3" s="24" t="s">
        <v>809</v>
      </c>
      <c r="C3" s="23"/>
      <c r="D3" s="13"/>
      <c r="E3" s="13"/>
      <c r="F3" s="13"/>
      <c r="G3" s="13"/>
      <c r="H3" s="13"/>
      <c r="I3" s="13"/>
      <c r="J3" s="13"/>
      <c r="K3" s="13"/>
      <c r="L3" s="13"/>
      <c r="M3" s="13"/>
      <c r="N3" s="13"/>
      <c r="O3" s="13"/>
      <c r="P3" s="13"/>
      <c r="Q3" s="13"/>
      <c r="R3" s="13"/>
      <c r="S3" s="13"/>
      <c r="T3" s="13"/>
      <c r="U3" s="13"/>
      <c r="V3" s="13"/>
      <c r="W3" s="13"/>
    </row>
    <row r="4" spans="1:23" s="7" customFormat="1" ht="12" x14ac:dyDescent="0.25">
      <c r="A4" s="18"/>
      <c r="B4" s="22"/>
      <c r="C4" s="22"/>
      <c r="D4" s="18"/>
      <c r="E4" s="18"/>
      <c r="F4" s="18"/>
      <c r="G4" s="18"/>
      <c r="H4" s="18"/>
      <c r="I4" s="18"/>
      <c r="J4" s="18"/>
      <c r="K4" s="18"/>
      <c r="L4" s="18"/>
      <c r="M4" s="18"/>
      <c r="N4" s="18"/>
      <c r="O4" s="18"/>
      <c r="P4" s="18"/>
      <c r="Q4" s="18"/>
      <c r="R4" s="18"/>
      <c r="S4" s="18"/>
      <c r="T4" s="18"/>
      <c r="U4" s="18"/>
      <c r="V4" s="18"/>
      <c r="W4" s="18"/>
    </row>
    <row r="5" spans="1:23" s="4" customFormat="1" ht="43.95" customHeight="1" x14ac:dyDescent="0.3">
      <c r="A5" s="9" t="s">
        <v>528</v>
      </c>
      <c r="B5" s="21" t="s">
        <v>529</v>
      </c>
      <c r="C5" s="21" t="s">
        <v>530</v>
      </c>
      <c r="D5" s="9" t="s">
        <v>531</v>
      </c>
      <c r="E5" s="9" t="s">
        <v>6</v>
      </c>
      <c r="F5" s="5" t="s">
        <v>532</v>
      </c>
      <c r="G5" s="5" t="s">
        <v>533</v>
      </c>
      <c r="H5" s="5" t="s">
        <v>534</v>
      </c>
      <c r="I5" s="5" t="s">
        <v>535</v>
      </c>
      <c r="J5" s="6" t="s">
        <v>536</v>
      </c>
      <c r="K5" s="6" t="s">
        <v>537</v>
      </c>
      <c r="L5" s="6" t="s">
        <v>538</v>
      </c>
      <c r="M5" s="6" t="s">
        <v>539</v>
      </c>
      <c r="N5" s="6" t="s">
        <v>540</v>
      </c>
      <c r="O5" s="6" t="s">
        <v>541</v>
      </c>
      <c r="P5" s="9" t="s">
        <v>542</v>
      </c>
      <c r="Q5" s="9" t="s">
        <v>8</v>
      </c>
      <c r="R5" s="9" t="s">
        <v>543</v>
      </c>
      <c r="S5" s="9" t="s">
        <v>544</v>
      </c>
      <c r="T5" s="9" t="s">
        <v>545</v>
      </c>
      <c r="U5" s="9" t="s">
        <v>546</v>
      </c>
      <c r="V5" s="9" t="s">
        <v>547</v>
      </c>
      <c r="W5" s="9" t="s">
        <v>548</v>
      </c>
    </row>
    <row r="6" spans="1:23" ht="25.2" customHeight="1" x14ac:dyDescent="0.3">
      <c r="A6" s="1">
        <v>133</v>
      </c>
      <c r="B6" s="17">
        <v>45385</v>
      </c>
      <c r="C6" s="17">
        <v>45385</v>
      </c>
      <c r="E6" s="1" t="s">
        <v>40</v>
      </c>
      <c r="F6" s="1" t="s">
        <v>2545</v>
      </c>
      <c r="G6" s="1" t="s">
        <v>553</v>
      </c>
      <c r="H6" s="1" t="s">
        <v>554</v>
      </c>
      <c r="I6" s="1" t="s">
        <v>561</v>
      </c>
      <c r="R6" s="1" t="s">
        <v>63</v>
      </c>
      <c r="S6" s="1" t="s">
        <v>2546</v>
      </c>
      <c r="T6" s="1" t="s">
        <v>65</v>
      </c>
    </row>
    <row r="7" spans="1:23" ht="25.2" customHeight="1" x14ac:dyDescent="0.3">
      <c r="A7" s="1">
        <v>132</v>
      </c>
      <c r="B7" s="17">
        <v>45365</v>
      </c>
      <c r="C7" s="17">
        <v>45365</v>
      </c>
      <c r="E7" s="1" t="s">
        <v>40</v>
      </c>
      <c r="F7" s="1" t="s">
        <v>2528</v>
      </c>
      <c r="G7" s="1" t="s">
        <v>553</v>
      </c>
      <c r="H7" s="1" t="s">
        <v>588</v>
      </c>
      <c r="I7" s="1" t="s">
        <v>677</v>
      </c>
      <c r="R7" s="1" t="s">
        <v>84</v>
      </c>
    </row>
    <row r="8" spans="1:23" ht="25.2" customHeight="1" x14ac:dyDescent="0.3">
      <c r="A8" s="1">
        <v>131</v>
      </c>
      <c r="B8" s="17">
        <v>45362</v>
      </c>
      <c r="C8" s="17">
        <v>45362</v>
      </c>
      <c r="E8" s="1" t="s">
        <v>40</v>
      </c>
      <c r="F8" s="1" t="s">
        <v>2526</v>
      </c>
      <c r="G8" s="1" t="s">
        <v>553</v>
      </c>
      <c r="H8" s="1" t="s">
        <v>554</v>
      </c>
      <c r="I8" s="1" t="s">
        <v>561</v>
      </c>
      <c r="R8" s="1" t="s">
        <v>84</v>
      </c>
      <c r="S8" s="1" t="s">
        <v>81</v>
      </c>
      <c r="T8" s="1" t="s">
        <v>2527</v>
      </c>
    </row>
    <row r="9" spans="1:23" ht="25.2" customHeight="1" x14ac:dyDescent="0.3">
      <c r="A9" s="1">
        <v>130</v>
      </c>
      <c r="B9" s="17" t="s">
        <v>933</v>
      </c>
      <c r="C9" s="17">
        <v>45351</v>
      </c>
      <c r="D9" s="1" t="s">
        <v>40</v>
      </c>
      <c r="E9" s="1" t="s">
        <v>40</v>
      </c>
      <c r="F9" s="1" t="s">
        <v>2522</v>
      </c>
      <c r="G9" s="1" t="s">
        <v>553</v>
      </c>
      <c r="H9" s="1" t="s">
        <v>554</v>
      </c>
      <c r="I9" s="1" t="s">
        <v>559</v>
      </c>
      <c r="R9" s="1" t="s">
        <v>84</v>
      </c>
      <c r="S9" s="1" t="s">
        <v>81</v>
      </c>
      <c r="T9" s="1" t="s">
        <v>98</v>
      </c>
      <c r="U9" s="1" t="s">
        <v>99</v>
      </c>
    </row>
    <row r="10" spans="1:23" ht="25.2" customHeight="1" x14ac:dyDescent="0.3">
      <c r="A10" s="1">
        <v>130</v>
      </c>
      <c r="B10" s="17">
        <v>45351</v>
      </c>
      <c r="C10" s="17">
        <v>45351</v>
      </c>
      <c r="E10" s="1" t="s">
        <v>40</v>
      </c>
      <c r="F10" s="1" t="s">
        <v>2521</v>
      </c>
      <c r="G10" s="1" t="s">
        <v>553</v>
      </c>
      <c r="H10" s="1" t="s">
        <v>554</v>
      </c>
      <c r="I10" s="1" t="s">
        <v>559</v>
      </c>
      <c r="R10" s="1" t="s">
        <v>84</v>
      </c>
      <c r="S10" s="1" t="s">
        <v>81</v>
      </c>
      <c r="T10" s="1" t="s">
        <v>98</v>
      </c>
      <c r="U10" s="1" t="s">
        <v>99</v>
      </c>
    </row>
    <row r="11" spans="1:23" ht="25.2" customHeight="1" x14ac:dyDescent="0.3">
      <c r="A11" s="1">
        <v>129</v>
      </c>
      <c r="B11" s="17">
        <v>45345</v>
      </c>
      <c r="C11" s="17">
        <v>45345</v>
      </c>
      <c r="E11" s="1" t="s">
        <v>40</v>
      </c>
      <c r="F11" s="1" t="s">
        <v>2462</v>
      </c>
      <c r="G11" s="1" t="s">
        <v>553</v>
      </c>
      <c r="H11" s="1" t="s">
        <v>565</v>
      </c>
      <c r="I11" s="1" t="s">
        <v>684</v>
      </c>
      <c r="R11" s="1" t="s">
        <v>682</v>
      </c>
      <c r="S11" s="1" t="s">
        <v>967</v>
      </c>
      <c r="T11" s="1" t="s">
        <v>578</v>
      </c>
    </row>
    <row r="12" spans="1:23" ht="25.2" customHeight="1" x14ac:dyDescent="0.3">
      <c r="A12" s="1">
        <v>128</v>
      </c>
      <c r="B12" s="17">
        <v>45345</v>
      </c>
      <c r="C12" s="17">
        <v>45345</v>
      </c>
      <c r="E12" s="1" t="s">
        <v>40</v>
      </c>
      <c r="F12" s="1" t="s">
        <v>2460</v>
      </c>
      <c r="G12" s="1" t="s">
        <v>553</v>
      </c>
      <c r="H12" s="1" t="s">
        <v>554</v>
      </c>
      <c r="I12" s="1" t="s">
        <v>1767</v>
      </c>
      <c r="R12" s="1" t="s">
        <v>574</v>
      </c>
      <c r="S12" s="1" t="s">
        <v>575</v>
      </c>
      <c r="T12" s="1" t="s">
        <v>109</v>
      </c>
      <c r="U12" s="1" t="s">
        <v>619</v>
      </c>
    </row>
    <row r="13" spans="1:23" ht="25.2" customHeight="1" x14ac:dyDescent="0.3">
      <c r="A13" s="1">
        <v>127</v>
      </c>
      <c r="B13" s="17">
        <v>45345</v>
      </c>
      <c r="C13" s="17">
        <v>45345</v>
      </c>
      <c r="E13" s="1" t="s">
        <v>40</v>
      </c>
      <c r="F13" s="1" t="s">
        <v>2457</v>
      </c>
      <c r="G13" s="1" t="s">
        <v>553</v>
      </c>
      <c r="H13" s="1" t="s">
        <v>565</v>
      </c>
      <c r="I13" s="1" t="s">
        <v>684</v>
      </c>
      <c r="R13" s="1" t="s">
        <v>603</v>
      </c>
      <c r="S13" s="1" t="s">
        <v>604</v>
      </c>
      <c r="T13" s="1" t="s">
        <v>568</v>
      </c>
    </row>
    <row r="14" spans="1:23" ht="25.2" customHeight="1" x14ac:dyDescent="0.3">
      <c r="A14" s="1">
        <v>36</v>
      </c>
      <c r="B14" s="17">
        <v>45112</v>
      </c>
      <c r="C14" s="17">
        <v>45345</v>
      </c>
      <c r="D14" s="1" t="s">
        <v>40</v>
      </c>
      <c r="E14" s="1" t="s">
        <v>40</v>
      </c>
      <c r="F14" s="1" t="s">
        <v>2456</v>
      </c>
      <c r="G14" s="1" t="s">
        <v>553</v>
      </c>
      <c r="H14" s="1" t="s">
        <v>554</v>
      </c>
      <c r="I14" s="1" t="s">
        <v>1753</v>
      </c>
      <c r="J14" s="1" t="s">
        <v>744</v>
      </c>
      <c r="K14" s="1" t="s">
        <v>94</v>
      </c>
      <c r="L14" s="1" t="s">
        <v>48</v>
      </c>
      <c r="M14" s="1">
        <v>5</v>
      </c>
      <c r="N14" s="1" t="s">
        <v>43</v>
      </c>
      <c r="O14" s="1" t="s">
        <v>640</v>
      </c>
      <c r="P14" s="1" t="s">
        <v>68</v>
      </c>
      <c r="Q14" s="1" t="s">
        <v>68</v>
      </c>
      <c r="R14" s="1" t="s">
        <v>603</v>
      </c>
      <c r="S14" s="1" t="s">
        <v>604</v>
      </c>
      <c r="T14" s="1" t="s">
        <v>72</v>
      </c>
      <c r="W14" s="1" t="s">
        <v>110</v>
      </c>
    </row>
    <row r="15" spans="1:23" ht="25.2" customHeight="1" x14ac:dyDescent="0.3">
      <c r="A15" s="1">
        <v>126</v>
      </c>
      <c r="B15" s="17">
        <v>45345</v>
      </c>
      <c r="C15" s="17">
        <v>45345</v>
      </c>
      <c r="E15" s="1" t="s">
        <v>40</v>
      </c>
      <c r="F15" s="1" t="s">
        <v>2445</v>
      </c>
      <c r="G15" s="1" t="s">
        <v>553</v>
      </c>
      <c r="H15" s="1" t="s">
        <v>565</v>
      </c>
      <c r="I15" s="1" t="s">
        <v>573</v>
      </c>
      <c r="R15" s="1" t="s">
        <v>603</v>
      </c>
      <c r="S15" s="1" t="s">
        <v>604</v>
      </c>
      <c r="T15" s="1" t="s">
        <v>568</v>
      </c>
    </row>
    <row r="16" spans="1:23" ht="25.2" customHeight="1" x14ac:dyDescent="0.3">
      <c r="A16" s="1">
        <v>125</v>
      </c>
      <c r="B16" s="17">
        <v>45343</v>
      </c>
      <c r="C16" s="17">
        <v>45343</v>
      </c>
      <c r="E16" s="1" t="s">
        <v>40</v>
      </c>
      <c r="F16" s="1" t="s">
        <v>2438</v>
      </c>
      <c r="G16" s="1" t="s">
        <v>553</v>
      </c>
      <c r="H16" s="1" t="s">
        <v>588</v>
      </c>
      <c r="I16" s="1" t="s">
        <v>677</v>
      </c>
      <c r="R16" s="1" t="s">
        <v>603</v>
      </c>
      <c r="S16" s="1" t="s">
        <v>604</v>
      </c>
      <c r="T16" s="1" t="s">
        <v>578</v>
      </c>
    </row>
    <row r="17" spans="1:21" ht="25.2" customHeight="1" x14ac:dyDescent="0.3">
      <c r="A17" s="1">
        <v>124</v>
      </c>
      <c r="B17" s="17">
        <v>45341</v>
      </c>
      <c r="C17" s="17">
        <v>45341</v>
      </c>
      <c r="E17" s="1" t="s">
        <v>40</v>
      </c>
      <c r="F17" s="1" t="s">
        <v>2437</v>
      </c>
      <c r="G17" s="1" t="s">
        <v>553</v>
      </c>
      <c r="H17" s="1" t="s">
        <v>588</v>
      </c>
      <c r="I17" s="1" t="s">
        <v>677</v>
      </c>
      <c r="R17" s="1" t="s">
        <v>556</v>
      </c>
      <c r="S17" s="1" t="s">
        <v>557</v>
      </c>
      <c r="T17" s="1" t="s">
        <v>72</v>
      </c>
      <c r="U17" s="1" t="s">
        <v>2436</v>
      </c>
    </row>
    <row r="18" spans="1:21" ht="25.2" customHeight="1" x14ac:dyDescent="0.3">
      <c r="A18" s="1">
        <v>4</v>
      </c>
      <c r="B18" s="17" t="s">
        <v>817</v>
      </c>
      <c r="C18" s="17">
        <v>45331</v>
      </c>
      <c r="D18" s="1" t="s">
        <v>40</v>
      </c>
      <c r="E18" s="1" t="s">
        <v>40</v>
      </c>
      <c r="F18" s="1" t="s">
        <v>802</v>
      </c>
      <c r="G18" s="1" t="s">
        <v>553</v>
      </c>
      <c r="H18" s="1" t="s">
        <v>565</v>
      </c>
      <c r="I18" s="1" t="s">
        <v>775</v>
      </c>
      <c r="J18" s="1" t="s">
        <v>792</v>
      </c>
      <c r="K18" s="1" t="s">
        <v>94</v>
      </c>
      <c r="L18" s="1" t="s">
        <v>48</v>
      </c>
      <c r="N18" s="1" t="s">
        <v>43</v>
      </c>
      <c r="O18" s="1" t="s">
        <v>640</v>
      </c>
      <c r="R18" s="1" t="s">
        <v>84</v>
      </c>
    </row>
    <row r="19" spans="1:21" ht="25.2" customHeight="1" x14ac:dyDescent="0.3">
      <c r="A19" s="1">
        <v>123</v>
      </c>
      <c r="B19" s="17">
        <v>45331</v>
      </c>
      <c r="C19" s="17">
        <v>45331</v>
      </c>
      <c r="E19" s="1" t="s">
        <v>40</v>
      </c>
      <c r="F19" s="1" t="s">
        <v>2431</v>
      </c>
      <c r="G19" s="1" t="s">
        <v>553</v>
      </c>
      <c r="H19" s="1" t="s">
        <v>554</v>
      </c>
      <c r="I19" s="1" t="s">
        <v>632</v>
      </c>
      <c r="R19" s="1" t="s">
        <v>556</v>
      </c>
      <c r="S19" s="1" t="s">
        <v>557</v>
      </c>
      <c r="T19" s="1" t="s">
        <v>72</v>
      </c>
      <c r="U19" s="1" t="s">
        <v>72</v>
      </c>
    </row>
    <row r="20" spans="1:21" ht="25.2" customHeight="1" x14ac:dyDescent="0.3">
      <c r="A20" s="1">
        <v>121</v>
      </c>
      <c r="B20" s="17" t="s">
        <v>810</v>
      </c>
      <c r="C20" s="17">
        <v>45323</v>
      </c>
      <c r="D20" s="1" t="s">
        <v>40</v>
      </c>
      <c r="E20" s="1" t="s">
        <v>40</v>
      </c>
      <c r="F20" s="1" t="s">
        <v>558</v>
      </c>
      <c r="G20" s="1" t="s">
        <v>553</v>
      </c>
      <c r="H20" s="1" t="s">
        <v>554</v>
      </c>
      <c r="I20" s="1" t="s">
        <v>559</v>
      </c>
      <c r="R20" s="1" t="s">
        <v>84</v>
      </c>
      <c r="S20" s="1" t="s">
        <v>81</v>
      </c>
    </row>
    <row r="21" spans="1:21" ht="25.2" customHeight="1" x14ac:dyDescent="0.3">
      <c r="A21" s="1">
        <v>91</v>
      </c>
      <c r="B21" s="17">
        <v>45025</v>
      </c>
      <c r="C21" s="17">
        <v>45317</v>
      </c>
      <c r="D21" s="1" t="s">
        <v>40</v>
      </c>
      <c r="E21" s="1" t="s">
        <v>40</v>
      </c>
      <c r="F21" s="1" t="s">
        <v>630</v>
      </c>
      <c r="G21" s="1" t="s">
        <v>553</v>
      </c>
      <c r="H21" s="1" t="s">
        <v>554</v>
      </c>
      <c r="I21" s="1" t="s">
        <v>555</v>
      </c>
      <c r="K21" s="1" t="s">
        <v>48</v>
      </c>
      <c r="L21" s="1" t="s">
        <v>48</v>
      </c>
      <c r="M21" s="1">
        <v>6</v>
      </c>
      <c r="R21" s="1" t="s">
        <v>556</v>
      </c>
    </row>
    <row r="22" spans="1:21" ht="25.2" customHeight="1" x14ac:dyDescent="0.3">
      <c r="A22" s="1">
        <v>122</v>
      </c>
      <c r="B22" s="17">
        <v>45316</v>
      </c>
      <c r="C22" s="17">
        <v>45316</v>
      </c>
      <c r="E22" s="1" t="s">
        <v>40</v>
      </c>
      <c r="F22" s="1" t="s">
        <v>552</v>
      </c>
      <c r="G22" s="1" t="s">
        <v>553</v>
      </c>
      <c r="H22" s="1" t="s">
        <v>554</v>
      </c>
      <c r="I22" s="1" t="s">
        <v>555</v>
      </c>
      <c r="R22" s="1" t="s">
        <v>556</v>
      </c>
      <c r="S22" s="1" t="s">
        <v>557</v>
      </c>
      <c r="T22" s="1" t="s">
        <v>72</v>
      </c>
      <c r="U22" s="1" t="s">
        <v>72</v>
      </c>
    </row>
    <row r="23" spans="1:21" ht="25.2" customHeight="1" x14ac:dyDescent="0.3">
      <c r="A23" s="1">
        <v>121</v>
      </c>
      <c r="B23" s="17">
        <v>45316</v>
      </c>
      <c r="C23" s="17">
        <v>45316</v>
      </c>
      <c r="E23" s="1" t="s">
        <v>40</v>
      </c>
      <c r="F23" s="1" t="s">
        <v>811</v>
      </c>
      <c r="G23" s="1" t="s">
        <v>553</v>
      </c>
      <c r="H23" s="1" t="s">
        <v>565</v>
      </c>
      <c r="I23" s="1" t="s">
        <v>581</v>
      </c>
      <c r="R23" s="1" t="s">
        <v>84</v>
      </c>
      <c r="S23" s="1" t="s">
        <v>81</v>
      </c>
    </row>
    <row r="24" spans="1:21" ht="25.2" customHeight="1" x14ac:dyDescent="0.3">
      <c r="A24" s="1">
        <v>120</v>
      </c>
      <c r="B24" s="17">
        <v>45309</v>
      </c>
      <c r="C24" s="17">
        <v>45309</v>
      </c>
      <c r="E24" s="1" t="s">
        <v>40</v>
      </c>
      <c r="F24" s="1" t="s">
        <v>560</v>
      </c>
      <c r="G24" s="1" t="s">
        <v>553</v>
      </c>
      <c r="H24" s="1" t="s">
        <v>554</v>
      </c>
      <c r="I24" s="1" t="s">
        <v>561</v>
      </c>
      <c r="R24" s="1" t="s">
        <v>63</v>
      </c>
      <c r="T24" s="1" t="s">
        <v>562</v>
      </c>
      <c r="U24" s="1" t="s">
        <v>563</v>
      </c>
    </row>
    <row r="25" spans="1:21" ht="25.2" customHeight="1" x14ac:dyDescent="0.3">
      <c r="A25" s="1">
        <v>119</v>
      </c>
      <c r="B25" s="17">
        <v>45303</v>
      </c>
      <c r="C25" s="17">
        <v>45303</v>
      </c>
      <c r="E25" s="1" t="s">
        <v>40</v>
      </c>
      <c r="F25" s="1" t="s">
        <v>564</v>
      </c>
      <c r="G25" s="1" t="s">
        <v>553</v>
      </c>
      <c r="H25" s="1" t="s">
        <v>565</v>
      </c>
      <c r="I25" s="1" t="s">
        <v>566</v>
      </c>
      <c r="R25" s="1" t="s">
        <v>556</v>
      </c>
      <c r="S25" s="1" t="s">
        <v>567</v>
      </c>
      <c r="T25" s="1" t="s">
        <v>568</v>
      </c>
    </row>
    <row r="26" spans="1:21" ht="25.2" customHeight="1" x14ac:dyDescent="0.3">
      <c r="A26" s="1">
        <v>91</v>
      </c>
      <c r="B26" s="17">
        <v>45025</v>
      </c>
      <c r="C26" s="17">
        <v>45274</v>
      </c>
      <c r="D26" s="1" t="s">
        <v>40</v>
      </c>
      <c r="E26" s="1" t="s">
        <v>40</v>
      </c>
      <c r="F26" s="1" t="s">
        <v>812</v>
      </c>
      <c r="G26" s="1" t="s">
        <v>553</v>
      </c>
      <c r="H26" s="1" t="s">
        <v>554</v>
      </c>
      <c r="I26" s="1" t="s">
        <v>555</v>
      </c>
      <c r="K26" s="1" t="s">
        <v>48</v>
      </c>
      <c r="L26" s="1" t="s">
        <v>48</v>
      </c>
      <c r="M26" s="1">
        <v>6</v>
      </c>
      <c r="R26" s="1" t="s">
        <v>556</v>
      </c>
    </row>
    <row r="27" spans="1:21" ht="25.2" customHeight="1" x14ac:dyDescent="0.3">
      <c r="A27" s="1">
        <v>91</v>
      </c>
      <c r="B27" s="17">
        <v>45025</v>
      </c>
      <c r="C27" s="17">
        <v>45274</v>
      </c>
      <c r="D27" s="1" t="s">
        <v>40</v>
      </c>
      <c r="E27" s="1" t="s">
        <v>40</v>
      </c>
      <c r="F27" s="1" t="s">
        <v>812</v>
      </c>
      <c r="G27" s="1" t="s">
        <v>553</v>
      </c>
      <c r="H27" s="1" t="s">
        <v>554</v>
      </c>
      <c r="I27" s="1" t="s">
        <v>628</v>
      </c>
      <c r="K27" s="1" t="s">
        <v>48</v>
      </c>
      <c r="L27" s="1" t="s">
        <v>48</v>
      </c>
      <c r="M27" s="1">
        <v>6</v>
      </c>
      <c r="R27" s="1" t="s">
        <v>556</v>
      </c>
    </row>
    <row r="28" spans="1:21" ht="25.2" customHeight="1" x14ac:dyDescent="0.3">
      <c r="A28" s="1">
        <v>74</v>
      </c>
      <c r="B28" s="17">
        <v>45084</v>
      </c>
      <c r="C28" s="17">
        <v>45268</v>
      </c>
      <c r="D28" s="1" t="s">
        <v>40</v>
      </c>
      <c r="E28" s="1" t="s">
        <v>40</v>
      </c>
      <c r="F28" s="1" t="s">
        <v>665</v>
      </c>
      <c r="G28" s="1" t="s">
        <v>553</v>
      </c>
      <c r="H28" s="1" t="s">
        <v>565</v>
      </c>
      <c r="I28" s="1" t="s">
        <v>618</v>
      </c>
      <c r="K28" s="1" t="s">
        <v>110</v>
      </c>
      <c r="L28" s="1" t="s">
        <v>110</v>
      </c>
      <c r="M28" s="1">
        <v>5</v>
      </c>
      <c r="N28" s="1" t="s">
        <v>68</v>
      </c>
      <c r="O28" s="1" t="s">
        <v>643</v>
      </c>
      <c r="P28" s="1" t="s">
        <v>68</v>
      </c>
      <c r="Q28" s="1" t="s">
        <v>68</v>
      </c>
      <c r="R28" s="1" t="s">
        <v>63</v>
      </c>
      <c r="S28" s="1" t="s">
        <v>583</v>
      </c>
      <c r="T28" s="1" t="s">
        <v>72</v>
      </c>
    </row>
    <row r="29" spans="1:21" ht="25.2" customHeight="1" x14ac:dyDescent="0.3">
      <c r="A29" s="1">
        <v>74</v>
      </c>
      <c r="B29" s="17">
        <v>45084</v>
      </c>
      <c r="C29" s="17">
        <v>45268</v>
      </c>
      <c r="D29" s="1" t="s">
        <v>40</v>
      </c>
      <c r="E29" s="1" t="s">
        <v>40</v>
      </c>
      <c r="F29" s="1" t="s">
        <v>665</v>
      </c>
      <c r="G29" s="1" t="s">
        <v>553</v>
      </c>
      <c r="H29" s="1" t="s">
        <v>565</v>
      </c>
      <c r="I29" s="1" t="s">
        <v>618</v>
      </c>
      <c r="K29" s="1" t="s">
        <v>110</v>
      </c>
      <c r="L29" s="1" t="s">
        <v>110</v>
      </c>
      <c r="M29" s="1">
        <v>5</v>
      </c>
      <c r="N29" s="1" t="s">
        <v>68</v>
      </c>
      <c r="O29" s="1" t="s">
        <v>643</v>
      </c>
      <c r="P29" s="1" t="s">
        <v>68</v>
      </c>
      <c r="Q29" s="1" t="s">
        <v>68</v>
      </c>
      <c r="R29" s="1" t="s">
        <v>63</v>
      </c>
      <c r="S29" s="1" t="s">
        <v>583</v>
      </c>
      <c r="T29" s="1" t="s">
        <v>72</v>
      </c>
    </row>
    <row r="30" spans="1:21" ht="25.2" customHeight="1" x14ac:dyDescent="0.3">
      <c r="A30" s="1">
        <v>91</v>
      </c>
      <c r="B30" s="17">
        <v>45025</v>
      </c>
      <c r="C30" s="17">
        <v>45267</v>
      </c>
      <c r="D30" s="1" t="s">
        <v>40</v>
      </c>
      <c r="E30" s="1" t="s">
        <v>40</v>
      </c>
      <c r="F30" s="1" t="s">
        <v>813</v>
      </c>
      <c r="G30" s="1" t="s">
        <v>553</v>
      </c>
      <c r="H30" s="1" t="s">
        <v>565</v>
      </c>
      <c r="I30" s="1" t="s">
        <v>628</v>
      </c>
      <c r="K30" s="1" t="s">
        <v>48</v>
      </c>
      <c r="L30" s="1" t="s">
        <v>48</v>
      </c>
      <c r="M30" s="1">
        <v>6</v>
      </c>
      <c r="R30" s="1" t="s">
        <v>556</v>
      </c>
    </row>
    <row r="31" spans="1:21" ht="25.2" customHeight="1" x14ac:dyDescent="0.3">
      <c r="A31" s="1">
        <v>108</v>
      </c>
      <c r="B31" s="17" t="s">
        <v>814</v>
      </c>
      <c r="C31" s="17">
        <v>45267</v>
      </c>
      <c r="D31" s="1" t="s">
        <v>40</v>
      </c>
      <c r="E31" s="1" t="s">
        <v>40</v>
      </c>
      <c r="F31" s="1" t="s">
        <v>597</v>
      </c>
      <c r="G31" s="1" t="s">
        <v>553</v>
      </c>
      <c r="H31" s="1" t="s">
        <v>554</v>
      </c>
      <c r="I31" s="1" t="s">
        <v>598</v>
      </c>
      <c r="J31" s="1" t="s">
        <v>599</v>
      </c>
      <c r="R31" s="1" t="s">
        <v>63</v>
      </c>
      <c r="S31" s="1" t="s">
        <v>600</v>
      </c>
      <c r="T31" s="1" t="s">
        <v>72</v>
      </c>
      <c r="U31" s="1" t="s">
        <v>52</v>
      </c>
    </row>
    <row r="32" spans="1:21" ht="25.2" customHeight="1" x14ac:dyDescent="0.3">
      <c r="A32" s="1">
        <v>108</v>
      </c>
      <c r="B32" s="17" t="s">
        <v>814</v>
      </c>
      <c r="C32" s="17">
        <v>45267</v>
      </c>
      <c r="D32" s="1" t="s">
        <v>40</v>
      </c>
      <c r="E32" s="1" t="s">
        <v>40</v>
      </c>
      <c r="F32" s="1" t="s">
        <v>815</v>
      </c>
      <c r="G32" s="1" t="s">
        <v>553</v>
      </c>
      <c r="H32" s="1" t="s">
        <v>554</v>
      </c>
      <c r="I32" s="1" t="s">
        <v>598</v>
      </c>
      <c r="J32" s="1" t="s">
        <v>599</v>
      </c>
      <c r="R32" s="1" t="s">
        <v>63</v>
      </c>
      <c r="S32" s="1" t="s">
        <v>600</v>
      </c>
      <c r="T32" s="1" t="s">
        <v>72</v>
      </c>
      <c r="U32" s="1" t="s">
        <v>52</v>
      </c>
    </row>
    <row r="33" spans="1:23" ht="25.2" customHeight="1" x14ac:dyDescent="0.3">
      <c r="A33" s="1">
        <v>108</v>
      </c>
      <c r="B33" s="17" t="s">
        <v>814</v>
      </c>
      <c r="C33" s="17">
        <v>45264</v>
      </c>
      <c r="D33" s="1" t="s">
        <v>40</v>
      </c>
      <c r="E33" s="1" t="s">
        <v>40</v>
      </c>
      <c r="F33" s="1" t="s">
        <v>816</v>
      </c>
      <c r="G33" s="1" t="s">
        <v>553</v>
      </c>
      <c r="H33" s="1" t="s">
        <v>554</v>
      </c>
      <c r="I33" s="1" t="s">
        <v>695</v>
      </c>
      <c r="R33" s="1" t="s">
        <v>574</v>
      </c>
      <c r="S33" s="1" t="s">
        <v>575</v>
      </c>
      <c r="T33" s="1" t="s">
        <v>109</v>
      </c>
      <c r="U33" s="1" t="s">
        <v>576</v>
      </c>
    </row>
    <row r="34" spans="1:23" ht="25.2" customHeight="1" x14ac:dyDescent="0.3">
      <c r="A34" s="1">
        <v>118</v>
      </c>
      <c r="B34" s="17">
        <v>45245</v>
      </c>
      <c r="C34" s="17">
        <v>45245</v>
      </c>
      <c r="E34" s="1" t="s">
        <v>40</v>
      </c>
      <c r="F34" s="1" t="s">
        <v>569</v>
      </c>
      <c r="G34" s="1" t="s">
        <v>553</v>
      </c>
      <c r="H34" s="1" t="s">
        <v>565</v>
      </c>
      <c r="I34" s="1" t="s">
        <v>566</v>
      </c>
      <c r="R34" s="1" t="s">
        <v>63</v>
      </c>
      <c r="S34" s="1" t="s">
        <v>570</v>
      </c>
      <c r="T34" s="1" t="s">
        <v>562</v>
      </c>
      <c r="U34" s="1" t="s">
        <v>571</v>
      </c>
    </row>
    <row r="35" spans="1:23" ht="25.2" customHeight="1" x14ac:dyDescent="0.3">
      <c r="A35" s="1">
        <v>2</v>
      </c>
      <c r="B35" s="17" t="s">
        <v>817</v>
      </c>
      <c r="C35" s="17">
        <v>45245</v>
      </c>
      <c r="D35" s="1" t="s">
        <v>40</v>
      </c>
      <c r="E35" s="1" t="s">
        <v>40</v>
      </c>
      <c r="F35" s="1" t="s">
        <v>804</v>
      </c>
      <c r="G35" s="1" t="s">
        <v>553</v>
      </c>
      <c r="H35" s="1" t="s">
        <v>565</v>
      </c>
      <c r="I35" s="1" t="s">
        <v>566</v>
      </c>
      <c r="K35" s="1" t="s">
        <v>68</v>
      </c>
      <c r="L35" s="1" t="s">
        <v>68</v>
      </c>
      <c r="M35" s="1">
        <v>4</v>
      </c>
      <c r="N35" s="1" t="s">
        <v>43</v>
      </c>
      <c r="O35" s="1" t="s">
        <v>643</v>
      </c>
      <c r="R35" s="1" t="s">
        <v>63</v>
      </c>
      <c r="S35" s="1" t="s">
        <v>570</v>
      </c>
      <c r="T35" s="1" t="s">
        <v>98</v>
      </c>
      <c r="U35" s="1" t="s">
        <v>99</v>
      </c>
      <c r="V35" s="1" t="s">
        <v>805</v>
      </c>
    </row>
    <row r="36" spans="1:23" ht="25.2" customHeight="1" x14ac:dyDescent="0.3">
      <c r="A36" s="1">
        <v>64</v>
      </c>
      <c r="B36" s="17" t="s">
        <v>818</v>
      </c>
      <c r="C36" s="17">
        <v>45245</v>
      </c>
      <c r="D36" s="1" t="s">
        <v>40</v>
      </c>
      <c r="E36" s="1" t="s">
        <v>40</v>
      </c>
      <c r="F36" s="1" t="s">
        <v>686</v>
      </c>
      <c r="G36" s="1" t="s">
        <v>553</v>
      </c>
      <c r="H36" s="1" t="s">
        <v>588</v>
      </c>
      <c r="I36" s="1" t="s">
        <v>684</v>
      </c>
      <c r="K36" s="1" t="s">
        <v>68</v>
      </c>
      <c r="L36" s="1" t="s">
        <v>68</v>
      </c>
      <c r="M36" s="1">
        <v>0</v>
      </c>
      <c r="N36" s="1" t="s">
        <v>68</v>
      </c>
      <c r="O36" s="1" t="s">
        <v>68</v>
      </c>
      <c r="P36" s="1" t="s">
        <v>68</v>
      </c>
      <c r="Q36" s="1" t="s">
        <v>68</v>
      </c>
      <c r="R36" s="1" t="s">
        <v>603</v>
      </c>
      <c r="S36" s="1" t="s">
        <v>604</v>
      </c>
      <c r="T36" s="1" t="s">
        <v>687</v>
      </c>
    </row>
    <row r="37" spans="1:23" ht="25.2" customHeight="1" x14ac:dyDescent="0.3">
      <c r="A37" s="1">
        <v>117</v>
      </c>
      <c r="B37" s="17">
        <v>45239</v>
      </c>
      <c r="C37" s="17">
        <v>45239</v>
      </c>
      <c r="E37" s="1" t="s">
        <v>40</v>
      </c>
      <c r="F37" s="1" t="s">
        <v>572</v>
      </c>
      <c r="G37" s="1" t="s">
        <v>553</v>
      </c>
      <c r="H37" s="1" t="s">
        <v>565</v>
      </c>
      <c r="I37" s="1" t="s">
        <v>573</v>
      </c>
      <c r="J37" s="1" t="s">
        <v>78</v>
      </c>
      <c r="K37" s="1" t="s">
        <v>78</v>
      </c>
      <c r="L37" s="1" t="s">
        <v>78</v>
      </c>
      <c r="M37" s="1" t="s">
        <v>78</v>
      </c>
      <c r="N37" s="1" t="s">
        <v>78</v>
      </c>
      <c r="O37" s="1" t="s">
        <v>78</v>
      </c>
      <c r="P37" s="1" t="s">
        <v>78</v>
      </c>
      <c r="Q37" s="1" t="s">
        <v>78</v>
      </c>
      <c r="R37" s="1" t="s">
        <v>574</v>
      </c>
      <c r="S37" s="1" t="s">
        <v>575</v>
      </c>
      <c r="T37" s="1" t="s">
        <v>109</v>
      </c>
      <c r="U37" s="1" t="s">
        <v>576</v>
      </c>
      <c r="V37" s="1" t="s">
        <v>78</v>
      </c>
      <c r="W37" s="1" t="s">
        <v>78</v>
      </c>
    </row>
    <row r="38" spans="1:23" ht="25.2" customHeight="1" x14ac:dyDescent="0.3">
      <c r="A38" s="1">
        <v>116</v>
      </c>
      <c r="B38" s="17">
        <v>45237</v>
      </c>
      <c r="C38" s="17">
        <v>45237</v>
      </c>
      <c r="E38" s="1" t="s">
        <v>40</v>
      </c>
      <c r="F38" s="1" t="s">
        <v>577</v>
      </c>
      <c r="G38" s="1" t="s">
        <v>553</v>
      </c>
      <c r="H38" s="1" t="s">
        <v>565</v>
      </c>
      <c r="I38" s="1" t="s">
        <v>573</v>
      </c>
      <c r="J38" s="1" t="s">
        <v>78</v>
      </c>
      <c r="K38" s="1" t="s">
        <v>78</v>
      </c>
      <c r="L38" s="1" t="s">
        <v>78</v>
      </c>
      <c r="M38" s="1" t="s">
        <v>78</v>
      </c>
      <c r="N38" s="1" t="s">
        <v>78</v>
      </c>
      <c r="O38" s="1" t="s">
        <v>78</v>
      </c>
      <c r="P38" s="1" t="s">
        <v>78</v>
      </c>
      <c r="Q38" s="1" t="s">
        <v>78</v>
      </c>
      <c r="R38" s="1" t="s">
        <v>84</v>
      </c>
      <c r="S38" s="1" t="s">
        <v>81</v>
      </c>
      <c r="T38" s="1" t="s">
        <v>578</v>
      </c>
      <c r="U38" s="1" t="s">
        <v>579</v>
      </c>
      <c r="V38" s="1" t="s">
        <v>78</v>
      </c>
      <c r="W38" s="1" t="s">
        <v>78</v>
      </c>
    </row>
    <row r="39" spans="1:23" ht="25.2" customHeight="1" x14ac:dyDescent="0.3">
      <c r="A39" s="1">
        <v>60</v>
      </c>
      <c r="B39" s="17" t="s">
        <v>819</v>
      </c>
      <c r="C39" s="17">
        <v>45237</v>
      </c>
      <c r="D39" s="1" t="s">
        <v>40</v>
      </c>
      <c r="E39" s="1" t="s">
        <v>40</v>
      </c>
      <c r="F39" s="1" t="s">
        <v>692</v>
      </c>
      <c r="G39" s="1" t="s">
        <v>553</v>
      </c>
      <c r="H39" s="1" t="s">
        <v>565</v>
      </c>
      <c r="I39" s="1" t="s">
        <v>566</v>
      </c>
      <c r="J39" s="1" t="s">
        <v>78</v>
      </c>
      <c r="K39" s="1" t="s">
        <v>123</v>
      </c>
      <c r="L39" s="1" t="s">
        <v>48</v>
      </c>
      <c r="M39" s="1" t="s">
        <v>136</v>
      </c>
      <c r="N39" s="1" t="s">
        <v>68</v>
      </c>
      <c r="O39" s="1" t="s">
        <v>640</v>
      </c>
      <c r="P39" s="1" t="s">
        <v>68</v>
      </c>
      <c r="Q39" s="1" t="s">
        <v>68</v>
      </c>
      <c r="R39" s="1" t="s">
        <v>63</v>
      </c>
      <c r="S39" s="1" t="s">
        <v>76</v>
      </c>
      <c r="T39" s="1" t="s">
        <v>98</v>
      </c>
      <c r="U39" s="1" t="s">
        <v>99</v>
      </c>
      <c r="V39" s="1" t="s">
        <v>78</v>
      </c>
      <c r="W39" s="1" t="s">
        <v>78</v>
      </c>
    </row>
    <row r="40" spans="1:23" ht="25.2" customHeight="1" x14ac:dyDescent="0.3">
      <c r="A40" s="1">
        <v>58</v>
      </c>
      <c r="B40" s="17" t="s">
        <v>819</v>
      </c>
      <c r="C40" s="17">
        <v>45236</v>
      </c>
      <c r="D40" s="1" t="s">
        <v>40</v>
      </c>
      <c r="E40" s="1" t="s">
        <v>40</v>
      </c>
      <c r="F40" s="1" t="s">
        <v>694</v>
      </c>
      <c r="G40" s="1" t="s">
        <v>553</v>
      </c>
      <c r="H40" s="1" t="s">
        <v>554</v>
      </c>
      <c r="I40" s="1" t="s">
        <v>695</v>
      </c>
      <c r="J40" s="1" t="s">
        <v>115</v>
      </c>
      <c r="K40" s="1" t="s">
        <v>123</v>
      </c>
      <c r="L40" s="1" t="s">
        <v>48</v>
      </c>
      <c r="M40" s="1" t="s">
        <v>136</v>
      </c>
      <c r="N40" s="1" t="s">
        <v>68</v>
      </c>
      <c r="O40" s="1" t="s">
        <v>643</v>
      </c>
      <c r="P40" s="1" t="s">
        <v>68</v>
      </c>
      <c r="Q40" s="1" t="s">
        <v>68</v>
      </c>
      <c r="R40" s="1" t="s">
        <v>574</v>
      </c>
      <c r="S40" s="1" t="s">
        <v>575</v>
      </c>
      <c r="T40" s="1" t="s">
        <v>78</v>
      </c>
      <c r="U40" s="1" t="s">
        <v>78</v>
      </c>
      <c r="V40" s="1" t="s">
        <v>78</v>
      </c>
      <c r="W40" s="1" t="s">
        <v>78</v>
      </c>
    </row>
    <row r="41" spans="1:23" ht="25.2" customHeight="1" x14ac:dyDescent="0.3">
      <c r="A41" s="1">
        <v>63</v>
      </c>
      <c r="B41" s="17" t="s">
        <v>819</v>
      </c>
      <c r="C41" s="17">
        <v>45236</v>
      </c>
      <c r="D41" s="1" t="s">
        <v>40</v>
      </c>
      <c r="E41" s="1" t="s">
        <v>40</v>
      </c>
      <c r="F41" s="1" t="s">
        <v>688</v>
      </c>
      <c r="G41" s="1" t="s">
        <v>553</v>
      </c>
      <c r="H41" s="1" t="s">
        <v>554</v>
      </c>
      <c r="I41" s="1" t="s">
        <v>632</v>
      </c>
      <c r="J41" s="1" t="s">
        <v>78</v>
      </c>
      <c r="K41" s="1" t="s">
        <v>68</v>
      </c>
      <c r="L41" s="1" t="s">
        <v>68</v>
      </c>
      <c r="M41" s="1" t="s">
        <v>639</v>
      </c>
      <c r="N41" s="1" t="s">
        <v>68</v>
      </c>
      <c r="O41" s="1" t="s">
        <v>68</v>
      </c>
      <c r="P41" s="1" t="s">
        <v>68</v>
      </c>
      <c r="Q41" s="1" t="s">
        <v>68</v>
      </c>
      <c r="R41" s="1" t="s">
        <v>84</v>
      </c>
      <c r="S41" s="1" t="s">
        <v>81</v>
      </c>
      <c r="T41" s="1" t="s">
        <v>78</v>
      </c>
      <c r="U41" s="1" t="s">
        <v>78</v>
      </c>
      <c r="V41" s="1" t="s">
        <v>78</v>
      </c>
      <c r="W41" s="1" t="s">
        <v>78</v>
      </c>
    </row>
    <row r="42" spans="1:23" ht="25.2" customHeight="1" x14ac:dyDescent="0.3">
      <c r="A42" s="1">
        <v>114</v>
      </c>
      <c r="B42" s="17">
        <v>45088</v>
      </c>
      <c r="C42" s="17">
        <v>45236</v>
      </c>
      <c r="D42" s="1" t="s">
        <v>40</v>
      </c>
      <c r="E42" s="1" t="s">
        <v>40</v>
      </c>
      <c r="F42" s="1" t="s">
        <v>582</v>
      </c>
      <c r="G42" s="1" t="s">
        <v>553</v>
      </c>
      <c r="H42" s="1" t="s">
        <v>565</v>
      </c>
      <c r="I42" s="1" t="s">
        <v>566</v>
      </c>
      <c r="J42" s="1" t="s">
        <v>78</v>
      </c>
      <c r="K42" s="1" t="s">
        <v>78</v>
      </c>
      <c r="L42" s="1" t="s">
        <v>78</v>
      </c>
      <c r="M42" s="1" t="s">
        <v>78</v>
      </c>
      <c r="N42" s="1" t="s">
        <v>78</v>
      </c>
      <c r="O42" s="1" t="s">
        <v>78</v>
      </c>
      <c r="P42" s="1" t="s">
        <v>78</v>
      </c>
      <c r="Q42" s="1" t="s">
        <v>78</v>
      </c>
      <c r="R42" s="1" t="s">
        <v>63</v>
      </c>
      <c r="S42" s="1" t="s">
        <v>583</v>
      </c>
      <c r="T42" s="1" t="s">
        <v>98</v>
      </c>
      <c r="U42" s="1" t="s">
        <v>99</v>
      </c>
      <c r="V42" s="1" t="s">
        <v>78</v>
      </c>
      <c r="W42" s="1" t="s">
        <v>78</v>
      </c>
    </row>
    <row r="43" spans="1:23" ht="25.2" customHeight="1" x14ac:dyDescent="0.3">
      <c r="A43" s="1">
        <v>115</v>
      </c>
      <c r="B43" s="17">
        <v>45236</v>
      </c>
      <c r="C43" s="17">
        <v>45236</v>
      </c>
      <c r="E43" s="1" t="s">
        <v>40</v>
      </c>
      <c r="F43" s="1" t="s">
        <v>580</v>
      </c>
      <c r="G43" s="1" t="s">
        <v>553</v>
      </c>
      <c r="H43" s="1" t="s">
        <v>565</v>
      </c>
      <c r="I43" s="1" t="s">
        <v>581</v>
      </c>
      <c r="J43" s="1" t="s">
        <v>78</v>
      </c>
      <c r="K43" s="1" t="s">
        <v>78</v>
      </c>
      <c r="L43" s="1" t="s">
        <v>78</v>
      </c>
      <c r="M43" s="1" t="s">
        <v>78</v>
      </c>
      <c r="N43" s="1" t="s">
        <v>78</v>
      </c>
      <c r="O43" s="1" t="s">
        <v>78</v>
      </c>
      <c r="P43" s="1" t="s">
        <v>78</v>
      </c>
      <c r="Q43" s="1" t="s">
        <v>68</v>
      </c>
      <c r="R43" s="1" t="s">
        <v>84</v>
      </c>
      <c r="S43" s="1" t="s">
        <v>81</v>
      </c>
      <c r="T43" s="1" t="s">
        <v>78</v>
      </c>
      <c r="U43" s="1" t="s">
        <v>78</v>
      </c>
      <c r="V43" s="1" t="s">
        <v>78</v>
      </c>
      <c r="W43" s="1" t="s">
        <v>78</v>
      </c>
    </row>
    <row r="44" spans="1:23" ht="25.2" customHeight="1" x14ac:dyDescent="0.3">
      <c r="A44" s="1">
        <v>114</v>
      </c>
      <c r="B44" s="17">
        <v>45088</v>
      </c>
      <c r="C44" s="17">
        <v>45236</v>
      </c>
      <c r="D44" s="1" t="s">
        <v>40</v>
      </c>
      <c r="E44" s="1" t="s">
        <v>40</v>
      </c>
      <c r="F44" s="1" t="s">
        <v>820</v>
      </c>
      <c r="G44" s="1" t="s">
        <v>553</v>
      </c>
      <c r="H44" s="1" t="s">
        <v>565</v>
      </c>
      <c r="I44" s="1" t="s">
        <v>573</v>
      </c>
      <c r="J44" s="1" t="s">
        <v>78</v>
      </c>
      <c r="K44" s="1" t="s">
        <v>78</v>
      </c>
      <c r="L44" s="1" t="s">
        <v>78</v>
      </c>
      <c r="M44" s="1" t="s">
        <v>78</v>
      </c>
      <c r="N44" s="1" t="s">
        <v>78</v>
      </c>
      <c r="O44" s="1" t="s">
        <v>78</v>
      </c>
      <c r="P44" s="1" t="s">
        <v>78</v>
      </c>
      <c r="Q44" s="1" t="s">
        <v>78</v>
      </c>
      <c r="R44" s="1" t="s">
        <v>603</v>
      </c>
      <c r="S44" s="1" t="s">
        <v>604</v>
      </c>
      <c r="T44" s="1" t="s">
        <v>98</v>
      </c>
      <c r="U44" s="1" t="s">
        <v>821</v>
      </c>
      <c r="V44" s="1" t="s">
        <v>78</v>
      </c>
      <c r="W44" s="1" t="s">
        <v>78</v>
      </c>
    </row>
    <row r="45" spans="1:23" ht="25.2" customHeight="1" x14ac:dyDescent="0.3">
      <c r="A45" s="1">
        <v>114</v>
      </c>
      <c r="B45" s="17">
        <v>45236</v>
      </c>
      <c r="C45" s="17">
        <v>45236</v>
      </c>
      <c r="E45" s="1" t="s">
        <v>40</v>
      </c>
      <c r="F45" s="1" t="s">
        <v>820</v>
      </c>
      <c r="G45" s="1" t="s">
        <v>553</v>
      </c>
      <c r="H45" s="1" t="s">
        <v>565</v>
      </c>
      <c r="I45" s="1" t="s">
        <v>573</v>
      </c>
      <c r="J45" s="1" t="s">
        <v>78</v>
      </c>
      <c r="K45" s="1" t="s">
        <v>78</v>
      </c>
      <c r="L45" s="1" t="s">
        <v>78</v>
      </c>
      <c r="M45" s="1" t="s">
        <v>78</v>
      </c>
      <c r="N45" s="1" t="s">
        <v>78</v>
      </c>
      <c r="O45" s="1" t="s">
        <v>78</v>
      </c>
      <c r="P45" s="1" t="s">
        <v>78</v>
      </c>
      <c r="Q45" s="1" t="s">
        <v>78</v>
      </c>
      <c r="R45" s="1" t="s">
        <v>603</v>
      </c>
      <c r="S45" s="1" t="s">
        <v>604</v>
      </c>
      <c r="T45" s="1" t="s">
        <v>98</v>
      </c>
      <c r="U45" s="1" t="s">
        <v>822</v>
      </c>
      <c r="V45" s="1" t="s">
        <v>78</v>
      </c>
      <c r="W45" s="1" t="s">
        <v>78</v>
      </c>
    </row>
    <row r="46" spans="1:23" ht="25.2" customHeight="1" x14ac:dyDescent="0.3">
      <c r="A46" s="1">
        <v>64</v>
      </c>
      <c r="B46" s="17" t="s">
        <v>818</v>
      </c>
      <c r="C46" s="17">
        <v>45223</v>
      </c>
      <c r="D46" s="1" t="s">
        <v>40</v>
      </c>
      <c r="E46" s="1" t="s">
        <v>40</v>
      </c>
      <c r="F46" s="1" t="s">
        <v>686</v>
      </c>
      <c r="G46" s="1" t="s">
        <v>553</v>
      </c>
      <c r="H46" s="1" t="s">
        <v>565</v>
      </c>
      <c r="I46" s="1" t="s">
        <v>684</v>
      </c>
      <c r="J46" s="1" t="s">
        <v>78</v>
      </c>
      <c r="K46" s="1" t="s">
        <v>68</v>
      </c>
      <c r="L46" s="1" t="s">
        <v>68</v>
      </c>
      <c r="M46" s="1" t="s">
        <v>639</v>
      </c>
      <c r="N46" s="1" t="s">
        <v>68</v>
      </c>
      <c r="O46" s="1" t="s">
        <v>68</v>
      </c>
      <c r="P46" s="1" t="s">
        <v>68</v>
      </c>
      <c r="Q46" s="1" t="s">
        <v>68</v>
      </c>
      <c r="R46" s="1" t="s">
        <v>603</v>
      </c>
      <c r="S46" s="1" t="s">
        <v>604</v>
      </c>
      <c r="T46" s="1" t="s">
        <v>687</v>
      </c>
      <c r="U46" s="1" t="s">
        <v>78</v>
      </c>
      <c r="V46" s="1" t="s">
        <v>78</v>
      </c>
      <c r="W46" s="1" t="s">
        <v>78</v>
      </c>
    </row>
    <row r="47" spans="1:23" ht="25.2" customHeight="1" x14ac:dyDescent="0.3">
      <c r="A47" s="1">
        <v>113</v>
      </c>
      <c r="B47" s="17">
        <v>45216</v>
      </c>
      <c r="C47" s="17">
        <v>45216</v>
      </c>
      <c r="E47" s="1" t="s">
        <v>40</v>
      </c>
      <c r="F47" s="1" t="s">
        <v>584</v>
      </c>
      <c r="G47" s="1" t="s">
        <v>553</v>
      </c>
      <c r="H47" s="1" t="s">
        <v>565</v>
      </c>
      <c r="I47" s="1" t="s">
        <v>581</v>
      </c>
      <c r="J47" s="1" t="s">
        <v>78</v>
      </c>
      <c r="K47" s="1" t="s">
        <v>78</v>
      </c>
      <c r="L47" s="1" t="s">
        <v>78</v>
      </c>
      <c r="M47" s="1" t="s">
        <v>78</v>
      </c>
      <c r="N47" s="1" t="s">
        <v>78</v>
      </c>
      <c r="O47" s="1" t="s">
        <v>78</v>
      </c>
      <c r="P47" s="1" t="s">
        <v>78</v>
      </c>
      <c r="Q47" s="1" t="s">
        <v>78</v>
      </c>
      <c r="R47" s="1" t="s">
        <v>63</v>
      </c>
      <c r="S47" s="1" t="s">
        <v>583</v>
      </c>
      <c r="T47" s="1" t="s">
        <v>585</v>
      </c>
      <c r="U47" s="1" t="s">
        <v>586</v>
      </c>
      <c r="V47" s="1" t="s">
        <v>78</v>
      </c>
      <c r="W47" s="1" t="s">
        <v>78</v>
      </c>
    </row>
    <row r="48" spans="1:23" ht="25.2" customHeight="1" x14ac:dyDescent="0.3">
      <c r="A48" s="1">
        <v>112</v>
      </c>
      <c r="B48" s="17">
        <v>45216</v>
      </c>
      <c r="C48" s="17">
        <v>45216</v>
      </c>
      <c r="E48" s="1" t="s">
        <v>40</v>
      </c>
      <c r="F48" s="1" t="s">
        <v>587</v>
      </c>
      <c r="G48" s="1" t="s">
        <v>553</v>
      </c>
      <c r="H48" s="1" t="s">
        <v>588</v>
      </c>
      <c r="I48" s="1" t="s">
        <v>589</v>
      </c>
      <c r="J48" s="1" t="s">
        <v>78</v>
      </c>
      <c r="K48" s="1" t="s">
        <v>78</v>
      </c>
      <c r="L48" s="1" t="s">
        <v>78</v>
      </c>
      <c r="M48" s="1" t="s">
        <v>78</v>
      </c>
      <c r="N48" s="1" t="s">
        <v>78</v>
      </c>
      <c r="O48" s="1" t="s">
        <v>78</v>
      </c>
      <c r="P48" s="1" t="s">
        <v>78</v>
      </c>
      <c r="Q48" s="1" t="s">
        <v>78</v>
      </c>
      <c r="R48" s="1" t="s">
        <v>63</v>
      </c>
      <c r="S48" s="1" t="s">
        <v>76</v>
      </c>
      <c r="T48" s="1" t="s">
        <v>72</v>
      </c>
      <c r="U48" s="1" t="s">
        <v>78</v>
      </c>
      <c r="V48" s="1" t="s">
        <v>78</v>
      </c>
      <c r="W48" s="1" t="s">
        <v>78</v>
      </c>
    </row>
    <row r="49" spans="1:23" ht="25.2" customHeight="1" x14ac:dyDescent="0.3">
      <c r="A49" s="1">
        <v>111</v>
      </c>
      <c r="B49" s="17">
        <v>45216</v>
      </c>
      <c r="C49" s="17">
        <v>45216</v>
      </c>
      <c r="E49" s="1" t="s">
        <v>40</v>
      </c>
      <c r="F49" s="1" t="s">
        <v>590</v>
      </c>
      <c r="G49" s="1" t="s">
        <v>553</v>
      </c>
      <c r="H49" s="1" t="s">
        <v>565</v>
      </c>
      <c r="I49" s="1" t="s">
        <v>573</v>
      </c>
      <c r="J49" s="1" t="s">
        <v>78</v>
      </c>
      <c r="K49" s="1" t="s">
        <v>78</v>
      </c>
      <c r="L49" s="1" t="s">
        <v>78</v>
      </c>
      <c r="M49" s="1" t="s">
        <v>78</v>
      </c>
      <c r="N49" s="1" t="s">
        <v>78</v>
      </c>
      <c r="O49" s="1" t="s">
        <v>78</v>
      </c>
      <c r="P49" s="1" t="s">
        <v>78</v>
      </c>
      <c r="Q49" s="1" t="s">
        <v>78</v>
      </c>
      <c r="R49" s="1" t="s">
        <v>63</v>
      </c>
      <c r="S49" s="1" t="s">
        <v>591</v>
      </c>
      <c r="T49" s="1" t="s">
        <v>98</v>
      </c>
      <c r="U49" s="1" t="s">
        <v>592</v>
      </c>
      <c r="V49" s="1" t="s">
        <v>78</v>
      </c>
      <c r="W49" s="1" t="s">
        <v>78</v>
      </c>
    </row>
    <row r="50" spans="1:23" ht="25.2" customHeight="1" x14ac:dyDescent="0.3">
      <c r="A50" s="1">
        <v>110</v>
      </c>
      <c r="B50" s="17">
        <v>45216</v>
      </c>
      <c r="C50" s="17">
        <v>45216</v>
      </c>
      <c r="E50" s="1" t="s">
        <v>40</v>
      </c>
      <c r="F50" s="1" t="s">
        <v>593</v>
      </c>
      <c r="G50" s="1" t="s">
        <v>553</v>
      </c>
      <c r="H50" s="1" t="s">
        <v>565</v>
      </c>
      <c r="I50" s="1" t="s">
        <v>566</v>
      </c>
      <c r="J50" s="1" t="s">
        <v>78</v>
      </c>
      <c r="K50" s="1" t="s">
        <v>78</v>
      </c>
      <c r="L50" s="1" t="s">
        <v>78</v>
      </c>
      <c r="M50" s="1" t="s">
        <v>78</v>
      </c>
      <c r="N50" s="1" t="s">
        <v>78</v>
      </c>
      <c r="O50" s="1" t="s">
        <v>78</v>
      </c>
      <c r="P50" s="1" t="s">
        <v>78</v>
      </c>
      <c r="Q50" s="1" t="s">
        <v>78</v>
      </c>
      <c r="R50" s="1" t="s">
        <v>63</v>
      </c>
      <c r="S50" s="1" t="s">
        <v>76</v>
      </c>
      <c r="T50" s="1" t="s">
        <v>562</v>
      </c>
      <c r="U50" s="1" t="s">
        <v>52</v>
      </c>
      <c r="V50" s="1" t="s">
        <v>78</v>
      </c>
      <c r="W50" s="1" t="s">
        <v>78</v>
      </c>
    </row>
    <row r="51" spans="1:23" ht="25.2" customHeight="1" x14ac:dyDescent="0.3">
      <c r="A51" s="1">
        <v>109</v>
      </c>
      <c r="B51" s="17">
        <v>45216</v>
      </c>
      <c r="C51" s="17">
        <v>45216</v>
      </c>
      <c r="E51" s="1" t="s">
        <v>40</v>
      </c>
      <c r="F51" s="1" t="s">
        <v>594</v>
      </c>
      <c r="G51" s="1" t="s">
        <v>553</v>
      </c>
      <c r="H51" s="1" t="s">
        <v>565</v>
      </c>
      <c r="I51" s="1" t="s">
        <v>573</v>
      </c>
      <c r="J51" s="1" t="s">
        <v>78</v>
      </c>
      <c r="K51" s="1" t="s">
        <v>78</v>
      </c>
      <c r="L51" s="1" t="s">
        <v>78</v>
      </c>
      <c r="M51" s="1" t="s">
        <v>78</v>
      </c>
      <c r="N51" s="1" t="s">
        <v>78</v>
      </c>
      <c r="O51" s="1" t="s">
        <v>78</v>
      </c>
      <c r="P51" s="1" t="s">
        <v>78</v>
      </c>
      <c r="Q51" s="1" t="s">
        <v>78</v>
      </c>
      <c r="R51" s="1" t="s">
        <v>63</v>
      </c>
      <c r="S51" s="1" t="s">
        <v>595</v>
      </c>
      <c r="T51" s="1" t="s">
        <v>72</v>
      </c>
      <c r="U51" s="1" t="s">
        <v>596</v>
      </c>
      <c r="V51" s="1" t="s">
        <v>78</v>
      </c>
      <c r="W51" s="1" t="s">
        <v>78</v>
      </c>
    </row>
    <row r="52" spans="1:23" ht="25.2" customHeight="1" x14ac:dyDescent="0.3">
      <c r="A52" s="1">
        <v>108</v>
      </c>
      <c r="B52" s="17" t="s">
        <v>814</v>
      </c>
      <c r="C52" s="17">
        <v>45212</v>
      </c>
      <c r="D52" s="1" t="s">
        <v>40</v>
      </c>
      <c r="E52" s="1" t="s">
        <v>40</v>
      </c>
      <c r="F52" s="1" t="s">
        <v>823</v>
      </c>
      <c r="G52" s="1" t="s">
        <v>553</v>
      </c>
      <c r="H52" s="1" t="s">
        <v>554</v>
      </c>
      <c r="I52" s="1" t="s">
        <v>561</v>
      </c>
      <c r="J52" s="1" t="s">
        <v>78</v>
      </c>
      <c r="K52" s="1" t="s">
        <v>78</v>
      </c>
      <c r="L52" s="1" t="s">
        <v>78</v>
      </c>
      <c r="M52" s="1" t="s">
        <v>78</v>
      </c>
      <c r="N52" s="1" t="s">
        <v>78</v>
      </c>
      <c r="O52" s="1" t="s">
        <v>78</v>
      </c>
      <c r="P52" s="1" t="s">
        <v>78</v>
      </c>
      <c r="Q52" s="1" t="s">
        <v>78</v>
      </c>
      <c r="R52" s="1" t="s">
        <v>574</v>
      </c>
      <c r="S52" s="1" t="s">
        <v>575</v>
      </c>
      <c r="T52" s="1" t="s">
        <v>109</v>
      </c>
      <c r="U52" s="1" t="s">
        <v>576</v>
      </c>
      <c r="V52" s="1" t="s">
        <v>78</v>
      </c>
      <c r="W52" s="1" t="s">
        <v>78</v>
      </c>
    </row>
    <row r="53" spans="1:23" ht="25.2" customHeight="1" x14ac:dyDescent="0.3">
      <c r="A53" s="1">
        <v>74</v>
      </c>
      <c r="B53" s="17">
        <v>45084</v>
      </c>
      <c r="C53" s="17">
        <v>45212</v>
      </c>
      <c r="D53" s="1" t="s">
        <v>40</v>
      </c>
      <c r="E53" s="1" t="s">
        <v>40</v>
      </c>
      <c r="F53" s="1" t="s">
        <v>824</v>
      </c>
      <c r="G53" s="1" t="s">
        <v>553</v>
      </c>
      <c r="H53" s="1" t="s">
        <v>554</v>
      </c>
      <c r="I53" s="1" t="s">
        <v>632</v>
      </c>
      <c r="J53" s="1" t="s">
        <v>78</v>
      </c>
      <c r="K53" s="1" t="s">
        <v>110</v>
      </c>
      <c r="L53" s="1" t="s">
        <v>110</v>
      </c>
      <c r="M53" s="1" t="s">
        <v>107</v>
      </c>
      <c r="N53" s="1" t="s">
        <v>68</v>
      </c>
      <c r="O53" s="1" t="s">
        <v>643</v>
      </c>
      <c r="P53" s="1" t="s">
        <v>68</v>
      </c>
      <c r="Q53" s="1" t="s">
        <v>68</v>
      </c>
      <c r="R53" s="1" t="s">
        <v>574</v>
      </c>
      <c r="S53" s="1" t="s">
        <v>575</v>
      </c>
      <c r="T53" s="1" t="s">
        <v>109</v>
      </c>
      <c r="U53" s="1" t="s">
        <v>576</v>
      </c>
      <c r="V53" s="1" t="s">
        <v>78</v>
      </c>
      <c r="W53" s="1" t="s">
        <v>78</v>
      </c>
    </row>
    <row r="54" spans="1:23" ht="25.2" customHeight="1" x14ac:dyDescent="0.3">
      <c r="A54" s="1">
        <v>27</v>
      </c>
      <c r="B54" s="17" t="s">
        <v>817</v>
      </c>
      <c r="C54" s="17">
        <v>45212</v>
      </c>
      <c r="D54" s="1" t="s">
        <v>40</v>
      </c>
      <c r="E54" s="1" t="s">
        <v>40</v>
      </c>
      <c r="F54" s="1" t="s">
        <v>767</v>
      </c>
      <c r="G54" s="1" t="s">
        <v>553</v>
      </c>
      <c r="H54" s="1" t="s">
        <v>565</v>
      </c>
      <c r="I54" s="1" t="s">
        <v>684</v>
      </c>
      <c r="J54" s="1" t="s">
        <v>766</v>
      </c>
      <c r="K54" s="1" t="s">
        <v>123</v>
      </c>
      <c r="L54" s="1" t="s">
        <v>123</v>
      </c>
      <c r="M54" s="1" t="s">
        <v>78</v>
      </c>
      <c r="N54" s="1" t="s">
        <v>43</v>
      </c>
      <c r="O54" s="1" t="s">
        <v>643</v>
      </c>
      <c r="P54" s="1" t="s">
        <v>78</v>
      </c>
      <c r="Q54" s="1" t="s">
        <v>78</v>
      </c>
      <c r="R54" s="1" t="s">
        <v>768</v>
      </c>
      <c r="S54" s="1" t="s">
        <v>591</v>
      </c>
      <c r="T54" s="1" t="s">
        <v>98</v>
      </c>
      <c r="U54" s="1" t="s">
        <v>99</v>
      </c>
      <c r="V54" s="1" t="s">
        <v>78</v>
      </c>
      <c r="W54" s="1" t="s">
        <v>78</v>
      </c>
    </row>
    <row r="55" spans="1:23" ht="25.2" customHeight="1" x14ac:dyDescent="0.3">
      <c r="A55" s="1">
        <v>27</v>
      </c>
      <c r="B55" s="17" t="s">
        <v>817</v>
      </c>
      <c r="C55" s="17">
        <v>45212</v>
      </c>
      <c r="D55" s="1" t="s">
        <v>40</v>
      </c>
      <c r="E55" s="1" t="s">
        <v>40</v>
      </c>
      <c r="F55" s="1" t="s">
        <v>825</v>
      </c>
      <c r="G55" s="1" t="s">
        <v>553</v>
      </c>
      <c r="H55" s="1" t="s">
        <v>565</v>
      </c>
      <c r="I55" s="1" t="s">
        <v>684</v>
      </c>
      <c r="J55" s="1" t="s">
        <v>766</v>
      </c>
      <c r="K55" s="1" t="s">
        <v>123</v>
      </c>
      <c r="L55" s="1" t="s">
        <v>123</v>
      </c>
      <c r="M55" s="1" t="s">
        <v>78</v>
      </c>
      <c r="N55" s="1" t="s">
        <v>43</v>
      </c>
      <c r="O55" s="1" t="s">
        <v>643</v>
      </c>
      <c r="P55" s="1" t="s">
        <v>78</v>
      </c>
      <c r="Q55" s="1" t="s">
        <v>78</v>
      </c>
      <c r="R55" s="1" t="s">
        <v>768</v>
      </c>
      <c r="S55" s="1" t="s">
        <v>591</v>
      </c>
      <c r="T55" s="1" t="s">
        <v>98</v>
      </c>
      <c r="U55" s="1" t="s">
        <v>99</v>
      </c>
      <c r="V55" s="1" t="s">
        <v>78</v>
      </c>
      <c r="W55" s="1" t="s">
        <v>78</v>
      </c>
    </row>
    <row r="56" spans="1:23" ht="25.2" customHeight="1" x14ac:dyDescent="0.3">
      <c r="A56" s="1">
        <v>106</v>
      </c>
      <c r="B56" s="17" t="s">
        <v>826</v>
      </c>
      <c r="C56" s="17">
        <v>45212</v>
      </c>
      <c r="D56" s="1" t="s">
        <v>40</v>
      </c>
      <c r="E56" s="1" t="s">
        <v>40</v>
      </c>
      <c r="F56" s="1" t="s">
        <v>606</v>
      </c>
      <c r="G56" s="1" t="s">
        <v>553</v>
      </c>
      <c r="H56" s="1" t="s">
        <v>565</v>
      </c>
      <c r="I56" s="1" t="s">
        <v>573</v>
      </c>
      <c r="J56" s="1" t="s">
        <v>78</v>
      </c>
      <c r="K56" s="1" t="s">
        <v>78</v>
      </c>
      <c r="L56" s="1" t="s">
        <v>78</v>
      </c>
      <c r="M56" s="1" t="s">
        <v>78</v>
      </c>
      <c r="N56" s="1" t="s">
        <v>78</v>
      </c>
      <c r="O56" s="1" t="s">
        <v>78</v>
      </c>
      <c r="P56" s="1" t="s">
        <v>78</v>
      </c>
      <c r="Q56" s="1" t="s">
        <v>78</v>
      </c>
      <c r="R56" s="1" t="s">
        <v>63</v>
      </c>
      <c r="S56" s="1" t="s">
        <v>591</v>
      </c>
      <c r="T56" s="1" t="s">
        <v>98</v>
      </c>
      <c r="U56" s="1" t="s">
        <v>99</v>
      </c>
      <c r="V56" s="1" t="s">
        <v>78</v>
      </c>
      <c r="W56" s="1" t="s">
        <v>78</v>
      </c>
    </row>
    <row r="57" spans="1:23" ht="25.2" customHeight="1" x14ac:dyDescent="0.3">
      <c r="A57" s="1">
        <v>108</v>
      </c>
      <c r="B57" s="17" t="s">
        <v>814</v>
      </c>
      <c r="C57" s="17">
        <v>45212</v>
      </c>
      <c r="D57" s="1" t="s">
        <v>40</v>
      </c>
      <c r="E57" s="1" t="s">
        <v>40</v>
      </c>
      <c r="F57" s="1" t="s">
        <v>827</v>
      </c>
      <c r="G57" s="1" t="s">
        <v>553</v>
      </c>
      <c r="H57" s="1" t="s">
        <v>554</v>
      </c>
      <c r="I57" s="1" t="s">
        <v>561</v>
      </c>
      <c r="J57" s="1" t="s">
        <v>78</v>
      </c>
      <c r="K57" s="1" t="s">
        <v>78</v>
      </c>
      <c r="L57" s="1" t="s">
        <v>78</v>
      </c>
      <c r="M57" s="1" t="s">
        <v>78</v>
      </c>
      <c r="N57" s="1" t="s">
        <v>78</v>
      </c>
      <c r="O57" s="1" t="s">
        <v>78</v>
      </c>
      <c r="P57" s="1" t="s">
        <v>78</v>
      </c>
      <c r="Q57" s="1" t="s">
        <v>78</v>
      </c>
      <c r="R57" s="1" t="s">
        <v>574</v>
      </c>
      <c r="S57" s="1" t="s">
        <v>575</v>
      </c>
      <c r="T57" s="1" t="s">
        <v>109</v>
      </c>
      <c r="U57" s="1" t="s">
        <v>576</v>
      </c>
      <c r="V57" s="1" t="s">
        <v>78</v>
      </c>
      <c r="W57" s="1" t="s">
        <v>78</v>
      </c>
    </row>
    <row r="58" spans="1:23" ht="25.2" customHeight="1" x14ac:dyDescent="0.3">
      <c r="A58" s="1">
        <v>108</v>
      </c>
      <c r="B58" s="17">
        <v>45212</v>
      </c>
      <c r="C58" s="17">
        <v>45212</v>
      </c>
      <c r="E58" s="1" t="s">
        <v>40</v>
      </c>
      <c r="F58" s="1" t="s">
        <v>827</v>
      </c>
      <c r="G58" s="1" t="s">
        <v>553</v>
      </c>
      <c r="H58" s="1" t="s">
        <v>554</v>
      </c>
      <c r="I58" s="1" t="s">
        <v>561</v>
      </c>
      <c r="J58" s="1" t="s">
        <v>78</v>
      </c>
      <c r="K58" s="1" t="s">
        <v>78</v>
      </c>
      <c r="L58" s="1" t="s">
        <v>78</v>
      </c>
      <c r="M58" s="1" t="s">
        <v>78</v>
      </c>
      <c r="N58" s="1" t="s">
        <v>78</v>
      </c>
      <c r="O58" s="1" t="s">
        <v>78</v>
      </c>
      <c r="P58" s="1" t="s">
        <v>78</v>
      </c>
      <c r="Q58" s="1" t="s">
        <v>78</v>
      </c>
      <c r="R58" s="1" t="s">
        <v>78</v>
      </c>
      <c r="S58" s="1" t="s">
        <v>78</v>
      </c>
      <c r="T58" s="1" t="s">
        <v>78</v>
      </c>
      <c r="U58" s="1" t="s">
        <v>78</v>
      </c>
      <c r="V58" s="1" t="s">
        <v>78</v>
      </c>
      <c r="W58" s="1" t="s">
        <v>78</v>
      </c>
    </row>
    <row r="59" spans="1:23" ht="25.2" customHeight="1" x14ac:dyDescent="0.3">
      <c r="A59" s="1">
        <v>107</v>
      </c>
      <c r="B59" s="17">
        <v>45056</v>
      </c>
      <c r="C59" s="17">
        <v>45205</v>
      </c>
      <c r="D59" s="1" t="s">
        <v>40</v>
      </c>
      <c r="E59" s="1" t="s">
        <v>40</v>
      </c>
      <c r="F59" s="1" t="s">
        <v>601</v>
      </c>
      <c r="G59" s="1" t="s">
        <v>602</v>
      </c>
      <c r="H59" s="1" t="s">
        <v>565</v>
      </c>
      <c r="I59" s="1" t="s">
        <v>573</v>
      </c>
      <c r="J59" s="1" t="s">
        <v>78</v>
      </c>
      <c r="K59" s="1" t="s">
        <v>78</v>
      </c>
      <c r="L59" s="1" t="s">
        <v>78</v>
      </c>
      <c r="M59" s="1" t="s">
        <v>78</v>
      </c>
      <c r="N59" s="1" t="s">
        <v>78</v>
      </c>
      <c r="O59" s="1" t="s">
        <v>78</v>
      </c>
      <c r="P59" s="1" t="s">
        <v>78</v>
      </c>
      <c r="Q59" s="1" t="s">
        <v>78</v>
      </c>
      <c r="R59" s="1" t="s">
        <v>603</v>
      </c>
      <c r="S59" s="1" t="s">
        <v>604</v>
      </c>
      <c r="T59" s="1" t="s">
        <v>98</v>
      </c>
      <c r="U59" s="1" t="s">
        <v>99</v>
      </c>
      <c r="V59" s="1" t="s">
        <v>605</v>
      </c>
      <c r="W59" s="1" t="s">
        <v>78</v>
      </c>
    </row>
    <row r="60" spans="1:23" ht="25.2" customHeight="1" x14ac:dyDescent="0.3">
      <c r="A60" s="1">
        <v>107</v>
      </c>
      <c r="B60" s="17">
        <v>45056</v>
      </c>
      <c r="C60" s="17">
        <v>45205</v>
      </c>
      <c r="D60" s="1" t="s">
        <v>40</v>
      </c>
      <c r="E60" s="1" t="s">
        <v>40</v>
      </c>
      <c r="F60" s="1" t="s">
        <v>601</v>
      </c>
      <c r="G60" s="1" t="s">
        <v>602</v>
      </c>
      <c r="H60" s="1" t="s">
        <v>565</v>
      </c>
      <c r="I60" s="1" t="s">
        <v>573</v>
      </c>
      <c r="J60" s="1" t="s">
        <v>78</v>
      </c>
      <c r="K60" s="1" t="s">
        <v>78</v>
      </c>
      <c r="L60" s="1" t="s">
        <v>78</v>
      </c>
      <c r="M60" s="1" t="s">
        <v>78</v>
      </c>
      <c r="N60" s="1" t="s">
        <v>78</v>
      </c>
      <c r="O60" s="1" t="s">
        <v>78</v>
      </c>
      <c r="P60" s="1" t="s">
        <v>78</v>
      </c>
      <c r="Q60" s="1" t="s">
        <v>78</v>
      </c>
      <c r="R60" s="1" t="s">
        <v>603</v>
      </c>
      <c r="S60" s="1" t="s">
        <v>604</v>
      </c>
      <c r="T60" s="1" t="s">
        <v>98</v>
      </c>
      <c r="U60" s="1" t="s">
        <v>99</v>
      </c>
      <c r="V60" s="1" t="s">
        <v>605</v>
      </c>
      <c r="W60" s="1" t="s">
        <v>78</v>
      </c>
    </row>
    <row r="61" spans="1:23" ht="25.2" customHeight="1" x14ac:dyDescent="0.3">
      <c r="A61" s="1">
        <v>107</v>
      </c>
      <c r="B61" s="17">
        <v>45204</v>
      </c>
      <c r="C61" s="17">
        <v>45204</v>
      </c>
      <c r="E61" s="1" t="s">
        <v>40</v>
      </c>
      <c r="F61" s="1" t="s">
        <v>828</v>
      </c>
      <c r="G61" s="1" t="s">
        <v>602</v>
      </c>
      <c r="H61" s="1" t="s">
        <v>565</v>
      </c>
      <c r="I61" s="1" t="s">
        <v>573</v>
      </c>
      <c r="J61" s="1" t="s">
        <v>78</v>
      </c>
      <c r="K61" s="1" t="s">
        <v>78</v>
      </c>
      <c r="L61" s="1" t="s">
        <v>78</v>
      </c>
      <c r="M61" s="1" t="s">
        <v>78</v>
      </c>
      <c r="N61" s="1" t="s">
        <v>78</v>
      </c>
      <c r="O61" s="1" t="s">
        <v>78</v>
      </c>
      <c r="P61" s="1" t="s">
        <v>78</v>
      </c>
      <c r="Q61" s="1" t="s">
        <v>78</v>
      </c>
      <c r="R61" s="1" t="s">
        <v>603</v>
      </c>
      <c r="S61" s="1" t="s">
        <v>604</v>
      </c>
      <c r="T61" s="1" t="s">
        <v>98</v>
      </c>
      <c r="U61" s="1" t="s">
        <v>99</v>
      </c>
      <c r="V61" s="1" t="s">
        <v>605</v>
      </c>
      <c r="W61" s="1" t="s">
        <v>78</v>
      </c>
    </row>
    <row r="62" spans="1:23" ht="25.2" customHeight="1" x14ac:dyDescent="0.3">
      <c r="A62" s="1">
        <v>106</v>
      </c>
      <c r="B62" s="17">
        <v>45196</v>
      </c>
      <c r="C62" s="17">
        <v>45196</v>
      </c>
      <c r="E62" s="1" t="s">
        <v>40</v>
      </c>
      <c r="F62" s="1" t="s">
        <v>829</v>
      </c>
      <c r="G62" s="1" t="s">
        <v>553</v>
      </c>
      <c r="H62" s="1" t="s">
        <v>565</v>
      </c>
      <c r="I62" s="1" t="s">
        <v>573</v>
      </c>
      <c r="J62" s="1" t="s">
        <v>78</v>
      </c>
      <c r="K62" s="1" t="s">
        <v>78</v>
      </c>
      <c r="L62" s="1" t="s">
        <v>78</v>
      </c>
      <c r="M62" s="1" t="s">
        <v>78</v>
      </c>
      <c r="N62" s="1" t="s">
        <v>78</v>
      </c>
      <c r="O62" s="1" t="s">
        <v>78</v>
      </c>
      <c r="P62" s="1" t="s">
        <v>78</v>
      </c>
      <c r="Q62" s="1" t="s">
        <v>78</v>
      </c>
      <c r="R62" s="1" t="s">
        <v>603</v>
      </c>
      <c r="S62" s="1" t="s">
        <v>604</v>
      </c>
      <c r="T62" s="1" t="s">
        <v>78</v>
      </c>
      <c r="U62" s="1" t="s">
        <v>78</v>
      </c>
      <c r="V62" s="1" t="s">
        <v>78</v>
      </c>
      <c r="W62" s="1" t="s">
        <v>78</v>
      </c>
    </row>
    <row r="63" spans="1:23" ht="25.2" customHeight="1" x14ac:dyDescent="0.3">
      <c r="A63" s="1">
        <v>105</v>
      </c>
      <c r="B63" s="17">
        <v>45196</v>
      </c>
      <c r="C63" s="17">
        <v>45196</v>
      </c>
      <c r="E63" s="1" t="s">
        <v>40</v>
      </c>
      <c r="F63" s="1" t="s">
        <v>607</v>
      </c>
      <c r="G63" s="1" t="s">
        <v>553</v>
      </c>
      <c r="H63" s="1" t="s">
        <v>554</v>
      </c>
      <c r="I63" s="1" t="s">
        <v>561</v>
      </c>
      <c r="J63" s="1" t="s">
        <v>78</v>
      </c>
      <c r="K63" s="1" t="s">
        <v>78</v>
      </c>
      <c r="L63" s="1" t="s">
        <v>78</v>
      </c>
      <c r="M63" s="1" t="s">
        <v>78</v>
      </c>
      <c r="N63" s="1" t="s">
        <v>78</v>
      </c>
      <c r="O63" s="1" t="s">
        <v>78</v>
      </c>
      <c r="P63" s="1" t="s">
        <v>78</v>
      </c>
      <c r="Q63" s="1" t="s">
        <v>78</v>
      </c>
      <c r="R63" s="1" t="s">
        <v>574</v>
      </c>
      <c r="S63" s="1" t="s">
        <v>575</v>
      </c>
      <c r="T63" s="1" t="s">
        <v>78</v>
      </c>
      <c r="U63" s="1" t="s">
        <v>78</v>
      </c>
      <c r="V63" s="1" t="s">
        <v>78</v>
      </c>
      <c r="W63" s="1" t="s">
        <v>78</v>
      </c>
    </row>
    <row r="64" spans="1:23" ht="25.2" customHeight="1" x14ac:dyDescent="0.3">
      <c r="A64" s="1">
        <v>42</v>
      </c>
      <c r="B64" s="17">
        <v>45204</v>
      </c>
      <c r="C64" s="17">
        <v>45195</v>
      </c>
      <c r="D64" s="1" t="s">
        <v>40</v>
      </c>
      <c r="E64" s="1" t="s">
        <v>40</v>
      </c>
      <c r="F64" s="1" t="s">
        <v>726</v>
      </c>
      <c r="G64" s="1" t="s">
        <v>553</v>
      </c>
      <c r="H64" s="1" t="s">
        <v>554</v>
      </c>
      <c r="I64" s="1" t="s">
        <v>559</v>
      </c>
      <c r="J64" s="1" t="s">
        <v>68</v>
      </c>
      <c r="K64" s="1" t="s">
        <v>68</v>
      </c>
      <c r="L64" s="1" t="s">
        <v>68</v>
      </c>
      <c r="M64" s="1" t="s">
        <v>639</v>
      </c>
      <c r="N64" s="1" t="s">
        <v>68</v>
      </c>
      <c r="O64" s="1" t="s">
        <v>640</v>
      </c>
      <c r="P64" s="1" t="s">
        <v>68</v>
      </c>
      <c r="Q64" s="1" t="s">
        <v>68</v>
      </c>
      <c r="R64" s="1" t="s">
        <v>84</v>
      </c>
      <c r="S64" s="1" t="s">
        <v>81</v>
      </c>
      <c r="T64" s="1" t="s">
        <v>68</v>
      </c>
      <c r="U64" s="1" t="s">
        <v>68</v>
      </c>
      <c r="V64" s="1" t="s">
        <v>78</v>
      </c>
      <c r="W64" s="1" t="s">
        <v>78</v>
      </c>
    </row>
    <row r="65" spans="1:23" ht="25.2" customHeight="1" x14ac:dyDescent="0.3">
      <c r="A65" s="1">
        <v>52</v>
      </c>
      <c r="B65" s="17" t="s">
        <v>830</v>
      </c>
      <c r="C65" s="17">
        <v>45195</v>
      </c>
      <c r="D65" s="1" t="s">
        <v>40</v>
      </c>
      <c r="E65" s="1" t="s">
        <v>40</v>
      </c>
      <c r="F65" s="1" t="s">
        <v>705</v>
      </c>
      <c r="G65" s="1" t="s">
        <v>553</v>
      </c>
      <c r="H65" s="1" t="s">
        <v>554</v>
      </c>
      <c r="I65" s="1" t="s">
        <v>625</v>
      </c>
      <c r="J65" s="1" t="s">
        <v>706</v>
      </c>
      <c r="K65" s="1" t="s">
        <v>68</v>
      </c>
      <c r="L65" s="1" t="s">
        <v>110</v>
      </c>
      <c r="M65" s="1" t="s">
        <v>639</v>
      </c>
      <c r="N65" s="1" t="s">
        <v>68</v>
      </c>
      <c r="O65" s="1" t="s">
        <v>78</v>
      </c>
      <c r="P65" s="1" t="s">
        <v>68</v>
      </c>
      <c r="Q65" s="1" t="s">
        <v>68</v>
      </c>
      <c r="R65" s="1" t="s">
        <v>84</v>
      </c>
      <c r="S65" s="1" t="s">
        <v>81</v>
      </c>
      <c r="T65" s="1" t="s">
        <v>578</v>
      </c>
      <c r="U65" s="1" t="s">
        <v>78</v>
      </c>
      <c r="V65" s="1" t="s">
        <v>78</v>
      </c>
      <c r="W65" s="1" t="s">
        <v>78</v>
      </c>
    </row>
    <row r="66" spans="1:23" ht="25.2" customHeight="1" x14ac:dyDescent="0.3">
      <c r="A66" s="1">
        <v>104</v>
      </c>
      <c r="B66" s="17">
        <v>45195</v>
      </c>
      <c r="C66" s="17">
        <v>45195</v>
      </c>
      <c r="E66" s="1" t="s">
        <v>40</v>
      </c>
      <c r="F66" s="1" t="s">
        <v>608</v>
      </c>
      <c r="G66" s="1" t="s">
        <v>553</v>
      </c>
      <c r="H66" s="1" t="s">
        <v>588</v>
      </c>
      <c r="I66" s="1" t="s">
        <v>78</v>
      </c>
      <c r="J66" s="1" t="s">
        <v>78</v>
      </c>
      <c r="K66" s="1" t="s">
        <v>78</v>
      </c>
      <c r="L66" s="1" t="s">
        <v>78</v>
      </c>
      <c r="M66" s="1" t="s">
        <v>78</v>
      </c>
      <c r="N66" s="1" t="s">
        <v>78</v>
      </c>
      <c r="O66" s="1" t="s">
        <v>78</v>
      </c>
      <c r="P66" s="1" t="s">
        <v>78</v>
      </c>
      <c r="Q66" s="1" t="s">
        <v>78</v>
      </c>
      <c r="R66" s="1" t="s">
        <v>63</v>
      </c>
      <c r="S66" s="1" t="s">
        <v>78</v>
      </c>
      <c r="T66" s="1" t="s">
        <v>78</v>
      </c>
      <c r="U66" s="1" t="s">
        <v>78</v>
      </c>
      <c r="V66" s="1" t="s">
        <v>78</v>
      </c>
      <c r="W66" s="1" t="s">
        <v>78</v>
      </c>
    </row>
    <row r="67" spans="1:23" ht="25.2" customHeight="1" x14ac:dyDescent="0.3">
      <c r="A67" s="1">
        <v>42</v>
      </c>
      <c r="B67" s="17">
        <v>45204</v>
      </c>
      <c r="C67" s="17">
        <v>45195</v>
      </c>
      <c r="D67" s="1" t="s">
        <v>40</v>
      </c>
      <c r="E67" s="1" t="s">
        <v>40</v>
      </c>
      <c r="F67" s="1" t="s">
        <v>726</v>
      </c>
      <c r="G67" s="1" t="s">
        <v>553</v>
      </c>
      <c r="H67" s="1" t="s">
        <v>588</v>
      </c>
      <c r="I67" s="1" t="s">
        <v>78</v>
      </c>
      <c r="J67" s="1" t="s">
        <v>68</v>
      </c>
      <c r="K67" s="1" t="s">
        <v>68</v>
      </c>
      <c r="L67" s="1" t="s">
        <v>68</v>
      </c>
      <c r="M67" s="1" t="s">
        <v>639</v>
      </c>
      <c r="N67" s="1" t="s">
        <v>68</v>
      </c>
      <c r="O67" s="1" t="s">
        <v>640</v>
      </c>
      <c r="P67" s="1" t="s">
        <v>68</v>
      </c>
      <c r="Q67" s="1" t="s">
        <v>68</v>
      </c>
      <c r="R67" s="1" t="s">
        <v>84</v>
      </c>
      <c r="S67" s="1" t="s">
        <v>81</v>
      </c>
      <c r="T67" s="1" t="s">
        <v>68</v>
      </c>
      <c r="U67" s="1" t="s">
        <v>68</v>
      </c>
      <c r="V67" s="1" t="s">
        <v>78</v>
      </c>
      <c r="W67" s="1" t="s">
        <v>78</v>
      </c>
    </row>
    <row r="68" spans="1:23" ht="25.2" customHeight="1" x14ac:dyDescent="0.3">
      <c r="A68" s="1">
        <v>103</v>
      </c>
      <c r="B68" s="17">
        <v>45190</v>
      </c>
      <c r="C68" s="17">
        <v>45190</v>
      </c>
      <c r="E68" s="1" t="s">
        <v>40</v>
      </c>
      <c r="F68" s="1" t="s">
        <v>609</v>
      </c>
      <c r="G68" s="1" t="s">
        <v>602</v>
      </c>
      <c r="H68" s="1" t="s">
        <v>565</v>
      </c>
      <c r="I68" s="1" t="s">
        <v>610</v>
      </c>
      <c r="J68" s="1" t="s">
        <v>86</v>
      </c>
      <c r="K68" s="1" t="s">
        <v>48</v>
      </c>
      <c r="L68" s="1" t="s">
        <v>48</v>
      </c>
      <c r="M68" s="1" t="s">
        <v>95</v>
      </c>
      <c r="N68" s="1" t="s">
        <v>78</v>
      </c>
      <c r="O68" s="1" t="s">
        <v>78</v>
      </c>
      <c r="P68" s="1" t="s">
        <v>78</v>
      </c>
      <c r="Q68" s="1" t="s">
        <v>78</v>
      </c>
      <c r="R68" s="1" t="s">
        <v>63</v>
      </c>
      <c r="S68" s="1" t="s">
        <v>595</v>
      </c>
      <c r="T68" s="1" t="s">
        <v>98</v>
      </c>
      <c r="U68" s="1" t="s">
        <v>392</v>
      </c>
      <c r="V68" s="1" t="s">
        <v>611</v>
      </c>
      <c r="W68" s="1" t="s">
        <v>78</v>
      </c>
    </row>
    <row r="69" spans="1:23" ht="25.2" customHeight="1" x14ac:dyDescent="0.3">
      <c r="A69" s="1">
        <v>102</v>
      </c>
      <c r="B69" s="17">
        <v>45189</v>
      </c>
      <c r="C69" s="17">
        <v>45189</v>
      </c>
      <c r="E69" s="1" t="s">
        <v>40</v>
      </c>
      <c r="F69" s="1" t="s">
        <v>612</v>
      </c>
      <c r="G69" s="1" t="s">
        <v>553</v>
      </c>
      <c r="H69" s="1" t="s">
        <v>554</v>
      </c>
      <c r="I69" s="1" t="s">
        <v>561</v>
      </c>
      <c r="J69" s="1" t="s">
        <v>127</v>
      </c>
      <c r="K69" s="1" t="s">
        <v>78</v>
      </c>
      <c r="L69" s="1" t="s">
        <v>78</v>
      </c>
      <c r="M69" s="1" t="s">
        <v>78</v>
      </c>
      <c r="N69" s="1" t="s">
        <v>78</v>
      </c>
      <c r="O69" s="1" t="s">
        <v>78</v>
      </c>
      <c r="P69" s="1" t="s">
        <v>78</v>
      </c>
      <c r="Q69" s="1" t="s">
        <v>78</v>
      </c>
      <c r="R69" s="1" t="s">
        <v>574</v>
      </c>
      <c r="S69" s="1" t="s">
        <v>575</v>
      </c>
      <c r="T69" s="1" t="s">
        <v>78</v>
      </c>
      <c r="U69" s="1" t="s">
        <v>78</v>
      </c>
      <c r="V69" s="1" t="s">
        <v>78</v>
      </c>
      <c r="W69" s="1" t="s">
        <v>78</v>
      </c>
    </row>
    <row r="70" spans="1:23" ht="25.2" customHeight="1" x14ac:dyDescent="0.3">
      <c r="A70" s="1">
        <v>101</v>
      </c>
      <c r="B70" s="17">
        <v>45189</v>
      </c>
      <c r="C70" s="17">
        <v>45189</v>
      </c>
      <c r="E70" s="1" t="s">
        <v>40</v>
      </c>
      <c r="F70" s="1" t="s">
        <v>613</v>
      </c>
      <c r="G70" s="1" t="s">
        <v>553</v>
      </c>
      <c r="H70" s="1" t="s">
        <v>554</v>
      </c>
      <c r="I70" s="1" t="s">
        <v>614</v>
      </c>
      <c r="J70" s="1" t="s">
        <v>463</v>
      </c>
      <c r="K70" s="1" t="s">
        <v>78</v>
      </c>
      <c r="L70" s="1" t="s">
        <v>78</v>
      </c>
      <c r="M70" s="1" t="s">
        <v>78</v>
      </c>
      <c r="N70" s="1" t="s">
        <v>78</v>
      </c>
      <c r="O70" s="1" t="s">
        <v>78</v>
      </c>
      <c r="P70" s="1" t="s">
        <v>78</v>
      </c>
      <c r="Q70" s="1" t="s">
        <v>78</v>
      </c>
      <c r="R70" s="1" t="s">
        <v>574</v>
      </c>
      <c r="S70" s="1" t="s">
        <v>575</v>
      </c>
      <c r="T70" s="1" t="s">
        <v>78</v>
      </c>
      <c r="U70" s="1" t="s">
        <v>78</v>
      </c>
      <c r="V70" s="1" t="s">
        <v>78</v>
      </c>
      <c r="W70" s="1" t="s">
        <v>78</v>
      </c>
    </row>
    <row r="71" spans="1:23" ht="25.2" customHeight="1" x14ac:dyDescent="0.3">
      <c r="A71" s="1">
        <v>100</v>
      </c>
      <c r="B71" s="17">
        <v>45189</v>
      </c>
      <c r="C71" s="17">
        <v>45189</v>
      </c>
      <c r="E71" s="1" t="s">
        <v>40</v>
      </c>
      <c r="F71" s="1" t="s">
        <v>615</v>
      </c>
      <c r="G71" s="1" t="s">
        <v>553</v>
      </c>
      <c r="H71" s="1" t="s">
        <v>554</v>
      </c>
      <c r="I71" s="1" t="s">
        <v>561</v>
      </c>
      <c r="J71" s="1" t="s">
        <v>115</v>
      </c>
      <c r="K71" s="1" t="s">
        <v>78</v>
      </c>
      <c r="L71" s="1" t="s">
        <v>78</v>
      </c>
      <c r="M71" s="1" t="s">
        <v>78</v>
      </c>
      <c r="N71" s="1" t="s">
        <v>78</v>
      </c>
      <c r="O71" s="1" t="s">
        <v>78</v>
      </c>
      <c r="P71" s="1" t="s">
        <v>78</v>
      </c>
      <c r="Q71" s="1" t="s">
        <v>78</v>
      </c>
      <c r="R71" s="1" t="s">
        <v>574</v>
      </c>
      <c r="S71" s="1" t="s">
        <v>575</v>
      </c>
      <c r="T71" s="1" t="s">
        <v>78</v>
      </c>
      <c r="U71" s="1" t="s">
        <v>78</v>
      </c>
      <c r="V71" s="1" t="s">
        <v>78</v>
      </c>
      <c r="W71" s="1" t="s">
        <v>78</v>
      </c>
    </row>
    <row r="72" spans="1:23" ht="25.2" customHeight="1" x14ac:dyDescent="0.3">
      <c r="A72" s="1">
        <v>99</v>
      </c>
      <c r="B72" s="17">
        <v>45189</v>
      </c>
      <c r="C72" s="17">
        <v>45189</v>
      </c>
      <c r="E72" s="1" t="s">
        <v>40</v>
      </c>
      <c r="F72" s="1" t="s">
        <v>616</v>
      </c>
      <c r="G72" s="1" t="s">
        <v>553</v>
      </c>
      <c r="H72" s="1" t="s">
        <v>554</v>
      </c>
      <c r="I72" s="1" t="s">
        <v>561</v>
      </c>
      <c r="J72" s="1" t="s">
        <v>74</v>
      </c>
      <c r="K72" s="1" t="s">
        <v>48</v>
      </c>
      <c r="L72" s="1" t="s">
        <v>94</v>
      </c>
      <c r="M72" s="1" t="s">
        <v>107</v>
      </c>
      <c r="N72" s="1" t="s">
        <v>78</v>
      </c>
      <c r="O72" s="1" t="s">
        <v>78</v>
      </c>
      <c r="P72" s="1" t="s">
        <v>68</v>
      </c>
      <c r="Q72" s="1" t="s">
        <v>78</v>
      </c>
      <c r="R72" s="1" t="s">
        <v>63</v>
      </c>
      <c r="S72" s="1" t="s">
        <v>81</v>
      </c>
      <c r="T72" s="1" t="s">
        <v>78</v>
      </c>
      <c r="U72" s="1" t="s">
        <v>78</v>
      </c>
      <c r="V72" s="1" t="s">
        <v>78</v>
      </c>
      <c r="W72" s="1" t="s">
        <v>78</v>
      </c>
    </row>
    <row r="73" spans="1:23" ht="25.2" customHeight="1" x14ac:dyDescent="0.3">
      <c r="A73" s="1">
        <v>98</v>
      </c>
      <c r="B73" s="17">
        <v>45187</v>
      </c>
      <c r="C73" s="17">
        <v>45187</v>
      </c>
      <c r="E73" s="1" t="s">
        <v>40</v>
      </c>
      <c r="F73" s="1" t="s">
        <v>617</v>
      </c>
      <c r="G73" s="1" t="s">
        <v>553</v>
      </c>
      <c r="H73" s="1" t="s">
        <v>565</v>
      </c>
      <c r="I73" s="1" t="s">
        <v>618</v>
      </c>
      <c r="J73" s="1" t="s">
        <v>283</v>
      </c>
      <c r="K73" s="1" t="s">
        <v>78</v>
      </c>
      <c r="L73" s="1" t="s">
        <v>78</v>
      </c>
      <c r="M73" s="1" t="s">
        <v>78</v>
      </c>
      <c r="N73" s="1" t="s">
        <v>78</v>
      </c>
      <c r="O73" s="1" t="s">
        <v>78</v>
      </c>
      <c r="P73" s="1" t="s">
        <v>78</v>
      </c>
      <c r="Q73" s="1" t="s">
        <v>78</v>
      </c>
      <c r="R73" s="1" t="s">
        <v>84</v>
      </c>
      <c r="S73" s="1" t="s">
        <v>595</v>
      </c>
      <c r="T73" s="1" t="s">
        <v>109</v>
      </c>
      <c r="U73" s="1" t="s">
        <v>619</v>
      </c>
      <c r="V73" s="1" t="s">
        <v>78</v>
      </c>
      <c r="W73" s="1" t="s">
        <v>78</v>
      </c>
    </row>
    <row r="74" spans="1:23" ht="25.2" customHeight="1" x14ac:dyDescent="0.3">
      <c r="A74" s="1">
        <v>97</v>
      </c>
      <c r="B74" s="17">
        <v>45173</v>
      </c>
      <c r="C74" s="17">
        <v>45173</v>
      </c>
      <c r="E74" s="1" t="s">
        <v>40</v>
      </c>
      <c r="F74" s="1" t="s">
        <v>620</v>
      </c>
      <c r="G74" s="1" t="s">
        <v>553</v>
      </c>
      <c r="H74" s="1" t="s">
        <v>565</v>
      </c>
      <c r="I74" s="1" t="s">
        <v>566</v>
      </c>
      <c r="J74" s="1" t="s">
        <v>621</v>
      </c>
      <c r="K74" s="1" t="s">
        <v>123</v>
      </c>
      <c r="L74" s="1" t="s">
        <v>123</v>
      </c>
      <c r="M74" s="1" t="s">
        <v>129</v>
      </c>
      <c r="N74" s="1" t="s">
        <v>78</v>
      </c>
      <c r="O74" s="1" t="s">
        <v>78</v>
      </c>
      <c r="P74" s="1" t="s">
        <v>78</v>
      </c>
      <c r="Q74" s="1" t="s">
        <v>78</v>
      </c>
      <c r="R74" s="1" t="s">
        <v>63</v>
      </c>
      <c r="S74" s="1" t="s">
        <v>595</v>
      </c>
      <c r="T74" s="1" t="s">
        <v>98</v>
      </c>
      <c r="U74" s="1" t="s">
        <v>78</v>
      </c>
      <c r="V74" s="1" t="s">
        <v>78</v>
      </c>
      <c r="W74" s="1" t="s">
        <v>78</v>
      </c>
    </row>
    <row r="75" spans="1:23" ht="25.2" customHeight="1" x14ac:dyDescent="0.3">
      <c r="A75" s="1">
        <v>96</v>
      </c>
      <c r="B75" s="17">
        <v>45173</v>
      </c>
      <c r="C75" s="17">
        <v>45173</v>
      </c>
      <c r="E75" s="1" t="s">
        <v>40</v>
      </c>
      <c r="F75" s="1" t="s">
        <v>622</v>
      </c>
      <c r="G75" s="1" t="s">
        <v>553</v>
      </c>
      <c r="H75" s="1" t="s">
        <v>565</v>
      </c>
      <c r="I75" s="1" t="s">
        <v>566</v>
      </c>
      <c r="J75" s="1" t="s">
        <v>623</v>
      </c>
      <c r="K75" s="1" t="s">
        <v>123</v>
      </c>
      <c r="L75" s="1" t="s">
        <v>123</v>
      </c>
      <c r="M75" s="1" t="s">
        <v>129</v>
      </c>
      <c r="N75" s="1" t="s">
        <v>78</v>
      </c>
      <c r="O75" s="1" t="s">
        <v>78</v>
      </c>
      <c r="P75" s="1" t="s">
        <v>78</v>
      </c>
      <c r="Q75" s="1" t="s">
        <v>78</v>
      </c>
      <c r="R75" s="1" t="s">
        <v>603</v>
      </c>
      <c r="S75" s="1" t="s">
        <v>604</v>
      </c>
      <c r="T75" s="1" t="s">
        <v>98</v>
      </c>
      <c r="U75" s="1" t="s">
        <v>78</v>
      </c>
      <c r="V75" s="1" t="s">
        <v>78</v>
      </c>
      <c r="W75" s="1" t="s">
        <v>78</v>
      </c>
    </row>
    <row r="76" spans="1:23" ht="25.2" customHeight="1" x14ac:dyDescent="0.3">
      <c r="A76" s="1">
        <v>95</v>
      </c>
      <c r="B76" s="17">
        <v>45173</v>
      </c>
      <c r="C76" s="17">
        <v>45173</v>
      </c>
      <c r="E76" s="1" t="s">
        <v>40</v>
      </c>
      <c r="F76" s="1" t="s">
        <v>624</v>
      </c>
      <c r="G76" s="1" t="s">
        <v>553</v>
      </c>
      <c r="H76" s="1" t="s">
        <v>554</v>
      </c>
      <c r="I76" s="1" t="s">
        <v>625</v>
      </c>
      <c r="J76" s="1" t="s">
        <v>77</v>
      </c>
      <c r="K76" s="1" t="s">
        <v>48</v>
      </c>
      <c r="L76" s="1" t="s">
        <v>48</v>
      </c>
      <c r="M76" s="1" t="s">
        <v>95</v>
      </c>
      <c r="N76" s="1" t="s">
        <v>78</v>
      </c>
      <c r="O76" s="1" t="s">
        <v>78</v>
      </c>
      <c r="P76" s="1" t="s">
        <v>78</v>
      </c>
      <c r="Q76" s="1" t="s">
        <v>78</v>
      </c>
      <c r="R76" s="1" t="s">
        <v>84</v>
      </c>
      <c r="S76" s="1" t="s">
        <v>81</v>
      </c>
      <c r="T76" s="1" t="s">
        <v>78</v>
      </c>
      <c r="U76" s="1" t="s">
        <v>78</v>
      </c>
      <c r="V76" s="1" t="s">
        <v>78</v>
      </c>
      <c r="W76" s="1" t="s">
        <v>78</v>
      </c>
    </row>
    <row r="77" spans="1:23" ht="25.2" customHeight="1" x14ac:dyDescent="0.3">
      <c r="A77" s="1">
        <v>94</v>
      </c>
      <c r="B77" s="17">
        <v>45173</v>
      </c>
      <c r="C77" s="17">
        <v>45173</v>
      </c>
      <c r="E77" s="1" t="s">
        <v>40</v>
      </c>
      <c r="F77" s="1" t="s">
        <v>626</v>
      </c>
      <c r="G77" s="1" t="s">
        <v>553</v>
      </c>
      <c r="H77" s="1" t="s">
        <v>565</v>
      </c>
      <c r="I77" s="1" t="s">
        <v>610</v>
      </c>
      <c r="J77" s="1" t="s">
        <v>77</v>
      </c>
      <c r="K77" s="1" t="s">
        <v>48</v>
      </c>
      <c r="L77" s="1" t="s">
        <v>48</v>
      </c>
      <c r="M77" s="1" t="s">
        <v>95</v>
      </c>
      <c r="N77" s="1" t="s">
        <v>78</v>
      </c>
      <c r="O77" s="1" t="s">
        <v>78</v>
      </c>
      <c r="P77" s="1" t="s">
        <v>78</v>
      </c>
      <c r="Q77" s="1" t="s">
        <v>78</v>
      </c>
      <c r="R77" s="1" t="s">
        <v>84</v>
      </c>
      <c r="S77" s="1" t="s">
        <v>81</v>
      </c>
      <c r="T77" s="1" t="s">
        <v>78</v>
      </c>
      <c r="U77" s="1" t="s">
        <v>78</v>
      </c>
      <c r="V77" s="1" t="s">
        <v>78</v>
      </c>
      <c r="W77" s="1" t="s">
        <v>78</v>
      </c>
    </row>
    <row r="78" spans="1:23" ht="25.2" customHeight="1" x14ac:dyDescent="0.3">
      <c r="A78" s="1">
        <v>93</v>
      </c>
      <c r="B78" s="17">
        <v>45173</v>
      </c>
      <c r="C78" s="17">
        <v>45173</v>
      </c>
      <c r="E78" s="1" t="s">
        <v>40</v>
      </c>
      <c r="F78" s="1" t="s">
        <v>627</v>
      </c>
      <c r="G78" s="1" t="s">
        <v>553</v>
      </c>
      <c r="H78" s="1" t="s">
        <v>565</v>
      </c>
      <c r="I78" s="1" t="s">
        <v>628</v>
      </c>
      <c r="J78" s="1" t="s">
        <v>77</v>
      </c>
      <c r="K78" s="1" t="s">
        <v>48</v>
      </c>
      <c r="L78" s="1" t="s">
        <v>48</v>
      </c>
      <c r="M78" s="1" t="s">
        <v>95</v>
      </c>
      <c r="N78" s="1" t="s">
        <v>78</v>
      </c>
      <c r="O78" s="1" t="s">
        <v>78</v>
      </c>
      <c r="P78" s="1" t="s">
        <v>78</v>
      </c>
      <c r="Q78" s="1" t="s">
        <v>78</v>
      </c>
      <c r="R78" s="1" t="s">
        <v>63</v>
      </c>
      <c r="S78" s="1" t="s">
        <v>78</v>
      </c>
      <c r="T78" s="1" t="s">
        <v>78</v>
      </c>
      <c r="U78" s="1" t="s">
        <v>78</v>
      </c>
      <c r="V78" s="1" t="s">
        <v>78</v>
      </c>
      <c r="W78" s="1" t="s">
        <v>78</v>
      </c>
    </row>
    <row r="79" spans="1:23" ht="25.2" customHeight="1" x14ac:dyDescent="0.3">
      <c r="A79" s="1">
        <v>92</v>
      </c>
      <c r="B79" s="17">
        <v>45173</v>
      </c>
      <c r="C79" s="17">
        <v>45173</v>
      </c>
      <c r="E79" s="1" t="s">
        <v>40</v>
      </c>
      <c r="F79" s="1" t="s">
        <v>629</v>
      </c>
      <c r="G79" s="1" t="s">
        <v>553</v>
      </c>
      <c r="H79" s="1" t="s">
        <v>565</v>
      </c>
      <c r="I79" s="1" t="s">
        <v>573</v>
      </c>
      <c r="J79" s="1" t="s">
        <v>133</v>
      </c>
      <c r="K79" s="1" t="s">
        <v>78</v>
      </c>
      <c r="L79" s="1" t="s">
        <v>78</v>
      </c>
      <c r="M79" s="1" t="s">
        <v>78</v>
      </c>
      <c r="N79" s="1" t="s">
        <v>78</v>
      </c>
      <c r="O79" s="1" t="s">
        <v>78</v>
      </c>
      <c r="P79" s="1" t="s">
        <v>78</v>
      </c>
      <c r="Q79" s="1" t="s">
        <v>78</v>
      </c>
      <c r="R79" s="1" t="s">
        <v>84</v>
      </c>
      <c r="S79" s="1" t="s">
        <v>81</v>
      </c>
      <c r="T79" s="1" t="s">
        <v>78</v>
      </c>
      <c r="U79" s="1" t="s">
        <v>78</v>
      </c>
      <c r="V79" s="1" t="s">
        <v>78</v>
      </c>
      <c r="W79" s="1" t="s">
        <v>78</v>
      </c>
    </row>
    <row r="80" spans="1:23" ht="25.2" customHeight="1" x14ac:dyDescent="0.3">
      <c r="A80" s="1">
        <v>91</v>
      </c>
      <c r="B80" s="17">
        <v>45173</v>
      </c>
      <c r="C80" s="17">
        <v>45173</v>
      </c>
      <c r="E80" s="1" t="s">
        <v>40</v>
      </c>
      <c r="F80" s="1" t="s">
        <v>831</v>
      </c>
      <c r="G80" s="1" t="s">
        <v>553</v>
      </c>
      <c r="H80" s="1" t="s">
        <v>565</v>
      </c>
      <c r="I80" s="1" t="s">
        <v>684</v>
      </c>
      <c r="J80" s="1" t="s">
        <v>74</v>
      </c>
      <c r="K80" s="1" t="s">
        <v>48</v>
      </c>
      <c r="L80" s="1" t="s">
        <v>48</v>
      </c>
      <c r="M80" s="1" t="s">
        <v>95</v>
      </c>
      <c r="N80" s="1" t="s">
        <v>78</v>
      </c>
      <c r="O80" s="1" t="s">
        <v>78</v>
      </c>
      <c r="P80" s="1" t="s">
        <v>78</v>
      </c>
      <c r="Q80" s="1" t="s">
        <v>78</v>
      </c>
      <c r="R80" s="1" t="s">
        <v>63</v>
      </c>
      <c r="S80" s="1" t="s">
        <v>78</v>
      </c>
      <c r="T80" s="1" t="s">
        <v>78</v>
      </c>
      <c r="U80" s="1" t="s">
        <v>78</v>
      </c>
      <c r="V80" s="1" t="s">
        <v>78</v>
      </c>
      <c r="W80" s="1" t="s">
        <v>78</v>
      </c>
    </row>
    <row r="81" spans="1:23" ht="25.2" customHeight="1" x14ac:dyDescent="0.3">
      <c r="A81" s="1">
        <v>90</v>
      </c>
      <c r="B81" s="17">
        <v>45173</v>
      </c>
      <c r="C81" s="17">
        <v>45173</v>
      </c>
      <c r="E81" s="1" t="s">
        <v>40</v>
      </c>
      <c r="F81" s="1" t="s">
        <v>631</v>
      </c>
      <c r="G81" s="1" t="s">
        <v>553</v>
      </c>
      <c r="H81" s="1" t="s">
        <v>554</v>
      </c>
      <c r="I81" s="1" t="s">
        <v>632</v>
      </c>
      <c r="J81" s="1" t="s">
        <v>134</v>
      </c>
      <c r="K81" s="1" t="s">
        <v>94</v>
      </c>
      <c r="L81" s="1" t="s">
        <v>48</v>
      </c>
      <c r="M81" s="1" t="s">
        <v>107</v>
      </c>
      <c r="N81" s="1" t="s">
        <v>78</v>
      </c>
      <c r="O81" s="1" t="s">
        <v>78</v>
      </c>
      <c r="P81" s="1" t="s">
        <v>78</v>
      </c>
      <c r="Q81" s="1" t="s">
        <v>78</v>
      </c>
      <c r="R81" s="1" t="s">
        <v>84</v>
      </c>
      <c r="S81" s="1" t="s">
        <v>78</v>
      </c>
      <c r="T81" s="1" t="s">
        <v>78</v>
      </c>
      <c r="U81" s="1" t="s">
        <v>78</v>
      </c>
      <c r="V81" s="1" t="s">
        <v>78</v>
      </c>
      <c r="W81" s="1" t="s">
        <v>78</v>
      </c>
    </row>
    <row r="82" spans="1:23" ht="25.2" customHeight="1" x14ac:dyDescent="0.3">
      <c r="A82" s="1">
        <v>89</v>
      </c>
      <c r="B82" s="17">
        <v>45173</v>
      </c>
      <c r="C82" s="17">
        <v>45173</v>
      </c>
      <c r="E82" s="1" t="s">
        <v>40</v>
      </c>
      <c r="F82" s="1" t="s">
        <v>633</v>
      </c>
      <c r="G82" s="1" t="s">
        <v>553</v>
      </c>
      <c r="H82" s="1" t="s">
        <v>565</v>
      </c>
      <c r="I82" s="1" t="s">
        <v>566</v>
      </c>
      <c r="J82" s="1" t="s">
        <v>634</v>
      </c>
      <c r="K82" s="1" t="s">
        <v>48</v>
      </c>
      <c r="L82" s="1" t="s">
        <v>48</v>
      </c>
      <c r="M82" s="1" t="s">
        <v>95</v>
      </c>
      <c r="N82" s="1" t="s">
        <v>78</v>
      </c>
      <c r="O82" s="1" t="s">
        <v>78</v>
      </c>
      <c r="P82" s="1" t="s">
        <v>78</v>
      </c>
      <c r="Q82" s="1" t="s">
        <v>78</v>
      </c>
      <c r="R82" s="1" t="s">
        <v>84</v>
      </c>
      <c r="S82" s="1" t="s">
        <v>81</v>
      </c>
      <c r="T82" s="1" t="s">
        <v>65</v>
      </c>
      <c r="U82" s="1" t="s">
        <v>78</v>
      </c>
      <c r="V82" s="1" t="s">
        <v>78</v>
      </c>
      <c r="W82" s="1" t="s">
        <v>78</v>
      </c>
    </row>
    <row r="83" spans="1:23" ht="25.2" customHeight="1" x14ac:dyDescent="0.3">
      <c r="A83" s="1">
        <v>36</v>
      </c>
      <c r="B83" s="17">
        <v>45112</v>
      </c>
      <c r="C83" s="17">
        <v>45173</v>
      </c>
      <c r="D83" s="1" t="s">
        <v>40</v>
      </c>
      <c r="E83" s="1" t="s">
        <v>40</v>
      </c>
      <c r="F83" s="1" t="s">
        <v>743</v>
      </c>
      <c r="G83" s="1" t="s">
        <v>553</v>
      </c>
      <c r="H83" s="1" t="s">
        <v>565</v>
      </c>
      <c r="I83" s="1" t="s">
        <v>737</v>
      </c>
      <c r="J83" s="1" t="s">
        <v>744</v>
      </c>
      <c r="K83" s="1" t="s">
        <v>94</v>
      </c>
      <c r="L83" s="1" t="s">
        <v>48</v>
      </c>
      <c r="M83" s="1" t="s">
        <v>107</v>
      </c>
      <c r="N83" s="1" t="s">
        <v>43</v>
      </c>
      <c r="O83" s="1" t="s">
        <v>640</v>
      </c>
      <c r="P83" s="1" t="s">
        <v>68</v>
      </c>
      <c r="Q83" s="1" t="s">
        <v>68</v>
      </c>
      <c r="R83" s="1" t="s">
        <v>84</v>
      </c>
      <c r="S83" s="1" t="s">
        <v>81</v>
      </c>
      <c r="T83" s="1" t="s">
        <v>72</v>
      </c>
      <c r="U83" s="1" t="s">
        <v>78</v>
      </c>
      <c r="V83" s="1" t="s">
        <v>745</v>
      </c>
      <c r="W83" s="1" t="s">
        <v>110</v>
      </c>
    </row>
    <row r="84" spans="1:23" ht="25.2" customHeight="1" x14ac:dyDescent="0.3">
      <c r="A84" s="1">
        <v>88</v>
      </c>
      <c r="B84" s="17">
        <v>45167</v>
      </c>
      <c r="C84" s="17">
        <v>45167</v>
      </c>
      <c r="E84" s="1" t="s">
        <v>40</v>
      </c>
      <c r="F84" s="1" t="s">
        <v>635</v>
      </c>
      <c r="G84" s="1" t="s">
        <v>553</v>
      </c>
      <c r="H84" s="1" t="s">
        <v>565</v>
      </c>
      <c r="I84" s="1" t="s">
        <v>610</v>
      </c>
      <c r="J84" s="1" t="s">
        <v>115</v>
      </c>
      <c r="K84" s="1" t="s">
        <v>78</v>
      </c>
      <c r="L84" s="1" t="s">
        <v>78</v>
      </c>
      <c r="M84" s="1" t="s">
        <v>78</v>
      </c>
      <c r="N84" s="1" t="s">
        <v>78</v>
      </c>
      <c r="O84" s="1" t="s">
        <v>78</v>
      </c>
      <c r="P84" s="1" t="s">
        <v>78</v>
      </c>
      <c r="Q84" s="1" t="s">
        <v>78</v>
      </c>
      <c r="R84" s="1" t="s">
        <v>574</v>
      </c>
      <c r="S84" s="1" t="s">
        <v>575</v>
      </c>
      <c r="T84" s="1" t="s">
        <v>109</v>
      </c>
      <c r="U84" s="1" t="s">
        <v>636</v>
      </c>
      <c r="V84" s="1" t="s">
        <v>78</v>
      </c>
      <c r="W84" s="1" t="s">
        <v>78</v>
      </c>
    </row>
    <row r="85" spans="1:23" ht="25.2" customHeight="1" x14ac:dyDescent="0.3">
      <c r="A85" s="1">
        <v>87</v>
      </c>
      <c r="B85" s="17">
        <v>45153</v>
      </c>
      <c r="C85" s="17">
        <v>45153</v>
      </c>
      <c r="E85" s="1" t="s">
        <v>40</v>
      </c>
      <c r="F85" s="1" t="s">
        <v>637</v>
      </c>
      <c r="G85" s="1" t="s">
        <v>553</v>
      </c>
      <c r="H85" s="1" t="s">
        <v>565</v>
      </c>
      <c r="I85" s="1" t="s">
        <v>573</v>
      </c>
      <c r="J85" s="1" t="s">
        <v>638</v>
      </c>
      <c r="K85" s="1" t="s">
        <v>68</v>
      </c>
      <c r="L85" s="1" t="s">
        <v>68</v>
      </c>
      <c r="M85" s="1" t="s">
        <v>639</v>
      </c>
      <c r="N85" s="1" t="s">
        <v>68</v>
      </c>
      <c r="O85" s="1" t="s">
        <v>640</v>
      </c>
      <c r="P85" s="1" t="s">
        <v>78</v>
      </c>
      <c r="Q85" s="1" t="s">
        <v>78</v>
      </c>
      <c r="R85" s="1" t="s">
        <v>63</v>
      </c>
      <c r="S85" s="1" t="s">
        <v>76</v>
      </c>
      <c r="T85" s="1" t="s">
        <v>72</v>
      </c>
      <c r="U85" s="1" t="s">
        <v>72</v>
      </c>
      <c r="V85" s="1" t="s">
        <v>641</v>
      </c>
      <c r="W85" s="1" t="s">
        <v>78</v>
      </c>
    </row>
    <row r="86" spans="1:23" ht="25.2" customHeight="1" x14ac:dyDescent="0.3">
      <c r="A86" s="1">
        <v>86</v>
      </c>
      <c r="B86" s="17">
        <v>45131</v>
      </c>
      <c r="C86" s="17">
        <v>45131</v>
      </c>
      <c r="E86" s="1" t="s">
        <v>40</v>
      </c>
      <c r="F86" s="1" t="s">
        <v>642</v>
      </c>
      <c r="G86" s="1" t="s">
        <v>553</v>
      </c>
      <c r="H86" s="1" t="s">
        <v>565</v>
      </c>
      <c r="I86" s="1" t="s">
        <v>573</v>
      </c>
      <c r="J86" s="1" t="s">
        <v>115</v>
      </c>
      <c r="K86" s="1" t="s">
        <v>94</v>
      </c>
      <c r="L86" s="1" t="s">
        <v>94</v>
      </c>
      <c r="M86" s="1" t="s">
        <v>136</v>
      </c>
      <c r="N86" s="1" t="s">
        <v>68</v>
      </c>
      <c r="O86" s="1" t="s">
        <v>643</v>
      </c>
      <c r="P86" s="1" t="s">
        <v>78</v>
      </c>
      <c r="Q86" s="1" t="s">
        <v>78</v>
      </c>
      <c r="R86" s="1" t="s">
        <v>63</v>
      </c>
      <c r="S86" s="1" t="s">
        <v>76</v>
      </c>
      <c r="T86" s="1" t="s">
        <v>562</v>
      </c>
      <c r="U86" s="1" t="s">
        <v>78</v>
      </c>
      <c r="V86" s="1" t="s">
        <v>78</v>
      </c>
      <c r="W86" s="1" t="s">
        <v>78</v>
      </c>
    </row>
    <row r="87" spans="1:23" ht="25.2" customHeight="1" x14ac:dyDescent="0.3">
      <c r="A87" s="1">
        <v>85</v>
      </c>
      <c r="B87" s="17">
        <v>45131</v>
      </c>
      <c r="C87" s="17">
        <v>45131</v>
      </c>
      <c r="E87" s="1" t="s">
        <v>40</v>
      </c>
      <c r="F87" s="1" t="s">
        <v>644</v>
      </c>
      <c r="G87" s="1" t="s">
        <v>553</v>
      </c>
      <c r="H87" s="1" t="s">
        <v>554</v>
      </c>
      <c r="I87" s="1" t="s">
        <v>561</v>
      </c>
      <c r="J87" s="1" t="s">
        <v>78</v>
      </c>
      <c r="K87" s="1" t="s">
        <v>78</v>
      </c>
      <c r="L87" s="1" t="s">
        <v>78</v>
      </c>
      <c r="M87" s="1" t="s">
        <v>78</v>
      </c>
      <c r="N87" s="1" t="s">
        <v>78</v>
      </c>
      <c r="O87" s="1" t="s">
        <v>78</v>
      </c>
      <c r="P87" s="1" t="s">
        <v>78</v>
      </c>
      <c r="Q87" s="1" t="s">
        <v>78</v>
      </c>
      <c r="R87" s="1" t="s">
        <v>603</v>
      </c>
      <c r="S87" s="1" t="s">
        <v>604</v>
      </c>
      <c r="T87" s="1" t="s">
        <v>98</v>
      </c>
      <c r="U87" s="1" t="s">
        <v>78</v>
      </c>
      <c r="V87" s="1" t="s">
        <v>78</v>
      </c>
      <c r="W87" s="1" t="s">
        <v>78</v>
      </c>
    </row>
    <row r="88" spans="1:23" ht="25.2" customHeight="1" x14ac:dyDescent="0.3">
      <c r="A88" s="1">
        <v>84</v>
      </c>
      <c r="B88" s="17">
        <v>45131</v>
      </c>
      <c r="C88" s="17">
        <v>45131</v>
      </c>
      <c r="E88" s="1" t="s">
        <v>40</v>
      </c>
      <c r="F88" s="1" t="s">
        <v>645</v>
      </c>
      <c r="G88" s="1" t="s">
        <v>553</v>
      </c>
      <c r="H88" s="1" t="s">
        <v>565</v>
      </c>
      <c r="I88" s="1" t="s">
        <v>628</v>
      </c>
      <c r="J88" s="1" t="s">
        <v>78</v>
      </c>
      <c r="K88" s="1" t="s">
        <v>68</v>
      </c>
      <c r="L88" s="1" t="s">
        <v>68</v>
      </c>
      <c r="M88" s="1" t="s">
        <v>639</v>
      </c>
      <c r="N88" s="1" t="s">
        <v>68</v>
      </c>
      <c r="O88" s="1" t="s">
        <v>640</v>
      </c>
      <c r="P88" s="1" t="s">
        <v>78</v>
      </c>
      <c r="Q88" s="1" t="s">
        <v>78</v>
      </c>
      <c r="R88" s="1" t="s">
        <v>84</v>
      </c>
      <c r="S88" s="1" t="s">
        <v>78</v>
      </c>
      <c r="T88" s="1" t="s">
        <v>78</v>
      </c>
      <c r="U88" s="1" t="s">
        <v>78</v>
      </c>
      <c r="V88" s="1" t="s">
        <v>78</v>
      </c>
      <c r="W88" s="1" t="s">
        <v>78</v>
      </c>
    </row>
    <row r="89" spans="1:23" ht="25.2" customHeight="1" x14ac:dyDescent="0.3">
      <c r="A89" s="1">
        <v>83</v>
      </c>
      <c r="B89" s="17">
        <v>45130</v>
      </c>
      <c r="C89" s="17">
        <v>45130</v>
      </c>
      <c r="E89" s="1" t="s">
        <v>40</v>
      </c>
      <c r="F89" s="1" t="s">
        <v>646</v>
      </c>
      <c r="G89" s="1" t="s">
        <v>553</v>
      </c>
      <c r="H89" s="1" t="s">
        <v>565</v>
      </c>
      <c r="I89" s="1" t="s">
        <v>628</v>
      </c>
      <c r="J89" s="1" t="s">
        <v>78</v>
      </c>
      <c r="K89" s="1" t="s">
        <v>78</v>
      </c>
      <c r="L89" s="1" t="s">
        <v>78</v>
      </c>
      <c r="M89" s="1" t="s">
        <v>78</v>
      </c>
      <c r="N89" s="1" t="s">
        <v>78</v>
      </c>
      <c r="O89" s="1" t="s">
        <v>78</v>
      </c>
      <c r="P89" s="1" t="s">
        <v>78</v>
      </c>
      <c r="Q89" s="1" t="s">
        <v>78</v>
      </c>
      <c r="R89" s="1" t="s">
        <v>574</v>
      </c>
      <c r="S89" s="1" t="s">
        <v>78</v>
      </c>
      <c r="T89" s="1" t="s">
        <v>78</v>
      </c>
      <c r="U89" s="1" t="s">
        <v>78</v>
      </c>
      <c r="V89" s="1" t="s">
        <v>78</v>
      </c>
      <c r="W89" s="1" t="s">
        <v>78</v>
      </c>
    </row>
    <row r="90" spans="1:23" ht="25.2" customHeight="1" x14ac:dyDescent="0.3">
      <c r="A90" s="1">
        <v>82</v>
      </c>
      <c r="B90" s="17">
        <v>45130</v>
      </c>
      <c r="C90" s="17">
        <v>45130</v>
      </c>
      <c r="E90" s="1" t="s">
        <v>40</v>
      </c>
      <c r="F90" s="1" t="s">
        <v>647</v>
      </c>
      <c r="G90" s="1" t="s">
        <v>553</v>
      </c>
      <c r="H90" s="1" t="s">
        <v>565</v>
      </c>
      <c r="I90" s="1" t="s">
        <v>610</v>
      </c>
      <c r="J90" s="1" t="s">
        <v>78</v>
      </c>
      <c r="K90" s="1" t="s">
        <v>78</v>
      </c>
      <c r="L90" s="1" t="s">
        <v>78</v>
      </c>
      <c r="M90" s="1" t="s">
        <v>78</v>
      </c>
      <c r="N90" s="1" t="s">
        <v>78</v>
      </c>
      <c r="O90" s="1" t="s">
        <v>78</v>
      </c>
      <c r="P90" s="1" t="s">
        <v>78</v>
      </c>
      <c r="Q90" s="1" t="s">
        <v>78</v>
      </c>
      <c r="R90" s="1" t="s">
        <v>63</v>
      </c>
      <c r="S90" s="1" t="s">
        <v>76</v>
      </c>
      <c r="T90" s="1" t="s">
        <v>78</v>
      </c>
      <c r="U90" s="1" t="s">
        <v>648</v>
      </c>
      <c r="V90" s="1" t="s">
        <v>78</v>
      </c>
      <c r="W90" s="1" t="s">
        <v>78</v>
      </c>
    </row>
    <row r="91" spans="1:23" ht="25.2" customHeight="1" x14ac:dyDescent="0.3">
      <c r="A91" s="1">
        <v>81</v>
      </c>
      <c r="B91" s="17">
        <v>45267</v>
      </c>
      <c r="C91" s="17">
        <v>45121</v>
      </c>
      <c r="D91" s="1" t="s">
        <v>40</v>
      </c>
      <c r="E91" s="1" t="s">
        <v>40</v>
      </c>
      <c r="F91" s="1" t="s">
        <v>649</v>
      </c>
      <c r="G91" s="1" t="s">
        <v>553</v>
      </c>
      <c r="H91" s="1" t="s">
        <v>554</v>
      </c>
      <c r="I91" s="1" t="s">
        <v>632</v>
      </c>
      <c r="J91" s="1" t="s">
        <v>247</v>
      </c>
      <c r="K91" s="1" t="s">
        <v>78</v>
      </c>
      <c r="L91" s="1" t="s">
        <v>78</v>
      </c>
      <c r="M91" s="1" t="s">
        <v>78</v>
      </c>
      <c r="N91" s="1" t="s">
        <v>78</v>
      </c>
      <c r="O91" s="1" t="s">
        <v>78</v>
      </c>
      <c r="P91" s="1" t="s">
        <v>78</v>
      </c>
      <c r="Q91" s="1" t="s">
        <v>78</v>
      </c>
      <c r="R91" s="1" t="s">
        <v>650</v>
      </c>
      <c r="S91" s="1" t="s">
        <v>78</v>
      </c>
      <c r="T91" s="1" t="s">
        <v>78</v>
      </c>
      <c r="U91" s="1" t="s">
        <v>651</v>
      </c>
      <c r="V91" s="1" t="s">
        <v>78</v>
      </c>
      <c r="W91" s="1" t="s">
        <v>78</v>
      </c>
    </row>
    <row r="92" spans="1:23" ht="25.2" customHeight="1" x14ac:dyDescent="0.3">
      <c r="A92" s="1">
        <v>81</v>
      </c>
      <c r="B92" s="17">
        <v>45267</v>
      </c>
      <c r="C92" s="17">
        <v>45121</v>
      </c>
      <c r="D92" s="1" t="s">
        <v>40</v>
      </c>
      <c r="E92" s="1" t="s">
        <v>40</v>
      </c>
      <c r="F92" s="1" t="s">
        <v>649</v>
      </c>
      <c r="G92" s="1" t="s">
        <v>553</v>
      </c>
      <c r="H92" s="1" t="s">
        <v>554</v>
      </c>
      <c r="I92" s="1" t="s">
        <v>632</v>
      </c>
      <c r="J92" s="1" t="s">
        <v>247</v>
      </c>
      <c r="K92" s="1" t="s">
        <v>78</v>
      </c>
      <c r="L92" s="1" t="s">
        <v>78</v>
      </c>
      <c r="M92" s="1" t="s">
        <v>78</v>
      </c>
      <c r="N92" s="1" t="s">
        <v>78</v>
      </c>
      <c r="O92" s="1" t="s">
        <v>78</v>
      </c>
      <c r="P92" s="1" t="s">
        <v>78</v>
      </c>
      <c r="Q92" s="1" t="s">
        <v>78</v>
      </c>
      <c r="R92" s="1" t="s">
        <v>650</v>
      </c>
      <c r="S92" s="1" t="s">
        <v>78</v>
      </c>
      <c r="T92" s="1" t="s">
        <v>78</v>
      </c>
      <c r="U92" s="1" t="s">
        <v>651</v>
      </c>
      <c r="V92" s="1" t="s">
        <v>78</v>
      </c>
      <c r="W92" s="1" t="s">
        <v>78</v>
      </c>
    </row>
    <row r="93" spans="1:23" ht="25.2" customHeight="1" x14ac:dyDescent="0.3">
      <c r="A93" s="1">
        <v>31</v>
      </c>
      <c r="B93" s="17">
        <v>45051</v>
      </c>
      <c r="C93" s="17">
        <v>45120</v>
      </c>
      <c r="D93" s="1" t="s">
        <v>40</v>
      </c>
      <c r="E93" s="1" t="s">
        <v>40</v>
      </c>
      <c r="F93" s="1" t="s">
        <v>759</v>
      </c>
      <c r="G93" s="1" t="s">
        <v>760</v>
      </c>
      <c r="H93" s="1" t="s">
        <v>554</v>
      </c>
      <c r="I93" s="1" t="s">
        <v>598</v>
      </c>
      <c r="J93" s="1" t="s">
        <v>68</v>
      </c>
      <c r="K93" s="1" t="s">
        <v>68</v>
      </c>
      <c r="L93" s="1" t="s">
        <v>68</v>
      </c>
      <c r="M93" s="1" t="s">
        <v>639</v>
      </c>
      <c r="N93" s="1" t="s">
        <v>68</v>
      </c>
      <c r="O93" s="1" t="s">
        <v>68</v>
      </c>
      <c r="P93" s="1" t="s">
        <v>68</v>
      </c>
      <c r="Q93" s="1" t="s">
        <v>68</v>
      </c>
      <c r="R93" s="1" t="s">
        <v>84</v>
      </c>
      <c r="S93" s="1" t="s">
        <v>81</v>
      </c>
      <c r="T93" s="1" t="s">
        <v>68</v>
      </c>
      <c r="U93" s="1" t="s">
        <v>68</v>
      </c>
      <c r="V93" s="1" t="s">
        <v>712</v>
      </c>
      <c r="W93" s="1" t="s">
        <v>110</v>
      </c>
    </row>
    <row r="94" spans="1:23" ht="25.2" customHeight="1" x14ac:dyDescent="0.3">
      <c r="A94" s="1">
        <v>28</v>
      </c>
      <c r="B94" s="17" t="s">
        <v>817</v>
      </c>
      <c r="C94" s="17">
        <v>45119</v>
      </c>
      <c r="D94" s="1" t="s">
        <v>40</v>
      </c>
      <c r="E94" s="1" t="s">
        <v>40</v>
      </c>
      <c r="F94" s="1" t="s">
        <v>764</v>
      </c>
      <c r="G94" s="1" t="s">
        <v>760</v>
      </c>
      <c r="H94" s="1" t="s">
        <v>765</v>
      </c>
      <c r="I94" s="1" t="s">
        <v>737</v>
      </c>
      <c r="J94" s="1" t="s">
        <v>766</v>
      </c>
      <c r="K94" s="1" t="s">
        <v>123</v>
      </c>
      <c r="L94" s="1" t="s">
        <v>123</v>
      </c>
      <c r="M94" s="1" t="s">
        <v>78</v>
      </c>
      <c r="N94" s="1" t="s">
        <v>43</v>
      </c>
      <c r="O94" s="1" t="s">
        <v>643</v>
      </c>
      <c r="P94" s="1" t="s">
        <v>78</v>
      </c>
      <c r="Q94" s="1" t="s">
        <v>78</v>
      </c>
      <c r="R94" s="1" t="s">
        <v>603</v>
      </c>
      <c r="S94" s="1" t="s">
        <v>78</v>
      </c>
      <c r="T94" s="1" t="s">
        <v>78</v>
      </c>
      <c r="U94" s="1" t="s">
        <v>78</v>
      </c>
      <c r="V94" s="1" t="s">
        <v>78</v>
      </c>
      <c r="W94" s="1" t="s">
        <v>78</v>
      </c>
    </row>
    <row r="95" spans="1:23" ht="25.2" customHeight="1" x14ac:dyDescent="0.3">
      <c r="A95" s="1">
        <v>27</v>
      </c>
      <c r="B95" s="17" t="s">
        <v>817</v>
      </c>
      <c r="C95" s="17">
        <v>45119</v>
      </c>
      <c r="D95" s="1" t="s">
        <v>40</v>
      </c>
      <c r="E95" s="1" t="s">
        <v>40</v>
      </c>
      <c r="F95" s="1" t="s">
        <v>825</v>
      </c>
      <c r="G95" s="1" t="s">
        <v>760</v>
      </c>
      <c r="H95" s="1" t="s">
        <v>765</v>
      </c>
      <c r="I95" s="1" t="s">
        <v>737</v>
      </c>
      <c r="J95" s="1" t="s">
        <v>766</v>
      </c>
      <c r="K95" s="1" t="s">
        <v>123</v>
      </c>
      <c r="L95" s="1" t="s">
        <v>123</v>
      </c>
      <c r="M95" s="1" t="s">
        <v>78</v>
      </c>
      <c r="N95" s="1" t="s">
        <v>43</v>
      </c>
      <c r="O95" s="1" t="s">
        <v>643</v>
      </c>
      <c r="P95" s="1" t="s">
        <v>78</v>
      </c>
      <c r="Q95" s="1" t="s">
        <v>78</v>
      </c>
      <c r="R95" s="1" t="s">
        <v>768</v>
      </c>
      <c r="S95" s="1" t="s">
        <v>78</v>
      </c>
      <c r="T95" s="1" t="s">
        <v>78</v>
      </c>
      <c r="U95" s="1" t="s">
        <v>78</v>
      </c>
      <c r="V95" s="1" t="s">
        <v>78</v>
      </c>
      <c r="W95" s="1" t="s">
        <v>78</v>
      </c>
    </row>
    <row r="96" spans="1:23" ht="25.2" customHeight="1" x14ac:dyDescent="0.3">
      <c r="A96" s="1">
        <v>26</v>
      </c>
      <c r="B96" s="17" t="s">
        <v>817</v>
      </c>
      <c r="C96" s="17">
        <v>45119</v>
      </c>
      <c r="D96" s="1" t="s">
        <v>40</v>
      </c>
      <c r="E96" s="1" t="s">
        <v>40</v>
      </c>
      <c r="F96" s="1" t="s">
        <v>769</v>
      </c>
      <c r="G96" s="1" t="s">
        <v>760</v>
      </c>
      <c r="H96" s="1" t="s">
        <v>765</v>
      </c>
      <c r="I96" s="1" t="s">
        <v>737</v>
      </c>
      <c r="J96" s="1" t="s">
        <v>766</v>
      </c>
      <c r="K96" s="1" t="s">
        <v>123</v>
      </c>
      <c r="L96" s="1" t="s">
        <v>123</v>
      </c>
      <c r="M96" s="1" t="s">
        <v>78</v>
      </c>
      <c r="N96" s="1" t="s">
        <v>43</v>
      </c>
      <c r="O96" s="1" t="s">
        <v>643</v>
      </c>
      <c r="P96" s="1" t="s">
        <v>78</v>
      </c>
      <c r="Q96" s="1" t="s">
        <v>78</v>
      </c>
      <c r="R96" s="1" t="s">
        <v>768</v>
      </c>
      <c r="S96" s="1" t="s">
        <v>78</v>
      </c>
      <c r="T96" s="1" t="s">
        <v>78</v>
      </c>
      <c r="U96" s="1" t="s">
        <v>78</v>
      </c>
      <c r="V96" s="1" t="s">
        <v>78</v>
      </c>
      <c r="W96" s="1" t="s">
        <v>78</v>
      </c>
    </row>
    <row r="97" spans="1:23" ht="25.2" customHeight="1" x14ac:dyDescent="0.3">
      <c r="A97" s="1">
        <v>25</v>
      </c>
      <c r="B97" s="17" t="s">
        <v>817</v>
      </c>
      <c r="C97" s="17">
        <v>45119</v>
      </c>
      <c r="D97" s="1" t="s">
        <v>40</v>
      </c>
      <c r="E97" s="1" t="s">
        <v>40</v>
      </c>
      <c r="F97" s="1" t="s">
        <v>770</v>
      </c>
      <c r="G97" s="1" t="s">
        <v>760</v>
      </c>
      <c r="H97" s="1" t="s">
        <v>765</v>
      </c>
      <c r="I97" s="1" t="s">
        <v>737</v>
      </c>
      <c r="J97" s="1" t="s">
        <v>766</v>
      </c>
      <c r="K97" s="1" t="s">
        <v>123</v>
      </c>
      <c r="L97" s="1" t="s">
        <v>123</v>
      </c>
      <c r="M97" s="1" t="s">
        <v>78</v>
      </c>
      <c r="N97" s="1" t="s">
        <v>43</v>
      </c>
      <c r="O97" s="1" t="s">
        <v>643</v>
      </c>
      <c r="P97" s="1" t="s">
        <v>78</v>
      </c>
      <c r="Q97" s="1" t="s">
        <v>78</v>
      </c>
      <c r="R97" s="1" t="s">
        <v>768</v>
      </c>
      <c r="S97" s="1" t="s">
        <v>78</v>
      </c>
      <c r="T97" s="1" t="s">
        <v>78</v>
      </c>
      <c r="U97" s="1" t="s">
        <v>78</v>
      </c>
      <c r="V97" s="1" t="s">
        <v>78</v>
      </c>
      <c r="W97" s="1" t="s">
        <v>78</v>
      </c>
    </row>
    <row r="98" spans="1:23" ht="25.2" customHeight="1" x14ac:dyDescent="0.3">
      <c r="A98" s="1">
        <v>24</v>
      </c>
      <c r="B98" s="17" t="s">
        <v>817</v>
      </c>
      <c r="C98" s="17">
        <v>45119</v>
      </c>
      <c r="D98" s="1" t="s">
        <v>40</v>
      </c>
      <c r="E98" s="1" t="s">
        <v>40</v>
      </c>
      <c r="F98" s="1" t="s">
        <v>771</v>
      </c>
      <c r="G98" s="1" t="s">
        <v>760</v>
      </c>
      <c r="H98" s="1" t="s">
        <v>765</v>
      </c>
      <c r="I98" s="1" t="s">
        <v>737</v>
      </c>
      <c r="J98" s="1" t="s">
        <v>766</v>
      </c>
      <c r="K98" s="1" t="s">
        <v>123</v>
      </c>
      <c r="L98" s="1" t="s">
        <v>123</v>
      </c>
      <c r="M98" s="1" t="s">
        <v>78</v>
      </c>
      <c r="N98" s="1" t="s">
        <v>43</v>
      </c>
      <c r="O98" s="1" t="s">
        <v>643</v>
      </c>
      <c r="P98" s="1" t="s">
        <v>78</v>
      </c>
      <c r="Q98" s="1" t="s">
        <v>78</v>
      </c>
      <c r="R98" s="1" t="s">
        <v>768</v>
      </c>
      <c r="S98" s="1" t="s">
        <v>78</v>
      </c>
      <c r="T98" s="1" t="s">
        <v>78</v>
      </c>
      <c r="U98" s="1" t="s">
        <v>78</v>
      </c>
      <c r="V98" s="1" t="s">
        <v>78</v>
      </c>
      <c r="W98" s="1" t="s">
        <v>78</v>
      </c>
    </row>
    <row r="99" spans="1:23" ht="25.2" customHeight="1" x14ac:dyDescent="0.3">
      <c r="A99" s="1">
        <v>22</v>
      </c>
      <c r="B99" s="17" t="s">
        <v>817</v>
      </c>
      <c r="C99" s="17">
        <v>45119</v>
      </c>
      <c r="D99" s="1" t="s">
        <v>40</v>
      </c>
      <c r="E99" s="1" t="s">
        <v>40</v>
      </c>
      <c r="F99" s="1" t="s">
        <v>773</v>
      </c>
      <c r="G99" s="1" t="s">
        <v>760</v>
      </c>
      <c r="H99" s="1" t="s">
        <v>765</v>
      </c>
      <c r="I99" s="1" t="s">
        <v>737</v>
      </c>
      <c r="J99" s="1" t="s">
        <v>766</v>
      </c>
      <c r="K99" s="1" t="s">
        <v>123</v>
      </c>
      <c r="L99" s="1" t="s">
        <v>123</v>
      </c>
      <c r="M99" s="1" t="s">
        <v>78</v>
      </c>
      <c r="N99" s="1" t="s">
        <v>43</v>
      </c>
      <c r="O99" s="1" t="s">
        <v>643</v>
      </c>
      <c r="P99" s="1" t="s">
        <v>78</v>
      </c>
      <c r="Q99" s="1" t="s">
        <v>78</v>
      </c>
      <c r="R99" s="1" t="s">
        <v>768</v>
      </c>
      <c r="S99" s="1" t="s">
        <v>78</v>
      </c>
      <c r="T99" s="1" t="s">
        <v>78</v>
      </c>
      <c r="U99" s="1" t="s">
        <v>78</v>
      </c>
      <c r="V99" s="1" t="s">
        <v>78</v>
      </c>
      <c r="W99" s="1" t="s">
        <v>78</v>
      </c>
    </row>
    <row r="100" spans="1:23" ht="25.2" customHeight="1" x14ac:dyDescent="0.3">
      <c r="A100" s="1">
        <v>23</v>
      </c>
      <c r="B100" s="17" t="s">
        <v>817</v>
      </c>
      <c r="C100" s="17">
        <v>45119</v>
      </c>
      <c r="D100" s="1" t="s">
        <v>40</v>
      </c>
      <c r="E100" s="1" t="s">
        <v>40</v>
      </c>
      <c r="F100" s="1" t="s">
        <v>772</v>
      </c>
      <c r="G100" s="1" t="s">
        <v>760</v>
      </c>
      <c r="H100" s="1" t="s">
        <v>765</v>
      </c>
      <c r="I100" s="1" t="s">
        <v>737</v>
      </c>
      <c r="J100" s="1" t="s">
        <v>766</v>
      </c>
      <c r="K100" s="1" t="s">
        <v>123</v>
      </c>
      <c r="L100" s="1" t="s">
        <v>123</v>
      </c>
      <c r="M100" s="1" t="s">
        <v>78</v>
      </c>
      <c r="N100" s="1" t="s">
        <v>43</v>
      </c>
      <c r="O100" s="1" t="s">
        <v>643</v>
      </c>
      <c r="P100" s="1" t="s">
        <v>78</v>
      </c>
      <c r="Q100" s="1" t="s">
        <v>78</v>
      </c>
      <c r="R100" s="1" t="s">
        <v>768</v>
      </c>
      <c r="S100" s="1" t="s">
        <v>78</v>
      </c>
      <c r="T100" s="1" t="s">
        <v>78</v>
      </c>
      <c r="U100" s="1" t="s">
        <v>78</v>
      </c>
      <c r="V100" s="1" t="s">
        <v>78</v>
      </c>
      <c r="W100" s="1" t="s">
        <v>78</v>
      </c>
    </row>
    <row r="101" spans="1:23" ht="25.2" customHeight="1" x14ac:dyDescent="0.3">
      <c r="A101" s="1">
        <v>21</v>
      </c>
      <c r="B101" s="17" t="s">
        <v>817</v>
      </c>
      <c r="C101" s="17">
        <v>45119</v>
      </c>
      <c r="D101" s="1" t="s">
        <v>40</v>
      </c>
      <c r="E101" s="1" t="s">
        <v>40</v>
      </c>
      <c r="F101" s="1" t="s">
        <v>774</v>
      </c>
      <c r="G101" s="1" t="s">
        <v>760</v>
      </c>
      <c r="H101" s="1" t="s">
        <v>765</v>
      </c>
      <c r="I101" s="1" t="s">
        <v>775</v>
      </c>
      <c r="J101" s="1" t="s">
        <v>766</v>
      </c>
      <c r="K101" s="1" t="s">
        <v>123</v>
      </c>
      <c r="L101" s="1" t="s">
        <v>123</v>
      </c>
      <c r="M101" s="1" t="s">
        <v>78</v>
      </c>
      <c r="N101" s="1" t="s">
        <v>43</v>
      </c>
      <c r="O101" s="1" t="s">
        <v>643</v>
      </c>
      <c r="P101" s="1" t="s">
        <v>78</v>
      </c>
      <c r="Q101" s="1" t="s">
        <v>78</v>
      </c>
      <c r="R101" s="1" t="s">
        <v>768</v>
      </c>
      <c r="S101" s="1" t="s">
        <v>78</v>
      </c>
      <c r="T101" s="1" t="s">
        <v>78</v>
      </c>
      <c r="U101" s="1" t="s">
        <v>78</v>
      </c>
      <c r="V101" s="1" t="s">
        <v>78</v>
      </c>
      <c r="W101" s="1" t="s">
        <v>78</v>
      </c>
    </row>
    <row r="102" spans="1:23" ht="25.2" customHeight="1" x14ac:dyDescent="0.3">
      <c r="A102" s="1">
        <v>20</v>
      </c>
      <c r="B102" s="17" t="s">
        <v>817</v>
      </c>
      <c r="C102" s="17">
        <v>45119</v>
      </c>
      <c r="D102" s="1" t="s">
        <v>40</v>
      </c>
      <c r="E102" s="1" t="s">
        <v>40</v>
      </c>
      <c r="F102" s="1" t="s">
        <v>776</v>
      </c>
      <c r="G102" s="1" t="s">
        <v>760</v>
      </c>
      <c r="H102" s="1" t="s">
        <v>765</v>
      </c>
      <c r="I102" s="1" t="s">
        <v>775</v>
      </c>
      <c r="J102" s="1" t="s">
        <v>766</v>
      </c>
      <c r="K102" s="1" t="s">
        <v>123</v>
      </c>
      <c r="L102" s="1" t="s">
        <v>123</v>
      </c>
      <c r="M102" s="1" t="s">
        <v>78</v>
      </c>
      <c r="N102" s="1" t="s">
        <v>43</v>
      </c>
      <c r="O102" s="1" t="s">
        <v>643</v>
      </c>
      <c r="P102" s="1" t="s">
        <v>78</v>
      </c>
      <c r="Q102" s="1" t="s">
        <v>78</v>
      </c>
      <c r="R102" s="1" t="s">
        <v>556</v>
      </c>
      <c r="S102" s="1" t="s">
        <v>78</v>
      </c>
      <c r="T102" s="1" t="s">
        <v>78</v>
      </c>
      <c r="U102" s="1" t="s">
        <v>78</v>
      </c>
      <c r="V102" s="1" t="s">
        <v>78</v>
      </c>
      <c r="W102" s="1" t="s">
        <v>78</v>
      </c>
    </row>
    <row r="103" spans="1:23" ht="25.2" customHeight="1" x14ac:dyDescent="0.3">
      <c r="A103" s="1">
        <v>19</v>
      </c>
      <c r="B103" s="17" t="s">
        <v>817</v>
      </c>
      <c r="C103" s="17">
        <v>45119</v>
      </c>
      <c r="D103" s="1" t="s">
        <v>40</v>
      </c>
      <c r="E103" s="1" t="s">
        <v>40</v>
      </c>
      <c r="F103" s="1" t="s">
        <v>777</v>
      </c>
      <c r="G103" s="1" t="s">
        <v>760</v>
      </c>
      <c r="H103" s="1" t="s">
        <v>765</v>
      </c>
      <c r="I103" s="1" t="s">
        <v>775</v>
      </c>
      <c r="J103" s="1" t="s">
        <v>766</v>
      </c>
      <c r="K103" s="1" t="s">
        <v>123</v>
      </c>
      <c r="L103" s="1" t="s">
        <v>123</v>
      </c>
      <c r="M103" s="1" t="s">
        <v>78</v>
      </c>
      <c r="N103" s="1" t="s">
        <v>43</v>
      </c>
      <c r="O103" s="1" t="s">
        <v>643</v>
      </c>
      <c r="P103" s="1" t="s">
        <v>78</v>
      </c>
      <c r="Q103" s="1" t="s">
        <v>78</v>
      </c>
      <c r="R103" s="1" t="s">
        <v>768</v>
      </c>
      <c r="S103" s="1" t="s">
        <v>78</v>
      </c>
      <c r="T103" s="1" t="s">
        <v>78</v>
      </c>
      <c r="U103" s="1" t="s">
        <v>78</v>
      </c>
      <c r="V103" s="1" t="s">
        <v>78</v>
      </c>
      <c r="W103" s="1" t="s">
        <v>78</v>
      </c>
    </row>
    <row r="104" spans="1:23" ht="25.2" customHeight="1" x14ac:dyDescent="0.3">
      <c r="A104" s="1">
        <v>18</v>
      </c>
      <c r="B104" s="17" t="s">
        <v>817</v>
      </c>
      <c r="C104" s="17">
        <v>45119</v>
      </c>
      <c r="D104" s="1" t="s">
        <v>40</v>
      </c>
      <c r="E104" s="1" t="s">
        <v>40</v>
      </c>
      <c r="F104" s="1" t="s">
        <v>778</v>
      </c>
      <c r="G104" s="1" t="s">
        <v>760</v>
      </c>
      <c r="H104" s="1" t="s">
        <v>765</v>
      </c>
      <c r="I104" s="1" t="s">
        <v>775</v>
      </c>
      <c r="J104" s="1" t="s">
        <v>766</v>
      </c>
      <c r="K104" s="1" t="s">
        <v>123</v>
      </c>
      <c r="L104" s="1" t="s">
        <v>123</v>
      </c>
      <c r="M104" s="1" t="s">
        <v>78</v>
      </c>
      <c r="N104" s="1" t="s">
        <v>43</v>
      </c>
      <c r="O104" s="1" t="s">
        <v>643</v>
      </c>
      <c r="P104" s="1" t="s">
        <v>78</v>
      </c>
      <c r="Q104" s="1" t="s">
        <v>78</v>
      </c>
      <c r="R104" s="1" t="s">
        <v>768</v>
      </c>
      <c r="S104" s="1" t="s">
        <v>78</v>
      </c>
      <c r="T104" s="1" t="s">
        <v>78</v>
      </c>
      <c r="U104" s="1" t="s">
        <v>78</v>
      </c>
      <c r="V104" s="1" t="s">
        <v>78</v>
      </c>
      <c r="W104" s="1" t="s">
        <v>78</v>
      </c>
    </row>
    <row r="105" spans="1:23" ht="25.2" customHeight="1" x14ac:dyDescent="0.3">
      <c r="A105" s="1">
        <v>15</v>
      </c>
      <c r="B105" s="17" t="s">
        <v>817</v>
      </c>
      <c r="C105" s="17">
        <v>45119</v>
      </c>
      <c r="D105" s="1" t="s">
        <v>40</v>
      </c>
      <c r="E105" s="1" t="s">
        <v>40</v>
      </c>
      <c r="F105" s="1" t="s">
        <v>784</v>
      </c>
      <c r="G105" s="1" t="s">
        <v>760</v>
      </c>
      <c r="H105" s="1" t="s">
        <v>565</v>
      </c>
      <c r="I105" s="1" t="s">
        <v>785</v>
      </c>
      <c r="J105" s="1" t="s">
        <v>733</v>
      </c>
      <c r="K105" s="1" t="s">
        <v>123</v>
      </c>
      <c r="L105" s="1" t="s">
        <v>94</v>
      </c>
      <c r="M105" s="1" t="s">
        <v>78</v>
      </c>
      <c r="N105" s="1" t="s">
        <v>43</v>
      </c>
      <c r="O105" s="1" t="s">
        <v>643</v>
      </c>
      <c r="P105" s="1" t="s">
        <v>78</v>
      </c>
      <c r="Q105" s="1" t="s">
        <v>78</v>
      </c>
      <c r="R105" s="1" t="s">
        <v>84</v>
      </c>
      <c r="S105" s="1" t="s">
        <v>78</v>
      </c>
      <c r="T105" s="1" t="s">
        <v>78</v>
      </c>
      <c r="U105" s="1" t="s">
        <v>78</v>
      </c>
      <c r="V105" s="1" t="s">
        <v>78</v>
      </c>
      <c r="W105" s="1" t="s">
        <v>78</v>
      </c>
    </row>
    <row r="106" spans="1:23" ht="25.2" customHeight="1" x14ac:dyDescent="0.3">
      <c r="A106" s="1">
        <v>17</v>
      </c>
      <c r="B106" s="17" t="s">
        <v>817</v>
      </c>
      <c r="C106" s="17">
        <v>45119</v>
      </c>
      <c r="D106" s="1" t="s">
        <v>40</v>
      </c>
      <c r="E106" s="1" t="s">
        <v>40</v>
      </c>
      <c r="F106" s="1" t="s">
        <v>779</v>
      </c>
      <c r="G106" s="1" t="s">
        <v>760</v>
      </c>
      <c r="H106" s="1" t="s">
        <v>565</v>
      </c>
      <c r="I106" s="1" t="s">
        <v>780</v>
      </c>
      <c r="J106" s="1" t="s">
        <v>781</v>
      </c>
      <c r="K106" s="1" t="s">
        <v>94</v>
      </c>
      <c r="L106" s="1" t="s">
        <v>48</v>
      </c>
      <c r="M106" s="1" t="s">
        <v>78</v>
      </c>
      <c r="N106" s="1" t="s">
        <v>43</v>
      </c>
      <c r="O106" s="1" t="s">
        <v>643</v>
      </c>
      <c r="P106" s="1" t="s">
        <v>78</v>
      </c>
      <c r="Q106" s="1" t="s">
        <v>78</v>
      </c>
      <c r="R106" s="1" t="s">
        <v>768</v>
      </c>
      <c r="S106" s="1" t="s">
        <v>78</v>
      </c>
      <c r="T106" s="1" t="s">
        <v>78</v>
      </c>
      <c r="U106" s="1" t="s">
        <v>78</v>
      </c>
      <c r="V106" s="1" t="s">
        <v>78</v>
      </c>
      <c r="W106" s="1" t="s">
        <v>78</v>
      </c>
    </row>
    <row r="107" spans="1:23" ht="25.2" customHeight="1" x14ac:dyDescent="0.3">
      <c r="A107" s="1">
        <v>16</v>
      </c>
      <c r="B107" s="17" t="s">
        <v>817</v>
      </c>
      <c r="C107" s="17">
        <v>45119</v>
      </c>
      <c r="D107" s="1" t="s">
        <v>40</v>
      </c>
      <c r="E107" s="1" t="s">
        <v>40</v>
      </c>
      <c r="F107" s="1" t="s">
        <v>782</v>
      </c>
      <c r="G107" s="1" t="s">
        <v>760</v>
      </c>
      <c r="H107" s="1" t="s">
        <v>565</v>
      </c>
      <c r="I107" s="1" t="s">
        <v>737</v>
      </c>
      <c r="J107" s="1" t="s">
        <v>783</v>
      </c>
      <c r="K107" s="1" t="s">
        <v>123</v>
      </c>
      <c r="L107" s="1" t="s">
        <v>48</v>
      </c>
      <c r="M107" s="1" t="s">
        <v>78</v>
      </c>
      <c r="N107" s="1" t="s">
        <v>43</v>
      </c>
      <c r="O107" s="1" t="s">
        <v>640</v>
      </c>
      <c r="P107" s="1" t="s">
        <v>78</v>
      </c>
      <c r="Q107" s="1" t="s">
        <v>78</v>
      </c>
      <c r="R107" s="1" t="s">
        <v>84</v>
      </c>
      <c r="S107" s="1" t="s">
        <v>78</v>
      </c>
      <c r="T107" s="1" t="s">
        <v>78</v>
      </c>
      <c r="U107" s="1" t="s">
        <v>78</v>
      </c>
      <c r="V107" s="1" t="s">
        <v>78</v>
      </c>
      <c r="W107" s="1" t="s">
        <v>78</v>
      </c>
    </row>
    <row r="108" spans="1:23" ht="25.2" customHeight="1" x14ac:dyDescent="0.3">
      <c r="A108" s="1">
        <v>14</v>
      </c>
      <c r="B108" s="17" t="s">
        <v>817</v>
      </c>
      <c r="C108" s="17">
        <v>45119</v>
      </c>
      <c r="D108" s="1" t="s">
        <v>40</v>
      </c>
      <c r="E108" s="1" t="s">
        <v>40</v>
      </c>
      <c r="F108" s="1" t="s">
        <v>786</v>
      </c>
      <c r="G108" s="1" t="s">
        <v>760</v>
      </c>
      <c r="H108" s="1" t="s">
        <v>565</v>
      </c>
      <c r="I108" s="1" t="s">
        <v>775</v>
      </c>
      <c r="J108" s="1" t="s">
        <v>733</v>
      </c>
      <c r="K108" s="1" t="s">
        <v>48</v>
      </c>
      <c r="L108" s="1" t="s">
        <v>94</v>
      </c>
      <c r="M108" s="1" t="s">
        <v>78</v>
      </c>
      <c r="N108" s="1" t="s">
        <v>43</v>
      </c>
      <c r="O108" s="1" t="s">
        <v>643</v>
      </c>
      <c r="P108" s="1" t="s">
        <v>78</v>
      </c>
      <c r="Q108" s="1" t="s">
        <v>78</v>
      </c>
      <c r="R108" s="1" t="s">
        <v>84</v>
      </c>
      <c r="S108" s="1" t="s">
        <v>78</v>
      </c>
      <c r="T108" s="1" t="s">
        <v>78</v>
      </c>
      <c r="U108" s="1" t="s">
        <v>78</v>
      </c>
      <c r="V108" s="1" t="s">
        <v>78</v>
      </c>
      <c r="W108" s="1" t="s">
        <v>78</v>
      </c>
    </row>
    <row r="109" spans="1:23" ht="25.2" customHeight="1" x14ac:dyDescent="0.3">
      <c r="A109" s="1">
        <v>12</v>
      </c>
      <c r="B109" s="17" t="s">
        <v>817</v>
      </c>
      <c r="C109" s="17">
        <v>45119</v>
      </c>
      <c r="D109" s="1" t="s">
        <v>40</v>
      </c>
      <c r="E109" s="1" t="s">
        <v>40</v>
      </c>
      <c r="F109" s="1" t="s">
        <v>789</v>
      </c>
      <c r="G109" s="1" t="s">
        <v>760</v>
      </c>
      <c r="H109" s="1" t="s">
        <v>565</v>
      </c>
      <c r="I109" s="1" t="s">
        <v>780</v>
      </c>
      <c r="J109" s="1" t="s">
        <v>790</v>
      </c>
      <c r="K109" s="1" t="s">
        <v>123</v>
      </c>
      <c r="L109" s="1" t="s">
        <v>48</v>
      </c>
      <c r="M109" s="1" t="s">
        <v>78</v>
      </c>
      <c r="N109" s="1" t="s">
        <v>43</v>
      </c>
      <c r="O109" s="1" t="s">
        <v>640</v>
      </c>
      <c r="P109" s="1" t="s">
        <v>78</v>
      </c>
      <c r="Q109" s="1" t="s">
        <v>78</v>
      </c>
      <c r="R109" s="1" t="s">
        <v>768</v>
      </c>
      <c r="S109" s="1" t="s">
        <v>78</v>
      </c>
      <c r="T109" s="1" t="s">
        <v>78</v>
      </c>
      <c r="U109" s="1" t="s">
        <v>78</v>
      </c>
      <c r="V109" s="1" t="s">
        <v>78</v>
      </c>
      <c r="W109" s="1" t="s">
        <v>78</v>
      </c>
    </row>
    <row r="110" spans="1:23" ht="25.2" customHeight="1" x14ac:dyDescent="0.3">
      <c r="A110" s="1">
        <v>11</v>
      </c>
      <c r="B110" s="17" t="s">
        <v>817</v>
      </c>
      <c r="C110" s="17">
        <v>45119</v>
      </c>
      <c r="D110" s="1" t="s">
        <v>40</v>
      </c>
      <c r="E110" s="1" t="s">
        <v>40</v>
      </c>
      <c r="F110" s="1" t="s">
        <v>791</v>
      </c>
      <c r="G110" s="1" t="s">
        <v>760</v>
      </c>
      <c r="H110" s="1" t="s">
        <v>565</v>
      </c>
      <c r="I110" s="1" t="s">
        <v>780</v>
      </c>
      <c r="J110" s="1" t="s">
        <v>792</v>
      </c>
      <c r="K110" s="1" t="s">
        <v>123</v>
      </c>
      <c r="L110" s="1" t="s">
        <v>48</v>
      </c>
      <c r="M110" s="1" t="s">
        <v>78</v>
      </c>
      <c r="N110" s="1" t="s">
        <v>43</v>
      </c>
      <c r="O110" s="1" t="s">
        <v>640</v>
      </c>
      <c r="P110" s="1" t="s">
        <v>78</v>
      </c>
      <c r="Q110" s="1" t="s">
        <v>78</v>
      </c>
      <c r="R110" s="1" t="s">
        <v>84</v>
      </c>
      <c r="S110" s="1" t="s">
        <v>78</v>
      </c>
      <c r="T110" s="1" t="s">
        <v>78</v>
      </c>
      <c r="U110" s="1" t="s">
        <v>78</v>
      </c>
      <c r="V110" s="1" t="s">
        <v>78</v>
      </c>
      <c r="W110" s="1" t="s">
        <v>78</v>
      </c>
    </row>
    <row r="111" spans="1:23" ht="25.2" customHeight="1" x14ac:dyDescent="0.3">
      <c r="A111" s="1">
        <v>13</v>
      </c>
      <c r="B111" s="17" t="s">
        <v>817</v>
      </c>
      <c r="C111" s="17">
        <v>45119</v>
      </c>
      <c r="D111" s="1" t="s">
        <v>40</v>
      </c>
      <c r="E111" s="1" t="s">
        <v>40</v>
      </c>
      <c r="F111" s="1" t="s">
        <v>787</v>
      </c>
      <c r="G111" s="1" t="s">
        <v>760</v>
      </c>
      <c r="H111" s="1" t="s">
        <v>565</v>
      </c>
      <c r="I111" s="1" t="s">
        <v>785</v>
      </c>
      <c r="J111" s="1" t="s">
        <v>788</v>
      </c>
      <c r="K111" s="1" t="s">
        <v>48</v>
      </c>
      <c r="L111" s="1" t="s">
        <v>48</v>
      </c>
      <c r="M111" s="1" t="s">
        <v>78</v>
      </c>
      <c r="N111" s="1" t="s">
        <v>43</v>
      </c>
      <c r="O111" s="1" t="s">
        <v>643</v>
      </c>
      <c r="P111" s="1" t="s">
        <v>78</v>
      </c>
      <c r="Q111" s="1" t="s">
        <v>78</v>
      </c>
      <c r="R111" s="1" t="s">
        <v>84</v>
      </c>
      <c r="S111" s="1" t="s">
        <v>78</v>
      </c>
      <c r="T111" s="1" t="s">
        <v>78</v>
      </c>
      <c r="U111" s="1" t="s">
        <v>78</v>
      </c>
      <c r="V111" s="1" t="s">
        <v>78</v>
      </c>
      <c r="W111" s="1" t="s">
        <v>78</v>
      </c>
    </row>
    <row r="112" spans="1:23" ht="25.2" customHeight="1" x14ac:dyDescent="0.3">
      <c r="A112" s="1">
        <v>10</v>
      </c>
      <c r="B112" s="17" t="s">
        <v>817</v>
      </c>
      <c r="C112" s="17">
        <v>45119</v>
      </c>
      <c r="D112" s="1" t="s">
        <v>40</v>
      </c>
      <c r="E112" s="1" t="s">
        <v>40</v>
      </c>
      <c r="F112" s="1" t="s">
        <v>793</v>
      </c>
      <c r="G112" s="1" t="s">
        <v>760</v>
      </c>
      <c r="H112" s="1" t="s">
        <v>565</v>
      </c>
      <c r="I112" s="1" t="s">
        <v>737</v>
      </c>
      <c r="J112" s="1" t="s">
        <v>794</v>
      </c>
      <c r="K112" s="1" t="s">
        <v>123</v>
      </c>
      <c r="L112" s="1" t="s">
        <v>94</v>
      </c>
      <c r="M112" s="1" t="s">
        <v>78</v>
      </c>
      <c r="N112" s="1" t="s">
        <v>43</v>
      </c>
      <c r="O112" s="1" t="s">
        <v>640</v>
      </c>
      <c r="P112" s="1" t="s">
        <v>78</v>
      </c>
      <c r="Q112" s="1" t="s">
        <v>78</v>
      </c>
      <c r="R112" s="1" t="s">
        <v>84</v>
      </c>
      <c r="S112" s="1" t="s">
        <v>78</v>
      </c>
      <c r="T112" s="1" t="s">
        <v>78</v>
      </c>
      <c r="U112" s="1" t="s">
        <v>78</v>
      </c>
      <c r="V112" s="1" t="s">
        <v>78</v>
      </c>
      <c r="W112" s="1" t="s">
        <v>78</v>
      </c>
    </row>
    <row r="113" spans="1:23" ht="25.2" customHeight="1" x14ac:dyDescent="0.3">
      <c r="A113" s="1">
        <v>9</v>
      </c>
      <c r="B113" s="17" t="s">
        <v>817</v>
      </c>
      <c r="C113" s="17">
        <v>45119</v>
      </c>
      <c r="D113" s="1" t="s">
        <v>40</v>
      </c>
      <c r="E113" s="1" t="s">
        <v>40</v>
      </c>
      <c r="F113" s="1" t="s">
        <v>795</v>
      </c>
      <c r="G113" s="1" t="s">
        <v>760</v>
      </c>
      <c r="H113" s="1" t="s">
        <v>565</v>
      </c>
      <c r="I113" s="1" t="s">
        <v>737</v>
      </c>
      <c r="J113" s="1" t="s">
        <v>796</v>
      </c>
      <c r="K113" s="1" t="s">
        <v>123</v>
      </c>
      <c r="L113" s="1" t="s">
        <v>94</v>
      </c>
      <c r="M113" s="1" t="s">
        <v>78</v>
      </c>
      <c r="N113" s="1" t="s">
        <v>43</v>
      </c>
      <c r="O113" s="1" t="s">
        <v>640</v>
      </c>
      <c r="P113" s="1" t="s">
        <v>78</v>
      </c>
      <c r="Q113" s="1" t="s">
        <v>78</v>
      </c>
      <c r="R113" s="1" t="s">
        <v>84</v>
      </c>
      <c r="S113" s="1" t="s">
        <v>78</v>
      </c>
      <c r="T113" s="1" t="s">
        <v>78</v>
      </c>
      <c r="U113" s="1" t="s">
        <v>78</v>
      </c>
      <c r="V113" s="1" t="s">
        <v>78</v>
      </c>
      <c r="W113" s="1" t="s">
        <v>78</v>
      </c>
    </row>
    <row r="114" spans="1:23" ht="25.2" customHeight="1" x14ac:dyDescent="0.3">
      <c r="A114" s="1">
        <v>7</v>
      </c>
      <c r="B114" s="17" t="s">
        <v>817</v>
      </c>
      <c r="C114" s="17">
        <v>45119</v>
      </c>
      <c r="D114" s="1" t="s">
        <v>40</v>
      </c>
      <c r="E114" s="1" t="s">
        <v>40</v>
      </c>
      <c r="F114" s="1" t="s">
        <v>798</v>
      </c>
      <c r="G114" s="1" t="s">
        <v>760</v>
      </c>
      <c r="H114" s="1" t="s">
        <v>565</v>
      </c>
      <c r="I114" s="1" t="s">
        <v>737</v>
      </c>
      <c r="J114" s="1" t="s">
        <v>781</v>
      </c>
      <c r="K114" s="1" t="s">
        <v>48</v>
      </c>
      <c r="L114" s="1" t="s">
        <v>48</v>
      </c>
      <c r="M114" s="1" t="s">
        <v>78</v>
      </c>
      <c r="N114" s="1" t="s">
        <v>43</v>
      </c>
      <c r="O114" s="1" t="s">
        <v>643</v>
      </c>
      <c r="P114" s="1" t="s">
        <v>78</v>
      </c>
      <c r="Q114" s="1" t="s">
        <v>78</v>
      </c>
      <c r="R114" s="1" t="s">
        <v>603</v>
      </c>
      <c r="S114" s="1" t="s">
        <v>78</v>
      </c>
      <c r="T114" s="1" t="s">
        <v>78</v>
      </c>
      <c r="U114" s="1" t="s">
        <v>78</v>
      </c>
      <c r="V114" s="1" t="s">
        <v>78</v>
      </c>
      <c r="W114" s="1" t="s">
        <v>78</v>
      </c>
    </row>
    <row r="115" spans="1:23" ht="25.2" customHeight="1" x14ac:dyDescent="0.3">
      <c r="A115" s="1">
        <v>9</v>
      </c>
      <c r="B115" s="17" t="s">
        <v>817</v>
      </c>
      <c r="C115" s="17">
        <v>45119</v>
      </c>
      <c r="D115" s="1" t="s">
        <v>40</v>
      </c>
      <c r="E115" s="1" t="s">
        <v>40</v>
      </c>
      <c r="F115" s="1" t="s">
        <v>795</v>
      </c>
      <c r="G115" s="1" t="s">
        <v>110</v>
      </c>
      <c r="H115" s="1" t="s">
        <v>565</v>
      </c>
      <c r="I115" s="1" t="s">
        <v>737</v>
      </c>
      <c r="J115" s="1" t="s">
        <v>796</v>
      </c>
      <c r="K115" s="1" t="s">
        <v>123</v>
      </c>
      <c r="L115" s="1" t="s">
        <v>94</v>
      </c>
      <c r="M115" s="1" t="s">
        <v>78</v>
      </c>
      <c r="N115" s="1" t="s">
        <v>43</v>
      </c>
      <c r="O115" s="1" t="s">
        <v>640</v>
      </c>
      <c r="P115" s="1" t="s">
        <v>78</v>
      </c>
      <c r="Q115" s="1" t="s">
        <v>78</v>
      </c>
      <c r="R115" s="1" t="s">
        <v>84</v>
      </c>
      <c r="S115" s="1" t="s">
        <v>78</v>
      </c>
      <c r="T115" s="1" t="s">
        <v>78</v>
      </c>
      <c r="U115" s="1" t="s">
        <v>78</v>
      </c>
      <c r="V115" s="1" t="s">
        <v>78</v>
      </c>
      <c r="W115" s="1" t="s">
        <v>78</v>
      </c>
    </row>
    <row r="116" spans="1:23" ht="25.2" customHeight="1" x14ac:dyDescent="0.3">
      <c r="A116" s="1">
        <v>8</v>
      </c>
      <c r="B116" s="17" t="s">
        <v>817</v>
      </c>
      <c r="C116" s="17">
        <v>45119</v>
      </c>
      <c r="D116" s="1" t="s">
        <v>40</v>
      </c>
      <c r="E116" s="1" t="s">
        <v>40</v>
      </c>
      <c r="F116" s="1" t="s">
        <v>797</v>
      </c>
      <c r="G116" s="1" t="s">
        <v>760</v>
      </c>
      <c r="H116" s="1" t="s">
        <v>565</v>
      </c>
      <c r="I116" s="1" t="s">
        <v>737</v>
      </c>
      <c r="J116" s="1" t="s">
        <v>794</v>
      </c>
      <c r="K116" s="1" t="s">
        <v>123</v>
      </c>
      <c r="L116" s="1" t="s">
        <v>48</v>
      </c>
      <c r="M116" s="1" t="s">
        <v>78</v>
      </c>
      <c r="N116" s="1" t="s">
        <v>43</v>
      </c>
      <c r="O116" s="1" t="s">
        <v>640</v>
      </c>
      <c r="P116" s="1" t="s">
        <v>78</v>
      </c>
      <c r="Q116" s="1" t="s">
        <v>78</v>
      </c>
      <c r="R116" s="1" t="s">
        <v>84</v>
      </c>
      <c r="S116" s="1" t="s">
        <v>78</v>
      </c>
      <c r="T116" s="1" t="s">
        <v>78</v>
      </c>
      <c r="U116" s="1" t="s">
        <v>78</v>
      </c>
      <c r="V116" s="1" t="s">
        <v>78</v>
      </c>
      <c r="W116" s="1" t="s">
        <v>78</v>
      </c>
    </row>
    <row r="117" spans="1:23" ht="25.2" customHeight="1" x14ac:dyDescent="0.3">
      <c r="A117" s="1">
        <v>6</v>
      </c>
      <c r="B117" s="17" t="s">
        <v>817</v>
      </c>
      <c r="C117" s="17">
        <v>45119</v>
      </c>
      <c r="D117" s="1" t="s">
        <v>40</v>
      </c>
      <c r="E117" s="1" t="s">
        <v>40</v>
      </c>
      <c r="F117" s="1" t="s">
        <v>799</v>
      </c>
      <c r="G117" s="1" t="s">
        <v>760</v>
      </c>
      <c r="H117" s="1" t="s">
        <v>565</v>
      </c>
      <c r="I117" s="1" t="s">
        <v>737</v>
      </c>
      <c r="J117" s="1" t="s">
        <v>800</v>
      </c>
      <c r="K117" s="1" t="s">
        <v>48</v>
      </c>
      <c r="L117" s="1" t="s">
        <v>48</v>
      </c>
      <c r="M117" s="1" t="s">
        <v>78</v>
      </c>
      <c r="N117" s="1" t="s">
        <v>43</v>
      </c>
      <c r="O117" s="1" t="s">
        <v>640</v>
      </c>
      <c r="P117" s="1" t="s">
        <v>78</v>
      </c>
      <c r="Q117" s="1" t="s">
        <v>78</v>
      </c>
      <c r="R117" s="1" t="s">
        <v>84</v>
      </c>
      <c r="S117" s="1" t="s">
        <v>78</v>
      </c>
      <c r="T117" s="1" t="s">
        <v>78</v>
      </c>
      <c r="U117" s="1" t="s">
        <v>78</v>
      </c>
      <c r="V117" s="1" t="s">
        <v>78</v>
      </c>
      <c r="W117" s="1" t="s">
        <v>78</v>
      </c>
    </row>
    <row r="118" spans="1:23" ht="25.2" customHeight="1" x14ac:dyDescent="0.3">
      <c r="A118" s="1">
        <v>5</v>
      </c>
      <c r="B118" s="17" t="s">
        <v>817</v>
      </c>
      <c r="C118" s="17">
        <v>45119</v>
      </c>
      <c r="D118" s="1" t="s">
        <v>40</v>
      </c>
      <c r="E118" s="1" t="s">
        <v>40</v>
      </c>
      <c r="F118" s="1" t="s">
        <v>801</v>
      </c>
      <c r="G118" s="1" t="s">
        <v>760</v>
      </c>
      <c r="H118" s="1" t="s">
        <v>565</v>
      </c>
      <c r="I118" s="1" t="s">
        <v>737</v>
      </c>
      <c r="J118" s="1" t="s">
        <v>766</v>
      </c>
      <c r="K118" s="1" t="s">
        <v>48</v>
      </c>
      <c r="L118" s="1" t="s">
        <v>48</v>
      </c>
      <c r="M118" s="1" t="s">
        <v>78</v>
      </c>
      <c r="N118" s="1" t="s">
        <v>43</v>
      </c>
      <c r="O118" s="1" t="s">
        <v>640</v>
      </c>
      <c r="P118" s="1" t="s">
        <v>78</v>
      </c>
      <c r="Q118" s="1" t="s">
        <v>78</v>
      </c>
      <c r="R118" s="1" t="s">
        <v>768</v>
      </c>
      <c r="S118" s="1" t="s">
        <v>78</v>
      </c>
      <c r="T118" s="1" t="s">
        <v>78</v>
      </c>
      <c r="U118" s="1" t="s">
        <v>78</v>
      </c>
      <c r="V118" s="1" t="s">
        <v>78</v>
      </c>
      <c r="W118" s="1" t="s">
        <v>78</v>
      </c>
    </row>
    <row r="119" spans="1:23" ht="25.2" customHeight="1" x14ac:dyDescent="0.3">
      <c r="A119" s="1">
        <v>4</v>
      </c>
      <c r="B119" s="17" t="s">
        <v>817</v>
      </c>
      <c r="C119" s="17">
        <v>45119</v>
      </c>
      <c r="D119" s="1" t="s">
        <v>40</v>
      </c>
      <c r="E119" s="1" t="s">
        <v>40</v>
      </c>
      <c r="F119" s="1" t="s">
        <v>802</v>
      </c>
      <c r="G119" s="1" t="s">
        <v>760</v>
      </c>
      <c r="H119" s="1" t="s">
        <v>565</v>
      </c>
      <c r="I119" s="1" t="s">
        <v>775</v>
      </c>
      <c r="J119" s="1" t="s">
        <v>792</v>
      </c>
      <c r="K119" s="1" t="s">
        <v>94</v>
      </c>
      <c r="L119" s="1" t="s">
        <v>48</v>
      </c>
      <c r="M119" s="1" t="s">
        <v>78</v>
      </c>
      <c r="N119" s="1" t="s">
        <v>43</v>
      </c>
      <c r="O119" s="1" t="s">
        <v>640</v>
      </c>
      <c r="P119" s="1" t="s">
        <v>78</v>
      </c>
      <c r="Q119" s="1" t="s">
        <v>78</v>
      </c>
      <c r="R119" s="1" t="s">
        <v>84</v>
      </c>
      <c r="S119" s="1" t="s">
        <v>78</v>
      </c>
      <c r="T119" s="1" t="s">
        <v>78</v>
      </c>
      <c r="U119" s="1" t="s">
        <v>78</v>
      </c>
      <c r="V119" s="1" t="s">
        <v>78</v>
      </c>
      <c r="W119" s="1" t="s">
        <v>78</v>
      </c>
    </row>
    <row r="120" spans="1:23" ht="25.2" customHeight="1" x14ac:dyDescent="0.3">
      <c r="A120" s="1">
        <v>3</v>
      </c>
      <c r="B120" s="17" t="s">
        <v>817</v>
      </c>
      <c r="C120" s="17">
        <v>45119</v>
      </c>
      <c r="D120" s="1" t="s">
        <v>40</v>
      </c>
      <c r="E120" s="1" t="s">
        <v>40</v>
      </c>
      <c r="F120" s="1" t="s">
        <v>803</v>
      </c>
      <c r="G120" s="1" t="s">
        <v>760</v>
      </c>
      <c r="H120" s="1" t="s">
        <v>565</v>
      </c>
      <c r="I120" s="1" t="s">
        <v>775</v>
      </c>
      <c r="J120" s="1" t="s">
        <v>766</v>
      </c>
      <c r="K120" s="1" t="s">
        <v>94</v>
      </c>
      <c r="L120" s="1" t="s">
        <v>94</v>
      </c>
      <c r="M120" s="1" t="s">
        <v>78</v>
      </c>
      <c r="N120" s="1" t="s">
        <v>43</v>
      </c>
      <c r="O120" s="1" t="s">
        <v>643</v>
      </c>
      <c r="P120" s="1" t="s">
        <v>78</v>
      </c>
      <c r="Q120" s="1" t="s">
        <v>78</v>
      </c>
      <c r="R120" s="1" t="s">
        <v>84</v>
      </c>
      <c r="S120" s="1" t="s">
        <v>78</v>
      </c>
      <c r="T120" s="1" t="s">
        <v>78</v>
      </c>
      <c r="U120" s="1" t="s">
        <v>78</v>
      </c>
      <c r="V120" s="1" t="s">
        <v>78</v>
      </c>
      <c r="W120" s="1" t="s">
        <v>78</v>
      </c>
    </row>
    <row r="121" spans="1:23" ht="25.2" customHeight="1" x14ac:dyDescent="0.3">
      <c r="A121" s="1">
        <v>81</v>
      </c>
      <c r="B121" s="17">
        <v>45119</v>
      </c>
      <c r="C121" s="17">
        <v>45119</v>
      </c>
      <c r="E121" s="1" t="s">
        <v>40</v>
      </c>
      <c r="F121" s="1" t="s">
        <v>832</v>
      </c>
      <c r="G121" s="1" t="s">
        <v>553</v>
      </c>
      <c r="H121" s="1" t="s">
        <v>554</v>
      </c>
      <c r="I121" s="1" t="s">
        <v>632</v>
      </c>
      <c r="J121" s="1" t="s">
        <v>247</v>
      </c>
      <c r="K121" s="1" t="s">
        <v>78</v>
      </c>
      <c r="L121" s="1" t="s">
        <v>78</v>
      </c>
      <c r="M121" s="1" t="s">
        <v>78</v>
      </c>
      <c r="N121" s="1" t="s">
        <v>78</v>
      </c>
      <c r="O121" s="1" t="s">
        <v>78</v>
      </c>
      <c r="P121" s="1" t="s">
        <v>78</v>
      </c>
      <c r="Q121" s="1" t="s">
        <v>78</v>
      </c>
      <c r="R121" s="1" t="s">
        <v>650</v>
      </c>
      <c r="S121" s="1" t="s">
        <v>78</v>
      </c>
      <c r="T121" s="1" t="s">
        <v>78</v>
      </c>
      <c r="U121" s="1" t="s">
        <v>651</v>
      </c>
      <c r="V121" s="1" t="s">
        <v>78</v>
      </c>
      <c r="W121" s="1" t="s">
        <v>78</v>
      </c>
    </row>
    <row r="122" spans="1:23" ht="25.2" customHeight="1" x14ac:dyDescent="0.3">
      <c r="A122" s="1">
        <v>80</v>
      </c>
      <c r="B122" s="17">
        <v>45114</v>
      </c>
      <c r="C122" s="17">
        <v>45114</v>
      </c>
      <c r="E122" s="1" t="s">
        <v>40</v>
      </c>
      <c r="F122" s="1" t="s">
        <v>652</v>
      </c>
      <c r="G122" s="1" t="s">
        <v>602</v>
      </c>
      <c r="H122" s="1" t="s">
        <v>565</v>
      </c>
      <c r="I122" s="1" t="s">
        <v>618</v>
      </c>
      <c r="J122" s="1" t="s">
        <v>78</v>
      </c>
      <c r="K122" s="1" t="s">
        <v>78</v>
      </c>
      <c r="L122" s="1" t="s">
        <v>78</v>
      </c>
      <c r="M122" s="1" t="s">
        <v>78</v>
      </c>
      <c r="N122" s="1" t="s">
        <v>78</v>
      </c>
      <c r="O122" s="1" t="s">
        <v>78</v>
      </c>
      <c r="P122" s="1" t="s">
        <v>78</v>
      </c>
      <c r="Q122" s="1" t="s">
        <v>78</v>
      </c>
      <c r="R122" s="1" t="s">
        <v>84</v>
      </c>
      <c r="S122" s="1" t="s">
        <v>81</v>
      </c>
      <c r="T122" s="1" t="s">
        <v>68</v>
      </c>
      <c r="U122" s="1" t="s">
        <v>78</v>
      </c>
      <c r="V122" s="1" t="s">
        <v>78</v>
      </c>
      <c r="W122" s="1" t="s">
        <v>78</v>
      </c>
    </row>
    <row r="123" spans="1:23" ht="25.2" customHeight="1" x14ac:dyDescent="0.3">
      <c r="A123" s="1">
        <v>79</v>
      </c>
      <c r="B123" s="17">
        <v>45114</v>
      </c>
      <c r="C123" s="17">
        <v>45114</v>
      </c>
      <c r="E123" s="1" t="s">
        <v>40</v>
      </c>
      <c r="F123" s="1" t="s">
        <v>653</v>
      </c>
      <c r="G123" s="1" t="s">
        <v>602</v>
      </c>
      <c r="H123" s="1" t="s">
        <v>565</v>
      </c>
      <c r="I123" s="1" t="s">
        <v>573</v>
      </c>
      <c r="J123" s="1" t="s">
        <v>654</v>
      </c>
      <c r="K123" s="1" t="s">
        <v>78</v>
      </c>
      <c r="L123" s="1" t="s">
        <v>78</v>
      </c>
      <c r="M123" s="1" t="s">
        <v>78</v>
      </c>
      <c r="N123" s="1" t="s">
        <v>78</v>
      </c>
      <c r="O123" s="1" t="s">
        <v>78</v>
      </c>
      <c r="P123" s="1" t="s">
        <v>78</v>
      </c>
      <c r="Q123" s="1" t="s">
        <v>78</v>
      </c>
      <c r="R123" s="1" t="s">
        <v>655</v>
      </c>
      <c r="S123" s="1" t="s">
        <v>656</v>
      </c>
      <c r="T123" s="1" t="s">
        <v>65</v>
      </c>
      <c r="U123" s="1" t="s">
        <v>72</v>
      </c>
      <c r="V123" s="1" t="s">
        <v>78</v>
      </c>
      <c r="W123" s="1" t="s">
        <v>78</v>
      </c>
    </row>
    <row r="124" spans="1:23" ht="25.2" customHeight="1" x14ac:dyDescent="0.3">
      <c r="A124" s="1">
        <v>78</v>
      </c>
      <c r="B124" s="17">
        <v>45114</v>
      </c>
      <c r="C124" s="17">
        <v>45114</v>
      </c>
      <c r="E124" s="1" t="s">
        <v>40</v>
      </c>
      <c r="F124" s="1" t="s">
        <v>657</v>
      </c>
      <c r="G124" s="1" t="s">
        <v>602</v>
      </c>
      <c r="H124" s="1" t="s">
        <v>588</v>
      </c>
      <c r="I124" s="1" t="s">
        <v>573</v>
      </c>
      <c r="J124" s="1" t="s">
        <v>658</v>
      </c>
      <c r="K124" s="1" t="s">
        <v>78</v>
      </c>
      <c r="L124" s="1" t="s">
        <v>78</v>
      </c>
      <c r="M124" s="1" t="s">
        <v>78</v>
      </c>
      <c r="N124" s="1" t="s">
        <v>78</v>
      </c>
      <c r="O124" s="1" t="s">
        <v>78</v>
      </c>
      <c r="P124" s="1" t="s">
        <v>78</v>
      </c>
      <c r="Q124" s="1" t="s">
        <v>78</v>
      </c>
      <c r="R124" s="1" t="s">
        <v>63</v>
      </c>
      <c r="S124" s="1" t="s">
        <v>76</v>
      </c>
      <c r="T124" s="1" t="s">
        <v>65</v>
      </c>
      <c r="U124" s="1" t="s">
        <v>392</v>
      </c>
      <c r="V124" s="1" t="s">
        <v>78</v>
      </c>
      <c r="W124" s="1" t="s">
        <v>78</v>
      </c>
    </row>
    <row r="125" spans="1:23" ht="25.2" customHeight="1" x14ac:dyDescent="0.3">
      <c r="A125" s="1">
        <v>77</v>
      </c>
      <c r="B125" s="17">
        <v>45114</v>
      </c>
      <c r="C125" s="17">
        <v>45114</v>
      </c>
      <c r="E125" s="1" t="s">
        <v>40</v>
      </c>
      <c r="F125" s="1" t="s">
        <v>659</v>
      </c>
      <c r="G125" s="1" t="s">
        <v>602</v>
      </c>
      <c r="H125" s="1" t="s">
        <v>565</v>
      </c>
      <c r="I125" s="1" t="s">
        <v>573</v>
      </c>
      <c r="J125" s="1" t="s">
        <v>660</v>
      </c>
      <c r="K125" s="1" t="s">
        <v>78</v>
      </c>
      <c r="L125" s="1" t="s">
        <v>78</v>
      </c>
      <c r="M125" s="1" t="s">
        <v>78</v>
      </c>
      <c r="N125" s="1" t="s">
        <v>78</v>
      </c>
      <c r="O125" s="1" t="s">
        <v>78</v>
      </c>
      <c r="P125" s="1" t="s">
        <v>78</v>
      </c>
      <c r="Q125" s="1" t="s">
        <v>78</v>
      </c>
      <c r="R125" s="1" t="s">
        <v>650</v>
      </c>
      <c r="S125" s="1" t="s">
        <v>661</v>
      </c>
      <c r="T125" s="1" t="s">
        <v>98</v>
      </c>
      <c r="U125" s="1" t="s">
        <v>392</v>
      </c>
      <c r="V125" s="1" t="s">
        <v>78</v>
      </c>
      <c r="W125" s="1" t="s">
        <v>78</v>
      </c>
    </row>
    <row r="126" spans="1:23" ht="25.2" customHeight="1" x14ac:dyDescent="0.3">
      <c r="A126" s="1">
        <v>76</v>
      </c>
      <c r="B126" s="17">
        <v>45114</v>
      </c>
      <c r="C126" s="17">
        <v>45114</v>
      </c>
      <c r="E126" s="1" t="s">
        <v>40</v>
      </c>
      <c r="F126" s="1" t="s">
        <v>662</v>
      </c>
      <c r="G126" s="1" t="s">
        <v>553</v>
      </c>
      <c r="H126" s="1" t="s">
        <v>565</v>
      </c>
      <c r="I126" s="1" t="s">
        <v>566</v>
      </c>
      <c r="J126" s="1" t="s">
        <v>663</v>
      </c>
      <c r="K126" s="1" t="s">
        <v>78</v>
      </c>
      <c r="L126" s="1" t="s">
        <v>78</v>
      </c>
      <c r="M126" s="1" t="s">
        <v>78</v>
      </c>
      <c r="N126" s="1" t="s">
        <v>78</v>
      </c>
      <c r="O126" s="1" t="s">
        <v>78</v>
      </c>
      <c r="P126" s="1" t="s">
        <v>68</v>
      </c>
      <c r="Q126" s="1" t="s">
        <v>68</v>
      </c>
      <c r="R126" s="1" t="s">
        <v>63</v>
      </c>
      <c r="S126" s="1" t="s">
        <v>583</v>
      </c>
      <c r="T126" s="1" t="s">
        <v>72</v>
      </c>
      <c r="U126" s="1" t="s">
        <v>72</v>
      </c>
      <c r="V126" s="1" t="s">
        <v>78</v>
      </c>
      <c r="W126" s="1" t="s">
        <v>78</v>
      </c>
    </row>
    <row r="127" spans="1:23" ht="25.2" customHeight="1" x14ac:dyDescent="0.3">
      <c r="A127" s="1">
        <v>75</v>
      </c>
      <c r="B127" s="17">
        <v>45114</v>
      </c>
      <c r="C127" s="17">
        <v>45114</v>
      </c>
      <c r="E127" s="1" t="s">
        <v>40</v>
      </c>
      <c r="F127" s="1" t="s">
        <v>664</v>
      </c>
      <c r="G127" s="1" t="s">
        <v>553</v>
      </c>
      <c r="H127" s="1" t="s">
        <v>565</v>
      </c>
      <c r="I127" s="1" t="s">
        <v>618</v>
      </c>
      <c r="J127" s="1" t="s">
        <v>92</v>
      </c>
      <c r="K127" s="1" t="s">
        <v>78</v>
      </c>
      <c r="L127" s="1" t="s">
        <v>78</v>
      </c>
      <c r="M127" s="1" t="s">
        <v>78</v>
      </c>
      <c r="N127" s="1" t="s">
        <v>78</v>
      </c>
      <c r="O127" s="1" t="s">
        <v>78</v>
      </c>
      <c r="P127" s="1" t="s">
        <v>78</v>
      </c>
      <c r="Q127" s="1" t="s">
        <v>78</v>
      </c>
      <c r="R127" s="1" t="s">
        <v>63</v>
      </c>
      <c r="S127" s="1" t="s">
        <v>595</v>
      </c>
      <c r="T127" s="1" t="s">
        <v>98</v>
      </c>
      <c r="U127" s="1" t="s">
        <v>99</v>
      </c>
      <c r="V127" s="1" t="s">
        <v>100</v>
      </c>
      <c r="W127" s="1" t="s">
        <v>78</v>
      </c>
    </row>
    <row r="128" spans="1:23" ht="25.2" customHeight="1" x14ac:dyDescent="0.3">
      <c r="A128" s="1">
        <v>74</v>
      </c>
      <c r="B128" s="17">
        <v>45113</v>
      </c>
      <c r="C128" s="17">
        <v>45113</v>
      </c>
      <c r="E128" s="1" t="s">
        <v>40</v>
      </c>
      <c r="F128" s="1" t="s">
        <v>833</v>
      </c>
      <c r="G128" s="1" t="s">
        <v>553</v>
      </c>
      <c r="H128" s="1" t="s">
        <v>554</v>
      </c>
      <c r="I128" s="1" t="s">
        <v>625</v>
      </c>
      <c r="J128" s="1" t="s">
        <v>834</v>
      </c>
      <c r="K128" s="1" t="s">
        <v>94</v>
      </c>
      <c r="L128" s="1" t="s">
        <v>48</v>
      </c>
      <c r="M128" s="1" t="s">
        <v>107</v>
      </c>
      <c r="N128" s="1" t="s">
        <v>68</v>
      </c>
      <c r="O128" s="1" t="s">
        <v>643</v>
      </c>
      <c r="P128" s="1" t="s">
        <v>68</v>
      </c>
      <c r="Q128" s="1" t="s">
        <v>68</v>
      </c>
      <c r="R128" s="1" t="s">
        <v>84</v>
      </c>
      <c r="S128" s="1" t="s">
        <v>81</v>
      </c>
      <c r="T128" s="1" t="s">
        <v>98</v>
      </c>
      <c r="U128" s="1" t="s">
        <v>392</v>
      </c>
      <c r="V128" s="1" t="s">
        <v>611</v>
      </c>
      <c r="W128" s="1" t="s">
        <v>78</v>
      </c>
    </row>
    <row r="129" spans="1:23" ht="25.2" customHeight="1" x14ac:dyDescent="0.3">
      <c r="A129" s="1">
        <v>73</v>
      </c>
      <c r="B129" s="17">
        <v>45111</v>
      </c>
      <c r="C129" s="17">
        <v>45111</v>
      </c>
      <c r="E129" s="1" t="s">
        <v>40</v>
      </c>
      <c r="F129" s="1" t="s">
        <v>666</v>
      </c>
      <c r="G129" s="1" t="s">
        <v>553</v>
      </c>
      <c r="H129" s="1" t="s">
        <v>554</v>
      </c>
      <c r="I129" s="1" t="s">
        <v>588</v>
      </c>
      <c r="J129" s="1" t="s">
        <v>78</v>
      </c>
      <c r="K129" s="1" t="s">
        <v>78</v>
      </c>
      <c r="L129" s="1" t="s">
        <v>78</v>
      </c>
      <c r="M129" s="1" t="s">
        <v>78</v>
      </c>
      <c r="N129" s="1" t="s">
        <v>78</v>
      </c>
      <c r="O129" s="1" t="s">
        <v>78</v>
      </c>
      <c r="P129" s="1" t="s">
        <v>78</v>
      </c>
      <c r="Q129" s="1" t="s">
        <v>78</v>
      </c>
      <c r="R129" s="1" t="s">
        <v>84</v>
      </c>
      <c r="S129" s="1" t="s">
        <v>81</v>
      </c>
      <c r="T129" s="1" t="s">
        <v>109</v>
      </c>
      <c r="U129" s="1" t="s">
        <v>648</v>
      </c>
      <c r="V129" s="1" t="s">
        <v>78</v>
      </c>
      <c r="W129" s="1" t="s">
        <v>78</v>
      </c>
    </row>
    <row r="130" spans="1:23" ht="25.2" customHeight="1" x14ac:dyDescent="0.3">
      <c r="A130" s="1">
        <v>72</v>
      </c>
      <c r="B130" s="17">
        <v>45111</v>
      </c>
      <c r="C130" s="17">
        <v>45111</v>
      </c>
      <c r="E130" s="1" t="s">
        <v>40</v>
      </c>
      <c r="F130" s="1" t="s">
        <v>667</v>
      </c>
      <c r="G130" s="1" t="s">
        <v>553</v>
      </c>
      <c r="H130" s="1" t="s">
        <v>554</v>
      </c>
      <c r="I130" s="1" t="s">
        <v>588</v>
      </c>
      <c r="J130" s="1" t="s">
        <v>668</v>
      </c>
      <c r="K130" s="1" t="s">
        <v>68</v>
      </c>
      <c r="L130" s="1" t="s">
        <v>68</v>
      </c>
      <c r="M130" s="1" t="s">
        <v>639</v>
      </c>
      <c r="N130" s="1" t="s">
        <v>68</v>
      </c>
      <c r="O130" s="1" t="s">
        <v>68</v>
      </c>
      <c r="P130" s="1" t="s">
        <v>78</v>
      </c>
      <c r="Q130" s="1" t="s">
        <v>78</v>
      </c>
      <c r="R130" s="1" t="s">
        <v>78</v>
      </c>
      <c r="S130" s="1" t="s">
        <v>78</v>
      </c>
      <c r="T130" s="1" t="s">
        <v>78</v>
      </c>
      <c r="U130" s="1" t="s">
        <v>78</v>
      </c>
      <c r="V130" s="1" t="s">
        <v>78</v>
      </c>
      <c r="W130" s="1" t="s">
        <v>78</v>
      </c>
    </row>
    <row r="131" spans="1:23" ht="25.2" customHeight="1" x14ac:dyDescent="0.3">
      <c r="A131" s="1">
        <v>71</v>
      </c>
      <c r="B131" s="17">
        <v>45023</v>
      </c>
      <c r="C131" s="17">
        <v>45111</v>
      </c>
      <c r="D131" s="1" t="s">
        <v>40</v>
      </c>
      <c r="E131" s="1" t="s">
        <v>40</v>
      </c>
      <c r="F131" s="1" t="s">
        <v>669</v>
      </c>
      <c r="G131" s="1" t="s">
        <v>553</v>
      </c>
      <c r="H131" s="1" t="s">
        <v>554</v>
      </c>
      <c r="I131" s="1" t="s">
        <v>632</v>
      </c>
      <c r="J131" s="1" t="s">
        <v>179</v>
      </c>
      <c r="K131" s="1" t="s">
        <v>48</v>
      </c>
      <c r="L131" s="1" t="s">
        <v>48</v>
      </c>
      <c r="M131" s="1" t="s">
        <v>95</v>
      </c>
      <c r="N131" s="1" t="s">
        <v>68</v>
      </c>
      <c r="O131" s="1" t="s">
        <v>68</v>
      </c>
      <c r="P131" s="1" t="s">
        <v>78</v>
      </c>
      <c r="Q131" s="1" t="s">
        <v>78</v>
      </c>
      <c r="R131" s="1" t="s">
        <v>84</v>
      </c>
      <c r="S131" s="1" t="s">
        <v>81</v>
      </c>
      <c r="T131" s="1" t="s">
        <v>109</v>
      </c>
      <c r="U131" s="1" t="s">
        <v>648</v>
      </c>
      <c r="V131" s="1" t="s">
        <v>670</v>
      </c>
      <c r="W131" s="1" t="s">
        <v>78</v>
      </c>
    </row>
    <row r="132" spans="1:23" ht="25.2" customHeight="1" x14ac:dyDescent="0.3">
      <c r="A132" s="1">
        <v>71</v>
      </c>
      <c r="B132" s="17">
        <v>45111</v>
      </c>
      <c r="C132" s="17">
        <v>45111</v>
      </c>
      <c r="E132" s="1" t="s">
        <v>40</v>
      </c>
      <c r="F132" s="1" t="s">
        <v>835</v>
      </c>
      <c r="G132" s="1" t="s">
        <v>553</v>
      </c>
      <c r="H132" s="1" t="s">
        <v>554</v>
      </c>
      <c r="I132" s="1" t="s">
        <v>632</v>
      </c>
      <c r="J132" s="1" t="s">
        <v>179</v>
      </c>
      <c r="K132" s="1" t="s">
        <v>48</v>
      </c>
      <c r="L132" s="1" t="s">
        <v>48</v>
      </c>
      <c r="M132" s="1" t="s">
        <v>95</v>
      </c>
      <c r="N132" s="1" t="s">
        <v>68</v>
      </c>
      <c r="O132" s="1" t="s">
        <v>68</v>
      </c>
      <c r="P132" s="1" t="s">
        <v>78</v>
      </c>
      <c r="Q132" s="1" t="s">
        <v>78</v>
      </c>
      <c r="R132" s="1" t="s">
        <v>84</v>
      </c>
      <c r="S132" s="1" t="s">
        <v>81</v>
      </c>
      <c r="T132" s="1" t="s">
        <v>109</v>
      </c>
      <c r="U132" s="1" t="s">
        <v>648</v>
      </c>
      <c r="V132" s="1" t="s">
        <v>670</v>
      </c>
      <c r="W132" s="1" t="s">
        <v>78</v>
      </c>
    </row>
    <row r="133" spans="1:23" ht="25.2" customHeight="1" x14ac:dyDescent="0.3">
      <c r="A133" s="1">
        <v>70</v>
      </c>
      <c r="B133" s="17">
        <v>45106</v>
      </c>
      <c r="C133" s="17">
        <v>45106</v>
      </c>
      <c r="E133" s="1" t="s">
        <v>40</v>
      </c>
      <c r="F133" s="1" t="s">
        <v>671</v>
      </c>
      <c r="G133" s="1" t="s">
        <v>602</v>
      </c>
      <c r="H133" s="1" t="s">
        <v>565</v>
      </c>
      <c r="I133" s="1" t="s">
        <v>610</v>
      </c>
      <c r="J133" s="1" t="s">
        <v>672</v>
      </c>
      <c r="K133" s="1" t="s">
        <v>48</v>
      </c>
      <c r="L133" s="1" t="s">
        <v>48</v>
      </c>
      <c r="M133" s="1" t="s">
        <v>95</v>
      </c>
      <c r="N133" s="1" t="s">
        <v>68</v>
      </c>
      <c r="O133" s="1" t="s">
        <v>640</v>
      </c>
      <c r="P133" s="1" t="s">
        <v>78</v>
      </c>
      <c r="Q133" s="1" t="s">
        <v>78</v>
      </c>
      <c r="R133" s="1" t="s">
        <v>78</v>
      </c>
      <c r="S133" s="1" t="s">
        <v>78</v>
      </c>
      <c r="T133" s="1" t="s">
        <v>85</v>
      </c>
      <c r="U133" s="1" t="s">
        <v>673</v>
      </c>
      <c r="V133" s="1" t="s">
        <v>674</v>
      </c>
      <c r="W133" s="1" t="s">
        <v>110</v>
      </c>
    </row>
    <row r="134" spans="1:23" ht="25.2" customHeight="1" x14ac:dyDescent="0.3">
      <c r="A134" s="1">
        <v>69</v>
      </c>
      <c r="B134" s="17">
        <v>45104</v>
      </c>
      <c r="C134" s="17">
        <v>45104</v>
      </c>
      <c r="E134" s="1" t="s">
        <v>40</v>
      </c>
      <c r="F134" s="1" t="s">
        <v>675</v>
      </c>
      <c r="G134" s="1" t="s">
        <v>553</v>
      </c>
      <c r="H134" s="1" t="s">
        <v>554</v>
      </c>
      <c r="I134" s="1" t="s">
        <v>561</v>
      </c>
      <c r="J134" s="1" t="s">
        <v>78</v>
      </c>
      <c r="K134" s="1" t="s">
        <v>68</v>
      </c>
      <c r="L134" s="1" t="s">
        <v>68</v>
      </c>
      <c r="M134" s="1" t="s">
        <v>639</v>
      </c>
      <c r="N134" s="1" t="s">
        <v>68</v>
      </c>
      <c r="O134" s="1" t="s">
        <v>68</v>
      </c>
      <c r="P134" s="1" t="s">
        <v>78</v>
      </c>
      <c r="Q134" s="1" t="s">
        <v>78</v>
      </c>
      <c r="R134" s="1" t="s">
        <v>84</v>
      </c>
      <c r="S134" s="1" t="s">
        <v>81</v>
      </c>
      <c r="T134" s="1" t="s">
        <v>109</v>
      </c>
      <c r="U134" s="1" t="s">
        <v>78</v>
      </c>
      <c r="V134" s="1" t="s">
        <v>78</v>
      </c>
      <c r="W134" s="1" t="s">
        <v>78</v>
      </c>
    </row>
    <row r="135" spans="1:23" ht="25.2" customHeight="1" x14ac:dyDescent="0.3">
      <c r="A135" s="1">
        <v>68</v>
      </c>
      <c r="B135" s="17">
        <v>45104</v>
      </c>
      <c r="C135" s="17">
        <v>45104</v>
      </c>
      <c r="E135" s="1" t="s">
        <v>40</v>
      </c>
      <c r="F135" s="1" t="s">
        <v>676</v>
      </c>
      <c r="G135" s="1" t="s">
        <v>602</v>
      </c>
      <c r="H135" s="1" t="s">
        <v>588</v>
      </c>
      <c r="I135" s="1" t="s">
        <v>677</v>
      </c>
      <c r="J135" s="1" t="s">
        <v>78</v>
      </c>
      <c r="K135" s="1" t="s">
        <v>68</v>
      </c>
      <c r="L135" s="1" t="s">
        <v>68</v>
      </c>
      <c r="M135" s="1" t="s">
        <v>639</v>
      </c>
      <c r="N135" s="1" t="s">
        <v>68</v>
      </c>
      <c r="O135" s="1" t="s">
        <v>640</v>
      </c>
      <c r="P135" s="1" t="s">
        <v>78</v>
      </c>
      <c r="Q135" s="1" t="s">
        <v>78</v>
      </c>
      <c r="R135" s="1" t="s">
        <v>678</v>
      </c>
      <c r="S135" s="1" t="s">
        <v>679</v>
      </c>
      <c r="T135" s="1" t="s">
        <v>72</v>
      </c>
      <c r="U135" s="1" t="s">
        <v>72</v>
      </c>
      <c r="V135" s="1" t="s">
        <v>78</v>
      </c>
      <c r="W135" s="1" t="s">
        <v>78</v>
      </c>
    </row>
    <row r="136" spans="1:23" ht="25.2" customHeight="1" x14ac:dyDescent="0.3">
      <c r="A136" s="1">
        <v>67</v>
      </c>
      <c r="B136" s="17">
        <v>45100</v>
      </c>
      <c r="C136" s="17">
        <v>45100</v>
      </c>
      <c r="E136" s="1" t="s">
        <v>40</v>
      </c>
      <c r="F136" s="1" t="s">
        <v>680</v>
      </c>
      <c r="G136" s="1" t="s">
        <v>553</v>
      </c>
      <c r="H136" s="1" t="s">
        <v>554</v>
      </c>
      <c r="I136" s="1" t="s">
        <v>625</v>
      </c>
      <c r="J136" s="1" t="s">
        <v>115</v>
      </c>
      <c r="K136" s="1" t="s">
        <v>123</v>
      </c>
      <c r="L136" s="1" t="s">
        <v>94</v>
      </c>
      <c r="M136" s="1" t="s">
        <v>140</v>
      </c>
      <c r="N136" s="1" t="s">
        <v>68</v>
      </c>
      <c r="O136" s="1" t="s">
        <v>640</v>
      </c>
      <c r="P136" s="1" t="s">
        <v>78</v>
      </c>
      <c r="Q136" s="1" t="s">
        <v>78</v>
      </c>
      <c r="R136" s="1" t="s">
        <v>84</v>
      </c>
      <c r="S136" s="1" t="s">
        <v>81</v>
      </c>
      <c r="T136" s="1" t="s">
        <v>78</v>
      </c>
      <c r="U136" s="1" t="s">
        <v>78</v>
      </c>
      <c r="V136" s="1" t="s">
        <v>78</v>
      </c>
      <c r="W136" s="1" t="s">
        <v>78</v>
      </c>
    </row>
    <row r="137" spans="1:23" ht="25.2" customHeight="1" x14ac:dyDescent="0.3">
      <c r="A137" s="1">
        <v>66</v>
      </c>
      <c r="B137" s="17">
        <v>45100</v>
      </c>
      <c r="C137" s="17">
        <v>45100</v>
      </c>
      <c r="E137" s="1" t="s">
        <v>40</v>
      </c>
      <c r="F137" s="1" t="s">
        <v>681</v>
      </c>
      <c r="G137" s="1" t="s">
        <v>553</v>
      </c>
      <c r="H137" s="1" t="s">
        <v>554</v>
      </c>
      <c r="I137" s="1" t="s">
        <v>78</v>
      </c>
      <c r="J137" s="1" t="s">
        <v>179</v>
      </c>
      <c r="K137" s="1" t="s">
        <v>123</v>
      </c>
      <c r="L137" s="1" t="s">
        <v>48</v>
      </c>
      <c r="M137" s="1" t="s">
        <v>136</v>
      </c>
      <c r="N137" s="1" t="s">
        <v>68</v>
      </c>
      <c r="O137" s="1" t="s">
        <v>640</v>
      </c>
      <c r="P137" s="1" t="s">
        <v>78</v>
      </c>
      <c r="Q137" s="1" t="s">
        <v>78</v>
      </c>
      <c r="R137" s="1" t="s">
        <v>682</v>
      </c>
      <c r="S137" s="1" t="s">
        <v>78</v>
      </c>
      <c r="T137" s="1" t="s">
        <v>78</v>
      </c>
      <c r="U137" s="1" t="s">
        <v>78</v>
      </c>
      <c r="V137" s="1" t="s">
        <v>78</v>
      </c>
      <c r="W137" s="1" t="s">
        <v>78</v>
      </c>
    </row>
    <row r="138" spans="1:23" ht="25.2" customHeight="1" x14ac:dyDescent="0.3">
      <c r="A138" s="1">
        <v>65</v>
      </c>
      <c r="B138" s="17">
        <v>45103</v>
      </c>
      <c r="C138" s="17">
        <v>45103</v>
      </c>
      <c r="E138" s="1" t="s">
        <v>40</v>
      </c>
      <c r="F138" s="1" t="s">
        <v>683</v>
      </c>
      <c r="G138" s="1" t="s">
        <v>602</v>
      </c>
      <c r="H138" s="1" t="s">
        <v>565</v>
      </c>
      <c r="I138" s="1" t="s">
        <v>684</v>
      </c>
      <c r="J138" s="1" t="s">
        <v>685</v>
      </c>
      <c r="K138" s="1" t="s">
        <v>94</v>
      </c>
      <c r="L138" s="1" t="s">
        <v>94</v>
      </c>
      <c r="M138" s="1" t="s">
        <v>136</v>
      </c>
      <c r="N138" s="1" t="s">
        <v>68</v>
      </c>
      <c r="O138" s="1" t="s">
        <v>643</v>
      </c>
      <c r="P138" s="1" t="s">
        <v>68</v>
      </c>
      <c r="Q138" s="1" t="s">
        <v>78</v>
      </c>
      <c r="R138" s="1" t="s">
        <v>574</v>
      </c>
      <c r="S138" s="1" t="s">
        <v>81</v>
      </c>
      <c r="T138" s="1" t="s">
        <v>109</v>
      </c>
      <c r="U138" s="1" t="s">
        <v>648</v>
      </c>
      <c r="V138" s="1" t="s">
        <v>670</v>
      </c>
      <c r="W138" s="1" t="s">
        <v>110</v>
      </c>
    </row>
    <row r="139" spans="1:23" ht="25.2" customHeight="1" x14ac:dyDescent="0.3">
      <c r="A139" s="1">
        <v>64</v>
      </c>
      <c r="B139" s="17">
        <v>45100</v>
      </c>
      <c r="C139" s="17">
        <v>45100</v>
      </c>
      <c r="E139" s="1" t="s">
        <v>40</v>
      </c>
      <c r="F139" s="1" t="s">
        <v>836</v>
      </c>
      <c r="G139" s="1" t="s">
        <v>553</v>
      </c>
      <c r="H139" s="1" t="s">
        <v>554</v>
      </c>
      <c r="I139" s="1" t="s">
        <v>78</v>
      </c>
      <c r="J139" s="1" t="s">
        <v>78</v>
      </c>
      <c r="K139" s="1" t="s">
        <v>68</v>
      </c>
      <c r="L139" s="1" t="s">
        <v>68</v>
      </c>
      <c r="M139" s="1" t="s">
        <v>639</v>
      </c>
      <c r="N139" s="1" t="s">
        <v>68</v>
      </c>
      <c r="O139" s="1" t="s">
        <v>68</v>
      </c>
      <c r="P139" s="1" t="s">
        <v>68</v>
      </c>
      <c r="Q139" s="1" t="s">
        <v>68</v>
      </c>
      <c r="R139" s="1" t="s">
        <v>84</v>
      </c>
      <c r="S139" s="1" t="s">
        <v>81</v>
      </c>
      <c r="T139" s="1" t="s">
        <v>68</v>
      </c>
      <c r="U139" s="1" t="s">
        <v>78</v>
      </c>
      <c r="V139" s="1" t="s">
        <v>78</v>
      </c>
      <c r="W139" s="1" t="s">
        <v>78</v>
      </c>
    </row>
    <row r="140" spans="1:23" ht="25.2" customHeight="1" x14ac:dyDescent="0.3">
      <c r="A140" s="1">
        <v>63</v>
      </c>
      <c r="B140" s="17">
        <v>45099</v>
      </c>
      <c r="C140" s="17">
        <v>45099</v>
      </c>
      <c r="E140" s="1" t="s">
        <v>40</v>
      </c>
      <c r="F140" s="1" t="s">
        <v>837</v>
      </c>
      <c r="G140" s="1" t="s">
        <v>553</v>
      </c>
      <c r="H140" s="1" t="s">
        <v>554</v>
      </c>
      <c r="I140" s="1" t="s">
        <v>78</v>
      </c>
      <c r="J140" s="1" t="s">
        <v>78</v>
      </c>
      <c r="K140" s="1" t="s">
        <v>68</v>
      </c>
      <c r="L140" s="1" t="s">
        <v>68</v>
      </c>
      <c r="M140" s="1" t="s">
        <v>639</v>
      </c>
      <c r="N140" s="1" t="s">
        <v>68</v>
      </c>
      <c r="O140" s="1" t="s">
        <v>68</v>
      </c>
      <c r="P140" s="1" t="s">
        <v>68</v>
      </c>
      <c r="Q140" s="1" t="s">
        <v>68</v>
      </c>
      <c r="R140" s="1" t="s">
        <v>84</v>
      </c>
      <c r="S140" s="1" t="s">
        <v>81</v>
      </c>
      <c r="T140" s="1" t="s">
        <v>68</v>
      </c>
      <c r="U140" s="1" t="s">
        <v>78</v>
      </c>
      <c r="V140" s="1" t="s">
        <v>78</v>
      </c>
      <c r="W140" s="1" t="s">
        <v>78</v>
      </c>
    </row>
    <row r="141" spans="1:23" ht="25.2" customHeight="1" x14ac:dyDescent="0.3">
      <c r="A141" s="1">
        <v>62</v>
      </c>
      <c r="B141" s="17" t="s">
        <v>819</v>
      </c>
      <c r="C141" s="17">
        <v>45099</v>
      </c>
      <c r="D141" s="1" t="s">
        <v>40</v>
      </c>
      <c r="E141" s="1" t="s">
        <v>40</v>
      </c>
      <c r="F141" s="1" t="s">
        <v>689</v>
      </c>
      <c r="G141" s="1" t="s">
        <v>553</v>
      </c>
      <c r="H141" s="1" t="s">
        <v>554</v>
      </c>
      <c r="I141" s="1" t="s">
        <v>632</v>
      </c>
      <c r="J141" s="1" t="s">
        <v>690</v>
      </c>
      <c r="K141" s="1" t="s">
        <v>94</v>
      </c>
      <c r="L141" s="1" t="s">
        <v>48</v>
      </c>
      <c r="M141" s="1" t="s">
        <v>107</v>
      </c>
      <c r="N141" s="1" t="s">
        <v>43</v>
      </c>
      <c r="O141" s="1" t="s">
        <v>640</v>
      </c>
      <c r="P141" s="1" t="s">
        <v>68</v>
      </c>
      <c r="Q141" s="1" t="s">
        <v>78</v>
      </c>
      <c r="R141" s="1" t="s">
        <v>84</v>
      </c>
      <c r="S141" s="1" t="s">
        <v>81</v>
      </c>
      <c r="T141" s="1" t="s">
        <v>109</v>
      </c>
      <c r="U141" s="1" t="s">
        <v>78</v>
      </c>
      <c r="V141" s="1" t="s">
        <v>78</v>
      </c>
      <c r="W141" s="1" t="s">
        <v>78</v>
      </c>
    </row>
    <row r="142" spans="1:23" ht="25.2" customHeight="1" x14ac:dyDescent="0.3">
      <c r="A142" s="1">
        <v>62</v>
      </c>
      <c r="B142" s="17">
        <v>45099</v>
      </c>
      <c r="C142" s="17">
        <v>45099</v>
      </c>
      <c r="E142" s="1" t="s">
        <v>40</v>
      </c>
      <c r="F142" s="1" t="s">
        <v>689</v>
      </c>
      <c r="G142" s="1" t="s">
        <v>553</v>
      </c>
      <c r="H142" s="1" t="s">
        <v>588</v>
      </c>
      <c r="I142" s="1" t="s">
        <v>78</v>
      </c>
      <c r="J142" s="1" t="s">
        <v>690</v>
      </c>
      <c r="K142" s="1" t="s">
        <v>94</v>
      </c>
      <c r="L142" s="1" t="s">
        <v>48</v>
      </c>
      <c r="M142" s="1" t="s">
        <v>107</v>
      </c>
      <c r="N142" s="1" t="s">
        <v>43</v>
      </c>
      <c r="O142" s="1" t="s">
        <v>640</v>
      </c>
      <c r="P142" s="1" t="s">
        <v>68</v>
      </c>
      <c r="Q142" s="1" t="s">
        <v>78</v>
      </c>
      <c r="R142" s="1" t="s">
        <v>84</v>
      </c>
      <c r="S142" s="1" t="s">
        <v>81</v>
      </c>
      <c r="T142" s="1" t="s">
        <v>109</v>
      </c>
      <c r="U142" s="1" t="s">
        <v>78</v>
      </c>
      <c r="V142" s="1" t="s">
        <v>78</v>
      </c>
      <c r="W142" s="1" t="s">
        <v>78</v>
      </c>
    </row>
    <row r="143" spans="1:23" ht="25.2" customHeight="1" x14ac:dyDescent="0.3">
      <c r="A143" s="1">
        <v>61</v>
      </c>
      <c r="B143" s="17">
        <v>45099</v>
      </c>
      <c r="C143" s="17">
        <v>45099</v>
      </c>
      <c r="E143" s="1" t="s">
        <v>40</v>
      </c>
      <c r="F143" s="1" t="s">
        <v>691</v>
      </c>
      <c r="G143" s="1" t="s">
        <v>553</v>
      </c>
      <c r="H143" s="1" t="s">
        <v>565</v>
      </c>
      <c r="I143" s="1" t="s">
        <v>573</v>
      </c>
      <c r="J143" s="1" t="s">
        <v>115</v>
      </c>
      <c r="K143" s="1" t="s">
        <v>123</v>
      </c>
      <c r="L143" s="1" t="s">
        <v>48</v>
      </c>
      <c r="M143" s="1" t="s">
        <v>136</v>
      </c>
      <c r="N143" s="1" t="s">
        <v>68</v>
      </c>
      <c r="O143" s="1" t="s">
        <v>640</v>
      </c>
      <c r="P143" s="1" t="s">
        <v>68</v>
      </c>
      <c r="Q143" s="1" t="s">
        <v>68</v>
      </c>
      <c r="R143" s="1" t="s">
        <v>84</v>
      </c>
      <c r="S143" s="1" t="s">
        <v>81</v>
      </c>
      <c r="T143" s="1" t="s">
        <v>78</v>
      </c>
      <c r="U143" s="1" t="s">
        <v>78</v>
      </c>
      <c r="V143" s="1" t="s">
        <v>78</v>
      </c>
      <c r="W143" s="1" t="s">
        <v>78</v>
      </c>
    </row>
    <row r="144" spans="1:23" ht="25.2" customHeight="1" x14ac:dyDescent="0.3">
      <c r="A144" s="1">
        <v>60</v>
      </c>
      <c r="B144" s="17">
        <v>45099</v>
      </c>
      <c r="C144" s="17">
        <v>45099</v>
      </c>
      <c r="E144" s="1" t="s">
        <v>40</v>
      </c>
      <c r="F144" s="1" t="s">
        <v>838</v>
      </c>
      <c r="G144" s="1" t="s">
        <v>553</v>
      </c>
      <c r="H144" s="1" t="s">
        <v>565</v>
      </c>
      <c r="I144" s="1" t="s">
        <v>573</v>
      </c>
      <c r="J144" s="1" t="s">
        <v>115</v>
      </c>
      <c r="K144" s="1" t="s">
        <v>123</v>
      </c>
      <c r="L144" s="1" t="s">
        <v>48</v>
      </c>
      <c r="M144" s="1" t="s">
        <v>136</v>
      </c>
      <c r="N144" s="1" t="s">
        <v>68</v>
      </c>
      <c r="O144" s="1" t="s">
        <v>640</v>
      </c>
      <c r="P144" s="1" t="s">
        <v>68</v>
      </c>
      <c r="Q144" s="1" t="s">
        <v>68</v>
      </c>
      <c r="R144" s="1" t="s">
        <v>84</v>
      </c>
      <c r="S144" s="1" t="s">
        <v>81</v>
      </c>
      <c r="T144" s="1" t="s">
        <v>78</v>
      </c>
      <c r="U144" s="1" t="s">
        <v>78</v>
      </c>
      <c r="V144" s="1" t="s">
        <v>78</v>
      </c>
      <c r="W144" s="1" t="s">
        <v>78</v>
      </c>
    </row>
    <row r="145" spans="1:23" ht="25.2" customHeight="1" x14ac:dyDescent="0.3">
      <c r="A145" s="1">
        <v>59</v>
      </c>
      <c r="B145" s="17">
        <v>45099</v>
      </c>
      <c r="C145" s="17">
        <v>45099</v>
      </c>
      <c r="E145" s="1" t="s">
        <v>40</v>
      </c>
      <c r="F145" s="1" t="s">
        <v>693</v>
      </c>
      <c r="G145" s="1" t="s">
        <v>553</v>
      </c>
      <c r="H145" s="1" t="s">
        <v>565</v>
      </c>
      <c r="I145" s="1" t="s">
        <v>573</v>
      </c>
      <c r="J145" s="1" t="s">
        <v>115</v>
      </c>
      <c r="K145" s="1" t="s">
        <v>123</v>
      </c>
      <c r="L145" s="1" t="s">
        <v>48</v>
      </c>
      <c r="M145" s="1" t="s">
        <v>136</v>
      </c>
      <c r="N145" s="1" t="s">
        <v>68</v>
      </c>
      <c r="O145" s="1" t="s">
        <v>640</v>
      </c>
      <c r="P145" s="1" t="s">
        <v>68</v>
      </c>
      <c r="Q145" s="1" t="s">
        <v>78</v>
      </c>
      <c r="R145" s="1" t="s">
        <v>84</v>
      </c>
      <c r="S145" s="1" t="s">
        <v>81</v>
      </c>
      <c r="T145" s="1" t="s">
        <v>78</v>
      </c>
      <c r="U145" s="1" t="s">
        <v>78</v>
      </c>
      <c r="V145" s="1" t="s">
        <v>78</v>
      </c>
      <c r="W145" s="1" t="s">
        <v>78</v>
      </c>
    </row>
    <row r="146" spans="1:23" ht="25.2" customHeight="1" x14ac:dyDescent="0.3">
      <c r="A146" s="1">
        <v>58</v>
      </c>
      <c r="B146" s="17">
        <v>45099</v>
      </c>
      <c r="C146" s="17">
        <v>45099</v>
      </c>
      <c r="E146" s="1" t="s">
        <v>40</v>
      </c>
      <c r="F146" s="1" t="s">
        <v>839</v>
      </c>
      <c r="G146" s="1" t="s">
        <v>553</v>
      </c>
      <c r="H146" s="1" t="s">
        <v>565</v>
      </c>
      <c r="I146" s="1" t="s">
        <v>573</v>
      </c>
      <c r="J146" s="1" t="s">
        <v>115</v>
      </c>
      <c r="K146" s="1" t="s">
        <v>123</v>
      </c>
      <c r="L146" s="1" t="s">
        <v>48</v>
      </c>
      <c r="M146" s="1" t="s">
        <v>136</v>
      </c>
      <c r="N146" s="1" t="s">
        <v>68</v>
      </c>
      <c r="O146" s="1" t="s">
        <v>643</v>
      </c>
      <c r="P146" s="1" t="s">
        <v>68</v>
      </c>
      <c r="Q146" s="1" t="s">
        <v>68</v>
      </c>
      <c r="R146" s="1" t="s">
        <v>84</v>
      </c>
      <c r="S146" s="1" t="s">
        <v>81</v>
      </c>
      <c r="T146" s="1" t="s">
        <v>78</v>
      </c>
      <c r="U146" s="1" t="s">
        <v>78</v>
      </c>
      <c r="V146" s="1" t="s">
        <v>78</v>
      </c>
      <c r="W146" s="1" t="s">
        <v>78</v>
      </c>
    </row>
    <row r="147" spans="1:23" ht="25.2" customHeight="1" x14ac:dyDescent="0.3">
      <c r="A147" s="1">
        <v>57</v>
      </c>
      <c r="B147" s="17">
        <v>45098</v>
      </c>
      <c r="C147" s="17">
        <v>45098</v>
      </c>
      <c r="E147" s="1" t="s">
        <v>40</v>
      </c>
      <c r="F147" s="1" t="s">
        <v>696</v>
      </c>
      <c r="G147" s="1" t="s">
        <v>553</v>
      </c>
      <c r="H147" s="1" t="s">
        <v>565</v>
      </c>
      <c r="I147" s="1" t="s">
        <v>573</v>
      </c>
      <c r="J147" s="1" t="s">
        <v>130</v>
      </c>
      <c r="K147" s="1" t="s">
        <v>123</v>
      </c>
      <c r="L147" s="1" t="s">
        <v>48</v>
      </c>
      <c r="M147" s="1" t="s">
        <v>136</v>
      </c>
      <c r="N147" s="1" t="s">
        <v>68</v>
      </c>
      <c r="O147" s="1" t="s">
        <v>640</v>
      </c>
      <c r="P147" s="1" t="s">
        <v>68</v>
      </c>
      <c r="Q147" s="1" t="s">
        <v>68</v>
      </c>
      <c r="R147" s="1" t="s">
        <v>603</v>
      </c>
      <c r="S147" s="1" t="s">
        <v>604</v>
      </c>
      <c r="T147" s="1" t="s">
        <v>72</v>
      </c>
      <c r="U147" s="1" t="s">
        <v>72</v>
      </c>
      <c r="V147" s="1" t="s">
        <v>697</v>
      </c>
      <c r="W147" s="1" t="s">
        <v>68</v>
      </c>
    </row>
    <row r="148" spans="1:23" ht="25.2" customHeight="1" x14ac:dyDescent="0.3">
      <c r="A148" s="1">
        <v>56</v>
      </c>
      <c r="B148" s="17">
        <v>45098</v>
      </c>
      <c r="C148" s="17">
        <v>45098</v>
      </c>
      <c r="E148" s="1" t="s">
        <v>40</v>
      </c>
      <c r="F148" s="1" t="s">
        <v>698</v>
      </c>
      <c r="G148" s="1" t="s">
        <v>553</v>
      </c>
      <c r="H148" s="1" t="s">
        <v>565</v>
      </c>
      <c r="I148" s="1" t="s">
        <v>566</v>
      </c>
      <c r="J148" s="1" t="s">
        <v>699</v>
      </c>
      <c r="K148" s="1" t="s">
        <v>94</v>
      </c>
      <c r="L148" s="1" t="s">
        <v>94</v>
      </c>
      <c r="M148" s="1" t="s">
        <v>136</v>
      </c>
      <c r="N148" s="1" t="s">
        <v>43</v>
      </c>
      <c r="O148" s="1" t="s">
        <v>643</v>
      </c>
      <c r="P148" s="1" t="s">
        <v>700</v>
      </c>
      <c r="Q148" s="1" t="s">
        <v>78</v>
      </c>
      <c r="R148" s="1" t="s">
        <v>556</v>
      </c>
      <c r="S148" s="1" t="s">
        <v>557</v>
      </c>
      <c r="T148" s="1" t="s">
        <v>98</v>
      </c>
      <c r="U148" s="1" t="s">
        <v>99</v>
      </c>
      <c r="V148" s="1" t="s">
        <v>100</v>
      </c>
      <c r="W148" s="1" t="s">
        <v>701</v>
      </c>
    </row>
    <row r="149" spans="1:23" ht="25.2" customHeight="1" x14ac:dyDescent="0.3">
      <c r="A149" s="1">
        <v>51</v>
      </c>
      <c r="B149" s="17" t="s">
        <v>830</v>
      </c>
      <c r="C149" s="17">
        <v>45096</v>
      </c>
      <c r="D149" s="1" t="s">
        <v>40</v>
      </c>
      <c r="E149" s="1" t="s">
        <v>40</v>
      </c>
      <c r="F149" s="1" t="s">
        <v>707</v>
      </c>
      <c r="G149" s="1" t="s">
        <v>602</v>
      </c>
      <c r="H149" s="1" t="s">
        <v>554</v>
      </c>
      <c r="I149" s="1" t="s">
        <v>561</v>
      </c>
      <c r="J149" s="1" t="s">
        <v>708</v>
      </c>
      <c r="K149" s="1" t="s">
        <v>123</v>
      </c>
      <c r="L149" s="1" t="s">
        <v>94</v>
      </c>
      <c r="M149" s="1" t="s">
        <v>140</v>
      </c>
      <c r="N149" s="1" t="s">
        <v>68</v>
      </c>
      <c r="O149" s="1" t="s">
        <v>640</v>
      </c>
      <c r="P149" s="1" t="s">
        <v>68</v>
      </c>
      <c r="Q149" s="1" t="s">
        <v>68</v>
      </c>
      <c r="R149" s="1" t="s">
        <v>84</v>
      </c>
      <c r="S149" s="1" t="s">
        <v>81</v>
      </c>
      <c r="T149" s="1" t="s">
        <v>709</v>
      </c>
      <c r="U149" s="1" t="s">
        <v>592</v>
      </c>
      <c r="V149" s="1" t="s">
        <v>710</v>
      </c>
      <c r="W149" s="1" t="s">
        <v>68</v>
      </c>
    </row>
    <row r="150" spans="1:23" ht="25.2" customHeight="1" x14ac:dyDescent="0.3">
      <c r="A150" s="1">
        <v>55</v>
      </c>
      <c r="B150" s="17">
        <v>45096</v>
      </c>
      <c r="C150" s="17">
        <v>45096</v>
      </c>
      <c r="E150" s="1" t="s">
        <v>40</v>
      </c>
      <c r="F150" s="1" t="s">
        <v>702</v>
      </c>
      <c r="G150" s="1" t="s">
        <v>553</v>
      </c>
      <c r="H150" s="1" t="s">
        <v>588</v>
      </c>
      <c r="I150" s="1" t="s">
        <v>78</v>
      </c>
      <c r="J150" s="1" t="s">
        <v>115</v>
      </c>
      <c r="K150" s="1" t="s">
        <v>94</v>
      </c>
      <c r="L150" s="1" t="s">
        <v>48</v>
      </c>
      <c r="M150" s="1" t="s">
        <v>107</v>
      </c>
      <c r="N150" s="1" t="s">
        <v>68</v>
      </c>
      <c r="O150" s="1" t="s">
        <v>640</v>
      </c>
      <c r="P150" s="1" t="s">
        <v>68</v>
      </c>
      <c r="Q150" s="1" t="s">
        <v>68</v>
      </c>
      <c r="R150" s="1" t="s">
        <v>84</v>
      </c>
      <c r="S150" s="1" t="s">
        <v>81</v>
      </c>
      <c r="T150" s="1" t="s">
        <v>78</v>
      </c>
      <c r="U150" s="1" t="s">
        <v>78</v>
      </c>
      <c r="V150" s="1" t="s">
        <v>78</v>
      </c>
      <c r="W150" s="1" t="s">
        <v>78</v>
      </c>
    </row>
    <row r="151" spans="1:23" ht="25.2" customHeight="1" x14ac:dyDescent="0.3">
      <c r="A151" s="1">
        <v>54</v>
      </c>
      <c r="B151" s="17">
        <v>45093</v>
      </c>
      <c r="C151" s="17">
        <v>45093</v>
      </c>
      <c r="E151" s="1" t="s">
        <v>40</v>
      </c>
      <c r="F151" s="1" t="s">
        <v>703</v>
      </c>
      <c r="G151" s="1" t="s">
        <v>553</v>
      </c>
      <c r="H151" s="1" t="s">
        <v>565</v>
      </c>
      <c r="I151" s="1" t="s">
        <v>581</v>
      </c>
      <c r="J151" s="1" t="s">
        <v>265</v>
      </c>
      <c r="K151" s="1" t="s">
        <v>94</v>
      </c>
      <c r="L151" s="1" t="s">
        <v>48</v>
      </c>
      <c r="M151" s="1" t="s">
        <v>107</v>
      </c>
      <c r="N151" s="1" t="s">
        <v>58</v>
      </c>
      <c r="O151" s="1" t="s">
        <v>640</v>
      </c>
      <c r="P151" s="1" t="s">
        <v>68</v>
      </c>
      <c r="Q151" s="1" t="s">
        <v>68</v>
      </c>
      <c r="R151" s="1" t="s">
        <v>84</v>
      </c>
      <c r="S151" s="1" t="s">
        <v>81</v>
      </c>
      <c r="T151" s="1" t="s">
        <v>98</v>
      </c>
      <c r="U151" s="1" t="s">
        <v>78</v>
      </c>
      <c r="V151" s="1" t="s">
        <v>78</v>
      </c>
      <c r="W151" s="1" t="s">
        <v>78</v>
      </c>
    </row>
    <row r="152" spans="1:23" ht="25.2" customHeight="1" x14ac:dyDescent="0.3">
      <c r="A152" s="1">
        <v>53</v>
      </c>
      <c r="B152" s="17">
        <v>45092</v>
      </c>
      <c r="C152" s="17">
        <v>45092</v>
      </c>
      <c r="E152" s="1" t="s">
        <v>40</v>
      </c>
      <c r="F152" s="1" t="s">
        <v>704</v>
      </c>
      <c r="G152" s="1" t="s">
        <v>553</v>
      </c>
      <c r="H152" s="1" t="s">
        <v>554</v>
      </c>
      <c r="I152" s="1" t="s">
        <v>561</v>
      </c>
      <c r="J152" s="1" t="s">
        <v>164</v>
      </c>
      <c r="K152" s="1" t="s">
        <v>94</v>
      </c>
      <c r="L152" s="1" t="s">
        <v>94</v>
      </c>
      <c r="M152" s="1" t="s">
        <v>136</v>
      </c>
      <c r="N152" s="1" t="s">
        <v>78</v>
      </c>
      <c r="O152" s="1" t="s">
        <v>643</v>
      </c>
      <c r="P152" s="1" t="s">
        <v>78</v>
      </c>
      <c r="Q152" s="1" t="s">
        <v>78</v>
      </c>
      <c r="R152" s="1" t="s">
        <v>84</v>
      </c>
      <c r="S152" s="1" t="s">
        <v>78</v>
      </c>
      <c r="T152" s="1" t="s">
        <v>78</v>
      </c>
      <c r="U152" s="1" t="s">
        <v>78</v>
      </c>
      <c r="V152" s="1" t="s">
        <v>78</v>
      </c>
      <c r="W152" s="1" t="s">
        <v>78</v>
      </c>
    </row>
    <row r="153" spans="1:23" ht="25.2" customHeight="1" x14ac:dyDescent="0.3">
      <c r="A153" s="1">
        <v>52</v>
      </c>
      <c r="B153" s="17">
        <v>45092</v>
      </c>
      <c r="C153" s="17">
        <v>45092</v>
      </c>
      <c r="E153" s="1" t="s">
        <v>40</v>
      </c>
      <c r="F153" s="1" t="s">
        <v>705</v>
      </c>
      <c r="G153" s="1" t="s">
        <v>553</v>
      </c>
      <c r="H153" s="1" t="s">
        <v>554</v>
      </c>
      <c r="I153" s="1" t="s">
        <v>625</v>
      </c>
      <c r="J153" s="1" t="s">
        <v>706</v>
      </c>
      <c r="K153" s="1" t="s">
        <v>68</v>
      </c>
      <c r="L153" s="1" t="s">
        <v>110</v>
      </c>
      <c r="M153" s="1" t="s">
        <v>639</v>
      </c>
      <c r="N153" s="1" t="s">
        <v>68</v>
      </c>
      <c r="O153" s="1" t="s">
        <v>78</v>
      </c>
      <c r="P153" s="1" t="s">
        <v>68</v>
      </c>
      <c r="Q153" s="1" t="s">
        <v>68</v>
      </c>
      <c r="R153" s="1" t="s">
        <v>84</v>
      </c>
      <c r="S153" s="1" t="s">
        <v>81</v>
      </c>
      <c r="T153" s="1" t="s">
        <v>578</v>
      </c>
      <c r="U153" s="1" t="s">
        <v>78</v>
      </c>
      <c r="V153" s="1" t="s">
        <v>78</v>
      </c>
      <c r="W153" s="1" t="s">
        <v>78</v>
      </c>
    </row>
    <row r="154" spans="1:23" ht="25.2" customHeight="1" x14ac:dyDescent="0.3">
      <c r="A154" s="1">
        <v>51</v>
      </c>
      <c r="B154" s="17">
        <v>45092</v>
      </c>
      <c r="C154" s="17">
        <v>45092</v>
      </c>
      <c r="E154" s="1" t="s">
        <v>73</v>
      </c>
      <c r="F154" s="1" t="s">
        <v>840</v>
      </c>
      <c r="G154" s="1" t="s">
        <v>602</v>
      </c>
      <c r="H154" s="1" t="s">
        <v>554</v>
      </c>
      <c r="I154" s="1" t="s">
        <v>561</v>
      </c>
      <c r="J154" s="1" t="s">
        <v>708</v>
      </c>
      <c r="K154" s="1" t="s">
        <v>123</v>
      </c>
      <c r="L154" s="1" t="s">
        <v>94</v>
      </c>
      <c r="M154" s="1" t="s">
        <v>140</v>
      </c>
      <c r="N154" s="1" t="s">
        <v>68</v>
      </c>
      <c r="O154" s="1" t="s">
        <v>640</v>
      </c>
      <c r="P154" s="1" t="s">
        <v>68</v>
      </c>
      <c r="Q154" s="1" t="s">
        <v>68</v>
      </c>
      <c r="R154" s="1" t="s">
        <v>84</v>
      </c>
      <c r="S154" s="1" t="s">
        <v>81</v>
      </c>
      <c r="T154" s="1" t="s">
        <v>709</v>
      </c>
      <c r="U154" s="1" t="s">
        <v>592</v>
      </c>
      <c r="V154" s="1" t="s">
        <v>710</v>
      </c>
      <c r="W154" s="1" t="s">
        <v>68</v>
      </c>
    </row>
    <row r="155" spans="1:23" ht="25.2" customHeight="1" x14ac:dyDescent="0.3">
      <c r="A155" s="1">
        <v>47</v>
      </c>
      <c r="B155" s="17">
        <v>44932</v>
      </c>
      <c r="C155" s="17">
        <v>45078</v>
      </c>
      <c r="D155" s="1" t="s">
        <v>40</v>
      </c>
      <c r="E155" s="1" t="s">
        <v>40</v>
      </c>
      <c r="F155" s="1" t="s">
        <v>718</v>
      </c>
      <c r="G155" s="1" t="s">
        <v>553</v>
      </c>
      <c r="H155" s="1" t="s">
        <v>588</v>
      </c>
      <c r="I155" s="1" t="s">
        <v>78</v>
      </c>
      <c r="J155" s="1" t="s">
        <v>78</v>
      </c>
      <c r="K155" s="1" t="s">
        <v>68</v>
      </c>
      <c r="L155" s="1" t="s">
        <v>68</v>
      </c>
      <c r="M155" s="1" t="s">
        <v>639</v>
      </c>
      <c r="N155" s="1" t="s">
        <v>68</v>
      </c>
      <c r="O155" s="1" t="s">
        <v>68</v>
      </c>
      <c r="P155" s="1" t="s">
        <v>78</v>
      </c>
      <c r="Q155" s="1" t="s">
        <v>78</v>
      </c>
      <c r="R155" s="1" t="s">
        <v>84</v>
      </c>
      <c r="S155" s="1" t="s">
        <v>81</v>
      </c>
      <c r="T155" s="1" t="s">
        <v>78</v>
      </c>
      <c r="U155" s="1" t="s">
        <v>565</v>
      </c>
      <c r="V155" s="1" t="s">
        <v>78</v>
      </c>
      <c r="W155" s="1" t="s">
        <v>78</v>
      </c>
    </row>
    <row r="156" spans="1:23" ht="25.2" customHeight="1" x14ac:dyDescent="0.3">
      <c r="A156" s="1">
        <v>50</v>
      </c>
      <c r="B156" s="17">
        <v>45078</v>
      </c>
      <c r="C156" s="17">
        <v>45078</v>
      </c>
      <c r="E156" s="1" t="s">
        <v>40</v>
      </c>
      <c r="F156" s="1" t="s">
        <v>711</v>
      </c>
      <c r="G156" s="1" t="s">
        <v>553</v>
      </c>
      <c r="H156" s="1" t="s">
        <v>588</v>
      </c>
      <c r="I156" s="1" t="s">
        <v>78</v>
      </c>
      <c r="J156" s="1" t="s">
        <v>78</v>
      </c>
      <c r="K156" s="1" t="s">
        <v>68</v>
      </c>
      <c r="L156" s="1" t="s">
        <v>68</v>
      </c>
      <c r="M156" s="1" t="s">
        <v>639</v>
      </c>
      <c r="N156" s="1" t="s">
        <v>68</v>
      </c>
      <c r="O156" s="1" t="s">
        <v>78</v>
      </c>
      <c r="P156" s="1" t="s">
        <v>78</v>
      </c>
      <c r="Q156" s="1" t="s">
        <v>78</v>
      </c>
      <c r="R156" s="1" t="s">
        <v>574</v>
      </c>
      <c r="S156" s="1" t="s">
        <v>575</v>
      </c>
      <c r="T156" s="1" t="s">
        <v>578</v>
      </c>
      <c r="U156" s="1" t="s">
        <v>565</v>
      </c>
      <c r="V156" s="1" t="s">
        <v>712</v>
      </c>
      <c r="W156" s="1" t="s">
        <v>78</v>
      </c>
    </row>
    <row r="157" spans="1:23" ht="25.2" customHeight="1" x14ac:dyDescent="0.3">
      <c r="A157" s="1">
        <v>49</v>
      </c>
      <c r="B157" s="17">
        <v>45078</v>
      </c>
      <c r="C157" s="17">
        <v>45078</v>
      </c>
      <c r="E157" s="1" t="s">
        <v>40</v>
      </c>
      <c r="F157" s="1" t="s">
        <v>713</v>
      </c>
      <c r="G157" s="1" t="s">
        <v>553</v>
      </c>
      <c r="H157" s="1" t="s">
        <v>588</v>
      </c>
      <c r="I157" s="1" t="s">
        <v>78</v>
      </c>
      <c r="J157" s="1" t="s">
        <v>78</v>
      </c>
      <c r="K157" s="1" t="s">
        <v>68</v>
      </c>
      <c r="L157" s="1" t="s">
        <v>68</v>
      </c>
      <c r="M157" s="1" t="s">
        <v>639</v>
      </c>
      <c r="N157" s="1" t="s">
        <v>68</v>
      </c>
      <c r="O157" s="1" t="s">
        <v>78</v>
      </c>
      <c r="P157" s="1" t="s">
        <v>78</v>
      </c>
      <c r="Q157" s="1" t="s">
        <v>78</v>
      </c>
      <c r="R157" s="1" t="s">
        <v>556</v>
      </c>
      <c r="S157" s="1" t="s">
        <v>81</v>
      </c>
      <c r="T157" s="1" t="s">
        <v>110</v>
      </c>
      <c r="U157" s="1" t="s">
        <v>110</v>
      </c>
      <c r="V157" s="1" t="s">
        <v>714</v>
      </c>
      <c r="W157" s="1" t="s">
        <v>78</v>
      </c>
    </row>
    <row r="158" spans="1:23" ht="25.2" customHeight="1" x14ac:dyDescent="0.3">
      <c r="A158" s="1">
        <v>48</v>
      </c>
      <c r="B158" s="17">
        <v>44932</v>
      </c>
      <c r="C158" s="17">
        <v>45078</v>
      </c>
      <c r="D158" s="1" t="s">
        <v>40</v>
      </c>
      <c r="E158" s="1" t="s">
        <v>40</v>
      </c>
      <c r="F158" s="1" t="s">
        <v>715</v>
      </c>
      <c r="G158" s="1" t="s">
        <v>553</v>
      </c>
      <c r="H158" s="1" t="s">
        <v>588</v>
      </c>
      <c r="I158" s="1" t="s">
        <v>78</v>
      </c>
      <c r="J158" s="1" t="s">
        <v>716</v>
      </c>
      <c r="K158" s="1" t="s">
        <v>68</v>
      </c>
      <c r="L158" s="1" t="s">
        <v>68</v>
      </c>
      <c r="M158" s="1" t="s">
        <v>639</v>
      </c>
      <c r="N158" s="1" t="s">
        <v>68</v>
      </c>
      <c r="O158" s="1" t="s">
        <v>640</v>
      </c>
      <c r="P158" s="1" t="s">
        <v>78</v>
      </c>
      <c r="Q158" s="1" t="s">
        <v>78</v>
      </c>
      <c r="R158" s="1" t="s">
        <v>63</v>
      </c>
      <c r="S158" s="1" t="s">
        <v>81</v>
      </c>
      <c r="T158" s="1" t="s">
        <v>72</v>
      </c>
      <c r="U158" s="1" t="s">
        <v>717</v>
      </c>
      <c r="V158" s="1" t="s">
        <v>78</v>
      </c>
      <c r="W158" s="1" t="s">
        <v>78</v>
      </c>
    </row>
    <row r="159" spans="1:23" ht="25.2" customHeight="1" x14ac:dyDescent="0.3">
      <c r="A159" s="1">
        <v>48</v>
      </c>
      <c r="B159" s="17">
        <v>45078</v>
      </c>
      <c r="C159" s="17">
        <v>45078</v>
      </c>
      <c r="E159" s="1" t="s">
        <v>40</v>
      </c>
      <c r="F159" s="1" t="s">
        <v>715</v>
      </c>
      <c r="G159" s="1" t="s">
        <v>553</v>
      </c>
      <c r="H159" s="1" t="s">
        <v>588</v>
      </c>
      <c r="I159" s="1" t="s">
        <v>78</v>
      </c>
      <c r="J159" s="1" t="s">
        <v>78</v>
      </c>
      <c r="K159" s="1" t="s">
        <v>68</v>
      </c>
      <c r="L159" s="1" t="s">
        <v>68</v>
      </c>
      <c r="M159" s="1" t="s">
        <v>639</v>
      </c>
      <c r="N159" s="1" t="s">
        <v>68</v>
      </c>
      <c r="O159" s="1" t="s">
        <v>640</v>
      </c>
      <c r="P159" s="1" t="s">
        <v>78</v>
      </c>
      <c r="Q159" s="1" t="s">
        <v>78</v>
      </c>
      <c r="R159" s="1" t="s">
        <v>63</v>
      </c>
      <c r="S159" s="1" t="s">
        <v>81</v>
      </c>
      <c r="T159" s="1" t="s">
        <v>72</v>
      </c>
      <c r="U159" s="1" t="s">
        <v>717</v>
      </c>
      <c r="V159" s="1" t="s">
        <v>78</v>
      </c>
      <c r="W159" s="1" t="s">
        <v>78</v>
      </c>
    </row>
    <row r="160" spans="1:23" ht="25.2" customHeight="1" x14ac:dyDescent="0.3">
      <c r="A160" s="1">
        <v>47</v>
      </c>
      <c r="B160" s="17">
        <v>45078</v>
      </c>
      <c r="C160" s="17">
        <v>45078</v>
      </c>
      <c r="E160" s="1" t="s">
        <v>40</v>
      </c>
      <c r="F160" s="1" t="s">
        <v>841</v>
      </c>
      <c r="G160" s="1" t="s">
        <v>553</v>
      </c>
      <c r="H160" s="1" t="s">
        <v>588</v>
      </c>
      <c r="I160" s="1" t="s">
        <v>78</v>
      </c>
      <c r="J160" s="1" t="s">
        <v>78</v>
      </c>
      <c r="K160" s="1" t="s">
        <v>68</v>
      </c>
      <c r="L160" s="1" t="s">
        <v>68</v>
      </c>
      <c r="M160" s="1" t="s">
        <v>639</v>
      </c>
      <c r="N160" s="1" t="s">
        <v>68</v>
      </c>
      <c r="O160" s="1" t="s">
        <v>68</v>
      </c>
      <c r="P160" s="1" t="s">
        <v>78</v>
      </c>
      <c r="Q160" s="1" t="s">
        <v>78</v>
      </c>
      <c r="R160" s="1" t="s">
        <v>84</v>
      </c>
      <c r="S160" s="1" t="s">
        <v>81</v>
      </c>
      <c r="T160" s="1" t="s">
        <v>78</v>
      </c>
      <c r="U160" s="1" t="s">
        <v>565</v>
      </c>
      <c r="V160" s="1" t="s">
        <v>78</v>
      </c>
      <c r="W160" s="1" t="s">
        <v>78</v>
      </c>
    </row>
    <row r="161" spans="1:23" ht="25.2" customHeight="1" x14ac:dyDescent="0.3">
      <c r="A161" s="1">
        <v>46</v>
      </c>
      <c r="B161" s="17">
        <v>45076</v>
      </c>
      <c r="C161" s="17">
        <v>45076</v>
      </c>
      <c r="E161" s="1" t="s">
        <v>40</v>
      </c>
      <c r="F161" s="1" t="s">
        <v>719</v>
      </c>
      <c r="G161" s="1" t="s">
        <v>553</v>
      </c>
      <c r="H161" s="1" t="s">
        <v>588</v>
      </c>
      <c r="I161" s="1" t="s">
        <v>78</v>
      </c>
      <c r="J161" s="1" t="s">
        <v>134</v>
      </c>
      <c r="K161" s="1" t="s">
        <v>123</v>
      </c>
      <c r="L161" s="1" t="s">
        <v>48</v>
      </c>
      <c r="M161" s="1" t="s">
        <v>136</v>
      </c>
      <c r="N161" s="1" t="s">
        <v>68</v>
      </c>
      <c r="O161" s="1" t="s">
        <v>640</v>
      </c>
      <c r="P161" s="1" t="s">
        <v>68</v>
      </c>
      <c r="Q161" s="1" t="s">
        <v>68</v>
      </c>
      <c r="R161" s="1" t="s">
        <v>84</v>
      </c>
      <c r="S161" s="1" t="s">
        <v>81</v>
      </c>
      <c r="T161" s="1" t="s">
        <v>68</v>
      </c>
      <c r="U161" s="1" t="s">
        <v>110</v>
      </c>
      <c r="V161" s="1" t="s">
        <v>720</v>
      </c>
      <c r="W161" s="1" t="s">
        <v>68</v>
      </c>
    </row>
    <row r="162" spans="1:23" ht="25.2" customHeight="1" x14ac:dyDescent="0.3">
      <c r="A162" s="1">
        <v>45</v>
      </c>
      <c r="B162" s="17">
        <v>45076</v>
      </c>
      <c r="C162" s="17">
        <v>45076</v>
      </c>
      <c r="E162" s="1" t="s">
        <v>40</v>
      </c>
      <c r="F162" s="1" t="s">
        <v>721</v>
      </c>
      <c r="G162" s="1" t="s">
        <v>553</v>
      </c>
      <c r="H162" s="1" t="s">
        <v>554</v>
      </c>
      <c r="I162" s="1" t="s">
        <v>561</v>
      </c>
      <c r="J162" s="1" t="s">
        <v>722</v>
      </c>
      <c r="K162" s="1" t="s">
        <v>48</v>
      </c>
      <c r="L162" s="1" t="s">
        <v>48</v>
      </c>
      <c r="M162" s="1" t="s">
        <v>95</v>
      </c>
      <c r="N162" s="1" t="s">
        <v>68</v>
      </c>
      <c r="O162" s="1" t="s">
        <v>643</v>
      </c>
      <c r="P162" s="1" t="s">
        <v>68</v>
      </c>
      <c r="Q162" s="1" t="s">
        <v>68</v>
      </c>
      <c r="R162" s="1" t="s">
        <v>723</v>
      </c>
      <c r="S162" s="1" t="s">
        <v>81</v>
      </c>
      <c r="T162" s="1" t="s">
        <v>98</v>
      </c>
      <c r="U162" s="1" t="s">
        <v>392</v>
      </c>
      <c r="V162" s="1" t="s">
        <v>611</v>
      </c>
      <c r="W162" s="1" t="s">
        <v>68</v>
      </c>
    </row>
    <row r="163" spans="1:23" ht="25.2" customHeight="1" x14ac:dyDescent="0.3">
      <c r="A163" s="1">
        <v>44</v>
      </c>
      <c r="B163" s="17">
        <v>45070</v>
      </c>
      <c r="C163" s="17">
        <v>45070</v>
      </c>
      <c r="E163" s="1" t="s">
        <v>40</v>
      </c>
      <c r="F163" s="1" t="s">
        <v>724</v>
      </c>
      <c r="G163" s="1" t="s">
        <v>602</v>
      </c>
      <c r="H163" s="1" t="s">
        <v>565</v>
      </c>
      <c r="I163" s="1" t="s">
        <v>573</v>
      </c>
      <c r="J163" s="1" t="s">
        <v>110</v>
      </c>
      <c r="K163" s="1" t="s">
        <v>123</v>
      </c>
      <c r="L163" s="1" t="s">
        <v>48</v>
      </c>
      <c r="M163" s="1" t="s">
        <v>136</v>
      </c>
      <c r="N163" s="1" t="s">
        <v>110</v>
      </c>
      <c r="O163" s="1" t="s">
        <v>643</v>
      </c>
      <c r="P163" s="1" t="s">
        <v>68</v>
      </c>
      <c r="Q163" s="1" t="s">
        <v>68</v>
      </c>
      <c r="R163" s="1" t="s">
        <v>63</v>
      </c>
      <c r="S163" s="1" t="s">
        <v>595</v>
      </c>
      <c r="T163" s="1" t="s">
        <v>98</v>
      </c>
      <c r="U163" s="1" t="s">
        <v>99</v>
      </c>
      <c r="V163" s="1" t="s">
        <v>100</v>
      </c>
      <c r="W163" s="1" t="s">
        <v>68</v>
      </c>
    </row>
    <row r="164" spans="1:23" ht="25.2" customHeight="1" x14ac:dyDescent="0.3">
      <c r="A164" s="1">
        <v>43</v>
      </c>
      <c r="B164" s="17">
        <v>45057</v>
      </c>
      <c r="C164" s="17">
        <v>45057</v>
      </c>
      <c r="E164" s="1" t="s">
        <v>40</v>
      </c>
      <c r="F164" s="1" t="s">
        <v>725</v>
      </c>
      <c r="G164" s="1" t="s">
        <v>553</v>
      </c>
      <c r="H164" s="1" t="s">
        <v>554</v>
      </c>
      <c r="I164" s="1" t="s">
        <v>598</v>
      </c>
      <c r="J164" s="1" t="s">
        <v>78</v>
      </c>
      <c r="K164" s="1" t="s">
        <v>68</v>
      </c>
      <c r="L164" s="1" t="s">
        <v>68</v>
      </c>
      <c r="M164" s="1" t="s">
        <v>639</v>
      </c>
      <c r="N164" s="1" t="s">
        <v>68</v>
      </c>
      <c r="O164" s="1" t="s">
        <v>643</v>
      </c>
      <c r="P164" s="1" t="s">
        <v>68</v>
      </c>
      <c r="Q164" s="1" t="s">
        <v>68</v>
      </c>
      <c r="R164" s="1" t="s">
        <v>84</v>
      </c>
      <c r="S164" s="1" t="s">
        <v>81</v>
      </c>
      <c r="T164" s="1" t="s">
        <v>68</v>
      </c>
      <c r="U164" s="1" t="s">
        <v>68</v>
      </c>
      <c r="V164" s="1" t="s">
        <v>78</v>
      </c>
      <c r="W164" s="1" t="s">
        <v>68</v>
      </c>
    </row>
    <row r="165" spans="1:23" ht="25.2" customHeight="1" x14ac:dyDescent="0.3">
      <c r="A165" s="1">
        <v>32</v>
      </c>
      <c r="B165" s="17">
        <v>45051</v>
      </c>
      <c r="C165" s="17">
        <v>45057</v>
      </c>
      <c r="D165" s="1" t="s">
        <v>40</v>
      </c>
      <c r="E165" s="1" t="s">
        <v>40</v>
      </c>
      <c r="F165" s="1" t="s">
        <v>758</v>
      </c>
      <c r="G165" s="1" t="s">
        <v>553</v>
      </c>
      <c r="H165" s="1" t="s">
        <v>554</v>
      </c>
      <c r="I165" s="1" t="s">
        <v>677</v>
      </c>
      <c r="J165" s="1" t="s">
        <v>68</v>
      </c>
      <c r="K165" s="1" t="s">
        <v>68</v>
      </c>
      <c r="L165" s="1" t="s">
        <v>68</v>
      </c>
      <c r="M165" s="1" t="s">
        <v>639</v>
      </c>
      <c r="N165" s="1" t="s">
        <v>68</v>
      </c>
      <c r="O165" s="1" t="s">
        <v>68</v>
      </c>
      <c r="P165" s="1" t="s">
        <v>68</v>
      </c>
      <c r="Q165" s="1" t="s">
        <v>68</v>
      </c>
      <c r="R165" s="1" t="s">
        <v>84</v>
      </c>
      <c r="S165" s="1" t="s">
        <v>81</v>
      </c>
      <c r="T165" s="1" t="s">
        <v>578</v>
      </c>
      <c r="U165" s="1" t="s">
        <v>565</v>
      </c>
      <c r="V165" s="1" t="s">
        <v>712</v>
      </c>
      <c r="W165" s="1" t="s">
        <v>68</v>
      </c>
    </row>
    <row r="166" spans="1:23" ht="25.2" customHeight="1" x14ac:dyDescent="0.3">
      <c r="A166" s="1">
        <v>31</v>
      </c>
      <c r="B166" s="17">
        <v>45051</v>
      </c>
      <c r="C166" s="17">
        <v>45057</v>
      </c>
      <c r="D166" s="1" t="s">
        <v>40</v>
      </c>
      <c r="E166" s="1" t="s">
        <v>40</v>
      </c>
      <c r="F166" s="1" t="s">
        <v>759</v>
      </c>
      <c r="G166" s="1" t="s">
        <v>553</v>
      </c>
      <c r="H166" s="1" t="s">
        <v>554</v>
      </c>
      <c r="I166" s="1" t="s">
        <v>598</v>
      </c>
      <c r="J166" s="1" t="s">
        <v>68</v>
      </c>
      <c r="K166" s="1" t="s">
        <v>68</v>
      </c>
      <c r="L166" s="1" t="s">
        <v>68</v>
      </c>
      <c r="M166" s="1" t="s">
        <v>639</v>
      </c>
      <c r="N166" s="1" t="s">
        <v>68</v>
      </c>
      <c r="O166" s="1" t="s">
        <v>68</v>
      </c>
      <c r="P166" s="1" t="s">
        <v>68</v>
      </c>
      <c r="Q166" s="1" t="s">
        <v>68</v>
      </c>
      <c r="R166" s="1" t="s">
        <v>84</v>
      </c>
      <c r="S166" s="1" t="s">
        <v>81</v>
      </c>
      <c r="T166" s="1" t="s">
        <v>68</v>
      </c>
      <c r="U166" s="1" t="s">
        <v>68</v>
      </c>
      <c r="V166" s="1" t="s">
        <v>712</v>
      </c>
      <c r="W166" s="1" t="s">
        <v>110</v>
      </c>
    </row>
    <row r="167" spans="1:23" ht="25.2" customHeight="1" x14ac:dyDescent="0.3">
      <c r="A167" s="1">
        <v>30</v>
      </c>
      <c r="B167" s="17">
        <v>45051</v>
      </c>
      <c r="C167" s="17">
        <v>45057</v>
      </c>
      <c r="D167" s="1" t="s">
        <v>40</v>
      </c>
      <c r="E167" s="1" t="s">
        <v>40</v>
      </c>
      <c r="F167" s="1" t="s">
        <v>761</v>
      </c>
      <c r="G167" s="1" t="s">
        <v>553</v>
      </c>
      <c r="H167" s="1" t="s">
        <v>588</v>
      </c>
      <c r="I167" s="1" t="s">
        <v>677</v>
      </c>
      <c r="J167" s="1" t="s">
        <v>68</v>
      </c>
      <c r="K167" s="1" t="s">
        <v>68</v>
      </c>
      <c r="L167" s="1" t="s">
        <v>68</v>
      </c>
      <c r="M167" s="1" t="s">
        <v>639</v>
      </c>
      <c r="N167" s="1" t="s">
        <v>43</v>
      </c>
      <c r="O167" s="1" t="s">
        <v>640</v>
      </c>
      <c r="P167" s="1" t="s">
        <v>68</v>
      </c>
      <c r="Q167" s="1" t="s">
        <v>68</v>
      </c>
      <c r="R167" s="1" t="s">
        <v>84</v>
      </c>
      <c r="S167" s="1" t="s">
        <v>575</v>
      </c>
      <c r="T167" s="1" t="s">
        <v>68</v>
      </c>
      <c r="U167" s="1" t="s">
        <v>110</v>
      </c>
      <c r="V167" s="1" t="s">
        <v>712</v>
      </c>
      <c r="W167" s="1" t="s">
        <v>110</v>
      </c>
    </row>
    <row r="168" spans="1:23" ht="25.2" customHeight="1" x14ac:dyDescent="0.3">
      <c r="A168" s="1">
        <v>29</v>
      </c>
      <c r="B168" s="17">
        <v>45051</v>
      </c>
      <c r="C168" s="17">
        <v>45057</v>
      </c>
      <c r="D168" s="1" t="s">
        <v>40</v>
      </c>
      <c r="E168" s="1" t="s">
        <v>40</v>
      </c>
      <c r="F168" s="1" t="s">
        <v>762</v>
      </c>
      <c r="G168" s="1" t="s">
        <v>553</v>
      </c>
      <c r="H168" s="1" t="s">
        <v>554</v>
      </c>
      <c r="I168" s="1" t="s">
        <v>763</v>
      </c>
      <c r="J168" s="1" t="s">
        <v>68</v>
      </c>
      <c r="K168" s="1" t="s">
        <v>68</v>
      </c>
      <c r="L168" s="1" t="s">
        <v>68</v>
      </c>
      <c r="M168" s="1" t="s">
        <v>639</v>
      </c>
      <c r="N168" s="1" t="s">
        <v>43</v>
      </c>
      <c r="O168" s="1" t="s">
        <v>640</v>
      </c>
      <c r="P168" s="1" t="s">
        <v>68</v>
      </c>
      <c r="Q168" s="1" t="s">
        <v>68</v>
      </c>
      <c r="R168" s="1" t="s">
        <v>84</v>
      </c>
      <c r="S168" s="1" t="s">
        <v>81</v>
      </c>
      <c r="T168" s="1" t="s">
        <v>578</v>
      </c>
      <c r="U168" s="1" t="s">
        <v>565</v>
      </c>
      <c r="V168" s="1" t="s">
        <v>110</v>
      </c>
      <c r="W168" s="1" t="s">
        <v>110</v>
      </c>
    </row>
    <row r="169" spans="1:23" ht="25.2" customHeight="1" x14ac:dyDescent="0.3">
      <c r="A169" s="1">
        <v>42</v>
      </c>
      <c r="B169" s="17">
        <v>45056</v>
      </c>
      <c r="C169" s="17">
        <v>45056</v>
      </c>
      <c r="E169" s="1" t="s">
        <v>40</v>
      </c>
      <c r="F169" s="1" t="s">
        <v>842</v>
      </c>
      <c r="G169" s="1" t="s">
        <v>553</v>
      </c>
      <c r="H169" s="1" t="s">
        <v>588</v>
      </c>
      <c r="I169" s="1" t="s">
        <v>78</v>
      </c>
      <c r="J169" s="1" t="s">
        <v>68</v>
      </c>
      <c r="K169" s="1" t="s">
        <v>68</v>
      </c>
      <c r="L169" s="1" t="s">
        <v>68</v>
      </c>
      <c r="M169" s="1" t="s">
        <v>639</v>
      </c>
      <c r="N169" s="1" t="s">
        <v>68</v>
      </c>
      <c r="O169" s="1" t="s">
        <v>640</v>
      </c>
      <c r="P169" s="1" t="s">
        <v>68</v>
      </c>
      <c r="Q169" s="1" t="s">
        <v>68</v>
      </c>
      <c r="R169" s="1" t="s">
        <v>84</v>
      </c>
      <c r="S169" s="1" t="s">
        <v>81</v>
      </c>
      <c r="T169" s="1" t="s">
        <v>68</v>
      </c>
      <c r="U169" s="1" t="s">
        <v>68</v>
      </c>
      <c r="V169" s="1" t="s">
        <v>78</v>
      </c>
      <c r="W169" s="1" t="s">
        <v>78</v>
      </c>
    </row>
    <row r="170" spans="1:23" ht="25.2" customHeight="1" x14ac:dyDescent="0.3">
      <c r="A170" s="1">
        <v>41</v>
      </c>
      <c r="B170" s="17">
        <v>45056</v>
      </c>
      <c r="C170" s="17">
        <v>45056</v>
      </c>
      <c r="E170" s="1" t="s">
        <v>40</v>
      </c>
      <c r="F170" s="1" t="s">
        <v>602</v>
      </c>
      <c r="G170" s="1" t="s">
        <v>602</v>
      </c>
      <c r="H170" s="1" t="s">
        <v>727</v>
      </c>
      <c r="I170" s="1" t="s">
        <v>573</v>
      </c>
      <c r="J170" s="1" t="s">
        <v>68</v>
      </c>
      <c r="K170" s="1" t="s">
        <v>68</v>
      </c>
      <c r="L170" s="1" t="s">
        <v>68</v>
      </c>
      <c r="M170" s="1" t="s">
        <v>639</v>
      </c>
      <c r="N170" s="1" t="s">
        <v>68</v>
      </c>
      <c r="O170" s="1" t="s">
        <v>68</v>
      </c>
      <c r="P170" s="1" t="s">
        <v>68</v>
      </c>
      <c r="Q170" s="1" t="s">
        <v>68</v>
      </c>
      <c r="R170" s="1" t="s">
        <v>84</v>
      </c>
      <c r="S170" s="1" t="s">
        <v>81</v>
      </c>
      <c r="T170" s="1" t="s">
        <v>110</v>
      </c>
      <c r="U170" s="1" t="s">
        <v>110</v>
      </c>
      <c r="V170" s="1" t="s">
        <v>728</v>
      </c>
      <c r="W170" s="1" t="s">
        <v>68</v>
      </c>
    </row>
    <row r="171" spans="1:23" ht="25.2" customHeight="1" x14ac:dyDescent="0.3">
      <c r="A171" s="1">
        <v>40</v>
      </c>
      <c r="B171" s="17">
        <v>45056</v>
      </c>
      <c r="C171" s="17">
        <v>45056</v>
      </c>
      <c r="E171" s="1" t="s">
        <v>40</v>
      </c>
      <c r="F171" s="1" t="s">
        <v>729</v>
      </c>
      <c r="G171" s="1" t="s">
        <v>553</v>
      </c>
      <c r="H171" s="1" t="s">
        <v>565</v>
      </c>
      <c r="I171" s="1" t="s">
        <v>610</v>
      </c>
      <c r="J171" s="1" t="s">
        <v>730</v>
      </c>
      <c r="K171" s="1" t="s">
        <v>94</v>
      </c>
      <c r="L171" s="1" t="s">
        <v>94</v>
      </c>
      <c r="M171" s="1" t="s">
        <v>136</v>
      </c>
      <c r="N171" s="1" t="s">
        <v>43</v>
      </c>
      <c r="O171" s="1" t="s">
        <v>640</v>
      </c>
      <c r="P171" s="1" t="s">
        <v>68</v>
      </c>
      <c r="Q171" s="1" t="s">
        <v>68</v>
      </c>
      <c r="R171" s="1" t="s">
        <v>84</v>
      </c>
      <c r="S171" s="1" t="s">
        <v>81</v>
      </c>
      <c r="T171" s="1" t="s">
        <v>72</v>
      </c>
      <c r="U171" s="1" t="s">
        <v>110</v>
      </c>
      <c r="V171" s="1" t="s">
        <v>731</v>
      </c>
      <c r="W171" s="1" t="s">
        <v>110</v>
      </c>
    </row>
    <row r="172" spans="1:23" ht="25.2" customHeight="1" x14ac:dyDescent="0.3">
      <c r="A172" s="1">
        <v>39</v>
      </c>
      <c r="B172" s="17">
        <v>45056</v>
      </c>
      <c r="C172" s="17">
        <v>45056</v>
      </c>
      <c r="E172" s="1" t="s">
        <v>40</v>
      </c>
      <c r="F172" s="1" t="s">
        <v>732</v>
      </c>
      <c r="G172" s="1" t="s">
        <v>553</v>
      </c>
      <c r="H172" s="1" t="s">
        <v>565</v>
      </c>
      <c r="I172" s="1" t="s">
        <v>581</v>
      </c>
      <c r="J172" s="1" t="s">
        <v>733</v>
      </c>
      <c r="K172" s="1" t="s">
        <v>94</v>
      </c>
      <c r="L172" s="1" t="s">
        <v>48</v>
      </c>
      <c r="M172" s="1" t="s">
        <v>107</v>
      </c>
      <c r="N172" s="1" t="s">
        <v>734</v>
      </c>
      <c r="O172" s="1" t="s">
        <v>643</v>
      </c>
      <c r="P172" s="1" t="s">
        <v>68</v>
      </c>
      <c r="Q172" s="1" t="s">
        <v>68</v>
      </c>
      <c r="R172" s="1" t="s">
        <v>84</v>
      </c>
      <c r="S172" s="1" t="s">
        <v>81</v>
      </c>
      <c r="T172" s="1" t="s">
        <v>109</v>
      </c>
      <c r="U172" s="1" t="s">
        <v>110</v>
      </c>
      <c r="V172" s="1" t="s">
        <v>735</v>
      </c>
      <c r="W172" s="1" t="s">
        <v>110</v>
      </c>
    </row>
    <row r="173" spans="1:23" ht="25.2" customHeight="1" x14ac:dyDescent="0.3">
      <c r="A173" s="1">
        <v>38</v>
      </c>
      <c r="B173" s="17">
        <v>45112</v>
      </c>
      <c r="C173" s="17">
        <v>45053</v>
      </c>
      <c r="D173" s="1" t="s">
        <v>40</v>
      </c>
      <c r="E173" s="1" t="s">
        <v>40</v>
      </c>
      <c r="F173" s="1" t="s">
        <v>736</v>
      </c>
      <c r="G173" s="1" t="s">
        <v>553</v>
      </c>
      <c r="H173" s="1" t="s">
        <v>565</v>
      </c>
      <c r="I173" s="1" t="s">
        <v>737</v>
      </c>
      <c r="J173" s="1" t="s">
        <v>738</v>
      </c>
      <c r="K173" s="1" t="s">
        <v>94</v>
      </c>
      <c r="L173" s="1" t="s">
        <v>48</v>
      </c>
      <c r="M173" s="1" t="s">
        <v>107</v>
      </c>
      <c r="N173" s="1" t="s">
        <v>43</v>
      </c>
      <c r="O173" s="1" t="s">
        <v>640</v>
      </c>
      <c r="P173" s="1" t="s">
        <v>68</v>
      </c>
      <c r="Q173" s="1" t="s">
        <v>68</v>
      </c>
      <c r="R173" s="1" t="s">
        <v>84</v>
      </c>
      <c r="S173" s="1" t="s">
        <v>575</v>
      </c>
      <c r="T173" s="1" t="s">
        <v>109</v>
      </c>
      <c r="U173" s="1" t="s">
        <v>110</v>
      </c>
      <c r="V173" s="1" t="s">
        <v>112</v>
      </c>
      <c r="W173" s="1" t="s">
        <v>739</v>
      </c>
    </row>
    <row r="174" spans="1:23" ht="25.2" customHeight="1" x14ac:dyDescent="0.3">
      <c r="A174" s="1">
        <v>38</v>
      </c>
      <c r="B174" s="17">
        <v>45053</v>
      </c>
      <c r="C174" s="17">
        <v>45053</v>
      </c>
      <c r="E174" s="1" t="s">
        <v>40</v>
      </c>
      <c r="F174" s="1" t="s">
        <v>739</v>
      </c>
      <c r="G174" s="1" t="s">
        <v>553</v>
      </c>
      <c r="H174" s="1" t="s">
        <v>565</v>
      </c>
      <c r="I174" s="1" t="s">
        <v>737</v>
      </c>
      <c r="J174" s="1" t="s">
        <v>738</v>
      </c>
      <c r="K174" s="1" t="s">
        <v>94</v>
      </c>
      <c r="L174" s="1" t="s">
        <v>48</v>
      </c>
      <c r="M174" s="1" t="s">
        <v>107</v>
      </c>
      <c r="N174" s="1" t="s">
        <v>43</v>
      </c>
      <c r="O174" s="1" t="s">
        <v>640</v>
      </c>
      <c r="P174" s="1" t="s">
        <v>68</v>
      </c>
      <c r="Q174" s="1" t="s">
        <v>68</v>
      </c>
      <c r="R174" s="1" t="s">
        <v>84</v>
      </c>
      <c r="S174" s="1" t="s">
        <v>575</v>
      </c>
      <c r="T174" s="1" t="s">
        <v>109</v>
      </c>
      <c r="U174" s="1" t="s">
        <v>110</v>
      </c>
      <c r="V174" s="1" t="s">
        <v>112</v>
      </c>
      <c r="W174" s="1" t="s">
        <v>739</v>
      </c>
    </row>
    <row r="175" spans="1:23" ht="25.2" customHeight="1" x14ac:dyDescent="0.3">
      <c r="A175" s="1">
        <v>37</v>
      </c>
      <c r="B175" s="17">
        <v>45053</v>
      </c>
      <c r="C175" s="17">
        <v>45053</v>
      </c>
      <c r="E175" s="1" t="s">
        <v>40</v>
      </c>
      <c r="F175" s="1" t="s">
        <v>740</v>
      </c>
      <c r="G175" s="1" t="s">
        <v>553</v>
      </c>
      <c r="H175" s="1" t="s">
        <v>565</v>
      </c>
      <c r="I175" s="1" t="s">
        <v>628</v>
      </c>
      <c r="J175" s="1" t="s">
        <v>741</v>
      </c>
      <c r="K175" s="1" t="s">
        <v>123</v>
      </c>
      <c r="L175" s="1" t="s">
        <v>48</v>
      </c>
      <c r="M175" s="1" t="s">
        <v>136</v>
      </c>
      <c r="N175" s="1" t="s">
        <v>43</v>
      </c>
      <c r="O175" s="1" t="s">
        <v>640</v>
      </c>
      <c r="P175" s="1" t="s">
        <v>68</v>
      </c>
      <c r="Q175" s="1" t="s">
        <v>68</v>
      </c>
      <c r="R175" s="1" t="s">
        <v>84</v>
      </c>
      <c r="S175" s="1" t="s">
        <v>81</v>
      </c>
      <c r="T175" s="1" t="s">
        <v>109</v>
      </c>
      <c r="U175" s="1" t="s">
        <v>110</v>
      </c>
      <c r="V175" s="1" t="s">
        <v>742</v>
      </c>
      <c r="W175" s="1" t="s">
        <v>740</v>
      </c>
    </row>
    <row r="176" spans="1:23" ht="25.2" customHeight="1" x14ac:dyDescent="0.3">
      <c r="A176" s="1">
        <v>36</v>
      </c>
      <c r="B176" s="17">
        <v>45053</v>
      </c>
      <c r="C176" s="17">
        <v>45053</v>
      </c>
      <c r="E176" s="1" t="s">
        <v>40</v>
      </c>
      <c r="F176" s="1" t="s">
        <v>843</v>
      </c>
      <c r="G176" s="1" t="s">
        <v>553</v>
      </c>
      <c r="H176" s="1" t="s">
        <v>565</v>
      </c>
      <c r="I176" s="1" t="s">
        <v>737</v>
      </c>
      <c r="J176" s="1" t="s">
        <v>744</v>
      </c>
      <c r="K176" s="1" t="s">
        <v>94</v>
      </c>
      <c r="L176" s="1" t="s">
        <v>48</v>
      </c>
      <c r="M176" s="1" t="s">
        <v>107</v>
      </c>
      <c r="N176" s="1" t="s">
        <v>43</v>
      </c>
      <c r="O176" s="1" t="s">
        <v>640</v>
      </c>
      <c r="P176" s="1" t="s">
        <v>68</v>
      </c>
      <c r="Q176" s="1" t="s">
        <v>68</v>
      </c>
      <c r="R176" s="1" t="s">
        <v>84</v>
      </c>
      <c r="S176" s="1" t="s">
        <v>81</v>
      </c>
      <c r="T176" s="1" t="s">
        <v>844</v>
      </c>
      <c r="U176" s="1" t="s">
        <v>845</v>
      </c>
      <c r="V176" s="1" t="s">
        <v>846</v>
      </c>
      <c r="W176" s="1" t="s">
        <v>110</v>
      </c>
    </row>
    <row r="177" spans="1:23" ht="25.2" customHeight="1" x14ac:dyDescent="0.3">
      <c r="A177" s="1">
        <v>35</v>
      </c>
      <c r="B177" s="17">
        <v>45053</v>
      </c>
      <c r="C177" s="17">
        <v>45053</v>
      </c>
      <c r="E177" s="1" t="s">
        <v>40</v>
      </c>
      <c r="F177" s="1" t="s">
        <v>746</v>
      </c>
      <c r="G177" s="1" t="s">
        <v>553</v>
      </c>
      <c r="H177" s="1" t="s">
        <v>565</v>
      </c>
      <c r="I177" s="1" t="s">
        <v>737</v>
      </c>
      <c r="J177" s="1" t="s">
        <v>747</v>
      </c>
      <c r="K177" s="1" t="s">
        <v>123</v>
      </c>
      <c r="L177" s="1" t="s">
        <v>94</v>
      </c>
      <c r="M177" s="1" t="s">
        <v>140</v>
      </c>
      <c r="N177" s="1" t="s">
        <v>43</v>
      </c>
      <c r="O177" s="1" t="s">
        <v>640</v>
      </c>
      <c r="P177" s="1" t="s">
        <v>68</v>
      </c>
      <c r="Q177" s="1" t="s">
        <v>68</v>
      </c>
      <c r="R177" s="1" t="s">
        <v>84</v>
      </c>
      <c r="S177" s="1" t="s">
        <v>81</v>
      </c>
      <c r="T177" s="1" t="s">
        <v>109</v>
      </c>
      <c r="U177" s="1" t="s">
        <v>748</v>
      </c>
      <c r="V177" s="1" t="s">
        <v>749</v>
      </c>
      <c r="W177" s="1" t="s">
        <v>750</v>
      </c>
    </row>
    <row r="178" spans="1:23" ht="25.2" customHeight="1" x14ac:dyDescent="0.3">
      <c r="A178" s="1">
        <v>34</v>
      </c>
      <c r="B178" s="17">
        <v>45053</v>
      </c>
      <c r="C178" s="17">
        <v>45053</v>
      </c>
      <c r="E178" s="1" t="s">
        <v>40</v>
      </c>
      <c r="F178" s="1" t="s">
        <v>751</v>
      </c>
      <c r="G178" s="1" t="s">
        <v>553</v>
      </c>
      <c r="H178" s="1" t="s">
        <v>565</v>
      </c>
      <c r="I178" s="1" t="s">
        <v>737</v>
      </c>
      <c r="J178" s="1" t="s">
        <v>752</v>
      </c>
      <c r="K178" s="1" t="s">
        <v>94</v>
      </c>
      <c r="L178" s="1" t="s">
        <v>94</v>
      </c>
      <c r="M178" s="1" t="s">
        <v>136</v>
      </c>
      <c r="N178" s="1" t="s">
        <v>43</v>
      </c>
      <c r="O178" s="1" t="s">
        <v>640</v>
      </c>
      <c r="P178" s="1" t="s">
        <v>68</v>
      </c>
      <c r="Q178" s="1" t="s">
        <v>68</v>
      </c>
      <c r="R178" s="1" t="s">
        <v>84</v>
      </c>
      <c r="S178" s="1" t="s">
        <v>81</v>
      </c>
      <c r="T178" s="1" t="s">
        <v>72</v>
      </c>
      <c r="U178" s="1" t="s">
        <v>72</v>
      </c>
      <c r="V178" s="1" t="s">
        <v>753</v>
      </c>
      <c r="W178" s="1" t="s">
        <v>754</v>
      </c>
    </row>
    <row r="179" spans="1:23" ht="25.2" customHeight="1" x14ac:dyDescent="0.3">
      <c r="A179" s="1">
        <v>33</v>
      </c>
      <c r="B179" s="17">
        <v>45051</v>
      </c>
      <c r="C179" s="17">
        <v>45051</v>
      </c>
      <c r="E179" s="1" t="s">
        <v>40</v>
      </c>
      <c r="F179" s="1" t="s">
        <v>755</v>
      </c>
      <c r="G179" s="1" t="s">
        <v>553</v>
      </c>
      <c r="H179" s="1" t="s">
        <v>565</v>
      </c>
      <c r="I179" s="1" t="s">
        <v>737</v>
      </c>
      <c r="J179" s="1" t="s">
        <v>756</v>
      </c>
      <c r="K179" s="1" t="s">
        <v>94</v>
      </c>
      <c r="L179" s="1" t="s">
        <v>48</v>
      </c>
      <c r="M179" s="1" t="s">
        <v>107</v>
      </c>
      <c r="N179" s="1" t="s">
        <v>734</v>
      </c>
      <c r="O179" s="1" t="s">
        <v>640</v>
      </c>
      <c r="P179" s="1" t="s">
        <v>68</v>
      </c>
      <c r="Q179" s="1" t="s">
        <v>68</v>
      </c>
      <c r="R179" s="1" t="s">
        <v>556</v>
      </c>
      <c r="S179" s="1" t="s">
        <v>557</v>
      </c>
      <c r="T179" s="1" t="s">
        <v>72</v>
      </c>
      <c r="U179" s="1" t="s">
        <v>72</v>
      </c>
      <c r="V179" s="1" t="s">
        <v>714</v>
      </c>
      <c r="W179" s="1" t="s">
        <v>757</v>
      </c>
    </row>
    <row r="180" spans="1:23" ht="25.2" customHeight="1" x14ac:dyDescent="0.3">
      <c r="A180" s="1">
        <v>32</v>
      </c>
      <c r="B180" s="17">
        <v>45051</v>
      </c>
      <c r="C180" s="17">
        <v>45051</v>
      </c>
      <c r="E180" s="1" t="s">
        <v>40</v>
      </c>
      <c r="F180" s="1" t="s">
        <v>758</v>
      </c>
      <c r="G180" s="1" t="s">
        <v>553</v>
      </c>
      <c r="H180" s="1" t="s">
        <v>554</v>
      </c>
      <c r="I180" s="1" t="s">
        <v>677</v>
      </c>
      <c r="J180" s="1" t="s">
        <v>68</v>
      </c>
      <c r="K180" s="1" t="s">
        <v>68</v>
      </c>
      <c r="L180" s="1" t="s">
        <v>68</v>
      </c>
      <c r="M180" s="1" t="s">
        <v>639</v>
      </c>
      <c r="N180" s="1" t="s">
        <v>68</v>
      </c>
      <c r="O180" s="1" t="s">
        <v>68</v>
      </c>
      <c r="P180" s="1" t="s">
        <v>68</v>
      </c>
      <c r="Q180" s="1" t="s">
        <v>68</v>
      </c>
      <c r="R180" s="1" t="s">
        <v>84</v>
      </c>
      <c r="S180" s="1" t="s">
        <v>81</v>
      </c>
      <c r="T180" s="1" t="s">
        <v>578</v>
      </c>
      <c r="U180" s="1" t="s">
        <v>565</v>
      </c>
      <c r="V180" s="1" t="s">
        <v>712</v>
      </c>
      <c r="W180" s="1" t="s">
        <v>68</v>
      </c>
    </row>
    <row r="181" spans="1:23" ht="25.2" customHeight="1" x14ac:dyDescent="0.3">
      <c r="A181" s="1">
        <v>31</v>
      </c>
      <c r="B181" s="17">
        <v>45051</v>
      </c>
      <c r="C181" s="17">
        <v>45051</v>
      </c>
      <c r="E181" s="1" t="s">
        <v>40</v>
      </c>
      <c r="F181" s="1" t="s">
        <v>759</v>
      </c>
      <c r="G181" s="1" t="s">
        <v>553</v>
      </c>
      <c r="H181" s="1" t="s">
        <v>554</v>
      </c>
      <c r="I181" s="1" t="s">
        <v>554</v>
      </c>
      <c r="J181" s="1" t="s">
        <v>68</v>
      </c>
      <c r="K181" s="1" t="s">
        <v>68</v>
      </c>
      <c r="L181" s="1" t="s">
        <v>68</v>
      </c>
      <c r="M181" s="1" t="s">
        <v>639</v>
      </c>
      <c r="N181" s="1" t="s">
        <v>68</v>
      </c>
      <c r="O181" s="1" t="s">
        <v>68</v>
      </c>
      <c r="P181" s="1" t="s">
        <v>68</v>
      </c>
      <c r="Q181" s="1" t="s">
        <v>68</v>
      </c>
      <c r="R181" s="1" t="s">
        <v>84</v>
      </c>
      <c r="S181" s="1" t="s">
        <v>81</v>
      </c>
      <c r="T181" s="1" t="s">
        <v>68</v>
      </c>
      <c r="U181" s="1" t="s">
        <v>68</v>
      </c>
      <c r="V181" s="1" t="s">
        <v>712</v>
      </c>
      <c r="W181" s="1" t="s">
        <v>110</v>
      </c>
    </row>
    <row r="182" spans="1:23" ht="25.2" customHeight="1" x14ac:dyDescent="0.3">
      <c r="A182" s="1">
        <v>30</v>
      </c>
      <c r="B182" s="17">
        <v>45051</v>
      </c>
      <c r="C182" s="17">
        <v>45051</v>
      </c>
      <c r="E182" s="1" t="s">
        <v>40</v>
      </c>
      <c r="F182" s="1" t="s">
        <v>761</v>
      </c>
      <c r="G182" s="1" t="s">
        <v>553</v>
      </c>
      <c r="H182" s="1" t="s">
        <v>554</v>
      </c>
      <c r="I182" s="1" t="s">
        <v>554</v>
      </c>
      <c r="J182" s="1" t="s">
        <v>68</v>
      </c>
      <c r="K182" s="1" t="s">
        <v>68</v>
      </c>
      <c r="L182" s="1" t="s">
        <v>68</v>
      </c>
      <c r="M182" s="1" t="s">
        <v>639</v>
      </c>
      <c r="N182" s="1" t="s">
        <v>43</v>
      </c>
      <c r="O182" s="1" t="s">
        <v>640</v>
      </c>
      <c r="P182" s="1" t="s">
        <v>68</v>
      </c>
      <c r="Q182" s="1" t="s">
        <v>68</v>
      </c>
      <c r="R182" s="1" t="s">
        <v>84</v>
      </c>
      <c r="S182" s="1" t="s">
        <v>575</v>
      </c>
      <c r="T182" s="1" t="s">
        <v>68</v>
      </c>
      <c r="U182" s="1" t="s">
        <v>110</v>
      </c>
      <c r="V182" s="1" t="s">
        <v>712</v>
      </c>
      <c r="W182" s="1" t="s">
        <v>110</v>
      </c>
    </row>
    <row r="183" spans="1:23" ht="25.2" customHeight="1" x14ac:dyDescent="0.3">
      <c r="A183" s="1">
        <v>29</v>
      </c>
      <c r="B183" s="17">
        <v>45051</v>
      </c>
      <c r="C183" s="17">
        <v>45051</v>
      </c>
      <c r="D183" s="1" t="s">
        <v>40</v>
      </c>
      <c r="E183" s="1" t="s">
        <v>40</v>
      </c>
      <c r="F183" s="1" t="s">
        <v>762</v>
      </c>
      <c r="G183" s="1" t="s">
        <v>553</v>
      </c>
      <c r="H183" s="1" t="s">
        <v>554</v>
      </c>
      <c r="I183" s="1" t="s">
        <v>554</v>
      </c>
      <c r="J183" s="1" t="s">
        <v>68</v>
      </c>
      <c r="K183" s="1" t="s">
        <v>68</v>
      </c>
      <c r="L183" s="1" t="s">
        <v>68</v>
      </c>
      <c r="M183" s="1" t="s">
        <v>639</v>
      </c>
      <c r="N183" s="1" t="s">
        <v>43</v>
      </c>
      <c r="O183" s="1" t="s">
        <v>640</v>
      </c>
      <c r="P183" s="1" t="s">
        <v>68</v>
      </c>
      <c r="Q183" s="1" t="s">
        <v>68</v>
      </c>
      <c r="R183" s="1" t="s">
        <v>84</v>
      </c>
      <c r="S183" s="1" t="s">
        <v>81</v>
      </c>
      <c r="T183" s="1" t="s">
        <v>578</v>
      </c>
      <c r="U183" s="1" t="s">
        <v>565</v>
      </c>
      <c r="V183" s="1" t="s">
        <v>110</v>
      </c>
      <c r="W183" s="1" t="s">
        <v>110</v>
      </c>
    </row>
    <row r="184" spans="1:23" ht="25.2" customHeight="1" x14ac:dyDescent="0.3">
      <c r="A184" s="1">
        <v>29</v>
      </c>
      <c r="B184" s="17">
        <v>45051</v>
      </c>
      <c r="C184" s="17">
        <v>45051</v>
      </c>
      <c r="E184" s="1" t="s">
        <v>40</v>
      </c>
      <c r="F184" s="1" t="s">
        <v>762</v>
      </c>
      <c r="G184" s="1" t="s">
        <v>553</v>
      </c>
      <c r="H184" s="1" t="s">
        <v>554</v>
      </c>
      <c r="I184" s="1" t="s">
        <v>554</v>
      </c>
      <c r="J184" s="1" t="s">
        <v>68</v>
      </c>
      <c r="K184" s="1" t="s">
        <v>68</v>
      </c>
      <c r="L184" s="1" t="s">
        <v>68</v>
      </c>
      <c r="M184" s="1" t="s">
        <v>639</v>
      </c>
      <c r="N184" s="1" t="s">
        <v>43</v>
      </c>
      <c r="O184" s="1" t="s">
        <v>640</v>
      </c>
      <c r="P184" s="1" t="s">
        <v>68</v>
      </c>
      <c r="Q184" s="1" t="s">
        <v>68</v>
      </c>
      <c r="R184" s="1" t="s">
        <v>84</v>
      </c>
      <c r="S184" s="1" t="s">
        <v>81</v>
      </c>
      <c r="T184" s="1" t="s">
        <v>578</v>
      </c>
      <c r="U184" s="1" t="s">
        <v>565</v>
      </c>
      <c r="V184" s="1" t="s">
        <v>110</v>
      </c>
      <c r="W184" s="1" t="s">
        <v>110</v>
      </c>
    </row>
    <row r="185" spans="1:23" ht="25.2" customHeight="1" x14ac:dyDescent="0.3">
      <c r="A185" s="1">
        <v>2</v>
      </c>
      <c r="B185" s="17">
        <v>44989</v>
      </c>
      <c r="C185" s="17">
        <v>45019</v>
      </c>
      <c r="D185" s="1" t="s">
        <v>73</v>
      </c>
      <c r="E185" s="1" t="s">
        <v>73</v>
      </c>
      <c r="F185" s="1" t="s">
        <v>847</v>
      </c>
      <c r="G185" s="1" t="s">
        <v>553</v>
      </c>
      <c r="H185" s="1" t="s">
        <v>848</v>
      </c>
      <c r="I185" s="1" t="s">
        <v>602</v>
      </c>
      <c r="J185" s="1" t="s">
        <v>68</v>
      </c>
      <c r="K185" s="1" t="s">
        <v>123</v>
      </c>
      <c r="L185" s="1" t="s">
        <v>123</v>
      </c>
      <c r="M185" s="1" t="s">
        <v>129</v>
      </c>
      <c r="N185" s="1" t="s">
        <v>58</v>
      </c>
      <c r="O185" s="1" t="s">
        <v>643</v>
      </c>
      <c r="P185" s="1" t="s">
        <v>68</v>
      </c>
      <c r="Q185" s="1" t="s">
        <v>68</v>
      </c>
      <c r="R185" s="1" t="s">
        <v>849</v>
      </c>
      <c r="T185" s="1" t="s">
        <v>72</v>
      </c>
      <c r="U185" s="1" t="s">
        <v>565</v>
      </c>
      <c r="V185" s="1" t="s">
        <v>807</v>
      </c>
      <c r="W185" s="1" t="s">
        <v>807</v>
      </c>
    </row>
    <row r="186" spans="1:23" ht="25.2" customHeight="1" x14ac:dyDescent="0.3">
      <c r="A186" s="1">
        <v>2</v>
      </c>
      <c r="B186" s="17">
        <v>45019</v>
      </c>
      <c r="C186" s="17">
        <v>45019</v>
      </c>
      <c r="E186" s="1" t="s">
        <v>73</v>
      </c>
      <c r="F186" s="1" t="s">
        <v>847</v>
      </c>
      <c r="G186" s="1" t="s">
        <v>553</v>
      </c>
      <c r="H186" s="1" t="s">
        <v>848</v>
      </c>
      <c r="I186" s="1" t="s">
        <v>602</v>
      </c>
      <c r="J186" s="1" t="s">
        <v>68</v>
      </c>
      <c r="K186" s="1" t="s">
        <v>123</v>
      </c>
      <c r="L186" s="1" t="s">
        <v>123</v>
      </c>
      <c r="M186" s="1" t="s">
        <v>129</v>
      </c>
      <c r="N186" s="1" t="s">
        <v>58</v>
      </c>
      <c r="O186" s="1" t="s">
        <v>643</v>
      </c>
      <c r="P186" s="1" t="s">
        <v>68</v>
      </c>
      <c r="Q186" s="1" t="s">
        <v>68</v>
      </c>
      <c r="R186" s="1" t="s">
        <v>849</v>
      </c>
      <c r="T186" s="1" t="s">
        <v>72</v>
      </c>
      <c r="U186" s="1" t="s">
        <v>565</v>
      </c>
      <c r="V186" s="1" t="s">
        <v>807</v>
      </c>
      <c r="W186" s="1" t="s">
        <v>808</v>
      </c>
    </row>
    <row r="187" spans="1:23" ht="25.2" customHeight="1" x14ac:dyDescent="0.3">
      <c r="A187" s="1">
        <v>1</v>
      </c>
      <c r="C187" s="17">
        <v>44971</v>
      </c>
      <c r="E187" s="1" t="s">
        <v>73</v>
      </c>
      <c r="F187" s="1" t="s">
        <v>850</v>
      </c>
      <c r="G187" s="1" t="s">
        <v>553</v>
      </c>
      <c r="H187" s="1" t="s">
        <v>851</v>
      </c>
      <c r="I187" s="1" t="s">
        <v>852</v>
      </c>
      <c r="J187" s="1" t="s">
        <v>853</v>
      </c>
      <c r="K187" s="1" t="s">
        <v>123</v>
      </c>
      <c r="L187" s="1" t="s">
        <v>123</v>
      </c>
      <c r="M187" s="1" t="s">
        <v>129</v>
      </c>
      <c r="N187" s="1" t="s">
        <v>58</v>
      </c>
      <c r="O187" s="1" t="s">
        <v>643</v>
      </c>
      <c r="P187" s="1" t="s">
        <v>854</v>
      </c>
      <c r="Q187" s="1" t="s">
        <v>855</v>
      </c>
      <c r="R187" s="1" t="s">
        <v>768</v>
      </c>
      <c r="T187" s="1" t="s">
        <v>72</v>
      </c>
      <c r="U187" s="1" t="s">
        <v>748</v>
      </c>
      <c r="V187" s="1" t="s">
        <v>856</v>
      </c>
      <c r="W187" s="1" t="s">
        <v>856</v>
      </c>
    </row>
  </sheetData>
  <sheetProtection formatCells="0" formatColumns="0" formatRows="0" autoFilter="0" pivotTables="0"/>
  <phoneticPr fontId="9" type="noConversion"/>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6F7D0-1D2F-4AC1-806C-9BA2F2C4595C}">
  <sheetPr codeName="Hoja2">
    <tabColor rgb="FFFF0000"/>
  </sheetPr>
  <dimension ref="A1:BJ108"/>
  <sheetViews>
    <sheetView showGridLines="0" showRowColHeaders="0" zoomScaleNormal="100" workbookViewId="0">
      <pane xSplit="12" ySplit="5" topLeftCell="M6" activePane="bottomRight" state="frozen"/>
      <selection pane="topRight" activeCell="M1" sqref="M1"/>
      <selection pane="bottomLeft" activeCell="A6" sqref="A6"/>
      <selection pane="bottomRight" activeCell="A5" sqref="A5:BJ5"/>
    </sheetView>
  </sheetViews>
  <sheetFormatPr baseColWidth="10" defaultColWidth="11.5546875" defaultRowHeight="27" customHeight="1" outlineLevelCol="1" x14ac:dyDescent="0.25"/>
  <cols>
    <col min="1" max="1" width="11.33203125" style="18" customWidth="1"/>
    <col min="2" max="2" width="11.33203125" style="22" hidden="1" customWidth="1" outlineLevel="1"/>
    <col min="3" max="3" width="12.44140625" style="22" hidden="1" customWidth="1" outlineLevel="1"/>
    <col min="4" max="4" width="12" style="18" hidden="1" customWidth="1" outlineLevel="1"/>
    <col min="5" max="5" width="12.109375" style="18" hidden="1" customWidth="1" outlineLevel="1"/>
    <col min="6" max="6" width="9.33203125" style="7" hidden="1" customWidth="1" outlineLevel="1"/>
    <col min="7" max="7" width="16.44140625" style="7" customWidth="1" collapsed="1"/>
    <col min="8" max="8" width="17.6640625" style="7" customWidth="1"/>
    <col min="9" max="9" width="14.44140625" style="7" customWidth="1"/>
    <col min="10" max="10" width="10.109375" style="7" customWidth="1"/>
    <col min="11" max="11" width="8.6640625" style="7" customWidth="1"/>
    <col min="12" max="12" width="37.88671875" style="7" customWidth="1"/>
    <col min="13" max="13" width="13.6640625" style="7" bestFit="1" customWidth="1"/>
    <col min="14" max="14" width="13.109375" style="7" customWidth="1"/>
    <col min="15" max="15" width="14" style="7" customWidth="1"/>
    <col min="16" max="16" width="35.5546875" style="7" customWidth="1"/>
    <col min="17" max="17" width="12.33203125" style="7" customWidth="1"/>
    <col min="18" max="18" width="11.6640625" style="7" bestFit="1" customWidth="1"/>
    <col min="19" max="19" width="11.6640625" style="7" customWidth="1"/>
    <col min="20" max="20" width="12" style="7" customWidth="1"/>
    <col min="21" max="22" width="12.33203125" style="7" customWidth="1"/>
    <col min="23" max="23" width="18.109375" style="7" customWidth="1"/>
    <col min="24" max="24" width="18" style="7" customWidth="1"/>
    <col min="25" max="25" width="19.109375" style="7" customWidth="1"/>
    <col min="26" max="26" width="18" style="7" customWidth="1"/>
    <col min="27" max="27" width="26" style="7" customWidth="1"/>
    <col min="28" max="28" width="19.88671875" style="7" customWidth="1"/>
    <col min="29" max="29" width="17.33203125" style="7" customWidth="1"/>
    <col min="30" max="30" width="2" style="7" customWidth="1"/>
    <col min="31" max="31" width="28.109375" style="7" customWidth="1"/>
    <col min="32" max="32" width="30.5546875" style="7" customWidth="1"/>
    <col min="33" max="33" width="15.6640625" style="7" customWidth="1"/>
    <col min="34" max="34" width="17.33203125" style="7" customWidth="1"/>
    <col min="35" max="35" width="14.33203125" style="7" customWidth="1"/>
    <col min="36" max="37" width="9.44140625" style="7" customWidth="1"/>
    <col min="38" max="38" width="12.6640625" style="7" customWidth="1"/>
    <col min="39" max="40" width="9.109375" style="7" customWidth="1"/>
    <col min="41" max="41" width="15.44140625" style="7" customWidth="1"/>
    <col min="42" max="42" width="14.88671875" style="7" customWidth="1"/>
    <col min="43" max="43" width="8.109375" style="7" customWidth="1"/>
    <col min="44" max="44" width="9" style="7" customWidth="1"/>
    <col min="45" max="45" width="11.5546875" style="7"/>
    <col min="46" max="46" width="13" style="7" customWidth="1"/>
    <col min="47" max="47" width="12" style="7" customWidth="1"/>
    <col min="48" max="48" width="9.44140625" style="7" customWidth="1"/>
    <col min="49" max="49" width="10" style="7" customWidth="1"/>
    <col min="50" max="50" width="9" style="7" customWidth="1"/>
    <col min="51" max="51" width="10.6640625" style="7" customWidth="1"/>
    <col min="52" max="52" width="10.6640625" style="7" bestFit="1" customWidth="1"/>
    <col min="53" max="53" width="8.5546875" style="7" customWidth="1"/>
    <col min="54" max="54" width="9.88671875" style="7" customWidth="1"/>
    <col min="55" max="56" width="9.5546875" style="7" customWidth="1"/>
    <col min="57" max="57" width="10.33203125" style="7" customWidth="1"/>
    <col min="58" max="58" width="42.6640625" style="7" customWidth="1"/>
    <col min="59" max="59" width="10.5546875" style="7" bestFit="1" customWidth="1"/>
    <col min="60" max="60" width="11.6640625" style="7" bestFit="1" customWidth="1"/>
    <col min="61" max="62" width="9.6640625" style="7" bestFit="1" customWidth="1"/>
    <col min="63" max="16384" width="11.5546875" style="7"/>
  </cols>
  <sheetData>
    <row r="1" spans="1:62" ht="12" x14ac:dyDescent="0.25">
      <c r="A1" s="19">
        <v>0</v>
      </c>
    </row>
    <row r="2" spans="1:62" ht="12" x14ac:dyDescent="0.25"/>
    <row r="3" spans="1:62" s="2" customFormat="1" ht="21" x14ac:dyDescent="0.25">
      <c r="A3" s="35" t="s">
        <v>857</v>
      </c>
      <c r="C3" s="23"/>
      <c r="D3" s="13"/>
      <c r="E3" s="13"/>
    </row>
    <row r="4" spans="1:62" s="2" customFormat="1" ht="13.8" x14ac:dyDescent="0.3">
      <c r="A4" s="13"/>
      <c r="B4" s="23"/>
      <c r="C4" s="23"/>
      <c r="D4" s="13"/>
      <c r="E4" s="13"/>
      <c r="K4" s="28" t="s">
        <v>858</v>
      </c>
      <c r="L4" s="28"/>
      <c r="M4" s="28"/>
      <c r="N4" s="28"/>
      <c r="O4" s="28"/>
      <c r="P4" s="28"/>
      <c r="Q4" s="28"/>
      <c r="R4" s="28"/>
      <c r="S4" s="28"/>
      <c r="T4" s="28"/>
      <c r="U4" s="28"/>
      <c r="V4" s="28"/>
      <c r="W4" s="28"/>
      <c r="X4" s="28"/>
      <c r="Y4" s="28"/>
      <c r="Z4" s="28"/>
      <c r="AA4" s="28"/>
      <c r="AB4" s="28"/>
      <c r="AC4" s="28"/>
    </row>
    <row r="5" spans="1:62" s="4" customFormat="1" ht="44.4" customHeight="1" x14ac:dyDescent="0.3">
      <c r="A5" s="3" t="s">
        <v>551</v>
      </c>
      <c r="B5" s="30" t="s">
        <v>859</v>
      </c>
      <c r="C5" s="30" t="s">
        <v>530</v>
      </c>
      <c r="D5" s="3" t="s">
        <v>531</v>
      </c>
      <c r="E5" s="3" t="s">
        <v>6</v>
      </c>
      <c r="F5" s="3" t="s">
        <v>860</v>
      </c>
      <c r="G5" s="3" t="s">
        <v>861</v>
      </c>
      <c r="H5" s="3" t="s">
        <v>862</v>
      </c>
      <c r="I5" s="3" t="s">
        <v>863</v>
      </c>
      <c r="J5" s="3" t="s">
        <v>864</v>
      </c>
      <c r="K5" s="3" t="s">
        <v>528</v>
      </c>
      <c r="L5" s="5" t="s">
        <v>532</v>
      </c>
      <c r="M5" s="5" t="s">
        <v>865</v>
      </c>
      <c r="N5" s="5" t="s">
        <v>866</v>
      </c>
      <c r="O5" s="5" t="s">
        <v>867</v>
      </c>
      <c r="P5" s="6" t="s">
        <v>536</v>
      </c>
      <c r="Q5" s="6" t="s">
        <v>537</v>
      </c>
      <c r="R5" s="6" t="s">
        <v>868</v>
      </c>
      <c r="S5" s="6" t="s">
        <v>539</v>
      </c>
      <c r="T5" s="6" t="s">
        <v>540</v>
      </c>
      <c r="U5" s="6" t="s">
        <v>869</v>
      </c>
      <c r="V5" s="3" t="s">
        <v>870</v>
      </c>
      <c r="W5" s="3" t="s">
        <v>8</v>
      </c>
      <c r="X5" s="3" t="s">
        <v>543</v>
      </c>
      <c r="Y5" s="3" t="s">
        <v>544</v>
      </c>
      <c r="Z5" s="3" t="s">
        <v>545</v>
      </c>
      <c r="AA5" s="3" t="s">
        <v>546</v>
      </c>
      <c r="AB5" s="3" t="s">
        <v>547</v>
      </c>
      <c r="AC5" s="3" t="s">
        <v>548</v>
      </c>
      <c r="AD5" s="12" t="s">
        <v>871</v>
      </c>
      <c r="AE5" s="3" t="s">
        <v>872</v>
      </c>
      <c r="AF5" s="3" t="s">
        <v>873</v>
      </c>
      <c r="AG5" s="3" t="s">
        <v>874</v>
      </c>
      <c r="AH5" s="3" t="s">
        <v>875</v>
      </c>
      <c r="AI5" s="3" t="s">
        <v>876</v>
      </c>
      <c r="AJ5" s="3" t="s">
        <v>877</v>
      </c>
      <c r="AK5" s="3" t="s">
        <v>878</v>
      </c>
      <c r="AL5" s="5" t="s">
        <v>879</v>
      </c>
      <c r="AM5" s="25" t="s">
        <v>880</v>
      </c>
      <c r="AN5" s="26" t="s">
        <v>881</v>
      </c>
      <c r="AO5" s="27" t="s">
        <v>882</v>
      </c>
      <c r="AP5" s="5" t="s">
        <v>883</v>
      </c>
      <c r="AQ5" s="25" t="s">
        <v>884</v>
      </c>
      <c r="AR5" s="26" t="s">
        <v>885</v>
      </c>
      <c r="AS5" s="27" t="s">
        <v>886</v>
      </c>
      <c r="AT5" s="5" t="s">
        <v>887</v>
      </c>
      <c r="AU5" s="5" t="s">
        <v>888</v>
      </c>
      <c r="AV5" s="3" t="s">
        <v>889</v>
      </c>
      <c r="AW5" s="25" t="s">
        <v>890</v>
      </c>
      <c r="AX5" s="26" t="s">
        <v>891</v>
      </c>
      <c r="AY5" s="27" t="s">
        <v>892</v>
      </c>
      <c r="AZ5" s="3" t="s">
        <v>893</v>
      </c>
      <c r="BA5" s="25" t="s">
        <v>894</v>
      </c>
      <c r="BB5" s="26" t="s">
        <v>895</v>
      </c>
      <c r="BC5" s="27" t="s">
        <v>896</v>
      </c>
      <c r="BD5" s="3" t="s">
        <v>897</v>
      </c>
      <c r="BE5" s="3" t="s">
        <v>898</v>
      </c>
      <c r="BF5" s="3" t="s">
        <v>899</v>
      </c>
      <c r="BG5" s="3" t="s">
        <v>900</v>
      </c>
      <c r="BH5" s="3" t="s">
        <v>901</v>
      </c>
      <c r="BI5" s="3" t="s">
        <v>902</v>
      </c>
      <c r="BJ5" s="3" t="s">
        <v>903</v>
      </c>
    </row>
    <row r="6" spans="1:62" s="4" customFormat="1" ht="24.6" customHeight="1" x14ac:dyDescent="0.3">
      <c r="A6" s="1">
        <v>102</v>
      </c>
      <c r="B6" s="17">
        <v>45385</v>
      </c>
      <c r="C6" s="17">
        <v>45385</v>
      </c>
      <c r="D6" s="1" t="s">
        <v>40</v>
      </c>
      <c r="E6" s="1" t="s">
        <v>40</v>
      </c>
      <c r="F6" s="8"/>
      <c r="G6" s="1" t="s">
        <v>957</v>
      </c>
      <c r="H6" s="1"/>
      <c r="I6" s="8"/>
      <c r="J6" s="167">
        <v>0</v>
      </c>
      <c r="K6" s="1">
        <v>133</v>
      </c>
      <c r="L6" s="8" t="s">
        <v>2545</v>
      </c>
      <c r="M6" s="1" t="s">
        <v>553</v>
      </c>
      <c r="N6" s="1" t="s">
        <v>554</v>
      </c>
      <c r="O6" s="1" t="s">
        <v>561</v>
      </c>
      <c r="P6" s="8"/>
      <c r="Q6" s="1"/>
      <c r="R6" s="1"/>
      <c r="S6" s="1"/>
      <c r="T6" s="1"/>
      <c r="U6" s="1"/>
      <c r="V6" s="1"/>
      <c r="W6" s="8"/>
      <c r="X6" s="1" t="s">
        <v>63</v>
      </c>
      <c r="Y6" s="1" t="s">
        <v>2546</v>
      </c>
      <c r="Z6" s="1" t="s">
        <v>65</v>
      </c>
      <c r="AA6" s="1"/>
      <c r="AB6" s="1"/>
      <c r="AC6" s="1"/>
      <c r="AD6" s="143"/>
      <c r="AE6" s="1"/>
      <c r="AF6" s="1"/>
      <c r="AG6" s="1"/>
      <c r="AH6" s="1"/>
      <c r="AI6" s="1" t="s">
        <v>918</v>
      </c>
      <c r="AJ6" s="1">
        <v>16</v>
      </c>
      <c r="AK6" s="1"/>
      <c r="AL6" s="17">
        <v>45397</v>
      </c>
      <c r="AM6" s="1">
        <v>2024</v>
      </c>
      <c r="AN6" s="1">
        <v>4</v>
      </c>
      <c r="AO6" s="136" t="s">
        <v>2506</v>
      </c>
      <c r="AP6" s="17">
        <v>45408</v>
      </c>
      <c r="AQ6" s="1">
        <v>2024</v>
      </c>
      <c r="AR6" s="1">
        <v>4</v>
      </c>
      <c r="AS6" s="181">
        <v>45383</v>
      </c>
      <c r="AT6" s="1"/>
      <c r="AU6" s="1" t="s">
        <v>78</v>
      </c>
      <c r="AV6" s="1"/>
      <c r="AW6" s="1"/>
      <c r="AX6" s="1"/>
      <c r="AY6" s="136"/>
      <c r="AZ6" s="1"/>
      <c r="BA6" s="1"/>
      <c r="BB6" s="1"/>
      <c r="BC6" s="136"/>
      <c r="BD6" s="1"/>
      <c r="BE6" s="1"/>
      <c r="BF6" s="8"/>
      <c r="BG6" s="148" t="str">
        <f>IF(COUNTIF($AI6,"*"&amp;BG$5&amp;"*")&gt;0,"SI","NO")</f>
        <v>SI</v>
      </c>
      <c r="BH6" s="148" t="str">
        <f>IF(COUNTIF($AI6,"*"&amp;BH$5&amp;"*")&gt;0,"SI","NO")</f>
        <v>SI</v>
      </c>
      <c r="BI6" s="148" t="str">
        <f>IF(COUNTIF($AI6,"*"&amp;BI$5&amp;"*")&gt;0,"SI","NO")</f>
        <v>NO</v>
      </c>
      <c r="BJ6" s="148" t="str">
        <f>IF(COUNTIF($AI6,"*"&amp;BJ$5&amp;"*")&gt;0,"SI","NO")</f>
        <v>NO</v>
      </c>
    </row>
    <row r="7" spans="1:62" s="4" customFormat="1" ht="24.6" customHeight="1" x14ac:dyDescent="0.3">
      <c r="A7" s="1">
        <v>101</v>
      </c>
      <c r="B7" s="17">
        <v>45370</v>
      </c>
      <c r="C7" s="17">
        <v>45370</v>
      </c>
      <c r="D7" s="1" t="s">
        <v>40</v>
      </c>
      <c r="E7" s="1" t="s">
        <v>40</v>
      </c>
      <c r="F7" s="8"/>
      <c r="G7" s="1" t="s">
        <v>904</v>
      </c>
      <c r="H7" s="1" t="s">
        <v>1690</v>
      </c>
      <c r="I7" s="8"/>
      <c r="J7" s="167">
        <v>80</v>
      </c>
      <c r="K7" s="1">
        <v>124</v>
      </c>
      <c r="L7" s="8" t="s">
        <v>2437</v>
      </c>
      <c r="M7" s="1" t="s">
        <v>553</v>
      </c>
      <c r="N7" s="1" t="s">
        <v>588</v>
      </c>
      <c r="O7" s="1" t="s">
        <v>677</v>
      </c>
      <c r="P7" s="8"/>
      <c r="Q7" s="1"/>
      <c r="R7" s="1"/>
      <c r="S7" s="1"/>
      <c r="T7" s="1"/>
      <c r="U7" s="1"/>
      <c r="V7" s="1"/>
      <c r="W7" s="8"/>
      <c r="X7" s="1" t="s">
        <v>556</v>
      </c>
      <c r="Y7" s="1" t="s">
        <v>557</v>
      </c>
      <c r="Z7" s="1" t="s">
        <v>72</v>
      </c>
      <c r="AA7" s="1" t="s">
        <v>2436</v>
      </c>
      <c r="AB7" s="1"/>
      <c r="AC7" s="1"/>
      <c r="AD7" s="143"/>
      <c r="AE7" s="1"/>
      <c r="AF7" s="1"/>
      <c r="AG7" s="1"/>
      <c r="AH7" s="1"/>
      <c r="AI7" s="1"/>
      <c r="AJ7" s="1"/>
      <c r="AK7" s="1"/>
      <c r="AL7" s="17"/>
      <c r="AM7" s="1"/>
      <c r="AN7" s="1"/>
      <c r="AO7" s="136"/>
      <c r="AP7" s="17"/>
      <c r="AQ7" s="1"/>
      <c r="AR7" s="1"/>
      <c r="AS7" s="181"/>
      <c r="AT7" s="1"/>
      <c r="AU7" s="1" t="s">
        <v>78</v>
      </c>
      <c r="AV7" s="1"/>
      <c r="AW7" s="1"/>
      <c r="AX7" s="1"/>
      <c r="AY7" s="136"/>
      <c r="AZ7" s="1"/>
      <c r="BA7" s="1"/>
      <c r="BB7" s="1"/>
      <c r="BC7" s="136"/>
      <c r="BD7" s="1"/>
      <c r="BE7" s="1"/>
      <c r="BF7" s="8"/>
      <c r="BG7" s="148" t="str">
        <f t="shared" ref="BG7:BJ8" si="0">IF(COUNTIF($AI7,"*"&amp;BG$5&amp;"*")&gt;0,"SI","NO")</f>
        <v>NO</v>
      </c>
      <c r="BH7" s="148" t="str">
        <f t="shared" si="0"/>
        <v>NO</v>
      </c>
      <c r="BI7" s="148" t="str">
        <f t="shared" si="0"/>
        <v>NO</v>
      </c>
      <c r="BJ7" s="148" t="str">
        <f t="shared" si="0"/>
        <v>NO</v>
      </c>
    </row>
    <row r="8" spans="1:62" s="4" customFormat="1" ht="24.6" customHeight="1" x14ac:dyDescent="0.3">
      <c r="A8" s="1">
        <v>100</v>
      </c>
      <c r="B8" s="17">
        <v>45365</v>
      </c>
      <c r="C8" s="17">
        <v>45365</v>
      </c>
      <c r="D8" s="1" t="s">
        <v>40</v>
      </c>
      <c r="E8" s="1" t="s">
        <v>40</v>
      </c>
      <c r="F8" s="8"/>
      <c r="G8" s="1" t="s">
        <v>904</v>
      </c>
      <c r="H8" s="1" t="s">
        <v>905</v>
      </c>
      <c r="I8" s="8"/>
      <c r="J8" s="167">
        <v>80</v>
      </c>
      <c r="K8" s="1">
        <v>132</v>
      </c>
      <c r="L8" s="8" t="s">
        <v>2528</v>
      </c>
      <c r="M8" s="1" t="s">
        <v>553</v>
      </c>
      <c r="N8" s="1" t="s">
        <v>588</v>
      </c>
      <c r="O8" s="1" t="s">
        <v>677</v>
      </c>
      <c r="P8" s="8"/>
      <c r="Q8" s="1"/>
      <c r="R8" s="1"/>
      <c r="S8" s="1"/>
      <c r="T8" s="1"/>
      <c r="U8" s="1"/>
      <c r="V8" s="1"/>
      <c r="W8" s="8"/>
      <c r="X8" s="1" t="s">
        <v>84</v>
      </c>
      <c r="Y8" s="1"/>
      <c r="Z8" s="1"/>
      <c r="AA8" s="1"/>
      <c r="AB8" s="1"/>
      <c r="AC8" s="1"/>
      <c r="AD8" s="143"/>
      <c r="AE8" s="1"/>
      <c r="AF8" s="1"/>
      <c r="AG8" s="1"/>
      <c r="AH8" s="1"/>
      <c r="AI8" s="1" t="s">
        <v>2529</v>
      </c>
      <c r="AJ8" s="1">
        <v>10</v>
      </c>
      <c r="AK8" s="1">
        <v>13</v>
      </c>
      <c r="AL8" s="17">
        <v>45355</v>
      </c>
      <c r="AM8" s="1">
        <v>2024</v>
      </c>
      <c r="AN8" s="1">
        <v>4</v>
      </c>
      <c r="AO8" s="136">
        <v>45352</v>
      </c>
      <c r="AP8" s="17">
        <v>45381</v>
      </c>
      <c r="AQ8" s="1">
        <v>2024</v>
      </c>
      <c r="AR8" s="1">
        <v>3</v>
      </c>
      <c r="AS8" s="181">
        <v>45352</v>
      </c>
      <c r="AT8" s="1"/>
      <c r="AU8" s="1" t="s">
        <v>78</v>
      </c>
      <c r="AV8" s="1">
        <v>45355</v>
      </c>
      <c r="AW8" s="1">
        <v>2024</v>
      </c>
      <c r="AX8" s="1">
        <v>4</v>
      </c>
      <c r="AY8" s="136">
        <v>45383</v>
      </c>
      <c r="AZ8" s="1"/>
      <c r="BA8" s="1"/>
      <c r="BB8" s="1"/>
      <c r="BC8" s="136"/>
      <c r="BD8" s="1"/>
      <c r="BE8" s="1"/>
      <c r="BF8" s="8"/>
      <c r="BG8" s="148" t="str">
        <f t="shared" si="0"/>
        <v>SI</v>
      </c>
      <c r="BH8" s="148" t="str">
        <f t="shared" si="0"/>
        <v>NO</v>
      </c>
      <c r="BI8" s="148" t="str">
        <f t="shared" si="0"/>
        <v>SI</v>
      </c>
      <c r="BJ8" s="148" t="str">
        <f t="shared" si="0"/>
        <v>NO</v>
      </c>
    </row>
    <row r="9" spans="1:62" s="4" customFormat="1" ht="24.6" customHeight="1" x14ac:dyDescent="0.3">
      <c r="A9" s="1">
        <v>99</v>
      </c>
      <c r="B9" s="17">
        <v>45362</v>
      </c>
      <c r="C9" s="17">
        <v>45362</v>
      </c>
      <c r="D9" s="1" t="s">
        <v>40</v>
      </c>
      <c r="E9" s="1" t="s">
        <v>40</v>
      </c>
      <c r="F9" s="8"/>
      <c r="G9" s="1" t="s">
        <v>917</v>
      </c>
      <c r="H9" s="1"/>
      <c r="I9" s="8"/>
      <c r="J9" s="167">
        <v>100</v>
      </c>
      <c r="K9" s="1">
        <v>131</v>
      </c>
      <c r="L9" s="8" t="s">
        <v>2526</v>
      </c>
      <c r="M9" s="1" t="s">
        <v>553</v>
      </c>
      <c r="N9" s="1" t="s">
        <v>554</v>
      </c>
      <c r="O9" s="1" t="s">
        <v>561</v>
      </c>
      <c r="P9" s="8"/>
      <c r="Q9" s="1"/>
      <c r="R9" s="1"/>
      <c r="S9" s="1"/>
      <c r="T9" s="1"/>
      <c r="U9" s="1"/>
      <c r="V9" s="1"/>
      <c r="W9" s="8"/>
      <c r="X9" s="1" t="s">
        <v>84</v>
      </c>
      <c r="Y9" s="1" t="s">
        <v>81</v>
      </c>
      <c r="Z9" s="1" t="s">
        <v>2527</v>
      </c>
      <c r="AA9" s="1"/>
      <c r="AB9" s="1"/>
      <c r="AC9" s="1"/>
      <c r="AD9" s="143"/>
      <c r="AE9" s="1"/>
      <c r="AF9" s="1"/>
      <c r="AG9" s="1"/>
      <c r="AH9" s="1"/>
      <c r="AI9" s="1" t="s">
        <v>952</v>
      </c>
      <c r="AJ9" s="1">
        <v>10</v>
      </c>
      <c r="AK9" s="1">
        <v>10</v>
      </c>
      <c r="AL9" s="17">
        <v>45356</v>
      </c>
      <c r="AM9" s="1">
        <v>2024</v>
      </c>
      <c r="AN9" s="1">
        <v>5</v>
      </c>
      <c r="AO9" s="136">
        <v>45352</v>
      </c>
      <c r="AP9" s="17">
        <v>45358</v>
      </c>
      <c r="AQ9" s="1">
        <v>2024</v>
      </c>
      <c r="AR9" s="1">
        <v>7</v>
      </c>
      <c r="AS9" s="181">
        <v>45474</v>
      </c>
      <c r="AT9" s="1"/>
      <c r="AU9" s="1" t="s">
        <v>78</v>
      </c>
      <c r="AV9" s="1">
        <v>45356</v>
      </c>
      <c r="AW9" s="1">
        <v>2024</v>
      </c>
      <c r="AX9" s="1">
        <v>5</v>
      </c>
      <c r="AY9" s="136">
        <v>45413</v>
      </c>
      <c r="AZ9" s="1">
        <v>45358</v>
      </c>
      <c r="BA9" s="1">
        <v>2024</v>
      </c>
      <c r="BB9" s="1">
        <v>7</v>
      </c>
      <c r="BC9" s="136">
        <v>45474</v>
      </c>
      <c r="BD9" s="1"/>
      <c r="BE9" s="1"/>
      <c r="BF9" s="8"/>
      <c r="BG9" s="148" t="str">
        <f t="shared" ref="BG9:BJ10" si="1">IF(COUNTIF($AI9,"*"&amp;BG$5&amp;"*")&gt;0,"SI","NO")</f>
        <v>SI</v>
      </c>
      <c r="BH9" s="148" t="str">
        <f t="shared" si="1"/>
        <v>SI</v>
      </c>
      <c r="BI9" s="148" t="str">
        <f t="shared" si="1"/>
        <v>NO</v>
      </c>
      <c r="BJ9" s="148" t="str">
        <f t="shared" si="1"/>
        <v>NO</v>
      </c>
    </row>
    <row r="10" spans="1:62" s="4" customFormat="1" ht="24.6" customHeight="1" x14ac:dyDescent="0.3">
      <c r="A10" s="1">
        <v>98</v>
      </c>
      <c r="B10" s="17">
        <v>45351</v>
      </c>
      <c r="C10" s="17">
        <v>45351</v>
      </c>
      <c r="D10" s="1" t="s">
        <v>40</v>
      </c>
      <c r="E10" s="1" t="s">
        <v>40</v>
      </c>
      <c r="F10" s="8"/>
      <c r="G10" s="1" t="s">
        <v>904</v>
      </c>
      <c r="H10" s="1" t="s">
        <v>905</v>
      </c>
      <c r="I10" s="8"/>
      <c r="J10" s="167" t="s">
        <v>2523</v>
      </c>
      <c r="K10" s="1">
        <v>130</v>
      </c>
      <c r="L10" s="8" t="s">
        <v>2522</v>
      </c>
      <c r="M10" s="1" t="s">
        <v>553</v>
      </c>
      <c r="N10" s="1" t="s">
        <v>554</v>
      </c>
      <c r="O10" s="1" t="s">
        <v>559</v>
      </c>
      <c r="P10" s="8"/>
      <c r="Q10" s="1"/>
      <c r="R10" s="1"/>
      <c r="S10" s="1"/>
      <c r="T10" s="1"/>
      <c r="U10" s="1"/>
      <c r="V10" s="1"/>
      <c r="W10" s="8"/>
      <c r="X10" s="1" t="s">
        <v>84</v>
      </c>
      <c r="Y10" s="1" t="s">
        <v>81</v>
      </c>
      <c r="Z10" s="1" t="s">
        <v>98</v>
      </c>
      <c r="AA10" s="1" t="s">
        <v>99</v>
      </c>
      <c r="AB10" s="1"/>
      <c r="AC10" s="1"/>
      <c r="AD10" s="143"/>
      <c r="AE10" s="1"/>
      <c r="AF10" s="1"/>
      <c r="AG10" s="1"/>
      <c r="AH10" s="1"/>
      <c r="AI10" s="1" t="s">
        <v>924</v>
      </c>
      <c r="AJ10" s="1">
        <v>51</v>
      </c>
      <c r="AK10" s="1"/>
      <c r="AL10" s="17">
        <v>45275</v>
      </c>
      <c r="AM10" s="1">
        <v>2023</v>
      </c>
      <c r="AN10" s="1">
        <v>12</v>
      </c>
      <c r="AO10" s="136" t="s">
        <v>2524</v>
      </c>
      <c r="AP10" s="17">
        <v>45381</v>
      </c>
      <c r="AQ10" s="1">
        <v>2024</v>
      </c>
      <c r="AR10" s="1">
        <v>3</v>
      </c>
      <c r="AS10" s="181">
        <v>45352</v>
      </c>
      <c r="AT10" s="1"/>
      <c r="AU10" s="1" t="s">
        <v>78</v>
      </c>
      <c r="AV10" s="1"/>
      <c r="AW10" s="1"/>
      <c r="AX10" s="1"/>
      <c r="AY10" s="136"/>
      <c r="AZ10" s="1"/>
      <c r="BA10" s="1"/>
      <c r="BB10" s="1"/>
      <c r="BC10" s="136"/>
      <c r="BD10" s="1"/>
      <c r="BE10" s="1"/>
      <c r="BF10" s="8"/>
      <c r="BG10" s="148" t="str">
        <f t="shared" si="1"/>
        <v>SI</v>
      </c>
      <c r="BH10" s="148" t="str">
        <f t="shared" si="1"/>
        <v>NO</v>
      </c>
      <c r="BI10" s="148" t="str">
        <f t="shared" si="1"/>
        <v>NO</v>
      </c>
      <c r="BJ10" s="148" t="str">
        <f t="shared" si="1"/>
        <v>NO</v>
      </c>
    </row>
    <row r="11" spans="1:62" s="4" customFormat="1" ht="24.6" customHeight="1" x14ac:dyDescent="0.3">
      <c r="A11" s="1">
        <v>97</v>
      </c>
      <c r="B11" s="17">
        <v>45345</v>
      </c>
      <c r="C11" s="17">
        <v>45350</v>
      </c>
      <c r="D11" s="1" t="s">
        <v>40</v>
      </c>
      <c r="E11" s="1" t="s">
        <v>40</v>
      </c>
      <c r="F11" s="8"/>
      <c r="G11" s="1" t="s">
        <v>957</v>
      </c>
      <c r="H11" s="1"/>
      <c r="I11" s="8"/>
      <c r="J11" s="167" t="s">
        <v>2507</v>
      </c>
      <c r="K11" s="1">
        <v>129</v>
      </c>
      <c r="L11" s="8" t="s">
        <v>2462</v>
      </c>
      <c r="M11" s="1" t="s">
        <v>553</v>
      </c>
      <c r="N11" s="1" t="s">
        <v>565</v>
      </c>
      <c r="O11" s="1" t="s">
        <v>684</v>
      </c>
      <c r="P11" s="8"/>
      <c r="Q11" s="1"/>
      <c r="R11" s="1"/>
      <c r="S11" s="1"/>
      <c r="T11" s="1"/>
      <c r="U11" s="1"/>
      <c r="V11" s="1"/>
      <c r="W11" s="8"/>
      <c r="X11" s="1" t="s">
        <v>682</v>
      </c>
      <c r="Y11" s="1" t="s">
        <v>967</v>
      </c>
      <c r="Z11" s="1" t="s">
        <v>578</v>
      </c>
      <c r="AA11" s="1"/>
      <c r="AB11" s="1"/>
      <c r="AC11" s="1"/>
      <c r="AD11" s="143"/>
      <c r="AE11" s="1"/>
      <c r="AF11" s="1"/>
      <c r="AG11" s="1"/>
      <c r="AH11" s="1"/>
      <c r="AI11" s="1" t="s">
        <v>918</v>
      </c>
      <c r="AJ11" s="1">
        <v>18</v>
      </c>
      <c r="AK11" s="1"/>
      <c r="AL11" s="17">
        <v>45413</v>
      </c>
      <c r="AM11" s="1">
        <v>2024</v>
      </c>
      <c r="AN11" s="1">
        <v>1</v>
      </c>
      <c r="AO11" s="136">
        <v>45292</v>
      </c>
      <c r="AP11" s="17">
        <v>45633</v>
      </c>
      <c r="AQ11" s="1">
        <v>2024</v>
      </c>
      <c r="AR11" s="1">
        <v>7</v>
      </c>
      <c r="AS11" s="181">
        <v>45474</v>
      </c>
      <c r="AT11" s="1"/>
      <c r="AU11" s="1" t="s">
        <v>78</v>
      </c>
      <c r="AV11" s="1"/>
      <c r="AW11" s="1"/>
      <c r="AX11" s="1"/>
      <c r="AY11" s="136"/>
      <c r="AZ11" s="1"/>
      <c r="BA11" s="1"/>
      <c r="BB11" s="1"/>
      <c r="BC11" s="136"/>
      <c r="BD11" s="1"/>
      <c r="BE11" s="1"/>
      <c r="BF11" s="8"/>
      <c r="BG11" s="148" t="str">
        <f t="shared" ref="BG11:BJ14" si="2">IF(COUNTIF($AI11,"*"&amp;BG$5&amp;"*")&gt;0,"SI","NO")</f>
        <v>SI</v>
      </c>
      <c r="BH11" s="148" t="str">
        <f t="shared" si="2"/>
        <v>SI</v>
      </c>
      <c r="BI11" s="148" t="str">
        <f t="shared" si="2"/>
        <v>NO</v>
      </c>
      <c r="BJ11" s="148" t="str">
        <f t="shared" si="2"/>
        <v>NO</v>
      </c>
    </row>
    <row r="12" spans="1:62" s="4" customFormat="1" ht="24.6" customHeight="1" x14ac:dyDescent="0.3">
      <c r="A12" s="1">
        <v>96</v>
      </c>
      <c r="B12" s="17">
        <v>45345</v>
      </c>
      <c r="C12" s="17">
        <v>45345</v>
      </c>
      <c r="D12" s="1" t="s">
        <v>40</v>
      </c>
      <c r="E12" s="1" t="s">
        <v>40</v>
      </c>
      <c r="F12" s="8"/>
      <c r="G12" s="1" t="s">
        <v>904</v>
      </c>
      <c r="H12" s="1" t="s">
        <v>1690</v>
      </c>
      <c r="I12" s="8"/>
      <c r="J12" s="167">
        <v>68</v>
      </c>
      <c r="K12" s="1">
        <v>128</v>
      </c>
      <c r="L12" s="8" t="s">
        <v>2460</v>
      </c>
      <c r="M12" s="1" t="s">
        <v>553</v>
      </c>
      <c r="N12" s="1" t="s">
        <v>554</v>
      </c>
      <c r="O12" s="1" t="s">
        <v>1767</v>
      </c>
      <c r="P12" s="8"/>
      <c r="Q12" s="1"/>
      <c r="R12" s="1"/>
      <c r="S12" s="1"/>
      <c r="T12" s="1"/>
      <c r="U12" s="1"/>
      <c r="V12" s="1"/>
      <c r="W12" s="8"/>
      <c r="X12" s="1" t="s">
        <v>574</v>
      </c>
      <c r="Y12" s="1" t="s">
        <v>575</v>
      </c>
      <c r="Z12" s="1" t="s">
        <v>109</v>
      </c>
      <c r="AA12" s="1" t="s">
        <v>619</v>
      </c>
      <c r="AB12" s="1"/>
      <c r="AC12" s="1"/>
      <c r="AD12" s="143"/>
      <c r="AE12" s="1"/>
      <c r="AF12" s="1"/>
      <c r="AG12" s="1"/>
      <c r="AH12" s="1"/>
      <c r="AI12" s="1" t="s">
        <v>2461</v>
      </c>
      <c r="AJ12" s="1">
        <v>5</v>
      </c>
      <c r="AK12" s="1"/>
      <c r="AL12" s="17">
        <v>45324</v>
      </c>
      <c r="AM12" s="1">
        <v>2024</v>
      </c>
      <c r="AN12" s="1">
        <v>2</v>
      </c>
      <c r="AO12" s="136">
        <v>45323</v>
      </c>
      <c r="AP12" s="17">
        <v>45381</v>
      </c>
      <c r="AQ12" s="1">
        <v>2024</v>
      </c>
      <c r="AR12" s="1">
        <v>3</v>
      </c>
      <c r="AS12" s="181">
        <v>45352</v>
      </c>
      <c r="AT12" s="1"/>
      <c r="AU12" s="1" t="s">
        <v>78</v>
      </c>
      <c r="AV12" s="1"/>
      <c r="AW12" s="1"/>
      <c r="AX12" s="1"/>
      <c r="AY12" s="136"/>
      <c r="AZ12" s="1"/>
      <c r="BA12" s="1"/>
      <c r="BB12" s="1"/>
      <c r="BC12" s="136"/>
      <c r="BD12" s="1"/>
      <c r="BE12" s="1"/>
      <c r="BF12" s="8"/>
      <c r="BG12" s="148" t="str">
        <f t="shared" si="2"/>
        <v>SI</v>
      </c>
      <c r="BH12" s="148" t="str">
        <f t="shared" si="2"/>
        <v>SI</v>
      </c>
      <c r="BI12" s="148" t="str">
        <f t="shared" si="2"/>
        <v>SI</v>
      </c>
      <c r="BJ12" s="148" t="str">
        <f t="shared" si="2"/>
        <v>NO</v>
      </c>
    </row>
    <row r="13" spans="1:62" s="4" customFormat="1" ht="24.6" customHeight="1" x14ac:dyDescent="0.3">
      <c r="A13" s="1">
        <v>95</v>
      </c>
      <c r="B13" s="17">
        <v>45345</v>
      </c>
      <c r="C13" s="17">
        <v>45350</v>
      </c>
      <c r="D13" s="1" t="s">
        <v>40</v>
      </c>
      <c r="E13" s="1" t="s">
        <v>40</v>
      </c>
      <c r="F13" s="8"/>
      <c r="G13" s="1" t="s">
        <v>957</v>
      </c>
      <c r="H13" s="1"/>
      <c r="I13" s="8"/>
      <c r="J13" s="167" t="s">
        <v>2507</v>
      </c>
      <c r="K13" s="1">
        <v>127</v>
      </c>
      <c r="L13" s="8" t="s">
        <v>2457</v>
      </c>
      <c r="M13" s="1" t="s">
        <v>553</v>
      </c>
      <c r="N13" s="1" t="s">
        <v>565</v>
      </c>
      <c r="O13" s="1" t="s">
        <v>684</v>
      </c>
      <c r="P13" s="8"/>
      <c r="Q13" s="1"/>
      <c r="R13" s="1"/>
      <c r="S13" s="1"/>
      <c r="T13" s="1"/>
      <c r="U13" s="1"/>
      <c r="V13" s="1"/>
      <c r="W13" s="8"/>
      <c r="X13" s="1" t="s">
        <v>603</v>
      </c>
      <c r="Y13" s="1" t="s">
        <v>604</v>
      </c>
      <c r="Z13" s="1" t="s">
        <v>568</v>
      </c>
      <c r="AA13" s="1"/>
      <c r="AB13" s="1"/>
      <c r="AC13" s="1"/>
      <c r="AD13" s="143"/>
      <c r="AE13" s="1"/>
      <c r="AF13" s="1"/>
      <c r="AG13" s="1"/>
      <c r="AH13" s="1"/>
      <c r="AI13" s="1" t="s">
        <v>947</v>
      </c>
      <c r="AJ13" s="1">
        <v>14</v>
      </c>
      <c r="AK13" s="1"/>
      <c r="AL13" s="17">
        <v>45383</v>
      </c>
      <c r="AM13" s="1">
        <v>2024</v>
      </c>
      <c r="AN13" s="1">
        <v>1</v>
      </c>
      <c r="AO13" s="136">
        <v>45292</v>
      </c>
      <c r="AP13" s="17">
        <v>45401</v>
      </c>
      <c r="AQ13" s="1">
        <v>2024</v>
      </c>
      <c r="AR13" s="1">
        <v>4</v>
      </c>
      <c r="AS13" s="181">
        <v>45383</v>
      </c>
      <c r="AT13" s="1"/>
      <c r="AU13" s="1" t="s">
        <v>2459</v>
      </c>
      <c r="AV13" s="1"/>
      <c r="AW13" s="1"/>
      <c r="AX13" s="1"/>
      <c r="AY13" s="136"/>
      <c r="AZ13" s="1"/>
      <c r="BA13" s="1"/>
      <c r="BB13" s="1"/>
      <c r="BC13" s="136"/>
      <c r="BD13" s="1"/>
      <c r="BE13" s="1"/>
      <c r="BF13" s="8"/>
      <c r="BG13" s="148" t="str">
        <f t="shared" si="2"/>
        <v>SI</v>
      </c>
      <c r="BH13" s="148" t="str">
        <f t="shared" si="2"/>
        <v>NO</v>
      </c>
      <c r="BI13" s="148" t="str">
        <f t="shared" si="2"/>
        <v>SI</v>
      </c>
      <c r="BJ13" s="148" t="str">
        <f t="shared" si="2"/>
        <v>SI</v>
      </c>
    </row>
    <row r="14" spans="1:62" s="4" customFormat="1" ht="24.6" customHeight="1" x14ac:dyDescent="0.3">
      <c r="A14" s="1">
        <v>94</v>
      </c>
      <c r="B14" s="17">
        <v>45345</v>
      </c>
      <c r="C14" s="17">
        <v>45345</v>
      </c>
      <c r="D14" s="1" t="s">
        <v>40</v>
      </c>
      <c r="E14" s="1" t="s">
        <v>40</v>
      </c>
      <c r="F14" s="8"/>
      <c r="G14" s="1" t="s">
        <v>917</v>
      </c>
      <c r="H14" s="1" t="s">
        <v>920</v>
      </c>
      <c r="I14" s="8"/>
      <c r="J14" s="167">
        <v>100</v>
      </c>
      <c r="K14" s="1">
        <v>126</v>
      </c>
      <c r="L14" s="8" t="s">
        <v>2445</v>
      </c>
      <c r="M14" s="1" t="s">
        <v>553</v>
      </c>
      <c r="N14" s="1" t="s">
        <v>565</v>
      </c>
      <c r="O14" s="1" t="s">
        <v>573</v>
      </c>
      <c r="P14" s="8"/>
      <c r="Q14" s="1"/>
      <c r="R14" s="1"/>
      <c r="S14" s="1"/>
      <c r="T14" s="1"/>
      <c r="U14" s="1"/>
      <c r="V14" s="1"/>
      <c r="W14" s="8"/>
      <c r="X14" s="1" t="s">
        <v>603</v>
      </c>
      <c r="Y14" s="1" t="s">
        <v>604</v>
      </c>
      <c r="Z14" s="1" t="s">
        <v>568</v>
      </c>
      <c r="AA14" s="1"/>
      <c r="AB14" s="1"/>
      <c r="AC14" s="1"/>
      <c r="AD14" s="143"/>
      <c r="AE14" s="1"/>
      <c r="AF14" s="1"/>
      <c r="AG14" s="1"/>
      <c r="AH14" s="1"/>
      <c r="AI14" s="1" t="s">
        <v>918</v>
      </c>
      <c r="AJ14" s="1">
        <v>51</v>
      </c>
      <c r="AK14" s="1"/>
      <c r="AL14" s="17">
        <v>45280</v>
      </c>
      <c r="AM14" s="1">
        <v>2023</v>
      </c>
      <c r="AN14" s="1">
        <v>12</v>
      </c>
      <c r="AO14" s="136">
        <v>45261</v>
      </c>
      <c r="AP14" s="17">
        <v>45290</v>
      </c>
      <c r="AQ14" s="1">
        <v>2023</v>
      </c>
      <c r="AR14" s="1">
        <v>12</v>
      </c>
      <c r="AS14" s="181">
        <v>45261</v>
      </c>
      <c r="AT14" s="1"/>
      <c r="AU14" s="1" t="s">
        <v>175</v>
      </c>
      <c r="AV14" s="1">
        <v>45474</v>
      </c>
      <c r="AW14" s="1">
        <v>2024</v>
      </c>
      <c r="AX14" s="1">
        <v>1</v>
      </c>
      <c r="AY14" s="136">
        <v>45292</v>
      </c>
      <c r="AZ14" s="1" t="s">
        <v>2446</v>
      </c>
      <c r="BA14" s="1">
        <v>2024</v>
      </c>
      <c r="BB14" s="1">
        <v>1</v>
      </c>
      <c r="BC14" s="136">
        <v>45292</v>
      </c>
      <c r="BD14" s="1"/>
      <c r="BE14" s="1"/>
      <c r="BF14" s="8"/>
      <c r="BG14" s="148" t="str">
        <f t="shared" si="2"/>
        <v>SI</v>
      </c>
      <c r="BH14" s="148" t="str">
        <f t="shared" si="2"/>
        <v>SI</v>
      </c>
      <c r="BI14" s="148" t="str">
        <f t="shared" si="2"/>
        <v>NO</v>
      </c>
      <c r="BJ14" s="148" t="str">
        <f t="shared" si="2"/>
        <v>NO</v>
      </c>
    </row>
    <row r="15" spans="1:62" s="4" customFormat="1" ht="24.6" customHeight="1" x14ac:dyDescent="0.3">
      <c r="A15" s="1">
        <v>93</v>
      </c>
      <c r="B15" s="17">
        <v>45343</v>
      </c>
      <c r="C15" s="17">
        <v>45345</v>
      </c>
      <c r="D15" s="1" t="s">
        <v>40</v>
      </c>
      <c r="E15" s="1" t="s">
        <v>40</v>
      </c>
      <c r="F15" s="8"/>
      <c r="G15" s="1" t="s">
        <v>917</v>
      </c>
      <c r="H15" s="1" t="s">
        <v>905</v>
      </c>
      <c r="I15" s="8"/>
      <c r="J15" s="167" t="s">
        <v>925</v>
      </c>
      <c r="K15" s="1">
        <v>125</v>
      </c>
      <c r="L15" s="8" t="s">
        <v>2438</v>
      </c>
      <c r="M15" s="1" t="s">
        <v>553</v>
      </c>
      <c r="N15" s="1" t="s">
        <v>588</v>
      </c>
      <c r="O15" s="1" t="s">
        <v>677</v>
      </c>
      <c r="P15" s="8"/>
      <c r="Q15" s="1"/>
      <c r="R15" s="1"/>
      <c r="S15" s="1"/>
      <c r="T15" s="1"/>
      <c r="U15" s="1"/>
      <c r="V15" s="1"/>
      <c r="W15" s="8"/>
      <c r="X15" s="1" t="s">
        <v>603</v>
      </c>
      <c r="Y15" s="1" t="s">
        <v>604</v>
      </c>
      <c r="Z15" s="1" t="s">
        <v>578</v>
      </c>
      <c r="AA15" s="1"/>
      <c r="AB15" s="1"/>
      <c r="AC15" s="1"/>
      <c r="AD15" s="143"/>
      <c r="AE15" s="1"/>
      <c r="AF15" s="1"/>
      <c r="AG15" s="1" t="s">
        <v>977</v>
      </c>
      <c r="AH15" s="1" t="s">
        <v>907</v>
      </c>
      <c r="AI15" s="1" t="s">
        <v>958</v>
      </c>
      <c r="AJ15" s="1"/>
      <c r="AK15" s="1"/>
      <c r="AL15" s="17"/>
      <c r="AM15" s="1"/>
      <c r="AN15" s="1"/>
      <c r="AO15" s="136"/>
      <c r="AP15" s="1"/>
      <c r="AQ15" s="1"/>
      <c r="AR15" s="1"/>
      <c r="AS15" s="181"/>
      <c r="AT15" s="1"/>
      <c r="AU15" s="1" t="s">
        <v>78</v>
      </c>
      <c r="AV15" s="1"/>
      <c r="AW15" s="1"/>
      <c r="AX15" s="1"/>
      <c r="AY15" s="136"/>
      <c r="AZ15" s="1"/>
      <c r="BA15" s="1"/>
      <c r="BB15" s="1"/>
      <c r="BC15" s="136"/>
      <c r="BD15" s="1"/>
      <c r="BE15" s="1"/>
      <c r="BF15" s="8"/>
      <c r="BG15" s="148" t="str">
        <f t="shared" ref="BG15:BJ16" si="3">IF(COUNTIF($AI15,"*"&amp;BG$5&amp;"*")&gt;0,"SI","NO")</f>
        <v>SI</v>
      </c>
      <c r="BH15" s="148" t="str">
        <f t="shared" si="3"/>
        <v>NO</v>
      </c>
      <c r="BI15" s="148" t="str">
        <f t="shared" si="3"/>
        <v>NO</v>
      </c>
      <c r="BJ15" s="148" t="str">
        <f t="shared" si="3"/>
        <v>SI</v>
      </c>
    </row>
    <row r="16" spans="1:62" s="4" customFormat="1" ht="24.6" customHeight="1" x14ac:dyDescent="0.3">
      <c r="A16" s="1">
        <v>92</v>
      </c>
      <c r="B16" s="17">
        <v>45341</v>
      </c>
      <c r="C16" s="17">
        <v>45345</v>
      </c>
      <c r="D16" s="1" t="s">
        <v>40</v>
      </c>
      <c r="E16" s="1" t="s">
        <v>40</v>
      </c>
      <c r="F16" s="8"/>
      <c r="G16" s="1" t="s">
        <v>917</v>
      </c>
      <c r="H16" s="1" t="s">
        <v>905</v>
      </c>
      <c r="I16" s="8"/>
      <c r="J16" s="167" t="s">
        <v>921</v>
      </c>
      <c r="K16" s="1">
        <v>124</v>
      </c>
      <c r="L16" s="8" t="s">
        <v>2437</v>
      </c>
      <c r="M16" s="1" t="s">
        <v>553</v>
      </c>
      <c r="N16" s="1" t="s">
        <v>588</v>
      </c>
      <c r="O16" s="1" t="s">
        <v>677</v>
      </c>
      <c r="P16" s="8"/>
      <c r="Q16" s="1"/>
      <c r="R16" s="1"/>
      <c r="S16" s="1"/>
      <c r="T16" s="1"/>
      <c r="U16" s="1"/>
      <c r="V16" s="1"/>
      <c r="W16" s="8"/>
      <c r="X16" s="1" t="s">
        <v>556</v>
      </c>
      <c r="Y16" s="1" t="s">
        <v>557</v>
      </c>
      <c r="Z16" s="1" t="s">
        <v>72</v>
      </c>
      <c r="AA16" s="1" t="s">
        <v>2436</v>
      </c>
      <c r="AB16" s="1"/>
      <c r="AC16" s="1"/>
      <c r="AD16" s="143"/>
      <c r="AE16" s="1"/>
      <c r="AF16" s="1"/>
      <c r="AG16" s="1"/>
      <c r="AH16" s="1"/>
      <c r="AI16" s="1" t="s">
        <v>81</v>
      </c>
      <c r="AJ16" s="1"/>
      <c r="AK16" s="1"/>
      <c r="AL16" s="17"/>
      <c r="AM16" s="1"/>
      <c r="AN16" s="1"/>
      <c r="AO16" s="136"/>
      <c r="AP16" s="1"/>
      <c r="AQ16" s="1"/>
      <c r="AR16" s="1"/>
      <c r="AS16" s="181"/>
      <c r="AT16" s="1"/>
      <c r="AU16" s="1" t="s">
        <v>78</v>
      </c>
      <c r="AV16" s="1"/>
      <c r="AW16" s="1"/>
      <c r="AX16" s="1"/>
      <c r="AY16" s="136"/>
      <c r="AZ16" s="1"/>
      <c r="BA16" s="1"/>
      <c r="BB16" s="1"/>
      <c r="BC16" s="136"/>
      <c r="BD16" s="1"/>
      <c r="BE16" s="1"/>
      <c r="BF16" s="8"/>
      <c r="BG16" s="148" t="str">
        <f t="shared" si="3"/>
        <v>NO</v>
      </c>
      <c r="BH16" s="148" t="str">
        <f t="shared" si="3"/>
        <v>NO</v>
      </c>
      <c r="BI16" s="148" t="str">
        <f t="shared" si="3"/>
        <v>NO</v>
      </c>
      <c r="BJ16" s="148" t="str">
        <f t="shared" si="3"/>
        <v>NO</v>
      </c>
    </row>
    <row r="17" spans="1:62" s="4" customFormat="1" ht="24.6" customHeight="1" x14ac:dyDescent="0.3">
      <c r="A17" s="1">
        <v>91</v>
      </c>
      <c r="B17" s="17">
        <v>45331</v>
      </c>
      <c r="C17" s="17">
        <v>45345</v>
      </c>
      <c r="D17" s="1" t="s">
        <v>40</v>
      </c>
      <c r="E17" s="1" t="s">
        <v>40</v>
      </c>
      <c r="F17" s="8"/>
      <c r="G17" s="1" t="s">
        <v>957</v>
      </c>
      <c r="H17" s="1"/>
      <c r="I17" s="8"/>
      <c r="J17" s="167" t="s">
        <v>639</v>
      </c>
      <c r="K17" s="1">
        <v>4</v>
      </c>
      <c r="L17" s="8" t="s">
        <v>802</v>
      </c>
      <c r="M17" s="1" t="s">
        <v>553</v>
      </c>
      <c r="N17" s="1" t="s">
        <v>565</v>
      </c>
      <c r="O17" s="1" t="s">
        <v>775</v>
      </c>
      <c r="P17" s="8" t="s">
        <v>792</v>
      </c>
      <c r="Q17" s="1" t="s">
        <v>94</v>
      </c>
      <c r="R17" s="1" t="s">
        <v>48</v>
      </c>
      <c r="S17" s="1"/>
      <c r="T17" s="1" t="s">
        <v>43</v>
      </c>
      <c r="U17" s="1" t="s">
        <v>640</v>
      </c>
      <c r="V17" s="1"/>
      <c r="W17" s="8"/>
      <c r="X17" s="1" t="s">
        <v>84</v>
      </c>
      <c r="Y17" s="1"/>
      <c r="Z17" s="1"/>
      <c r="AA17" s="1"/>
      <c r="AB17" s="1"/>
      <c r="AC17" s="1"/>
      <c r="AD17" s="143"/>
      <c r="AE17" s="1" t="s">
        <v>990</v>
      </c>
      <c r="AF17" s="1"/>
      <c r="AG17" s="1" t="s">
        <v>1708</v>
      </c>
      <c r="AH17" s="1" t="s">
        <v>102</v>
      </c>
      <c r="AI17" s="1" t="s">
        <v>947</v>
      </c>
      <c r="AJ17" s="1">
        <v>26</v>
      </c>
      <c r="AK17" s="1"/>
      <c r="AL17" s="17">
        <v>45467</v>
      </c>
      <c r="AM17" s="1">
        <v>2024</v>
      </c>
      <c r="AN17" s="1">
        <v>6</v>
      </c>
      <c r="AO17" s="136">
        <v>45444</v>
      </c>
      <c r="AP17" s="17">
        <v>45499</v>
      </c>
      <c r="AQ17" s="1">
        <v>2024</v>
      </c>
      <c r="AR17" s="1">
        <v>7</v>
      </c>
      <c r="AS17" s="181">
        <v>45474</v>
      </c>
      <c r="AT17" s="1"/>
      <c r="AU17" s="1" t="s">
        <v>2435</v>
      </c>
      <c r="AV17" s="1"/>
      <c r="AW17" s="1"/>
      <c r="AX17" s="1"/>
      <c r="AY17" s="136"/>
      <c r="AZ17" s="1"/>
      <c r="BA17" s="1"/>
      <c r="BB17" s="1"/>
      <c r="BC17" s="136"/>
      <c r="BD17" s="1"/>
      <c r="BE17" s="1"/>
      <c r="BF17" s="8"/>
      <c r="BG17" s="148" t="str">
        <f t="shared" ref="BG17:BJ18" si="4">IF(COUNTIF($AI17,"*"&amp;BG$5&amp;"*")&gt;0,"SI","NO")</f>
        <v>SI</v>
      </c>
      <c r="BH17" s="148" t="str">
        <f t="shared" si="4"/>
        <v>NO</v>
      </c>
      <c r="BI17" s="148" t="str">
        <f t="shared" si="4"/>
        <v>SI</v>
      </c>
      <c r="BJ17" s="148" t="str">
        <f t="shared" si="4"/>
        <v>SI</v>
      </c>
    </row>
    <row r="18" spans="1:62" s="4" customFormat="1" ht="24.6" customHeight="1" x14ac:dyDescent="0.3">
      <c r="A18" s="1">
        <v>90</v>
      </c>
      <c r="B18" s="17">
        <v>45331</v>
      </c>
      <c r="C18" s="17">
        <v>45331</v>
      </c>
      <c r="D18" s="1" t="s">
        <v>40</v>
      </c>
      <c r="E18" s="1" t="s">
        <v>40</v>
      </c>
      <c r="F18" s="8"/>
      <c r="G18" s="1" t="s">
        <v>904</v>
      </c>
      <c r="H18" s="1" t="s">
        <v>938</v>
      </c>
      <c r="I18" s="8"/>
      <c r="J18" s="167">
        <v>10</v>
      </c>
      <c r="K18" s="1"/>
      <c r="L18" s="8" t="s">
        <v>2431</v>
      </c>
      <c r="M18" s="1" t="s">
        <v>553</v>
      </c>
      <c r="N18" s="1" t="s">
        <v>554</v>
      </c>
      <c r="O18" s="1" t="s">
        <v>632</v>
      </c>
      <c r="P18" s="8"/>
      <c r="Q18" s="1"/>
      <c r="R18" s="1"/>
      <c r="S18" s="1"/>
      <c r="T18" s="1"/>
      <c r="U18" s="1"/>
      <c r="V18" s="1"/>
      <c r="W18" s="8"/>
      <c r="X18" s="1" t="s">
        <v>556</v>
      </c>
      <c r="Y18" s="1" t="s">
        <v>557</v>
      </c>
      <c r="Z18" s="1" t="s">
        <v>72</v>
      </c>
      <c r="AA18" s="1" t="s">
        <v>72</v>
      </c>
      <c r="AB18" s="1"/>
      <c r="AC18" s="1"/>
      <c r="AD18" s="143"/>
      <c r="AE18" s="1"/>
      <c r="AF18" s="1"/>
      <c r="AG18" s="1" t="s">
        <v>906</v>
      </c>
      <c r="AH18" s="1" t="s">
        <v>907</v>
      </c>
      <c r="AI18" s="1" t="s">
        <v>908</v>
      </c>
      <c r="AJ18" s="1">
        <v>6</v>
      </c>
      <c r="AK18" s="1"/>
      <c r="AL18" s="17">
        <v>45537</v>
      </c>
      <c r="AM18" s="1">
        <v>2024</v>
      </c>
      <c r="AN18" s="1">
        <v>2</v>
      </c>
      <c r="AO18" s="136">
        <v>45323</v>
      </c>
      <c r="AP18" s="17">
        <v>45345</v>
      </c>
      <c r="AQ18" s="1">
        <v>2024</v>
      </c>
      <c r="AR18" s="1">
        <v>2</v>
      </c>
      <c r="AS18" s="181">
        <v>45323</v>
      </c>
      <c r="AT18" s="1"/>
      <c r="AU18" s="1" t="s">
        <v>1085</v>
      </c>
      <c r="AV18" s="1">
        <v>45537</v>
      </c>
      <c r="AW18" s="1">
        <v>2024</v>
      </c>
      <c r="AX18" s="1">
        <v>2</v>
      </c>
      <c r="AY18" s="136">
        <v>45323</v>
      </c>
      <c r="AZ18" s="1"/>
      <c r="BA18" s="1"/>
      <c r="BB18" s="1"/>
      <c r="BC18" s="136"/>
      <c r="BD18" s="1"/>
      <c r="BE18" s="1"/>
      <c r="BF18" s="8"/>
      <c r="BG18" s="148" t="str">
        <f t="shared" si="4"/>
        <v>NO</v>
      </c>
      <c r="BH18" s="148" t="str">
        <f t="shared" si="4"/>
        <v>NO</v>
      </c>
      <c r="BI18" s="148" t="str">
        <f t="shared" si="4"/>
        <v>SI</v>
      </c>
      <c r="BJ18" s="148" t="str">
        <f t="shared" si="4"/>
        <v>SI</v>
      </c>
    </row>
    <row r="19" spans="1:62" s="4" customFormat="1" ht="24.6" customHeight="1" x14ac:dyDescent="0.3">
      <c r="A19" s="1">
        <v>89</v>
      </c>
      <c r="B19" s="17">
        <v>45316</v>
      </c>
      <c r="C19" s="17">
        <v>45316</v>
      </c>
      <c r="D19" s="1" t="s">
        <v>40</v>
      </c>
      <c r="E19" s="1" t="s">
        <v>40</v>
      </c>
      <c r="F19" s="8"/>
      <c r="G19" s="1" t="s">
        <v>904</v>
      </c>
      <c r="H19" s="1" t="s">
        <v>905</v>
      </c>
      <c r="I19" s="8"/>
      <c r="J19" s="167">
        <v>50</v>
      </c>
      <c r="K19" s="1">
        <v>122</v>
      </c>
      <c r="L19" s="8" t="s">
        <v>552</v>
      </c>
      <c r="M19" s="1" t="s">
        <v>553</v>
      </c>
      <c r="N19" s="1" t="s">
        <v>554</v>
      </c>
      <c r="O19" s="1" t="s">
        <v>555</v>
      </c>
      <c r="P19" s="8"/>
      <c r="Q19" s="1"/>
      <c r="R19" s="1"/>
      <c r="S19" s="1"/>
      <c r="T19" s="1"/>
      <c r="U19" s="1"/>
      <c r="V19" s="1"/>
      <c r="W19" s="8"/>
      <c r="X19" s="1" t="s">
        <v>556</v>
      </c>
      <c r="Y19" s="1" t="s">
        <v>557</v>
      </c>
      <c r="Z19" s="1" t="s">
        <v>72</v>
      </c>
      <c r="AA19" s="1" t="s">
        <v>72</v>
      </c>
      <c r="AB19" s="1"/>
      <c r="AC19" s="1"/>
      <c r="AD19" s="143"/>
      <c r="AE19" s="1"/>
      <c r="AF19" s="1"/>
      <c r="AG19" s="1" t="s">
        <v>906</v>
      </c>
      <c r="AH19" s="1" t="s">
        <v>907</v>
      </c>
      <c r="AI19" s="1" t="s">
        <v>908</v>
      </c>
      <c r="AJ19" s="1">
        <v>50</v>
      </c>
      <c r="AK19" s="1"/>
      <c r="AL19" s="17">
        <v>45275</v>
      </c>
      <c r="AM19" s="1">
        <v>2023</v>
      </c>
      <c r="AN19" s="1">
        <v>12</v>
      </c>
      <c r="AO19" s="136">
        <v>45261</v>
      </c>
      <c r="AP19" s="17">
        <v>45366</v>
      </c>
      <c r="AQ19" s="1">
        <v>2024</v>
      </c>
      <c r="AR19" s="1">
        <v>3</v>
      </c>
      <c r="AS19" s="181">
        <v>45352</v>
      </c>
      <c r="AT19" s="1"/>
      <c r="AU19" s="1" t="s">
        <v>911</v>
      </c>
      <c r="AV19" s="1" t="s">
        <v>912</v>
      </c>
      <c r="AW19" s="1">
        <v>2024</v>
      </c>
      <c r="AX19" s="1">
        <v>1</v>
      </c>
      <c r="AY19" s="136">
        <v>45292</v>
      </c>
      <c r="AZ19" s="1"/>
      <c r="BA19" s="1"/>
      <c r="BB19" s="1"/>
      <c r="BC19" s="136"/>
      <c r="BD19" s="1"/>
      <c r="BE19" s="1"/>
      <c r="BF19" s="8"/>
      <c r="BG19" s="148" t="str">
        <f t="shared" ref="BG19:BJ21" si="5">IF(COUNTIF($AI19,"*"&amp;BG$5&amp;"*")&gt;0,"SI","NO")</f>
        <v>NO</v>
      </c>
      <c r="BH19" s="148" t="str">
        <f t="shared" si="5"/>
        <v>NO</v>
      </c>
      <c r="BI19" s="148" t="str">
        <f t="shared" si="5"/>
        <v>SI</v>
      </c>
      <c r="BJ19" s="148" t="str">
        <f t="shared" si="5"/>
        <v>SI</v>
      </c>
    </row>
    <row r="20" spans="1:62" s="4" customFormat="1" ht="24.6" customHeight="1" x14ac:dyDescent="0.3">
      <c r="A20" s="1">
        <v>88</v>
      </c>
      <c r="B20" s="17">
        <v>45316</v>
      </c>
      <c r="C20" s="17">
        <v>45323</v>
      </c>
      <c r="D20" s="1" t="s">
        <v>40</v>
      </c>
      <c r="E20" s="1" t="s">
        <v>40</v>
      </c>
      <c r="F20" s="8"/>
      <c r="G20" s="1" t="s">
        <v>904</v>
      </c>
      <c r="H20" s="1" t="s">
        <v>905</v>
      </c>
      <c r="I20" s="8"/>
      <c r="J20" s="167" t="s">
        <v>913</v>
      </c>
      <c r="K20" s="1">
        <v>121</v>
      </c>
      <c r="L20" s="8" t="s">
        <v>558</v>
      </c>
      <c r="M20" s="1" t="s">
        <v>553</v>
      </c>
      <c r="N20" s="1" t="s">
        <v>554</v>
      </c>
      <c r="O20" s="1" t="s">
        <v>559</v>
      </c>
      <c r="P20" s="8"/>
      <c r="Q20" s="1"/>
      <c r="R20" s="1"/>
      <c r="S20" s="1"/>
      <c r="T20" s="1"/>
      <c r="U20" s="1"/>
      <c r="V20" s="1"/>
      <c r="W20" s="8"/>
      <c r="X20" s="1" t="s">
        <v>84</v>
      </c>
      <c r="Y20" s="1" t="s">
        <v>81</v>
      </c>
      <c r="Z20" s="1"/>
      <c r="AA20" s="1"/>
      <c r="AB20" s="1"/>
      <c r="AC20" s="1"/>
      <c r="AD20" s="143"/>
      <c r="AE20" s="1"/>
      <c r="AF20" s="1"/>
      <c r="AG20" s="1"/>
      <c r="AH20" s="1"/>
      <c r="AI20" s="1" t="s">
        <v>914</v>
      </c>
      <c r="AJ20" s="1">
        <v>2</v>
      </c>
      <c r="AK20" s="1">
        <v>3</v>
      </c>
      <c r="AL20" s="17">
        <v>45303</v>
      </c>
      <c r="AM20" s="1">
        <v>2024</v>
      </c>
      <c r="AN20" s="1">
        <v>12</v>
      </c>
      <c r="AO20" s="136">
        <v>45627</v>
      </c>
      <c r="AP20" s="17">
        <v>45310</v>
      </c>
      <c r="AQ20" s="1">
        <v>2024</v>
      </c>
      <c r="AR20" s="1">
        <v>1</v>
      </c>
      <c r="AS20" s="181">
        <v>45292</v>
      </c>
      <c r="AT20" s="1"/>
      <c r="AU20" s="1" t="s">
        <v>80</v>
      </c>
      <c r="AV20" s="1">
        <v>45627</v>
      </c>
      <c r="AW20" s="1">
        <v>2024</v>
      </c>
      <c r="AX20" s="1">
        <v>12</v>
      </c>
      <c r="AY20" s="136">
        <v>45627</v>
      </c>
      <c r="AZ20" s="1" t="s">
        <v>916</v>
      </c>
      <c r="BA20" s="1">
        <v>2024</v>
      </c>
      <c r="BB20" s="1">
        <v>1</v>
      </c>
      <c r="BC20" s="136">
        <v>45292</v>
      </c>
      <c r="BD20" s="1"/>
      <c r="BE20" s="1"/>
      <c r="BF20" s="8"/>
      <c r="BG20" s="148" t="str">
        <f t="shared" si="5"/>
        <v>NO</v>
      </c>
      <c r="BH20" s="148" t="str">
        <f t="shared" si="5"/>
        <v>NO</v>
      </c>
      <c r="BI20" s="148" t="str">
        <f t="shared" si="5"/>
        <v>SI</v>
      </c>
      <c r="BJ20" s="148" t="str">
        <f t="shared" si="5"/>
        <v>NO</v>
      </c>
    </row>
    <row r="21" spans="1:62" s="4" customFormat="1" ht="24.6" customHeight="1" x14ac:dyDescent="0.3">
      <c r="A21" s="1">
        <v>87</v>
      </c>
      <c r="B21" s="17">
        <v>45309</v>
      </c>
      <c r="C21" s="17">
        <v>45309</v>
      </c>
      <c r="D21" s="1" t="s">
        <v>40</v>
      </c>
      <c r="E21" s="1" t="s">
        <v>40</v>
      </c>
      <c r="F21" s="8"/>
      <c r="G21" s="1" t="s">
        <v>917</v>
      </c>
      <c r="H21" s="1" t="s">
        <v>905</v>
      </c>
      <c r="I21" s="8"/>
      <c r="J21" s="167">
        <v>100</v>
      </c>
      <c r="K21" s="1">
        <v>120</v>
      </c>
      <c r="L21" s="8" t="s">
        <v>560</v>
      </c>
      <c r="M21" s="1" t="s">
        <v>553</v>
      </c>
      <c r="N21" s="1" t="s">
        <v>554</v>
      </c>
      <c r="O21" s="1" t="s">
        <v>561</v>
      </c>
      <c r="P21" s="8"/>
      <c r="Q21" s="1"/>
      <c r="R21" s="1"/>
      <c r="S21" s="1"/>
      <c r="T21" s="1"/>
      <c r="U21" s="1"/>
      <c r="V21" s="1"/>
      <c r="W21" s="8"/>
      <c r="X21" s="1" t="s">
        <v>63</v>
      </c>
      <c r="Y21" s="1"/>
      <c r="Z21" s="1" t="s">
        <v>562</v>
      </c>
      <c r="AA21" s="1" t="s">
        <v>563</v>
      </c>
      <c r="AB21" s="1"/>
      <c r="AC21" s="1"/>
      <c r="AD21" s="143"/>
      <c r="AE21" s="1"/>
      <c r="AF21" s="1"/>
      <c r="AG21" s="1"/>
      <c r="AH21" s="1"/>
      <c r="AI21" s="1" t="s">
        <v>918</v>
      </c>
      <c r="AJ21" s="1"/>
      <c r="AK21" s="1"/>
      <c r="AL21" s="17"/>
      <c r="AM21" s="1"/>
      <c r="AN21" s="1"/>
      <c r="AO21" s="1"/>
      <c r="AP21" s="1"/>
      <c r="AQ21" s="1"/>
      <c r="AR21" s="1"/>
      <c r="AS21" s="181"/>
      <c r="AT21" s="1"/>
      <c r="AU21" s="1" t="s">
        <v>78</v>
      </c>
      <c r="AV21" s="1"/>
      <c r="AW21" s="1"/>
      <c r="AX21" s="1"/>
      <c r="AY21" s="1"/>
      <c r="AZ21" s="1"/>
      <c r="BA21" s="1"/>
      <c r="BB21" s="1"/>
      <c r="BC21" s="1"/>
      <c r="BD21" s="1"/>
      <c r="BE21" s="1"/>
      <c r="BF21" s="8"/>
      <c r="BG21" s="148" t="str">
        <f t="shared" si="5"/>
        <v>SI</v>
      </c>
      <c r="BH21" s="148" t="str">
        <f t="shared" si="5"/>
        <v>SI</v>
      </c>
      <c r="BI21" s="148" t="str">
        <f t="shared" si="5"/>
        <v>NO</v>
      </c>
      <c r="BJ21" s="148" t="str">
        <f t="shared" si="5"/>
        <v>NO</v>
      </c>
    </row>
    <row r="22" spans="1:62" s="4" customFormat="1" ht="24.6" customHeight="1" x14ac:dyDescent="0.3">
      <c r="A22" s="1">
        <v>86</v>
      </c>
      <c r="B22" s="17">
        <v>45303</v>
      </c>
      <c r="C22" s="17">
        <v>45303</v>
      </c>
      <c r="D22" s="1" t="s">
        <v>40</v>
      </c>
      <c r="E22" s="1" t="s">
        <v>40</v>
      </c>
      <c r="F22" s="8"/>
      <c r="G22" s="1" t="s">
        <v>917</v>
      </c>
      <c r="H22" s="1"/>
      <c r="I22" s="8"/>
      <c r="J22" s="167">
        <v>100</v>
      </c>
      <c r="K22" s="1">
        <v>119</v>
      </c>
      <c r="L22" s="8" t="s">
        <v>564</v>
      </c>
      <c r="M22" s="1" t="s">
        <v>553</v>
      </c>
      <c r="N22" s="1" t="s">
        <v>565</v>
      </c>
      <c r="O22" s="1" t="s">
        <v>566</v>
      </c>
      <c r="P22" s="8"/>
      <c r="Q22" s="1"/>
      <c r="R22" s="1"/>
      <c r="S22" s="1"/>
      <c r="T22" s="1"/>
      <c r="U22" s="1"/>
      <c r="V22" s="1"/>
      <c r="W22" s="8"/>
      <c r="X22" s="1" t="s">
        <v>556</v>
      </c>
      <c r="Y22" s="1" t="s">
        <v>567</v>
      </c>
      <c r="Z22" s="1" t="s">
        <v>568</v>
      </c>
      <c r="AA22" s="1"/>
      <c r="AB22" s="1"/>
      <c r="AC22" s="1"/>
      <c r="AD22" s="143"/>
      <c r="AE22" s="1"/>
      <c r="AF22" s="1"/>
      <c r="AG22" s="1"/>
      <c r="AH22" s="1"/>
      <c r="AI22" s="1" t="s">
        <v>919</v>
      </c>
      <c r="AJ22" s="1"/>
      <c r="AK22" s="1"/>
      <c r="AL22" s="17"/>
      <c r="AM22" s="1"/>
      <c r="AN22" s="1"/>
      <c r="AO22" s="1"/>
      <c r="AP22" s="1"/>
      <c r="AQ22" s="1"/>
      <c r="AR22" s="1"/>
      <c r="AS22" s="181"/>
      <c r="AT22" s="1"/>
      <c r="AU22" s="1" t="s">
        <v>78</v>
      </c>
      <c r="AV22" s="1"/>
      <c r="AW22" s="1"/>
      <c r="AX22" s="1"/>
      <c r="AY22" s="1"/>
      <c r="AZ22" s="1"/>
      <c r="BA22" s="1"/>
      <c r="BB22" s="1"/>
      <c r="BC22" s="1"/>
      <c r="BD22" s="1"/>
      <c r="BE22" s="1"/>
      <c r="BF22" s="8"/>
      <c r="BG22" s="148" t="str">
        <f t="shared" ref="BG22:BJ23" si="6">IF(COUNTIF($AI22,"*"&amp;BG$5&amp;"*")&gt;0,"SI","NO")</f>
        <v>NO</v>
      </c>
      <c r="BH22" s="148" t="str">
        <f t="shared" si="6"/>
        <v>NO</v>
      </c>
      <c r="BI22" s="148" t="str">
        <f t="shared" si="6"/>
        <v>NO</v>
      </c>
      <c r="BJ22" s="148" t="str">
        <f t="shared" si="6"/>
        <v>SI</v>
      </c>
    </row>
    <row r="23" spans="1:62" s="4" customFormat="1" ht="24.6" customHeight="1" x14ac:dyDescent="0.3">
      <c r="A23" s="1">
        <v>85</v>
      </c>
      <c r="B23" s="17">
        <v>45245</v>
      </c>
      <c r="C23" s="17">
        <v>45264</v>
      </c>
      <c r="D23" s="1" t="s">
        <v>40</v>
      </c>
      <c r="E23" s="1" t="s">
        <v>40</v>
      </c>
      <c r="F23" s="8"/>
      <c r="G23" s="1" t="s">
        <v>917</v>
      </c>
      <c r="H23" s="1" t="s">
        <v>920</v>
      </c>
      <c r="I23" s="8"/>
      <c r="J23" s="167" t="s">
        <v>921</v>
      </c>
      <c r="K23" s="1">
        <v>118</v>
      </c>
      <c r="L23" s="8" t="s">
        <v>569</v>
      </c>
      <c r="M23" s="1" t="s">
        <v>553</v>
      </c>
      <c r="N23" s="1" t="s">
        <v>565</v>
      </c>
      <c r="O23" s="1" t="s">
        <v>566</v>
      </c>
      <c r="P23" s="8"/>
      <c r="Q23" s="1"/>
      <c r="R23" s="1"/>
      <c r="S23" s="1"/>
      <c r="T23" s="1"/>
      <c r="U23" s="1"/>
      <c r="V23" s="1"/>
      <c r="W23" s="8"/>
      <c r="X23" s="1" t="s">
        <v>63</v>
      </c>
      <c r="Y23" s="1" t="s">
        <v>570</v>
      </c>
      <c r="Z23" s="1" t="s">
        <v>562</v>
      </c>
      <c r="AA23" s="1" t="s">
        <v>571</v>
      </c>
      <c r="AB23" s="1"/>
      <c r="AC23" s="1"/>
      <c r="AD23" s="143"/>
      <c r="AE23" s="1"/>
      <c r="AF23" s="1"/>
      <c r="AG23" s="1"/>
      <c r="AH23" s="1"/>
      <c r="AI23" s="1" t="s">
        <v>922</v>
      </c>
      <c r="AJ23" s="1"/>
      <c r="AK23" s="1"/>
      <c r="AL23" s="17"/>
      <c r="AM23" s="1"/>
      <c r="AN23" s="1"/>
      <c r="AO23" s="1"/>
      <c r="AP23" s="1"/>
      <c r="AQ23" s="1"/>
      <c r="AR23" s="1"/>
      <c r="AS23" s="181"/>
      <c r="AT23" s="1"/>
      <c r="AU23" s="1" t="s">
        <v>78</v>
      </c>
      <c r="AV23" s="1"/>
      <c r="AW23" s="1"/>
      <c r="AX23" s="1"/>
      <c r="AY23" s="1"/>
      <c r="AZ23" s="1"/>
      <c r="BA23" s="1"/>
      <c r="BB23" s="1"/>
      <c r="BC23" s="1"/>
      <c r="BD23" s="1"/>
      <c r="BE23" s="1"/>
      <c r="BF23" s="8"/>
      <c r="BG23" s="148" t="str">
        <f t="shared" si="6"/>
        <v>NO</v>
      </c>
      <c r="BH23" s="148" t="str">
        <f t="shared" si="6"/>
        <v>NO</v>
      </c>
      <c r="BI23" s="148" t="str">
        <f t="shared" si="6"/>
        <v>SI</v>
      </c>
      <c r="BJ23" s="148" t="str">
        <f t="shared" si="6"/>
        <v>SI</v>
      </c>
    </row>
    <row r="24" spans="1:62" s="4" customFormat="1" ht="24.6" customHeight="1" x14ac:dyDescent="0.3">
      <c r="A24" s="1">
        <v>84</v>
      </c>
      <c r="B24" s="17">
        <v>45239</v>
      </c>
      <c r="C24" s="17">
        <v>45245</v>
      </c>
      <c r="D24" s="1" t="s">
        <v>40</v>
      </c>
      <c r="E24" s="1" t="s">
        <v>40</v>
      </c>
      <c r="F24" s="8"/>
      <c r="G24" s="1" t="s">
        <v>917</v>
      </c>
      <c r="H24" s="1" t="s">
        <v>923</v>
      </c>
      <c r="I24" s="8"/>
      <c r="J24" s="167" t="s">
        <v>921</v>
      </c>
      <c r="K24" s="1">
        <v>117</v>
      </c>
      <c r="L24" s="8" t="s">
        <v>572</v>
      </c>
      <c r="M24" s="1" t="s">
        <v>553</v>
      </c>
      <c r="N24" s="1" t="s">
        <v>565</v>
      </c>
      <c r="O24" s="1" t="s">
        <v>573</v>
      </c>
      <c r="P24" s="8"/>
      <c r="Q24" s="1"/>
      <c r="R24" s="1"/>
      <c r="S24" s="1"/>
      <c r="T24" s="1"/>
      <c r="U24" s="1"/>
      <c r="V24" s="1"/>
      <c r="W24" s="8"/>
      <c r="X24" s="1" t="s">
        <v>574</v>
      </c>
      <c r="Y24" s="1" t="s">
        <v>575</v>
      </c>
      <c r="Z24" s="1" t="s">
        <v>109</v>
      </c>
      <c r="AA24" s="1" t="s">
        <v>576</v>
      </c>
      <c r="AB24" s="1"/>
      <c r="AC24" s="1"/>
      <c r="AD24" s="143"/>
      <c r="AE24" s="1"/>
      <c r="AF24" s="1"/>
      <c r="AG24" s="1"/>
      <c r="AH24" s="1"/>
      <c r="AI24" s="1" t="s">
        <v>924</v>
      </c>
      <c r="AJ24" s="1"/>
      <c r="AK24" s="1"/>
      <c r="AL24" s="17"/>
      <c r="AM24" s="1"/>
      <c r="AN24" s="1"/>
      <c r="AO24" s="1"/>
      <c r="AP24" s="1"/>
      <c r="AQ24" s="1"/>
      <c r="AR24" s="1"/>
      <c r="AS24" s="181"/>
      <c r="AT24" s="1"/>
      <c r="AU24" s="1" t="s">
        <v>78</v>
      </c>
      <c r="AV24" s="1"/>
      <c r="AW24" s="1"/>
      <c r="AX24" s="1"/>
      <c r="AY24" s="1"/>
      <c r="AZ24" s="1"/>
      <c r="BA24" s="1"/>
      <c r="BB24" s="1"/>
      <c r="BC24" s="1"/>
      <c r="BD24" s="1"/>
      <c r="BE24" s="1"/>
      <c r="BF24" s="8"/>
      <c r="BG24" s="148" t="str">
        <f t="shared" ref="BG24:BJ25" si="7">IF(COUNTIF($AI24,"*"&amp;BG$5&amp;"*")&gt;0,"SI","NO")</f>
        <v>SI</v>
      </c>
      <c r="BH24" s="148" t="str">
        <f t="shared" si="7"/>
        <v>NO</v>
      </c>
      <c r="BI24" s="148" t="str">
        <f t="shared" si="7"/>
        <v>NO</v>
      </c>
      <c r="BJ24" s="148" t="str">
        <f t="shared" si="7"/>
        <v>NO</v>
      </c>
    </row>
    <row r="25" spans="1:62" s="4" customFormat="1" ht="24.6" customHeight="1" x14ac:dyDescent="0.3">
      <c r="A25" s="1">
        <v>83</v>
      </c>
      <c r="B25" s="17">
        <v>45212</v>
      </c>
      <c r="C25" s="17">
        <v>45267</v>
      </c>
      <c r="D25" s="1" t="s">
        <v>40</v>
      </c>
      <c r="E25" s="1" t="s">
        <v>40</v>
      </c>
      <c r="F25" s="8"/>
      <c r="G25" s="1" t="s">
        <v>917</v>
      </c>
      <c r="H25" s="1" t="s">
        <v>920</v>
      </c>
      <c r="I25" s="8"/>
      <c r="J25" s="167" t="s">
        <v>921</v>
      </c>
      <c r="K25" s="1">
        <v>108</v>
      </c>
      <c r="L25" s="8" t="s">
        <v>597</v>
      </c>
      <c r="M25" s="1" t="s">
        <v>553</v>
      </c>
      <c r="N25" s="1" t="s">
        <v>554</v>
      </c>
      <c r="O25" s="1" t="s">
        <v>598</v>
      </c>
      <c r="P25" s="8" t="s">
        <v>599</v>
      </c>
      <c r="Q25" s="1"/>
      <c r="R25" s="1"/>
      <c r="S25" s="1"/>
      <c r="T25" s="1"/>
      <c r="U25" s="1"/>
      <c r="V25" s="1"/>
      <c r="W25" s="8"/>
      <c r="X25" s="1" t="s">
        <v>63</v>
      </c>
      <c r="Y25" s="1" t="s">
        <v>600</v>
      </c>
      <c r="Z25" s="1" t="s">
        <v>72</v>
      </c>
      <c r="AA25" s="1" t="s">
        <v>52</v>
      </c>
      <c r="AB25" s="1"/>
      <c r="AC25" s="1"/>
      <c r="AD25" s="143"/>
      <c r="AE25" s="1"/>
      <c r="AF25" s="1"/>
      <c r="AG25" s="1"/>
      <c r="AH25" s="1"/>
      <c r="AI25" s="1" t="s">
        <v>924</v>
      </c>
      <c r="AJ25" s="1"/>
      <c r="AK25" s="1"/>
      <c r="AL25" s="17"/>
      <c r="AM25" s="1"/>
      <c r="AN25" s="1"/>
      <c r="AO25" s="1"/>
      <c r="AP25" s="1"/>
      <c r="AQ25" s="1"/>
      <c r="AR25" s="1"/>
      <c r="AS25" s="181"/>
      <c r="AT25" s="1"/>
      <c r="AU25" s="1" t="s">
        <v>78</v>
      </c>
      <c r="AV25" s="1"/>
      <c r="AW25" s="1"/>
      <c r="AX25" s="1"/>
      <c r="AY25" s="1"/>
      <c r="AZ25" s="1"/>
      <c r="BA25" s="1"/>
      <c r="BB25" s="1"/>
      <c r="BC25" s="1"/>
      <c r="BD25" s="1"/>
      <c r="BE25" s="1"/>
      <c r="BF25" s="8"/>
      <c r="BG25" s="148" t="str">
        <f t="shared" si="7"/>
        <v>SI</v>
      </c>
      <c r="BH25" s="148" t="str">
        <f t="shared" si="7"/>
        <v>NO</v>
      </c>
      <c r="BI25" s="148" t="str">
        <f t="shared" si="7"/>
        <v>NO</v>
      </c>
      <c r="BJ25" s="148" t="str">
        <f t="shared" si="7"/>
        <v>NO</v>
      </c>
    </row>
    <row r="26" spans="1:62" s="4" customFormat="1" ht="24.6" customHeight="1" x14ac:dyDescent="0.3">
      <c r="A26" s="1">
        <v>82</v>
      </c>
      <c r="B26" s="17">
        <v>45196</v>
      </c>
      <c r="C26" s="17">
        <v>45345</v>
      </c>
      <c r="D26" s="1" t="s">
        <v>40</v>
      </c>
      <c r="E26" s="1" t="s">
        <v>40</v>
      </c>
      <c r="F26" s="8"/>
      <c r="G26" s="1" t="s">
        <v>917</v>
      </c>
      <c r="H26" s="1" t="s">
        <v>905</v>
      </c>
      <c r="I26" s="8"/>
      <c r="J26" s="167" t="s">
        <v>921</v>
      </c>
      <c r="K26" s="1">
        <v>105</v>
      </c>
      <c r="L26" s="8" t="s">
        <v>607</v>
      </c>
      <c r="M26" s="1" t="s">
        <v>553</v>
      </c>
      <c r="N26" s="1" t="s">
        <v>554</v>
      </c>
      <c r="O26" s="1" t="s">
        <v>561</v>
      </c>
      <c r="P26" s="8"/>
      <c r="Q26" s="1"/>
      <c r="R26" s="1"/>
      <c r="S26" s="1"/>
      <c r="T26" s="1"/>
      <c r="U26" s="1"/>
      <c r="V26" s="1"/>
      <c r="W26" s="8"/>
      <c r="X26" s="1" t="s">
        <v>926</v>
      </c>
      <c r="Y26" s="1" t="s">
        <v>575</v>
      </c>
      <c r="Z26" s="1"/>
      <c r="AA26" s="1"/>
      <c r="AB26" s="1"/>
      <c r="AC26" s="1"/>
      <c r="AD26" s="143"/>
      <c r="AE26" s="1"/>
      <c r="AF26" s="1"/>
      <c r="AG26" s="1"/>
      <c r="AH26" s="1"/>
      <c r="AI26" s="1" t="s">
        <v>927</v>
      </c>
      <c r="AJ26" s="1"/>
      <c r="AK26" s="1"/>
      <c r="AL26" s="17"/>
      <c r="AM26" s="1"/>
      <c r="AN26" s="1"/>
      <c r="AO26" s="1"/>
      <c r="AP26" s="1"/>
      <c r="AQ26" s="1"/>
      <c r="AR26" s="1"/>
      <c r="AS26" s="181"/>
      <c r="AT26" s="1"/>
      <c r="AU26" s="1" t="s">
        <v>78</v>
      </c>
      <c r="AV26" s="1"/>
      <c r="AW26" s="1"/>
      <c r="AX26" s="1"/>
      <c r="AY26" s="1"/>
      <c r="AZ26" s="1"/>
      <c r="BA26" s="1"/>
      <c r="BB26" s="1"/>
      <c r="BC26" s="1"/>
      <c r="BD26" s="1"/>
      <c r="BE26" s="1"/>
      <c r="BF26" s="8"/>
      <c r="BG26" s="148" t="str">
        <f t="shared" ref="BG26:BJ27" si="8">IF(COUNTIF($AI26,"*"&amp;BG$5&amp;"*")&gt;0,"SI","NO")</f>
        <v>NO</v>
      </c>
      <c r="BH26" s="148" t="str">
        <f t="shared" si="8"/>
        <v>SI</v>
      </c>
      <c r="BI26" s="148" t="str">
        <f t="shared" si="8"/>
        <v>SI</v>
      </c>
      <c r="BJ26" s="148" t="str">
        <f t="shared" si="8"/>
        <v>NO</v>
      </c>
    </row>
    <row r="27" spans="1:62" s="4" customFormat="1" ht="24.6" customHeight="1" x14ac:dyDescent="0.3">
      <c r="A27" s="1">
        <v>81</v>
      </c>
      <c r="B27" s="17">
        <v>45190</v>
      </c>
      <c r="C27" s="17">
        <v>45245</v>
      </c>
      <c r="D27" s="1" t="s">
        <v>40</v>
      </c>
      <c r="E27" s="1" t="s">
        <v>40</v>
      </c>
      <c r="F27" s="8"/>
      <c r="G27" s="1" t="s">
        <v>917</v>
      </c>
      <c r="H27" s="1" t="s">
        <v>905</v>
      </c>
      <c r="I27" s="8"/>
      <c r="J27" s="167" t="s">
        <v>921</v>
      </c>
      <c r="K27" s="1">
        <v>27</v>
      </c>
      <c r="L27" s="8" t="s">
        <v>767</v>
      </c>
      <c r="M27" s="1" t="s">
        <v>553</v>
      </c>
      <c r="N27" s="1" t="s">
        <v>565</v>
      </c>
      <c r="O27" s="1" t="s">
        <v>684</v>
      </c>
      <c r="P27" s="8" t="s">
        <v>766</v>
      </c>
      <c r="Q27" s="1" t="s">
        <v>123</v>
      </c>
      <c r="R27" s="1" t="s">
        <v>123</v>
      </c>
      <c r="S27" s="1"/>
      <c r="T27" s="1" t="s">
        <v>43</v>
      </c>
      <c r="U27" s="1" t="s">
        <v>643</v>
      </c>
      <c r="V27" s="1"/>
      <c r="W27" s="8"/>
      <c r="X27" s="1" t="s">
        <v>768</v>
      </c>
      <c r="Y27" s="1" t="s">
        <v>591</v>
      </c>
      <c r="Z27" s="1" t="s">
        <v>98</v>
      </c>
      <c r="AA27" s="1" t="s">
        <v>99</v>
      </c>
      <c r="AB27" s="1"/>
      <c r="AC27" s="1"/>
      <c r="AD27" s="143"/>
      <c r="AE27" s="1" t="s">
        <v>928</v>
      </c>
      <c r="AF27" s="1" t="s">
        <v>929</v>
      </c>
      <c r="AG27" s="1"/>
      <c r="AH27" s="1"/>
      <c r="AI27" s="1" t="s">
        <v>914</v>
      </c>
      <c r="AJ27" s="1"/>
      <c r="AK27" s="1"/>
      <c r="AL27" s="17"/>
      <c r="AM27" s="1"/>
      <c r="AN27" s="1"/>
      <c r="AO27" s="1"/>
      <c r="AP27" s="1"/>
      <c r="AQ27" s="1"/>
      <c r="AR27" s="1"/>
      <c r="AS27" s="181"/>
      <c r="AT27" s="1"/>
      <c r="AU27" s="1" t="s">
        <v>78</v>
      </c>
      <c r="AV27" s="1"/>
      <c r="AW27" s="1"/>
      <c r="AX27" s="1"/>
      <c r="AY27" s="1"/>
      <c r="AZ27" s="1"/>
      <c r="BA27" s="1"/>
      <c r="BB27" s="1"/>
      <c r="BC27" s="1"/>
      <c r="BD27" s="1"/>
      <c r="BE27" s="1"/>
      <c r="BF27" s="8"/>
      <c r="BG27" s="148" t="str">
        <f t="shared" si="8"/>
        <v>NO</v>
      </c>
      <c r="BH27" s="148" t="str">
        <f t="shared" si="8"/>
        <v>NO</v>
      </c>
      <c r="BI27" s="148" t="str">
        <f t="shared" si="8"/>
        <v>SI</v>
      </c>
      <c r="BJ27" s="148" t="str">
        <f t="shared" si="8"/>
        <v>NO</v>
      </c>
    </row>
    <row r="28" spans="1:62" s="4" customFormat="1" ht="24.6" customHeight="1" x14ac:dyDescent="0.3">
      <c r="A28" s="1">
        <v>80</v>
      </c>
      <c r="B28" s="17">
        <v>45189</v>
      </c>
      <c r="C28" s="17">
        <v>45189</v>
      </c>
      <c r="D28" s="1" t="s">
        <v>40</v>
      </c>
      <c r="E28" s="1" t="s">
        <v>40</v>
      </c>
      <c r="F28" s="8" t="s">
        <v>78</v>
      </c>
      <c r="G28" s="1" t="s">
        <v>917</v>
      </c>
      <c r="H28" s="1" t="s">
        <v>78</v>
      </c>
      <c r="I28" s="8" t="s">
        <v>78</v>
      </c>
      <c r="J28" s="167" t="s">
        <v>921</v>
      </c>
      <c r="K28" s="1">
        <v>102</v>
      </c>
      <c r="L28" s="8" t="s">
        <v>612</v>
      </c>
      <c r="M28" s="1" t="s">
        <v>553</v>
      </c>
      <c r="N28" s="1" t="s">
        <v>554</v>
      </c>
      <c r="O28" s="1" t="s">
        <v>561</v>
      </c>
      <c r="P28" s="8" t="s">
        <v>127</v>
      </c>
      <c r="Q28" s="1" t="s">
        <v>78</v>
      </c>
      <c r="R28" s="1" t="s">
        <v>78</v>
      </c>
      <c r="S28" s="1" t="s">
        <v>78</v>
      </c>
      <c r="T28" s="1" t="s">
        <v>78</v>
      </c>
      <c r="U28" s="1" t="s">
        <v>78</v>
      </c>
      <c r="V28" s="1" t="s">
        <v>78</v>
      </c>
      <c r="W28" s="8" t="s">
        <v>78</v>
      </c>
      <c r="X28" s="1" t="s">
        <v>574</v>
      </c>
      <c r="Y28" s="1" t="s">
        <v>575</v>
      </c>
      <c r="Z28" s="1" t="s">
        <v>78</v>
      </c>
      <c r="AA28" s="1" t="s">
        <v>78</v>
      </c>
      <c r="AB28" s="1" t="s">
        <v>78</v>
      </c>
      <c r="AC28" s="1" t="s">
        <v>78</v>
      </c>
      <c r="AD28" s="143"/>
      <c r="AE28" s="1" t="s">
        <v>78</v>
      </c>
      <c r="AF28" s="1" t="s">
        <v>78</v>
      </c>
      <c r="AG28" s="1" t="s">
        <v>78</v>
      </c>
      <c r="AH28" s="1" t="s">
        <v>78</v>
      </c>
      <c r="AI28" s="1" t="s">
        <v>930</v>
      </c>
      <c r="AJ28" s="1" t="s">
        <v>78</v>
      </c>
      <c r="AK28" s="1" t="s">
        <v>78</v>
      </c>
      <c r="AL28" s="17"/>
      <c r="AM28" s="1"/>
      <c r="AN28" s="1"/>
      <c r="AO28" s="1"/>
      <c r="AP28" s="1"/>
      <c r="AQ28" s="1"/>
      <c r="AR28" s="1"/>
      <c r="AS28" s="181"/>
      <c r="AT28" s="1" t="s">
        <v>78</v>
      </c>
      <c r="AU28" s="1" t="s">
        <v>78</v>
      </c>
      <c r="AV28" s="1" t="s">
        <v>78</v>
      </c>
      <c r="AW28" s="1"/>
      <c r="AX28" s="1"/>
      <c r="AY28" s="1"/>
      <c r="AZ28" s="1" t="s">
        <v>78</v>
      </c>
      <c r="BA28" s="1"/>
      <c r="BB28" s="1"/>
      <c r="BC28" s="1"/>
      <c r="BD28" s="1" t="s">
        <v>78</v>
      </c>
      <c r="BE28" s="1" t="s">
        <v>78</v>
      </c>
      <c r="BF28" s="8" t="s">
        <v>78</v>
      </c>
      <c r="BG28" s="148" t="str">
        <f t="shared" ref="BG28:BJ31" si="9">IF(COUNTIF($AI28,"*"&amp;BG$5&amp;"*")&gt;0,"SI","NO")</f>
        <v>NO</v>
      </c>
      <c r="BH28" s="148" t="str">
        <f t="shared" si="9"/>
        <v>SI</v>
      </c>
      <c r="BI28" s="148" t="str">
        <f t="shared" si="9"/>
        <v>NO</v>
      </c>
      <c r="BJ28" s="148" t="str">
        <f t="shared" si="9"/>
        <v>SI</v>
      </c>
    </row>
    <row r="29" spans="1:62" s="4" customFormat="1" ht="24.6" customHeight="1" x14ac:dyDescent="0.3">
      <c r="A29" s="1">
        <v>79</v>
      </c>
      <c r="B29" s="17">
        <v>45189</v>
      </c>
      <c r="C29" s="17">
        <v>45189</v>
      </c>
      <c r="D29" s="1" t="s">
        <v>40</v>
      </c>
      <c r="E29" s="1" t="s">
        <v>40</v>
      </c>
      <c r="F29" s="8" t="s">
        <v>78</v>
      </c>
      <c r="G29" s="1" t="s">
        <v>917</v>
      </c>
      <c r="H29" s="1" t="s">
        <v>78</v>
      </c>
      <c r="I29" s="8" t="s">
        <v>78</v>
      </c>
      <c r="J29" s="167" t="s">
        <v>921</v>
      </c>
      <c r="K29" s="1">
        <v>101</v>
      </c>
      <c r="L29" s="8" t="s">
        <v>613</v>
      </c>
      <c r="M29" s="1" t="s">
        <v>553</v>
      </c>
      <c r="N29" s="1" t="s">
        <v>554</v>
      </c>
      <c r="O29" s="1" t="s">
        <v>614</v>
      </c>
      <c r="P29" s="8" t="s">
        <v>463</v>
      </c>
      <c r="Q29" s="1" t="s">
        <v>78</v>
      </c>
      <c r="R29" s="1" t="s">
        <v>78</v>
      </c>
      <c r="S29" s="1" t="s">
        <v>78</v>
      </c>
      <c r="T29" s="1" t="s">
        <v>78</v>
      </c>
      <c r="U29" s="1" t="s">
        <v>78</v>
      </c>
      <c r="V29" s="1" t="s">
        <v>78</v>
      </c>
      <c r="W29" s="8" t="s">
        <v>78</v>
      </c>
      <c r="X29" s="1" t="s">
        <v>574</v>
      </c>
      <c r="Y29" s="1" t="s">
        <v>575</v>
      </c>
      <c r="Z29" s="1" t="s">
        <v>78</v>
      </c>
      <c r="AA29" s="1" t="s">
        <v>78</v>
      </c>
      <c r="AB29" s="1" t="s">
        <v>78</v>
      </c>
      <c r="AC29" s="1" t="s">
        <v>78</v>
      </c>
      <c r="AD29" s="143"/>
      <c r="AE29" s="1" t="s">
        <v>78</v>
      </c>
      <c r="AF29" s="1" t="s">
        <v>78</v>
      </c>
      <c r="AG29" s="1" t="s">
        <v>78</v>
      </c>
      <c r="AH29" s="1" t="s">
        <v>78</v>
      </c>
      <c r="AI29" s="1" t="s">
        <v>918</v>
      </c>
      <c r="AJ29" s="1" t="s">
        <v>78</v>
      </c>
      <c r="AK29" s="1" t="s">
        <v>78</v>
      </c>
      <c r="AL29" s="17"/>
      <c r="AM29" s="1"/>
      <c r="AN29" s="1"/>
      <c r="AO29" s="1"/>
      <c r="AP29" s="1"/>
      <c r="AQ29" s="1"/>
      <c r="AR29" s="1"/>
      <c r="AS29" s="181"/>
      <c r="AT29" s="1" t="s">
        <v>78</v>
      </c>
      <c r="AU29" s="1" t="s">
        <v>78</v>
      </c>
      <c r="AV29" s="1" t="s">
        <v>78</v>
      </c>
      <c r="AW29" s="1"/>
      <c r="AX29" s="1"/>
      <c r="AY29" s="1"/>
      <c r="AZ29" s="1" t="s">
        <v>78</v>
      </c>
      <c r="BA29" s="1"/>
      <c r="BB29" s="1"/>
      <c r="BC29" s="1"/>
      <c r="BD29" s="1" t="s">
        <v>78</v>
      </c>
      <c r="BE29" s="1" t="s">
        <v>78</v>
      </c>
      <c r="BF29" s="8" t="s">
        <v>78</v>
      </c>
      <c r="BG29" s="148" t="str">
        <f t="shared" si="9"/>
        <v>SI</v>
      </c>
      <c r="BH29" s="148" t="str">
        <f t="shared" si="9"/>
        <v>SI</v>
      </c>
      <c r="BI29" s="148" t="str">
        <f t="shared" si="9"/>
        <v>NO</v>
      </c>
      <c r="BJ29" s="148" t="str">
        <f t="shared" si="9"/>
        <v>NO</v>
      </c>
    </row>
    <row r="30" spans="1:62" s="4" customFormat="1" ht="24.6" customHeight="1" x14ac:dyDescent="0.3">
      <c r="A30" s="1">
        <v>78</v>
      </c>
      <c r="B30" s="17">
        <v>45189</v>
      </c>
      <c r="C30" s="17">
        <v>45189</v>
      </c>
      <c r="D30" s="1" t="s">
        <v>40</v>
      </c>
      <c r="E30" s="1" t="s">
        <v>40</v>
      </c>
      <c r="F30" s="8" t="s">
        <v>78</v>
      </c>
      <c r="G30" s="1" t="s">
        <v>917</v>
      </c>
      <c r="H30" s="1" t="s">
        <v>78</v>
      </c>
      <c r="I30" s="8" t="s">
        <v>78</v>
      </c>
      <c r="J30" s="167" t="s">
        <v>921</v>
      </c>
      <c r="K30" s="1">
        <v>100</v>
      </c>
      <c r="L30" s="8" t="s">
        <v>615</v>
      </c>
      <c r="M30" s="1" t="s">
        <v>553</v>
      </c>
      <c r="N30" s="1" t="s">
        <v>554</v>
      </c>
      <c r="O30" s="1" t="s">
        <v>561</v>
      </c>
      <c r="P30" s="8" t="s">
        <v>115</v>
      </c>
      <c r="Q30" s="1" t="s">
        <v>78</v>
      </c>
      <c r="R30" s="1" t="s">
        <v>78</v>
      </c>
      <c r="S30" s="1" t="s">
        <v>78</v>
      </c>
      <c r="T30" s="1" t="s">
        <v>78</v>
      </c>
      <c r="U30" s="1" t="s">
        <v>78</v>
      </c>
      <c r="V30" s="1" t="s">
        <v>78</v>
      </c>
      <c r="W30" s="8" t="s">
        <v>78</v>
      </c>
      <c r="X30" s="1" t="s">
        <v>574</v>
      </c>
      <c r="Y30" s="1" t="s">
        <v>575</v>
      </c>
      <c r="Z30" s="1" t="s">
        <v>78</v>
      </c>
      <c r="AA30" s="1" t="s">
        <v>78</v>
      </c>
      <c r="AB30" s="1" t="s">
        <v>78</v>
      </c>
      <c r="AC30" s="1" t="s">
        <v>78</v>
      </c>
      <c r="AD30" s="143"/>
      <c r="AE30" s="1" t="s">
        <v>78</v>
      </c>
      <c r="AF30" s="1" t="s">
        <v>78</v>
      </c>
      <c r="AG30" s="1" t="s">
        <v>78</v>
      </c>
      <c r="AH30" s="1" t="s">
        <v>78</v>
      </c>
      <c r="AI30" s="1" t="s">
        <v>931</v>
      </c>
      <c r="AJ30" s="1" t="s">
        <v>78</v>
      </c>
      <c r="AK30" s="1" t="s">
        <v>78</v>
      </c>
      <c r="AL30" s="17"/>
      <c r="AM30" s="1"/>
      <c r="AN30" s="1"/>
      <c r="AO30" s="1"/>
      <c r="AP30" s="1"/>
      <c r="AQ30" s="1"/>
      <c r="AR30" s="1"/>
      <c r="AS30" s="181"/>
      <c r="AT30" s="1" t="s">
        <v>78</v>
      </c>
      <c r="AU30" s="1" t="s">
        <v>78</v>
      </c>
      <c r="AV30" s="1" t="s">
        <v>78</v>
      </c>
      <c r="AW30" s="1"/>
      <c r="AX30" s="1"/>
      <c r="AY30" s="1"/>
      <c r="AZ30" s="1" t="s">
        <v>78</v>
      </c>
      <c r="BA30" s="1"/>
      <c r="BB30" s="1"/>
      <c r="BC30" s="1"/>
      <c r="BD30" s="1" t="s">
        <v>78</v>
      </c>
      <c r="BE30" s="1" t="s">
        <v>78</v>
      </c>
      <c r="BF30" s="8" t="s">
        <v>78</v>
      </c>
      <c r="BG30" s="148" t="str">
        <f t="shared" si="9"/>
        <v>NO</v>
      </c>
      <c r="BH30" s="148" t="str">
        <f t="shared" si="9"/>
        <v>SI</v>
      </c>
      <c r="BI30" s="148" t="str">
        <f t="shared" si="9"/>
        <v>NO</v>
      </c>
      <c r="BJ30" s="148" t="str">
        <f t="shared" si="9"/>
        <v>NO</v>
      </c>
    </row>
    <row r="31" spans="1:62" s="4" customFormat="1" ht="24.6" customHeight="1" x14ac:dyDescent="0.3">
      <c r="A31" s="1">
        <v>77</v>
      </c>
      <c r="B31" s="17">
        <v>45189</v>
      </c>
      <c r="C31" s="17">
        <v>45196</v>
      </c>
      <c r="D31" s="1" t="s">
        <v>40</v>
      </c>
      <c r="E31" s="1" t="s">
        <v>40</v>
      </c>
      <c r="F31" s="8" t="s">
        <v>78</v>
      </c>
      <c r="G31" s="1" t="s">
        <v>917</v>
      </c>
      <c r="H31" s="1" t="s">
        <v>78</v>
      </c>
      <c r="I31" s="8" t="s">
        <v>78</v>
      </c>
      <c r="J31" s="167" t="s">
        <v>921</v>
      </c>
      <c r="K31" s="1">
        <v>99</v>
      </c>
      <c r="L31" s="8" t="s">
        <v>616</v>
      </c>
      <c r="M31" s="1" t="s">
        <v>553</v>
      </c>
      <c r="N31" s="1" t="s">
        <v>554</v>
      </c>
      <c r="O31" s="1" t="s">
        <v>561</v>
      </c>
      <c r="P31" s="8" t="s">
        <v>74</v>
      </c>
      <c r="Q31" s="1" t="s">
        <v>48</v>
      </c>
      <c r="R31" s="1" t="s">
        <v>94</v>
      </c>
      <c r="S31" s="1" t="s">
        <v>107</v>
      </c>
      <c r="T31" s="1" t="s">
        <v>78</v>
      </c>
      <c r="U31" s="1" t="s">
        <v>78</v>
      </c>
      <c r="V31" s="1" t="s">
        <v>68</v>
      </c>
      <c r="W31" s="8" t="s">
        <v>78</v>
      </c>
      <c r="X31" s="1" t="s">
        <v>84</v>
      </c>
      <c r="Y31" s="1" t="s">
        <v>81</v>
      </c>
      <c r="Z31" s="1" t="s">
        <v>78</v>
      </c>
      <c r="AA31" s="1" t="s">
        <v>78</v>
      </c>
      <c r="AB31" s="1" t="s">
        <v>78</v>
      </c>
      <c r="AC31" s="1" t="s">
        <v>78</v>
      </c>
      <c r="AD31" s="143"/>
      <c r="AE31" s="1" t="s">
        <v>78</v>
      </c>
      <c r="AF31" s="1" t="s">
        <v>78</v>
      </c>
      <c r="AG31" s="1" t="s">
        <v>78</v>
      </c>
      <c r="AH31" s="1" t="s">
        <v>78</v>
      </c>
      <c r="AI31" s="1" t="s">
        <v>931</v>
      </c>
      <c r="AJ31" s="1" t="s">
        <v>78</v>
      </c>
      <c r="AK31" s="1" t="s">
        <v>78</v>
      </c>
      <c r="AL31" s="17"/>
      <c r="AM31" s="1"/>
      <c r="AN31" s="1"/>
      <c r="AO31" s="1"/>
      <c r="AP31" s="1"/>
      <c r="AQ31" s="1"/>
      <c r="AR31" s="1"/>
      <c r="AS31" s="181"/>
      <c r="AT31" s="1" t="s">
        <v>78</v>
      </c>
      <c r="AU31" s="1" t="s">
        <v>78</v>
      </c>
      <c r="AV31" s="1" t="s">
        <v>78</v>
      </c>
      <c r="AW31" s="1"/>
      <c r="AX31" s="1"/>
      <c r="AY31" s="1"/>
      <c r="AZ31" s="1" t="s">
        <v>78</v>
      </c>
      <c r="BA31" s="1"/>
      <c r="BB31" s="1"/>
      <c r="BC31" s="1"/>
      <c r="BD31" s="1" t="s">
        <v>78</v>
      </c>
      <c r="BE31" s="1" t="s">
        <v>78</v>
      </c>
      <c r="BF31" s="8" t="s">
        <v>78</v>
      </c>
      <c r="BG31" s="148" t="str">
        <f t="shared" si="9"/>
        <v>NO</v>
      </c>
      <c r="BH31" s="148" t="str">
        <f t="shared" si="9"/>
        <v>SI</v>
      </c>
      <c r="BI31" s="148" t="str">
        <f t="shared" si="9"/>
        <v>NO</v>
      </c>
      <c r="BJ31" s="148" t="str">
        <f t="shared" si="9"/>
        <v>NO</v>
      </c>
    </row>
    <row r="32" spans="1:62" s="4" customFormat="1" ht="24.6" customHeight="1" x14ac:dyDescent="0.3">
      <c r="A32" s="1">
        <v>76</v>
      </c>
      <c r="B32" s="17">
        <v>45187</v>
      </c>
      <c r="C32" s="17">
        <v>45187</v>
      </c>
      <c r="D32" s="1" t="s">
        <v>40</v>
      </c>
      <c r="E32" s="1" t="s">
        <v>40</v>
      </c>
      <c r="F32" s="8" t="s">
        <v>78</v>
      </c>
      <c r="G32" s="1" t="s">
        <v>917</v>
      </c>
      <c r="H32" s="1" t="s">
        <v>78</v>
      </c>
      <c r="I32" s="8" t="s">
        <v>78</v>
      </c>
      <c r="J32" s="167" t="s">
        <v>921</v>
      </c>
      <c r="K32" s="1">
        <v>98</v>
      </c>
      <c r="L32" s="8" t="s">
        <v>617</v>
      </c>
      <c r="M32" s="1" t="s">
        <v>553</v>
      </c>
      <c r="N32" s="1" t="s">
        <v>565</v>
      </c>
      <c r="O32" s="1" t="s">
        <v>618</v>
      </c>
      <c r="P32" s="8" t="s">
        <v>283</v>
      </c>
      <c r="Q32" s="1" t="s">
        <v>78</v>
      </c>
      <c r="R32" s="1" t="s">
        <v>78</v>
      </c>
      <c r="S32" s="1" t="s">
        <v>78</v>
      </c>
      <c r="T32" s="1" t="s">
        <v>78</v>
      </c>
      <c r="U32" s="1" t="s">
        <v>78</v>
      </c>
      <c r="V32" s="1" t="s">
        <v>78</v>
      </c>
      <c r="W32" s="8" t="s">
        <v>78</v>
      </c>
      <c r="X32" s="1" t="s">
        <v>84</v>
      </c>
      <c r="Y32" s="1" t="s">
        <v>595</v>
      </c>
      <c r="Z32" s="1" t="s">
        <v>109</v>
      </c>
      <c r="AA32" s="1" t="s">
        <v>619</v>
      </c>
      <c r="AB32" s="1" t="s">
        <v>78</v>
      </c>
      <c r="AC32" s="1" t="s">
        <v>78</v>
      </c>
      <c r="AD32" s="143"/>
      <c r="AE32" s="1" t="s">
        <v>78</v>
      </c>
      <c r="AF32" s="1" t="s">
        <v>78</v>
      </c>
      <c r="AG32" s="1" t="s">
        <v>78</v>
      </c>
      <c r="AH32" s="1" t="s">
        <v>78</v>
      </c>
      <c r="AI32" s="1" t="s">
        <v>914</v>
      </c>
      <c r="AJ32" s="1" t="s">
        <v>78</v>
      </c>
      <c r="AK32" s="1" t="s">
        <v>78</v>
      </c>
      <c r="AL32" s="17"/>
      <c r="AM32" s="1"/>
      <c r="AN32" s="1"/>
      <c r="AO32" s="1"/>
      <c r="AP32" s="1"/>
      <c r="AQ32" s="1"/>
      <c r="AR32" s="1"/>
      <c r="AS32" s="181"/>
      <c r="AT32" s="1" t="s">
        <v>78</v>
      </c>
      <c r="AU32" s="1" t="s">
        <v>78</v>
      </c>
      <c r="AV32" s="1" t="s">
        <v>78</v>
      </c>
      <c r="AW32" s="1"/>
      <c r="AX32" s="1"/>
      <c r="AY32" s="1"/>
      <c r="AZ32" s="1" t="s">
        <v>78</v>
      </c>
      <c r="BA32" s="1"/>
      <c r="BB32" s="1"/>
      <c r="BC32" s="1"/>
      <c r="BD32" s="1" t="s">
        <v>78</v>
      </c>
      <c r="BE32" s="1" t="s">
        <v>78</v>
      </c>
      <c r="BF32" s="8" t="s">
        <v>78</v>
      </c>
      <c r="BG32" s="148" t="str">
        <f>IF(COUNTIF($AI32,"*"&amp;BG$5&amp;"*")&gt;0,"SI","NO")</f>
        <v>NO</v>
      </c>
      <c r="BH32" s="148" t="str">
        <f t="shared" ref="BH32:BJ47" si="10">IF(COUNTIF($AI32,"*"&amp;BH$5&amp;"*")&gt;0,"SI","NO")</f>
        <v>NO</v>
      </c>
      <c r="BI32" s="148" t="str">
        <f t="shared" si="10"/>
        <v>SI</v>
      </c>
      <c r="BJ32" s="148" t="str">
        <f t="shared" si="10"/>
        <v>NO</v>
      </c>
    </row>
    <row r="33" spans="1:62" s="4" customFormat="1" ht="24.6" customHeight="1" x14ac:dyDescent="0.3">
      <c r="A33" s="1">
        <v>75</v>
      </c>
      <c r="B33" s="17">
        <v>45173</v>
      </c>
      <c r="C33" s="17">
        <v>45187</v>
      </c>
      <c r="D33" s="1" t="s">
        <v>40</v>
      </c>
      <c r="E33" s="1" t="s">
        <v>40</v>
      </c>
      <c r="F33" s="8" t="s">
        <v>78</v>
      </c>
      <c r="G33" s="1" t="s">
        <v>917</v>
      </c>
      <c r="H33" s="1" t="s">
        <v>78</v>
      </c>
      <c r="I33" s="8" t="s">
        <v>78</v>
      </c>
      <c r="J33" s="167" t="s">
        <v>921</v>
      </c>
      <c r="K33" s="1">
        <v>97</v>
      </c>
      <c r="L33" s="8" t="s">
        <v>620</v>
      </c>
      <c r="M33" s="1" t="s">
        <v>553</v>
      </c>
      <c r="N33" s="1" t="s">
        <v>565</v>
      </c>
      <c r="O33" s="1" t="s">
        <v>566</v>
      </c>
      <c r="P33" s="8" t="s">
        <v>621</v>
      </c>
      <c r="Q33" s="1" t="s">
        <v>123</v>
      </c>
      <c r="R33" s="1" t="s">
        <v>123</v>
      </c>
      <c r="S33" s="1" t="s">
        <v>129</v>
      </c>
      <c r="T33" s="1" t="s">
        <v>78</v>
      </c>
      <c r="U33" s="1" t="s">
        <v>78</v>
      </c>
      <c r="V33" s="1" t="s">
        <v>78</v>
      </c>
      <c r="W33" s="8" t="s">
        <v>78</v>
      </c>
      <c r="X33" s="1" t="s">
        <v>63</v>
      </c>
      <c r="Y33" s="1" t="s">
        <v>595</v>
      </c>
      <c r="Z33" s="1" t="s">
        <v>98</v>
      </c>
      <c r="AA33" s="1" t="s">
        <v>78</v>
      </c>
      <c r="AB33" s="1" t="s">
        <v>78</v>
      </c>
      <c r="AC33" s="1" t="s">
        <v>78</v>
      </c>
      <c r="AD33" s="143"/>
      <c r="AE33" s="1" t="s">
        <v>78</v>
      </c>
      <c r="AF33" s="1" t="s">
        <v>78</v>
      </c>
      <c r="AG33" s="1" t="s">
        <v>78</v>
      </c>
      <c r="AH33" s="1" t="s">
        <v>78</v>
      </c>
      <c r="AI33" s="1" t="s">
        <v>908</v>
      </c>
      <c r="AJ33" s="1" t="s">
        <v>78</v>
      </c>
      <c r="AK33" s="1" t="s">
        <v>78</v>
      </c>
      <c r="AL33" s="17"/>
      <c r="AM33" s="1"/>
      <c r="AN33" s="1"/>
      <c r="AO33" s="1"/>
      <c r="AP33" s="1"/>
      <c r="AQ33" s="1"/>
      <c r="AR33" s="1"/>
      <c r="AS33" s="181"/>
      <c r="AT33" s="1" t="s">
        <v>78</v>
      </c>
      <c r="AU33" s="1" t="s">
        <v>78</v>
      </c>
      <c r="AV33" s="1" t="s">
        <v>78</v>
      </c>
      <c r="AW33" s="1"/>
      <c r="AX33" s="1"/>
      <c r="AY33" s="1"/>
      <c r="AZ33" s="1" t="s">
        <v>78</v>
      </c>
      <c r="BA33" s="1"/>
      <c r="BB33" s="1"/>
      <c r="BC33" s="1"/>
      <c r="BD33" s="1" t="s">
        <v>78</v>
      </c>
      <c r="BE33" s="1" t="s">
        <v>78</v>
      </c>
      <c r="BF33" s="8" t="s">
        <v>78</v>
      </c>
      <c r="BG33" s="148" t="str">
        <f t="shared" ref="BG33:BJ64" si="11">IF(COUNTIF($AI33,"*"&amp;BG$5&amp;"*")&gt;0,"SI","NO")</f>
        <v>NO</v>
      </c>
      <c r="BH33" s="148" t="str">
        <f t="shared" si="10"/>
        <v>NO</v>
      </c>
      <c r="BI33" s="148" t="str">
        <f t="shared" si="10"/>
        <v>SI</v>
      </c>
      <c r="BJ33" s="148" t="str">
        <f t="shared" si="10"/>
        <v>SI</v>
      </c>
    </row>
    <row r="34" spans="1:62" s="4" customFormat="1" ht="24.6" customHeight="1" x14ac:dyDescent="0.3">
      <c r="A34" s="1">
        <v>74</v>
      </c>
      <c r="B34" s="17">
        <v>45173</v>
      </c>
      <c r="C34" s="17">
        <v>45187</v>
      </c>
      <c r="D34" s="1" t="s">
        <v>40</v>
      </c>
      <c r="E34" s="1" t="s">
        <v>40</v>
      </c>
      <c r="F34" s="8" t="s">
        <v>78</v>
      </c>
      <c r="G34" s="1" t="s">
        <v>917</v>
      </c>
      <c r="H34" s="1" t="s">
        <v>905</v>
      </c>
      <c r="I34" s="8" t="s">
        <v>78</v>
      </c>
      <c r="J34" s="167" t="s">
        <v>921</v>
      </c>
      <c r="K34" s="1">
        <v>96</v>
      </c>
      <c r="L34" s="8" t="s">
        <v>622</v>
      </c>
      <c r="M34" s="1" t="s">
        <v>553</v>
      </c>
      <c r="N34" s="1" t="s">
        <v>565</v>
      </c>
      <c r="O34" s="1" t="s">
        <v>566</v>
      </c>
      <c r="P34" s="8" t="s">
        <v>623</v>
      </c>
      <c r="Q34" s="1" t="s">
        <v>123</v>
      </c>
      <c r="R34" s="1" t="s">
        <v>123</v>
      </c>
      <c r="S34" s="1" t="s">
        <v>129</v>
      </c>
      <c r="T34" s="1" t="s">
        <v>78</v>
      </c>
      <c r="U34" s="1" t="s">
        <v>78</v>
      </c>
      <c r="V34" s="1" t="s">
        <v>78</v>
      </c>
      <c r="W34" s="8" t="s">
        <v>78</v>
      </c>
      <c r="X34" s="1" t="s">
        <v>603</v>
      </c>
      <c r="Y34" s="1" t="s">
        <v>604</v>
      </c>
      <c r="Z34" s="1" t="s">
        <v>98</v>
      </c>
      <c r="AA34" s="1" t="s">
        <v>78</v>
      </c>
      <c r="AB34" s="1" t="s">
        <v>78</v>
      </c>
      <c r="AC34" s="1" t="s">
        <v>78</v>
      </c>
      <c r="AD34" s="143"/>
      <c r="AE34" s="1" t="s">
        <v>78</v>
      </c>
      <c r="AF34" s="1" t="s">
        <v>78</v>
      </c>
      <c r="AG34" s="1" t="s">
        <v>78</v>
      </c>
      <c r="AH34" s="1" t="s">
        <v>78</v>
      </c>
      <c r="AI34" s="1" t="s">
        <v>914</v>
      </c>
      <c r="AJ34" s="1" t="s">
        <v>78</v>
      </c>
      <c r="AK34" s="1" t="s">
        <v>78</v>
      </c>
      <c r="AL34" s="17"/>
      <c r="AM34" s="1"/>
      <c r="AN34" s="1"/>
      <c r="AO34" s="1"/>
      <c r="AP34" s="1"/>
      <c r="AQ34" s="1"/>
      <c r="AR34" s="1"/>
      <c r="AS34" s="181"/>
      <c r="AT34" s="1" t="s">
        <v>78</v>
      </c>
      <c r="AU34" s="1" t="s">
        <v>78</v>
      </c>
      <c r="AV34" s="1" t="s">
        <v>78</v>
      </c>
      <c r="AW34" s="1"/>
      <c r="AX34" s="1"/>
      <c r="AY34" s="1"/>
      <c r="AZ34" s="1" t="s">
        <v>78</v>
      </c>
      <c r="BA34" s="1"/>
      <c r="BB34" s="1"/>
      <c r="BC34" s="1"/>
      <c r="BD34" s="1" t="s">
        <v>78</v>
      </c>
      <c r="BE34" s="1" t="s">
        <v>78</v>
      </c>
      <c r="BF34" s="8" t="s">
        <v>78</v>
      </c>
      <c r="BG34" s="148" t="str">
        <f t="shared" si="11"/>
        <v>NO</v>
      </c>
      <c r="BH34" s="148" t="str">
        <f t="shared" si="10"/>
        <v>NO</v>
      </c>
      <c r="BI34" s="148" t="str">
        <f t="shared" si="10"/>
        <v>SI</v>
      </c>
      <c r="BJ34" s="148" t="str">
        <f t="shared" si="10"/>
        <v>NO</v>
      </c>
    </row>
    <row r="35" spans="1:62" s="4" customFormat="1" ht="24.6" customHeight="1" x14ac:dyDescent="0.3">
      <c r="A35" s="1">
        <v>73</v>
      </c>
      <c r="B35" s="17">
        <v>45173</v>
      </c>
      <c r="C35" s="17">
        <v>45274</v>
      </c>
      <c r="D35" s="1" t="s">
        <v>40</v>
      </c>
      <c r="E35" s="1" t="s">
        <v>40</v>
      </c>
      <c r="F35" s="8"/>
      <c r="G35" s="1" t="s">
        <v>917</v>
      </c>
      <c r="H35" s="1" t="s">
        <v>920</v>
      </c>
      <c r="I35" s="8"/>
      <c r="J35" s="167" t="s">
        <v>921</v>
      </c>
      <c r="K35" s="1">
        <v>95</v>
      </c>
      <c r="L35" s="8" t="s">
        <v>624</v>
      </c>
      <c r="M35" s="1" t="s">
        <v>553</v>
      </c>
      <c r="N35" s="1" t="s">
        <v>554</v>
      </c>
      <c r="O35" s="1" t="s">
        <v>625</v>
      </c>
      <c r="P35" s="8" t="s">
        <v>77</v>
      </c>
      <c r="Q35" s="1" t="s">
        <v>48</v>
      </c>
      <c r="R35" s="1" t="s">
        <v>48</v>
      </c>
      <c r="S35" s="1">
        <v>6</v>
      </c>
      <c r="T35" s="1"/>
      <c r="U35" s="1"/>
      <c r="V35" s="1"/>
      <c r="W35" s="8"/>
      <c r="X35" s="1" t="s">
        <v>84</v>
      </c>
      <c r="Y35" s="1" t="s">
        <v>81</v>
      </c>
      <c r="Z35" s="1"/>
      <c r="AA35" s="1"/>
      <c r="AB35" s="1"/>
      <c r="AC35" s="1"/>
      <c r="AD35" s="143"/>
      <c r="AE35" s="1"/>
      <c r="AF35" s="1"/>
      <c r="AG35" s="1"/>
      <c r="AH35" s="1"/>
      <c r="AI35" s="1" t="s">
        <v>918</v>
      </c>
      <c r="AJ35" s="1"/>
      <c r="AK35" s="1"/>
      <c r="AL35" s="17">
        <v>45178</v>
      </c>
      <c r="AM35" s="1">
        <v>2023</v>
      </c>
      <c r="AN35" s="1">
        <v>9</v>
      </c>
      <c r="AO35" s="136">
        <v>45170</v>
      </c>
      <c r="AP35" s="17">
        <v>45198</v>
      </c>
      <c r="AQ35" s="1">
        <v>2023</v>
      </c>
      <c r="AR35" s="1">
        <v>9</v>
      </c>
      <c r="AS35" s="181">
        <v>45170</v>
      </c>
      <c r="AT35" s="1"/>
      <c r="AU35" s="1" t="s">
        <v>78</v>
      </c>
      <c r="AV35" s="1"/>
      <c r="AW35" s="1"/>
      <c r="AX35" s="1"/>
      <c r="AY35" s="1"/>
      <c r="AZ35" s="1"/>
      <c r="BA35" s="1"/>
      <c r="BB35" s="1"/>
      <c r="BC35" s="1"/>
      <c r="BD35" s="1"/>
      <c r="BE35" s="1"/>
      <c r="BF35" s="8"/>
      <c r="BG35" s="148" t="str">
        <f t="shared" si="11"/>
        <v>SI</v>
      </c>
      <c r="BH35" s="148" t="str">
        <f t="shared" si="10"/>
        <v>SI</v>
      </c>
      <c r="BI35" s="148" t="str">
        <f t="shared" si="10"/>
        <v>NO</v>
      </c>
      <c r="BJ35" s="148" t="str">
        <f t="shared" si="10"/>
        <v>NO</v>
      </c>
    </row>
    <row r="36" spans="1:62" s="4" customFormat="1" ht="24.6" customHeight="1" x14ac:dyDescent="0.3">
      <c r="A36" s="1">
        <v>72</v>
      </c>
      <c r="B36" s="17">
        <v>45173</v>
      </c>
      <c r="C36" s="17">
        <v>45236</v>
      </c>
      <c r="D36" s="1" t="s">
        <v>40</v>
      </c>
      <c r="E36" s="1" t="s">
        <v>40</v>
      </c>
      <c r="F36" s="8" t="s">
        <v>78</v>
      </c>
      <c r="G36" s="1" t="s">
        <v>917</v>
      </c>
      <c r="H36" s="1" t="s">
        <v>905</v>
      </c>
      <c r="I36" s="8" t="s">
        <v>78</v>
      </c>
      <c r="J36" s="167" t="s">
        <v>921</v>
      </c>
      <c r="K36" s="1">
        <v>94</v>
      </c>
      <c r="L36" s="8" t="s">
        <v>626</v>
      </c>
      <c r="M36" s="1" t="s">
        <v>553</v>
      </c>
      <c r="N36" s="1" t="s">
        <v>565</v>
      </c>
      <c r="O36" s="1" t="s">
        <v>610</v>
      </c>
      <c r="P36" s="8" t="s">
        <v>77</v>
      </c>
      <c r="Q36" s="1" t="s">
        <v>48</v>
      </c>
      <c r="R36" s="1" t="s">
        <v>48</v>
      </c>
      <c r="S36" s="1" t="s">
        <v>95</v>
      </c>
      <c r="T36" s="1" t="s">
        <v>78</v>
      </c>
      <c r="U36" s="1" t="s">
        <v>78</v>
      </c>
      <c r="V36" s="1" t="s">
        <v>78</v>
      </c>
      <c r="W36" s="8" t="s">
        <v>78</v>
      </c>
      <c r="X36" s="1" t="s">
        <v>84</v>
      </c>
      <c r="Y36" s="1" t="s">
        <v>81</v>
      </c>
      <c r="Z36" s="1" t="s">
        <v>78</v>
      </c>
      <c r="AA36" s="1" t="s">
        <v>78</v>
      </c>
      <c r="AB36" s="1" t="s">
        <v>78</v>
      </c>
      <c r="AC36" s="1" t="s">
        <v>78</v>
      </c>
      <c r="AD36" s="143"/>
      <c r="AE36" s="1" t="s">
        <v>78</v>
      </c>
      <c r="AF36" s="1" t="s">
        <v>78</v>
      </c>
      <c r="AG36" s="1" t="s">
        <v>78</v>
      </c>
      <c r="AH36" s="1" t="s">
        <v>78</v>
      </c>
      <c r="AI36" s="1" t="s">
        <v>924</v>
      </c>
      <c r="AJ36" s="1" t="s">
        <v>78</v>
      </c>
      <c r="AK36" s="1" t="s">
        <v>78</v>
      </c>
      <c r="AL36" s="17"/>
      <c r="AM36" s="1"/>
      <c r="AN36" s="1"/>
      <c r="AO36" s="1"/>
      <c r="AP36" s="1"/>
      <c r="AQ36" s="1"/>
      <c r="AR36" s="1"/>
      <c r="AS36" s="181"/>
      <c r="AT36" s="1" t="s">
        <v>78</v>
      </c>
      <c r="AU36" s="1" t="s">
        <v>78</v>
      </c>
      <c r="AV36" s="1" t="s">
        <v>78</v>
      </c>
      <c r="AW36" s="1"/>
      <c r="AX36" s="1"/>
      <c r="AY36" s="1"/>
      <c r="AZ36" s="1" t="s">
        <v>78</v>
      </c>
      <c r="BA36" s="1"/>
      <c r="BB36" s="1"/>
      <c r="BC36" s="1"/>
      <c r="BD36" s="1" t="s">
        <v>78</v>
      </c>
      <c r="BE36" s="1" t="s">
        <v>78</v>
      </c>
      <c r="BF36" s="8" t="s">
        <v>78</v>
      </c>
      <c r="BG36" s="148" t="str">
        <f t="shared" si="11"/>
        <v>SI</v>
      </c>
      <c r="BH36" s="148" t="str">
        <f t="shared" si="10"/>
        <v>NO</v>
      </c>
      <c r="BI36" s="148" t="str">
        <f t="shared" si="10"/>
        <v>NO</v>
      </c>
      <c r="BJ36" s="148" t="str">
        <f t="shared" si="10"/>
        <v>NO</v>
      </c>
    </row>
    <row r="37" spans="1:62" s="4" customFormat="1" ht="24.6" customHeight="1" x14ac:dyDescent="0.3">
      <c r="A37" s="1">
        <v>71</v>
      </c>
      <c r="B37" s="17">
        <v>45173</v>
      </c>
      <c r="C37" s="17">
        <v>45345</v>
      </c>
      <c r="D37" s="1" t="s">
        <v>40</v>
      </c>
      <c r="E37" s="1" t="s">
        <v>40</v>
      </c>
      <c r="F37" s="8"/>
      <c r="G37" s="1" t="s">
        <v>904</v>
      </c>
      <c r="H37" s="1" t="s">
        <v>905</v>
      </c>
      <c r="I37" s="8"/>
      <c r="J37" s="167" t="s">
        <v>88</v>
      </c>
      <c r="K37" s="1">
        <v>93</v>
      </c>
      <c r="L37" s="8" t="s">
        <v>627</v>
      </c>
      <c r="M37" s="1" t="s">
        <v>553</v>
      </c>
      <c r="N37" s="1" t="s">
        <v>565</v>
      </c>
      <c r="O37" s="1" t="s">
        <v>628</v>
      </c>
      <c r="P37" s="8" t="s">
        <v>77</v>
      </c>
      <c r="Q37" s="1" t="s">
        <v>48</v>
      </c>
      <c r="R37" s="1" t="s">
        <v>48</v>
      </c>
      <c r="S37" s="1">
        <v>6</v>
      </c>
      <c r="T37" s="1"/>
      <c r="U37" s="1"/>
      <c r="V37" s="1"/>
      <c r="W37" s="8"/>
      <c r="X37" s="1" t="s">
        <v>84</v>
      </c>
      <c r="Y37" s="1" t="s">
        <v>81</v>
      </c>
      <c r="Z37" s="1" t="s">
        <v>98</v>
      </c>
      <c r="AA37" s="1" t="s">
        <v>392</v>
      </c>
      <c r="AB37" s="1"/>
      <c r="AC37" s="1"/>
      <c r="AD37" s="143"/>
      <c r="AE37" s="1"/>
      <c r="AF37" s="1"/>
      <c r="AG37" s="1"/>
      <c r="AH37" s="1"/>
      <c r="AI37" s="1" t="s">
        <v>922</v>
      </c>
      <c r="AJ37" s="1">
        <v>39</v>
      </c>
      <c r="AK37" s="1"/>
      <c r="AL37" s="17">
        <v>45199</v>
      </c>
      <c r="AM37" s="1">
        <v>2023</v>
      </c>
      <c r="AN37" s="1">
        <v>9</v>
      </c>
      <c r="AO37" s="136">
        <v>45170</v>
      </c>
      <c r="AP37" s="17">
        <v>45565</v>
      </c>
      <c r="AQ37" s="1">
        <v>2024</v>
      </c>
      <c r="AR37" s="1">
        <v>9</v>
      </c>
      <c r="AS37" s="181">
        <v>45536</v>
      </c>
      <c r="AT37" s="1"/>
      <c r="AU37" s="1" t="s">
        <v>78</v>
      </c>
      <c r="AV37" s="1" t="s">
        <v>2449</v>
      </c>
      <c r="AW37" s="1">
        <v>2023</v>
      </c>
      <c r="AX37" s="1">
        <v>10</v>
      </c>
      <c r="AY37" s="136">
        <v>45200</v>
      </c>
      <c r="AZ37" s="1"/>
      <c r="BA37" s="1"/>
      <c r="BB37" s="1"/>
      <c r="BC37" s="1"/>
      <c r="BD37" s="1"/>
      <c r="BE37" s="1"/>
      <c r="BF37" s="8"/>
      <c r="BG37" s="148" t="str">
        <f t="shared" si="11"/>
        <v>NO</v>
      </c>
      <c r="BH37" s="148" t="str">
        <f t="shared" si="10"/>
        <v>NO</v>
      </c>
      <c r="BI37" s="148" t="str">
        <f t="shared" si="10"/>
        <v>SI</v>
      </c>
      <c r="BJ37" s="148" t="str">
        <f t="shared" si="10"/>
        <v>SI</v>
      </c>
    </row>
    <row r="38" spans="1:62" s="4" customFormat="1" ht="24.6" customHeight="1" x14ac:dyDescent="0.3">
      <c r="A38" s="1">
        <v>70</v>
      </c>
      <c r="B38" s="17">
        <v>45173</v>
      </c>
      <c r="C38" s="17">
        <v>45345</v>
      </c>
      <c r="D38" s="1" t="s">
        <v>40</v>
      </c>
      <c r="E38" s="1" t="s">
        <v>40</v>
      </c>
      <c r="F38" s="8"/>
      <c r="G38" s="1" t="s">
        <v>904</v>
      </c>
      <c r="H38" s="1" t="s">
        <v>905</v>
      </c>
      <c r="I38" s="8"/>
      <c r="J38" s="167" t="s">
        <v>184</v>
      </c>
      <c r="K38" s="1">
        <v>91</v>
      </c>
      <c r="L38" s="8" t="s">
        <v>630</v>
      </c>
      <c r="M38" s="1" t="s">
        <v>553</v>
      </c>
      <c r="N38" s="1" t="s">
        <v>554</v>
      </c>
      <c r="O38" s="1" t="s">
        <v>555</v>
      </c>
      <c r="P38" s="8"/>
      <c r="Q38" s="1" t="s">
        <v>48</v>
      </c>
      <c r="R38" s="1" t="s">
        <v>48</v>
      </c>
      <c r="S38" s="1">
        <v>6</v>
      </c>
      <c r="T38" s="1"/>
      <c r="U38" s="1"/>
      <c r="V38" s="1"/>
      <c r="W38" s="8"/>
      <c r="X38" s="1" t="s">
        <v>556</v>
      </c>
      <c r="Y38" s="1" t="s">
        <v>557</v>
      </c>
      <c r="Z38" s="1"/>
      <c r="AA38" s="1"/>
      <c r="AB38" s="1"/>
      <c r="AC38" s="1"/>
      <c r="AD38" s="143"/>
      <c r="AE38" s="1"/>
      <c r="AF38" s="1"/>
      <c r="AG38" s="1" t="s">
        <v>906</v>
      </c>
      <c r="AH38" s="1" t="s">
        <v>907</v>
      </c>
      <c r="AI38" s="1" t="s">
        <v>918</v>
      </c>
      <c r="AJ38" s="1">
        <v>1</v>
      </c>
      <c r="AK38" s="1"/>
      <c r="AL38" s="17">
        <v>45413</v>
      </c>
      <c r="AM38" s="1">
        <v>2024</v>
      </c>
      <c r="AN38" s="1">
        <v>1</v>
      </c>
      <c r="AO38" s="136">
        <v>45292</v>
      </c>
      <c r="AP38" s="17">
        <v>45381</v>
      </c>
      <c r="AQ38" s="1">
        <v>2024</v>
      </c>
      <c r="AR38" s="1">
        <v>3</v>
      </c>
      <c r="AS38" s="181">
        <v>45352</v>
      </c>
      <c r="AT38" s="1"/>
      <c r="AU38" s="1" t="s">
        <v>2451</v>
      </c>
      <c r="AV38" s="17">
        <v>45413</v>
      </c>
      <c r="AW38" s="1">
        <v>2024</v>
      </c>
      <c r="AX38" s="1">
        <v>1</v>
      </c>
      <c r="AY38" s="136">
        <v>45292</v>
      </c>
      <c r="AZ38" s="1"/>
      <c r="BA38" s="1"/>
      <c r="BB38" s="1"/>
      <c r="BC38" s="1"/>
      <c r="BD38" s="1"/>
      <c r="BE38" s="1"/>
      <c r="BF38" s="8"/>
      <c r="BG38" s="148" t="str">
        <f t="shared" si="11"/>
        <v>SI</v>
      </c>
      <c r="BH38" s="148" t="str">
        <f t="shared" si="10"/>
        <v>SI</v>
      </c>
      <c r="BI38" s="148" t="str">
        <f t="shared" si="10"/>
        <v>NO</v>
      </c>
      <c r="BJ38" s="148" t="str">
        <f t="shared" si="10"/>
        <v>NO</v>
      </c>
    </row>
    <row r="39" spans="1:62" s="4" customFormat="1" ht="24.6" customHeight="1" x14ac:dyDescent="0.3">
      <c r="A39" s="1">
        <v>69</v>
      </c>
      <c r="B39" s="17">
        <v>45173</v>
      </c>
      <c r="C39" s="17">
        <v>45345</v>
      </c>
      <c r="D39" s="1" t="s">
        <v>40</v>
      </c>
      <c r="E39" s="1" t="s">
        <v>40</v>
      </c>
      <c r="F39" s="8"/>
      <c r="G39" s="1" t="s">
        <v>904</v>
      </c>
      <c r="H39" s="1" t="s">
        <v>905</v>
      </c>
      <c r="I39" s="8"/>
      <c r="J39" s="167" t="s">
        <v>966</v>
      </c>
      <c r="K39" s="1">
        <v>90</v>
      </c>
      <c r="L39" s="8" t="s">
        <v>631</v>
      </c>
      <c r="M39" s="1" t="s">
        <v>553</v>
      </c>
      <c r="N39" s="1" t="s">
        <v>554</v>
      </c>
      <c r="O39" s="1" t="s">
        <v>632</v>
      </c>
      <c r="P39" s="8" t="s">
        <v>134</v>
      </c>
      <c r="Q39" s="1" t="s">
        <v>94</v>
      </c>
      <c r="R39" s="1" t="s">
        <v>48</v>
      </c>
      <c r="S39" s="1">
        <v>5</v>
      </c>
      <c r="T39" s="1"/>
      <c r="U39" s="1"/>
      <c r="V39" s="1"/>
      <c r="W39" s="8"/>
      <c r="X39" s="1" t="s">
        <v>935</v>
      </c>
      <c r="Y39" s="1" t="s">
        <v>936</v>
      </c>
      <c r="Z39" s="1"/>
      <c r="AA39" s="1"/>
      <c r="AB39" s="1"/>
      <c r="AC39" s="1"/>
      <c r="AD39" s="143"/>
      <c r="AE39" s="1"/>
      <c r="AF39" s="1"/>
      <c r="AG39" s="1"/>
      <c r="AH39" s="1" t="s">
        <v>937</v>
      </c>
      <c r="AI39" s="1" t="s">
        <v>908</v>
      </c>
      <c r="AJ39" s="1">
        <v>35</v>
      </c>
      <c r="AK39" s="1"/>
      <c r="AL39" s="17">
        <v>44935</v>
      </c>
      <c r="AM39" s="1">
        <v>2023</v>
      </c>
      <c r="AN39" s="1">
        <v>9</v>
      </c>
      <c r="AO39" s="136">
        <v>45170</v>
      </c>
      <c r="AP39" s="17">
        <v>45184</v>
      </c>
      <c r="AQ39" s="1">
        <v>2023</v>
      </c>
      <c r="AR39" s="1">
        <v>9</v>
      </c>
      <c r="AS39" s="181">
        <v>45170</v>
      </c>
      <c r="AT39" s="1"/>
      <c r="AU39" s="1" t="s">
        <v>78</v>
      </c>
      <c r="AV39" s="17">
        <v>44935</v>
      </c>
      <c r="AW39" s="1">
        <v>2023</v>
      </c>
      <c r="AX39" s="1">
        <v>9</v>
      </c>
      <c r="AY39" s="136">
        <v>45170</v>
      </c>
      <c r="AZ39" s="1" t="s">
        <v>1021</v>
      </c>
      <c r="BA39" s="1">
        <v>2023</v>
      </c>
      <c r="BB39" s="1">
        <v>9</v>
      </c>
      <c r="BC39" s="136">
        <v>45170</v>
      </c>
      <c r="BD39" s="1"/>
      <c r="BE39" s="1"/>
      <c r="BF39" s="8" t="s">
        <v>2452</v>
      </c>
      <c r="BG39" s="148" t="str">
        <f t="shared" si="11"/>
        <v>NO</v>
      </c>
      <c r="BH39" s="148" t="str">
        <f t="shared" si="10"/>
        <v>NO</v>
      </c>
      <c r="BI39" s="148" t="str">
        <f t="shared" si="10"/>
        <v>SI</v>
      </c>
      <c r="BJ39" s="148" t="str">
        <f t="shared" si="10"/>
        <v>SI</v>
      </c>
    </row>
    <row r="40" spans="1:62" s="4" customFormat="1" ht="24.6" customHeight="1" x14ac:dyDescent="0.3">
      <c r="A40" s="1">
        <v>68</v>
      </c>
      <c r="B40" s="17">
        <v>45173</v>
      </c>
      <c r="C40" s="17">
        <v>45257</v>
      </c>
      <c r="D40" s="1" t="s">
        <v>40</v>
      </c>
      <c r="E40" s="1" t="s">
        <v>40</v>
      </c>
      <c r="F40" s="8"/>
      <c r="G40" s="1" t="s">
        <v>917</v>
      </c>
      <c r="H40" s="1" t="s">
        <v>905</v>
      </c>
      <c r="I40" s="8"/>
      <c r="J40" s="167" t="s">
        <v>921</v>
      </c>
      <c r="K40" s="1">
        <v>89</v>
      </c>
      <c r="L40" s="8" t="s">
        <v>633</v>
      </c>
      <c r="M40" s="1" t="s">
        <v>553</v>
      </c>
      <c r="N40" s="1" t="s">
        <v>565</v>
      </c>
      <c r="O40" s="1" t="s">
        <v>566</v>
      </c>
      <c r="P40" s="8" t="s">
        <v>634</v>
      </c>
      <c r="Q40" s="1" t="s">
        <v>48</v>
      </c>
      <c r="R40" s="1" t="s">
        <v>48</v>
      </c>
      <c r="S40" s="1">
        <v>6</v>
      </c>
      <c r="T40" s="1"/>
      <c r="U40" s="1"/>
      <c r="V40" s="1"/>
      <c r="W40" s="8"/>
      <c r="X40" s="1" t="s">
        <v>84</v>
      </c>
      <c r="Y40" s="1" t="s">
        <v>81</v>
      </c>
      <c r="Z40" s="1" t="s">
        <v>65</v>
      </c>
      <c r="AA40" s="1"/>
      <c r="AB40" s="1"/>
      <c r="AC40" s="1"/>
      <c r="AD40" s="143"/>
      <c r="AE40" s="1"/>
      <c r="AF40" s="1"/>
      <c r="AG40" s="1"/>
      <c r="AH40" s="1" t="s">
        <v>937</v>
      </c>
      <c r="AI40" s="1" t="s">
        <v>914</v>
      </c>
      <c r="AJ40" s="1"/>
      <c r="AK40" s="1"/>
      <c r="AL40" s="17"/>
      <c r="AM40" s="1"/>
      <c r="AN40" s="1"/>
      <c r="AO40" s="1"/>
      <c r="AP40" s="1"/>
      <c r="AQ40" s="1"/>
      <c r="AR40" s="1"/>
      <c r="AS40" s="181"/>
      <c r="AT40" s="1"/>
      <c r="AU40" s="1" t="s">
        <v>78</v>
      </c>
      <c r="AV40" s="1"/>
      <c r="AW40" s="1"/>
      <c r="AX40" s="1"/>
      <c r="AY40" s="1"/>
      <c r="AZ40" s="1"/>
      <c r="BA40" s="1"/>
      <c r="BB40" s="1"/>
      <c r="BC40" s="1"/>
      <c r="BD40" s="1"/>
      <c r="BE40" s="1"/>
      <c r="BF40" s="8"/>
      <c r="BG40" s="148" t="str">
        <f t="shared" si="11"/>
        <v>NO</v>
      </c>
      <c r="BH40" s="148" t="str">
        <f t="shared" si="10"/>
        <v>NO</v>
      </c>
      <c r="BI40" s="148" t="str">
        <f t="shared" si="10"/>
        <v>SI</v>
      </c>
      <c r="BJ40" s="148" t="str">
        <f t="shared" si="10"/>
        <v>NO</v>
      </c>
    </row>
    <row r="41" spans="1:62" s="4" customFormat="1" ht="24.6" customHeight="1" x14ac:dyDescent="0.3">
      <c r="A41" s="1">
        <v>67</v>
      </c>
      <c r="B41" s="17">
        <v>45173</v>
      </c>
      <c r="C41" s="17">
        <v>45345</v>
      </c>
      <c r="D41" s="1" t="s">
        <v>40</v>
      </c>
      <c r="E41" s="1" t="s">
        <v>40</v>
      </c>
      <c r="F41" s="8"/>
      <c r="G41" s="1" t="s">
        <v>957</v>
      </c>
      <c r="H41" s="1" t="s">
        <v>938</v>
      </c>
      <c r="I41" s="8"/>
      <c r="J41" s="167" t="s">
        <v>639</v>
      </c>
      <c r="K41" s="1">
        <v>36</v>
      </c>
      <c r="L41" s="8" t="s">
        <v>2456</v>
      </c>
      <c r="M41" s="1" t="s">
        <v>553</v>
      </c>
      <c r="N41" s="1" t="s">
        <v>554</v>
      </c>
      <c r="O41" s="1" t="s">
        <v>1753</v>
      </c>
      <c r="P41" s="8" t="s">
        <v>744</v>
      </c>
      <c r="Q41" s="1" t="s">
        <v>94</v>
      </c>
      <c r="R41" s="1" t="s">
        <v>48</v>
      </c>
      <c r="S41" s="1">
        <v>5</v>
      </c>
      <c r="T41" s="1" t="s">
        <v>43</v>
      </c>
      <c r="U41" s="1" t="s">
        <v>640</v>
      </c>
      <c r="V41" s="1" t="s">
        <v>68</v>
      </c>
      <c r="W41" s="8" t="s">
        <v>68</v>
      </c>
      <c r="X41" s="1" t="s">
        <v>603</v>
      </c>
      <c r="Y41" s="1" t="s">
        <v>604</v>
      </c>
      <c r="Z41" s="1" t="s">
        <v>72</v>
      </c>
      <c r="AA41" s="1"/>
      <c r="AB41" s="1"/>
      <c r="AC41" s="1"/>
      <c r="AD41" s="143"/>
      <c r="AE41" s="1"/>
      <c r="AF41" s="1"/>
      <c r="AG41" s="1"/>
      <c r="AH41" s="1" t="s">
        <v>939</v>
      </c>
      <c r="AI41" s="1" t="s">
        <v>918</v>
      </c>
      <c r="AJ41" s="1">
        <v>32</v>
      </c>
      <c r="AK41" s="1"/>
      <c r="AL41" s="17">
        <v>45512</v>
      </c>
      <c r="AM41" s="1">
        <v>2024</v>
      </c>
      <c r="AN41" s="1">
        <v>8</v>
      </c>
      <c r="AO41" s="136">
        <v>45505</v>
      </c>
      <c r="AP41" s="17">
        <v>45565</v>
      </c>
      <c r="AQ41" s="1">
        <v>2024</v>
      </c>
      <c r="AR41" s="1">
        <v>9</v>
      </c>
      <c r="AS41" s="181">
        <v>45536</v>
      </c>
      <c r="AT41" s="1"/>
      <c r="AU41" s="1" t="s">
        <v>78</v>
      </c>
      <c r="AV41" s="1"/>
      <c r="AW41" s="1"/>
      <c r="AX41" s="1"/>
      <c r="AY41" s="1"/>
      <c r="AZ41" s="1"/>
      <c r="BA41" s="1"/>
      <c r="BB41" s="1"/>
      <c r="BC41" s="1"/>
      <c r="BD41" s="1"/>
      <c r="BE41" s="1"/>
      <c r="BF41" s="8"/>
      <c r="BG41" s="148" t="str">
        <f t="shared" si="11"/>
        <v>SI</v>
      </c>
      <c r="BH41" s="148" t="str">
        <f t="shared" si="10"/>
        <v>SI</v>
      </c>
      <c r="BI41" s="148" t="str">
        <f t="shared" si="10"/>
        <v>NO</v>
      </c>
      <c r="BJ41" s="148" t="str">
        <f t="shared" si="10"/>
        <v>NO</v>
      </c>
    </row>
    <row r="42" spans="1:62" s="4" customFormat="1" ht="24.6" customHeight="1" x14ac:dyDescent="0.3">
      <c r="A42" s="1">
        <v>66</v>
      </c>
      <c r="B42" s="17">
        <v>45167</v>
      </c>
      <c r="C42" s="17">
        <v>45198</v>
      </c>
      <c r="D42" s="1" t="s">
        <v>40</v>
      </c>
      <c r="E42" s="1" t="s">
        <v>40</v>
      </c>
      <c r="F42" s="8" t="s">
        <v>78</v>
      </c>
      <c r="G42" s="1" t="s">
        <v>917</v>
      </c>
      <c r="H42" s="1" t="s">
        <v>920</v>
      </c>
      <c r="I42" s="8" t="s">
        <v>78</v>
      </c>
      <c r="J42" s="167" t="s">
        <v>921</v>
      </c>
      <c r="K42" s="1">
        <v>103</v>
      </c>
      <c r="L42" s="8" t="s">
        <v>609</v>
      </c>
      <c r="M42" s="1" t="s">
        <v>602</v>
      </c>
      <c r="N42" s="1" t="s">
        <v>565</v>
      </c>
      <c r="O42" s="1" t="s">
        <v>610</v>
      </c>
      <c r="P42" s="8" t="s">
        <v>86</v>
      </c>
      <c r="Q42" s="1" t="s">
        <v>48</v>
      </c>
      <c r="R42" s="1" t="s">
        <v>48</v>
      </c>
      <c r="S42" s="1" t="s">
        <v>95</v>
      </c>
      <c r="T42" s="1" t="s">
        <v>78</v>
      </c>
      <c r="U42" s="1" t="s">
        <v>78</v>
      </c>
      <c r="V42" s="1" t="s">
        <v>78</v>
      </c>
      <c r="W42" s="8" t="s">
        <v>78</v>
      </c>
      <c r="X42" s="1" t="s">
        <v>63</v>
      </c>
      <c r="Y42" s="1" t="s">
        <v>595</v>
      </c>
      <c r="Z42" s="1" t="s">
        <v>98</v>
      </c>
      <c r="AA42" s="1" t="s">
        <v>392</v>
      </c>
      <c r="AB42" s="1" t="s">
        <v>611</v>
      </c>
      <c r="AC42" s="1" t="s">
        <v>611</v>
      </c>
      <c r="AD42" s="143"/>
      <c r="AE42" s="1" t="s">
        <v>78</v>
      </c>
      <c r="AF42" s="1" t="s">
        <v>78</v>
      </c>
      <c r="AG42" s="1" t="s">
        <v>78</v>
      </c>
      <c r="AH42" s="1" t="s">
        <v>78</v>
      </c>
      <c r="AI42" s="1" t="s">
        <v>924</v>
      </c>
      <c r="AJ42" s="1" t="s">
        <v>78</v>
      </c>
      <c r="AK42" s="1" t="s">
        <v>78</v>
      </c>
      <c r="AL42" s="17"/>
      <c r="AM42" s="1"/>
      <c r="AN42" s="1"/>
      <c r="AO42" s="1"/>
      <c r="AP42" s="1"/>
      <c r="AQ42" s="1"/>
      <c r="AR42" s="1"/>
      <c r="AS42" s="181"/>
      <c r="AT42" s="1" t="s">
        <v>78</v>
      </c>
      <c r="AU42" s="1" t="s">
        <v>78</v>
      </c>
      <c r="AV42" s="1" t="s">
        <v>78</v>
      </c>
      <c r="AW42" s="1"/>
      <c r="AX42" s="1"/>
      <c r="AY42" s="1"/>
      <c r="AZ42" s="1" t="s">
        <v>78</v>
      </c>
      <c r="BA42" s="1"/>
      <c r="BB42" s="1"/>
      <c r="BC42" s="1"/>
      <c r="BD42" s="1" t="s">
        <v>78</v>
      </c>
      <c r="BE42" s="1" t="s">
        <v>78</v>
      </c>
      <c r="BF42" s="8" t="s">
        <v>940</v>
      </c>
      <c r="BG42" s="148" t="str">
        <f t="shared" si="11"/>
        <v>SI</v>
      </c>
      <c r="BH42" s="148" t="str">
        <f t="shared" si="10"/>
        <v>NO</v>
      </c>
      <c r="BI42" s="148" t="str">
        <f t="shared" si="10"/>
        <v>NO</v>
      </c>
      <c r="BJ42" s="148" t="str">
        <f t="shared" si="10"/>
        <v>NO</v>
      </c>
    </row>
    <row r="43" spans="1:62" s="4" customFormat="1" ht="24.6" customHeight="1" x14ac:dyDescent="0.3">
      <c r="A43" s="1">
        <v>65</v>
      </c>
      <c r="B43" s="17">
        <v>45167</v>
      </c>
      <c r="C43" s="17">
        <v>45189</v>
      </c>
      <c r="D43" s="1" t="s">
        <v>40</v>
      </c>
      <c r="E43" s="1" t="s">
        <v>40</v>
      </c>
      <c r="F43" s="8" t="s">
        <v>78</v>
      </c>
      <c r="G43" s="1" t="s">
        <v>917</v>
      </c>
      <c r="H43" s="1" t="s">
        <v>941</v>
      </c>
      <c r="I43" s="8" t="s">
        <v>78</v>
      </c>
      <c r="J43" s="167" t="s">
        <v>921</v>
      </c>
      <c r="K43" s="1">
        <v>88</v>
      </c>
      <c r="L43" s="8" t="s">
        <v>635</v>
      </c>
      <c r="M43" s="1" t="s">
        <v>553</v>
      </c>
      <c r="N43" s="1" t="s">
        <v>565</v>
      </c>
      <c r="O43" s="1" t="s">
        <v>610</v>
      </c>
      <c r="P43" s="8" t="s">
        <v>115</v>
      </c>
      <c r="Q43" s="1" t="s">
        <v>78</v>
      </c>
      <c r="R43" s="1" t="s">
        <v>78</v>
      </c>
      <c r="S43" s="1" t="s">
        <v>78</v>
      </c>
      <c r="T43" s="1" t="s">
        <v>78</v>
      </c>
      <c r="U43" s="1" t="s">
        <v>78</v>
      </c>
      <c r="V43" s="1" t="s">
        <v>78</v>
      </c>
      <c r="W43" s="8" t="s">
        <v>78</v>
      </c>
      <c r="X43" s="1" t="s">
        <v>574</v>
      </c>
      <c r="Y43" s="1" t="s">
        <v>575</v>
      </c>
      <c r="Z43" s="1" t="s">
        <v>109</v>
      </c>
      <c r="AA43" s="1" t="s">
        <v>636</v>
      </c>
      <c r="AB43" s="1" t="s">
        <v>78</v>
      </c>
      <c r="AC43" s="1" t="s">
        <v>78</v>
      </c>
      <c r="AD43" s="143"/>
      <c r="AE43" s="1" t="s">
        <v>78</v>
      </c>
      <c r="AF43" s="1" t="s">
        <v>78</v>
      </c>
      <c r="AG43" s="1" t="s">
        <v>78</v>
      </c>
      <c r="AH43" s="1" t="s">
        <v>942</v>
      </c>
      <c r="AI43" s="1" t="s">
        <v>930</v>
      </c>
      <c r="AJ43" s="1" t="s">
        <v>78</v>
      </c>
      <c r="AK43" s="1" t="s">
        <v>78</v>
      </c>
      <c r="AL43" s="17"/>
      <c r="AM43" s="1"/>
      <c r="AN43" s="1"/>
      <c r="AO43" s="1"/>
      <c r="AP43" s="1"/>
      <c r="AQ43" s="1"/>
      <c r="AR43" s="1"/>
      <c r="AS43" s="181"/>
      <c r="AT43" s="1" t="s">
        <v>78</v>
      </c>
      <c r="AU43" s="1" t="s">
        <v>78</v>
      </c>
      <c r="AV43" s="1" t="s">
        <v>78</v>
      </c>
      <c r="AW43" s="1"/>
      <c r="AX43" s="1"/>
      <c r="AY43" s="1"/>
      <c r="AZ43" s="1" t="s">
        <v>78</v>
      </c>
      <c r="BA43" s="1"/>
      <c r="BB43" s="1"/>
      <c r="BC43" s="1"/>
      <c r="BD43" s="1" t="s">
        <v>78</v>
      </c>
      <c r="BE43" s="1" t="s">
        <v>78</v>
      </c>
      <c r="BF43" s="8" t="s">
        <v>78</v>
      </c>
      <c r="BG43" s="148" t="str">
        <f t="shared" si="11"/>
        <v>NO</v>
      </c>
      <c r="BH43" s="148" t="str">
        <f t="shared" si="10"/>
        <v>SI</v>
      </c>
      <c r="BI43" s="148" t="str">
        <f t="shared" si="10"/>
        <v>NO</v>
      </c>
      <c r="BJ43" s="148" t="str">
        <f t="shared" si="10"/>
        <v>SI</v>
      </c>
    </row>
    <row r="44" spans="1:62" s="4" customFormat="1" ht="24.6" customHeight="1" x14ac:dyDescent="0.3">
      <c r="A44" s="1">
        <v>64</v>
      </c>
      <c r="B44" s="17">
        <v>45153</v>
      </c>
      <c r="C44" s="17">
        <v>45187</v>
      </c>
      <c r="D44" s="1" t="s">
        <v>40</v>
      </c>
      <c r="E44" s="1" t="s">
        <v>40</v>
      </c>
      <c r="F44" s="8" t="s">
        <v>78</v>
      </c>
      <c r="G44" s="1" t="s">
        <v>917</v>
      </c>
      <c r="H44" s="1" t="s">
        <v>923</v>
      </c>
      <c r="I44" s="8" t="s">
        <v>78</v>
      </c>
      <c r="J44" s="167" t="s">
        <v>921</v>
      </c>
      <c r="K44" s="1">
        <v>87</v>
      </c>
      <c r="L44" s="8" t="s">
        <v>637</v>
      </c>
      <c r="M44" s="1" t="s">
        <v>553</v>
      </c>
      <c r="N44" s="1" t="s">
        <v>565</v>
      </c>
      <c r="O44" s="1" t="s">
        <v>573</v>
      </c>
      <c r="P44" s="8" t="s">
        <v>638</v>
      </c>
      <c r="Q44" s="1" t="s">
        <v>68</v>
      </c>
      <c r="R44" s="1" t="s">
        <v>68</v>
      </c>
      <c r="S44" s="1" t="s">
        <v>639</v>
      </c>
      <c r="T44" s="1" t="s">
        <v>68</v>
      </c>
      <c r="U44" s="1" t="s">
        <v>640</v>
      </c>
      <c r="V44" s="1" t="s">
        <v>78</v>
      </c>
      <c r="W44" s="8" t="s">
        <v>78</v>
      </c>
      <c r="X44" s="1" t="s">
        <v>63</v>
      </c>
      <c r="Y44" s="1" t="s">
        <v>76</v>
      </c>
      <c r="Z44" s="1" t="s">
        <v>72</v>
      </c>
      <c r="AA44" s="1" t="s">
        <v>72</v>
      </c>
      <c r="AB44" s="1" t="s">
        <v>641</v>
      </c>
      <c r="AC44" s="1" t="s">
        <v>641</v>
      </c>
      <c r="AD44" s="143"/>
      <c r="AE44" s="1" t="s">
        <v>943</v>
      </c>
      <c r="AF44" s="1" t="s">
        <v>944</v>
      </c>
      <c r="AG44" s="1" t="s">
        <v>945</v>
      </c>
      <c r="AH44" s="1" t="s">
        <v>946</v>
      </c>
      <c r="AI44" s="1" t="s">
        <v>947</v>
      </c>
      <c r="AJ44" s="1" t="s">
        <v>948</v>
      </c>
      <c r="AK44" s="1" t="s">
        <v>949</v>
      </c>
      <c r="AL44" s="17">
        <v>45135</v>
      </c>
      <c r="AM44" s="1">
        <v>2023</v>
      </c>
      <c r="AN44" s="1">
        <v>7</v>
      </c>
      <c r="AO44" s="136">
        <v>45108</v>
      </c>
      <c r="AP44" s="1">
        <v>45153</v>
      </c>
      <c r="AQ44" s="1">
        <v>2023</v>
      </c>
      <c r="AR44" s="1">
        <v>8</v>
      </c>
      <c r="AS44" s="181">
        <v>45139</v>
      </c>
      <c r="AT44" s="1" t="s">
        <v>950</v>
      </c>
      <c r="AU44" s="1" t="s">
        <v>78</v>
      </c>
      <c r="AV44" s="17">
        <v>45135</v>
      </c>
      <c r="AW44" s="1">
        <v>2023</v>
      </c>
      <c r="AX44" s="1">
        <v>7</v>
      </c>
      <c r="AY44" s="136">
        <v>45108</v>
      </c>
      <c r="AZ44" s="1" t="s">
        <v>951</v>
      </c>
      <c r="BA44" s="1">
        <v>2023</v>
      </c>
      <c r="BB44" s="1">
        <v>11</v>
      </c>
      <c r="BC44" s="136">
        <v>45231</v>
      </c>
      <c r="BD44" s="1" t="s">
        <v>78</v>
      </c>
      <c r="BE44" s="1" t="s">
        <v>78</v>
      </c>
      <c r="BF44" s="8" t="s">
        <v>78</v>
      </c>
      <c r="BG44" s="148" t="str">
        <f t="shared" si="11"/>
        <v>SI</v>
      </c>
      <c r="BH44" s="148" t="str">
        <f t="shared" si="10"/>
        <v>NO</v>
      </c>
      <c r="BI44" s="148" t="str">
        <f t="shared" si="10"/>
        <v>SI</v>
      </c>
      <c r="BJ44" s="148" t="str">
        <f t="shared" si="10"/>
        <v>SI</v>
      </c>
    </row>
    <row r="45" spans="1:62" s="4" customFormat="1" ht="24.6" customHeight="1" x14ac:dyDescent="0.3">
      <c r="A45" s="1">
        <v>63</v>
      </c>
      <c r="B45" s="17">
        <v>45131</v>
      </c>
      <c r="C45" s="17">
        <v>45307</v>
      </c>
      <c r="D45" s="1" t="s">
        <v>40</v>
      </c>
      <c r="E45" s="1" t="s">
        <v>40</v>
      </c>
      <c r="F45" s="8"/>
      <c r="G45" s="1" t="s">
        <v>917</v>
      </c>
      <c r="H45" s="1" t="s">
        <v>941</v>
      </c>
      <c r="I45" s="8"/>
      <c r="J45" s="167" t="s">
        <v>921</v>
      </c>
      <c r="K45" s="1">
        <v>86</v>
      </c>
      <c r="L45" s="8" t="s">
        <v>642</v>
      </c>
      <c r="M45" s="1" t="s">
        <v>553</v>
      </c>
      <c r="N45" s="1" t="s">
        <v>565</v>
      </c>
      <c r="O45" s="1" t="s">
        <v>573</v>
      </c>
      <c r="P45" s="8" t="s">
        <v>115</v>
      </c>
      <c r="Q45" s="1" t="s">
        <v>94</v>
      </c>
      <c r="R45" s="1" t="s">
        <v>94</v>
      </c>
      <c r="S45" s="1">
        <v>4</v>
      </c>
      <c r="T45" s="1" t="s">
        <v>68</v>
      </c>
      <c r="U45" s="1" t="s">
        <v>643</v>
      </c>
      <c r="V45" s="1"/>
      <c r="W45" s="8"/>
      <c r="X45" s="1" t="s">
        <v>63</v>
      </c>
      <c r="Y45" s="1" t="s">
        <v>76</v>
      </c>
      <c r="Z45" s="1" t="s">
        <v>562</v>
      </c>
      <c r="AA45" s="1"/>
      <c r="AB45" s="1"/>
      <c r="AC45" s="1"/>
      <c r="AD45" s="143"/>
      <c r="AE45" s="1"/>
      <c r="AF45" s="1"/>
      <c r="AG45" s="1"/>
      <c r="AH45" s="1"/>
      <c r="AI45" s="1" t="s">
        <v>931</v>
      </c>
      <c r="AJ45" s="1"/>
      <c r="AK45" s="1"/>
      <c r="AL45" s="17"/>
      <c r="AM45" s="1"/>
      <c r="AN45" s="1"/>
      <c r="AO45" s="1"/>
      <c r="AP45" s="1"/>
      <c r="AQ45" s="1"/>
      <c r="AR45" s="1"/>
      <c r="AS45" s="181"/>
      <c r="AT45" s="1"/>
      <c r="AU45" s="1" t="s">
        <v>78</v>
      </c>
      <c r="AV45" s="1"/>
      <c r="AW45" s="1"/>
      <c r="AX45" s="1"/>
      <c r="AY45" s="1"/>
      <c r="AZ45" s="1"/>
      <c r="BA45" s="1"/>
      <c r="BB45" s="1"/>
      <c r="BC45" s="1"/>
      <c r="BD45" s="1"/>
      <c r="BE45" s="1"/>
      <c r="BF45" s="8"/>
      <c r="BG45" s="148" t="str">
        <f t="shared" si="11"/>
        <v>NO</v>
      </c>
      <c r="BH45" s="148" t="str">
        <f t="shared" si="10"/>
        <v>SI</v>
      </c>
      <c r="BI45" s="148" t="str">
        <f t="shared" si="10"/>
        <v>NO</v>
      </c>
      <c r="BJ45" s="148" t="str">
        <f t="shared" si="10"/>
        <v>NO</v>
      </c>
    </row>
    <row r="46" spans="1:62" s="4" customFormat="1" ht="24.6" customHeight="1" x14ac:dyDescent="0.3">
      <c r="A46" s="1">
        <v>62</v>
      </c>
      <c r="B46" s="17">
        <v>45131</v>
      </c>
      <c r="C46" s="17">
        <v>45274</v>
      </c>
      <c r="D46" s="1" t="s">
        <v>40</v>
      </c>
      <c r="E46" s="1" t="s">
        <v>40</v>
      </c>
      <c r="F46" s="8"/>
      <c r="G46" s="1" t="s">
        <v>917</v>
      </c>
      <c r="H46" s="1" t="s">
        <v>920</v>
      </c>
      <c r="I46" s="8"/>
      <c r="J46" s="167" t="s">
        <v>921</v>
      </c>
      <c r="K46" s="1">
        <v>85</v>
      </c>
      <c r="L46" s="8" t="s">
        <v>644</v>
      </c>
      <c r="M46" s="1" t="s">
        <v>553</v>
      </c>
      <c r="N46" s="1" t="s">
        <v>554</v>
      </c>
      <c r="O46" s="1" t="s">
        <v>561</v>
      </c>
      <c r="P46" s="8"/>
      <c r="Q46" s="1"/>
      <c r="R46" s="1"/>
      <c r="S46" s="1"/>
      <c r="T46" s="1"/>
      <c r="U46" s="1"/>
      <c r="V46" s="1"/>
      <c r="W46" s="8"/>
      <c r="X46" s="1" t="s">
        <v>603</v>
      </c>
      <c r="Y46" s="1" t="s">
        <v>604</v>
      </c>
      <c r="Z46" s="1" t="s">
        <v>98</v>
      </c>
      <c r="AA46" s="1"/>
      <c r="AB46" s="1"/>
      <c r="AC46" s="1"/>
      <c r="AD46" s="143"/>
      <c r="AE46" s="1"/>
      <c r="AF46" s="1"/>
      <c r="AG46" s="1"/>
      <c r="AH46" s="1"/>
      <c r="AI46" s="1" t="s">
        <v>918</v>
      </c>
      <c r="AJ46" s="1"/>
      <c r="AK46" s="1"/>
      <c r="AL46" s="17"/>
      <c r="AM46" s="1"/>
      <c r="AN46" s="1"/>
      <c r="AO46" s="1"/>
      <c r="AP46" s="1"/>
      <c r="AQ46" s="1"/>
      <c r="AR46" s="1"/>
      <c r="AS46" s="181"/>
      <c r="AT46" s="1"/>
      <c r="AU46" s="1" t="s">
        <v>78</v>
      </c>
      <c r="AV46" s="1"/>
      <c r="AW46" s="1"/>
      <c r="AX46" s="1"/>
      <c r="AY46" s="1"/>
      <c r="AZ46" s="1"/>
      <c r="BA46" s="1"/>
      <c r="BB46" s="1"/>
      <c r="BC46" s="1"/>
      <c r="BD46" s="1"/>
      <c r="BE46" s="1"/>
      <c r="BF46" s="8"/>
      <c r="BG46" s="148" t="str">
        <f t="shared" si="11"/>
        <v>SI</v>
      </c>
      <c r="BH46" s="148" t="str">
        <f t="shared" si="10"/>
        <v>SI</v>
      </c>
      <c r="BI46" s="148" t="str">
        <f t="shared" si="10"/>
        <v>NO</v>
      </c>
      <c r="BJ46" s="148" t="str">
        <f t="shared" si="10"/>
        <v>NO</v>
      </c>
    </row>
    <row r="47" spans="1:62" s="4" customFormat="1" ht="24.6" customHeight="1" x14ac:dyDescent="0.3">
      <c r="A47" s="1">
        <v>61</v>
      </c>
      <c r="B47" s="17">
        <v>45131</v>
      </c>
      <c r="C47" s="17">
        <v>45196</v>
      </c>
      <c r="D47" s="1" t="s">
        <v>40</v>
      </c>
      <c r="E47" s="1" t="s">
        <v>40</v>
      </c>
      <c r="F47" s="8" t="s">
        <v>78</v>
      </c>
      <c r="G47" s="1" t="s">
        <v>917</v>
      </c>
      <c r="H47" s="1" t="s">
        <v>78</v>
      </c>
      <c r="I47" s="8" t="s">
        <v>78</v>
      </c>
      <c r="J47" s="167" t="s">
        <v>921</v>
      </c>
      <c r="K47" s="1">
        <v>84</v>
      </c>
      <c r="L47" s="8" t="s">
        <v>645</v>
      </c>
      <c r="M47" s="1" t="s">
        <v>553</v>
      </c>
      <c r="N47" s="1" t="s">
        <v>565</v>
      </c>
      <c r="O47" s="1" t="s">
        <v>628</v>
      </c>
      <c r="P47" s="8" t="s">
        <v>78</v>
      </c>
      <c r="Q47" s="1" t="s">
        <v>68</v>
      </c>
      <c r="R47" s="1" t="s">
        <v>68</v>
      </c>
      <c r="S47" s="1" t="s">
        <v>639</v>
      </c>
      <c r="T47" s="1" t="s">
        <v>68</v>
      </c>
      <c r="U47" s="1" t="s">
        <v>640</v>
      </c>
      <c r="V47" s="1" t="s">
        <v>78</v>
      </c>
      <c r="W47" s="8" t="s">
        <v>78</v>
      </c>
      <c r="X47" s="1" t="s">
        <v>84</v>
      </c>
      <c r="Y47" s="1" t="s">
        <v>81</v>
      </c>
      <c r="Z47" s="1" t="s">
        <v>78</v>
      </c>
      <c r="AA47" s="1" t="s">
        <v>78</v>
      </c>
      <c r="AB47" s="1" t="s">
        <v>78</v>
      </c>
      <c r="AC47" s="1" t="s">
        <v>78</v>
      </c>
      <c r="AD47" s="143"/>
      <c r="AE47" s="1" t="s">
        <v>78</v>
      </c>
      <c r="AF47" s="1" t="s">
        <v>78</v>
      </c>
      <c r="AG47" s="1" t="s">
        <v>78</v>
      </c>
      <c r="AH47" s="1" t="s">
        <v>78</v>
      </c>
      <c r="AI47" s="1" t="s">
        <v>924</v>
      </c>
      <c r="AJ47" s="1" t="s">
        <v>78</v>
      </c>
      <c r="AK47" s="1" t="s">
        <v>78</v>
      </c>
      <c r="AL47" s="17"/>
      <c r="AM47" s="1"/>
      <c r="AN47" s="1"/>
      <c r="AO47" s="1"/>
      <c r="AP47" s="1"/>
      <c r="AQ47" s="1"/>
      <c r="AR47" s="1"/>
      <c r="AS47" s="181"/>
      <c r="AT47" s="1" t="s">
        <v>78</v>
      </c>
      <c r="AU47" s="1" t="s">
        <v>78</v>
      </c>
      <c r="AV47" s="1" t="s">
        <v>78</v>
      </c>
      <c r="AW47" s="1"/>
      <c r="AX47" s="1"/>
      <c r="AY47" s="1"/>
      <c r="AZ47" s="1" t="s">
        <v>78</v>
      </c>
      <c r="BA47" s="1"/>
      <c r="BB47" s="1"/>
      <c r="BC47" s="1"/>
      <c r="BD47" s="1" t="s">
        <v>78</v>
      </c>
      <c r="BE47" s="1" t="s">
        <v>78</v>
      </c>
      <c r="BF47" s="8" t="s">
        <v>78</v>
      </c>
      <c r="BG47" s="148" t="str">
        <f t="shared" si="11"/>
        <v>SI</v>
      </c>
      <c r="BH47" s="148" t="str">
        <f t="shared" si="10"/>
        <v>NO</v>
      </c>
      <c r="BI47" s="148" t="str">
        <f t="shared" si="10"/>
        <v>NO</v>
      </c>
      <c r="BJ47" s="148" t="str">
        <f t="shared" si="10"/>
        <v>NO</v>
      </c>
    </row>
    <row r="48" spans="1:62" s="4" customFormat="1" ht="24.6" customHeight="1" x14ac:dyDescent="0.3">
      <c r="A48" s="1">
        <v>60</v>
      </c>
      <c r="B48" s="17">
        <v>45130</v>
      </c>
      <c r="C48" s="17">
        <v>45196</v>
      </c>
      <c r="D48" s="1" t="s">
        <v>40</v>
      </c>
      <c r="E48" s="1" t="s">
        <v>40</v>
      </c>
      <c r="F48" s="8" t="s">
        <v>78</v>
      </c>
      <c r="G48" s="1" t="s">
        <v>917</v>
      </c>
      <c r="H48" s="1" t="s">
        <v>923</v>
      </c>
      <c r="I48" s="8" t="s">
        <v>78</v>
      </c>
      <c r="J48" s="167" t="s">
        <v>921</v>
      </c>
      <c r="K48" s="1">
        <v>83</v>
      </c>
      <c r="L48" s="8" t="s">
        <v>646</v>
      </c>
      <c r="M48" s="1" t="s">
        <v>553</v>
      </c>
      <c r="N48" s="1" t="s">
        <v>565</v>
      </c>
      <c r="O48" s="1" t="s">
        <v>628</v>
      </c>
      <c r="P48" s="8" t="s">
        <v>78</v>
      </c>
      <c r="Q48" s="1" t="s">
        <v>78</v>
      </c>
      <c r="R48" s="1" t="s">
        <v>78</v>
      </c>
      <c r="S48" s="1" t="s">
        <v>78</v>
      </c>
      <c r="T48" s="1" t="s">
        <v>78</v>
      </c>
      <c r="U48" s="1" t="s">
        <v>78</v>
      </c>
      <c r="V48" s="1" t="s">
        <v>78</v>
      </c>
      <c r="W48" s="8" t="s">
        <v>78</v>
      </c>
      <c r="X48" s="1" t="s">
        <v>574</v>
      </c>
      <c r="Y48" s="1" t="s">
        <v>575</v>
      </c>
      <c r="Z48" s="1" t="s">
        <v>78</v>
      </c>
      <c r="AA48" s="1" t="s">
        <v>78</v>
      </c>
      <c r="AB48" s="1" t="s">
        <v>78</v>
      </c>
      <c r="AC48" s="1" t="s">
        <v>78</v>
      </c>
      <c r="AD48" s="143"/>
      <c r="AE48" s="1" t="s">
        <v>78</v>
      </c>
      <c r="AF48" s="1" t="s">
        <v>78</v>
      </c>
      <c r="AG48" s="1" t="s">
        <v>78</v>
      </c>
      <c r="AH48" s="1" t="s">
        <v>78</v>
      </c>
      <c r="AI48" s="1" t="s">
        <v>924</v>
      </c>
      <c r="AJ48" s="1" t="s">
        <v>78</v>
      </c>
      <c r="AK48" s="1" t="s">
        <v>78</v>
      </c>
      <c r="AL48" s="17"/>
      <c r="AM48" s="1"/>
      <c r="AN48" s="1"/>
      <c r="AO48" s="1"/>
      <c r="AP48" s="1"/>
      <c r="AQ48" s="1"/>
      <c r="AR48" s="1"/>
      <c r="AS48" s="181"/>
      <c r="AT48" s="1" t="s">
        <v>78</v>
      </c>
      <c r="AU48" s="1" t="s">
        <v>78</v>
      </c>
      <c r="AV48" s="1" t="s">
        <v>78</v>
      </c>
      <c r="AW48" s="1"/>
      <c r="AX48" s="1"/>
      <c r="AY48" s="1"/>
      <c r="AZ48" s="1" t="s">
        <v>78</v>
      </c>
      <c r="BA48" s="1"/>
      <c r="BB48" s="1"/>
      <c r="BC48" s="1"/>
      <c r="BD48" s="1" t="s">
        <v>78</v>
      </c>
      <c r="BE48" s="1" t="s">
        <v>78</v>
      </c>
      <c r="BF48" s="8" t="s">
        <v>78</v>
      </c>
      <c r="BG48" s="148" t="str">
        <f t="shared" si="11"/>
        <v>SI</v>
      </c>
      <c r="BH48" s="148" t="str">
        <f t="shared" si="11"/>
        <v>NO</v>
      </c>
      <c r="BI48" s="148" t="str">
        <f t="shared" si="11"/>
        <v>NO</v>
      </c>
      <c r="BJ48" s="148" t="str">
        <f t="shared" si="11"/>
        <v>NO</v>
      </c>
    </row>
    <row r="49" spans="1:62" s="4" customFormat="1" ht="24.6" customHeight="1" x14ac:dyDescent="0.3">
      <c r="A49" s="1">
        <v>59</v>
      </c>
      <c r="B49" s="17">
        <v>45130</v>
      </c>
      <c r="C49" s="17">
        <v>45130</v>
      </c>
      <c r="D49" s="1" t="s">
        <v>40</v>
      </c>
      <c r="E49" s="1" t="s">
        <v>40</v>
      </c>
      <c r="F49" s="8" t="s">
        <v>78</v>
      </c>
      <c r="G49" s="1" t="s">
        <v>917</v>
      </c>
      <c r="H49" s="1" t="s">
        <v>78</v>
      </c>
      <c r="I49" s="8" t="s">
        <v>78</v>
      </c>
      <c r="J49" s="167" t="s">
        <v>921</v>
      </c>
      <c r="K49" s="1">
        <v>82</v>
      </c>
      <c r="L49" s="8" t="s">
        <v>647</v>
      </c>
      <c r="M49" s="1" t="s">
        <v>553</v>
      </c>
      <c r="N49" s="1" t="s">
        <v>565</v>
      </c>
      <c r="O49" s="1" t="s">
        <v>610</v>
      </c>
      <c r="P49" s="8" t="s">
        <v>78</v>
      </c>
      <c r="Q49" s="1" t="s">
        <v>78</v>
      </c>
      <c r="R49" s="1" t="s">
        <v>78</v>
      </c>
      <c r="S49" s="1" t="s">
        <v>78</v>
      </c>
      <c r="T49" s="1" t="s">
        <v>78</v>
      </c>
      <c r="U49" s="1" t="s">
        <v>78</v>
      </c>
      <c r="V49" s="1" t="s">
        <v>78</v>
      </c>
      <c r="W49" s="8" t="s">
        <v>78</v>
      </c>
      <c r="X49" s="1" t="s">
        <v>63</v>
      </c>
      <c r="Y49" s="1" t="s">
        <v>76</v>
      </c>
      <c r="Z49" s="1" t="s">
        <v>78</v>
      </c>
      <c r="AA49" s="1" t="s">
        <v>648</v>
      </c>
      <c r="AB49" s="1" t="s">
        <v>78</v>
      </c>
      <c r="AC49" s="1" t="s">
        <v>78</v>
      </c>
      <c r="AD49" s="143"/>
      <c r="AE49" s="1" t="s">
        <v>78</v>
      </c>
      <c r="AF49" s="1" t="s">
        <v>78</v>
      </c>
      <c r="AG49" s="1" t="s">
        <v>78</v>
      </c>
      <c r="AH49" s="1" t="s">
        <v>78</v>
      </c>
      <c r="AI49" s="1" t="s">
        <v>919</v>
      </c>
      <c r="AJ49" s="1" t="s">
        <v>78</v>
      </c>
      <c r="AK49" s="1" t="s">
        <v>78</v>
      </c>
      <c r="AL49" s="17"/>
      <c r="AM49" s="1"/>
      <c r="AN49" s="1"/>
      <c r="AO49" s="1"/>
      <c r="AP49" s="1"/>
      <c r="AQ49" s="1"/>
      <c r="AR49" s="1"/>
      <c r="AS49" s="181"/>
      <c r="AT49" s="1" t="s">
        <v>78</v>
      </c>
      <c r="AU49" s="1" t="s">
        <v>78</v>
      </c>
      <c r="AV49" s="1" t="s">
        <v>78</v>
      </c>
      <c r="AW49" s="1"/>
      <c r="AX49" s="1"/>
      <c r="AY49" s="1"/>
      <c r="AZ49" s="1" t="s">
        <v>78</v>
      </c>
      <c r="BA49" s="1"/>
      <c r="BB49" s="1"/>
      <c r="BC49" s="1"/>
      <c r="BD49" s="1" t="s">
        <v>78</v>
      </c>
      <c r="BE49" s="1" t="s">
        <v>78</v>
      </c>
      <c r="BF49" s="8" t="s">
        <v>78</v>
      </c>
      <c r="BG49" s="148" t="str">
        <f t="shared" si="11"/>
        <v>NO</v>
      </c>
      <c r="BH49" s="148" t="str">
        <f t="shared" si="11"/>
        <v>NO</v>
      </c>
      <c r="BI49" s="148" t="str">
        <f t="shared" si="11"/>
        <v>NO</v>
      </c>
      <c r="BJ49" s="148" t="str">
        <f t="shared" si="11"/>
        <v>SI</v>
      </c>
    </row>
    <row r="50" spans="1:62" s="4" customFormat="1" ht="24.6" customHeight="1" x14ac:dyDescent="0.3">
      <c r="A50" s="1">
        <v>58</v>
      </c>
      <c r="B50" s="17">
        <v>45125</v>
      </c>
      <c r="C50" s="17">
        <v>45345</v>
      </c>
      <c r="D50" s="1" t="s">
        <v>40</v>
      </c>
      <c r="E50" s="1" t="s">
        <v>40</v>
      </c>
      <c r="F50" s="8"/>
      <c r="G50" s="1" t="s">
        <v>972</v>
      </c>
      <c r="H50" s="1" t="s">
        <v>938</v>
      </c>
      <c r="I50" s="8"/>
      <c r="J50" s="167" t="s">
        <v>107</v>
      </c>
      <c r="K50" s="1">
        <v>73</v>
      </c>
      <c r="L50" s="8" t="s">
        <v>666</v>
      </c>
      <c r="M50" s="1" t="s">
        <v>553</v>
      </c>
      <c r="N50" s="1" t="s">
        <v>554</v>
      </c>
      <c r="O50" s="1" t="s">
        <v>588</v>
      </c>
      <c r="P50" s="8"/>
      <c r="Q50" s="1"/>
      <c r="R50" s="1"/>
      <c r="S50" s="1"/>
      <c r="T50" s="1"/>
      <c r="U50" s="1"/>
      <c r="V50" s="1"/>
      <c r="W50" s="8"/>
      <c r="X50" s="1" t="s">
        <v>84</v>
      </c>
      <c r="Y50" s="1" t="s">
        <v>81</v>
      </c>
      <c r="Z50" s="1" t="s">
        <v>109</v>
      </c>
      <c r="AA50" s="1" t="s">
        <v>648</v>
      </c>
      <c r="AB50" s="1"/>
      <c r="AC50" s="1"/>
      <c r="AD50" s="143"/>
      <c r="AE50" s="1"/>
      <c r="AF50" s="1"/>
      <c r="AG50" s="1"/>
      <c r="AH50" s="1"/>
      <c r="AI50" s="1" t="s">
        <v>908</v>
      </c>
      <c r="AJ50" s="1">
        <v>28</v>
      </c>
      <c r="AK50" s="1"/>
      <c r="AL50" s="17">
        <v>45572</v>
      </c>
      <c r="AM50" s="1">
        <v>2024</v>
      </c>
      <c r="AN50" s="1">
        <v>7</v>
      </c>
      <c r="AO50" s="136">
        <v>45474</v>
      </c>
      <c r="AP50" s="17">
        <v>45503</v>
      </c>
      <c r="AQ50" s="1">
        <v>2024</v>
      </c>
      <c r="AR50" s="1">
        <v>7</v>
      </c>
      <c r="AS50" s="181">
        <v>45474</v>
      </c>
      <c r="AT50" s="1"/>
      <c r="AU50" s="1" t="s">
        <v>78</v>
      </c>
      <c r="AV50" s="1"/>
      <c r="AW50" s="1"/>
      <c r="AX50" s="1"/>
      <c r="AY50" s="1"/>
      <c r="AZ50" s="1"/>
      <c r="BA50" s="1"/>
      <c r="BB50" s="1"/>
      <c r="BC50" s="1"/>
      <c r="BD50" s="1"/>
      <c r="BE50" s="1"/>
      <c r="BF50" s="8"/>
      <c r="BG50" s="148" t="str">
        <f t="shared" si="11"/>
        <v>NO</v>
      </c>
      <c r="BH50" s="148" t="str">
        <f t="shared" si="11"/>
        <v>NO</v>
      </c>
      <c r="BI50" s="148" t="str">
        <f t="shared" si="11"/>
        <v>SI</v>
      </c>
      <c r="BJ50" s="148" t="str">
        <f t="shared" si="11"/>
        <v>SI</v>
      </c>
    </row>
    <row r="51" spans="1:62" s="4" customFormat="1" ht="24.6" customHeight="1" x14ac:dyDescent="0.3">
      <c r="A51" s="1">
        <v>57</v>
      </c>
      <c r="B51" s="17">
        <v>45125</v>
      </c>
      <c r="C51" s="17">
        <v>45125</v>
      </c>
      <c r="D51" s="1" t="s">
        <v>40</v>
      </c>
      <c r="E51" s="1" t="s">
        <v>40</v>
      </c>
      <c r="F51" s="8" t="s">
        <v>78</v>
      </c>
      <c r="G51" s="1" t="s">
        <v>917</v>
      </c>
      <c r="H51" s="1" t="s">
        <v>78</v>
      </c>
      <c r="I51" s="8" t="s">
        <v>78</v>
      </c>
      <c r="J51" s="167" t="s">
        <v>921</v>
      </c>
      <c r="K51" s="1">
        <v>77</v>
      </c>
      <c r="L51" s="8" t="s">
        <v>659</v>
      </c>
      <c r="M51" s="1" t="s">
        <v>602</v>
      </c>
      <c r="N51" s="1" t="s">
        <v>565</v>
      </c>
      <c r="O51" s="1" t="s">
        <v>573</v>
      </c>
      <c r="P51" s="8" t="s">
        <v>660</v>
      </c>
      <c r="Q51" s="1" t="s">
        <v>78</v>
      </c>
      <c r="R51" s="1" t="s">
        <v>78</v>
      </c>
      <c r="S51" s="1" t="s">
        <v>78</v>
      </c>
      <c r="T51" s="1" t="s">
        <v>78</v>
      </c>
      <c r="U51" s="1" t="s">
        <v>78</v>
      </c>
      <c r="V51" s="1" t="s">
        <v>78</v>
      </c>
      <c r="W51" s="8" t="s">
        <v>78</v>
      </c>
      <c r="X51" s="1" t="s">
        <v>650</v>
      </c>
      <c r="Y51" s="1" t="s">
        <v>661</v>
      </c>
      <c r="Z51" s="1" t="s">
        <v>98</v>
      </c>
      <c r="AA51" s="1" t="s">
        <v>392</v>
      </c>
      <c r="AB51" s="1" t="s">
        <v>78</v>
      </c>
      <c r="AC51" s="1" t="s">
        <v>78</v>
      </c>
      <c r="AD51" s="143"/>
      <c r="AE51" s="1" t="s">
        <v>78</v>
      </c>
      <c r="AF51" s="1" t="s">
        <v>78</v>
      </c>
      <c r="AG51" s="1" t="s">
        <v>78</v>
      </c>
      <c r="AH51" s="1" t="s">
        <v>78</v>
      </c>
      <c r="AI51" s="1" t="s">
        <v>924</v>
      </c>
      <c r="AJ51" s="1" t="s">
        <v>78</v>
      </c>
      <c r="AK51" s="1" t="s">
        <v>78</v>
      </c>
      <c r="AL51" s="17"/>
      <c r="AM51" s="1"/>
      <c r="AN51" s="1"/>
      <c r="AO51" s="1"/>
      <c r="AP51" s="1"/>
      <c r="AQ51" s="1"/>
      <c r="AR51" s="1"/>
      <c r="AS51" s="181"/>
      <c r="AT51" s="1" t="s">
        <v>78</v>
      </c>
      <c r="AU51" s="1" t="s">
        <v>78</v>
      </c>
      <c r="AV51" s="1" t="s">
        <v>78</v>
      </c>
      <c r="AW51" s="1"/>
      <c r="AX51" s="1"/>
      <c r="AY51" s="1"/>
      <c r="AZ51" s="1" t="s">
        <v>78</v>
      </c>
      <c r="BA51" s="1"/>
      <c r="BB51" s="1"/>
      <c r="BC51" s="1"/>
      <c r="BD51" s="1" t="s">
        <v>78</v>
      </c>
      <c r="BE51" s="1" t="s">
        <v>78</v>
      </c>
      <c r="BF51" s="8" t="s">
        <v>78</v>
      </c>
      <c r="BG51" s="148" t="str">
        <f t="shared" si="11"/>
        <v>SI</v>
      </c>
      <c r="BH51" s="148" t="str">
        <f t="shared" si="11"/>
        <v>NO</v>
      </c>
      <c r="BI51" s="148" t="str">
        <f t="shared" si="11"/>
        <v>NO</v>
      </c>
      <c r="BJ51" s="148" t="str">
        <f t="shared" si="11"/>
        <v>NO</v>
      </c>
    </row>
    <row r="52" spans="1:62" s="4" customFormat="1" ht="24.6" customHeight="1" x14ac:dyDescent="0.3">
      <c r="A52" s="1">
        <v>56</v>
      </c>
      <c r="B52" s="17">
        <v>45119</v>
      </c>
      <c r="C52" s="17">
        <v>45209</v>
      </c>
      <c r="D52" s="1" t="s">
        <v>40</v>
      </c>
      <c r="E52" s="1" t="s">
        <v>40</v>
      </c>
      <c r="F52" s="8" t="s">
        <v>78</v>
      </c>
      <c r="G52" s="1" t="s">
        <v>917</v>
      </c>
      <c r="H52" s="1" t="s">
        <v>938</v>
      </c>
      <c r="I52" s="8" t="s">
        <v>78</v>
      </c>
      <c r="J52" s="167" t="s">
        <v>921</v>
      </c>
      <c r="K52" s="1">
        <v>81</v>
      </c>
      <c r="L52" s="8" t="s">
        <v>649</v>
      </c>
      <c r="M52" s="1" t="s">
        <v>553</v>
      </c>
      <c r="N52" s="1" t="s">
        <v>554</v>
      </c>
      <c r="O52" s="1" t="s">
        <v>632</v>
      </c>
      <c r="P52" s="8" t="s">
        <v>247</v>
      </c>
      <c r="Q52" s="1" t="s">
        <v>78</v>
      </c>
      <c r="R52" s="1" t="s">
        <v>78</v>
      </c>
      <c r="S52" s="1" t="s">
        <v>78</v>
      </c>
      <c r="T52" s="1" t="s">
        <v>78</v>
      </c>
      <c r="U52" s="1" t="s">
        <v>78</v>
      </c>
      <c r="V52" s="1" t="s">
        <v>78</v>
      </c>
      <c r="W52" s="8" t="s">
        <v>78</v>
      </c>
      <c r="X52" s="1" t="s">
        <v>650</v>
      </c>
      <c r="Y52" s="1" t="s">
        <v>557</v>
      </c>
      <c r="Z52" s="1" t="s">
        <v>78</v>
      </c>
      <c r="AA52" s="1" t="s">
        <v>651</v>
      </c>
      <c r="AB52" s="1" t="s">
        <v>78</v>
      </c>
      <c r="AC52" s="1" t="s">
        <v>78</v>
      </c>
      <c r="AD52" s="143"/>
      <c r="AE52" s="1" t="s">
        <v>78</v>
      </c>
      <c r="AF52" s="1" t="s">
        <v>78</v>
      </c>
      <c r="AG52" s="1" t="s">
        <v>78</v>
      </c>
      <c r="AH52" s="1" t="s">
        <v>78</v>
      </c>
      <c r="AI52" s="1" t="s">
        <v>952</v>
      </c>
      <c r="AJ52" s="1" t="s">
        <v>78</v>
      </c>
      <c r="AK52" s="1" t="s">
        <v>78</v>
      </c>
      <c r="AL52" s="17"/>
      <c r="AM52" s="1"/>
      <c r="AN52" s="1"/>
      <c r="AO52" s="1"/>
      <c r="AP52" s="1"/>
      <c r="AQ52" s="1"/>
      <c r="AR52" s="1"/>
      <c r="AS52" s="181"/>
      <c r="AT52" s="1" t="s">
        <v>78</v>
      </c>
      <c r="AU52" s="1" t="s">
        <v>78</v>
      </c>
      <c r="AV52" s="1" t="s">
        <v>78</v>
      </c>
      <c r="AW52" s="1"/>
      <c r="AX52" s="1"/>
      <c r="AY52" s="1"/>
      <c r="AZ52" s="1" t="s">
        <v>78</v>
      </c>
      <c r="BA52" s="1"/>
      <c r="BB52" s="1"/>
      <c r="BC52" s="1"/>
      <c r="BD52" s="1" t="s">
        <v>78</v>
      </c>
      <c r="BE52" s="1" t="s">
        <v>78</v>
      </c>
      <c r="BF52" s="8" t="s">
        <v>78</v>
      </c>
      <c r="BG52" s="148" t="str">
        <f t="shared" si="11"/>
        <v>SI</v>
      </c>
      <c r="BH52" s="148" t="str">
        <f t="shared" si="11"/>
        <v>SI</v>
      </c>
      <c r="BI52" s="148" t="str">
        <f t="shared" si="11"/>
        <v>NO</v>
      </c>
      <c r="BJ52" s="148" t="str">
        <f t="shared" si="11"/>
        <v>NO</v>
      </c>
    </row>
    <row r="53" spans="1:62" s="4" customFormat="1" ht="24.6" customHeight="1" x14ac:dyDescent="0.3">
      <c r="A53" s="1">
        <v>55</v>
      </c>
      <c r="B53" s="17">
        <v>45114</v>
      </c>
      <c r="C53" s="17">
        <v>45119</v>
      </c>
      <c r="D53" s="1" t="s">
        <v>40</v>
      </c>
      <c r="E53" s="1" t="s">
        <v>40</v>
      </c>
      <c r="F53" s="8" t="s">
        <v>78</v>
      </c>
      <c r="G53" s="1" t="s">
        <v>917</v>
      </c>
      <c r="H53" s="1" t="s">
        <v>78</v>
      </c>
      <c r="I53" s="8" t="s">
        <v>78</v>
      </c>
      <c r="J53" s="167" t="s">
        <v>921</v>
      </c>
      <c r="K53" s="1">
        <v>80</v>
      </c>
      <c r="L53" s="8" t="s">
        <v>652</v>
      </c>
      <c r="M53" s="1" t="s">
        <v>602</v>
      </c>
      <c r="N53" s="1" t="s">
        <v>565</v>
      </c>
      <c r="O53" s="1" t="s">
        <v>618</v>
      </c>
      <c r="P53" s="8" t="s">
        <v>78</v>
      </c>
      <c r="Q53" s="1" t="s">
        <v>78</v>
      </c>
      <c r="R53" s="1" t="s">
        <v>78</v>
      </c>
      <c r="S53" s="1" t="s">
        <v>78</v>
      </c>
      <c r="T53" s="1" t="s">
        <v>78</v>
      </c>
      <c r="U53" s="1" t="s">
        <v>78</v>
      </c>
      <c r="V53" s="1" t="s">
        <v>78</v>
      </c>
      <c r="W53" s="8" t="s">
        <v>78</v>
      </c>
      <c r="X53" s="1" t="s">
        <v>84</v>
      </c>
      <c r="Y53" s="1" t="s">
        <v>81</v>
      </c>
      <c r="Z53" s="1" t="s">
        <v>68</v>
      </c>
      <c r="AA53" s="1" t="s">
        <v>78</v>
      </c>
      <c r="AB53" s="1" t="s">
        <v>78</v>
      </c>
      <c r="AC53" s="1" t="s">
        <v>78</v>
      </c>
      <c r="AD53" s="143"/>
      <c r="AE53" s="1" t="s">
        <v>78</v>
      </c>
      <c r="AF53" s="1" t="s">
        <v>78</v>
      </c>
      <c r="AG53" s="1" t="s">
        <v>78</v>
      </c>
      <c r="AH53" s="1" t="s">
        <v>78</v>
      </c>
      <c r="AI53" s="1" t="s">
        <v>924</v>
      </c>
      <c r="AJ53" s="1" t="s">
        <v>78</v>
      </c>
      <c r="AK53" s="1" t="s">
        <v>78</v>
      </c>
      <c r="AL53" s="17"/>
      <c r="AM53" s="1"/>
      <c r="AN53" s="1"/>
      <c r="AO53" s="1"/>
      <c r="AP53" s="1"/>
      <c r="AQ53" s="1"/>
      <c r="AR53" s="1"/>
      <c r="AS53" s="181"/>
      <c r="AT53" s="1" t="s">
        <v>78</v>
      </c>
      <c r="AU53" s="1" t="s">
        <v>78</v>
      </c>
      <c r="AV53" s="1" t="s">
        <v>78</v>
      </c>
      <c r="AW53" s="1"/>
      <c r="AX53" s="1"/>
      <c r="AY53" s="1"/>
      <c r="AZ53" s="1" t="s">
        <v>78</v>
      </c>
      <c r="BA53" s="1"/>
      <c r="BB53" s="1"/>
      <c r="BC53" s="1"/>
      <c r="BD53" s="1" t="s">
        <v>78</v>
      </c>
      <c r="BE53" s="1" t="s">
        <v>78</v>
      </c>
      <c r="BF53" s="8" t="s">
        <v>953</v>
      </c>
      <c r="BG53" s="148" t="str">
        <f t="shared" si="11"/>
        <v>SI</v>
      </c>
      <c r="BH53" s="148" t="str">
        <f t="shared" si="11"/>
        <v>NO</v>
      </c>
      <c r="BI53" s="148" t="str">
        <f t="shared" si="11"/>
        <v>NO</v>
      </c>
      <c r="BJ53" s="148" t="str">
        <f t="shared" si="11"/>
        <v>NO</v>
      </c>
    </row>
    <row r="54" spans="1:62" s="4" customFormat="1" ht="24.6" customHeight="1" x14ac:dyDescent="0.3">
      <c r="A54" s="1">
        <v>54</v>
      </c>
      <c r="B54" s="17">
        <v>45114</v>
      </c>
      <c r="C54" s="17">
        <v>45114</v>
      </c>
      <c r="D54" s="1" t="s">
        <v>40</v>
      </c>
      <c r="E54" s="1" t="s">
        <v>40</v>
      </c>
      <c r="F54" s="8" t="s">
        <v>78</v>
      </c>
      <c r="G54" s="1" t="s">
        <v>917</v>
      </c>
      <c r="H54" s="1" t="s">
        <v>78</v>
      </c>
      <c r="I54" s="8" t="s">
        <v>78</v>
      </c>
      <c r="J54" s="167" t="s">
        <v>921</v>
      </c>
      <c r="K54" s="1">
        <v>78</v>
      </c>
      <c r="L54" s="8" t="s">
        <v>657</v>
      </c>
      <c r="M54" s="1" t="s">
        <v>602</v>
      </c>
      <c r="N54" s="1" t="s">
        <v>588</v>
      </c>
      <c r="O54" s="1" t="s">
        <v>573</v>
      </c>
      <c r="P54" s="8" t="s">
        <v>658</v>
      </c>
      <c r="Q54" s="1" t="s">
        <v>78</v>
      </c>
      <c r="R54" s="1" t="s">
        <v>78</v>
      </c>
      <c r="S54" s="1" t="s">
        <v>78</v>
      </c>
      <c r="T54" s="1" t="s">
        <v>78</v>
      </c>
      <c r="U54" s="1" t="s">
        <v>78</v>
      </c>
      <c r="V54" s="1" t="s">
        <v>78</v>
      </c>
      <c r="W54" s="8" t="s">
        <v>78</v>
      </c>
      <c r="X54" s="1" t="s">
        <v>63</v>
      </c>
      <c r="Y54" s="1" t="s">
        <v>76</v>
      </c>
      <c r="Z54" s="1" t="s">
        <v>65</v>
      </c>
      <c r="AA54" s="1" t="s">
        <v>392</v>
      </c>
      <c r="AB54" s="1" t="s">
        <v>78</v>
      </c>
      <c r="AC54" s="1" t="s">
        <v>78</v>
      </c>
      <c r="AD54" s="143"/>
      <c r="AE54" s="1" t="s">
        <v>78</v>
      </c>
      <c r="AF54" s="1" t="s">
        <v>78</v>
      </c>
      <c r="AG54" s="1" t="s">
        <v>78</v>
      </c>
      <c r="AH54" s="1" t="s">
        <v>78</v>
      </c>
      <c r="AI54" s="1" t="s">
        <v>924</v>
      </c>
      <c r="AJ54" s="1" t="s">
        <v>78</v>
      </c>
      <c r="AK54" s="1" t="s">
        <v>78</v>
      </c>
      <c r="AL54" s="17"/>
      <c r="AM54" s="1"/>
      <c r="AN54" s="1"/>
      <c r="AO54" s="1"/>
      <c r="AP54" s="1"/>
      <c r="AQ54" s="1"/>
      <c r="AR54" s="1"/>
      <c r="AS54" s="181"/>
      <c r="AT54" s="1" t="s">
        <v>78</v>
      </c>
      <c r="AU54" s="1" t="s">
        <v>78</v>
      </c>
      <c r="AV54" s="1" t="s">
        <v>78</v>
      </c>
      <c r="AW54" s="1"/>
      <c r="AX54" s="1"/>
      <c r="AY54" s="1"/>
      <c r="AZ54" s="1" t="s">
        <v>78</v>
      </c>
      <c r="BA54" s="1"/>
      <c r="BB54" s="1"/>
      <c r="BC54" s="1"/>
      <c r="BD54" s="1" t="s">
        <v>78</v>
      </c>
      <c r="BE54" s="1" t="s">
        <v>78</v>
      </c>
      <c r="BF54" s="8" t="s">
        <v>78</v>
      </c>
      <c r="BG54" s="148" t="str">
        <f t="shared" si="11"/>
        <v>SI</v>
      </c>
      <c r="BH54" s="148" t="str">
        <f t="shared" si="11"/>
        <v>NO</v>
      </c>
      <c r="BI54" s="148" t="str">
        <f t="shared" si="11"/>
        <v>NO</v>
      </c>
      <c r="BJ54" s="148" t="str">
        <f t="shared" si="11"/>
        <v>NO</v>
      </c>
    </row>
    <row r="55" spans="1:62" s="4" customFormat="1" ht="24.6" customHeight="1" x14ac:dyDescent="0.3">
      <c r="A55" s="1">
        <v>53</v>
      </c>
      <c r="B55" s="17">
        <v>45114</v>
      </c>
      <c r="C55" s="17">
        <v>45114</v>
      </c>
      <c r="D55" s="1" t="s">
        <v>40</v>
      </c>
      <c r="E55" s="1" t="s">
        <v>40</v>
      </c>
      <c r="F55" s="8" t="s">
        <v>78</v>
      </c>
      <c r="G55" s="1" t="s">
        <v>917</v>
      </c>
      <c r="H55" s="1" t="s">
        <v>78</v>
      </c>
      <c r="I55" s="8" t="s">
        <v>78</v>
      </c>
      <c r="J55" s="167" t="s">
        <v>921</v>
      </c>
      <c r="K55" s="1">
        <v>79</v>
      </c>
      <c r="L55" s="8" t="s">
        <v>653</v>
      </c>
      <c r="M55" s="1" t="s">
        <v>602</v>
      </c>
      <c r="N55" s="1" t="s">
        <v>565</v>
      </c>
      <c r="O55" s="1" t="s">
        <v>573</v>
      </c>
      <c r="P55" s="8" t="s">
        <v>654</v>
      </c>
      <c r="Q55" s="1" t="s">
        <v>78</v>
      </c>
      <c r="R55" s="1" t="s">
        <v>78</v>
      </c>
      <c r="S55" s="1" t="s">
        <v>78</v>
      </c>
      <c r="T55" s="1" t="s">
        <v>78</v>
      </c>
      <c r="U55" s="1" t="s">
        <v>78</v>
      </c>
      <c r="V55" s="1" t="s">
        <v>78</v>
      </c>
      <c r="W55" s="8" t="s">
        <v>78</v>
      </c>
      <c r="X55" s="1" t="s">
        <v>655</v>
      </c>
      <c r="Y55" s="1" t="s">
        <v>656</v>
      </c>
      <c r="Z55" s="1" t="s">
        <v>65</v>
      </c>
      <c r="AA55" s="1" t="s">
        <v>72</v>
      </c>
      <c r="AB55" s="1" t="s">
        <v>78</v>
      </c>
      <c r="AC55" s="1" t="s">
        <v>78</v>
      </c>
      <c r="AD55" s="143"/>
      <c r="AE55" s="1" t="s">
        <v>78</v>
      </c>
      <c r="AF55" s="1" t="s">
        <v>78</v>
      </c>
      <c r="AG55" s="1" t="s">
        <v>78</v>
      </c>
      <c r="AH55" s="1" t="s">
        <v>78</v>
      </c>
      <c r="AI55" s="1" t="s">
        <v>924</v>
      </c>
      <c r="AJ55" s="1" t="s">
        <v>78</v>
      </c>
      <c r="AK55" s="1" t="s">
        <v>78</v>
      </c>
      <c r="AL55" s="17"/>
      <c r="AM55" s="1"/>
      <c r="AN55" s="1"/>
      <c r="AO55" s="1"/>
      <c r="AP55" s="1"/>
      <c r="AQ55" s="1"/>
      <c r="AR55" s="1"/>
      <c r="AS55" s="181"/>
      <c r="AT55" s="1" t="s">
        <v>78</v>
      </c>
      <c r="AU55" s="1" t="s">
        <v>78</v>
      </c>
      <c r="AV55" s="1" t="s">
        <v>78</v>
      </c>
      <c r="AW55" s="1"/>
      <c r="AX55" s="1"/>
      <c r="AY55" s="1"/>
      <c r="AZ55" s="1" t="s">
        <v>78</v>
      </c>
      <c r="BA55" s="1"/>
      <c r="BB55" s="1"/>
      <c r="BC55" s="1"/>
      <c r="BD55" s="1" t="s">
        <v>78</v>
      </c>
      <c r="BE55" s="1" t="s">
        <v>78</v>
      </c>
      <c r="BF55" s="8" t="s">
        <v>78</v>
      </c>
      <c r="BG55" s="148" t="str">
        <f t="shared" si="11"/>
        <v>SI</v>
      </c>
      <c r="BH55" s="148" t="str">
        <f t="shared" si="11"/>
        <v>NO</v>
      </c>
      <c r="BI55" s="148" t="str">
        <f t="shared" si="11"/>
        <v>NO</v>
      </c>
      <c r="BJ55" s="148" t="str">
        <f t="shared" si="11"/>
        <v>NO</v>
      </c>
    </row>
    <row r="56" spans="1:62" s="4" customFormat="1" ht="24.6" customHeight="1" x14ac:dyDescent="0.3">
      <c r="A56" s="1">
        <v>52</v>
      </c>
      <c r="B56" s="17">
        <v>45114</v>
      </c>
      <c r="C56" s="17">
        <v>45114</v>
      </c>
      <c r="D56" s="1" t="s">
        <v>40</v>
      </c>
      <c r="E56" s="1" t="s">
        <v>40</v>
      </c>
      <c r="F56" s="8" t="s">
        <v>78</v>
      </c>
      <c r="G56" s="1" t="s">
        <v>917</v>
      </c>
      <c r="H56" s="1" t="s">
        <v>78</v>
      </c>
      <c r="I56" s="8" t="s">
        <v>78</v>
      </c>
      <c r="J56" s="167" t="s">
        <v>921</v>
      </c>
      <c r="K56" s="1">
        <v>76</v>
      </c>
      <c r="L56" s="8" t="s">
        <v>662</v>
      </c>
      <c r="M56" s="1" t="s">
        <v>553</v>
      </c>
      <c r="N56" s="1" t="s">
        <v>565</v>
      </c>
      <c r="O56" s="1" t="s">
        <v>566</v>
      </c>
      <c r="P56" s="8" t="s">
        <v>663</v>
      </c>
      <c r="Q56" s="1" t="s">
        <v>78</v>
      </c>
      <c r="R56" s="1" t="s">
        <v>78</v>
      </c>
      <c r="S56" s="1" t="s">
        <v>78</v>
      </c>
      <c r="T56" s="1" t="s">
        <v>78</v>
      </c>
      <c r="U56" s="1" t="s">
        <v>78</v>
      </c>
      <c r="V56" s="1" t="s">
        <v>68</v>
      </c>
      <c r="W56" s="8" t="s">
        <v>68</v>
      </c>
      <c r="X56" s="1" t="s">
        <v>63</v>
      </c>
      <c r="Y56" s="1" t="s">
        <v>583</v>
      </c>
      <c r="Z56" s="1" t="s">
        <v>72</v>
      </c>
      <c r="AA56" s="1" t="s">
        <v>72</v>
      </c>
      <c r="AB56" s="1" t="s">
        <v>78</v>
      </c>
      <c r="AC56" s="1" t="s">
        <v>78</v>
      </c>
      <c r="AD56" s="143"/>
      <c r="AE56" s="1" t="s">
        <v>78</v>
      </c>
      <c r="AF56" s="1" t="s">
        <v>78</v>
      </c>
      <c r="AG56" s="1" t="s">
        <v>78</v>
      </c>
      <c r="AH56" s="1" t="s">
        <v>78</v>
      </c>
      <c r="AI56" s="1" t="s">
        <v>954</v>
      </c>
      <c r="AJ56" s="1" t="s">
        <v>78</v>
      </c>
      <c r="AK56" s="1" t="s">
        <v>78</v>
      </c>
      <c r="AL56" s="17"/>
      <c r="AM56" s="1"/>
      <c r="AN56" s="1"/>
      <c r="AO56" s="1"/>
      <c r="AP56" s="1"/>
      <c r="AQ56" s="1"/>
      <c r="AR56" s="1"/>
      <c r="AS56" s="181"/>
      <c r="AT56" s="1" t="s">
        <v>78</v>
      </c>
      <c r="AU56" s="1" t="s">
        <v>78</v>
      </c>
      <c r="AV56" s="1" t="s">
        <v>78</v>
      </c>
      <c r="AW56" s="1"/>
      <c r="AX56" s="1"/>
      <c r="AY56" s="1"/>
      <c r="AZ56" s="1" t="s">
        <v>78</v>
      </c>
      <c r="BA56" s="1"/>
      <c r="BB56" s="1"/>
      <c r="BC56" s="1"/>
      <c r="BD56" s="1" t="s">
        <v>78</v>
      </c>
      <c r="BE56" s="1" t="s">
        <v>78</v>
      </c>
      <c r="BF56" s="8" t="s">
        <v>78</v>
      </c>
      <c r="BG56" s="148" t="str">
        <f t="shared" si="11"/>
        <v>SI</v>
      </c>
      <c r="BH56" s="148" t="str">
        <f t="shared" si="11"/>
        <v>NO</v>
      </c>
      <c r="BI56" s="148" t="str">
        <f t="shared" si="11"/>
        <v>NO</v>
      </c>
      <c r="BJ56" s="148" t="str">
        <f t="shared" si="11"/>
        <v>SI</v>
      </c>
    </row>
    <row r="57" spans="1:62" s="4" customFormat="1" ht="24.6" customHeight="1" x14ac:dyDescent="0.3">
      <c r="A57" s="1">
        <v>51</v>
      </c>
      <c r="B57" s="17">
        <v>45114</v>
      </c>
      <c r="C57" s="17">
        <v>45114</v>
      </c>
      <c r="D57" s="1" t="s">
        <v>40</v>
      </c>
      <c r="E57" s="1" t="s">
        <v>40</v>
      </c>
      <c r="F57" s="8" t="s">
        <v>78</v>
      </c>
      <c r="G57" s="1" t="s">
        <v>917</v>
      </c>
      <c r="H57" s="1" t="s">
        <v>78</v>
      </c>
      <c r="I57" s="8" t="s">
        <v>78</v>
      </c>
      <c r="J57" s="167" t="s">
        <v>921</v>
      </c>
      <c r="K57" s="1">
        <v>75</v>
      </c>
      <c r="L57" s="8" t="s">
        <v>664</v>
      </c>
      <c r="M57" s="1" t="s">
        <v>553</v>
      </c>
      <c r="N57" s="1" t="s">
        <v>565</v>
      </c>
      <c r="O57" s="1" t="s">
        <v>618</v>
      </c>
      <c r="P57" s="8" t="s">
        <v>92</v>
      </c>
      <c r="Q57" s="1" t="s">
        <v>78</v>
      </c>
      <c r="R57" s="1" t="s">
        <v>78</v>
      </c>
      <c r="S57" s="1" t="s">
        <v>78</v>
      </c>
      <c r="T57" s="1" t="s">
        <v>78</v>
      </c>
      <c r="U57" s="1" t="s">
        <v>78</v>
      </c>
      <c r="V57" s="1" t="s">
        <v>78</v>
      </c>
      <c r="W57" s="8" t="s">
        <v>78</v>
      </c>
      <c r="X57" s="1" t="s">
        <v>63</v>
      </c>
      <c r="Y57" s="1" t="s">
        <v>595</v>
      </c>
      <c r="Z57" s="1" t="s">
        <v>98</v>
      </c>
      <c r="AA57" s="1" t="s">
        <v>99</v>
      </c>
      <c r="AB57" s="1" t="s">
        <v>100</v>
      </c>
      <c r="AC57" s="1" t="s">
        <v>100</v>
      </c>
      <c r="AD57" s="143"/>
      <c r="AE57" s="1" t="s">
        <v>955</v>
      </c>
      <c r="AF57" s="1" t="s">
        <v>929</v>
      </c>
      <c r="AG57" s="1" t="s">
        <v>78</v>
      </c>
      <c r="AH57" s="1" t="s">
        <v>78</v>
      </c>
      <c r="AI57" s="1" t="s">
        <v>924</v>
      </c>
      <c r="AJ57" s="1" t="s">
        <v>78</v>
      </c>
      <c r="AK57" s="1" t="s">
        <v>78</v>
      </c>
      <c r="AL57" s="17"/>
      <c r="AM57" s="1"/>
      <c r="AN57" s="1"/>
      <c r="AO57" s="1"/>
      <c r="AP57" s="1"/>
      <c r="AQ57" s="1"/>
      <c r="AR57" s="1"/>
      <c r="AS57" s="181"/>
      <c r="AT57" s="1" t="s">
        <v>78</v>
      </c>
      <c r="AU57" s="1" t="s">
        <v>78</v>
      </c>
      <c r="AV57" s="17">
        <v>45043</v>
      </c>
      <c r="AW57" s="1">
        <v>2023</v>
      </c>
      <c r="AX57" s="1">
        <v>4</v>
      </c>
      <c r="AY57" s="1">
        <v>45017</v>
      </c>
      <c r="AZ57" s="1" t="s">
        <v>956</v>
      </c>
      <c r="BA57" s="1">
        <v>2023</v>
      </c>
      <c r="BB57" s="1">
        <v>4</v>
      </c>
      <c r="BC57" s="1">
        <v>45017</v>
      </c>
      <c r="BD57" s="1" t="s">
        <v>78</v>
      </c>
      <c r="BE57" s="1" t="s">
        <v>78</v>
      </c>
      <c r="BF57" s="8" t="s">
        <v>78</v>
      </c>
      <c r="BG57" s="148" t="str">
        <f t="shared" si="11"/>
        <v>SI</v>
      </c>
      <c r="BH57" s="148" t="str">
        <f t="shared" si="11"/>
        <v>NO</v>
      </c>
      <c r="BI57" s="148" t="str">
        <f t="shared" si="11"/>
        <v>NO</v>
      </c>
      <c r="BJ57" s="148" t="str">
        <f t="shared" si="11"/>
        <v>NO</v>
      </c>
    </row>
    <row r="58" spans="1:62" s="4" customFormat="1" ht="24.6" customHeight="1" x14ac:dyDescent="0.3">
      <c r="A58" s="1">
        <v>50</v>
      </c>
      <c r="B58" s="17">
        <v>45113</v>
      </c>
      <c r="C58" s="17">
        <v>45386</v>
      </c>
      <c r="D58" s="1" t="s">
        <v>40</v>
      </c>
      <c r="E58" s="1" t="s">
        <v>40</v>
      </c>
      <c r="F58" s="8"/>
      <c r="G58" s="1" t="s">
        <v>904</v>
      </c>
      <c r="H58" s="1" t="s">
        <v>905</v>
      </c>
      <c r="I58" s="8"/>
      <c r="J58" s="167" t="s">
        <v>2547</v>
      </c>
      <c r="K58" s="1">
        <v>74</v>
      </c>
      <c r="L58" s="8" t="s">
        <v>665</v>
      </c>
      <c r="M58" s="1" t="s">
        <v>553</v>
      </c>
      <c r="N58" s="1" t="s">
        <v>565</v>
      </c>
      <c r="O58" s="1" t="s">
        <v>618</v>
      </c>
      <c r="P58" s="8"/>
      <c r="Q58" s="1" t="s">
        <v>110</v>
      </c>
      <c r="R58" s="1" t="s">
        <v>110</v>
      </c>
      <c r="S58" s="1">
        <v>5</v>
      </c>
      <c r="T58" s="1" t="s">
        <v>68</v>
      </c>
      <c r="U58" s="1" t="s">
        <v>643</v>
      </c>
      <c r="V58" s="1" t="s">
        <v>68</v>
      </c>
      <c r="W58" s="8" t="s">
        <v>68</v>
      </c>
      <c r="X58" s="1" t="s">
        <v>63</v>
      </c>
      <c r="Y58" s="1" t="s">
        <v>583</v>
      </c>
      <c r="Z58" s="1" t="s">
        <v>72</v>
      </c>
      <c r="AA58" s="1"/>
      <c r="AB58" s="1"/>
      <c r="AC58" s="1"/>
      <c r="AD58" s="143"/>
      <c r="AE58" s="1"/>
      <c r="AF58" s="1"/>
      <c r="AG58" s="1"/>
      <c r="AH58" s="1"/>
      <c r="AI58" s="1" t="s">
        <v>924</v>
      </c>
      <c r="AJ58" s="1"/>
      <c r="AK58" s="1"/>
      <c r="AL58" s="17"/>
      <c r="AM58" s="1"/>
      <c r="AN58" s="1"/>
      <c r="AO58" s="1"/>
      <c r="AP58" s="1"/>
      <c r="AQ58" s="1"/>
      <c r="AR58" s="1"/>
      <c r="AS58" s="181"/>
      <c r="AT58" s="1"/>
      <c r="AU58" s="1" t="s">
        <v>78</v>
      </c>
      <c r="AV58" s="1"/>
      <c r="AW58" s="1"/>
      <c r="AX58" s="1"/>
      <c r="AY58" s="1"/>
      <c r="AZ58" s="1"/>
      <c r="BA58" s="1"/>
      <c r="BB58" s="1"/>
      <c r="BC58" s="1"/>
      <c r="BD58" s="1"/>
      <c r="BE58" s="1"/>
      <c r="BF58" s="8"/>
      <c r="BG58" s="148" t="str">
        <f t="shared" si="11"/>
        <v>SI</v>
      </c>
      <c r="BH58" s="148" t="str">
        <f t="shared" si="11"/>
        <v>NO</v>
      </c>
      <c r="BI58" s="148" t="str">
        <f t="shared" si="11"/>
        <v>NO</v>
      </c>
      <c r="BJ58" s="148" t="str">
        <f t="shared" si="11"/>
        <v>NO</v>
      </c>
    </row>
    <row r="59" spans="1:62" s="4" customFormat="1" ht="24.6" customHeight="1" x14ac:dyDescent="0.3">
      <c r="A59" s="1">
        <v>49</v>
      </c>
      <c r="B59" s="17">
        <v>45111</v>
      </c>
      <c r="C59" s="17">
        <v>45345</v>
      </c>
      <c r="D59" s="1" t="s">
        <v>40</v>
      </c>
      <c r="E59" s="1" t="s">
        <v>40</v>
      </c>
      <c r="F59" s="8"/>
      <c r="G59" s="1" t="s">
        <v>957</v>
      </c>
      <c r="H59" s="1"/>
      <c r="I59" s="8"/>
      <c r="J59" s="167" t="s">
        <v>639</v>
      </c>
      <c r="K59" s="1">
        <v>72</v>
      </c>
      <c r="L59" s="8" t="s">
        <v>667</v>
      </c>
      <c r="M59" s="1" t="s">
        <v>553</v>
      </c>
      <c r="N59" s="1" t="s">
        <v>554</v>
      </c>
      <c r="O59" s="1" t="s">
        <v>588</v>
      </c>
      <c r="P59" s="8" t="s">
        <v>668</v>
      </c>
      <c r="Q59" s="1" t="s">
        <v>68</v>
      </c>
      <c r="R59" s="1" t="s">
        <v>68</v>
      </c>
      <c r="S59" s="1">
        <v>0</v>
      </c>
      <c r="T59" s="1" t="s">
        <v>68</v>
      </c>
      <c r="U59" s="1" t="s">
        <v>68</v>
      </c>
      <c r="V59" s="1"/>
      <c r="W59" s="8"/>
      <c r="X59" s="1"/>
      <c r="Y59" s="1"/>
      <c r="Z59" s="1"/>
      <c r="AA59" s="1"/>
      <c r="AB59" s="1"/>
      <c r="AC59" s="1"/>
      <c r="AD59" s="143"/>
      <c r="AE59" s="1"/>
      <c r="AF59" s="1"/>
      <c r="AG59" s="1"/>
      <c r="AH59" s="1"/>
      <c r="AI59" s="1" t="s">
        <v>958</v>
      </c>
      <c r="AJ59" s="1">
        <v>41</v>
      </c>
      <c r="AK59" s="1"/>
      <c r="AL59" s="17">
        <v>45575</v>
      </c>
      <c r="AM59" s="1">
        <v>2024</v>
      </c>
      <c r="AN59" s="1">
        <v>10</v>
      </c>
      <c r="AO59" s="136">
        <v>45566</v>
      </c>
      <c r="AP59" s="17">
        <v>45626</v>
      </c>
      <c r="AQ59" s="1">
        <v>2024</v>
      </c>
      <c r="AR59" s="1">
        <v>11</v>
      </c>
      <c r="AS59" s="181">
        <v>45597</v>
      </c>
      <c r="AT59" s="1"/>
      <c r="AU59" s="1" t="s">
        <v>78</v>
      </c>
      <c r="AV59" s="1"/>
      <c r="AW59" s="1"/>
      <c r="AX59" s="1"/>
      <c r="AY59" s="1"/>
      <c r="AZ59" s="1"/>
      <c r="BA59" s="1"/>
      <c r="BB59" s="1"/>
      <c r="BC59" s="1"/>
      <c r="BD59" s="1"/>
      <c r="BE59" s="1"/>
      <c r="BF59" s="8"/>
      <c r="BG59" s="148" t="str">
        <f t="shared" si="11"/>
        <v>SI</v>
      </c>
      <c r="BH59" s="148" t="str">
        <f t="shared" si="11"/>
        <v>NO</v>
      </c>
      <c r="BI59" s="148" t="str">
        <f t="shared" si="11"/>
        <v>NO</v>
      </c>
      <c r="BJ59" s="148" t="str">
        <f t="shared" si="11"/>
        <v>SI</v>
      </c>
    </row>
    <row r="60" spans="1:62" s="4" customFormat="1" ht="24.6" customHeight="1" x14ac:dyDescent="0.3">
      <c r="A60" s="1">
        <v>48</v>
      </c>
      <c r="B60" s="17">
        <v>45111</v>
      </c>
      <c r="C60" s="17">
        <v>45209</v>
      </c>
      <c r="D60" s="1" t="s">
        <v>40</v>
      </c>
      <c r="E60" s="1" t="s">
        <v>40</v>
      </c>
      <c r="F60" s="8" t="s">
        <v>78</v>
      </c>
      <c r="G60" s="1" t="s">
        <v>917</v>
      </c>
      <c r="H60" s="1" t="s">
        <v>941</v>
      </c>
      <c r="I60" s="8" t="s">
        <v>78</v>
      </c>
      <c r="J60" s="167" t="s">
        <v>921</v>
      </c>
      <c r="K60" s="1">
        <v>71</v>
      </c>
      <c r="L60" s="8" t="s">
        <v>669</v>
      </c>
      <c r="M60" s="1" t="s">
        <v>553</v>
      </c>
      <c r="N60" s="1" t="s">
        <v>554</v>
      </c>
      <c r="O60" s="1" t="s">
        <v>632</v>
      </c>
      <c r="P60" s="8" t="s">
        <v>179</v>
      </c>
      <c r="Q60" s="1" t="s">
        <v>48</v>
      </c>
      <c r="R60" s="1" t="s">
        <v>48</v>
      </c>
      <c r="S60" s="1" t="s">
        <v>95</v>
      </c>
      <c r="T60" s="1" t="s">
        <v>68</v>
      </c>
      <c r="U60" s="1" t="s">
        <v>68</v>
      </c>
      <c r="V60" s="1" t="s">
        <v>78</v>
      </c>
      <c r="W60" s="8" t="s">
        <v>78</v>
      </c>
      <c r="X60" s="1" t="s">
        <v>84</v>
      </c>
      <c r="Y60" s="1" t="s">
        <v>81</v>
      </c>
      <c r="Z60" s="1" t="s">
        <v>109</v>
      </c>
      <c r="AA60" s="1" t="s">
        <v>648</v>
      </c>
      <c r="AB60" s="1" t="s">
        <v>670</v>
      </c>
      <c r="AC60" s="1" t="s">
        <v>670</v>
      </c>
      <c r="AD60" s="143"/>
      <c r="AE60" s="1" t="s">
        <v>78</v>
      </c>
      <c r="AF60" s="1" t="s">
        <v>78</v>
      </c>
      <c r="AG60" s="1" t="s">
        <v>959</v>
      </c>
      <c r="AH60" s="1" t="s">
        <v>942</v>
      </c>
      <c r="AI60" s="1" t="s">
        <v>81</v>
      </c>
      <c r="AJ60" s="1" t="s">
        <v>78</v>
      </c>
      <c r="AK60" s="1" t="s">
        <v>78</v>
      </c>
      <c r="AL60" s="17"/>
      <c r="AM60" s="1"/>
      <c r="AN60" s="1"/>
      <c r="AO60" s="1"/>
      <c r="AP60" s="1"/>
      <c r="AQ60" s="1"/>
      <c r="AR60" s="1"/>
      <c r="AS60" s="181"/>
      <c r="AT60" s="1" t="s">
        <v>78</v>
      </c>
      <c r="AU60" s="1" t="s">
        <v>78</v>
      </c>
      <c r="AV60" s="1" t="s">
        <v>78</v>
      </c>
      <c r="AW60" s="1"/>
      <c r="AX60" s="1"/>
      <c r="AY60" s="1"/>
      <c r="AZ60" s="1" t="s">
        <v>78</v>
      </c>
      <c r="BA60" s="1"/>
      <c r="BB60" s="1"/>
      <c r="BC60" s="1"/>
      <c r="BD60" s="1" t="s">
        <v>78</v>
      </c>
      <c r="BE60" s="1" t="s">
        <v>78</v>
      </c>
      <c r="BF60" s="8" t="s">
        <v>78</v>
      </c>
      <c r="BG60" s="148" t="str">
        <f t="shared" si="11"/>
        <v>NO</v>
      </c>
      <c r="BH60" s="148" t="str">
        <f t="shared" si="11"/>
        <v>NO</v>
      </c>
      <c r="BI60" s="148" t="str">
        <f t="shared" si="11"/>
        <v>NO</v>
      </c>
      <c r="BJ60" s="148" t="str">
        <f t="shared" si="11"/>
        <v>NO</v>
      </c>
    </row>
    <row r="61" spans="1:62" s="4" customFormat="1" ht="24.6" customHeight="1" x14ac:dyDescent="0.3">
      <c r="A61" s="1">
        <v>47</v>
      </c>
      <c r="B61" s="17">
        <v>45106</v>
      </c>
      <c r="C61" s="17">
        <v>45216</v>
      </c>
      <c r="D61" s="1" t="s">
        <v>40</v>
      </c>
      <c r="E61" s="1" t="s">
        <v>40</v>
      </c>
      <c r="F61" s="8" t="s">
        <v>78</v>
      </c>
      <c r="G61" s="1" t="s">
        <v>917</v>
      </c>
      <c r="H61" s="1" t="s">
        <v>920</v>
      </c>
      <c r="I61" s="8" t="s">
        <v>960</v>
      </c>
      <c r="J61" s="167" t="s">
        <v>921</v>
      </c>
      <c r="K61" s="1">
        <v>113</v>
      </c>
      <c r="L61" s="8" t="s">
        <v>584</v>
      </c>
      <c r="M61" s="1" t="s">
        <v>553</v>
      </c>
      <c r="N61" s="1" t="s">
        <v>565</v>
      </c>
      <c r="O61" s="1" t="s">
        <v>581</v>
      </c>
      <c r="P61" s="8" t="s">
        <v>78</v>
      </c>
      <c r="Q61" s="1" t="s">
        <v>78</v>
      </c>
      <c r="R61" s="1" t="s">
        <v>78</v>
      </c>
      <c r="S61" s="1" t="s">
        <v>78</v>
      </c>
      <c r="T61" s="1" t="s">
        <v>78</v>
      </c>
      <c r="U61" s="1" t="s">
        <v>78</v>
      </c>
      <c r="V61" s="1" t="s">
        <v>78</v>
      </c>
      <c r="W61" s="8" t="s">
        <v>78</v>
      </c>
      <c r="X61" s="1" t="s">
        <v>63</v>
      </c>
      <c r="Y61" s="1" t="s">
        <v>583</v>
      </c>
      <c r="Z61" s="1" t="s">
        <v>585</v>
      </c>
      <c r="AA61" s="1" t="s">
        <v>586</v>
      </c>
      <c r="AB61" s="1" t="s">
        <v>78</v>
      </c>
      <c r="AC61" s="1" t="s">
        <v>78</v>
      </c>
      <c r="AD61" s="143"/>
      <c r="AE61" s="1" t="s">
        <v>78</v>
      </c>
      <c r="AF61" s="1" t="s">
        <v>78</v>
      </c>
      <c r="AG61" s="1" t="s">
        <v>78</v>
      </c>
      <c r="AH61" s="1" t="s">
        <v>78</v>
      </c>
      <c r="AI61" s="1" t="s">
        <v>924</v>
      </c>
      <c r="AJ61" s="1" t="s">
        <v>78</v>
      </c>
      <c r="AK61" s="1" t="s">
        <v>78</v>
      </c>
      <c r="AL61" s="17"/>
      <c r="AM61" s="1"/>
      <c r="AN61" s="1"/>
      <c r="AO61" s="1"/>
      <c r="AP61" s="1"/>
      <c r="AQ61" s="1"/>
      <c r="AR61" s="1"/>
      <c r="AS61" s="181"/>
      <c r="AT61" s="1" t="s">
        <v>78</v>
      </c>
      <c r="AU61" s="1" t="s">
        <v>78</v>
      </c>
      <c r="AV61" s="1" t="s">
        <v>78</v>
      </c>
      <c r="AW61" s="1"/>
      <c r="AX61" s="1"/>
      <c r="AY61" s="1"/>
      <c r="AZ61" s="1" t="s">
        <v>78</v>
      </c>
      <c r="BA61" s="1"/>
      <c r="BB61" s="1"/>
      <c r="BC61" s="1"/>
      <c r="BD61" s="1" t="s">
        <v>78</v>
      </c>
      <c r="BE61" s="1" t="s">
        <v>78</v>
      </c>
      <c r="BF61" s="8" t="s">
        <v>78</v>
      </c>
      <c r="BG61" s="148" t="str">
        <f t="shared" si="11"/>
        <v>SI</v>
      </c>
      <c r="BH61" s="148" t="str">
        <f t="shared" si="11"/>
        <v>NO</v>
      </c>
      <c r="BI61" s="148" t="str">
        <f t="shared" si="11"/>
        <v>NO</v>
      </c>
      <c r="BJ61" s="148" t="str">
        <f t="shared" si="11"/>
        <v>NO</v>
      </c>
    </row>
    <row r="62" spans="1:62" s="4" customFormat="1" ht="24.6" customHeight="1" x14ac:dyDescent="0.3">
      <c r="A62" s="1">
        <v>46</v>
      </c>
      <c r="B62" s="17">
        <v>45106</v>
      </c>
      <c r="C62" s="17">
        <v>45106</v>
      </c>
      <c r="D62" s="1" t="s">
        <v>40</v>
      </c>
      <c r="E62" s="1" t="s">
        <v>40</v>
      </c>
      <c r="F62" s="8" t="s">
        <v>78</v>
      </c>
      <c r="G62" s="1" t="s">
        <v>917</v>
      </c>
      <c r="H62" s="1" t="s">
        <v>78</v>
      </c>
      <c r="I62" s="8" t="s">
        <v>78</v>
      </c>
      <c r="J62" s="167" t="s">
        <v>921</v>
      </c>
      <c r="K62" s="1">
        <v>70</v>
      </c>
      <c r="L62" s="8" t="s">
        <v>671</v>
      </c>
      <c r="M62" s="1" t="s">
        <v>602</v>
      </c>
      <c r="N62" s="1" t="s">
        <v>565</v>
      </c>
      <c r="O62" s="1" t="s">
        <v>610</v>
      </c>
      <c r="P62" s="8" t="s">
        <v>672</v>
      </c>
      <c r="Q62" s="1" t="s">
        <v>48</v>
      </c>
      <c r="R62" s="1" t="s">
        <v>48</v>
      </c>
      <c r="S62" s="1" t="s">
        <v>95</v>
      </c>
      <c r="T62" s="1" t="s">
        <v>68</v>
      </c>
      <c r="U62" s="1" t="s">
        <v>640</v>
      </c>
      <c r="V62" s="1" t="s">
        <v>78</v>
      </c>
      <c r="W62" s="8" t="s">
        <v>78</v>
      </c>
      <c r="X62" s="1" t="s">
        <v>603</v>
      </c>
      <c r="Y62" s="1" t="s">
        <v>604</v>
      </c>
      <c r="Z62" s="1" t="s">
        <v>85</v>
      </c>
      <c r="AA62" s="1" t="s">
        <v>673</v>
      </c>
      <c r="AB62" s="1" t="s">
        <v>674</v>
      </c>
      <c r="AC62" s="1" t="s">
        <v>674</v>
      </c>
      <c r="AD62" s="143"/>
      <c r="AE62" s="1" t="s">
        <v>961</v>
      </c>
      <c r="AF62" s="1" t="s">
        <v>962</v>
      </c>
      <c r="AG62" s="1" t="s">
        <v>78</v>
      </c>
      <c r="AH62" s="1" t="s">
        <v>963</v>
      </c>
      <c r="AI62" s="1" t="s">
        <v>924</v>
      </c>
      <c r="AJ62" s="1" t="s">
        <v>78</v>
      </c>
      <c r="AK62" s="1" t="s">
        <v>78</v>
      </c>
      <c r="AL62" s="17"/>
      <c r="AM62" s="1"/>
      <c r="AN62" s="1"/>
      <c r="AO62" s="1"/>
      <c r="AP62" s="1"/>
      <c r="AQ62" s="1"/>
      <c r="AR62" s="1"/>
      <c r="AS62" s="181"/>
      <c r="AT62" s="1" t="s">
        <v>78</v>
      </c>
      <c r="AU62" s="1" t="s">
        <v>78</v>
      </c>
      <c r="AV62" s="1" t="s">
        <v>78</v>
      </c>
      <c r="AW62" s="1"/>
      <c r="AX62" s="1"/>
      <c r="AY62" s="1"/>
      <c r="AZ62" s="1" t="s">
        <v>78</v>
      </c>
      <c r="BA62" s="1"/>
      <c r="BB62" s="1"/>
      <c r="BC62" s="1"/>
      <c r="BD62" s="1" t="s">
        <v>78</v>
      </c>
      <c r="BE62" s="1" t="s">
        <v>78</v>
      </c>
      <c r="BF62" s="8" t="s">
        <v>78</v>
      </c>
      <c r="BG62" s="148" t="str">
        <f t="shared" si="11"/>
        <v>SI</v>
      </c>
      <c r="BH62" s="148" t="str">
        <f t="shared" si="11"/>
        <v>NO</v>
      </c>
      <c r="BI62" s="148" t="str">
        <f t="shared" si="11"/>
        <v>NO</v>
      </c>
      <c r="BJ62" s="148" t="str">
        <f t="shared" si="11"/>
        <v>NO</v>
      </c>
    </row>
    <row r="63" spans="1:62" s="4" customFormat="1" ht="24.6" customHeight="1" x14ac:dyDescent="0.3">
      <c r="A63" s="1">
        <v>45</v>
      </c>
      <c r="B63" s="17">
        <v>45104</v>
      </c>
      <c r="C63" s="17">
        <v>45198</v>
      </c>
      <c r="D63" s="1" t="s">
        <v>40</v>
      </c>
      <c r="E63" s="1" t="s">
        <v>40</v>
      </c>
      <c r="F63" s="8" t="s">
        <v>78</v>
      </c>
      <c r="G63" s="1" t="s">
        <v>917</v>
      </c>
      <c r="H63" s="1" t="s">
        <v>905</v>
      </c>
      <c r="I63" s="8" t="s">
        <v>78</v>
      </c>
      <c r="J63" s="167" t="s">
        <v>921</v>
      </c>
      <c r="K63" s="1">
        <v>69</v>
      </c>
      <c r="L63" s="8" t="s">
        <v>675</v>
      </c>
      <c r="M63" s="1" t="s">
        <v>553</v>
      </c>
      <c r="N63" s="1" t="s">
        <v>554</v>
      </c>
      <c r="O63" s="1" t="s">
        <v>561</v>
      </c>
      <c r="P63" s="8" t="s">
        <v>78</v>
      </c>
      <c r="Q63" s="1" t="s">
        <v>68</v>
      </c>
      <c r="R63" s="1" t="s">
        <v>68</v>
      </c>
      <c r="S63" s="1" t="s">
        <v>639</v>
      </c>
      <c r="T63" s="1" t="s">
        <v>68</v>
      </c>
      <c r="U63" s="1" t="s">
        <v>68</v>
      </c>
      <c r="V63" s="1" t="s">
        <v>78</v>
      </c>
      <c r="W63" s="8" t="s">
        <v>78</v>
      </c>
      <c r="X63" s="1" t="s">
        <v>84</v>
      </c>
      <c r="Y63" s="1" t="s">
        <v>81</v>
      </c>
      <c r="Z63" s="1" t="s">
        <v>109</v>
      </c>
      <c r="AA63" s="1" t="s">
        <v>78</v>
      </c>
      <c r="AB63" s="1" t="s">
        <v>78</v>
      </c>
      <c r="AC63" s="1" t="s">
        <v>78</v>
      </c>
      <c r="AD63" s="143"/>
      <c r="AE63" s="1" t="s">
        <v>78</v>
      </c>
      <c r="AF63" s="1" t="s">
        <v>78</v>
      </c>
      <c r="AG63" s="1" t="s">
        <v>78</v>
      </c>
      <c r="AH63" s="1" t="s">
        <v>78</v>
      </c>
      <c r="AI63" s="1" t="s">
        <v>931</v>
      </c>
      <c r="AJ63" s="1" t="s">
        <v>78</v>
      </c>
      <c r="AK63" s="1" t="s">
        <v>78</v>
      </c>
      <c r="AL63" s="17"/>
      <c r="AM63" s="1"/>
      <c r="AN63" s="1"/>
      <c r="AO63" s="1"/>
      <c r="AP63" s="1"/>
      <c r="AQ63" s="1"/>
      <c r="AR63" s="1"/>
      <c r="AS63" s="181"/>
      <c r="AT63" s="1" t="s">
        <v>78</v>
      </c>
      <c r="AU63" s="1" t="s">
        <v>78</v>
      </c>
      <c r="AV63" s="1" t="s">
        <v>78</v>
      </c>
      <c r="AW63" s="1"/>
      <c r="AX63" s="1"/>
      <c r="AY63" s="1"/>
      <c r="AZ63" s="1" t="s">
        <v>78</v>
      </c>
      <c r="BA63" s="1"/>
      <c r="BB63" s="1"/>
      <c r="BC63" s="1"/>
      <c r="BD63" s="1" t="s">
        <v>78</v>
      </c>
      <c r="BE63" s="1" t="s">
        <v>78</v>
      </c>
      <c r="BF63" s="8" t="s">
        <v>964</v>
      </c>
      <c r="BG63" s="148" t="str">
        <f t="shared" si="11"/>
        <v>NO</v>
      </c>
      <c r="BH63" s="148" t="str">
        <f t="shared" si="11"/>
        <v>SI</v>
      </c>
      <c r="BI63" s="148" t="str">
        <f t="shared" si="11"/>
        <v>NO</v>
      </c>
      <c r="BJ63" s="148" t="str">
        <f t="shared" si="11"/>
        <v>NO</v>
      </c>
    </row>
    <row r="64" spans="1:62" s="4" customFormat="1" ht="24.6" customHeight="1" x14ac:dyDescent="0.3">
      <c r="A64" s="1">
        <v>44</v>
      </c>
      <c r="B64" s="17">
        <v>45104</v>
      </c>
      <c r="C64" s="17">
        <v>45190</v>
      </c>
      <c r="D64" s="1" t="s">
        <v>40</v>
      </c>
      <c r="E64" s="1" t="s">
        <v>40</v>
      </c>
      <c r="F64" s="8" t="s">
        <v>78</v>
      </c>
      <c r="G64" s="1" t="s">
        <v>917</v>
      </c>
      <c r="H64" s="1" t="s">
        <v>923</v>
      </c>
      <c r="I64" s="8" t="s">
        <v>78</v>
      </c>
      <c r="J64" s="167" t="s">
        <v>921</v>
      </c>
      <c r="K64" s="1">
        <v>68</v>
      </c>
      <c r="L64" s="8" t="s">
        <v>676</v>
      </c>
      <c r="M64" s="1" t="s">
        <v>602</v>
      </c>
      <c r="N64" s="1" t="s">
        <v>588</v>
      </c>
      <c r="O64" s="1" t="s">
        <v>677</v>
      </c>
      <c r="P64" s="8" t="s">
        <v>78</v>
      </c>
      <c r="Q64" s="1" t="s">
        <v>68</v>
      </c>
      <c r="R64" s="1" t="s">
        <v>68</v>
      </c>
      <c r="S64" s="1" t="s">
        <v>639</v>
      </c>
      <c r="T64" s="1" t="s">
        <v>68</v>
      </c>
      <c r="U64" s="1" t="s">
        <v>640</v>
      </c>
      <c r="V64" s="1" t="s">
        <v>78</v>
      </c>
      <c r="W64" s="8" t="s">
        <v>78</v>
      </c>
      <c r="X64" s="1" t="s">
        <v>678</v>
      </c>
      <c r="Y64" s="1" t="s">
        <v>679</v>
      </c>
      <c r="Z64" s="1" t="s">
        <v>72</v>
      </c>
      <c r="AA64" s="1" t="s">
        <v>72</v>
      </c>
      <c r="AB64" s="1" t="s">
        <v>78</v>
      </c>
      <c r="AC64" s="1" t="s">
        <v>78</v>
      </c>
      <c r="AD64" s="143"/>
      <c r="AE64" s="1" t="s">
        <v>78</v>
      </c>
      <c r="AF64" s="1" t="s">
        <v>78</v>
      </c>
      <c r="AG64" s="1" t="s">
        <v>78</v>
      </c>
      <c r="AH64" s="1" t="s">
        <v>78</v>
      </c>
      <c r="AI64" s="1" t="s">
        <v>965</v>
      </c>
      <c r="AJ64" s="1" t="s">
        <v>78</v>
      </c>
      <c r="AK64" s="1" t="s">
        <v>78</v>
      </c>
      <c r="AL64" s="17"/>
      <c r="AM64" s="1"/>
      <c r="AN64" s="1"/>
      <c r="AO64" s="1"/>
      <c r="AP64" s="1"/>
      <c r="AQ64" s="1"/>
      <c r="AR64" s="1"/>
      <c r="AS64" s="181"/>
      <c r="AT64" s="1" t="s">
        <v>78</v>
      </c>
      <c r="AU64" s="1" t="s">
        <v>78</v>
      </c>
      <c r="AV64" s="1" t="s">
        <v>78</v>
      </c>
      <c r="AW64" s="1"/>
      <c r="AX64" s="1"/>
      <c r="AY64" s="1"/>
      <c r="AZ64" s="1" t="s">
        <v>78</v>
      </c>
      <c r="BA64" s="1"/>
      <c r="BB64" s="1"/>
      <c r="BC64" s="1"/>
      <c r="BD64" s="1" t="s">
        <v>78</v>
      </c>
      <c r="BE64" s="1" t="s">
        <v>78</v>
      </c>
      <c r="BF64" s="8" t="s">
        <v>78</v>
      </c>
      <c r="BG64" s="148" t="str">
        <f t="shared" si="11"/>
        <v>SI</v>
      </c>
      <c r="BH64" s="148" t="str">
        <f t="shared" si="11"/>
        <v>NO</v>
      </c>
      <c r="BI64" s="148" t="str">
        <f t="shared" si="11"/>
        <v>SI</v>
      </c>
      <c r="BJ64" s="148" t="str">
        <f t="shared" si="11"/>
        <v>NO</v>
      </c>
    </row>
    <row r="65" spans="1:62" s="4" customFormat="1" ht="24.6" customHeight="1" x14ac:dyDescent="0.3">
      <c r="A65" s="1">
        <v>43</v>
      </c>
      <c r="B65" s="17">
        <v>45100</v>
      </c>
      <c r="C65" s="17">
        <v>45196</v>
      </c>
      <c r="D65" s="1" t="s">
        <v>40</v>
      </c>
      <c r="E65" s="1" t="s">
        <v>40</v>
      </c>
      <c r="F65" s="8" t="s">
        <v>78</v>
      </c>
      <c r="G65" s="1" t="s">
        <v>904</v>
      </c>
      <c r="H65" s="1" t="s">
        <v>941</v>
      </c>
      <c r="I65" s="8" t="s">
        <v>78</v>
      </c>
      <c r="J65" s="167" t="s">
        <v>966</v>
      </c>
      <c r="K65" s="1">
        <v>66</v>
      </c>
      <c r="L65" s="8" t="s">
        <v>681</v>
      </c>
      <c r="M65" s="1" t="s">
        <v>553</v>
      </c>
      <c r="N65" s="1" t="s">
        <v>554</v>
      </c>
      <c r="O65" s="1" t="s">
        <v>78</v>
      </c>
      <c r="P65" s="8" t="s">
        <v>179</v>
      </c>
      <c r="Q65" s="1" t="s">
        <v>123</v>
      </c>
      <c r="R65" s="1" t="s">
        <v>48</v>
      </c>
      <c r="S65" s="1" t="s">
        <v>136</v>
      </c>
      <c r="T65" s="1" t="s">
        <v>68</v>
      </c>
      <c r="U65" s="1" t="s">
        <v>640</v>
      </c>
      <c r="V65" s="1" t="s">
        <v>78</v>
      </c>
      <c r="W65" s="8" t="s">
        <v>78</v>
      </c>
      <c r="X65" s="1" t="s">
        <v>682</v>
      </c>
      <c r="Y65" s="1" t="s">
        <v>967</v>
      </c>
      <c r="Z65" s="1" t="s">
        <v>78</v>
      </c>
      <c r="AA65" s="1" t="s">
        <v>78</v>
      </c>
      <c r="AB65" s="1" t="s">
        <v>78</v>
      </c>
      <c r="AC65" s="1" t="s">
        <v>78</v>
      </c>
      <c r="AD65" s="143"/>
      <c r="AE65" s="1" t="s">
        <v>78</v>
      </c>
      <c r="AF65" s="1" t="s">
        <v>78</v>
      </c>
      <c r="AG65" s="1" t="s">
        <v>78</v>
      </c>
      <c r="AH65" s="1" t="s">
        <v>78</v>
      </c>
      <c r="AI65" s="1" t="s">
        <v>918</v>
      </c>
      <c r="AJ65" s="1" t="s">
        <v>78</v>
      </c>
      <c r="AK65" s="1" t="s">
        <v>78</v>
      </c>
      <c r="AL65" s="17"/>
      <c r="AM65" s="1"/>
      <c r="AN65" s="1"/>
      <c r="AO65" s="1"/>
      <c r="AP65" s="1"/>
      <c r="AQ65" s="1"/>
      <c r="AR65" s="1"/>
      <c r="AS65" s="181"/>
      <c r="AT65" s="1" t="s">
        <v>78</v>
      </c>
      <c r="AU65" s="1" t="s">
        <v>78</v>
      </c>
      <c r="AV65" s="1" t="s">
        <v>78</v>
      </c>
      <c r="AW65" s="1"/>
      <c r="AX65" s="1"/>
      <c r="AY65" s="1"/>
      <c r="AZ65" s="1" t="s">
        <v>78</v>
      </c>
      <c r="BA65" s="1"/>
      <c r="BB65" s="1"/>
      <c r="BC65" s="1"/>
      <c r="BD65" s="1" t="s">
        <v>78</v>
      </c>
      <c r="BE65" s="1" t="s">
        <v>78</v>
      </c>
      <c r="BF65" s="8" t="s">
        <v>78</v>
      </c>
      <c r="BG65" s="148" t="str">
        <f t="shared" ref="BG65:BJ108" si="12">IF(COUNTIF($AI65,"*"&amp;BG$5&amp;"*")&gt;0,"SI","NO")</f>
        <v>SI</v>
      </c>
      <c r="BH65" s="148" t="str">
        <f t="shared" si="12"/>
        <v>SI</v>
      </c>
      <c r="BI65" s="148" t="str">
        <f t="shared" si="12"/>
        <v>NO</v>
      </c>
      <c r="BJ65" s="148" t="str">
        <f t="shared" si="12"/>
        <v>NO</v>
      </c>
    </row>
    <row r="66" spans="1:62" s="4" customFormat="1" ht="24.6" customHeight="1" x14ac:dyDescent="0.3">
      <c r="A66" s="1">
        <v>42</v>
      </c>
      <c r="B66" s="17">
        <v>45100</v>
      </c>
      <c r="C66" s="17">
        <v>45260</v>
      </c>
      <c r="D66" s="1" t="s">
        <v>40</v>
      </c>
      <c r="E66" s="1" t="s">
        <v>40</v>
      </c>
      <c r="F66" s="8"/>
      <c r="G66" s="1" t="s">
        <v>917</v>
      </c>
      <c r="H66" s="1" t="s">
        <v>905</v>
      </c>
      <c r="I66" s="8" t="s">
        <v>968</v>
      </c>
      <c r="J66" s="167" t="s">
        <v>921</v>
      </c>
      <c r="K66" s="1">
        <v>64</v>
      </c>
      <c r="L66" s="8" t="s">
        <v>686</v>
      </c>
      <c r="M66" s="1" t="s">
        <v>553</v>
      </c>
      <c r="N66" s="1" t="s">
        <v>588</v>
      </c>
      <c r="O66" s="1" t="s">
        <v>684</v>
      </c>
      <c r="P66" s="8"/>
      <c r="Q66" s="1" t="s">
        <v>68</v>
      </c>
      <c r="R66" s="1" t="s">
        <v>68</v>
      </c>
      <c r="S66" s="1">
        <v>0</v>
      </c>
      <c r="T66" s="1" t="s">
        <v>68</v>
      </c>
      <c r="U66" s="1" t="s">
        <v>68</v>
      </c>
      <c r="V66" s="1" t="s">
        <v>68</v>
      </c>
      <c r="W66" s="8" t="s">
        <v>68</v>
      </c>
      <c r="X66" s="1" t="s">
        <v>603</v>
      </c>
      <c r="Y66" s="1" t="s">
        <v>604</v>
      </c>
      <c r="Z66" s="1" t="s">
        <v>687</v>
      </c>
      <c r="AA66" s="1"/>
      <c r="AB66" s="1"/>
      <c r="AC66" s="1"/>
      <c r="AD66" s="143"/>
      <c r="AE66" s="1"/>
      <c r="AF66" s="1"/>
      <c r="AG66" s="1"/>
      <c r="AH66" s="1"/>
      <c r="AI66" s="1" t="s">
        <v>914</v>
      </c>
      <c r="AJ66" s="1"/>
      <c r="AK66" s="1"/>
      <c r="AL66" s="17"/>
      <c r="AM66" s="1"/>
      <c r="AN66" s="1"/>
      <c r="AO66" s="1"/>
      <c r="AP66" s="1"/>
      <c r="AQ66" s="1"/>
      <c r="AR66" s="1"/>
      <c r="AS66" s="181"/>
      <c r="AT66" s="1"/>
      <c r="AU66" s="1" t="s">
        <v>78</v>
      </c>
      <c r="AV66" s="1"/>
      <c r="AW66" s="1"/>
      <c r="AX66" s="1"/>
      <c r="AY66" s="1"/>
      <c r="AZ66" s="1"/>
      <c r="BA66" s="1"/>
      <c r="BB66" s="1"/>
      <c r="BC66" s="1"/>
      <c r="BD66" s="1"/>
      <c r="BE66" s="1"/>
      <c r="BF66" s="8" t="s">
        <v>969</v>
      </c>
      <c r="BG66" s="148" t="str">
        <f t="shared" si="12"/>
        <v>NO</v>
      </c>
      <c r="BH66" s="148" t="str">
        <f t="shared" si="12"/>
        <v>NO</v>
      </c>
      <c r="BI66" s="148" t="str">
        <f t="shared" si="12"/>
        <v>SI</v>
      </c>
      <c r="BJ66" s="148" t="str">
        <f t="shared" si="12"/>
        <v>NO</v>
      </c>
    </row>
    <row r="67" spans="1:62" s="4" customFormat="1" ht="24.6" customHeight="1" x14ac:dyDescent="0.3">
      <c r="A67" s="1">
        <v>41</v>
      </c>
      <c r="B67" s="17">
        <v>45103</v>
      </c>
      <c r="C67" s="17">
        <v>45103</v>
      </c>
      <c r="D67" s="1" t="s">
        <v>40</v>
      </c>
      <c r="E67" s="1" t="s">
        <v>40</v>
      </c>
      <c r="F67" s="8" t="s">
        <v>78</v>
      </c>
      <c r="G67" s="1" t="s">
        <v>917</v>
      </c>
      <c r="H67" s="1" t="s">
        <v>78</v>
      </c>
      <c r="I67" s="8" t="s">
        <v>78</v>
      </c>
      <c r="J67" s="167" t="s">
        <v>921</v>
      </c>
      <c r="K67" s="1">
        <v>65</v>
      </c>
      <c r="L67" s="8" t="s">
        <v>683</v>
      </c>
      <c r="M67" s="1" t="s">
        <v>602</v>
      </c>
      <c r="N67" s="1" t="s">
        <v>565</v>
      </c>
      <c r="O67" s="1" t="s">
        <v>684</v>
      </c>
      <c r="P67" s="8" t="s">
        <v>685</v>
      </c>
      <c r="Q67" s="1" t="s">
        <v>94</v>
      </c>
      <c r="R67" s="1" t="s">
        <v>94</v>
      </c>
      <c r="S67" s="1" t="s">
        <v>136</v>
      </c>
      <c r="T67" s="1" t="s">
        <v>68</v>
      </c>
      <c r="U67" s="1" t="s">
        <v>643</v>
      </c>
      <c r="V67" s="1" t="s">
        <v>68</v>
      </c>
      <c r="W67" s="8" t="s">
        <v>78</v>
      </c>
      <c r="X67" s="1" t="s">
        <v>574</v>
      </c>
      <c r="Y67" s="1" t="s">
        <v>81</v>
      </c>
      <c r="Z67" s="1" t="s">
        <v>109</v>
      </c>
      <c r="AA67" s="1" t="s">
        <v>648</v>
      </c>
      <c r="AB67" s="1" t="s">
        <v>670</v>
      </c>
      <c r="AC67" s="1" t="s">
        <v>670</v>
      </c>
      <c r="AD67" s="143"/>
      <c r="AE67" s="1" t="s">
        <v>970</v>
      </c>
      <c r="AF67" s="1" t="s">
        <v>971</v>
      </c>
      <c r="AG67" s="1" t="s">
        <v>959</v>
      </c>
      <c r="AH67" s="1" t="s">
        <v>942</v>
      </c>
      <c r="AI67" s="1" t="s">
        <v>919</v>
      </c>
      <c r="AJ67" s="1" t="s">
        <v>78</v>
      </c>
      <c r="AK67" s="1" t="s">
        <v>78</v>
      </c>
      <c r="AL67" s="17"/>
      <c r="AM67" s="1"/>
      <c r="AN67" s="1"/>
      <c r="AO67" s="1"/>
      <c r="AP67" s="1"/>
      <c r="AQ67" s="1"/>
      <c r="AR67" s="1"/>
      <c r="AS67" s="181"/>
      <c r="AT67" s="1" t="s">
        <v>78</v>
      </c>
      <c r="AU67" s="1" t="s">
        <v>78</v>
      </c>
      <c r="AV67" s="1" t="s">
        <v>78</v>
      </c>
      <c r="AW67" s="1"/>
      <c r="AX67" s="1"/>
      <c r="AY67" s="1"/>
      <c r="AZ67" s="1" t="s">
        <v>78</v>
      </c>
      <c r="BA67" s="1"/>
      <c r="BB67" s="1"/>
      <c r="BC67" s="1"/>
      <c r="BD67" s="1" t="s">
        <v>78</v>
      </c>
      <c r="BE67" s="1" t="s">
        <v>78</v>
      </c>
      <c r="BF67" s="8" t="s">
        <v>78</v>
      </c>
      <c r="BG67" s="148" t="str">
        <f t="shared" si="12"/>
        <v>NO</v>
      </c>
      <c r="BH67" s="148" t="str">
        <f t="shared" si="12"/>
        <v>NO</v>
      </c>
      <c r="BI67" s="148" t="str">
        <f t="shared" si="12"/>
        <v>NO</v>
      </c>
      <c r="BJ67" s="148" t="str">
        <f t="shared" si="12"/>
        <v>SI</v>
      </c>
    </row>
    <row r="68" spans="1:62" s="4" customFormat="1" ht="24.6" customHeight="1" x14ac:dyDescent="0.3">
      <c r="A68" s="1">
        <v>40</v>
      </c>
      <c r="B68" s="17">
        <v>45100</v>
      </c>
      <c r="C68" s="17">
        <v>45345</v>
      </c>
      <c r="D68" s="1" t="s">
        <v>40</v>
      </c>
      <c r="E68" s="1" t="s">
        <v>40</v>
      </c>
      <c r="F68" s="8"/>
      <c r="G68" s="1" t="s">
        <v>957</v>
      </c>
      <c r="H68" s="1" t="s">
        <v>905</v>
      </c>
      <c r="I68" s="8"/>
      <c r="J68" s="167" t="s">
        <v>639</v>
      </c>
      <c r="K68" s="1">
        <v>33</v>
      </c>
      <c r="L68" s="8" t="s">
        <v>755</v>
      </c>
      <c r="M68" s="1" t="s">
        <v>553</v>
      </c>
      <c r="N68" s="1" t="s">
        <v>565</v>
      </c>
      <c r="O68" s="1" t="s">
        <v>737</v>
      </c>
      <c r="P68" s="8" t="s">
        <v>756</v>
      </c>
      <c r="Q68" s="1" t="s">
        <v>94</v>
      </c>
      <c r="R68" s="1" t="s">
        <v>48</v>
      </c>
      <c r="S68" s="1">
        <v>5</v>
      </c>
      <c r="T68" s="1" t="s">
        <v>734</v>
      </c>
      <c r="U68" s="1" t="s">
        <v>640</v>
      </c>
      <c r="V68" s="1" t="s">
        <v>68</v>
      </c>
      <c r="W68" s="8" t="s">
        <v>68</v>
      </c>
      <c r="X68" s="1" t="s">
        <v>556</v>
      </c>
      <c r="Y68" s="1" t="s">
        <v>557</v>
      </c>
      <c r="Z68" s="1" t="s">
        <v>72</v>
      </c>
      <c r="AA68" s="1" t="s">
        <v>72</v>
      </c>
      <c r="AB68" s="1" t="s">
        <v>714</v>
      </c>
      <c r="AC68" s="1" t="s">
        <v>714</v>
      </c>
      <c r="AD68" s="143"/>
      <c r="AE68" s="1"/>
      <c r="AF68" s="1"/>
      <c r="AG68" s="1"/>
      <c r="AH68" s="1"/>
      <c r="AI68" s="1" t="s">
        <v>918</v>
      </c>
      <c r="AJ68" s="1">
        <v>19</v>
      </c>
      <c r="AK68" s="1"/>
      <c r="AL68" s="17">
        <v>45417</v>
      </c>
      <c r="AM68" s="1">
        <v>2024</v>
      </c>
      <c r="AN68" s="1">
        <v>5</v>
      </c>
      <c r="AO68" s="136">
        <v>45413</v>
      </c>
      <c r="AP68" s="17">
        <v>45473</v>
      </c>
      <c r="AQ68" s="1">
        <v>2024</v>
      </c>
      <c r="AR68" s="1">
        <v>6</v>
      </c>
      <c r="AS68" s="181">
        <v>45444</v>
      </c>
      <c r="AT68" s="1"/>
      <c r="AU68" s="1" t="s">
        <v>78</v>
      </c>
      <c r="AV68" s="1"/>
      <c r="AW68" s="1"/>
      <c r="AX68" s="1"/>
      <c r="AY68" s="1"/>
      <c r="AZ68" s="1"/>
      <c r="BA68" s="1"/>
      <c r="BB68" s="1"/>
      <c r="BC68" s="1"/>
      <c r="BD68" s="1"/>
      <c r="BE68" s="1"/>
      <c r="BF68" s="8"/>
      <c r="BG68" s="148" t="str">
        <f t="shared" si="12"/>
        <v>SI</v>
      </c>
      <c r="BH68" s="148" t="str">
        <f t="shared" si="12"/>
        <v>SI</v>
      </c>
      <c r="BI68" s="148" t="str">
        <f t="shared" si="12"/>
        <v>NO</v>
      </c>
      <c r="BJ68" s="148" t="str">
        <f t="shared" si="12"/>
        <v>NO</v>
      </c>
    </row>
    <row r="69" spans="1:62" s="4" customFormat="1" ht="24.6" customHeight="1" x14ac:dyDescent="0.3">
      <c r="A69" s="1">
        <v>39</v>
      </c>
      <c r="B69" s="17">
        <v>45099</v>
      </c>
      <c r="C69" s="17">
        <v>45236</v>
      </c>
      <c r="D69" s="1" t="s">
        <v>40</v>
      </c>
      <c r="E69" s="1" t="s">
        <v>40</v>
      </c>
      <c r="F69" s="8" t="s">
        <v>78</v>
      </c>
      <c r="G69" s="1" t="s">
        <v>917</v>
      </c>
      <c r="H69" s="1" t="s">
        <v>920</v>
      </c>
      <c r="I69" s="8" t="s">
        <v>973</v>
      </c>
      <c r="J69" s="167" t="s">
        <v>921</v>
      </c>
      <c r="K69" s="1">
        <v>63</v>
      </c>
      <c r="L69" s="8" t="s">
        <v>688</v>
      </c>
      <c r="M69" s="1" t="s">
        <v>553</v>
      </c>
      <c r="N69" s="1" t="s">
        <v>554</v>
      </c>
      <c r="O69" s="1" t="s">
        <v>632</v>
      </c>
      <c r="P69" s="8" t="s">
        <v>78</v>
      </c>
      <c r="Q69" s="1" t="s">
        <v>68</v>
      </c>
      <c r="R69" s="1" t="s">
        <v>68</v>
      </c>
      <c r="S69" s="1" t="s">
        <v>639</v>
      </c>
      <c r="T69" s="1" t="s">
        <v>68</v>
      </c>
      <c r="U69" s="1" t="s">
        <v>68</v>
      </c>
      <c r="V69" s="1" t="s">
        <v>68</v>
      </c>
      <c r="W69" s="8" t="s">
        <v>68</v>
      </c>
      <c r="X69" s="1" t="s">
        <v>84</v>
      </c>
      <c r="Y69" s="1" t="s">
        <v>81</v>
      </c>
      <c r="Z69" s="1" t="s">
        <v>78</v>
      </c>
      <c r="AA69" s="1" t="s">
        <v>78</v>
      </c>
      <c r="AB69" s="1" t="s">
        <v>78</v>
      </c>
      <c r="AC69" s="1" t="s">
        <v>78</v>
      </c>
      <c r="AD69" s="143"/>
      <c r="AE69" s="1" t="s">
        <v>78</v>
      </c>
      <c r="AF69" s="1" t="s">
        <v>78</v>
      </c>
      <c r="AG69" s="1" t="s">
        <v>78</v>
      </c>
      <c r="AH69" s="1" t="s">
        <v>78</v>
      </c>
      <c r="AI69" s="1" t="s">
        <v>952</v>
      </c>
      <c r="AJ69" s="1" t="s">
        <v>78</v>
      </c>
      <c r="AK69" s="1" t="s">
        <v>78</v>
      </c>
      <c r="AL69" s="17"/>
      <c r="AM69" s="1"/>
      <c r="AN69" s="1"/>
      <c r="AO69" s="1"/>
      <c r="AP69" s="1"/>
      <c r="AQ69" s="1"/>
      <c r="AR69" s="1"/>
      <c r="AS69" s="181"/>
      <c r="AT69" s="1" t="s">
        <v>78</v>
      </c>
      <c r="AU69" s="1" t="s">
        <v>78</v>
      </c>
      <c r="AV69" s="1" t="s">
        <v>78</v>
      </c>
      <c r="AW69" s="1"/>
      <c r="AX69" s="1"/>
      <c r="AY69" s="1"/>
      <c r="AZ69" s="1" t="s">
        <v>78</v>
      </c>
      <c r="BA69" s="1"/>
      <c r="BB69" s="1"/>
      <c r="BC69" s="1"/>
      <c r="BD69" s="1" t="s">
        <v>78</v>
      </c>
      <c r="BE69" s="1" t="s">
        <v>78</v>
      </c>
      <c r="BF69" s="8" t="s">
        <v>78</v>
      </c>
      <c r="BG69" s="148" t="str">
        <f t="shared" si="12"/>
        <v>SI</v>
      </c>
      <c r="BH69" s="148" t="str">
        <f t="shared" si="12"/>
        <v>SI</v>
      </c>
      <c r="BI69" s="148" t="str">
        <f t="shared" si="12"/>
        <v>NO</v>
      </c>
      <c r="BJ69" s="148" t="str">
        <f t="shared" si="12"/>
        <v>NO</v>
      </c>
    </row>
    <row r="70" spans="1:62" s="4" customFormat="1" ht="24.6" customHeight="1" x14ac:dyDescent="0.3">
      <c r="A70" s="1">
        <v>38</v>
      </c>
      <c r="B70" s="17">
        <v>45099</v>
      </c>
      <c r="C70" s="17">
        <v>45130</v>
      </c>
      <c r="D70" s="1" t="s">
        <v>40</v>
      </c>
      <c r="E70" s="1" t="s">
        <v>40</v>
      </c>
      <c r="F70" s="8" t="s">
        <v>78</v>
      </c>
      <c r="G70" s="1" t="s">
        <v>917</v>
      </c>
      <c r="H70" s="1" t="s">
        <v>905</v>
      </c>
      <c r="I70" s="8" t="s">
        <v>78</v>
      </c>
      <c r="J70" s="167" t="s">
        <v>921</v>
      </c>
      <c r="K70" s="1">
        <v>62</v>
      </c>
      <c r="L70" s="8" t="s">
        <v>689</v>
      </c>
      <c r="M70" s="1" t="s">
        <v>553</v>
      </c>
      <c r="N70" s="1" t="s">
        <v>554</v>
      </c>
      <c r="O70" s="1" t="s">
        <v>632</v>
      </c>
      <c r="P70" s="8" t="s">
        <v>690</v>
      </c>
      <c r="Q70" s="1" t="s">
        <v>94</v>
      </c>
      <c r="R70" s="1" t="s">
        <v>48</v>
      </c>
      <c r="S70" s="1" t="s">
        <v>107</v>
      </c>
      <c r="T70" s="1" t="s">
        <v>43</v>
      </c>
      <c r="U70" s="1" t="s">
        <v>640</v>
      </c>
      <c r="V70" s="1" t="s">
        <v>68</v>
      </c>
      <c r="W70" s="8" t="s">
        <v>78</v>
      </c>
      <c r="X70" s="1" t="s">
        <v>84</v>
      </c>
      <c r="Y70" s="1" t="s">
        <v>81</v>
      </c>
      <c r="Z70" s="1" t="s">
        <v>109</v>
      </c>
      <c r="AA70" s="1" t="s">
        <v>78</v>
      </c>
      <c r="AB70" s="1" t="s">
        <v>78</v>
      </c>
      <c r="AC70" s="1" t="s">
        <v>78</v>
      </c>
      <c r="AD70" s="143"/>
      <c r="AE70" s="1" t="s">
        <v>78</v>
      </c>
      <c r="AF70" s="1" t="s">
        <v>78</v>
      </c>
      <c r="AG70" s="1" t="s">
        <v>78</v>
      </c>
      <c r="AH70" s="1" t="s">
        <v>78</v>
      </c>
      <c r="AI70" s="1" t="s">
        <v>908</v>
      </c>
      <c r="AJ70" s="1" t="s">
        <v>78</v>
      </c>
      <c r="AK70" s="1" t="s">
        <v>78</v>
      </c>
      <c r="AL70" s="17"/>
      <c r="AM70" s="1"/>
      <c r="AN70" s="1"/>
      <c r="AO70" s="1"/>
      <c r="AP70" s="1"/>
      <c r="AQ70" s="1"/>
      <c r="AR70" s="1"/>
      <c r="AS70" s="181"/>
      <c r="AT70" s="1" t="s">
        <v>78</v>
      </c>
      <c r="AU70" s="1" t="s">
        <v>78</v>
      </c>
      <c r="AV70" s="1" t="s">
        <v>78</v>
      </c>
      <c r="AW70" s="1"/>
      <c r="AX70" s="1"/>
      <c r="AY70" s="1"/>
      <c r="AZ70" s="1" t="s">
        <v>78</v>
      </c>
      <c r="BA70" s="1"/>
      <c r="BB70" s="1"/>
      <c r="BC70" s="1"/>
      <c r="BD70" s="1" t="s">
        <v>78</v>
      </c>
      <c r="BE70" s="1" t="s">
        <v>78</v>
      </c>
      <c r="BF70" s="8" t="s">
        <v>78</v>
      </c>
      <c r="BG70" s="148" t="str">
        <f t="shared" si="12"/>
        <v>NO</v>
      </c>
      <c r="BH70" s="148" t="str">
        <f t="shared" si="12"/>
        <v>NO</v>
      </c>
      <c r="BI70" s="148" t="str">
        <f t="shared" si="12"/>
        <v>SI</v>
      </c>
      <c r="BJ70" s="148" t="str">
        <f t="shared" si="12"/>
        <v>SI</v>
      </c>
    </row>
    <row r="71" spans="1:62" s="4" customFormat="1" ht="24.6" customHeight="1" x14ac:dyDescent="0.3">
      <c r="A71" s="1">
        <v>37</v>
      </c>
      <c r="B71" s="17">
        <v>45099</v>
      </c>
      <c r="C71" s="17">
        <v>45236</v>
      </c>
      <c r="D71" s="1" t="s">
        <v>40</v>
      </c>
      <c r="E71" s="1" t="s">
        <v>40</v>
      </c>
      <c r="F71" s="8" t="s">
        <v>78</v>
      </c>
      <c r="G71" s="1" t="s">
        <v>904</v>
      </c>
      <c r="H71" s="1" t="s">
        <v>905</v>
      </c>
      <c r="I71" s="8" t="s">
        <v>974</v>
      </c>
      <c r="J71" s="167" t="s">
        <v>975</v>
      </c>
      <c r="K71" s="1">
        <v>115</v>
      </c>
      <c r="L71" s="8" t="s">
        <v>580</v>
      </c>
      <c r="M71" s="1" t="s">
        <v>553</v>
      </c>
      <c r="N71" s="1" t="s">
        <v>565</v>
      </c>
      <c r="O71" s="1" t="s">
        <v>581</v>
      </c>
      <c r="P71" s="8" t="s">
        <v>78</v>
      </c>
      <c r="Q71" s="1" t="s">
        <v>78</v>
      </c>
      <c r="R71" s="1" t="s">
        <v>78</v>
      </c>
      <c r="S71" s="1" t="s">
        <v>78</v>
      </c>
      <c r="T71" s="1" t="s">
        <v>78</v>
      </c>
      <c r="U71" s="1" t="s">
        <v>78</v>
      </c>
      <c r="V71" s="1" t="s">
        <v>78</v>
      </c>
      <c r="W71" s="8" t="s">
        <v>68</v>
      </c>
      <c r="X71" s="1" t="s">
        <v>84</v>
      </c>
      <c r="Y71" s="1" t="s">
        <v>81</v>
      </c>
      <c r="Z71" s="1" t="s">
        <v>78</v>
      </c>
      <c r="AA71" s="1" t="s">
        <v>78</v>
      </c>
      <c r="AB71" s="1" t="s">
        <v>78</v>
      </c>
      <c r="AC71" s="1" t="s">
        <v>78</v>
      </c>
      <c r="AD71" s="143"/>
      <c r="AE71" s="1" t="s">
        <v>78</v>
      </c>
      <c r="AF71" s="1" t="s">
        <v>78</v>
      </c>
      <c r="AG71" s="1" t="s">
        <v>78</v>
      </c>
      <c r="AH71" s="1" t="s">
        <v>78</v>
      </c>
      <c r="AI71" s="1" t="s">
        <v>922</v>
      </c>
      <c r="AJ71" s="1" t="s">
        <v>78</v>
      </c>
      <c r="AK71" s="1" t="s">
        <v>78</v>
      </c>
      <c r="AL71" s="17"/>
      <c r="AM71" s="1"/>
      <c r="AN71" s="1"/>
      <c r="AO71" s="1"/>
      <c r="AP71" s="1"/>
      <c r="AQ71" s="1"/>
      <c r="AR71" s="1"/>
      <c r="AS71" s="181"/>
      <c r="AT71" s="1" t="s">
        <v>78</v>
      </c>
      <c r="AU71" s="1" t="s">
        <v>78</v>
      </c>
      <c r="AV71" s="1" t="s">
        <v>78</v>
      </c>
      <c r="AW71" s="1"/>
      <c r="AX71" s="1"/>
      <c r="AY71" s="1"/>
      <c r="AZ71" s="1" t="s">
        <v>78</v>
      </c>
      <c r="BA71" s="1"/>
      <c r="BB71" s="1"/>
      <c r="BC71" s="1"/>
      <c r="BD71" s="1" t="s">
        <v>78</v>
      </c>
      <c r="BE71" s="1" t="s">
        <v>78</v>
      </c>
      <c r="BF71" s="8" t="s">
        <v>78</v>
      </c>
      <c r="BG71" s="148" t="str">
        <f t="shared" si="12"/>
        <v>NO</v>
      </c>
      <c r="BH71" s="148" t="str">
        <f t="shared" si="12"/>
        <v>NO</v>
      </c>
      <c r="BI71" s="148" t="str">
        <f t="shared" si="12"/>
        <v>SI</v>
      </c>
      <c r="BJ71" s="148" t="str">
        <f t="shared" si="12"/>
        <v>SI</v>
      </c>
    </row>
    <row r="72" spans="1:62" s="4" customFormat="1" ht="24.6" customHeight="1" x14ac:dyDescent="0.3">
      <c r="A72" s="1">
        <v>36</v>
      </c>
      <c r="B72" s="17">
        <v>45099</v>
      </c>
      <c r="C72" s="17">
        <v>45274</v>
      </c>
      <c r="D72" s="1" t="s">
        <v>40</v>
      </c>
      <c r="E72" s="1" t="s">
        <v>40</v>
      </c>
      <c r="F72" s="8"/>
      <c r="G72" s="1" t="s">
        <v>917</v>
      </c>
      <c r="H72" s="1" t="s">
        <v>938</v>
      </c>
      <c r="I72" s="8"/>
      <c r="J72" s="167" t="s">
        <v>921</v>
      </c>
      <c r="K72" s="1">
        <v>60</v>
      </c>
      <c r="L72" s="8" t="s">
        <v>692</v>
      </c>
      <c r="M72" s="1" t="s">
        <v>553</v>
      </c>
      <c r="N72" s="1" t="s">
        <v>565</v>
      </c>
      <c r="O72" s="1" t="s">
        <v>566</v>
      </c>
      <c r="P72" s="8"/>
      <c r="Q72" s="1" t="s">
        <v>123</v>
      </c>
      <c r="R72" s="1" t="s">
        <v>48</v>
      </c>
      <c r="S72" s="1">
        <v>4</v>
      </c>
      <c r="T72" s="1" t="s">
        <v>68</v>
      </c>
      <c r="U72" s="1" t="s">
        <v>640</v>
      </c>
      <c r="V72" s="1" t="s">
        <v>68</v>
      </c>
      <c r="W72" s="8" t="s">
        <v>68</v>
      </c>
      <c r="X72" s="1" t="s">
        <v>63</v>
      </c>
      <c r="Y72" s="1" t="s">
        <v>76</v>
      </c>
      <c r="Z72" s="1" t="s">
        <v>98</v>
      </c>
      <c r="AA72" s="1" t="s">
        <v>99</v>
      </c>
      <c r="AB72" s="1"/>
      <c r="AC72" s="1"/>
      <c r="AD72" s="143"/>
      <c r="AE72" s="1"/>
      <c r="AF72" s="1"/>
      <c r="AG72" s="1"/>
      <c r="AH72" s="1"/>
      <c r="AI72" s="1" t="s">
        <v>922</v>
      </c>
      <c r="AJ72" s="1"/>
      <c r="AK72" s="1"/>
      <c r="AL72" s="17"/>
      <c r="AM72" s="1"/>
      <c r="AN72" s="1"/>
      <c r="AO72" s="1"/>
      <c r="AP72" s="1"/>
      <c r="AQ72" s="1"/>
      <c r="AR72" s="1"/>
      <c r="AS72" s="181"/>
      <c r="AT72" s="1"/>
      <c r="AU72" s="1" t="s">
        <v>78</v>
      </c>
      <c r="AV72" s="1"/>
      <c r="AW72" s="1"/>
      <c r="AX72" s="1"/>
      <c r="AY72" s="1"/>
      <c r="AZ72" s="1"/>
      <c r="BA72" s="1"/>
      <c r="BB72" s="1"/>
      <c r="BC72" s="1"/>
      <c r="BD72" s="1"/>
      <c r="BE72" s="1"/>
      <c r="BF72" s="8"/>
      <c r="BG72" s="148" t="str">
        <f t="shared" si="12"/>
        <v>NO</v>
      </c>
      <c r="BH72" s="148" t="str">
        <f t="shared" si="12"/>
        <v>NO</v>
      </c>
      <c r="BI72" s="148" t="str">
        <f t="shared" si="12"/>
        <v>SI</v>
      </c>
      <c r="BJ72" s="148" t="str">
        <f t="shared" si="12"/>
        <v>SI</v>
      </c>
    </row>
    <row r="73" spans="1:62" s="4" customFormat="1" ht="24.6" customHeight="1" x14ac:dyDescent="0.3">
      <c r="A73" s="1">
        <v>35</v>
      </c>
      <c r="B73" s="17">
        <v>45099</v>
      </c>
      <c r="C73" s="17">
        <v>45267</v>
      </c>
      <c r="D73" s="1" t="s">
        <v>40</v>
      </c>
      <c r="E73" s="1" t="s">
        <v>40</v>
      </c>
      <c r="F73" s="8"/>
      <c r="G73" s="1" t="s">
        <v>917</v>
      </c>
      <c r="H73" s="1" t="s">
        <v>905</v>
      </c>
      <c r="I73" s="8"/>
      <c r="J73" s="167" t="s">
        <v>921</v>
      </c>
      <c r="K73" s="1">
        <v>58</v>
      </c>
      <c r="L73" s="8" t="s">
        <v>694</v>
      </c>
      <c r="M73" s="1" t="s">
        <v>553</v>
      </c>
      <c r="N73" s="1" t="s">
        <v>554</v>
      </c>
      <c r="O73" s="1" t="s">
        <v>695</v>
      </c>
      <c r="P73" s="8" t="s">
        <v>115</v>
      </c>
      <c r="Q73" s="1" t="s">
        <v>123</v>
      </c>
      <c r="R73" s="1" t="s">
        <v>48</v>
      </c>
      <c r="S73" s="1">
        <v>4</v>
      </c>
      <c r="T73" s="1" t="s">
        <v>68</v>
      </c>
      <c r="U73" s="1" t="s">
        <v>643</v>
      </c>
      <c r="V73" s="1" t="s">
        <v>68</v>
      </c>
      <c r="W73" s="8" t="s">
        <v>68</v>
      </c>
      <c r="X73" s="1" t="s">
        <v>574</v>
      </c>
      <c r="Y73" s="1" t="s">
        <v>575</v>
      </c>
      <c r="Z73" s="1"/>
      <c r="AA73" s="1"/>
      <c r="AB73" s="1"/>
      <c r="AC73" s="1"/>
      <c r="AD73" s="143"/>
      <c r="AE73" s="1"/>
      <c r="AF73" s="1"/>
      <c r="AG73" s="1"/>
      <c r="AH73" s="1"/>
      <c r="AI73" s="1" t="s">
        <v>927</v>
      </c>
      <c r="AJ73" s="1"/>
      <c r="AK73" s="1"/>
      <c r="AL73" s="17"/>
      <c r="AM73" s="1"/>
      <c r="AN73" s="1"/>
      <c r="AO73" s="1"/>
      <c r="AP73" s="1"/>
      <c r="AQ73" s="1"/>
      <c r="AR73" s="1"/>
      <c r="AS73" s="181"/>
      <c r="AT73" s="1"/>
      <c r="AU73" s="1" t="s">
        <v>78</v>
      </c>
      <c r="AV73" s="1"/>
      <c r="AW73" s="1"/>
      <c r="AX73" s="1"/>
      <c r="AY73" s="1"/>
      <c r="AZ73" s="1"/>
      <c r="BA73" s="1"/>
      <c r="BB73" s="1"/>
      <c r="BC73" s="1"/>
      <c r="BD73" s="1"/>
      <c r="BE73" s="1"/>
      <c r="BF73" s="8"/>
      <c r="BG73" s="148" t="str">
        <f t="shared" si="12"/>
        <v>NO</v>
      </c>
      <c r="BH73" s="148" t="str">
        <f t="shared" si="12"/>
        <v>SI</v>
      </c>
      <c r="BI73" s="148" t="str">
        <f t="shared" si="12"/>
        <v>SI</v>
      </c>
      <c r="BJ73" s="148" t="str">
        <f t="shared" si="12"/>
        <v>NO</v>
      </c>
    </row>
    <row r="74" spans="1:62" s="4" customFormat="1" ht="24.6" customHeight="1" x14ac:dyDescent="0.3">
      <c r="A74" s="1">
        <v>34</v>
      </c>
      <c r="B74" s="17">
        <v>45098</v>
      </c>
      <c r="C74" s="17">
        <v>45190</v>
      </c>
      <c r="D74" s="1" t="s">
        <v>40</v>
      </c>
      <c r="E74" s="1" t="s">
        <v>40</v>
      </c>
      <c r="F74" s="8" t="s">
        <v>78</v>
      </c>
      <c r="G74" s="1" t="s">
        <v>917</v>
      </c>
      <c r="H74" s="1" t="s">
        <v>923</v>
      </c>
      <c r="I74" s="8" t="s">
        <v>78</v>
      </c>
      <c r="J74" s="167" t="s">
        <v>921</v>
      </c>
      <c r="K74" s="1">
        <v>57</v>
      </c>
      <c r="L74" s="8" t="s">
        <v>696</v>
      </c>
      <c r="M74" s="1" t="s">
        <v>553</v>
      </c>
      <c r="N74" s="1" t="s">
        <v>565</v>
      </c>
      <c r="O74" s="1" t="s">
        <v>573</v>
      </c>
      <c r="P74" s="8" t="s">
        <v>130</v>
      </c>
      <c r="Q74" s="1" t="s">
        <v>123</v>
      </c>
      <c r="R74" s="1" t="s">
        <v>48</v>
      </c>
      <c r="S74" s="1" t="s">
        <v>136</v>
      </c>
      <c r="T74" s="1" t="s">
        <v>68</v>
      </c>
      <c r="U74" s="1" t="s">
        <v>640</v>
      </c>
      <c r="V74" s="1" t="s">
        <v>68</v>
      </c>
      <c r="W74" s="8" t="s">
        <v>68</v>
      </c>
      <c r="X74" s="1" t="s">
        <v>603</v>
      </c>
      <c r="Y74" s="1" t="s">
        <v>604</v>
      </c>
      <c r="Z74" s="1" t="s">
        <v>72</v>
      </c>
      <c r="AA74" s="1" t="s">
        <v>72</v>
      </c>
      <c r="AB74" s="1" t="s">
        <v>697</v>
      </c>
      <c r="AC74" s="1" t="s">
        <v>697</v>
      </c>
      <c r="AD74" s="143"/>
      <c r="AE74" s="1" t="s">
        <v>976</v>
      </c>
      <c r="AF74" s="1" t="s">
        <v>78</v>
      </c>
      <c r="AG74" s="1" t="s">
        <v>977</v>
      </c>
      <c r="AH74" s="1" t="s">
        <v>907</v>
      </c>
      <c r="AI74" s="1" t="s">
        <v>924</v>
      </c>
      <c r="AJ74" s="1" t="s">
        <v>78</v>
      </c>
      <c r="AK74" s="1" t="s">
        <v>78</v>
      </c>
      <c r="AL74" s="17"/>
      <c r="AM74" s="1"/>
      <c r="AN74" s="1"/>
      <c r="AO74" s="1"/>
      <c r="AP74" s="1"/>
      <c r="AQ74" s="1"/>
      <c r="AR74" s="1"/>
      <c r="AS74" s="181"/>
      <c r="AT74" s="1" t="s">
        <v>78</v>
      </c>
      <c r="AU74" s="1" t="s">
        <v>78</v>
      </c>
      <c r="AV74" s="1" t="s">
        <v>78</v>
      </c>
      <c r="AW74" s="1"/>
      <c r="AX74" s="1"/>
      <c r="AY74" s="1"/>
      <c r="AZ74" s="1" t="s">
        <v>78</v>
      </c>
      <c r="BA74" s="1"/>
      <c r="BB74" s="1"/>
      <c r="BC74" s="1"/>
      <c r="BD74" s="1" t="s">
        <v>78</v>
      </c>
      <c r="BE74" s="1" t="s">
        <v>78</v>
      </c>
      <c r="BF74" s="8" t="s">
        <v>78</v>
      </c>
      <c r="BG74" s="148" t="str">
        <f t="shared" si="12"/>
        <v>SI</v>
      </c>
      <c r="BH74" s="148" t="str">
        <f t="shared" si="12"/>
        <v>NO</v>
      </c>
      <c r="BI74" s="148" t="str">
        <f t="shared" si="12"/>
        <v>NO</v>
      </c>
      <c r="BJ74" s="148" t="str">
        <f t="shared" si="12"/>
        <v>NO</v>
      </c>
    </row>
    <row r="75" spans="1:62" s="4" customFormat="1" ht="24.6" customHeight="1" x14ac:dyDescent="0.3">
      <c r="A75" s="1">
        <v>33</v>
      </c>
      <c r="B75" s="17">
        <v>45098</v>
      </c>
      <c r="C75" s="17">
        <v>45187</v>
      </c>
      <c r="D75" s="1" t="s">
        <v>40</v>
      </c>
      <c r="E75" s="1" t="s">
        <v>40</v>
      </c>
      <c r="F75" s="8" t="s">
        <v>78</v>
      </c>
      <c r="G75" s="1" t="s">
        <v>917</v>
      </c>
      <c r="H75" s="1" t="s">
        <v>941</v>
      </c>
      <c r="I75" s="8" t="s">
        <v>78</v>
      </c>
      <c r="J75" s="167" t="s">
        <v>921</v>
      </c>
      <c r="K75" s="1">
        <v>56</v>
      </c>
      <c r="L75" s="8" t="s">
        <v>698</v>
      </c>
      <c r="M75" s="1" t="s">
        <v>553</v>
      </c>
      <c r="N75" s="1" t="s">
        <v>565</v>
      </c>
      <c r="O75" s="1" t="s">
        <v>566</v>
      </c>
      <c r="P75" s="8" t="s">
        <v>699</v>
      </c>
      <c r="Q75" s="1" t="s">
        <v>94</v>
      </c>
      <c r="R75" s="1" t="s">
        <v>94</v>
      </c>
      <c r="S75" s="1" t="s">
        <v>136</v>
      </c>
      <c r="T75" s="1" t="s">
        <v>43</v>
      </c>
      <c r="U75" s="1" t="s">
        <v>643</v>
      </c>
      <c r="V75" s="1" t="s">
        <v>700</v>
      </c>
      <c r="W75" s="8" t="s">
        <v>78</v>
      </c>
      <c r="X75" s="1" t="s">
        <v>556</v>
      </c>
      <c r="Y75" s="1" t="s">
        <v>557</v>
      </c>
      <c r="Z75" s="1" t="s">
        <v>98</v>
      </c>
      <c r="AA75" s="1" t="s">
        <v>99</v>
      </c>
      <c r="AB75" s="1" t="s">
        <v>100</v>
      </c>
      <c r="AC75" s="1" t="s">
        <v>100</v>
      </c>
      <c r="AD75" s="143"/>
      <c r="AE75" s="1" t="s">
        <v>978</v>
      </c>
      <c r="AF75" s="1" t="s">
        <v>929</v>
      </c>
      <c r="AG75" s="1" t="s">
        <v>101</v>
      </c>
      <c r="AH75" s="1" t="s">
        <v>102</v>
      </c>
      <c r="AI75" s="1" t="s">
        <v>908</v>
      </c>
      <c r="AJ75" s="1" t="s">
        <v>979</v>
      </c>
      <c r="AK75" s="1" t="s">
        <v>979</v>
      </c>
      <c r="AL75" s="17">
        <v>45117</v>
      </c>
      <c r="AM75" s="1">
        <v>2023</v>
      </c>
      <c r="AN75" s="1">
        <v>10</v>
      </c>
      <c r="AO75" s="136">
        <v>45200</v>
      </c>
      <c r="AP75" s="17">
        <v>45123</v>
      </c>
      <c r="AQ75" s="1">
        <v>2023</v>
      </c>
      <c r="AR75" s="1">
        <v>7</v>
      </c>
      <c r="AS75" s="181">
        <v>45108</v>
      </c>
      <c r="AT75" s="1" t="s">
        <v>96</v>
      </c>
      <c r="AU75" s="1" t="s">
        <v>981</v>
      </c>
      <c r="AV75" s="1" t="s">
        <v>78</v>
      </c>
      <c r="AW75" s="1"/>
      <c r="AX75" s="1"/>
      <c r="AY75" s="1"/>
      <c r="AZ75" s="1" t="s">
        <v>78</v>
      </c>
      <c r="BA75" s="1"/>
      <c r="BB75" s="1"/>
      <c r="BC75" s="1"/>
      <c r="BD75" s="1" t="s">
        <v>78</v>
      </c>
      <c r="BE75" s="1" t="s">
        <v>78</v>
      </c>
      <c r="BF75" s="8" t="s">
        <v>78</v>
      </c>
      <c r="BG75" s="148" t="str">
        <f t="shared" si="12"/>
        <v>NO</v>
      </c>
      <c r="BH75" s="148" t="str">
        <f t="shared" si="12"/>
        <v>NO</v>
      </c>
      <c r="BI75" s="148" t="str">
        <f t="shared" si="12"/>
        <v>SI</v>
      </c>
      <c r="BJ75" s="148" t="str">
        <f t="shared" si="12"/>
        <v>SI</v>
      </c>
    </row>
    <row r="76" spans="1:62" s="4" customFormat="1" ht="24.6" customHeight="1" x14ac:dyDescent="0.3">
      <c r="A76" s="1">
        <v>32</v>
      </c>
      <c r="B76" s="17">
        <v>45096</v>
      </c>
      <c r="C76" s="17">
        <v>45216</v>
      </c>
      <c r="D76" s="1" t="s">
        <v>40</v>
      </c>
      <c r="E76" s="1" t="s">
        <v>40</v>
      </c>
      <c r="F76" s="8" t="s">
        <v>78</v>
      </c>
      <c r="G76" s="1" t="s">
        <v>917</v>
      </c>
      <c r="H76" s="1" t="s">
        <v>920</v>
      </c>
      <c r="I76" s="8" t="s">
        <v>973</v>
      </c>
      <c r="J76" s="167" t="s">
        <v>921</v>
      </c>
      <c r="K76" s="1">
        <v>112</v>
      </c>
      <c r="L76" s="8" t="s">
        <v>587</v>
      </c>
      <c r="M76" s="1" t="s">
        <v>553</v>
      </c>
      <c r="N76" s="1" t="s">
        <v>588</v>
      </c>
      <c r="O76" s="1" t="s">
        <v>589</v>
      </c>
      <c r="P76" s="8" t="s">
        <v>78</v>
      </c>
      <c r="Q76" s="1" t="s">
        <v>78</v>
      </c>
      <c r="R76" s="1" t="s">
        <v>78</v>
      </c>
      <c r="S76" s="1" t="s">
        <v>78</v>
      </c>
      <c r="T76" s="1" t="s">
        <v>78</v>
      </c>
      <c r="U76" s="1" t="s">
        <v>78</v>
      </c>
      <c r="V76" s="1" t="s">
        <v>78</v>
      </c>
      <c r="W76" s="8" t="s">
        <v>78</v>
      </c>
      <c r="X76" s="1" t="s">
        <v>63</v>
      </c>
      <c r="Y76" s="1" t="s">
        <v>76</v>
      </c>
      <c r="Z76" s="1" t="s">
        <v>72</v>
      </c>
      <c r="AA76" s="1" t="s">
        <v>78</v>
      </c>
      <c r="AB76" s="1" t="s">
        <v>78</v>
      </c>
      <c r="AC76" s="1" t="s">
        <v>78</v>
      </c>
      <c r="AD76" s="143"/>
      <c r="AE76" s="1" t="s">
        <v>78</v>
      </c>
      <c r="AF76" s="1" t="s">
        <v>78</v>
      </c>
      <c r="AG76" s="1" t="s">
        <v>78</v>
      </c>
      <c r="AH76" s="1" t="s">
        <v>78</v>
      </c>
      <c r="AI76" s="1" t="s">
        <v>924</v>
      </c>
      <c r="AJ76" s="1" t="s">
        <v>78</v>
      </c>
      <c r="AK76" s="1" t="s">
        <v>78</v>
      </c>
      <c r="AL76" s="17"/>
      <c r="AM76" s="1"/>
      <c r="AN76" s="1"/>
      <c r="AO76" s="1"/>
      <c r="AP76" s="1"/>
      <c r="AQ76" s="1"/>
      <c r="AR76" s="1"/>
      <c r="AS76" s="181"/>
      <c r="AT76" s="1" t="s">
        <v>78</v>
      </c>
      <c r="AU76" s="1" t="s">
        <v>78</v>
      </c>
      <c r="AV76" s="1" t="s">
        <v>78</v>
      </c>
      <c r="AW76" s="1"/>
      <c r="AX76" s="1"/>
      <c r="AY76" s="1"/>
      <c r="AZ76" s="1" t="s">
        <v>78</v>
      </c>
      <c r="BA76" s="1"/>
      <c r="BB76" s="1"/>
      <c r="BC76" s="1"/>
      <c r="BD76" s="1" t="s">
        <v>78</v>
      </c>
      <c r="BE76" s="1" t="s">
        <v>78</v>
      </c>
      <c r="BF76" s="8" t="s">
        <v>982</v>
      </c>
      <c r="BG76" s="148" t="str">
        <f t="shared" si="12"/>
        <v>SI</v>
      </c>
      <c r="BH76" s="148" t="str">
        <f t="shared" si="12"/>
        <v>NO</v>
      </c>
      <c r="BI76" s="148" t="str">
        <f t="shared" si="12"/>
        <v>NO</v>
      </c>
      <c r="BJ76" s="148" t="str">
        <f t="shared" si="12"/>
        <v>NO</v>
      </c>
    </row>
    <row r="77" spans="1:62" s="4" customFormat="1" ht="24.6" customHeight="1" x14ac:dyDescent="0.3">
      <c r="A77" s="1">
        <v>31</v>
      </c>
      <c r="B77" s="17">
        <v>45096</v>
      </c>
      <c r="C77" s="17">
        <v>45121</v>
      </c>
      <c r="D77" s="1" t="s">
        <v>40</v>
      </c>
      <c r="E77" s="1" t="s">
        <v>40</v>
      </c>
      <c r="F77" s="8" t="s">
        <v>78</v>
      </c>
      <c r="G77" s="1" t="s">
        <v>917</v>
      </c>
      <c r="H77" s="1" t="s">
        <v>920</v>
      </c>
      <c r="I77" s="8" t="s">
        <v>78</v>
      </c>
      <c r="J77" s="167" t="s">
        <v>921</v>
      </c>
      <c r="K77" s="1">
        <v>59</v>
      </c>
      <c r="L77" s="8" t="s">
        <v>693</v>
      </c>
      <c r="M77" s="1" t="s">
        <v>553</v>
      </c>
      <c r="N77" s="1" t="s">
        <v>565</v>
      </c>
      <c r="O77" s="1" t="s">
        <v>573</v>
      </c>
      <c r="P77" s="8" t="s">
        <v>115</v>
      </c>
      <c r="Q77" s="1" t="s">
        <v>123</v>
      </c>
      <c r="R77" s="1" t="s">
        <v>48</v>
      </c>
      <c r="S77" s="1" t="s">
        <v>136</v>
      </c>
      <c r="T77" s="1" t="s">
        <v>68</v>
      </c>
      <c r="U77" s="1" t="s">
        <v>640</v>
      </c>
      <c r="V77" s="1" t="s">
        <v>68</v>
      </c>
      <c r="W77" s="8" t="s">
        <v>78</v>
      </c>
      <c r="X77" s="1" t="s">
        <v>84</v>
      </c>
      <c r="Y77" s="1" t="s">
        <v>81</v>
      </c>
      <c r="Z77" s="1" t="s">
        <v>78</v>
      </c>
      <c r="AA77" s="1" t="s">
        <v>78</v>
      </c>
      <c r="AB77" s="1" t="s">
        <v>78</v>
      </c>
      <c r="AC77" s="1" t="s">
        <v>78</v>
      </c>
      <c r="AD77" s="143"/>
      <c r="AE77" s="1" t="s">
        <v>78</v>
      </c>
      <c r="AF77" s="1" t="s">
        <v>78</v>
      </c>
      <c r="AG77" s="1" t="s">
        <v>78</v>
      </c>
      <c r="AH77" s="1" t="s">
        <v>78</v>
      </c>
      <c r="AI77" s="1" t="s">
        <v>931</v>
      </c>
      <c r="AJ77" s="1" t="s">
        <v>78</v>
      </c>
      <c r="AK77" s="1" t="s">
        <v>78</v>
      </c>
      <c r="AL77" s="17"/>
      <c r="AM77" s="1"/>
      <c r="AN77" s="1"/>
      <c r="AO77" s="1"/>
      <c r="AP77" s="1"/>
      <c r="AQ77" s="1"/>
      <c r="AR77" s="1"/>
      <c r="AS77" s="181"/>
      <c r="AT77" s="1" t="s">
        <v>78</v>
      </c>
      <c r="AU77" s="1" t="s">
        <v>78</v>
      </c>
      <c r="AV77" s="1" t="s">
        <v>78</v>
      </c>
      <c r="AW77" s="1"/>
      <c r="AX77" s="1"/>
      <c r="AY77" s="1"/>
      <c r="AZ77" s="1" t="s">
        <v>78</v>
      </c>
      <c r="BA77" s="1"/>
      <c r="BB77" s="1"/>
      <c r="BC77" s="1"/>
      <c r="BD77" s="1" t="s">
        <v>78</v>
      </c>
      <c r="BE77" s="1" t="s">
        <v>78</v>
      </c>
      <c r="BF77" s="8" t="s">
        <v>78</v>
      </c>
      <c r="BG77" s="148" t="str">
        <f t="shared" si="12"/>
        <v>NO</v>
      </c>
      <c r="BH77" s="148" t="str">
        <f t="shared" si="12"/>
        <v>SI</v>
      </c>
      <c r="BI77" s="148" t="str">
        <f t="shared" si="12"/>
        <v>NO</v>
      </c>
      <c r="BJ77" s="148" t="str">
        <f t="shared" si="12"/>
        <v>NO</v>
      </c>
    </row>
    <row r="78" spans="1:62" s="4" customFormat="1" ht="24.6" customHeight="1" x14ac:dyDescent="0.3">
      <c r="A78" s="1">
        <v>30</v>
      </c>
      <c r="B78" s="17">
        <v>45096</v>
      </c>
      <c r="C78" s="17">
        <v>45195</v>
      </c>
      <c r="D78" s="1" t="s">
        <v>40</v>
      </c>
      <c r="E78" s="1" t="s">
        <v>40</v>
      </c>
      <c r="F78" s="8" t="s">
        <v>78</v>
      </c>
      <c r="G78" s="1" t="s">
        <v>917</v>
      </c>
      <c r="H78" s="1" t="s">
        <v>905</v>
      </c>
      <c r="I78" s="8" t="s">
        <v>78</v>
      </c>
      <c r="J78" s="167" t="s">
        <v>921</v>
      </c>
      <c r="K78" s="1">
        <v>52</v>
      </c>
      <c r="L78" s="8" t="s">
        <v>705</v>
      </c>
      <c r="M78" s="1" t="s">
        <v>553</v>
      </c>
      <c r="N78" s="1" t="s">
        <v>554</v>
      </c>
      <c r="O78" s="1" t="s">
        <v>625</v>
      </c>
      <c r="P78" s="8" t="s">
        <v>706</v>
      </c>
      <c r="Q78" s="1" t="s">
        <v>68</v>
      </c>
      <c r="R78" s="1" t="s">
        <v>110</v>
      </c>
      <c r="S78" s="1" t="s">
        <v>639</v>
      </c>
      <c r="T78" s="1" t="s">
        <v>68</v>
      </c>
      <c r="U78" s="1" t="s">
        <v>78</v>
      </c>
      <c r="V78" s="1" t="s">
        <v>68</v>
      </c>
      <c r="W78" s="8" t="s">
        <v>68</v>
      </c>
      <c r="X78" s="1" t="s">
        <v>84</v>
      </c>
      <c r="Y78" s="1" t="s">
        <v>81</v>
      </c>
      <c r="Z78" s="1" t="s">
        <v>578</v>
      </c>
      <c r="AA78" s="1" t="s">
        <v>78</v>
      </c>
      <c r="AB78" s="1" t="s">
        <v>78</v>
      </c>
      <c r="AC78" s="1" t="s">
        <v>78</v>
      </c>
      <c r="AD78" s="143"/>
      <c r="AE78" s="1" t="s">
        <v>78</v>
      </c>
      <c r="AF78" s="1" t="s">
        <v>78</v>
      </c>
      <c r="AG78" s="1" t="s">
        <v>78</v>
      </c>
      <c r="AH78" s="1" t="s">
        <v>102</v>
      </c>
      <c r="AI78" s="1" t="s">
        <v>918</v>
      </c>
      <c r="AJ78" s="1" t="s">
        <v>78</v>
      </c>
      <c r="AK78" s="1" t="s">
        <v>78</v>
      </c>
      <c r="AL78" s="17"/>
      <c r="AM78" s="1"/>
      <c r="AN78" s="1"/>
      <c r="AO78" s="1"/>
      <c r="AP78" s="1"/>
      <c r="AQ78" s="1"/>
      <c r="AR78" s="1"/>
      <c r="AS78" s="181"/>
      <c r="AT78" s="1" t="s">
        <v>78</v>
      </c>
      <c r="AU78" s="1" t="s">
        <v>78</v>
      </c>
      <c r="AV78" s="1" t="s">
        <v>78</v>
      </c>
      <c r="AW78" s="1"/>
      <c r="AX78" s="1"/>
      <c r="AY78" s="1"/>
      <c r="AZ78" s="1" t="s">
        <v>78</v>
      </c>
      <c r="BA78" s="1"/>
      <c r="BB78" s="1"/>
      <c r="BC78" s="1"/>
      <c r="BD78" s="1" t="s">
        <v>78</v>
      </c>
      <c r="BE78" s="1" t="s">
        <v>78</v>
      </c>
      <c r="BF78" s="8" t="s">
        <v>78</v>
      </c>
      <c r="BG78" s="148" t="str">
        <f t="shared" si="12"/>
        <v>SI</v>
      </c>
      <c r="BH78" s="148" t="str">
        <f t="shared" si="12"/>
        <v>SI</v>
      </c>
      <c r="BI78" s="148" t="str">
        <f t="shared" si="12"/>
        <v>NO</v>
      </c>
      <c r="BJ78" s="148" t="str">
        <f t="shared" si="12"/>
        <v>NO</v>
      </c>
    </row>
    <row r="79" spans="1:62" s="4" customFormat="1" ht="24.6" customHeight="1" x14ac:dyDescent="0.3">
      <c r="A79" s="1">
        <v>29</v>
      </c>
      <c r="B79" s="17">
        <v>45093</v>
      </c>
      <c r="C79" s="17">
        <v>45257</v>
      </c>
      <c r="D79" s="1" t="s">
        <v>40</v>
      </c>
      <c r="E79" s="1" t="s">
        <v>40</v>
      </c>
      <c r="F79" s="8"/>
      <c r="G79" s="1" t="s">
        <v>917</v>
      </c>
      <c r="H79" s="1" t="s">
        <v>905</v>
      </c>
      <c r="I79" s="8"/>
      <c r="J79" s="167" t="s">
        <v>921</v>
      </c>
      <c r="K79" s="1">
        <v>54</v>
      </c>
      <c r="L79" s="8" t="s">
        <v>703</v>
      </c>
      <c r="M79" s="1" t="s">
        <v>553</v>
      </c>
      <c r="N79" s="1" t="s">
        <v>565</v>
      </c>
      <c r="O79" s="1" t="s">
        <v>581</v>
      </c>
      <c r="P79" s="8" t="s">
        <v>265</v>
      </c>
      <c r="Q79" s="1" t="s">
        <v>94</v>
      </c>
      <c r="R79" s="1" t="s">
        <v>48</v>
      </c>
      <c r="S79" s="1">
        <v>5</v>
      </c>
      <c r="T79" s="1" t="s">
        <v>58</v>
      </c>
      <c r="U79" s="1" t="s">
        <v>640</v>
      </c>
      <c r="V79" s="1" t="s">
        <v>68</v>
      </c>
      <c r="W79" s="8" t="s">
        <v>68</v>
      </c>
      <c r="X79" s="1" t="s">
        <v>84</v>
      </c>
      <c r="Y79" s="1" t="s">
        <v>81</v>
      </c>
      <c r="Z79" s="1" t="s">
        <v>98</v>
      </c>
      <c r="AA79" s="1"/>
      <c r="AB79" s="1"/>
      <c r="AC79" s="1"/>
      <c r="AD79" s="143"/>
      <c r="AE79" s="1"/>
      <c r="AF79" s="1" t="s">
        <v>929</v>
      </c>
      <c r="AG79" s="1" t="s">
        <v>101</v>
      </c>
      <c r="AH79" s="1" t="s">
        <v>102</v>
      </c>
      <c r="AI79" s="1" t="s">
        <v>914</v>
      </c>
      <c r="AJ79" s="1">
        <v>25</v>
      </c>
      <c r="AK79" s="1">
        <v>52</v>
      </c>
      <c r="AL79" s="17">
        <v>45100</v>
      </c>
      <c r="AM79" s="1">
        <v>2023</v>
      </c>
      <c r="AN79" s="1">
        <v>6</v>
      </c>
      <c r="AO79" s="136">
        <v>45078</v>
      </c>
      <c r="AP79" s="17">
        <v>45290</v>
      </c>
      <c r="AQ79" s="1">
        <v>2023</v>
      </c>
      <c r="AR79" s="1">
        <v>12</v>
      </c>
      <c r="AS79" s="181">
        <v>45261</v>
      </c>
      <c r="AT79" s="1">
        <v>191</v>
      </c>
      <c r="AU79" s="1" t="s">
        <v>78</v>
      </c>
      <c r="AV79" s="17" t="s">
        <v>818</v>
      </c>
      <c r="AW79" s="1">
        <v>2023</v>
      </c>
      <c r="AX79" s="1">
        <v>6</v>
      </c>
      <c r="AY79" s="136">
        <v>45078</v>
      </c>
      <c r="AZ79" s="1" t="s">
        <v>983</v>
      </c>
      <c r="BA79" s="1">
        <v>2023</v>
      </c>
      <c r="BB79" s="1">
        <v>12</v>
      </c>
      <c r="BC79" s="136">
        <v>45261</v>
      </c>
      <c r="BD79" s="1"/>
      <c r="BE79" s="1"/>
      <c r="BF79" s="8"/>
      <c r="BG79" s="148" t="str">
        <f t="shared" si="12"/>
        <v>NO</v>
      </c>
      <c r="BH79" s="148" t="str">
        <f t="shared" si="12"/>
        <v>NO</v>
      </c>
      <c r="BI79" s="148" t="str">
        <f t="shared" si="12"/>
        <v>SI</v>
      </c>
      <c r="BJ79" s="148" t="str">
        <f t="shared" si="12"/>
        <v>NO</v>
      </c>
    </row>
    <row r="80" spans="1:62" s="4" customFormat="1" ht="24.6" customHeight="1" x14ac:dyDescent="0.3">
      <c r="A80" s="1">
        <v>28</v>
      </c>
      <c r="B80" s="17">
        <v>45092</v>
      </c>
      <c r="C80" s="17">
        <v>45120</v>
      </c>
      <c r="D80" s="1" t="s">
        <v>40</v>
      </c>
      <c r="E80" s="1" t="s">
        <v>40</v>
      </c>
      <c r="F80" s="8" t="s">
        <v>78</v>
      </c>
      <c r="G80" s="1" t="s">
        <v>917</v>
      </c>
      <c r="H80" s="1" t="s">
        <v>923</v>
      </c>
      <c r="I80" s="8" t="s">
        <v>78</v>
      </c>
      <c r="J80" s="167" t="s">
        <v>921</v>
      </c>
      <c r="K80" s="1">
        <v>67</v>
      </c>
      <c r="L80" s="8" t="s">
        <v>680</v>
      </c>
      <c r="M80" s="1" t="s">
        <v>553</v>
      </c>
      <c r="N80" s="1" t="s">
        <v>554</v>
      </c>
      <c r="O80" s="1" t="s">
        <v>625</v>
      </c>
      <c r="P80" s="8" t="s">
        <v>115</v>
      </c>
      <c r="Q80" s="1" t="s">
        <v>123</v>
      </c>
      <c r="R80" s="1" t="s">
        <v>94</v>
      </c>
      <c r="S80" s="1" t="s">
        <v>140</v>
      </c>
      <c r="T80" s="1" t="s">
        <v>68</v>
      </c>
      <c r="U80" s="1" t="s">
        <v>640</v>
      </c>
      <c r="V80" s="1" t="s">
        <v>78</v>
      </c>
      <c r="W80" s="8" t="s">
        <v>78</v>
      </c>
      <c r="X80" s="1" t="s">
        <v>84</v>
      </c>
      <c r="Y80" s="1" t="s">
        <v>81</v>
      </c>
      <c r="Z80" s="1" t="s">
        <v>78</v>
      </c>
      <c r="AA80" s="1" t="s">
        <v>78</v>
      </c>
      <c r="AB80" s="1" t="s">
        <v>78</v>
      </c>
      <c r="AC80" s="1" t="s">
        <v>78</v>
      </c>
      <c r="AD80" s="143"/>
      <c r="AE80" s="1" t="s">
        <v>78</v>
      </c>
      <c r="AF80" s="1" t="s">
        <v>78</v>
      </c>
      <c r="AG80" s="1" t="s">
        <v>78</v>
      </c>
      <c r="AH80" s="1" t="s">
        <v>78</v>
      </c>
      <c r="AI80" s="1" t="s">
        <v>984</v>
      </c>
      <c r="AJ80" s="1" t="s">
        <v>78</v>
      </c>
      <c r="AK80" s="1" t="s">
        <v>78</v>
      </c>
      <c r="AL80" s="17"/>
      <c r="AM80" s="1"/>
      <c r="AN80" s="1"/>
      <c r="AO80" s="1"/>
      <c r="AP80" s="1"/>
      <c r="AQ80" s="1"/>
      <c r="AR80" s="1"/>
      <c r="AS80" s="181"/>
      <c r="AT80" s="1" t="s">
        <v>78</v>
      </c>
      <c r="AU80" s="1" t="s">
        <v>78</v>
      </c>
      <c r="AV80" s="1" t="s">
        <v>78</v>
      </c>
      <c r="AW80" s="1"/>
      <c r="AX80" s="1"/>
      <c r="AY80" s="1"/>
      <c r="AZ80" s="1" t="s">
        <v>78</v>
      </c>
      <c r="BA80" s="1"/>
      <c r="BB80" s="1"/>
      <c r="BC80" s="1"/>
      <c r="BD80" s="1" t="s">
        <v>78</v>
      </c>
      <c r="BE80" s="1" t="s">
        <v>78</v>
      </c>
      <c r="BF80" s="8" t="s">
        <v>78</v>
      </c>
      <c r="BG80" s="148" t="str">
        <f t="shared" si="12"/>
        <v>SI</v>
      </c>
      <c r="BH80" s="148" t="str">
        <f t="shared" si="12"/>
        <v>SI</v>
      </c>
      <c r="BI80" s="148" t="str">
        <f t="shared" si="12"/>
        <v>NO</v>
      </c>
      <c r="BJ80" s="148" t="str">
        <f t="shared" si="12"/>
        <v>SI</v>
      </c>
    </row>
    <row r="81" spans="1:62" ht="24.6" customHeight="1" x14ac:dyDescent="0.25">
      <c r="A81" s="1">
        <v>27</v>
      </c>
      <c r="B81" s="17">
        <v>45092</v>
      </c>
      <c r="C81" s="17">
        <v>45196</v>
      </c>
      <c r="D81" s="1" t="s">
        <v>40</v>
      </c>
      <c r="E81" s="1" t="s">
        <v>40</v>
      </c>
      <c r="F81" s="8" t="s">
        <v>78</v>
      </c>
      <c r="G81" s="1" t="s">
        <v>917</v>
      </c>
      <c r="H81" s="1" t="s">
        <v>923</v>
      </c>
      <c r="I81" s="8" t="s">
        <v>78</v>
      </c>
      <c r="J81" s="167" t="s">
        <v>921</v>
      </c>
      <c r="K81" s="1">
        <v>53</v>
      </c>
      <c r="L81" s="8" t="s">
        <v>704</v>
      </c>
      <c r="M81" s="1" t="s">
        <v>553</v>
      </c>
      <c r="N81" s="1" t="s">
        <v>554</v>
      </c>
      <c r="O81" s="1" t="s">
        <v>561</v>
      </c>
      <c r="P81" s="8" t="s">
        <v>164</v>
      </c>
      <c r="Q81" s="1" t="s">
        <v>94</v>
      </c>
      <c r="R81" s="1" t="s">
        <v>94</v>
      </c>
      <c r="S81" s="1" t="s">
        <v>136</v>
      </c>
      <c r="T81" s="1" t="s">
        <v>78</v>
      </c>
      <c r="U81" s="1" t="s">
        <v>643</v>
      </c>
      <c r="V81" s="1" t="s">
        <v>78</v>
      </c>
      <c r="W81" s="8" t="s">
        <v>78</v>
      </c>
      <c r="X81" s="1" t="s">
        <v>935</v>
      </c>
      <c r="Y81" s="1" t="s">
        <v>985</v>
      </c>
      <c r="Z81" s="1" t="s">
        <v>78</v>
      </c>
      <c r="AA81" s="1" t="s">
        <v>78</v>
      </c>
      <c r="AB81" s="1" t="s">
        <v>78</v>
      </c>
      <c r="AC81" s="1" t="s">
        <v>78</v>
      </c>
      <c r="AD81" s="143"/>
      <c r="AE81" s="1" t="s">
        <v>78</v>
      </c>
      <c r="AF81" s="1" t="s">
        <v>78</v>
      </c>
      <c r="AG81" s="1" t="s">
        <v>78</v>
      </c>
      <c r="AH81" s="1" t="s">
        <v>78</v>
      </c>
      <c r="AI81" s="1" t="s">
        <v>984</v>
      </c>
      <c r="AJ81" s="1" t="s">
        <v>78</v>
      </c>
      <c r="AK81" s="1" t="s">
        <v>78</v>
      </c>
      <c r="AL81" s="17"/>
      <c r="AM81" s="1"/>
      <c r="AN81" s="1"/>
      <c r="AO81" s="1"/>
      <c r="AP81" s="1"/>
      <c r="AQ81" s="1"/>
      <c r="AR81" s="1"/>
      <c r="AS81" s="181"/>
      <c r="AT81" s="1" t="s">
        <v>78</v>
      </c>
      <c r="AU81" s="1" t="s">
        <v>78</v>
      </c>
      <c r="AV81" s="1" t="s">
        <v>78</v>
      </c>
      <c r="AW81" s="1"/>
      <c r="AX81" s="1"/>
      <c r="AY81" s="1"/>
      <c r="AZ81" s="1" t="s">
        <v>78</v>
      </c>
      <c r="BA81" s="1"/>
      <c r="BB81" s="1"/>
      <c r="BC81" s="1"/>
      <c r="BD81" s="1" t="s">
        <v>78</v>
      </c>
      <c r="BE81" s="1" t="s">
        <v>78</v>
      </c>
      <c r="BF81" s="8" t="s">
        <v>78</v>
      </c>
      <c r="BG81" s="148" t="str">
        <f t="shared" si="12"/>
        <v>SI</v>
      </c>
      <c r="BH81" s="148" t="str">
        <f t="shared" si="12"/>
        <v>SI</v>
      </c>
      <c r="BI81" s="148" t="str">
        <f t="shared" si="12"/>
        <v>NO</v>
      </c>
      <c r="BJ81" s="148" t="str">
        <f t="shared" si="12"/>
        <v>SI</v>
      </c>
    </row>
    <row r="82" spans="1:62" ht="27" customHeight="1" x14ac:dyDescent="0.25">
      <c r="A82" s="1">
        <v>26</v>
      </c>
      <c r="B82" s="17">
        <v>45092</v>
      </c>
      <c r="C82" s="17">
        <v>45195</v>
      </c>
      <c r="D82" s="1" t="s">
        <v>40</v>
      </c>
      <c r="E82" s="1" t="s">
        <v>40</v>
      </c>
      <c r="F82" s="8" t="s">
        <v>78</v>
      </c>
      <c r="G82" s="1" t="s">
        <v>917</v>
      </c>
      <c r="H82" s="1" t="s">
        <v>905</v>
      </c>
      <c r="I82" s="8" t="s">
        <v>78</v>
      </c>
      <c r="J82" s="167" t="s">
        <v>921</v>
      </c>
      <c r="K82" s="1">
        <v>51</v>
      </c>
      <c r="L82" s="8" t="s">
        <v>986</v>
      </c>
      <c r="M82" s="1" t="s">
        <v>602</v>
      </c>
      <c r="N82" s="1" t="s">
        <v>554</v>
      </c>
      <c r="O82" s="1" t="s">
        <v>561</v>
      </c>
      <c r="P82" s="8" t="s">
        <v>708</v>
      </c>
      <c r="Q82" s="1" t="s">
        <v>123</v>
      </c>
      <c r="R82" s="1" t="s">
        <v>94</v>
      </c>
      <c r="S82" s="1" t="s">
        <v>140</v>
      </c>
      <c r="T82" s="1" t="s">
        <v>68</v>
      </c>
      <c r="U82" s="1" t="s">
        <v>640</v>
      </c>
      <c r="V82" s="1" t="s">
        <v>68</v>
      </c>
      <c r="W82" s="8" t="s">
        <v>78</v>
      </c>
      <c r="X82" s="1" t="s">
        <v>574</v>
      </c>
      <c r="Y82" s="1" t="s">
        <v>575</v>
      </c>
      <c r="Z82" s="1" t="s">
        <v>709</v>
      </c>
      <c r="AA82" s="1" t="s">
        <v>592</v>
      </c>
      <c r="AB82" s="1" t="s">
        <v>611</v>
      </c>
      <c r="AC82" s="1" t="s">
        <v>611</v>
      </c>
      <c r="AD82" s="143"/>
      <c r="AE82" s="1" t="s">
        <v>78</v>
      </c>
      <c r="AF82" s="1" t="s">
        <v>78</v>
      </c>
      <c r="AG82" s="1" t="s">
        <v>78</v>
      </c>
      <c r="AH82" s="1" t="s">
        <v>78</v>
      </c>
      <c r="AI82" s="1" t="s">
        <v>984</v>
      </c>
      <c r="AJ82" s="1" t="s">
        <v>78</v>
      </c>
      <c r="AK82" s="1" t="s">
        <v>78</v>
      </c>
      <c r="AL82" s="17"/>
      <c r="AM82" s="1"/>
      <c r="AN82" s="1"/>
      <c r="AO82" s="1"/>
      <c r="AP82" s="1"/>
      <c r="AQ82" s="1"/>
      <c r="AR82" s="1"/>
      <c r="AS82" s="181"/>
      <c r="AT82" s="1" t="s">
        <v>78</v>
      </c>
      <c r="AU82" s="1" t="s">
        <v>78</v>
      </c>
      <c r="AV82" s="1" t="s">
        <v>78</v>
      </c>
      <c r="AW82" s="1"/>
      <c r="AX82" s="1"/>
      <c r="AY82" s="1"/>
      <c r="AZ82" s="1" t="s">
        <v>78</v>
      </c>
      <c r="BA82" s="1"/>
      <c r="BB82" s="1"/>
      <c r="BC82" s="1"/>
      <c r="BD82" s="1" t="s">
        <v>78</v>
      </c>
      <c r="BE82" s="1" t="s">
        <v>78</v>
      </c>
      <c r="BF82" s="8" t="s">
        <v>78</v>
      </c>
      <c r="BG82" s="148" t="str">
        <f t="shared" si="12"/>
        <v>SI</v>
      </c>
      <c r="BH82" s="148" t="str">
        <f t="shared" si="12"/>
        <v>SI</v>
      </c>
      <c r="BI82" s="148" t="str">
        <f t="shared" si="12"/>
        <v>NO</v>
      </c>
      <c r="BJ82" s="148" t="str">
        <f t="shared" si="12"/>
        <v>SI</v>
      </c>
    </row>
    <row r="83" spans="1:62" ht="27" customHeight="1" x14ac:dyDescent="0.25">
      <c r="A83" s="1">
        <v>25</v>
      </c>
      <c r="B83" s="17">
        <v>45078</v>
      </c>
      <c r="C83" s="17">
        <v>45130</v>
      </c>
      <c r="D83" s="1" t="s">
        <v>40</v>
      </c>
      <c r="E83" s="1" t="s">
        <v>40</v>
      </c>
      <c r="F83" s="8" t="s">
        <v>78</v>
      </c>
      <c r="G83" s="1" t="s">
        <v>917</v>
      </c>
      <c r="H83" s="1" t="s">
        <v>923</v>
      </c>
      <c r="I83" s="8" t="s">
        <v>78</v>
      </c>
      <c r="J83" s="167" t="s">
        <v>921</v>
      </c>
      <c r="K83" s="1">
        <v>50</v>
      </c>
      <c r="L83" s="8" t="s">
        <v>711</v>
      </c>
      <c r="M83" s="1" t="s">
        <v>553</v>
      </c>
      <c r="N83" s="1" t="s">
        <v>588</v>
      </c>
      <c r="O83" s="1" t="s">
        <v>78</v>
      </c>
      <c r="P83" s="8" t="s">
        <v>78</v>
      </c>
      <c r="Q83" s="1" t="s">
        <v>68</v>
      </c>
      <c r="R83" s="1" t="s">
        <v>68</v>
      </c>
      <c r="S83" s="1" t="s">
        <v>639</v>
      </c>
      <c r="T83" s="1" t="s">
        <v>68</v>
      </c>
      <c r="U83" s="1" t="s">
        <v>78</v>
      </c>
      <c r="V83" s="1" t="s">
        <v>78</v>
      </c>
      <c r="W83" s="8" t="s">
        <v>78</v>
      </c>
      <c r="X83" s="1" t="s">
        <v>574</v>
      </c>
      <c r="Y83" s="1" t="s">
        <v>575</v>
      </c>
      <c r="Z83" s="1" t="s">
        <v>578</v>
      </c>
      <c r="AA83" s="1" t="s">
        <v>565</v>
      </c>
      <c r="AB83" s="1" t="s">
        <v>712</v>
      </c>
      <c r="AC83" s="1" t="s">
        <v>712</v>
      </c>
      <c r="AD83" s="143"/>
      <c r="AE83" s="1" t="s">
        <v>78</v>
      </c>
      <c r="AF83" s="1" t="s">
        <v>78</v>
      </c>
      <c r="AG83" s="1" t="s">
        <v>78</v>
      </c>
      <c r="AH83" s="1" t="s">
        <v>78</v>
      </c>
      <c r="AI83" s="1" t="s">
        <v>919</v>
      </c>
      <c r="AJ83" s="1" t="s">
        <v>78</v>
      </c>
      <c r="AK83" s="1" t="s">
        <v>78</v>
      </c>
      <c r="AL83" s="17"/>
      <c r="AM83" s="1"/>
      <c r="AN83" s="1"/>
      <c r="AO83" s="1"/>
      <c r="AP83" s="1"/>
      <c r="AQ83" s="1"/>
      <c r="AR83" s="1"/>
      <c r="AS83" s="181"/>
      <c r="AT83" s="1" t="s">
        <v>78</v>
      </c>
      <c r="AU83" s="1" t="s">
        <v>78</v>
      </c>
      <c r="AV83" s="1" t="s">
        <v>78</v>
      </c>
      <c r="AW83" s="1"/>
      <c r="AX83" s="1"/>
      <c r="AY83" s="136"/>
      <c r="AZ83" s="1" t="s">
        <v>78</v>
      </c>
      <c r="BA83" s="1"/>
      <c r="BB83" s="1"/>
      <c r="BC83" s="1"/>
      <c r="BD83" s="1" t="s">
        <v>78</v>
      </c>
      <c r="BE83" s="1" t="s">
        <v>78</v>
      </c>
      <c r="BF83" s="8" t="s">
        <v>78</v>
      </c>
      <c r="BG83" s="148" t="str">
        <f t="shared" si="12"/>
        <v>NO</v>
      </c>
      <c r="BH83" s="148" t="str">
        <f t="shared" si="12"/>
        <v>NO</v>
      </c>
      <c r="BI83" s="148" t="str">
        <f t="shared" si="12"/>
        <v>NO</v>
      </c>
      <c r="BJ83" s="148" t="str">
        <f t="shared" si="12"/>
        <v>SI</v>
      </c>
    </row>
    <row r="84" spans="1:62" ht="27" customHeight="1" x14ac:dyDescent="0.25">
      <c r="A84" s="1">
        <v>24</v>
      </c>
      <c r="B84" s="17">
        <v>45078</v>
      </c>
      <c r="C84" s="17">
        <v>45078</v>
      </c>
      <c r="D84" s="1" t="s">
        <v>40</v>
      </c>
      <c r="E84" s="1" t="s">
        <v>40</v>
      </c>
      <c r="F84" s="8" t="s">
        <v>78</v>
      </c>
      <c r="G84" s="1" t="s">
        <v>917</v>
      </c>
      <c r="H84" s="1" t="s">
        <v>78</v>
      </c>
      <c r="I84" s="8" t="s">
        <v>78</v>
      </c>
      <c r="J84" s="167" t="s">
        <v>921</v>
      </c>
      <c r="K84" s="1">
        <v>49</v>
      </c>
      <c r="L84" s="8" t="s">
        <v>713</v>
      </c>
      <c r="M84" s="1" t="s">
        <v>553</v>
      </c>
      <c r="N84" s="1" t="s">
        <v>588</v>
      </c>
      <c r="O84" s="1" t="s">
        <v>78</v>
      </c>
      <c r="P84" s="8" t="s">
        <v>78</v>
      </c>
      <c r="Q84" s="1" t="s">
        <v>68</v>
      </c>
      <c r="R84" s="1" t="s">
        <v>68</v>
      </c>
      <c r="S84" s="1" t="s">
        <v>639</v>
      </c>
      <c r="T84" s="1" t="s">
        <v>68</v>
      </c>
      <c r="U84" s="1" t="s">
        <v>78</v>
      </c>
      <c r="V84" s="1" t="s">
        <v>78</v>
      </c>
      <c r="W84" s="8" t="s">
        <v>78</v>
      </c>
      <c r="X84" s="1" t="s">
        <v>556</v>
      </c>
      <c r="Y84" s="1" t="s">
        <v>81</v>
      </c>
      <c r="Z84" s="1" t="s">
        <v>110</v>
      </c>
      <c r="AA84" s="1" t="s">
        <v>110</v>
      </c>
      <c r="AB84" s="1" t="s">
        <v>714</v>
      </c>
      <c r="AC84" s="1" t="s">
        <v>714</v>
      </c>
      <c r="AD84" s="143"/>
      <c r="AE84" s="1" t="s">
        <v>78</v>
      </c>
      <c r="AF84" s="1" t="s">
        <v>78</v>
      </c>
      <c r="AG84" s="1" t="s">
        <v>78</v>
      </c>
      <c r="AH84" s="1" t="s">
        <v>78</v>
      </c>
      <c r="AI84" s="1" t="s">
        <v>919</v>
      </c>
      <c r="AJ84" s="1" t="s">
        <v>78</v>
      </c>
      <c r="AK84" s="1" t="s">
        <v>78</v>
      </c>
      <c r="AL84" s="17"/>
      <c r="AM84" s="1"/>
      <c r="AN84" s="1"/>
      <c r="AO84" s="1"/>
      <c r="AP84" s="1"/>
      <c r="AQ84" s="1"/>
      <c r="AR84" s="1"/>
      <c r="AS84" s="181"/>
      <c r="AT84" s="1" t="s">
        <v>78</v>
      </c>
      <c r="AU84" s="1" t="s">
        <v>78</v>
      </c>
      <c r="AV84" s="1" t="s">
        <v>78</v>
      </c>
      <c r="AW84" s="1"/>
      <c r="AX84" s="1"/>
      <c r="AY84" s="136"/>
      <c r="AZ84" s="1" t="s">
        <v>78</v>
      </c>
      <c r="BA84" s="1"/>
      <c r="BB84" s="1"/>
      <c r="BC84" s="1"/>
      <c r="BD84" s="1" t="s">
        <v>78</v>
      </c>
      <c r="BE84" s="1" t="s">
        <v>78</v>
      </c>
      <c r="BF84" s="8" t="s">
        <v>78</v>
      </c>
      <c r="BG84" s="148" t="str">
        <f t="shared" si="12"/>
        <v>NO</v>
      </c>
      <c r="BH84" s="148" t="str">
        <f t="shared" si="12"/>
        <v>NO</v>
      </c>
      <c r="BI84" s="148" t="str">
        <f t="shared" si="12"/>
        <v>NO</v>
      </c>
      <c r="BJ84" s="148" t="str">
        <f t="shared" si="12"/>
        <v>SI</v>
      </c>
    </row>
    <row r="85" spans="1:62" ht="27" customHeight="1" x14ac:dyDescent="0.25">
      <c r="A85" s="1">
        <v>23</v>
      </c>
      <c r="B85" s="17">
        <v>45078</v>
      </c>
      <c r="C85" s="17">
        <v>45078</v>
      </c>
      <c r="D85" s="1" t="s">
        <v>40</v>
      </c>
      <c r="E85" s="1" t="s">
        <v>40</v>
      </c>
      <c r="F85" s="8" t="s">
        <v>78</v>
      </c>
      <c r="G85" s="1" t="s">
        <v>917</v>
      </c>
      <c r="H85" s="1" t="s">
        <v>78</v>
      </c>
      <c r="I85" s="8" t="s">
        <v>78</v>
      </c>
      <c r="J85" s="167" t="s">
        <v>921</v>
      </c>
      <c r="K85" s="1">
        <v>48</v>
      </c>
      <c r="L85" s="8" t="s">
        <v>715</v>
      </c>
      <c r="M85" s="1" t="s">
        <v>553</v>
      </c>
      <c r="N85" s="1" t="s">
        <v>588</v>
      </c>
      <c r="O85" s="1" t="s">
        <v>78</v>
      </c>
      <c r="P85" s="8" t="s">
        <v>716</v>
      </c>
      <c r="Q85" s="1" t="s">
        <v>68</v>
      </c>
      <c r="R85" s="1" t="s">
        <v>68</v>
      </c>
      <c r="S85" s="1" t="s">
        <v>639</v>
      </c>
      <c r="T85" s="1" t="s">
        <v>68</v>
      </c>
      <c r="U85" s="1" t="s">
        <v>640</v>
      </c>
      <c r="V85" s="1" t="s">
        <v>78</v>
      </c>
      <c r="W85" s="8" t="s">
        <v>78</v>
      </c>
      <c r="X85" s="1" t="s">
        <v>63</v>
      </c>
      <c r="Y85" s="1" t="s">
        <v>81</v>
      </c>
      <c r="Z85" s="1" t="s">
        <v>72</v>
      </c>
      <c r="AA85" s="1" t="s">
        <v>717</v>
      </c>
      <c r="AB85" s="1" t="s">
        <v>78</v>
      </c>
      <c r="AC85" s="1" t="s">
        <v>78</v>
      </c>
      <c r="AD85" s="143"/>
      <c r="AE85" s="1" t="s">
        <v>78</v>
      </c>
      <c r="AF85" s="1" t="s">
        <v>78</v>
      </c>
      <c r="AG85" s="1" t="s">
        <v>78</v>
      </c>
      <c r="AH85" s="1" t="s">
        <v>78</v>
      </c>
      <c r="AI85" s="1" t="s">
        <v>919</v>
      </c>
      <c r="AJ85" s="1" t="s">
        <v>78</v>
      </c>
      <c r="AK85" s="1" t="s">
        <v>78</v>
      </c>
      <c r="AL85" s="17"/>
      <c r="AM85" s="1"/>
      <c r="AN85" s="1"/>
      <c r="AO85" s="1"/>
      <c r="AP85" s="1"/>
      <c r="AQ85" s="1"/>
      <c r="AR85" s="1"/>
      <c r="AS85" s="181"/>
      <c r="AT85" s="1" t="s">
        <v>78</v>
      </c>
      <c r="AU85" s="1" t="s">
        <v>78</v>
      </c>
      <c r="AV85" s="1" t="s">
        <v>78</v>
      </c>
      <c r="AW85" s="1"/>
      <c r="AX85" s="1"/>
      <c r="AY85" s="136"/>
      <c r="AZ85" s="1" t="s">
        <v>78</v>
      </c>
      <c r="BA85" s="1"/>
      <c r="BB85" s="1"/>
      <c r="BC85" s="1"/>
      <c r="BD85" s="1" t="s">
        <v>78</v>
      </c>
      <c r="BE85" s="1" t="s">
        <v>78</v>
      </c>
      <c r="BF85" s="8" t="s">
        <v>78</v>
      </c>
      <c r="BG85" s="148" t="str">
        <f t="shared" si="12"/>
        <v>NO</v>
      </c>
      <c r="BH85" s="148" t="str">
        <f t="shared" si="12"/>
        <v>NO</v>
      </c>
      <c r="BI85" s="148" t="str">
        <f t="shared" si="12"/>
        <v>NO</v>
      </c>
      <c r="BJ85" s="148" t="str">
        <f t="shared" si="12"/>
        <v>SI</v>
      </c>
    </row>
    <row r="86" spans="1:62" ht="27" customHeight="1" x14ac:dyDescent="0.25">
      <c r="A86" s="1">
        <v>22</v>
      </c>
      <c r="B86" s="17">
        <v>45078</v>
      </c>
      <c r="C86" s="17">
        <v>45078</v>
      </c>
      <c r="D86" s="1" t="s">
        <v>40</v>
      </c>
      <c r="E86" s="1" t="s">
        <v>40</v>
      </c>
      <c r="F86" s="8" t="s">
        <v>78</v>
      </c>
      <c r="G86" s="1" t="s">
        <v>917</v>
      </c>
      <c r="H86" s="1" t="s">
        <v>78</v>
      </c>
      <c r="I86" s="8" t="s">
        <v>78</v>
      </c>
      <c r="J86" s="167" t="s">
        <v>921</v>
      </c>
      <c r="K86" s="1">
        <v>47</v>
      </c>
      <c r="L86" s="8" t="s">
        <v>841</v>
      </c>
      <c r="M86" s="1" t="s">
        <v>553</v>
      </c>
      <c r="N86" s="1" t="s">
        <v>588</v>
      </c>
      <c r="O86" s="1" t="s">
        <v>78</v>
      </c>
      <c r="P86" s="8" t="s">
        <v>78</v>
      </c>
      <c r="Q86" s="1" t="s">
        <v>68</v>
      </c>
      <c r="R86" s="1" t="s">
        <v>68</v>
      </c>
      <c r="S86" s="1" t="s">
        <v>639</v>
      </c>
      <c r="T86" s="1" t="s">
        <v>68</v>
      </c>
      <c r="U86" s="1" t="s">
        <v>68</v>
      </c>
      <c r="V86" s="1" t="s">
        <v>78</v>
      </c>
      <c r="W86" s="8" t="s">
        <v>78</v>
      </c>
      <c r="X86" s="1" t="s">
        <v>84</v>
      </c>
      <c r="Y86" s="1" t="s">
        <v>81</v>
      </c>
      <c r="Z86" s="1" t="s">
        <v>78</v>
      </c>
      <c r="AA86" s="1" t="s">
        <v>565</v>
      </c>
      <c r="AB86" s="1" t="s">
        <v>78</v>
      </c>
      <c r="AC86" s="1" t="s">
        <v>78</v>
      </c>
      <c r="AD86" s="143"/>
      <c r="AE86" s="1" t="s">
        <v>78</v>
      </c>
      <c r="AF86" s="1" t="s">
        <v>78</v>
      </c>
      <c r="AG86" s="1" t="s">
        <v>78</v>
      </c>
      <c r="AH86" s="1" t="s">
        <v>78</v>
      </c>
      <c r="AI86" s="1" t="s">
        <v>919</v>
      </c>
      <c r="AJ86" s="1" t="s">
        <v>78</v>
      </c>
      <c r="AK86" s="1" t="s">
        <v>78</v>
      </c>
      <c r="AL86" s="17"/>
      <c r="AM86" s="1"/>
      <c r="AN86" s="1"/>
      <c r="AO86" s="1"/>
      <c r="AP86" s="1"/>
      <c r="AQ86" s="1"/>
      <c r="AR86" s="1"/>
      <c r="AS86" s="181"/>
      <c r="AT86" s="1" t="s">
        <v>78</v>
      </c>
      <c r="AU86" s="1" t="s">
        <v>78</v>
      </c>
      <c r="AV86" s="1" t="s">
        <v>78</v>
      </c>
      <c r="AW86" s="1"/>
      <c r="AX86" s="1"/>
      <c r="AY86" s="136"/>
      <c r="AZ86" s="1" t="s">
        <v>78</v>
      </c>
      <c r="BA86" s="1"/>
      <c r="BB86" s="1"/>
      <c r="BC86" s="1"/>
      <c r="BD86" s="1" t="s">
        <v>78</v>
      </c>
      <c r="BE86" s="1" t="s">
        <v>78</v>
      </c>
      <c r="BF86" s="8" t="s">
        <v>78</v>
      </c>
      <c r="BG86" s="148" t="str">
        <f t="shared" si="12"/>
        <v>NO</v>
      </c>
      <c r="BH86" s="148" t="str">
        <f t="shared" si="12"/>
        <v>NO</v>
      </c>
      <c r="BI86" s="148" t="str">
        <f t="shared" si="12"/>
        <v>NO</v>
      </c>
      <c r="BJ86" s="148" t="str">
        <f t="shared" si="12"/>
        <v>SI</v>
      </c>
    </row>
    <row r="87" spans="1:62" ht="27" customHeight="1" x14ac:dyDescent="0.25">
      <c r="A87" s="1">
        <v>21</v>
      </c>
      <c r="B87" s="17">
        <v>45076</v>
      </c>
      <c r="C87" s="17">
        <v>45345</v>
      </c>
      <c r="D87" s="1" t="s">
        <v>40</v>
      </c>
      <c r="E87" s="1" t="s">
        <v>40</v>
      </c>
      <c r="F87" s="8"/>
      <c r="G87" s="1" t="s">
        <v>957</v>
      </c>
      <c r="H87" s="1" t="s">
        <v>905</v>
      </c>
      <c r="I87" s="8"/>
      <c r="J87" s="167" t="s">
        <v>639</v>
      </c>
      <c r="K87" s="1">
        <v>46</v>
      </c>
      <c r="L87" s="8" t="s">
        <v>719</v>
      </c>
      <c r="M87" s="1" t="s">
        <v>553</v>
      </c>
      <c r="N87" s="1" t="s">
        <v>588</v>
      </c>
      <c r="O87" s="1"/>
      <c r="P87" s="8" t="s">
        <v>134</v>
      </c>
      <c r="Q87" s="1" t="s">
        <v>123</v>
      </c>
      <c r="R87" s="1" t="s">
        <v>48</v>
      </c>
      <c r="S87" s="1">
        <v>4</v>
      </c>
      <c r="T87" s="1" t="s">
        <v>68</v>
      </c>
      <c r="U87" s="1" t="s">
        <v>640</v>
      </c>
      <c r="V87" s="1" t="s">
        <v>68</v>
      </c>
      <c r="W87" s="8" t="s">
        <v>68</v>
      </c>
      <c r="X87" s="1" t="s">
        <v>84</v>
      </c>
      <c r="Y87" s="1" t="s">
        <v>81</v>
      </c>
      <c r="Z87" s="1" t="s">
        <v>68</v>
      </c>
      <c r="AA87" s="1" t="s">
        <v>110</v>
      </c>
      <c r="AB87" s="1" t="s">
        <v>720</v>
      </c>
      <c r="AC87" s="1" t="s">
        <v>720</v>
      </c>
      <c r="AD87" s="143"/>
      <c r="AE87" s="1"/>
      <c r="AF87" s="1"/>
      <c r="AG87" s="1"/>
      <c r="AH87" s="1"/>
      <c r="AI87" s="1" t="s">
        <v>919</v>
      </c>
      <c r="AJ87" s="1">
        <v>28</v>
      </c>
      <c r="AK87" s="1">
        <v>27</v>
      </c>
      <c r="AL87" s="17">
        <v>45572</v>
      </c>
      <c r="AM87" s="1">
        <v>2024</v>
      </c>
      <c r="AN87" s="1">
        <v>7</v>
      </c>
      <c r="AO87" s="136">
        <v>45474</v>
      </c>
      <c r="AP87" s="17">
        <v>45452</v>
      </c>
      <c r="AQ87" s="1">
        <v>2024</v>
      </c>
      <c r="AR87" s="1">
        <v>9</v>
      </c>
      <c r="AS87" s="181">
        <v>45536</v>
      </c>
      <c r="AT87" s="1">
        <v>49</v>
      </c>
      <c r="AU87" s="1" t="s">
        <v>78</v>
      </c>
      <c r="AV87" s="17"/>
      <c r="AW87" s="1">
        <v>2023</v>
      </c>
      <c r="AX87" s="1">
        <v>5</v>
      </c>
      <c r="AY87" s="136">
        <v>45047</v>
      </c>
      <c r="AZ87" s="1"/>
      <c r="BA87" s="1"/>
      <c r="BB87" s="1"/>
      <c r="BC87" s="1"/>
      <c r="BD87" s="1"/>
      <c r="BE87" s="1"/>
      <c r="BF87" s="8" t="s">
        <v>989</v>
      </c>
      <c r="BG87" s="148" t="str">
        <f t="shared" si="12"/>
        <v>NO</v>
      </c>
      <c r="BH87" s="148" t="str">
        <f t="shared" si="12"/>
        <v>NO</v>
      </c>
      <c r="BI87" s="148" t="str">
        <f t="shared" si="12"/>
        <v>NO</v>
      </c>
      <c r="BJ87" s="148" t="str">
        <f t="shared" si="12"/>
        <v>SI</v>
      </c>
    </row>
    <row r="88" spans="1:62" ht="27" customHeight="1" x14ac:dyDescent="0.25">
      <c r="A88" s="1">
        <v>20</v>
      </c>
      <c r="B88" s="17">
        <v>45076</v>
      </c>
      <c r="C88" s="17">
        <v>45264</v>
      </c>
      <c r="D88" s="1" t="s">
        <v>40</v>
      </c>
      <c r="E88" s="1" t="s">
        <v>40</v>
      </c>
      <c r="F88" s="8"/>
      <c r="G88" s="1" t="s">
        <v>904</v>
      </c>
      <c r="H88" s="1" t="s">
        <v>905</v>
      </c>
      <c r="I88" s="8"/>
      <c r="J88" s="167" t="s">
        <v>966</v>
      </c>
      <c r="K88" s="1">
        <v>45</v>
      </c>
      <c r="L88" s="8" t="s">
        <v>721</v>
      </c>
      <c r="M88" s="1" t="s">
        <v>553</v>
      </c>
      <c r="N88" s="1" t="s">
        <v>554</v>
      </c>
      <c r="O88" s="1" t="s">
        <v>561</v>
      </c>
      <c r="P88" s="8" t="s">
        <v>722</v>
      </c>
      <c r="Q88" s="1" t="s">
        <v>48</v>
      </c>
      <c r="R88" s="1" t="s">
        <v>48</v>
      </c>
      <c r="S88" s="1">
        <v>6</v>
      </c>
      <c r="T88" s="1" t="s">
        <v>68</v>
      </c>
      <c r="U88" s="1" t="s">
        <v>643</v>
      </c>
      <c r="V88" s="1" t="s">
        <v>68</v>
      </c>
      <c r="W88" s="8" t="s">
        <v>68</v>
      </c>
      <c r="X88" s="1" t="s">
        <v>723</v>
      </c>
      <c r="Y88" s="1" t="s">
        <v>81</v>
      </c>
      <c r="Z88" s="1" t="s">
        <v>98</v>
      </c>
      <c r="AA88" s="1" t="s">
        <v>392</v>
      </c>
      <c r="AB88" s="1" t="s">
        <v>611</v>
      </c>
      <c r="AC88" s="1" t="s">
        <v>611</v>
      </c>
      <c r="AD88" s="143"/>
      <c r="AE88" s="1" t="s">
        <v>990</v>
      </c>
      <c r="AF88" s="1"/>
      <c r="AG88" s="1"/>
      <c r="AH88" s="1"/>
      <c r="AI88" s="1" t="s">
        <v>991</v>
      </c>
      <c r="AJ88" s="1">
        <v>21</v>
      </c>
      <c r="AK88" s="1">
        <v>34</v>
      </c>
      <c r="AL88" s="17">
        <v>45072</v>
      </c>
      <c r="AM88" s="1">
        <v>2023</v>
      </c>
      <c r="AN88" s="1">
        <v>5</v>
      </c>
      <c r="AO88" s="136">
        <v>45047</v>
      </c>
      <c r="AP88" s="17">
        <v>45165</v>
      </c>
      <c r="AQ88" s="1">
        <v>2023</v>
      </c>
      <c r="AR88" s="1">
        <v>8</v>
      </c>
      <c r="AS88" s="181">
        <v>45139</v>
      </c>
      <c r="AT88" s="1">
        <v>94</v>
      </c>
      <c r="AU88" s="1" t="s">
        <v>78</v>
      </c>
      <c r="AV88" s="17" t="s">
        <v>992</v>
      </c>
      <c r="AW88" s="1">
        <v>2023</v>
      </c>
      <c r="AX88" s="1">
        <v>5</v>
      </c>
      <c r="AY88" s="136">
        <v>45047</v>
      </c>
      <c r="AZ88" s="1"/>
      <c r="BA88" s="1"/>
      <c r="BB88" s="1"/>
      <c r="BC88" s="1"/>
      <c r="BD88" s="1"/>
      <c r="BE88" s="1"/>
      <c r="BF88" s="8"/>
      <c r="BG88" s="148" t="str">
        <f t="shared" si="12"/>
        <v>SI</v>
      </c>
      <c r="BH88" s="148" t="str">
        <f t="shared" si="12"/>
        <v>SI</v>
      </c>
      <c r="BI88" s="148" t="str">
        <f t="shared" si="12"/>
        <v>SI</v>
      </c>
      <c r="BJ88" s="148" t="str">
        <f t="shared" si="12"/>
        <v>NO</v>
      </c>
    </row>
    <row r="89" spans="1:62" ht="27" customHeight="1" x14ac:dyDescent="0.25">
      <c r="A89" s="1">
        <v>19</v>
      </c>
      <c r="B89" s="17">
        <v>45070</v>
      </c>
      <c r="C89" s="17">
        <v>45195</v>
      </c>
      <c r="D89" s="1" t="s">
        <v>40</v>
      </c>
      <c r="E89" s="1" t="s">
        <v>40</v>
      </c>
      <c r="F89" s="8" t="s">
        <v>78</v>
      </c>
      <c r="G89" s="1" t="s">
        <v>917</v>
      </c>
      <c r="H89" s="1" t="s">
        <v>923</v>
      </c>
      <c r="I89" s="8" t="s">
        <v>78</v>
      </c>
      <c r="J89" s="167" t="s">
        <v>921</v>
      </c>
      <c r="K89" s="1">
        <v>44</v>
      </c>
      <c r="L89" s="8" t="s">
        <v>724</v>
      </c>
      <c r="M89" s="1" t="s">
        <v>602</v>
      </c>
      <c r="N89" s="1" t="s">
        <v>565</v>
      </c>
      <c r="O89" s="1" t="s">
        <v>573</v>
      </c>
      <c r="P89" s="8" t="s">
        <v>110</v>
      </c>
      <c r="Q89" s="1" t="s">
        <v>123</v>
      </c>
      <c r="R89" s="1" t="s">
        <v>48</v>
      </c>
      <c r="S89" s="1" t="s">
        <v>136</v>
      </c>
      <c r="T89" s="1" t="s">
        <v>110</v>
      </c>
      <c r="U89" s="1" t="s">
        <v>643</v>
      </c>
      <c r="V89" s="1" t="s">
        <v>68</v>
      </c>
      <c r="W89" s="8" t="s">
        <v>68</v>
      </c>
      <c r="X89" s="1" t="s">
        <v>63</v>
      </c>
      <c r="Y89" s="1" t="s">
        <v>595</v>
      </c>
      <c r="Z89" s="1" t="s">
        <v>98</v>
      </c>
      <c r="AA89" s="1" t="s">
        <v>99</v>
      </c>
      <c r="AB89" s="1" t="s">
        <v>100</v>
      </c>
      <c r="AC89" s="1" t="s">
        <v>100</v>
      </c>
      <c r="AD89" s="143"/>
      <c r="AE89" s="1" t="s">
        <v>955</v>
      </c>
      <c r="AF89" s="1" t="s">
        <v>929</v>
      </c>
      <c r="AG89" s="1" t="s">
        <v>78</v>
      </c>
      <c r="AH89" s="1" t="s">
        <v>78</v>
      </c>
      <c r="AI89" s="1" t="s">
        <v>952</v>
      </c>
      <c r="AJ89" s="1" t="s">
        <v>78</v>
      </c>
      <c r="AK89" s="1" t="s">
        <v>78</v>
      </c>
      <c r="AL89" s="17"/>
      <c r="AM89" s="1"/>
      <c r="AN89" s="1"/>
      <c r="AO89" s="1"/>
      <c r="AP89" s="1"/>
      <c r="AQ89" s="1"/>
      <c r="AR89" s="1"/>
      <c r="AS89" s="181"/>
      <c r="AT89" s="1" t="s">
        <v>78</v>
      </c>
      <c r="AU89" s="1" t="s">
        <v>78</v>
      </c>
      <c r="AV89" s="17" t="s">
        <v>464</v>
      </c>
      <c r="AW89" s="1">
        <v>2023</v>
      </c>
      <c r="AX89" s="1">
        <v>4</v>
      </c>
      <c r="AY89" s="136">
        <v>45017</v>
      </c>
      <c r="AZ89" s="1" t="s">
        <v>994</v>
      </c>
      <c r="BA89" s="1">
        <v>2023</v>
      </c>
      <c r="BB89" s="1">
        <v>5</v>
      </c>
      <c r="BC89" s="136">
        <v>45047</v>
      </c>
      <c r="BD89" s="1" t="s">
        <v>175</v>
      </c>
      <c r="BE89" s="1" t="s">
        <v>78</v>
      </c>
      <c r="BF89" s="8" t="s">
        <v>995</v>
      </c>
      <c r="BG89" s="148" t="str">
        <f t="shared" si="12"/>
        <v>SI</v>
      </c>
      <c r="BH89" s="148" t="str">
        <f t="shared" si="12"/>
        <v>SI</v>
      </c>
      <c r="BI89" s="148" t="str">
        <f t="shared" si="12"/>
        <v>NO</v>
      </c>
      <c r="BJ89" s="148" t="str">
        <f t="shared" si="12"/>
        <v>NO</v>
      </c>
    </row>
    <row r="90" spans="1:62" ht="27" customHeight="1" x14ac:dyDescent="0.25">
      <c r="A90" s="1">
        <v>18</v>
      </c>
      <c r="B90" s="17">
        <v>45057</v>
      </c>
      <c r="C90" s="17">
        <v>45245</v>
      </c>
      <c r="D90" s="1" t="s">
        <v>40</v>
      </c>
      <c r="E90" s="1" t="s">
        <v>40</v>
      </c>
      <c r="F90" s="8"/>
      <c r="G90" s="1" t="s">
        <v>917</v>
      </c>
      <c r="H90" s="1" t="s">
        <v>920</v>
      </c>
      <c r="I90" s="8"/>
      <c r="J90" s="167" t="s">
        <v>921</v>
      </c>
      <c r="K90" s="1">
        <v>32</v>
      </c>
      <c r="L90" s="8" t="s">
        <v>758</v>
      </c>
      <c r="M90" s="1" t="s">
        <v>553</v>
      </c>
      <c r="N90" s="1" t="s">
        <v>554</v>
      </c>
      <c r="O90" s="1" t="s">
        <v>677</v>
      </c>
      <c r="P90" s="8" t="s">
        <v>68</v>
      </c>
      <c r="Q90" s="1" t="s">
        <v>68</v>
      </c>
      <c r="R90" s="1" t="s">
        <v>68</v>
      </c>
      <c r="S90" s="1">
        <v>0</v>
      </c>
      <c r="T90" s="1" t="s">
        <v>68</v>
      </c>
      <c r="U90" s="1" t="s">
        <v>68</v>
      </c>
      <c r="V90" s="1" t="s">
        <v>68</v>
      </c>
      <c r="W90" s="8" t="s">
        <v>68</v>
      </c>
      <c r="X90" s="1" t="s">
        <v>574</v>
      </c>
      <c r="Y90" s="1" t="s">
        <v>996</v>
      </c>
      <c r="Z90" s="1" t="s">
        <v>578</v>
      </c>
      <c r="AA90" s="1" t="s">
        <v>565</v>
      </c>
      <c r="AB90" s="1" t="s">
        <v>712</v>
      </c>
      <c r="AC90" s="1" t="s">
        <v>712</v>
      </c>
      <c r="AD90" s="143"/>
      <c r="AE90" s="1"/>
      <c r="AF90" s="1"/>
      <c r="AG90" s="1" t="s">
        <v>924</v>
      </c>
      <c r="AH90" s="1"/>
      <c r="AI90" s="1" t="s">
        <v>931</v>
      </c>
      <c r="AJ90" s="1"/>
      <c r="AK90" s="1"/>
      <c r="AL90" s="17"/>
      <c r="AM90" s="1"/>
      <c r="AN90" s="1"/>
      <c r="AO90" s="1"/>
      <c r="AP90" s="1"/>
      <c r="AQ90" s="1"/>
      <c r="AR90" s="1"/>
      <c r="AS90" s="181"/>
      <c r="AT90" s="1"/>
      <c r="AU90" s="1" t="s">
        <v>78</v>
      </c>
      <c r="AV90" s="1"/>
      <c r="AW90" s="1"/>
      <c r="AX90" s="1"/>
      <c r="AY90" s="136"/>
      <c r="AZ90" s="1"/>
      <c r="BA90" s="1"/>
      <c r="BB90" s="1"/>
      <c r="BC90" s="1"/>
      <c r="BD90" s="1"/>
      <c r="BE90" s="1"/>
      <c r="BF90" s="8"/>
      <c r="BG90" s="148" t="str">
        <f t="shared" si="12"/>
        <v>NO</v>
      </c>
      <c r="BH90" s="148" t="str">
        <f t="shared" si="12"/>
        <v>SI</v>
      </c>
      <c r="BI90" s="148" t="str">
        <f t="shared" si="12"/>
        <v>NO</v>
      </c>
      <c r="BJ90" s="148" t="str">
        <f t="shared" si="12"/>
        <v>NO</v>
      </c>
    </row>
    <row r="91" spans="1:62" ht="27" customHeight="1" x14ac:dyDescent="0.25">
      <c r="A91" s="1">
        <v>17</v>
      </c>
      <c r="B91" s="17">
        <v>45057</v>
      </c>
      <c r="C91" s="17">
        <v>45195</v>
      </c>
      <c r="D91" s="1" t="s">
        <v>40</v>
      </c>
      <c r="E91" s="1" t="s">
        <v>40</v>
      </c>
      <c r="F91" s="8" t="s">
        <v>78</v>
      </c>
      <c r="G91" s="1" t="s">
        <v>917</v>
      </c>
      <c r="H91" s="1" t="s">
        <v>78</v>
      </c>
      <c r="I91" s="8" t="s">
        <v>78</v>
      </c>
      <c r="J91" s="167" t="s">
        <v>921</v>
      </c>
      <c r="K91" s="1">
        <v>30</v>
      </c>
      <c r="L91" s="8" t="s">
        <v>761</v>
      </c>
      <c r="M91" s="1" t="s">
        <v>553</v>
      </c>
      <c r="N91" s="1" t="s">
        <v>588</v>
      </c>
      <c r="O91" s="1" t="s">
        <v>677</v>
      </c>
      <c r="P91" s="8" t="s">
        <v>68</v>
      </c>
      <c r="Q91" s="1" t="s">
        <v>68</v>
      </c>
      <c r="R91" s="1" t="s">
        <v>68</v>
      </c>
      <c r="S91" s="1" t="s">
        <v>639</v>
      </c>
      <c r="T91" s="1" t="s">
        <v>43</v>
      </c>
      <c r="U91" s="1" t="s">
        <v>640</v>
      </c>
      <c r="V91" s="1" t="s">
        <v>68</v>
      </c>
      <c r="W91" s="8" t="s">
        <v>68</v>
      </c>
      <c r="X91" s="1" t="s">
        <v>574</v>
      </c>
      <c r="Y91" s="1" t="s">
        <v>996</v>
      </c>
      <c r="Z91" s="1" t="s">
        <v>68</v>
      </c>
      <c r="AA91" s="1" t="s">
        <v>110</v>
      </c>
      <c r="AB91" s="1" t="s">
        <v>712</v>
      </c>
      <c r="AC91" s="1" t="s">
        <v>712</v>
      </c>
      <c r="AD91" s="143"/>
      <c r="AE91" s="1" t="s">
        <v>78</v>
      </c>
      <c r="AF91" s="1" t="s">
        <v>78</v>
      </c>
      <c r="AG91" s="1" t="s">
        <v>78</v>
      </c>
      <c r="AH91" s="1" t="s">
        <v>942</v>
      </c>
      <c r="AI91" s="1" t="s">
        <v>924</v>
      </c>
      <c r="AJ91" s="1" t="s">
        <v>78</v>
      </c>
      <c r="AK91" s="1" t="s">
        <v>78</v>
      </c>
      <c r="AL91" s="17"/>
      <c r="AM91" s="1"/>
      <c r="AN91" s="1"/>
      <c r="AO91" s="1"/>
      <c r="AP91" s="1"/>
      <c r="AQ91" s="1"/>
      <c r="AR91" s="1"/>
      <c r="AS91" s="181"/>
      <c r="AT91" s="1" t="s">
        <v>78</v>
      </c>
      <c r="AU91" s="1" t="s">
        <v>78</v>
      </c>
      <c r="AV91" s="1" t="s">
        <v>78</v>
      </c>
      <c r="AW91" s="1"/>
      <c r="AX91" s="1"/>
      <c r="AY91" s="136"/>
      <c r="AZ91" s="1" t="s">
        <v>78</v>
      </c>
      <c r="BA91" s="1"/>
      <c r="BB91" s="1"/>
      <c r="BC91" s="1"/>
      <c r="BD91" s="1" t="s">
        <v>78</v>
      </c>
      <c r="BE91" s="1" t="s">
        <v>78</v>
      </c>
      <c r="BF91" s="8" t="s">
        <v>78</v>
      </c>
      <c r="BG91" s="148" t="str">
        <f t="shared" si="12"/>
        <v>SI</v>
      </c>
      <c r="BH91" s="148" t="str">
        <f t="shared" si="12"/>
        <v>NO</v>
      </c>
      <c r="BI91" s="148" t="str">
        <f t="shared" si="12"/>
        <v>NO</v>
      </c>
      <c r="BJ91" s="148" t="str">
        <f t="shared" si="12"/>
        <v>NO</v>
      </c>
    </row>
    <row r="92" spans="1:62" ht="27" customHeight="1" x14ac:dyDescent="0.25">
      <c r="A92" s="1">
        <v>16</v>
      </c>
      <c r="B92" s="17">
        <v>45057</v>
      </c>
      <c r="C92" s="17">
        <v>45195</v>
      </c>
      <c r="D92" s="1" t="s">
        <v>40</v>
      </c>
      <c r="E92" s="1" t="s">
        <v>40</v>
      </c>
      <c r="F92" s="8" t="s">
        <v>78</v>
      </c>
      <c r="G92" s="1" t="s">
        <v>917</v>
      </c>
      <c r="H92" s="1" t="s">
        <v>78</v>
      </c>
      <c r="I92" s="8" t="s">
        <v>78</v>
      </c>
      <c r="J92" s="167" t="s">
        <v>921</v>
      </c>
      <c r="K92" s="1">
        <v>29</v>
      </c>
      <c r="L92" s="8" t="s">
        <v>762</v>
      </c>
      <c r="M92" s="1" t="s">
        <v>553</v>
      </c>
      <c r="N92" s="1" t="s">
        <v>554</v>
      </c>
      <c r="O92" s="1" t="s">
        <v>763</v>
      </c>
      <c r="P92" s="8" t="s">
        <v>68</v>
      </c>
      <c r="Q92" s="1" t="s">
        <v>68</v>
      </c>
      <c r="R92" s="1" t="s">
        <v>68</v>
      </c>
      <c r="S92" s="1" t="s">
        <v>639</v>
      </c>
      <c r="T92" s="1" t="s">
        <v>43</v>
      </c>
      <c r="U92" s="1" t="s">
        <v>640</v>
      </c>
      <c r="V92" s="1" t="s">
        <v>68</v>
      </c>
      <c r="W92" s="8" t="s">
        <v>68</v>
      </c>
      <c r="X92" s="1" t="s">
        <v>574</v>
      </c>
      <c r="Y92" s="1" t="s">
        <v>996</v>
      </c>
      <c r="Z92" s="1" t="s">
        <v>578</v>
      </c>
      <c r="AA92" s="1" t="s">
        <v>565</v>
      </c>
      <c r="AB92" s="1" t="s">
        <v>110</v>
      </c>
      <c r="AC92" s="1" t="s">
        <v>110</v>
      </c>
      <c r="AD92" s="143"/>
      <c r="AE92" s="1" t="s">
        <v>78</v>
      </c>
      <c r="AF92" s="1" t="s">
        <v>78</v>
      </c>
      <c r="AG92" s="1" t="s">
        <v>924</v>
      </c>
      <c r="AH92" s="1" t="s">
        <v>78</v>
      </c>
      <c r="AI92" s="1" t="s">
        <v>931</v>
      </c>
      <c r="AJ92" s="1" t="s">
        <v>78</v>
      </c>
      <c r="AK92" s="1" t="s">
        <v>78</v>
      </c>
      <c r="AL92" s="17"/>
      <c r="AM92" s="1"/>
      <c r="AN92" s="1"/>
      <c r="AO92" s="1"/>
      <c r="AP92" s="1"/>
      <c r="AQ92" s="1"/>
      <c r="AR92" s="1"/>
      <c r="AS92" s="181"/>
      <c r="AT92" s="1" t="s">
        <v>78</v>
      </c>
      <c r="AU92" s="1" t="s">
        <v>78</v>
      </c>
      <c r="AV92" s="1" t="s">
        <v>78</v>
      </c>
      <c r="AW92" s="1"/>
      <c r="AX92" s="1"/>
      <c r="AY92" s="136"/>
      <c r="AZ92" s="1" t="s">
        <v>78</v>
      </c>
      <c r="BA92" s="1"/>
      <c r="BB92" s="1"/>
      <c r="BC92" s="1"/>
      <c r="BD92" s="1" t="s">
        <v>78</v>
      </c>
      <c r="BE92" s="1" t="s">
        <v>78</v>
      </c>
      <c r="BF92" s="8" t="s">
        <v>78</v>
      </c>
      <c r="BG92" s="148" t="str">
        <f t="shared" si="12"/>
        <v>NO</v>
      </c>
      <c r="BH92" s="148" t="str">
        <f t="shared" si="12"/>
        <v>SI</v>
      </c>
      <c r="BI92" s="148" t="str">
        <f t="shared" si="12"/>
        <v>NO</v>
      </c>
      <c r="BJ92" s="148" t="str">
        <f t="shared" si="12"/>
        <v>NO</v>
      </c>
    </row>
    <row r="93" spans="1:62" ht="27" customHeight="1" x14ac:dyDescent="0.25">
      <c r="A93" s="1">
        <v>15</v>
      </c>
      <c r="B93" s="17">
        <v>45056</v>
      </c>
      <c r="C93" s="17">
        <v>45236</v>
      </c>
      <c r="D93" s="1" t="s">
        <v>40</v>
      </c>
      <c r="E93" s="1" t="s">
        <v>40</v>
      </c>
      <c r="F93" s="8" t="s">
        <v>78</v>
      </c>
      <c r="G93" s="1" t="s">
        <v>917</v>
      </c>
      <c r="H93" s="1" t="s">
        <v>941</v>
      </c>
      <c r="I93" s="8" t="s">
        <v>997</v>
      </c>
      <c r="J93" s="167" t="s">
        <v>921</v>
      </c>
      <c r="K93" s="1">
        <v>107</v>
      </c>
      <c r="L93" s="8" t="s">
        <v>601</v>
      </c>
      <c r="M93" s="1" t="s">
        <v>602</v>
      </c>
      <c r="N93" s="1" t="s">
        <v>565</v>
      </c>
      <c r="O93" s="1" t="s">
        <v>573</v>
      </c>
      <c r="P93" s="8" t="s">
        <v>78</v>
      </c>
      <c r="Q93" s="1" t="s">
        <v>78</v>
      </c>
      <c r="R93" s="1" t="s">
        <v>78</v>
      </c>
      <c r="S93" s="1" t="s">
        <v>78</v>
      </c>
      <c r="T93" s="1" t="s">
        <v>78</v>
      </c>
      <c r="U93" s="1" t="s">
        <v>78</v>
      </c>
      <c r="V93" s="1" t="s">
        <v>78</v>
      </c>
      <c r="W93" s="8" t="s">
        <v>78</v>
      </c>
      <c r="X93" s="1" t="s">
        <v>603</v>
      </c>
      <c r="Y93" s="1" t="s">
        <v>604</v>
      </c>
      <c r="Z93" s="1" t="s">
        <v>98</v>
      </c>
      <c r="AA93" s="1" t="s">
        <v>99</v>
      </c>
      <c r="AB93" s="1" t="s">
        <v>605</v>
      </c>
      <c r="AC93" s="1" t="s">
        <v>605</v>
      </c>
      <c r="AD93" s="143"/>
      <c r="AE93" s="1" t="s">
        <v>78</v>
      </c>
      <c r="AF93" s="1" t="s">
        <v>78</v>
      </c>
      <c r="AG93" s="1" t="s">
        <v>78</v>
      </c>
      <c r="AH93" s="1" t="s">
        <v>78</v>
      </c>
      <c r="AI93" s="1" t="s">
        <v>998</v>
      </c>
      <c r="AJ93" s="1" t="s">
        <v>999</v>
      </c>
      <c r="AK93" s="1" t="s">
        <v>1000</v>
      </c>
      <c r="AL93" s="17">
        <v>45194</v>
      </c>
      <c r="AM93" s="1">
        <v>2023</v>
      </c>
      <c r="AN93" s="1">
        <v>9</v>
      </c>
      <c r="AO93" s="136">
        <v>45170</v>
      </c>
      <c r="AP93" s="17">
        <v>45204</v>
      </c>
      <c r="AQ93" s="1">
        <v>2023</v>
      </c>
      <c r="AR93" s="1">
        <v>5</v>
      </c>
      <c r="AS93" s="181">
        <v>45047</v>
      </c>
      <c r="AT93" s="1" t="s">
        <v>78</v>
      </c>
      <c r="AU93" s="1" t="s">
        <v>78</v>
      </c>
      <c r="AV93" s="1" t="s">
        <v>1001</v>
      </c>
      <c r="AW93" s="1">
        <v>2023</v>
      </c>
      <c r="AX93" s="1">
        <v>9</v>
      </c>
      <c r="AY93" s="136">
        <v>45170</v>
      </c>
      <c r="AZ93" s="1" t="s">
        <v>1002</v>
      </c>
      <c r="BA93" s="1">
        <v>2023</v>
      </c>
      <c r="BB93" s="1">
        <v>10</v>
      </c>
      <c r="BC93" s="136">
        <v>45200</v>
      </c>
      <c r="BD93" s="1" t="s">
        <v>78</v>
      </c>
      <c r="BE93" s="1" t="s">
        <v>78</v>
      </c>
      <c r="BF93" s="8" t="s">
        <v>78</v>
      </c>
      <c r="BG93" s="148" t="str">
        <f t="shared" si="12"/>
        <v>SI</v>
      </c>
      <c r="BH93" s="148" t="str">
        <f t="shared" si="12"/>
        <v>NO</v>
      </c>
      <c r="BI93" s="148" t="str">
        <f t="shared" si="12"/>
        <v>SI</v>
      </c>
      <c r="BJ93" s="148" t="str">
        <f t="shared" si="12"/>
        <v>SI</v>
      </c>
    </row>
    <row r="94" spans="1:62" ht="27" customHeight="1" x14ac:dyDescent="0.25">
      <c r="A94" s="1">
        <v>14</v>
      </c>
      <c r="B94" s="17">
        <v>45056</v>
      </c>
      <c r="C94" s="17">
        <v>45264</v>
      </c>
      <c r="D94" s="1" t="s">
        <v>40</v>
      </c>
      <c r="E94" s="1" t="s">
        <v>40</v>
      </c>
      <c r="F94" s="8"/>
      <c r="G94" s="1" t="s">
        <v>917</v>
      </c>
      <c r="H94" s="1" t="s">
        <v>923</v>
      </c>
      <c r="I94" s="8"/>
      <c r="J94" s="167" t="s">
        <v>921</v>
      </c>
      <c r="K94" s="1">
        <v>116</v>
      </c>
      <c r="L94" s="8" t="s">
        <v>577</v>
      </c>
      <c r="M94" s="1" t="s">
        <v>553</v>
      </c>
      <c r="N94" s="1" t="s">
        <v>565</v>
      </c>
      <c r="O94" s="1" t="s">
        <v>573</v>
      </c>
      <c r="P94" s="8"/>
      <c r="Q94" s="1"/>
      <c r="R94" s="1"/>
      <c r="S94" s="1"/>
      <c r="T94" s="1"/>
      <c r="U94" s="1"/>
      <c r="V94" s="1"/>
      <c r="W94" s="8"/>
      <c r="X94" s="1" t="s">
        <v>84</v>
      </c>
      <c r="Y94" s="1" t="s">
        <v>81</v>
      </c>
      <c r="Z94" s="1" t="s">
        <v>578</v>
      </c>
      <c r="AA94" s="1" t="s">
        <v>579</v>
      </c>
      <c r="AB94" s="1"/>
      <c r="AC94" s="1"/>
      <c r="AD94" s="143"/>
      <c r="AE94" s="1"/>
      <c r="AF94" s="1"/>
      <c r="AG94" s="1"/>
      <c r="AH94" s="1"/>
      <c r="AI94" s="1" t="s">
        <v>924</v>
      </c>
      <c r="AJ94" s="1"/>
      <c r="AK94" s="1"/>
      <c r="AL94" s="17"/>
      <c r="AM94" s="1"/>
      <c r="AN94" s="1"/>
      <c r="AO94" s="1"/>
      <c r="AP94" s="1"/>
      <c r="AQ94" s="1"/>
      <c r="AR94" s="1"/>
      <c r="AS94" s="181"/>
      <c r="AT94" s="1"/>
      <c r="AU94" s="1" t="s">
        <v>78</v>
      </c>
      <c r="AV94" s="1"/>
      <c r="AW94" s="1"/>
      <c r="AX94" s="1"/>
      <c r="AY94" s="136"/>
      <c r="AZ94" s="1"/>
      <c r="BA94" s="1"/>
      <c r="BB94" s="1"/>
      <c r="BC94" s="1"/>
      <c r="BD94" s="1"/>
      <c r="BE94" s="1"/>
      <c r="BF94" s="8"/>
      <c r="BG94" s="148" t="str">
        <f t="shared" si="12"/>
        <v>SI</v>
      </c>
      <c r="BH94" s="148" t="str">
        <f t="shared" si="12"/>
        <v>NO</v>
      </c>
      <c r="BI94" s="148" t="str">
        <f t="shared" si="12"/>
        <v>NO</v>
      </c>
      <c r="BJ94" s="148" t="str">
        <f t="shared" si="12"/>
        <v>NO</v>
      </c>
    </row>
    <row r="95" spans="1:62" ht="27" customHeight="1" x14ac:dyDescent="0.25">
      <c r="A95" s="1">
        <v>13</v>
      </c>
      <c r="B95" s="17">
        <v>45056</v>
      </c>
      <c r="C95" s="17">
        <v>45195</v>
      </c>
      <c r="D95" s="1" t="s">
        <v>40</v>
      </c>
      <c r="E95" s="1" t="s">
        <v>40</v>
      </c>
      <c r="F95" s="8" t="s">
        <v>78</v>
      </c>
      <c r="G95" s="1" t="s">
        <v>917</v>
      </c>
      <c r="H95" s="1" t="s">
        <v>78</v>
      </c>
      <c r="I95" s="8" t="s">
        <v>78</v>
      </c>
      <c r="J95" s="167" t="s">
        <v>921</v>
      </c>
      <c r="K95" s="1">
        <v>42</v>
      </c>
      <c r="L95" s="8" t="s">
        <v>726</v>
      </c>
      <c r="M95" s="1" t="s">
        <v>553</v>
      </c>
      <c r="N95" s="1" t="s">
        <v>588</v>
      </c>
      <c r="O95" s="1" t="s">
        <v>78</v>
      </c>
      <c r="P95" s="8" t="s">
        <v>68</v>
      </c>
      <c r="Q95" s="1" t="s">
        <v>68</v>
      </c>
      <c r="R95" s="1" t="s">
        <v>68</v>
      </c>
      <c r="S95" s="1" t="s">
        <v>639</v>
      </c>
      <c r="T95" s="1" t="s">
        <v>68</v>
      </c>
      <c r="U95" s="1" t="s">
        <v>640</v>
      </c>
      <c r="V95" s="1" t="s">
        <v>68</v>
      </c>
      <c r="W95" s="8" t="s">
        <v>68</v>
      </c>
      <c r="X95" s="1" t="s">
        <v>84</v>
      </c>
      <c r="Y95" s="1" t="s">
        <v>81</v>
      </c>
      <c r="Z95" s="1" t="s">
        <v>68</v>
      </c>
      <c r="AA95" s="1" t="s">
        <v>68</v>
      </c>
      <c r="AB95" s="1" t="s">
        <v>78</v>
      </c>
      <c r="AC95" s="1" t="s">
        <v>78</v>
      </c>
      <c r="AD95" s="143"/>
      <c r="AE95" s="1" t="s">
        <v>78</v>
      </c>
      <c r="AF95" s="1" t="s">
        <v>78</v>
      </c>
      <c r="AG95" s="1" t="s">
        <v>78</v>
      </c>
      <c r="AH95" s="1" t="s">
        <v>78</v>
      </c>
      <c r="AI95" s="1" t="s">
        <v>919</v>
      </c>
      <c r="AJ95" s="1" t="s">
        <v>78</v>
      </c>
      <c r="AK95" s="1" t="s">
        <v>78</v>
      </c>
      <c r="AL95" s="17"/>
      <c r="AM95" s="1"/>
      <c r="AN95" s="1"/>
      <c r="AO95" s="1"/>
      <c r="AP95" s="1"/>
      <c r="AQ95" s="1"/>
      <c r="AR95" s="1"/>
      <c r="AS95" s="181"/>
      <c r="AT95" s="1" t="s">
        <v>78</v>
      </c>
      <c r="AU95" s="1" t="s">
        <v>78</v>
      </c>
      <c r="AV95" s="1" t="s">
        <v>78</v>
      </c>
      <c r="AW95" s="1"/>
      <c r="AX95" s="1"/>
      <c r="AY95" s="136"/>
      <c r="AZ95" s="1" t="s">
        <v>78</v>
      </c>
      <c r="BA95" s="1"/>
      <c r="BB95" s="1"/>
      <c r="BC95" s="1"/>
      <c r="BD95" s="1" t="s">
        <v>78</v>
      </c>
      <c r="BE95" s="1" t="s">
        <v>78</v>
      </c>
      <c r="BF95" s="8" t="s">
        <v>1003</v>
      </c>
      <c r="BG95" s="148" t="str">
        <f t="shared" si="12"/>
        <v>NO</v>
      </c>
      <c r="BH95" s="148" t="str">
        <f t="shared" si="12"/>
        <v>NO</v>
      </c>
      <c r="BI95" s="148" t="str">
        <f t="shared" si="12"/>
        <v>NO</v>
      </c>
      <c r="BJ95" s="148" t="str">
        <f t="shared" si="12"/>
        <v>SI</v>
      </c>
    </row>
    <row r="96" spans="1:62" ht="27" customHeight="1" x14ac:dyDescent="0.25">
      <c r="A96" s="1">
        <v>12</v>
      </c>
      <c r="B96" s="17">
        <v>45056</v>
      </c>
      <c r="C96" s="17">
        <v>45216</v>
      </c>
      <c r="D96" s="1" t="s">
        <v>40</v>
      </c>
      <c r="E96" s="1" t="s">
        <v>40</v>
      </c>
      <c r="F96" s="8" t="s">
        <v>78</v>
      </c>
      <c r="G96" s="1" t="s">
        <v>917</v>
      </c>
      <c r="H96" s="1" t="s">
        <v>920</v>
      </c>
      <c r="I96" s="8" t="s">
        <v>1004</v>
      </c>
      <c r="J96" s="167" t="s">
        <v>921</v>
      </c>
      <c r="K96" s="1">
        <v>109</v>
      </c>
      <c r="L96" s="8" t="s">
        <v>594</v>
      </c>
      <c r="M96" s="1" t="s">
        <v>553</v>
      </c>
      <c r="N96" s="1" t="s">
        <v>565</v>
      </c>
      <c r="O96" s="1" t="s">
        <v>573</v>
      </c>
      <c r="P96" s="8" t="s">
        <v>78</v>
      </c>
      <c r="Q96" s="1" t="s">
        <v>78</v>
      </c>
      <c r="R96" s="1" t="s">
        <v>78</v>
      </c>
      <c r="S96" s="1" t="s">
        <v>78</v>
      </c>
      <c r="T96" s="1" t="s">
        <v>78</v>
      </c>
      <c r="U96" s="1" t="s">
        <v>78</v>
      </c>
      <c r="V96" s="1" t="s">
        <v>78</v>
      </c>
      <c r="W96" s="8" t="s">
        <v>78</v>
      </c>
      <c r="X96" s="1" t="s">
        <v>63</v>
      </c>
      <c r="Y96" s="1" t="s">
        <v>595</v>
      </c>
      <c r="Z96" s="1" t="s">
        <v>72</v>
      </c>
      <c r="AA96" s="1" t="s">
        <v>596</v>
      </c>
      <c r="AB96" s="1" t="s">
        <v>78</v>
      </c>
      <c r="AC96" s="1" t="s">
        <v>78</v>
      </c>
      <c r="AD96" s="143"/>
      <c r="AE96" s="1" t="s">
        <v>78</v>
      </c>
      <c r="AF96" s="1" t="s">
        <v>78</v>
      </c>
      <c r="AG96" s="1" t="s">
        <v>78</v>
      </c>
      <c r="AH96" s="1" t="s">
        <v>78</v>
      </c>
      <c r="AI96" s="1" t="s">
        <v>924</v>
      </c>
      <c r="AJ96" s="1" t="s">
        <v>78</v>
      </c>
      <c r="AK96" s="1" t="s">
        <v>78</v>
      </c>
      <c r="AL96" s="17"/>
      <c r="AM96" s="1"/>
      <c r="AN96" s="1"/>
      <c r="AO96" s="1"/>
      <c r="AP96" s="1"/>
      <c r="AQ96" s="1"/>
      <c r="AR96" s="1"/>
      <c r="AS96" s="181"/>
      <c r="AT96" s="1" t="s">
        <v>78</v>
      </c>
      <c r="AU96" s="1" t="s">
        <v>78</v>
      </c>
      <c r="AV96" s="1" t="s">
        <v>78</v>
      </c>
      <c r="AW96" s="1"/>
      <c r="AX96" s="1"/>
      <c r="AY96" s="136"/>
      <c r="AZ96" s="1" t="s">
        <v>78</v>
      </c>
      <c r="BA96" s="1"/>
      <c r="BB96" s="1"/>
      <c r="BC96" s="1"/>
      <c r="BD96" s="1" t="s">
        <v>78</v>
      </c>
      <c r="BE96" s="1" t="s">
        <v>78</v>
      </c>
      <c r="BF96" s="8" t="s">
        <v>1005</v>
      </c>
      <c r="BG96" s="148" t="str">
        <f t="shared" si="12"/>
        <v>SI</v>
      </c>
      <c r="BH96" s="148" t="str">
        <f t="shared" si="12"/>
        <v>NO</v>
      </c>
      <c r="BI96" s="148" t="str">
        <f t="shared" si="12"/>
        <v>NO</v>
      </c>
      <c r="BJ96" s="148" t="str">
        <f t="shared" si="12"/>
        <v>NO</v>
      </c>
    </row>
    <row r="97" spans="1:62" ht="27" customHeight="1" x14ac:dyDescent="0.25">
      <c r="A97" s="1">
        <v>11</v>
      </c>
      <c r="B97" s="17">
        <v>45056</v>
      </c>
      <c r="C97" s="17">
        <v>45225</v>
      </c>
      <c r="D97" s="1" t="s">
        <v>40</v>
      </c>
      <c r="E97" s="1" t="s">
        <v>40</v>
      </c>
      <c r="F97" s="8" t="s">
        <v>78</v>
      </c>
      <c r="G97" s="1" t="s">
        <v>917</v>
      </c>
      <c r="H97" s="1" t="s">
        <v>938</v>
      </c>
      <c r="I97" s="8" t="s">
        <v>1006</v>
      </c>
      <c r="J97" s="167" t="s">
        <v>921</v>
      </c>
      <c r="K97" s="1">
        <v>110</v>
      </c>
      <c r="L97" s="8" t="s">
        <v>593</v>
      </c>
      <c r="M97" s="1" t="s">
        <v>553</v>
      </c>
      <c r="N97" s="1" t="s">
        <v>565</v>
      </c>
      <c r="O97" s="1" t="s">
        <v>566</v>
      </c>
      <c r="P97" s="8" t="s">
        <v>78</v>
      </c>
      <c r="Q97" s="1" t="s">
        <v>78</v>
      </c>
      <c r="R97" s="1" t="s">
        <v>78</v>
      </c>
      <c r="S97" s="1" t="s">
        <v>78</v>
      </c>
      <c r="T97" s="1" t="s">
        <v>78</v>
      </c>
      <c r="U97" s="1" t="s">
        <v>78</v>
      </c>
      <c r="V97" s="1" t="s">
        <v>78</v>
      </c>
      <c r="W97" s="8" t="s">
        <v>78</v>
      </c>
      <c r="X97" s="1" t="s">
        <v>63</v>
      </c>
      <c r="Y97" s="1" t="s">
        <v>76</v>
      </c>
      <c r="Z97" s="1" t="s">
        <v>562</v>
      </c>
      <c r="AA97" s="1" t="s">
        <v>52</v>
      </c>
      <c r="AB97" s="1" t="s">
        <v>78</v>
      </c>
      <c r="AC97" s="1" t="s">
        <v>78</v>
      </c>
      <c r="AD97" s="143"/>
      <c r="AE97" s="1" t="s">
        <v>78</v>
      </c>
      <c r="AF97" s="1" t="s">
        <v>78</v>
      </c>
      <c r="AG97" s="1" t="s">
        <v>78</v>
      </c>
      <c r="AH97" s="1" t="s">
        <v>78</v>
      </c>
      <c r="AI97" s="1" t="s">
        <v>919</v>
      </c>
      <c r="AJ97" s="1" t="s">
        <v>78</v>
      </c>
      <c r="AK97" s="1" t="s">
        <v>78</v>
      </c>
      <c r="AL97" s="17"/>
      <c r="AM97" s="1"/>
      <c r="AN97" s="1"/>
      <c r="AO97" s="1"/>
      <c r="AP97" s="1"/>
      <c r="AQ97" s="1"/>
      <c r="AR97" s="1"/>
      <c r="AS97" s="181"/>
      <c r="AT97" s="1" t="s">
        <v>78</v>
      </c>
      <c r="AU97" s="1" t="s">
        <v>78</v>
      </c>
      <c r="AV97" s="1" t="s">
        <v>78</v>
      </c>
      <c r="AW97" s="1"/>
      <c r="AX97" s="1"/>
      <c r="AY97" s="136"/>
      <c r="AZ97" s="1" t="s">
        <v>78</v>
      </c>
      <c r="BA97" s="1"/>
      <c r="BB97" s="1"/>
      <c r="BC97" s="1"/>
      <c r="BD97" s="1" t="s">
        <v>78</v>
      </c>
      <c r="BE97" s="1" t="s">
        <v>78</v>
      </c>
      <c r="BF97" s="8" t="s">
        <v>78</v>
      </c>
      <c r="BG97" s="148" t="str">
        <f t="shared" si="12"/>
        <v>NO</v>
      </c>
      <c r="BH97" s="148" t="str">
        <f t="shared" si="12"/>
        <v>NO</v>
      </c>
      <c r="BI97" s="148" t="str">
        <f t="shared" si="12"/>
        <v>NO</v>
      </c>
      <c r="BJ97" s="148" t="str">
        <f t="shared" si="12"/>
        <v>SI</v>
      </c>
    </row>
    <row r="98" spans="1:62" ht="27" customHeight="1" x14ac:dyDescent="0.25">
      <c r="A98" s="1">
        <v>10</v>
      </c>
      <c r="B98" s="17">
        <v>45056</v>
      </c>
      <c r="C98" s="17">
        <v>45236</v>
      </c>
      <c r="D98" s="1" t="s">
        <v>40</v>
      </c>
      <c r="E98" s="1" t="s">
        <v>40</v>
      </c>
      <c r="F98" s="8" t="s">
        <v>78</v>
      </c>
      <c r="G98" s="1" t="s">
        <v>917</v>
      </c>
      <c r="H98" s="1" t="s">
        <v>905</v>
      </c>
      <c r="I98" s="8" t="s">
        <v>1006</v>
      </c>
      <c r="J98" s="167" t="s">
        <v>921</v>
      </c>
      <c r="K98" s="1">
        <v>111</v>
      </c>
      <c r="L98" s="8" t="s">
        <v>590</v>
      </c>
      <c r="M98" s="1" t="s">
        <v>553</v>
      </c>
      <c r="N98" s="1" t="s">
        <v>565</v>
      </c>
      <c r="O98" s="1" t="s">
        <v>573</v>
      </c>
      <c r="P98" s="8" t="s">
        <v>78</v>
      </c>
      <c r="Q98" s="1" t="s">
        <v>78</v>
      </c>
      <c r="R98" s="1" t="s">
        <v>78</v>
      </c>
      <c r="S98" s="1" t="s">
        <v>78</v>
      </c>
      <c r="T98" s="1" t="s">
        <v>78</v>
      </c>
      <c r="U98" s="1" t="s">
        <v>78</v>
      </c>
      <c r="V98" s="1" t="s">
        <v>78</v>
      </c>
      <c r="W98" s="8" t="s">
        <v>78</v>
      </c>
      <c r="X98" s="1" t="s">
        <v>63</v>
      </c>
      <c r="Y98" s="1" t="s">
        <v>591</v>
      </c>
      <c r="Z98" s="1" t="s">
        <v>98</v>
      </c>
      <c r="AA98" s="1" t="s">
        <v>592</v>
      </c>
      <c r="AB98" s="1" t="s">
        <v>78</v>
      </c>
      <c r="AC98" s="1" t="s">
        <v>78</v>
      </c>
      <c r="AD98" s="143"/>
      <c r="AE98" s="1" t="s">
        <v>78</v>
      </c>
      <c r="AF98" s="1" t="s">
        <v>78</v>
      </c>
      <c r="AG98" s="1" t="s">
        <v>78</v>
      </c>
      <c r="AH98" s="1" t="s">
        <v>78</v>
      </c>
      <c r="AI98" s="1" t="s">
        <v>924</v>
      </c>
      <c r="AJ98" s="1" t="s">
        <v>78</v>
      </c>
      <c r="AK98" s="1" t="s">
        <v>78</v>
      </c>
      <c r="AL98" s="17"/>
      <c r="AM98" s="1"/>
      <c r="AN98" s="1"/>
      <c r="AO98" s="1"/>
      <c r="AP98" s="1"/>
      <c r="AQ98" s="1"/>
      <c r="AR98" s="1"/>
      <c r="AS98" s="181"/>
      <c r="AT98" s="1" t="s">
        <v>78</v>
      </c>
      <c r="AU98" s="1" t="s">
        <v>78</v>
      </c>
      <c r="AV98" s="1" t="s">
        <v>78</v>
      </c>
      <c r="AW98" s="1"/>
      <c r="AX98" s="1"/>
      <c r="AY98" s="136"/>
      <c r="AZ98" s="1" t="s">
        <v>78</v>
      </c>
      <c r="BA98" s="1"/>
      <c r="BB98" s="1"/>
      <c r="BC98" s="1"/>
      <c r="BD98" s="1" t="s">
        <v>78</v>
      </c>
      <c r="BE98" s="1" t="s">
        <v>78</v>
      </c>
      <c r="BF98" s="8" t="s">
        <v>78</v>
      </c>
      <c r="BG98" s="148" t="str">
        <f t="shared" si="12"/>
        <v>SI</v>
      </c>
      <c r="BH98" s="148" t="str">
        <f t="shared" si="12"/>
        <v>NO</v>
      </c>
      <c r="BI98" s="148" t="str">
        <f t="shared" si="12"/>
        <v>NO</v>
      </c>
      <c r="BJ98" s="148" t="str">
        <f t="shared" si="12"/>
        <v>NO</v>
      </c>
    </row>
    <row r="99" spans="1:62" ht="27" customHeight="1" x14ac:dyDescent="0.25">
      <c r="A99" s="1">
        <v>9</v>
      </c>
      <c r="B99" s="17">
        <v>45056</v>
      </c>
      <c r="C99" s="17">
        <v>45195</v>
      </c>
      <c r="D99" s="1" t="s">
        <v>40</v>
      </c>
      <c r="E99" s="1" t="s">
        <v>40</v>
      </c>
      <c r="F99" s="8" t="s">
        <v>78</v>
      </c>
      <c r="G99" s="1" t="s">
        <v>917</v>
      </c>
      <c r="H99" s="1" t="s">
        <v>78</v>
      </c>
      <c r="I99" s="8" t="s">
        <v>78</v>
      </c>
      <c r="J99" s="167" t="s">
        <v>921</v>
      </c>
      <c r="K99" s="1">
        <v>41</v>
      </c>
      <c r="L99" s="8" t="s">
        <v>1007</v>
      </c>
      <c r="M99" s="1" t="s">
        <v>602</v>
      </c>
      <c r="N99" s="1" t="s">
        <v>588</v>
      </c>
      <c r="O99" s="1" t="s">
        <v>573</v>
      </c>
      <c r="P99" s="8" t="s">
        <v>68</v>
      </c>
      <c r="Q99" s="1" t="s">
        <v>68</v>
      </c>
      <c r="R99" s="1" t="s">
        <v>68</v>
      </c>
      <c r="S99" s="1" t="s">
        <v>639</v>
      </c>
      <c r="T99" s="1" t="s">
        <v>68</v>
      </c>
      <c r="U99" s="1" t="s">
        <v>68</v>
      </c>
      <c r="V99" s="1" t="s">
        <v>68</v>
      </c>
      <c r="W99" s="8" t="s">
        <v>68</v>
      </c>
      <c r="X99" s="1" t="s">
        <v>63</v>
      </c>
      <c r="Y99" s="1" t="s">
        <v>583</v>
      </c>
      <c r="Z99" s="1" t="s">
        <v>110</v>
      </c>
      <c r="AA99" s="1" t="s">
        <v>110</v>
      </c>
      <c r="AB99" s="1" t="s">
        <v>728</v>
      </c>
      <c r="AC99" s="1" t="s">
        <v>728</v>
      </c>
      <c r="AD99" s="143"/>
      <c r="AE99" s="1" t="s">
        <v>78</v>
      </c>
      <c r="AF99" s="1" t="s">
        <v>78</v>
      </c>
      <c r="AG99" s="1" t="s">
        <v>78</v>
      </c>
      <c r="AH99" s="1" t="s">
        <v>907</v>
      </c>
      <c r="AI99" s="1" t="s">
        <v>919</v>
      </c>
      <c r="AJ99" s="1" t="s">
        <v>78</v>
      </c>
      <c r="AK99" s="1" t="s">
        <v>78</v>
      </c>
      <c r="AL99" s="17"/>
      <c r="AM99" s="1"/>
      <c r="AN99" s="1"/>
      <c r="AO99" s="1"/>
      <c r="AP99" s="1"/>
      <c r="AQ99" s="1"/>
      <c r="AR99" s="1"/>
      <c r="AS99" s="181"/>
      <c r="AT99" s="1" t="s">
        <v>78</v>
      </c>
      <c r="AU99" s="1" t="s">
        <v>78</v>
      </c>
      <c r="AV99" s="1" t="s">
        <v>78</v>
      </c>
      <c r="AW99" s="1"/>
      <c r="AX99" s="1"/>
      <c r="AY99" s="136"/>
      <c r="AZ99" s="1" t="s">
        <v>78</v>
      </c>
      <c r="BA99" s="1"/>
      <c r="BB99" s="1"/>
      <c r="BC99" s="1"/>
      <c r="BD99" s="1" t="s">
        <v>78</v>
      </c>
      <c r="BE99" s="1" t="s">
        <v>78</v>
      </c>
      <c r="BF99" s="8" t="s">
        <v>1007</v>
      </c>
      <c r="BG99" s="148" t="str">
        <f t="shared" si="12"/>
        <v>NO</v>
      </c>
      <c r="BH99" s="148" t="str">
        <f t="shared" si="12"/>
        <v>NO</v>
      </c>
      <c r="BI99" s="148" t="str">
        <f t="shared" si="12"/>
        <v>NO</v>
      </c>
      <c r="BJ99" s="148" t="str">
        <f t="shared" si="12"/>
        <v>SI</v>
      </c>
    </row>
    <row r="100" spans="1:62" ht="27" customHeight="1" x14ac:dyDescent="0.25">
      <c r="A100" s="1">
        <v>8</v>
      </c>
      <c r="B100" s="17">
        <v>45056</v>
      </c>
      <c r="C100" s="17">
        <v>45257</v>
      </c>
      <c r="D100" s="1" t="s">
        <v>40</v>
      </c>
      <c r="E100" s="1" t="s">
        <v>40</v>
      </c>
      <c r="F100" s="8"/>
      <c r="G100" s="1" t="s">
        <v>917</v>
      </c>
      <c r="H100" s="1" t="s">
        <v>905</v>
      </c>
      <c r="I100" s="8" t="s">
        <v>1008</v>
      </c>
      <c r="J100" s="167" t="s">
        <v>921</v>
      </c>
      <c r="K100" s="1">
        <v>114</v>
      </c>
      <c r="L100" s="8" t="s">
        <v>582</v>
      </c>
      <c r="M100" s="1" t="s">
        <v>553</v>
      </c>
      <c r="N100" s="1" t="s">
        <v>565</v>
      </c>
      <c r="O100" s="1" t="s">
        <v>566</v>
      </c>
      <c r="P100" s="8"/>
      <c r="Q100" s="1"/>
      <c r="R100" s="1"/>
      <c r="S100" s="1"/>
      <c r="T100" s="1"/>
      <c r="U100" s="1"/>
      <c r="V100" s="1"/>
      <c r="W100" s="8"/>
      <c r="X100" s="1" t="s">
        <v>63</v>
      </c>
      <c r="Y100" s="1" t="s">
        <v>583</v>
      </c>
      <c r="Z100" s="1" t="s">
        <v>98</v>
      </c>
      <c r="AA100" s="1" t="s">
        <v>99</v>
      </c>
      <c r="AB100" s="1"/>
      <c r="AC100" s="1"/>
      <c r="AD100" s="143"/>
      <c r="AE100" s="1"/>
      <c r="AF100" s="1"/>
      <c r="AG100" s="1"/>
      <c r="AH100" s="1"/>
      <c r="AI100" s="1" t="s">
        <v>1009</v>
      </c>
      <c r="AJ100" s="1"/>
      <c r="AK100" s="1"/>
      <c r="AL100" s="17"/>
      <c r="AM100" s="1"/>
      <c r="AN100" s="1"/>
      <c r="AO100" s="1"/>
      <c r="AP100" s="1"/>
      <c r="AQ100" s="1"/>
      <c r="AR100" s="1"/>
      <c r="AS100" s="181"/>
      <c r="AT100" s="1"/>
      <c r="AU100" s="1" t="s">
        <v>78</v>
      </c>
      <c r="AV100" s="1"/>
      <c r="AW100" s="1"/>
      <c r="AX100" s="1"/>
      <c r="AY100" s="136"/>
      <c r="AZ100" s="1"/>
      <c r="BA100" s="1"/>
      <c r="BB100" s="1"/>
      <c r="BC100" s="1"/>
      <c r="BD100" s="1"/>
      <c r="BE100" s="1"/>
      <c r="BF100" s="8"/>
      <c r="BG100" s="148" t="str">
        <f t="shared" si="12"/>
        <v>SI</v>
      </c>
      <c r="BH100" s="148" t="str">
        <f t="shared" si="12"/>
        <v>NO</v>
      </c>
      <c r="BI100" s="148" t="str">
        <f t="shared" si="12"/>
        <v>SI</v>
      </c>
      <c r="BJ100" s="148" t="str">
        <f t="shared" si="12"/>
        <v>NO</v>
      </c>
    </row>
    <row r="101" spans="1:62" ht="27" customHeight="1" x14ac:dyDescent="0.25">
      <c r="A101" s="1">
        <v>7</v>
      </c>
      <c r="B101" s="17">
        <v>45056</v>
      </c>
      <c r="C101" s="17">
        <v>45196</v>
      </c>
      <c r="D101" s="1" t="s">
        <v>40</v>
      </c>
      <c r="E101" s="1" t="s">
        <v>40</v>
      </c>
      <c r="F101" s="8" t="s">
        <v>78</v>
      </c>
      <c r="G101" s="1" t="s">
        <v>917</v>
      </c>
      <c r="H101" s="1" t="s">
        <v>941</v>
      </c>
      <c r="I101" s="8" t="s">
        <v>1010</v>
      </c>
      <c r="J101" s="167" t="s">
        <v>639</v>
      </c>
      <c r="K101" s="1">
        <v>104</v>
      </c>
      <c r="L101" s="8" t="s">
        <v>608</v>
      </c>
      <c r="M101" s="1" t="s">
        <v>553</v>
      </c>
      <c r="N101" s="1" t="s">
        <v>588</v>
      </c>
      <c r="O101" s="1" t="s">
        <v>78</v>
      </c>
      <c r="P101" s="8" t="s">
        <v>78</v>
      </c>
      <c r="Q101" s="1" t="s">
        <v>78</v>
      </c>
      <c r="R101" s="1" t="s">
        <v>78</v>
      </c>
      <c r="S101" s="1" t="s">
        <v>78</v>
      </c>
      <c r="T101" s="1" t="s">
        <v>78</v>
      </c>
      <c r="U101" s="1" t="s">
        <v>78</v>
      </c>
      <c r="V101" s="1" t="s">
        <v>78</v>
      </c>
      <c r="W101" s="8" t="s">
        <v>78</v>
      </c>
      <c r="X101" s="1" t="s">
        <v>63</v>
      </c>
      <c r="Y101" s="1" t="s">
        <v>600</v>
      </c>
      <c r="Z101" s="1" t="s">
        <v>78</v>
      </c>
      <c r="AA101" s="1" t="s">
        <v>78</v>
      </c>
      <c r="AB101" s="1" t="s">
        <v>78</v>
      </c>
      <c r="AC101" s="1" t="s">
        <v>78</v>
      </c>
      <c r="AD101" s="143"/>
      <c r="AE101" s="1" t="s">
        <v>78</v>
      </c>
      <c r="AF101" s="1" t="s">
        <v>78</v>
      </c>
      <c r="AG101" s="1" t="s">
        <v>78</v>
      </c>
      <c r="AH101" s="1" t="s">
        <v>78</v>
      </c>
      <c r="AI101" s="1" t="s">
        <v>954</v>
      </c>
      <c r="AJ101" s="1" t="s">
        <v>78</v>
      </c>
      <c r="AK101" s="1" t="s">
        <v>78</v>
      </c>
      <c r="AL101" s="17"/>
      <c r="AM101" s="1"/>
      <c r="AN101" s="1"/>
      <c r="AO101" s="1"/>
      <c r="AP101" s="1"/>
      <c r="AQ101" s="1"/>
      <c r="AR101" s="1"/>
      <c r="AS101" s="181"/>
      <c r="AT101" s="1" t="s">
        <v>78</v>
      </c>
      <c r="AU101" s="1" t="s">
        <v>78</v>
      </c>
      <c r="AV101" s="1" t="s">
        <v>78</v>
      </c>
      <c r="AW101" s="1"/>
      <c r="AX101" s="1"/>
      <c r="AY101" s="136"/>
      <c r="AZ101" s="1" t="s">
        <v>78</v>
      </c>
      <c r="BA101" s="1"/>
      <c r="BB101" s="1"/>
      <c r="BC101" s="1"/>
      <c r="BD101" s="1" t="s">
        <v>78</v>
      </c>
      <c r="BE101" s="1" t="s">
        <v>78</v>
      </c>
      <c r="BF101" s="8" t="s">
        <v>78</v>
      </c>
      <c r="BG101" s="148" t="str">
        <f t="shared" si="12"/>
        <v>SI</v>
      </c>
      <c r="BH101" s="148" t="str">
        <f t="shared" si="12"/>
        <v>NO</v>
      </c>
      <c r="BI101" s="148" t="str">
        <f t="shared" si="12"/>
        <v>NO</v>
      </c>
      <c r="BJ101" s="148" t="str">
        <f t="shared" si="12"/>
        <v>SI</v>
      </c>
    </row>
    <row r="102" spans="1:62" ht="27" customHeight="1" x14ac:dyDescent="0.25">
      <c r="A102" s="1">
        <v>6</v>
      </c>
      <c r="B102" s="17">
        <v>45056</v>
      </c>
      <c r="C102" s="17">
        <v>45195</v>
      </c>
      <c r="D102" s="1" t="s">
        <v>40</v>
      </c>
      <c r="E102" s="1" t="s">
        <v>40</v>
      </c>
      <c r="F102" s="8" t="s">
        <v>78</v>
      </c>
      <c r="G102" s="1" t="s">
        <v>917</v>
      </c>
      <c r="H102" s="1" t="s">
        <v>78</v>
      </c>
      <c r="I102" s="8" t="s">
        <v>78</v>
      </c>
      <c r="J102" s="167" t="s">
        <v>921</v>
      </c>
      <c r="K102" s="1">
        <v>41</v>
      </c>
      <c r="L102" s="8" t="s">
        <v>1011</v>
      </c>
      <c r="M102" s="1" t="s">
        <v>602</v>
      </c>
      <c r="N102" s="1" t="s">
        <v>588</v>
      </c>
      <c r="O102" s="1" t="s">
        <v>573</v>
      </c>
      <c r="P102" s="8" t="s">
        <v>68</v>
      </c>
      <c r="Q102" s="1" t="s">
        <v>68</v>
      </c>
      <c r="R102" s="1" t="s">
        <v>68</v>
      </c>
      <c r="S102" s="1" t="s">
        <v>639</v>
      </c>
      <c r="T102" s="1" t="s">
        <v>68</v>
      </c>
      <c r="U102" s="1" t="s">
        <v>68</v>
      </c>
      <c r="V102" s="1" t="s">
        <v>68</v>
      </c>
      <c r="W102" s="8" t="s">
        <v>68</v>
      </c>
      <c r="X102" s="1" t="s">
        <v>650</v>
      </c>
      <c r="Y102" s="1" t="s">
        <v>996</v>
      </c>
      <c r="Z102" s="1" t="s">
        <v>110</v>
      </c>
      <c r="AA102" s="1" t="s">
        <v>110</v>
      </c>
      <c r="AB102" s="1" t="s">
        <v>728</v>
      </c>
      <c r="AC102" s="1" t="s">
        <v>728</v>
      </c>
      <c r="AD102" s="143"/>
      <c r="AE102" s="1" t="s">
        <v>1012</v>
      </c>
      <c r="AF102" s="1" t="s">
        <v>1013</v>
      </c>
      <c r="AG102" s="1" t="s">
        <v>78</v>
      </c>
      <c r="AH102" s="1" t="s">
        <v>907</v>
      </c>
      <c r="AI102" s="1" t="s">
        <v>924</v>
      </c>
      <c r="AJ102" s="1" t="s">
        <v>78</v>
      </c>
      <c r="AK102" s="1" t="s">
        <v>78</v>
      </c>
      <c r="AL102" s="17"/>
      <c r="AM102" s="1"/>
      <c r="AN102" s="1"/>
      <c r="AO102" s="1"/>
      <c r="AP102" s="1"/>
      <c r="AQ102" s="1"/>
      <c r="AR102" s="1"/>
      <c r="AS102" s="181"/>
      <c r="AT102" s="1" t="s">
        <v>78</v>
      </c>
      <c r="AU102" s="1" t="s">
        <v>78</v>
      </c>
      <c r="AV102" s="1" t="s">
        <v>78</v>
      </c>
      <c r="AW102" s="1"/>
      <c r="AX102" s="1"/>
      <c r="AY102" s="136"/>
      <c r="AZ102" s="1" t="s">
        <v>78</v>
      </c>
      <c r="BA102" s="1"/>
      <c r="BB102" s="1"/>
      <c r="BC102" s="1"/>
      <c r="BD102" s="1" t="s">
        <v>78</v>
      </c>
      <c r="BE102" s="1" t="s">
        <v>78</v>
      </c>
      <c r="BF102" s="8" t="s">
        <v>1011</v>
      </c>
      <c r="BG102" s="148" t="str">
        <f t="shared" si="12"/>
        <v>SI</v>
      </c>
      <c r="BH102" s="148" t="str">
        <f t="shared" si="12"/>
        <v>NO</v>
      </c>
      <c r="BI102" s="148" t="str">
        <f t="shared" si="12"/>
        <v>NO</v>
      </c>
      <c r="BJ102" s="148" t="str">
        <f t="shared" si="12"/>
        <v>NO</v>
      </c>
    </row>
    <row r="103" spans="1:62" ht="27" customHeight="1" x14ac:dyDescent="0.25">
      <c r="A103" s="1">
        <v>5</v>
      </c>
      <c r="B103" s="17">
        <v>45056</v>
      </c>
      <c r="C103" s="17">
        <v>45195</v>
      </c>
      <c r="D103" s="1" t="s">
        <v>40</v>
      </c>
      <c r="E103" s="1" t="s">
        <v>40</v>
      </c>
      <c r="F103" s="8" t="s">
        <v>78</v>
      </c>
      <c r="G103" s="1" t="s">
        <v>917</v>
      </c>
      <c r="H103" s="1" t="s">
        <v>78</v>
      </c>
      <c r="I103" s="8" t="s">
        <v>78</v>
      </c>
      <c r="J103" s="167" t="s">
        <v>921</v>
      </c>
      <c r="K103" s="1">
        <v>41</v>
      </c>
      <c r="L103" s="8" t="s">
        <v>1014</v>
      </c>
      <c r="M103" s="1" t="s">
        <v>602</v>
      </c>
      <c r="N103" s="1" t="s">
        <v>588</v>
      </c>
      <c r="O103" s="1" t="s">
        <v>573</v>
      </c>
      <c r="P103" s="8" t="s">
        <v>68</v>
      </c>
      <c r="Q103" s="1" t="s">
        <v>68</v>
      </c>
      <c r="R103" s="1" t="s">
        <v>68</v>
      </c>
      <c r="S103" s="1" t="s">
        <v>639</v>
      </c>
      <c r="T103" s="1" t="s">
        <v>68</v>
      </c>
      <c r="U103" s="1" t="s">
        <v>68</v>
      </c>
      <c r="V103" s="1" t="s">
        <v>68</v>
      </c>
      <c r="W103" s="8" t="s">
        <v>68</v>
      </c>
      <c r="X103" s="1" t="s">
        <v>556</v>
      </c>
      <c r="Y103" s="1" t="s">
        <v>996</v>
      </c>
      <c r="Z103" s="1" t="s">
        <v>110</v>
      </c>
      <c r="AA103" s="1" t="s">
        <v>110</v>
      </c>
      <c r="AB103" s="1" t="s">
        <v>728</v>
      </c>
      <c r="AC103" s="1" t="s">
        <v>728</v>
      </c>
      <c r="AD103" s="143"/>
      <c r="AE103" s="1" t="s">
        <v>1012</v>
      </c>
      <c r="AF103" s="1" t="s">
        <v>1013</v>
      </c>
      <c r="AG103" s="1" t="s">
        <v>78</v>
      </c>
      <c r="AH103" s="1" t="s">
        <v>78</v>
      </c>
      <c r="AI103" s="1" t="s">
        <v>954</v>
      </c>
      <c r="AJ103" s="1" t="s">
        <v>78</v>
      </c>
      <c r="AK103" s="1" t="s">
        <v>78</v>
      </c>
      <c r="AL103" s="17"/>
      <c r="AM103" s="1"/>
      <c r="AN103" s="1"/>
      <c r="AO103" s="1"/>
      <c r="AP103" s="1"/>
      <c r="AQ103" s="1"/>
      <c r="AR103" s="1"/>
      <c r="AS103" s="181"/>
      <c r="AT103" s="1" t="s">
        <v>78</v>
      </c>
      <c r="AU103" s="1" t="s">
        <v>78</v>
      </c>
      <c r="AV103" s="1" t="s">
        <v>78</v>
      </c>
      <c r="AW103" s="1"/>
      <c r="AX103" s="1"/>
      <c r="AY103" s="136"/>
      <c r="AZ103" s="1" t="s">
        <v>78</v>
      </c>
      <c r="BA103" s="1"/>
      <c r="BB103" s="1"/>
      <c r="BC103" s="1"/>
      <c r="BD103" s="1" t="s">
        <v>78</v>
      </c>
      <c r="BE103" s="1" t="s">
        <v>78</v>
      </c>
      <c r="BF103" s="8" t="s">
        <v>1014</v>
      </c>
      <c r="BG103" s="148" t="str">
        <f t="shared" si="12"/>
        <v>SI</v>
      </c>
      <c r="BH103" s="148" t="str">
        <f t="shared" si="12"/>
        <v>NO</v>
      </c>
      <c r="BI103" s="148" t="str">
        <f t="shared" si="12"/>
        <v>NO</v>
      </c>
      <c r="BJ103" s="148" t="str">
        <f t="shared" si="12"/>
        <v>SI</v>
      </c>
    </row>
    <row r="104" spans="1:62" ht="27" customHeight="1" x14ac:dyDescent="0.25">
      <c r="A104" s="1">
        <v>4</v>
      </c>
      <c r="B104" s="17">
        <v>45056</v>
      </c>
      <c r="C104" s="17">
        <v>45195</v>
      </c>
      <c r="D104" s="1" t="s">
        <v>40</v>
      </c>
      <c r="E104" s="1" t="s">
        <v>40</v>
      </c>
      <c r="F104" s="8" t="s">
        <v>78</v>
      </c>
      <c r="G104" s="1" t="s">
        <v>917</v>
      </c>
      <c r="H104" s="1" t="s">
        <v>78</v>
      </c>
      <c r="I104" s="8" t="s">
        <v>78</v>
      </c>
      <c r="J104" s="167" t="s">
        <v>921</v>
      </c>
      <c r="K104" s="1">
        <v>41</v>
      </c>
      <c r="L104" s="8" t="s">
        <v>1015</v>
      </c>
      <c r="M104" s="1" t="s">
        <v>602</v>
      </c>
      <c r="N104" s="1" t="s">
        <v>588</v>
      </c>
      <c r="O104" s="1" t="s">
        <v>573</v>
      </c>
      <c r="P104" s="8" t="s">
        <v>68</v>
      </c>
      <c r="Q104" s="1" t="s">
        <v>68</v>
      </c>
      <c r="R104" s="1" t="s">
        <v>68</v>
      </c>
      <c r="S104" s="1" t="s">
        <v>639</v>
      </c>
      <c r="T104" s="1" t="s">
        <v>68</v>
      </c>
      <c r="U104" s="1" t="s">
        <v>68</v>
      </c>
      <c r="V104" s="1" t="s">
        <v>68</v>
      </c>
      <c r="W104" s="8" t="s">
        <v>68</v>
      </c>
      <c r="X104" s="1" t="s">
        <v>574</v>
      </c>
      <c r="Y104" s="1" t="s">
        <v>575</v>
      </c>
      <c r="Z104" s="1" t="s">
        <v>110</v>
      </c>
      <c r="AA104" s="1" t="s">
        <v>110</v>
      </c>
      <c r="AB104" s="1" t="s">
        <v>728</v>
      </c>
      <c r="AC104" s="1" t="s">
        <v>728</v>
      </c>
      <c r="AD104" s="143"/>
      <c r="AE104" s="1" t="s">
        <v>78</v>
      </c>
      <c r="AF104" s="1" t="s">
        <v>1016</v>
      </c>
      <c r="AG104" s="1" t="s">
        <v>78</v>
      </c>
      <c r="AH104" s="1" t="s">
        <v>942</v>
      </c>
      <c r="AI104" s="1" t="s">
        <v>954</v>
      </c>
      <c r="AJ104" s="1" t="s">
        <v>78</v>
      </c>
      <c r="AK104" s="1" t="s">
        <v>78</v>
      </c>
      <c r="AL104" s="17"/>
      <c r="AM104" s="1"/>
      <c r="AN104" s="1"/>
      <c r="AO104" s="1"/>
      <c r="AP104" s="1"/>
      <c r="AQ104" s="1"/>
      <c r="AR104" s="1"/>
      <c r="AS104" s="181"/>
      <c r="AT104" s="1" t="s">
        <v>78</v>
      </c>
      <c r="AU104" s="1" t="s">
        <v>78</v>
      </c>
      <c r="AV104" s="1" t="s">
        <v>78</v>
      </c>
      <c r="AW104" s="1"/>
      <c r="AX104" s="1"/>
      <c r="AY104" s="136"/>
      <c r="AZ104" s="1" t="s">
        <v>78</v>
      </c>
      <c r="BA104" s="1"/>
      <c r="BB104" s="1"/>
      <c r="BC104" s="1"/>
      <c r="BD104" s="1" t="s">
        <v>78</v>
      </c>
      <c r="BE104" s="1" t="s">
        <v>78</v>
      </c>
      <c r="BF104" s="8" t="s">
        <v>1015</v>
      </c>
      <c r="BG104" s="148" t="str">
        <f t="shared" si="12"/>
        <v>SI</v>
      </c>
      <c r="BH104" s="148" t="str">
        <f t="shared" si="12"/>
        <v>NO</v>
      </c>
      <c r="BI104" s="148" t="str">
        <f t="shared" si="12"/>
        <v>NO</v>
      </c>
      <c r="BJ104" s="148" t="str">
        <f t="shared" si="12"/>
        <v>SI</v>
      </c>
    </row>
    <row r="105" spans="1:62" ht="27" customHeight="1" x14ac:dyDescent="0.25">
      <c r="A105" s="1">
        <v>3</v>
      </c>
      <c r="B105" s="17">
        <v>45056</v>
      </c>
      <c r="C105" s="17">
        <v>45196</v>
      </c>
      <c r="D105" s="1" t="s">
        <v>40</v>
      </c>
      <c r="E105" s="1" t="s">
        <v>40</v>
      </c>
      <c r="F105" s="8" t="s">
        <v>78</v>
      </c>
      <c r="G105" s="1" t="s">
        <v>917</v>
      </c>
      <c r="H105" s="1" t="s">
        <v>78</v>
      </c>
      <c r="I105" s="8" t="s">
        <v>78</v>
      </c>
      <c r="J105" s="167" t="s">
        <v>921</v>
      </c>
      <c r="K105" s="1">
        <v>40</v>
      </c>
      <c r="L105" s="8" t="s">
        <v>729</v>
      </c>
      <c r="M105" s="1" t="s">
        <v>553</v>
      </c>
      <c r="N105" s="1" t="s">
        <v>565</v>
      </c>
      <c r="O105" s="1" t="s">
        <v>610</v>
      </c>
      <c r="P105" s="8" t="s">
        <v>730</v>
      </c>
      <c r="Q105" s="1" t="s">
        <v>94</v>
      </c>
      <c r="R105" s="1" t="s">
        <v>94</v>
      </c>
      <c r="S105" s="1" t="s">
        <v>136</v>
      </c>
      <c r="T105" s="1" t="s">
        <v>43</v>
      </c>
      <c r="U105" s="1" t="s">
        <v>640</v>
      </c>
      <c r="V105" s="1" t="s">
        <v>68</v>
      </c>
      <c r="W105" s="8" t="s">
        <v>68</v>
      </c>
      <c r="X105" s="1" t="s">
        <v>574</v>
      </c>
      <c r="Y105" s="1" t="s">
        <v>575</v>
      </c>
      <c r="Z105" s="1" t="s">
        <v>72</v>
      </c>
      <c r="AA105" s="1" t="s">
        <v>110</v>
      </c>
      <c r="AB105" s="1" t="s">
        <v>731</v>
      </c>
      <c r="AC105" s="1" t="s">
        <v>731</v>
      </c>
      <c r="AD105" s="143"/>
      <c r="AE105" s="1" t="s">
        <v>1017</v>
      </c>
      <c r="AF105" s="1" t="s">
        <v>1013</v>
      </c>
      <c r="AG105" s="1" t="s">
        <v>78</v>
      </c>
      <c r="AH105" s="1" t="s">
        <v>1018</v>
      </c>
      <c r="AI105" s="1" t="s">
        <v>924</v>
      </c>
      <c r="AJ105" s="1" t="s">
        <v>1019</v>
      </c>
      <c r="AK105" s="1" t="s">
        <v>1020</v>
      </c>
      <c r="AL105" s="17">
        <v>45173</v>
      </c>
      <c r="AM105" s="1">
        <v>2023</v>
      </c>
      <c r="AN105" s="1">
        <v>4</v>
      </c>
      <c r="AO105" s="136">
        <v>45017</v>
      </c>
      <c r="AP105" s="17">
        <v>45184</v>
      </c>
      <c r="AQ105" s="1">
        <v>2023</v>
      </c>
      <c r="AR105" s="1">
        <v>9</v>
      </c>
      <c r="AS105" s="181">
        <v>45170</v>
      </c>
      <c r="AT105" s="1" t="s">
        <v>147</v>
      </c>
      <c r="AU105" s="1" t="s">
        <v>913</v>
      </c>
      <c r="AV105" s="1" t="s">
        <v>78</v>
      </c>
      <c r="AW105" s="1"/>
      <c r="AX105" s="1"/>
      <c r="AY105" s="136"/>
      <c r="AZ105" s="1" t="s">
        <v>78</v>
      </c>
      <c r="BA105" s="1"/>
      <c r="BB105" s="1"/>
      <c r="BC105" s="1"/>
      <c r="BD105" s="1" t="s">
        <v>78</v>
      </c>
      <c r="BE105" s="1" t="s">
        <v>78</v>
      </c>
      <c r="BF105" s="8" t="s">
        <v>78</v>
      </c>
      <c r="BG105" s="148" t="str">
        <f t="shared" si="12"/>
        <v>SI</v>
      </c>
      <c r="BH105" s="148" t="str">
        <f t="shared" si="12"/>
        <v>NO</v>
      </c>
      <c r="BI105" s="148" t="str">
        <f t="shared" si="12"/>
        <v>NO</v>
      </c>
      <c r="BJ105" s="148" t="str">
        <f t="shared" si="12"/>
        <v>NO</v>
      </c>
    </row>
    <row r="106" spans="1:62" ht="27" customHeight="1" x14ac:dyDescent="0.25">
      <c r="A106" s="1">
        <v>2</v>
      </c>
      <c r="B106" s="17">
        <v>45037</v>
      </c>
      <c r="C106" s="17">
        <v>45264</v>
      </c>
      <c r="D106" s="1" t="s">
        <v>73</v>
      </c>
      <c r="E106" s="1" t="s">
        <v>40</v>
      </c>
      <c r="F106" s="8"/>
      <c r="G106" s="1" t="s">
        <v>917</v>
      </c>
      <c r="H106" s="1"/>
      <c r="I106" s="8"/>
      <c r="J106" s="167" t="s">
        <v>921</v>
      </c>
      <c r="K106" s="1">
        <v>2</v>
      </c>
      <c r="L106" s="8" t="s">
        <v>804</v>
      </c>
      <c r="M106" s="1" t="s">
        <v>553</v>
      </c>
      <c r="N106" s="1" t="s">
        <v>565</v>
      </c>
      <c r="O106" s="1" t="s">
        <v>566</v>
      </c>
      <c r="P106" s="8"/>
      <c r="Q106" s="1" t="s">
        <v>68</v>
      </c>
      <c r="R106" s="1" t="s">
        <v>68</v>
      </c>
      <c r="S106" s="1">
        <v>4</v>
      </c>
      <c r="T106" s="1" t="s">
        <v>43</v>
      </c>
      <c r="U106" s="1" t="s">
        <v>643</v>
      </c>
      <c r="V106" s="1"/>
      <c r="W106" s="8"/>
      <c r="X106" s="1" t="s">
        <v>63</v>
      </c>
      <c r="Y106" s="1" t="s">
        <v>570</v>
      </c>
      <c r="Z106" s="1" t="s">
        <v>98</v>
      </c>
      <c r="AA106" s="1" t="s">
        <v>99</v>
      </c>
      <c r="AB106" s="1" t="s">
        <v>805</v>
      </c>
      <c r="AC106" s="1" t="s">
        <v>805</v>
      </c>
      <c r="AD106" s="143"/>
      <c r="AE106" s="1" t="s">
        <v>1022</v>
      </c>
      <c r="AF106" s="1" t="s">
        <v>971</v>
      </c>
      <c r="AG106" s="1"/>
      <c r="AH106" s="1"/>
      <c r="AI106" s="1" t="s">
        <v>908</v>
      </c>
      <c r="AJ106" s="1"/>
      <c r="AK106" s="1"/>
      <c r="AL106" s="17">
        <v>45257</v>
      </c>
      <c r="AM106" s="1">
        <v>2023</v>
      </c>
      <c r="AN106" s="1">
        <v>11</v>
      </c>
      <c r="AO106" s="136">
        <v>45231</v>
      </c>
      <c r="AP106" s="17">
        <v>45089</v>
      </c>
      <c r="AQ106" s="1">
        <v>2023</v>
      </c>
      <c r="AR106" s="1">
        <v>12</v>
      </c>
      <c r="AS106" s="181">
        <v>45261</v>
      </c>
      <c r="AT106" s="1"/>
      <c r="AU106" s="1" t="s">
        <v>78</v>
      </c>
      <c r="AV106" s="1"/>
      <c r="AW106" s="1"/>
      <c r="AX106" s="1"/>
      <c r="AY106" s="136"/>
      <c r="AZ106" s="1"/>
      <c r="BA106" s="1"/>
      <c r="BB106" s="1"/>
      <c r="BC106" s="1"/>
      <c r="BD106" s="1"/>
      <c r="BE106" s="1"/>
      <c r="BF106" s="8" t="s">
        <v>1024</v>
      </c>
      <c r="BG106" s="148" t="str">
        <f t="shared" si="12"/>
        <v>NO</v>
      </c>
      <c r="BH106" s="148" t="str">
        <f t="shared" si="12"/>
        <v>NO</v>
      </c>
      <c r="BI106" s="148" t="str">
        <f t="shared" si="12"/>
        <v>SI</v>
      </c>
      <c r="BJ106" s="148" t="str">
        <f t="shared" si="12"/>
        <v>SI</v>
      </c>
    </row>
    <row r="107" spans="1:62" ht="27" customHeight="1" x14ac:dyDescent="0.25">
      <c r="A107" s="1">
        <v>1</v>
      </c>
      <c r="B107" s="17">
        <v>45036</v>
      </c>
      <c r="C107" s="17">
        <v>45196</v>
      </c>
      <c r="D107" s="1" t="s">
        <v>73</v>
      </c>
      <c r="E107" s="1" t="s">
        <v>40</v>
      </c>
      <c r="F107" s="8" t="s">
        <v>78</v>
      </c>
      <c r="G107" s="1" t="s">
        <v>917</v>
      </c>
      <c r="H107" s="1" t="s">
        <v>78</v>
      </c>
      <c r="I107" s="8" t="s">
        <v>78</v>
      </c>
      <c r="J107" s="167" t="s">
        <v>921</v>
      </c>
      <c r="K107" s="1">
        <v>1</v>
      </c>
      <c r="L107" s="8" t="s">
        <v>1025</v>
      </c>
      <c r="M107" s="1" t="s">
        <v>553</v>
      </c>
      <c r="N107" s="1" t="s">
        <v>565</v>
      </c>
      <c r="O107" s="1" t="s">
        <v>737</v>
      </c>
      <c r="P107" s="8" t="s">
        <v>733</v>
      </c>
      <c r="Q107" s="1" t="s">
        <v>123</v>
      </c>
      <c r="R107" s="1" t="s">
        <v>48</v>
      </c>
      <c r="S107" s="1" t="s">
        <v>129</v>
      </c>
      <c r="T107" s="1" t="s">
        <v>734</v>
      </c>
      <c r="U107" s="1" t="s">
        <v>640</v>
      </c>
      <c r="V107" s="1" t="s">
        <v>78</v>
      </c>
      <c r="W107" s="8" t="s">
        <v>78</v>
      </c>
      <c r="X107" s="1" t="s">
        <v>556</v>
      </c>
      <c r="Y107" s="1" t="s">
        <v>557</v>
      </c>
      <c r="Z107" s="1" t="s">
        <v>72</v>
      </c>
      <c r="AA107" s="1" t="s">
        <v>565</v>
      </c>
      <c r="AB107" s="1" t="s">
        <v>807</v>
      </c>
      <c r="AC107" s="1" t="s">
        <v>807</v>
      </c>
      <c r="AD107" s="143"/>
      <c r="AE107" s="1" t="s">
        <v>1026</v>
      </c>
      <c r="AF107" s="1" t="s">
        <v>1013</v>
      </c>
      <c r="AG107" s="1" t="s">
        <v>1027</v>
      </c>
      <c r="AH107" s="1" t="s">
        <v>1028</v>
      </c>
      <c r="AI107" s="1" t="s">
        <v>924</v>
      </c>
      <c r="AJ107" s="1" t="s">
        <v>129</v>
      </c>
      <c r="AK107" s="1" t="s">
        <v>107</v>
      </c>
      <c r="AL107" s="17">
        <v>44562</v>
      </c>
      <c r="AM107" s="1">
        <v>2022</v>
      </c>
      <c r="AN107" s="1">
        <v>1</v>
      </c>
      <c r="AO107" s="136">
        <v>44562</v>
      </c>
      <c r="AP107" s="17">
        <v>44926</v>
      </c>
      <c r="AQ107" s="1">
        <v>2022</v>
      </c>
      <c r="AR107" s="1">
        <v>12</v>
      </c>
      <c r="AS107" s="181">
        <v>44896</v>
      </c>
      <c r="AT107" s="1" t="s">
        <v>1030</v>
      </c>
      <c r="AU107" s="1" t="s">
        <v>78</v>
      </c>
      <c r="AV107" s="1" t="s">
        <v>78</v>
      </c>
      <c r="AW107" s="1"/>
      <c r="AX107" s="1"/>
      <c r="AY107" s="136"/>
      <c r="AZ107" s="1" t="s">
        <v>78</v>
      </c>
      <c r="BA107" s="1"/>
      <c r="BB107" s="1"/>
      <c r="BC107" s="1"/>
      <c r="BD107" s="1" t="s">
        <v>78</v>
      </c>
      <c r="BE107" s="1" t="s">
        <v>78</v>
      </c>
      <c r="BF107" s="8" t="s">
        <v>78</v>
      </c>
      <c r="BG107" s="148" t="str">
        <f t="shared" si="12"/>
        <v>SI</v>
      </c>
      <c r="BH107" s="148" t="str">
        <f t="shared" si="12"/>
        <v>NO</v>
      </c>
      <c r="BI107" s="148" t="str">
        <f t="shared" si="12"/>
        <v>NO</v>
      </c>
      <c r="BJ107" s="148" t="str">
        <f t="shared" si="12"/>
        <v>NO</v>
      </c>
    </row>
    <row r="108" spans="1:62" ht="27" customHeight="1" x14ac:dyDescent="0.25">
      <c r="A108" s="1"/>
      <c r="B108" s="17"/>
      <c r="C108" s="17"/>
      <c r="D108" s="1"/>
      <c r="E108" s="1"/>
      <c r="F108" s="8"/>
      <c r="G108" s="1"/>
      <c r="H108" s="1"/>
      <c r="I108" s="8"/>
      <c r="J108" s="167" t="s">
        <v>639</v>
      </c>
      <c r="K108" s="1"/>
      <c r="L108" s="8"/>
      <c r="M108" s="1"/>
      <c r="N108" s="1"/>
      <c r="O108" s="1"/>
      <c r="P108" s="8"/>
      <c r="Q108" s="1"/>
      <c r="R108" s="1"/>
      <c r="S108" s="1"/>
      <c r="T108" s="1"/>
      <c r="U108" s="1"/>
      <c r="V108" s="1"/>
      <c r="W108" s="8"/>
      <c r="X108" s="1"/>
      <c r="Y108" s="1"/>
      <c r="Z108" s="1"/>
      <c r="AA108" s="1"/>
      <c r="AB108" s="1"/>
      <c r="AC108" s="1"/>
      <c r="AD108" s="143"/>
      <c r="AE108" s="1"/>
      <c r="AF108" s="1"/>
      <c r="AG108" s="1"/>
      <c r="AH108" s="1"/>
      <c r="AI108" s="1"/>
      <c r="AJ108" s="1"/>
      <c r="AK108" s="1"/>
      <c r="AL108" s="17"/>
      <c r="AM108" s="1"/>
      <c r="AN108" s="1"/>
      <c r="AO108" s="1"/>
      <c r="AP108" s="1"/>
      <c r="AQ108" s="1"/>
      <c r="AR108" s="1"/>
      <c r="AS108" s="181"/>
      <c r="AT108" s="1"/>
      <c r="AU108" s="1"/>
      <c r="AV108" s="1"/>
      <c r="AW108" s="1"/>
      <c r="AX108" s="1"/>
      <c r="AY108" s="136"/>
      <c r="AZ108" s="1"/>
      <c r="BA108" s="1"/>
      <c r="BB108" s="1"/>
      <c r="BC108" s="1"/>
      <c r="BD108" s="1"/>
      <c r="BE108" s="1"/>
      <c r="BF108" s="8"/>
      <c r="BG108" s="148" t="str">
        <f t="shared" si="12"/>
        <v>NO</v>
      </c>
      <c r="BH108" s="148" t="str">
        <f t="shared" si="12"/>
        <v>NO</v>
      </c>
      <c r="BI108" s="148" t="str">
        <f t="shared" si="12"/>
        <v>NO</v>
      </c>
      <c r="BJ108" s="148" t="str">
        <f t="shared" si="12"/>
        <v>NO</v>
      </c>
    </row>
  </sheetData>
  <sheetProtection formatCells="0" formatColumns="0" formatRows="0" autoFilter="0" pivotTables="0"/>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39507-293D-4300-B48F-28145CC0BC29}">
  <sheetPr codeName="Hoja10">
    <tabColor rgb="FFFF0000"/>
  </sheetPr>
  <dimension ref="A1:BF396"/>
  <sheetViews>
    <sheetView showGridLines="0" showRowColHeaders="0" zoomScale="64" workbookViewId="0">
      <pane xSplit="13" ySplit="5" topLeftCell="BA6" activePane="bottomRight" state="frozen"/>
      <selection pane="topRight" activeCell="N1" sqref="N1"/>
      <selection pane="bottomLeft" activeCell="A6" sqref="A6"/>
      <selection pane="bottomRight" activeCell="A6" sqref="A6"/>
    </sheetView>
  </sheetViews>
  <sheetFormatPr baseColWidth="10" defaultColWidth="11.5546875" defaultRowHeight="12" outlineLevelCol="1" x14ac:dyDescent="0.25"/>
  <cols>
    <col min="1" max="1" width="11.44140625" style="7" customWidth="1"/>
    <col min="2" max="2" width="11.44140625" style="7" customWidth="1" outlineLevel="1"/>
    <col min="3" max="3" width="12" style="7" customWidth="1" outlineLevel="1"/>
    <col min="4" max="4" width="9.109375" style="7" customWidth="1" outlineLevel="1"/>
    <col min="5" max="6" width="12.109375" style="7" customWidth="1" outlineLevel="1"/>
    <col min="7" max="7" width="14.6640625" style="7" customWidth="1"/>
    <col min="8" max="8" width="13.6640625" style="7" customWidth="1"/>
    <col min="9" max="9" width="16.88671875" style="7" customWidth="1"/>
    <col min="10" max="10" width="10.109375" style="7" customWidth="1"/>
    <col min="11" max="11" width="9.6640625" style="7" customWidth="1"/>
    <col min="12" max="12" width="30.109375" style="7" customWidth="1"/>
    <col min="13" max="13" width="10.44140625" style="7" customWidth="1"/>
    <col min="14" max="14" width="13.6640625" style="7" customWidth="1"/>
    <col min="15" max="15" width="13.88671875" style="7" customWidth="1"/>
    <col min="16" max="16" width="10.33203125" style="7" bestFit="1" customWidth="1"/>
    <col min="17" max="17" width="12.33203125" style="7" customWidth="1"/>
    <col min="18" max="18" width="11.6640625" style="7" bestFit="1" customWidth="1"/>
    <col min="19" max="19" width="11.6640625" style="7" customWidth="1"/>
    <col min="20" max="20" width="12" style="7" customWidth="1"/>
    <col min="21" max="22" width="12.33203125" style="7" customWidth="1"/>
    <col min="23" max="23" width="10.44140625" style="7" customWidth="1"/>
    <col min="24" max="24" width="11.5546875" style="7" bestFit="1" customWidth="1"/>
    <col min="25" max="25" width="19.44140625" style="7" bestFit="1" customWidth="1"/>
    <col min="26" max="26" width="35.6640625" style="7" bestFit="1" customWidth="1"/>
    <col min="27" max="27" width="16.33203125" style="7" bestFit="1" customWidth="1"/>
    <col min="28" max="29" width="19.88671875" style="7" customWidth="1"/>
    <col min="30" max="30" width="2.6640625" style="7" customWidth="1"/>
    <col min="31" max="31" width="34.33203125" style="7" bestFit="1" customWidth="1"/>
    <col min="32" max="32" width="24.109375" style="7" customWidth="1"/>
    <col min="33" max="33" width="27.5546875" style="7" customWidth="1"/>
    <col min="34" max="34" width="19.5546875" style="7" bestFit="1" customWidth="1"/>
    <col min="35" max="35" width="17.33203125" style="7" customWidth="1"/>
    <col min="36" max="36" width="45" style="7" bestFit="1" customWidth="1"/>
    <col min="37" max="37" width="9.5546875" style="7" customWidth="1"/>
    <col min="38" max="38" width="7" style="7" customWidth="1"/>
    <col min="39" max="39" width="12.6640625" style="7" customWidth="1"/>
    <col min="40" max="41" width="9.109375" style="7" customWidth="1"/>
    <col min="42" max="42" width="15.44140625" style="7" customWidth="1"/>
    <col min="43" max="43" width="14.88671875" style="7" customWidth="1"/>
    <col min="44" max="44" width="8.109375" style="7" customWidth="1"/>
    <col min="45" max="45" width="9" style="7" customWidth="1"/>
    <col min="46" max="46" width="11.5546875" style="7"/>
    <col min="47" max="47" width="13" style="7" customWidth="1"/>
    <col min="48" max="48" width="14.5546875" style="7" customWidth="1"/>
    <col min="49" max="49" width="9.44140625" style="7" customWidth="1"/>
    <col min="50" max="50" width="10" style="7" customWidth="1"/>
    <col min="51" max="51" width="9" style="7" customWidth="1"/>
    <col min="52" max="52" width="10.6640625" style="7" customWidth="1"/>
    <col min="53" max="53" width="10.33203125" style="7" customWidth="1"/>
    <col min="54" max="54" width="8.5546875" style="7" customWidth="1"/>
    <col min="55" max="55" width="9.88671875" style="7" customWidth="1"/>
    <col min="56" max="57" width="9.5546875" style="7" customWidth="1"/>
    <col min="58" max="58" width="24.5546875" style="7" customWidth="1"/>
    <col min="59" max="16384" width="11.5546875" style="7"/>
  </cols>
  <sheetData>
    <row r="1" spans="1:58" s="2" customFormat="1" x14ac:dyDescent="0.25">
      <c r="A1" s="29">
        <v>0</v>
      </c>
    </row>
    <row r="2" spans="1:58" s="2" customFormat="1" x14ac:dyDescent="0.25"/>
    <row r="3" spans="1:58" s="2" customFormat="1" ht="21" x14ac:dyDescent="0.25">
      <c r="A3" s="35" t="s">
        <v>1031</v>
      </c>
    </row>
    <row r="4" spans="1:58" s="2" customFormat="1" x14ac:dyDescent="0.25">
      <c r="A4" s="1"/>
      <c r="B4" s="17"/>
      <c r="C4" s="17"/>
      <c r="D4" s="1"/>
      <c r="E4" s="1"/>
      <c r="F4" s="1"/>
      <c r="G4" s="1"/>
      <c r="H4" s="1"/>
      <c r="I4" s="8"/>
      <c r="J4" s="1"/>
      <c r="K4" s="1"/>
      <c r="L4" s="1"/>
      <c r="M4" s="1"/>
      <c r="N4" s="1"/>
      <c r="O4" s="1"/>
      <c r="P4" s="1"/>
      <c r="Q4" s="1"/>
      <c r="R4" s="1"/>
      <c r="S4" s="1"/>
      <c r="T4" s="1"/>
      <c r="U4" s="8"/>
      <c r="V4" s="1"/>
      <c r="W4" s="1"/>
      <c r="X4" s="1"/>
      <c r="Y4" s="1"/>
      <c r="Z4" s="1"/>
      <c r="AA4" s="1"/>
      <c r="AB4" s="8"/>
      <c r="AC4" s="8"/>
      <c r="AD4" s="8"/>
      <c r="AF4" s="1"/>
      <c r="AG4" s="1"/>
      <c r="AH4" s="1"/>
      <c r="AI4" s="1"/>
      <c r="AJ4" s="1"/>
      <c r="AK4" s="1"/>
      <c r="AL4" s="1"/>
      <c r="AM4" s="1"/>
      <c r="AN4" s="8"/>
      <c r="AO4" s="8"/>
      <c r="AP4" s="8"/>
      <c r="AQ4" s="1"/>
      <c r="AR4" s="8"/>
      <c r="AS4" s="8"/>
      <c r="AT4" s="8"/>
      <c r="AU4" s="1"/>
      <c r="AV4" s="1"/>
      <c r="AW4" s="1"/>
      <c r="AX4" s="8"/>
      <c r="AY4" s="8"/>
      <c r="AZ4" s="1"/>
      <c r="BA4" s="8"/>
      <c r="BB4" s="8"/>
      <c r="BC4" s="8"/>
      <c r="BD4" s="8"/>
      <c r="BE4" s="1"/>
      <c r="BF4" s="1"/>
    </row>
    <row r="5" spans="1:58" s="4" customFormat="1" ht="44.4" customHeight="1" x14ac:dyDescent="0.3">
      <c r="A5" s="3" t="s">
        <v>551</v>
      </c>
      <c r="B5" s="30" t="s">
        <v>859</v>
      </c>
      <c r="C5" s="30" t="s">
        <v>530</v>
      </c>
      <c r="D5" s="3" t="s">
        <v>531</v>
      </c>
      <c r="E5" s="3" t="s">
        <v>6</v>
      </c>
      <c r="F5" s="3" t="s">
        <v>860</v>
      </c>
      <c r="G5" s="3" t="s">
        <v>861</v>
      </c>
      <c r="H5" s="3" t="s">
        <v>862</v>
      </c>
      <c r="I5" s="3" t="s">
        <v>863</v>
      </c>
      <c r="J5" s="3" t="s">
        <v>864</v>
      </c>
      <c r="K5" s="3" t="s">
        <v>528</v>
      </c>
      <c r="L5" s="5" t="s">
        <v>532</v>
      </c>
      <c r="M5" s="5" t="s">
        <v>865</v>
      </c>
      <c r="N5" s="5" t="s">
        <v>866</v>
      </c>
      <c r="O5" s="5" t="s">
        <v>867</v>
      </c>
      <c r="P5" s="6" t="s">
        <v>536</v>
      </c>
      <c r="Q5" s="6" t="s">
        <v>537</v>
      </c>
      <c r="R5" s="6" t="s">
        <v>868</v>
      </c>
      <c r="S5" s="6" t="s">
        <v>539</v>
      </c>
      <c r="T5" s="6" t="s">
        <v>540</v>
      </c>
      <c r="U5" s="6" t="s">
        <v>869</v>
      </c>
      <c r="V5" s="3" t="s">
        <v>870</v>
      </c>
      <c r="W5" s="3" t="s">
        <v>8</v>
      </c>
      <c r="X5" s="3" t="s">
        <v>543</v>
      </c>
      <c r="Y5" s="3" t="s">
        <v>544</v>
      </c>
      <c r="Z5" s="3" t="s">
        <v>545</v>
      </c>
      <c r="AA5" s="3" t="s">
        <v>546</v>
      </c>
      <c r="AB5" s="3" t="s">
        <v>547</v>
      </c>
      <c r="AC5" s="3" t="s">
        <v>548</v>
      </c>
      <c r="AD5" s="12" t="s">
        <v>871</v>
      </c>
      <c r="AE5" s="3" t="s">
        <v>872</v>
      </c>
      <c r="AF5" s="3" t="s">
        <v>873</v>
      </c>
      <c r="AG5" s="3" t="s">
        <v>874</v>
      </c>
      <c r="AH5" s="3" t="s">
        <v>875</v>
      </c>
      <c r="AI5" s="3" t="s">
        <v>876</v>
      </c>
      <c r="AJ5" s="3" t="s">
        <v>877</v>
      </c>
      <c r="AK5" s="3" t="s">
        <v>878</v>
      </c>
      <c r="AL5" s="5" t="s">
        <v>879</v>
      </c>
      <c r="AM5" s="25" t="s">
        <v>880</v>
      </c>
      <c r="AN5" s="26" t="s">
        <v>881</v>
      </c>
      <c r="AO5" s="27" t="s">
        <v>882</v>
      </c>
      <c r="AP5" s="5" t="s">
        <v>883</v>
      </c>
      <c r="AQ5" s="25" t="s">
        <v>884</v>
      </c>
      <c r="AR5" s="26" t="s">
        <v>885</v>
      </c>
      <c r="AS5" s="27" t="s">
        <v>886</v>
      </c>
      <c r="AT5" s="5" t="s">
        <v>887</v>
      </c>
      <c r="AU5" s="5" t="s">
        <v>888</v>
      </c>
      <c r="AV5" s="3" t="s">
        <v>889</v>
      </c>
      <c r="AW5" s="25" t="s">
        <v>890</v>
      </c>
      <c r="AX5" s="26" t="s">
        <v>891</v>
      </c>
      <c r="AY5" s="27" t="s">
        <v>892</v>
      </c>
      <c r="AZ5" s="3" t="s">
        <v>893</v>
      </c>
      <c r="BA5" s="25" t="s">
        <v>894</v>
      </c>
      <c r="BB5" s="26" t="s">
        <v>895</v>
      </c>
      <c r="BC5" s="27" t="s">
        <v>896</v>
      </c>
      <c r="BD5" s="3" t="s">
        <v>897</v>
      </c>
      <c r="BE5" s="3" t="s">
        <v>898</v>
      </c>
      <c r="BF5" s="3" t="s">
        <v>899</v>
      </c>
    </row>
    <row r="6" spans="1:58" s="4" customFormat="1" ht="44.4" customHeight="1" x14ac:dyDescent="0.3">
      <c r="A6" s="3">
        <v>74</v>
      </c>
      <c r="B6" s="30">
        <v>45084</v>
      </c>
      <c r="C6" s="30">
        <v>45386</v>
      </c>
      <c r="D6" s="3" t="s">
        <v>40</v>
      </c>
      <c r="E6" s="3" t="s">
        <v>40</v>
      </c>
      <c r="F6" s="3"/>
      <c r="G6" s="3" t="s">
        <v>904</v>
      </c>
      <c r="H6" s="3" t="s">
        <v>905</v>
      </c>
      <c r="I6" s="3"/>
      <c r="J6" s="3">
        <v>90</v>
      </c>
      <c r="K6" s="3">
        <v>74</v>
      </c>
      <c r="L6" s="5" t="s">
        <v>665</v>
      </c>
      <c r="M6" s="5" t="s">
        <v>553</v>
      </c>
      <c r="N6" s="5" t="s">
        <v>565</v>
      </c>
      <c r="O6" s="5" t="s">
        <v>618</v>
      </c>
      <c r="P6" s="6"/>
      <c r="Q6" s="6" t="s">
        <v>110</v>
      </c>
      <c r="R6" s="6" t="s">
        <v>110</v>
      </c>
      <c r="S6" s="6">
        <v>5</v>
      </c>
      <c r="T6" s="6" t="s">
        <v>68</v>
      </c>
      <c r="U6" s="6" t="s">
        <v>643</v>
      </c>
      <c r="V6" s="3" t="s">
        <v>68</v>
      </c>
      <c r="W6" s="3" t="s">
        <v>68</v>
      </c>
      <c r="X6" s="3" t="s">
        <v>63</v>
      </c>
      <c r="Y6" s="3" t="s">
        <v>583</v>
      </c>
      <c r="Z6" s="3" t="s">
        <v>72</v>
      </c>
      <c r="AA6" s="3"/>
      <c r="AB6" s="3"/>
      <c r="AC6" s="3"/>
      <c r="AD6" s="12"/>
      <c r="AE6" s="3"/>
      <c r="AF6" s="3"/>
      <c r="AG6" s="3"/>
      <c r="AH6" s="3"/>
      <c r="AI6" s="3" t="s">
        <v>924</v>
      </c>
      <c r="AJ6" s="3"/>
      <c r="AK6" s="3"/>
      <c r="AL6" s="5"/>
      <c r="AM6" s="200"/>
      <c r="AN6" s="200"/>
      <c r="AO6" s="200"/>
      <c r="AP6" s="5"/>
      <c r="AQ6" s="200"/>
      <c r="AR6" s="200"/>
      <c r="AS6" s="200"/>
      <c r="AT6" s="5"/>
      <c r="AU6" s="5"/>
      <c r="AV6" s="3"/>
      <c r="AW6" s="200"/>
      <c r="AX6" s="200"/>
      <c r="AY6" s="200"/>
      <c r="AZ6" s="3"/>
      <c r="BA6" s="200"/>
      <c r="BB6" s="200"/>
      <c r="BC6" s="200"/>
      <c r="BD6" s="3"/>
      <c r="BE6" s="3"/>
      <c r="BF6" s="3"/>
    </row>
    <row r="7" spans="1:58" s="4" customFormat="1" ht="44.4" customHeight="1" x14ac:dyDescent="0.3">
      <c r="A7" s="3">
        <v>133</v>
      </c>
      <c r="B7" s="30">
        <v>45385</v>
      </c>
      <c r="C7" s="30">
        <v>45385</v>
      </c>
      <c r="D7" s="3"/>
      <c r="E7" s="3" t="s">
        <v>40</v>
      </c>
      <c r="F7" s="3"/>
      <c r="G7" s="3" t="s">
        <v>957</v>
      </c>
      <c r="H7" s="3"/>
      <c r="I7" s="3"/>
      <c r="J7" s="3">
        <v>0</v>
      </c>
      <c r="K7" s="3">
        <v>133</v>
      </c>
      <c r="L7" s="5" t="s">
        <v>2545</v>
      </c>
      <c r="M7" s="5" t="s">
        <v>553</v>
      </c>
      <c r="N7" s="5" t="s">
        <v>554</v>
      </c>
      <c r="O7" s="5" t="s">
        <v>561</v>
      </c>
      <c r="P7" s="6"/>
      <c r="Q7" s="6"/>
      <c r="R7" s="6"/>
      <c r="S7" s="6"/>
      <c r="T7" s="6"/>
      <c r="U7" s="6"/>
      <c r="V7" s="3"/>
      <c r="W7" s="3"/>
      <c r="X7" s="3" t="s">
        <v>63</v>
      </c>
      <c r="Y7" s="3" t="s">
        <v>2546</v>
      </c>
      <c r="Z7" s="3" t="s">
        <v>65</v>
      </c>
      <c r="AA7" s="3"/>
      <c r="AB7" s="3"/>
      <c r="AC7" s="3"/>
      <c r="AD7" s="12"/>
      <c r="AE7" s="3"/>
      <c r="AF7" s="3"/>
      <c r="AG7" s="3"/>
      <c r="AH7" s="3"/>
      <c r="AI7" s="3" t="s">
        <v>918</v>
      </c>
      <c r="AJ7" s="3">
        <v>16</v>
      </c>
      <c r="AK7" s="3"/>
      <c r="AL7" s="5">
        <v>45397</v>
      </c>
      <c r="AM7" s="200">
        <v>4</v>
      </c>
      <c r="AN7" s="200">
        <v>2024</v>
      </c>
      <c r="AO7" s="200">
        <v>45383</v>
      </c>
      <c r="AP7" s="5">
        <v>45408</v>
      </c>
      <c r="AQ7" s="200">
        <v>4</v>
      </c>
      <c r="AR7" s="200">
        <v>2024</v>
      </c>
      <c r="AS7" s="200">
        <v>45383</v>
      </c>
      <c r="AT7" s="5"/>
      <c r="AU7" s="5"/>
      <c r="AV7" s="3"/>
      <c r="AW7" s="200"/>
      <c r="AX7" s="200"/>
      <c r="AY7" s="200"/>
      <c r="AZ7" s="3"/>
      <c r="BA7" s="200"/>
      <c r="BB7" s="200"/>
      <c r="BC7" s="200"/>
      <c r="BD7" s="3"/>
      <c r="BE7" s="3"/>
      <c r="BF7" s="3"/>
    </row>
    <row r="8" spans="1:58" s="4" customFormat="1" ht="44.4" customHeight="1" x14ac:dyDescent="0.3">
      <c r="A8" s="3">
        <v>124</v>
      </c>
      <c r="B8" s="30">
        <v>45370</v>
      </c>
      <c r="C8" s="30">
        <v>45370</v>
      </c>
      <c r="D8" s="3"/>
      <c r="E8" s="3" t="s">
        <v>40</v>
      </c>
      <c r="F8" s="3"/>
      <c r="G8" s="3" t="s">
        <v>904</v>
      </c>
      <c r="H8" s="3" t="s">
        <v>1690</v>
      </c>
      <c r="I8" s="3"/>
      <c r="J8" s="3">
        <v>80</v>
      </c>
      <c r="K8" s="3">
        <v>124</v>
      </c>
      <c r="L8" s="5" t="s">
        <v>2437</v>
      </c>
      <c r="M8" s="5" t="s">
        <v>553</v>
      </c>
      <c r="N8" s="5" t="s">
        <v>588</v>
      </c>
      <c r="O8" s="5" t="s">
        <v>677</v>
      </c>
      <c r="P8" s="6"/>
      <c r="Q8" s="6"/>
      <c r="R8" s="6"/>
      <c r="S8" s="6"/>
      <c r="T8" s="6"/>
      <c r="U8" s="6"/>
      <c r="V8" s="3"/>
      <c r="W8" s="3"/>
      <c r="X8" s="3" t="s">
        <v>556</v>
      </c>
      <c r="Y8" s="3" t="s">
        <v>557</v>
      </c>
      <c r="Z8" s="3" t="s">
        <v>72</v>
      </c>
      <c r="AA8" s="3" t="s">
        <v>2436</v>
      </c>
      <c r="AB8" s="3"/>
      <c r="AC8" s="3"/>
      <c r="AD8" s="12"/>
      <c r="AE8" s="3"/>
      <c r="AF8" s="3"/>
      <c r="AG8" s="3"/>
      <c r="AH8" s="3"/>
      <c r="AI8" s="3"/>
      <c r="AJ8" s="3"/>
      <c r="AK8" s="3"/>
      <c r="AL8" s="5"/>
      <c r="AM8" s="200"/>
      <c r="AN8" s="200"/>
      <c r="AO8" s="200"/>
      <c r="AP8" s="5"/>
      <c r="AQ8" s="200"/>
      <c r="AR8" s="200"/>
      <c r="AS8" s="200"/>
      <c r="AT8" s="5"/>
      <c r="AU8" s="5"/>
      <c r="AV8" s="3"/>
      <c r="AW8" s="200"/>
      <c r="AX8" s="200"/>
      <c r="AY8" s="200"/>
      <c r="AZ8" s="3"/>
      <c r="BA8" s="200"/>
      <c r="BB8" s="200"/>
      <c r="BC8" s="200"/>
      <c r="BD8" s="3"/>
      <c r="BE8" s="3"/>
      <c r="BF8" s="3"/>
    </row>
    <row r="9" spans="1:58" s="4" customFormat="1" ht="44.4" customHeight="1" x14ac:dyDescent="0.3">
      <c r="A9" s="3">
        <v>132</v>
      </c>
      <c r="B9" s="30">
        <v>45365</v>
      </c>
      <c r="C9" s="30">
        <v>45365</v>
      </c>
      <c r="D9" s="3"/>
      <c r="E9" s="3" t="s">
        <v>40</v>
      </c>
      <c r="F9" s="3"/>
      <c r="G9" s="3" t="s">
        <v>904</v>
      </c>
      <c r="H9" s="3" t="s">
        <v>905</v>
      </c>
      <c r="I9" s="3"/>
      <c r="J9" s="3">
        <v>80</v>
      </c>
      <c r="K9" s="3">
        <v>132</v>
      </c>
      <c r="L9" s="5" t="s">
        <v>2528</v>
      </c>
      <c r="M9" s="5" t="s">
        <v>553</v>
      </c>
      <c r="N9" s="5" t="s">
        <v>588</v>
      </c>
      <c r="O9" s="5" t="s">
        <v>677</v>
      </c>
      <c r="P9" s="6"/>
      <c r="Q9" s="6"/>
      <c r="R9" s="6"/>
      <c r="S9" s="6"/>
      <c r="T9" s="6"/>
      <c r="U9" s="6"/>
      <c r="V9" s="3"/>
      <c r="W9" s="3"/>
      <c r="X9" s="3" t="s">
        <v>84</v>
      </c>
      <c r="Y9" s="3"/>
      <c r="Z9" s="3"/>
      <c r="AA9" s="3"/>
      <c r="AB9" s="3"/>
      <c r="AC9" s="3"/>
      <c r="AD9" s="12"/>
      <c r="AE9" s="3"/>
      <c r="AF9" s="3"/>
      <c r="AG9" s="3"/>
      <c r="AH9" s="3"/>
      <c r="AI9" s="3" t="s">
        <v>2529</v>
      </c>
      <c r="AJ9" s="3">
        <v>10</v>
      </c>
      <c r="AK9" s="3">
        <v>13</v>
      </c>
      <c r="AL9" s="5">
        <v>45355</v>
      </c>
      <c r="AM9" s="200">
        <v>4</v>
      </c>
      <c r="AN9" s="200">
        <v>2024</v>
      </c>
      <c r="AO9" s="200">
        <v>45383</v>
      </c>
      <c r="AP9" s="5">
        <v>45381</v>
      </c>
      <c r="AQ9" s="200">
        <v>3</v>
      </c>
      <c r="AR9" s="200">
        <v>2024</v>
      </c>
      <c r="AS9" s="200">
        <v>45352</v>
      </c>
      <c r="AT9" s="5"/>
      <c r="AU9" s="5"/>
      <c r="AV9" s="3">
        <v>45355</v>
      </c>
      <c r="AW9" s="200">
        <v>4</v>
      </c>
      <c r="AX9" s="200">
        <v>2024</v>
      </c>
      <c r="AY9" s="200">
        <v>45383</v>
      </c>
      <c r="AZ9" s="3"/>
      <c r="BA9" s="200"/>
      <c r="BB9" s="200"/>
      <c r="BC9" s="200"/>
      <c r="BD9" s="3"/>
      <c r="BE9" s="3"/>
      <c r="BF9" s="3"/>
    </row>
    <row r="10" spans="1:58" s="4" customFormat="1" ht="44.4" customHeight="1" x14ac:dyDescent="0.3">
      <c r="A10" s="3">
        <v>131</v>
      </c>
      <c r="B10" s="30">
        <v>45362</v>
      </c>
      <c r="C10" s="30">
        <v>45362</v>
      </c>
      <c r="D10" s="3"/>
      <c r="E10" s="3" t="s">
        <v>40</v>
      </c>
      <c r="F10" s="3"/>
      <c r="G10" s="3" t="s">
        <v>917</v>
      </c>
      <c r="H10" s="3"/>
      <c r="I10" s="3"/>
      <c r="J10" s="3">
        <v>100</v>
      </c>
      <c r="K10" s="3">
        <v>131</v>
      </c>
      <c r="L10" s="5" t="s">
        <v>2526</v>
      </c>
      <c r="M10" s="5" t="s">
        <v>553</v>
      </c>
      <c r="N10" s="5" t="s">
        <v>554</v>
      </c>
      <c r="O10" s="5" t="s">
        <v>561</v>
      </c>
      <c r="P10" s="6"/>
      <c r="Q10" s="6"/>
      <c r="R10" s="6"/>
      <c r="S10" s="6"/>
      <c r="T10" s="6"/>
      <c r="U10" s="6"/>
      <c r="V10" s="3"/>
      <c r="W10" s="3"/>
      <c r="X10" s="3" t="s">
        <v>84</v>
      </c>
      <c r="Y10" s="3" t="s">
        <v>81</v>
      </c>
      <c r="Z10" s="3" t="s">
        <v>2527</v>
      </c>
      <c r="AA10" s="3"/>
      <c r="AB10" s="3"/>
      <c r="AC10" s="3"/>
      <c r="AD10" s="12"/>
      <c r="AE10" s="3"/>
      <c r="AF10" s="3"/>
      <c r="AG10" s="3"/>
      <c r="AH10" s="3"/>
      <c r="AI10" s="3" t="s">
        <v>952</v>
      </c>
      <c r="AJ10" s="3">
        <v>10</v>
      </c>
      <c r="AK10" s="3">
        <v>10</v>
      </c>
      <c r="AL10" s="5">
        <v>45356</v>
      </c>
      <c r="AM10" s="200">
        <v>5</v>
      </c>
      <c r="AN10" s="200">
        <v>2024</v>
      </c>
      <c r="AO10" s="200">
        <v>45413</v>
      </c>
      <c r="AP10" s="5">
        <v>45358</v>
      </c>
      <c r="AQ10" s="200">
        <v>7</v>
      </c>
      <c r="AR10" s="200">
        <v>2024</v>
      </c>
      <c r="AS10" s="200">
        <v>45474</v>
      </c>
      <c r="AT10" s="5"/>
      <c r="AU10" s="5"/>
      <c r="AV10" s="3">
        <v>45356</v>
      </c>
      <c r="AW10" s="200">
        <v>5</v>
      </c>
      <c r="AX10" s="200">
        <v>2024</v>
      </c>
      <c r="AY10" s="200">
        <v>45413</v>
      </c>
      <c r="AZ10" s="3">
        <v>45358</v>
      </c>
      <c r="BA10" s="200">
        <v>7</v>
      </c>
      <c r="BB10" s="200">
        <v>2024</v>
      </c>
      <c r="BC10" s="200">
        <v>45474</v>
      </c>
      <c r="BD10" s="3"/>
      <c r="BE10" s="3"/>
      <c r="BF10" s="3"/>
    </row>
    <row r="11" spans="1:58" s="4" customFormat="1" ht="44.4" customHeight="1" x14ac:dyDescent="0.3">
      <c r="A11" s="3"/>
      <c r="B11" s="30"/>
      <c r="C11" s="30"/>
      <c r="D11" s="3"/>
      <c r="E11" s="3"/>
      <c r="F11" s="3"/>
      <c r="G11" s="3"/>
      <c r="H11" s="3"/>
      <c r="I11" s="3"/>
      <c r="J11" s="3"/>
      <c r="K11" s="3"/>
      <c r="L11" s="5"/>
      <c r="M11" s="5"/>
      <c r="N11" s="5"/>
      <c r="O11" s="5"/>
      <c r="P11" s="6"/>
      <c r="Q11" s="6"/>
      <c r="R11" s="6"/>
      <c r="S11" s="6"/>
      <c r="T11" s="6"/>
      <c r="U11" s="6"/>
      <c r="V11" s="3"/>
      <c r="W11" s="3"/>
      <c r="X11" s="3"/>
      <c r="Y11" s="3"/>
      <c r="Z11" s="3"/>
      <c r="AA11" s="3"/>
      <c r="AB11" s="3"/>
      <c r="AC11" s="3"/>
      <c r="AD11" s="12"/>
      <c r="AE11" s="3"/>
      <c r="AF11" s="3"/>
      <c r="AG11" s="3"/>
      <c r="AH11" s="3"/>
      <c r="AI11" s="3"/>
      <c r="AJ11" s="3"/>
      <c r="AK11" s="3"/>
      <c r="AL11" s="5"/>
      <c r="AM11" s="200"/>
      <c r="AN11" s="200"/>
      <c r="AO11" s="200"/>
      <c r="AP11" s="5"/>
      <c r="AQ11" s="200"/>
      <c r="AR11" s="200"/>
      <c r="AS11" s="200"/>
      <c r="AT11" s="5"/>
      <c r="AU11" s="5"/>
      <c r="AV11" s="3"/>
      <c r="AW11" s="200"/>
      <c r="AX11" s="200"/>
      <c r="AY11" s="200"/>
      <c r="AZ11" s="3"/>
      <c r="BA11" s="200"/>
      <c r="BB11" s="200"/>
      <c r="BC11" s="200"/>
      <c r="BD11" s="3"/>
      <c r="BE11" s="3"/>
      <c r="BF11" s="3"/>
    </row>
    <row r="12" spans="1:58" s="4" customFormat="1" ht="44.4" customHeight="1" x14ac:dyDescent="0.3">
      <c r="A12" s="3"/>
      <c r="B12" s="30"/>
      <c r="C12" s="30"/>
      <c r="D12" s="3"/>
      <c r="E12" s="3"/>
      <c r="F12" s="3"/>
      <c r="G12" s="3"/>
      <c r="H12" s="3"/>
      <c r="I12" s="3"/>
      <c r="J12" s="3"/>
      <c r="K12" s="3"/>
      <c r="L12" s="5"/>
      <c r="M12" s="5"/>
      <c r="N12" s="5"/>
      <c r="O12" s="5"/>
      <c r="P12" s="6"/>
      <c r="Q12" s="6"/>
      <c r="R12" s="6"/>
      <c r="S12" s="6"/>
      <c r="T12" s="6"/>
      <c r="U12" s="6"/>
      <c r="V12" s="3"/>
      <c r="W12" s="3"/>
      <c r="X12" s="3"/>
      <c r="Y12" s="3"/>
      <c r="Z12" s="3"/>
      <c r="AA12" s="3"/>
      <c r="AB12" s="3"/>
      <c r="AC12" s="3"/>
      <c r="AD12" s="12"/>
      <c r="AE12" s="3"/>
      <c r="AF12" s="3"/>
      <c r="AG12" s="3"/>
      <c r="AH12" s="3"/>
      <c r="AI12" s="3"/>
      <c r="AJ12" s="3"/>
      <c r="AK12" s="3"/>
      <c r="AL12" s="5"/>
      <c r="AM12" s="200"/>
      <c r="AN12" s="200"/>
      <c r="AO12" s="200"/>
      <c r="AP12" s="5"/>
      <c r="AQ12" s="200"/>
      <c r="AR12" s="200"/>
      <c r="AS12" s="200"/>
      <c r="AT12" s="5"/>
      <c r="AU12" s="5"/>
      <c r="AV12" s="3"/>
      <c r="AW12" s="200"/>
      <c r="AX12" s="200"/>
      <c r="AY12" s="200"/>
      <c r="AZ12" s="3"/>
      <c r="BA12" s="200"/>
      <c r="BB12" s="200"/>
      <c r="BC12" s="200"/>
      <c r="BD12" s="3"/>
      <c r="BE12" s="3"/>
      <c r="BF12" s="3"/>
    </row>
    <row r="13" spans="1:58" s="4" customFormat="1" ht="44.4" customHeight="1" x14ac:dyDescent="0.3">
      <c r="A13" s="3"/>
      <c r="B13" s="30"/>
      <c r="C13" s="30"/>
      <c r="D13" s="3"/>
      <c r="E13" s="3"/>
      <c r="F13" s="3"/>
      <c r="G13" s="3"/>
      <c r="H13" s="3"/>
      <c r="I13" s="3"/>
      <c r="J13" s="3"/>
      <c r="K13" s="3"/>
      <c r="L13" s="5"/>
      <c r="M13" s="5"/>
      <c r="N13" s="5"/>
      <c r="O13" s="5"/>
      <c r="P13" s="6"/>
      <c r="Q13" s="6"/>
      <c r="R13" s="6"/>
      <c r="S13" s="6"/>
      <c r="T13" s="6"/>
      <c r="U13" s="6"/>
      <c r="V13" s="3"/>
      <c r="W13" s="3"/>
      <c r="X13" s="3"/>
      <c r="Y13" s="3"/>
      <c r="Z13" s="3"/>
      <c r="AA13" s="3"/>
      <c r="AB13" s="3"/>
      <c r="AC13" s="3"/>
      <c r="AD13" s="12"/>
      <c r="AE13" s="3"/>
      <c r="AF13" s="3"/>
      <c r="AG13" s="3"/>
      <c r="AH13" s="3"/>
      <c r="AI13" s="3"/>
      <c r="AJ13" s="3"/>
      <c r="AK13" s="3"/>
      <c r="AL13" s="5"/>
      <c r="AM13" s="200"/>
      <c r="AN13" s="200"/>
      <c r="AO13" s="200"/>
      <c r="AP13" s="5"/>
      <c r="AQ13" s="200"/>
      <c r="AR13" s="200"/>
      <c r="AS13" s="200"/>
      <c r="AT13" s="5"/>
      <c r="AU13" s="5"/>
      <c r="AV13" s="3"/>
      <c r="AW13" s="200"/>
      <c r="AX13" s="200"/>
      <c r="AY13" s="200"/>
      <c r="AZ13" s="3"/>
      <c r="BA13" s="200"/>
      <c r="BB13" s="200"/>
      <c r="BC13" s="200"/>
      <c r="BD13" s="3"/>
      <c r="BE13" s="3"/>
      <c r="BF13" s="3"/>
    </row>
    <row r="14" spans="1:58" s="4" customFormat="1" ht="44.4" customHeight="1" x14ac:dyDescent="0.3">
      <c r="A14" s="3"/>
      <c r="B14" s="30"/>
      <c r="C14" s="30"/>
      <c r="D14" s="3"/>
      <c r="E14" s="3"/>
      <c r="F14" s="3"/>
      <c r="G14" s="3"/>
      <c r="H14" s="3"/>
      <c r="I14" s="3"/>
      <c r="J14" s="3"/>
      <c r="K14" s="3"/>
      <c r="L14" s="5"/>
      <c r="M14" s="5"/>
      <c r="N14" s="5"/>
      <c r="O14" s="5"/>
      <c r="P14" s="6"/>
      <c r="Q14" s="6"/>
      <c r="R14" s="6"/>
      <c r="S14" s="6"/>
      <c r="T14" s="6"/>
      <c r="U14" s="6"/>
      <c r="V14" s="3"/>
      <c r="W14" s="3"/>
      <c r="X14" s="3"/>
      <c r="Y14" s="3"/>
      <c r="Z14" s="3"/>
      <c r="AA14" s="3"/>
      <c r="AB14" s="3"/>
      <c r="AC14" s="3"/>
      <c r="AD14" s="12"/>
      <c r="AE14" s="3"/>
      <c r="AF14" s="3"/>
      <c r="AG14" s="3"/>
      <c r="AH14" s="3"/>
      <c r="AI14" s="3"/>
      <c r="AJ14" s="3"/>
      <c r="AK14" s="3"/>
      <c r="AL14" s="5"/>
      <c r="AM14" s="200"/>
      <c r="AN14" s="200"/>
      <c r="AO14" s="200"/>
      <c r="AP14" s="5"/>
      <c r="AQ14" s="200"/>
      <c r="AR14" s="200"/>
      <c r="AS14" s="200"/>
      <c r="AT14" s="5"/>
      <c r="AU14" s="5"/>
      <c r="AV14" s="3"/>
      <c r="AW14" s="200"/>
      <c r="AX14" s="200"/>
      <c r="AY14" s="200"/>
      <c r="AZ14" s="3"/>
      <c r="BA14" s="200"/>
      <c r="BB14" s="200"/>
      <c r="BC14" s="200"/>
      <c r="BD14" s="3"/>
      <c r="BE14" s="3"/>
      <c r="BF14" s="3"/>
    </row>
    <row r="15" spans="1:58" s="4" customFormat="1" ht="44.4" customHeight="1" x14ac:dyDescent="0.3">
      <c r="A15" s="3"/>
      <c r="B15" s="30"/>
      <c r="C15" s="30"/>
      <c r="D15" s="3"/>
      <c r="E15" s="3"/>
      <c r="F15" s="3"/>
      <c r="G15" s="3"/>
      <c r="H15" s="3"/>
      <c r="I15" s="3"/>
      <c r="J15" s="3"/>
      <c r="K15" s="3"/>
      <c r="L15" s="5"/>
      <c r="M15" s="5"/>
      <c r="N15" s="5"/>
      <c r="O15" s="5"/>
      <c r="P15" s="6"/>
      <c r="Q15" s="6"/>
      <c r="R15" s="6"/>
      <c r="S15" s="6"/>
      <c r="T15" s="6"/>
      <c r="U15" s="6"/>
      <c r="V15" s="3"/>
      <c r="W15" s="3"/>
      <c r="X15" s="3"/>
      <c r="Y15" s="3"/>
      <c r="Z15" s="3"/>
      <c r="AA15" s="3"/>
      <c r="AB15" s="3"/>
      <c r="AC15" s="3"/>
      <c r="AD15" s="12"/>
      <c r="AE15" s="3"/>
      <c r="AF15" s="3"/>
      <c r="AG15" s="3"/>
      <c r="AH15" s="3"/>
      <c r="AI15" s="3"/>
      <c r="AJ15" s="3"/>
      <c r="AK15" s="3"/>
      <c r="AL15" s="5"/>
      <c r="AM15" s="200"/>
      <c r="AN15" s="200"/>
      <c r="AO15" s="200"/>
      <c r="AP15" s="5"/>
      <c r="AQ15" s="200"/>
      <c r="AR15" s="200"/>
      <c r="AS15" s="200"/>
      <c r="AT15" s="5"/>
      <c r="AU15" s="5"/>
      <c r="AV15" s="3"/>
      <c r="AW15" s="200"/>
      <c r="AX15" s="200"/>
      <c r="AY15" s="200"/>
      <c r="AZ15" s="3"/>
      <c r="BA15" s="200"/>
      <c r="BB15" s="200"/>
      <c r="BC15" s="200"/>
      <c r="BD15" s="3"/>
      <c r="BE15" s="3"/>
      <c r="BF15" s="3"/>
    </row>
    <row r="16" spans="1:58" s="4" customFormat="1" ht="44.4" customHeight="1" x14ac:dyDescent="0.3">
      <c r="A16" s="3"/>
      <c r="B16" s="30"/>
      <c r="C16" s="30"/>
      <c r="D16" s="3"/>
      <c r="E16" s="3"/>
      <c r="F16" s="3"/>
      <c r="G16" s="3"/>
      <c r="H16" s="3"/>
      <c r="I16" s="3"/>
      <c r="J16" s="3"/>
      <c r="K16" s="3"/>
      <c r="L16" s="5"/>
      <c r="M16" s="5"/>
      <c r="N16" s="5"/>
      <c r="O16" s="5"/>
      <c r="P16" s="6"/>
      <c r="Q16" s="6"/>
      <c r="R16" s="6"/>
      <c r="S16" s="6"/>
      <c r="T16" s="6"/>
      <c r="U16" s="6"/>
      <c r="V16" s="3"/>
      <c r="W16" s="3"/>
      <c r="X16" s="3"/>
      <c r="Y16" s="3"/>
      <c r="Z16" s="3"/>
      <c r="AA16" s="3"/>
      <c r="AB16" s="3"/>
      <c r="AC16" s="3"/>
      <c r="AD16" s="12"/>
      <c r="AE16" s="3"/>
      <c r="AF16" s="3"/>
      <c r="AG16" s="3"/>
      <c r="AH16" s="3"/>
      <c r="AI16" s="3"/>
      <c r="AJ16" s="3"/>
      <c r="AK16" s="3"/>
      <c r="AL16" s="5"/>
      <c r="AM16" s="200"/>
      <c r="AN16" s="200"/>
      <c r="AO16" s="200"/>
      <c r="AP16" s="5"/>
      <c r="AQ16" s="200"/>
      <c r="AR16" s="200"/>
      <c r="AS16" s="200"/>
      <c r="AT16" s="5"/>
      <c r="AU16" s="5"/>
      <c r="AV16" s="3"/>
      <c r="AW16" s="200"/>
      <c r="AX16" s="200"/>
      <c r="AY16" s="200"/>
      <c r="AZ16" s="3"/>
      <c r="BA16" s="200"/>
      <c r="BB16" s="200"/>
      <c r="BC16" s="200"/>
      <c r="BD16" s="3"/>
      <c r="BE16" s="3"/>
      <c r="BF16" s="3"/>
    </row>
    <row r="17" spans="1:58" s="4" customFormat="1" ht="44.4" customHeight="1" x14ac:dyDescent="0.3">
      <c r="A17" s="3"/>
      <c r="B17" s="30"/>
      <c r="C17" s="30"/>
      <c r="D17" s="3"/>
      <c r="E17" s="3"/>
      <c r="F17" s="3"/>
      <c r="G17" s="3"/>
      <c r="H17" s="3"/>
      <c r="I17" s="3"/>
      <c r="J17" s="3"/>
      <c r="K17" s="3"/>
      <c r="L17" s="5"/>
      <c r="M17" s="5"/>
      <c r="N17" s="5"/>
      <c r="O17" s="5"/>
      <c r="P17" s="6"/>
      <c r="Q17" s="6"/>
      <c r="R17" s="6"/>
      <c r="S17" s="6"/>
      <c r="T17" s="6"/>
      <c r="U17" s="6"/>
      <c r="V17" s="3"/>
      <c r="W17" s="3"/>
      <c r="X17" s="3"/>
      <c r="Y17" s="3"/>
      <c r="Z17" s="3"/>
      <c r="AA17" s="3"/>
      <c r="AB17" s="3"/>
      <c r="AC17" s="3"/>
      <c r="AD17" s="12"/>
      <c r="AE17" s="3"/>
      <c r="AF17" s="3"/>
      <c r="AG17" s="3"/>
      <c r="AH17" s="3"/>
      <c r="AI17" s="3"/>
      <c r="AJ17" s="3"/>
      <c r="AK17" s="3"/>
      <c r="AL17" s="5"/>
      <c r="AM17" s="200"/>
      <c r="AN17" s="200"/>
      <c r="AO17" s="200"/>
      <c r="AP17" s="5"/>
      <c r="AQ17" s="200"/>
      <c r="AR17" s="200"/>
      <c r="AS17" s="200"/>
      <c r="AT17" s="5"/>
      <c r="AU17" s="5"/>
      <c r="AV17" s="3"/>
      <c r="AW17" s="200"/>
      <c r="AX17" s="200"/>
      <c r="AY17" s="200"/>
      <c r="AZ17" s="3"/>
      <c r="BA17" s="200"/>
      <c r="BB17" s="200"/>
      <c r="BC17" s="200"/>
      <c r="BD17" s="3"/>
      <c r="BE17" s="3"/>
      <c r="BF17" s="3"/>
    </row>
    <row r="18" spans="1:58" s="4" customFormat="1" ht="44.4" customHeight="1" x14ac:dyDescent="0.3">
      <c r="A18" s="1">
        <v>130</v>
      </c>
      <c r="B18" s="17" t="s">
        <v>933</v>
      </c>
      <c r="C18" s="17">
        <v>45351</v>
      </c>
      <c r="D18" s="1" t="s">
        <v>40</v>
      </c>
      <c r="E18" s="1" t="s">
        <v>40</v>
      </c>
      <c r="F18" s="8"/>
      <c r="G18" s="1" t="s">
        <v>904</v>
      </c>
      <c r="H18" s="1" t="s">
        <v>905</v>
      </c>
      <c r="I18" s="8"/>
      <c r="J18" s="167">
        <v>50</v>
      </c>
      <c r="K18" s="1">
        <v>130</v>
      </c>
      <c r="L18" s="8" t="s">
        <v>2522</v>
      </c>
      <c r="M18" s="1" t="s">
        <v>553</v>
      </c>
      <c r="N18" s="1" t="s">
        <v>554</v>
      </c>
      <c r="O18" s="1" t="s">
        <v>559</v>
      </c>
      <c r="P18" s="8"/>
      <c r="Q18" s="1"/>
      <c r="R18" s="1"/>
      <c r="S18" s="1"/>
      <c r="T18" s="1"/>
      <c r="U18" s="1"/>
      <c r="V18" s="1"/>
      <c r="W18" s="8"/>
      <c r="X18" s="1" t="s">
        <v>84</v>
      </c>
      <c r="Y18" s="1" t="s">
        <v>81</v>
      </c>
      <c r="Z18" s="1" t="s">
        <v>98</v>
      </c>
      <c r="AA18" s="1" t="s">
        <v>99</v>
      </c>
      <c r="AB18" s="1"/>
      <c r="AC18" s="1"/>
      <c r="AD18" s="143"/>
      <c r="AE18" s="1"/>
      <c r="AF18" s="1"/>
      <c r="AG18" s="1"/>
      <c r="AH18" s="1"/>
      <c r="AI18" s="1" t="s">
        <v>924</v>
      </c>
      <c r="AJ18" s="1">
        <v>51</v>
      </c>
      <c r="AK18" s="1"/>
      <c r="AL18" s="17">
        <v>45275</v>
      </c>
      <c r="AM18" s="1">
        <v>12</v>
      </c>
      <c r="AN18" s="1">
        <v>2023</v>
      </c>
      <c r="AO18" s="1">
        <v>45261</v>
      </c>
      <c r="AP18" s="1">
        <v>45381</v>
      </c>
      <c r="AQ18" s="1">
        <v>3</v>
      </c>
      <c r="AR18" s="1">
        <v>2024</v>
      </c>
      <c r="AS18" s="181">
        <v>45352</v>
      </c>
      <c r="AT18" s="1"/>
      <c r="AU18" s="1"/>
      <c r="AV18" s="17"/>
      <c r="AW18" s="1"/>
      <c r="AX18" s="1"/>
      <c r="AY18" s="103"/>
      <c r="AZ18" s="17"/>
      <c r="BA18" s="1"/>
      <c r="BB18" s="1"/>
      <c r="BC18" s="103"/>
      <c r="BD18" s="1"/>
      <c r="BE18" s="1"/>
      <c r="BF18" s="8"/>
    </row>
    <row r="19" spans="1:58" s="4" customFormat="1" ht="44.4" customHeight="1" x14ac:dyDescent="0.3">
      <c r="A19" s="1">
        <v>130</v>
      </c>
      <c r="B19" s="17">
        <v>45351</v>
      </c>
      <c r="C19" s="17">
        <v>45351</v>
      </c>
      <c r="D19" s="1"/>
      <c r="E19" s="1" t="s">
        <v>40</v>
      </c>
      <c r="F19" s="8"/>
      <c r="G19" s="1" t="s">
        <v>904</v>
      </c>
      <c r="H19" s="1" t="s">
        <v>905</v>
      </c>
      <c r="I19" s="8"/>
      <c r="J19" s="167">
        <v>50</v>
      </c>
      <c r="K19" s="1">
        <v>130</v>
      </c>
      <c r="L19" s="8" t="s">
        <v>2522</v>
      </c>
      <c r="M19" s="1" t="s">
        <v>553</v>
      </c>
      <c r="N19" s="1" t="s">
        <v>554</v>
      </c>
      <c r="O19" s="1" t="s">
        <v>559</v>
      </c>
      <c r="P19" s="8"/>
      <c r="Q19" s="1"/>
      <c r="R19" s="1"/>
      <c r="S19" s="1"/>
      <c r="T19" s="1"/>
      <c r="U19" s="1"/>
      <c r="V19" s="1"/>
      <c r="W19" s="8"/>
      <c r="X19" s="1" t="s">
        <v>84</v>
      </c>
      <c r="Y19" s="1" t="s">
        <v>81</v>
      </c>
      <c r="Z19" s="1" t="s">
        <v>98</v>
      </c>
      <c r="AA19" s="1" t="s">
        <v>99</v>
      </c>
      <c r="AB19" s="1"/>
      <c r="AC19" s="1"/>
      <c r="AD19" s="143"/>
      <c r="AE19" s="1"/>
      <c r="AF19" s="1"/>
      <c r="AG19" s="1"/>
      <c r="AH19" s="1"/>
      <c r="AI19" s="1" t="s">
        <v>924</v>
      </c>
      <c r="AJ19" s="1">
        <v>51</v>
      </c>
      <c r="AK19" s="1"/>
      <c r="AL19" s="17">
        <v>45641</v>
      </c>
      <c r="AM19" s="1">
        <v>12</v>
      </c>
      <c r="AN19" s="1">
        <v>2024</v>
      </c>
      <c r="AO19" s="1">
        <v>45627</v>
      </c>
      <c r="AP19" s="1">
        <v>45381</v>
      </c>
      <c r="AQ19" s="1">
        <v>3</v>
      </c>
      <c r="AR19" s="1">
        <v>2024</v>
      </c>
      <c r="AS19" s="181">
        <v>45352</v>
      </c>
      <c r="AT19" s="1"/>
      <c r="AU19" s="1"/>
      <c r="AV19" s="17"/>
      <c r="AW19" s="1"/>
      <c r="AX19" s="1"/>
      <c r="AY19" s="103"/>
      <c r="AZ19" s="17"/>
      <c r="BA19" s="1"/>
      <c r="BB19" s="1"/>
      <c r="BC19" s="103"/>
      <c r="BD19" s="1"/>
      <c r="BE19" s="1"/>
      <c r="BF19" s="8"/>
    </row>
    <row r="20" spans="1:58" s="4" customFormat="1" ht="44.4" customHeight="1" x14ac:dyDescent="0.3">
      <c r="A20" s="1">
        <v>129</v>
      </c>
      <c r="B20" s="17" t="s">
        <v>2432</v>
      </c>
      <c r="C20" s="17">
        <v>45350</v>
      </c>
      <c r="D20" s="1" t="s">
        <v>40</v>
      </c>
      <c r="E20" s="1" t="s">
        <v>40</v>
      </c>
      <c r="F20" s="8"/>
      <c r="G20" s="1" t="s">
        <v>957</v>
      </c>
      <c r="H20" s="1"/>
      <c r="I20" s="8"/>
      <c r="J20" s="167">
        <v>0</v>
      </c>
      <c r="K20" s="1">
        <v>129</v>
      </c>
      <c r="L20" s="8" t="s">
        <v>2462</v>
      </c>
      <c r="M20" s="1" t="s">
        <v>553</v>
      </c>
      <c r="N20" s="1" t="s">
        <v>565</v>
      </c>
      <c r="O20" s="1" t="s">
        <v>684</v>
      </c>
      <c r="P20" s="8"/>
      <c r="Q20" s="1"/>
      <c r="R20" s="1"/>
      <c r="S20" s="1"/>
      <c r="T20" s="1"/>
      <c r="U20" s="1"/>
      <c r="V20" s="1"/>
      <c r="W20" s="8"/>
      <c r="X20" s="1" t="s">
        <v>682</v>
      </c>
      <c r="Y20" s="1" t="s">
        <v>967</v>
      </c>
      <c r="Z20" s="1" t="s">
        <v>578</v>
      </c>
      <c r="AA20" s="1"/>
      <c r="AB20" s="1"/>
      <c r="AC20" s="1"/>
      <c r="AD20" s="143"/>
      <c r="AE20" s="1"/>
      <c r="AF20" s="1"/>
      <c r="AG20" s="1"/>
      <c r="AH20" s="1"/>
      <c r="AI20" s="1" t="s">
        <v>918</v>
      </c>
      <c r="AJ20" s="1">
        <v>18</v>
      </c>
      <c r="AK20" s="1"/>
      <c r="AL20" s="17">
        <v>45413</v>
      </c>
      <c r="AM20" s="1">
        <v>1</v>
      </c>
      <c r="AN20" s="1">
        <v>2024</v>
      </c>
      <c r="AO20" s="1">
        <v>45292</v>
      </c>
      <c r="AP20" s="1">
        <v>45633</v>
      </c>
      <c r="AQ20" s="1">
        <v>7</v>
      </c>
      <c r="AR20" s="1">
        <v>2024</v>
      </c>
      <c r="AS20" s="181">
        <v>45474</v>
      </c>
      <c r="AT20" s="1"/>
      <c r="AU20" s="1"/>
      <c r="AV20" s="17"/>
      <c r="AW20" s="1"/>
      <c r="AX20" s="1"/>
      <c r="AY20" s="103"/>
      <c r="AZ20" s="17"/>
      <c r="BA20" s="1"/>
      <c r="BB20" s="1"/>
      <c r="BC20" s="103"/>
      <c r="BD20" s="1"/>
      <c r="BE20" s="1"/>
      <c r="BF20" s="8"/>
    </row>
    <row r="21" spans="1:58" s="4" customFormat="1" ht="44.4" customHeight="1" x14ac:dyDescent="0.3">
      <c r="A21" s="1">
        <v>127</v>
      </c>
      <c r="B21" s="17" t="s">
        <v>2432</v>
      </c>
      <c r="C21" s="17">
        <v>45350</v>
      </c>
      <c r="D21" s="1" t="s">
        <v>40</v>
      </c>
      <c r="E21" s="1" t="s">
        <v>40</v>
      </c>
      <c r="F21" s="8"/>
      <c r="G21" s="1" t="s">
        <v>957</v>
      </c>
      <c r="H21" s="1"/>
      <c r="I21" s="8"/>
      <c r="J21" s="167">
        <v>0</v>
      </c>
      <c r="K21" s="1">
        <v>127</v>
      </c>
      <c r="L21" s="8" t="s">
        <v>2457</v>
      </c>
      <c r="M21" s="1" t="s">
        <v>553</v>
      </c>
      <c r="N21" s="1" t="s">
        <v>565</v>
      </c>
      <c r="O21" s="1" t="s">
        <v>684</v>
      </c>
      <c r="P21" s="8"/>
      <c r="Q21" s="1"/>
      <c r="R21" s="1"/>
      <c r="S21" s="1"/>
      <c r="T21" s="1"/>
      <c r="U21" s="1"/>
      <c r="V21" s="1"/>
      <c r="W21" s="8"/>
      <c r="X21" s="1" t="s">
        <v>603</v>
      </c>
      <c r="Y21" s="1" t="s">
        <v>604</v>
      </c>
      <c r="Z21" s="1" t="s">
        <v>568</v>
      </c>
      <c r="AA21" s="1"/>
      <c r="AB21" s="1"/>
      <c r="AC21" s="1"/>
      <c r="AD21" s="143"/>
      <c r="AE21" s="1"/>
      <c r="AF21" s="1"/>
      <c r="AG21" s="1"/>
      <c r="AH21" s="1"/>
      <c r="AI21" s="1" t="s">
        <v>947</v>
      </c>
      <c r="AJ21" s="1">
        <v>14</v>
      </c>
      <c r="AK21" s="1"/>
      <c r="AL21" s="17">
        <v>45383</v>
      </c>
      <c r="AM21" s="1">
        <v>1</v>
      </c>
      <c r="AN21" s="1">
        <v>2024</v>
      </c>
      <c r="AO21" s="1">
        <v>45292</v>
      </c>
      <c r="AP21" s="1">
        <v>45401</v>
      </c>
      <c r="AQ21" s="1">
        <v>4</v>
      </c>
      <c r="AR21" s="1">
        <v>2024</v>
      </c>
      <c r="AS21" s="181">
        <v>45383</v>
      </c>
      <c r="AT21" s="1"/>
      <c r="AU21" s="1">
        <v>360</v>
      </c>
      <c r="AV21" s="17"/>
      <c r="AW21" s="1"/>
      <c r="AX21" s="1"/>
      <c r="AY21" s="103"/>
      <c r="AZ21" s="17"/>
      <c r="BA21" s="1"/>
      <c r="BB21" s="1"/>
      <c r="BC21" s="103"/>
      <c r="BD21" s="1"/>
      <c r="BE21" s="1"/>
      <c r="BF21" s="8"/>
    </row>
    <row r="22" spans="1:58" s="4" customFormat="1" ht="44.4" customHeight="1" x14ac:dyDescent="0.3">
      <c r="A22" s="1">
        <v>127</v>
      </c>
      <c r="B22" s="17" t="s">
        <v>2432</v>
      </c>
      <c r="C22" s="17">
        <v>45350</v>
      </c>
      <c r="D22" s="1" t="s">
        <v>40</v>
      </c>
      <c r="E22" s="1" t="s">
        <v>40</v>
      </c>
      <c r="F22" s="8"/>
      <c r="G22" s="1" t="s">
        <v>957</v>
      </c>
      <c r="H22" s="1"/>
      <c r="I22" s="8"/>
      <c r="J22" s="167">
        <v>0</v>
      </c>
      <c r="K22" s="1">
        <v>127</v>
      </c>
      <c r="L22" s="8" t="s">
        <v>2457</v>
      </c>
      <c r="M22" s="1" t="s">
        <v>553</v>
      </c>
      <c r="N22" s="1" t="s">
        <v>565</v>
      </c>
      <c r="O22" s="1" t="s">
        <v>684</v>
      </c>
      <c r="P22" s="8"/>
      <c r="Q22" s="1"/>
      <c r="R22" s="1"/>
      <c r="S22" s="1"/>
      <c r="T22" s="1"/>
      <c r="U22" s="1"/>
      <c r="V22" s="1"/>
      <c r="W22" s="8"/>
      <c r="X22" s="1" t="s">
        <v>603</v>
      </c>
      <c r="Y22" s="1" t="s">
        <v>604</v>
      </c>
      <c r="Z22" s="1" t="s">
        <v>568</v>
      </c>
      <c r="AA22" s="1"/>
      <c r="AB22" s="1"/>
      <c r="AC22" s="1"/>
      <c r="AD22" s="143"/>
      <c r="AE22" s="1"/>
      <c r="AF22" s="1"/>
      <c r="AG22" s="1"/>
      <c r="AH22" s="1"/>
      <c r="AI22" s="1" t="s">
        <v>947</v>
      </c>
      <c r="AJ22" s="1">
        <v>14</v>
      </c>
      <c r="AK22" s="1"/>
      <c r="AL22" s="17">
        <v>45295</v>
      </c>
      <c r="AM22" s="1">
        <v>4</v>
      </c>
      <c r="AN22" s="1">
        <v>2024</v>
      </c>
      <c r="AO22" s="1">
        <v>45383</v>
      </c>
      <c r="AP22" s="1" t="s">
        <v>2505</v>
      </c>
      <c r="AQ22" s="1">
        <v>4</v>
      </c>
      <c r="AR22" s="1">
        <v>2024</v>
      </c>
      <c r="AS22" s="181">
        <v>45383</v>
      </c>
      <c r="AT22" s="1"/>
      <c r="AU22" s="1">
        <v>360</v>
      </c>
      <c r="AV22" s="17"/>
      <c r="AW22" s="1"/>
      <c r="AX22" s="1"/>
      <c r="AY22" s="103"/>
      <c r="AZ22" s="17"/>
      <c r="BA22" s="1"/>
      <c r="BB22" s="1"/>
      <c r="BC22" s="103"/>
      <c r="BD22" s="1"/>
      <c r="BE22" s="1"/>
      <c r="BF22" s="8"/>
    </row>
    <row r="23" spans="1:58" s="4" customFormat="1" ht="44.4" customHeight="1" x14ac:dyDescent="0.3">
      <c r="A23" s="1">
        <v>127</v>
      </c>
      <c r="B23" s="17" t="s">
        <v>2432</v>
      </c>
      <c r="C23" s="17">
        <v>45349</v>
      </c>
      <c r="D23" s="1" t="s">
        <v>40</v>
      </c>
      <c r="E23" s="1" t="s">
        <v>40</v>
      </c>
      <c r="F23" s="8"/>
      <c r="G23" s="1" t="s">
        <v>957</v>
      </c>
      <c r="H23" s="1"/>
      <c r="I23" s="8"/>
      <c r="J23" s="167">
        <v>0</v>
      </c>
      <c r="K23" s="1">
        <v>127</v>
      </c>
      <c r="L23" s="8" t="s">
        <v>2457</v>
      </c>
      <c r="M23" s="1" t="s">
        <v>553</v>
      </c>
      <c r="N23" s="1" t="s">
        <v>565</v>
      </c>
      <c r="O23" s="1" t="s">
        <v>684</v>
      </c>
      <c r="P23" s="8"/>
      <c r="Q23" s="1"/>
      <c r="R23" s="1"/>
      <c r="S23" s="1"/>
      <c r="T23" s="1"/>
      <c r="U23" s="1"/>
      <c r="V23" s="1"/>
      <c r="W23" s="8"/>
      <c r="X23" s="1" t="s">
        <v>603</v>
      </c>
      <c r="Y23" s="1" t="s">
        <v>604</v>
      </c>
      <c r="Z23" s="1" t="s">
        <v>568</v>
      </c>
      <c r="AA23" s="1"/>
      <c r="AB23" s="1"/>
      <c r="AC23" s="1"/>
      <c r="AD23" s="143"/>
      <c r="AE23" s="1"/>
      <c r="AF23" s="1"/>
      <c r="AG23" s="1"/>
      <c r="AH23" s="1"/>
      <c r="AI23" s="1" t="s">
        <v>947</v>
      </c>
      <c r="AJ23" s="1">
        <v>14</v>
      </c>
      <c r="AK23" s="1"/>
      <c r="AL23" s="17">
        <v>45295</v>
      </c>
      <c r="AM23" s="1">
        <v>4</v>
      </c>
      <c r="AN23" s="1">
        <v>2024</v>
      </c>
      <c r="AO23" s="1">
        <v>45383</v>
      </c>
      <c r="AP23" s="1" t="s">
        <v>2505</v>
      </c>
      <c r="AQ23" s="1">
        <v>4</v>
      </c>
      <c r="AR23" s="1">
        <v>2024</v>
      </c>
      <c r="AS23" s="181">
        <v>45383</v>
      </c>
      <c r="AT23" s="1"/>
      <c r="AU23" s="1">
        <v>360</v>
      </c>
      <c r="AV23" s="17"/>
      <c r="AW23" s="1"/>
      <c r="AX23" s="1"/>
      <c r="AY23" s="103"/>
      <c r="AZ23" s="17"/>
      <c r="BA23" s="1"/>
      <c r="BB23" s="1"/>
      <c r="BC23" s="103"/>
      <c r="BD23" s="1"/>
      <c r="BE23" s="1"/>
      <c r="BF23" s="8"/>
    </row>
    <row r="24" spans="1:58" s="4" customFormat="1" ht="44.4" customHeight="1" x14ac:dyDescent="0.3">
      <c r="A24" s="1">
        <v>129</v>
      </c>
      <c r="B24" s="17" t="s">
        <v>2432</v>
      </c>
      <c r="C24" s="17">
        <v>45349</v>
      </c>
      <c r="D24" s="1" t="s">
        <v>40</v>
      </c>
      <c r="E24" s="1" t="s">
        <v>40</v>
      </c>
      <c r="F24" s="8"/>
      <c r="G24" s="1" t="s">
        <v>957</v>
      </c>
      <c r="H24" s="1"/>
      <c r="I24" s="8"/>
      <c r="J24" s="167">
        <v>0</v>
      </c>
      <c r="K24" s="1">
        <v>129</v>
      </c>
      <c r="L24" s="8" t="s">
        <v>2462</v>
      </c>
      <c r="M24" s="1" t="s">
        <v>553</v>
      </c>
      <c r="N24" s="1" t="s">
        <v>565</v>
      </c>
      <c r="O24" s="1" t="s">
        <v>684</v>
      </c>
      <c r="P24" s="8"/>
      <c r="Q24" s="1"/>
      <c r="R24" s="1"/>
      <c r="S24" s="1"/>
      <c r="T24" s="1"/>
      <c r="U24" s="1"/>
      <c r="V24" s="1"/>
      <c r="W24" s="8"/>
      <c r="X24" s="1" t="s">
        <v>682</v>
      </c>
      <c r="Y24" s="1" t="s">
        <v>967</v>
      </c>
      <c r="Z24" s="1" t="s">
        <v>578</v>
      </c>
      <c r="AA24" s="1"/>
      <c r="AB24" s="1"/>
      <c r="AC24" s="1"/>
      <c r="AD24" s="143"/>
      <c r="AE24" s="1"/>
      <c r="AF24" s="1"/>
      <c r="AG24" s="1"/>
      <c r="AH24" s="1"/>
      <c r="AI24" s="1" t="s">
        <v>918</v>
      </c>
      <c r="AJ24" s="1">
        <v>18</v>
      </c>
      <c r="AK24" s="1"/>
      <c r="AL24" s="17">
        <v>45296</v>
      </c>
      <c r="AM24" s="1">
        <v>5</v>
      </c>
      <c r="AN24" s="1">
        <v>2024</v>
      </c>
      <c r="AO24" s="1">
        <v>45413</v>
      </c>
      <c r="AP24" s="1">
        <v>45633</v>
      </c>
      <c r="AQ24" s="1">
        <v>7</v>
      </c>
      <c r="AR24" s="1">
        <v>2024</v>
      </c>
      <c r="AS24" s="181">
        <v>45474</v>
      </c>
      <c r="AT24" s="1"/>
      <c r="AU24" s="1"/>
      <c r="AV24" s="17"/>
      <c r="AW24" s="1"/>
      <c r="AX24" s="1"/>
      <c r="AY24" s="103"/>
      <c r="AZ24" s="17"/>
      <c r="BA24" s="1"/>
      <c r="BB24" s="1"/>
      <c r="BC24" s="103"/>
      <c r="BD24" s="1"/>
      <c r="BE24" s="1"/>
      <c r="BF24" s="8"/>
    </row>
    <row r="25" spans="1:58" s="4" customFormat="1" ht="44.4" customHeight="1" x14ac:dyDescent="0.3">
      <c r="A25" s="1">
        <v>129</v>
      </c>
      <c r="B25" s="17">
        <v>45345</v>
      </c>
      <c r="C25" s="17">
        <v>45345</v>
      </c>
      <c r="D25" s="1"/>
      <c r="E25" s="1" t="s">
        <v>40</v>
      </c>
      <c r="F25" s="8"/>
      <c r="G25" s="1" t="s">
        <v>957</v>
      </c>
      <c r="H25" s="1"/>
      <c r="I25" s="8"/>
      <c r="J25" s="167">
        <v>0</v>
      </c>
      <c r="K25" s="1">
        <v>129</v>
      </c>
      <c r="L25" s="8" t="s">
        <v>2462</v>
      </c>
      <c r="M25" s="1" t="s">
        <v>553</v>
      </c>
      <c r="N25" s="1" t="s">
        <v>565</v>
      </c>
      <c r="O25" s="1" t="s">
        <v>684</v>
      </c>
      <c r="P25" s="8"/>
      <c r="Q25" s="1"/>
      <c r="R25" s="1"/>
      <c r="S25" s="1"/>
      <c r="T25" s="1"/>
      <c r="U25" s="1"/>
      <c r="V25" s="1"/>
      <c r="W25" s="8"/>
      <c r="X25" s="1" t="s">
        <v>682</v>
      </c>
      <c r="Y25" s="1" t="s">
        <v>967</v>
      </c>
      <c r="Z25" s="1" t="s">
        <v>578</v>
      </c>
      <c r="AA25" s="1"/>
      <c r="AB25" s="1"/>
      <c r="AC25" s="1"/>
      <c r="AD25" s="143"/>
      <c r="AE25" s="1"/>
      <c r="AF25" s="1"/>
      <c r="AG25" s="1"/>
      <c r="AH25" s="1"/>
      <c r="AI25" s="1" t="s">
        <v>918</v>
      </c>
      <c r="AJ25" s="1">
        <v>18</v>
      </c>
      <c r="AK25" s="1"/>
      <c r="AL25" s="17">
        <v>45296</v>
      </c>
      <c r="AM25" s="1">
        <v>5</v>
      </c>
      <c r="AN25" s="1">
        <v>2024</v>
      </c>
      <c r="AO25" s="1">
        <v>45413</v>
      </c>
      <c r="AP25" s="1">
        <v>45572</v>
      </c>
      <c r="AQ25" s="1">
        <v>7</v>
      </c>
      <c r="AR25" s="1">
        <v>2024</v>
      </c>
      <c r="AS25" s="181">
        <v>45474</v>
      </c>
      <c r="AT25" s="1"/>
      <c r="AU25" s="1"/>
      <c r="AV25" s="17"/>
      <c r="AW25" s="1"/>
      <c r="AX25" s="1"/>
      <c r="AY25" s="103"/>
      <c r="AZ25" s="17"/>
      <c r="BA25" s="1"/>
      <c r="BB25" s="1"/>
      <c r="BC25" s="103"/>
      <c r="BD25" s="1"/>
      <c r="BE25" s="1"/>
      <c r="BF25" s="8"/>
    </row>
    <row r="26" spans="1:58" s="4" customFormat="1" ht="44.4" customHeight="1" x14ac:dyDescent="0.3">
      <c r="A26" s="1">
        <v>128</v>
      </c>
      <c r="B26" s="17">
        <v>45345</v>
      </c>
      <c r="C26" s="17">
        <v>45345</v>
      </c>
      <c r="D26" s="1"/>
      <c r="E26" s="1" t="s">
        <v>40</v>
      </c>
      <c r="F26" s="8"/>
      <c r="G26" s="1" t="s">
        <v>904</v>
      </c>
      <c r="H26" s="1" t="s">
        <v>1690</v>
      </c>
      <c r="I26" s="8"/>
      <c r="J26" s="167">
        <v>68</v>
      </c>
      <c r="K26" s="1">
        <v>128</v>
      </c>
      <c r="L26" s="8" t="s">
        <v>2460</v>
      </c>
      <c r="M26" s="1" t="s">
        <v>553</v>
      </c>
      <c r="N26" s="1" t="s">
        <v>554</v>
      </c>
      <c r="O26" s="1" t="s">
        <v>1767</v>
      </c>
      <c r="P26" s="8"/>
      <c r="Q26" s="1"/>
      <c r="R26" s="1"/>
      <c r="S26" s="1"/>
      <c r="T26" s="1"/>
      <c r="U26" s="1"/>
      <c r="V26" s="1"/>
      <c r="W26" s="8"/>
      <c r="X26" s="1" t="s">
        <v>574</v>
      </c>
      <c r="Y26" s="1" t="s">
        <v>575</v>
      </c>
      <c r="Z26" s="1" t="s">
        <v>109</v>
      </c>
      <c r="AA26" s="1" t="s">
        <v>619</v>
      </c>
      <c r="AB26" s="1"/>
      <c r="AC26" s="1"/>
      <c r="AD26" s="143"/>
      <c r="AE26" s="1"/>
      <c r="AF26" s="1"/>
      <c r="AG26" s="1"/>
      <c r="AH26" s="1"/>
      <c r="AI26" s="1" t="s">
        <v>2461</v>
      </c>
      <c r="AJ26" s="1">
        <v>5</v>
      </c>
      <c r="AK26" s="1"/>
      <c r="AL26" s="17">
        <v>45324</v>
      </c>
      <c r="AM26" s="1">
        <v>2</v>
      </c>
      <c r="AN26" s="1">
        <v>2024</v>
      </c>
      <c r="AO26" s="1">
        <v>45323</v>
      </c>
      <c r="AP26" s="1" t="s">
        <v>2450</v>
      </c>
      <c r="AQ26" s="1">
        <v>3</v>
      </c>
      <c r="AR26" s="1">
        <v>2024</v>
      </c>
      <c r="AS26" s="181">
        <v>45352</v>
      </c>
      <c r="AT26" s="1"/>
      <c r="AU26" s="1"/>
      <c r="AV26" s="17"/>
      <c r="AW26" s="1"/>
      <c r="AX26" s="1"/>
      <c r="AY26" s="103"/>
      <c r="AZ26" s="17"/>
      <c r="BA26" s="1"/>
      <c r="BB26" s="1"/>
      <c r="BC26" s="103"/>
      <c r="BD26" s="1"/>
      <c r="BE26" s="1"/>
      <c r="BF26" s="8"/>
    </row>
    <row r="27" spans="1:58" s="4" customFormat="1" ht="44.4" customHeight="1" x14ac:dyDescent="0.3">
      <c r="A27" s="1">
        <v>127</v>
      </c>
      <c r="B27" s="17">
        <v>45345</v>
      </c>
      <c r="C27" s="17">
        <v>45345</v>
      </c>
      <c r="D27" s="1"/>
      <c r="E27" s="1" t="s">
        <v>40</v>
      </c>
      <c r="F27" s="8"/>
      <c r="G27" s="1" t="s">
        <v>957</v>
      </c>
      <c r="H27" s="1"/>
      <c r="I27" s="8"/>
      <c r="J27" s="167">
        <v>0</v>
      </c>
      <c r="K27" s="1">
        <v>127</v>
      </c>
      <c r="L27" s="8" t="s">
        <v>2457</v>
      </c>
      <c r="M27" s="1" t="s">
        <v>553</v>
      </c>
      <c r="N27" s="1" t="s">
        <v>565</v>
      </c>
      <c r="O27" s="1" t="s">
        <v>684</v>
      </c>
      <c r="P27" s="8"/>
      <c r="Q27" s="1"/>
      <c r="R27" s="1"/>
      <c r="S27" s="1"/>
      <c r="T27" s="1"/>
      <c r="U27" s="1"/>
      <c r="V27" s="1"/>
      <c r="W27" s="8"/>
      <c r="X27" s="1" t="s">
        <v>603</v>
      </c>
      <c r="Y27" s="1" t="s">
        <v>604</v>
      </c>
      <c r="Z27" s="1" t="s">
        <v>568</v>
      </c>
      <c r="AA27" s="1"/>
      <c r="AB27" s="1"/>
      <c r="AC27" s="1"/>
      <c r="AD27" s="143"/>
      <c r="AE27" s="1"/>
      <c r="AF27" s="1"/>
      <c r="AG27" s="1"/>
      <c r="AH27" s="1"/>
      <c r="AI27" s="1" t="s">
        <v>947</v>
      </c>
      <c r="AJ27" s="1">
        <v>14</v>
      </c>
      <c r="AK27" s="1"/>
      <c r="AL27" s="17">
        <v>45295</v>
      </c>
      <c r="AM27" s="1">
        <v>4</v>
      </c>
      <c r="AN27" s="1">
        <v>2024</v>
      </c>
      <c r="AO27" s="1">
        <v>45383</v>
      </c>
      <c r="AP27" s="1" t="s">
        <v>2458</v>
      </c>
      <c r="AQ27" s="1">
        <v>4</v>
      </c>
      <c r="AR27" s="1">
        <v>2024</v>
      </c>
      <c r="AS27" s="181">
        <v>45383</v>
      </c>
      <c r="AT27" s="1"/>
      <c r="AU27" s="1">
        <v>360</v>
      </c>
      <c r="AV27" s="17"/>
      <c r="AW27" s="1"/>
      <c r="AX27" s="1"/>
      <c r="AY27" s="103"/>
      <c r="AZ27" s="17"/>
      <c r="BA27" s="1"/>
      <c r="BB27" s="1"/>
      <c r="BC27" s="103"/>
      <c r="BD27" s="1"/>
      <c r="BE27" s="1"/>
      <c r="BF27" s="8"/>
    </row>
    <row r="28" spans="1:58" s="4" customFormat="1" ht="44.4" customHeight="1" x14ac:dyDescent="0.3">
      <c r="A28" s="1">
        <v>36</v>
      </c>
      <c r="B28" s="17">
        <v>45025</v>
      </c>
      <c r="C28" s="17">
        <v>45345</v>
      </c>
      <c r="D28" s="1" t="s">
        <v>40</v>
      </c>
      <c r="E28" s="1" t="s">
        <v>40</v>
      </c>
      <c r="F28" s="8"/>
      <c r="G28" s="1" t="s">
        <v>957</v>
      </c>
      <c r="H28" s="1" t="s">
        <v>938</v>
      </c>
      <c r="I28" s="8"/>
      <c r="J28" s="167">
        <v>0</v>
      </c>
      <c r="K28" s="1">
        <v>36</v>
      </c>
      <c r="L28" s="8" t="s">
        <v>2456</v>
      </c>
      <c r="M28" s="1" t="s">
        <v>553</v>
      </c>
      <c r="N28" s="1" t="s">
        <v>554</v>
      </c>
      <c r="O28" s="1" t="s">
        <v>1753</v>
      </c>
      <c r="P28" s="8" t="s">
        <v>744</v>
      </c>
      <c r="Q28" s="1" t="s">
        <v>94</v>
      </c>
      <c r="R28" s="1" t="s">
        <v>48</v>
      </c>
      <c r="S28" s="1">
        <v>5</v>
      </c>
      <c r="T28" s="1" t="s">
        <v>43</v>
      </c>
      <c r="U28" s="1" t="s">
        <v>640</v>
      </c>
      <c r="V28" s="1" t="s">
        <v>68</v>
      </c>
      <c r="W28" s="8" t="s">
        <v>68</v>
      </c>
      <c r="X28" s="1" t="s">
        <v>603</v>
      </c>
      <c r="Y28" s="1" t="s">
        <v>604</v>
      </c>
      <c r="Z28" s="1" t="s">
        <v>72</v>
      </c>
      <c r="AA28" s="1"/>
      <c r="AB28" s="1"/>
      <c r="AC28" s="1"/>
      <c r="AD28" s="143"/>
      <c r="AE28" s="1"/>
      <c r="AF28" s="1"/>
      <c r="AG28" s="1"/>
      <c r="AH28" s="1" t="s">
        <v>939</v>
      </c>
      <c r="AI28" s="1" t="s">
        <v>918</v>
      </c>
      <c r="AJ28" s="1">
        <v>32</v>
      </c>
      <c r="AK28" s="1"/>
      <c r="AL28" s="17">
        <v>45512</v>
      </c>
      <c r="AM28" s="1">
        <v>8</v>
      </c>
      <c r="AN28" s="1">
        <v>2024</v>
      </c>
      <c r="AO28" s="1">
        <v>45505</v>
      </c>
      <c r="AP28" s="1" t="s">
        <v>2448</v>
      </c>
      <c r="AQ28" s="1">
        <v>9</v>
      </c>
      <c r="AR28" s="1">
        <v>2024</v>
      </c>
      <c r="AS28" s="181">
        <v>45536</v>
      </c>
      <c r="AT28" s="1"/>
      <c r="AU28" s="1"/>
      <c r="AV28" s="17"/>
      <c r="AW28" s="1"/>
      <c r="AX28" s="1"/>
      <c r="AY28" s="103"/>
      <c r="AZ28" s="17"/>
      <c r="BA28" s="1"/>
      <c r="BB28" s="1"/>
      <c r="BC28" s="103"/>
      <c r="BD28" s="1"/>
      <c r="BE28" s="1"/>
      <c r="BF28" s="8"/>
    </row>
    <row r="29" spans="1:58" s="4" customFormat="1" ht="44.4" customHeight="1" x14ac:dyDescent="0.3">
      <c r="A29" s="1">
        <v>46</v>
      </c>
      <c r="B29" s="17" t="s">
        <v>1055</v>
      </c>
      <c r="C29" s="17">
        <v>45345</v>
      </c>
      <c r="D29" s="1" t="s">
        <v>40</v>
      </c>
      <c r="E29" s="1" t="s">
        <v>40</v>
      </c>
      <c r="F29" s="8"/>
      <c r="G29" s="1" t="s">
        <v>957</v>
      </c>
      <c r="H29" s="1" t="s">
        <v>905</v>
      </c>
      <c r="I29" s="8"/>
      <c r="J29" s="167">
        <v>0</v>
      </c>
      <c r="K29" s="1">
        <v>46</v>
      </c>
      <c r="L29" s="8" t="s">
        <v>719</v>
      </c>
      <c r="M29" s="1" t="s">
        <v>553</v>
      </c>
      <c r="N29" s="1" t="s">
        <v>588</v>
      </c>
      <c r="O29" s="1"/>
      <c r="P29" s="8" t="s">
        <v>134</v>
      </c>
      <c r="Q29" s="1" t="s">
        <v>123</v>
      </c>
      <c r="R29" s="1" t="s">
        <v>48</v>
      </c>
      <c r="S29" s="1">
        <v>4</v>
      </c>
      <c r="T29" s="1" t="s">
        <v>68</v>
      </c>
      <c r="U29" s="1" t="s">
        <v>640</v>
      </c>
      <c r="V29" s="1" t="s">
        <v>68</v>
      </c>
      <c r="W29" s="8" t="s">
        <v>68</v>
      </c>
      <c r="X29" s="1" t="s">
        <v>84</v>
      </c>
      <c r="Y29" s="1" t="s">
        <v>81</v>
      </c>
      <c r="Z29" s="1" t="s">
        <v>68</v>
      </c>
      <c r="AA29" s="1" t="s">
        <v>110</v>
      </c>
      <c r="AB29" s="1" t="s">
        <v>720</v>
      </c>
      <c r="AC29" s="1" t="s">
        <v>720</v>
      </c>
      <c r="AD29" s="143"/>
      <c r="AE29" s="1"/>
      <c r="AF29" s="1"/>
      <c r="AG29" s="1"/>
      <c r="AH29" s="1"/>
      <c r="AI29" s="1" t="s">
        <v>919</v>
      </c>
      <c r="AJ29" s="1">
        <v>28</v>
      </c>
      <c r="AK29" s="1">
        <v>27</v>
      </c>
      <c r="AL29" s="17">
        <v>45572</v>
      </c>
      <c r="AM29" s="1">
        <v>7</v>
      </c>
      <c r="AN29" s="1">
        <v>2024</v>
      </c>
      <c r="AO29" s="1">
        <v>45474</v>
      </c>
      <c r="AP29" s="1">
        <v>45452</v>
      </c>
      <c r="AQ29" s="1">
        <v>9</v>
      </c>
      <c r="AR29" s="1">
        <v>2024</v>
      </c>
      <c r="AS29" s="181">
        <v>45536</v>
      </c>
      <c r="AT29" s="1">
        <v>49</v>
      </c>
      <c r="AU29" s="1"/>
      <c r="AV29" s="17"/>
      <c r="AW29" s="1"/>
      <c r="AX29" s="1"/>
      <c r="AY29" s="103"/>
      <c r="AZ29" s="17"/>
      <c r="BA29" s="1"/>
      <c r="BB29" s="1"/>
      <c r="BC29" s="103"/>
      <c r="BD29" s="1"/>
      <c r="BE29" s="1"/>
      <c r="BF29" s="8" t="s">
        <v>989</v>
      </c>
    </row>
    <row r="30" spans="1:58" s="4" customFormat="1" ht="44.4" customHeight="1" x14ac:dyDescent="0.3">
      <c r="A30" s="1">
        <v>33</v>
      </c>
      <c r="B30" s="17" t="s">
        <v>818</v>
      </c>
      <c r="C30" s="17">
        <v>45345</v>
      </c>
      <c r="D30" s="1" t="s">
        <v>40</v>
      </c>
      <c r="E30" s="1" t="s">
        <v>40</v>
      </c>
      <c r="F30" s="8"/>
      <c r="G30" s="1" t="s">
        <v>957</v>
      </c>
      <c r="H30" s="1" t="s">
        <v>905</v>
      </c>
      <c r="I30" s="8"/>
      <c r="J30" s="167">
        <v>0</v>
      </c>
      <c r="K30" s="1">
        <v>33</v>
      </c>
      <c r="L30" s="8" t="s">
        <v>755</v>
      </c>
      <c r="M30" s="1" t="s">
        <v>553</v>
      </c>
      <c r="N30" s="1" t="s">
        <v>565</v>
      </c>
      <c r="O30" s="1" t="s">
        <v>737</v>
      </c>
      <c r="P30" s="8" t="s">
        <v>756</v>
      </c>
      <c r="Q30" s="1" t="s">
        <v>94</v>
      </c>
      <c r="R30" s="1" t="s">
        <v>48</v>
      </c>
      <c r="S30" s="1">
        <v>5</v>
      </c>
      <c r="T30" s="1" t="s">
        <v>734</v>
      </c>
      <c r="U30" s="1" t="s">
        <v>640</v>
      </c>
      <c r="V30" s="1" t="s">
        <v>68</v>
      </c>
      <c r="W30" s="8" t="s">
        <v>68</v>
      </c>
      <c r="X30" s="1" t="s">
        <v>556</v>
      </c>
      <c r="Y30" s="1" t="s">
        <v>557</v>
      </c>
      <c r="Z30" s="1" t="s">
        <v>72</v>
      </c>
      <c r="AA30" s="1" t="s">
        <v>72</v>
      </c>
      <c r="AB30" s="1" t="s">
        <v>714</v>
      </c>
      <c r="AC30" s="1" t="s">
        <v>714</v>
      </c>
      <c r="AD30" s="143"/>
      <c r="AE30" s="1"/>
      <c r="AF30" s="1"/>
      <c r="AG30" s="1"/>
      <c r="AH30" s="1"/>
      <c r="AI30" s="1" t="s">
        <v>918</v>
      </c>
      <c r="AJ30" s="1">
        <v>19</v>
      </c>
      <c r="AK30" s="1"/>
      <c r="AL30" s="17">
        <v>45417</v>
      </c>
      <c r="AM30" s="1">
        <v>5</v>
      </c>
      <c r="AN30" s="1">
        <v>2024</v>
      </c>
      <c r="AO30" s="1">
        <v>45413</v>
      </c>
      <c r="AP30" s="1" t="s">
        <v>2455</v>
      </c>
      <c r="AQ30" s="1">
        <v>6</v>
      </c>
      <c r="AR30" s="1">
        <v>2024</v>
      </c>
      <c r="AS30" s="181">
        <v>45444</v>
      </c>
      <c r="AT30" s="1"/>
      <c r="AU30" s="1"/>
      <c r="AV30" s="17"/>
      <c r="AW30" s="1"/>
      <c r="AX30" s="1"/>
      <c r="AY30" s="103"/>
      <c r="AZ30" s="17"/>
      <c r="BA30" s="1"/>
      <c r="BB30" s="1"/>
      <c r="BC30" s="103"/>
      <c r="BD30" s="1"/>
      <c r="BE30" s="1"/>
      <c r="BF30" s="8"/>
    </row>
    <row r="31" spans="1:58" s="4" customFormat="1" ht="44.4" customHeight="1" x14ac:dyDescent="0.3">
      <c r="A31" s="1">
        <v>72</v>
      </c>
      <c r="B31" s="17">
        <v>45023</v>
      </c>
      <c r="C31" s="17">
        <v>45345</v>
      </c>
      <c r="D31" s="1" t="s">
        <v>40</v>
      </c>
      <c r="E31" s="1" t="s">
        <v>40</v>
      </c>
      <c r="F31" s="8"/>
      <c r="G31" s="1" t="s">
        <v>957</v>
      </c>
      <c r="H31" s="1"/>
      <c r="I31" s="8"/>
      <c r="J31" s="167">
        <v>0</v>
      </c>
      <c r="K31" s="1">
        <v>72</v>
      </c>
      <c r="L31" s="8" t="s">
        <v>667</v>
      </c>
      <c r="M31" s="1" t="s">
        <v>553</v>
      </c>
      <c r="N31" s="1" t="s">
        <v>554</v>
      </c>
      <c r="O31" s="1" t="s">
        <v>588</v>
      </c>
      <c r="P31" s="8" t="s">
        <v>668</v>
      </c>
      <c r="Q31" s="1" t="s">
        <v>68</v>
      </c>
      <c r="R31" s="1" t="s">
        <v>68</v>
      </c>
      <c r="S31" s="1">
        <v>0</v>
      </c>
      <c r="T31" s="1" t="s">
        <v>68</v>
      </c>
      <c r="U31" s="1" t="s">
        <v>68</v>
      </c>
      <c r="V31" s="1"/>
      <c r="W31" s="8"/>
      <c r="X31" s="1"/>
      <c r="Y31" s="1"/>
      <c r="Z31" s="1"/>
      <c r="AA31" s="1"/>
      <c r="AB31" s="1"/>
      <c r="AC31" s="1"/>
      <c r="AD31" s="143"/>
      <c r="AE31" s="1"/>
      <c r="AF31" s="1"/>
      <c r="AG31" s="1"/>
      <c r="AH31" s="1"/>
      <c r="AI31" s="1" t="s">
        <v>958</v>
      </c>
      <c r="AJ31" s="1">
        <v>41</v>
      </c>
      <c r="AK31" s="1"/>
      <c r="AL31" s="17">
        <v>45575</v>
      </c>
      <c r="AM31" s="1">
        <v>10</v>
      </c>
      <c r="AN31" s="1">
        <v>2024</v>
      </c>
      <c r="AO31" s="1">
        <v>45566</v>
      </c>
      <c r="AP31" s="1" t="s">
        <v>2454</v>
      </c>
      <c r="AQ31" s="1">
        <v>11</v>
      </c>
      <c r="AR31" s="1">
        <v>2024</v>
      </c>
      <c r="AS31" s="181">
        <v>45597</v>
      </c>
      <c r="AT31" s="1"/>
      <c r="AU31" s="1"/>
      <c r="AV31" s="17"/>
      <c r="AW31" s="1"/>
      <c r="AX31" s="1"/>
      <c r="AY31" s="103"/>
      <c r="AZ31" s="17"/>
      <c r="BA31" s="1"/>
      <c r="BB31" s="1"/>
      <c r="BC31" s="103"/>
      <c r="BD31" s="1"/>
      <c r="BE31" s="1"/>
      <c r="BF31" s="8"/>
    </row>
    <row r="32" spans="1:58" s="4" customFormat="1" ht="44.4" customHeight="1" x14ac:dyDescent="0.3">
      <c r="A32" s="1">
        <v>73</v>
      </c>
      <c r="B32" s="17" t="s">
        <v>1442</v>
      </c>
      <c r="C32" s="17">
        <v>45345</v>
      </c>
      <c r="D32" s="1" t="s">
        <v>40</v>
      </c>
      <c r="E32" s="1" t="s">
        <v>40</v>
      </c>
      <c r="F32" s="8"/>
      <c r="G32" s="1" t="s">
        <v>972</v>
      </c>
      <c r="H32" s="1" t="s">
        <v>938</v>
      </c>
      <c r="I32" s="8"/>
      <c r="J32" s="167">
        <v>5</v>
      </c>
      <c r="K32" s="1">
        <v>73</v>
      </c>
      <c r="L32" s="8" t="s">
        <v>666</v>
      </c>
      <c r="M32" s="1" t="s">
        <v>553</v>
      </c>
      <c r="N32" s="1" t="s">
        <v>554</v>
      </c>
      <c r="O32" s="1" t="s">
        <v>588</v>
      </c>
      <c r="P32" s="8"/>
      <c r="Q32" s="1"/>
      <c r="R32" s="1"/>
      <c r="S32" s="1"/>
      <c r="T32" s="1"/>
      <c r="U32" s="1"/>
      <c r="V32" s="1"/>
      <c r="W32" s="8"/>
      <c r="X32" s="1" t="s">
        <v>84</v>
      </c>
      <c r="Y32" s="1" t="s">
        <v>81</v>
      </c>
      <c r="Z32" s="1" t="s">
        <v>109</v>
      </c>
      <c r="AA32" s="1" t="s">
        <v>648</v>
      </c>
      <c r="AB32" s="1"/>
      <c r="AC32" s="1"/>
      <c r="AD32" s="143"/>
      <c r="AE32" s="1"/>
      <c r="AF32" s="1"/>
      <c r="AG32" s="1"/>
      <c r="AH32" s="1"/>
      <c r="AI32" s="1" t="s">
        <v>908</v>
      </c>
      <c r="AJ32" s="1">
        <v>28</v>
      </c>
      <c r="AK32" s="1"/>
      <c r="AL32" s="17">
        <v>45572</v>
      </c>
      <c r="AM32" s="1">
        <v>7</v>
      </c>
      <c r="AN32" s="1">
        <v>2024</v>
      </c>
      <c r="AO32" s="1">
        <v>45474</v>
      </c>
      <c r="AP32" s="1" t="s">
        <v>2453</v>
      </c>
      <c r="AQ32" s="1">
        <v>7</v>
      </c>
      <c r="AR32" s="1">
        <v>2024</v>
      </c>
      <c r="AS32" s="181">
        <v>45474</v>
      </c>
      <c r="AT32" s="1"/>
      <c r="AU32" s="1"/>
      <c r="AV32" s="17"/>
      <c r="AW32" s="1"/>
      <c r="AX32" s="1"/>
      <c r="AY32" s="103"/>
      <c r="AZ32" s="17"/>
      <c r="BA32" s="1"/>
      <c r="BB32" s="1"/>
      <c r="BC32" s="103"/>
      <c r="BD32" s="1"/>
      <c r="BE32" s="1"/>
      <c r="BF32" s="8"/>
    </row>
    <row r="33" spans="1:58" s="4" customFormat="1" ht="44.4" customHeight="1" x14ac:dyDescent="0.3">
      <c r="A33" s="1">
        <v>36</v>
      </c>
      <c r="B33" s="17">
        <v>45025</v>
      </c>
      <c r="C33" s="17">
        <v>45345</v>
      </c>
      <c r="D33" s="1" t="s">
        <v>40</v>
      </c>
      <c r="E33" s="1" t="s">
        <v>40</v>
      </c>
      <c r="F33" s="8"/>
      <c r="G33" s="1" t="s">
        <v>957</v>
      </c>
      <c r="H33" s="1" t="s">
        <v>938</v>
      </c>
      <c r="I33" s="8"/>
      <c r="J33" s="167">
        <v>0</v>
      </c>
      <c r="K33" s="1">
        <v>36</v>
      </c>
      <c r="L33" s="8" t="s">
        <v>743</v>
      </c>
      <c r="M33" s="1" t="s">
        <v>553</v>
      </c>
      <c r="N33" s="1" t="s">
        <v>565</v>
      </c>
      <c r="O33" s="1" t="s">
        <v>737</v>
      </c>
      <c r="P33" s="8" t="s">
        <v>744</v>
      </c>
      <c r="Q33" s="1" t="s">
        <v>94</v>
      </c>
      <c r="R33" s="1" t="s">
        <v>48</v>
      </c>
      <c r="S33" s="1">
        <v>5</v>
      </c>
      <c r="T33" s="1" t="s">
        <v>43</v>
      </c>
      <c r="U33" s="1" t="s">
        <v>640</v>
      </c>
      <c r="V33" s="1" t="s">
        <v>68</v>
      </c>
      <c r="W33" s="8" t="s">
        <v>68</v>
      </c>
      <c r="X33" s="1" t="s">
        <v>84</v>
      </c>
      <c r="Y33" s="1" t="s">
        <v>81</v>
      </c>
      <c r="Z33" s="1" t="s">
        <v>72</v>
      </c>
      <c r="AA33" s="1"/>
      <c r="AB33" s="1" t="s">
        <v>745</v>
      </c>
      <c r="AC33" s="1" t="s">
        <v>745</v>
      </c>
      <c r="AD33" s="143"/>
      <c r="AE33" s="1"/>
      <c r="AF33" s="1"/>
      <c r="AG33" s="1"/>
      <c r="AH33" s="1" t="s">
        <v>939</v>
      </c>
      <c r="AI33" s="1" t="s">
        <v>918</v>
      </c>
      <c r="AJ33" s="1">
        <v>32</v>
      </c>
      <c r="AK33" s="1"/>
      <c r="AL33" s="17">
        <v>45512</v>
      </c>
      <c r="AM33" s="1">
        <v>8</v>
      </c>
      <c r="AN33" s="1">
        <v>2024</v>
      </c>
      <c r="AO33" s="1">
        <v>45505</v>
      </c>
      <c r="AP33" s="1" t="s">
        <v>2448</v>
      </c>
      <c r="AQ33" s="1">
        <v>9</v>
      </c>
      <c r="AR33" s="1">
        <v>2024</v>
      </c>
      <c r="AS33" s="181">
        <v>45536</v>
      </c>
      <c r="AT33" s="1"/>
      <c r="AU33" s="1"/>
      <c r="AV33" s="17"/>
      <c r="AW33" s="1"/>
      <c r="AX33" s="1"/>
      <c r="AY33" s="103"/>
      <c r="AZ33" s="17"/>
      <c r="BA33" s="1"/>
      <c r="BB33" s="1"/>
      <c r="BC33" s="103"/>
      <c r="BD33" s="1"/>
      <c r="BE33" s="1"/>
      <c r="BF33" s="8"/>
    </row>
    <row r="34" spans="1:58" s="4" customFormat="1" ht="44.4" customHeight="1" x14ac:dyDescent="0.3">
      <c r="A34" s="1">
        <v>90</v>
      </c>
      <c r="B34" s="17">
        <v>45025</v>
      </c>
      <c r="C34" s="17">
        <v>45345</v>
      </c>
      <c r="D34" s="1" t="s">
        <v>40</v>
      </c>
      <c r="E34" s="1" t="s">
        <v>40</v>
      </c>
      <c r="F34" s="8"/>
      <c r="G34" s="1" t="s">
        <v>904</v>
      </c>
      <c r="H34" s="1" t="s">
        <v>905</v>
      </c>
      <c r="I34" s="8"/>
      <c r="J34" s="167">
        <v>50</v>
      </c>
      <c r="K34" s="1">
        <v>90</v>
      </c>
      <c r="L34" s="8" t="s">
        <v>631</v>
      </c>
      <c r="M34" s="1" t="s">
        <v>553</v>
      </c>
      <c r="N34" s="1" t="s">
        <v>554</v>
      </c>
      <c r="O34" s="1" t="s">
        <v>632</v>
      </c>
      <c r="P34" s="8" t="s">
        <v>134</v>
      </c>
      <c r="Q34" s="1" t="s">
        <v>94</v>
      </c>
      <c r="R34" s="1" t="s">
        <v>48</v>
      </c>
      <c r="S34" s="1">
        <v>5</v>
      </c>
      <c r="T34" s="1"/>
      <c r="U34" s="1"/>
      <c r="V34" s="1"/>
      <c r="W34" s="8"/>
      <c r="X34" s="1" t="s">
        <v>935</v>
      </c>
      <c r="Y34" s="1" t="s">
        <v>936</v>
      </c>
      <c r="Z34" s="1"/>
      <c r="AA34" s="1"/>
      <c r="AB34" s="1"/>
      <c r="AC34" s="1"/>
      <c r="AD34" s="143"/>
      <c r="AE34" s="1"/>
      <c r="AF34" s="1"/>
      <c r="AG34" s="1"/>
      <c r="AH34" s="1" t="s">
        <v>937</v>
      </c>
      <c r="AI34" s="1" t="s">
        <v>908</v>
      </c>
      <c r="AJ34" s="1">
        <v>35</v>
      </c>
      <c r="AK34" s="1"/>
      <c r="AL34" s="17">
        <v>44935</v>
      </c>
      <c r="AM34" s="1">
        <v>9</v>
      </c>
      <c r="AN34" s="1">
        <v>2023</v>
      </c>
      <c r="AO34" s="1">
        <v>45170</v>
      </c>
      <c r="AP34" s="1" t="s">
        <v>1021</v>
      </c>
      <c r="AQ34" s="1">
        <v>9</v>
      </c>
      <c r="AR34" s="1">
        <v>2023</v>
      </c>
      <c r="AS34" s="181">
        <v>45170</v>
      </c>
      <c r="AT34" s="1"/>
      <c r="AU34" s="1"/>
      <c r="AV34" s="17">
        <v>44935</v>
      </c>
      <c r="AW34" s="1">
        <v>9</v>
      </c>
      <c r="AX34" s="1">
        <v>2023</v>
      </c>
      <c r="AY34" s="103">
        <v>45170</v>
      </c>
      <c r="AZ34" s="17" t="s">
        <v>1021</v>
      </c>
      <c r="BA34" s="1">
        <v>9</v>
      </c>
      <c r="BB34" s="1">
        <v>2023</v>
      </c>
      <c r="BC34" s="103">
        <v>45170</v>
      </c>
      <c r="BD34" s="1"/>
      <c r="BE34" s="1"/>
      <c r="BF34" s="8" t="s">
        <v>2452</v>
      </c>
    </row>
    <row r="35" spans="1:58" s="4" customFormat="1" ht="44.4" customHeight="1" x14ac:dyDescent="0.3">
      <c r="A35" s="1">
        <v>91</v>
      </c>
      <c r="B35" s="17">
        <v>45025</v>
      </c>
      <c r="C35" s="17">
        <v>45345</v>
      </c>
      <c r="D35" s="1" t="s">
        <v>40</v>
      </c>
      <c r="E35" s="1" t="s">
        <v>40</v>
      </c>
      <c r="F35" s="8"/>
      <c r="G35" s="1" t="s">
        <v>904</v>
      </c>
      <c r="H35" s="1" t="s">
        <v>905</v>
      </c>
      <c r="I35" s="8"/>
      <c r="J35" s="167">
        <v>20</v>
      </c>
      <c r="K35" s="1">
        <v>91</v>
      </c>
      <c r="L35" s="8" t="s">
        <v>630</v>
      </c>
      <c r="M35" s="1" t="s">
        <v>553</v>
      </c>
      <c r="N35" s="1" t="s">
        <v>554</v>
      </c>
      <c r="O35" s="1" t="s">
        <v>555</v>
      </c>
      <c r="P35" s="8"/>
      <c r="Q35" s="1" t="s">
        <v>48</v>
      </c>
      <c r="R35" s="1" t="s">
        <v>48</v>
      </c>
      <c r="S35" s="1">
        <v>6</v>
      </c>
      <c r="T35" s="1"/>
      <c r="U35" s="1"/>
      <c r="V35" s="1"/>
      <c r="W35" s="8"/>
      <c r="X35" s="1" t="s">
        <v>556</v>
      </c>
      <c r="Y35" s="1" t="s">
        <v>557</v>
      </c>
      <c r="Z35" s="1"/>
      <c r="AA35" s="1"/>
      <c r="AB35" s="1"/>
      <c r="AC35" s="1"/>
      <c r="AD35" s="143"/>
      <c r="AE35" s="1"/>
      <c r="AF35" s="1"/>
      <c r="AG35" s="1" t="s">
        <v>906</v>
      </c>
      <c r="AH35" s="1" t="s">
        <v>907</v>
      </c>
      <c r="AI35" s="1" t="s">
        <v>918</v>
      </c>
      <c r="AJ35" s="1">
        <v>1</v>
      </c>
      <c r="AK35" s="1"/>
      <c r="AL35" s="17">
        <v>45413</v>
      </c>
      <c r="AM35" s="1">
        <v>1</v>
      </c>
      <c r="AN35" s="1">
        <v>2024</v>
      </c>
      <c r="AO35" s="1">
        <v>45292</v>
      </c>
      <c r="AP35" s="1" t="s">
        <v>2450</v>
      </c>
      <c r="AQ35" s="1">
        <v>3</v>
      </c>
      <c r="AR35" s="1">
        <v>2024</v>
      </c>
      <c r="AS35" s="181">
        <v>45352</v>
      </c>
      <c r="AT35" s="1"/>
      <c r="AU35" s="1">
        <v>1000</v>
      </c>
      <c r="AV35" s="17">
        <v>45413</v>
      </c>
      <c r="AW35" s="1">
        <v>1</v>
      </c>
      <c r="AX35" s="1">
        <v>2024</v>
      </c>
      <c r="AY35" s="103">
        <v>45292</v>
      </c>
      <c r="AZ35" s="17"/>
      <c r="BA35" s="1"/>
      <c r="BB35" s="1"/>
      <c r="BC35" s="103"/>
      <c r="BD35" s="1"/>
      <c r="BE35" s="1"/>
      <c r="BF35" s="8"/>
    </row>
    <row r="36" spans="1:58" s="4" customFormat="1" ht="44.4" customHeight="1" x14ac:dyDescent="0.3">
      <c r="A36" s="1">
        <v>91</v>
      </c>
      <c r="B36" s="17">
        <v>45025</v>
      </c>
      <c r="C36" s="17">
        <v>45345</v>
      </c>
      <c r="D36" s="1" t="s">
        <v>40</v>
      </c>
      <c r="E36" s="1" t="s">
        <v>40</v>
      </c>
      <c r="F36" s="8"/>
      <c r="G36" s="1" t="s">
        <v>904</v>
      </c>
      <c r="H36" s="1" t="s">
        <v>905</v>
      </c>
      <c r="I36" s="8"/>
      <c r="J36" s="167">
        <v>20</v>
      </c>
      <c r="K36" s="1">
        <v>91</v>
      </c>
      <c r="L36" s="8" t="s">
        <v>630</v>
      </c>
      <c r="M36" s="1" t="s">
        <v>553</v>
      </c>
      <c r="N36" s="1" t="s">
        <v>554</v>
      </c>
      <c r="O36" s="1" t="s">
        <v>555</v>
      </c>
      <c r="P36" s="8"/>
      <c r="Q36" s="1" t="s">
        <v>48</v>
      </c>
      <c r="R36" s="1" t="s">
        <v>48</v>
      </c>
      <c r="S36" s="1">
        <v>6</v>
      </c>
      <c r="T36" s="1"/>
      <c r="U36" s="1"/>
      <c r="V36" s="1"/>
      <c r="W36" s="8"/>
      <c r="X36" s="1" t="s">
        <v>556</v>
      </c>
      <c r="Y36" s="1" t="s">
        <v>557</v>
      </c>
      <c r="Z36" s="1"/>
      <c r="AA36" s="1"/>
      <c r="AB36" s="1"/>
      <c r="AC36" s="1"/>
      <c r="AD36" s="143"/>
      <c r="AE36" s="1"/>
      <c r="AF36" s="1"/>
      <c r="AG36" s="1" t="s">
        <v>906</v>
      </c>
      <c r="AH36" s="1" t="s">
        <v>907</v>
      </c>
      <c r="AI36" s="1" t="s">
        <v>918</v>
      </c>
      <c r="AJ36" s="1">
        <v>1</v>
      </c>
      <c r="AK36" s="1"/>
      <c r="AL36" s="17">
        <v>45296</v>
      </c>
      <c r="AM36" s="1">
        <v>5</v>
      </c>
      <c r="AN36" s="1">
        <v>2024</v>
      </c>
      <c r="AO36" s="1">
        <v>45413</v>
      </c>
      <c r="AP36" s="1" t="s">
        <v>2450</v>
      </c>
      <c r="AQ36" s="1">
        <v>3</v>
      </c>
      <c r="AR36" s="1">
        <v>2024</v>
      </c>
      <c r="AS36" s="181">
        <v>45352</v>
      </c>
      <c r="AT36" s="1"/>
      <c r="AU36" s="1">
        <v>1000</v>
      </c>
      <c r="AV36" s="17"/>
      <c r="AW36" s="1"/>
      <c r="AX36" s="1"/>
      <c r="AY36" s="103"/>
      <c r="AZ36" s="17"/>
      <c r="BA36" s="1"/>
      <c r="BB36" s="1"/>
      <c r="BC36" s="103"/>
      <c r="BD36" s="1"/>
      <c r="BE36" s="1"/>
      <c r="BF36" s="8"/>
    </row>
    <row r="37" spans="1:58" s="4" customFormat="1" ht="44.4" customHeight="1" x14ac:dyDescent="0.3">
      <c r="A37" s="1">
        <v>93</v>
      </c>
      <c r="B37" s="17">
        <v>45025</v>
      </c>
      <c r="C37" s="17">
        <v>45345</v>
      </c>
      <c r="D37" s="1" t="s">
        <v>40</v>
      </c>
      <c r="E37" s="1" t="s">
        <v>40</v>
      </c>
      <c r="F37" s="8"/>
      <c r="G37" s="1" t="s">
        <v>904</v>
      </c>
      <c r="H37" s="1" t="s">
        <v>905</v>
      </c>
      <c r="I37" s="8"/>
      <c r="J37" s="167">
        <v>10</v>
      </c>
      <c r="K37" s="1">
        <v>93</v>
      </c>
      <c r="L37" s="8" t="s">
        <v>627</v>
      </c>
      <c r="M37" s="1" t="s">
        <v>553</v>
      </c>
      <c r="N37" s="1" t="s">
        <v>565</v>
      </c>
      <c r="O37" s="1" t="s">
        <v>628</v>
      </c>
      <c r="P37" s="8" t="s">
        <v>77</v>
      </c>
      <c r="Q37" s="1" t="s">
        <v>48</v>
      </c>
      <c r="R37" s="1" t="s">
        <v>48</v>
      </c>
      <c r="S37" s="1">
        <v>6</v>
      </c>
      <c r="T37" s="1"/>
      <c r="U37" s="1"/>
      <c r="V37" s="1"/>
      <c r="W37" s="8"/>
      <c r="X37" s="1" t="s">
        <v>84</v>
      </c>
      <c r="Y37" s="1" t="s">
        <v>81</v>
      </c>
      <c r="Z37" s="1" t="s">
        <v>98</v>
      </c>
      <c r="AA37" s="1" t="s">
        <v>392</v>
      </c>
      <c r="AB37" s="1"/>
      <c r="AC37" s="1"/>
      <c r="AD37" s="143"/>
      <c r="AE37" s="1"/>
      <c r="AF37" s="1"/>
      <c r="AG37" s="1"/>
      <c r="AH37" s="1"/>
      <c r="AI37" s="1" t="s">
        <v>922</v>
      </c>
      <c r="AJ37" s="1">
        <v>39</v>
      </c>
      <c r="AK37" s="1"/>
      <c r="AL37" s="17" t="s">
        <v>2447</v>
      </c>
      <c r="AM37" s="1">
        <v>9</v>
      </c>
      <c r="AN37" s="1">
        <v>2023</v>
      </c>
      <c r="AO37" s="1">
        <v>45170</v>
      </c>
      <c r="AP37" s="1" t="s">
        <v>2448</v>
      </c>
      <c r="AQ37" s="1">
        <v>9</v>
      </c>
      <c r="AR37" s="1">
        <v>2024</v>
      </c>
      <c r="AS37" s="181">
        <v>45536</v>
      </c>
      <c r="AT37" s="1"/>
      <c r="AU37" s="1"/>
      <c r="AV37" s="17" t="s">
        <v>2449</v>
      </c>
      <c r="AW37" s="1">
        <v>10</v>
      </c>
      <c r="AX37" s="1">
        <v>2023</v>
      </c>
      <c r="AY37" s="103">
        <v>45200</v>
      </c>
      <c r="AZ37" s="17"/>
      <c r="BA37" s="1"/>
      <c r="BB37" s="1"/>
      <c r="BC37" s="103"/>
      <c r="BD37" s="1"/>
      <c r="BE37" s="1"/>
      <c r="BF37" s="8"/>
    </row>
    <row r="38" spans="1:58" s="4" customFormat="1" ht="44.4" customHeight="1" x14ac:dyDescent="0.3">
      <c r="A38" s="1">
        <v>105</v>
      </c>
      <c r="B38" s="17" t="s">
        <v>826</v>
      </c>
      <c r="C38" s="17">
        <v>45345</v>
      </c>
      <c r="D38" s="1" t="s">
        <v>40</v>
      </c>
      <c r="E38" s="1" t="s">
        <v>40</v>
      </c>
      <c r="F38" s="8"/>
      <c r="G38" s="1" t="s">
        <v>917</v>
      </c>
      <c r="H38" s="1" t="s">
        <v>905</v>
      </c>
      <c r="I38" s="8"/>
      <c r="J38" s="167">
        <v>100</v>
      </c>
      <c r="K38" s="1">
        <v>105</v>
      </c>
      <c r="L38" s="8" t="s">
        <v>607</v>
      </c>
      <c r="M38" s="1" t="s">
        <v>553</v>
      </c>
      <c r="N38" s="1" t="s">
        <v>554</v>
      </c>
      <c r="O38" s="1" t="s">
        <v>561</v>
      </c>
      <c r="P38" s="8"/>
      <c r="Q38" s="1"/>
      <c r="R38" s="1"/>
      <c r="S38" s="1"/>
      <c r="T38" s="1"/>
      <c r="U38" s="1"/>
      <c r="V38" s="1"/>
      <c r="W38" s="8"/>
      <c r="X38" s="1" t="s">
        <v>926</v>
      </c>
      <c r="Y38" s="1" t="s">
        <v>575</v>
      </c>
      <c r="Z38" s="1"/>
      <c r="AA38" s="1"/>
      <c r="AB38" s="1"/>
      <c r="AC38" s="1"/>
      <c r="AD38" s="143"/>
      <c r="AE38" s="1"/>
      <c r="AF38" s="1"/>
      <c r="AG38" s="1"/>
      <c r="AH38" s="1"/>
      <c r="AI38" s="1" t="s">
        <v>927</v>
      </c>
      <c r="AJ38" s="1"/>
      <c r="AK38" s="1"/>
      <c r="AL38" s="17"/>
      <c r="AM38" s="1"/>
      <c r="AN38" s="1"/>
      <c r="AO38" s="1"/>
      <c r="AP38" s="1"/>
      <c r="AQ38" s="1"/>
      <c r="AR38" s="1"/>
      <c r="AS38" s="181"/>
      <c r="AT38" s="1"/>
      <c r="AU38" s="1"/>
      <c r="AV38" s="17"/>
      <c r="AW38" s="1"/>
      <c r="AX38" s="1"/>
      <c r="AY38" s="103"/>
      <c r="AZ38" s="17"/>
      <c r="BA38" s="1"/>
      <c r="BB38" s="1"/>
      <c r="BC38" s="103"/>
      <c r="BD38" s="1"/>
      <c r="BE38" s="1"/>
      <c r="BF38" s="8"/>
    </row>
    <row r="39" spans="1:58" s="4" customFormat="1" ht="44.4" customHeight="1" x14ac:dyDescent="0.3">
      <c r="A39" s="1">
        <v>125</v>
      </c>
      <c r="B39" s="17" t="s">
        <v>2439</v>
      </c>
      <c r="C39" s="17">
        <v>45345</v>
      </c>
      <c r="D39" s="1" t="s">
        <v>40</v>
      </c>
      <c r="E39" s="1" t="s">
        <v>40</v>
      </c>
      <c r="F39" s="8"/>
      <c r="G39" s="1" t="s">
        <v>917</v>
      </c>
      <c r="H39" s="1" t="s">
        <v>905</v>
      </c>
      <c r="I39" s="8"/>
      <c r="J39" s="167">
        <v>95</v>
      </c>
      <c r="K39" s="1">
        <v>125</v>
      </c>
      <c r="L39" s="8" t="s">
        <v>2438</v>
      </c>
      <c r="M39" s="1" t="s">
        <v>553</v>
      </c>
      <c r="N39" s="1" t="s">
        <v>588</v>
      </c>
      <c r="O39" s="1" t="s">
        <v>677</v>
      </c>
      <c r="P39" s="8"/>
      <c r="Q39" s="1"/>
      <c r="R39" s="1"/>
      <c r="S39" s="1"/>
      <c r="T39" s="1"/>
      <c r="U39" s="1"/>
      <c r="V39" s="1"/>
      <c r="W39" s="8"/>
      <c r="X39" s="1" t="s">
        <v>603</v>
      </c>
      <c r="Y39" s="1" t="s">
        <v>604</v>
      </c>
      <c r="Z39" s="1" t="s">
        <v>578</v>
      </c>
      <c r="AA39" s="1"/>
      <c r="AB39" s="1"/>
      <c r="AC39" s="1"/>
      <c r="AD39" s="143"/>
      <c r="AE39" s="1"/>
      <c r="AF39" s="1"/>
      <c r="AG39" s="1" t="s">
        <v>977</v>
      </c>
      <c r="AH39" s="1" t="s">
        <v>907</v>
      </c>
      <c r="AI39" s="1" t="s">
        <v>958</v>
      </c>
      <c r="AJ39" s="1"/>
      <c r="AK39" s="1"/>
      <c r="AL39" s="17"/>
      <c r="AM39" s="1"/>
      <c r="AN39" s="1"/>
      <c r="AO39" s="1"/>
      <c r="AP39" s="1"/>
      <c r="AQ39" s="1"/>
      <c r="AR39" s="1"/>
      <c r="AS39" s="181"/>
      <c r="AT39" s="1"/>
      <c r="AU39" s="1"/>
      <c r="AV39" s="17"/>
      <c r="AW39" s="1"/>
      <c r="AX39" s="1"/>
      <c r="AY39" s="103"/>
      <c r="AZ39" s="17"/>
      <c r="BA39" s="1"/>
      <c r="BB39" s="1"/>
      <c r="BC39" s="103"/>
      <c r="BD39" s="1"/>
      <c r="BE39" s="1"/>
      <c r="BF39" s="8"/>
    </row>
    <row r="40" spans="1:58" s="4" customFormat="1" ht="44.4" customHeight="1" x14ac:dyDescent="0.3">
      <c r="A40" s="1">
        <v>126</v>
      </c>
      <c r="B40" s="17">
        <v>45345</v>
      </c>
      <c r="C40" s="17">
        <v>45345</v>
      </c>
      <c r="D40" s="1"/>
      <c r="E40" s="1" t="s">
        <v>40</v>
      </c>
      <c r="F40" s="8"/>
      <c r="G40" s="1" t="s">
        <v>917</v>
      </c>
      <c r="H40" s="1" t="s">
        <v>920</v>
      </c>
      <c r="I40" s="8"/>
      <c r="J40" s="167">
        <v>100</v>
      </c>
      <c r="K40" s="1">
        <v>126</v>
      </c>
      <c r="L40" s="8" t="s">
        <v>2445</v>
      </c>
      <c r="M40" s="1" t="s">
        <v>553</v>
      </c>
      <c r="N40" s="1" t="s">
        <v>565</v>
      </c>
      <c r="O40" s="1" t="s">
        <v>573</v>
      </c>
      <c r="P40" s="8"/>
      <c r="Q40" s="1"/>
      <c r="R40" s="1"/>
      <c r="S40" s="1"/>
      <c r="T40" s="1"/>
      <c r="U40" s="1"/>
      <c r="V40" s="1"/>
      <c r="W40" s="8"/>
      <c r="X40" s="1" t="s">
        <v>603</v>
      </c>
      <c r="Y40" s="1" t="s">
        <v>604</v>
      </c>
      <c r="Z40" s="1" t="s">
        <v>568</v>
      </c>
      <c r="AA40" s="1"/>
      <c r="AB40" s="1"/>
      <c r="AC40" s="1"/>
      <c r="AD40" s="143"/>
      <c r="AE40" s="1"/>
      <c r="AF40" s="1"/>
      <c r="AG40" s="1"/>
      <c r="AH40" s="1"/>
      <c r="AI40" s="1" t="s">
        <v>918</v>
      </c>
      <c r="AJ40" s="1">
        <v>51</v>
      </c>
      <c r="AK40" s="1"/>
      <c r="AL40" s="17" t="s">
        <v>1477</v>
      </c>
      <c r="AM40" s="1">
        <v>12</v>
      </c>
      <c r="AN40" s="1">
        <v>2023</v>
      </c>
      <c r="AO40" s="1">
        <v>45261</v>
      </c>
      <c r="AP40" s="1" t="s">
        <v>983</v>
      </c>
      <c r="AQ40" s="1">
        <v>12</v>
      </c>
      <c r="AR40" s="1">
        <v>2023</v>
      </c>
      <c r="AS40" s="181">
        <v>45261</v>
      </c>
      <c r="AT40" s="1"/>
      <c r="AU40" s="1">
        <v>15</v>
      </c>
      <c r="AV40" s="17">
        <v>45474</v>
      </c>
      <c r="AW40" s="1">
        <v>1</v>
      </c>
      <c r="AX40" s="1">
        <v>2024</v>
      </c>
      <c r="AY40" s="103">
        <v>45292</v>
      </c>
      <c r="AZ40" s="17" t="s">
        <v>2446</v>
      </c>
      <c r="BA40" s="1">
        <v>1</v>
      </c>
      <c r="BB40" s="1">
        <v>2024</v>
      </c>
      <c r="BC40" s="103">
        <v>45292</v>
      </c>
      <c r="BD40" s="1"/>
      <c r="BE40" s="1"/>
      <c r="BF40" s="8"/>
    </row>
    <row r="41" spans="1:58" s="4" customFormat="1" ht="44.4" customHeight="1" x14ac:dyDescent="0.3">
      <c r="A41" s="1">
        <v>4</v>
      </c>
      <c r="B41" s="17">
        <v>45537</v>
      </c>
      <c r="C41" s="17">
        <v>45345</v>
      </c>
      <c r="D41" s="1" t="s">
        <v>40</v>
      </c>
      <c r="E41" s="1" t="s">
        <v>40</v>
      </c>
      <c r="F41" s="8"/>
      <c r="G41" s="1" t="s">
        <v>957</v>
      </c>
      <c r="H41" s="1"/>
      <c r="I41" s="8"/>
      <c r="J41" s="167">
        <v>0</v>
      </c>
      <c r="K41" s="1">
        <v>4</v>
      </c>
      <c r="L41" s="8" t="s">
        <v>802</v>
      </c>
      <c r="M41" s="1" t="s">
        <v>553</v>
      </c>
      <c r="N41" s="1" t="s">
        <v>565</v>
      </c>
      <c r="O41" s="1" t="s">
        <v>775</v>
      </c>
      <c r="P41" s="8" t="s">
        <v>792</v>
      </c>
      <c r="Q41" s="1" t="s">
        <v>94</v>
      </c>
      <c r="R41" s="1" t="s">
        <v>48</v>
      </c>
      <c r="S41" s="1"/>
      <c r="T41" s="1" t="s">
        <v>43</v>
      </c>
      <c r="U41" s="1" t="s">
        <v>640</v>
      </c>
      <c r="V41" s="1"/>
      <c r="W41" s="8"/>
      <c r="X41" s="1" t="s">
        <v>84</v>
      </c>
      <c r="Y41" s="1"/>
      <c r="Z41" s="1"/>
      <c r="AA41" s="1"/>
      <c r="AB41" s="1"/>
      <c r="AC41" s="1"/>
      <c r="AD41" s="143"/>
      <c r="AE41" s="1" t="s">
        <v>990</v>
      </c>
      <c r="AF41" s="1"/>
      <c r="AG41" s="1" t="s">
        <v>1708</v>
      </c>
      <c r="AH41" s="1" t="s">
        <v>102</v>
      </c>
      <c r="AI41" s="1" t="s">
        <v>947</v>
      </c>
      <c r="AJ41" s="1">
        <v>26</v>
      </c>
      <c r="AK41" s="1"/>
      <c r="AL41" s="17" t="s">
        <v>2433</v>
      </c>
      <c r="AM41" s="1">
        <v>6</v>
      </c>
      <c r="AN41" s="1">
        <v>2024</v>
      </c>
      <c r="AO41" s="1">
        <v>45444</v>
      </c>
      <c r="AP41" s="1" t="s">
        <v>2434</v>
      </c>
      <c r="AQ41" s="1">
        <v>7</v>
      </c>
      <c r="AR41" s="1">
        <v>2024</v>
      </c>
      <c r="AS41" s="181">
        <v>45474</v>
      </c>
      <c r="AT41" s="1"/>
      <c r="AU41" s="1">
        <v>225</v>
      </c>
      <c r="AV41" s="17"/>
      <c r="AW41" s="1"/>
      <c r="AX41" s="1"/>
      <c r="AY41" s="103"/>
      <c r="AZ41" s="17"/>
      <c r="BA41" s="1"/>
      <c r="BB41" s="1"/>
      <c r="BC41" s="103"/>
      <c r="BD41" s="1"/>
      <c r="BE41" s="1"/>
      <c r="BF41" s="8"/>
    </row>
    <row r="42" spans="1:58" s="4" customFormat="1" ht="44.4" customHeight="1" x14ac:dyDescent="0.3">
      <c r="A42" s="1">
        <v>124</v>
      </c>
      <c r="B42" s="17" t="s">
        <v>2444</v>
      </c>
      <c r="C42" s="17">
        <v>45345</v>
      </c>
      <c r="D42" s="1" t="s">
        <v>40</v>
      </c>
      <c r="E42" s="1" t="s">
        <v>40</v>
      </c>
      <c r="F42" s="8"/>
      <c r="G42" s="1" t="s">
        <v>917</v>
      </c>
      <c r="H42" s="1" t="s">
        <v>905</v>
      </c>
      <c r="I42" s="8"/>
      <c r="J42" s="167">
        <v>100</v>
      </c>
      <c r="K42" s="1">
        <v>124</v>
      </c>
      <c r="L42" s="8" t="s">
        <v>2437</v>
      </c>
      <c r="M42" s="1" t="s">
        <v>553</v>
      </c>
      <c r="N42" s="1" t="s">
        <v>588</v>
      </c>
      <c r="O42" s="1" t="s">
        <v>677</v>
      </c>
      <c r="P42" s="8"/>
      <c r="Q42" s="1"/>
      <c r="R42" s="1"/>
      <c r="S42" s="1"/>
      <c r="T42" s="1"/>
      <c r="U42" s="1"/>
      <c r="V42" s="1"/>
      <c r="W42" s="8"/>
      <c r="X42" s="1" t="s">
        <v>556</v>
      </c>
      <c r="Y42" s="1" t="s">
        <v>557</v>
      </c>
      <c r="Z42" s="1" t="s">
        <v>72</v>
      </c>
      <c r="AA42" s="1" t="s">
        <v>2436</v>
      </c>
      <c r="AB42" s="1"/>
      <c r="AC42" s="1"/>
      <c r="AD42" s="143"/>
      <c r="AE42" s="1"/>
      <c r="AF42" s="1"/>
      <c r="AG42" s="1"/>
      <c r="AH42" s="1"/>
      <c r="AI42" s="1" t="s">
        <v>81</v>
      </c>
      <c r="AJ42" s="1"/>
      <c r="AK42" s="1"/>
      <c r="AL42" s="17"/>
      <c r="AM42" s="1"/>
      <c r="AN42" s="1"/>
      <c r="AO42" s="1"/>
      <c r="AP42" s="1"/>
      <c r="AQ42" s="1"/>
      <c r="AR42" s="1"/>
      <c r="AS42" s="181"/>
      <c r="AT42" s="1"/>
      <c r="AU42" s="1"/>
      <c r="AV42" s="17"/>
      <c r="AW42" s="1"/>
      <c r="AX42" s="1"/>
      <c r="AY42" s="103"/>
      <c r="AZ42" s="17"/>
      <c r="BA42" s="1"/>
      <c r="BB42" s="1"/>
      <c r="BC42" s="103"/>
      <c r="BD42" s="1"/>
      <c r="BE42" s="1"/>
      <c r="BF42" s="8"/>
    </row>
    <row r="43" spans="1:58" s="4" customFormat="1" ht="44.4" customHeight="1" x14ac:dyDescent="0.3">
      <c r="A43" s="1">
        <v>125</v>
      </c>
      <c r="B43" s="17" t="s">
        <v>2439</v>
      </c>
      <c r="C43" s="17">
        <v>45343</v>
      </c>
      <c r="D43" s="1" t="s">
        <v>40</v>
      </c>
      <c r="E43" s="1" t="s">
        <v>40</v>
      </c>
      <c r="F43" s="8"/>
      <c r="G43" s="1" t="s">
        <v>904</v>
      </c>
      <c r="H43" s="1" t="s">
        <v>905</v>
      </c>
      <c r="I43" s="8"/>
      <c r="J43" s="167">
        <v>95</v>
      </c>
      <c r="K43" s="1">
        <v>125</v>
      </c>
      <c r="L43" s="8" t="s">
        <v>2438</v>
      </c>
      <c r="M43" s="1" t="s">
        <v>553</v>
      </c>
      <c r="N43" s="1" t="s">
        <v>588</v>
      </c>
      <c r="O43" s="1" t="s">
        <v>677</v>
      </c>
      <c r="P43" s="8"/>
      <c r="Q43" s="1"/>
      <c r="R43" s="1"/>
      <c r="S43" s="1"/>
      <c r="T43" s="1"/>
      <c r="U43" s="1"/>
      <c r="V43" s="1"/>
      <c r="W43" s="8"/>
      <c r="X43" s="1" t="s">
        <v>603</v>
      </c>
      <c r="Y43" s="1" t="s">
        <v>604</v>
      </c>
      <c r="Z43" s="1" t="s">
        <v>578</v>
      </c>
      <c r="AA43" s="1"/>
      <c r="AB43" s="1"/>
      <c r="AC43" s="1"/>
      <c r="AD43" s="143"/>
      <c r="AE43" s="1"/>
      <c r="AF43" s="1"/>
      <c r="AG43" s="1" t="s">
        <v>977</v>
      </c>
      <c r="AH43" s="1" t="s">
        <v>907</v>
      </c>
      <c r="AI43" s="1" t="s">
        <v>958</v>
      </c>
      <c r="AJ43" s="1"/>
      <c r="AK43" s="1"/>
      <c r="AL43" s="17"/>
      <c r="AM43" s="1"/>
      <c r="AN43" s="1"/>
      <c r="AO43" s="1"/>
      <c r="AP43" s="1"/>
      <c r="AQ43" s="1"/>
      <c r="AR43" s="1"/>
      <c r="AS43" s="181"/>
      <c r="AT43" s="1"/>
      <c r="AU43" s="1"/>
      <c r="AV43" s="17"/>
      <c r="AW43" s="1"/>
      <c r="AX43" s="1"/>
      <c r="AY43" s="103"/>
      <c r="AZ43" s="17"/>
      <c r="BA43" s="1"/>
      <c r="BB43" s="1"/>
      <c r="BC43" s="103"/>
      <c r="BD43" s="1"/>
      <c r="BE43" s="1"/>
      <c r="BF43" s="8"/>
    </row>
    <row r="44" spans="1:58" s="4" customFormat="1" ht="44.4" customHeight="1" x14ac:dyDescent="0.3">
      <c r="A44" s="1">
        <v>125</v>
      </c>
      <c r="B44" s="17">
        <v>45343</v>
      </c>
      <c r="C44" s="17">
        <v>45343</v>
      </c>
      <c r="D44" s="1"/>
      <c r="E44" s="1" t="s">
        <v>40</v>
      </c>
      <c r="F44" s="8"/>
      <c r="G44" s="1" t="s">
        <v>904</v>
      </c>
      <c r="H44" s="1" t="s">
        <v>905</v>
      </c>
      <c r="I44" s="8"/>
      <c r="J44" s="167">
        <v>95</v>
      </c>
      <c r="K44" s="1">
        <v>125</v>
      </c>
      <c r="L44" s="8" t="s">
        <v>2438</v>
      </c>
      <c r="M44" s="1" t="s">
        <v>553</v>
      </c>
      <c r="N44" s="1" t="s">
        <v>588</v>
      </c>
      <c r="O44" s="1" t="s">
        <v>677</v>
      </c>
      <c r="P44" s="8"/>
      <c r="Q44" s="1"/>
      <c r="R44" s="1"/>
      <c r="S44" s="1"/>
      <c r="T44" s="1"/>
      <c r="U44" s="1"/>
      <c r="V44" s="1"/>
      <c r="W44" s="8"/>
      <c r="X44" s="1" t="s">
        <v>603</v>
      </c>
      <c r="Y44" s="1" t="s">
        <v>604</v>
      </c>
      <c r="Z44" s="1" t="s">
        <v>578</v>
      </c>
      <c r="AA44" s="1"/>
      <c r="AB44" s="1"/>
      <c r="AC44" s="1"/>
      <c r="AD44" s="143"/>
      <c r="AE44" s="1"/>
      <c r="AF44" s="1"/>
      <c r="AG44" s="1" t="s">
        <v>977</v>
      </c>
      <c r="AH44" s="1" t="s">
        <v>907</v>
      </c>
      <c r="AI44" s="1" t="s">
        <v>919</v>
      </c>
      <c r="AJ44" s="1"/>
      <c r="AK44" s="1"/>
      <c r="AL44" s="17"/>
      <c r="AM44" s="1"/>
      <c r="AN44" s="1"/>
      <c r="AO44" s="1"/>
      <c r="AP44" s="1"/>
      <c r="AQ44" s="1"/>
      <c r="AR44" s="1"/>
      <c r="AS44" s="181"/>
      <c r="AT44" s="1"/>
      <c r="AU44" s="1"/>
      <c r="AV44" s="17"/>
      <c r="AW44" s="1"/>
      <c r="AX44" s="1"/>
      <c r="AY44" s="103"/>
      <c r="AZ44" s="17"/>
      <c r="BA44" s="1"/>
      <c r="BB44" s="1"/>
      <c r="BC44" s="103"/>
      <c r="BD44" s="1"/>
      <c r="BE44" s="1"/>
      <c r="BF44" s="8"/>
    </row>
    <row r="45" spans="1:58" s="4" customFormat="1" ht="44.4" customHeight="1" x14ac:dyDescent="0.3">
      <c r="A45" s="1">
        <v>124</v>
      </c>
      <c r="B45" s="17">
        <v>45341</v>
      </c>
      <c r="C45" s="17">
        <v>45341</v>
      </c>
      <c r="D45" s="1"/>
      <c r="E45" s="1" t="s">
        <v>40</v>
      </c>
      <c r="F45" s="8"/>
      <c r="G45" s="1" t="s">
        <v>904</v>
      </c>
      <c r="H45" s="1" t="s">
        <v>905</v>
      </c>
      <c r="I45" s="8"/>
      <c r="J45" s="167">
        <v>90</v>
      </c>
      <c r="K45" s="1">
        <v>124</v>
      </c>
      <c r="L45" s="8" t="s">
        <v>2437</v>
      </c>
      <c r="M45" s="1" t="s">
        <v>553</v>
      </c>
      <c r="N45" s="1" t="s">
        <v>588</v>
      </c>
      <c r="O45" s="1" t="s">
        <v>677</v>
      </c>
      <c r="P45" s="8"/>
      <c r="Q45" s="1"/>
      <c r="R45" s="1"/>
      <c r="S45" s="1"/>
      <c r="T45" s="1"/>
      <c r="U45" s="1"/>
      <c r="V45" s="1"/>
      <c r="W45" s="8"/>
      <c r="X45" s="1" t="s">
        <v>556</v>
      </c>
      <c r="Y45" s="1" t="s">
        <v>557</v>
      </c>
      <c r="Z45" s="1" t="s">
        <v>72</v>
      </c>
      <c r="AA45" s="1" t="s">
        <v>2436</v>
      </c>
      <c r="AB45" s="1"/>
      <c r="AC45" s="1"/>
      <c r="AD45" s="143"/>
      <c r="AE45" s="1"/>
      <c r="AF45" s="1"/>
      <c r="AG45" s="1"/>
      <c r="AH45" s="1"/>
      <c r="AI45" s="1" t="s">
        <v>81</v>
      </c>
      <c r="AJ45" s="1"/>
      <c r="AK45" s="1"/>
      <c r="AL45" s="17"/>
      <c r="AM45" s="1"/>
      <c r="AN45" s="1"/>
      <c r="AO45" s="1"/>
      <c r="AP45" s="1"/>
      <c r="AQ45" s="1"/>
      <c r="AR45" s="1"/>
      <c r="AS45" s="181"/>
      <c r="AT45" s="1"/>
      <c r="AU45" s="1"/>
      <c r="AV45" s="17"/>
      <c r="AW45" s="1"/>
      <c r="AX45" s="1"/>
      <c r="AY45" s="103"/>
      <c r="AZ45" s="17"/>
      <c r="BA45" s="1"/>
      <c r="BB45" s="1"/>
      <c r="BC45" s="103"/>
      <c r="BD45" s="1"/>
      <c r="BE45" s="1"/>
      <c r="BF45" s="8"/>
    </row>
    <row r="46" spans="1:58" s="4" customFormat="1" ht="44.4" customHeight="1" x14ac:dyDescent="0.3">
      <c r="A46" s="1">
        <v>91</v>
      </c>
      <c r="B46" s="17">
        <v>45025</v>
      </c>
      <c r="C46" s="17">
        <v>45331</v>
      </c>
      <c r="D46" s="1" t="s">
        <v>40</v>
      </c>
      <c r="E46" s="1" t="s">
        <v>40</v>
      </c>
      <c r="F46" s="8"/>
      <c r="G46" s="1" t="s">
        <v>904</v>
      </c>
      <c r="H46" s="1" t="s">
        <v>905</v>
      </c>
      <c r="I46" s="8"/>
      <c r="J46" s="167">
        <v>20</v>
      </c>
      <c r="K46" s="1">
        <v>91</v>
      </c>
      <c r="L46" s="8" t="s">
        <v>630</v>
      </c>
      <c r="M46" s="1" t="s">
        <v>553</v>
      </c>
      <c r="N46" s="1" t="s">
        <v>554</v>
      </c>
      <c r="O46" s="1" t="s">
        <v>555</v>
      </c>
      <c r="P46" s="8"/>
      <c r="Q46" s="1" t="s">
        <v>48</v>
      </c>
      <c r="R46" s="1" t="s">
        <v>48</v>
      </c>
      <c r="S46" s="1">
        <v>6</v>
      </c>
      <c r="T46" s="1"/>
      <c r="U46" s="1"/>
      <c r="V46" s="1"/>
      <c r="W46" s="8"/>
      <c r="X46" s="1" t="s">
        <v>556</v>
      </c>
      <c r="Y46" s="1" t="s">
        <v>557</v>
      </c>
      <c r="Z46" s="1"/>
      <c r="AA46" s="1"/>
      <c r="AB46" s="1"/>
      <c r="AC46" s="1"/>
      <c r="AD46" s="143"/>
      <c r="AE46" s="1"/>
      <c r="AF46" s="1"/>
      <c r="AG46" s="1" t="s">
        <v>906</v>
      </c>
      <c r="AH46" s="1" t="s">
        <v>907</v>
      </c>
      <c r="AI46" s="1" t="s">
        <v>918</v>
      </c>
      <c r="AJ46" s="1">
        <v>1</v>
      </c>
      <c r="AK46" s="1"/>
      <c r="AL46" s="17">
        <v>45413</v>
      </c>
      <c r="AM46" s="1">
        <v>1</v>
      </c>
      <c r="AN46" s="1">
        <v>2024</v>
      </c>
      <c r="AO46" s="1">
        <v>45292</v>
      </c>
      <c r="AP46" s="1" t="s">
        <v>910</v>
      </c>
      <c r="AQ46" s="1">
        <v>3</v>
      </c>
      <c r="AR46" s="1">
        <v>2024</v>
      </c>
      <c r="AS46" s="181">
        <v>45352</v>
      </c>
      <c r="AT46" s="1"/>
      <c r="AU46" s="1">
        <v>495</v>
      </c>
      <c r="AV46" s="17"/>
      <c r="AW46" s="1"/>
      <c r="AX46" s="1"/>
      <c r="AY46" s="103"/>
      <c r="AZ46" s="17"/>
      <c r="BA46" s="1"/>
      <c r="BB46" s="1"/>
      <c r="BC46" s="103"/>
      <c r="BD46" s="1"/>
      <c r="BE46" s="1"/>
      <c r="BF46" s="8"/>
    </row>
    <row r="47" spans="1:58" s="4" customFormat="1" ht="44.4" customHeight="1" x14ac:dyDescent="0.3">
      <c r="A47" s="1">
        <v>4</v>
      </c>
      <c r="B47" s="17">
        <v>45331</v>
      </c>
      <c r="C47" s="17">
        <v>45331</v>
      </c>
      <c r="D47" s="1"/>
      <c r="E47" s="1" t="s">
        <v>40</v>
      </c>
      <c r="F47" s="8"/>
      <c r="G47" s="1" t="s">
        <v>957</v>
      </c>
      <c r="H47" s="1"/>
      <c r="I47" s="8"/>
      <c r="J47" s="167">
        <v>0</v>
      </c>
      <c r="K47" s="1">
        <v>4</v>
      </c>
      <c r="L47" s="8" t="s">
        <v>802</v>
      </c>
      <c r="M47" s="1" t="s">
        <v>553</v>
      </c>
      <c r="N47" s="1" t="s">
        <v>565</v>
      </c>
      <c r="O47" s="1" t="s">
        <v>775</v>
      </c>
      <c r="P47" s="8" t="s">
        <v>792</v>
      </c>
      <c r="Q47" s="1" t="s">
        <v>94</v>
      </c>
      <c r="R47" s="1" t="s">
        <v>48</v>
      </c>
      <c r="S47" s="1"/>
      <c r="T47" s="1" t="s">
        <v>43</v>
      </c>
      <c r="U47" s="1" t="s">
        <v>640</v>
      </c>
      <c r="V47" s="1"/>
      <c r="W47" s="8"/>
      <c r="X47" s="1" t="s">
        <v>63</v>
      </c>
      <c r="Y47" s="1"/>
      <c r="Z47" s="1"/>
      <c r="AA47" s="1"/>
      <c r="AB47" s="1"/>
      <c r="AC47" s="1"/>
      <c r="AD47" s="143"/>
      <c r="AE47" s="1" t="s">
        <v>990</v>
      </c>
      <c r="AF47" s="1"/>
      <c r="AG47" s="1" t="s">
        <v>1708</v>
      </c>
      <c r="AH47" s="1" t="s">
        <v>102</v>
      </c>
      <c r="AI47" s="1" t="s">
        <v>947</v>
      </c>
      <c r="AJ47" s="1">
        <v>26</v>
      </c>
      <c r="AK47" s="1"/>
      <c r="AL47" s="17" t="s">
        <v>2433</v>
      </c>
      <c r="AM47" s="1">
        <v>6</v>
      </c>
      <c r="AN47" s="1">
        <v>2024</v>
      </c>
      <c r="AO47" s="1">
        <v>45444</v>
      </c>
      <c r="AP47" s="1" t="s">
        <v>2434</v>
      </c>
      <c r="AQ47" s="1">
        <v>7</v>
      </c>
      <c r="AR47" s="1">
        <v>2024</v>
      </c>
      <c r="AS47" s="181">
        <v>45474</v>
      </c>
      <c r="AT47" s="1"/>
      <c r="AU47" s="1">
        <v>225</v>
      </c>
      <c r="AV47" s="17"/>
      <c r="AW47" s="1"/>
      <c r="AX47" s="1"/>
      <c r="AY47" s="103"/>
      <c r="AZ47" s="17"/>
      <c r="BA47" s="1"/>
      <c r="BB47" s="1"/>
      <c r="BC47" s="103"/>
      <c r="BD47" s="1"/>
      <c r="BE47" s="1"/>
      <c r="BF47" s="8"/>
    </row>
    <row r="48" spans="1:58" s="4" customFormat="1" ht="44.4" customHeight="1" x14ac:dyDescent="0.3">
      <c r="A48" s="1">
        <v>123</v>
      </c>
      <c r="B48" s="17">
        <v>45331</v>
      </c>
      <c r="C48" s="17">
        <v>45331</v>
      </c>
      <c r="D48" s="1"/>
      <c r="E48" s="1" t="s">
        <v>40</v>
      </c>
      <c r="F48" s="8"/>
      <c r="G48" s="1" t="s">
        <v>904</v>
      </c>
      <c r="H48" s="1" t="s">
        <v>938</v>
      </c>
      <c r="I48" s="8"/>
      <c r="J48" s="167">
        <v>10</v>
      </c>
      <c r="K48" s="1">
        <v>123</v>
      </c>
      <c r="L48" s="8" t="s">
        <v>2431</v>
      </c>
      <c r="M48" s="1" t="s">
        <v>553</v>
      </c>
      <c r="N48" s="1" t="s">
        <v>554</v>
      </c>
      <c r="O48" s="1" t="s">
        <v>632</v>
      </c>
      <c r="P48" s="8"/>
      <c r="Q48" s="1"/>
      <c r="R48" s="1"/>
      <c r="S48" s="1"/>
      <c r="T48" s="1"/>
      <c r="U48" s="1"/>
      <c r="V48" s="1"/>
      <c r="W48" s="8"/>
      <c r="X48" s="1" t="s">
        <v>556</v>
      </c>
      <c r="Y48" s="1" t="s">
        <v>557</v>
      </c>
      <c r="Z48" s="1" t="s">
        <v>72</v>
      </c>
      <c r="AA48" s="1" t="s">
        <v>72</v>
      </c>
      <c r="AB48" s="1"/>
      <c r="AC48" s="1"/>
      <c r="AD48" s="143"/>
      <c r="AE48" s="1"/>
      <c r="AF48" s="1"/>
      <c r="AG48" s="1" t="s">
        <v>906</v>
      </c>
      <c r="AH48" s="1" t="s">
        <v>907</v>
      </c>
      <c r="AI48" s="1" t="s">
        <v>908</v>
      </c>
      <c r="AJ48" s="1">
        <v>6</v>
      </c>
      <c r="AK48" s="1"/>
      <c r="AL48" s="17">
        <v>45537</v>
      </c>
      <c r="AM48" s="1">
        <v>2</v>
      </c>
      <c r="AN48" s="1">
        <v>2024</v>
      </c>
      <c r="AO48" s="1">
        <v>45323</v>
      </c>
      <c r="AP48" s="1" t="s">
        <v>2432</v>
      </c>
      <c r="AQ48" s="1">
        <v>2</v>
      </c>
      <c r="AR48" s="1">
        <v>2024</v>
      </c>
      <c r="AS48" s="181">
        <v>45323</v>
      </c>
      <c r="AT48" s="1"/>
      <c r="AU48" s="1">
        <v>54</v>
      </c>
      <c r="AV48" s="17">
        <v>45537</v>
      </c>
      <c r="AW48" s="1">
        <v>2</v>
      </c>
      <c r="AX48" s="1">
        <v>2024</v>
      </c>
      <c r="AY48" s="103">
        <v>45323</v>
      </c>
      <c r="AZ48" s="17"/>
      <c r="BA48" s="1"/>
      <c r="BB48" s="1"/>
      <c r="BC48" s="103"/>
      <c r="BD48" s="1"/>
      <c r="BE48" s="1"/>
      <c r="BF48" s="8"/>
    </row>
    <row r="49" spans="1:58" s="4" customFormat="1" ht="44.4" customHeight="1" x14ac:dyDescent="0.3">
      <c r="A49" s="1">
        <v>121</v>
      </c>
      <c r="B49" s="17" t="s">
        <v>810</v>
      </c>
      <c r="C49" s="17">
        <v>45323</v>
      </c>
      <c r="D49" s="1" t="s">
        <v>40</v>
      </c>
      <c r="E49" s="1" t="s">
        <v>40</v>
      </c>
      <c r="F49" s="8"/>
      <c r="G49" s="1" t="s">
        <v>904</v>
      </c>
      <c r="H49" s="1" t="s">
        <v>905</v>
      </c>
      <c r="I49" s="8"/>
      <c r="J49" s="167">
        <v>90</v>
      </c>
      <c r="K49" s="1">
        <v>121</v>
      </c>
      <c r="L49" s="8" t="s">
        <v>558</v>
      </c>
      <c r="M49" s="1" t="s">
        <v>553</v>
      </c>
      <c r="N49" s="1" t="s">
        <v>554</v>
      </c>
      <c r="O49" s="1" t="s">
        <v>559</v>
      </c>
      <c r="P49" s="8"/>
      <c r="Q49" s="1"/>
      <c r="R49" s="1"/>
      <c r="S49" s="1"/>
      <c r="T49" s="1"/>
      <c r="U49" s="1"/>
      <c r="V49" s="1"/>
      <c r="W49" s="8"/>
      <c r="X49" s="1" t="s">
        <v>84</v>
      </c>
      <c r="Y49" s="1" t="s">
        <v>81</v>
      </c>
      <c r="Z49" s="1"/>
      <c r="AA49" s="1"/>
      <c r="AB49" s="1"/>
      <c r="AC49" s="1"/>
      <c r="AD49" s="143"/>
      <c r="AE49" s="1"/>
      <c r="AF49" s="1"/>
      <c r="AG49" s="1"/>
      <c r="AH49" s="1"/>
      <c r="AI49" s="1" t="s">
        <v>914</v>
      </c>
      <c r="AJ49" s="1">
        <v>2</v>
      </c>
      <c r="AK49" s="1">
        <v>3</v>
      </c>
      <c r="AL49" s="17">
        <v>45303</v>
      </c>
      <c r="AM49" s="1">
        <v>12</v>
      </c>
      <c r="AN49" s="1">
        <v>2024</v>
      </c>
      <c r="AO49" s="1">
        <v>45627</v>
      </c>
      <c r="AP49" s="1" t="s">
        <v>915</v>
      </c>
      <c r="AQ49" s="1">
        <v>1</v>
      </c>
      <c r="AR49" s="1">
        <v>2024</v>
      </c>
      <c r="AS49" s="181">
        <v>45292</v>
      </c>
      <c r="AT49" s="1"/>
      <c r="AU49" s="1">
        <v>9</v>
      </c>
      <c r="AV49" s="17">
        <v>45627</v>
      </c>
      <c r="AW49" s="1">
        <v>12</v>
      </c>
      <c r="AX49" s="1">
        <v>2024</v>
      </c>
      <c r="AY49" s="103">
        <v>45627</v>
      </c>
      <c r="AZ49" s="17" t="s">
        <v>916</v>
      </c>
      <c r="BA49" s="1">
        <v>1</v>
      </c>
      <c r="BB49" s="1">
        <v>2024</v>
      </c>
      <c r="BC49" s="103">
        <v>45292</v>
      </c>
      <c r="BD49" s="1"/>
      <c r="BE49" s="1"/>
      <c r="BF49" s="8"/>
    </row>
    <row r="50" spans="1:58" s="4" customFormat="1" ht="44.4" customHeight="1" x14ac:dyDescent="0.3">
      <c r="A50" s="1">
        <v>91</v>
      </c>
      <c r="B50" s="17">
        <v>45025</v>
      </c>
      <c r="C50" s="17">
        <v>45317</v>
      </c>
      <c r="D50" s="1" t="s">
        <v>40</v>
      </c>
      <c r="E50" s="1" t="s">
        <v>40</v>
      </c>
      <c r="F50" s="8"/>
      <c r="G50" s="1" t="s">
        <v>904</v>
      </c>
      <c r="H50" s="1" t="s">
        <v>905</v>
      </c>
      <c r="I50" s="8"/>
      <c r="J50" s="167">
        <v>20</v>
      </c>
      <c r="K50" s="1">
        <v>91</v>
      </c>
      <c r="L50" s="8" t="s">
        <v>630</v>
      </c>
      <c r="M50" s="1" t="s">
        <v>553</v>
      </c>
      <c r="N50" s="1" t="s">
        <v>554</v>
      </c>
      <c r="O50" s="1" t="s">
        <v>555</v>
      </c>
      <c r="P50" s="8"/>
      <c r="Q50" s="1" t="s">
        <v>48</v>
      </c>
      <c r="R50" s="1" t="s">
        <v>48</v>
      </c>
      <c r="S50" s="1">
        <v>6</v>
      </c>
      <c r="T50" s="1"/>
      <c r="U50" s="1"/>
      <c r="V50" s="1"/>
      <c r="W50" s="8"/>
      <c r="X50" s="1" t="s">
        <v>556</v>
      </c>
      <c r="Y50" s="1"/>
      <c r="Z50" s="1"/>
      <c r="AA50" s="1"/>
      <c r="AB50" s="1"/>
      <c r="AC50" s="1"/>
      <c r="AD50" s="143"/>
      <c r="AE50" s="1"/>
      <c r="AF50" s="1"/>
      <c r="AG50" s="1"/>
      <c r="AH50" s="1"/>
      <c r="AI50" s="1" t="s">
        <v>931</v>
      </c>
      <c r="AJ50" s="1"/>
      <c r="AK50" s="1"/>
      <c r="AL50" s="17">
        <v>45261</v>
      </c>
      <c r="AM50" s="1">
        <v>1</v>
      </c>
      <c r="AN50" s="1">
        <v>2023</v>
      </c>
      <c r="AO50" s="1">
        <v>44927</v>
      </c>
      <c r="AP50" s="1" t="s">
        <v>933</v>
      </c>
      <c r="AQ50" s="1">
        <v>2</v>
      </c>
      <c r="AR50" s="1">
        <v>2024</v>
      </c>
      <c r="AS50" s="181">
        <v>45323</v>
      </c>
      <c r="AT50" s="1"/>
      <c r="AU50" s="1"/>
      <c r="AV50" s="17"/>
      <c r="AW50" s="1"/>
      <c r="AX50" s="1"/>
      <c r="AY50" s="103"/>
      <c r="AZ50" s="17"/>
      <c r="BA50" s="1"/>
      <c r="BB50" s="1"/>
      <c r="BC50" s="103"/>
      <c r="BD50" s="1"/>
      <c r="BE50" s="1"/>
      <c r="BF50" s="8"/>
    </row>
    <row r="51" spans="1:58" s="4" customFormat="1" ht="44.4" customHeight="1" x14ac:dyDescent="0.3">
      <c r="A51" s="1">
        <v>89</v>
      </c>
      <c r="B51" s="17">
        <v>45316</v>
      </c>
      <c r="C51" s="17">
        <v>45316</v>
      </c>
      <c r="D51" s="1" t="s">
        <v>40</v>
      </c>
      <c r="E51" s="1" t="s">
        <v>40</v>
      </c>
      <c r="F51" s="8"/>
      <c r="G51" s="1" t="s">
        <v>904</v>
      </c>
      <c r="H51" s="1" t="s">
        <v>905</v>
      </c>
      <c r="I51" s="8"/>
      <c r="J51" s="167">
        <v>50</v>
      </c>
      <c r="K51" s="1">
        <v>122</v>
      </c>
      <c r="L51" s="8" t="s">
        <v>552</v>
      </c>
      <c r="M51" s="1" t="s">
        <v>553</v>
      </c>
      <c r="N51" s="1" t="s">
        <v>554</v>
      </c>
      <c r="O51" s="1" t="s">
        <v>555</v>
      </c>
      <c r="P51" s="8"/>
      <c r="Q51" s="1"/>
      <c r="R51" s="1"/>
      <c r="S51" s="1"/>
      <c r="T51" s="1"/>
      <c r="U51" s="1"/>
      <c r="V51" s="1"/>
      <c r="W51" s="8"/>
      <c r="X51" s="1" t="s">
        <v>556</v>
      </c>
      <c r="Y51" s="1" t="s">
        <v>557</v>
      </c>
      <c r="Z51" s="1" t="s">
        <v>72</v>
      </c>
      <c r="AA51" s="1" t="s">
        <v>72</v>
      </c>
      <c r="AB51" s="1"/>
      <c r="AC51" s="1"/>
      <c r="AD51" s="143"/>
      <c r="AE51" s="1"/>
      <c r="AF51" s="1"/>
      <c r="AG51" s="1" t="s">
        <v>906</v>
      </c>
      <c r="AH51" s="1" t="s">
        <v>907</v>
      </c>
      <c r="AI51" s="1" t="s">
        <v>908</v>
      </c>
      <c r="AJ51" s="1">
        <v>50</v>
      </c>
      <c r="AK51" s="1"/>
      <c r="AL51" s="17" t="s">
        <v>909</v>
      </c>
      <c r="AM51" s="1">
        <v>2023</v>
      </c>
      <c r="AN51" s="1">
        <v>12</v>
      </c>
      <c r="AO51" s="1">
        <v>45261</v>
      </c>
      <c r="AP51" s="1" t="s">
        <v>910</v>
      </c>
      <c r="AQ51" s="1">
        <v>2024</v>
      </c>
      <c r="AR51" s="1">
        <v>3</v>
      </c>
      <c r="AS51" s="181">
        <v>45352</v>
      </c>
      <c r="AT51" s="1"/>
      <c r="AU51" s="1" t="s">
        <v>911</v>
      </c>
      <c r="AV51" s="17" t="s">
        <v>912</v>
      </c>
      <c r="AW51" s="1">
        <v>2024</v>
      </c>
      <c r="AX51" s="1">
        <v>1</v>
      </c>
      <c r="AY51" s="103">
        <v>45292</v>
      </c>
      <c r="AZ51" s="17"/>
      <c r="BA51" s="1"/>
      <c r="BB51" s="1"/>
      <c r="BC51" s="103"/>
      <c r="BD51" s="1"/>
      <c r="BE51" s="1"/>
      <c r="BF51" s="8"/>
    </row>
    <row r="52" spans="1:58" s="4" customFormat="1" ht="44.4" customHeight="1" x14ac:dyDescent="0.3">
      <c r="A52" s="1">
        <v>88</v>
      </c>
      <c r="B52" s="17">
        <v>45316</v>
      </c>
      <c r="C52" s="17">
        <v>45316</v>
      </c>
      <c r="D52" s="1" t="s">
        <v>40</v>
      </c>
      <c r="E52" s="1" t="s">
        <v>40</v>
      </c>
      <c r="F52" s="8"/>
      <c r="G52" s="1" t="s">
        <v>904</v>
      </c>
      <c r="H52" s="1" t="s">
        <v>905</v>
      </c>
      <c r="I52" s="8"/>
      <c r="J52" s="167">
        <v>90</v>
      </c>
      <c r="K52" s="1">
        <v>121</v>
      </c>
      <c r="L52" s="8" t="s">
        <v>811</v>
      </c>
      <c r="M52" s="1" t="s">
        <v>553</v>
      </c>
      <c r="N52" s="1" t="s">
        <v>565</v>
      </c>
      <c r="O52" s="1" t="s">
        <v>581</v>
      </c>
      <c r="P52" s="8"/>
      <c r="Q52" s="1"/>
      <c r="R52" s="1"/>
      <c r="S52" s="1"/>
      <c r="T52" s="1"/>
      <c r="U52" s="1"/>
      <c r="V52" s="1"/>
      <c r="W52" s="8"/>
      <c r="X52" s="1" t="s">
        <v>84</v>
      </c>
      <c r="Y52" s="1" t="s">
        <v>81</v>
      </c>
      <c r="Z52" s="1"/>
      <c r="AA52" s="1"/>
      <c r="AB52" s="1"/>
      <c r="AC52" s="1"/>
      <c r="AD52" s="143"/>
      <c r="AE52" s="1"/>
      <c r="AF52" s="1"/>
      <c r="AG52" s="1"/>
      <c r="AH52" s="1"/>
      <c r="AI52" s="1" t="s">
        <v>914</v>
      </c>
      <c r="AJ52" s="1">
        <v>2</v>
      </c>
      <c r="AK52" s="1">
        <v>3</v>
      </c>
      <c r="AL52" s="17">
        <v>45627</v>
      </c>
      <c r="AM52" s="1">
        <v>2024</v>
      </c>
      <c r="AN52" s="1">
        <v>1</v>
      </c>
      <c r="AO52" s="1">
        <v>45292</v>
      </c>
      <c r="AP52" s="1" t="s">
        <v>915</v>
      </c>
      <c r="AQ52" s="1">
        <v>2024</v>
      </c>
      <c r="AR52" s="1">
        <v>1</v>
      </c>
      <c r="AS52" s="181">
        <v>45292</v>
      </c>
      <c r="AT52" s="1"/>
      <c r="AU52" s="1" t="s">
        <v>80</v>
      </c>
      <c r="AV52" s="17">
        <v>45627</v>
      </c>
      <c r="AW52" s="1">
        <v>2024</v>
      </c>
      <c r="AX52" s="1">
        <v>1</v>
      </c>
      <c r="AY52" s="103">
        <v>45292</v>
      </c>
      <c r="AZ52" s="17" t="s">
        <v>916</v>
      </c>
      <c r="BA52" s="1">
        <v>2024</v>
      </c>
      <c r="BB52" s="1">
        <v>1</v>
      </c>
      <c r="BC52" s="103">
        <v>45292</v>
      </c>
      <c r="BD52" s="1"/>
      <c r="BE52" s="1"/>
      <c r="BF52" s="8"/>
    </row>
    <row r="53" spans="1:58" s="4" customFormat="1" ht="44.4" customHeight="1" x14ac:dyDescent="0.3">
      <c r="A53" s="1">
        <v>87</v>
      </c>
      <c r="B53" s="17">
        <v>45309</v>
      </c>
      <c r="C53" s="17">
        <v>45309</v>
      </c>
      <c r="D53" s="1" t="s">
        <v>40</v>
      </c>
      <c r="E53" s="1" t="s">
        <v>40</v>
      </c>
      <c r="F53" s="8"/>
      <c r="G53" s="1" t="s">
        <v>917</v>
      </c>
      <c r="H53" s="1" t="s">
        <v>905</v>
      </c>
      <c r="I53" s="8"/>
      <c r="J53" s="167">
        <v>100</v>
      </c>
      <c r="K53" s="1">
        <v>120</v>
      </c>
      <c r="L53" s="8" t="s">
        <v>560</v>
      </c>
      <c r="M53" s="1" t="s">
        <v>553</v>
      </c>
      <c r="N53" s="1" t="s">
        <v>554</v>
      </c>
      <c r="O53" s="1" t="s">
        <v>561</v>
      </c>
      <c r="P53" s="8"/>
      <c r="Q53" s="1"/>
      <c r="R53" s="1"/>
      <c r="S53" s="1"/>
      <c r="T53" s="1"/>
      <c r="U53" s="1"/>
      <c r="V53" s="1"/>
      <c r="W53" s="8"/>
      <c r="X53" s="1" t="s">
        <v>63</v>
      </c>
      <c r="Y53" s="1"/>
      <c r="Z53" s="1" t="s">
        <v>562</v>
      </c>
      <c r="AA53" s="1" t="s">
        <v>563</v>
      </c>
      <c r="AB53" s="1"/>
      <c r="AC53" s="1"/>
      <c r="AD53" s="143"/>
      <c r="AE53" s="1"/>
      <c r="AF53" s="1"/>
      <c r="AG53" s="1"/>
      <c r="AH53" s="1"/>
      <c r="AI53" s="1" t="s">
        <v>918</v>
      </c>
      <c r="AJ53" s="1"/>
      <c r="AK53" s="1"/>
      <c r="AL53" s="17"/>
      <c r="AM53" s="1"/>
      <c r="AN53" s="1"/>
      <c r="AO53" s="1"/>
      <c r="AP53" s="1"/>
      <c r="AQ53" s="1"/>
      <c r="AR53" s="1"/>
      <c r="AS53" s="181"/>
      <c r="AT53" s="1"/>
      <c r="AU53" s="1" t="s">
        <v>78</v>
      </c>
      <c r="AV53" s="17"/>
      <c r="AW53" s="1"/>
      <c r="AX53" s="1"/>
      <c r="AY53" s="103"/>
      <c r="AZ53" s="17"/>
      <c r="BA53" s="1"/>
      <c r="BB53" s="1"/>
      <c r="BC53" s="103"/>
      <c r="BD53" s="1"/>
      <c r="BE53" s="1"/>
      <c r="BF53" s="8"/>
    </row>
    <row r="54" spans="1:58" s="4" customFormat="1" ht="44.4" customHeight="1" x14ac:dyDescent="0.3">
      <c r="A54" s="1">
        <v>86</v>
      </c>
      <c r="B54" s="17">
        <v>45303</v>
      </c>
      <c r="C54" s="17">
        <v>45303</v>
      </c>
      <c r="D54" s="1" t="s">
        <v>40</v>
      </c>
      <c r="E54" s="1" t="s">
        <v>40</v>
      </c>
      <c r="F54" s="8"/>
      <c r="G54" s="1" t="s">
        <v>917</v>
      </c>
      <c r="H54" s="1"/>
      <c r="I54" s="8"/>
      <c r="J54" s="167">
        <v>100</v>
      </c>
      <c r="K54" s="1">
        <v>119</v>
      </c>
      <c r="L54" s="8" t="s">
        <v>564</v>
      </c>
      <c r="M54" s="1" t="s">
        <v>553</v>
      </c>
      <c r="N54" s="1" t="s">
        <v>565</v>
      </c>
      <c r="O54" s="1" t="s">
        <v>566</v>
      </c>
      <c r="P54" s="8"/>
      <c r="Q54" s="1"/>
      <c r="R54" s="1"/>
      <c r="S54" s="1"/>
      <c r="T54" s="1"/>
      <c r="U54" s="1"/>
      <c r="V54" s="1"/>
      <c r="W54" s="8"/>
      <c r="X54" s="1" t="s">
        <v>556</v>
      </c>
      <c r="Y54" s="1" t="s">
        <v>567</v>
      </c>
      <c r="Z54" s="1" t="s">
        <v>568</v>
      </c>
      <c r="AA54" s="1"/>
      <c r="AB54" s="1"/>
      <c r="AC54" s="1"/>
      <c r="AD54" s="143"/>
      <c r="AE54" s="1"/>
      <c r="AF54" s="1"/>
      <c r="AG54" s="1"/>
      <c r="AH54" s="1"/>
      <c r="AI54" s="1" t="s">
        <v>919</v>
      </c>
      <c r="AJ54" s="1"/>
      <c r="AK54" s="1"/>
      <c r="AL54" s="17"/>
      <c r="AM54" s="1"/>
      <c r="AN54" s="1"/>
      <c r="AO54" s="1"/>
      <c r="AP54" s="1"/>
      <c r="AQ54" s="1"/>
      <c r="AR54" s="1"/>
      <c r="AS54" s="181"/>
      <c r="AT54" s="1"/>
      <c r="AU54" s="1" t="s">
        <v>78</v>
      </c>
      <c r="AV54" s="17"/>
      <c r="AW54" s="1"/>
      <c r="AX54" s="1"/>
      <c r="AY54" s="103"/>
      <c r="AZ54" s="17"/>
      <c r="BA54" s="1"/>
      <c r="BB54" s="1"/>
      <c r="BC54" s="103"/>
      <c r="BD54" s="1"/>
      <c r="BE54" s="1"/>
      <c r="BF54" s="8"/>
    </row>
    <row r="55" spans="1:58" s="4" customFormat="1" ht="44.4" customHeight="1" x14ac:dyDescent="0.3">
      <c r="A55" s="1">
        <v>85</v>
      </c>
      <c r="B55" s="17">
        <v>45245</v>
      </c>
      <c r="C55" s="17">
        <v>45264</v>
      </c>
      <c r="D55" s="1" t="s">
        <v>40</v>
      </c>
      <c r="E55" s="1" t="s">
        <v>40</v>
      </c>
      <c r="F55" s="8"/>
      <c r="G55" s="1" t="s">
        <v>917</v>
      </c>
      <c r="H55" s="1" t="s">
        <v>920</v>
      </c>
      <c r="I55" s="8"/>
      <c r="J55" s="167" t="s">
        <v>921</v>
      </c>
      <c r="K55" s="1">
        <v>118</v>
      </c>
      <c r="L55" s="8" t="s">
        <v>569</v>
      </c>
      <c r="M55" s="1" t="s">
        <v>553</v>
      </c>
      <c r="N55" s="1" t="s">
        <v>565</v>
      </c>
      <c r="O55" s="1" t="s">
        <v>566</v>
      </c>
      <c r="P55" s="8"/>
      <c r="Q55" s="1"/>
      <c r="R55" s="1"/>
      <c r="S55" s="1"/>
      <c r="T55" s="1"/>
      <c r="U55" s="1"/>
      <c r="V55" s="1"/>
      <c r="W55" s="8"/>
      <c r="X55" s="1" t="s">
        <v>63</v>
      </c>
      <c r="Y55" s="1" t="s">
        <v>570</v>
      </c>
      <c r="Z55" s="1" t="s">
        <v>562</v>
      </c>
      <c r="AA55" s="1" t="s">
        <v>571</v>
      </c>
      <c r="AB55" s="1"/>
      <c r="AC55" s="1"/>
      <c r="AD55" s="143"/>
      <c r="AE55" s="1"/>
      <c r="AF55" s="1"/>
      <c r="AG55" s="1"/>
      <c r="AH55" s="1"/>
      <c r="AI55" s="1" t="s">
        <v>922</v>
      </c>
      <c r="AJ55" s="1"/>
      <c r="AK55" s="1"/>
      <c r="AL55" s="17"/>
      <c r="AM55" s="1"/>
      <c r="AN55" s="1"/>
      <c r="AO55" s="1"/>
      <c r="AP55" s="1"/>
      <c r="AQ55" s="1"/>
      <c r="AR55" s="1"/>
      <c r="AS55" s="181"/>
      <c r="AT55" s="1"/>
      <c r="AU55" s="1" t="s">
        <v>78</v>
      </c>
      <c r="AV55" s="17"/>
      <c r="AW55" s="1"/>
      <c r="AX55" s="1"/>
      <c r="AY55" s="103"/>
      <c r="AZ55" s="17"/>
      <c r="BA55" s="1"/>
      <c r="BB55" s="1"/>
      <c r="BC55" s="103"/>
      <c r="BD55" s="1"/>
      <c r="BE55" s="1"/>
      <c r="BF55" s="8"/>
    </row>
    <row r="56" spans="1:58" s="4" customFormat="1" ht="44.4" customHeight="1" x14ac:dyDescent="0.3">
      <c r="A56" s="1">
        <v>84</v>
      </c>
      <c r="B56" s="17">
        <v>45239</v>
      </c>
      <c r="C56" s="17">
        <v>45245</v>
      </c>
      <c r="D56" s="1" t="s">
        <v>40</v>
      </c>
      <c r="E56" s="1" t="s">
        <v>40</v>
      </c>
      <c r="F56" s="8"/>
      <c r="G56" s="1" t="s">
        <v>917</v>
      </c>
      <c r="H56" s="1" t="s">
        <v>923</v>
      </c>
      <c r="I56" s="8"/>
      <c r="J56" s="167" t="s">
        <v>921</v>
      </c>
      <c r="K56" s="1">
        <v>117</v>
      </c>
      <c r="L56" s="8" t="s">
        <v>572</v>
      </c>
      <c r="M56" s="1" t="s">
        <v>553</v>
      </c>
      <c r="N56" s="1" t="s">
        <v>565</v>
      </c>
      <c r="O56" s="1" t="s">
        <v>573</v>
      </c>
      <c r="P56" s="8"/>
      <c r="Q56" s="1"/>
      <c r="R56" s="1"/>
      <c r="S56" s="1"/>
      <c r="T56" s="1"/>
      <c r="U56" s="1"/>
      <c r="V56" s="1"/>
      <c r="W56" s="8"/>
      <c r="X56" s="1" t="s">
        <v>574</v>
      </c>
      <c r="Y56" s="1" t="s">
        <v>575</v>
      </c>
      <c r="Z56" s="1" t="s">
        <v>109</v>
      </c>
      <c r="AA56" s="1" t="s">
        <v>576</v>
      </c>
      <c r="AB56" s="1"/>
      <c r="AC56" s="1"/>
      <c r="AD56" s="143"/>
      <c r="AE56" s="1"/>
      <c r="AF56" s="1"/>
      <c r="AG56" s="1"/>
      <c r="AH56" s="1"/>
      <c r="AI56" s="1" t="s">
        <v>924</v>
      </c>
      <c r="AJ56" s="1"/>
      <c r="AK56" s="1"/>
      <c r="AL56" s="17"/>
      <c r="AM56" s="1"/>
      <c r="AN56" s="1"/>
      <c r="AO56" s="1"/>
      <c r="AP56" s="1"/>
      <c r="AQ56" s="1"/>
      <c r="AR56" s="1"/>
      <c r="AS56" s="181"/>
      <c r="AT56" s="1"/>
      <c r="AU56" s="1" t="s">
        <v>78</v>
      </c>
      <c r="AV56" s="17"/>
      <c r="AW56" s="1"/>
      <c r="AX56" s="1"/>
      <c r="AY56" s="103"/>
      <c r="AZ56" s="17"/>
      <c r="BA56" s="1"/>
      <c r="BB56" s="1"/>
      <c r="BC56" s="103"/>
      <c r="BD56" s="1"/>
      <c r="BE56" s="1"/>
      <c r="BF56" s="8"/>
    </row>
    <row r="57" spans="1:58" s="4" customFormat="1" ht="44.4" customHeight="1" x14ac:dyDescent="0.3">
      <c r="A57" s="1">
        <v>83</v>
      </c>
      <c r="B57" s="17">
        <v>45212</v>
      </c>
      <c r="C57" s="17">
        <v>45267</v>
      </c>
      <c r="D57" s="1" t="s">
        <v>40</v>
      </c>
      <c r="E57" s="1" t="s">
        <v>40</v>
      </c>
      <c r="F57" s="8"/>
      <c r="G57" s="1" t="s">
        <v>917</v>
      </c>
      <c r="H57" s="1" t="s">
        <v>920</v>
      </c>
      <c r="I57" s="8"/>
      <c r="J57" s="167" t="s">
        <v>921</v>
      </c>
      <c r="K57" s="1">
        <v>108</v>
      </c>
      <c r="L57" s="8" t="s">
        <v>597</v>
      </c>
      <c r="M57" s="1" t="s">
        <v>553</v>
      </c>
      <c r="N57" s="1" t="s">
        <v>554</v>
      </c>
      <c r="O57" s="1" t="s">
        <v>598</v>
      </c>
      <c r="P57" s="8" t="s">
        <v>599</v>
      </c>
      <c r="Q57" s="1"/>
      <c r="R57" s="1"/>
      <c r="S57" s="1"/>
      <c r="T57" s="1"/>
      <c r="U57" s="1"/>
      <c r="V57" s="1"/>
      <c r="W57" s="8"/>
      <c r="X57" s="1" t="s">
        <v>63</v>
      </c>
      <c r="Y57" s="1" t="s">
        <v>600</v>
      </c>
      <c r="Z57" s="1" t="s">
        <v>72</v>
      </c>
      <c r="AA57" s="1" t="s">
        <v>52</v>
      </c>
      <c r="AB57" s="1"/>
      <c r="AC57" s="1"/>
      <c r="AD57" s="143"/>
      <c r="AE57" s="1"/>
      <c r="AF57" s="1"/>
      <c r="AG57" s="1"/>
      <c r="AH57" s="1"/>
      <c r="AI57" s="1" t="s">
        <v>924</v>
      </c>
      <c r="AJ57" s="1"/>
      <c r="AK57" s="1"/>
      <c r="AL57" s="17"/>
      <c r="AM57" s="1"/>
      <c r="AN57" s="1"/>
      <c r="AO57" s="1"/>
      <c r="AP57" s="1"/>
      <c r="AQ57" s="1"/>
      <c r="AR57" s="1"/>
      <c r="AS57" s="181"/>
      <c r="AT57" s="1"/>
      <c r="AU57" s="1" t="s">
        <v>78</v>
      </c>
      <c r="AV57" s="17"/>
      <c r="AW57" s="1"/>
      <c r="AX57" s="1"/>
      <c r="AY57" s="103"/>
      <c r="AZ57" s="17"/>
      <c r="BA57" s="1"/>
      <c r="BB57" s="1"/>
      <c r="BC57" s="103"/>
      <c r="BD57" s="1"/>
      <c r="BE57" s="1"/>
      <c r="BF57" s="8"/>
    </row>
    <row r="58" spans="1:58" s="4" customFormat="1" ht="44.4" customHeight="1" x14ac:dyDescent="0.3">
      <c r="A58" s="1">
        <v>82</v>
      </c>
      <c r="B58" s="17">
        <v>45196</v>
      </c>
      <c r="C58" s="17">
        <v>45264</v>
      </c>
      <c r="D58" s="1" t="s">
        <v>40</v>
      </c>
      <c r="E58" s="1" t="s">
        <v>40</v>
      </c>
      <c r="F58" s="8"/>
      <c r="G58" s="1" t="s">
        <v>904</v>
      </c>
      <c r="H58" s="1" t="s">
        <v>905</v>
      </c>
      <c r="I58" s="8"/>
      <c r="J58" s="167" t="s">
        <v>925</v>
      </c>
      <c r="K58" s="1">
        <v>105</v>
      </c>
      <c r="L58" s="8" t="s">
        <v>607</v>
      </c>
      <c r="M58" s="1" t="s">
        <v>553</v>
      </c>
      <c r="N58" s="1" t="s">
        <v>554</v>
      </c>
      <c r="O58" s="1" t="s">
        <v>561</v>
      </c>
      <c r="P58" s="8"/>
      <c r="Q58" s="1"/>
      <c r="R58" s="1"/>
      <c r="S58" s="1"/>
      <c r="T58" s="1"/>
      <c r="U58" s="1"/>
      <c r="V58" s="1"/>
      <c r="W58" s="8"/>
      <c r="X58" s="1" t="s">
        <v>926</v>
      </c>
      <c r="Y58" s="1" t="s">
        <v>575</v>
      </c>
      <c r="Z58" s="1"/>
      <c r="AA58" s="1"/>
      <c r="AB58" s="1"/>
      <c r="AC58" s="1"/>
      <c r="AD58" s="143"/>
      <c r="AE58" s="1"/>
      <c r="AF58" s="1"/>
      <c r="AG58" s="1"/>
      <c r="AH58" s="1"/>
      <c r="AI58" s="1" t="s">
        <v>927</v>
      </c>
      <c r="AJ58" s="1"/>
      <c r="AK58" s="1"/>
      <c r="AL58" s="17"/>
      <c r="AM58" s="1"/>
      <c r="AN58" s="1"/>
      <c r="AO58" s="1"/>
      <c r="AP58" s="1"/>
      <c r="AQ58" s="1"/>
      <c r="AR58" s="1"/>
      <c r="AS58" s="181"/>
      <c r="AT58" s="1"/>
      <c r="AU58" s="1" t="s">
        <v>78</v>
      </c>
      <c r="AV58" s="17"/>
      <c r="AW58" s="1"/>
      <c r="AX58" s="1"/>
      <c r="AY58" s="103"/>
      <c r="AZ58" s="17"/>
      <c r="BA58" s="1"/>
      <c r="BB58" s="1"/>
      <c r="BC58" s="103"/>
      <c r="BD58" s="1"/>
      <c r="BE58" s="1"/>
      <c r="BF58" s="8"/>
    </row>
    <row r="59" spans="1:58" s="4" customFormat="1" ht="44.4" customHeight="1" x14ac:dyDescent="0.3">
      <c r="A59" s="1">
        <v>81</v>
      </c>
      <c r="B59" s="17">
        <v>45190</v>
      </c>
      <c r="C59" s="17">
        <v>45245</v>
      </c>
      <c r="D59" s="1" t="s">
        <v>40</v>
      </c>
      <c r="E59" s="1" t="s">
        <v>40</v>
      </c>
      <c r="F59" s="8"/>
      <c r="G59" s="1" t="s">
        <v>917</v>
      </c>
      <c r="H59" s="1" t="s">
        <v>905</v>
      </c>
      <c r="I59" s="8"/>
      <c r="J59" s="167" t="s">
        <v>921</v>
      </c>
      <c r="K59" s="1">
        <v>27</v>
      </c>
      <c r="L59" s="8" t="s">
        <v>767</v>
      </c>
      <c r="M59" s="1" t="s">
        <v>553</v>
      </c>
      <c r="N59" s="1" t="s">
        <v>565</v>
      </c>
      <c r="O59" s="1" t="s">
        <v>684</v>
      </c>
      <c r="P59" s="8" t="s">
        <v>766</v>
      </c>
      <c r="Q59" s="1" t="s">
        <v>123</v>
      </c>
      <c r="R59" s="1" t="s">
        <v>123</v>
      </c>
      <c r="S59" s="1"/>
      <c r="T59" s="1" t="s">
        <v>43</v>
      </c>
      <c r="U59" s="1" t="s">
        <v>643</v>
      </c>
      <c r="V59" s="1"/>
      <c r="W59" s="8"/>
      <c r="X59" s="1" t="s">
        <v>768</v>
      </c>
      <c r="Y59" s="1" t="s">
        <v>591</v>
      </c>
      <c r="Z59" s="1" t="s">
        <v>98</v>
      </c>
      <c r="AA59" s="1" t="s">
        <v>99</v>
      </c>
      <c r="AB59" s="1"/>
      <c r="AC59" s="1"/>
      <c r="AD59" s="143"/>
      <c r="AE59" s="1" t="s">
        <v>928</v>
      </c>
      <c r="AF59" s="1" t="s">
        <v>929</v>
      </c>
      <c r="AG59" s="1"/>
      <c r="AH59" s="1"/>
      <c r="AI59" s="1" t="s">
        <v>914</v>
      </c>
      <c r="AJ59" s="1"/>
      <c r="AK59" s="1"/>
      <c r="AL59" s="17"/>
      <c r="AM59" s="1"/>
      <c r="AN59" s="1"/>
      <c r="AO59" s="1"/>
      <c r="AP59" s="1"/>
      <c r="AQ59" s="1"/>
      <c r="AR59" s="1"/>
      <c r="AS59" s="181"/>
      <c r="AT59" s="1"/>
      <c r="AU59" s="1" t="s">
        <v>78</v>
      </c>
      <c r="AV59" s="17"/>
      <c r="AW59" s="1"/>
      <c r="AX59" s="1"/>
      <c r="AY59" s="103"/>
      <c r="AZ59" s="17"/>
      <c r="BA59" s="1"/>
      <c r="BB59" s="1"/>
      <c r="BC59" s="103"/>
      <c r="BD59" s="1"/>
      <c r="BE59" s="1"/>
      <c r="BF59" s="8"/>
    </row>
    <row r="60" spans="1:58" s="4" customFormat="1" ht="44.4" customHeight="1" x14ac:dyDescent="0.3">
      <c r="A60" s="1">
        <v>80</v>
      </c>
      <c r="B60" s="17">
        <v>45189</v>
      </c>
      <c r="C60" s="17">
        <v>45189</v>
      </c>
      <c r="D60" s="1" t="s">
        <v>40</v>
      </c>
      <c r="E60" s="1" t="s">
        <v>40</v>
      </c>
      <c r="F60" s="8" t="s">
        <v>78</v>
      </c>
      <c r="G60" s="1" t="s">
        <v>917</v>
      </c>
      <c r="H60" s="1" t="s">
        <v>78</v>
      </c>
      <c r="I60" s="8" t="s">
        <v>78</v>
      </c>
      <c r="J60" s="167" t="s">
        <v>921</v>
      </c>
      <c r="K60" s="1">
        <v>102</v>
      </c>
      <c r="L60" s="8" t="s">
        <v>612</v>
      </c>
      <c r="M60" s="1" t="s">
        <v>553</v>
      </c>
      <c r="N60" s="1" t="s">
        <v>554</v>
      </c>
      <c r="O60" s="1" t="s">
        <v>561</v>
      </c>
      <c r="P60" s="8" t="s">
        <v>127</v>
      </c>
      <c r="Q60" s="1" t="s">
        <v>78</v>
      </c>
      <c r="R60" s="1" t="s">
        <v>78</v>
      </c>
      <c r="S60" s="1" t="s">
        <v>78</v>
      </c>
      <c r="T60" s="1" t="s">
        <v>78</v>
      </c>
      <c r="U60" s="1" t="s">
        <v>78</v>
      </c>
      <c r="V60" s="1" t="s">
        <v>78</v>
      </c>
      <c r="W60" s="8" t="s">
        <v>78</v>
      </c>
      <c r="X60" s="1" t="s">
        <v>574</v>
      </c>
      <c r="Y60" s="1" t="s">
        <v>575</v>
      </c>
      <c r="Z60" s="1" t="s">
        <v>78</v>
      </c>
      <c r="AA60" s="1" t="s">
        <v>78</v>
      </c>
      <c r="AB60" s="1" t="s">
        <v>78</v>
      </c>
      <c r="AC60" s="1" t="s">
        <v>78</v>
      </c>
      <c r="AD60" s="143"/>
      <c r="AE60" s="1" t="s">
        <v>78</v>
      </c>
      <c r="AF60" s="1" t="s">
        <v>78</v>
      </c>
      <c r="AG60" s="1" t="s">
        <v>78</v>
      </c>
      <c r="AH60" s="1" t="s">
        <v>78</v>
      </c>
      <c r="AI60" s="1" t="s">
        <v>930</v>
      </c>
      <c r="AJ60" s="1" t="s">
        <v>78</v>
      </c>
      <c r="AK60" s="1" t="s">
        <v>78</v>
      </c>
      <c r="AL60" s="17"/>
      <c r="AM60" s="1"/>
      <c r="AN60" s="1"/>
      <c r="AO60" s="1"/>
      <c r="AP60" s="1"/>
      <c r="AQ60" s="1"/>
      <c r="AR60" s="1"/>
      <c r="AS60" s="181"/>
      <c r="AT60" s="1" t="s">
        <v>78</v>
      </c>
      <c r="AU60" s="1" t="s">
        <v>78</v>
      </c>
      <c r="AV60" s="17" t="s">
        <v>78</v>
      </c>
      <c r="AW60" s="1"/>
      <c r="AX60" s="1"/>
      <c r="AY60" s="103"/>
      <c r="AZ60" s="17" t="s">
        <v>78</v>
      </c>
      <c r="BA60" s="1"/>
      <c r="BB60" s="1"/>
      <c r="BC60" s="103"/>
      <c r="BD60" s="1" t="s">
        <v>78</v>
      </c>
      <c r="BE60" s="1" t="s">
        <v>78</v>
      </c>
      <c r="BF60" s="8" t="s">
        <v>78</v>
      </c>
    </row>
    <row r="61" spans="1:58" s="4" customFormat="1" ht="44.4" customHeight="1" x14ac:dyDescent="0.3">
      <c r="A61" s="1">
        <v>79</v>
      </c>
      <c r="B61" s="17">
        <v>45189</v>
      </c>
      <c r="C61" s="17">
        <v>45189</v>
      </c>
      <c r="D61" s="1" t="s">
        <v>40</v>
      </c>
      <c r="E61" s="1" t="s">
        <v>40</v>
      </c>
      <c r="F61" s="8" t="s">
        <v>78</v>
      </c>
      <c r="G61" s="1" t="s">
        <v>917</v>
      </c>
      <c r="H61" s="1" t="s">
        <v>78</v>
      </c>
      <c r="I61" s="8" t="s">
        <v>78</v>
      </c>
      <c r="J61" s="167" t="s">
        <v>921</v>
      </c>
      <c r="K61" s="1">
        <v>101</v>
      </c>
      <c r="L61" s="8" t="s">
        <v>613</v>
      </c>
      <c r="M61" s="1" t="s">
        <v>553</v>
      </c>
      <c r="N61" s="1" t="s">
        <v>554</v>
      </c>
      <c r="O61" s="1" t="s">
        <v>614</v>
      </c>
      <c r="P61" s="8" t="s">
        <v>463</v>
      </c>
      <c r="Q61" s="1" t="s">
        <v>78</v>
      </c>
      <c r="R61" s="1" t="s">
        <v>78</v>
      </c>
      <c r="S61" s="1" t="s">
        <v>78</v>
      </c>
      <c r="T61" s="1" t="s">
        <v>78</v>
      </c>
      <c r="U61" s="1" t="s">
        <v>78</v>
      </c>
      <c r="V61" s="1" t="s">
        <v>78</v>
      </c>
      <c r="W61" s="8" t="s">
        <v>78</v>
      </c>
      <c r="X61" s="1" t="s">
        <v>574</v>
      </c>
      <c r="Y61" s="1" t="s">
        <v>575</v>
      </c>
      <c r="Z61" s="1" t="s">
        <v>78</v>
      </c>
      <c r="AA61" s="1" t="s">
        <v>78</v>
      </c>
      <c r="AB61" s="1" t="s">
        <v>78</v>
      </c>
      <c r="AC61" s="1" t="s">
        <v>78</v>
      </c>
      <c r="AD61" s="143"/>
      <c r="AE61" s="1" t="s">
        <v>78</v>
      </c>
      <c r="AF61" s="1" t="s">
        <v>78</v>
      </c>
      <c r="AG61" s="1" t="s">
        <v>78</v>
      </c>
      <c r="AH61" s="1" t="s">
        <v>78</v>
      </c>
      <c r="AI61" s="1" t="s">
        <v>918</v>
      </c>
      <c r="AJ61" s="1" t="s">
        <v>78</v>
      </c>
      <c r="AK61" s="1" t="s">
        <v>78</v>
      </c>
      <c r="AL61" s="17"/>
      <c r="AM61" s="1"/>
      <c r="AN61" s="1"/>
      <c r="AO61" s="1"/>
      <c r="AP61" s="1"/>
      <c r="AQ61" s="1"/>
      <c r="AR61" s="1"/>
      <c r="AS61" s="181"/>
      <c r="AT61" s="1" t="s">
        <v>78</v>
      </c>
      <c r="AU61" s="1" t="s">
        <v>78</v>
      </c>
      <c r="AV61" s="17" t="s">
        <v>78</v>
      </c>
      <c r="AW61" s="1"/>
      <c r="AX61" s="1"/>
      <c r="AY61" s="103"/>
      <c r="AZ61" s="17" t="s">
        <v>78</v>
      </c>
      <c r="BA61" s="1"/>
      <c r="BB61" s="1"/>
      <c r="BC61" s="103"/>
      <c r="BD61" s="1" t="s">
        <v>78</v>
      </c>
      <c r="BE61" s="1" t="s">
        <v>78</v>
      </c>
      <c r="BF61" s="8" t="s">
        <v>78</v>
      </c>
    </row>
    <row r="62" spans="1:58" s="4" customFormat="1" ht="44.4" customHeight="1" x14ac:dyDescent="0.3">
      <c r="A62" s="1">
        <v>78</v>
      </c>
      <c r="B62" s="17">
        <v>45189</v>
      </c>
      <c r="C62" s="17">
        <v>45189</v>
      </c>
      <c r="D62" s="1" t="s">
        <v>40</v>
      </c>
      <c r="E62" s="1" t="s">
        <v>40</v>
      </c>
      <c r="F62" s="8" t="s">
        <v>78</v>
      </c>
      <c r="G62" s="1" t="s">
        <v>917</v>
      </c>
      <c r="H62" s="1" t="s">
        <v>78</v>
      </c>
      <c r="I62" s="8" t="s">
        <v>78</v>
      </c>
      <c r="J62" s="167" t="s">
        <v>921</v>
      </c>
      <c r="K62" s="1">
        <v>100</v>
      </c>
      <c r="L62" s="8" t="s">
        <v>615</v>
      </c>
      <c r="M62" s="1" t="s">
        <v>553</v>
      </c>
      <c r="N62" s="1" t="s">
        <v>554</v>
      </c>
      <c r="O62" s="1" t="s">
        <v>561</v>
      </c>
      <c r="P62" s="8" t="s">
        <v>115</v>
      </c>
      <c r="Q62" s="1" t="s">
        <v>78</v>
      </c>
      <c r="R62" s="1" t="s">
        <v>78</v>
      </c>
      <c r="S62" s="1" t="s">
        <v>78</v>
      </c>
      <c r="T62" s="1" t="s">
        <v>78</v>
      </c>
      <c r="U62" s="1" t="s">
        <v>78</v>
      </c>
      <c r="V62" s="1" t="s">
        <v>78</v>
      </c>
      <c r="W62" s="8" t="s">
        <v>78</v>
      </c>
      <c r="X62" s="1" t="s">
        <v>574</v>
      </c>
      <c r="Y62" s="1" t="s">
        <v>575</v>
      </c>
      <c r="Z62" s="1" t="s">
        <v>78</v>
      </c>
      <c r="AA62" s="1" t="s">
        <v>78</v>
      </c>
      <c r="AB62" s="1" t="s">
        <v>78</v>
      </c>
      <c r="AC62" s="1" t="s">
        <v>78</v>
      </c>
      <c r="AD62" s="143"/>
      <c r="AE62" s="1" t="s">
        <v>78</v>
      </c>
      <c r="AF62" s="1" t="s">
        <v>78</v>
      </c>
      <c r="AG62" s="1" t="s">
        <v>78</v>
      </c>
      <c r="AH62" s="1" t="s">
        <v>78</v>
      </c>
      <c r="AI62" s="1" t="s">
        <v>931</v>
      </c>
      <c r="AJ62" s="1" t="s">
        <v>78</v>
      </c>
      <c r="AK62" s="1" t="s">
        <v>78</v>
      </c>
      <c r="AL62" s="17"/>
      <c r="AM62" s="1"/>
      <c r="AN62" s="1"/>
      <c r="AO62" s="1"/>
      <c r="AP62" s="1"/>
      <c r="AQ62" s="1"/>
      <c r="AR62" s="1"/>
      <c r="AS62" s="181"/>
      <c r="AT62" s="1" t="s">
        <v>78</v>
      </c>
      <c r="AU62" s="1" t="s">
        <v>78</v>
      </c>
      <c r="AV62" s="17" t="s">
        <v>78</v>
      </c>
      <c r="AW62" s="1"/>
      <c r="AX62" s="1"/>
      <c r="AY62" s="103"/>
      <c r="AZ62" s="17" t="s">
        <v>78</v>
      </c>
      <c r="BA62" s="1"/>
      <c r="BB62" s="1"/>
      <c r="BC62" s="103"/>
      <c r="BD62" s="1" t="s">
        <v>78</v>
      </c>
      <c r="BE62" s="1" t="s">
        <v>78</v>
      </c>
      <c r="BF62" s="8" t="s">
        <v>78</v>
      </c>
    </row>
    <row r="63" spans="1:58" s="4" customFormat="1" ht="44.4" customHeight="1" x14ac:dyDescent="0.3">
      <c r="A63" s="1">
        <v>77</v>
      </c>
      <c r="B63" s="17">
        <v>45189</v>
      </c>
      <c r="C63" s="17">
        <v>45196</v>
      </c>
      <c r="D63" s="1" t="s">
        <v>40</v>
      </c>
      <c r="E63" s="1" t="s">
        <v>40</v>
      </c>
      <c r="F63" s="8" t="s">
        <v>78</v>
      </c>
      <c r="G63" s="1" t="s">
        <v>917</v>
      </c>
      <c r="H63" s="1" t="s">
        <v>78</v>
      </c>
      <c r="I63" s="8" t="s">
        <v>78</v>
      </c>
      <c r="J63" s="167" t="s">
        <v>921</v>
      </c>
      <c r="K63" s="1">
        <v>99</v>
      </c>
      <c r="L63" s="8" t="s">
        <v>616</v>
      </c>
      <c r="M63" s="1" t="s">
        <v>553</v>
      </c>
      <c r="N63" s="1" t="s">
        <v>554</v>
      </c>
      <c r="O63" s="1" t="s">
        <v>561</v>
      </c>
      <c r="P63" s="8" t="s">
        <v>74</v>
      </c>
      <c r="Q63" s="1" t="s">
        <v>48</v>
      </c>
      <c r="R63" s="1" t="s">
        <v>94</v>
      </c>
      <c r="S63" s="1" t="s">
        <v>107</v>
      </c>
      <c r="T63" s="1" t="s">
        <v>78</v>
      </c>
      <c r="U63" s="1" t="s">
        <v>78</v>
      </c>
      <c r="V63" s="1" t="s">
        <v>68</v>
      </c>
      <c r="W63" s="8" t="s">
        <v>78</v>
      </c>
      <c r="X63" s="1" t="s">
        <v>84</v>
      </c>
      <c r="Y63" s="1" t="s">
        <v>81</v>
      </c>
      <c r="Z63" s="1" t="s">
        <v>78</v>
      </c>
      <c r="AA63" s="1" t="s">
        <v>78</v>
      </c>
      <c r="AB63" s="1" t="s">
        <v>78</v>
      </c>
      <c r="AC63" s="1" t="s">
        <v>78</v>
      </c>
      <c r="AD63" s="143"/>
      <c r="AE63" s="1" t="s">
        <v>78</v>
      </c>
      <c r="AF63" s="1" t="s">
        <v>78</v>
      </c>
      <c r="AG63" s="1" t="s">
        <v>78</v>
      </c>
      <c r="AH63" s="1" t="s">
        <v>78</v>
      </c>
      <c r="AI63" s="1" t="s">
        <v>931</v>
      </c>
      <c r="AJ63" s="1" t="s">
        <v>78</v>
      </c>
      <c r="AK63" s="1" t="s">
        <v>78</v>
      </c>
      <c r="AL63" s="17"/>
      <c r="AM63" s="1"/>
      <c r="AN63" s="1"/>
      <c r="AO63" s="1"/>
      <c r="AP63" s="1"/>
      <c r="AQ63" s="1"/>
      <c r="AR63" s="1"/>
      <c r="AS63" s="181"/>
      <c r="AT63" s="1" t="s">
        <v>78</v>
      </c>
      <c r="AU63" s="1" t="s">
        <v>78</v>
      </c>
      <c r="AV63" s="17" t="s">
        <v>78</v>
      </c>
      <c r="AW63" s="1"/>
      <c r="AX63" s="1"/>
      <c r="AY63" s="103"/>
      <c r="AZ63" s="17" t="s">
        <v>78</v>
      </c>
      <c r="BA63" s="1"/>
      <c r="BB63" s="1"/>
      <c r="BC63" s="103"/>
      <c r="BD63" s="1" t="s">
        <v>78</v>
      </c>
      <c r="BE63" s="1" t="s">
        <v>78</v>
      </c>
      <c r="BF63" s="8" t="s">
        <v>78</v>
      </c>
    </row>
    <row r="64" spans="1:58" s="4" customFormat="1" ht="44.4" customHeight="1" x14ac:dyDescent="0.3">
      <c r="A64" s="1">
        <v>76</v>
      </c>
      <c r="B64" s="17">
        <v>45187</v>
      </c>
      <c r="C64" s="17">
        <v>45187</v>
      </c>
      <c r="D64" s="1" t="s">
        <v>40</v>
      </c>
      <c r="E64" s="1" t="s">
        <v>40</v>
      </c>
      <c r="F64" s="8" t="s">
        <v>78</v>
      </c>
      <c r="G64" s="1" t="s">
        <v>917</v>
      </c>
      <c r="H64" s="1" t="s">
        <v>78</v>
      </c>
      <c r="I64" s="8" t="s">
        <v>78</v>
      </c>
      <c r="J64" s="167" t="s">
        <v>921</v>
      </c>
      <c r="K64" s="1">
        <v>98</v>
      </c>
      <c r="L64" s="8" t="s">
        <v>617</v>
      </c>
      <c r="M64" s="1" t="s">
        <v>553</v>
      </c>
      <c r="N64" s="1" t="s">
        <v>565</v>
      </c>
      <c r="O64" s="1" t="s">
        <v>618</v>
      </c>
      <c r="P64" s="8" t="s">
        <v>283</v>
      </c>
      <c r="Q64" s="1" t="s">
        <v>78</v>
      </c>
      <c r="R64" s="1" t="s">
        <v>78</v>
      </c>
      <c r="S64" s="1" t="s">
        <v>78</v>
      </c>
      <c r="T64" s="1" t="s">
        <v>78</v>
      </c>
      <c r="U64" s="1" t="s">
        <v>78</v>
      </c>
      <c r="V64" s="1" t="s">
        <v>78</v>
      </c>
      <c r="W64" s="8" t="s">
        <v>78</v>
      </c>
      <c r="X64" s="1" t="s">
        <v>84</v>
      </c>
      <c r="Y64" s="1" t="s">
        <v>595</v>
      </c>
      <c r="Z64" s="1" t="s">
        <v>109</v>
      </c>
      <c r="AA64" s="1" t="s">
        <v>619</v>
      </c>
      <c r="AB64" s="1" t="s">
        <v>78</v>
      </c>
      <c r="AC64" s="1" t="s">
        <v>78</v>
      </c>
      <c r="AD64" s="143"/>
      <c r="AE64" s="1" t="s">
        <v>78</v>
      </c>
      <c r="AF64" s="1" t="s">
        <v>78</v>
      </c>
      <c r="AG64" s="1" t="s">
        <v>78</v>
      </c>
      <c r="AH64" s="1" t="s">
        <v>78</v>
      </c>
      <c r="AI64" s="1" t="s">
        <v>914</v>
      </c>
      <c r="AJ64" s="1" t="s">
        <v>78</v>
      </c>
      <c r="AK64" s="1" t="s">
        <v>78</v>
      </c>
      <c r="AL64" s="17"/>
      <c r="AM64" s="1"/>
      <c r="AN64" s="1"/>
      <c r="AO64" s="1"/>
      <c r="AP64" s="1"/>
      <c r="AQ64" s="1"/>
      <c r="AR64" s="1"/>
      <c r="AS64" s="181"/>
      <c r="AT64" s="1" t="s">
        <v>78</v>
      </c>
      <c r="AU64" s="1" t="s">
        <v>78</v>
      </c>
      <c r="AV64" s="17" t="s">
        <v>78</v>
      </c>
      <c r="AW64" s="1"/>
      <c r="AX64" s="1"/>
      <c r="AY64" s="103"/>
      <c r="AZ64" s="17" t="s">
        <v>78</v>
      </c>
      <c r="BA64" s="1"/>
      <c r="BB64" s="1"/>
      <c r="BC64" s="103"/>
      <c r="BD64" s="1" t="s">
        <v>78</v>
      </c>
      <c r="BE64" s="1" t="s">
        <v>78</v>
      </c>
      <c r="BF64" s="8" t="s">
        <v>78</v>
      </c>
    </row>
    <row r="65" spans="1:58" s="4" customFormat="1" ht="44.4" customHeight="1" x14ac:dyDescent="0.3">
      <c r="A65" s="1">
        <v>75</v>
      </c>
      <c r="B65" s="17">
        <v>45173</v>
      </c>
      <c r="C65" s="17">
        <v>45187</v>
      </c>
      <c r="D65" s="1" t="s">
        <v>40</v>
      </c>
      <c r="E65" s="1" t="s">
        <v>40</v>
      </c>
      <c r="F65" s="8" t="s">
        <v>78</v>
      </c>
      <c r="G65" s="1" t="s">
        <v>917</v>
      </c>
      <c r="H65" s="1" t="s">
        <v>78</v>
      </c>
      <c r="I65" s="8" t="s">
        <v>78</v>
      </c>
      <c r="J65" s="167" t="s">
        <v>921</v>
      </c>
      <c r="K65" s="1">
        <v>97</v>
      </c>
      <c r="L65" s="8" t="s">
        <v>620</v>
      </c>
      <c r="M65" s="1" t="s">
        <v>553</v>
      </c>
      <c r="N65" s="1" t="s">
        <v>565</v>
      </c>
      <c r="O65" s="1" t="s">
        <v>566</v>
      </c>
      <c r="P65" s="8" t="s">
        <v>621</v>
      </c>
      <c r="Q65" s="1" t="s">
        <v>123</v>
      </c>
      <c r="R65" s="1" t="s">
        <v>123</v>
      </c>
      <c r="S65" s="1" t="s">
        <v>129</v>
      </c>
      <c r="T65" s="1" t="s">
        <v>78</v>
      </c>
      <c r="U65" s="1" t="s">
        <v>78</v>
      </c>
      <c r="V65" s="1" t="s">
        <v>78</v>
      </c>
      <c r="W65" s="8" t="s">
        <v>78</v>
      </c>
      <c r="X65" s="1" t="s">
        <v>63</v>
      </c>
      <c r="Y65" s="1" t="s">
        <v>595</v>
      </c>
      <c r="Z65" s="1" t="s">
        <v>98</v>
      </c>
      <c r="AA65" s="1" t="s">
        <v>78</v>
      </c>
      <c r="AB65" s="1" t="s">
        <v>78</v>
      </c>
      <c r="AC65" s="1" t="s">
        <v>78</v>
      </c>
      <c r="AD65" s="143"/>
      <c r="AE65" s="1" t="s">
        <v>78</v>
      </c>
      <c r="AF65" s="1" t="s">
        <v>78</v>
      </c>
      <c r="AG65" s="1" t="s">
        <v>78</v>
      </c>
      <c r="AH65" s="1" t="s">
        <v>78</v>
      </c>
      <c r="AI65" s="1" t="s">
        <v>908</v>
      </c>
      <c r="AJ65" s="1" t="s">
        <v>78</v>
      </c>
      <c r="AK65" s="1" t="s">
        <v>78</v>
      </c>
      <c r="AL65" s="17"/>
      <c r="AM65" s="1"/>
      <c r="AN65" s="1"/>
      <c r="AO65" s="1"/>
      <c r="AP65" s="1"/>
      <c r="AQ65" s="1"/>
      <c r="AR65" s="1"/>
      <c r="AS65" s="181"/>
      <c r="AT65" s="1" t="s">
        <v>78</v>
      </c>
      <c r="AU65" s="1" t="s">
        <v>78</v>
      </c>
      <c r="AV65" s="17" t="s">
        <v>78</v>
      </c>
      <c r="AW65" s="1"/>
      <c r="AX65" s="1"/>
      <c r="AY65" s="103"/>
      <c r="AZ65" s="17" t="s">
        <v>78</v>
      </c>
      <c r="BA65" s="1"/>
      <c r="BB65" s="1"/>
      <c r="BC65" s="103"/>
      <c r="BD65" s="1" t="s">
        <v>78</v>
      </c>
      <c r="BE65" s="1" t="s">
        <v>78</v>
      </c>
      <c r="BF65" s="8" t="s">
        <v>78</v>
      </c>
    </row>
    <row r="66" spans="1:58" s="4" customFormat="1" ht="44.4" customHeight="1" x14ac:dyDescent="0.3">
      <c r="A66" s="1">
        <v>74</v>
      </c>
      <c r="B66" s="17">
        <v>45173</v>
      </c>
      <c r="C66" s="17">
        <v>45187</v>
      </c>
      <c r="D66" s="1" t="s">
        <v>40</v>
      </c>
      <c r="E66" s="1" t="s">
        <v>40</v>
      </c>
      <c r="F66" s="8" t="s">
        <v>78</v>
      </c>
      <c r="G66" s="1" t="s">
        <v>917</v>
      </c>
      <c r="H66" s="1" t="s">
        <v>905</v>
      </c>
      <c r="I66" s="8" t="s">
        <v>78</v>
      </c>
      <c r="J66" s="167" t="s">
        <v>921</v>
      </c>
      <c r="K66" s="1">
        <v>96</v>
      </c>
      <c r="L66" s="8" t="s">
        <v>622</v>
      </c>
      <c r="M66" s="1" t="s">
        <v>553</v>
      </c>
      <c r="N66" s="1" t="s">
        <v>565</v>
      </c>
      <c r="O66" s="1" t="s">
        <v>566</v>
      </c>
      <c r="P66" s="8" t="s">
        <v>623</v>
      </c>
      <c r="Q66" s="1" t="s">
        <v>123</v>
      </c>
      <c r="R66" s="1" t="s">
        <v>123</v>
      </c>
      <c r="S66" s="1" t="s">
        <v>129</v>
      </c>
      <c r="T66" s="1" t="s">
        <v>78</v>
      </c>
      <c r="U66" s="1" t="s">
        <v>78</v>
      </c>
      <c r="V66" s="1" t="s">
        <v>78</v>
      </c>
      <c r="W66" s="8" t="s">
        <v>78</v>
      </c>
      <c r="X66" s="1" t="s">
        <v>603</v>
      </c>
      <c r="Y66" s="1" t="s">
        <v>604</v>
      </c>
      <c r="Z66" s="1" t="s">
        <v>98</v>
      </c>
      <c r="AA66" s="1" t="s">
        <v>78</v>
      </c>
      <c r="AB66" s="1" t="s">
        <v>78</v>
      </c>
      <c r="AC66" s="1" t="s">
        <v>78</v>
      </c>
      <c r="AD66" s="143"/>
      <c r="AE66" s="1" t="s">
        <v>78</v>
      </c>
      <c r="AF66" s="1" t="s">
        <v>78</v>
      </c>
      <c r="AG66" s="1" t="s">
        <v>78</v>
      </c>
      <c r="AH66" s="1" t="s">
        <v>78</v>
      </c>
      <c r="AI66" s="1" t="s">
        <v>914</v>
      </c>
      <c r="AJ66" s="1" t="s">
        <v>78</v>
      </c>
      <c r="AK66" s="1" t="s">
        <v>78</v>
      </c>
      <c r="AL66" s="17"/>
      <c r="AM66" s="1"/>
      <c r="AN66" s="1"/>
      <c r="AO66" s="1"/>
      <c r="AP66" s="1"/>
      <c r="AQ66" s="1"/>
      <c r="AR66" s="1"/>
      <c r="AS66" s="181"/>
      <c r="AT66" s="1" t="s">
        <v>78</v>
      </c>
      <c r="AU66" s="1" t="s">
        <v>78</v>
      </c>
      <c r="AV66" s="17" t="s">
        <v>78</v>
      </c>
      <c r="AW66" s="1"/>
      <c r="AX66" s="1"/>
      <c r="AY66" s="103"/>
      <c r="AZ66" s="17" t="s">
        <v>78</v>
      </c>
      <c r="BA66" s="1"/>
      <c r="BB66" s="1"/>
      <c r="BC66" s="103"/>
      <c r="BD66" s="1" t="s">
        <v>78</v>
      </c>
      <c r="BE66" s="1" t="s">
        <v>78</v>
      </c>
      <c r="BF66" s="8" t="s">
        <v>78</v>
      </c>
    </row>
    <row r="67" spans="1:58" s="4" customFormat="1" ht="44.4" customHeight="1" x14ac:dyDescent="0.3">
      <c r="A67" s="1">
        <v>73</v>
      </c>
      <c r="B67" s="17">
        <v>45173</v>
      </c>
      <c r="C67" s="17">
        <v>45274</v>
      </c>
      <c r="D67" s="1" t="s">
        <v>40</v>
      </c>
      <c r="E67" s="1" t="s">
        <v>40</v>
      </c>
      <c r="F67" s="8"/>
      <c r="G67" s="1" t="s">
        <v>917</v>
      </c>
      <c r="H67" s="1" t="s">
        <v>920</v>
      </c>
      <c r="I67" s="8"/>
      <c r="J67" s="167" t="s">
        <v>921</v>
      </c>
      <c r="K67" s="1">
        <v>95</v>
      </c>
      <c r="L67" s="8" t="s">
        <v>624</v>
      </c>
      <c r="M67" s="1" t="s">
        <v>553</v>
      </c>
      <c r="N67" s="1" t="s">
        <v>554</v>
      </c>
      <c r="O67" s="1" t="s">
        <v>625</v>
      </c>
      <c r="P67" s="8" t="s">
        <v>77</v>
      </c>
      <c r="Q67" s="1" t="s">
        <v>48</v>
      </c>
      <c r="R67" s="1" t="s">
        <v>48</v>
      </c>
      <c r="S67" s="1">
        <v>6</v>
      </c>
      <c r="T67" s="1"/>
      <c r="U67" s="1"/>
      <c r="V67" s="1"/>
      <c r="W67" s="8"/>
      <c r="X67" s="1" t="s">
        <v>84</v>
      </c>
      <c r="Y67" s="1" t="s">
        <v>81</v>
      </c>
      <c r="Z67" s="1"/>
      <c r="AA67" s="1"/>
      <c r="AB67" s="1"/>
      <c r="AC67" s="1"/>
      <c r="AD67" s="143"/>
      <c r="AE67" s="1"/>
      <c r="AF67" s="1"/>
      <c r="AG67" s="1"/>
      <c r="AH67" s="1"/>
      <c r="AI67" s="1" t="s">
        <v>918</v>
      </c>
      <c r="AJ67" s="1"/>
      <c r="AK67" s="1"/>
      <c r="AL67" s="17">
        <v>45178</v>
      </c>
      <c r="AM67" s="1">
        <v>2023</v>
      </c>
      <c r="AN67" s="1">
        <v>9</v>
      </c>
      <c r="AO67" s="136">
        <v>45170</v>
      </c>
      <c r="AP67" s="1" t="s">
        <v>932</v>
      </c>
      <c r="AQ67" s="1">
        <v>2023</v>
      </c>
      <c r="AR67" s="1">
        <v>9</v>
      </c>
      <c r="AS67" s="181">
        <v>45170</v>
      </c>
      <c r="AT67" s="1"/>
      <c r="AU67" s="1" t="s">
        <v>78</v>
      </c>
      <c r="AV67" s="17"/>
      <c r="AW67" s="1"/>
      <c r="AX67" s="1"/>
      <c r="AY67" s="103"/>
      <c r="AZ67" s="17"/>
      <c r="BA67" s="1"/>
      <c r="BB67" s="1"/>
      <c r="BC67" s="103"/>
      <c r="BD67" s="1"/>
      <c r="BE67" s="1"/>
      <c r="BF67" s="8"/>
    </row>
    <row r="68" spans="1:58" s="4" customFormat="1" ht="44.4" customHeight="1" x14ac:dyDescent="0.3">
      <c r="A68" s="1">
        <v>72</v>
      </c>
      <c r="B68" s="17">
        <v>45173</v>
      </c>
      <c r="C68" s="17">
        <v>45236</v>
      </c>
      <c r="D68" s="1" t="s">
        <v>40</v>
      </c>
      <c r="E68" s="1" t="s">
        <v>40</v>
      </c>
      <c r="F68" s="8" t="s">
        <v>78</v>
      </c>
      <c r="G68" s="1" t="s">
        <v>917</v>
      </c>
      <c r="H68" s="1" t="s">
        <v>905</v>
      </c>
      <c r="I68" s="8" t="s">
        <v>78</v>
      </c>
      <c r="J68" s="167" t="s">
        <v>921</v>
      </c>
      <c r="K68" s="1">
        <v>94</v>
      </c>
      <c r="L68" s="8" t="s">
        <v>626</v>
      </c>
      <c r="M68" s="1" t="s">
        <v>553</v>
      </c>
      <c r="N68" s="1" t="s">
        <v>565</v>
      </c>
      <c r="O68" s="1" t="s">
        <v>610</v>
      </c>
      <c r="P68" s="8" t="s">
        <v>77</v>
      </c>
      <c r="Q68" s="1" t="s">
        <v>48</v>
      </c>
      <c r="R68" s="1" t="s">
        <v>48</v>
      </c>
      <c r="S68" s="1" t="s">
        <v>95</v>
      </c>
      <c r="T68" s="1" t="s">
        <v>78</v>
      </c>
      <c r="U68" s="1" t="s">
        <v>78</v>
      </c>
      <c r="V68" s="1" t="s">
        <v>78</v>
      </c>
      <c r="W68" s="8" t="s">
        <v>78</v>
      </c>
      <c r="X68" s="1" t="s">
        <v>84</v>
      </c>
      <c r="Y68" s="1" t="s">
        <v>81</v>
      </c>
      <c r="Z68" s="1" t="s">
        <v>78</v>
      </c>
      <c r="AA68" s="1" t="s">
        <v>78</v>
      </c>
      <c r="AB68" s="1" t="s">
        <v>78</v>
      </c>
      <c r="AC68" s="1" t="s">
        <v>78</v>
      </c>
      <c r="AD68" s="143"/>
      <c r="AE68" s="1" t="s">
        <v>78</v>
      </c>
      <c r="AF68" s="1" t="s">
        <v>78</v>
      </c>
      <c r="AG68" s="1" t="s">
        <v>78</v>
      </c>
      <c r="AH68" s="1" t="s">
        <v>78</v>
      </c>
      <c r="AI68" s="1" t="s">
        <v>924</v>
      </c>
      <c r="AJ68" s="1" t="s">
        <v>78</v>
      </c>
      <c r="AK68" s="1" t="s">
        <v>78</v>
      </c>
      <c r="AL68" s="17"/>
      <c r="AM68" s="1"/>
      <c r="AN68" s="1"/>
      <c r="AO68" s="1"/>
      <c r="AP68" s="1"/>
      <c r="AQ68" s="1"/>
      <c r="AR68" s="1"/>
      <c r="AS68" s="181"/>
      <c r="AT68" s="1" t="s">
        <v>78</v>
      </c>
      <c r="AU68" s="1" t="s">
        <v>78</v>
      </c>
      <c r="AV68" s="17" t="s">
        <v>78</v>
      </c>
      <c r="AW68" s="1"/>
      <c r="AX68" s="1"/>
      <c r="AY68" s="103"/>
      <c r="AZ68" s="17" t="s">
        <v>78</v>
      </c>
      <c r="BA68" s="1"/>
      <c r="BB68" s="1"/>
      <c r="BC68" s="103"/>
      <c r="BD68" s="1" t="s">
        <v>78</v>
      </c>
      <c r="BE68" s="1" t="s">
        <v>78</v>
      </c>
      <c r="BF68" s="8" t="s">
        <v>78</v>
      </c>
    </row>
    <row r="69" spans="1:58" s="4" customFormat="1" ht="44.4" customHeight="1" x14ac:dyDescent="0.3">
      <c r="A69" s="1">
        <v>71</v>
      </c>
      <c r="B69" s="17">
        <v>45173</v>
      </c>
      <c r="C69" s="17">
        <v>45216</v>
      </c>
      <c r="D69" s="1" t="s">
        <v>40</v>
      </c>
      <c r="E69" s="1" t="s">
        <v>40</v>
      </c>
      <c r="F69" s="8" t="s">
        <v>78</v>
      </c>
      <c r="G69" s="1" t="s">
        <v>904</v>
      </c>
      <c r="H69" s="1" t="s">
        <v>905</v>
      </c>
      <c r="I69" s="8" t="s">
        <v>78</v>
      </c>
      <c r="J69" s="167" t="s">
        <v>88</v>
      </c>
      <c r="K69" s="1">
        <v>93</v>
      </c>
      <c r="L69" s="8" t="s">
        <v>627</v>
      </c>
      <c r="M69" s="1" t="s">
        <v>553</v>
      </c>
      <c r="N69" s="1" t="s">
        <v>565</v>
      </c>
      <c r="O69" s="1" t="s">
        <v>628</v>
      </c>
      <c r="P69" s="8" t="s">
        <v>77</v>
      </c>
      <c r="Q69" s="1" t="s">
        <v>48</v>
      </c>
      <c r="R69" s="1" t="s">
        <v>48</v>
      </c>
      <c r="S69" s="1" t="s">
        <v>95</v>
      </c>
      <c r="T69" s="1" t="s">
        <v>78</v>
      </c>
      <c r="U69" s="1" t="s">
        <v>78</v>
      </c>
      <c r="V69" s="1" t="s">
        <v>78</v>
      </c>
      <c r="W69" s="8" t="s">
        <v>78</v>
      </c>
      <c r="X69" s="1" t="s">
        <v>84</v>
      </c>
      <c r="Y69" s="1" t="s">
        <v>81</v>
      </c>
      <c r="Z69" s="1" t="s">
        <v>98</v>
      </c>
      <c r="AA69" s="1" t="s">
        <v>392</v>
      </c>
      <c r="AB69" s="1" t="s">
        <v>78</v>
      </c>
      <c r="AC69" s="1" t="s">
        <v>78</v>
      </c>
      <c r="AD69" s="143"/>
      <c r="AE69" s="1" t="s">
        <v>78</v>
      </c>
      <c r="AF69" s="1" t="s">
        <v>78</v>
      </c>
      <c r="AG69" s="1" t="s">
        <v>78</v>
      </c>
      <c r="AH69" s="1" t="s">
        <v>78</v>
      </c>
      <c r="AI69" s="1" t="s">
        <v>922</v>
      </c>
      <c r="AJ69" s="1" t="s">
        <v>78</v>
      </c>
      <c r="AK69" s="1" t="s">
        <v>78</v>
      </c>
      <c r="AL69" s="17"/>
      <c r="AM69" s="1"/>
      <c r="AN69" s="1"/>
      <c r="AO69" s="1"/>
      <c r="AP69" s="1"/>
      <c r="AQ69" s="1"/>
      <c r="AR69" s="1"/>
      <c r="AS69" s="181"/>
      <c r="AT69" s="1" t="s">
        <v>78</v>
      </c>
      <c r="AU69" s="1" t="s">
        <v>78</v>
      </c>
      <c r="AV69" s="17" t="s">
        <v>78</v>
      </c>
      <c r="AW69" s="1"/>
      <c r="AX69" s="1"/>
      <c r="AY69" s="103"/>
      <c r="AZ69" s="17" t="s">
        <v>78</v>
      </c>
      <c r="BA69" s="1"/>
      <c r="BB69" s="1"/>
      <c r="BC69" s="103"/>
      <c r="BD69" s="1" t="s">
        <v>78</v>
      </c>
      <c r="BE69" s="1" t="s">
        <v>78</v>
      </c>
      <c r="BF69" s="8" t="s">
        <v>78</v>
      </c>
    </row>
    <row r="70" spans="1:58" s="4" customFormat="1" ht="44.4" customHeight="1" x14ac:dyDescent="0.3">
      <c r="A70" s="1">
        <v>70</v>
      </c>
      <c r="B70" s="17">
        <v>45173</v>
      </c>
      <c r="C70" s="17">
        <v>45274</v>
      </c>
      <c r="D70" s="1" t="s">
        <v>40</v>
      </c>
      <c r="E70" s="1" t="s">
        <v>40</v>
      </c>
      <c r="F70" s="8"/>
      <c r="G70" s="1" t="s">
        <v>904</v>
      </c>
      <c r="H70" s="1" t="s">
        <v>905</v>
      </c>
      <c r="I70" s="8"/>
      <c r="J70" s="167" t="s">
        <v>184</v>
      </c>
      <c r="K70" s="1">
        <v>91</v>
      </c>
      <c r="L70" s="8" t="s">
        <v>812</v>
      </c>
      <c r="M70" s="1" t="s">
        <v>553</v>
      </c>
      <c r="N70" s="1" t="s">
        <v>554</v>
      </c>
      <c r="O70" s="1" t="s">
        <v>555</v>
      </c>
      <c r="P70" s="8"/>
      <c r="Q70" s="1" t="s">
        <v>48</v>
      </c>
      <c r="R70" s="1" t="s">
        <v>48</v>
      </c>
      <c r="S70" s="1">
        <v>6</v>
      </c>
      <c r="T70" s="1"/>
      <c r="U70" s="1"/>
      <c r="V70" s="1"/>
      <c r="W70" s="8"/>
      <c r="X70" s="1" t="s">
        <v>556</v>
      </c>
      <c r="Y70" s="1"/>
      <c r="Z70" s="1"/>
      <c r="AA70" s="1"/>
      <c r="AB70" s="1"/>
      <c r="AC70" s="1"/>
      <c r="AD70" s="143"/>
      <c r="AE70" s="1"/>
      <c r="AF70" s="1"/>
      <c r="AG70" s="1"/>
      <c r="AH70" s="1"/>
      <c r="AI70" s="1" t="s">
        <v>931</v>
      </c>
      <c r="AJ70" s="1"/>
      <c r="AK70" s="1"/>
      <c r="AL70" s="17">
        <v>44938</v>
      </c>
      <c r="AM70" s="1">
        <v>2023</v>
      </c>
      <c r="AN70" s="1">
        <v>12</v>
      </c>
      <c r="AO70" s="136">
        <v>45261</v>
      </c>
      <c r="AP70" s="1" t="s">
        <v>933</v>
      </c>
      <c r="AQ70" s="1">
        <v>2024</v>
      </c>
      <c r="AR70" s="1">
        <v>2</v>
      </c>
      <c r="AS70" s="181">
        <v>45323</v>
      </c>
      <c r="AT70" s="1"/>
      <c r="AU70" s="1" t="s">
        <v>78</v>
      </c>
      <c r="AV70" s="17"/>
      <c r="AW70" s="1"/>
      <c r="AX70" s="1"/>
      <c r="AY70" s="103"/>
      <c r="AZ70" s="17"/>
      <c r="BA70" s="1"/>
      <c r="BB70" s="1"/>
      <c r="BC70" s="103"/>
      <c r="BD70" s="1"/>
      <c r="BE70" s="1"/>
      <c r="BF70" s="8"/>
    </row>
    <row r="71" spans="1:58" s="4" customFormat="1" ht="44.4" customHeight="1" x14ac:dyDescent="0.3">
      <c r="A71" s="1">
        <v>69</v>
      </c>
      <c r="B71" s="17">
        <v>45173</v>
      </c>
      <c r="C71" s="17">
        <v>45196</v>
      </c>
      <c r="D71" s="1" t="s">
        <v>40</v>
      </c>
      <c r="E71" s="1" t="s">
        <v>40</v>
      </c>
      <c r="F71" s="8" t="s">
        <v>78</v>
      </c>
      <c r="G71" s="1" t="s">
        <v>904</v>
      </c>
      <c r="H71" s="1" t="s">
        <v>905</v>
      </c>
      <c r="I71" s="8" t="s">
        <v>78</v>
      </c>
      <c r="J71" s="167" t="s">
        <v>934</v>
      </c>
      <c r="K71" s="1">
        <v>90</v>
      </c>
      <c r="L71" s="8" t="s">
        <v>631</v>
      </c>
      <c r="M71" s="1" t="s">
        <v>553</v>
      </c>
      <c r="N71" s="1" t="s">
        <v>554</v>
      </c>
      <c r="O71" s="1" t="s">
        <v>632</v>
      </c>
      <c r="P71" s="8" t="s">
        <v>134</v>
      </c>
      <c r="Q71" s="1" t="s">
        <v>94</v>
      </c>
      <c r="R71" s="1" t="s">
        <v>48</v>
      </c>
      <c r="S71" s="1" t="s">
        <v>107</v>
      </c>
      <c r="T71" s="1" t="s">
        <v>78</v>
      </c>
      <c r="U71" s="1" t="s">
        <v>78</v>
      </c>
      <c r="V71" s="1" t="s">
        <v>78</v>
      </c>
      <c r="W71" s="8" t="s">
        <v>78</v>
      </c>
      <c r="X71" s="1" t="s">
        <v>935</v>
      </c>
      <c r="Y71" s="1" t="s">
        <v>936</v>
      </c>
      <c r="Z71" s="1" t="s">
        <v>78</v>
      </c>
      <c r="AA71" s="1" t="s">
        <v>78</v>
      </c>
      <c r="AB71" s="1" t="s">
        <v>78</v>
      </c>
      <c r="AC71" s="1" t="s">
        <v>78</v>
      </c>
      <c r="AD71" s="143"/>
      <c r="AE71" s="1" t="s">
        <v>78</v>
      </c>
      <c r="AF71" s="1" t="s">
        <v>78</v>
      </c>
      <c r="AG71" s="1" t="s">
        <v>78</v>
      </c>
      <c r="AH71" s="1" t="s">
        <v>937</v>
      </c>
      <c r="AI71" s="1" t="s">
        <v>908</v>
      </c>
      <c r="AJ71" s="1" t="s">
        <v>78</v>
      </c>
      <c r="AK71" s="1" t="s">
        <v>78</v>
      </c>
      <c r="AL71" s="17"/>
      <c r="AM71" s="1"/>
      <c r="AN71" s="1"/>
      <c r="AO71" s="1"/>
      <c r="AP71" s="1"/>
      <c r="AQ71" s="1"/>
      <c r="AR71" s="1"/>
      <c r="AS71" s="181"/>
      <c r="AT71" s="1" t="s">
        <v>78</v>
      </c>
      <c r="AU71" s="1" t="s">
        <v>78</v>
      </c>
      <c r="AV71" s="17" t="s">
        <v>78</v>
      </c>
      <c r="AW71" s="1"/>
      <c r="AX71" s="1"/>
      <c r="AY71" s="103"/>
      <c r="AZ71" s="17" t="s">
        <v>78</v>
      </c>
      <c r="BA71" s="1"/>
      <c r="BB71" s="1"/>
      <c r="BC71" s="103"/>
      <c r="BD71" s="1" t="s">
        <v>78</v>
      </c>
      <c r="BE71" s="1" t="s">
        <v>78</v>
      </c>
      <c r="BF71" s="8" t="s">
        <v>78</v>
      </c>
    </row>
    <row r="72" spans="1:58" s="4" customFormat="1" ht="44.4" customHeight="1" x14ac:dyDescent="0.3">
      <c r="A72" s="1">
        <v>68</v>
      </c>
      <c r="B72" s="17">
        <v>45173</v>
      </c>
      <c r="C72" s="17">
        <v>45257</v>
      </c>
      <c r="D72" s="1" t="s">
        <v>40</v>
      </c>
      <c r="E72" s="1" t="s">
        <v>40</v>
      </c>
      <c r="F72" s="8"/>
      <c r="G72" s="1" t="s">
        <v>917</v>
      </c>
      <c r="H72" s="1" t="s">
        <v>905</v>
      </c>
      <c r="I72" s="8"/>
      <c r="J72" s="167" t="s">
        <v>921</v>
      </c>
      <c r="K72" s="1">
        <v>89</v>
      </c>
      <c r="L72" s="8" t="s">
        <v>633</v>
      </c>
      <c r="M72" s="1" t="s">
        <v>553</v>
      </c>
      <c r="N72" s="1" t="s">
        <v>565</v>
      </c>
      <c r="O72" s="1" t="s">
        <v>566</v>
      </c>
      <c r="P72" s="8" t="s">
        <v>634</v>
      </c>
      <c r="Q72" s="1" t="s">
        <v>48</v>
      </c>
      <c r="R72" s="1" t="s">
        <v>48</v>
      </c>
      <c r="S72" s="1">
        <v>6</v>
      </c>
      <c r="T72" s="1"/>
      <c r="U72" s="1"/>
      <c r="V72" s="1"/>
      <c r="W72" s="8"/>
      <c r="X72" s="1" t="s">
        <v>84</v>
      </c>
      <c r="Y72" s="1" t="s">
        <v>81</v>
      </c>
      <c r="Z72" s="1" t="s">
        <v>65</v>
      </c>
      <c r="AA72" s="1"/>
      <c r="AB72" s="1"/>
      <c r="AC72" s="1"/>
      <c r="AD72" s="143"/>
      <c r="AE72" s="1"/>
      <c r="AF72" s="1"/>
      <c r="AG72" s="1"/>
      <c r="AH72" s="1" t="s">
        <v>937</v>
      </c>
      <c r="AI72" s="1" t="s">
        <v>914</v>
      </c>
      <c r="AJ72" s="1"/>
      <c r="AK72" s="1"/>
      <c r="AL72" s="17"/>
      <c r="AM72" s="1"/>
      <c r="AN72" s="1"/>
      <c r="AO72" s="1"/>
      <c r="AP72" s="1"/>
      <c r="AQ72" s="1"/>
      <c r="AR72" s="1"/>
      <c r="AS72" s="181"/>
      <c r="AT72" s="1"/>
      <c r="AU72" s="1" t="s">
        <v>78</v>
      </c>
      <c r="AV72" s="17"/>
      <c r="AW72" s="1"/>
      <c r="AX72" s="1"/>
      <c r="AY72" s="103"/>
      <c r="AZ72" s="17"/>
      <c r="BA72" s="1"/>
      <c r="BB72" s="1"/>
      <c r="BC72" s="103"/>
      <c r="BD72" s="1"/>
      <c r="BE72" s="1"/>
      <c r="BF72" s="8"/>
    </row>
    <row r="73" spans="1:58" s="4" customFormat="1" ht="44.4" customHeight="1" x14ac:dyDescent="0.3">
      <c r="A73" s="1">
        <v>67</v>
      </c>
      <c r="B73" s="17">
        <v>45173</v>
      </c>
      <c r="C73" s="17">
        <v>45188</v>
      </c>
      <c r="D73" s="1" t="s">
        <v>40</v>
      </c>
      <c r="E73" s="1" t="s">
        <v>40</v>
      </c>
      <c r="F73" s="8" t="s">
        <v>78</v>
      </c>
      <c r="G73" s="1" t="s">
        <v>904</v>
      </c>
      <c r="H73" s="1" t="s">
        <v>938</v>
      </c>
      <c r="I73" s="8" t="s">
        <v>78</v>
      </c>
      <c r="J73" s="167" t="s">
        <v>88</v>
      </c>
      <c r="K73" s="1">
        <v>36</v>
      </c>
      <c r="L73" s="8" t="s">
        <v>743</v>
      </c>
      <c r="M73" s="1" t="s">
        <v>553</v>
      </c>
      <c r="N73" s="1" t="s">
        <v>565</v>
      </c>
      <c r="O73" s="1" t="s">
        <v>737</v>
      </c>
      <c r="P73" s="8" t="s">
        <v>744</v>
      </c>
      <c r="Q73" s="1" t="s">
        <v>94</v>
      </c>
      <c r="R73" s="1" t="s">
        <v>48</v>
      </c>
      <c r="S73" s="1" t="s">
        <v>107</v>
      </c>
      <c r="T73" s="1" t="s">
        <v>43</v>
      </c>
      <c r="U73" s="1" t="s">
        <v>640</v>
      </c>
      <c r="V73" s="1" t="s">
        <v>68</v>
      </c>
      <c r="W73" s="8" t="s">
        <v>68</v>
      </c>
      <c r="X73" s="1" t="s">
        <v>84</v>
      </c>
      <c r="Y73" s="1" t="s">
        <v>81</v>
      </c>
      <c r="Z73" s="1" t="s">
        <v>72</v>
      </c>
      <c r="AA73" s="1" t="s">
        <v>78</v>
      </c>
      <c r="AB73" s="1" t="s">
        <v>745</v>
      </c>
      <c r="AC73" s="1" t="s">
        <v>745</v>
      </c>
      <c r="AD73" s="143"/>
      <c r="AE73" s="1" t="s">
        <v>78</v>
      </c>
      <c r="AF73" s="1" t="s">
        <v>78</v>
      </c>
      <c r="AG73" s="1" t="s">
        <v>78</v>
      </c>
      <c r="AH73" s="1" t="s">
        <v>939</v>
      </c>
      <c r="AI73" s="1" t="s">
        <v>918</v>
      </c>
      <c r="AJ73" s="1" t="s">
        <v>78</v>
      </c>
      <c r="AK73" s="1" t="s">
        <v>78</v>
      </c>
      <c r="AL73" s="17"/>
      <c r="AM73" s="1"/>
      <c r="AN73" s="1"/>
      <c r="AO73" s="1"/>
      <c r="AP73" s="1"/>
      <c r="AQ73" s="1"/>
      <c r="AR73" s="1"/>
      <c r="AS73" s="181"/>
      <c r="AT73" s="1" t="s">
        <v>78</v>
      </c>
      <c r="AU73" s="1" t="s">
        <v>78</v>
      </c>
      <c r="AV73" s="17" t="s">
        <v>78</v>
      </c>
      <c r="AW73" s="1"/>
      <c r="AX73" s="1"/>
      <c r="AY73" s="103"/>
      <c r="AZ73" s="17" t="s">
        <v>78</v>
      </c>
      <c r="BA73" s="1"/>
      <c r="BB73" s="1"/>
      <c r="BC73" s="103"/>
      <c r="BD73" s="1" t="s">
        <v>78</v>
      </c>
      <c r="BE73" s="1" t="s">
        <v>78</v>
      </c>
      <c r="BF73" s="8" t="s">
        <v>78</v>
      </c>
    </row>
    <row r="74" spans="1:58" s="4" customFormat="1" ht="44.4" customHeight="1" x14ac:dyDescent="0.3">
      <c r="A74" s="1">
        <v>66</v>
      </c>
      <c r="B74" s="17">
        <v>45167</v>
      </c>
      <c r="C74" s="17">
        <v>45198</v>
      </c>
      <c r="D74" s="1" t="s">
        <v>40</v>
      </c>
      <c r="E74" s="1" t="s">
        <v>40</v>
      </c>
      <c r="F74" s="8" t="s">
        <v>78</v>
      </c>
      <c r="G74" s="1" t="s">
        <v>917</v>
      </c>
      <c r="H74" s="1" t="s">
        <v>920</v>
      </c>
      <c r="I74" s="8" t="s">
        <v>78</v>
      </c>
      <c r="J74" s="167" t="s">
        <v>921</v>
      </c>
      <c r="K74" s="1">
        <v>103</v>
      </c>
      <c r="L74" s="8" t="s">
        <v>609</v>
      </c>
      <c r="M74" s="1" t="s">
        <v>602</v>
      </c>
      <c r="N74" s="1" t="s">
        <v>565</v>
      </c>
      <c r="O74" s="1" t="s">
        <v>610</v>
      </c>
      <c r="P74" s="8" t="s">
        <v>86</v>
      </c>
      <c r="Q74" s="1" t="s">
        <v>48</v>
      </c>
      <c r="R74" s="1" t="s">
        <v>48</v>
      </c>
      <c r="S74" s="1" t="s">
        <v>95</v>
      </c>
      <c r="T74" s="1" t="s">
        <v>78</v>
      </c>
      <c r="U74" s="1" t="s">
        <v>78</v>
      </c>
      <c r="V74" s="1" t="s">
        <v>78</v>
      </c>
      <c r="W74" s="8" t="s">
        <v>78</v>
      </c>
      <c r="X74" s="1" t="s">
        <v>63</v>
      </c>
      <c r="Y74" s="1" t="s">
        <v>595</v>
      </c>
      <c r="Z74" s="1" t="s">
        <v>98</v>
      </c>
      <c r="AA74" s="1" t="s">
        <v>392</v>
      </c>
      <c r="AB74" s="1" t="s">
        <v>611</v>
      </c>
      <c r="AC74" s="1" t="s">
        <v>611</v>
      </c>
      <c r="AD74" s="143"/>
      <c r="AE74" s="1" t="s">
        <v>78</v>
      </c>
      <c r="AF74" s="1" t="s">
        <v>78</v>
      </c>
      <c r="AG74" s="1" t="s">
        <v>78</v>
      </c>
      <c r="AH74" s="1" t="s">
        <v>78</v>
      </c>
      <c r="AI74" s="1" t="s">
        <v>924</v>
      </c>
      <c r="AJ74" s="1" t="s">
        <v>78</v>
      </c>
      <c r="AK74" s="1" t="s">
        <v>78</v>
      </c>
      <c r="AL74" s="17"/>
      <c r="AM74" s="1"/>
      <c r="AN74" s="1"/>
      <c r="AO74" s="1"/>
      <c r="AP74" s="1"/>
      <c r="AQ74" s="1"/>
      <c r="AR74" s="1"/>
      <c r="AS74" s="181"/>
      <c r="AT74" s="1" t="s">
        <v>78</v>
      </c>
      <c r="AU74" s="1" t="s">
        <v>78</v>
      </c>
      <c r="AV74" s="17" t="s">
        <v>78</v>
      </c>
      <c r="AW74" s="1"/>
      <c r="AX74" s="1"/>
      <c r="AY74" s="103"/>
      <c r="AZ74" s="17" t="s">
        <v>78</v>
      </c>
      <c r="BA74" s="1"/>
      <c r="BB74" s="1"/>
      <c r="BC74" s="103"/>
      <c r="BD74" s="1" t="s">
        <v>78</v>
      </c>
      <c r="BE74" s="1" t="s">
        <v>78</v>
      </c>
      <c r="BF74" s="8" t="s">
        <v>940</v>
      </c>
    </row>
    <row r="75" spans="1:58" s="4" customFormat="1" ht="44.4" customHeight="1" x14ac:dyDescent="0.3">
      <c r="A75" s="1">
        <v>65</v>
      </c>
      <c r="B75" s="17">
        <v>45167</v>
      </c>
      <c r="C75" s="17">
        <v>45189</v>
      </c>
      <c r="D75" s="1" t="s">
        <v>40</v>
      </c>
      <c r="E75" s="1" t="s">
        <v>40</v>
      </c>
      <c r="F75" s="8" t="s">
        <v>78</v>
      </c>
      <c r="G75" s="1" t="s">
        <v>917</v>
      </c>
      <c r="H75" s="1" t="s">
        <v>941</v>
      </c>
      <c r="I75" s="8" t="s">
        <v>78</v>
      </c>
      <c r="J75" s="167" t="s">
        <v>921</v>
      </c>
      <c r="K75" s="1">
        <v>88</v>
      </c>
      <c r="L75" s="8" t="s">
        <v>635</v>
      </c>
      <c r="M75" s="1" t="s">
        <v>553</v>
      </c>
      <c r="N75" s="1" t="s">
        <v>565</v>
      </c>
      <c r="O75" s="1" t="s">
        <v>610</v>
      </c>
      <c r="P75" s="8" t="s">
        <v>115</v>
      </c>
      <c r="Q75" s="1" t="s">
        <v>78</v>
      </c>
      <c r="R75" s="1" t="s">
        <v>78</v>
      </c>
      <c r="S75" s="1" t="s">
        <v>78</v>
      </c>
      <c r="T75" s="1" t="s">
        <v>78</v>
      </c>
      <c r="U75" s="1" t="s">
        <v>78</v>
      </c>
      <c r="V75" s="1" t="s">
        <v>78</v>
      </c>
      <c r="W75" s="8" t="s">
        <v>78</v>
      </c>
      <c r="X75" s="1" t="s">
        <v>574</v>
      </c>
      <c r="Y75" s="1" t="s">
        <v>575</v>
      </c>
      <c r="Z75" s="1" t="s">
        <v>109</v>
      </c>
      <c r="AA75" s="1" t="s">
        <v>636</v>
      </c>
      <c r="AB75" s="1" t="s">
        <v>78</v>
      </c>
      <c r="AC75" s="1" t="s">
        <v>78</v>
      </c>
      <c r="AD75" s="143"/>
      <c r="AE75" s="1" t="s">
        <v>78</v>
      </c>
      <c r="AF75" s="1" t="s">
        <v>78</v>
      </c>
      <c r="AG75" s="1" t="s">
        <v>78</v>
      </c>
      <c r="AH75" s="1" t="s">
        <v>942</v>
      </c>
      <c r="AI75" s="1" t="s">
        <v>930</v>
      </c>
      <c r="AJ75" s="1" t="s">
        <v>78</v>
      </c>
      <c r="AK75" s="1" t="s">
        <v>78</v>
      </c>
      <c r="AL75" s="17"/>
      <c r="AM75" s="1"/>
      <c r="AN75" s="1"/>
      <c r="AO75" s="1"/>
      <c r="AP75" s="1"/>
      <c r="AQ75" s="1"/>
      <c r="AR75" s="1"/>
      <c r="AS75" s="181"/>
      <c r="AT75" s="1" t="s">
        <v>78</v>
      </c>
      <c r="AU75" s="1" t="s">
        <v>78</v>
      </c>
      <c r="AV75" s="17" t="s">
        <v>78</v>
      </c>
      <c r="AW75" s="1"/>
      <c r="AX75" s="1"/>
      <c r="AY75" s="103"/>
      <c r="AZ75" s="17" t="s">
        <v>78</v>
      </c>
      <c r="BA75" s="1"/>
      <c r="BB75" s="1"/>
      <c r="BC75" s="103"/>
      <c r="BD75" s="1" t="s">
        <v>78</v>
      </c>
      <c r="BE75" s="1" t="s">
        <v>78</v>
      </c>
      <c r="BF75" s="8" t="s">
        <v>78</v>
      </c>
    </row>
    <row r="76" spans="1:58" s="4" customFormat="1" ht="44.4" customHeight="1" x14ac:dyDescent="0.3">
      <c r="A76" s="1">
        <v>64</v>
      </c>
      <c r="B76" s="17">
        <v>45153</v>
      </c>
      <c r="C76" s="17">
        <v>45187</v>
      </c>
      <c r="D76" s="1" t="s">
        <v>40</v>
      </c>
      <c r="E76" s="1" t="s">
        <v>40</v>
      </c>
      <c r="F76" s="8" t="s">
        <v>78</v>
      </c>
      <c r="G76" s="1" t="s">
        <v>917</v>
      </c>
      <c r="H76" s="1" t="s">
        <v>923</v>
      </c>
      <c r="I76" s="8" t="s">
        <v>78</v>
      </c>
      <c r="J76" s="167" t="s">
        <v>921</v>
      </c>
      <c r="K76" s="1">
        <v>87</v>
      </c>
      <c r="L76" s="8" t="s">
        <v>637</v>
      </c>
      <c r="M76" s="1" t="s">
        <v>553</v>
      </c>
      <c r="N76" s="1" t="s">
        <v>565</v>
      </c>
      <c r="O76" s="1" t="s">
        <v>573</v>
      </c>
      <c r="P76" s="8" t="s">
        <v>638</v>
      </c>
      <c r="Q76" s="1" t="s">
        <v>68</v>
      </c>
      <c r="R76" s="1" t="s">
        <v>68</v>
      </c>
      <c r="S76" s="1" t="s">
        <v>639</v>
      </c>
      <c r="T76" s="1" t="s">
        <v>68</v>
      </c>
      <c r="U76" s="1" t="s">
        <v>640</v>
      </c>
      <c r="V76" s="1" t="s">
        <v>78</v>
      </c>
      <c r="W76" s="8" t="s">
        <v>78</v>
      </c>
      <c r="X76" s="1" t="s">
        <v>63</v>
      </c>
      <c r="Y76" s="1" t="s">
        <v>76</v>
      </c>
      <c r="Z76" s="1" t="s">
        <v>72</v>
      </c>
      <c r="AA76" s="1" t="s">
        <v>72</v>
      </c>
      <c r="AB76" s="1" t="s">
        <v>641</v>
      </c>
      <c r="AC76" s="1" t="s">
        <v>641</v>
      </c>
      <c r="AD76" s="143"/>
      <c r="AE76" s="1" t="s">
        <v>943</v>
      </c>
      <c r="AF76" s="1" t="s">
        <v>944</v>
      </c>
      <c r="AG76" s="1" t="s">
        <v>945</v>
      </c>
      <c r="AH76" s="1" t="s">
        <v>946</v>
      </c>
      <c r="AI76" s="1" t="s">
        <v>947</v>
      </c>
      <c r="AJ76" s="1" t="s">
        <v>948</v>
      </c>
      <c r="AK76" s="1" t="s">
        <v>949</v>
      </c>
      <c r="AL76" s="17">
        <v>45135</v>
      </c>
      <c r="AM76" s="1">
        <v>2023</v>
      </c>
      <c r="AN76" s="1">
        <v>7</v>
      </c>
      <c r="AO76" s="136">
        <v>45108</v>
      </c>
      <c r="AP76" s="1">
        <v>45153</v>
      </c>
      <c r="AQ76" s="1">
        <v>2023</v>
      </c>
      <c r="AR76" s="1">
        <v>8</v>
      </c>
      <c r="AS76" s="181">
        <v>45139</v>
      </c>
      <c r="AT76" s="1" t="s">
        <v>950</v>
      </c>
      <c r="AU76" s="1" t="s">
        <v>78</v>
      </c>
      <c r="AV76" s="17">
        <v>45135</v>
      </c>
      <c r="AW76" s="1">
        <v>2023</v>
      </c>
      <c r="AX76" s="1">
        <v>7</v>
      </c>
      <c r="AY76" s="103">
        <v>45108</v>
      </c>
      <c r="AZ76" s="17" t="s">
        <v>951</v>
      </c>
      <c r="BA76" s="1">
        <v>2023</v>
      </c>
      <c r="BB76" s="1">
        <v>11</v>
      </c>
      <c r="BC76" s="103">
        <v>45231</v>
      </c>
      <c r="BD76" s="1" t="s">
        <v>78</v>
      </c>
      <c r="BE76" s="1" t="s">
        <v>78</v>
      </c>
      <c r="BF76" s="8" t="s">
        <v>78</v>
      </c>
    </row>
    <row r="77" spans="1:58" s="4" customFormat="1" ht="44.4" customHeight="1" x14ac:dyDescent="0.3">
      <c r="A77" s="1">
        <v>63</v>
      </c>
      <c r="B77" s="17">
        <v>45131</v>
      </c>
      <c r="C77" s="17">
        <v>45307</v>
      </c>
      <c r="D77" s="1" t="s">
        <v>40</v>
      </c>
      <c r="E77" s="1" t="s">
        <v>40</v>
      </c>
      <c r="F77" s="8"/>
      <c r="G77" s="1" t="s">
        <v>917</v>
      </c>
      <c r="H77" s="1" t="s">
        <v>941</v>
      </c>
      <c r="I77" s="8"/>
      <c r="J77" s="167" t="s">
        <v>921</v>
      </c>
      <c r="K77" s="1">
        <v>86</v>
      </c>
      <c r="L77" s="8" t="s">
        <v>642</v>
      </c>
      <c r="M77" s="1" t="s">
        <v>553</v>
      </c>
      <c r="N77" s="1" t="s">
        <v>565</v>
      </c>
      <c r="O77" s="1" t="s">
        <v>573</v>
      </c>
      <c r="P77" s="8" t="s">
        <v>115</v>
      </c>
      <c r="Q77" s="1" t="s">
        <v>94</v>
      </c>
      <c r="R77" s="1" t="s">
        <v>94</v>
      </c>
      <c r="S77" s="1">
        <v>4</v>
      </c>
      <c r="T77" s="1" t="s">
        <v>68</v>
      </c>
      <c r="U77" s="1" t="s">
        <v>643</v>
      </c>
      <c r="V77" s="1"/>
      <c r="W77" s="8"/>
      <c r="X77" s="1" t="s">
        <v>63</v>
      </c>
      <c r="Y77" s="1" t="s">
        <v>76</v>
      </c>
      <c r="Z77" s="1" t="s">
        <v>562</v>
      </c>
      <c r="AA77" s="1"/>
      <c r="AB77" s="1"/>
      <c r="AC77" s="1"/>
      <c r="AD77" s="143"/>
      <c r="AE77" s="1"/>
      <c r="AF77" s="1"/>
      <c r="AG77" s="1"/>
      <c r="AH77" s="1"/>
      <c r="AI77" s="1" t="s">
        <v>931</v>
      </c>
      <c r="AJ77" s="1"/>
      <c r="AK77" s="1"/>
      <c r="AL77" s="17"/>
      <c r="AM77" s="1"/>
      <c r="AN77" s="1"/>
      <c r="AO77" s="1"/>
      <c r="AP77" s="1"/>
      <c r="AQ77" s="1"/>
      <c r="AR77" s="1"/>
      <c r="AS77" s="181"/>
      <c r="AT77" s="1"/>
      <c r="AU77" s="1" t="s">
        <v>78</v>
      </c>
      <c r="AV77" s="17"/>
      <c r="AW77" s="1"/>
      <c r="AX77" s="1"/>
      <c r="AY77" s="103"/>
      <c r="AZ77" s="17"/>
      <c r="BA77" s="1"/>
      <c r="BB77" s="1"/>
      <c r="BC77" s="103"/>
      <c r="BD77" s="1"/>
      <c r="BE77" s="1"/>
      <c r="BF77" s="8"/>
    </row>
    <row r="78" spans="1:58" s="4" customFormat="1" ht="44.4" customHeight="1" x14ac:dyDescent="0.3">
      <c r="A78" s="1">
        <v>62</v>
      </c>
      <c r="B78" s="17">
        <v>45131</v>
      </c>
      <c r="C78" s="17">
        <v>45274</v>
      </c>
      <c r="D78" s="1" t="s">
        <v>40</v>
      </c>
      <c r="E78" s="1" t="s">
        <v>40</v>
      </c>
      <c r="F78" s="8"/>
      <c r="G78" s="1" t="s">
        <v>917</v>
      </c>
      <c r="H78" s="1" t="s">
        <v>920</v>
      </c>
      <c r="I78" s="8"/>
      <c r="J78" s="167" t="s">
        <v>921</v>
      </c>
      <c r="K78" s="1">
        <v>85</v>
      </c>
      <c r="L78" s="8" t="s">
        <v>644</v>
      </c>
      <c r="M78" s="1" t="s">
        <v>553</v>
      </c>
      <c r="N78" s="1" t="s">
        <v>554</v>
      </c>
      <c r="O78" s="1" t="s">
        <v>561</v>
      </c>
      <c r="P78" s="8"/>
      <c r="Q78" s="1"/>
      <c r="R78" s="1"/>
      <c r="S78" s="1"/>
      <c r="T78" s="1"/>
      <c r="U78" s="1"/>
      <c r="V78" s="1"/>
      <c r="W78" s="8"/>
      <c r="X78" s="1" t="s">
        <v>603</v>
      </c>
      <c r="Y78" s="1" t="s">
        <v>604</v>
      </c>
      <c r="Z78" s="1" t="s">
        <v>98</v>
      </c>
      <c r="AA78" s="1"/>
      <c r="AB78" s="1"/>
      <c r="AC78" s="1"/>
      <c r="AD78" s="143"/>
      <c r="AE78" s="1"/>
      <c r="AF78" s="1"/>
      <c r="AG78" s="1"/>
      <c r="AH78" s="1"/>
      <c r="AI78" s="1" t="s">
        <v>918</v>
      </c>
      <c r="AJ78" s="1"/>
      <c r="AK78" s="1"/>
      <c r="AL78" s="17"/>
      <c r="AM78" s="1"/>
      <c r="AN78" s="1"/>
      <c r="AO78" s="1"/>
      <c r="AP78" s="1"/>
      <c r="AQ78" s="1"/>
      <c r="AR78" s="1"/>
      <c r="AS78" s="181"/>
      <c r="AT78" s="1"/>
      <c r="AU78" s="1" t="s">
        <v>78</v>
      </c>
      <c r="AV78" s="17"/>
      <c r="AW78" s="1"/>
      <c r="AX78" s="1"/>
      <c r="AY78" s="103"/>
      <c r="AZ78" s="17"/>
      <c r="BA78" s="1"/>
      <c r="BB78" s="1"/>
      <c r="BC78" s="103"/>
      <c r="BD78" s="1"/>
      <c r="BE78" s="1"/>
      <c r="BF78" s="8"/>
    </row>
    <row r="79" spans="1:58" s="4" customFormat="1" ht="44.4" customHeight="1" x14ac:dyDescent="0.3">
      <c r="A79" s="1">
        <v>61</v>
      </c>
      <c r="B79" s="17">
        <v>45131</v>
      </c>
      <c r="C79" s="17">
        <v>45196</v>
      </c>
      <c r="D79" s="1" t="s">
        <v>40</v>
      </c>
      <c r="E79" s="1" t="s">
        <v>40</v>
      </c>
      <c r="F79" s="8" t="s">
        <v>78</v>
      </c>
      <c r="G79" s="1" t="s">
        <v>917</v>
      </c>
      <c r="H79" s="1" t="s">
        <v>78</v>
      </c>
      <c r="I79" s="8" t="s">
        <v>78</v>
      </c>
      <c r="J79" s="167" t="s">
        <v>921</v>
      </c>
      <c r="K79" s="1">
        <v>84</v>
      </c>
      <c r="L79" s="8" t="s">
        <v>645</v>
      </c>
      <c r="M79" s="1" t="s">
        <v>553</v>
      </c>
      <c r="N79" s="1" t="s">
        <v>565</v>
      </c>
      <c r="O79" s="1" t="s">
        <v>628</v>
      </c>
      <c r="P79" s="8" t="s">
        <v>78</v>
      </c>
      <c r="Q79" s="1" t="s">
        <v>68</v>
      </c>
      <c r="R79" s="1" t="s">
        <v>68</v>
      </c>
      <c r="S79" s="1" t="s">
        <v>639</v>
      </c>
      <c r="T79" s="1" t="s">
        <v>68</v>
      </c>
      <c r="U79" s="1" t="s">
        <v>640</v>
      </c>
      <c r="V79" s="1" t="s">
        <v>78</v>
      </c>
      <c r="W79" s="8" t="s">
        <v>78</v>
      </c>
      <c r="X79" s="1" t="s">
        <v>84</v>
      </c>
      <c r="Y79" s="1" t="s">
        <v>81</v>
      </c>
      <c r="Z79" s="1" t="s">
        <v>78</v>
      </c>
      <c r="AA79" s="1" t="s">
        <v>78</v>
      </c>
      <c r="AB79" s="1" t="s">
        <v>78</v>
      </c>
      <c r="AC79" s="1" t="s">
        <v>78</v>
      </c>
      <c r="AD79" s="143"/>
      <c r="AE79" s="1" t="s">
        <v>78</v>
      </c>
      <c r="AF79" s="1" t="s">
        <v>78</v>
      </c>
      <c r="AG79" s="1" t="s">
        <v>78</v>
      </c>
      <c r="AH79" s="1" t="s">
        <v>78</v>
      </c>
      <c r="AI79" s="1" t="s">
        <v>924</v>
      </c>
      <c r="AJ79" s="1" t="s">
        <v>78</v>
      </c>
      <c r="AK79" s="1" t="s">
        <v>78</v>
      </c>
      <c r="AL79" s="17"/>
      <c r="AM79" s="1"/>
      <c r="AN79" s="1"/>
      <c r="AO79" s="1"/>
      <c r="AP79" s="1"/>
      <c r="AQ79" s="1"/>
      <c r="AR79" s="1"/>
      <c r="AS79" s="181"/>
      <c r="AT79" s="1" t="s">
        <v>78</v>
      </c>
      <c r="AU79" s="1" t="s">
        <v>78</v>
      </c>
      <c r="AV79" s="17" t="s">
        <v>78</v>
      </c>
      <c r="AW79" s="1"/>
      <c r="AX79" s="1"/>
      <c r="AY79" s="103"/>
      <c r="AZ79" s="17" t="s">
        <v>78</v>
      </c>
      <c r="BA79" s="1"/>
      <c r="BB79" s="1"/>
      <c r="BC79" s="103"/>
      <c r="BD79" s="1" t="s">
        <v>78</v>
      </c>
      <c r="BE79" s="1" t="s">
        <v>78</v>
      </c>
      <c r="BF79" s="8" t="s">
        <v>78</v>
      </c>
    </row>
    <row r="80" spans="1:58" s="4" customFormat="1" ht="44.4" customHeight="1" x14ac:dyDescent="0.3">
      <c r="A80" s="1">
        <v>60</v>
      </c>
      <c r="B80" s="17">
        <v>45130</v>
      </c>
      <c r="C80" s="17">
        <v>45196</v>
      </c>
      <c r="D80" s="1" t="s">
        <v>40</v>
      </c>
      <c r="E80" s="1" t="s">
        <v>40</v>
      </c>
      <c r="F80" s="8" t="s">
        <v>78</v>
      </c>
      <c r="G80" s="1" t="s">
        <v>917</v>
      </c>
      <c r="H80" s="1" t="s">
        <v>923</v>
      </c>
      <c r="I80" s="8" t="s">
        <v>78</v>
      </c>
      <c r="J80" s="167" t="s">
        <v>921</v>
      </c>
      <c r="K80" s="1">
        <v>83</v>
      </c>
      <c r="L80" s="8" t="s">
        <v>646</v>
      </c>
      <c r="M80" s="1" t="s">
        <v>553</v>
      </c>
      <c r="N80" s="1" t="s">
        <v>565</v>
      </c>
      <c r="O80" s="1" t="s">
        <v>628</v>
      </c>
      <c r="P80" s="8" t="s">
        <v>78</v>
      </c>
      <c r="Q80" s="1" t="s">
        <v>78</v>
      </c>
      <c r="R80" s="1" t="s">
        <v>78</v>
      </c>
      <c r="S80" s="1" t="s">
        <v>78</v>
      </c>
      <c r="T80" s="1" t="s">
        <v>78</v>
      </c>
      <c r="U80" s="1" t="s">
        <v>78</v>
      </c>
      <c r="V80" s="1" t="s">
        <v>78</v>
      </c>
      <c r="W80" s="8" t="s">
        <v>78</v>
      </c>
      <c r="X80" s="1" t="s">
        <v>574</v>
      </c>
      <c r="Y80" s="1" t="s">
        <v>575</v>
      </c>
      <c r="Z80" s="1" t="s">
        <v>78</v>
      </c>
      <c r="AA80" s="1" t="s">
        <v>78</v>
      </c>
      <c r="AB80" s="1" t="s">
        <v>78</v>
      </c>
      <c r="AC80" s="1" t="s">
        <v>78</v>
      </c>
      <c r="AD80" s="143"/>
      <c r="AE80" s="1" t="s">
        <v>78</v>
      </c>
      <c r="AF80" s="1" t="s">
        <v>78</v>
      </c>
      <c r="AG80" s="1" t="s">
        <v>78</v>
      </c>
      <c r="AH80" s="1" t="s">
        <v>78</v>
      </c>
      <c r="AI80" s="1" t="s">
        <v>924</v>
      </c>
      <c r="AJ80" s="1" t="s">
        <v>78</v>
      </c>
      <c r="AK80" s="1" t="s">
        <v>78</v>
      </c>
      <c r="AL80" s="17"/>
      <c r="AM80" s="1"/>
      <c r="AN80" s="1"/>
      <c r="AO80" s="1"/>
      <c r="AP80" s="1"/>
      <c r="AQ80" s="1"/>
      <c r="AR80" s="1"/>
      <c r="AS80" s="181"/>
      <c r="AT80" s="1" t="s">
        <v>78</v>
      </c>
      <c r="AU80" s="1" t="s">
        <v>78</v>
      </c>
      <c r="AV80" s="17" t="s">
        <v>78</v>
      </c>
      <c r="AW80" s="1"/>
      <c r="AX80" s="1"/>
      <c r="AY80" s="103"/>
      <c r="AZ80" s="17" t="s">
        <v>78</v>
      </c>
      <c r="BA80" s="1"/>
      <c r="BB80" s="1"/>
      <c r="BC80" s="103"/>
      <c r="BD80" s="1" t="s">
        <v>78</v>
      </c>
      <c r="BE80" s="1" t="s">
        <v>78</v>
      </c>
      <c r="BF80" s="8" t="s">
        <v>78</v>
      </c>
    </row>
    <row r="81" spans="1:58" s="4" customFormat="1" ht="44.4" customHeight="1" x14ac:dyDescent="0.3">
      <c r="A81" s="1">
        <v>59</v>
      </c>
      <c r="B81" s="17">
        <v>45130</v>
      </c>
      <c r="C81" s="17">
        <v>45130</v>
      </c>
      <c r="D81" s="1" t="s">
        <v>40</v>
      </c>
      <c r="E81" s="1" t="s">
        <v>40</v>
      </c>
      <c r="F81" s="8" t="s">
        <v>78</v>
      </c>
      <c r="G81" s="1" t="s">
        <v>917</v>
      </c>
      <c r="H81" s="1" t="s">
        <v>78</v>
      </c>
      <c r="I81" s="8" t="s">
        <v>78</v>
      </c>
      <c r="J81" s="167" t="s">
        <v>921</v>
      </c>
      <c r="K81" s="1">
        <v>82</v>
      </c>
      <c r="L81" s="8" t="s">
        <v>647</v>
      </c>
      <c r="M81" s="1" t="s">
        <v>553</v>
      </c>
      <c r="N81" s="1" t="s">
        <v>565</v>
      </c>
      <c r="O81" s="1" t="s">
        <v>610</v>
      </c>
      <c r="P81" s="8" t="s">
        <v>78</v>
      </c>
      <c r="Q81" s="1" t="s">
        <v>78</v>
      </c>
      <c r="R81" s="1" t="s">
        <v>78</v>
      </c>
      <c r="S81" s="1" t="s">
        <v>78</v>
      </c>
      <c r="T81" s="1" t="s">
        <v>78</v>
      </c>
      <c r="U81" s="1" t="s">
        <v>78</v>
      </c>
      <c r="V81" s="1" t="s">
        <v>78</v>
      </c>
      <c r="W81" s="8" t="s">
        <v>78</v>
      </c>
      <c r="X81" s="1" t="s">
        <v>63</v>
      </c>
      <c r="Y81" s="1" t="s">
        <v>76</v>
      </c>
      <c r="Z81" s="1" t="s">
        <v>78</v>
      </c>
      <c r="AA81" s="1" t="s">
        <v>648</v>
      </c>
      <c r="AB81" s="1" t="s">
        <v>78</v>
      </c>
      <c r="AC81" s="1" t="s">
        <v>78</v>
      </c>
      <c r="AD81" s="143"/>
      <c r="AE81" s="1" t="s">
        <v>78</v>
      </c>
      <c r="AF81" s="1" t="s">
        <v>78</v>
      </c>
      <c r="AG81" s="1" t="s">
        <v>78</v>
      </c>
      <c r="AH81" s="1" t="s">
        <v>78</v>
      </c>
      <c r="AI81" s="1" t="s">
        <v>919</v>
      </c>
      <c r="AJ81" s="1" t="s">
        <v>78</v>
      </c>
      <c r="AK81" s="1" t="s">
        <v>78</v>
      </c>
      <c r="AL81" s="17"/>
      <c r="AM81" s="1"/>
      <c r="AN81" s="1"/>
      <c r="AO81" s="1"/>
      <c r="AP81" s="1"/>
      <c r="AQ81" s="1"/>
      <c r="AR81" s="1"/>
      <c r="AS81" s="181"/>
      <c r="AT81" s="1" t="s">
        <v>78</v>
      </c>
      <c r="AU81" s="1" t="s">
        <v>78</v>
      </c>
      <c r="AV81" s="17" t="s">
        <v>78</v>
      </c>
      <c r="AW81" s="1"/>
      <c r="AX81" s="1"/>
      <c r="AY81" s="103"/>
      <c r="AZ81" s="17" t="s">
        <v>78</v>
      </c>
      <c r="BA81" s="1"/>
      <c r="BB81" s="1"/>
      <c r="BC81" s="103"/>
      <c r="BD81" s="1" t="s">
        <v>78</v>
      </c>
      <c r="BE81" s="1" t="s">
        <v>78</v>
      </c>
      <c r="BF81" s="8" t="s">
        <v>78</v>
      </c>
    </row>
    <row r="82" spans="1:58" s="4" customFormat="1" ht="44.4" customHeight="1" x14ac:dyDescent="0.3">
      <c r="A82" s="1">
        <v>58</v>
      </c>
      <c r="B82" s="17">
        <v>45125</v>
      </c>
      <c r="C82" s="17">
        <v>45125</v>
      </c>
      <c r="D82" s="1" t="s">
        <v>40</v>
      </c>
      <c r="E82" s="1" t="s">
        <v>40</v>
      </c>
      <c r="F82" s="8" t="s">
        <v>78</v>
      </c>
      <c r="G82" s="1" t="s">
        <v>904</v>
      </c>
      <c r="H82" s="1" t="s">
        <v>938</v>
      </c>
      <c r="I82" s="8" t="s">
        <v>78</v>
      </c>
      <c r="J82" s="167" t="s">
        <v>107</v>
      </c>
      <c r="K82" s="1">
        <v>73</v>
      </c>
      <c r="L82" s="8" t="s">
        <v>666</v>
      </c>
      <c r="M82" s="1" t="s">
        <v>553</v>
      </c>
      <c r="N82" s="1" t="s">
        <v>554</v>
      </c>
      <c r="O82" s="1" t="s">
        <v>588</v>
      </c>
      <c r="P82" s="8" t="s">
        <v>78</v>
      </c>
      <c r="Q82" s="1" t="s">
        <v>78</v>
      </c>
      <c r="R82" s="1" t="s">
        <v>78</v>
      </c>
      <c r="S82" s="1" t="s">
        <v>78</v>
      </c>
      <c r="T82" s="1" t="s">
        <v>78</v>
      </c>
      <c r="U82" s="1" t="s">
        <v>78</v>
      </c>
      <c r="V82" s="1" t="s">
        <v>78</v>
      </c>
      <c r="W82" s="8" t="s">
        <v>78</v>
      </c>
      <c r="X82" s="1" t="s">
        <v>84</v>
      </c>
      <c r="Y82" s="1" t="s">
        <v>81</v>
      </c>
      <c r="Z82" s="1" t="s">
        <v>109</v>
      </c>
      <c r="AA82" s="1" t="s">
        <v>648</v>
      </c>
      <c r="AB82" s="1" t="s">
        <v>78</v>
      </c>
      <c r="AC82" s="1" t="s">
        <v>78</v>
      </c>
      <c r="AD82" s="143"/>
      <c r="AE82" s="1" t="s">
        <v>78</v>
      </c>
      <c r="AF82" s="1" t="s">
        <v>78</v>
      </c>
      <c r="AG82" s="1" t="s">
        <v>78</v>
      </c>
      <c r="AH82" s="1" t="s">
        <v>78</v>
      </c>
      <c r="AI82" s="1" t="s">
        <v>908</v>
      </c>
      <c r="AJ82" s="1" t="s">
        <v>78</v>
      </c>
      <c r="AK82" s="1" t="s">
        <v>78</v>
      </c>
      <c r="AL82" s="17"/>
      <c r="AM82" s="1"/>
      <c r="AN82" s="1"/>
      <c r="AO82" s="1"/>
      <c r="AP82" s="1"/>
      <c r="AQ82" s="1"/>
      <c r="AR82" s="1"/>
      <c r="AS82" s="181"/>
      <c r="AT82" s="1" t="s">
        <v>78</v>
      </c>
      <c r="AU82" s="1" t="s">
        <v>78</v>
      </c>
      <c r="AV82" s="17" t="s">
        <v>78</v>
      </c>
      <c r="AW82" s="1"/>
      <c r="AX82" s="1"/>
      <c r="AY82" s="103"/>
      <c r="AZ82" s="17" t="s">
        <v>78</v>
      </c>
      <c r="BA82" s="1"/>
      <c r="BB82" s="1"/>
      <c r="BC82" s="103"/>
      <c r="BD82" s="1" t="s">
        <v>78</v>
      </c>
      <c r="BE82" s="1" t="s">
        <v>78</v>
      </c>
      <c r="BF82" s="8" t="s">
        <v>78</v>
      </c>
    </row>
    <row r="83" spans="1:58" s="4" customFormat="1" ht="44.4" customHeight="1" x14ac:dyDescent="0.3">
      <c r="A83" s="1">
        <v>57</v>
      </c>
      <c r="B83" s="17">
        <v>45125</v>
      </c>
      <c r="C83" s="17">
        <v>45125</v>
      </c>
      <c r="D83" s="1" t="s">
        <v>40</v>
      </c>
      <c r="E83" s="1" t="s">
        <v>40</v>
      </c>
      <c r="F83" s="8" t="s">
        <v>78</v>
      </c>
      <c r="G83" s="1" t="s">
        <v>917</v>
      </c>
      <c r="H83" s="1" t="s">
        <v>78</v>
      </c>
      <c r="I83" s="8" t="s">
        <v>78</v>
      </c>
      <c r="J83" s="167" t="s">
        <v>921</v>
      </c>
      <c r="K83" s="1">
        <v>77</v>
      </c>
      <c r="L83" s="8" t="s">
        <v>659</v>
      </c>
      <c r="M83" s="1" t="s">
        <v>602</v>
      </c>
      <c r="N83" s="1" t="s">
        <v>565</v>
      </c>
      <c r="O83" s="1" t="s">
        <v>573</v>
      </c>
      <c r="P83" s="8" t="s">
        <v>660</v>
      </c>
      <c r="Q83" s="1" t="s">
        <v>78</v>
      </c>
      <c r="R83" s="1" t="s">
        <v>78</v>
      </c>
      <c r="S83" s="1" t="s">
        <v>78</v>
      </c>
      <c r="T83" s="1" t="s">
        <v>78</v>
      </c>
      <c r="U83" s="1" t="s">
        <v>78</v>
      </c>
      <c r="V83" s="1" t="s">
        <v>78</v>
      </c>
      <c r="W83" s="8" t="s">
        <v>78</v>
      </c>
      <c r="X83" s="1" t="s">
        <v>650</v>
      </c>
      <c r="Y83" s="1" t="s">
        <v>661</v>
      </c>
      <c r="Z83" s="1" t="s">
        <v>98</v>
      </c>
      <c r="AA83" s="1" t="s">
        <v>392</v>
      </c>
      <c r="AB83" s="1" t="s">
        <v>78</v>
      </c>
      <c r="AC83" s="1" t="s">
        <v>78</v>
      </c>
      <c r="AD83" s="143"/>
      <c r="AE83" s="1" t="s">
        <v>78</v>
      </c>
      <c r="AF83" s="1" t="s">
        <v>78</v>
      </c>
      <c r="AG83" s="1" t="s">
        <v>78</v>
      </c>
      <c r="AH83" s="1" t="s">
        <v>78</v>
      </c>
      <c r="AI83" s="1" t="s">
        <v>924</v>
      </c>
      <c r="AJ83" s="1" t="s">
        <v>78</v>
      </c>
      <c r="AK83" s="1" t="s">
        <v>78</v>
      </c>
      <c r="AL83" s="17"/>
      <c r="AM83" s="1"/>
      <c r="AN83" s="1"/>
      <c r="AO83" s="1"/>
      <c r="AP83" s="1"/>
      <c r="AQ83" s="1"/>
      <c r="AR83" s="1"/>
      <c r="AS83" s="181"/>
      <c r="AT83" s="1" t="s">
        <v>78</v>
      </c>
      <c r="AU83" s="1" t="s">
        <v>78</v>
      </c>
      <c r="AV83" s="17" t="s">
        <v>78</v>
      </c>
      <c r="AW83" s="1"/>
      <c r="AX83" s="1"/>
      <c r="AY83" s="103"/>
      <c r="AZ83" s="17" t="s">
        <v>78</v>
      </c>
      <c r="BA83" s="1"/>
      <c r="BB83" s="1"/>
      <c r="BC83" s="103"/>
      <c r="BD83" s="1" t="s">
        <v>78</v>
      </c>
      <c r="BE83" s="1" t="s">
        <v>78</v>
      </c>
      <c r="BF83" s="8" t="s">
        <v>78</v>
      </c>
    </row>
    <row r="84" spans="1:58" s="4" customFormat="1" ht="44.4" customHeight="1" x14ac:dyDescent="0.3">
      <c r="A84" s="1">
        <v>56</v>
      </c>
      <c r="B84" s="17">
        <v>45119</v>
      </c>
      <c r="C84" s="17">
        <v>45209</v>
      </c>
      <c r="D84" s="1" t="s">
        <v>40</v>
      </c>
      <c r="E84" s="1" t="s">
        <v>40</v>
      </c>
      <c r="F84" s="8" t="s">
        <v>78</v>
      </c>
      <c r="G84" s="1" t="s">
        <v>917</v>
      </c>
      <c r="H84" s="1" t="s">
        <v>938</v>
      </c>
      <c r="I84" s="8" t="s">
        <v>78</v>
      </c>
      <c r="J84" s="167" t="s">
        <v>921</v>
      </c>
      <c r="K84" s="1">
        <v>81</v>
      </c>
      <c r="L84" s="8" t="s">
        <v>649</v>
      </c>
      <c r="M84" s="1" t="s">
        <v>553</v>
      </c>
      <c r="N84" s="1" t="s">
        <v>554</v>
      </c>
      <c r="O84" s="1" t="s">
        <v>632</v>
      </c>
      <c r="P84" s="8" t="s">
        <v>247</v>
      </c>
      <c r="Q84" s="1" t="s">
        <v>78</v>
      </c>
      <c r="R84" s="1" t="s">
        <v>78</v>
      </c>
      <c r="S84" s="1" t="s">
        <v>78</v>
      </c>
      <c r="T84" s="1" t="s">
        <v>78</v>
      </c>
      <c r="U84" s="1" t="s">
        <v>78</v>
      </c>
      <c r="V84" s="1" t="s">
        <v>78</v>
      </c>
      <c r="W84" s="8" t="s">
        <v>78</v>
      </c>
      <c r="X84" s="1" t="s">
        <v>650</v>
      </c>
      <c r="Y84" s="1" t="s">
        <v>557</v>
      </c>
      <c r="Z84" s="1" t="s">
        <v>78</v>
      </c>
      <c r="AA84" s="1" t="s">
        <v>651</v>
      </c>
      <c r="AB84" s="1" t="s">
        <v>78</v>
      </c>
      <c r="AC84" s="1" t="s">
        <v>78</v>
      </c>
      <c r="AD84" s="143"/>
      <c r="AE84" s="1" t="s">
        <v>78</v>
      </c>
      <c r="AF84" s="1" t="s">
        <v>78</v>
      </c>
      <c r="AG84" s="1" t="s">
        <v>78</v>
      </c>
      <c r="AH84" s="1" t="s">
        <v>78</v>
      </c>
      <c r="AI84" s="1" t="s">
        <v>952</v>
      </c>
      <c r="AJ84" s="1" t="s">
        <v>78</v>
      </c>
      <c r="AK84" s="1" t="s">
        <v>78</v>
      </c>
      <c r="AL84" s="17"/>
      <c r="AM84" s="1"/>
      <c r="AN84" s="1"/>
      <c r="AO84" s="1"/>
      <c r="AP84" s="1"/>
      <c r="AQ84" s="1"/>
      <c r="AR84" s="1"/>
      <c r="AS84" s="181"/>
      <c r="AT84" s="1" t="s">
        <v>78</v>
      </c>
      <c r="AU84" s="1" t="s">
        <v>78</v>
      </c>
      <c r="AV84" s="17" t="s">
        <v>78</v>
      </c>
      <c r="AW84" s="1"/>
      <c r="AX84" s="1"/>
      <c r="AY84" s="103"/>
      <c r="AZ84" s="17" t="s">
        <v>78</v>
      </c>
      <c r="BA84" s="1"/>
      <c r="BB84" s="1"/>
      <c r="BC84" s="103"/>
      <c r="BD84" s="1" t="s">
        <v>78</v>
      </c>
      <c r="BE84" s="1" t="s">
        <v>78</v>
      </c>
      <c r="BF84" s="8" t="s">
        <v>78</v>
      </c>
    </row>
    <row r="85" spans="1:58" s="4" customFormat="1" ht="44.4" customHeight="1" x14ac:dyDescent="0.3">
      <c r="A85" s="1">
        <v>55</v>
      </c>
      <c r="B85" s="17">
        <v>45114</v>
      </c>
      <c r="C85" s="17">
        <v>45119</v>
      </c>
      <c r="D85" s="1" t="s">
        <v>40</v>
      </c>
      <c r="E85" s="1" t="s">
        <v>40</v>
      </c>
      <c r="F85" s="8" t="s">
        <v>78</v>
      </c>
      <c r="G85" s="1" t="s">
        <v>917</v>
      </c>
      <c r="H85" s="1" t="s">
        <v>78</v>
      </c>
      <c r="I85" s="8" t="s">
        <v>78</v>
      </c>
      <c r="J85" s="167" t="s">
        <v>921</v>
      </c>
      <c r="K85" s="1">
        <v>80</v>
      </c>
      <c r="L85" s="8" t="s">
        <v>652</v>
      </c>
      <c r="M85" s="1" t="s">
        <v>602</v>
      </c>
      <c r="N85" s="1" t="s">
        <v>565</v>
      </c>
      <c r="O85" s="1" t="s">
        <v>618</v>
      </c>
      <c r="P85" s="8" t="s">
        <v>78</v>
      </c>
      <c r="Q85" s="1" t="s">
        <v>78</v>
      </c>
      <c r="R85" s="1" t="s">
        <v>78</v>
      </c>
      <c r="S85" s="1" t="s">
        <v>78</v>
      </c>
      <c r="T85" s="1" t="s">
        <v>78</v>
      </c>
      <c r="U85" s="1" t="s">
        <v>78</v>
      </c>
      <c r="V85" s="1" t="s">
        <v>78</v>
      </c>
      <c r="W85" s="8" t="s">
        <v>78</v>
      </c>
      <c r="X85" s="1" t="s">
        <v>84</v>
      </c>
      <c r="Y85" s="1" t="s">
        <v>81</v>
      </c>
      <c r="Z85" s="1" t="s">
        <v>68</v>
      </c>
      <c r="AA85" s="1" t="s">
        <v>78</v>
      </c>
      <c r="AB85" s="1" t="s">
        <v>78</v>
      </c>
      <c r="AC85" s="1" t="s">
        <v>78</v>
      </c>
      <c r="AD85" s="143"/>
      <c r="AE85" s="1" t="s">
        <v>78</v>
      </c>
      <c r="AF85" s="1" t="s">
        <v>78</v>
      </c>
      <c r="AG85" s="1" t="s">
        <v>78</v>
      </c>
      <c r="AH85" s="1" t="s">
        <v>78</v>
      </c>
      <c r="AI85" s="1" t="s">
        <v>924</v>
      </c>
      <c r="AJ85" s="1" t="s">
        <v>78</v>
      </c>
      <c r="AK85" s="1" t="s">
        <v>78</v>
      </c>
      <c r="AL85" s="17"/>
      <c r="AM85" s="1"/>
      <c r="AN85" s="1"/>
      <c r="AO85" s="1"/>
      <c r="AP85" s="1"/>
      <c r="AQ85" s="1"/>
      <c r="AR85" s="1"/>
      <c r="AS85" s="181"/>
      <c r="AT85" s="1" t="s">
        <v>78</v>
      </c>
      <c r="AU85" s="1" t="s">
        <v>78</v>
      </c>
      <c r="AV85" s="17" t="s">
        <v>78</v>
      </c>
      <c r="AW85" s="1"/>
      <c r="AX85" s="1"/>
      <c r="AY85" s="103"/>
      <c r="AZ85" s="17" t="s">
        <v>78</v>
      </c>
      <c r="BA85" s="1"/>
      <c r="BB85" s="1"/>
      <c r="BC85" s="103"/>
      <c r="BD85" s="1" t="s">
        <v>78</v>
      </c>
      <c r="BE85" s="1" t="s">
        <v>78</v>
      </c>
      <c r="BF85" s="8" t="s">
        <v>953</v>
      </c>
    </row>
    <row r="86" spans="1:58" s="4" customFormat="1" ht="44.4" customHeight="1" x14ac:dyDescent="0.3">
      <c r="A86" s="1">
        <v>54</v>
      </c>
      <c r="B86" s="17">
        <v>45114</v>
      </c>
      <c r="C86" s="17">
        <v>45114</v>
      </c>
      <c r="D86" s="1" t="s">
        <v>40</v>
      </c>
      <c r="E86" s="1" t="s">
        <v>40</v>
      </c>
      <c r="F86" s="8" t="s">
        <v>78</v>
      </c>
      <c r="G86" s="1" t="s">
        <v>917</v>
      </c>
      <c r="H86" s="1" t="s">
        <v>78</v>
      </c>
      <c r="I86" s="8" t="s">
        <v>78</v>
      </c>
      <c r="J86" s="167" t="s">
        <v>921</v>
      </c>
      <c r="K86" s="1">
        <v>78</v>
      </c>
      <c r="L86" s="8" t="s">
        <v>657</v>
      </c>
      <c r="M86" s="1" t="s">
        <v>602</v>
      </c>
      <c r="N86" s="1" t="s">
        <v>588</v>
      </c>
      <c r="O86" s="1" t="s">
        <v>573</v>
      </c>
      <c r="P86" s="8" t="s">
        <v>658</v>
      </c>
      <c r="Q86" s="1" t="s">
        <v>78</v>
      </c>
      <c r="R86" s="1" t="s">
        <v>78</v>
      </c>
      <c r="S86" s="1" t="s">
        <v>78</v>
      </c>
      <c r="T86" s="1" t="s">
        <v>78</v>
      </c>
      <c r="U86" s="1" t="s">
        <v>78</v>
      </c>
      <c r="V86" s="1" t="s">
        <v>78</v>
      </c>
      <c r="W86" s="8" t="s">
        <v>78</v>
      </c>
      <c r="X86" s="1" t="s">
        <v>63</v>
      </c>
      <c r="Y86" s="1" t="s">
        <v>76</v>
      </c>
      <c r="Z86" s="1" t="s">
        <v>65</v>
      </c>
      <c r="AA86" s="1" t="s">
        <v>392</v>
      </c>
      <c r="AB86" s="1" t="s">
        <v>78</v>
      </c>
      <c r="AC86" s="1" t="s">
        <v>78</v>
      </c>
      <c r="AD86" s="143"/>
      <c r="AE86" s="1" t="s">
        <v>78</v>
      </c>
      <c r="AF86" s="1" t="s">
        <v>78</v>
      </c>
      <c r="AG86" s="1" t="s">
        <v>78</v>
      </c>
      <c r="AH86" s="1" t="s">
        <v>78</v>
      </c>
      <c r="AI86" s="1" t="s">
        <v>924</v>
      </c>
      <c r="AJ86" s="1" t="s">
        <v>78</v>
      </c>
      <c r="AK86" s="1" t="s">
        <v>78</v>
      </c>
      <c r="AL86" s="17"/>
      <c r="AM86" s="1"/>
      <c r="AN86" s="1"/>
      <c r="AO86" s="1"/>
      <c r="AP86" s="1"/>
      <c r="AQ86" s="1"/>
      <c r="AR86" s="1"/>
      <c r="AS86" s="181"/>
      <c r="AT86" s="1" t="s">
        <v>78</v>
      </c>
      <c r="AU86" s="1" t="s">
        <v>78</v>
      </c>
      <c r="AV86" s="17" t="s">
        <v>78</v>
      </c>
      <c r="AW86" s="1"/>
      <c r="AX86" s="1"/>
      <c r="AY86" s="103"/>
      <c r="AZ86" s="17" t="s">
        <v>78</v>
      </c>
      <c r="BA86" s="1"/>
      <c r="BB86" s="1"/>
      <c r="BC86" s="103"/>
      <c r="BD86" s="1" t="s">
        <v>78</v>
      </c>
      <c r="BE86" s="1" t="s">
        <v>78</v>
      </c>
      <c r="BF86" s="8" t="s">
        <v>78</v>
      </c>
    </row>
    <row r="87" spans="1:58" s="4" customFormat="1" ht="44.4" customHeight="1" x14ac:dyDescent="0.3">
      <c r="A87" s="1">
        <v>53</v>
      </c>
      <c r="B87" s="17">
        <v>45114</v>
      </c>
      <c r="C87" s="17">
        <v>45114</v>
      </c>
      <c r="D87" s="1" t="s">
        <v>40</v>
      </c>
      <c r="E87" s="1" t="s">
        <v>40</v>
      </c>
      <c r="F87" s="8" t="s">
        <v>78</v>
      </c>
      <c r="G87" s="1" t="s">
        <v>917</v>
      </c>
      <c r="H87" s="1" t="s">
        <v>78</v>
      </c>
      <c r="I87" s="8" t="s">
        <v>78</v>
      </c>
      <c r="J87" s="167" t="s">
        <v>921</v>
      </c>
      <c r="K87" s="1">
        <v>79</v>
      </c>
      <c r="L87" s="8" t="s">
        <v>653</v>
      </c>
      <c r="M87" s="1" t="s">
        <v>602</v>
      </c>
      <c r="N87" s="1" t="s">
        <v>565</v>
      </c>
      <c r="O87" s="1" t="s">
        <v>573</v>
      </c>
      <c r="P87" s="8" t="s">
        <v>654</v>
      </c>
      <c r="Q87" s="1" t="s">
        <v>78</v>
      </c>
      <c r="R87" s="1" t="s">
        <v>78</v>
      </c>
      <c r="S87" s="1" t="s">
        <v>78</v>
      </c>
      <c r="T87" s="1" t="s">
        <v>78</v>
      </c>
      <c r="U87" s="1" t="s">
        <v>78</v>
      </c>
      <c r="V87" s="1" t="s">
        <v>78</v>
      </c>
      <c r="W87" s="8" t="s">
        <v>78</v>
      </c>
      <c r="X87" s="1" t="s">
        <v>655</v>
      </c>
      <c r="Y87" s="1" t="s">
        <v>656</v>
      </c>
      <c r="Z87" s="1" t="s">
        <v>65</v>
      </c>
      <c r="AA87" s="1" t="s">
        <v>72</v>
      </c>
      <c r="AB87" s="1" t="s">
        <v>78</v>
      </c>
      <c r="AC87" s="1" t="s">
        <v>78</v>
      </c>
      <c r="AD87" s="143"/>
      <c r="AE87" s="1" t="s">
        <v>78</v>
      </c>
      <c r="AF87" s="1" t="s">
        <v>78</v>
      </c>
      <c r="AG87" s="1" t="s">
        <v>78</v>
      </c>
      <c r="AH87" s="1" t="s">
        <v>78</v>
      </c>
      <c r="AI87" s="1" t="s">
        <v>924</v>
      </c>
      <c r="AJ87" s="1" t="s">
        <v>78</v>
      </c>
      <c r="AK87" s="1" t="s">
        <v>78</v>
      </c>
      <c r="AL87" s="17"/>
      <c r="AM87" s="1"/>
      <c r="AN87" s="1"/>
      <c r="AO87" s="1"/>
      <c r="AP87" s="1"/>
      <c r="AQ87" s="1"/>
      <c r="AR87" s="1"/>
      <c r="AS87" s="181"/>
      <c r="AT87" s="1" t="s">
        <v>78</v>
      </c>
      <c r="AU87" s="1" t="s">
        <v>78</v>
      </c>
      <c r="AV87" s="17" t="s">
        <v>78</v>
      </c>
      <c r="AW87" s="1"/>
      <c r="AX87" s="1"/>
      <c r="AY87" s="103"/>
      <c r="AZ87" s="17" t="s">
        <v>78</v>
      </c>
      <c r="BA87" s="1"/>
      <c r="BB87" s="1"/>
      <c r="BC87" s="103"/>
      <c r="BD87" s="1" t="s">
        <v>78</v>
      </c>
      <c r="BE87" s="1" t="s">
        <v>78</v>
      </c>
      <c r="BF87" s="8" t="s">
        <v>78</v>
      </c>
    </row>
    <row r="88" spans="1:58" s="4" customFormat="1" ht="44.4" customHeight="1" x14ac:dyDescent="0.3">
      <c r="A88" s="1">
        <v>52</v>
      </c>
      <c r="B88" s="17">
        <v>45114</v>
      </c>
      <c r="C88" s="17">
        <v>45114</v>
      </c>
      <c r="D88" s="1" t="s">
        <v>40</v>
      </c>
      <c r="E88" s="1" t="s">
        <v>40</v>
      </c>
      <c r="F88" s="8" t="s">
        <v>78</v>
      </c>
      <c r="G88" s="1" t="s">
        <v>917</v>
      </c>
      <c r="H88" s="1" t="s">
        <v>78</v>
      </c>
      <c r="I88" s="8" t="s">
        <v>78</v>
      </c>
      <c r="J88" s="167" t="s">
        <v>921</v>
      </c>
      <c r="K88" s="1">
        <v>76</v>
      </c>
      <c r="L88" s="8" t="s">
        <v>662</v>
      </c>
      <c r="M88" s="1" t="s">
        <v>553</v>
      </c>
      <c r="N88" s="1" t="s">
        <v>565</v>
      </c>
      <c r="O88" s="1" t="s">
        <v>566</v>
      </c>
      <c r="P88" s="8" t="s">
        <v>663</v>
      </c>
      <c r="Q88" s="1" t="s">
        <v>78</v>
      </c>
      <c r="R88" s="1" t="s">
        <v>78</v>
      </c>
      <c r="S88" s="1" t="s">
        <v>78</v>
      </c>
      <c r="T88" s="1" t="s">
        <v>78</v>
      </c>
      <c r="U88" s="1" t="s">
        <v>78</v>
      </c>
      <c r="V88" s="1" t="s">
        <v>68</v>
      </c>
      <c r="W88" s="8" t="s">
        <v>68</v>
      </c>
      <c r="X88" s="1" t="s">
        <v>63</v>
      </c>
      <c r="Y88" s="1" t="s">
        <v>583</v>
      </c>
      <c r="Z88" s="1" t="s">
        <v>72</v>
      </c>
      <c r="AA88" s="1" t="s">
        <v>72</v>
      </c>
      <c r="AB88" s="1" t="s">
        <v>78</v>
      </c>
      <c r="AC88" s="1" t="s">
        <v>78</v>
      </c>
      <c r="AD88" s="143"/>
      <c r="AE88" s="1" t="s">
        <v>78</v>
      </c>
      <c r="AF88" s="1" t="s">
        <v>78</v>
      </c>
      <c r="AG88" s="1" t="s">
        <v>78</v>
      </c>
      <c r="AH88" s="1" t="s">
        <v>78</v>
      </c>
      <c r="AI88" s="1" t="s">
        <v>954</v>
      </c>
      <c r="AJ88" s="1" t="s">
        <v>78</v>
      </c>
      <c r="AK88" s="1" t="s">
        <v>78</v>
      </c>
      <c r="AL88" s="17"/>
      <c r="AM88" s="1"/>
      <c r="AN88" s="1"/>
      <c r="AO88" s="1"/>
      <c r="AP88" s="1"/>
      <c r="AQ88" s="1"/>
      <c r="AR88" s="1"/>
      <c r="AS88" s="181"/>
      <c r="AT88" s="1" t="s">
        <v>78</v>
      </c>
      <c r="AU88" s="1" t="s">
        <v>78</v>
      </c>
      <c r="AV88" s="17" t="s">
        <v>78</v>
      </c>
      <c r="AW88" s="1"/>
      <c r="AX88" s="1"/>
      <c r="AY88" s="103"/>
      <c r="AZ88" s="17" t="s">
        <v>78</v>
      </c>
      <c r="BA88" s="1"/>
      <c r="BB88" s="1"/>
      <c r="BC88" s="103"/>
      <c r="BD88" s="1" t="s">
        <v>78</v>
      </c>
      <c r="BE88" s="1" t="s">
        <v>78</v>
      </c>
      <c r="BF88" s="8" t="s">
        <v>78</v>
      </c>
    </row>
    <row r="89" spans="1:58" s="4" customFormat="1" ht="44.4" customHeight="1" x14ac:dyDescent="0.3">
      <c r="A89" s="1">
        <v>51</v>
      </c>
      <c r="B89" s="17">
        <v>45114</v>
      </c>
      <c r="C89" s="17">
        <v>45114</v>
      </c>
      <c r="D89" s="1" t="s">
        <v>40</v>
      </c>
      <c r="E89" s="1" t="s">
        <v>40</v>
      </c>
      <c r="F89" s="8" t="s">
        <v>78</v>
      </c>
      <c r="G89" s="1" t="s">
        <v>917</v>
      </c>
      <c r="H89" s="1" t="s">
        <v>78</v>
      </c>
      <c r="I89" s="8" t="s">
        <v>78</v>
      </c>
      <c r="J89" s="167" t="s">
        <v>921</v>
      </c>
      <c r="K89" s="1">
        <v>75</v>
      </c>
      <c r="L89" s="8" t="s">
        <v>664</v>
      </c>
      <c r="M89" s="1" t="s">
        <v>553</v>
      </c>
      <c r="N89" s="1" t="s">
        <v>565</v>
      </c>
      <c r="O89" s="1" t="s">
        <v>618</v>
      </c>
      <c r="P89" s="8" t="s">
        <v>92</v>
      </c>
      <c r="Q89" s="1" t="s">
        <v>78</v>
      </c>
      <c r="R89" s="1" t="s">
        <v>78</v>
      </c>
      <c r="S89" s="1" t="s">
        <v>78</v>
      </c>
      <c r="T89" s="1" t="s">
        <v>78</v>
      </c>
      <c r="U89" s="1" t="s">
        <v>78</v>
      </c>
      <c r="V89" s="1" t="s">
        <v>78</v>
      </c>
      <c r="W89" s="8" t="s">
        <v>78</v>
      </c>
      <c r="X89" s="1" t="s">
        <v>63</v>
      </c>
      <c r="Y89" s="1" t="s">
        <v>595</v>
      </c>
      <c r="Z89" s="1" t="s">
        <v>98</v>
      </c>
      <c r="AA89" s="1" t="s">
        <v>99</v>
      </c>
      <c r="AB89" s="1" t="s">
        <v>100</v>
      </c>
      <c r="AC89" s="1" t="s">
        <v>100</v>
      </c>
      <c r="AD89" s="143"/>
      <c r="AE89" s="1" t="s">
        <v>955</v>
      </c>
      <c r="AF89" s="1" t="s">
        <v>929</v>
      </c>
      <c r="AG89" s="1" t="s">
        <v>78</v>
      </c>
      <c r="AH89" s="1" t="s">
        <v>78</v>
      </c>
      <c r="AI89" s="1" t="s">
        <v>924</v>
      </c>
      <c r="AJ89" s="1" t="s">
        <v>78</v>
      </c>
      <c r="AK89" s="1" t="s">
        <v>78</v>
      </c>
      <c r="AL89" s="17"/>
      <c r="AM89" s="1"/>
      <c r="AN89" s="1"/>
      <c r="AO89" s="1"/>
      <c r="AP89" s="1"/>
      <c r="AQ89" s="1"/>
      <c r="AR89" s="1"/>
      <c r="AS89" s="181"/>
      <c r="AT89" s="1" t="s">
        <v>78</v>
      </c>
      <c r="AU89" s="1" t="s">
        <v>78</v>
      </c>
      <c r="AV89" s="17">
        <v>45043</v>
      </c>
      <c r="AW89" s="1">
        <v>2023</v>
      </c>
      <c r="AX89" s="1">
        <v>4</v>
      </c>
      <c r="AY89" s="103">
        <v>45017</v>
      </c>
      <c r="AZ89" s="17" t="s">
        <v>956</v>
      </c>
      <c r="BA89" s="1">
        <v>2023</v>
      </c>
      <c r="BB89" s="1">
        <v>4</v>
      </c>
      <c r="BC89" s="103">
        <v>45017</v>
      </c>
      <c r="BD89" s="1" t="s">
        <v>78</v>
      </c>
      <c r="BE89" s="1" t="s">
        <v>78</v>
      </c>
      <c r="BF89" s="8" t="s">
        <v>78</v>
      </c>
    </row>
    <row r="90" spans="1:58" s="4" customFormat="1" ht="44.4" customHeight="1" x14ac:dyDescent="0.3">
      <c r="A90" s="1">
        <v>50</v>
      </c>
      <c r="B90" s="17">
        <v>45113</v>
      </c>
      <c r="C90" s="17">
        <v>45268</v>
      </c>
      <c r="D90" s="1" t="s">
        <v>40</v>
      </c>
      <c r="E90" s="1" t="s">
        <v>40</v>
      </c>
      <c r="F90" s="8"/>
      <c r="G90" s="1" t="s">
        <v>904</v>
      </c>
      <c r="H90" s="1" t="s">
        <v>905</v>
      </c>
      <c r="I90" s="8"/>
      <c r="J90" s="167" t="s">
        <v>913</v>
      </c>
      <c r="K90" s="1">
        <v>74</v>
      </c>
      <c r="L90" s="8" t="s">
        <v>665</v>
      </c>
      <c r="M90" s="1" t="s">
        <v>553</v>
      </c>
      <c r="N90" s="1" t="s">
        <v>565</v>
      </c>
      <c r="O90" s="1" t="s">
        <v>618</v>
      </c>
      <c r="P90" s="8"/>
      <c r="Q90" s="1" t="s">
        <v>110</v>
      </c>
      <c r="R90" s="1" t="s">
        <v>110</v>
      </c>
      <c r="S90" s="1">
        <v>5</v>
      </c>
      <c r="T90" s="1" t="s">
        <v>68</v>
      </c>
      <c r="U90" s="1" t="s">
        <v>643</v>
      </c>
      <c r="V90" s="1" t="s">
        <v>68</v>
      </c>
      <c r="W90" s="8" t="s">
        <v>68</v>
      </c>
      <c r="X90" s="1" t="s">
        <v>63</v>
      </c>
      <c r="Y90" s="1" t="s">
        <v>583</v>
      </c>
      <c r="Z90" s="1" t="s">
        <v>72</v>
      </c>
      <c r="AA90" s="1"/>
      <c r="AB90" s="1"/>
      <c r="AC90" s="1"/>
      <c r="AD90" s="143"/>
      <c r="AE90" s="1"/>
      <c r="AF90" s="1"/>
      <c r="AG90" s="1"/>
      <c r="AH90" s="1"/>
      <c r="AI90" s="1" t="s">
        <v>918</v>
      </c>
      <c r="AJ90" s="1"/>
      <c r="AK90" s="1"/>
      <c r="AL90" s="17"/>
      <c r="AM90" s="1"/>
      <c r="AN90" s="1"/>
      <c r="AO90" s="1"/>
      <c r="AP90" s="1"/>
      <c r="AQ90" s="1"/>
      <c r="AR90" s="1"/>
      <c r="AS90" s="181"/>
      <c r="AT90" s="1"/>
      <c r="AU90" s="1" t="s">
        <v>78</v>
      </c>
      <c r="AV90" s="17"/>
      <c r="AW90" s="1"/>
      <c r="AX90" s="1"/>
      <c r="AY90" s="103"/>
      <c r="AZ90" s="17"/>
      <c r="BA90" s="1"/>
      <c r="BB90" s="1"/>
      <c r="BC90" s="103"/>
      <c r="BD90" s="1"/>
      <c r="BE90" s="1"/>
      <c r="BF90" s="8"/>
    </row>
    <row r="91" spans="1:58" s="4" customFormat="1" ht="44.4" customHeight="1" x14ac:dyDescent="0.3">
      <c r="A91" s="1">
        <v>49</v>
      </c>
      <c r="B91" s="17">
        <v>45111</v>
      </c>
      <c r="C91" s="17">
        <v>45111</v>
      </c>
      <c r="D91" s="1" t="s">
        <v>40</v>
      </c>
      <c r="E91" s="1" t="s">
        <v>40</v>
      </c>
      <c r="F91" s="8" t="s">
        <v>78</v>
      </c>
      <c r="G91" s="1" t="s">
        <v>957</v>
      </c>
      <c r="H91" s="1" t="s">
        <v>78</v>
      </c>
      <c r="I91" s="8" t="s">
        <v>78</v>
      </c>
      <c r="J91" s="167" t="s">
        <v>639</v>
      </c>
      <c r="K91" s="1">
        <v>72</v>
      </c>
      <c r="L91" s="8" t="s">
        <v>667</v>
      </c>
      <c r="M91" s="1" t="s">
        <v>553</v>
      </c>
      <c r="N91" s="1" t="s">
        <v>554</v>
      </c>
      <c r="O91" s="1" t="s">
        <v>588</v>
      </c>
      <c r="P91" s="8" t="s">
        <v>668</v>
      </c>
      <c r="Q91" s="1" t="s">
        <v>68</v>
      </c>
      <c r="R91" s="1" t="s">
        <v>68</v>
      </c>
      <c r="S91" s="1" t="s">
        <v>639</v>
      </c>
      <c r="T91" s="1" t="s">
        <v>68</v>
      </c>
      <c r="U91" s="1" t="s">
        <v>68</v>
      </c>
      <c r="V91" s="1" t="s">
        <v>78</v>
      </c>
      <c r="W91" s="8" t="s">
        <v>78</v>
      </c>
      <c r="X91" s="1" t="s">
        <v>78</v>
      </c>
      <c r="Y91" s="1" t="s">
        <v>78</v>
      </c>
      <c r="Z91" s="1" t="s">
        <v>78</v>
      </c>
      <c r="AA91" s="1" t="s">
        <v>78</v>
      </c>
      <c r="AB91" s="1" t="s">
        <v>78</v>
      </c>
      <c r="AC91" s="1" t="s">
        <v>78</v>
      </c>
      <c r="AD91" s="143"/>
      <c r="AE91" s="1" t="s">
        <v>78</v>
      </c>
      <c r="AF91" s="1" t="s">
        <v>78</v>
      </c>
      <c r="AG91" s="1" t="s">
        <v>78</v>
      </c>
      <c r="AH91" s="1" t="s">
        <v>78</v>
      </c>
      <c r="AI91" s="1" t="s">
        <v>958</v>
      </c>
      <c r="AJ91" s="1" t="s">
        <v>78</v>
      </c>
      <c r="AK91" s="1" t="s">
        <v>78</v>
      </c>
      <c r="AL91" s="17"/>
      <c r="AM91" s="1"/>
      <c r="AN91" s="1"/>
      <c r="AO91" s="1"/>
      <c r="AP91" s="1"/>
      <c r="AQ91" s="1"/>
      <c r="AR91" s="1"/>
      <c r="AS91" s="181"/>
      <c r="AT91" s="1" t="s">
        <v>78</v>
      </c>
      <c r="AU91" s="1" t="s">
        <v>78</v>
      </c>
      <c r="AV91" s="17" t="s">
        <v>78</v>
      </c>
      <c r="AW91" s="1"/>
      <c r="AX91" s="1"/>
      <c r="AY91" s="103"/>
      <c r="AZ91" s="17" t="s">
        <v>78</v>
      </c>
      <c r="BA91" s="1"/>
      <c r="BB91" s="1"/>
      <c r="BC91" s="103"/>
      <c r="BD91" s="1" t="s">
        <v>78</v>
      </c>
      <c r="BE91" s="1" t="s">
        <v>78</v>
      </c>
      <c r="BF91" s="8" t="s">
        <v>78</v>
      </c>
    </row>
    <row r="92" spans="1:58" s="4" customFormat="1" ht="44.4" customHeight="1" x14ac:dyDescent="0.3">
      <c r="A92" s="1">
        <v>48</v>
      </c>
      <c r="B92" s="17">
        <v>45111</v>
      </c>
      <c r="C92" s="17">
        <v>45209</v>
      </c>
      <c r="D92" s="1" t="s">
        <v>40</v>
      </c>
      <c r="E92" s="1" t="s">
        <v>40</v>
      </c>
      <c r="F92" s="8" t="s">
        <v>78</v>
      </c>
      <c r="G92" s="1" t="s">
        <v>917</v>
      </c>
      <c r="H92" s="1" t="s">
        <v>941</v>
      </c>
      <c r="I92" s="8" t="s">
        <v>78</v>
      </c>
      <c r="J92" s="167" t="s">
        <v>921</v>
      </c>
      <c r="K92" s="1">
        <v>71</v>
      </c>
      <c r="L92" s="8" t="s">
        <v>669</v>
      </c>
      <c r="M92" s="1" t="s">
        <v>553</v>
      </c>
      <c r="N92" s="1" t="s">
        <v>554</v>
      </c>
      <c r="O92" s="1" t="s">
        <v>632</v>
      </c>
      <c r="P92" s="8" t="s">
        <v>179</v>
      </c>
      <c r="Q92" s="1" t="s">
        <v>48</v>
      </c>
      <c r="R92" s="1" t="s">
        <v>48</v>
      </c>
      <c r="S92" s="1" t="s">
        <v>95</v>
      </c>
      <c r="T92" s="1" t="s">
        <v>68</v>
      </c>
      <c r="U92" s="1" t="s">
        <v>68</v>
      </c>
      <c r="V92" s="1" t="s">
        <v>78</v>
      </c>
      <c r="W92" s="8" t="s">
        <v>78</v>
      </c>
      <c r="X92" s="1" t="s">
        <v>84</v>
      </c>
      <c r="Y92" s="1" t="s">
        <v>81</v>
      </c>
      <c r="Z92" s="1" t="s">
        <v>109</v>
      </c>
      <c r="AA92" s="1" t="s">
        <v>648</v>
      </c>
      <c r="AB92" s="1" t="s">
        <v>670</v>
      </c>
      <c r="AC92" s="1" t="s">
        <v>670</v>
      </c>
      <c r="AD92" s="143"/>
      <c r="AE92" s="1" t="s">
        <v>78</v>
      </c>
      <c r="AF92" s="1" t="s">
        <v>78</v>
      </c>
      <c r="AG92" s="1" t="s">
        <v>959</v>
      </c>
      <c r="AH92" s="1" t="s">
        <v>942</v>
      </c>
      <c r="AI92" s="1" t="s">
        <v>81</v>
      </c>
      <c r="AJ92" s="1" t="s">
        <v>78</v>
      </c>
      <c r="AK92" s="1" t="s">
        <v>78</v>
      </c>
      <c r="AL92" s="17"/>
      <c r="AM92" s="1"/>
      <c r="AN92" s="1"/>
      <c r="AO92" s="1"/>
      <c r="AP92" s="1"/>
      <c r="AQ92" s="1"/>
      <c r="AR92" s="1"/>
      <c r="AS92" s="181"/>
      <c r="AT92" s="1" t="s">
        <v>78</v>
      </c>
      <c r="AU92" s="1" t="s">
        <v>78</v>
      </c>
      <c r="AV92" s="17" t="s">
        <v>78</v>
      </c>
      <c r="AW92" s="1"/>
      <c r="AX92" s="1"/>
      <c r="AY92" s="103"/>
      <c r="AZ92" s="17" t="s">
        <v>78</v>
      </c>
      <c r="BA92" s="1"/>
      <c r="BB92" s="1"/>
      <c r="BC92" s="103"/>
      <c r="BD92" s="1" t="s">
        <v>78</v>
      </c>
      <c r="BE92" s="1" t="s">
        <v>78</v>
      </c>
      <c r="BF92" s="8" t="s">
        <v>78</v>
      </c>
    </row>
    <row r="93" spans="1:58" s="4" customFormat="1" ht="44.4" customHeight="1" x14ac:dyDescent="0.3">
      <c r="A93" s="1">
        <v>47</v>
      </c>
      <c r="B93" s="17">
        <v>45106</v>
      </c>
      <c r="C93" s="17">
        <v>45216</v>
      </c>
      <c r="D93" s="1" t="s">
        <v>40</v>
      </c>
      <c r="E93" s="1" t="s">
        <v>40</v>
      </c>
      <c r="F93" s="8" t="s">
        <v>78</v>
      </c>
      <c r="G93" s="1" t="s">
        <v>917</v>
      </c>
      <c r="H93" s="1" t="s">
        <v>920</v>
      </c>
      <c r="I93" s="8" t="s">
        <v>960</v>
      </c>
      <c r="J93" s="167" t="s">
        <v>921</v>
      </c>
      <c r="K93" s="1">
        <v>113</v>
      </c>
      <c r="L93" s="8" t="s">
        <v>584</v>
      </c>
      <c r="M93" s="1" t="s">
        <v>553</v>
      </c>
      <c r="N93" s="1" t="s">
        <v>565</v>
      </c>
      <c r="O93" s="1" t="s">
        <v>581</v>
      </c>
      <c r="P93" s="8" t="s">
        <v>78</v>
      </c>
      <c r="Q93" s="1" t="s">
        <v>78</v>
      </c>
      <c r="R93" s="1" t="s">
        <v>78</v>
      </c>
      <c r="S93" s="1" t="s">
        <v>78</v>
      </c>
      <c r="T93" s="1" t="s">
        <v>78</v>
      </c>
      <c r="U93" s="1" t="s">
        <v>78</v>
      </c>
      <c r="V93" s="1" t="s">
        <v>78</v>
      </c>
      <c r="W93" s="8" t="s">
        <v>78</v>
      </c>
      <c r="X93" s="1" t="s">
        <v>63</v>
      </c>
      <c r="Y93" s="1" t="s">
        <v>583</v>
      </c>
      <c r="Z93" s="1" t="s">
        <v>585</v>
      </c>
      <c r="AA93" s="1" t="s">
        <v>586</v>
      </c>
      <c r="AB93" s="1" t="s">
        <v>78</v>
      </c>
      <c r="AC93" s="1" t="s">
        <v>78</v>
      </c>
      <c r="AD93" s="143"/>
      <c r="AE93" s="1" t="s">
        <v>78</v>
      </c>
      <c r="AF93" s="1" t="s">
        <v>78</v>
      </c>
      <c r="AG93" s="1" t="s">
        <v>78</v>
      </c>
      <c r="AH93" s="1" t="s">
        <v>78</v>
      </c>
      <c r="AI93" s="1" t="s">
        <v>924</v>
      </c>
      <c r="AJ93" s="1" t="s">
        <v>78</v>
      </c>
      <c r="AK93" s="1" t="s">
        <v>78</v>
      </c>
      <c r="AL93" s="17"/>
      <c r="AM93" s="1"/>
      <c r="AN93" s="1"/>
      <c r="AO93" s="1"/>
      <c r="AP93" s="1"/>
      <c r="AQ93" s="1"/>
      <c r="AR93" s="1"/>
      <c r="AS93" s="181"/>
      <c r="AT93" s="1" t="s">
        <v>78</v>
      </c>
      <c r="AU93" s="1" t="s">
        <v>78</v>
      </c>
      <c r="AV93" s="17" t="s">
        <v>78</v>
      </c>
      <c r="AW93" s="1"/>
      <c r="AX93" s="1"/>
      <c r="AY93" s="103"/>
      <c r="AZ93" s="17" t="s">
        <v>78</v>
      </c>
      <c r="BA93" s="1"/>
      <c r="BB93" s="1"/>
      <c r="BC93" s="103"/>
      <c r="BD93" s="1" t="s">
        <v>78</v>
      </c>
      <c r="BE93" s="1" t="s">
        <v>78</v>
      </c>
      <c r="BF93" s="8" t="s">
        <v>78</v>
      </c>
    </row>
    <row r="94" spans="1:58" s="4" customFormat="1" ht="44.4" customHeight="1" x14ac:dyDescent="0.3">
      <c r="A94" s="1">
        <v>46</v>
      </c>
      <c r="B94" s="17">
        <v>45106</v>
      </c>
      <c r="C94" s="17">
        <v>45106</v>
      </c>
      <c r="D94" s="1" t="s">
        <v>40</v>
      </c>
      <c r="E94" s="1" t="s">
        <v>40</v>
      </c>
      <c r="F94" s="8" t="s">
        <v>78</v>
      </c>
      <c r="G94" s="1" t="s">
        <v>917</v>
      </c>
      <c r="H94" s="1" t="s">
        <v>78</v>
      </c>
      <c r="I94" s="8" t="s">
        <v>78</v>
      </c>
      <c r="J94" s="167" t="s">
        <v>921</v>
      </c>
      <c r="K94" s="1">
        <v>70</v>
      </c>
      <c r="L94" s="8" t="s">
        <v>671</v>
      </c>
      <c r="M94" s="1" t="s">
        <v>602</v>
      </c>
      <c r="N94" s="1" t="s">
        <v>565</v>
      </c>
      <c r="O94" s="1" t="s">
        <v>610</v>
      </c>
      <c r="P94" s="8" t="s">
        <v>672</v>
      </c>
      <c r="Q94" s="1" t="s">
        <v>48</v>
      </c>
      <c r="R94" s="1" t="s">
        <v>48</v>
      </c>
      <c r="S94" s="1" t="s">
        <v>95</v>
      </c>
      <c r="T94" s="1" t="s">
        <v>68</v>
      </c>
      <c r="U94" s="1" t="s">
        <v>640</v>
      </c>
      <c r="V94" s="1" t="s">
        <v>78</v>
      </c>
      <c r="W94" s="8" t="s">
        <v>78</v>
      </c>
      <c r="X94" s="1" t="s">
        <v>603</v>
      </c>
      <c r="Y94" s="1" t="s">
        <v>604</v>
      </c>
      <c r="Z94" s="1" t="s">
        <v>85</v>
      </c>
      <c r="AA94" s="1" t="s">
        <v>673</v>
      </c>
      <c r="AB94" s="1" t="s">
        <v>674</v>
      </c>
      <c r="AC94" s="1" t="s">
        <v>674</v>
      </c>
      <c r="AD94" s="143"/>
      <c r="AE94" s="1" t="s">
        <v>961</v>
      </c>
      <c r="AF94" s="1" t="s">
        <v>962</v>
      </c>
      <c r="AG94" s="1" t="s">
        <v>78</v>
      </c>
      <c r="AH94" s="1" t="s">
        <v>963</v>
      </c>
      <c r="AI94" s="1" t="s">
        <v>924</v>
      </c>
      <c r="AJ94" s="1" t="s">
        <v>78</v>
      </c>
      <c r="AK94" s="1" t="s">
        <v>78</v>
      </c>
      <c r="AL94" s="17"/>
      <c r="AM94" s="1"/>
      <c r="AN94" s="1"/>
      <c r="AO94" s="1"/>
      <c r="AP94" s="1"/>
      <c r="AQ94" s="1"/>
      <c r="AR94" s="1"/>
      <c r="AS94" s="181"/>
      <c r="AT94" s="1" t="s">
        <v>78</v>
      </c>
      <c r="AU94" s="1" t="s">
        <v>78</v>
      </c>
      <c r="AV94" s="17" t="s">
        <v>78</v>
      </c>
      <c r="AW94" s="1"/>
      <c r="AX94" s="1"/>
      <c r="AY94" s="103"/>
      <c r="AZ94" s="17" t="s">
        <v>78</v>
      </c>
      <c r="BA94" s="1"/>
      <c r="BB94" s="1"/>
      <c r="BC94" s="103"/>
      <c r="BD94" s="1" t="s">
        <v>78</v>
      </c>
      <c r="BE94" s="1" t="s">
        <v>78</v>
      </c>
      <c r="BF94" s="8" t="s">
        <v>78</v>
      </c>
    </row>
    <row r="95" spans="1:58" s="4" customFormat="1" ht="44.4" customHeight="1" x14ac:dyDescent="0.3">
      <c r="A95" s="1">
        <v>45</v>
      </c>
      <c r="B95" s="17">
        <v>45104</v>
      </c>
      <c r="C95" s="17">
        <v>45198</v>
      </c>
      <c r="D95" s="1" t="s">
        <v>40</v>
      </c>
      <c r="E95" s="1" t="s">
        <v>40</v>
      </c>
      <c r="F95" s="8" t="s">
        <v>78</v>
      </c>
      <c r="G95" s="1" t="s">
        <v>917</v>
      </c>
      <c r="H95" s="1" t="s">
        <v>905</v>
      </c>
      <c r="I95" s="8" t="s">
        <v>78</v>
      </c>
      <c r="J95" s="167" t="s">
        <v>921</v>
      </c>
      <c r="K95" s="1">
        <v>69</v>
      </c>
      <c r="L95" s="8" t="s">
        <v>675</v>
      </c>
      <c r="M95" s="1" t="s">
        <v>553</v>
      </c>
      <c r="N95" s="1" t="s">
        <v>554</v>
      </c>
      <c r="O95" s="1" t="s">
        <v>561</v>
      </c>
      <c r="P95" s="8" t="s">
        <v>78</v>
      </c>
      <c r="Q95" s="1" t="s">
        <v>68</v>
      </c>
      <c r="R95" s="1" t="s">
        <v>68</v>
      </c>
      <c r="S95" s="1" t="s">
        <v>639</v>
      </c>
      <c r="T95" s="1" t="s">
        <v>68</v>
      </c>
      <c r="U95" s="1" t="s">
        <v>68</v>
      </c>
      <c r="V95" s="1" t="s">
        <v>78</v>
      </c>
      <c r="W95" s="8" t="s">
        <v>78</v>
      </c>
      <c r="X95" s="1" t="s">
        <v>84</v>
      </c>
      <c r="Y95" s="1" t="s">
        <v>81</v>
      </c>
      <c r="Z95" s="1" t="s">
        <v>109</v>
      </c>
      <c r="AA95" s="1" t="s">
        <v>78</v>
      </c>
      <c r="AB95" s="1" t="s">
        <v>78</v>
      </c>
      <c r="AC95" s="1" t="s">
        <v>78</v>
      </c>
      <c r="AD95" s="143"/>
      <c r="AE95" s="1" t="s">
        <v>78</v>
      </c>
      <c r="AF95" s="1" t="s">
        <v>78</v>
      </c>
      <c r="AG95" s="1" t="s">
        <v>78</v>
      </c>
      <c r="AH95" s="1" t="s">
        <v>78</v>
      </c>
      <c r="AI95" s="1" t="s">
        <v>931</v>
      </c>
      <c r="AJ95" s="1" t="s">
        <v>78</v>
      </c>
      <c r="AK95" s="1" t="s">
        <v>78</v>
      </c>
      <c r="AL95" s="17"/>
      <c r="AM95" s="1"/>
      <c r="AN95" s="1"/>
      <c r="AO95" s="1"/>
      <c r="AP95" s="1"/>
      <c r="AQ95" s="1"/>
      <c r="AR95" s="1"/>
      <c r="AS95" s="181"/>
      <c r="AT95" s="1" t="s">
        <v>78</v>
      </c>
      <c r="AU95" s="1" t="s">
        <v>78</v>
      </c>
      <c r="AV95" s="17" t="s">
        <v>78</v>
      </c>
      <c r="AW95" s="1"/>
      <c r="AX95" s="1"/>
      <c r="AY95" s="103"/>
      <c r="AZ95" s="17" t="s">
        <v>78</v>
      </c>
      <c r="BA95" s="1"/>
      <c r="BB95" s="1"/>
      <c r="BC95" s="103"/>
      <c r="BD95" s="1" t="s">
        <v>78</v>
      </c>
      <c r="BE95" s="1" t="s">
        <v>78</v>
      </c>
      <c r="BF95" s="8" t="s">
        <v>964</v>
      </c>
    </row>
    <row r="96" spans="1:58" s="4" customFormat="1" ht="44.4" customHeight="1" x14ac:dyDescent="0.3">
      <c r="A96" s="1">
        <v>44</v>
      </c>
      <c r="B96" s="17">
        <v>45104</v>
      </c>
      <c r="C96" s="17">
        <v>45190</v>
      </c>
      <c r="D96" s="1" t="s">
        <v>40</v>
      </c>
      <c r="E96" s="1" t="s">
        <v>40</v>
      </c>
      <c r="F96" s="8" t="s">
        <v>78</v>
      </c>
      <c r="G96" s="1" t="s">
        <v>917</v>
      </c>
      <c r="H96" s="1" t="s">
        <v>923</v>
      </c>
      <c r="I96" s="8" t="s">
        <v>78</v>
      </c>
      <c r="J96" s="167" t="s">
        <v>921</v>
      </c>
      <c r="K96" s="1">
        <v>68</v>
      </c>
      <c r="L96" s="8" t="s">
        <v>676</v>
      </c>
      <c r="M96" s="1" t="s">
        <v>602</v>
      </c>
      <c r="N96" s="1" t="s">
        <v>588</v>
      </c>
      <c r="O96" s="1" t="s">
        <v>677</v>
      </c>
      <c r="P96" s="8" t="s">
        <v>78</v>
      </c>
      <c r="Q96" s="1" t="s">
        <v>68</v>
      </c>
      <c r="R96" s="1" t="s">
        <v>68</v>
      </c>
      <c r="S96" s="1" t="s">
        <v>639</v>
      </c>
      <c r="T96" s="1" t="s">
        <v>68</v>
      </c>
      <c r="U96" s="1" t="s">
        <v>640</v>
      </c>
      <c r="V96" s="1" t="s">
        <v>78</v>
      </c>
      <c r="W96" s="8" t="s">
        <v>78</v>
      </c>
      <c r="X96" s="1" t="s">
        <v>678</v>
      </c>
      <c r="Y96" s="1" t="s">
        <v>679</v>
      </c>
      <c r="Z96" s="1" t="s">
        <v>72</v>
      </c>
      <c r="AA96" s="1" t="s">
        <v>72</v>
      </c>
      <c r="AB96" s="1" t="s">
        <v>78</v>
      </c>
      <c r="AC96" s="1" t="s">
        <v>78</v>
      </c>
      <c r="AD96" s="143"/>
      <c r="AE96" s="1" t="s">
        <v>78</v>
      </c>
      <c r="AF96" s="1" t="s">
        <v>78</v>
      </c>
      <c r="AG96" s="1" t="s">
        <v>78</v>
      </c>
      <c r="AH96" s="1" t="s">
        <v>78</v>
      </c>
      <c r="AI96" s="1" t="s">
        <v>965</v>
      </c>
      <c r="AJ96" s="1" t="s">
        <v>78</v>
      </c>
      <c r="AK96" s="1" t="s">
        <v>78</v>
      </c>
      <c r="AL96" s="17"/>
      <c r="AM96" s="1"/>
      <c r="AN96" s="1"/>
      <c r="AO96" s="1"/>
      <c r="AP96" s="1"/>
      <c r="AQ96" s="1"/>
      <c r="AR96" s="1"/>
      <c r="AS96" s="181"/>
      <c r="AT96" s="1" t="s">
        <v>78</v>
      </c>
      <c r="AU96" s="1" t="s">
        <v>78</v>
      </c>
      <c r="AV96" s="17" t="s">
        <v>78</v>
      </c>
      <c r="AW96" s="1"/>
      <c r="AX96" s="1"/>
      <c r="AY96" s="103"/>
      <c r="AZ96" s="17" t="s">
        <v>78</v>
      </c>
      <c r="BA96" s="1"/>
      <c r="BB96" s="1"/>
      <c r="BC96" s="103"/>
      <c r="BD96" s="1" t="s">
        <v>78</v>
      </c>
      <c r="BE96" s="1" t="s">
        <v>78</v>
      </c>
      <c r="BF96" s="8" t="s">
        <v>78</v>
      </c>
    </row>
    <row r="97" spans="1:58" s="4" customFormat="1" ht="44.4" customHeight="1" x14ac:dyDescent="0.3">
      <c r="A97" s="1">
        <v>43</v>
      </c>
      <c r="B97" s="17">
        <v>45100</v>
      </c>
      <c r="C97" s="17">
        <v>45196</v>
      </c>
      <c r="D97" s="1" t="s">
        <v>40</v>
      </c>
      <c r="E97" s="1" t="s">
        <v>40</v>
      </c>
      <c r="F97" s="8" t="s">
        <v>78</v>
      </c>
      <c r="G97" s="1" t="s">
        <v>904</v>
      </c>
      <c r="H97" s="1" t="s">
        <v>941</v>
      </c>
      <c r="I97" s="8" t="s">
        <v>78</v>
      </c>
      <c r="J97" s="167" t="s">
        <v>966</v>
      </c>
      <c r="K97" s="1">
        <v>66</v>
      </c>
      <c r="L97" s="8" t="s">
        <v>681</v>
      </c>
      <c r="M97" s="1" t="s">
        <v>553</v>
      </c>
      <c r="N97" s="1" t="s">
        <v>554</v>
      </c>
      <c r="O97" s="1" t="s">
        <v>78</v>
      </c>
      <c r="P97" s="8" t="s">
        <v>179</v>
      </c>
      <c r="Q97" s="1" t="s">
        <v>123</v>
      </c>
      <c r="R97" s="1" t="s">
        <v>48</v>
      </c>
      <c r="S97" s="1" t="s">
        <v>136</v>
      </c>
      <c r="T97" s="1" t="s">
        <v>68</v>
      </c>
      <c r="U97" s="1" t="s">
        <v>640</v>
      </c>
      <c r="V97" s="1" t="s">
        <v>78</v>
      </c>
      <c r="W97" s="8" t="s">
        <v>78</v>
      </c>
      <c r="X97" s="1" t="s">
        <v>682</v>
      </c>
      <c r="Y97" s="1" t="s">
        <v>967</v>
      </c>
      <c r="Z97" s="1" t="s">
        <v>78</v>
      </c>
      <c r="AA97" s="1" t="s">
        <v>78</v>
      </c>
      <c r="AB97" s="1" t="s">
        <v>78</v>
      </c>
      <c r="AC97" s="1" t="s">
        <v>78</v>
      </c>
      <c r="AD97" s="143"/>
      <c r="AE97" s="1" t="s">
        <v>78</v>
      </c>
      <c r="AF97" s="1" t="s">
        <v>78</v>
      </c>
      <c r="AG97" s="1" t="s">
        <v>78</v>
      </c>
      <c r="AH97" s="1" t="s">
        <v>78</v>
      </c>
      <c r="AI97" s="1" t="s">
        <v>918</v>
      </c>
      <c r="AJ97" s="1" t="s">
        <v>78</v>
      </c>
      <c r="AK97" s="1" t="s">
        <v>78</v>
      </c>
      <c r="AL97" s="17"/>
      <c r="AM97" s="1"/>
      <c r="AN97" s="1"/>
      <c r="AO97" s="1"/>
      <c r="AP97" s="1"/>
      <c r="AQ97" s="1"/>
      <c r="AR97" s="1"/>
      <c r="AS97" s="181"/>
      <c r="AT97" s="1" t="s">
        <v>78</v>
      </c>
      <c r="AU97" s="1" t="s">
        <v>78</v>
      </c>
      <c r="AV97" s="17" t="s">
        <v>78</v>
      </c>
      <c r="AW97" s="1"/>
      <c r="AX97" s="1"/>
      <c r="AY97" s="103"/>
      <c r="AZ97" s="17" t="s">
        <v>78</v>
      </c>
      <c r="BA97" s="1"/>
      <c r="BB97" s="1"/>
      <c r="BC97" s="103"/>
      <c r="BD97" s="1" t="s">
        <v>78</v>
      </c>
      <c r="BE97" s="1" t="s">
        <v>78</v>
      </c>
      <c r="BF97" s="8" t="s">
        <v>78</v>
      </c>
    </row>
    <row r="98" spans="1:58" s="4" customFormat="1" ht="44.4" customHeight="1" x14ac:dyDescent="0.3">
      <c r="A98" s="1">
        <v>42</v>
      </c>
      <c r="B98" s="17">
        <v>45100</v>
      </c>
      <c r="C98" s="17">
        <v>45260</v>
      </c>
      <c r="D98" s="1" t="s">
        <v>40</v>
      </c>
      <c r="E98" s="1" t="s">
        <v>40</v>
      </c>
      <c r="F98" s="8"/>
      <c r="G98" s="1" t="s">
        <v>917</v>
      </c>
      <c r="H98" s="1" t="s">
        <v>905</v>
      </c>
      <c r="I98" s="8" t="s">
        <v>968</v>
      </c>
      <c r="J98" s="167" t="s">
        <v>921</v>
      </c>
      <c r="K98" s="1">
        <v>64</v>
      </c>
      <c r="L98" s="8" t="s">
        <v>686</v>
      </c>
      <c r="M98" s="1" t="s">
        <v>553</v>
      </c>
      <c r="N98" s="1" t="s">
        <v>588</v>
      </c>
      <c r="O98" s="1" t="s">
        <v>684</v>
      </c>
      <c r="P98" s="8"/>
      <c r="Q98" s="1" t="s">
        <v>68</v>
      </c>
      <c r="R98" s="1" t="s">
        <v>68</v>
      </c>
      <c r="S98" s="1">
        <v>0</v>
      </c>
      <c r="T98" s="1" t="s">
        <v>68</v>
      </c>
      <c r="U98" s="1" t="s">
        <v>68</v>
      </c>
      <c r="V98" s="1" t="s">
        <v>68</v>
      </c>
      <c r="W98" s="8" t="s">
        <v>68</v>
      </c>
      <c r="X98" s="1" t="s">
        <v>603</v>
      </c>
      <c r="Y98" s="1" t="s">
        <v>604</v>
      </c>
      <c r="Z98" s="1" t="s">
        <v>687</v>
      </c>
      <c r="AA98" s="1"/>
      <c r="AB98" s="1"/>
      <c r="AC98" s="1"/>
      <c r="AD98" s="143"/>
      <c r="AE98" s="1"/>
      <c r="AF98" s="1"/>
      <c r="AG98" s="1"/>
      <c r="AH98" s="1"/>
      <c r="AI98" s="1" t="s">
        <v>914</v>
      </c>
      <c r="AJ98" s="1"/>
      <c r="AK98" s="1"/>
      <c r="AL98" s="17"/>
      <c r="AM98" s="1"/>
      <c r="AN98" s="1"/>
      <c r="AO98" s="1"/>
      <c r="AP98" s="1"/>
      <c r="AQ98" s="1"/>
      <c r="AR98" s="1"/>
      <c r="AS98" s="181"/>
      <c r="AT98" s="1"/>
      <c r="AU98" s="1" t="s">
        <v>78</v>
      </c>
      <c r="AV98" s="17"/>
      <c r="AW98" s="1"/>
      <c r="AX98" s="1"/>
      <c r="AY98" s="103"/>
      <c r="AZ98" s="17"/>
      <c r="BA98" s="1"/>
      <c r="BB98" s="1"/>
      <c r="BC98" s="103"/>
      <c r="BD98" s="1"/>
      <c r="BE98" s="1"/>
      <c r="BF98" s="8" t="s">
        <v>969</v>
      </c>
    </row>
    <row r="99" spans="1:58" s="4" customFormat="1" ht="44.4" customHeight="1" x14ac:dyDescent="0.3">
      <c r="A99" s="1">
        <v>41</v>
      </c>
      <c r="B99" s="17">
        <v>45103</v>
      </c>
      <c r="C99" s="17">
        <v>45103</v>
      </c>
      <c r="D99" s="1" t="s">
        <v>40</v>
      </c>
      <c r="E99" s="1" t="s">
        <v>40</v>
      </c>
      <c r="F99" s="8" t="s">
        <v>78</v>
      </c>
      <c r="G99" s="1" t="s">
        <v>917</v>
      </c>
      <c r="H99" s="1" t="s">
        <v>78</v>
      </c>
      <c r="I99" s="8" t="s">
        <v>78</v>
      </c>
      <c r="J99" s="167" t="s">
        <v>921</v>
      </c>
      <c r="K99" s="1">
        <v>65</v>
      </c>
      <c r="L99" s="8" t="s">
        <v>683</v>
      </c>
      <c r="M99" s="1" t="s">
        <v>602</v>
      </c>
      <c r="N99" s="1" t="s">
        <v>565</v>
      </c>
      <c r="O99" s="1" t="s">
        <v>684</v>
      </c>
      <c r="P99" s="8" t="s">
        <v>685</v>
      </c>
      <c r="Q99" s="1" t="s">
        <v>94</v>
      </c>
      <c r="R99" s="1" t="s">
        <v>94</v>
      </c>
      <c r="S99" s="1" t="s">
        <v>136</v>
      </c>
      <c r="T99" s="1" t="s">
        <v>68</v>
      </c>
      <c r="U99" s="1" t="s">
        <v>643</v>
      </c>
      <c r="V99" s="1" t="s">
        <v>68</v>
      </c>
      <c r="W99" s="8" t="s">
        <v>78</v>
      </c>
      <c r="X99" s="1" t="s">
        <v>574</v>
      </c>
      <c r="Y99" s="1" t="s">
        <v>81</v>
      </c>
      <c r="Z99" s="1" t="s">
        <v>109</v>
      </c>
      <c r="AA99" s="1" t="s">
        <v>648</v>
      </c>
      <c r="AB99" s="1" t="s">
        <v>670</v>
      </c>
      <c r="AC99" s="1" t="s">
        <v>670</v>
      </c>
      <c r="AD99" s="143"/>
      <c r="AE99" s="1" t="s">
        <v>970</v>
      </c>
      <c r="AF99" s="1" t="s">
        <v>971</v>
      </c>
      <c r="AG99" s="1" t="s">
        <v>959</v>
      </c>
      <c r="AH99" s="1" t="s">
        <v>942</v>
      </c>
      <c r="AI99" s="1" t="s">
        <v>919</v>
      </c>
      <c r="AJ99" s="1" t="s">
        <v>78</v>
      </c>
      <c r="AK99" s="1" t="s">
        <v>78</v>
      </c>
      <c r="AL99" s="17"/>
      <c r="AM99" s="1"/>
      <c r="AN99" s="1"/>
      <c r="AO99" s="1"/>
      <c r="AP99" s="1"/>
      <c r="AQ99" s="1"/>
      <c r="AR99" s="1"/>
      <c r="AS99" s="181"/>
      <c r="AT99" s="1" t="s">
        <v>78</v>
      </c>
      <c r="AU99" s="1" t="s">
        <v>78</v>
      </c>
      <c r="AV99" s="17" t="s">
        <v>78</v>
      </c>
      <c r="AW99" s="1"/>
      <c r="AX99" s="1"/>
      <c r="AY99" s="103"/>
      <c r="AZ99" s="17" t="s">
        <v>78</v>
      </c>
      <c r="BA99" s="1"/>
      <c r="BB99" s="1"/>
      <c r="BC99" s="103"/>
      <c r="BD99" s="1" t="s">
        <v>78</v>
      </c>
      <c r="BE99" s="1" t="s">
        <v>78</v>
      </c>
      <c r="BF99" s="8" t="s">
        <v>78</v>
      </c>
    </row>
    <row r="100" spans="1:58" s="4" customFormat="1" ht="44.4" customHeight="1" x14ac:dyDescent="0.3">
      <c r="A100" s="1">
        <v>40</v>
      </c>
      <c r="B100" s="17">
        <v>45100</v>
      </c>
      <c r="C100" s="17">
        <v>45106</v>
      </c>
      <c r="D100" s="1" t="s">
        <v>40</v>
      </c>
      <c r="E100" s="1" t="s">
        <v>40</v>
      </c>
      <c r="F100" s="8" t="s">
        <v>78</v>
      </c>
      <c r="G100" s="1" t="s">
        <v>972</v>
      </c>
      <c r="H100" s="1" t="s">
        <v>905</v>
      </c>
      <c r="I100" s="8" t="s">
        <v>78</v>
      </c>
      <c r="J100" s="167" t="s">
        <v>639</v>
      </c>
      <c r="K100" s="1">
        <v>33</v>
      </c>
      <c r="L100" s="8" t="s">
        <v>755</v>
      </c>
      <c r="M100" s="1" t="s">
        <v>553</v>
      </c>
      <c r="N100" s="1" t="s">
        <v>565</v>
      </c>
      <c r="O100" s="1" t="s">
        <v>737</v>
      </c>
      <c r="P100" s="8" t="s">
        <v>756</v>
      </c>
      <c r="Q100" s="1" t="s">
        <v>94</v>
      </c>
      <c r="R100" s="1" t="s">
        <v>48</v>
      </c>
      <c r="S100" s="1" t="s">
        <v>107</v>
      </c>
      <c r="T100" s="1" t="s">
        <v>734</v>
      </c>
      <c r="U100" s="1" t="s">
        <v>640</v>
      </c>
      <c r="V100" s="1" t="s">
        <v>68</v>
      </c>
      <c r="W100" s="8" t="s">
        <v>68</v>
      </c>
      <c r="X100" s="1" t="s">
        <v>556</v>
      </c>
      <c r="Y100" s="1" t="s">
        <v>557</v>
      </c>
      <c r="Z100" s="1" t="s">
        <v>72</v>
      </c>
      <c r="AA100" s="1" t="s">
        <v>72</v>
      </c>
      <c r="AB100" s="1" t="s">
        <v>714</v>
      </c>
      <c r="AC100" s="1" t="s">
        <v>714</v>
      </c>
      <c r="AD100" s="143"/>
      <c r="AE100" s="1" t="s">
        <v>78</v>
      </c>
      <c r="AF100" s="1" t="s">
        <v>78</v>
      </c>
      <c r="AG100" s="1" t="s">
        <v>78</v>
      </c>
      <c r="AH100" s="1" t="s">
        <v>78</v>
      </c>
      <c r="AI100" s="1" t="s">
        <v>931</v>
      </c>
      <c r="AJ100" s="1" t="s">
        <v>78</v>
      </c>
      <c r="AK100" s="1" t="s">
        <v>78</v>
      </c>
      <c r="AL100" s="17"/>
      <c r="AM100" s="1"/>
      <c r="AN100" s="1"/>
      <c r="AO100" s="1"/>
      <c r="AP100" s="1"/>
      <c r="AQ100" s="1"/>
      <c r="AR100" s="1"/>
      <c r="AS100" s="181"/>
      <c r="AT100" s="1" t="s">
        <v>78</v>
      </c>
      <c r="AU100" s="1" t="s">
        <v>78</v>
      </c>
      <c r="AV100" s="17" t="s">
        <v>78</v>
      </c>
      <c r="AW100" s="1"/>
      <c r="AX100" s="1"/>
      <c r="AY100" s="103"/>
      <c r="AZ100" s="17" t="s">
        <v>78</v>
      </c>
      <c r="BA100" s="1"/>
      <c r="BB100" s="1"/>
      <c r="BC100" s="103"/>
      <c r="BD100" s="1" t="s">
        <v>78</v>
      </c>
      <c r="BE100" s="1" t="s">
        <v>78</v>
      </c>
      <c r="BF100" s="8" t="s">
        <v>78</v>
      </c>
    </row>
    <row r="101" spans="1:58" s="4" customFormat="1" ht="44.4" customHeight="1" x14ac:dyDescent="0.3">
      <c r="A101" s="1">
        <v>39</v>
      </c>
      <c r="B101" s="17">
        <v>45099</v>
      </c>
      <c r="C101" s="17">
        <v>45236</v>
      </c>
      <c r="D101" s="1" t="s">
        <v>40</v>
      </c>
      <c r="E101" s="1" t="s">
        <v>40</v>
      </c>
      <c r="F101" s="8" t="s">
        <v>78</v>
      </c>
      <c r="G101" s="1" t="s">
        <v>917</v>
      </c>
      <c r="H101" s="1" t="s">
        <v>920</v>
      </c>
      <c r="I101" s="8" t="s">
        <v>973</v>
      </c>
      <c r="J101" s="167" t="s">
        <v>921</v>
      </c>
      <c r="K101" s="1">
        <v>63</v>
      </c>
      <c r="L101" s="8" t="s">
        <v>688</v>
      </c>
      <c r="M101" s="1" t="s">
        <v>553</v>
      </c>
      <c r="N101" s="1" t="s">
        <v>554</v>
      </c>
      <c r="O101" s="1" t="s">
        <v>632</v>
      </c>
      <c r="P101" s="8" t="s">
        <v>78</v>
      </c>
      <c r="Q101" s="1" t="s">
        <v>68</v>
      </c>
      <c r="R101" s="1" t="s">
        <v>68</v>
      </c>
      <c r="S101" s="1" t="s">
        <v>639</v>
      </c>
      <c r="T101" s="1" t="s">
        <v>68</v>
      </c>
      <c r="U101" s="1" t="s">
        <v>68</v>
      </c>
      <c r="V101" s="1" t="s">
        <v>68</v>
      </c>
      <c r="W101" s="8" t="s">
        <v>68</v>
      </c>
      <c r="X101" s="1" t="s">
        <v>84</v>
      </c>
      <c r="Y101" s="1" t="s">
        <v>81</v>
      </c>
      <c r="Z101" s="1" t="s">
        <v>78</v>
      </c>
      <c r="AA101" s="1" t="s">
        <v>78</v>
      </c>
      <c r="AB101" s="1" t="s">
        <v>78</v>
      </c>
      <c r="AC101" s="1" t="s">
        <v>78</v>
      </c>
      <c r="AD101" s="143"/>
      <c r="AE101" s="1" t="s">
        <v>78</v>
      </c>
      <c r="AF101" s="1" t="s">
        <v>78</v>
      </c>
      <c r="AG101" s="1" t="s">
        <v>78</v>
      </c>
      <c r="AH101" s="1" t="s">
        <v>78</v>
      </c>
      <c r="AI101" s="1" t="s">
        <v>952</v>
      </c>
      <c r="AJ101" s="1" t="s">
        <v>78</v>
      </c>
      <c r="AK101" s="1" t="s">
        <v>78</v>
      </c>
      <c r="AL101" s="17"/>
      <c r="AM101" s="1"/>
      <c r="AN101" s="1"/>
      <c r="AO101" s="1"/>
      <c r="AP101" s="1"/>
      <c r="AQ101" s="1"/>
      <c r="AR101" s="1"/>
      <c r="AS101" s="181"/>
      <c r="AT101" s="1" t="s">
        <v>78</v>
      </c>
      <c r="AU101" s="1" t="s">
        <v>78</v>
      </c>
      <c r="AV101" s="17" t="s">
        <v>78</v>
      </c>
      <c r="AW101" s="1"/>
      <c r="AX101" s="1"/>
      <c r="AY101" s="103"/>
      <c r="AZ101" s="17" t="s">
        <v>78</v>
      </c>
      <c r="BA101" s="1"/>
      <c r="BB101" s="1"/>
      <c r="BC101" s="103"/>
      <c r="BD101" s="1" t="s">
        <v>78</v>
      </c>
      <c r="BE101" s="1" t="s">
        <v>78</v>
      </c>
      <c r="BF101" s="8" t="s">
        <v>78</v>
      </c>
    </row>
    <row r="102" spans="1:58" s="4" customFormat="1" ht="44.4" customHeight="1" x14ac:dyDescent="0.3">
      <c r="A102" s="1">
        <v>38</v>
      </c>
      <c r="B102" s="17">
        <v>45099</v>
      </c>
      <c r="C102" s="17">
        <v>45130</v>
      </c>
      <c r="D102" s="1" t="s">
        <v>40</v>
      </c>
      <c r="E102" s="1" t="s">
        <v>40</v>
      </c>
      <c r="F102" s="8" t="s">
        <v>78</v>
      </c>
      <c r="G102" s="1" t="s">
        <v>917</v>
      </c>
      <c r="H102" s="1" t="s">
        <v>905</v>
      </c>
      <c r="I102" s="8" t="s">
        <v>78</v>
      </c>
      <c r="J102" s="167" t="s">
        <v>921</v>
      </c>
      <c r="K102" s="1">
        <v>62</v>
      </c>
      <c r="L102" s="8" t="s">
        <v>689</v>
      </c>
      <c r="M102" s="1" t="s">
        <v>553</v>
      </c>
      <c r="N102" s="1" t="s">
        <v>554</v>
      </c>
      <c r="O102" s="1" t="s">
        <v>632</v>
      </c>
      <c r="P102" s="8" t="s">
        <v>690</v>
      </c>
      <c r="Q102" s="1" t="s">
        <v>94</v>
      </c>
      <c r="R102" s="1" t="s">
        <v>48</v>
      </c>
      <c r="S102" s="1" t="s">
        <v>107</v>
      </c>
      <c r="T102" s="1" t="s">
        <v>43</v>
      </c>
      <c r="U102" s="1" t="s">
        <v>640</v>
      </c>
      <c r="V102" s="1" t="s">
        <v>68</v>
      </c>
      <c r="W102" s="8" t="s">
        <v>78</v>
      </c>
      <c r="X102" s="1" t="s">
        <v>84</v>
      </c>
      <c r="Y102" s="1" t="s">
        <v>81</v>
      </c>
      <c r="Z102" s="1" t="s">
        <v>109</v>
      </c>
      <c r="AA102" s="1" t="s">
        <v>78</v>
      </c>
      <c r="AB102" s="1" t="s">
        <v>78</v>
      </c>
      <c r="AC102" s="1" t="s">
        <v>78</v>
      </c>
      <c r="AD102" s="143"/>
      <c r="AE102" s="1" t="s">
        <v>78</v>
      </c>
      <c r="AF102" s="1" t="s">
        <v>78</v>
      </c>
      <c r="AG102" s="1" t="s">
        <v>78</v>
      </c>
      <c r="AH102" s="1" t="s">
        <v>78</v>
      </c>
      <c r="AI102" s="1" t="s">
        <v>908</v>
      </c>
      <c r="AJ102" s="1" t="s">
        <v>78</v>
      </c>
      <c r="AK102" s="1" t="s">
        <v>78</v>
      </c>
      <c r="AL102" s="17"/>
      <c r="AM102" s="1"/>
      <c r="AN102" s="1"/>
      <c r="AO102" s="1"/>
      <c r="AP102" s="1"/>
      <c r="AQ102" s="1"/>
      <c r="AR102" s="1"/>
      <c r="AS102" s="181"/>
      <c r="AT102" s="1" t="s">
        <v>78</v>
      </c>
      <c r="AU102" s="1" t="s">
        <v>78</v>
      </c>
      <c r="AV102" s="17" t="s">
        <v>78</v>
      </c>
      <c r="AW102" s="1"/>
      <c r="AX102" s="1"/>
      <c r="AY102" s="103"/>
      <c r="AZ102" s="17" t="s">
        <v>78</v>
      </c>
      <c r="BA102" s="1"/>
      <c r="BB102" s="1"/>
      <c r="BC102" s="103"/>
      <c r="BD102" s="1" t="s">
        <v>78</v>
      </c>
      <c r="BE102" s="1" t="s">
        <v>78</v>
      </c>
      <c r="BF102" s="8" t="s">
        <v>78</v>
      </c>
    </row>
    <row r="103" spans="1:58" s="4" customFormat="1" ht="44.4" customHeight="1" x14ac:dyDescent="0.3">
      <c r="A103" s="1">
        <v>37</v>
      </c>
      <c r="B103" s="17">
        <v>45099</v>
      </c>
      <c r="C103" s="17">
        <v>45236</v>
      </c>
      <c r="D103" s="1" t="s">
        <v>40</v>
      </c>
      <c r="E103" s="1" t="s">
        <v>40</v>
      </c>
      <c r="F103" s="8" t="s">
        <v>78</v>
      </c>
      <c r="G103" s="1" t="s">
        <v>904</v>
      </c>
      <c r="H103" s="1" t="s">
        <v>905</v>
      </c>
      <c r="I103" s="8" t="s">
        <v>974</v>
      </c>
      <c r="J103" s="167" t="s">
        <v>975</v>
      </c>
      <c r="K103" s="1">
        <v>115</v>
      </c>
      <c r="L103" s="8" t="s">
        <v>580</v>
      </c>
      <c r="M103" s="1" t="s">
        <v>553</v>
      </c>
      <c r="N103" s="1" t="s">
        <v>565</v>
      </c>
      <c r="O103" s="1" t="s">
        <v>581</v>
      </c>
      <c r="P103" s="8" t="s">
        <v>78</v>
      </c>
      <c r="Q103" s="1" t="s">
        <v>78</v>
      </c>
      <c r="R103" s="1" t="s">
        <v>78</v>
      </c>
      <c r="S103" s="1" t="s">
        <v>78</v>
      </c>
      <c r="T103" s="1" t="s">
        <v>78</v>
      </c>
      <c r="U103" s="1" t="s">
        <v>78</v>
      </c>
      <c r="V103" s="1" t="s">
        <v>78</v>
      </c>
      <c r="W103" s="8" t="s">
        <v>68</v>
      </c>
      <c r="X103" s="1" t="s">
        <v>84</v>
      </c>
      <c r="Y103" s="1" t="s">
        <v>81</v>
      </c>
      <c r="Z103" s="1" t="s">
        <v>78</v>
      </c>
      <c r="AA103" s="1" t="s">
        <v>78</v>
      </c>
      <c r="AB103" s="1" t="s">
        <v>78</v>
      </c>
      <c r="AC103" s="1" t="s">
        <v>78</v>
      </c>
      <c r="AD103" s="143"/>
      <c r="AE103" s="1" t="s">
        <v>78</v>
      </c>
      <c r="AF103" s="1" t="s">
        <v>78</v>
      </c>
      <c r="AG103" s="1" t="s">
        <v>78</v>
      </c>
      <c r="AH103" s="1" t="s">
        <v>78</v>
      </c>
      <c r="AI103" s="1" t="s">
        <v>922</v>
      </c>
      <c r="AJ103" s="1" t="s">
        <v>78</v>
      </c>
      <c r="AK103" s="1" t="s">
        <v>78</v>
      </c>
      <c r="AL103" s="17"/>
      <c r="AM103" s="1"/>
      <c r="AN103" s="1"/>
      <c r="AO103" s="1"/>
      <c r="AP103" s="1"/>
      <c r="AQ103" s="1"/>
      <c r="AR103" s="1"/>
      <c r="AS103" s="181"/>
      <c r="AT103" s="1" t="s">
        <v>78</v>
      </c>
      <c r="AU103" s="1" t="s">
        <v>78</v>
      </c>
      <c r="AV103" s="17" t="s">
        <v>78</v>
      </c>
      <c r="AW103" s="1"/>
      <c r="AX103" s="1"/>
      <c r="AY103" s="103"/>
      <c r="AZ103" s="17" t="s">
        <v>78</v>
      </c>
      <c r="BA103" s="1"/>
      <c r="BB103" s="1"/>
      <c r="BC103" s="103"/>
      <c r="BD103" s="1" t="s">
        <v>78</v>
      </c>
      <c r="BE103" s="1" t="s">
        <v>78</v>
      </c>
      <c r="BF103" s="8" t="s">
        <v>78</v>
      </c>
    </row>
    <row r="104" spans="1:58" s="4" customFormat="1" ht="44.4" customHeight="1" x14ac:dyDescent="0.3">
      <c r="A104" s="1">
        <v>36</v>
      </c>
      <c r="B104" s="17">
        <v>45099</v>
      </c>
      <c r="C104" s="17">
        <v>45274</v>
      </c>
      <c r="D104" s="1" t="s">
        <v>40</v>
      </c>
      <c r="E104" s="1" t="s">
        <v>40</v>
      </c>
      <c r="F104" s="8"/>
      <c r="G104" s="1" t="s">
        <v>917</v>
      </c>
      <c r="H104" s="1" t="s">
        <v>938</v>
      </c>
      <c r="I104" s="8"/>
      <c r="J104" s="167" t="s">
        <v>921</v>
      </c>
      <c r="K104" s="1">
        <v>60</v>
      </c>
      <c r="L104" s="8" t="s">
        <v>692</v>
      </c>
      <c r="M104" s="1" t="s">
        <v>553</v>
      </c>
      <c r="N104" s="1" t="s">
        <v>565</v>
      </c>
      <c r="O104" s="1" t="s">
        <v>566</v>
      </c>
      <c r="P104" s="8"/>
      <c r="Q104" s="1" t="s">
        <v>123</v>
      </c>
      <c r="R104" s="1" t="s">
        <v>48</v>
      </c>
      <c r="S104" s="1">
        <v>4</v>
      </c>
      <c r="T104" s="1" t="s">
        <v>68</v>
      </c>
      <c r="U104" s="1" t="s">
        <v>640</v>
      </c>
      <c r="V104" s="1" t="s">
        <v>68</v>
      </c>
      <c r="W104" s="8" t="s">
        <v>68</v>
      </c>
      <c r="X104" s="1" t="s">
        <v>63</v>
      </c>
      <c r="Y104" s="1" t="s">
        <v>76</v>
      </c>
      <c r="Z104" s="1" t="s">
        <v>98</v>
      </c>
      <c r="AA104" s="1" t="s">
        <v>99</v>
      </c>
      <c r="AB104" s="1"/>
      <c r="AC104" s="1"/>
      <c r="AD104" s="143"/>
      <c r="AE104" s="1"/>
      <c r="AF104" s="1"/>
      <c r="AG104" s="1"/>
      <c r="AH104" s="1"/>
      <c r="AI104" s="1" t="s">
        <v>922</v>
      </c>
      <c r="AJ104" s="1"/>
      <c r="AK104" s="1"/>
      <c r="AL104" s="17"/>
      <c r="AM104" s="1"/>
      <c r="AN104" s="1"/>
      <c r="AO104" s="1"/>
      <c r="AP104" s="1"/>
      <c r="AQ104" s="1"/>
      <c r="AR104" s="1"/>
      <c r="AS104" s="181"/>
      <c r="AT104" s="1"/>
      <c r="AU104" s="1" t="s">
        <v>78</v>
      </c>
      <c r="AV104" s="17"/>
      <c r="AW104" s="1"/>
      <c r="AX104" s="1"/>
      <c r="AY104" s="103"/>
      <c r="AZ104" s="17"/>
      <c r="BA104" s="1"/>
      <c r="BB104" s="1"/>
      <c r="BC104" s="103"/>
      <c r="BD104" s="1"/>
      <c r="BE104" s="1"/>
      <c r="BF104" s="8"/>
    </row>
    <row r="105" spans="1:58" s="4" customFormat="1" ht="44.4" customHeight="1" x14ac:dyDescent="0.3">
      <c r="A105" s="1">
        <v>35</v>
      </c>
      <c r="B105" s="17">
        <v>45099</v>
      </c>
      <c r="C105" s="17">
        <v>45267</v>
      </c>
      <c r="D105" s="1" t="s">
        <v>40</v>
      </c>
      <c r="E105" s="1" t="s">
        <v>40</v>
      </c>
      <c r="F105" s="8"/>
      <c r="G105" s="1" t="s">
        <v>917</v>
      </c>
      <c r="H105" s="1" t="s">
        <v>905</v>
      </c>
      <c r="I105" s="8"/>
      <c r="J105" s="167" t="s">
        <v>921</v>
      </c>
      <c r="K105" s="1">
        <v>58</v>
      </c>
      <c r="L105" s="8" t="s">
        <v>694</v>
      </c>
      <c r="M105" s="1" t="s">
        <v>553</v>
      </c>
      <c r="N105" s="1" t="s">
        <v>554</v>
      </c>
      <c r="O105" s="1" t="s">
        <v>695</v>
      </c>
      <c r="P105" s="8" t="s">
        <v>115</v>
      </c>
      <c r="Q105" s="1" t="s">
        <v>123</v>
      </c>
      <c r="R105" s="1" t="s">
        <v>48</v>
      </c>
      <c r="S105" s="1">
        <v>4</v>
      </c>
      <c r="T105" s="1" t="s">
        <v>68</v>
      </c>
      <c r="U105" s="1" t="s">
        <v>643</v>
      </c>
      <c r="V105" s="1" t="s">
        <v>68</v>
      </c>
      <c r="W105" s="8" t="s">
        <v>68</v>
      </c>
      <c r="X105" s="1" t="s">
        <v>574</v>
      </c>
      <c r="Y105" s="1" t="s">
        <v>575</v>
      </c>
      <c r="Z105" s="1"/>
      <c r="AA105" s="1"/>
      <c r="AB105" s="1"/>
      <c r="AC105" s="1"/>
      <c r="AD105" s="143"/>
      <c r="AE105" s="1"/>
      <c r="AF105" s="1"/>
      <c r="AG105" s="1"/>
      <c r="AH105" s="1"/>
      <c r="AI105" s="1" t="s">
        <v>927</v>
      </c>
      <c r="AJ105" s="1"/>
      <c r="AK105" s="1"/>
      <c r="AL105" s="17"/>
      <c r="AM105" s="1"/>
      <c r="AN105" s="1"/>
      <c r="AO105" s="1"/>
      <c r="AP105" s="1"/>
      <c r="AQ105" s="1"/>
      <c r="AR105" s="1"/>
      <c r="AS105" s="181"/>
      <c r="AT105" s="1"/>
      <c r="AU105" s="1" t="s">
        <v>78</v>
      </c>
      <c r="AV105" s="17"/>
      <c r="AW105" s="1"/>
      <c r="AX105" s="1"/>
      <c r="AY105" s="103"/>
      <c r="AZ105" s="17"/>
      <c r="BA105" s="1"/>
      <c r="BB105" s="1"/>
      <c r="BC105" s="103"/>
      <c r="BD105" s="1"/>
      <c r="BE105" s="1"/>
      <c r="BF105" s="8"/>
    </row>
    <row r="106" spans="1:58" s="4" customFormat="1" ht="44.4" customHeight="1" x14ac:dyDescent="0.3">
      <c r="A106" s="1">
        <v>34</v>
      </c>
      <c r="B106" s="17">
        <v>45098</v>
      </c>
      <c r="C106" s="17">
        <v>45190</v>
      </c>
      <c r="D106" s="1" t="s">
        <v>40</v>
      </c>
      <c r="E106" s="1" t="s">
        <v>40</v>
      </c>
      <c r="F106" s="8" t="s">
        <v>78</v>
      </c>
      <c r="G106" s="1" t="s">
        <v>917</v>
      </c>
      <c r="H106" s="1" t="s">
        <v>923</v>
      </c>
      <c r="I106" s="8" t="s">
        <v>78</v>
      </c>
      <c r="J106" s="167" t="s">
        <v>921</v>
      </c>
      <c r="K106" s="1">
        <v>57</v>
      </c>
      <c r="L106" s="8" t="s">
        <v>696</v>
      </c>
      <c r="M106" s="1" t="s">
        <v>553</v>
      </c>
      <c r="N106" s="1" t="s">
        <v>565</v>
      </c>
      <c r="O106" s="1" t="s">
        <v>573</v>
      </c>
      <c r="P106" s="8" t="s">
        <v>130</v>
      </c>
      <c r="Q106" s="1" t="s">
        <v>123</v>
      </c>
      <c r="R106" s="1" t="s">
        <v>48</v>
      </c>
      <c r="S106" s="1" t="s">
        <v>136</v>
      </c>
      <c r="T106" s="1" t="s">
        <v>68</v>
      </c>
      <c r="U106" s="1" t="s">
        <v>640</v>
      </c>
      <c r="V106" s="1" t="s">
        <v>68</v>
      </c>
      <c r="W106" s="8" t="s">
        <v>68</v>
      </c>
      <c r="X106" s="1" t="s">
        <v>603</v>
      </c>
      <c r="Y106" s="1" t="s">
        <v>604</v>
      </c>
      <c r="Z106" s="1" t="s">
        <v>72</v>
      </c>
      <c r="AA106" s="1" t="s">
        <v>72</v>
      </c>
      <c r="AB106" s="1" t="s">
        <v>697</v>
      </c>
      <c r="AC106" s="1" t="s">
        <v>697</v>
      </c>
      <c r="AD106" s="143"/>
      <c r="AE106" s="1" t="s">
        <v>976</v>
      </c>
      <c r="AF106" s="1" t="s">
        <v>78</v>
      </c>
      <c r="AG106" s="1" t="s">
        <v>977</v>
      </c>
      <c r="AH106" s="1" t="s">
        <v>907</v>
      </c>
      <c r="AI106" s="1" t="s">
        <v>924</v>
      </c>
      <c r="AJ106" s="1" t="s">
        <v>78</v>
      </c>
      <c r="AK106" s="1" t="s">
        <v>78</v>
      </c>
      <c r="AL106" s="17"/>
      <c r="AM106" s="1"/>
      <c r="AN106" s="1"/>
      <c r="AO106" s="1"/>
      <c r="AP106" s="1"/>
      <c r="AQ106" s="1"/>
      <c r="AR106" s="1"/>
      <c r="AS106" s="181"/>
      <c r="AT106" s="1" t="s">
        <v>78</v>
      </c>
      <c r="AU106" s="1" t="s">
        <v>78</v>
      </c>
      <c r="AV106" s="17" t="s">
        <v>78</v>
      </c>
      <c r="AW106" s="1"/>
      <c r="AX106" s="1"/>
      <c r="AY106" s="103"/>
      <c r="AZ106" s="17" t="s">
        <v>78</v>
      </c>
      <c r="BA106" s="1"/>
      <c r="BB106" s="1"/>
      <c r="BC106" s="103"/>
      <c r="BD106" s="1" t="s">
        <v>78</v>
      </c>
      <c r="BE106" s="1" t="s">
        <v>78</v>
      </c>
      <c r="BF106" s="8" t="s">
        <v>78</v>
      </c>
    </row>
    <row r="107" spans="1:58" s="4" customFormat="1" ht="44.4" customHeight="1" x14ac:dyDescent="0.3">
      <c r="A107" s="1">
        <v>33</v>
      </c>
      <c r="B107" s="17">
        <v>45098</v>
      </c>
      <c r="C107" s="17">
        <v>45187</v>
      </c>
      <c r="D107" s="1" t="s">
        <v>40</v>
      </c>
      <c r="E107" s="1" t="s">
        <v>40</v>
      </c>
      <c r="F107" s="8" t="s">
        <v>78</v>
      </c>
      <c r="G107" s="1" t="s">
        <v>917</v>
      </c>
      <c r="H107" s="1" t="s">
        <v>941</v>
      </c>
      <c r="I107" s="8" t="s">
        <v>78</v>
      </c>
      <c r="J107" s="167" t="s">
        <v>921</v>
      </c>
      <c r="K107" s="1">
        <v>56</v>
      </c>
      <c r="L107" s="8" t="s">
        <v>698</v>
      </c>
      <c r="M107" s="1" t="s">
        <v>553</v>
      </c>
      <c r="N107" s="1" t="s">
        <v>565</v>
      </c>
      <c r="O107" s="1" t="s">
        <v>566</v>
      </c>
      <c r="P107" s="8" t="s">
        <v>699</v>
      </c>
      <c r="Q107" s="1" t="s">
        <v>94</v>
      </c>
      <c r="R107" s="1" t="s">
        <v>94</v>
      </c>
      <c r="S107" s="1" t="s">
        <v>136</v>
      </c>
      <c r="T107" s="1" t="s">
        <v>43</v>
      </c>
      <c r="U107" s="1" t="s">
        <v>643</v>
      </c>
      <c r="V107" s="1" t="s">
        <v>700</v>
      </c>
      <c r="W107" s="8" t="s">
        <v>78</v>
      </c>
      <c r="X107" s="1" t="s">
        <v>556</v>
      </c>
      <c r="Y107" s="1" t="s">
        <v>557</v>
      </c>
      <c r="Z107" s="1" t="s">
        <v>98</v>
      </c>
      <c r="AA107" s="1" t="s">
        <v>99</v>
      </c>
      <c r="AB107" s="1" t="s">
        <v>100</v>
      </c>
      <c r="AC107" s="1" t="s">
        <v>100</v>
      </c>
      <c r="AD107" s="143"/>
      <c r="AE107" s="1" t="s">
        <v>978</v>
      </c>
      <c r="AF107" s="1" t="s">
        <v>929</v>
      </c>
      <c r="AG107" s="1" t="s">
        <v>101</v>
      </c>
      <c r="AH107" s="1" t="s">
        <v>102</v>
      </c>
      <c r="AI107" s="1" t="s">
        <v>908</v>
      </c>
      <c r="AJ107" s="1" t="s">
        <v>979</v>
      </c>
      <c r="AK107" s="1" t="s">
        <v>979</v>
      </c>
      <c r="AL107" s="17">
        <v>45117</v>
      </c>
      <c r="AM107" s="1">
        <v>2023</v>
      </c>
      <c r="AN107" s="1">
        <v>10</v>
      </c>
      <c r="AO107" s="136">
        <v>45200</v>
      </c>
      <c r="AP107" s="17" t="s">
        <v>980</v>
      </c>
      <c r="AQ107" s="1">
        <v>2023</v>
      </c>
      <c r="AR107" s="1">
        <v>7</v>
      </c>
      <c r="AS107" s="181">
        <v>45108</v>
      </c>
      <c r="AT107" s="1" t="s">
        <v>96</v>
      </c>
      <c r="AU107" s="1" t="s">
        <v>981</v>
      </c>
      <c r="AV107" s="17" t="s">
        <v>78</v>
      </c>
      <c r="AW107" s="1"/>
      <c r="AX107" s="1"/>
      <c r="AY107" s="103"/>
      <c r="AZ107" s="17" t="s">
        <v>78</v>
      </c>
      <c r="BA107" s="1"/>
      <c r="BB107" s="1"/>
      <c r="BC107" s="103"/>
      <c r="BD107" s="1" t="s">
        <v>78</v>
      </c>
      <c r="BE107" s="1" t="s">
        <v>78</v>
      </c>
      <c r="BF107" s="8" t="s">
        <v>78</v>
      </c>
    </row>
    <row r="108" spans="1:58" s="4" customFormat="1" ht="44.4" customHeight="1" x14ac:dyDescent="0.3">
      <c r="A108" s="1">
        <v>32</v>
      </c>
      <c r="B108" s="17">
        <v>45096</v>
      </c>
      <c r="C108" s="17">
        <v>45216</v>
      </c>
      <c r="D108" s="1" t="s">
        <v>40</v>
      </c>
      <c r="E108" s="1" t="s">
        <v>40</v>
      </c>
      <c r="F108" s="8" t="s">
        <v>78</v>
      </c>
      <c r="G108" s="1" t="s">
        <v>917</v>
      </c>
      <c r="H108" s="1" t="s">
        <v>920</v>
      </c>
      <c r="I108" s="8" t="s">
        <v>973</v>
      </c>
      <c r="J108" s="167" t="s">
        <v>921</v>
      </c>
      <c r="K108" s="1">
        <v>112</v>
      </c>
      <c r="L108" s="8" t="s">
        <v>587</v>
      </c>
      <c r="M108" s="1" t="s">
        <v>553</v>
      </c>
      <c r="N108" s="1" t="s">
        <v>588</v>
      </c>
      <c r="O108" s="1" t="s">
        <v>589</v>
      </c>
      <c r="P108" s="8" t="s">
        <v>78</v>
      </c>
      <c r="Q108" s="1" t="s">
        <v>78</v>
      </c>
      <c r="R108" s="1" t="s">
        <v>78</v>
      </c>
      <c r="S108" s="1" t="s">
        <v>78</v>
      </c>
      <c r="T108" s="1" t="s">
        <v>78</v>
      </c>
      <c r="U108" s="1" t="s">
        <v>78</v>
      </c>
      <c r="V108" s="1" t="s">
        <v>78</v>
      </c>
      <c r="W108" s="8" t="s">
        <v>78</v>
      </c>
      <c r="X108" s="1" t="s">
        <v>63</v>
      </c>
      <c r="Y108" s="1" t="s">
        <v>76</v>
      </c>
      <c r="Z108" s="1" t="s">
        <v>72</v>
      </c>
      <c r="AA108" s="1" t="s">
        <v>78</v>
      </c>
      <c r="AB108" s="1" t="s">
        <v>78</v>
      </c>
      <c r="AC108" s="1" t="s">
        <v>78</v>
      </c>
      <c r="AD108" s="143"/>
      <c r="AE108" s="1" t="s">
        <v>78</v>
      </c>
      <c r="AF108" s="1" t="s">
        <v>78</v>
      </c>
      <c r="AG108" s="1" t="s">
        <v>78</v>
      </c>
      <c r="AH108" s="1" t="s">
        <v>78</v>
      </c>
      <c r="AI108" s="1" t="s">
        <v>924</v>
      </c>
      <c r="AJ108" s="1" t="s">
        <v>78</v>
      </c>
      <c r="AK108" s="1" t="s">
        <v>78</v>
      </c>
      <c r="AL108" s="17"/>
      <c r="AM108" s="1"/>
      <c r="AN108" s="1"/>
      <c r="AO108" s="1"/>
      <c r="AP108" s="1"/>
      <c r="AQ108" s="1"/>
      <c r="AR108" s="1"/>
      <c r="AS108" s="181"/>
      <c r="AT108" s="1" t="s">
        <v>78</v>
      </c>
      <c r="AU108" s="1" t="s">
        <v>78</v>
      </c>
      <c r="AV108" s="17" t="s">
        <v>78</v>
      </c>
      <c r="AW108" s="1"/>
      <c r="AX108" s="1"/>
      <c r="AY108" s="103"/>
      <c r="AZ108" s="17" t="s">
        <v>78</v>
      </c>
      <c r="BA108" s="1"/>
      <c r="BB108" s="1"/>
      <c r="BC108" s="103"/>
      <c r="BD108" s="1" t="s">
        <v>78</v>
      </c>
      <c r="BE108" s="1" t="s">
        <v>78</v>
      </c>
      <c r="BF108" s="8" t="s">
        <v>982</v>
      </c>
    </row>
    <row r="109" spans="1:58" s="4" customFormat="1" ht="44.4" customHeight="1" x14ac:dyDescent="0.3">
      <c r="A109" s="1">
        <v>31</v>
      </c>
      <c r="B109" s="17">
        <v>45096</v>
      </c>
      <c r="C109" s="17">
        <v>45121</v>
      </c>
      <c r="D109" s="1" t="s">
        <v>40</v>
      </c>
      <c r="E109" s="1" t="s">
        <v>40</v>
      </c>
      <c r="F109" s="8" t="s">
        <v>78</v>
      </c>
      <c r="G109" s="1" t="s">
        <v>917</v>
      </c>
      <c r="H109" s="1" t="s">
        <v>920</v>
      </c>
      <c r="I109" s="8" t="s">
        <v>78</v>
      </c>
      <c r="J109" s="167" t="s">
        <v>921</v>
      </c>
      <c r="K109" s="1">
        <v>59</v>
      </c>
      <c r="L109" s="8" t="s">
        <v>693</v>
      </c>
      <c r="M109" s="1" t="s">
        <v>553</v>
      </c>
      <c r="N109" s="1" t="s">
        <v>565</v>
      </c>
      <c r="O109" s="1" t="s">
        <v>573</v>
      </c>
      <c r="P109" s="8" t="s">
        <v>115</v>
      </c>
      <c r="Q109" s="1" t="s">
        <v>123</v>
      </c>
      <c r="R109" s="1" t="s">
        <v>48</v>
      </c>
      <c r="S109" s="1" t="s">
        <v>136</v>
      </c>
      <c r="T109" s="1" t="s">
        <v>68</v>
      </c>
      <c r="U109" s="1" t="s">
        <v>640</v>
      </c>
      <c r="V109" s="1" t="s">
        <v>68</v>
      </c>
      <c r="W109" s="8" t="s">
        <v>78</v>
      </c>
      <c r="X109" s="1" t="s">
        <v>84</v>
      </c>
      <c r="Y109" s="1" t="s">
        <v>81</v>
      </c>
      <c r="Z109" s="1" t="s">
        <v>78</v>
      </c>
      <c r="AA109" s="1" t="s">
        <v>78</v>
      </c>
      <c r="AB109" s="1" t="s">
        <v>78</v>
      </c>
      <c r="AC109" s="1" t="s">
        <v>78</v>
      </c>
      <c r="AD109" s="143"/>
      <c r="AE109" s="1" t="s">
        <v>78</v>
      </c>
      <c r="AF109" s="1" t="s">
        <v>78</v>
      </c>
      <c r="AG109" s="1" t="s">
        <v>78</v>
      </c>
      <c r="AH109" s="1" t="s">
        <v>78</v>
      </c>
      <c r="AI109" s="1" t="s">
        <v>931</v>
      </c>
      <c r="AJ109" s="1" t="s">
        <v>78</v>
      </c>
      <c r="AK109" s="1" t="s">
        <v>78</v>
      </c>
      <c r="AL109" s="17"/>
      <c r="AM109" s="1"/>
      <c r="AN109" s="1"/>
      <c r="AO109" s="1"/>
      <c r="AP109" s="1"/>
      <c r="AQ109" s="1"/>
      <c r="AR109" s="1"/>
      <c r="AS109" s="181"/>
      <c r="AT109" s="1" t="s">
        <v>78</v>
      </c>
      <c r="AU109" s="1" t="s">
        <v>78</v>
      </c>
      <c r="AV109" s="17" t="s">
        <v>78</v>
      </c>
      <c r="AW109" s="1"/>
      <c r="AX109" s="1"/>
      <c r="AY109" s="103"/>
      <c r="AZ109" s="17" t="s">
        <v>78</v>
      </c>
      <c r="BA109" s="1"/>
      <c r="BB109" s="1"/>
      <c r="BC109" s="103"/>
      <c r="BD109" s="1" t="s">
        <v>78</v>
      </c>
      <c r="BE109" s="1" t="s">
        <v>78</v>
      </c>
      <c r="BF109" s="8" t="s">
        <v>78</v>
      </c>
    </row>
    <row r="110" spans="1:58" s="4" customFormat="1" ht="44.4" customHeight="1" x14ac:dyDescent="0.3">
      <c r="A110" s="1">
        <v>30</v>
      </c>
      <c r="B110" s="17">
        <v>45096</v>
      </c>
      <c r="C110" s="17">
        <v>45195</v>
      </c>
      <c r="D110" s="1" t="s">
        <v>40</v>
      </c>
      <c r="E110" s="1" t="s">
        <v>40</v>
      </c>
      <c r="F110" s="8" t="s">
        <v>78</v>
      </c>
      <c r="G110" s="1" t="s">
        <v>917</v>
      </c>
      <c r="H110" s="1" t="s">
        <v>905</v>
      </c>
      <c r="I110" s="8" t="s">
        <v>78</v>
      </c>
      <c r="J110" s="167" t="s">
        <v>921</v>
      </c>
      <c r="K110" s="1">
        <v>52</v>
      </c>
      <c r="L110" s="8" t="s">
        <v>705</v>
      </c>
      <c r="M110" s="1" t="s">
        <v>553</v>
      </c>
      <c r="N110" s="1" t="s">
        <v>554</v>
      </c>
      <c r="O110" s="1" t="s">
        <v>625</v>
      </c>
      <c r="P110" s="8" t="s">
        <v>706</v>
      </c>
      <c r="Q110" s="1" t="s">
        <v>68</v>
      </c>
      <c r="R110" s="1" t="s">
        <v>110</v>
      </c>
      <c r="S110" s="1" t="s">
        <v>639</v>
      </c>
      <c r="T110" s="1" t="s">
        <v>68</v>
      </c>
      <c r="U110" s="1" t="s">
        <v>78</v>
      </c>
      <c r="V110" s="1" t="s">
        <v>68</v>
      </c>
      <c r="W110" s="8" t="s">
        <v>68</v>
      </c>
      <c r="X110" s="1" t="s">
        <v>84</v>
      </c>
      <c r="Y110" s="1" t="s">
        <v>81</v>
      </c>
      <c r="Z110" s="1" t="s">
        <v>578</v>
      </c>
      <c r="AA110" s="1" t="s">
        <v>78</v>
      </c>
      <c r="AB110" s="1" t="s">
        <v>78</v>
      </c>
      <c r="AC110" s="1" t="s">
        <v>78</v>
      </c>
      <c r="AD110" s="143"/>
      <c r="AE110" s="1" t="s">
        <v>78</v>
      </c>
      <c r="AF110" s="1" t="s">
        <v>78</v>
      </c>
      <c r="AG110" s="1" t="s">
        <v>78</v>
      </c>
      <c r="AH110" s="1" t="s">
        <v>102</v>
      </c>
      <c r="AI110" s="1" t="s">
        <v>918</v>
      </c>
      <c r="AJ110" s="1" t="s">
        <v>78</v>
      </c>
      <c r="AK110" s="1" t="s">
        <v>78</v>
      </c>
      <c r="AL110" s="17"/>
      <c r="AM110" s="1"/>
      <c r="AN110" s="1"/>
      <c r="AO110" s="1"/>
      <c r="AP110" s="1"/>
      <c r="AQ110" s="1"/>
      <c r="AR110" s="1"/>
      <c r="AS110" s="181"/>
      <c r="AT110" s="1" t="s">
        <v>78</v>
      </c>
      <c r="AU110" s="1" t="s">
        <v>78</v>
      </c>
      <c r="AV110" s="17" t="s">
        <v>78</v>
      </c>
      <c r="AW110" s="1"/>
      <c r="AX110" s="1"/>
      <c r="AY110" s="103"/>
      <c r="AZ110" s="17" t="s">
        <v>78</v>
      </c>
      <c r="BA110" s="1"/>
      <c r="BB110" s="1"/>
      <c r="BC110" s="103"/>
      <c r="BD110" s="1" t="s">
        <v>78</v>
      </c>
      <c r="BE110" s="1" t="s">
        <v>78</v>
      </c>
      <c r="BF110" s="8" t="s">
        <v>78</v>
      </c>
    </row>
    <row r="111" spans="1:58" s="4" customFormat="1" ht="44.4" customHeight="1" x14ac:dyDescent="0.3">
      <c r="A111" s="1">
        <v>29</v>
      </c>
      <c r="B111" s="17">
        <v>45093</v>
      </c>
      <c r="C111" s="17">
        <v>45257</v>
      </c>
      <c r="D111" s="1" t="s">
        <v>40</v>
      </c>
      <c r="E111" s="1" t="s">
        <v>40</v>
      </c>
      <c r="F111" s="8"/>
      <c r="G111" s="1" t="s">
        <v>917</v>
      </c>
      <c r="H111" s="1" t="s">
        <v>905</v>
      </c>
      <c r="I111" s="8"/>
      <c r="J111" s="167" t="s">
        <v>921</v>
      </c>
      <c r="K111" s="1">
        <v>54</v>
      </c>
      <c r="L111" s="8" t="s">
        <v>703</v>
      </c>
      <c r="M111" s="1" t="s">
        <v>553</v>
      </c>
      <c r="N111" s="1" t="s">
        <v>565</v>
      </c>
      <c r="O111" s="1" t="s">
        <v>581</v>
      </c>
      <c r="P111" s="8" t="s">
        <v>265</v>
      </c>
      <c r="Q111" s="1" t="s">
        <v>94</v>
      </c>
      <c r="R111" s="1" t="s">
        <v>48</v>
      </c>
      <c r="S111" s="1">
        <v>5</v>
      </c>
      <c r="T111" s="1" t="s">
        <v>58</v>
      </c>
      <c r="U111" s="1" t="s">
        <v>640</v>
      </c>
      <c r="V111" s="1" t="s">
        <v>68</v>
      </c>
      <c r="W111" s="8" t="s">
        <v>68</v>
      </c>
      <c r="X111" s="1" t="s">
        <v>84</v>
      </c>
      <c r="Y111" s="1" t="s">
        <v>81</v>
      </c>
      <c r="Z111" s="1" t="s">
        <v>98</v>
      </c>
      <c r="AA111" s="1"/>
      <c r="AB111" s="1"/>
      <c r="AC111" s="1"/>
      <c r="AD111" s="143"/>
      <c r="AE111" s="1"/>
      <c r="AF111" s="1" t="s">
        <v>929</v>
      </c>
      <c r="AG111" s="1" t="s">
        <v>101</v>
      </c>
      <c r="AH111" s="1" t="s">
        <v>102</v>
      </c>
      <c r="AI111" s="1" t="s">
        <v>914</v>
      </c>
      <c r="AJ111" s="1">
        <v>25</v>
      </c>
      <c r="AK111" s="1">
        <v>52</v>
      </c>
      <c r="AL111" s="17" t="s">
        <v>818</v>
      </c>
      <c r="AM111" s="1">
        <v>2023</v>
      </c>
      <c r="AN111" s="1">
        <v>6</v>
      </c>
      <c r="AO111" s="136">
        <v>45078</v>
      </c>
      <c r="AP111" s="17" t="s">
        <v>983</v>
      </c>
      <c r="AQ111" s="1">
        <v>2023</v>
      </c>
      <c r="AR111" s="1">
        <v>12</v>
      </c>
      <c r="AS111" s="181">
        <v>45261</v>
      </c>
      <c r="AT111" s="1">
        <v>191</v>
      </c>
      <c r="AU111" s="1" t="s">
        <v>78</v>
      </c>
      <c r="AV111" s="17" t="s">
        <v>818</v>
      </c>
      <c r="AW111" s="1">
        <v>2023</v>
      </c>
      <c r="AX111" s="1">
        <v>6</v>
      </c>
      <c r="AY111" s="103">
        <v>45078</v>
      </c>
      <c r="AZ111" s="17" t="s">
        <v>983</v>
      </c>
      <c r="BA111" s="1">
        <v>2023</v>
      </c>
      <c r="BB111" s="1">
        <v>12</v>
      </c>
      <c r="BC111" s="103">
        <v>45261</v>
      </c>
      <c r="BD111" s="1"/>
      <c r="BE111" s="1"/>
      <c r="BF111" s="8"/>
    </row>
    <row r="112" spans="1:58" s="4" customFormat="1" ht="44.4" customHeight="1" x14ac:dyDescent="0.3">
      <c r="A112" s="1">
        <v>28</v>
      </c>
      <c r="B112" s="17">
        <v>45092</v>
      </c>
      <c r="C112" s="17">
        <v>45120</v>
      </c>
      <c r="D112" s="1" t="s">
        <v>40</v>
      </c>
      <c r="E112" s="1" t="s">
        <v>40</v>
      </c>
      <c r="F112" s="8" t="s">
        <v>78</v>
      </c>
      <c r="G112" s="1" t="s">
        <v>917</v>
      </c>
      <c r="H112" s="1" t="s">
        <v>923</v>
      </c>
      <c r="I112" s="8" t="s">
        <v>78</v>
      </c>
      <c r="J112" s="167" t="s">
        <v>921</v>
      </c>
      <c r="K112" s="1">
        <v>67</v>
      </c>
      <c r="L112" s="8" t="s">
        <v>680</v>
      </c>
      <c r="M112" s="1" t="s">
        <v>553</v>
      </c>
      <c r="N112" s="1" t="s">
        <v>554</v>
      </c>
      <c r="O112" s="1" t="s">
        <v>625</v>
      </c>
      <c r="P112" s="8" t="s">
        <v>115</v>
      </c>
      <c r="Q112" s="1" t="s">
        <v>123</v>
      </c>
      <c r="R112" s="1" t="s">
        <v>94</v>
      </c>
      <c r="S112" s="1" t="s">
        <v>140</v>
      </c>
      <c r="T112" s="1" t="s">
        <v>68</v>
      </c>
      <c r="U112" s="1" t="s">
        <v>640</v>
      </c>
      <c r="V112" s="1" t="s">
        <v>78</v>
      </c>
      <c r="W112" s="8" t="s">
        <v>78</v>
      </c>
      <c r="X112" s="1" t="s">
        <v>84</v>
      </c>
      <c r="Y112" s="1" t="s">
        <v>81</v>
      </c>
      <c r="Z112" s="1" t="s">
        <v>78</v>
      </c>
      <c r="AA112" s="1" t="s">
        <v>78</v>
      </c>
      <c r="AB112" s="1" t="s">
        <v>78</v>
      </c>
      <c r="AC112" s="1" t="s">
        <v>78</v>
      </c>
      <c r="AD112" s="143"/>
      <c r="AE112" s="1" t="s">
        <v>78</v>
      </c>
      <c r="AF112" s="1" t="s">
        <v>78</v>
      </c>
      <c r="AG112" s="1" t="s">
        <v>78</v>
      </c>
      <c r="AH112" s="1" t="s">
        <v>78</v>
      </c>
      <c r="AI112" s="1" t="s">
        <v>984</v>
      </c>
      <c r="AJ112" s="1" t="s">
        <v>78</v>
      </c>
      <c r="AK112" s="1" t="s">
        <v>78</v>
      </c>
      <c r="AL112" s="17"/>
      <c r="AM112" s="1"/>
      <c r="AN112" s="1"/>
      <c r="AO112" s="1"/>
      <c r="AP112" s="1"/>
      <c r="AQ112" s="1"/>
      <c r="AR112" s="1"/>
      <c r="AS112" s="181"/>
      <c r="AT112" s="1" t="s">
        <v>78</v>
      </c>
      <c r="AU112" s="1" t="s">
        <v>78</v>
      </c>
      <c r="AV112" s="17" t="s">
        <v>78</v>
      </c>
      <c r="AW112" s="1"/>
      <c r="AX112" s="1"/>
      <c r="AY112" s="103"/>
      <c r="AZ112" s="17" t="s">
        <v>78</v>
      </c>
      <c r="BA112" s="1"/>
      <c r="BB112" s="1"/>
      <c r="BC112" s="103"/>
      <c r="BD112" s="1" t="s">
        <v>78</v>
      </c>
      <c r="BE112" s="1" t="s">
        <v>78</v>
      </c>
      <c r="BF112" s="8" t="s">
        <v>78</v>
      </c>
    </row>
    <row r="113" spans="1:58" s="4" customFormat="1" ht="44.4" customHeight="1" x14ac:dyDescent="0.3">
      <c r="A113" s="1">
        <v>27</v>
      </c>
      <c r="B113" s="17">
        <v>45092</v>
      </c>
      <c r="C113" s="17">
        <v>45196</v>
      </c>
      <c r="D113" s="1" t="s">
        <v>40</v>
      </c>
      <c r="E113" s="1" t="s">
        <v>40</v>
      </c>
      <c r="F113" s="8" t="s">
        <v>78</v>
      </c>
      <c r="G113" s="1" t="s">
        <v>917</v>
      </c>
      <c r="H113" s="1" t="s">
        <v>923</v>
      </c>
      <c r="I113" s="8" t="s">
        <v>78</v>
      </c>
      <c r="J113" s="167" t="s">
        <v>921</v>
      </c>
      <c r="K113" s="1">
        <v>53</v>
      </c>
      <c r="L113" s="8" t="s">
        <v>704</v>
      </c>
      <c r="M113" s="1" t="s">
        <v>553</v>
      </c>
      <c r="N113" s="1" t="s">
        <v>554</v>
      </c>
      <c r="O113" s="1" t="s">
        <v>561</v>
      </c>
      <c r="P113" s="8" t="s">
        <v>164</v>
      </c>
      <c r="Q113" s="1" t="s">
        <v>94</v>
      </c>
      <c r="R113" s="1" t="s">
        <v>94</v>
      </c>
      <c r="S113" s="1" t="s">
        <v>136</v>
      </c>
      <c r="T113" s="1" t="s">
        <v>78</v>
      </c>
      <c r="U113" s="1" t="s">
        <v>643</v>
      </c>
      <c r="V113" s="1" t="s">
        <v>78</v>
      </c>
      <c r="W113" s="8" t="s">
        <v>78</v>
      </c>
      <c r="X113" s="1" t="s">
        <v>935</v>
      </c>
      <c r="Y113" s="1" t="s">
        <v>985</v>
      </c>
      <c r="Z113" s="1" t="s">
        <v>78</v>
      </c>
      <c r="AA113" s="1" t="s">
        <v>78</v>
      </c>
      <c r="AB113" s="1" t="s">
        <v>78</v>
      </c>
      <c r="AC113" s="1" t="s">
        <v>78</v>
      </c>
      <c r="AD113" s="143"/>
      <c r="AE113" s="1" t="s">
        <v>78</v>
      </c>
      <c r="AF113" s="1" t="s">
        <v>78</v>
      </c>
      <c r="AG113" s="1" t="s">
        <v>78</v>
      </c>
      <c r="AH113" s="1" t="s">
        <v>78</v>
      </c>
      <c r="AI113" s="1" t="s">
        <v>984</v>
      </c>
      <c r="AJ113" s="1" t="s">
        <v>78</v>
      </c>
      <c r="AK113" s="1" t="s">
        <v>78</v>
      </c>
      <c r="AL113" s="17"/>
      <c r="AM113" s="1"/>
      <c r="AN113" s="1"/>
      <c r="AO113" s="1"/>
      <c r="AP113" s="1"/>
      <c r="AQ113" s="1"/>
      <c r="AR113" s="1"/>
      <c r="AS113" s="181"/>
      <c r="AT113" s="1" t="s">
        <v>78</v>
      </c>
      <c r="AU113" s="1" t="s">
        <v>78</v>
      </c>
      <c r="AV113" s="17" t="s">
        <v>78</v>
      </c>
      <c r="AW113" s="1"/>
      <c r="AX113" s="1"/>
      <c r="AY113" s="103"/>
      <c r="AZ113" s="17" t="s">
        <v>78</v>
      </c>
      <c r="BA113" s="1"/>
      <c r="BB113" s="1"/>
      <c r="BC113" s="103"/>
      <c r="BD113" s="1" t="s">
        <v>78</v>
      </c>
      <c r="BE113" s="1" t="s">
        <v>78</v>
      </c>
      <c r="BF113" s="8" t="s">
        <v>78</v>
      </c>
    </row>
    <row r="114" spans="1:58" s="4" customFormat="1" ht="44.4" customHeight="1" x14ac:dyDescent="0.3">
      <c r="A114" s="1">
        <v>26</v>
      </c>
      <c r="B114" s="17">
        <v>45092</v>
      </c>
      <c r="C114" s="17">
        <v>45195</v>
      </c>
      <c r="D114" s="1" t="s">
        <v>40</v>
      </c>
      <c r="E114" s="1" t="s">
        <v>40</v>
      </c>
      <c r="F114" s="8" t="s">
        <v>78</v>
      </c>
      <c r="G114" s="1" t="s">
        <v>917</v>
      </c>
      <c r="H114" s="1" t="s">
        <v>905</v>
      </c>
      <c r="I114" s="8" t="s">
        <v>78</v>
      </c>
      <c r="J114" s="167" t="s">
        <v>921</v>
      </c>
      <c r="K114" s="1">
        <v>51</v>
      </c>
      <c r="L114" s="8" t="s">
        <v>986</v>
      </c>
      <c r="M114" s="1" t="s">
        <v>602</v>
      </c>
      <c r="N114" s="1" t="s">
        <v>554</v>
      </c>
      <c r="O114" s="1" t="s">
        <v>561</v>
      </c>
      <c r="P114" s="8" t="s">
        <v>708</v>
      </c>
      <c r="Q114" s="1" t="s">
        <v>123</v>
      </c>
      <c r="R114" s="1" t="s">
        <v>94</v>
      </c>
      <c r="S114" s="1" t="s">
        <v>140</v>
      </c>
      <c r="T114" s="1" t="s">
        <v>68</v>
      </c>
      <c r="U114" s="1" t="s">
        <v>640</v>
      </c>
      <c r="V114" s="1" t="s">
        <v>68</v>
      </c>
      <c r="W114" s="8" t="s">
        <v>78</v>
      </c>
      <c r="X114" s="1" t="s">
        <v>574</v>
      </c>
      <c r="Y114" s="1" t="s">
        <v>575</v>
      </c>
      <c r="Z114" s="1" t="s">
        <v>709</v>
      </c>
      <c r="AA114" s="1" t="s">
        <v>592</v>
      </c>
      <c r="AB114" s="1" t="s">
        <v>611</v>
      </c>
      <c r="AC114" s="1" t="s">
        <v>611</v>
      </c>
      <c r="AD114" s="143"/>
      <c r="AE114" s="1" t="s">
        <v>78</v>
      </c>
      <c r="AF114" s="1" t="s">
        <v>78</v>
      </c>
      <c r="AG114" s="1" t="s">
        <v>78</v>
      </c>
      <c r="AH114" s="1" t="s">
        <v>78</v>
      </c>
      <c r="AI114" s="1" t="s">
        <v>984</v>
      </c>
      <c r="AJ114" s="1" t="s">
        <v>78</v>
      </c>
      <c r="AK114" s="1" t="s">
        <v>78</v>
      </c>
      <c r="AL114" s="17"/>
      <c r="AM114" s="1"/>
      <c r="AN114" s="1"/>
      <c r="AO114" s="1"/>
      <c r="AP114" s="1"/>
      <c r="AQ114" s="1"/>
      <c r="AR114" s="1"/>
      <c r="AS114" s="181"/>
      <c r="AT114" s="1" t="s">
        <v>78</v>
      </c>
      <c r="AU114" s="1" t="s">
        <v>78</v>
      </c>
      <c r="AV114" s="17" t="s">
        <v>78</v>
      </c>
      <c r="AW114" s="1"/>
      <c r="AX114" s="1"/>
      <c r="AY114" s="103"/>
      <c r="AZ114" s="17" t="s">
        <v>78</v>
      </c>
      <c r="BA114" s="1"/>
      <c r="BB114" s="1"/>
      <c r="BC114" s="103"/>
      <c r="BD114" s="1" t="s">
        <v>78</v>
      </c>
      <c r="BE114" s="1" t="s">
        <v>78</v>
      </c>
      <c r="BF114" s="8" t="s">
        <v>78</v>
      </c>
    </row>
    <row r="115" spans="1:58" s="4" customFormat="1" ht="44.4" customHeight="1" x14ac:dyDescent="0.3">
      <c r="A115" s="1">
        <v>25</v>
      </c>
      <c r="B115" s="17">
        <v>45078</v>
      </c>
      <c r="C115" s="17">
        <v>45130</v>
      </c>
      <c r="D115" s="1" t="s">
        <v>40</v>
      </c>
      <c r="E115" s="1" t="s">
        <v>40</v>
      </c>
      <c r="F115" s="8" t="s">
        <v>78</v>
      </c>
      <c r="G115" s="1" t="s">
        <v>917</v>
      </c>
      <c r="H115" s="1" t="s">
        <v>923</v>
      </c>
      <c r="I115" s="8" t="s">
        <v>78</v>
      </c>
      <c r="J115" s="167" t="s">
        <v>921</v>
      </c>
      <c r="K115" s="1">
        <v>50</v>
      </c>
      <c r="L115" s="8" t="s">
        <v>711</v>
      </c>
      <c r="M115" s="1" t="s">
        <v>553</v>
      </c>
      <c r="N115" s="1" t="s">
        <v>588</v>
      </c>
      <c r="O115" s="1" t="s">
        <v>78</v>
      </c>
      <c r="P115" s="8" t="s">
        <v>78</v>
      </c>
      <c r="Q115" s="1" t="s">
        <v>68</v>
      </c>
      <c r="R115" s="1" t="s">
        <v>68</v>
      </c>
      <c r="S115" s="1" t="s">
        <v>639</v>
      </c>
      <c r="T115" s="1" t="s">
        <v>68</v>
      </c>
      <c r="U115" s="1" t="s">
        <v>78</v>
      </c>
      <c r="V115" s="1" t="s">
        <v>78</v>
      </c>
      <c r="W115" s="8" t="s">
        <v>78</v>
      </c>
      <c r="X115" s="1" t="s">
        <v>574</v>
      </c>
      <c r="Y115" s="1" t="s">
        <v>575</v>
      </c>
      <c r="Z115" s="1" t="s">
        <v>578</v>
      </c>
      <c r="AA115" s="1" t="s">
        <v>565</v>
      </c>
      <c r="AB115" s="1" t="s">
        <v>712</v>
      </c>
      <c r="AC115" s="1" t="s">
        <v>712</v>
      </c>
      <c r="AD115" s="143"/>
      <c r="AE115" s="1" t="s">
        <v>78</v>
      </c>
      <c r="AF115" s="1" t="s">
        <v>78</v>
      </c>
      <c r="AG115" s="1" t="s">
        <v>78</v>
      </c>
      <c r="AH115" s="1" t="s">
        <v>78</v>
      </c>
      <c r="AI115" s="1" t="s">
        <v>919</v>
      </c>
      <c r="AJ115" s="1" t="s">
        <v>78</v>
      </c>
      <c r="AK115" s="1" t="s">
        <v>78</v>
      </c>
      <c r="AL115" s="17"/>
      <c r="AM115" s="1"/>
      <c r="AN115" s="1"/>
      <c r="AO115" s="1"/>
      <c r="AP115" s="1"/>
      <c r="AQ115" s="1"/>
      <c r="AR115" s="1"/>
      <c r="AS115" s="181"/>
      <c r="AT115" s="1" t="s">
        <v>78</v>
      </c>
      <c r="AU115" s="1" t="s">
        <v>78</v>
      </c>
      <c r="AV115" s="17" t="s">
        <v>78</v>
      </c>
      <c r="AW115" s="1"/>
      <c r="AX115" s="1"/>
      <c r="AY115" s="103"/>
      <c r="AZ115" s="17" t="s">
        <v>78</v>
      </c>
      <c r="BA115" s="1"/>
      <c r="BB115" s="1"/>
      <c r="BC115" s="103"/>
      <c r="BD115" s="1" t="s">
        <v>78</v>
      </c>
      <c r="BE115" s="1" t="s">
        <v>78</v>
      </c>
      <c r="BF115" s="8" t="s">
        <v>78</v>
      </c>
    </row>
    <row r="116" spans="1:58" s="4" customFormat="1" ht="44.4" customHeight="1" x14ac:dyDescent="0.3">
      <c r="A116" s="1">
        <v>24</v>
      </c>
      <c r="B116" s="17">
        <v>45078</v>
      </c>
      <c r="C116" s="17">
        <v>45078</v>
      </c>
      <c r="D116" s="1" t="s">
        <v>40</v>
      </c>
      <c r="E116" s="1" t="s">
        <v>40</v>
      </c>
      <c r="F116" s="8" t="s">
        <v>78</v>
      </c>
      <c r="G116" s="1" t="s">
        <v>917</v>
      </c>
      <c r="H116" s="1" t="s">
        <v>78</v>
      </c>
      <c r="I116" s="8" t="s">
        <v>78</v>
      </c>
      <c r="J116" s="167" t="s">
        <v>921</v>
      </c>
      <c r="K116" s="1">
        <v>49</v>
      </c>
      <c r="L116" s="8" t="s">
        <v>713</v>
      </c>
      <c r="M116" s="1" t="s">
        <v>553</v>
      </c>
      <c r="N116" s="1" t="s">
        <v>588</v>
      </c>
      <c r="O116" s="1" t="s">
        <v>78</v>
      </c>
      <c r="P116" s="8" t="s">
        <v>78</v>
      </c>
      <c r="Q116" s="1" t="s">
        <v>68</v>
      </c>
      <c r="R116" s="1" t="s">
        <v>68</v>
      </c>
      <c r="S116" s="1" t="s">
        <v>639</v>
      </c>
      <c r="T116" s="1" t="s">
        <v>68</v>
      </c>
      <c r="U116" s="1" t="s">
        <v>78</v>
      </c>
      <c r="V116" s="1" t="s">
        <v>78</v>
      </c>
      <c r="W116" s="8" t="s">
        <v>78</v>
      </c>
      <c r="X116" s="1" t="s">
        <v>556</v>
      </c>
      <c r="Y116" s="1" t="s">
        <v>81</v>
      </c>
      <c r="Z116" s="1" t="s">
        <v>110</v>
      </c>
      <c r="AA116" s="1" t="s">
        <v>110</v>
      </c>
      <c r="AB116" s="1" t="s">
        <v>714</v>
      </c>
      <c r="AC116" s="1" t="s">
        <v>714</v>
      </c>
      <c r="AD116" s="143"/>
      <c r="AE116" s="1" t="s">
        <v>78</v>
      </c>
      <c r="AF116" s="1" t="s">
        <v>78</v>
      </c>
      <c r="AG116" s="1" t="s">
        <v>78</v>
      </c>
      <c r="AH116" s="1" t="s">
        <v>78</v>
      </c>
      <c r="AI116" s="1" t="s">
        <v>919</v>
      </c>
      <c r="AJ116" s="1" t="s">
        <v>78</v>
      </c>
      <c r="AK116" s="1" t="s">
        <v>78</v>
      </c>
      <c r="AL116" s="17"/>
      <c r="AM116" s="1"/>
      <c r="AN116" s="1"/>
      <c r="AO116" s="1"/>
      <c r="AP116" s="1"/>
      <c r="AQ116" s="1"/>
      <c r="AR116" s="1"/>
      <c r="AS116" s="181"/>
      <c r="AT116" s="1" t="s">
        <v>78</v>
      </c>
      <c r="AU116" s="1" t="s">
        <v>78</v>
      </c>
      <c r="AV116" s="17" t="s">
        <v>78</v>
      </c>
      <c r="AW116" s="1"/>
      <c r="AX116" s="1"/>
      <c r="AY116" s="103"/>
      <c r="AZ116" s="17" t="s">
        <v>78</v>
      </c>
      <c r="BA116" s="1"/>
      <c r="BB116" s="1"/>
      <c r="BC116" s="103"/>
      <c r="BD116" s="1" t="s">
        <v>78</v>
      </c>
      <c r="BE116" s="1" t="s">
        <v>78</v>
      </c>
      <c r="BF116" s="8" t="s">
        <v>78</v>
      </c>
    </row>
    <row r="117" spans="1:58" s="4" customFormat="1" ht="44.4" customHeight="1" x14ac:dyDescent="0.3">
      <c r="A117" s="1">
        <v>23</v>
      </c>
      <c r="B117" s="17">
        <v>45078</v>
      </c>
      <c r="C117" s="17">
        <v>45078</v>
      </c>
      <c r="D117" s="1" t="s">
        <v>40</v>
      </c>
      <c r="E117" s="1" t="s">
        <v>40</v>
      </c>
      <c r="F117" s="8" t="s">
        <v>78</v>
      </c>
      <c r="G117" s="1" t="s">
        <v>917</v>
      </c>
      <c r="H117" s="1" t="s">
        <v>78</v>
      </c>
      <c r="I117" s="8" t="s">
        <v>78</v>
      </c>
      <c r="J117" s="167" t="s">
        <v>921</v>
      </c>
      <c r="K117" s="1">
        <v>48</v>
      </c>
      <c r="L117" s="8" t="s">
        <v>715</v>
      </c>
      <c r="M117" s="1" t="s">
        <v>553</v>
      </c>
      <c r="N117" s="1" t="s">
        <v>588</v>
      </c>
      <c r="O117" s="1" t="s">
        <v>78</v>
      </c>
      <c r="P117" s="8" t="s">
        <v>716</v>
      </c>
      <c r="Q117" s="1" t="s">
        <v>68</v>
      </c>
      <c r="R117" s="1" t="s">
        <v>68</v>
      </c>
      <c r="S117" s="1" t="s">
        <v>639</v>
      </c>
      <c r="T117" s="1" t="s">
        <v>68</v>
      </c>
      <c r="U117" s="1" t="s">
        <v>640</v>
      </c>
      <c r="V117" s="1" t="s">
        <v>78</v>
      </c>
      <c r="W117" s="8" t="s">
        <v>78</v>
      </c>
      <c r="X117" s="1" t="s">
        <v>63</v>
      </c>
      <c r="Y117" s="1" t="s">
        <v>81</v>
      </c>
      <c r="Z117" s="1" t="s">
        <v>72</v>
      </c>
      <c r="AA117" s="1" t="s">
        <v>717</v>
      </c>
      <c r="AB117" s="1" t="s">
        <v>78</v>
      </c>
      <c r="AC117" s="1" t="s">
        <v>78</v>
      </c>
      <c r="AD117" s="143"/>
      <c r="AE117" s="1" t="s">
        <v>78</v>
      </c>
      <c r="AF117" s="1" t="s">
        <v>78</v>
      </c>
      <c r="AG117" s="1" t="s">
        <v>78</v>
      </c>
      <c r="AH117" s="1" t="s">
        <v>78</v>
      </c>
      <c r="AI117" s="1" t="s">
        <v>919</v>
      </c>
      <c r="AJ117" s="1" t="s">
        <v>78</v>
      </c>
      <c r="AK117" s="1" t="s">
        <v>78</v>
      </c>
      <c r="AL117" s="17"/>
      <c r="AM117" s="1"/>
      <c r="AN117" s="1"/>
      <c r="AO117" s="1"/>
      <c r="AP117" s="1"/>
      <c r="AQ117" s="1"/>
      <c r="AR117" s="1"/>
      <c r="AS117" s="181"/>
      <c r="AT117" s="1" t="s">
        <v>78</v>
      </c>
      <c r="AU117" s="1" t="s">
        <v>78</v>
      </c>
      <c r="AV117" s="17" t="s">
        <v>78</v>
      </c>
      <c r="AW117" s="1"/>
      <c r="AX117" s="1"/>
      <c r="AY117" s="103"/>
      <c r="AZ117" s="17" t="s">
        <v>78</v>
      </c>
      <c r="BA117" s="1"/>
      <c r="BB117" s="1"/>
      <c r="BC117" s="103"/>
      <c r="BD117" s="1" t="s">
        <v>78</v>
      </c>
      <c r="BE117" s="1" t="s">
        <v>78</v>
      </c>
      <c r="BF117" s="8" t="s">
        <v>78</v>
      </c>
    </row>
    <row r="118" spans="1:58" s="4" customFormat="1" ht="44.4" customHeight="1" x14ac:dyDescent="0.3">
      <c r="A118" s="1">
        <v>22</v>
      </c>
      <c r="B118" s="17">
        <v>45078</v>
      </c>
      <c r="C118" s="17">
        <v>45078</v>
      </c>
      <c r="D118" s="1" t="s">
        <v>40</v>
      </c>
      <c r="E118" s="1" t="s">
        <v>40</v>
      </c>
      <c r="F118" s="8" t="s">
        <v>78</v>
      </c>
      <c r="G118" s="1" t="s">
        <v>917</v>
      </c>
      <c r="H118" s="1" t="s">
        <v>78</v>
      </c>
      <c r="I118" s="8" t="s">
        <v>78</v>
      </c>
      <c r="J118" s="167" t="s">
        <v>921</v>
      </c>
      <c r="K118" s="1">
        <v>47</v>
      </c>
      <c r="L118" s="8" t="s">
        <v>841</v>
      </c>
      <c r="M118" s="1" t="s">
        <v>553</v>
      </c>
      <c r="N118" s="1" t="s">
        <v>588</v>
      </c>
      <c r="O118" s="1" t="s">
        <v>78</v>
      </c>
      <c r="P118" s="8" t="s">
        <v>78</v>
      </c>
      <c r="Q118" s="1" t="s">
        <v>68</v>
      </c>
      <c r="R118" s="1" t="s">
        <v>68</v>
      </c>
      <c r="S118" s="1" t="s">
        <v>639</v>
      </c>
      <c r="T118" s="1" t="s">
        <v>68</v>
      </c>
      <c r="U118" s="1" t="s">
        <v>68</v>
      </c>
      <c r="V118" s="1" t="s">
        <v>78</v>
      </c>
      <c r="W118" s="8" t="s">
        <v>78</v>
      </c>
      <c r="X118" s="1" t="s">
        <v>84</v>
      </c>
      <c r="Y118" s="1" t="s">
        <v>81</v>
      </c>
      <c r="Z118" s="1" t="s">
        <v>78</v>
      </c>
      <c r="AA118" s="1" t="s">
        <v>565</v>
      </c>
      <c r="AB118" s="1" t="s">
        <v>78</v>
      </c>
      <c r="AC118" s="1" t="s">
        <v>78</v>
      </c>
      <c r="AD118" s="143"/>
      <c r="AE118" s="1" t="s">
        <v>78</v>
      </c>
      <c r="AF118" s="1" t="s">
        <v>78</v>
      </c>
      <c r="AG118" s="1" t="s">
        <v>78</v>
      </c>
      <c r="AH118" s="1" t="s">
        <v>78</v>
      </c>
      <c r="AI118" s="1" t="s">
        <v>919</v>
      </c>
      <c r="AJ118" s="1" t="s">
        <v>78</v>
      </c>
      <c r="AK118" s="1" t="s">
        <v>78</v>
      </c>
      <c r="AL118" s="17"/>
      <c r="AM118" s="1"/>
      <c r="AN118" s="1"/>
      <c r="AO118" s="1"/>
      <c r="AP118" s="1"/>
      <c r="AQ118" s="1"/>
      <c r="AR118" s="1"/>
      <c r="AS118" s="181"/>
      <c r="AT118" s="1" t="s">
        <v>78</v>
      </c>
      <c r="AU118" s="1" t="s">
        <v>78</v>
      </c>
      <c r="AV118" s="17" t="s">
        <v>78</v>
      </c>
      <c r="AW118" s="1"/>
      <c r="AX118" s="1"/>
      <c r="AY118" s="103"/>
      <c r="AZ118" s="17" t="s">
        <v>78</v>
      </c>
      <c r="BA118" s="1"/>
      <c r="BB118" s="1"/>
      <c r="BC118" s="103"/>
      <c r="BD118" s="1" t="s">
        <v>78</v>
      </c>
      <c r="BE118" s="1" t="s">
        <v>78</v>
      </c>
      <c r="BF118" s="8" t="s">
        <v>78</v>
      </c>
    </row>
    <row r="119" spans="1:58" s="4" customFormat="1" ht="44.4" customHeight="1" x14ac:dyDescent="0.3">
      <c r="A119" s="1">
        <v>21</v>
      </c>
      <c r="B119" s="17">
        <v>45076</v>
      </c>
      <c r="C119" s="17">
        <v>45118</v>
      </c>
      <c r="D119" s="1" t="s">
        <v>40</v>
      </c>
      <c r="E119" s="1" t="s">
        <v>40</v>
      </c>
      <c r="F119" s="8" t="s">
        <v>78</v>
      </c>
      <c r="G119" s="1" t="s">
        <v>904</v>
      </c>
      <c r="H119" s="1" t="s">
        <v>905</v>
      </c>
      <c r="I119" s="8" t="s">
        <v>78</v>
      </c>
      <c r="J119" s="167" t="s">
        <v>184</v>
      </c>
      <c r="K119" s="1">
        <v>46</v>
      </c>
      <c r="L119" s="8" t="s">
        <v>719</v>
      </c>
      <c r="M119" s="1" t="s">
        <v>553</v>
      </c>
      <c r="N119" s="1" t="s">
        <v>588</v>
      </c>
      <c r="O119" s="1" t="s">
        <v>78</v>
      </c>
      <c r="P119" s="8" t="s">
        <v>134</v>
      </c>
      <c r="Q119" s="1" t="s">
        <v>123</v>
      </c>
      <c r="R119" s="1" t="s">
        <v>48</v>
      </c>
      <c r="S119" s="1" t="s">
        <v>136</v>
      </c>
      <c r="T119" s="1" t="s">
        <v>68</v>
      </c>
      <c r="U119" s="1" t="s">
        <v>640</v>
      </c>
      <c r="V119" s="1" t="s">
        <v>68</v>
      </c>
      <c r="W119" s="8" t="s">
        <v>68</v>
      </c>
      <c r="X119" s="1" t="s">
        <v>84</v>
      </c>
      <c r="Y119" s="1" t="s">
        <v>81</v>
      </c>
      <c r="Z119" s="1" t="s">
        <v>68</v>
      </c>
      <c r="AA119" s="1" t="s">
        <v>110</v>
      </c>
      <c r="AB119" s="1" t="s">
        <v>720</v>
      </c>
      <c r="AC119" s="1" t="s">
        <v>720</v>
      </c>
      <c r="AD119" s="143"/>
      <c r="AE119" s="1" t="s">
        <v>78</v>
      </c>
      <c r="AF119" s="1" t="s">
        <v>78</v>
      </c>
      <c r="AG119" s="1" t="s">
        <v>78</v>
      </c>
      <c r="AH119" s="1" t="s">
        <v>78</v>
      </c>
      <c r="AI119" s="1" t="s">
        <v>919</v>
      </c>
      <c r="AJ119" s="1" t="s">
        <v>987</v>
      </c>
      <c r="AK119" s="1" t="s">
        <v>981</v>
      </c>
      <c r="AL119" s="17">
        <v>45068</v>
      </c>
      <c r="AM119" s="1">
        <v>2023</v>
      </c>
      <c r="AN119" s="1">
        <v>5</v>
      </c>
      <c r="AO119" s="136">
        <v>45047</v>
      </c>
      <c r="AP119" s="17">
        <v>45116</v>
      </c>
      <c r="AQ119" s="1">
        <v>2023</v>
      </c>
      <c r="AR119" s="1">
        <v>7</v>
      </c>
      <c r="AS119" s="181">
        <v>45108</v>
      </c>
      <c r="AT119" s="1" t="s">
        <v>988</v>
      </c>
      <c r="AU119" s="1" t="s">
        <v>78</v>
      </c>
      <c r="AV119" s="17">
        <v>45068</v>
      </c>
      <c r="AW119" s="1">
        <v>2023</v>
      </c>
      <c r="AX119" s="1">
        <v>5</v>
      </c>
      <c r="AY119" s="103">
        <v>45047</v>
      </c>
      <c r="AZ119" s="17" t="s">
        <v>78</v>
      </c>
      <c r="BA119" s="1"/>
      <c r="BB119" s="1"/>
      <c r="BC119" s="103"/>
      <c r="BD119" s="1" t="s">
        <v>78</v>
      </c>
      <c r="BE119" s="1" t="s">
        <v>78</v>
      </c>
      <c r="BF119" s="8" t="s">
        <v>989</v>
      </c>
    </row>
    <row r="120" spans="1:58" s="4" customFormat="1" ht="44.4" customHeight="1" x14ac:dyDescent="0.3">
      <c r="A120" s="1">
        <v>20</v>
      </c>
      <c r="B120" s="17">
        <v>45076</v>
      </c>
      <c r="C120" s="17">
        <v>45264</v>
      </c>
      <c r="D120" s="1" t="s">
        <v>40</v>
      </c>
      <c r="E120" s="1" t="s">
        <v>40</v>
      </c>
      <c r="F120" s="8"/>
      <c r="G120" s="1" t="s">
        <v>904</v>
      </c>
      <c r="H120" s="1" t="s">
        <v>905</v>
      </c>
      <c r="I120" s="8"/>
      <c r="J120" s="167" t="s">
        <v>966</v>
      </c>
      <c r="K120" s="1">
        <v>45</v>
      </c>
      <c r="L120" s="8" t="s">
        <v>721</v>
      </c>
      <c r="M120" s="1" t="s">
        <v>553</v>
      </c>
      <c r="N120" s="1" t="s">
        <v>554</v>
      </c>
      <c r="O120" s="1" t="s">
        <v>561</v>
      </c>
      <c r="P120" s="8" t="s">
        <v>722</v>
      </c>
      <c r="Q120" s="1" t="s">
        <v>48</v>
      </c>
      <c r="R120" s="1" t="s">
        <v>48</v>
      </c>
      <c r="S120" s="1">
        <v>6</v>
      </c>
      <c r="T120" s="1" t="s">
        <v>68</v>
      </c>
      <c r="U120" s="1" t="s">
        <v>643</v>
      </c>
      <c r="V120" s="1" t="s">
        <v>68</v>
      </c>
      <c r="W120" s="8" t="s">
        <v>68</v>
      </c>
      <c r="X120" s="1" t="s">
        <v>723</v>
      </c>
      <c r="Y120" s="1" t="s">
        <v>81</v>
      </c>
      <c r="Z120" s="1" t="s">
        <v>98</v>
      </c>
      <c r="AA120" s="1" t="s">
        <v>392</v>
      </c>
      <c r="AB120" s="1" t="s">
        <v>611</v>
      </c>
      <c r="AC120" s="1" t="s">
        <v>611</v>
      </c>
      <c r="AD120" s="143"/>
      <c r="AE120" s="1" t="s">
        <v>990</v>
      </c>
      <c r="AF120" s="1"/>
      <c r="AG120" s="1"/>
      <c r="AH120" s="1"/>
      <c r="AI120" s="1" t="s">
        <v>991</v>
      </c>
      <c r="AJ120" s="1">
        <v>21</v>
      </c>
      <c r="AK120" s="1">
        <v>34</v>
      </c>
      <c r="AL120" s="17" t="s">
        <v>992</v>
      </c>
      <c r="AM120" s="1">
        <v>2023</v>
      </c>
      <c r="AN120" s="1">
        <v>5</v>
      </c>
      <c r="AO120" s="136">
        <v>45047</v>
      </c>
      <c r="AP120" s="17" t="s">
        <v>993</v>
      </c>
      <c r="AQ120" s="1">
        <v>2023</v>
      </c>
      <c r="AR120" s="1">
        <v>8</v>
      </c>
      <c r="AS120" s="181">
        <v>45139</v>
      </c>
      <c r="AT120" s="1">
        <v>94</v>
      </c>
      <c r="AU120" s="1" t="s">
        <v>78</v>
      </c>
      <c r="AV120" s="17" t="s">
        <v>992</v>
      </c>
      <c r="AW120" s="1">
        <v>2023</v>
      </c>
      <c r="AX120" s="1">
        <v>5</v>
      </c>
      <c r="AY120" s="103">
        <v>45047</v>
      </c>
      <c r="AZ120" s="17"/>
      <c r="BA120" s="1"/>
      <c r="BB120" s="1"/>
      <c r="BC120" s="103"/>
      <c r="BD120" s="1"/>
      <c r="BE120" s="1"/>
      <c r="BF120" s="8"/>
    </row>
    <row r="121" spans="1:58" s="4" customFormat="1" ht="44.4" customHeight="1" x14ac:dyDescent="0.3">
      <c r="A121" s="1">
        <v>19</v>
      </c>
      <c r="B121" s="17">
        <v>45070</v>
      </c>
      <c r="C121" s="17">
        <v>45195</v>
      </c>
      <c r="D121" s="1" t="s">
        <v>40</v>
      </c>
      <c r="E121" s="1" t="s">
        <v>40</v>
      </c>
      <c r="F121" s="8" t="s">
        <v>78</v>
      </c>
      <c r="G121" s="1" t="s">
        <v>917</v>
      </c>
      <c r="H121" s="1" t="s">
        <v>923</v>
      </c>
      <c r="I121" s="8" t="s">
        <v>78</v>
      </c>
      <c r="J121" s="167" t="s">
        <v>921</v>
      </c>
      <c r="K121" s="1">
        <v>44</v>
      </c>
      <c r="L121" s="8" t="s">
        <v>724</v>
      </c>
      <c r="M121" s="1" t="s">
        <v>602</v>
      </c>
      <c r="N121" s="1" t="s">
        <v>565</v>
      </c>
      <c r="O121" s="1" t="s">
        <v>573</v>
      </c>
      <c r="P121" s="8" t="s">
        <v>110</v>
      </c>
      <c r="Q121" s="1" t="s">
        <v>123</v>
      </c>
      <c r="R121" s="1" t="s">
        <v>48</v>
      </c>
      <c r="S121" s="1" t="s">
        <v>136</v>
      </c>
      <c r="T121" s="1" t="s">
        <v>110</v>
      </c>
      <c r="U121" s="1" t="s">
        <v>643</v>
      </c>
      <c r="V121" s="1" t="s">
        <v>68</v>
      </c>
      <c r="W121" s="8" t="s">
        <v>68</v>
      </c>
      <c r="X121" s="1" t="s">
        <v>63</v>
      </c>
      <c r="Y121" s="1" t="s">
        <v>595</v>
      </c>
      <c r="Z121" s="1" t="s">
        <v>98</v>
      </c>
      <c r="AA121" s="1" t="s">
        <v>99</v>
      </c>
      <c r="AB121" s="1" t="s">
        <v>100</v>
      </c>
      <c r="AC121" s="1" t="s">
        <v>100</v>
      </c>
      <c r="AD121" s="143"/>
      <c r="AE121" s="1" t="s">
        <v>955</v>
      </c>
      <c r="AF121" s="1" t="s">
        <v>929</v>
      </c>
      <c r="AG121" s="1" t="s">
        <v>78</v>
      </c>
      <c r="AH121" s="1" t="s">
        <v>78</v>
      </c>
      <c r="AI121" s="1" t="s">
        <v>952</v>
      </c>
      <c r="AJ121" s="1" t="s">
        <v>78</v>
      </c>
      <c r="AK121" s="1" t="s">
        <v>78</v>
      </c>
      <c r="AL121" s="17"/>
      <c r="AM121" s="1"/>
      <c r="AN121" s="1"/>
      <c r="AO121" s="1"/>
      <c r="AP121" s="1"/>
      <c r="AQ121" s="1"/>
      <c r="AR121" s="1"/>
      <c r="AS121" s="181"/>
      <c r="AT121" s="1" t="s">
        <v>78</v>
      </c>
      <c r="AU121" s="1" t="s">
        <v>78</v>
      </c>
      <c r="AV121" s="17" t="s">
        <v>464</v>
      </c>
      <c r="AW121" s="1">
        <v>2023</v>
      </c>
      <c r="AX121" s="1">
        <v>4</v>
      </c>
      <c r="AY121" s="103">
        <v>45017</v>
      </c>
      <c r="AZ121" s="17" t="s">
        <v>994</v>
      </c>
      <c r="BA121" s="1">
        <v>2023</v>
      </c>
      <c r="BB121" s="1">
        <v>5</v>
      </c>
      <c r="BC121" s="103">
        <v>45047</v>
      </c>
      <c r="BD121" s="1" t="s">
        <v>175</v>
      </c>
      <c r="BE121" s="1" t="s">
        <v>78</v>
      </c>
      <c r="BF121" s="8" t="s">
        <v>995</v>
      </c>
    </row>
    <row r="122" spans="1:58" s="4" customFormat="1" ht="44.4" customHeight="1" x14ac:dyDescent="0.3">
      <c r="A122" s="1">
        <v>18</v>
      </c>
      <c r="B122" s="17">
        <v>45057</v>
      </c>
      <c r="C122" s="17">
        <v>45245</v>
      </c>
      <c r="D122" s="1" t="s">
        <v>40</v>
      </c>
      <c r="E122" s="1" t="s">
        <v>40</v>
      </c>
      <c r="F122" s="8"/>
      <c r="G122" s="1" t="s">
        <v>917</v>
      </c>
      <c r="H122" s="1" t="s">
        <v>920</v>
      </c>
      <c r="I122" s="8"/>
      <c r="J122" s="167" t="s">
        <v>921</v>
      </c>
      <c r="K122" s="1">
        <v>32</v>
      </c>
      <c r="L122" s="8" t="s">
        <v>758</v>
      </c>
      <c r="M122" s="1" t="s">
        <v>553</v>
      </c>
      <c r="N122" s="1" t="s">
        <v>554</v>
      </c>
      <c r="O122" s="1" t="s">
        <v>677</v>
      </c>
      <c r="P122" s="8" t="s">
        <v>68</v>
      </c>
      <c r="Q122" s="1" t="s">
        <v>68</v>
      </c>
      <c r="R122" s="1" t="s">
        <v>68</v>
      </c>
      <c r="S122" s="1">
        <v>0</v>
      </c>
      <c r="T122" s="1" t="s">
        <v>68</v>
      </c>
      <c r="U122" s="1" t="s">
        <v>68</v>
      </c>
      <c r="V122" s="1" t="s">
        <v>68</v>
      </c>
      <c r="W122" s="8" t="s">
        <v>68</v>
      </c>
      <c r="X122" s="1" t="s">
        <v>574</v>
      </c>
      <c r="Y122" s="1" t="s">
        <v>996</v>
      </c>
      <c r="Z122" s="1" t="s">
        <v>578</v>
      </c>
      <c r="AA122" s="1" t="s">
        <v>565</v>
      </c>
      <c r="AB122" s="1" t="s">
        <v>712</v>
      </c>
      <c r="AC122" s="1" t="s">
        <v>712</v>
      </c>
      <c r="AD122" s="143"/>
      <c r="AE122" s="1"/>
      <c r="AF122" s="1"/>
      <c r="AG122" s="1" t="s">
        <v>924</v>
      </c>
      <c r="AH122" s="1"/>
      <c r="AI122" s="1" t="s">
        <v>931</v>
      </c>
      <c r="AJ122" s="1"/>
      <c r="AK122" s="1"/>
      <c r="AL122" s="17"/>
      <c r="AM122" s="1"/>
      <c r="AN122" s="1"/>
      <c r="AO122" s="1"/>
      <c r="AP122" s="1"/>
      <c r="AQ122" s="1"/>
      <c r="AR122" s="1"/>
      <c r="AS122" s="181"/>
      <c r="AT122" s="1"/>
      <c r="AU122" s="1" t="s">
        <v>78</v>
      </c>
      <c r="AV122" s="17"/>
      <c r="AW122" s="1"/>
      <c r="AX122" s="1"/>
      <c r="AY122" s="103"/>
      <c r="AZ122" s="17"/>
      <c r="BA122" s="1"/>
      <c r="BB122" s="1"/>
      <c r="BC122" s="103"/>
      <c r="BD122" s="1"/>
      <c r="BE122" s="1"/>
      <c r="BF122" s="8"/>
    </row>
    <row r="123" spans="1:58" s="4" customFormat="1" ht="44.4" customHeight="1" x14ac:dyDescent="0.3">
      <c r="A123" s="1">
        <v>17</v>
      </c>
      <c r="B123" s="17">
        <v>45057</v>
      </c>
      <c r="C123" s="17">
        <v>45195</v>
      </c>
      <c r="D123" s="1" t="s">
        <v>40</v>
      </c>
      <c r="E123" s="1" t="s">
        <v>40</v>
      </c>
      <c r="F123" s="8" t="s">
        <v>78</v>
      </c>
      <c r="G123" s="1" t="s">
        <v>917</v>
      </c>
      <c r="H123" s="1" t="s">
        <v>78</v>
      </c>
      <c r="I123" s="8" t="s">
        <v>78</v>
      </c>
      <c r="J123" s="167" t="s">
        <v>921</v>
      </c>
      <c r="K123" s="1">
        <v>30</v>
      </c>
      <c r="L123" s="8" t="s">
        <v>761</v>
      </c>
      <c r="M123" s="1" t="s">
        <v>553</v>
      </c>
      <c r="N123" s="1" t="s">
        <v>588</v>
      </c>
      <c r="O123" s="1" t="s">
        <v>677</v>
      </c>
      <c r="P123" s="8" t="s">
        <v>68</v>
      </c>
      <c r="Q123" s="1" t="s">
        <v>68</v>
      </c>
      <c r="R123" s="1" t="s">
        <v>68</v>
      </c>
      <c r="S123" s="1" t="s">
        <v>639</v>
      </c>
      <c r="T123" s="1" t="s">
        <v>43</v>
      </c>
      <c r="U123" s="1" t="s">
        <v>640</v>
      </c>
      <c r="V123" s="1" t="s">
        <v>68</v>
      </c>
      <c r="W123" s="8" t="s">
        <v>68</v>
      </c>
      <c r="X123" s="1" t="s">
        <v>574</v>
      </c>
      <c r="Y123" s="1" t="s">
        <v>996</v>
      </c>
      <c r="Z123" s="1" t="s">
        <v>68</v>
      </c>
      <c r="AA123" s="1" t="s">
        <v>110</v>
      </c>
      <c r="AB123" s="1" t="s">
        <v>712</v>
      </c>
      <c r="AC123" s="1" t="s">
        <v>712</v>
      </c>
      <c r="AD123" s="143"/>
      <c r="AE123" s="1" t="s">
        <v>78</v>
      </c>
      <c r="AF123" s="1" t="s">
        <v>78</v>
      </c>
      <c r="AG123" s="1" t="s">
        <v>78</v>
      </c>
      <c r="AH123" s="1" t="s">
        <v>942</v>
      </c>
      <c r="AI123" s="1" t="s">
        <v>924</v>
      </c>
      <c r="AJ123" s="1" t="s">
        <v>78</v>
      </c>
      <c r="AK123" s="1" t="s">
        <v>78</v>
      </c>
      <c r="AL123" s="17"/>
      <c r="AM123" s="1"/>
      <c r="AN123" s="1"/>
      <c r="AO123" s="1"/>
      <c r="AP123" s="1"/>
      <c r="AQ123" s="1"/>
      <c r="AR123" s="1"/>
      <c r="AS123" s="181"/>
      <c r="AT123" s="1" t="s">
        <v>78</v>
      </c>
      <c r="AU123" s="1" t="s">
        <v>78</v>
      </c>
      <c r="AV123" s="17" t="s">
        <v>78</v>
      </c>
      <c r="AW123" s="1"/>
      <c r="AX123" s="1"/>
      <c r="AY123" s="103"/>
      <c r="AZ123" s="17" t="s">
        <v>78</v>
      </c>
      <c r="BA123" s="1"/>
      <c r="BB123" s="1"/>
      <c r="BC123" s="103"/>
      <c r="BD123" s="1" t="s">
        <v>78</v>
      </c>
      <c r="BE123" s="1" t="s">
        <v>78</v>
      </c>
      <c r="BF123" s="8" t="s">
        <v>78</v>
      </c>
    </row>
    <row r="124" spans="1:58" s="4" customFormat="1" ht="44.4" customHeight="1" x14ac:dyDescent="0.3">
      <c r="A124" s="1">
        <v>16</v>
      </c>
      <c r="B124" s="17">
        <v>45057</v>
      </c>
      <c r="C124" s="17">
        <v>45195</v>
      </c>
      <c r="D124" s="1" t="s">
        <v>40</v>
      </c>
      <c r="E124" s="1" t="s">
        <v>40</v>
      </c>
      <c r="F124" s="8" t="s">
        <v>78</v>
      </c>
      <c r="G124" s="1" t="s">
        <v>917</v>
      </c>
      <c r="H124" s="1" t="s">
        <v>78</v>
      </c>
      <c r="I124" s="8" t="s">
        <v>78</v>
      </c>
      <c r="J124" s="167" t="s">
        <v>921</v>
      </c>
      <c r="K124" s="1">
        <v>29</v>
      </c>
      <c r="L124" s="8" t="s">
        <v>762</v>
      </c>
      <c r="M124" s="1" t="s">
        <v>553</v>
      </c>
      <c r="N124" s="1" t="s">
        <v>554</v>
      </c>
      <c r="O124" s="1" t="s">
        <v>763</v>
      </c>
      <c r="P124" s="8" t="s">
        <v>68</v>
      </c>
      <c r="Q124" s="1" t="s">
        <v>68</v>
      </c>
      <c r="R124" s="1" t="s">
        <v>68</v>
      </c>
      <c r="S124" s="1" t="s">
        <v>639</v>
      </c>
      <c r="T124" s="1" t="s">
        <v>43</v>
      </c>
      <c r="U124" s="1" t="s">
        <v>640</v>
      </c>
      <c r="V124" s="1" t="s">
        <v>68</v>
      </c>
      <c r="W124" s="8" t="s">
        <v>68</v>
      </c>
      <c r="X124" s="1" t="s">
        <v>574</v>
      </c>
      <c r="Y124" s="1" t="s">
        <v>996</v>
      </c>
      <c r="Z124" s="1" t="s">
        <v>578</v>
      </c>
      <c r="AA124" s="1" t="s">
        <v>565</v>
      </c>
      <c r="AB124" s="1" t="s">
        <v>110</v>
      </c>
      <c r="AC124" s="1" t="s">
        <v>110</v>
      </c>
      <c r="AD124" s="143"/>
      <c r="AE124" s="1" t="s">
        <v>78</v>
      </c>
      <c r="AF124" s="1" t="s">
        <v>78</v>
      </c>
      <c r="AG124" s="1" t="s">
        <v>924</v>
      </c>
      <c r="AH124" s="1" t="s">
        <v>78</v>
      </c>
      <c r="AI124" s="1" t="s">
        <v>931</v>
      </c>
      <c r="AJ124" s="1" t="s">
        <v>78</v>
      </c>
      <c r="AK124" s="1" t="s">
        <v>78</v>
      </c>
      <c r="AL124" s="17"/>
      <c r="AM124" s="1"/>
      <c r="AN124" s="1"/>
      <c r="AO124" s="1"/>
      <c r="AP124" s="1"/>
      <c r="AQ124" s="1"/>
      <c r="AR124" s="1"/>
      <c r="AS124" s="181"/>
      <c r="AT124" s="1" t="s">
        <v>78</v>
      </c>
      <c r="AU124" s="1" t="s">
        <v>78</v>
      </c>
      <c r="AV124" s="17" t="s">
        <v>78</v>
      </c>
      <c r="AW124" s="1"/>
      <c r="AX124" s="1"/>
      <c r="AY124" s="103"/>
      <c r="AZ124" s="17" t="s">
        <v>78</v>
      </c>
      <c r="BA124" s="1"/>
      <c r="BB124" s="1"/>
      <c r="BC124" s="103"/>
      <c r="BD124" s="1" t="s">
        <v>78</v>
      </c>
      <c r="BE124" s="1" t="s">
        <v>78</v>
      </c>
      <c r="BF124" s="8" t="s">
        <v>78</v>
      </c>
    </row>
    <row r="125" spans="1:58" s="4" customFormat="1" ht="44.4" customHeight="1" x14ac:dyDescent="0.3">
      <c r="A125" s="1">
        <v>15</v>
      </c>
      <c r="B125" s="17">
        <v>45056</v>
      </c>
      <c r="C125" s="17">
        <v>45236</v>
      </c>
      <c r="D125" s="1" t="s">
        <v>40</v>
      </c>
      <c r="E125" s="1" t="s">
        <v>40</v>
      </c>
      <c r="F125" s="8" t="s">
        <v>78</v>
      </c>
      <c r="G125" s="1" t="s">
        <v>917</v>
      </c>
      <c r="H125" s="1" t="s">
        <v>941</v>
      </c>
      <c r="I125" s="8" t="s">
        <v>997</v>
      </c>
      <c r="J125" s="167" t="s">
        <v>921</v>
      </c>
      <c r="K125" s="1">
        <v>107</v>
      </c>
      <c r="L125" s="8" t="s">
        <v>601</v>
      </c>
      <c r="M125" s="1" t="s">
        <v>602</v>
      </c>
      <c r="N125" s="1" t="s">
        <v>565</v>
      </c>
      <c r="O125" s="1" t="s">
        <v>573</v>
      </c>
      <c r="P125" s="8" t="s">
        <v>78</v>
      </c>
      <c r="Q125" s="1" t="s">
        <v>78</v>
      </c>
      <c r="R125" s="1" t="s">
        <v>78</v>
      </c>
      <c r="S125" s="1" t="s">
        <v>78</v>
      </c>
      <c r="T125" s="1" t="s">
        <v>78</v>
      </c>
      <c r="U125" s="1" t="s">
        <v>78</v>
      </c>
      <c r="V125" s="1" t="s">
        <v>78</v>
      </c>
      <c r="W125" s="8" t="s">
        <v>78</v>
      </c>
      <c r="X125" s="1" t="s">
        <v>603</v>
      </c>
      <c r="Y125" s="1" t="s">
        <v>604</v>
      </c>
      <c r="Z125" s="1" t="s">
        <v>98</v>
      </c>
      <c r="AA125" s="1" t="s">
        <v>99</v>
      </c>
      <c r="AB125" s="1" t="s">
        <v>605</v>
      </c>
      <c r="AC125" s="1" t="s">
        <v>605</v>
      </c>
      <c r="AD125" s="143"/>
      <c r="AE125" s="1" t="s">
        <v>78</v>
      </c>
      <c r="AF125" s="1" t="s">
        <v>78</v>
      </c>
      <c r="AG125" s="1" t="s">
        <v>78</v>
      </c>
      <c r="AH125" s="1" t="s">
        <v>78</v>
      </c>
      <c r="AI125" s="1" t="s">
        <v>998</v>
      </c>
      <c r="AJ125" s="1" t="s">
        <v>999</v>
      </c>
      <c r="AK125" s="1" t="s">
        <v>1000</v>
      </c>
      <c r="AL125" s="17">
        <v>45194</v>
      </c>
      <c r="AM125" s="1">
        <v>2023</v>
      </c>
      <c r="AN125" s="1">
        <v>9</v>
      </c>
      <c r="AO125" s="136">
        <v>45170</v>
      </c>
      <c r="AP125" s="17">
        <v>45204</v>
      </c>
      <c r="AQ125" s="1">
        <v>2023</v>
      </c>
      <c r="AR125" s="1">
        <v>5</v>
      </c>
      <c r="AS125" s="181">
        <v>45047</v>
      </c>
      <c r="AT125" s="1" t="s">
        <v>78</v>
      </c>
      <c r="AU125" s="1" t="s">
        <v>78</v>
      </c>
      <c r="AV125" s="17" t="s">
        <v>1001</v>
      </c>
      <c r="AW125" s="1">
        <v>2023</v>
      </c>
      <c r="AX125" s="1">
        <v>9</v>
      </c>
      <c r="AY125" s="103">
        <v>45170</v>
      </c>
      <c r="AZ125" s="17" t="s">
        <v>1002</v>
      </c>
      <c r="BA125" s="1">
        <v>2023</v>
      </c>
      <c r="BB125" s="1">
        <v>10</v>
      </c>
      <c r="BC125" s="103">
        <v>45200</v>
      </c>
      <c r="BD125" s="1" t="s">
        <v>78</v>
      </c>
      <c r="BE125" s="1" t="s">
        <v>78</v>
      </c>
      <c r="BF125" s="8" t="s">
        <v>78</v>
      </c>
    </row>
    <row r="126" spans="1:58" s="4" customFormat="1" ht="44.4" customHeight="1" x14ac:dyDescent="0.3">
      <c r="A126" s="1">
        <v>14</v>
      </c>
      <c r="B126" s="17">
        <v>45056</v>
      </c>
      <c r="C126" s="17">
        <v>45264</v>
      </c>
      <c r="D126" s="1" t="s">
        <v>40</v>
      </c>
      <c r="E126" s="1" t="s">
        <v>40</v>
      </c>
      <c r="F126" s="8"/>
      <c r="G126" s="1" t="s">
        <v>917</v>
      </c>
      <c r="H126" s="1" t="s">
        <v>923</v>
      </c>
      <c r="I126" s="8"/>
      <c r="J126" s="167" t="s">
        <v>921</v>
      </c>
      <c r="K126" s="1">
        <v>116</v>
      </c>
      <c r="L126" s="8" t="s">
        <v>577</v>
      </c>
      <c r="M126" s="1" t="s">
        <v>553</v>
      </c>
      <c r="N126" s="1" t="s">
        <v>565</v>
      </c>
      <c r="O126" s="1" t="s">
        <v>573</v>
      </c>
      <c r="P126" s="8"/>
      <c r="Q126" s="1"/>
      <c r="R126" s="1"/>
      <c r="S126" s="1"/>
      <c r="T126" s="1"/>
      <c r="U126" s="1"/>
      <c r="V126" s="1"/>
      <c r="W126" s="8"/>
      <c r="X126" s="1" t="s">
        <v>84</v>
      </c>
      <c r="Y126" s="1" t="s">
        <v>81</v>
      </c>
      <c r="Z126" s="1" t="s">
        <v>578</v>
      </c>
      <c r="AA126" s="1" t="s">
        <v>579</v>
      </c>
      <c r="AB126" s="1"/>
      <c r="AC126" s="1"/>
      <c r="AD126" s="143"/>
      <c r="AE126" s="1"/>
      <c r="AF126" s="1"/>
      <c r="AG126" s="1"/>
      <c r="AH126" s="1"/>
      <c r="AI126" s="1" t="s">
        <v>924</v>
      </c>
      <c r="AJ126" s="1"/>
      <c r="AK126" s="1"/>
      <c r="AL126" s="17"/>
      <c r="AM126" s="1"/>
      <c r="AN126" s="1"/>
      <c r="AO126" s="1"/>
      <c r="AP126" s="1"/>
      <c r="AQ126" s="1"/>
      <c r="AR126" s="1"/>
      <c r="AS126" s="181"/>
      <c r="AT126" s="1"/>
      <c r="AU126" s="1" t="s">
        <v>78</v>
      </c>
      <c r="AV126" s="17"/>
      <c r="AW126" s="1"/>
      <c r="AX126" s="1"/>
      <c r="AY126" s="103"/>
      <c r="AZ126" s="17"/>
      <c r="BA126" s="1"/>
      <c r="BB126" s="1"/>
      <c r="BC126" s="103"/>
      <c r="BD126" s="1"/>
      <c r="BE126" s="1"/>
      <c r="BF126" s="8"/>
    </row>
    <row r="127" spans="1:58" s="4" customFormat="1" ht="44.4" customHeight="1" x14ac:dyDescent="0.3">
      <c r="A127" s="1">
        <v>13</v>
      </c>
      <c r="B127" s="17">
        <v>45056</v>
      </c>
      <c r="C127" s="17">
        <v>45195</v>
      </c>
      <c r="D127" s="1" t="s">
        <v>40</v>
      </c>
      <c r="E127" s="1" t="s">
        <v>40</v>
      </c>
      <c r="F127" s="8" t="s">
        <v>78</v>
      </c>
      <c r="G127" s="1" t="s">
        <v>917</v>
      </c>
      <c r="H127" s="1" t="s">
        <v>78</v>
      </c>
      <c r="I127" s="8" t="s">
        <v>78</v>
      </c>
      <c r="J127" s="167" t="s">
        <v>921</v>
      </c>
      <c r="K127" s="1">
        <v>42</v>
      </c>
      <c r="L127" s="8" t="s">
        <v>726</v>
      </c>
      <c r="M127" s="1" t="s">
        <v>553</v>
      </c>
      <c r="N127" s="1" t="s">
        <v>588</v>
      </c>
      <c r="O127" s="1" t="s">
        <v>78</v>
      </c>
      <c r="P127" s="8" t="s">
        <v>68</v>
      </c>
      <c r="Q127" s="1" t="s">
        <v>68</v>
      </c>
      <c r="R127" s="1" t="s">
        <v>68</v>
      </c>
      <c r="S127" s="1" t="s">
        <v>639</v>
      </c>
      <c r="T127" s="1" t="s">
        <v>68</v>
      </c>
      <c r="U127" s="1" t="s">
        <v>640</v>
      </c>
      <c r="V127" s="1" t="s">
        <v>68</v>
      </c>
      <c r="W127" s="8" t="s">
        <v>68</v>
      </c>
      <c r="X127" s="1" t="s">
        <v>84</v>
      </c>
      <c r="Y127" s="1" t="s">
        <v>81</v>
      </c>
      <c r="Z127" s="1" t="s">
        <v>68</v>
      </c>
      <c r="AA127" s="1" t="s">
        <v>68</v>
      </c>
      <c r="AB127" s="1" t="s">
        <v>78</v>
      </c>
      <c r="AC127" s="1" t="s">
        <v>78</v>
      </c>
      <c r="AD127" s="143"/>
      <c r="AE127" s="1" t="s">
        <v>78</v>
      </c>
      <c r="AF127" s="1" t="s">
        <v>78</v>
      </c>
      <c r="AG127" s="1" t="s">
        <v>78</v>
      </c>
      <c r="AH127" s="1" t="s">
        <v>78</v>
      </c>
      <c r="AI127" s="1" t="s">
        <v>919</v>
      </c>
      <c r="AJ127" s="1" t="s">
        <v>78</v>
      </c>
      <c r="AK127" s="1" t="s">
        <v>78</v>
      </c>
      <c r="AL127" s="17"/>
      <c r="AM127" s="1"/>
      <c r="AN127" s="1"/>
      <c r="AO127" s="1"/>
      <c r="AP127" s="1"/>
      <c r="AQ127" s="1"/>
      <c r="AR127" s="1"/>
      <c r="AS127" s="181"/>
      <c r="AT127" s="1" t="s">
        <v>78</v>
      </c>
      <c r="AU127" s="1" t="s">
        <v>78</v>
      </c>
      <c r="AV127" s="17" t="s">
        <v>78</v>
      </c>
      <c r="AW127" s="1"/>
      <c r="AX127" s="1"/>
      <c r="AY127" s="103"/>
      <c r="AZ127" s="17" t="s">
        <v>78</v>
      </c>
      <c r="BA127" s="1"/>
      <c r="BB127" s="1"/>
      <c r="BC127" s="103"/>
      <c r="BD127" s="1" t="s">
        <v>78</v>
      </c>
      <c r="BE127" s="1" t="s">
        <v>78</v>
      </c>
      <c r="BF127" s="8" t="s">
        <v>1003</v>
      </c>
    </row>
    <row r="128" spans="1:58" s="4" customFormat="1" ht="44.4" customHeight="1" x14ac:dyDescent="0.3">
      <c r="A128" s="1">
        <v>12</v>
      </c>
      <c r="B128" s="17">
        <v>45056</v>
      </c>
      <c r="C128" s="17">
        <v>45216</v>
      </c>
      <c r="D128" s="1" t="s">
        <v>40</v>
      </c>
      <c r="E128" s="1" t="s">
        <v>40</v>
      </c>
      <c r="F128" s="8" t="s">
        <v>78</v>
      </c>
      <c r="G128" s="1" t="s">
        <v>917</v>
      </c>
      <c r="H128" s="1" t="s">
        <v>920</v>
      </c>
      <c r="I128" s="8" t="s">
        <v>1004</v>
      </c>
      <c r="J128" s="167" t="s">
        <v>921</v>
      </c>
      <c r="K128" s="1">
        <v>109</v>
      </c>
      <c r="L128" s="8" t="s">
        <v>594</v>
      </c>
      <c r="M128" s="1" t="s">
        <v>553</v>
      </c>
      <c r="N128" s="1" t="s">
        <v>565</v>
      </c>
      <c r="O128" s="1" t="s">
        <v>573</v>
      </c>
      <c r="P128" s="8" t="s">
        <v>78</v>
      </c>
      <c r="Q128" s="1" t="s">
        <v>78</v>
      </c>
      <c r="R128" s="1" t="s">
        <v>78</v>
      </c>
      <c r="S128" s="1" t="s">
        <v>78</v>
      </c>
      <c r="T128" s="1" t="s">
        <v>78</v>
      </c>
      <c r="U128" s="1" t="s">
        <v>78</v>
      </c>
      <c r="V128" s="1" t="s">
        <v>78</v>
      </c>
      <c r="W128" s="8" t="s">
        <v>78</v>
      </c>
      <c r="X128" s="1" t="s">
        <v>63</v>
      </c>
      <c r="Y128" s="1" t="s">
        <v>595</v>
      </c>
      <c r="Z128" s="1" t="s">
        <v>72</v>
      </c>
      <c r="AA128" s="1" t="s">
        <v>596</v>
      </c>
      <c r="AB128" s="1" t="s">
        <v>78</v>
      </c>
      <c r="AC128" s="1" t="s">
        <v>78</v>
      </c>
      <c r="AD128" s="143"/>
      <c r="AE128" s="1" t="s">
        <v>78</v>
      </c>
      <c r="AF128" s="1" t="s">
        <v>78</v>
      </c>
      <c r="AG128" s="1" t="s">
        <v>78</v>
      </c>
      <c r="AH128" s="1" t="s">
        <v>78</v>
      </c>
      <c r="AI128" s="1" t="s">
        <v>924</v>
      </c>
      <c r="AJ128" s="1" t="s">
        <v>78</v>
      </c>
      <c r="AK128" s="1" t="s">
        <v>78</v>
      </c>
      <c r="AL128" s="17"/>
      <c r="AM128" s="1"/>
      <c r="AN128" s="1"/>
      <c r="AO128" s="1"/>
      <c r="AP128" s="1"/>
      <c r="AQ128" s="1"/>
      <c r="AR128" s="1"/>
      <c r="AS128" s="181"/>
      <c r="AT128" s="1" t="s">
        <v>78</v>
      </c>
      <c r="AU128" s="1" t="s">
        <v>78</v>
      </c>
      <c r="AV128" s="17" t="s">
        <v>78</v>
      </c>
      <c r="AW128" s="1"/>
      <c r="AX128" s="1"/>
      <c r="AY128" s="103"/>
      <c r="AZ128" s="17" t="s">
        <v>78</v>
      </c>
      <c r="BA128" s="1"/>
      <c r="BB128" s="1"/>
      <c r="BC128" s="103"/>
      <c r="BD128" s="1" t="s">
        <v>78</v>
      </c>
      <c r="BE128" s="1" t="s">
        <v>78</v>
      </c>
      <c r="BF128" s="8" t="s">
        <v>1005</v>
      </c>
    </row>
    <row r="129" spans="1:58" s="4" customFormat="1" ht="44.4" customHeight="1" x14ac:dyDescent="0.3">
      <c r="A129" s="1">
        <v>11</v>
      </c>
      <c r="B129" s="17">
        <v>45056</v>
      </c>
      <c r="C129" s="17">
        <v>45225</v>
      </c>
      <c r="D129" s="1" t="s">
        <v>40</v>
      </c>
      <c r="E129" s="1" t="s">
        <v>40</v>
      </c>
      <c r="F129" s="8" t="s">
        <v>78</v>
      </c>
      <c r="G129" s="1" t="s">
        <v>917</v>
      </c>
      <c r="H129" s="1" t="s">
        <v>938</v>
      </c>
      <c r="I129" s="8" t="s">
        <v>1006</v>
      </c>
      <c r="J129" s="167" t="s">
        <v>921</v>
      </c>
      <c r="K129" s="1">
        <v>110</v>
      </c>
      <c r="L129" s="8" t="s">
        <v>593</v>
      </c>
      <c r="M129" s="1" t="s">
        <v>553</v>
      </c>
      <c r="N129" s="1" t="s">
        <v>565</v>
      </c>
      <c r="O129" s="1" t="s">
        <v>566</v>
      </c>
      <c r="P129" s="8" t="s">
        <v>78</v>
      </c>
      <c r="Q129" s="1" t="s">
        <v>78</v>
      </c>
      <c r="R129" s="1" t="s">
        <v>78</v>
      </c>
      <c r="S129" s="1" t="s">
        <v>78</v>
      </c>
      <c r="T129" s="1" t="s">
        <v>78</v>
      </c>
      <c r="U129" s="1" t="s">
        <v>78</v>
      </c>
      <c r="V129" s="1" t="s">
        <v>78</v>
      </c>
      <c r="W129" s="8" t="s">
        <v>78</v>
      </c>
      <c r="X129" s="1" t="s">
        <v>63</v>
      </c>
      <c r="Y129" s="1" t="s">
        <v>76</v>
      </c>
      <c r="Z129" s="1" t="s">
        <v>562</v>
      </c>
      <c r="AA129" s="1" t="s">
        <v>52</v>
      </c>
      <c r="AB129" s="1" t="s">
        <v>78</v>
      </c>
      <c r="AC129" s="1" t="s">
        <v>78</v>
      </c>
      <c r="AD129" s="143"/>
      <c r="AE129" s="1" t="s">
        <v>78</v>
      </c>
      <c r="AF129" s="1" t="s">
        <v>78</v>
      </c>
      <c r="AG129" s="1" t="s">
        <v>78</v>
      </c>
      <c r="AH129" s="1" t="s">
        <v>78</v>
      </c>
      <c r="AI129" s="1" t="s">
        <v>919</v>
      </c>
      <c r="AJ129" s="1" t="s">
        <v>78</v>
      </c>
      <c r="AK129" s="1" t="s">
        <v>78</v>
      </c>
      <c r="AL129" s="17"/>
      <c r="AM129" s="1"/>
      <c r="AN129" s="1"/>
      <c r="AO129" s="1"/>
      <c r="AP129" s="1"/>
      <c r="AQ129" s="1"/>
      <c r="AR129" s="1"/>
      <c r="AS129" s="181"/>
      <c r="AT129" s="1" t="s">
        <v>78</v>
      </c>
      <c r="AU129" s="1" t="s">
        <v>78</v>
      </c>
      <c r="AV129" s="17" t="s">
        <v>78</v>
      </c>
      <c r="AW129" s="1"/>
      <c r="AX129" s="1"/>
      <c r="AY129" s="103"/>
      <c r="AZ129" s="17" t="s">
        <v>78</v>
      </c>
      <c r="BA129" s="1"/>
      <c r="BB129" s="1"/>
      <c r="BC129" s="103"/>
      <c r="BD129" s="1" t="s">
        <v>78</v>
      </c>
      <c r="BE129" s="1" t="s">
        <v>78</v>
      </c>
      <c r="BF129" s="8" t="s">
        <v>78</v>
      </c>
    </row>
    <row r="130" spans="1:58" s="4" customFormat="1" ht="44.4" customHeight="1" x14ac:dyDescent="0.3">
      <c r="A130" s="1">
        <v>10</v>
      </c>
      <c r="B130" s="17">
        <v>45056</v>
      </c>
      <c r="C130" s="17">
        <v>45236</v>
      </c>
      <c r="D130" s="1" t="s">
        <v>40</v>
      </c>
      <c r="E130" s="1" t="s">
        <v>40</v>
      </c>
      <c r="F130" s="8" t="s">
        <v>78</v>
      </c>
      <c r="G130" s="1" t="s">
        <v>917</v>
      </c>
      <c r="H130" s="1" t="s">
        <v>905</v>
      </c>
      <c r="I130" s="8" t="s">
        <v>1006</v>
      </c>
      <c r="J130" s="167" t="s">
        <v>921</v>
      </c>
      <c r="K130" s="1">
        <v>111</v>
      </c>
      <c r="L130" s="8" t="s">
        <v>590</v>
      </c>
      <c r="M130" s="1" t="s">
        <v>553</v>
      </c>
      <c r="N130" s="1" t="s">
        <v>565</v>
      </c>
      <c r="O130" s="1" t="s">
        <v>573</v>
      </c>
      <c r="P130" s="8" t="s">
        <v>78</v>
      </c>
      <c r="Q130" s="1" t="s">
        <v>78</v>
      </c>
      <c r="R130" s="1" t="s">
        <v>78</v>
      </c>
      <c r="S130" s="1" t="s">
        <v>78</v>
      </c>
      <c r="T130" s="1" t="s">
        <v>78</v>
      </c>
      <c r="U130" s="1" t="s">
        <v>78</v>
      </c>
      <c r="V130" s="1" t="s">
        <v>78</v>
      </c>
      <c r="W130" s="8" t="s">
        <v>78</v>
      </c>
      <c r="X130" s="1" t="s">
        <v>63</v>
      </c>
      <c r="Y130" s="1" t="s">
        <v>591</v>
      </c>
      <c r="Z130" s="1" t="s">
        <v>98</v>
      </c>
      <c r="AA130" s="1" t="s">
        <v>592</v>
      </c>
      <c r="AB130" s="1" t="s">
        <v>78</v>
      </c>
      <c r="AC130" s="1" t="s">
        <v>78</v>
      </c>
      <c r="AD130" s="143"/>
      <c r="AE130" s="1" t="s">
        <v>78</v>
      </c>
      <c r="AF130" s="1" t="s">
        <v>78</v>
      </c>
      <c r="AG130" s="1" t="s">
        <v>78</v>
      </c>
      <c r="AH130" s="1" t="s">
        <v>78</v>
      </c>
      <c r="AI130" s="1" t="s">
        <v>924</v>
      </c>
      <c r="AJ130" s="1" t="s">
        <v>78</v>
      </c>
      <c r="AK130" s="1" t="s">
        <v>78</v>
      </c>
      <c r="AL130" s="17"/>
      <c r="AM130" s="1"/>
      <c r="AN130" s="1"/>
      <c r="AO130" s="1"/>
      <c r="AP130" s="1"/>
      <c r="AQ130" s="1"/>
      <c r="AR130" s="1"/>
      <c r="AS130" s="181"/>
      <c r="AT130" s="1" t="s">
        <v>78</v>
      </c>
      <c r="AU130" s="1" t="s">
        <v>78</v>
      </c>
      <c r="AV130" s="17" t="s">
        <v>78</v>
      </c>
      <c r="AW130" s="1"/>
      <c r="AX130" s="1"/>
      <c r="AY130" s="103"/>
      <c r="AZ130" s="17" t="s">
        <v>78</v>
      </c>
      <c r="BA130" s="1"/>
      <c r="BB130" s="1"/>
      <c r="BC130" s="103"/>
      <c r="BD130" s="1" t="s">
        <v>78</v>
      </c>
      <c r="BE130" s="1" t="s">
        <v>78</v>
      </c>
      <c r="BF130" s="8" t="s">
        <v>78</v>
      </c>
    </row>
    <row r="131" spans="1:58" s="4" customFormat="1" ht="44.4" customHeight="1" x14ac:dyDescent="0.3">
      <c r="A131" s="1">
        <v>9</v>
      </c>
      <c r="B131" s="17">
        <v>45056</v>
      </c>
      <c r="C131" s="17">
        <v>45195</v>
      </c>
      <c r="D131" s="1" t="s">
        <v>40</v>
      </c>
      <c r="E131" s="1" t="s">
        <v>40</v>
      </c>
      <c r="F131" s="8" t="s">
        <v>78</v>
      </c>
      <c r="G131" s="1" t="s">
        <v>917</v>
      </c>
      <c r="H131" s="1" t="s">
        <v>78</v>
      </c>
      <c r="I131" s="8" t="s">
        <v>78</v>
      </c>
      <c r="J131" s="167" t="s">
        <v>921</v>
      </c>
      <c r="K131" s="1">
        <v>41</v>
      </c>
      <c r="L131" s="8" t="s">
        <v>1007</v>
      </c>
      <c r="M131" s="1" t="s">
        <v>602</v>
      </c>
      <c r="N131" s="1" t="s">
        <v>588</v>
      </c>
      <c r="O131" s="1" t="s">
        <v>573</v>
      </c>
      <c r="P131" s="8" t="s">
        <v>68</v>
      </c>
      <c r="Q131" s="1" t="s">
        <v>68</v>
      </c>
      <c r="R131" s="1" t="s">
        <v>68</v>
      </c>
      <c r="S131" s="1" t="s">
        <v>639</v>
      </c>
      <c r="T131" s="1" t="s">
        <v>68</v>
      </c>
      <c r="U131" s="1" t="s">
        <v>68</v>
      </c>
      <c r="V131" s="1" t="s">
        <v>68</v>
      </c>
      <c r="W131" s="8" t="s">
        <v>68</v>
      </c>
      <c r="X131" s="1" t="s">
        <v>63</v>
      </c>
      <c r="Y131" s="1" t="s">
        <v>583</v>
      </c>
      <c r="Z131" s="1" t="s">
        <v>110</v>
      </c>
      <c r="AA131" s="1" t="s">
        <v>110</v>
      </c>
      <c r="AB131" s="1" t="s">
        <v>728</v>
      </c>
      <c r="AC131" s="1" t="s">
        <v>728</v>
      </c>
      <c r="AD131" s="143"/>
      <c r="AE131" s="1" t="s">
        <v>78</v>
      </c>
      <c r="AF131" s="1" t="s">
        <v>78</v>
      </c>
      <c r="AG131" s="1" t="s">
        <v>78</v>
      </c>
      <c r="AH131" s="1" t="s">
        <v>907</v>
      </c>
      <c r="AI131" s="1" t="s">
        <v>919</v>
      </c>
      <c r="AJ131" s="1" t="s">
        <v>78</v>
      </c>
      <c r="AK131" s="1" t="s">
        <v>78</v>
      </c>
      <c r="AL131" s="17"/>
      <c r="AM131" s="1"/>
      <c r="AN131" s="1"/>
      <c r="AO131" s="1"/>
      <c r="AP131" s="1"/>
      <c r="AQ131" s="1"/>
      <c r="AR131" s="1"/>
      <c r="AS131" s="181"/>
      <c r="AT131" s="1" t="s">
        <v>78</v>
      </c>
      <c r="AU131" s="1" t="s">
        <v>78</v>
      </c>
      <c r="AV131" s="17" t="s">
        <v>78</v>
      </c>
      <c r="AW131" s="1"/>
      <c r="AX131" s="1"/>
      <c r="AY131" s="103"/>
      <c r="AZ131" s="17" t="s">
        <v>78</v>
      </c>
      <c r="BA131" s="1"/>
      <c r="BB131" s="1"/>
      <c r="BC131" s="103"/>
      <c r="BD131" s="1" t="s">
        <v>78</v>
      </c>
      <c r="BE131" s="1" t="s">
        <v>78</v>
      </c>
      <c r="BF131" s="8" t="s">
        <v>1007</v>
      </c>
    </row>
    <row r="132" spans="1:58" s="4" customFormat="1" ht="44.4" customHeight="1" x14ac:dyDescent="0.3">
      <c r="A132" s="1">
        <v>8</v>
      </c>
      <c r="B132" s="17">
        <v>45056</v>
      </c>
      <c r="C132" s="17">
        <v>45257</v>
      </c>
      <c r="D132" s="1" t="s">
        <v>40</v>
      </c>
      <c r="E132" s="1" t="s">
        <v>40</v>
      </c>
      <c r="F132" s="8"/>
      <c r="G132" s="1" t="s">
        <v>917</v>
      </c>
      <c r="H132" s="1" t="s">
        <v>905</v>
      </c>
      <c r="I132" s="8" t="s">
        <v>1008</v>
      </c>
      <c r="J132" s="167" t="s">
        <v>921</v>
      </c>
      <c r="K132" s="1">
        <v>114</v>
      </c>
      <c r="L132" s="8" t="s">
        <v>582</v>
      </c>
      <c r="M132" s="1" t="s">
        <v>553</v>
      </c>
      <c r="N132" s="1" t="s">
        <v>565</v>
      </c>
      <c r="O132" s="1" t="s">
        <v>566</v>
      </c>
      <c r="P132" s="8"/>
      <c r="Q132" s="1"/>
      <c r="R132" s="1"/>
      <c r="S132" s="1"/>
      <c r="T132" s="1"/>
      <c r="U132" s="1"/>
      <c r="V132" s="1"/>
      <c r="W132" s="8"/>
      <c r="X132" s="1" t="s">
        <v>63</v>
      </c>
      <c r="Y132" s="1" t="s">
        <v>583</v>
      </c>
      <c r="Z132" s="1" t="s">
        <v>98</v>
      </c>
      <c r="AA132" s="1" t="s">
        <v>99</v>
      </c>
      <c r="AB132" s="1"/>
      <c r="AC132" s="1"/>
      <c r="AD132" s="143"/>
      <c r="AE132" s="1"/>
      <c r="AF132" s="1"/>
      <c r="AG132" s="1"/>
      <c r="AH132" s="1"/>
      <c r="AI132" s="1" t="s">
        <v>1009</v>
      </c>
      <c r="AJ132" s="1"/>
      <c r="AK132" s="1"/>
      <c r="AL132" s="17"/>
      <c r="AM132" s="1"/>
      <c r="AN132" s="1"/>
      <c r="AO132" s="1"/>
      <c r="AP132" s="1"/>
      <c r="AQ132" s="1"/>
      <c r="AR132" s="1"/>
      <c r="AS132" s="181"/>
      <c r="AT132" s="1"/>
      <c r="AU132" s="1" t="s">
        <v>78</v>
      </c>
      <c r="AV132" s="17"/>
      <c r="AW132" s="1"/>
      <c r="AX132" s="1"/>
      <c r="AY132" s="103"/>
      <c r="AZ132" s="17"/>
      <c r="BA132" s="1"/>
      <c r="BB132" s="1"/>
      <c r="BC132" s="103"/>
      <c r="BD132" s="1"/>
      <c r="BE132" s="1"/>
      <c r="BF132" s="8"/>
    </row>
    <row r="133" spans="1:58" s="4" customFormat="1" ht="44.4" customHeight="1" x14ac:dyDescent="0.3">
      <c r="A133" s="1">
        <v>7</v>
      </c>
      <c r="B133" s="17">
        <v>45056</v>
      </c>
      <c r="C133" s="17">
        <v>45196</v>
      </c>
      <c r="D133" s="1" t="s">
        <v>40</v>
      </c>
      <c r="E133" s="1" t="s">
        <v>40</v>
      </c>
      <c r="F133" s="8" t="s">
        <v>78</v>
      </c>
      <c r="G133" s="1" t="s">
        <v>917</v>
      </c>
      <c r="H133" s="1" t="s">
        <v>941</v>
      </c>
      <c r="I133" s="8" t="s">
        <v>1010</v>
      </c>
      <c r="J133" s="167" t="s">
        <v>639</v>
      </c>
      <c r="K133" s="1">
        <v>104</v>
      </c>
      <c r="L133" s="8" t="s">
        <v>608</v>
      </c>
      <c r="M133" s="1" t="s">
        <v>553</v>
      </c>
      <c r="N133" s="1" t="s">
        <v>588</v>
      </c>
      <c r="O133" s="1" t="s">
        <v>78</v>
      </c>
      <c r="P133" s="8" t="s">
        <v>78</v>
      </c>
      <c r="Q133" s="1" t="s">
        <v>78</v>
      </c>
      <c r="R133" s="1" t="s">
        <v>78</v>
      </c>
      <c r="S133" s="1" t="s">
        <v>78</v>
      </c>
      <c r="T133" s="1" t="s">
        <v>78</v>
      </c>
      <c r="U133" s="1" t="s">
        <v>78</v>
      </c>
      <c r="V133" s="1" t="s">
        <v>78</v>
      </c>
      <c r="W133" s="8" t="s">
        <v>78</v>
      </c>
      <c r="X133" s="1" t="s">
        <v>63</v>
      </c>
      <c r="Y133" s="1" t="s">
        <v>600</v>
      </c>
      <c r="Z133" s="1" t="s">
        <v>78</v>
      </c>
      <c r="AA133" s="1" t="s">
        <v>78</v>
      </c>
      <c r="AB133" s="1" t="s">
        <v>78</v>
      </c>
      <c r="AC133" s="1" t="s">
        <v>78</v>
      </c>
      <c r="AD133" s="143"/>
      <c r="AE133" s="1" t="s">
        <v>78</v>
      </c>
      <c r="AF133" s="1" t="s">
        <v>78</v>
      </c>
      <c r="AG133" s="1" t="s">
        <v>78</v>
      </c>
      <c r="AH133" s="1" t="s">
        <v>78</v>
      </c>
      <c r="AI133" s="1" t="s">
        <v>954</v>
      </c>
      <c r="AJ133" s="1" t="s">
        <v>78</v>
      </c>
      <c r="AK133" s="1" t="s">
        <v>78</v>
      </c>
      <c r="AL133" s="17"/>
      <c r="AM133" s="1"/>
      <c r="AN133" s="1"/>
      <c r="AO133" s="1"/>
      <c r="AP133" s="1"/>
      <c r="AQ133" s="1"/>
      <c r="AR133" s="1"/>
      <c r="AS133" s="181"/>
      <c r="AT133" s="1" t="s">
        <v>78</v>
      </c>
      <c r="AU133" s="1" t="s">
        <v>78</v>
      </c>
      <c r="AV133" s="17" t="s">
        <v>78</v>
      </c>
      <c r="AW133" s="1"/>
      <c r="AX133" s="1"/>
      <c r="AY133" s="103"/>
      <c r="AZ133" s="17" t="s">
        <v>78</v>
      </c>
      <c r="BA133" s="1"/>
      <c r="BB133" s="1"/>
      <c r="BC133" s="103"/>
      <c r="BD133" s="1" t="s">
        <v>78</v>
      </c>
      <c r="BE133" s="1" t="s">
        <v>78</v>
      </c>
      <c r="BF133" s="8" t="s">
        <v>78</v>
      </c>
    </row>
    <row r="134" spans="1:58" s="4" customFormat="1" ht="44.4" customHeight="1" x14ac:dyDescent="0.3">
      <c r="A134" s="1">
        <v>6</v>
      </c>
      <c r="B134" s="17">
        <v>45056</v>
      </c>
      <c r="C134" s="17">
        <v>45195</v>
      </c>
      <c r="D134" s="1" t="s">
        <v>40</v>
      </c>
      <c r="E134" s="1" t="s">
        <v>40</v>
      </c>
      <c r="F134" s="8" t="s">
        <v>78</v>
      </c>
      <c r="G134" s="1" t="s">
        <v>917</v>
      </c>
      <c r="H134" s="1" t="s">
        <v>78</v>
      </c>
      <c r="I134" s="8" t="s">
        <v>78</v>
      </c>
      <c r="J134" s="167" t="s">
        <v>921</v>
      </c>
      <c r="K134" s="1">
        <v>41</v>
      </c>
      <c r="L134" s="8" t="s">
        <v>1011</v>
      </c>
      <c r="M134" s="1" t="s">
        <v>602</v>
      </c>
      <c r="N134" s="1" t="s">
        <v>588</v>
      </c>
      <c r="O134" s="1" t="s">
        <v>573</v>
      </c>
      <c r="P134" s="8" t="s">
        <v>68</v>
      </c>
      <c r="Q134" s="1" t="s">
        <v>68</v>
      </c>
      <c r="R134" s="1" t="s">
        <v>68</v>
      </c>
      <c r="S134" s="1" t="s">
        <v>639</v>
      </c>
      <c r="T134" s="1" t="s">
        <v>68</v>
      </c>
      <c r="U134" s="1" t="s">
        <v>68</v>
      </c>
      <c r="V134" s="1" t="s">
        <v>68</v>
      </c>
      <c r="W134" s="8" t="s">
        <v>68</v>
      </c>
      <c r="X134" s="1" t="s">
        <v>650</v>
      </c>
      <c r="Y134" s="1" t="s">
        <v>996</v>
      </c>
      <c r="Z134" s="1" t="s">
        <v>110</v>
      </c>
      <c r="AA134" s="1" t="s">
        <v>110</v>
      </c>
      <c r="AB134" s="1" t="s">
        <v>728</v>
      </c>
      <c r="AC134" s="1" t="s">
        <v>728</v>
      </c>
      <c r="AD134" s="143"/>
      <c r="AE134" s="1" t="s">
        <v>1012</v>
      </c>
      <c r="AF134" s="1" t="s">
        <v>1013</v>
      </c>
      <c r="AG134" s="1" t="s">
        <v>78</v>
      </c>
      <c r="AH134" s="1" t="s">
        <v>907</v>
      </c>
      <c r="AI134" s="1" t="s">
        <v>924</v>
      </c>
      <c r="AJ134" s="1" t="s">
        <v>78</v>
      </c>
      <c r="AK134" s="1" t="s">
        <v>78</v>
      </c>
      <c r="AL134" s="17"/>
      <c r="AM134" s="1"/>
      <c r="AN134" s="1"/>
      <c r="AO134" s="1"/>
      <c r="AP134" s="1"/>
      <c r="AQ134" s="1"/>
      <c r="AR134" s="1"/>
      <c r="AS134" s="181"/>
      <c r="AT134" s="1" t="s">
        <v>78</v>
      </c>
      <c r="AU134" s="1" t="s">
        <v>78</v>
      </c>
      <c r="AV134" s="17" t="s">
        <v>78</v>
      </c>
      <c r="AW134" s="1"/>
      <c r="AX134" s="1"/>
      <c r="AY134" s="103"/>
      <c r="AZ134" s="17" t="s">
        <v>78</v>
      </c>
      <c r="BA134" s="1"/>
      <c r="BB134" s="1"/>
      <c r="BC134" s="103"/>
      <c r="BD134" s="1" t="s">
        <v>78</v>
      </c>
      <c r="BE134" s="1" t="s">
        <v>78</v>
      </c>
      <c r="BF134" s="8" t="s">
        <v>1011</v>
      </c>
    </row>
    <row r="135" spans="1:58" s="4" customFormat="1" ht="44.4" customHeight="1" x14ac:dyDescent="0.3">
      <c r="A135" s="1">
        <v>5</v>
      </c>
      <c r="B135" s="17">
        <v>45056</v>
      </c>
      <c r="C135" s="17">
        <v>45195</v>
      </c>
      <c r="D135" s="1" t="s">
        <v>40</v>
      </c>
      <c r="E135" s="1" t="s">
        <v>40</v>
      </c>
      <c r="F135" s="8" t="s">
        <v>78</v>
      </c>
      <c r="G135" s="1" t="s">
        <v>917</v>
      </c>
      <c r="H135" s="1" t="s">
        <v>78</v>
      </c>
      <c r="I135" s="8" t="s">
        <v>78</v>
      </c>
      <c r="J135" s="167" t="s">
        <v>921</v>
      </c>
      <c r="K135" s="1">
        <v>41</v>
      </c>
      <c r="L135" s="8" t="s">
        <v>1014</v>
      </c>
      <c r="M135" s="1" t="s">
        <v>602</v>
      </c>
      <c r="N135" s="1" t="s">
        <v>588</v>
      </c>
      <c r="O135" s="1" t="s">
        <v>573</v>
      </c>
      <c r="P135" s="8" t="s">
        <v>68</v>
      </c>
      <c r="Q135" s="1" t="s">
        <v>68</v>
      </c>
      <c r="R135" s="1" t="s">
        <v>68</v>
      </c>
      <c r="S135" s="1" t="s">
        <v>639</v>
      </c>
      <c r="T135" s="1" t="s">
        <v>68</v>
      </c>
      <c r="U135" s="1" t="s">
        <v>68</v>
      </c>
      <c r="V135" s="1" t="s">
        <v>68</v>
      </c>
      <c r="W135" s="8" t="s">
        <v>68</v>
      </c>
      <c r="X135" s="1" t="s">
        <v>556</v>
      </c>
      <c r="Y135" s="1" t="s">
        <v>996</v>
      </c>
      <c r="Z135" s="1" t="s">
        <v>110</v>
      </c>
      <c r="AA135" s="1" t="s">
        <v>110</v>
      </c>
      <c r="AB135" s="1" t="s">
        <v>728</v>
      </c>
      <c r="AC135" s="1" t="s">
        <v>728</v>
      </c>
      <c r="AD135" s="143"/>
      <c r="AE135" s="1" t="s">
        <v>1012</v>
      </c>
      <c r="AF135" s="1" t="s">
        <v>1013</v>
      </c>
      <c r="AG135" s="1" t="s">
        <v>78</v>
      </c>
      <c r="AH135" s="1" t="s">
        <v>78</v>
      </c>
      <c r="AI135" s="1" t="s">
        <v>954</v>
      </c>
      <c r="AJ135" s="1" t="s">
        <v>78</v>
      </c>
      <c r="AK135" s="1" t="s">
        <v>78</v>
      </c>
      <c r="AL135" s="17"/>
      <c r="AM135" s="1"/>
      <c r="AN135" s="1"/>
      <c r="AO135" s="1"/>
      <c r="AP135" s="1"/>
      <c r="AQ135" s="1"/>
      <c r="AR135" s="1"/>
      <c r="AS135" s="181"/>
      <c r="AT135" s="1" t="s">
        <v>78</v>
      </c>
      <c r="AU135" s="1" t="s">
        <v>78</v>
      </c>
      <c r="AV135" s="17" t="s">
        <v>78</v>
      </c>
      <c r="AW135" s="1"/>
      <c r="AX135" s="1"/>
      <c r="AY135" s="103"/>
      <c r="AZ135" s="17" t="s">
        <v>78</v>
      </c>
      <c r="BA135" s="1"/>
      <c r="BB135" s="1"/>
      <c r="BC135" s="103"/>
      <c r="BD135" s="1" t="s">
        <v>78</v>
      </c>
      <c r="BE135" s="1" t="s">
        <v>78</v>
      </c>
      <c r="BF135" s="8" t="s">
        <v>1014</v>
      </c>
    </row>
    <row r="136" spans="1:58" s="4" customFormat="1" ht="44.4" customHeight="1" x14ac:dyDescent="0.3">
      <c r="A136" s="1">
        <v>4</v>
      </c>
      <c r="B136" s="17">
        <v>45056</v>
      </c>
      <c r="C136" s="17">
        <v>45195</v>
      </c>
      <c r="D136" s="1" t="s">
        <v>40</v>
      </c>
      <c r="E136" s="1" t="s">
        <v>40</v>
      </c>
      <c r="F136" s="8" t="s">
        <v>78</v>
      </c>
      <c r="G136" s="1" t="s">
        <v>917</v>
      </c>
      <c r="H136" s="1" t="s">
        <v>78</v>
      </c>
      <c r="I136" s="8" t="s">
        <v>78</v>
      </c>
      <c r="J136" s="167" t="s">
        <v>921</v>
      </c>
      <c r="K136" s="1">
        <v>41</v>
      </c>
      <c r="L136" s="8" t="s">
        <v>1015</v>
      </c>
      <c r="M136" s="1" t="s">
        <v>602</v>
      </c>
      <c r="N136" s="1" t="s">
        <v>588</v>
      </c>
      <c r="O136" s="1" t="s">
        <v>573</v>
      </c>
      <c r="P136" s="8" t="s">
        <v>68</v>
      </c>
      <c r="Q136" s="1" t="s">
        <v>68</v>
      </c>
      <c r="R136" s="1" t="s">
        <v>68</v>
      </c>
      <c r="S136" s="1" t="s">
        <v>639</v>
      </c>
      <c r="T136" s="1" t="s">
        <v>68</v>
      </c>
      <c r="U136" s="1" t="s">
        <v>68</v>
      </c>
      <c r="V136" s="1" t="s">
        <v>68</v>
      </c>
      <c r="W136" s="8" t="s">
        <v>68</v>
      </c>
      <c r="X136" s="1" t="s">
        <v>574</v>
      </c>
      <c r="Y136" s="1" t="s">
        <v>575</v>
      </c>
      <c r="Z136" s="1" t="s">
        <v>110</v>
      </c>
      <c r="AA136" s="1" t="s">
        <v>110</v>
      </c>
      <c r="AB136" s="1" t="s">
        <v>728</v>
      </c>
      <c r="AC136" s="1" t="s">
        <v>728</v>
      </c>
      <c r="AD136" s="143"/>
      <c r="AE136" s="1" t="s">
        <v>78</v>
      </c>
      <c r="AF136" s="1" t="s">
        <v>1016</v>
      </c>
      <c r="AG136" s="1" t="s">
        <v>78</v>
      </c>
      <c r="AH136" s="1" t="s">
        <v>942</v>
      </c>
      <c r="AI136" s="1" t="s">
        <v>954</v>
      </c>
      <c r="AJ136" s="1" t="s">
        <v>78</v>
      </c>
      <c r="AK136" s="1" t="s">
        <v>78</v>
      </c>
      <c r="AL136" s="17"/>
      <c r="AM136" s="1"/>
      <c r="AN136" s="1"/>
      <c r="AO136" s="1"/>
      <c r="AP136" s="1"/>
      <c r="AQ136" s="1"/>
      <c r="AR136" s="1"/>
      <c r="AS136" s="181"/>
      <c r="AT136" s="1" t="s">
        <v>78</v>
      </c>
      <c r="AU136" s="1" t="s">
        <v>78</v>
      </c>
      <c r="AV136" s="17" t="s">
        <v>78</v>
      </c>
      <c r="AW136" s="1"/>
      <c r="AX136" s="1"/>
      <c r="AY136" s="103"/>
      <c r="AZ136" s="17" t="s">
        <v>78</v>
      </c>
      <c r="BA136" s="1"/>
      <c r="BB136" s="1"/>
      <c r="BC136" s="103"/>
      <c r="BD136" s="1" t="s">
        <v>78</v>
      </c>
      <c r="BE136" s="1" t="s">
        <v>78</v>
      </c>
      <c r="BF136" s="8" t="s">
        <v>1015</v>
      </c>
    </row>
    <row r="137" spans="1:58" s="4" customFormat="1" ht="44.4" customHeight="1" x14ac:dyDescent="0.3">
      <c r="A137" s="1">
        <v>3</v>
      </c>
      <c r="B137" s="17">
        <v>45056</v>
      </c>
      <c r="C137" s="17">
        <v>45196</v>
      </c>
      <c r="D137" s="1" t="s">
        <v>40</v>
      </c>
      <c r="E137" s="1" t="s">
        <v>40</v>
      </c>
      <c r="F137" s="8" t="s">
        <v>78</v>
      </c>
      <c r="G137" s="1" t="s">
        <v>917</v>
      </c>
      <c r="H137" s="1" t="s">
        <v>78</v>
      </c>
      <c r="I137" s="8" t="s">
        <v>78</v>
      </c>
      <c r="J137" s="167" t="s">
        <v>921</v>
      </c>
      <c r="K137" s="1">
        <v>40</v>
      </c>
      <c r="L137" s="8" t="s">
        <v>729</v>
      </c>
      <c r="M137" s="1" t="s">
        <v>553</v>
      </c>
      <c r="N137" s="1" t="s">
        <v>565</v>
      </c>
      <c r="O137" s="1" t="s">
        <v>610</v>
      </c>
      <c r="P137" s="8" t="s">
        <v>730</v>
      </c>
      <c r="Q137" s="1" t="s">
        <v>94</v>
      </c>
      <c r="R137" s="1" t="s">
        <v>94</v>
      </c>
      <c r="S137" s="1" t="s">
        <v>136</v>
      </c>
      <c r="T137" s="1" t="s">
        <v>43</v>
      </c>
      <c r="U137" s="1" t="s">
        <v>640</v>
      </c>
      <c r="V137" s="1" t="s">
        <v>68</v>
      </c>
      <c r="W137" s="8" t="s">
        <v>68</v>
      </c>
      <c r="X137" s="1" t="s">
        <v>574</v>
      </c>
      <c r="Y137" s="1" t="s">
        <v>575</v>
      </c>
      <c r="Z137" s="1" t="s">
        <v>72</v>
      </c>
      <c r="AA137" s="1" t="s">
        <v>110</v>
      </c>
      <c r="AB137" s="1" t="s">
        <v>731</v>
      </c>
      <c r="AC137" s="1" t="s">
        <v>731</v>
      </c>
      <c r="AD137" s="143"/>
      <c r="AE137" s="1" t="s">
        <v>1017</v>
      </c>
      <c r="AF137" s="1" t="s">
        <v>1013</v>
      </c>
      <c r="AG137" s="1" t="s">
        <v>78</v>
      </c>
      <c r="AH137" s="1" t="s">
        <v>1018</v>
      </c>
      <c r="AI137" s="1" t="s">
        <v>924</v>
      </c>
      <c r="AJ137" s="1" t="s">
        <v>1019</v>
      </c>
      <c r="AK137" s="1" t="s">
        <v>1020</v>
      </c>
      <c r="AL137" s="17">
        <v>45173</v>
      </c>
      <c r="AM137" s="1">
        <v>2023</v>
      </c>
      <c r="AN137" s="1">
        <v>4</v>
      </c>
      <c r="AO137" s="136">
        <v>45017</v>
      </c>
      <c r="AP137" s="17" t="s">
        <v>1021</v>
      </c>
      <c r="AQ137" s="1">
        <v>2023</v>
      </c>
      <c r="AR137" s="1">
        <v>9</v>
      </c>
      <c r="AS137" s="181">
        <v>45170</v>
      </c>
      <c r="AT137" s="1" t="s">
        <v>147</v>
      </c>
      <c r="AU137" s="1" t="s">
        <v>913</v>
      </c>
      <c r="AV137" s="17" t="s">
        <v>78</v>
      </c>
      <c r="AW137" s="1"/>
      <c r="AX137" s="1"/>
      <c r="AY137" s="103"/>
      <c r="AZ137" s="17" t="s">
        <v>78</v>
      </c>
      <c r="BA137" s="1"/>
      <c r="BB137" s="1"/>
      <c r="BC137" s="103"/>
      <c r="BD137" s="1" t="s">
        <v>78</v>
      </c>
      <c r="BE137" s="1" t="s">
        <v>78</v>
      </c>
      <c r="BF137" s="8" t="s">
        <v>78</v>
      </c>
    </row>
    <row r="138" spans="1:58" s="4" customFormat="1" ht="44.4" customHeight="1" x14ac:dyDescent="0.3">
      <c r="A138" s="1">
        <v>2</v>
      </c>
      <c r="B138" s="17">
        <v>45037</v>
      </c>
      <c r="C138" s="17">
        <v>45264</v>
      </c>
      <c r="D138" s="1" t="s">
        <v>73</v>
      </c>
      <c r="E138" s="1" t="s">
        <v>40</v>
      </c>
      <c r="F138" s="8"/>
      <c r="G138" s="1" t="s">
        <v>917</v>
      </c>
      <c r="H138" s="1"/>
      <c r="I138" s="8"/>
      <c r="J138" s="167" t="s">
        <v>921</v>
      </c>
      <c r="K138" s="1">
        <v>2</v>
      </c>
      <c r="L138" s="8" t="s">
        <v>804</v>
      </c>
      <c r="M138" s="1" t="s">
        <v>553</v>
      </c>
      <c r="N138" s="1" t="s">
        <v>565</v>
      </c>
      <c r="O138" s="1" t="s">
        <v>566</v>
      </c>
      <c r="P138" s="8"/>
      <c r="Q138" s="1" t="s">
        <v>68</v>
      </c>
      <c r="R138" s="1" t="s">
        <v>68</v>
      </c>
      <c r="S138" s="1">
        <v>4</v>
      </c>
      <c r="T138" s="1" t="s">
        <v>43</v>
      </c>
      <c r="U138" s="1" t="s">
        <v>643</v>
      </c>
      <c r="V138" s="1"/>
      <c r="W138" s="8"/>
      <c r="X138" s="1" t="s">
        <v>63</v>
      </c>
      <c r="Y138" s="1" t="s">
        <v>570</v>
      </c>
      <c r="Z138" s="1" t="s">
        <v>98</v>
      </c>
      <c r="AA138" s="1" t="s">
        <v>99</v>
      </c>
      <c r="AB138" s="1" t="s">
        <v>805</v>
      </c>
      <c r="AC138" s="1" t="s">
        <v>805</v>
      </c>
      <c r="AD138" s="143"/>
      <c r="AE138" s="1" t="s">
        <v>1022</v>
      </c>
      <c r="AF138" s="1" t="s">
        <v>971</v>
      </c>
      <c r="AG138" s="1"/>
      <c r="AH138" s="1"/>
      <c r="AI138" s="1" t="s">
        <v>908</v>
      </c>
      <c r="AJ138" s="1"/>
      <c r="AK138" s="1"/>
      <c r="AL138" s="17" t="s">
        <v>1023</v>
      </c>
      <c r="AM138" s="1">
        <v>2023</v>
      </c>
      <c r="AN138" s="1">
        <v>11</v>
      </c>
      <c r="AO138" s="136">
        <v>45231</v>
      </c>
      <c r="AP138" s="17">
        <v>45089</v>
      </c>
      <c r="AQ138" s="1">
        <v>2023</v>
      </c>
      <c r="AR138" s="1">
        <v>12</v>
      </c>
      <c r="AS138" s="181">
        <v>45261</v>
      </c>
      <c r="AT138" s="1"/>
      <c r="AU138" s="1" t="s">
        <v>78</v>
      </c>
      <c r="AV138" s="17"/>
      <c r="AW138" s="1"/>
      <c r="AX138" s="1"/>
      <c r="AY138" s="103"/>
      <c r="AZ138" s="17"/>
      <c r="BA138" s="1"/>
      <c r="BB138" s="1"/>
      <c r="BC138" s="103"/>
      <c r="BD138" s="1"/>
      <c r="BE138" s="1"/>
      <c r="BF138" s="8" t="s">
        <v>1024</v>
      </c>
    </row>
    <row r="139" spans="1:58" s="4" customFormat="1" ht="44.4" customHeight="1" x14ac:dyDescent="0.3">
      <c r="A139" s="1">
        <v>1</v>
      </c>
      <c r="B139" s="17">
        <v>45036</v>
      </c>
      <c r="C139" s="17">
        <v>45196</v>
      </c>
      <c r="D139" s="1" t="s">
        <v>73</v>
      </c>
      <c r="E139" s="1" t="s">
        <v>40</v>
      </c>
      <c r="F139" s="8" t="s">
        <v>78</v>
      </c>
      <c r="G139" s="1" t="s">
        <v>917</v>
      </c>
      <c r="H139" s="1" t="s">
        <v>78</v>
      </c>
      <c r="I139" s="8" t="s">
        <v>78</v>
      </c>
      <c r="J139" s="167" t="s">
        <v>921</v>
      </c>
      <c r="K139" s="1">
        <v>1</v>
      </c>
      <c r="L139" s="8" t="s">
        <v>1025</v>
      </c>
      <c r="M139" s="1" t="s">
        <v>553</v>
      </c>
      <c r="N139" s="1" t="s">
        <v>565</v>
      </c>
      <c r="O139" s="1" t="s">
        <v>737</v>
      </c>
      <c r="P139" s="8" t="s">
        <v>733</v>
      </c>
      <c r="Q139" s="1" t="s">
        <v>123</v>
      </c>
      <c r="R139" s="1" t="s">
        <v>48</v>
      </c>
      <c r="S139" s="1" t="s">
        <v>129</v>
      </c>
      <c r="T139" s="1" t="s">
        <v>734</v>
      </c>
      <c r="U139" s="1" t="s">
        <v>640</v>
      </c>
      <c r="V139" s="1" t="s">
        <v>78</v>
      </c>
      <c r="W139" s="8" t="s">
        <v>78</v>
      </c>
      <c r="X139" s="1" t="s">
        <v>556</v>
      </c>
      <c r="Y139" s="1" t="s">
        <v>557</v>
      </c>
      <c r="Z139" s="1" t="s">
        <v>72</v>
      </c>
      <c r="AA139" s="1" t="s">
        <v>565</v>
      </c>
      <c r="AB139" s="1" t="s">
        <v>807</v>
      </c>
      <c r="AC139" s="1" t="s">
        <v>807</v>
      </c>
      <c r="AD139" s="143"/>
      <c r="AE139" s="1" t="s">
        <v>1026</v>
      </c>
      <c r="AF139" s="1" t="s">
        <v>1013</v>
      </c>
      <c r="AG139" s="1" t="s">
        <v>1027</v>
      </c>
      <c r="AH139" s="1" t="s">
        <v>1028</v>
      </c>
      <c r="AI139" s="1" t="s">
        <v>924</v>
      </c>
      <c r="AJ139" s="1" t="s">
        <v>129</v>
      </c>
      <c r="AK139" s="1" t="s">
        <v>107</v>
      </c>
      <c r="AL139" s="17">
        <v>44562</v>
      </c>
      <c r="AM139" s="1">
        <v>2022</v>
      </c>
      <c r="AN139" s="1">
        <v>1</v>
      </c>
      <c r="AO139" s="136">
        <v>44562</v>
      </c>
      <c r="AP139" s="17" t="s">
        <v>1029</v>
      </c>
      <c r="AQ139" s="1">
        <v>2022</v>
      </c>
      <c r="AR139" s="1">
        <v>12</v>
      </c>
      <c r="AS139" s="181">
        <v>44896</v>
      </c>
      <c r="AT139" s="1" t="s">
        <v>1030</v>
      </c>
      <c r="AU139" s="1" t="s">
        <v>78</v>
      </c>
      <c r="AV139" s="17" t="s">
        <v>78</v>
      </c>
      <c r="AW139" s="1"/>
      <c r="AX139" s="1"/>
      <c r="AY139" s="103"/>
      <c r="AZ139" s="17" t="s">
        <v>78</v>
      </c>
      <c r="BA139" s="1"/>
      <c r="BB139" s="1"/>
      <c r="BC139" s="103"/>
      <c r="BD139" s="1" t="s">
        <v>78</v>
      </c>
      <c r="BE139" s="1" t="s">
        <v>78</v>
      </c>
      <c r="BF139" s="8" t="s">
        <v>78</v>
      </c>
    </row>
    <row r="140" spans="1:58" s="4" customFormat="1" ht="44.4" customHeight="1" x14ac:dyDescent="0.3">
      <c r="A140" s="1">
        <v>58</v>
      </c>
      <c r="B140" s="17" t="s">
        <v>819</v>
      </c>
      <c r="C140" s="17">
        <v>45236</v>
      </c>
      <c r="D140" s="1" t="s">
        <v>40</v>
      </c>
      <c r="E140" s="1" t="s">
        <v>40</v>
      </c>
      <c r="F140" s="1" t="s">
        <v>78</v>
      </c>
      <c r="G140" s="1" t="s">
        <v>904</v>
      </c>
      <c r="H140" s="1" t="s">
        <v>905</v>
      </c>
      <c r="I140" s="8" t="s">
        <v>78</v>
      </c>
      <c r="J140" s="1" t="s">
        <v>913</v>
      </c>
      <c r="K140" s="1">
        <v>58</v>
      </c>
      <c r="L140" s="1" t="s">
        <v>694</v>
      </c>
      <c r="M140" s="1" t="s">
        <v>553</v>
      </c>
      <c r="N140" s="1" t="s">
        <v>554</v>
      </c>
      <c r="O140" s="1" t="s">
        <v>695</v>
      </c>
      <c r="P140" s="1" t="s">
        <v>115</v>
      </c>
      <c r="Q140" s="1" t="s">
        <v>123</v>
      </c>
      <c r="R140" s="1" t="s">
        <v>48</v>
      </c>
      <c r="S140" s="1" t="s">
        <v>136</v>
      </c>
      <c r="T140" s="1" t="s">
        <v>68</v>
      </c>
      <c r="U140" s="8" t="s">
        <v>643</v>
      </c>
      <c r="V140" s="1" t="s">
        <v>68</v>
      </c>
      <c r="W140" s="1" t="s">
        <v>68</v>
      </c>
      <c r="X140" s="1" t="s">
        <v>574</v>
      </c>
      <c r="Y140" s="1" t="s">
        <v>575</v>
      </c>
      <c r="Z140" s="1" t="s">
        <v>78</v>
      </c>
      <c r="AA140" s="1" t="s">
        <v>78</v>
      </c>
      <c r="AB140" s="8" t="s">
        <v>78</v>
      </c>
      <c r="AC140" s="8" t="s">
        <v>78</v>
      </c>
      <c r="AD140" s="8"/>
      <c r="AE140" s="98" t="s">
        <v>78</v>
      </c>
      <c r="AF140" s="1" t="s">
        <v>78</v>
      </c>
      <c r="AG140" s="1" t="s">
        <v>78</v>
      </c>
      <c r="AH140" s="1" t="s">
        <v>78</v>
      </c>
      <c r="AI140" s="1" t="s">
        <v>931</v>
      </c>
      <c r="AJ140" s="1" t="s">
        <v>78</v>
      </c>
      <c r="AK140" s="1" t="s">
        <v>78</v>
      </c>
      <c r="AL140" s="1" t="s">
        <v>78</v>
      </c>
      <c r="AM140" s="1"/>
      <c r="AN140" s="8"/>
      <c r="AO140" s="8"/>
      <c r="AP140" s="8" t="s">
        <v>78</v>
      </c>
      <c r="AQ140" s="1"/>
      <c r="AR140" s="8"/>
      <c r="AS140" s="8"/>
      <c r="AT140" s="8" t="s">
        <v>78</v>
      </c>
      <c r="AU140" s="1" t="s">
        <v>78</v>
      </c>
      <c r="AV140" s="17" t="s">
        <v>78</v>
      </c>
      <c r="AW140" s="1"/>
      <c r="AX140" s="8"/>
      <c r="AY140" s="197"/>
      <c r="AZ140" s="17" t="s">
        <v>78</v>
      </c>
      <c r="BA140" s="8"/>
      <c r="BB140" s="8"/>
      <c r="BC140" s="197"/>
      <c r="BD140" s="8" t="s">
        <v>78</v>
      </c>
      <c r="BE140" s="1" t="s">
        <v>78</v>
      </c>
      <c r="BF140" s="1" t="s">
        <v>78</v>
      </c>
    </row>
    <row r="141" spans="1:58" s="4" customFormat="1" ht="44.4" customHeight="1" x14ac:dyDescent="0.3">
      <c r="A141" s="1">
        <v>63</v>
      </c>
      <c r="B141" s="17" t="s">
        <v>819</v>
      </c>
      <c r="C141" s="17">
        <v>45236</v>
      </c>
      <c r="D141" s="1" t="s">
        <v>40</v>
      </c>
      <c r="E141" s="1" t="s">
        <v>40</v>
      </c>
      <c r="F141" s="1" t="s">
        <v>78</v>
      </c>
      <c r="G141" s="1" t="s">
        <v>904</v>
      </c>
      <c r="H141" s="1" t="s">
        <v>920</v>
      </c>
      <c r="I141" s="8" t="s">
        <v>973</v>
      </c>
      <c r="J141" s="1" t="s">
        <v>921</v>
      </c>
      <c r="K141" s="1">
        <v>63</v>
      </c>
      <c r="L141" s="1" t="s">
        <v>688</v>
      </c>
      <c r="M141" s="1" t="s">
        <v>553</v>
      </c>
      <c r="N141" s="1" t="s">
        <v>554</v>
      </c>
      <c r="O141" s="1" t="s">
        <v>632</v>
      </c>
      <c r="P141" s="1" t="s">
        <v>78</v>
      </c>
      <c r="Q141" s="1" t="s">
        <v>68</v>
      </c>
      <c r="R141" s="1" t="s">
        <v>68</v>
      </c>
      <c r="S141" s="1" t="s">
        <v>639</v>
      </c>
      <c r="T141" s="1" t="s">
        <v>68</v>
      </c>
      <c r="U141" s="8" t="s">
        <v>68</v>
      </c>
      <c r="V141" s="1" t="s">
        <v>68</v>
      </c>
      <c r="W141" s="1" t="s">
        <v>68</v>
      </c>
      <c r="X141" s="1" t="s">
        <v>84</v>
      </c>
      <c r="Y141" s="1" t="s">
        <v>81</v>
      </c>
      <c r="Z141" s="1" t="s">
        <v>78</v>
      </c>
      <c r="AA141" s="1" t="s">
        <v>78</v>
      </c>
      <c r="AB141" s="8" t="s">
        <v>78</v>
      </c>
      <c r="AC141" s="8" t="s">
        <v>78</v>
      </c>
      <c r="AD141" s="8"/>
      <c r="AE141" s="98" t="s">
        <v>78</v>
      </c>
      <c r="AF141" s="1" t="s">
        <v>78</v>
      </c>
      <c r="AG141" s="1" t="s">
        <v>78</v>
      </c>
      <c r="AH141" s="1" t="s">
        <v>78</v>
      </c>
      <c r="AI141" s="1" t="s">
        <v>952</v>
      </c>
      <c r="AJ141" s="1" t="s">
        <v>78</v>
      </c>
      <c r="AK141" s="1" t="s">
        <v>78</v>
      </c>
      <c r="AL141" s="1" t="s">
        <v>78</v>
      </c>
      <c r="AM141" s="1"/>
      <c r="AN141" s="8"/>
      <c r="AO141" s="8"/>
      <c r="AP141" s="8" t="s">
        <v>78</v>
      </c>
      <c r="AQ141" s="1"/>
      <c r="AR141" s="8"/>
      <c r="AS141" s="8"/>
      <c r="AT141" s="8" t="s">
        <v>78</v>
      </c>
      <c r="AU141" s="1" t="s">
        <v>78</v>
      </c>
      <c r="AV141" s="17" t="s">
        <v>78</v>
      </c>
      <c r="AW141" s="1"/>
      <c r="AX141" s="8"/>
      <c r="AY141" s="197"/>
      <c r="AZ141" s="17" t="s">
        <v>78</v>
      </c>
      <c r="BA141" s="8"/>
      <c r="BB141" s="8"/>
      <c r="BC141" s="197"/>
      <c r="BD141" s="8" t="s">
        <v>78</v>
      </c>
      <c r="BE141" s="1" t="s">
        <v>78</v>
      </c>
      <c r="BF141" s="1" t="s">
        <v>78</v>
      </c>
    </row>
    <row r="142" spans="1:58" s="4" customFormat="1" ht="44.4" customHeight="1" x14ac:dyDescent="0.3">
      <c r="A142" s="1">
        <v>114</v>
      </c>
      <c r="B142" s="17">
        <v>45204</v>
      </c>
      <c r="C142" s="17">
        <v>45236</v>
      </c>
      <c r="D142" s="1" t="s">
        <v>40</v>
      </c>
      <c r="E142" s="1" t="s">
        <v>40</v>
      </c>
      <c r="F142" s="1" t="s">
        <v>78</v>
      </c>
      <c r="G142" s="1" t="s">
        <v>904</v>
      </c>
      <c r="H142" s="1" t="s">
        <v>905</v>
      </c>
      <c r="I142" s="8" t="s">
        <v>1008</v>
      </c>
      <c r="J142" s="1" t="s">
        <v>639</v>
      </c>
      <c r="K142" s="1">
        <v>114</v>
      </c>
      <c r="L142" s="1" t="s">
        <v>582</v>
      </c>
      <c r="M142" s="1" t="s">
        <v>553</v>
      </c>
      <c r="N142" s="1" t="s">
        <v>565</v>
      </c>
      <c r="O142" s="1" t="s">
        <v>566</v>
      </c>
      <c r="P142" s="1" t="s">
        <v>78</v>
      </c>
      <c r="Q142" s="1" t="s">
        <v>78</v>
      </c>
      <c r="R142" s="1" t="s">
        <v>78</v>
      </c>
      <c r="S142" s="1" t="s">
        <v>78</v>
      </c>
      <c r="T142" s="1" t="s">
        <v>78</v>
      </c>
      <c r="U142" s="8" t="s">
        <v>78</v>
      </c>
      <c r="V142" s="1" t="s">
        <v>78</v>
      </c>
      <c r="W142" s="1" t="s">
        <v>78</v>
      </c>
      <c r="X142" s="1" t="s">
        <v>63</v>
      </c>
      <c r="Y142" s="1" t="s">
        <v>583</v>
      </c>
      <c r="Z142" s="1" t="s">
        <v>98</v>
      </c>
      <c r="AA142" s="1" t="s">
        <v>99</v>
      </c>
      <c r="AB142" s="8" t="s">
        <v>78</v>
      </c>
      <c r="AC142" s="8" t="s">
        <v>78</v>
      </c>
      <c r="AD142" s="8"/>
      <c r="AE142" s="98" t="s">
        <v>78</v>
      </c>
      <c r="AF142" s="1" t="s">
        <v>78</v>
      </c>
      <c r="AG142" s="1" t="s">
        <v>78</v>
      </c>
      <c r="AH142" s="1" t="s">
        <v>78</v>
      </c>
      <c r="AI142" s="1" t="s">
        <v>1009</v>
      </c>
      <c r="AJ142" s="1" t="s">
        <v>78</v>
      </c>
      <c r="AK142" s="1" t="s">
        <v>78</v>
      </c>
      <c r="AL142" s="1" t="s">
        <v>78</v>
      </c>
      <c r="AM142" s="1"/>
      <c r="AN142" s="8"/>
      <c r="AO142" s="8"/>
      <c r="AP142" s="8" t="s">
        <v>78</v>
      </c>
      <c r="AQ142" s="1"/>
      <c r="AR142" s="8"/>
      <c r="AS142" s="8"/>
      <c r="AT142" s="8" t="s">
        <v>78</v>
      </c>
      <c r="AU142" s="1" t="s">
        <v>78</v>
      </c>
      <c r="AV142" s="17" t="s">
        <v>78</v>
      </c>
      <c r="AW142" s="1"/>
      <c r="AX142" s="8"/>
      <c r="AY142" s="197"/>
      <c r="AZ142" s="17" t="s">
        <v>78</v>
      </c>
      <c r="BA142" s="8"/>
      <c r="BB142" s="8"/>
      <c r="BC142" s="197"/>
      <c r="BD142" s="8" t="s">
        <v>78</v>
      </c>
      <c r="BE142" s="1" t="s">
        <v>78</v>
      </c>
      <c r="BF142" s="1" t="s">
        <v>78</v>
      </c>
    </row>
    <row r="143" spans="1:58" s="4" customFormat="1" ht="44.4" customHeight="1" x14ac:dyDescent="0.3">
      <c r="A143" s="1">
        <v>114</v>
      </c>
      <c r="B143" s="17">
        <v>45204</v>
      </c>
      <c r="C143" s="17">
        <v>45236</v>
      </c>
      <c r="D143" s="1" t="s">
        <v>40</v>
      </c>
      <c r="E143" s="1" t="s">
        <v>40</v>
      </c>
      <c r="F143" s="1" t="s">
        <v>78</v>
      </c>
      <c r="G143" s="1" t="s">
        <v>904</v>
      </c>
      <c r="H143" s="1" t="s">
        <v>905</v>
      </c>
      <c r="I143" s="8" t="s">
        <v>1008</v>
      </c>
      <c r="J143" s="1" t="s">
        <v>913</v>
      </c>
      <c r="K143" s="1">
        <v>114</v>
      </c>
      <c r="L143" s="1" t="s">
        <v>582</v>
      </c>
      <c r="M143" s="1" t="s">
        <v>553</v>
      </c>
      <c r="N143" s="1" t="s">
        <v>565</v>
      </c>
      <c r="O143" s="1" t="s">
        <v>566</v>
      </c>
      <c r="P143" s="1" t="s">
        <v>78</v>
      </c>
      <c r="Q143" s="1" t="s">
        <v>78</v>
      </c>
      <c r="R143" s="1" t="s">
        <v>78</v>
      </c>
      <c r="S143" s="1" t="s">
        <v>78</v>
      </c>
      <c r="T143" s="1" t="s">
        <v>78</v>
      </c>
      <c r="U143" s="8" t="s">
        <v>78</v>
      </c>
      <c r="V143" s="1" t="s">
        <v>78</v>
      </c>
      <c r="W143" s="1" t="s">
        <v>78</v>
      </c>
      <c r="X143" s="1" t="s">
        <v>63</v>
      </c>
      <c r="Y143" s="1" t="s">
        <v>583</v>
      </c>
      <c r="Z143" s="1" t="s">
        <v>98</v>
      </c>
      <c r="AA143" s="1" t="s">
        <v>99</v>
      </c>
      <c r="AB143" s="8" t="s">
        <v>78</v>
      </c>
      <c r="AC143" s="8" t="s">
        <v>78</v>
      </c>
      <c r="AD143" s="8"/>
      <c r="AE143" s="98" t="s">
        <v>78</v>
      </c>
      <c r="AF143" s="1" t="s">
        <v>78</v>
      </c>
      <c r="AG143" s="1" t="s">
        <v>78</v>
      </c>
      <c r="AH143" s="1" t="s">
        <v>78</v>
      </c>
      <c r="AI143" s="1" t="s">
        <v>1009</v>
      </c>
      <c r="AJ143" s="1" t="s">
        <v>78</v>
      </c>
      <c r="AK143" s="1" t="s">
        <v>78</v>
      </c>
      <c r="AL143" s="1" t="s">
        <v>78</v>
      </c>
      <c r="AM143" s="1"/>
      <c r="AN143" s="8"/>
      <c r="AO143" s="8"/>
      <c r="AP143" s="8" t="s">
        <v>78</v>
      </c>
      <c r="AQ143" s="1"/>
      <c r="AR143" s="8"/>
      <c r="AS143" s="8"/>
      <c r="AT143" s="8" t="s">
        <v>78</v>
      </c>
      <c r="AU143" s="1" t="s">
        <v>78</v>
      </c>
      <c r="AV143" s="17" t="s">
        <v>78</v>
      </c>
      <c r="AW143" s="1"/>
      <c r="AX143" s="8"/>
      <c r="AY143" s="197"/>
      <c r="AZ143" s="17" t="s">
        <v>78</v>
      </c>
      <c r="BA143" s="8"/>
      <c r="BB143" s="8"/>
      <c r="BC143" s="197"/>
      <c r="BD143" s="8" t="s">
        <v>78</v>
      </c>
      <c r="BE143" s="1" t="s">
        <v>78</v>
      </c>
      <c r="BF143" s="1" t="s">
        <v>78</v>
      </c>
    </row>
    <row r="144" spans="1:58" s="4" customFormat="1" ht="44.4" customHeight="1" x14ac:dyDescent="0.3">
      <c r="A144" s="1">
        <v>115</v>
      </c>
      <c r="B144" s="17" t="s">
        <v>819</v>
      </c>
      <c r="C144" s="17">
        <v>45236</v>
      </c>
      <c r="D144" s="1" t="s">
        <v>40</v>
      </c>
      <c r="E144" s="1" t="s">
        <v>40</v>
      </c>
      <c r="F144" s="1" t="s">
        <v>78</v>
      </c>
      <c r="G144" s="1" t="s">
        <v>904</v>
      </c>
      <c r="H144" s="1" t="s">
        <v>905</v>
      </c>
      <c r="I144" s="8" t="s">
        <v>974</v>
      </c>
      <c r="J144" s="1" t="s">
        <v>975</v>
      </c>
      <c r="K144" s="1">
        <v>115</v>
      </c>
      <c r="L144" s="1" t="s">
        <v>580</v>
      </c>
      <c r="M144" s="1" t="s">
        <v>553</v>
      </c>
      <c r="N144" s="1" t="s">
        <v>565</v>
      </c>
      <c r="O144" s="1" t="s">
        <v>581</v>
      </c>
      <c r="P144" s="1" t="s">
        <v>78</v>
      </c>
      <c r="Q144" s="1" t="s">
        <v>78</v>
      </c>
      <c r="R144" s="1" t="s">
        <v>78</v>
      </c>
      <c r="S144" s="1" t="s">
        <v>78</v>
      </c>
      <c r="T144" s="1" t="s">
        <v>78</v>
      </c>
      <c r="U144" s="8" t="s">
        <v>78</v>
      </c>
      <c r="V144" s="1" t="s">
        <v>78</v>
      </c>
      <c r="W144" s="1" t="s">
        <v>68</v>
      </c>
      <c r="X144" s="1" t="s">
        <v>84</v>
      </c>
      <c r="Y144" s="1" t="s">
        <v>81</v>
      </c>
      <c r="Z144" s="1" t="s">
        <v>78</v>
      </c>
      <c r="AA144" s="1" t="s">
        <v>78</v>
      </c>
      <c r="AB144" s="8" t="s">
        <v>78</v>
      </c>
      <c r="AC144" s="8" t="s">
        <v>78</v>
      </c>
      <c r="AD144" s="8"/>
      <c r="AE144" s="98" t="s">
        <v>78</v>
      </c>
      <c r="AF144" s="1" t="s">
        <v>78</v>
      </c>
      <c r="AG144" s="1" t="s">
        <v>78</v>
      </c>
      <c r="AH144" s="1" t="s">
        <v>78</v>
      </c>
      <c r="AI144" s="1" t="s">
        <v>922</v>
      </c>
      <c r="AJ144" s="1" t="s">
        <v>78</v>
      </c>
      <c r="AK144" s="1" t="s">
        <v>78</v>
      </c>
      <c r="AL144" s="1" t="s">
        <v>78</v>
      </c>
      <c r="AM144" s="1"/>
      <c r="AN144" s="8"/>
      <c r="AO144" s="8"/>
      <c r="AP144" s="8" t="s">
        <v>78</v>
      </c>
      <c r="AQ144" s="1"/>
      <c r="AR144" s="8"/>
      <c r="AS144" s="8"/>
      <c r="AT144" s="8" t="s">
        <v>78</v>
      </c>
      <c r="AU144" s="1" t="s">
        <v>78</v>
      </c>
      <c r="AV144" s="17" t="s">
        <v>78</v>
      </c>
      <c r="AW144" s="1"/>
      <c r="AX144" s="8"/>
      <c r="AY144" s="197"/>
      <c r="AZ144" s="17" t="s">
        <v>78</v>
      </c>
      <c r="BA144" s="8"/>
      <c r="BB144" s="8"/>
      <c r="BC144" s="197"/>
      <c r="BD144" s="8" t="s">
        <v>78</v>
      </c>
      <c r="BE144" s="1" t="s">
        <v>78</v>
      </c>
      <c r="BF144" s="1" t="s">
        <v>78</v>
      </c>
    </row>
    <row r="145" spans="1:58" s="4" customFormat="1" ht="44.4" customHeight="1" x14ac:dyDescent="0.3">
      <c r="A145" s="1">
        <v>115</v>
      </c>
      <c r="B145" s="17" t="s">
        <v>819</v>
      </c>
      <c r="C145" s="17">
        <v>45236</v>
      </c>
      <c r="D145" s="1" t="s">
        <v>40</v>
      </c>
      <c r="E145" s="1" t="s">
        <v>40</v>
      </c>
      <c r="F145" s="1" t="s">
        <v>78</v>
      </c>
      <c r="G145" s="1" t="s">
        <v>904</v>
      </c>
      <c r="H145" s="1" t="s">
        <v>905</v>
      </c>
      <c r="I145" s="8" t="s">
        <v>974</v>
      </c>
      <c r="J145" s="1" t="s">
        <v>975</v>
      </c>
      <c r="K145" s="1">
        <v>115</v>
      </c>
      <c r="L145" s="1" t="s">
        <v>580</v>
      </c>
      <c r="M145" s="1" t="s">
        <v>553</v>
      </c>
      <c r="N145" s="1" t="s">
        <v>565</v>
      </c>
      <c r="O145" s="1" t="s">
        <v>581</v>
      </c>
      <c r="P145" s="1" t="s">
        <v>78</v>
      </c>
      <c r="Q145" s="1" t="s">
        <v>78</v>
      </c>
      <c r="R145" s="1" t="s">
        <v>78</v>
      </c>
      <c r="S145" s="1" t="s">
        <v>78</v>
      </c>
      <c r="T145" s="1" t="s">
        <v>78</v>
      </c>
      <c r="U145" s="8" t="s">
        <v>78</v>
      </c>
      <c r="V145" s="1" t="s">
        <v>78</v>
      </c>
      <c r="W145" s="1" t="s">
        <v>68</v>
      </c>
      <c r="X145" s="1" t="s">
        <v>84</v>
      </c>
      <c r="Y145" s="1" t="s">
        <v>81</v>
      </c>
      <c r="Z145" s="1" t="s">
        <v>78</v>
      </c>
      <c r="AA145" s="1" t="s">
        <v>78</v>
      </c>
      <c r="AB145" s="8" t="s">
        <v>78</v>
      </c>
      <c r="AC145" s="8" t="s">
        <v>78</v>
      </c>
      <c r="AD145" s="8"/>
      <c r="AE145" s="98" t="s">
        <v>78</v>
      </c>
      <c r="AF145" s="1" t="s">
        <v>78</v>
      </c>
      <c r="AG145" s="1" t="s">
        <v>78</v>
      </c>
      <c r="AH145" s="1" t="s">
        <v>78</v>
      </c>
      <c r="AI145" s="1" t="s">
        <v>922</v>
      </c>
      <c r="AJ145" s="1" t="s">
        <v>78</v>
      </c>
      <c r="AK145" s="1" t="s">
        <v>78</v>
      </c>
      <c r="AL145" s="1" t="s">
        <v>78</v>
      </c>
      <c r="AM145" s="1"/>
      <c r="AN145" s="8"/>
      <c r="AO145" s="8"/>
      <c r="AP145" s="8" t="s">
        <v>78</v>
      </c>
      <c r="AQ145" s="1"/>
      <c r="AR145" s="8"/>
      <c r="AS145" s="8"/>
      <c r="AT145" s="8" t="s">
        <v>78</v>
      </c>
      <c r="AU145" s="1" t="s">
        <v>78</v>
      </c>
      <c r="AV145" s="17" t="s">
        <v>78</v>
      </c>
      <c r="AW145" s="1"/>
      <c r="AX145" s="8"/>
      <c r="AY145" s="197"/>
      <c r="AZ145" s="17" t="s">
        <v>78</v>
      </c>
      <c r="BA145" s="8"/>
      <c r="BB145" s="8"/>
      <c r="BC145" s="197"/>
      <c r="BD145" s="8" t="s">
        <v>78</v>
      </c>
      <c r="BE145" s="1" t="s">
        <v>78</v>
      </c>
      <c r="BF145" s="1" t="s">
        <v>78</v>
      </c>
    </row>
    <row r="146" spans="1:58" s="4" customFormat="1" ht="44.4" customHeight="1" x14ac:dyDescent="0.3">
      <c r="A146" s="1">
        <v>114</v>
      </c>
      <c r="B146" s="17">
        <v>45204</v>
      </c>
      <c r="C146" s="17">
        <v>45236</v>
      </c>
      <c r="D146" s="1" t="s">
        <v>40</v>
      </c>
      <c r="E146" s="1" t="s">
        <v>40</v>
      </c>
      <c r="F146" s="1" t="s">
        <v>78</v>
      </c>
      <c r="G146" s="1" t="s">
        <v>904</v>
      </c>
      <c r="H146" s="1" t="s">
        <v>905</v>
      </c>
      <c r="I146" s="8" t="s">
        <v>1008</v>
      </c>
      <c r="J146" s="1" t="s">
        <v>913</v>
      </c>
      <c r="K146" s="1">
        <v>114</v>
      </c>
      <c r="L146" s="1" t="s">
        <v>820</v>
      </c>
      <c r="M146" s="1" t="s">
        <v>553</v>
      </c>
      <c r="N146" s="1" t="s">
        <v>565</v>
      </c>
      <c r="O146" s="1" t="s">
        <v>573</v>
      </c>
      <c r="P146" s="1" t="s">
        <v>78</v>
      </c>
      <c r="Q146" s="1" t="s">
        <v>78</v>
      </c>
      <c r="R146" s="1" t="s">
        <v>78</v>
      </c>
      <c r="S146" s="1" t="s">
        <v>78</v>
      </c>
      <c r="T146" s="1" t="s">
        <v>78</v>
      </c>
      <c r="U146" s="8" t="s">
        <v>78</v>
      </c>
      <c r="V146" s="1" t="s">
        <v>78</v>
      </c>
      <c r="W146" s="1" t="s">
        <v>78</v>
      </c>
      <c r="X146" s="1" t="s">
        <v>603</v>
      </c>
      <c r="Y146" s="1" t="s">
        <v>604</v>
      </c>
      <c r="Z146" s="1" t="s">
        <v>98</v>
      </c>
      <c r="AA146" s="1" t="s">
        <v>821</v>
      </c>
      <c r="AB146" s="8" t="s">
        <v>78</v>
      </c>
      <c r="AC146" s="8" t="s">
        <v>78</v>
      </c>
      <c r="AD146" s="8"/>
      <c r="AE146" s="98" t="s">
        <v>78</v>
      </c>
      <c r="AF146" s="1" t="s">
        <v>78</v>
      </c>
      <c r="AG146" s="1" t="s">
        <v>78</v>
      </c>
      <c r="AH146" s="1" t="s">
        <v>78</v>
      </c>
      <c r="AI146" s="1" t="s">
        <v>1009</v>
      </c>
      <c r="AJ146" s="1" t="s">
        <v>78</v>
      </c>
      <c r="AK146" s="1" t="s">
        <v>78</v>
      </c>
      <c r="AL146" s="1" t="s">
        <v>78</v>
      </c>
      <c r="AM146" s="1"/>
      <c r="AN146" s="8"/>
      <c r="AO146" s="8"/>
      <c r="AP146" s="8" t="s">
        <v>78</v>
      </c>
      <c r="AQ146" s="1"/>
      <c r="AR146" s="8"/>
      <c r="AS146" s="8"/>
      <c r="AT146" s="8" t="s">
        <v>78</v>
      </c>
      <c r="AU146" s="1" t="s">
        <v>78</v>
      </c>
      <c r="AV146" s="17" t="s">
        <v>78</v>
      </c>
      <c r="AW146" s="1"/>
      <c r="AX146" s="8"/>
      <c r="AY146" s="197"/>
      <c r="AZ146" s="17" t="s">
        <v>78</v>
      </c>
      <c r="BA146" s="8"/>
      <c r="BB146" s="8"/>
      <c r="BC146" s="197"/>
      <c r="BD146" s="8" t="s">
        <v>78</v>
      </c>
      <c r="BE146" s="1" t="s">
        <v>78</v>
      </c>
      <c r="BF146" s="1" t="s">
        <v>78</v>
      </c>
    </row>
    <row r="147" spans="1:58" s="4" customFormat="1" ht="44.4" customHeight="1" x14ac:dyDescent="0.3">
      <c r="A147" s="1">
        <v>114</v>
      </c>
      <c r="B147" s="17">
        <v>45204</v>
      </c>
      <c r="C147" s="17">
        <v>45236</v>
      </c>
      <c r="D147" s="1" t="s">
        <v>40</v>
      </c>
      <c r="E147" s="1" t="s">
        <v>40</v>
      </c>
      <c r="F147" s="1" t="s">
        <v>78</v>
      </c>
      <c r="G147" s="1" t="s">
        <v>904</v>
      </c>
      <c r="H147" s="1" t="s">
        <v>905</v>
      </c>
      <c r="I147" s="8" t="s">
        <v>1008</v>
      </c>
      <c r="J147" s="1" t="s">
        <v>913</v>
      </c>
      <c r="K147" s="1">
        <v>114</v>
      </c>
      <c r="L147" s="1" t="s">
        <v>820</v>
      </c>
      <c r="M147" s="1" t="s">
        <v>553</v>
      </c>
      <c r="N147" s="1" t="s">
        <v>565</v>
      </c>
      <c r="O147" s="1" t="s">
        <v>573</v>
      </c>
      <c r="P147" s="1" t="s">
        <v>78</v>
      </c>
      <c r="Q147" s="1" t="s">
        <v>78</v>
      </c>
      <c r="R147" s="1" t="s">
        <v>78</v>
      </c>
      <c r="S147" s="1" t="s">
        <v>78</v>
      </c>
      <c r="T147" s="1" t="s">
        <v>78</v>
      </c>
      <c r="U147" s="8" t="s">
        <v>78</v>
      </c>
      <c r="V147" s="1" t="s">
        <v>78</v>
      </c>
      <c r="W147" s="1" t="s">
        <v>78</v>
      </c>
      <c r="X147" s="1" t="s">
        <v>603</v>
      </c>
      <c r="Y147" s="1" t="s">
        <v>604</v>
      </c>
      <c r="Z147" s="1" t="s">
        <v>98</v>
      </c>
      <c r="AA147" s="1" t="s">
        <v>821</v>
      </c>
      <c r="AB147" s="8" t="s">
        <v>78</v>
      </c>
      <c r="AC147" s="8" t="s">
        <v>78</v>
      </c>
      <c r="AD147" s="8"/>
      <c r="AE147" s="98" t="s">
        <v>78</v>
      </c>
      <c r="AF147" s="1" t="s">
        <v>78</v>
      </c>
      <c r="AG147" s="1" t="s">
        <v>78</v>
      </c>
      <c r="AH147" s="1" t="s">
        <v>78</v>
      </c>
      <c r="AI147" s="1" t="s">
        <v>1009</v>
      </c>
      <c r="AJ147" s="1" t="s">
        <v>78</v>
      </c>
      <c r="AK147" s="1" t="s">
        <v>78</v>
      </c>
      <c r="AL147" s="1" t="s">
        <v>78</v>
      </c>
      <c r="AM147" s="1"/>
      <c r="AN147" s="8"/>
      <c r="AO147" s="8"/>
      <c r="AP147" s="8" t="s">
        <v>78</v>
      </c>
      <c r="AQ147" s="1"/>
      <c r="AR147" s="8"/>
      <c r="AS147" s="8"/>
      <c r="AT147" s="8" t="s">
        <v>78</v>
      </c>
      <c r="AU147" s="1" t="s">
        <v>78</v>
      </c>
      <c r="AV147" s="17" t="s">
        <v>78</v>
      </c>
      <c r="AW147" s="1"/>
      <c r="AX147" s="8"/>
      <c r="AY147" s="197"/>
      <c r="AZ147" s="17" t="s">
        <v>78</v>
      </c>
      <c r="BA147" s="8"/>
      <c r="BB147" s="8"/>
      <c r="BC147" s="197"/>
      <c r="BD147" s="8" t="s">
        <v>78</v>
      </c>
      <c r="BE147" s="1" t="s">
        <v>78</v>
      </c>
      <c r="BF147" s="1" t="s">
        <v>78</v>
      </c>
    </row>
    <row r="148" spans="1:58" s="4" customFormat="1" ht="44.4" customHeight="1" x14ac:dyDescent="0.3">
      <c r="A148" s="1">
        <v>64</v>
      </c>
      <c r="B148" s="17" t="s">
        <v>818</v>
      </c>
      <c r="C148" s="17">
        <v>45226</v>
      </c>
      <c r="D148" s="1" t="s">
        <v>40</v>
      </c>
      <c r="E148" s="1" t="s">
        <v>40</v>
      </c>
      <c r="F148" s="1" t="s">
        <v>78</v>
      </c>
      <c r="G148" s="1" t="s">
        <v>904</v>
      </c>
      <c r="H148" s="1" t="s">
        <v>905</v>
      </c>
      <c r="I148" s="8" t="s">
        <v>968</v>
      </c>
      <c r="J148" s="1" t="s">
        <v>966</v>
      </c>
      <c r="K148" s="1">
        <v>64</v>
      </c>
      <c r="L148" s="1" t="s">
        <v>686</v>
      </c>
      <c r="M148" s="1" t="s">
        <v>553</v>
      </c>
      <c r="N148" s="1" t="s">
        <v>565</v>
      </c>
      <c r="O148" s="1" t="s">
        <v>684</v>
      </c>
      <c r="P148" s="1" t="s">
        <v>78</v>
      </c>
      <c r="Q148" s="1" t="s">
        <v>68</v>
      </c>
      <c r="R148" s="1" t="s">
        <v>68</v>
      </c>
      <c r="S148" s="1" t="s">
        <v>639</v>
      </c>
      <c r="T148" s="1" t="s">
        <v>68</v>
      </c>
      <c r="U148" s="8" t="s">
        <v>68</v>
      </c>
      <c r="V148" s="1" t="s">
        <v>68</v>
      </c>
      <c r="W148" s="1" t="s">
        <v>68</v>
      </c>
      <c r="X148" s="1" t="s">
        <v>603</v>
      </c>
      <c r="Y148" s="1" t="s">
        <v>604</v>
      </c>
      <c r="Z148" s="1" t="s">
        <v>687</v>
      </c>
      <c r="AA148" s="1" t="s">
        <v>78</v>
      </c>
      <c r="AB148" s="8" t="s">
        <v>78</v>
      </c>
      <c r="AC148" s="8" t="s">
        <v>78</v>
      </c>
      <c r="AD148" s="8"/>
      <c r="AE148" s="98" t="s">
        <v>78</v>
      </c>
      <c r="AF148" s="1" t="s">
        <v>78</v>
      </c>
      <c r="AG148" s="1" t="s">
        <v>78</v>
      </c>
      <c r="AH148" s="1" t="s">
        <v>78</v>
      </c>
      <c r="AI148" s="1" t="s">
        <v>914</v>
      </c>
      <c r="AJ148" s="1" t="s">
        <v>78</v>
      </c>
      <c r="AK148" s="1" t="s">
        <v>78</v>
      </c>
      <c r="AL148" s="1" t="s">
        <v>78</v>
      </c>
      <c r="AM148" s="1"/>
      <c r="AN148" s="8"/>
      <c r="AO148" s="8"/>
      <c r="AP148" s="8" t="s">
        <v>78</v>
      </c>
      <c r="AQ148" s="1"/>
      <c r="AR148" s="8"/>
      <c r="AS148" s="8"/>
      <c r="AT148" s="8" t="s">
        <v>78</v>
      </c>
      <c r="AU148" s="1" t="s">
        <v>78</v>
      </c>
      <c r="AV148" s="17" t="s">
        <v>78</v>
      </c>
      <c r="AW148" s="1"/>
      <c r="AX148" s="8"/>
      <c r="AY148" s="197"/>
      <c r="AZ148" s="17" t="s">
        <v>78</v>
      </c>
      <c r="BA148" s="8"/>
      <c r="BB148" s="8"/>
      <c r="BC148" s="197"/>
      <c r="BD148" s="8" t="s">
        <v>78</v>
      </c>
      <c r="BE148" s="1" t="s">
        <v>78</v>
      </c>
      <c r="BF148" s="1" t="s">
        <v>969</v>
      </c>
    </row>
    <row r="149" spans="1:58" s="4" customFormat="1" ht="44.4" customHeight="1" x14ac:dyDescent="0.3">
      <c r="A149" s="1">
        <v>64</v>
      </c>
      <c r="B149" s="17" t="s">
        <v>818</v>
      </c>
      <c r="C149" s="17">
        <v>45226</v>
      </c>
      <c r="D149" s="1" t="s">
        <v>40</v>
      </c>
      <c r="E149" s="1" t="s">
        <v>40</v>
      </c>
      <c r="F149" s="1" t="s">
        <v>78</v>
      </c>
      <c r="G149" s="1" t="s">
        <v>904</v>
      </c>
      <c r="H149" s="1" t="s">
        <v>905</v>
      </c>
      <c r="I149" s="8" t="s">
        <v>968</v>
      </c>
      <c r="J149" s="1" t="s">
        <v>966</v>
      </c>
      <c r="K149" s="1">
        <v>64</v>
      </c>
      <c r="L149" s="1" t="s">
        <v>686</v>
      </c>
      <c r="M149" s="1" t="s">
        <v>553</v>
      </c>
      <c r="N149" s="1" t="s">
        <v>565</v>
      </c>
      <c r="O149" s="1" t="s">
        <v>684</v>
      </c>
      <c r="P149" s="1" t="s">
        <v>78</v>
      </c>
      <c r="Q149" s="1" t="s">
        <v>68</v>
      </c>
      <c r="R149" s="1" t="s">
        <v>68</v>
      </c>
      <c r="S149" s="1" t="s">
        <v>639</v>
      </c>
      <c r="T149" s="1" t="s">
        <v>68</v>
      </c>
      <c r="U149" s="8" t="s">
        <v>68</v>
      </c>
      <c r="V149" s="1" t="s">
        <v>68</v>
      </c>
      <c r="W149" s="1" t="s">
        <v>68</v>
      </c>
      <c r="X149" s="1" t="s">
        <v>603</v>
      </c>
      <c r="Y149" s="1" t="s">
        <v>604</v>
      </c>
      <c r="Z149" s="1" t="s">
        <v>687</v>
      </c>
      <c r="AA149" s="1" t="s">
        <v>78</v>
      </c>
      <c r="AB149" s="8" t="s">
        <v>78</v>
      </c>
      <c r="AC149" s="8" t="s">
        <v>78</v>
      </c>
      <c r="AD149" s="8"/>
      <c r="AE149" s="98" t="s">
        <v>78</v>
      </c>
      <c r="AF149" s="1" t="s">
        <v>78</v>
      </c>
      <c r="AG149" s="1" t="s">
        <v>78</v>
      </c>
      <c r="AH149" s="1" t="s">
        <v>78</v>
      </c>
      <c r="AI149" s="1" t="s">
        <v>914</v>
      </c>
      <c r="AJ149" s="1" t="s">
        <v>78</v>
      </c>
      <c r="AK149" s="1" t="s">
        <v>78</v>
      </c>
      <c r="AL149" s="1" t="s">
        <v>78</v>
      </c>
      <c r="AM149" s="1"/>
      <c r="AN149" s="8"/>
      <c r="AO149" s="8"/>
      <c r="AP149" s="8" t="s">
        <v>78</v>
      </c>
      <c r="AQ149" s="1"/>
      <c r="AR149" s="8"/>
      <c r="AS149" s="8"/>
      <c r="AT149" s="8" t="s">
        <v>78</v>
      </c>
      <c r="AU149" s="1" t="s">
        <v>78</v>
      </c>
      <c r="AV149" s="17" t="s">
        <v>78</v>
      </c>
      <c r="AW149" s="1"/>
      <c r="AX149" s="8"/>
      <c r="AY149" s="197"/>
      <c r="AZ149" s="17" t="s">
        <v>78</v>
      </c>
      <c r="BA149" s="8"/>
      <c r="BB149" s="8"/>
      <c r="BC149" s="197"/>
      <c r="BD149" s="8" t="s">
        <v>78</v>
      </c>
      <c r="BE149" s="1" t="s">
        <v>78</v>
      </c>
      <c r="BF149" s="1" t="s">
        <v>1032</v>
      </c>
    </row>
    <row r="150" spans="1:58" s="4" customFormat="1" ht="44.4" customHeight="1" x14ac:dyDescent="0.3">
      <c r="A150" s="1">
        <v>110</v>
      </c>
      <c r="B150" s="17">
        <v>45204</v>
      </c>
      <c r="C150" s="17">
        <v>45225</v>
      </c>
      <c r="D150" s="1" t="s">
        <v>40</v>
      </c>
      <c r="E150" s="1" t="s">
        <v>40</v>
      </c>
      <c r="F150" s="1" t="s">
        <v>78</v>
      </c>
      <c r="G150" s="1" t="s">
        <v>917</v>
      </c>
      <c r="H150" s="1" t="s">
        <v>938</v>
      </c>
      <c r="I150" s="8" t="s">
        <v>1006</v>
      </c>
      <c r="J150" s="1" t="s">
        <v>921</v>
      </c>
      <c r="K150" s="1">
        <v>110</v>
      </c>
      <c r="L150" s="1" t="s">
        <v>593</v>
      </c>
      <c r="M150" s="1" t="s">
        <v>553</v>
      </c>
      <c r="N150" s="1" t="s">
        <v>565</v>
      </c>
      <c r="O150" s="1" t="s">
        <v>566</v>
      </c>
      <c r="P150" s="1" t="s">
        <v>78</v>
      </c>
      <c r="Q150" s="1" t="s">
        <v>78</v>
      </c>
      <c r="R150" s="1" t="s">
        <v>78</v>
      </c>
      <c r="S150" s="1" t="s">
        <v>78</v>
      </c>
      <c r="T150" s="1" t="s">
        <v>78</v>
      </c>
      <c r="U150" s="8" t="s">
        <v>78</v>
      </c>
      <c r="V150" s="1" t="s">
        <v>78</v>
      </c>
      <c r="W150" s="1" t="s">
        <v>78</v>
      </c>
      <c r="X150" s="1" t="s">
        <v>63</v>
      </c>
      <c r="Y150" s="1" t="s">
        <v>76</v>
      </c>
      <c r="Z150" s="1" t="s">
        <v>562</v>
      </c>
      <c r="AA150" s="1" t="s">
        <v>52</v>
      </c>
      <c r="AB150" s="8" t="s">
        <v>78</v>
      </c>
      <c r="AC150" s="8" t="s">
        <v>78</v>
      </c>
      <c r="AD150" s="8"/>
      <c r="AE150" s="98" t="s">
        <v>78</v>
      </c>
      <c r="AF150" s="1" t="s">
        <v>78</v>
      </c>
      <c r="AG150" s="1" t="s">
        <v>78</v>
      </c>
      <c r="AH150" s="1" t="s">
        <v>78</v>
      </c>
      <c r="AI150" s="1" t="s">
        <v>919</v>
      </c>
      <c r="AJ150" s="1" t="s">
        <v>78</v>
      </c>
      <c r="AK150" s="1" t="s">
        <v>78</v>
      </c>
      <c r="AL150" s="1" t="s">
        <v>78</v>
      </c>
      <c r="AM150" s="1"/>
      <c r="AN150" s="8"/>
      <c r="AO150" s="8"/>
      <c r="AP150" s="8" t="s">
        <v>78</v>
      </c>
      <c r="AQ150" s="1"/>
      <c r="AR150" s="8"/>
      <c r="AS150" s="8"/>
      <c r="AT150" s="8" t="s">
        <v>78</v>
      </c>
      <c r="AU150" s="1" t="s">
        <v>78</v>
      </c>
      <c r="AV150" s="17" t="s">
        <v>78</v>
      </c>
      <c r="AW150" s="1"/>
      <c r="AX150" s="8"/>
      <c r="AY150" s="197"/>
      <c r="AZ150" s="17" t="s">
        <v>78</v>
      </c>
      <c r="BA150" s="8"/>
      <c r="BB150" s="8"/>
      <c r="BC150" s="197"/>
      <c r="BD150" s="8" t="s">
        <v>78</v>
      </c>
      <c r="BE150" s="1" t="s">
        <v>78</v>
      </c>
      <c r="BF150" s="1" t="s">
        <v>78</v>
      </c>
    </row>
    <row r="151" spans="1:58" s="4" customFormat="1" ht="44.4" customHeight="1" x14ac:dyDescent="0.3">
      <c r="A151" s="1">
        <v>64</v>
      </c>
      <c r="B151" s="17" t="s">
        <v>818</v>
      </c>
      <c r="C151" s="17">
        <v>45223</v>
      </c>
      <c r="D151" s="1" t="s">
        <v>40</v>
      </c>
      <c r="E151" s="1" t="s">
        <v>40</v>
      </c>
      <c r="F151" s="1" t="s">
        <v>78</v>
      </c>
      <c r="G151" s="1" t="s">
        <v>904</v>
      </c>
      <c r="H151" s="1" t="s">
        <v>905</v>
      </c>
      <c r="I151" s="8" t="s">
        <v>968</v>
      </c>
      <c r="J151" s="1" t="s">
        <v>966</v>
      </c>
      <c r="K151" s="1">
        <v>64</v>
      </c>
      <c r="L151" s="1" t="s">
        <v>686</v>
      </c>
      <c r="M151" s="1" t="s">
        <v>553</v>
      </c>
      <c r="N151" s="1" t="s">
        <v>565</v>
      </c>
      <c r="O151" s="1" t="s">
        <v>684</v>
      </c>
      <c r="P151" s="1" t="s">
        <v>78</v>
      </c>
      <c r="Q151" s="1" t="s">
        <v>68</v>
      </c>
      <c r="R151" s="1" t="s">
        <v>68</v>
      </c>
      <c r="S151" s="1" t="s">
        <v>639</v>
      </c>
      <c r="T151" s="1" t="s">
        <v>68</v>
      </c>
      <c r="U151" s="8" t="s">
        <v>68</v>
      </c>
      <c r="V151" s="1" t="s">
        <v>68</v>
      </c>
      <c r="W151" s="1" t="s">
        <v>68</v>
      </c>
      <c r="X151" s="1" t="s">
        <v>603</v>
      </c>
      <c r="Y151" s="1" t="s">
        <v>604</v>
      </c>
      <c r="Z151" s="1" t="s">
        <v>687</v>
      </c>
      <c r="AA151" s="1" t="s">
        <v>78</v>
      </c>
      <c r="AB151" s="8" t="s">
        <v>78</v>
      </c>
      <c r="AC151" s="8" t="s">
        <v>78</v>
      </c>
      <c r="AD151" s="8"/>
      <c r="AE151" s="98" t="s">
        <v>78</v>
      </c>
      <c r="AF151" s="1" t="s">
        <v>78</v>
      </c>
      <c r="AG151" s="1" t="s">
        <v>78</v>
      </c>
      <c r="AH151" s="1" t="s">
        <v>78</v>
      </c>
      <c r="AI151" s="1" t="s">
        <v>914</v>
      </c>
      <c r="AJ151" s="1" t="s">
        <v>78</v>
      </c>
      <c r="AK151" s="1" t="s">
        <v>78</v>
      </c>
      <c r="AL151" s="1" t="s">
        <v>78</v>
      </c>
      <c r="AM151" s="1"/>
      <c r="AN151" s="8"/>
      <c r="AO151" s="8"/>
      <c r="AP151" s="8" t="s">
        <v>78</v>
      </c>
      <c r="AQ151" s="1"/>
      <c r="AR151" s="8"/>
      <c r="AS151" s="8"/>
      <c r="AT151" s="8" t="s">
        <v>78</v>
      </c>
      <c r="AU151" s="1" t="s">
        <v>78</v>
      </c>
      <c r="AV151" s="17" t="s">
        <v>78</v>
      </c>
      <c r="AW151" s="1"/>
      <c r="AX151" s="8"/>
      <c r="AY151" s="197"/>
      <c r="AZ151" s="17" t="s">
        <v>78</v>
      </c>
      <c r="BA151" s="8"/>
      <c r="BB151" s="8"/>
      <c r="BC151" s="197"/>
      <c r="BD151" s="8" t="s">
        <v>78</v>
      </c>
      <c r="BE151" s="1" t="s">
        <v>78</v>
      </c>
      <c r="BF151" s="1" t="s">
        <v>78</v>
      </c>
    </row>
    <row r="152" spans="1:58" s="4" customFormat="1" ht="44.4" customHeight="1" x14ac:dyDescent="0.3">
      <c r="A152" s="1">
        <v>64</v>
      </c>
      <c r="B152" s="17" t="s">
        <v>818</v>
      </c>
      <c r="C152" s="17">
        <v>45223</v>
      </c>
      <c r="D152" s="1" t="s">
        <v>40</v>
      </c>
      <c r="E152" s="1" t="s">
        <v>40</v>
      </c>
      <c r="F152" s="1" t="s">
        <v>78</v>
      </c>
      <c r="G152" s="1" t="s">
        <v>904</v>
      </c>
      <c r="H152" s="1" t="s">
        <v>905</v>
      </c>
      <c r="I152" s="8" t="s">
        <v>968</v>
      </c>
      <c r="J152" s="1" t="s">
        <v>966</v>
      </c>
      <c r="K152" s="1">
        <v>64</v>
      </c>
      <c r="L152" s="1" t="s">
        <v>686</v>
      </c>
      <c r="M152" s="1" t="s">
        <v>553</v>
      </c>
      <c r="N152" s="1" t="s">
        <v>565</v>
      </c>
      <c r="O152" s="1" t="s">
        <v>684</v>
      </c>
      <c r="P152" s="1" t="s">
        <v>78</v>
      </c>
      <c r="Q152" s="1" t="s">
        <v>68</v>
      </c>
      <c r="R152" s="1" t="s">
        <v>68</v>
      </c>
      <c r="S152" s="1" t="s">
        <v>639</v>
      </c>
      <c r="T152" s="1" t="s">
        <v>68</v>
      </c>
      <c r="U152" s="8" t="s">
        <v>68</v>
      </c>
      <c r="V152" s="1" t="s">
        <v>68</v>
      </c>
      <c r="W152" s="1" t="s">
        <v>68</v>
      </c>
      <c r="X152" s="1" t="s">
        <v>603</v>
      </c>
      <c r="Y152" s="1" t="s">
        <v>604</v>
      </c>
      <c r="Z152" s="1" t="s">
        <v>687</v>
      </c>
      <c r="AA152" s="1" t="s">
        <v>78</v>
      </c>
      <c r="AB152" s="8" t="s">
        <v>78</v>
      </c>
      <c r="AC152" s="8" t="s">
        <v>78</v>
      </c>
      <c r="AD152" s="8"/>
      <c r="AE152" s="98" t="s">
        <v>78</v>
      </c>
      <c r="AF152" s="1" t="s">
        <v>78</v>
      </c>
      <c r="AG152" s="1" t="s">
        <v>78</v>
      </c>
      <c r="AH152" s="1" t="s">
        <v>78</v>
      </c>
      <c r="AI152" s="1" t="s">
        <v>914</v>
      </c>
      <c r="AJ152" s="1" t="s">
        <v>78</v>
      </c>
      <c r="AK152" s="1" t="s">
        <v>78</v>
      </c>
      <c r="AL152" s="1" t="s">
        <v>78</v>
      </c>
      <c r="AM152" s="1"/>
      <c r="AN152" s="8"/>
      <c r="AO152" s="8"/>
      <c r="AP152" s="8" t="s">
        <v>78</v>
      </c>
      <c r="AQ152" s="1"/>
      <c r="AR152" s="8"/>
      <c r="AS152" s="8"/>
      <c r="AT152" s="8" t="s">
        <v>78</v>
      </c>
      <c r="AU152" s="1" t="s">
        <v>78</v>
      </c>
      <c r="AV152" s="17" t="s">
        <v>78</v>
      </c>
      <c r="AW152" s="1"/>
      <c r="AX152" s="8"/>
      <c r="AY152" s="197"/>
      <c r="AZ152" s="17" t="s">
        <v>78</v>
      </c>
      <c r="BA152" s="8"/>
      <c r="BB152" s="8"/>
      <c r="BC152" s="197"/>
      <c r="BD152" s="8" t="s">
        <v>78</v>
      </c>
      <c r="BE152" s="1" t="s">
        <v>78</v>
      </c>
      <c r="BF152" s="1" t="s">
        <v>78</v>
      </c>
    </row>
    <row r="153" spans="1:58" s="4" customFormat="1" ht="44.4" customHeight="1" x14ac:dyDescent="0.3">
      <c r="A153" s="1">
        <v>113</v>
      </c>
      <c r="B153" s="17" t="s">
        <v>1033</v>
      </c>
      <c r="C153" s="17">
        <v>45216</v>
      </c>
      <c r="D153" s="1" t="s">
        <v>40</v>
      </c>
      <c r="E153" s="1" t="s">
        <v>40</v>
      </c>
      <c r="F153" s="1" t="s">
        <v>78</v>
      </c>
      <c r="G153" s="1" t="s">
        <v>917</v>
      </c>
      <c r="H153" s="1" t="s">
        <v>920</v>
      </c>
      <c r="I153" s="8" t="s">
        <v>960</v>
      </c>
      <c r="J153" s="1" t="s">
        <v>921</v>
      </c>
      <c r="K153" s="1">
        <v>113</v>
      </c>
      <c r="L153" s="1" t="s">
        <v>584</v>
      </c>
      <c r="M153" s="1" t="s">
        <v>553</v>
      </c>
      <c r="N153" s="1" t="s">
        <v>565</v>
      </c>
      <c r="O153" s="1" t="s">
        <v>581</v>
      </c>
      <c r="P153" s="1" t="s">
        <v>78</v>
      </c>
      <c r="Q153" s="1" t="s">
        <v>78</v>
      </c>
      <c r="R153" s="1" t="s">
        <v>78</v>
      </c>
      <c r="S153" s="1" t="s">
        <v>78</v>
      </c>
      <c r="T153" s="1" t="s">
        <v>78</v>
      </c>
      <c r="U153" s="8" t="s">
        <v>78</v>
      </c>
      <c r="V153" s="1" t="s">
        <v>78</v>
      </c>
      <c r="W153" s="1" t="s">
        <v>78</v>
      </c>
      <c r="X153" s="1" t="s">
        <v>63</v>
      </c>
      <c r="Y153" s="1" t="s">
        <v>583</v>
      </c>
      <c r="Z153" s="1" t="s">
        <v>585</v>
      </c>
      <c r="AA153" s="1" t="s">
        <v>586</v>
      </c>
      <c r="AB153" s="8" t="s">
        <v>78</v>
      </c>
      <c r="AC153" s="8" t="s">
        <v>78</v>
      </c>
      <c r="AD153" s="8"/>
      <c r="AE153" s="98" t="s">
        <v>78</v>
      </c>
      <c r="AF153" s="1" t="s">
        <v>78</v>
      </c>
      <c r="AG153" s="1" t="s">
        <v>78</v>
      </c>
      <c r="AH153" s="1" t="s">
        <v>78</v>
      </c>
      <c r="AI153" s="1" t="s">
        <v>924</v>
      </c>
      <c r="AJ153" s="1" t="s">
        <v>78</v>
      </c>
      <c r="AK153" s="1" t="s">
        <v>78</v>
      </c>
      <c r="AL153" s="1" t="s">
        <v>78</v>
      </c>
      <c r="AM153" s="1"/>
      <c r="AN153" s="8"/>
      <c r="AO153" s="8"/>
      <c r="AP153" s="8" t="s">
        <v>78</v>
      </c>
      <c r="AQ153" s="1"/>
      <c r="AR153" s="8"/>
      <c r="AS153" s="8"/>
      <c r="AT153" s="8" t="s">
        <v>78</v>
      </c>
      <c r="AU153" s="1" t="s">
        <v>78</v>
      </c>
      <c r="AV153" s="17" t="s">
        <v>78</v>
      </c>
      <c r="AW153" s="1"/>
      <c r="AX153" s="8"/>
      <c r="AY153" s="197"/>
      <c r="AZ153" s="17" t="s">
        <v>78</v>
      </c>
      <c r="BA153" s="8"/>
      <c r="BB153" s="8"/>
      <c r="BC153" s="197"/>
      <c r="BD153" s="8" t="s">
        <v>78</v>
      </c>
      <c r="BE153" s="1" t="s">
        <v>78</v>
      </c>
      <c r="BF153" s="1" t="s">
        <v>78</v>
      </c>
    </row>
    <row r="154" spans="1:58" s="4" customFormat="1" ht="44.4" customHeight="1" x14ac:dyDescent="0.3">
      <c r="A154" s="1">
        <v>113</v>
      </c>
      <c r="B154" s="17" t="s">
        <v>1033</v>
      </c>
      <c r="C154" s="17">
        <v>45216</v>
      </c>
      <c r="D154" s="1" t="s">
        <v>40</v>
      </c>
      <c r="E154" s="1" t="s">
        <v>40</v>
      </c>
      <c r="F154" s="1" t="s">
        <v>78</v>
      </c>
      <c r="G154" s="1" t="s">
        <v>904</v>
      </c>
      <c r="H154" s="1" t="s">
        <v>920</v>
      </c>
      <c r="I154" s="8" t="s">
        <v>960</v>
      </c>
      <c r="J154" s="1" t="s">
        <v>921</v>
      </c>
      <c r="K154" s="1">
        <v>113</v>
      </c>
      <c r="L154" s="1" t="s">
        <v>584</v>
      </c>
      <c r="M154" s="1" t="s">
        <v>553</v>
      </c>
      <c r="N154" s="1" t="s">
        <v>565</v>
      </c>
      <c r="O154" s="1" t="s">
        <v>581</v>
      </c>
      <c r="P154" s="1" t="s">
        <v>78</v>
      </c>
      <c r="Q154" s="1" t="s">
        <v>78</v>
      </c>
      <c r="R154" s="1" t="s">
        <v>78</v>
      </c>
      <c r="S154" s="1" t="s">
        <v>78</v>
      </c>
      <c r="T154" s="1" t="s">
        <v>78</v>
      </c>
      <c r="U154" s="8" t="s">
        <v>78</v>
      </c>
      <c r="V154" s="1" t="s">
        <v>78</v>
      </c>
      <c r="W154" s="1" t="s">
        <v>78</v>
      </c>
      <c r="X154" s="1" t="s">
        <v>63</v>
      </c>
      <c r="Y154" s="1" t="s">
        <v>583</v>
      </c>
      <c r="Z154" s="1" t="s">
        <v>585</v>
      </c>
      <c r="AA154" s="1" t="s">
        <v>586</v>
      </c>
      <c r="AB154" s="8" t="s">
        <v>78</v>
      </c>
      <c r="AC154" s="8" t="s">
        <v>78</v>
      </c>
      <c r="AD154" s="8"/>
      <c r="AE154" s="98" t="s">
        <v>78</v>
      </c>
      <c r="AF154" s="1" t="s">
        <v>78</v>
      </c>
      <c r="AG154" s="1" t="s">
        <v>78</v>
      </c>
      <c r="AH154" s="1" t="s">
        <v>78</v>
      </c>
      <c r="AI154" s="1" t="s">
        <v>924</v>
      </c>
      <c r="AJ154" s="1" t="s">
        <v>78</v>
      </c>
      <c r="AK154" s="1" t="s">
        <v>78</v>
      </c>
      <c r="AL154" s="1" t="s">
        <v>78</v>
      </c>
      <c r="AM154" s="1"/>
      <c r="AN154" s="8"/>
      <c r="AO154" s="8"/>
      <c r="AP154" s="8" t="s">
        <v>78</v>
      </c>
      <c r="AQ154" s="1"/>
      <c r="AR154" s="8"/>
      <c r="AS154" s="8"/>
      <c r="AT154" s="8" t="s">
        <v>78</v>
      </c>
      <c r="AU154" s="1" t="s">
        <v>78</v>
      </c>
      <c r="AV154" s="17" t="s">
        <v>78</v>
      </c>
      <c r="AW154" s="1"/>
      <c r="AX154" s="8"/>
      <c r="AY154" s="197"/>
      <c r="AZ154" s="17" t="s">
        <v>78</v>
      </c>
      <c r="BA154" s="8"/>
      <c r="BB154" s="8"/>
      <c r="BC154" s="197"/>
      <c r="BD154" s="8" t="s">
        <v>78</v>
      </c>
      <c r="BE154" s="1" t="s">
        <v>78</v>
      </c>
      <c r="BF154" s="1" t="s">
        <v>78</v>
      </c>
    </row>
    <row r="155" spans="1:58" s="4" customFormat="1" ht="44.4" customHeight="1" x14ac:dyDescent="0.3">
      <c r="A155" s="1">
        <v>112</v>
      </c>
      <c r="B155" s="17" t="s">
        <v>1034</v>
      </c>
      <c r="C155" s="17">
        <v>45216</v>
      </c>
      <c r="D155" s="1" t="s">
        <v>40</v>
      </c>
      <c r="E155" s="1" t="s">
        <v>40</v>
      </c>
      <c r="F155" s="1" t="s">
        <v>78</v>
      </c>
      <c r="G155" s="1" t="s">
        <v>917</v>
      </c>
      <c r="H155" s="1" t="s">
        <v>920</v>
      </c>
      <c r="I155" s="8" t="s">
        <v>973</v>
      </c>
      <c r="J155" s="1" t="s">
        <v>921</v>
      </c>
      <c r="K155" s="1">
        <v>112</v>
      </c>
      <c r="L155" s="1" t="s">
        <v>587</v>
      </c>
      <c r="M155" s="1" t="s">
        <v>553</v>
      </c>
      <c r="N155" s="1" t="s">
        <v>588</v>
      </c>
      <c r="O155" s="1" t="s">
        <v>589</v>
      </c>
      <c r="P155" s="1" t="s">
        <v>78</v>
      </c>
      <c r="Q155" s="1" t="s">
        <v>78</v>
      </c>
      <c r="R155" s="1" t="s">
        <v>78</v>
      </c>
      <c r="S155" s="1" t="s">
        <v>78</v>
      </c>
      <c r="T155" s="1" t="s">
        <v>78</v>
      </c>
      <c r="U155" s="8" t="s">
        <v>78</v>
      </c>
      <c r="V155" s="1" t="s">
        <v>78</v>
      </c>
      <c r="W155" s="1" t="s">
        <v>78</v>
      </c>
      <c r="X155" s="1" t="s">
        <v>63</v>
      </c>
      <c r="Y155" s="1" t="s">
        <v>76</v>
      </c>
      <c r="Z155" s="1" t="s">
        <v>72</v>
      </c>
      <c r="AA155" s="1" t="s">
        <v>78</v>
      </c>
      <c r="AB155" s="8" t="s">
        <v>78</v>
      </c>
      <c r="AC155" s="8" t="s">
        <v>78</v>
      </c>
      <c r="AD155" s="8"/>
      <c r="AE155" s="98" t="s">
        <v>78</v>
      </c>
      <c r="AF155" s="1" t="s">
        <v>78</v>
      </c>
      <c r="AG155" s="1" t="s">
        <v>78</v>
      </c>
      <c r="AH155" s="1" t="s">
        <v>78</v>
      </c>
      <c r="AI155" s="1" t="s">
        <v>924</v>
      </c>
      <c r="AJ155" s="1" t="s">
        <v>78</v>
      </c>
      <c r="AK155" s="1" t="s">
        <v>78</v>
      </c>
      <c r="AL155" s="1" t="s">
        <v>78</v>
      </c>
      <c r="AM155" s="1"/>
      <c r="AN155" s="8"/>
      <c r="AO155" s="8"/>
      <c r="AP155" s="8" t="s">
        <v>78</v>
      </c>
      <c r="AQ155" s="1"/>
      <c r="AR155" s="8"/>
      <c r="AS155" s="8"/>
      <c r="AT155" s="8" t="s">
        <v>78</v>
      </c>
      <c r="AU155" s="1" t="s">
        <v>78</v>
      </c>
      <c r="AV155" s="17" t="s">
        <v>78</v>
      </c>
      <c r="AW155" s="1"/>
      <c r="AX155" s="8"/>
      <c r="AY155" s="197"/>
      <c r="AZ155" s="17" t="s">
        <v>78</v>
      </c>
      <c r="BA155" s="8"/>
      <c r="BB155" s="8"/>
      <c r="BC155" s="197"/>
      <c r="BD155" s="8" t="s">
        <v>78</v>
      </c>
      <c r="BE155" s="1" t="s">
        <v>78</v>
      </c>
      <c r="BF155" s="1" t="s">
        <v>982</v>
      </c>
    </row>
    <row r="156" spans="1:58" s="4" customFormat="1" ht="44.4" customHeight="1" x14ac:dyDescent="0.3">
      <c r="A156" s="1">
        <v>112</v>
      </c>
      <c r="B156" s="17" t="s">
        <v>1034</v>
      </c>
      <c r="C156" s="17">
        <v>45216</v>
      </c>
      <c r="D156" s="1" t="s">
        <v>40</v>
      </c>
      <c r="E156" s="1" t="s">
        <v>40</v>
      </c>
      <c r="F156" s="1" t="s">
        <v>78</v>
      </c>
      <c r="G156" s="1" t="s">
        <v>904</v>
      </c>
      <c r="H156" s="1" t="s">
        <v>920</v>
      </c>
      <c r="I156" s="8" t="s">
        <v>973</v>
      </c>
      <c r="J156" s="1" t="s">
        <v>921</v>
      </c>
      <c r="K156" s="1">
        <v>112</v>
      </c>
      <c r="L156" s="1" t="s">
        <v>587</v>
      </c>
      <c r="M156" s="1" t="s">
        <v>553</v>
      </c>
      <c r="N156" s="1" t="s">
        <v>588</v>
      </c>
      <c r="O156" s="1" t="s">
        <v>589</v>
      </c>
      <c r="P156" s="1" t="s">
        <v>78</v>
      </c>
      <c r="Q156" s="1" t="s">
        <v>78</v>
      </c>
      <c r="R156" s="1" t="s">
        <v>78</v>
      </c>
      <c r="S156" s="1" t="s">
        <v>78</v>
      </c>
      <c r="T156" s="1" t="s">
        <v>78</v>
      </c>
      <c r="U156" s="8" t="s">
        <v>78</v>
      </c>
      <c r="V156" s="1" t="s">
        <v>78</v>
      </c>
      <c r="W156" s="1" t="s">
        <v>78</v>
      </c>
      <c r="X156" s="1" t="s">
        <v>63</v>
      </c>
      <c r="Y156" s="1" t="s">
        <v>76</v>
      </c>
      <c r="Z156" s="1" t="s">
        <v>72</v>
      </c>
      <c r="AA156" s="1" t="s">
        <v>78</v>
      </c>
      <c r="AB156" s="8" t="s">
        <v>78</v>
      </c>
      <c r="AC156" s="8" t="s">
        <v>78</v>
      </c>
      <c r="AD156" s="8"/>
      <c r="AE156" s="98" t="s">
        <v>78</v>
      </c>
      <c r="AF156" s="1" t="s">
        <v>78</v>
      </c>
      <c r="AG156" s="1" t="s">
        <v>78</v>
      </c>
      <c r="AH156" s="1" t="s">
        <v>78</v>
      </c>
      <c r="AI156" s="1" t="s">
        <v>924</v>
      </c>
      <c r="AJ156" s="1" t="s">
        <v>78</v>
      </c>
      <c r="AK156" s="1" t="s">
        <v>78</v>
      </c>
      <c r="AL156" s="1" t="s">
        <v>78</v>
      </c>
      <c r="AM156" s="1"/>
      <c r="AN156" s="8"/>
      <c r="AO156" s="8"/>
      <c r="AP156" s="8" t="s">
        <v>78</v>
      </c>
      <c r="AQ156" s="1"/>
      <c r="AR156" s="8"/>
      <c r="AS156" s="8"/>
      <c r="AT156" s="8" t="s">
        <v>78</v>
      </c>
      <c r="AU156" s="1" t="s">
        <v>78</v>
      </c>
      <c r="AV156" s="17" t="s">
        <v>78</v>
      </c>
      <c r="AW156" s="1"/>
      <c r="AX156" s="8"/>
      <c r="AY156" s="197"/>
      <c r="AZ156" s="17" t="s">
        <v>78</v>
      </c>
      <c r="BA156" s="8"/>
      <c r="BB156" s="8"/>
      <c r="BC156" s="197"/>
      <c r="BD156" s="8" t="s">
        <v>78</v>
      </c>
      <c r="BE156" s="1" t="s">
        <v>78</v>
      </c>
      <c r="BF156" s="1" t="s">
        <v>982</v>
      </c>
    </row>
    <row r="157" spans="1:58" s="4" customFormat="1" ht="44.4" customHeight="1" x14ac:dyDescent="0.3">
      <c r="A157" s="1">
        <v>111</v>
      </c>
      <c r="B157" s="17">
        <v>45204</v>
      </c>
      <c r="C157" s="17">
        <v>45216</v>
      </c>
      <c r="D157" s="1" t="s">
        <v>40</v>
      </c>
      <c r="E157" s="1" t="s">
        <v>40</v>
      </c>
      <c r="F157" s="1" t="s">
        <v>78</v>
      </c>
      <c r="G157" s="1" t="s">
        <v>904</v>
      </c>
      <c r="H157" s="1" t="s">
        <v>905</v>
      </c>
      <c r="I157" s="8" t="s">
        <v>1006</v>
      </c>
      <c r="J157" s="1" t="s">
        <v>1035</v>
      </c>
      <c r="K157" s="1">
        <v>111</v>
      </c>
      <c r="L157" s="1" t="s">
        <v>590</v>
      </c>
      <c r="M157" s="1" t="s">
        <v>553</v>
      </c>
      <c r="N157" s="1" t="s">
        <v>565</v>
      </c>
      <c r="O157" s="1" t="s">
        <v>573</v>
      </c>
      <c r="P157" s="1" t="s">
        <v>78</v>
      </c>
      <c r="Q157" s="1" t="s">
        <v>78</v>
      </c>
      <c r="R157" s="1" t="s">
        <v>78</v>
      </c>
      <c r="S157" s="1" t="s">
        <v>78</v>
      </c>
      <c r="T157" s="1" t="s">
        <v>78</v>
      </c>
      <c r="U157" s="8" t="s">
        <v>78</v>
      </c>
      <c r="V157" s="1" t="s">
        <v>78</v>
      </c>
      <c r="W157" s="1" t="s">
        <v>78</v>
      </c>
      <c r="X157" s="1" t="s">
        <v>63</v>
      </c>
      <c r="Y157" s="1" t="s">
        <v>591</v>
      </c>
      <c r="Z157" s="1" t="s">
        <v>98</v>
      </c>
      <c r="AA157" s="1" t="s">
        <v>592</v>
      </c>
      <c r="AB157" s="8" t="s">
        <v>78</v>
      </c>
      <c r="AC157" s="8" t="s">
        <v>78</v>
      </c>
      <c r="AD157" s="8"/>
      <c r="AE157" s="98" t="s">
        <v>78</v>
      </c>
      <c r="AF157" s="1" t="s">
        <v>78</v>
      </c>
      <c r="AG157" s="1" t="s">
        <v>78</v>
      </c>
      <c r="AH157" s="1" t="s">
        <v>78</v>
      </c>
      <c r="AI157" s="1" t="s">
        <v>924</v>
      </c>
      <c r="AJ157" s="1" t="s">
        <v>78</v>
      </c>
      <c r="AK157" s="1" t="s">
        <v>78</v>
      </c>
      <c r="AL157" s="1" t="s">
        <v>78</v>
      </c>
      <c r="AM157" s="1"/>
      <c r="AN157" s="8"/>
      <c r="AO157" s="8"/>
      <c r="AP157" s="8" t="s">
        <v>78</v>
      </c>
      <c r="AQ157" s="1"/>
      <c r="AR157" s="8"/>
      <c r="AS157" s="8"/>
      <c r="AT157" s="8" t="s">
        <v>78</v>
      </c>
      <c r="AU157" s="1" t="s">
        <v>78</v>
      </c>
      <c r="AV157" s="17" t="s">
        <v>78</v>
      </c>
      <c r="AW157" s="1"/>
      <c r="AX157" s="8"/>
      <c r="AY157" s="197"/>
      <c r="AZ157" s="17" t="s">
        <v>78</v>
      </c>
      <c r="BA157" s="8"/>
      <c r="BB157" s="8"/>
      <c r="BC157" s="197"/>
      <c r="BD157" s="8" t="s">
        <v>78</v>
      </c>
      <c r="BE157" s="1" t="s">
        <v>78</v>
      </c>
      <c r="BF157" s="1" t="s">
        <v>78</v>
      </c>
    </row>
    <row r="158" spans="1:58" s="4" customFormat="1" ht="44.4" customHeight="1" x14ac:dyDescent="0.3">
      <c r="A158" s="1">
        <v>110</v>
      </c>
      <c r="B158" s="17">
        <v>45204</v>
      </c>
      <c r="C158" s="17">
        <v>45216</v>
      </c>
      <c r="D158" s="1" t="s">
        <v>40</v>
      </c>
      <c r="E158" s="1" t="s">
        <v>40</v>
      </c>
      <c r="F158" s="1" t="s">
        <v>78</v>
      </c>
      <c r="G158" s="1" t="s">
        <v>904</v>
      </c>
      <c r="H158" s="1" t="s">
        <v>938</v>
      </c>
      <c r="I158" s="8" t="s">
        <v>1006</v>
      </c>
      <c r="J158" s="1" t="s">
        <v>88</v>
      </c>
      <c r="K158" s="1">
        <v>110</v>
      </c>
      <c r="L158" s="1" t="s">
        <v>593</v>
      </c>
      <c r="M158" s="1" t="s">
        <v>553</v>
      </c>
      <c r="N158" s="1" t="s">
        <v>565</v>
      </c>
      <c r="O158" s="1" t="s">
        <v>566</v>
      </c>
      <c r="P158" s="1" t="s">
        <v>78</v>
      </c>
      <c r="Q158" s="1" t="s">
        <v>78</v>
      </c>
      <c r="R158" s="1" t="s">
        <v>78</v>
      </c>
      <c r="S158" s="1" t="s">
        <v>78</v>
      </c>
      <c r="T158" s="1" t="s">
        <v>78</v>
      </c>
      <c r="U158" s="8" t="s">
        <v>78</v>
      </c>
      <c r="V158" s="1" t="s">
        <v>78</v>
      </c>
      <c r="W158" s="1" t="s">
        <v>78</v>
      </c>
      <c r="X158" s="1" t="s">
        <v>63</v>
      </c>
      <c r="Y158" s="1" t="s">
        <v>76</v>
      </c>
      <c r="Z158" s="1" t="s">
        <v>562</v>
      </c>
      <c r="AA158" s="1" t="s">
        <v>52</v>
      </c>
      <c r="AB158" s="8" t="s">
        <v>78</v>
      </c>
      <c r="AC158" s="8" t="s">
        <v>78</v>
      </c>
      <c r="AD158" s="8"/>
      <c r="AE158" s="98" t="s">
        <v>78</v>
      </c>
      <c r="AF158" s="1" t="s">
        <v>78</v>
      </c>
      <c r="AG158" s="1" t="s">
        <v>78</v>
      </c>
      <c r="AH158" s="1" t="s">
        <v>78</v>
      </c>
      <c r="AI158" s="1" t="s">
        <v>919</v>
      </c>
      <c r="AJ158" s="1" t="s">
        <v>78</v>
      </c>
      <c r="AK158" s="1" t="s">
        <v>78</v>
      </c>
      <c r="AL158" s="1" t="s">
        <v>78</v>
      </c>
      <c r="AM158" s="1"/>
      <c r="AN158" s="8"/>
      <c r="AO158" s="8"/>
      <c r="AP158" s="8" t="s">
        <v>78</v>
      </c>
      <c r="AQ158" s="1"/>
      <c r="AR158" s="8"/>
      <c r="AS158" s="8"/>
      <c r="AT158" s="8" t="s">
        <v>78</v>
      </c>
      <c r="AU158" s="1" t="s">
        <v>78</v>
      </c>
      <c r="AV158" s="17" t="s">
        <v>78</v>
      </c>
      <c r="AW158" s="1"/>
      <c r="AX158" s="8"/>
      <c r="AY158" s="197"/>
      <c r="AZ158" s="17" t="s">
        <v>78</v>
      </c>
      <c r="BA158" s="8"/>
      <c r="BB158" s="8"/>
      <c r="BC158" s="197"/>
      <c r="BD158" s="8" t="s">
        <v>78</v>
      </c>
      <c r="BE158" s="1" t="s">
        <v>78</v>
      </c>
      <c r="BF158" s="1" t="s">
        <v>1036</v>
      </c>
    </row>
    <row r="159" spans="1:58" s="4" customFormat="1" ht="44.4" customHeight="1" x14ac:dyDescent="0.3">
      <c r="A159" s="1">
        <v>93</v>
      </c>
      <c r="B159" s="17">
        <v>45025</v>
      </c>
      <c r="C159" s="17">
        <v>45216</v>
      </c>
      <c r="D159" s="1" t="s">
        <v>40</v>
      </c>
      <c r="E159" s="1" t="s">
        <v>40</v>
      </c>
      <c r="F159" s="1" t="s">
        <v>78</v>
      </c>
      <c r="G159" s="1" t="s">
        <v>904</v>
      </c>
      <c r="H159" s="1" t="s">
        <v>905</v>
      </c>
      <c r="I159" s="8" t="s">
        <v>78</v>
      </c>
      <c r="J159" s="1" t="s">
        <v>88</v>
      </c>
      <c r="K159" s="1">
        <v>93</v>
      </c>
      <c r="L159" s="1" t="s">
        <v>627</v>
      </c>
      <c r="M159" s="1" t="s">
        <v>553</v>
      </c>
      <c r="N159" s="1" t="s">
        <v>565</v>
      </c>
      <c r="O159" s="1" t="s">
        <v>628</v>
      </c>
      <c r="P159" s="1" t="s">
        <v>77</v>
      </c>
      <c r="Q159" s="1" t="s">
        <v>48</v>
      </c>
      <c r="R159" s="1" t="s">
        <v>48</v>
      </c>
      <c r="S159" s="1" t="s">
        <v>95</v>
      </c>
      <c r="T159" s="1" t="s">
        <v>78</v>
      </c>
      <c r="U159" s="8" t="s">
        <v>78</v>
      </c>
      <c r="V159" s="1" t="s">
        <v>78</v>
      </c>
      <c r="W159" s="1" t="s">
        <v>78</v>
      </c>
      <c r="X159" s="1" t="s">
        <v>84</v>
      </c>
      <c r="Y159" s="1" t="s">
        <v>81</v>
      </c>
      <c r="Z159" s="1" t="s">
        <v>98</v>
      </c>
      <c r="AA159" s="1" t="s">
        <v>392</v>
      </c>
      <c r="AB159" s="8" t="s">
        <v>78</v>
      </c>
      <c r="AC159" s="8" t="s">
        <v>78</v>
      </c>
      <c r="AD159" s="8"/>
      <c r="AE159" s="98" t="s">
        <v>78</v>
      </c>
      <c r="AF159" s="1" t="s">
        <v>78</v>
      </c>
      <c r="AG159" s="1" t="s">
        <v>78</v>
      </c>
      <c r="AH159" s="1" t="s">
        <v>78</v>
      </c>
      <c r="AI159" s="1" t="s">
        <v>922</v>
      </c>
      <c r="AJ159" s="1" t="s">
        <v>78</v>
      </c>
      <c r="AK159" s="1" t="s">
        <v>78</v>
      </c>
      <c r="AL159" s="1" t="s">
        <v>78</v>
      </c>
      <c r="AM159" s="1"/>
      <c r="AN159" s="8"/>
      <c r="AO159" s="8"/>
      <c r="AP159" s="8" t="s">
        <v>78</v>
      </c>
      <c r="AQ159" s="1"/>
      <c r="AR159" s="8"/>
      <c r="AS159" s="8"/>
      <c r="AT159" s="8" t="s">
        <v>78</v>
      </c>
      <c r="AU159" s="1" t="s">
        <v>78</v>
      </c>
      <c r="AV159" s="17" t="s">
        <v>78</v>
      </c>
      <c r="AW159" s="1"/>
      <c r="AX159" s="8"/>
      <c r="AY159" s="197"/>
      <c r="AZ159" s="17" t="s">
        <v>78</v>
      </c>
      <c r="BA159" s="8"/>
      <c r="BB159" s="8"/>
      <c r="BC159" s="197"/>
      <c r="BD159" s="8" t="s">
        <v>78</v>
      </c>
      <c r="BE159" s="1" t="s">
        <v>78</v>
      </c>
      <c r="BF159" s="1" t="s">
        <v>78</v>
      </c>
    </row>
    <row r="160" spans="1:58" s="4" customFormat="1" ht="44.4" customHeight="1" x14ac:dyDescent="0.3">
      <c r="A160" s="1">
        <v>109</v>
      </c>
      <c r="B160" s="17">
        <v>45204</v>
      </c>
      <c r="C160" s="17">
        <v>45216</v>
      </c>
      <c r="D160" s="1" t="s">
        <v>40</v>
      </c>
      <c r="E160" s="1" t="s">
        <v>40</v>
      </c>
      <c r="F160" s="1" t="s">
        <v>78</v>
      </c>
      <c r="G160" s="1" t="s">
        <v>917</v>
      </c>
      <c r="H160" s="1" t="s">
        <v>920</v>
      </c>
      <c r="I160" s="8" t="s">
        <v>1004</v>
      </c>
      <c r="J160" s="1" t="s">
        <v>921</v>
      </c>
      <c r="K160" s="1">
        <v>109</v>
      </c>
      <c r="L160" s="1" t="s">
        <v>594</v>
      </c>
      <c r="M160" s="1" t="s">
        <v>553</v>
      </c>
      <c r="N160" s="1" t="s">
        <v>565</v>
      </c>
      <c r="O160" s="1" t="s">
        <v>573</v>
      </c>
      <c r="P160" s="1" t="s">
        <v>78</v>
      </c>
      <c r="Q160" s="1" t="s">
        <v>78</v>
      </c>
      <c r="R160" s="1" t="s">
        <v>78</v>
      </c>
      <c r="S160" s="1" t="s">
        <v>78</v>
      </c>
      <c r="T160" s="1" t="s">
        <v>78</v>
      </c>
      <c r="U160" s="8" t="s">
        <v>78</v>
      </c>
      <c r="V160" s="1" t="s">
        <v>78</v>
      </c>
      <c r="W160" s="1" t="s">
        <v>78</v>
      </c>
      <c r="X160" s="1" t="s">
        <v>63</v>
      </c>
      <c r="Y160" s="1" t="s">
        <v>595</v>
      </c>
      <c r="Z160" s="1" t="s">
        <v>72</v>
      </c>
      <c r="AA160" s="1" t="s">
        <v>596</v>
      </c>
      <c r="AB160" s="8" t="s">
        <v>78</v>
      </c>
      <c r="AC160" s="8" t="s">
        <v>78</v>
      </c>
      <c r="AD160" s="8"/>
      <c r="AE160" s="98" t="s">
        <v>78</v>
      </c>
      <c r="AF160" s="1" t="s">
        <v>78</v>
      </c>
      <c r="AG160" s="1" t="s">
        <v>78</v>
      </c>
      <c r="AH160" s="1" t="s">
        <v>78</v>
      </c>
      <c r="AI160" s="1" t="s">
        <v>924</v>
      </c>
      <c r="AJ160" s="1" t="s">
        <v>78</v>
      </c>
      <c r="AK160" s="1" t="s">
        <v>78</v>
      </c>
      <c r="AL160" s="1" t="s">
        <v>78</v>
      </c>
      <c r="AM160" s="1"/>
      <c r="AN160" s="8"/>
      <c r="AO160" s="8"/>
      <c r="AP160" s="8" t="s">
        <v>78</v>
      </c>
      <c r="AQ160" s="1"/>
      <c r="AR160" s="8"/>
      <c r="AS160" s="8"/>
      <c r="AT160" s="8" t="s">
        <v>78</v>
      </c>
      <c r="AU160" s="1" t="s">
        <v>78</v>
      </c>
      <c r="AV160" s="17" t="s">
        <v>78</v>
      </c>
      <c r="AW160" s="1"/>
      <c r="AX160" s="8"/>
      <c r="AY160" s="197"/>
      <c r="AZ160" s="17" t="s">
        <v>78</v>
      </c>
      <c r="BA160" s="8"/>
      <c r="BB160" s="8"/>
      <c r="BC160" s="197"/>
      <c r="BD160" s="8" t="s">
        <v>78</v>
      </c>
      <c r="BE160" s="1" t="s">
        <v>78</v>
      </c>
      <c r="BF160" s="1" t="s">
        <v>1005</v>
      </c>
    </row>
    <row r="161" spans="1:58" s="4" customFormat="1" ht="44.4" customHeight="1" x14ac:dyDescent="0.3">
      <c r="A161" s="1">
        <v>109</v>
      </c>
      <c r="B161" s="17">
        <v>45204</v>
      </c>
      <c r="C161" s="17">
        <v>45216</v>
      </c>
      <c r="D161" s="1" t="s">
        <v>40</v>
      </c>
      <c r="E161" s="1" t="s">
        <v>40</v>
      </c>
      <c r="F161" s="1" t="s">
        <v>78</v>
      </c>
      <c r="G161" s="1" t="s">
        <v>904</v>
      </c>
      <c r="H161" s="1" t="s">
        <v>920</v>
      </c>
      <c r="I161" s="8" t="s">
        <v>1004</v>
      </c>
      <c r="J161" s="1" t="s">
        <v>921</v>
      </c>
      <c r="K161" s="1">
        <v>109</v>
      </c>
      <c r="L161" s="1" t="s">
        <v>594</v>
      </c>
      <c r="M161" s="1" t="s">
        <v>553</v>
      </c>
      <c r="N161" s="1" t="s">
        <v>565</v>
      </c>
      <c r="O161" s="1" t="s">
        <v>573</v>
      </c>
      <c r="P161" s="1" t="s">
        <v>78</v>
      </c>
      <c r="Q161" s="1" t="s">
        <v>78</v>
      </c>
      <c r="R161" s="1" t="s">
        <v>78</v>
      </c>
      <c r="S161" s="1" t="s">
        <v>78</v>
      </c>
      <c r="T161" s="1" t="s">
        <v>78</v>
      </c>
      <c r="U161" s="8" t="s">
        <v>78</v>
      </c>
      <c r="V161" s="1" t="s">
        <v>78</v>
      </c>
      <c r="W161" s="1" t="s">
        <v>78</v>
      </c>
      <c r="X161" s="1" t="s">
        <v>63</v>
      </c>
      <c r="Y161" s="1" t="s">
        <v>595</v>
      </c>
      <c r="Z161" s="1" t="s">
        <v>72</v>
      </c>
      <c r="AA161" s="1" t="s">
        <v>596</v>
      </c>
      <c r="AB161" s="8" t="s">
        <v>78</v>
      </c>
      <c r="AC161" s="8" t="s">
        <v>78</v>
      </c>
      <c r="AD161" s="8"/>
      <c r="AE161" s="98" t="s">
        <v>78</v>
      </c>
      <c r="AF161" s="1" t="s">
        <v>78</v>
      </c>
      <c r="AG161" s="1" t="s">
        <v>78</v>
      </c>
      <c r="AH161" s="1" t="s">
        <v>78</v>
      </c>
      <c r="AI161" s="1" t="s">
        <v>924</v>
      </c>
      <c r="AJ161" s="1" t="s">
        <v>78</v>
      </c>
      <c r="AK161" s="1" t="s">
        <v>78</v>
      </c>
      <c r="AL161" s="1" t="s">
        <v>78</v>
      </c>
      <c r="AM161" s="1"/>
      <c r="AN161" s="8"/>
      <c r="AO161" s="8"/>
      <c r="AP161" s="8" t="s">
        <v>78</v>
      </c>
      <c r="AQ161" s="1"/>
      <c r="AR161" s="8"/>
      <c r="AS161" s="8"/>
      <c r="AT161" s="8" t="s">
        <v>78</v>
      </c>
      <c r="AU161" s="1" t="s">
        <v>78</v>
      </c>
      <c r="AV161" s="17" t="s">
        <v>78</v>
      </c>
      <c r="AW161" s="1"/>
      <c r="AX161" s="8"/>
      <c r="AY161" s="197"/>
      <c r="AZ161" s="17" t="s">
        <v>78</v>
      </c>
      <c r="BA161" s="8"/>
      <c r="BB161" s="8"/>
      <c r="BC161" s="197"/>
      <c r="BD161" s="8" t="s">
        <v>78</v>
      </c>
      <c r="BE161" s="1" t="s">
        <v>78</v>
      </c>
      <c r="BF161" s="1" t="s">
        <v>1005</v>
      </c>
    </row>
    <row r="162" spans="1:58" s="4" customFormat="1" ht="44.4" customHeight="1" x14ac:dyDescent="0.3">
      <c r="A162" s="1">
        <v>108</v>
      </c>
      <c r="B162" s="17">
        <v>45212</v>
      </c>
      <c r="C162" s="17">
        <v>45212</v>
      </c>
      <c r="D162" s="1"/>
      <c r="E162" s="1" t="s">
        <v>40</v>
      </c>
      <c r="F162" s="1" t="s">
        <v>78</v>
      </c>
      <c r="G162" s="1" t="s">
        <v>904</v>
      </c>
      <c r="H162" s="1" t="s">
        <v>905</v>
      </c>
      <c r="I162" s="8" t="s">
        <v>78</v>
      </c>
      <c r="J162" s="1" t="s">
        <v>88</v>
      </c>
      <c r="K162" s="1">
        <v>108</v>
      </c>
      <c r="L162" s="1" t="s">
        <v>823</v>
      </c>
      <c r="M162" s="1" t="s">
        <v>553</v>
      </c>
      <c r="N162" s="1" t="s">
        <v>554</v>
      </c>
      <c r="O162" s="1" t="s">
        <v>561</v>
      </c>
      <c r="P162" s="1" t="s">
        <v>78</v>
      </c>
      <c r="Q162" s="1" t="s">
        <v>78</v>
      </c>
      <c r="R162" s="1" t="s">
        <v>78</v>
      </c>
      <c r="S162" s="1" t="s">
        <v>78</v>
      </c>
      <c r="T162" s="1" t="s">
        <v>78</v>
      </c>
      <c r="U162" s="8" t="s">
        <v>78</v>
      </c>
      <c r="V162" s="1" t="s">
        <v>78</v>
      </c>
      <c r="W162" s="1" t="s">
        <v>78</v>
      </c>
      <c r="X162" s="1" t="s">
        <v>574</v>
      </c>
      <c r="Y162" s="1" t="s">
        <v>575</v>
      </c>
      <c r="Z162" s="1" t="s">
        <v>109</v>
      </c>
      <c r="AA162" s="1" t="s">
        <v>576</v>
      </c>
      <c r="AB162" s="8" t="s">
        <v>78</v>
      </c>
      <c r="AC162" s="8" t="s">
        <v>78</v>
      </c>
      <c r="AD162" s="8"/>
      <c r="AE162" s="98" t="s">
        <v>78</v>
      </c>
      <c r="AF162" s="1" t="s">
        <v>78</v>
      </c>
      <c r="AG162" s="1" t="s">
        <v>78</v>
      </c>
      <c r="AH162" s="1" t="s">
        <v>78</v>
      </c>
      <c r="AI162" s="1" t="s">
        <v>931</v>
      </c>
      <c r="AJ162" s="1" t="s">
        <v>78</v>
      </c>
      <c r="AK162" s="1" t="s">
        <v>78</v>
      </c>
      <c r="AL162" s="1" t="s">
        <v>78</v>
      </c>
      <c r="AM162" s="1"/>
      <c r="AN162" s="8"/>
      <c r="AO162" s="8"/>
      <c r="AP162" s="8" t="s">
        <v>78</v>
      </c>
      <c r="AQ162" s="1"/>
      <c r="AR162" s="8"/>
      <c r="AS162" s="8"/>
      <c r="AT162" s="8" t="s">
        <v>78</v>
      </c>
      <c r="AU162" s="1" t="s">
        <v>78</v>
      </c>
      <c r="AV162" s="17" t="s">
        <v>78</v>
      </c>
      <c r="AW162" s="1"/>
      <c r="AX162" s="8"/>
      <c r="AY162" s="197"/>
      <c r="AZ162" s="17" t="s">
        <v>78</v>
      </c>
      <c r="BA162" s="8"/>
      <c r="BB162" s="8"/>
      <c r="BC162" s="197"/>
      <c r="BD162" s="8" t="s">
        <v>78</v>
      </c>
      <c r="BE162" s="1" t="s">
        <v>78</v>
      </c>
      <c r="BF162" s="1" t="s">
        <v>78</v>
      </c>
    </row>
    <row r="163" spans="1:58" s="4" customFormat="1" ht="44.4" customHeight="1" x14ac:dyDescent="0.3">
      <c r="A163" s="1">
        <v>74</v>
      </c>
      <c r="B163" s="17">
        <v>45084</v>
      </c>
      <c r="C163" s="17">
        <v>45212</v>
      </c>
      <c r="D163" s="1" t="s">
        <v>40</v>
      </c>
      <c r="E163" s="1" t="s">
        <v>40</v>
      </c>
      <c r="F163" s="1" t="s">
        <v>78</v>
      </c>
      <c r="G163" s="1" t="s">
        <v>904</v>
      </c>
      <c r="H163" s="1" t="s">
        <v>905</v>
      </c>
      <c r="I163" s="8" t="s">
        <v>78</v>
      </c>
      <c r="J163" s="1" t="s">
        <v>96</v>
      </c>
      <c r="K163" s="1">
        <v>74</v>
      </c>
      <c r="L163" s="1" t="s">
        <v>824</v>
      </c>
      <c r="M163" s="1" t="s">
        <v>553</v>
      </c>
      <c r="N163" s="1" t="s">
        <v>554</v>
      </c>
      <c r="O163" s="1" t="s">
        <v>632</v>
      </c>
      <c r="P163" s="1" t="s">
        <v>78</v>
      </c>
      <c r="Q163" s="1" t="s">
        <v>110</v>
      </c>
      <c r="R163" s="1" t="s">
        <v>110</v>
      </c>
      <c r="S163" s="1" t="s">
        <v>107</v>
      </c>
      <c r="T163" s="1" t="s">
        <v>68</v>
      </c>
      <c r="U163" s="8" t="s">
        <v>643</v>
      </c>
      <c r="V163" s="1" t="s">
        <v>68</v>
      </c>
      <c r="W163" s="1" t="s">
        <v>68</v>
      </c>
      <c r="X163" s="1" t="s">
        <v>574</v>
      </c>
      <c r="Y163" s="1" t="s">
        <v>575</v>
      </c>
      <c r="Z163" s="1" t="s">
        <v>109</v>
      </c>
      <c r="AA163" s="1" t="s">
        <v>576</v>
      </c>
      <c r="AB163" s="8" t="s">
        <v>78</v>
      </c>
      <c r="AC163" s="8" t="s">
        <v>78</v>
      </c>
      <c r="AD163" s="8"/>
      <c r="AE163" s="98" t="s">
        <v>78</v>
      </c>
      <c r="AF163" s="1" t="s">
        <v>78</v>
      </c>
      <c r="AG163" s="1" t="s">
        <v>78</v>
      </c>
      <c r="AH163" s="1" t="s">
        <v>78</v>
      </c>
      <c r="AI163" s="1" t="s">
        <v>918</v>
      </c>
      <c r="AJ163" s="1" t="s">
        <v>78</v>
      </c>
      <c r="AK163" s="1" t="s">
        <v>78</v>
      </c>
      <c r="AL163" s="1" t="s">
        <v>78</v>
      </c>
      <c r="AM163" s="1"/>
      <c r="AN163" s="8"/>
      <c r="AO163" s="8"/>
      <c r="AP163" s="8" t="s">
        <v>78</v>
      </c>
      <c r="AQ163" s="1"/>
      <c r="AR163" s="8"/>
      <c r="AS163" s="8"/>
      <c r="AT163" s="8" t="s">
        <v>78</v>
      </c>
      <c r="AU163" s="1" t="s">
        <v>78</v>
      </c>
      <c r="AV163" s="17" t="s">
        <v>78</v>
      </c>
      <c r="AW163" s="1"/>
      <c r="AX163" s="8"/>
      <c r="AY163" s="197"/>
      <c r="AZ163" s="17" t="s">
        <v>78</v>
      </c>
      <c r="BA163" s="8"/>
      <c r="BB163" s="8"/>
      <c r="BC163" s="197"/>
      <c r="BD163" s="8" t="s">
        <v>78</v>
      </c>
      <c r="BE163" s="1" t="s">
        <v>78</v>
      </c>
      <c r="BF163" s="1" t="s">
        <v>78</v>
      </c>
    </row>
    <row r="164" spans="1:58" s="4" customFormat="1" ht="44.4" customHeight="1" x14ac:dyDescent="0.3">
      <c r="A164" s="1">
        <v>27</v>
      </c>
      <c r="B164" s="17" t="s">
        <v>1037</v>
      </c>
      <c r="C164" s="17">
        <v>45212</v>
      </c>
      <c r="D164" s="1" t="s">
        <v>40</v>
      </c>
      <c r="E164" s="1" t="s">
        <v>40</v>
      </c>
      <c r="F164" s="1" t="s">
        <v>78</v>
      </c>
      <c r="G164" s="1" t="s">
        <v>904</v>
      </c>
      <c r="H164" s="1" t="s">
        <v>905</v>
      </c>
      <c r="I164" s="8" t="s">
        <v>78</v>
      </c>
      <c r="J164" s="1" t="s">
        <v>639</v>
      </c>
      <c r="K164" s="1">
        <v>27</v>
      </c>
      <c r="L164" s="1" t="s">
        <v>767</v>
      </c>
      <c r="M164" s="1" t="s">
        <v>553</v>
      </c>
      <c r="N164" s="1" t="s">
        <v>565</v>
      </c>
      <c r="O164" s="1" t="s">
        <v>684</v>
      </c>
      <c r="P164" s="1" t="s">
        <v>766</v>
      </c>
      <c r="Q164" s="1" t="s">
        <v>123</v>
      </c>
      <c r="R164" s="1" t="s">
        <v>123</v>
      </c>
      <c r="S164" s="1" t="s">
        <v>78</v>
      </c>
      <c r="T164" s="1" t="s">
        <v>43</v>
      </c>
      <c r="U164" s="8" t="s">
        <v>643</v>
      </c>
      <c r="V164" s="1" t="s">
        <v>78</v>
      </c>
      <c r="W164" s="1" t="s">
        <v>78</v>
      </c>
      <c r="X164" s="1" t="s">
        <v>768</v>
      </c>
      <c r="Y164" s="1" t="s">
        <v>591</v>
      </c>
      <c r="Z164" s="1" t="s">
        <v>98</v>
      </c>
      <c r="AA164" s="1" t="s">
        <v>99</v>
      </c>
      <c r="AB164" s="8" t="s">
        <v>78</v>
      </c>
      <c r="AC164" s="8" t="s">
        <v>78</v>
      </c>
      <c r="AD164" s="8"/>
      <c r="AE164" s="98" t="s">
        <v>928</v>
      </c>
      <c r="AF164" s="1" t="s">
        <v>929</v>
      </c>
      <c r="AG164" s="1" t="s">
        <v>78</v>
      </c>
      <c r="AH164" s="1" t="s">
        <v>78</v>
      </c>
      <c r="AI164" s="1" t="s">
        <v>914</v>
      </c>
      <c r="AJ164" s="1" t="s">
        <v>78</v>
      </c>
      <c r="AK164" s="1" t="s">
        <v>78</v>
      </c>
      <c r="AL164" s="1" t="s">
        <v>78</v>
      </c>
      <c r="AM164" s="1"/>
      <c r="AN164" s="8"/>
      <c r="AO164" s="8"/>
      <c r="AP164" s="8" t="s">
        <v>78</v>
      </c>
      <c r="AQ164" s="1"/>
      <c r="AR164" s="8"/>
      <c r="AS164" s="8"/>
      <c r="AT164" s="8" t="s">
        <v>78</v>
      </c>
      <c r="AU164" s="1" t="s">
        <v>78</v>
      </c>
      <c r="AV164" s="17" t="s">
        <v>78</v>
      </c>
      <c r="AW164" s="1"/>
      <c r="AX164" s="8"/>
      <c r="AY164" s="197"/>
      <c r="AZ164" s="17" t="s">
        <v>78</v>
      </c>
      <c r="BA164" s="8"/>
      <c r="BB164" s="8"/>
      <c r="BC164" s="197"/>
      <c r="BD164" s="8" t="s">
        <v>78</v>
      </c>
      <c r="BE164" s="1" t="s">
        <v>78</v>
      </c>
      <c r="BF164" s="1" t="s">
        <v>78</v>
      </c>
    </row>
    <row r="165" spans="1:58" s="4" customFormat="1" ht="44.4" customHeight="1" x14ac:dyDescent="0.3">
      <c r="A165" s="1">
        <v>27</v>
      </c>
      <c r="B165" s="17" t="s">
        <v>1037</v>
      </c>
      <c r="C165" s="17">
        <v>45212</v>
      </c>
      <c r="D165" s="1" t="s">
        <v>40</v>
      </c>
      <c r="E165" s="1" t="s">
        <v>40</v>
      </c>
      <c r="F165" s="1" t="s">
        <v>78</v>
      </c>
      <c r="G165" s="1" t="s">
        <v>904</v>
      </c>
      <c r="H165" s="1" t="s">
        <v>905</v>
      </c>
      <c r="I165" s="8" t="s">
        <v>78</v>
      </c>
      <c r="J165" s="1" t="s">
        <v>639</v>
      </c>
      <c r="K165" s="1">
        <v>27</v>
      </c>
      <c r="L165" s="1" t="s">
        <v>825</v>
      </c>
      <c r="M165" s="1" t="s">
        <v>553</v>
      </c>
      <c r="N165" s="1" t="s">
        <v>565</v>
      </c>
      <c r="O165" s="1" t="s">
        <v>684</v>
      </c>
      <c r="P165" s="1" t="s">
        <v>766</v>
      </c>
      <c r="Q165" s="1" t="s">
        <v>123</v>
      </c>
      <c r="R165" s="1" t="s">
        <v>123</v>
      </c>
      <c r="S165" s="1" t="s">
        <v>78</v>
      </c>
      <c r="T165" s="1" t="s">
        <v>43</v>
      </c>
      <c r="U165" s="8" t="s">
        <v>643</v>
      </c>
      <c r="V165" s="1" t="s">
        <v>78</v>
      </c>
      <c r="W165" s="1" t="s">
        <v>78</v>
      </c>
      <c r="X165" s="1" t="s">
        <v>768</v>
      </c>
      <c r="Y165" s="1" t="s">
        <v>591</v>
      </c>
      <c r="Z165" s="1" t="s">
        <v>98</v>
      </c>
      <c r="AA165" s="1" t="s">
        <v>99</v>
      </c>
      <c r="AB165" s="8" t="s">
        <v>78</v>
      </c>
      <c r="AC165" s="8" t="s">
        <v>78</v>
      </c>
      <c r="AD165" s="8"/>
      <c r="AE165" s="98" t="s">
        <v>928</v>
      </c>
      <c r="AF165" s="1" t="s">
        <v>929</v>
      </c>
      <c r="AG165" s="1" t="s">
        <v>78</v>
      </c>
      <c r="AH165" s="1" t="s">
        <v>78</v>
      </c>
      <c r="AI165" s="1" t="s">
        <v>914</v>
      </c>
      <c r="AJ165" s="1" t="s">
        <v>78</v>
      </c>
      <c r="AK165" s="1" t="s">
        <v>78</v>
      </c>
      <c r="AL165" s="1" t="s">
        <v>78</v>
      </c>
      <c r="AM165" s="1"/>
      <c r="AN165" s="8"/>
      <c r="AO165" s="8"/>
      <c r="AP165" s="8" t="s">
        <v>78</v>
      </c>
      <c r="AQ165" s="1"/>
      <c r="AR165" s="8"/>
      <c r="AS165" s="8"/>
      <c r="AT165" s="8" t="s">
        <v>78</v>
      </c>
      <c r="AU165" s="1" t="s">
        <v>78</v>
      </c>
      <c r="AV165" s="17" t="s">
        <v>78</v>
      </c>
      <c r="AW165" s="1"/>
      <c r="AX165" s="8"/>
      <c r="AY165" s="197"/>
      <c r="AZ165" s="17" t="s">
        <v>78</v>
      </c>
      <c r="BA165" s="8"/>
      <c r="BB165" s="8"/>
      <c r="BC165" s="197"/>
      <c r="BD165" s="8" t="s">
        <v>78</v>
      </c>
      <c r="BE165" s="1" t="s">
        <v>78</v>
      </c>
      <c r="BF165" s="1" t="s">
        <v>78</v>
      </c>
    </row>
    <row r="166" spans="1:58" s="4" customFormat="1" ht="44.4" customHeight="1" x14ac:dyDescent="0.3">
      <c r="A166" s="1">
        <v>81</v>
      </c>
      <c r="B166" s="17">
        <v>45267</v>
      </c>
      <c r="C166" s="17">
        <v>45209</v>
      </c>
      <c r="D166" s="1" t="s">
        <v>40</v>
      </c>
      <c r="E166" s="1" t="s">
        <v>40</v>
      </c>
      <c r="F166" s="1" t="s">
        <v>78</v>
      </c>
      <c r="G166" s="1" t="s">
        <v>917</v>
      </c>
      <c r="H166" s="1" t="s">
        <v>938</v>
      </c>
      <c r="I166" s="8" t="s">
        <v>78</v>
      </c>
      <c r="J166" s="1" t="s">
        <v>921</v>
      </c>
      <c r="K166" s="1">
        <v>81</v>
      </c>
      <c r="L166" s="1" t="s">
        <v>649</v>
      </c>
      <c r="M166" s="1" t="s">
        <v>553</v>
      </c>
      <c r="N166" s="1" t="s">
        <v>554</v>
      </c>
      <c r="O166" s="1" t="s">
        <v>632</v>
      </c>
      <c r="P166" s="1" t="s">
        <v>247</v>
      </c>
      <c r="Q166" s="1" t="s">
        <v>78</v>
      </c>
      <c r="R166" s="1" t="s">
        <v>78</v>
      </c>
      <c r="S166" s="1" t="s">
        <v>78</v>
      </c>
      <c r="T166" s="1" t="s">
        <v>78</v>
      </c>
      <c r="U166" s="8" t="s">
        <v>78</v>
      </c>
      <c r="V166" s="1" t="s">
        <v>78</v>
      </c>
      <c r="W166" s="1" t="s">
        <v>78</v>
      </c>
      <c r="X166" s="1" t="s">
        <v>650</v>
      </c>
      <c r="Y166" s="1" t="s">
        <v>557</v>
      </c>
      <c r="Z166" s="1" t="s">
        <v>78</v>
      </c>
      <c r="AA166" s="1" t="s">
        <v>651</v>
      </c>
      <c r="AB166" s="8" t="s">
        <v>78</v>
      </c>
      <c r="AC166" s="8" t="s">
        <v>78</v>
      </c>
      <c r="AD166" s="8"/>
      <c r="AE166" s="98" t="s">
        <v>78</v>
      </c>
      <c r="AF166" s="1" t="s">
        <v>78</v>
      </c>
      <c r="AG166" s="1" t="s">
        <v>78</v>
      </c>
      <c r="AH166" s="1" t="s">
        <v>78</v>
      </c>
      <c r="AI166" s="1" t="s">
        <v>952</v>
      </c>
      <c r="AJ166" s="1" t="s">
        <v>78</v>
      </c>
      <c r="AK166" s="1" t="s">
        <v>78</v>
      </c>
      <c r="AL166" s="1" t="s">
        <v>78</v>
      </c>
      <c r="AM166" s="1"/>
      <c r="AN166" s="8"/>
      <c r="AO166" s="8"/>
      <c r="AP166" s="8" t="s">
        <v>78</v>
      </c>
      <c r="AQ166" s="1"/>
      <c r="AR166" s="8"/>
      <c r="AS166" s="8"/>
      <c r="AT166" s="8" t="s">
        <v>78</v>
      </c>
      <c r="AU166" s="1" t="s">
        <v>78</v>
      </c>
      <c r="AV166" s="17" t="s">
        <v>78</v>
      </c>
      <c r="AW166" s="1"/>
      <c r="AX166" s="8"/>
      <c r="AY166" s="197"/>
      <c r="AZ166" s="17" t="s">
        <v>78</v>
      </c>
      <c r="BA166" s="8"/>
      <c r="BB166" s="8"/>
      <c r="BC166" s="197"/>
      <c r="BD166" s="8" t="s">
        <v>78</v>
      </c>
      <c r="BE166" s="1" t="s">
        <v>78</v>
      </c>
      <c r="BF166" s="1" t="s">
        <v>78</v>
      </c>
    </row>
    <row r="167" spans="1:58" s="4" customFormat="1" ht="44.4" customHeight="1" x14ac:dyDescent="0.3">
      <c r="A167" s="1">
        <v>71</v>
      </c>
      <c r="B167" s="17">
        <v>45023</v>
      </c>
      <c r="C167" s="17">
        <v>45209</v>
      </c>
      <c r="D167" s="1" t="s">
        <v>40</v>
      </c>
      <c r="E167" s="1" t="s">
        <v>40</v>
      </c>
      <c r="F167" s="1" t="s">
        <v>78</v>
      </c>
      <c r="G167" s="1" t="s">
        <v>917</v>
      </c>
      <c r="H167" s="1" t="s">
        <v>941</v>
      </c>
      <c r="I167" s="8" t="s">
        <v>78</v>
      </c>
      <c r="J167" s="1" t="s">
        <v>921</v>
      </c>
      <c r="K167" s="1">
        <v>71</v>
      </c>
      <c r="L167" s="1" t="s">
        <v>669</v>
      </c>
      <c r="M167" s="1" t="s">
        <v>553</v>
      </c>
      <c r="N167" s="1" t="s">
        <v>554</v>
      </c>
      <c r="O167" s="1" t="s">
        <v>632</v>
      </c>
      <c r="P167" s="1" t="s">
        <v>179</v>
      </c>
      <c r="Q167" s="1" t="s">
        <v>48</v>
      </c>
      <c r="R167" s="1" t="s">
        <v>48</v>
      </c>
      <c r="S167" s="1" t="s">
        <v>95</v>
      </c>
      <c r="T167" s="1" t="s">
        <v>68</v>
      </c>
      <c r="U167" s="8" t="s">
        <v>68</v>
      </c>
      <c r="V167" s="1" t="s">
        <v>78</v>
      </c>
      <c r="W167" s="1" t="s">
        <v>78</v>
      </c>
      <c r="X167" s="1" t="s">
        <v>84</v>
      </c>
      <c r="Y167" s="1" t="s">
        <v>81</v>
      </c>
      <c r="Z167" s="1" t="s">
        <v>109</v>
      </c>
      <c r="AA167" s="1" t="s">
        <v>648</v>
      </c>
      <c r="AB167" s="8" t="s">
        <v>670</v>
      </c>
      <c r="AC167" s="8" t="s">
        <v>670</v>
      </c>
      <c r="AD167" s="8"/>
      <c r="AE167" s="98" t="s">
        <v>78</v>
      </c>
      <c r="AF167" s="1" t="s">
        <v>78</v>
      </c>
      <c r="AG167" s="1" t="s">
        <v>959</v>
      </c>
      <c r="AH167" s="1" t="s">
        <v>942</v>
      </c>
      <c r="AI167" s="1" t="s">
        <v>81</v>
      </c>
      <c r="AJ167" s="1" t="s">
        <v>78</v>
      </c>
      <c r="AK167" s="1" t="s">
        <v>78</v>
      </c>
      <c r="AL167" s="1" t="s">
        <v>78</v>
      </c>
      <c r="AM167" s="1"/>
      <c r="AN167" s="8"/>
      <c r="AO167" s="8"/>
      <c r="AP167" s="8" t="s">
        <v>78</v>
      </c>
      <c r="AQ167" s="1"/>
      <c r="AR167" s="8"/>
      <c r="AS167" s="8"/>
      <c r="AT167" s="8" t="s">
        <v>78</v>
      </c>
      <c r="AU167" s="1" t="s">
        <v>78</v>
      </c>
      <c r="AV167" s="17" t="s">
        <v>78</v>
      </c>
      <c r="AW167" s="1"/>
      <c r="AX167" s="8"/>
      <c r="AY167" s="197"/>
      <c r="AZ167" s="17" t="s">
        <v>78</v>
      </c>
      <c r="BA167" s="8"/>
      <c r="BB167" s="8"/>
      <c r="BC167" s="197"/>
      <c r="BD167" s="8" t="s">
        <v>78</v>
      </c>
      <c r="BE167" s="1" t="s">
        <v>78</v>
      </c>
      <c r="BF167" s="1" t="s">
        <v>78</v>
      </c>
    </row>
    <row r="168" spans="1:58" s="4" customFormat="1" ht="44.4" customHeight="1" x14ac:dyDescent="0.3">
      <c r="A168" s="1">
        <v>71</v>
      </c>
      <c r="B168" s="17">
        <v>45023</v>
      </c>
      <c r="C168" s="17">
        <v>45208</v>
      </c>
      <c r="D168" s="1" t="s">
        <v>40</v>
      </c>
      <c r="E168" s="1" t="s">
        <v>40</v>
      </c>
      <c r="F168" s="1" t="s">
        <v>78</v>
      </c>
      <c r="G168" s="1" t="s">
        <v>904</v>
      </c>
      <c r="H168" s="1" t="s">
        <v>941</v>
      </c>
      <c r="I168" s="8" t="s">
        <v>78</v>
      </c>
      <c r="J168" s="1" t="s">
        <v>925</v>
      </c>
      <c r="K168" s="1">
        <v>71</v>
      </c>
      <c r="L168" s="1" t="s">
        <v>669</v>
      </c>
      <c r="M168" s="1" t="s">
        <v>553</v>
      </c>
      <c r="N168" s="1" t="s">
        <v>554</v>
      </c>
      <c r="O168" s="1" t="s">
        <v>632</v>
      </c>
      <c r="P168" s="1" t="s">
        <v>179</v>
      </c>
      <c r="Q168" s="1" t="s">
        <v>48</v>
      </c>
      <c r="R168" s="1" t="s">
        <v>48</v>
      </c>
      <c r="S168" s="1" t="s">
        <v>95</v>
      </c>
      <c r="T168" s="1" t="s">
        <v>68</v>
      </c>
      <c r="U168" s="8" t="s">
        <v>68</v>
      </c>
      <c r="V168" s="1" t="s">
        <v>78</v>
      </c>
      <c r="W168" s="1" t="s">
        <v>78</v>
      </c>
      <c r="X168" s="1" t="s">
        <v>84</v>
      </c>
      <c r="Y168" s="1" t="s">
        <v>81</v>
      </c>
      <c r="Z168" s="1" t="s">
        <v>109</v>
      </c>
      <c r="AA168" s="1" t="s">
        <v>648</v>
      </c>
      <c r="AB168" s="8" t="s">
        <v>670</v>
      </c>
      <c r="AC168" s="8" t="s">
        <v>670</v>
      </c>
      <c r="AD168" s="8"/>
      <c r="AE168" s="98" t="s">
        <v>78</v>
      </c>
      <c r="AF168" s="1" t="s">
        <v>78</v>
      </c>
      <c r="AG168" s="1" t="s">
        <v>959</v>
      </c>
      <c r="AH168" s="1" t="s">
        <v>942</v>
      </c>
      <c r="AI168" s="1" t="s">
        <v>81</v>
      </c>
      <c r="AJ168" s="1" t="s">
        <v>78</v>
      </c>
      <c r="AK168" s="1" t="s">
        <v>78</v>
      </c>
      <c r="AL168" s="1" t="s">
        <v>78</v>
      </c>
      <c r="AM168" s="1"/>
      <c r="AN168" s="8"/>
      <c r="AO168" s="8"/>
      <c r="AP168" s="8" t="s">
        <v>78</v>
      </c>
      <c r="AQ168" s="1"/>
      <c r="AR168" s="8"/>
      <c r="AS168" s="8"/>
      <c r="AT168" s="8" t="s">
        <v>78</v>
      </c>
      <c r="AU168" s="1" t="s">
        <v>78</v>
      </c>
      <c r="AV168" s="17" t="s">
        <v>78</v>
      </c>
      <c r="AW168" s="1"/>
      <c r="AX168" s="8"/>
      <c r="AY168" s="197"/>
      <c r="AZ168" s="17" t="s">
        <v>78</v>
      </c>
      <c r="BA168" s="8"/>
      <c r="BB168" s="8"/>
      <c r="BC168" s="197"/>
      <c r="BD168" s="8" t="s">
        <v>78</v>
      </c>
      <c r="BE168" s="1" t="s">
        <v>78</v>
      </c>
      <c r="BF168" s="1" t="s">
        <v>78</v>
      </c>
    </row>
    <row r="169" spans="1:58" s="4" customFormat="1" ht="44.4" customHeight="1" x14ac:dyDescent="0.3">
      <c r="A169" s="1">
        <v>107</v>
      </c>
      <c r="B169" s="17">
        <v>45204</v>
      </c>
      <c r="C169" s="17">
        <v>45205</v>
      </c>
      <c r="D169" s="1" t="s">
        <v>40</v>
      </c>
      <c r="E169" s="1" t="s">
        <v>40</v>
      </c>
      <c r="F169" s="1" t="s">
        <v>78</v>
      </c>
      <c r="G169" s="1" t="s">
        <v>904</v>
      </c>
      <c r="H169" s="1" t="s">
        <v>941</v>
      </c>
      <c r="I169" s="8" t="s">
        <v>997</v>
      </c>
      <c r="J169" s="1" t="s">
        <v>921</v>
      </c>
      <c r="K169" s="1">
        <v>107</v>
      </c>
      <c r="L169" s="1" t="s">
        <v>601</v>
      </c>
      <c r="M169" s="1" t="s">
        <v>602</v>
      </c>
      <c r="N169" s="1" t="s">
        <v>565</v>
      </c>
      <c r="O169" s="1" t="s">
        <v>573</v>
      </c>
      <c r="P169" s="1" t="s">
        <v>78</v>
      </c>
      <c r="Q169" s="1" t="s">
        <v>78</v>
      </c>
      <c r="R169" s="1" t="s">
        <v>78</v>
      </c>
      <c r="S169" s="1" t="s">
        <v>78</v>
      </c>
      <c r="T169" s="1" t="s">
        <v>78</v>
      </c>
      <c r="U169" s="8" t="s">
        <v>78</v>
      </c>
      <c r="V169" s="1" t="s">
        <v>78</v>
      </c>
      <c r="W169" s="1" t="s">
        <v>78</v>
      </c>
      <c r="X169" s="1" t="s">
        <v>603</v>
      </c>
      <c r="Y169" s="1" t="s">
        <v>604</v>
      </c>
      <c r="Z169" s="1" t="s">
        <v>98</v>
      </c>
      <c r="AA169" s="1" t="s">
        <v>99</v>
      </c>
      <c r="AB169" s="8" t="s">
        <v>605</v>
      </c>
      <c r="AC169" s="8" t="s">
        <v>605</v>
      </c>
      <c r="AD169" s="8"/>
      <c r="AE169" s="98" t="s">
        <v>78</v>
      </c>
      <c r="AF169" s="1" t="s">
        <v>78</v>
      </c>
      <c r="AG169" s="1" t="s">
        <v>78</v>
      </c>
      <c r="AH169" s="1" t="s">
        <v>78</v>
      </c>
      <c r="AI169" s="1" t="s">
        <v>998</v>
      </c>
      <c r="AJ169" s="1" t="s">
        <v>999</v>
      </c>
      <c r="AK169" s="1" t="s">
        <v>1000</v>
      </c>
      <c r="AL169" s="1" t="s">
        <v>1038</v>
      </c>
      <c r="AM169" s="1">
        <v>9</v>
      </c>
      <c r="AN169" s="8">
        <v>2023</v>
      </c>
      <c r="AO169" s="8">
        <v>45170</v>
      </c>
      <c r="AP169" s="8" t="s">
        <v>1002</v>
      </c>
      <c r="AQ169" s="1">
        <v>10</v>
      </c>
      <c r="AR169" s="8">
        <v>2023</v>
      </c>
      <c r="AS169" s="8">
        <v>45200</v>
      </c>
      <c r="AT169" s="8" t="s">
        <v>78</v>
      </c>
      <c r="AU169" s="1" t="s">
        <v>78</v>
      </c>
      <c r="AV169" s="17" t="s">
        <v>1001</v>
      </c>
      <c r="AW169" s="1">
        <v>9</v>
      </c>
      <c r="AX169" s="8">
        <v>2023</v>
      </c>
      <c r="AY169" s="197">
        <v>45170</v>
      </c>
      <c r="AZ169" s="17" t="s">
        <v>1002</v>
      </c>
      <c r="BA169" s="8">
        <v>10</v>
      </c>
      <c r="BB169" s="8">
        <v>2023</v>
      </c>
      <c r="BC169" s="197">
        <v>45200</v>
      </c>
      <c r="BD169" s="8" t="s">
        <v>78</v>
      </c>
      <c r="BE169" s="1" t="s">
        <v>78</v>
      </c>
      <c r="BF169" s="1" t="s">
        <v>78</v>
      </c>
    </row>
    <row r="170" spans="1:58" s="4" customFormat="1" ht="44.4" customHeight="1" x14ac:dyDescent="0.3">
      <c r="A170" s="1">
        <v>107</v>
      </c>
      <c r="B170" s="17">
        <v>45204</v>
      </c>
      <c r="C170" s="17">
        <v>45205</v>
      </c>
      <c r="D170" s="1" t="s">
        <v>40</v>
      </c>
      <c r="E170" s="1" t="s">
        <v>40</v>
      </c>
      <c r="F170" s="1" t="s">
        <v>78</v>
      </c>
      <c r="G170" s="1" t="s">
        <v>904</v>
      </c>
      <c r="H170" s="1" t="s">
        <v>941</v>
      </c>
      <c r="I170" s="8" t="s">
        <v>997</v>
      </c>
      <c r="J170" s="1" t="s">
        <v>921</v>
      </c>
      <c r="K170" s="1">
        <v>107</v>
      </c>
      <c r="L170" s="1" t="s">
        <v>828</v>
      </c>
      <c r="M170" s="1" t="s">
        <v>602</v>
      </c>
      <c r="N170" s="1" t="s">
        <v>565</v>
      </c>
      <c r="O170" s="1" t="s">
        <v>573</v>
      </c>
      <c r="P170" s="1" t="s">
        <v>78</v>
      </c>
      <c r="Q170" s="1" t="s">
        <v>78</v>
      </c>
      <c r="R170" s="1" t="s">
        <v>78</v>
      </c>
      <c r="S170" s="1" t="s">
        <v>78</v>
      </c>
      <c r="T170" s="1" t="s">
        <v>78</v>
      </c>
      <c r="U170" s="8" t="s">
        <v>78</v>
      </c>
      <c r="V170" s="1" t="s">
        <v>78</v>
      </c>
      <c r="W170" s="1" t="s">
        <v>78</v>
      </c>
      <c r="X170" s="1" t="s">
        <v>603</v>
      </c>
      <c r="Y170" s="1" t="s">
        <v>604</v>
      </c>
      <c r="Z170" s="1" t="s">
        <v>98</v>
      </c>
      <c r="AA170" s="1" t="s">
        <v>99</v>
      </c>
      <c r="AB170" s="8" t="s">
        <v>605</v>
      </c>
      <c r="AC170" s="8" t="s">
        <v>605</v>
      </c>
      <c r="AD170" s="8"/>
      <c r="AE170" s="98" t="s">
        <v>78</v>
      </c>
      <c r="AF170" s="1" t="s">
        <v>78</v>
      </c>
      <c r="AG170" s="1" t="s">
        <v>78</v>
      </c>
      <c r="AH170" s="1" t="s">
        <v>78</v>
      </c>
      <c r="AI170" s="1" t="s">
        <v>998</v>
      </c>
      <c r="AJ170" s="1" t="s">
        <v>999</v>
      </c>
      <c r="AK170" s="1" t="s">
        <v>1000</v>
      </c>
      <c r="AL170" s="1" t="s">
        <v>1038</v>
      </c>
      <c r="AM170" s="1">
        <v>9</v>
      </c>
      <c r="AN170" s="8">
        <v>2023</v>
      </c>
      <c r="AO170" s="8">
        <v>45170</v>
      </c>
      <c r="AP170" s="8" t="s">
        <v>1039</v>
      </c>
      <c r="AQ170" s="1">
        <v>5</v>
      </c>
      <c r="AR170" s="8">
        <v>2023</v>
      </c>
      <c r="AS170" s="8">
        <v>45047</v>
      </c>
      <c r="AT170" s="8" t="s">
        <v>78</v>
      </c>
      <c r="AU170" s="1" t="s">
        <v>78</v>
      </c>
      <c r="AV170" s="17" t="s">
        <v>1001</v>
      </c>
      <c r="AW170" s="1">
        <v>9</v>
      </c>
      <c r="AX170" s="8">
        <v>2023</v>
      </c>
      <c r="AY170" s="197">
        <v>45170</v>
      </c>
      <c r="AZ170" s="17" t="s">
        <v>1002</v>
      </c>
      <c r="BA170" s="8">
        <v>10</v>
      </c>
      <c r="BB170" s="8">
        <v>2023</v>
      </c>
      <c r="BC170" s="197">
        <v>45200</v>
      </c>
      <c r="BD170" s="8" t="s">
        <v>78</v>
      </c>
      <c r="BE170" s="1" t="s">
        <v>78</v>
      </c>
      <c r="BF170" s="1" t="s">
        <v>78</v>
      </c>
    </row>
    <row r="171" spans="1:58" s="4" customFormat="1" ht="44.4" customHeight="1" x14ac:dyDescent="0.3">
      <c r="A171" s="1">
        <v>107</v>
      </c>
      <c r="B171" s="17">
        <v>45204</v>
      </c>
      <c r="C171" s="17">
        <v>45204</v>
      </c>
      <c r="D171" s="1" t="s">
        <v>40</v>
      </c>
      <c r="E171" s="1" t="s">
        <v>40</v>
      </c>
      <c r="F171" s="1" t="s">
        <v>78</v>
      </c>
      <c r="G171" s="1" t="s">
        <v>904</v>
      </c>
      <c r="H171" s="1" t="s">
        <v>941</v>
      </c>
      <c r="I171" s="8" t="s">
        <v>997</v>
      </c>
      <c r="J171" s="1" t="s">
        <v>921</v>
      </c>
      <c r="K171" s="1">
        <v>107</v>
      </c>
      <c r="L171" s="1" t="s">
        <v>828</v>
      </c>
      <c r="M171" s="1" t="s">
        <v>602</v>
      </c>
      <c r="N171" s="1" t="s">
        <v>565</v>
      </c>
      <c r="O171" s="1" t="s">
        <v>573</v>
      </c>
      <c r="P171" s="1" t="s">
        <v>78</v>
      </c>
      <c r="Q171" s="1" t="s">
        <v>78</v>
      </c>
      <c r="R171" s="1" t="s">
        <v>78</v>
      </c>
      <c r="S171" s="1" t="s">
        <v>78</v>
      </c>
      <c r="T171" s="1" t="s">
        <v>78</v>
      </c>
      <c r="U171" s="8" t="s">
        <v>78</v>
      </c>
      <c r="V171" s="1" t="s">
        <v>78</v>
      </c>
      <c r="W171" s="1" t="s">
        <v>78</v>
      </c>
      <c r="X171" s="1" t="s">
        <v>603</v>
      </c>
      <c r="Y171" s="1" t="s">
        <v>604</v>
      </c>
      <c r="Z171" s="1" t="s">
        <v>98</v>
      </c>
      <c r="AA171" s="1" t="s">
        <v>99</v>
      </c>
      <c r="AB171" s="8" t="s">
        <v>605</v>
      </c>
      <c r="AC171" s="8" t="s">
        <v>605</v>
      </c>
      <c r="AD171" s="8"/>
      <c r="AE171" s="98" t="s">
        <v>78</v>
      </c>
      <c r="AF171" s="1" t="s">
        <v>78</v>
      </c>
      <c r="AG171" s="1" t="s">
        <v>78</v>
      </c>
      <c r="AH171" s="1" t="s">
        <v>78</v>
      </c>
      <c r="AI171" s="1" t="s">
        <v>998</v>
      </c>
      <c r="AJ171" s="1" t="s">
        <v>999</v>
      </c>
      <c r="AK171" s="1" t="s">
        <v>1000</v>
      </c>
      <c r="AL171" s="1" t="s">
        <v>1038</v>
      </c>
      <c r="AM171" s="1">
        <v>9</v>
      </c>
      <c r="AN171" s="8">
        <v>2023</v>
      </c>
      <c r="AO171" s="8">
        <v>45170</v>
      </c>
      <c r="AP171" s="8" t="s">
        <v>1002</v>
      </c>
      <c r="AQ171" s="1">
        <v>10</v>
      </c>
      <c r="AR171" s="8">
        <v>2023</v>
      </c>
      <c r="AS171" s="8">
        <v>45200</v>
      </c>
      <c r="AT171" s="8" t="s">
        <v>78</v>
      </c>
      <c r="AU171" s="1" t="s">
        <v>78</v>
      </c>
      <c r="AV171" s="17" t="s">
        <v>1001</v>
      </c>
      <c r="AW171" s="1">
        <v>9</v>
      </c>
      <c r="AX171" s="8">
        <v>2023</v>
      </c>
      <c r="AY171" s="197">
        <v>45170</v>
      </c>
      <c r="AZ171" s="17" t="s">
        <v>1002</v>
      </c>
      <c r="BA171" s="8">
        <v>10</v>
      </c>
      <c r="BB171" s="8">
        <v>2023</v>
      </c>
      <c r="BC171" s="197">
        <v>45200</v>
      </c>
      <c r="BD171" s="8" t="s">
        <v>78</v>
      </c>
      <c r="BE171" s="1" t="s">
        <v>78</v>
      </c>
      <c r="BF171" s="1" t="s">
        <v>78</v>
      </c>
    </row>
    <row r="172" spans="1:58" s="4" customFormat="1" ht="44.4" customHeight="1" x14ac:dyDescent="0.3">
      <c r="A172" s="1">
        <v>107</v>
      </c>
      <c r="B172" s="17">
        <v>45204</v>
      </c>
      <c r="C172" s="17">
        <v>45204</v>
      </c>
      <c r="D172" s="1" t="s">
        <v>40</v>
      </c>
      <c r="E172" s="1" t="s">
        <v>40</v>
      </c>
      <c r="F172" s="1" t="s">
        <v>78</v>
      </c>
      <c r="G172" s="1" t="s">
        <v>904</v>
      </c>
      <c r="H172" s="1" t="s">
        <v>78</v>
      </c>
      <c r="I172" s="8" t="s">
        <v>997</v>
      </c>
      <c r="J172" s="1" t="s">
        <v>921</v>
      </c>
      <c r="K172" s="1">
        <v>107</v>
      </c>
      <c r="L172" s="1" t="s">
        <v>828</v>
      </c>
      <c r="M172" s="1" t="s">
        <v>602</v>
      </c>
      <c r="N172" s="1" t="s">
        <v>565</v>
      </c>
      <c r="O172" s="1" t="s">
        <v>573</v>
      </c>
      <c r="P172" s="1" t="s">
        <v>78</v>
      </c>
      <c r="Q172" s="1" t="s">
        <v>78</v>
      </c>
      <c r="R172" s="1" t="s">
        <v>78</v>
      </c>
      <c r="S172" s="1" t="s">
        <v>78</v>
      </c>
      <c r="T172" s="1" t="s">
        <v>78</v>
      </c>
      <c r="U172" s="8" t="s">
        <v>78</v>
      </c>
      <c r="V172" s="1" t="s">
        <v>78</v>
      </c>
      <c r="W172" s="1" t="s">
        <v>78</v>
      </c>
      <c r="X172" s="1" t="s">
        <v>603</v>
      </c>
      <c r="Y172" s="1" t="s">
        <v>604</v>
      </c>
      <c r="Z172" s="1" t="s">
        <v>98</v>
      </c>
      <c r="AA172" s="1" t="s">
        <v>99</v>
      </c>
      <c r="AB172" s="8" t="s">
        <v>605</v>
      </c>
      <c r="AC172" s="8" t="s">
        <v>605</v>
      </c>
      <c r="AD172" s="8"/>
      <c r="AE172" s="98" t="s">
        <v>78</v>
      </c>
      <c r="AF172" s="1" t="s">
        <v>78</v>
      </c>
      <c r="AG172" s="1" t="s">
        <v>78</v>
      </c>
      <c r="AH172" s="1" t="s">
        <v>78</v>
      </c>
      <c r="AI172" s="1" t="s">
        <v>998</v>
      </c>
      <c r="AJ172" s="1" t="s">
        <v>999</v>
      </c>
      <c r="AK172" s="1" t="s">
        <v>1000</v>
      </c>
      <c r="AL172" s="1" t="s">
        <v>1040</v>
      </c>
      <c r="AM172" s="1">
        <v>9</v>
      </c>
      <c r="AN172" s="8">
        <v>2023</v>
      </c>
      <c r="AO172" s="8">
        <v>45170</v>
      </c>
      <c r="AP172" s="8" t="s">
        <v>1039</v>
      </c>
      <c r="AQ172" s="1">
        <v>5</v>
      </c>
      <c r="AR172" s="8">
        <v>2023</v>
      </c>
      <c r="AS172" s="8">
        <v>45047</v>
      </c>
      <c r="AT172" s="8" t="s">
        <v>78</v>
      </c>
      <c r="AU172" s="1" t="s">
        <v>78</v>
      </c>
      <c r="AV172" s="17" t="s">
        <v>1001</v>
      </c>
      <c r="AW172" s="1">
        <v>9</v>
      </c>
      <c r="AX172" s="8">
        <v>2023</v>
      </c>
      <c r="AY172" s="197">
        <v>45170</v>
      </c>
      <c r="AZ172" s="17" t="s">
        <v>1002</v>
      </c>
      <c r="BA172" s="8">
        <v>10</v>
      </c>
      <c r="BB172" s="8">
        <v>2023</v>
      </c>
      <c r="BC172" s="197">
        <v>45200</v>
      </c>
      <c r="BD172" s="8" t="s">
        <v>78</v>
      </c>
      <c r="BE172" s="1" t="s">
        <v>78</v>
      </c>
      <c r="BF172" s="1" t="s">
        <v>78</v>
      </c>
    </row>
    <row r="173" spans="1:58" s="4" customFormat="1" ht="44.4" customHeight="1" x14ac:dyDescent="0.3">
      <c r="A173" s="1">
        <v>69</v>
      </c>
      <c r="B173" s="17" t="s">
        <v>1041</v>
      </c>
      <c r="C173" s="17">
        <v>45198</v>
      </c>
      <c r="D173" s="1" t="s">
        <v>40</v>
      </c>
      <c r="E173" s="1" t="s">
        <v>40</v>
      </c>
      <c r="F173" s="1" t="s">
        <v>78</v>
      </c>
      <c r="G173" s="1" t="s">
        <v>917</v>
      </c>
      <c r="H173" s="1" t="s">
        <v>905</v>
      </c>
      <c r="I173" s="8" t="s">
        <v>78</v>
      </c>
      <c r="J173" s="1" t="s">
        <v>921</v>
      </c>
      <c r="K173" s="1">
        <v>69</v>
      </c>
      <c r="L173" s="1" t="s">
        <v>675</v>
      </c>
      <c r="M173" s="1" t="s">
        <v>553</v>
      </c>
      <c r="N173" s="1" t="s">
        <v>554</v>
      </c>
      <c r="O173" s="1" t="s">
        <v>561</v>
      </c>
      <c r="P173" s="1" t="s">
        <v>78</v>
      </c>
      <c r="Q173" s="1" t="s">
        <v>68</v>
      </c>
      <c r="R173" s="1" t="s">
        <v>68</v>
      </c>
      <c r="S173" s="1" t="s">
        <v>639</v>
      </c>
      <c r="T173" s="1" t="s">
        <v>68</v>
      </c>
      <c r="U173" s="8" t="s">
        <v>68</v>
      </c>
      <c r="V173" s="1" t="s">
        <v>78</v>
      </c>
      <c r="W173" s="1" t="s">
        <v>78</v>
      </c>
      <c r="X173" s="1" t="s">
        <v>84</v>
      </c>
      <c r="Y173" s="1" t="s">
        <v>81</v>
      </c>
      <c r="Z173" s="1" t="s">
        <v>109</v>
      </c>
      <c r="AA173" s="1" t="s">
        <v>78</v>
      </c>
      <c r="AB173" s="8" t="s">
        <v>78</v>
      </c>
      <c r="AC173" s="8" t="s">
        <v>78</v>
      </c>
      <c r="AD173" s="8"/>
      <c r="AE173" s="98" t="s">
        <v>78</v>
      </c>
      <c r="AF173" s="1" t="s">
        <v>78</v>
      </c>
      <c r="AG173" s="1" t="s">
        <v>78</v>
      </c>
      <c r="AH173" s="1" t="s">
        <v>78</v>
      </c>
      <c r="AI173" s="1" t="s">
        <v>931</v>
      </c>
      <c r="AJ173" s="1" t="s">
        <v>78</v>
      </c>
      <c r="AK173" s="1" t="s">
        <v>78</v>
      </c>
      <c r="AL173" s="1" t="s">
        <v>78</v>
      </c>
      <c r="AM173" s="1"/>
      <c r="AN173" s="8"/>
      <c r="AO173" s="8"/>
      <c r="AP173" s="8" t="s">
        <v>78</v>
      </c>
      <c r="AQ173" s="1"/>
      <c r="AR173" s="8"/>
      <c r="AS173" s="8"/>
      <c r="AT173" s="8" t="s">
        <v>78</v>
      </c>
      <c r="AU173" s="1" t="s">
        <v>78</v>
      </c>
      <c r="AV173" s="17" t="s">
        <v>78</v>
      </c>
      <c r="AW173" s="1"/>
      <c r="AX173" s="8"/>
      <c r="AY173" s="197"/>
      <c r="AZ173" s="17" t="s">
        <v>78</v>
      </c>
      <c r="BA173" s="8"/>
      <c r="BB173" s="8"/>
      <c r="BC173" s="197"/>
      <c r="BD173" s="8" t="s">
        <v>78</v>
      </c>
      <c r="BE173" s="1" t="s">
        <v>78</v>
      </c>
      <c r="BF173" s="1" t="s">
        <v>964</v>
      </c>
    </row>
    <row r="174" spans="1:58" s="4" customFormat="1" ht="44.4" customHeight="1" x14ac:dyDescent="0.3">
      <c r="A174" s="1">
        <v>103</v>
      </c>
      <c r="B174" s="17" t="s">
        <v>1042</v>
      </c>
      <c r="C174" s="17">
        <v>45198</v>
      </c>
      <c r="D174" s="1" t="s">
        <v>40</v>
      </c>
      <c r="E174" s="1" t="s">
        <v>40</v>
      </c>
      <c r="F174" s="1" t="s">
        <v>78</v>
      </c>
      <c r="G174" s="1" t="s">
        <v>917</v>
      </c>
      <c r="H174" s="1" t="s">
        <v>920</v>
      </c>
      <c r="I174" s="8" t="s">
        <v>78</v>
      </c>
      <c r="J174" s="1" t="s">
        <v>921</v>
      </c>
      <c r="K174" s="1">
        <v>103</v>
      </c>
      <c r="L174" s="1" t="s">
        <v>609</v>
      </c>
      <c r="M174" s="1" t="s">
        <v>602</v>
      </c>
      <c r="N174" s="1" t="s">
        <v>565</v>
      </c>
      <c r="O174" s="1" t="s">
        <v>610</v>
      </c>
      <c r="P174" s="1" t="s">
        <v>86</v>
      </c>
      <c r="Q174" s="1" t="s">
        <v>48</v>
      </c>
      <c r="R174" s="1" t="s">
        <v>48</v>
      </c>
      <c r="S174" s="1" t="s">
        <v>95</v>
      </c>
      <c r="T174" s="1" t="s">
        <v>78</v>
      </c>
      <c r="U174" s="8" t="s">
        <v>78</v>
      </c>
      <c r="V174" s="1" t="s">
        <v>78</v>
      </c>
      <c r="W174" s="1" t="s">
        <v>78</v>
      </c>
      <c r="X174" s="1" t="s">
        <v>63</v>
      </c>
      <c r="Y174" s="1" t="s">
        <v>595</v>
      </c>
      <c r="Z174" s="1" t="s">
        <v>98</v>
      </c>
      <c r="AA174" s="1" t="s">
        <v>392</v>
      </c>
      <c r="AB174" s="8" t="s">
        <v>611</v>
      </c>
      <c r="AC174" s="8" t="s">
        <v>611</v>
      </c>
      <c r="AD174" s="8"/>
      <c r="AE174" s="98" t="s">
        <v>78</v>
      </c>
      <c r="AF174" s="1" t="s">
        <v>78</v>
      </c>
      <c r="AG174" s="1" t="s">
        <v>78</v>
      </c>
      <c r="AH174" s="1" t="s">
        <v>78</v>
      </c>
      <c r="AI174" s="1" t="s">
        <v>924</v>
      </c>
      <c r="AJ174" s="1" t="s">
        <v>78</v>
      </c>
      <c r="AK174" s="1" t="s">
        <v>78</v>
      </c>
      <c r="AL174" s="1" t="s">
        <v>78</v>
      </c>
      <c r="AM174" s="1"/>
      <c r="AN174" s="8"/>
      <c r="AO174" s="8"/>
      <c r="AP174" s="8" t="s">
        <v>78</v>
      </c>
      <c r="AQ174" s="1"/>
      <c r="AR174" s="8"/>
      <c r="AS174" s="8"/>
      <c r="AT174" s="8" t="s">
        <v>78</v>
      </c>
      <c r="AU174" s="1" t="s">
        <v>78</v>
      </c>
      <c r="AV174" s="17" t="s">
        <v>78</v>
      </c>
      <c r="AW174" s="1"/>
      <c r="AX174" s="8"/>
      <c r="AY174" s="197"/>
      <c r="AZ174" s="17" t="s">
        <v>78</v>
      </c>
      <c r="BA174" s="8"/>
      <c r="BB174" s="8"/>
      <c r="BC174" s="197"/>
      <c r="BD174" s="8" t="s">
        <v>78</v>
      </c>
      <c r="BE174" s="1" t="s">
        <v>78</v>
      </c>
      <c r="BF174" s="1" t="s">
        <v>940</v>
      </c>
    </row>
    <row r="175" spans="1:58" s="4" customFormat="1" ht="44.4" customHeight="1" x14ac:dyDescent="0.3">
      <c r="A175" s="1">
        <v>106</v>
      </c>
      <c r="B175" s="17" t="s">
        <v>1037</v>
      </c>
      <c r="C175" s="17">
        <v>45196</v>
      </c>
      <c r="D175" s="1" t="s">
        <v>40</v>
      </c>
      <c r="E175" s="1" t="s">
        <v>40</v>
      </c>
      <c r="F175" s="1" t="s">
        <v>78</v>
      </c>
      <c r="G175" s="1" t="s">
        <v>904</v>
      </c>
      <c r="H175" s="1" t="s">
        <v>905</v>
      </c>
      <c r="I175" s="8" t="s">
        <v>78</v>
      </c>
      <c r="J175" s="1" t="s">
        <v>459</v>
      </c>
      <c r="K175" s="1">
        <v>106</v>
      </c>
      <c r="L175" s="1" t="s">
        <v>829</v>
      </c>
      <c r="M175" s="1" t="s">
        <v>553</v>
      </c>
      <c r="N175" s="1" t="s">
        <v>565</v>
      </c>
      <c r="O175" s="1" t="s">
        <v>573</v>
      </c>
      <c r="P175" s="1" t="s">
        <v>78</v>
      </c>
      <c r="Q175" s="1" t="s">
        <v>78</v>
      </c>
      <c r="R175" s="1" t="s">
        <v>78</v>
      </c>
      <c r="S175" s="1" t="s">
        <v>78</v>
      </c>
      <c r="T175" s="1" t="s">
        <v>78</v>
      </c>
      <c r="U175" s="8" t="s">
        <v>78</v>
      </c>
      <c r="V175" s="1" t="s">
        <v>78</v>
      </c>
      <c r="W175" s="1" t="s">
        <v>78</v>
      </c>
      <c r="X175" s="1" t="s">
        <v>603</v>
      </c>
      <c r="Y175" s="1" t="s">
        <v>604</v>
      </c>
      <c r="Z175" s="1" t="s">
        <v>78</v>
      </c>
      <c r="AA175" s="1" t="s">
        <v>78</v>
      </c>
      <c r="AB175" s="8" t="s">
        <v>78</v>
      </c>
      <c r="AC175" s="8" t="s">
        <v>78</v>
      </c>
      <c r="AD175" s="8"/>
      <c r="AE175" s="98" t="s">
        <v>78</v>
      </c>
      <c r="AF175" s="1" t="s">
        <v>78</v>
      </c>
      <c r="AG175" s="1" t="s">
        <v>78</v>
      </c>
      <c r="AH175" s="1" t="s">
        <v>78</v>
      </c>
      <c r="AI175" s="1" t="s">
        <v>947</v>
      </c>
      <c r="AJ175" s="1" t="s">
        <v>78</v>
      </c>
      <c r="AK175" s="1" t="s">
        <v>78</v>
      </c>
      <c r="AL175" s="1" t="s">
        <v>78</v>
      </c>
      <c r="AM175" s="1"/>
      <c r="AN175" s="8"/>
      <c r="AO175" s="8"/>
      <c r="AP175" s="8" t="s">
        <v>78</v>
      </c>
      <c r="AQ175" s="1"/>
      <c r="AR175" s="8"/>
      <c r="AS175" s="8"/>
      <c r="AT175" s="8" t="s">
        <v>78</v>
      </c>
      <c r="AU175" s="1" t="s">
        <v>78</v>
      </c>
      <c r="AV175" s="17" t="s">
        <v>78</v>
      </c>
      <c r="AW175" s="1"/>
      <c r="AX175" s="8"/>
      <c r="AY175" s="197"/>
      <c r="AZ175" s="17" t="s">
        <v>78</v>
      </c>
      <c r="BA175" s="8"/>
      <c r="BB175" s="8"/>
      <c r="BC175" s="197"/>
      <c r="BD175" s="8" t="s">
        <v>78</v>
      </c>
      <c r="BE175" s="1" t="s">
        <v>78</v>
      </c>
      <c r="BF175" s="1" t="s">
        <v>78</v>
      </c>
    </row>
    <row r="176" spans="1:58" s="4" customFormat="1" ht="44.4" customHeight="1" x14ac:dyDescent="0.3">
      <c r="A176" s="1">
        <v>106</v>
      </c>
      <c r="B176" s="17" t="s">
        <v>1037</v>
      </c>
      <c r="C176" s="17">
        <v>45196</v>
      </c>
      <c r="D176" s="1" t="s">
        <v>40</v>
      </c>
      <c r="E176" s="1" t="s">
        <v>40</v>
      </c>
      <c r="F176" s="1" t="s">
        <v>78</v>
      </c>
      <c r="G176" s="1" t="s">
        <v>904</v>
      </c>
      <c r="H176" s="1" t="s">
        <v>941</v>
      </c>
      <c r="I176" s="8" t="s">
        <v>78</v>
      </c>
      <c r="J176" s="1" t="s">
        <v>78</v>
      </c>
      <c r="K176" s="1">
        <v>106</v>
      </c>
      <c r="L176" s="1" t="s">
        <v>829</v>
      </c>
      <c r="M176" s="1" t="s">
        <v>553</v>
      </c>
      <c r="N176" s="1" t="s">
        <v>565</v>
      </c>
      <c r="O176" s="1" t="s">
        <v>573</v>
      </c>
      <c r="P176" s="1" t="s">
        <v>78</v>
      </c>
      <c r="Q176" s="1" t="s">
        <v>78</v>
      </c>
      <c r="R176" s="1" t="s">
        <v>78</v>
      </c>
      <c r="S176" s="1" t="s">
        <v>78</v>
      </c>
      <c r="T176" s="1" t="s">
        <v>78</v>
      </c>
      <c r="U176" s="8" t="s">
        <v>78</v>
      </c>
      <c r="V176" s="1" t="s">
        <v>78</v>
      </c>
      <c r="W176" s="1" t="s">
        <v>78</v>
      </c>
      <c r="X176" s="1" t="s">
        <v>603</v>
      </c>
      <c r="Y176" s="1" t="s">
        <v>604</v>
      </c>
      <c r="Z176" s="1" t="s">
        <v>78</v>
      </c>
      <c r="AA176" s="1" t="s">
        <v>78</v>
      </c>
      <c r="AB176" s="8" t="s">
        <v>78</v>
      </c>
      <c r="AC176" s="8" t="s">
        <v>78</v>
      </c>
      <c r="AD176" s="8"/>
      <c r="AE176" s="98" t="s">
        <v>78</v>
      </c>
      <c r="AF176" s="1" t="s">
        <v>78</v>
      </c>
      <c r="AG176" s="1" t="s">
        <v>78</v>
      </c>
      <c r="AH176" s="1" t="s">
        <v>78</v>
      </c>
      <c r="AI176" s="1" t="s">
        <v>947</v>
      </c>
      <c r="AJ176" s="1" t="s">
        <v>78</v>
      </c>
      <c r="AK176" s="1" t="s">
        <v>78</v>
      </c>
      <c r="AL176" s="1" t="s">
        <v>78</v>
      </c>
      <c r="AM176" s="1"/>
      <c r="AN176" s="8"/>
      <c r="AO176" s="8"/>
      <c r="AP176" s="8" t="s">
        <v>78</v>
      </c>
      <c r="AQ176" s="1"/>
      <c r="AR176" s="8"/>
      <c r="AS176" s="8"/>
      <c r="AT176" s="8" t="s">
        <v>78</v>
      </c>
      <c r="AU176" s="1" t="s">
        <v>78</v>
      </c>
      <c r="AV176" s="17" t="s">
        <v>78</v>
      </c>
      <c r="AW176" s="1"/>
      <c r="AX176" s="8"/>
      <c r="AY176" s="197"/>
      <c r="AZ176" s="17" t="s">
        <v>78</v>
      </c>
      <c r="BA176" s="8"/>
      <c r="BB176" s="8"/>
      <c r="BC176" s="197"/>
      <c r="BD176" s="8" t="s">
        <v>78</v>
      </c>
      <c r="BE176" s="1" t="s">
        <v>78</v>
      </c>
      <c r="BF176" s="1" t="s">
        <v>78</v>
      </c>
    </row>
    <row r="177" spans="1:58" s="4" customFormat="1" ht="44.4" customHeight="1" x14ac:dyDescent="0.3">
      <c r="A177" s="1">
        <v>32</v>
      </c>
      <c r="B177" s="17">
        <v>45235</v>
      </c>
      <c r="C177" s="17">
        <v>45196</v>
      </c>
      <c r="D177" s="1" t="s">
        <v>40</v>
      </c>
      <c r="E177" s="1" t="s">
        <v>40</v>
      </c>
      <c r="F177" s="1" t="s">
        <v>78</v>
      </c>
      <c r="G177" s="1" t="s">
        <v>904</v>
      </c>
      <c r="H177" s="1" t="s">
        <v>920</v>
      </c>
      <c r="I177" s="8" t="s">
        <v>78</v>
      </c>
      <c r="J177" s="1" t="s">
        <v>1043</v>
      </c>
      <c r="K177" s="1">
        <v>32</v>
      </c>
      <c r="L177" s="1" t="s">
        <v>758</v>
      </c>
      <c r="M177" s="1" t="s">
        <v>553</v>
      </c>
      <c r="N177" s="1" t="s">
        <v>554</v>
      </c>
      <c r="O177" s="1" t="s">
        <v>677</v>
      </c>
      <c r="P177" s="1" t="s">
        <v>68</v>
      </c>
      <c r="Q177" s="1" t="s">
        <v>68</v>
      </c>
      <c r="R177" s="1" t="s">
        <v>68</v>
      </c>
      <c r="S177" s="1" t="s">
        <v>639</v>
      </c>
      <c r="T177" s="1" t="s">
        <v>68</v>
      </c>
      <c r="U177" s="8" t="s">
        <v>68</v>
      </c>
      <c r="V177" s="1" t="s">
        <v>68</v>
      </c>
      <c r="W177" s="1" t="s">
        <v>68</v>
      </c>
      <c r="X177" s="1" t="s">
        <v>574</v>
      </c>
      <c r="Y177" s="1" t="s">
        <v>996</v>
      </c>
      <c r="Z177" s="1" t="s">
        <v>578</v>
      </c>
      <c r="AA177" s="1" t="s">
        <v>565</v>
      </c>
      <c r="AB177" s="8" t="s">
        <v>712</v>
      </c>
      <c r="AC177" s="8" t="s">
        <v>712</v>
      </c>
      <c r="AD177" s="8"/>
      <c r="AE177" s="98" t="s">
        <v>78</v>
      </c>
      <c r="AF177" s="1" t="s">
        <v>78</v>
      </c>
      <c r="AG177" s="1" t="s">
        <v>924</v>
      </c>
      <c r="AH177" s="1" t="s">
        <v>78</v>
      </c>
      <c r="AI177" s="1" t="s">
        <v>931</v>
      </c>
      <c r="AJ177" s="1" t="s">
        <v>78</v>
      </c>
      <c r="AK177" s="1" t="s">
        <v>78</v>
      </c>
      <c r="AL177" s="1" t="s">
        <v>78</v>
      </c>
      <c r="AM177" s="1"/>
      <c r="AN177" s="8"/>
      <c r="AO177" s="8"/>
      <c r="AP177" s="8" t="s">
        <v>78</v>
      </c>
      <c r="AQ177" s="1"/>
      <c r="AR177" s="8"/>
      <c r="AS177" s="8"/>
      <c r="AT177" s="8" t="s">
        <v>78</v>
      </c>
      <c r="AU177" s="1" t="s">
        <v>78</v>
      </c>
      <c r="AV177" s="17" t="s">
        <v>78</v>
      </c>
      <c r="AW177" s="1"/>
      <c r="AX177" s="8"/>
      <c r="AY177" s="197"/>
      <c r="AZ177" s="17" t="s">
        <v>78</v>
      </c>
      <c r="BA177" s="8"/>
      <c r="BB177" s="8"/>
      <c r="BC177" s="197"/>
      <c r="BD177" s="8" t="s">
        <v>78</v>
      </c>
      <c r="BE177" s="1" t="s">
        <v>78</v>
      </c>
      <c r="BF177" s="1" t="s">
        <v>78</v>
      </c>
    </row>
    <row r="178" spans="1:58" s="4" customFormat="1" ht="44.4" customHeight="1" x14ac:dyDescent="0.3">
      <c r="A178" s="1">
        <v>105</v>
      </c>
      <c r="B178" s="17" t="s">
        <v>826</v>
      </c>
      <c r="C178" s="17">
        <v>45196</v>
      </c>
      <c r="D178" s="1" t="s">
        <v>40</v>
      </c>
      <c r="E178" s="1" t="s">
        <v>40</v>
      </c>
      <c r="F178" s="1" t="s">
        <v>78</v>
      </c>
      <c r="G178" s="1" t="s">
        <v>904</v>
      </c>
      <c r="H178" s="1" t="s">
        <v>905</v>
      </c>
      <c r="I178" s="8" t="s">
        <v>78</v>
      </c>
      <c r="J178" s="1" t="s">
        <v>925</v>
      </c>
      <c r="K178" s="1">
        <v>105</v>
      </c>
      <c r="L178" s="1" t="s">
        <v>607</v>
      </c>
      <c r="M178" s="1" t="s">
        <v>553</v>
      </c>
      <c r="N178" s="1" t="s">
        <v>554</v>
      </c>
      <c r="O178" s="1" t="s">
        <v>561</v>
      </c>
      <c r="P178" s="1" t="s">
        <v>78</v>
      </c>
      <c r="Q178" s="1" t="s">
        <v>78</v>
      </c>
      <c r="R178" s="1" t="s">
        <v>78</v>
      </c>
      <c r="S178" s="1" t="s">
        <v>78</v>
      </c>
      <c r="T178" s="1" t="s">
        <v>78</v>
      </c>
      <c r="U178" s="8" t="s">
        <v>78</v>
      </c>
      <c r="V178" s="1" t="s">
        <v>78</v>
      </c>
      <c r="W178" s="1" t="s">
        <v>78</v>
      </c>
      <c r="X178" s="1" t="s">
        <v>574</v>
      </c>
      <c r="Y178" s="1" t="s">
        <v>575</v>
      </c>
      <c r="Z178" s="1" t="s">
        <v>78</v>
      </c>
      <c r="AA178" s="1" t="s">
        <v>78</v>
      </c>
      <c r="AB178" s="8" t="s">
        <v>78</v>
      </c>
      <c r="AC178" s="8" t="s">
        <v>78</v>
      </c>
      <c r="AD178" s="8"/>
      <c r="AE178" s="98" t="s">
        <v>78</v>
      </c>
      <c r="AF178" s="1" t="s">
        <v>78</v>
      </c>
      <c r="AG178" s="1" t="s">
        <v>78</v>
      </c>
      <c r="AH178" s="1" t="s">
        <v>78</v>
      </c>
      <c r="AI178" s="1" t="s">
        <v>931</v>
      </c>
      <c r="AJ178" s="1" t="s">
        <v>78</v>
      </c>
      <c r="AK178" s="1" t="s">
        <v>78</v>
      </c>
      <c r="AL178" s="1" t="s">
        <v>78</v>
      </c>
      <c r="AM178" s="1"/>
      <c r="AN178" s="8"/>
      <c r="AO178" s="8"/>
      <c r="AP178" s="8" t="s">
        <v>78</v>
      </c>
      <c r="AQ178" s="1"/>
      <c r="AR178" s="8"/>
      <c r="AS178" s="8"/>
      <c r="AT178" s="8" t="s">
        <v>78</v>
      </c>
      <c r="AU178" s="1" t="s">
        <v>78</v>
      </c>
      <c r="AV178" s="17" t="s">
        <v>78</v>
      </c>
      <c r="AW178" s="1"/>
      <c r="AX178" s="8"/>
      <c r="AY178" s="197"/>
      <c r="AZ178" s="17" t="s">
        <v>78</v>
      </c>
      <c r="BA178" s="8"/>
      <c r="BB178" s="8"/>
      <c r="BC178" s="197"/>
      <c r="BD178" s="8" t="s">
        <v>78</v>
      </c>
      <c r="BE178" s="1" t="s">
        <v>78</v>
      </c>
      <c r="BF178" s="1" t="s">
        <v>78</v>
      </c>
    </row>
    <row r="179" spans="1:58" s="4" customFormat="1" ht="44.4" customHeight="1" x14ac:dyDescent="0.3">
      <c r="A179" s="1">
        <v>105</v>
      </c>
      <c r="B179" s="17">
        <v>45196</v>
      </c>
      <c r="C179" s="17">
        <v>45196</v>
      </c>
      <c r="D179" s="1"/>
      <c r="E179" s="1" t="s">
        <v>40</v>
      </c>
      <c r="F179" s="1" t="s">
        <v>78</v>
      </c>
      <c r="G179" s="1" t="s">
        <v>904</v>
      </c>
      <c r="H179" s="1" t="s">
        <v>78</v>
      </c>
      <c r="I179" s="8" t="s">
        <v>78</v>
      </c>
      <c r="J179" s="1" t="s">
        <v>78</v>
      </c>
      <c r="K179" s="1">
        <v>105</v>
      </c>
      <c r="L179" s="1" t="s">
        <v>607</v>
      </c>
      <c r="M179" s="1" t="s">
        <v>553</v>
      </c>
      <c r="N179" s="1" t="s">
        <v>554</v>
      </c>
      <c r="O179" s="1" t="s">
        <v>561</v>
      </c>
      <c r="P179" s="1" t="s">
        <v>78</v>
      </c>
      <c r="Q179" s="1" t="s">
        <v>78</v>
      </c>
      <c r="R179" s="1" t="s">
        <v>78</v>
      </c>
      <c r="S179" s="1" t="s">
        <v>78</v>
      </c>
      <c r="T179" s="1" t="s">
        <v>78</v>
      </c>
      <c r="U179" s="8" t="s">
        <v>78</v>
      </c>
      <c r="V179" s="1" t="s">
        <v>78</v>
      </c>
      <c r="W179" s="1" t="s">
        <v>78</v>
      </c>
      <c r="X179" s="1" t="s">
        <v>574</v>
      </c>
      <c r="Y179" s="1" t="s">
        <v>575</v>
      </c>
      <c r="Z179" s="1" t="s">
        <v>78</v>
      </c>
      <c r="AA179" s="1" t="s">
        <v>78</v>
      </c>
      <c r="AB179" s="8" t="s">
        <v>78</v>
      </c>
      <c r="AC179" s="8" t="s">
        <v>78</v>
      </c>
      <c r="AD179" s="8"/>
      <c r="AE179" s="98" t="s">
        <v>78</v>
      </c>
      <c r="AF179" s="1" t="s">
        <v>78</v>
      </c>
      <c r="AG179" s="1" t="s">
        <v>78</v>
      </c>
      <c r="AH179" s="1" t="s">
        <v>78</v>
      </c>
      <c r="AI179" s="1" t="s">
        <v>931</v>
      </c>
      <c r="AJ179" s="1" t="s">
        <v>78</v>
      </c>
      <c r="AK179" s="1" t="s">
        <v>78</v>
      </c>
      <c r="AL179" s="1" t="s">
        <v>78</v>
      </c>
      <c r="AM179" s="1"/>
      <c r="AN179" s="8"/>
      <c r="AO179" s="8"/>
      <c r="AP179" s="8" t="s">
        <v>78</v>
      </c>
      <c r="AQ179" s="1"/>
      <c r="AR179" s="8"/>
      <c r="AS179" s="8"/>
      <c r="AT179" s="8" t="s">
        <v>78</v>
      </c>
      <c r="AU179" s="1" t="s">
        <v>78</v>
      </c>
      <c r="AV179" s="17" t="s">
        <v>78</v>
      </c>
      <c r="AW179" s="1"/>
      <c r="AX179" s="8"/>
      <c r="AY179" s="197"/>
      <c r="AZ179" s="17" t="s">
        <v>78</v>
      </c>
      <c r="BA179" s="8"/>
      <c r="BB179" s="8"/>
      <c r="BC179" s="197"/>
      <c r="BD179" s="8" t="s">
        <v>78</v>
      </c>
      <c r="BE179" s="1" t="s">
        <v>78</v>
      </c>
      <c r="BF179" s="1" t="s">
        <v>78</v>
      </c>
    </row>
    <row r="180" spans="1:58" s="4" customFormat="1" ht="44.4" customHeight="1" x14ac:dyDescent="0.3">
      <c r="A180" s="1">
        <v>99</v>
      </c>
      <c r="B180" s="17" t="s">
        <v>1044</v>
      </c>
      <c r="C180" s="17">
        <v>45196</v>
      </c>
      <c r="D180" s="1" t="s">
        <v>40</v>
      </c>
      <c r="E180" s="1" t="s">
        <v>40</v>
      </c>
      <c r="F180" s="1" t="s">
        <v>78</v>
      </c>
      <c r="G180" s="1" t="s">
        <v>917</v>
      </c>
      <c r="H180" s="1" t="s">
        <v>78</v>
      </c>
      <c r="I180" s="8" t="s">
        <v>78</v>
      </c>
      <c r="J180" s="1" t="s">
        <v>921</v>
      </c>
      <c r="K180" s="1">
        <v>99</v>
      </c>
      <c r="L180" s="1" t="s">
        <v>616</v>
      </c>
      <c r="M180" s="1" t="s">
        <v>553</v>
      </c>
      <c r="N180" s="1" t="s">
        <v>554</v>
      </c>
      <c r="O180" s="1" t="s">
        <v>561</v>
      </c>
      <c r="P180" s="1" t="s">
        <v>74</v>
      </c>
      <c r="Q180" s="1" t="s">
        <v>48</v>
      </c>
      <c r="R180" s="1" t="s">
        <v>94</v>
      </c>
      <c r="S180" s="1" t="s">
        <v>107</v>
      </c>
      <c r="T180" s="1" t="s">
        <v>78</v>
      </c>
      <c r="U180" s="8" t="s">
        <v>78</v>
      </c>
      <c r="V180" s="1" t="s">
        <v>68</v>
      </c>
      <c r="W180" s="1" t="s">
        <v>78</v>
      </c>
      <c r="X180" s="1" t="s">
        <v>84</v>
      </c>
      <c r="Y180" s="1" t="s">
        <v>81</v>
      </c>
      <c r="Z180" s="1" t="s">
        <v>78</v>
      </c>
      <c r="AA180" s="1" t="s">
        <v>78</v>
      </c>
      <c r="AB180" s="8" t="s">
        <v>78</v>
      </c>
      <c r="AC180" s="8" t="s">
        <v>78</v>
      </c>
      <c r="AD180" s="8"/>
      <c r="AE180" s="98" t="s">
        <v>78</v>
      </c>
      <c r="AF180" s="1" t="s">
        <v>78</v>
      </c>
      <c r="AG180" s="1" t="s">
        <v>78</v>
      </c>
      <c r="AH180" s="1" t="s">
        <v>78</v>
      </c>
      <c r="AI180" s="1" t="s">
        <v>931</v>
      </c>
      <c r="AJ180" s="1" t="s">
        <v>78</v>
      </c>
      <c r="AK180" s="1" t="s">
        <v>78</v>
      </c>
      <c r="AL180" s="1" t="s">
        <v>78</v>
      </c>
      <c r="AM180" s="1"/>
      <c r="AN180" s="8"/>
      <c r="AO180" s="8"/>
      <c r="AP180" s="8" t="s">
        <v>78</v>
      </c>
      <c r="AQ180" s="1"/>
      <c r="AR180" s="8"/>
      <c r="AS180" s="8"/>
      <c r="AT180" s="8" t="s">
        <v>78</v>
      </c>
      <c r="AU180" s="1" t="s">
        <v>78</v>
      </c>
      <c r="AV180" s="17" t="s">
        <v>78</v>
      </c>
      <c r="AW180" s="1"/>
      <c r="AX180" s="8"/>
      <c r="AY180" s="197"/>
      <c r="AZ180" s="17" t="s">
        <v>78</v>
      </c>
      <c r="BA180" s="8"/>
      <c r="BB180" s="8"/>
      <c r="BC180" s="197"/>
      <c r="BD180" s="8" t="s">
        <v>78</v>
      </c>
      <c r="BE180" s="1" t="s">
        <v>78</v>
      </c>
      <c r="BF180" s="1" t="s">
        <v>78</v>
      </c>
    </row>
    <row r="181" spans="1:58" s="4" customFormat="1" ht="44.4" customHeight="1" x14ac:dyDescent="0.3">
      <c r="A181" s="1">
        <v>90</v>
      </c>
      <c r="B181" s="17">
        <v>45025</v>
      </c>
      <c r="C181" s="17">
        <v>45196</v>
      </c>
      <c r="D181" s="1" t="s">
        <v>40</v>
      </c>
      <c r="E181" s="1" t="s">
        <v>40</v>
      </c>
      <c r="F181" s="1" t="s">
        <v>78</v>
      </c>
      <c r="G181" s="1" t="s">
        <v>904</v>
      </c>
      <c r="H181" s="1" t="s">
        <v>905</v>
      </c>
      <c r="I181" s="8" t="s">
        <v>78</v>
      </c>
      <c r="J181" s="1" t="s">
        <v>934</v>
      </c>
      <c r="K181" s="1">
        <v>90</v>
      </c>
      <c r="L181" s="1" t="s">
        <v>631</v>
      </c>
      <c r="M181" s="1" t="s">
        <v>553</v>
      </c>
      <c r="N181" s="1" t="s">
        <v>554</v>
      </c>
      <c r="O181" s="1" t="s">
        <v>632</v>
      </c>
      <c r="P181" s="1" t="s">
        <v>134</v>
      </c>
      <c r="Q181" s="1" t="s">
        <v>94</v>
      </c>
      <c r="R181" s="1" t="s">
        <v>48</v>
      </c>
      <c r="S181" s="1" t="s">
        <v>107</v>
      </c>
      <c r="T181" s="1" t="s">
        <v>78</v>
      </c>
      <c r="U181" s="8" t="s">
        <v>78</v>
      </c>
      <c r="V181" s="1" t="s">
        <v>78</v>
      </c>
      <c r="W181" s="1" t="s">
        <v>78</v>
      </c>
      <c r="X181" s="1" t="s">
        <v>935</v>
      </c>
      <c r="Y181" s="1" t="s">
        <v>936</v>
      </c>
      <c r="Z181" s="1" t="s">
        <v>78</v>
      </c>
      <c r="AA181" s="1" t="s">
        <v>78</v>
      </c>
      <c r="AB181" s="8" t="s">
        <v>78</v>
      </c>
      <c r="AC181" s="8" t="s">
        <v>78</v>
      </c>
      <c r="AD181" s="8"/>
      <c r="AE181" s="98" t="s">
        <v>78</v>
      </c>
      <c r="AF181" s="1" t="s">
        <v>78</v>
      </c>
      <c r="AG181" s="1" t="s">
        <v>78</v>
      </c>
      <c r="AH181" s="1" t="s">
        <v>937</v>
      </c>
      <c r="AI181" s="1" t="s">
        <v>908</v>
      </c>
      <c r="AJ181" s="1" t="s">
        <v>78</v>
      </c>
      <c r="AK181" s="1" t="s">
        <v>78</v>
      </c>
      <c r="AL181" s="1" t="s">
        <v>78</v>
      </c>
      <c r="AM181" s="1"/>
      <c r="AN181" s="8"/>
      <c r="AO181" s="8"/>
      <c r="AP181" s="8" t="s">
        <v>78</v>
      </c>
      <c r="AQ181" s="1"/>
      <c r="AR181" s="8"/>
      <c r="AS181" s="8"/>
      <c r="AT181" s="8" t="s">
        <v>78</v>
      </c>
      <c r="AU181" s="1" t="s">
        <v>78</v>
      </c>
      <c r="AV181" s="17" t="s">
        <v>78</v>
      </c>
      <c r="AW181" s="1"/>
      <c r="AX181" s="8"/>
      <c r="AY181" s="197"/>
      <c r="AZ181" s="17" t="s">
        <v>78</v>
      </c>
      <c r="BA181" s="8"/>
      <c r="BB181" s="8"/>
      <c r="BC181" s="197"/>
      <c r="BD181" s="8" t="s">
        <v>78</v>
      </c>
      <c r="BE181" s="1" t="s">
        <v>78</v>
      </c>
      <c r="BF181" s="1" t="s">
        <v>78</v>
      </c>
    </row>
    <row r="182" spans="1:58" s="4" customFormat="1" ht="44.4" customHeight="1" x14ac:dyDescent="0.3">
      <c r="A182" s="1">
        <v>84</v>
      </c>
      <c r="B182" s="17" t="s">
        <v>1045</v>
      </c>
      <c r="C182" s="17">
        <v>45196</v>
      </c>
      <c r="D182" s="1" t="s">
        <v>40</v>
      </c>
      <c r="E182" s="1" t="s">
        <v>40</v>
      </c>
      <c r="F182" s="1" t="s">
        <v>78</v>
      </c>
      <c r="G182" s="1" t="s">
        <v>917</v>
      </c>
      <c r="H182" s="1" t="s">
        <v>78</v>
      </c>
      <c r="I182" s="8" t="s">
        <v>78</v>
      </c>
      <c r="J182" s="1" t="s">
        <v>921</v>
      </c>
      <c r="K182" s="1">
        <v>84</v>
      </c>
      <c r="L182" s="1" t="s">
        <v>645</v>
      </c>
      <c r="M182" s="1" t="s">
        <v>553</v>
      </c>
      <c r="N182" s="1" t="s">
        <v>565</v>
      </c>
      <c r="O182" s="1" t="s">
        <v>628</v>
      </c>
      <c r="P182" s="1" t="s">
        <v>78</v>
      </c>
      <c r="Q182" s="1" t="s">
        <v>68</v>
      </c>
      <c r="R182" s="1" t="s">
        <v>68</v>
      </c>
      <c r="S182" s="1" t="s">
        <v>639</v>
      </c>
      <c r="T182" s="1" t="s">
        <v>68</v>
      </c>
      <c r="U182" s="8" t="s">
        <v>640</v>
      </c>
      <c r="V182" s="1" t="s">
        <v>78</v>
      </c>
      <c r="W182" s="1" t="s">
        <v>78</v>
      </c>
      <c r="X182" s="1" t="s">
        <v>84</v>
      </c>
      <c r="Y182" s="1" t="s">
        <v>81</v>
      </c>
      <c r="Z182" s="1" t="s">
        <v>78</v>
      </c>
      <c r="AA182" s="1" t="s">
        <v>78</v>
      </c>
      <c r="AB182" s="8" t="s">
        <v>78</v>
      </c>
      <c r="AC182" s="8" t="s">
        <v>78</v>
      </c>
      <c r="AD182" s="8"/>
      <c r="AE182" s="98" t="s">
        <v>78</v>
      </c>
      <c r="AF182" s="1" t="s">
        <v>78</v>
      </c>
      <c r="AG182" s="1" t="s">
        <v>78</v>
      </c>
      <c r="AH182" s="1" t="s">
        <v>78</v>
      </c>
      <c r="AI182" s="1" t="s">
        <v>924</v>
      </c>
      <c r="AJ182" s="1" t="s">
        <v>78</v>
      </c>
      <c r="AK182" s="1" t="s">
        <v>78</v>
      </c>
      <c r="AL182" s="1" t="s">
        <v>78</v>
      </c>
      <c r="AM182" s="1"/>
      <c r="AN182" s="8"/>
      <c r="AO182" s="8"/>
      <c r="AP182" s="8" t="s">
        <v>78</v>
      </c>
      <c r="AQ182" s="1"/>
      <c r="AR182" s="8"/>
      <c r="AS182" s="8"/>
      <c r="AT182" s="8" t="s">
        <v>78</v>
      </c>
      <c r="AU182" s="1" t="s">
        <v>78</v>
      </c>
      <c r="AV182" s="17" t="s">
        <v>78</v>
      </c>
      <c r="AW182" s="1"/>
      <c r="AX182" s="8"/>
      <c r="AY182" s="197"/>
      <c r="AZ182" s="17" t="s">
        <v>78</v>
      </c>
      <c r="BA182" s="8"/>
      <c r="BB182" s="8"/>
      <c r="BC182" s="197"/>
      <c r="BD182" s="8" t="s">
        <v>78</v>
      </c>
      <c r="BE182" s="1" t="s">
        <v>78</v>
      </c>
      <c r="BF182" s="1" t="s">
        <v>78</v>
      </c>
    </row>
    <row r="183" spans="1:58" s="4" customFormat="1" ht="44.4" customHeight="1" x14ac:dyDescent="0.3">
      <c r="A183" s="1">
        <v>83</v>
      </c>
      <c r="B183" s="17" t="s">
        <v>1046</v>
      </c>
      <c r="C183" s="17">
        <v>45196</v>
      </c>
      <c r="D183" s="1" t="s">
        <v>40</v>
      </c>
      <c r="E183" s="1" t="s">
        <v>40</v>
      </c>
      <c r="F183" s="1" t="s">
        <v>78</v>
      </c>
      <c r="G183" s="1" t="s">
        <v>917</v>
      </c>
      <c r="H183" s="1" t="s">
        <v>923</v>
      </c>
      <c r="I183" s="8" t="s">
        <v>78</v>
      </c>
      <c r="J183" s="1" t="s">
        <v>921</v>
      </c>
      <c r="K183" s="1">
        <v>83</v>
      </c>
      <c r="L183" s="1" t="s">
        <v>646</v>
      </c>
      <c r="M183" s="1" t="s">
        <v>553</v>
      </c>
      <c r="N183" s="1" t="s">
        <v>565</v>
      </c>
      <c r="O183" s="1" t="s">
        <v>628</v>
      </c>
      <c r="P183" s="1" t="s">
        <v>78</v>
      </c>
      <c r="Q183" s="1" t="s">
        <v>78</v>
      </c>
      <c r="R183" s="1" t="s">
        <v>78</v>
      </c>
      <c r="S183" s="1" t="s">
        <v>78</v>
      </c>
      <c r="T183" s="1" t="s">
        <v>78</v>
      </c>
      <c r="U183" s="8" t="s">
        <v>78</v>
      </c>
      <c r="V183" s="1" t="s">
        <v>78</v>
      </c>
      <c r="W183" s="1" t="s">
        <v>78</v>
      </c>
      <c r="X183" s="1" t="s">
        <v>574</v>
      </c>
      <c r="Y183" s="1" t="s">
        <v>575</v>
      </c>
      <c r="Z183" s="1" t="s">
        <v>78</v>
      </c>
      <c r="AA183" s="1" t="s">
        <v>78</v>
      </c>
      <c r="AB183" s="8" t="s">
        <v>78</v>
      </c>
      <c r="AC183" s="8" t="s">
        <v>78</v>
      </c>
      <c r="AD183" s="8"/>
      <c r="AE183" s="98" t="s">
        <v>78</v>
      </c>
      <c r="AF183" s="1" t="s">
        <v>78</v>
      </c>
      <c r="AG183" s="1" t="s">
        <v>78</v>
      </c>
      <c r="AH183" s="1" t="s">
        <v>78</v>
      </c>
      <c r="AI183" s="1" t="s">
        <v>924</v>
      </c>
      <c r="AJ183" s="1" t="s">
        <v>78</v>
      </c>
      <c r="AK183" s="1" t="s">
        <v>78</v>
      </c>
      <c r="AL183" s="1" t="s">
        <v>78</v>
      </c>
      <c r="AM183" s="1"/>
      <c r="AN183" s="8"/>
      <c r="AO183" s="8"/>
      <c r="AP183" s="8" t="s">
        <v>78</v>
      </c>
      <c r="AQ183" s="1"/>
      <c r="AR183" s="8"/>
      <c r="AS183" s="8"/>
      <c r="AT183" s="8" t="s">
        <v>78</v>
      </c>
      <c r="AU183" s="1" t="s">
        <v>78</v>
      </c>
      <c r="AV183" s="17" t="s">
        <v>78</v>
      </c>
      <c r="AW183" s="1"/>
      <c r="AX183" s="8"/>
      <c r="AY183" s="197"/>
      <c r="AZ183" s="17" t="s">
        <v>78</v>
      </c>
      <c r="BA183" s="8"/>
      <c r="BB183" s="8"/>
      <c r="BC183" s="197"/>
      <c r="BD183" s="8" t="s">
        <v>78</v>
      </c>
      <c r="BE183" s="1" t="s">
        <v>78</v>
      </c>
      <c r="BF183" s="1" t="s">
        <v>78</v>
      </c>
    </row>
    <row r="184" spans="1:58" s="4" customFormat="1" ht="44.4" customHeight="1" x14ac:dyDescent="0.3">
      <c r="A184" s="1">
        <v>81</v>
      </c>
      <c r="B184" s="17">
        <v>45267</v>
      </c>
      <c r="C184" s="17">
        <v>45196</v>
      </c>
      <c r="D184" s="1" t="s">
        <v>40</v>
      </c>
      <c r="E184" s="1" t="s">
        <v>40</v>
      </c>
      <c r="F184" s="1" t="s">
        <v>78</v>
      </c>
      <c r="G184" s="1" t="s">
        <v>904</v>
      </c>
      <c r="H184" s="1" t="s">
        <v>938</v>
      </c>
      <c r="I184" s="8" t="s">
        <v>78</v>
      </c>
      <c r="J184" s="1" t="s">
        <v>1047</v>
      </c>
      <c r="K184" s="1">
        <v>81</v>
      </c>
      <c r="L184" s="1" t="s">
        <v>649</v>
      </c>
      <c r="M184" s="1" t="s">
        <v>553</v>
      </c>
      <c r="N184" s="1" t="s">
        <v>554</v>
      </c>
      <c r="O184" s="1" t="s">
        <v>632</v>
      </c>
      <c r="P184" s="1" t="s">
        <v>247</v>
      </c>
      <c r="Q184" s="1" t="s">
        <v>78</v>
      </c>
      <c r="R184" s="1" t="s">
        <v>78</v>
      </c>
      <c r="S184" s="1" t="s">
        <v>78</v>
      </c>
      <c r="T184" s="1" t="s">
        <v>78</v>
      </c>
      <c r="U184" s="8" t="s">
        <v>78</v>
      </c>
      <c r="V184" s="1" t="s">
        <v>78</v>
      </c>
      <c r="W184" s="1" t="s">
        <v>78</v>
      </c>
      <c r="X184" s="1" t="s">
        <v>650</v>
      </c>
      <c r="Y184" s="1" t="s">
        <v>557</v>
      </c>
      <c r="Z184" s="1" t="s">
        <v>78</v>
      </c>
      <c r="AA184" s="1" t="s">
        <v>651</v>
      </c>
      <c r="AB184" s="8" t="s">
        <v>78</v>
      </c>
      <c r="AC184" s="8" t="s">
        <v>78</v>
      </c>
      <c r="AD184" s="8"/>
      <c r="AE184" s="98" t="s">
        <v>78</v>
      </c>
      <c r="AF184" s="1" t="s">
        <v>78</v>
      </c>
      <c r="AG184" s="1" t="s">
        <v>78</v>
      </c>
      <c r="AH184" s="1" t="s">
        <v>78</v>
      </c>
      <c r="AI184" s="1" t="s">
        <v>952</v>
      </c>
      <c r="AJ184" s="1" t="s">
        <v>78</v>
      </c>
      <c r="AK184" s="1" t="s">
        <v>78</v>
      </c>
      <c r="AL184" s="1" t="s">
        <v>78</v>
      </c>
      <c r="AM184" s="1"/>
      <c r="AN184" s="8"/>
      <c r="AO184" s="8"/>
      <c r="AP184" s="8" t="s">
        <v>78</v>
      </c>
      <c r="AQ184" s="1"/>
      <c r="AR184" s="8"/>
      <c r="AS184" s="8"/>
      <c r="AT184" s="8" t="s">
        <v>78</v>
      </c>
      <c r="AU184" s="1" t="s">
        <v>78</v>
      </c>
      <c r="AV184" s="17" t="s">
        <v>78</v>
      </c>
      <c r="AW184" s="1"/>
      <c r="AX184" s="8"/>
      <c r="AY184" s="197"/>
      <c r="AZ184" s="17" t="s">
        <v>78</v>
      </c>
      <c r="BA184" s="8"/>
      <c r="BB184" s="8"/>
      <c r="BC184" s="197"/>
      <c r="BD184" s="8" t="s">
        <v>78</v>
      </c>
      <c r="BE184" s="1" t="s">
        <v>78</v>
      </c>
      <c r="BF184" s="1" t="s">
        <v>78</v>
      </c>
    </row>
    <row r="185" spans="1:58" s="4" customFormat="1" ht="44.4" customHeight="1" x14ac:dyDescent="0.3">
      <c r="A185" s="1">
        <v>66</v>
      </c>
      <c r="B185" s="17" t="s">
        <v>818</v>
      </c>
      <c r="C185" s="17">
        <v>45196</v>
      </c>
      <c r="D185" s="1" t="s">
        <v>40</v>
      </c>
      <c r="E185" s="1" t="s">
        <v>40</v>
      </c>
      <c r="F185" s="1" t="s">
        <v>78</v>
      </c>
      <c r="G185" s="1" t="s">
        <v>904</v>
      </c>
      <c r="H185" s="1" t="s">
        <v>941</v>
      </c>
      <c r="I185" s="8" t="s">
        <v>78</v>
      </c>
      <c r="J185" s="1" t="s">
        <v>966</v>
      </c>
      <c r="K185" s="1">
        <v>66</v>
      </c>
      <c r="L185" s="1" t="s">
        <v>681</v>
      </c>
      <c r="M185" s="1" t="s">
        <v>553</v>
      </c>
      <c r="N185" s="1" t="s">
        <v>554</v>
      </c>
      <c r="O185" s="1" t="s">
        <v>78</v>
      </c>
      <c r="P185" s="1" t="s">
        <v>179</v>
      </c>
      <c r="Q185" s="1" t="s">
        <v>123</v>
      </c>
      <c r="R185" s="1" t="s">
        <v>48</v>
      </c>
      <c r="S185" s="1" t="s">
        <v>136</v>
      </c>
      <c r="T185" s="1" t="s">
        <v>68</v>
      </c>
      <c r="U185" s="8" t="s">
        <v>640</v>
      </c>
      <c r="V185" s="1" t="s">
        <v>78</v>
      </c>
      <c r="W185" s="1" t="s">
        <v>78</v>
      </c>
      <c r="X185" s="1" t="s">
        <v>682</v>
      </c>
      <c r="Y185" s="1" t="s">
        <v>967</v>
      </c>
      <c r="Z185" s="1" t="s">
        <v>78</v>
      </c>
      <c r="AA185" s="1" t="s">
        <v>78</v>
      </c>
      <c r="AB185" s="8" t="s">
        <v>78</v>
      </c>
      <c r="AC185" s="8" t="s">
        <v>78</v>
      </c>
      <c r="AD185" s="8"/>
      <c r="AE185" s="98" t="s">
        <v>78</v>
      </c>
      <c r="AF185" s="1" t="s">
        <v>78</v>
      </c>
      <c r="AG185" s="1" t="s">
        <v>78</v>
      </c>
      <c r="AH185" s="1" t="s">
        <v>78</v>
      </c>
      <c r="AI185" s="1" t="s">
        <v>918</v>
      </c>
      <c r="AJ185" s="1" t="s">
        <v>78</v>
      </c>
      <c r="AK185" s="1" t="s">
        <v>78</v>
      </c>
      <c r="AL185" s="1" t="s">
        <v>78</v>
      </c>
      <c r="AM185" s="1"/>
      <c r="AN185" s="8"/>
      <c r="AO185" s="8"/>
      <c r="AP185" s="8" t="s">
        <v>78</v>
      </c>
      <c r="AQ185" s="1"/>
      <c r="AR185" s="8"/>
      <c r="AS185" s="8"/>
      <c r="AT185" s="8" t="s">
        <v>78</v>
      </c>
      <c r="AU185" s="1" t="s">
        <v>78</v>
      </c>
      <c r="AV185" s="17" t="s">
        <v>78</v>
      </c>
      <c r="AW185" s="1"/>
      <c r="AX185" s="8"/>
      <c r="AY185" s="197"/>
      <c r="AZ185" s="17" t="s">
        <v>78</v>
      </c>
      <c r="BA185" s="8"/>
      <c r="BB185" s="8"/>
      <c r="BC185" s="197"/>
      <c r="BD185" s="8" t="s">
        <v>78</v>
      </c>
      <c r="BE185" s="1" t="s">
        <v>78</v>
      </c>
      <c r="BF185" s="1" t="s">
        <v>78</v>
      </c>
    </row>
    <row r="186" spans="1:58" s="4" customFormat="1" ht="44.4" customHeight="1" x14ac:dyDescent="0.3">
      <c r="A186" s="1">
        <v>53</v>
      </c>
      <c r="B186" s="17" t="s">
        <v>830</v>
      </c>
      <c r="C186" s="17">
        <v>45196</v>
      </c>
      <c r="D186" s="1" t="s">
        <v>40</v>
      </c>
      <c r="E186" s="1" t="s">
        <v>40</v>
      </c>
      <c r="F186" s="1" t="s">
        <v>78</v>
      </c>
      <c r="G186" s="1" t="s">
        <v>917</v>
      </c>
      <c r="H186" s="1" t="s">
        <v>923</v>
      </c>
      <c r="I186" s="8" t="s">
        <v>78</v>
      </c>
      <c r="J186" s="1" t="s">
        <v>921</v>
      </c>
      <c r="K186" s="1">
        <v>53</v>
      </c>
      <c r="L186" s="1" t="s">
        <v>704</v>
      </c>
      <c r="M186" s="1" t="s">
        <v>553</v>
      </c>
      <c r="N186" s="1" t="s">
        <v>554</v>
      </c>
      <c r="O186" s="1" t="s">
        <v>561</v>
      </c>
      <c r="P186" s="1" t="s">
        <v>164</v>
      </c>
      <c r="Q186" s="1" t="s">
        <v>94</v>
      </c>
      <c r="R186" s="1" t="s">
        <v>94</v>
      </c>
      <c r="S186" s="1" t="s">
        <v>136</v>
      </c>
      <c r="T186" s="1" t="s">
        <v>78</v>
      </c>
      <c r="U186" s="8" t="s">
        <v>643</v>
      </c>
      <c r="V186" s="1" t="s">
        <v>78</v>
      </c>
      <c r="W186" s="1" t="s">
        <v>78</v>
      </c>
      <c r="X186" s="1" t="s">
        <v>935</v>
      </c>
      <c r="Y186" s="1" t="s">
        <v>985</v>
      </c>
      <c r="Z186" s="1" t="s">
        <v>78</v>
      </c>
      <c r="AA186" s="1" t="s">
        <v>78</v>
      </c>
      <c r="AB186" s="8" t="s">
        <v>78</v>
      </c>
      <c r="AC186" s="8" t="s">
        <v>78</v>
      </c>
      <c r="AD186" s="8"/>
      <c r="AE186" s="98" t="s">
        <v>78</v>
      </c>
      <c r="AF186" s="1" t="s">
        <v>78</v>
      </c>
      <c r="AG186" s="1" t="s">
        <v>78</v>
      </c>
      <c r="AH186" s="1" t="s">
        <v>78</v>
      </c>
      <c r="AI186" s="1" t="s">
        <v>984</v>
      </c>
      <c r="AJ186" s="1" t="s">
        <v>78</v>
      </c>
      <c r="AK186" s="1" t="s">
        <v>78</v>
      </c>
      <c r="AL186" s="1" t="s">
        <v>78</v>
      </c>
      <c r="AM186" s="1"/>
      <c r="AN186" s="8"/>
      <c r="AO186" s="8"/>
      <c r="AP186" s="8" t="s">
        <v>78</v>
      </c>
      <c r="AQ186" s="1"/>
      <c r="AR186" s="8"/>
      <c r="AS186" s="8"/>
      <c r="AT186" s="8" t="s">
        <v>78</v>
      </c>
      <c r="AU186" s="1" t="s">
        <v>78</v>
      </c>
      <c r="AV186" s="17" t="s">
        <v>78</v>
      </c>
      <c r="AW186" s="1"/>
      <c r="AX186" s="8"/>
      <c r="AY186" s="197"/>
      <c r="AZ186" s="17" t="s">
        <v>78</v>
      </c>
      <c r="BA186" s="8"/>
      <c r="BB186" s="8"/>
      <c r="BC186" s="197"/>
      <c r="BD186" s="8" t="s">
        <v>78</v>
      </c>
      <c r="BE186" s="1" t="s">
        <v>78</v>
      </c>
      <c r="BF186" s="1" t="s">
        <v>78</v>
      </c>
    </row>
    <row r="187" spans="1:58" s="4" customFormat="1" ht="44.4" customHeight="1" x14ac:dyDescent="0.3">
      <c r="A187" s="1">
        <v>104</v>
      </c>
      <c r="B187" s="17">
        <v>45204</v>
      </c>
      <c r="C187" s="17">
        <v>45196</v>
      </c>
      <c r="D187" s="1" t="s">
        <v>40</v>
      </c>
      <c r="E187" s="1" t="s">
        <v>40</v>
      </c>
      <c r="F187" s="1" t="s">
        <v>78</v>
      </c>
      <c r="G187" s="1" t="s">
        <v>917</v>
      </c>
      <c r="H187" s="1" t="s">
        <v>941</v>
      </c>
      <c r="I187" s="8" t="s">
        <v>1010</v>
      </c>
      <c r="J187" s="1" t="s">
        <v>639</v>
      </c>
      <c r="K187" s="1">
        <v>104</v>
      </c>
      <c r="L187" s="1" t="s">
        <v>608</v>
      </c>
      <c r="M187" s="1" t="s">
        <v>553</v>
      </c>
      <c r="N187" s="1" t="s">
        <v>588</v>
      </c>
      <c r="O187" s="1" t="s">
        <v>78</v>
      </c>
      <c r="P187" s="1" t="s">
        <v>78</v>
      </c>
      <c r="Q187" s="1" t="s">
        <v>78</v>
      </c>
      <c r="R187" s="1" t="s">
        <v>78</v>
      </c>
      <c r="S187" s="1" t="s">
        <v>78</v>
      </c>
      <c r="T187" s="1" t="s">
        <v>78</v>
      </c>
      <c r="U187" s="8" t="s">
        <v>78</v>
      </c>
      <c r="V187" s="1" t="s">
        <v>78</v>
      </c>
      <c r="W187" s="1" t="s">
        <v>78</v>
      </c>
      <c r="X187" s="1" t="s">
        <v>63</v>
      </c>
      <c r="Y187" s="1" t="s">
        <v>600</v>
      </c>
      <c r="Z187" s="1" t="s">
        <v>78</v>
      </c>
      <c r="AA187" s="1" t="s">
        <v>78</v>
      </c>
      <c r="AB187" s="8" t="s">
        <v>78</v>
      </c>
      <c r="AC187" s="8" t="s">
        <v>78</v>
      </c>
      <c r="AD187" s="8"/>
      <c r="AE187" s="98" t="s">
        <v>78</v>
      </c>
      <c r="AF187" s="1" t="s">
        <v>78</v>
      </c>
      <c r="AG187" s="1" t="s">
        <v>78</v>
      </c>
      <c r="AH187" s="1" t="s">
        <v>78</v>
      </c>
      <c r="AI187" s="1" t="s">
        <v>954</v>
      </c>
      <c r="AJ187" s="1" t="s">
        <v>78</v>
      </c>
      <c r="AK187" s="1" t="s">
        <v>78</v>
      </c>
      <c r="AL187" s="1" t="s">
        <v>78</v>
      </c>
      <c r="AM187" s="1"/>
      <c r="AN187" s="8"/>
      <c r="AO187" s="8"/>
      <c r="AP187" s="8" t="s">
        <v>78</v>
      </c>
      <c r="AQ187" s="1"/>
      <c r="AR187" s="8"/>
      <c r="AS187" s="8"/>
      <c r="AT187" s="8" t="s">
        <v>78</v>
      </c>
      <c r="AU187" s="1" t="s">
        <v>78</v>
      </c>
      <c r="AV187" s="17" t="s">
        <v>78</v>
      </c>
      <c r="AW187" s="1"/>
      <c r="AX187" s="8"/>
      <c r="AY187" s="197"/>
      <c r="AZ187" s="17" t="s">
        <v>78</v>
      </c>
      <c r="BA187" s="8"/>
      <c r="BB187" s="8"/>
      <c r="BC187" s="197"/>
      <c r="BD187" s="8" t="s">
        <v>78</v>
      </c>
      <c r="BE187" s="1" t="s">
        <v>78</v>
      </c>
      <c r="BF187" s="1" t="s">
        <v>78</v>
      </c>
    </row>
    <row r="188" spans="1:58" s="4" customFormat="1" ht="44.4" customHeight="1" x14ac:dyDescent="0.3">
      <c r="A188" s="1">
        <v>40</v>
      </c>
      <c r="B188" s="17">
        <v>45204</v>
      </c>
      <c r="C188" s="17">
        <v>45196</v>
      </c>
      <c r="D188" s="1" t="s">
        <v>40</v>
      </c>
      <c r="E188" s="1" t="s">
        <v>40</v>
      </c>
      <c r="F188" s="1" t="s">
        <v>78</v>
      </c>
      <c r="G188" s="1" t="s">
        <v>917</v>
      </c>
      <c r="H188" s="1" t="s">
        <v>78</v>
      </c>
      <c r="I188" s="8" t="s">
        <v>78</v>
      </c>
      <c r="J188" s="1" t="s">
        <v>921</v>
      </c>
      <c r="K188" s="1">
        <v>40</v>
      </c>
      <c r="L188" s="1" t="s">
        <v>729</v>
      </c>
      <c r="M188" s="1" t="s">
        <v>553</v>
      </c>
      <c r="N188" s="1" t="s">
        <v>565</v>
      </c>
      <c r="O188" s="1" t="s">
        <v>610</v>
      </c>
      <c r="P188" s="1" t="s">
        <v>730</v>
      </c>
      <c r="Q188" s="1" t="s">
        <v>94</v>
      </c>
      <c r="R188" s="1" t="s">
        <v>94</v>
      </c>
      <c r="S188" s="1" t="s">
        <v>136</v>
      </c>
      <c r="T188" s="1" t="s">
        <v>43</v>
      </c>
      <c r="U188" s="8" t="s">
        <v>640</v>
      </c>
      <c r="V188" s="1" t="s">
        <v>68</v>
      </c>
      <c r="W188" s="1" t="s">
        <v>68</v>
      </c>
      <c r="X188" s="1" t="s">
        <v>574</v>
      </c>
      <c r="Y188" s="1" t="s">
        <v>575</v>
      </c>
      <c r="Z188" s="1" t="s">
        <v>72</v>
      </c>
      <c r="AA188" s="1" t="s">
        <v>110</v>
      </c>
      <c r="AB188" s="8" t="s">
        <v>731</v>
      </c>
      <c r="AC188" s="8" t="s">
        <v>731</v>
      </c>
      <c r="AD188" s="8"/>
      <c r="AE188" s="98" t="s">
        <v>1017</v>
      </c>
      <c r="AF188" s="1" t="s">
        <v>1013</v>
      </c>
      <c r="AG188" s="1" t="s">
        <v>78</v>
      </c>
      <c r="AH188" s="1" t="s">
        <v>1018</v>
      </c>
      <c r="AI188" s="1" t="s">
        <v>924</v>
      </c>
      <c r="AJ188" s="1" t="s">
        <v>1019</v>
      </c>
      <c r="AK188" s="1" t="s">
        <v>1020</v>
      </c>
      <c r="AL188" s="1" t="s">
        <v>1048</v>
      </c>
      <c r="AM188" s="1">
        <v>4</v>
      </c>
      <c r="AN188" s="8">
        <v>2023</v>
      </c>
      <c r="AO188" s="8">
        <v>45017</v>
      </c>
      <c r="AP188" s="8" t="s">
        <v>1021</v>
      </c>
      <c r="AQ188" s="1">
        <v>9</v>
      </c>
      <c r="AR188" s="8">
        <v>2023</v>
      </c>
      <c r="AS188" s="8">
        <v>45170</v>
      </c>
      <c r="AT188" s="8" t="s">
        <v>147</v>
      </c>
      <c r="AU188" s="1" t="s">
        <v>913</v>
      </c>
      <c r="AV188" s="17" t="s">
        <v>78</v>
      </c>
      <c r="AW188" s="1"/>
      <c r="AX188" s="8"/>
      <c r="AY188" s="197"/>
      <c r="AZ188" s="17" t="s">
        <v>78</v>
      </c>
      <c r="BA188" s="8"/>
      <c r="BB188" s="8"/>
      <c r="BC188" s="197"/>
      <c r="BD188" s="8" t="s">
        <v>78</v>
      </c>
      <c r="BE188" s="1" t="s">
        <v>78</v>
      </c>
      <c r="BF188" s="1" t="s">
        <v>78</v>
      </c>
    </row>
    <row r="189" spans="1:58" s="4" customFormat="1" ht="44.4" customHeight="1" x14ac:dyDescent="0.3">
      <c r="A189" s="1">
        <v>1</v>
      </c>
      <c r="B189" s="17" t="s">
        <v>1049</v>
      </c>
      <c r="C189" s="17">
        <v>45196</v>
      </c>
      <c r="D189" s="1" t="s">
        <v>73</v>
      </c>
      <c r="E189" s="1" t="s">
        <v>40</v>
      </c>
      <c r="F189" s="1" t="s">
        <v>78</v>
      </c>
      <c r="G189" s="1" t="s">
        <v>917</v>
      </c>
      <c r="H189" s="1" t="s">
        <v>78</v>
      </c>
      <c r="I189" s="8" t="s">
        <v>78</v>
      </c>
      <c r="J189" s="1" t="s">
        <v>921</v>
      </c>
      <c r="K189" s="1">
        <v>1</v>
      </c>
      <c r="L189" s="1" t="s">
        <v>1025</v>
      </c>
      <c r="M189" s="1" t="s">
        <v>553</v>
      </c>
      <c r="N189" s="1" t="s">
        <v>565</v>
      </c>
      <c r="O189" s="1" t="s">
        <v>737</v>
      </c>
      <c r="P189" s="1" t="s">
        <v>733</v>
      </c>
      <c r="Q189" s="1" t="s">
        <v>123</v>
      </c>
      <c r="R189" s="1" t="s">
        <v>48</v>
      </c>
      <c r="S189" s="1" t="s">
        <v>129</v>
      </c>
      <c r="T189" s="1" t="s">
        <v>734</v>
      </c>
      <c r="U189" s="8" t="s">
        <v>640</v>
      </c>
      <c r="V189" s="1" t="s">
        <v>78</v>
      </c>
      <c r="W189" s="1" t="s">
        <v>78</v>
      </c>
      <c r="X189" s="1" t="s">
        <v>556</v>
      </c>
      <c r="Y189" s="1" t="s">
        <v>557</v>
      </c>
      <c r="Z189" s="1" t="s">
        <v>72</v>
      </c>
      <c r="AA189" s="1" t="s">
        <v>565</v>
      </c>
      <c r="AB189" s="8" t="s">
        <v>807</v>
      </c>
      <c r="AC189" s="8" t="s">
        <v>807</v>
      </c>
      <c r="AD189" s="8"/>
      <c r="AE189" s="98" t="s">
        <v>1026</v>
      </c>
      <c r="AF189" s="1" t="s">
        <v>1013</v>
      </c>
      <c r="AG189" s="1" t="s">
        <v>1027</v>
      </c>
      <c r="AH189" s="1" t="s">
        <v>1028</v>
      </c>
      <c r="AI189" s="1" t="s">
        <v>924</v>
      </c>
      <c r="AJ189" s="1" t="s">
        <v>129</v>
      </c>
      <c r="AK189" s="1" t="s">
        <v>107</v>
      </c>
      <c r="AL189" s="1" t="s">
        <v>1050</v>
      </c>
      <c r="AM189" s="1">
        <v>1</v>
      </c>
      <c r="AN189" s="8">
        <v>2022</v>
      </c>
      <c r="AO189" s="8">
        <v>44562</v>
      </c>
      <c r="AP189" s="8" t="s">
        <v>1029</v>
      </c>
      <c r="AQ189" s="1">
        <v>12</v>
      </c>
      <c r="AR189" s="8">
        <v>2022</v>
      </c>
      <c r="AS189" s="8">
        <v>44896</v>
      </c>
      <c r="AT189" s="8" t="s">
        <v>1030</v>
      </c>
      <c r="AU189" s="1" t="s">
        <v>78</v>
      </c>
      <c r="AV189" s="17" t="s">
        <v>78</v>
      </c>
      <c r="AW189" s="1"/>
      <c r="AX189" s="8"/>
      <c r="AY189" s="197"/>
      <c r="AZ189" s="17" t="s">
        <v>78</v>
      </c>
      <c r="BA189" s="8"/>
      <c r="BB189" s="8"/>
      <c r="BC189" s="197"/>
      <c r="BD189" s="8" t="s">
        <v>78</v>
      </c>
      <c r="BE189" s="1" t="s">
        <v>78</v>
      </c>
      <c r="BF189" s="1" t="s">
        <v>78</v>
      </c>
    </row>
    <row r="190" spans="1:58" s="4" customFormat="1" ht="44.4" customHeight="1" x14ac:dyDescent="0.3">
      <c r="A190" s="1">
        <v>41</v>
      </c>
      <c r="B190" s="17">
        <v>45204</v>
      </c>
      <c r="C190" s="17">
        <v>45195</v>
      </c>
      <c r="D190" s="1" t="s">
        <v>40</v>
      </c>
      <c r="E190" s="1" t="s">
        <v>40</v>
      </c>
      <c r="F190" s="1" t="s">
        <v>78</v>
      </c>
      <c r="G190" s="1" t="s">
        <v>917</v>
      </c>
      <c r="H190" s="1" t="s">
        <v>78</v>
      </c>
      <c r="I190" s="8" t="s">
        <v>78</v>
      </c>
      <c r="J190" s="1" t="s">
        <v>921</v>
      </c>
      <c r="K190" s="1">
        <v>41</v>
      </c>
      <c r="L190" s="1" t="s">
        <v>1007</v>
      </c>
      <c r="M190" s="1" t="s">
        <v>602</v>
      </c>
      <c r="N190" s="1" t="s">
        <v>588</v>
      </c>
      <c r="O190" s="1" t="s">
        <v>573</v>
      </c>
      <c r="P190" s="1" t="s">
        <v>68</v>
      </c>
      <c r="Q190" s="1" t="s">
        <v>68</v>
      </c>
      <c r="R190" s="1" t="s">
        <v>68</v>
      </c>
      <c r="S190" s="1" t="s">
        <v>639</v>
      </c>
      <c r="T190" s="1" t="s">
        <v>68</v>
      </c>
      <c r="U190" s="8" t="s">
        <v>68</v>
      </c>
      <c r="V190" s="1" t="s">
        <v>68</v>
      </c>
      <c r="W190" s="1" t="s">
        <v>68</v>
      </c>
      <c r="X190" s="1" t="s">
        <v>63</v>
      </c>
      <c r="Y190" s="1" t="s">
        <v>583</v>
      </c>
      <c r="Z190" s="1" t="s">
        <v>110</v>
      </c>
      <c r="AA190" s="1" t="s">
        <v>110</v>
      </c>
      <c r="AB190" s="8" t="s">
        <v>728</v>
      </c>
      <c r="AC190" s="8" t="s">
        <v>728</v>
      </c>
      <c r="AD190" s="8"/>
      <c r="AE190" s="98" t="s">
        <v>78</v>
      </c>
      <c r="AF190" s="1" t="s">
        <v>78</v>
      </c>
      <c r="AG190" s="1" t="s">
        <v>78</v>
      </c>
      <c r="AH190" s="1" t="s">
        <v>907</v>
      </c>
      <c r="AI190" s="1" t="s">
        <v>919</v>
      </c>
      <c r="AJ190" s="1" t="s">
        <v>78</v>
      </c>
      <c r="AK190" s="1" t="s">
        <v>78</v>
      </c>
      <c r="AL190" s="1" t="s">
        <v>78</v>
      </c>
      <c r="AM190" s="1"/>
      <c r="AN190" s="8"/>
      <c r="AO190" s="8"/>
      <c r="AP190" s="8" t="s">
        <v>78</v>
      </c>
      <c r="AQ190" s="1"/>
      <c r="AR190" s="8"/>
      <c r="AS190" s="8"/>
      <c r="AT190" s="8" t="s">
        <v>78</v>
      </c>
      <c r="AU190" s="1" t="s">
        <v>78</v>
      </c>
      <c r="AV190" s="17" t="s">
        <v>78</v>
      </c>
      <c r="AW190" s="1"/>
      <c r="AX190" s="8"/>
      <c r="AY190" s="197"/>
      <c r="AZ190" s="17" t="s">
        <v>78</v>
      </c>
      <c r="BA190" s="8"/>
      <c r="BB190" s="8"/>
      <c r="BC190" s="197"/>
      <c r="BD190" s="8" t="s">
        <v>78</v>
      </c>
      <c r="BE190" s="1" t="s">
        <v>78</v>
      </c>
      <c r="BF190" s="1" t="s">
        <v>1007</v>
      </c>
    </row>
    <row r="191" spans="1:58" s="4" customFormat="1" ht="44.4" customHeight="1" x14ac:dyDescent="0.3">
      <c r="A191" s="1">
        <v>41</v>
      </c>
      <c r="B191" s="17">
        <v>45204</v>
      </c>
      <c r="C191" s="17">
        <v>45195</v>
      </c>
      <c r="D191" s="1" t="s">
        <v>40</v>
      </c>
      <c r="E191" s="1" t="s">
        <v>40</v>
      </c>
      <c r="F191" s="1" t="s">
        <v>78</v>
      </c>
      <c r="G191" s="1" t="s">
        <v>1051</v>
      </c>
      <c r="H191" s="1" t="s">
        <v>78</v>
      </c>
      <c r="I191" s="8" t="s">
        <v>1008</v>
      </c>
      <c r="J191" s="1" t="s">
        <v>921</v>
      </c>
      <c r="K191" s="1">
        <v>41</v>
      </c>
      <c r="L191" s="1" t="s">
        <v>1007</v>
      </c>
      <c r="M191" s="1" t="s">
        <v>602</v>
      </c>
      <c r="N191" s="1" t="s">
        <v>588</v>
      </c>
      <c r="O191" s="1" t="s">
        <v>573</v>
      </c>
      <c r="P191" s="1" t="s">
        <v>68</v>
      </c>
      <c r="Q191" s="1" t="s">
        <v>68</v>
      </c>
      <c r="R191" s="1" t="s">
        <v>68</v>
      </c>
      <c r="S191" s="1" t="s">
        <v>639</v>
      </c>
      <c r="T191" s="1" t="s">
        <v>68</v>
      </c>
      <c r="U191" s="8" t="s">
        <v>68</v>
      </c>
      <c r="V191" s="1" t="s">
        <v>68</v>
      </c>
      <c r="W191" s="1" t="s">
        <v>68</v>
      </c>
      <c r="X191" s="1" t="s">
        <v>63</v>
      </c>
      <c r="Y191" s="1" t="s">
        <v>76</v>
      </c>
      <c r="Z191" s="1" t="s">
        <v>110</v>
      </c>
      <c r="AA191" s="1" t="s">
        <v>110</v>
      </c>
      <c r="AB191" s="8" t="s">
        <v>728</v>
      </c>
      <c r="AC191" s="8" t="s">
        <v>728</v>
      </c>
      <c r="AD191" s="8"/>
      <c r="AE191" s="98" t="s">
        <v>78</v>
      </c>
      <c r="AF191" s="1" t="s">
        <v>78</v>
      </c>
      <c r="AG191" s="1" t="s">
        <v>78</v>
      </c>
      <c r="AH191" s="1" t="s">
        <v>939</v>
      </c>
      <c r="AI191" s="1" t="s">
        <v>924</v>
      </c>
      <c r="AJ191" s="1" t="s">
        <v>78</v>
      </c>
      <c r="AK191" s="1" t="s">
        <v>78</v>
      </c>
      <c r="AL191" s="1" t="s">
        <v>78</v>
      </c>
      <c r="AM191" s="1"/>
      <c r="AN191" s="8"/>
      <c r="AO191" s="8"/>
      <c r="AP191" s="8" t="s">
        <v>78</v>
      </c>
      <c r="AQ191" s="1"/>
      <c r="AR191" s="8"/>
      <c r="AS191" s="8"/>
      <c r="AT191" s="8" t="s">
        <v>78</v>
      </c>
      <c r="AU191" s="1" t="s">
        <v>78</v>
      </c>
      <c r="AV191" s="17" t="s">
        <v>78</v>
      </c>
      <c r="AW191" s="1"/>
      <c r="AX191" s="8"/>
      <c r="AY191" s="197"/>
      <c r="AZ191" s="17" t="s">
        <v>78</v>
      </c>
      <c r="BA191" s="8"/>
      <c r="BB191" s="8"/>
      <c r="BC191" s="197"/>
      <c r="BD191" s="8" t="s">
        <v>78</v>
      </c>
      <c r="BE191" s="1" t="s">
        <v>78</v>
      </c>
      <c r="BF191" s="1" t="s">
        <v>1007</v>
      </c>
    </row>
    <row r="192" spans="1:58" s="4" customFormat="1" ht="44.4" customHeight="1" x14ac:dyDescent="0.3">
      <c r="A192" s="1">
        <v>29</v>
      </c>
      <c r="B192" s="17">
        <v>45235</v>
      </c>
      <c r="C192" s="17">
        <v>45195</v>
      </c>
      <c r="D192" s="1" t="s">
        <v>40</v>
      </c>
      <c r="E192" s="1" t="s">
        <v>40</v>
      </c>
      <c r="F192" s="1" t="s">
        <v>78</v>
      </c>
      <c r="G192" s="1" t="s">
        <v>917</v>
      </c>
      <c r="H192" s="1" t="s">
        <v>78</v>
      </c>
      <c r="I192" s="8" t="s">
        <v>78</v>
      </c>
      <c r="J192" s="1" t="s">
        <v>921</v>
      </c>
      <c r="K192" s="1">
        <v>29</v>
      </c>
      <c r="L192" s="1" t="s">
        <v>762</v>
      </c>
      <c r="M192" s="1" t="s">
        <v>553</v>
      </c>
      <c r="N192" s="1" t="s">
        <v>554</v>
      </c>
      <c r="O192" s="1" t="s">
        <v>763</v>
      </c>
      <c r="P192" s="1" t="s">
        <v>68</v>
      </c>
      <c r="Q192" s="1" t="s">
        <v>68</v>
      </c>
      <c r="R192" s="1" t="s">
        <v>68</v>
      </c>
      <c r="S192" s="1" t="s">
        <v>639</v>
      </c>
      <c r="T192" s="1" t="s">
        <v>43</v>
      </c>
      <c r="U192" s="8" t="s">
        <v>640</v>
      </c>
      <c r="V192" s="1" t="s">
        <v>68</v>
      </c>
      <c r="W192" s="1" t="s">
        <v>68</v>
      </c>
      <c r="X192" s="1" t="s">
        <v>574</v>
      </c>
      <c r="Y192" s="1" t="s">
        <v>996</v>
      </c>
      <c r="Z192" s="1" t="s">
        <v>578</v>
      </c>
      <c r="AA192" s="1" t="s">
        <v>565</v>
      </c>
      <c r="AB192" s="8" t="s">
        <v>110</v>
      </c>
      <c r="AC192" s="8" t="s">
        <v>110</v>
      </c>
      <c r="AD192" s="8"/>
      <c r="AE192" s="98" t="s">
        <v>78</v>
      </c>
      <c r="AF192" s="1" t="s">
        <v>78</v>
      </c>
      <c r="AG192" s="1" t="s">
        <v>924</v>
      </c>
      <c r="AH192" s="1" t="s">
        <v>78</v>
      </c>
      <c r="AI192" s="1" t="s">
        <v>931</v>
      </c>
      <c r="AJ192" s="1" t="s">
        <v>78</v>
      </c>
      <c r="AK192" s="1" t="s">
        <v>78</v>
      </c>
      <c r="AL192" s="1" t="s">
        <v>78</v>
      </c>
      <c r="AM192" s="1"/>
      <c r="AN192" s="8"/>
      <c r="AO192" s="8"/>
      <c r="AP192" s="8" t="s">
        <v>78</v>
      </c>
      <c r="AQ192" s="1"/>
      <c r="AR192" s="8"/>
      <c r="AS192" s="8"/>
      <c r="AT192" s="8" t="s">
        <v>78</v>
      </c>
      <c r="AU192" s="1" t="s">
        <v>78</v>
      </c>
      <c r="AV192" s="17" t="s">
        <v>78</v>
      </c>
      <c r="AW192" s="1"/>
      <c r="AX192" s="8"/>
      <c r="AY192" s="197"/>
      <c r="AZ192" s="17" t="s">
        <v>78</v>
      </c>
      <c r="BA192" s="8"/>
      <c r="BB192" s="8"/>
      <c r="BC192" s="197"/>
      <c r="BD192" s="8" t="s">
        <v>78</v>
      </c>
      <c r="BE192" s="1" t="s">
        <v>78</v>
      </c>
      <c r="BF192" s="1" t="s">
        <v>78</v>
      </c>
    </row>
    <row r="193" spans="1:58" s="4" customFormat="1" ht="44.4" customHeight="1" x14ac:dyDescent="0.3">
      <c r="A193" s="1">
        <v>52</v>
      </c>
      <c r="B193" s="17" t="s">
        <v>1034</v>
      </c>
      <c r="C193" s="17">
        <v>45195</v>
      </c>
      <c r="D193" s="1" t="s">
        <v>40</v>
      </c>
      <c r="E193" s="1" t="s">
        <v>40</v>
      </c>
      <c r="F193" s="1" t="s">
        <v>78</v>
      </c>
      <c r="G193" s="1" t="s">
        <v>917</v>
      </c>
      <c r="H193" s="1" t="s">
        <v>905</v>
      </c>
      <c r="I193" s="8" t="s">
        <v>78</v>
      </c>
      <c r="J193" s="1" t="s">
        <v>921</v>
      </c>
      <c r="K193" s="1">
        <v>52</v>
      </c>
      <c r="L193" s="1" t="s">
        <v>705</v>
      </c>
      <c r="M193" s="1" t="s">
        <v>553</v>
      </c>
      <c r="N193" s="1" t="s">
        <v>554</v>
      </c>
      <c r="O193" s="1" t="s">
        <v>625</v>
      </c>
      <c r="P193" s="1" t="s">
        <v>706</v>
      </c>
      <c r="Q193" s="1" t="s">
        <v>68</v>
      </c>
      <c r="R193" s="1" t="s">
        <v>110</v>
      </c>
      <c r="S193" s="1" t="s">
        <v>639</v>
      </c>
      <c r="T193" s="1" t="s">
        <v>68</v>
      </c>
      <c r="U193" s="8" t="s">
        <v>78</v>
      </c>
      <c r="V193" s="1" t="s">
        <v>68</v>
      </c>
      <c r="W193" s="1" t="s">
        <v>68</v>
      </c>
      <c r="X193" s="1" t="s">
        <v>84</v>
      </c>
      <c r="Y193" s="1" t="s">
        <v>81</v>
      </c>
      <c r="Z193" s="1" t="s">
        <v>578</v>
      </c>
      <c r="AA193" s="1" t="s">
        <v>78</v>
      </c>
      <c r="AB193" s="8" t="s">
        <v>78</v>
      </c>
      <c r="AC193" s="8" t="s">
        <v>78</v>
      </c>
      <c r="AD193" s="8"/>
      <c r="AE193" s="98" t="s">
        <v>78</v>
      </c>
      <c r="AF193" s="1" t="s">
        <v>78</v>
      </c>
      <c r="AG193" s="1" t="s">
        <v>78</v>
      </c>
      <c r="AH193" s="1" t="s">
        <v>102</v>
      </c>
      <c r="AI193" s="1" t="s">
        <v>918</v>
      </c>
      <c r="AJ193" s="1" t="s">
        <v>78</v>
      </c>
      <c r="AK193" s="1" t="s">
        <v>78</v>
      </c>
      <c r="AL193" s="1" t="s">
        <v>78</v>
      </c>
      <c r="AM193" s="1"/>
      <c r="AN193" s="8"/>
      <c r="AO193" s="8"/>
      <c r="AP193" s="8" t="s">
        <v>78</v>
      </c>
      <c r="AQ193" s="1"/>
      <c r="AR193" s="8"/>
      <c r="AS193" s="8"/>
      <c r="AT193" s="8" t="s">
        <v>78</v>
      </c>
      <c r="AU193" s="1" t="s">
        <v>78</v>
      </c>
      <c r="AV193" s="17" t="s">
        <v>78</v>
      </c>
      <c r="AW193" s="1"/>
      <c r="AX193" s="8"/>
      <c r="AY193" s="197"/>
      <c r="AZ193" s="17" t="s">
        <v>78</v>
      </c>
      <c r="BA193" s="8"/>
      <c r="BB193" s="8"/>
      <c r="BC193" s="197"/>
      <c r="BD193" s="8" t="s">
        <v>78</v>
      </c>
      <c r="BE193" s="1" t="s">
        <v>78</v>
      </c>
      <c r="BF193" s="1" t="s">
        <v>78</v>
      </c>
    </row>
    <row r="194" spans="1:58" s="4" customFormat="1" ht="44.4" customHeight="1" x14ac:dyDescent="0.3">
      <c r="A194" s="1">
        <v>51</v>
      </c>
      <c r="B194" s="17" t="s">
        <v>830</v>
      </c>
      <c r="C194" s="17">
        <v>45195</v>
      </c>
      <c r="D194" s="1" t="s">
        <v>40</v>
      </c>
      <c r="E194" s="1" t="s">
        <v>40</v>
      </c>
      <c r="F194" s="1" t="s">
        <v>78</v>
      </c>
      <c r="G194" s="1" t="s">
        <v>917</v>
      </c>
      <c r="H194" s="1" t="s">
        <v>905</v>
      </c>
      <c r="I194" s="8" t="s">
        <v>78</v>
      </c>
      <c r="J194" s="1" t="s">
        <v>921</v>
      </c>
      <c r="K194" s="1">
        <v>51</v>
      </c>
      <c r="L194" s="1" t="s">
        <v>986</v>
      </c>
      <c r="M194" s="1" t="s">
        <v>602</v>
      </c>
      <c r="N194" s="1" t="s">
        <v>554</v>
      </c>
      <c r="O194" s="1" t="s">
        <v>561</v>
      </c>
      <c r="P194" s="1" t="s">
        <v>708</v>
      </c>
      <c r="Q194" s="1" t="s">
        <v>123</v>
      </c>
      <c r="R194" s="1" t="s">
        <v>94</v>
      </c>
      <c r="S194" s="1" t="s">
        <v>140</v>
      </c>
      <c r="T194" s="1" t="s">
        <v>68</v>
      </c>
      <c r="U194" s="8" t="s">
        <v>640</v>
      </c>
      <c r="V194" s="1" t="s">
        <v>68</v>
      </c>
      <c r="W194" s="1" t="s">
        <v>78</v>
      </c>
      <c r="X194" s="1" t="s">
        <v>574</v>
      </c>
      <c r="Y194" s="1" t="s">
        <v>575</v>
      </c>
      <c r="Z194" s="1" t="s">
        <v>709</v>
      </c>
      <c r="AA194" s="1" t="s">
        <v>592</v>
      </c>
      <c r="AB194" s="8" t="s">
        <v>611</v>
      </c>
      <c r="AC194" s="8" t="s">
        <v>611</v>
      </c>
      <c r="AD194" s="8"/>
      <c r="AE194" s="98" t="s">
        <v>78</v>
      </c>
      <c r="AF194" s="1" t="s">
        <v>78</v>
      </c>
      <c r="AG194" s="1" t="s">
        <v>78</v>
      </c>
      <c r="AH194" s="1" t="s">
        <v>78</v>
      </c>
      <c r="AI194" s="1" t="s">
        <v>984</v>
      </c>
      <c r="AJ194" s="1" t="s">
        <v>78</v>
      </c>
      <c r="AK194" s="1" t="s">
        <v>78</v>
      </c>
      <c r="AL194" s="1" t="s">
        <v>78</v>
      </c>
      <c r="AM194" s="1"/>
      <c r="AN194" s="8"/>
      <c r="AO194" s="8"/>
      <c r="AP194" s="8" t="s">
        <v>78</v>
      </c>
      <c r="AQ194" s="1"/>
      <c r="AR194" s="8"/>
      <c r="AS194" s="8"/>
      <c r="AT194" s="8" t="s">
        <v>78</v>
      </c>
      <c r="AU194" s="1" t="s">
        <v>78</v>
      </c>
      <c r="AV194" s="17" t="s">
        <v>78</v>
      </c>
      <c r="AW194" s="1"/>
      <c r="AX194" s="8"/>
      <c r="AY194" s="197"/>
      <c r="AZ194" s="17" t="s">
        <v>78</v>
      </c>
      <c r="BA194" s="8"/>
      <c r="BB194" s="8"/>
      <c r="BC194" s="197"/>
      <c r="BD194" s="8" t="s">
        <v>78</v>
      </c>
      <c r="BE194" s="1" t="s">
        <v>78</v>
      </c>
      <c r="BF194" s="1" t="s">
        <v>78</v>
      </c>
    </row>
    <row r="195" spans="1:58" s="4" customFormat="1" ht="44.4" customHeight="1" x14ac:dyDescent="0.3">
      <c r="A195" s="1">
        <v>44</v>
      </c>
      <c r="B195" s="17" t="s">
        <v>461</v>
      </c>
      <c r="C195" s="17">
        <v>45195</v>
      </c>
      <c r="D195" s="1" t="s">
        <v>40</v>
      </c>
      <c r="E195" s="1" t="s">
        <v>40</v>
      </c>
      <c r="F195" s="1" t="s">
        <v>78</v>
      </c>
      <c r="G195" s="1" t="s">
        <v>917</v>
      </c>
      <c r="H195" s="1" t="s">
        <v>923</v>
      </c>
      <c r="I195" s="8" t="s">
        <v>78</v>
      </c>
      <c r="J195" s="1" t="s">
        <v>921</v>
      </c>
      <c r="K195" s="1">
        <v>44</v>
      </c>
      <c r="L195" s="1" t="s">
        <v>724</v>
      </c>
      <c r="M195" s="1" t="s">
        <v>602</v>
      </c>
      <c r="N195" s="1" t="s">
        <v>565</v>
      </c>
      <c r="O195" s="1" t="s">
        <v>573</v>
      </c>
      <c r="P195" s="1" t="s">
        <v>110</v>
      </c>
      <c r="Q195" s="1" t="s">
        <v>123</v>
      </c>
      <c r="R195" s="1" t="s">
        <v>48</v>
      </c>
      <c r="S195" s="1" t="s">
        <v>136</v>
      </c>
      <c r="T195" s="1" t="s">
        <v>110</v>
      </c>
      <c r="U195" s="8" t="s">
        <v>643</v>
      </c>
      <c r="V195" s="1" t="s">
        <v>68</v>
      </c>
      <c r="W195" s="1" t="s">
        <v>68</v>
      </c>
      <c r="X195" s="1" t="s">
        <v>63</v>
      </c>
      <c r="Y195" s="1" t="s">
        <v>595</v>
      </c>
      <c r="Z195" s="1" t="s">
        <v>98</v>
      </c>
      <c r="AA195" s="1" t="s">
        <v>99</v>
      </c>
      <c r="AB195" s="8" t="s">
        <v>100</v>
      </c>
      <c r="AC195" s="8" t="s">
        <v>100</v>
      </c>
      <c r="AD195" s="8"/>
      <c r="AE195" s="98" t="s">
        <v>955</v>
      </c>
      <c r="AF195" s="1" t="s">
        <v>929</v>
      </c>
      <c r="AG195" s="1" t="s">
        <v>78</v>
      </c>
      <c r="AH195" s="1" t="s">
        <v>78</v>
      </c>
      <c r="AI195" s="1" t="s">
        <v>952</v>
      </c>
      <c r="AJ195" s="1" t="s">
        <v>78</v>
      </c>
      <c r="AK195" s="1" t="s">
        <v>78</v>
      </c>
      <c r="AL195" s="1" t="s">
        <v>78</v>
      </c>
      <c r="AM195" s="1"/>
      <c r="AN195" s="8"/>
      <c r="AO195" s="8"/>
      <c r="AP195" s="8" t="s">
        <v>78</v>
      </c>
      <c r="AQ195" s="1"/>
      <c r="AR195" s="8"/>
      <c r="AS195" s="8"/>
      <c r="AT195" s="8" t="s">
        <v>78</v>
      </c>
      <c r="AU195" s="1" t="s">
        <v>78</v>
      </c>
      <c r="AV195" s="17" t="s">
        <v>464</v>
      </c>
      <c r="AW195" s="1">
        <v>4</v>
      </c>
      <c r="AX195" s="8">
        <v>2023</v>
      </c>
      <c r="AY195" s="197">
        <v>45017</v>
      </c>
      <c r="AZ195" s="17" t="s">
        <v>994</v>
      </c>
      <c r="BA195" s="8">
        <v>5</v>
      </c>
      <c r="BB195" s="8">
        <v>2023</v>
      </c>
      <c r="BC195" s="197">
        <v>45047</v>
      </c>
      <c r="BD195" s="8" t="s">
        <v>175</v>
      </c>
      <c r="BE195" s="1" t="s">
        <v>78</v>
      </c>
      <c r="BF195" s="1" t="s">
        <v>995</v>
      </c>
    </row>
    <row r="196" spans="1:58" s="4" customFormat="1" ht="44.4" customHeight="1" x14ac:dyDescent="0.3">
      <c r="A196" s="1">
        <v>30</v>
      </c>
      <c r="B196" s="17">
        <v>45235</v>
      </c>
      <c r="C196" s="17">
        <v>45195</v>
      </c>
      <c r="D196" s="1" t="s">
        <v>40</v>
      </c>
      <c r="E196" s="1" t="s">
        <v>40</v>
      </c>
      <c r="F196" s="1" t="s">
        <v>78</v>
      </c>
      <c r="G196" s="1" t="s">
        <v>917</v>
      </c>
      <c r="H196" s="1" t="s">
        <v>78</v>
      </c>
      <c r="I196" s="8" t="s">
        <v>78</v>
      </c>
      <c r="J196" s="1" t="s">
        <v>921</v>
      </c>
      <c r="K196" s="1">
        <v>30</v>
      </c>
      <c r="L196" s="1" t="s">
        <v>761</v>
      </c>
      <c r="M196" s="1" t="s">
        <v>553</v>
      </c>
      <c r="N196" s="1" t="s">
        <v>588</v>
      </c>
      <c r="O196" s="1" t="s">
        <v>677</v>
      </c>
      <c r="P196" s="1" t="s">
        <v>68</v>
      </c>
      <c r="Q196" s="1" t="s">
        <v>68</v>
      </c>
      <c r="R196" s="1" t="s">
        <v>68</v>
      </c>
      <c r="S196" s="1" t="s">
        <v>639</v>
      </c>
      <c r="T196" s="1" t="s">
        <v>43</v>
      </c>
      <c r="U196" s="8" t="s">
        <v>640</v>
      </c>
      <c r="V196" s="1" t="s">
        <v>68</v>
      </c>
      <c r="W196" s="1" t="s">
        <v>68</v>
      </c>
      <c r="X196" s="1" t="s">
        <v>574</v>
      </c>
      <c r="Y196" s="1" t="s">
        <v>996</v>
      </c>
      <c r="Z196" s="1" t="s">
        <v>68</v>
      </c>
      <c r="AA196" s="1" t="s">
        <v>110</v>
      </c>
      <c r="AB196" s="8" t="s">
        <v>712</v>
      </c>
      <c r="AC196" s="8" t="s">
        <v>712</v>
      </c>
      <c r="AD196" s="8"/>
      <c r="AE196" s="98" t="s">
        <v>78</v>
      </c>
      <c r="AF196" s="1" t="s">
        <v>78</v>
      </c>
      <c r="AG196" s="1" t="s">
        <v>78</v>
      </c>
      <c r="AH196" s="1" t="s">
        <v>942</v>
      </c>
      <c r="AI196" s="1" t="s">
        <v>924</v>
      </c>
      <c r="AJ196" s="1" t="s">
        <v>78</v>
      </c>
      <c r="AK196" s="1" t="s">
        <v>78</v>
      </c>
      <c r="AL196" s="1" t="s">
        <v>78</v>
      </c>
      <c r="AM196" s="1"/>
      <c r="AN196" s="8"/>
      <c r="AO196" s="8"/>
      <c r="AP196" s="8" t="s">
        <v>78</v>
      </c>
      <c r="AQ196" s="1"/>
      <c r="AR196" s="8"/>
      <c r="AS196" s="8"/>
      <c r="AT196" s="8" t="s">
        <v>78</v>
      </c>
      <c r="AU196" s="1" t="s">
        <v>78</v>
      </c>
      <c r="AV196" s="17" t="s">
        <v>78</v>
      </c>
      <c r="AW196" s="1"/>
      <c r="AX196" s="8"/>
      <c r="AY196" s="197"/>
      <c r="AZ196" s="17" t="s">
        <v>78</v>
      </c>
      <c r="BA196" s="8"/>
      <c r="BB196" s="8"/>
      <c r="BC196" s="197"/>
      <c r="BD196" s="8" t="s">
        <v>78</v>
      </c>
      <c r="BE196" s="1" t="s">
        <v>78</v>
      </c>
      <c r="BF196" s="1" t="s">
        <v>78</v>
      </c>
    </row>
    <row r="197" spans="1:58" s="4" customFormat="1" ht="44.4" customHeight="1" x14ac:dyDescent="0.3">
      <c r="A197" s="1">
        <v>29</v>
      </c>
      <c r="B197" s="17">
        <v>45235</v>
      </c>
      <c r="C197" s="17">
        <v>45195</v>
      </c>
      <c r="D197" s="1" t="s">
        <v>40</v>
      </c>
      <c r="E197" s="1" t="s">
        <v>40</v>
      </c>
      <c r="F197" s="1" t="s">
        <v>78</v>
      </c>
      <c r="G197" s="1" t="s">
        <v>917</v>
      </c>
      <c r="H197" s="1" t="s">
        <v>78</v>
      </c>
      <c r="I197" s="8" t="s">
        <v>78</v>
      </c>
      <c r="J197" s="1" t="s">
        <v>921</v>
      </c>
      <c r="K197" s="1">
        <v>29</v>
      </c>
      <c r="L197" s="1" t="s">
        <v>762</v>
      </c>
      <c r="M197" s="1" t="s">
        <v>553</v>
      </c>
      <c r="N197" s="1" t="s">
        <v>554</v>
      </c>
      <c r="O197" s="1" t="s">
        <v>763</v>
      </c>
      <c r="P197" s="1" t="s">
        <v>68</v>
      </c>
      <c r="Q197" s="1" t="s">
        <v>68</v>
      </c>
      <c r="R197" s="1" t="s">
        <v>68</v>
      </c>
      <c r="S197" s="1" t="s">
        <v>639</v>
      </c>
      <c r="T197" s="1" t="s">
        <v>43</v>
      </c>
      <c r="U197" s="8" t="s">
        <v>640</v>
      </c>
      <c r="V197" s="1" t="s">
        <v>68</v>
      </c>
      <c r="W197" s="1" t="s">
        <v>68</v>
      </c>
      <c r="X197" s="1" t="s">
        <v>574</v>
      </c>
      <c r="Y197" s="1" t="s">
        <v>996</v>
      </c>
      <c r="Z197" s="1" t="s">
        <v>578</v>
      </c>
      <c r="AA197" s="1" t="s">
        <v>565</v>
      </c>
      <c r="AB197" s="8" t="s">
        <v>110</v>
      </c>
      <c r="AC197" s="8" t="s">
        <v>110</v>
      </c>
      <c r="AD197" s="8"/>
      <c r="AE197" s="98" t="s">
        <v>78</v>
      </c>
      <c r="AF197" s="1" t="s">
        <v>78</v>
      </c>
      <c r="AG197" s="1" t="s">
        <v>924</v>
      </c>
      <c r="AH197" s="1" t="s">
        <v>78</v>
      </c>
      <c r="AI197" s="1" t="s">
        <v>931</v>
      </c>
      <c r="AJ197" s="1" t="s">
        <v>78</v>
      </c>
      <c r="AK197" s="1" t="s">
        <v>78</v>
      </c>
      <c r="AL197" s="1" t="s">
        <v>78</v>
      </c>
      <c r="AM197" s="1"/>
      <c r="AN197" s="8"/>
      <c r="AO197" s="8"/>
      <c r="AP197" s="8" t="s">
        <v>78</v>
      </c>
      <c r="AQ197" s="1"/>
      <c r="AR197" s="8"/>
      <c r="AS197" s="8"/>
      <c r="AT197" s="8" t="s">
        <v>78</v>
      </c>
      <c r="AU197" s="1" t="s">
        <v>78</v>
      </c>
      <c r="AV197" s="17" t="s">
        <v>78</v>
      </c>
      <c r="AW197" s="1"/>
      <c r="AX197" s="8"/>
      <c r="AY197" s="197"/>
      <c r="AZ197" s="17" t="s">
        <v>78</v>
      </c>
      <c r="BA197" s="8"/>
      <c r="BB197" s="8"/>
      <c r="BC197" s="197"/>
      <c r="BD197" s="8" t="s">
        <v>78</v>
      </c>
      <c r="BE197" s="1" t="s">
        <v>78</v>
      </c>
      <c r="BF197" s="1" t="s">
        <v>78</v>
      </c>
    </row>
    <row r="198" spans="1:58" s="4" customFormat="1" ht="44.4" customHeight="1" x14ac:dyDescent="0.3">
      <c r="A198" s="1">
        <v>29</v>
      </c>
      <c r="B198" s="17">
        <v>45235</v>
      </c>
      <c r="C198" s="17">
        <v>45195</v>
      </c>
      <c r="D198" s="1" t="s">
        <v>40</v>
      </c>
      <c r="E198" s="1" t="s">
        <v>40</v>
      </c>
      <c r="F198" s="1" t="s">
        <v>78</v>
      </c>
      <c r="G198" s="1" t="s">
        <v>917</v>
      </c>
      <c r="H198" s="1" t="s">
        <v>78</v>
      </c>
      <c r="I198" s="8" t="s">
        <v>78</v>
      </c>
      <c r="J198" s="1" t="s">
        <v>921</v>
      </c>
      <c r="K198" s="1">
        <v>29</v>
      </c>
      <c r="L198" s="1" t="s">
        <v>762</v>
      </c>
      <c r="M198" s="1" t="s">
        <v>553</v>
      </c>
      <c r="N198" s="1" t="s">
        <v>554</v>
      </c>
      <c r="O198" s="1" t="s">
        <v>763</v>
      </c>
      <c r="P198" s="1" t="s">
        <v>68</v>
      </c>
      <c r="Q198" s="1" t="s">
        <v>68</v>
      </c>
      <c r="R198" s="1" t="s">
        <v>68</v>
      </c>
      <c r="S198" s="1" t="s">
        <v>639</v>
      </c>
      <c r="T198" s="1" t="s">
        <v>43</v>
      </c>
      <c r="U198" s="8" t="s">
        <v>640</v>
      </c>
      <c r="V198" s="1" t="s">
        <v>68</v>
      </c>
      <c r="W198" s="1" t="s">
        <v>68</v>
      </c>
      <c r="X198" s="1" t="s">
        <v>574</v>
      </c>
      <c r="Y198" s="1" t="s">
        <v>996</v>
      </c>
      <c r="Z198" s="1" t="s">
        <v>578</v>
      </c>
      <c r="AA198" s="1" t="s">
        <v>565</v>
      </c>
      <c r="AB198" s="8" t="s">
        <v>110</v>
      </c>
      <c r="AC198" s="8" t="s">
        <v>110</v>
      </c>
      <c r="AD198" s="8"/>
      <c r="AE198" s="98" t="s">
        <v>78</v>
      </c>
      <c r="AF198" s="1" t="s">
        <v>78</v>
      </c>
      <c r="AG198" s="1" t="s">
        <v>924</v>
      </c>
      <c r="AH198" s="1" t="s">
        <v>78</v>
      </c>
      <c r="AI198" s="1" t="s">
        <v>931</v>
      </c>
      <c r="AJ198" s="1" t="s">
        <v>78</v>
      </c>
      <c r="AK198" s="1" t="s">
        <v>78</v>
      </c>
      <c r="AL198" s="1" t="s">
        <v>78</v>
      </c>
      <c r="AM198" s="1"/>
      <c r="AN198" s="8"/>
      <c r="AO198" s="8"/>
      <c r="AP198" s="8" t="s">
        <v>78</v>
      </c>
      <c r="AQ198" s="1"/>
      <c r="AR198" s="8"/>
      <c r="AS198" s="8"/>
      <c r="AT198" s="8" t="s">
        <v>78</v>
      </c>
      <c r="AU198" s="1" t="s">
        <v>78</v>
      </c>
      <c r="AV198" s="17" t="s">
        <v>78</v>
      </c>
      <c r="AW198" s="1"/>
      <c r="AX198" s="8"/>
      <c r="AY198" s="197"/>
      <c r="AZ198" s="17" t="s">
        <v>78</v>
      </c>
      <c r="BA198" s="8"/>
      <c r="BB198" s="8"/>
      <c r="BC198" s="197"/>
      <c r="BD198" s="8" t="s">
        <v>78</v>
      </c>
      <c r="BE198" s="1" t="s">
        <v>78</v>
      </c>
      <c r="BF198" s="1" t="s">
        <v>78</v>
      </c>
    </row>
    <row r="199" spans="1:58" s="4" customFormat="1" ht="44.4" customHeight="1" x14ac:dyDescent="0.3">
      <c r="A199" s="1">
        <v>29</v>
      </c>
      <c r="B199" s="17">
        <v>45235</v>
      </c>
      <c r="C199" s="17">
        <v>45195</v>
      </c>
      <c r="D199" s="1" t="s">
        <v>40</v>
      </c>
      <c r="E199" s="1" t="s">
        <v>40</v>
      </c>
      <c r="F199" s="1" t="s">
        <v>78</v>
      </c>
      <c r="G199" s="1" t="s">
        <v>917</v>
      </c>
      <c r="H199" s="1" t="s">
        <v>78</v>
      </c>
      <c r="I199" s="8" t="s">
        <v>78</v>
      </c>
      <c r="J199" s="1" t="s">
        <v>921</v>
      </c>
      <c r="K199" s="1">
        <v>29</v>
      </c>
      <c r="L199" s="1" t="s">
        <v>762</v>
      </c>
      <c r="M199" s="1" t="s">
        <v>553</v>
      </c>
      <c r="N199" s="1" t="s">
        <v>554</v>
      </c>
      <c r="O199" s="1" t="s">
        <v>763</v>
      </c>
      <c r="P199" s="1" t="s">
        <v>68</v>
      </c>
      <c r="Q199" s="1" t="s">
        <v>68</v>
      </c>
      <c r="R199" s="1" t="s">
        <v>68</v>
      </c>
      <c r="S199" s="1" t="s">
        <v>639</v>
      </c>
      <c r="T199" s="1" t="s">
        <v>43</v>
      </c>
      <c r="U199" s="8" t="s">
        <v>640</v>
      </c>
      <c r="V199" s="1" t="s">
        <v>68</v>
      </c>
      <c r="W199" s="1" t="s">
        <v>68</v>
      </c>
      <c r="X199" s="1" t="s">
        <v>574</v>
      </c>
      <c r="Y199" s="1" t="s">
        <v>996</v>
      </c>
      <c r="Z199" s="1" t="s">
        <v>578</v>
      </c>
      <c r="AA199" s="1" t="s">
        <v>565</v>
      </c>
      <c r="AB199" s="8" t="s">
        <v>110</v>
      </c>
      <c r="AC199" s="8" t="s">
        <v>110</v>
      </c>
      <c r="AD199" s="8"/>
      <c r="AE199" s="98" t="s">
        <v>78</v>
      </c>
      <c r="AF199" s="1" t="s">
        <v>78</v>
      </c>
      <c r="AG199" s="1" t="s">
        <v>924</v>
      </c>
      <c r="AH199" s="1" t="s">
        <v>78</v>
      </c>
      <c r="AI199" s="1" t="s">
        <v>931</v>
      </c>
      <c r="AJ199" s="1" t="s">
        <v>78</v>
      </c>
      <c r="AK199" s="1" t="s">
        <v>78</v>
      </c>
      <c r="AL199" s="1" t="s">
        <v>78</v>
      </c>
      <c r="AM199" s="1"/>
      <c r="AN199" s="8"/>
      <c r="AO199" s="8"/>
      <c r="AP199" s="8" t="s">
        <v>78</v>
      </c>
      <c r="AQ199" s="1"/>
      <c r="AR199" s="8"/>
      <c r="AS199" s="8"/>
      <c r="AT199" s="8" t="s">
        <v>78</v>
      </c>
      <c r="AU199" s="1" t="s">
        <v>78</v>
      </c>
      <c r="AV199" s="17" t="s">
        <v>78</v>
      </c>
      <c r="AW199" s="1"/>
      <c r="AX199" s="8"/>
      <c r="AY199" s="197"/>
      <c r="AZ199" s="17" t="s">
        <v>78</v>
      </c>
      <c r="BA199" s="8"/>
      <c r="BB199" s="8"/>
      <c r="BC199" s="197"/>
      <c r="BD199" s="8" t="s">
        <v>78</v>
      </c>
      <c r="BE199" s="1" t="s">
        <v>78</v>
      </c>
      <c r="BF199" s="1" t="s">
        <v>78</v>
      </c>
    </row>
    <row r="200" spans="1:58" s="4" customFormat="1" ht="44.4" customHeight="1" x14ac:dyDescent="0.3">
      <c r="A200" s="1">
        <v>104</v>
      </c>
      <c r="B200" s="17">
        <v>45204</v>
      </c>
      <c r="C200" s="17">
        <v>45195</v>
      </c>
      <c r="D200" s="1" t="s">
        <v>40</v>
      </c>
      <c r="E200" s="1" t="s">
        <v>40</v>
      </c>
      <c r="F200" s="1" t="s">
        <v>78</v>
      </c>
      <c r="G200" s="1" t="s">
        <v>917</v>
      </c>
      <c r="H200" s="1" t="s">
        <v>941</v>
      </c>
      <c r="I200" s="8" t="s">
        <v>1010</v>
      </c>
      <c r="J200" s="1" t="s">
        <v>639</v>
      </c>
      <c r="K200" s="1">
        <v>104</v>
      </c>
      <c r="L200" s="1" t="s">
        <v>608</v>
      </c>
      <c r="M200" s="1" t="s">
        <v>553</v>
      </c>
      <c r="N200" s="1" t="s">
        <v>588</v>
      </c>
      <c r="O200" s="1" t="s">
        <v>78</v>
      </c>
      <c r="P200" s="1" t="s">
        <v>78</v>
      </c>
      <c r="Q200" s="1" t="s">
        <v>78</v>
      </c>
      <c r="R200" s="1" t="s">
        <v>78</v>
      </c>
      <c r="S200" s="1" t="s">
        <v>78</v>
      </c>
      <c r="T200" s="1" t="s">
        <v>78</v>
      </c>
      <c r="U200" s="8" t="s">
        <v>78</v>
      </c>
      <c r="V200" s="1" t="s">
        <v>78</v>
      </c>
      <c r="W200" s="1" t="s">
        <v>78</v>
      </c>
      <c r="X200" s="1" t="s">
        <v>63</v>
      </c>
      <c r="Y200" s="1" t="s">
        <v>78</v>
      </c>
      <c r="Z200" s="1" t="s">
        <v>78</v>
      </c>
      <c r="AA200" s="1" t="s">
        <v>78</v>
      </c>
      <c r="AB200" s="8" t="s">
        <v>78</v>
      </c>
      <c r="AC200" s="8" t="s">
        <v>78</v>
      </c>
      <c r="AD200" s="8"/>
      <c r="AE200" s="98" t="s">
        <v>78</v>
      </c>
      <c r="AF200" s="1" t="s">
        <v>78</v>
      </c>
      <c r="AG200" s="1" t="s">
        <v>78</v>
      </c>
      <c r="AH200" s="1" t="s">
        <v>78</v>
      </c>
      <c r="AI200" s="1" t="s">
        <v>954</v>
      </c>
      <c r="AJ200" s="1" t="s">
        <v>78</v>
      </c>
      <c r="AK200" s="1" t="s">
        <v>78</v>
      </c>
      <c r="AL200" s="1" t="s">
        <v>78</v>
      </c>
      <c r="AM200" s="1"/>
      <c r="AN200" s="8"/>
      <c r="AO200" s="8"/>
      <c r="AP200" s="8" t="s">
        <v>78</v>
      </c>
      <c r="AQ200" s="1"/>
      <c r="AR200" s="8"/>
      <c r="AS200" s="8"/>
      <c r="AT200" s="8" t="s">
        <v>78</v>
      </c>
      <c r="AU200" s="1" t="s">
        <v>78</v>
      </c>
      <c r="AV200" s="17" t="s">
        <v>78</v>
      </c>
      <c r="AW200" s="1"/>
      <c r="AX200" s="8"/>
      <c r="AY200" s="197"/>
      <c r="AZ200" s="17" t="s">
        <v>78</v>
      </c>
      <c r="BA200" s="8"/>
      <c r="BB200" s="8"/>
      <c r="BC200" s="197"/>
      <c r="BD200" s="8" t="s">
        <v>78</v>
      </c>
      <c r="BE200" s="1" t="s">
        <v>78</v>
      </c>
      <c r="BF200" s="1" t="s">
        <v>78</v>
      </c>
    </row>
    <row r="201" spans="1:58" s="4" customFormat="1" ht="44.4" customHeight="1" x14ac:dyDescent="0.3">
      <c r="A201" s="1">
        <v>42</v>
      </c>
      <c r="B201" s="17">
        <v>45204</v>
      </c>
      <c r="C201" s="17">
        <v>45195</v>
      </c>
      <c r="D201" s="1" t="s">
        <v>40</v>
      </c>
      <c r="E201" s="1" t="s">
        <v>40</v>
      </c>
      <c r="F201" s="1" t="s">
        <v>78</v>
      </c>
      <c r="G201" s="1" t="s">
        <v>1051</v>
      </c>
      <c r="H201" s="1" t="s">
        <v>78</v>
      </c>
      <c r="I201" s="8" t="s">
        <v>997</v>
      </c>
      <c r="J201" s="1" t="s">
        <v>921</v>
      </c>
      <c r="K201" s="1">
        <v>42</v>
      </c>
      <c r="L201" s="1" t="s">
        <v>842</v>
      </c>
      <c r="M201" s="1" t="s">
        <v>553</v>
      </c>
      <c r="N201" s="1" t="s">
        <v>588</v>
      </c>
      <c r="O201" s="1" t="s">
        <v>78</v>
      </c>
      <c r="P201" s="1" t="s">
        <v>68</v>
      </c>
      <c r="Q201" s="1" t="s">
        <v>68</v>
      </c>
      <c r="R201" s="1" t="s">
        <v>68</v>
      </c>
      <c r="S201" s="1" t="s">
        <v>639</v>
      </c>
      <c r="T201" s="1" t="s">
        <v>68</v>
      </c>
      <c r="U201" s="8" t="s">
        <v>640</v>
      </c>
      <c r="V201" s="1" t="s">
        <v>68</v>
      </c>
      <c r="W201" s="1" t="s">
        <v>68</v>
      </c>
      <c r="X201" s="1" t="s">
        <v>78</v>
      </c>
      <c r="Y201" s="1" t="s">
        <v>78</v>
      </c>
      <c r="Z201" s="1" t="s">
        <v>68</v>
      </c>
      <c r="AA201" s="1" t="s">
        <v>68</v>
      </c>
      <c r="AB201" s="8" t="s">
        <v>78</v>
      </c>
      <c r="AC201" s="8" t="s">
        <v>78</v>
      </c>
      <c r="AD201" s="8"/>
      <c r="AE201" s="98" t="s">
        <v>78</v>
      </c>
      <c r="AF201" s="1" t="s">
        <v>78</v>
      </c>
      <c r="AG201" s="1" t="s">
        <v>78</v>
      </c>
      <c r="AH201" s="1" t="s">
        <v>78</v>
      </c>
      <c r="AI201" s="1" t="s">
        <v>919</v>
      </c>
      <c r="AJ201" s="1" t="s">
        <v>78</v>
      </c>
      <c r="AK201" s="1" t="s">
        <v>78</v>
      </c>
      <c r="AL201" s="1" t="s">
        <v>78</v>
      </c>
      <c r="AM201" s="1"/>
      <c r="AN201" s="8"/>
      <c r="AO201" s="8"/>
      <c r="AP201" s="8" t="s">
        <v>78</v>
      </c>
      <c r="AQ201" s="1"/>
      <c r="AR201" s="8"/>
      <c r="AS201" s="8"/>
      <c r="AT201" s="8" t="s">
        <v>78</v>
      </c>
      <c r="AU201" s="1" t="s">
        <v>78</v>
      </c>
      <c r="AV201" s="17" t="s">
        <v>78</v>
      </c>
      <c r="AW201" s="1"/>
      <c r="AX201" s="8"/>
      <c r="AY201" s="197"/>
      <c r="AZ201" s="17" t="s">
        <v>78</v>
      </c>
      <c r="BA201" s="8"/>
      <c r="BB201" s="8"/>
      <c r="BC201" s="197"/>
      <c r="BD201" s="8" t="s">
        <v>78</v>
      </c>
      <c r="BE201" s="1" t="s">
        <v>78</v>
      </c>
      <c r="BF201" s="1" t="s">
        <v>608</v>
      </c>
    </row>
    <row r="202" spans="1:58" s="4" customFormat="1" ht="44.4" customHeight="1" x14ac:dyDescent="0.3">
      <c r="A202" s="1">
        <v>104</v>
      </c>
      <c r="B202" s="17">
        <v>45204</v>
      </c>
      <c r="C202" s="17">
        <v>45195</v>
      </c>
      <c r="D202" s="1" t="s">
        <v>40</v>
      </c>
      <c r="E202" s="1" t="s">
        <v>40</v>
      </c>
      <c r="F202" s="1" t="s">
        <v>78</v>
      </c>
      <c r="G202" s="1" t="s">
        <v>917</v>
      </c>
      <c r="H202" s="1" t="s">
        <v>941</v>
      </c>
      <c r="I202" s="8" t="s">
        <v>1010</v>
      </c>
      <c r="J202" s="1" t="s">
        <v>639</v>
      </c>
      <c r="K202" s="1">
        <v>104</v>
      </c>
      <c r="L202" s="1" t="s">
        <v>608</v>
      </c>
      <c r="M202" s="1" t="s">
        <v>553</v>
      </c>
      <c r="N202" s="1" t="s">
        <v>588</v>
      </c>
      <c r="O202" s="1" t="s">
        <v>78</v>
      </c>
      <c r="P202" s="1" t="s">
        <v>78</v>
      </c>
      <c r="Q202" s="1" t="s">
        <v>78</v>
      </c>
      <c r="R202" s="1" t="s">
        <v>78</v>
      </c>
      <c r="S202" s="1" t="s">
        <v>78</v>
      </c>
      <c r="T202" s="1" t="s">
        <v>78</v>
      </c>
      <c r="U202" s="8" t="s">
        <v>78</v>
      </c>
      <c r="V202" s="1" t="s">
        <v>78</v>
      </c>
      <c r="W202" s="1" t="s">
        <v>78</v>
      </c>
      <c r="X202" s="1" t="s">
        <v>63</v>
      </c>
      <c r="Y202" s="1" t="s">
        <v>78</v>
      </c>
      <c r="Z202" s="1" t="s">
        <v>78</v>
      </c>
      <c r="AA202" s="1" t="s">
        <v>78</v>
      </c>
      <c r="AB202" s="8" t="s">
        <v>78</v>
      </c>
      <c r="AC202" s="8" t="s">
        <v>78</v>
      </c>
      <c r="AD202" s="8"/>
      <c r="AE202" s="98" t="s">
        <v>78</v>
      </c>
      <c r="AF202" s="1" t="s">
        <v>78</v>
      </c>
      <c r="AG202" s="1" t="s">
        <v>78</v>
      </c>
      <c r="AH202" s="1" t="s">
        <v>78</v>
      </c>
      <c r="AI202" s="1" t="s">
        <v>954</v>
      </c>
      <c r="AJ202" s="1" t="s">
        <v>78</v>
      </c>
      <c r="AK202" s="1" t="s">
        <v>78</v>
      </c>
      <c r="AL202" s="1" t="s">
        <v>78</v>
      </c>
      <c r="AM202" s="1"/>
      <c r="AN202" s="8"/>
      <c r="AO202" s="8"/>
      <c r="AP202" s="8" t="s">
        <v>78</v>
      </c>
      <c r="AQ202" s="1"/>
      <c r="AR202" s="8"/>
      <c r="AS202" s="8"/>
      <c r="AT202" s="8" t="s">
        <v>78</v>
      </c>
      <c r="AU202" s="1" t="s">
        <v>78</v>
      </c>
      <c r="AV202" s="17" t="s">
        <v>78</v>
      </c>
      <c r="AW202" s="1"/>
      <c r="AX202" s="8"/>
      <c r="AY202" s="197"/>
      <c r="AZ202" s="17" t="s">
        <v>78</v>
      </c>
      <c r="BA202" s="8"/>
      <c r="BB202" s="8"/>
      <c r="BC202" s="197"/>
      <c r="BD202" s="8" t="s">
        <v>78</v>
      </c>
      <c r="BE202" s="1" t="s">
        <v>78</v>
      </c>
      <c r="BF202" s="1" t="s">
        <v>1052</v>
      </c>
    </row>
    <row r="203" spans="1:58" s="4" customFormat="1" ht="44.4" customHeight="1" x14ac:dyDescent="0.3">
      <c r="A203" s="1">
        <v>42</v>
      </c>
      <c r="B203" s="17">
        <v>45204</v>
      </c>
      <c r="C203" s="17">
        <v>45195</v>
      </c>
      <c r="D203" s="1" t="s">
        <v>40</v>
      </c>
      <c r="E203" s="1" t="s">
        <v>40</v>
      </c>
      <c r="F203" s="1" t="s">
        <v>78</v>
      </c>
      <c r="G203" s="1" t="s">
        <v>917</v>
      </c>
      <c r="H203" s="1" t="s">
        <v>78</v>
      </c>
      <c r="I203" s="8" t="s">
        <v>78</v>
      </c>
      <c r="J203" s="1" t="s">
        <v>921</v>
      </c>
      <c r="K203" s="1">
        <v>42</v>
      </c>
      <c r="L203" s="1" t="s">
        <v>726</v>
      </c>
      <c r="M203" s="1" t="s">
        <v>553</v>
      </c>
      <c r="N203" s="1" t="s">
        <v>588</v>
      </c>
      <c r="O203" s="1" t="s">
        <v>78</v>
      </c>
      <c r="P203" s="1" t="s">
        <v>68</v>
      </c>
      <c r="Q203" s="1" t="s">
        <v>68</v>
      </c>
      <c r="R203" s="1" t="s">
        <v>68</v>
      </c>
      <c r="S203" s="1" t="s">
        <v>639</v>
      </c>
      <c r="T203" s="1" t="s">
        <v>68</v>
      </c>
      <c r="U203" s="8" t="s">
        <v>640</v>
      </c>
      <c r="V203" s="1" t="s">
        <v>68</v>
      </c>
      <c r="W203" s="1" t="s">
        <v>68</v>
      </c>
      <c r="X203" s="1" t="s">
        <v>84</v>
      </c>
      <c r="Y203" s="1" t="s">
        <v>81</v>
      </c>
      <c r="Z203" s="1" t="s">
        <v>68</v>
      </c>
      <c r="AA203" s="1" t="s">
        <v>68</v>
      </c>
      <c r="AB203" s="8" t="s">
        <v>78</v>
      </c>
      <c r="AC203" s="8" t="s">
        <v>78</v>
      </c>
      <c r="AD203" s="8"/>
      <c r="AE203" s="98" t="s">
        <v>78</v>
      </c>
      <c r="AF203" s="1" t="s">
        <v>78</v>
      </c>
      <c r="AG203" s="1" t="s">
        <v>78</v>
      </c>
      <c r="AH203" s="1" t="s">
        <v>78</v>
      </c>
      <c r="AI203" s="1" t="s">
        <v>919</v>
      </c>
      <c r="AJ203" s="1" t="s">
        <v>78</v>
      </c>
      <c r="AK203" s="1" t="s">
        <v>78</v>
      </c>
      <c r="AL203" s="1" t="s">
        <v>78</v>
      </c>
      <c r="AM203" s="1"/>
      <c r="AN203" s="8"/>
      <c r="AO203" s="8"/>
      <c r="AP203" s="8" t="s">
        <v>78</v>
      </c>
      <c r="AQ203" s="1"/>
      <c r="AR203" s="8"/>
      <c r="AS203" s="8"/>
      <c r="AT203" s="8" t="s">
        <v>78</v>
      </c>
      <c r="AU203" s="1" t="s">
        <v>78</v>
      </c>
      <c r="AV203" s="17" t="s">
        <v>78</v>
      </c>
      <c r="AW203" s="1"/>
      <c r="AX203" s="8"/>
      <c r="AY203" s="197"/>
      <c r="AZ203" s="17" t="s">
        <v>78</v>
      </c>
      <c r="BA203" s="8"/>
      <c r="BB203" s="8"/>
      <c r="BC203" s="197"/>
      <c r="BD203" s="8" t="s">
        <v>78</v>
      </c>
      <c r="BE203" s="1" t="s">
        <v>78</v>
      </c>
      <c r="BF203" s="1" t="s">
        <v>1003</v>
      </c>
    </row>
    <row r="204" spans="1:58" s="4" customFormat="1" ht="44.4" customHeight="1" x14ac:dyDescent="0.3">
      <c r="A204" s="1">
        <v>41</v>
      </c>
      <c r="B204" s="17">
        <v>45204</v>
      </c>
      <c r="C204" s="17">
        <v>45195</v>
      </c>
      <c r="D204" s="1" t="s">
        <v>40</v>
      </c>
      <c r="E204" s="1" t="s">
        <v>40</v>
      </c>
      <c r="F204" s="1" t="s">
        <v>78</v>
      </c>
      <c r="G204" s="1" t="s">
        <v>917</v>
      </c>
      <c r="H204" s="1" t="s">
        <v>78</v>
      </c>
      <c r="I204" s="8" t="s">
        <v>78</v>
      </c>
      <c r="J204" s="1" t="s">
        <v>921</v>
      </c>
      <c r="K204" s="1">
        <v>41</v>
      </c>
      <c r="L204" s="1" t="s">
        <v>1007</v>
      </c>
      <c r="M204" s="1" t="s">
        <v>602</v>
      </c>
      <c r="N204" s="1" t="s">
        <v>588</v>
      </c>
      <c r="O204" s="1" t="s">
        <v>573</v>
      </c>
      <c r="P204" s="1" t="s">
        <v>68</v>
      </c>
      <c r="Q204" s="1" t="s">
        <v>68</v>
      </c>
      <c r="R204" s="1" t="s">
        <v>68</v>
      </c>
      <c r="S204" s="1" t="s">
        <v>639</v>
      </c>
      <c r="T204" s="1" t="s">
        <v>68</v>
      </c>
      <c r="U204" s="8" t="s">
        <v>68</v>
      </c>
      <c r="V204" s="1" t="s">
        <v>68</v>
      </c>
      <c r="W204" s="1" t="s">
        <v>68</v>
      </c>
      <c r="X204" s="1" t="s">
        <v>63</v>
      </c>
      <c r="Y204" s="1" t="s">
        <v>76</v>
      </c>
      <c r="Z204" s="1" t="s">
        <v>110</v>
      </c>
      <c r="AA204" s="1" t="s">
        <v>110</v>
      </c>
      <c r="AB204" s="8" t="s">
        <v>728</v>
      </c>
      <c r="AC204" s="8" t="s">
        <v>728</v>
      </c>
      <c r="AD204" s="8"/>
      <c r="AE204" s="98" t="s">
        <v>78</v>
      </c>
      <c r="AF204" s="1" t="s">
        <v>78</v>
      </c>
      <c r="AG204" s="1" t="s">
        <v>78</v>
      </c>
      <c r="AH204" s="1" t="s">
        <v>939</v>
      </c>
      <c r="AI204" s="1" t="s">
        <v>924</v>
      </c>
      <c r="AJ204" s="1" t="s">
        <v>78</v>
      </c>
      <c r="AK204" s="1" t="s">
        <v>78</v>
      </c>
      <c r="AL204" s="1" t="s">
        <v>78</v>
      </c>
      <c r="AM204" s="1"/>
      <c r="AN204" s="8"/>
      <c r="AO204" s="8"/>
      <c r="AP204" s="8" t="s">
        <v>78</v>
      </c>
      <c r="AQ204" s="1"/>
      <c r="AR204" s="8"/>
      <c r="AS204" s="8"/>
      <c r="AT204" s="8" t="s">
        <v>78</v>
      </c>
      <c r="AU204" s="1" t="s">
        <v>78</v>
      </c>
      <c r="AV204" s="17" t="s">
        <v>78</v>
      </c>
      <c r="AW204" s="1"/>
      <c r="AX204" s="8"/>
      <c r="AY204" s="197"/>
      <c r="AZ204" s="17" t="s">
        <v>78</v>
      </c>
      <c r="BA204" s="8"/>
      <c r="BB204" s="8"/>
      <c r="BC204" s="197"/>
      <c r="BD204" s="8" t="s">
        <v>78</v>
      </c>
      <c r="BE204" s="1" t="s">
        <v>78</v>
      </c>
      <c r="BF204" s="1" t="s">
        <v>1007</v>
      </c>
    </row>
    <row r="205" spans="1:58" s="4" customFormat="1" ht="44.4" customHeight="1" x14ac:dyDescent="0.3">
      <c r="A205" s="1">
        <v>41</v>
      </c>
      <c r="B205" s="17">
        <v>45204</v>
      </c>
      <c r="C205" s="17">
        <v>45195</v>
      </c>
      <c r="D205" s="1" t="s">
        <v>40</v>
      </c>
      <c r="E205" s="1" t="s">
        <v>40</v>
      </c>
      <c r="F205" s="1" t="s">
        <v>78</v>
      </c>
      <c r="G205" s="1" t="s">
        <v>917</v>
      </c>
      <c r="H205" s="1" t="s">
        <v>78</v>
      </c>
      <c r="I205" s="8" t="s">
        <v>78</v>
      </c>
      <c r="J205" s="1" t="s">
        <v>921</v>
      </c>
      <c r="K205" s="1">
        <v>41</v>
      </c>
      <c r="L205" s="1" t="s">
        <v>1007</v>
      </c>
      <c r="M205" s="1" t="s">
        <v>602</v>
      </c>
      <c r="N205" s="1" t="s">
        <v>588</v>
      </c>
      <c r="O205" s="1" t="s">
        <v>573</v>
      </c>
      <c r="P205" s="1" t="s">
        <v>68</v>
      </c>
      <c r="Q205" s="1" t="s">
        <v>68</v>
      </c>
      <c r="R205" s="1" t="s">
        <v>68</v>
      </c>
      <c r="S205" s="1" t="s">
        <v>639</v>
      </c>
      <c r="T205" s="1" t="s">
        <v>68</v>
      </c>
      <c r="U205" s="8" t="s">
        <v>68</v>
      </c>
      <c r="V205" s="1" t="s">
        <v>68</v>
      </c>
      <c r="W205" s="1" t="s">
        <v>68</v>
      </c>
      <c r="X205" s="1" t="s">
        <v>63</v>
      </c>
      <c r="Y205" s="1" t="s">
        <v>583</v>
      </c>
      <c r="Z205" s="1" t="s">
        <v>110</v>
      </c>
      <c r="AA205" s="1" t="s">
        <v>110</v>
      </c>
      <c r="AB205" s="8" t="s">
        <v>728</v>
      </c>
      <c r="AC205" s="8" t="s">
        <v>728</v>
      </c>
      <c r="AD205" s="8"/>
      <c r="AE205" s="98" t="s">
        <v>78</v>
      </c>
      <c r="AF205" s="1" t="s">
        <v>78</v>
      </c>
      <c r="AG205" s="1" t="s">
        <v>78</v>
      </c>
      <c r="AH205" s="1" t="s">
        <v>907</v>
      </c>
      <c r="AI205" s="1" t="s">
        <v>919</v>
      </c>
      <c r="AJ205" s="1" t="s">
        <v>78</v>
      </c>
      <c r="AK205" s="1" t="s">
        <v>78</v>
      </c>
      <c r="AL205" s="1" t="s">
        <v>78</v>
      </c>
      <c r="AM205" s="1"/>
      <c r="AN205" s="8"/>
      <c r="AO205" s="8"/>
      <c r="AP205" s="8" t="s">
        <v>78</v>
      </c>
      <c r="AQ205" s="1"/>
      <c r="AR205" s="8"/>
      <c r="AS205" s="8"/>
      <c r="AT205" s="8" t="s">
        <v>78</v>
      </c>
      <c r="AU205" s="1" t="s">
        <v>78</v>
      </c>
      <c r="AV205" s="17" t="s">
        <v>78</v>
      </c>
      <c r="AW205" s="1"/>
      <c r="AX205" s="8"/>
      <c r="AY205" s="197"/>
      <c r="AZ205" s="17" t="s">
        <v>78</v>
      </c>
      <c r="BA205" s="8"/>
      <c r="BB205" s="8"/>
      <c r="BC205" s="197"/>
      <c r="BD205" s="8" t="s">
        <v>78</v>
      </c>
      <c r="BE205" s="1" t="s">
        <v>78</v>
      </c>
      <c r="BF205" s="1" t="s">
        <v>1007</v>
      </c>
    </row>
    <row r="206" spans="1:58" s="4" customFormat="1" ht="44.4" customHeight="1" x14ac:dyDescent="0.3">
      <c r="A206" s="1">
        <v>41</v>
      </c>
      <c r="B206" s="17">
        <v>45204</v>
      </c>
      <c r="C206" s="17">
        <v>45195</v>
      </c>
      <c r="D206" s="1" t="s">
        <v>40</v>
      </c>
      <c r="E206" s="1" t="s">
        <v>40</v>
      </c>
      <c r="F206" s="1" t="s">
        <v>78</v>
      </c>
      <c r="G206" s="1" t="s">
        <v>917</v>
      </c>
      <c r="H206" s="1" t="s">
        <v>78</v>
      </c>
      <c r="I206" s="8" t="s">
        <v>78</v>
      </c>
      <c r="J206" s="1" t="s">
        <v>921</v>
      </c>
      <c r="K206" s="1">
        <v>41</v>
      </c>
      <c r="L206" s="1" t="s">
        <v>1007</v>
      </c>
      <c r="M206" s="1" t="s">
        <v>602</v>
      </c>
      <c r="N206" s="1" t="s">
        <v>588</v>
      </c>
      <c r="O206" s="1" t="s">
        <v>573</v>
      </c>
      <c r="P206" s="1" t="s">
        <v>68</v>
      </c>
      <c r="Q206" s="1" t="s">
        <v>68</v>
      </c>
      <c r="R206" s="1" t="s">
        <v>68</v>
      </c>
      <c r="S206" s="1" t="s">
        <v>639</v>
      </c>
      <c r="T206" s="1" t="s">
        <v>68</v>
      </c>
      <c r="U206" s="8" t="s">
        <v>68</v>
      </c>
      <c r="V206" s="1" t="s">
        <v>68</v>
      </c>
      <c r="W206" s="1" t="s">
        <v>68</v>
      </c>
      <c r="X206" s="1" t="s">
        <v>63</v>
      </c>
      <c r="Y206" s="1" t="s">
        <v>996</v>
      </c>
      <c r="Z206" s="1" t="s">
        <v>110</v>
      </c>
      <c r="AA206" s="1" t="s">
        <v>110</v>
      </c>
      <c r="AB206" s="8" t="s">
        <v>728</v>
      </c>
      <c r="AC206" s="8" t="s">
        <v>728</v>
      </c>
      <c r="AD206" s="8"/>
      <c r="AE206" s="98" t="s">
        <v>78</v>
      </c>
      <c r="AF206" s="1" t="s">
        <v>78</v>
      </c>
      <c r="AG206" s="1" t="s">
        <v>78</v>
      </c>
      <c r="AH206" s="1" t="s">
        <v>939</v>
      </c>
      <c r="AI206" s="1" t="s">
        <v>924</v>
      </c>
      <c r="AJ206" s="1" t="s">
        <v>78</v>
      </c>
      <c r="AK206" s="1" t="s">
        <v>78</v>
      </c>
      <c r="AL206" s="1" t="s">
        <v>78</v>
      </c>
      <c r="AM206" s="1"/>
      <c r="AN206" s="8"/>
      <c r="AO206" s="8"/>
      <c r="AP206" s="8" t="s">
        <v>78</v>
      </c>
      <c r="AQ206" s="1"/>
      <c r="AR206" s="8"/>
      <c r="AS206" s="8"/>
      <c r="AT206" s="8" t="s">
        <v>78</v>
      </c>
      <c r="AU206" s="1" t="s">
        <v>78</v>
      </c>
      <c r="AV206" s="17" t="s">
        <v>78</v>
      </c>
      <c r="AW206" s="1"/>
      <c r="AX206" s="8"/>
      <c r="AY206" s="197"/>
      <c r="AZ206" s="17" t="s">
        <v>78</v>
      </c>
      <c r="BA206" s="8"/>
      <c r="BB206" s="8"/>
      <c r="BC206" s="197"/>
      <c r="BD206" s="8" t="s">
        <v>78</v>
      </c>
      <c r="BE206" s="1" t="s">
        <v>78</v>
      </c>
      <c r="BF206" s="1" t="s">
        <v>1007</v>
      </c>
    </row>
    <row r="207" spans="1:58" s="4" customFormat="1" ht="44.4" customHeight="1" x14ac:dyDescent="0.3">
      <c r="A207" s="1">
        <v>41</v>
      </c>
      <c r="B207" s="17">
        <v>45204</v>
      </c>
      <c r="C207" s="17">
        <v>45195</v>
      </c>
      <c r="D207" s="1" t="s">
        <v>40</v>
      </c>
      <c r="E207" s="1" t="s">
        <v>40</v>
      </c>
      <c r="F207" s="1" t="s">
        <v>78</v>
      </c>
      <c r="G207" s="1" t="s">
        <v>1051</v>
      </c>
      <c r="H207" s="1" t="s">
        <v>941</v>
      </c>
      <c r="I207" s="8" t="s">
        <v>1010</v>
      </c>
      <c r="J207" s="1" t="s">
        <v>639</v>
      </c>
      <c r="K207" s="1">
        <v>41</v>
      </c>
      <c r="L207" s="1" t="s">
        <v>1052</v>
      </c>
      <c r="M207" s="1" t="s">
        <v>602</v>
      </c>
      <c r="N207" s="1" t="s">
        <v>588</v>
      </c>
      <c r="O207" s="1" t="s">
        <v>573</v>
      </c>
      <c r="P207" s="1" t="s">
        <v>68</v>
      </c>
      <c r="Q207" s="1" t="s">
        <v>68</v>
      </c>
      <c r="R207" s="1" t="s">
        <v>68</v>
      </c>
      <c r="S207" s="1" t="s">
        <v>639</v>
      </c>
      <c r="T207" s="1" t="s">
        <v>68</v>
      </c>
      <c r="U207" s="8" t="s">
        <v>68</v>
      </c>
      <c r="V207" s="1" t="s">
        <v>68</v>
      </c>
      <c r="W207" s="1" t="s">
        <v>68</v>
      </c>
      <c r="X207" s="1" t="s">
        <v>1053</v>
      </c>
      <c r="Y207" s="1" t="s">
        <v>78</v>
      </c>
      <c r="Z207" s="1" t="s">
        <v>110</v>
      </c>
      <c r="AA207" s="1" t="s">
        <v>110</v>
      </c>
      <c r="AB207" s="8" t="s">
        <v>728</v>
      </c>
      <c r="AC207" s="8" t="s">
        <v>728</v>
      </c>
      <c r="AD207" s="8"/>
      <c r="AE207" s="98" t="s">
        <v>78</v>
      </c>
      <c r="AF207" s="1" t="s">
        <v>78</v>
      </c>
      <c r="AG207" s="1" t="s">
        <v>78</v>
      </c>
      <c r="AH207" s="1" t="s">
        <v>939</v>
      </c>
      <c r="AI207" s="1" t="s">
        <v>924</v>
      </c>
      <c r="AJ207" s="1" t="s">
        <v>78</v>
      </c>
      <c r="AK207" s="1" t="s">
        <v>78</v>
      </c>
      <c r="AL207" s="1" t="s">
        <v>78</v>
      </c>
      <c r="AM207" s="1"/>
      <c r="AN207" s="8"/>
      <c r="AO207" s="8"/>
      <c r="AP207" s="8" t="s">
        <v>78</v>
      </c>
      <c r="AQ207" s="1"/>
      <c r="AR207" s="8"/>
      <c r="AS207" s="8"/>
      <c r="AT207" s="8" t="s">
        <v>78</v>
      </c>
      <c r="AU207" s="1" t="s">
        <v>78</v>
      </c>
      <c r="AV207" s="17" t="s">
        <v>78</v>
      </c>
      <c r="AW207" s="1"/>
      <c r="AX207" s="8"/>
      <c r="AY207" s="197"/>
      <c r="AZ207" s="17" t="s">
        <v>78</v>
      </c>
      <c r="BA207" s="8"/>
      <c r="BB207" s="8"/>
      <c r="BC207" s="197"/>
      <c r="BD207" s="8" t="s">
        <v>78</v>
      </c>
      <c r="BE207" s="1" t="s">
        <v>78</v>
      </c>
      <c r="BF207" s="1" t="s">
        <v>1052</v>
      </c>
    </row>
    <row r="208" spans="1:58" s="4" customFormat="1" ht="44.4" customHeight="1" x14ac:dyDescent="0.3">
      <c r="A208" s="1">
        <v>41</v>
      </c>
      <c r="B208" s="17">
        <v>45204</v>
      </c>
      <c r="C208" s="17">
        <v>45195</v>
      </c>
      <c r="D208" s="1" t="s">
        <v>40</v>
      </c>
      <c r="E208" s="1" t="s">
        <v>40</v>
      </c>
      <c r="F208" s="1" t="s">
        <v>78</v>
      </c>
      <c r="G208" s="1" t="s">
        <v>917</v>
      </c>
      <c r="H208" s="1" t="s">
        <v>78</v>
      </c>
      <c r="I208" s="8" t="s">
        <v>78</v>
      </c>
      <c r="J208" s="1" t="s">
        <v>921</v>
      </c>
      <c r="K208" s="1">
        <v>41</v>
      </c>
      <c r="L208" s="1" t="s">
        <v>1011</v>
      </c>
      <c r="M208" s="1" t="s">
        <v>602</v>
      </c>
      <c r="N208" s="1" t="s">
        <v>588</v>
      </c>
      <c r="O208" s="1" t="s">
        <v>573</v>
      </c>
      <c r="P208" s="1" t="s">
        <v>68</v>
      </c>
      <c r="Q208" s="1" t="s">
        <v>68</v>
      </c>
      <c r="R208" s="1" t="s">
        <v>68</v>
      </c>
      <c r="S208" s="1" t="s">
        <v>639</v>
      </c>
      <c r="T208" s="1" t="s">
        <v>68</v>
      </c>
      <c r="U208" s="8" t="s">
        <v>68</v>
      </c>
      <c r="V208" s="1" t="s">
        <v>68</v>
      </c>
      <c r="W208" s="1" t="s">
        <v>68</v>
      </c>
      <c r="X208" s="1" t="s">
        <v>650</v>
      </c>
      <c r="Y208" s="1" t="s">
        <v>996</v>
      </c>
      <c r="Z208" s="1" t="s">
        <v>110</v>
      </c>
      <c r="AA208" s="1" t="s">
        <v>110</v>
      </c>
      <c r="AB208" s="8" t="s">
        <v>728</v>
      </c>
      <c r="AC208" s="8" t="s">
        <v>728</v>
      </c>
      <c r="AD208" s="8"/>
      <c r="AE208" s="98" t="s">
        <v>1012</v>
      </c>
      <c r="AF208" s="1" t="s">
        <v>1013</v>
      </c>
      <c r="AG208" s="1" t="s">
        <v>78</v>
      </c>
      <c r="AH208" s="1" t="s">
        <v>907</v>
      </c>
      <c r="AI208" s="1" t="s">
        <v>924</v>
      </c>
      <c r="AJ208" s="1" t="s">
        <v>78</v>
      </c>
      <c r="AK208" s="1" t="s">
        <v>78</v>
      </c>
      <c r="AL208" s="1" t="s">
        <v>78</v>
      </c>
      <c r="AM208" s="1"/>
      <c r="AN208" s="8"/>
      <c r="AO208" s="8"/>
      <c r="AP208" s="8" t="s">
        <v>78</v>
      </c>
      <c r="AQ208" s="1"/>
      <c r="AR208" s="8"/>
      <c r="AS208" s="8"/>
      <c r="AT208" s="8" t="s">
        <v>78</v>
      </c>
      <c r="AU208" s="1" t="s">
        <v>78</v>
      </c>
      <c r="AV208" s="17" t="s">
        <v>78</v>
      </c>
      <c r="AW208" s="1"/>
      <c r="AX208" s="8"/>
      <c r="AY208" s="197"/>
      <c r="AZ208" s="17" t="s">
        <v>78</v>
      </c>
      <c r="BA208" s="8"/>
      <c r="BB208" s="8"/>
      <c r="BC208" s="197"/>
      <c r="BD208" s="8" t="s">
        <v>78</v>
      </c>
      <c r="BE208" s="1" t="s">
        <v>78</v>
      </c>
      <c r="BF208" s="1" t="s">
        <v>1011</v>
      </c>
    </row>
    <row r="209" spans="1:58" s="4" customFormat="1" ht="44.4" customHeight="1" x14ac:dyDescent="0.3">
      <c r="A209" s="1">
        <v>41</v>
      </c>
      <c r="B209" s="17">
        <v>45204</v>
      </c>
      <c r="C209" s="17">
        <v>45195</v>
      </c>
      <c r="D209" s="1" t="s">
        <v>40</v>
      </c>
      <c r="E209" s="1" t="s">
        <v>40</v>
      </c>
      <c r="F209" s="1" t="s">
        <v>78</v>
      </c>
      <c r="G209" s="1" t="s">
        <v>917</v>
      </c>
      <c r="H209" s="1" t="s">
        <v>78</v>
      </c>
      <c r="I209" s="8" t="s">
        <v>78</v>
      </c>
      <c r="J209" s="1" t="s">
        <v>921</v>
      </c>
      <c r="K209" s="1">
        <v>41</v>
      </c>
      <c r="L209" s="1" t="s">
        <v>1014</v>
      </c>
      <c r="M209" s="1" t="s">
        <v>602</v>
      </c>
      <c r="N209" s="1" t="s">
        <v>588</v>
      </c>
      <c r="O209" s="1" t="s">
        <v>573</v>
      </c>
      <c r="P209" s="1" t="s">
        <v>68</v>
      </c>
      <c r="Q209" s="1" t="s">
        <v>68</v>
      </c>
      <c r="R209" s="1" t="s">
        <v>68</v>
      </c>
      <c r="S209" s="1" t="s">
        <v>639</v>
      </c>
      <c r="T209" s="1" t="s">
        <v>68</v>
      </c>
      <c r="U209" s="8" t="s">
        <v>68</v>
      </c>
      <c r="V209" s="1" t="s">
        <v>68</v>
      </c>
      <c r="W209" s="1" t="s">
        <v>68</v>
      </c>
      <c r="X209" s="1" t="s">
        <v>556</v>
      </c>
      <c r="Y209" s="1" t="s">
        <v>996</v>
      </c>
      <c r="Z209" s="1" t="s">
        <v>110</v>
      </c>
      <c r="AA209" s="1" t="s">
        <v>110</v>
      </c>
      <c r="AB209" s="8" t="s">
        <v>728</v>
      </c>
      <c r="AC209" s="8" t="s">
        <v>728</v>
      </c>
      <c r="AD209" s="8"/>
      <c r="AE209" s="98" t="s">
        <v>1012</v>
      </c>
      <c r="AF209" s="1" t="s">
        <v>1013</v>
      </c>
      <c r="AG209" s="1" t="s">
        <v>78</v>
      </c>
      <c r="AH209" s="1" t="s">
        <v>78</v>
      </c>
      <c r="AI209" s="1" t="s">
        <v>954</v>
      </c>
      <c r="AJ209" s="1" t="s">
        <v>78</v>
      </c>
      <c r="AK209" s="1" t="s">
        <v>78</v>
      </c>
      <c r="AL209" s="1" t="s">
        <v>78</v>
      </c>
      <c r="AM209" s="1"/>
      <c r="AN209" s="8"/>
      <c r="AO209" s="8"/>
      <c r="AP209" s="8" t="s">
        <v>78</v>
      </c>
      <c r="AQ209" s="1"/>
      <c r="AR209" s="8"/>
      <c r="AS209" s="8"/>
      <c r="AT209" s="8" t="s">
        <v>78</v>
      </c>
      <c r="AU209" s="1" t="s">
        <v>78</v>
      </c>
      <c r="AV209" s="17" t="s">
        <v>78</v>
      </c>
      <c r="AW209" s="1"/>
      <c r="AX209" s="8"/>
      <c r="AY209" s="197"/>
      <c r="AZ209" s="17" t="s">
        <v>78</v>
      </c>
      <c r="BA209" s="8"/>
      <c r="BB209" s="8"/>
      <c r="BC209" s="197"/>
      <c r="BD209" s="8" t="s">
        <v>78</v>
      </c>
      <c r="BE209" s="1" t="s">
        <v>78</v>
      </c>
      <c r="BF209" s="1" t="s">
        <v>1014</v>
      </c>
    </row>
    <row r="210" spans="1:58" s="4" customFormat="1" ht="44.4" customHeight="1" x14ac:dyDescent="0.3">
      <c r="A210" s="1">
        <v>41</v>
      </c>
      <c r="B210" s="17">
        <v>45204</v>
      </c>
      <c r="C210" s="17">
        <v>45195</v>
      </c>
      <c r="D210" s="1" t="s">
        <v>40</v>
      </c>
      <c r="E210" s="1" t="s">
        <v>40</v>
      </c>
      <c r="F210" s="1" t="s">
        <v>78</v>
      </c>
      <c r="G210" s="1" t="s">
        <v>917</v>
      </c>
      <c r="H210" s="1" t="s">
        <v>78</v>
      </c>
      <c r="I210" s="8" t="s">
        <v>78</v>
      </c>
      <c r="J210" s="1" t="s">
        <v>921</v>
      </c>
      <c r="K210" s="1">
        <v>41</v>
      </c>
      <c r="L210" s="1" t="s">
        <v>1015</v>
      </c>
      <c r="M210" s="1" t="s">
        <v>602</v>
      </c>
      <c r="N210" s="1" t="s">
        <v>588</v>
      </c>
      <c r="O210" s="1" t="s">
        <v>573</v>
      </c>
      <c r="P210" s="1" t="s">
        <v>68</v>
      </c>
      <c r="Q210" s="1" t="s">
        <v>68</v>
      </c>
      <c r="R210" s="1" t="s">
        <v>68</v>
      </c>
      <c r="S210" s="1" t="s">
        <v>639</v>
      </c>
      <c r="T210" s="1" t="s">
        <v>68</v>
      </c>
      <c r="U210" s="8" t="s">
        <v>68</v>
      </c>
      <c r="V210" s="1" t="s">
        <v>68</v>
      </c>
      <c r="W210" s="1" t="s">
        <v>68</v>
      </c>
      <c r="X210" s="1" t="s">
        <v>574</v>
      </c>
      <c r="Y210" s="1" t="s">
        <v>575</v>
      </c>
      <c r="Z210" s="1" t="s">
        <v>110</v>
      </c>
      <c r="AA210" s="1" t="s">
        <v>110</v>
      </c>
      <c r="AB210" s="8" t="s">
        <v>728</v>
      </c>
      <c r="AC210" s="8" t="s">
        <v>728</v>
      </c>
      <c r="AD210" s="8"/>
      <c r="AE210" s="98" t="s">
        <v>78</v>
      </c>
      <c r="AF210" s="1" t="s">
        <v>1016</v>
      </c>
      <c r="AG210" s="1" t="s">
        <v>78</v>
      </c>
      <c r="AH210" s="1" t="s">
        <v>942</v>
      </c>
      <c r="AI210" s="1" t="s">
        <v>954</v>
      </c>
      <c r="AJ210" s="1" t="s">
        <v>78</v>
      </c>
      <c r="AK210" s="1" t="s">
        <v>78</v>
      </c>
      <c r="AL210" s="1" t="s">
        <v>78</v>
      </c>
      <c r="AM210" s="1"/>
      <c r="AN210" s="8"/>
      <c r="AO210" s="8"/>
      <c r="AP210" s="8" t="s">
        <v>78</v>
      </c>
      <c r="AQ210" s="1"/>
      <c r="AR210" s="8"/>
      <c r="AS210" s="8"/>
      <c r="AT210" s="8" t="s">
        <v>78</v>
      </c>
      <c r="AU210" s="1" t="s">
        <v>78</v>
      </c>
      <c r="AV210" s="17" t="s">
        <v>78</v>
      </c>
      <c r="AW210" s="1"/>
      <c r="AX210" s="8"/>
      <c r="AY210" s="197"/>
      <c r="AZ210" s="17" t="s">
        <v>78</v>
      </c>
      <c r="BA210" s="8"/>
      <c r="BB210" s="8"/>
      <c r="BC210" s="197"/>
      <c r="BD210" s="8" t="s">
        <v>78</v>
      </c>
      <c r="BE210" s="1" t="s">
        <v>78</v>
      </c>
      <c r="BF210" s="1" t="s">
        <v>1015</v>
      </c>
    </row>
    <row r="211" spans="1:58" s="4" customFormat="1" ht="44.4" customHeight="1" x14ac:dyDescent="0.3">
      <c r="A211" s="1">
        <v>40</v>
      </c>
      <c r="B211" s="17">
        <v>45204</v>
      </c>
      <c r="C211" s="17">
        <v>45195</v>
      </c>
      <c r="D211" s="1" t="s">
        <v>40</v>
      </c>
      <c r="E211" s="1" t="s">
        <v>40</v>
      </c>
      <c r="F211" s="1" t="s">
        <v>78</v>
      </c>
      <c r="G211" s="1" t="s">
        <v>917</v>
      </c>
      <c r="H211" s="1" t="s">
        <v>78</v>
      </c>
      <c r="I211" s="8" t="s">
        <v>78</v>
      </c>
      <c r="J211" s="1" t="s">
        <v>921</v>
      </c>
      <c r="K211" s="1">
        <v>40</v>
      </c>
      <c r="L211" s="1" t="s">
        <v>729</v>
      </c>
      <c r="M211" s="1" t="s">
        <v>553</v>
      </c>
      <c r="N211" s="1" t="s">
        <v>565</v>
      </c>
      <c r="O211" s="1" t="s">
        <v>610</v>
      </c>
      <c r="P211" s="1" t="s">
        <v>730</v>
      </c>
      <c r="Q211" s="1" t="s">
        <v>94</v>
      </c>
      <c r="R211" s="1" t="s">
        <v>94</v>
      </c>
      <c r="S211" s="1" t="s">
        <v>136</v>
      </c>
      <c r="T211" s="1" t="s">
        <v>43</v>
      </c>
      <c r="U211" s="8" t="s">
        <v>640</v>
      </c>
      <c r="V211" s="1" t="s">
        <v>68</v>
      </c>
      <c r="W211" s="1" t="s">
        <v>68</v>
      </c>
      <c r="X211" s="1" t="s">
        <v>574</v>
      </c>
      <c r="Y211" s="1" t="s">
        <v>78</v>
      </c>
      <c r="Z211" s="1" t="s">
        <v>72</v>
      </c>
      <c r="AA211" s="1" t="s">
        <v>110</v>
      </c>
      <c r="AB211" s="8" t="s">
        <v>731</v>
      </c>
      <c r="AC211" s="8" t="s">
        <v>731</v>
      </c>
      <c r="AD211" s="8"/>
      <c r="AE211" s="98" t="s">
        <v>1017</v>
      </c>
      <c r="AF211" s="1" t="s">
        <v>1013</v>
      </c>
      <c r="AG211" s="1" t="s">
        <v>78</v>
      </c>
      <c r="AH211" s="1" t="s">
        <v>1018</v>
      </c>
      <c r="AI211" s="1" t="s">
        <v>924</v>
      </c>
      <c r="AJ211" s="1" t="s">
        <v>1019</v>
      </c>
      <c r="AK211" s="1" t="s">
        <v>1020</v>
      </c>
      <c r="AL211" s="1" t="s">
        <v>1054</v>
      </c>
      <c r="AM211" s="1">
        <v>9</v>
      </c>
      <c r="AN211" s="8">
        <v>2023</v>
      </c>
      <c r="AO211" s="8">
        <v>45170</v>
      </c>
      <c r="AP211" s="8" t="s">
        <v>1021</v>
      </c>
      <c r="AQ211" s="1">
        <v>9</v>
      </c>
      <c r="AR211" s="8">
        <v>2023</v>
      </c>
      <c r="AS211" s="8">
        <v>45170</v>
      </c>
      <c r="AT211" s="8" t="s">
        <v>147</v>
      </c>
      <c r="AU211" s="1" t="s">
        <v>913</v>
      </c>
      <c r="AV211" s="17" t="s">
        <v>78</v>
      </c>
      <c r="AW211" s="1"/>
      <c r="AX211" s="8"/>
      <c r="AY211" s="197"/>
      <c r="AZ211" s="17" t="s">
        <v>78</v>
      </c>
      <c r="BA211" s="8"/>
      <c r="BB211" s="8"/>
      <c r="BC211" s="197"/>
      <c r="BD211" s="8" t="s">
        <v>78</v>
      </c>
      <c r="BE211" s="1" t="s">
        <v>78</v>
      </c>
      <c r="BF211" s="1" t="s">
        <v>78</v>
      </c>
    </row>
    <row r="212" spans="1:58" s="4" customFormat="1" ht="44.4" customHeight="1" x14ac:dyDescent="0.3">
      <c r="A212" s="1"/>
      <c r="B212" s="17" t="s">
        <v>1037</v>
      </c>
      <c r="C212" s="17">
        <v>45190</v>
      </c>
      <c r="D212" s="1" t="s">
        <v>40</v>
      </c>
      <c r="E212" s="1" t="s">
        <v>40</v>
      </c>
      <c r="F212" s="1" t="s">
        <v>78</v>
      </c>
      <c r="G212" s="1" t="s">
        <v>904</v>
      </c>
      <c r="H212" s="1" t="s">
        <v>941</v>
      </c>
      <c r="I212" s="8" t="s">
        <v>78</v>
      </c>
      <c r="J212" s="1" t="s">
        <v>78</v>
      </c>
      <c r="K212" s="1"/>
      <c r="L212" s="1" t="s">
        <v>78</v>
      </c>
      <c r="M212" s="1" t="s">
        <v>78</v>
      </c>
      <c r="N212" s="1" t="s">
        <v>78</v>
      </c>
      <c r="O212" s="1" t="s">
        <v>78</v>
      </c>
      <c r="P212" s="1" t="s">
        <v>78</v>
      </c>
      <c r="Q212" s="1" t="s">
        <v>78</v>
      </c>
      <c r="R212" s="1" t="s">
        <v>78</v>
      </c>
      <c r="S212" s="1" t="s">
        <v>78</v>
      </c>
      <c r="T212" s="1" t="s">
        <v>78</v>
      </c>
      <c r="U212" s="8" t="s">
        <v>78</v>
      </c>
      <c r="V212" s="1" t="s">
        <v>78</v>
      </c>
      <c r="W212" s="1" t="s">
        <v>78</v>
      </c>
      <c r="X212" s="1" t="s">
        <v>78</v>
      </c>
      <c r="Y212" s="1" t="s">
        <v>78</v>
      </c>
      <c r="Z212" s="1" t="s">
        <v>78</v>
      </c>
      <c r="AA212" s="1" t="s">
        <v>78</v>
      </c>
      <c r="AB212" s="8" t="s">
        <v>78</v>
      </c>
      <c r="AC212" s="8" t="s">
        <v>78</v>
      </c>
      <c r="AD212" s="8"/>
      <c r="AE212" s="98" t="s">
        <v>78</v>
      </c>
      <c r="AF212" s="1" t="s">
        <v>78</v>
      </c>
      <c r="AG212" s="1" t="s">
        <v>78</v>
      </c>
      <c r="AH212" s="1" t="s">
        <v>78</v>
      </c>
      <c r="AI212" s="1" t="s">
        <v>78</v>
      </c>
      <c r="AJ212" s="1" t="s">
        <v>78</v>
      </c>
      <c r="AK212" s="1" t="s">
        <v>78</v>
      </c>
      <c r="AL212" s="1" t="s">
        <v>78</v>
      </c>
      <c r="AM212" s="1"/>
      <c r="AN212" s="8"/>
      <c r="AO212" s="8"/>
      <c r="AP212" s="8" t="s">
        <v>78</v>
      </c>
      <c r="AQ212" s="1"/>
      <c r="AR212" s="8"/>
      <c r="AS212" s="8"/>
      <c r="AT212" s="8" t="s">
        <v>78</v>
      </c>
      <c r="AU212" s="1" t="s">
        <v>78</v>
      </c>
      <c r="AV212" s="17" t="s">
        <v>78</v>
      </c>
      <c r="AW212" s="1"/>
      <c r="AX212" s="8"/>
      <c r="AY212" s="197"/>
      <c r="AZ212" s="17" t="s">
        <v>78</v>
      </c>
      <c r="BA212" s="8"/>
      <c r="BB212" s="8"/>
      <c r="BC212" s="197"/>
      <c r="BD212" s="8" t="s">
        <v>78</v>
      </c>
      <c r="BE212" s="1" t="s">
        <v>78</v>
      </c>
      <c r="BF212" s="1" t="s">
        <v>78</v>
      </c>
    </row>
    <row r="213" spans="1:58" s="4" customFormat="1" ht="44.4" customHeight="1" x14ac:dyDescent="0.3">
      <c r="A213" s="1">
        <v>45</v>
      </c>
      <c r="B213" s="17" t="s">
        <v>1055</v>
      </c>
      <c r="C213" s="17">
        <v>45190</v>
      </c>
      <c r="D213" s="1" t="s">
        <v>40</v>
      </c>
      <c r="E213" s="1" t="s">
        <v>40</v>
      </c>
      <c r="F213" s="1" t="s">
        <v>78</v>
      </c>
      <c r="G213" s="1" t="s">
        <v>904</v>
      </c>
      <c r="H213" s="1" t="s">
        <v>905</v>
      </c>
      <c r="I213" s="8" t="s">
        <v>78</v>
      </c>
      <c r="J213" s="1" t="s">
        <v>966</v>
      </c>
      <c r="K213" s="1">
        <v>45</v>
      </c>
      <c r="L213" s="1" t="s">
        <v>721</v>
      </c>
      <c r="M213" s="1" t="s">
        <v>553</v>
      </c>
      <c r="N213" s="1" t="s">
        <v>554</v>
      </c>
      <c r="O213" s="1" t="s">
        <v>561</v>
      </c>
      <c r="P213" s="1" t="s">
        <v>722</v>
      </c>
      <c r="Q213" s="1" t="s">
        <v>48</v>
      </c>
      <c r="R213" s="1" t="s">
        <v>48</v>
      </c>
      <c r="S213" s="1" t="s">
        <v>95</v>
      </c>
      <c r="T213" s="1" t="s">
        <v>68</v>
      </c>
      <c r="U213" s="8" t="s">
        <v>643</v>
      </c>
      <c r="V213" s="1" t="s">
        <v>68</v>
      </c>
      <c r="W213" s="1" t="s">
        <v>68</v>
      </c>
      <c r="X213" s="1" t="s">
        <v>723</v>
      </c>
      <c r="Y213" s="1" t="s">
        <v>81</v>
      </c>
      <c r="Z213" s="1" t="s">
        <v>98</v>
      </c>
      <c r="AA213" s="1" t="s">
        <v>392</v>
      </c>
      <c r="AB213" s="8" t="s">
        <v>611</v>
      </c>
      <c r="AC213" s="8" t="s">
        <v>611</v>
      </c>
      <c r="AD213" s="8"/>
      <c r="AE213" s="98" t="s">
        <v>990</v>
      </c>
      <c r="AF213" s="1" t="s">
        <v>78</v>
      </c>
      <c r="AG213" s="1" t="s">
        <v>78</v>
      </c>
      <c r="AH213" s="1" t="s">
        <v>78</v>
      </c>
      <c r="AI213" s="1" t="s">
        <v>918</v>
      </c>
      <c r="AJ213" s="1" t="s">
        <v>987</v>
      </c>
      <c r="AK213" s="1" t="s">
        <v>1056</v>
      </c>
      <c r="AL213" s="1" t="s">
        <v>992</v>
      </c>
      <c r="AM213" s="1">
        <v>5</v>
      </c>
      <c r="AN213" s="8">
        <v>2023</v>
      </c>
      <c r="AO213" s="8">
        <v>45047</v>
      </c>
      <c r="AP213" s="8" t="s">
        <v>993</v>
      </c>
      <c r="AQ213" s="1">
        <v>8</v>
      </c>
      <c r="AR213" s="8">
        <v>2023</v>
      </c>
      <c r="AS213" s="8">
        <v>45139</v>
      </c>
      <c r="AT213" s="8" t="s">
        <v>1057</v>
      </c>
      <c r="AU213" s="1" t="s">
        <v>78</v>
      </c>
      <c r="AV213" s="17" t="s">
        <v>992</v>
      </c>
      <c r="AW213" s="1">
        <v>5</v>
      </c>
      <c r="AX213" s="8">
        <v>2023</v>
      </c>
      <c r="AY213" s="197">
        <v>45047</v>
      </c>
      <c r="AZ213" s="17" t="s">
        <v>78</v>
      </c>
      <c r="BA213" s="8"/>
      <c r="BB213" s="8"/>
      <c r="BC213" s="197"/>
      <c r="BD213" s="8" t="s">
        <v>78</v>
      </c>
      <c r="BE213" s="1" t="s">
        <v>78</v>
      </c>
      <c r="BF213" s="1" t="s">
        <v>78</v>
      </c>
    </row>
    <row r="214" spans="1:58" s="4" customFormat="1" ht="44.4" customHeight="1" x14ac:dyDescent="0.3">
      <c r="A214" s="1">
        <v>81</v>
      </c>
      <c r="B214" s="17">
        <v>45267</v>
      </c>
      <c r="C214" s="17">
        <v>45190</v>
      </c>
      <c r="D214" s="1" t="s">
        <v>40</v>
      </c>
      <c r="E214" s="1" t="s">
        <v>40</v>
      </c>
      <c r="F214" s="1" t="s">
        <v>78</v>
      </c>
      <c r="G214" s="1" t="s">
        <v>904</v>
      </c>
      <c r="H214" s="1" t="s">
        <v>938</v>
      </c>
      <c r="I214" s="8" t="s">
        <v>78</v>
      </c>
      <c r="J214" s="1" t="s">
        <v>1047</v>
      </c>
      <c r="K214" s="1">
        <v>81</v>
      </c>
      <c r="L214" s="1" t="s">
        <v>649</v>
      </c>
      <c r="M214" s="1" t="s">
        <v>553</v>
      </c>
      <c r="N214" s="1" t="s">
        <v>554</v>
      </c>
      <c r="O214" s="1" t="s">
        <v>632</v>
      </c>
      <c r="P214" s="1" t="s">
        <v>247</v>
      </c>
      <c r="Q214" s="1" t="s">
        <v>78</v>
      </c>
      <c r="R214" s="1" t="s">
        <v>78</v>
      </c>
      <c r="S214" s="1" t="s">
        <v>78</v>
      </c>
      <c r="T214" s="1" t="s">
        <v>78</v>
      </c>
      <c r="U214" s="8" t="s">
        <v>78</v>
      </c>
      <c r="V214" s="1" t="s">
        <v>78</v>
      </c>
      <c r="W214" s="1" t="s">
        <v>78</v>
      </c>
      <c r="X214" s="1" t="s">
        <v>650</v>
      </c>
      <c r="Y214" s="1" t="s">
        <v>78</v>
      </c>
      <c r="Z214" s="1" t="s">
        <v>78</v>
      </c>
      <c r="AA214" s="1" t="s">
        <v>651</v>
      </c>
      <c r="AB214" s="8" t="s">
        <v>78</v>
      </c>
      <c r="AC214" s="8" t="s">
        <v>78</v>
      </c>
      <c r="AD214" s="8"/>
      <c r="AE214" s="98" t="s">
        <v>78</v>
      </c>
      <c r="AF214" s="1" t="s">
        <v>78</v>
      </c>
      <c r="AG214" s="1" t="s">
        <v>78</v>
      </c>
      <c r="AH214" s="1" t="s">
        <v>78</v>
      </c>
      <c r="AI214" s="1" t="s">
        <v>952</v>
      </c>
      <c r="AJ214" s="1" t="s">
        <v>78</v>
      </c>
      <c r="AK214" s="1" t="s">
        <v>78</v>
      </c>
      <c r="AL214" s="1" t="s">
        <v>78</v>
      </c>
      <c r="AM214" s="1"/>
      <c r="AN214" s="8"/>
      <c r="AO214" s="8"/>
      <c r="AP214" s="8" t="s">
        <v>78</v>
      </c>
      <c r="AQ214" s="1"/>
      <c r="AR214" s="8"/>
      <c r="AS214" s="8"/>
      <c r="AT214" s="8" t="s">
        <v>78</v>
      </c>
      <c r="AU214" s="1" t="s">
        <v>78</v>
      </c>
      <c r="AV214" s="17" t="s">
        <v>78</v>
      </c>
      <c r="AW214" s="1"/>
      <c r="AX214" s="8"/>
      <c r="AY214" s="197"/>
      <c r="AZ214" s="17" t="s">
        <v>78</v>
      </c>
      <c r="BA214" s="8"/>
      <c r="BB214" s="8"/>
      <c r="BC214" s="197"/>
      <c r="BD214" s="8" t="s">
        <v>78</v>
      </c>
      <c r="BE214" s="1" t="s">
        <v>78</v>
      </c>
      <c r="BF214" s="1" t="s">
        <v>78</v>
      </c>
    </row>
    <row r="215" spans="1:58" s="4" customFormat="1" ht="44.4" customHeight="1" x14ac:dyDescent="0.3">
      <c r="A215" s="1">
        <v>81</v>
      </c>
      <c r="B215" s="17">
        <v>45267</v>
      </c>
      <c r="C215" s="17">
        <v>45190</v>
      </c>
      <c r="D215" s="1" t="s">
        <v>40</v>
      </c>
      <c r="E215" s="1" t="s">
        <v>40</v>
      </c>
      <c r="F215" s="1" t="s">
        <v>78</v>
      </c>
      <c r="G215" s="1" t="s">
        <v>904</v>
      </c>
      <c r="H215" s="1" t="s">
        <v>938</v>
      </c>
      <c r="I215" s="8" t="s">
        <v>78</v>
      </c>
      <c r="J215" s="1" t="s">
        <v>1047</v>
      </c>
      <c r="K215" s="1">
        <v>81</v>
      </c>
      <c r="L215" s="1" t="s">
        <v>649</v>
      </c>
      <c r="M215" s="1" t="s">
        <v>553</v>
      </c>
      <c r="N215" s="1" t="s">
        <v>554</v>
      </c>
      <c r="O215" s="1" t="s">
        <v>632</v>
      </c>
      <c r="P215" s="1" t="s">
        <v>247</v>
      </c>
      <c r="Q215" s="1" t="s">
        <v>78</v>
      </c>
      <c r="R215" s="1" t="s">
        <v>78</v>
      </c>
      <c r="S215" s="1" t="s">
        <v>78</v>
      </c>
      <c r="T215" s="1" t="s">
        <v>78</v>
      </c>
      <c r="U215" s="8" t="s">
        <v>78</v>
      </c>
      <c r="V215" s="1" t="s">
        <v>78</v>
      </c>
      <c r="W215" s="1" t="s">
        <v>78</v>
      </c>
      <c r="X215" s="1" t="s">
        <v>650</v>
      </c>
      <c r="Y215" s="1" t="s">
        <v>78</v>
      </c>
      <c r="Z215" s="1" t="s">
        <v>78</v>
      </c>
      <c r="AA215" s="1" t="s">
        <v>651</v>
      </c>
      <c r="AB215" s="8" t="s">
        <v>78</v>
      </c>
      <c r="AC215" s="8" t="s">
        <v>78</v>
      </c>
      <c r="AD215" s="8"/>
      <c r="AE215" s="98" t="s">
        <v>78</v>
      </c>
      <c r="AF215" s="1" t="s">
        <v>78</v>
      </c>
      <c r="AG215" s="1" t="s">
        <v>78</v>
      </c>
      <c r="AH215" s="1" t="s">
        <v>78</v>
      </c>
      <c r="AI215" s="1" t="s">
        <v>952</v>
      </c>
      <c r="AJ215" s="1" t="s">
        <v>78</v>
      </c>
      <c r="AK215" s="1" t="s">
        <v>78</v>
      </c>
      <c r="AL215" s="1" t="s">
        <v>78</v>
      </c>
      <c r="AM215" s="1"/>
      <c r="AN215" s="8"/>
      <c r="AO215" s="8"/>
      <c r="AP215" s="8" t="s">
        <v>78</v>
      </c>
      <c r="AQ215" s="1"/>
      <c r="AR215" s="8"/>
      <c r="AS215" s="8"/>
      <c r="AT215" s="8" t="s">
        <v>78</v>
      </c>
      <c r="AU215" s="1" t="s">
        <v>78</v>
      </c>
      <c r="AV215" s="17" t="s">
        <v>78</v>
      </c>
      <c r="AW215" s="1"/>
      <c r="AX215" s="8"/>
      <c r="AY215" s="197"/>
      <c r="AZ215" s="17" t="s">
        <v>78</v>
      </c>
      <c r="BA215" s="8"/>
      <c r="BB215" s="8"/>
      <c r="BC215" s="197"/>
      <c r="BD215" s="8" t="s">
        <v>78</v>
      </c>
      <c r="BE215" s="1" t="s">
        <v>78</v>
      </c>
      <c r="BF215" s="1" t="s">
        <v>78</v>
      </c>
    </row>
    <row r="216" spans="1:58" s="4" customFormat="1" ht="44.4" customHeight="1" x14ac:dyDescent="0.3">
      <c r="A216" s="1">
        <v>66</v>
      </c>
      <c r="B216" s="17" t="s">
        <v>818</v>
      </c>
      <c r="C216" s="17">
        <v>45190</v>
      </c>
      <c r="D216" s="1" t="s">
        <v>40</v>
      </c>
      <c r="E216" s="1" t="s">
        <v>40</v>
      </c>
      <c r="F216" s="1" t="s">
        <v>78</v>
      </c>
      <c r="G216" s="1" t="s">
        <v>904</v>
      </c>
      <c r="H216" s="1" t="s">
        <v>941</v>
      </c>
      <c r="I216" s="8" t="s">
        <v>78</v>
      </c>
      <c r="J216" s="1" t="s">
        <v>966</v>
      </c>
      <c r="K216" s="1">
        <v>66</v>
      </c>
      <c r="L216" s="1" t="s">
        <v>681</v>
      </c>
      <c r="M216" s="1" t="s">
        <v>553</v>
      </c>
      <c r="N216" s="1" t="s">
        <v>554</v>
      </c>
      <c r="O216" s="1" t="s">
        <v>78</v>
      </c>
      <c r="P216" s="1" t="s">
        <v>179</v>
      </c>
      <c r="Q216" s="1" t="s">
        <v>123</v>
      </c>
      <c r="R216" s="1" t="s">
        <v>48</v>
      </c>
      <c r="S216" s="1" t="s">
        <v>136</v>
      </c>
      <c r="T216" s="1" t="s">
        <v>68</v>
      </c>
      <c r="U216" s="8" t="s">
        <v>640</v>
      </c>
      <c r="V216" s="1" t="s">
        <v>78</v>
      </c>
      <c r="W216" s="1" t="s">
        <v>78</v>
      </c>
      <c r="X216" s="1" t="s">
        <v>682</v>
      </c>
      <c r="Y216" s="1" t="s">
        <v>78</v>
      </c>
      <c r="Z216" s="1" t="s">
        <v>78</v>
      </c>
      <c r="AA216" s="1" t="s">
        <v>78</v>
      </c>
      <c r="AB216" s="8" t="s">
        <v>78</v>
      </c>
      <c r="AC216" s="8" t="s">
        <v>78</v>
      </c>
      <c r="AD216" s="8"/>
      <c r="AE216" s="98" t="s">
        <v>78</v>
      </c>
      <c r="AF216" s="1" t="s">
        <v>78</v>
      </c>
      <c r="AG216" s="1" t="s">
        <v>78</v>
      </c>
      <c r="AH216" s="1" t="s">
        <v>78</v>
      </c>
      <c r="AI216" s="1" t="s">
        <v>918</v>
      </c>
      <c r="AJ216" s="1" t="s">
        <v>78</v>
      </c>
      <c r="AK216" s="1" t="s">
        <v>78</v>
      </c>
      <c r="AL216" s="1" t="s">
        <v>78</v>
      </c>
      <c r="AM216" s="1"/>
      <c r="AN216" s="8"/>
      <c r="AO216" s="8"/>
      <c r="AP216" s="8" t="s">
        <v>78</v>
      </c>
      <c r="AQ216" s="1"/>
      <c r="AR216" s="8"/>
      <c r="AS216" s="8"/>
      <c r="AT216" s="8" t="s">
        <v>78</v>
      </c>
      <c r="AU216" s="1" t="s">
        <v>78</v>
      </c>
      <c r="AV216" s="17" t="s">
        <v>78</v>
      </c>
      <c r="AW216" s="1"/>
      <c r="AX216" s="8"/>
      <c r="AY216" s="197"/>
      <c r="AZ216" s="17" t="s">
        <v>78</v>
      </c>
      <c r="BA216" s="8"/>
      <c r="BB216" s="8"/>
      <c r="BC216" s="197"/>
      <c r="BD216" s="8" t="s">
        <v>78</v>
      </c>
      <c r="BE216" s="1" t="s">
        <v>78</v>
      </c>
      <c r="BF216" s="1" t="s">
        <v>78</v>
      </c>
    </row>
    <row r="217" spans="1:58" s="4" customFormat="1" ht="44.4" customHeight="1" x14ac:dyDescent="0.3">
      <c r="A217" s="1">
        <v>85</v>
      </c>
      <c r="B217" s="17" t="s">
        <v>1045</v>
      </c>
      <c r="C217" s="17">
        <v>45190</v>
      </c>
      <c r="D217" s="1" t="s">
        <v>40</v>
      </c>
      <c r="E217" s="1" t="s">
        <v>40</v>
      </c>
      <c r="F217" s="1" t="s">
        <v>78</v>
      </c>
      <c r="G217" s="1" t="s">
        <v>904</v>
      </c>
      <c r="H217" s="1" t="s">
        <v>905</v>
      </c>
      <c r="I217" s="8" t="s">
        <v>78</v>
      </c>
      <c r="J217" s="1" t="s">
        <v>1047</v>
      </c>
      <c r="K217" s="1">
        <v>85</v>
      </c>
      <c r="L217" s="1" t="s">
        <v>644</v>
      </c>
      <c r="M217" s="1" t="s">
        <v>553</v>
      </c>
      <c r="N217" s="1" t="s">
        <v>554</v>
      </c>
      <c r="O217" s="1" t="s">
        <v>561</v>
      </c>
      <c r="P217" s="1" t="s">
        <v>78</v>
      </c>
      <c r="Q217" s="1" t="s">
        <v>78</v>
      </c>
      <c r="R217" s="1" t="s">
        <v>78</v>
      </c>
      <c r="S217" s="1" t="s">
        <v>78</v>
      </c>
      <c r="T217" s="1" t="s">
        <v>78</v>
      </c>
      <c r="U217" s="8" t="s">
        <v>78</v>
      </c>
      <c r="V217" s="1" t="s">
        <v>78</v>
      </c>
      <c r="W217" s="1" t="s">
        <v>78</v>
      </c>
      <c r="X217" s="1" t="s">
        <v>603</v>
      </c>
      <c r="Y217" s="1" t="s">
        <v>604</v>
      </c>
      <c r="Z217" s="1" t="s">
        <v>98</v>
      </c>
      <c r="AA217" s="1" t="s">
        <v>78</v>
      </c>
      <c r="AB217" s="8" t="s">
        <v>78</v>
      </c>
      <c r="AC217" s="8" t="s">
        <v>78</v>
      </c>
      <c r="AD217" s="8"/>
      <c r="AE217" s="98" t="s">
        <v>78</v>
      </c>
      <c r="AF217" s="1" t="s">
        <v>78</v>
      </c>
      <c r="AG217" s="1" t="s">
        <v>78</v>
      </c>
      <c r="AH217" s="1" t="s">
        <v>78</v>
      </c>
      <c r="AI217" s="1" t="s">
        <v>918</v>
      </c>
      <c r="AJ217" s="1" t="s">
        <v>78</v>
      </c>
      <c r="AK217" s="1" t="s">
        <v>78</v>
      </c>
      <c r="AL217" s="1" t="s">
        <v>78</v>
      </c>
      <c r="AM217" s="1"/>
      <c r="AN217" s="8"/>
      <c r="AO217" s="8"/>
      <c r="AP217" s="8" t="s">
        <v>78</v>
      </c>
      <c r="AQ217" s="1"/>
      <c r="AR217" s="8"/>
      <c r="AS217" s="8"/>
      <c r="AT217" s="8" t="s">
        <v>78</v>
      </c>
      <c r="AU217" s="1" t="s">
        <v>78</v>
      </c>
      <c r="AV217" s="17" t="s">
        <v>78</v>
      </c>
      <c r="AW217" s="1"/>
      <c r="AX217" s="8"/>
      <c r="AY217" s="197"/>
      <c r="AZ217" s="17" t="s">
        <v>78</v>
      </c>
      <c r="BA217" s="8"/>
      <c r="BB217" s="8"/>
      <c r="BC217" s="197"/>
      <c r="BD217" s="8" t="s">
        <v>78</v>
      </c>
      <c r="BE217" s="1" t="s">
        <v>78</v>
      </c>
      <c r="BF217" s="1" t="s">
        <v>78</v>
      </c>
    </row>
    <row r="218" spans="1:58" s="4" customFormat="1" ht="44.4" customHeight="1" x14ac:dyDescent="0.3">
      <c r="A218" s="1">
        <v>71</v>
      </c>
      <c r="B218" s="17">
        <v>45023</v>
      </c>
      <c r="C218" s="17">
        <v>45190</v>
      </c>
      <c r="D218" s="1" t="s">
        <v>40</v>
      </c>
      <c r="E218" s="1" t="s">
        <v>40</v>
      </c>
      <c r="F218" s="1" t="s">
        <v>78</v>
      </c>
      <c r="G218" s="1" t="s">
        <v>904</v>
      </c>
      <c r="H218" s="1" t="s">
        <v>941</v>
      </c>
      <c r="I218" s="8" t="s">
        <v>78</v>
      </c>
      <c r="J218" s="1" t="s">
        <v>925</v>
      </c>
      <c r="K218" s="1">
        <v>71</v>
      </c>
      <c r="L218" s="1" t="s">
        <v>835</v>
      </c>
      <c r="M218" s="1" t="s">
        <v>553</v>
      </c>
      <c r="N218" s="1" t="s">
        <v>554</v>
      </c>
      <c r="O218" s="1" t="s">
        <v>632</v>
      </c>
      <c r="P218" s="1" t="s">
        <v>179</v>
      </c>
      <c r="Q218" s="1" t="s">
        <v>48</v>
      </c>
      <c r="R218" s="1" t="s">
        <v>48</v>
      </c>
      <c r="S218" s="1" t="s">
        <v>95</v>
      </c>
      <c r="T218" s="1" t="s">
        <v>68</v>
      </c>
      <c r="U218" s="8" t="s">
        <v>68</v>
      </c>
      <c r="V218" s="1" t="s">
        <v>78</v>
      </c>
      <c r="W218" s="1" t="s">
        <v>78</v>
      </c>
      <c r="X218" s="1" t="s">
        <v>84</v>
      </c>
      <c r="Y218" s="1" t="s">
        <v>81</v>
      </c>
      <c r="Z218" s="1" t="s">
        <v>109</v>
      </c>
      <c r="AA218" s="1" t="s">
        <v>648</v>
      </c>
      <c r="AB218" s="8" t="s">
        <v>670</v>
      </c>
      <c r="AC218" s="8" t="s">
        <v>670</v>
      </c>
      <c r="AD218" s="8"/>
      <c r="AE218" s="98" t="s">
        <v>78</v>
      </c>
      <c r="AF218" s="1" t="s">
        <v>78</v>
      </c>
      <c r="AG218" s="1" t="s">
        <v>959</v>
      </c>
      <c r="AH218" s="1" t="s">
        <v>942</v>
      </c>
      <c r="AI218" s="1" t="s">
        <v>81</v>
      </c>
      <c r="AJ218" s="1" t="s">
        <v>78</v>
      </c>
      <c r="AK218" s="1" t="s">
        <v>78</v>
      </c>
      <c r="AL218" s="1" t="s">
        <v>78</v>
      </c>
      <c r="AM218" s="1"/>
      <c r="AN218" s="8"/>
      <c r="AO218" s="8"/>
      <c r="AP218" s="8" t="s">
        <v>78</v>
      </c>
      <c r="AQ218" s="1"/>
      <c r="AR218" s="8"/>
      <c r="AS218" s="8"/>
      <c r="AT218" s="8" t="s">
        <v>78</v>
      </c>
      <c r="AU218" s="1" t="s">
        <v>78</v>
      </c>
      <c r="AV218" s="17" t="s">
        <v>78</v>
      </c>
      <c r="AW218" s="1"/>
      <c r="AX218" s="8"/>
      <c r="AY218" s="197"/>
      <c r="AZ218" s="17" t="s">
        <v>78</v>
      </c>
      <c r="BA218" s="8"/>
      <c r="BB218" s="8"/>
      <c r="BC218" s="197"/>
      <c r="BD218" s="8" t="s">
        <v>78</v>
      </c>
      <c r="BE218" s="1" t="s">
        <v>78</v>
      </c>
      <c r="BF218" s="1" t="s">
        <v>78</v>
      </c>
    </row>
    <row r="219" spans="1:58" s="4" customFormat="1" ht="44.4" customHeight="1" x14ac:dyDescent="0.3">
      <c r="A219" s="1"/>
      <c r="B219" s="17" t="s">
        <v>1037</v>
      </c>
      <c r="C219" s="17">
        <v>45190</v>
      </c>
      <c r="D219" s="1" t="s">
        <v>40</v>
      </c>
      <c r="E219" s="1" t="s">
        <v>40</v>
      </c>
      <c r="F219" s="1" t="s">
        <v>78</v>
      </c>
      <c r="G219" s="1" t="s">
        <v>78</v>
      </c>
      <c r="H219" s="1" t="s">
        <v>941</v>
      </c>
      <c r="I219" s="8" t="s">
        <v>78</v>
      </c>
      <c r="J219" s="1" t="s">
        <v>78</v>
      </c>
      <c r="K219" s="1"/>
      <c r="L219" s="1" t="s">
        <v>78</v>
      </c>
      <c r="M219" s="1" t="s">
        <v>78</v>
      </c>
      <c r="N219" s="1" t="s">
        <v>78</v>
      </c>
      <c r="O219" s="1" t="s">
        <v>78</v>
      </c>
      <c r="P219" s="1" t="s">
        <v>78</v>
      </c>
      <c r="Q219" s="1" t="s">
        <v>78</v>
      </c>
      <c r="R219" s="1" t="s">
        <v>78</v>
      </c>
      <c r="S219" s="1" t="s">
        <v>78</v>
      </c>
      <c r="T219" s="1" t="s">
        <v>78</v>
      </c>
      <c r="U219" s="8" t="s">
        <v>78</v>
      </c>
      <c r="V219" s="1" t="s">
        <v>78</v>
      </c>
      <c r="W219" s="1" t="s">
        <v>78</v>
      </c>
      <c r="X219" s="1" t="s">
        <v>78</v>
      </c>
      <c r="Y219" s="1" t="s">
        <v>78</v>
      </c>
      <c r="Z219" s="1" t="s">
        <v>78</v>
      </c>
      <c r="AA219" s="1" t="s">
        <v>78</v>
      </c>
      <c r="AB219" s="8" t="s">
        <v>78</v>
      </c>
      <c r="AC219" s="8" t="s">
        <v>78</v>
      </c>
      <c r="AD219" s="8"/>
      <c r="AE219" s="98" t="s">
        <v>78</v>
      </c>
      <c r="AF219" s="1" t="s">
        <v>78</v>
      </c>
      <c r="AG219" s="1" t="s">
        <v>78</v>
      </c>
      <c r="AH219" s="1" t="s">
        <v>78</v>
      </c>
      <c r="AI219" s="1" t="s">
        <v>78</v>
      </c>
      <c r="AJ219" s="1" t="s">
        <v>78</v>
      </c>
      <c r="AK219" s="1" t="s">
        <v>78</v>
      </c>
      <c r="AL219" s="1" t="s">
        <v>78</v>
      </c>
      <c r="AM219" s="1"/>
      <c r="AN219" s="8"/>
      <c r="AO219" s="8"/>
      <c r="AP219" s="8" t="s">
        <v>78</v>
      </c>
      <c r="AQ219" s="1"/>
      <c r="AR219" s="8"/>
      <c r="AS219" s="8"/>
      <c r="AT219" s="8" t="s">
        <v>78</v>
      </c>
      <c r="AU219" s="1" t="s">
        <v>78</v>
      </c>
      <c r="AV219" s="17" t="s">
        <v>78</v>
      </c>
      <c r="AW219" s="1"/>
      <c r="AX219" s="8"/>
      <c r="AY219" s="197"/>
      <c r="AZ219" s="17" t="s">
        <v>78</v>
      </c>
      <c r="BA219" s="8"/>
      <c r="BB219" s="8"/>
      <c r="BC219" s="197"/>
      <c r="BD219" s="8" t="s">
        <v>78</v>
      </c>
      <c r="BE219" s="1" t="s">
        <v>78</v>
      </c>
      <c r="BF219" s="1" t="s">
        <v>78</v>
      </c>
    </row>
    <row r="220" spans="1:58" s="4" customFormat="1" ht="44.4" customHeight="1" x14ac:dyDescent="0.3">
      <c r="A220" s="1"/>
      <c r="B220" s="17" t="s">
        <v>1037</v>
      </c>
      <c r="C220" s="17">
        <v>45190</v>
      </c>
      <c r="D220" s="1" t="s">
        <v>40</v>
      </c>
      <c r="E220" s="1" t="s">
        <v>40</v>
      </c>
      <c r="F220" s="1" t="s">
        <v>78</v>
      </c>
      <c r="G220" s="1" t="s">
        <v>904</v>
      </c>
      <c r="H220" s="1" t="s">
        <v>941</v>
      </c>
      <c r="I220" s="8" t="s">
        <v>78</v>
      </c>
      <c r="J220" s="1" t="s">
        <v>1035</v>
      </c>
      <c r="K220" s="1"/>
      <c r="L220" s="1" t="s">
        <v>78</v>
      </c>
      <c r="M220" s="1" t="s">
        <v>78</v>
      </c>
      <c r="N220" s="1" t="s">
        <v>78</v>
      </c>
      <c r="O220" s="1" t="s">
        <v>78</v>
      </c>
      <c r="P220" s="1" t="s">
        <v>78</v>
      </c>
      <c r="Q220" s="1" t="s">
        <v>78</v>
      </c>
      <c r="R220" s="1" t="s">
        <v>78</v>
      </c>
      <c r="S220" s="1" t="s">
        <v>78</v>
      </c>
      <c r="T220" s="1" t="s">
        <v>78</v>
      </c>
      <c r="U220" s="8" t="s">
        <v>78</v>
      </c>
      <c r="V220" s="1" t="s">
        <v>78</v>
      </c>
      <c r="W220" s="1" t="s">
        <v>78</v>
      </c>
      <c r="X220" s="1" t="s">
        <v>78</v>
      </c>
      <c r="Y220" s="1" t="s">
        <v>78</v>
      </c>
      <c r="Z220" s="1" t="s">
        <v>78</v>
      </c>
      <c r="AA220" s="1" t="s">
        <v>78</v>
      </c>
      <c r="AB220" s="8" t="s">
        <v>78</v>
      </c>
      <c r="AC220" s="8" t="s">
        <v>78</v>
      </c>
      <c r="AD220" s="8"/>
      <c r="AE220" s="98" t="s">
        <v>78</v>
      </c>
      <c r="AF220" s="1" t="s">
        <v>78</v>
      </c>
      <c r="AG220" s="1" t="s">
        <v>78</v>
      </c>
      <c r="AH220" s="1" t="s">
        <v>78</v>
      </c>
      <c r="AI220" s="1" t="s">
        <v>78</v>
      </c>
      <c r="AJ220" s="1" t="s">
        <v>78</v>
      </c>
      <c r="AK220" s="1" t="s">
        <v>78</v>
      </c>
      <c r="AL220" s="1" t="s">
        <v>78</v>
      </c>
      <c r="AM220" s="1"/>
      <c r="AN220" s="8"/>
      <c r="AO220" s="8"/>
      <c r="AP220" s="8" t="s">
        <v>78</v>
      </c>
      <c r="AQ220" s="1"/>
      <c r="AR220" s="8"/>
      <c r="AS220" s="8"/>
      <c r="AT220" s="8" t="s">
        <v>78</v>
      </c>
      <c r="AU220" s="1" t="s">
        <v>78</v>
      </c>
      <c r="AV220" s="17" t="s">
        <v>78</v>
      </c>
      <c r="AW220" s="1"/>
      <c r="AX220" s="8"/>
      <c r="AY220" s="197"/>
      <c r="AZ220" s="17" t="s">
        <v>78</v>
      </c>
      <c r="BA220" s="8"/>
      <c r="BB220" s="8"/>
      <c r="BC220" s="197"/>
      <c r="BD220" s="8" t="s">
        <v>78</v>
      </c>
      <c r="BE220" s="1" t="s">
        <v>78</v>
      </c>
      <c r="BF220" s="1" t="s">
        <v>78</v>
      </c>
    </row>
    <row r="221" spans="1:58" s="4" customFormat="1" ht="44.4" customHeight="1" x14ac:dyDescent="0.3">
      <c r="A221" s="1">
        <v>103</v>
      </c>
      <c r="B221" s="17">
        <v>45190</v>
      </c>
      <c r="C221" s="17">
        <v>45190</v>
      </c>
      <c r="D221" s="1"/>
      <c r="E221" s="1" t="s">
        <v>40</v>
      </c>
      <c r="F221" s="1" t="s">
        <v>78</v>
      </c>
      <c r="G221" s="1" t="s">
        <v>904</v>
      </c>
      <c r="H221" s="1" t="s">
        <v>941</v>
      </c>
      <c r="I221" s="8" t="s">
        <v>78</v>
      </c>
      <c r="J221" s="1" t="s">
        <v>1035</v>
      </c>
      <c r="K221" s="1">
        <v>103</v>
      </c>
      <c r="L221" s="1" t="s">
        <v>609</v>
      </c>
      <c r="M221" s="1" t="s">
        <v>602</v>
      </c>
      <c r="N221" s="1" t="s">
        <v>565</v>
      </c>
      <c r="O221" s="1" t="s">
        <v>610</v>
      </c>
      <c r="P221" s="1" t="s">
        <v>86</v>
      </c>
      <c r="Q221" s="1" t="s">
        <v>48</v>
      </c>
      <c r="R221" s="1" t="s">
        <v>48</v>
      </c>
      <c r="S221" s="1" t="s">
        <v>95</v>
      </c>
      <c r="T221" s="1" t="s">
        <v>78</v>
      </c>
      <c r="U221" s="8" t="s">
        <v>78</v>
      </c>
      <c r="V221" s="1" t="s">
        <v>78</v>
      </c>
      <c r="W221" s="1" t="s">
        <v>78</v>
      </c>
      <c r="X221" s="1" t="s">
        <v>63</v>
      </c>
      <c r="Y221" s="1" t="s">
        <v>595</v>
      </c>
      <c r="Z221" s="1" t="s">
        <v>98</v>
      </c>
      <c r="AA221" s="1" t="s">
        <v>392</v>
      </c>
      <c r="AB221" s="8" t="s">
        <v>611</v>
      </c>
      <c r="AC221" s="8" t="s">
        <v>611</v>
      </c>
      <c r="AD221" s="8"/>
      <c r="AE221" s="98" t="s">
        <v>78</v>
      </c>
      <c r="AF221" s="1" t="s">
        <v>78</v>
      </c>
      <c r="AG221" s="1" t="s">
        <v>78</v>
      </c>
      <c r="AH221" s="1" t="s">
        <v>78</v>
      </c>
      <c r="AI221" s="1" t="s">
        <v>924</v>
      </c>
      <c r="AJ221" s="1" t="s">
        <v>78</v>
      </c>
      <c r="AK221" s="1" t="s">
        <v>78</v>
      </c>
      <c r="AL221" s="1" t="s">
        <v>78</v>
      </c>
      <c r="AM221" s="1"/>
      <c r="AN221" s="8"/>
      <c r="AO221" s="8"/>
      <c r="AP221" s="8" t="s">
        <v>78</v>
      </c>
      <c r="AQ221" s="1"/>
      <c r="AR221" s="8"/>
      <c r="AS221" s="8"/>
      <c r="AT221" s="8" t="s">
        <v>78</v>
      </c>
      <c r="AU221" s="1" t="s">
        <v>78</v>
      </c>
      <c r="AV221" s="17" t="s">
        <v>78</v>
      </c>
      <c r="AW221" s="1"/>
      <c r="AX221" s="8"/>
      <c r="AY221" s="197"/>
      <c r="AZ221" s="17" t="s">
        <v>78</v>
      </c>
      <c r="BA221" s="8"/>
      <c r="BB221" s="8"/>
      <c r="BC221" s="197"/>
      <c r="BD221" s="8" t="s">
        <v>78</v>
      </c>
      <c r="BE221" s="1" t="s">
        <v>78</v>
      </c>
      <c r="BF221" s="1" t="s">
        <v>78</v>
      </c>
    </row>
    <row r="222" spans="1:58" s="4" customFormat="1" ht="44.4" customHeight="1" x14ac:dyDescent="0.3">
      <c r="A222" s="1">
        <v>103</v>
      </c>
      <c r="B222" s="17" t="s">
        <v>1042</v>
      </c>
      <c r="C222" s="17">
        <v>45190</v>
      </c>
      <c r="D222" s="1" t="s">
        <v>40</v>
      </c>
      <c r="E222" s="1" t="s">
        <v>40</v>
      </c>
      <c r="F222" s="1" t="s">
        <v>78</v>
      </c>
      <c r="G222" s="1" t="s">
        <v>904</v>
      </c>
      <c r="H222" s="1" t="s">
        <v>920</v>
      </c>
      <c r="I222" s="8" t="s">
        <v>78</v>
      </c>
      <c r="J222" s="1" t="s">
        <v>925</v>
      </c>
      <c r="K222" s="1">
        <v>103</v>
      </c>
      <c r="L222" s="1" t="s">
        <v>609</v>
      </c>
      <c r="M222" s="1" t="s">
        <v>602</v>
      </c>
      <c r="N222" s="1" t="s">
        <v>565</v>
      </c>
      <c r="O222" s="1" t="s">
        <v>610</v>
      </c>
      <c r="P222" s="1" t="s">
        <v>86</v>
      </c>
      <c r="Q222" s="1" t="s">
        <v>48</v>
      </c>
      <c r="R222" s="1" t="s">
        <v>48</v>
      </c>
      <c r="S222" s="1" t="s">
        <v>95</v>
      </c>
      <c r="T222" s="1" t="s">
        <v>78</v>
      </c>
      <c r="U222" s="8" t="s">
        <v>78</v>
      </c>
      <c r="V222" s="1" t="s">
        <v>78</v>
      </c>
      <c r="W222" s="1" t="s">
        <v>78</v>
      </c>
      <c r="X222" s="1" t="s">
        <v>63</v>
      </c>
      <c r="Y222" s="1" t="s">
        <v>595</v>
      </c>
      <c r="Z222" s="1" t="s">
        <v>98</v>
      </c>
      <c r="AA222" s="1" t="s">
        <v>392</v>
      </c>
      <c r="AB222" s="8" t="s">
        <v>611</v>
      </c>
      <c r="AC222" s="8" t="s">
        <v>611</v>
      </c>
      <c r="AD222" s="8"/>
      <c r="AE222" s="98" t="s">
        <v>78</v>
      </c>
      <c r="AF222" s="1" t="s">
        <v>78</v>
      </c>
      <c r="AG222" s="1" t="s">
        <v>78</v>
      </c>
      <c r="AH222" s="1" t="s">
        <v>78</v>
      </c>
      <c r="AI222" s="1" t="s">
        <v>924</v>
      </c>
      <c r="AJ222" s="1" t="s">
        <v>78</v>
      </c>
      <c r="AK222" s="1" t="s">
        <v>78</v>
      </c>
      <c r="AL222" s="1" t="s">
        <v>78</v>
      </c>
      <c r="AM222" s="1"/>
      <c r="AN222" s="8"/>
      <c r="AO222" s="8"/>
      <c r="AP222" s="8" t="s">
        <v>78</v>
      </c>
      <c r="AQ222" s="1"/>
      <c r="AR222" s="8"/>
      <c r="AS222" s="8"/>
      <c r="AT222" s="8" t="s">
        <v>78</v>
      </c>
      <c r="AU222" s="1" t="s">
        <v>78</v>
      </c>
      <c r="AV222" s="17" t="s">
        <v>78</v>
      </c>
      <c r="AW222" s="1"/>
      <c r="AX222" s="8"/>
      <c r="AY222" s="197"/>
      <c r="AZ222" s="17" t="s">
        <v>78</v>
      </c>
      <c r="BA222" s="8"/>
      <c r="BB222" s="8"/>
      <c r="BC222" s="197"/>
      <c r="BD222" s="8" t="s">
        <v>78</v>
      </c>
      <c r="BE222" s="1" t="s">
        <v>78</v>
      </c>
      <c r="BF222" s="1" t="s">
        <v>78</v>
      </c>
    </row>
    <row r="223" spans="1:58" s="4" customFormat="1" ht="44.4" customHeight="1" x14ac:dyDescent="0.3">
      <c r="A223" s="1">
        <v>68</v>
      </c>
      <c r="B223" s="17" t="s">
        <v>1041</v>
      </c>
      <c r="C223" s="17">
        <v>45190</v>
      </c>
      <c r="D223" s="1" t="s">
        <v>40</v>
      </c>
      <c r="E223" s="1" t="s">
        <v>40</v>
      </c>
      <c r="F223" s="1" t="s">
        <v>78</v>
      </c>
      <c r="G223" s="1" t="s">
        <v>917</v>
      </c>
      <c r="H223" s="1" t="s">
        <v>923</v>
      </c>
      <c r="I223" s="8" t="s">
        <v>78</v>
      </c>
      <c r="J223" s="1" t="s">
        <v>921</v>
      </c>
      <c r="K223" s="1">
        <v>68</v>
      </c>
      <c r="L223" s="1" t="s">
        <v>676</v>
      </c>
      <c r="M223" s="1" t="s">
        <v>602</v>
      </c>
      <c r="N223" s="1" t="s">
        <v>588</v>
      </c>
      <c r="O223" s="1" t="s">
        <v>677</v>
      </c>
      <c r="P223" s="1" t="s">
        <v>78</v>
      </c>
      <c r="Q223" s="1" t="s">
        <v>68</v>
      </c>
      <c r="R223" s="1" t="s">
        <v>68</v>
      </c>
      <c r="S223" s="1" t="s">
        <v>639</v>
      </c>
      <c r="T223" s="1" t="s">
        <v>68</v>
      </c>
      <c r="U223" s="8" t="s">
        <v>640</v>
      </c>
      <c r="V223" s="1" t="s">
        <v>78</v>
      </c>
      <c r="W223" s="1" t="s">
        <v>78</v>
      </c>
      <c r="X223" s="1" t="s">
        <v>678</v>
      </c>
      <c r="Y223" s="1" t="s">
        <v>679</v>
      </c>
      <c r="Z223" s="1" t="s">
        <v>72</v>
      </c>
      <c r="AA223" s="1" t="s">
        <v>72</v>
      </c>
      <c r="AB223" s="8" t="s">
        <v>78</v>
      </c>
      <c r="AC223" s="8" t="s">
        <v>78</v>
      </c>
      <c r="AD223" s="8"/>
      <c r="AE223" s="98" t="s">
        <v>78</v>
      </c>
      <c r="AF223" s="1" t="s">
        <v>78</v>
      </c>
      <c r="AG223" s="1" t="s">
        <v>78</v>
      </c>
      <c r="AH223" s="1" t="s">
        <v>78</v>
      </c>
      <c r="AI223" s="1" t="s">
        <v>965</v>
      </c>
      <c r="AJ223" s="1" t="s">
        <v>78</v>
      </c>
      <c r="AK223" s="1" t="s">
        <v>78</v>
      </c>
      <c r="AL223" s="1" t="s">
        <v>78</v>
      </c>
      <c r="AM223" s="1"/>
      <c r="AN223" s="8"/>
      <c r="AO223" s="8"/>
      <c r="AP223" s="8" t="s">
        <v>78</v>
      </c>
      <c r="AQ223" s="1"/>
      <c r="AR223" s="8"/>
      <c r="AS223" s="8"/>
      <c r="AT223" s="8" t="s">
        <v>78</v>
      </c>
      <c r="AU223" s="1" t="s">
        <v>78</v>
      </c>
      <c r="AV223" s="17" t="s">
        <v>78</v>
      </c>
      <c r="AW223" s="1"/>
      <c r="AX223" s="8"/>
      <c r="AY223" s="197"/>
      <c r="AZ223" s="17" t="s">
        <v>78</v>
      </c>
      <c r="BA223" s="8"/>
      <c r="BB223" s="8"/>
      <c r="BC223" s="197"/>
      <c r="BD223" s="8" t="s">
        <v>78</v>
      </c>
      <c r="BE223" s="1" t="s">
        <v>78</v>
      </c>
      <c r="BF223" s="1" t="s">
        <v>78</v>
      </c>
    </row>
    <row r="224" spans="1:58" s="4" customFormat="1" ht="44.4" customHeight="1" x14ac:dyDescent="0.3">
      <c r="A224" s="1">
        <v>44</v>
      </c>
      <c r="B224" s="17" t="s">
        <v>461</v>
      </c>
      <c r="C224" s="17">
        <v>45190</v>
      </c>
      <c r="D224" s="1" t="s">
        <v>40</v>
      </c>
      <c r="E224" s="1" t="s">
        <v>40</v>
      </c>
      <c r="F224" s="1" t="s">
        <v>78</v>
      </c>
      <c r="G224" s="1" t="s">
        <v>917</v>
      </c>
      <c r="H224" s="1" t="s">
        <v>923</v>
      </c>
      <c r="I224" s="8" t="s">
        <v>78</v>
      </c>
      <c r="J224" s="1" t="s">
        <v>921</v>
      </c>
      <c r="K224" s="1">
        <v>44</v>
      </c>
      <c r="L224" s="1" t="s">
        <v>724</v>
      </c>
      <c r="M224" s="1" t="s">
        <v>602</v>
      </c>
      <c r="N224" s="1" t="s">
        <v>565</v>
      </c>
      <c r="O224" s="1" t="s">
        <v>573</v>
      </c>
      <c r="P224" s="1" t="s">
        <v>110</v>
      </c>
      <c r="Q224" s="1" t="s">
        <v>123</v>
      </c>
      <c r="R224" s="1" t="s">
        <v>48</v>
      </c>
      <c r="S224" s="1" t="s">
        <v>136</v>
      </c>
      <c r="T224" s="1" t="s">
        <v>110</v>
      </c>
      <c r="U224" s="8" t="s">
        <v>643</v>
      </c>
      <c r="V224" s="1" t="s">
        <v>68</v>
      </c>
      <c r="W224" s="1" t="s">
        <v>68</v>
      </c>
      <c r="X224" s="1" t="s">
        <v>78</v>
      </c>
      <c r="Y224" s="1" t="s">
        <v>63</v>
      </c>
      <c r="Z224" s="1" t="s">
        <v>98</v>
      </c>
      <c r="AA224" s="1" t="s">
        <v>99</v>
      </c>
      <c r="AB224" s="8" t="s">
        <v>100</v>
      </c>
      <c r="AC224" s="8" t="s">
        <v>100</v>
      </c>
      <c r="AD224" s="8"/>
      <c r="AE224" s="98" t="s">
        <v>955</v>
      </c>
      <c r="AF224" s="1" t="s">
        <v>929</v>
      </c>
      <c r="AG224" s="1" t="s">
        <v>78</v>
      </c>
      <c r="AH224" s="1" t="s">
        <v>78</v>
      </c>
      <c r="AI224" s="1" t="s">
        <v>952</v>
      </c>
      <c r="AJ224" s="1" t="s">
        <v>78</v>
      </c>
      <c r="AK224" s="1" t="s">
        <v>78</v>
      </c>
      <c r="AL224" s="1" t="s">
        <v>78</v>
      </c>
      <c r="AM224" s="1"/>
      <c r="AN224" s="8"/>
      <c r="AO224" s="8"/>
      <c r="AP224" s="8" t="s">
        <v>78</v>
      </c>
      <c r="AQ224" s="1"/>
      <c r="AR224" s="8"/>
      <c r="AS224" s="8"/>
      <c r="AT224" s="8" t="s">
        <v>78</v>
      </c>
      <c r="AU224" s="1" t="s">
        <v>78</v>
      </c>
      <c r="AV224" s="17" t="s">
        <v>464</v>
      </c>
      <c r="AW224" s="1">
        <v>4</v>
      </c>
      <c r="AX224" s="8">
        <v>2023</v>
      </c>
      <c r="AY224" s="197">
        <v>45017</v>
      </c>
      <c r="AZ224" s="17" t="s">
        <v>994</v>
      </c>
      <c r="BA224" s="8">
        <v>5</v>
      </c>
      <c r="BB224" s="8">
        <v>2023</v>
      </c>
      <c r="BC224" s="197">
        <v>45047</v>
      </c>
      <c r="BD224" s="8" t="s">
        <v>175</v>
      </c>
      <c r="BE224" s="1" t="s">
        <v>78</v>
      </c>
      <c r="BF224" s="1" t="s">
        <v>995</v>
      </c>
    </row>
    <row r="225" spans="1:58" s="4" customFormat="1" ht="44.4" customHeight="1" x14ac:dyDescent="0.3">
      <c r="A225" s="1">
        <v>83</v>
      </c>
      <c r="B225" s="17" t="s">
        <v>1046</v>
      </c>
      <c r="C225" s="17">
        <v>45190</v>
      </c>
      <c r="D225" s="1" t="s">
        <v>40</v>
      </c>
      <c r="E225" s="1" t="s">
        <v>40</v>
      </c>
      <c r="F225" s="1" t="s">
        <v>78</v>
      </c>
      <c r="G225" s="1" t="s">
        <v>917</v>
      </c>
      <c r="H225" s="1" t="s">
        <v>923</v>
      </c>
      <c r="I225" s="8" t="s">
        <v>78</v>
      </c>
      <c r="J225" s="1" t="s">
        <v>921</v>
      </c>
      <c r="K225" s="1">
        <v>83</v>
      </c>
      <c r="L225" s="1" t="s">
        <v>646</v>
      </c>
      <c r="M225" s="1" t="s">
        <v>553</v>
      </c>
      <c r="N225" s="1" t="s">
        <v>565</v>
      </c>
      <c r="O225" s="1" t="s">
        <v>628</v>
      </c>
      <c r="P225" s="1" t="s">
        <v>78</v>
      </c>
      <c r="Q225" s="1" t="s">
        <v>78</v>
      </c>
      <c r="R225" s="1" t="s">
        <v>78</v>
      </c>
      <c r="S225" s="1" t="s">
        <v>78</v>
      </c>
      <c r="T225" s="1" t="s">
        <v>78</v>
      </c>
      <c r="U225" s="8" t="s">
        <v>78</v>
      </c>
      <c r="V225" s="1" t="s">
        <v>78</v>
      </c>
      <c r="W225" s="1" t="s">
        <v>78</v>
      </c>
      <c r="X225" s="1" t="s">
        <v>574</v>
      </c>
      <c r="Y225" s="1" t="s">
        <v>78</v>
      </c>
      <c r="Z225" s="1" t="s">
        <v>78</v>
      </c>
      <c r="AA225" s="1" t="s">
        <v>78</v>
      </c>
      <c r="AB225" s="8" t="s">
        <v>78</v>
      </c>
      <c r="AC225" s="8" t="s">
        <v>78</v>
      </c>
      <c r="AD225" s="8"/>
      <c r="AE225" s="98" t="s">
        <v>78</v>
      </c>
      <c r="AF225" s="1" t="s">
        <v>78</v>
      </c>
      <c r="AG225" s="1" t="s">
        <v>78</v>
      </c>
      <c r="AH225" s="1" t="s">
        <v>78</v>
      </c>
      <c r="AI225" s="1" t="s">
        <v>924</v>
      </c>
      <c r="AJ225" s="1" t="s">
        <v>78</v>
      </c>
      <c r="AK225" s="1" t="s">
        <v>78</v>
      </c>
      <c r="AL225" s="1" t="s">
        <v>78</v>
      </c>
      <c r="AM225" s="1"/>
      <c r="AN225" s="8"/>
      <c r="AO225" s="8"/>
      <c r="AP225" s="8" t="s">
        <v>78</v>
      </c>
      <c r="AQ225" s="1"/>
      <c r="AR225" s="8"/>
      <c r="AS225" s="8"/>
      <c r="AT225" s="8" t="s">
        <v>78</v>
      </c>
      <c r="AU225" s="1" t="s">
        <v>78</v>
      </c>
      <c r="AV225" s="17" t="s">
        <v>78</v>
      </c>
      <c r="AW225" s="1"/>
      <c r="AX225" s="8"/>
      <c r="AY225" s="197"/>
      <c r="AZ225" s="17" t="s">
        <v>78</v>
      </c>
      <c r="BA225" s="8"/>
      <c r="BB225" s="8"/>
      <c r="BC225" s="197"/>
      <c r="BD225" s="8" t="s">
        <v>78</v>
      </c>
      <c r="BE225" s="1" t="s">
        <v>78</v>
      </c>
      <c r="BF225" s="1" t="s">
        <v>78</v>
      </c>
    </row>
    <row r="226" spans="1:58" s="4" customFormat="1" ht="44.4" customHeight="1" x14ac:dyDescent="0.3">
      <c r="A226" s="1">
        <v>57</v>
      </c>
      <c r="B226" s="17" t="s">
        <v>1058</v>
      </c>
      <c r="C226" s="17">
        <v>45190</v>
      </c>
      <c r="D226" s="1" t="s">
        <v>40</v>
      </c>
      <c r="E226" s="1" t="s">
        <v>40</v>
      </c>
      <c r="F226" s="1" t="s">
        <v>78</v>
      </c>
      <c r="G226" s="1" t="s">
        <v>917</v>
      </c>
      <c r="H226" s="1" t="s">
        <v>923</v>
      </c>
      <c r="I226" s="8" t="s">
        <v>78</v>
      </c>
      <c r="J226" s="1" t="s">
        <v>921</v>
      </c>
      <c r="K226" s="1">
        <v>57</v>
      </c>
      <c r="L226" s="1" t="s">
        <v>696</v>
      </c>
      <c r="M226" s="1" t="s">
        <v>553</v>
      </c>
      <c r="N226" s="1" t="s">
        <v>565</v>
      </c>
      <c r="O226" s="1" t="s">
        <v>573</v>
      </c>
      <c r="P226" s="1" t="s">
        <v>130</v>
      </c>
      <c r="Q226" s="1" t="s">
        <v>123</v>
      </c>
      <c r="R226" s="1" t="s">
        <v>48</v>
      </c>
      <c r="S226" s="1" t="s">
        <v>136</v>
      </c>
      <c r="T226" s="1" t="s">
        <v>68</v>
      </c>
      <c r="U226" s="8" t="s">
        <v>640</v>
      </c>
      <c r="V226" s="1" t="s">
        <v>68</v>
      </c>
      <c r="W226" s="1" t="s">
        <v>68</v>
      </c>
      <c r="X226" s="1" t="s">
        <v>603</v>
      </c>
      <c r="Y226" s="1" t="s">
        <v>604</v>
      </c>
      <c r="Z226" s="1" t="s">
        <v>72</v>
      </c>
      <c r="AA226" s="1" t="s">
        <v>72</v>
      </c>
      <c r="AB226" s="8" t="s">
        <v>697</v>
      </c>
      <c r="AC226" s="8" t="s">
        <v>697</v>
      </c>
      <c r="AD226" s="8"/>
      <c r="AE226" s="98" t="s">
        <v>976</v>
      </c>
      <c r="AF226" s="1" t="s">
        <v>78</v>
      </c>
      <c r="AG226" s="1" t="s">
        <v>977</v>
      </c>
      <c r="AH226" s="1" t="s">
        <v>907</v>
      </c>
      <c r="AI226" s="1" t="s">
        <v>924</v>
      </c>
      <c r="AJ226" s="1" t="s">
        <v>78</v>
      </c>
      <c r="AK226" s="1" t="s">
        <v>78</v>
      </c>
      <c r="AL226" s="1" t="s">
        <v>78</v>
      </c>
      <c r="AM226" s="1"/>
      <c r="AN226" s="8"/>
      <c r="AO226" s="8"/>
      <c r="AP226" s="8" t="s">
        <v>78</v>
      </c>
      <c r="AQ226" s="1"/>
      <c r="AR226" s="8"/>
      <c r="AS226" s="8"/>
      <c r="AT226" s="8" t="s">
        <v>78</v>
      </c>
      <c r="AU226" s="1" t="s">
        <v>78</v>
      </c>
      <c r="AV226" s="17" t="s">
        <v>78</v>
      </c>
      <c r="AW226" s="1"/>
      <c r="AX226" s="8"/>
      <c r="AY226" s="197"/>
      <c r="AZ226" s="17" t="s">
        <v>78</v>
      </c>
      <c r="BA226" s="8"/>
      <c r="BB226" s="8"/>
      <c r="BC226" s="197"/>
      <c r="BD226" s="8" t="s">
        <v>78</v>
      </c>
      <c r="BE226" s="1" t="s">
        <v>78</v>
      </c>
      <c r="BF226" s="1" t="s">
        <v>78</v>
      </c>
    </row>
    <row r="227" spans="1:58" s="4" customFormat="1" ht="44.4" customHeight="1" x14ac:dyDescent="0.3">
      <c r="A227" s="1">
        <v>102</v>
      </c>
      <c r="B227" s="17">
        <v>45189</v>
      </c>
      <c r="C227" s="17">
        <v>45189</v>
      </c>
      <c r="D227" s="1"/>
      <c r="E227" s="1" t="s">
        <v>40</v>
      </c>
      <c r="F227" s="1" t="s">
        <v>78</v>
      </c>
      <c r="G227" s="1" t="s">
        <v>917</v>
      </c>
      <c r="H227" s="1" t="s">
        <v>78</v>
      </c>
      <c r="I227" s="8" t="s">
        <v>78</v>
      </c>
      <c r="J227" s="1" t="s">
        <v>921</v>
      </c>
      <c r="K227" s="1">
        <v>102</v>
      </c>
      <c r="L227" s="1" t="s">
        <v>612</v>
      </c>
      <c r="M227" s="1" t="s">
        <v>553</v>
      </c>
      <c r="N227" s="1" t="s">
        <v>554</v>
      </c>
      <c r="O227" s="1" t="s">
        <v>561</v>
      </c>
      <c r="P227" s="1" t="s">
        <v>127</v>
      </c>
      <c r="Q227" s="1" t="s">
        <v>78</v>
      </c>
      <c r="R227" s="1" t="s">
        <v>78</v>
      </c>
      <c r="S227" s="1" t="s">
        <v>78</v>
      </c>
      <c r="T227" s="1" t="s">
        <v>78</v>
      </c>
      <c r="U227" s="8" t="s">
        <v>78</v>
      </c>
      <c r="V227" s="1" t="s">
        <v>78</v>
      </c>
      <c r="W227" s="1" t="s">
        <v>78</v>
      </c>
      <c r="X227" s="1" t="s">
        <v>574</v>
      </c>
      <c r="Y227" s="1" t="s">
        <v>575</v>
      </c>
      <c r="Z227" s="1" t="s">
        <v>78</v>
      </c>
      <c r="AA227" s="1" t="s">
        <v>78</v>
      </c>
      <c r="AB227" s="8" t="s">
        <v>78</v>
      </c>
      <c r="AC227" s="8" t="s">
        <v>78</v>
      </c>
      <c r="AD227" s="8"/>
      <c r="AE227" s="98" t="s">
        <v>78</v>
      </c>
      <c r="AF227" s="1" t="s">
        <v>78</v>
      </c>
      <c r="AG227" s="1" t="s">
        <v>78</v>
      </c>
      <c r="AH227" s="1" t="s">
        <v>78</v>
      </c>
      <c r="AI227" s="1" t="s">
        <v>930</v>
      </c>
      <c r="AJ227" s="1" t="s">
        <v>78</v>
      </c>
      <c r="AK227" s="1" t="s">
        <v>78</v>
      </c>
      <c r="AL227" s="1" t="s">
        <v>78</v>
      </c>
      <c r="AM227" s="1"/>
      <c r="AN227" s="8"/>
      <c r="AO227" s="8"/>
      <c r="AP227" s="8" t="s">
        <v>78</v>
      </c>
      <c r="AQ227" s="1"/>
      <c r="AR227" s="8"/>
      <c r="AS227" s="8"/>
      <c r="AT227" s="8" t="s">
        <v>78</v>
      </c>
      <c r="AU227" s="1" t="s">
        <v>78</v>
      </c>
      <c r="AV227" s="17" t="s">
        <v>78</v>
      </c>
      <c r="AW227" s="1"/>
      <c r="AX227" s="8"/>
      <c r="AY227" s="197"/>
      <c r="AZ227" s="17" t="s">
        <v>78</v>
      </c>
      <c r="BA227" s="8"/>
      <c r="BB227" s="8"/>
      <c r="BC227" s="197"/>
      <c r="BD227" s="8" t="s">
        <v>78</v>
      </c>
      <c r="BE227" s="1" t="s">
        <v>78</v>
      </c>
      <c r="BF227" s="1" t="s">
        <v>78</v>
      </c>
    </row>
    <row r="228" spans="1:58" s="4" customFormat="1" ht="44.4" customHeight="1" x14ac:dyDescent="0.3">
      <c r="A228" s="1">
        <v>101</v>
      </c>
      <c r="B228" s="17">
        <v>45189</v>
      </c>
      <c r="C228" s="17">
        <v>45189</v>
      </c>
      <c r="D228" s="1"/>
      <c r="E228" s="1" t="s">
        <v>40</v>
      </c>
      <c r="F228" s="1" t="s">
        <v>78</v>
      </c>
      <c r="G228" s="1" t="s">
        <v>917</v>
      </c>
      <c r="H228" s="1" t="s">
        <v>78</v>
      </c>
      <c r="I228" s="8" t="s">
        <v>78</v>
      </c>
      <c r="J228" s="1" t="s">
        <v>921</v>
      </c>
      <c r="K228" s="1">
        <v>101</v>
      </c>
      <c r="L228" s="1" t="s">
        <v>613</v>
      </c>
      <c r="M228" s="1" t="s">
        <v>553</v>
      </c>
      <c r="N228" s="1" t="s">
        <v>554</v>
      </c>
      <c r="O228" s="1" t="s">
        <v>614</v>
      </c>
      <c r="P228" s="1" t="s">
        <v>463</v>
      </c>
      <c r="Q228" s="1" t="s">
        <v>78</v>
      </c>
      <c r="R228" s="1" t="s">
        <v>78</v>
      </c>
      <c r="S228" s="1" t="s">
        <v>78</v>
      </c>
      <c r="T228" s="1" t="s">
        <v>78</v>
      </c>
      <c r="U228" s="8" t="s">
        <v>78</v>
      </c>
      <c r="V228" s="1" t="s">
        <v>78</v>
      </c>
      <c r="W228" s="1" t="s">
        <v>78</v>
      </c>
      <c r="X228" s="1" t="s">
        <v>574</v>
      </c>
      <c r="Y228" s="1" t="s">
        <v>575</v>
      </c>
      <c r="Z228" s="1" t="s">
        <v>78</v>
      </c>
      <c r="AA228" s="1" t="s">
        <v>78</v>
      </c>
      <c r="AB228" s="8" t="s">
        <v>78</v>
      </c>
      <c r="AC228" s="8" t="s">
        <v>78</v>
      </c>
      <c r="AD228" s="8"/>
      <c r="AE228" s="98" t="s">
        <v>78</v>
      </c>
      <c r="AF228" s="1" t="s">
        <v>78</v>
      </c>
      <c r="AG228" s="1" t="s">
        <v>78</v>
      </c>
      <c r="AH228" s="1" t="s">
        <v>78</v>
      </c>
      <c r="AI228" s="1" t="s">
        <v>918</v>
      </c>
      <c r="AJ228" s="1" t="s">
        <v>78</v>
      </c>
      <c r="AK228" s="1" t="s">
        <v>78</v>
      </c>
      <c r="AL228" s="1" t="s">
        <v>78</v>
      </c>
      <c r="AM228" s="1"/>
      <c r="AN228" s="8"/>
      <c r="AO228" s="8"/>
      <c r="AP228" s="8" t="s">
        <v>78</v>
      </c>
      <c r="AQ228" s="1"/>
      <c r="AR228" s="8"/>
      <c r="AS228" s="8"/>
      <c r="AT228" s="8" t="s">
        <v>78</v>
      </c>
      <c r="AU228" s="1" t="s">
        <v>78</v>
      </c>
      <c r="AV228" s="17" t="s">
        <v>78</v>
      </c>
      <c r="AW228" s="1"/>
      <c r="AX228" s="8"/>
      <c r="AY228" s="197"/>
      <c r="AZ228" s="17" t="s">
        <v>78</v>
      </c>
      <c r="BA228" s="8"/>
      <c r="BB228" s="8"/>
      <c r="BC228" s="197"/>
      <c r="BD228" s="8" t="s">
        <v>78</v>
      </c>
      <c r="BE228" s="1" t="s">
        <v>78</v>
      </c>
      <c r="BF228" s="1" t="s">
        <v>78</v>
      </c>
    </row>
    <row r="229" spans="1:58" s="4" customFormat="1" ht="44.4" customHeight="1" x14ac:dyDescent="0.3">
      <c r="A229" s="1">
        <v>88</v>
      </c>
      <c r="B229" s="17" t="s">
        <v>1042</v>
      </c>
      <c r="C229" s="17">
        <v>45189</v>
      </c>
      <c r="D229" s="1" t="s">
        <v>40</v>
      </c>
      <c r="E229" s="1" t="s">
        <v>40</v>
      </c>
      <c r="F229" s="1" t="s">
        <v>78</v>
      </c>
      <c r="G229" s="1" t="s">
        <v>917</v>
      </c>
      <c r="H229" s="1" t="s">
        <v>941</v>
      </c>
      <c r="I229" s="8" t="s">
        <v>78</v>
      </c>
      <c r="J229" s="1" t="s">
        <v>921</v>
      </c>
      <c r="K229" s="1">
        <v>88</v>
      </c>
      <c r="L229" s="1" t="s">
        <v>635</v>
      </c>
      <c r="M229" s="1" t="s">
        <v>553</v>
      </c>
      <c r="N229" s="1" t="s">
        <v>565</v>
      </c>
      <c r="O229" s="1" t="s">
        <v>610</v>
      </c>
      <c r="P229" s="1" t="s">
        <v>115</v>
      </c>
      <c r="Q229" s="1" t="s">
        <v>78</v>
      </c>
      <c r="R229" s="1" t="s">
        <v>78</v>
      </c>
      <c r="S229" s="1" t="s">
        <v>78</v>
      </c>
      <c r="T229" s="1" t="s">
        <v>78</v>
      </c>
      <c r="U229" s="8" t="s">
        <v>78</v>
      </c>
      <c r="V229" s="1" t="s">
        <v>78</v>
      </c>
      <c r="W229" s="1" t="s">
        <v>78</v>
      </c>
      <c r="X229" s="1" t="s">
        <v>574</v>
      </c>
      <c r="Y229" s="1" t="s">
        <v>575</v>
      </c>
      <c r="Z229" s="1" t="s">
        <v>109</v>
      </c>
      <c r="AA229" s="1" t="s">
        <v>636</v>
      </c>
      <c r="AB229" s="8" t="s">
        <v>78</v>
      </c>
      <c r="AC229" s="8" t="s">
        <v>78</v>
      </c>
      <c r="AD229" s="8"/>
      <c r="AE229" s="98" t="s">
        <v>78</v>
      </c>
      <c r="AF229" s="1" t="s">
        <v>78</v>
      </c>
      <c r="AG229" s="1" t="s">
        <v>78</v>
      </c>
      <c r="AH229" s="1" t="s">
        <v>942</v>
      </c>
      <c r="AI229" s="1" t="s">
        <v>930</v>
      </c>
      <c r="AJ229" s="1" t="s">
        <v>78</v>
      </c>
      <c r="AK229" s="1" t="s">
        <v>78</v>
      </c>
      <c r="AL229" s="1" t="s">
        <v>78</v>
      </c>
      <c r="AM229" s="1"/>
      <c r="AN229" s="8"/>
      <c r="AO229" s="8"/>
      <c r="AP229" s="8" t="s">
        <v>78</v>
      </c>
      <c r="AQ229" s="1"/>
      <c r="AR229" s="8"/>
      <c r="AS229" s="8"/>
      <c r="AT229" s="8" t="s">
        <v>78</v>
      </c>
      <c r="AU229" s="1" t="s">
        <v>78</v>
      </c>
      <c r="AV229" s="17" t="s">
        <v>78</v>
      </c>
      <c r="AW229" s="1"/>
      <c r="AX229" s="8"/>
      <c r="AY229" s="197"/>
      <c r="AZ229" s="17" t="s">
        <v>78</v>
      </c>
      <c r="BA229" s="8"/>
      <c r="BB229" s="8"/>
      <c r="BC229" s="197"/>
      <c r="BD229" s="8" t="s">
        <v>78</v>
      </c>
      <c r="BE229" s="1" t="s">
        <v>78</v>
      </c>
      <c r="BF229" s="1" t="s">
        <v>78</v>
      </c>
    </row>
    <row r="230" spans="1:58" s="4" customFormat="1" ht="44.4" customHeight="1" x14ac:dyDescent="0.3">
      <c r="A230" s="1">
        <v>41</v>
      </c>
      <c r="B230" s="17">
        <v>45204</v>
      </c>
      <c r="C230" s="17">
        <v>45189</v>
      </c>
      <c r="D230" s="1" t="s">
        <v>40</v>
      </c>
      <c r="E230" s="1" t="s">
        <v>40</v>
      </c>
      <c r="F230" s="1" t="s">
        <v>78</v>
      </c>
      <c r="G230" s="1" t="s">
        <v>917</v>
      </c>
      <c r="H230" s="1" t="s">
        <v>78</v>
      </c>
      <c r="I230" s="8" t="s">
        <v>78</v>
      </c>
      <c r="J230" s="1" t="s">
        <v>921</v>
      </c>
      <c r="K230" s="1">
        <v>41</v>
      </c>
      <c r="L230" s="1" t="s">
        <v>602</v>
      </c>
      <c r="M230" s="1" t="s">
        <v>602</v>
      </c>
      <c r="N230" s="1" t="s">
        <v>588</v>
      </c>
      <c r="O230" s="1" t="s">
        <v>573</v>
      </c>
      <c r="P230" s="1" t="s">
        <v>68</v>
      </c>
      <c r="Q230" s="1" t="s">
        <v>68</v>
      </c>
      <c r="R230" s="1" t="s">
        <v>68</v>
      </c>
      <c r="S230" s="1" t="s">
        <v>639</v>
      </c>
      <c r="T230" s="1" t="s">
        <v>68</v>
      </c>
      <c r="U230" s="8" t="s">
        <v>68</v>
      </c>
      <c r="V230" s="1" t="s">
        <v>68</v>
      </c>
      <c r="W230" s="1" t="s">
        <v>68</v>
      </c>
      <c r="X230" s="1" t="s">
        <v>78</v>
      </c>
      <c r="Y230" s="1" t="s">
        <v>78</v>
      </c>
      <c r="Z230" s="1" t="s">
        <v>110</v>
      </c>
      <c r="AA230" s="1" t="s">
        <v>110</v>
      </c>
      <c r="AB230" s="8" t="s">
        <v>728</v>
      </c>
      <c r="AC230" s="8" t="s">
        <v>728</v>
      </c>
      <c r="AD230" s="8"/>
      <c r="AE230" s="98" t="s">
        <v>78</v>
      </c>
      <c r="AF230" s="1" t="s">
        <v>1016</v>
      </c>
      <c r="AG230" s="1" t="s">
        <v>78</v>
      </c>
      <c r="AH230" s="1" t="s">
        <v>942</v>
      </c>
      <c r="AI230" s="1" t="s">
        <v>954</v>
      </c>
      <c r="AJ230" s="1" t="s">
        <v>78</v>
      </c>
      <c r="AK230" s="1" t="s">
        <v>78</v>
      </c>
      <c r="AL230" s="1" t="s">
        <v>78</v>
      </c>
      <c r="AM230" s="1"/>
      <c r="AN230" s="8"/>
      <c r="AO230" s="8"/>
      <c r="AP230" s="8" t="s">
        <v>78</v>
      </c>
      <c r="AQ230" s="1"/>
      <c r="AR230" s="8"/>
      <c r="AS230" s="8"/>
      <c r="AT230" s="8" t="s">
        <v>78</v>
      </c>
      <c r="AU230" s="1" t="s">
        <v>78</v>
      </c>
      <c r="AV230" s="17" t="s">
        <v>78</v>
      </c>
      <c r="AW230" s="1"/>
      <c r="AX230" s="8"/>
      <c r="AY230" s="197"/>
      <c r="AZ230" s="17" t="s">
        <v>78</v>
      </c>
      <c r="BA230" s="8"/>
      <c r="BB230" s="8"/>
      <c r="BC230" s="197"/>
      <c r="BD230" s="8" t="s">
        <v>78</v>
      </c>
      <c r="BE230" s="1" t="s">
        <v>78</v>
      </c>
      <c r="BF230" s="1" t="s">
        <v>1015</v>
      </c>
    </row>
    <row r="231" spans="1:58" s="4" customFormat="1" ht="44.4" customHeight="1" x14ac:dyDescent="0.3">
      <c r="A231" s="1">
        <v>99</v>
      </c>
      <c r="B231" s="17" t="s">
        <v>1044</v>
      </c>
      <c r="C231" s="17">
        <v>45189</v>
      </c>
      <c r="D231" s="1" t="s">
        <v>40</v>
      </c>
      <c r="E231" s="1" t="s">
        <v>40</v>
      </c>
      <c r="F231" s="1" t="s">
        <v>78</v>
      </c>
      <c r="G231" s="1" t="s">
        <v>917</v>
      </c>
      <c r="H231" s="1" t="s">
        <v>78</v>
      </c>
      <c r="I231" s="8" t="s">
        <v>78</v>
      </c>
      <c r="J231" s="1" t="s">
        <v>921</v>
      </c>
      <c r="K231" s="1">
        <v>99</v>
      </c>
      <c r="L231" s="1" t="s">
        <v>616</v>
      </c>
      <c r="M231" s="1" t="s">
        <v>553</v>
      </c>
      <c r="N231" s="1" t="s">
        <v>554</v>
      </c>
      <c r="O231" s="1" t="s">
        <v>561</v>
      </c>
      <c r="P231" s="1" t="s">
        <v>74</v>
      </c>
      <c r="Q231" s="1" t="s">
        <v>48</v>
      </c>
      <c r="R231" s="1" t="s">
        <v>94</v>
      </c>
      <c r="S231" s="1" t="s">
        <v>107</v>
      </c>
      <c r="T231" s="1" t="s">
        <v>78</v>
      </c>
      <c r="U231" s="8" t="s">
        <v>78</v>
      </c>
      <c r="V231" s="1" t="s">
        <v>68</v>
      </c>
      <c r="W231" s="1" t="s">
        <v>78</v>
      </c>
      <c r="X231" s="1" t="s">
        <v>63</v>
      </c>
      <c r="Y231" s="1" t="s">
        <v>81</v>
      </c>
      <c r="Z231" s="1" t="s">
        <v>78</v>
      </c>
      <c r="AA231" s="1" t="s">
        <v>78</v>
      </c>
      <c r="AB231" s="8" t="s">
        <v>78</v>
      </c>
      <c r="AC231" s="8" t="s">
        <v>78</v>
      </c>
      <c r="AD231" s="8"/>
      <c r="AE231" s="98" t="s">
        <v>78</v>
      </c>
      <c r="AF231" s="1" t="s">
        <v>78</v>
      </c>
      <c r="AG231" s="1" t="s">
        <v>78</v>
      </c>
      <c r="AH231" s="1" t="s">
        <v>78</v>
      </c>
      <c r="AI231" s="1" t="s">
        <v>931</v>
      </c>
      <c r="AJ231" s="1" t="s">
        <v>78</v>
      </c>
      <c r="AK231" s="1" t="s">
        <v>78</v>
      </c>
      <c r="AL231" s="1" t="s">
        <v>78</v>
      </c>
      <c r="AM231" s="1"/>
      <c r="AN231" s="8"/>
      <c r="AO231" s="8"/>
      <c r="AP231" s="8" t="s">
        <v>78</v>
      </c>
      <c r="AQ231" s="1"/>
      <c r="AR231" s="8"/>
      <c r="AS231" s="8"/>
      <c r="AT231" s="8" t="s">
        <v>78</v>
      </c>
      <c r="AU231" s="1" t="s">
        <v>78</v>
      </c>
      <c r="AV231" s="17" t="s">
        <v>78</v>
      </c>
      <c r="AW231" s="1"/>
      <c r="AX231" s="8"/>
      <c r="AY231" s="197"/>
      <c r="AZ231" s="17" t="s">
        <v>78</v>
      </c>
      <c r="BA231" s="8"/>
      <c r="BB231" s="8"/>
      <c r="BC231" s="197"/>
      <c r="BD231" s="8" t="s">
        <v>78</v>
      </c>
      <c r="BE231" s="1" t="s">
        <v>78</v>
      </c>
      <c r="BF231" s="1" t="s">
        <v>78</v>
      </c>
    </row>
    <row r="232" spans="1:58" s="4" customFormat="1" ht="44.4" customHeight="1" x14ac:dyDescent="0.3">
      <c r="A232" s="1">
        <v>100</v>
      </c>
      <c r="B232" s="17">
        <v>45189</v>
      </c>
      <c r="C232" s="17">
        <v>45189</v>
      </c>
      <c r="D232" s="1"/>
      <c r="E232" s="1" t="s">
        <v>40</v>
      </c>
      <c r="F232" s="1" t="s">
        <v>78</v>
      </c>
      <c r="G232" s="1" t="s">
        <v>917</v>
      </c>
      <c r="H232" s="1" t="s">
        <v>78</v>
      </c>
      <c r="I232" s="8" t="s">
        <v>78</v>
      </c>
      <c r="J232" s="1" t="s">
        <v>921</v>
      </c>
      <c r="K232" s="1">
        <v>100</v>
      </c>
      <c r="L232" s="1" t="s">
        <v>615</v>
      </c>
      <c r="M232" s="1" t="s">
        <v>553</v>
      </c>
      <c r="N232" s="1" t="s">
        <v>554</v>
      </c>
      <c r="O232" s="1" t="s">
        <v>561</v>
      </c>
      <c r="P232" s="1" t="s">
        <v>115</v>
      </c>
      <c r="Q232" s="1" t="s">
        <v>78</v>
      </c>
      <c r="R232" s="1" t="s">
        <v>78</v>
      </c>
      <c r="S232" s="1" t="s">
        <v>78</v>
      </c>
      <c r="T232" s="1" t="s">
        <v>78</v>
      </c>
      <c r="U232" s="8" t="s">
        <v>78</v>
      </c>
      <c r="V232" s="1" t="s">
        <v>78</v>
      </c>
      <c r="W232" s="1" t="s">
        <v>78</v>
      </c>
      <c r="X232" s="1" t="s">
        <v>574</v>
      </c>
      <c r="Y232" s="1" t="s">
        <v>575</v>
      </c>
      <c r="Z232" s="1" t="s">
        <v>78</v>
      </c>
      <c r="AA232" s="1" t="s">
        <v>78</v>
      </c>
      <c r="AB232" s="8" t="s">
        <v>78</v>
      </c>
      <c r="AC232" s="8" t="s">
        <v>78</v>
      </c>
      <c r="AD232" s="8"/>
      <c r="AE232" s="98" t="s">
        <v>78</v>
      </c>
      <c r="AF232" s="1" t="s">
        <v>78</v>
      </c>
      <c r="AG232" s="1" t="s">
        <v>78</v>
      </c>
      <c r="AH232" s="1" t="s">
        <v>78</v>
      </c>
      <c r="AI232" s="1" t="s">
        <v>931</v>
      </c>
      <c r="AJ232" s="1" t="s">
        <v>78</v>
      </c>
      <c r="AK232" s="1" t="s">
        <v>78</v>
      </c>
      <c r="AL232" s="1" t="s">
        <v>78</v>
      </c>
      <c r="AM232" s="1"/>
      <c r="AN232" s="8"/>
      <c r="AO232" s="8"/>
      <c r="AP232" s="8" t="s">
        <v>78</v>
      </c>
      <c r="AQ232" s="1"/>
      <c r="AR232" s="8"/>
      <c r="AS232" s="8"/>
      <c r="AT232" s="8" t="s">
        <v>78</v>
      </c>
      <c r="AU232" s="1" t="s">
        <v>78</v>
      </c>
      <c r="AV232" s="17" t="s">
        <v>78</v>
      </c>
      <c r="AW232" s="1"/>
      <c r="AX232" s="8"/>
      <c r="AY232" s="197"/>
      <c r="AZ232" s="17" t="s">
        <v>78</v>
      </c>
      <c r="BA232" s="8"/>
      <c r="BB232" s="8"/>
      <c r="BC232" s="197"/>
      <c r="BD232" s="8" t="s">
        <v>78</v>
      </c>
      <c r="BE232" s="1" t="s">
        <v>78</v>
      </c>
      <c r="BF232" s="1" t="s">
        <v>78</v>
      </c>
    </row>
    <row r="233" spans="1:58" s="4" customFormat="1" ht="44.4" customHeight="1" x14ac:dyDescent="0.3">
      <c r="A233" s="1">
        <v>99</v>
      </c>
      <c r="B233" s="17">
        <v>45189</v>
      </c>
      <c r="C233" s="17">
        <v>45189</v>
      </c>
      <c r="D233" s="1"/>
      <c r="E233" s="1" t="s">
        <v>40</v>
      </c>
      <c r="F233" s="1" t="s">
        <v>78</v>
      </c>
      <c r="G233" s="1" t="s">
        <v>917</v>
      </c>
      <c r="H233" s="1" t="s">
        <v>78</v>
      </c>
      <c r="I233" s="8" t="s">
        <v>78</v>
      </c>
      <c r="J233" s="1" t="s">
        <v>1043</v>
      </c>
      <c r="K233" s="1">
        <v>99</v>
      </c>
      <c r="L233" s="1" t="s">
        <v>616</v>
      </c>
      <c r="M233" s="1" t="s">
        <v>553</v>
      </c>
      <c r="N233" s="1" t="s">
        <v>554</v>
      </c>
      <c r="O233" s="1" t="s">
        <v>561</v>
      </c>
      <c r="P233" s="1" t="s">
        <v>74</v>
      </c>
      <c r="Q233" s="1" t="s">
        <v>48</v>
      </c>
      <c r="R233" s="1" t="s">
        <v>94</v>
      </c>
      <c r="S233" s="1" t="s">
        <v>107</v>
      </c>
      <c r="T233" s="1" t="s">
        <v>78</v>
      </c>
      <c r="U233" s="8" t="s">
        <v>78</v>
      </c>
      <c r="V233" s="1" t="s">
        <v>68</v>
      </c>
      <c r="W233" s="1" t="s">
        <v>78</v>
      </c>
      <c r="X233" s="1" t="s">
        <v>63</v>
      </c>
      <c r="Y233" s="1" t="s">
        <v>81</v>
      </c>
      <c r="Z233" s="1" t="s">
        <v>78</v>
      </c>
      <c r="AA233" s="1" t="s">
        <v>78</v>
      </c>
      <c r="AB233" s="8" t="s">
        <v>78</v>
      </c>
      <c r="AC233" s="8" t="s">
        <v>78</v>
      </c>
      <c r="AD233" s="8"/>
      <c r="AE233" s="98" t="s">
        <v>78</v>
      </c>
      <c r="AF233" s="1" t="s">
        <v>78</v>
      </c>
      <c r="AG233" s="1" t="s">
        <v>78</v>
      </c>
      <c r="AH233" s="1" t="s">
        <v>78</v>
      </c>
      <c r="AI233" s="1" t="s">
        <v>931</v>
      </c>
      <c r="AJ233" s="1" t="s">
        <v>78</v>
      </c>
      <c r="AK233" s="1" t="s">
        <v>78</v>
      </c>
      <c r="AL233" s="1" t="s">
        <v>78</v>
      </c>
      <c r="AM233" s="1"/>
      <c r="AN233" s="8"/>
      <c r="AO233" s="8"/>
      <c r="AP233" s="8" t="s">
        <v>78</v>
      </c>
      <c r="AQ233" s="1"/>
      <c r="AR233" s="8"/>
      <c r="AS233" s="8"/>
      <c r="AT233" s="8" t="s">
        <v>78</v>
      </c>
      <c r="AU233" s="1" t="s">
        <v>78</v>
      </c>
      <c r="AV233" s="17" t="s">
        <v>78</v>
      </c>
      <c r="AW233" s="1"/>
      <c r="AX233" s="8"/>
      <c r="AY233" s="197"/>
      <c r="AZ233" s="17" t="s">
        <v>78</v>
      </c>
      <c r="BA233" s="8"/>
      <c r="BB233" s="8"/>
      <c r="BC233" s="197"/>
      <c r="BD233" s="8" t="s">
        <v>78</v>
      </c>
      <c r="BE233" s="1" t="s">
        <v>78</v>
      </c>
      <c r="BF233" s="1" t="s">
        <v>78</v>
      </c>
    </row>
    <row r="234" spans="1:58" s="4" customFormat="1" ht="44.4" customHeight="1" x14ac:dyDescent="0.3">
      <c r="A234" s="1">
        <v>36</v>
      </c>
      <c r="B234" s="17">
        <v>45025</v>
      </c>
      <c r="C234" s="17">
        <v>45188</v>
      </c>
      <c r="D234" s="1" t="s">
        <v>40</v>
      </c>
      <c r="E234" s="1" t="s">
        <v>40</v>
      </c>
      <c r="F234" s="1" t="s">
        <v>78</v>
      </c>
      <c r="G234" s="1" t="s">
        <v>904</v>
      </c>
      <c r="H234" s="1" t="s">
        <v>938</v>
      </c>
      <c r="I234" s="8" t="s">
        <v>78</v>
      </c>
      <c r="J234" s="1" t="s">
        <v>88</v>
      </c>
      <c r="K234" s="1">
        <v>36</v>
      </c>
      <c r="L234" s="1" t="s">
        <v>743</v>
      </c>
      <c r="M234" s="1" t="s">
        <v>553</v>
      </c>
      <c r="N234" s="1" t="s">
        <v>565</v>
      </c>
      <c r="O234" s="1" t="s">
        <v>737</v>
      </c>
      <c r="P234" s="1" t="s">
        <v>744</v>
      </c>
      <c r="Q234" s="1" t="s">
        <v>94</v>
      </c>
      <c r="R234" s="1" t="s">
        <v>48</v>
      </c>
      <c r="S234" s="1" t="s">
        <v>107</v>
      </c>
      <c r="T234" s="1" t="s">
        <v>43</v>
      </c>
      <c r="U234" s="8" t="s">
        <v>640</v>
      </c>
      <c r="V234" s="1" t="s">
        <v>68</v>
      </c>
      <c r="W234" s="1" t="s">
        <v>68</v>
      </c>
      <c r="X234" s="1" t="s">
        <v>84</v>
      </c>
      <c r="Y234" s="1" t="s">
        <v>81</v>
      </c>
      <c r="Z234" s="1" t="s">
        <v>72</v>
      </c>
      <c r="AA234" s="1" t="s">
        <v>78</v>
      </c>
      <c r="AB234" s="8" t="s">
        <v>745</v>
      </c>
      <c r="AC234" s="8" t="s">
        <v>745</v>
      </c>
      <c r="AD234" s="8"/>
      <c r="AE234" s="98" t="s">
        <v>78</v>
      </c>
      <c r="AF234" s="1" t="s">
        <v>78</v>
      </c>
      <c r="AG234" s="1" t="s">
        <v>78</v>
      </c>
      <c r="AH234" s="1" t="s">
        <v>939</v>
      </c>
      <c r="AI234" s="1" t="s">
        <v>918</v>
      </c>
      <c r="AJ234" s="1" t="s">
        <v>78</v>
      </c>
      <c r="AK234" s="1" t="s">
        <v>78</v>
      </c>
      <c r="AL234" s="1" t="s">
        <v>78</v>
      </c>
      <c r="AM234" s="1"/>
      <c r="AN234" s="8"/>
      <c r="AO234" s="8"/>
      <c r="AP234" s="8" t="s">
        <v>78</v>
      </c>
      <c r="AQ234" s="1"/>
      <c r="AR234" s="8"/>
      <c r="AS234" s="8"/>
      <c r="AT234" s="8" t="s">
        <v>78</v>
      </c>
      <c r="AU234" s="1" t="s">
        <v>78</v>
      </c>
      <c r="AV234" s="17" t="s">
        <v>78</v>
      </c>
      <c r="AW234" s="1"/>
      <c r="AX234" s="8"/>
      <c r="AY234" s="197"/>
      <c r="AZ234" s="17" t="s">
        <v>78</v>
      </c>
      <c r="BA234" s="8"/>
      <c r="BB234" s="8"/>
      <c r="BC234" s="197"/>
      <c r="BD234" s="8" t="s">
        <v>78</v>
      </c>
      <c r="BE234" s="1" t="s">
        <v>78</v>
      </c>
      <c r="BF234" s="1" t="s">
        <v>78</v>
      </c>
    </row>
    <row r="235" spans="1:58" s="4" customFormat="1" ht="44.4" customHeight="1" x14ac:dyDescent="0.3">
      <c r="A235" s="1">
        <v>93</v>
      </c>
      <c r="B235" s="17">
        <v>45025</v>
      </c>
      <c r="C235" s="17">
        <v>45187</v>
      </c>
      <c r="D235" s="1" t="s">
        <v>40</v>
      </c>
      <c r="E235" s="1" t="s">
        <v>40</v>
      </c>
      <c r="F235" s="1" t="s">
        <v>78</v>
      </c>
      <c r="G235" s="1" t="s">
        <v>957</v>
      </c>
      <c r="H235" s="1" t="s">
        <v>78</v>
      </c>
      <c r="I235" s="8" t="s">
        <v>78</v>
      </c>
      <c r="J235" s="1" t="s">
        <v>88</v>
      </c>
      <c r="K235" s="1">
        <v>93</v>
      </c>
      <c r="L235" s="1" t="s">
        <v>627</v>
      </c>
      <c r="M235" s="1" t="s">
        <v>553</v>
      </c>
      <c r="N235" s="1" t="s">
        <v>565</v>
      </c>
      <c r="O235" s="1" t="s">
        <v>628</v>
      </c>
      <c r="P235" s="1" t="s">
        <v>77</v>
      </c>
      <c r="Q235" s="1" t="s">
        <v>48</v>
      </c>
      <c r="R235" s="1" t="s">
        <v>48</v>
      </c>
      <c r="S235" s="1" t="s">
        <v>95</v>
      </c>
      <c r="T235" s="1" t="s">
        <v>78</v>
      </c>
      <c r="U235" s="8" t="s">
        <v>78</v>
      </c>
      <c r="V235" s="1" t="s">
        <v>78</v>
      </c>
      <c r="W235" s="1" t="s">
        <v>78</v>
      </c>
      <c r="X235" s="1" t="s">
        <v>63</v>
      </c>
      <c r="Y235" s="1" t="s">
        <v>78</v>
      </c>
      <c r="Z235" s="1" t="s">
        <v>78</v>
      </c>
      <c r="AA235" s="1" t="s">
        <v>78</v>
      </c>
      <c r="AB235" s="8" t="s">
        <v>78</v>
      </c>
      <c r="AC235" s="8" t="s">
        <v>78</v>
      </c>
      <c r="AD235" s="8"/>
      <c r="AE235" s="98" t="s">
        <v>78</v>
      </c>
      <c r="AF235" s="1" t="s">
        <v>78</v>
      </c>
      <c r="AG235" s="1" t="s">
        <v>78</v>
      </c>
      <c r="AH235" s="1" t="s">
        <v>78</v>
      </c>
      <c r="AI235" s="1" t="s">
        <v>922</v>
      </c>
      <c r="AJ235" s="1" t="s">
        <v>78</v>
      </c>
      <c r="AK235" s="1" t="s">
        <v>78</v>
      </c>
      <c r="AL235" s="1" t="s">
        <v>78</v>
      </c>
      <c r="AM235" s="1"/>
      <c r="AN235" s="8"/>
      <c r="AO235" s="8"/>
      <c r="AP235" s="8" t="s">
        <v>78</v>
      </c>
      <c r="AQ235" s="1"/>
      <c r="AR235" s="8"/>
      <c r="AS235" s="8"/>
      <c r="AT235" s="8" t="s">
        <v>78</v>
      </c>
      <c r="AU235" s="1" t="s">
        <v>78</v>
      </c>
      <c r="AV235" s="17" t="s">
        <v>78</v>
      </c>
      <c r="AW235" s="1"/>
      <c r="AX235" s="8"/>
      <c r="AY235" s="197"/>
      <c r="AZ235" s="17" t="s">
        <v>78</v>
      </c>
      <c r="BA235" s="8"/>
      <c r="BB235" s="8"/>
      <c r="BC235" s="197"/>
      <c r="BD235" s="8" t="s">
        <v>78</v>
      </c>
      <c r="BE235" s="1" t="s">
        <v>78</v>
      </c>
      <c r="BF235" s="1" t="s">
        <v>78</v>
      </c>
    </row>
    <row r="236" spans="1:58" s="4" customFormat="1" ht="44.4" customHeight="1" x14ac:dyDescent="0.3">
      <c r="A236" s="1">
        <v>90</v>
      </c>
      <c r="B236" s="17">
        <v>45025</v>
      </c>
      <c r="C236" s="17">
        <v>45187</v>
      </c>
      <c r="D236" s="1" t="s">
        <v>40</v>
      </c>
      <c r="E236" s="1" t="s">
        <v>40</v>
      </c>
      <c r="F236" s="1" t="s">
        <v>78</v>
      </c>
      <c r="G236" s="1" t="s">
        <v>904</v>
      </c>
      <c r="H236" s="1" t="s">
        <v>905</v>
      </c>
      <c r="I236" s="8" t="s">
        <v>78</v>
      </c>
      <c r="J236" s="1" t="s">
        <v>934</v>
      </c>
      <c r="K236" s="1">
        <v>90</v>
      </c>
      <c r="L236" s="1" t="s">
        <v>631</v>
      </c>
      <c r="M236" s="1" t="s">
        <v>553</v>
      </c>
      <c r="N236" s="1" t="s">
        <v>554</v>
      </c>
      <c r="O236" s="1" t="s">
        <v>632</v>
      </c>
      <c r="P236" s="1" t="s">
        <v>134</v>
      </c>
      <c r="Q236" s="1" t="s">
        <v>94</v>
      </c>
      <c r="R236" s="1" t="s">
        <v>48</v>
      </c>
      <c r="S236" s="1" t="s">
        <v>107</v>
      </c>
      <c r="T236" s="1" t="s">
        <v>78</v>
      </c>
      <c r="U236" s="8" t="s">
        <v>78</v>
      </c>
      <c r="V236" s="1" t="s">
        <v>78</v>
      </c>
      <c r="W236" s="1" t="s">
        <v>78</v>
      </c>
      <c r="X236" s="1" t="s">
        <v>84</v>
      </c>
      <c r="Y236" s="1" t="s">
        <v>78</v>
      </c>
      <c r="Z236" s="1" t="s">
        <v>78</v>
      </c>
      <c r="AA236" s="1" t="s">
        <v>78</v>
      </c>
      <c r="AB236" s="8" t="s">
        <v>78</v>
      </c>
      <c r="AC236" s="8" t="s">
        <v>78</v>
      </c>
      <c r="AD236" s="8"/>
      <c r="AE236" s="98" t="s">
        <v>78</v>
      </c>
      <c r="AF236" s="1" t="s">
        <v>78</v>
      </c>
      <c r="AG236" s="1" t="s">
        <v>78</v>
      </c>
      <c r="AH236" s="1" t="s">
        <v>937</v>
      </c>
      <c r="AI236" s="1" t="s">
        <v>908</v>
      </c>
      <c r="AJ236" s="1" t="s">
        <v>78</v>
      </c>
      <c r="AK236" s="1" t="s">
        <v>78</v>
      </c>
      <c r="AL236" s="1" t="s">
        <v>78</v>
      </c>
      <c r="AM236" s="1"/>
      <c r="AN236" s="8"/>
      <c r="AO236" s="8"/>
      <c r="AP236" s="8" t="s">
        <v>78</v>
      </c>
      <c r="AQ236" s="1"/>
      <c r="AR236" s="8"/>
      <c r="AS236" s="8"/>
      <c r="AT236" s="8" t="s">
        <v>78</v>
      </c>
      <c r="AU236" s="1" t="s">
        <v>78</v>
      </c>
      <c r="AV236" s="17" t="s">
        <v>78</v>
      </c>
      <c r="AW236" s="1"/>
      <c r="AX236" s="8"/>
      <c r="AY236" s="197"/>
      <c r="AZ236" s="17" t="s">
        <v>78</v>
      </c>
      <c r="BA236" s="8"/>
      <c r="BB236" s="8"/>
      <c r="BC236" s="197"/>
      <c r="BD236" s="8" t="s">
        <v>78</v>
      </c>
      <c r="BE236" s="1" t="s">
        <v>78</v>
      </c>
      <c r="BF236" s="1" t="s">
        <v>78</v>
      </c>
    </row>
    <row r="237" spans="1:58" s="4" customFormat="1" ht="44.4" customHeight="1" x14ac:dyDescent="0.3">
      <c r="A237" s="1">
        <v>97</v>
      </c>
      <c r="B237" s="17">
        <v>45025</v>
      </c>
      <c r="C237" s="17">
        <v>45187</v>
      </c>
      <c r="D237" s="1" t="s">
        <v>40</v>
      </c>
      <c r="E237" s="1" t="s">
        <v>40</v>
      </c>
      <c r="F237" s="1" t="s">
        <v>78</v>
      </c>
      <c r="G237" s="1" t="s">
        <v>917</v>
      </c>
      <c r="H237" s="1" t="s">
        <v>78</v>
      </c>
      <c r="I237" s="8" t="s">
        <v>78</v>
      </c>
      <c r="J237" s="1" t="s">
        <v>921</v>
      </c>
      <c r="K237" s="1">
        <v>97</v>
      </c>
      <c r="L237" s="1" t="s">
        <v>620</v>
      </c>
      <c r="M237" s="1" t="s">
        <v>553</v>
      </c>
      <c r="N237" s="1" t="s">
        <v>565</v>
      </c>
      <c r="O237" s="1" t="s">
        <v>566</v>
      </c>
      <c r="P237" s="1" t="s">
        <v>621</v>
      </c>
      <c r="Q237" s="1" t="s">
        <v>123</v>
      </c>
      <c r="R237" s="1" t="s">
        <v>123</v>
      </c>
      <c r="S237" s="1" t="s">
        <v>129</v>
      </c>
      <c r="T237" s="1" t="s">
        <v>78</v>
      </c>
      <c r="U237" s="8" t="s">
        <v>78</v>
      </c>
      <c r="V237" s="1" t="s">
        <v>78</v>
      </c>
      <c r="W237" s="1" t="s">
        <v>78</v>
      </c>
      <c r="X237" s="1" t="s">
        <v>63</v>
      </c>
      <c r="Y237" s="1" t="s">
        <v>595</v>
      </c>
      <c r="Z237" s="1" t="s">
        <v>98</v>
      </c>
      <c r="AA237" s="1" t="s">
        <v>78</v>
      </c>
      <c r="AB237" s="8" t="s">
        <v>78</v>
      </c>
      <c r="AC237" s="8" t="s">
        <v>78</v>
      </c>
      <c r="AD237" s="8"/>
      <c r="AE237" s="98" t="s">
        <v>78</v>
      </c>
      <c r="AF237" s="1" t="s">
        <v>78</v>
      </c>
      <c r="AG237" s="1" t="s">
        <v>78</v>
      </c>
      <c r="AH237" s="1" t="s">
        <v>78</v>
      </c>
      <c r="AI237" s="1" t="s">
        <v>908</v>
      </c>
      <c r="AJ237" s="1" t="s">
        <v>78</v>
      </c>
      <c r="AK237" s="1" t="s">
        <v>78</v>
      </c>
      <c r="AL237" s="1" t="s">
        <v>78</v>
      </c>
      <c r="AM237" s="1"/>
      <c r="AN237" s="8"/>
      <c r="AO237" s="8"/>
      <c r="AP237" s="8" t="s">
        <v>78</v>
      </c>
      <c r="AQ237" s="1"/>
      <c r="AR237" s="8"/>
      <c r="AS237" s="8"/>
      <c r="AT237" s="8" t="s">
        <v>78</v>
      </c>
      <c r="AU237" s="1" t="s">
        <v>78</v>
      </c>
      <c r="AV237" s="17" t="s">
        <v>78</v>
      </c>
      <c r="AW237" s="1"/>
      <c r="AX237" s="8"/>
      <c r="AY237" s="197"/>
      <c r="AZ237" s="17" t="s">
        <v>78</v>
      </c>
      <c r="BA237" s="8"/>
      <c r="BB237" s="8"/>
      <c r="BC237" s="197"/>
      <c r="BD237" s="8" t="s">
        <v>78</v>
      </c>
      <c r="BE237" s="1" t="s">
        <v>78</v>
      </c>
      <c r="BF237" s="1" t="s">
        <v>78</v>
      </c>
    </row>
    <row r="238" spans="1:58" s="4" customFormat="1" ht="44.4" customHeight="1" x14ac:dyDescent="0.3">
      <c r="A238" s="1">
        <v>56</v>
      </c>
      <c r="B238" s="17" t="s">
        <v>1058</v>
      </c>
      <c r="C238" s="17">
        <v>45187</v>
      </c>
      <c r="D238" s="1" t="s">
        <v>40</v>
      </c>
      <c r="E238" s="1" t="s">
        <v>40</v>
      </c>
      <c r="F238" s="1" t="s">
        <v>78</v>
      </c>
      <c r="G238" s="1" t="s">
        <v>917</v>
      </c>
      <c r="H238" s="1" t="s">
        <v>941</v>
      </c>
      <c r="I238" s="8" t="s">
        <v>78</v>
      </c>
      <c r="J238" s="1" t="s">
        <v>921</v>
      </c>
      <c r="K238" s="1">
        <v>56</v>
      </c>
      <c r="L238" s="1" t="s">
        <v>698</v>
      </c>
      <c r="M238" s="1" t="s">
        <v>553</v>
      </c>
      <c r="N238" s="1" t="s">
        <v>565</v>
      </c>
      <c r="O238" s="1" t="s">
        <v>566</v>
      </c>
      <c r="P238" s="1" t="s">
        <v>699</v>
      </c>
      <c r="Q238" s="1" t="s">
        <v>94</v>
      </c>
      <c r="R238" s="1" t="s">
        <v>94</v>
      </c>
      <c r="S238" s="1" t="s">
        <v>136</v>
      </c>
      <c r="T238" s="1" t="s">
        <v>43</v>
      </c>
      <c r="U238" s="8" t="s">
        <v>643</v>
      </c>
      <c r="V238" s="1" t="s">
        <v>700</v>
      </c>
      <c r="W238" s="1" t="s">
        <v>78</v>
      </c>
      <c r="X238" s="1" t="s">
        <v>556</v>
      </c>
      <c r="Y238" s="1" t="s">
        <v>557</v>
      </c>
      <c r="Z238" s="1" t="s">
        <v>98</v>
      </c>
      <c r="AA238" s="1" t="s">
        <v>99</v>
      </c>
      <c r="AB238" s="8" t="s">
        <v>100</v>
      </c>
      <c r="AC238" s="8" t="s">
        <v>100</v>
      </c>
      <c r="AD238" s="8"/>
      <c r="AE238" s="98" t="s">
        <v>978</v>
      </c>
      <c r="AF238" s="1" t="s">
        <v>929</v>
      </c>
      <c r="AG238" s="1" t="s">
        <v>101</v>
      </c>
      <c r="AH238" s="1" t="s">
        <v>102</v>
      </c>
      <c r="AI238" s="1" t="s">
        <v>908</v>
      </c>
      <c r="AJ238" s="1" t="s">
        <v>979</v>
      </c>
      <c r="AK238" s="1" t="s">
        <v>979</v>
      </c>
      <c r="AL238" s="1" t="s">
        <v>1059</v>
      </c>
      <c r="AM238" s="1">
        <v>10</v>
      </c>
      <c r="AN238" s="8">
        <v>2023</v>
      </c>
      <c r="AO238" s="8">
        <v>45200</v>
      </c>
      <c r="AP238" s="8" t="s">
        <v>980</v>
      </c>
      <c r="AQ238" s="1">
        <v>7</v>
      </c>
      <c r="AR238" s="8">
        <v>2023</v>
      </c>
      <c r="AS238" s="8">
        <v>45108</v>
      </c>
      <c r="AT238" s="8" t="s">
        <v>96</v>
      </c>
      <c r="AU238" s="1" t="s">
        <v>981</v>
      </c>
      <c r="AV238" s="17" t="s">
        <v>78</v>
      </c>
      <c r="AW238" s="1"/>
      <c r="AX238" s="8"/>
      <c r="AY238" s="197"/>
      <c r="AZ238" s="17" t="s">
        <v>78</v>
      </c>
      <c r="BA238" s="8"/>
      <c r="BB238" s="8"/>
      <c r="BC238" s="197"/>
      <c r="BD238" s="8" t="s">
        <v>78</v>
      </c>
      <c r="BE238" s="1" t="s">
        <v>78</v>
      </c>
      <c r="BF238" s="1" t="s">
        <v>78</v>
      </c>
    </row>
    <row r="239" spans="1:58" s="4" customFormat="1" ht="44.4" customHeight="1" x14ac:dyDescent="0.3">
      <c r="A239" s="1">
        <v>87</v>
      </c>
      <c r="B239" s="17" t="s">
        <v>1060</v>
      </c>
      <c r="C239" s="17">
        <v>45187</v>
      </c>
      <c r="D239" s="1" t="s">
        <v>40</v>
      </c>
      <c r="E239" s="1" t="s">
        <v>40</v>
      </c>
      <c r="F239" s="1" t="s">
        <v>78</v>
      </c>
      <c r="G239" s="1" t="s">
        <v>917</v>
      </c>
      <c r="H239" s="1" t="s">
        <v>923</v>
      </c>
      <c r="I239" s="8" t="s">
        <v>78</v>
      </c>
      <c r="J239" s="1" t="s">
        <v>921</v>
      </c>
      <c r="K239" s="1">
        <v>87</v>
      </c>
      <c r="L239" s="1" t="s">
        <v>637</v>
      </c>
      <c r="M239" s="1" t="s">
        <v>553</v>
      </c>
      <c r="N239" s="1" t="s">
        <v>565</v>
      </c>
      <c r="O239" s="1" t="s">
        <v>573</v>
      </c>
      <c r="P239" s="1" t="s">
        <v>638</v>
      </c>
      <c r="Q239" s="1" t="s">
        <v>68</v>
      </c>
      <c r="R239" s="1" t="s">
        <v>68</v>
      </c>
      <c r="S239" s="1" t="s">
        <v>639</v>
      </c>
      <c r="T239" s="1" t="s">
        <v>68</v>
      </c>
      <c r="U239" s="8" t="s">
        <v>640</v>
      </c>
      <c r="V239" s="1" t="s">
        <v>78</v>
      </c>
      <c r="W239" s="1" t="s">
        <v>78</v>
      </c>
      <c r="X239" s="1" t="s">
        <v>63</v>
      </c>
      <c r="Y239" s="1" t="s">
        <v>76</v>
      </c>
      <c r="Z239" s="1" t="s">
        <v>72</v>
      </c>
      <c r="AA239" s="1" t="s">
        <v>72</v>
      </c>
      <c r="AB239" s="8" t="s">
        <v>641</v>
      </c>
      <c r="AC239" s="8" t="s">
        <v>641</v>
      </c>
      <c r="AD239" s="8"/>
      <c r="AE239" s="98" t="s">
        <v>943</v>
      </c>
      <c r="AF239" s="1" t="s">
        <v>944</v>
      </c>
      <c r="AG239" s="1" t="s">
        <v>945</v>
      </c>
      <c r="AH239" s="1" t="s">
        <v>946</v>
      </c>
      <c r="AI239" s="1" t="s">
        <v>947</v>
      </c>
      <c r="AJ239" s="1" t="s">
        <v>948</v>
      </c>
      <c r="AK239" s="1" t="s">
        <v>949</v>
      </c>
      <c r="AL239" s="1" t="s">
        <v>1061</v>
      </c>
      <c r="AM239" s="1">
        <v>7</v>
      </c>
      <c r="AN239" s="8">
        <v>2023</v>
      </c>
      <c r="AO239" s="8">
        <v>45108</v>
      </c>
      <c r="AP239" s="8" t="s">
        <v>1062</v>
      </c>
      <c r="AQ239" s="1">
        <v>8</v>
      </c>
      <c r="AR239" s="8">
        <v>2023</v>
      </c>
      <c r="AS239" s="8">
        <v>45139</v>
      </c>
      <c r="AT239" s="8" t="s">
        <v>950</v>
      </c>
      <c r="AU239" s="1" t="s">
        <v>78</v>
      </c>
      <c r="AV239" s="17" t="s">
        <v>1063</v>
      </c>
      <c r="AW239" s="1">
        <v>7</v>
      </c>
      <c r="AX239" s="8">
        <v>2023</v>
      </c>
      <c r="AY239" s="197">
        <v>45108</v>
      </c>
      <c r="AZ239" s="17" t="s">
        <v>951</v>
      </c>
      <c r="BA239" s="8">
        <v>11</v>
      </c>
      <c r="BB239" s="8">
        <v>2023</v>
      </c>
      <c r="BC239" s="197">
        <v>45231</v>
      </c>
      <c r="BD239" s="8" t="s">
        <v>78</v>
      </c>
      <c r="BE239" s="1" t="s">
        <v>78</v>
      </c>
      <c r="BF239" s="1" t="s">
        <v>78</v>
      </c>
    </row>
    <row r="240" spans="1:58" s="4" customFormat="1" ht="44.4" customHeight="1" x14ac:dyDescent="0.3">
      <c r="A240" s="1">
        <v>90</v>
      </c>
      <c r="B240" s="17">
        <v>45025</v>
      </c>
      <c r="C240" s="17">
        <v>45187</v>
      </c>
      <c r="D240" s="1" t="s">
        <v>40</v>
      </c>
      <c r="E240" s="1" t="s">
        <v>40</v>
      </c>
      <c r="F240" s="1" t="s">
        <v>78</v>
      </c>
      <c r="G240" s="1" t="s">
        <v>78</v>
      </c>
      <c r="H240" s="1" t="s">
        <v>78</v>
      </c>
      <c r="I240" s="8" t="s">
        <v>78</v>
      </c>
      <c r="J240" s="1" t="s">
        <v>78</v>
      </c>
      <c r="K240" s="1">
        <v>90</v>
      </c>
      <c r="L240" s="1" t="s">
        <v>631</v>
      </c>
      <c r="M240" s="1" t="s">
        <v>553</v>
      </c>
      <c r="N240" s="1" t="s">
        <v>554</v>
      </c>
      <c r="O240" s="1" t="s">
        <v>632</v>
      </c>
      <c r="P240" s="1" t="s">
        <v>134</v>
      </c>
      <c r="Q240" s="1" t="s">
        <v>94</v>
      </c>
      <c r="R240" s="1" t="s">
        <v>48</v>
      </c>
      <c r="S240" s="1" t="s">
        <v>107</v>
      </c>
      <c r="T240" s="1" t="s">
        <v>78</v>
      </c>
      <c r="U240" s="8" t="s">
        <v>78</v>
      </c>
      <c r="V240" s="1" t="s">
        <v>78</v>
      </c>
      <c r="W240" s="1" t="s">
        <v>78</v>
      </c>
      <c r="X240" s="1" t="s">
        <v>84</v>
      </c>
      <c r="Y240" s="1" t="s">
        <v>78</v>
      </c>
      <c r="Z240" s="1" t="s">
        <v>78</v>
      </c>
      <c r="AA240" s="1" t="s">
        <v>78</v>
      </c>
      <c r="AB240" s="8" t="s">
        <v>78</v>
      </c>
      <c r="AC240" s="8" t="s">
        <v>78</v>
      </c>
      <c r="AD240" s="8"/>
      <c r="AE240" s="98" t="s">
        <v>78</v>
      </c>
      <c r="AF240" s="1" t="s">
        <v>78</v>
      </c>
      <c r="AG240" s="1" t="s">
        <v>78</v>
      </c>
      <c r="AH240" s="1" t="s">
        <v>937</v>
      </c>
      <c r="AI240" s="1" t="s">
        <v>908</v>
      </c>
      <c r="AJ240" s="1" t="s">
        <v>78</v>
      </c>
      <c r="AK240" s="1" t="s">
        <v>78</v>
      </c>
      <c r="AL240" s="1" t="s">
        <v>78</v>
      </c>
      <c r="AM240" s="1"/>
      <c r="AN240" s="8"/>
      <c r="AO240" s="8"/>
      <c r="AP240" s="8" t="s">
        <v>78</v>
      </c>
      <c r="AQ240" s="1"/>
      <c r="AR240" s="8"/>
      <c r="AS240" s="8"/>
      <c r="AT240" s="8" t="s">
        <v>78</v>
      </c>
      <c r="AU240" s="1" t="s">
        <v>78</v>
      </c>
      <c r="AV240" s="17" t="s">
        <v>78</v>
      </c>
      <c r="AW240" s="1"/>
      <c r="AX240" s="8"/>
      <c r="AY240" s="197"/>
      <c r="AZ240" s="17" t="s">
        <v>78</v>
      </c>
      <c r="BA240" s="8"/>
      <c r="BB240" s="8"/>
      <c r="BC240" s="197"/>
      <c r="BD240" s="8" t="s">
        <v>78</v>
      </c>
      <c r="BE240" s="1" t="s">
        <v>78</v>
      </c>
      <c r="BF240" s="1" t="s">
        <v>78</v>
      </c>
    </row>
    <row r="241" spans="1:58" s="4" customFormat="1" ht="44.4" customHeight="1" x14ac:dyDescent="0.3">
      <c r="A241" s="1">
        <v>89</v>
      </c>
      <c r="B241" s="17">
        <v>45025</v>
      </c>
      <c r="C241" s="17">
        <v>45187</v>
      </c>
      <c r="D241" s="1" t="s">
        <v>40</v>
      </c>
      <c r="E241" s="1" t="s">
        <v>40</v>
      </c>
      <c r="F241" s="1" t="s">
        <v>78</v>
      </c>
      <c r="G241" s="1" t="s">
        <v>904</v>
      </c>
      <c r="H241" s="1" t="s">
        <v>905</v>
      </c>
      <c r="I241" s="8" t="s">
        <v>78</v>
      </c>
      <c r="J241" s="1" t="s">
        <v>966</v>
      </c>
      <c r="K241" s="1">
        <v>89</v>
      </c>
      <c r="L241" s="1" t="s">
        <v>633</v>
      </c>
      <c r="M241" s="1" t="s">
        <v>553</v>
      </c>
      <c r="N241" s="1" t="s">
        <v>565</v>
      </c>
      <c r="O241" s="1" t="s">
        <v>566</v>
      </c>
      <c r="P241" s="1" t="s">
        <v>634</v>
      </c>
      <c r="Q241" s="1" t="s">
        <v>48</v>
      </c>
      <c r="R241" s="1" t="s">
        <v>48</v>
      </c>
      <c r="S241" s="1" t="s">
        <v>95</v>
      </c>
      <c r="T241" s="1" t="s">
        <v>78</v>
      </c>
      <c r="U241" s="8" t="s">
        <v>78</v>
      </c>
      <c r="V241" s="1" t="s">
        <v>78</v>
      </c>
      <c r="W241" s="1" t="s">
        <v>78</v>
      </c>
      <c r="X241" s="1" t="s">
        <v>84</v>
      </c>
      <c r="Y241" s="1" t="s">
        <v>81</v>
      </c>
      <c r="Z241" s="1" t="s">
        <v>65</v>
      </c>
      <c r="AA241" s="1" t="s">
        <v>78</v>
      </c>
      <c r="AB241" s="8" t="s">
        <v>78</v>
      </c>
      <c r="AC241" s="8" t="s">
        <v>78</v>
      </c>
      <c r="AD241" s="8"/>
      <c r="AE241" s="98" t="s">
        <v>78</v>
      </c>
      <c r="AF241" s="1" t="s">
        <v>78</v>
      </c>
      <c r="AG241" s="1" t="s">
        <v>78</v>
      </c>
      <c r="AH241" s="1" t="s">
        <v>937</v>
      </c>
      <c r="AI241" s="1" t="s">
        <v>914</v>
      </c>
      <c r="AJ241" s="1" t="s">
        <v>78</v>
      </c>
      <c r="AK241" s="1" t="s">
        <v>78</v>
      </c>
      <c r="AL241" s="1" t="s">
        <v>78</v>
      </c>
      <c r="AM241" s="1"/>
      <c r="AN241" s="8"/>
      <c r="AO241" s="8"/>
      <c r="AP241" s="8" t="s">
        <v>78</v>
      </c>
      <c r="AQ241" s="1"/>
      <c r="AR241" s="8"/>
      <c r="AS241" s="8"/>
      <c r="AT241" s="8" t="s">
        <v>78</v>
      </c>
      <c r="AU241" s="1" t="s">
        <v>78</v>
      </c>
      <c r="AV241" s="17" t="s">
        <v>78</v>
      </c>
      <c r="AW241" s="1"/>
      <c r="AX241" s="8"/>
      <c r="AY241" s="197"/>
      <c r="AZ241" s="17" t="s">
        <v>78</v>
      </c>
      <c r="BA241" s="8"/>
      <c r="BB241" s="8"/>
      <c r="BC241" s="197"/>
      <c r="BD241" s="8" t="s">
        <v>78</v>
      </c>
      <c r="BE241" s="1" t="s">
        <v>78</v>
      </c>
      <c r="BF241" s="1" t="s">
        <v>78</v>
      </c>
    </row>
    <row r="242" spans="1:58" s="4" customFormat="1" ht="44.4" customHeight="1" x14ac:dyDescent="0.3">
      <c r="A242" s="1">
        <v>87</v>
      </c>
      <c r="B242" s="17" t="s">
        <v>1060</v>
      </c>
      <c r="C242" s="17">
        <v>45187</v>
      </c>
      <c r="D242" s="1" t="s">
        <v>40</v>
      </c>
      <c r="E242" s="1" t="s">
        <v>40</v>
      </c>
      <c r="F242" s="1" t="s">
        <v>78</v>
      </c>
      <c r="G242" s="1" t="s">
        <v>917</v>
      </c>
      <c r="H242" s="1" t="s">
        <v>923</v>
      </c>
      <c r="I242" s="8" t="s">
        <v>78</v>
      </c>
      <c r="J242" s="1" t="s">
        <v>921</v>
      </c>
      <c r="K242" s="1">
        <v>87</v>
      </c>
      <c r="L242" s="1" t="s">
        <v>637</v>
      </c>
      <c r="M242" s="1" t="s">
        <v>553</v>
      </c>
      <c r="N242" s="1" t="s">
        <v>565</v>
      </c>
      <c r="O242" s="1" t="s">
        <v>573</v>
      </c>
      <c r="P242" s="1" t="s">
        <v>638</v>
      </c>
      <c r="Q242" s="1" t="s">
        <v>68</v>
      </c>
      <c r="R242" s="1" t="s">
        <v>68</v>
      </c>
      <c r="S242" s="1" t="s">
        <v>639</v>
      </c>
      <c r="T242" s="1" t="s">
        <v>68</v>
      </c>
      <c r="U242" s="8" t="s">
        <v>640</v>
      </c>
      <c r="V242" s="1" t="s">
        <v>78</v>
      </c>
      <c r="W242" s="1" t="s">
        <v>78</v>
      </c>
      <c r="X242" s="1" t="s">
        <v>63</v>
      </c>
      <c r="Y242" s="1" t="s">
        <v>76</v>
      </c>
      <c r="Z242" s="1" t="s">
        <v>72</v>
      </c>
      <c r="AA242" s="1" t="s">
        <v>72</v>
      </c>
      <c r="AB242" s="8" t="s">
        <v>641</v>
      </c>
      <c r="AC242" s="8" t="s">
        <v>641</v>
      </c>
      <c r="AD242" s="8"/>
      <c r="AE242" s="98" t="s">
        <v>943</v>
      </c>
      <c r="AF242" s="1" t="s">
        <v>944</v>
      </c>
      <c r="AG242" s="1" t="s">
        <v>945</v>
      </c>
      <c r="AH242" s="1" t="s">
        <v>946</v>
      </c>
      <c r="AI242" s="1" t="s">
        <v>947</v>
      </c>
      <c r="AJ242" s="1" t="s">
        <v>948</v>
      </c>
      <c r="AK242" s="1" t="s">
        <v>949</v>
      </c>
      <c r="AL242" s="1" t="s">
        <v>1061</v>
      </c>
      <c r="AM242" s="1">
        <v>7</v>
      </c>
      <c r="AN242" s="8">
        <v>2023</v>
      </c>
      <c r="AO242" s="8">
        <v>45108</v>
      </c>
      <c r="AP242" s="8" t="s">
        <v>1062</v>
      </c>
      <c r="AQ242" s="1">
        <v>8</v>
      </c>
      <c r="AR242" s="8">
        <v>2023</v>
      </c>
      <c r="AS242" s="8">
        <v>45139</v>
      </c>
      <c r="AT242" s="8" t="s">
        <v>950</v>
      </c>
      <c r="AU242" s="1" t="s">
        <v>78</v>
      </c>
      <c r="AV242" s="17" t="s">
        <v>1063</v>
      </c>
      <c r="AW242" s="1">
        <v>7</v>
      </c>
      <c r="AX242" s="8">
        <v>2023</v>
      </c>
      <c r="AY242" s="197">
        <v>45108</v>
      </c>
      <c r="AZ242" s="17" t="s">
        <v>951</v>
      </c>
      <c r="BA242" s="8">
        <v>11</v>
      </c>
      <c r="BB242" s="8">
        <v>2023</v>
      </c>
      <c r="BC242" s="197">
        <v>45231</v>
      </c>
      <c r="BD242" s="8" t="s">
        <v>78</v>
      </c>
      <c r="BE242" s="1" t="s">
        <v>78</v>
      </c>
      <c r="BF242" s="1" t="s">
        <v>78</v>
      </c>
    </row>
    <row r="243" spans="1:58" s="4" customFormat="1" ht="44.4" customHeight="1" x14ac:dyDescent="0.3">
      <c r="A243" s="1">
        <v>96</v>
      </c>
      <c r="B243" s="17">
        <v>45025</v>
      </c>
      <c r="C243" s="17">
        <v>45187</v>
      </c>
      <c r="D243" s="1" t="s">
        <v>40</v>
      </c>
      <c r="E243" s="1" t="s">
        <v>40</v>
      </c>
      <c r="F243" s="1" t="s">
        <v>78</v>
      </c>
      <c r="G243" s="1" t="s">
        <v>917</v>
      </c>
      <c r="H243" s="1" t="s">
        <v>905</v>
      </c>
      <c r="I243" s="8" t="s">
        <v>78</v>
      </c>
      <c r="J243" s="1" t="s">
        <v>921</v>
      </c>
      <c r="K243" s="1">
        <v>96</v>
      </c>
      <c r="L243" s="1" t="s">
        <v>622</v>
      </c>
      <c r="M243" s="1" t="s">
        <v>553</v>
      </c>
      <c r="N243" s="1" t="s">
        <v>565</v>
      </c>
      <c r="O243" s="1" t="s">
        <v>566</v>
      </c>
      <c r="P243" s="1" t="s">
        <v>623</v>
      </c>
      <c r="Q243" s="1" t="s">
        <v>123</v>
      </c>
      <c r="R243" s="1" t="s">
        <v>123</v>
      </c>
      <c r="S243" s="1" t="s">
        <v>129</v>
      </c>
      <c r="T243" s="1" t="s">
        <v>78</v>
      </c>
      <c r="U243" s="8" t="s">
        <v>78</v>
      </c>
      <c r="V243" s="1" t="s">
        <v>78</v>
      </c>
      <c r="W243" s="1" t="s">
        <v>78</v>
      </c>
      <c r="X243" s="1" t="s">
        <v>603</v>
      </c>
      <c r="Y243" s="1" t="s">
        <v>604</v>
      </c>
      <c r="Z243" s="1" t="s">
        <v>98</v>
      </c>
      <c r="AA243" s="1" t="s">
        <v>78</v>
      </c>
      <c r="AB243" s="8" t="s">
        <v>78</v>
      </c>
      <c r="AC243" s="8" t="s">
        <v>78</v>
      </c>
      <c r="AD243" s="8"/>
      <c r="AE243" s="98" t="s">
        <v>78</v>
      </c>
      <c r="AF243" s="1" t="s">
        <v>78</v>
      </c>
      <c r="AG243" s="1" t="s">
        <v>78</v>
      </c>
      <c r="AH243" s="1" t="s">
        <v>78</v>
      </c>
      <c r="AI243" s="1" t="s">
        <v>914</v>
      </c>
      <c r="AJ243" s="1" t="s">
        <v>78</v>
      </c>
      <c r="AK243" s="1" t="s">
        <v>78</v>
      </c>
      <c r="AL243" s="1" t="s">
        <v>78</v>
      </c>
      <c r="AM243" s="1"/>
      <c r="AN243" s="8"/>
      <c r="AO243" s="8"/>
      <c r="AP243" s="8" t="s">
        <v>78</v>
      </c>
      <c r="AQ243" s="1"/>
      <c r="AR243" s="8"/>
      <c r="AS243" s="8"/>
      <c r="AT243" s="8" t="s">
        <v>78</v>
      </c>
      <c r="AU243" s="1" t="s">
        <v>78</v>
      </c>
      <c r="AV243" s="17" t="s">
        <v>78</v>
      </c>
      <c r="AW243" s="1"/>
      <c r="AX243" s="8"/>
      <c r="AY243" s="197"/>
      <c r="AZ243" s="17" t="s">
        <v>78</v>
      </c>
      <c r="BA243" s="8"/>
      <c r="BB243" s="8"/>
      <c r="BC243" s="197"/>
      <c r="BD243" s="8" t="s">
        <v>78</v>
      </c>
      <c r="BE243" s="1" t="s">
        <v>78</v>
      </c>
      <c r="BF243" s="1" t="s">
        <v>78</v>
      </c>
    </row>
    <row r="244" spans="1:58" s="4" customFormat="1" ht="44.4" customHeight="1" x14ac:dyDescent="0.3">
      <c r="A244" s="1">
        <v>98</v>
      </c>
      <c r="B244" s="17" t="s">
        <v>1064</v>
      </c>
      <c r="C244" s="17">
        <v>45187</v>
      </c>
      <c r="D244" s="1" t="s">
        <v>40</v>
      </c>
      <c r="E244" s="1" t="s">
        <v>40</v>
      </c>
      <c r="F244" s="1" t="s">
        <v>78</v>
      </c>
      <c r="G244" s="1" t="s">
        <v>917</v>
      </c>
      <c r="H244" s="1" t="s">
        <v>78</v>
      </c>
      <c r="I244" s="8" t="s">
        <v>78</v>
      </c>
      <c r="J244" s="1" t="s">
        <v>921</v>
      </c>
      <c r="K244" s="1">
        <v>98</v>
      </c>
      <c r="L244" s="1" t="s">
        <v>617</v>
      </c>
      <c r="M244" s="1" t="s">
        <v>553</v>
      </c>
      <c r="N244" s="1" t="s">
        <v>565</v>
      </c>
      <c r="O244" s="1" t="s">
        <v>618</v>
      </c>
      <c r="P244" s="1" t="s">
        <v>283</v>
      </c>
      <c r="Q244" s="1" t="s">
        <v>78</v>
      </c>
      <c r="R244" s="1" t="s">
        <v>78</v>
      </c>
      <c r="S244" s="1" t="s">
        <v>78</v>
      </c>
      <c r="T244" s="1" t="s">
        <v>78</v>
      </c>
      <c r="U244" s="8" t="s">
        <v>78</v>
      </c>
      <c r="V244" s="1" t="s">
        <v>78</v>
      </c>
      <c r="W244" s="1" t="s">
        <v>78</v>
      </c>
      <c r="X244" s="1" t="s">
        <v>84</v>
      </c>
      <c r="Y244" s="1" t="s">
        <v>595</v>
      </c>
      <c r="Z244" s="1" t="s">
        <v>109</v>
      </c>
      <c r="AA244" s="1" t="s">
        <v>619</v>
      </c>
      <c r="AB244" s="8" t="s">
        <v>78</v>
      </c>
      <c r="AC244" s="8" t="s">
        <v>78</v>
      </c>
      <c r="AD244" s="8"/>
      <c r="AE244" s="98" t="s">
        <v>78</v>
      </c>
      <c r="AF244" s="1" t="s">
        <v>78</v>
      </c>
      <c r="AG244" s="1" t="s">
        <v>78</v>
      </c>
      <c r="AH244" s="1" t="s">
        <v>78</v>
      </c>
      <c r="AI244" s="1" t="s">
        <v>914</v>
      </c>
      <c r="AJ244" s="1" t="s">
        <v>78</v>
      </c>
      <c r="AK244" s="1" t="s">
        <v>78</v>
      </c>
      <c r="AL244" s="1" t="s">
        <v>78</v>
      </c>
      <c r="AM244" s="1"/>
      <c r="AN244" s="8"/>
      <c r="AO244" s="8"/>
      <c r="AP244" s="8" t="s">
        <v>78</v>
      </c>
      <c r="AQ244" s="1"/>
      <c r="AR244" s="8"/>
      <c r="AS244" s="8"/>
      <c r="AT244" s="8" t="s">
        <v>78</v>
      </c>
      <c r="AU244" s="1" t="s">
        <v>78</v>
      </c>
      <c r="AV244" s="17" t="s">
        <v>78</v>
      </c>
      <c r="AW244" s="1"/>
      <c r="AX244" s="8"/>
      <c r="AY244" s="197"/>
      <c r="AZ244" s="17" t="s">
        <v>78</v>
      </c>
      <c r="BA244" s="8"/>
      <c r="BB244" s="8"/>
      <c r="BC244" s="197"/>
      <c r="BD244" s="8" t="s">
        <v>78</v>
      </c>
      <c r="BE244" s="1" t="s">
        <v>78</v>
      </c>
      <c r="BF244" s="1" t="s">
        <v>78</v>
      </c>
    </row>
    <row r="245" spans="1:58" s="4" customFormat="1" ht="44.4" customHeight="1" x14ac:dyDescent="0.3">
      <c r="A245" s="1">
        <v>87</v>
      </c>
      <c r="B245" s="17" t="s">
        <v>1060</v>
      </c>
      <c r="C245" s="17">
        <v>45187</v>
      </c>
      <c r="D245" s="1" t="s">
        <v>40</v>
      </c>
      <c r="E245" s="1" t="s">
        <v>40</v>
      </c>
      <c r="F245" s="1" t="s">
        <v>78</v>
      </c>
      <c r="G245" s="1" t="s">
        <v>917</v>
      </c>
      <c r="H245" s="1" t="s">
        <v>923</v>
      </c>
      <c r="I245" s="8" t="s">
        <v>78</v>
      </c>
      <c r="J245" s="1" t="s">
        <v>921</v>
      </c>
      <c r="K245" s="1">
        <v>87</v>
      </c>
      <c r="L245" s="1" t="s">
        <v>637</v>
      </c>
      <c r="M245" s="1" t="s">
        <v>553</v>
      </c>
      <c r="N245" s="1" t="s">
        <v>565</v>
      </c>
      <c r="O245" s="1" t="s">
        <v>573</v>
      </c>
      <c r="P245" s="1" t="s">
        <v>638</v>
      </c>
      <c r="Q245" s="1" t="s">
        <v>68</v>
      </c>
      <c r="R245" s="1" t="s">
        <v>68</v>
      </c>
      <c r="S245" s="1" t="s">
        <v>639</v>
      </c>
      <c r="T245" s="1" t="s">
        <v>68</v>
      </c>
      <c r="U245" s="8" t="s">
        <v>640</v>
      </c>
      <c r="V245" s="1" t="s">
        <v>78</v>
      </c>
      <c r="W245" s="1" t="s">
        <v>78</v>
      </c>
      <c r="X245" s="1" t="s">
        <v>63</v>
      </c>
      <c r="Y245" s="1" t="s">
        <v>76</v>
      </c>
      <c r="Z245" s="1" t="s">
        <v>72</v>
      </c>
      <c r="AA245" s="1" t="s">
        <v>72</v>
      </c>
      <c r="AB245" s="8" t="s">
        <v>641</v>
      </c>
      <c r="AC245" s="8" t="s">
        <v>641</v>
      </c>
      <c r="AD245" s="8"/>
      <c r="AE245" s="98" t="s">
        <v>943</v>
      </c>
      <c r="AF245" s="1" t="s">
        <v>944</v>
      </c>
      <c r="AG245" s="1" t="s">
        <v>945</v>
      </c>
      <c r="AH245" s="1" t="s">
        <v>946</v>
      </c>
      <c r="AI245" s="1" t="s">
        <v>954</v>
      </c>
      <c r="AJ245" s="1" t="s">
        <v>948</v>
      </c>
      <c r="AK245" s="1" t="s">
        <v>949</v>
      </c>
      <c r="AL245" s="1" t="s">
        <v>1061</v>
      </c>
      <c r="AM245" s="1">
        <v>7</v>
      </c>
      <c r="AN245" s="8">
        <v>2023</v>
      </c>
      <c r="AO245" s="8">
        <v>45108</v>
      </c>
      <c r="AP245" s="8" t="s">
        <v>1062</v>
      </c>
      <c r="AQ245" s="1">
        <v>8</v>
      </c>
      <c r="AR245" s="8">
        <v>2023</v>
      </c>
      <c r="AS245" s="8">
        <v>45139</v>
      </c>
      <c r="AT245" s="8" t="s">
        <v>950</v>
      </c>
      <c r="AU245" s="1" t="s">
        <v>78</v>
      </c>
      <c r="AV245" s="17" t="s">
        <v>1063</v>
      </c>
      <c r="AW245" s="1">
        <v>7</v>
      </c>
      <c r="AX245" s="8">
        <v>2023</v>
      </c>
      <c r="AY245" s="197">
        <v>45108</v>
      </c>
      <c r="AZ245" s="17" t="s">
        <v>951</v>
      </c>
      <c r="BA245" s="8">
        <v>11</v>
      </c>
      <c r="BB245" s="8">
        <v>2023</v>
      </c>
      <c r="BC245" s="197">
        <v>45231</v>
      </c>
      <c r="BD245" s="8" t="s">
        <v>78</v>
      </c>
      <c r="BE245" s="1" t="s">
        <v>78</v>
      </c>
      <c r="BF245" s="1" t="s">
        <v>78</v>
      </c>
    </row>
    <row r="246" spans="1:58" s="4" customFormat="1" ht="44.4" customHeight="1" x14ac:dyDescent="0.3">
      <c r="A246" s="1">
        <v>98</v>
      </c>
      <c r="B246" s="17">
        <v>45187</v>
      </c>
      <c r="C246" s="17">
        <v>45187</v>
      </c>
      <c r="D246" s="1"/>
      <c r="E246" s="1" t="s">
        <v>40</v>
      </c>
      <c r="F246" s="1" t="s">
        <v>78</v>
      </c>
      <c r="G246" s="1" t="s">
        <v>917</v>
      </c>
      <c r="H246" s="1" t="s">
        <v>78</v>
      </c>
      <c r="I246" s="8" t="s">
        <v>78</v>
      </c>
      <c r="J246" s="1" t="s">
        <v>921</v>
      </c>
      <c r="K246" s="1">
        <v>98</v>
      </c>
      <c r="L246" s="1" t="s">
        <v>617</v>
      </c>
      <c r="M246" s="1" t="s">
        <v>553</v>
      </c>
      <c r="N246" s="1" t="s">
        <v>565</v>
      </c>
      <c r="O246" s="1" t="s">
        <v>618</v>
      </c>
      <c r="P246" s="1" t="s">
        <v>283</v>
      </c>
      <c r="Q246" s="1" t="s">
        <v>78</v>
      </c>
      <c r="R246" s="1" t="s">
        <v>78</v>
      </c>
      <c r="S246" s="1" t="s">
        <v>78</v>
      </c>
      <c r="T246" s="1" t="s">
        <v>78</v>
      </c>
      <c r="U246" s="8" t="s">
        <v>78</v>
      </c>
      <c r="V246" s="1" t="s">
        <v>78</v>
      </c>
      <c r="W246" s="1" t="s">
        <v>78</v>
      </c>
      <c r="X246" s="1" t="s">
        <v>84</v>
      </c>
      <c r="Y246" s="1" t="s">
        <v>595</v>
      </c>
      <c r="Z246" s="1" t="s">
        <v>109</v>
      </c>
      <c r="AA246" s="1" t="s">
        <v>619</v>
      </c>
      <c r="AB246" s="8" t="s">
        <v>78</v>
      </c>
      <c r="AC246" s="8" t="s">
        <v>78</v>
      </c>
      <c r="AD246" s="8"/>
      <c r="AE246" s="98" t="s">
        <v>78</v>
      </c>
      <c r="AF246" s="1" t="s">
        <v>78</v>
      </c>
      <c r="AG246" s="1" t="s">
        <v>78</v>
      </c>
      <c r="AH246" s="1" t="s">
        <v>78</v>
      </c>
      <c r="AI246" s="1" t="s">
        <v>78</v>
      </c>
      <c r="AJ246" s="1" t="s">
        <v>78</v>
      </c>
      <c r="AK246" s="1" t="s">
        <v>78</v>
      </c>
      <c r="AL246" s="1" t="s">
        <v>78</v>
      </c>
      <c r="AM246" s="1"/>
      <c r="AN246" s="8"/>
      <c r="AO246" s="8"/>
      <c r="AP246" s="8" t="s">
        <v>78</v>
      </c>
      <c r="AQ246" s="1"/>
      <c r="AR246" s="8"/>
      <c r="AS246" s="8"/>
      <c r="AT246" s="8" t="s">
        <v>78</v>
      </c>
      <c r="AU246" s="1" t="s">
        <v>78</v>
      </c>
      <c r="AV246" s="17" t="s">
        <v>78</v>
      </c>
      <c r="AW246" s="1"/>
      <c r="AX246" s="8"/>
      <c r="AY246" s="197"/>
      <c r="AZ246" s="17" t="s">
        <v>78</v>
      </c>
      <c r="BA246" s="8"/>
      <c r="BB246" s="8"/>
      <c r="BC246" s="197"/>
      <c r="BD246" s="8" t="s">
        <v>78</v>
      </c>
      <c r="BE246" s="1" t="s">
        <v>78</v>
      </c>
      <c r="BF246" s="1" t="s">
        <v>78</v>
      </c>
    </row>
    <row r="247" spans="1:58" s="4" customFormat="1" ht="44.4" customHeight="1" x14ac:dyDescent="0.3">
      <c r="A247" s="1">
        <v>97</v>
      </c>
      <c r="B247" s="17">
        <v>45173</v>
      </c>
      <c r="C247" s="17">
        <v>45173</v>
      </c>
      <c r="D247" s="1"/>
      <c r="E247" s="1" t="s">
        <v>40</v>
      </c>
      <c r="F247" s="1" t="s">
        <v>78</v>
      </c>
      <c r="G247" s="1" t="s">
        <v>957</v>
      </c>
      <c r="H247" s="1" t="s">
        <v>78</v>
      </c>
      <c r="I247" s="8" t="s">
        <v>78</v>
      </c>
      <c r="J247" s="1" t="s">
        <v>639</v>
      </c>
      <c r="K247" s="1">
        <v>97</v>
      </c>
      <c r="L247" s="1" t="s">
        <v>620</v>
      </c>
      <c r="M247" s="1" t="s">
        <v>553</v>
      </c>
      <c r="N247" s="1" t="s">
        <v>565</v>
      </c>
      <c r="O247" s="1" t="s">
        <v>566</v>
      </c>
      <c r="P247" s="1" t="s">
        <v>621</v>
      </c>
      <c r="Q247" s="1" t="s">
        <v>123</v>
      </c>
      <c r="R247" s="1" t="s">
        <v>123</v>
      </c>
      <c r="S247" s="1" t="s">
        <v>129</v>
      </c>
      <c r="T247" s="1" t="s">
        <v>78</v>
      </c>
      <c r="U247" s="8" t="s">
        <v>78</v>
      </c>
      <c r="V247" s="1" t="s">
        <v>78</v>
      </c>
      <c r="W247" s="1" t="s">
        <v>78</v>
      </c>
      <c r="X247" s="1" t="s">
        <v>63</v>
      </c>
      <c r="Y247" s="1" t="s">
        <v>595</v>
      </c>
      <c r="Z247" s="1" t="s">
        <v>98</v>
      </c>
      <c r="AA247" s="1" t="s">
        <v>78</v>
      </c>
      <c r="AB247" s="8" t="s">
        <v>78</v>
      </c>
      <c r="AC247" s="8" t="s">
        <v>78</v>
      </c>
      <c r="AD247" s="8"/>
      <c r="AE247" s="98" t="s">
        <v>78</v>
      </c>
      <c r="AF247" s="1" t="s">
        <v>78</v>
      </c>
      <c r="AG247" s="1" t="s">
        <v>78</v>
      </c>
      <c r="AH247" s="1" t="s">
        <v>78</v>
      </c>
      <c r="AI247" s="1" t="s">
        <v>908</v>
      </c>
      <c r="AJ247" s="1" t="s">
        <v>78</v>
      </c>
      <c r="AK247" s="1" t="s">
        <v>78</v>
      </c>
      <c r="AL247" s="1" t="s">
        <v>78</v>
      </c>
      <c r="AM247" s="1"/>
      <c r="AN247" s="8"/>
      <c r="AO247" s="8"/>
      <c r="AP247" s="8" t="s">
        <v>78</v>
      </c>
      <c r="AQ247" s="1"/>
      <c r="AR247" s="8"/>
      <c r="AS247" s="8"/>
      <c r="AT247" s="8" t="s">
        <v>78</v>
      </c>
      <c r="AU247" s="1" t="s">
        <v>78</v>
      </c>
      <c r="AV247" s="17" t="s">
        <v>78</v>
      </c>
      <c r="AW247" s="1"/>
      <c r="AX247" s="8"/>
      <c r="AY247" s="197"/>
      <c r="AZ247" s="17" t="s">
        <v>78</v>
      </c>
      <c r="BA247" s="8"/>
      <c r="BB247" s="8"/>
      <c r="BC247" s="197"/>
      <c r="BD247" s="8" t="s">
        <v>78</v>
      </c>
      <c r="BE247" s="1" t="s">
        <v>78</v>
      </c>
      <c r="BF247" s="1" t="s">
        <v>78</v>
      </c>
    </row>
    <row r="248" spans="1:58" s="4" customFormat="1" ht="44.4" customHeight="1" x14ac:dyDescent="0.3">
      <c r="A248" s="1">
        <v>96</v>
      </c>
      <c r="B248" s="17">
        <v>45173</v>
      </c>
      <c r="C248" s="17">
        <v>45173</v>
      </c>
      <c r="D248" s="1"/>
      <c r="E248" s="1" t="s">
        <v>40</v>
      </c>
      <c r="F248" s="1" t="s">
        <v>78</v>
      </c>
      <c r="G248" s="1" t="s">
        <v>904</v>
      </c>
      <c r="H248" s="1" t="s">
        <v>905</v>
      </c>
      <c r="I248" s="8" t="s">
        <v>78</v>
      </c>
      <c r="J248" s="1" t="s">
        <v>78</v>
      </c>
      <c r="K248" s="1">
        <v>96</v>
      </c>
      <c r="L248" s="1" t="s">
        <v>622</v>
      </c>
      <c r="M248" s="1" t="s">
        <v>553</v>
      </c>
      <c r="N248" s="1" t="s">
        <v>565</v>
      </c>
      <c r="O248" s="1" t="s">
        <v>566</v>
      </c>
      <c r="P248" s="1" t="s">
        <v>623</v>
      </c>
      <c r="Q248" s="1" t="s">
        <v>123</v>
      </c>
      <c r="R248" s="1" t="s">
        <v>123</v>
      </c>
      <c r="S248" s="1" t="s">
        <v>129</v>
      </c>
      <c r="T248" s="1" t="s">
        <v>78</v>
      </c>
      <c r="U248" s="8" t="s">
        <v>78</v>
      </c>
      <c r="V248" s="1" t="s">
        <v>78</v>
      </c>
      <c r="W248" s="1" t="s">
        <v>78</v>
      </c>
      <c r="X248" s="1" t="s">
        <v>603</v>
      </c>
      <c r="Y248" s="1" t="s">
        <v>604</v>
      </c>
      <c r="Z248" s="1" t="s">
        <v>98</v>
      </c>
      <c r="AA248" s="1" t="s">
        <v>78</v>
      </c>
      <c r="AB248" s="8" t="s">
        <v>78</v>
      </c>
      <c r="AC248" s="8" t="s">
        <v>78</v>
      </c>
      <c r="AD248" s="8"/>
      <c r="AE248" s="98" t="s">
        <v>78</v>
      </c>
      <c r="AF248" s="1" t="s">
        <v>78</v>
      </c>
      <c r="AG248" s="1" t="s">
        <v>78</v>
      </c>
      <c r="AH248" s="1" t="s">
        <v>78</v>
      </c>
      <c r="AI248" s="1" t="s">
        <v>914</v>
      </c>
      <c r="AJ248" s="1" t="s">
        <v>78</v>
      </c>
      <c r="AK248" s="1" t="s">
        <v>78</v>
      </c>
      <c r="AL248" s="1" t="s">
        <v>78</v>
      </c>
      <c r="AM248" s="1"/>
      <c r="AN248" s="8"/>
      <c r="AO248" s="8"/>
      <c r="AP248" s="8" t="s">
        <v>78</v>
      </c>
      <c r="AQ248" s="1"/>
      <c r="AR248" s="8"/>
      <c r="AS248" s="8"/>
      <c r="AT248" s="8" t="s">
        <v>78</v>
      </c>
      <c r="AU248" s="1" t="s">
        <v>78</v>
      </c>
      <c r="AV248" s="17" t="s">
        <v>78</v>
      </c>
      <c r="AW248" s="1"/>
      <c r="AX248" s="8"/>
      <c r="AY248" s="197"/>
      <c r="AZ248" s="17" t="s">
        <v>78</v>
      </c>
      <c r="BA248" s="8"/>
      <c r="BB248" s="8"/>
      <c r="BC248" s="197"/>
      <c r="BD248" s="8" t="s">
        <v>78</v>
      </c>
      <c r="BE248" s="1" t="s">
        <v>78</v>
      </c>
      <c r="BF248" s="1" t="s">
        <v>78</v>
      </c>
    </row>
    <row r="249" spans="1:58" s="4" customFormat="1" ht="44.4" customHeight="1" x14ac:dyDescent="0.3">
      <c r="A249" s="1">
        <v>95</v>
      </c>
      <c r="B249" s="17">
        <v>45173</v>
      </c>
      <c r="C249" s="17">
        <v>45173</v>
      </c>
      <c r="D249" s="1"/>
      <c r="E249" s="1" t="s">
        <v>40</v>
      </c>
      <c r="F249" s="1" t="s">
        <v>78</v>
      </c>
      <c r="G249" s="1" t="s">
        <v>957</v>
      </c>
      <c r="H249" s="1" t="s">
        <v>78</v>
      </c>
      <c r="I249" s="8" t="s">
        <v>78</v>
      </c>
      <c r="J249" s="1" t="s">
        <v>639</v>
      </c>
      <c r="K249" s="1">
        <v>95</v>
      </c>
      <c r="L249" s="1" t="s">
        <v>624</v>
      </c>
      <c r="M249" s="1" t="s">
        <v>553</v>
      </c>
      <c r="N249" s="1" t="s">
        <v>554</v>
      </c>
      <c r="O249" s="1" t="s">
        <v>625</v>
      </c>
      <c r="P249" s="1" t="s">
        <v>77</v>
      </c>
      <c r="Q249" s="1" t="s">
        <v>48</v>
      </c>
      <c r="R249" s="1" t="s">
        <v>48</v>
      </c>
      <c r="S249" s="1" t="s">
        <v>95</v>
      </c>
      <c r="T249" s="1" t="s">
        <v>78</v>
      </c>
      <c r="U249" s="8" t="s">
        <v>78</v>
      </c>
      <c r="V249" s="1" t="s">
        <v>78</v>
      </c>
      <c r="W249" s="1" t="s">
        <v>78</v>
      </c>
      <c r="X249" s="1" t="s">
        <v>84</v>
      </c>
      <c r="Y249" s="1" t="s">
        <v>81</v>
      </c>
      <c r="Z249" s="1" t="s">
        <v>78</v>
      </c>
      <c r="AA249" s="1" t="s">
        <v>78</v>
      </c>
      <c r="AB249" s="8" t="s">
        <v>78</v>
      </c>
      <c r="AC249" s="8" t="s">
        <v>78</v>
      </c>
      <c r="AD249" s="8"/>
      <c r="AE249" s="98" t="s">
        <v>78</v>
      </c>
      <c r="AF249" s="1" t="s">
        <v>78</v>
      </c>
      <c r="AG249" s="1" t="s">
        <v>78</v>
      </c>
      <c r="AH249" s="1" t="s">
        <v>78</v>
      </c>
      <c r="AI249" s="1" t="s">
        <v>918</v>
      </c>
      <c r="AJ249" s="1" t="s">
        <v>78</v>
      </c>
      <c r="AK249" s="1" t="s">
        <v>78</v>
      </c>
      <c r="AL249" s="1" t="s">
        <v>1065</v>
      </c>
      <c r="AM249" s="1">
        <v>9</v>
      </c>
      <c r="AN249" s="8">
        <v>2023</v>
      </c>
      <c r="AO249" s="8">
        <v>45170</v>
      </c>
      <c r="AP249" s="8" t="s">
        <v>932</v>
      </c>
      <c r="AQ249" s="1">
        <v>9</v>
      </c>
      <c r="AR249" s="8">
        <v>2023</v>
      </c>
      <c r="AS249" s="8">
        <v>45170</v>
      </c>
      <c r="AT249" s="8" t="s">
        <v>78</v>
      </c>
      <c r="AU249" s="1" t="s">
        <v>78</v>
      </c>
      <c r="AV249" s="17" t="s">
        <v>78</v>
      </c>
      <c r="AW249" s="1"/>
      <c r="AX249" s="8"/>
      <c r="AY249" s="197"/>
      <c r="AZ249" s="17" t="s">
        <v>78</v>
      </c>
      <c r="BA249" s="8"/>
      <c r="BB249" s="8"/>
      <c r="BC249" s="197"/>
      <c r="BD249" s="8" t="s">
        <v>78</v>
      </c>
      <c r="BE249" s="1" t="s">
        <v>78</v>
      </c>
      <c r="BF249" s="1" t="s">
        <v>78</v>
      </c>
    </row>
    <row r="250" spans="1:58" s="4" customFormat="1" ht="44.4" customHeight="1" x14ac:dyDescent="0.3">
      <c r="A250" s="1">
        <v>94</v>
      </c>
      <c r="B250" s="17">
        <v>45173</v>
      </c>
      <c r="C250" s="17">
        <v>45173</v>
      </c>
      <c r="D250" s="1"/>
      <c r="E250" s="1" t="s">
        <v>40</v>
      </c>
      <c r="F250" s="1" t="s">
        <v>78</v>
      </c>
      <c r="G250" s="1" t="s">
        <v>904</v>
      </c>
      <c r="H250" s="1" t="s">
        <v>905</v>
      </c>
      <c r="I250" s="8" t="s">
        <v>78</v>
      </c>
      <c r="J250" s="1" t="s">
        <v>913</v>
      </c>
      <c r="K250" s="1">
        <v>94</v>
      </c>
      <c r="L250" s="1" t="s">
        <v>626</v>
      </c>
      <c r="M250" s="1" t="s">
        <v>553</v>
      </c>
      <c r="N250" s="1" t="s">
        <v>565</v>
      </c>
      <c r="O250" s="1" t="s">
        <v>610</v>
      </c>
      <c r="P250" s="1" t="s">
        <v>77</v>
      </c>
      <c r="Q250" s="1" t="s">
        <v>48</v>
      </c>
      <c r="R250" s="1" t="s">
        <v>48</v>
      </c>
      <c r="S250" s="1" t="s">
        <v>95</v>
      </c>
      <c r="T250" s="1" t="s">
        <v>78</v>
      </c>
      <c r="U250" s="8" t="s">
        <v>78</v>
      </c>
      <c r="V250" s="1" t="s">
        <v>78</v>
      </c>
      <c r="W250" s="1" t="s">
        <v>78</v>
      </c>
      <c r="X250" s="1" t="s">
        <v>84</v>
      </c>
      <c r="Y250" s="1" t="s">
        <v>81</v>
      </c>
      <c r="Z250" s="1" t="s">
        <v>78</v>
      </c>
      <c r="AA250" s="1" t="s">
        <v>78</v>
      </c>
      <c r="AB250" s="8" t="s">
        <v>78</v>
      </c>
      <c r="AC250" s="8" t="s">
        <v>78</v>
      </c>
      <c r="AD250" s="8"/>
      <c r="AE250" s="98" t="s">
        <v>78</v>
      </c>
      <c r="AF250" s="1" t="s">
        <v>78</v>
      </c>
      <c r="AG250" s="1" t="s">
        <v>78</v>
      </c>
      <c r="AH250" s="1" t="s">
        <v>78</v>
      </c>
      <c r="AI250" s="1" t="s">
        <v>924</v>
      </c>
      <c r="AJ250" s="1" t="s">
        <v>78</v>
      </c>
      <c r="AK250" s="1" t="s">
        <v>78</v>
      </c>
      <c r="AL250" s="1" t="s">
        <v>78</v>
      </c>
      <c r="AM250" s="1"/>
      <c r="AN250" s="8"/>
      <c r="AO250" s="8"/>
      <c r="AP250" s="8" t="s">
        <v>78</v>
      </c>
      <c r="AQ250" s="1"/>
      <c r="AR250" s="8"/>
      <c r="AS250" s="8"/>
      <c r="AT250" s="8" t="s">
        <v>78</v>
      </c>
      <c r="AU250" s="1" t="s">
        <v>78</v>
      </c>
      <c r="AV250" s="17" t="s">
        <v>78</v>
      </c>
      <c r="AW250" s="1"/>
      <c r="AX250" s="8"/>
      <c r="AY250" s="197"/>
      <c r="AZ250" s="17" t="s">
        <v>78</v>
      </c>
      <c r="BA250" s="8"/>
      <c r="BB250" s="8"/>
      <c r="BC250" s="197"/>
      <c r="BD250" s="8" t="s">
        <v>78</v>
      </c>
      <c r="BE250" s="1" t="s">
        <v>78</v>
      </c>
      <c r="BF250" s="1" t="s">
        <v>78</v>
      </c>
    </row>
    <row r="251" spans="1:58" s="4" customFormat="1" ht="44.4" customHeight="1" x14ac:dyDescent="0.3">
      <c r="A251" s="1">
        <v>93</v>
      </c>
      <c r="B251" s="17">
        <v>45173</v>
      </c>
      <c r="C251" s="17">
        <v>45173</v>
      </c>
      <c r="D251" s="1"/>
      <c r="E251" s="1" t="s">
        <v>40</v>
      </c>
      <c r="F251" s="1" t="s">
        <v>78</v>
      </c>
      <c r="G251" s="1" t="s">
        <v>78</v>
      </c>
      <c r="H251" s="1" t="s">
        <v>78</v>
      </c>
      <c r="I251" s="8" t="s">
        <v>78</v>
      </c>
      <c r="J251" s="1" t="s">
        <v>78</v>
      </c>
      <c r="K251" s="1">
        <v>93</v>
      </c>
      <c r="L251" s="1" t="s">
        <v>627</v>
      </c>
      <c r="M251" s="1" t="s">
        <v>553</v>
      </c>
      <c r="N251" s="1" t="s">
        <v>565</v>
      </c>
      <c r="O251" s="1" t="s">
        <v>628</v>
      </c>
      <c r="P251" s="1" t="s">
        <v>77</v>
      </c>
      <c r="Q251" s="1" t="s">
        <v>48</v>
      </c>
      <c r="R251" s="1" t="s">
        <v>48</v>
      </c>
      <c r="S251" s="1" t="s">
        <v>95</v>
      </c>
      <c r="T251" s="1" t="s">
        <v>78</v>
      </c>
      <c r="U251" s="8" t="s">
        <v>78</v>
      </c>
      <c r="V251" s="1" t="s">
        <v>78</v>
      </c>
      <c r="W251" s="1" t="s">
        <v>78</v>
      </c>
      <c r="X251" s="1" t="s">
        <v>63</v>
      </c>
      <c r="Y251" s="1" t="s">
        <v>78</v>
      </c>
      <c r="Z251" s="1" t="s">
        <v>78</v>
      </c>
      <c r="AA251" s="1" t="s">
        <v>78</v>
      </c>
      <c r="AB251" s="8" t="s">
        <v>78</v>
      </c>
      <c r="AC251" s="8" t="s">
        <v>78</v>
      </c>
      <c r="AD251" s="8"/>
      <c r="AE251" s="98" t="s">
        <v>78</v>
      </c>
      <c r="AF251" s="1" t="s">
        <v>78</v>
      </c>
      <c r="AG251" s="1" t="s">
        <v>78</v>
      </c>
      <c r="AH251" s="1" t="s">
        <v>78</v>
      </c>
      <c r="AI251" s="1" t="s">
        <v>922</v>
      </c>
      <c r="AJ251" s="1" t="s">
        <v>78</v>
      </c>
      <c r="AK251" s="1" t="s">
        <v>78</v>
      </c>
      <c r="AL251" s="1" t="s">
        <v>78</v>
      </c>
      <c r="AM251" s="1"/>
      <c r="AN251" s="8"/>
      <c r="AO251" s="8"/>
      <c r="AP251" s="8" t="s">
        <v>78</v>
      </c>
      <c r="AQ251" s="1"/>
      <c r="AR251" s="8"/>
      <c r="AS251" s="8"/>
      <c r="AT251" s="8" t="s">
        <v>78</v>
      </c>
      <c r="AU251" s="1" t="s">
        <v>78</v>
      </c>
      <c r="AV251" s="17" t="s">
        <v>78</v>
      </c>
      <c r="AW251" s="1"/>
      <c r="AX251" s="8"/>
      <c r="AY251" s="197"/>
      <c r="AZ251" s="17" t="s">
        <v>78</v>
      </c>
      <c r="BA251" s="8"/>
      <c r="BB251" s="8"/>
      <c r="BC251" s="197"/>
      <c r="BD251" s="8" t="s">
        <v>78</v>
      </c>
      <c r="BE251" s="1" t="s">
        <v>78</v>
      </c>
      <c r="BF251" s="1" t="s">
        <v>78</v>
      </c>
    </row>
    <row r="252" spans="1:58" s="4" customFormat="1" ht="44.4" customHeight="1" x14ac:dyDescent="0.3">
      <c r="A252" s="1">
        <v>91</v>
      </c>
      <c r="B252" s="17">
        <v>45173</v>
      </c>
      <c r="C252" s="17">
        <v>45173</v>
      </c>
      <c r="D252" s="1"/>
      <c r="E252" s="1" t="s">
        <v>40</v>
      </c>
      <c r="F252" s="1" t="s">
        <v>78</v>
      </c>
      <c r="G252" s="1" t="s">
        <v>957</v>
      </c>
      <c r="H252" s="1" t="s">
        <v>78</v>
      </c>
      <c r="I252" s="8" t="s">
        <v>78</v>
      </c>
      <c r="J252" s="1" t="s">
        <v>639</v>
      </c>
      <c r="K252" s="1">
        <v>91</v>
      </c>
      <c r="L252" s="1" t="s">
        <v>831</v>
      </c>
      <c r="M252" s="1" t="s">
        <v>553</v>
      </c>
      <c r="N252" s="1" t="s">
        <v>565</v>
      </c>
      <c r="O252" s="1" t="s">
        <v>684</v>
      </c>
      <c r="P252" s="1" t="s">
        <v>74</v>
      </c>
      <c r="Q252" s="1" t="s">
        <v>48</v>
      </c>
      <c r="R252" s="1" t="s">
        <v>48</v>
      </c>
      <c r="S252" s="1" t="s">
        <v>95</v>
      </c>
      <c r="T252" s="1" t="s">
        <v>78</v>
      </c>
      <c r="U252" s="8" t="s">
        <v>78</v>
      </c>
      <c r="V252" s="1" t="s">
        <v>78</v>
      </c>
      <c r="W252" s="1" t="s">
        <v>78</v>
      </c>
      <c r="X252" s="1" t="s">
        <v>63</v>
      </c>
      <c r="Y252" s="1" t="s">
        <v>78</v>
      </c>
      <c r="Z252" s="1" t="s">
        <v>78</v>
      </c>
      <c r="AA252" s="1" t="s">
        <v>78</v>
      </c>
      <c r="AB252" s="8" t="s">
        <v>78</v>
      </c>
      <c r="AC252" s="8" t="s">
        <v>78</v>
      </c>
      <c r="AD252" s="8"/>
      <c r="AE252" s="98" t="s">
        <v>78</v>
      </c>
      <c r="AF252" s="1" t="s">
        <v>78</v>
      </c>
      <c r="AG252" s="1" t="s">
        <v>78</v>
      </c>
      <c r="AH252" s="1" t="s">
        <v>78</v>
      </c>
      <c r="AI252" s="1" t="s">
        <v>931</v>
      </c>
      <c r="AJ252" s="1" t="s">
        <v>78</v>
      </c>
      <c r="AK252" s="1" t="s">
        <v>78</v>
      </c>
      <c r="AL252" s="1" t="s">
        <v>1066</v>
      </c>
      <c r="AM252" s="1">
        <v>12</v>
      </c>
      <c r="AN252" s="8">
        <v>2023</v>
      </c>
      <c r="AO252" s="8">
        <v>45261</v>
      </c>
      <c r="AP252" s="8" t="s">
        <v>933</v>
      </c>
      <c r="AQ252" s="1">
        <v>2</v>
      </c>
      <c r="AR252" s="8">
        <v>2024</v>
      </c>
      <c r="AS252" s="8">
        <v>45323</v>
      </c>
      <c r="AT252" s="8" t="s">
        <v>78</v>
      </c>
      <c r="AU252" s="1" t="s">
        <v>78</v>
      </c>
      <c r="AV252" s="17" t="s">
        <v>78</v>
      </c>
      <c r="AW252" s="1"/>
      <c r="AX252" s="8"/>
      <c r="AY252" s="197"/>
      <c r="AZ252" s="17" t="s">
        <v>78</v>
      </c>
      <c r="BA252" s="8"/>
      <c r="BB252" s="8"/>
      <c r="BC252" s="197"/>
      <c r="BD252" s="8" t="s">
        <v>78</v>
      </c>
      <c r="BE252" s="1" t="s">
        <v>78</v>
      </c>
      <c r="BF252" s="1" t="s">
        <v>78</v>
      </c>
    </row>
    <row r="253" spans="1:58" s="4" customFormat="1" ht="44.4" customHeight="1" x14ac:dyDescent="0.3">
      <c r="A253" s="1">
        <v>90</v>
      </c>
      <c r="B253" s="17">
        <v>45173</v>
      </c>
      <c r="C253" s="17">
        <v>45173</v>
      </c>
      <c r="D253" s="1"/>
      <c r="E253" s="1" t="s">
        <v>40</v>
      </c>
      <c r="F253" s="1" t="s">
        <v>78</v>
      </c>
      <c r="G253" s="1" t="s">
        <v>78</v>
      </c>
      <c r="H253" s="1" t="s">
        <v>78</v>
      </c>
      <c r="I253" s="8" t="s">
        <v>78</v>
      </c>
      <c r="J253" s="1" t="s">
        <v>78</v>
      </c>
      <c r="K253" s="1">
        <v>90</v>
      </c>
      <c r="L253" s="1" t="s">
        <v>631</v>
      </c>
      <c r="M253" s="1" t="s">
        <v>553</v>
      </c>
      <c r="N253" s="1" t="s">
        <v>554</v>
      </c>
      <c r="O253" s="1" t="s">
        <v>632</v>
      </c>
      <c r="P253" s="1" t="s">
        <v>134</v>
      </c>
      <c r="Q253" s="1" t="s">
        <v>94</v>
      </c>
      <c r="R253" s="1" t="s">
        <v>48</v>
      </c>
      <c r="S253" s="1" t="s">
        <v>107</v>
      </c>
      <c r="T253" s="1" t="s">
        <v>78</v>
      </c>
      <c r="U253" s="8" t="s">
        <v>78</v>
      </c>
      <c r="V253" s="1" t="s">
        <v>78</v>
      </c>
      <c r="W253" s="1" t="s">
        <v>78</v>
      </c>
      <c r="X253" s="1" t="s">
        <v>84</v>
      </c>
      <c r="Y253" s="1" t="s">
        <v>78</v>
      </c>
      <c r="Z253" s="1" t="s">
        <v>78</v>
      </c>
      <c r="AA253" s="1" t="s">
        <v>78</v>
      </c>
      <c r="AB253" s="8" t="s">
        <v>78</v>
      </c>
      <c r="AC253" s="8" t="s">
        <v>78</v>
      </c>
      <c r="AD253" s="8"/>
      <c r="AE253" s="98" t="s">
        <v>78</v>
      </c>
      <c r="AF253" s="1" t="s">
        <v>78</v>
      </c>
      <c r="AG253" s="1" t="s">
        <v>78</v>
      </c>
      <c r="AH253" s="1" t="s">
        <v>937</v>
      </c>
      <c r="AI253" s="1" t="s">
        <v>919</v>
      </c>
      <c r="AJ253" s="1" t="s">
        <v>78</v>
      </c>
      <c r="AK253" s="1" t="s">
        <v>78</v>
      </c>
      <c r="AL253" s="1" t="s">
        <v>78</v>
      </c>
      <c r="AM253" s="1"/>
      <c r="AN253" s="8"/>
      <c r="AO253" s="8"/>
      <c r="AP253" s="8" t="s">
        <v>78</v>
      </c>
      <c r="AQ253" s="1"/>
      <c r="AR253" s="8"/>
      <c r="AS253" s="8"/>
      <c r="AT253" s="8" t="s">
        <v>78</v>
      </c>
      <c r="AU253" s="1" t="s">
        <v>78</v>
      </c>
      <c r="AV253" s="17" t="s">
        <v>78</v>
      </c>
      <c r="AW253" s="1"/>
      <c r="AX253" s="8"/>
      <c r="AY253" s="197"/>
      <c r="AZ253" s="17" t="s">
        <v>78</v>
      </c>
      <c r="BA253" s="8"/>
      <c r="BB253" s="8"/>
      <c r="BC253" s="197"/>
      <c r="BD253" s="8" t="s">
        <v>78</v>
      </c>
      <c r="BE253" s="1" t="s">
        <v>78</v>
      </c>
      <c r="BF253" s="1" t="s">
        <v>78</v>
      </c>
    </row>
    <row r="254" spans="1:58" s="4" customFormat="1" ht="44.4" customHeight="1" x14ac:dyDescent="0.3">
      <c r="A254" s="1">
        <v>89</v>
      </c>
      <c r="B254" s="17">
        <v>45173</v>
      </c>
      <c r="C254" s="17">
        <v>45173</v>
      </c>
      <c r="D254" s="1"/>
      <c r="E254" s="1" t="s">
        <v>40</v>
      </c>
      <c r="F254" s="1" t="s">
        <v>78</v>
      </c>
      <c r="G254" s="1" t="s">
        <v>78</v>
      </c>
      <c r="H254" s="1" t="s">
        <v>78</v>
      </c>
      <c r="I254" s="8" t="s">
        <v>78</v>
      </c>
      <c r="J254" s="1" t="s">
        <v>78</v>
      </c>
      <c r="K254" s="1">
        <v>89</v>
      </c>
      <c r="L254" s="1" t="s">
        <v>633</v>
      </c>
      <c r="M254" s="1" t="s">
        <v>553</v>
      </c>
      <c r="N254" s="1" t="s">
        <v>565</v>
      </c>
      <c r="O254" s="1" t="s">
        <v>566</v>
      </c>
      <c r="P254" s="1" t="s">
        <v>634</v>
      </c>
      <c r="Q254" s="1" t="s">
        <v>48</v>
      </c>
      <c r="R254" s="1" t="s">
        <v>48</v>
      </c>
      <c r="S254" s="1" t="s">
        <v>95</v>
      </c>
      <c r="T254" s="1" t="s">
        <v>78</v>
      </c>
      <c r="U254" s="8" t="s">
        <v>78</v>
      </c>
      <c r="V254" s="1" t="s">
        <v>78</v>
      </c>
      <c r="W254" s="1" t="s">
        <v>78</v>
      </c>
      <c r="X254" s="1" t="s">
        <v>84</v>
      </c>
      <c r="Y254" s="1" t="s">
        <v>81</v>
      </c>
      <c r="Z254" s="1" t="s">
        <v>65</v>
      </c>
      <c r="AA254" s="1" t="s">
        <v>78</v>
      </c>
      <c r="AB254" s="8" t="s">
        <v>78</v>
      </c>
      <c r="AC254" s="8" t="s">
        <v>78</v>
      </c>
      <c r="AD254" s="8"/>
      <c r="AE254" s="98" t="s">
        <v>78</v>
      </c>
      <c r="AF254" s="1" t="s">
        <v>78</v>
      </c>
      <c r="AG254" s="1" t="s">
        <v>78</v>
      </c>
      <c r="AH254" s="1" t="s">
        <v>937</v>
      </c>
      <c r="AI254" s="1" t="s">
        <v>914</v>
      </c>
      <c r="AJ254" s="1" t="s">
        <v>78</v>
      </c>
      <c r="AK254" s="1" t="s">
        <v>78</v>
      </c>
      <c r="AL254" s="1" t="s">
        <v>78</v>
      </c>
      <c r="AM254" s="1"/>
      <c r="AN254" s="8"/>
      <c r="AO254" s="8"/>
      <c r="AP254" s="8" t="s">
        <v>78</v>
      </c>
      <c r="AQ254" s="1"/>
      <c r="AR254" s="8"/>
      <c r="AS254" s="8"/>
      <c r="AT254" s="8" t="s">
        <v>78</v>
      </c>
      <c r="AU254" s="1" t="s">
        <v>78</v>
      </c>
      <c r="AV254" s="17" t="s">
        <v>78</v>
      </c>
      <c r="AW254" s="1"/>
      <c r="AX254" s="8"/>
      <c r="AY254" s="197"/>
      <c r="AZ254" s="17" t="s">
        <v>78</v>
      </c>
      <c r="BA254" s="8"/>
      <c r="BB254" s="8"/>
      <c r="BC254" s="197"/>
      <c r="BD254" s="8" t="s">
        <v>78</v>
      </c>
      <c r="BE254" s="1" t="s">
        <v>78</v>
      </c>
      <c r="BF254" s="1" t="s">
        <v>78</v>
      </c>
    </row>
    <row r="255" spans="1:58" s="4" customFormat="1" ht="44.4" customHeight="1" x14ac:dyDescent="0.3">
      <c r="A255" s="1">
        <v>36</v>
      </c>
      <c r="B255" s="17">
        <v>45173</v>
      </c>
      <c r="C255" s="17">
        <v>45173</v>
      </c>
      <c r="D255" s="1"/>
      <c r="E255" s="1" t="s">
        <v>40</v>
      </c>
      <c r="F255" s="1" t="s">
        <v>78</v>
      </c>
      <c r="G255" s="1" t="s">
        <v>78</v>
      </c>
      <c r="H255" s="1" t="s">
        <v>78</v>
      </c>
      <c r="I255" s="8" t="s">
        <v>78</v>
      </c>
      <c r="J255" s="1" t="s">
        <v>78</v>
      </c>
      <c r="K255" s="1">
        <v>36</v>
      </c>
      <c r="L255" s="1" t="s">
        <v>743</v>
      </c>
      <c r="M255" s="1" t="s">
        <v>553</v>
      </c>
      <c r="N255" s="1" t="s">
        <v>565</v>
      </c>
      <c r="O255" s="1" t="s">
        <v>737</v>
      </c>
      <c r="P255" s="1" t="s">
        <v>744</v>
      </c>
      <c r="Q255" s="1" t="s">
        <v>94</v>
      </c>
      <c r="R255" s="1" t="s">
        <v>48</v>
      </c>
      <c r="S255" s="1" t="s">
        <v>107</v>
      </c>
      <c r="T255" s="1" t="s">
        <v>43</v>
      </c>
      <c r="U255" s="8" t="s">
        <v>640</v>
      </c>
      <c r="V255" s="1" t="s">
        <v>68</v>
      </c>
      <c r="W255" s="1" t="s">
        <v>68</v>
      </c>
      <c r="X255" s="1" t="s">
        <v>84</v>
      </c>
      <c r="Y255" s="1" t="s">
        <v>81</v>
      </c>
      <c r="Z255" s="1" t="s">
        <v>72</v>
      </c>
      <c r="AA255" s="1" t="s">
        <v>78</v>
      </c>
      <c r="AB255" s="8" t="s">
        <v>745</v>
      </c>
      <c r="AC255" s="8" t="s">
        <v>745</v>
      </c>
      <c r="AD255" s="8"/>
      <c r="AE255" s="98" t="s">
        <v>78</v>
      </c>
      <c r="AF255" s="1" t="s">
        <v>78</v>
      </c>
      <c r="AG255" s="1" t="s">
        <v>78</v>
      </c>
      <c r="AH255" s="1" t="s">
        <v>939</v>
      </c>
      <c r="AI255" s="1" t="s">
        <v>918</v>
      </c>
      <c r="AJ255" s="1" t="s">
        <v>78</v>
      </c>
      <c r="AK255" s="1" t="s">
        <v>78</v>
      </c>
      <c r="AL255" s="1" t="s">
        <v>78</v>
      </c>
      <c r="AM255" s="1"/>
      <c r="AN255" s="8"/>
      <c r="AO255" s="8"/>
      <c r="AP255" s="8" t="s">
        <v>78</v>
      </c>
      <c r="AQ255" s="1"/>
      <c r="AR255" s="8"/>
      <c r="AS255" s="8"/>
      <c r="AT255" s="8" t="s">
        <v>78</v>
      </c>
      <c r="AU255" s="1" t="s">
        <v>78</v>
      </c>
      <c r="AV255" s="17" t="s">
        <v>78</v>
      </c>
      <c r="AW255" s="1"/>
      <c r="AX255" s="8"/>
      <c r="AY255" s="197"/>
      <c r="AZ255" s="17" t="s">
        <v>78</v>
      </c>
      <c r="BA255" s="8"/>
      <c r="BB255" s="8"/>
      <c r="BC255" s="197"/>
      <c r="BD255" s="8" t="s">
        <v>78</v>
      </c>
      <c r="BE255" s="1" t="s">
        <v>78</v>
      </c>
      <c r="BF255" s="1" t="s">
        <v>78</v>
      </c>
    </row>
    <row r="256" spans="1:58" s="4" customFormat="1" ht="44.4" customHeight="1" x14ac:dyDescent="0.3">
      <c r="A256" s="1"/>
      <c r="B256" s="17"/>
      <c r="C256" s="17"/>
      <c r="D256" s="1"/>
      <c r="E256" s="1"/>
      <c r="F256" s="1"/>
      <c r="G256" s="1"/>
      <c r="H256" s="1"/>
      <c r="I256" s="8"/>
      <c r="J256" s="1"/>
      <c r="K256" s="1"/>
      <c r="L256" s="1"/>
      <c r="M256" s="1"/>
      <c r="N256" s="1"/>
      <c r="O256" s="1"/>
      <c r="P256" s="1"/>
      <c r="Q256" s="1"/>
      <c r="R256" s="1"/>
      <c r="S256" s="1"/>
      <c r="T256" s="1"/>
      <c r="U256" s="8"/>
      <c r="V256" s="1"/>
      <c r="W256" s="1"/>
      <c r="X256" s="1"/>
      <c r="Y256" s="1"/>
      <c r="Z256" s="1"/>
      <c r="AA256" s="1"/>
      <c r="AB256" s="8"/>
      <c r="AC256" s="8"/>
      <c r="AD256" s="8"/>
      <c r="AE256" s="98"/>
      <c r="AF256" s="1"/>
      <c r="AG256" s="1"/>
      <c r="AH256" s="1"/>
      <c r="AI256" s="1"/>
      <c r="AJ256" s="1"/>
      <c r="AK256" s="1"/>
      <c r="AL256" s="1"/>
      <c r="AM256" s="1"/>
      <c r="AN256" s="8"/>
      <c r="AO256" s="8"/>
      <c r="AP256" s="8"/>
      <c r="AQ256" s="1"/>
      <c r="AR256" s="8"/>
      <c r="AS256" s="8"/>
      <c r="AT256" s="8"/>
      <c r="AU256" s="1"/>
      <c r="AV256" s="17"/>
      <c r="AW256" s="1"/>
      <c r="AX256" s="8"/>
      <c r="AY256" s="197"/>
      <c r="AZ256" s="17"/>
      <c r="BA256" s="8"/>
      <c r="BB256" s="8"/>
      <c r="BC256" s="197"/>
      <c r="BD256" s="8"/>
      <c r="BE256" s="1"/>
      <c r="BF256" s="1"/>
    </row>
    <row r="257" spans="1:58" s="4" customFormat="1" ht="44.4" customHeight="1" x14ac:dyDescent="0.3">
      <c r="A257" s="1"/>
      <c r="B257" s="17"/>
      <c r="C257" s="17"/>
      <c r="D257" s="1"/>
      <c r="E257" s="1"/>
      <c r="F257" s="1"/>
      <c r="G257" s="1"/>
      <c r="H257" s="1"/>
      <c r="I257" s="8"/>
      <c r="J257" s="1"/>
      <c r="K257" s="1"/>
      <c r="L257" s="1"/>
      <c r="M257" s="1"/>
      <c r="N257" s="1"/>
      <c r="O257" s="1"/>
      <c r="P257" s="1"/>
      <c r="Q257" s="1"/>
      <c r="R257" s="1"/>
      <c r="S257" s="1"/>
      <c r="T257" s="1"/>
      <c r="U257" s="8"/>
      <c r="V257" s="1"/>
      <c r="W257" s="1"/>
      <c r="X257" s="1"/>
      <c r="Y257" s="1"/>
      <c r="Z257" s="1"/>
      <c r="AA257" s="1"/>
      <c r="AB257" s="8"/>
      <c r="AC257" s="8"/>
      <c r="AD257" s="8"/>
      <c r="AE257" s="98"/>
      <c r="AF257" s="1"/>
      <c r="AG257" s="1"/>
      <c r="AH257" s="1"/>
      <c r="AI257" s="1"/>
      <c r="AJ257" s="1"/>
      <c r="AK257" s="1"/>
      <c r="AL257" s="1"/>
      <c r="AM257" s="1"/>
      <c r="AN257" s="8"/>
      <c r="AO257" s="8"/>
      <c r="AP257" s="8"/>
      <c r="AQ257" s="1"/>
      <c r="AR257" s="8"/>
      <c r="AS257" s="8"/>
      <c r="AT257" s="8"/>
      <c r="AU257" s="1"/>
      <c r="AV257" s="17"/>
      <c r="AW257" s="1"/>
      <c r="AX257" s="8"/>
      <c r="AY257" s="197"/>
      <c r="AZ257" s="17"/>
      <c r="BA257" s="8"/>
      <c r="BB257" s="8"/>
      <c r="BC257" s="197"/>
      <c r="BD257" s="8"/>
      <c r="BE257" s="1"/>
      <c r="BF257" s="1"/>
    </row>
    <row r="258" spans="1:58" s="4" customFormat="1" ht="44.4" customHeight="1" x14ac:dyDescent="0.3">
      <c r="A258" s="1">
        <v>69</v>
      </c>
      <c r="B258" s="17">
        <v>45167</v>
      </c>
      <c r="C258" s="17">
        <v>45167</v>
      </c>
      <c r="D258" s="1"/>
      <c r="E258" s="1" t="s">
        <v>40</v>
      </c>
      <c r="F258" s="1" t="s">
        <v>78</v>
      </c>
      <c r="G258" s="1" t="s">
        <v>904</v>
      </c>
      <c r="H258" s="1" t="s">
        <v>920</v>
      </c>
      <c r="I258" s="8" t="s">
        <v>78</v>
      </c>
      <c r="J258" s="1" t="s">
        <v>925</v>
      </c>
      <c r="K258" s="1">
        <v>69</v>
      </c>
      <c r="L258" s="1" t="s">
        <v>675</v>
      </c>
      <c r="M258" s="1" t="s">
        <v>553</v>
      </c>
      <c r="N258" s="1" t="s">
        <v>554</v>
      </c>
      <c r="O258" s="1" t="s">
        <v>561</v>
      </c>
      <c r="P258" s="1" t="s">
        <v>78</v>
      </c>
      <c r="Q258" s="1" t="s">
        <v>68</v>
      </c>
      <c r="R258" s="1" t="s">
        <v>68</v>
      </c>
      <c r="S258" s="1" t="s">
        <v>639</v>
      </c>
      <c r="T258" s="1" t="s">
        <v>68</v>
      </c>
      <c r="U258" s="8" t="s">
        <v>68</v>
      </c>
      <c r="V258" s="1" t="s">
        <v>78</v>
      </c>
      <c r="W258" s="1" t="s">
        <v>78</v>
      </c>
      <c r="X258" s="1" t="s">
        <v>84</v>
      </c>
      <c r="Y258" s="1" t="s">
        <v>81</v>
      </c>
      <c r="Z258" s="1" t="s">
        <v>109</v>
      </c>
      <c r="AA258" s="1" t="s">
        <v>78</v>
      </c>
      <c r="AB258" s="8" t="s">
        <v>78</v>
      </c>
      <c r="AC258" s="8" t="s">
        <v>78</v>
      </c>
      <c r="AD258" s="8"/>
      <c r="AE258" s="98" t="s">
        <v>78</v>
      </c>
      <c r="AF258" s="1" t="s">
        <v>78</v>
      </c>
      <c r="AG258" s="1" t="s">
        <v>78</v>
      </c>
      <c r="AH258" s="1" t="s">
        <v>78</v>
      </c>
      <c r="AI258" s="1" t="s">
        <v>931</v>
      </c>
      <c r="AJ258" s="1" t="s">
        <v>78</v>
      </c>
      <c r="AK258" s="1" t="s">
        <v>78</v>
      </c>
      <c r="AL258" s="1" t="s">
        <v>78</v>
      </c>
      <c r="AM258" s="1"/>
      <c r="AN258" s="8"/>
      <c r="AO258" s="8"/>
      <c r="AP258" s="8" t="s">
        <v>78</v>
      </c>
      <c r="AQ258" s="1"/>
      <c r="AR258" s="8"/>
      <c r="AS258" s="8"/>
      <c r="AT258" s="8" t="s">
        <v>78</v>
      </c>
      <c r="AU258" s="1" t="s">
        <v>78</v>
      </c>
      <c r="AV258" s="17" t="s">
        <v>78</v>
      </c>
      <c r="AW258" s="1"/>
      <c r="AX258" s="8"/>
      <c r="AY258" s="197"/>
      <c r="AZ258" s="17" t="s">
        <v>78</v>
      </c>
      <c r="BA258" s="8"/>
      <c r="BB258" s="8"/>
      <c r="BC258" s="197"/>
      <c r="BD258" s="8" t="s">
        <v>78</v>
      </c>
      <c r="BE258" s="1" t="s">
        <v>78</v>
      </c>
      <c r="BF258" s="1" t="s">
        <v>78</v>
      </c>
    </row>
    <row r="259" spans="1:58" s="4" customFormat="1" ht="44.4" customHeight="1" x14ac:dyDescent="0.3">
      <c r="A259" s="1">
        <v>88</v>
      </c>
      <c r="B259" s="17">
        <v>45167</v>
      </c>
      <c r="C259" s="17">
        <v>45167</v>
      </c>
      <c r="D259" s="1"/>
      <c r="E259" s="1" t="s">
        <v>40</v>
      </c>
      <c r="F259" s="1" t="s">
        <v>78</v>
      </c>
      <c r="G259" s="1" t="s">
        <v>904</v>
      </c>
      <c r="H259" s="1" t="s">
        <v>941</v>
      </c>
      <c r="I259" s="8" t="s">
        <v>78</v>
      </c>
      <c r="J259" s="1" t="s">
        <v>1067</v>
      </c>
      <c r="K259" s="1">
        <v>88</v>
      </c>
      <c r="L259" s="1" t="s">
        <v>635</v>
      </c>
      <c r="M259" s="1" t="s">
        <v>553</v>
      </c>
      <c r="N259" s="1" t="s">
        <v>565</v>
      </c>
      <c r="O259" s="1" t="s">
        <v>610</v>
      </c>
      <c r="P259" s="1" t="s">
        <v>115</v>
      </c>
      <c r="Q259" s="1" t="s">
        <v>78</v>
      </c>
      <c r="R259" s="1" t="s">
        <v>78</v>
      </c>
      <c r="S259" s="1" t="s">
        <v>78</v>
      </c>
      <c r="T259" s="1" t="s">
        <v>78</v>
      </c>
      <c r="U259" s="8" t="s">
        <v>78</v>
      </c>
      <c r="V259" s="1" t="s">
        <v>78</v>
      </c>
      <c r="W259" s="1" t="s">
        <v>78</v>
      </c>
      <c r="X259" s="1" t="s">
        <v>574</v>
      </c>
      <c r="Y259" s="1" t="s">
        <v>575</v>
      </c>
      <c r="Z259" s="1" t="s">
        <v>109</v>
      </c>
      <c r="AA259" s="1" t="s">
        <v>636</v>
      </c>
      <c r="AB259" s="8" t="s">
        <v>78</v>
      </c>
      <c r="AC259" s="8" t="s">
        <v>78</v>
      </c>
      <c r="AD259" s="8"/>
      <c r="AE259" s="98" t="s">
        <v>78</v>
      </c>
      <c r="AF259" s="1" t="s">
        <v>78</v>
      </c>
      <c r="AG259" s="1" t="s">
        <v>78</v>
      </c>
      <c r="AH259" s="1" t="s">
        <v>942</v>
      </c>
      <c r="AI259" s="1" t="s">
        <v>930</v>
      </c>
      <c r="AJ259" s="1" t="s">
        <v>78</v>
      </c>
      <c r="AK259" s="1" t="s">
        <v>78</v>
      </c>
      <c r="AL259" s="1" t="s">
        <v>78</v>
      </c>
      <c r="AM259" s="1"/>
      <c r="AN259" s="8"/>
      <c r="AO259" s="8"/>
      <c r="AP259" s="8" t="s">
        <v>78</v>
      </c>
      <c r="AQ259" s="1"/>
      <c r="AR259" s="8"/>
      <c r="AS259" s="8"/>
      <c r="AT259" s="8" t="s">
        <v>78</v>
      </c>
      <c r="AU259" s="1" t="s">
        <v>78</v>
      </c>
      <c r="AV259" s="17" t="s">
        <v>78</v>
      </c>
      <c r="AW259" s="1"/>
      <c r="AX259" s="8"/>
      <c r="AY259" s="197"/>
      <c r="AZ259" s="17" t="s">
        <v>78</v>
      </c>
      <c r="BA259" s="8"/>
      <c r="BB259" s="8"/>
      <c r="BC259" s="197"/>
      <c r="BD259" s="8" t="s">
        <v>78</v>
      </c>
      <c r="BE259" s="1" t="s">
        <v>78</v>
      </c>
      <c r="BF259" s="1" t="s">
        <v>78</v>
      </c>
    </row>
    <row r="260" spans="1:58" s="4" customFormat="1" ht="44.4" customHeight="1" x14ac:dyDescent="0.3">
      <c r="A260" s="1">
        <v>87</v>
      </c>
      <c r="B260" s="17">
        <v>45153</v>
      </c>
      <c r="C260" s="17">
        <v>45153</v>
      </c>
      <c r="D260" s="1"/>
      <c r="E260" s="1" t="s">
        <v>40</v>
      </c>
      <c r="F260" s="1" t="s">
        <v>78</v>
      </c>
      <c r="G260" s="1" t="s">
        <v>904</v>
      </c>
      <c r="H260" s="1" t="s">
        <v>923</v>
      </c>
      <c r="I260" s="8" t="s">
        <v>78</v>
      </c>
      <c r="J260" s="1" t="s">
        <v>913</v>
      </c>
      <c r="K260" s="1">
        <v>87</v>
      </c>
      <c r="L260" s="1" t="s">
        <v>637</v>
      </c>
      <c r="M260" s="1" t="s">
        <v>553</v>
      </c>
      <c r="N260" s="1" t="s">
        <v>565</v>
      </c>
      <c r="O260" s="1" t="s">
        <v>573</v>
      </c>
      <c r="P260" s="1" t="s">
        <v>638</v>
      </c>
      <c r="Q260" s="1" t="s">
        <v>68</v>
      </c>
      <c r="R260" s="1" t="s">
        <v>68</v>
      </c>
      <c r="S260" s="1" t="s">
        <v>639</v>
      </c>
      <c r="T260" s="1" t="s">
        <v>68</v>
      </c>
      <c r="U260" s="8" t="s">
        <v>640</v>
      </c>
      <c r="V260" s="1" t="s">
        <v>78</v>
      </c>
      <c r="W260" s="1" t="s">
        <v>78</v>
      </c>
      <c r="X260" s="1" t="s">
        <v>63</v>
      </c>
      <c r="Y260" s="1" t="s">
        <v>76</v>
      </c>
      <c r="Z260" s="1" t="s">
        <v>72</v>
      </c>
      <c r="AA260" s="1" t="s">
        <v>72</v>
      </c>
      <c r="AB260" s="8" t="s">
        <v>641</v>
      </c>
      <c r="AC260" s="8" t="s">
        <v>641</v>
      </c>
      <c r="AD260" s="8"/>
      <c r="AE260" s="98" t="s">
        <v>943</v>
      </c>
      <c r="AF260" s="1" t="s">
        <v>944</v>
      </c>
      <c r="AG260" s="1" t="s">
        <v>945</v>
      </c>
      <c r="AH260" s="1" t="s">
        <v>946</v>
      </c>
      <c r="AI260" s="1" t="s">
        <v>78</v>
      </c>
      <c r="AJ260" s="1" t="s">
        <v>948</v>
      </c>
      <c r="AK260" s="1" t="s">
        <v>949</v>
      </c>
      <c r="AL260" s="1" t="s">
        <v>1063</v>
      </c>
      <c r="AM260" s="1">
        <v>7</v>
      </c>
      <c r="AN260" s="8">
        <v>2023</v>
      </c>
      <c r="AO260" s="8">
        <v>45108</v>
      </c>
      <c r="AP260" s="8" t="s">
        <v>1068</v>
      </c>
      <c r="AQ260" s="1">
        <v>8</v>
      </c>
      <c r="AR260" s="8">
        <v>2023</v>
      </c>
      <c r="AS260" s="8">
        <v>45139</v>
      </c>
      <c r="AT260" s="8" t="s">
        <v>950</v>
      </c>
      <c r="AU260" s="1" t="s">
        <v>78</v>
      </c>
      <c r="AV260" s="17" t="s">
        <v>1063</v>
      </c>
      <c r="AW260" s="1">
        <v>7</v>
      </c>
      <c r="AX260" s="8">
        <v>2023</v>
      </c>
      <c r="AY260" s="197">
        <v>45108</v>
      </c>
      <c r="AZ260" s="17" t="s">
        <v>951</v>
      </c>
      <c r="BA260" s="8">
        <v>11</v>
      </c>
      <c r="BB260" s="8">
        <v>2023</v>
      </c>
      <c r="BC260" s="197">
        <v>45231</v>
      </c>
      <c r="BD260" s="8" t="s">
        <v>78</v>
      </c>
      <c r="BE260" s="1" t="s">
        <v>78</v>
      </c>
      <c r="BF260" s="1" t="s">
        <v>78</v>
      </c>
    </row>
    <row r="261" spans="1:58" s="4" customFormat="1" ht="44.4" customHeight="1" x14ac:dyDescent="0.3">
      <c r="A261" s="1">
        <v>44</v>
      </c>
      <c r="B261" s="17" t="s">
        <v>461</v>
      </c>
      <c r="C261" s="17">
        <v>45131</v>
      </c>
      <c r="D261" s="1" t="s">
        <v>40</v>
      </c>
      <c r="E261" s="1" t="s">
        <v>40</v>
      </c>
      <c r="F261" s="1" t="s">
        <v>78</v>
      </c>
      <c r="G261" s="1" t="s">
        <v>904</v>
      </c>
      <c r="H261" s="1" t="s">
        <v>923</v>
      </c>
      <c r="I261" s="8" t="s">
        <v>78</v>
      </c>
      <c r="J261" s="1" t="s">
        <v>1043</v>
      </c>
      <c r="K261" s="1">
        <v>44</v>
      </c>
      <c r="L261" s="1" t="s">
        <v>724</v>
      </c>
      <c r="M261" s="1" t="s">
        <v>602</v>
      </c>
      <c r="N261" s="1" t="s">
        <v>565</v>
      </c>
      <c r="O261" s="1" t="s">
        <v>573</v>
      </c>
      <c r="P261" s="1" t="s">
        <v>110</v>
      </c>
      <c r="Q261" s="1" t="s">
        <v>123</v>
      </c>
      <c r="R261" s="1" t="s">
        <v>48</v>
      </c>
      <c r="S261" s="1" t="s">
        <v>136</v>
      </c>
      <c r="T261" s="1" t="s">
        <v>110</v>
      </c>
      <c r="U261" s="8" t="s">
        <v>643</v>
      </c>
      <c r="V261" s="1" t="s">
        <v>68</v>
      </c>
      <c r="W261" s="1" t="s">
        <v>68</v>
      </c>
      <c r="X261" s="1" t="s">
        <v>78</v>
      </c>
      <c r="Y261" s="1" t="s">
        <v>63</v>
      </c>
      <c r="Z261" s="1" t="s">
        <v>98</v>
      </c>
      <c r="AA261" s="1" t="s">
        <v>99</v>
      </c>
      <c r="AB261" s="8" t="s">
        <v>100</v>
      </c>
      <c r="AC261" s="8" t="s">
        <v>100</v>
      </c>
      <c r="AD261" s="8"/>
      <c r="AE261" s="98" t="s">
        <v>955</v>
      </c>
      <c r="AF261" s="1" t="s">
        <v>929</v>
      </c>
      <c r="AG261" s="1" t="s">
        <v>78</v>
      </c>
      <c r="AH261" s="1" t="s">
        <v>78</v>
      </c>
      <c r="AI261" s="1" t="s">
        <v>952</v>
      </c>
      <c r="AJ261" s="1" t="s">
        <v>78</v>
      </c>
      <c r="AK261" s="1" t="s">
        <v>78</v>
      </c>
      <c r="AL261" s="1" t="s">
        <v>78</v>
      </c>
      <c r="AM261" s="1"/>
      <c r="AN261" s="8"/>
      <c r="AO261" s="8"/>
      <c r="AP261" s="8" t="s">
        <v>78</v>
      </c>
      <c r="AQ261" s="1"/>
      <c r="AR261" s="8"/>
      <c r="AS261" s="8"/>
      <c r="AT261" s="8" t="s">
        <v>78</v>
      </c>
      <c r="AU261" s="1" t="s">
        <v>78</v>
      </c>
      <c r="AV261" s="17" t="s">
        <v>464</v>
      </c>
      <c r="AW261" s="1">
        <v>4</v>
      </c>
      <c r="AX261" s="8">
        <v>2023</v>
      </c>
      <c r="AY261" s="197">
        <v>45017</v>
      </c>
      <c r="AZ261" s="17" t="s">
        <v>994</v>
      </c>
      <c r="BA261" s="8">
        <v>5</v>
      </c>
      <c r="BB261" s="8">
        <v>2023</v>
      </c>
      <c r="BC261" s="197">
        <v>45047</v>
      </c>
      <c r="BD261" s="8" t="s">
        <v>175</v>
      </c>
      <c r="BE261" s="1" t="s">
        <v>78</v>
      </c>
      <c r="BF261" s="1" t="s">
        <v>995</v>
      </c>
    </row>
    <row r="262" spans="1:58" s="4" customFormat="1" ht="44.4" customHeight="1" x14ac:dyDescent="0.3">
      <c r="A262" s="1">
        <v>86</v>
      </c>
      <c r="B262" s="17">
        <v>45131</v>
      </c>
      <c r="C262" s="17">
        <v>45131</v>
      </c>
      <c r="D262" s="1"/>
      <c r="E262" s="1" t="s">
        <v>40</v>
      </c>
      <c r="F262" s="1" t="s">
        <v>78</v>
      </c>
      <c r="G262" s="1" t="s">
        <v>904</v>
      </c>
      <c r="H262" s="1" t="s">
        <v>941</v>
      </c>
      <c r="I262" s="8" t="s">
        <v>78</v>
      </c>
      <c r="J262" s="1" t="s">
        <v>1047</v>
      </c>
      <c r="K262" s="1">
        <v>86</v>
      </c>
      <c r="L262" s="1" t="s">
        <v>642</v>
      </c>
      <c r="M262" s="1" t="s">
        <v>553</v>
      </c>
      <c r="N262" s="1" t="s">
        <v>565</v>
      </c>
      <c r="O262" s="1" t="s">
        <v>573</v>
      </c>
      <c r="P262" s="1" t="s">
        <v>115</v>
      </c>
      <c r="Q262" s="1" t="s">
        <v>94</v>
      </c>
      <c r="R262" s="1" t="s">
        <v>94</v>
      </c>
      <c r="S262" s="1" t="s">
        <v>136</v>
      </c>
      <c r="T262" s="1" t="s">
        <v>68</v>
      </c>
      <c r="U262" s="8" t="s">
        <v>643</v>
      </c>
      <c r="V262" s="1" t="s">
        <v>78</v>
      </c>
      <c r="W262" s="1" t="s">
        <v>78</v>
      </c>
      <c r="X262" s="1" t="s">
        <v>63</v>
      </c>
      <c r="Y262" s="1" t="s">
        <v>76</v>
      </c>
      <c r="Z262" s="1" t="s">
        <v>562</v>
      </c>
      <c r="AA262" s="1" t="s">
        <v>78</v>
      </c>
      <c r="AB262" s="8" t="s">
        <v>78</v>
      </c>
      <c r="AC262" s="8" t="s">
        <v>78</v>
      </c>
      <c r="AD262" s="8"/>
      <c r="AE262" s="98" t="s">
        <v>78</v>
      </c>
      <c r="AF262" s="1" t="s">
        <v>78</v>
      </c>
      <c r="AG262" s="1" t="s">
        <v>78</v>
      </c>
      <c r="AH262" s="1" t="s">
        <v>78</v>
      </c>
      <c r="AI262" s="1" t="s">
        <v>931</v>
      </c>
      <c r="AJ262" s="1" t="s">
        <v>78</v>
      </c>
      <c r="AK262" s="1" t="s">
        <v>78</v>
      </c>
      <c r="AL262" s="1" t="s">
        <v>78</v>
      </c>
      <c r="AM262" s="1"/>
      <c r="AN262" s="8"/>
      <c r="AO262" s="8"/>
      <c r="AP262" s="8" t="s">
        <v>78</v>
      </c>
      <c r="AQ262" s="1"/>
      <c r="AR262" s="8"/>
      <c r="AS262" s="8"/>
      <c r="AT262" s="8" t="s">
        <v>78</v>
      </c>
      <c r="AU262" s="1" t="s">
        <v>78</v>
      </c>
      <c r="AV262" s="17" t="s">
        <v>78</v>
      </c>
      <c r="AW262" s="1"/>
      <c r="AX262" s="8"/>
      <c r="AY262" s="197"/>
      <c r="AZ262" s="17" t="s">
        <v>78</v>
      </c>
      <c r="BA262" s="8"/>
      <c r="BB262" s="8"/>
      <c r="BC262" s="197"/>
      <c r="BD262" s="8" t="s">
        <v>78</v>
      </c>
      <c r="BE262" s="1" t="s">
        <v>78</v>
      </c>
      <c r="BF262" s="1" t="s">
        <v>78</v>
      </c>
    </row>
    <row r="263" spans="1:58" s="4" customFormat="1" ht="44.4" customHeight="1" x14ac:dyDescent="0.3">
      <c r="A263" s="1">
        <v>61</v>
      </c>
      <c r="B263" s="17" t="s">
        <v>819</v>
      </c>
      <c r="C263" s="17">
        <v>45131</v>
      </c>
      <c r="D263" s="1" t="s">
        <v>40</v>
      </c>
      <c r="E263" s="1" t="s">
        <v>40</v>
      </c>
      <c r="F263" s="1" t="s">
        <v>78</v>
      </c>
      <c r="G263" s="1" t="s">
        <v>1051</v>
      </c>
      <c r="H263" s="1" t="s">
        <v>905</v>
      </c>
      <c r="I263" s="8" t="s">
        <v>974</v>
      </c>
      <c r="J263" s="1" t="s">
        <v>639</v>
      </c>
      <c r="K263" s="1">
        <v>61</v>
      </c>
      <c r="L263" s="1" t="s">
        <v>691</v>
      </c>
      <c r="M263" s="1" t="s">
        <v>553</v>
      </c>
      <c r="N263" s="1" t="s">
        <v>565</v>
      </c>
      <c r="O263" s="1" t="s">
        <v>573</v>
      </c>
      <c r="P263" s="1" t="s">
        <v>115</v>
      </c>
      <c r="Q263" s="1" t="s">
        <v>123</v>
      </c>
      <c r="R263" s="1" t="s">
        <v>48</v>
      </c>
      <c r="S263" s="1" t="s">
        <v>136</v>
      </c>
      <c r="T263" s="1" t="s">
        <v>68</v>
      </c>
      <c r="U263" s="8" t="s">
        <v>640</v>
      </c>
      <c r="V263" s="1" t="s">
        <v>68</v>
      </c>
      <c r="W263" s="1" t="s">
        <v>68</v>
      </c>
      <c r="X263" s="1" t="s">
        <v>84</v>
      </c>
      <c r="Y263" s="1" t="s">
        <v>81</v>
      </c>
      <c r="Z263" s="1" t="s">
        <v>78</v>
      </c>
      <c r="AA263" s="1" t="s">
        <v>78</v>
      </c>
      <c r="AB263" s="8" t="s">
        <v>78</v>
      </c>
      <c r="AC263" s="8" t="s">
        <v>78</v>
      </c>
      <c r="AD263" s="8"/>
      <c r="AE263" s="98" t="s">
        <v>78</v>
      </c>
      <c r="AF263" s="1" t="s">
        <v>78</v>
      </c>
      <c r="AG263" s="1" t="s">
        <v>78</v>
      </c>
      <c r="AH263" s="1" t="s">
        <v>78</v>
      </c>
      <c r="AI263" s="1" t="s">
        <v>931</v>
      </c>
      <c r="AJ263" s="1" t="s">
        <v>78</v>
      </c>
      <c r="AK263" s="1" t="s">
        <v>78</v>
      </c>
      <c r="AL263" s="1" t="s">
        <v>78</v>
      </c>
      <c r="AM263" s="1"/>
      <c r="AN263" s="8"/>
      <c r="AO263" s="8"/>
      <c r="AP263" s="8" t="s">
        <v>78</v>
      </c>
      <c r="AQ263" s="1"/>
      <c r="AR263" s="8"/>
      <c r="AS263" s="8"/>
      <c r="AT263" s="8" t="s">
        <v>78</v>
      </c>
      <c r="AU263" s="1" t="s">
        <v>78</v>
      </c>
      <c r="AV263" s="17" t="s">
        <v>78</v>
      </c>
      <c r="AW263" s="1"/>
      <c r="AX263" s="8"/>
      <c r="AY263" s="197"/>
      <c r="AZ263" s="17" t="s">
        <v>78</v>
      </c>
      <c r="BA263" s="8"/>
      <c r="BB263" s="8"/>
      <c r="BC263" s="197"/>
      <c r="BD263" s="8" t="s">
        <v>78</v>
      </c>
      <c r="BE263" s="1" t="s">
        <v>78</v>
      </c>
      <c r="BF263" s="1" t="s">
        <v>78</v>
      </c>
    </row>
    <row r="264" spans="1:58" s="4" customFormat="1" ht="44.4" customHeight="1" x14ac:dyDescent="0.3">
      <c r="A264" s="1">
        <v>64</v>
      </c>
      <c r="B264" s="17" t="s">
        <v>818</v>
      </c>
      <c r="C264" s="17">
        <v>45131</v>
      </c>
      <c r="D264" s="1" t="s">
        <v>40</v>
      </c>
      <c r="E264" s="1" t="s">
        <v>40</v>
      </c>
      <c r="F264" s="1" t="s">
        <v>78</v>
      </c>
      <c r="G264" s="1" t="s">
        <v>1051</v>
      </c>
      <c r="H264" s="1" t="s">
        <v>905</v>
      </c>
      <c r="I264" s="8" t="s">
        <v>968</v>
      </c>
      <c r="J264" s="1" t="s">
        <v>639</v>
      </c>
      <c r="K264" s="1">
        <v>64</v>
      </c>
      <c r="L264" s="1" t="s">
        <v>836</v>
      </c>
      <c r="M264" s="1" t="s">
        <v>553</v>
      </c>
      <c r="N264" s="1" t="s">
        <v>554</v>
      </c>
      <c r="O264" s="1" t="s">
        <v>78</v>
      </c>
      <c r="P264" s="1" t="s">
        <v>78</v>
      </c>
      <c r="Q264" s="1" t="s">
        <v>68</v>
      </c>
      <c r="R264" s="1" t="s">
        <v>68</v>
      </c>
      <c r="S264" s="1" t="s">
        <v>639</v>
      </c>
      <c r="T264" s="1" t="s">
        <v>68</v>
      </c>
      <c r="U264" s="8" t="s">
        <v>68</v>
      </c>
      <c r="V264" s="1" t="s">
        <v>68</v>
      </c>
      <c r="W264" s="1" t="s">
        <v>68</v>
      </c>
      <c r="X264" s="1" t="s">
        <v>84</v>
      </c>
      <c r="Y264" s="1" t="s">
        <v>81</v>
      </c>
      <c r="Z264" s="1" t="s">
        <v>68</v>
      </c>
      <c r="AA264" s="1" t="s">
        <v>78</v>
      </c>
      <c r="AB264" s="8" t="s">
        <v>78</v>
      </c>
      <c r="AC264" s="8" t="s">
        <v>78</v>
      </c>
      <c r="AD264" s="8"/>
      <c r="AE264" s="98" t="s">
        <v>78</v>
      </c>
      <c r="AF264" s="1" t="s">
        <v>78</v>
      </c>
      <c r="AG264" s="1" t="s">
        <v>78</v>
      </c>
      <c r="AH264" s="1" t="s">
        <v>78</v>
      </c>
      <c r="AI264" s="1" t="s">
        <v>931</v>
      </c>
      <c r="AJ264" s="1" t="s">
        <v>78</v>
      </c>
      <c r="AK264" s="1" t="s">
        <v>78</v>
      </c>
      <c r="AL264" s="1" t="s">
        <v>78</v>
      </c>
      <c r="AM264" s="1"/>
      <c r="AN264" s="8"/>
      <c r="AO264" s="8"/>
      <c r="AP264" s="8" t="s">
        <v>78</v>
      </c>
      <c r="AQ264" s="1"/>
      <c r="AR264" s="8"/>
      <c r="AS264" s="8"/>
      <c r="AT264" s="8" t="s">
        <v>78</v>
      </c>
      <c r="AU264" s="1" t="s">
        <v>78</v>
      </c>
      <c r="AV264" s="17" t="s">
        <v>78</v>
      </c>
      <c r="AW264" s="1"/>
      <c r="AX264" s="8"/>
      <c r="AY264" s="197"/>
      <c r="AZ264" s="17" t="s">
        <v>78</v>
      </c>
      <c r="BA264" s="8"/>
      <c r="BB264" s="8"/>
      <c r="BC264" s="197"/>
      <c r="BD264" s="8" t="s">
        <v>78</v>
      </c>
      <c r="BE264" s="1" t="s">
        <v>78</v>
      </c>
      <c r="BF264" s="1" t="s">
        <v>78</v>
      </c>
    </row>
    <row r="265" spans="1:58" s="4" customFormat="1" ht="44.4" customHeight="1" x14ac:dyDescent="0.3">
      <c r="A265" s="1">
        <v>63</v>
      </c>
      <c r="B265" s="17" t="s">
        <v>819</v>
      </c>
      <c r="C265" s="17">
        <v>45131</v>
      </c>
      <c r="D265" s="1" t="s">
        <v>40</v>
      </c>
      <c r="E265" s="1" t="s">
        <v>40</v>
      </c>
      <c r="F265" s="1" t="s">
        <v>78</v>
      </c>
      <c r="G265" s="1" t="s">
        <v>1051</v>
      </c>
      <c r="H265" s="1" t="s">
        <v>905</v>
      </c>
      <c r="I265" s="8" t="s">
        <v>973</v>
      </c>
      <c r="J265" s="1" t="s">
        <v>639</v>
      </c>
      <c r="K265" s="1">
        <v>63</v>
      </c>
      <c r="L265" s="1" t="s">
        <v>837</v>
      </c>
      <c r="M265" s="1" t="s">
        <v>553</v>
      </c>
      <c r="N265" s="1" t="s">
        <v>554</v>
      </c>
      <c r="O265" s="1" t="s">
        <v>78</v>
      </c>
      <c r="P265" s="1" t="s">
        <v>78</v>
      </c>
      <c r="Q265" s="1" t="s">
        <v>68</v>
      </c>
      <c r="R265" s="1" t="s">
        <v>68</v>
      </c>
      <c r="S265" s="1" t="s">
        <v>639</v>
      </c>
      <c r="T265" s="1" t="s">
        <v>68</v>
      </c>
      <c r="U265" s="8" t="s">
        <v>68</v>
      </c>
      <c r="V265" s="1" t="s">
        <v>68</v>
      </c>
      <c r="W265" s="1" t="s">
        <v>68</v>
      </c>
      <c r="X265" s="1" t="s">
        <v>84</v>
      </c>
      <c r="Y265" s="1" t="s">
        <v>81</v>
      </c>
      <c r="Z265" s="1" t="s">
        <v>68</v>
      </c>
      <c r="AA265" s="1" t="s">
        <v>78</v>
      </c>
      <c r="AB265" s="8" t="s">
        <v>78</v>
      </c>
      <c r="AC265" s="8" t="s">
        <v>78</v>
      </c>
      <c r="AD265" s="8"/>
      <c r="AE265" s="98" t="s">
        <v>78</v>
      </c>
      <c r="AF265" s="1" t="s">
        <v>78</v>
      </c>
      <c r="AG265" s="1" t="s">
        <v>78</v>
      </c>
      <c r="AH265" s="1" t="s">
        <v>78</v>
      </c>
      <c r="AI265" s="1" t="s">
        <v>931</v>
      </c>
      <c r="AJ265" s="1" t="s">
        <v>78</v>
      </c>
      <c r="AK265" s="1" t="s">
        <v>78</v>
      </c>
      <c r="AL265" s="1" t="s">
        <v>78</v>
      </c>
      <c r="AM265" s="1"/>
      <c r="AN265" s="8"/>
      <c r="AO265" s="8"/>
      <c r="AP265" s="8" t="s">
        <v>78</v>
      </c>
      <c r="AQ265" s="1"/>
      <c r="AR265" s="8"/>
      <c r="AS265" s="8"/>
      <c r="AT265" s="8" t="s">
        <v>78</v>
      </c>
      <c r="AU265" s="1" t="s">
        <v>78</v>
      </c>
      <c r="AV265" s="17" t="s">
        <v>78</v>
      </c>
      <c r="AW265" s="1"/>
      <c r="AX265" s="8"/>
      <c r="AY265" s="197"/>
      <c r="AZ265" s="17" t="s">
        <v>78</v>
      </c>
      <c r="BA265" s="8"/>
      <c r="BB265" s="8"/>
      <c r="BC265" s="197"/>
      <c r="BD265" s="8" t="s">
        <v>78</v>
      </c>
      <c r="BE265" s="1" t="s">
        <v>78</v>
      </c>
      <c r="BF265" s="1" t="s">
        <v>78</v>
      </c>
    </row>
    <row r="266" spans="1:58" s="4" customFormat="1" ht="44.4" customHeight="1" x14ac:dyDescent="0.3">
      <c r="A266" s="1">
        <v>55</v>
      </c>
      <c r="B266" s="17" t="s">
        <v>1034</v>
      </c>
      <c r="C266" s="17">
        <v>45131</v>
      </c>
      <c r="D266" s="1" t="s">
        <v>40</v>
      </c>
      <c r="E266" s="1" t="s">
        <v>40</v>
      </c>
      <c r="F266" s="1" t="s">
        <v>78</v>
      </c>
      <c r="G266" s="1" t="s">
        <v>1051</v>
      </c>
      <c r="H266" s="1" t="s">
        <v>905</v>
      </c>
      <c r="I266" s="8" t="s">
        <v>973</v>
      </c>
      <c r="J266" s="1" t="s">
        <v>639</v>
      </c>
      <c r="K266" s="1">
        <v>55</v>
      </c>
      <c r="L266" s="1" t="s">
        <v>702</v>
      </c>
      <c r="M266" s="1" t="s">
        <v>553</v>
      </c>
      <c r="N266" s="1" t="s">
        <v>588</v>
      </c>
      <c r="O266" s="1" t="s">
        <v>78</v>
      </c>
      <c r="P266" s="1" t="s">
        <v>115</v>
      </c>
      <c r="Q266" s="1" t="s">
        <v>94</v>
      </c>
      <c r="R266" s="1" t="s">
        <v>48</v>
      </c>
      <c r="S266" s="1" t="s">
        <v>107</v>
      </c>
      <c r="T266" s="1" t="s">
        <v>68</v>
      </c>
      <c r="U266" s="8" t="s">
        <v>640</v>
      </c>
      <c r="V266" s="1" t="s">
        <v>68</v>
      </c>
      <c r="W266" s="1" t="s">
        <v>68</v>
      </c>
      <c r="X266" s="1" t="s">
        <v>84</v>
      </c>
      <c r="Y266" s="1" t="s">
        <v>81</v>
      </c>
      <c r="Z266" s="1" t="s">
        <v>78</v>
      </c>
      <c r="AA266" s="1" t="s">
        <v>78</v>
      </c>
      <c r="AB266" s="8" t="s">
        <v>78</v>
      </c>
      <c r="AC266" s="8" t="s">
        <v>78</v>
      </c>
      <c r="AD266" s="8"/>
      <c r="AE266" s="98" t="s">
        <v>78</v>
      </c>
      <c r="AF266" s="1" t="s">
        <v>78</v>
      </c>
      <c r="AG266" s="1" t="s">
        <v>78</v>
      </c>
      <c r="AH266" s="1" t="s">
        <v>78</v>
      </c>
      <c r="AI266" s="1" t="s">
        <v>931</v>
      </c>
      <c r="AJ266" s="1" t="s">
        <v>78</v>
      </c>
      <c r="AK266" s="1" t="s">
        <v>78</v>
      </c>
      <c r="AL266" s="1" t="s">
        <v>78</v>
      </c>
      <c r="AM266" s="1"/>
      <c r="AN266" s="8"/>
      <c r="AO266" s="8"/>
      <c r="AP266" s="8" t="s">
        <v>78</v>
      </c>
      <c r="AQ266" s="1"/>
      <c r="AR266" s="8"/>
      <c r="AS266" s="8"/>
      <c r="AT266" s="8" t="s">
        <v>78</v>
      </c>
      <c r="AU266" s="1" t="s">
        <v>78</v>
      </c>
      <c r="AV266" s="17" t="s">
        <v>78</v>
      </c>
      <c r="AW266" s="1"/>
      <c r="AX266" s="8"/>
      <c r="AY266" s="197"/>
      <c r="AZ266" s="17" t="s">
        <v>78</v>
      </c>
      <c r="BA266" s="8"/>
      <c r="BB266" s="8"/>
      <c r="BC266" s="197"/>
      <c r="BD266" s="8" t="s">
        <v>78</v>
      </c>
      <c r="BE266" s="1" t="s">
        <v>78</v>
      </c>
      <c r="BF266" s="1" t="s">
        <v>982</v>
      </c>
    </row>
    <row r="267" spans="1:58" s="4" customFormat="1" ht="44.4" customHeight="1" x14ac:dyDescent="0.3">
      <c r="A267" s="1">
        <v>85</v>
      </c>
      <c r="B267" s="17">
        <v>45131</v>
      </c>
      <c r="C267" s="17">
        <v>45131</v>
      </c>
      <c r="D267" s="1"/>
      <c r="E267" s="1" t="s">
        <v>40</v>
      </c>
      <c r="F267" s="1" t="s">
        <v>78</v>
      </c>
      <c r="G267" s="1" t="s">
        <v>904</v>
      </c>
      <c r="H267" s="1" t="s">
        <v>78</v>
      </c>
      <c r="I267" s="8" t="s">
        <v>78</v>
      </c>
      <c r="J267" s="1" t="s">
        <v>78</v>
      </c>
      <c r="K267" s="1">
        <v>85</v>
      </c>
      <c r="L267" s="1" t="s">
        <v>644</v>
      </c>
      <c r="M267" s="1" t="s">
        <v>553</v>
      </c>
      <c r="N267" s="1" t="s">
        <v>554</v>
      </c>
      <c r="O267" s="1" t="s">
        <v>561</v>
      </c>
      <c r="P267" s="1" t="s">
        <v>78</v>
      </c>
      <c r="Q267" s="1" t="s">
        <v>78</v>
      </c>
      <c r="R267" s="1" t="s">
        <v>78</v>
      </c>
      <c r="S267" s="1" t="s">
        <v>78</v>
      </c>
      <c r="T267" s="1" t="s">
        <v>78</v>
      </c>
      <c r="U267" s="8" t="s">
        <v>78</v>
      </c>
      <c r="V267" s="1" t="s">
        <v>78</v>
      </c>
      <c r="W267" s="1" t="s">
        <v>78</v>
      </c>
      <c r="X267" s="1" t="s">
        <v>603</v>
      </c>
      <c r="Y267" s="1" t="s">
        <v>604</v>
      </c>
      <c r="Z267" s="1" t="s">
        <v>98</v>
      </c>
      <c r="AA267" s="1" t="s">
        <v>78</v>
      </c>
      <c r="AB267" s="8" t="s">
        <v>78</v>
      </c>
      <c r="AC267" s="8" t="s">
        <v>78</v>
      </c>
      <c r="AD267" s="8"/>
      <c r="AE267" s="98" t="s">
        <v>78</v>
      </c>
      <c r="AF267" s="1" t="s">
        <v>78</v>
      </c>
      <c r="AG267" s="1" t="s">
        <v>78</v>
      </c>
      <c r="AH267" s="1" t="s">
        <v>78</v>
      </c>
      <c r="AI267" s="1" t="s">
        <v>918</v>
      </c>
      <c r="AJ267" s="1" t="s">
        <v>78</v>
      </c>
      <c r="AK267" s="1" t="s">
        <v>78</v>
      </c>
      <c r="AL267" s="1" t="s">
        <v>78</v>
      </c>
      <c r="AM267" s="1"/>
      <c r="AN267" s="8"/>
      <c r="AO267" s="8"/>
      <c r="AP267" s="8" t="s">
        <v>78</v>
      </c>
      <c r="AQ267" s="1"/>
      <c r="AR267" s="8"/>
      <c r="AS267" s="8"/>
      <c r="AT267" s="8" t="s">
        <v>78</v>
      </c>
      <c r="AU267" s="1" t="s">
        <v>78</v>
      </c>
      <c r="AV267" s="17" t="s">
        <v>78</v>
      </c>
      <c r="AW267" s="1"/>
      <c r="AX267" s="8"/>
      <c r="AY267" s="197"/>
      <c r="AZ267" s="17" t="s">
        <v>78</v>
      </c>
      <c r="BA267" s="8"/>
      <c r="BB267" s="8"/>
      <c r="BC267" s="197"/>
      <c r="BD267" s="8" t="s">
        <v>78</v>
      </c>
      <c r="BE267" s="1" t="s">
        <v>78</v>
      </c>
      <c r="BF267" s="1" t="s">
        <v>78</v>
      </c>
    </row>
    <row r="268" spans="1:58" s="4" customFormat="1" ht="44.4" customHeight="1" x14ac:dyDescent="0.3">
      <c r="A268" s="1">
        <v>84</v>
      </c>
      <c r="B268" s="17">
        <v>45131</v>
      </c>
      <c r="C268" s="17">
        <v>45131</v>
      </c>
      <c r="D268" s="1"/>
      <c r="E268" s="1" t="s">
        <v>40</v>
      </c>
      <c r="F268" s="1" t="s">
        <v>78</v>
      </c>
      <c r="G268" s="1" t="s">
        <v>917</v>
      </c>
      <c r="H268" s="1" t="s">
        <v>78</v>
      </c>
      <c r="I268" s="8" t="s">
        <v>78</v>
      </c>
      <c r="J268" s="1" t="s">
        <v>921</v>
      </c>
      <c r="K268" s="1">
        <v>84</v>
      </c>
      <c r="L268" s="1" t="s">
        <v>645</v>
      </c>
      <c r="M268" s="1" t="s">
        <v>553</v>
      </c>
      <c r="N268" s="1" t="s">
        <v>565</v>
      </c>
      <c r="O268" s="1" t="s">
        <v>628</v>
      </c>
      <c r="P268" s="1" t="s">
        <v>78</v>
      </c>
      <c r="Q268" s="1" t="s">
        <v>68</v>
      </c>
      <c r="R268" s="1" t="s">
        <v>68</v>
      </c>
      <c r="S268" s="1" t="s">
        <v>639</v>
      </c>
      <c r="T268" s="1" t="s">
        <v>68</v>
      </c>
      <c r="U268" s="8" t="s">
        <v>640</v>
      </c>
      <c r="V268" s="1" t="s">
        <v>78</v>
      </c>
      <c r="W268" s="1" t="s">
        <v>78</v>
      </c>
      <c r="X268" s="1" t="s">
        <v>84</v>
      </c>
      <c r="Y268" s="1" t="s">
        <v>78</v>
      </c>
      <c r="Z268" s="1" t="s">
        <v>78</v>
      </c>
      <c r="AA268" s="1" t="s">
        <v>78</v>
      </c>
      <c r="AB268" s="8" t="s">
        <v>78</v>
      </c>
      <c r="AC268" s="8" t="s">
        <v>78</v>
      </c>
      <c r="AD268" s="8"/>
      <c r="AE268" s="98" t="s">
        <v>78</v>
      </c>
      <c r="AF268" s="1" t="s">
        <v>78</v>
      </c>
      <c r="AG268" s="1" t="s">
        <v>78</v>
      </c>
      <c r="AH268" s="1" t="s">
        <v>78</v>
      </c>
      <c r="AI268" s="1" t="s">
        <v>924</v>
      </c>
      <c r="AJ268" s="1" t="s">
        <v>78</v>
      </c>
      <c r="AK268" s="1" t="s">
        <v>78</v>
      </c>
      <c r="AL268" s="1" t="s">
        <v>78</v>
      </c>
      <c r="AM268" s="1"/>
      <c r="AN268" s="8"/>
      <c r="AO268" s="8"/>
      <c r="AP268" s="8" t="s">
        <v>78</v>
      </c>
      <c r="AQ268" s="1"/>
      <c r="AR268" s="8"/>
      <c r="AS268" s="8"/>
      <c r="AT268" s="8" t="s">
        <v>78</v>
      </c>
      <c r="AU268" s="1" t="s">
        <v>78</v>
      </c>
      <c r="AV268" s="17" t="s">
        <v>78</v>
      </c>
      <c r="AW268" s="1"/>
      <c r="AX268" s="8"/>
      <c r="AY268" s="197"/>
      <c r="AZ268" s="17" t="s">
        <v>78</v>
      </c>
      <c r="BA268" s="8"/>
      <c r="BB268" s="8"/>
      <c r="BC268" s="197"/>
      <c r="BD268" s="8" t="s">
        <v>78</v>
      </c>
      <c r="BE268" s="1" t="s">
        <v>78</v>
      </c>
      <c r="BF268" s="1" t="s">
        <v>78</v>
      </c>
    </row>
    <row r="269" spans="1:58" s="4" customFormat="1" ht="44.4" customHeight="1" x14ac:dyDescent="0.3">
      <c r="A269" s="1">
        <v>83</v>
      </c>
      <c r="B269" s="17" t="s">
        <v>1046</v>
      </c>
      <c r="C269" s="17">
        <v>45130</v>
      </c>
      <c r="D269" s="1" t="s">
        <v>40</v>
      </c>
      <c r="E269" s="1" t="s">
        <v>40</v>
      </c>
      <c r="F269" s="1" t="s">
        <v>78</v>
      </c>
      <c r="G269" s="1" t="s">
        <v>904</v>
      </c>
      <c r="H269" s="1" t="s">
        <v>923</v>
      </c>
      <c r="I269" s="8" t="s">
        <v>78</v>
      </c>
      <c r="J269" s="1" t="s">
        <v>925</v>
      </c>
      <c r="K269" s="1">
        <v>83</v>
      </c>
      <c r="L269" s="1" t="s">
        <v>646</v>
      </c>
      <c r="M269" s="1" t="s">
        <v>553</v>
      </c>
      <c r="N269" s="1" t="s">
        <v>565</v>
      </c>
      <c r="O269" s="1" t="s">
        <v>628</v>
      </c>
      <c r="P269" s="1" t="s">
        <v>78</v>
      </c>
      <c r="Q269" s="1" t="s">
        <v>78</v>
      </c>
      <c r="R269" s="1" t="s">
        <v>78</v>
      </c>
      <c r="S269" s="1" t="s">
        <v>78</v>
      </c>
      <c r="T269" s="1" t="s">
        <v>78</v>
      </c>
      <c r="U269" s="8" t="s">
        <v>78</v>
      </c>
      <c r="V269" s="1" t="s">
        <v>78</v>
      </c>
      <c r="W269" s="1" t="s">
        <v>78</v>
      </c>
      <c r="X269" s="1" t="s">
        <v>574</v>
      </c>
      <c r="Y269" s="1" t="s">
        <v>78</v>
      </c>
      <c r="Z269" s="1" t="s">
        <v>78</v>
      </c>
      <c r="AA269" s="1" t="s">
        <v>78</v>
      </c>
      <c r="AB269" s="8" t="s">
        <v>78</v>
      </c>
      <c r="AC269" s="8" t="s">
        <v>78</v>
      </c>
      <c r="AD269" s="8"/>
      <c r="AE269" s="98" t="s">
        <v>78</v>
      </c>
      <c r="AF269" s="1" t="s">
        <v>78</v>
      </c>
      <c r="AG269" s="1" t="s">
        <v>78</v>
      </c>
      <c r="AH269" s="1" t="s">
        <v>78</v>
      </c>
      <c r="AI269" s="1" t="s">
        <v>924</v>
      </c>
      <c r="AJ269" s="1" t="s">
        <v>78</v>
      </c>
      <c r="AK269" s="1" t="s">
        <v>78</v>
      </c>
      <c r="AL269" s="1" t="s">
        <v>78</v>
      </c>
      <c r="AM269" s="1"/>
      <c r="AN269" s="8"/>
      <c r="AO269" s="8"/>
      <c r="AP269" s="8" t="s">
        <v>78</v>
      </c>
      <c r="AQ269" s="1"/>
      <c r="AR269" s="8"/>
      <c r="AS269" s="8"/>
      <c r="AT269" s="8" t="s">
        <v>78</v>
      </c>
      <c r="AU269" s="1" t="s">
        <v>78</v>
      </c>
      <c r="AV269" s="17" t="s">
        <v>78</v>
      </c>
      <c r="AW269" s="1"/>
      <c r="AX269" s="8"/>
      <c r="AY269" s="197"/>
      <c r="AZ269" s="17" t="s">
        <v>78</v>
      </c>
      <c r="BA269" s="8"/>
      <c r="BB269" s="8"/>
      <c r="BC269" s="197"/>
      <c r="BD269" s="8" t="s">
        <v>78</v>
      </c>
      <c r="BE269" s="1" t="s">
        <v>78</v>
      </c>
      <c r="BF269" s="1" t="s">
        <v>78</v>
      </c>
    </row>
    <row r="270" spans="1:58" s="4" customFormat="1" ht="44.4" customHeight="1" x14ac:dyDescent="0.3">
      <c r="A270" s="1">
        <v>83</v>
      </c>
      <c r="B270" s="17">
        <v>45130</v>
      </c>
      <c r="C270" s="17">
        <v>45130</v>
      </c>
      <c r="D270" s="1"/>
      <c r="E270" s="1" t="s">
        <v>40</v>
      </c>
      <c r="F270" s="1" t="s">
        <v>78</v>
      </c>
      <c r="G270" s="1" t="s">
        <v>917</v>
      </c>
      <c r="H270" s="1" t="s">
        <v>78</v>
      </c>
      <c r="I270" s="8" t="s">
        <v>78</v>
      </c>
      <c r="J270" s="1" t="s">
        <v>78</v>
      </c>
      <c r="K270" s="1">
        <v>83</v>
      </c>
      <c r="L270" s="1" t="s">
        <v>646</v>
      </c>
      <c r="M270" s="1" t="s">
        <v>553</v>
      </c>
      <c r="N270" s="1" t="s">
        <v>565</v>
      </c>
      <c r="O270" s="1" t="s">
        <v>628</v>
      </c>
      <c r="P270" s="1" t="s">
        <v>78</v>
      </c>
      <c r="Q270" s="1" t="s">
        <v>78</v>
      </c>
      <c r="R270" s="1" t="s">
        <v>78</v>
      </c>
      <c r="S270" s="1" t="s">
        <v>78</v>
      </c>
      <c r="T270" s="1" t="s">
        <v>78</v>
      </c>
      <c r="U270" s="8" t="s">
        <v>78</v>
      </c>
      <c r="V270" s="1" t="s">
        <v>78</v>
      </c>
      <c r="W270" s="1" t="s">
        <v>78</v>
      </c>
      <c r="X270" s="1" t="s">
        <v>574</v>
      </c>
      <c r="Y270" s="1" t="s">
        <v>78</v>
      </c>
      <c r="Z270" s="1" t="s">
        <v>78</v>
      </c>
      <c r="AA270" s="1" t="s">
        <v>78</v>
      </c>
      <c r="AB270" s="8" t="s">
        <v>78</v>
      </c>
      <c r="AC270" s="8" t="s">
        <v>78</v>
      </c>
      <c r="AD270" s="8"/>
      <c r="AE270" s="98" t="s">
        <v>78</v>
      </c>
      <c r="AF270" s="1" t="s">
        <v>78</v>
      </c>
      <c r="AG270" s="1" t="s">
        <v>78</v>
      </c>
      <c r="AH270" s="1" t="s">
        <v>78</v>
      </c>
      <c r="AI270" s="1" t="s">
        <v>924</v>
      </c>
      <c r="AJ270" s="1" t="s">
        <v>78</v>
      </c>
      <c r="AK270" s="1" t="s">
        <v>78</v>
      </c>
      <c r="AL270" s="1" t="s">
        <v>78</v>
      </c>
      <c r="AM270" s="1"/>
      <c r="AN270" s="8"/>
      <c r="AO270" s="8"/>
      <c r="AP270" s="8" t="s">
        <v>78</v>
      </c>
      <c r="AQ270" s="1"/>
      <c r="AR270" s="8"/>
      <c r="AS270" s="8"/>
      <c r="AT270" s="8" t="s">
        <v>78</v>
      </c>
      <c r="AU270" s="1" t="s">
        <v>78</v>
      </c>
      <c r="AV270" s="17" t="s">
        <v>78</v>
      </c>
      <c r="AW270" s="1"/>
      <c r="AX270" s="8"/>
      <c r="AY270" s="197"/>
      <c r="AZ270" s="17" t="s">
        <v>78</v>
      </c>
      <c r="BA270" s="8"/>
      <c r="BB270" s="8"/>
      <c r="BC270" s="197"/>
      <c r="BD270" s="8" t="s">
        <v>78</v>
      </c>
      <c r="BE270" s="1" t="s">
        <v>78</v>
      </c>
      <c r="BF270" s="1" t="s">
        <v>78</v>
      </c>
    </row>
    <row r="271" spans="1:58" s="4" customFormat="1" ht="44.4" customHeight="1" x14ac:dyDescent="0.3">
      <c r="A271" s="1">
        <v>53</v>
      </c>
      <c r="B271" s="17" t="s">
        <v>830</v>
      </c>
      <c r="C271" s="17">
        <v>45130</v>
      </c>
      <c r="D271" s="1" t="s">
        <v>40</v>
      </c>
      <c r="E271" s="1" t="s">
        <v>40</v>
      </c>
      <c r="F271" s="1" t="s">
        <v>78</v>
      </c>
      <c r="G271" s="1" t="s">
        <v>917</v>
      </c>
      <c r="H271" s="1" t="s">
        <v>923</v>
      </c>
      <c r="I271" s="8" t="s">
        <v>78</v>
      </c>
      <c r="J271" s="1" t="s">
        <v>921</v>
      </c>
      <c r="K271" s="1">
        <v>53</v>
      </c>
      <c r="L271" s="1" t="s">
        <v>704</v>
      </c>
      <c r="M271" s="1" t="s">
        <v>553</v>
      </c>
      <c r="N271" s="1" t="s">
        <v>554</v>
      </c>
      <c r="O271" s="1" t="s">
        <v>561</v>
      </c>
      <c r="P271" s="1" t="s">
        <v>164</v>
      </c>
      <c r="Q271" s="1" t="s">
        <v>94</v>
      </c>
      <c r="R271" s="1" t="s">
        <v>94</v>
      </c>
      <c r="S271" s="1" t="s">
        <v>136</v>
      </c>
      <c r="T271" s="1" t="s">
        <v>78</v>
      </c>
      <c r="U271" s="8" t="s">
        <v>643</v>
      </c>
      <c r="V271" s="1" t="s">
        <v>78</v>
      </c>
      <c r="W271" s="1" t="s">
        <v>78</v>
      </c>
      <c r="X271" s="1" t="s">
        <v>84</v>
      </c>
      <c r="Y271" s="1" t="s">
        <v>78</v>
      </c>
      <c r="Z271" s="1" t="s">
        <v>78</v>
      </c>
      <c r="AA271" s="1" t="s">
        <v>78</v>
      </c>
      <c r="AB271" s="8" t="s">
        <v>78</v>
      </c>
      <c r="AC271" s="8" t="s">
        <v>78</v>
      </c>
      <c r="AD271" s="8"/>
      <c r="AE271" s="98" t="s">
        <v>78</v>
      </c>
      <c r="AF271" s="1" t="s">
        <v>78</v>
      </c>
      <c r="AG271" s="1" t="s">
        <v>78</v>
      </c>
      <c r="AH271" s="1" t="s">
        <v>78</v>
      </c>
      <c r="AI271" s="1" t="s">
        <v>984</v>
      </c>
      <c r="AJ271" s="1" t="s">
        <v>78</v>
      </c>
      <c r="AK271" s="1" t="s">
        <v>78</v>
      </c>
      <c r="AL271" s="1" t="s">
        <v>78</v>
      </c>
      <c r="AM271" s="1"/>
      <c r="AN271" s="8"/>
      <c r="AO271" s="8"/>
      <c r="AP271" s="8" t="s">
        <v>78</v>
      </c>
      <c r="AQ271" s="1"/>
      <c r="AR271" s="8"/>
      <c r="AS271" s="8"/>
      <c r="AT271" s="8" t="s">
        <v>78</v>
      </c>
      <c r="AU271" s="1" t="s">
        <v>78</v>
      </c>
      <c r="AV271" s="17" t="s">
        <v>78</v>
      </c>
      <c r="AW271" s="1"/>
      <c r="AX271" s="8"/>
      <c r="AY271" s="197"/>
      <c r="AZ271" s="17" t="s">
        <v>78</v>
      </c>
      <c r="BA271" s="8"/>
      <c r="BB271" s="8"/>
      <c r="BC271" s="197"/>
      <c r="BD271" s="8" t="s">
        <v>78</v>
      </c>
      <c r="BE271" s="1" t="s">
        <v>78</v>
      </c>
      <c r="BF271" s="1" t="s">
        <v>78</v>
      </c>
    </row>
    <row r="272" spans="1:58" s="4" customFormat="1" ht="44.4" customHeight="1" x14ac:dyDescent="0.3">
      <c r="A272" s="1">
        <v>65</v>
      </c>
      <c r="B272" s="17" t="s">
        <v>1033</v>
      </c>
      <c r="C272" s="17">
        <v>45130</v>
      </c>
      <c r="D272" s="1" t="s">
        <v>40</v>
      </c>
      <c r="E272" s="1" t="s">
        <v>40</v>
      </c>
      <c r="F272" s="1" t="s">
        <v>78</v>
      </c>
      <c r="G272" s="1" t="s">
        <v>1051</v>
      </c>
      <c r="H272" s="1" t="s">
        <v>941</v>
      </c>
      <c r="I272" s="8" t="s">
        <v>960</v>
      </c>
      <c r="J272" s="1" t="s">
        <v>639</v>
      </c>
      <c r="K272" s="1">
        <v>65</v>
      </c>
      <c r="L272" s="1" t="s">
        <v>683</v>
      </c>
      <c r="M272" s="1" t="s">
        <v>602</v>
      </c>
      <c r="N272" s="1" t="s">
        <v>565</v>
      </c>
      <c r="O272" s="1" t="s">
        <v>684</v>
      </c>
      <c r="P272" s="1" t="s">
        <v>685</v>
      </c>
      <c r="Q272" s="1" t="s">
        <v>94</v>
      </c>
      <c r="R272" s="1" t="s">
        <v>94</v>
      </c>
      <c r="S272" s="1" t="s">
        <v>136</v>
      </c>
      <c r="T272" s="1" t="s">
        <v>68</v>
      </c>
      <c r="U272" s="8" t="s">
        <v>643</v>
      </c>
      <c r="V272" s="1" t="s">
        <v>68</v>
      </c>
      <c r="W272" s="1" t="s">
        <v>78</v>
      </c>
      <c r="X272" s="1" t="s">
        <v>574</v>
      </c>
      <c r="Y272" s="1" t="s">
        <v>81</v>
      </c>
      <c r="Z272" s="1" t="s">
        <v>109</v>
      </c>
      <c r="AA272" s="1" t="s">
        <v>648</v>
      </c>
      <c r="AB272" s="8" t="s">
        <v>670</v>
      </c>
      <c r="AC272" s="8" t="s">
        <v>670</v>
      </c>
      <c r="AD272" s="8"/>
      <c r="AE272" s="98" t="s">
        <v>78</v>
      </c>
      <c r="AF272" s="1" t="s">
        <v>78</v>
      </c>
      <c r="AG272" s="1" t="s">
        <v>78</v>
      </c>
      <c r="AH272" s="1" t="s">
        <v>78</v>
      </c>
      <c r="AI272" s="1" t="s">
        <v>952</v>
      </c>
      <c r="AJ272" s="1" t="s">
        <v>78</v>
      </c>
      <c r="AK272" s="1" t="s">
        <v>78</v>
      </c>
      <c r="AL272" s="1" t="s">
        <v>78</v>
      </c>
      <c r="AM272" s="1"/>
      <c r="AN272" s="8"/>
      <c r="AO272" s="8"/>
      <c r="AP272" s="8" t="s">
        <v>78</v>
      </c>
      <c r="AQ272" s="1"/>
      <c r="AR272" s="8"/>
      <c r="AS272" s="8"/>
      <c r="AT272" s="8" t="s">
        <v>78</v>
      </c>
      <c r="AU272" s="1" t="s">
        <v>78</v>
      </c>
      <c r="AV272" s="17" t="s">
        <v>78</v>
      </c>
      <c r="AW272" s="1"/>
      <c r="AX272" s="8"/>
      <c r="AY272" s="197"/>
      <c r="AZ272" s="17" t="s">
        <v>78</v>
      </c>
      <c r="BA272" s="8"/>
      <c r="BB272" s="8"/>
      <c r="BC272" s="197"/>
      <c r="BD272" s="8" t="s">
        <v>78</v>
      </c>
      <c r="BE272" s="1" t="s">
        <v>78</v>
      </c>
      <c r="BF272" s="1" t="s">
        <v>78</v>
      </c>
    </row>
    <row r="273" spans="1:58" s="4" customFormat="1" ht="44.4" customHeight="1" x14ac:dyDescent="0.3">
      <c r="A273" s="1">
        <v>62</v>
      </c>
      <c r="B273" s="17" t="s">
        <v>819</v>
      </c>
      <c r="C273" s="17">
        <v>45130</v>
      </c>
      <c r="D273" s="1" t="s">
        <v>40</v>
      </c>
      <c r="E273" s="1" t="s">
        <v>40</v>
      </c>
      <c r="F273" s="1" t="s">
        <v>78</v>
      </c>
      <c r="G273" s="1" t="s">
        <v>917</v>
      </c>
      <c r="H273" s="1" t="s">
        <v>905</v>
      </c>
      <c r="I273" s="8" t="s">
        <v>78</v>
      </c>
      <c r="J273" s="1" t="s">
        <v>921</v>
      </c>
      <c r="K273" s="1">
        <v>62</v>
      </c>
      <c r="L273" s="1" t="s">
        <v>689</v>
      </c>
      <c r="M273" s="1" t="s">
        <v>553</v>
      </c>
      <c r="N273" s="1" t="s">
        <v>554</v>
      </c>
      <c r="O273" s="1" t="s">
        <v>632</v>
      </c>
      <c r="P273" s="1" t="s">
        <v>690</v>
      </c>
      <c r="Q273" s="1" t="s">
        <v>94</v>
      </c>
      <c r="R273" s="1" t="s">
        <v>48</v>
      </c>
      <c r="S273" s="1" t="s">
        <v>107</v>
      </c>
      <c r="T273" s="1" t="s">
        <v>43</v>
      </c>
      <c r="U273" s="8" t="s">
        <v>640</v>
      </c>
      <c r="V273" s="1" t="s">
        <v>68</v>
      </c>
      <c r="W273" s="1" t="s">
        <v>78</v>
      </c>
      <c r="X273" s="1" t="s">
        <v>84</v>
      </c>
      <c r="Y273" s="1" t="s">
        <v>81</v>
      </c>
      <c r="Z273" s="1" t="s">
        <v>109</v>
      </c>
      <c r="AA273" s="1" t="s">
        <v>78</v>
      </c>
      <c r="AB273" s="8" t="s">
        <v>78</v>
      </c>
      <c r="AC273" s="8" t="s">
        <v>78</v>
      </c>
      <c r="AD273" s="8"/>
      <c r="AE273" s="98" t="s">
        <v>78</v>
      </c>
      <c r="AF273" s="1" t="s">
        <v>78</v>
      </c>
      <c r="AG273" s="1" t="s">
        <v>78</v>
      </c>
      <c r="AH273" s="1" t="s">
        <v>78</v>
      </c>
      <c r="AI273" s="1" t="s">
        <v>908</v>
      </c>
      <c r="AJ273" s="1" t="s">
        <v>78</v>
      </c>
      <c r="AK273" s="1" t="s">
        <v>78</v>
      </c>
      <c r="AL273" s="1" t="s">
        <v>78</v>
      </c>
      <c r="AM273" s="1"/>
      <c r="AN273" s="8"/>
      <c r="AO273" s="8"/>
      <c r="AP273" s="8" t="s">
        <v>78</v>
      </c>
      <c r="AQ273" s="1"/>
      <c r="AR273" s="8"/>
      <c r="AS273" s="8"/>
      <c r="AT273" s="8" t="s">
        <v>78</v>
      </c>
      <c r="AU273" s="1" t="s">
        <v>78</v>
      </c>
      <c r="AV273" s="17" t="s">
        <v>78</v>
      </c>
      <c r="AW273" s="1"/>
      <c r="AX273" s="8"/>
      <c r="AY273" s="197"/>
      <c r="AZ273" s="17" t="s">
        <v>78</v>
      </c>
      <c r="BA273" s="8"/>
      <c r="BB273" s="8"/>
      <c r="BC273" s="197"/>
      <c r="BD273" s="8" t="s">
        <v>78</v>
      </c>
      <c r="BE273" s="1" t="s">
        <v>78</v>
      </c>
      <c r="BF273" s="1" t="s">
        <v>78</v>
      </c>
    </row>
    <row r="274" spans="1:58" s="4" customFormat="1" ht="44.4" customHeight="1" x14ac:dyDescent="0.3">
      <c r="A274" s="1">
        <v>57</v>
      </c>
      <c r="B274" s="17" t="s">
        <v>1058</v>
      </c>
      <c r="C274" s="17">
        <v>45130</v>
      </c>
      <c r="D274" s="1" t="s">
        <v>40</v>
      </c>
      <c r="E274" s="1" t="s">
        <v>40</v>
      </c>
      <c r="F274" s="1" t="s">
        <v>78</v>
      </c>
      <c r="G274" s="1" t="s">
        <v>904</v>
      </c>
      <c r="H274" s="1" t="s">
        <v>923</v>
      </c>
      <c r="I274" s="8" t="s">
        <v>78</v>
      </c>
      <c r="J274" s="1" t="s">
        <v>925</v>
      </c>
      <c r="K274" s="1">
        <v>57</v>
      </c>
      <c r="L274" s="1" t="s">
        <v>696</v>
      </c>
      <c r="M274" s="1" t="s">
        <v>553</v>
      </c>
      <c r="N274" s="1" t="s">
        <v>565</v>
      </c>
      <c r="O274" s="1" t="s">
        <v>573</v>
      </c>
      <c r="P274" s="1" t="s">
        <v>130</v>
      </c>
      <c r="Q274" s="1" t="s">
        <v>123</v>
      </c>
      <c r="R274" s="1" t="s">
        <v>48</v>
      </c>
      <c r="S274" s="1" t="s">
        <v>136</v>
      </c>
      <c r="T274" s="1" t="s">
        <v>68</v>
      </c>
      <c r="U274" s="8" t="s">
        <v>640</v>
      </c>
      <c r="V274" s="1" t="s">
        <v>68</v>
      </c>
      <c r="W274" s="1" t="s">
        <v>68</v>
      </c>
      <c r="X274" s="1" t="s">
        <v>603</v>
      </c>
      <c r="Y274" s="1" t="s">
        <v>604</v>
      </c>
      <c r="Z274" s="1" t="s">
        <v>72</v>
      </c>
      <c r="AA274" s="1" t="s">
        <v>72</v>
      </c>
      <c r="AB274" s="8" t="s">
        <v>697</v>
      </c>
      <c r="AC274" s="8" t="s">
        <v>697</v>
      </c>
      <c r="AD274" s="8"/>
      <c r="AE274" s="98" t="s">
        <v>976</v>
      </c>
      <c r="AF274" s="1" t="s">
        <v>78</v>
      </c>
      <c r="AG274" s="1" t="s">
        <v>977</v>
      </c>
      <c r="AH274" s="1" t="s">
        <v>907</v>
      </c>
      <c r="AI274" s="1" t="s">
        <v>924</v>
      </c>
      <c r="AJ274" s="1" t="s">
        <v>78</v>
      </c>
      <c r="AK274" s="1" t="s">
        <v>78</v>
      </c>
      <c r="AL274" s="1" t="s">
        <v>78</v>
      </c>
      <c r="AM274" s="1"/>
      <c r="AN274" s="8"/>
      <c r="AO274" s="8"/>
      <c r="AP274" s="8" t="s">
        <v>78</v>
      </c>
      <c r="AQ274" s="1"/>
      <c r="AR274" s="8"/>
      <c r="AS274" s="8"/>
      <c r="AT274" s="8" t="s">
        <v>78</v>
      </c>
      <c r="AU274" s="1" t="s">
        <v>78</v>
      </c>
      <c r="AV274" s="17" t="s">
        <v>78</v>
      </c>
      <c r="AW274" s="1"/>
      <c r="AX274" s="8"/>
      <c r="AY274" s="197"/>
      <c r="AZ274" s="17" t="s">
        <v>78</v>
      </c>
      <c r="BA274" s="8"/>
      <c r="BB274" s="8"/>
      <c r="BC274" s="197"/>
      <c r="BD274" s="8" t="s">
        <v>78</v>
      </c>
      <c r="BE274" s="1" t="s">
        <v>78</v>
      </c>
      <c r="BF274" s="1" t="s">
        <v>78</v>
      </c>
    </row>
    <row r="275" spans="1:58" s="4" customFormat="1" ht="44.4" customHeight="1" x14ac:dyDescent="0.3">
      <c r="A275" s="1">
        <v>56</v>
      </c>
      <c r="B275" s="17" t="s">
        <v>1058</v>
      </c>
      <c r="C275" s="17">
        <v>45130</v>
      </c>
      <c r="D275" s="1" t="s">
        <v>40</v>
      </c>
      <c r="E275" s="1" t="s">
        <v>40</v>
      </c>
      <c r="F275" s="1" t="s">
        <v>78</v>
      </c>
      <c r="G275" s="1" t="s">
        <v>972</v>
      </c>
      <c r="H275" s="1" t="s">
        <v>941</v>
      </c>
      <c r="I275" s="8" t="s">
        <v>78</v>
      </c>
      <c r="J275" s="1" t="s">
        <v>921</v>
      </c>
      <c r="K275" s="1">
        <v>56</v>
      </c>
      <c r="L275" s="1" t="s">
        <v>698</v>
      </c>
      <c r="M275" s="1" t="s">
        <v>553</v>
      </c>
      <c r="N275" s="1" t="s">
        <v>565</v>
      </c>
      <c r="O275" s="1" t="s">
        <v>566</v>
      </c>
      <c r="P275" s="1" t="s">
        <v>699</v>
      </c>
      <c r="Q275" s="1" t="s">
        <v>94</v>
      </c>
      <c r="R275" s="1" t="s">
        <v>94</v>
      </c>
      <c r="S275" s="1" t="s">
        <v>136</v>
      </c>
      <c r="T275" s="1" t="s">
        <v>43</v>
      </c>
      <c r="U275" s="8" t="s">
        <v>643</v>
      </c>
      <c r="V275" s="1" t="s">
        <v>700</v>
      </c>
      <c r="W275" s="1" t="s">
        <v>78</v>
      </c>
      <c r="X275" s="1" t="s">
        <v>556</v>
      </c>
      <c r="Y275" s="1" t="s">
        <v>557</v>
      </c>
      <c r="Z275" s="1" t="s">
        <v>98</v>
      </c>
      <c r="AA275" s="1" t="s">
        <v>99</v>
      </c>
      <c r="AB275" s="8" t="s">
        <v>100</v>
      </c>
      <c r="AC275" s="8" t="s">
        <v>100</v>
      </c>
      <c r="AD275" s="8"/>
      <c r="AE275" s="98" t="s">
        <v>978</v>
      </c>
      <c r="AF275" s="1" t="s">
        <v>929</v>
      </c>
      <c r="AG275" s="1" t="s">
        <v>101</v>
      </c>
      <c r="AH275" s="1" t="s">
        <v>102</v>
      </c>
      <c r="AI275" s="1" t="s">
        <v>908</v>
      </c>
      <c r="AJ275" s="1" t="s">
        <v>979</v>
      </c>
      <c r="AK275" s="1" t="s">
        <v>979</v>
      </c>
      <c r="AL275" s="1" t="s">
        <v>1069</v>
      </c>
      <c r="AM275" s="1">
        <v>7</v>
      </c>
      <c r="AN275" s="8">
        <v>2023</v>
      </c>
      <c r="AO275" s="8">
        <v>45108</v>
      </c>
      <c r="AP275" s="8" t="s">
        <v>980</v>
      </c>
      <c r="AQ275" s="1">
        <v>7</v>
      </c>
      <c r="AR275" s="8">
        <v>2023</v>
      </c>
      <c r="AS275" s="8">
        <v>45108</v>
      </c>
      <c r="AT275" s="8" t="s">
        <v>96</v>
      </c>
      <c r="AU275" s="1" t="s">
        <v>981</v>
      </c>
      <c r="AV275" s="17" t="s">
        <v>78</v>
      </c>
      <c r="AW275" s="1"/>
      <c r="AX275" s="8"/>
      <c r="AY275" s="197"/>
      <c r="AZ275" s="17" t="s">
        <v>78</v>
      </c>
      <c r="BA275" s="8"/>
      <c r="BB275" s="8"/>
      <c r="BC275" s="197"/>
      <c r="BD275" s="8" t="s">
        <v>78</v>
      </c>
      <c r="BE275" s="1" t="s">
        <v>78</v>
      </c>
      <c r="BF275" s="1" t="s">
        <v>78</v>
      </c>
    </row>
    <row r="276" spans="1:58" s="4" customFormat="1" ht="44.4" customHeight="1" x14ac:dyDescent="0.3">
      <c r="A276" s="1">
        <v>50</v>
      </c>
      <c r="B276" s="17">
        <v>44932</v>
      </c>
      <c r="C276" s="17">
        <v>45130</v>
      </c>
      <c r="D276" s="1" t="s">
        <v>40</v>
      </c>
      <c r="E276" s="1" t="s">
        <v>40</v>
      </c>
      <c r="F276" s="1" t="s">
        <v>78</v>
      </c>
      <c r="G276" s="1" t="s">
        <v>917</v>
      </c>
      <c r="H276" s="1" t="s">
        <v>923</v>
      </c>
      <c r="I276" s="8" t="s">
        <v>78</v>
      </c>
      <c r="J276" s="1" t="s">
        <v>921</v>
      </c>
      <c r="K276" s="1">
        <v>50</v>
      </c>
      <c r="L276" s="1" t="s">
        <v>711</v>
      </c>
      <c r="M276" s="1" t="s">
        <v>553</v>
      </c>
      <c r="N276" s="1" t="s">
        <v>588</v>
      </c>
      <c r="O276" s="1" t="s">
        <v>78</v>
      </c>
      <c r="P276" s="1" t="s">
        <v>78</v>
      </c>
      <c r="Q276" s="1" t="s">
        <v>68</v>
      </c>
      <c r="R276" s="1" t="s">
        <v>68</v>
      </c>
      <c r="S276" s="1" t="s">
        <v>639</v>
      </c>
      <c r="T276" s="1" t="s">
        <v>68</v>
      </c>
      <c r="U276" s="8" t="s">
        <v>78</v>
      </c>
      <c r="V276" s="1" t="s">
        <v>78</v>
      </c>
      <c r="W276" s="1" t="s">
        <v>78</v>
      </c>
      <c r="X276" s="1" t="s">
        <v>574</v>
      </c>
      <c r="Y276" s="1" t="s">
        <v>575</v>
      </c>
      <c r="Z276" s="1" t="s">
        <v>578</v>
      </c>
      <c r="AA276" s="1" t="s">
        <v>565</v>
      </c>
      <c r="AB276" s="8" t="s">
        <v>712</v>
      </c>
      <c r="AC276" s="8" t="s">
        <v>712</v>
      </c>
      <c r="AD276" s="8"/>
      <c r="AE276" s="98" t="s">
        <v>78</v>
      </c>
      <c r="AF276" s="1" t="s">
        <v>78</v>
      </c>
      <c r="AG276" s="1" t="s">
        <v>78</v>
      </c>
      <c r="AH276" s="1" t="s">
        <v>78</v>
      </c>
      <c r="AI276" s="1" t="s">
        <v>919</v>
      </c>
      <c r="AJ276" s="1" t="s">
        <v>78</v>
      </c>
      <c r="AK276" s="1" t="s">
        <v>78</v>
      </c>
      <c r="AL276" s="1" t="s">
        <v>78</v>
      </c>
      <c r="AM276" s="1"/>
      <c r="AN276" s="8"/>
      <c r="AO276" s="8"/>
      <c r="AP276" s="8" t="s">
        <v>78</v>
      </c>
      <c r="AQ276" s="1"/>
      <c r="AR276" s="8"/>
      <c r="AS276" s="8"/>
      <c r="AT276" s="8" t="s">
        <v>78</v>
      </c>
      <c r="AU276" s="1" t="s">
        <v>78</v>
      </c>
      <c r="AV276" s="17" t="s">
        <v>78</v>
      </c>
      <c r="AW276" s="1"/>
      <c r="AX276" s="8"/>
      <c r="AY276" s="197"/>
      <c r="AZ276" s="17" t="s">
        <v>78</v>
      </c>
      <c r="BA276" s="8"/>
      <c r="BB276" s="8"/>
      <c r="BC276" s="197"/>
      <c r="BD276" s="8" t="s">
        <v>78</v>
      </c>
      <c r="BE276" s="1" t="s">
        <v>78</v>
      </c>
      <c r="BF276" s="1" t="s">
        <v>78</v>
      </c>
    </row>
    <row r="277" spans="1:58" s="4" customFormat="1" ht="44.4" customHeight="1" x14ac:dyDescent="0.3">
      <c r="A277" s="1">
        <v>82</v>
      </c>
      <c r="B277" s="17">
        <v>45130</v>
      </c>
      <c r="C277" s="17">
        <v>45130</v>
      </c>
      <c r="D277" s="1"/>
      <c r="E277" s="1" t="s">
        <v>40</v>
      </c>
      <c r="F277" s="1" t="s">
        <v>78</v>
      </c>
      <c r="G277" s="1" t="s">
        <v>917</v>
      </c>
      <c r="H277" s="1" t="s">
        <v>78</v>
      </c>
      <c r="I277" s="8" t="s">
        <v>78</v>
      </c>
      <c r="J277" s="1" t="s">
        <v>921</v>
      </c>
      <c r="K277" s="1">
        <v>82</v>
      </c>
      <c r="L277" s="1" t="s">
        <v>647</v>
      </c>
      <c r="M277" s="1" t="s">
        <v>553</v>
      </c>
      <c r="N277" s="1" t="s">
        <v>565</v>
      </c>
      <c r="O277" s="1" t="s">
        <v>610</v>
      </c>
      <c r="P277" s="1" t="s">
        <v>78</v>
      </c>
      <c r="Q277" s="1" t="s">
        <v>78</v>
      </c>
      <c r="R277" s="1" t="s">
        <v>78</v>
      </c>
      <c r="S277" s="1" t="s">
        <v>78</v>
      </c>
      <c r="T277" s="1" t="s">
        <v>78</v>
      </c>
      <c r="U277" s="8" t="s">
        <v>78</v>
      </c>
      <c r="V277" s="1" t="s">
        <v>78</v>
      </c>
      <c r="W277" s="1" t="s">
        <v>78</v>
      </c>
      <c r="X277" s="1" t="s">
        <v>63</v>
      </c>
      <c r="Y277" s="1" t="s">
        <v>76</v>
      </c>
      <c r="Z277" s="1" t="s">
        <v>78</v>
      </c>
      <c r="AA277" s="1" t="s">
        <v>648</v>
      </c>
      <c r="AB277" s="8" t="s">
        <v>78</v>
      </c>
      <c r="AC277" s="8" t="s">
        <v>78</v>
      </c>
      <c r="AD277" s="8"/>
      <c r="AE277" s="98" t="s">
        <v>78</v>
      </c>
      <c r="AF277" s="1" t="s">
        <v>78</v>
      </c>
      <c r="AG277" s="1" t="s">
        <v>78</v>
      </c>
      <c r="AH277" s="1" t="s">
        <v>78</v>
      </c>
      <c r="AI277" s="1" t="s">
        <v>919</v>
      </c>
      <c r="AJ277" s="1" t="s">
        <v>78</v>
      </c>
      <c r="AK277" s="1" t="s">
        <v>78</v>
      </c>
      <c r="AL277" s="1" t="s">
        <v>78</v>
      </c>
      <c r="AM277" s="1"/>
      <c r="AN277" s="8"/>
      <c r="AO277" s="8"/>
      <c r="AP277" s="8" t="s">
        <v>78</v>
      </c>
      <c r="AQ277" s="1"/>
      <c r="AR277" s="8"/>
      <c r="AS277" s="8"/>
      <c r="AT277" s="8" t="s">
        <v>78</v>
      </c>
      <c r="AU277" s="1" t="s">
        <v>78</v>
      </c>
      <c r="AV277" s="17" t="s">
        <v>78</v>
      </c>
      <c r="AW277" s="1"/>
      <c r="AX277" s="8"/>
      <c r="AY277" s="197"/>
      <c r="AZ277" s="17" t="s">
        <v>78</v>
      </c>
      <c r="BA277" s="8"/>
      <c r="BB277" s="8"/>
      <c r="BC277" s="197"/>
      <c r="BD277" s="8" t="s">
        <v>78</v>
      </c>
      <c r="BE277" s="1" t="s">
        <v>78</v>
      </c>
      <c r="BF277" s="1" t="s">
        <v>78</v>
      </c>
    </row>
    <row r="278" spans="1:58" s="4" customFormat="1" ht="44.4" customHeight="1" x14ac:dyDescent="0.3">
      <c r="A278" s="1">
        <v>73</v>
      </c>
      <c r="B278" s="17">
        <v>45125</v>
      </c>
      <c r="C278" s="17">
        <v>45125</v>
      </c>
      <c r="D278" s="1"/>
      <c r="E278" s="1" t="s">
        <v>40</v>
      </c>
      <c r="F278" s="1" t="s">
        <v>78</v>
      </c>
      <c r="G278" s="1" t="s">
        <v>904</v>
      </c>
      <c r="H278" s="1" t="s">
        <v>938</v>
      </c>
      <c r="I278" s="8" t="s">
        <v>78</v>
      </c>
      <c r="J278" s="1" t="s">
        <v>107</v>
      </c>
      <c r="K278" s="1">
        <v>73</v>
      </c>
      <c r="L278" s="1" t="s">
        <v>666</v>
      </c>
      <c r="M278" s="1" t="s">
        <v>553</v>
      </c>
      <c r="N278" s="1" t="s">
        <v>554</v>
      </c>
      <c r="O278" s="1" t="s">
        <v>588</v>
      </c>
      <c r="P278" s="1" t="s">
        <v>78</v>
      </c>
      <c r="Q278" s="1" t="s">
        <v>78</v>
      </c>
      <c r="R278" s="1" t="s">
        <v>78</v>
      </c>
      <c r="S278" s="1" t="s">
        <v>78</v>
      </c>
      <c r="T278" s="1" t="s">
        <v>78</v>
      </c>
      <c r="U278" s="8" t="s">
        <v>78</v>
      </c>
      <c r="V278" s="1" t="s">
        <v>78</v>
      </c>
      <c r="W278" s="1" t="s">
        <v>78</v>
      </c>
      <c r="X278" s="1" t="s">
        <v>84</v>
      </c>
      <c r="Y278" s="1" t="s">
        <v>81</v>
      </c>
      <c r="Z278" s="1" t="s">
        <v>109</v>
      </c>
      <c r="AA278" s="1" t="s">
        <v>648</v>
      </c>
      <c r="AB278" s="8" t="s">
        <v>78</v>
      </c>
      <c r="AC278" s="8" t="s">
        <v>78</v>
      </c>
      <c r="AD278" s="8"/>
      <c r="AE278" s="98" t="s">
        <v>78</v>
      </c>
      <c r="AF278" s="1" t="s">
        <v>78</v>
      </c>
      <c r="AG278" s="1" t="s">
        <v>78</v>
      </c>
      <c r="AH278" s="1" t="s">
        <v>78</v>
      </c>
      <c r="AI278" s="1" t="s">
        <v>908</v>
      </c>
      <c r="AJ278" s="1" t="s">
        <v>78</v>
      </c>
      <c r="AK278" s="1" t="s">
        <v>78</v>
      </c>
      <c r="AL278" s="1" t="s">
        <v>78</v>
      </c>
      <c r="AM278" s="1"/>
      <c r="AN278" s="8"/>
      <c r="AO278" s="8"/>
      <c r="AP278" s="8" t="s">
        <v>78</v>
      </c>
      <c r="AQ278" s="1"/>
      <c r="AR278" s="8"/>
      <c r="AS278" s="8"/>
      <c r="AT278" s="8" t="s">
        <v>78</v>
      </c>
      <c r="AU278" s="1" t="s">
        <v>78</v>
      </c>
      <c r="AV278" s="17" t="s">
        <v>78</v>
      </c>
      <c r="AW278" s="1"/>
      <c r="AX278" s="8"/>
      <c r="AY278" s="197"/>
      <c r="AZ278" s="17" t="s">
        <v>78</v>
      </c>
      <c r="BA278" s="8"/>
      <c r="BB278" s="8"/>
      <c r="BC278" s="197"/>
      <c r="BD278" s="8" t="s">
        <v>78</v>
      </c>
      <c r="BE278" s="1" t="s">
        <v>78</v>
      </c>
      <c r="BF278" s="1" t="s">
        <v>78</v>
      </c>
    </row>
    <row r="279" spans="1:58" s="4" customFormat="1" ht="44.4" customHeight="1" x14ac:dyDescent="0.3">
      <c r="A279" s="1">
        <v>77</v>
      </c>
      <c r="B279" s="17">
        <v>45125</v>
      </c>
      <c r="C279" s="17">
        <v>45125</v>
      </c>
      <c r="D279" s="1"/>
      <c r="E279" s="1" t="s">
        <v>40</v>
      </c>
      <c r="F279" s="1" t="s">
        <v>78</v>
      </c>
      <c r="G279" s="1" t="s">
        <v>917</v>
      </c>
      <c r="H279" s="1" t="s">
        <v>78</v>
      </c>
      <c r="I279" s="8" t="s">
        <v>78</v>
      </c>
      <c r="J279" s="1" t="s">
        <v>921</v>
      </c>
      <c r="K279" s="1">
        <v>77</v>
      </c>
      <c r="L279" s="1" t="s">
        <v>659</v>
      </c>
      <c r="M279" s="1" t="s">
        <v>602</v>
      </c>
      <c r="N279" s="1" t="s">
        <v>565</v>
      </c>
      <c r="O279" s="1" t="s">
        <v>573</v>
      </c>
      <c r="P279" s="1" t="s">
        <v>660</v>
      </c>
      <c r="Q279" s="1" t="s">
        <v>78</v>
      </c>
      <c r="R279" s="1" t="s">
        <v>78</v>
      </c>
      <c r="S279" s="1" t="s">
        <v>78</v>
      </c>
      <c r="T279" s="1" t="s">
        <v>78</v>
      </c>
      <c r="U279" s="8" t="s">
        <v>78</v>
      </c>
      <c r="V279" s="1" t="s">
        <v>78</v>
      </c>
      <c r="W279" s="1" t="s">
        <v>78</v>
      </c>
      <c r="X279" s="1" t="s">
        <v>650</v>
      </c>
      <c r="Y279" s="1" t="s">
        <v>661</v>
      </c>
      <c r="Z279" s="1" t="s">
        <v>98</v>
      </c>
      <c r="AA279" s="1" t="s">
        <v>392</v>
      </c>
      <c r="AB279" s="8" t="s">
        <v>78</v>
      </c>
      <c r="AC279" s="8" t="s">
        <v>78</v>
      </c>
      <c r="AD279" s="8"/>
      <c r="AE279" s="98" t="s">
        <v>78</v>
      </c>
      <c r="AF279" s="1" t="s">
        <v>78</v>
      </c>
      <c r="AG279" s="1" t="s">
        <v>78</v>
      </c>
      <c r="AH279" s="1" t="s">
        <v>78</v>
      </c>
      <c r="AI279" s="1" t="s">
        <v>924</v>
      </c>
      <c r="AJ279" s="1" t="s">
        <v>78</v>
      </c>
      <c r="AK279" s="1" t="s">
        <v>78</v>
      </c>
      <c r="AL279" s="1" t="s">
        <v>78</v>
      </c>
      <c r="AM279" s="1"/>
      <c r="AN279" s="8"/>
      <c r="AO279" s="8"/>
      <c r="AP279" s="8" t="s">
        <v>78</v>
      </c>
      <c r="AQ279" s="1"/>
      <c r="AR279" s="8"/>
      <c r="AS279" s="8"/>
      <c r="AT279" s="8" t="s">
        <v>78</v>
      </c>
      <c r="AU279" s="1" t="s">
        <v>78</v>
      </c>
      <c r="AV279" s="17" t="s">
        <v>78</v>
      </c>
      <c r="AW279" s="1"/>
      <c r="AX279" s="8"/>
      <c r="AY279" s="197"/>
      <c r="AZ279" s="17" t="s">
        <v>78</v>
      </c>
      <c r="BA279" s="8"/>
      <c r="BB279" s="8"/>
      <c r="BC279" s="197"/>
      <c r="BD279" s="8" t="s">
        <v>78</v>
      </c>
      <c r="BE279" s="1" t="s">
        <v>78</v>
      </c>
      <c r="BF279" s="1" t="s">
        <v>78</v>
      </c>
    </row>
    <row r="280" spans="1:58" s="4" customFormat="1" ht="44.4" customHeight="1" x14ac:dyDescent="0.3">
      <c r="A280" s="1">
        <v>81</v>
      </c>
      <c r="B280" s="17">
        <v>45267</v>
      </c>
      <c r="C280" s="17">
        <v>45125</v>
      </c>
      <c r="D280" s="1" t="s">
        <v>40</v>
      </c>
      <c r="E280" s="1" t="s">
        <v>73</v>
      </c>
      <c r="F280" s="1" t="s">
        <v>78</v>
      </c>
      <c r="G280" s="1" t="s">
        <v>904</v>
      </c>
      <c r="H280" s="1" t="s">
        <v>938</v>
      </c>
      <c r="I280" s="8" t="s">
        <v>78</v>
      </c>
      <c r="J280" s="1" t="s">
        <v>107</v>
      </c>
      <c r="K280" s="1" t="s">
        <v>1070</v>
      </c>
      <c r="L280" s="1" t="s">
        <v>649</v>
      </c>
      <c r="M280" s="1" t="s">
        <v>553</v>
      </c>
      <c r="N280" s="1" t="s">
        <v>554</v>
      </c>
      <c r="O280" s="1" t="s">
        <v>632</v>
      </c>
      <c r="P280" s="1" t="s">
        <v>247</v>
      </c>
      <c r="Q280" s="1" t="s">
        <v>78</v>
      </c>
      <c r="R280" s="1" t="s">
        <v>78</v>
      </c>
      <c r="S280" s="1" t="s">
        <v>78</v>
      </c>
      <c r="T280" s="1" t="s">
        <v>78</v>
      </c>
      <c r="U280" s="8" t="s">
        <v>78</v>
      </c>
      <c r="V280" s="1" t="s">
        <v>78</v>
      </c>
      <c r="W280" s="1" t="s">
        <v>78</v>
      </c>
      <c r="X280" s="1" t="s">
        <v>650</v>
      </c>
      <c r="Y280" s="1" t="s">
        <v>78</v>
      </c>
      <c r="Z280" s="1" t="s">
        <v>78</v>
      </c>
      <c r="AA280" s="1" t="s">
        <v>651</v>
      </c>
      <c r="AB280" s="8" t="s">
        <v>78</v>
      </c>
      <c r="AC280" s="8" t="s">
        <v>78</v>
      </c>
      <c r="AD280" s="8"/>
      <c r="AE280" s="98" t="s">
        <v>78</v>
      </c>
      <c r="AF280" s="1" t="s">
        <v>78</v>
      </c>
      <c r="AG280" s="1" t="s">
        <v>78</v>
      </c>
      <c r="AH280" s="1" t="s">
        <v>78</v>
      </c>
      <c r="AI280" s="1" t="s">
        <v>952</v>
      </c>
      <c r="AJ280" s="1" t="s">
        <v>78</v>
      </c>
      <c r="AK280" s="1" t="s">
        <v>78</v>
      </c>
      <c r="AL280" s="1" t="s">
        <v>78</v>
      </c>
      <c r="AM280" s="1"/>
      <c r="AN280" s="8"/>
      <c r="AO280" s="8"/>
      <c r="AP280" s="8" t="s">
        <v>78</v>
      </c>
      <c r="AQ280" s="1"/>
      <c r="AR280" s="8"/>
      <c r="AS280" s="8"/>
      <c r="AT280" s="8" t="s">
        <v>78</v>
      </c>
      <c r="AU280" s="1" t="s">
        <v>78</v>
      </c>
      <c r="AV280" s="17" t="s">
        <v>78</v>
      </c>
      <c r="AW280" s="1"/>
      <c r="AX280" s="8"/>
      <c r="AY280" s="197"/>
      <c r="AZ280" s="17" t="s">
        <v>78</v>
      </c>
      <c r="BA280" s="8"/>
      <c r="BB280" s="8"/>
      <c r="BC280" s="197"/>
      <c r="BD280" s="8" t="s">
        <v>78</v>
      </c>
      <c r="BE280" s="1" t="s">
        <v>78</v>
      </c>
      <c r="BF280" s="1" t="s">
        <v>78</v>
      </c>
    </row>
    <row r="281" spans="1:58" s="4" customFormat="1" ht="44.4" customHeight="1" x14ac:dyDescent="0.3">
      <c r="A281" s="1">
        <v>81</v>
      </c>
      <c r="B281" s="17">
        <v>45267</v>
      </c>
      <c r="C281" s="17">
        <v>45121</v>
      </c>
      <c r="D281" s="1" t="s">
        <v>40</v>
      </c>
      <c r="E281" s="1" t="s">
        <v>40</v>
      </c>
      <c r="F281" s="1" t="s">
        <v>78</v>
      </c>
      <c r="G281" s="1" t="s">
        <v>904</v>
      </c>
      <c r="H281" s="1" t="s">
        <v>938</v>
      </c>
      <c r="I281" s="8" t="s">
        <v>78</v>
      </c>
      <c r="J281" s="1" t="s">
        <v>107</v>
      </c>
      <c r="K281" s="1" t="s">
        <v>1070</v>
      </c>
      <c r="L281" s="1" t="s">
        <v>649</v>
      </c>
      <c r="M281" s="1" t="s">
        <v>553</v>
      </c>
      <c r="N281" s="1" t="s">
        <v>554</v>
      </c>
      <c r="O281" s="1" t="s">
        <v>632</v>
      </c>
      <c r="P281" s="1" t="s">
        <v>247</v>
      </c>
      <c r="Q281" s="1" t="s">
        <v>78</v>
      </c>
      <c r="R281" s="1" t="s">
        <v>78</v>
      </c>
      <c r="S281" s="1" t="s">
        <v>78</v>
      </c>
      <c r="T281" s="1" t="s">
        <v>78</v>
      </c>
      <c r="U281" s="8" t="s">
        <v>78</v>
      </c>
      <c r="V281" s="1" t="s">
        <v>78</v>
      </c>
      <c r="W281" s="1" t="s">
        <v>78</v>
      </c>
      <c r="X281" s="1" t="s">
        <v>650</v>
      </c>
      <c r="Y281" s="1" t="s">
        <v>78</v>
      </c>
      <c r="Z281" s="1" t="s">
        <v>78</v>
      </c>
      <c r="AA281" s="1" t="s">
        <v>651</v>
      </c>
      <c r="AB281" s="8" t="s">
        <v>78</v>
      </c>
      <c r="AC281" s="8" t="s">
        <v>78</v>
      </c>
      <c r="AD281" s="8"/>
      <c r="AE281" s="98" t="s">
        <v>78</v>
      </c>
      <c r="AF281" s="1" t="s">
        <v>78</v>
      </c>
      <c r="AG281" s="1" t="s">
        <v>78</v>
      </c>
      <c r="AH281" s="1" t="s">
        <v>78</v>
      </c>
      <c r="AI281" s="1" t="s">
        <v>952</v>
      </c>
      <c r="AJ281" s="1" t="s">
        <v>78</v>
      </c>
      <c r="AK281" s="1" t="s">
        <v>78</v>
      </c>
      <c r="AL281" s="1" t="s">
        <v>78</v>
      </c>
      <c r="AM281" s="1"/>
      <c r="AN281" s="8"/>
      <c r="AO281" s="8"/>
      <c r="AP281" s="8" t="s">
        <v>78</v>
      </c>
      <c r="AQ281" s="1"/>
      <c r="AR281" s="8"/>
      <c r="AS281" s="8"/>
      <c r="AT281" s="8" t="s">
        <v>78</v>
      </c>
      <c r="AU281" s="1" t="s">
        <v>78</v>
      </c>
      <c r="AV281" s="17" t="s">
        <v>78</v>
      </c>
      <c r="AW281" s="1"/>
      <c r="AX281" s="8"/>
      <c r="AY281" s="197"/>
      <c r="AZ281" s="17" t="s">
        <v>78</v>
      </c>
      <c r="BA281" s="8"/>
      <c r="BB281" s="8"/>
      <c r="BC281" s="197"/>
      <c r="BD281" s="8" t="s">
        <v>78</v>
      </c>
      <c r="BE281" s="1" t="s">
        <v>78</v>
      </c>
      <c r="BF281" s="1" t="s">
        <v>78</v>
      </c>
    </row>
    <row r="282" spans="1:58" s="4" customFormat="1" ht="44.4" customHeight="1" x14ac:dyDescent="0.3">
      <c r="A282" s="1">
        <v>81</v>
      </c>
      <c r="B282" s="17">
        <v>45267</v>
      </c>
      <c r="C282" s="17">
        <v>45121</v>
      </c>
      <c r="D282" s="1" t="s">
        <v>40</v>
      </c>
      <c r="E282" s="1" t="s">
        <v>40</v>
      </c>
      <c r="F282" s="1" t="s">
        <v>78</v>
      </c>
      <c r="G282" s="1" t="s">
        <v>904</v>
      </c>
      <c r="H282" s="1" t="s">
        <v>938</v>
      </c>
      <c r="I282" s="8" t="s">
        <v>78</v>
      </c>
      <c r="J282" s="1" t="s">
        <v>107</v>
      </c>
      <c r="K282" s="1" t="s">
        <v>1070</v>
      </c>
      <c r="L282" s="1" t="s">
        <v>832</v>
      </c>
      <c r="M282" s="1" t="s">
        <v>553</v>
      </c>
      <c r="N282" s="1" t="s">
        <v>554</v>
      </c>
      <c r="O282" s="1" t="s">
        <v>632</v>
      </c>
      <c r="P282" s="1" t="s">
        <v>247</v>
      </c>
      <c r="Q282" s="1" t="s">
        <v>78</v>
      </c>
      <c r="R282" s="1" t="s">
        <v>78</v>
      </c>
      <c r="S282" s="1" t="s">
        <v>78</v>
      </c>
      <c r="T282" s="1" t="s">
        <v>78</v>
      </c>
      <c r="U282" s="8" t="s">
        <v>78</v>
      </c>
      <c r="V282" s="1" t="s">
        <v>78</v>
      </c>
      <c r="W282" s="1" t="s">
        <v>78</v>
      </c>
      <c r="X282" s="1" t="s">
        <v>650</v>
      </c>
      <c r="Y282" s="1" t="s">
        <v>78</v>
      </c>
      <c r="Z282" s="1" t="s">
        <v>78</v>
      </c>
      <c r="AA282" s="1" t="s">
        <v>651</v>
      </c>
      <c r="AB282" s="8" t="s">
        <v>78</v>
      </c>
      <c r="AC282" s="8" t="s">
        <v>78</v>
      </c>
      <c r="AD282" s="8"/>
      <c r="AE282" s="98" t="s">
        <v>78</v>
      </c>
      <c r="AF282" s="1" t="s">
        <v>78</v>
      </c>
      <c r="AG282" s="1" t="s">
        <v>78</v>
      </c>
      <c r="AH282" s="1" t="s">
        <v>78</v>
      </c>
      <c r="AI282" s="1" t="s">
        <v>952</v>
      </c>
      <c r="AJ282" s="1" t="s">
        <v>78</v>
      </c>
      <c r="AK282" s="1" t="s">
        <v>78</v>
      </c>
      <c r="AL282" s="1" t="s">
        <v>78</v>
      </c>
      <c r="AM282" s="1"/>
      <c r="AN282" s="8"/>
      <c r="AO282" s="8"/>
      <c r="AP282" s="8" t="s">
        <v>78</v>
      </c>
      <c r="AQ282" s="1"/>
      <c r="AR282" s="8"/>
      <c r="AS282" s="8"/>
      <c r="AT282" s="8" t="s">
        <v>78</v>
      </c>
      <c r="AU282" s="1" t="s">
        <v>78</v>
      </c>
      <c r="AV282" s="17" t="s">
        <v>78</v>
      </c>
      <c r="AW282" s="1"/>
      <c r="AX282" s="8"/>
      <c r="AY282" s="197"/>
      <c r="AZ282" s="17" t="s">
        <v>78</v>
      </c>
      <c r="BA282" s="8"/>
      <c r="BB282" s="8"/>
      <c r="BC282" s="197"/>
      <c r="BD282" s="8" t="s">
        <v>78</v>
      </c>
      <c r="BE282" s="1" t="s">
        <v>78</v>
      </c>
      <c r="BF282" s="1" t="s">
        <v>78</v>
      </c>
    </row>
    <row r="283" spans="1:58" s="4" customFormat="1" ht="44.4" customHeight="1" x14ac:dyDescent="0.3">
      <c r="A283" s="1">
        <v>59</v>
      </c>
      <c r="B283" s="17" t="s">
        <v>1034</v>
      </c>
      <c r="C283" s="17">
        <v>45121</v>
      </c>
      <c r="D283" s="1" t="s">
        <v>40</v>
      </c>
      <c r="E283" s="1" t="s">
        <v>40</v>
      </c>
      <c r="F283" s="1" t="s">
        <v>78</v>
      </c>
      <c r="G283" s="1" t="s">
        <v>917</v>
      </c>
      <c r="H283" s="1" t="s">
        <v>920</v>
      </c>
      <c r="I283" s="8" t="s">
        <v>78</v>
      </c>
      <c r="J283" s="1" t="s">
        <v>921</v>
      </c>
      <c r="K283" s="1" t="s">
        <v>1071</v>
      </c>
      <c r="L283" s="1" t="s">
        <v>693</v>
      </c>
      <c r="M283" s="1" t="s">
        <v>553</v>
      </c>
      <c r="N283" s="1" t="s">
        <v>565</v>
      </c>
      <c r="O283" s="1" t="s">
        <v>573</v>
      </c>
      <c r="P283" s="1" t="s">
        <v>115</v>
      </c>
      <c r="Q283" s="1" t="s">
        <v>123</v>
      </c>
      <c r="R283" s="1" t="s">
        <v>48</v>
      </c>
      <c r="S283" s="1" t="s">
        <v>136</v>
      </c>
      <c r="T283" s="1" t="s">
        <v>68</v>
      </c>
      <c r="U283" s="8" t="s">
        <v>640</v>
      </c>
      <c r="V283" s="1" t="s">
        <v>68</v>
      </c>
      <c r="W283" s="1" t="s">
        <v>78</v>
      </c>
      <c r="X283" s="1" t="s">
        <v>84</v>
      </c>
      <c r="Y283" s="1" t="s">
        <v>81</v>
      </c>
      <c r="Z283" s="1" t="s">
        <v>78</v>
      </c>
      <c r="AA283" s="1" t="s">
        <v>78</v>
      </c>
      <c r="AB283" s="8" t="s">
        <v>78</v>
      </c>
      <c r="AC283" s="8" t="s">
        <v>78</v>
      </c>
      <c r="AD283" s="8"/>
      <c r="AE283" s="98" t="s">
        <v>78</v>
      </c>
      <c r="AF283" s="1" t="s">
        <v>78</v>
      </c>
      <c r="AG283" s="1" t="s">
        <v>78</v>
      </c>
      <c r="AH283" s="1" t="s">
        <v>78</v>
      </c>
      <c r="AI283" s="1" t="s">
        <v>931</v>
      </c>
      <c r="AJ283" s="1" t="s">
        <v>78</v>
      </c>
      <c r="AK283" s="1" t="s">
        <v>78</v>
      </c>
      <c r="AL283" s="1" t="s">
        <v>78</v>
      </c>
      <c r="AM283" s="1"/>
      <c r="AN283" s="8"/>
      <c r="AO283" s="8"/>
      <c r="AP283" s="8" t="s">
        <v>78</v>
      </c>
      <c r="AQ283" s="1"/>
      <c r="AR283" s="8"/>
      <c r="AS283" s="8"/>
      <c r="AT283" s="8" t="s">
        <v>78</v>
      </c>
      <c r="AU283" s="1" t="s">
        <v>78</v>
      </c>
      <c r="AV283" s="17" t="s">
        <v>78</v>
      </c>
      <c r="AW283" s="1"/>
      <c r="AX283" s="8"/>
      <c r="AY283" s="197"/>
      <c r="AZ283" s="17" t="s">
        <v>78</v>
      </c>
      <c r="BA283" s="8"/>
      <c r="BB283" s="8"/>
      <c r="BC283" s="197"/>
      <c r="BD283" s="8" t="s">
        <v>78</v>
      </c>
      <c r="BE283" s="1" t="s">
        <v>78</v>
      </c>
      <c r="BF283" s="1" t="s">
        <v>78</v>
      </c>
    </row>
    <row r="284" spans="1:58" s="4" customFormat="1" ht="44.4" customHeight="1" x14ac:dyDescent="0.3">
      <c r="A284" s="1">
        <v>59</v>
      </c>
      <c r="B284" s="17" t="s">
        <v>1034</v>
      </c>
      <c r="C284" s="17">
        <v>45121</v>
      </c>
      <c r="D284" s="1" t="s">
        <v>40</v>
      </c>
      <c r="E284" s="1" t="s">
        <v>40</v>
      </c>
      <c r="F284" s="1" t="s">
        <v>78</v>
      </c>
      <c r="G284" s="1" t="s">
        <v>904</v>
      </c>
      <c r="H284" s="1" t="s">
        <v>920</v>
      </c>
      <c r="I284" s="8" t="s">
        <v>78</v>
      </c>
      <c r="J284" s="1" t="s">
        <v>921</v>
      </c>
      <c r="K284" s="1" t="s">
        <v>1071</v>
      </c>
      <c r="L284" s="1" t="s">
        <v>693</v>
      </c>
      <c r="M284" s="1" t="s">
        <v>553</v>
      </c>
      <c r="N284" s="1" t="s">
        <v>565</v>
      </c>
      <c r="O284" s="1" t="s">
        <v>573</v>
      </c>
      <c r="P284" s="1" t="s">
        <v>115</v>
      </c>
      <c r="Q284" s="1" t="s">
        <v>123</v>
      </c>
      <c r="R284" s="1" t="s">
        <v>48</v>
      </c>
      <c r="S284" s="1" t="s">
        <v>136</v>
      </c>
      <c r="T284" s="1" t="s">
        <v>68</v>
      </c>
      <c r="U284" s="8" t="s">
        <v>640</v>
      </c>
      <c r="V284" s="1" t="s">
        <v>68</v>
      </c>
      <c r="W284" s="1" t="s">
        <v>78</v>
      </c>
      <c r="X284" s="1" t="s">
        <v>84</v>
      </c>
      <c r="Y284" s="1" t="s">
        <v>81</v>
      </c>
      <c r="Z284" s="1" t="s">
        <v>78</v>
      </c>
      <c r="AA284" s="1" t="s">
        <v>78</v>
      </c>
      <c r="AB284" s="8" t="s">
        <v>78</v>
      </c>
      <c r="AC284" s="8" t="s">
        <v>78</v>
      </c>
      <c r="AD284" s="8"/>
      <c r="AE284" s="98" t="s">
        <v>78</v>
      </c>
      <c r="AF284" s="1" t="s">
        <v>78</v>
      </c>
      <c r="AG284" s="1" t="s">
        <v>78</v>
      </c>
      <c r="AH284" s="1" t="s">
        <v>78</v>
      </c>
      <c r="AI284" s="1" t="s">
        <v>931</v>
      </c>
      <c r="AJ284" s="1" t="s">
        <v>78</v>
      </c>
      <c r="AK284" s="1" t="s">
        <v>78</v>
      </c>
      <c r="AL284" s="1" t="s">
        <v>78</v>
      </c>
      <c r="AM284" s="1"/>
      <c r="AN284" s="8"/>
      <c r="AO284" s="8"/>
      <c r="AP284" s="8" t="s">
        <v>78</v>
      </c>
      <c r="AQ284" s="1"/>
      <c r="AR284" s="8"/>
      <c r="AS284" s="8"/>
      <c r="AT284" s="8" t="s">
        <v>78</v>
      </c>
      <c r="AU284" s="1" t="s">
        <v>78</v>
      </c>
      <c r="AV284" s="17" t="s">
        <v>78</v>
      </c>
      <c r="AW284" s="1"/>
      <c r="AX284" s="8"/>
      <c r="AY284" s="197"/>
      <c r="AZ284" s="17" t="s">
        <v>78</v>
      </c>
      <c r="BA284" s="8"/>
      <c r="BB284" s="8"/>
      <c r="BC284" s="197"/>
      <c r="BD284" s="8" t="s">
        <v>78</v>
      </c>
      <c r="BE284" s="1" t="s">
        <v>78</v>
      </c>
      <c r="BF284" s="1" t="s">
        <v>78</v>
      </c>
    </row>
    <row r="285" spans="1:58" s="4" customFormat="1" ht="44.4" customHeight="1" x14ac:dyDescent="0.3">
      <c r="A285" s="1">
        <v>59</v>
      </c>
      <c r="B285" s="17" t="s">
        <v>1034</v>
      </c>
      <c r="C285" s="17">
        <v>45121</v>
      </c>
      <c r="D285" s="1" t="s">
        <v>40</v>
      </c>
      <c r="E285" s="1" t="s">
        <v>40</v>
      </c>
      <c r="F285" s="1" t="s">
        <v>78</v>
      </c>
      <c r="G285" s="1" t="s">
        <v>917</v>
      </c>
      <c r="H285" s="1" t="s">
        <v>905</v>
      </c>
      <c r="I285" s="8" t="s">
        <v>78</v>
      </c>
      <c r="J285" s="1" t="s">
        <v>921</v>
      </c>
      <c r="K285" s="1" t="s">
        <v>1071</v>
      </c>
      <c r="L285" s="1" t="s">
        <v>693</v>
      </c>
      <c r="M285" s="1" t="s">
        <v>553</v>
      </c>
      <c r="N285" s="1" t="s">
        <v>565</v>
      </c>
      <c r="O285" s="1" t="s">
        <v>573</v>
      </c>
      <c r="P285" s="1" t="s">
        <v>115</v>
      </c>
      <c r="Q285" s="1" t="s">
        <v>123</v>
      </c>
      <c r="R285" s="1" t="s">
        <v>48</v>
      </c>
      <c r="S285" s="1" t="s">
        <v>136</v>
      </c>
      <c r="T285" s="1" t="s">
        <v>68</v>
      </c>
      <c r="U285" s="8" t="s">
        <v>640</v>
      </c>
      <c r="V285" s="1" t="s">
        <v>68</v>
      </c>
      <c r="W285" s="1" t="s">
        <v>78</v>
      </c>
      <c r="X285" s="1" t="s">
        <v>84</v>
      </c>
      <c r="Y285" s="1" t="s">
        <v>81</v>
      </c>
      <c r="Z285" s="1" t="s">
        <v>78</v>
      </c>
      <c r="AA285" s="1" t="s">
        <v>78</v>
      </c>
      <c r="AB285" s="8" t="s">
        <v>78</v>
      </c>
      <c r="AC285" s="8" t="s">
        <v>78</v>
      </c>
      <c r="AD285" s="8"/>
      <c r="AE285" s="98" t="s">
        <v>78</v>
      </c>
      <c r="AF285" s="1" t="s">
        <v>78</v>
      </c>
      <c r="AG285" s="1" t="s">
        <v>78</v>
      </c>
      <c r="AH285" s="1" t="s">
        <v>78</v>
      </c>
      <c r="AI285" s="1" t="s">
        <v>931</v>
      </c>
      <c r="AJ285" s="1" t="s">
        <v>78</v>
      </c>
      <c r="AK285" s="1" t="s">
        <v>78</v>
      </c>
      <c r="AL285" s="1" t="s">
        <v>78</v>
      </c>
      <c r="AM285" s="1"/>
      <c r="AN285" s="8"/>
      <c r="AO285" s="8"/>
      <c r="AP285" s="8" t="s">
        <v>78</v>
      </c>
      <c r="AQ285" s="1"/>
      <c r="AR285" s="8"/>
      <c r="AS285" s="8"/>
      <c r="AT285" s="8" t="s">
        <v>78</v>
      </c>
      <c r="AU285" s="1" t="s">
        <v>78</v>
      </c>
      <c r="AV285" s="17" t="s">
        <v>78</v>
      </c>
      <c r="AW285" s="1"/>
      <c r="AX285" s="8"/>
      <c r="AY285" s="197"/>
      <c r="AZ285" s="17" t="s">
        <v>78</v>
      </c>
      <c r="BA285" s="8"/>
      <c r="BB285" s="8"/>
      <c r="BC285" s="197"/>
      <c r="BD285" s="8" t="s">
        <v>78</v>
      </c>
      <c r="BE285" s="1" t="s">
        <v>78</v>
      </c>
      <c r="BF285" s="1" t="s">
        <v>78</v>
      </c>
    </row>
    <row r="286" spans="1:58" s="4" customFormat="1" ht="44.4" customHeight="1" x14ac:dyDescent="0.3">
      <c r="A286" s="1">
        <v>59</v>
      </c>
      <c r="B286" s="17" t="s">
        <v>1034</v>
      </c>
      <c r="C286" s="17">
        <v>45121</v>
      </c>
      <c r="D286" s="1" t="s">
        <v>40</v>
      </c>
      <c r="E286" s="1" t="s">
        <v>40</v>
      </c>
      <c r="F286" s="1" t="s">
        <v>78</v>
      </c>
      <c r="G286" s="1" t="s">
        <v>917</v>
      </c>
      <c r="H286" s="1" t="s">
        <v>905</v>
      </c>
      <c r="I286" s="8" t="s">
        <v>78</v>
      </c>
      <c r="J286" s="1" t="s">
        <v>921</v>
      </c>
      <c r="K286" s="1" t="s">
        <v>1071</v>
      </c>
      <c r="L286" s="1" t="s">
        <v>693</v>
      </c>
      <c r="M286" s="1" t="s">
        <v>553</v>
      </c>
      <c r="N286" s="1" t="s">
        <v>565</v>
      </c>
      <c r="O286" s="1" t="s">
        <v>573</v>
      </c>
      <c r="P286" s="1" t="s">
        <v>115</v>
      </c>
      <c r="Q286" s="1" t="s">
        <v>123</v>
      </c>
      <c r="R286" s="1" t="s">
        <v>48</v>
      </c>
      <c r="S286" s="1" t="s">
        <v>136</v>
      </c>
      <c r="T286" s="1" t="s">
        <v>68</v>
      </c>
      <c r="U286" s="8" t="s">
        <v>640</v>
      </c>
      <c r="V286" s="1" t="s">
        <v>68</v>
      </c>
      <c r="W286" s="1" t="s">
        <v>78</v>
      </c>
      <c r="X286" s="1" t="s">
        <v>84</v>
      </c>
      <c r="Y286" s="1" t="s">
        <v>81</v>
      </c>
      <c r="Z286" s="1" t="s">
        <v>78</v>
      </c>
      <c r="AA286" s="1" t="s">
        <v>78</v>
      </c>
      <c r="AB286" s="8" t="s">
        <v>78</v>
      </c>
      <c r="AC286" s="8" t="s">
        <v>78</v>
      </c>
      <c r="AD286" s="8"/>
      <c r="AE286" s="98" t="s">
        <v>78</v>
      </c>
      <c r="AF286" s="1" t="s">
        <v>78</v>
      </c>
      <c r="AG286" s="1" t="s">
        <v>78</v>
      </c>
      <c r="AH286" s="1" t="s">
        <v>78</v>
      </c>
      <c r="AI286" s="1" t="s">
        <v>931</v>
      </c>
      <c r="AJ286" s="1" t="s">
        <v>78</v>
      </c>
      <c r="AK286" s="1" t="s">
        <v>78</v>
      </c>
      <c r="AL286" s="1" t="s">
        <v>78</v>
      </c>
      <c r="AM286" s="1"/>
      <c r="AN286" s="8"/>
      <c r="AO286" s="8"/>
      <c r="AP286" s="8" t="s">
        <v>78</v>
      </c>
      <c r="AQ286" s="1"/>
      <c r="AR286" s="8"/>
      <c r="AS286" s="8"/>
      <c r="AT286" s="8" t="s">
        <v>78</v>
      </c>
      <c r="AU286" s="1" t="s">
        <v>78</v>
      </c>
      <c r="AV286" s="17" t="s">
        <v>78</v>
      </c>
      <c r="AW286" s="1"/>
      <c r="AX286" s="8"/>
      <c r="AY286" s="197"/>
      <c r="AZ286" s="17" t="s">
        <v>78</v>
      </c>
      <c r="BA286" s="8"/>
      <c r="BB286" s="8"/>
      <c r="BC286" s="197"/>
      <c r="BD286" s="8" t="s">
        <v>78</v>
      </c>
      <c r="BE286" s="1" t="s">
        <v>78</v>
      </c>
      <c r="BF286" s="1" t="s">
        <v>78</v>
      </c>
    </row>
    <row r="287" spans="1:58" s="4" customFormat="1" ht="44.4" customHeight="1" x14ac:dyDescent="0.3">
      <c r="A287" s="1">
        <v>59</v>
      </c>
      <c r="B287" s="17" t="s">
        <v>1034</v>
      </c>
      <c r="C287" s="17">
        <v>45121</v>
      </c>
      <c r="D287" s="1" t="s">
        <v>40</v>
      </c>
      <c r="E287" s="1" t="s">
        <v>40</v>
      </c>
      <c r="F287" s="1" t="s">
        <v>78</v>
      </c>
      <c r="G287" s="1" t="s">
        <v>917</v>
      </c>
      <c r="H287" s="1" t="s">
        <v>905</v>
      </c>
      <c r="I287" s="8" t="s">
        <v>78</v>
      </c>
      <c r="J287" s="1" t="s">
        <v>921</v>
      </c>
      <c r="K287" s="1" t="s">
        <v>1071</v>
      </c>
      <c r="L287" s="1" t="s">
        <v>693</v>
      </c>
      <c r="M287" s="1" t="s">
        <v>553</v>
      </c>
      <c r="N287" s="1" t="s">
        <v>565</v>
      </c>
      <c r="O287" s="1" t="s">
        <v>573</v>
      </c>
      <c r="P287" s="1" t="s">
        <v>115</v>
      </c>
      <c r="Q287" s="1" t="s">
        <v>123</v>
      </c>
      <c r="R287" s="1" t="s">
        <v>48</v>
      </c>
      <c r="S287" s="1" t="s">
        <v>136</v>
      </c>
      <c r="T287" s="1" t="s">
        <v>68</v>
      </c>
      <c r="U287" s="8" t="s">
        <v>640</v>
      </c>
      <c r="V287" s="1" t="s">
        <v>68</v>
      </c>
      <c r="W287" s="1" t="s">
        <v>78</v>
      </c>
      <c r="X287" s="1" t="s">
        <v>84</v>
      </c>
      <c r="Y287" s="1" t="s">
        <v>81</v>
      </c>
      <c r="Z287" s="1" t="s">
        <v>78</v>
      </c>
      <c r="AA287" s="1" t="s">
        <v>78</v>
      </c>
      <c r="AB287" s="8" t="s">
        <v>78</v>
      </c>
      <c r="AC287" s="8" t="s">
        <v>78</v>
      </c>
      <c r="AD287" s="8"/>
      <c r="AE287" s="98" t="s">
        <v>78</v>
      </c>
      <c r="AF287" s="1" t="s">
        <v>78</v>
      </c>
      <c r="AG287" s="1" t="s">
        <v>78</v>
      </c>
      <c r="AH287" s="1" t="s">
        <v>78</v>
      </c>
      <c r="AI287" s="1" t="s">
        <v>931</v>
      </c>
      <c r="AJ287" s="1" t="s">
        <v>78</v>
      </c>
      <c r="AK287" s="1" t="s">
        <v>78</v>
      </c>
      <c r="AL287" s="1" t="s">
        <v>78</v>
      </c>
      <c r="AM287" s="1"/>
      <c r="AN287" s="8"/>
      <c r="AO287" s="8"/>
      <c r="AP287" s="8" t="s">
        <v>78</v>
      </c>
      <c r="AQ287" s="1"/>
      <c r="AR287" s="8"/>
      <c r="AS287" s="8"/>
      <c r="AT287" s="8" t="s">
        <v>78</v>
      </c>
      <c r="AU287" s="1" t="s">
        <v>78</v>
      </c>
      <c r="AV287" s="17" t="s">
        <v>78</v>
      </c>
      <c r="AW287" s="1"/>
      <c r="AX287" s="8"/>
      <c r="AY287" s="197"/>
      <c r="AZ287" s="17" t="s">
        <v>78</v>
      </c>
      <c r="BA287" s="8"/>
      <c r="BB287" s="8"/>
      <c r="BC287" s="197"/>
      <c r="BD287" s="8" t="s">
        <v>78</v>
      </c>
      <c r="BE287" s="1" t="s">
        <v>78</v>
      </c>
      <c r="BF287" s="1" t="s">
        <v>78</v>
      </c>
    </row>
    <row r="288" spans="1:58" s="4" customFormat="1" ht="44.4" customHeight="1" x14ac:dyDescent="0.3">
      <c r="A288" s="1">
        <v>65</v>
      </c>
      <c r="B288" s="17" t="s">
        <v>1033</v>
      </c>
      <c r="C288" s="17">
        <v>45120</v>
      </c>
      <c r="D288" s="1" t="s">
        <v>40</v>
      </c>
      <c r="E288" s="1" t="s">
        <v>40</v>
      </c>
      <c r="F288" s="1" t="s">
        <v>78</v>
      </c>
      <c r="G288" s="1" t="s">
        <v>904</v>
      </c>
      <c r="H288" s="1" t="s">
        <v>941</v>
      </c>
      <c r="I288" s="8" t="s">
        <v>78</v>
      </c>
      <c r="J288" s="1" t="s">
        <v>78</v>
      </c>
      <c r="K288" s="1" t="s">
        <v>1047</v>
      </c>
      <c r="L288" s="1" t="s">
        <v>683</v>
      </c>
      <c r="M288" s="1" t="s">
        <v>602</v>
      </c>
      <c r="N288" s="1" t="s">
        <v>565</v>
      </c>
      <c r="O288" s="1" t="s">
        <v>684</v>
      </c>
      <c r="P288" s="1" t="s">
        <v>685</v>
      </c>
      <c r="Q288" s="1" t="s">
        <v>94</v>
      </c>
      <c r="R288" s="1" t="s">
        <v>94</v>
      </c>
      <c r="S288" s="1" t="s">
        <v>136</v>
      </c>
      <c r="T288" s="1" t="s">
        <v>68</v>
      </c>
      <c r="U288" s="8" t="s">
        <v>643</v>
      </c>
      <c r="V288" s="1" t="s">
        <v>68</v>
      </c>
      <c r="W288" s="1" t="s">
        <v>78</v>
      </c>
      <c r="X288" s="1" t="s">
        <v>574</v>
      </c>
      <c r="Y288" s="1" t="s">
        <v>81</v>
      </c>
      <c r="Z288" s="1" t="s">
        <v>109</v>
      </c>
      <c r="AA288" s="1" t="s">
        <v>648</v>
      </c>
      <c r="AB288" s="8" t="s">
        <v>670</v>
      </c>
      <c r="AC288" s="8" t="s">
        <v>670</v>
      </c>
      <c r="AD288" s="8"/>
      <c r="AE288" s="98" t="s">
        <v>78</v>
      </c>
      <c r="AF288" s="1" t="s">
        <v>78</v>
      </c>
      <c r="AG288" s="1" t="s">
        <v>78</v>
      </c>
      <c r="AH288" s="1" t="s">
        <v>78</v>
      </c>
      <c r="AI288" s="1" t="s">
        <v>952</v>
      </c>
      <c r="AJ288" s="1" t="s">
        <v>78</v>
      </c>
      <c r="AK288" s="1" t="s">
        <v>78</v>
      </c>
      <c r="AL288" s="1" t="s">
        <v>78</v>
      </c>
      <c r="AM288" s="1"/>
      <c r="AN288" s="8"/>
      <c r="AO288" s="8"/>
      <c r="AP288" s="8" t="s">
        <v>78</v>
      </c>
      <c r="AQ288" s="1"/>
      <c r="AR288" s="8"/>
      <c r="AS288" s="8"/>
      <c r="AT288" s="8" t="s">
        <v>78</v>
      </c>
      <c r="AU288" s="1" t="s">
        <v>78</v>
      </c>
      <c r="AV288" s="17" t="s">
        <v>78</v>
      </c>
      <c r="AW288" s="1"/>
      <c r="AX288" s="8"/>
      <c r="AY288" s="197"/>
      <c r="AZ288" s="17" t="s">
        <v>78</v>
      </c>
      <c r="BA288" s="8"/>
      <c r="BB288" s="8"/>
      <c r="BC288" s="197"/>
      <c r="BD288" s="8" t="s">
        <v>78</v>
      </c>
      <c r="BE288" s="1" t="s">
        <v>78</v>
      </c>
      <c r="BF288" s="1" t="s">
        <v>78</v>
      </c>
    </row>
    <row r="289" spans="1:58" s="4" customFormat="1" ht="44.4" customHeight="1" x14ac:dyDescent="0.3">
      <c r="A289" s="1">
        <v>66</v>
      </c>
      <c r="B289" s="17" t="s">
        <v>818</v>
      </c>
      <c r="C289" s="17">
        <v>45120</v>
      </c>
      <c r="D289" s="1" t="s">
        <v>40</v>
      </c>
      <c r="E289" s="1" t="s">
        <v>40</v>
      </c>
      <c r="F289" s="1" t="s">
        <v>78</v>
      </c>
      <c r="G289" s="1" t="s">
        <v>904</v>
      </c>
      <c r="H289" s="1" t="s">
        <v>941</v>
      </c>
      <c r="I289" s="8" t="s">
        <v>78</v>
      </c>
      <c r="J289" s="1" t="s">
        <v>78</v>
      </c>
      <c r="K289" s="1" t="s">
        <v>1072</v>
      </c>
      <c r="L289" s="1" t="s">
        <v>681</v>
      </c>
      <c r="M289" s="1" t="s">
        <v>553</v>
      </c>
      <c r="N289" s="1" t="s">
        <v>554</v>
      </c>
      <c r="O289" s="1" t="s">
        <v>78</v>
      </c>
      <c r="P289" s="1" t="s">
        <v>179</v>
      </c>
      <c r="Q289" s="1" t="s">
        <v>123</v>
      </c>
      <c r="R289" s="1" t="s">
        <v>48</v>
      </c>
      <c r="S289" s="1" t="s">
        <v>136</v>
      </c>
      <c r="T289" s="1" t="s">
        <v>68</v>
      </c>
      <c r="U289" s="8" t="s">
        <v>640</v>
      </c>
      <c r="V289" s="1" t="s">
        <v>78</v>
      </c>
      <c r="W289" s="1" t="s">
        <v>78</v>
      </c>
      <c r="X289" s="1" t="s">
        <v>682</v>
      </c>
      <c r="Y289" s="1" t="s">
        <v>78</v>
      </c>
      <c r="Z289" s="1" t="s">
        <v>78</v>
      </c>
      <c r="AA289" s="1" t="s">
        <v>78</v>
      </c>
      <c r="AB289" s="8" t="s">
        <v>78</v>
      </c>
      <c r="AC289" s="8" t="s">
        <v>78</v>
      </c>
      <c r="AD289" s="8"/>
      <c r="AE289" s="98" t="s">
        <v>78</v>
      </c>
      <c r="AF289" s="1" t="s">
        <v>78</v>
      </c>
      <c r="AG289" s="1" t="s">
        <v>78</v>
      </c>
      <c r="AH289" s="1" t="s">
        <v>78</v>
      </c>
      <c r="AI289" s="1" t="s">
        <v>918</v>
      </c>
      <c r="AJ289" s="1" t="s">
        <v>78</v>
      </c>
      <c r="AK289" s="1" t="s">
        <v>78</v>
      </c>
      <c r="AL289" s="1" t="s">
        <v>78</v>
      </c>
      <c r="AM289" s="1"/>
      <c r="AN289" s="8"/>
      <c r="AO289" s="8"/>
      <c r="AP289" s="8" t="s">
        <v>78</v>
      </c>
      <c r="AQ289" s="1"/>
      <c r="AR289" s="8"/>
      <c r="AS289" s="8"/>
      <c r="AT289" s="8" t="s">
        <v>78</v>
      </c>
      <c r="AU289" s="1" t="s">
        <v>78</v>
      </c>
      <c r="AV289" s="17" t="s">
        <v>78</v>
      </c>
      <c r="AW289" s="1"/>
      <c r="AX289" s="8"/>
      <c r="AY289" s="197"/>
      <c r="AZ289" s="17" t="s">
        <v>78</v>
      </c>
      <c r="BA289" s="8"/>
      <c r="BB289" s="8"/>
      <c r="BC289" s="197"/>
      <c r="BD289" s="8" t="s">
        <v>78</v>
      </c>
      <c r="BE289" s="1" t="s">
        <v>78</v>
      </c>
      <c r="BF289" s="1" t="s">
        <v>78</v>
      </c>
    </row>
    <row r="290" spans="1:58" s="4" customFormat="1" ht="44.4" customHeight="1" x14ac:dyDescent="0.3">
      <c r="A290" s="1">
        <v>66</v>
      </c>
      <c r="B290" s="17" t="s">
        <v>818</v>
      </c>
      <c r="C290" s="17">
        <v>45120</v>
      </c>
      <c r="D290" s="1" t="s">
        <v>40</v>
      </c>
      <c r="E290" s="1" t="s">
        <v>40</v>
      </c>
      <c r="F290" s="1" t="s">
        <v>78</v>
      </c>
      <c r="G290" s="1" t="s">
        <v>904</v>
      </c>
      <c r="H290" s="1" t="s">
        <v>941</v>
      </c>
      <c r="I290" s="8" t="s">
        <v>78</v>
      </c>
      <c r="J290" s="1" t="s">
        <v>78</v>
      </c>
      <c r="K290" s="1" t="s">
        <v>1072</v>
      </c>
      <c r="L290" s="1" t="s">
        <v>681</v>
      </c>
      <c r="M290" s="1" t="s">
        <v>553</v>
      </c>
      <c r="N290" s="1" t="s">
        <v>554</v>
      </c>
      <c r="O290" s="1" t="s">
        <v>78</v>
      </c>
      <c r="P290" s="1" t="s">
        <v>179</v>
      </c>
      <c r="Q290" s="1" t="s">
        <v>123</v>
      </c>
      <c r="R290" s="1" t="s">
        <v>48</v>
      </c>
      <c r="S290" s="1" t="s">
        <v>136</v>
      </c>
      <c r="T290" s="1" t="s">
        <v>68</v>
      </c>
      <c r="U290" s="8" t="s">
        <v>640</v>
      </c>
      <c r="V290" s="1" t="s">
        <v>78</v>
      </c>
      <c r="W290" s="1" t="s">
        <v>78</v>
      </c>
      <c r="X290" s="1" t="s">
        <v>682</v>
      </c>
      <c r="Y290" s="1" t="s">
        <v>78</v>
      </c>
      <c r="Z290" s="1" t="s">
        <v>78</v>
      </c>
      <c r="AA290" s="1" t="s">
        <v>78</v>
      </c>
      <c r="AB290" s="8" t="s">
        <v>78</v>
      </c>
      <c r="AC290" s="8" t="s">
        <v>78</v>
      </c>
      <c r="AD290" s="8"/>
      <c r="AE290" s="98" t="s">
        <v>78</v>
      </c>
      <c r="AF290" s="1" t="s">
        <v>78</v>
      </c>
      <c r="AG290" s="1" t="s">
        <v>78</v>
      </c>
      <c r="AH290" s="1" t="s">
        <v>78</v>
      </c>
      <c r="AI290" s="1" t="s">
        <v>918</v>
      </c>
      <c r="AJ290" s="1" t="s">
        <v>78</v>
      </c>
      <c r="AK290" s="1" t="s">
        <v>78</v>
      </c>
      <c r="AL290" s="1" t="s">
        <v>78</v>
      </c>
      <c r="AM290" s="1"/>
      <c r="AN290" s="8"/>
      <c r="AO290" s="8"/>
      <c r="AP290" s="8" t="s">
        <v>78</v>
      </c>
      <c r="AQ290" s="1"/>
      <c r="AR290" s="8"/>
      <c r="AS290" s="8"/>
      <c r="AT290" s="8" t="s">
        <v>78</v>
      </c>
      <c r="AU290" s="1" t="s">
        <v>78</v>
      </c>
      <c r="AV290" s="17" t="s">
        <v>78</v>
      </c>
      <c r="AW290" s="1"/>
      <c r="AX290" s="8"/>
      <c r="AY290" s="197"/>
      <c r="AZ290" s="17" t="s">
        <v>78</v>
      </c>
      <c r="BA290" s="8"/>
      <c r="BB290" s="8"/>
      <c r="BC290" s="197"/>
      <c r="BD290" s="8" t="s">
        <v>78</v>
      </c>
      <c r="BE290" s="1" t="s">
        <v>78</v>
      </c>
      <c r="BF290" s="1" t="s">
        <v>78</v>
      </c>
    </row>
    <row r="291" spans="1:58" s="4" customFormat="1" ht="44.4" customHeight="1" x14ac:dyDescent="0.3">
      <c r="A291" s="1">
        <v>67</v>
      </c>
      <c r="B291" s="17" t="s">
        <v>830</v>
      </c>
      <c r="C291" s="17">
        <v>45120</v>
      </c>
      <c r="D291" s="1" t="s">
        <v>40</v>
      </c>
      <c r="E291" s="1" t="s">
        <v>40</v>
      </c>
      <c r="F291" s="1" t="s">
        <v>78</v>
      </c>
      <c r="G291" s="1" t="s">
        <v>917</v>
      </c>
      <c r="H291" s="1" t="s">
        <v>923</v>
      </c>
      <c r="I291" s="8" t="s">
        <v>78</v>
      </c>
      <c r="J291" s="1" t="s">
        <v>921</v>
      </c>
      <c r="K291" s="1" t="s">
        <v>1073</v>
      </c>
      <c r="L291" s="1" t="s">
        <v>680</v>
      </c>
      <c r="M291" s="1" t="s">
        <v>553</v>
      </c>
      <c r="N291" s="1" t="s">
        <v>554</v>
      </c>
      <c r="O291" s="1" t="s">
        <v>625</v>
      </c>
      <c r="P291" s="1" t="s">
        <v>115</v>
      </c>
      <c r="Q291" s="1" t="s">
        <v>123</v>
      </c>
      <c r="R291" s="1" t="s">
        <v>94</v>
      </c>
      <c r="S291" s="1" t="s">
        <v>140</v>
      </c>
      <c r="T291" s="1" t="s">
        <v>68</v>
      </c>
      <c r="U291" s="8" t="s">
        <v>640</v>
      </c>
      <c r="V291" s="1" t="s">
        <v>78</v>
      </c>
      <c r="W291" s="1" t="s">
        <v>78</v>
      </c>
      <c r="X291" s="1" t="s">
        <v>84</v>
      </c>
      <c r="Y291" s="1" t="s">
        <v>81</v>
      </c>
      <c r="Z291" s="1" t="s">
        <v>78</v>
      </c>
      <c r="AA291" s="1" t="s">
        <v>78</v>
      </c>
      <c r="AB291" s="8" t="s">
        <v>78</v>
      </c>
      <c r="AC291" s="8" t="s">
        <v>78</v>
      </c>
      <c r="AD291" s="8"/>
      <c r="AE291" s="98" t="s">
        <v>78</v>
      </c>
      <c r="AF291" s="1" t="s">
        <v>78</v>
      </c>
      <c r="AG291" s="1" t="s">
        <v>78</v>
      </c>
      <c r="AH291" s="1" t="s">
        <v>78</v>
      </c>
      <c r="AI291" s="1" t="s">
        <v>984</v>
      </c>
      <c r="AJ291" s="1" t="s">
        <v>78</v>
      </c>
      <c r="AK291" s="1" t="s">
        <v>78</v>
      </c>
      <c r="AL291" s="1" t="s">
        <v>78</v>
      </c>
      <c r="AM291" s="1"/>
      <c r="AN291" s="8"/>
      <c r="AO291" s="8"/>
      <c r="AP291" s="8" t="s">
        <v>78</v>
      </c>
      <c r="AQ291" s="1"/>
      <c r="AR291" s="8"/>
      <c r="AS291" s="8"/>
      <c r="AT291" s="8" t="s">
        <v>78</v>
      </c>
      <c r="AU291" s="1" t="s">
        <v>78</v>
      </c>
      <c r="AV291" s="17" t="s">
        <v>78</v>
      </c>
      <c r="AW291" s="1"/>
      <c r="AX291" s="8"/>
      <c r="AY291" s="197"/>
      <c r="AZ291" s="17" t="s">
        <v>78</v>
      </c>
      <c r="BA291" s="8"/>
      <c r="BB291" s="8"/>
      <c r="BC291" s="197"/>
      <c r="BD291" s="8" t="s">
        <v>78</v>
      </c>
      <c r="BE291" s="1" t="s">
        <v>78</v>
      </c>
      <c r="BF291" s="1" t="s">
        <v>78</v>
      </c>
    </row>
    <row r="292" spans="1:58" s="4" customFormat="1" ht="44.4" customHeight="1" x14ac:dyDescent="0.3">
      <c r="A292" s="1">
        <v>59</v>
      </c>
      <c r="B292" s="17" t="s">
        <v>1034</v>
      </c>
      <c r="C292" s="17">
        <v>45119</v>
      </c>
      <c r="D292" s="1" t="s">
        <v>40</v>
      </c>
      <c r="E292" s="1" t="s">
        <v>40</v>
      </c>
      <c r="F292" s="1" t="s">
        <v>78</v>
      </c>
      <c r="G292" s="1" t="s">
        <v>917</v>
      </c>
      <c r="H292" s="1" t="s">
        <v>905</v>
      </c>
      <c r="I292" s="8" t="s">
        <v>78</v>
      </c>
      <c r="J292" s="1" t="s">
        <v>921</v>
      </c>
      <c r="K292" s="1" t="s">
        <v>1071</v>
      </c>
      <c r="L292" s="1" t="s">
        <v>693</v>
      </c>
      <c r="M292" s="1" t="s">
        <v>553</v>
      </c>
      <c r="N292" s="1" t="s">
        <v>565</v>
      </c>
      <c r="O292" s="1" t="s">
        <v>573</v>
      </c>
      <c r="P292" s="1" t="s">
        <v>115</v>
      </c>
      <c r="Q292" s="1" t="s">
        <v>123</v>
      </c>
      <c r="R292" s="1" t="s">
        <v>48</v>
      </c>
      <c r="S292" s="1" t="s">
        <v>136</v>
      </c>
      <c r="T292" s="1" t="s">
        <v>68</v>
      </c>
      <c r="U292" s="8" t="s">
        <v>640</v>
      </c>
      <c r="V292" s="1" t="s">
        <v>68</v>
      </c>
      <c r="W292" s="1" t="s">
        <v>78</v>
      </c>
      <c r="X292" s="1" t="s">
        <v>84</v>
      </c>
      <c r="Y292" s="1" t="s">
        <v>81</v>
      </c>
      <c r="Z292" s="1" t="s">
        <v>78</v>
      </c>
      <c r="AA292" s="1" t="s">
        <v>78</v>
      </c>
      <c r="AB292" s="8" t="s">
        <v>78</v>
      </c>
      <c r="AC292" s="8" t="s">
        <v>78</v>
      </c>
      <c r="AD292" s="8"/>
      <c r="AE292" s="98" t="s">
        <v>78</v>
      </c>
      <c r="AF292" s="1" t="s">
        <v>78</v>
      </c>
      <c r="AG292" s="1" t="s">
        <v>78</v>
      </c>
      <c r="AH292" s="1" t="s">
        <v>78</v>
      </c>
      <c r="AI292" s="1" t="s">
        <v>931</v>
      </c>
      <c r="AJ292" s="1" t="s">
        <v>78</v>
      </c>
      <c r="AK292" s="1" t="s">
        <v>78</v>
      </c>
      <c r="AL292" s="1" t="s">
        <v>78</v>
      </c>
      <c r="AM292" s="1"/>
      <c r="AN292" s="8"/>
      <c r="AO292" s="8"/>
      <c r="AP292" s="8" t="s">
        <v>78</v>
      </c>
      <c r="AQ292" s="1"/>
      <c r="AR292" s="8"/>
      <c r="AS292" s="8"/>
      <c r="AT292" s="8" t="s">
        <v>78</v>
      </c>
      <c r="AU292" s="1" t="s">
        <v>78</v>
      </c>
      <c r="AV292" s="17" t="s">
        <v>78</v>
      </c>
      <c r="AW292" s="1"/>
      <c r="AX292" s="8"/>
      <c r="AY292" s="197"/>
      <c r="AZ292" s="17" t="s">
        <v>78</v>
      </c>
      <c r="BA292" s="8"/>
      <c r="BB292" s="8"/>
      <c r="BC292" s="197"/>
      <c r="BD292" s="8" t="s">
        <v>78</v>
      </c>
      <c r="BE292" s="1" t="s">
        <v>78</v>
      </c>
      <c r="BF292" s="1" t="s">
        <v>78</v>
      </c>
    </row>
    <row r="293" spans="1:58" s="4" customFormat="1" ht="44.4" customHeight="1" x14ac:dyDescent="0.3">
      <c r="A293" s="1">
        <v>80</v>
      </c>
      <c r="B293" s="17">
        <v>45114</v>
      </c>
      <c r="C293" s="17">
        <v>45119</v>
      </c>
      <c r="D293" s="1" t="s">
        <v>40</v>
      </c>
      <c r="E293" s="1" t="s">
        <v>40</v>
      </c>
      <c r="F293" s="1" t="s">
        <v>78</v>
      </c>
      <c r="G293" s="1" t="s">
        <v>917</v>
      </c>
      <c r="H293" s="1" t="s">
        <v>78</v>
      </c>
      <c r="I293" s="8" t="s">
        <v>78</v>
      </c>
      <c r="J293" s="1" t="s">
        <v>921</v>
      </c>
      <c r="K293" s="1" t="s">
        <v>1035</v>
      </c>
      <c r="L293" s="1" t="s">
        <v>652</v>
      </c>
      <c r="M293" s="1" t="s">
        <v>602</v>
      </c>
      <c r="N293" s="1" t="s">
        <v>565</v>
      </c>
      <c r="O293" s="1" t="s">
        <v>618</v>
      </c>
      <c r="P293" s="1" t="s">
        <v>78</v>
      </c>
      <c r="Q293" s="1" t="s">
        <v>78</v>
      </c>
      <c r="R293" s="1" t="s">
        <v>78</v>
      </c>
      <c r="S293" s="1" t="s">
        <v>78</v>
      </c>
      <c r="T293" s="1" t="s">
        <v>78</v>
      </c>
      <c r="U293" s="8" t="s">
        <v>78</v>
      </c>
      <c r="V293" s="1" t="s">
        <v>78</v>
      </c>
      <c r="W293" s="1" t="s">
        <v>78</v>
      </c>
      <c r="X293" s="1" t="s">
        <v>84</v>
      </c>
      <c r="Y293" s="1" t="s">
        <v>81</v>
      </c>
      <c r="Z293" s="1" t="s">
        <v>68</v>
      </c>
      <c r="AA293" s="1" t="s">
        <v>78</v>
      </c>
      <c r="AB293" s="8" t="s">
        <v>78</v>
      </c>
      <c r="AC293" s="8" t="s">
        <v>78</v>
      </c>
      <c r="AD293" s="8"/>
      <c r="AE293" s="98" t="s">
        <v>78</v>
      </c>
      <c r="AF293" s="1" t="s">
        <v>78</v>
      </c>
      <c r="AG293" s="1" t="s">
        <v>78</v>
      </c>
      <c r="AH293" s="1" t="s">
        <v>78</v>
      </c>
      <c r="AI293" s="1" t="s">
        <v>924</v>
      </c>
      <c r="AJ293" s="1" t="s">
        <v>78</v>
      </c>
      <c r="AK293" s="1" t="s">
        <v>78</v>
      </c>
      <c r="AL293" s="1" t="s">
        <v>78</v>
      </c>
      <c r="AM293" s="1"/>
      <c r="AN293" s="8"/>
      <c r="AO293" s="8"/>
      <c r="AP293" s="8" t="s">
        <v>78</v>
      </c>
      <c r="AQ293" s="1"/>
      <c r="AR293" s="8"/>
      <c r="AS293" s="8"/>
      <c r="AT293" s="8" t="s">
        <v>78</v>
      </c>
      <c r="AU293" s="1" t="s">
        <v>78</v>
      </c>
      <c r="AV293" s="17" t="s">
        <v>78</v>
      </c>
      <c r="AW293" s="1"/>
      <c r="AX293" s="8"/>
      <c r="AY293" s="197"/>
      <c r="AZ293" s="17" t="s">
        <v>78</v>
      </c>
      <c r="BA293" s="8"/>
      <c r="BB293" s="8"/>
      <c r="BC293" s="197"/>
      <c r="BD293" s="8" t="s">
        <v>78</v>
      </c>
      <c r="BE293" s="1" t="s">
        <v>78</v>
      </c>
      <c r="BF293" s="1" t="s">
        <v>953</v>
      </c>
    </row>
    <row r="294" spans="1:58" s="4" customFormat="1" ht="44.4" customHeight="1" x14ac:dyDescent="0.3">
      <c r="A294" s="1">
        <v>56</v>
      </c>
      <c r="B294" s="17" t="s">
        <v>1058</v>
      </c>
      <c r="C294" s="17">
        <v>45119</v>
      </c>
      <c r="D294" s="1" t="s">
        <v>40</v>
      </c>
      <c r="E294" s="1" t="s">
        <v>40</v>
      </c>
      <c r="F294" s="1" t="s">
        <v>78</v>
      </c>
      <c r="G294" s="1" t="s">
        <v>904</v>
      </c>
      <c r="H294" s="1" t="s">
        <v>941</v>
      </c>
      <c r="I294" s="8" t="s">
        <v>78</v>
      </c>
      <c r="J294" s="1" t="s">
        <v>925</v>
      </c>
      <c r="K294" s="1" t="s">
        <v>1074</v>
      </c>
      <c r="L294" s="1" t="s">
        <v>698</v>
      </c>
      <c r="M294" s="1" t="s">
        <v>553</v>
      </c>
      <c r="N294" s="1" t="s">
        <v>565</v>
      </c>
      <c r="O294" s="1" t="s">
        <v>566</v>
      </c>
      <c r="P294" s="1" t="s">
        <v>699</v>
      </c>
      <c r="Q294" s="1" t="s">
        <v>94</v>
      </c>
      <c r="R294" s="1" t="s">
        <v>94</v>
      </c>
      <c r="S294" s="1" t="s">
        <v>136</v>
      </c>
      <c r="T294" s="1" t="s">
        <v>43</v>
      </c>
      <c r="U294" s="8" t="s">
        <v>643</v>
      </c>
      <c r="V294" s="1" t="s">
        <v>700</v>
      </c>
      <c r="W294" s="1" t="s">
        <v>78</v>
      </c>
      <c r="X294" s="1" t="s">
        <v>556</v>
      </c>
      <c r="Y294" s="1" t="s">
        <v>557</v>
      </c>
      <c r="Z294" s="1" t="s">
        <v>98</v>
      </c>
      <c r="AA294" s="1" t="s">
        <v>99</v>
      </c>
      <c r="AB294" s="8" t="s">
        <v>100</v>
      </c>
      <c r="AC294" s="8" t="s">
        <v>100</v>
      </c>
      <c r="AD294" s="8"/>
      <c r="AE294" s="98" t="s">
        <v>978</v>
      </c>
      <c r="AF294" s="1" t="s">
        <v>929</v>
      </c>
      <c r="AG294" s="1" t="s">
        <v>101</v>
      </c>
      <c r="AH294" s="1" t="s">
        <v>102</v>
      </c>
      <c r="AI294" s="1" t="s">
        <v>908</v>
      </c>
      <c r="AJ294" s="1" t="s">
        <v>979</v>
      </c>
      <c r="AK294" s="1" t="s">
        <v>979</v>
      </c>
      <c r="AL294" s="1" t="s">
        <v>1069</v>
      </c>
      <c r="AM294" s="1">
        <v>7</v>
      </c>
      <c r="AN294" s="8">
        <v>2023</v>
      </c>
      <c r="AO294" s="8">
        <v>45108</v>
      </c>
      <c r="AP294" s="8" t="s">
        <v>980</v>
      </c>
      <c r="AQ294" s="1">
        <v>7</v>
      </c>
      <c r="AR294" s="8">
        <v>2023</v>
      </c>
      <c r="AS294" s="8">
        <v>45108</v>
      </c>
      <c r="AT294" s="8" t="s">
        <v>96</v>
      </c>
      <c r="AU294" s="1" t="s">
        <v>981</v>
      </c>
      <c r="AV294" s="17" t="s">
        <v>78</v>
      </c>
      <c r="AW294" s="1"/>
      <c r="AX294" s="8"/>
      <c r="AY294" s="197"/>
      <c r="AZ294" s="17" t="s">
        <v>78</v>
      </c>
      <c r="BA294" s="8"/>
      <c r="BB294" s="8"/>
      <c r="BC294" s="197"/>
      <c r="BD294" s="8" t="s">
        <v>78</v>
      </c>
      <c r="BE294" s="1" t="s">
        <v>78</v>
      </c>
      <c r="BF294" s="1" t="s">
        <v>78</v>
      </c>
    </row>
    <row r="295" spans="1:58" s="4" customFormat="1" ht="44.4" customHeight="1" x14ac:dyDescent="0.3">
      <c r="A295" s="1">
        <v>81</v>
      </c>
      <c r="B295" s="17">
        <v>45119</v>
      </c>
      <c r="C295" s="17">
        <v>45119</v>
      </c>
      <c r="D295" s="1"/>
      <c r="E295" s="1" t="s">
        <v>40</v>
      </c>
      <c r="F295" s="1" t="s">
        <v>78</v>
      </c>
      <c r="G295" s="1" t="s">
        <v>904</v>
      </c>
      <c r="H295" s="1" t="s">
        <v>938</v>
      </c>
      <c r="I295" s="8" t="s">
        <v>78</v>
      </c>
      <c r="J295" s="1" t="s">
        <v>107</v>
      </c>
      <c r="K295" s="1" t="s">
        <v>1070</v>
      </c>
      <c r="L295" s="1" t="s">
        <v>832</v>
      </c>
      <c r="M295" s="1" t="s">
        <v>553</v>
      </c>
      <c r="N295" s="1" t="s">
        <v>554</v>
      </c>
      <c r="O295" s="1" t="s">
        <v>632</v>
      </c>
      <c r="P295" s="1" t="s">
        <v>247</v>
      </c>
      <c r="Q295" s="1" t="s">
        <v>78</v>
      </c>
      <c r="R295" s="1" t="s">
        <v>78</v>
      </c>
      <c r="S295" s="1" t="s">
        <v>78</v>
      </c>
      <c r="T295" s="1" t="s">
        <v>78</v>
      </c>
      <c r="U295" s="8" t="s">
        <v>78</v>
      </c>
      <c r="V295" s="1" t="s">
        <v>78</v>
      </c>
      <c r="W295" s="1" t="s">
        <v>78</v>
      </c>
      <c r="X295" s="1" t="s">
        <v>650</v>
      </c>
      <c r="Y295" s="1" t="s">
        <v>78</v>
      </c>
      <c r="Z295" s="1" t="s">
        <v>78</v>
      </c>
      <c r="AA295" s="1" t="s">
        <v>651</v>
      </c>
      <c r="AB295" s="8" t="s">
        <v>78</v>
      </c>
      <c r="AC295" s="8" t="s">
        <v>78</v>
      </c>
      <c r="AD295" s="8"/>
      <c r="AE295" s="98" t="s">
        <v>78</v>
      </c>
      <c r="AF295" s="1" t="s">
        <v>78</v>
      </c>
      <c r="AG295" s="1" t="s">
        <v>78</v>
      </c>
      <c r="AH295" s="1" t="s">
        <v>78</v>
      </c>
      <c r="AI295" s="1" t="s">
        <v>952</v>
      </c>
      <c r="AJ295" s="1" t="s">
        <v>78</v>
      </c>
      <c r="AK295" s="1" t="s">
        <v>78</v>
      </c>
      <c r="AL295" s="1" t="s">
        <v>78</v>
      </c>
      <c r="AM295" s="1"/>
      <c r="AN295" s="8"/>
      <c r="AO295" s="8"/>
      <c r="AP295" s="8" t="s">
        <v>78</v>
      </c>
      <c r="AQ295" s="1"/>
      <c r="AR295" s="8"/>
      <c r="AS295" s="8"/>
      <c r="AT295" s="8" t="s">
        <v>78</v>
      </c>
      <c r="AU295" s="1" t="s">
        <v>78</v>
      </c>
      <c r="AV295" s="17" t="s">
        <v>78</v>
      </c>
      <c r="AW295" s="1"/>
      <c r="AX295" s="8"/>
      <c r="AY295" s="197"/>
      <c r="AZ295" s="17" t="s">
        <v>78</v>
      </c>
      <c r="BA295" s="8"/>
      <c r="BB295" s="8"/>
      <c r="BC295" s="197"/>
      <c r="BD295" s="8" t="s">
        <v>78</v>
      </c>
      <c r="BE295" s="1" t="s">
        <v>78</v>
      </c>
      <c r="BF295" s="1" t="s">
        <v>78</v>
      </c>
    </row>
    <row r="296" spans="1:58" s="4" customFormat="1" ht="44.4" customHeight="1" x14ac:dyDescent="0.3">
      <c r="A296" s="1">
        <v>2</v>
      </c>
      <c r="B296" s="17" t="s">
        <v>1075</v>
      </c>
      <c r="C296" s="17">
        <v>45118</v>
      </c>
      <c r="D296" s="1" t="s">
        <v>73</v>
      </c>
      <c r="E296" s="1" t="s">
        <v>40</v>
      </c>
      <c r="F296" s="1" t="s">
        <v>78</v>
      </c>
      <c r="G296" s="1" t="s">
        <v>972</v>
      </c>
      <c r="H296" s="1" t="s">
        <v>78</v>
      </c>
      <c r="I296" s="8" t="s">
        <v>78</v>
      </c>
      <c r="J296" s="1" t="s">
        <v>639</v>
      </c>
      <c r="K296" s="1" t="s">
        <v>129</v>
      </c>
      <c r="L296" s="1" t="s">
        <v>1076</v>
      </c>
      <c r="M296" s="1" t="s">
        <v>553</v>
      </c>
      <c r="N296" s="1" t="s">
        <v>565</v>
      </c>
      <c r="O296" s="1" t="s">
        <v>737</v>
      </c>
      <c r="P296" s="1" t="s">
        <v>792</v>
      </c>
      <c r="Q296" s="1" t="s">
        <v>123</v>
      </c>
      <c r="R296" s="1" t="s">
        <v>48</v>
      </c>
      <c r="S296" s="1" t="s">
        <v>129</v>
      </c>
      <c r="T296" s="1" t="s">
        <v>43</v>
      </c>
      <c r="U296" s="8" t="s">
        <v>643</v>
      </c>
      <c r="V296" s="1" t="s">
        <v>78</v>
      </c>
      <c r="W296" s="1" t="s">
        <v>78</v>
      </c>
      <c r="X296" s="1" t="s">
        <v>84</v>
      </c>
      <c r="Y296" s="1" t="s">
        <v>78</v>
      </c>
      <c r="Z296" s="1" t="s">
        <v>72</v>
      </c>
      <c r="AA296" s="1" t="s">
        <v>748</v>
      </c>
      <c r="AB296" s="8" t="s">
        <v>856</v>
      </c>
      <c r="AC296" s="8" t="s">
        <v>856</v>
      </c>
      <c r="AD296" s="8"/>
      <c r="AE296" s="98" t="s">
        <v>1022</v>
      </c>
      <c r="AF296" s="1" t="s">
        <v>971</v>
      </c>
      <c r="AG296" s="1" t="s">
        <v>78</v>
      </c>
      <c r="AH296" s="1" t="s">
        <v>78</v>
      </c>
      <c r="AI296" s="1" t="s">
        <v>919</v>
      </c>
      <c r="AJ296" s="1" t="s">
        <v>78</v>
      </c>
      <c r="AK296" s="1" t="s">
        <v>78</v>
      </c>
      <c r="AL296" s="1" t="s">
        <v>78</v>
      </c>
      <c r="AM296" s="1"/>
      <c r="AN296" s="8"/>
      <c r="AO296" s="8"/>
      <c r="AP296" s="8" t="s">
        <v>78</v>
      </c>
      <c r="AQ296" s="1"/>
      <c r="AR296" s="8"/>
      <c r="AS296" s="8"/>
      <c r="AT296" s="8" t="s">
        <v>78</v>
      </c>
      <c r="AU296" s="1" t="s">
        <v>78</v>
      </c>
      <c r="AV296" s="17" t="s">
        <v>78</v>
      </c>
      <c r="AW296" s="1"/>
      <c r="AX296" s="8"/>
      <c r="AY296" s="197"/>
      <c r="AZ296" s="17" t="s">
        <v>78</v>
      </c>
      <c r="BA296" s="8"/>
      <c r="BB296" s="8"/>
      <c r="BC296" s="197"/>
      <c r="BD296" s="8" t="s">
        <v>78</v>
      </c>
      <c r="BE296" s="1" t="s">
        <v>78</v>
      </c>
      <c r="BF296" s="1" t="s">
        <v>1024</v>
      </c>
    </row>
    <row r="297" spans="1:58" s="4" customFormat="1" ht="44.4" customHeight="1" x14ac:dyDescent="0.3">
      <c r="A297" s="1">
        <v>42</v>
      </c>
      <c r="B297" s="17">
        <v>45204</v>
      </c>
      <c r="C297" s="17">
        <v>45118</v>
      </c>
      <c r="D297" s="1" t="s">
        <v>40</v>
      </c>
      <c r="E297" s="1" t="s">
        <v>40</v>
      </c>
      <c r="F297" s="1" t="s">
        <v>78</v>
      </c>
      <c r="G297" s="1" t="s">
        <v>904</v>
      </c>
      <c r="H297" s="1" t="s">
        <v>905</v>
      </c>
      <c r="I297" s="8" t="s">
        <v>78</v>
      </c>
      <c r="J297" s="1" t="s">
        <v>925</v>
      </c>
      <c r="K297" s="1" t="s">
        <v>1077</v>
      </c>
      <c r="L297" s="1" t="s">
        <v>842</v>
      </c>
      <c r="M297" s="1" t="s">
        <v>553</v>
      </c>
      <c r="N297" s="1" t="s">
        <v>588</v>
      </c>
      <c r="O297" s="1" t="s">
        <v>78</v>
      </c>
      <c r="P297" s="1" t="s">
        <v>68</v>
      </c>
      <c r="Q297" s="1" t="s">
        <v>68</v>
      </c>
      <c r="R297" s="1" t="s">
        <v>68</v>
      </c>
      <c r="S297" s="1" t="s">
        <v>639</v>
      </c>
      <c r="T297" s="1" t="s">
        <v>68</v>
      </c>
      <c r="U297" s="8" t="s">
        <v>640</v>
      </c>
      <c r="V297" s="1" t="s">
        <v>68</v>
      </c>
      <c r="W297" s="1" t="s">
        <v>68</v>
      </c>
      <c r="X297" s="1" t="s">
        <v>78</v>
      </c>
      <c r="Y297" s="1" t="s">
        <v>996</v>
      </c>
      <c r="Z297" s="1" t="s">
        <v>68</v>
      </c>
      <c r="AA297" s="1" t="s">
        <v>68</v>
      </c>
      <c r="AB297" s="8" t="s">
        <v>78</v>
      </c>
      <c r="AC297" s="8" t="s">
        <v>78</v>
      </c>
      <c r="AD297" s="8"/>
      <c r="AE297" s="98" t="s">
        <v>78</v>
      </c>
      <c r="AF297" s="1" t="s">
        <v>78</v>
      </c>
      <c r="AG297" s="1" t="s">
        <v>78</v>
      </c>
      <c r="AH297" s="1" t="s">
        <v>78</v>
      </c>
      <c r="AI297" s="1" t="s">
        <v>924</v>
      </c>
      <c r="AJ297" s="1" t="s">
        <v>78</v>
      </c>
      <c r="AK297" s="1" t="s">
        <v>78</v>
      </c>
      <c r="AL297" s="1" t="s">
        <v>78</v>
      </c>
      <c r="AM297" s="1"/>
      <c r="AN297" s="8"/>
      <c r="AO297" s="8"/>
      <c r="AP297" s="8" t="s">
        <v>78</v>
      </c>
      <c r="AQ297" s="1"/>
      <c r="AR297" s="8"/>
      <c r="AS297" s="8"/>
      <c r="AT297" s="8" t="s">
        <v>78</v>
      </c>
      <c r="AU297" s="1" t="s">
        <v>78</v>
      </c>
      <c r="AV297" s="17" t="s">
        <v>78</v>
      </c>
      <c r="AW297" s="1"/>
      <c r="AX297" s="8"/>
      <c r="AY297" s="197"/>
      <c r="AZ297" s="17" t="s">
        <v>78</v>
      </c>
      <c r="BA297" s="8"/>
      <c r="BB297" s="8"/>
      <c r="BC297" s="197"/>
      <c r="BD297" s="8" t="s">
        <v>78</v>
      </c>
      <c r="BE297" s="1" t="s">
        <v>78</v>
      </c>
      <c r="BF297" s="1" t="s">
        <v>1078</v>
      </c>
    </row>
    <row r="298" spans="1:58" s="4" customFormat="1" ht="44.4" customHeight="1" x14ac:dyDescent="0.3">
      <c r="A298" s="1">
        <v>42</v>
      </c>
      <c r="B298" s="17">
        <v>45204</v>
      </c>
      <c r="C298" s="17">
        <v>45118</v>
      </c>
      <c r="D298" s="1" t="s">
        <v>40</v>
      </c>
      <c r="E298" s="1" t="s">
        <v>40</v>
      </c>
      <c r="F298" s="1" t="s">
        <v>78</v>
      </c>
      <c r="G298" s="1" t="s">
        <v>917</v>
      </c>
      <c r="H298" s="1" t="s">
        <v>78</v>
      </c>
      <c r="I298" s="8" t="s">
        <v>78</v>
      </c>
      <c r="J298" s="1" t="s">
        <v>921</v>
      </c>
      <c r="K298" s="1" t="s">
        <v>1077</v>
      </c>
      <c r="L298" s="1" t="s">
        <v>842</v>
      </c>
      <c r="M298" s="1" t="s">
        <v>553</v>
      </c>
      <c r="N298" s="1" t="s">
        <v>588</v>
      </c>
      <c r="O298" s="1" t="s">
        <v>78</v>
      </c>
      <c r="P298" s="1" t="s">
        <v>68</v>
      </c>
      <c r="Q298" s="1" t="s">
        <v>68</v>
      </c>
      <c r="R298" s="1" t="s">
        <v>68</v>
      </c>
      <c r="S298" s="1" t="s">
        <v>639</v>
      </c>
      <c r="T298" s="1" t="s">
        <v>68</v>
      </c>
      <c r="U298" s="8" t="s">
        <v>640</v>
      </c>
      <c r="V298" s="1" t="s">
        <v>68</v>
      </c>
      <c r="W298" s="1" t="s">
        <v>68</v>
      </c>
      <c r="X298" s="1" t="s">
        <v>78</v>
      </c>
      <c r="Y298" s="1" t="s">
        <v>996</v>
      </c>
      <c r="Z298" s="1" t="s">
        <v>68</v>
      </c>
      <c r="AA298" s="1" t="s">
        <v>68</v>
      </c>
      <c r="AB298" s="8" t="s">
        <v>78</v>
      </c>
      <c r="AC298" s="8" t="s">
        <v>78</v>
      </c>
      <c r="AD298" s="8"/>
      <c r="AE298" s="98" t="s">
        <v>78</v>
      </c>
      <c r="AF298" s="1" t="s">
        <v>78</v>
      </c>
      <c r="AG298" s="1" t="s">
        <v>78</v>
      </c>
      <c r="AH298" s="1" t="s">
        <v>78</v>
      </c>
      <c r="AI298" s="1" t="s">
        <v>919</v>
      </c>
      <c r="AJ298" s="1" t="s">
        <v>78</v>
      </c>
      <c r="AK298" s="1" t="s">
        <v>78</v>
      </c>
      <c r="AL298" s="1" t="s">
        <v>78</v>
      </c>
      <c r="AM298" s="1"/>
      <c r="AN298" s="8"/>
      <c r="AO298" s="8"/>
      <c r="AP298" s="8" t="s">
        <v>78</v>
      </c>
      <c r="AQ298" s="1"/>
      <c r="AR298" s="8"/>
      <c r="AS298" s="8"/>
      <c r="AT298" s="8" t="s">
        <v>78</v>
      </c>
      <c r="AU298" s="1" t="s">
        <v>78</v>
      </c>
      <c r="AV298" s="17" t="s">
        <v>78</v>
      </c>
      <c r="AW298" s="1"/>
      <c r="AX298" s="8"/>
      <c r="AY298" s="197"/>
      <c r="AZ298" s="17" t="s">
        <v>78</v>
      </c>
      <c r="BA298" s="8"/>
      <c r="BB298" s="8"/>
      <c r="BC298" s="197"/>
      <c r="BD298" s="8" t="s">
        <v>78</v>
      </c>
      <c r="BE298" s="1" t="s">
        <v>78</v>
      </c>
      <c r="BF298" s="1" t="s">
        <v>1003</v>
      </c>
    </row>
    <row r="299" spans="1:58" s="4" customFormat="1" ht="44.4" customHeight="1" x14ac:dyDescent="0.3">
      <c r="A299" s="1">
        <v>42</v>
      </c>
      <c r="B299" s="17">
        <v>45204</v>
      </c>
      <c r="C299" s="17">
        <v>45118</v>
      </c>
      <c r="D299" s="1" t="s">
        <v>40</v>
      </c>
      <c r="E299" s="1" t="s">
        <v>40</v>
      </c>
      <c r="F299" s="1" t="s">
        <v>78</v>
      </c>
      <c r="G299" s="1" t="s">
        <v>1051</v>
      </c>
      <c r="H299" s="1" t="s">
        <v>78</v>
      </c>
      <c r="I299" s="8" t="s">
        <v>1004</v>
      </c>
      <c r="J299" s="1" t="s">
        <v>921</v>
      </c>
      <c r="K299" s="1" t="s">
        <v>1077</v>
      </c>
      <c r="L299" s="1" t="s">
        <v>842</v>
      </c>
      <c r="M299" s="1" t="s">
        <v>553</v>
      </c>
      <c r="N299" s="1" t="s">
        <v>588</v>
      </c>
      <c r="O299" s="1" t="s">
        <v>78</v>
      </c>
      <c r="P299" s="1" t="s">
        <v>68</v>
      </c>
      <c r="Q299" s="1" t="s">
        <v>68</v>
      </c>
      <c r="R299" s="1" t="s">
        <v>68</v>
      </c>
      <c r="S299" s="1" t="s">
        <v>639</v>
      </c>
      <c r="T299" s="1" t="s">
        <v>68</v>
      </c>
      <c r="U299" s="8" t="s">
        <v>640</v>
      </c>
      <c r="V299" s="1" t="s">
        <v>68</v>
      </c>
      <c r="W299" s="1" t="s">
        <v>68</v>
      </c>
      <c r="X299" s="1" t="s">
        <v>78</v>
      </c>
      <c r="Y299" s="1" t="s">
        <v>996</v>
      </c>
      <c r="Z299" s="1" t="s">
        <v>68</v>
      </c>
      <c r="AA299" s="1" t="s">
        <v>68</v>
      </c>
      <c r="AB299" s="8" t="s">
        <v>78</v>
      </c>
      <c r="AC299" s="8" t="s">
        <v>78</v>
      </c>
      <c r="AD299" s="8"/>
      <c r="AE299" s="98" t="s">
        <v>78</v>
      </c>
      <c r="AF299" s="1" t="s">
        <v>78</v>
      </c>
      <c r="AG299" s="1" t="s">
        <v>78</v>
      </c>
      <c r="AH299" s="1" t="s">
        <v>78</v>
      </c>
      <c r="AI299" s="1" t="s">
        <v>919</v>
      </c>
      <c r="AJ299" s="1" t="s">
        <v>78</v>
      </c>
      <c r="AK299" s="1" t="s">
        <v>78</v>
      </c>
      <c r="AL299" s="1" t="s">
        <v>78</v>
      </c>
      <c r="AM299" s="1"/>
      <c r="AN299" s="8"/>
      <c r="AO299" s="8"/>
      <c r="AP299" s="8" t="s">
        <v>78</v>
      </c>
      <c r="AQ299" s="1"/>
      <c r="AR299" s="8"/>
      <c r="AS299" s="8"/>
      <c r="AT299" s="8" t="s">
        <v>78</v>
      </c>
      <c r="AU299" s="1" t="s">
        <v>78</v>
      </c>
      <c r="AV299" s="17" t="s">
        <v>78</v>
      </c>
      <c r="AW299" s="1"/>
      <c r="AX299" s="8"/>
      <c r="AY299" s="197"/>
      <c r="AZ299" s="17" t="s">
        <v>78</v>
      </c>
      <c r="BA299" s="8"/>
      <c r="BB299" s="8"/>
      <c r="BC299" s="197"/>
      <c r="BD299" s="8" t="s">
        <v>78</v>
      </c>
      <c r="BE299" s="1" t="s">
        <v>78</v>
      </c>
      <c r="BF299" s="1" t="s">
        <v>1005</v>
      </c>
    </row>
    <row r="300" spans="1:58" s="4" customFormat="1" ht="44.4" customHeight="1" x14ac:dyDescent="0.3">
      <c r="A300" s="1">
        <v>66</v>
      </c>
      <c r="B300" s="17" t="s">
        <v>1033</v>
      </c>
      <c r="C300" s="17">
        <v>45118</v>
      </c>
      <c r="D300" s="1" t="s">
        <v>40</v>
      </c>
      <c r="E300" s="1" t="s">
        <v>40</v>
      </c>
      <c r="F300" s="1" t="s">
        <v>78</v>
      </c>
      <c r="G300" s="1" t="s">
        <v>904</v>
      </c>
      <c r="H300" s="1" t="s">
        <v>941</v>
      </c>
      <c r="I300" s="8" t="s">
        <v>78</v>
      </c>
      <c r="J300" s="1" t="s">
        <v>78</v>
      </c>
      <c r="K300" s="1" t="s">
        <v>1072</v>
      </c>
      <c r="L300" s="1" t="s">
        <v>681</v>
      </c>
      <c r="M300" s="1" t="s">
        <v>553</v>
      </c>
      <c r="N300" s="1" t="s">
        <v>554</v>
      </c>
      <c r="O300" s="1" t="s">
        <v>78</v>
      </c>
      <c r="P300" s="1" t="s">
        <v>179</v>
      </c>
      <c r="Q300" s="1" t="s">
        <v>123</v>
      </c>
      <c r="R300" s="1" t="s">
        <v>48</v>
      </c>
      <c r="S300" s="1" t="s">
        <v>136</v>
      </c>
      <c r="T300" s="1" t="s">
        <v>68</v>
      </c>
      <c r="U300" s="8" t="s">
        <v>640</v>
      </c>
      <c r="V300" s="1" t="s">
        <v>78</v>
      </c>
      <c r="W300" s="1" t="s">
        <v>78</v>
      </c>
      <c r="X300" s="1" t="s">
        <v>682</v>
      </c>
      <c r="Y300" s="1" t="s">
        <v>78</v>
      </c>
      <c r="Z300" s="1" t="s">
        <v>78</v>
      </c>
      <c r="AA300" s="1" t="s">
        <v>78</v>
      </c>
      <c r="AB300" s="8" t="s">
        <v>78</v>
      </c>
      <c r="AC300" s="8" t="s">
        <v>78</v>
      </c>
      <c r="AD300" s="8"/>
      <c r="AE300" s="98" t="s">
        <v>78</v>
      </c>
      <c r="AF300" s="1" t="s">
        <v>78</v>
      </c>
      <c r="AG300" s="1" t="s">
        <v>78</v>
      </c>
      <c r="AH300" s="1" t="s">
        <v>78</v>
      </c>
      <c r="AI300" s="1" t="s">
        <v>952</v>
      </c>
      <c r="AJ300" s="1" t="s">
        <v>78</v>
      </c>
      <c r="AK300" s="1" t="s">
        <v>78</v>
      </c>
      <c r="AL300" s="1" t="s">
        <v>78</v>
      </c>
      <c r="AM300" s="1"/>
      <c r="AN300" s="8"/>
      <c r="AO300" s="8"/>
      <c r="AP300" s="8" t="s">
        <v>78</v>
      </c>
      <c r="AQ300" s="1"/>
      <c r="AR300" s="8"/>
      <c r="AS300" s="8"/>
      <c r="AT300" s="8" t="s">
        <v>78</v>
      </c>
      <c r="AU300" s="1" t="s">
        <v>78</v>
      </c>
      <c r="AV300" s="17" t="s">
        <v>78</v>
      </c>
      <c r="AW300" s="1"/>
      <c r="AX300" s="8"/>
      <c r="AY300" s="197"/>
      <c r="AZ300" s="17" t="s">
        <v>78</v>
      </c>
      <c r="BA300" s="8"/>
      <c r="BB300" s="8"/>
      <c r="BC300" s="197"/>
      <c r="BD300" s="8" t="s">
        <v>78</v>
      </c>
      <c r="BE300" s="1" t="s">
        <v>78</v>
      </c>
      <c r="BF300" s="1" t="s">
        <v>78</v>
      </c>
    </row>
    <row r="301" spans="1:58" s="4" customFormat="1" ht="44.4" customHeight="1" x14ac:dyDescent="0.3">
      <c r="A301" s="1">
        <v>46</v>
      </c>
      <c r="B301" s="17" t="s">
        <v>1055</v>
      </c>
      <c r="C301" s="17">
        <v>45118</v>
      </c>
      <c r="D301" s="1" t="s">
        <v>40</v>
      </c>
      <c r="E301" s="1" t="s">
        <v>40</v>
      </c>
      <c r="F301" s="1" t="s">
        <v>78</v>
      </c>
      <c r="G301" s="1" t="s">
        <v>904</v>
      </c>
      <c r="H301" s="1" t="s">
        <v>905</v>
      </c>
      <c r="I301" s="8" t="s">
        <v>78</v>
      </c>
      <c r="J301" s="1" t="s">
        <v>184</v>
      </c>
      <c r="K301" s="1" t="s">
        <v>1079</v>
      </c>
      <c r="L301" s="1" t="s">
        <v>719</v>
      </c>
      <c r="M301" s="1" t="s">
        <v>553</v>
      </c>
      <c r="N301" s="1" t="s">
        <v>588</v>
      </c>
      <c r="O301" s="1" t="s">
        <v>78</v>
      </c>
      <c r="P301" s="1" t="s">
        <v>134</v>
      </c>
      <c r="Q301" s="1" t="s">
        <v>123</v>
      </c>
      <c r="R301" s="1" t="s">
        <v>48</v>
      </c>
      <c r="S301" s="1" t="s">
        <v>136</v>
      </c>
      <c r="T301" s="1" t="s">
        <v>68</v>
      </c>
      <c r="U301" s="8" t="s">
        <v>640</v>
      </c>
      <c r="V301" s="1" t="s">
        <v>68</v>
      </c>
      <c r="W301" s="1" t="s">
        <v>68</v>
      </c>
      <c r="X301" s="1" t="s">
        <v>84</v>
      </c>
      <c r="Y301" s="1" t="s">
        <v>81</v>
      </c>
      <c r="Z301" s="1" t="s">
        <v>68</v>
      </c>
      <c r="AA301" s="1" t="s">
        <v>110</v>
      </c>
      <c r="AB301" s="8" t="s">
        <v>720</v>
      </c>
      <c r="AC301" s="8" t="s">
        <v>720</v>
      </c>
      <c r="AD301" s="8"/>
      <c r="AE301" s="98" t="s">
        <v>78</v>
      </c>
      <c r="AF301" s="1" t="s">
        <v>78</v>
      </c>
      <c r="AG301" s="1" t="s">
        <v>78</v>
      </c>
      <c r="AH301" s="1" t="s">
        <v>78</v>
      </c>
      <c r="AI301" s="1" t="s">
        <v>919</v>
      </c>
      <c r="AJ301" s="1" t="s">
        <v>987</v>
      </c>
      <c r="AK301" s="1" t="s">
        <v>981</v>
      </c>
      <c r="AL301" s="1" t="s">
        <v>1080</v>
      </c>
      <c r="AM301" s="1">
        <v>5</v>
      </c>
      <c r="AN301" s="8">
        <v>2023</v>
      </c>
      <c r="AO301" s="8">
        <v>45047</v>
      </c>
      <c r="AP301" s="8" t="s">
        <v>1081</v>
      </c>
      <c r="AQ301" s="1">
        <v>7</v>
      </c>
      <c r="AR301" s="8">
        <v>2023</v>
      </c>
      <c r="AS301" s="8">
        <v>45108</v>
      </c>
      <c r="AT301" s="8" t="s">
        <v>988</v>
      </c>
      <c r="AU301" s="1" t="s">
        <v>78</v>
      </c>
      <c r="AV301" s="17" t="s">
        <v>1080</v>
      </c>
      <c r="AW301" s="1">
        <v>5</v>
      </c>
      <c r="AX301" s="8">
        <v>2023</v>
      </c>
      <c r="AY301" s="197">
        <v>45047</v>
      </c>
      <c r="AZ301" s="17" t="s">
        <v>78</v>
      </c>
      <c r="BA301" s="8"/>
      <c r="BB301" s="8"/>
      <c r="BC301" s="197"/>
      <c r="BD301" s="8" t="s">
        <v>78</v>
      </c>
      <c r="BE301" s="1" t="s">
        <v>78</v>
      </c>
      <c r="BF301" s="1" t="s">
        <v>989</v>
      </c>
    </row>
    <row r="302" spans="1:58" s="4" customFormat="1" ht="44.4" customHeight="1" x14ac:dyDescent="0.3">
      <c r="A302" s="1">
        <v>46</v>
      </c>
      <c r="B302" s="17" t="s">
        <v>1055</v>
      </c>
      <c r="C302" s="17">
        <v>45118</v>
      </c>
      <c r="D302" s="1" t="s">
        <v>40</v>
      </c>
      <c r="E302" s="1" t="s">
        <v>40</v>
      </c>
      <c r="F302" s="1" t="s">
        <v>78</v>
      </c>
      <c r="G302" s="1" t="s">
        <v>904</v>
      </c>
      <c r="H302" s="1" t="s">
        <v>905</v>
      </c>
      <c r="I302" s="8" t="s">
        <v>78</v>
      </c>
      <c r="J302" s="1" t="s">
        <v>184</v>
      </c>
      <c r="K302" s="1" t="s">
        <v>1079</v>
      </c>
      <c r="L302" s="1" t="s">
        <v>719</v>
      </c>
      <c r="M302" s="1" t="s">
        <v>553</v>
      </c>
      <c r="N302" s="1" t="s">
        <v>588</v>
      </c>
      <c r="O302" s="1" t="s">
        <v>78</v>
      </c>
      <c r="P302" s="1" t="s">
        <v>134</v>
      </c>
      <c r="Q302" s="1" t="s">
        <v>123</v>
      </c>
      <c r="R302" s="1" t="s">
        <v>48</v>
      </c>
      <c r="S302" s="1" t="s">
        <v>136</v>
      </c>
      <c r="T302" s="1" t="s">
        <v>68</v>
      </c>
      <c r="U302" s="8" t="s">
        <v>640</v>
      </c>
      <c r="V302" s="1" t="s">
        <v>68</v>
      </c>
      <c r="W302" s="1" t="s">
        <v>68</v>
      </c>
      <c r="X302" s="1" t="s">
        <v>84</v>
      </c>
      <c r="Y302" s="1" t="s">
        <v>81</v>
      </c>
      <c r="Z302" s="1" t="s">
        <v>68</v>
      </c>
      <c r="AA302" s="1" t="s">
        <v>110</v>
      </c>
      <c r="AB302" s="8" t="s">
        <v>720</v>
      </c>
      <c r="AC302" s="8" t="s">
        <v>720</v>
      </c>
      <c r="AD302" s="8"/>
      <c r="AE302" s="98" t="s">
        <v>78</v>
      </c>
      <c r="AF302" s="1" t="s">
        <v>78</v>
      </c>
      <c r="AG302" s="1" t="s">
        <v>78</v>
      </c>
      <c r="AH302" s="1" t="s">
        <v>78</v>
      </c>
      <c r="AI302" s="1" t="s">
        <v>958</v>
      </c>
      <c r="AJ302" s="1" t="s">
        <v>987</v>
      </c>
      <c r="AK302" s="1" t="s">
        <v>981</v>
      </c>
      <c r="AL302" s="1" t="s">
        <v>1080</v>
      </c>
      <c r="AM302" s="1">
        <v>5</v>
      </c>
      <c r="AN302" s="8">
        <v>2023</v>
      </c>
      <c r="AO302" s="8">
        <v>45047</v>
      </c>
      <c r="AP302" s="8" t="s">
        <v>1081</v>
      </c>
      <c r="AQ302" s="1">
        <v>7</v>
      </c>
      <c r="AR302" s="8">
        <v>2023</v>
      </c>
      <c r="AS302" s="8">
        <v>45108</v>
      </c>
      <c r="AT302" s="8" t="s">
        <v>988</v>
      </c>
      <c r="AU302" s="1" t="s">
        <v>78</v>
      </c>
      <c r="AV302" s="17" t="s">
        <v>1080</v>
      </c>
      <c r="AW302" s="1">
        <v>5</v>
      </c>
      <c r="AX302" s="8">
        <v>2023</v>
      </c>
      <c r="AY302" s="197">
        <v>45047</v>
      </c>
      <c r="AZ302" s="17" t="s">
        <v>78</v>
      </c>
      <c r="BA302" s="8"/>
      <c r="BB302" s="8"/>
      <c r="BC302" s="197"/>
      <c r="BD302" s="8" t="s">
        <v>78</v>
      </c>
      <c r="BE302" s="1" t="s">
        <v>78</v>
      </c>
      <c r="BF302" s="1" t="s">
        <v>989</v>
      </c>
    </row>
    <row r="303" spans="1:58" s="4" customFormat="1" ht="44.4" customHeight="1" x14ac:dyDescent="0.3">
      <c r="A303" s="1">
        <v>46</v>
      </c>
      <c r="B303" s="17" t="s">
        <v>1055</v>
      </c>
      <c r="C303" s="17">
        <v>45118</v>
      </c>
      <c r="D303" s="1" t="s">
        <v>40</v>
      </c>
      <c r="E303" s="1" t="s">
        <v>40</v>
      </c>
      <c r="F303" s="1" t="s">
        <v>78</v>
      </c>
      <c r="G303" s="1" t="s">
        <v>904</v>
      </c>
      <c r="H303" s="1" t="s">
        <v>905</v>
      </c>
      <c r="I303" s="8" t="s">
        <v>78</v>
      </c>
      <c r="J303" s="1" t="s">
        <v>184</v>
      </c>
      <c r="K303" s="1" t="s">
        <v>1079</v>
      </c>
      <c r="L303" s="1" t="s">
        <v>719</v>
      </c>
      <c r="M303" s="1" t="s">
        <v>553</v>
      </c>
      <c r="N303" s="1" t="s">
        <v>588</v>
      </c>
      <c r="O303" s="1" t="s">
        <v>78</v>
      </c>
      <c r="P303" s="1" t="s">
        <v>134</v>
      </c>
      <c r="Q303" s="1" t="s">
        <v>123</v>
      </c>
      <c r="R303" s="1" t="s">
        <v>48</v>
      </c>
      <c r="S303" s="1" t="s">
        <v>136</v>
      </c>
      <c r="T303" s="1" t="s">
        <v>68</v>
      </c>
      <c r="U303" s="8" t="s">
        <v>640</v>
      </c>
      <c r="V303" s="1" t="s">
        <v>68</v>
      </c>
      <c r="W303" s="1" t="s">
        <v>68</v>
      </c>
      <c r="X303" s="1" t="s">
        <v>84</v>
      </c>
      <c r="Y303" s="1" t="s">
        <v>81</v>
      </c>
      <c r="Z303" s="1" t="s">
        <v>68</v>
      </c>
      <c r="AA303" s="1" t="s">
        <v>110</v>
      </c>
      <c r="AB303" s="8" t="s">
        <v>720</v>
      </c>
      <c r="AC303" s="8" t="s">
        <v>720</v>
      </c>
      <c r="AD303" s="8"/>
      <c r="AE303" s="98" t="s">
        <v>78</v>
      </c>
      <c r="AF303" s="1" t="s">
        <v>78</v>
      </c>
      <c r="AG303" s="1" t="s">
        <v>78</v>
      </c>
      <c r="AH303" s="1" t="s">
        <v>78</v>
      </c>
      <c r="AI303" s="1" t="s">
        <v>919</v>
      </c>
      <c r="AJ303" s="1" t="s">
        <v>987</v>
      </c>
      <c r="AK303" s="1" t="s">
        <v>981</v>
      </c>
      <c r="AL303" s="1" t="s">
        <v>1080</v>
      </c>
      <c r="AM303" s="1">
        <v>5</v>
      </c>
      <c r="AN303" s="8">
        <v>2023</v>
      </c>
      <c r="AO303" s="8">
        <v>45047</v>
      </c>
      <c r="AP303" s="8" t="s">
        <v>1081</v>
      </c>
      <c r="AQ303" s="1">
        <v>7</v>
      </c>
      <c r="AR303" s="8">
        <v>2023</v>
      </c>
      <c r="AS303" s="8">
        <v>45108</v>
      </c>
      <c r="AT303" s="8" t="s">
        <v>988</v>
      </c>
      <c r="AU303" s="1" t="s">
        <v>78</v>
      </c>
      <c r="AV303" s="17" t="s">
        <v>1080</v>
      </c>
      <c r="AW303" s="1">
        <v>5</v>
      </c>
      <c r="AX303" s="8">
        <v>2023</v>
      </c>
      <c r="AY303" s="197">
        <v>45047</v>
      </c>
      <c r="AZ303" s="17" t="s">
        <v>78</v>
      </c>
      <c r="BA303" s="8"/>
      <c r="BB303" s="8"/>
      <c r="BC303" s="197"/>
      <c r="BD303" s="8" t="s">
        <v>78</v>
      </c>
      <c r="BE303" s="1" t="s">
        <v>78</v>
      </c>
      <c r="BF303" s="1" t="s">
        <v>989</v>
      </c>
    </row>
    <row r="304" spans="1:58" s="4" customFormat="1" ht="44.4" customHeight="1" x14ac:dyDescent="0.3">
      <c r="A304" s="1">
        <v>61</v>
      </c>
      <c r="B304" s="17" t="s">
        <v>819</v>
      </c>
      <c r="C304" s="17">
        <v>45118</v>
      </c>
      <c r="D304" s="1" t="s">
        <v>40</v>
      </c>
      <c r="E304" s="1" t="s">
        <v>40</v>
      </c>
      <c r="F304" s="1" t="s">
        <v>78</v>
      </c>
      <c r="G304" s="1" t="s">
        <v>904</v>
      </c>
      <c r="H304" s="1" t="s">
        <v>905</v>
      </c>
      <c r="I304" s="8" t="s">
        <v>78</v>
      </c>
      <c r="J304" s="1" t="s">
        <v>921</v>
      </c>
      <c r="K304" s="1" t="s">
        <v>1082</v>
      </c>
      <c r="L304" s="1" t="s">
        <v>691</v>
      </c>
      <c r="M304" s="1" t="s">
        <v>553</v>
      </c>
      <c r="N304" s="1" t="s">
        <v>565</v>
      </c>
      <c r="O304" s="1" t="s">
        <v>573</v>
      </c>
      <c r="P304" s="1" t="s">
        <v>115</v>
      </c>
      <c r="Q304" s="1" t="s">
        <v>123</v>
      </c>
      <c r="R304" s="1" t="s">
        <v>48</v>
      </c>
      <c r="S304" s="1" t="s">
        <v>136</v>
      </c>
      <c r="T304" s="1" t="s">
        <v>68</v>
      </c>
      <c r="U304" s="8" t="s">
        <v>640</v>
      </c>
      <c r="V304" s="1" t="s">
        <v>68</v>
      </c>
      <c r="W304" s="1" t="s">
        <v>68</v>
      </c>
      <c r="X304" s="1" t="s">
        <v>84</v>
      </c>
      <c r="Y304" s="1" t="s">
        <v>81</v>
      </c>
      <c r="Z304" s="1" t="s">
        <v>78</v>
      </c>
      <c r="AA304" s="1" t="s">
        <v>78</v>
      </c>
      <c r="AB304" s="8" t="s">
        <v>78</v>
      </c>
      <c r="AC304" s="8" t="s">
        <v>78</v>
      </c>
      <c r="AD304" s="8"/>
      <c r="AE304" s="98" t="s">
        <v>78</v>
      </c>
      <c r="AF304" s="1" t="s">
        <v>78</v>
      </c>
      <c r="AG304" s="1" t="s">
        <v>78</v>
      </c>
      <c r="AH304" s="1" t="s">
        <v>78</v>
      </c>
      <c r="AI304" s="1" t="s">
        <v>931</v>
      </c>
      <c r="AJ304" s="1" t="s">
        <v>78</v>
      </c>
      <c r="AK304" s="1" t="s">
        <v>78</v>
      </c>
      <c r="AL304" s="1" t="s">
        <v>78</v>
      </c>
      <c r="AM304" s="1"/>
      <c r="AN304" s="8"/>
      <c r="AO304" s="8"/>
      <c r="AP304" s="8" t="s">
        <v>78</v>
      </c>
      <c r="AQ304" s="1"/>
      <c r="AR304" s="8"/>
      <c r="AS304" s="8"/>
      <c r="AT304" s="8" t="s">
        <v>78</v>
      </c>
      <c r="AU304" s="1" t="s">
        <v>78</v>
      </c>
      <c r="AV304" s="17" t="s">
        <v>78</v>
      </c>
      <c r="AW304" s="1"/>
      <c r="AX304" s="8"/>
      <c r="AY304" s="197"/>
      <c r="AZ304" s="17" t="s">
        <v>78</v>
      </c>
      <c r="BA304" s="8"/>
      <c r="BB304" s="8"/>
      <c r="BC304" s="197"/>
      <c r="BD304" s="8" t="s">
        <v>78</v>
      </c>
      <c r="BE304" s="1" t="s">
        <v>78</v>
      </c>
      <c r="BF304" s="1" t="s">
        <v>78</v>
      </c>
    </row>
    <row r="305" spans="1:58" s="4" customFormat="1" ht="44.4" customHeight="1" x14ac:dyDescent="0.3">
      <c r="A305" s="1">
        <v>61</v>
      </c>
      <c r="B305" s="17" t="s">
        <v>819</v>
      </c>
      <c r="C305" s="17">
        <v>45118</v>
      </c>
      <c r="D305" s="1" t="s">
        <v>40</v>
      </c>
      <c r="E305" s="1" t="s">
        <v>40</v>
      </c>
      <c r="F305" s="1" t="s">
        <v>78</v>
      </c>
      <c r="G305" s="1" t="s">
        <v>904</v>
      </c>
      <c r="H305" s="1" t="s">
        <v>905</v>
      </c>
      <c r="I305" s="8" t="s">
        <v>78</v>
      </c>
      <c r="J305" s="1" t="s">
        <v>921</v>
      </c>
      <c r="K305" s="1" t="s">
        <v>1082</v>
      </c>
      <c r="L305" s="1" t="s">
        <v>691</v>
      </c>
      <c r="M305" s="1" t="s">
        <v>553</v>
      </c>
      <c r="N305" s="1" t="s">
        <v>565</v>
      </c>
      <c r="O305" s="1" t="s">
        <v>573</v>
      </c>
      <c r="P305" s="1" t="s">
        <v>115</v>
      </c>
      <c r="Q305" s="1" t="s">
        <v>123</v>
      </c>
      <c r="R305" s="1" t="s">
        <v>48</v>
      </c>
      <c r="S305" s="1" t="s">
        <v>136</v>
      </c>
      <c r="T305" s="1" t="s">
        <v>68</v>
      </c>
      <c r="U305" s="8" t="s">
        <v>640</v>
      </c>
      <c r="V305" s="1" t="s">
        <v>68</v>
      </c>
      <c r="W305" s="1" t="s">
        <v>68</v>
      </c>
      <c r="X305" s="1" t="s">
        <v>84</v>
      </c>
      <c r="Y305" s="1" t="s">
        <v>81</v>
      </c>
      <c r="Z305" s="1" t="s">
        <v>78</v>
      </c>
      <c r="AA305" s="1" t="s">
        <v>78</v>
      </c>
      <c r="AB305" s="8" t="s">
        <v>78</v>
      </c>
      <c r="AC305" s="8" t="s">
        <v>78</v>
      </c>
      <c r="AD305" s="8"/>
      <c r="AE305" s="98" t="s">
        <v>78</v>
      </c>
      <c r="AF305" s="1" t="s">
        <v>78</v>
      </c>
      <c r="AG305" s="1" t="s">
        <v>78</v>
      </c>
      <c r="AH305" s="1" t="s">
        <v>78</v>
      </c>
      <c r="AI305" s="1" t="s">
        <v>931</v>
      </c>
      <c r="AJ305" s="1" t="s">
        <v>78</v>
      </c>
      <c r="AK305" s="1" t="s">
        <v>78</v>
      </c>
      <c r="AL305" s="1" t="s">
        <v>78</v>
      </c>
      <c r="AM305" s="1"/>
      <c r="AN305" s="8"/>
      <c r="AO305" s="8"/>
      <c r="AP305" s="8" t="s">
        <v>78</v>
      </c>
      <c r="AQ305" s="1"/>
      <c r="AR305" s="8"/>
      <c r="AS305" s="8"/>
      <c r="AT305" s="8" t="s">
        <v>78</v>
      </c>
      <c r="AU305" s="1" t="s">
        <v>78</v>
      </c>
      <c r="AV305" s="17" t="s">
        <v>78</v>
      </c>
      <c r="AW305" s="1"/>
      <c r="AX305" s="8"/>
      <c r="AY305" s="197"/>
      <c r="AZ305" s="17" t="s">
        <v>78</v>
      </c>
      <c r="BA305" s="8"/>
      <c r="BB305" s="8"/>
      <c r="BC305" s="197"/>
      <c r="BD305" s="8" t="s">
        <v>78</v>
      </c>
      <c r="BE305" s="1" t="s">
        <v>78</v>
      </c>
      <c r="BF305" s="1" t="s">
        <v>78</v>
      </c>
    </row>
    <row r="306" spans="1:58" s="4" customFormat="1" ht="44.4" customHeight="1" x14ac:dyDescent="0.3">
      <c r="A306" s="1">
        <v>67</v>
      </c>
      <c r="B306" s="17" t="s">
        <v>830</v>
      </c>
      <c r="C306" s="17">
        <v>45118</v>
      </c>
      <c r="D306" s="1" t="s">
        <v>40</v>
      </c>
      <c r="E306" s="1" t="s">
        <v>40</v>
      </c>
      <c r="F306" s="1" t="s">
        <v>78</v>
      </c>
      <c r="G306" s="1" t="s">
        <v>904</v>
      </c>
      <c r="H306" s="1" t="s">
        <v>923</v>
      </c>
      <c r="I306" s="8" t="s">
        <v>78</v>
      </c>
      <c r="J306" s="1" t="s">
        <v>921</v>
      </c>
      <c r="K306" s="1" t="s">
        <v>1073</v>
      </c>
      <c r="L306" s="1" t="s">
        <v>680</v>
      </c>
      <c r="M306" s="1" t="s">
        <v>553</v>
      </c>
      <c r="N306" s="1" t="s">
        <v>554</v>
      </c>
      <c r="O306" s="1" t="s">
        <v>625</v>
      </c>
      <c r="P306" s="1" t="s">
        <v>115</v>
      </c>
      <c r="Q306" s="1" t="s">
        <v>123</v>
      </c>
      <c r="R306" s="1" t="s">
        <v>94</v>
      </c>
      <c r="S306" s="1" t="s">
        <v>140</v>
      </c>
      <c r="T306" s="1" t="s">
        <v>68</v>
      </c>
      <c r="U306" s="8" t="s">
        <v>640</v>
      </c>
      <c r="V306" s="1" t="s">
        <v>78</v>
      </c>
      <c r="W306" s="1" t="s">
        <v>78</v>
      </c>
      <c r="X306" s="1" t="s">
        <v>84</v>
      </c>
      <c r="Y306" s="1" t="s">
        <v>81</v>
      </c>
      <c r="Z306" s="1" t="s">
        <v>78</v>
      </c>
      <c r="AA306" s="1" t="s">
        <v>78</v>
      </c>
      <c r="AB306" s="8" t="s">
        <v>78</v>
      </c>
      <c r="AC306" s="8" t="s">
        <v>78</v>
      </c>
      <c r="AD306" s="8"/>
      <c r="AE306" s="98" t="s">
        <v>78</v>
      </c>
      <c r="AF306" s="1" t="s">
        <v>78</v>
      </c>
      <c r="AG306" s="1" t="s">
        <v>78</v>
      </c>
      <c r="AH306" s="1" t="s">
        <v>78</v>
      </c>
      <c r="AI306" s="1" t="s">
        <v>984</v>
      </c>
      <c r="AJ306" s="1" t="s">
        <v>78</v>
      </c>
      <c r="AK306" s="1" t="s">
        <v>78</v>
      </c>
      <c r="AL306" s="1" t="s">
        <v>78</v>
      </c>
      <c r="AM306" s="1"/>
      <c r="AN306" s="8"/>
      <c r="AO306" s="8"/>
      <c r="AP306" s="8" t="s">
        <v>78</v>
      </c>
      <c r="AQ306" s="1"/>
      <c r="AR306" s="8"/>
      <c r="AS306" s="8"/>
      <c r="AT306" s="8" t="s">
        <v>78</v>
      </c>
      <c r="AU306" s="1" t="s">
        <v>78</v>
      </c>
      <c r="AV306" s="17" t="s">
        <v>78</v>
      </c>
      <c r="AW306" s="1"/>
      <c r="AX306" s="8"/>
      <c r="AY306" s="197"/>
      <c r="AZ306" s="17" t="s">
        <v>78</v>
      </c>
      <c r="BA306" s="8"/>
      <c r="BB306" s="8"/>
      <c r="BC306" s="197"/>
      <c r="BD306" s="8" t="s">
        <v>78</v>
      </c>
      <c r="BE306" s="1" t="s">
        <v>78</v>
      </c>
      <c r="BF306" s="1" t="s">
        <v>78</v>
      </c>
    </row>
    <row r="307" spans="1:58" s="4" customFormat="1" ht="44.4" customHeight="1" x14ac:dyDescent="0.3">
      <c r="A307" s="1">
        <v>68</v>
      </c>
      <c r="B307" s="17" t="s">
        <v>1041</v>
      </c>
      <c r="C307" s="17">
        <v>45118</v>
      </c>
      <c r="D307" s="1" t="s">
        <v>40</v>
      </c>
      <c r="E307" s="1" t="s">
        <v>40</v>
      </c>
      <c r="F307" s="1" t="s">
        <v>78</v>
      </c>
      <c r="G307" s="1" t="s">
        <v>904</v>
      </c>
      <c r="H307" s="1" t="s">
        <v>923</v>
      </c>
      <c r="I307" s="8" t="s">
        <v>78</v>
      </c>
      <c r="J307" s="1" t="s">
        <v>913</v>
      </c>
      <c r="K307" s="1" t="s">
        <v>1083</v>
      </c>
      <c r="L307" s="1" t="s">
        <v>676</v>
      </c>
      <c r="M307" s="1" t="s">
        <v>602</v>
      </c>
      <c r="N307" s="1" t="s">
        <v>588</v>
      </c>
      <c r="O307" s="1" t="s">
        <v>677</v>
      </c>
      <c r="P307" s="1" t="s">
        <v>78</v>
      </c>
      <c r="Q307" s="1" t="s">
        <v>68</v>
      </c>
      <c r="R307" s="1" t="s">
        <v>68</v>
      </c>
      <c r="S307" s="1" t="s">
        <v>639</v>
      </c>
      <c r="T307" s="1" t="s">
        <v>68</v>
      </c>
      <c r="U307" s="8" t="s">
        <v>640</v>
      </c>
      <c r="V307" s="1" t="s">
        <v>78</v>
      </c>
      <c r="W307" s="1" t="s">
        <v>78</v>
      </c>
      <c r="X307" s="1" t="s">
        <v>678</v>
      </c>
      <c r="Y307" s="1" t="s">
        <v>679</v>
      </c>
      <c r="Z307" s="1" t="s">
        <v>72</v>
      </c>
      <c r="AA307" s="1" t="s">
        <v>72</v>
      </c>
      <c r="AB307" s="8" t="s">
        <v>78</v>
      </c>
      <c r="AC307" s="8" t="s">
        <v>78</v>
      </c>
      <c r="AD307" s="8"/>
      <c r="AE307" s="98" t="s">
        <v>78</v>
      </c>
      <c r="AF307" s="1" t="s">
        <v>78</v>
      </c>
      <c r="AG307" s="1" t="s">
        <v>78</v>
      </c>
      <c r="AH307" s="1" t="s">
        <v>78</v>
      </c>
      <c r="AI307" s="1" t="s">
        <v>965</v>
      </c>
      <c r="AJ307" s="1" t="s">
        <v>78</v>
      </c>
      <c r="AK307" s="1" t="s">
        <v>78</v>
      </c>
      <c r="AL307" s="1" t="s">
        <v>78</v>
      </c>
      <c r="AM307" s="1"/>
      <c r="AN307" s="8"/>
      <c r="AO307" s="8"/>
      <c r="AP307" s="8" t="s">
        <v>78</v>
      </c>
      <c r="AQ307" s="1"/>
      <c r="AR307" s="8"/>
      <c r="AS307" s="8"/>
      <c r="AT307" s="8" t="s">
        <v>78</v>
      </c>
      <c r="AU307" s="1" t="s">
        <v>78</v>
      </c>
      <c r="AV307" s="17" t="s">
        <v>78</v>
      </c>
      <c r="AW307" s="1"/>
      <c r="AX307" s="8"/>
      <c r="AY307" s="197"/>
      <c r="AZ307" s="17" t="s">
        <v>78</v>
      </c>
      <c r="BA307" s="8"/>
      <c r="BB307" s="8"/>
      <c r="BC307" s="197"/>
      <c r="BD307" s="8" t="s">
        <v>78</v>
      </c>
      <c r="BE307" s="1" t="s">
        <v>78</v>
      </c>
      <c r="BF307" s="1" t="s">
        <v>78</v>
      </c>
    </row>
    <row r="308" spans="1:58" s="4" customFormat="1" ht="44.4" customHeight="1" x14ac:dyDescent="0.3">
      <c r="A308" s="1">
        <v>54</v>
      </c>
      <c r="B308" s="17" t="s">
        <v>1084</v>
      </c>
      <c r="C308" s="17">
        <v>45118</v>
      </c>
      <c r="D308" s="1" t="s">
        <v>40</v>
      </c>
      <c r="E308" s="1" t="s">
        <v>40</v>
      </c>
      <c r="F308" s="1" t="s">
        <v>78</v>
      </c>
      <c r="G308" s="1" t="s">
        <v>904</v>
      </c>
      <c r="H308" s="1" t="s">
        <v>905</v>
      </c>
      <c r="I308" s="8" t="s">
        <v>78</v>
      </c>
      <c r="J308" s="1" t="s">
        <v>175</v>
      </c>
      <c r="K308" s="1" t="s">
        <v>1085</v>
      </c>
      <c r="L308" s="1" t="s">
        <v>703</v>
      </c>
      <c r="M308" s="1" t="s">
        <v>553</v>
      </c>
      <c r="N308" s="1" t="s">
        <v>565</v>
      </c>
      <c r="O308" s="1" t="s">
        <v>581</v>
      </c>
      <c r="P308" s="1" t="s">
        <v>265</v>
      </c>
      <c r="Q308" s="1" t="s">
        <v>94</v>
      </c>
      <c r="R308" s="1" t="s">
        <v>48</v>
      </c>
      <c r="S308" s="1" t="s">
        <v>107</v>
      </c>
      <c r="T308" s="1" t="s">
        <v>58</v>
      </c>
      <c r="U308" s="8" t="s">
        <v>640</v>
      </c>
      <c r="V308" s="1" t="s">
        <v>68</v>
      </c>
      <c r="W308" s="1" t="s">
        <v>68</v>
      </c>
      <c r="X308" s="1" t="s">
        <v>84</v>
      </c>
      <c r="Y308" s="1" t="s">
        <v>81</v>
      </c>
      <c r="Z308" s="1" t="s">
        <v>98</v>
      </c>
      <c r="AA308" s="1" t="s">
        <v>78</v>
      </c>
      <c r="AB308" s="8" t="s">
        <v>78</v>
      </c>
      <c r="AC308" s="8" t="s">
        <v>78</v>
      </c>
      <c r="AD308" s="8"/>
      <c r="AE308" s="98" t="s">
        <v>78</v>
      </c>
      <c r="AF308" s="1" t="s">
        <v>929</v>
      </c>
      <c r="AG308" s="1" t="s">
        <v>101</v>
      </c>
      <c r="AH308" s="1" t="s">
        <v>102</v>
      </c>
      <c r="AI308" s="1" t="s">
        <v>914</v>
      </c>
      <c r="AJ308" s="1" t="s">
        <v>934</v>
      </c>
      <c r="AK308" s="1" t="s">
        <v>1086</v>
      </c>
      <c r="AL308" s="1" t="s">
        <v>818</v>
      </c>
      <c r="AM308" s="1">
        <v>6</v>
      </c>
      <c r="AN308" s="8">
        <v>2023</v>
      </c>
      <c r="AO308" s="8">
        <v>45078</v>
      </c>
      <c r="AP308" s="8" t="s">
        <v>983</v>
      </c>
      <c r="AQ308" s="1">
        <v>12</v>
      </c>
      <c r="AR308" s="8">
        <v>2023</v>
      </c>
      <c r="AS308" s="8">
        <v>45261</v>
      </c>
      <c r="AT308" s="8" t="s">
        <v>1087</v>
      </c>
      <c r="AU308" s="1" t="s">
        <v>78</v>
      </c>
      <c r="AV308" s="17" t="s">
        <v>818</v>
      </c>
      <c r="AW308" s="1">
        <v>6</v>
      </c>
      <c r="AX308" s="8">
        <v>2023</v>
      </c>
      <c r="AY308" s="197">
        <v>45078</v>
      </c>
      <c r="AZ308" s="17" t="s">
        <v>983</v>
      </c>
      <c r="BA308" s="8">
        <v>12</v>
      </c>
      <c r="BB308" s="8">
        <v>2023</v>
      </c>
      <c r="BC308" s="197">
        <v>45261</v>
      </c>
      <c r="BD308" s="8" t="s">
        <v>78</v>
      </c>
      <c r="BE308" s="1" t="s">
        <v>78</v>
      </c>
      <c r="BF308" s="1" t="s">
        <v>78</v>
      </c>
    </row>
    <row r="309" spans="1:58" s="4" customFormat="1" ht="44.4" customHeight="1" x14ac:dyDescent="0.3">
      <c r="A309" s="1">
        <v>67</v>
      </c>
      <c r="B309" s="17" t="s">
        <v>830</v>
      </c>
      <c r="C309" s="17">
        <v>45118</v>
      </c>
      <c r="D309" s="1" t="s">
        <v>40</v>
      </c>
      <c r="E309" s="1" t="s">
        <v>40</v>
      </c>
      <c r="F309" s="1" t="s">
        <v>78</v>
      </c>
      <c r="G309" s="1" t="s">
        <v>917</v>
      </c>
      <c r="H309" s="1" t="s">
        <v>920</v>
      </c>
      <c r="I309" s="8" t="s">
        <v>78</v>
      </c>
      <c r="J309" s="1" t="s">
        <v>921</v>
      </c>
      <c r="K309" s="1" t="s">
        <v>1073</v>
      </c>
      <c r="L309" s="1" t="s">
        <v>680</v>
      </c>
      <c r="M309" s="1" t="s">
        <v>553</v>
      </c>
      <c r="N309" s="1" t="s">
        <v>554</v>
      </c>
      <c r="O309" s="1" t="s">
        <v>625</v>
      </c>
      <c r="P309" s="1" t="s">
        <v>115</v>
      </c>
      <c r="Q309" s="1" t="s">
        <v>123</v>
      </c>
      <c r="R309" s="1" t="s">
        <v>94</v>
      </c>
      <c r="S309" s="1" t="s">
        <v>140</v>
      </c>
      <c r="T309" s="1" t="s">
        <v>68</v>
      </c>
      <c r="U309" s="8" t="s">
        <v>640</v>
      </c>
      <c r="V309" s="1" t="s">
        <v>78</v>
      </c>
      <c r="W309" s="1" t="s">
        <v>78</v>
      </c>
      <c r="X309" s="1" t="s">
        <v>84</v>
      </c>
      <c r="Y309" s="1" t="s">
        <v>81</v>
      </c>
      <c r="Z309" s="1" t="s">
        <v>78</v>
      </c>
      <c r="AA309" s="1" t="s">
        <v>78</v>
      </c>
      <c r="AB309" s="8" t="s">
        <v>78</v>
      </c>
      <c r="AC309" s="8" t="s">
        <v>78</v>
      </c>
      <c r="AD309" s="8"/>
      <c r="AE309" s="98" t="s">
        <v>78</v>
      </c>
      <c r="AF309" s="1" t="s">
        <v>78</v>
      </c>
      <c r="AG309" s="1" t="s">
        <v>78</v>
      </c>
      <c r="AH309" s="1" t="s">
        <v>78</v>
      </c>
      <c r="AI309" s="1" t="s">
        <v>984</v>
      </c>
      <c r="AJ309" s="1" t="s">
        <v>78</v>
      </c>
      <c r="AK309" s="1" t="s">
        <v>78</v>
      </c>
      <c r="AL309" s="1" t="s">
        <v>78</v>
      </c>
      <c r="AM309" s="1"/>
      <c r="AN309" s="8"/>
      <c r="AO309" s="8"/>
      <c r="AP309" s="8" t="s">
        <v>78</v>
      </c>
      <c r="AQ309" s="1"/>
      <c r="AR309" s="8"/>
      <c r="AS309" s="8"/>
      <c r="AT309" s="8" t="s">
        <v>78</v>
      </c>
      <c r="AU309" s="1" t="s">
        <v>78</v>
      </c>
      <c r="AV309" s="17" t="s">
        <v>78</v>
      </c>
      <c r="AW309" s="1"/>
      <c r="AX309" s="8"/>
      <c r="AY309" s="197"/>
      <c r="AZ309" s="17" t="s">
        <v>78</v>
      </c>
      <c r="BA309" s="8"/>
      <c r="BB309" s="8"/>
      <c r="BC309" s="197"/>
      <c r="BD309" s="8" t="s">
        <v>78</v>
      </c>
      <c r="BE309" s="1" t="s">
        <v>78</v>
      </c>
      <c r="BF309" s="1" t="s">
        <v>78</v>
      </c>
    </row>
    <row r="310" spans="1:58" s="4" customFormat="1" ht="44.4" customHeight="1" x14ac:dyDescent="0.3">
      <c r="A310" s="1">
        <v>53</v>
      </c>
      <c r="B310" s="17" t="s">
        <v>830</v>
      </c>
      <c r="C310" s="17">
        <v>45118</v>
      </c>
      <c r="D310" s="1" t="s">
        <v>40</v>
      </c>
      <c r="E310" s="1" t="s">
        <v>40</v>
      </c>
      <c r="F310" s="1" t="s">
        <v>78</v>
      </c>
      <c r="G310" s="1" t="s">
        <v>904</v>
      </c>
      <c r="H310" s="1" t="s">
        <v>923</v>
      </c>
      <c r="I310" s="8" t="s">
        <v>78</v>
      </c>
      <c r="J310" s="1" t="s">
        <v>913</v>
      </c>
      <c r="K310" s="1" t="s">
        <v>1088</v>
      </c>
      <c r="L310" s="1" t="s">
        <v>704</v>
      </c>
      <c r="M310" s="1" t="s">
        <v>553</v>
      </c>
      <c r="N310" s="1" t="s">
        <v>554</v>
      </c>
      <c r="O310" s="1" t="s">
        <v>561</v>
      </c>
      <c r="P310" s="1" t="s">
        <v>164</v>
      </c>
      <c r="Q310" s="1" t="s">
        <v>94</v>
      </c>
      <c r="R310" s="1" t="s">
        <v>94</v>
      </c>
      <c r="S310" s="1" t="s">
        <v>136</v>
      </c>
      <c r="T310" s="1" t="s">
        <v>78</v>
      </c>
      <c r="U310" s="8" t="s">
        <v>643</v>
      </c>
      <c r="V310" s="1" t="s">
        <v>78</v>
      </c>
      <c r="W310" s="1" t="s">
        <v>78</v>
      </c>
      <c r="X310" s="1" t="s">
        <v>84</v>
      </c>
      <c r="Y310" s="1" t="s">
        <v>78</v>
      </c>
      <c r="Z310" s="1" t="s">
        <v>78</v>
      </c>
      <c r="AA310" s="1" t="s">
        <v>78</v>
      </c>
      <c r="AB310" s="8" t="s">
        <v>78</v>
      </c>
      <c r="AC310" s="8" t="s">
        <v>78</v>
      </c>
      <c r="AD310" s="8"/>
      <c r="AE310" s="98" t="s">
        <v>78</v>
      </c>
      <c r="AF310" s="1" t="s">
        <v>78</v>
      </c>
      <c r="AG310" s="1" t="s">
        <v>78</v>
      </c>
      <c r="AH310" s="1" t="s">
        <v>78</v>
      </c>
      <c r="AI310" s="1" t="s">
        <v>984</v>
      </c>
      <c r="AJ310" s="1" t="s">
        <v>78</v>
      </c>
      <c r="AK310" s="1" t="s">
        <v>78</v>
      </c>
      <c r="AL310" s="1" t="s">
        <v>78</v>
      </c>
      <c r="AM310" s="1"/>
      <c r="AN310" s="8"/>
      <c r="AO310" s="8"/>
      <c r="AP310" s="8" t="s">
        <v>78</v>
      </c>
      <c r="AQ310" s="1"/>
      <c r="AR310" s="8"/>
      <c r="AS310" s="8"/>
      <c r="AT310" s="8" t="s">
        <v>78</v>
      </c>
      <c r="AU310" s="1" t="s">
        <v>78</v>
      </c>
      <c r="AV310" s="17" t="s">
        <v>78</v>
      </c>
      <c r="AW310" s="1"/>
      <c r="AX310" s="8"/>
      <c r="AY310" s="197"/>
      <c r="AZ310" s="17" t="s">
        <v>78</v>
      </c>
      <c r="BA310" s="8"/>
      <c r="BB310" s="8"/>
      <c r="BC310" s="197"/>
      <c r="BD310" s="8" t="s">
        <v>78</v>
      </c>
      <c r="BE310" s="1" t="s">
        <v>78</v>
      </c>
      <c r="BF310" s="1" t="s">
        <v>78</v>
      </c>
    </row>
    <row r="311" spans="1:58" s="4" customFormat="1" ht="44.4" customHeight="1" x14ac:dyDescent="0.3">
      <c r="A311" s="1">
        <v>50</v>
      </c>
      <c r="B311" s="17">
        <v>44932</v>
      </c>
      <c r="C311" s="17">
        <v>45118</v>
      </c>
      <c r="D311" s="1" t="s">
        <v>40</v>
      </c>
      <c r="E311" s="1" t="s">
        <v>40</v>
      </c>
      <c r="F311" s="1" t="s">
        <v>78</v>
      </c>
      <c r="G311" s="1" t="s">
        <v>904</v>
      </c>
      <c r="H311" s="1" t="s">
        <v>923</v>
      </c>
      <c r="I311" s="8" t="s">
        <v>78</v>
      </c>
      <c r="J311" s="1" t="s">
        <v>913</v>
      </c>
      <c r="K311" s="1" t="s">
        <v>966</v>
      </c>
      <c r="L311" s="1" t="s">
        <v>711</v>
      </c>
      <c r="M311" s="1" t="s">
        <v>553</v>
      </c>
      <c r="N311" s="1" t="s">
        <v>588</v>
      </c>
      <c r="O311" s="1" t="s">
        <v>78</v>
      </c>
      <c r="P311" s="1" t="s">
        <v>78</v>
      </c>
      <c r="Q311" s="1" t="s">
        <v>68</v>
      </c>
      <c r="R311" s="1" t="s">
        <v>68</v>
      </c>
      <c r="S311" s="1" t="s">
        <v>639</v>
      </c>
      <c r="T311" s="1" t="s">
        <v>68</v>
      </c>
      <c r="U311" s="8" t="s">
        <v>78</v>
      </c>
      <c r="V311" s="1" t="s">
        <v>78</v>
      </c>
      <c r="W311" s="1" t="s">
        <v>78</v>
      </c>
      <c r="X311" s="1" t="s">
        <v>574</v>
      </c>
      <c r="Y311" s="1" t="s">
        <v>575</v>
      </c>
      <c r="Z311" s="1" t="s">
        <v>578</v>
      </c>
      <c r="AA311" s="1" t="s">
        <v>565</v>
      </c>
      <c r="AB311" s="8" t="s">
        <v>712</v>
      </c>
      <c r="AC311" s="8" t="s">
        <v>712</v>
      </c>
      <c r="AD311" s="8"/>
      <c r="AE311" s="98" t="s">
        <v>78</v>
      </c>
      <c r="AF311" s="1" t="s">
        <v>78</v>
      </c>
      <c r="AG311" s="1" t="s">
        <v>78</v>
      </c>
      <c r="AH311" s="1" t="s">
        <v>78</v>
      </c>
      <c r="AI311" s="1" t="s">
        <v>919</v>
      </c>
      <c r="AJ311" s="1" t="s">
        <v>78</v>
      </c>
      <c r="AK311" s="1" t="s">
        <v>78</v>
      </c>
      <c r="AL311" s="1" t="s">
        <v>78</v>
      </c>
      <c r="AM311" s="1"/>
      <c r="AN311" s="8"/>
      <c r="AO311" s="8"/>
      <c r="AP311" s="8" t="s">
        <v>78</v>
      </c>
      <c r="AQ311" s="1"/>
      <c r="AR311" s="8"/>
      <c r="AS311" s="8"/>
      <c r="AT311" s="8" t="s">
        <v>78</v>
      </c>
      <c r="AU311" s="1" t="s">
        <v>78</v>
      </c>
      <c r="AV311" s="17" t="s">
        <v>78</v>
      </c>
      <c r="AW311" s="1"/>
      <c r="AX311" s="8"/>
      <c r="AY311" s="197"/>
      <c r="AZ311" s="17" t="s">
        <v>78</v>
      </c>
      <c r="BA311" s="8"/>
      <c r="BB311" s="8"/>
      <c r="BC311" s="197"/>
      <c r="BD311" s="8" t="s">
        <v>78</v>
      </c>
      <c r="BE311" s="1" t="s">
        <v>78</v>
      </c>
      <c r="BF311" s="1" t="s">
        <v>78</v>
      </c>
    </row>
    <row r="312" spans="1:58" s="4" customFormat="1" ht="44.4" customHeight="1" x14ac:dyDescent="0.3">
      <c r="A312" s="1">
        <v>51</v>
      </c>
      <c r="B312" s="17" t="s">
        <v>830</v>
      </c>
      <c r="C312" s="17">
        <v>45118</v>
      </c>
      <c r="D312" s="1" t="s">
        <v>40</v>
      </c>
      <c r="E312" s="1" t="s">
        <v>40</v>
      </c>
      <c r="F312" s="1" t="s">
        <v>78</v>
      </c>
      <c r="G312" s="1" t="s">
        <v>917</v>
      </c>
      <c r="H312" s="1" t="s">
        <v>905</v>
      </c>
      <c r="I312" s="8" t="s">
        <v>78</v>
      </c>
      <c r="J312" s="1" t="s">
        <v>921</v>
      </c>
      <c r="K312" s="1" t="s">
        <v>1089</v>
      </c>
      <c r="L312" s="1" t="s">
        <v>986</v>
      </c>
      <c r="M312" s="1" t="s">
        <v>602</v>
      </c>
      <c r="N312" s="1" t="s">
        <v>554</v>
      </c>
      <c r="O312" s="1" t="s">
        <v>561</v>
      </c>
      <c r="P312" s="1" t="s">
        <v>708</v>
      </c>
      <c r="Q312" s="1" t="s">
        <v>123</v>
      </c>
      <c r="R312" s="1" t="s">
        <v>94</v>
      </c>
      <c r="S312" s="1" t="s">
        <v>140</v>
      </c>
      <c r="T312" s="1" t="s">
        <v>68</v>
      </c>
      <c r="U312" s="8" t="s">
        <v>640</v>
      </c>
      <c r="V312" s="1" t="s">
        <v>68</v>
      </c>
      <c r="W312" s="1" t="s">
        <v>78</v>
      </c>
      <c r="X312" s="1" t="s">
        <v>78</v>
      </c>
      <c r="Y312" s="1" t="s">
        <v>78</v>
      </c>
      <c r="Z312" s="1" t="s">
        <v>709</v>
      </c>
      <c r="AA312" s="1" t="s">
        <v>592</v>
      </c>
      <c r="AB312" s="8" t="s">
        <v>611</v>
      </c>
      <c r="AC312" s="8" t="s">
        <v>611</v>
      </c>
      <c r="AD312" s="8"/>
      <c r="AE312" s="98" t="s">
        <v>78</v>
      </c>
      <c r="AF312" s="1" t="s">
        <v>78</v>
      </c>
      <c r="AG312" s="1" t="s">
        <v>78</v>
      </c>
      <c r="AH312" s="1" t="s">
        <v>78</v>
      </c>
      <c r="AI312" s="1" t="s">
        <v>984</v>
      </c>
      <c r="AJ312" s="1" t="s">
        <v>78</v>
      </c>
      <c r="AK312" s="1" t="s">
        <v>78</v>
      </c>
      <c r="AL312" s="1" t="s">
        <v>78</v>
      </c>
      <c r="AM312" s="1"/>
      <c r="AN312" s="8"/>
      <c r="AO312" s="8"/>
      <c r="AP312" s="8" t="s">
        <v>78</v>
      </c>
      <c r="AQ312" s="1"/>
      <c r="AR312" s="8"/>
      <c r="AS312" s="8"/>
      <c r="AT312" s="8" t="s">
        <v>78</v>
      </c>
      <c r="AU312" s="1" t="s">
        <v>78</v>
      </c>
      <c r="AV312" s="17" t="s">
        <v>78</v>
      </c>
      <c r="AW312" s="1"/>
      <c r="AX312" s="8"/>
      <c r="AY312" s="197"/>
      <c r="AZ312" s="17" t="s">
        <v>78</v>
      </c>
      <c r="BA312" s="8"/>
      <c r="BB312" s="8"/>
      <c r="BC312" s="197"/>
      <c r="BD312" s="8" t="s">
        <v>78</v>
      </c>
      <c r="BE312" s="1" t="s">
        <v>78</v>
      </c>
      <c r="BF312" s="1" t="s">
        <v>78</v>
      </c>
    </row>
    <row r="313" spans="1:58" s="4" customFormat="1" ht="44.4" customHeight="1" x14ac:dyDescent="0.3">
      <c r="A313" s="1">
        <v>42</v>
      </c>
      <c r="B313" s="17">
        <v>45204</v>
      </c>
      <c r="C313" s="17">
        <v>45118</v>
      </c>
      <c r="D313" s="1" t="s">
        <v>40</v>
      </c>
      <c r="E313" s="1" t="s">
        <v>40</v>
      </c>
      <c r="F313" s="1" t="s">
        <v>78</v>
      </c>
      <c r="G313" s="1" t="s">
        <v>1051</v>
      </c>
      <c r="H313" s="1" t="s">
        <v>78</v>
      </c>
      <c r="I313" s="8" t="s">
        <v>1004</v>
      </c>
      <c r="J313" s="1" t="s">
        <v>921</v>
      </c>
      <c r="K313" s="1" t="s">
        <v>1077</v>
      </c>
      <c r="L313" s="1" t="s">
        <v>842</v>
      </c>
      <c r="M313" s="1" t="s">
        <v>553</v>
      </c>
      <c r="N313" s="1" t="s">
        <v>588</v>
      </c>
      <c r="O313" s="1" t="s">
        <v>78</v>
      </c>
      <c r="P313" s="1" t="s">
        <v>68</v>
      </c>
      <c r="Q313" s="1" t="s">
        <v>68</v>
      </c>
      <c r="R313" s="1" t="s">
        <v>68</v>
      </c>
      <c r="S313" s="1" t="s">
        <v>639</v>
      </c>
      <c r="T313" s="1" t="s">
        <v>68</v>
      </c>
      <c r="U313" s="8" t="s">
        <v>640</v>
      </c>
      <c r="V313" s="1" t="s">
        <v>68</v>
      </c>
      <c r="W313" s="1" t="s">
        <v>68</v>
      </c>
      <c r="X313" s="1" t="s">
        <v>78</v>
      </c>
      <c r="Y313" s="1" t="s">
        <v>996</v>
      </c>
      <c r="Z313" s="1" t="s">
        <v>68</v>
      </c>
      <c r="AA313" s="1" t="s">
        <v>68</v>
      </c>
      <c r="AB313" s="8" t="s">
        <v>78</v>
      </c>
      <c r="AC313" s="8" t="s">
        <v>78</v>
      </c>
      <c r="AD313" s="8"/>
      <c r="AE313" s="98" t="s">
        <v>78</v>
      </c>
      <c r="AF313" s="1" t="s">
        <v>78</v>
      </c>
      <c r="AG313" s="1" t="s">
        <v>78</v>
      </c>
      <c r="AH313" s="1" t="s">
        <v>78</v>
      </c>
      <c r="AI313" s="1" t="s">
        <v>78</v>
      </c>
      <c r="AJ313" s="1" t="s">
        <v>78</v>
      </c>
      <c r="AK313" s="1" t="s">
        <v>78</v>
      </c>
      <c r="AL313" s="1" t="s">
        <v>78</v>
      </c>
      <c r="AM313" s="1"/>
      <c r="AN313" s="8"/>
      <c r="AO313" s="8"/>
      <c r="AP313" s="8" t="s">
        <v>78</v>
      </c>
      <c r="AQ313" s="1"/>
      <c r="AR313" s="8"/>
      <c r="AS313" s="8"/>
      <c r="AT313" s="8" t="s">
        <v>78</v>
      </c>
      <c r="AU313" s="1" t="s">
        <v>78</v>
      </c>
      <c r="AV313" s="17" t="s">
        <v>78</v>
      </c>
      <c r="AW313" s="1"/>
      <c r="AX313" s="8"/>
      <c r="AY313" s="197"/>
      <c r="AZ313" s="17" t="s">
        <v>78</v>
      </c>
      <c r="BA313" s="8"/>
      <c r="BB313" s="8"/>
      <c r="BC313" s="197"/>
      <c r="BD313" s="8" t="s">
        <v>78</v>
      </c>
      <c r="BE313" s="1" t="s">
        <v>78</v>
      </c>
      <c r="BF313" s="1" t="s">
        <v>1005</v>
      </c>
    </row>
    <row r="314" spans="1:58" s="4" customFormat="1" ht="44.4" customHeight="1" x14ac:dyDescent="0.3">
      <c r="A314" s="1">
        <v>42</v>
      </c>
      <c r="B314" s="17">
        <v>45204</v>
      </c>
      <c r="C314" s="17">
        <v>45118</v>
      </c>
      <c r="D314" s="1" t="s">
        <v>40</v>
      </c>
      <c r="E314" s="1" t="s">
        <v>40</v>
      </c>
      <c r="F314" s="1" t="s">
        <v>78</v>
      </c>
      <c r="G314" s="1" t="s">
        <v>1051</v>
      </c>
      <c r="H314" s="1" t="s">
        <v>78</v>
      </c>
      <c r="I314" s="8" t="s">
        <v>1006</v>
      </c>
      <c r="J314" s="1" t="s">
        <v>921</v>
      </c>
      <c r="K314" s="1" t="s">
        <v>1077</v>
      </c>
      <c r="L314" s="1" t="s">
        <v>842</v>
      </c>
      <c r="M314" s="1" t="s">
        <v>553</v>
      </c>
      <c r="N314" s="1" t="s">
        <v>588</v>
      </c>
      <c r="O314" s="1" t="s">
        <v>78</v>
      </c>
      <c r="P314" s="1" t="s">
        <v>68</v>
      </c>
      <c r="Q314" s="1" t="s">
        <v>68</v>
      </c>
      <c r="R314" s="1" t="s">
        <v>68</v>
      </c>
      <c r="S314" s="1" t="s">
        <v>639</v>
      </c>
      <c r="T314" s="1" t="s">
        <v>68</v>
      </c>
      <c r="U314" s="8" t="s">
        <v>640</v>
      </c>
      <c r="V314" s="1" t="s">
        <v>68</v>
      </c>
      <c r="W314" s="1" t="s">
        <v>68</v>
      </c>
      <c r="X314" s="1" t="s">
        <v>78</v>
      </c>
      <c r="Y314" s="1" t="s">
        <v>996</v>
      </c>
      <c r="Z314" s="1" t="s">
        <v>68</v>
      </c>
      <c r="AA314" s="1" t="s">
        <v>68</v>
      </c>
      <c r="AB314" s="8" t="s">
        <v>78</v>
      </c>
      <c r="AC314" s="8" t="s">
        <v>78</v>
      </c>
      <c r="AD314" s="8"/>
      <c r="AE314" s="98" t="s">
        <v>78</v>
      </c>
      <c r="AF314" s="1" t="s">
        <v>78</v>
      </c>
      <c r="AG314" s="1" t="s">
        <v>78</v>
      </c>
      <c r="AH314" s="1" t="s">
        <v>78</v>
      </c>
      <c r="AI314" s="1" t="s">
        <v>919</v>
      </c>
      <c r="AJ314" s="1" t="s">
        <v>78</v>
      </c>
      <c r="AK314" s="1" t="s">
        <v>78</v>
      </c>
      <c r="AL314" s="1" t="s">
        <v>78</v>
      </c>
      <c r="AM314" s="1"/>
      <c r="AN314" s="8"/>
      <c r="AO314" s="8"/>
      <c r="AP314" s="8" t="s">
        <v>78</v>
      </c>
      <c r="AQ314" s="1"/>
      <c r="AR314" s="8"/>
      <c r="AS314" s="8"/>
      <c r="AT314" s="8" t="s">
        <v>78</v>
      </c>
      <c r="AU314" s="1" t="s">
        <v>78</v>
      </c>
      <c r="AV314" s="17" t="s">
        <v>78</v>
      </c>
      <c r="AW314" s="1"/>
      <c r="AX314" s="8"/>
      <c r="AY314" s="197"/>
      <c r="AZ314" s="17" t="s">
        <v>78</v>
      </c>
      <c r="BA314" s="8"/>
      <c r="BB314" s="8"/>
      <c r="BC314" s="197"/>
      <c r="BD314" s="8" t="s">
        <v>78</v>
      </c>
      <c r="BE314" s="1" t="s">
        <v>78</v>
      </c>
      <c r="BF314" s="1" t="s">
        <v>1036</v>
      </c>
    </row>
    <row r="315" spans="1:58" s="4" customFormat="1" ht="44.4" customHeight="1" x14ac:dyDescent="0.3">
      <c r="A315" s="1">
        <v>42</v>
      </c>
      <c r="B315" s="17">
        <v>45204</v>
      </c>
      <c r="C315" s="17">
        <v>45118</v>
      </c>
      <c r="D315" s="1" t="s">
        <v>40</v>
      </c>
      <c r="E315" s="1" t="s">
        <v>40</v>
      </c>
      <c r="F315" s="1" t="s">
        <v>78</v>
      </c>
      <c r="G315" s="1" t="s">
        <v>1051</v>
      </c>
      <c r="H315" s="1" t="s">
        <v>78</v>
      </c>
      <c r="I315" s="8" t="s">
        <v>1006</v>
      </c>
      <c r="J315" s="1" t="s">
        <v>921</v>
      </c>
      <c r="K315" s="1" t="s">
        <v>1077</v>
      </c>
      <c r="L315" s="1" t="s">
        <v>842</v>
      </c>
      <c r="M315" s="1" t="s">
        <v>553</v>
      </c>
      <c r="N315" s="1" t="s">
        <v>588</v>
      </c>
      <c r="O315" s="1" t="s">
        <v>78</v>
      </c>
      <c r="P315" s="1" t="s">
        <v>68</v>
      </c>
      <c r="Q315" s="1" t="s">
        <v>68</v>
      </c>
      <c r="R315" s="1" t="s">
        <v>68</v>
      </c>
      <c r="S315" s="1" t="s">
        <v>639</v>
      </c>
      <c r="T315" s="1" t="s">
        <v>68</v>
      </c>
      <c r="U315" s="8" t="s">
        <v>640</v>
      </c>
      <c r="V315" s="1" t="s">
        <v>68</v>
      </c>
      <c r="W315" s="1" t="s">
        <v>68</v>
      </c>
      <c r="X315" s="1" t="s">
        <v>78</v>
      </c>
      <c r="Y315" s="1" t="s">
        <v>996</v>
      </c>
      <c r="Z315" s="1" t="s">
        <v>68</v>
      </c>
      <c r="AA315" s="1" t="s">
        <v>68</v>
      </c>
      <c r="AB315" s="8" t="s">
        <v>78</v>
      </c>
      <c r="AC315" s="8" t="s">
        <v>78</v>
      </c>
      <c r="AD315" s="8"/>
      <c r="AE315" s="98" t="s">
        <v>78</v>
      </c>
      <c r="AF315" s="1" t="s">
        <v>78</v>
      </c>
      <c r="AG315" s="1" t="s">
        <v>78</v>
      </c>
      <c r="AH315" s="1" t="s">
        <v>78</v>
      </c>
      <c r="AI315" s="1" t="s">
        <v>919</v>
      </c>
      <c r="AJ315" s="1" t="s">
        <v>78</v>
      </c>
      <c r="AK315" s="1" t="s">
        <v>78</v>
      </c>
      <c r="AL315" s="1" t="s">
        <v>78</v>
      </c>
      <c r="AM315" s="1"/>
      <c r="AN315" s="8"/>
      <c r="AO315" s="8"/>
      <c r="AP315" s="8" t="s">
        <v>78</v>
      </c>
      <c r="AQ315" s="1"/>
      <c r="AR315" s="8"/>
      <c r="AS315" s="8"/>
      <c r="AT315" s="8" t="s">
        <v>78</v>
      </c>
      <c r="AU315" s="1" t="s">
        <v>78</v>
      </c>
      <c r="AV315" s="17" t="s">
        <v>78</v>
      </c>
      <c r="AW315" s="1"/>
      <c r="AX315" s="8"/>
      <c r="AY315" s="197"/>
      <c r="AZ315" s="17" t="s">
        <v>78</v>
      </c>
      <c r="BA315" s="8"/>
      <c r="BB315" s="8"/>
      <c r="BC315" s="197"/>
      <c r="BD315" s="8" t="s">
        <v>78</v>
      </c>
      <c r="BE315" s="1" t="s">
        <v>78</v>
      </c>
      <c r="BF315" s="1" t="s">
        <v>1090</v>
      </c>
    </row>
    <row r="316" spans="1:58" s="4" customFormat="1" ht="44.4" customHeight="1" x14ac:dyDescent="0.3">
      <c r="A316" s="1">
        <v>46</v>
      </c>
      <c r="B316" s="17" t="s">
        <v>1055</v>
      </c>
      <c r="C316" s="17">
        <v>45118</v>
      </c>
      <c r="D316" s="1" t="s">
        <v>40</v>
      </c>
      <c r="E316" s="1" t="s">
        <v>40</v>
      </c>
      <c r="F316" s="1" t="s">
        <v>78</v>
      </c>
      <c r="G316" s="1" t="s">
        <v>904</v>
      </c>
      <c r="H316" s="1" t="s">
        <v>905</v>
      </c>
      <c r="I316" s="8" t="s">
        <v>78</v>
      </c>
      <c r="J316" s="1" t="s">
        <v>184</v>
      </c>
      <c r="K316" s="1" t="s">
        <v>1079</v>
      </c>
      <c r="L316" s="1" t="s">
        <v>719</v>
      </c>
      <c r="M316" s="1" t="s">
        <v>553</v>
      </c>
      <c r="N316" s="1" t="s">
        <v>588</v>
      </c>
      <c r="O316" s="1" t="s">
        <v>78</v>
      </c>
      <c r="P316" s="1" t="s">
        <v>134</v>
      </c>
      <c r="Q316" s="1" t="s">
        <v>123</v>
      </c>
      <c r="R316" s="1" t="s">
        <v>48</v>
      </c>
      <c r="S316" s="1" t="s">
        <v>136</v>
      </c>
      <c r="T316" s="1" t="s">
        <v>68</v>
      </c>
      <c r="U316" s="8" t="s">
        <v>640</v>
      </c>
      <c r="V316" s="1" t="s">
        <v>68</v>
      </c>
      <c r="W316" s="1" t="s">
        <v>68</v>
      </c>
      <c r="X316" s="1" t="s">
        <v>84</v>
      </c>
      <c r="Y316" s="1" t="s">
        <v>81</v>
      </c>
      <c r="Z316" s="1" t="s">
        <v>68</v>
      </c>
      <c r="AA316" s="1" t="s">
        <v>110</v>
      </c>
      <c r="AB316" s="8" t="s">
        <v>720</v>
      </c>
      <c r="AC316" s="8" t="s">
        <v>720</v>
      </c>
      <c r="AD316" s="8"/>
      <c r="AE316" s="98" t="s">
        <v>78</v>
      </c>
      <c r="AF316" s="1" t="s">
        <v>78</v>
      </c>
      <c r="AG316" s="1" t="s">
        <v>78</v>
      </c>
      <c r="AH316" s="1" t="s">
        <v>78</v>
      </c>
      <c r="AI316" s="1" t="s">
        <v>78</v>
      </c>
      <c r="AJ316" s="1" t="s">
        <v>987</v>
      </c>
      <c r="AK316" s="1" t="s">
        <v>981</v>
      </c>
      <c r="AL316" s="1" t="s">
        <v>1080</v>
      </c>
      <c r="AM316" s="1">
        <v>5</v>
      </c>
      <c r="AN316" s="8">
        <v>2023</v>
      </c>
      <c r="AO316" s="8">
        <v>45047</v>
      </c>
      <c r="AP316" s="8" t="s">
        <v>1081</v>
      </c>
      <c r="AQ316" s="1">
        <v>7</v>
      </c>
      <c r="AR316" s="8">
        <v>2023</v>
      </c>
      <c r="AS316" s="8">
        <v>45108</v>
      </c>
      <c r="AT316" s="8" t="s">
        <v>988</v>
      </c>
      <c r="AU316" s="1" t="s">
        <v>78</v>
      </c>
      <c r="AV316" s="17" t="s">
        <v>1080</v>
      </c>
      <c r="AW316" s="1">
        <v>5</v>
      </c>
      <c r="AX316" s="8">
        <v>2023</v>
      </c>
      <c r="AY316" s="197">
        <v>45047</v>
      </c>
      <c r="AZ316" s="17" t="s">
        <v>78</v>
      </c>
      <c r="BA316" s="8"/>
      <c r="BB316" s="8"/>
      <c r="BC316" s="197"/>
      <c r="BD316" s="8" t="s">
        <v>78</v>
      </c>
      <c r="BE316" s="1" t="s">
        <v>78</v>
      </c>
      <c r="BF316" s="1" t="s">
        <v>989</v>
      </c>
    </row>
    <row r="317" spans="1:58" s="4" customFormat="1" ht="44.4" customHeight="1" x14ac:dyDescent="0.3">
      <c r="A317" s="1">
        <v>32</v>
      </c>
      <c r="B317" s="17">
        <v>45235</v>
      </c>
      <c r="C317" s="17">
        <v>45118</v>
      </c>
      <c r="D317" s="1" t="s">
        <v>40</v>
      </c>
      <c r="E317" s="1" t="s">
        <v>40</v>
      </c>
      <c r="F317" s="1" t="s">
        <v>78</v>
      </c>
      <c r="G317" s="1" t="s">
        <v>904</v>
      </c>
      <c r="H317" s="1" t="s">
        <v>920</v>
      </c>
      <c r="I317" s="8" t="s">
        <v>78</v>
      </c>
      <c r="J317" s="1" t="s">
        <v>1043</v>
      </c>
      <c r="K317" s="1" t="s">
        <v>1091</v>
      </c>
      <c r="L317" s="1" t="s">
        <v>758</v>
      </c>
      <c r="M317" s="1" t="s">
        <v>553</v>
      </c>
      <c r="N317" s="1" t="s">
        <v>554</v>
      </c>
      <c r="O317" s="1" t="s">
        <v>677</v>
      </c>
      <c r="P317" s="1" t="s">
        <v>68</v>
      </c>
      <c r="Q317" s="1" t="s">
        <v>68</v>
      </c>
      <c r="R317" s="1" t="s">
        <v>68</v>
      </c>
      <c r="S317" s="1" t="s">
        <v>639</v>
      </c>
      <c r="T317" s="1" t="s">
        <v>68</v>
      </c>
      <c r="U317" s="8" t="s">
        <v>68</v>
      </c>
      <c r="V317" s="1" t="s">
        <v>68</v>
      </c>
      <c r="W317" s="1" t="s">
        <v>68</v>
      </c>
      <c r="X317" s="1" t="s">
        <v>78</v>
      </c>
      <c r="Y317" s="1" t="s">
        <v>996</v>
      </c>
      <c r="Z317" s="1" t="s">
        <v>578</v>
      </c>
      <c r="AA317" s="1" t="s">
        <v>565</v>
      </c>
      <c r="AB317" s="8" t="s">
        <v>712</v>
      </c>
      <c r="AC317" s="8" t="s">
        <v>712</v>
      </c>
      <c r="AD317" s="8"/>
      <c r="AE317" s="98" t="s">
        <v>78</v>
      </c>
      <c r="AF317" s="1" t="s">
        <v>78</v>
      </c>
      <c r="AG317" s="1" t="s">
        <v>924</v>
      </c>
      <c r="AH317" s="1" t="s">
        <v>78</v>
      </c>
      <c r="AI317" s="1" t="s">
        <v>931</v>
      </c>
      <c r="AJ317" s="1" t="s">
        <v>78</v>
      </c>
      <c r="AK317" s="1" t="s">
        <v>78</v>
      </c>
      <c r="AL317" s="1" t="s">
        <v>78</v>
      </c>
      <c r="AM317" s="1"/>
      <c r="AN317" s="8"/>
      <c r="AO317" s="8"/>
      <c r="AP317" s="8" t="s">
        <v>78</v>
      </c>
      <c r="AQ317" s="1"/>
      <c r="AR317" s="8"/>
      <c r="AS317" s="8"/>
      <c r="AT317" s="8" t="s">
        <v>78</v>
      </c>
      <c r="AU317" s="1" t="s">
        <v>78</v>
      </c>
      <c r="AV317" s="17" t="s">
        <v>78</v>
      </c>
      <c r="AW317" s="1"/>
      <c r="AX317" s="8"/>
      <c r="AY317" s="197"/>
      <c r="AZ317" s="17" t="s">
        <v>78</v>
      </c>
      <c r="BA317" s="8"/>
      <c r="BB317" s="8"/>
      <c r="BC317" s="197"/>
      <c r="BD317" s="8" t="s">
        <v>78</v>
      </c>
      <c r="BE317" s="1" t="s">
        <v>78</v>
      </c>
      <c r="BF317" s="1" t="s">
        <v>78</v>
      </c>
    </row>
    <row r="318" spans="1:58" s="4" customFormat="1" ht="44.4" customHeight="1" x14ac:dyDescent="0.3">
      <c r="A318" s="1">
        <v>41</v>
      </c>
      <c r="B318" s="17">
        <v>45204</v>
      </c>
      <c r="C318" s="17">
        <v>45118</v>
      </c>
      <c r="D318" s="1" t="s">
        <v>40</v>
      </c>
      <c r="E318" s="1" t="s">
        <v>40</v>
      </c>
      <c r="F318" s="1" t="s">
        <v>78</v>
      </c>
      <c r="G318" s="1" t="s">
        <v>1051</v>
      </c>
      <c r="H318" s="1" t="s">
        <v>941</v>
      </c>
      <c r="I318" s="8" t="s">
        <v>1010</v>
      </c>
      <c r="J318" s="1" t="s">
        <v>1092</v>
      </c>
      <c r="K318" s="1" t="s">
        <v>1093</v>
      </c>
      <c r="L318" s="1" t="s">
        <v>602</v>
      </c>
      <c r="M318" s="1" t="s">
        <v>602</v>
      </c>
      <c r="N318" s="1" t="s">
        <v>727</v>
      </c>
      <c r="O318" s="1" t="s">
        <v>573</v>
      </c>
      <c r="P318" s="1" t="s">
        <v>68</v>
      </c>
      <c r="Q318" s="1" t="s">
        <v>68</v>
      </c>
      <c r="R318" s="1" t="s">
        <v>68</v>
      </c>
      <c r="S318" s="1" t="s">
        <v>639</v>
      </c>
      <c r="T318" s="1" t="s">
        <v>68</v>
      </c>
      <c r="U318" s="8" t="s">
        <v>68</v>
      </c>
      <c r="V318" s="1" t="s">
        <v>68</v>
      </c>
      <c r="W318" s="1" t="s">
        <v>68</v>
      </c>
      <c r="X318" s="1" t="s">
        <v>78</v>
      </c>
      <c r="Y318" s="1" t="s">
        <v>78</v>
      </c>
      <c r="Z318" s="1" t="s">
        <v>110</v>
      </c>
      <c r="AA318" s="1" t="s">
        <v>110</v>
      </c>
      <c r="AB318" s="8" t="s">
        <v>728</v>
      </c>
      <c r="AC318" s="8" t="s">
        <v>728</v>
      </c>
      <c r="AD318" s="8"/>
      <c r="AE318" s="98" t="s">
        <v>78</v>
      </c>
      <c r="AF318" s="1" t="s">
        <v>78</v>
      </c>
      <c r="AG318" s="1" t="s">
        <v>78</v>
      </c>
      <c r="AH318" s="1" t="s">
        <v>939</v>
      </c>
      <c r="AI318" s="1" t="s">
        <v>924</v>
      </c>
      <c r="AJ318" s="1" t="s">
        <v>78</v>
      </c>
      <c r="AK318" s="1" t="s">
        <v>78</v>
      </c>
      <c r="AL318" s="1" t="s">
        <v>78</v>
      </c>
      <c r="AM318" s="1"/>
      <c r="AN318" s="8"/>
      <c r="AO318" s="8"/>
      <c r="AP318" s="8" t="s">
        <v>78</v>
      </c>
      <c r="AQ318" s="1"/>
      <c r="AR318" s="8"/>
      <c r="AS318" s="8"/>
      <c r="AT318" s="8" t="s">
        <v>78</v>
      </c>
      <c r="AU318" s="1" t="s">
        <v>78</v>
      </c>
      <c r="AV318" s="17" t="s">
        <v>78</v>
      </c>
      <c r="AW318" s="1"/>
      <c r="AX318" s="8"/>
      <c r="AY318" s="197"/>
      <c r="AZ318" s="17" t="s">
        <v>78</v>
      </c>
      <c r="BA318" s="8"/>
      <c r="BB318" s="8"/>
      <c r="BC318" s="197"/>
      <c r="BD318" s="8" t="s">
        <v>78</v>
      </c>
      <c r="BE318" s="1" t="s">
        <v>78</v>
      </c>
      <c r="BF318" s="1" t="s">
        <v>1052</v>
      </c>
    </row>
    <row r="319" spans="1:58" s="4" customFormat="1" ht="44.4" customHeight="1" x14ac:dyDescent="0.3">
      <c r="A319" s="1">
        <v>56</v>
      </c>
      <c r="B319" s="17" t="s">
        <v>1058</v>
      </c>
      <c r="C319" s="17">
        <v>45117</v>
      </c>
      <c r="D319" s="1" t="s">
        <v>40</v>
      </c>
      <c r="E319" s="1" t="s">
        <v>40</v>
      </c>
      <c r="F319" s="1" t="s">
        <v>78</v>
      </c>
      <c r="G319" s="1" t="s">
        <v>904</v>
      </c>
      <c r="H319" s="1" t="s">
        <v>905</v>
      </c>
      <c r="I319" s="8" t="s">
        <v>78</v>
      </c>
      <c r="J319" s="1" t="s">
        <v>184</v>
      </c>
      <c r="K319" s="1" t="s">
        <v>1074</v>
      </c>
      <c r="L319" s="1" t="s">
        <v>698</v>
      </c>
      <c r="M319" s="1" t="s">
        <v>553</v>
      </c>
      <c r="N319" s="1" t="s">
        <v>565</v>
      </c>
      <c r="O319" s="1" t="s">
        <v>566</v>
      </c>
      <c r="P319" s="1" t="s">
        <v>699</v>
      </c>
      <c r="Q319" s="1" t="s">
        <v>94</v>
      </c>
      <c r="R319" s="1" t="s">
        <v>94</v>
      </c>
      <c r="S319" s="1" t="s">
        <v>136</v>
      </c>
      <c r="T319" s="1" t="s">
        <v>43</v>
      </c>
      <c r="U319" s="8" t="s">
        <v>643</v>
      </c>
      <c r="V319" s="1" t="s">
        <v>700</v>
      </c>
      <c r="W319" s="1" t="s">
        <v>78</v>
      </c>
      <c r="X319" s="1" t="s">
        <v>556</v>
      </c>
      <c r="Y319" s="1" t="s">
        <v>557</v>
      </c>
      <c r="Z319" s="1" t="s">
        <v>98</v>
      </c>
      <c r="AA319" s="1" t="s">
        <v>99</v>
      </c>
      <c r="AB319" s="8" t="s">
        <v>100</v>
      </c>
      <c r="AC319" s="8" t="s">
        <v>100</v>
      </c>
      <c r="AD319" s="8"/>
      <c r="AE319" s="98" t="s">
        <v>978</v>
      </c>
      <c r="AF319" s="1" t="s">
        <v>929</v>
      </c>
      <c r="AG319" s="1" t="s">
        <v>101</v>
      </c>
      <c r="AH319" s="1" t="s">
        <v>102</v>
      </c>
      <c r="AI319" s="1" t="s">
        <v>908</v>
      </c>
      <c r="AJ319" s="1" t="s">
        <v>979</v>
      </c>
      <c r="AK319" s="1" t="s">
        <v>979</v>
      </c>
      <c r="AL319" s="1" t="s">
        <v>1069</v>
      </c>
      <c r="AM319" s="1">
        <v>7</v>
      </c>
      <c r="AN319" s="8">
        <v>2023</v>
      </c>
      <c r="AO319" s="8">
        <v>45108</v>
      </c>
      <c r="AP319" s="8" t="s">
        <v>980</v>
      </c>
      <c r="AQ319" s="1">
        <v>7</v>
      </c>
      <c r="AR319" s="8">
        <v>2023</v>
      </c>
      <c r="AS319" s="8">
        <v>45108</v>
      </c>
      <c r="AT319" s="8" t="s">
        <v>96</v>
      </c>
      <c r="AU319" s="1" t="s">
        <v>981</v>
      </c>
      <c r="AV319" s="17" t="s">
        <v>78</v>
      </c>
      <c r="AW319" s="1"/>
      <c r="AX319" s="8"/>
      <c r="AY319" s="197"/>
      <c r="AZ319" s="17" t="s">
        <v>78</v>
      </c>
      <c r="BA319" s="8"/>
      <c r="BB319" s="8"/>
      <c r="BC319" s="197"/>
      <c r="BD319" s="8" t="s">
        <v>78</v>
      </c>
      <c r="BE319" s="1" t="s">
        <v>78</v>
      </c>
      <c r="BF319" s="1" t="s">
        <v>78</v>
      </c>
    </row>
    <row r="320" spans="1:58" s="4" customFormat="1" ht="44.4" customHeight="1" x14ac:dyDescent="0.3">
      <c r="A320" s="1">
        <v>56</v>
      </c>
      <c r="B320" s="17" t="s">
        <v>1058</v>
      </c>
      <c r="C320" s="17">
        <v>45117</v>
      </c>
      <c r="D320" s="1" t="s">
        <v>40</v>
      </c>
      <c r="E320" s="1" t="s">
        <v>40</v>
      </c>
      <c r="F320" s="1" t="s">
        <v>78</v>
      </c>
      <c r="G320" s="1" t="s">
        <v>957</v>
      </c>
      <c r="H320" s="1" t="s">
        <v>78</v>
      </c>
      <c r="I320" s="8" t="s">
        <v>78</v>
      </c>
      <c r="J320" s="1" t="s">
        <v>639</v>
      </c>
      <c r="K320" s="1" t="s">
        <v>1074</v>
      </c>
      <c r="L320" s="1" t="s">
        <v>698</v>
      </c>
      <c r="M320" s="1" t="s">
        <v>553</v>
      </c>
      <c r="N320" s="1" t="s">
        <v>565</v>
      </c>
      <c r="O320" s="1" t="s">
        <v>566</v>
      </c>
      <c r="P320" s="1" t="s">
        <v>699</v>
      </c>
      <c r="Q320" s="1" t="s">
        <v>94</v>
      </c>
      <c r="R320" s="1" t="s">
        <v>94</v>
      </c>
      <c r="S320" s="1" t="s">
        <v>136</v>
      </c>
      <c r="T320" s="1" t="s">
        <v>43</v>
      </c>
      <c r="U320" s="8" t="s">
        <v>643</v>
      </c>
      <c r="V320" s="1" t="s">
        <v>700</v>
      </c>
      <c r="W320" s="1" t="s">
        <v>78</v>
      </c>
      <c r="X320" s="1" t="s">
        <v>556</v>
      </c>
      <c r="Y320" s="1" t="s">
        <v>557</v>
      </c>
      <c r="Z320" s="1" t="s">
        <v>98</v>
      </c>
      <c r="AA320" s="1" t="s">
        <v>99</v>
      </c>
      <c r="AB320" s="8" t="s">
        <v>100</v>
      </c>
      <c r="AC320" s="8" t="s">
        <v>100</v>
      </c>
      <c r="AD320" s="8"/>
      <c r="AE320" s="98" t="s">
        <v>978</v>
      </c>
      <c r="AF320" s="1" t="s">
        <v>929</v>
      </c>
      <c r="AG320" s="1" t="s">
        <v>101</v>
      </c>
      <c r="AH320" s="1" t="s">
        <v>102</v>
      </c>
      <c r="AI320" s="1" t="s">
        <v>908</v>
      </c>
      <c r="AJ320" s="1" t="s">
        <v>979</v>
      </c>
      <c r="AK320" s="1" t="s">
        <v>979</v>
      </c>
      <c r="AL320" s="1" t="s">
        <v>1069</v>
      </c>
      <c r="AM320" s="1">
        <v>7</v>
      </c>
      <c r="AN320" s="8">
        <v>2023</v>
      </c>
      <c r="AO320" s="8">
        <v>45108</v>
      </c>
      <c r="AP320" s="8" t="s">
        <v>980</v>
      </c>
      <c r="AQ320" s="1">
        <v>7</v>
      </c>
      <c r="AR320" s="8">
        <v>2023</v>
      </c>
      <c r="AS320" s="8">
        <v>45108</v>
      </c>
      <c r="AT320" s="8" t="s">
        <v>96</v>
      </c>
      <c r="AU320" s="1" t="s">
        <v>981</v>
      </c>
      <c r="AV320" s="17" t="s">
        <v>78</v>
      </c>
      <c r="AW320" s="1"/>
      <c r="AX320" s="8"/>
      <c r="AY320" s="197"/>
      <c r="AZ320" s="17" t="s">
        <v>78</v>
      </c>
      <c r="BA320" s="8"/>
      <c r="BB320" s="8"/>
      <c r="BC320" s="197"/>
      <c r="BD320" s="8" t="s">
        <v>78</v>
      </c>
      <c r="BE320" s="1" t="s">
        <v>78</v>
      </c>
      <c r="BF320" s="1" t="s">
        <v>78</v>
      </c>
    </row>
    <row r="321" spans="1:58" s="4" customFormat="1" ht="44.4" customHeight="1" x14ac:dyDescent="0.3">
      <c r="A321" s="1">
        <v>80</v>
      </c>
      <c r="B321" s="17">
        <v>45114</v>
      </c>
      <c r="C321" s="17">
        <v>45114</v>
      </c>
      <c r="D321" s="1"/>
      <c r="E321" s="1" t="s">
        <v>40</v>
      </c>
      <c r="F321" s="1" t="s">
        <v>78</v>
      </c>
      <c r="G321" s="1" t="s">
        <v>917</v>
      </c>
      <c r="H321" s="1" t="s">
        <v>78</v>
      </c>
      <c r="I321" s="8" t="s">
        <v>78</v>
      </c>
      <c r="J321" s="1" t="s">
        <v>921</v>
      </c>
      <c r="K321" s="1" t="s">
        <v>1035</v>
      </c>
      <c r="L321" s="1" t="s">
        <v>652</v>
      </c>
      <c r="M321" s="1" t="s">
        <v>602</v>
      </c>
      <c r="N321" s="1" t="s">
        <v>565</v>
      </c>
      <c r="O321" s="1" t="s">
        <v>618</v>
      </c>
      <c r="P321" s="1" t="s">
        <v>78</v>
      </c>
      <c r="Q321" s="1" t="s">
        <v>78</v>
      </c>
      <c r="R321" s="1" t="s">
        <v>78</v>
      </c>
      <c r="S321" s="1" t="s">
        <v>78</v>
      </c>
      <c r="T321" s="1" t="s">
        <v>78</v>
      </c>
      <c r="U321" s="8" t="s">
        <v>78</v>
      </c>
      <c r="V321" s="1" t="s">
        <v>78</v>
      </c>
      <c r="W321" s="1" t="s">
        <v>78</v>
      </c>
      <c r="X321" s="1" t="s">
        <v>84</v>
      </c>
      <c r="Y321" s="1" t="s">
        <v>81</v>
      </c>
      <c r="Z321" s="1" t="s">
        <v>68</v>
      </c>
      <c r="AA321" s="1" t="s">
        <v>78</v>
      </c>
      <c r="AB321" s="8" t="s">
        <v>78</v>
      </c>
      <c r="AC321" s="8" t="s">
        <v>78</v>
      </c>
      <c r="AD321" s="8"/>
      <c r="AE321" s="98" t="s">
        <v>78</v>
      </c>
      <c r="AF321" s="1" t="s">
        <v>78</v>
      </c>
      <c r="AG321" s="1" t="s">
        <v>78</v>
      </c>
      <c r="AH321" s="1" t="s">
        <v>78</v>
      </c>
      <c r="AI321" s="1" t="s">
        <v>924</v>
      </c>
      <c r="AJ321" s="1" t="s">
        <v>78</v>
      </c>
      <c r="AK321" s="1" t="s">
        <v>78</v>
      </c>
      <c r="AL321" s="1" t="s">
        <v>78</v>
      </c>
      <c r="AM321" s="1"/>
      <c r="AN321" s="8"/>
      <c r="AO321" s="8"/>
      <c r="AP321" s="8" t="s">
        <v>78</v>
      </c>
      <c r="AQ321" s="1"/>
      <c r="AR321" s="8"/>
      <c r="AS321" s="8"/>
      <c r="AT321" s="8" t="s">
        <v>78</v>
      </c>
      <c r="AU321" s="1" t="s">
        <v>78</v>
      </c>
      <c r="AV321" s="17" t="s">
        <v>78</v>
      </c>
      <c r="AW321" s="1"/>
      <c r="AX321" s="8"/>
      <c r="AY321" s="197"/>
      <c r="AZ321" s="17" t="s">
        <v>78</v>
      </c>
      <c r="BA321" s="8"/>
      <c r="BB321" s="8"/>
      <c r="BC321" s="197"/>
      <c r="BD321" s="8" t="s">
        <v>78</v>
      </c>
      <c r="BE321" s="1" t="s">
        <v>78</v>
      </c>
      <c r="BF321" s="1" t="s">
        <v>953</v>
      </c>
    </row>
    <row r="322" spans="1:58" s="4" customFormat="1" ht="44.4" customHeight="1" x14ac:dyDescent="0.3">
      <c r="A322" s="1">
        <v>79</v>
      </c>
      <c r="B322" s="17">
        <v>45114</v>
      </c>
      <c r="C322" s="17">
        <v>45114</v>
      </c>
      <c r="D322" s="1" t="s">
        <v>40</v>
      </c>
      <c r="E322" s="1" t="s">
        <v>40</v>
      </c>
      <c r="F322" s="1" t="s">
        <v>78</v>
      </c>
      <c r="G322" s="1" t="s">
        <v>917</v>
      </c>
      <c r="H322" s="1" t="s">
        <v>78</v>
      </c>
      <c r="I322" s="8" t="s">
        <v>78</v>
      </c>
      <c r="J322" s="1" t="s">
        <v>921</v>
      </c>
      <c r="K322" s="1" t="s">
        <v>1094</v>
      </c>
      <c r="L322" s="1" t="s">
        <v>653</v>
      </c>
      <c r="M322" s="1" t="s">
        <v>602</v>
      </c>
      <c r="N322" s="1" t="s">
        <v>565</v>
      </c>
      <c r="O322" s="1" t="s">
        <v>573</v>
      </c>
      <c r="P322" s="1" t="s">
        <v>654</v>
      </c>
      <c r="Q322" s="1" t="s">
        <v>78</v>
      </c>
      <c r="R322" s="1" t="s">
        <v>78</v>
      </c>
      <c r="S322" s="1" t="s">
        <v>78</v>
      </c>
      <c r="T322" s="1" t="s">
        <v>78</v>
      </c>
      <c r="U322" s="8" t="s">
        <v>78</v>
      </c>
      <c r="V322" s="1" t="s">
        <v>78</v>
      </c>
      <c r="W322" s="1" t="s">
        <v>78</v>
      </c>
      <c r="X322" s="1" t="s">
        <v>655</v>
      </c>
      <c r="Y322" s="1" t="s">
        <v>656</v>
      </c>
      <c r="Z322" s="1" t="s">
        <v>65</v>
      </c>
      <c r="AA322" s="1" t="s">
        <v>72</v>
      </c>
      <c r="AB322" s="8" t="s">
        <v>78</v>
      </c>
      <c r="AC322" s="8" t="s">
        <v>78</v>
      </c>
      <c r="AD322" s="8"/>
      <c r="AE322" s="98" t="s">
        <v>78</v>
      </c>
      <c r="AF322" s="1" t="s">
        <v>78</v>
      </c>
      <c r="AG322" s="1" t="s">
        <v>78</v>
      </c>
      <c r="AH322" s="1" t="s">
        <v>78</v>
      </c>
      <c r="AI322" s="1" t="s">
        <v>924</v>
      </c>
      <c r="AJ322" s="1" t="s">
        <v>78</v>
      </c>
      <c r="AK322" s="1" t="s">
        <v>78</v>
      </c>
      <c r="AL322" s="1" t="s">
        <v>78</v>
      </c>
      <c r="AM322" s="1"/>
      <c r="AN322" s="8"/>
      <c r="AO322" s="8"/>
      <c r="AP322" s="8" t="s">
        <v>78</v>
      </c>
      <c r="AQ322" s="1"/>
      <c r="AR322" s="8"/>
      <c r="AS322" s="8"/>
      <c r="AT322" s="8" t="s">
        <v>78</v>
      </c>
      <c r="AU322" s="1" t="s">
        <v>78</v>
      </c>
      <c r="AV322" s="17" t="s">
        <v>78</v>
      </c>
      <c r="AW322" s="1"/>
      <c r="AX322" s="8"/>
      <c r="AY322" s="197"/>
      <c r="AZ322" s="17" t="s">
        <v>78</v>
      </c>
      <c r="BA322" s="8"/>
      <c r="BB322" s="8"/>
      <c r="BC322" s="197"/>
      <c r="BD322" s="8" t="s">
        <v>78</v>
      </c>
      <c r="BE322" s="1" t="s">
        <v>78</v>
      </c>
      <c r="BF322" s="1" t="s">
        <v>78</v>
      </c>
    </row>
    <row r="323" spans="1:58" s="4" customFormat="1" ht="44.4" customHeight="1" x14ac:dyDescent="0.3">
      <c r="A323" s="1">
        <v>78</v>
      </c>
      <c r="B323" s="17">
        <v>45114</v>
      </c>
      <c r="C323" s="17">
        <v>45114</v>
      </c>
      <c r="D323" s="1"/>
      <c r="E323" s="1" t="s">
        <v>40</v>
      </c>
      <c r="F323" s="1" t="s">
        <v>78</v>
      </c>
      <c r="G323" s="1" t="s">
        <v>917</v>
      </c>
      <c r="H323" s="1" t="s">
        <v>78</v>
      </c>
      <c r="I323" s="8" t="s">
        <v>78</v>
      </c>
      <c r="J323" s="1" t="s">
        <v>921</v>
      </c>
      <c r="K323" s="1" t="s">
        <v>1095</v>
      </c>
      <c r="L323" s="1" t="s">
        <v>657</v>
      </c>
      <c r="M323" s="1" t="s">
        <v>602</v>
      </c>
      <c r="N323" s="1" t="s">
        <v>588</v>
      </c>
      <c r="O323" s="1" t="s">
        <v>573</v>
      </c>
      <c r="P323" s="1" t="s">
        <v>658</v>
      </c>
      <c r="Q323" s="1" t="s">
        <v>78</v>
      </c>
      <c r="R323" s="1" t="s">
        <v>78</v>
      </c>
      <c r="S323" s="1" t="s">
        <v>78</v>
      </c>
      <c r="T323" s="1" t="s">
        <v>78</v>
      </c>
      <c r="U323" s="8" t="s">
        <v>78</v>
      </c>
      <c r="V323" s="1" t="s">
        <v>78</v>
      </c>
      <c r="W323" s="1" t="s">
        <v>78</v>
      </c>
      <c r="X323" s="1" t="s">
        <v>63</v>
      </c>
      <c r="Y323" s="1" t="s">
        <v>76</v>
      </c>
      <c r="Z323" s="1" t="s">
        <v>65</v>
      </c>
      <c r="AA323" s="1" t="s">
        <v>392</v>
      </c>
      <c r="AB323" s="8" t="s">
        <v>78</v>
      </c>
      <c r="AC323" s="8" t="s">
        <v>78</v>
      </c>
      <c r="AD323" s="8"/>
      <c r="AE323" s="98" t="s">
        <v>78</v>
      </c>
      <c r="AF323" s="1" t="s">
        <v>78</v>
      </c>
      <c r="AG323" s="1" t="s">
        <v>78</v>
      </c>
      <c r="AH323" s="1" t="s">
        <v>78</v>
      </c>
      <c r="AI323" s="1" t="s">
        <v>924</v>
      </c>
      <c r="AJ323" s="1" t="s">
        <v>78</v>
      </c>
      <c r="AK323" s="1" t="s">
        <v>78</v>
      </c>
      <c r="AL323" s="1" t="s">
        <v>78</v>
      </c>
      <c r="AM323" s="1"/>
      <c r="AN323" s="8"/>
      <c r="AO323" s="8"/>
      <c r="AP323" s="8" t="s">
        <v>78</v>
      </c>
      <c r="AQ323" s="1"/>
      <c r="AR323" s="8"/>
      <c r="AS323" s="8"/>
      <c r="AT323" s="8" t="s">
        <v>78</v>
      </c>
      <c r="AU323" s="1" t="s">
        <v>78</v>
      </c>
      <c r="AV323" s="17" t="s">
        <v>78</v>
      </c>
      <c r="AW323" s="1"/>
      <c r="AX323" s="8"/>
      <c r="AY323" s="197"/>
      <c r="AZ323" s="17" t="s">
        <v>78</v>
      </c>
      <c r="BA323" s="8"/>
      <c r="BB323" s="8"/>
      <c r="BC323" s="197"/>
      <c r="BD323" s="8" t="s">
        <v>78</v>
      </c>
      <c r="BE323" s="1" t="s">
        <v>78</v>
      </c>
      <c r="BF323" s="1" t="s">
        <v>78</v>
      </c>
    </row>
    <row r="324" spans="1:58" s="4" customFormat="1" ht="44.4" customHeight="1" x14ac:dyDescent="0.3">
      <c r="A324" s="1">
        <v>77</v>
      </c>
      <c r="B324" s="17">
        <v>45114</v>
      </c>
      <c r="C324" s="17">
        <v>45114</v>
      </c>
      <c r="D324" s="1"/>
      <c r="E324" s="1" t="s">
        <v>40</v>
      </c>
      <c r="F324" s="1" t="s">
        <v>78</v>
      </c>
      <c r="G324" s="1" t="s">
        <v>917</v>
      </c>
      <c r="H324" s="1" t="s">
        <v>78</v>
      </c>
      <c r="I324" s="8" t="s">
        <v>78</v>
      </c>
      <c r="J324" s="1" t="s">
        <v>921</v>
      </c>
      <c r="K324" s="1" t="s">
        <v>1096</v>
      </c>
      <c r="L324" s="1" t="s">
        <v>659</v>
      </c>
      <c r="M324" s="1" t="s">
        <v>602</v>
      </c>
      <c r="N324" s="1" t="s">
        <v>565</v>
      </c>
      <c r="O324" s="1" t="s">
        <v>573</v>
      </c>
      <c r="P324" s="1" t="s">
        <v>660</v>
      </c>
      <c r="Q324" s="1" t="s">
        <v>78</v>
      </c>
      <c r="R324" s="1" t="s">
        <v>78</v>
      </c>
      <c r="S324" s="1" t="s">
        <v>78</v>
      </c>
      <c r="T324" s="1" t="s">
        <v>78</v>
      </c>
      <c r="U324" s="8" t="s">
        <v>78</v>
      </c>
      <c r="V324" s="1" t="s">
        <v>78</v>
      </c>
      <c r="W324" s="1" t="s">
        <v>78</v>
      </c>
      <c r="X324" s="1" t="s">
        <v>650</v>
      </c>
      <c r="Y324" s="1" t="s">
        <v>661</v>
      </c>
      <c r="Z324" s="1" t="s">
        <v>98</v>
      </c>
      <c r="AA324" s="1" t="s">
        <v>392</v>
      </c>
      <c r="AB324" s="8" t="s">
        <v>78</v>
      </c>
      <c r="AC324" s="8" t="s">
        <v>78</v>
      </c>
      <c r="AD324" s="8"/>
      <c r="AE324" s="98" t="s">
        <v>78</v>
      </c>
      <c r="AF324" s="1" t="s">
        <v>78</v>
      </c>
      <c r="AG324" s="1" t="s">
        <v>78</v>
      </c>
      <c r="AH324" s="1" t="s">
        <v>78</v>
      </c>
      <c r="AI324" s="1" t="s">
        <v>924</v>
      </c>
      <c r="AJ324" s="1" t="s">
        <v>78</v>
      </c>
      <c r="AK324" s="1" t="s">
        <v>78</v>
      </c>
      <c r="AL324" s="1" t="s">
        <v>78</v>
      </c>
      <c r="AM324" s="1"/>
      <c r="AN324" s="8"/>
      <c r="AO324" s="8"/>
      <c r="AP324" s="8" t="s">
        <v>78</v>
      </c>
      <c r="AQ324" s="1"/>
      <c r="AR324" s="8"/>
      <c r="AS324" s="8"/>
      <c r="AT324" s="8" t="s">
        <v>78</v>
      </c>
      <c r="AU324" s="1" t="s">
        <v>78</v>
      </c>
      <c r="AV324" s="17" t="s">
        <v>78</v>
      </c>
      <c r="AW324" s="1"/>
      <c r="AX324" s="8"/>
      <c r="AY324" s="197"/>
      <c r="AZ324" s="17" t="s">
        <v>78</v>
      </c>
      <c r="BA324" s="8"/>
      <c r="BB324" s="8"/>
      <c r="BC324" s="197"/>
      <c r="BD324" s="8" t="s">
        <v>78</v>
      </c>
      <c r="BE324" s="1" t="s">
        <v>78</v>
      </c>
      <c r="BF324" s="1" t="s">
        <v>78</v>
      </c>
    </row>
    <row r="325" spans="1:58" s="4" customFormat="1" ht="44.4" customHeight="1" x14ac:dyDescent="0.3">
      <c r="A325" s="1">
        <v>76</v>
      </c>
      <c r="B325" s="17">
        <v>45114</v>
      </c>
      <c r="C325" s="17">
        <v>45114</v>
      </c>
      <c r="D325" s="1"/>
      <c r="E325" s="1" t="s">
        <v>40</v>
      </c>
      <c r="F325" s="1" t="s">
        <v>78</v>
      </c>
      <c r="G325" s="1" t="s">
        <v>917</v>
      </c>
      <c r="H325" s="1" t="s">
        <v>78</v>
      </c>
      <c r="I325" s="8" t="s">
        <v>78</v>
      </c>
      <c r="J325" s="1" t="s">
        <v>921</v>
      </c>
      <c r="K325" s="1" t="s">
        <v>1097</v>
      </c>
      <c r="L325" s="1" t="s">
        <v>662</v>
      </c>
      <c r="M325" s="1" t="s">
        <v>553</v>
      </c>
      <c r="N325" s="1" t="s">
        <v>565</v>
      </c>
      <c r="O325" s="1" t="s">
        <v>566</v>
      </c>
      <c r="P325" s="1" t="s">
        <v>663</v>
      </c>
      <c r="Q325" s="1" t="s">
        <v>78</v>
      </c>
      <c r="R325" s="1" t="s">
        <v>78</v>
      </c>
      <c r="S325" s="1" t="s">
        <v>78</v>
      </c>
      <c r="T325" s="1" t="s">
        <v>78</v>
      </c>
      <c r="U325" s="8" t="s">
        <v>78</v>
      </c>
      <c r="V325" s="1" t="s">
        <v>68</v>
      </c>
      <c r="W325" s="1" t="s">
        <v>68</v>
      </c>
      <c r="X325" s="1" t="s">
        <v>63</v>
      </c>
      <c r="Y325" s="1" t="s">
        <v>583</v>
      </c>
      <c r="Z325" s="1" t="s">
        <v>72</v>
      </c>
      <c r="AA325" s="1" t="s">
        <v>72</v>
      </c>
      <c r="AB325" s="8" t="s">
        <v>78</v>
      </c>
      <c r="AC325" s="8" t="s">
        <v>78</v>
      </c>
      <c r="AD325" s="8"/>
      <c r="AE325" s="98" t="s">
        <v>78</v>
      </c>
      <c r="AF325" s="1" t="s">
        <v>78</v>
      </c>
      <c r="AG325" s="1" t="s">
        <v>78</v>
      </c>
      <c r="AH325" s="1" t="s">
        <v>78</v>
      </c>
      <c r="AI325" s="1" t="s">
        <v>954</v>
      </c>
      <c r="AJ325" s="1" t="s">
        <v>78</v>
      </c>
      <c r="AK325" s="1" t="s">
        <v>78</v>
      </c>
      <c r="AL325" s="1" t="s">
        <v>78</v>
      </c>
      <c r="AM325" s="1"/>
      <c r="AN325" s="8"/>
      <c r="AO325" s="8"/>
      <c r="AP325" s="8" t="s">
        <v>78</v>
      </c>
      <c r="AQ325" s="1"/>
      <c r="AR325" s="8"/>
      <c r="AS325" s="8"/>
      <c r="AT325" s="8" t="s">
        <v>78</v>
      </c>
      <c r="AU325" s="1" t="s">
        <v>78</v>
      </c>
      <c r="AV325" s="17" t="s">
        <v>78</v>
      </c>
      <c r="AW325" s="1"/>
      <c r="AX325" s="8"/>
      <c r="AY325" s="197"/>
      <c r="AZ325" s="17" t="s">
        <v>78</v>
      </c>
      <c r="BA325" s="8"/>
      <c r="BB325" s="8"/>
      <c r="BC325" s="197"/>
      <c r="BD325" s="8" t="s">
        <v>78</v>
      </c>
      <c r="BE325" s="1" t="s">
        <v>78</v>
      </c>
      <c r="BF325" s="1" t="s">
        <v>78</v>
      </c>
    </row>
    <row r="326" spans="1:58" s="4" customFormat="1" ht="44.4" customHeight="1" x14ac:dyDescent="0.3">
      <c r="A326" s="1">
        <v>75</v>
      </c>
      <c r="B326" s="17">
        <v>45114</v>
      </c>
      <c r="C326" s="17">
        <v>45114</v>
      </c>
      <c r="D326" s="1"/>
      <c r="E326" s="1" t="s">
        <v>40</v>
      </c>
      <c r="F326" s="1" t="s">
        <v>78</v>
      </c>
      <c r="G326" s="1" t="s">
        <v>917</v>
      </c>
      <c r="H326" s="1" t="s">
        <v>78</v>
      </c>
      <c r="I326" s="8" t="s">
        <v>78</v>
      </c>
      <c r="J326" s="1" t="s">
        <v>921</v>
      </c>
      <c r="K326" s="1" t="s">
        <v>1098</v>
      </c>
      <c r="L326" s="1" t="s">
        <v>664</v>
      </c>
      <c r="M326" s="1" t="s">
        <v>553</v>
      </c>
      <c r="N326" s="1" t="s">
        <v>565</v>
      </c>
      <c r="O326" s="1" t="s">
        <v>618</v>
      </c>
      <c r="P326" s="1" t="s">
        <v>92</v>
      </c>
      <c r="Q326" s="1" t="s">
        <v>78</v>
      </c>
      <c r="R326" s="1" t="s">
        <v>78</v>
      </c>
      <c r="S326" s="1" t="s">
        <v>78</v>
      </c>
      <c r="T326" s="1" t="s">
        <v>78</v>
      </c>
      <c r="U326" s="8" t="s">
        <v>78</v>
      </c>
      <c r="V326" s="1" t="s">
        <v>78</v>
      </c>
      <c r="W326" s="1" t="s">
        <v>78</v>
      </c>
      <c r="X326" s="1" t="s">
        <v>63</v>
      </c>
      <c r="Y326" s="1" t="s">
        <v>595</v>
      </c>
      <c r="Z326" s="1" t="s">
        <v>98</v>
      </c>
      <c r="AA326" s="1" t="s">
        <v>99</v>
      </c>
      <c r="AB326" s="8" t="s">
        <v>100</v>
      </c>
      <c r="AC326" s="8" t="s">
        <v>100</v>
      </c>
      <c r="AD326" s="8"/>
      <c r="AE326" s="98" t="s">
        <v>955</v>
      </c>
      <c r="AF326" s="1" t="s">
        <v>929</v>
      </c>
      <c r="AG326" s="1" t="s">
        <v>78</v>
      </c>
      <c r="AH326" s="1" t="s">
        <v>78</v>
      </c>
      <c r="AI326" s="1" t="s">
        <v>924</v>
      </c>
      <c r="AJ326" s="1" t="s">
        <v>78</v>
      </c>
      <c r="AK326" s="1" t="s">
        <v>78</v>
      </c>
      <c r="AL326" s="1" t="s">
        <v>78</v>
      </c>
      <c r="AM326" s="1"/>
      <c r="AN326" s="8"/>
      <c r="AO326" s="8"/>
      <c r="AP326" s="8" t="s">
        <v>78</v>
      </c>
      <c r="AQ326" s="1"/>
      <c r="AR326" s="8"/>
      <c r="AS326" s="8"/>
      <c r="AT326" s="8" t="s">
        <v>78</v>
      </c>
      <c r="AU326" s="1" t="s">
        <v>78</v>
      </c>
      <c r="AV326" s="17" t="s">
        <v>464</v>
      </c>
      <c r="AW326" s="1">
        <v>4</v>
      </c>
      <c r="AX326" s="8">
        <v>2023</v>
      </c>
      <c r="AY326" s="197">
        <v>45017</v>
      </c>
      <c r="AZ326" s="17" t="s">
        <v>956</v>
      </c>
      <c r="BA326" s="8">
        <v>4</v>
      </c>
      <c r="BB326" s="8">
        <v>2023</v>
      </c>
      <c r="BC326" s="197">
        <v>45017</v>
      </c>
      <c r="BD326" s="8" t="s">
        <v>78</v>
      </c>
      <c r="BE326" s="1" t="s">
        <v>78</v>
      </c>
      <c r="BF326" s="1" t="s">
        <v>78</v>
      </c>
    </row>
    <row r="327" spans="1:58" s="4" customFormat="1" ht="44.4" customHeight="1" x14ac:dyDescent="0.3">
      <c r="A327" s="1">
        <v>74</v>
      </c>
      <c r="B327" s="17">
        <v>45113</v>
      </c>
      <c r="C327" s="17">
        <v>45113</v>
      </c>
      <c r="D327" s="1"/>
      <c r="E327" s="1" t="s">
        <v>40</v>
      </c>
      <c r="F327" s="1" t="s">
        <v>78</v>
      </c>
      <c r="G327" s="1" t="s">
        <v>904</v>
      </c>
      <c r="H327" s="1" t="s">
        <v>905</v>
      </c>
      <c r="I327" s="8" t="s">
        <v>78</v>
      </c>
      <c r="J327" s="1" t="s">
        <v>966</v>
      </c>
      <c r="K327" s="1" t="s">
        <v>1099</v>
      </c>
      <c r="L327" s="1" t="s">
        <v>833</v>
      </c>
      <c r="M327" s="1" t="s">
        <v>553</v>
      </c>
      <c r="N327" s="1" t="s">
        <v>554</v>
      </c>
      <c r="O327" s="1" t="s">
        <v>625</v>
      </c>
      <c r="P327" s="1" t="s">
        <v>834</v>
      </c>
      <c r="Q327" s="1" t="s">
        <v>94</v>
      </c>
      <c r="R327" s="1" t="s">
        <v>48</v>
      </c>
      <c r="S327" s="1" t="s">
        <v>107</v>
      </c>
      <c r="T327" s="1" t="s">
        <v>68</v>
      </c>
      <c r="U327" s="8" t="s">
        <v>643</v>
      </c>
      <c r="V327" s="1" t="s">
        <v>68</v>
      </c>
      <c r="W327" s="1" t="s">
        <v>68</v>
      </c>
      <c r="X327" s="1" t="s">
        <v>84</v>
      </c>
      <c r="Y327" s="1" t="s">
        <v>81</v>
      </c>
      <c r="Z327" s="1" t="s">
        <v>98</v>
      </c>
      <c r="AA327" s="1" t="s">
        <v>392</v>
      </c>
      <c r="AB327" s="8" t="s">
        <v>611</v>
      </c>
      <c r="AC327" s="8" t="s">
        <v>611</v>
      </c>
      <c r="AD327" s="8"/>
      <c r="AE327" s="98" t="s">
        <v>78</v>
      </c>
      <c r="AF327" s="1" t="s">
        <v>78</v>
      </c>
      <c r="AG327" s="1" t="s">
        <v>78</v>
      </c>
      <c r="AH327" s="1" t="s">
        <v>78</v>
      </c>
      <c r="AI327" s="1" t="s">
        <v>918</v>
      </c>
      <c r="AJ327" s="1" t="s">
        <v>78</v>
      </c>
      <c r="AK327" s="1" t="s">
        <v>78</v>
      </c>
      <c r="AL327" s="1" t="s">
        <v>78</v>
      </c>
      <c r="AM327" s="1"/>
      <c r="AN327" s="8"/>
      <c r="AO327" s="8"/>
      <c r="AP327" s="8" t="s">
        <v>78</v>
      </c>
      <c r="AQ327" s="1"/>
      <c r="AR327" s="8"/>
      <c r="AS327" s="8"/>
      <c r="AT327" s="8" t="s">
        <v>78</v>
      </c>
      <c r="AU327" s="1" t="s">
        <v>78</v>
      </c>
      <c r="AV327" s="17" t="s">
        <v>78</v>
      </c>
      <c r="AW327" s="1"/>
      <c r="AX327" s="8"/>
      <c r="AY327" s="197"/>
      <c r="AZ327" s="17" t="s">
        <v>78</v>
      </c>
      <c r="BA327" s="8"/>
      <c r="BB327" s="8"/>
      <c r="BC327" s="197"/>
      <c r="BD327" s="8" t="s">
        <v>78</v>
      </c>
      <c r="BE327" s="1" t="s">
        <v>78</v>
      </c>
      <c r="BF327" s="1" t="s">
        <v>78</v>
      </c>
    </row>
    <row r="328" spans="1:58" s="4" customFormat="1" ht="44.4" customHeight="1" x14ac:dyDescent="0.3">
      <c r="A328" s="1">
        <v>71</v>
      </c>
      <c r="B328" s="17">
        <v>45023</v>
      </c>
      <c r="C328" s="17">
        <v>45111</v>
      </c>
      <c r="D328" s="1" t="s">
        <v>40</v>
      </c>
      <c r="E328" s="1" t="s">
        <v>40</v>
      </c>
      <c r="F328" s="1" t="s">
        <v>78</v>
      </c>
      <c r="G328" s="1" t="s">
        <v>904</v>
      </c>
      <c r="H328" s="1" t="s">
        <v>941</v>
      </c>
      <c r="I328" s="8" t="s">
        <v>78</v>
      </c>
      <c r="J328" s="1" t="s">
        <v>966</v>
      </c>
      <c r="K328" s="1" t="s">
        <v>1100</v>
      </c>
      <c r="L328" s="1" t="s">
        <v>835</v>
      </c>
      <c r="M328" s="1" t="s">
        <v>553</v>
      </c>
      <c r="N328" s="1" t="s">
        <v>554</v>
      </c>
      <c r="O328" s="1" t="s">
        <v>632</v>
      </c>
      <c r="P328" s="1" t="s">
        <v>179</v>
      </c>
      <c r="Q328" s="1" t="s">
        <v>48</v>
      </c>
      <c r="R328" s="1" t="s">
        <v>48</v>
      </c>
      <c r="S328" s="1" t="s">
        <v>95</v>
      </c>
      <c r="T328" s="1" t="s">
        <v>68</v>
      </c>
      <c r="U328" s="8" t="s">
        <v>68</v>
      </c>
      <c r="V328" s="1" t="s">
        <v>78</v>
      </c>
      <c r="W328" s="1" t="s">
        <v>78</v>
      </c>
      <c r="X328" s="1" t="s">
        <v>84</v>
      </c>
      <c r="Y328" s="1" t="s">
        <v>81</v>
      </c>
      <c r="Z328" s="1" t="s">
        <v>109</v>
      </c>
      <c r="AA328" s="1" t="s">
        <v>648</v>
      </c>
      <c r="AB328" s="8" t="s">
        <v>670</v>
      </c>
      <c r="AC328" s="8" t="s">
        <v>670</v>
      </c>
      <c r="AD328" s="8"/>
      <c r="AE328" s="98" t="s">
        <v>78</v>
      </c>
      <c r="AF328" s="1" t="s">
        <v>78</v>
      </c>
      <c r="AG328" s="1" t="s">
        <v>959</v>
      </c>
      <c r="AH328" s="1" t="s">
        <v>942</v>
      </c>
      <c r="AI328" s="1" t="s">
        <v>81</v>
      </c>
      <c r="AJ328" s="1" t="s">
        <v>78</v>
      </c>
      <c r="AK328" s="1" t="s">
        <v>78</v>
      </c>
      <c r="AL328" s="1" t="s">
        <v>78</v>
      </c>
      <c r="AM328" s="1"/>
      <c r="AN328" s="8"/>
      <c r="AO328" s="8"/>
      <c r="AP328" s="8" t="s">
        <v>78</v>
      </c>
      <c r="AQ328" s="1"/>
      <c r="AR328" s="8"/>
      <c r="AS328" s="8"/>
      <c r="AT328" s="8" t="s">
        <v>78</v>
      </c>
      <c r="AU328" s="1" t="s">
        <v>78</v>
      </c>
      <c r="AV328" s="17" t="s">
        <v>78</v>
      </c>
      <c r="AW328" s="1"/>
      <c r="AX328" s="8"/>
      <c r="AY328" s="197"/>
      <c r="AZ328" s="17" t="s">
        <v>78</v>
      </c>
      <c r="BA328" s="8"/>
      <c r="BB328" s="8"/>
      <c r="BC328" s="197"/>
      <c r="BD328" s="8" t="s">
        <v>78</v>
      </c>
      <c r="BE328" s="1" t="s">
        <v>78</v>
      </c>
      <c r="BF328" s="1" t="s">
        <v>78</v>
      </c>
    </row>
    <row r="329" spans="1:58" s="4" customFormat="1" ht="44.4" customHeight="1" x14ac:dyDescent="0.3">
      <c r="A329" s="1">
        <v>72</v>
      </c>
      <c r="B329" s="17">
        <v>45111</v>
      </c>
      <c r="C329" s="17">
        <v>45111</v>
      </c>
      <c r="D329" s="1"/>
      <c r="E329" s="1" t="s">
        <v>40</v>
      </c>
      <c r="F329" s="1" t="s">
        <v>78</v>
      </c>
      <c r="G329" s="1" t="s">
        <v>957</v>
      </c>
      <c r="H329" s="1" t="s">
        <v>78</v>
      </c>
      <c r="I329" s="8" t="s">
        <v>78</v>
      </c>
      <c r="J329" s="1" t="s">
        <v>639</v>
      </c>
      <c r="K329" s="1" t="s">
        <v>1101</v>
      </c>
      <c r="L329" s="1" t="s">
        <v>667</v>
      </c>
      <c r="M329" s="1" t="s">
        <v>553</v>
      </c>
      <c r="N329" s="1" t="s">
        <v>554</v>
      </c>
      <c r="O329" s="1" t="s">
        <v>588</v>
      </c>
      <c r="P329" s="1" t="s">
        <v>668</v>
      </c>
      <c r="Q329" s="1" t="s">
        <v>68</v>
      </c>
      <c r="R329" s="1" t="s">
        <v>68</v>
      </c>
      <c r="S329" s="1" t="s">
        <v>639</v>
      </c>
      <c r="T329" s="1" t="s">
        <v>68</v>
      </c>
      <c r="U329" s="8" t="s">
        <v>68</v>
      </c>
      <c r="V329" s="1" t="s">
        <v>78</v>
      </c>
      <c r="W329" s="1" t="s">
        <v>78</v>
      </c>
      <c r="X329" s="1" t="s">
        <v>78</v>
      </c>
      <c r="Y329" s="1" t="s">
        <v>78</v>
      </c>
      <c r="Z329" s="1" t="s">
        <v>78</v>
      </c>
      <c r="AA329" s="1" t="s">
        <v>78</v>
      </c>
      <c r="AB329" s="8" t="s">
        <v>78</v>
      </c>
      <c r="AC329" s="8" t="s">
        <v>78</v>
      </c>
      <c r="AD329" s="8"/>
      <c r="AE329" s="98" t="s">
        <v>78</v>
      </c>
      <c r="AF329" s="1" t="s">
        <v>78</v>
      </c>
      <c r="AG329" s="1" t="s">
        <v>78</v>
      </c>
      <c r="AH329" s="1" t="s">
        <v>78</v>
      </c>
      <c r="AI329" s="1" t="s">
        <v>958</v>
      </c>
      <c r="AJ329" s="1" t="s">
        <v>78</v>
      </c>
      <c r="AK329" s="1" t="s">
        <v>78</v>
      </c>
      <c r="AL329" s="1" t="s">
        <v>78</v>
      </c>
      <c r="AM329" s="1"/>
      <c r="AN329" s="8"/>
      <c r="AO329" s="8"/>
      <c r="AP329" s="8" t="s">
        <v>78</v>
      </c>
      <c r="AQ329" s="1"/>
      <c r="AR329" s="8"/>
      <c r="AS329" s="8"/>
      <c r="AT329" s="8" t="s">
        <v>78</v>
      </c>
      <c r="AU329" s="1" t="s">
        <v>78</v>
      </c>
      <c r="AV329" s="17" t="s">
        <v>78</v>
      </c>
      <c r="AW329" s="1"/>
      <c r="AX329" s="8"/>
      <c r="AY329" s="197"/>
      <c r="AZ329" s="17" t="s">
        <v>78</v>
      </c>
      <c r="BA329" s="8"/>
      <c r="BB329" s="8"/>
      <c r="BC329" s="197"/>
      <c r="BD329" s="8" t="s">
        <v>78</v>
      </c>
      <c r="BE329" s="1" t="s">
        <v>78</v>
      </c>
      <c r="BF329" s="1" t="s">
        <v>78</v>
      </c>
    </row>
    <row r="330" spans="1:58" s="4" customFormat="1" ht="44.4" customHeight="1" x14ac:dyDescent="0.3">
      <c r="A330" s="1">
        <v>71</v>
      </c>
      <c r="B330" s="17">
        <v>45111</v>
      </c>
      <c r="C330" s="17">
        <v>45111</v>
      </c>
      <c r="D330" s="1"/>
      <c r="E330" s="1" t="s">
        <v>40</v>
      </c>
      <c r="F330" s="1" t="s">
        <v>78</v>
      </c>
      <c r="G330" s="1" t="s">
        <v>904</v>
      </c>
      <c r="H330" s="1" t="s">
        <v>941</v>
      </c>
      <c r="I330" s="8" t="s">
        <v>78</v>
      </c>
      <c r="J330" s="1" t="s">
        <v>966</v>
      </c>
      <c r="K330" s="1" t="s">
        <v>1100</v>
      </c>
      <c r="L330" s="1" t="s">
        <v>835</v>
      </c>
      <c r="M330" s="1" t="s">
        <v>553</v>
      </c>
      <c r="N330" s="1" t="s">
        <v>554</v>
      </c>
      <c r="O330" s="1" t="s">
        <v>632</v>
      </c>
      <c r="P330" s="1" t="s">
        <v>179</v>
      </c>
      <c r="Q330" s="1" t="s">
        <v>48</v>
      </c>
      <c r="R330" s="1" t="s">
        <v>48</v>
      </c>
      <c r="S330" s="1" t="s">
        <v>95</v>
      </c>
      <c r="T330" s="1" t="s">
        <v>68</v>
      </c>
      <c r="U330" s="8" t="s">
        <v>68</v>
      </c>
      <c r="V330" s="1" t="s">
        <v>78</v>
      </c>
      <c r="W330" s="1" t="s">
        <v>78</v>
      </c>
      <c r="X330" s="1" t="s">
        <v>84</v>
      </c>
      <c r="Y330" s="1" t="s">
        <v>81</v>
      </c>
      <c r="Z330" s="1" t="s">
        <v>109</v>
      </c>
      <c r="AA330" s="1" t="s">
        <v>648</v>
      </c>
      <c r="AB330" s="8" t="s">
        <v>670</v>
      </c>
      <c r="AC330" s="8" t="s">
        <v>670</v>
      </c>
      <c r="AD330" s="8"/>
      <c r="AE330" s="98" t="s">
        <v>78</v>
      </c>
      <c r="AF330" s="1" t="s">
        <v>78</v>
      </c>
      <c r="AG330" s="1" t="s">
        <v>959</v>
      </c>
      <c r="AH330" s="1" t="s">
        <v>942</v>
      </c>
      <c r="AI330" s="1" t="s">
        <v>81</v>
      </c>
      <c r="AJ330" s="1" t="s">
        <v>78</v>
      </c>
      <c r="AK330" s="1" t="s">
        <v>78</v>
      </c>
      <c r="AL330" s="1" t="s">
        <v>78</v>
      </c>
      <c r="AM330" s="1"/>
      <c r="AN330" s="8"/>
      <c r="AO330" s="8"/>
      <c r="AP330" s="8" t="s">
        <v>78</v>
      </c>
      <c r="AQ330" s="1"/>
      <c r="AR330" s="8"/>
      <c r="AS330" s="8"/>
      <c r="AT330" s="8" t="s">
        <v>78</v>
      </c>
      <c r="AU330" s="1" t="s">
        <v>78</v>
      </c>
      <c r="AV330" s="17" t="s">
        <v>78</v>
      </c>
      <c r="AW330" s="1"/>
      <c r="AX330" s="8"/>
      <c r="AY330" s="197"/>
      <c r="AZ330" s="17" t="s">
        <v>78</v>
      </c>
      <c r="BA330" s="8"/>
      <c r="BB330" s="8"/>
      <c r="BC330" s="197"/>
      <c r="BD330" s="8" t="s">
        <v>78</v>
      </c>
      <c r="BE330" s="1" t="s">
        <v>78</v>
      </c>
      <c r="BF330" s="1" t="s">
        <v>78</v>
      </c>
    </row>
    <row r="331" spans="1:58" s="4" customFormat="1" ht="44.4" customHeight="1" x14ac:dyDescent="0.3">
      <c r="A331" s="1">
        <v>67</v>
      </c>
      <c r="B331" s="17" t="s">
        <v>830</v>
      </c>
      <c r="C331" s="17">
        <v>45106</v>
      </c>
      <c r="D331" s="1" t="s">
        <v>40</v>
      </c>
      <c r="E331" s="1" t="s">
        <v>40</v>
      </c>
      <c r="F331" s="1" t="s">
        <v>78</v>
      </c>
      <c r="G331" s="1" t="s">
        <v>904</v>
      </c>
      <c r="H331" s="1" t="s">
        <v>920</v>
      </c>
      <c r="I331" s="8" t="s">
        <v>78</v>
      </c>
      <c r="J331" s="1" t="s">
        <v>921</v>
      </c>
      <c r="K331" s="1" t="s">
        <v>1073</v>
      </c>
      <c r="L331" s="1" t="s">
        <v>680</v>
      </c>
      <c r="M331" s="1" t="s">
        <v>553</v>
      </c>
      <c r="N331" s="1" t="s">
        <v>554</v>
      </c>
      <c r="O331" s="1" t="s">
        <v>625</v>
      </c>
      <c r="P331" s="1" t="s">
        <v>115</v>
      </c>
      <c r="Q331" s="1" t="s">
        <v>123</v>
      </c>
      <c r="R331" s="1" t="s">
        <v>94</v>
      </c>
      <c r="S331" s="1" t="s">
        <v>140</v>
      </c>
      <c r="T331" s="1" t="s">
        <v>68</v>
      </c>
      <c r="U331" s="8" t="s">
        <v>640</v>
      </c>
      <c r="V331" s="1" t="s">
        <v>78</v>
      </c>
      <c r="W331" s="1" t="s">
        <v>78</v>
      </c>
      <c r="X331" s="1" t="s">
        <v>84</v>
      </c>
      <c r="Y331" s="1" t="s">
        <v>81</v>
      </c>
      <c r="Z331" s="1" t="s">
        <v>78</v>
      </c>
      <c r="AA331" s="1" t="s">
        <v>78</v>
      </c>
      <c r="AB331" s="8" t="s">
        <v>78</v>
      </c>
      <c r="AC331" s="8" t="s">
        <v>78</v>
      </c>
      <c r="AD331" s="8"/>
      <c r="AE331" s="98" t="s">
        <v>78</v>
      </c>
      <c r="AF331" s="1" t="s">
        <v>78</v>
      </c>
      <c r="AG331" s="1" t="s">
        <v>78</v>
      </c>
      <c r="AH331" s="1" t="s">
        <v>78</v>
      </c>
      <c r="AI331" s="1" t="s">
        <v>984</v>
      </c>
      <c r="AJ331" s="1" t="s">
        <v>78</v>
      </c>
      <c r="AK331" s="1" t="s">
        <v>78</v>
      </c>
      <c r="AL331" s="1" t="s">
        <v>78</v>
      </c>
      <c r="AM331" s="1"/>
      <c r="AN331" s="8"/>
      <c r="AO331" s="8"/>
      <c r="AP331" s="8" t="s">
        <v>78</v>
      </c>
      <c r="AQ331" s="1"/>
      <c r="AR331" s="8"/>
      <c r="AS331" s="8"/>
      <c r="AT331" s="8" t="s">
        <v>78</v>
      </c>
      <c r="AU331" s="1" t="s">
        <v>78</v>
      </c>
      <c r="AV331" s="17" t="s">
        <v>78</v>
      </c>
      <c r="AW331" s="1"/>
      <c r="AX331" s="8"/>
      <c r="AY331" s="197"/>
      <c r="AZ331" s="17" t="s">
        <v>78</v>
      </c>
      <c r="BA331" s="8"/>
      <c r="BB331" s="8"/>
      <c r="BC331" s="197"/>
      <c r="BD331" s="8" t="s">
        <v>78</v>
      </c>
      <c r="BE331" s="1" t="s">
        <v>78</v>
      </c>
      <c r="BF331" s="1" t="s">
        <v>78</v>
      </c>
    </row>
    <row r="332" spans="1:58" s="4" customFormat="1" ht="44.4" customHeight="1" x14ac:dyDescent="0.3">
      <c r="A332" s="1">
        <v>59</v>
      </c>
      <c r="B332" s="17" t="s">
        <v>1034</v>
      </c>
      <c r="C332" s="17">
        <v>45106</v>
      </c>
      <c r="D332" s="1" t="s">
        <v>40</v>
      </c>
      <c r="E332" s="1" t="s">
        <v>40</v>
      </c>
      <c r="F332" s="1" t="s">
        <v>78</v>
      </c>
      <c r="G332" s="1" t="s">
        <v>917</v>
      </c>
      <c r="H332" s="1" t="s">
        <v>905</v>
      </c>
      <c r="I332" s="8" t="s">
        <v>78</v>
      </c>
      <c r="J332" s="1" t="s">
        <v>921</v>
      </c>
      <c r="K332" s="1" t="s">
        <v>1071</v>
      </c>
      <c r="L332" s="1" t="s">
        <v>693</v>
      </c>
      <c r="M332" s="1" t="s">
        <v>553</v>
      </c>
      <c r="N332" s="1" t="s">
        <v>565</v>
      </c>
      <c r="O332" s="1" t="s">
        <v>573</v>
      </c>
      <c r="P332" s="1" t="s">
        <v>115</v>
      </c>
      <c r="Q332" s="1" t="s">
        <v>123</v>
      </c>
      <c r="R332" s="1" t="s">
        <v>48</v>
      </c>
      <c r="S332" s="1" t="s">
        <v>136</v>
      </c>
      <c r="T332" s="1" t="s">
        <v>68</v>
      </c>
      <c r="U332" s="8" t="s">
        <v>640</v>
      </c>
      <c r="V332" s="1" t="s">
        <v>68</v>
      </c>
      <c r="W332" s="1" t="s">
        <v>78</v>
      </c>
      <c r="X332" s="1" t="s">
        <v>84</v>
      </c>
      <c r="Y332" s="1" t="s">
        <v>81</v>
      </c>
      <c r="Z332" s="1" t="s">
        <v>78</v>
      </c>
      <c r="AA332" s="1" t="s">
        <v>78</v>
      </c>
      <c r="AB332" s="8" t="s">
        <v>78</v>
      </c>
      <c r="AC332" s="8" t="s">
        <v>78</v>
      </c>
      <c r="AD332" s="8"/>
      <c r="AE332" s="98" t="s">
        <v>78</v>
      </c>
      <c r="AF332" s="1" t="s">
        <v>78</v>
      </c>
      <c r="AG332" s="1" t="s">
        <v>78</v>
      </c>
      <c r="AH332" s="1" t="s">
        <v>78</v>
      </c>
      <c r="AI332" s="1" t="s">
        <v>930</v>
      </c>
      <c r="AJ332" s="1" t="s">
        <v>78</v>
      </c>
      <c r="AK332" s="1" t="s">
        <v>78</v>
      </c>
      <c r="AL332" s="1" t="s">
        <v>78</v>
      </c>
      <c r="AM332" s="1"/>
      <c r="AN332" s="8"/>
      <c r="AO332" s="8"/>
      <c r="AP332" s="8" t="s">
        <v>78</v>
      </c>
      <c r="AQ332" s="1"/>
      <c r="AR332" s="8"/>
      <c r="AS332" s="8"/>
      <c r="AT332" s="8" t="s">
        <v>78</v>
      </c>
      <c r="AU332" s="1" t="s">
        <v>78</v>
      </c>
      <c r="AV332" s="17" t="s">
        <v>78</v>
      </c>
      <c r="AW332" s="1"/>
      <c r="AX332" s="8"/>
      <c r="AY332" s="197"/>
      <c r="AZ332" s="17" t="s">
        <v>78</v>
      </c>
      <c r="BA332" s="8"/>
      <c r="BB332" s="8"/>
      <c r="BC332" s="197"/>
      <c r="BD332" s="8" t="s">
        <v>78</v>
      </c>
      <c r="BE332" s="1" t="s">
        <v>78</v>
      </c>
      <c r="BF332" s="1" t="s">
        <v>78</v>
      </c>
    </row>
    <row r="333" spans="1:58" s="4" customFormat="1" ht="44.4" customHeight="1" x14ac:dyDescent="0.3">
      <c r="A333" s="1">
        <v>66</v>
      </c>
      <c r="B333" s="17" t="s">
        <v>1033</v>
      </c>
      <c r="C333" s="17">
        <v>45106</v>
      </c>
      <c r="D333" s="1" t="s">
        <v>40</v>
      </c>
      <c r="E333" s="1" t="s">
        <v>40</v>
      </c>
      <c r="F333" s="1" t="s">
        <v>78</v>
      </c>
      <c r="G333" s="1" t="s">
        <v>904</v>
      </c>
      <c r="H333" s="1" t="s">
        <v>941</v>
      </c>
      <c r="I333" s="8" t="s">
        <v>78</v>
      </c>
      <c r="J333" s="1" t="s">
        <v>78</v>
      </c>
      <c r="K333" s="1" t="s">
        <v>1072</v>
      </c>
      <c r="L333" s="1" t="s">
        <v>681</v>
      </c>
      <c r="M333" s="1" t="s">
        <v>553</v>
      </c>
      <c r="N333" s="1" t="s">
        <v>554</v>
      </c>
      <c r="O333" s="1" t="s">
        <v>78</v>
      </c>
      <c r="P333" s="1" t="s">
        <v>179</v>
      </c>
      <c r="Q333" s="1" t="s">
        <v>123</v>
      </c>
      <c r="R333" s="1" t="s">
        <v>48</v>
      </c>
      <c r="S333" s="1" t="s">
        <v>136</v>
      </c>
      <c r="T333" s="1" t="s">
        <v>68</v>
      </c>
      <c r="U333" s="8" t="s">
        <v>640</v>
      </c>
      <c r="V333" s="1" t="s">
        <v>78</v>
      </c>
      <c r="W333" s="1" t="s">
        <v>78</v>
      </c>
      <c r="X333" s="1" t="s">
        <v>682</v>
      </c>
      <c r="Y333" s="1" t="s">
        <v>78</v>
      </c>
      <c r="Z333" s="1" t="s">
        <v>78</v>
      </c>
      <c r="AA333" s="1" t="s">
        <v>78</v>
      </c>
      <c r="AB333" s="8" t="s">
        <v>78</v>
      </c>
      <c r="AC333" s="8" t="s">
        <v>78</v>
      </c>
      <c r="AD333" s="8"/>
      <c r="AE333" s="98" t="s">
        <v>78</v>
      </c>
      <c r="AF333" s="1" t="s">
        <v>78</v>
      </c>
      <c r="AG333" s="1" t="s">
        <v>78</v>
      </c>
      <c r="AH333" s="1" t="s">
        <v>78</v>
      </c>
      <c r="AI333" s="1" t="s">
        <v>78</v>
      </c>
      <c r="AJ333" s="1" t="s">
        <v>78</v>
      </c>
      <c r="AK333" s="1" t="s">
        <v>78</v>
      </c>
      <c r="AL333" s="1" t="s">
        <v>78</v>
      </c>
      <c r="AM333" s="1"/>
      <c r="AN333" s="8"/>
      <c r="AO333" s="8"/>
      <c r="AP333" s="8" t="s">
        <v>78</v>
      </c>
      <c r="AQ333" s="1"/>
      <c r="AR333" s="8"/>
      <c r="AS333" s="8"/>
      <c r="AT333" s="8" t="s">
        <v>78</v>
      </c>
      <c r="AU333" s="1" t="s">
        <v>78</v>
      </c>
      <c r="AV333" s="17" t="s">
        <v>78</v>
      </c>
      <c r="AW333" s="1"/>
      <c r="AX333" s="8"/>
      <c r="AY333" s="197"/>
      <c r="AZ333" s="17" t="s">
        <v>78</v>
      </c>
      <c r="BA333" s="8"/>
      <c r="BB333" s="8"/>
      <c r="BC333" s="197"/>
      <c r="BD333" s="8" t="s">
        <v>78</v>
      </c>
      <c r="BE333" s="1" t="s">
        <v>78</v>
      </c>
      <c r="BF333" s="1" t="s">
        <v>78</v>
      </c>
    </row>
    <row r="334" spans="1:58" s="4" customFormat="1" ht="44.4" customHeight="1" x14ac:dyDescent="0.3">
      <c r="A334" s="1">
        <v>33</v>
      </c>
      <c r="B334" s="17" t="s">
        <v>818</v>
      </c>
      <c r="C334" s="17">
        <v>45106</v>
      </c>
      <c r="D334" s="1" t="s">
        <v>40</v>
      </c>
      <c r="E334" s="1" t="s">
        <v>40</v>
      </c>
      <c r="F334" s="1" t="s">
        <v>78</v>
      </c>
      <c r="G334" s="1" t="s">
        <v>972</v>
      </c>
      <c r="H334" s="1" t="s">
        <v>905</v>
      </c>
      <c r="I334" s="8" t="s">
        <v>78</v>
      </c>
      <c r="J334" s="1" t="s">
        <v>78</v>
      </c>
      <c r="K334" s="1" t="s">
        <v>949</v>
      </c>
      <c r="L334" s="1" t="s">
        <v>755</v>
      </c>
      <c r="M334" s="1" t="s">
        <v>553</v>
      </c>
      <c r="N334" s="1" t="s">
        <v>565</v>
      </c>
      <c r="O334" s="1" t="s">
        <v>737</v>
      </c>
      <c r="P334" s="1" t="s">
        <v>756</v>
      </c>
      <c r="Q334" s="1" t="s">
        <v>94</v>
      </c>
      <c r="R334" s="1" t="s">
        <v>48</v>
      </c>
      <c r="S334" s="1" t="s">
        <v>107</v>
      </c>
      <c r="T334" s="1" t="s">
        <v>734</v>
      </c>
      <c r="U334" s="8" t="s">
        <v>640</v>
      </c>
      <c r="V334" s="1" t="s">
        <v>68</v>
      </c>
      <c r="W334" s="1" t="s">
        <v>68</v>
      </c>
      <c r="X334" s="1" t="s">
        <v>556</v>
      </c>
      <c r="Y334" s="1" t="s">
        <v>557</v>
      </c>
      <c r="Z334" s="1" t="s">
        <v>72</v>
      </c>
      <c r="AA334" s="1" t="s">
        <v>72</v>
      </c>
      <c r="AB334" s="8" t="s">
        <v>714</v>
      </c>
      <c r="AC334" s="8" t="s">
        <v>714</v>
      </c>
      <c r="AD334" s="8"/>
      <c r="AE334" s="98" t="s">
        <v>78</v>
      </c>
      <c r="AF334" s="1" t="s">
        <v>78</v>
      </c>
      <c r="AG334" s="1" t="s">
        <v>78</v>
      </c>
      <c r="AH334" s="1" t="s">
        <v>78</v>
      </c>
      <c r="AI334" s="1" t="s">
        <v>931</v>
      </c>
      <c r="AJ334" s="1" t="s">
        <v>78</v>
      </c>
      <c r="AK334" s="1" t="s">
        <v>78</v>
      </c>
      <c r="AL334" s="1" t="s">
        <v>78</v>
      </c>
      <c r="AM334" s="1"/>
      <c r="AN334" s="8"/>
      <c r="AO334" s="8"/>
      <c r="AP334" s="8" t="s">
        <v>78</v>
      </c>
      <c r="AQ334" s="1"/>
      <c r="AR334" s="8"/>
      <c r="AS334" s="8"/>
      <c r="AT334" s="8" t="s">
        <v>78</v>
      </c>
      <c r="AU334" s="1" t="s">
        <v>78</v>
      </c>
      <c r="AV334" s="17" t="s">
        <v>78</v>
      </c>
      <c r="AW334" s="1"/>
      <c r="AX334" s="8"/>
      <c r="AY334" s="197"/>
      <c r="AZ334" s="17" t="s">
        <v>78</v>
      </c>
      <c r="BA334" s="8"/>
      <c r="BB334" s="8"/>
      <c r="BC334" s="197"/>
      <c r="BD334" s="8" t="s">
        <v>78</v>
      </c>
      <c r="BE334" s="1" t="s">
        <v>78</v>
      </c>
      <c r="BF334" s="1" t="s">
        <v>78</v>
      </c>
    </row>
    <row r="335" spans="1:58" s="4" customFormat="1" ht="44.4" customHeight="1" x14ac:dyDescent="0.3">
      <c r="A335" s="1">
        <v>70</v>
      </c>
      <c r="B335" s="17" t="s">
        <v>1033</v>
      </c>
      <c r="C335" s="17">
        <v>45106</v>
      </c>
      <c r="D335" s="1" t="s">
        <v>40</v>
      </c>
      <c r="E335" s="1" t="s">
        <v>40</v>
      </c>
      <c r="F335" s="1" t="s">
        <v>78</v>
      </c>
      <c r="G335" s="1" t="s">
        <v>917</v>
      </c>
      <c r="H335" s="1" t="s">
        <v>78</v>
      </c>
      <c r="I335" s="8" t="s">
        <v>78</v>
      </c>
      <c r="J335" s="1" t="s">
        <v>921</v>
      </c>
      <c r="K335" s="1" t="s">
        <v>1102</v>
      </c>
      <c r="L335" s="1" t="s">
        <v>671</v>
      </c>
      <c r="M335" s="1" t="s">
        <v>602</v>
      </c>
      <c r="N335" s="1" t="s">
        <v>565</v>
      </c>
      <c r="O335" s="1" t="s">
        <v>610</v>
      </c>
      <c r="P335" s="1" t="s">
        <v>672</v>
      </c>
      <c r="Q335" s="1" t="s">
        <v>48</v>
      </c>
      <c r="R335" s="1" t="s">
        <v>48</v>
      </c>
      <c r="S335" s="1" t="s">
        <v>95</v>
      </c>
      <c r="T335" s="1" t="s">
        <v>68</v>
      </c>
      <c r="U335" s="8" t="s">
        <v>640</v>
      </c>
      <c r="V335" s="1" t="s">
        <v>78</v>
      </c>
      <c r="W335" s="1" t="s">
        <v>78</v>
      </c>
      <c r="X335" s="1" t="s">
        <v>603</v>
      </c>
      <c r="Y335" s="1" t="s">
        <v>604</v>
      </c>
      <c r="Z335" s="1" t="s">
        <v>85</v>
      </c>
      <c r="AA335" s="1" t="s">
        <v>673</v>
      </c>
      <c r="AB335" s="8" t="s">
        <v>674</v>
      </c>
      <c r="AC335" s="8" t="s">
        <v>674</v>
      </c>
      <c r="AD335" s="8"/>
      <c r="AE335" s="98" t="s">
        <v>961</v>
      </c>
      <c r="AF335" s="1" t="s">
        <v>962</v>
      </c>
      <c r="AG335" s="1" t="s">
        <v>78</v>
      </c>
      <c r="AH335" s="1" t="s">
        <v>963</v>
      </c>
      <c r="AI335" s="1" t="s">
        <v>924</v>
      </c>
      <c r="AJ335" s="1" t="s">
        <v>78</v>
      </c>
      <c r="AK335" s="1" t="s">
        <v>78</v>
      </c>
      <c r="AL335" s="1" t="s">
        <v>78</v>
      </c>
      <c r="AM335" s="1"/>
      <c r="AN335" s="8"/>
      <c r="AO335" s="8"/>
      <c r="AP335" s="8" t="s">
        <v>78</v>
      </c>
      <c r="AQ335" s="1"/>
      <c r="AR335" s="8"/>
      <c r="AS335" s="8"/>
      <c r="AT335" s="8" t="s">
        <v>78</v>
      </c>
      <c r="AU335" s="1" t="s">
        <v>78</v>
      </c>
      <c r="AV335" s="17" t="s">
        <v>78</v>
      </c>
      <c r="AW335" s="1"/>
      <c r="AX335" s="8"/>
      <c r="AY335" s="197"/>
      <c r="AZ335" s="17" t="s">
        <v>78</v>
      </c>
      <c r="BA335" s="8"/>
      <c r="BB335" s="8"/>
      <c r="BC335" s="197"/>
      <c r="BD335" s="8" t="s">
        <v>78</v>
      </c>
      <c r="BE335" s="1" t="s">
        <v>78</v>
      </c>
      <c r="BF335" s="1" t="s">
        <v>78</v>
      </c>
    </row>
    <row r="336" spans="1:58" s="4" customFormat="1" ht="44.4" customHeight="1" x14ac:dyDescent="0.3">
      <c r="A336" s="1">
        <v>70</v>
      </c>
      <c r="B336" s="17">
        <v>45106</v>
      </c>
      <c r="C336" s="17">
        <v>45106</v>
      </c>
      <c r="D336" s="1"/>
      <c r="E336" s="1" t="s">
        <v>40</v>
      </c>
      <c r="F336" s="1" t="s">
        <v>78</v>
      </c>
      <c r="G336" s="1" t="s">
        <v>917</v>
      </c>
      <c r="H336" s="1" t="s">
        <v>78</v>
      </c>
      <c r="I336" s="8" t="s">
        <v>78</v>
      </c>
      <c r="J336" s="1" t="s">
        <v>921</v>
      </c>
      <c r="K336" s="1" t="s">
        <v>1102</v>
      </c>
      <c r="L336" s="1" t="s">
        <v>671</v>
      </c>
      <c r="M336" s="1" t="s">
        <v>602</v>
      </c>
      <c r="N336" s="1" t="s">
        <v>565</v>
      </c>
      <c r="O336" s="1" t="s">
        <v>610</v>
      </c>
      <c r="P336" s="1" t="s">
        <v>672</v>
      </c>
      <c r="Q336" s="1" t="s">
        <v>48</v>
      </c>
      <c r="R336" s="1" t="s">
        <v>48</v>
      </c>
      <c r="S336" s="1" t="s">
        <v>95</v>
      </c>
      <c r="T336" s="1" t="s">
        <v>68</v>
      </c>
      <c r="U336" s="8" t="s">
        <v>640</v>
      </c>
      <c r="V336" s="1" t="s">
        <v>78</v>
      </c>
      <c r="W336" s="1" t="s">
        <v>78</v>
      </c>
      <c r="X336" s="1" t="s">
        <v>78</v>
      </c>
      <c r="Y336" s="1" t="s">
        <v>78</v>
      </c>
      <c r="Z336" s="1" t="s">
        <v>85</v>
      </c>
      <c r="AA336" s="1" t="s">
        <v>673</v>
      </c>
      <c r="AB336" s="8" t="s">
        <v>674</v>
      </c>
      <c r="AC336" s="8" t="s">
        <v>674</v>
      </c>
      <c r="AD336" s="8"/>
      <c r="AE336" s="98" t="s">
        <v>78</v>
      </c>
      <c r="AF336" s="1" t="s">
        <v>78</v>
      </c>
      <c r="AG336" s="1" t="s">
        <v>78</v>
      </c>
      <c r="AH336" s="1" t="s">
        <v>78</v>
      </c>
      <c r="AI336" s="1" t="s">
        <v>78</v>
      </c>
      <c r="AJ336" s="1" t="s">
        <v>78</v>
      </c>
      <c r="AK336" s="1" t="s">
        <v>78</v>
      </c>
      <c r="AL336" s="1" t="s">
        <v>78</v>
      </c>
      <c r="AM336" s="1"/>
      <c r="AN336" s="8"/>
      <c r="AO336" s="8"/>
      <c r="AP336" s="8" t="s">
        <v>78</v>
      </c>
      <c r="AQ336" s="1"/>
      <c r="AR336" s="8"/>
      <c r="AS336" s="8"/>
      <c r="AT336" s="8" t="s">
        <v>78</v>
      </c>
      <c r="AU336" s="1" t="s">
        <v>78</v>
      </c>
      <c r="AV336" s="17" t="s">
        <v>78</v>
      </c>
      <c r="AW336" s="1"/>
      <c r="AX336" s="8"/>
      <c r="AY336" s="197"/>
      <c r="AZ336" s="17" t="s">
        <v>78</v>
      </c>
      <c r="BA336" s="8"/>
      <c r="BB336" s="8"/>
      <c r="BC336" s="197"/>
      <c r="BD336" s="8" t="s">
        <v>78</v>
      </c>
      <c r="BE336" s="1" t="s">
        <v>78</v>
      </c>
      <c r="BF336" s="1" t="s">
        <v>78</v>
      </c>
    </row>
    <row r="337" spans="1:58" s="4" customFormat="1" ht="44.4" customHeight="1" x14ac:dyDescent="0.3">
      <c r="A337" s="1">
        <v>70</v>
      </c>
      <c r="B337" s="17">
        <v>45106</v>
      </c>
      <c r="C337" s="17">
        <v>45106</v>
      </c>
      <c r="D337" s="1"/>
      <c r="E337" s="1" t="s">
        <v>40</v>
      </c>
      <c r="F337" s="1" t="s">
        <v>78</v>
      </c>
      <c r="G337" s="1" t="s">
        <v>78</v>
      </c>
      <c r="H337" s="1" t="s">
        <v>78</v>
      </c>
      <c r="I337" s="8" t="s">
        <v>78</v>
      </c>
      <c r="J337" s="1" t="s">
        <v>78</v>
      </c>
      <c r="K337" s="1" t="s">
        <v>1102</v>
      </c>
      <c r="L337" s="1" t="s">
        <v>671</v>
      </c>
      <c r="M337" s="1" t="s">
        <v>602</v>
      </c>
      <c r="N337" s="1" t="s">
        <v>565</v>
      </c>
      <c r="O337" s="1" t="s">
        <v>610</v>
      </c>
      <c r="P337" s="1" t="s">
        <v>672</v>
      </c>
      <c r="Q337" s="1" t="s">
        <v>48</v>
      </c>
      <c r="R337" s="1" t="s">
        <v>48</v>
      </c>
      <c r="S337" s="1" t="s">
        <v>95</v>
      </c>
      <c r="T337" s="1" t="s">
        <v>68</v>
      </c>
      <c r="U337" s="8" t="s">
        <v>640</v>
      </c>
      <c r="V337" s="1" t="s">
        <v>78</v>
      </c>
      <c r="W337" s="1" t="s">
        <v>78</v>
      </c>
      <c r="X337" s="1" t="s">
        <v>603</v>
      </c>
      <c r="Y337" s="1" t="s">
        <v>604</v>
      </c>
      <c r="Z337" s="1" t="s">
        <v>85</v>
      </c>
      <c r="AA337" s="1" t="s">
        <v>673</v>
      </c>
      <c r="AB337" s="8" t="s">
        <v>674</v>
      </c>
      <c r="AC337" s="8" t="s">
        <v>674</v>
      </c>
      <c r="AD337" s="8"/>
      <c r="AE337" s="98" t="s">
        <v>961</v>
      </c>
      <c r="AF337" s="1" t="s">
        <v>962</v>
      </c>
      <c r="AG337" s="1" t="s">
        <v>78</v>
      </c>
      <c r="AH337" s="1" t="s">
        <v>963</v>
      </c>
      <c r="AI337" s="1" t="s">
        <v>924</v>
      </c>
      <c r="AJ337" s="1" t="s">
        <v>78</v>
      </c>
      <c r="AK337" s="1" t="s">
        <v>78</v>
      </c>
      <c r="AL337" s="1" t="s">
        <v>78</v>
      </c>
      <c r="AM337" s="1"/>
      <c r="AN337" s="8"/>
      <c r="AO337" s="8"/>
      <c r="AP337" s="8" t="s">
        <v>78</v>
      </c>
      <c r="AQ337" s="1"/>
      <c r="AR337" s="8"/>
      <c r="AS337" s="8"/>
      <c r="AT337" s="8" t="s">
        <v>78</v>
      </c>
      <c r="AU337" s="1" t="s">
        <v>78</v>
      </c>
      <c r="AV337" s="17" t="s">
        <v>78</v>
      </c>
      <c r="AW337" s="1"/>
      <c r="AX337" s="8"/>
      <c r="AY337" s="197"/>
      <c r="AZ337" s="17" t="s">
        <v>78</v>
      </c>
      <c r="BA337" s="8"/>
      <c r="BB337" s="8"/>
      <c r="BC337" s="197"/>
      <c r="BD337" s="8" t="s">
        <v>78</v>
      </c>
      <c r="BE337" s="1" t="s">
        <v>78</v>
      </c>
      <c r="BF337" s="1" t="s">
        <v>78</v>
      </c>
    </row>
    <row r="338" spans="1:58" s="4" customFormat="1" ht="44.4" customHeight="1" x14ac:dyDescent="0.3">
      <c r="A338" s="1">
        <v>69</v>
      </c>
      <c r="B338" s="17" t="s">
        <v>1041</v>
      </c>
      <c r="C338" s="17">
        <v>45104</v>
      </c>
      <c r="D338" s="1" t="s">
        <v>40</v>
      </c>
      <c r="E338" s="1" t="s">
        <v>40</v>
      </c>
      <c r="F338" s="1" t="s">
        <v>78</v>
      </c>
      <c r="G338" s="1" t="s">
        <v>904</v>
      </c>
      <c r="H338" s="1" t="s">
        <v>905</v>
      </c>
      <c r="I338" s="8" t="s">
        <v>78</v>
      </c>
      <c r="J338" s="1" t="s">
        <v>913</v>
      </c>
      <c r="K338" s="1" t="s">
        <v>1103</v>
      </c>
      <c r="L338" s="1" t="s">
        <v>675</v>
      </c>
      <c r="M338" s="1" t="s">
        <v>553</v>
      </c>
      <c r="N338" s="1" t="s">
        <v>554</v>
      </c>
      <c r="O338" s="1" t="s">
        <v>561</v>
      </c>
      <c r="P338" s="1" t="s">
        <v>78</v>
      </c>
      <c r="Q338" s="1" t="s">
        <v>68</v>
      </c>
      <c r="R338" s="1" t="s">
        <v>68</v>
      </c>
      <c r="S338" s="1" t="s">
        <v>639</v>
      </c>
      <c r="T338" s="1" t="s">
        <v>68</v>
      </c>
      <c r="U338" s="8" t="s">
        <v>68</v>
      </c>
      <c r="V338" s="1" t="s">
        <v>78</v>
      </c>
      <c r="W338" s="1" t="s">
        <v>78</v>
      </c>
      <c r="X338" s="1" t="s">
        <v>84</v>
      </c>
      <c r="Y338" s="1" t="s">
        <v>81</v>
      </c>
      <c r="Z338" s="1" t="s">
        <v>109</v>
      </c>
      <c r="AA338" s="1" t="s">
        <v>78</v>
      </c>
      <c r="AB338" s="8" t="s">
        <v>78</v>
      </c>
      <c r="AC338" s="8" t="s">
        <v>78</v>
      </c>
      <c r="AD338" s="8"/>
      <c r="AE338" s="98" t="s">
        <v>78</v>
      </c>
      <c r="AF338" s="1" t="s">
        <v>78</v>
      </c>
      <c r="AG338" s="1" t="s">
        <v>78</v>
      </c>
      <c r="AH338" s="1" t="s">
        <v>78</v>
      </c>
      <c r="AI338" s="1" t="s">
        <v>931</v>
      </c>
      <c r="AJ338" s="1" t="s">
        <v>78</v>
      </c>
      <c r="AK338" s="1" t="s">
        <v>78</v>
      </c>
      <c r="AL338" s="1" t="s">
        <v>78</v>
      </c>
      <c r="AM338" s="1"/>
      <c r="AN338" s="8"/>
      <c r="AO338" s="8"/>
      <c r="AP338" s="8" t="s">
        <v>78</v>
      </c>
      <c r="AQ338" s="1"/>
      <c r="AR338" s="8"/>
      <c r="AS338" s="8"/>
      <c r="AT338" s="8" t="s">
        <v>78</v>
      </c>
      <c r="AU338" s="1" t="s">
        <v>78</v>
      </c>
      <c r="AV338" s="17" t="s">
        <v>78</v>
      </c>
      <c r="AW338" s="1"/>
      <c r="AX338" s="8"/>
      <c r="AY338" s="197"/>
      <c r="AZ338" s="17" t="s">
        <v>78</v>
      </c>
      <c r="BA338" s="8"/>
      <c r="BB338" s="8"/>
      <c r="BC338" s="197"/>
      <c r="BD338" s="8" t="s">
        <v>78</v>
      </c>
      <c r="BE338" s="1" t="s">
        <v>78</v>
      </c>
      <c r="BF338" s="1" t="s">
        <v>78</v>
      </c>
    </row>
    <row r="339" spans="1:58" s="4" customFormat="1" ht="44.4" customHeight="1" x14ac:dyDescent="0.3">
      <c r="A339" s="1">
        <v>69</v>
      </c>
      <c r="B339" s="17">
        <v>45104</v>
      </c>
      <c r="C339" s="17">
        <v>45104</v>
      </c>
      <c r="D339" s="1"/>
      <c r="E339" s="1" t="s">
        <v>40</v>
      </c>
      <c r="F339" s="1" t="s">
        <v>78</v>
      </c>
      <c r="G339" s="1" t="s">
        <v>78</v>
      </c>
      <c r="H339" s="1" t="s">
        <v>78</v>
      </c>
      <c r="I339" s="8" t="s">
        <v>78</v>
      </c>
      <c r="J339" s="1" t="s">
        <v>78</v>
      </c>
      <c r="K339" s="1" t="s">
        <v>1103</v>
      </c>
      <c r="L339" s="1" t="s">
        <v>675</v>
      </c>
      <c r="M339" s="1" t="s">
        <v>553</v>
      </c>
      <c r="N339" s="1" t="s">
        <v>554</v>
      </c>
      <c r="O339" s="1" t="s">
        <v>561</v>
      </c>
      <c r="P339" s="1" t="s">
        <v>78</v>
      </c>
      <c r="Q339" s="1" t="s">
        <v>68</v>
      </c>
      <c r="R339" s="1" t="s">
        <v>68</v>
      </c>
      <c r="S339" s="1" t="s">
        <v>639</v>
      </c>
      <c r="T339" s="1" t="s">
        <v>68</v>
      </c>
      <c r="U339" s="8" t="s">
        <v>68</v>
      </c>
      <c r="V339" s="1" t="s">
        <v>78</v>
      </c>
      <c r="W339" s="1" t="s">
        <v>78</v>
      </c>
      <c r="X339" s="1" t="s">
        <v>84</v>
      </c>
      <c r="Y339" s="1" t="s">
        <v>81</v>
      </c>
      <c r="Z339" s="1" t="s">
        <v>109</v>
      </c>
      <c r="AA339" s="1" t="s">
        <v>78</v>
      </c>
      <c r="AB339" s="8" t="s">
        <v>78</v>
      </c>
      <c r="AC339" s="8" t="s">
        <v>78</v>
      </c>
      <c r="AD339" s="8"/>
      <c r="AE339" s="98" t="s">
        <v>78</v>
      </c>
      <c r="AF339" s="1" t="s">
        <v>78</v>
      </c>
      <c r="AG339" s="1" t="s">
        <v>78</v>
      </c>
      <c r="AH339" s="1" t="s">
        <v>78</v>
      </c>
      <c r="AI339" s="1" t="s">
        <v>931</v>
      </c>
      <c r="AJ339" s="1" t="s">
        <v>78</v>
      </c>
      <c r="AK339" s="1" t="s">
        <v>78</v>
      </c>
      <c r="AL339" s="1" t="s">
        <v>78</v>
      </c>
      <c r="AM339" s="1"/>
      <c r="AN339" s="8"/>
      <c r="AO339" s="8"/>
      <c r="AP339" s="8" t="s">
        <v>78</v>
      </c>
      <c r="AQ339" s="1"/>
      <c r="AR339" s="8"/>
      <c r="AS339" s="8"/>
      <c r="AT339" s="8" t="s">
        <v>78</v>
      </c>
      <c r="AU339" s="1" t="s">
        <v>78</v>
      </c>
      <c r="AV339" s="17" t="s">
        <v>78</v>
      </c>
      <c r="AW339" s="1"/>
      <c r="AX339" s="8"/>
      <c r="AY339" s="197"/>
      <c r="AZ339" s="17" t="s">
        <v>78</v>
      </c>
      <c r="BA339" s="8"/>
      <c r="BB339" s="8"/>
      <c r="BC339" s="197"/>
      <c r="BD339" s="8" t="s">
        <v>78</v>
      </c>
      <c r="BE339" s="1" t="s">
        <v>78</v>
      </c>
      <c r="BF339" s="1" t="s">
        <v>78</v>
      </c>
    </row>
    <row r="340" spans="1:58" s="4" customFormat="1" ht="44.4" customHeight="1" x14ac:dyDescent="0.3">
      <c r="A340" s="1">
        <v>68</v>
      </c>
      <c r="B340" s="17">
        <v>45104</v>
      </c>
      <c r="C340" s="17">
        <v>45104</v>
      </c>
      <c r="D340" s="1"/>
      <c r="E340" s="1" t="s">
        <v>40</v>
      </c>
      <c r="F340" s="1" t="s">
        <v>78</v>
      </c>
      <c r="G340" s="1" t="s">
        <v>957</v>
      </c>
      <c r="H340" s="1" t="s">
        <v>78</v>
      </c>
      <c r="I340" s="8" t="s">
        <v>78</v>
      </c>
      <c r="J340" s="1" t="s">
        <v>639</v>
      </c>
      <c r="K340" s="1" t="s">
        <v>1083</v>
      </c>
      <c r="L340" s="1" t="s">
        <v>676</v>
      </c>
      <c r="M340" s="1" t="s">
        <v>602</v>
      </c>
      <c r="N340" s="1" t="s">
        <v>588</v>
      </c>
      <c r="O340" s="1" t="s">
        <v>677</v>
      </c>
      <c r="P340" s="1" t="s">
        <v>78</v>
      </c>
      <c r="Q340" s="1" t="s">
        <v>68</v>
      </c>
      <c r="R340" s="1" t="s">
        <v>68</v>
      </c>
      <c r="S340" s="1" t="s">
        <v>639</v>
      </c>
      <c r="T340" s="1" t="s">
        <v>68</v>
      </c>
      <c r="U340" s="8" t="s">
        <v>640</v>
      </c>
      <c r="V340" s="1" t="s">
        <v>78</v>
      </c>
      <c r="W340" s="1" t="s">
        <v>78</v>
      </c>
      <c r="X340" s="1" t="s">
        <v>678</v>
      </c>
      <c r="Y340" s="1" t="s">
        <v>679</v>
      </c>
      <c r="Z340" s="1" t="s">
        <v>72</v>
      </c>
      <c r="AA340" s="1" t="s">
        <v>72</v>
      </c>
      <c r="AB340" s="8" t="s">
        <v>78</v>
      </c>
      <c r="AC340" s="8" t="s">
        <v>78</v>
      </c>
      <c r="AD340" s="8"/>
      <c r="AE340" s="98" t="s">
        <v>78</v>
      </c>
      <c r="AF340" s="1" t="s">
        <v>78</v>
      </c>
      <c r="AG340" s="1" t="s">
        <v>78</v>
      </c>
      <c r="AH340" s="1" t="s">
        <v>78</v>
      </c>
      <c r="AI340" s="1" t="s">
        <v>965</v>
      </c>
      <c r="AJ340" s="1" t="s">
        <v>78</v>
      </c>
      <c r="AK340" s="1" t="s">
        <v>78</v>
      </c>
      <c r="AL340" s="1" t="s">
        <v>78</v>
      </c>
      <c r="AM340" s="1"/>
      <c r="AN340" s="8"/>
      <c r="AO340" s="8"/>
      <c r="AP340" s="8" t="s">
        <v>78</v>
      </c>
      <c r="AQ340" s="1"/>
      <c r="AR340" s="8"/>
      <c r="AS340" s="8"/>
      <c r="AT340" s="8" t="s">
        <v>78</v>
      </c>
      <c r="AU340" s="1" t="s">
        <v>78</v>
      </c>
      <c r="AV340" s="17" t="s">
        <v>78</v>
      </c>
      <c r="AW340" s="1"/>
      <c r="AX340" s="8"/>
      <c r="AY340" s="197"/>
      <c r="AZ340" s="17" t="s">
        <v>78</v>
      </c>
      <c r="BA340" s="8"/>
      <c r="BB340" s="8"/>
      <c r="BC340" s="197"/>
      <c r="BD340" s="8" t="s">
        <v>78</v>
      </c>
      <c r="BE340" s="1" t="s">
        <v>78</v>
      </c>
      <c r="BF340" s="1" t="s">
        <v>78</v>
      </c>
    </row>
    <row r="341" spans="1:58" s="4" customFormat="1" ht="44.4" customHeight="1" x14ac:dyDescent="0.3">
      <c r="A341" s="1">
        <v>65</v>
      </c>
      <c r="B341" s="17" t="s">
        <v>1104</v>
      </c>
      <c r="C341" s="17">
        <v>45103</v>
      </c>
      <c r="D341" s="1" t="s">
        <v>40</v>
      </c>
      <c r="E341" s="1" t="s">
        <v>40</v>
      </c>
      <c r="F341" s="1" t="s">
        <v>78</v>
      </c>
      <c r="G341" s="1" t="s">
        <v>917</v>
      </c>
      <c r="H341" s="1" t="s">
        <v>78</v>
      </c>
      <c r="I341" s="8" t="s">
        <v>78</v>
      </c>
      <c r="J341" s="1" t="s">
        <v>921</v>
      </c>
      <c r="K341" s="1" t="s">
        <v>1047</v>
      </c>
      <c r="L341" s="1" t="s">
        <v>683</v>
      </c>
      <c r="M341" s="1" t="s">
        <v>602</v>
      </c>
      <c r="N341" s="1" t="s">
        <v>565</v>
      </c>
      <c r="O341" s="1" t="s">
        <v>684</v>
      </c>
      <c r="P341" s="1" t="s">
        <v>685</v>
      </c>
      <c r="Q341" s="1" t="s">
        <v>94</v>
      </c>
      <c r="R341" s="1" t="s">
        <v>94</v>
      </c>
      <c r="S341" s="1" t="s">
        <v>136</v>
      </c>
      <c r="T341" s="1" t="s">
        <v>68</v>
      </c>
      <c r="U341" s="8" t="s">
        <v>643</v>
      </c>
      <c r="V341" s="1" t="s">
        <v>68</v>
      </c>
      <c r="W341" s="1" t="s">
        <v>78</v>
      </c>
      <c r="X341" s="1" t="s">
        <v>574</v>
      </c>
      <c r="Y341" s="1" t="s">
        <v>81</v>
      </c>
      <c r="Z341" s="1" t="s">
        <v>109</v>
      </c>
      <c r="AA341" s="1" t="s">
        <v>648</v>
      </c>
      <c r="AB341" s="8" t="s">
        <v>670</v>
      </c>
      <c r="AC341" s="8" t="s">
        <v>670</v>
      </c>
      <c r="AD341" s="8"/>
      <c r="AE341" s="98" t="s">
        <v>970</v>
      </c>
      <c r="AF341" s="1" t="s">
        <v>971</v>
      </c>
      <c r="AG341" s="1" t="s">
        <v>959</v>
      </c>
      <c r="AH341" s="1" t="s">
        <v>942</v>
      </c>
      <c r="AI341" s="1" t="s">
        <v>919</v>
      </c>
      <c r="AJ341" s="1" t="s">
        <v>78</v>
      </c>
      <c r="AK341" s="1" t="s">
        <v>78</v>
      </c>
      <c r="AL341" s="1" t="s">
        <v>78</v>
      </c>
      <c r="AM341" s="1"/>
      <c r="AN341" s="8"/>
      <c r="AO341" s="8"/>
      <c r="AP341" s="8" t="s">
        <v>78</v>
      </c>
      <c r="AQ341" s="1"/>
      <c r="AR341" s="8"/>
      <c r="AS341" s="8"/>
      <c r="AT341" s="8" t="s">
        <v>78</v>
      </c>
      <c r="AU341" s="1" t="s">
        <v>78</v>
      </c>
      <c r="AV341" s="17" t="s">
        <v>78</v>
      </c>
      <c r="AW341" s="1"/>
      <c r="AX341" s="8"/>
      <c r="AY341" s="197"/>
      <c r="AZ341" s="17" t="s">
        <v>78</v>
      </c>
      <c r="BA341" s="8"/>
      <c r="BB341" s="8"/>
      <c r="BC341" s="197"/>
      <c r="BD341" s="8" t="s">
        <v>78</v>
      </c>
      <c r="BE341" s="1" t="s">
        <v>78</v>
      </c>
      <c r="BF341" s="1" t="s">
        <v>78</v>
      </c>
    </row>
    <row r="342" spans="1:58" s="4" customFormat="1" ht="44.4" customHeight="1" x14ac:dyDescent="0.3">
      <c r="A342" s="1">
        <v>65</v>
      </c>
      <c r="B342" s="17">
        <v>45103</v>
      </c>
      <c r="C342" s="17">
        <v>45103</v>
      </c>
      <c r="D342" s="1"/>
      <c r="E342" s="1" t="s">
        <v>40</v>
      </c>
      <c r="F342" s="1" t="s">
        <v>78</v>
      </c>
      <c r="G342" s="1" t="s">
        <v>917</v>
      </c>
      <c r="H342" s="1" t="s">
        <v>78</v>
      </c>
      <c r="I342" s="8" t="s">
        <v>78</v>
      </c>
      <c r="J342" s="1" t="s">
        <v>921</v>
      </c>
      <c r="K342" s="1" t="s">
        <v>1047</v>
      </c>
      <c r="L342" s="1" t="s">
        <v>683</v>
      </c>
      <c r="M342" s="1" t="s">
        <v>602</v>
      </c>
      <c r="N342" s="1" t="s">
        <v>565</v>
      </c>
      <c r="O342" s="1" t="s">
        <v>684</v>
      </c>
      <c r="P342" s="1" t="s">
        <v>685</v>
      </c>
      <c r="Q342" s="1" t="s">
        <v>94</v>
      </c>
      <c r="R342" s="1" t="s">
        <v>94</v>
      </c>
      <c r="S342" s="1" t="s">
        <v>136</v>
      </c>
      <c r="T342" s="1" t="s">
        <v>68</v>
      </c>
      <c r="U342" s="8" t="s">
        <v>643</v>
      </c>
      <c r="V342" s="1" t="s">
        <v>68</v>
      </c>
      <c r="W342" s="1" t="s">
        <v>78</v>
      </c>
      <c r="X342" s="1" t="s">
        <v>574</v>
      </c>
      <c r="Y342" s="1" t="s">
        <v>81</v>
      </c>
      <c r="Z342" s="1" t="s">
        <v>109</v>
      </c>
      <c r="AA342" s="1" t="s">
        <v>648</v>
      </c>
      <c r="AB342" s="8" t="s">
        <v>670</v>
      </c>
      <c r="AC342" s="8" t="s">
        <v>670</v>
      </c>
      <c r="AD342" s="8"/>
      <c r="AE342" s="98" t="s">
        <v>78</v>
      </c>
      <c r="AF342" s="1" t="s">
        <v>78</v>
      </c>
      <c r="AG342" s="1" t="s">
        <v>78</v>
      </c>
      <c r="AH342" s="1" t="s">
        <v>78</v>
      </c>
      <c r="AI342" s="1" t="s">
        <v>919</v>
      </c>
      <c r="AJ342" s="1" t="s">
        <v>78</v>
      </c>
      <c r="AK342" s="1" t="s">
        <v>78</v>
      </c>
      <c r="AL342" s="1" t="s">
        <v>78</v>
      </c>
      <c r="AM342" s="1"/>
      <c r="AN342" s="8"/>
      <c r="AO342" s="8"/>
      <c r="AP342" s="8" t="s">
        <v>78</v>
      </c>
      <c r="AQ342" s="1"/>
      <c r="AR342" s="8"/>
      <c r="AS342" s="8"/>
      <c r="AT342" s="8" t="s">
        <v>78</v>
      </c>
      <c r="AU342" s="1" t="s">
        <v>78</v>
      </c>
      <c r="AV342" s="17" t="s">
        <v>78</v>
      </c>
      <c r="AW342" s="1"/>
      <c r="AX342" s="8"/>
      <c r="AY342" s="197"/>
      <c r="AZ342" s="17" t="s">
        <v>78</v>
      </c>
      <c r="BA342" s="8"/>
      <c r="BB342" s="8"/>
      <c r="BC342" s="197"/>
      <c r="BD342" s="8" t="s">
        <v>78</v>
      </c>
      <c r="BE342" s="1" t="s">
        <v>78</v>
      </c>
      <c r="BF342" s="1" t="s">
        <v>78</v>
      </c>
    </row>
    <row r="343" spans="1:58" s="4" customFormat="1" ht="44.4" customHeight="1" x14ac:dyDescent="0.3">
      <c r="A343" s="1">
        <v>64</v>
      </c>
      <c r="B343" s="17">
        <v>45100</v>
      </c>
      <c r="C343" s="17">
        <v>45100</v>
      </c>
      <c r="D343" s="1"/>
      <c r="E343" s="1" t="s">
        <v>40</v>
      </c>
      <c r="F343" s="1" t="s">
        <v>78</v>
      </c>
      <c r="G343" s="1" t="s">
        <v>904</v>
      </c>
      <c r="H343" s="1" t="s">
        <v>905</v>
      </c>
      <c r="I343" s="8" t="s">
        <v>78</v>
      </c>
      <c r="J343" s="1" t="s">
        <v>78</v>
      </c>
      <c r="K343" s="1" t="s">
        <v>1105</v>
      </c>
      <c r="L343" s="1" t="s">
        <v>836</v>
      </c>
      <c r="M343" s="1" t="s">
        <v>553</v>
      </c>
      <c r="N343" s="1" t="s">
        <v>554</v>
      </c>
      <c r="O343" s="1" t="s">
        <v>78</v>
      </c>
      <c r="P343" s="1" t="s">
        <v>78</v>
      </c>
      <c r="Q343" s="1" t="s">
        <v>68</v>
      </c>
      <c r="R343" s="1" t="s">
        <v>68</v>
      </c>
      <c r="S343" s="1" t="s">
        <v>639</v>
      </c>
      <c r="T343" s="1" t="s">
        <v>68</v>
      </c>
      <c r="U343" s="8" t="s">
        <v>68</v>
      </c>
      <c r="V343" s="1" t="s">
        <v>68</v>
      </c>
      <c r="W343" s="1" t="s">
        <v>68</v>
      </c>
      <c r="X343" s="1" t="s">
        <v>84</v>
      </c>
      <c r="Y343" s="1" t="s">
        <v>81</v>
      </c>
      <c r="Z343" s="1" t="s">
        <v>68</v>
      </c>
      <c r="AA343" s="1" t="s">
        <v>78</v>
      </c>
      <c r="AB343" s="8" t="s">
        <v>78</v>
      </c>
      <c r="AC343" s="8" t="s">
        <v>78</v>
      </c>
      <c r="AD343" s="8"/>
      <c r="AE343" s="98" t="s">
        <v>78</v>
      </c>
      <c r="AF343" s="1" t="s">
        <v>78</v>
      </c>
      <c r="AG343" s="1" t="s">
        <v>78</v>
      </c>
      <c r="AH343" s="1" t="s">
        <v>78</v>
      </c>
      <c r="AI343" s="1" t="s">
        <v>931</v>
      </c>
      <c r="AJ343" s="1" t="s">
        <v>78</v>
      </c>
      <c r="AK343" s="1" t="s">
        <v>78</v>
      </c>
      <c r="AL343" s="1" t="s">
        <v>78</v>
      </c>
      <c r="AM343" s="1"/>
      <c r="AN343" s="8"/>
      <c r="AO343" s="8"/>
      <c r="AP343" s="8" t="s">
        <v>78</v>
      </c>
      <c r="AQ343" s="1"/>
      <c r="AR343" s="8"/>
      <c r="AS343" s="8"/>
      <c r="AT343" s="8" t="s">
        <v>78</v>
      </c>
      <c r="AU343" s="1" t="s">
        <v>78</v>
      </c>
      <c r="AV343" s="17" t="s">
        <v>78</v>
      </c>
      <c r="AW343" s="1"/>
      <c r="AX343" s="8"/>
      <c r="AY343" s="197"/>
      <c r="AZ343" s="17" t="s">
        <v>78</v>
      </c>
      <c r="BA343" s="8"/>
      <c r="BB343" s="8"/>
      <c r="BC343" s="197"/>
      <c r="BD343" s="8" t="s">
        <v>78</v>
      </c>
      <c r="BE343" s="1" t="s">
        <v>78</v>
      </c>
      <c r="BF343" s="1" t="s">
        <v>78</v>
      </c>
    </row>
    <row r="344" spans="1:58" s="4" customFormat="1" ht="44.4" customHeight="1" x14ac:dyDescent="0.3">
      <c r="A344" s="1">
        <v>63</v>
      </c>
      <c r="B344" s="17">
        <v>45099</v>
      </c>
      <c r="C344" s="17">
        <v>45099</v>
      </c>
      <c r="D344" s="1"/>
      <c r="E344" s="1" t="s">
        <v>40</v>
      </c>
      <c r="F344" s="1" t="s">
        <v>78</v>
      </c>
      <c r="G344" s="1" t="s">
        <v>904</v>
      </c>
      <c r="H344" s="1" t="s">
        <v>905</v>
      </c>
      <c r="I344" s="8" t="s">
        <v>78</v>
      </c>
      <c r="J344" s="1" t="s">
        <v>78</v>
      </c>
      <c r="K344" s="1" t="s">
        <v>1106</v>
      </c>
      <c r="L344" s="1" t="s">
        <v>837</v>
      </c>
      <c r="M344" s="1" t="s">
        <v>553</v>
      </c>
      <c r="N344" s="1" t="s">
        <v>554</v>
      </c>
      <c r="O344" s="1" t="s">
        <v>78</v>
      </c>
      <c r="P344" s="1" t="s">
        <v>78</v>
      </c>
      <c r="Q344" s="1" t="s">
        <v>68</v>
      </c>
      <c r="R344" s="1" t="s">
        <v>68</v>
      </c>
      <c r="S344" s="1" t="s">
        <v>639</v>
      </c>
      <c r="T344" s="1" t="s">
        <v>68</v>
      </c>
      <c r="U344" s="8" t="s">
        <v>68</v>
      </c>
      <c r="V344" s="1" t="s">
        <v>68</v>
      </c>
      <c r="W344" s="1" t="s">
        <v>68</v>
      </c>
      <c r="X344" s="1" t="s">
        <v>84</v>
      </c>
      <c r="Y344" s="1" t="s">
        <v>81</v>
      </c>
      <c r="Z344" s="1" t="s">
        <v>68</v>
      </c>
      <c r="AA344" s="1" t="s">
        <v>78</v>
      </c>
      <c r="AB344" s="8" t="s">
        <v>78</v>
      </c>
      <c r="AC344" s="8" t="s">
        <v>78</v>
      </c>
      <c r="AD344" s="8"/>
      <c r="AE344" s="98" t="s">
        <v>78</v>
      </c>
      <c r="AF344" s="1" t="s">
        <v>78</v>
      </c>
      <c r="AG344" s="1" t="s">
        <v>78</v>
      </c>
      <c r="AH344" s="1" t="s">
        <v>78</v>
      </c>
      <c r="AI344" s="1" t="s">
        <v>931</v>
      </c>
      <c r="AJ344" s="1" t="s">
        <v>78</v>
      </c>
      <c r="AK344" s="1" t="s">
        <v>78</v>
      </c>
      <c r="AL344" s="1" t="s">
        <v>78</v>
      </c>
      <c r="AM344" s="1"/>
      <c r="AN344" s="8"/>
      <c r="AO344" s="8"/>
      <c r="AP344" s="8" t="s">
        <v>78</v>
      </c>
      <c r="AQ344" s="1"/>
      <c r="AR344" s="8"/>
      <c r="AS344" s="8"/>
      <c r="AT344" s="8" t="s">
        <v>78</v>
      </c>
      <c r="AU344" s="1" t="s">
        <v>78</v>
      </c>
      <c r="AV344" s="17" t="s">
        <v>78</v>
      </c>
      <c r="AW344" s="1"/>
      <c r="AX344" s="8"/>
      <c r="AY344" s="197"/>
      <c r="AZ344" s="17" t="s">
        <v>78</v>
      </c>
      <c r="BA344" s="8"/>
      <c r="BB344" s="8"/>
      <c r="BC344" s="197"/>
      <c r="BD344" s="8" t="s">
        <v>78</v>
      </c>
      <c r="BE344" s="1" t="s">
        <v>78</v>
      </c>
      <c r="BF344" s="1" t="s">
        <v>78</v>
      </c>
    </row>
    <row r="345" spans="1:58" s="4" customFormat="1" ht="44.4" customHeight="1" x14ac:dyDescent="0.3">
      <c r="A345" s="1">
        <v>62</v>
      </c>
      <c r="B345" s="17">
        <v>45099</v>
      </c>
      <c r="C345" s="17">
        <v>45099</v>
      </c>
      <c r="D345" s="1"/>
      <c r="E345" s="1" t="s">
        <v>40</v>
      </c>
      <c r="F345" s="1" t="s">
        <v>78</v>
      </c>
      <c r="G345" s="1" t="s">
        <v>904</v>
      </c>
      <c r="H345" s="1" t="s">
        <v>905</v>
      </c>
      <c r="I345" s="8" t="s">
        <v>78</v>
      </c>
      <c r="J345" s="1" t="s">
        <v>78</v>
      </c>
      <c r="K345" s="1" t="s">
        <v>1107</v>
      </c>
      <c r="L345" s="1" t="s">
        <v>689</v>
      </c>
      <c r="M345" s="1" t="s">
        <v>553</v>
      </c>
      <c r="N345" s="1" t="s">
        <v>554</v>
      </c>
      <c r="O345" s="1" t="s">
        <v>632</v>
      </c>
      <c r="P345" s="1" t="s">
        <v>690</v>
      </c>
      <c r="Q345" s="1" t="s">
        <v>94</v>
      </c>
      <c r="R345" s="1" t="s">
        <v>48</v>
      </c>
      <c r="S345" s="1" t="s">
        <v>107</v>
      </c>
      <c r="T345" s="1" t="s">
        <v>43</v>
      </c>
      <c r="U345" s="8" t="s">
        <v>640</v>
      </c>
      <c r="V345" s="1" t="s">
        <v>68</v>
      </c>
      <c r="W345" s="1" t="s">
        <v>78</v>
      </c>
      <c r="X345" s="1" t="s">
        <v>84</v>
      </c>
      <c r="Y345" s="1" t="s">
        <v>81</v>
      </c>
      <c r="Z345" s="1" t="s">
        <v>109</v>
      </c>
      <c r="AA345" s="1" t="s">
        <v>78</v>
      </c>
      <c r="AB345" s="8" t="s">
        <v>78</v>
      </c>
      <c r="AC345" s="8" t="s">
        <v>78</v>
      </c>
      <c r="AD345" s="8"/>
      <c r="AE345" s="98" t="s">
        <v>78</v>
      </c>
      <c r="AF345" s="1" t="s">
        <v>78</v>
      </c>
      <c r="AG345" s="1" t="s">
        <v>78</v>
      </c>
      <c r="AH345" s="1" t="s">
        <v>78</v>
      </c>
      <c r="AI345" s="1" t="s">
        <v>919</v>
      </c>
      <c r="AJ345" s="1" t="s">
        <v>78</v>
      </c>
      <c r="AK345" s="1" t="s">
        <v>78</v>
      </c>
      <c r="AL345" s="1" t="s">
        <v>78</v>
      </c>
      <c r="AM345" s="1"/>
      <c r="AN345" s="8"/>
      <c r="AO345" s="8"/>
      <c r="AP345" s="8" t="s">
        <v>78</v>
      </c>
      <c r="AQ345" s="1"/>
      <c r="AR345" s="8"/>
      <c r="AS345" s="8"/>
      <c r="AT345" s="8" t="s">
        <v>78</v>
      </c>
      <c r="AU345" s="1" t="s">
        <v>78</v>
      </c>
      <c r="AV345" s="17" t="s">
        <v>78</v>
      </c>
      <c r="AW345" s="1"/>
      <c r="AX345" s="8"/>
      <c r="AY345" s="197"/>
      <c r="AZ345" s="17" t="s">
        <v>78</v>
      </c>
      <c r="BA345" s="8"/>
      <c r="BB345" s="8"/>
      <c r="BC345" s="197"/>
      <c r="BD345" s="8" t="s">
        <v>78</v>
      </c>
      <c r="BE345" s="1" t="s">
        <v>78</v>
      </c>
      <c r="BF345" s="1" t="s">
        <v>78</v>
      </c>
    </row>
    <row r="346" spans="1:58" s="4" customFormat="1" ht="44.4" customHeight="1" x14ac:dyDescent="0.3">
      <c r="A346" s="1">
        <v>42</v>
      </c>
      <c r="B346" s="17">
        <v>45204</v>
      </c>
      <c r="C346" s="17">
        <v>45099</v>
      </c>
      <c r="D346" s="1" t="s">
        <v>40</v>
      </c>
      <c r="E346" s="1" t="s">
        <v>40</v>
      </c>
      <c r="F346" s="1" t="s">
        <v>78</v>
      </c>
      <c r="G346" s="1" t="s">
        <v>904</v>
      </c>
      <c r="H346" s="1" t="s">
        <v>905</v>
      </c>
      <c r="I346" s="8" t="s">
        <v>78</v>
      </c>
      <c r="J346" s="1" t="s">
        <v>925</v>
      </c>
      <c r="K346" s="1" t="s">
        <v>1077</v>
      </c>
      <c r="L346" s="1" t="s">
        <v>842</v>
      </c>
      <c r="M346" s="1" t="s">
        <v>553</v>
      </c>
      <c r="N346" s="1" t="s">
        <v>588</v>
      </c>
      <c r="O346" s="1" t="s">
        <v>78</v>
      </c>
      <c r="P346" s="1" t="s">
        <v>68</v>
      </c>
      <c r="Q346" s="1" t="s">
        <v>68</v>
      </c>
      <c r="R346" s="1" t="s">
        <v>68</v>
      </c>
      <c r="S346" s="1" t="s">
        <v>639</v>
      </c>
      <c r="T346" s="1" t="s">
        <v>68</v>
      </c>
      <c r="U346" s="8" t="s">
        <v>640</v>
      </c>
      <c r="V346" s="1" t="s">
        <v>68</v>
      </c>
      <c r="W346" s="1" t="s">
        <v>68</v>
      </c>
      <c r="X346" s="1" t="s">
        <v>78</v>
      </c>
      <c r="Y346" s="1" t="s">
        <v>996</v>
      </c>
      <c r="Z346" s="1" t="s">
        <v>68</v>
      </c>
      <c r="AA346" s="1" t="s">
        <v>68</v>
      </c>
      <c r="AB346" s="8" t="s">
        <v>78</v>
      </c>
      <c r="AC346" s="8" t="s">
        <v>78</v>
      </c>
      <c r="AD346" s="8"/>
      <c r="AE346" s="98" t="s">
        <v>78</v>
      </c>
      <c r="AF346" s="1" t="s">
        <v>78</v>
      </c>
      <c r="AG346" s="1" t="s">
        <v>78</v>
      </c>
      <c r="AH346" s="1" t="s">
        <v>78</v>
      </c>
      <c r="AI346" s="1" t="s">
        <v>78</v>
      </c>
      <c r="AJ346" s="1" t="s">
        <v>78</v>
      </c>
      <c r="AK346" s="1" t="s">
        <v>78</v>
      </c>
      <c r="AL346" s="1" t="s">
        <v>78</v>
      </c>
      <c r="AM346" s="1"/>
      <c r="AN346" s="8"/>
      <c r="AO346" s="8"/>
      <c r="AP346" s="8" t="s">
        <v>78</v>
      </c>
      <c r="AQ346" s="1"/>
      <c r="AR346" s="8"/>
      <c r="AS346" s="8"/>
      <c r="AT346" s="8" t="s">
        <v>78</v>
      </c>
      <c r="AU346" s="1" t="s">
        <v>78</v>
      </c>
      <c r="AV346" s="17" t="s">
        <v>78</v>
      </c>
      <c r="AW346" s="1"/>
      <c r="AX346" s="8"/>
      <c r="AY346" s="197"/>
      <c r="AZ346" s="17" t="s">
        <v>78</v>
      </c>
      <c r="BA346" s="8"/>
      <c r="BB346" s="8"/>
      <c r="BC346" s="197"/>
      <c r="BD346" s="8" t="s">
        <v>78</v>
      </c>
      <c r="BE346" s="1" t="s">
        <v>78</v>
      </c>
      <c r="BF346" s="1" t="s">
        <v>1078</v>
      </c>
    </row>
    <row r="347" spans="1:58" s="4" customFormat="1" ht="44.4" customHeight="1" x14ac:dyDescent="0.3">
      <c r="A347" s="1">
        <v>41</v>
      </c>
      <c r="B347" s="17">
        <v>45204</v>
      </c>
      <c r="C347" s="17">
        <v>45099</v>
      </c>
      <c r="D347" s="1" t="s">
        <v>40</v>
      </c>
      <c r="E347" s="1" t="s">
        <v>40</v>
      </c>
      <c r="F347" s="1" t="s">
        <v>78</v>
      </c>
      <c r="G347" s="1" t="s">
        <v>904</v>
      </c>
      <c r="H347" s="1" t="s">
        <v>941</v>
      </c>
      <c r="I347" s="8" t="s">
        <v>78</v>
      </c>
      <c r="J347" s="1" t="s">
        <v>913</v>
      </c>
      <c r="K347" s="1" t="s">
        <v>1093</v>
      </c>
      <c r="L347" s="1" t="s">
        <v>602</v>
      </c>
      <c r="M347" s="1" t="s">
        <v>602</v>
      </c>
      <c r="N347" s="1" t="s">
        <v>727</v>
      </c>
      <c r="O347" s="1" t="s">
        <v>573</v>
      </c>
      <c r="P347" s="1" t="s">
        <v>68</v>
      </c>
      <c r="Q347" s="1" t="s">
        <v>68</v>
      </c>
      <c r="R347" s="1" t="s">
        <v>68</v>
      </c>
      <c r="S347" s="1" t="s">
        <v>639</v>
      </c>
      <c r="T347" s="1" t="s">
        <v>68</v>
      </c>
      <c r="U347" s="8" t="s">
        <v>68</v>
      </c>
      <c r="V347" s="1" t="s">
        <v>68</v>
      </c>
      <c r="W347" s="1" t="s">
        <v>68</v>
      </c>
      <c r="X347" s="1" t="s">
        <v>78</v>
      </c>
      <c r="Y347" s="1" t="s">
        <v>78</v>
      </c>
      <c r="Z347" s="1" t="s">
        <v>110</v>
      </c>
      <c r="AA347" s="1" t="s">
        <v>110</v>
      </c>
      <c r="AB347" s="8" t="s">
        <v>728</v>
      </c>
      <c r="AC347" s="8" t="s">
        <v>728</v>
      </c>
      <c r="AD347" s="8"/>
      <c r="AE347" s="98" t="s">
        <v>78</v>
      </c>
      <c r="AF347" s="1" t="s">
        <v>78</v>
      </c>
      <c r="AG347" s="1" t="s">
        <v>78</v>
      </c>
      <c r="AH347" s="1" t="s">
        <v>939</v>
      </c>
      <c r="AI347" s="1" t="s">
        <v>924</v>
      </c>
      <c r="AJ347" s="1" t="s">
        <v>78</v>
      </c>
      <c r="AK347" s="1" t="s">
        <v>78</v>
      </c>
      <c r="AL347" s="1" t="s">
        <v>78</v>
      </c>
      <c r="AM347" s="1"/>
      <c r="AN347" s="8"/>
      <c r="AO347" s="8"/>
      <c r="AP347" s="8" t="s">
        <v>78</v>
      </c>
      <c r="AQ347" s="1"/>
      <c r="AR347" s="8"/>
      <c r="AS347" s="8"/>
      <c r="AT347" s="8" t="s">
        <v>78</v>
      </c>
      <c r="AU347" s="1" t="s">
        <v>78</v>
      </c>
      <c r="AV347" s="17" t="s">
        <v>78</v>
      </c>
      <c r="AW347" s="1"/>
      <c r="AX347" s="8"/>
      <c r="AY347" s="197"/>
      <c r="AZ347" s="17" t="s">
        <v>78</v>
      </c>
      <c r="BA347" s="8"/>
      <c r="BB347" s="8"/>
      <c r="BC347" s="197"/>
      <c r="BD347" s="8" t="s">
        <v>78</v>
      </c>
      <c r="BE347" s="1" t="s">
        <v>78</v>
      </c>
      <c r="BF347" s="1" t="s">
        <v>1052</v>
      </c>
    </row>
    <row r="348" spans="1:58" s="4" customFormat="1" ht="44.4" customHeight="1" x14ac:dyDescent="0.3">
      <c r="A348" s="1">
        <v>41</v>
      </c>
      <c r="B348" s="17">
        <v>45204</v>
      </c>
      <c r="C348" s="17">
        <v>45099</v>
      </c>
      <c r="D348" s="1" t="s">
        <v>40</v>
      </c>
      <c r="E348" s="1" t="s">
        <v>40</v>
      </c>
      <c r="F348" s="1" t="s">
        <v>78</v>
      </c>
      <c r="G348" s="1" t="s">
        <v>917</v>
      </c>
      <c r="H348" s="1" t="s">
        <v>78</v>
      </c>
      <c r="I348" s="8" t="s">
        <v>78</v>
      </c>
      <c r="J348" s="1" t="s">
        <v>921</v>
      </c>
      <c r="K348" s="1" t="s">
        <v>1093</v>
      </c>
      <c r="L348" s="1" t="s">
        <v>602</v>
      </c>
      <c r="M348" s="1" t="s">
        <v>602</v>
      </c>
      <c r="N348" s="1" t="s">
        <v>727</v>
      </c>
      <c r="O348" s="1" t="s">
        <v>573</v>
      </c>
      <c r="P348" s="1" t="s">
        <v>68</v>
      </c>
      <c r="Q348" s="1" t="s">
        <v>68</v>
      </c>
      <c r="R348" s="1" t="s">
        <v>68</v>
      </c>
      <c r="S348" s="1" t="s">
        <v>639</v>
      </c>
      <c r="T348" s="1" t="s">
        <v>68</v>
      </c>
      <c r="U348" s="8" t="s">
        <v>68</v>
      </c>
      <c r="V348" s="1" t="s">
        <v>68</v>
      </c>
      <c r="W348" s="1" t="s">
        <v>68</v>
      </c>
      <c r="X348" s="1" t="s">
        <v>78</v>
      </c>
      <c r="Y348" s="1" t="s">
        <v>996</v>
      </c>
      <c r="Z348" s="1" t="s">
        <v>110</v>
      </c>
      <c r="AA348" s="1" t="s">
        <v>110</v>
      </c>
      <c r="AB348" s="8" t="s">
        <v>728</v>
      </c>
      <c r="AC348" s="8" t="s">
        <v>728</v>
      </c>
      <c r="AD348" s="8"/>
      <c r="AE348" s="98" t="s">
        <v>1012</v>
      </c>
      <c r="AF348" s="1" t="s">
        <v>1013</v>
      </c>
      <c r="AG348" s="1" t="s">
        <v>78</v>
      </c>
      <c r="AH348" s="1" t="s">
        <v>907</v>
      </c>
      <c r="AI348" s="1" t="s">
        <v>924</v>
      </c>
      <c r="AJ348" s="1" t="s">
        <v>78</v>
      </c>
      <c r="AK348" s="1" t="s">
        <v>78</v>
      </c>
      <c r="AL348" s="1" t="s">
        <v>78</v>
      </c>
      <c r="AM348" s="1"/>
      <c r="AN348" s="8"/>
      <c r="AO348" s="8"/>
      <c r="AP348" s="8" t="s">
        <v>78</v>
      </c>
      <c r="AQ348" s="1"/>
      <c r="AR348" s="8"/>
      <c r="AS348" s="8"/>
      <c r="AT348" s="8" t="s">
        <v>78</v>
      </c>
      <c r="AU348" s="1" t="s">
        <v>78</v>
      </c>
      <c r="AV348" s="17" t="s">
        <v>78</v>
      </c>
      <c r="AW348" s="1"/>
      <c r="AX348" s="8"/>
      <c r="AY348" s="197"/>
      <c r="AZ348" s="17" t="s">
        <v>78</v>
      </c>
      <c r="BA348" s="8"/>
      <c r="BB348" s="8"/>
      <c r="BC348" s="197"/>
      <c r="BD348" s="8" t="s">
        <v>78</v>
      </c>
      <c r="BE348" s="1" t="s">
        <v>78</v>
      </c>
      <c r="BF348" s="1" t="s">
        <v>1011</v>
      </c>
    </row>
    <row r="349" spans="1:58" s="4" customFormat="1" ht="44.4" customHeight="1" x14ac:dyDescent="0.3">
      <c r="A349" s="1">
        <v>40</v>
      </c>
      <c r="B349" s="17">
        <v>45204</v>
      </c>
      <c r="C349" s="17">
        <v>45099</v>
      </c>
      <c r="D349" s="1" t="s">
        <v>40</v>
      </c>
      <c r="E349" s="1" t="s">
        <v>40</v>
      </c>
      <c r="F349" s="1" t="s">
        <v>78</v>
      </c>
      <c r="G349" s="1" t="s">
        <v>917</v>
      </c>
      <c r="H349" s="1" t="s">
        <v>78</v>
      </c>
      <c r="I349" s="8" t="s">
        <v>78</v>
      </c>
      <c r="J349" s="1" t="s">
        <v>921</v>
      </c>
      <c r="K349" s="1" t="s">
        <v>1000</v>
      </c>
      <c r="L349" s="1" t="s">
        <v>729</v>
      </c>
      <c r="M349" s="1" t="s">
        <v>553</v>
      </c>
      <c r="N349" s="1" t="s">
        <v>565</v>
      </c>
      <c r="O349" s="1" t="s">
        <v>610</v>
      </c>
      <c r="P349" s="1" t="s">
        <v>730</v>
      </c>
      <c r="Q349" s="1" t="s">
        <v>94</v>
      </c>
      <c r="R349" s="1" t="s">
        <v>94</v>
      </c>
      <c r="S349" s="1" t="s">
        <v>136</v>
      </c>
      <c r="T349" s="1" t="s">
        <v>43</v>
      </c>
      <c r="U349" s="8" t="s">
        <v>640</v>
      </c>
      <c r="V349" s="1" t="s">
        <v>68</v>
      </c>
      <c r="W349" s="1" t="s">
        <v>68</v>
      </c>
      <c r="X349" s="1" t="s">
        <v>78</v>
      </c>
      <c r="Y349" s="1" t="s">
        <v>78</v>
      </c>
      <c r="Z349" s="1" t="s">
        <v>72</v>
      </c>
      <c r="AA349" s="1" t="s">
        <v>110</v>
      </c>
      <c r="AB349" s="8" t="s">
        <v>731</v>
      </c>
      <c r="AC349" s="8" t="s">
        <v>731</v>
      </c>
      <c r="AD349" s="8"/>
      <c r="AE349" s="98" t="s">
        <v>1017</v>
      </c>
      <c r="AF349" s="1" t="s">
        <v>1013</v>
      </c>
      <c r="AG349" s="1" t="s">
        <v>78</v>
      </c>
      <c r="AH349" s="1" t="s">
        <v>1018</v>
      </c>
      <c r="AI349" s="1" t="s">
        <v>924</v>
      </c>
      <c r="AJ349" s="1" t="s">
        <v>1019</v>
      </c>
      <c r="AK349" s="1" t="s">
        <v>1020</v>
      </c>
      <c r="AL349" s="1" t="s">
        <v>1054</v>
      </c>
      <c r="AM349" s="1"/>
      <c r="AN349" s="8"/>
      <c r="AO349" s="8"/>
      <c r="AP349" s="8" t="s">
        <v>1021</v>
      </c>
      <c r="AQ349" s="1"/>
      <c r="AR349" s="8"/>
      <c r="AS349" s="8"/>
      <c r="AT349" s="8" t="s">
        <v>147</v>
      </c>
      <c r="AU349" s="1" t="s">
        <v>913</v>
      </c>
      <c r="AV349" s="17" t="s">
        <v>78</v>
      </c>
      <c r="AW349" s="1"/>
      <c r="AX349" s="8"/>
      <c r="AY349" s="197"/>
      <c r="AZ349" s="17" t="s">
        <v>78</v>
      </c>
      <c r="BA349" s="8"/>
      <c r="BB349" s="8"/>
      <c r="BC349" s="197"/>
      <c r="BD349" s="8" t="s">
        <v>78</v>
      </c>
      <c r="BE349" s="1" t="s">
        <v>78</v>
      </c>
      <c r="BF349" s="1" t="s">
        <v>78</v>
      </c>
    </row>
    <row r="350" spans="1:58" s="4" customFormat="1" ht="44.4" customHeight="1" x14ac:dyDescent="0.3">
      <c r="A350" s="1">
        <v>51</v>
      </c>
      <c r="B350" s="17" t="s">
        <v>1034</v>
      </c>
      <c r="C350" s="17">
        <v>45099</v>
      </c>
      <c r="D350" s="1" t="s">
        <v>40</v>
      </c>
      <c r="E350" s="1" t="s">
        <v>40</v>
      </c>
      <c r="F350" s="1" t="s">
        <v>78</v>
      </c>
      <c r="G350" s="1" t="s">
        <v>917</v>
      </c>
      <c r="H350" s="1" t="s">
        <v>905</v>
      </c>
      <c r="I350" s="8" t="s">
        <v>78</v>
      </c>
      <c r="J350" s="1" t="s">
        <v>921</v>
      </c>
      <c r="K350" s="1" t="s">
        <v>1089</v>
      </c>
      <c r="L350" s="1" t="s">
        <v>840</v>
      </c>
      <c r="M350" s="1" t="s">
        <v>602</v>
      </c>
      <c r="N350" s="1" t="s">
        <v>554</v>
      </c>
      <c r="O350" s="1" t="s">
        <v>561</v>
      </c>
      <c r="P350" s="1" t="s">
        <v>708</v>
      </c>
      <c r="Q350" s="1" t="s">
        <v>123</v>
      </c>
      <c r="R350" s="1" t="s">
        <v>94</v>
      </c>
      <c r="S350" s="1" t="s">
        <v>140</v>
      </c>
      <c r="T350" s="1" t="s">
        <v>68</v>
      </c>
      <c r="U350" s="8" t="s">
        <v>640</v>
      </c>
      <c r="V350" s="1" t="s">
        <v>68</v>
      </c>
      <c r="W350" s="1" t="s">
        <v>68</v>
      </c>
      <c r="X350" s="1" t="s">
        <v>84</v>
      </c>
      <c r="Y350" s="1" t="s">
        <v>81</v>
      </c>
      <c r="Z350" s="1" t="s">
        <v>709</v>
      </c>
      <c r="AA350" s="1" t="s">
        <v>592</v>
      </c>
      <c r="AB350" s="8" t="s">
        <v>710</v>
      </c>
      <c r="AC350" s="8" t="s">
        <v>710</v>
      </c>
      <c r="AD350" s="8"/>
      <c r="AE350" s="98" t="s">
        <v>78</v>
      </c>
      <c r="AF350" s="1" t="s">
        <v>78</v>
      </c>
      <c r="AG350" s="1" t="s">
        <v>78</v>
      </c>
      <c r="AH350" s="1" t="s">
        <v>78</v>
      </c>
      <c r="AI350" s="1" t="s">
        <v>930</v>
      </c>
      <c r="AJ350" s="1" t="s">
        <v>78</v>
      </c>
      <c r="AK350" s="1" t="s">
        <v>78</v>
      </c>
      <c r="AL350" s="1" t="s">
        <v>78</v>
      </c>
      <c r="AM350" s="1"/>
      <c r="AN350" s="8"/>
      <c r="AO350" s="8"/>
      <c r="AP350" s="8" t="s">
        <v>78</v>
      </c>
      <c r="AQ350" s="1"/>
      <c r="AR350" s="8"/>
      <c r="AS350" s="8"/>
      <c r="AT350" s="8" t="s">
        <v>78</v>
      </c>
      <c r="AU350" s="1" t="s">
        <v>78</v>
      </c>
      <c r="AV350" s="17" t="s">
        <v>78</v>
      </c>
      <c r="AW350" s="1"/>
      <c r="AX350" s="8"/>
      <c r="AY350" s="197"/>
      <c r="AZ350" s="17" t="s">
        <v>78</v>
      </c>
      <c r="BA350" s="8"/>
      <c r="BB350" s="8"/>
      <c r="BC350" s="197"/>
      <c r="BD350" s="8" t="s">
        <v>78</v>
      </c>
      <c r="BE350" s="1" t="s">
        <v>78</v>
      </c>
      <c r="BF350" s="1" t="s">
        <v>78</v>
      </c>
    </row>
    <row r="351" spans="1:58" s="4" customFormat="1" ht="44.4" customHeight="1" x14ac:dyDescent="0.3">
      <c r="A351" s="1">
        <v>52</v>
      </c>
      <c r="B351" s="17" t="s">
        <v>1034</v>
      </c>
      <c r="C351" s="17">
        <v>45099</v>
      </c>
      <c r="D351" s="1" t="s">
        <v>40</v>
      </c>
      <c r="E351" s="1" t="s">
        <v>40</v>
      </c>
      <c r="F351" s="1" t="s">
        <v>78</v>
      </c>
      <c r="G351" s="1" t="s">
        <v>917</v>
      </c>
      <c r="H351" s="1" t="s">
        <v>905</v>
      </c>
      <c r="I351" s="8" t="s">
        <v>78</v>
      </c>
      <c r="J351" s="1" t="s">
        <v>921</v>
      </c>
      <c r="K351" s="1" t="s">
        <v>1086</v>
      </c>
      <c r="L351" s="1" t="s">
        <v>705</v>
      </c>
      <c r="M351" s="1" t="s">
        <v>553</v>
      </c>
      <c r="N351" s="1" t="s">
        <v>554</v>
      </c>
      <c r="O351" s="1" t="s">
        <v>625</v>
      </c>
      <c r="P351" s="1" t="s">
        <v>706</v>
      </c>
      <c r="Q351" s="1" t="s">
        <v>68</v>
      </c>
      <c r="R351" s="1" t="s">
        <v>110</v>
      </c>
      <c r="S351" s="1" t="s">
        <v>639</v>
      </c>
      <c r="T351" s="1" t="s">
        <v>68</v>
      </c>
      <c r="U351" s="8" t="s">
        <v>78</v>
      </c>
      <c r="V351" s="1" t="s">
        <v>68</v>
      </c>
      <c r="W351" s="1" t="s">
        <v>68</v>
      </c>
      <c r="X351" s="1" t="s">
        <v>84</v>
      </c>
      <c r="Y351" s="1" t="s">
        <v>81</v>
      </c>
      <c r="Z351" s="1" t="s">
        <v>578</v>
      </c>
      <c r="AA351" s="1" t="s">
        <v>78</v>
      </c>
      <c r="AB351" s="8" t="s">
        <v>78</v>
      </c>
      <c r="AC351" s="8" t="s">
        <v>78</v>
      </c>
      <c r="AD351" s="8"/>
      <c r="AE351" s="98" t="s">
        <v>78</v>
      </c>
      <c r="AF351" s="1" t="s">
        <v>78</v>
      </c>
      <c r="AG351" s="1" t="s">
        <v>78</v>
      </c>
      <c r="AH351" s="1" t="s">
        <v>102</v>
      </c>
      <c r="AI351" s="1" t="s">
        <v>918</v>
      </c>
      <c r="AJ351" s="1" t="s">
        <v>78</v>
      </c>
      <c r="AK351" s="1" t="s">
        <v>78</v>
      </c>
      <c r="AL351" s="1" t="s">
        <v>78</v>
      </c>
      <c r="AM351" s="1"/>
      <c r="AN351" s="8"/>
      <c r="AO351" s="8"/>
      <c r="AP351" s="8" t="s">
        <v>78</v>
      </c>
      <c r="AQ351" s="1"/>
      <c r="AR351" s="8"/>
      <c r="AS351" s="8"/>
      <c r="AT351" s="8" t="s">
        <v>78</v>
      </c>
      <c r="AU351" s="1" t="s">
        <v>78</v>
      </c>
      <c r="AV351" s="17" t="s">
        <v>78</v>
      </c>
      <c r="AW351" s="1"/>
      <c r="AX351" s="8"/>
      <c r="AY351" s="197"/>
      <c r="AZ351" s="17" t="s">
        <v>78</v>
      </c>
      <c r="BA351" s="8"/>
      <c r="BB351" s="8"/>
      <c r="BC351" s="197"/>
      <c r="BD351" s="8" t="s">
        <v>78</v>
      </c>
      <c r="BE351" s="1" t="s">
        <v>78</v>
      </c>
      <c r="BF351" s="1" t="s">
        <v>78</v>
      </c>
    </row>
    <row r="352" spans="1:58" s="4" customFormat="1" ht="44.4" customHeight="1" x14ac:dyDescent="0.3">
      <c r="A352" s="1">
        <v>61</v>
      </c>
      <c r="B352" s="17">
        <v>45099</v>
      </c>
      <c r="C352" s="17">
        <v>45099</v>
      </c>
      <c r="D352" s="1"/>
      <c r="E352" s="1" t="s">
        <v>40</v>
      </c>
      <c r="F352" s="1" t="s">
        <v>78</v>
      </c>
      <c r="G352" s="1" t="s">
        <v>78</v>
      </c>
      <c r="H352" s="1" t="s">
        <v>78</v>
      </c>
      <c r="I352" s="8" t="s">
        <v>78</v>
      </c>
      <c r="J352" s="1" t="s">
        <v>78</v>
      </c>
      <c r="K352" s="1" t="s">
        <v>1082</v>
      </c>
      <c r="L352" s="1" t="s">
        <v>691</v>
      </c>
      <c r="M352" s="1" t="s">
        <v>553</v>
      </c>
      <c r="N352" s="1" t="s">
        <v>565</v>
      </c>
      <c r="O352" s="1" t="s">
        <v>573</v>
      </c>
      <c r="P352" s="1" t="s">
        <v>115</v>
      </c>
      <c r="Q352" s="1" t="s">
        <v>123</v>
      </c>
      <c r="R352" s="1" t="s">
        <v>48</v>
      </c>
      <c r="S352" s="1" t="s">
        <v>136</v>
      </c>
      <c r="T352" s="1" t="s">
        <v>68</v>
      </c>
      <c r="U352" s="8" t="s">
        <v>640</v>
      </c>
      <c r="V352" s="1" t="s">
        <v>68</v>
      </c>
      <c r="W352" s="1" t="s">
        <v>68</v>
      </c>
      <c r="X352" s="1" t="s">
        <v>84</v>
      </c>
      <c r="Y352" s="1" t="s">
        <v>81</v>
      </c>
      <c r="Z352" s="1" t="s">
        <v>78</v>
      </c>
      <c r="AA352" s="1" t="s">
        <v>78</v>
      </c>
      <c r="AB352" s="8" t="s">
        <v>78</v>
      </c>
      <c r="AC352" s="8" t="s">
        <v>78</v>
      </c>
      <c r="AD352" s="8"/>
      <c r="AE352" s="98" t="s">
        <v>78</v>
      </c>
      <c r="AF352" s="1" t="s">
        <v>78</v>
      </c>
      <c r="AG352" s="1" t="s">
        <v>78</v>
      </c>
      <c r="AH352" s="1" t="s">
        <v>78</v>
      </c>
      <c r="AI352" s="1" t="s">
        <v>81</v>
      </c>
      <c r="AJ352" s="1" t="s">
        <v>78</v>
      </c>
      <c r="AK352" s="1" t="s">
        <v>78</v>
      </c>
      <c r="AL352" s="1" t="s">
        <v>78</v>
      </c>
      <c r="AM352" s="1"/>
      <c r="AN352" s="8"/>
      <c r="AO352" s="8"/>
      <c r="AP352" s="8" t="s">
        <v>78</v>
      </c>
      <c r="AQ352" s="1"/>
      <c r="AR352" s="8"/>
      <c r="AS352" s="8"/>
      <c r="AT352" s="8" t="s">
        <v>78</v>
      </c>
      <c r="AU352" s="1" t="s">
        <v>78</v>
      </c>
      <c r="AV352" s="17" t="s">
        <v>78</v>
      </c>
      <c r="AW352" s="1"/>
      <c r="AX352" s="8"/>
      <c r="AY352" s="197"/>
      <c r="AZ352" s="17" t="s">
        <v>78</v>
      </c>
      <c r="BA352" s="8"/>
      <c r="BB352" s="8"/>
      <c r="BC352" s="197"/>
      <c r="BD352" s="8" t="s">
        <v>78</v>
      </c>
      <c r="BE352" s="1" t="s">
        <v>78</v>
      </c>
      <c r="BF352" s="1" t="s">
        <v>78</v>
      </c>
    </row>
    <row r="353" spans="1:58" s="4" customFormat="1" ht="44.4" customHeight="1" x14ac:dyDescent="0.3">
      <c r="A353" s="1">
        <v>60</v>
      </c>
      <c r="B353" s="17">
        <v>45099</v>
      </c>
      <c r="C353" s="17">
        <v>45099</v>
      </c>
      <c r="D353" s="1"/>
      <c r="E353" s="1" t="s">
        <v>40</v>
      </c>
      <c r="F353" s="1" t="s">
        <v>78</v>
      </c>
      <c r="G353" s="1" t="s">
        <v>957</v>
      </c>
      <c r="H353" s="1" t="s">
        <v>78</v>
      </c>
      <c r="I353" s="8" t="s">
        <v>78</v>
      </c>
      <c r="J353" s="1" t="s">
        <v>639</v>
      </c>
      <c r="K353" s="1" t="s">
        <v>1108</v>
      </c>
      <c r="L353" s="1" t="s">
        <v>838</v>
      </c>
      <c r="M353" s="1" t="s">
        <v>553</v>
      </c>
      <c r="N353" s="1" t="s">
        <v>565</v>
      </c>
      <c r="O353" s="1" t="s">
        <v>573</v>
      </c>
      <c r="P353" s="1" t="s">
        <v>115</v>
      </c>
      <c r="Q353" s="1" t="s">
        <v>123</v>
      </c>
      <c r="R353" s="1" t="s">
        <v>48</v>
      </c>
      <c r="S353" s="1" t="s">
        <v>136</v>
      </c>
      <c r="T353" s="1" t="s">
        <v>68</v>
      </c>
      <c r="U353" s="8" t="s">
        <v>640</v>
      </c>
      <c r="V353" s="1" t="s">
        <v>68</v>
      </c>
      <c r="W353" s="1" t="s">
        <v>68</v>
      </c>
      <c r="X353" s="1" t="s">
        <v>84</v>
      </c>
      <c r="Y353" s="1" t="s">
        <v>81</v>
      </c>
      <c r="Z353" s="1" t="s">
        <v>78</v>
      </c>
      <c r="AA353" s="1" t="s">
        <v>78</v>
      </c>
      <c r="AB353" s="8" t="s">
        <v>78</v>
      </c>
      <c r="AC353" s="8" t="s">
        <v>78</v>
      </c>
      <c r="AD353" s="8"/>
      <c r="AE353" s="98" t="s">
        <v>78</v>
      </c>
      <c r="AF353" s="1" t="s">
        <v>78</v>
      </c>
      <c r="AG353" s="1" t="s">
        <v>78</v>
      </c>
      <c r="AH353" s="1" t="s">
        <v>78</v>
      </c>
      <c r="AI353" s="1" t="s">
        <v>931</v>
      </c>
      <c r="AJ353" s="1" t="s">
        <v>78</v>
      </c>
      <c r="AK353" s="1" t="s">
        <v>78</v>
      </c>
      <c r="AL353" s="1" t="s">
        <v>78</v>
      </c>
      <c r="AM353" s="1"/>
      <c r="AN353" s="8"/>
      <c r="AO353" s="8"/>
      <c r="AP353" s="8" t="s">
        <v>78</v>
      </c>
      <c r="AQ353" s="1"/>
      <c r="AR353" s="8"/>
      <c r="AS353" s="8"/>
      <c r="AT353" s="8" t="s">
        <v>78</v>
      </c>
      <c r="AU353" s="1" t="s">
        <v>78</v>
      </c>
      <c r="AV353" s="17" t="s">
        <v>78</v>
      </c>
      <c r="AW353" s="1"/>
      <c r="AX353" s="8"/>
      <c r="AY353" s="197"/>
      <c r="AZ353" s="17" t="s">
        <v>78</v>
      </c>
      <c r="BA353" s="8"/>
      <c r="BB353" s="8"/>
      <c r="BC353" s="197"/>
      <c r="BD353" s="8" t="s">
        <v>78</v>
      </c>
      <c r="BE353" s="1" t="s">
        <v>78</v>
      </c>
      <c r="BF353" s="1" t="s">
        <v>78</v>
      </c>
    </row>
    <row r="354" spans="1:58" s="4" customFormat="1" ht="44.4" customHeight="1" x14ac:dyDescent="0.3">
      <c r="A354" s="1">
        <v>58</v>
      </c>
      <c r="B354" s="17">
        <v>45099</v>
      </c>
      <c r="C354" s="17">
        <v>45099</v>
      </c>
      <c r="D354" s="1"/>
      <c r="E354" s="1" t="s">
        <v>40</v>
      </c>
      <c r="F354" s="1" t="s">
        <v>78</v>
      </c>
      <c r="G354" s="1" t="s">
        <v>957</v>
      </c>
      <c r="H354" s="1" t="s">
        <v>78</v>
      </c>
      <c r="I354" s="8" t="s">
        <v>78</v>
      </c>
      <c r="J354" s="1" t="s">
        <v>639</v>
      </c>
      <c r="K354" s="1" t="s">
        <v>1109</v>
      </c>
      <c r="L354" s="1" t="s">
        <v>839</v>
      </c>
      <c r="M354" s="1" t="s">
        <v>553</v>
      </c>
      <c r="N354" s="1" t="s">
        <v>565</v>
      </c>
      <c r="O354" s="1" t="s">
        <v>573</v>
      </c>
      <c r="P354" s="1" t="s">
        <v>115</v>
      </c>
      <c r="Q354" s="1" t="s">
        <v>123</v>
      </c>
      <c r="R354" s="1" t="s">
        <v>48</v>
      </c>
      <c r="S354" s="1" t="s">
        <v>136</v>
      </c>
      <c r="T354" s="1" t="s">
        <v>68</v>
      </c>
      <c r="U354" s="8" t="s">
        <v>643</v>
      </c>
      <c r="V354" s="1" t="s">
        <v>68</v>
      </c>
      <c r="W354" s="1" t="s">
        <v>68</v>
      </c>
      <c r="X354" s="1" t="s">
        <v>84</v>
      </c>
      <c r="Y354" s="1" t="s">
        <v>81</v>
      </c>
      <c r="Z354" s="1" t="s">
        <v>78</v>
      </c>
      <c r="AA354" s="1" t="s">
        <v>78</v>
      </c>
      <c r="AB354" s="8" t="s">
        <v>78</v>
      </c>
      <c r="AC354" s="8" t="s">
        <v>78</v>
      </c>
      <c r="AD354" s="8"/>
      <c r="AE354" s="98" t="s">
        <v>78</v>
      </c>
      <c r="AF354" s="1" t="s">
        <v>78</v>
      </c>
      <c r="AG354" s="1" t="s">
        <v>78</v>
      </c>
      <c r="AH354" s="1" t="s">
        <v>78</v>
      </c>
      <c r="AI354" s="1" t="s">
        <v>931</v>
      </c>
      <c r="AJ354" s="1" t="s">
        <v>78</v>
      </c>
      <c r="AK354" s="1" t="s">
        <v>78</v>
      </c>
      <c r="AL354" s="1" t="s">
        <v>78</v>
      </c>
      <c r="AM354" s="1"/>
      <c r="AN354" s="8"/>
      <c r="AO354" s="8"/>
      <c r="AP354" s="8" t="s">
        <v>78</v>
      </c>
      <c r="AQ354" s="1"/>
      <c r="AR354" s="8"/>
      <c r="AS354" s="8"/>
      <c r="AT354" s="8" t="s">
        <v>78</v>
      </c>
      <c r="AU354" s="1" t="s">
        <v>78</v>
      </c>
      <c r="AV354" s="17" t="s">
        <v>78</v>
      </c>
      <c r="AW354" s="1"/>
      <c r="AX354" s="8"/>
      <c r="AY354" s="197"/>
      <c r="AZ354" s="17" t="s">
        <v>78</v>
      </c>
      <c r="BA354" s="8"/>
      <c r="BB354" s="8"/>
      <c r="BC354" s="197"/>
      <c r="BD354" s="8" t="s">
        <v>78</v>
      </c>
      <c r="BE354" s="1" t="s">
        <v>78</v>
      </c>
      <c r="BF354" s="1" t="s">
        <v>78</v>
      </c>
    </row>
    <row r="355" spans="1:58" s="4" customFormat="1" ht="44.4" customHeight="1" x14ac:dyDescent="0.3">
      <c r="A355" s="1">
        <v>57</v>
      </c>
      <c r="B355" s="17">
        <v>45098</v>
      </c>
      <c r="C355" s="17">
        <v>45098</v>
      </c>
      <c r="D355" s="1"/>
      <c r="E355" s="1" t="s">
        <v>40</v>
      </c>
      <c r="F355" s="1" t="s">
        <v>78</v>
      </c>
      <c r="G355" s="1" t="s">
        <v>904</v>
      </c>
      <c r="H355" s="1" t="s">
        <v>941</v>
      </c>
      <c r="I355" s="8" t="s">
        <v>78</v>
      </c>
      <c r="J355" s="1" t="s">
        <v>1035</v>
      </c>
      <c r="K355" s="1" t="s">
        <v>1110</v>
      </c>
      <c r="L355" s="1" t="s">
        <v>696</v>
      </c>
      <c r="M355" s="1" t="s">
        <v>553</v>
      </c>
      <c r="N355" s="1" t="s">
        <v>565</v>
      </c>
      <c r="O355" s="1" t="s">
        <v>573</v>
      </c>
      <c r="P355" s="1" t="s">
        <v>130</v>
      </c>
      <c r="Q355" s="1" t="s">
        <v>123</v>
      </c>
      <c r="R355" s="1" t="s">
        <v>48</v>
      </c>
      <c r="S355" s="1" t="s">
        <v>136</v>
      </c>
      <c r="T355" s="1" t="s">
        <v>68</v>
      </c>
      <c r="U355" s="8" t="s">
        <v>640</v>
      </c>
      <c r="V355" s="1" t="s">
        <v>68</v>
      </c>
      <c r="W355" s="1" t="s">
        <v>68</v>
      </c>
      <c r="X355" s="1" t="s">
        <v>603</v>
      </c>
      <c r="Y355" s="1" t="s">
        <v>604</v>
      </c>
      <c r="Z355" s="1" t="s">
        <v>72</v>
      </c>
      <c r="AA355" s="1" t="s">
        <v>72</v>
      </c>
      <c r="AB355" s="8" t="s">
        <v>697</v>
      </c>
      <c r="AC355" s="8" t="s">
        <v>697</v>
      </c>
      <c r="AD355" s="8"/>
      <c r="AE355" s="98" t="s">
        <v>976</v>
      </c>
      <c r="AF355" s="1" t="s">
        <v>78</v>
      </c>
      <c r="AG355" s="1" t="s">
        <v>977</v>
      </c>
      <c r="AH355" s="1" t="s">
        <v>907</v>
      </c>
      <c r="AI355" s="1" t="s">
        <v>924</v>
      </c>
      <c r="AJ355" s="1" t="s">
        <v>78</v>
      </c>
      <c r="AK355" s="1" t="s">
        <v>78</v>
      </c>
      <c r="AL355" s="1" t="s">
        <v>78</v>
      </c>
      <c r="AM355" s="1"/>
      <c r="AN355" s="8"/>
      <c r="AO355" s="8"/>
      <c r="AP355" s="8" t="s">
        <v>78</v>
      </c>
      <c r="AQ355" s="1"/>
      <c r="AR355" s="8"/>
      <c r="AS355" s="8"/>
      <c r="AT355" s="8" t="s">
        <v>78</v>
      </c>
      <c r="AU355" s="1" t="s">
        <v>78</v>
      </c>
      <c r="AV355" s="17" t="s">
        <v>78</v>
      </c>
      <c r="AW355" s="1"/>
      <c r="AX355" s="8"/>
      <c r="AY355" s="197"/>
      <c r="AZ355" s="17" t="s">
        <v>78</v>
      </c>
      <c r="BA355" s="8"/>
      <c r="BB355" s="8"/>
      <c r="BC355" s="197"/>
      <c r="BD355" s="8" t="s">
        <v>78</v>
      </c>
      <c r="BE355" s="1" t="s">
        <v>78</v>
      </c>
      <c r="BF355" s="1" t="s">
        <v>78</v>
      </c>
    </row>
    <row r="356" spans="1:58" s="4" customFormat="1" ht="44.4" customHeight="1" x14ac:dyDescent="0.3">
      <c r="A356" s="1">
        <v>56</v>
      </c>
      <c r="B356" s="17">
        <v>45098</v>
      </c>
      <c r="C356" s="17">
        <v>45098</v>
      </c>
      <c r="D356" s="1"/>
      <c r="E356" s="1" t="s">
        <v>40</v>
      </c>
      <c r="F356" s="1" t="s">
        <v>78</v>
      </c>
      <c r="G356" s="1" t="s">
        <v>957</v>
      </c>
      <c r="H356" s="1" t="s">
        <v>78</v>
      </c>
      <c r="I356" s="8" t="s">
        <v>78</v>
      </c>
      <c r="J356" s="1" t="s">
        <v>639</v>
      </c>
      <c r="K356" s="1" t="s">
        <v>1074</v>
      </c>
      <c r="L356" s="1" t="s">
        <v>698</v>
      </c>
      <c r="M356" s="1" t="s">
        <v>553</v>
      </c>
      <c r="N356" s="1" t="s">
        <v>565</v>
      </c>
      <c r="O356" s="1" t="s">
        <v>566</v>
      </c>
      <c r="P356" s="1" t="s">
        <v>699</v>
      </c>
      <c r="Q356" s="1" t="s">
        <v>94</v>
      </c>
      <c r="R356" s="1" t="s">
        <v>94</v>
      </c>
      <c r="S356" s="1" t="s">
        <v>136</v>
      </c>
      <c r="T356" s="1" t="s">
        <v>43</v>
      </c>
      <c r="U356" s="8" t="s">
        <v>643</v>
      </c>
      <c r="V356" s="1" t="s">
        <v>700</v>
      </c>
      <c r="W356" s="1" t="s">
        <v>78</v>
      </c>
      <c r="X356" s="1" t="s">
        <v>556</v>
      </c>
      <c r="Y356" s="1" t="s">
        <v>557</v>
      </c>
      <c r="Z356" s="1" t="s">
        <v>98</v>
      </c>
      <c r="AA356" s="1" t="s">
        <v>99</v>
      </c>
      <c r="AB356" s="8" t="s">
        <v>100</v>
      </c>
      <c r="AC356" s="8" t="s">
        <v>100</v>
      </c>
      <c r="AD356" s="8"/>
      <c r="AE356" s="98" t="s">
        <v>978</v>
      </c>
      <c r="AF356" s="1" t="s">
        <v>929</v>
      </c>
      <c r="AG356" s="1" t="s">
        <v>101</v>
      </c>
      <c r="AH356" s="1" t="s">
        <v>102</v>
      </c>
      <c r="AI356" s="1" t="s">
        <v>919</v>
      </c>
      <c r="AJ356" s="1" t="s">
        <v>979</v>
      </c>
      <c r="AK356" s="1" t="s">
        <v>979</v>
      </c>
      <c r="AL356" s="1" t="s">
        <v>1069</v>
      </c>
      <c r="AM356" s="1"/>
      <c r="AN356" s="8"/>
      <c r="AO356" s="8"/>
      <c r="AP356" s="8" t="s">
        <v>980</v>
      </c>
      <c r="AQ356" s="1"/>
      <c r="AR356" s="8"/>
      <c r="AS356" s="8"/>
      <c r="AT356" s="8" t="s">
        <v>96</v>
      </c>
      <c r="AU356" s="1" t="s">
        <v>981</v>
      </c>
      <c r="AV356" s="17" t="s">
        <v>78</v>
      </c>
      <c r="AW356" s="1"/>
      <c r="AX356" s="8"/>
      <c r="AY356" s="197"/>
      <c r="AZ356" s="17" t="s">
        <v>78</v>
      </c>
      <c r="BA356" s="8"/>
      <c r="BB356" s="8"/>
      <c r="BC356" s="197"/>
      <c r="BD356" s="8" t="s">
        <v>78</v>
      </c>
      <c r="BE356" s="1" t="s">
        <v>78</v>
      </c>
      <c r="BF356" s="1" t="s">
        <v>78</v>
      </c>
    </row>
    <row r="357" spans="1:58" s="4" customFormat="1" ht="44.4" customHeight="1" x14ac:dyDescent="0.3">
      <c r="A357" s="1">
        <v>55</v>
      </c>
      <c r="B357" s="17">
        <v>45096</v>
      </c>
      <c r="C357" s="17">
        <v>45096</v>
      </c>
      <c r="D357" s="1"/>
      <c r="E357" s="1" t="s">
        <v>40</v>
      </c>
      <c r="F357" s="1" t="s">
        <v>78</v>
      </c>
      <c r="G357" s="1" t="s">
        <v>904</v>
      </c>
      <c r="H357" s="1" t="s">
        <v>905</v>
      </c>
      <c r="I357" s="8" t="s">
        <v>78</v>
      </c>
      <c r="J357" s="1" t="s">
        <v>966</v>
      </c>
      <c r="K357" s="1" t="s">
        <v>1111</v>
      </c>
      <c r="L357" s="1" t="s">
        <v>702</v>
      </c>
      <c r="M357" s="1" t="s">
        <v>553</v>
      </c>
      <c r="N357" s="1" t="s">
        <v>588</v>
      </c>
      <c r="O357" s="1" t="s">
        <v>78</v>
      </c>
      <c r="P357" s="1" t="s">
        <v>115</v>
      </c>
      <c r="Q357" s="1" t="s">
        <v>94</v>
      </c>
      <c r="R357" s="1" t="s">
        <v>48</v>
      </c>
      <c r="S357" s="1" t="s">
        <v>107</v>
      </c>
      <c r="T357" s="1" t="s">
        <v>68</v>
      </c>
      <c r="U357" s="8" t="s">
        <v>640</v>
      </c>
      <c r="V357" s="1" t="s">
        <v>68</v>
      </c>
      <c r="W357" s="1" t="s">
        <v>68</v>
      </c>
      <c r="X357" s="1" t="s">
        <v>84</v>
      </c>
      <c r="Y357" s="1" t="s">
        <v>81</v>
      </c>
      <c r="Z357" s="1" t="s">
        <v>78</v>
      </c>
      <c r="AA357" s="1" t="s">
        <v>78</v>
      </c>
      <c r="AB357" s="8" t="s">
        <v>78</v>
      </c>
      <c r="AC357" s="8" t="s">
        <v>78</v>
      </c>
      <c r="AD357" s="8"/>
      <c r="AE357" s="98" t="s">
        <v>78</v>
      </c>
      <c r="AF357" s="1" t="s">
        <v>78</v>
      </c>
      <c r="AG357" s="1" t="s">
        <v>78</v>
      </c>
      <c r="AH357" s="1" t="s">
        <v>78</v>
      </c>
      <c r="AI357" s="1" t="s">
        <v>931</v>
      </c>
      <c r="AJ357" s="1" t="s">
        <v>78</v>
      </c>
      <c r="AK357" s="1" t="s">
        <v>78</v>
      </c>
      <c r="AL357" s="1" t="s">
        <v>78</v>
      </c>
      <c r="AM357" s="1"/>
      <c r="AN357" s="8"/>
      <c r="AO357" s="8"/>
      <c r="AP357" s="8" t="s">
        <v>78</v>
      </c>
      <c r="AQ357" s="1"/>
      <c r="AR357" s="8"/>
      <c r="AS357" s="8"/>
      <c r="AT357" s="8" t="s">
        <v>78</v>
      </c>
      <c r="AU357" s="1" t="s">
        <v>78</v>
      </c>
      <c r="AV357" s="17" t="s">
        <v>78</v>
      </c>
      <c r="AW357" s="1"/>
      <c r="AX357" s="8"/>
      <c r="AY357" s="197"/>
      <c r="AZ357" s="17" t="s">
        <v>78</v>
      </c>
      <c r="BA357" s="8"/>
      <c r="BB357" s="8"/>
      <c r="BC357" s="197"/>
      <c r="BD357" s="8" t="s">
        <v>78</v>
      </c>
      <c r="BE357" s="1" t="s">
        <v>78</v>
      </c>
      <c r="BF357" s="1" t="s">
        <v>982</v>
      </c>
    </row>
    <row r="358" spans="1:58" s="4" customFormat="1" ht="44.4" customHeight="1" x14ac:dyDescent="0.3">
      <c r="A358" s="1">
        <v>51</v>
      </c>
      <c r="B358" s="17">
        <v>45096</v>
      </c>
      <c r="C358" s="17">
        <v>45096</v>
      </c>
      <c r="D358" s="1"/>
      <c r="E358" s="1" t="s">
        <v>40</v>
      </c>
      <c r="F358" s="1" t="s">
        <v>78</v>
      </c>
      <c r="G358" s="1" t="s">
        <v>904</v>
      </c>
      <c r="H358" s="1" t="s">
        <v>905</v>
      </c>
      <c r="I358" s="8" t="s">
        <v>78</v>
      </c>
      <c r="J358" s="1" t="s">
        <v>1043</v>
      </c>
      <c r="K358" s="1" t="s">
        <v>1089</v>
      </c>
      <c r="L358" s="1" t="s">
        <v>840</v>
      </c>
      <c r="M358" s="1" t="s">
        <v>602</v>
      </c>
      <c r="N358" s="1" t="s">
        <v>554</v>
      </c>
      <c r="O358" s="1" t="s">
        <v>561</v>
      </c>
      <c r="P358" s="1" t="s">
        <v>708</v>
      </c>
      <c r="Q358" s="1" t="s">
        <v>123</v>
      </c>
      <c r="R358" s="1" t="s">
        <v>94</v>
      </c>
      <c r="S358" s="1" t="s">
        <v>140</v>
      </c>
      <c r="T358" s="1" t="s">
        <v>68</v>
      </c>
      <c r="U358" s="8" t="s">
        <v>640</v>
      </c>
      <c r="V358" s="1" t="s">
        <v>68</v>
      </c>
      <c r="W358" s="1" t="s">
        <v>68</v>
      </c>
      <c r="X358" s="1" t="s">
        <v>84</v>
      </c>
      <c r="Y358" s="1" t="s">
        <v>81</v>
      </c>
      <c r="Z358" s="1" t="s">
        <v>709</v>
      </c>
      <c r="AA358" s="1" t="s">
        <v>592</v>
      </c>
      <c r="AB358" s="8" t="s">
        <v>710</v>
      </c>
      <c r="AC358" s="8" t="s">
        <v>710</v>
      </c>
      <c r="AD358" s="8"/>
      <c r="AE358" s="98" t="s">
        <v>78</v>
      </c>
      <c r="AF358" s="1" t="s">
        <v>78</v>
      </c>
      <c r="AG358" s="1" t="s">
        <v>78</v>
      </c>
      <c r="AH358" s="1" t="s">
        <v>78</v>
      </c>
      <c r="AI358" s="1" t="s">
        <v>930</v>
      </c>
      <c r="AJ358" s="1" t="s">
        <v>78</v>
      </c>
      <c r="AK358" s="1" t="s">
        <v>78</v>
      </c>
      <c r="AL358" s="1" t="s">
        <v>78</v>
      </c>
      <c r="AM358" s="1"/>
      <c r="AN358" s="8"/>
      <c r="AO358" s="8"/>
      <c r="AP358" s="8" t="s">
        <v>78</v>
      </c>
      <c r="AQ358" s="1"/>
      <c r="AR358" s="8"/>
      <c r="AS358" s="8"/>
      <c r="AT358" s="8" t="s">
        <v>78</v>
      </c>
      <c r="AU358" s="1" t="s">
        <v>78</v>
      </c>
      <c r="AV358" s="17" t="s">
        <v>78</v>
      </c>
      <c r="AW358" s="1"/>
      <c r="AX358" s="8"/>
      <c r="AY358" s="197"/>
      <c r="AZ358" s="17" t="s">
        <v>78</v>
      </c>
      <c r="BA358" s="8"/>
      <c r="BB358" s="8"/>
      <c r="BC358" s="197"/>
      <c r="BD358" s="8" t="s">
        <v>78</v>
      </c>
      <c r="BE358" s="1" t="s">
        <v>78</v>
      </c>
      <c r="BF358" s="1" t="s">
        <v>78</v>
      </c>
    </row>
    <row r="359" spans="1:58" s="4" customFormat="1" ht="44.4" customHeight="1" x14ac:dyDescent="0.3">
      <c r="A359" s="1">
        <v>52</v>
      </c>
      <c r="B359" s="17">
        <v>45096</v>
      </c>
      <c r="C359" s="17">
        <v>45096</v>
      </c>
      <c r="D359" s="1"/>
      <c r="E359" s="1" t="s">
        <v>40</v>
      </c>
      <c r="F359" s="1" t="s">
        <v>78</v>
      </c>
      <c r="G359" s="1" t="s">
        <v>904</v>
      </c>
      <c r="H359" s="1" t="s">
        <v>905</v>
      </c>
      <c r="I359" s="8" t="s">
        <v>78</v>
      </c>
      <c r="J359" s="1" t="s">
        <v>925</v>
      </c>
      <c r="K359" s="1" t="s">
        <v>1086</v>
      </c>
      <c r="L359" s="1" t="s">
        <v>705</v>
      </c>
      <c r="M359" s="1" t="s">
        <v>553</v>
      </c>
      <c r="N359" s="1" t="s">
        <v>554</v>
      </c>
      <c r="O359" s="1" t="s">
        <v>625</v>
      </c>
      <c r="P359" s="1" t="s">
        <v>706</v>
      </c>
      <c r="Q359" s="1" t="s">
        <v>68</v>
      </c>
      <c r="R359" s="1" t="s">
        <v>110</v>
      </c>
      <c r="S359" s="1" t="s">
        <v>639</v>
      </c>
      <c r="T359" s="1" t="s">
        <v>68</v>
      </c>
      <c r="U359" s="8" t="s">
        <v>78</v>
      </c>
      <c r="V359" s="1" t="s">
        <v>68</v>
      </c>
      <c r="W359" s="1" t="s">
        <v>68</v>
      </c>
      <c r="X359" s="1" t="s">
        <v>84</v>
      </c>
      <c r="Y359" s="1" t="s">
        <v>81</v>
      </c>
      <c r="Z359" s="1" t="s">
        <v>578</v>
      </c>
      <c r="AA359" s="1" t="s">
        <v>78</v>
      </c>
      <c r="AB359" s="8" t="s">
        <v>78</v>
      </c>
      <c r="AC359" s="8" t="s">
        <v>78</v>
      </c>
      <c r="AD359" s="8"/>
      <c r="AE359" s="98" t="s">
        <v>78</v>
      </c>
      <c r="AF359" s="1" t="s">
        <v>78</v>
      </c>
      <c r="AG359" s="1" t="s">
        <v>78</v>
      </c>
      <c r="AH359" s="1" t="s">
        <v>102</v>
      </c>
      <c r="AI359" s="1" t="s">
        <v>918</v>
      </c>
      <c r="AJ359" s="1" t="s">
        <v>78</v>
      </c>
      <c r="AK359" s="1" t="s">
        <v>78</v>
      </c>
      <c r="AL359" s="1" t="s">
        <v>78</v>
      </c>
      <c r="AM359" s="1"/>
      <c r="AN359" s="8"/>
      <c r="AO359" s="8"/>
      <c r="AP359" s="8" t="s">
        <v>78</v>
      </c>
      <c r="AQ359" s="1"/>
      <c r="AR359" s="8"/>
      <c r="AS359" s="8"/>
      <c r="AT359" s="8" t="s">
        <v>78</v>
      </c>
      <c r="AU359" s="1" t="s">
        <v>78</v>
      </c>
      <c r="AV359" s="17" t="s">
        <v>78</v>
      </c>
      <c r="AW359" s="1"/>
      <c r="AX359" s="8"/>
      <c r="AY359" s="197"/>
      <c r="AZ359" s="17" t="s">
        <v>78</v>
      </c>
      <c r="BA359" s="8"/>
      <c r="BB359" s="8"/>
      <c r="BC359" s="197"/>
      <c r="BD359" s="8" t="s">
        <v>78</v>
      </c>
      <c r="BE359" s="1" t="s">
        <v>78</v>
      </c>
      <c r="BF359" s="1" t="s">
        <v>78</v>
      </c>
    </row>
    <row r="360" spans="1:58" s="4" customFormat="1" ht="44.4" customHeight="1" x14ac:dyDescent="0.3">
      <c r="A360" s="1">
        <v>54</v>
      </c>
      <c r="B360" s="17">
        <v>45093</v>
      </c>
      <c r="C360" s="17">
        <v>45093</v>
      </c>
      <c r="D360" s="1"/>
      <c r="E360" s="1" t="s">
        <v>40</v>
      </c>
      <c r="F360" s="1" t="s">
        <v>78</v>
      </c>
      <c r="G360" s="1" t="s">
        <v>78</v>
      </c>
      <c r="H360" s="1" t="s">
        <v>78</v>
      </c>
      <c r="I360" s="8" t="s">
        <v>78</v>
      </c>
      <c r="J360" s="1" t="s">
        <v>78</v>
      </c>
      <c r="K360" s="1" t="s">
        <v>1085</v>
      </c>
      <c r="L360" s="1" t="s">
        <v>703</v>
      </c>
      <c r="M360" s="1" t="s">
        <v>553</v>
      </c>
      <c r="N360" s="1" t="s">
        <v>565</v>
      </c>
      <c r="O360" s="1" t="s">
        <v>581</v>
      </c>
      <c r="P360" s="1" t="s">
        <v>265</v>
      </c>
      <c r="Q360" s="1" t="s">
        <v>94</v>
      </c>
      <c r="R360" s="1" t="s">
        <v>48</v>
      </c>
      <c r="S360" s="1" t="s">
        <v>107</v>
      </c>
      <c r="T360" s="1" t="s">
        <v>58</v>
      </c>
      <c r="U360" s="8" t="s">
        <v>640</v>
      </c>
      <c r="V360" s="1" t="s">
        <v>68</v>
      </c>
      <c r="W360" s="1" t="s">
        <v>68</v>
      </c>
      <c r="X360" s="1" t="s">
        <v>84</v>
      </c>
      <c r="Y360" s="1" t="s">
        <v>81</v>
      </c>
      <c r="Z360" s="1" t="s">
        <v>98</v>
      </c>
      <c r="AA360" s="1" t="s">
        <v>78</v>
      </c>
      <c r="AB360" s="8" t="s">
        <v>78</v>
      </c>
      <c r="AC360" s="8" t="s">
        <v>78</v>
      </c>
      <c r="AD360" s="8"/>
      <c r="AE360" s="98" t="s">
        <v>78</v>
      </c>
      <c r="AF360" s="1" t="s">
        <v>929</v>
      </c>
      <c r="AG360" s="1" t="s">
        <v>101</v>
      </c>
      <c r="AH360" s="1" t="s">
        <v>102</v>
      </c>
      <c r="AI360" s="1" t="s">
        <v>914</v>
      </c>
      <c r="AJ360" s="1" t="s">
        <v>934</v>
      </c>
      <c r="AK360" s="1" t="s">
        <v>1086</v>
      </c>
      <c r="AL360" s="1" t="s">
        <v>818</v>
      </c>
      <c r="AM360" s="1"/>
      <c r="AN360" s="8"/>
      <c r="AO360" s="8"/>
      <c r="AP360" s="8" t="s">
        <v>983</v>
      </c>
      <c r="AQ360" s="1"/>
      <c r="AR360" s="8"/>
      <c r="AS360" s="8"/>
      <c r="AT360" s="8" t="s">
        <v>1087</v>
      </c>
      <c r="AU360" s="1" t="s">
        <v>78</v>
      </c>
      <c r="AV360" s="17" t="s">
        <v>818</v>
      </c>
      <c r="AW360" s="1"/>
      <c r="AX360" s="8"/>
      <c r="AY360" s="197"/>
      <c r="AZ360" s="17" t="s">
        <v>983</v>
      </c>
      <c r="BA360" s="8"/>
      <c r="BB360" s="8"/>
      <c r="BC360" s="197"/>
      <c r="BD360" s="8" t="s">
        <v>78</v>
      </c>
      <c r="BE360" s="1" t="s">
        <v>78</v>
      </c>
      <c r="BF360" s="1" t="s">
        <v>78</v>
      </c>
    </row>
    <row r="361" spans="1:58" s="4" customFormat="1" ht="44.4" customHeight="1" x14ac:dyDescent="0.3">
      <c r="A361" s="1">
        <v>52</v>
      </c>
      <c r="B361" s="17">
        <v>45092</v>
      </c>
      <c r="C361" s="17">
        <v>45092</v>
      </c>
      <c r="D361" s="1"/>
      <c r="E361" s="1" t="s">
        <v>40</v>
      </c>
      <c r="F361" s="1" t="s">
        <v>78</v>
      </c>
      <c r="G361" s="1" t="s">
        <v>904</v>
      </c>
      <c r="H361" s="1" t="s">
        <v>905</v>
      </c>
      <c r="I361" s="8" t="s">
        <v>78</v>
      </c>
      <c r="J361" s="1" t="s">
        <v>925</v>
      </c>
      <c r="K361" s="1" t="s">
        <v>1086</v>
      </c>
      <c r="L361" s="1" t="s">
        <v>705</v>
      </c>
      <c r="M361" s="1" t="s">
        <v>553</v>
      </c>
      <c r="N361" s="1" t="s">
        <v>554</v>
      </c>
      <c r="O361" s="1" t="s">
        <v>625</v>
      </c>
      <c r="P361" s="1" t="s">
        <v>706</v>
      </c>
      <c r="Q361" s="1" t="s">
        <v>68</v>
      </c>
      <c r="R361" s="1" t="s">
        <v>110</v>
      </c>
      <c r="S361" s="1" t="s">
        <v>639</v>
      </c>
      <c r="T361" s="1" t="s">
        <v>68</v>
      </c>
      <c r="U361" s="8" t="s">
        <v>78</v>
      </c>
      <c r="V361" s="1" t="s">
        <v>68</v>
      </c>
      <c r="W361" s="1" t="s">
        <v>68</v>
      </c>
      <c r="X361" s="1" t="s">
        <v>84</v>
      </c>
      <c r="Y361" s="1" t="s">
        <v>81</v>
      </c>
      <c r="Z361" s="1" t="s">
        <v>578</v>
      </c>
      <c r="AA361" s="1" t="s">
        <v>78</v>
      </c>
      <c r="AB361" s="8" t="s">
        <v>78</v>
      </c>
      <c r="AC361" s="8" t="s">
        <v>78</v>
      </c>
      <c r="AD361" s="8"/>
      <c r="AE361" s="98" t="s">
        <v>78</v>
      </c>
      <c r="AF361" s="1" t="s">
        <v>78</v>
      </c>
      <c r="AG361" s="1" t="s">
        <v>78</v>
      </c>
      <c r="AH361" s="1" t="s">
        <v>78</v>
      </c>
      <c r="AI361" s="1" t="s">
        <v>984</v>
      </c>
      <c r="AJ361" s="1" t="s">
        <v>78</v>
      </c>
      <c r="AK361" s="1" t="s">
        <v>78</v>
      </c>
      <c r="AL361" s="1" t="s">
        <v>78</v>
      </c>
      <c r="AM361" s="1"/>
      <c r="AN361" s="8"/>
      <c r="AO361" s="8"/>
      <c r="AP361" s="8" t="s">
        <v>78</v>
      </c>
      <c r="AQ361" s="1"/>
      <c r="AR361" s="8"/>
      <c r="AS361" s="8"/>
      <c r="AT361" s="8" t="s">
        <v>78</v>
      </c>
      <c r="AU361" s="1" t="s">
        <v>78</v>
      </c>
      <c r="AV361" s="17" t="s">
        <v>78</v>
      </c>
      <c r="AW361" s="1"/>
      <c r="AX361" s="8"/>
      <c r="AY361" s="197"/>
      <c r="AZ361" s="17" t="s">
        <v>78</v>
      </c>
      <c r="BA361" s="8"/>
      <c r="BB361" s="8"/>
      <c r="BC361" s="197"/>
      <c r="BD361" s="8" t="s">
        <v>78</v>
      </c>
      <c r="BE361" s="1" t="s">
        <v>78</v>
      </c>
      <c r="BF361" s="1" t="s">
        <v>78</v>
      </c>
    </row>
    <row r="362" spans="1:58" s="4" customFormat="1" ht="44.4" customHeight="1" x14ac:dyDescent="0.3">
      <c r="A362" s="1">
        <v>53</v>
      </c>
      <c r="B362" s="17">
        <v>45092</v>
      </c>
      <c r="C362" s="17">
        <v>45092</v>
      </c>
      <c r="D362" s="1"/>
      <c r="E362" s="1" t="s">
        <v>40</v>
      </c>
      <c r="F362" s="1" t="s">
        <v>78</v>
      </c>
      <c r="G362" s="1" t="s">
        <v>904</v>
      </c>
      <c r="H362" s="1" t="s">
        <v>938</v>
      </c>
      <c r="I362" s="8" t="s">
        <v>78</v>
      </c>
      <c r="J362" s="1" t="s">
        <v>88</v>
      </c>
      <c r="K362" s="1" t="s">
        <v>1088</v>
      </c>
      <c r="L362" s="1" t="s">
        <v>704</v>
      </c>
      <c r="M362" s="1" t="s">
        <v>553</v>
      </c>
      <c r="N362" s="1" t="s">
        <v>554</v>
      </c>
      <c r="O362" s="1" t="s">
        <v>561</v>
      </c>
      <c r="P362" s="1" t="s">
        <v>164</v>
      </c>
      <c r="Q362" s="1" t="s">
        <v>94</v>
      </c>
      <c r="R362" s="1" t="s">
        <v>94</v>
      </c>
      <c r="S362" s="1" t="s">
        <v>136</v>
      </c>
      <c r="T362" s="1" t="s">
        <v>78</v>
      </c>
      <c r="U362" s="8" t="s">
        <v>643</v>
      </c>
      <c r="V362" s="1" t="s">
        <v>78</v>
      </c>
      <c r="W362" s="1" t="s">
        <v>78</v>
      </c>
      <c r="X362" s="1" t="s">
        <v>84</v>
      </c>
      <c r="Y362" s="1" t="s">
        <v>78</v>
      </c>
      <c r="Z362" s="1" t="s">
        <v>78</v>
      </c>
      <c r="AA362" s="1" t="s">
        <v>78</v>
      </c>
      <c r="AB362" s="8" t="s">
        <v>78</v>
      </c>
      <c r="AC362" s="8" t="s">
        <v>78</v>
      </c>
      <c r="AD362" s="8"/>
      <c r="AE362" s="98" t="s">
        <v>78</v>
      </c>
      <c r="AF362" s="1" t="s">
        <v>78</v>
      </c>
      <c r="AG362" s="1" t="s">
        <v>78</v>
      </c>
      <c r="AH362" s="1" t="s">
        <v>78</v>
      </c>
      <c r="AI362" s="1" t="s">
        <v>984</v>
      </c>
      <c r="AJ362" s="1" t="s">
        <v>78</v>
      </c>
      <c r="AK362" s="1" t="s">
        <v>78</v>
      </c>
      <c r="AL362" s="1" t="s">
        <v>78</v>
      </c>
      <c r="AM362" s="1"/>
      <c r="AN362" s="8"/>
      <c r="AO362" s="8"/>
      <c r="AP362" s="8" t="s">
        <v>78</v>
      </c>
      <c r="AQ362" s="1"/>
      <c r="AR362" s="8"/>
      <c r="AS362" s="8"/>
      <c r="AT362" s="8" t="s">
        <v>78</v>
      </c>
      <c r="AU362" s="1" t="s">
        <v>78</v>
      </c>
      <c r="AV362" s="17" t="s">
        <v>78</v>
      </c>
      <c r="AW362" s="1"/>
      <c r="AX362" s="8"/>
      <c r="AY362" s="197"/>
      <c r="AZ362" s="17" t="s">
        <v>78</v>
      </c>
      <c r="BA362" s="8"/>
      <c r="BB362" s="8"/>
      <c r="BC362" s="197"/>
      <c r="BD362" s="8" t="s">
        <v>78</v>
      </c>
      <c r="BE362" s="1" t="s">
        <v>78</v>
      </c>
      <c r="BF362" s="1" t="s">
        <v>78</v>
      </c>
    </row>
    <row r="363" spans="1:58" s="4" customFormat="1" ht="44.4" customHeight="1" x14ac:dyDescent="0.3">
      <c r="A363" s="1">
        <v>51</v>
      </c>
      <c r="B363" s="17">
        <v>45092</v>
      </c>
      <c r="C363" s="17">
        <v>45092</v>
      </c>
      <c r="D363" s="1"/>
      <c r="E363" s="1" t="s">
        <v>40</v>
      </c>
      <c r="F363" s="1" t="s">
        <v>78</v>
      </c>
      <c r="G363" s="1" t="s">
        <v>904</v>
      </c>
      <c r="H363" s="1" t="s">
        <v>905</v>
      </c>
      <c r="I363" s="8" t="s">
        <v>78</v>
      </c>
      <c r="J363" s="1" t="s">
        <v>925</v>
      </c>
      <c r="K363" s="1" t="s">
        <v>1089</v>
      </c>
      <c r="L363" s="1" t="s">
        <v>986</v>
      </c>
      <c r="M363" s="1" t="s">
        <v>602</v>
      </c>
      <c r="N363" s="1" t="s">
        <v>554</v>
      </c>
      <c r="O363" s="1" t="s">
        <v>561</v>
      </c>
      <c r="P363" s="1" t="s">
        <v>708</v>
      </c>
      <c r="Q363" s="1" t="s">
        <v>123</v>
      </c>
      <c r="R363" s="1" t="s">
        <v>94</v>
      </c>
      <c r="S363" s="1" t="s">
        <v>140</v>
      </c>
      <c r="T363" s="1" t="s">
        <v>68</v>
      </c>
      <c r="U363" s="8" t="s">
        <v>640</v>
      </c>
      <c r="V363" s="1" t="s">
        <v>68</v>
      </c>
      <c r="W363" s="1" t="s">
        <v>78</v>
      </c>
      <c r="X363" s="1" t="s">
        <v>84</v>
      </c>
      <c r="Y363" s="1" t="s">
        <v>78</v>
      </c>
      <c r="Z363" s="1" t="s">
        <v>709</v>
      </c>
      <c r="AA363" s="1" t="s">
        <v>592</v>
      </c>
      <c r="AB363" s="8" t="s">
        <v>611</v>
      </c>
      <c r="AC363" s="8" t="s">
        <v>611</v>
      </c>
      <c r="AD363" s="8"/>
      <c r="AE363" s="98" t="s">
        <v>78</v>
      </c>
      <c r="AF363" s="1" t="s">
        <v>78</v>
      </c>
      <c r="AG363" s="1" t="s">
        <v>78</v>
      </c>
      <c r="AH363" s="1" t="s">
        <v>78</v>
      </c>
      <c r="AI363" s="1" t="s">
        <v>984</v>
      </c>
      <c r="AJ363" s="1" t="s">
        <v>78</v>
      </c>
      <c r="AK363" s="1" t="s">
        <v>78</v>
      </c>
      <c r="AL363" s="1" t="s">
        <v>78</v>
      </c>
      <c r="AM363" s="1"/>
      <c r="AN363" s="8"/>
      <c r="AO363" s="8"/>
      <c r="AP363" s="8" t="s">
        <v>78</v>
      </c>
      <c r="AQ363" s="1"/>
      <c r="AR363" s="8"/>
      <c r="AS363" s="8"/>
      <c r="AT363" s="8" t="s">
        <v>78</v>
      </c>
      <c r="AU363" s="1" t="s">
        <v>78</v>
      </c>
      <c r="AV363" s="17" t="s">
        <v>78</v>
      </c>
      <c r="AW363" s="1"/>
      <c r="AX363" s="8"/>
      <c r="AY363" s="197"/>
      <c r="AZ363" s="17" t="s">
        <v>78</v>
      </c>
      <c r="BA363" s="8"/>
      <c r="BB363" s="8"/>
      <c r="BC363" s="197"/>
      <c r="BD363" s="8" t="s">
        <v>78</v>
      </c>
      <c r="BE363" s="1" t="s">
        <v>78</v>
      </c>
      <c r="BF363" s="1" t="s">
        <v>78</v>
      </c>
    </row>
    <row r="364" spans="1:58" s="4" customFormat="1" ht="44.4" customHeight="1" x14ac:dyDescent="0.3">
      <c r="A364" s="1">
        <v>50</v>
      </c>
      <c r="B364" s="17">
        <v>45078</v>
      </c>
      <c r="C364" s="17">
        <v>45078</v>
      </c>
      <c r="D364" s="1"/>
      <c r="E364" s="1" t="s">
        <v>40</v>
      </c>
      <c r="F364" s="1" t="s">
        <v>78</v>
      </c>
      <c r="G364" s="1" t="s">
        <v>917</v>
      </c>
      <c r="H364" s="1" t="s">
        <v>78</v>
      </c>
      <c r="I364" s="8" t="s">
        <v>78</v>
      </c>
      <c r="J364" s="1" t="s">
        <v>921</v>
      </c>
      <c r="K364" s="1" t="s">
        <v>966</v>
      </c>
      <c r="L364" s="1" t="s">
        <v>711</v>
      </c>
      <c r="M364" s="1" t="s">
        <v>553</v>
      </c>
      <c r="N364" s="1" t="s">
        <v>588</v>
      </c>
      <c r="O364" s="1" t="s">
        <v>78</v>
      </c>
      <c r="P364" s="1" t="s">
        <v>78</v>
      </c>
      <c r="Q364" s="1" t="s">
        <v>68</v>
      </c>
      <c r="R364" s="1" t="s">
        <v>68</v>
      </c>
      <c r="S364" s="1" t="s">
        <v>639</v>
      </c>
      <c r="T364" s="1" t="s">
        <v>68</v>
      </c>
      <c r="U364" s="8" t="s">
        <v>78</v>
      </c>
      <c r="V364" s="1" t="s">
        <v>78</v>
      </c>
      <c r="W364" s="1" t="s">
        <v>78</v>
      </c>
      <c r="X364" s="1" t="s">
        <v>574</v>
      </c>
      <c r="Y364" s="1" t="s">
        <v>575</v>
      </c>
      <c r="Z364" s="1" t="s">
        <v>578</v>
      </c>
      <c r="AA364" s="1" t="s">
        <v>565</v>
      </c>
      <c r="AB364" s="8" t="s">
        <v>712</v>
      </c>
      <c r="AC364" s="8" t="s">
        <v>712</v>
      </c>
      <c r="AD364" s="8"/>
      <c r="AE364" s="98" t="s">
        <v>78</v>
      </c>
      <c r="AF364" s="1" t="s">
        <v>78</v>
      </c>
      <c r="AG364" s="1" t="s">
        <v>78</v>
      </c>
      <c r="AH364" s="1" t="s">
        <v>78</v>
      </c>
      <c r="AI364" s="1" t="s">
        <v>919</v>
      </c>
      <c r="AJ364" s="1" t="s">
        <v>78</v>
      </c>
      <c r="AK364" s="1" t="s">
        <v>78</v>
      </c>
      <c r="AL364" s="1" t="s">
        <v>78</v>
      </c>
      <c r="AM364" s="1"/>
      <c r="AN364" s="8"/>
      <c r="AO364" s="8"/>
      <c r="AP364" s="8" t="s">
        <v>78</v>
      </c>
      <c r="AQ364" s="1"/>
      <c r="AR364" s="8"/>
      <c r="AS364" s="8"/>
      <c r="AT364" s="8" t="s">
        <v>78</v>
      </c>
      <c r="AU364" s="1" t="s">
        <v>78</v>
      </c>
      <c r="AV364" s="17" t="s">
        <v>78</v>
      </c>
      <c r="AW364" s="1"/>
      <c r="AX364" s="8"/>
      <c r="AY364" s="197"/>
      <c r="AZ364" s="17" t="s">
        <v>78</v>
      </c>
      <c r="BA364" s="8"/>
      <c r="BB364" s="8"/>
      <c r="BC364" s="197"/>
      <c r="BD364" s="8" t="s">
        <v>78</v>
      </c>
      <c r="BE364" s="1" t="s">
        <v>78</v>
      </c>
      <c r="BF364" s="1" t="s">
        <v>78</v>
      </c>
    </row>
    <row r="365" spans="1:58" s="4" customFormat="1" ht="44.4" customHeight="1" x14ac:dyDescent="0.3">
      <c r="A365" s="1">
        <v>49</v>
      </c>
      <c r="B365" s="17">
        <v>45078</v>
      </c>
      <c r="C365" s="17">
        <v>45078</v>
      </c>
      <c r="D365" s="1"/>
      <c r="E365" s="1" t="s">
        <v>40</v>
      </c>
      <c r="F365" s="1" t="s">
        <v>78</v>
      </c>
      <c r="G365" s="1" t="s">
        <v>917</v>
      </c>
      <c r="H365" s="1" t="s">
        <v>78</v>
      </c>
      <c r="I365" s="8" t="s">
        <v>78</v>
      </c>
      <c r="J365" s="1" t="s">
        <v>921</v>
      </c>
      <c r="K365" s="1" t="s">
        <v>988</v>
      </c>
      <c r="L365" s="1" t="s">
        <v>713</v>
      </c>
      <c r="M365" s="1" t="s">
        <v>553</v>
      </c>
      <c r="N365" s="1" t="s">
        <v>588</v>
      </c>
      <c r="O365" s="1" t="s">
        <v>78</v>
      </c>
      <c r="P365" s="1" t="s">
        <v>78</v>
      </c>
      <c r="Q365" s="1" t="s">
        <v>68</v>
      </c>
      <c r="R365" s="1" t="s">
        <v>68</v>
      </c>
      <c r="S365" s="1" t="s">
        <v>639</v>
      </c>
      <c r="T365" s="1" t="s">
        <v>68</v>
      </c>
      <c r="U365" s="8" t="s">
        <v>78</v>
      </c>
      <c r="V365" s="1" t="s">
        <v>78</v>
      </c>
      <c r="W365" s="1" t="s">
        <v>78</v>
      </c>
      <c r="X365" s="1" t="s">
        <v>556</v>
      </c>
      <c r="Y365" s="1" t="s">
        <v>81</v>
      </c>
      <c r="Z365" s="1" t="s">
        <v>110</v>
      </c>
      <c r="AA365" s="1" t="s">
        <v>110</v>
      </c>
      <c r="AB365" s="8" t="s">
        <v>714</v>
      </c>
      <c r="AC365" s="8" t="s">
        <v>714</v>
      </c>
      <c r="AD365" s="8"/>
      <c r="AE365" s="98" t="s">
        <v>78</v>
      </c>
      <c r="AF365" s="1" t="s">
        <v>78</v>
      </c>
      <c r="AG365" s="1" t="s">
        <v>78</v>
      </c>
      <c r="AH365" s="1" t="s">
        <v>78</v>
      </c>
      <c r="AI365" s="1" t="s">
        <v>919</v>
      </c>
      <c r="AJ365" s="1" t="s">
        <v>78</v>
      </c>
      <c r="AK365" s="1" t="s">
        <v>78</v>
      </c>
      <c r="AL365" s="1" t="s">
        <v>78</v>
      </c>
      <c r="AM365" s="1"/>
      <c r="AN365" s="8"/>
      <c r="AO365" s="8"/>
      <c r="AP365" s="8" t="s">
        <v>78</v>
      </c>
      <c r="AQ365" s="1"/>
      <c r="AR365" s="8"/>
      <c r="AS365" s="8"/>
      <c r="AT365" s="8" t="s">
        <v>78</v>
      </c>
      <c r="AU365" s="1" t="s">
        <v>78</v>
      </c>
      <c r="AV365" s="17" t="s">
        <v>78</v>
      </c>
      <c r="AW365" s="1"/>
      <c r="AX365" s="8"/>
      <c r="AY365" s="197"/>
      <c r="AZ365" s="17" t="s">
        <v>78</v>
      </c>
      <c r="BA365" s="8"/>
      <c r="BB365" s="8"/>
      <c r="BC365" s="197"/>
      <c r="BD365" s="8" t="s">
        <v>78</v>
      </c>
      <c r="BE365" s="1" t="s">
        <v>78</v>
      </c>
      <c r="BF365" s="1" t="s">
        <v>78</v>
      </c>
    </row>
    <row r="366" spans="1:58" s="4" customFormat="1" ht="44.4" customHeight="1" x14ac:dyDescent="0.3">
      <c r="A366" s="1">
        <v>48</v>
      </c>
      <c r="B366" s="17">
        <v>45078</v>
      </c>
      <c r="C366" s="17">
        <v>45078</v>
      </c>
      <c r="D366" s="1"/>
      <c r="E366" s="1" t="s">
        <v>40</v>
      </c>
      <c r="F366" s="1" t="s">
        <v>78</v>
      </c>
      <c r="G366" s="1" t="s">
        <v>917</v>
      </c>
      <c r="H366" s="1" t="s">
        <v>78</v>
      </c>
      <c r="I366" s="8" t="s">
        <v>78</v>
      </c>
      <c r="J366" s="1" t="s">
        <v>921</v>
      </c>
      <c r="K366" s="1" t="s">
        <v>1112</v>
      </c>
      <c r="L366" s="1" t="s">
        <v>715</v>
      </c>
      <c r="M366" s="1" t="s">
        <v>553</v>
      </c>
      <c r="N366" s="1" t="s">
        <v>588</v>
      </c>
      <c r="O366" s="1" t="s">
        <v>78</v>
      </c>
      <c r="P366" s="1" t="s">
        <v>716</v>
      </c>
      <c r="Q366" s="1" t="s">
        <v>68</v>
      </c>
      <c r="R366" s="1" t="s">
        <v>68</v>
      </c>
      <c r="S366" s="1" t="s">
        <v>639</v>
      </c>
      <c r="T366" s="1" t="s">
        <v>68</v>
      </c>
      <c r="U366" s="8" t="s">
        <v>640</v>
      </c>
      <c r="V366" s="1" t="s">
        <v>78</v>
      </c>
      <c r="W366" s="1" t="s">
        <v>78</v>
      </c>
      <c r="X366" s="1" t="s">
        <v>63</v>
      </c>
      <c r="Y366" s="1" t="s">
        <v>81</v>
      </c>
      <c r="Z366" s="1" t="s">
        <v>72</v>
      </c>
      <c r="AA366" s="1" t="s">
        <v>717</v>
      </c>
      <c r="AB366" s="8" t="s">
        <v>78</v>
      </c>
      <c r="AC366" s="8" t="s">
        <v>78</v>
      </c>
      <c r="AD366" s="8"/>
      <c r="AE366" s="98" t="s">
        <v>78</v>
      </c>
      <c r="AF366" s="1" t="s">
        <v>78</v>
      </c>
      <c r="AG366" s="1" t="s">
        <v>78</v>
      </c>
      <c r="AH366" s="1" t="s">
        <v>78</v>
      </c>
      <c r="AI366" s="1" t="s">
        <v>919</v>
      </c>
      <c r="AJ366" s="1" t="s">
        <v>78</v>
      </c>
      <c r="AK366" s="1" t="s">
        <v>78</v>
      </c>
      <c r="AL366" s="1" t="s">
        <v>78</v>
      </c>
      <c r="AM366" s="1"/>
      <c r="AN366" s="8"/>
      <c r="AO366" s="8"/>
      <c r="AP366" s="8" t="s">
        <v>78</v>
      </c>
      <c r="AQ366" s="1"/>
      <c r="AR366" s="8"/>
      <c r="AS366" s="8"/>
      <c r="AT366" s="8" t="s">
        <v>78</v>
      </c>
      <c r="AU366" s="1" t="s">
        <v>78</v>
      </c>
      <c r="AV366" s="17" t="s">
        <v>78</v>
      </c>
      <c r="AW366" s="1"/>
      <c r="AX366" s="8"/>
      <c r="AY366" s="197"/>
      <c r="AZ366" s="17" t="s">
        <v>78</v>
      </c>
      <c r="BA366" s="8"/>
      <c r="BB366" s="8"/>
      <c r="BC366" s="197"/>
      <c r="BD366" s="8" t="s">
        <v>78</v>
      </c>
      <c r="BE366" s="1" t="s">
        <v>78</v>
      </c>
      <c r="BF366" s="1" t="s">
        <v>78</v>
      </c>
    </row>
    <row r="367" spans="1:58" s="4" customFormat="1" ht="44.4" customHeight="1" x14ac:dyDescent="0.3">
      <c r="A367" s="1">
        <v>47</v>
      </c>
      <c r="B367" s="17">
        <v>45078</v>
      </c>
      <c r="C367" s="17">
        <v>45078</v>
      </c>
      <c r="D367" s="1"/>
      <c r="E367" s="1" t="s">
        <v>40</v>
      </c>
      <c r="F367" s="1" t="s">
        <v>78</v>
      </c>
      <c r="G367" s="1" t="s">
        <v>917</v>
      </c>
      <c r="H367" s="1" t="s">
        <v>78</v>
      </c>
      <c r="I367" s="8" t="s">
        <v>78</v>
      </c>
      <c r="J367" s="1" t="s">
        <v>921</v>
      </c>
      <c r="K367" s="1" t="s">
        <v>1113</v>
      </c>
      <c r="L367" s="1" t="s">
        <v>841</v>
      </c>
      <c r="M367" s="1" t="s">
        <v>553</v>
      </c>
      <c r="N367" s="1" t="s">
        <v>588</v>
      </c>
      <c r="O367" s="1" t="s">
        <v>78</v>
      </c>
      <c r="P367" s="1" t="s">
        <v>78</v>
      </c>
      <c r="Q367" s="1" t="s">
        <v>68</v>
      </c>
      <c r="R367" s="1" t="s">
        <v>68</v>
      </c>
      <c r="S367" s="1" t="s">
        <v>639</v>
      </c>
      <c r="T367" s="1" t="s">
        <v>68</v>
      </c>
      <c r="U367" s="8" t="s">
        <v>68</v>
      </c>
      <c r="V367" s="1" t="s">
        <v>78</v>
      </c>
      <c r="W367" s="1" t="s">
        <v>78</v>
      </c>
      <c r="X367" s="1" t="s">
        <v>84</v>
      </c>
      <c r="Y367" s="1" t="s">
        <v>81</v>
      </c>
      <c r="Z367" s="1" t="s">
        <v>78</v>
      </c>
      <c r="AA367" s="1" t="s">
        <v>565</v>
      </c>
      <c r="AB367" s="8" t="s">
        <v>78</v>
      </c>
      <c r="AC367" s="8" t="s">
        <v>78</v>
      </c>
      <c r="AD367" s="8"/>
      <c r="AE367" s="98" t="s">
        <v>78</v>
      </c>
      <c r="AF367" s="1" t="s">
        <v>78</v>
      </c>
      <c r="AG367" s="1" t="s">
        <v>78</v>
      </c>
      <c r="AH367" s="1" t="s">
        <v>78</v>
      </c>
      <c r="AI367" s="1" t="s">
        <v>919</v>
      </c>
      <c r="AJ367" s="1" t="s">
        <v>78</v>
      </c>
      <c r="AK367" s="1" t="s">
        <v>78</v>
      </c>
      <c r="AL367" s="1" t="s">
        <v>78</v>
      </c>
      <c r="AM367" s="1"/>
      <c r="AN367" s="8"/>
      <c r="AO367" s="8"/>
      <c r="AP367" s="8" t="s">
        <v>78</v>
      </c>
      <c r="AQ367" s="1"/>
      <c r="AR367" s="8"/>
      <c r="AS367" s="8"/>
      <c r="AT367" s="8" t="s">
        <v>78</v>
      </c>
      <c r="AU367" s="1" t="s">
        <v>78</v>
      </c>
      <c r="AV367" s="17" t="s">
        <v>78</v>
      </c>
      <c r="AW367" s="1"/>
      <c r="AX367" s="8"/>
      <c r="AY367" s="197"/>
      <c r="AZ367" s="17" t="s">
        <v>78</v>
      </c>
      <c r="BA367" s="8"/>
      <c r="BB367" s="8"/>
      <c r="BC367" s="197"/>
      <c r="BD367" s="8" t="s">
        <v>78</v>
      </c>
      <c r="BE367" s="1" t="s">
        <v>78</v>
      </c>
      <c r="BF367" s="1" t="s">
        <v>78</v>
      </c>
    </row>
    <row r="368" spans="1:58" s="4" customFormat="1" ht="44.4" customHeight="1" x14ac:dyDescent="0.3">
      <c r="A368" s="1">
        <v>46</v>
      </c>
      <c r="B368" s="17">
        <v>45076</v>
      </c>
      <c r="C368" s="17">
        <v>45076</v>
      </c>
      <c r="D368" s="1"/>
      <c r="E368" s="1" t="s">
        <v>40</v>
      </c>
      <c r="F368" s="1" t="s">
        <v>78</v>
      </c>
      <c r="G368" s="1" t="s">
        <v>78</v>
      </c>
      <c r="H368" s="1" t="s">
        <v>78</v>
      </c>
      <c r="I368" s="8" t="s">
        <v>78</v>
      </c>
      <c r="J368" s="1" t="s">
        <v>78</v>
      </c>
      <c r="K368" s="1" t="s">
        <v>1079</v>
      </c>
      <c r="L368" s="1" t="s">
        <v>719</v>
      </c>
      <c r="M368" s="1" t="s">
        <v>553</v>
      </c>
      <c r="N368" s="1" t="s">
        <v>588</v>
      </c>
      <c r="O368" s="1" t="s">
        <v>78</v>
      </c>
      <c r="P368" s="1" t="s">
        <v>134</v>
      </c>
      <c r="Q368" s="1" t="s">
        <v>123</v>
      </c>
      <c r="R368" s="1" t="s">
        <v>48</v>
      </c>
      <c r="S368" s="1" t="s">
        <v>136</v>
      </c>
      <c r="T368" s="1" t="s">
        <v>68</v>
      </c>
      <c r="U368" s="8" t="s">
        <v>640</v>
      </c>
      <c r="V368" s="1" t="s">
        <v>68</v>
      </c>
      <c r="W368" s="1" t="s">
        <v>68</v>
      </c>
      <c r="X368" s="1" t="s">
        <v>84</v>
      </c>
      <c r="Y368" s="1" t="s">
        <v>81</v>
      </c>
      <c r="Z368" s="1" t="s">
        <v>68</v>
      </c>
      <c r="AA368" s="1" t="s">
        <v>110</v>
      </c>
      <c r="AB368" s="8" t="s">
        <v>720</v>
      </c>
      <c r="AC368" s="8" t="s">
        <v>720</v>
      </c>
      <c r="AD368" s="8"/>
      <c r="AE368" s="98" t="s">
        <v>78</v>
      </c>
      <c r="AF368" s="1" t="s">
        <v>78</v>
      </c>
      <c r="AG368" s="1" t="s">
        <v>78</v>
      </c>
      <c r="AH368" s="1" t="s">
        <v>78</v>
      </c>
      <c r="AI368" s="1" t="s">
        <v>78</v>
      </c>
      <c r="AJ368" s="1" t="s">
        <v>987</v>
      </c>
      <c r="AK368" s="1" t="s">
        <v>981</v>
      </c>
      <c r="AL368" s="1" t="s">
        <v>1080</v>
      </c>
      <c r="AM368" s="1"/>
      <c r="AN368" s="8"/>
      <c r="AO368" s="8"/>
      <c r="AP368" s="8" t="s">
        <v>1081</v>
      </c>
      <c r="AQ368" s="1"/>
      <c r="AR368" s="8"/>
      <c r="AS368" s="8"/>
      <c r="AT368" s="8" t="s">
        <v>988</v>
      </c>
      <c r="AU368" s="1" t="s">
        <v>78</v>
      </c>
      <c r="AV368" s="17" t="s">
        <v>1080</v>
      </c>
      <c r="AW368" s="1"/>
      <c r="AX368" s="8"/>
      <c r="AY368" s="197"/>
      <c r="AZ368" s="17" t="s">
        <v>78</v>
      </c>
      <c r="BA368" s="8"/>
      <c r="BB368" s="8"/>
      <c r="BC368" s="197"/>
      <c r="BD368" s="8" t="s">
        <v>78</v>
      </c>
      <c r="BE368" s="1" t="s">
        <v>78</v>
      </c>
      <c r="BF368" s="1" t="s">
        <v>989</v>
      </c>
    </row>
    <row r="369" spans="1:58" s="4" customFormat="1" ht="44.4" customHeight="1" x14ac:dyDescent="0.3">
      <c r="A369" s="1">
        <v>45</v>
      </c>
      <c r="B369" s="17">
        <v>45076</v>
      </c>
      <c r="C369" s="17">
        <v>45076</v>
      </c>
      <c r="D369" s="1"/>
      <c r="E369" s="1" t="s">
        <v>40</v>
      </c>
      <c r="F369" s="1" t="s">
        <v>78</v>
      </c>
      <c r="G369" s="1" t="s">
        <v>904</v>
      </c>
      <c r="H369" s="1" t="s">
        <v>905</v>
      </c>
      <c r="I369" s="8" t="s">
        <v>78</v>
      </c>
      <c r="J369" s="1" t="s">
        <v>129</v>
      </c>
      <c r="K369" s="1" t="s">
        <v>1114</v>
      </c>
      <c r="L369" s="1" t="s">
        <v>721</v>
      </c>
      <c r="M369" s="1" t="s">
        <v>553</v>
      </c>
      <c r="N369" s="1" t="s">
        <v>554</v>
      </c>
      <c r="O369" s="1" t="s">
        <v>561</v>
      </c>
      <c r="P369" s="1" t="s">
        <v>722</v>
      </c>
      <c r="Q369" s="1" t="s">
        <v>48</v>
      </c>
      <c r="R369" s="1" t="s">
        <v>48</v>
      </c>
      <c r="S369" s="1" t="s">
        <v>95</v>
      </c>
      <c r="T369" s="1" t="s">
        <v>68</v>
      </c>
      <c r="U369" s="8" t="s">
        <v>643</v>
      </c>
      <c r="V369" s="1" t="s">
        <v>68</v>
      </c>
      <c r="W369" s="1" t="s">
        <v>68</v>
      </c>
      <c r="X369" s="1" t="s">
        <v>723</v>
      </c>
      <c r="Y369" s="1" t="s">
        <v>81</v>
      </c>
      <c r="Z369" s="1" t="s">
        <v>98</v>
      </c>
      <c r="AA369" s="1" t="s">
        <v>392</v>
      </c>
      <c r="AB369" s="8" t="s">
        <v>611</v>
      </c>
      <c r="AC369" s="8" t="s">
        <v>611</v>
      </c>
      <c r="AD369" s="8"/>
      <c r="AE369" s="98" t="s">
        <v>990</v>
      </c>
      <c r="AF369" s="1" t="s">
        <v>78</v>
      </c>
      <c r="AG369" s="1" t="s">
        <v>78</v>
      </c>
      <c r="AH369" s="1" t="s">
        <v>78</v>
      </c>
      <c r="AI369" s="1" t="s">
        <v>918</v>
      </c>
      <c r="AJ369" s="1" t="s">
        <v>987</v>
      </c>
      <c r="AK369" s="1" t="s">
        <v>1056</v>
      </c>
      <c r="AL369" s="1" t="s">
        <v>992</v>
      </c>
      <c r="AM369" s="1"/>
      <c r="AN369" s="8"/>
      <c r="AO369" s="8"/>
      <c r="AP369" s="8" t="s">
        <v>993</v>
      </c>
      <c r="AQ369" s="1"/>
      <c r="AR369" s="8"/>
      <c r="AS369" s="8"/>
      <c r="AT369" s="8" t="s">
        <v>1057</v>
      </c>
      <c r="AU369" s="1" t="s">
        <v>78</v>
      </c>
      <c r="AV369" s="17" t="s">
        <v>992</v>
      </c>
      <c r="AW369" s="1"/>
      <c r="AX369" s="8"/>
      <c r="AY369" s="197"/>
      <c r="AZ369" s="17" t="s">
        <v>78</v>
      </c>
      <c r="BA369" s="8"/>
      <c r="BB369" s="8"/>
      <c r="BC369" s="197"/>
      <c r="BD369" s="8" t="s">
        <v>78</v>
      </c>
      <c r="BE369" s="1" t="s">
        <v>78</v>
      </c>
      <c r="BF369" s="1" t="s">
        <v>78</v>
      </c>
    </row>
    <row r="370" spans="1:58" ht="44.4" customHeight="1" x14ac:dyDescent="0.25">
      <c r="A370" s="1">
        <v>44</v>
      </c>
      <c r="B370" s="17">
        <v>45070</v>
      </c>
      <c r="C370" s="17">
        <v>45070</v>
      </c>
      <c r="D370" s="1"/>
      <c r="E370" s="1" t="s">
        <v>40</v>
      </c>
      <c r="F370" s="1" t="s">
        <v>78</v>
      </c>
      <c r="G370" s="1" t="s">
        <v>917</v>
      </c>
      <c r="H370" s="1" t="s">
        <v>78</v>
      </c>
      <c r="I370" s="8" t="s">
        <v>78</v>
      </c>
      <c r="J370" s="1" t="s">
        <v>921</v>
      </c>
      <c r="K370" s="1" t="s">
        <v>1115</v>
      </c>
      <c r="L370" s="1" t="s">
        <v>724</v>
      </c>
      <c r="M370" s="1" t="s">
        <v>602</v>
      </c>
      <c r="N370" s="1" t="s">
        <v>565</v>
      </c>
      <c r="O370" s="1" t="s">
        <v>573</v>
      </c>
      <c r="P370" s="1" t="s">
        <v>110</v>
      </c>
      <c r="Q370" s="1" t="s">
        <v>123</v>
      </c>
      <c r="R370" s="1" t="s">
        <v>48</v>
      </c>
      <c r="S370" s="1" t="s">
        <v>136</v>
      </c>
      <c r="T370" s="1" t="s">
        <v>110</v>
      </c>
      <c r="U370" s="8" t="s">
        <v>643</v>
      </c>
      <c r="V370" s="1" t="s">
        <v>68</v>
      </c>
      <c r="W370" s="1" t="s">
        <v>68</v>
      </c>
      <c r="X370" s="1" t="s">
        <v>63</v>
      </c>
      <c r="Y370" s="1"/>
      <c r="Z370" s="1" t="s">
        <v>98</v>
      </c>
      <c r="AA370" s="1" t="s">
        <v>99</v>
      </c>
      <c r="AB370" s="8" t="s">
        <v>100</v>
      </c>
      <c r="AC370" s="8" t="s">
        <v>100</v>
      </c>
      <c r="AD370" s="8"/>
      <c r="AE370" s="98" t="s">
        <v>955</v>
      </c>
      <c r="AF370" s="1" t="s">
        <v>929</v>
      </c>
      <c r="AG370" s="1" t="s">
        <v>78</v>
      </c>
      <c r="AH370" s="1" t="s">
        <v>78</v>
      </c>
      <c r="AI370" s="1" t="s">
        <v>952</v>
      </c>
      <c r="AJ370" s="1" t="s">
        <v>78</v>
      </c>
      <c r="AK370" s="1" t="s">
        <v>78</v>
      </c>
      <c r="AL370" s="1" t="s">
        <v>78</v>
      </c>
      <c r="AM370" s="1"/>
      <c r="AN370" s="8"/>
      <c r="AO370" s="8"/>
      <c r="AP370" s="8" t="s">
        <v>78</v>
      </c>
      <c r="AQ370" s="1"/>
      <c r="AR370" s="8"/>
      <c r="AS370" s="8"/>
      <c r="AT370" s="8" t="s">
        <v>78</v>
      </c>
      <c r="AU370" s="1" t="s">
        <v>78</v>
      </c>
      <c r="AV370" s="17" t="s">
        <v>464</v>
      </c>
      <c r="AW370" s="1"/>
      <c r="AX370" s="8"/>
      <c r="AY370" s="197"/>
      <c r="AZ370" s="17" t="s">
        <v>994</v>
      </c>
      <c r="BA370" s="8"/>
      <c r="BB370" s="8"/>
      <c r="BC370" s="197"/>
      <c r="BD370" s="8" t="s">
        <v>175</v>
      </c>
      <c r="BE370" s="1" t="s">
        <v>78</v>
      </c>
      <c r="BF370" s="1" t="s">
        <v>995</v>
      </c>
    </row>
    <row r="371" spans="1:58" ht="44.4" customHeight="1" x14ac:dyDescent="0.25">
      <c r="A371" s="1">
        <v>32</v>
      </c>
      <c r="B371" s="17">
        <v>45057</v>
      </c>
      <c r="C371" s="17">
        <v>45057</v>
      </c>
      <c r="D371" s="1"/>
      <c r="E371" s="1" t="s">
        <v>40</v>
      </c>
      <c r="F371" s="1" t="s">
        <v>78</v>
      </c>
      <c r="G371" s="1" t="s">
        <v>904</v>
      </c>
      <c r="H371" s="1" t="s">
        <v>905</v>
      </c>
      <c r="I371" s="8" t="s">
        <v>78</v>
      </c>
      <c r="J371" s="1" t="s">
        <v>1047</v>
      </c>
      <c r="K371" s="1" t="s">
        <v>1091</v>
      </c>
      <c r="L371" s="1" t="s">
        <v>758</v>
      </c>
      <c r="M371" s="1" t="s">
        <v>553</v>
      </c>
      <c r="N371" s="1" t="s">
        <v>554</v>
      </c>
      <c r="O371" s="1" t="s">
        <v>677</v>
      </c>
      <c r="P371" s="1" t="s">
        <v>68</v>
      </c>
      <c r="Q371" s="1" t="s">
        <v>68</v>
      </c>
      <c r="R371" s="1" t="s">
        <v>68</v>
      </c>
      <c r="S371" s="1" t="s">
        <v>639</v>
      </c>
      <c r="T371" s="1" t="s">
        <v>68</v>
      </c>
      <c r="U371" s="8" t="s">
        <v>68</v>
      </c>
      <c r="V371" s="1" t="s">
        <v>68</v>
      </c>
      <c r="W371" s="1" t="s">
        <v>68</v>
      </c>
      <c r="X371" s="1" t="s">
        <v>84</v>
      </c>
      <c r="Y371" s="1"/>
      <c r="Z371" s="1" t="s">
        <v>578</v>
      </c>
      <c r="AA371" s="1" t="s">
        <v>565</v>
      </c>
      <c r="AB371" s="8" t="s">
        <v>712</v>
      </c>
      <c r="AC371" s="8" t="s">
        <v>712</v>
      </c>
      <c r="AD371" s="8"/>
      <c r="AE371" s="98"/>
      <c r="AF371" s="1" t="s">
        <v>78</v>
      </c>
      <c r="AG371" s="1" t="s">
        <v>78</v>
      </c>
      <c r="AH371" s="1" t="s">
        <v>924</v>
      </c>
      <c r="AI371" s="1" t="s">
        <v>78</v>
      </c>
      <c r="AJ371" s="1" t="s">
        <v>931</v>
      </c>
      <c r="AK371" s="1" t="s">
        <v>78</v>
      </c>
      <c r="AL371" s="1" t="s">
        <v>78</v>
      </c>
      <c r="AM371" s="1" t="s">
        <v>78</v>
      </c>
      <c r="AN371" s="8"/>
      <c r="AO371" s="8"/>
      <c r="AP371" s="8"/>
      <c r="AQ371" s="1" t="s">
        <v>78</v>
      </c>
      <c r="AR371" s="8"/>
      <c r="AS371" s="8"/>
      <c r="AT371" s="8"/>
      <c r="AU371" s="1" t="s">
        <v>78</v>
      </c>
      <c r="AV371" s="17" t="s">
        <v>78</v>
      </c>
      <c r="AW371" s="1" t="s">
        <v>78</v>
      </c>
      <c r="AX371" s="8"/>
      <c r="AY371" s="197"/>
      <c r="AZ371" s="17"/>
      <c r="BA371" s="8" t="s">
        <v>78</v>
      </c>
      <c r="BB371" s="8"/>
      <c r="BC371" s="197"/>
      <c r="BD371" s="8"/>
      <c r="BE371" s="1" t="s">
        <v>78</v>
      </c>
      <c r="BF371" s="1" t="s">
        <v>78</v>
      </c>
    </row>
    <row r="372" spans="1:58" ht="44.4" customHeight="1" x14ac:dyDescent="0.25">
      <c r="A372" s="1">
        <v>30</v>
      </c>
      <c r="B372" s="17">
        <v>45057</v>
      </c>
      <c r="C372" s="17">
        <v>45057</v>
      </c>
      <c r="D372" s="1"/>
      <c r="E372" s="1" t="s">
        <v>40</v>
      </c>
      <c r="F372" s="1" t="s">
        <v>78</v>
      </c>
      <c r="G372" s="1" t="s">
        <v>917</v>
      </c>
      <c r="H372" s="1" t="s">
        <v>78</v>
      </c>
      <c r="I372" s="8" t="s">
        <v>78</v>
      </c>
      <c r="J372" s="1" t="s">
        <v>921</v>
      </c>
      <c r="K372" s="1" t="s">
        <v>975</v>
      </c>
      <c r="L372" s="1" t="s">
        <v>761</v>
      </c>
      <c r="M372" s="1" t="s">
        <v>553</v>
      </c>
      <c r="N372" s="1" t="s">
        <v>588</v>
      </c>
      <c r="O372" s="1" t="s">
        <v>677</v>
      </c>
      <c r="P372" s="1" t="s">
        <v>68</v>
      </c>
      <c r="Q372" s="1" t="s">
        <v>68</v>
      </c>
      <c r="R372" s="1" t="s">
        <v>68</v>
      </c>
      <c r="S372" s="1" t="s">
        <v>639</v>
      </c>
      <c r="T372" s="1" t="s">
        <v>43</v>
      </c>
      <c r="U372" s="8" t="s">
        <v>640</v>
      </c>
      <c r="V372" s="1" t="s">
        <v>68</v>
      </c>
      <c r="W372" s="1" t="s">
        <v>68</v>
      </c>
      <c r="X372" s="1" t="s">
        <v>84</v>
      </c>
      <c r="Y372" s="1"/>
      <c r="Z372" s="1" t="s">
        <v>68</v>
      </c>
      <c r="AA372" s="1" t="s">
        <v>110</v>
      </c>
      <c r="AB372" s="8" t="s">
        <v>712</v>
      </c>
      <c r="AC372" s="8" t="s">
        <v>712</v>
      </c>
      <c r="AD372" s="8"/>
      <c r="AE372" s="98"/>
      <c r="AF372" s="1" t="s">
        <v>78</v>
      </c>
      <c r="AG372" s="1" t="s">
        <v>78</v>
      </c>
      <c r="AH372" s="1" t="s">
        <v>78</v>
      </c>
      <c r="AI372" s="1" t="s">
        <v>942</v>
      </c>
      <c r="AJ372" s="1" t="s">
        <v>924</v>
      </c>
      <c r="AK372" s="1" t="s">
        <v>78</v>
      </c>
      <c r="AL372" s="1" t="s">
        <v>78</v>
      </c>
      <c r="AM372" s="1" t="s">
        <v>78</v>
      </c>
      <c r="AN372" s="8"/>
      <c r="AO372" s="8"/>
      <c r="AP372" s="8"/>
      <c r="AQ372" s="1" t="s">
        <v>78</v>
      </c>
      <c r="AR372" s="8"/>
      <c r="AS372" s="8"/>
      <c r="AT372" s="8"/>
      <c r="AU372" s="1" t="s">
        <v>78</v>
      </c>
      <c r="AV372" s="17" t="s">
        <v>78</v>
      </c>
      <c r="AW372" s="1" t="s">
        <v>78</v>
      </c>
      <c r="AX372" s="8"/>
      <c r="AY372" s="197"/>
      <c r="AZ372" s="17"/>
      <c r="BA372" s="8" t="s">
        <v>78</v>
      </c>
      <c r="BB372" s="8"/>
      <c r="BC372" s="197"/>
      <c r="BD372" s="8"/>
      <c r="BE372" s="1" t="s">
        <v>78</v>
      </c>
      <c r="BF372" s="1" t="s">
        <v>78</v>
      </c>
    </row>
    <row r="373" spans="1:58" ht="44.4" customHeight="1" x14ac:dyDescent="0.25">
      <c r="A373" s="1">
        <v>29</v>
      </c>
      <c r="B373" s="17">
        <v>45057</v>
      </c>
      <c r="C373" s="17">
        <v>45057</v>
      </c>
      <c r="D373" s="1"/>
      <c r="E373" s="1" t="s">
        <v>40</v>
      </c>
      <c r="F373" s="1" t="s">
        <v>78</v>
      </c>
      <c r="G373" s="1" t="s">
        <v>917</v>
      </c>
      <c r="H373" s="1" t="s">
        <v>78</v>
      </c>
      <c r="I373" s="8" t="s">
        <v>78</v>
      </c>
      <c r="J373" s="1" t="s">
        <v>921</v>
      </c>
      <c r="K373" s="1" t="s">
        <v>1116</v>
      </c>
      <c r="L373" s="1" t="s">
        <v>762</v>
      </c>
      <c r="M373" s="1" t="s">
        <v>553</v>
      </c>
      <c r="N373" s="1" t="s">
        <v>554</v>
      </c>
      <c r="O373" s="1" t="s">
        <v>763</v>
      </c>
      <c r="P373" s="1" t="s">
        <v>68</v>
      </c>
      <c r="Q373" s="1" t="s">
        <v>68</v>
      </c>
      <c r="R373" s="1" t="s">
        <v>68</v>
      </c>
      <c r="S373" s="1" t="s">
        <v>639</v>
      </c>
      <c r="T373" s="1" t="s">
        <v>43</v>
      </c>
      <c r="U373" s="8" t="s">
        <v>640</v>
      </c>
      <c r="V373" s="1" t="s">
        <v>68</v>
      </c>
      <c r="W373" s="1" t="s">
        <v>68</v>
      </c>
      <c r="X373" s="1" t="s">
        <v>84</v>
      </c>
      <c r="Y373" s="1"/>
      <c r="Z373" s="1" t="s">
        <v>578</v>
      </c>
      <c r="AA373" s="1" t="s">
        <v>565</v>
      </c>
      <c r="AB373" s="8" t="s">
        <v>110</v>
      </c>
      <c r="AC373" s="8" t="s">
        <v>110</v>
      </c>
      <c r="AD373" s="8"/>
      <c r="AE373" s="98"/>
      <c r="AF373" s="1" t="s">
        <v>78</v>
      </c>
      <c r="AG373" s="1" t="s">
        <v>78</v>
      </c>
      <c r="AH373" s="1" t="s">
        <v>924</v>
      </c>
      <c r="AI373" s="1" t="s">
        <v>78</v>
      </c>
      <c r="AJ373" s="1" t="s">
        <v>931</v>
      </c>
      <c r="AK373" s="1" t="s">
        <v>78</v>
      </c>
      <c r="AL373" s="1" t="s">
        <v>78</v>
      </c>
      <c r="AM373" s="1" t="s">
        <v>78</v>
      </c>
      <c r="AN373" s="8"/>
      <c r="AO373" s="8"/>
      <c r="AP373" s="8"/>
      <c r="AQ373" s="1" t="s">
        <v>78</v>
      </c>
      <c r="AR373" s="8"/>
      <c r="AS373" s="8"/>
      <c r="AT373" s="8"/>
      <c r="AU373" s="1" t="s">
        <v>78</v>
      </c>
      <c r="AV373" s="17" t="s">
        <v>78</v>
      </c>
      <c r="AW373" s="1" t="s">
        <v>78</v>
      </c>
      <c r="AX373" s="8"/>
      <c r="AY373" s="197"/>
      <c r="AZ373" s="17"/>
      <c r="BA373" s="8" t="s">
        <v>78</v>
      </c>
      <c r="BB373" s="8"/>
      <c r="BC373" s="197"/>
      <c r="BD373" s="8"/>
      <c r="BE373" s="1" t="s">
        <v>78</v>
      </c>
      <c r="BF373" s="1" t="s">
        <v>78</v>
      </c>
    </row>
    <row r="374" spans="1:58" ht="44.4" customHeight="1" x14ac:dyDescent="0.25">
      <c r="A374" s="1">
        <v>42</v>
      </c>
      <c r="B374" s="17">
        <v>45204</v>
      </c>
      <c r="C374" s="17">
        <v>45057</v>
      </c>
      <c r="D374" s="1" t="s">
        <v>40</v>
      </c>
      <c r="E374" s="1" t="s">
        <v>73</v>
      </c>
      <c r="F374" s="1" t="s">
        <v>78</v>
      </c>
      <c r="G374" s="1" t="s">
        <v>917</v>
      </c>
      <c r="H374" s="1" t="s">
        <v>78</v>
      </c>
      <c r="I374" s="8" t="s">
        <v>78</v>
      </c>
      <c r="J374" s="1" t="s">
        <v>921</v>
      </c>
      <c r="K374" s="1" t="s">
        <v>1077</v>
      </c>
      <c r="L374" s="1" t="s">
        <v>842</v>
      </c>
      <c r="M374" s="1" t="s">
        <v>553</v>
      </c>
      <c r="N374" s="1" t="s">
        <v>588</v>
      </c>
      <c r="O374" s="1" t="s">
        <v>78</v>
      </c>
      <c r="P374" s="1" t="s">
        <v>68</v>
      </c>
      <c r="Q374" s="1" t="s">
        <v>68</v>
      </c>
      <c r="R374" s="1" t="s">
        <v>68</v>
      </c>
      <c r="S374" s="1" t="s">
        <v>639</v>
      </c>
      <c r="T374" s="1" t="s">
        <v>68</v>
      </c>
      <c r="U374" s="8" t="s">
        <v>640</v>
      </c>
      <c r="V374" s="1" t="s">
        <v>68</v>
      </c>
      <c r="W374" s="1" t="s">
        <v>68</v>
      </c>
      <c r="X374" s="1" t="s">
        <v>78</v>
      </c>
      <c r="Y374" s="1"/>
      <c r="Z374" s="1" t="s">
        <v>68</v>
      </c>
      <c r="AA374" s="1" t="s">
        <v>68</v>
      </c>
      <c r="AB374" s="8" t="s">
        <v>78</v>
      </c>
      <c r="AC374" s="8" t="s">
        <v>78</v>
      </c>
      <c r="AD374" s="8"/>
      <c r="AE374" s="98"/>
      <c r="AF374" s="1" t="s">
        <v>78</v>
      </c>
      <c r="AG374" s="1" t="s">
        <v>78</v>
      </c>
      <c r="AH374" s="1" t="s">
        <v>78</v>
      </c>
      <c r="AI374" s="1" t="s">
        <v>78</v>
      </c>
      <c r="AJ374" s="1" t="s">
        <v>919</v>
      </c>
      <c r="AK374" s="1" t="s">
        <v>78</v>
      </c>
      <c r="AL374" s="1" t="s">
        <v>78</v>
      </c>
      <c r="AM374" s="1" t="s">
        <v>78</v>
      </c>
      <c r="AN374" s="8"/>
      <c r="AO374" s="8"/>
      <c r="AP374" s="8"/>
      <c r="AQ374" s="1" t="s">
        <v>78</v>
      </c>
      <c r="AR374" s="8"/>
      <c r="AS374" s="8"/>
      <c r="AT374" s="8"/>
      <c r="AU374" s="1" t="s">
        <v>78</v>
      </c>
      <c r="AV374" s="17" t="s">
        <v>78</v>
      </c>
      <c r="AW374" s="1" t="s">
        <v>78</v>
      </c>
      <c r="AX374" s="8"/>
      <c r="AY374" s="197"/>
      <c r="AZ374" s="17"/>
      <c r="BA374" s="8" t="s">
        <v>78</v>
      </c>
      <c r="BB374" s="8"/>
      <c r="BC374" s="197"/>
      <c r="BD374" s="8"/>
      <c r="BE374" s="1" t="s">
        <v>78</v>
      </c>
      <c r="BF374" s="1" t="s">
        <v>78</v>
      </c>
    </row>
    <row r="375" spans="1:58" ht="44.4" customHeight="1" x14ac:dyDescent="0.25">
      <c r="A375" s="1">
        <v>42</v>
      </c>
      <c r="B375" s="17">
        <v>45204</v>
      </c>
      <c r="C375" s="17">
        <v>45057</v>
      </c>
      <c r="D375" s="1" t="s">
        <v>40</v>
      </c>
      <c r="E375" s="1" t="s">
        <v>40</v>
      </c>
      <c r="F375" s="1" t="s">
        <v>78</v>
      </c>
      <c r="G375" s="1" t="s">
        <v>917</v>
      </c>
      <c r="H375" s="1" t="s">
        <v>78</v>
      </c>
      <c r="I375" s="8" t="s">
        <v>78</v>
      </c>
      <c r="J375" s="1" t="s">
        <v>921</v>
      </c>
      <c r="K375" s="1" t="s">
        <v>1077</v>
      </c>
      <c r="L375" s="1" t="s">
        <v>842</v>
      </c>
      <c r="M375" s="1" t="s">
        <v>553</v>
      </c>
      <c r="N375" s="1" t="s">
        <v>588</v>
      </c>
      <c r="O375" s="1" t="s">
        <v>78</v>
      </c>
      <c r="P375" s="1" t="s">
        <v>68</v>
      </c>
      <c r="Q375" s="1" t="s">
        <v>68</v>
      </c>
      <c r="R375" s="1" t="s">
        <v>68</v>
      </c>
      <c r="S375" s="1" t="s">
        <v>639</v>
      </c>
      <c r="T375" s="1" t="s">
        <v>68</v>
      </c>
      <c r="U375" s="8" t="s">
        <v>640</v>
      </c>
      <c r="V375" s="1" t="s">
        <v>68</v>
      </c>
      <c r="W375" s="1" t="s">
        <v>68</v>
      </c>
      <c r="X375" s="1" t="s">
        <v>78</v>
      </c>
      <c r="Y375" s="1"/>
      <c r="Z375" s="1" t="s">
        <v>68</v>
      </c>
      <c r="AA375" s="1" t="s">
        <v>68</v>
      </c>
      <c r="AB375" s="8" t="s">
        <v>78</v>
      </c>
      <c r="AC375" s="8" t="s">
        <v>78</v>
      </c>
      <c r="AD375" s="8"/>
      <c r="AE375" s="98"/>
      <c r="AF375" s="1" t="s">
        <v>78</v>
      </c>
      <c r="AG375" s="1" t="s">
        <v>78</v>
      </c>
      <c r="AH375" s="1" t="s">
        <v>78</v>
      </c>
      <c r="AI375" s="1" t="s">
        <v>78</v>
      </c>
      <c r="AJ375" s="1" t="s">
        <v>919</v>
      </c>
      <c r="AK375" s="1" t="s">
        <v>78</v>
      </c>
      <c r="AL375" s="1" t="s">
        <v>78</v>
      </c>
      <c r="AM375" s="1" t="s">
        <v>78</v>
      </c>
      <c r="AN375" s="8"/>
      <c r="AO375" s="8"/>
      <c r="AP375" s="8"/>
      <c r="AQ375" s="1" t="s">
        <v>78</v>
      </c>
      <c r="AR375" s="8"/>
      <c r="AS375" s="8"/>
      <c r="AT375" s="8"/>
      <c r="AU375" s="1" t="s">
        <v>78</v>
      </c>
      <c r="AV375" s="17" t="s">
        <v>78</v>
      </c>
      <c r="AW375" s="1" t="s">
        <v>78</v>
      </c>
      <c r="AX375" s="8"/>
      <c r="AY375" s="197"/>
      <c r="AZ375" s="17"/>
      <c r="BA375" s="8" t="s">
        <v>78</v>
      </c>
      <c r="BB375" s="8"/>
      <c r="BC375" s="197"/>
      <c r="BD375" s="8"/>
      <c r="BE375" s="1" t="s">
        <v>78</v>
      </c>
      <c r="BF375" s="1" t="s">
        <v>78</v>
      </c>
    </row>
    <row r="376" spans="1:58" ht="44.4" customHeight="1" x14ac:dyDescent="0.25">
      <c r="A376" s="1">
        <v>42</v>
      </c>
      <c r="B376" s="17">
        <v>45056</v>
      </c>
      <c r="C376" s="17">
        <v>45056</v>
      </c>
      <c r="D376" s="1"/>
      <c r="E376" s="1" t="s">
        <v>40</v>
      </c>
      <c r="F376" s="1" t="s">
        <v>78</v>
      </c>
      <c r="G376" s="1" t="s">
        <v>917</v>
      </c>
      <c r="H376" s="1" t="s">
        <v>78</v>
      </c>
      <c r="I376" s="8" t="s">
        <v>78</v>
      </c>
      <c r="J376" s="1" t="s">
        <v>921</v>
      </c>
      <c r="K376" s="1" t="s">
        <v>1077</v>
      </c>
      <c r="L376" s="1" t="s">
        <v>842</v>
      </c>
      <c r="M376" s="1" t="s">
        <v>553</v>
      </c>
      <c r="N376" s="1" t="s">
        <v>588</v>
      </c>
      <c r="O376" s="1" t="s">
        <v>78</v>
      </c>
      <c r="P376" s="1" t="s">
        <v>68</v>
      </c>
      <c r="Q376" s="1" t="s">
        <v>68</v>
      </c>
      <c r="R376" s="1" t="s">
        <v>68</v>
      </c>
      <c r="S376" s="1" t="s">
        <v>639</v>
      </c>
      <c r="T376" s="1" t="s">
        <v>68</v>
      </c>
      <c r="U376" s="8" t="s">
        <v>640</v>
      </c>
      <c r="V376" s="1" t="s">
        <v>68</v>
      </c>
      <c r="W376" s="1" t="s">
        <v>68</v>
      </c>
      <c r="X376" s="1" t="s">
        <v>84</v>
      </c>
      <c r="Y376" s="1"/>
      <c r="Z376" s="1" t="s">
        <v>68</v>
      </c>
      <c r="AA376" s="1" t="s">
        <v>68</v>
      </c>
      <c r="AB376" s="8" t="s">
        <v>78</v>
      </c>
      <c r="AC376" s="8" t="s">
        <v>78</v>
      </c>
      <c r="AD376" s="8"/>
      <c r="AE376" s="98"/>
      <c r="AF376" s="1" t="s">
        <v>78</v>
      </c>
      <c r="AG376" s="1" t="s">
        <v>78</v>
      </c>
      <c r="AH376" s="1" t="s">
        <v>78</v>
      </c>
      <c r="AI376" s="1" t="s">
        <v>78</v>
      </c>
      <c r="AJ376" s="1" t="s">
        <v>919</v>
      </c>
      <c r="AK376" s="1" t="s">
        <v>78</v>
      </c>
      <c r="AL376" s="1" t="s">
        <v>78</v>
      </c>
      <c r="AM376" s="1" t="s">
        <v>78</v>
      </c>
      <c r="AN376" s="8"/>
      <c r="AO376" s="8"/>
      <c r="AP376" s="8"/>
      <c r="AQ376" s="1" t="s">
        <v>78</v>
      </c>
      <c r="AR376" s="8"/>
      <c r="AS376" s="8"/>
      <c r="AT376" s="8"/>
      <c r="AU376" s="1" t="s">
        <v>78</v>
      </c>
      <c r="AV376" s="17" t="s">
        <v>78</v>
      </c>
      <c r="AW376" s="1" t="s">
        <v>78</v>
      </c>
      <c r="AX376" s="8"/>
      <c r="AY376" s="197"/>
      <c r="AZ376" s="17"/>
      <c r="BA376" s="8" t="s">
        <v>78</v>
      </c>
      <c r="BB376" s="8"/>
      <c r="BC376" s="197"/>
      <c r="BD376" s="8"/>
      <c r="BE376" s="1" t="s">
        <v>78</v>
      </c>
      <c r="BF376" s="1" t="s">
        <v>78</v>
      </c>
    </row>
    <row r="377" spans="1:58" ht="44.4" customHeight="1" x14ac:dyDescent="0.25">
      <c r="A377" s="1">
        <v>42</v>
      </c>
      <c r="B377" s="17">
        <v>45056</v>
      </c>
      <c r="C377" s="17">
        <v>45056</v>
      </c>
      <c r="D377" s="1"/>
      <c r="E377" s="1" t="s">
        <v>40</v>
      </c>
      <c r="F377" s="1" t="s">
        <v>78</v>
      </c>
      <c r="G377" s="1" t="s">
        <v>917</v>
      </c>
      <c r="H377" s="1" t="s">
        <v>78</v>
      </c>
      <c r="I377" s="8" t="s">
        <v>78</v>
      </c>
      <c r="J377" s="1" t="s">
        <v>921</v>
      </c>
      <c r="K377" s="1" t="s">
        <v>1077</v>
      </c>
      <c r="L377" s="1" t="s">
        <v>842</v>
      </c>
      <c r="M377" s="1" t="s">
        <v>553</v>
      </c>
      <c r="N377" s="1" t="s">
        <v>588</v>
      </c>
      <c r="O377" s="1" t="s">
        <v>78</v>
      </c>
      <c r="P377" s="1" t="s">
        <v>68</v>
      </c>
      <c r="Q377" s="1" t="s">
        <v>68</v>
      </c>
      <c r="R377" s="1" t="s">
        <v>68</v>
      </c>
      <c r="S377" s="1" t="s">
        <v>639</v>
      </c>
      <c r="T377" s="1" t="s">
        <v>68</v>
      </c>
      <c r="U377" s="8" t="s">
        <v>640</v>
      </c>
      <c r="V377" s="1" t="s">
        <v>68</v>
      </c>
      <c r="W377" s="1" t="s">
        <v>68</v>
      </c>
      <c r="X377" s="1" t="s">
        <v>84</v>
      </c>
      <c r="Y377" s="1"/>
      <c r="Z377" s="1" t="s">
        <v>68</v>
      </c>
      <c r="AA377" s="1" t="s">
        <v>68</v>
      </c>
      <c r="AB377" s="8" t="s">
        <v>78</v>
      </c>
      <c r="AC377" s="8" t="s">
        <v>78</v>
      </c>
      <c r="AD377" s="8"/>
      <c r="AE377" s="98"/>
      <c r="AF377" s="1" t="s">
        <v>78</v>
      </c>
      <c r="AG377" s="1" t="s">
        <v>78</v>
      </c>
      <c r="AH377" s="1" t="s">
        <v>78</v>
      </c>
      <c r="AI377" s="1" t="s">
        <v>78</v>
      </c>
      <c r="AJ377" s="1" t="s">
        <v>78</v>
      </c>
      <c r="AK377" s="1" t="s">
        <v>78</v>
      </c>
      <c r="AL377" s="1" t="s">
        <v>78</v>
      </c>
      <c r="AM377" s="1" t="s">
        <v>78</v>
      </c>
      <c r="AN377" s="8"/>
      <c r="AO377" s="8"/>
      <c r="AP377" s="8"/>
      <c r="AQ377" s="1" t="s">
        <v>78</v>
      </c>
      <c r="AR377" s="8"/>
      <c r="AS377" s="8"/>
      <c r="AT377" s="8"/>
      <c r="AU377" s="1" t="s">
        <v>78</v>
      </c>
      <c r="AV377" s="17" t="s">
        <v>78</v>
      </c>
      <c r="AW377" s="1" t="s">
        <v>78</v>
      </c>
      <c r="AX377" s="8"/>
      <c r="AY377" s="197"/>
      <c r="AZ377" s="17"/>
      <c r="BA377" s="8" t="s">
        <v>78</v>
      </c>
      <c r="BB377" s="8"/>
      <c r="BC377" s="197"/>
      <c r="BD377" s="8"/>
      <c r="BE377" s="1" t="s">
        <v>78</v>
      </c>
      <c r="BF377" s="1" t="s">
        <v>78</v>
      </c>
    </row>
    <row r="378" spans="1:58" ht="44.4" customHeight="1" x14ac:dyDescent="0.25">
      <c r="A378" s="1">
        <v>42</v>
      </c>
      <c r="B378" s="17">
        <v>45056</v>
      </c>
      <c r="C378" s="17">
        <v>45056</v>
      </c>
      <c r="D378" s="1"/>
      <c r="E378" s="1" t="s">
        <v>40</v>
      </c>
      <c r="F378" s="1" t="s">
        <v>78</v>
      </c>
      <c r="G378" s="1" t="s">
        <v>917</v>
      </c>
      <c r="H378" s="1" t="s">
        <v>78</v>
      </c>
      <c r="I378" s="8" t="s">
        <v>78</v>
      </c>
      <c r="J378" s="1" t="s">
        <v>921</v>
      </c>
      <c r="K378" s="1" t="s">
        <v>1077</v>
      </c>
      <c r="L378" s="1" t="s">
        <v>842</v>
      </c>
      <c r="M378" s="1" t="s">
        <v>553</v>
      </c>
      <c r="N378" s="1" t="s">
        <v>588</v>
      </c>
      <c r="O378" s="1" t="s">
        <v>78</v>
      </c>
      <c r="P378" s="1" t="s">
        <v>68</v>
      </c>
      <c r="Q378" s="1" t="s">
        <v>68</v>
      </c>
      <c r="R378" s="1" t="s">
        <v>68</v>
      </c>
      <c r="S378" s="1" t="s">
        <v>639</v>
      </c>
      <c r="T378" s="1" t="s">
        <v>68</v>
      </c>
      <c r="U378" s="8" t="s">
        <v>640</v>
      </c>
      <c r="V378" s="1" t="s">
        <v>68</v>
      </c>
      <c r="W378" s="1" t="s">
        <v>68</v>
      </c>
      <c r="X378" s="1" t="s">
        <v>84</v>
      </c>
      <c r="Y378" s="1"/>
      <c r="Z378" s="1" t="s">
        <v>68</v>
      </c>
      <c r="AA378" s="1" t="s">
        <v>68</v>
      </c>
      <c r="AB378" s="8" t="s">
        <v>78</v>
      </c>
      <c r="AC378" s="8" t="s">
        <v>78</v>
      </c>
      <c r="AD378" s="8"/>
      <c r="AE378" s="98"/>
      <c r="AF378" s="1" t="s">
        <v>78</v>
      </c>
      <c r="AG378" s="1" t="s">
        <v>78</v>
      </c>
      <c r="AH378" s="1" t="s">
        <v>78</v>
      </c>
      <c r="AI378" s="1" t="s">
        <v>78</v>
      </c>
      <c r="AJ378" s="1" t="s">
        <v>78</v>
      </c>
      <c r="AK378" s="1" t="s">
        <v>78</v>
      </c>
      <c r="AL378" s="1" t="s">
        <v>78</v>
      </c>
      <c r="AM378" s="1" t="s">
        <v>78</v>
      </c>
      <c r="AN378" s="8"/>
      <c r="AO378" s="8"/>
      <c r="AP378" s="8"/>
      <c r="AQ378" s="1" t="s">
        <v>78</v>
      </c>
      <c r="AR378" s="8"/>
      <c r="AS378" s="8"/>
      <c r="AT378" s="8"/>
      <c r="AU378" s="1" t="s">
        <v>78</v>
      </c>
      <c r="AV378" s="17" t="s">
        <v>78</v>
      </c>
      <c r="AW378" s="1" t="s">
        <v>78</v>
      </c>
      <c r="AX378" s="8"/>
      <c r="AY378" s="197"/>
      <c r="AZ378" s="17"/>
      <c r="BA378" s="8" t="s">
        <v>78</v>
      </c>
      <c r="BB378" s="8"/>
      <c r="BC378" s="197"/>
      <c r="BD378" s="8"/>
      <c r="BE378" s="1" t="s">
        <v>78</v>
      </c>
      <c r="BF378" s="1" t="s">
        <v>78</v>
      </c>
    </row>
    <row r="379" spans="1:58" ht="44.4" customHeight="1" x14ac:dyDescent="0.25">
      <c r="A379" s="1">
        <v>42</v>
      </c>
      <c r="B379" s="17">
        <v>45056</v>
      </c>
      <c r="C379" s="17">
        <v>45056</v>
      </c>
      <c r="D379" s="1"/>
      <c r="E379" s="1" t="s">
        <v>40</v>
      </c>
      <c r="F379" s="1" t="s">
        <v>78</v>
      </c>
      <c r="G379" s="1" t="s">
        <v>917</v>
      </c>
      <c r="H379" s="1" t="s">
        <v>78</v>
      </c>
      <c r="I379" s="8" t="s">
        <v>78</v>
      </c>
      <c r="J379" s="1" t="s">
        <v>921</v>
      </c>
      <c r="K379" s="1" t="s">
        <v>1077</v>
      </c>
      <c r="L379" s="1" t="s">
        <v>842</v>
      </c>
      <c r="M379" s="1" t="s">
        <v>553</v>
      </c>
      <c r="N379" s="1" t="s">
        <v>588</v>
      </c>
      <c r="O379" s="1" t="s">
        <v>78</v>
      </c>
      <c r="P379" s="1" t="s">
        <v>68</v>
      </c>
      <c r="Q379" s="1" t="s">
        <v>68</v>
      </c>
      <c r="R379" s="1" t="s">
        <v>68</v>
      </c>
      <c r="S379" s="1" t="s">
        <v>639</v>
      </c>
      <c r="T379" s="1" t="s">
        <v>68</v>
      </c>
      <c r="U379" s="8" t="s">
        <v>640</v>
      </c>
      <c r="V379" s="1" t="s">
        <v>68</v>
      </c>
      <c r="W379" s="1" t="s">
        <v>68</v>
      </c>
      <c r="X379" s="1" t="s">
        <v>84</v>
      </c>
      <c r="Y379" s="1"/>
      <c r="Z379" s="1" t="s">
        <v>68</v>
      </c>
      <c r="AA379" s="1" t="s">
        <v>68</v>
      </c>
      <c r="AB379" s="8" t="s">
        <v>78</v>
      </c>
      <c r="AC379" s="8" t="s">
        <v>78</v>
      </c>
      <c r="AD379" s="8"/>
      <c r="AE379" s="98"/>
      <c r="AF379" s="1" t="s">
        <v>78</v>
      </c>
      <c r="AG379" s="1" t="s">
        <v>78</v>
      </c>
      <c r="AH379" s="1" t="s">
        <v>78</v>
      </c>
      <c r="AI379" s="1" t="s">
        <v>78</v>
      </c>
      <c r="AJ379" s="1" t="s">
        <v>78</v>
      </c>
      <c r="AK379" s="1" t="s">
        <v>78</v>
      </c>
      <c r="AL379" s="1" t="s">
        <v>78</v>
      </c>
      <c r="AM379" s="1" t="s">
        <v>78</v>
      </c>
      <c r="AN379" s="8"/>
      <c r="AO379" s="8"/>
      <c r="AP379" s="8"/>
      <c r="AQ379" s="1" t="s">
        <v>78</v>
      </c>
      <c r="AR379" s="8"/>
      <c r="AS379" s="8"/>
      <c r="AT379" s="8"/>
      <c r="AU379" s="1" t="s">
        <v>78</v>
      </c>
      <c r="AV379" s="17" t="s">
        <v>78</v>
      </c>
      <c r="AW379" s="1" t="s">
        <v>78</v>
      </c>
      <c r="AX379" s="8"/>
      <c r="AY379" s="197"/>
      <c r="AZ379" s="17"/>
      <c r="BA379" s="8" t="s">
        <v>78</v>
      </c>
      <c r="BB379" s="8"/>
      <c r="BC379" s="197"/>
      <c r="BD379" s="8"/>
      <c r="BE379" s="1" t="s">
        <v>78</v>
      </c>
      <c r="BF379" s="1" t="s">
        <v>78</v>
      </c>
    </row>
    <row r="380" spans="1:58" ht="44.4" customHeight="1" x14ac:dyDescent="0.25">
      <c r="A380" s="1">
        <v>42</v>
      </c>
      <c r="B380" s="17">
        <v>45056</v>
      </c>
      <c r="C380" s="17">
        <v>45056</v>
      </c>
      <c r="D380" s="1"/>
      <c r="E380" s="1" t="s">
        <v>40</v>
      </c>
      <c r="F380" s="1" t="s">
        <v>78</v>
      </c>
      <c r="G380" s="1" t="s">
        <v>917</v>
      </c>
      <c r="H380" s="1" t="s">
        <v>78</v>
      </c>
      <c r="I380" s="8" t="s">
        <v>78</v>
      </c>
      <c r="J380" s="1" t="s">
        <v>921</v>
      </c>
      <c r="K380" s="1" t="s">
        <v>1077</v>
      </c>
      <c r="L380" s="1" t="s">
        <v>842</v>
      </c>
      <c r="M380" s="1" t="s">
        <v>553</v>
      </c>
      <c r="N380" s="1" t="s">
        <v>588</v>
      </c>
      <c r="O380" s="1" t="s">
        <v>78</v>
      </c>
      <c r="P380" s="1" t="s">
        <v>68</v>
      </c>
      <c r="Q380" s="1" t="s">
        <v>68</v>
      </c>
      <c r="R380" s="1" t="s">
        <v>68</v>
      </c>
      <c r="S380" s="1" t="s">
        <v>639</v>
      </c>
      <c r="T380" s="1" t="s">
        <v>68</v>
      </c>
      <c r="U380" s="8" t="s">
        <v>640</v>
      </c>
      <c r="V380" s="1" t="s">
        <v>68</v>
      </c>
      <c r="W380" s="1" t="s">
        <v>68</v>
      </c>
      <c r="X380" s="1" t="s">
        <v>84</v>
      </c>
      <c r="Y380" s="1"/>
      <c r="Z380" s="1" t="s">
        <v>68</v>
      </c>
      <c r="AA380" s="1" t="s">
        <v>68</v>
      </c>
      <c r="AB380" s="8" t="s">
        <v>78</v>
      </c>
      <c r="AC380" s="8" t="s">
        <v>78</v>
      </c>
      <c r="AD380" s="8"/>
      <c r="AE380" s="98"/>
      <c r="AF380" s="1" t="s">
        <v>78</v>
      </c>
      <c r="AG380" s="1" t="s">
        <v>78</v>
      </c>
      <c r="AH380" s="1" t="s">
        <v>78</v>
      </c>
      <c r="AI380" s="1" t="s">
        <v>78</v>
      </c>
      <c r="AJ380" s="1" t="s">
        <v>919</v>
      </c>
      <c r="AK380" s="1" t="s">
        <v>78</v>
      </c>
      <c r="AL380" s="1" t="s">
        <v>78</v>
      </c>
      <c r="AM380" s="1" t="s">
        <v>78</v>
      </c>
      <c r="AN380" s="8"/>
      <c r="AO380" s="8"/>
      <c r="AP380" s="8"/>
      <c r="AQ380" s="1" t="s">
        <v>78</v>
      </c>
      <c r="AR380" s="8"/>
      <c r="AS380" s="8"/>
      <c r="AT380" s="8"/>
      <c r="AU380" s="1" t="s">
        <v>78</v>
      </c>
      <c r="AV380" s="17" t="s">
        <v>78</v>
      </c>
      <c r="AW380" s="1" t="s">
        <v>78</v>
      </c>
      <c r="AX380" s="8"/>
      <c r="AY380" s="197"/>
      <c r="AZ380" s="17"/>
      <c r="BA380" s="8" t="s">
        <v>78</v>
      </c>
      <c r="BB380" s="8"/>
      <c r="BC380" s="197"/>
      <c r="BD380" s="8"/>
      <c r="BE380" s="1" t="s">
        <v>78</v>
      </c>
      <c r="BF380" s="1" t="s">
        <v>78</v>
      </c>
    </row>
    <row r="381" spans="1:58" ht="44.4" customHeight="1" x14ac:dyDescent="0.25">
      <c r="A381" s="1">
        <v>42</v>
      </c>
      <c r="B381" s="17">
        <v>45056</v>
      </c>
      <c r="C381" s="17">
        <v>45056</v>
      </c>
      <c r="D381" s="1"/>
      <c r="E381" s="1" t="s">
        <v>40</v>
      </c>
      <c r="F381" s="1" t="s">
        <v>78</v>
      </c>
      <c r="G381" s="1" t="s">
        <v>917</v>
      </c>
      <c r="H381" s="1" t="s">
        <v>78</v>
      </c>
      <c r="I381" s="8" t="s">
        <v>78</v>
      </c>
      <c r="J381" s="1" t="s">
        <v>921</v>
      </c>
      <c r="K381" s="1" t="s">
        <v>1077</v>
      </c>
      <c r="L381" s="1" t="s">
        <v>842</v>
      </c>
      <c r="M381" s="1" t="s">
        <v>553</v>
      </c>
      <c r="N381" s="1" t="s">
        <v>588</v>
      </c>
      <c r="O381" s="1" t="s">
        <v>78</v>
      </c>
      <c r="P381" s="1" t="s">
        <v>68</v>
      </c>
      <c r="Q381" s="1" t="s">
        <v>68</v>
      </c>
      <c r="R381" s="1" t="s">
        <v>68</v>
      </c>
      <c r="S381" s="1" t="s">
        <v>639</v>
      </c>
      <c r="T381" s="1" t="s">
        <v>68</v>
      </c>
      <c r="U381" s="8" t="s">
        <v>640</v>
      </c>
      <c r="V381" s="1" t="s">
        <v>68</v>
      </c>
      <c r="W381" s="1" t="s">
        <v>68</v>
      </c>
      <c r="X381" s="1" t="s">
        <v>84</v>
      </c>
      <c r="Y381" s="1"/>
      <c r="Z381" s="1" t="s">
        <v>68</v>
      </c>
      <c r="AA381" s="1" t="s">
        <v>68</v>
      </c>
      <c r="AB381" s="8" t="s">
        <v>78</v>
      </c>
      <c r="AC381" s="8" t="s">
        <v>78</v>
      </c>
      <c r="AD381" s="8"/>
      <c r="AE381" s="98"/>
      <c r="AF381" s="1" t="s">
        <v>78</v>
      </c>
      <c r="AG381" s="1" t="s">
        <v>78</v>
      </c>
      <c r="AH381" s="1" t="s">
        <v>78</v>
      </c>
      <c r="AI381" s="1" t="s">
        <v>78</v>
      </c>
      <c r="AJ381" s="1" t="s">
        <v>919</v>
      </c>
      <c r="AK381" s="1" t="s">
        <v>78</v>
      </c>
      <c r="AL381" s="1" t="s">
        <v>78</v>
      </c>
      <c r="AM381" s="1" t="s">
        <v>78</v>
      </c>
      <c r="AN381" s="8"/>
      <c r="AO381" s="8"/>
      <c r="AP381" s="8"/>
      <c r="AQ381" s="1" t="s">
        <v>78</v>
      </c>
      <c r="AR381" s="8"/>
      <c r="AS381" s="8"/>
      <c r="AT381" s="8"/>
      <c r="AU381" s="1" t="s">
        <v>78</v>
      </c>
      <c r="AV381" s="17" t="s">
        <v>78</v>
      </c>
      <c r="AW381" s="1" t="s">
        <v>78</v>
      </c>
      <c r="AX381" s="8"/>
      <c r="AY381" s="197"/>
      <c r="AZ381" s="17"/>
      <c r="BA381" s="8" t="s">
        <v>78</v>
      </c>
      <c r="BB381" s="8"/>
      <c r="BC381" s="197"/>
      <c r="BD381" s="8"/>
      <c r="BE381" s="1" t="s">
        <v>78</v>
      </c>
      <c r="BF381" s="1" t="s">
        <v>78</v>
      </c>
    </row>
    <row r="382" spans="1:58" ht="44.4" customHeight="1" x14ac:dyDescent="0.25">
      <c r="A382" s="1">
        <v>41</v>
      </c>
      <c r="B382" s="17">
        <v>45056</v>
      </c>
      <c r="C382" s="17">
        <v>45056</v>
      </c>
      <c r="D382" s="1"/>
      <c r="E382" s="1" t="s">
        <v>40</v>
      </c>
      <c r="F382" s="1" t="s">
        <v>78</v>
      </c>
      <c r="G382" s="1" t="s">
        <v>917</v>
      </c>
      <c r="H382" s="1" t="s">
        <v>78</v>
      </c>
      <c r="I382" s="8" t="s">
        <v>78</v>
      </c>
      <c r="J382" s="1" t="s">
        <v>921</v>
      </c>
      <c r="K382" s="1" t="s">
        <v>1093</v>
      </c>
      <c r="L382" s="1" t="s">
        <v>602</v>
      </c>
      <c r="M382" s="1" t="s">
        <v>602</v>
      </c>
      <c r="N382" s="1" t="s">
        <v>727</v>
      </c>
      <c r="O382" s="1" t="s">
        <v>573</v>
      </c>
      <c r="P382" s="1" t="s">
        <v>68</v>
      </c>
      <c r="Q382" s="1" t="s">
        <v>68</v>
      </c>
      <c r="R382" s="1" t="s">
        <v>68</v>
      </c>
      <c r="S382" s="1" t="s">
        <v>639</v>
      </c>
      <c r="T382" s="1" t="s">
        <v>68</v>
      </c>
      <c r="U382" s="8" t="s">
        <v>68</v>
      </c>
      <c r="V382" s="1" t="s">
        <v>68</v>
      </c>
      <c r="W382" s="1" t="s">
        <v>68</v>
      </c>
      <c r="X382" s="1" t="s">
        <v>84</v>
      </c>
      <c r="Y382" s="1"/>
      <c r="Z382" s="1" t="s">
        <v>110</v>
      </c>
      <c r="AA382" s="1" t="s">
        <v>110</v>
      </c>
      <c r="AB382" s="8" t="s">
        <v>728</v>
      </c>
      <c r="AC382" s="8" t="s">
        <v>728</v>
      </c>
      <c r="AD382" s="8"/>
      <c r="AE382" s="98"/>
      <c r="AF382" s="1" t="s">
        <v>78</v>
      </c>
      <c r="AG382" s="1" t="s">
        <v>78</v>
      </c>
      <c r="AH382" s="1" t="s">
        <v>78</v>
      </c>
      <c r="AI382" s="1" t="s">
        <v>907</v>
      </c>
      <c r="AJ382" s="1" t="s">
        <v>919</v>
      </c>
      <c r="AK382" s="1" t="s">
        <v>78</v>
      </c>
      <c r="AL382" s="1" t="s">
        <v>78</v>
      </c>
      <c r="AM382" s="1" t="s">
        <v>78</v>
      </c>
      <c r="AN382" s="8"/>
      <c r="AO382" s="8"/>
      <c r="AP382" s="8"/>
      <c r="AQ382" s="1" t="s">
        <v>78</v>
      </c>
      <c r="AR382" s="8"/>
      <c r="AS382" s="8"/>
      <c r="AT382" s="8"/>
      <c r="AU382" s="1" t="s">
        <v>78</v>
      </c>
      <c r="AV382" s="17" t="s">
        <v>78</v>
      </c>
      <c r="AW382" s="1" t="s">
        <v>78</v>
      </c>
      <c r="AX382" s="8"/>
      <c r="AY382" s="197"/>
      <c r="AZ382" s="17"/>
      <c r="BA382" s="8" t="s">
        <v>78</v>
      </c>
      <c r="BB382" s="8"/>
      <c r="BC382" s="197"/>
      <c r="BD382" s="8"/>
      <c r="BE382" s="1" t="s">
        <v>78</v>
      </c>
      <c r="BF382" s="1" t="s">
        <v>78</v>
      </c>
    </row>
    <row r="383" spans="1:58" ht="44.4" customHeight="1" x14ac:dyDescent="0.25">
      <c r="A383" s="1">
        <v>41</v>
      </c>
      <c r="B383" s="17">
        <v>45056</v>
      </c>
      <c r="C383" s="17">
        <v>45056</v>
      </c>
      <c r="D383" s="1"/>
      <c r="E383" s="1" t="s">
        <v>40</v>
      </c>
      <c r="F383" s="1" t="s">
        <v>78</v>
      </c>
      <c r="G383" s="1" t="s">
        <v>917</v>
      </c>
      <c r="H383" s="1" t="s">
        <v>78</v>
      </c>
      <c r="I383" s="8" t="s">
        <v>78</v>
      </c>
      <c r="J383" s="1" t="s">
        <v>921</v>
      </c>
      <c r="K383" s="1" t="s">
        <v>1093</v>
      </c>
      <c r="L383" s="1" t="s">
        <v>602</v>
      </c>
      <c r="M383" s="1" t="s">
        <v>602</v>
      </c>
      <c r="N383" s="1" t="s">
        <v>727</v>
      </c>
      <c r="O383" s="1" t="s">
        <v>573</v>
      </c>
      <c r="P383" s="1" t="s">
        <v>68</v>
      </c>
      <c r="Q383" s="1" t="s">
        <v>68</v>
      </c>
      <c r="R383" s="1" t="s">
        <v>68</v>
      </c>
      <c r="S383" s="1" t="s">
        <v>639</v>
      </c>
      <c r="T383" s="1" t="s">
        <v>68</v>
      </c>
      <c r="U383" s="8" t="s">
        <v>68</v>
      </c>
      <c r="V383" s="1" t="s">
        <v>68</v>
      </c>
      <c r="W383" s="1" t="s">
        <v>68</v>
      </c>
      <c r="X383" s="1" t="s">
        <v>84</v>
      </c>
      <c r="Y383" s="1"/>
      <c r="Z383" s="1" t="s">
        <v>110</v>
      </c>
      <c r="AA383" s="1" t="s">
        <v>110</v>
      </c>
      <c r="AB383" s="8" t="s">
        <v>728</v>
      </c>
      <c r="AC383" s="8" t="s">
        <v>728</v>
      </c>
      <c r="AD383" s="8"/>
      <c r="AE383" s="98"/>
      <c r="AF383" s="1" t="s">
        <v>78</v>
      </c>
      <c r="AG383" s="1" t="s">
        <v>78</v>
      </c>
      <c r="AH383" s="1" t="s">
        <v>78</v>
      </c>
      <c r="AI383" s="1" t="s">
        <v>939</v>
      </c>
      <c r="AJ383" s="1" t="s">
        <v>924</v>
      </c>
      <c r="AK383" s="1" t="s">
        <v>78</v>
      </c>
      <c r="AL383" s="1" t="s">
        <v>78</v>
      </c>
      <c r="AM383" s="1" t="s">
        <v>78</v>
      </c>
      <c r="AN383" s="8"/>
      <c r="AO383" s="8"/>
      <c r="AP383" s="8"/>
      <c r="AQ383" s="1" t="s">
        <v>78</v>
      </c>
      <c r="AR383" s="8"/>
      <c r="AS383" s="8"/>
      <c r="AT383" s="8"/>
      <c r="AU383" s="1" t="s">
        <v>78</v>
      </c>
      <c r="AV383" s="17" t="s">
        <v>78</v>
      </c>
      <c r="AW383" s="1" t="s">
        <v>78</v>
      </c>
      <c r="AX383" s="8"/>
      <c r="AY383" s="197"/>
      <c r="AZ383" s="17"/>
      <c r="BA383" s="8" t="s">
        <v>78</v>
      </c>
      <c r="BB383" s="8"/>
      <c r="BC383" s="197"/>
      <c r="BD383" s="8"/>
      <c r="BE383" s="1" t="s">
        <v>78</v>
      </c>
      <c r="BF383" s="1" t="s">
        <v>78</v>
      </c>
    </row>
    <row r="384" spans="1:58" ht="44.4" customHeight="1" x14ac:dyDescent="0.25">
      <c r="A384" s="1">
        <v>41</v>
      </c>
      <c r="B384" s="17">
        <v>45204</v>
      </c>
      <c r="C384" s="17">
        <v>45056</v>
      </c>
      <c r="D384" s="1" t="s">
        <v>40</v>
      </c>
      <c r="E384" s="1" t="s">
        <v>40</v>
      </c>
      <c r="F384" s="1" t="s">
        <v>78</v>
      </c>
      <c r="G384" s="1" t="s">
        <v>917</v>
      </c>
      <c r="H384" s="1" t="s">
        <v>78</v>
      </c>
      <c r="I384" s="8" t="s">
        <v>78</v>
      </c>
      <c r="J384" s="1" t="s">
        <v>921</v>
      </c>
      <c r="K384" s="1" t="s">
        <v>1093</v>
      </c>
      <c r="L384" s="1" t="s">
        <v>602</v>
      </c>
      <c r="M384" s="1" t="s">
        <v>602</v>
      </c>
      <c r="N384" s="1" t="s">
        <v>727</v>
      </c>
      <c r="O384" s="1" t="s">
        <v>573</v>
      </c>
      <c r="P384" s="1" t="s">
        <v>68</v>
      </c>
      <c r="Q384" s="1" t="s">
        <v>68</v>
      </c>
      <c r="R384" s="1" t="s">
        <v>68</v>
      </c>
      <c r="S384" s="1" t="s">
        <v>639</v>
      </c>
      <c r="T384" s="1" t="s">
        <v>68</v>
      </c>
      <c r="U384" s="8" t="s">
        <v>68</v>
      </c>
      <c r="V384" s="1" t="s">
        <v>68</v>
      </c>
      <c r="W384" s="1" t="s">
        <v>68</v>
      </c>
      <c r="X384" s="1" t="s">
        <v>78</v>
      </c>
      <c r="Y384" s="1"/>
      <c r="Z384" s="1" t="s">
        <v>110</v>
      </c>
      <c r="AA384" s="1" t="s">
        <v>110</v>
      </c>
      <c r="AB384" s="8" t="s">
        <v>728</v>
      </c>
      <c r="AC384" s="8" t="s">
        <v>728</v>
      </c>
      <c r="AD384" s="8"/>
      <c r="AE384" s="98"/>
      <c r="AF384" s="1" t="s">
        <v>78</v>
      </c>
      <c r="AG384" s="1" t="s">
        <v>78</v>
      </c>
      <c r="AH384" s="1" t="s">
        <v>78</v>
      </c>
      <c r="AI384" s="1" t="s">
        <v>939</v>
      </c>
      <c r="AJ384" s="1" t="s">
        <v>924</v>
      </c>
      <c r="AK384" s="1" t="s">
        <v>78</v>
      </c>
      <c r="AL384" s="1" t="s">
        <v>78</v>
      </c>
      <c r="AM384" s="1" t="s">
        <v>78</v>
      </c>
      <c r="AN384" s="8"/>
      <c r="AO384" s="8"/>
      <c r="AP384" s="8"/>
      <c r="AQ384" s="1" t="s">
        <v>78</v>
      </c>
      <c r="AR384" s="8"/>
      <c r="AS384" s="8"/>
      <c r="AT384" s="8"/>
      <c r="AU384" s="1" t="s">
        <v>78</v>
      </c>
      <c r="AV384" s="17" t="s">
        <v>78</v>
      </c>
      <c r="AW384" s="1" t="s">
        <v>78</v>
      </c>
      <c r="AX384" s="8"/>
      <c r="AY384" s="197"/>
      <c r="AZ384" s="17"/>
      <c r="BA384" s="8" t="s">
        <v>78</v>
      </c>
      <c r="BB384" s="8"/>
      <c r="BC384" s="197"/>
      <c r="BD384" s="8"/>
      <c r="BE384" s="1" t="s">
        <v>78</v>
      </c>
      <c r="BF384" s="1" t="s">
        <v>78</v>
      </c>
    </row>
    <row r="385" spans="1:58" ht="44.4" customHeight="1" x14ac:dyDescent="0.25">
      <c r="A385" s="1">
        <v>41</v>
      </c>
      <c r="B385" s="17">
        <v>45056</v>
      </c>
      <c r="C385" s="17">
        <v>45056</v>
      </c>
      <c r="D385" s="1"/>
      <c r="E385" s="1" t="s">
        <v>40</v>
      </c>
      <c r="F385" s="1" t="s">
        <v>78</v>
      </c>
      <c r="G385" s="1" t="s">
        <v>917</v>
      </c>
      <c r="H385" s="1" t="s">
        <v>78</v>
      </c>
      <c r="I385" s="8" t="s">
        <v>78</v>
      </c>
      <c r="J385" s="1" t="s">
        <v>921</v>
      </c>
      <c r="K385" s="1" t="s">
        <v>1093</v>
      </c>
      <c r="L385" s="1" t="s">
        <v>602</v>
      </c>
      <c r="M385" s="1" t="s">
        <v>602</v>
      </c>
      <c r="N385" s="1" t="s">
        <v>727</v>
      </c>
      <c r="O385" s="1" t="s">
        <v>573</v>
      </c>
      <c r="P385" s="1" t="s">
        <v>68</v>
      </c>
      <c r="Q385" s="1" t="s">
        <v>68</v>
      </c>
      <c r="R385" s="1" t="s">
        <v>68</v>
      </c>
      <c r="S385" s="1" t="s">
        <v>639</v>
      </c>
      <c r="T385" s="1" t="s">
        <v>68</v>
      </c>
      <c r="U385" s="8" t="s">
        <v>68</v>
      </c>
      <c r="V385" s="1" t="s">
        <v>68</v>
      </c>
      <c r="W385" s="1" t="s">
        <v>68</v>
      </c>
      <c r="X385" s="1" t="s">
        <v>84</v>
      </c>
      <c r="Y385" s="1"/>
      <c r="Z385" s="1" t="s">
        <v>110</v>
      </c>
      <c r="AA385" s="1" t="s">
        <v>110</v>
      </c>
      <c r="AB385" s="8" t="s">
        <v>728</v>
      </c>
      <c r="AC385" s="8" t="s">
        <v>728</v>
      </c>
      <c r="AD385" s="8"/>
      <c r="AE385" s="98"/>
      <c r="AF385" s="1" t="s">
        <v>78</v>
      </c>
      <c r="AG385" s="1" t="s">
        <v>78</v>
      </c>
      <c r="AH385" s="1" t="s">
        <v>78</v>
      </c>
      <c r="AI385" s="1" t="s">
        <v>939</v>
      </c>
      <c r="AJ385" s="1" t="s">
        <v>924</v>
      </c>
      <c r="AK385" s="1" t="s">
        <v>78</v>
      </c>
      <c r="AL385" s="1" t="s">
        <v>78</v>
      </c>
      <c r="AM385" s="1" t="s">
        <v>78</v>
      </c>
      <c r="AN385" s="8"/>
      <c r="AO385" s="8"/>
      <c r="AP385" s="8"/>
      <c r="AQ385" s="1" t="s">
        <v>78</v>
      </c>
      <c r="AR385" s="8"/>
      <c r="AS385" s="8"/>
      <c r="AT385" s="8"/>
      <c r="AU385" s="1" t="s">
        <v>78</v>
      </c>
      <c r="AV385" s="17" t="s">
        <v>78</v>
      </c>
      <c r="AW385" s="1" t="s">
        <v>78</v>
      </c>
      <c r="AX385" s="8"/>
      <c r="AY385" s="197"/>
      <c r="AZ385" s="17"/>
      <c r="BA385" s="8" t="s">
        <v>78</v>
      </c>
      <c r="BB385" s="8"/>
      <c r="BC385" s="197"/>
      <c r="BD385" s="8"/>
      <c r="BE385" s="1" t="s">
        <v>78</v>
      </c>
      <c r="BF385" s="1" t="s">
        <v>78</v>
      </c>
    </row>
    <row r="386" spans="1:58" ht="44.4" customHeight="1" x14ac:dyDescent="0.25">
      <c r="A386" s="1">
        <v>41</v>
      </c>
      <c r="B386" s="17">
        <v>45056</v>
      </c>
      <c r="C386" s="17">
        <v>45056</v>
      </c>
      <c r="D386" s="1"/>
      <c r="E386" s="1" t="s">
        <v>40</v>
      </c>
      <c r="F386" s="1" t="s">
        <v>78</v>
      </c>
      <c r="G386" s="1" t="s">
        <v>904</v>
      </c>
      <c r="H386" s="1" t="s">
        <v>78</v>
      </c>
      <c r="I386" s="8" t="s">
        <v>78</v>
      </c>
      <c r="J386" s="1" t="s">
        <v>925</v>
      </c>
      <c r="K386" s="1" t="s">
        <v>1093</v>
      </c>
      <c r="L386" s="1" t="s">
        <v>602</v>
      </c>
      <c r="M386" s="1" t="s">
        <v>602</v>
      </c>
      <c r="N386" s="1" t="s">
        <v>727</v>
      </c>
      <c r="O386" s="1" t="s">
        <v>573</v>
      </c>
      <c r="P386" s="1" t="s">
        <v>68</v>
      </c>
      <c r="Q386" s="1" t="s">
        <v>68</v>
      </c>
      <c r="R386" s="1" t="s">
        <v>68</v>
      </c>
      <c r="S386" s="1" t="s">
        <v>639</v>
      </c>
      <c r="T386" s="1" t="s">
        <v>68</v>
      </c>
      <c r="U386" s="8" t="s">
        <v>68</v>
      </c>
      <c r="V386" s="1" t="s">
        <v>68</v>
      </c>
      <c r="W386" s="1" t="s">
        <v>68</v>
      </c>
      <c r="X386" s="1" t="s">
        <v>84</v>
      </c>
      <c r="Y386" s="1"/>
      <c r="Z386" s="1" t="s">
        <v>110</v>
      </c>
      <c r="AA386" s="1" t="s">
        <v>110</v>
      </c>
      <c r="AB386" s="8" t="s">
        <v>728</v>
      </c>
      <c r="AC386" s="8" t="s">
        <v>728</v>
      </c>
      <c r="AD386" s="8"/>
      <c r="AE386" s="98"/>
      <c r="AF386" s="1" t="s">
        <v>1012</v>
      </c>
      <c r="AG386" s="1" t="s">
        <v>1013</v>
      </c>
      <c r="AH386" s="1" t="s">
        <v>78</v>
      </c>
      <c r="AI386" s="1" t="s">
        <v>907</v>
      </c>
      <c r="AJ386" s="1" t="s">
        <v>924</v>
      </c>
      <c r="AK386" s="1" t="s">
        <v>78</v>
      </c>
      <c r="AL386" s="1" t="s">
        <v>78</v>
      </c>
      <c r="AM386" s="1" t="s">
        <v>78</v>
      </c>
      <c r="AN386" s="8"/>
      <c r="AO386" s="8"/>
      <c r="AP386" s="8"/>
      <c r="AQ386" s="1" t="s">
        <v>78</v>
      </c>
      <c r="AR386" s="8"/>
      <c r="AS386" s="8"/>
      <c r="AT386" s="8"/>
      <c r="AU386" s="1" t="s">
        <v>78</v>
      </c>
      <c r="AV386" s="17" t="s">
        <v>78</v>
      </c>
      <c r="AW386" s="1" t="s">
        <v>78</v>
      </c>
      <c r="AX386" s="8"/>
      <c r="AY386" s="197"/>
      <c r="AZ386" s="17"/>
      <c r="BA386" s="8" t="s">
        <v>78</v>
      </c>
      <c r="BB386" s="8"/>
      <c r="BC386" s="197"/>
      <c r="BD386" s="8"/>
      <c r="BE386" s="1" t="s">
        <v>78</v>
      </c>
      <c r="BF386" s="1" t="s">
        <v>78</v>
      </c>
    </row>
    <row r="387" spans="1:58" ht="44.4" customHeight="1" x14ac:dyDescent="0.25">
      <c r="A387" s="1">
        <v>41</v>
      </c>
      <c r="B387" s="17">
        <v>45204</v>
      </c>
      <c r="C387" s="17">
        <v>45056</v>
      </c>
      <c r="D387" s="1" t="s">
        <v>40</v>
      </c>
      <c r="E387" s="1" t="s">
        <v>40</v>
      </c>
      <c r="F387" s="1" t="s">
        <v>78</v>
      </c>
      <c r="G387" s="1" t="s">
        <v>917</v>
      </c>
      <c r="H387" s="1" t="s">
        <v>78</v>
      </c>
      <c r="I387" s="8" t="s">
        <v>78</v>
      </c>
      <c r="J387" s="1" t="s">
        <v>78</v>
      </c>
      <c r="K387" s="1" t="s">
        <v>1093</v>
      </c>
      <c r="L387" s="1" t="s">
        <v>602</v>
      </c>
      <c r="M387" s="1" t="s">
        <v>602</v>
      </c>
      <c r="N387" s="1" t="s">
        <v>727</v>
      </c>
      <c r="O387" s="1" t="s">
        <v>573</v>
      </c>
      <c r="P387" s="1" t="s">
        <v>68</v>
      </c>
      <c r="Q387" s="1" t="s">
        <v>68</v>
      </c>
      <c r="R387" s="1" t="s">
        <v>68</v>
      </c>
      <c r="S387" s="1" t="s">
        <v>639</v>
      </c>
      <c r="T387" s="1" t="s">
        <v>68</v>
      </c>
      <c r="U387" s="8" t="s">
        <v>68</v>
      </c>
      <c r="V387" s="1" t="s">
        <v>68</v>
      </c>
      <c r="W387" s="1" t="s">
        <v>68</v>
      </c>
      <c r="X387" s="1" t="s">
        <v>78</v>
      </c>
      <c r="Y387" s="1"/>
      <c r="Z387" s="1" t="s">
        <v>110</v>
      </c>
      <c r="AA387" s="1" t="s">
        <v>110</v>
      </c>
      <c r="AB387" s="8" t="s">
        <v>728</v>
      </c>
      <c r="AC387" s="8" t="s">
        <v>728</v>
      </c>
      <c r="AD387" s="8"/>
      <c r="AE387" s="98"/>
      <c r="AF387" s="1" t="s">
        <v>78</v>
      </c>
      <c r="AG387" s="1" t="s">
        <v>1016</v>
      </c>
      <c r="AH387" s="1" t="s">
        <v>78</v>
      </c>
      <c r="AI387" s="1" t="s">
        <v>942</v>
      </c>
      <c r="AJ387" s="1" t="s">
        <v>954</v>
      </c>
      <c r="AK387" s="1" t="s">
        <v>78</v>
      </c>
      <c r="AL387" s="1" t="s">
        <v>78</v>
      </c>
      <c r="AM387" s="1" t="s">
        <v>78</v>
      </c>
      <c r="AN387" s="8"/>
      <c r="AO387" s="8"/>
      <c r="AP387" s="8"/>
      <c r="AQ387" s="1" t="s">
        <v>78</v>
      </c>
      <c r="AR387" s="8"/>
      <c r="AS387" s="8"/>
      <c r="AT387" s="8"/>
      <c r="AU387" s="1" t="s">
        <v>78</v>
      </c>
      <c r="AV387" s="17" t="s">
        <v>78</v>
      </c>
      <c r="AW387" s="1" t="s">
        <v>78</v>
      </c>
      <c r="AX387" s="8"/>
      <c r="AY387" s="197"/>
      <c r="AZ387" s="17"/>
      <c r="BA387" s="8" t="s">
        <v>78</v>
      </c>
      <c r="BB387" s="8"/>
      <c r="BC387" s="197"/>
      <c r="BD387" s="8"/>
      <c r="BE387" s="1" t="s">
        <v>78</v>
      </c>
      <c r="BF387" s="1" t="s">
        <v>78</v>
      </c>
    </row>
    <row r="388" spans="1:58" ht="44.4" customHeight="1" x14ac:dyDescent="0.25">
      <c r="A388" s="1">
        <v>41</v>
      </c>
      <c r="B388" s="17">
        <v>45056</v>
      </c>
      <c r="C388" s="17">
        <v>45056</v>
      </c>
      <c r="D388" s="1"/>
      <c r="E388" s="1" t="s">
        <v>40</v>
      </c>
      <c r="F388" s="1" t="s">
        <v>78</v>
      </c>
      <c r="G388" s="1" t="s">
        <v>917</v>
      </c>
      <c r="H388" s="1" t="s">
        <v>78</v>
      </c>
      <c r="I388" s="8" t="s">
        <v>78</v>
      </c>
      <c r="J388" s="1" t="s">
        <v>921</v>
      </c>
      <c r="K388" s="1" t="s">
        <v>1093</v>
      </c>
      <c r="L388" s="1" t="s">
        <v>602</v>
      </c>
      <c r="M388" s="1" t="s">
        <v>602</v>
      </c>
      <c r="N388" s="1" t="s">
        <v>727</v>
      </c>
      <c r="O388" s="1" t="s">
        <v>573</v>
      </c>
      <c r="P388" s="1" t="s">
        <v>68</v>
      </c>
      <c r="Q388" s="1" t="s">
        <v>68</v>
      </c>
      <c r="R388" s="1" t="s">
        <v>68</v>
      </c>
      <c r="S388" s="1" t="s">
        <v>639</v>
      </c>
      <c r="T388" s="1" t="s">
        <v>68</v>
      </c>
      <c r="U388" s="8" t="s">
        <v>68</v>
      </c>
      <c r="V388" s="1" t="s">
        <v>68</v>
      </c>
      <c r="W388" s="1" t="s">
        <v>68</v>
      </c>
      <c r="X388" s="1" t="s">
        <v>84</v>
      </c>
      <c r="Y388" s="1"/>
      <c r="Z388" s="1" t="s">
        <v>110</v>
      </c>
      <c r="AA388" s="1" t="s">
        <v>110</v>
      </c>
      <c r="AB388" s="8" t="s">
        <v>728</v>
      </c>
      <c r="AC388" s="8" t="s">
        <v>728</v>
      </c>
      <c r="AD388" s="8"/>
      <c r="AE388" s="98"/>
      <c r="AF388" s="1" t="s">
        <v>1012</v>
      </c>
      <c r="AG388" s="1" t="s">
        <v>1013</v>
      </c>
      <c r="AH388" s="1" t="s">
        <v>78</v>
      </c>
      <c r="AI388" s="1" t="s">
        <v>78</v>
      </c>
      <c r="AJ388" s="1" t="s">
        <v>954</v>
      </c>
      <c r="AK388" s="1" t="s">
        <v>78</v>
      </c>
      <c r="AL388" s="1" t="s">
        <v>78</v>
      </c>
      <c r="AM388" s="1" t="s">
        <v>78</v>
      </c>
      <c r="AN388" s="8"/>
      <c r="AO388" s="8"/>
      <c r="AP388" s="8"/>
      <c r="AQ388" s="1" t="s">
        <v>78</v>
      </c>
      <c r="AR388" s="8"/>
      <c r="AS388" s="8"/>
      <c r="AT388" s="8"/>
      <c r="AU388" s="1" t="s">
        <v>78</v>
      </c>
      <c r="AV388" s="17" t="s">
        <v>78</v>
      </c>
      <c r="AW388" s="1" t="s">
        <v>78</v>
      </c>
      <c r="AX388" s="8"/>
      <c r="AY388" s="197"/>
      <c r="AZ388" s="17"/>
      <c r="BA388" s="8" t="s">
        <v>78</v>
      </c>
      <c r="BB388" s="8"/>
      <c r="BC388" s="197"/>
      <c r="BD388" s="8"/>
      <c r="BE388" s="1" t="s">
        <v>78</v>
      </c>
      <c r="BF388" s="1" t="s">
        <v>78</v>
      </c>
    </row>
    <row r="389" spans="1:58" ht="44.4" customHeight="1" x14ac:dyDescent="0.25">
      <c r="A389" s="1">
        <v>40</v>
      </c>
      <c r="B389" s="17">
        <v>45204</v>
      </c>
      <c r="C389" s="17">
        <v>45056</v>
      </c>
      <c r="D389" s="1" t="s">
        <v>40</v>
      </c>
      <c r="E389" s="1" t="s">
        <v>40</v>
      </c>
      <c r="F389" s="1" t="s">
        <v>78</v>
      </c>
      <c r="G389" s="1" t="s">
        <v>957</v>
      </c>
      <c r="H389" s="1" t="s">
        <v>78</v>
      </c>
      <c r="I389" s="8" t="s">
        <v>78</v>
      </c>
      <c r="J389" s="1" t="s">
        <v>639</v>
      </c>
      <c r="K389" s="1" t="s">
        <v>1000</v>
      </c>
      <c r="L389" s="1" t="s">
        <v>729</v>
      </c>
      <c r="M389" s="1" t="s">
        <v>553</v>
      </c>
      <c r="N389" s="1" t="s">
        <v>565</v>
      </c>
      <c r="O389" s="1" t="s">
        <v>610</v>
      </c>
      <c r="P389" s="1" t="s">
        <v>730</v>
      </c>
      <c r="Q389" s="1" t="s">
        <v>94</v>
      </c>
      <c r="R389" s="1" t="s">
        <v>94</v>
      </c>
      <c r="S389" s="1" t="s">
        <v>136</v>
      </c>
      <c r="T389" s="1" t="s">
        <v>43</v>
      </c>
      <c r="U389" s="8" t="s">
        <v>640</v>
      </c>
      <c r="V389" s="1" t="s">
        <v>68</v>
      </c>
      <c r="W389" s="1" t="s">
        <v>68</v>
      </c>
      <c r="X389" s="1" t="s">
        <v>78</v>
      </c>
      <c r="Y389" s="1"/>
      <c r="Z389" s="1" t="s">
        <v>72</v>
      </c>
      <c r="AA389" s="1" t="s">
        <v>110</v>
      </c>
      <c r="AB389" s="8" t="s">
        <v>731</v>
      </c>
      <c r="AC389" s="8" t="s">
        <v>731</v>
      </c>
      <c r="AD389" s="8"/>
      <c r="AE389" s="98"/>
      <c r="AF389" s="1" t="s">
        <v>1017</v>
      </c>
      <c r="AG389" s="1" t="s">
        <v>1013</v>
      </c>
      <c r="AH389" s="1" t="s">
        <v>78</v>
      </c>
      <c r="AI389" s="1" t="s">
        <v>1018</v>
      </c>
      <c r="AJ389" s="1" t="s">
        <v>924</v>
      </c>
      <c r="AK389" s="1" t="s">
        <v>1019</v>
      </c>
      <c r="AL389" s="1" t="s">
        <v>1020</v>
      </c>
      <c r="AM389" s="1" t="s">
        <v>1054</v>
      </c>
      <c r="AN389" s="8">
        <v>9</v>
      </c>
      <c r="AO389" s="8">
        <v>2023</v>
      </c>
      <c r="AP389" s="8">
        <v>45170</v>
      </c>
      <c r="AQ389" s="1" t="s">
        <v>1021</v>
      </c>
      <c r="AR389" s="8">
        <v>9</v>
      </c>
      <c r="AS389" s="8">
        <v>2023</v>
      </c>
      <c r="AT389" s="8">
        <v>45170</v>
      </c>
      <c r="AU389" s="1" t="s">
        <v>147</v>
      </c>
      <c r="AV389" s="17" t="s">
        <v>913</v>
      </c>
      <c r="AW389" s="1" t="s">
        <v>78</v>
      </c>
      <c r="AX389" s="8"/>
      <c r="AY389" s="197"/>
      <c r="AZ389" s="17"/>
      <c r="BA389" s="8"/>
      <c r="BB389" s="8"/>
      <c r="BC389" s="197"/>
      <c r="BD389" s="8"/>
      <c r="BE389" s="1"/>
      <c r="BF389" s="1"/>
    </row>
    <row r="390" spans="1:58" ht="120" x14ac:dyDescent="0.25">
      <c r="A390" s="1">
        <v>40</v>
      </c>
      <c r="B390" s="17">
        <v>45056</v>
      </c>
      <c r="C390" s="17">
        <v>45056</v>
      </c>
      <c r="D390" s="1"/>
      <c r="E390" s="1" t="s">
        <v>40</v>
      </c>
      <c r="F390" s="1" t="s">
        <v>78</v>
      </c>
      <c r="G390" s="1" t="s">
        <v>957</v>
      </c>
      <c r="H390" s="1" t="s">
        <v>78</v>
      </c>
      <c r="I390" s="8" t="s">
        <v>78</v>
      </c>
      <c r="J390" s="1" t="s">
        <v>639</v>
      </c>
      <c r="K390" s="1" t="s">
        <v>1000</v>
      </c>
      <c r="L390" s="1" t="s">
        <v>729</v>
      </c>
      <c r="M390" s="1" t="s">
        <v>553</v>
      </c>
      <c r="N390" s="1" t="s">
        <v>565</v>
      </c>
      <c r="O390" s="1" t="s">
        <v>610</v>
      </c>
      <c r="P390" s="1" t="s">
        <v>730</v>
      </c>
      <c r="Q390" s="1" t="s">
        <v>94</v>
      </c>
      <c r="R390" s="1" t="s">
        <v>94</v>
      </c>
      <c r="S390" s="1" t="s">
        <v>136</v>
      </c>
      <c r="T390" s="1" t="s">
        <v>43</v>
      </c>
      <c r="U390" s="8" t="s">
        <v>640</v>
      </c>
      <c r="V390" s="1" t="s">
        <v>68</v>
      </c>
      <c r="W390" s="1" t="s">
        <v>68</v>
      </c>
      <c r="X390" s="1" t="s">
        <v>84</v>
      </c>
      <c r="Y390" s="1"/>
      <c r="Z390" s="1" t="s">
        <v>72</v>
      </c>
      <c r="AA390" s="1" t="s">
        <v>110</v>
      </c>
      <c r="AB390" s="8" t="s">
        <v>731</v>
      </c>
      <c r="AC390" s="8" t="s">
        <v>731</v>
      </c>
      <c r="AD390" s="8"/>
      <c r="AE390" s="98"/>
      <c r="AF390" s="1" t="s">
        <v>1017</v>
      </c>
      <c r="AG390" s="1" t="s">
        <v>1013</v>
      </c>
      <c r="AH390" s="1" t="s">
        <v>78</v>
      </c>
      <c r="AI390" s="1" t="s">
        <v>1018</v>
      </c>
      <c r="AJ390" s="1" t="s">
        <v>924</v>
      </c>
      <c r="AK390" s="1" t="s">
        <v>1019</v>
      </c>
      <c r="AL390" s="1" t="s">
        <v>1020</v>
      </c>
      <c r="AM390" s="1" t="s">
        <v>1054</v>
      </c>
      <c r="AN390" s="8">
        <v>9</v>
      </c>
      <c r="AO390" s="8">
        <v>2023</v>
      </c>
      <c r="AP390" s="8">
        <v>45170</v>
      </c>
      <c r="AQ390" s="1" t="s">
        <v>1021</v>
      </c>
      <c r="AR390" s="8">
        <v>9</v>
      </c>
      <c r="AS390" s="8">
        <v>2023</v>
      </c>
      <c r="AT390" s="8">
        <v>45170</v>
      </c>
      <c r="AU390" s="1" t="s">
        <v>147</v>
      </c>
      <c r="AV390" s="17" t="s">
        <v>913</v>
      </c>
      <c r="AW390" s="1" t="s">
        <v>78</v>
      </c>
      <c r="AX390" s="8"/>
      <c r="AY390" s="197"/>
      <c r="AZ390" s="17"/>
      <c r="BA390" s="8"/>
      <c r="BB390" s="8"/>
      <c r="BC390" s="197"/>
      <c r="BD390" s="8"/>
      <c r="BE390" s="1"/>
      <c r="BF390" s="1"/>
    </row>
    <row r="391" spans="1:58" ht="108" x14ac:dyDescent="0.25">
      <c r="A391" s="1">
        <v>2</v>
      </c>
      <c r="B391" s="17">
        <v>45037</v>
      </c>
      <c r="C391" s="17">
        <v>45037</v>
      </c>
      <c r="D391" s="1"/>
      <c r="E391" s="1" t="s">
        <v>73</v>
      </c>
      <c r="F391" s="1" t="s">
        <v>1117</v>
      </c>
      <c r="G391" s="1" t="s">
        <v>972</v>
      </c>
      <c r="H391" s="1" t="s">
        <v>78</v>
      </c>
      <c r="I391" s="8" t="s">
        <v>78</v>
      </c>
      <c r="J391" s="1" t="s">
        <v>639</v>
      </c>
      <c r="K391" s="1" t="s">
        <v>129</v>
      </c>
      <c r="L391" s="1" t="s">
        <v>1076</v>
      </c>
      <c r="M391" s="1" t="s">
        <v>553</v>
      </c>
      <c r="N391" s="1" t="s">
        <v>565</v>
      </c>
      <c r="O391" s="1" t="s">
        <v>737</v>
      </c>
      <c r="P391" s="1" t="s">
        <v>792</v>
      </c>
      <c r="Q391" s="1" t="s">
        <v>78</v>
      </c>
      <c r="R391" s="1" t="s">
        <v>48</v>
      </c>
      <c r="S391" s="1" t="s">
        <v>129</v>
      </c>
      <c r="T391" s="1" t="s">
        <v>43</v>
      </c>
      <c r="U391" s="8" t="s">
        <v>643</v>
      </c>
      <c r="V391" s="1" t="s">
        <v>78</v>
      </c>
      <c r="W391" s="1" t="s">
        <v>78</v>
      </c>
      <c r="X391" s="1"/>
      <c r="Y391" s="1" t="s">
        <v>996</v>
      </c>
      <c r="Z391" s="1" t="s">
        <v>72</v>
      </c>
      <c r="AA391" s="1" t="s">
        <v>748</v>
      </c>
      <c r="AB391" s="8" t="s">
        <v>856</v>
      </c>
      <c r="AC391" s="8" t="s">
        <v>856</v>
      </c>
      <c r="AD391" s="8"/>
      <c r="AE391" s="98"/>
      <c r="AF391" s="1" t="s">
        <v>1022</v>
      </c>
      <c r="AG391" s="1" t="s">
        <v>971</v>
      </c>
      <c r="AH391" s="1" t="s">
        <v>78</v>
      </c>
      <c r="AI391" s="1" t="s">
        <v>78</v>
      </c>
      <c r="AJ391" s="1" t="s">
        <v>78</v>
      </c>
      <c r="AK391" s="1" t="s">
        <v>78</v>
      </c>
      <c r="AL391" s="1" t="s">
        <v>78</v>
      </c>
      <c r="AM391" s="1" t="s">
        <v>78</v>
      </c>
      <c r="AN391" s="8"/>
      <c r="AO391" s="8"/>
      <c r="AP391" s="8"/>
      <c r="AQ391" s="1" t="s">
        <v>78</v>
      </c>
      <c r="AR391" s="8"/>
      <c r="AS391" s="8"/>
      <c r="AT391" s="8"/>
      <c r="AU391" s="1" t="s">
        <v>78</v>
      </c>
      <c r="AV391" s="17" t="s">
        <v>78</v>
      </c>
      <c r="AW391" s="1" t="s">
        <v>78</v>
      </c>
      <c r="AX391" s="8"/>
      <c r="AY391" s="197"/>
      <c r="AZ391" s="17"/>
      <c r="BA391" s="8" t="s">
        <v>78</v>
      </c>
      <c r="BB391" s="8"/>
      <c r="BC391" s="197"/>
      <c r="BD391" s="8"/>
      <c r="BE391" s="1" t="s">
        <v>78</v>
      </c>
      <c r="BF391" s="1" t="s">
        <v>78</v>
      </c>
    </row>
    <row r="392" spans="1:58" ht="84" x14ac:dyDescent="0.25">
      <c r="A392" s="1">
        <v>1</v>
      </c>
      <c r="B392" s="17">
        <v>45036</v>
      </c>
      <c r="C392" s="17">
        <v>45036</v>
      </c>
      <c r="D392" s="1"/>
      <c r="E392" s="1" t="s">
        <v>73</v>
      </c>
      <c r="F392" s="1" t="s">
        <v>1118</v>
      </c>
      <c r="G392" s="1" t="s">
        <v>917</v>
      </c>
      <c r="H392" s="1" t="s">
        <v>78</v>
      </c>
      <c r="I392" s="8" t="s">
        <v>78</v>
      </c>
      <c r="J392" s="1" t="s">
        <v>921</v>
      </c>
      <c r="K392" s="1" t="s">
        <v>106</v>
      </c>
      <c r="L392" s="1" t="s">
        <v>1025</v>
      </c>
      <c r="M392" s="1" t="s">
        <v>553</v>
      </c>
      <c r="N392" s="1" t="s">
        <v>565</v>
      </c>
      <c r="O392" s="1" t="s">
        <v>737</v>
      </c>
      <c r="P392" s="1" t="s">
        <v>733</v>
      </c>
      <c r="Q392" s="1" t="s">
        <v>78</v>
      </c>
      <c r="R392" s="1" t="s">
        <v>48</v>
      </c>
      <c r="S392" s="1" t="s">
        <v>129</v>
      </c>
      <c r="T392" s="1" t="s">
        <v>734</v>
      </c>
      <c r="U392" s="8" t="s">
        <v>640</v>
      </c>
      <c r="V392" s="1" t="s">
        <v>78</v>
      </c>
      <c r="W392" s="1" t="s">
        <v>78</v>
      </c>
      <c r="X392" s="1"/>
      <c r="Y392" s="1" t="s">
        <v>556</v>
      </c>
      <c r="Z392" s="1" t="s">
        <v>72</v>
      </c>
      <c r="AA392" s="1" t="s">
        <v>565</v>
      </c>
      <c r="AB392" s="8" t="s">
        <v>807</v>
      </c>
      <c r="AC392" s="8" t="s">
        <v>807</v>
      </c>
      <c r="AD392" s="8"/>
      <c r="AE392" s="98"/>
      <c r="AF392" s="1" t="s">
        <v>1026</v>
      </c>
      <c r="AG392" s="1" t="s">
        <v>1013</v>
      </c>
      <c r="AH392" s="1" t="s">
        <v>1027</v>
      </c>
      <c r="AI392" s="1" t="s">
        <v>1028</v>
      </c>
      <c r="AJ392" s="1" t="s">
        <v>924</v>
      </c>
      <c r="AK392" s="1" t="s">
        <v>129</v>
      </c>
      <c r="AL392" s="1" t="s">
        <v>107</v>
      </c>
      <c r="AM392" s="1" t="s">
        <v>1050</v>
      </c>
      <c r="AN392" s="8"/>
      <c r="AO392" s="8"/>
      <c r="AP392" s="8"/>
      <c r="AQ392" s="1" t="s">
        <v>1029</v>
      </c>
      <c r="AR392" s="8"/>
      <c r="AS392" s="8"/>
      <c r="AT392" s="8"/>
      <c r="AU392" s="1" t="s">
        <v>1030</v>
      </c>
      <c r="AV392" s="17" t="s">
        <v>78</v>
      </c>
      <c r="AW392" s="1" t="s">
        <v>78</v>
      </c>
      <c r="AX392" s="8"/>
      <c r="AY392" s="197"/>
      <c r="AZ392" s="17"/>
      <c r="BA392" s="8" t="s">
        <v>78</v>
      </c>
      <c r="BB392" s="8"/>
      <c r="BC392" s="197"/>
      <c r="BD392" s="8"/>
      <c r="BE392" s="1" t="s">
        <v>78</v>
      </c>
      <c r="BF392" s="1" t="s">
        <v>78</v>
      </c>
    </row>
    <row r="393" spans="1:58" ht="24" x14ac:dyDescent="0.25">
      <c r="A393" s="1">
        <v>1</v>
      </c>
      <c r="B393" s="17">
        <v>45234</v>
      </c>
      <c r="C393" s="17">
        <v>45027</v>
      </c>
      <c r="D393" s="1" t="s">
        <v>73</v>
      </c>
      <c r="E393" s="1" t="s">
        <v>73</v>
      </c>
      <c r="F393" s="1"/>
      <c r="G393" s="1" t="s">
        <v>957</v>
      </c>
      <c r="H393" s="1"/>
      <c r="I393" s="8" t="s">
        <v>78</v>
      </c>
      <c r="J393" s="1" t="s">
        <v>78</v>
      </c>
      <c r="K393" s="1" t="s">
        <v>850</v>
      </c>
      <c r="L393" s="1" t="s">
        <v>553</v>
      </c>
      <c r="M393" s="1" t="s">
        <v>851</v>
      </c>
      <c r="N393" s="1" t="s">
        <v>852</v>
      </c>
      <c r="O393" s="1" t="s">
        <v>853</v>
      </c>
      <c r="P393" s="1" t="s">
        <v>123</v>
      </c>
      <c r="Q393" s="1" t="s">
        <v>123</v>
      </c>
      <c r="R393" s="1" t="s">
        <v>129</v>
      </c>
      <c r="S393" s="1" t="s">
        <v>58</v>
      </c>
      <c r="T393" s="1" t="s">
        <v>643</v>
      </c>
      <c r="U393" s="8"/>
      <c r="V393" s="1" t="s">
        <v>854</v>
      </c>
      <c r="W393" s="1" t="s">
        <v>855</v>
      </c>
      <c r="X393" s="1"/>
      <c r="Y393" s="1" t="s">
        <v>768</v>
      </c>
      <c r="Z393" s="1" t="s">
        <v>72</v>
      </c>
      <c r="AA393" s="1" t="s">
        <v>748</v>
      </c>
      <c r="AB393" s="8" t="s">
        <v>856</v>
      </c>
      <c r="AC393" s="8"/>
      <c r="AD393" s="8"/>
      <c r="AE393" s="98"/>
      <c r="AF393" s="1" t="s">
        <v>1119</v>
      </c>
      <c r="AG393" s="1" t="s">
        <v>1120</v>
      </c>
      <c r="AH393" s="1" t="s">
        <v>1121</v>
      </c>
      <c r="AI393" s="1" t="s">
        <v>1122</v>
      </c>
      <c r="AJ393" s="1" t="s">
        <v>954</v>
      </c>
      <c r="AK393" s="1" t="s">
        <v>106</v>
      </c>
      <c r="AL393" s="1" t="s">
        <v>129</v>
      </c>
      <c r="AM393" s="1" t="s">
        <v>465</v>
      </c>
      <c r="AN393" s="8"/>
      <c r="AO393" s="8"/>
      <c r="AP393" s="8"/>
      <c r="AQ393" s="1" t="s">
        <v>462</v>
      </c>
      <c r="AR393" s="8"/>
      <c r="AS393" s="8"/>
      <c r="AT393" s="8"/>
      <c r="AU393" s="1" t="s">
        <v>1091</v>
      </c>
      <c r="AV393" s="17" t="s">
        <v>1123</v>
      </c>
      <c r="AW393" s="1" t="s">
        <v>465</v>
      </c>
      <c r="AX393" s="8"/>
      <c r="AY393" s="197"/>
      <c r="AZ393" s="17" t="s">
        <v>1124</v>
      </c>
      <c r="BA393" s="8"/>
      <c r="BB393" s="8"/>
      <c r="BC393" s="197"/>
      <c r="BD393" s="8"/>
      <c r="BE393" s="1" t="s">
        <v>979</v>
      </c>
      <c r="BF393" s="1" t="s">
        <v>1125</v>
      </c>
    </row>
    <row r="394" spans="1:58" ht="24" x14ac:dyDescent="0.25">
      <c r="A394" s="1">
        <v>1</v>
      </c>
      <c r="B394" s="17">
        <v>45234</v>
      </c>
      <c r="C394" s="17">
        <v>45027</v>
      </c>
      <c r="D394" s="1" t="s">
        <v>73</v>
      </c>
      <c r="E394" s="1" t="s">
        <v>73</v>
      </c>
      <c r="F394" s="1"/>
      <c r="G394" s="1" t="s">
        <v>957</v>
      </c>
      <c r="H394" s="1"/>
      <c r="I394" s="8" t="s">
        <v>78</v>
      </c>
      <c r="J394" s="1" t="s">
        <v>78</v>
      </c>
      <c r="K394" s="1" t="s">
        <v>850</v>
      </c>
      <c r="L394" s="1" t="s">
        <v>553</v>
      </c>
      <c r="M394" s="1" t="s">
        <v>851</v>
      </c>
      <c r="N394" s="1" t="s">
        <v>852</v>
      </c>
      <c r="O394" s="1" t="s">
        <v>853</v>
      </c>
      <c r="P394" s="1" t="s">
        <v>123</v>
      </c>
      <c r="Q394" s="1" t="s">
        <v>123</v>
      </c>
      <c r="R394" s="1" t="s">
        <v>129</v>
      </c>
      <c r="S394" s="1" t="s">
        <v>58</v>
      </c>
      <c r="T394" s="1" t="s">
        <v>643</v>
      </c>
      <c r="U394" s="8"/>
      <c r="V394" s="1" t="s">
        <v>854</v>
      </c>
      <c r="W394" s="1" t="s">
        <v>855</v>
      </c>
      <c r="X394" s="1"/>
      <c r="Y394" s="1" t="s">
        <v>768</v>
      </c>
      <c r="Z394" s="1" t="s">
        <v>72</v>
      </c>
      <c r="AA394" s="1" t="s">
        <v>748</v>
      </c>
      <c r="AB394" s="8" t="s">
        <v>856</v>
      </c>
      <c r="AC394" s="8"/>
      <c r="AD394" s="8"/>
      <c r="AE394" s="98"/>
      <c r="AF394" s="1" t="s">
        <v>1119</v>
      </c>
      <c r="AG394" s="1" t="s">
        <v>1120</v>
      </c>
      <c r="AH394" s="1" t="s">
        <v>1121</v>
      </c>
      <c r="AI394" s="1" t="s">
        <v>1122</v>
      </c>
      <c r="AJ394" s="1" t="s">
        <v>954</v>
      </c>
      <c r="AK394" s="1" t="s">
        <v>129</v>
      </c>
      <c r="AL394" s="1" t="s">
        <v>140</v>
      </c>
      <c r="AM394" s="1" t="s">
        <v>465</v>
      </c>
      <c r="AN394" s="8"/>
      <c r="AO394" s="8"/>
      <c r="AP394" s="8"/>
      <c r="AQ394" s="1" t="s">
        <v>462</v>
      </c>
      <c r="AR394" s="8"/>
      <c r="AS394" s="8"/>
      <c r="AT394" s="8"/>
      <c r="AU394" s="1" t="s">
        <v>78</v>
      </c>
      <c r="AV394" s="17" t="s">
        <v>1123</v>
      </c>
      <c r="AW394" s="1" t="s">
        <v>465</v>
      </c>
      <c r="AX394" s="8"/>
      <c r="AY394" s="197"/>
      <c r="AZ394" s="17" t="s">
        <v>1124</v>
      </c>
      <c r="BA394" s="8"/>
      <c r="BB394" s="8"/>
      <c r="BC394" s="197"/>
      <c r="BD394" s="8" t="s">
        <v>78</v>
      </c>
      <c r="BE394" s="1" t="s">
        <v>78</v>
      </c>
      <c r="BF394" s="1" t="s">
        <v>1125</v>
      </c>
    </row>
    <row r="395" spans="1:58" ht="24" x14ac:dyDescent="0.25">
      <c r="A395" s="1">
        <v>1</v>
      </c>
      <c r="B395" s="17">
        <v>45027</v>
      </c>
      <c r="C395" s="17">
        <v>45027</v>
      </c>
      <c r="D395" s="1"/>
      <c r="E395" s="1" t="s">
        <v>73</v>
      </c>
      <c r="F395" s="1"/>
      <c r="G395" s="1" t="s">
        <v>957</v>
      </c>
      <c r="H395" s="1"/>
      <c r="I395" s="8" t="s">
        <v>78</v>
      </c>
      <c r="J395" s="1" t="s">
        <v>78</v>
      </c>
      <c r="K395" s="1" t="s">
        <v>850</v>
      </c>
      <c r="L395" s="1" t="s">
        <v>553</v>
      </c>
      <c r="M395" s="1" t="s">
        <v>851</v>
      </c>
      <c r="N395" s="1" t="s">
        <v>852</v>
      </c>
      <c r="O395" s="1" t="s">
        <v>853</v>
      </c>
      <c r="P395" s="1" t="s">
        <v>123</v>
      </c>
      <c r="Q395" s="1" t="s">
        <v>123</v>
      </c>
      <c r="R395" s="1" t="s">
        <v>129</v>
      </c>
      <c r="S395" s="1" t="s">
        <v>58</v>
      </c>
      <c r="T395" s="1" t="s">
        <v>643</v>
      </c>
      <c r="U395" s="8"/>
      <c r="V395" s="1" t="s">
        <v>854</v>
      </c>
      <c r="W395" s="1" t="s">
        <v>855</v>
      </c>
      <c r="X395" s="1"/>
      <c r="Y395" s="1" t="s">
        <v>768</v>
      </c>
      <c r="Z395" s="1" t="s">
        <v>72</v>
      </c>
      <c r="AA395" s="1" t="s">
        <v>748</v>
      </c>
      <c r="AB395" s="8" t="s">
        <v>856</v>
      </c>
      <c r="AC395" s="8"/>
      <c r="AD395" s="8"/>
      <c r="AE395" s="98"/>
      <c r="AF395" s="1" t="s">
        <v>1119</v>
      </c>
      <c r="AG395" s="1" t="s">
        <v>1120</v>
      </c>
      <c r="AH395" s="1" t="s">
        <v>1121</v>
      </c>
      <c r="AI395" s="1" t="s">
        <v>1122</v>
      </c>
      <c r="AJ395" s="1" t="s">
        <v>954</v>
      </c>
      <c r="AK395" s="1" t="s">
        <v>129</v>
      </c>
      <c r="AL395" s="1" t="s">
        <v>140</v>
      </c>
      <c r="AM395" s="1" t="s">
        <v>465</v>
      </c>
      <c r="AN395" s="8"/>
      <c r="AO395" s="8"/>
      <c r="AP395" s="8"/>
      <c r="AQ395" s="1" t="s">
        <v>462</v>
      </c>
      <c r="AR395" s="8"/>
      <c r="AS395" s="8"/>
      <c r="AT395" s="8"/>
      <c r="AU395" s="1" t="s">
        <v>78</v>
      </c>
      <c r="AV395" s="17" t="s">
        <v>1123</v>
      </c>
      <c r="AW395" s="1" t="s">
        <v>465</v>
      </c>
      <c r="AX395" s="8"/>
      <c r="AY395" s="197"/>
      <c r="AZ395" s="17" t="s">
        <v>1124</v>
      </c>
      <c r="BA395" s="8"/>
      <c r="BB395" s="8"/>
      <c r="BC395" s="197"/>
      <c r="BD395" s="8" t="s">
        <v>78</v>
      </c>
      <c r="BE395" s="1" t="s">
        <v>78</v>
      </c>
      <c r="BF395" s="1" t="s">
        <v>1125</v>
      </c>
    </row>
    <row r="396" spans="1:58" ht="36" x14ac:dyDescent="0.25">
      <c r="A396" s="1">
        <v>2</v>
      </c>
      <c r="B396" s="17">
        <v>45027</v>
      </c>
      <c r="C396" s="17">
        <v>45027</v>
      </c>
      <c r="D396" s="1"/>
      <c r="E396" s="1" t="s">
        <v>73</v>
      </c>
      <c r="F396" s="1"/>
      <c r="G396" s="1" t="s">
        <v>957</v>
      </c>
      <c r="H396" s="1"/>
      <c r="I396" s="8" t="s">
        <v>78</v>
      </c>
      <c r="J396" s="1" t="s">
        <v>78</v>
      </c>
      <c r="K396" s="1" t="s">
        <v>847</v>
      </c>
      <c r="L396" s="1" t="s">
        <v>553</v>
      </c>
      <c r="M396" s="1" t="s">
        <v>848</v>
      </c>
      <c r="N396" s="1" t="s">
        <v>602</v>
      </c>
      <c r="O396" s="1" t="s">
        <v>68</v>
      </c>
      <c r="P396" s="1" t="s">
        <v>123</v>
      </c>
      <c r="Q396" s="1" t="s">
        <v>123</v>
      </c>
      <c r="R396" s="1" t="s">
        <v>129</v>
      </c>
      <c r="S396" s="1" t="s">
        <v>58</v>
      </c>
      <c r="T396" s="1" t="s">
        <v>643</v>
      </c>
      <c r="U396" s="8"/>
      <c r="V396" s="1" t="s">
        <v>68</v>
      </c>
      <c r="W396" s="1" t="s">
        <v>68</v>
      </c>
      <c r="X396" s="1"/>
      <c r="Y396" s="1" t="s">
        <v>849</v>
      </c>
      <c r="Z396" s="1" t="s">
        <v>72</v>
      </c>
      <c r="AA396" s="1" t="s">
        <v>565</v>
      </c>
      <c r="AB396" s="8" t="s">
        <v>807</v>
      </c>
      <c r="AC396" s="8"/>
      <c r="AD396" s="8"/>
      <c r="AE396" s="98"/>
      <c r="AF396" s="1" t="s">
        <v>1126</v>
      </c>
      <c r="AG396" s="1" t="s">
        <v>1127</v>
      </c>
      <c r="AH396" s="1" t="s">
        <v>68</v>
      </c>
      <c r="AI396" s="1" t="s">
        <v>68</v>
      </c>
      <c r="AJ396" s="1" t="s">
        <v>954</v>
      </c>
      <c r="AK396" s="1" t="s">
        <v>106</v>
      </c>
      <c r="AL396" s="1" t="s">
        <v>136</v>
      </c>
      <c r="AM396" s="1" t="s">
        <v>465</v>
      </c>
      <c r="AN396" s="8"/>
      <c r="AO396" s="8"/>
      <c r="AP396" s="8"/>
      <c r="AQ396" s="17">
        <v>44941</v>
      </c>
      <c r="AR396" s="8"/>
      <c r="AS396" s="8"/>
      <c r="AT396" s="8"/>
      <c r="AU396" s="1" t="s">
        <v>78</v>
      </c>
      <c r="AV396" s="17" t="s">
        <v>950</v>
      </c>
      <c r="AW396" s="17">
        <v>44928</v>
      </c>
      <c r="AX396" s="8"/>
      <c r="AY396" s="197"/>
      <c r="AZ396" s="17">
        <v>44936</v>
      </c>
      <c r="BA396" s="8"/>
      <c r="BB396" s="8"/>
      <c r="BC396" s="197"/>
      <c r="BD396" s="8" t="s">
        <v>78</v>
      </c>
      <c r="BE396" s="1" t="s">
        <v>78</v>
      </c>
      <c r="BF396" s="1" t="s">
        <v>975</v>
      </c>
    </row>
  </sheetData>
  <sheetProtection formatCells="0" formatColumns="0" formatRows="0" autoFilter="0" pivotTables="0"/>
  <phoneticPr fontId="9" type="noConversion"/>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A76D7-22EC-4A9D-94B7-F605AA52DC86}">
  <sheetPr codeName="Hoja3">
    <tabColor theme="4" tint="-0.499984740745262"/>
  </sheetPr>
  <dimension ref="A1:BB29"/>
  <sheetViews>
    <sheetView showGridLines="0" showRowColHeaders="0" workbookViewId="0">
      <pane xSplit="9" ySplit="5" topLeftCell="K6" activePane="bottomRight" state="frozen"/>
      <selection pane="topRight" activeCell="J1" sqref="J1"/>
      <selection pane="bottomLeft" activeCell="A6" sqref="A6"/>
      <selection pane="bottomRight" activeCell="A5" sqref="A5:BB5"/>
    </sheetView>
  </sheetViews>
  <sheetFormatPr baseColWidth="10" defaultColWidth="11.5546875" defaultRowHeight="12" outlineLevelCol="1" x14ac:dyDescent="0.25"/>
  <cols>
    <col min="1" max="1" width="7.6640625" style="2" customWidth="1"/>
    <col min="2" max="2" width="14.109375" style="2" customWidth="1" outlineLevel="1"/>
    <col min="3" max="3" width="11.33203125" style="2" customWidth="1" outlineLevel="1"/>
    <col min="4" max="4" width="12" style="2" customWidth="1" outlineLevel="1"/>
    <col min="5" max="5" width="15.88671875" style="2" customWidth="1" outlineLevel="1"/>
    <col min="6" max="6" width="11.33203125" style="2" customWidth="1"/>
    <col min="7" max="7" width="12.6640625" style="2" customWidth="1"/>
    <col min="8" max="8" width="8" style="2" customWidth="1"/>
    <col min="9" max="9" width="40.33203125" style="2" bestFit="1" customWidth="1"/>
    <col min="10" max="10" width="13.88671875" style="2" bestFit="1" customWidth="1"/>
    <col min="11" max="11" width="12.33203125" style="2" customWidth="1"/>
    <col min="12" max="12" width="60.5546875" style="2" bestFit="1" customWidth="1"/>
    <col min="13" max="13" width="10.33203125" style="2" bestFit="1" customWidth="1"/>
    <col min="14" max="14" width="11.6640625" style="2" bestFit="1" customWidth="1"/>
    <col min="15" max="15" width="13" style="2" bestFit="1" customWidth="1"/>
    <col min="16" max="16" width="17.109375" style="2" bestFit="1" customWidth="1"/>
    <col min="17" max="17" width="15.5546875" style="2" bestFit="1" customWidth="1"/>
    <col min="18" max="18" width="20.44140625" style="2" bestFit="1" customWidth="1"/>
    <col min="19" max="19" width="20" style="2" bestFit="1" customWidth="1"/>
    <col min="20" max="20" width="21.33203125" style="2" customWidth="1"/>
    <col min="21" max="21" width="15.109375" style="2" bestFit="1" customWidth="1"/>
    <col min="22" max="22" width="24.44140625" style="2" customWidth="1"/>
    <col min="23" max="23" width="19.109375" style="2" customWidth="1"/>
    <col min="24" max="24" width="27" style="2" customWidth="1"/>
    <col min="25" max="25" width="30" style="2" customWidth="1"/>
    <col min="26" max="26" width="3.44140625" style="2" customWidth="1"/>
    <col min="27" max="27" width="44.6640625" style="2" customWidth="1"/>
    <col min="28" max="28" width="56.88671875" style="2" customWidth="1"/>
    <col min="29" max="29" width="19.33203125" style="2" customWidth="1"/>
    <col min="30" max="30" width="18.6640625" style="2" customWidth="1"/>
    <col min="31" max="31" width="29.5546875" style="2" customWidth="1"/>
    <col min="32" max="32" width="18.33203125" style="2" bestFit="1" customWidth="1"/>
    <col min="33" max="33" width="2.33203125" style="2" customWidth="1"/>
    <col min="34" max="34" width="20.44140625" style="2" bestFit="1" customWidth="1"/>
    <col min="35" max="35" width="11.6640625" style="2" bestFit="1" customWidth="1"/>
    <col min="36" max="36" width="10.5546875" style="2" bestFit="1" customWidth="1"/>
    <col min="37" max="37" width="11.44140625" style="2" bestFit="1" customWidth="1"/>
    <col min="38" max="38" width="12.5546875" style="2" bestFit="1" customWidth="1"/>
    <col min="39" max="39" width="36.33203125" style="2" customWidth="1"/>
    <col min="40" max="40" width="41.109375" style="2" customWidth="1"/>
    <col min="41" max="41" width="13.109375" style="2" bestFit="1" customWidth="1"/>
    <col min="42" max="42" width="14.5546875" style="2" bestFit="1" customWidth="1"/>
    <col min="43" max="43" width="12.5546875" style="2" bestFit="1" customWidth="1"/>
    <col min="44" max="44" width="30.44140625" style="2" customWidth="1"/>
    <col min="45" max="45" width="28.5546875" style="2" customWidth="1"/>
    <col min="46" max="46" width="37.6640625" style="2" customWidth="1"/>
    <col min="47" max="47" width="34.6640625" style="2" customWidth="1"/>
    <col min="48" max="48" width="6.6640625" style="2" customWidth="1"/>
    <col min="49" max="49" width="9.33203125" style="2" customWidth="1"/>
    <col min="50" max="54" width="13.6640625" style="2" bestFit="1" customWidth="1"/>
    <col min="55" max="16384" width="11.5546875" style="2"/>
  </cols>
  <sheetData>
    <row r="1" spans="1:54" x14ac:dyDescent="0.25">
      <c r="A1" s="29">
        <v>0</v>
      </c>
    </row>
    <row r="3" spans="1:54" ht="21" x14ac:dyDescent="0.25">
      <c r="A3" s="35" t="s">
        <v>1128</v>
      </c>
    </row>
    <row r="4" spans="1:54" ht="13.8" x14ac:dyDescent="0.3">
      <c r="H4" s="31" t="s">
        <v>858</v>
      </c>
      <c r="I4" s="31"/>
      <c r="J4" s="31"/>
      <c r="K4" s="31"/>
      <c r="L4" s="31"/>
      <c r="M4" s="31"/>
      <c r="N4" s="31"/>
      <c r="O4" s="31"/>
      <c r="P4" s="31"/>
      <c r="Q4" s="31"/>
      <c r="R4" s="31"/>
      <c r="S4" s="31"/>
      <c r="T4" s="31"/>
      <c r="U4" s="31"/>
      <c r="V4" s="31"/>
      <c r="W4" s="31"/>
      <c r="X4" s="31"/>
      <c r="Y4" s="31"/>
      <c r="AA4" s="203" t="s">
        <v>1129</v>
      </c>
      <c r="AB4" s="203"/>
      <c r="AC4" s="203"/>
      <c r="AD4" s="203"/>
      <c r="AE4" s="203"/>
      <c r="AF4" s="203"/>
    </row>
    <row r="5" spans="1:54" s="4" customFormat="1" ht="39.6" customHeight="1" x14ac:dyDescent="0.3">
      <c r="A5" s="10" t="s">
        <v>1130</v>
      </c>
      <c r="B5" s="10" t="s">
        <v>859</v>
      </c>
      <c r="C5" s="10" t="s">
        <v>530</v>
      </c>
      <c r="D5" s="10" t="s">
        <v>531</v>
      </c>
      <c r="E5" s="10" t="s">
        <v>6</v>
      </c>
      <c r="F5" s="10" t="s">
        <v>1131</v>
      </c>
      <c r="G5" s="10" t="s">
        <v>551</v>
      </c>
      <c r="H5" s="10" t="s">
        <v>528</v>
      </c>
      <c r="I5" s="5" t="s">
        <v>565</v>
      </c>
      <c r="J5" s="5" t="s">
        <v>1132</v>
      </c>
      <c r="K5" s="5" t="s">
        <v>535</v>
      </c>
      <c r="L5" s="6" t="s">
        <v>536</v>
      </c>
      <c r="M5" s="6" t="s">
        <v>467</v>
      </c>
      <c r="N5" s="6" t="s">
        <v>868</v>
      </c>
      <c r="O5" s="6" t="s">
        <v>1133</v>
      </c>
      <c r="P5" s="6" t="s">
        <v>1134</v>
      </c>
      <c r="Q5" s="6" t="s">
        <v>1135</v>
      </c>
      <c r="R5" s="10" t="s">
        <v>1136</v>
      </c>
      <c r="S5" s="10" t="s">
        <v>1137</v>
      </c>
      <c r="T5" s="10" t="s">
        <v>543</v>
      </c>
      <c r="U5" s="10" t="s">
        <v>544</v>
      </c>
      <c r="V5" s="10" t="s">
        <v>545</v>
      </c>
      <c r="W5" s="10" t="s">
        <v>546</v>
      </c>
      <c r="X5" s="10" t="s">
        <v>547</v>
      </c>
      <c r="Y5" s="10" t="s">
        <v>548</v>
      </c>
      <c r="Z5" s="12" t="s">
        <v>1138</v>
      </c>
      <c r="AA5" s="10" t="s">
        <v>872</v>
      </c>
      <c r="AB5" s="10" t="s">
        <v>873</v>
      </c>
      <c r="AC5" s="10" t="s">
        <v>874</v>
      </c>
      <c r="AD5" s="10" t="s">
        <v>1139</v>
      </c>
      <c r="AE5" s="10" t="s">
        <v>1140</v>
      </c>
      <c r="AF5" s="10" t="s">
        <v>899</v>
      </c>
      <c r="AG5" s="12" t="s">
        <v>1141</v>
      </c>
      <c r="AH5" s="15" t="s">
        <v>1142</v>
      </c>
      <c r="AI5" s="15" t="s">
        <v>1143</v>
      </c>
      <c r="AJ5" s="15" t="s">
        <v>1144</v>
      </c>
      <c r="AK5" s="15" t="s">
        <v>1145</v>
      </c>
      <c r="AL5" s="15" t="s">
        <v>1146</v>
      </c>
      <c r="AM5" s="15" t="s">
        <v>1147</v>
      </c>
      <c r="AN5" s="15" t="s">
        <v>1148</v>
      </c>
      <c r="AO5" s="15" t="s">
        <v>1149</v>
      </c>
      <c r="AP5" s="15" t="s">
        <v>1150</v>
      </c>
      <c r="AQ5" s="15" t="s">
        <v>1151</v>
      </c>
      <c r="AR5" s="15" t="s">
        <v>1152</v>
      </c>
      <c r="AS5" s="15" t="s">
        <v>17</v>
      </c>
      <c r="AT5" s="15" t="s">
        <v>1153</v>
      </c>
      <c r="AU5" s="15" t="s">
        <v>1154</v>
      </c>
      <c r="AV5" s="15" t="s">
        <v>1155</v>
      </c>
      <c r="AW5" s="15" t="s">
        <v>1156</v>
      </c>
      <c r="AX5" s="39" t="s">
        <v>1157</v>
      </c>
      <c r="AY5" s="39" t="s">
        <v>1158</v>
      </c>
      <c r="AZ5" s="39" t="s">
        <v>1159</v>
      </c>
      <c r="BA5" s="39" t="s">
        <v>1160</v>
      </c>
      <c r="BB5" s="39" t="s">
        <v>1161</v>
      </c>
    </row>
    <row r="6" spans="1:54" s="7" customFormat="1" ht="23.4" customHeight="1" x14ac:dyDescent="0.25">
      <c r="A6" s="1">
        <v>23</v>
      </c>
      <c r="B6" s="17">
        <v>45274</v>
      </c>
      <c r="C6" s="17">
        <v>45274</v>
      </c>
      <c r="D6" s="1" t="s">
        <v>40</v>
      </c>
      <c r="E6" s="1" t="s">
        <v>40</v>
      </c>
      <c r="F6" s="1" t="s">
        <v>42</v>
      </c>
      <c r="G6" s="1">
        <v>36</v>
      </c>
      <c r="H6" s="1">
        <v>60</v>
      </c>
      <c r="I6" s="38" t="s">
        <v>692</v>
      </c>
      <c r="J6" s="1" t="s">
        <v>565</v>
      </c>
      <c r="K6" s="1" t="s">
        <v>566</v>
      </c>
      <c r="L6" s="38"/>
      <c r="M6" s="1" t="s">
        <v>123</v>
      </c>
      <c r="N6" s="1" t="s">
        <v>48</v>
      </c>
      <c r="O6" s="1">
        <v>4</v>
      </c>
      <c r="P6" s="1" t="s">
        <v>68</v>
      </c>
      <c r="Q6" s="1" t="s">
        <v>640</v>
      </c>
      <c r="R6" s="1" t="s">
        <v>68</v>
      </c>
      <c r="S6" s="1" t="s">
        <v>68</v>
      </c>
      <c r="T6" s="1" t="s">
        <v>63</v>
      </c>
      <c r="U6" s="1"/>
      <c r="V6" s="1" t="s">
        <v>98</v>
      </c>
      <c r="W6" s="1" t="s">
        <v>99</v>
      </c>
      <c r="X6" s="1"/>
      <c r="Y6" s="1"/>
      <c r="Z6" s="146"/>
      <c r="AA6" s="1"/>
      <c r="AB6" s="1"/>
      <c r="AC6" s="1"/>
      <c r="AD6" s="1"/>
      <c r="AE6" s="1" t="s">
        <v>922</v>
      </c>
      <c r="AF6" s="1"/>
      <c r="AG6" s="146"/>
      <c r="AH6" s="1">
        <v>1</v>
      </c>
      <c r="AI6" s="17" t="s">
        <v>1162</v>
      </c>
      <c r="AJ6" s="155">
        <v>2023</v>
      </c>
      <c r="AK6" s="156">
        <v>12</v>
      </c>
      <c r="AL6" s="147">
        <v>45261</v>
      </c>
      <c r="AM6" s="38" t="s">
        <v>1163</v>
      </c>
      <c r="AN6" s="154" t="s">
        <v>929</v>
      </c>
      <c r="AO6" s="1"/>
      <c r="AP6" s="1"/>
      <c r="AQ6" s="1"/>
      <c r="AR6" s="38"/>
      <c r="AS6" s="38"/>
      <c r="AT6" s="38"/>
      <c r="AU6" s="38"/>
      <c r="AV6" s="148"/>
      <c r="AW6" s="154" t="s">
        <v>78</v>
      </c>
      <c r="AX6" s="1"/>
      <c r="AY6" s="1"/>
      <c r="AZ6" s="1"/>
      <c r="BA6" s="1"/>
      <c r="BB6" s="1"/>
    </row>
    <row r="7" spans="1:54" s="7" customFormat="1" ht="23.4" customHeight="1" x14ac:dyDescent="0.25">
      <c r="A7" s="1">
        <v>22</v>
      </c>
      <c r="B7" s="17">
        <v>45257</v>
      </c>
      <c r="C7" s="17">
        <v>45257</v>
      </c>
      <c r="D7" s="1" t="s">
        <v>40</v>
      </c>
      <c r="E7" s="1" t="s">
        <v>40</v>
      </c>
      <c r="F7" s="1" t="s">
        <v>42</v>
      </c>
      <c r="G7" s="1">
        <v>8</v>
      </c>
      <c r="H7" s="1">
        <v>114</v>
      </c>
      <c r="I7" s="38" t="s">
        <v>582</v>
      </c>
      <c r="J7" s="1" t="s">
        <v>565</v>
      </c>
      <c r="K7" s="1" t="s">
        <v>566</v>
      </c>
      <c r="L7" s="38"/>
      <c r="M7" s="1"/>
      <c r="N7" s="1"/>
      <c r="O7" s="1"/>
      <c r="P7" s="1"/>
      <c r="Q7" s="1"/>
      <c r="R7" s="1"/>
      <c r="S7" s="1"/>
      <c r="T7" s="1" t="s">
        <v>63</v>
      </c>
      <c r="U7" s="1"/>
      <c r="V7" s="1" t="s">
        <v>98</v>
      </c>
      <c r="W7" s="1" t="s">
        <v>99</v>
      </c>
      <c r="X7" s="1"/>
      <c r="Y7" s="1"/>
      <c r="Z7" s="146"/>
      <c r="AA7" s="1"/>
      <c r="AB7" s="1"/>
      <c r="AC7" s="1"/>
      <c r="AD7" s="1"/>
      <c r="AE7" s="1" t="s">
        <v>1009</v>
      </c>
      <c r="AF7" s="1"/>
      <c r="AG7" s="146"/>
      <c r="AH7" s="1">
        <v>1</v>
      </c>
      <c r="AI7" s="17" t="s">
        <v>1164</v>
      </c>
      <c r="AJ7" s="155">
        <v>2023</v>
      </c>
      <c r="AK7" s="156">
        <v>11</v>
      </c>
      <c r="AL7" s="147">
        <v>45231</v>
      </c>
      <c r="AM7" s="38" t="s">
        <v>1165</v>
      </c>
      <c r="AN7" s="154"/>
      <c r="AO7" s="1"/>
      <c r="AP7" s="1"/>
      <c r="AQ7" s="1"/>
      <c r="AR7" s="38"/>
      <c r="AS7" s="38"/>
      <c r="AT7" s="38"/>
      <c r="AU7" s="38"/>
      <c r="AV7" s="148"/>
      <c r="AW7" s="154" t="s">
        <v>78</v>
      </c>
      <c r="AX7" s="1"/>
      <c r="AY7" s="1"/>
      <c r="AZ7" s="1"/>
      <c r="BA7" s="1"/>
      <c r="BB7" s="1"/>
    </row>
    <row r="8" spans="1:54" s="7" customFormat="1" ht="23.4" customHeight="1" x14ac:dyDescent="0.25">
      <c r="A8" s="1">
        <v>21</v>
      </c>
      <c r="B8" s="17">
        <v>45254</v>
      </c>
      <c r="C8" s="17">
        <v>45254</v>
      </c>
      <c r="D8" s="1" t="s">
        <v>40</v>
      </c>
      <c r="E8" s="1" t="s">
        <v>40</v>
      </c>
      <c r="F8" s="1" t="s">
        <v>42</v>
      </c>
      <c r="G8" s="1">
        <v>54</v>
      </c>
      <c r="H8" s="1">
        <v>78</v>
      </c>
      <c r="I8" s="38" t="s">
        <v>657</v>
      </c>
      <c r="J8" s="1" t="s">
        <v>588</v>
      </c>
      <c r="K8" s="1" t="s">
        <v>573</v>
      </c>
      <c r="L8" s="38" t="s">
        <v>658</v>
      </c>
      <c r="M8" s="1"/>
      <c r="N8" s="1"/>
      <c r="O8" s="1"/>
      <c r="P8" s="1"/>
      <c r="Q8" s="1"/>
      <c r="R8" s="1"/>
      <c r="S8" s="1"/>
      <c r="T8" s="1" t="s">
        <v>63</v>
      </c>
      <c r="U8" s="1"/>
      <c r="V8" s="1" t="s">
        <v>65</v>
      </c>
      <c r="W8" s="1" t="s">
        <v>392</v>
      </c>
      <c r="X8" s="1"/>
      <c r="Y8" s="1"/>
      <c r="Z8" s="146"/>
      <c r="AA8" s="1"/>
      <c r="AB8" s="1"/>
      <c r="AC8" s="1"/>
      <c r="AD8" s="1"/>
      <c r="AE8" s="1" t="s">
        <v>924</v>
      </c>
      <c r="AF8" s="1"/>
      <c r="AG8" s="146"/>
      <c r="AH8" s="1">
        <v>1</v>
      </c>
      <c r="AI8" s="17"/>
      <c r="AJ8" s="155"/>
      <c r="AK8" s="156"/>
      <c r="AL8" s="147"/>
      <c r="AM8" s="38" t="s">
        <v>1166</v>
      </c>
      <c r="AN8" s="154" t="s">
        <v>1167</v>
      </c>
      <c r="AO8" s="1" t="s">
        <v>123</v>
      </c>
      <c r="AP8" s="1" t="s">
        <v>48</v>
      </c>
      <c r="AQ8" s="1">
        <v>4</v>
      </c>
      <c r="AR8" s="38" t="s">
        <v>1168</v>
      </c>
      <c r="AS8" s="38" t="s">
        <v>1169</v>
      </c>
      <c r="AT8" s="38" t="s">
        <v>1170</v>
      </c>
      <c r="AU8" s="38" t="s">
        <v>1171</v>
      </c>
      <c r="AV8" s="148"/>
      <c r="AW8" s="154" t="s">
        <v>78</v>
      </c>
      <c r="AX8" s="1"/>
      <c r="AY8" s="1"/>
      <c r="AZ8" s="1"/>
      <c r="BA8" s="1"/>
      <c r="BB8" s="1"/>
    </row>
    <row r="9" spans="1:54" s="7" customFormat="1" ht="23.4" customHeight="1" x14ac:dyDescent="0.25">
      <c r="A9" s="1">
        <v>20</v>
      </c>
      <c r="B9" s="17">
        <v>45245</v>
      </c>
      <c r="C9" s="17">
        <v>45245</v>
      </c>
      <c r="D9" s="1" t="s">
        <v>40</v>
      </c>
      <c r="E9" s="1" t="s">
        <v>40</v>
      </c>
      <c r="F9" s="1" t="s">
        <v>42</v>
      </c>
      <c r="G9" s="1">
        <v>84</v>
      </c>
      <c r="H9" s="1">
        <v>117</v>
      </c>
      <c r="I9" s="38" t="s">
        <v>572</v>
      </c>
      <c r="J9" s="1" t="s">
        <v>565</v>
      </c>
      <c r="K9" s="1" t="s">
        <v>573</v>
      </c>
      <c r="L9" s="38"/>
      <c r="M9" s="1"/>
      <c r="N9" s="1"/>
      <c r="O9" s="1"/>
      <c r="P9" s="1"/>
      <c r="Q9" s="1"/>
      <c r="R9" s="1"/>
      <c r="S9" s="1"/>
      <c r="T9" s="1" t="s">
        <v>574</v>
      </c>
      <c r="U9" s="1"/>
      <c r="V9" s="1" t="s">
        <v>109</v>
      </c>
      <c r="W9" s="1" t="s">
        <v>576</v>
      </c>
      <c r="X9" s="1"/>
      <c r="Y9" s="1"/>
      <c r="Z9" s="146"/>
      <c r="AA9" s="1"/>
      <c r="AB9" s="1"/>
      <c r="AC9" s="1"/>
      <c r="AD9" s="1"/>
      <c r="AE9" s="1" t="s">
        <v>924</v>
      </c>
      <c r="AF9" s="1"/>
      <c r="AG9" s="146"/>
      <c r="AH9" s="1">
        <v>2</v>
      </c>
      <c r="AI9" s="17"/>
      <c r="AJ9" s="155"/>
      <c r="AK9" s="156"/>
      <c r="AL9" s="147"/>
      <c r="AM9" s="38" t="s">
        <v>1172</v>
      </c>
      <c r="AN9" s="154" t="s">
        <v>1173</v>
      </c>
      <c r="AO9" s="1" t="s">
        <v>110</v>
      </c>
      <c r="AP9" s="1" t="s">
        <v>48</v>
      </c>
      <c r="AQ9" s="1">
        <v>4</v>
      </c>
      <c r="AR9" s="38" t="s">
        <v>1174</v>
      </c>
      <c r="AS9" s="38" t="s">
        <v>1175</v>
      </c>
      <c r="AT9" s="38" t="s">
        <v>1176</v>
      </c>
      <c r="AU9" s="38"/>
      <c r="AV9" s="148"/>
      <c r="AW9" s="154" t="s">
        <v>78</v>
      </c>
      <c r="AX9" s="1"/>
      <c r="AY9" s="1"/>
      <c r="AZ9" s="1"/>
      <c r="BA9" s="1"/>
      <c r="BB9" s="1"/>
    </row>
    <row r="10" spans="1:54" s="7" customFormat="1" ht="23.4" customHeight="1" x14ac:dyDescent="0.25">
      <c r="A10" s="1">
        <v>19</v>
      </c>
      <c r="B10" s="17">
        <v>45239</v>
      </c>
      <c r="C10" s="17">
        <v>45239</v>
      </c>
      <c r="D10" s="1" t="s">
        <v>40</v>
      </c>
      <c r="E10" s="1" t="s">
        <v>40</v>
      </c>
      <c r="F10" s="1" t="s">
        <v>42</v>
      </c>
      <c r="G10" s="1">
        <v>84</v>
      </c>
      <c r="H10" s="1" t="s">
        <v>1177</v>
      </c>
      <c r="I10" s="38" t="s">
        <v>572</v>
      </c>
      <c r="J10" s="1" t="s">
        <v>565</v>
      </c>
      <c r="K10" s="1" t="s">
        <v>573</v>
      </c>
      <c r="L10" s="38" t="s">
        <v>78</v>
      </c>
      <c r="M10" s="1" t="s">
        <v>78</v>
      </c>
      <c r="N10" s="1" t="s">
        <v>78</v>
      </c>
      <c r="O10" s="1" t="s">
        <v>78</v>
      </c>
      <c r="P10" s="1" t="s">
        <v>78</v>
      </c>
      <c r="Q10" s="1" t="s">
        <v>78</v>
      </c>
      <c r="R10" s="1" t="s">
        <v>78</v>
      </c>
      <c r="S10" s="1" t="s">
        <v>78</v>
      </c>
      <c r="T10" s="1" t="s">
        <v>574</v>
      </c>
      <c r="U10" s="1"/>
      <c r="V10" s="1" t="s">
        <v>109</v>
      </c>
      <c r="W10" s="1" t="s">
        <v>576</v>
      </c>
      <c r="X10" s="1" t="s">
        <v>78</v>
      </c>
      <c r="Y10" s="1" t="s">
        <v>78</v>
      </c>
      <c r="Z10" s="146"/>
      <c r="AA10" s="1" t="s">
        <v>78</v>
      </c>
      <c r="AB10" s="1" t="s">
        <v>78</v>
      </c>
      <c r="AC10" s="1" t="s">
        <v>78</v>
      </c>
      <c r="AD10" s="1" t="s">
        <v>78</v>
      </c>
      <c r="AE10" s="1" t="s">
        <v>924</v>
      </c>
      <c r="AF10" s="1"/>
      <c r="AG10" s="146"/>
      <c r="AH10" s="1" t="s">
        <v>106</v>
      </c>
      <c r="AI10" s="17">
        <v>45239</v>
      </c>
      <c r="AJ10" s="155">
        <v>2023</v>
      </c>
      <c r="AK10" s="156">
        <v>9</v>
      </c>
      <c r="AL10" s="147">
        <v>45170</v>
      </c>
      <c r="AM10" s="38" t="s">
        <v>1178</v>
      </c>
      <c r="AN10" s="154" t="s">
        <v>1173</v>
      </c>
      <c r="AO10" s="1" t="s">
        <v>78</v>
      </c>
      <c r="AP10" s="1" t="s">
        <v>78</v>
      </c>
      <c r="AQ10" s="1" t="s">
        <v>78</v>
      </c>
      <c r="AR10" s="38" t="s">
        <v>1179</v>
      </c>
      <c r="AS10" s="38" t="s">
        <v>1180</v>
      </c>
      <c r="AT10" s="38" t="s">
        <v>1181</v>
      </c>
      <c r="AU10" s="38" t="s">
        <v>78</v>
      </c>
      <c r="AV10" s="148"/>
      <c r="AW10" s="154" t="s">
        <v>78</v>
      </c>
      <c r="AX10" s="1"/>
      <c r="AY10" s="1"/>
      <c r="AZ10" s="1"/>
      <c r="BA10" s="1"/>
      <c r="BB10" s="1"/>
    </row>
    <row r="11" spans="1:54" s="7" customFormat="1" ht="23.4" customHeight="1" x14ac:dyDescent="0.25">
      <c r="A11" s="1">
        <v>18</v>
      </c>
      <c r="B11" s="17">
        <v>45237</v>
      </c>
      <c r="C11" s="17">
        <v>45237</v>
      </c>
      <c r="D11" s="1" t="s">
        <v>40</v>
      </c>
      <c r="E11" s="1" t="s">
        <v>40</v>
      </c>
      <c r="F11" s="1" t="s">
        <v>42</v>
      </c>
      <c r="G11" s="1">
        <v>14</v>
      </c>
      <c r="H11" s="1" t="s">
        <v>1182</v>
      </c>
      <c r="I11" s="38" t="s">
        <v>577</v>
      </c>
      <c r="J11" s="1" t="s">
        <v>565</v>
      </c>
      <c r="K11" s="1" t="s">
        <v>573</v>
      </c>
      <c r="L11" s="38" t="s">
        <v>78</v>
      </c>
      <c r="M11" s="1" t="s">
        <v>78</v>
      </c>
      <c r="N11" s="1" t="s">
        <v>78</v>
      </c>
      <c r="O11" s="1" t="s">
        <v>78</v>
      </c>
      <c r="P11" s="1" t="s">
        <v>78</v>
      </c>
      <c r="Q11" s="1" t="s">
        <v>78</v>
      </c>
      <c r="R11" s="1" t="s">
        <v>78</v>
      </c>
      <c r="S11" s="1" t="s">
        <v>78</v>
      </c>
      <c r="T11" s="1" t="s">
        <v>84</v>
      </c>
      <c r="U11" s="1"/>
      <c r="V11" s="1" t="s">
        <v>578</v>
      </c>
      <c r="W11" s="1" t="s">
        <v>579</v>
      </c>
      <c r="X11" s="1" t="s">
        <v>78</v>
      </c>
      <c r="Y11" s="1" t="s">
        <v>78</v>
      </c>
      <c r="Z11" s="146"/>
      <c r="AA11" s="1" t="s">
        <v>78</v>
      </c>
      <c r="AB11" s="1" t="s">
        <v>78</v>
      </c>
      <c r="AC11" s="1" t="s">
        <v>78</v>
      </c>
      <c r="AD11" s="1" t="s">
        <v>78</v>
      </c>
      <c r="AE11" s="1" t="s">
        <v>924</v>
      </c>
      <c r="AF11" s="1"/>
      <c r="AG11" s="146"/>
      <c r="AH11" s="1" t="s">
        <v>106</v>
      </c>
      <c r="AI11" s="1" t="s">
        <v>1183</v>
      </c>
      <c r="AJ11" s="155">
        <v>2023</v>
      </c>
      <c r="AK11" s="156">
        <v>11</v>
      </c>
      <c r="AL11" s="147">
        <v>45231</v>
      </c>
      <c r="AM11" s="38" t="s">
        <v>1184</v>
      </c>
      <c r="AN11" s="154" t="s">
        <v>1185</v>
      </c>
      <c r="AO11" s="1" t="s">
        <v>48</v>
      </c>
      <c r="AP11" s="1" t="s">
        <v>48</v>
      </c>
      <c r="AQ11" s="1" t="s">
        <v>95</v>
      </c>
      <c r="AR11" s="38" t="s">
        <v>1186</v>
      </c>
      <c r="AS11" s="38" t="s">
        <v>1187</v>
      </c>
      <c r="AT11" s="38" t="s">
        <v>1188</v>
      </c>
      <c r="AU11" s="38" t="s">
        <v>78</v>
      </c>
      <c r="AV11" s="148"/>
      <c r="AW11" s="154" t="s">
        <v>78</v>
      </c>
      <c r="AX11" s="1"/>
      <c r="AY11" s="1"/>
      <c r="AZ11" s="1"/>
      <c r="BA11" s="1"/>
      <c r="BB11" s="1"/>
    </row>
    <row r="12" spans="1:54" s="7" customFormat="1" ht="23.4" customHeight="1" x14ac:dyDescent="0.25">
      <c r="A12" s="1">
        <v>17</v>
      </c>
      <c r="B12" s="17">
        <v>45237</v>
      </c>
      <c r="C12" s="17">
        <v>45237</v>
      </c>
      <c r="D12" s="1" t="s">
        <v>40</v>
      </c>
      <c r="E12" s="1" t="s">
        <v>40</v>
      </c>
      <c r="F12" s="1" t="s">
        <v>42</v>
      </c>
      <c r="G12" s="1">
        <v>4</v>
      </c>
      <c r="H12" s="1" t="s">
        <v>1093</v>
      </c>
      <c r="I12" s="38" t="s">
        <v>1015</v>
      </c>
      <c r="J12" s="1" t="s">
        <v>588</v>
      </c>
      <c r="K12" s="1" t="s">
        <v>573</v>
      </c>
      <c r="L12" s="38" t="s">
        <v>68</v>
      </c>
      <c r="M12" s="1" t="s">
        <v>68</v>
      </c>
      <c r="N12" s="1" t="s">
        <v>68</v>
      </c>
      <c r="O12" s="1" t="s">
        <v>639</v>
      </c>
      <c r="P12" s="1" t="s">
        <v>68</v>
      </c>
      <c r="Q12" s="1" t="s">
        <v>68</v>
      </c>
      <c r="R12" s="1" t="s">
        <v>68</v>
      </c>
      <c r="S12" s="1" t="s">
        <v>68</v>
      </c>
      <c r="T12" s="1" t="s">
        <v>574</v>
      </c>
      <c r="U12" s="1"/>
      <c r="V12" s="1" t="s">
        <v>110</v>
      </c>
      <c r="W12" s="1" t="s">
        <v>110</v>
      </c>
      <c r="X12" s="1" t="s">
        <v>728</v>
      </c>
      <c r="Y12" s="1" t="s">
        <v>728</v>
      </c>
      <c r="Z12" s="146"/>
      <c r="AA12" s="1" t="s">
        <v>78</v>
      </c>
      <c r="AB12" s="1" t="s">
        <v>1016</v>
      </c>
      <c r="AC12" s="1" t="s">
        <v>78</v>
      </c>
      <c r="AD12" s="1" t="s">
        <v>942</v>
      </c>
      <c r="AE12" s="1" t="s">
        <v>954</v>
      </c>
      <c r="AF12" s="1"/>
      <c r="AG12" s="146"/>
      <c r="AH12" s="1" t="s">
        <v>106</v>
      </c>
      <c r="AI12" s="1" t="s">
        <v>462</v>
      </c>
      <c r="AJ12" s="155">
        <v>2023</v>
      </c>
      <c r="AK12" s="156">
        <v>2</v>
      </c>
      <c r="AL12" s="147">
        <v>44958</v>
      </c>
      <c r="AM12" s="38" t="s">
        <v>1189</v>
      </c>
      <c r="AN12" s="154" t="s">
        <v>78</v>
      </c>
      <c r="AO12" s="1" t="s">
        <v>78</v>
      </c>
      <c r="AP12" s="1" t="s">
        <v>78</v>
      </c>
      <c r="AQ12" s="1" t="s">
        <v>78</v>
      </c>
      <c r="AR12" s="38" t="s">
        <v>1190</v>
      </c>
      <c r="AS12" s="38" t="s">
        <v>1191</v>
      </c>
      <c r="AT12" s="38" t="s">
        <v>1192</v>
      </c>
      <c r="AU12" s="38" t="s">
        <v>1193</v>
      </c>
      <c r="AV12" s="148"/>
      <c r="AW12" s="154" t="s">
        <v>78</v>
      </c>
      <c r="AX12" s="1"/>
      <c r="AY12" s="1"/>
      <c r="AZ12" s="1"/>
      <c r="BA12" s="1"/>
      <c r="BB12" s="1"/>
    </row>
    <row r="13" spans="1:54" s="7" customFormat="1" ht="23.4" customHeight="1" x14ac:dyDescent="0.25">
      <c r="A13" s="1">
        <v>16</v>
      </c>
      <c r="B13" s="17">
        <v>45231</v>
      </c>
      <c r="C13" s="17">
        <v>45231</v>
      </c>
      <c r="D13" s="1" t="s">
        <v>40</v>
      </c>
      <c r="E13" s="1" t="s">
        <v>40</v>
      </c>
      <c r="F13" s="1" t="s">
        <v>42</v>
      </c>
      <c r="G13" s="1">
        <v>71</v>
      </c>
      <c r="H13" s="1" t="s">
        <v>1194</v>
      </c>
      <c r="I13" s="38" t="s">
        <v>627</v>
      </c>
      <c r="J13" s="1" t="s">
        <v>565</v>
      </c>
      <c r="K13" s="1" t="s">
        <v>628</v>
      </c>
      <c r="L13" s="38" t="s">
        <v>77</v>
      </c>
      <c r="M13" s="1" t="s">
        <v>48</v>
      </c>
      <c r="N13" s="1" t="s">
        <v>48</v>
      </c>
      <c r="O13" s="1" t="s">
        <v>95</v>
      </c>
      <c r="P13" s="1" t="s">
        <v>78</v>
      </c>
      <c r="Q13" s="1" t="s">
        <v>78</v>
      </c>
      <c r="R13" s="1" t="s">
        <v>78</v>
      </c>
      <c r="S13" s="1" t="s">
        <v>78</v>
      </c>
      <c r="T13" s="1" t="s">
        <v>84</v>
      </c>
      <c r="U13" s="1"/>
      <c r="V13" s="1" t="s">
        <v>98</v>
      </c>
      <c r="W13" s="1" t="s">
        <v>392</v>
      </c>
      <c r="X13" s="1" t="s">
        <v>78</v>
      </c>
      <c r="Y13" s="1" t="s">
        <v>78</v>
      </c>
      <c r="Z13" s="146"/>
      <c r="AA13" s="1" t="s">
        <v>78</v>
      </c>
      <c r="AB13" s="1" t="s">
        <v>78</v>
      </c>
      <c r="AC13" s="1" t="s">
        <v>78</v>
      </c>
      <c r="AD13" s="1" t="s">
        <v>78</v>
      </c>
      <c r="AE13" s="1" t="s">
        <v>922</v>
      </c>
      <c r="AF13" s="1"/>
      <c r="AG13" s="146"/>
      <c r="AH13" s="1" t="s">
        <v>129</v>
      </c>
      <c r="AI13" s="1" t="s">
        <v>1195</v>
      </c>
      <c r="AJ13" s="155">
        <v>2023</v>
      </c>
      <c r="AK13" s="156">
        <v>11</v>
      </c>
      <c r="AL13" s="147">
        <v>45231</v>
      </c>
      <c r="AM13" s="38" t="s">
        <v>1196</v>
      </c>
      <c r="AN13" s="154" t="s">
        <v>78</v>
      </c>
      <c r="AO13" s="1" t="s">
        <v>78</v>
      </c>
      <c r="AP13" s="1" t="s">
        <v>78</v>
      </c>
      <c r="AQ13" s="1" t="s">
        <v>78</v>
      </c>
      <c r="AR13" s="38" t="s">
        <v>78</v>
      </c>
      <c r="AS13" s="38" t="s">
        <v>78</v>
      </c>
      <c r="AT13" s="38" t="s">
        <v>78</v>
      </c>
      <c r="AU13" s="38" t="s">
        <v>78</v>
      </c>
      <c r="AV13" s="148"/>
      <c r="AW13" s="154" t="s">
        <v>78</v>
      </c>
      <c r="AX13" s="1"/>
      <c r="AY13" s="1"/>
      <c r="AZ13" s="1"/>
      <c r="BA13" s="1"/>
      <c r="BB13" s="1"/>
    </row>
    <row r="14" spans="1:54" s="7" customFormat="1" ht="23.4" customHeight="1" x14ac:dyDescent="0.25">
      <c r="A14" s="1">
        <v>15</v>
      </c>
      <c r="B14" s="17">
        <v>45225</v>
      </c>
      <c r="C14" s="17">
        <v>45225</v>
      </c>
      <c r="D14" s="1" t="s">
        <v>40</v>
      </c>
      <c r="E14" s="1" t="s">
        <v>40</v>
      </c>
      <c r="F14" s="1" t="s">
        <v>78</v>
      </c>
      <c r="G14" s="1">
        <v>11</v>
      </c>
      <c r="H14" s="1" t="s">
        <v>1197</v>
      </c>
      <c r="I14" s="38" t="s">
        <v>593</v>
      </c>
      <c r="J14" s="1" t="s">
        <v>565</v>
      </c>
      <c r="K14" s="1" t="s">
        <v>566</v>
      </c>
      <c r="L14" s="38" t="s">
        <v>78</v>
      </c>
      <c r="M14" s="1" t="s">
        <v>78</v>
      </c>
      <c r="N14" s="1" t="s">
        <v>78</v>
      </c>
      <c r="O14" s="1" t="s">
        <v>78</v>
      </c>
      <c r="P14" s="1" t="s">
        <v>78</v>
      </c>
      <c r="Q14" s="1" t="s">
        <v>78</v>
      </c>
      <c r="R14" s="1" t="s">
        <v>78</v>
      </c>
      <c r="S14" s="1" t="s">
        <v>78</v>
      </c>
      <c r="T14" s="1" t="s">
        <v>63</v>
      </c>
      <c r="U14" s="1"/>
      <c r="V14" s="1" t="s">
        <v>562</v>
      </c>
      <c r="W14" s="1" t="s">
        <v>52</v>
      </c>
      <c r="X14" s="1" t="s">
        <v>78</v>
      </c>
      <c r="Y14" s="1" t="s">
        <v>78</v>
      </c>
      <c r="Z14" s="146"/>
      <c r="AA14" s="1" t="s">
        <v>78</v>
      </c>
      <c r="AB14" s="1" t="s">
        <v>78</v>
      </c>
      <c r="AC14" s="1" t="s">
        <v>78</v>
      </c>
      <c r="AD14" s="1" t="s">
        <v>78</v>
      </c>
      <c r="AE14" s="1" t="s">
        <v>919</v>
      </c>
      <c r="AF14" s="1"/>
      <c r="AG14" s="146"/>
      <c r="AH14" s="1" t="s">
        <v>106</v>
      </c>
      <c r="AI14" s="1" t="s">
        <v>78</v>
      </c>
      <c r="AJ14" s="155"/>
      <c r="AK14" s="156"/>
      <c r="AL14" s="147"/>
      <c r="AM14" s="38" t="s">
        <v>1198</v>
      </c>
      <c r="AN14" s="154" t="s">
        <v>78</v>
      </c>
      <c r="AO14" s="1" t="s">
        <v>78</v>
      </c>
      <c r="AP14" s="1" t="s">
        <v>78</v>
      </c>
      <c r="AQ14" s="1" t="s">
        <v>78</v>
      </c>
      <c r="AR14" s="38" t="s">
        <v>78</v>
      </c>
      <c r="AS14" s="38" t="s">
        <v>78</v>
      </c>
      <c r="AT14" s="38" t="s">
        <v>78</v>
      </c>
      <c r="AU14" s="38" t="s">
        <v>78</v>
      </c>
      <c r="AV14" s="148"/>
      <c r="AW14" s="154" t="s">
        <v>78</v>
      </c>
      <c r="AX14" s="1"/>
      <c r="AY14" s="1"/>
      <c r="AZ14" s="1"/>
      <c r="BA14" s="1"/>
      <c r="BB14" s="1"/>
    </row>
    <row r="15" spans="1:54" s="7" customFormat="1" ht="23.4" customHeight="1" x14ac:dyDescent="0.25">
      <c r="A15" s="1">
        <v>14</v>
      </c>
      <c r="B15" s="17">
        <v>45223</v>
      </c>
      <c r="C15" s="17">
        <v>45245</v>
      </c>
      <c r="D15" s="1" t="s">
        <v>40</v>
      </c>
      <c r="E15" s="1" t="s">
        <v>40</v>
      </c>
      <c r="F15" s="1" t="s">
        <v>42</v>
      </c>
      <c r="G15" s="1">
        <v>42</v>
      </c>
      <c r="H15" s="1">
        <v>64</v>
      </c>
      <c r="I15" s="38" t="s">
        <v>686</v>
      </c>
      <c r="J15" s="1" t="s">
        <v>565</v>
      </c>
      <c r="K15" s="1" t="s">
        <v>684</v>
      </c>
      <c r="L15" s="38"/>
      <c r="M15" s="1" t="s">
        <v>68</v>
      </c>
      <c r="N15" s="1" t="s">
        <v>68</v>
      </c>
      <c r="O15" s="1">
        <v>0</v>
      </c>
      <c r="P15" s="1" t="s">
        <v>68</v>
      </c>
      <c r="Q15" s="1" t="s">
        <v>68</v>
      </c>
      <c r="R15" s="1" t="s">
        <v>68</v>
      </c>
      <c r="S15" s="1" t="s">
        <v>68</v>
      </c>
      <c r="T15" s="1" t="s">
        <v>603</v>
      </c>
      <c r="U15" s="1"/>
      <c r="V15" s="1" t="s">
        <v>687</v>
      </c>
      <c r="W15" s="1"/>
      <c r="X15" s="1"/>
      <c r="Y15" s="1"/>
      <c r="Z15" s="146"/>
      <c r="AA15" s="1"/>
      <c r="AB15" s="1"/>
      <c r="AC15" s="1"/>
      <c r="AD15" s="1"/>
      <c r="AE15" s="1" t="s">
        <v>914</v>
      </c>
      <c r="AF15" s="1"/>
      <c r="AG15" s="146"/>
      <c r="AH15" s="1">
        <v>1</v>
      </c>
      <c r="AI15" s="17">
        <v>45224</v>
      </c>
      <c r="AJ15" s="155">
        <v>2023</v>
      </c>
      <c r="AK15" s="156">
        <v>10</v>
      </c>
      <c r="AL15" s="147">
        <v>45200</v>
      </c>
      <c r="AM15" s="38" t="s">
        <v>1199</v>
      </c>
      <c r="AN15" s="154" t="s">
        <v>1200</v>
      </c>
      <c r="AO15" s="1"/>
      <c r="AP15" s="1"/>
      <c r="AQ15" s="1"/>
      <c r="AR15" s="38"/>
      <c r="AS15" s="38"/>
      <c r="AT15" s="38" t="s">
        <v>1201</v>
      </c>
      <c r="AU15" s="38"/>
      <c r="AV15" s="148"/>
      <c r="AW15" s="154" t="s">
        <v>78</v>
      </c>
      <c r="AX15" s="1"/>
      <c r="AY15" s="1"/>
      <c r="AZ15" s="1"/>
      <c r="BA15" s="1"/>
      <c r="BB15" s="1"/>
    </row>
    <row r="16" spans="1:54" s="7" customFormat="1" ht="23.4" customHeight="1" x14ac:dyDescent="0.25">
      <c r="A16" s="1">
        <v>13</v>
      </c>
      <c r="B16" s="17">
        <v>45221</v>
      </c>
      <c r="C16" s="17">
        <v>45222</v>
      </c>
      <c r="D16" s="1" t="s">
        <v>40</v>
      </c>
      <c r="E16" s="1" t="s">
        <v>40</v>
      </c>
      <c r="F16" s="1" t="s">
        <v>42</v>
      </c>
      <c r="G16" s="1">
        <v>15</v>
      </c>
      <c r="H16" s="1" t="s">
        <v>1202</v>
      </c>
      <c r="I16" s="38" t="s">
        <v>601</v>
      </c>
      <c r="J16" s="1" t="s">
        <v>565</v>
      </c>
      <c r="K16" s="1" t="s">
        <v>573</v>
      </c>
      <c r="L16" s="38" t="s">
        <v>78</v>
      </c>
      <c r="M16" s="1" t="s">
        <v>78</v>
      </c>
      <c r="N16" s="1" t="s">
        <v>78</v>
      </c>
      <c r="O16" s="1" t="s">
        <v>78</v>
      </c>
      <c r="P16" s="1" t="s">
        <v>78</v>
      </c>
      <c r="Q16" s="1" t="s">
        <v>78</v>
      </c>
      <c r="R16" s="1" t="s">
        <v>78</v>
      </c>
      <c r="S16" s="1" t="s">
        <v>78</v>
      </c>
      <c r="T16" s="1" t="s">
        <v>603</v>
      </c>
      <c r="U16" s="1"/>
      <c r="V16" s="1" t="s">
        <v>98</v>
      </c>
      <c r="W16" s="1" t="s">
        <v>99</v>
      </c>
      <c r="X16" s="1" t="s">
        <v>605</v>
      </c>
      <c r="Y16" s="1" t="s">
        <v>605</v>
      </c>
      <c r="Z16" s="146"/>
      <c r="AA16" s="1" t="s">
        <v>78</v>
      </c>
      <c r="AB16" s="1" t="s">
        <v>78</v>
      </c>
      <c r="AC16" s="1" t="s">
        <v>78</v>
      </c>
      <c r="AD16" s="1" t="s">
        <v>78</v>
      </c>
      <c r="AE16" s="1" t="s">
        <v>998</v>
      </c>
      <c r="AF16" s="1"/>
      <c r="AG16" s="146"/>
      <c r="AH16" s="1" t="s">
        <v>136</v>
      </c>
      <c r="AI16" s="17">
        <v>45221</v>
      </c>
      <c r="AJ16" s="155">
        <v>2023</v>
      </c>
      <c r="AK16" s="156">
        <v>10</v>
      </c>
      <c r="AL16" s="147">
        <v>45200</v>
      </c>
      <c r="AM16" s="38" t="s">
        <v>1203</v>
      </c>
      <c r="AN16" s="154" t="s">
        <v>929</v>
      </c>
      <c r="AO16" s="1" t="s">
        <v>78</v>
      </c>
      <c r="AP16" s="1" t="s">
        <v>78</v>
      </c>
      <c r="AQ16" s="1" t="s">
        <v>78</v>
      </c>
      <c r="AR16" s="38" t="s">
        <v>1204</v>
      </c>
      <c r="AS16" s="38" t="s">
        <v>1205</v>
      </c>
      <c r="AT16" s="38" t="s">
        <v>1206</v>
      </c>
      <c r="AU16" s="38" t="s">
        <v>78</v>
      </c>
      <c r="AV16" s="148"/>
      <c r="AW16" s="154" t="s">
        <v>78</v>
      </c>
      <c r="AX16" s="1"/>
      <c r="AY16" s="1"/>
      <c r="AZ16" s="1"/>
      <c r="BA16" s="1"/>
      <c r="BB16" s="1"/>
    </row>
    <row r="17" spans="1:54" s="7" customFormat="1" ht="23.4" customHeight="1" x14ac:dyDescent="0.25">
      <c r="A17" s="1">
        <v>12</v>
      </c>
      <c r="B17" s="17">
        <v>45216</v>
      </c>
      <c r="C17" s="17">
        <v>45244</v>
      </c>
      <c r="D17" s="1" t="s">
        <v>40</v>
      </c>
      <c r="E17" s="1" t="s">
        <v>40</v>
      </c>
      <c r="F17" s="1" t="s">
        <v>42</v>
      </c>
      <c r="G17" s="1">
        <v>81</v>
      </c>
      <c r="H17" s="1">
        <v>27</v>
      </c>
      <c r="I17" s="38" t="s">
        <v>767</v>
      </c>
      <c r="J17" s="1" t="s">
        <v>565</v>
      </c>
      <c r="K17" s="1" t="s">
        <v>684</v>
      </c>
      <c r="L17" s="38" t="s">
        <v>766</v>
      </c>
      <c r="M17" s="1" t="s">
        <v>123</v>
      </c>
      <c r="N17" s="1" t="s">
        <v>123</v>
      </c>
      <c r="O17" s="1"/>
      <c r="P17" s="1" t="s">
        <v>43</v>
      </c>
      <c r="Q17" s="1" t="s">
        <v>643</v>
      </c>
      <c r="R17" s="1"/>
      <c r="S17" s="1"/>
      <c r="T17" s="1" t="s">
        <v>768</v>
      </c>
      <c r="U17" s="1"/>
      <c r="V17" s="1" t="s">
        <v>98</v>
      </c>
      <c r="W17" s="1" t="s">
        <v>99</v>
      </c>
      <c r="X17" s="1"/>
      <c r="Y17" s="1"/>
      <c r="Z17" s="146"/>
      <c r="AA17" s="1" t="s">
        <v>928</v>
      </c>
      <c r="AB17" s="1" t="s">
        <v>929</v>
      </c>
      <c r="AC17" s="1"/>
      <c r="AD17" s="1"/>
      <c r="AE17" s="1" t="s">
        <v>914</v>
      </c>
      <c r="AF17" s="1"/>
      <c r="AG17" s="146"/>
      <c r="AH17" s="1">
        <v>1</v>
      </c>
      <c r="AI17" s="1"/>
      <c r="AJ17" s="155"/>
      <c r="AK17" s="156"/>
      <c r="AL17" s="147"/>
      <c r="AM17" s="38" t="s">
        <v>1207</v>
      </c>
      <c r="AN17" s="154" t="s">
        <v>929</v>
      </c>
      <c r="AO17" s="1"/>
      <c r="AP17" s="1"/>
      <c r="AQ17" s="1"/>
      <c r="AR17" s="38"/>
      <c r="AS17" s="38"/>
      <c r="AT17" s="38"/>
      <c r="AU17" s="38"/>
      <c r="AV17" s="148"/>
      <c r="AW17" s="154" t="s">
        <v>78</v>
      </c>
      <c r="AX17" s="1"/>
      <c r="AY17" s="1"/>
      <c r="AZ17" s="1"/>
      <c r="BA17" s="1"/>
      <c r="BB17" s="1"/>
    </row>
    <row r="18" spans="1:54" s="7" customFormat="1" ht="23.4" customHeight="1" x14ac:dyDescent="0.25">
      <c r="A18" s="1">
        <v>11</v>
      </c>
      <c r="B18" s="17">
        <v>45216</v>
      </c>
      <c r="C18" s="17">
        <v>45217</v>
      </c>
      <c r="D18" s="1" t="s">
        <v>40</v>
      </c>
      <c r="E18" s="1" t="s">
        <v>40</v>
      </c>
      <c r="F18" s="1" t="s">
        <v>42</v>
      </c>
      <c r="G18" s="1">
        <v>10</v>
      </c>
      <c r="H18" s="1" t="s">
        <v>1208</v>
      </c>
      <c r="I18" s="38" t="s">
        <v>590</v>
      </c>
      <c r="J18" s="1" t="s">
        <v>565</v>
      </c>
      <c r="K18" s="1" t="s">
        <v>573</v>
      </c>
      <c r="L18" s="38" t="s">
        <v>78</v>
      </c>
      <c r="M18" s="1" t="s">
        <v>78</v>
      </c>
      <c r="N18" s="1" t="s">
        <v>78</v>
      </c>
      <c r="O18" s="1" t="s">
        <v>78</v>
      </c>
      <c r="P18" s="1" t="s">
        <v>78</v>
      </c>
      <c r="Q18" s="1" t="s">
        <v>78</v>
      </c>
      <c r="R18" s="1" t="s">
        <v>78</v>
      </c>
      <c r="S18" s="1" t="s">
        <v>78</v>
      </c>
      <c r="T18" s="1" t="s">
        <v>63</v>
      </c>
      <c r="U18" s="1"/>
      <c r="V18" s="1" t="s">
        <v>98</v>
      </c>
      <c r="W18" s="1" t="s">
        <v>592</v>
      </c>
      <c r="X18" s="1" t="s">
        <v>78</v>
      </c>
      <c r="Y18" s="1" t="s">
        <v>78</v>
      </c>
      <c r="Z18" s="146"/>
      <c r="AA18" s="1" t="s">
        <v>78</v>
      </c>
      <c r="AB18" s="1" t="s">
        <v>78</v>
      </c>
      <c r="AC18" s="1" t="s">
        <v>78</v>
      </c>
      <c r="AD18" s="1" t="s">
        <v>78</v>
      </c>
      <c r="AE18" s="1" t="s">
        <v>924</v>
      </c>
      <c r="AF18" s="1"/>
      <c r="AG18" s="146"/>
      <c r="AH18" s="1" t="s">
        <v>106</v>
      </c>
      <c r="AI18" s="1" t="s">
        <v>78</v>
      </c>
      <c r="AJ18" s="155"/>
      <c r="AK18" s="156"/>
      <c r="AL18" s="147"/>
      <c r="AM18" s="38" t="s">
        <v>1209</v>
      </c>
      <c r="AN18" s="154" t="s">
        <v>78</v>
      </c>
      <c r="AO18" s="1" t="s">
        <v>78</v>
      </c>
      <c r="AP18" s="1" t="s">
        <v>78</v>
      </c>
      <c r="AQ18" s="1" t="s">
        <v>78</v>
      </c>
      <c r="AR18" s="38" t="s">
        <v>1210</v>
      </c>
      <c r="AS18" s="38" t="s">
        <v>1211</v>
      </c>
      <c r="AT18" s="38" t="s">
        <v>1212</v>
      </c>
      <c r="AU18" s="38" t="s">
        <v>78</v>
      </c>
      <c r="AV18" s="148"/>
      <c r="AW18" s="154" t="s">
        <v>78</v>
      </c>
      <c r="AX18" s="1"/>
      <c r="AY18" s="1"/>
      <c r="AZ18" s="1"/>
      <c r="BA18" s="1"/>
      <c r="BB18" s="1"/>
    </row>
    <row r="19" spans="1:54" s="7" customFormat="1" ht="23.4" customHeight="1" x14ac:dyDescent="0.25">
      <c r="A19" s="1">
        <v>10</v>
      </c>
      <c r="B19" s="17">
        <v>45216</v>
      </c>
      <c r="C19" s="17">
        <v>45216</v>
      </c>
      <c r="D19" s="1" t="s">
        <v>40</v>
      </c>
      <c r="E19" s="1" t="s">
        <v>40</v>
      </c>
      <c r="F19" s="1" t="s">
        <v>42</v>
      </c>
      <c r="G19" s="1">
        <v>71</v>
      </c>
      <c r="H19" s="1" t="s">
        <v>1194</v>
      </c>
      <c r="I19" s="38" t="s">
        <v>627</v>
      </c>
      <c r="J19" s="1" t="s">
        <v>565</v>
      </c>
      <c r="K19" s="1" t="s">
        <v>628</v>
      </c>
      <c r="L19" s="38" t="s">
        <v>77</v>
      </c>
      <c r="M19" s="1" t="s">
        <v>48</v>
      </c>
      <c r="N19" s="1" t="s">
        <v>48</v>
      </c>
      <c r="O19" s="1" t="s">
        <v>95</v>
      </c>
      <c r="P19" s="1" t="s">
        <v>78</v>
      </c>
      <c r="Q19" s="1" t="s">
        <v>78</v>
      </c>
      <c r="R19" s="1" t="s">
        <v>78</v>
      </c>
      <c r="S19" s="1" t="s">
        <v>78</v>
      </c>
      <c r="T19" s="1" t="s">
        <v>84</v>
      </c>
      <c r="U19" s="1"/>
      <c r="V19" s="1" t="s">
        <v>98</v>
      </c>
      <c r="W19" s="1" t="s">
        <v>392</v>
      </c>
      <c r="X19" s="1" t="s">
        <v>78</v>
      </c>
      <c r="Y19" s="1" t="s">
        <v>78</v>
      </c>
      <c r="Z19" s="146"/>
      <c r="AA19" s="1" t="s">
        <v>78</v>
      </c>
      <c r="AB19" s="1" t="s">
        <v>78</v>
      </c>
      <c r="AC19" s="1" t="s">
        <v>78</v>
      </c>
      <c r="AD19" s="1" t="s">
        <v>78</v>
      </c>
      <c r="AE19" s="1" t="s">
        <v>922</v>
      </c>
      <c r="AF19" s="1"/>
      <c r="AG19" s="146"/>
      <c r="AH19" s="1" t="s">
        <v>106</v>
      </c>
      <c r="AI19" s="1" t="s">
        <v>78</v>
      </c>
      <c r="AJ19" s="155"/>
      <c r="AK19" s="156"/>
      <c r="AL19" s="147"/>
      <c r="AM19" s="38" t="s">
        <v>1213</v>
      </c>
      <c r="AN19" s="154" t="s">
        <v>990</v>
      </c>
      <c r="AO19" s="1" t="s">
        <v>78</v>
      </c>
      <c r="AP19" s="1" t="s">
        <v>78</v>
      </c>
      <c r="AQ19" s="1" t="s">
        <v>78</v>
      </c>
      <c r="AR19" s="154" t="s">
        <v>78</v>
      </c>
      <c r="AS19" s="38" t="s">
        <v>78</v>
      </c>
      <c r="AT19" s="38" t="s">
        <v>78</v>
      </c>
      <c r="AU19" s="38" t="s">
        <v>78</v>
      </c>
      <c r="AV19" s="148"/>
      <c r="AW19" s="154" t="s">
        <v>78</v>
      </c>
      <c r="AX19" s="1"/>
      <c r="AY19" s="1"/>
      <c r="AZ19" s="1"/>
      <c r="BA19" s="1"/>
      <c r="BB19" s="1"/>
    </row>
    <row r="20" spans="1:54" s="7" customFormat="1" ht="23.4" customHeight="1" x14ac:dyDescent="0.25">
      <c r="A20" s="1">
        <v>9</v>
      </c>
      <c r="B20" s="17">
        <v>45205</v>
      </c>
      <c r="C20" s="17">
        <v>45205</v>
      </c>
      <c r="D20" s="1" t="s">
        <v>40</v>
      </c>
      <c r="E20" s="1" t="s">
        <v>40</v>
      </c>
      <c r="F20" s="1" t="s">
        <v>42</v>
      </c>
      <c r="G20" s="1">
        <v>15</v>
      </c>
      <c r="H20" s="1" t="s">
        <v>1202</v>
      </c>
      <c r="I20" s="38" t="s">
        <v>828</v>
      </c>
      <c r="J20" s="1" t="s">
        <v>565</v>
      </c>
      <c r="K20" s="1" t="s">
        <v>573</v>
      </c>
      <c r="L20" s="38" t="s">
        <v>78</v>
      </c>
      <c r="M20" s="1" t="s">
        <v>78</v>
      </c>
      <c r="N20" s="1" t="s">
        <v>78</v>
      </c>
      <c r="O20" s="1" t="s">
        <v>78</v>
      </c>
      <c r="P20" s="1" t="s">
        <v>78</v>
      </c>
      <c r="Q20" s="1" t="s">
        <v>78</v>
      </c>
      <c r="R20" s="1" t="s">
        <v>78</v>
      </c>
      <c r="S20" s="1" t="s">
        <v>78</v>
      </c>
      <c r="T20" s="1" t="s">
        <v>603</v>
      </c>
      <c r="U20" s="1"/>
      <c r="V20" s="1" t="s">
        <v>98</v>
      </c>
      <c r="W20" s="1" t="s">
        <v>99</v>
      </c>
      <c r="X20" s="1" t="s">
        <v>605</v>
      </c>
      <c r="Y20" s="1" t="s">
        <v>605</v>
      </c>
      <c r="Z20" s="146"/>
      <c r="AA20" s="1" t="s">
        <v>78</v>
      </c>
      <c r="AB20" s="1" t="s">
        <v>78</v>
      </c>
      <c r="AC20" s="1" t="s">
        <v>78</v>
      </c>
      <c r="AD20" s="1" t="s">
        <v>78</v>
      </c>
      <c r="AE20" s="1" t="s">
        <v>998</v>
      </c>
      <c r="AF20" s="1"/>
      <c r="AG20" s="146"/>
      <c r="AH20" s="1">
        <v>2</v>
      </c>
      <c r="AI20" s="1" t="s">
        <v>1214</v>
      </c>
      <c r="AJ20" s="155">
        <v>2023</v>
      </c>
      <c r="AK20" s="156">
        <v>10</v>
      </c>
      <c r="AL20" s="147">
        <v>45200</v>
      </c>
      <c r="AM20" s="38" t="s">
        <v>1215</v>
      </c>
      <c r="AN20" s="154" t="s">
        <v>78</v>
      </c>
      <c r="AO20" s="1" t="s">
        <v>78</v>
      </c>
      <c r="AP20" s="1" t="s">
        <v>78</v>
      </c>
      <c r="AQ20" s="1" t="s">
        <v>78</v>
      </c>
      <c r="AR20" s="154" t="s">
        <v>1216</v>
      </c>
      <c r="AS20" s="38" t="s">
        <v>1217</v>
      </c>
      <c r="AT20" s="38" t="s">
        <v>1218</v>
      </c>
      <c r="AU20" s="38" t="s">
        <v>78</v>
      </c>
      <c r="AV20" s="148"/>
      <c r="AW20" s="154" t="s">
        <v>78</v>
      </c>
      <c r="AX20" s="1"/>
      <c r="AY20" s="1"/>
      <c r="AZ20" s="1"/>
      <c r="BA20" s="1"/>
      <c r="BB20" s="1"/>
    </row>
    <row r="21" spans="1:54" s="7" customFormat="1" ht="23.4" customHeight="1" x14ac:dyDescent="0.25">
      <c r="A21" s="1">
        <v>8</v>
      </c>
      <c r="B21" s="17">
        <v>45204</v>
      </c>
      <c r="C21" s="17">
        <v>45205</v>
      </c>
      <c r="D21" s="1" t="s">
        <v>40</v>
      </c>
      <c r="E21" s="1" t="s">
        <v>40</v>
      </c>
      <c r="F21" s="1" t="s">
        <v>42</v>
      </c>
      <c r="G21" s="1">
        <v>15</v>
      </c>
      <c r="H21" s="1" t="s">
        <v>1202</v>
      </c>
      <c r="I21" s="38" t="s">
        <v>828</v>
      </c>
      <c r="J21" s="1" t="s">
        <v>565</v>
      </c>
      <c r="K21" s="1" t="s">
        <v>573</v>
      </c>
      <c r="L21" s="38" t="s">
        <v>78</v>
      </c>
      <c r="M21" s="1" t="s">
        <v>78</v>
      </c>
      <c r="N21" s="1" t="s">
        <v>78</v>
      </c>
      <c r="O21" s="1" t="s">
        <v>78</v>
      </c>
      <c r="P21" s="1" t="s">
        <v>78</v>
      </c>
      <c r="Q21" s="1" t="s">
        <v>78</v>
      </c>
      <c r="R21" s="1" t="s">
        <v>78</v>
      </c>
      <c r="S21" s="1" t="s">
        <v>78</v>
      </c>
      <c r="T21" s="1" t="s">
        <v>603</v>
      </c>
      <c r="U21" s="1"/>
      <c r="V21" s="1" t="s">
        <v>98</v>
      </c>
      <c r="W21" s="1" t="s">
        <v>99</v>
      </c>
      <c r="X21" s="1" t="s">
        <v>605</v>
      </c>
      <c r="Y21" s="1" t="s">
        <v>605</v>
      </c>
      <c r="Z21" s="146"/>
      <c r="AA21" s="1" t="s">
        <v>78</v>
      </c>
      <c r="AB21" s="1" t="s">
        <v>78</v>
      </c>
      <c r="AC21" s="1" t="s">
        <v>78</v>
      </c>
      <c r="AD21" s="1" t="s">
        <v>78</v>
      </c>
      <c r="AE21" s="1" t="s">
        <v>998</v>
      </c>
      <c r="AF21" s="1"/>
      <c r="AG21" s="146"/>
      <c r="AH21" s="1">
        <v>1</v>
      </c>
      <c r="AI21" s="17">
        <v>45204</v>
      </c>
      <c r="AJ21" s="155">
        <v>2023</v>
      </c>
      <c r="AK21" s="156">
        <v>5</v>
      </c>
      <c r="AL21" s="147">
        <v>45047</v>
      </c>
      <c r="AM21" s="38" t="s">
        <v>1219</v>
      </c>
      <c r="AN21" s="154"/>
      <c r="AO21" s="1" t="s">
        <v>78</v>
      </c>
      <c r="AP21" s="1" t="s">
        <v>78</v>
      </c>
      <c r="AQ21" s="1" t="s">
        <v>78</v>
      </c>
      <c r="AR21" s="154" t="s">
        <v>1220</v>
      </c>
      <c r="AS21" s="38" t="s">
        <v>1221</v>
      </c>
      <c r="AT21" s="38" t="s">
        <v>1222</v>
      </c>
      <c r="AU21" s="38" t="s">
        <v>78</v>
      </c>
      <c r="AV21" s="148"/>
      <c r="AW21" s="154" t="s">
        <v>78</v>
      </c>
      <c r="AX21" s="1"/>
      <c r="AY21" s="1"/>
      <c r="AZ21" s="1"/>
      <c r="BA21" s="1"/>
      <c r="BB21" s="1"/>
    </row>
    <row r="22" spans="1:54" s="7" customFormat="1" ht="23.4" customHeight="1" x14ac:dyDescent="0.25">
      <c r="A22" s="1">
        <v>7</v>
      </c>
      <c r="B22" s="17">
        <v>45204</v>
      </c>
      <c r="C22" s="17">
        <v>45204</v>
      </c>
      <c r="D22" s="1" t="s">
        <v>40</v>
      </c>
      <c r="E22" s="1" t="s">
        <v>40</v>
      </c>
      <c r="F22" s="1" t="s">
        <v>105</v>
      </c>
      <c r="G22" s="1">
        <v>15</v>
      </c>
      <c r="H22" s="1" t="s">
        <v>1202</v>
      </c>
      <c r="I22" s="38" t="s">
        <v>828</v>
      </c>
      <c r="J22" s="1" t="s">
        <v>565</v>
      </c>
      <c r="K22" s="1" t="s">
        <v>573</v>
      </c>
      <c r="L22" s="38" t="s">
        <v>78</v>
      </c>
      <c r="M22" s="1" t="s">
        <v>78</v>
      </c>
      <c r="N22" s="1" t="s">
        <v>78</v>
      </c>
      <c r="O22" s="1" t="s">
        <v>78</v>
      </c>
      <c r="P22" s="1" t="s">
        <v>78</v>
      </c>
      <c r="Q22" s="1" t="s">
        <v>78</v>
      </c>
      <c r="R22" s="1" t="s">
        <v>78</v>
      </c>
      <c r="S22" s="1" t="s">
        <v>78</v>
      </c>
      <c r="T22" s="1" t="s">
        <v>603</v>
      </c>
      <c r="U22" s="1"/>
      <c r="V22" s="1" t="s">
        <v>98</v>
      </c>
      <c r="W22" s="1" t="s">
        <v>99</v>
      </c>
      <c r="X22" s="1" t="s">
        <v>605</v>
      </c>
      <c r="Y22" s="1" t="s">
        <v>605</v>
      </c>
      <c r="Z22" s="146"/>
      <c r="AA22" s="1" t="s">
        <v>78</v>
      </c>
      <c r="AB22" s="1" t="s">
        <v>78</v>
      </c>
      <c r="AC22" s="1" t="s">
        <v>78</v>
      </c>
      <c r="AD22" s="1" t="s">
        <v>78</v>
      </c>
      <c r="AE22" s="1" t="s">
        <v>998</v>
      </c>
      <c r="AF22" s="1"/>
      <c r="AG22" s="146"/>
      <c r="AH22" s="1">
        <v>1</v>
      </c>
      <c r="AI22" s="17">
        <v>45204</v>
      </c>
      <c r="AJ22" s="155">
        <v>2023</v>
      </c>
      <c r="AK22" s="156">
        <v>5</v>
      </c>
      <c r="AL22" s="147">
        <v>45047</v>
      </c>
      <c r="AM22" s="38" t="s">
        <v>1223</v>
      </c>
      <c r="AN22" s="154" t="s">
        <v>1224</v>
      </c>
      <c r="AO22" s="1" t="s">
        <v>48</v>
      </c>
      <c r="AP22" s="1" t="s">
        <v>48</v>
      </c>
      <c r="AQ22" s="1" t="s">
        <v>95</v>
      </c>
      <c r="AR22" s="154" t="s">
        <v>78</v>
      </c>
      <c r="AS22" s="38" t="s">
        <v>78</v>
      </c>
      <c r="AT22" s="38" t="s">
        <v>78</v>
      </c>
      <c r="AU22" s="38" t="s">
        <v>78</v>
      </c>
      <c r="AV22" s="148"/>
      <c r="AW22" s="154" t="s">
        <v>78</v>
      </c>
      <c r="AX22" s="1"/>
      <c r="AY22" s="1"/>
      <c r="AZ22" s="1"/>
      <c r="BA22" s="1"/>
      <c r="BB22" s="1"/>
    </row>
    <row r="23" spans="1:54" s="7" customFormat="1" ht="23.4" customHeight="1" x14ac:dyDescent="0.25">
      <c r="A23" s="1">
        <v>6</v>
      </c>
      <c r="B23" s="17">
        <v>45106</v>
      </c>
      <c r="C23" s="17">
        <v>45121</v>
      </c>
      <c r="D23" s="1" t="s">
        <v>40</v>
      </c>
      <c r="E23" s="1" t="s">
        <v>40</v>
      </c>
      <c r="F23" s="1" t="s">
        <v>42</v>
      </c>
      <c r="G23" s="1">
        <v>46</v>
      </c>
      <c r="H23" s="1" t="s">
        <v>1102</v>
      </c>
      <c r="I23" s="38" t="s">
        <v>671</v>
      </c>
      <c r="J23" s="1" t="s">
        <v>565</v>
      </c>
      <c r="K23" s="1" t="s">
        <v>610</v>
      </c>
      <c r="L23" s="38" t="s">
        <v>672</v>
      </c>
      <c r="M23" s="1" t="s">
        <v>48</v>
      </c>
      <c r="N23" s="1" t="s">
        <v>48</v>
      </c>
      <c r="O23" s="1" t="s">
        <v>95</v>
      </c>
      <c r="P23" s="1" t="s">
        <v>68</v>
      </c>
      <c r="Q23" s="1" t="s">
        <v>640</v>
      </c>
      <c r="R23" s="1" t="s">
        <v>78</v>
      </c>
      <c r="S23" s="1" t="s">
        <v>78</v>
      </c>
      <c r="T23" s="1" t="s">
        <v>603</v>
      </c>
      <c r="U23" s="1"/>
      <c r="V23" s="1" t="s">
        <v>85</v>
      </c>
      <c r="W23" s="1" t="s">
        <v>673</v>
      </c>
      <c r="X23" s="1" t="s">
        <v>674</v>
      </c>
      <c r="Y23" s="1" t="s">
        <v>674</v>
      </c>
      <c r="Z23" s="146"/>
      <c r="AA23" s="1" t="s">
        <v>961</v>
      </c>
      <c r="AB23" s="1" t="s">
        <v>962</v>
      </c>
      <c r="AC23" s="1" t="s">
        <v>78</v>
      </c>
      <c r="AD23" s="1" t="s">
        <v>942</v>
      </c>
      <c r="AE23" s="1" t="s">
        <v>924</v>
      </c>
      <c r="AF23" s="1"/>
      <c r="AG23" s="146"/>
      <c r="AH23" s="1">
        <v>1</v>
      </c>
      <c r="AI23" s="1" t="s">
        <v>78</v>
      </c>
      <c r="AJ23" s="155">
        <v>2023</v>
      </c>
      <c r="AK23" s="156"/>
      <c r="AL23" s="147"/>
      <c r="AM23" s="38" t="s">
        <v>1225</v>
      </c>
      <c r="AN23" s="154" t="s">
        <v>78</v>
      </c>
      <c r="AO23" s="1" t="s">
        <v>78</v>
      </c>
      <c r="AP23" s="1" t="s">
        <v>78</v>
      </c>
      <c r="AQ23" s="1" t="s">
        <v>78</v>
      </c>
      <c r="AR23" s="154" t="s">
        <v>1226</v>
      </c>
      <c r="AS23" s="38" t="s">
        <v>1227</v>
      </c>
      <c r="AT23" s="38" t="s">
        <v>1228</v>
      </c>
      <c r="AU23" s="38" t="s">
        <v>78</v>
      </c>
      <c r="AV23" s="148" t="str">
        <f t="shared" ref="AV23:AV29" si="0">IF(A23="","",HYPERLINK(AW23,"VER "))</f>
        <v xml:space="preserve">VER </v>
      </c>
      <c r="AW23" s="154" t="s">
        <v>78</v>
      </c>
      <c r="AX23" s="1"/>
      <c r="AY23" s="1"/>
      <c r="AZ23" s="1"/>
      <c r="BA23" s="1"/>
      <c r="BB23" s="1"/>
    </row>
    <row r="24" spans="1:54" s="7" customFormat="1" ht="23.4" customHeight="1" x14ac:dyDescent="0.25">
      <c r="A24" s="1">
        <v>5</v>
      </c>
      <c r="B24" s="17">
        <v>45105</v>
      </c>
      <c r="C24" s="17">
        <v>45121</v>
      </c>
      <c r="D24" s="1" t="s">
        <v>40</v>
      </c>
      <c r="E24" s="1" t="s">
        <v>40</v>
      </c>
      <c r="F24" s="1" t="s">
        <v>42</v>
      </c>
      <c r="G24" s="1">
        <v>34</v>
      </c>
      <c r="H24" s="1" t="s">
        <v>1110</v>
      </c>
      <c r="I24" s="38" t="s">
        <v>696</v>
      </c>
      <c r="J24" s="1" t="s">
        <v>565</v>
      </c>
      <c r="K24" s="1" t="s">
        <v>573</v>
      </c>
      <c r="L24" s="38" t="s">
        <v>130</v>
      </c>
      <c r="M24" s="1" t="s">
        <v>123</v>
      </c>
      <c r="N24" s="1" t="s">
        <v>48</v>
      </c>
      <c r="O24" s="1" t="s">
        <v>136</v>
      </c>
      <c r="P24" s="1" t="s">
        <v>68</v>
      </c>
      <c r="Q24" s="1" t="s">
        <v>640</v>
      </c>
      <c r="R24" s="1" t="s">
        <v>68</v>
      </c>
      <c r="S24" s="1" t="s">
        <v>68</v>
      </c>
      <c r="T24" s="1" t="s">
        <v>603</v>
      </c>
      <c r="U24" s="1"/>
      <c r="V24" s="1" t="s">
        <v>72</v>
      </c>
      <c r="W24" s="1" t="s">
        <v>72</v>
      </c>
      <c r="X24" s="1" t="s">
        <v>697</v>
      </c>
      <c r="Y24" s="1" t="s">
        <v>697</v>
      </c>
      <c r="Z24" s="146"/>
      <c r="AA24" s="1" t="s">
        <v>976</v>
      </c>
      <c r="AB24" s="1" t="s">
        <v>78</v>
      </c>
      <c r="AC24" s="1" t="s">
        <v>977</v>
      </c>
      <c r="AD24" s="1" t="s">
        <v>907</v>
      </c>
      <c r="AE24" s="1" t="s">
        <v>924</v>
      </c>
      <c r="AF24" s="1"/>
      <c r="AG24" s="146"/>
      <c r="AH24" s="1" t="s">
        <v>106</v>
      </c>
      <c r="AI24" s="17">
        <v>45105</v>
      </c>
      <c r="AJ24" s="155">
        <v>2023</v>
      </c>
      <c r="AK24" s="156">
        <v>6</v>
      </c>
      <c r="AL24" s="147">
        <v>45078</v>
      </c>
      <c r="AM24" s="38" t="s">
        <v>1229</v>
      </c>
      <c r="AN24" s="154" t="s">
        <v>976</v>
      </c>
      <c r="AO24" s="1" t="s">
        <v>123</v>
      </c>
      <c r="AP24" s="1" t="s">
        <v>48</v>
      </c>
      <c r="AQ24" s="1" t="s">
        <v>136</v>
      </c>
      <c r="AR24" s="154" t="s">
        <v>1230</v>
      </c>
      <c r="AS24" s="38" t="s">
        <v>1231</v>
      </c>
      <c r="AT24" s="38" t="s">
        <v>1232</v>
      </c>
      <c r="AU24" s="38" t="s">
        <v>1233</v>
      </c>
      <c r="AV24" s="148" t="str">
        <f t="shared" si="0"/>
        <v xml:space="preserve">VER </v>
      </c>
      <c r="AW24" s="154" t="s">
        <v>78</v>
      </c>
      <c r="AX24" s="1"/>
      <c r="AY24" s="1"/>
      <c r="AZ24" s="1"/>
      <c r="BA24" s="1"/>
      <c r="BB24" s="1"/>
    </row>
    <row r="25" spans="1:54" s="7" customFormat="1" ht="23.4" customHeight="1" x14ac:dyDescent="0.25">
      <c r="A25" s="1">
        <v>4</v>
      </c>
      <c r="B25" s="17">
        <v>45105</v>
      </c>
      <c r="C25" s="17">
        <v>45105</v>
      </c>
      <c r="D25" s="1" t="s">
        <v>40</v>
      </c>
      <c r="E25" s="1" t="s">
        <v>40</v>
      </c>
      <c r="F25" s="1" t="s">
        <v>42</v>
      </c>
      <c r="G25" s="1">
        <v>43</v>
      </c>
      <c r="H25" s="1" t="s">
        <v>1047</v>
      </c>
      <c r="I25" s="38" t="s">
        <v>681</v>
      </c>
      <c r="J25" s="1" t="s">
        <v>554</v>
      </c>
      <c r="K25" s="1" t="s">
        <v>78</v>
      </c>
      <c r="L25" s="38" t="s">
        <v>179</v>
      </c>
      <c r="M25" s="1" t="s">
        <v>123</v>
      </c>
      <c r="N25" s="1" t="s">
        <v>48</v>
      </c>
      <c r="O25" s="1" t="s">
        <v>136</v>
      </c>
      <c r="P25" s="1" t="s">
        <v>68</v>
      </c>
      <c r="Q25" s="1" t="s">
        <v>640</v>
      </c>
      <c r="R25" s="1" t="s">
        <v>78</v>
      </c>
      <c r="S25" s="1" t="s">
        <v>78</v>
      </c>
      <c r="T25" s="1" t="s">
        <v>682</v>
      </c>
      <c r="U25" s="1"/>
      <c r="V25" s="1" t="s">
        <v>78</v>
      </c>
      <c r="W25" s="1" t="s">
        <v>78</v>
      </c>
      <c r="X25" s="1" t="s">
        <v>78</v>
      </c>
      <c r="Y25" s="1" t="s">
        <v>78</v>
      </c>
      <c r="Z25" s="146"/>
      <c r="AA25" s="1" t="s">
        <v>78</v>
      </c>
      <c r="AB25" s="1" t="s">
        <v>78</v>
      </c>
      <c r="AC25" s="1" t="s">
        <v>78</v>
      </c>
      <c r="AD25" s="1" t="s">
        <v>78</v>
      </c>
      <c r="AE25" s="1" t="s">
        <v>918</v>
      </c>
      <c r="AF25" s="1"/>
      <c r="AG25" s="146"/>
      <c r="AH25" s="1" t="s">
        <v>106</v>
      </c>
      <c r="AI25" s="1" t="s">
        <v>78</v>
      </c>
      <c r="AJ25" s="155">
        <v>2023</v>
      </c>
      <c r="AK25" s="156"/>
      <c r="AL25" s="147"/>
      <c r="AM25" s="154" t="s">
        <v>1234</v>
      </c>
      <c r="AN25" s="154" t="s">
        <v>1235</v>
      </c>
      <c r="AO25" s="1" t="s">
        <v>78</v>
      </c>
      <c r="AP25" s="1" t="s">
        <v>78</v>
      </c>
      <c r="AQ25" s="1" t="s">
        <v>78</v>
      </c>
      <c r="AR25" s="154" t="s">
        <v>1236</v>
      </c>
      <c r="AS25" s="154" t="s">
        <v>1237</v>
      </c>
      <c r="AT25" s="154" t="s">
        <v>78</v>
      </c>
      <c r="AU25" s="154" t="s">
        <v>78</v>
      </c>
      <c r="AV25" s="148" t="str">
        <f t="shared" si="0"/>
        <v xml:space="preserve">VER </v>
      </c>
      <c r="AW25" s="154" t="s">
        <v>78</v>
      </c>
      <c r="AX25" s="1"/>
      <c r="AY25" s="1"/>
      <c r="AZ25" s="1"/>
      <c r="BA25" s="1"/>
      <c r="BB25" s="1"/>
    </row>
    <row r="26" spans="1:54" s="7" customFormat="1" ht="23.4" customHeight="1" x14ac:dyDescent="0.25">
      <c r="A26" s="1">
        <v>3</v>
      </c>
      <c r="B26" s="17">
        <v>45103</v>
      </c>
      <c r="C26" s="17">
        <v>45103</v>
      </c>
      <c r="D26" s="1" t="s">
        <v>40</v>
      </c>
      <c r="E26" s="1" t="s">
        <v>40</v>
      </c>
      <c r="F26" s="1" t="s">
        <v>42</v>
      </c>
      <c r="G26" s="1">
        <v>41</v>
      </c>
      <c r="H26" s="1" t="s">
        <v>1047</v>
      </c>
      <c r="I26" s="38" t="s">
        <v>683</v>
      </c>
      <c r="J26" s="1" t="s">
        <v>565</v>
      </c>
      <c r="K26" s="1" t="s">
        <v>684</v>
      </c>
      <c r="L26" s="38" t="s">
        <v>685</v>
      </c>
      <c r="M26" s="1" t="s">
        <v>94</v>
      </c>
      <c r="N26" s="1" t="s">
        <v>94</v>
      </c>
      <c r="O26" s="1" t="s">
        <v>136</v>
      </c>
      <c r="P26" s="1" t="s">
        <v>68</v>
      </c>
      <c r="Q26" s="1" t="s">
        <v>643</v>
      </c>
      <c r="R26" s="1" t="s">
        <v>68</v>
      </c>
      <c r="S26" s="1" t="s">
        <v>78</v>
      </c>
      <c r="T26" s="1" t="s">
        <v>574</v>
      </c>
      <c r="U26" s="1"/>
      <c r="V26" s="1" t="s">
        <v>109</v>
      </c>
      <c r="W26" s="1" t="s">
        <v>648</v>
      </c>
      <c r="X26" s="1" t="s">
        <v>670</v>
      </c>
      <c r="Y26" s="1" t="s">
        <v>670</v>
      </c>
      <c r="Z26" s="146"/>
      <c r="AA26" s="1" t="s">
        <v>970</v>
      </c>
      <c r="AB26" s="1" t="s">
        <v>971</v>
      </c>
      <c r="AC26" s="1" t="s">
        <v>959</v>
      </c>
      <c r="AD26" s="1" t="s">
        <v>942</v>
      </c>
      <c r="AE26" s="1" t="s">
        <v>919</v>
      </c>
      <c r="AF26" s="1"/>
      <c r="AG26" s="146"/>
      <c r="AH26" s="1" t="s">
        <v>106</v>
      </c>
      <c r="AI26" s="1" t="s">
        <v>1238</v>
      </c>
      <c r="AJ26" s="155">
        <v>2023</v>
      </c>
      <c r="AK26" s="156">
        <v>6</v>
      </c>
      <c r="AL26" s="147">
        <v>45078</v>
      </c>
      <c r="AM26" s="154" t="s">
        <v>1239</v>
      </c>
      <c r="AN26" s="154" t="s">
        <v>970</v>
      </c>
      <c r="AO26" s="1" t="s">
        <v>68</v>
      </c>
      <c r="AP26" s="1" t="s">
        <v>94</v>
      </c>
      <c r="AQ26" s="1" t="s">
        <v>140</v>
      </c>
      <c r="AR26" s="154" t="s">
        <v>1240</v>
      </c>
      <c r="AS26" s="154" t="s">
        <v>1241</v>
      </c>
      <c r="AT26" s="154" t="s">
        <v>1242</v>
      </c>
      <c r="AU26" s="154" t="s">
        <v>78</v>
      </c>
      <c r="AV26" s="148" t="str">
        <f t="shared" si="0"/>
        <v xml:space="preserve">VER </v>
      </c>
      <c r="AW26" s="154" t="s">
        <v>1243</v>
      </c>
      <c r="AX26" s="1"/>
      <c r="AY26" s="1"/>
      <c r="AZ26" s="1"/>
      <c r="BA26" s="1"/>
      <c r="BB26" s="1"/>
    </row>
    <row r="27" spans="1:54" s="7" customFormat="1" ht="23.4" customHeight="1" x14ac:dyDescent="0.25">
      <c r="A27" s="1">
        <v>2</v>
      </c>
      <c r="B27" s="17">
        <v>45070</v>
      </c>
      <c r="C27" s="17">
        <v>45070</v>
      </c>
      <c r="D27" s="1" t="s">
        <v>40</v>
      </c>
      <c r="E27" s="1" t="s">
        <v>40</v>
      </c>
      <c r="F27" s="1" t="s">
        <v>42</v>
      </c>
      <c r="G27" s="1">
        <v>19</v>
      </c>
      <c r="H27" s="1" t="s">
        <v>1115</v>
      </c>
      <c r="I27" s="38" t="s">
        <v>724</v>
      </c>
      <c r="J27" s="1" t="s">
        <v>565</v>
      </c>
      <c r="K27" s="1" t="s">
        <v>573</v>
      </c>
      <c r="L27" s="38" t="s">
        <v>110</v>
      </c>
      <c r="M27" s="1" t="s">
        <v>123</v>
      </c>
      <c r="N27" s="1" t="s">
        <v>48</v>
      </c>
      <c r="O27" s="1" t="s">
        <v>136</v>
      </c>
      <c r="P27" s="1" t="s">
        <v>110</v>
      </c>
      <c r="Q27" s="1" t="s">
        <v>643</v>
      </c>
      <c r="R27" s="1" t="s">
        <v>68</v>
      </c>
      <c r="S27" s="1" t="s">
        <v>68</v>
      </c>
      <c r="T27" s="1" t="s">
        <v>78</v>
      </c>
      <c r="U27" s="1"/>
      <c r="V27" s="1" t="s">
        <v>98</v>
      </c>
      <c r="W27" s="1" t="s">
        <v>99</v>
      </c>
      <c r="X27" s="1" t="s">
        <v>100</v>
      </c>
      <c r="Y27" s="1" t="s">
        <v>100</v>
      </c>
      <c r="Z27" s="146"/>
      <c r="AA27" s="1" t="s">
        <v>955</v>
      </c>
      <c r="AB27" s="1" t="s">
        <v>929</v>
      </c>
      <c r="AC27" s="1" t="s">
        <v>78</v>
      </c>
      <c r="AD27" s="1" t="s">
        <v>78</v>
      </c>
      <c r="AE27" s="1" t="s">
        <v>952</v>
      </c>
      <c r="AF27" s="1"/>
      <c r="AG27" s="146"/>
      <c r="AH27" s="1" t="s">
        <v>106</v>
      </c>
      <c r="AI27" s="1" t="s">
        <v>78</v>
      </c>
      <c r="AJ27" s="155">
        <v>2023</v>
      </c>
      <c r="AK27" s="156"/>
      <c r="AL27" s="147"/>
      <c r="AM27" s="154" t="s">
        <v>1244</v>
      </c>
      <c r="AN27" s="154" t="s">
        <v>955</v>
      </c>
      <c r="AO27" s="1" t="s">
        <v>123</v>
      </c>
      <c r="AP27" s="1" t="s">
        <v>48</v>
      </c>
      <c r="AQ27" s="1" t="s">
        <v>136</v>
      </c>
      <c r="AR27" s="154" t="s">
        <v>1245</v>
      </c>
      <c r="AS27" s="154" t="s">
        <v>1246</v>
      </c>
      <c r="AT27" s="154" t="s">
        <v>1247</v>
      </c>
      <c r="AU27" s="154" t="s">
        <v>78</v>
      </c>
      <c r="AV27" s="148" t="str">
        <f t="shared" si="0"/>
        <v xml:space="preserve">VER </v>
      </c>
      <c r="AW27" s="154" t="s">
        <v>1248</v>
      </c>
      <c r="AX27" s="1"/>
      <c r="AY27" s="1"/>
      <c r="AZ27" s="1"/>
      <c r="BA27" s="1"/>
      <c r="BB27" s="1"/>
    </row>
    <row r="28" spans="1:54" s="7" customFormat="1" ht="23.4" customHeight="1" x14ac:dyDescent="0.25">
      <c r="A28" s="1">
        <v>1</v>
      </c>
      <c r="B28" s="17">
        <v>45040</v>
      </c>
      <c r="C28" s="17">
        <v>45062</v>
      </c>
      <c r="D28" s="1" t="s">
        <v>73</v>
      </c>
      <c r="E28" s="1" t="s">
        <v>73</v>
      </c>
      <c r="F28" s="1" t="s">
        <v>42</v>
      </c>
      <c r="G28" s="1">
        <v>3</v>
      </c>
      <c r="H28" s="1" t="s">
        <v>129</v>
      </c>
      <c r="I28" s="38" t="s">
        <v>1076</v>
      </c>
      <c r="J28" s="1" t="s">
        <v>565</v>
      </c>
      <c r="K28" s="1" t="s">
        <v>737</v>
      </c>
      <c r="L28" s="38" t="s">
        <v>792</v>
      </c>
      <c r="M28" s="1" t="s">
        <v>123</v>
      </c>
      <c r="N28" s="1" t="s">
        <v>48</v>
      </c>
      <c r="O28" s="1" t="s">
        <v>129</v>
      </c>
      <c r="P28" s="1" t="s">
        <v>43</v>
      </c>
      <c r="Q28" s="1" t="s">
        <v>643</v>
      </c>
      <c r="R28" s="1" t="s">
        <v>78</v>
      </c>
      <c r="S28" s="1" t="s">
        <v>78</v>
      </c>
      <c r="T28" s="1" t="s">
        <v>84</v>
      </c>
      <c r="U28" s="1"/>
      <c r="V28" s="1" t="s">
        <v>72</v>
      </c>
      <c r="W28" s="1" t="s">
        <v>748</v>
      </c>
      <c r="X28" s="1" t="s">
        <v>856</v>
      </c>
      <c r="Y28" s="1" t="s">
        <v>856</v>
      </c>
      <c r="Z28" s="146"/>
      <c r="AA28" s="1" t="s">
        <v>1022</v>
      </c>
      <c r="AB28" s="1" t="s">
        <v>971</v>
      </c>
      <c r="AC28" s="1" t="s">
        <v>78</v>
      </c>
      <c r="AD28" s="1" t="s">
        <v>78</v>
      </c>
      <c r="AE28" s="1" t="s">
        <v>78</v>
      </c>
      <c r="AF28" s="1"/>
      <c r="AG28" s="146"/>
      <c r="AH28" s="1" t="s">
        <v>106</v>
      </c>
      <c r="AI28" s="1" t="s">
        <v>465</v>
      </c>
      <c r="AJ28" s="155">
        <v>2023</v>
      </c>
      <c r="AK28" s="1">
        <v>6</v>
      </c>
      <c r="AL28" s="103">
        <v>44927</v>
      </c>
      <c r="AM28" s="154" t="s">
        <v>1249</v>
      </c>
      <c r="AN28" s="154" t="s">
        <v>1250</v>
      </c>
      <c r="AO28" s="1" t="s">
        <v>123</v>
      </c>
      <c r="AP28" s="1" t="s">
        <v>123</v>
      </c>
      <c r="AQ28" s="1" t="s">
        <v>129</v>
      </c>
      <c r="AR28" s="154" t="s">
        <v>1251</v>
      </c>
      <c r="AS28" s="154" t="s">
        <v>1252</v>
      </c>
      <c r="AT28" s="154" t="s">
        <v>1253</v>
      </c>
      <c r="AU28" s="154" t="s">
        <v>1254</v>
      </c>
      <c r="AV28" s="148" t="str">
        <f t="shared" si="0"/>
        <v xml:space="preserve">VER </v>
      </c>
      <c r="AW28" s="154" t="s">
        <v>1255</v>
      </c>
      <c r="AX28" s="1"/>
      <c r="AY28" s="1"/>
      <c r="AZ28" s="1"/>
      <c r="BA28" s="1"/>
      <c r="BB28" s="1"/>
    </row>
    <row r="29" spans="1:54" s="7" customFormat="1" ht="23.4" customHeight="1" x14ac:dyDescent="0.25">
      <c r="A29" s="1"/>
      <c r="B29" s="17"/>
      <c r="C29" s="17"/>
      <c r="D29" s="1"/>
      <c r="E29" s="1"/>
      <c r="F29" s="1"/>
      <c r="G29" s="1"/>
      <c r="H29" s="1"/>
      <c r="I29" s="38"/>
      <c r="J29" s="1"/>
      <c r="K29" s="1"/>
      <c r="L29" s="38"/>
      <c r="M29" s="1"/>
      <c r="N29" s="1"/>
      <c r="O29" s="1"/>
      <c r="P29" s="1"/>
      <c r="Q29" s="1"/>
      <c r="R29" s="1"/>
      <c r="S29" s="1"/>
      <c r="T29" s="1"/>
      <c r="U29" s="1"/>
      <c r="V29" s="1"/>
      <c r="W29" s="1"/>
      <c r="X29" s="1"/>
      <c r="Y29" s="1"/>
      <c r="Z29" s="146"/>
      <c r="AA29" s="1"/>
      <c r="AB29" s="1"/>
      <c r="AC29" s="1"/>
      <c r="AD29" s="1"/>
      <c r="AE29" s="1"/>
      <c r="AF29" s="1"/>
      <c r="AG29" s="146"/>
      <c r="AH29" s="1"/>
      <c r="AI29" s="1"/>
      <c r="AJ29" s="155">
        <v>2023</v>
      </c>
      <c r="AK29" s="156"/>
      <c r="AL29" s="147"/>
      <c r="AM29" s="154"/>
      <c r="AN29" s="154"/>
      <c r="AO29" s="1"/>
      <c r="AP29" s="1"/>
      <c r="AQ29" s="1"/>
      <c r="AR29" s="154"/>
      <c r="AS29" s="154"/>
      <c r="AT29" s="154"/>
      <c r="AU29" s="154"/>
      <c r="AV29" s="148" t="str">
        <f t="shared" si="0"/>
        <v/>
      </c>
      <c r="AW29" s="154"/>
      <c r="AX29" s="1"/>
      <c r="AY29" s="1"/>
      <c r="AZ29" s="1"/>
      <c r="BA29" s="1"/>
      <c r="BB29" s="1"/>
    </row>
  </sheetData>
  <sheetProtection formatCells="0" formatColumns="0" formatRows="0" autoFilter="0" pivotTables="0"/>
  <mergeCells count="1">
    <mergeCell ref="AA4:AF4"/>
  </mergeCells>
  <phoneticPr fontId="9" type="noConversion"/>
  <pageMargins left="0.7" right="0.7" top="0.75" bottom="0.75" header="0.3" footer="0.3"/>
  <pageSetup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024EA-7E74-446C-89A5-F2D543D64213}">
  <sheetPr codeName="Hoja11">
    <tabColor theme="4" tint="-0.499984740745262"/>
  </sheetPr>
  <dimension ref="A3:BB49"/>
  <sheetViews>
    <sheetView showGridLines="0" showRowColHeaders="0" workbookViewId="0">
      <selection activeCell="A6" sqref="A6"/>
    </sheetView>
  </sheetViews>
  <sheetFormatPr baseColWidth="10" defaultColWidth="11.5546875" defaultRowHeight="12" outlineLevelCol="1" x14ac:dyDescent="0.25"/>
  <cols>
    <col min="1" max="1" width="8.88671875" style="2" customWidth="1"/>
    <col min="2" max="5" width="11.33203125" style="2" customWidth="1" outlineLevel="1"/>
    <col min="6" max="6" width="9.33203125" style="2" bestFit="1" customWidth="1"/>
    <col min="7" max="7" width="11.33203125" style="2" customWidth="1"/>
    <col min="8" max="8" width="9.6640625" style="2" customWidth="1"/>
    <col min="9" max="9" width="26.33203125" style="2" customWidth="1"/>
    <col min="10" max="10" width="20.88671875" style="2" customWidth="1"/>
    <col min="11" max="11" width="26.6640625" style="2" customWidth="1"/>
    <col min="12" max="12" width="26.109375" style="2" customWidth="1"/>
    <col min="13" max="14" width="10.33203125" style="2" customWidth="1"/>
    <col min="15" max="15" width="11.6640625" style="2" bestFit="1" customWidth="1"/>
    <col min="16" max="16" width="12" style="2" customWidth="1"/>
    <col min="17" max="17" width="14.109375" style="2" customWidth="1"/>
    <col min="18" max="18" width="18.44140625" style="2" customWidth="1"/>
    <col min="19" max="19" width="20.6640625" style="2" customWidth="1"/>
    <col min="20" max="20" width="17.33203125" style="2" customWidth="1"/>
    <col min="21" max="21" width="20.88671875" style="2" customWidth="1"/>
    <col min="22" max="22" width="18" style="2" customWidth="1"/>
    <col min="23" max="23" width="26" style="2" customWidth="1"/>
    <col min="24" max="24" width="19.88671875" style="2" customWidth="1"/>
    <col min="25" max="25" width="20.88671875" style="2" customWidth="1"/>
    <col min="26" max="26" width="2.33203125" style="2" customWidth="1"/>
    <col min="27" max="27" width="16.5546875" style="2" customWidth="1"/>
    <col min="28" max="28" width="15.6640625" style="2" customWidth="1"/>
    <col min="29" max="29" width="17.33203125" style="2" customWidth="1"/>
    <col min="30" max="30" width="16.33203125" style="2" customWidth="1"/>
    <col min="31" max="32" width="21.6640625" style="2" customWidth="1"/>
    <col min="33" max="33" width="1.6640625" style="2" customWidth="1"/>
    <col min="34" max="34" width="8" style="2" customWidth="1"/>
    <col min="35" max="35" width="11.88671875" style="2" customWidth="1"/>
    <col min="36" max="36" width="9.88671875" style="2" customWidth="1"/>
    <col min="37" max="40" width="12.33203125" style="2" customWidth="1"/>
    <col min="41" max="45" width="11.5546875" style="2"/>
    <col min="46" max="46" width="19.5546875" style="2" customWidth="1"/>
    <col min="47" max="49" width="14.33203125" style="2" customWidth="1"/>
    <col min="50" max="16384" width="11.5546875" style="2"/>
  </cols>
  <sheetData>
    <row r="3" spans="1:54" ht="21" x14ac:dyDescent="0.25">
      <c r="A3" s="35" t="s">
        <v>1256</v>
      </c>
    </row>
    <row r="4" spans="1:54" ht="13.8" x14ac:dyDescent="0.3">
      <c r="H4" s="31" t="s">
        <v>858</v>
      </c>
      <c r="I4" s="31"/>
      <c r="J4" s="31"/>
      <c r="K4" s="31"/>
      <c r="L4" s="31"/>
      <c r="M4" s="31"/>
      <c r="N4" s="31"/>
      <c r="O4" s="31"/>
      <c r="P4" s="31"/>
      <c r="Q4" s="31"/>
      <c r="R4" s="31"/>
      <c r="S4" s="31"/>
      <c r="T4" s="31"/>
      <c r="U4" s="31"/>
      <c r="V4" s="31"/>
      <c r="W4" s="31"/>
      <c r="X4" s="31"/>
      <c r="Y4" s="31"/>
      <c r="AA4" s="203" t="s">
        <v>1129</v>
      </c>
      <c r="AB4" s="203"/>
      <c r="AC4" s="203"/>
      <c r="AD4" s="203"/>
      <c r="AE4" s="203"/>
      <c r="AF4" s="203"/>
    </row>
    <row r="5" spans="1:54" s="4" customFormat="1" ht="39.6" customHeight="1" x14ac:dyDescent="0.3">
      <c r="A5" s="10" t="s">
        <v>1130</v>
      </c>
      <c r="B5" s="10" t="s">
        <v>859</v>
      </c>
      <c r="C5" s="10" t="s">
        <v>530</v>
      </c>
      <c r="D5" s="10" t="s">
        <v>531</v>
      </c>
      <c r="E5" s="10" t="s">
        <v>6</v>
      </c>
      <c r="F5" s="10" t="s">
        <v>860</v>
      </c>
      <c r="G5" s="10" t="s">
        <v>551</v>
      </c>
      <c r="H5" s="10" t="s">
        <v>1257</v>
      </c>
      <c r="I5" s="5" t="s">
        <v>565</v>
      </c>
      <c r="J5" s="5" t="s">
        <v>1132</v>
      </c>
      <c r="K5" s="5" t="s">
        <v>535</v>
      </c>
      <c r="L5" s="6" t="s">
        <v>536</v>
      </c>
      <c r="M5" s="6" t="s">
        <v>467</v>
      </c>
      <c r="N5" s="6" t="s">
        <v>868</v>
      </c>
      <c r="O5" s="6" t="s">
        <v>1133</v>
      </c>
      <c r="P5" s="6" t="s">
        <v>1134</v>
      </c>
      <c r="Q5" s="6" t="s">
        <v>1135</v>
      </c>
      <c r="R5" s="10" t="s">
        <v>1136</v>
      </c>
      <c r="S5" s="10" t="s">
        <v>1137</v>
      </c>
      <c r="T5" s="10" t="s">
        <v>543</v>
      </c>
      <c r="U5" s="10" t="s">
        <v>544</v>
      </c>
      <c r="V5" s="10" t="s">
        <v>545</v>
      </c>
      <c r="W5" s="10" t="s">
        <v>546</v>
      </c>
      <c r="X5" s="10" t="s">
        <v>547</v>
      </c>
      <c r="Y5" s="10" t="s">
        <v>548</v>
      </c>
      <c r="Z5" s="12" t="s">
        <v>1258</v>
      </c>
      <c r="AA5" s="10" t="s">
        <v>872</v>
      </c>
      <c r="AB5" s="10" t="s">
        <v>873</v>
      </c>
      <c r="AC5" s="10" t="s">
        <v>874</v>
      </c>
      <c r="AD5" s="10" t="s">
        <v>1139</v>
      </c>
      <c r="AE5" s="10" t="s">
        <v>1140</v>
      </c>
      <c r="AF5" s="10" t="s">
        <v>899</v>
      </c>
      <c r="AG5" s="12" t="s">
        <v>1259</v>
      </c>
      <c r="AH5" s="15" t="s">
        <v>1260</v>
      </c>
      <c r="AI5" s="15" t="s">
        <v>1143</v>
      </c>
      <c r="AJ5" s="15" t="s">
        <v>1144</v>
      </c>
      <c r="AK5" s="15" t="s">
        <v>1145</v>
      </c>
      <c r="AL5" s="15" t="s">
        <v>1146</v>
      </c>
      <c r="AM5" s="15" t="s">
        <v>1147</v>
      </c>
      <c r="AN5" s="15" t="s">
        <v>1148</v>
      </c>
      <c r="AO5" s="15" t="s">
        <v>1149</v>
      </c>
      <c r="AP5" s="15" t="s">
        <v>1150</v>
      </c>
      <c r="AQ5" s="15" t="s">
        <v>1151</v>
      </c>
      <c r="AR5" s="15" t="s">
        <v>1152</v>
      </c>
      <c r="AS5" s="15" t="s">
        <v>17</v>
      </c>
      <c r="AT5" s="15" t="s">
        <v>1153</v>
      </c>
      <c r="AU5" s="15" t="s">
        <v>1154</v>
      </c>
      <c r="AV5" s="15" t="s">
        <v>1155</v>
      </c>
      <c r="AW5" s="15" t="s">
        <v>1156</v>
      </c>
      <c r="AX5" s="39" t="s">
        <v>1157</v>
      </c>
      <c r="AY5" s="39" t="s">
        <v>1158</v>
      </c>
      <c r="AZ5" s="39" t="s">
        <v>1159</v>
      </c>
      <c r="BA5" s="39" t="s">
        <v>1160</v>
      </c>
      <c r="BB5" s="39" t="s">
        <v>1161</v>
      </c>
    </row>
    <row r="6" spans="1:54" x14ac:dyDescent="0.25">
      <c r="A6" s="2">
        <v>23</v>
      </c>
      <c r="B6" s="2" t="s">
        <v>819</v>
      </c>
      <c r="C6" s="2">
        <v>45274</v>
      </c>
      <c r="D6" s="2" t="s">
        <v>40</v>
      </c>
      <c r="E6" s="2" t="s">
        <v>40</v>
      </c>
      <c r="F6" s="2" t="s">
        <v>42</v>
      </c>
      <c r="G6" s="2">
        <v>36</v>
      </c>
      <c r="H6" s="2" t="s">
        <v>692</v>
      </c>
      <c r="I6" s="2">
        <v>60</v>
      </c>
      <c r="J6" s="2" t="s">
        <v>565</v>
      </c>
      <c r="K6" s="2" t="s">
        <v>566</v>
      </c>
      <c r="M6" s="2" t="s">
        <v>123</v>
      </c>
      <c r="N6" s="2" t="s">
        <v>48</v>
      </c>
      <c r="O6" s="2">
        <v>4</v>
      </c>
      <c r="P6" s="2" t="s">
        <v>68</v>
      </c>
      <c r="Q6" s="2" t="s">
        <v>640</v>
      </c>
      <c r="R6" s="2" t="s">
        <v>68</v>
      </c>
      <c r="S6" s="2" t="s">
        <v>68</v>
      </c>
      <c r="T6" s="2" t="s">
        <v>63</v>
      </c>
      <c r="V6" s="2" t="s">
        <v>98</v>
      </c>
      <c r="W6" s="2" t="s">
        <v>99</v>
      </c>
      <c r="AE6" s="2" t="s">
        <v>922</v>
      </c>
      <c r="AH6" s="2">
        <v>1</v>
      </c>
      <c r="AI6" s="2" t="s">
        <v>1162</v>
      </c>
      <c r="AJ6" s="2">
        <v>2023</v>
      </c>
      <c r="AK6" s="2">
        <v>12</v>
      </c>
      <c r="AL6" s="2">
        <v>45261</v>
      </c>
      <c r="AM6" s="2" t="s">
        <v>1163</v>
      </c>
      <c r="AN6" s="2" t="s">
        <v>929</v>
      </c>
      <c r="AW6" s="2" t="s">
        <v>78</v>
      </c>
    </row>
    <row r="7" spans="1:54" x14ac:dyDescent="0.25">
      <c r="A7" s="2">
        <v>22</v>
      </c>
      <c r="B7" s="2">
        <v>45204</v>
      </c>
      <c r="C7" s="2">
        <v>45257</v>
      </c>
      <c r="D7" s="2" t="s">
        <v>40</v>
      </c>
      <c r="E7" s="2" t="s">
        <v>40</v>
      </c>
      <c r="F7" s="2" t="s">
        <v>42</v>
      </c>
      <c r="G7" s="2">
        <v>8</v>
      </c>
      <c r="H7" s="2" t="s">
        <v>582</v>
      </c>
      <c r="I7" s="2">
        <v>114</v>
      </c>
      <c r="J7" s="2" t="s">
        <v>565</v>
      </c>
      <c r="K7" s="2" t="s">
        <v>566</v>
      </c>
      <c r="T7" s="2" t="s">
        <v>63</v>
      </c>
      <c r="V7" s="2" t="s">
        <v>98</v>
      </c>
      <c r="W7" s="2" t="s">
        <v>99</v>
      </c>
      <c r="AE7" s="2" t="s">
        <v>1009</v>
      </c>
      <c r="AH7" s="2">
        <v>1</v>
      </c>
      <c r="AI7" s="2" t="s">
        <v>1164</v>
      </c>
      <c r="AJ7" s="2">
        <v>2023</v>
      </c>
      <c r="AK7" s="2">
        <v>11</v>
      </c>
      <c r="AL7" s="2">
        <v>45231</v>
      </c>
      <c r="AM7" s="2" t="s">
        <v>1165</v>
      </c>
      <c r="AW7" s="2" t="s">
        <v>78</v>
      </c>
    </row>
    <row r="8" spans="1:54" x14ac:dyDescent="0.25">
      <c r="A8" s="2">
        <v>21</v>
      </c>
      <c r="B8" s="2">
        <v>45114</v>
      </c>
      <c r="C8" s="2">
        <v>45254</v>
      </c>
      <c r="D8" s="2" t="s">
        <v>40</v>
      </c>
      <c r="E8" s="2" t="s">
        <v>40</v>
      </c>
      <c r="F8" s="2" t="s">
        <v>42</v>
      </c>
      <c r="G8" s="2">
        <v>54</v>
      </c>
      <c r="H8" s="2" t="s">
        <v>657</v>
      </c>
      <c r="I8" s="2">
        <v>78</v>
      </c>
      <c r="J8" s="2" t="s">
        <v>588</v>
      </c>
      <c r="K8" s="2" t="s">
        <v>573</v>
      </c>
      <c r="L8" s="2" t="s">
        <v>658</v>
      </c>
      <c r="T8" s="2" t="s">
        <v>63</v>
      </c>
      <c r="V8" s="2" t="s">
        <v>65</v>
      </c>
      <c r="W8" s="2" t="s">
        <v>392</v>
      </c>
      <c r="AE8" s="2" t="s">
        <v>924</v>
      </c>
      <c r="AH8" s="2">
        <v>1</v>
      </c>
      <c r="AM8" s="2" t="s">
        <v>1166</v>
      </c>
      <c r="AN8" s="2" t="s">
        <v>1167</v>
      </c>
      <c r="AO8" s="2" t="s">
        <v>123</v>
      </c>
      <c r="AP8" s="2" t="s">
        <v>48</v>
      </c>
      <c r="AQ8" s="2">
        <v>4</v>
      </c>
      <c r="AR8" s="2" t="s">
        <v>1168</v>
      </c>
      <c r="AS8" s="2" t="s">
        <v>1169</v>
      </c>
      <c r="AT8" s="2" t="s">
        <v>1170</v>
      </c>
      <c r="AU8" s="2" t="s">
        <v>1171</v>
      </c>
      <c r="AW8" s="2" t="s">
        <v>78</v>
      </c>
    </row>
    <row r="9" spans="1:54" x14ac:dyDescent="0.25">
      <c r="A9" s="2">
        <v>14</v>
      </c>
      <c r="B9" s="2" t="s">
        <v>818</v>
      </c>
      <c r="C9" s="2">
        <v>45245</v>
      </c>
      <c r="D9" s="2" t="s">
        <v>40</v>
      </c>
      <c r="E9" s="2" t="s">
        <v>40</v>
      </c>
      <c r="F9" s="2" t="s">
        <v>42</v>
      </c>
      <c r="G9" s="2">
        <v>42</v>
      </c>
      <c r="H9" s="2" t="s">
        <v>686</v>
      </c>
      <c r="I9" s="2">
        <v>64</v>
      </c>
      <c r="J9" s="2" t="s">
        <v>565</v>
      </c>
      <c r="K9" s="2" t="s">
        <v>684</v>
      </c>
      <c r="M9" s="2" t="s">
        <v>68</v>
      </c>
      <c r="N9" s="2" t="s">
        <v>68</v>
      </c>
      <c r="O9" s="2">
        <v>0</v>
      </c>
      <c r="P9" s="2" t="s">
        <v>68</v>
      </c>
      <c r="Q9" s="2" t="s">
        <v>68</v>
      </c>
      <c r="R9" s="2" t="s">
        <v>68</v>
      </c>
      <c r="S9" s="2" t="s">
        <v>68</v>
      </c>
      <c r="T9" s="2" t="s">
        <v>603</v>
      </c>
      <c r="V9" s="2" t="s">
        <v>687</v>
      </c>
      <c r="AE9" s="2" t="s">
        <v>914</v>
      </c>
      <c r="AH9" s="2">
        <v>1</v>
      </c>
      <c r="AI9" s="2">
        <v>45224</v>
      </c>
      <c r="AJ9" s="2">
        <v>2023</v>
      </c>
      <c r="AK9" s="2">
        <v>10</v>
      </c>
      <c r="AL9" s="2">
        <v>45200</v>
      </c>
      <c r="AM9" s="2" t="s">
        <v>1199</v>
      </c>
      <c r="AN9" s="2" t="s">
        <v>1200</v>
      </c>
      <c r="AT9" s="2" t="s">
        <v>1201</v>
      </c>
      <c r="AW9" s="2" t="s">
        <v>78</v>
      </c>
    </row>
    <row r="10" spans="1:54" x14ac:dyDescent="0.25">
      <c r="A10" s="2">
        <v>20</v>
      </c>
      <c r="B10" s="2">
        <v>45180</v>
      </c>
      <c r="C10" s="2">
        <v>45245</v>
      </c>
      <c r="D10" s="2" t="s">
        <v>40</v>
      </c>
      <c r="E10" s="2" t="s">
        <v>40</v>
      </c>
      <c r="F10" s="2" t="s">
        <v>42</v>
      </c>
      <c r="G10" s="2">
        <v>84</v>
      </c>
      <c r="H10" s="2" t="s">
        <v>572</v>
      </c>
      <c r="I10" s="2">
        <v>117</v>
      </c>
      <c r="J10" s="2" t="s">
        <v>565</v>
      </c>
      <c r="K10" s="2" t="s">
        <v>573</v>
      </c>
      <c r="T10" s="2" t="s">
        <v>574</v>
      </c>
      <c r="V10" s="2" t="s">
        <v>109</v>
      </c>
      <c r="W10" s="2" t="s">
        <v>576</v>
      </c>
      <c r="AE10" s="2" t="s">
        <v>924</v>
      </c>
      <c r="AH10" s="2">
        <v>2</v>
      </c>
      <c r="AM10" s="2" t="s">
        <v>1172</v>
      </c>
      <c r="AN10" s="2" t="s">
        <v>1173</v>
      </c>
      <c r="AO10" s="2" t="s">
        <v>110</v>
      </c>
      <c r="AP10" s="2" t="s">
        <v>48</v>
      </c>
      <c r="AQ10" s="2">
        <v>4</v>
      </c>
      <c r="AR10" s="2" t="s">
        <v>1174</v>
      </c>
      <c r="AS10" s="2" t="s">
        <v>1175</v>
      </c>
      <c r="AT10" s="2" t="s">
        <v>1176</v>
      </c>
      <c r="AW10" s="2" t="s">
        <v>78</v>
      </c>
    </row>
    <row r="11" spans="1:54" x14ac:dyDescent="0.25">
      <c r="A11" s="2">
        <v>12</v>
      </c>
      <c r="B11" s="2" t="s">
        <v>1037</v>
      </c>
      <c r="C11" s="2">
        <v>45244</v>
      </c>
      <c r="D11" s="2" t="s">
        <v>40</v>
      </c>
      <c r="E11" s="2" t="s">
        <v>40</v>
      </c>
      <c r="F11" s="2" t="s">
        <v>42</v>
      </c>
      <c r="G11" s="2">
        <v>81</v>
      </c>
      <c r="H11" s="2" t="s">
        <v>767</v>
      </c>
      <c r="I11" s="2">
        <v>27</v>
      </c>
      <c r="J11" s="2" t="s">
        <v>565</v>
      </c>
      <c r="K11" s="2" t="s">
        <v>684</v>
      </c>
      <c r="L11" s="2" t="s">
        <v>766</v>
      </c>
      <c r="M11" s="2" t="s">
        <v>123</v>
      </c>
      <c r="N11" s="2" t="s">
        <v>123</v>
      </c>
      <c r="P11" s="2" t="s">
        <v>43</v>
      </c>
      <c r="Q11" s="2" t="s">
        <v>643</v>
      </c>
      <c r="T11" s="2" t="s">
        <v>768</v>
      </c>
      <c r="V11" s="2" t="s">
        <v>98</v>
      </c>
      <c r="W11" s="2" t="s">
        <v>99</v>
      </c>
      <c r="AA11" s="2" t="s">
        <v>928</v>
      </c>
      <c r="AB11" s="2" t="s">
        <v>929</v>
      </c>
      <c r="AE11" s="2" t="s">
        <v>914</v>
      </c>
      <c r="AF11" s="2" t="s">
        <v>1261</v>
      </c>
      <c r="AH11" s="2">
        <v>1</v>
      </c>
      <c r="AM11" s="2" t="s">
        <v>1207</v>
      </c>
      <c r="AN11" s="2" t="s">
        <v>929</v>
      </c>
      <c r="AW11" s="2" t="s">
        <v>78</v>
      </c>
    </row>
    <row r="12" spans="1:54" x14ac:dyDescent="0.25">
      <c r="A12" s="2">
        <v>12</v>
      </c>
      <c r="B12" s="2" t="s">
        <v>1037</v>
      </c>
      <c r="C12" s="2">
        <v>45244</v>
      </c>
      <c r="D12" s="2" t="s">
        <v>40</v>
      </c>
      <c r="E12" s="2" t="s">
        <v>40</v>
      </c>
      <c r="F12" s="2" t="s">
        <v>42</v>
      </c>
      <c r="G12" s="2">
        <v>81</v>
      </c>
      <c r="H12" s="2" t="s">
        <v>767</v>
      </c>
      <c r="I12" s="2">
        <v>27</v>
      </c>
      <c r="J12" s="2" t="s">
        <v>565</v>
      </c>
      <c r="K12" s="2" t="s">
        <v>684</v>
      </c>
      <c r="L12" s="2" t="s">
        <v>766</v>
      </c>
      <c r="M12" s="2" t="s">
        <v>123</v>
      </c>
      <c r="N12" s="2" t="s">
        <v>123</v>
      </c>
      <c r="P12" s="2" t="s">
        <v>43</v>
      </c>
      <c r="Q12" s="2" t="s">
        <v>643</v>
      </c>
      <c r="T12" s="2" t="s">
        <v>768</v>
      </c>
      <c r="V12" s="2" t="s">
        <v>98</v>
      </c>
      <c r="W12" s="2" t="s">
        <v>99</v>
      </c>
      <c r="AA12" s="2" t="s">
        <v>928</v>
      </c>
      <c r="AB12" s="2" t="s">
        <v>929</v>
      </c>
      <c r="AE12" s="2" t="s">
        <v>914</v>
      </c>
      <c r="AF12" s="2" t="s">
        <v>1261</v>
      </c>
      <c r="AH12" s="2">
        <v>1</v>
      </c>
      <c r="AM12" s="2" t="s">
        <v>1262</v>
      </c>
      <c r="AW12" s="2" t="s">
        <v>78</v>
      </c>
    </row>
    <row r="13" spans="1:54" x14ac:dyDescent="0.25">
      <c r="A13" s="2">
        <v>12</v>
      </c>
      <c r="B13" s="2" t="s">
        <v>1037</v>
      </c>
      <c r="C13" s="2">
        <v>45244</v>
      </c>
      <c r="D13" s="2" t="s">
        <v>40</v>
      </c>
      <c r="E13" s="2" t="s">
        <v>40</v>
      </c>
      <c r="F13" s="2" t="s">
        <v>42</v>
      </c>
      <c r="G13" s="2">
        <v>81</v>
      </c>
      <c r="H13" s="2" t="s">
        <v>767</v>
      </c>
      <c r="I13" s="2">
        <v>27</v>
      </c>
      <c r="J13" s="2" t="s">
        <v>565</v>
      </c>
      <c r="K13" s="2" t="s">
        <v>684</v>
      </c>
      <c r="L13" s="2" t="s">
        <v>766</v>
      </c>
      <c r="M13" s="2" t="s">
        <v>123</v>
      </c>
      <c r="N13" s="2" t="s">
        <v>123</v>
      </c>
      <c r="P13" s="2" t="s">
        <v>43</v>
      </c>
      <c r="Q13" s="2" t="s">
        <v>643</v>
      </c>
      <c r="T13" s="2" t="s">
        <v>768</v>
      </c>
      <c r="V13" s="2" t="s">
        <v>98</v>
      </c>
      <c r="W13" s="2" t="s">
        <v>99</v>
      </c>
      <c r="AA13" s="2" t="s">
        <v>928</v>
      </c>
      <c r="AB13" s="2" t="s">
        <v>929</v>
      </c>
      <c r="AE13" s="2" t="s">
        <v>914</v>
      </c>
      <c r="AF13" s="2" t="s">
        <v>1261</v>
      </c>
      <c r="AH13" s="2">
        <v>1</v>
      </c>
      <c r="AM13" s="2" t="s">
        <v>1263</v>
      </c>
      <c r="AW13" s="2" t="s">
        <v>78</v>
      </c>
    </row>
    <row r="14" spans="1:54" x14ac:dyDescent="0.25">
      <c r="A14" s="2">
        <v>12</v>
      </c>
      <c r="B14" s="2" t="s">
        <v>1037</v>
      </c>
      <c r="C14" s="2">
        <v>45244</v>
      </c>
      <c r="D14" s="2" t="s">
        <v>40</v>
      </c>
      <c r="E14" s="2" t="s">
        <v>40</v>
      </c>
      <c r="F14" s="2" t="s">
        <v>42</v>
      </c>
      <c r="G14" s="2">
        <v>81</v>
      </c>
      <c r="H14" s="2" t="s">
        <v>767</v>
      </c>
      <c r="I14" s="2">
        <v>27</v>
      </c>
      <c r="J14" s="2" t="s">
        <v>565</v>
      </c>
      <c r="K14" s="2" t="s">
        <v>684</v>
      </c>
      <c r="L14" s="2" t="s">
        <v>766</v>
      </c>
      <c r="M14" s="2" t="s">
        <v>123</v>
      </c>
      <c r="N14" s="2" t="s">
        <v>123</v>
      </c>
      <c r="P14" s="2" t="s">
        <v>43</v>
      </c>
      <c r="Q14" s="2" t="s">
        <v>643</v>
      </c>
      <c r="T14" s="2" t="s">
        <v>768</v>
      </c>
      <c r="V14" s="2" t="s">
        <v>98</v>
      </c>
      <c r="W14" s="2" t="s">
        <v>99</v>
      </c>
      <c r="AA14" s="2" t="s">
        <v>928</v>
      </c>
      <c r="AB14" s="2" t="s">
        <v>929</v>
      </c>
      <c r="AE14" s="2" t="s">
        <v>914</v>
      </c>
      <c r="AF14" s="2" t="s">
        <v>1261</v>
      </c>
      <c r="AH14" s="2">
        <v>1</v>
      </c>
      <c r="AM14" s="2" t="s">
        <v>1264</v>
      </c>
      <c r="AW14" s="2" t="s">
        <v>78</v>
      </c>
    </row>
    <row r="15" spans="1:54" x14ac:dyDescent="0.25">
      <c r="A15" s="2">
        <v>12</v>
      </c>
      <c r="B15" s="2" t="s">
        <v>1037</v>
      </c>
      <c r="C15" s="2">
        <v>45244</v>
      </c>
      <c r="D15" s="2" t="s">
        <v>40</v>
      </c>
      <c r="E15" s="2" t="s">
        <v>40</v>
      </c>
      <c r="F15" s="2" t="s">
        <v>42</v>
      </c>
      <c r="G15" s="2">
        <v>81</v>
      </c>
      <c r="H15" s="2" t="s">
        <v>767</v>
      </c>
      <c r="I15" s="2">
        <v>27</v>
      </c>
      <c r="J15" s="2" t="s">
        <v>565</v>
      </c>
      <c r="K15" s="2" t="s">
        <v>684</v>
      </c>
      <c r="L15" s="2" t="s">
        <v>766</v>
      </c>
      <c r="M15" s="2" t="s">
        <v>123</v>
      </c>
      <c r="N15" s="2" t="s">
        <v>123</v>
      </c>
      <c r="P15" s="2" t="s">
        <v>43</v>
      </c>
      <c r="Q15" s="2" t="s">
        <v>643</v>
      </c>
      <c r="T15" s="2" t="s">
        <v>768</v>
      </c>
      <c r="V15" s="2" t="s">
        <v>98</v>
      </c>
      <c r="W15" s="2" t="s">
        <v>99</v>
      </c>
      <c r="AA15" s="2" t="s">
        <v>928</v>
      </c>
      <c r="AB15" s="2" t="s">
        <v>929</v>
      </c>
      <c r="AE15" s="2" t="s">
        <v>914</v>
      </c>
      <c r="AF15" s="2" t="s">
        <v>1261</v>
      </c>
      <c r="AH15" s="2">
        <v>1</v>
      </c>
      <c r="AM15" s="2" t="s">
        <v>1265</v>
      </c>
      <c r="AW15" s="2" t="s">
        <v>78</v>
      </c>
    </row>
    <row r="16" spans="1:54" x14ac:dyDescent="0.25">
      <c r="A16" s="2">
        <v>12</v>
      </c>
      <c r="B16" s="2" t="s">
        <v>1037</v>
      </c>
      <c r="C16" s="2">
        <v>45244</v>
      </c>
      <c r="D16" s="2" t="s">
        <v>40</v>
      </c>
      <c r="E16" s="2" t="s">
        <v>40</v>
      </c>
      <c r="F16" s="2" t="s">
        <v>42</v>
      </c>
      <c r="G16" s="2">
        <v>81</v>
      </c>
      <c r="H16" s="2" t="s">
        <v>767</v>
      </c>
      <c r="I16" s="2">
        <v>27</v>
      </c>
      <c r="J16" s="2" t="s">
        <v>565</v>
      </c>
      <c r="K16" s="2" t="s">
        <v>684</v>
      </c>
      <c r="L16" s="2" t="s">
        <v>766</v>
      </c>
      <c r="M16" s="2" t="s">
        <v>123</v>
      </c>
      <c r="N16" s="2" t="s">
        <v>123</v>
      </c>
      <c r="P16" s="2" t="s">
        <v>43</v>
      </c>
      <c r="Q16" s="2" t="s">
        <v>643</v>
      </c>
      <c r="T16" s="2" t="s">
        <v>768</v>
      </c>
      <c r="V16" s="2" t="s">
        <v>98</v>
      </c>
      <c r="W16" s="2" t="s">
        <v>99</v>
      </c>
      <c r="AA16" s="2" t="s">
        <v>928</v>
      </c>
      <c r="AB16" s="2" t="s">
        <v>929</v>
      </c>
      <c r="AE16" s="2" t="s">
        <v>914</v>
      </c>
      <c r="AF16" s="2" t="s">
        <v>1261</v>
      </c>
      <c r="AH16" s="2">
        <v>1</v>
      </c>
      <c r="AM16" s="2" t="s">
        <v>1266</v>
      </c>
      <c r="AW16" s="2" t="s">
        <v>78</v>
      </c>
    </row>
    <row r="17" spans="1:54" x14ac:dyDescent="0.25">
      <c r="A17" s="2">
        <v>19</v>
      </c>
      <c r="B17" s="2">
        <v>45180</v>
      </c>
      <c r="C17" s="2">
        <v>45239</v>
      </c>
      <c r="D17" s="2" t="s">
        <v>40</v>
      </c>
      <c r="E17" s="2" t="s">
        <v>40</v>
      </c>
      <c r="F17" s="2" t="s">
        <v>78</v>
      </c>
      <c r="G17" s="2" t="s">
        <v>1267</v>
      </c>
      <c r="H17" s="2" t="s">
        <v>572</v>
      </c>
      <c r="I17" s="2" t="s">
        <v>1177</v>
      </c>
      <c r="J17" s="2" t="s">
        <v>565</v>
      </c>
      <c r="K17" s="2" t="s">
        <v>573</v>
      </c>
      <c r="L17" s="2" t="s">
        <v>78</v>
      </c>
      <c r="M17" s="2" t="s">
        <v>78</v>
      </c>
      <c r="N17" s="2" t="s">
        <v>78</v>
      </c>
      <c r="O17" s="2" t="s">
        <v>78</v>
      </c>
      <c r="P17" s="2" t="s">
        <v>78</v>
      </c>
      <c r="Q17" s="2" t="s">
        <v>78</v>
      </c>
      <c r="R17" s="2" t="s">
        <v>78</v>
      </c>
      <c r="S17" s="2" t="s">
        <v>78</v>
      </c>
      <c r="T17" s="2" t="s">
        <v>574</v>
      </c>
      <c r="V17" s="2" t="s">
        <v>109</v>
      </c>
      <c r="W17" s="2" t="s">
        <v>576</v>
      </c>
      <c r="X17" s="2" t="s">
        <v>78</v>
      </c>
      <c r="Y17" s="2" t="s">
        <v>78</v>
      </c>
      <c r="AA17" s="2" t="s">
        <v>78</v>
      </c>
      <c r="AB17" s="2" t="s">
        <v>78</v>
      </c>
      <c r="AC17" s="2" t="s">
        <v>78</v>
      </c>
      <c r="AD17" s="2" t="s">
        <v>78</v>
      </c>
      <c r="AE17" s="2" t="s">
        <v>924</v>
      </c>
      <c r="AF17" s="2" t="s">
        <v>1268</v>
      </c>
      <c r="AH17" s="2" t="s">
        <v>106</v>
      </c>
      <c r="AI17" s="2" t="s">
        <v>1269</v>
      </c>
      <c r="AJ17" s="2">
        <v>2023</v>
      </c>
      <c r="AK17" s="2">
        <v>9</v>
      </c>
      <c r="AL17" s="2">
        <v>45170</v>
      </c>
      <c r="AM17" s="2" t="s">
        <v>1178</v>
      </c>
      <c r="AN17" s="2" t="s">
        <v>1173</v>
      </c>
      <c r="AO17" s="2" t="s">
        <v>78</v>
      </c>
      <c r="AP17" s="2" t="s">
        <v>78</v>
      </c>
      <c r="AQ17" s="2" t="s">
        <v>78</v>
      </c>
      <c r="AR17" s="2" t="s">
        <v>1179</v>
      </c>
      <c r="AS17" s="2" t="s">
        <v>1180</v>
      </c>
      <c r="AT17" s="2" t="s">
        <v>1181</v>
      </c>
      <c r="AU17" s="2" t="s">
        <v>78</v>
      </c>
      <c r="AW17" s="2" t="s">
        <v>78</v>
      </c>
    </row>
    <row r="18" spans="1:54" x14ac:dyDescent="0.25">
      <c r="A18" s="2">
        <v>18</v>
      </c>
      <c r="B18" s="2">
        <v>45204</v>
      </c>
      <c r="C18" s="2">
        <v>45237</v>
      </c>
      <c r="D18" s="2" t="s">
        <v>40</v>
      </c>
      <c r="E18" s="2" t="s">
        <v>40</v>
      </c>
      <c r="F18" s="2" t="s">
        <v>42</v>
      </c>
      <c r="G18" s="2" t="s">
        <v>116</v>
      </c>
      <c r="H18" s="2" t="s">
        <v>577</v>
      </c>
      <c r="I18" s="2" t="s">
        <v>1182</v>
      </c>
      <c r="J18" s="2" t="s">
        <v>565</v>
      </c>
      <c r="K18" s="2" t="s">
        <v>573</v>
      </c>
      <c r="L18" s="2" t="s">
        <v>78</v>
      </c>
      <c r="M18" s="2" t="s">
        <v>78</v>
      </c>
      <c r="N18" s="2" t="s">
        <v>78</v>
      </c>
      <c r="O18" s="2" t="s">
        <v>78</v>
      </c>
      <c r="P18" s="2" t="s">
        <v>78</v>
      </c>
      <c r="Q18" s="2" t="s">
        <v>78</v>
      </c>
      <c r="R18" s="2" t="s">
        <v>78</v>
      </c>
      <c r="S18" s="2" t="s">
        <v>78</v>
      </c>
      <c r="T18" s="2" t="s">
        <v>84</v>
      </c>
      <c r="V18" s="2" t="s">
        <v>578</v>
      </c>
      <c r="W18" s="2" t="s">
        <v>579</v>
      </c>
      <c r="X18" s="2" t="s">
        <v>78</v>
      </c>
      <c r="Y18" s="2" t="s">
        <v>78</v>
      </c>
      <c r="AA18" s="2" t="s">
        <v>78</v>
      </c>
      <c r="AB18" s="2" t="s">
        <v>78</v>
      </c>
      <c r="AC18" s="2" t="s">
        <v>78</v>
      </c>
      <c r="AD18" s="2" t="s">
        <v>78</v>
      </c>
      <c r="AE18" s="2" t="s">
        <v>924</v>
      </c>
      <c r="AF18" s="2" t="s">
        <v>1268</v>
      </c>
      <c r="AH18" s="2" t="s">
        <v>106</v>
      </c>
      <c r="AI18" s="2" t="s">
        <v>1183</v>
      </c>
      <c r="AJ18" s="2">
        <v>2023</v>
      </c>
      <c r="AK18" s="2">
        <v>11</v>
      </c>
      <c r="AL18" s="2">
        <v>45231</v>
      </c>
      <c r="AM18" s="2" t="s">
        <v>1184</v>
      </c>
      <c r="AN18" s="2" t="s">
        <v>1185</v>
      </c>
      <c r="AO18" s="2" t="s">
        <v>48</v>
      </c>
      <c r="AP18" s="2" t="s">
        <v>48</v>
      </c>
      <c r="AQ18" s="2" t="s">
        <v>95</v>
      </c>
      <c r="AR18" s="2" t="s">
        <v>1186</v>
      </c>
      <c r="AS18" s="2" t="s">
        <v>1187</v>
      </c>
      <c r="AT18" s="2" t="s">
        <v>1188</v>
      </c>
      <c r="AU18" s="2" t="s">
        <v>78</v>
      </c>
      <c r="AW18" s="2" t="s">
        <v>78</v>
      </c>
    </row>
    <row r="19" spans="1:54" x14ac:dyDescent="0.25">
      <c r="A19" s="2">
        <v>17</v>
      </c>
      <c r="B19" s="2">
        <v>45204</v>
      </c>
      <c r="C19" s="2">
        <v>45237</v>
      </c>
      <c r="D19" s="2" t="s">
        <v>40</v>
      </c>
      <c r="E19" s="2" t="s">
        <v>40</v>
      </c>
      <c r="F19" s="2" t="s">
        <v>42</v>
      </c>
      <c r="G19" s="2" t="s">
        <v>136</v>
      </c>
      <c r="H19" s="2" t="s">
        <v>1015</v>
      </c>
      <c r="I19" s="2" t="s">
        <v>1093</v>
      </c>
      <c r="J19" s="2" t="s">
        <v>588</v>
      </c>
      <c r="K19" s="2" t="s">
        <v>573</v>
      </c>
      <c r="L19" s="2" t="s">
        <v>68</v>
      </c>
      <c r="M19" s="2" t="s">
        <v>68</v>
      </c>
      <c r="N19" s="2" t="s">
        <v>68</v>
      </c>
      <c r="O19" s="2" t="s">
        <v>639</v>
      </c>
      <c r="P19" s="2" t="s">
        <v>68</v>
      </c>
      <c r="Q19" s="2" t="s">
        <v>68</v>
      </c>
      <c r="R19" s="2" t="s">
        <v>68</v>
      </c>
      <c r="S19" s="2" t="s">
        <v>68</v>
      </c>
      <c r="T19" s="2" t="s">
        <v>574</v>
      </c>
      <c r="V19" s="2" t="s">
        <v>110</v>
      </c>
      <c r="W19" s="2" t="s">
        <v>110</v>
      </c>
      <c r="X19" s="2" t="s">
        <v>728</v>
      </c>
      <c r="Y19" s="2" t="s">
        <v>728</v>
      </c>
      <c r="AA19" s="2" t="s">
        <v>78</v>
      </c>
      <c r="AB19" s="2" t="s">
        <v>1016</v>
      </c>
      <c r="AC19" s="2" t="s">
        <v>78</v>
      </c>
      <c r="AD19" s="2" t="s">
        <v>942</v>
      </c>
      <c r="AE19" s="2" t="s">
        <v>954</v>
      </c>
      <c r="AF19" s="2" t="s">
        <v>1268</v>
      </c>
      <c r="AH19" s="2" t="s">
        <v>106</v>
      </c>
      <c r="AI19" s="2" t="s">
        <v>462</v>
      </c>
      <c r="AJ19" s="2">
        <v>2023</v>
      </c>
      <c r="AK19" s="2">
        <v>2</v>
      </c>
      <c r="AL19" s="2">
        <v>44958</v>
      </c>
      <c r="AM19" s="2" t="s">
        <v>1189</v>
      </c>
      <c r="AN19" s="2" t="s">
        <v>78</v>
      </c>
      <c r="AO19" s="2" t="s">
        <v>78</v>
      </c>
      <c r="AP19" s="2" t="s">
        <v>78</v>
      </c>
      <c r="AQ19" s="2" t="s">
        <v>78</v>
      </c>
      <c r="AR19" s="2" t="s">
        <v>1190</v>
      </c>
      <c r="AS19" s="2" t="s">
        <v>1191</v>
      </c>
      <c r="AT19" s="2" t="s">
        <v>1192</v>
      </c>
      <c r="AU19" s="2" t="s">
        <v>1193</v>
      </c>
      <c r="AW19" s="2" t="s">
        <v>78</v>
      </c>
    </row>
    <row r="20" spans="1:54" x14ac:dyDescent="0.25">
      <c r="A20" s="2">
        <v>16</v>
      </c>
      <c r="B20" s="2">
        <v>45025</v>
      </c>
      <c r="C20" s="2">
        <v>45231</v>
      </c>
      <c r="D20" s="2" t="s">
        <v>40</v>
      </c>
      <c r="E20" s="2" t="s">
        <v>40</v>
      </c>
      <c r="F20" s="2" t="s">
        <v>42</v>
      </c>
      <c r="G20" s="2" t="s">
        <v>1100</v>
      </c>
      <c r="H20" s="2" t="s">
        <v>627</v>
      </c>
      <c r="I20" s="2" t="s">
        <v>1194</v>
      </c>
      <c r="J20" s="2" t="s">
        <v>565</v>
      </c>
      <c r="K20" s="2" t="s">
        <v>628</v>
      </c>
      <c r="L20" s="2" t="s">
        <v>77</v>
      </c>
      <c r="M20" s="2" t="s">
        <v>48</v>
      </c>
      <c r="N20" s="2" t="s">
        <v>48</v>
      </c>
      <c r="O20" s="2" t="s">
        <v>95</v>
      </c>
      <c r="P20" s="2" t="s">
        <v>78</v>
      </c>
      <c r="Q20" s="2" t="s">
        <v>78</v>
      </c>
      <c r="R20" s="2" t="s">
        <v>78</v>
      </c>
      <c r="S20" s="2" t="s">
        <v>78</v>
      </c>
      <c r="T20" s="2" t="s">
        <v>84</v>
      </c>
      <c r="V20" s="2" t="s">
        <v>98</v>
      </c>
      <c r="W20" s="2" t="s">
        <v>392</v>
      </c>
      <c r="X20" s="2" t="s">
        <v>78</v>
      </c>
      <c r="Y20" s="2" t="s">
        <v>78</v>
      </c>
      <c r="AA20" s="2" t="s">
        <v>78</v>
      </c>
      <c r="AB20" s="2" t="s">
        <v>78</v>
      </c>
      <c r="AC20" s="2" t="s">
        <v>78</v>
      </c>
      <c r="AD20" s="2" t="s">
        <v>78</v>
      </c>
      <c r="AE20" s="2" t="s">
        <v>922</v>
      </c>
      <c r="AF20" s="2" t="s">
        <v>1261</v>
      </c>
      <c r="AH20" s="2" t="s">
        <v>129</v>
      </c>
      <c r="AI20" s="2" t="s">
        <v>1195</v>
      </c>
      <c r="AJ20" s="2">
        <v>2023</v>
      </c>
      <c r="AK20" s="2">
        <v>11</v>
      </c>
      <c r="AL20" s="2">
        <v>45231</v>
      </c>
      <c r="AM20" s="2" t="s">
        <v>1196</v>
      </c>
      <c r="AN20" s="2" t="s">
        <v>78</v>
      </c>
      <c r="AO20" s="2" t="s">
        <v>78</v>
      </c>
      <c r="AP20" s="2" t="s">
        <v>78</v>
      </c>
      <c r="AQ20" s="2" t="s">
        <v>78</v>
      </c>
      <c r="AR20" s="2" t="s">
        <v>78</v>
      </c>
      <c r="AS20" s="2" t="s">
        <v>78</v>
      </c>
      <c r="AT20" s="2" t="s">
        <v>78</v>
      </c>
      <c r="AU20" s="2" t="s">
        <v>78</v>
      </c>
      <c r="AW20" s="2" t="s">
        <v>78</v>
      </c>
    </row>
    <row r="21" spans="1:54" x14ac:dyDescent="0.25">
      <c r="A21" s="2">
        <v>15</v>
      </c>
      <c r="B21" s="2">
        <v>45204</v>
      </c>
      <c r="C21" s="2">
        <v>45225</v>
      </c>
      <c r="D21" s="2" t="s">
        <v>40</v>
      </c>
      <c r="E21" s="2" t="s">
        <v>40</v>
      </c>
      <c r="F21" s="2" t="s">
        <v>78</v>
      </c>
      <c r="G21" s="2" t="s">
        <v>182</v>
      </c>
      <c r="H21" s="2" t="s">
        <v>593</v>
      </c>
      <c r="I21" s="2" t="s">
        <v>1197</v>
      </c>
      <c r="J21" s="2" t="s">
        <v>565</v>
      </c>
      <c r="K21" s="2" t="s">
        <v>566</v>
      </c>
      <c r="L21" s="2" t="s">
        <v>78</v>
      </c>
      <c r="M21" s="2" t="s">
        <v>78</v>
      </c>
      <c r="N21" s="2" t="s">
        <v>78</v>
      </c>
      <c r="O21" s="2" t="s">
        <v>78</v>
      </c>
      <c r="P21" s="2" t="s">
        <v>78</v>
      </c>
      <c r="Q21" s="2" t="s">
        <v>78</v>
      </c>
      <c r="R21" s="2" t="s">
        <v>78</v>
      </c>
      <c r="S21" s="2" t="s">
        <v>78</v>
      </c>
      <c r="T21" s="2" t="s">
        <v>63</v>
      </c>
      <c r="V21" s="2" t="s">
        <v>562</v>
      </c>
      <c r="W21" s="2" t="s">
        <v>52</v>
      </c>
      <c r="X21" s="2" t="s">
        <v>78</v>
      </c>
      <c r="Y21" s="2" t="s">
        <v>78</v>
      </c>
      <c r="AA21" s="2" t="s">
        <v>78</v>
      </c>
      <c r="AB21" s="2" t="s">
        <v>78</v>
      </c>
      <c r="AC21" s="2" t="s">
        <v>78</v>
      </c>
      <c r="AD21" s="2" t="s">
        <v>78</v>
      </c>
      <c r="AE21" s="2" t="s">
        <v>919</v>
      </c>
      <c r="AF21" s="2" t="s">
        <v>1261</v>
      </c>
      <c r="AH21" s="2" t="s">
        <v>106</v>
      </c>
      <c r="AI21" s="2" t="s">
        <v>78</v>
      </c>
      <c r="AM21" s="2" t="s">
        <v>1198</v>
      </c>
      <c r="AN21" s="2" t="s">
        <v>78</v>
      </c>
      <c r="AO21" s="2" t="s">
        <v>78</v>
      </c>
      <c r="AP21" s="2" t="s">
        <v>78</v>
      </c>
      <c r="AQ21" s="2" t="s">
        <v>78</v>
      </c>
      <c r="AR21" s="2" t="s">
        <v>78</v>
      </c>
      <c r="AS21" s="2" t="s">
        <v>78</v>
      </c>
      <c r="AT21" s="2" t="s">
        <v>78</v>
      </c>
      <c r="AU21" s="2" t="s">
        <v>78</v>
      </c>
      <c r="AW21" s="2" t="s">
        <v>78</v>
      </c>
    </row>
    <row r="22" spans="1:54" x14ac:dyDescent="0.25">
      <c r="A22" s="2">
        <v>14</v>
      </c>
      <c r="B22" s="2" t="s">
        <v>818</v>
      </c>
      <c r="C22" s="2">
        <v>45223</v>
      </c>
      <c r="D22" s="2" t="s">
        <v>40</v>
      </c>
      <c r="E22" s="2" t="s">
        <v>40</v>
      </c>
      <c r="F22" s="2" t="s">
        <v>42</v>
      </c>
      <c r="G22" s="2" t="s">
        <v>1077</v>
      </c>
      <c r="H22" s="2" t="s">
        <v>686</v>
      </c>
      <c r="I22" s="2" t="s">
        <v>1105</v>
      </c>
      <c r="J22" s="2" t="s">
        <v>565</v>
      </c>
      <c r="K22" s="2" t="s">
        <v>684</v>
      </c>
      <c r="L22" s="2" t="s">
        <v>78</v>
      </c>
      <c r="M22" s="2" t="s">
        <v>68</v>
      </c>
      <c r="N22" s="2" t="s">
        <v>68</v>
      </c>
      <c r="O22" s="2" t="s">
        <v>639</v>
      </c>
      <c r="P22" s="2" t="s">
        <v>68</v>
      </c>
      <c r="Q22" s="2" t="s">
        <v>68</v>
      </c>
      <c r="R22" s="2" t="s">
        <v>68</v>
      </c>
      <c r="S22" s="2" t="s">
        <v>68</v>
      </c>
      <c r="T22" s="2" t="s">
        <v>603</v>
      </c>
      <c r="V22" s="2" t="s">
        <v>687</v>
      </c>
      <c r="W22" s="2" t="s">
        <v>78</v>
      </c>
      <c r="X22" s="2" t="s">
        <v>78</v>
      </c>
      <c r="Y22" s="2" t="s">
        <v>78</v>
      </c>
      <c r="AA22" s="2" t="s">
        <v>78</v>
      </c>
      <c r="AB22" s="2" t="s">
        <v>78</v>
      </c>
      <c r="AC22" s="2" t="s">
        <v>78</v>
      </c>
      <c r="AD22" s="2" t="s">
        <v>78</v>
      </c>
      <c r="AE22" s="2" t="s">
        <v>914</v>
      </c>
      <c r="AF22" s="2" t="s">
        <v>1261</v>
      </c>
      <c r="AH22" s="2" t="s">
        <v>106</v>
      </c>
      <c r="AI22" s="2" t="s">
        <v>78</v>
      </c>
      <c r="AM22" s="2" t="s">
        <v>78</v>
      </c>
      <c r="AN22" s="2" t="s">
        <v>78</v>
      </c>
      <c r="AO22" s="2" t="s">
        <v>78</v>
      </c>
      <c r="AP22" s="2" t="s">
        <v>78</v>
      </c>
      <c r="AQ22" s="2" t="s">
        <v>78</v>
      </c>
      <c r="AR22" s="2" t="s">
        <v>78</v>
      </c>
      <c r="AS22" s="2" t="s">
        <v>78</v>
      </c>
      <c r="AT22" s="2" t="s">
        <v>78</v>
      </c>
      <c r="AU22" s="2" t="s">
        <v>78</v>
      </c>
      <c r="AW22" s="2" t="s">
        <v>78</v>
      </c>
    </row>
    <row r="23" spans="1:54" x14ac:dyDescent="0.25">
      <c r="A23" s="2">
        <v>13</v>
      </c>
      <c r="B23" s="2">
        <v>45204</v>
      </c>
      <c r="C23" s="2">
        <v>45222</v>
      </c>
      <c r="D23" s="2" t="s">
        <v>40</v>
      </c>
      <c r="E23" s="2" t="s">
        <v>40</v>
      </c>
      <c r="F23" s="2" t="s">
        <v>42</v>
      </c>
      <c r="G23" s="2" t="s">
        <v>175</v>
      </c>
      <c r="H23" s="2" t="s">
        <v>601</v>
      </c>
      <c r="I23" s="2" t="s">
        <v>1202</v>
      </c>
      <c r="J23" s="2" t="s">
        <v>565</v>
      </c>
      <c r="K23" s="2" t="s">
        <v>573</v>
      </c>
      <c r="L23" s="2" t="s">
        <v>78</v>
      </c>
      <c r="M23" s="2" t="s">
        <v>78</v>
      </c>
      <c r="N23" s="2" t="s">
        <v>78</v>
      </c>
      <c r="O23" s="2" t="s">
        <v>78</v>
      </c>
      <c r="P23" s="2" t="s">
        <v>78</v>
      </c>
      <c r="Q23" s="2" t="s">
        <v>78</v>
      </c>
      <c r="R23" s="2" t="s">
        <v>78</v>
      </c>
      <c r="S23" s="2" t="s">
        <v>78</v>
      </c>
      <c r="T23" s="2" t="s">
        <v>603</v>
      </c>
      <c r="V23" s="2" t="s">
        <v>98</v>
      </c>
      <c r="W23" s="2" t="s">
        <v>99</v>
      </c>
      <c r="X23" s="2" t="s">
        <v>605</v>
      </c>
      <c r="Y23" s="2" t="s">
        <v>605</v>
      </c>
      <c r="AA23" s="2" t="s">
        <v>78</v>
      </c>
      <c r="AB23" s="2" t="s">
        <v>78</v>
      </c>
      <c r="AC23" s="2" t="s">
        <v>78</v>
      </c>
      <c r="AD23" s="2" t="s">
        <v>78</v>
      </c>
      <c r="AE23" s="2" t="s">
        <v>998</v>
      </c>
      <c r="AF23" s="2" t="s">
        <v>1268</v>
      </c>
      <c r="AH23" s="2" t="s">
        <v>136</v>
      </c>
      <c r="AI23" s="2" t="s">
        <v>1270</v>
      </c>
      <c r="AJ23" s="2">
        <v>2023</v>
      </c>
      <c r="AK23" s="2">
        <v>10</v>
      </c>
      <c r="AL23" s="2">
        <v>45200</v>
      </c>
      <c r="AM23" s="2" t="s">
        <v>1203</v>
      </c>
      <c r="AN23" s="2" t="s">
        <v>929</v>
      </c>
      <c r="AO23" s="2" t="s">
        <v>78</v>
      </c>
      <c r="AP23" s="2" t="s">
        <v>78</v>
      </c>
      <c r="AQ23" s="2" t="s">
        <v>78</v>
      </c>
      <c r="AR23" s="2" t="s">
        <v>1204</v>
      </c>
      <c r="AS23" s="2" t="s">
        <v>1205</v>
      </c>
      <c r="AT23" s="2" t="s">
        <v>1206</v>
      </c>
      <c r="AU23" s="2" t="s">
        <v>78</v>
      </c>
      <c r="AW23" s="2" t="s">
        <v>78</v>
      </c>
    </row>
    <row r="24" spans="1:54" x14ac:dyDescent="0.25">
      <c r="A24" s="2">
        <v>13</v>
      </c>
      <c r="B24" s="2">
        <v>45204</v>
      </c>
      <c r="C24" s="2">
        <v>45222</v>
      </c>
      <c r="D24" s="2" t="s">
        <v>40</v>
      </c>
      <c r="E24" s="2" t="s">
        <v>40</v>
      </c>
      <c r="F24" s="2" t="s">
        <v>78</v>
      </c>
      <c r="G24" s="2" t="s">
        <v>175</v>
      </c>
      <c r="H24" s="2" t="s">
        <v>601</v>
      </c>
      <c r="I24" s="2" t="s">
        <v>1202</v>
      </c>
      <c r="J24" s="2" t="s">
        <v>565</v>
      </c>
      <c r="K24" s="2" t="s">
        <v>573</v>
      </c>
      <c r="L24" s="2" t="s">
        <v>78</v>
      </c>
      <c r="M24" s="2" t="s">
        <v>78</v>
      </c>
      <c r="N24" s="2" t="s">
        <v>78</v>
      </c>
      <c r="O24" s="2" t="s">
        <v>78</v>
      </c>
      <c r="P24" s="2" t="s">
        <v>78</v>
      </c>
      <c r="Q24" s="2" t="s">
        <v>78</v>
      </c>
      <c r="R24" s="2" t="s">
        <v>78</v>
      </c>
      <c r="S24" s="2" t="s">
        <v>78</v>
      </c>
      <c r="T24" s="2" t="s">
        <v>603</v>
      </c>
      <c r="V24" s="2" t="s">
        <v>98</v>
      </c>
      <c r="W24" s="2" t="s">
        <v>99</v>
      </c>
      <c r="X24" s="2" t="s">
        <v>605</v>
      </c>
      <c r="Y24" s="2" t="s">
        <v>605</v>
      </c>
      <c r="AA24" s="2" t="s">
        <v>78</v>
      </c>
      <c r="AB24" s="2" t="s">
        <v>78</v>
      </c>
      <c r="AC24" s="2" t="s">
        <v>78</v>
      </c>
      <c r="AD24" s="2" t="s">
        <v>78</v>
      </c>
      <c r="AE24" s="2" t="s">
        <v>998</v>
      </c>
      <c r="AF24" s="2" t="s">
        <v>1268</v>
      </c>
      <c r="AH24" s="2" t="s">
        <v>136</v>
      </c>
      <c r="AI24" s="2" t="s">
        <v>1270</v>
      </c>
      <c r="AJ24" s="2">
        <v>2023</v>
      </c>
      <c r="AK24" s="2">
        <v>10</v>
      </c>
      <c r="AL24" s="2">
        <v>45200</v>
      </c>
      <c r="AM24" s="2" t="s">
        <v>1203</v>
      </c>
      <c r="AN24" s="2" t="s">
        <v>929</v>
      </c>
      <c r="AO24" s="2" t="s">
        <v>78</v>
      </c>
      <c r="AP24" s="2" t="s">
        <v>78</v>
      </c>
      <c r="AQ24" s="2" t="s">
        <v>78</v>
      </c>
      <c r="AR24" s="2" t="s">
        <v>1204</v>
      </c>
      <c r="AS24" s="2" t="s">
        <v>1205</v>
      </c>
      <c r="AT24" s="2" t="s">
        <v>1206</v>
      </c>
      <c r="AU24" s="2" t="s">
        <v>78</v>
      </c>
      <c r="AW24" s="2" t="s">
        <v>78</v>
      </c>
    </row>
    <row r="25" spans="1:54" x14ac:dyDescent="0.25">
      <c r="A25" s="2">
        <v>13</v>
      </c>
      <c r="B25" s="2">
        <v>45204</v>
      </c>
      <c r="C25" s="2">
        <v>45221</v>
      </c>
      <c r="D25" s="2" t="s">
        <v>40</v>
      </c>
      <c r="E25" s="2" t="s">
        <v>40</v>
      </c>
      <c r="F25" s="2" t="s">
        <v>78</v>
      </c>
      <c r="G25" s="2" t="s">
        <v>175</v>
      </c>
      <c r="H25" s="2" t="s">
        <v>601</v>
      </c>
      <c r="I25" s="2" t="s">
        <v>1202</v>
      </c>
      <c r="J25" s="2" t="s">
        <v>565</v>
      </c>
      <c r="K25" s="2" t="s">
        <v>573</v>
      </c>
      <c r="L25" s="2" t="s">
        <v>78</v>
      </c>
      <c r="M25" s="2" t="s">
        <v>78</v>
      </c>
      <c r="N25" s="2" t="s">
        <v>78</v>
      </c>
      <c r="O25" s="2" t="s">
        <v>78</v>
      </c>
      <c r="P25" s="2" t="s">
        <v>78</v>
      </c>
      <c r="Q25" s="2" t="s">
        <v>78</v>
      </c>
      <c r="R25" s="2" t="s">
        <v>78</v>
      </c>
      <c r="S25" s="2" t="s">
        <v>78</v>
      </c>
      <c r="T25" s="2" t="s">
        <v>603</v>
      </c>
      <c r="V25" s="2" t="s">
        <v>98</v>
      </c>
      <c r="W25" s="2" t="s">
        <v>99</v>
      </c>
      <c r="X25" s="2" t="s">
        <v>605</v>
      </c>
      <c r="Y25" s="2" t="s">
        <v>605</v>
      </c>
      <c r="AA25" s="2" t="s">
        <v>78</v>
      </c>
      <c r="AB25" s="2" t="s">
        <v>78</v>
      </c>
      <c r="AC25" s="2" t="s">
        <v>78</v>
      </c>
      <c r="AD25" s="2" t="s">
        <v>78</v>
      </c>
      <c r="AE25" s="2" t="s">
        <v>998</v>
      </c>
      <c r="AF25" s="2" t="s">
        <v>1268</v>
      </c>
      <c r="AH25" s="2" t="s">
        <v>136</v>
      </c>
      <c r="AI25" s="2" t="s">
        <v>1271</v>
      </c>
      <c r="AJ25" s="2">
        <v>2023</v>
      </c>
      <c r="AK25" s="2">
        <v>10</v>
      </c>
      <c r="AL25" s="2">
        <v>45200</v>
      </c>
      <c r="AM25" s="2" t="s">
        <v>1272</v>
      </c>
      <c r="AN25" s="2" t="s">
        <v>929</v>
      </c>
      <c r="AO25" s="2" t="s">
        <v>78</v>
      </c>
      <c r="AP25" s="2" t="s">
        <v>78</v>
      </c>
      <c r="AQ25" s="2" t="s">
        <v>78</v>
      </c>
      <c r="AR25" s="2" t="s">
        <v>1204</v>
      </c>
      <c r="AS25" s="2" t="s">
        <v>1205</v>
      </c>
      <c r="AT25" s="2" t="s">
        <v>1206</v>
      </c>
      <c r="AU25" s="2" t="s">
        <v>78</v>
      </c>
      <c r="AW25" s="2" t="s">
        <v>78</v>
      </c>
    </row>
    <row r="26" spans="1:54" x14ac:dyDescent="0.25">
      <c r="A26" s="2">
        <v>11</v>
      </c>
      <c r="B26" s="2">
        <v>45204</v>
      </c>
      <c r="C26" s="2">
        <v>45217</v>
      </c>
      <c r="D26" s="2" t="s">
        <v>40</v>
      </c>
      <c r="E26" s="2" t="s">
        <v>40</v>
      </c>
      <c r="F26" s="2" t="s">
        <v>42</v>
      </c>
      <c r="G26" s="2" t="s">
        <v>88</v>
      </c>
      <c r="H26" s="2" t="s">
        <v>590</v>
      </c>
      <c r="I26" s="2" t="s">
        <v>1208</v>
      </c>
      <c r="J26" s="2" t="s">
        <v>565</v>
      </c>
      <c r="K26" s="2" t="s">
        <v>573</v>
      </c>
      <c r="L26" s="2" t="s">
        <v>78</v>
      </c>
      <c r="M26" s="2" t="s">
        <v>78</v>
      </c>
      <c r="N26" s="2" t="s">
        <v>78</v>
      </c>
      <c r="O26" s="2" t="s">
        <v>78</v>
      </c>
      <c r="P26" s="2" t="s">
        <v>78</v>
      </c>
      <c r="Q26" s="2" t="s">
        <v>78</v>
      </c>
      <c r="R26" s="2" t="s">
        <v>78</v>
      </c>
      <c r="S26" s="2" t="s">
        <v>78</v>
      </c>
      <c r="T26" s="2" t="s">
        <v>63</v>
      </c>
      <c r="V26" s="2" t="s">
        <v>98</v>
      </c>
      <c r="W26" s="2" t="s">
        <v>592</v>
      </c>
      <c r="X26" s="2" t="s">
        <v>78</v>
      </c>
      <c r="Y26" s="2" t="s">
        <v>78</v>
      </c>
      <c r="AA26" s="2" t="s">
        <v>78</v>
      </c>
      <c r="AB26" s="2" t="s">
        <v>78</v>
      </c>
      <c r="AC26" s="2" t="s">
        <v>78</v>
      </c>
      <c r="AD26" s="2" t="s">
        <v>78</v>
      </c>
      <c r="AE26" s="2" t="s">
        <v>924</v>
      </c>
      <c r="AF26" s="2" t="s">
        <v>1268</v>
      </c>
      <c r="AH26" s="2" t="s">
        <v>106</v>
      </c>
      <c r="AI26" s="2" t="s">
        <v>78</v>
      </c>
      <c r="AM26" s="2" t="s">
        <v>1209</v>
      </c>
      <c r="AN26" s="2" t="s">
        <v>78</v>
      </c>
      <c r="AO26" s="2" t="s">
        <v>78</v>
      </c>
      <c r="AP26" s="2" t="s">
        <v>78</v>
      </c>
      <c r="AQ26" s="2" t="s">
        <v>78</v>
      </c>
      <c r="AR26" s="2" t="s">
        <v>1210</v>
      </c>
      <c r="AS26" s="2" t="s">
        <v>1211</v>
      </c>
      <c r="AT26" s="2" t="s">
        <v>1212</v>
      </c>
      <c r="AU26" s="2" t="s">
        <v>78</v>
      </c>
      <c r="AW26" s="2" t="s">
        <v>78</v>
      </c>
    </row>
    <row r="27" spans="1:54" x14ac:dyDescent="0.25">
      <c r="A27" s="2">
        <v>11</v>
      </c>
      <c r="B27" s="2">
        <v>45204</v>
      </c>
      <c r="C27" s="2">
        <v>45216</v>
      </c>
      <c r="D27" s="2" t="s">
        <v>40</v>
      </c>
      <c r="E27" s="2" t="s">
        <v>40</v>
      </c>
      <c r="F27" s="2" t="s">
        <v>42</v>
      </c>
      <c r="G27" s="2" t="s">
        <v>88</v>
      </c>
      <c r="H27" s="2" t="s">
        <v>590</v>
      </c>
      <c r="I27" s="2" t="s">
        <v>1208</v>
      </c>
      <c r="J27" s="2" t="s">
        <v>565</v>
      </c>
      <c r="K27" s="2" t="s">
        <v>573</v>
      </c>
      <c r="L27" s="2" t="s">
        <v>78</v>
      </c>
      <c r="M27" s="2" t="s">
        <v>78</v>
      </c>
      <c r="N27" s="2" t="s">
        <v>78</v>
      </c>
      <c r="O27" s="2" t="s">
        <v>78</v>
      </c>
      <c r="P27" s="2" t="s">
        <v>78</v>
      </c>
      <c r="Q27" s="2" t="s">
        <v>78</v>
      </c>
      <c r="R27" s="2" t="s">
        <v>78</v>
      </c>
      <c r="S27" s="2" t="s">
        <v>78</v>
      </c>
      <c r="T27" s="2" t="s">
        <v>63</v>
      </c>
      <c r="V27" s="2" t="s">
        <v>98</v>
      </c>
      <c r="W27" s="2" t="s">
        <v>592</v>
      </c>
      <c r="X27" s="2" t="s">
        <v>78</v>
      </c>
      <c r="Y27" s="2" t="s">
        <v>78</v>
      </c>
      <c r="AA27" s="2" t="s">
        <v>78</v>
      </c>
      <c r="AB27" s="2" t="s">
        <v>78</v>
      </c>
      <c r="AC27" s="2" t="s">
        <v>78</v>
      </c>
      <c r="AD27" s="2" t="s">
        <v>78</v>
      </c>
      <c r="AE27" s="2" t="s">
        <v>924</v>
      </c>
      <c r="AF27" s="2" t="s">
        <v>1268</v>
      </c>
      <c r="AH27" s="2" t="s">
        <v>106</v>
      </c>
      <c r="AI27" s="2" t="s">
        <v>78</v>
      </c>
      <c r="AM27" s="2" t="s">
        <v>1209</v>
      </c>
      <c r="AN27" s="2" t="s">
        <v>78</v>
      </c>
      <c r="AO27" s="2" t="s">
        <v>78</v>
      </c>
      <c r="AP27" s="2" t="s">
        <v>78</v>
      </c>
      <c r="AQ27" s="2" t="s">
        <v>78</v>
      </c>
      <c r="AR27" s="2" t="s">
        <v>1210</v>
      </c>
      <c r="AS27" s="2" t="s">
        <v>1273</v>
      </c>
      <c r="AT27" s="2" t="s">
        <v>1212</v>
      </c>
      <c r="AU27" s="2" t="s">
        <v>78</v>
      </c>
      <c r="AW27" s="2" t="s">
        <v>78</v>
      </c>
    </row>
    <row r="28" spans="1:54" x14ac:dyDescent="0.25">
      <c r="A28" s="2">
        <v>11</v>
      </c>
      <c r="B28" s="2">
        <v>45204</v>
      </c>
      <c r="C28" s="2">
        <v>45216</v>
      </c>
      <c r="D28" s="2" t="s">
        <v>40</v>
      </c>
      <c r="E28" s="2" t="s">
        <v>40</v>
      </c>
      <c r="F28" s="2" t="s">
        <v>42</v>
      </c>
      <c r="G28" s="2" t="s">
        <v>88</v>
      </c>
      <c r="H28" s="2" t="s">
        <v>590</v>
      </c>
      <c r="I28" s="2" t="s">
        <v>1208</v>
      </c>
      <c r="J28" s="2" t="s">
        <v>565</v>
      </c>
      <c r="K28" s="2" t="s">
        <v>573</v>
      </c>
      <c r="L28" s="2" t="s">
        <v>78</v>
      </c>
      <c r="M28" s="2" t="s">
        <v>78</v>
      </c>
      <c r="N28" s="2" t="s">
        <v>78</v>
      </c>
      <c r="O28" s="2" t="s">
        <v>78</v>
      </c>
      <c r="P28" s="2" t="s">
        <v>78</v>
      </c>
      <c r="Q28" s="2" t="s">
        <v>78</v>
      </c>
      <c r="R28" s="2" t="s">
        <v>78</v>
      </c>
      <c r="S28" s="2" t="s">
        <v>78</v>
      </c>
      <c r="T28" s="2" t="s">
        <v>63</v>
      </c>
      <c r="V28" s="2" t="s">
        <v>98</v>
      </c>
      <c r="W28" s="2" t="s">
        <v>592</v>
      </c>
      <c r="X28" s="2" t="s">
        <v>78</v>
      </c>
      <c r="Y28" s="2" t="s">
        <v>78</v>
      </c>
      <c r="AA28" s="2" t="s">
        <v>78</v>
      </c>
      <c r="AB28" s="2" t="s">
        <v>78</v>
      </c>
      <c r="AC28" s="2" t="s">
        <v>78</v>
      </c>
      <c r="AD28" s="2" t="s">
        <v>78</v>
      </c>
      <c r="AE28" s="2" t="s">
        <v>924</v>
      </c>
      <c r="AF28" s="2" t="s">
        <v>1268</v>
      </c>
      <c r="AH28" s="2" t="s">
        <v>106</v>
      </c>
      <c r="AI28" s="2" t="s">
        <v>78</v>
      </c>
      <c r="AM28" s="2" t="s">
        <v>1209</v>
      </c>
      <c r="AN28" s="2" t="s">
        <v>78</v>
      </c>
      <c r="AO28" s="2" t="s">
        <v>78</v>
      </c>
      <c r="AP28" s="2" t="s">
        <v>78</v>
      </c>
      <c r="AQ28" s="2" t="s">
        <v>78</v>
      </c>
      <c r="AR28" s="2" t="s">
        <v>1210</v>
      </c>
      <c r="AS28" s="2" t="s">
        <v>1273</v>
      </c>
      <c r="AT28" s="2" t="s">
        <v>1212</v>
      </c>
      <c r="AU28" s="2" t="s">
        <v>78</v>
      </c>
      <c r="AW28" s="2" t="s">
        <v>78</v>
      </c>
      <c r="AX28" s="2" t="s">
        <v>1274</v>
      </c>
      <c r="AY28" s="2" t="s">
        <v>1274</v>
      </c>
      <c r="AZ28" s="2" t="s">
        <v>1274</v>
      </c>
      <c r="BA28" s="2" t="s">
        <v>1274</v>
      </c>
      <c r="BB28" s="2" t="s">
        <v>1274</v>
      </c>
    </row>
    <row r="29" spans="1:54" x14ac:dyDescent="0.25">
      <c r="A29" s="2">
        <v>11</v>
      </c>
      <c r="B29" s="2">
        <v>45204</v>
      </c>
      <c r="C29" s="2">
        <v>45216</v>
      </c>
      <c r="D29" s="2" t="s">
        <v>40</v>
      </c>
      <c r="E29" s="2" t="s">
        <v>40</v>
      </c>
      <c r="F29" s="2" t="s">
        <v>42</v>
      </c>
      <c r="G29" s="2" t="s">
        <v>88</v>
      </c>
      <c r="H29" s="2" t="s">
        <v>590</v>
      </c>
      <c r="I29" s="2" t="s">
        <v>1208</v>
      </c>
      <c r="J29" s="2" t="s">
        <v>565</v>
      </c>
      <c r="K29" s="2" t="s">
        <v>573</v>
      </c>
      <c r="L29" s="2" t="s">
        <v>78</v>
      </c>
      <c r="M29" s="2" t="s">
        <v>78</v>
      </c>
      <c r="N29" s="2" t="s">
        <v>78</v>
      </c>
      <c r="O29" s="2" t="s">
        <v>78</v>
      </c>
      <c r="P29" s="2" t="s">
        <v>78</v>
      </c>
      <c r="Q29" s="2" t="s">
        <v>78</v>
      </c>
      <c r="R29" s="2" t="s">
        <v>78</v>
      </c>
      <c r="S29" s="2" t="s">
        <v>78</v>
      </c>
      <c r="T29" s="2" t="s">
        <v>63</v>
      </c>
      <c r="V29" s="2" t="s">
        <v>98</v>
      </c>
      <c r="W29" s="2" t="s">
        <v>592</v>
      </c>
      <c r="X29" s="2" t="s">
        <v>78</v>
      </c>
      <c r="Y29" s="2" t="s">
        <v>78</v>
      </c>
      <c r="AA29" s="2" t="s">
        <v>78</v>
      </c>
      <c r="AB29" s="2" t="s">
        <v>78</v>
      </c>
      <c r="AC29" s="2" t="s">
        <v>78</v>
      </c>
      <c r="AD29" s="2" t="s">
        <v>78</v>
      </c>
      <c r="AE29" s="2" t="s">
        <v>924</v>
      </c>
      <c r="AF29" s="2" t="s">
        <v>1268</v>
      </c>
      <c r="AH29" s="2" t="s">
        <v>106</v>
      </c>
      <c r="AI29" s="2" t="s">
        <v>78</v>
      </c>
      <c r="AM29" s="2" t="s">
        <v>1209</v>
      </c>
      <c r="AN29" s="2" t="s">
        <v>78</v>
      </c>
      <c r="AO29" s="2" t="s">
        <v>78</v>
      </c>
      <c r="AP29" s="2" t="s">
        <v>78</v>
      </c>
      <c r="AQ29" s="2" t="s">
        <v>78</v>
      </c>
      <c r="AR29" s="2" t="s">
        <v>1210</v>
      </c>
      <c r="AS29" s="2" t="s">
        <v>1273</v>
      </c>
      <c r="AT29" s="2" t="s">
        <v>1212</v>
      </c>
      <c r="AU29" s="2" t="s">
        <v>78</v>
      </c>
      <c r="AW29" s="2" t="s">
        <v>78</v>
      </c>
    </row>
    <row r="30" spans="1:54" x14ac:dyDescent="0.25">
      <c r="A30" s="2">
        <v>11</v>
      </c>
      <c r="B30" s="2">
        <v>45204</v>
      </c>
      <c r="C30" s="2">
        <v>45216</v>
      </c>
      <c r="D30" s="2" t="s">
        <v>40</v>
      </c>
      <c r="E30" s="2" t="s">
        <v>40</v>
      </c>
      <c r="F30" s="2" t="s">
        <v>42</v>
      </c>
      <c r="G30" s="2" t="s">
        <v>88</v>
      </c>
      <c r="H30" s="2" t="s">
        <v>590</v>
      </c>
      <c r="I30" s="2" t="s">
        <v>1208</v>
      </c>
      <c r="J30" s="2" t="s">
        <v>565</v>
      </c>
      <c r="K30" s="2" t="s">
        <v>573</v>
      </c>
      <c r="L30" s="2" t="s">
        <v>78</v>
      </c>
      <c r="M30" s="2" t="s">
        <v>78</v>
      </c>
      <c r="N30" s="2" t="s">
        <v>78</v>
      </c>
      <c r="O30" s="2" t="s">
        <v>78</v>
      </c>
      <c r="P30" s="2" t="s">
        <v>78</v>
      </c>
      <c r="Q30" s="2" t="s">
        <v>78</v>
      </c>
      <c r="R30" s="2" t="s">
        <v>78</v>
      </c>
      <c r="S30" s="2" t="s">
        <v>78</v>
      </c>
      <c r="T30" s="2" t="s">
        <v>63</v>
      </c>
      <c r="V30" s="2" t="s">
        <v>98</v>
      </c>
      <c r="W30" s="2" t="s">
        <v>592</v>
      </c>
      <c r="X30" s="2" t="s">
        <v>78</v>
      </c>
      <c r="Y30" s="2" t="s">
        <v>78</v>
      </c>
      <c r="AA30" s="2" t="s">
        <v>78</v>
      </c>
      <c r="AB30" s="2" t="s">
        <v>78</v>
      </c>
      <c r="AC30" s="2" t="s">
        <v>78</v>
      </c>
      <c r="AD30" s="2" t="s">
        <v>78</v>
      </c>
      <c r="AE30" s="2" t="s">
        <v>924</v>
      </c>
      <c r="AF30" s="2" t="s">
        <v>1268</v>
      </c>
      <c r="AH30" s="2" t="s">
        <v>106</v>
      </c>
      <c r="AI30" s="2" t="s">
        <v>78</v>
      </c>
      <c r="AM30" s="2" t="s">
        <v>1209</v>
      </c>
      <c r="AN30" s="2" t="s">
        <v>78</v>
      </c>
      <c r="AO30" s="2" t="s">
        <v>78</v>
      </c>
      <c r="AP30" s="2" t="s">
        <v>78</v>
      </c>
      <c r="AQ30" s="2" t="s">
        <v>78</v>
      </c>
      <c r="AR30" s="2" t="s">
        <v>1210</v>
      </c>
      <c r="AS30" s="2" t="s">
        <v>1273</v>
      </c>
      <c r="AT30" s="2" t="s">
        <v>1212</v>
      </c>
      <c r="AU30" s="2" t="s">
        <v>78</v>
      </c>
      <c r="AW30" s="2" t="s">
        <v>78</v>
      </c>
      <c r="AX30" s="2" t="s">
        <v>1274</v>
      </c>
      <c r="AY30" s="2" t="s">
        <v>1274</v>
      </c>
      <c r="AZ30" s="2" t="s">
        <v>1274</v>
      </c>
      <c r="BA30" s="2" t="s">
        <v>1274</v>
      </c>
      <c r="BB30" s="2" t="s">
        <v>1274</v>
      </c>
    </row>
    <row r="31" spans="1:54" x14ac:dyDescent="0.25">
      <c r="A31" s="2">
        <v>11</v>
      </c>
      <c r="B31" s="2">
        <v>45204</v>
      </c>
      <c r="C31" s="2">
        <v>45216</v>
      </c>
      <c r="D31" s="2" t="s">
        <v>40</v>
      </c>
      <c r="E31" s="2" t="s">
        <v>40</v>
      </c>
      <c r="F31" s="2" t="s">
        <v>42</v>
      </c>
      <c r="G31" s="2" t="s">
        <v>88</v>
      </c>
      <c r="H31" s="2" t="s">
        <v>590</v>
      </c>
      <c r="I31" s="2" t="s">
        <v>1208</v>
      </c>
      <c r="J31" s="2" t="s">
        <v>565</v>
      </c>
      <c r="K31" s="2" t="s">
        <v>573</v>
      </c>
      <c r="L31" s="2" t="s">
        <v>78</v>
      </c>
      <c r="M31" s="2" t="s">
        <v>78</v>
      </c>
      <c r="N31" s="2" t="s">
        <v>78</v>
      </c>
      <c r="O31" s="2" t="s">
        <v>78</v>
      </c>
      <c r="P31" s="2" t="s">
        <v>78</v>
      </c>
      <c r="Q31" s="2" t="s">
        <v>78</v>
      </c>
      <c r="R31" s="2" t="s">
        <v>78</v>
      </c>
      <c r="S31" s="2" t="s">
        <v>78</v>
      </c>
      <c r="T31" s="2" t="s">
        <v>63</v>
      </c>
      <c r="V31" s="2" t="s">
        <v>98</v>
      </c>
      <c r="W31" s="2" t="s">
        <v>592</v>
      </c>
      <c r="X31" s="2" t="s">
        <v>78</v>
      </c>
      <c r="Y31" s="2" t="s">
        <v>78</v>
      </c>
      <c r="AA31" s="2" t="s">
        <v>78</v>
      </c>
      <c r="AB31" s="2" t="s">
        <v>78</v>
      </c>
      <c r="AC31" s="2" t="s">
        <v>78</v>
      </c>
      <c r="AD31" s="2" t="s">
        <v>78</v>
      </c>
      <c r="AE31" s="2" t="s">
        <v>924</v>
      </c>
      <c r="AF31" s="2" t="s">
        <v>1268</v>
      </c>
      <c r="AH31" s="2" t="s">
        <v>106</v>
      </c>
      <c r="AI31" s="2" t="s">
        <v>78</v>
      </c>
      <c r="AM31" s="2" t="s">
        <v>1209</v>
      </c>
      <c r="AN31" s="2" t="s">
        <v>78</v>
      </c>
      <c r="AO31" s="2" t="s">
        <v>78</v>
      </c>
      <c r="AP31" s="2" t="s">
        <v>78</v>
      </c>
      <c r="AQ31" s="2" t="s">
        <v>78</v>
      </c>
      <c r="AR31" s="2" t="s">
        <v>1210</v>
      </c>
      <c r="AS31" s="2" t="s">
        <v>1273</v>
      </c>
      <c r="AT31" s="2" t="s">
        <v>1212</v>
      </c>
      <c r="AU31" s="2" t="s">
        <v>78</v>
      </c>
      <c r="AW31" s="2" t="s">
        <v>78</v>
      </c>
    </row>
    <row r="32" spans="1:54" x14ac:dyDescent="0.25">
      <c r="A32" s="2">
        <v>12</v>
      </c>
      <c r="B32" s="2">
        <v>45216</v>
      </c>
      <c r="C32" s="2">
        <v>45216</v>
      </c>
      <c r="E32" s="2" t="s">
        <v>40</v>
      </c>
      <c r="F32" s="2" t="s">
        <v>78</v>
      </c>
      <c r="G32" s="2" t="s">
        <v>78</v>
      </c>
      <c r="H32" s="2" t="s">
        <v>78</v>
      </c>
      <c r="I32" s="2" t="s">
        <v>78</v>
      </c>
      <c r="J32" s="2" t="s">
        <v>78</v>
      </c>
      <c r="K32" s="2" t="s">
        <v>78</v>
      </c>
      <c r="L32" s="2" t="s">
        <v>78</v>
      </c>
      <c r="M32" s="2" t="s">
        <v>78</v>
      </c>
      <c r="N32" s="2" t="s">
        <v>78</v>
      </c>
      <c r="O32" s="2" t="s">
        <v>78</v>
      </c>
      <c r="P32" s="2" t="s">
        <v>78</v>
      </c>
      <c r="Q32" s="2" t="s">
        <v>78</v>
      </c>
      <c r="R32" s="2" t="s">
        <v>78</v>
      </c>
      <c r="S32" s="2" t="s">
        <v>78</v>
      </c>
      <c r="T32" s="2" t="s">
        <v>78</v>
      </c>
      <c r="V32" s="2" t="s">
        <v>78</v>
      </c>
      <c r="W32" s="2" t="s">
        <v>78</v>
      </c>
      <c r="X32" s="2" t="s">
        <v>78</v>
      </c>
      <c r="Y32" s="2" t="s">
        <v>78</v>
      </c>
      <c r="AA32" s="2" t="s">
        <v>78</v>
      </c>
      <c r="AB32" s="2" t="s">
        <v>78</v>
      </c>
      <c r="AC32" s="2" t="s">
        <v>78</v>
      </c>
      <c r="AD32" s="2" t="s">
        <v>78</v>
      </c>
      <c r="AE32" s="2" t="s">
        <v>78</v>
      </c>
      <c r="AF32" s="2" t="s">
        <v>78</v>
      </c>
      <c r="AH32" s="2" t="s">
        <v>78</v>
      </c>
      <c r="AI32" s="2" t="s">
        <v>78</v>
      </c>
      <c r="AM32" s="2" t="s">
        <v>78</v>
      </c>
      <c r="AN32" s="2" t="s">
        <v>78</v>
      </c>
      <c r="AO32" s="2" t="s">
        <v>78</v>
      </c>
      <c r="AP32" s="2" t="s">
        <v>78</v>
      </c>
      <c r="AQ32" s="2" t="s">
        <v>78</v>
      </c>
      <c r="AR32" s="2" t="s">
        <v>78</v>
      </c>
      <c r="AS32" s="2" t="s">
        <v>78</v>
      </c>
      <c r="AT32" s="2" t="s">
        <v>78</v>
      </c>
      <c r="AU32" s="2" t="s">
        <v>78</v>
      </c>
      <c r="AW32" s="2" t="s">
        <v>78</v>
      </c>
    </row>
    <row r="33" spans="1:54" x14ac:dyDescent="0.25">
      <c r="A33" s="2">
        <v>11</v>
      </c>
      <c r="B33" s="2">
        <v>45204</v>
      </c>
      <c r="C33" s="2">
        <v>45216</v>
      </c>
      <c r="D33" s="2" t="s">
        <v>40</v>
      </c>
      <c r="E33" s="2" t="s">
        <v>40</v>
      </c>
      <c r="F33" s="2" t="s">
        <v>42</v>
      </c>
      <c r="G33" s="2" t="s">
        <v>88</v>
      </c>
      <c r="H33" s="2" t="s">
        <v>590</v>
      </c>
      <c r="I33" s="2" t="s">
        <v>1208</v>
      </c>
      <c r="J33" s="2" t="s">
        <v>565</v>
      </c>
      <c r="K33" s="2" t="s">
        <v>573</v>
      </c>
      <c r="L33" s="2" t="s">
        <v>78</v>
      </c>
      <c r="M33" s="2" t="s">
        <v>78</v>
      </c>
      <c r="N33" s="2" t="s">
        <v>78</v>
      </c>
      <c r="O33" s="2" t="s">
        <v>78</v>
      </c>
      <c r="P33" s="2" t="s">
        <v>78</v>
      </c>
      <c r="Q33" s="2" t="s">
        <v>78</v>
      </c>
      <c r="R33" s="2" t="s">
        <v>78</v>
      </c>
      <c r="S33" s="2" t="s">
        <v>78</v>
      </c>
      <c r="T33" s="2" t="s">
        <v>63</v>
      </c>
      <c r="V33" s="2" t="s">
        <v>98</v>
      </c>
      <c r="W33" s="2" t="s">
        <v>592</v>
      </c>
      <c r="X33" s="2" t="s">
        <v>78</v>
      </c>
      <c r="Y33" s="2" t="s">
        <v>78</v>
      </c>
      <c r="AA33" s="2" t="s">
        <v>78</v>
      </c>
      <c r="AB33" s="2" t="s">
        <v>78</v>
      </c>
      <c r="AC33" s="2" t="s">
        <v>78</v>
      </c>
      <c r="AD33" s="2" t="s">
        <v>78</v>
      </c>
      <c r="AE33" s="2" t="s">
        <v>924</v>
      </c>
      <c r="AF33" s="2" t="s">
        <v>1268</v>
      </c>
      <c r="AH33" s="2" t="s">
        <v>106</v>
      </c>
      <c r="AI33" s="2" t="s">
        <v>78</v>
      </c>
      <c r="AM33" s="2" t="s">
        <v>78</v>
      </c>
      <c r="AN33" s="2" t="s">
        <v>78</v>
      </c>
      <c r="AO33" s="2" t="s">
        <v>78</v>
      </c>
      <c r="AP33" s="2" t="s">
        <v>78</v>
      </c>
      <c r="AQ33" s="2" t="s">
        <v>78</v>
      </c>
      <c r="AR33" s="2" t="s">
        <v>78</v>
      </c>
      <c r="AS33" s="2" t="s">
        <v>78</v>
      </c>
      <c r="AT33" s="2" t="s">
        <v>78</v>
      </c>
      <c r="AU33" s="2" t="s">
        <v>78</v>
      </c>
      <c r="AW33" s="2" t="s">
        <v>78</v>
      </c>
      <c r="AX33" s="2" t="s">
        <v>1274</v>
      </c>
      <c r="AY33" s="2" t="s">
        <v>1274</v>
      </c>
      <c r="AZ33" s="2" t="s">
        <v>1274</v>
      </c>
      <c r="BA33" s="2" t="s">
        <v>1274</v>
      </c>
      <c r="BB33" s="2" t="s">
        <v>1274</v>
      </c>
    </row>
    <row r="34" spans="1:54" x14ac:dyDescent="0.25">
      <c r="A34" s="2">
        <v>10</v>
      </c>
      <c r="B34" s="2">
        <v>45025</v>
      </c>
      <c r="C34" s="2">
        <v>45216</v>
      </c>
      <c r="D34" s="2" t="s">
        <v>40</v>
      </c>
      <c r="E34" s="2" t="s">
        <v>40</v>
      </c>
      <c r="F34" s="2" t="s">
        <v>42</v>
      </c>
      <c r="G34" s="2" t="s">
        <v>1100</v>
      </c>
      <c r="H34" s="2" t="s">
        <v>627</v>
      </c>
      <c r="I34" s="2" t="s">
        <v>1194</v>
      </c>
      <c r="J34" s="2" t="s">
        <v>565</v>
      </c>
      <c r="K34" s="2" t="s">
        <v>628</v>
      </c>
      <c r="L34" s="2" t="s">
        <v>77</v>
      </c>
      <c r="M34" s="2" t="s">
        <v>48</v>
      </c>
      <c r="N34" s="2" t="s">
        <v>48</v>
      </c>
      <c r="O34" s="2" t="s">
        <v>95</v>
      </c>
      <c r="P34" s="2" t="s">
        <v>78</v>
      </c>
      <c r="Q34" s="2" t="s">
        <v>78</v>
      </c>
      <c r="R34" s="2" t="s">
        <v>78</v>
      </c>
      <c r="S34" s="2" t="s">
        <v>78</v>
      </c>
      <c r="T34" s="2" t="s">
        <v>84</v>
      </c>
      <c r="V34" s="2" t="s">
        <v>98</v>
      </c>
      <c r="W34" s="2" t="s">
        <v>392</v>
      </c>
      <c r="X34" s="2" t="s">
        <v>78</v>
      </c>
      <c r="Y34" s="2" t="s">
        <v>78</v>
      </c>
      <c r="AA34" s="2" t="s">
        <v>78</v>
      </c>
      <c r="AB34" s="2" t="s">
        <v>78</v>
      </c>
      <c r="AC34" s="2" t="s">
        <v>78</v>
      </c>
      <c r="AD34" s="2" t="s">
        <v>78</v>
      </c>
      <c r="AE34" s="2" t="s">
        <v>922</v>
      </c>
      <c r="AF34" s="2" t="s">
        <v>1261</v>
      </c>
      <c r="AH34" s="2" t="s">
        <v>106</v>
      </c>
      <c r="AI34" s="2" t="s">
        <v>78</v>
      </c>
      <c r="AM34" s="2" t="s">
        <v>1213</v>
      </c>
      <c r="AN34" s="2" t="s">
        <v>990</v>
      </c>
      <c r="AO34" s="2" t="s">
        <v>78</v>
      </c>
      <c r="AP34" s="2" t="s">
        <v>78</v>
      </c>
      <c r="AQ34" s="2" t="s">
        <v>78</v>
      </c>
      <c r="AR34" s="2" t="s">
        <v>78</v>
      </c>
      <c r="AS34" s="2" t="s">
        <v>78</v>
      </c>
      <c r="AT34" s="2" t="s">
        <v>78</v>
      </c>
      <c r="AU34" s="2" t="s">
        <v>78</v>
      </c>
      <c r="AW34" s="2" t="s">
        <v>78</v>
      </c>
    </row>
    <row r="35" spans="1:54" x14ac:dyDescent="0.25">
      <c r="A35" s="2">
        <v>10</v>
      </c>
      <c r="B35" s="2">
        <v>45025</v>
      </c>
      <c r="C35" s="2">
        <v>45216</v>
      </c>
      <c r="D35" s="2" t="s">
        <v>40</v>
      </c>
      <c r="E35" s="2" t="s">
        <v>40</v>
      </c>
      <c r="F35" s="2" t="s">
        <v>42</v>
      </c>
      <c r="G35" s="2" t="s">
        <v>1100</v>
      </c>
      <c r="H35" s="2" t="s">
        <v>627</v>
      </c>
      <c r="I35" s="2" t="s">
        <v>1194</v>
      </c>
      <c r="J35" s="2" t="s">
        <v>565</v>
      </c>
      <c r="K35" s="2" t="s">
        <v>628</v>
      </c>
      <c r="L35" s="2" t="s">
        <v>77</v>
      </c>
      <c r="M35" s="2" t="s">
        <v>48</v>
      </c>
      <c r="N35" s="2" t="s">
        <v>48</v>
      </c>
      <c r="O35" s="2" t="s">
        <v>95</v>
      </c>
      <c r="P35" s="2" t="s">
        <v>78</v>
      </c>
      <c r="Q35" s="2" t="s">
        <v>78</v>
      </c>
      <c r="R35" s="2" t="s">
        <v>78</v>
      </c>
      <c r="S35" s="2" t="s">
        <v>78</v>
      </c>
      <c r="T35" s="2" t="s">
        <v>84</v>
      </c>
      <c r="V35" s="2" t="s">
        <v>98</v>
      </c>
      <c r="W35" s="2" t="s">
        <v>392</v>
      </c>
      <c r="X35" s="2" t="s">
        <v>78</v>
      </c>
      <c r="Y35" s="2" t="s">
        <v>78</v>
      </c>
      <c r="AA35" s="2" t="s">
        <v>78</v>
      </c>
      <c r="AB35" s="2" t="s">
        <v>78</v>
      </c>
      <c r="AC35" s="2" t="s">
        <v>78</v>
      </c>
      <c r="AD35" s="2" t="s">
        <v>78</v>
      </c>
      <c r="AE35" s="2" t="s">
        <v>922</v>
      </c>
      <c r="AF35" s="2" t="s">
        <v>1261</v>
      </c>
      <c r="AH35" s="2" t="s">
        <v>106</v>
      </c>
      <c r="AI35" s="2" t="s">
        <v>78</v>
      </c>
      <c r="AM35" s="2" t="s">
        <v>1213</v>
      </c>
      <c r="AN35" s="2" t="s">
        <v>78</v>
      </c>
      <c r="AO35" s="2" t="s">
        <v>78</v>
      </c>
      <c r="AP35" s="2" t="s">
        <v>78</v>
      </c>
      <c r="AQ35" s="2" t="s">
        <v>78</v>
      </c>
      <c r="AR35" s="2" t="s">
        <v>78</v>
      </c>
      <c r="AS35" s="2" t="s">
        <v>78</v>
      </c>
      <c r="AT35" s="2" t="s">
        <v>78</v>
      </c>
      <c r="AU35" s="2" t="s">
        <v>78</v>
      </c>
      <c r="AW35" s="2" t="s">
        <v>78</v>
      </c>
    </row>
    <row r="36" spans="1:54" x14ac:dyDescent="0.25">
      <c r="A36" s="2">
        <v>9</v>
      </c>
      <c r="B36" s="2">
        <v>45204</v>
      </c>
      <c r="C36" s="2">
        <v>45205</v>
      </c>
      <c r="D36" s="2" t="s">
        <v>40</v>
      </c>
      <c r="E36" s="2" t="s">
        <v>40</v>
      </c>
      <c r="F36" s="2" t="s">
        <v>42</v>
      </c>
      <c r="G36" s="2" t="s">
        <v>175</v>
      </c>
      <c r="H36" s="2" t="s">
        <v>828</v>
      </c>
      <c r="I36" s="2" t="s">
        <v>1202</v>
      </c>
      <c r="J36" s="2" t="s">
        <v>565</v>
      </c>
      <c r="K36" s="2" t="s">
        <v>573</v>
      </c>
      <c r="L36" s="2" t="s">
        <v>78</v>
      </c>
      <c r="M36" s="2" t="s">
        <v>78</v>
      </c>
      <c r="N36" s="2" t="s">
        <v>78</v>
      </c>
      <c r="O36" s="2" t="s">
        <v>78</v>
      </c>
      <c r="P36" s="2" t="s">
        <v>78</v>
      </c>
      <c r="Q36" s="2" t="s">
        <v>78</v>
      </c>
      <c r="R36" s="2" t="s">
        <v>78</v>
      </c>
      <c r="S36" s="2" t="s">
        <v>78</v>
      </c>
      <c r="T36" s="2" t="s">
        <v>603</v>
      </c>
      <c r="V36" s="2" t="s">
        <v>98</v>
      </c>
      <c r="W36" s="2" t="s">
        <v>99</v>
      </c>
      <c r="X36" s="2" t="s">
        <v>605</v>
      </c>
      <c r="Y36" s="2" t="s">
        <v>605</v>
      </c>
      <c r="AA36" s="2" t="s">
        <v>78</v>
      </c>
      <c r="AB36" s="2" t="s">
        <v>78</v>
      </c>
      <c r="AC36" s="2" t="s">
        <v>78</v>
      </c>
      <c r="AD36" s="2" t="s">
        <v>78</v>
      </c>
      <c r="AE36" s="2" t="s">
        <v>998</v>
      </c>
      <c r="AF36" s="2" t="s">
        <v>1268</v>
      </c>
      <c r="AH36" s="2" t="s">
        <v>106</v>
      </c>
      <c r="AI36" s="2" t="s">
        <v>1214</v>
      </c>
      <c r="AJ36" s="2">
        <v>2023</v>
      </c>
      <c r="AK36" s="2">
        <v>10</v>
      </c>
      <c r="AL36" s="2">
        <v>45200</v>
      </c>
      <c r="AM36" s="2" t="s">
        <v>1215</v>
      </c>
      <c r="AN36" s="2" t="s">
        <v>78</v>
      </c>
      <c r="AO36" s="2" t="s">
        <v>78</v>
      </c>
      <c r="AP36" s="2" t="s">
        <v>78</v>
      </c>
      <c r="AQ36" s="2" t="s">
        <v>78</v>
      </c>
      <c r="AR36" s="2" t="s">
        <v>1216</v>
      </c>
      <c r="AS36" s="2" t="s">
        <v>1217</v>
      </c>
      <c r="AT36" s="2" t="s">
        <v>1218</v>
      </c>
      <c r="AU36" s="2" t="s">
        <v>78</v>
      </c>
      <c r="AW36" s="2" t="s">
        <v>78</v>
      </c>
    </row>
    <row r="37" spans="1:54" x14ac:dyDescent="0.25">
      <c r="A37" s="2">
        <v>9</v>
      </c>
      <c r="B37" s="2">
        <v>45204</v>
      </c>
      <c r="C37" s="2">
        <v>45205</v>
      </c>
      <c r="D37" s="2" t="s">
        <v>40</v>
      </c>
      <c r="E37" s="2" t="s">
        <v>40</v>
      </c>
      <c r="F37" s="2" t="s">
        <v>78</v>
      </c>
      <c r="G37" s="2" t="s">
        <v>175</v>
      </c>
      <c r="H37" s="2" t="s">
        <v>828</v>
      </c>
      <c r="I37" s="2" t="s">
        <v>1202</v>
      </c>
      <c r="J37" s="2" t="s">
        <v>565</v>
      </c>
      <c r="K37" s="2" t="s">
        <v>573</v>
      </c>
      <c r="L37" s="2" t="s">
        <v>78</v>
      </c>
      <c r="M37" s="2" t="s">
        <v>78</v>
      </c>
      <c r="N37" s="2" t="s">
        <v>78</v>
      </c>
      <c r="O37" s="2" t="s">
        <v>78</v>
      </c>
      <c r="P37" s="2" t="s">
        <v>78</v>
      </c>
      <c r="Q37" s="2" t="s">
        <v>78</v>
      </c>
      <c r="R37" s="2" t="s">
        <v>78</v>
      </c>
      <c r="S37" s="2" t="s">
        <v>78</v>
      </c>
      <c r="T37" s="2" t="s">
        <v>603</v>
      </c>
      <c r="V37" s="2" t="s">
        <v>98</v>
      </c>
      <c r="W37" s="2" t="s">
        <v>99</v>
      </c>
      <c r="X37" s="2" t="s">
        <v>605</v>
      </c>
      <c r="Y37" s="2" t="s">
        <v>605</v>
      </c>
      <c r="AA37" s="2" t="s">
        <v>78</v>
      </c>
      <c r="AB37" s="2" t="s">
        <v>78</v>
      </c>
      <c r="AC37" s="2" t="s">
        <v>78</v>
      </c>
      <c r="AD37" s="2" t="s">
        <v>78</v>
      </c>
      <c r="AE37" s="2" t="s">
        <v>998</v>
      </c>
      <c r="AF37" s="2" t="s">
        <v>1268</v>
      </c>
      <c r="AH37" s="2" t="s">
        <v>106</v>
      </c>
      <c r="AI37" s="2" t="s">
        <v>1214</v>
      </c>
      <c r="AJ37" s="2">
        <v>2023</v>
      </c>
      <c r="AK37" s="2">
        <v>10</v>
      </c>
      <c r="AL37" s="2">
        <v>45200</v>
      </c>
      <c r="AM37" s="2" t="s">
        <v>1215</v>
      </c>
      <c r="AN37" s="2" t="s">
        <v>78</v>
      </c>
      <c r="AO37" s="2" t="s">
        <v>78</v>
      </c>
      <c r="AP37" s="2" t="s">
        <v>78</v>
      </c>
      <c r="AQ37" s="2" t="s">
        <v>78</v>
      </c>
      <c r="AR37" s="2" t="s">
        <v>1216</v>
      </c>
      <c r="AS37" s="2" t="s">
        <v>1217</v>
      </c>
      <c r="AT37" s="2" t="s">
        <v>1218</v>
      </c>
      <c r="AU37" s="2" t="s">
        <v>78</v>
      </c>
      <c r="AW37" s="2" t="s">
        <v>78</v>
      </c>
    </row>
    <row r="38" spans="1:54" x14ac:dyDescent="0.25">
      <c r="A38" s="2">
        <v>8</v>
      </c>
      <c r="B38" s="2">
        <v>45204</v>
      </c>
      <c r="C38" s="2">
        <v>45205</v>
      </c>
      <c r="D38" s="2" t="s">
        <v>40</v>
      </c>
      <c r="E38" s="2" t="s">
        <v>40</v>
      </c>
      <c r="F38" s="2" t="s">
        <v>42</v>
      </c>
      <c r="G38" s="2" t="s">
        <v>175</v>
      </c>
      <c r="H38" s="2" t="s">
        <v>828</v>
      </c>
      <c r="I38" s="2" t="s">
        <v>1202</v>
      </c>
      <c r="J38" s="2" t="s">
        <v>565</v>
      </c>
      <c r="K38" s="2" t="s">
        <v>573</v>
      </c>
      <c r="L38" s="2" t="s">
        <v>78</v>
      </c>
      <c r="M38" s="2" t="s">
        <v>78</v>
      </c>
      <c r="N38" s="2" t="s">
        <v>78</v>
      </c>
      <c r="O38" s="2" t="s">
        <v>78</v>
      </c>
      <c r="P38" s="2" t="s">
        <v>78</v>
      </c>
      <c r="Q38" s="2" t="s">
        <v>78</v>
      </c>
      <c r="R38" s="2" t="s">
        <v>78</v>
      </c>
      <c r="S38" s="2" t="s">
        <v>78</v>
      </c>
      <c r="T38" s="2" t="s">
        <v>603</v>
      </c>
      <c r="V38" s="2" t="s">
        <v>98</v>
      </c>
      <c r="W38" s="2" t="s">
        <v>99</v>
      </c>
      <c r="X38" s="2" t="s">
        <v>605</v>
      </c>
      <c r="Y38" s="2" t="s">
        <v>605</v>
      </c>
      <c r="AA38" s="2" t="s">
        <v>78</v>
      </c>
      <c r="AB38" s="2" t="s">
        <v>78</v>
      </c>
      <c r="AC38" s="2" t="s">
        <v>78</v>
      </c>
      <c r="AD38" s="2" t="s">
        <v>78</v>
      </c>
      <c r="AE38" s="2" t="s">
        <v>998</v>
      </c>
      <c r="AF38" s="2" t="s">
        <v>1268</v>
      </c>
      <c r="AH38" s="2" t="s">
        <v>106</v>
      </c>
      <c r="AI38" s="2" t="s">
        <v>1039</v>
      </c>
      <c r="AJ38" s="2">
        <v>2023</v>
      </c>
      <c r="AK38" s="2">
        <v>5</v>
      </c>
      <c r="AL38" s="2">
        <v>45047</v>
      </c>
      <c r="AM38" s="2" t="s">
        <v>1275</v>
      </c>
      <c r="AN38" s="2" t="s">
        <v>78</v>
      </c>
      <c r="AO38" s="2" t="s">
        <v>78</v>
      </c>
      <c r="AP38" s="2" t="s">
        <v>78</v>
      </c>
      <c r="AQ38" s="2" t="s">
        <v>78</v>
      </c>
      <c r="AR38" s="2" t="s">
        <v>1220</v>
      </c>
      <c r="AS38" s="2" t="s">
        <v>1221</v>
      </c>
      <c r="AT38" s="2" t="s">
        <v>1222</v>
      </c>
      <c r="AU38" s="2" t="s">
        <v>78</v>
      </c>
      <c r="AW38" s="2" t="s">
        <v>78</v>
      </c>
    </row>
    <row r="39" spans="1:54" x14ac:dyDescent="0.25">
      <c r="A39" s="2">
        <v>7</v>
      </c>
      <c r="B39" s="2">
        <v>45204</v>
      </c>
      <c r="C39" s="2">
        <v>45204</v>
      </c>
      <c r="D39" s="2" t="s">
        <v>40</v>
      </c>
      <c r="E39" s="2" t="s">
        <v>40</v>
      </c>
      <c r="F39" s="2" t="s">
        <v>105</v>
      </c>
      <c r="G39" s="2" t="s">
        <v>175</v>
      </c>
      <c r="H39" s="2" t="s">
        <v>828</v>
      </c>
      <c r="I39" s="2" t="s">
        <v>1202</v>
      </c>
      <c r="J39" s="2" t="s">
        <v>565</v>
      </c>
      <c r="K39" s="2" t="s">
        <v>573</v>
      </c>
      <c r="L39" s="2" t="s">
        <v>78</v>
      </c>
      <c r="M39" s="2" t="s">
        <v>78</v>
      </c>
      <c r="N39" s="2" t="s">
        <v>78</v>
      </c>
      <c r="O39" s="2" t="s">
        <v>78</v>
      </c>
      <c r="P39" s="2" t="s">
        <v>78</v>
      </c>
      <c r="Q39" s="2" t="s">
        <v>78</v>
      </c>
      <c r="R39" s="2" t="s">
        <v>78</v>
      </c>
      <c r="S39" s="2" t="s">
        <v>78</v>
      </c>
      <c r="T39" s="2" t="s">
        <v>603</v>
      </c>
      <c r="V39" s="2" t="s">
        <v>98</v>
      </c>
      <c r="W39" s="2" t="s">
        <v>99</v>
      </c>
      <c r="X39" s="2" t="s">
        <v>605</v>
      </c>
      <c r="Y39" s="2" t="s">
        <v>605</v>
      </c>
      <c r="AA39" s="2" t="s">
        <v>78</v>
      </c>
      <c r="AB39" s="2" t="s">
        <v>78</v>
      </c>
      <c r="AC39" s="2" t="s">
        <v>78</v>
      </c>
      <c r="AD39" s="2" t="s">
        <v>78</v>
      </c>
      <c r="AE39" s="2" t="s">
        <v>998</v>
      </c>
      <c r="AF39" s="2" t="s">
        <v>1268</v>
      </c>
      <c r="AH39" s="2" t="s">
        <v>106</v>
      </c>
      <c r="AI39" s="2" t="s">
        <v>1039</v>
      </c>
      <c r="AJ39" s="2">
        <v>2023</v>
      </c>
      <c r="AK39" s="2">
        <v>5</v>
      </c>
      <c r="AL39" s="2">
        <v>45047</v>
      </c>
      <c r="AM39" s="2" t="s">
        <v>1223</v>
      </c>
      <c r="AN39" s="2" t="s">
        <v>1224</v>
      </c>
      <c r="AO39" s="2" t="s">
        <v>48</v>
      </c>
      <c r="AP39" s="2" t="s">
        <v>48</v>
      </c>
      <c r="AQ39" s="2" t="s">
        <v>95</v>
      </c>
      <c r="AR39" s="2" t="s">
        <v>78</v>
      </c>
      <c r="AS39" s="2" t="s">
        <v>78</v>
      </c>
      <c r="AT39" s="2" t="s">
        <v>78</v>
      </c>
      <c r="AU39" s="2" t="s">
        <v>78</v>
      </c>
      <c r="AW39" s="2" t="s">
        <v>78</v>
      </c>
    </row>
    <row r="40" spans="1:54" x14ac:dyDescent="0.25">
      <c r="A40" s="2">
        <v>8</v>
      </c>
      <c r="B40" s="2">
        <v>45204</v>
      </c>
      <c r="C40" s="2">
        <v>45204</v>
      </c>
      <c r="D40" s="2" t="s">
        <v>40</v>
      </c>
      <c r="E40" s="2" t="s">
        <v>40</v>
      </c>
      <c r="F40" s="2" t="s">
        <v>42</v>
      </c>
      <c r="G40" s="2" t="s">
        <v>175</v>
      </c>
      <c r="H40" s="2" t="s">
        <v>828</v>
      </c>
      <c r="I40" s="2" t="s">
        <v>1202</v>
      </c>
      <c r="J40" s="2" t="s">
        <v>565</v>
      </c>
      <c r="K40" s="2" t="s">
        <v>573</v>
      </c>
      <c r="L40" s="2" t="s">
        <v>78</v>
      </c>
      <c r="M40" s="2" t="s">
        <v>78</v>
      </c>
      <c r="N40" s="2" t="s">
        <v>78</v>
      </c>
      <c r="O40" s="2" t="s">
        <v>78</v>
      </c>
      <c r="P40" s="2" t="s">
        <v>78</v>
      </c>
      <c r="Q40" s="2" t="s">
        <v>78</v>
      </c>
      <c r="R40" s="2" t="s">
        <v>78</v>
      </c>
      <c r="S40" s="2" t="s">
        <v>78</v>
      </c>
      <c r="T40" s="2" t="s">
        <v>603</v>
      </c>
      <c r="V40" s="2" t="s">
        <v>98</v>
      </c>
      <c r="W40" s="2" t="s">
        <v>99</v>
      </c>
      <c r="X40" s="2" t="s">
        <v>605</v>
      </c>
      <c r="Y40" s="2" t="s">
        <v>605</v>
      </c>
      <c r="AA40" s="2" t="s">
        <v>78</v>
      </c>
      <c r="AB40" s="2" t="s">
        <v>78</v>
      </c>
      <c r="AC40" s="2" t="s">
        <v>78</v>
      </c>
      <c r="AD40" s="2" t="s">
        <v>78</v>
      </c>
      <c r="AE40" s="2" t="s">
        <v>998</v>
      </c>
      <c r="AF40" s="2" t="s">
        <v>1268</v>
      </c>
      <c r="AH40" s="2" t="s">
        <v>106</v>
      </c>
      <c r="AI40" s="2" t="s">
        <v>1002</v>
      </c>
      <c r="AJ40" s="2">
        <v>2023</v>
      </c>
      <c r="AK40" s="2">
        <v>10</v>
      </c>
      <c r="AL40" s="2">
        <v>45200</v>
      </c>
      <c r="AM40" s="2" t="s">
        <v>1276</v>
      </c>
      <c r="AN40" s="2" t="s">
        <v>1277</v>
      </c>
      <c r="AO40" s="2" t="s">
        <v>78</v>
      </c>
      <c r="AP40" s="2" t="s">
        <v>78</v>
      </c>
      <c r="AQ40" s="2" t="s">
        <v>78</v>
      </c>
      <c r="AR40" s="2" t="s">
        <v>1220</v>
      </c>
      <c r="AS40" s="2" t="s">
        <v>1221</v>
      </c>
      <c r="AT40" s="2" t="s">
        <v>78</v>
      </c>
      <c r="AU40" s="2" t="s">
        <v>78</v>
      </c>
      <c r="AW40" s="2" t="s">
        <v>78</v>
      </c>
    </row>
    <row r="41" spans="1:54" x14ac:dyDescent="0.25">
      <c r="A41" s="2">
        <v>8</v>
      </c>
      <c r="B41" s="2">
        <v>45204</v>
      </c>
      <c r="C41" s="2">
        <v>45204</v>
      </c>
      <c r="D41" s="2" t="s">
        <v>40</v>
      </c>
      <c r="E41" s="2" t="s">
        <v>40</v>
      </c>
      <c r="F41" s="2" t="s">
        <v>78</v>
      </c>
      <c r="G41" s="2" t="s">
        <v>175</v>
      </c>
      <c r="H41" s="2" t="s">
        <v>828</v>
      </c>
      <c r="I41" s="2" t="s">
        <v>1202</v>
      </c>
      <c r="J41" s="2" t="s">
        <v>565</v>
      </c>
      <c r="K41" s="2" t="s">
        <v>573</v>
      </c>
      <c r="L41" s="2" t="s">
        <v>78</v>
      </c>
      <c r="M41" s="2" t="s">
        <v>78</v>
      </c>
      <c r="N41" s="2" t="s">
        <v>78</v>
      </c>
      <c r="O41" s="2" t="s">
        <v>78</v>
      </c>
      <c r="P41" s="2" t="s">
        <v>78</v>
      </c>
      <c r="Q41" s="2" t="s">
        <v>78</v>
      </c>
      <c r="R41" s="2" t="s">
        <v>78</v>
      </c>
      <c r="S41" s="2" t="s">
        <v>78</v>
      </c>
      <c r="T41" s="2" t="s">
        <v>603</v>
      </c>
      <c r="V41" s="2" t="s">
        <v>98</v>
      </c>
      <c r="W41" s="2" t="s">
        <v>99</v>
      </c>
      <c r="X41" s="2" t="s">
        <v>605</v>
      </c>
      <c r="Y41" s="2" t="s">
        <v>605</v>
      </c>
      <c r="AA41" s="2" t="s">
        <v>78</v>
      </c>
      <c r="AB41" s="2" t="s">
        <v>78</v>
      </c>
      <c r="AC41" s="2" t="s">
        <v>78</v>
      </c>
      <c r="AD41" s="2" t="s">
        <v>78</v>
      </c>
      <c r="AE41" s="2" t="s">
        <v>998</v>
      </c>
      <c r="AF41" s="2" t="s">
        <v>1268</v>
      </c>
      <c r="AH41" s="2" t="s">
        <v>106</v>
      </c>
      <c r="AI41" s="2" t="s">
        <v>1039</v>
      </c>
      <c r="AJ41" s="2">
        <v>2023</v>
      </c>
      <c r="AK41" s="2">
        <v>5</v>
      </c>
      <c r="AL41" s="2">
        <v>45047</v>
      </c>
      <c r="AM41" s="2" t="s">
        <v>1276</v>
      </c>
      <c r="AN41" s="2" t="s">
        <v>1277</v>
      </c>
      <c r="AO41" s="2" t="s">
        <v>78</v>
      </c>
      <c r="AP41" s="2" t="s">
        <v>78</v>
      </c>
      <c r="AQ41" s="2" t="s">
        <v>78</v>
      </c>
      <c r="AR41" s="2" t="s">
        <v>1220</v>
      </c>
      <c r="AS41" s="2" t="s">
        <v>1221</v>
      </c>
      <c r="AT41" s="2" t="s">
        <v>78</v>
      </c>
      <c r="AU41" s="2" t="s">
        <v>78</v>
      </c>
      <c r="AW41" s="2" t="s">
        <v>78</v>
      </c>
    </row>
    <row r="42" spans="1:54" x14ac:dyDescent="0.25">
      <c r="A42" s="2">
        <v>8</v>
      </c>
      <c r="B42" s="2">
        <v>45204</v>
      </c>
      <c r="C42" s="2">
        <v>45204</v>
      </c>
      <c r="D42" s="2" t="s">
        <v>40</v>
      </c>
      <c r="E42" s="2" t="s">
        <v>40</v>
      </c>
      <c r="F42" s="2" t="s">
        <v>78</v>
      </c>
      <c r="G42" s="2" t="s">
        <v>175</v>
      </c>
      <c r="H42" s="2" t="s">
        <v>828</v>
      </c>
      <c r="I42" s="2" t="s">
        <v>1202</v>
      </c>
      <c r="J42" s="2" t="s">
        <v>565</v>
      </c>
      <c r="K42" s="2" t="s">
        <v>573</v>
      </c>
      <c r="L42" s="2" t="s">
        <v>78</v>
      </c>
      <c r="M42" s="2" t="s">
        <v>78</v>
      </c>
      <c r="N42" s="2" t="s">
        <v>78</v>
      </c>
      <c r="O42" s="2" t="s">
        <v>78</v>
      </c>
      <c r="P42" s="2" t="s">
        <v>78</v>
      </c>
      <c r="Q42" s="2" t="s">
        <v>78</v>
      </c>
      <c r="R42" s="2" t="s">
        <v>78</v>
      </c>
      <c r="S42" s="2" t="s">
        <v>78</v>
      </c>
      <c r="T42" s="2" t="s">
        <v>603</v>
      </c>
      <c r="V42" s="2" t="s">
        <v>98</v>
      </c>
      <c r="W42" s="2" t="s">
        <v>99</v>
      </c>
      <c r="X42" s="2" t="s">
        <v>605</v>
      </c>
      <c r="Y42" s="2" t="s">
        <v>605</v>
      </c>
      <c r="AA42" s="2" t="s">
        <v>78</v>
      </c>
      <c r="AB42" s="2" t="s">
        <v>78</v>
      </c>
      <c r="AC42" s="2" t="s">
        <v>78</v>
      </c>
      <c r="AD42" s="2" t="s">
        <v>78</v>
      </c>
      <c r="AE42" s="2" t="s">
        <v>998</v>
      </c>
      <c r="AF42" s="2" t="s">
        <v>1268</v>
      </c>
      <c r="AH42" s="2" t="s">
        <v>106</v>
      </c>
      <c r="AI42" s="2" t="s">
        <v>78</v>
      </c>
      <c r="AM42" s="2" t="s">
        <v>1276</v>
      </c>
      <c r="AN42" s="2" t="s">
        <v>1277</v>
      </c>
      <c r="AO42" s="2" t="s">
        <v>78</v>
      </c>
      <c r="AP42" s="2" t="s">
        <v>78</v>
      </c>
      <c r="AQ42" s="2" t="s">
        <v>78</v>
      </c>
      <c r="AR42" s="2" t="s">
        <v>1220</v>
      </c>
      <c r="AS42" s="2" t="s">
        <v>1221</v>
      </c>
      <c r="AT42" s="2" t="s">
        <v>78</v>
      </c>
      <c r="AU42" s="2" t="s">
        <v>78</v>
      </c>
      <c r="AW42" s="2" t="s">
        <v>78</v>
      </c>
    </row>
    <row r="43" spans="1:54" x14ac:dyDescent="0.25">
      <c r="A43" s="2">
        <v>7</v>
      </c>
      <c r="B43" s="2">
        <v>45204</v>
      </c>
      <c r="C43" s="2">
        <v>45204</v>
      </c>
      <c r="D43" s="2" t="s">
        <v>40</v>
      </c>
      <c r="E43" s="2" t="s">
        <v>40</v>
      </c>
      <c r="F43" s="2" t="s">
        <v>42</v>
      </c>
      <c r="G43" s="2" t="s">
        <v>175</v>
      </c>
      <c r="H43" s="2" t="s">
        <v>828</v>
      </c>
      <c r="I43" s="2" t="s">
        <v>1202</v>
      </c>
      <c r="J43" s="2" t="s">
        <v>565</v>
      </c>
      <c r="K43" s="2" t="s">
        <v>573</v>
      </c>
      <c r="L43" s="2" t="s">
        <v>78</v>
      </c>
      <c r="M43" s="2" t="s">
        <v>78</v>
      </c>
      <c r="N43" s="2" t="s">
        <v>78</v>
      </c>
      <c r="O43" s="2" t="s">
        <v>78</v>
      </c>
      <c r="P43" s="2" t="s">
        <v>78</v>
      </c>
      <c r="Q43" s="2" t="s">
        <v>78</v>
      </c>
      <c r="R43" s="2" t="s">
        <v>78</v>
      </c>
      <c r="S43" s="2" t="s">
        <v>78</v>
      </c>
      <c r="T43" s="2" t="s">
        <v>603</v>
      </c>
      <c r="V43" s="2" t="s">
        <v>98</v>
      </c>
      <c r="W43" s="2" t="s">
        <v>99</v>
      </c>
      <c r="X43" s="2" t="s">
        <v>605</v>
      </c>
      <c r="Y43" s="2" t="s">
        <v>605</v>
      </c>
      <c r="AA43" s="2" t="s">
        <v>78</v>
      </c>
      <c r="AB43" s="2" t="s">
        <v>78</v>
      </c>
      <c r="AC43" s="2" t="s">
        <v>78</v>
      </c>
      <c r="AD43" s="2" t="s">
        <v>78</v>
      </c>
      <c r="AE43" s="2" t="s">
        <v>998</v>
      </c>
      <c r="AF43" s="2" t="s">
        <v>1268</v>
      </c>
      <c r="AH43" s="2" t="s">
        <v>106</v>
      </c>
      <c r="AI43" s="2" t="s">
        <v>1039</v>
      </c>
      <c r="AJ43" s="2">
        <v>2023</v>
      </c>
      <c r="AK43" s="2">
        <v>5</v>
      </c>
      <c r="AL43" s="2">
        <v>45047</v>
      </c>
      <c r="AM43" s="2" t="s">
        <v>1223</v>
      </c>
      <c r="AN43" s="2" t="s">
        <v>1224</v>
      </c>
      <c r="AO43" s="2" t="s">
        <v>48</v>
      </c>
      <c r="AP43" s="2" t="s">
        <v>48</v>
      </c>
      <c r="AQ43" s="2" t="s">
        <v>95</v>
      </c>
      <c r="AR43" s="2" t="s">
        <v>78</v>
      </c>
      <c r="AS43" s="2" t="s">
        <v>78</v>
      </c>
      <c r="AT43" s="2" t="s">
        <v>78</v>
      </c>
      <c r="AU43" s="2" t="s">
        <v>78</v>
      </c>
      <c r="AW43" s="2" t="s">
        <v>78</v>
      </c>
    </row>
    <row r="44" spans="1:54" x14ac:dyDescent="0.25">
      <c r="A44" s="2">
        <v>6</v>
      </c>
      <c r="B44" s="2" t="s">
        <v>1033</v>
      </c>
      <c r="C44" s="2">
        <v>45121</v>
      </c>
      <c r="D44" s="2" t="s">
        <v>40</v>
      </c>
      <c r="E44" s="2" t="s">
        <v>40</v>
      </c>
      <c r="F44" s="2" t="s">
        <v>42</v>
      </c>
      <c r="G44" s="2" t="s">
        <v>1079</v>
      </c>
      <c r="H44" s="2" t="s">
        <v>671</v>
      </c>
      <c r="I44" s="2" t="s">
        <v>1102</v>
      </c>
      <c r="J44" s="2" t="s">
        <v>565</v>
      </c>
      <c r="K44" s="2" t="s">
        <v>610</v>
      </c>
      <c r="L44" s="2" t="s">
        <v>672</v>
      </c>
      <c r="M44" s="2" t="s">
        <v>48</v>
      </c>
      <c r="N44" s="2" t="s">
        <v>48</v>
      </c>
      <c r="O44" s="2" t="s">
        <v>95</v>
      </c>
      <c r="P44" s="2" t="s">
        <v>68</v>
      </c>
      <c r="Q44" s="2" t="s">
        <v>640</v>
      </c>
      <c r="R44" s="2" t="s">
        <v>78</v>
      </c>
      <c r="S44" s="2" t="s">
        <v>78</v>
      </c>
      <c r="T44" s="2" t="s">
        <v>603</v>
      </c>
      <c r="V44" s="2" t="s">
        <v>85</v>
      </c>
      <c r="W44" s="2" t="s">
        <v>673</v>
      </c>
      <c r="X44" s="2" t="s">
        <v>674</v>
      </c>
      <c r="Y44" s="2" t="s">
        <v>674</v>
      </c>
      <c r="AA44" s="2" t="s">
        <v>961</v>
      </c>
      <c r="AB44" s="2" t="s">
        <v>962</v>
      </c>
      <c r="AC44" s="2" t="s">
        <v>78</v>
      </c>
      <c r="AD44" s="2" t="s">
        <v>942</v>
      </c>
      <c r="AE44" s="2" t="s">
        <v>924</v>
      </c>
      <c r="AF44" s="2" t="s">
        <v>78</v>
      </c>
      <c r="AH44" s="2" t="s">
        <v>106</v>
      </c>
      <c r="AI44" s="2" t="s">
        <v>78</v>
      </c>
      <c r="AM44" s="2" t="s">
        <v>1225</v>
      </c>
      <c r="AN44" s="2" t="s">
        <v>78</v>
      </c>
      <c r="AO44" s="2" t="s">
        <v>78</v>
      </c>
      <c r="AP44" s="2" t="s">
        <v>78</v>
      </c>
      <c r="AQ44" s="2" t="s">
        <v>78</v>
      </c>
      <c r="AR44" s="2" t="s">
        <v>1226</v>
      </c>
      <c r="AS44" s="2" t="s">
        <v>1227</v>
      </c>
      <c r="AT44" s="2" t="s">
        <v>1228</v>
      </c>
      <c r="AU44" s="2" t="s">
        <v>78</v>
      </c>
      <c r="AW44" s="2" t="s">
        <v>78</v>
      </c>
    </row>
    <row r="45" spans="1:54" x14ac:dyDescent="0.25">
      <c r="A45" s="2">
        <v>6</v>
      </c>
      <c r="B45" s="2" t="s">
        <v>1033</v>
      </c>
      <c r="C45" s="2">
        <v>45121</v>
      </c>
      <c r="D45" s="2" t="s">
        <v>40</v>
      </c>
      <c r="E45" s="2" t="s">
        <v>40</v>
      </c>
      <c r="F45" s="2" t="s">
        <v>42</v>
      </c>
      <c r="G45" s="2" t="s">
        <v>1079</v>
      </c>
      <c r="H45" s="2" t="s">
        <v>671</v>
      </c>
      <c r="I45" s="2" t="s">
        <v>1102</v>
      </c>
      <c r="J45" s="2" t="s">
        <v>565</v>
      </c>
      <c r="K45" s="2" t="s">
        <v>610</v>
      </c>
      <c r="L45" s="2" t="s">
        <v>672</v>
      </c>
      <c r="M45" s="2" t="s">
        <v>48</v>
      </c>
      <c r="N45" s="2" t="s">
        <v>48</v>
      </c>
      <c r="O45" s="2" t="s">
        <v>95</v>
      </c>
      <c r="P45" s="2" t="s">
        <v>68</v>
      </c>
      <c r="Q45" s="2" t="s">
        <v>640</v>
      </c>
      <c r="R45" s="2" t="s">
        <v>78</v>
      </c>
      <c r="S45" s="2" t="s">
        <v>78</v>
      </c>
      <c r="T45" s="2" t="s">
        <v>603</v>
      </c>
      <c r="V45" s="2" t="s">
        <v>85</v>
      </c>
      <c r="W45" s="2" t="s">
        <v>673</v>
      </c>
      <c r="X45" s="2" t="s">
        <v>674</v>
      </c>
      <c r="Y45" s="2" t="s">
        <v>674</v>
      </c>
      <c r="AA45" s="2" t="s">
        <v>961</v>
      </c>
      <c r="AB45" s="2" t="s">
        <v>962</v>
      </c>
      <c r="AC45" s="2" t="s">
        <v>78</v>
      </c>
      <c r="AD45" s="2" t="s">
        <v>942</v>
      </c>
      <c r="AE45" s="2" t="s">
        <v>924</v>
      </c>
      <c r="AF45" s="2" t="s">
        <v>78</v>
      </c>
      <c r="AH45" s="2" t="s">
        <v>106</v>
      </c>
      <c r="AI45" s="2" t="s">
        <v>78</v>
      </c>
      <c r="AM45" s="2" t="s">
        <v>1225</v>
      </c>
      <c r="AN45" s="2" t="s">
        <v>78</v>
      </c>
      <c r="AO45" s="2" t="s">
        <v>78</v>
      </c>
      <c r="AP45" s="2" t="s">
        <v>78</v>
      </c>
      <c r="AQ45" s="2" t="s">
        <v>78</v>
      </c>
      <c r="AR45" s="2" t="s">
        <v>1226</v>
      </c>
      <c r="AS45" s="2" t="s">
        <v>1227</v>
      </c>
      <c r="AT45" s="2" t="s">
        <v>1228</v>
      </c>
      <c r="AU45" s="2" t="s">
        <v>78</v>
      </c>
      <c r="AW45" s="2" t="s">
        <v>78</v>
      </c>
    </row>
    <row r="46" spans="1:54" x14ac:dyDescent="0.25">
      <c r="A46" s="2">
        <v>6</v>
      </c>
      <c r="B46" s="2" t="s">
        <v>1033</v>
      </c>
      <c r="C46" s="2">
        <v>45121</v>
      </c>
      <c r="D46" s="2" t="s">
        <v>40</v>
      </c>
      <c r="E46" s="2" t="s">
        <v>40</v>
      </c>
      <c r="F46" s="2" t="s">
        <v>42</v>
      </c>
      <c r="G46" s="2" t="s">
        <v>1079</v>
      </c>
      <c r="H46" s="2" t="s">
        <v>671</v>
      </c>
      <c r="I46" s="2" t="s">
        <v>1102</v>
      </c>
      <c r="J46" s="2" t="s">
        <v>565</v>
      </c>
      <c r="K46" s="2" t="s">
        <v>610</v>
      </c>
      <c r="L46" s="2" t="s">
        <v>672</v>
      </c>
      <c r="M46" s="2" t="s">
        <v>48</v>
      </c>
      <c r="N46" s="2" t="s">
        <v>48</v>
      </c>
      <c r="O46" s="2" t="s">
        <v>95</v>
      </c>
      <c r="P46" s="2" t="s">
        <v>68</v>
      </c>
      <c r="Q46" s="2" t="s">
        <v>640</v>
      </c>
      <c r="R46" s="2" t="s">
        <v>78</v>
      </c>
      <c r="S46" s="2" t="s">
        <v>78</v>
      </c>
      <c r="T46" s="2" t="s">
        <v>603</v>
      </c>
      <c r="V46" s="2" t="s">
        <v>85</v>
      </c>
      <c r="W46" s="2" t="s">
        <v>673</v>
      </c>
      <c r="X46" s="2" t="s">
        <v>674</v>
      </c>
      <c r="Y46" s="2" t="s">
        <v>674</v>
      </c>
      <c r="AA46" s="2" t="s">
        <v>961</v>
      </c>
      <c r="AB46" s="2" t="s">
        <v>962</v>
      </c>
      <c r="AC46" s="2" t="s">
        <v>78</v>
      </c>
      <c r="AD46" s="2" t="s">
        <v>942</v>
      </c>
      <c r="AE46" s="2" t="s">
        <v>924</v>
      </c>
      <c r="AF46" s="2" t="s">
        <v>78</v>
      </c>
      <c r="AH46" s="2" t="s">
        <v>106</v>
      </c>
      <c r="AI46" s="2" t="s">
        <v>78</v>
      </c>
      <c r="AM46" s="2" t="s">
        <v>1225</v>
      </c>
      <c r="AN46" s="2" t="s">
        <v>78</v>
      </c>
      <c r="AO46" s="2" t="s">
        <v>78</v>
      </c>
      <c r="AP46" s="2" t="s">
        <v>78</v>
      </c>
      <c r="AQ46" s="2" t="s">
        <v>78</v>
      </c>
      <c r="AR46" s="2" t="s">
        <v>1226</v>
      </c>
      <c r="AS46" s="2" t="s">
        <v>1227</v>
      </c>
      <c r="AT46" s="2" t="s">
        <v>1228</v>
      </c>
      <c r="AU46" s="2" t="s">
        <v>78</v>
      </c>
      <c r="AW46" s="2" t="s">
        <v>78</v>
      </c>
    </row>
    <row r="47" spans="1:54" x14ac:dyDescent="0.25">
      <c r="A47" s="2">
        <v>5</v>
      </c>
      <c r="B47" s="2" t="s">
        <v>1058</v>
      </c>
      <c r="C47" s="2">
        <v>45121</v>
      </c>
      <c r="D47" s="2" t="s">
        <v>40</v>
      </c>
      <c r="E47" s="2" t="s">
        <v>40</v>
      </c>
      <c r="F47" s="2" t="s">
        <v>42</v>
      </c>
      <c r="G47" s="2" t="s">
        <v>1056</v>
      </c>
      <c r="H47" s="2" t="s">
        <v>696</v>
      </c>
      <c r="I47" s="2" t="s">
        <v>1110</v>
      </c>
      <c r="J47" s="2" t="s">
        <v>565</v>
      </c>
      <c r="K47" s="2" t="s">
        <v>573</v>
      </c>
      <c r="L47" s="2" t="s">
        <v>130</v>
      </c>
      <c r="M47" s="2" t="s">
        <v>123</v>
      </c>
      <c r="N47" s="2" t="s">
        <v>48</v>
      </c>
      <c r="O47" s="2" t="s">
        <v>136</v>
      </c>
      <c r="P47" s="2" t="s">
        <v>68</v>
      </c>
      <c r="Q47" s="2" t="s">
        <v>640</v>
      </c>
      <c r="R47" s="2" t="s">
        <v>68</v>
      </c>
      <c r="S47" s="2" t="s">
        <v>68</v>
      </c>
      <c r="T47" s="2" t="s">
        <v>603</v>
      </c>
      <c r="V47" s="2" t="s">
        <v>72</v>
      </c>
      <c r="W47" s="2" t="s">
        <v>72</v>
      </c>
      <c r="X47" s="2" t="s">
        <v>697</v>
      </c>
      <c r="Y47" s="2" t="s">
        <v>697</v>
      </c>
      <c r="AA47" s="2" t="s">
        <v>976</v>
      </c>
      <c r="AB47" s="2" t="s">
        <v>78</v>
      </c>
      <c r="AC47" s="2" t="s">
        <v>977</v>
      </c>
      <c r="AD47" s="2" t="s">
        <v>907</v>
      </c>
      <c r="AE47" s="2" t="s">
        <v>924</v>
      </c>
      <c r="AF47" s="2" t="s">
        <v>78</v>
      </c>
      <c r="AH47" s="2" t="s">
        <v>106</v>
      </c>
      <c r="AI47" s="2" t="s">
        <v>1278</v>
      </c>
      <c r="AJ47" s="2">
        <v>2023</v>
      </c>
      <c r="AK47" s="2">
        <v>6</v>
      </c>
      <c r="AL47" s="2">
        <v>45078</v>
      </c>
      <c r="AM47" s="2" t="s">
        <v>1229</v>
      </c>
      <c r="AN47" s="2" t="s">
        <v>976</v>
      </c>
      <c r="AO47" s="2" t="s">
        <v>123</v>
      </c>
      <c r="AP47" s="2" t="s">
        <v>48</v>
      </c>
      <c r="AQ47" s="2" t="s">
        <v>136</v>
      </c>
      <c r="AR47" s="2" t="s">
        <v>1230</v>
      </c>
      <c r="AS47" s="2" t="s">
        <v>1231</v>
      </c>
      <c r="AT47" s="2" t="s">
        <v>1232</v>
      </c>
      <c r="AU47" s="2" t="s">
        <v>1233</v>
      </c>
      <c r="AW47" s="2" t="s">
        <v>78</v>
      </c>
    </row>
    <row r="48" spans="1:54" x14ac:dyDescent="0.25">
      <c r="A48" s="2">
        <v>5</v>
      </c>
      <c r="B48" s="2" t="s">
        <v>1058</v>
      </c>
      <c r="C48" s="2">
        <v>45121</v>
      </c>
      <c r="D48" s="2" t="s">
        <v>40</v>
      </c>
      <c r="E48" s="2" t="s">
        <v>40</v>
      </c>
      <c r="F48" s="2" t="s">
        <v>42</v>
      </c>
      <c r="G48" s="2" t="s">
        <v>1056</v>
      </c>
      <c r="H48" s="2" t="s">
        <v>696</v>
      </c>
      <c r="I48" s="2" t="s">
        <v>1110</v>
      </c>
      <c r="J48" s="2" t="s">
        <v>565</v>
      </c>
      <c r="K48" s="2" t="s">
        <v>573</v>
      </c>
      <c r="L48" s="2" t="s">
        <v>130</v>
      </c>
      <c r="M48" s="2" t="s">
        <v>123</v>
      </c>
      <c r="N48" s="2" t="s">
        <v>48</v>
      </c>
      <c r="O48" s="2" t="s">
        <v>136</v>
      </c>
      <c r="P48" s="2" t="s">
        <v>68</v>
      </c>
      <c r="Q48" s="2" t="s">
        <v>640</v>
      </c>
      <c r="R48" s="2" t="s">
        <v>68</v>
      </c>
      <c r="S48" s="2" t="s">
        <v>68</v>
      </c>
      <c r="T48" s="2" t="s">
        <v>603</v>
      </c>
      <c r="V48" s="2" t="s">
        <v>72</v>
      </c>
      <c r="W48" s="2" t="s">
        <v>72</v>
      </c>
      <c r="X48" s="2" t="s">
        <v>697</v>
      </c>
      <c r="Y48" s="2" t="s">
        <v>697</v>
      </c>
      <c r="AA48" s="2" t="s">
        <v>976</v>
      </c>
      <c r="AB48" s="2" t="s">
        <v>78</v>
      </c>
      <c r="AC48" s="2" t="s">
        <v>977</v>
      </c>
      <c r="AD48" s="2" t="s">
        <v>907</v>
      </c>
      <c r="AE48" s="2" t="s">
        <v>924</v>
      </c>
      <c r="AF48" s="2" t="s">
        <v>78</v>
      </c>
      <c r="AH48" s="2" t="s">
        <v>106</v>
      </c>
      <c r="AI48" s="2" t="s">
        <v>1278</v>
      </c>
      <c r="AJ48" s="2">
        <v>2023</v>
      </c>
      <c r="AK48" s="2">
        <v>6</v>
      </c>
      <c r="AL48" s="2">
        <v>45078</v>
      </c>
      <c r="AM48" s="2" t="s">
        <v>1229</v>
      </c>
      <c r="AN48" s="2" t="s">
        <v>976</v>
      </c>
      <c r="AO48" s="2" t="s">
        <v>123</v>
      </c>
      <c r="AP48" s="2" t="s">
        <v>48</v>
      </c>
      <c r="AQ48" s="2" t="s">
        <v>136</v>
      </c>
      <c r="AR48" s="2" t="s">
        <v>1230</v>
      </c>
      <c r="AS48" s="2" t="s">
        <v>1231</v>
      </c>
      <c r="AT48" s="2" t="s">
        <v>1232</v>
      </c>
      <c r="AU48" s="2" t="s">
        <v>1233</v>
      </c>
      <c r="AW48" s="2" t="s">
        <v>78</v>
      </c>
    </row>
    <row r="49" spans="1:49" x14ac:dyDescent="0.25">
      <c r="A49" s="2">
        <v>6</v>
      </c>
      <c r="B49" s="2" t="s">
        <v>1033</v>
      </c>
      <c r="C49" s="2">
        <v>45106</v>
      </c>
      <c r="D49" s="2" t="s">
        <v>40</v>
      </c>
      <c r="E49" s="2" t="s">
        <v>73</v>
      </c>
      <c r="F49" s="2" t="s">
        <v>105</v>
      </c>
      <c r="G49" s="2" t="s">
        <v>1079</v>
      </c>
      <c r="H49" s="2" t="s">
        <v>671</v>
      </c>
      <c r="I49" s="2" t="s">
        <v>1102</v>
      </c>
      <c r="J49" s="2" t="s">
        <v>565</v>
      </c>
      <c r="K49" s="2" t="s">
        <v>610</v>
      </c>
      <c r="L49" s="2" t="s">
        <v>672</v>
      </c>
      <c r="M49" s="2" t="s">
        <v>48</v>
      </c>
      <c r="N49" s="2" t="s">
        <v>48</v>
      </c>
      <c r="O49" s="2" t="s">
        <v>95</v>
      </c>
      <c r="P49" s="2" t="s">
        <v>68</v>
      </c>
      <c r="Q49" s="2" t="s">
        <v>640</v>
      </c>
      <c r="R49" s="2" t="s">
        <v>78</v>
      </c>
      <c r="S49" s="2" t="s">
        <v>78</v>
      </c>
      <c r="T49" s="2" t="s">
        <v>603</v>
      </c>
      <c r="V49" s="2" t="s">
        <v>85</v>
      </c>
      <c r="W49" s="2" t="s">
        <v>673</v>
      </c>
      <c r="X49" s="2" t="s">
        <v>674</v>
      </c>
      <c r="Y49" s="2" t="s">
        <v>674</v>
      </c>
      <c r="AA49" s="2" t="s">
        <v>961</v>
      </c>
      <c r="AB49" s="2" t="s">
        <v>962</v>
      </c>
      <c r="AC49" s="2" t="s">
        <v>78</v>
      </c>
      <c r="AD49" s="2" t="s">
        <v>942</v>
      </c>
      <c r="AE49" s="2" t="s">
        <v>924</v>
      </c>
      <c r="AF49" s="2" t="s">
        <v>78</v>
      </c>
      <c r="AH49" s="2" t="s">
        <v>106</v>
      </c>
      <c r="AI49" s="2" t="s">
        <v>78</v>
      </c>
      <c r="AJ49" s="2">
        <v>2023</v>
      </c>
      <c r="AK49" s="2">
        <v>6</v>
      </c>
      <c r="AL49" s="2">
        <v>45078</v>
      </c>
      <c r="AM49" s="2" t="s">
        <v>1225</v>
      </c>
      <c r="AN49" s="2" t="s">
        <v>78</v>
      </c>
      <c r="AO49" s="2" t="s">
        <v>78</v>
      </c>
      <c r="AP49" s="2" t="s">
        <v>78</v>
      </c>
      <c r="AQ49" s="2" t="s">
        <v>78</v>
      </c>
      <c r="AR49" s="2" t="s">
        <v>1226</v>
      </c>
      <c r="AS49" s="2" t="s">
        <v>1227</v>
      </c>
      <c r="AT49" s="2" t="s">
        <v>1228</v>
      </c>
      <c r="AU49" s="2" t="s">
        <v>78</v>
      </c>
      <c r="AW49" s="2" t="s">
        <v>78</v>
      </c>
    </row>
  </sheetData>
  <sheetProtection formatCells="0" formatColumns="0" formatRows="0" autoFilter="0" pivotTables="0"/>
  <mergeCells count="1">
    <mergeCell ref="AA4:AF4"/>
  </mergeCell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F36A0-A285-4BE0-AB4F-6EC2C4335A36}">
  <sheetPr codeName="Hoja4">
    <tabColor theme="3"/>
  </sheetPr>
  <dimension ref="A1:BZ26"/>
  <sheetViews>
    <sheetView showGridLines="0" showRowColHeaders="0" workbookViewId="0">
      <selection activeCell="A5" sqref="A5:BZ5"/>
    </sheetView>
  </sheetViews>
  <sheetFormatPr baseColWidth="10" defaultColWidth="11.5546875" defaultRowHeight="10.199999999999999" customHeight="1" outlineLevelCol="1" x14ac:dyDescent="0.25"/>
  <cols>
    <col min="1" max="1" width="7.5546875" style="34" customWidth="1"/>
    <col min="2" max="2" width="11.109375" style="36" customWidth="1"/>
    <col min="3" max="3" width="11.6640625" style="36" customWidth="1"/>
    <col min="4" max="4" width="13.44140625" style="34" customWidth="1" outlineLevel="1"/>
    <col min="5" max="5" width="14.5546875" style="34" customWidth="1" outlineLevel="1"/>
    <col min="6" max="6" width="9.33203125" style="34" bestFit="1" customWidth="1" outlineLevel="1"/>
    <col min="7" max="7" width="12.109375" style="34" customWidth="1" outlineLevel="1"/>
    <col min="8" max="8" width="12.5546875" style="34" bestFit="1" customWidth="1"/>
    <col min="9" max="9" width="9.33203125" style="34" customWidth="1"/>
    <col min="10" max="10" width="94" style="2" customWidth="1"/>
    <col min="11" max="11" width="18.109375" style="34" bestFit="1" customWidth="1"/>
    <col min="12" max="13" width="12.88671875" style="34" customWidth="1"/>
    <col min="14" max="14" width="10.33203125" style="34" bestFit="1" customWidth="1"/>
    <col min="15" max="15" width="10.33203125" style="34" customWidth="1"/>
    <col min="16" max="16" width="11.6640625" style="34" bestFit="1" customWidth="1"/>
    <col min="17" max="17" width="12" style="34" customWidth="1"/>
    <col min="18" max="18" width="14.109375" style="34" customWidth="1"/>
    <col min="19" max="19" width="14.109375" style="2" customWidth="1"/>
    <col min="20" max="20" width="21" style="34" customWidth="1"/>
    <col min="21" max="21" width="22.109375" style="34" bestFit="1" customWidth="1"/>
    <col min="22" max="22" width="20.88671875" style="34" customWidth="1"/>
    <col min="23" max="23" width="32.5546875" style="34" bestFit="1" customWidth="1"/>
    <col min="24" max="24" width="28.44140625" style="34" bestFit="1" customWidth="1"/>
    <col min="25" max="25" width="19.88671875" style="34" customWidth="1"/>
    <col min="26" max="26" width="20.88671875" style="34" customWidth="1"/>
    <col min="27" max="27" width="1.6640625" style="2" customWidth="1"/>
    <col min="28" max="28" width="19.5546875" style="2" customWidth="1"/>
    <col min="29" max="29" width="15.6640625" style="2" customWidth="1"/>
    <col min="30" max="30" width="17.33203125" style="2" customWidth="1"/>
    <col min="31" max="31" width="21.33203125" style="2" bestFit="1" customWidth="1"/>
    <col min="32" max="32" width="21.6640625" style="2" customWidth="1"/>
    <col min="33" max="33" width="18.6640625" style="2" customWidth="1"/>
    <col min="34" max="34" width="1.5546875" style="2" customWidth="1"/>
    <col min="35" max="35" width="15.88671875" style="34" customWidth="1"/>
    <col min="36" max="36" width="13.44140625" style="2" customWidth="1"/>
    <col min="37" max="37" width="10" style="34" customWidth="1"/>
    <col min="38" max="38" width="8.33203125" style="34" customWidth="1"/>
    <col min="39" max="39" width="8.88671875" style="34" customWidth="1"/>
    <col min="40" max="40" width="22.6640625" style="2" customWidth="1"/>
    <col min="41" max="41" width="55.33203125" style="2" bestFit="1" customWidth="1"/>
    <col min="42" max="44" width="11.5546875" style="34"/>
    <col min="45" max="46" width="11.5546875" style="2"/>
    <col min="47" max="47" width="19.5546875" style="2" customWidth="1"/>
    <col min="48" max="48" width="16.5546875" style="2" customWidth="1"/>
    <col min="49" max="49" width="1.33203125" style="2" customWidth="1"/>
    <col min="50" max="50" width="11.5546875" style="34"/>
    <col min="51" max="51" width="16.6640625" style="34" customWidth="1"/>
    <col min="52" max="52" width="35.109375" style="2" customWidth="1"/>
    <col min="53" max="53" width="144.33203125" style="2" bestFit="1" customWidth="1"/>
    <col min="54" max="54" width="22.109375" style="2" bestFit="1" customWidth="1"/>
    <col min="55" max="55" width="12.33203125" style="34" customWidth="1"/>
    <col min="56" max="56" width="10.5546875" style="2" customWidth="1"/>
    <col min="57" max="57" width="10.6640625" style="2" customWidth="1"/>
    <col min="58" max="58" width="11.88671875" style="2" customWidth="1"/>
    <col min="59" max="59" width="17" style="2" customWidth="1"/>
    <col min="60" max="60" width="13.5546875" style="2" customWidth="1"/>
    <col min="61" max="61" width="14.88671875" style="2" customWidth="1"/>
    <col min="62" max="62" width="15.33203125" style="2" customWidth="1"/>
    <col min="63" max="63" width="31.6640625" style="2" customWidth="1"/>
    <col min="64" max="68" width="18.33203125" style="2" customWidth="1"/>
    <col min="69" max="69" width="11.5546875" style="2"/>
    <col min="70" max="70" width="16" style="2" customWidth="1"/>
    <col min="71" max="71" width="11.5546875" style="2"/>
    <col min="72" max="74" width="13.109375" style="2" customWidth="1"/>
    <col min="75" max="75" width="14.33203125" style="34" customWidth="1"/>
    <col min="76" max="76" width="15.109375" style="2" customWidth="1"/>
    <col min="77" max="77" width="14.33203125" style="2" customWidth="1"/>
    <col min="78" max="78" width="13.33203125" style="2" customWidth="1"/>
    <col min="79" max="16384" width="11.5546875" style="2"/>
  </cols>
  <sheetData>
    <row r="1" spans="1:78" ht="12" x14ac:dyDescent="0.25">
      <c r="A1" s="2"/>
      <c r="B1" s="2"/>
      <c r="C1" s="2"/>
      <c r="D1" s="2"/>
      <c r="E1" s="2"/>
      <c r="F1" s="2"/>
      <c r="G1" s="2"/>
      <c r="H1" s="2"/>
      <c r="I1" s="2"/>
      <c r="K1" s="2"/>
      <c r="L1" s="2"/>
      <c r="M1" s="2"/>
      <c r="N1" s="2"/>
      <c r="O1" s="2"/>
      <c r="P1" s="2"/>
      <c r="Q1" s="2"/>
      <c r="R1" s="2"/>
      <c r="T1" s="2"/>
      <c r="U1" s="2"/>
      <c r="V1" s="2"/>
      <c r="W1" s="2"/>
      <c r="X1" s="2"/>
      <c r="Y1" s="2"/>
      <c r="Z1" s="2"/>
      <c r="AI1" s="2"/>
      <c r="AK1" s="2"/>
      <c r="AL1" s="2"/>
      <c r="AM1" s="2"/>
      <c r="AP1" s="2"/>
      <c r="AQ1" s="2"/>
      <c r="AR1" s="2"/>
      <c r="AX1" s="2"/>
      <c r="AY1" s="2"/>
      <c r="BC1" s="2"/>
      <c r="BW1" s="2"/>
    </row>
    <row r="2" spans="1:78" ht="12" x14ac:dyDescent="0.25">
      <c r="A2" s="2"/>
      <c r="B2" s="2"/>
      <c r="C2" s="2"/>
      <c r="D2" s="2"/>
      <c r="E2" s="2"/>
      <c r="F2" s="2"/>
      <c r="G2" s="2"/>
      <c r="H2" s="2"/>
      <c r="I2" s="2"/>
      <c r="K2" s="2"/>
      <c r="L2" s="2"/>
      <c r="M2" s="2"/>
      <c r="N2" s="2"/>
      <c r="O2" s="2"/>
      <c r="P2" s="2"/>
      <c r="Q2" s="2"/>
      <c r="R2" s="2"/>
      <c r="T2" s="2"/>
      <c r="U2" s="2"/>
      <c r="V2" s="2"/>
      <c r="W2" s="2"/>
      <c r="X2" s="2"/>
      <c r="Y2" s="2"/>
      <c r="Z2" s="2"/>
      <c r="AI2" s="2"/>
      <c r="AK2" s="2"/>
      <c r="AL2" s="2"/>
      <c r="AM2" s="2"/>
      <c r="AP2" s="2"/>
      <c r="AQ2" s="2"/>
      <c r="AR2" s="2"/>
      <c r="AX2" s="2"/>
      <c r="AY2" s="2"/>
      <c r="BC2" s="2"/>
      <c r="BW2" s="2"/>
    </row>
    <row r="3" spans="1:78" ht="21" x14ac:dyDescent="0.25">
      <c r="A3" s="2"/>
      <c r="B3" s="35" t="s">
        <v>1279</v>
      </c>
      <c r="C3" s="2"/>
      <c r="D3" s="2"/>
      <c r="E3" s="2"/>
      <c r="F3" s="2"/>
      <c r="G3" s="2"/>
      <c r="H3" s="2"/>
      <c r="I3" s="2"/>
      <c r="K3" s="2"/>
      <c r="L3" s="2"/>
      <c r="M3" s="2"/>
      <c r="N3" s="2"/>
      <c r="O3" s="2"/>
      <c r="P3" s="2"/>
      <c r="Q3" s="2"/>
      <c r="R3" s="2"/>
      <c r="T3" s="2"/>
      <c r="U3" s="2"/>
      <c r="V3" s="2"/>
      <c r="W3" s="2"/>
      <c r="X3" s="2"/>
      <c r="Y3" s="2"/>
      <c r="Z3" s="2"/>
      <c r="AI3" s="2"/>
      <c r="AK3" s="2"/>
      <c r="AL3" s="2"/>
      <c r="AM3" s="2"/>
      <c r="AP3" s="2"/>
      <c r="AQ3" s="2"/>
      <c r="AR3" s="2"/>
      <c r="AX3" s="2"/>
      <c r="AY3" s="2"/>
      <c r="BC3" s="2"/>
      <c r="BL3" s="43"/>
      <c r="BW3" s="2"/>
    </row>
    <row r="4" spans="1:78" ht="14.4" thickBot="1" x14ac:dyDescent="0.35">
      <c r="A4" s="2"/>
      <c r="B4" s="2"/>
      <c r="C4" s="2"/>
      <c r="D4" s="2"/>
      <c r="E4" s="2"/>
      <c r="F4" s="2"/>
      <c r="G4" s="2"/>
      <c r="H4" s="2"/>
      <c r="I4" s="42"/>
      <c r="J4" s="42"/>
      <c r="K4" s="42"/>
      <c r="L4" s="42"/>
      <c r="M4" s="42"/>
      <c r="N4" s="42"/>
      <c r="O4" s="42"/>
      <c r="P4" s="42"/>
      <c r="Q4" s="42"/>
      <c r="R4" s="42"/>
      <c r="S4" s="42"/>
      <c r="T4" s="42"/>
      <c r="U4" s="42"/>
      <c r="V4" s="42"/>
      <c r="W4" s="42"/>
      <c r="X4" s="42"/>
      <c r="Y4" s="42"/>
      <c r="Z4" s="42"/>
      <c r="AB4" s="203" t="s">
        <v>1129</v>
      </c>
      <c r="AC4" s="203"/>
      <c r="AD4" s="203"/>
      <c r="AE4" s="203"/>
      <c r="AF4" s="203"/>
      <c r="AG4" s="203"/>
      <c r="AI4" s="204" t="s">
        <v>1280</v>
      </c>
      <c r="AJ4" s="204"/>
      <c r="AK4" s="204"/>
      <c r="AL4" s="204"/>
      <c r="AM4" s="204"/>
      <c r="AN4" s="204"/>
      <c r="AO4" s="204"/>
      <c r="AP4" s="204"/>
      <c r="AQ4" s="204"/>
      <c r="AR4" s="204"/>
      <c r="AS4" s="204"/>
      <c r="AT4" s="204"/>
      <c r="AU4" s="204"/>
      <c r="AV4" s="204"/>
      <c r="AW4" s="13"/>
      <c r="AX4" s="13"/>
      <c r="AY4" s="13"/>
      <c r="AZ4" s="13"/>
      <c r="BA4" s="13"/>
      <c r="BB4" s="13"/>
      <c r="BC4" s="13"/>
      <c r="BD4" s="13"/>
      <c r="BE4" s="13"/>
      <c r="BF4" s="13"/>
      <c r="BG4" s="13"/>
      <c r="BH4" s="13"/>
      <c r="BI4" s="13"/>
      <c r="BJ4" s="13"/>
      <c r="BW4" s="2"/>
    </row>
    <row r="5" spans="1:78" s="4" customFormat="1" ht="48" x14ac:dyDescent="0.3">
      <c r="A5" s="11" t="s">
        <v>1281</v>
      </c>
      <c r="B5" s="11" t="s">
        <v>859</v>
      </c>
      <c r="C5" s="11" t="s">
        <v>530</v>
      </c>
      <c r="D5" s="11" t="s">
        <v>531</v>
      </c>
      <c r="E5" s="11" t="s">
        <v>6</v>
      </c>
      <c r="F5" s="11" t="s">
        <v>860</v>
      </c>
      <c r="G5" s="11" t="s">
        <v>551</v>
      </c>
      <c r="H5" s="11" t="s">
        <v>1282</v>
      </c>
      <c r="I5" s="11" t="s">
        <v>1257</v>
      </c>
      <c r="J5" s="5" t="s">
        <v>565</v>
      </c>
      <c r="K5" s="5" t="s">
        <v>1283</v>
      </c>
      <c r="L5" s="5" t="s">
        <v>867</v>
      </c>
      <c r="M5" s="6" t="s">
        <v>536</v>
      </c>
      <c r="N5" s="6" t="s">
        <v>467</v>
      </c>
      <c r="O5" s="6" t="s">
        <v>868</v>
      </c>
      <c r="P5" s="6" t="s">
        <v>1133</v>
      </c>
      <c r="Q5" s="6" t="s">
        <v>1134</v>
      </c>
      <c r="R5" s="6" t="s">
        <v>1135</v>
      </c>
      <c r="S5" s="11" t="s">
        <v>1136</v>
      </c>
      <c r="T5" s="11" t="s">
        <v>1137</v>
      </c>
      <c r="U5" s="11" t="s">
        <v>543</v>
      </c>
      <c r="V5" s="11" t="s">
        <v>544</v>
      </c>
      <c r="W5" s="11" t="s">
        <v>545</v>
      </c>
      <c r="X5" s="11" t="s">
        <v>546</v>
      </c>
      <c r="Y5" s="11" t="s">
        <v>547</v>
      </c>
      <c r="Z5" s="11" t="s">
        <v>548</v>
      </c>
      <c r="AA5" s="12" t="s">
        <v>871</v>
      </c>
      <c r="AB5" s="11" t="s">
        <v>872</v>
      </c>
      <c r="AC5" s="11" t="s">
        <v>873</v>
      </c>
      <c r="AD5" s="11" t="s">
        <v>874</v>
      </c>
      <c r="AE5" s="11" t="s">
        <v>875</v>
      </c>
      <c r="AF5" s="11" t="s">
        <v>1140</v>
      </c>
      <c r="AG5" s="11" t="s">
        <v>899</v>
      </c>
      <c r="AH5" s="12" t="s">
        <v>1141</v>
      </c>
      <c r="AI5" s="11" t="s">
        <v>1142</v>
      </c>
      <c r="AJ5" s="14" t="s">
        <v>1143</v>
      </c>
      <c r="AK5" s="14" t="s">
        <v>880</v>
      </c>
      <c r="AL5" s="14" t="s">
        <v>881</v>
      </c>
      <c r="AM5" s="14" t="s">
        <v>882</v>
      </c>
      <c r="AN5" s="14" t="s">
        <v>1147</v>
      </c>
      <c r="AO5" s="14" t="s">
        <v>1148</v>
      </c>
      <c r="AP5" s="14" t="s">
        <v>1149</v>
      </c>
      <c r="AQ5" s="14" t="s">
        <v>1150</v>
      </c>
      <c r="AR5" s="14" t="s">
        <v>1151</v>
      </c>
      <c r="AS5" s="14" t="s">
        <v>1152</v>
      </c>
      <c r="AT5" s="14" t="s">
        <v>17</v>
      </c>
      <c r="AU5" s="14" t="s">
        <v>1153</v>
      </c>
      <c r="AV5" s="14" t="s">
        <v>1154</v>
      </c>
      <c r="AW5" s="12" t="s">
        <v>1284</v>
      </c>
      <c r="AX5" s="14" t="s">
        <v>1285</v>
      </c>
      <c r="AY5" s="14" t="s">
        <v>1286</v>
      </c>
      <c r="AZ5" s="14" t="s">
        <v>1287</v>
      </c>
      <c r="BA5" s="14" t="s">
        <v>1288</v>
      </c>
      <c r="BB5" s="14" t="s">
        <v>1289</v>
      </c>
      <c r="BC5" s="14" t="s">
        <v>1290</v>
      </c>
      <c r="BD5" s="14" t="s">
        <v>1291</v>
      </c>
      <c r="BE5" s="14" t="s">
        <v>1292</v>
      </c>
      <c r="BF5" s="14" t="s">
        <v>1293</v>
      </c>
      <c r="BG5" s="14" t="s">
        <v>520</v>
      </c>
      <c r="BH5" s="14" t="s">
        <v>1294</v>
      </c>
      <c r="BI5" s="14" t="s">
        <v>1295</v>
      </c>
      <c r="BJ5" s="14" t="s">
        <v>1296</v>
      </c>
      <c r="BK5" s="14" t="s">
        <v>1297</v>
      </c>
      <c r="BL5" s="14" t="s">
        <v>1298</v>
      </c>
      <c r="BM5" s="14" t="s">
        <v>1299</v>
      </c>
      <c r="BN5" s="14" t="s">
        <v>1300</v>
      </c>
      <c r="BO5" s="14" t="s">
        <v>1301</v>
      </c>
      <c r="BP5" s="14" t="s">
        <v>1302</v>
      </c>
      <c r="BQ5" s="14" t="s">
        <v>1303</v>
      </c>
      <c r="BR5" s="189" t="s">
        <v>1304</v>
      </c>
      <c r="BS5" s="189" t="s">
        <v>1305</v>
      </c>
      <c r="BT5" s="189" t="s">
        <v>1306</v>
      </c>
      <c r="BU5" s="189" t="s">
        <v>1307</v>
      </c>
      <c r="BV5" s="189" t="s">
        <v>1308</v>
      </c>
      <c r="BW5" s="189" t="s">
        <v>1309</v>
      </c>
      <c r="BX5" s="189" t="s">
        <v>1310</v>
      </c>
      <c r="BY5" s="189" t="s">
        <v>1311</v>
      </c>
      <c r="BZ5" s="189" t="s">
        <v>1312</v>
      </c>
    </row>
    <row r="6" spans="1:78" ht="12" x14ac:dyDescent="0.25">
      <c r="A6" s="34">
        <v>21</v>
      </c>
      <c r="B6" s="36">
        <v>45254</v>
      </c>
      <c r="C6" s="36">
        <v>45254</v>
      </c>
      <c r="D6" s="34" t="s">
        <v>40</v>
      </c>
      <c r="E6" s="34" t="s">
        <v>40</v>
      </c>
      <c r="F6" s="34" t="s">
        <v>78</v>
      </c>
      <c r="G6" s="34">
        <v>54</v>
      </c>
      <c r="H6" s="34">
        <v>21</v>
      </c>
      <c r="I6" s="34">
        <v>78</v>
      </c>
      <c r="J6" s="2" t="s">
        <v>657</v>
      </c>
      <c r="K6" s="34" t="s">
        <v>588</v>
      </c>
      <c r="L6" s="34" t="s">
        <v>573</v>
      </c>
      <c r="M6" s="34" t="s">
        <v>658</v>
      </c>
      <c r="P6" s="34">
        <v>4</v>
      </c>
      <c r="U6" s="34" t="s">
        <v>63</v>
      </c>
      <c r="W6" s="34" t="s">
        <v>65</v>
      </c>
      <c r="X6" s="34" t="s">
        <v>392</v>
      </c>
      <c r="AA6" s="190"/>
      <c r="AF6" s="2" t="s">
        <v>924</v>
      </c>
      <c r="AH6" s="190"/>
      <c r="AI6" s="34">
        <v>1</v>
      </c>
      <c r="AJ6" s="36"/>
      <c r="AM6" s="188"/>
      <c r="AN6" s="2" t="s">
        <v>1166</v>
      </c>
      <c r="AO6" s="125" t="s">
        <v>1167</v>
      </c>
      <c r="AP6" s="34" t="s">
        <v>123</v>
      </c>
      <c r="AQ6" s="34" t="s">
        <v>48</v>
      </c>
      <c r="AR6" s="34">
        <v>4</v>
      </c>
      <c r="AS6" s="2" t="s">
        <v>1168</v>
      </c>
      <c r="AT6" s="2" t="s">
        <v>1169</v>
      </c>
      <c r="AU6" s="2" t="s">
        <v>1170</v>
      </c>
      <c r="AV6" s="2" t="s">
        <v>1171</v>
      </c>
      <c r="AW6" s="190"/>
      <c r="AX6" s="34">
        <v>1</v>
      </c>
      <c r="AY6" s="34">
        <v>1</v>
      </c>
      <c r="AZ6" s="2" t="s">
        <v>1313</v>
      </c>
      <c r="BA6" s="2" t="s">
        <v>1314</v>
      </c>
      <c r="BB6" s="2" t="s">
        <v>1018</v>
      </c>
      <c r="BC6" s="36" t="s">
        <v>1315</v>
      </c>
      <c r="BD6" s="13">
        <v>2023</v>
      </c>
      <c r="BE6" s="13">
        <v>5</v>
      </c>
      <c r="BF6" s="137">
        <v>45047</v>
      </c>
      <c r="BG6" s="23" t="s">
        <v>1316</v>
      </c>
      <c r="BH6" s="13">
        <v>2023</v>
      </c>
      <c r="BI6" s="13">
        <v>7</v>
      </c>
      <c r="BJ6" s="137">
        <v>45108</v>
      </c>
      <c r="BL6" s="2" t="s">
        <v>1317</v>
      </c>
      <c r="BN6" s="2" t="s">
        <v>123</v>
      </c>
      <c r="BO6" s="2">
        <v>1</v>
      </c>
      <c r="BP6" s="2" t="s">
        <v>48</v>
      </c>
      <c r="BQ6" s="2">
        <v>3</v>
      </c>
      <c r="BT6" s="13"/>
      <c r="BU6" s="13"/>
      <c r="BV6" s="137"/>
      <c r="BX6" s="13"/>
      <c r="BY6" s="13"/>
      <c r="BZ6" s="137"/>
    </row>
    <row r="7" spans="1:78" ht="12" x14ac:dyDescent="0.25">
      <c r="A7" s="34">
        <v>20</v>
      </c>
      <c r="B7" s="36">
        <v>45245</v>
      </c>
      <c r="C7" s="36">
        <v>45245</v>
      </c>
      <c r="D7" s="34" t="s">
        <v>40</v>
      </c>
      <c r="E7" s="34" t="s">
        <v>40</v>
      </c>
      <c r="F7" s="34" t="s">
        <v>78</v>
      </c>
      <c r="G7" s="34">
        <v>42</v>
      </c>
      <c r="H7" s="34">
        <v>14</v>
      </c>
      <c r="I7" s="34">
        <v>64</v>
      </c>
      <c r="J7" s="2" t="s">
        <v>686</v>
      </c>
      <c r="K7" s="34" t="s">
        <v>565</v>
      </c>
      <c r="L7" s="34" t="s">
        <v>684</v>
      </c>
      <c r="N7" s="34" t="s">
        <v>68</v>
      </c>
      <c r="O7" s="34" t="s">
        <v>68</v>
      </c>
      <c r="P7" s="34">
        <v>2</v>
      </c>
      <c r="Q7" s="34" t="s">
        <v>68</v>
      </c>
      <c r="R7" s="34" t="s">
        <v>68</v>
      </c>
      <c r="S7" s="2" t="s">
        <v>68</v>
      </c>
      <c r="T7" s="34" t="s">
        <v>68</v>
      </c>
      <c r="U7" s="34" t="s">
        <v>603</v>
      </c>
      <c r="W7" s="34" t="s">
        <v>687</v>
      </c>
      <c r="AA7" s="190"/>
      <c r="AF7" s="2" t="s">
        <v>914</v>
      </c>
      <c r="AH7" s="190"/>
      <c r="AI7" s="34">
        <v>1</v>
      </c>
      <c r="AJ7" s="36" t="s">
        <v>1318</v>
      </c>
      <c r="AK7" s="34">
        <v>2023</v>
      </c>
      <c r="AL7" s="34">
        <v>10</v>
      </c>
      <c r="AM7" s="188">
        <v>45200</v>
      </c>
      <c r="AN7" s="2" t="s">
        <v>1199</v>
      </c>
      <c r="AO7" s="125" t="s">
        <v>1200</v>
      </c>
      <c r="AU7" s="2" t="s">
        <v>1201</v>
      </c>
      <c r="AW7" s="190"/>
      <c r="AX7" s="34">
        <v>1</v>
      </c>
      <c r="AY7" s="34">
        <v>1</v>
      </c>
      <c r="AZ7" s="2" t="s">
        <v>1319</v>
      </c>
      <c r="BA7" s="2" t="s">
        <v>1320</v>
      </c>
      <c r="BB7" s="2" t="s">
        <v>907</v>
      </c>
      <c r="BC7" s="36" t="s">
        <v>1321</v>
      </c>
      <c r="BD7" s="13">
        <v>2023</v>
      </c>
      <c r="BE7" s="13">
        <v>10</v>
      </c>
      <c r="BF7" s="137">
        <v>45200</v>
      </c>
      <c r="BG7" s="23" t="s">
        <v>1321</v>
      </c>
      <c r="BH7" s="13">
        <v>2023</v>
      </c>
      <c r="BI7" s="13">
        <v>10</v>
      </c>
      <c r="BJ7" s="137">
        <v>45200</v>
      </c>
      <c r="BL7" s="2" t="s">
        <v>1322</v>
      </c>
      <c r="BN7" s="2" t="s">
        <v>94</v>
      </c>
      <c r="BO7" s="2">
        <v>2</v>
      </c>
      <c r="BP7" s="2" t="s">
        <v>94</v>
      </c>
      <c r="BT7" s="13"/>
      <c r="BU7" s="13"/>
      <c r="BV7" s="137"/>
      <c r="BX7" s="13"/>
      <c r="BY7" s="13"/>
      <c r="BZ7" s="137"/>
    </row>
    <row r="8" spans="1:78" ht="409.6" x14ac:dyDescent="0.25">
      <c r="A8" s="34">
        <v>19</v>
      </c>
      <c r="B8" s="36">
        <v>45245</v>
      </c>
      <c r="C8" s="36">
        <v>45356</v>
      </c>
      <c r="D8" s="34" t="s">
        <v>40</v>
      </c>
      <c r="E8" s="34" t="s">
        <v>40</v>
      </c>
      <c r="F8" s="34" t="s">
        <v>78</v>
      </c>
      <c r="G8" s="34">
        <v>84</v>
      </c>
      <c r="H8" s="34">
        <v>20</v>
      </c>
      <c r="I8" s="34">
        <v>117</v>
      </c>
      <c r="J8" s="2" t="s">
        <v>572</v>
      </c>
      <c r="K8" s="34" t="s">
        <v>565</v>
      </c>
      <c r="L8" s="34" t="s">
        <v>573</v>
      </c>
      <c r="P8" s="34">
        <v>3</v>
      </c>
      <c r="U8" s="34" t="s">
        <v>574</v>
      </c>
      <c r="W8" s="34" t="s">
        <v>109</v>
      </c>
      <c r="X8" s="34" t="s">
        <v>576</v>
      </c>
      <c r="AA8" s="190"/>
      <c r="AF8" s="2" t="s">
        <v>924</v>
      </c>
      <c r="AH8" s="190"/>
      <c r="AI8" s="34">
        <v>2</v>
      </c>
      <c r="AJ8" s="36"/>
      <c r="AM8" s="188"/>
      <c r="AN8" s="7" t="s">
        <v>1172</v>
      </c>
      <c r="AO8" s="125" t="s">
        <v>1173</v>
      </c>
      <c r="AP8" s="34" t="s">
        <v>110</v>
      </c>
      <c r="AQ8" s="34" t="s">
        <v>48</v>
      </c>
      <c r="AR8" s="34">
        <v>4</v>
      </c>
      <c r="AS8" s="7" t="s">
        <v>1174</v>
      </c>
      <c r="AT8" s="7" t="s">
        <v>1175</v>
      </c>
      <c r="AU8" s="7" t="s">
        <v>1176</v>
      </c>
      <c r="AW8" s="190"/>
      <c r="AX8" s="34">
        <v>2</v>
      </c>
      <c r="AY8" s="34">
        <v>1</v>
      </c>
      <c r="AZ8" s="2" t="s">
        <v>1323</v>
      </c>
      <c r="BA8" s="2" t="s">
        <v>971</v>
      </c>
      <c r="BB8" s="2" t="s">
        <v>942</v>
      </c>
      <c r="BC8" s="36" t="s">
        <v>1324</v>
      </c>
      <c r="BD8" s="13">
        <v>2023</v>
      </c>
      <c r="BE8" s="13">
        <v>11</v>
      </c>
      <c r="BF8" s="137">
        <v>45231</v>
      </c>
      <c r="BG8" s="23" t="s">
        <v>1325</v>
      </c>
      <c r="BH8" s="13">
        <v>2023</v>
      </c>
      <c r="BI8" s="13">
        <v>11</v>
      </c>
      <c r="BJ8" s="137">
        <v>45231</v>
      </c>
      <c r="BL8" s="2" t="s">
        <v>1317</v>
      </c>
      <c r="BN8" s="2" t="s">
        <v>94</v>
      </c>
      <c r="BO8" s="2">
        <v>2</v>
      </c>
      <c r="BP8" s="2" t="s">
        <v>123</v>
      </c>
      <c r="BQ8" s="2">
        <v>1</v>
      </c>
      <c r="BT8" s="13"/>
      <c r="BU8" s="13"/>
      <c r="BV8" s="137"/>
      <c r="BX8" s="13"/>
      <c r="BY8" s="13"/>
      <c r="BZ8" s="137"/>
    </row>
    <row r="9" spans="1:78" ht="12" x14ac:dyDescent="0.25">
      <c r="A9" s="34">
        <v>18</v>
      </c>
      <c r="B9" s="36">
        <v>45245</v>
      </c>
      <c r="C9" s="36">
        <v>45245</v>
      </c>
      <c r="D9" s="34" t="s">
        <v>40</v>
      </c>
      <c r="E9" s="34" t="s">
        <v>40</v>
      </c>
      <c r="F9" s="34" t="s">
        <v>78</v>
      </c>
      <c r="G9" s="34">
        <v>84</v>
      </c>
      <c r="H9" s="34">
        <v>20</v>
      </c>
      <c r="I9" s="34">
        <v>117</v>
      </c>
      <c r="J9" s="2" t="s">
        <v>572</v>
      </c>
      <c r="K9" s="34" t="s">
        <v>565</v>
      </c>
      <c r="L9" s="34" t="s">
        <v>573</v>
      </c>
      <c r="P9" s="34">
        <v>2</v>
      </c>
      <c r="U9" s="34" t="s">
        <v>574</v>
      </c>
      <c r="W9" s="34" t="s">
        <v>109</v>
      </c>
      <c r="X9" s="34" t="s">
        <v>576</v>
      </c>
      <c r="AA9" s="190"/>
      <c r="AF9" s="2" t="s">
        <v>924</v>
      </c>
      <c r="AH9" s="190"/>
      <c r="AI9" s="34">
        <v>2</v>
      </c>
      <c r="AJ9" s="36"/>
      <c r="AM9" s="188"/>
      <c r="AN9" s="2" t="s">
        <v>1172</v>
      </c>
      <c r="AO9" s="125" t="s">
        <v>1173</v>
      </c>
      <c r="AP9" s="34" t="s">
        <v>110</v>
      </c>
      <c r="AQ9" s="34" t="s">
        <v>48</v>
      </c>
      <c r="AR9" s="34">
        <v>4</v>
      </c>
      <c r="AS9" s="2" t="s">
        <v>1174</v>
      </c>
      <c r="AT9" s="2" t="s">
        <v>1175</v>
      </c>
      <c r="AU9" s="2" t="s">
        <v>1176</v>
      </c>
      <c r="AW9" s="190"/>
      <c r="AX9" s="34">
        <v>1</v>
      </c>
      <c r="AY9" s="34">
        <v>1</v>
      </c>
      <c r="AZ9" s="2" t="s">
        <v>1327</v>
      </c>
      <c r="BA9" s="2" t="s">
        <v>1314</v>
      </c>
      <c r="BB9" s="2" t="s">
        <v>942</v>
      </c>
      <c r="BC9" s="36">
        <v>45210</v>
      </c>
      <c r="BD9" s="13">
        <v>2023</v>
      </c>
      <c r="BE9" s="13">
        <v>11</v>
      </c>
      <c r="BF9" s="137">
        <v>45231</v>
      </c>
      <c r="BG9" s="23">
        <v>45210</v>
      </c>
      <c r="BH9" s="13">
        <v>2023</v>
      </c>
      <c r="BI9" s="13">
        <v>11</v>
      </c>
      <c r="BJ9" s="137">
        <v>45231</v>
      </c>
      <c r="BK9" s="2" t="s">
        <v>1328</v>
      </c>
      <c r="BL9" s="2" t="s">
        <v>1317</v>
      </c>
      <c r="BN9" s="2" t="s">
        <v>94</v>
      </c>
      <c r="BO9" s="2">
        <v>2</v>
      </c>
      <c r="BP9" s="2" t="s">
        <v>94</v>
      </c>
      <c r="BT9" s="13"/>
      <c r="BU9" s="13"/>
      <c r="BV9" s="137"/>
      <c r="BX9" s="13"/>
      <c r="BY9" s="13"/>
      <c r="BZ9" s="137"/>
    </row>
    <row r="10" spans="1:78" ht="12" x14ac:dyDescent="0.25">
      <c r="A10" s="34">
        <v>17</v>
      </c>
      <c r="B10" s="36">
        <v>45245</v>
      </c>
      <c r="C10" s="36">
        <v>45245</v>
      </c>
      <c r="D10" s="34" t="s">
        <v>40</v>
      </c>
      <c r="E10" s="34" t="s">
        <v>40</v>
      </c>
      <c r="F10" s="34" t="s">
        <v>78</v>
      </c>
      <c r="G10" s="34">
        <v>81</v>
      </c>
      <c r="H10" s="34">
        <v>12</v>
      </c>
      <c r="I10" s="34">
        <v>27</v>
      </c>
      <c r="J10" s="2" t="s">
        <v>767</v>
      </c>
      <c r="K10" s="34" t="s">
        <v>565</v>
      </c>
      <c r="L10" s="34" t="s">
        <v>684</v>
      </c>
      <c r="M10" s="34" t="s">
        <v>766</v>
      </c>
      <c r="N10" s="34" t="s">
        <v>123</v>
      </c>
      <c r="O10" s="34" t="s">
        <v>123</v>
      </c>
      <c r="P10" s="34">
        <v>2</v>
      </c>
      <c r="Q10" s="34" t="s">
        <v>43</v>
      </c>
      <c r="R10" s="34" t="s">
        <v>643</v>
      </c>
      <c r="U10" s="34" t="s">
        <v>768</v>
      </c>
      <c r="W10" s="34" t="s">
        <v>98</v>
      </c>
      <c r="X10" s="34" t="s">
        <v>99</v>
      </c>
      <c r="AA10" s="190"/>
      <c r="AB10" s="2" t="s">
        <v>928</v>
      </c>
      <c r="AC10" s="2" t="s">
        <v>929</v>
      </c>
      <c r="AF10" s="2" t="s">
        <v>914</v>
      </c>
      <c r="AH10" s="190"/>
      <c r="AI10" s="34">
        <v>1</v>
      </c>
      <c r="AJ10" s="36"/>
      <c r="AM10" s="188"/>
      <c r="AN10" s="2" t="s">
        <v>1207</v>
      </c>
      <c r="AO10" s="125" t="s">
        <v>929</v>
      </c>
      <c r="AW10" s="190"/>
      <c r="AX10" s="34">
        <v>4</v>
      </c>
      <c r="AY10" s="34">
        <v>1</v>
      </c>
      <c r="AZ10" s="2" t="s">
        <v>1329</v>
      </c>
      <c r="BA10" s="2" t="s">
        <v>1330</v>
      </c>
      <c r="BB10" s="2" t="s">
        <v>102</v>
      </c>
      <c r="BC10" s="36" t="s">
        <v>1321</v>
      </c>
      <c r="BD10" s="13">
        <v>2023</v>
      </c>
      <c r="BE10" s="13">
        <v>10</v>
      </c>
      <c r="BF10" s="137">
        <v>45200</v>
      </c>
      <c r="BG10" s="23">
        <v>44937</v>
      </c>
      <c r="BH10" s="13">
        <v>2023</v>
      </c>
      <c r="BI10" s="13">
        <v>11</v>
      </c>
      <c r="BJ10" s="137">
        <v>45231</v>
      </c>
      <c r="BK10" s="2" t="s">
        <v>1331</v>
      </c>
      <c r="BL10" s="2" t="s">
        <v>1317</v>
      </c>
      <c r="BN10" s="2" t="s">
        <v>123</v>
      </c>
      <c r="BO10" s="2">
        <v>1</v>
      </c>
      <c r="BP10" s="2" t="s">
        <v>123</v>
      </c>
      <c r="BQ10" s="2">
        <v>1</v>
      </c>
      <c r="BT10" s="13"/>
      <c r="BU10" s="13"/>
      <c r="BV10" s="137"/>
      <c r="BX10" s="13"/>
      <c r="BY10" s="13"/>
      <c r="BZ10" s="137"/>
    </row>
    <row r="11" spans="1:78" ht="12" x14ac:dyDescent="0.25">
      <c r="A11" s="34">
        <v>16</v>
      </c>
      <c r="B11" s="36">
        <v>45245</v>
      </c>
      <c r="C11" s="36">
        <v>45245</v>
      </c>
      <c r="D11" s="34" t="s">
        <v>40</v>
      </c>
      <c r="E11" s="34" t="s">
        <v>40</v>
      </c>
      <c r="F11" s="34" t="s">
        <v>78</v>
      </c>
      <c r="G11" s="34">
        <v>81</v>
      </c>
      <c r="H11" s="34">
        <v>12</v>
      </c>
      <c r="I11" s="34">
        <v>27</v>
      </c>
      <c r="J11" s="2" t="s">
        <v>767</v>
      </c>
      <c r="K11" s="34" t="s">
        <v>565</v>
      </c>
      <c r="L11" s="34" t="s">
        <v>684</v>
      </c>
      <c r="M11" s="34" t="s">
        <v>766</v>
      </c>
      <c r="N11" s="34" t="s">
        <v>123</v>
      </c>
      <c r="O11" s="34" t="s">
        <v>123</v>
      </c>
      <c r="P11" s="34">
        <v>2</v>
      </c>
      <c r="Q11" s="34" t="s">
        <v>43</v>
      </c>
      <c r="R11" s="34" t="s">
        <v>643</v>
      </c>
      <c r="U11" s="34" t="s">
        <v>768</v>
      </c>
      <c r="W11" s="34" t="s">
        <v>98</v>
      </c>
      <c r="X11" s="34" t="s">
        <v>99</v>
      </c>
      <c r="AA11" s="190"/>
      <c r="AB11" s="2" t="s">
        <v>928</v>
      </c>
      <c r="AC11" s="2" t="s">
        <v>929</v>
      </c>
      <c r="AF11" s="2" t="s">
        <v>914</v>
      </c>
      <c r="AH11" s="190"/>
      <c r="AI11" s="34">
        <v>1</v>
      </c>
      <c r="AJ11" s="36"/>
      <c r="AM11" s="188"/>
      <c r="AN11" s="2" t="s">
        <v>1207</v>
      </c>
      <c r="AO11" s="125" t="s">
        <v>929</v>
      </c>
      <c r="AW11" s="190"/>
      <c r="AX11" s="34">
        <v>3</v>
      </c>
      <c r="AY11" s="34">
        <v>1</v>
      </c>
      <c r="AZ11" s="2" t="s">
        <v>1332</v>
      </c>
      <c r="BA11" s="2" t="s">
        <v>1330</v>
      </c>
      <c r="BB11" s="2" t="s">
        <v>102</v>
      </c>
      <c r="BC11" s="36" t="s">
        <v>1321</v>
      </c>
      <c r="BD11" s="13">
        <v>2023</v>
      </c>
      <c r="BE11" s="13">
        <v>10</v>
      </c>
      <c r="BF11" s="137">
        <v>45200</v>
      </c>
      <c r="BG11" s="23">
        <v>44937</v>
      </c>
      <c r="BH11" s="13">
        <v>2023</v>
      </c>
      <c r="BI11" s="13">
        <v>11</v>
      </c>
      <c r="BJ11" s="137">
        <v>45231</v>
      </c>
      <c r="BL11" s="2" t="s">
        <v>1317</v>
      </c>
      <c r="BN11" s="2" t="s">
        <v>94</v>
      </c>
      <c r="BO11" s="2">
        <v>2</v>
      </c>
      <c r="BP11" s="2" t="s">
        <v>94</v>
      </c>
      <c r="BT11" s="13"/>
      <c r="BU11" s="13"/>
      <c r="BV11" s="137"/>
      <c r="BX11" s="13"/>
      <c r="BY11" s="13"/>
      <c r="BZ11" s="137"/>
    </row>
    <row r="12" spans="1:78" ht="12" x14ac:dyDescent="0.25">
      <c r="A12" s="34">
        <v>15</v>
      </c>
      <c r="B12" s="36">
        <v>45245</v>
      </c>
      <c r="C12" s="36">
        <v>45245</v>
      </c>
      <c r="D12" s="34" t="s">
        <v>40</v>
      </c>
      <c r="E12" s="34" t="s">
        <v>40</v>
      </c>
      <c r="F12" s="34" t="s">
        <v>78</v>
      </c>
      <c r="G12" s="34">
        <v>81</v>
      </c>
      <c r="H12" s="34">
        <v>12</v>
      </c>
      <c r="I12" s="34">
        <v>27</v>
      </c>
      <c r="J12" s="2" t="s">
        <v>767</v>
      </c>
      <c r="K12" s="34" t="s">
        <v>565</v>
      </c>
      <c r="L12" s="34" t="s">
        <v>684</v>
      </c>
      <c r="M12" s="34" t="s">
        <v>766</v>
      </c>
      <c r="N12" s="34" t="s">
        <v>123</v>
      </c>
      <c r="O12" s="34" t="s">
        <v>123</v>
      </c>
      <c r="P12" s="34">
        <v>6</v>
      </c>
      <c r="Q12" s="34" t="s">
        <v>43</v>
      </c>
      <c r="R12" s="34" t="s">
        <v>643</v>
      </c>
      <c r="U12" s="34" t="s">
        <v>768</v>
      </c>
      <c r="W12" s="34" t="s">
        <v>98</v>
      </c>
      <c r="X12" s="34" t="s">
        <v>99</v>
      </c>
      <c r="AA12" s="190"/>
      <c r="AB12" s="2" t="s">
        <v>928</v>
      </c>
      <c r="AC12" s="2" t="s">
        <v>929</v>
      </c>
      <c r="AF12" s="2" t="s">
        <v>914</v>
      </c>
      <c r="AH12" s="190"/>
      <c r="AI12" s="34">
        <v>1</v>
      </c>
      <c r="AJ12" s="36"/>
      <c r="AM12" s="188"/>
      <c r="AN12" s="2" t="s">
        <v>1207</v>
      </c>
      <c r="AO12" s="125" t="s">
        <v>929</v>
      </c>
      <c r="AW12" s="190"/>
      <c r="AX12" s="34">
        <v>2</v>
      </c>
      <c r="AY12" s="34">
        <v>1</v>
      </c>
      <c r="AZ12" s="2" t="s">
        <v>1333</v>
      </c>
      <c r="BA12" s="2" t="s">
        <v>1330</v>
      </c>
      <c r="BB12" s="2" t="s">
        <v>102</v>
      </c>
      <c r="BC12" s="36" t="s">
        <v>1321</v>
      </c>
      <c r="BD12" s="13">
        <v>2023</v>
      </c>
      <c r="BE12" s="13">
        <v>10</v>
      </c>
      <c r="BF12" s="137">
        <v>45200</v>
      </c>
      <c r="BG12" s="23" t="s">
        <v>1334</v>
      </c>
      <c r="BH12" s="13">
        <v>2023</v>
      </c>
      <c r="BI12" s="13">
        <v>10</v>
      </c>
      <c r="BJ12" s="137">
        <v>45200</v>
      </c>
      <c r="BL12" s="2" t="s">
        <v>1317</v>
      </c>
      <c r="BN12" s="2" t="s">
        <v>48</v>
      </c>
      <c r="BO12" s="2">
        <v>3</v>
      </c>
      <c r="BP12" s="2" t="s">
        <v>48</v>
      </c>
      <c r="BQ12" s="2">
        <v>3</v>
      </c>
      <c r="BT12" s="13"/>
      <c r="BU12" s="13"/>
      <c r="BV12" s="137"/>
      <c r="BX12" s="13"/>
      <c r="BY12" s="13"/>
      <c r="BZ12" s="137"/>
    </row>
    <row r="13" spans="1:78" ht="12" x14ac:dyDescent="0.25">
      <c r="A13" s="34">
        <v>14</v>
      </c>
      <c r="B13" s="36">
        <v>45245</v>
      </c>
      <c r="C13" s="36">
        <v>45245</v>
      </c>
      <c r="D13" s="34" t="s">
        <v>40</v>
      </c>
      <c r="E13" s="34" t="s">
        <v>40</v>
      </c>
      <c r="F13" s="34" t="s">
        <v>78</v>
      </c>
      <c r="G13" s="34">
        <v>81</v>
      </c>
      <c r="H13" s="34">
        <v>12</v>
      </c>
      <c r="I13" s="34">
        <v>27</v>
      </c>
      <c r="J13" s="2" t="s">
        <v>767</v>
      </c>
      <c r="K13" s="34" t="s">
        <v>565</v>
      </c>
      <c r="L13" s="34" t="s">
        <v>684</v>
      </c>
      <c r="M13" s="34" t="s">
        <v>766</v>
      </c>
      <c r="N13" s="34" t="s">
        <v>123</v>
      </c>
      <c r="O13" s="34" t="s">
        <v>123</v>
      </c>
      <c r="P13" s="34">
        <v>5</v>
      </c>
      <c r="Q13" s="34" t="s">
        <v>43</v>
      </c>
      <c r="R13" s="34" t="s">
        <v>643</v>
      </c>
      <c r="U13" s="34" t="s">
        <v>768</v>
      </c>
      <c r="W13" s="34" t="s">
        <v>98</v>
      </c>
      <c r="X13" s="34" t="s">
        <v>99</v>
      </c>
      <c r="AA13" s="190"/>
      <c r="AB13" s="2" t="s">
        <v>928</v>
      </c>
      <c r="AC13" s="2" t="s">
        <v>929</v>
      </c>
      <c r="AF13" s="2" t="s">
        <v>914</v>
      </c>
      <c r="AH13" s="190"/>
      <c r="AI13" s="34">
        <v>1</v>
      </c>
      <c r="AJ13" s="36"/>
      <c r="AM13" s="188"/>
      <c r="AN13" s="2" t="s">
        <v>1207</v>
      </c>
      <c r="AO13" s="125" t="s">
        <v>929</v>
      </c>
      <c r="AW13" s="190"/>
      <c r="AX13" s="34">
        <v>1</v>
      </c>
      <c r="AY13" s="34">
        <v>1</v>
      </c>
      <c r="AZ13" s="2" t="s">
        <v>1335</v>
      </c>
      <c r="BA13" s="2" t="s">
        <v>1330</v>
      </c>
      <c r="BB13" s="2" t="s">
        <v>102</v>
      </c>
      <c r="BC13" s="36" t="s">
        <v>1321</v>
      </c>
      <c r="BD13" s="13">
        <v>2023</v>
      </c>
      <c r="BE13" s="13">
        <v>10</v>
      </c>
      <c r="BF13" s="137">
        <v>45200</v>
      </c>
      <c r="BG13" s="23" t="s">
        <v>1334</v>
      </c>
      <c r="BH13" s="13">
        <v>2023</v>
      </c>
      <c r="BI13" s="13">
        <v>10</v>
      </c>
      <c r="BJ13" s="137">
        <v>45200</v>
      </c>
      <c r="BL13" s="2" t="s">
        <v>1317</v>
      </c>
      <c r="BN13" s="2" t="s">
        <v>94</v>
      </c>
      <c r="BO13" s="2">
        <v>2</v>
      </c>
      <c r="BP13" s="2" t="s">
        <v>48</v>
      </c>
      <c r="BQ13" s="2">
        <v>3</v>
      </c>
      <c r="BT13" s="13"/>
      <c r="BU13" s="13"/>
      <c r="BV13" s="137"/>
      <c r="BX13" s="13"/>
      <c r="BY13" s="13"/>
      <c r="BZ13" s="137"/>
    </row>
    <row r="14" spans="1:78" ht="12" x14ac:dyDescent="0.25">
      <c r="A14" s="34">
        <v>13</v>
      </c>
      <c r="B14" s="36">
        <v>45245</v>
      </c>
      <c r="C14" s="36">
        <v>45356</v>
      </c>
      <c r="D14" s="34" t="s">
        <v>40</v>
      </c>
      <c r="E14" s="34" t="s">
        <v>40</v>
      </c>
      <c r="F14" s="34" t="s">
        <v>78</v>
      </c>
      <c r="P14" s="34">
        <v>3</v>
      </c>
      <c r="AA14" s="190"/>
      <c r="AH14" s="190"/>
      <c r="AJ14" s="36"/>
      <c r="AK14" s="34">
        <v>2023</v>
      </c>
      <c r="AL14" s="34">
        <v>7</v>
      </c>
      <c r="AM14" s="188">
        <v>45108</v>
      </c>
      <c r="AO14" s="125"/>
      <c r="AW14" s="190"/>
      <c r="AX14" s="34">
        <v>1</v>
      </c>
      <c r="AY14" s="34">
        <v>1</v>
      </c>
      <c r="AZ14" s="2" t="s">
        <v>1336</v>
      </c>
      <c r="BC14" s="36" t="s">
        <v>1337</v>
      </c>
      <c r="BD14" s="13">
        <v>2023</v>
      </c>
      <c r="BE14" s="13">
        <v>1</v>
      </c>
      <c r="BF14" s="137">
        <v>44927</v>
      </c>
      <c r="BG14" s="23" t="s">
        <v>1338</v>
      </c>
      <c r="BH14" s="13">
        <v>2023</v>
      </c>
      <c r="BI14" s="13">
        <v>1</v>
      </c>
      <c r="BJ14" s="137">
        <v>44927</v>
      </c>
      <c r="BK14" s="2" t="s">
        <v>1339</v>
      </c>
      <c r="BL14" s="2" t="s">
        <v>68</v>
      </c>
      <c r="BM14" s="2" t="s">
        <v>1340</v>
      </c>
      <c r="BN14" s="2" t="s">
        <v>94</v>
      </c>
      <c r="BO14" s="2">
        <v>2</v>
      </c>
      <c r="BP14" s="2" t="s">
        <v>123</v>
      </c>
      <c r="BQ14" s="2">
        <v>1</v>
      </c>
      <c r="BS14" s="2" t="s">
        <v>1341</v>
      </c>
      <c r="BT14" s="13">
        <v>2023</v>
      </c>
      <c r="BU14" s="13">
        <v>1</v>
      </c>
      <c r="BV14" s="137">
        <v>44927</v>
      </c>
      <c r="BW14" s="34" t="s">
        <v>1342</v>
      </c>
      <c r="BX14" s="13">
        <v>2023</v>
      </c>
      <c r="BY14" s="13">
        <v>1</v>
      </c>
      <c r="BZ14" s="137">
        <v>44927</v>
      </c>
    </row>
    <row r="15" spans="1:78" ht="409.6" x14ac:dyDescent="0.25">
      <c r="A15" s="34">
        <v>12</v>
      </c>
      <c r="B15" s="36">
        <v>45239</v>
      </c>
      <c r="C15" s="36">
        <v>45356</v>
      </c>
      <c r="D15" s="34" t="s">
        <v>40</v>
      </c>
      <c r="E15" s="34" t="s">
        <v>40</v>
      </c>
      <c r="F15" s="34" t="s">
        <v>78</v>
      </c>
      <c r="G15" s="34">
        <v>84</v>
      </c>
      <c r="H15" s="34">
        <v>19</v>
      </c>
      <c r="I15" s="34">
        <v>117</v>
      </c>
      <c r="J15" s="2" t="s">
        <v>572</v>
      </c>
      <c r="K15" s="34" t="s">
        <v>565</v>
      </c>
      <c r="L15" s="34" t="s">
        <v>573</v>
      </c>
      <c r="P15" s="34">
        <v>5</v>
      </c>
      <c r="U15" s="34" t="s">
        <v>574</v>
      </c>
      <c r="W15" s="34" t="s">
        <v>109</v>
      </c>
      <c r="X15" s="34" t="s">
        <v>576</v>
      </c>
      <c r="AA15" s="190"/>
      <c r="AE15" s="2" t="s">
        <v>942</v>
      </c>
      <c r="AF15" s="2" t="s">
        <v>924</v>
      </c>
      <c r="AH15" s="190"/>
      <c r="AI15" s="34">
        <v>1</v>
      </c>
      <c r="AJ15" s="36">
        <v>45180</v>
      </c>
      <c r="AK15" s="34">
        <v>2023</v>
      </c>
      <c r="AL15" s="34">
        <v>11</v>
      </c>
      <c r="AM15" s="188">
        <v>45231</v>
      </c>
      <c r="AN15" s="7" t="s">
        <v>1178</v>
      </c>
      <c r="AO15" s="125" t="s">
        <v>1173</v>
      </c>
      <c r="AS15" s="7" t="s">
        <v>1179</v>
      </c>
      <c r="AT15" s="7" t="s">
        <v>1180</v>
      </c>
      <c r="AU15" s="7" t="s">
        <v>1181</v>
      </c>
      <c r="AW15" s="190"/>
      <c r="AX15" s="34">
        <v>1</v>
      </c>
      <c r="AY15" s="34">
        <v>1</v>
      </c>
      <c r="AZ15" s="2" t="s">
        <v>1343</v>
      </c>
      <c r="BA15" s="2" t="s">
        <v>1314</v>
      </c>
      <c r="BB15" s="2" t="s">
        <v>942</v>
      </c>
      <c r="BC15" s="36">
        <v>45180</v>
      </c>
      <c r="BD15" s="13">
        <v>2023</v>
      </c>
      <c r="BE15" s="13">
        <v>11</v>
      </c>
      <c r="BF15" s="137">
        <v>45231</v>
      </c>
      <c r="BG15" s="23">
        <v>45180</v>
      </c>
      <c r="BH15" s="13">
        <v>2023</v>
      </c>
      <c r="BI15" s="13">
        <v>11</v>
      </c>
      <c r="BJ15" s="137">
        <v>45231</v>
      </c>
      <c r="BL15" s="2" t="s">
        <v>1317</v>
      </c>
      <c r="BN15" s="2" t="s">
        <v>94</v>
      </c>
      <c r="BO15" s="2">
        <v>2</v>
      </c>
      <c r="BP15" s="2" t="s">
        <v>48</v>
      </c>
      <c r="BQ15" s="2">
        <v>3</v>
      </c>
      <c r="BT15" s="13"/>
      <c r="BU15" s="13"/>
      <c r="BV15" s="137"/>
      <c r="BX15" s="13"/>
      <c r="BY15" s="13"/>
      <c r="BZ15" s="137"/>
    </row>
    <row r="16" spans="1:78" ht="12" x14ac:dyDescent="0.25">
      <c r="A16" s="34">
        <v>11</v>
      </c>
      <c r="B16" s="36">
        <v>45237</v>
      </c>
      <c r="C16" s="36">
        <v>45268</v>
      </c>
      <c r="D16" s="34" t="s">
        <v>40</v>
      </c>
      <c r="E16" s="34" t="s">
        <v>40</v>
      </c>
      <c r="F16" s="34" t="s">
        <v>78</v>
      </c>
      <c r="G16" s="34">
        <v>14</v>
      </c>
      <c r="H16" s="34">
        <v>18</v>
      </c>
      <c r="I16" s="34">
        <v>116</v>
      </c>
      <c r="J16" s="2" t="s">
        <v>577</v>
      </c>
      <c r="K16" s="34" t="s">
        <v>565</v>
      </c>
      <c r="L16" s="34" t="s">
        <v>573</v>
      </c>
      <c r="P16" s="34">
        <v>2</v>
      </c>
      <c r="U16" s="34" t="s">
        <v>84</v>
      </c>
      <c r="W16" s="34" t="s">
        <v>578</v>
      </c>
      <c r="X16" s="34" t="s">
        <v>579</v>
      </c>
      <c r="AA16" s="190"/>
      <c r="AF16" s="2" t="s">
        <v>924</v>
      </c>
      <c r="AH16" s="190"/>
      <c r="AI16" s="34">
        <v>1</v>
      </c>
      <c r="AJ16" s="36">
        <v>45237</v>
      </c>
      <c r="AK16" s="34">
        <v>2023</v>
      </c>
      <c r="AL16" s="34">
        <v>7</v>
      </c>
      <c r="AM16" s="188">
        <v>45108</v>
      </c>
      <c r="AN16" s="2" t="s">
        <v>1184</v>
      </c>
      <c r="AO16" s="125" t="s">
        <v>1185</v>
      </c>
      <c r="AP16" s="34" t="s">
        <v>48</v>
      </c>
      <c r="AQ16" s="34" t="s">
        <v>48</v>
      </c>
      <c r="AR16" s="34">
        <v>6</v>
      </c>
      <c r="AS16" s="2" t="s">
        <v>1186</v>
      </c>
      <c r="AT16" s="2" t="s">
        <v>1187</v>
      </c>
      <c r="AU16" s="2" t="s">
        <v>1188</v>
      </c>
      <c r="AW16" s="190"/>
      <c r="AX16" s="34">
        <v>2</v>
      </c>
      <c r="AY16" s="34">
        <v>1</v>
      </c>
      <c r="AZ16" s="2" t="s">
        <v>1344</v>
      </c>
      <c r="BA16" s="2" t="s">
        <v>1185</v>
      </c>
      <c r="BC16" s="36">
        <v>45118</v>
      </c>
      <c r="BD16" s="13">
        <v>2023</v>
      </c>
      <c r="BE16" s="13">
        <v>11</v>
      </c>
      <c r="BF16" s="137">
        <v>45231</v>
      </c>
      <c r="BG16" s="23">
        <v>45149</v>
      </c>
      <c r="BH16" s="13">
        <v>2023</v>
      </c>
      <c r="BI16" s="13">
        <v>11</v>
      </c>
      <c r="BJ16" s="137">
        <v>45231</v>
      </c>
      <c r="BL16" s="2" t="s">
        <v>1317</v>
      </c>
      <c r="BN16" s="2" t="s">
        <v>123</v>
      </c>
      <c r="BO16" s="2">
        <v>1</v>
      </c>
      <c r="BP16" s="2" t="s">
        <v>123</v>
      </c>
      <c r="BQ16" s="2">
        <v>1</v>
      </c>
      <c r="BT16" s="13"/>
      <c r="BU16" s="13"/>
      <c r="BV16" s="137"/>
      <c r="BX16" s="13"/>
      <c r="BY16" s="13"/>
      <c r="BZ16" s="137"/>
    </row>
    <row r="17" spans="1:78" ht="409.6" x14ac:dyDescent="0.25">
      <c r="A17" s="34">
        <v>10</v>
      </c>
      <c r="B17" s="36">
        <v>45237</v>
      </c>
      <c r="C17" s="36">
        <v>45356</v>
      </c>
      <c r="D17" s="34" t="s">
        <v>40</v>
      </c>
      <c r="E17" s="34" t="s">
        <v>40</v>
      </c>
      <c r="F17" s="34" t="s">
        <v>78</v>
      </c>
      <c r="G17" s="34">
        <v>4</v>
      </c>
      <c r="H17" s="34">
        <v>17</v>
      </c>
      <c r="I17" s="34">
        <v>41</v>
      </c>
      <c r="J17" s="2" t="s">
        <v>1015</v>
      </c>
      <c r="K17" s="34" t="s">
        <v>588</v>
      </c>
      <c r="L17" s="34" t="s">
        <v>573</v>
      </c>
      <c r="M17" s="34" t="s">
        <v>68</v>
      </c>
      <c r="N17" s="34" t="s">
        <v>68</v>
      </c>
      <c r="O17" s="34" t="s">
        <v>68</v>
      </c>
      <c r="P17" s="34">
        <v>2</v>
      </c>
      <c r="Q17" s="34" t="s">
        <v>68</v>
      </c>
      <c r="R17" s="34" t="s">
        <v>68</v>
      </c>
      <c r="S17" s="2" t="s">
        <v>68</v>
      </c>
      <c r="T17" s="34" t="s">
        <v>68</v>
      </c>
      <c r="U17" s="34" t="s">
        <v>574</v>
      </c>
      <c r="W17" s="34" t="s">
        <v>110</v>
      </c>
      <c r="X17" s="34" t="s">
        <v>110</v>
      </c>
      <c r="Y17" s="34" t="s">
        <v>728</v>
      </c>
      <c r="Z17" s="34" t="s">
        <v>728</v>
      </c>
      <c r="AA17" s="190"/>
      <c r="AC17" s="2" t="s">
        <v>1016</v>
      </c>
      <c r="AE17" s="2" t="s">
        <v>942</v>
      </c>
      <c r="AF17" s="2" t="s">
        <v>954</v>
      </c>
      <c r="AH17" s="190"/>
      <c r="AI17" s="34">
        <v>1</v>
      </c>
      <c r="AJ17" s="36">
        <v>44928</v>
      </c>
      <c r="AK17" s="34">
        <v>2023</v>
      </c>
      <c r="AL17" s="34">
        <v>2</v>
      </c>
      <c r="AM17" s="188">
        <v>44958</v>
      </c>
      <c r="AN17" s="7" t="s">
        <v>1189</v>
      </c>
      <c r="AO17" s="125"/>
      <c r="AS17" s="7" t="s">
        <v>1190</v>
      </c>
      <c r="AT17" s="7" t="s">
        <v>1191</v>
      </c>
      <c r="AU17" s="7" t="s">
        <v>1192</v>
      </c>
      <c r="AV17" s="2" t="s">
        <v>1193</v>
      </c>
      <c r="AW17" s="190"/>
      <c r="AX17" s="34">
        <v>1</v>
      </c>
      <c r="AY17" s="34">
        <v>1</v>
      </c>
      <c r="AZ17" s="2" t="s">
        <v>1345</v>
      </c>
      <c r="BA17" s="2" t="s">
        <v>1173</v>
      </c>
      <c r="BB17" s="2" t="s">
        <v>942</v>
      </c>
      <c r="BC17" s="36" t="s">
        <v>2525</v>
      </c>
      <c r="BD17" s="13">
        <v>2023</v>
      </c>
      <c r="BE17" s="13">
        <v>2</v>
      </c>
      <c r="BF17" s="137">
        <v>44958</v>
      </c>
      <c r="BG17" s="23">
        <v>44985</v>
      </c>
      <c r="BH17" s="13">
        <v>2023</v>
      </c>
      <c r="BI17" s="13">
        <v>2</v>
      </c>
      <c r="BJ17" s="137">
        <v>44958</v>
      </c>
      <c r="BL17" s="2" t="s">
        <v>1322</v>
      </c>
      <c r="BN17" s="2" t="s">
        <v>94</v>
      </c>
      <c r="BO17" s="2">
        <v>2</v>
      </c>
      <c r="BP17" s="2" t="s">
        <v>94</v>
      </c>
      <c r="BT17" s="13"/>
      <c r="BU17" s="13"/>
      <c r="BV17" s="137"/>
      <c r="BX17" s="13"/>
      <c r="BY17" s="13"/>
      <c r="BZ17" s="137"/>
    </row>
    <row r="18" spans="1:78" ht="12" x14ac:dyDescent="0.25">
      <c r="A18" s="34">
        <v>9</v>
      </c>
      <c r="B18" s="36">
        <v>45237</v>
      </c>
      <c r="C18" s="36">
        <v>45237</v>
      </c>
      <c r="D18" s="34" t="s">
        <v>40</v>
      </c>
      <c r="E18" s="34" t="s">
        <v>40</v>
      </c>
      <c r="G18" s="34">
        <v>4</v>
      </c>
      <c r="H18" s="34">
        <v>17</v>
      </c>
      <c r="I18" s="34">
        <v>41</v>
      </c>
      <c r="J18" s="2" t="s">
        <v>1015</v>
      </c>
      <c r="K18" s="34" t="s">
        <v>588</v>
      </c>
      <c r="L18" s="34" t="s">
        <v>573</v>
      </c>
      <c r="M18" s="34" t="s">
        <v>68</v>
      </c>
      <c r="N18" s="34" t="s">
        <v>68</v>
      </c>
      <c r="O18" s="34" t="s">
        <v>68</v>
      </c>
      <c r="P18" s="34">
        <v>0</v>
      </c>
      <c r="Q18" s="34" t="s">
        <v>68</v>
      </c>
      <c r="R18" s="34" t="s">
        <v>68</v>
      </c>
      <c r="S18" s="2" t="s">
        <v>68</v>
      </c>
      <c r="T18" s="34" t="s">
        <v>68</v>
      </c>
      <c r="U18" s="34" t="s">
        <v>574</v>
      </c>
      <c r="W18" s="34" t="s">
        <v>110</v>
      </c>
      <c r="X18" s="34" t="s">
        <v>110</v>
      </c>
      <c r="Y18" s="34" t="s">
        <v>728</v>
      </c>
      <c r="Z18" s="34" t="s">
        <v>728</v>
      </c>
      <c r="AA18" s="190"/>
      <c r="AB18" s="2" t="s">
        <v>78</v>
      </c>
      <c r="AC18" s="2" t="s">
        <v>1016</v>
      </c>
      <c r="AD18" s="2" t="s">
        <v>78</v>
      </c>
      <c r="AE18" s="2" t="s">
        <v>942</v>
      </c>
      <c r="AF18" s="2" t="s">
        <v>954</v>
      </c>
      <c r="AH18" s="190"/>
      <c r="AI18" s="34">
        <v>1</v>
      </c>
      <c r="AJ18" s="36" t="s">
        <v>462</v>
      </c>
      <c r="AK18" s="34">
        <v>2023</v>
      </c>
      <c r="AL18" s="34">
        <v>2</v>
      </c>
      <c r="AM18" s="188">
        <v>44958</v>
      </c>
      <c r="AN18" s="2" t="s">
        <v>1189</v>
      </c>
      <c r="AO18" s="125" t="s">
        <v>78</v>
      </c>
      <c r="AP18" s="34" t="s">
        <v>78</v>
      </c>
      <c r="AQ18" s="34" t="s">
        <v>78</v>
      </c>
      <c r="AR18" s="34" t="s">
        <v>78</v>
      </c>
      <c r="AS18" s="2" t="s">
        <v>1190</v>
      </c>
      <c r="AT18" s="2" t="s">
        <v>1191</v>
      </c>
      <c r="AU18" s="2" t="s">
        <v>1192</v>
      </c>
      <c r="AV18" s="2" t="s">
        <v>1193</v>
      </c>
      <c r="AW18" s="190"/>
      <c r="AX18" s="34">
        <v>1</v>
      </c>
      <c r="AY18" s="34">
        <v>1</v>
      </c>
      <c r="AZ18" s="2" t="s">
        <v>1347</v>
      </c>
      <c r="BA18" s="2" t="s">
        <v>1016</v>
      </c>
      <c r="BB18" s="2" t="s">
        <v>942</v>
      </c>
      <c r="BC18" s="36" t="s">
        <v>1348</v>
      </c>
      <c r="BD18" s="13">
        <v>2023</v>
      </c>
      <c r="BE18" s="13">
        <v>3</v>
      </c>
      <c r="BF18" s="137">
        <v>44986</v>
      </c>
      <c r="BG18" s="23" t="s">
        <v>1349</v>
      </c>
      <c r="BH18" s="13">
        <v>2023</v>
      </c>
      <c r="BI18" s="13">
        <v>3</v>
      </c>
      <c r="BJ18" s="137">
        <v>44986</v>
      </c>
      <c r="BK18" s="2" t="s">
        <v>78</v>
      </c>
      <c r="BL18" s="2" t="s">
        <v>1326</v>
      </c>
      <c r="BM18" s="2" t="s">
        <v>78</v>
      </c>
      <c r="BN18" s="2" t="s">
        <v>78</v>
      </c>
      <c r="BO18" s="2" t="s">
        <v>78</v>
      </c>
      <c r="BP18" s="2" t="s">
        <v>78</v>
      </c>
      <c r="BQ18" s="2" t="s">
        <v>78</v>
      </c>
      <c r="BR18" s="2" t="s">
        <v>78</v>
      </c>
      <c r="BS18" s="2" t="s">
        <v>78</v>
      </c>
      <c r="BT18" s="13"/>
      <c r="BU18" s="13"/>
      <c r="BV18" s="137"/>
      <c r="BW18" s="34" t="s">
        <v>78</v>
      </c>
      <c r="BX18" s="13"/>
      <c r="BY18" s="13"/>
      <c r="BZ18" s="137"/>
    </row>
    <row r="19" spans="1:78" ht="12" x14ac:dyDescent="0.25">
      <c r="A19" s="34">
        <v>8</v>
      </c>
      <c r="B19" s="36">
        <v>45237</v>
      </c>
      <c r="C19" s="36">
        <v>45237</v>
      </c>
      <c r="D19" s="34" t="s">
        <v>40</v>
      </c>
      <c r="E19" s="34" t="s">
        <v>40</v>
      </c>
      <c r="G19" s="34">
        <v>4</v>
      </c>
      <c r="H19" s="34">
        <v>17</v>
      </c>
      <c r="I19" s="34">
        <v>41</v>
      </c>
      <c r="J19" s="2" t="s">
        <v>1015</v>
      </c>
      <c r="K19" s="34" t="s">
        <v>588</v>
      </c>
      <c r="L19" s="34" t="s">
        <v>573</v>
      </c>
      <c r="M19" s="34" t="s">
        <v>68</v>
      </c>
      <c r="N19" s="34" t="s">
        <v>68</v>
      </c>
      <c r="O19" s="34" t="s">
        <v>68</v>
      </c>
      <c r="P19" s="34">
        <v>0</v>
      </c>
      <c r="Q19" s="34" t="s">
        <v>68</v>
      </c>
      <c r="R19" s="34" t="s">
        <v>68</v>
      </c>
      <c r="S19" s="2" t="s">
        <v>68</v>
      </c>
      <c r="T19" s="34" t="s">
        <v>68</v>
      </c>
      <c r="U19" s="34" t="s">
        <v>574</v>
      </c>
      <c r="W19" s="34" t="s">
        <v>110</v>
      </c>
      <c r="X19" s="34" t="s">
        <v>110</v>
      </c>
      <c r="Y19" s="34" t="s">
        <v>728</v>
      </c>
      <c r="Z19" s="34" t="s">
        <v>728</v>
      </c>
      <c r="AA19" s="190"/>
      <c r="AB19" s="2" t="s">
        <v>78</v>
      </c>
      <c r="AC19" s="2" t="s">
        <v>1016</v>
      </c>
      <c r="AD19" s="2" t="s">
        <v>78</v>
      </c>
      <c r="AE19" s="2" t="s">
        <v>942</v>
      </c>
      <c r="AF19" s="2" t="s">
        <v>954</v>
      </c>
      <c r="AH19" s="190"/>
      <c r="AI19" s="34">
        <v>1</v>
      </c>
      <c r="AJ19" s="36" t="s">
        <v>462</v>
      </c>
      <c r="AK19" s="34">
        <v>2023</v>
      </c>
      <c r="AL19" s="34">
        <v>2</v>
      </c>
      <c r="AM19" s="188">
        <v>44958</v>
      </c>
      <c r="AN19" s="2" t="s">
        <v>1189</v>
      </c>
      <c r="AO19" s="125" t="s">
        <v>78</v>
      </c>
      <c r="AP19" s="34" t="s">
        <v>78</v>
      </c>
      <c r="AQ19" s="34" t="s">
        <v>78</v>
      </c>
      <c r="AR19" s="34" t="s">
        <v>78</v>
      </c>
      <c r="AS19" s="2" t="s">
        <v>1190</v>
      </c>
      <c r="AT19" s="2" t="s">
        <v>1191</v>
      </c>
      <c r="AU19" s="2" t="s">
        <v>1192</v>
      </c>
      <c r="AV19" s="2" t="s">
        <v>1193</v>
      </c>
      <c r="AW19" s="190"/>
      <c r="AX19" s="34">
        <v>1</v>
      </c>
      <c r="AY19" s="34">
        <v>1</v>
      </c>
      <c r="AZ19" s="2" t="s">
        <v>1350</v>
      </c>
      <c r="BA19" s="2" t="s">
        <v>1016</v>
      </c>
      <c r="BB19" s="2" t="s">
        <v>942</v>
      </c>
      <c r="BC19" s="36" t="s">
        <v>1351</v>
      </c>
      <c r="BD19" s="13">
        <v>2023</v>
      </c>
      <c r="BE19" s="13">
        <v>2</v>
      </c>
      <c r="BF19" s="137">
        <v>44958</v>
      </c>
      <c r="BG19" s="23" t="s">
        <v>1349</v>
      </c>
      <c r="BH19" s="13">
        <v>2023</v>
      </c>
      <c r="BI19" s="13">
        <v>3</v>
      </c>
      <c r="BJ19" s="137">
        <v>44986</v>
      </c>
      <c r="BK19" s="2" t="s">
        <v>78</v>
      </c>
      <c r="BL19" s="2" t="s">
        <v>1326</v>
      </c>
      <c r="BM19" s="2" t="s">
        <v>78</v>
      </c>
      <c r="BN19" s="2" t="s">
        <v>78</v>
      </c>
      <c r="BO19" s="2" t="s">
        <v>78</v>
      </c>
      <c r="BP19" s="2" t="s">
        <v>78</v>
      </c>
      <c r="BQ19" s="2" t="s">
        <v>78</v>
      </c>
      <c r="BR19" s="2" t="s">
        <v>78</v>
      </c>
      <c r="BS19" s="2" t="s">
        <v>78</v>
      </c>
      <c r="BT19" s="13"/>
      <c r="BU19" s="13"/>
      <c r="BV19" s="137"/>
      <c r="BW19" s="34" t="s">
        <v>78</v>
      </c>
      <c r="BX19" s="13"/>
      <c r="BY19" s="13"/>
      <c r="BZ19" s="137"/>
    </row>
    <row r="20" spans="1:78" ht="12" x14ac:dyDescent="0.25">
      <c r="A20" s="34">
        <v>7</v>
      </c>
      <c r="B20" s="36">
        <v>45237</v>
      </c>
      <c r="C20" s="36">
        <v>45237</v>
      </c>
      <c r="D20" s="34" t="s">
        <v>40</v>
      </c>
      <c r="E20" s="34" t="s">
        <v>40</v>
      </c>
      <c r="G20" s="34">
        <v>4</v>
      </c>
      <c r="H20" s="34">
        <v>17</v>
      </c>
      <c r="I20" s="34">
        <v>41</v>
      </c>
      <c r="J20" s="2" t="s">
        <v>1015</v>
      </c>
      <c r="K20" s="34" t="s">
        <v>588</v>
      </c>
      <c r="L20" s="34" t="s">
        <v>573</v>
      </c>
      <c r="M20" s="34" t="s">
        <v>68</v>
      </c>
      <c r="N20" s="34" t="s">
        <v>68</v>
      </c>
      <c r="O20" s="34" t="s">
        <v>68</v>
      </c>
      <c r="P20" s="34">
        <v>0</v>
      </c>
      <c r="Q20" s="34" t="s">
        <v>68</v>
      </c>
      <c r="R20" s="34" t="s">
        <v>68</v>
      </c>
      <c r="S20" s="2" t="s">
        <v>68</v>
      </c>
      <c r="T20" s="34" t="s">
        <v>68</v>
      </c>
      <c r="U20" s="34" t="s">
        <v>574</v>
      </c>
      <c r="W20" s="34" t="s">
        <v>110</v>
      </c>
      <c r="X20" s="34" t="s">
        <v>110</v>
      </c>
      <c r="Y20" s="34" t="s">
        <v>728</v>
      </c>
      <c r="Z20" s="34" t="s">
        <v>728</v>
      </c>
      <c r="AA20" s="190"/>
      <c r="AB20" s="2" t="s">
        <v>78</v>
      </c>
      <c r="AC20" s="2" t="s">
        <v>1016</v>
      </c>
      <c r="AD20" s="2" t="s">
        <v>78</v>
      </c>
      <c r="AE20" s="2" t="s">
        <v>942</v>
      </c>
      <c r="AF20" s="2" t="s">
        <v>954</v>
      </c>
      <c r="AH20" s="190"/>
      <c r="AI20" s="34">
        <v>1</v>
      </c>
      <c r="AJ20" s="36" t="s">
        <v>462</v>
      </c>
      <c r="AK20" s="34">
        <v>2023</v>
      </c>
      <c r="AL20" s="34">
        <v>2</v>
      </c>
      <c r="AM20" s="188">
        <v>44958</v>
      </c>
      <c r="AN20" s="2" t="s">
        <v>1189</v>
      </c>
      <c r="AO20" s="125" t="s">
        <v>78</v>
      </c>
      <c r="AP20" s="34" t="s">
        <v>78</v>
      </c>
      <c r="AQ20" s="34" t="s">
        <v>78</v>
      </c>
      <c r="AR20" s="34" t="s">
        <v>78</v>
      </c>
      <c r="AS20" s="2" t="s">
        <v>1190</v>
      </c>
      <c r="AT20" s="2" t="s">
        <v>1191</v>
      </c>
      <c r="AU20" s="2" t="s">
        <v>1192</v>
      </c>
      <c r="AV20" s="2" t="s">
        <v>1193</v>
      </c>
      <c r="AW20" s="190"/>
      <c r="AX20" s="34">
        <v>1</v>
      </c>
      <c r="AY20" s="34">
        <v>1</v>
      </c>
      <c r="AZ20" s="2" t="s">
        <v>1352</v>
      </c>
      <c r="BA20" s="2" t="s">
        <v>1173</v>
      </c>
      <c r="BB20" s="2" t="s">
        <v>942</v>
      </c>
      <c r="BC20" s="36" t="s">
        <v>1346</v>
      </c>
      <c r="BD20" s="13">
        <v>2023</v>
      </c>
      <c r="BE20" s="13">
        <v>2</v>
      </c>
      <c r="BF20" s="137">
        <v>44958</v>
      </c>
      <c r="BG20" s="23" t="s">
        <v>1346</v>
      </c>
      <c r="BH20" s="13">
        <v>2023</v>
      </c>
      <c r="BI20" s="13">
        <v>2</v>
      </c>
      <c r="BJ20" s="137">
        <v>44958</v>
      </c>
      <c r="BK20" s="2" t="s">
        <v>78</v>
      </c>
      <c r="BL20" s="2" t="s">
        <v>1322</v>
      </c>
      <c r="BM20" s="2" t="s">
        <v>78</v>
      </c>
      <c r="BN20" s="2" t="s">
        <v>78</v>
      </c>
      <c r="BO20" s="2" t="s">
        <v>78</v>
      </c>
      <c r="BP20" s="2" t="s">
        <v>78</v>
      </c>
      <c r="BQ20" s="2" t="s">
        <v>78</v>
      </c>
      <c r="BR20" s="2" t="s">
        <v>78</v>
      </c>
      <c r="BS20" s="2" t="s">
        <v>78</v>
      </c>
      <c r="BT20" s="13"/>
      <c r="BU20" s="13"/>
      <c r="BV20" s="137"/>
      <c r="BW20" s="34" t="s">
        <v>78</v>
      </c>
      <c r="BX20" s="13"/>
      <c r="BY20" s="13"/>
      <c r="BZ20" s="137"/>
    </row>
    <row r="21" spans="1:78" ht="12" x14ac:dyDescent="0.25">
      <c r="A21" s="34">
        <v>6</v>
      </c>
      <c r="B21" s="36">
        <v>45237</v>
      </c>
      <c r="C21" s="36">
        <v>45237</v>
      </c>
      <c r="D21" s="34" t="s">
        <v>40</v>
      </c>
      <c r="E21" s="34" t="s">
        <v>40</v>
      </c>
      <c r="G21" s="34">
        <v>4</v>
      </c>
      <c r="H21" s="34">
        <v>17</v>
      </c>
      <c r="I21" s="34">
        <v>41</v>
      </c>
      <c r="J21" s="2" t="s">
        <v>1015</v>
      </c>
      <c r="K21" s="34" t="s">
        <v>588</v>
      </c>
      <c r="L21" s="34" t="s">
        <v>573</v>
      </c>
      <c r="M21" s="34" t="s">
        <v>68</v>
      </c>
      <c r="N21" s="34" t="s">
        <v>68</v>
      </c>
      <c r="O21" s="34" t="s">
        <v>68</v>
      </c>
      <c r="P21" s="34">
        <v>0</v>
      </c>
      <c r="Q21" s="34" t="s">
        <v>68</v>
      </c>
      <c r="R21" s="34" t="s">
        <v>68</v>
      </c>
      <c r="S21" s="2" t="s">
        <v>68</v>
      </c>
      <c r="T21" s="34" t="s">
        <v>68</v>
      </c>
      <c r="U21" s="34" t="s">
        <v>574</v>
      </c>
      <c r="W21" s="34" t="s">
        <v>110</v>
      </c>
      <c r="X21" s="34" t="s">
        <v>110</v>
      </c>
      <c r="Y21" s="34" t="s">
        <v>728</v>
      </c>
      <c r="Z21" s="34" t="s">
        <v>728</v>
      </c>
      <c r="AA21" s="190"/>
      <c r="AB21" s="2" t="s">
        <v>78</v>
      </c>
      <c r="AC21" s="2" t="s">
        <v>1016</v>
      </c>
      <c r="AD21" s="2" t="s">
        <v>78</v>
      </c>
      <c r="AE21" s="2" t="s">
        <v>942</v>
      </c>
      <c r="AF21" s="2" t="s">
        <v>954</v>
      </c>
      <c r="AH21" s="190"/>
      <c r="AI21" s="34">
        <v>1</v>
      </c>
      <c r="AJ21" s="36" t="s">
        <v>462</v>
      </c>
      <c r="AK21" s="34">
        <v>2023</v>
      </c>
      <c r="AL21" s="34">
        <v>2</v>
      </c>
      <c r="AM21" s="188">
        <v>44958</v>
      </c>
      <c r="AN21" s="2" t="s">
        <v>1189</v>
      </c>
      <c r="AO21" s="125" t="s">
        <v>78</v>
      </c>
      <c r="AP21" s="34" t="s">
        <v>78</v>
      </c>
      <c r="AQ21" s="34" t="s">
        <v>78</v>
      </c>
      <c r="AR21" s="34" t="s">
        <v>78</v>
      </c>
      <c r="AS21" s="2" t="s">
        <v>1190</v>
      </c>
      <c r="AT21" s="2" t="s">
        <v>1191</v>
      </c>
      <c r="AU21" s="2" t="s">
        <v>1192</v>
      </c>
      <c r="AV21" s="2" t="s">
        <v>1193</v>
      </c>
      <c r="AW21" s="190"/>
      <c r="AX21" s="34">
        <v>1</v>
      </c>
      <c r="AY21" s="34">
        <v>1</v>
      </c>
      <c r="AZ21" s="2" t="s">
        <v>1353</v>
      </c>
      <c r="BA21" s="2" t="s">
        <v>1173</v>
      </c>
      <c r="BB21" s="2" t="s">
        <v>942</v>
      </c>
      <c r="BC21" s="36" t="s">
        <v>1346</v>
      </c>
      <c r="BD21" s="13">
        <v>2023</v>
      </c>
      <c r="BE21" s="13">
        <v>2</v>
      </c>
      <c r="BF21" s="137">
        <v>44958</v>
      </c>
      <c r="BG21" s="23" t="s">
        <v>1349</v>
      </c>
      <c r="BH21" s="13">
        <v>2023</v>
      </c>
      <c r="BI21" s="13">
        <v>3</v>
      </c>
      <c r="BJ21" s="137">
        <v>44986</v>
      </c>
      <c r="BK21" s="2" t="s">
        <v>78</v>
      </c>
      <c r="BL21" s="2" t="s">
        <v>1326</v>
      </c>
      <c r="BM21" s="2" t="s">
        <v>78</v>
      </c>
      <c r="BN21" s="2" t="s">
        <v>78</v>
      </c>
      <c r="BO21" s="2" t="s">
        <v>78</v>
      </c>
      <c r="BP21" s="2" t="s">
        <v>78</v>
      </c>
      <c r="BQ21" s="2" t="s">
        <v>78</v>
      </c>
      <c r="BR21" s="2" t="s">
        <v>78</v>
      </c>
      <c r="BS21" s="2" t="s">
        <v>78</v>
      </c>
      <c r="BT21" s="13"/>
      <c r="BU21" s="13"/>
      <c r="BV21" s="137"/>
      <c r="BW21" s="34" t="s">
        <v>78</v>
      </c>
      <c r="BX21" s="13"/>
      <c r="BY21" s="13"/>
      <c r="BZ21" s="137"/>
    </row>
    <row r="22" spans="1:78" ht="12" x14ac:dyDescent="0.25">
      <c r="A22" s="34">
        <v>5</v>
      </c>
      <c r="B22" s="36">
        <v>45237</v>
      </c>
      <c r="C22" s="36">
        <v>45237</v>
      </c>
      <c r="D22" s="34" t="s">
        <v>40</v>
      </c>
      <c r="E22" s="34" t="s">
        <v>40</v>
      </c>
      <c r="G22" s="34">
        <v>4</v>
      </c>
      <c r="H22" s="34">
        <v>17</v>
      </c>
      <c r="I22" s="34">
        <v>41</v>
      </c>
      <c r="J22" s="2" t="s">
        <v>1015</v>
      </c>
      <c r="K22" s="34" t="s">
        <v>588</v>
      </c>
      <c r="L22" s="34" t="s">
        <v>573</v>
      </c>
      <c r="M22" s="34" t="s">
        <v>68</v>
      </c>
      <c r="N22" s="34" t="s">
        <v>68</v>
      </c>
      <c r="O22" s="34" t="s">
        <v>68</v>
      </c>
      <c r="P22" s="34">
        <v>0</v>
      </c>
      <c r="Q22" s="34" t="s">
        <v>68</v>
      </c>
      <c r="R22" s="34" t="s">
        <v>68</v>
      </c>
      <c r="S22" s="2" t="s">
        <v>68</v>
      </c>
      <c r="T22" s="34" t="s">
        <v>68</v>
      </c>
      <c r="U22" s="34" t="s">
        <v>574</v>
      </c>
      <c r="W22" s="34" t="s">
        <v>110</v>
      </c>
      <c r="X22" s="34" t="s">
        <v>110</v>
      </c>
      <c r="Y22" s="34" t="s">
        <v>728</v>
      </c>
      <c r="Z22" s="34" t="s">
        <v>728</v>
      </c>
      <c r="AA22" s="190"/>
      <c r="AB22" s="2" t="s">
        <v>78</v>
      </c>
      <c r="AC22" s="2" t="s">
        <v>1016</v>
      </c>
      <c r="AD22" s="2" t="s">
        <v>78</v>
      </c>
      <c r="AE22" s="2" t="s">
        <v>942</v>
      </c>
      <c r="AF22" s="2" t="s">
        <v>954</v>
      </c>
      <c r="AH22" s="190"/>
      <c r="AI22" s="34">
        <v>1</v>
      </c>
      <c r="AJ22" s="36" t="s">
        <v>462</v>
      </c>
      <c r="AK22" s="34">
        <v>2023</v>
      </c>
      <c r="AL22" s="34">
        <v>2</v>
      </c>
      <c r="AM22" s="188">
        <v>44958</v>
      </c>
      <c r="AN22" s="2" t="s">
        <v>1189</v>
      </c>
      <c r="AO22" s="125" t="s">
        <v>78</v>
      </c>
      <c r="AP22" s="34" t="s">
        <v>78</v>
      </c>
      <c r="AQ22" s="34" t="s">
        <v>78</v>
      </c>
      <c r="AR22" s="34" t="s">
        <v>78</v>
      </c>
      <c r="AS22" s="2" t="s">
        <v>1190</v>
      </c>
      <c r="AT22" s="2" t="s">
        <v>1191</v>
      </c>
      <c r="AU22" s="2" t="s">
        <v>1192</v>
      </c>
      <c r="AV22" s="2" t="s">
        <v>1193</v>
      </c>
      <c r="AW22" s="190"/>
      <c r="AX22" s="34">
        <v>1</v>
      </c>
      <c r="AY22" s="34">
        <v>1</v>
      </c>
      <c r="AZ22" s="2" t="s">
        <v>1354</v>
      </c>
      <c r="BA22" s="2" t="s">
        <v>1173</v>
      </c>
      <c r="BB22" s="2" t="s">
        <v>942</v>
      </c>
      <c r="BC22" s="36" t="s">
        <v>1351</v>
      </c>
      <c r="BD22" s="13">
        <v>2023</v>
      </c>
      <c r="BE22" s="13">
        <v>2</v>
      </c>
      <c r="BF22" s="137">
        <v>44958</v>
      </c>
      <c r="BG22" s="23" t="s">
        <v>1351</v>
      </c>
      <c r="BH22" s="13">
        <v>2023</v>
      </c>
      <c r="BI22" s="13">
        <v>2</v>
      </c>
      <c r="BJ22" s="137">
        <v>44958</v>
      </c>
      <c r="BK22" s="2" t="s">
        <v>78</v>
      </c>
      <c r="BL22" s="2" t="s">
        <v>1322</v>
      </c>
      <c r="BM22" s="2" t="s">
        <v>78</v>
      </c>
      <c r="BN22" s="2" t="s">
        <v>78</v>
      </c>
      <c r="BO22" s="2" t="s">
        <v>78</v>
      </c>
      <c r="BP22" s="2" t="s">
        <v>78</v>
      </c>
      <c r="BQ22" s="2" t="s">
        <v>78</v>
      </c>
      <c r="BR22" s="2" t="s">
        <v>78</v>
      </c>
      <c r="BS22" s="2" t="s">
        <v>78</v>
      </c>
      <c r="BT22" s="13"/>
      <c r="BU22" s="13"/>
      <c r="BV22" s="137"/>
      <c r="BW22" s="34" t="s">
        <v>78</v>
      </c>
      <c r="BX22" s="13"/>
      <c r="BY22" s="13"/>
      <c r="BZ22" s="137"/>
    </row>
    <row r="23" spans="1:78" ht="12" x14ac:dyDescent="0.25">
      <c r="A23" s="34">
        <v>4</v>
      </c>
      <c r="B23" s="36">
        <v>45237</v>
      </c>
      <c r="C23" s="36">
        <v>45237</v>
      </c>
      <c r="D23" s="34" t="s">
        <v>40</v>
      </c>
      <c r="E23" s="34" t="s">
        <v>40</v>
      </c>
      <c r="G23" s="34">
        <v>4</v>
      </c>
      <c r="H23" s="34">
        <v>17</v>
      </c>
      <c r="I23" s="34">
        <v>41</v>
      </c>
      <c r="J23" s="2" t="s">
        <v>1015</v>
      </c>
      <c r="K23" s="34" t="s">
        <v>588</v>
      </c>
      <c r="L23" s="34" t="s">
        <v>573</v>
      </c>
      <c r="M23" s="34" t="s">
        <v>68</v>
      </c>
      <c r="N23" s="34" t="s">
        <v>68</v>
      </c>
      <c r="O23" s="34" t="s">
        <v>68</v>
      </c>
      <c r="P23" s="34">
        <v>0</v>
      </c>
      <c r="Q23" s="34" t="s">
        <v>68</v>
      </c>
      <c r="R23" s="34" t="s">
        <v>68</v>
      </c>
      <c r="S23" s="2" t="s">
        <v>68</v>
      </c>
      <c r="T23" s="34" t="s">
        <v>68</v>
      </c>
      <c r="U23" s="34" t="s">
        <v>574</v>
      </c>
      <c r="W23" s="34" t="s">
        <v>110</v>
      </c>
      <c r="X23" s="34" t="s">
        <v>110</v>
      </c>
      <c r="Y23" s="34" t="s">
        <v>728</v>
      </c>
      <c r="Z23" s="34" t="s">
        <v>728</v>
      </c>
      <c r="AA23" s="190"/>
      <c r="AB23" s="2" t="s">
        <v>78</v>
      </c>
      <c r="AC23" s="2" t="s">
        <v>1016</v>
      </c>
      <c r="AD23" s="2" t="s">
        <v>78</v>
      </c>
      <c r="AE23" s="2" t="s">
        <v>942</v>
      </c>
      <c r="AF23" s="2" t="s">
        <v>954</v>
      </c>
      <c r="AH23" s="190"/>
      <c r="AI23" s="34">
        <v>1</v>
      </c>
      <c r="AJ23" s="36" t="s">
        <v>462</v>
      </c>
      <c r="AK23" s="34">
        <v>2023</v>
      </c>
      <c r="AL23" s="34">
        <v>2</v>
      </c>
      <c r="AM23" s="188">
        <v>44958</v>
      </c>
      <c r="AN23" s="2" t="s">
        <v>1189</v>
      </c>
      <c r="AO23" s="125" t="s">
        <v>78</v>
      </c>
      <c r="AP23" s="34" t="s">
        <v>78</v>
      </c>
      <c r="AQ23" s="34" t="s">
        <v>78</v>
      </c>
      <c r="AR23" s="34" t="s">
        <v>78</v>
      </c>
      <c r="AS23" s="2" t="s">
        <v>1190</v>
      </c>
      <c r="AT23" s="2" t="s">
        <v>1191</v>
      </c>
      <c r="AU23" s="2" t="s">
        <v>1192</v>
      </c>
      <c r="AV23" s="2" t="s">
        <v>1193</v>
      </c>
      <c r="AW23" s="190"/>
      <c r="AX23" s="34">
        <v>1</v>
      </c>
      <c r="AY23" s="34">
        <v>1</v>
      </c>
      <c r="AZ23" s="2" t="s">
        <v>1355</v>
      </c>
      <c r="BA23" s="2" t="s">
        <v>1173</v>
      </c>
      <c r="BB23" s="2" t="s">
        <v>942</v>
      </c>
      <c r="BC23" s="36" t="s">
        <v>1346</v>
      </c>
      <c r="BD23" s="13">
        <v>2023</v>
      </c>
      <c r="BE23" s="13">
        <v>2</v>
      </c>
      <c r="BF23" s="137">
        <v>44958</v>
      </c>
      <c r="BG23" s="23" t="s">
        <v>1346</v>
      </c>
      <c r="BH23" s="13">
        <v>2023</v>
      </c>
      <c r="BI23" s="13">
        <v>2</v>
      </c>
      <c r="BJ23" s="137">
        <v>44958</v>
      </c>
      <c r="BK23" s="2" t="s">
        <v>78</v>
      </c>
      <c r="BL23" s="2" t="s">
        <v>1322</v>
      </c>
      <c r="BM23" s="2" t="s">
        <v>78</v>
      </c>
      <c r="BN23" s="2" t="s">
        <v>78</v>
      </c>
      <c r="BO23" s="2" t="s">
        <v>78</v>
      </c>
      <c r="BP23" s="2" t="s">
        <v>78</v>
      </c>
      <c r="BQ23" s="2" t="s">
        <v>78</v>
      </c>
      <c r="BR23" s="2" t="s">
        <v>78</v>
      </c>
      <c r="BS23" s="2" t="s">
        <v>78</v>
      </c>
      <c r="BT23" s="13"/>
      <c r="BU23" s="13"/>
      <c r="BV23" s="137"/>
      <c r="BW23" s="34" t="s">
        <v>78</v>
      </c>
      <c r="BX23" s="13"/>
      <c r="BY23" s="13"/>
      <c r="BZ23" s="137"/>
    </row>
    <row r="24" spans="1:78" ht="409.6" x14ac:dyDescent="0.25">
      <c r="A24" s="34">
        <v>3</v>
      </c>
      <c r="B24" s="36">
        <v>45106</v>
      </c>
      <c r="C24" s="36">
        <v>45356</v>
      </c>
      <c r="D24" s="34" t="s">
        <v>40</v>
      </c>
      <c r="E24" s="34" t="s">
        <v>40</v>
      </c>
      <c r="F24" s="34" t="s">
        <v>78</v>
      </c>
      <c r="G24" s="34">
        <v>41</v>
      </c>
      <c r="H24" s="34">
        <v>3</v>
      </c>
      <c r="I24" s="34">
        <v>65</v>
      </c>
      <c r="J24" s="2" t="s">
        <v>683</v>
      </c>
      <c r="K24" s="34" t="s">
        <v>565</v>
      </c>
      <c r="L24" s="34" t="s">
        <v>684</v>
      </c>
      <c r="M24" s="1" t="s">
        <v>685</v>
      </c>
      <c r="N24" s="34" t="s">
        <v>94</v>
      </c>
      <c r="O24" s="34" t="s">
        <v>94</v>
      </c>
      <c r="P24" s="34">
        <v>2</v>
      </c>
      <c r="Q24" s="34" t="s">
        <v>68</v>
      </c>
      <c r="R24" s="34" t="s">
        <v>643</v>
      </c>
      <c r="S24" s="2" t="s">
        <v>68</v>
      </c>
      <c r="U24" s="34" t="s">
        <v>574</v>
      </c>
      <c r="W24" s="34" t="s">
        <v>109</v>
      </c>
      <c r="X24" s="34" t="s">
        <v>648</v>
      </c>
      <c r="Y24" s="34" t="s">
        <v>670</v>
      </c>
      <c r="Z24" s="34" t="s">
        <v>670</v>
      </c>
      <c r="AA24" s="190"/>
      <c r="AB24" s="2" t="s">
        <v>970</v>
      </c>
      <c r="AC24" s="2" t="s">
        <v>971</v>
      </c>
      <c r="AD24" s="2" t="s">
        <v>959</v>
      </c>
      <c r="AE24" s="2" t="s">
        <v>942</v>
      </c>
      <c r="AF24" s="2" t="s">
        <v>919</v>
      </c>
      <c r="AH24" s="190"/>
      <c r="AI24" s="34">
        <v>1</v>
      </c>
      <c r="AJ24" s="36">
        <v>45175</v>
      </c>
      <c r="AK24" s="34">
        <v>2023</v>
      </c>
      <c r="AL24" s="34">
        <v>6</v>
      </c>
      <c r="AM24" s="188">
        <v>45078</v>
      </c>
      <c r="AN24" s="7" t="s">
        <v>1239</v>
      </c>
      <c r="AO24" s="125" t="s">
        <v>970</v>
      </c>
      <c r="AP24" s="34" t="s">
        <v>68</v>
      </c>
      <c r="AQ24" s="34" t="s">
        <v>94</v>
      </c>
      <c r="AR24" s="34">
        <v>3</v>
      </c>
      <c r="AS24" s="7" t="s">
        <v>1240</v>
      </c>
      <c r="AT24" s="7" t="s">
        <v>1241</v>
      </c>
      <c r="AU24" s="7" t="s">
        <v>1242</v>
      </c>
      <c r="AW24" s="190"/>
      <c r="AX24" s="34">
        <v>1</v>
      </c>
      <c r="AY24" s="34">
        <v>1</v>
      </c>
      <c r="AZ24" s="7" t="s">
        <v>1356</v>
      </c>
      <c r="BA24" s="2" t="s">
        <v>1357</v>
      </c>
      <c r="BB24" s="2" t="s">
        <v>942</v>
      </c>
      <c r="BC24" s="36" t="s">
        <v>1104</v>
      </c>
      <c r="BD24" s="13">
        <v>2023</v>
      </c>
      <c r="BE24" s="13">
        <v>6</v>
      </c>
      <c r="BF24" s="137">
        <v>45078</v>
      </c>
      <c r="BG24" s="23">
        <v>45138</v>
      </c>
      <c r="BH24" s="13">
        <v>2023</v>
      </c>
      <c r="BI24" s="13">
        <v>7</v>
      </c>
      <c r="BJ24" s="137">
        <v>45108</v>
      </c>
      <c r="BL24" s="2" t="s">
        <v>1317</v>
      </c>
      <c r="BN24" s="2" t="s">
        <v>123</v>
      </c>
      <c r="BO24" s="2">
        <v>1</v>
      </c>
      <c r="BP24" s="2" t="s">
        <v>123</v>
      </c>
      <c r="BQ24" s="2">
        <v>1</v>
      </c>
      <c r="BT24" s="13"/>
      <c r="BU24" s="13"/>
      <c r="BV24" s="137"/>
      <c r="BW24" s="36">
        <v>45140</v>
      </c>
      <c r="BX24" s="13">
        <v>2023</v>
      </c>
      <c r="BY24" s="13">
        <v>2</v>
      </c>
      <c r="BZ24" s="137">
        <v>44958</v>
      </c>
    </row>
    <row r="25" spans="1:78" ht="409.6" x14ac:dyDescent="0.25">
      <c r="A25" s="34">
        <v>2</v>
      </c>
      <c r="B25" s="36">
        <v>45106</v>
      </c>
      <c r="C25" s="36">
        <v>45356</v>
      </c>
      <c r="D25" s="34" t="s">
        <v>40</v>
      </c>
      <c r="E25" s="34" t="s">
        <v>40</v>
      </c>
      <c r="F25" s="34" t="s">
        <v>78</v>
      </c>
      <c r="G25" s="34">
        <v>46</v>
      </c>
      <c r="H25" s="34">
        <v>6</v>
      </c>
      <c r="I25" s="34">
        <v>70</v>
      </c>
      <c r="J25" s="2" t="s">
        <v>671</v>
      </c>
      <c r="K25" s="34" t="s">
        <v>565</v>
      </c>
      <c r="L25" s="34" t="s">
        <v>610</v>
      </c>
      <c r="M25" s="1" t="s">
        <v>672</v>
      </c>
      <c r="N25" s="34" t="s">
        <v>48</v>
      </c>
      <c r="O25" s="34" t="s">
        <v>48</v>
      </c>
      <c r="P25" s="34">
        <v>5</v>
      </c>
      <c r="Q25" s="34" t="s">
        <v>68</v>
      </c>
      <c r="R25" s="34" t="s">
        <v>640</v>
      </c>
      <c r="U25" s="34" t="s">
        <v>603</v>
      </c>
      <c r="W25" s="34" t="s">
        <v>85</v>
      </c>
      <c r="X25" s="34" t="s">
        <v>673</v>
      </c>
      <c r="Y25" s="34" t="s">
        <v>674</v>
      </c>
      <c r="Z25" s="34" t="s">
        <v>674</v>
      </c>
      <c r="AA25" s="190"/>
      <c r="AB25" s="2" t="s">
        <v>961</v>
      </c>
      <c r="AC25" s="2" t="s">
        <v>962</v>
      </c>
      <c r="AE25" s="2" t="s">
        <v>942</v>
      </c>
      <c r="AF25" s="2" t="s">
        <v>924</v>
      </c>
      <c r="AH25" s="190"/>
      <c r="AI25" s="34">
        <v>1</v>
      </c>
      <c r="AJ25" s="36"/>
      <c r="AM25" s="188"/>
      <c r="AN25" s="7" t="s">
        <v>1225</v>
      </c>
      <c r="AO25" s="125"/>
      <c r="AS25" s="7" t="s">
        <v>1226</v>
      </c>
      <c r="AT25" s="7" t="s">
        <v>1227</v>
      </c>
      <c r="AU25" s="7" t="s">
        <v>1228</v>
      </c>
      <c r="AW25" s="190"/>
      <c r="AX25" s="34">
        <v>1</v>
      </c>
      <c r="AY25" s="34">
        <v>1</v>
      </c>
      <c r="AZ25" s="7" t="s">
        <v>1358</v>
      </c>
      <c r="BA25" s="2" t="s">
        <v>1359</v>
      </c>
      <c r="BB25" s="2" t="s">
        <v>942</v>
      </c>
      <c r="BC25" s="36">
        <v>45051</v>
      </c>
      <c r="BD25" s="13">
        <v>2023</v>
      </c>
      <c r="BE25" s="13">
        <v>5</v>
      </c>
      <c r="BF25" s="137">
        <v>45047</v>
      </c>
      <c r="BG25" s="23">
        <v>45055</v>
      </c>
      <c r="BH25" s="13">
        <v>2023</v>
      </c>
      <c r="BI25" s="13">
        <v>9</v>
      </c>
      <c r="BJ25" s="137">
        <v>45170</v>
      </c>
      <c r="BL25" s="2" t="s">
        <v>1317</v>
      </c>
      <c r="BN25" s="2" t="s">
        <v>94</v>
      </c>
      <c r="BO25" s="2">
        <v>2</v>
      </c>
      <c r="BP25" s="2" t="s">
        <v>48</v>
      </c>
      <c r="BQ25" s="2">
        <v>3</v>
      </c>
      <c r="BT25" s="13"/>
      <c r="BU25" s="13"/>
      <c r="BV25" s="137"/>
      <c r="BX25" s="13"/>
      <c r="BY25" s="13"/>
      <c r="BZ25" s="137"/>
    </row>
    <row r="26" spans="1:78" ht="409.6" x14ac:dyDescent="0.25">
      <c r="A26" s="34">
        <v>1</v>
      </c>
      <c r="B26" s="36">
        <v>45103</v>
      </c>
      <c r="C26" s="36">
        <v>45356</v>
      </c>
      <c r="D26" s="34" t="s">
        <v>40</v>
      </c>
      <c r="E26" s="34" t="s">
        <v>40</v>
      </c>
      <c r="F26" s="34" t="s">
        <v>78</v>
      </c>
      <c r="G26" s="34">
        <v>41</v>
      </c>
      <c r="H26" s="34">
        <v>3</v>
      </c>
      <c r="I26" s="34">
        <v>65</v>
      </c>
      <c r="J26" s="2" t="s">
        <v>683</v>
      </c>
      <c r="K26" s="34" t="s">
        <v>565</v>
      </c>
      <c r="L26" s="34" t="s">
        <v>684</v>
      </c>
      <c r="M26" s="1" t="s">
        <v>685</v>
      </c>
      <c r="N26" s="34" t="s">
        <v>94</v>
      </c>
      <c r="O26" s="34" t="s">
        <v>94</v>
      </c>
      <c r="P26" s="34">
        <v>2</v>
      </c>
      <c r="Q26" s="34" t="s">
        <v>68</v>
      </c>
      <c r="R26" s="34" t="s">
        <v>643</v>
      </c>
      <c r="S26" s="2" t="s">
        <v>68</v>
      </c>
      <c r="U26" s="34" t="s">
        <v>574</v>
      </c>
      <c r="W26" s="34" t="s">
        <v>109</v>
      </c>
      <c r="X26" s="34" t="s">
        <v>648</v>
      </c>
      <c r="Y26" s="34" t="s">
        <v>670</v>
      </c>
      <c r="Z26" s="34" t="s">
        <v>670</v>
      </c>
      <c r="AA26" s="190"/>
      <c r="AB26" s="2" t="s">
        <v>970</v>
      </c>
      <c r="AC26" s="2" t="s">
        <v>971</v>
      </c>
      <c r="AD26" s="2" t="s">
        <v>959</v>
      </c>
      <c r="AE26" s="2" t="s">
        <v>942</v>
      </c>
      <c r="AF26" s="2" t="s">
        <v>919</v>
      </c>
      <c r="AH26" s="190"/>
      <c r="AI26" s="34">
        <v>1</v>
      </c>
      <c r="AJ26" s="36">
        <v>45175</v>
      </c>
      <c r="AK26" s="34">
        <v>2023</v>
      </c>
      <c r="AL26" s="34">
        <v>6</v>
      </c>
      <c r="AM26" s="188">
        <v>45078</v>
      </c>
      <c r="AN26" s="7" t="s">
        <v>1239</v>
      </c>
      <c r="AO26" s="125" t="s">
        <v>970</v>
      </c>
      <c r="AP26" s="34" t="s">
        <v>68</v>
      </c>
      <c r="AQ26" s="34" t="s">
        <v>94</v>
      </c>
      <c r="AR26" s="34">
        <v>3</v>
      </c>
      <c r="AS26" s="7" t="s">
        <v>1240</v>
      </c>
      <c r="AT26" s="7" t="s">
        <v>1241</v>
      </c>
      <c r="AU26" s="7" t="s">
        <v>1242</v>
      </c>
      <c r="AW26" s="190"/>
      <c r="AX26" s="34">
        <v>1</v>
      </c>
      <c r="AY26" s="34">
        <v>1</v>
      </c>
      <c r="AZ26" s="7" t="s">
        <v>1356</v>
      </c>
      <c r="BA26" s="2" t="s">
        <v>1361</v>
      </c>
      <c r="BB26" s="2" t="s">
        <v>942</v>
      </c>
      <c r="BC26" s="36" t="s">
        <v>1104</v>
      </c>
      <c r="BD26" s="13">
        <v>2023</v>
      </c>
      <c r="BE26" s="13">
        <v>6</v>
      </c>
      <c r="BF26" s="137">
        <v>45078</v>
      </c>
      <c r="BG26" s="23" t="s">
        <v>1435</v>
      </c>
      <c r="BH26" s="13">
        <v>2023</v>
      </c>
      <c r="BI26" s="13">
        <v>7</v>
      </c>
      <c r="BJ26" s="137">
        <v>45108</v>
      </c>
      <c r="BL26" s="2" t="s">
        <v>1317</v>
      </c>
      <c r="BN26" s="2" t="s">
        <v>123</v>
      </c>
      <c r="BO26" s="2">
        <v>1</v>
      </c>
      <c r="BP26" s="2" t="s">
        <v>123</v>
      </c>
      <c r="BQ26" s="2">
        <v>1</v>
      </c>
      <c r="BT26" s="13"/>
      <c r="BU26" s="13"/>
      <c r="BV26" s="137"/>
      <c r="BX26" s="13"/>
      <c r="BY26" s="13"/>
      <c r="BZ26" s="137"/>
    </row>
  </sheetData>
  <sheetProtection formatCells="0" formatColumns="0" formatRows="0" autoFilter="0" pivotTables="0"/>
  <mergeCells count="2">
    <mergeCell ref="AI4:AV4"/>
    <mergeCell ref="AB4:AG4"/>
  </mergeCells>
  <phoneticPr fontId="9" type="noConversion"/>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C8819-96E4-441A-8428-59E55151F5F7}">
  <sheetPr codeName="Hoja12">
    <tabColor theme="3"/>
  </sheetPr>
  <dimension ref="A1:BZ6"/>
  <sheetViews>
    <sheetView showGridLines="0" showRowColHeaders="0" topLeftCell="A6" workbookViewId="0">
      <selection activeCell="A6" sqref="A6:XFD6"/>
    </sheetView>
  </sheetViews>
  <sheetFormatPr baseColWidth="10" defaultColWidth="11.5546875" defaultRowHeight="12" outlineLevelCol="1" x14ac:dyDescent="0.25"/>
  <cols>
    <col min="1" max="1" width="7.5546875" style="34" customWidth="1"/>
    <col min="2" max="2" width="11.109375" style="36" customWidth="1"/>
    <col min="3" max="3" width="11.6640625" style="36" customWidth="1"/>
    <col min="4" max="4" width="13.44140625" style="34" customWidth="1" outlineLevel="1"/>
    <col min="5" max="5" width="14.5546875" style="34" customWidth="1" outlineLevel="1"/>
    <col min="6" max="6" width="9.33203125" style="34" bestFit="1" customWidth="1" outlineLevel="1"/>
    <col min="7" max="7" width="12.109375" style="34" customWidth="1" outlineLevel="1"/>
    <col min="8" max="8" width="9.33203125" style="34" customWidth="1"/>
    <col min="9" max="9" width="9.6640625" style="34" customWidth="1"/>
    <col min="10" max="10" width="26.33203125" style="154" customWidth="1"/>
    <col min="11" max="11" width="12.44140625" style="34" customWidth="1"/>
    <col min="12" max="12" width="12.88671875" style="34" customWidth="1"/>
    <col min="13" max="13" width="12.88671875" style="154" customWidth="1"/>
    <col min="14" max="14" width="10.33203125" style="34" bestFit="1" customWidth="1"/>
    <col min="15" max="15" width="10.33203125" style="34" customWidth="1"/>
    <col min="16" max="16" width="13" style="34" customWidth="1"/>
    <col min="17" max="17" width="13.6640625" style="34" customWidth="1"/>
    <col min="18" max="18" width="14.109375" style="34" customWidth="1"/>
    <col min="19" max="19" width="17.33203125" style="34" customWidth="1"/>
    <col min="20" max="20" width="21" style="34" customWidth="1"/>
    <col min="21" max="21" width="17.109375" style="34" customWidth="1"/>
    <col min="22" max="22" width="18.6640625" style="34" customWidth="1"/>
    <col min="23" max="23" width="18" style="34" customWidth="1"/>
    <col min="24" max="24" width="26" style="34" customWidth="1"/>
    <col min="25" max="25" width="19.88671875" style="34" customWidth="1"/>
    <col min="26" max="26" width="20.88671875" style="34" customWidth="1"/>
    <col min="27" max="27" width="1.6640625" style="34" customWidth="1"/>
    <col min="28" max="28" width="19.5546875" style="34" customWidth="1"/>
    <col min="29" max="29" width="15.6640625" style="34" customWidth="1"/>
    <col min="30" max="30" width="17.33203125" style="34" customWidth="1"/>
    <col min="31" max="31" width="16.44140625" style="34" customWidth="1"/>
    <col min="32" max="32" width="21.6640625" style="34" customWidth="1"/>
    <col min="33" max="33" width="18.6640625" style="34" customWidth="1"/>
    <col min="34" max="34" width="1.5546875" style="2" customWidth="1"/>
    <col min="35" max="35" width="15.5546875" style="34" customWidth="1"/>
    <col min="36" max="36" width="13.33203125" style="34" customWidth="1"/>
    <col min="37" max="37" width="8.6640625" style="34" customWidth="1"/>
    <col min="38" max="38" width="8.33203125" style="34" customWidth="1"/>
    <col min="39" max="39" width="10.33203125" style="34" customWidth="1"/>
    <col min="40" max="40" width="22.6640625" style="154" customWidth="1"/>
    <col min="41" max="41" width="12.33203125" style="34" customWidth="1"/>
    <col min="42" max="46" width="11.5546875" style="34"/>
    <col min="47" max="47" width="19.5546875" style="154" customWidth="1"/>
    <col min="48" max="48" width="16.5546875" style="154" customWidth="1"/>
    <col min="49" max="49" width="2.6640625" style="2" customWidth="1"/>
    <col min="50" max="51" width="11.5546875" style="34"/>
    <col min="52" max="52" width="18.6640625" style="154" customWidth="1"/>
    <col min="53" max="53" width="46.33203125" style="34" bestFit="1" customWidth="1"/>
    <col min="54" max="54" width="18.6640625" style="34" customWidth="1"/>
    <col min="55" max="55" width="15.5546875" style="36" customWidth="1"/>
    <col min="56" max="56" width="10.5546875" style="34" customWidth="1"/>
    <col min="57" max="57" width="10.6640625" style="34" customWidth="1"/>
    <col min="58" max="58" width="11.88671875" style="34" customWidth="1"/>
    <col min="59" max="59" width="17" style="36" customWidth="1"/>
    <col min="60" max="60" width="13.5546875" style="34" customWidth="1"/>
    <col min="61" max="61" width="14.88671875" style="34" customWidth="1"/>
    <col min="62" max="62" width="15.33203125" style="34" customWidth="1"/>
    <col min="63" max="63" width="31.6640625" style="154" customWidth="1"/>
    <col min="64" max="68" width="18.33203125" style="34" customWidth="1"/>
    <col min="69" max="69" width="11.5546875" style="34"/>
    <col min="70" max="70" width="16" style="154" customWidth="1"/>
    <col min="71" max="71" width="11.5546875" style="36"/>
    <col min="72" max="74" width="13.109375" style="34" customWidth="1"/>
    <col min="75" max="75" width="14.33203125" style="36" customWidth="1"/>
    <col min="76" max="76" width="15.109375" style="34" customWidth="1"/>
    <col min="77" max="77" width="14.33203125" style="34" customWidth="1"/>
    <col min="78" max="78" width="13.33203125" style="34" customWidth="1"/>
    <col min="79" max="16384" width="11.5546875" style="2"/>
  </cols>
  <sheetData>
    <row r="1" spans="1:78"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I1" s="2"/>
      <c r="AJ1" s="2"/>
      <c r="AK1" s="2"/>
      <c r="AL1" s="2"/>
      <c r="AM1" s="2"/>
      <c r="AN1" s="2"/>
      <c r="AO1" s="2"/>
      <c r="AP1" s="2"/>
      <c r="AQ1" s="2"/>
      <c r="AR1" s="2"/>
      <c r="AS1" s="2"/>
      <c r="AT1" s="2"/>
      <c r="AU1" s="2"/>
      <c r="AV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row>
    <row r="2" spans="1:7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I2" s="2"/>
      <c r="AJ2" s="2"/>
      <c r="AK2" s="2"/>
      <c r="AL2" s="2"/>
      <c r="AM2" s="2"/>
      <c r="AN2" s="2"/>
      <c r="AO2" s="2"/>
      <c r="AP2" s="2"/>
      <c r="AQ2" s="2"/>
      <c r="AR2" s="2"/>
      <c r="AS2" s="2"/>
      <c r="AT2" s="2"/>
      <c r="AU2" s="2"/>
      <c r="AV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row>
    <row r="3" spans="1:78" ht="21" x14ac:dyDescent="0.25">
      <c r="A3" s="2"/>
      <c r="B3" s="35" t="s">
        <v>1362</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I3" s="2"/>
      <c r="AJ3" s="2"/>
      <c r="AK3" s="2"/>
      <c r="AL3" s="2"/>
      <c r="AM3" s="2"/>
      <c r="AN3" s="2"/>
      <c r="AO3" s="2"/>
      <c r="AP3" s="2"/>
      <c r="AQ3" s="2"/>
      <c r="AR3" s="2"/>
      <c r="AS3" s="2"/>
      <c r="AT3" s="2"/>
      <c r="AU3" s="2"/>
      <c r="AV3" s="2"/>
      <c r="AX3" s="2"/>
      <c r="AY3" s="2"/>
      <c r="AZ3" s="2"/>
      <c r="BA3" s="2"/>
      <c r="BB3" s="2"/>
      <c r="BC3" s="2"/>
      <c r="BD3" s="2"/>
      <c r="BE3" s="2"/>
      <c r="BF3" s="2"/>
      <c r="BG3" s="2"/>
      <c r="BH3" s="2"/>
      <c r="BI3" s="2"/>
      <c r="BJ3" s="2"/>
      <c r="BK3" s="2"/>
      <c r="BL3" s="43"/>
      <c r="BM3" s="2"/>
      <c r="BN3" s="2"/>
      <c r="BO3" s="2"/>
      <c r="BP3" s="2"/>
      <c r="BQ3" s="2"/>
      <c r="BR3" s="2"/>
      <c r="BS3" s="2"/>
      <c r="BT3" s="2"/>
      <c r="BU3" s="2"/>
      <c r="BV3" s="2"/>
      <c r="BW3" s="2"/>
      <c r="BX3" s="2"/>
      <c r="BY3" s="2"/>
      <c r="BZ3" s="2"/>
    </row>
    <row r="4" spans="1:78" ht="14.4" thickBot="1" x14ac:dyDescent="0.35">
      <c r="A4" s="2"/>
      <c r="B4" s="2"/>
      <c r="C4" s="2"/>
      <c r="D4" s="2"/>
      <c r="E4" s="2"/>
      <c r="F4" s="2"/>
      <c r="G4" s="2"/>
      <c r="H4" s="2"/>
      <c r="I4" s="42"/>
      <c r="J4" s="42"/>
      <c r="K4" s="42"/>
      <c r="L4" s="42"/>
      <c r="M4" s="42"/>
      <c r="N4" s="42"/>
      <c r="O4" s="42"/>
      <c r="P4" s="42"/>
      <c r="Q4" s="42"/>
      <c r="R4" s="42"/>
      <c r="S4" s="42"/>
      <c r="T4" s="42"/>
      <c r="U4" s="42"/>
      <c r="V4" s="42"/>
      <c r="W4" s="42"/>
      <c r="X4" s="42"/>
      <c r="Y4" s="42"/>
      <c r="Z4" s="42"/>
      <c r="AA4" s="2"/>
      <c r="AB4" s="203" t="s">
        <v>1129</v>
      </c>
      <c r="AC4" s="203"/>
      <c r="AD4" s="203"/>
      <c r="AE4" s="203"/>
      <c r="AF4" s="203"/>
      <c r="AG4" s="203"/>
      <c r="AI4" s="204" t="s">
        <v>1363</v>
      </c>
      <c r="AJ4" s="204"/>
      <c r="AK4" s="204"/>
      <c r="AL4" s="204"/>
      <c r="AM4" s="204"/>
      <c r="AN4" s="204"/>
      <c r="AO4" s="204"/>
      <c r="AP4" s="204"/>
      <c r="AQ4" s="204"/>
      <c r="AR4" s="204"/>
      <c r="AS4" s="204"/>
      <c r="AT4" s="204"/>
      <c r="AU4" s="204"/>
      <c r="AV4" s="204"/>
      <c r="AW4" s="13"/>
      <c r="AX4" s="13"/>
      <c r="AY4" s="13"/>
      <c r="AZ4" s="13"/>
      <c r="BA4" s="13"/>
      <c r="BB4" s="13"/>
      <c r="BC4" s="13"/>
      <c r="BD4" s="13"/>
      <c r="BE4" s="13"/>
      <c r="BF4" s="13"/>
      <c r="BG4" s="13"/>
      <c r="BH4" s="13"/>
      <c r="BI4" s="13"/>
      <c r="BJ4" s="13"/>
      <c r="BK4" s="2"/>
      <c r="BL4" s="2"/>
      <c r="BM4" s="2"/>
      <c r="BN4" s="2"/>
      <c r="BO4" s="2"/>
      <c r="BP4" s="2"/>
      <c r="BQ4" s="2" t="s">
        <v>1364</v>
      </c>
      <c r="BR4" s="2"/>
      <c r="BS4" s="2"/>
      <c r="BT4" s="2"/>
      <c r="BU4" s="2"/>
      <c r="BV4" s="2"/>
      <c r="BW4" s="2"/>
      <c r="BX4" s="2"/>
      <c r="BY4" s="2"/>
      <c r="BZ4" s="2"/>
    </row>
    <row r="5" spans="1:78" s="4" customFormat="1" ht="46.95" customHeight="1" x14ac:dyDescent="0.3">
      <c r="A5" s="11" t="s">
        <v>1281</v>
      </c>
      <c r="B5" s="11" t="s">
        <v>859</v>
      </c>
      <c r="C5" s="11" t="s">
        <v>530</v>
      </c>
      <c r="D5" s="11" t="s">
        <v>531</v>
      </c>
      <c r="E5" s="11" t="s">
        <v>6</v>
      </c>
      <c r="F5" s="11" t="s">
        <v>860</v>
      </c>
      <c r="G5" s="11" t="s">
        <v>551</v>
      </c>
      <c r="H5" s="11" t="s">
        <v>1282</v>
      </c>
      <c r="I5" s="11" t="s">
        <v>1257</v>
      </c>
      <c r="J5" s="5" t="s">
        <v>565</v>
      </c>
      <c r="K5" s="5" t="s">
        <v>1283</v>
      </c>
      <c r="L5" s="5" t="s">
        <v>867</v>
      </c>
      <c r="M5" s="6" t="s">
        <v>536</v>
      </c>
      <c r="N5" s="6" t="s">
        <v>467</v>
      </c>
      <c r="O5" s="6" t="s">
        <v>868</v>
      </c>
      <c r="P5" s="6" t="s">
        <v>1133</v>
      </c>
      <c r="Q5" s="6" t="s">
        <v>1134</v>
      </c>
      <c r="R5" s="6" t="s">
        <v>1135</v>
      </c>
      <c r="S5" s="11" t="s">
        <v>1136</v>
      </c>
      <c r="T5" s="11" t="s">
        <v>1137</v>
      </c>
      <c r="U5" s="11" t="s">
        <v>543</v>
      </c>
      <c r="V5" s="11" t="s">
        <v>544</v>
      </c>
      <c r="W5" s="11" t="s">
        <v>545</v>
      </c>
      <c r="X5" s="11" t="s">
        <v>546</v>
      </c>
      <c r="Y5" s="11" t="s">
        <v>547</v>
      </c>
      <c r="Z5" s="11" t="s">
        <v>548</v>
      </c>
      <c r="AA5" s="12" t="s">
        <v>1258</v>
      </c>
      <c r="AB5" s="11" t="s">
        <v>872</v>
      </c>
      <c r="AC5" s="11" t="s">
        <v>873</v>
      </c>
      <c r="AD5" s="11" t="s">
        <v>874</v>
      </c>
      <c r="AE5" s="11" t="s">
        <v>875</v>
      </c>
      <c r="AF5" s="11" t="s">
        <v>1140</v>
      </c>
      <c r="AG5" s="11" t="s">
        <v>899</v>
      </c>
      <c r="AH5" s="12" t="s">
        <v>1259</v>
      </c>
      <c r="AI5" s="11" t="s">
        <v>1142</v>
      </c>
      <c r="AJ5" s="14" t="s">
        <v>1143</v>
      </c>
      <c r="AK5" s="14" t="s">
        <v>880</v>
      </c>
      <c r="AL5" s="14" t="s">
        <v>881</v>
      </c>
      <c r="AM5" s="14" t="s">
        <v>882</v>
      </c>
      <c r="AN5" s="14" t="s">
        <v>1147</v>
      </c>
      <c r="AO5" s="14" t="s">
        <v>1148</v>
      </c>
      <c r="AP5" s="14" t="s">
        <v>1149</v>
      </c>
      <c r="AQ5" s="14" t="s">
        <v>1150</v>
      </c>
      <c r="AR5" s="14" t="s">
        <v>1151</v>
      </c>
      <c r="AS5" s="14" t="s">
        <v>1152</v>
      </c>
      <c r="AT5" s="14" t="s">
        <v>17</v>
      </c>
      <c r="AU5" s="14" t="s">
        <v>1153</v>
      </c>
      <c r="AV5" s="14" t="s">
        <v>1154</v>
      </c>
      <c r="AW5" s="12" t="s">
        <v>1365</v>
      </c>
      <c r="AX5" s="14" t="s">
        <v>1285</v>
      </c>
      <c r="AY5" s="14" t="s">
        <v>1286</v>
      </c>
      <c r="AZ5" s="14" t="s">
        <v>1287</v>
      </c>
      <c r="BA5" s="14" t="s">
        <v>1288</v>
      </c>
      <c r="BB5" s="14" t="s">
        <v>1289</v>
      </c>
      <c r="BC5" s="14" t="s">
        <v>1290</v>
      </c>
      <c r="BD5" s="14" t="s">
        <v>1291</v>
      </c>
      <c r="BE5" s="14" t="s">
        <v>1292</v>
      </c>
      <c r="BF5" s="14" t="s">
        <v>1293</v>
      </c>
      <c r="BG5" s="14" t="s">
        <v>520</v>
      </c>
      <c r="BH5" s="14" t="s">
        <v>1294</v>
      </c>
      <c r="BI5" s="14" t="s">
        <v>1295</v>
      </c>
      <c r="BJ5" s="14" t="s">
        <v>1296</v>
      </c>
      <c r="BK5" s="14" t="s">
        <v>1297</v>
      </c>
      <c r="BL5" s="14" t="s">
        <v>1298</v>
      </c>
      <c r="BM5" s="14" t="s">
        <v>1299</v>
      </c>
      <c r="BN5" s="14" t="s">
        <v>1300</v>
      </c>
      <c r="BO5" s="14" t="s">
        <v>1301</v>
      </c>
      <c r="BP5" s="14" t="s">
        <v>1302</v>
      </c>
      <c r="BQ5" s="14" t="s">
        <v>1303</v>
      </c>
      <c r="BR5" s="189" t="s">
        <v>1304</v>
      </c>
      <c r="BS5" s="189" t="s">
        <v>1305</v>
      </c>
      <c r="BT5" s="189" t="s">
        <v>1306</v>
      </c>
      <c r="BU5" s="189" t="s">
        <v>1307</v>
      </c>
      <c r="BV5" s="189" t="s">
        <v>1308</v>
      </c>
      <c r="BW5" s="189" t="s">
        <v>1309</v>
      </c>
      <c r="BX5" s="189" t="s">
        <v>1310</v>
      </c>
      <c r="BY5" s="189" t="s">
        <v>1311</v>
      </c>
      <c r="BZ5" s="189" t="s">
        <v>1312</v>
      </c>
    </row>
    <row r="6" spans="1:78" x14ac:dyDescent="0.25">
      <c r="A6" s="34">
        <v>20</v>
      </c>
      <c r="B6" s="36" t="s">
        <v>1492</v>
      </c>
      <c r="C6" s="36">
        <v>45356</v>
      </c>
      <c r="D6" s="34" t="s">
        <v>40</v>
      </c>
      <c r="E6" s="34" t="s">
        <v>40</v>
      </c>
      <c r="F6" s="34" t="s">
        <v>78</v>
      </c>
      <c r="G6" s="34">
        <v>84</v>
      </c>
      <c r="H6" s="34">
        <v>20</v>
      </c>
      <c r="I6" s="34">
        <v>117</v>
      </c>
      <c r="J6" s="154" t="s">
        <v>572</v>
      </c>
      <c r="K6" s="34" t="s">
        <v>565</v>
      </c>
      <c r="L6" s="34" t="s">
        <v>573</v>
      </c>
      <c r="P6" s="34">
        <v>3</v>
      </c>
      <c r="U6" s="34" t="s">
        <v>574</v>
      </c>
      <c r="W6" s="34" t="s">
        <v>109</v>
      </c>
      <c r="X6" s="34" t="s">
        <v>576</v>
      </c>
      <c r="AF6" s="34" t="s">
        <v>924</v>
      </c>
      <c r="AI6" s="34">
        <v>2</v>
      </c>
      <c r="AK6" s="34">
        <v>2023</v>
      </c>
      <c r="AL6" s="34">
        <v>11</v>
      </c>
      <c r="AM6" s="34">
        <v>45231</v>
      </c>
      <c r="AN6" s="154" t="s">
        <v>1172</v>
      </c>
      <c r="AO6" s="34" t="s">
        <v>1173</v>
      </c>
      <c r="AP6" s="34" t="s">
        <v>110</v>
      </c>
      <c r="AQ6" s="34" t="s">
        <v>48</v>
      </c>
      <c r="AR6" s="34">
        <v>4</v>
      </c>
      <c r="AS6" s="34" t="s">
        <v>1174</v>
      </c>
      <c r="AT6" s="34" t="s">
        <v>1175</v>
      </c>
      <c r="AU6" s="154" t="s">
        <v>1176</v>
      </c>
      <c r="AX6" s="34">
        <v>2</v>
      </c>
      <c r="AY6" s="34">
        <v>1</v>
      </c>
      <c r="AZ6" s="154" t="s">
        <v>1323</v>
      </c>
      <c r="BA6" s="34" t="s">
        <v>971</v>
      </c>
      <c r="BB6" s="34" t="s">
        <v>942</v>
      </c>
      <c r="BC6" s="36" t="s">
        <v>1324</v>
      </c>
      <c r="BD6" s="34">
        <v>2023</v>
      </c>
      <c r="BE6" s="34">
        <v>11</v>
      </c>
      <c r="BF6" s="34">
        <v>45231</v>
      </c>
      <c r="BG6" s="36" t="s">
        <v>1325</v>
      </c>
      <c r="BH6" s="34">
        <v>2023</v>
      </c>
      <c r="BI6" s="34">
        <v>11</v>
      </c>
      <c r="BJ6" s="34">
        <v>45231</v>
      </c>
      <c r="BL6" s="34" t="s">
        <v>1317</v>
      </c>
      <c r="BN6" s="34" t="s">
        <v>94</v>
      </c>
      <c r="BO6" s="34">
        <v>2</v>
      </c>
      <c r="BP6" s="34" t="s">
        <v>123</v>
      </c>
      <c r="BQ6" s="34">
        <v>1</v>
      </c>
      <c r="BT6" s="34">
        <v>2023</v>
      </c>
      <c r="BU6" s="34">
        <v>1</v>
      </c>
      <c r="BV6" s="34">
        <v>44927</v>
      </c>
      <c r="BX6" s="34">
        <v>2023</v>
      </c>
      <c r="BY6" s="34">
        <v>1</v>
      </c>
      <c r="BZ6" s="34">
        <v>44927</v>
      </c>
    </row>
  </sheetData>
  <sheetProtection formatCells="0" formatColumns="0" formatRows="0" autoFilter="0" pivotTables="0"/>
  <mergeCells count="2">
    <mergeCell ref="AB4:AG4"/>
    <mergeCell ref="AI4:AV4"/>
  </mergeCells>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2E3B7-3A67-4859-B14B-F3DCAA0F9568}">
  <sheetPr codeName="Hoja7">
    <tabColor rgb="FF00B0F0"/>
  </sheetPr>
  <dimension ref="A1:Q30"/>
  <sheetViews>
    <sheetView showGridLines="0" zoomScale="121" workbookViewId="0">
      <pane ySplit="5" topLeftCell="A6" activePane="bottomLeft" state="frozen"/>
      <selection pane="bottomLeft" activeCell="A5" sqref="A5:Q5"/>
    </sheetView>
  </sheetViews>
  <sheetFormatPr baseColWidth="10" defaultColWidth="11.5546875" defaultRowHeight="29.4" customHeight="1" x14ac:dyDescent="0.3"/>
  <cols>
    <col min="1" max="1" width="9.44140625" style="1" customWidth="1"/>
    <col min="2" max="2" width="12" style="17" bestFit="1" customWidth="1"/>
    <col min="3" max="3" width="15" style="1" customWidth="1"/>
    <col min="4" max="4" width="27.44140625" style="8" customWidth="1"/>
    <col min="5" max="5" width="12.6640625" style="8" bestFit="1" customWidth="1"/>
    <col min="6" max="6" width="35.33203125" style="8" customWidth="1"/>
    <col min="7" max="7" width="12.33203125" style="101" customWidth="1"/>
    <col min="8" max="8" width="9.6640625" style="8" customWidth="1"/>
    <col min="9" max="9" width="10.5546875" style="102" bestFit="1" customWidth="1"/>
    <col min="10" max="10" width="8.33203125" style="103" customWidth="1"/>
    <col min="11" max="11" width="13.109375" style="1" customWidth="1"/>
    <col min="12" max="12" width="9.6640625" style="1" customWidth="1"/>
    <col min="13" max="13" width="36.6640625" style="8" customWidth="1"/>
    <col min="14" max="14" width="23.109375" style="8" customWidth="1"/>
    <col min="15" max="15" width="36.6640625" style="8" customWidth="1"/>
    <col min="16" max="16" width="12.5546875" style="1" customWidth="1"/>
    <col min="17" max="16384" width="11.5546875" style="51"/>
  </cols>
  <sheetData>
    <row r="1" spans="1:17" ht="14.4" x14ac:dyDescent="0.3">
      <c r="A1" s="51"/>
      <c r="B1" s="51"/>
      <c r="C1" s="99"/>
      <c r="D1" s="51"/>
      <c r="E1" s="51"/>
      <c r="F1" s="51"/>
      <c r="G1" s="51"/>
      <c r="H1" s="51"/>
      <c r="I1" s="51"/>
      <c r="J1" s="51"/>
      <c r="K1" s="51"/>
      <c r="L1" s="51"/>
      <c r="M1" s="51"/>
      <c r="N1" s="51"/>
      <c r="O1" s="51"/>
      <c r="P1" s="51"/>
    </row>
    <row r="2" spans="1:17" ht="14.4" x14ac:dyDescent="0.3">
      <c r="A2" s="51"/>
      <c r="B2" s="51"/>
      <c r="C2" s="99"/>
      <c r="D2" s="51"/>
      <c r="E2" s="51"/>
      <c r="F2" s="51"/>
      <c r="G2" s="51"/>
      <c r="H2" s="51"/>
      <c r="I2" s="51"/>
      <c r="J2" s="51"/>
      <c r="K2" s="51"/>
      <c r="L2" s="51"/>
      <c r="M2" s="51"/>
      <c r="N2" s="51"/>
      <c r="O2" s="51"/>
      <c r="P2" s="51"/>
    </row>
    <row r="3" spans="1:17" ht="21" x14ac:dyDescent="0.3">
      <c r="A3" s="51"/>
      <c r="B3" s="100" t="s">
        <v>1366</v>
      </c>
      <c r="C3" s="99"/>
      <c r="D3" s="51"/>
      <c r="E3" s="51"/>
      <c r="F3" s="51"/>
      <c r="G3" s="51"/>
      <c r="H3" s="51"/>
      <c r="I3" s="51"/>
      <c r="J3" s="51"/>
      <c r="K3" s="51"/>
      <c r="L3" s="51"/>
      <c r="M3" s="51"/>
      <c r="N3" s="51"/>
      <c r="O3" s="51"/>
      <c r="P3" s="51"/>
    </row>
    <row r="4" spans="1:17" ht="14.4" x14ac:dyDescent="0.3">
      <c r="A4" s="51"/>
      <c r="B4" s="51"/>
      <c r="C4" s="99"/>
      <c r="D4" s="51"/>
      <c r="E4" s="51"/>
      <c r="F4" s="51"/>
      <c r="G4" s="51"/>
      <c r="H4" s="51"/>
      <c r="I4" s="51"/>
      <c r="J4" s="51"/>
      <c r="K4" s="51"/>
      <c r="L4" s="51"/>
      <c r="M4" s="51"/>
      <c r="N4" s="51"/>
      <c r="O4" s="51"/>
      <c r="P4" s="51"/>
    </row>
    <row r="5" spans="1:17" s="4" customFormat="1" ht="36" x14ac:dyDescent="0.3">
      <c r="A5" s="4" t="s">
        <v>1367</v>
      </c>
      <c r="B5" s="4" t="s">
        <v>529</v>
      </c>
      <c r="C5" s="4" t="s">
        <v>5</v>
      </c>
      <c r="D5" s="4" t="s">
        <v>1368</v>
      </c>
      <c r="E5" s="4" t="s">
        <v>1369</v>
      </c>
      <c r="F5" s="4" t="s">
        <v>1370</v>
      </c>
      <c r="G5" s="4" t="s">
        <v>1371</v>
      </c>
      <c r="H5" s="4" t="s">
        <v>880</v>
      </c>
      <c r="I5" s="4" t="s">
        <v>881</v>
      </c>
      <c r="J5" s="4" t="s">
        <v>882</v>
      </c>
      <c r="K5" s="4" t="s">
        <v>551</v>
      </c>
      <c r="L5" s="4" t="s">
        <v>1372</v>
      </c>
      <c r="M5" s="4" t="s">
        <v>1373</v>
      </c>
      <c r="N5" s="4" t="s">
        <v>1374</v>
      </c>
      <c r="O5" s="4" t="s">
        <v>867</v>
      </c>
      <c r="P5" s="4" t="s">
        <v>1375</v>
      </c>
      <c r="Q5" s="4" t="s">
        <v>1376</v>
      </c>
    </row>
    <row r="6" spans="1:17" ht="29.4" customHeight="1" x14ac:dyDescent="0.3">
      <c r="A6" s="1">
        <v>25</v>
      </c>
      <c r="B6" s="17">
        <v>45350</v>
      </c>
      <c r="C6" s="1" t="s">
        <v>924</v>
      </c>
      <c r="D6" s="8" t="s">
        <v>556</v>
      </c>
      <c r="E6" s="8" t="s">
        <v>1383</v>
      </c>
      <c r="F6" s="8" t="s">
        <v>1471</v>
      </c>
      <c r="G6" s="17">
        <v>45329</v>
      </c>
      <c r="H6" s="1">
        <v>2024</v>
      </c>
      <c r="I6" s="1" t="s">
        <v>1379</v>
      </c>
      <c r="J6" s="103">
        <v>45474</v>
      </c>
      <c r="K6" s="1">
        <v>70</v>
      </c>
      <c r="P6" s="1">
        <v>9</v>
      </c>
      <c r="Q6" s="8">
        <v>0</v>
      </c>
    </row>
    <row r="7" spans="1:17" ht="29.4" customHeight="1" x14ac:dyDescent="0.3">
      <c r="A7" s="1">
        <v>24</v>
      </c>
      <c r="B7" s="17">
        <v>45350</v>
      </c>
      <c r="C7" s="1" t="s">
        <v>924</v>
      </c>
      <c r="D7" s="8" t="s">
        <v>603</v>
      </c>
      <c r="E7" s="8" t="s">
        <v>1383</v>
      </c>
      <c r="F7" s="8" t="s">
        <v>1456</v>
      </c>
      <c r="G7" s="17">
        <v>45328</v>
      </c>
      <c r="H7" s="1">
        <v>2024</v>
      </c>
      <c r="I7" s="1" t="s">
        <v>1453</v>
      </c>
      <c r="J7" s="103">
        <v>45444</v>
      </c>
      <c r="P7" s="1">
        <v>9</v>
      </c>
      <c r="Q7" s="8">
        <v>9</v>
      </c>
    </row>
    <row r="8" spans="1:17" ht="29.4" customHeight="1" x14ac:dyDescent="0.3">
      <c r="A8" s="1">
        <v>23</v>
      </c>
      <c r="B8" s="17">
        <v>45350</v>
      </c>
      <c r="C8" s="1" t="s">
        <v>924</v>
      </c>
      <c r="D8" s="8" t="s">
        <v>556</v>
      </c>
      <c r="E8" s="8" t="s">
        <v>1383</v>
      </c>
      <c r="F8" s="8" t="s">
        <v>1384</v>
      </c>
      <c r="G8" s="17" t="s">
        <v>2475</v>
      </c>
      <c r="H8" s="1">
        <v>2024</v>
      </c>
      <c r="I8" s="1" t="s">
        <v>2463</v>
      </c>
      <c r="J8" s="103">
        <v>45323</v>
      </c>
      <c r="K8" s="1">
        <v>89</v>
      </c>
      <c r="P8" s="1">
        <v>9</v>
      </c>
      <c r="Q8" s="8">
        <v>0</v>
      </c>
    </row>
    <row r="9" spans="1:17" ht="29.4" customHeight="1" x14ac:dyDescent="0.3">
      <c r="A9" s="1">
        <v>22</v>
      </c>
      <c r="B9" s="17">
        <v>45350</v>
      </c>
      <c r="C9" s="1" t="s">
        <v>924</v>
      </c>
      <c r="D9" s="8" t="s">
        <v>603</v>
      </c>
      <c r="E9" s="8" t="s">
        <v>1383</v>
      </c>
      <c r="F9" s="8" t="s">
        <v>1456</v>
      </c>
      <c r="G9" s="17">
        <v>45323</v>
      </c>
      <c r="H9" s="1">
        <v>2024</v>
      </c>
      <c r="I9" s="1" t="s">
        <v>1461</v>
      </c>
      <c r="J9" s="103">
        <v>45292</v>
      </c>
      <c r="K9" s="1">
        <v>94</v>
      </c>
      <c r="P9" s="1">
        <v>9</v>
      </c>
      <c r="Q9" s="8">
        <v>0</v>
      </c>
    </row>
    <row r="10" spans="1:17" ht="29.4" customHeight="1" x14ac:dyDescent="0.3">
      <c r="A10" s="1">
        <v>21</v>
      </c>
      <c r="B10" s="17">
        <v>45350</v>
      </c>
      <c r="C10" s="1" t="s">
        <v>924</v>
      </c>
      <c r="D10" s="8" t="s">
        <v>556</v>
      </c>
      <c r="E10" s="8" t="s">
        <v>1383</v>
      </c>
      <c r="F10" s="8" t="s">
        <v>1384</v>
      </c>
      <c r="G10" s="17">
        <v>45320</v>
      </c>
      <c r="H10" s="1">
        <v>2024</v>
      </c>
      <c r="I10" s="1" t="s">
        <v>1461</v>
      </c>
      <c r="J10" s="103" t="s">
        <v>2520</v>
      </c>
      <c r="K10" s="1">
        <v>70</v>
      </c>
      <c r="P10" s="1">
        <v>9</v>
      </c>
      <c r="Q10" s="8">
        <v>0</v>
      </c>
    </row>
    <row r="11" spans="1:17" ht="29.4" customHeight="1" x14ac:dyDescent="0.3">
      <c r="A11" s="1">
        <v>20</v>
      </c>
      <c r="B11" s="17">
        <v>45350</v>
      </c>
      <c r="C11" s="1" t="s">
        <v>924</v>
      </c>
      <c r="D11" s="8" t="s">
        <v>603</v>
      </c>
      <c r="E11" s="8" t="s">
        <v>1383</v>
      </c>
      <c r="F11" s="8" t="s">
        <v>1456</v>
      </c>
      <c r="G11" s="17">
        <v>45317</v>
      </c>
      <c r="H11" s="1">
        <v>2024</v>
      </c>
      <c r="I11" s="1" t="s">
        <v>1461</v>
      </c>
      <c r="J11" s="103" t="s">
        <v>2519</v>
      </c>
      <c r="K11" s="1">
        <v>94</v>
      </c>
      <c r="P11" s="1">
        <v>9</v>
      </c>
      <c r="Q11" s="8">
        <v>0</v>
      </c>
    </row>
    <row r="12" spans="1:17" ht="29.4" customHeight="1" x14ac:dyDescent="0.3">
      <c r="A12" s="1">
        <v>19</v>
      </c>
      <c r="B12" s="17">
        <v>45350</v>
      </c>
      <c r="C12" s="1" t="s">
        <v>924</v>
      </c>
      <c r="D12" s="8" t="s">
        <v>574</v>
      </c>
      <c r="E12" s="8" t="s">
        <v>1383</v>
      </c>
      <c r="F12" s="8" t="s">
        <v>1384</v>
      </c>
      <c r="G12" s="17">
        <v>45316</v>
      </c>
      <c r="H12" s="1">
        <v>2024</v>
      </c>
      <c r="I12" s="1" t="s">
        <v>1461</v>
      </c>
      <c r="J12" s="103" t="s">
        <v>2518</v>
      </c>
      <c r="K12" s="1">
        <v>96</v>
      </c>
      <c r="P12" s="1">
        <v>9</v>
      </c>
      <c r="Q12" s="8">
        <v>0</v>
      </c>
    </row>
    <row r="13" spans="1:17" ht="29.4" customHeight="1" x14ac:dyDescent="0.3">
      <c r="A13" s="1">
        <v>18</v>
      </c>
      <c r="B13" s="17">
        <v>45350</v>
      </c>
      <c r="C13" s="1" t="s">
        <v>924</v>
      </c>
      <c r="D13" s="8" t="s">
        <v>603</v>
      </c>
      <c r="E13" s="8" t="s">
        <v>1383</v>
      </c>
      <c r="F13" s="8" t="s">
        <v>1456</v>
      </c>
      <c r="G13" s="17">
        <v>45315</v>
      </c>
      <c r="H13" s="1">
        <v>2024</v>
      </c>
      <c r="I13" s="1" t="s">
        <v>1461</v>
      </c>
      <c r="J13" s="103" t="s">
        <v>2517</v>
      </c>
      <c r="K13" s="1">
        <v>94</v>
      </c>
      <c r="P13" s="1">
        <v>9</v>
      </c>
      <c r="Q13" s="8">
        <v>0</v>
      </c>
    </row>
    <row r="14" spans="1:17" ht="29.4" customHeight="1" x14ac:dyDescent="0.3">
      <c r="A14" s="1">
        <v>17</v>
      </c>
      <c r="B14" s="17">
        <v>45350</v>
      </c>
      <c r="C14" s="1" t="s">
        <v>924</v>
      </c>
      <c r="D14" s="8" t="s">
        <v>63</v>
      </c>
      <c r="E14" s="8" t="s">
        <v>1383</v>
      </c>
      <c r="F14" s="8" t="s">
        <v>1456</v>
      </c>
      <c r="G14" s="17">
        <v>45314</v>
      </c>
      <c r="H14" s="1">
        <v>2024</v>
      </c>
      <c r="I14" s="1" t="s">
        <v>1461</v>
      </c>
      <c r="J14" s="103" t="s">
        <v>2516</v>
      </c>
      <c r="K14" s="1">
        <v>50</v>
      </c>
      <c r="P14" s="1">
        <v>9</v>
      </c>
      <c r="Q14" s="8">
        <v>0</v>
      </c>
    </row>
    <row r="15" spans="1:17" ht="29.4" customHeight="1" x14ac:dyDescent="0.3">
      <c r="A15" s="1">
        <v>16</v>
      </c>
      <c r="B15" s="17">
        <v>45350</v>
      </c>
      <c r="C15" s="1" t="s">
        <v>924</v>
      </c>
      <c r="D15" s="8" t="s">
        <v>1053</v>
      </c>
      <c r="E15" s="8" t="s">
        <v>1383</v>
      </c>
      <c r="F15" s="8" t="s">
        <v>1384</v>
      </c>
      <c r="G15" s="17">
        <v>45313</v>
      </c>
      <c r="H15" s="1">
        <v>2024</v>
      </c>
      <c r="I15" s="1" t="s">
        <v>1461</v>
      </c>
      <c r="J15" s="103" t="s">
        <v>2515</v>
      </c>
      <c r="K15" s="1">
        <v>43</v>
      </c>
      <c r="P15" s="1">
        <v>9</v>
      </c>
      <c r="Q15" s="8">
        <v>0</v>
      </c>
    </row>
    <row r="16" spans="1:17" ht="29.4" customHeight="1" x14ac:dyDescent="0.3">
      <c r="A16" s="1">
        <v>15</v>
      </c>
      <c r="B16" s="17">
        <v>45350</v>
      </c>
      <c r="C16" s="1" t="s">
        <v>924</v>
      </c>
      <c r="D16" s="8" t="s">
        <v>556</v>
      </c>
      <c r="E16" s="8" t="s">
        <v>1383</v>
      </c>
      <c r="F16" s="8" t="s">
        <v>1384</v>
      </c>
      <c r="G16" s="17">
        <v>45310</v>
      </c>
      <c r="H16" s="1">
        <v>2024</v>
      </c>
      <c r="I16" s="1" t="s">
        <v>1461</v>
      </c>
      <c r="J16" s="103" t="s">
        <v>2514</v>
      </c>
      <c r="K16" s="1">
        <v>89</v>
      </c>
      <c r="P16" s="1">
        <v>9</v>
      </c>
      <c r="Q16" s="8">
        <v>0</v>
      </c>
    </row>
    <row r="17" spans="1:17" ht="29.4" customHeight="1" x14ac:dyDescent="0.3">
      <c r="A17" s="1">
        <v>14</v>
      </c>
      <c r="B17" s="17">
        <v>45350</v>
      </c>
      <c r="C17" s="1" t="s">
        <v>924</v>
      </c>
      <c r="D17" s="8" t="s">
        <v>574</v>
      </c>
      <c r="E17" s="8" t="s">
        <v>1383</v>
      </c>
      <c r="F17" s="8" t="s">
        <v>2512</v>
      </c>
      <c r="G17" s="17">
        <v>45309</v>
      </c>
      <c r="H17" s="1">
        <v>2024</v>
      </c>
      <c r="I17" s="1" t="s">
        <v>1461</v>
      </c>
      <c r="J17" s="103" t="s">
        <v>2513</v>
      </c>
      <c r="P17" s="1">
        <v>9</v>
      </c>
      <c r="Q17" s="8">
        <v>0</v>
      </c>
    </row>
    <row r="18" spans="1:17" ht="29.4" customHeight="1" x14ac:dyDescent="0.3">
      <c r="A18" s="1">
        <v>13</v>
      </c>
      <c r="B18" s="17">
        <v>45350</v>
      </c>
      <c r="C18" s="1" t="s">
        <v>924</v>
      </c>
      <c r="D18" s="8" t="s">
        <v>556</v>
      </c>
      <c r="E18" s="8" t="s">
        <v>1383</v>
      </c>
      <c r="F18" s="8" t="s">
        <v>1471</v>
      </c>
      <c r="G18" s="17">
        <v>45308</v>
      </c>
      <c r="H18" s="1">
        <v>2024</v>
      </c>
      <c r="I18" s="1" t="s">
        <v>1461</v>
      </c>
      <c r="J18" s="103" t="s">
        <v>2511</v>
      </c>
      <c r="K18" s="1">
        <v>70</v>
      </c>
      <c r="P18" s="1">
        <v>9</v>
      </c>
      <c r="Q18" s="8">
        <v>0</v>
      </c>
    </row>
    <row r="19" spans="1:17" ht="29.4" customHeight="1" x14ac:dyDescent="0.3">
      <c r="A19" s="1">
        <v>12</v>
      </c>
      <c r="B19" s="17">
        <v>45350</v>
      </c>
      <c r="C19" s="1" t="s">
        <v>924</v>
      </c>
      <c r="D19" s="8" t="s">
        <v>556</v>
      </c>
      <c r="E19" s="8" t="s">
        <v>1383</v>
      </c>
      <c r="F19" s="8" t="s">
        <v>1384</v>
      </c>
      <c r="G19" s="17">
        <v>45307</v>
      </c>
      <c r="H19" s="1">
        <v>2024</v>
      </c>
      <c r="I19" s="1" t="s">
        <v>1461</v>
      </c>
      <c r="J19" s="103" t="s">
        <v>2510</v>
      </c>
      <c r="K19" s="1">
        <v>70</v>
      </c>
      <c r="P19" s="1">
        <v>9</v>
      </c>
      <c r="Q19" s="8">
        <v>0</v>
      </c>
    </row>
    <row r="20" spans="1:17" ht="29.4" customHeight="1" x14ac:dyDescent="0.3">
      <c r="A20" s="1">
        <v>11</v>
      </c>
      <c r="B20" s="17">
        <v>45349</v>
      </c>
      <c r="C20" s="1" t="s">
        <v>924</v>
      </c>
      <c r="D20" s="8" t="s">
        <v>556</v>
      </c>
      <c r="E20" s="8" t="s">
        <v>1383</v>
      </c>
      <c r="F20" s="8" t="s">
        <v>1471</v>
      </c>
      <c r="G20" s="17">
        <v>45306</v>
      </c>
      <c r="H20" s="1">
        <v>2024</v>
      </c>
      <c r="I20" s="1" t="s">
        <v>1461</v>
      </c>
      <c r="J20" s="103" t="s">
        <v>2506</v>
      </c>
      <c r="K20" s="1">
        <v>70</v>
      </c>
      <c r="P20" s="1">
        <v>9</v>
      </c>
      <c r="Q20" s="8">
        <v>0</v>
      </c>
    </row>
    <row r="21" spans="1:17" ht="29.4" customHeight="1" x14ac:dyDescent="0.3">
      <c r="A21" s="1">
        <v>10</v>
      </c>
      <c r="B21" s="17">
        <v>45349</v>
      </c>
      <c r="C21" s="1" t="s">
        <v>924</v>
      </c>
      <c r="D21" s="8" t="s">
        <v>556</v>
      </c>
      <c r="E21" s="8" t="s">
        <v>1383</v>
      </c>
      <c r="F21" s="8" t="s">
        <v>1449</v>
      </c>
      <c r="G21" s="17">
        <v>45302</v>
      </c>
      <c r="H21" s="1">
        <v>2024</v>
      </c>
      <c r="I21" s="1" t="s">
        <v>1459</v>
      </c>
      <c r="J21" s="103">
        <v>45597</v>
      </c>
      <c r="K21" s="1">
        <v>70</v>
      </c>
      <c r="P21" s="1">
        <v>4</v>
      </c>
      <c r="Q21" s="8">
        <v>0</v>
      </c>
    </row>
    <row r="22" spans="1:17" ht="29.4" customHeight="1" x14ac:dyDescent="0.3">
      <c r="A22" s="1">
        <v>9</v>
      </c>
      <c r="B22" s="17">
        <v>45349</v>
      </c>
      <c r="C22" s="1" t="s">
        <v>924</v>
      </c>
      <c r="D22" s="8" t="s">
        <v>556</v>
      </c>
      <c r="E22" s="8" t="s">
        <v>1383</v>
      </c>
      <c r="F22" s="8" t="s">
        <v>1464</v>
      </c>
      <c r="G22" s="17">
        <v>45302</v>
      </c>
      <c r="H22" s="1">
        <v>2024</v>
      </c>
      <c r="I22" s="1" t="s">
        <v>1459</v>
      </c>
      <c r="J22" s="103">
        <v>45597</v>
      </c>
      <c r="K22" s="1">
        <v>70</v>
      </c>
      <c r="P22" s="1">
        <v>5</v>
      </c>
      <c r="Q22" s="8">
        <v>0</v>
      </c>
    </row>
    <row r="23" spans="1:17" ht="29.4" customHeight="1" x14ac:dyDescent="0.3">
      <c r="A23" s="1">
        <v>8</v>
      </c>
      <c r="B23" s="17">
        <v>45349</v>
      </c>
      <c r="C23" s="1" t="s">
        <v>924</v>
      </c>
      <c r="D23" s="8" t="s">
        <v>84</v>
      </c>
      <c r="E23" s="8" t="s">
        <v>1383</v>
      </c>
      <c r="F23" s="8" t="s">
        <v>1736</v>
      </c>
      <c r="G23" s="17">
        <v>45303</v>
      </c>
      <c r="H23" s="1">
        <v>2024</v>
      </c>
      <c r="I23" s="1" t="s">
        <v>1460</v>
      </c>
      <c r="J23" s="103">
        <v>45627</v>
      </c>
      <c r="P23" s="1">
        <v>9</v>
      </c>
      <c r="Q23" s="8">
        <v>0</v>
      </c>
    </row>
    <row r="24" spans="1:17" ht="29.4" customHeight="1" x14ac:dyDescent="0.3">
      <c r="A24" s="1">
        <v>7</v>
      </c>
      <c r="B24" s="17">
        <v>45349</v>
      </c>
      <c r="C24" s="1" t="s">
        <v>924</v>
      </c>
      <c r="D24" s="8" t="s">
        <v>84</v>
      </c>
      <c r="E24" s="8" t="s">
        <v>1383</v>
      </c>
      <c r="F24" s="8" t="s">
        <v>1736</v>
      </c>
      <c r="G24" s="17">
        <v>45301</v>
      </c>
      <c r="H24" s="1">
        <v>2024</v>
      </c>
      <c r="I24" s="1" t="s">
        <v>1388</v>
      </c>
      <c r="J24" s="103">
        <v>45566</v>
      </c>
      <c r="P24" s="1">
        <v>9</v>
      </c>
      <c r="Q24" s="8">
        <v>0</v>
      </c>
    </row>
    <row r="25" spans="1:17" ht="29.4" customHeight="1" x14ac:dyDescent="0.3">
      <c r="A25" s="1">
        <v>6</v>
      </c>
      <c r="B25" s="17">
        <v>45349</v>
      </c>
      <c r="C25" s="1" t="s">
        <v>924</v>
      </c>
      <c r="D25" s="8" t="s">
        <v>84</v>
      </c>
      <c r="E25" s="8" t="s">
        <v>1383</v>
      </c>
      <c r="F25" s="8" t="s">
        <v>1464</v>
      </c>
      <c r="G25" s="17">
        <v>45300</v>
      </c>
      <c r="H25" s="1">
        <v>2024</v>
      </c>
      <c r="I25" s="1" t="s">
        <v>1453</v>
      </c>
      <c r="J25" s="103">
        <v>45444</v>
      </c>
      <c r="P25" s="1">
        <v>9</v>
      </c>
      <c r="Q25" s="8">
        <v>0</v>
      </c>
    </row>
    <row r="26" spans="1:17" ht="29.4" customHeight="1" x14ac:dyDescent="0.3">
      <c r="A26" s="1">
        <v>5</v>
      </c>
      <c r="B26" s="17">
        <v>45349</v>
      </c>
      <c r="C26" s="1" t="s">
        <v>924</v>
      </c>
      <c r="D26" s="8" t="s">
        <v>84</v>
      </c>
      <c r="E26" s="8" t="s">
        <v>1383</v>
      </c>
      <c r="F26" s="8" t="s">
        <v>1464</v>
      </c>
      <c r="G26" s="17">
        <v>45299</v>
      </c>
      <c r="H26" s="1">
        <v>2024</v>
      </c>
      <c r="I26" s="1" t="s">
        <v>1461</v>
      </c>
      <c r="J26" s="103">
        <v>45292</v>
      </c>
      <c r="P26" s="1">
        <v>9</v>
      </c>
      <c r="Q26" s="8">
        <v>0</v>
      </c>
    </row>
    <row r="27" spans="1:17" ht="29.4" customHeight="1" x14ac:dyDescent="0.3">
      <c r="A27" s="1">
        <v>4</v>
      </c>
      <c r="B27" s="17">
        <v>45153</v>
      </c>
      <c r="C27" s="1" t="s">
        <v>924</v>
      </c>
      <c r="D27" s="8" t="s">
        <v>84</v>
      </c>
      <c r="E27" s="8" t="s">
        <v>1377</v>
      </c>
      <c r="F27" s="8" t="s">
        <v>1378</v>
      </c>
      <c r="G27" s="17">
        <v>45504</v>
      </c>
      <c r="H27" s="1">
        <v>2023</v>
      </c>
      <c r="I27" s="1" t="s">
        <v>1379</v>
      </c>
      <c r="J27" s="103" t="s">
        <v>1380</v>
      </c>
      <c r="P27" s="1">
        <v>9</v>
      </c>
      <c r="Q27" s="8">
        <v>0</v>
      </c>
    </row>
    <row r="28" spans="1:17" ht="29.4" customHeight="1" x14ac:dyDescent="0.3">
      <c r="A28" s="1">
        <v>3</v>
      </c>
      <c r="B28" s="17">
        <v>45076</v>
      </c>
      <c r="C28" s="1" t="s">
        <v>1381</v>
      </c>
      <c r="D28" s="8" t="s">
        <v>603</v>
      </c>
      <c r="E28" s="8" t="s">
        <v>1377</v>
      </c>
      <c r="F28" s="8" t="s">
        <v>1382</v>
      </c>
      <c r="G28" s="17" t="s">
        <v>992</v>
      </c>
      <c r="H28" s="1">
        <v>2023</v>
      </c>
      <c r="I28" s="1">
        <v>5</v>
      </c>
      <c r="J28" s="103">
        <v>45047</v>
      </c>
      <c r="P28" s="1">
        <v>1</v>
      </c>
      <c r="Q28" s="8">
        <v>0</v>
      </c>
    </row>
    <row r="29" spans="1:17" ht="29.4" customHeight="1" x14ac:dyDescent="0.3">
      <c r="A29" s="1">
        <v>2</v>
      </c>
      <c r="B29" s="17">
        <v>45076</v>
      </c>
      <c r="C29" s="1" t="s">
        <v>1381</v>
      </c>
      <c r="D29" s="8" t="s">
        <v>63</v>
      </c>
      <c r="E29" s="8" t="s">
        <v>1377</v>
      </c>
      <c r="F29" s="8" t="s">
        <v>1382</v>
      </c>
      <c r="G29" s="17" t="s">
        <v>992</v>
      </c>
      <c r="H29" s="1">
        <v>2023</v>
      </c>
      <c r="I29" s="1">
        <v>5</v>
      </c>
      <c r="J29" s="103">
        <v>45047</v>
      </c>
      <c r="P29" s="1">
        <v>1.5</v>
      </c>
      <c r="Q29" s="8">
        <v>0</v>
      </c>
    </row>
    <row r="30" spans="1:17" ht="29.4" customHeight="1" x14ac:dyDescent="0.3">
      <c r="A30" s="1">
        <v>1</v>
      </c>
      <c r="B30" s="17">
        <v>45076</v>
      </c>
      <c r="C30" s="1" t="s">
        <v>1381</v>
      </c>
      <c r="D30" s="8" t="s">
        <v>63</v>
      </c>
      <c r="E30" s="8" t="s">
        <v>1383</v>
      </c>
      <c r="F30" s="8" t="s">
        <v>1384</v>
      </c>
      <c r="G30" s="17" t="s">
        <v>992</v>
      </c>
      <c r="H30" s="1">
        <v>2023</v>
      </c>
      <c r="I30" s="1">
        <v>5</v>
      </c>
      <c r="J30" s="103">
        <v>45047</v>
      </c>
      <c r="K30" s="1">
        <v>20</v>
      </c>
      <c r="L30" s="1">
        <v>45</v>
      </c>
      <c r="M30" s="8" t="s">
        <v>721</v>
      </c>
      <c r="N30" s="8" t="s">
        <v>554</v>
      </c>
      <c r="O30" s="8" t="s">
        <v>561</v>
      </c>
      <c r="P30" s="1">
        <v>6.5</v>
      </c>
      <c r="Q30" s="8">
        <v>0</v>
      </c>
    </row>
  </sheetData>
  <sheetProtection formatCells="0" formatColumns="0" formatRows="0" autoFilter="0" pivotTables="0"/>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EEAFB-49D1-4F95-A727-32ADDEA72A33}">
  <sheetPr codeName="Hoja19">
    <tabColor rgb="FF00B0F0"/>
  </sheetPr>
  <dimension ref="A1:Q356"/>
  <sheetViews>
    <sheetView showGridLines="0" workbookViewId="0">
      <selection activeCell="D6" sqref="D6"/>
    </sheetView>
  </sheetViews>
  <sheetFormatPr baseColWidth="10" defaultColWidth="11.5546875" defaultRowHeight="14.4" x14ac:dyDescent="0.3"/>
  <cols>
    <col min="1" max="1" width="20.109375" style="53" bestFit="1" customWidth="1"/>
    <col min="2" max="2" width="22.44140625" style="121" bestFit="1" customWidth="1"/>
    <col min="3" max="3" width="26.5546875" style="53" bestFit="1" customWidth="1"/>
    <col min="4" max="4" width="33.5546875" style="53" bestFit="1" customWidth="1"/>
    <col min="5" max="5" width="23" style="53" bestFit="1" customWidth="1"/>
    <col min="6" max="6" width="80.88671875" style="53" bestFit="1" customWidth="1"/>
    <col min="7" max="7" width="27.109375" style="53" bestFit="1" customWidth="1"/>
    <col min="8" max="8" width="9.33203125" style="53" bestFit="1" customWidth="1"/>
    <col min="9" max="9" width="9.21875" style="53" bestFit="1" customWidth="1"/>
    <col min="10" max="10" width="13.77734375" style="53" bestFit="1" customWidth="1"/>
    <col min="11" max="11" width="30.5546875" style="53" bestFit="1" customWidth="1"/>
    <col min="12" max="12" width="18.33203125" style="53" bestFit="1" customWidth="1"/>
    <col min="13" max="13" width="80.88671875" style="53" bestFit="1" customWidth="1"/>
    <col min="14" max="14" width="22" style="53" bestFit="1" customWidth="1"/>
    <col min="15" max="15" width="42.44140625" style="53" bestFit="1" customWidth="1"/>
    <col min="16" max="16" width="36.5546875" style="53" bestFit="1" customWidth="1"/>
    <col min="17" max="17" width="30" style="53" bestFit="1" customWidth="1"/>
    <col min="18" max="16384" width="11.5546875" style="53"/>
  </cols>
  <sheetData>
    <row r="1" spans="1:17" x14ac:dyDescent="0.3">
      <c r="A1" s="53" t="s">
        <v>1367</v>
      </c>
      <c r="B1" s="121" t="s">
        <v>529</v>
      </c>
      <c r="C1" s="53" t="s">
        <v>5</v>
      </c>
      <c r="D1" s="53" t="s">
        <v>1368</v>
      </c>
      <c r="E1" s="53" t="s">
        <v>1369</v>
      </c>
      <c r="F1" s="53" t="s">
        <v>1370</v>
      </c>
      <c r="G1" s="53" t="s">
        <v>1371</v>
      </c>
      <c r="H1" s="53" t="s">
        <v>880</v>
      </c>
      <c r="I1" s="53" t="s">
        <v>881</v>
      </c>
      <c r="J1" s="53" t="s">
        <v>882</v>
      </c>
      <c r="K1" s="53" t="s">
        <v>551</v>
      </c>
      <c r="L1" s="53" t="s">
        <v>1372</v>
      </c>
      <c r="M1" s="53" t="s">
        <v>1373</v>
      </c>
      <c r="N1" s="53" t="s">
        <v>1374</v>
      </c>
      <c r="O1" s="53" t="s">
        <v>867</v>
      </c>
      <c r="P1" s="53" t="s">
        <v>1375</v>
      </c>
      <c r="Q1" s="53" t="s">
        <v>1376</v>
      </c>
    </row>
    <row r="2" spans="1:17" x14ac:dyDescent="0.3">
      <c r="A2" s="53">
        <v>355</v>
      </c>
      <c r="B2" s="199">
        <v>45370</v>
      </c>
      <c r="C2" s="53" t="s">
        <v>1385</v>
      </c>
      <c r="D2" s="53" t="s">
        <v>556</v>
      </c>
      <c r="E2" s="53" t="s">
        <v>1383</v>
      </c>
      <c r="F2" s="53" t="s">
        <v>1384</v>
      </c>
      <c r="G2" s="53" t="s">
        <v>910</v>
      </c>
      <c r="H2" s="53">
        <v>2024</v>
      </c>
      <c r="I2" s="53" t="s">
        <v>2531</v>
      </c>
      <c r="J2" s="124">
        <v>45352</v>
      </c>
      <c r="K2" s="53">
        <v>70</v>
      </c>
      <c r="L2" s="53">
        <v>91</v>
      </c>
      <c r="M2" s="53" t="s">
        <v>630</v>
      </c>
      <c r="N2" s="53" t="s">
        <v>554</v>
      </c>
      <c r="O2" s="53" t="s">
        <v>555</v>
      </c>
      <c r="P2" s="53">
        <v>8</v>
      </c>
      <c r="Q2" s="53">
        <v>0</v>
      </c>
    </row>
    <row r="3" spans="1:17" x14ac:dyDescent="0.3">
      <c r="A3" s="53">
        <v>354</v>
      </c>
      <c r="B3" s="199">
        <v>45370</v>
      </c>
      <c r="C3" s="53" t="s">
        <v>1385</v>
      </c>
      <c r="D3" s="53" t="s">
        <v>603</v>
      </c>
      <c r="E3" s="53" t="s">
        <v>1383</v>
      </c>
      <c r="F3" s="53" t="s">
        <v>1384</v>
      </c>
      <c r="G3" s="53" t="s">
        <v>910</v>
      </c>
      <c r="H3" s="53">
        <v>2024</v>
      </c>
      <c r="I3" s="53" t="s">
        <v>2531</v>
      </c>
      <c r="J3" s="124">
        <v>45352</v>
      </c>
      <c r="K3" s="53">
        <v>43</v>
      </c>
      <c r="L3" s="53">
        <v>66</v>
      </c>
      <c r="M3" s="53" t="s">
        <v>681</v>
      </c>
      <c r="N3" s="53" t="s">
        <v>554</v>
      </c>
      <c r="P3" s="53">
        <v>1</v>
      </c>
      <c r="Q3" s="53">
        <v>0</v>
      </c>
    </row>
    <row r="4" spans="1:17" x14ac:dyDescent="0.3">
      <c r="A4" s="53">
        <v>353</v>
      </c>
      <c r="B4" s="199">
        <v>45370</v>
      </c>
      <c r="C4" s="53" t="s">
        <v>1385</v>
      </c>
      <c r="D4" s="53" t="s">
        <v>556</v>
      </c>
      <c r="E4" s="53" t="s">
        <v>1383</v>
      </c>
      <c r="F4" s="53" t="s">
        <v>1384</v>
      </c>
      <c r="G4" s="53" t="s">
        <v>2543</v>
      </c>
      <c r="H4" s="53">
        <v>2024</v>
      </c>
      <c r="I4" s="53" t="s">
        <v>2531</v>
      </c>
      <c r="J4" s="124">
        <v>45352</v>
      </c>
      <c r="K4" s="53">
        <v>70</v>
      </c>
      <c r="L4" s="53">
        <v>91</v>
      </c>
      <c r="M4" s="53" t="s">
        <v>630</v>
      </c>
      <c r="N4" s="53" t="s">
        <v>554</v>
      </c>
      <c r="O4" s="53" t="s">
        <v>555</v>
      </c>
      <c r="P4" s="53">
        <v>9</v>
      </c>
      <c r="Q4" s="53">
        <v>0</v>
      </c>
    </row>
    <row r="5" spans="1:17" x14ac:dyDescent="0.3">
      <c r="A5" s="53">
        <v>352</v>
      </c>
      <c r="B5" s="199">
        <v>45370</v>
      </c>
      <c r="C5" s="53" t="s">
        <v>1385</v>
      </c>
      <c r="D5" s="53" t="s">
        <v>556</v>
      </c>
      <c r="E5" s="53" t="s">
        <v>1383</v>
      </c>
      <c r="F5" s="53" t="s">
        <v>1384</v>
      </c>
      <c r="G5" s="53" t="s">
        <v>2542</v>
      </c>
      <c r="H5" s="53">
        <v>2024</v>
      </c>
      <c r="I5" s="53" t="s">
        <v>2531</v>
      </c>
      <c r="J5" s="124">
        <v>45352</v>
      </c>
      <c r="K5" s="53">
        <v>70</v>
      </c>
      <c r="L5" s="53">
        <v>91</v>
      </c>
      <c r="M5" s="53" t="s">
        <v>630</v>
      </c>
      <c r="N5" s="53" t="s">
        <v>554</v>
      </c>
      <c r="O5" s="53" t="s">
        <v>555</v>
      </c>
      <c r="P5" s="53">
        <v>9</v>
      </c>
      <c r="Q5" s="53">
        <v>0</v>
      </c>
    </row>
    <row r="6" spans="1:17" x14ac:dyDescent="0.3">
      <c r="A6" s="53">
        <v>351</v>
      </c>
      <c r="B6" s="199">
        <v>45370</v>
      </c>
      <c r="C6" s="53" t="s">
        <v>1385</v>
      </c>
      <c r="D6" s="53" t="s">
        <v>556</v>
      </c>
      <c r="E6" s="53" t="s">
        <v>1383</v>
      </c>
      <c r="F6" s="53" t="s">
        <v>1384</v>
      </c>
      <c r="G6" s="53" t="s">
        <v>2541</v>
      </c>
      <c r="H6" s="53">
        <v>2024</v>
      </c>
      <c r="I6" s="53" t="s">
        <v>2531</v>
      </c>
      <c r="J6" s="124">
        <v>45352</v>
      </c>
      <c r="K6" s="53">
        <v>70</v>
      </c>
      <c r="L6" s="53">
        <v>91</v>
      </c>
      <c r="M6" s="53" t="s">
        <v>630</v>
      </c>
      <c r="N6" s="53" t="s">
        <v>554</v>
      </c>
      <c r="O6" s="53" t="s">
        <v>555</v>
      </c>
      <c r="P6" s="53">
        <v>9</v>
      </c>
      <c r="Q6" s="53">
        <v>0</v>
      </c>
    </row>
    <row r="7" spans="1:17" x14ac:dyDescent="0.3">
      <c r="A7" s="53">
        <v>350</v>
      </c>
      <c r="B7" s="199">
        <v>45362</v>
      </c>
      <c r="C7" s="53" t="s">
        <v>1385</v>
      </c>
      <c r="D7" s="53" t="s">
        <v>574</v>
      </c>
      <c r="E7" s="53" t="s">
        <v>1383</v>
      </c>
      <c r="F7" s="53" t="s">
        <v>1384</v>
      </c>
      <c r="G7" s="53" t="s">
        <v>2530</v>
      </c>
      <c r="H7" s="53">
        <v>2024</v>
      </c>
      <c r="I7" s="53" t="s">
        <v>2531</v>
      </c>
      <c r="J7" s="124">
        <v>45352</v>
      </c>
      <c r="K7" s="53">
        <v>20</v>
      </c>
      <c r="L7" s="53">
        <v>45</v>
      </c>
      <c r="M7" s="53" t="s">
        <v>721</v>
      </c>
      <c r="N7" s="53" t="s">
        <v>554</v>
      </c>
      <c r="O7" s="53" t="s">
        <v>561</v>
      </c>
      <c r="P7" s="53">
        <v>4</v>
      </c>
      <c r="Q7" s="53">
        <v>0</v>
      </c>
    </row>
    <row r="8" spans="1:17" x14ac:dyDescent="0.3">
      <c r="A8" s="53">
        <v>349</v>
      </c>
      <c r="B8" s="199">
        <v>45362</v>
      </c>
      <c r="C8" s="53" t="s">
        <v>1385</v>
      </c>
      <c r="D8" s="53" t="s">
        <v>63</v>
      </c>
      <c r="E8" s="53" t="s">
        <v>1383</v>
      </c>
      <c r="F8" s="53" t="s">
        <v>1384</v>
      </c>
      <c r="G8" s="53" t="s">
        <v>2530</v>
      </c>
      <c r="H8" s="53">
        <v>2024</v>
      </c>
      <c r="I8" s="53" t="s">
        <v>2531</v>
      </c>
      <c r="J8" s="124">
        <v>45352</v>
      </c>
      <c r="K8" s="53">
        <v>87</v>
      </c>
      <c r="L8" s="53">
        <v>120</v>
      </c>
      <c r="M8" s="53" t="s">
        <v>560</v>
      </c>
      <c r="N8" s="53" t="s">
        <v>554</v>
      </c>
      <c r="O8" s="53" t="s">
        <v>561</v>
      </c>
      <c r="P8" s="53">
        <v>5</v>
      </c>
      <c r="Q8" s="53">
        <v>0</v>
      </c>
    </row>
    <row r="9" spans="1:17" x14ac:dyDescent="0.3">
      <c r="A9" s="53">
        <v>348</v>
      </c>
      <c r="B9" s="199">
        <v>45362</v>
      </c>
      <c r="C9" s="53" t="s">
        <v>1385</v>
      </c>
      <c r="D9" s="53" t="s">
        <v>556</v>
      </c>
      <c r="E9" s="53" t="s">
        <v>1383</v>
      </c>
      <c r="F9" s="53" t="s">
        <v>1384</v>
      </c>
      <c r="G9" s="53" t="s">
        <v>2532</v>
      </c>
      <c r="H9" s="53">
        <v>2024</v>
      </c>
      <c r="I9" s="53" t="s">
        <v>2531</v>
      </c>
      <c r="J9" s="124">
        <v>45352</v>
      </c>
      <c r="K9" s="53">
        <v>99</v>
      </c>
      <c r="L9" s="53">
        <v>131</v>
      </c>
      <c r="M9" s="53" t="s">
        <v>2526</v>
      </c>
      <c r="N9" s="53" t="s">
        <v>554</v>
      </c>
      <c r="O9" s="53" t="s">
        <v>561</v>
      </c>
      <c r="P9" s="53">
        <v>9</v>
      </c>
      <c r="Q9" s="53">
        <v>0</v>
      </c>
    </row>
    <row r="10" spans="1:17" x14ac:dyDescent="0.3">
      <c r="A10" s="53">
        <v>347</v>
      </c>
      <c r="B10" s="199">
        <v>45362</v>
      </c>
      <c r="C10" s="53" t="s">
        <v>1385</v>
      </c>
      <c r="D10" s="53" t="s">
        <v>556</v>
      </c>
      <c r="E10" s="53" t="s">
        <v>1383</v>
      </c>
      <c r="F10" s="53" t="s">
        <v>1384</v>
      </c>
      <c r="G10" s="53" t="s">
        <v>2533</v>
      </c>
      <c r="H10" s="53">
        <v>2024</v>
      </c>
      <c r="I10" s="53" t="s">
        <v>2531</v>
      </c>
      <c r="J10" s="124">
        <v>45352</v>
      </c>
      <c r="K10" s="53">
        <v>99</v>
      </c>
      <c r="L10" s="53">
        <v>131</v>
      </c>
      <c r="M10" s="53" t="s">
        <v>2526</v>
      </c>
      <c r="N10" s="53" t="s">
        <v>554</v>
      </c>
      <c r="O10" s="53" t="s">
        <v>561</v>
      </c>
      <c r="P10" s="53">
        <v>4.5</v>
      </c>
      <c r="Q10" s="53">
        <v>0</v>
      </c>
    </row>
    <row r="11" spans="1:17" x14ac:dyDescent="0.3">
      <c r="A11" s="53">
        <v>346</v>
      </c>
      <c r="B11" s="199">
        <v>45362</v>
      </c>
      <c r="C11" s="53" t="s">
        <v>1385</v>
      </c>
      <c r="D11" s="53" t="s">
        <v>63</v>
      </c>
      <c r="E11" s="53" t="s">
        <v>1383</v>
      </c>
      <c r="F11" s="53" t="s">
        <v>1384</v>
      </c>
      <c r="G11" s="53" t="s">
        <v>2534</v>
      </c>
      <c r="H11" s="53">
        <v>2024</v>
      </c>
      <c r="I11" s="53" t="s">
        <v>2531</v>
      </c>
      <c r="J11" s="124">
        <v>45352</v>
      </c>
      <c r="K11" s="53">
        <v>87</v>
      </c>
      <c r="L11" s="53">
        <v>120</v>
      </c>
      <c r="M11" s="53" t="s">
        <v>560</v>
      </c>
      <c r="N11" s="53" t="s">
        <v>554</v>
      </c>
      <c r="O11" s="53" t="s">
        <v>561</v>
      </c>
      <c r="P11" s="53">
        <v>1</v>
      </c>
      <c r="Q11" s="53">
        <v>0</v>
      </c>
    </row>
    <row r="12" spans="1:17" x14ac:dyDescent="0.3">
      <c r="A12" s="53">
        <v>345</v>
      </c>
      <c r="B12" s="199">
        <v>45362</v>
      </c>
      <c r="C12" s="53" t="s">
        <v>1385</v>
      </c>
      <c r="D12" s="53" t="s">
        <v>556</v>
      </c>
      <c r="E12" s="53" t="s">
        <v>1383</v>
      </c>
      <c r="F12" s="53" t="s">
        <v>1384</v>
      </c>
      <c r="G12" s="53" t="s">
        <v>2534</v>
      </c>
      <c r="H12" s="53">
        <v>2024</v>
      </c>
      <c r="I12" s="53" t="s">
        <v>2531</v>
      </c>
      <c r="J12" s="124">
        <v>45352</v>
      </c>
      <c r="K12" s="53">
        <v>70</v>
      </c>
      <c r="L12" s="53">
        <v>91</v>
      </c>
      <c r="M12" s="53" t="s">
        <v>630</v>
      </c>
      <c r="N12" s="53" t="s">
        <v>554</v>
      </c>
      <c r="O12" s="53" t="s">
        <v>555</v>
      </c>
      <c r="P12" s="53">
        <v>4</v>
      </c>
      <c r="Q12" s="53">
        <v>0</v>
      </c>
    </row>
    <row r="13" spans="1:17" x14ac:dyDescent="0.3">
      <c r="A13" s="53">
        <v>344</v>
      </c>
      <c r="B13" s="199">
        <v>45362</v>
      </c>
      <c r="C13" s="53" t="s">
        <v>1385</v>
      </c>
      <c r="D13" s="53" t="s">
        <v>574</v>
      </c>
      <c r="E13" s="53" t="s">
        <v>1377</v>
      </c>
      <c r="F13" s="53" t="s">
        <v>1386</v>
      </c>
      <c r="G13" s="53" t="s">
        <v>2534</v>
      </c>
      <c r="H13" s="53">
        <v>2024</v>
      </c>
      <c r="I13" s="53" t="s">
        <v>2531</v>
      </c>
      <c r="J13" s="124">
        <v>45352</v>
      </c>
      <c r="P13" s="53">
        <v>3</v>
      </c>
      <c r="Q13" s="53">
        <v>0</v>
      </c>
    </row>
    <row r="14" spans="1:17" x14ac:dyDescent="0.3">
      <c r="A14" s="53">
        <v>343</v>
      </c>
      <c r="B14" s="199">
        <v>45362</v>
      </c>
      <c r="C14" s="53" t="s">
        <v>1385</v>
      </c>
      <c r="D14" s="53" t="s">
        <v>603</v>
      </c>
      <c r="E14" s="53" t="s">
        <v>1383</v>
      </c>
      <c r="F14" s="53" t="s">
        <v>1384</v>
      </c>
      <c r="G14" s="53" t="s">
        <v>2534</v>
      </c>
      <c r="H14" s="53">
        <v>2024</v>
      </c>
      <c r="I14" s="53" t="s">
        <v>2531</v>
      </c>
      <c r="J14" s="124">
        <v>45352</v>
      </c>
      <c r="K14" s="53">
        <v>43</v>
      </c>
      <c r="L14" s="53">
        <v>66</v>
      </c>
      <c r="M14" s="53" t="s">
        <v>681</v>
      </c>
      <c r="N14" s="53" t="s">
        <v>554</v>
      </c>
      <c r="P14" s="53">
        <v>1</v>
      </c>
      <c r="Q14" s="53">
        <v>0</v>
      </c>
    </row>
    <row r="15" spans="1:17" x14ac:dyDescent="0.3">
      <c r="A15" s="53">
        <v>342</v>
      </c>
      <c r="B15" s="199">
        <v>45362</v>
      </c>
      <c r="C15" s="53" t="s">
        <v>1385</v>
      </c>
      <c r="D15" s="53" t="s">
        <v>556</v>
      </c>
      <c r="E15" s="53" t="s">
        <v>1383</v>
      </c>
      <c r="F15" s="53" t="s">
        <v>1384</v>
      </c>
      <c r="G15" s="53" t="s">
        <v>2535</v>
      </c>
      <c r="H15" s="53">
        <v>2024</v>
      </c>
      <c r="I15" s="53" t="s">
        <v>2531</v>
      </c>
      <c r="J15" s="124">
        <v>45352</v>
      </c>
      <c r="K15" s="53">
        <v>70</v>
      </c>
      <c r="L15" s="53">
        <v>91</v>
      </c>
      <c r="M15" s="53" t="s">
        <v>630</v>
      </c>
      <c r="N15" s="53" t="s">
        <v>554</v>
      </c>
      <c r="O15" s="53" t="s">
        <v>555</v>
      </c>
      <c r="P15" s="53">
        <v>6</v>
      </c>
      <c r="Q15" s="53">
        <v>0</v>
      </c>
    </row>
    <row r="16" spans="1:17" x14ac:dyDescent="0.3">
      <c r="A16" s="53">
        <v>341</v>
      </c>
      <c r="B16" s="199">
        <v>45362</v>
      </c>
      <c r="C16" s="53" t="s">
        <v>1385</v>
      </c>
      <c r="D16" s="53" t="s">
        <v>603</v>
      </c>
      <c r="E16" s="53" t="s">
        <v>1383</v>
      </c>
      <c r="F16" s="53" t="s">
        <v>1384</v>
      </c>
      <c r="G16" s="53" t="s">
        <v>2535</v>
      </c>
      <c r="H16" s="53">
        <v>2024</v>
      </c>
      <c r="I16" s="53" t="s">
        <v>2531</v>
      </c>
      <c r="J16" s="124">
        <v>45352</v>
      </c>
      <c r="K16" s="53">
        <v>94</v>
      </c>
      <c r="L16" s="53">
        <v>126</v>
      </c>
      <c r="M16" s="53" t="s">
        <v>2445</v>
      </c>
      <c r="N16" s="53" t="s">
        <v>565</v>
      </c>
      <c r="O16" s="53" t="s">
        <v>573</v>
      </c>
      <c r="P16" s="53">
        <v>3</v>
      </c>
      <c r="Q16" s="53">
        <v>0</v>
      </c>
    </row>
    <row r="17" spans="1:17" x14ac:dyDescent="0.3">
      <c r="A17" s="53">
        <v>340</v>
      </c>
      <c r="B17" s="199">
        <v>45362</v>
      </c>
      <c r="C17" s="53" t="s">
        <v>1385</v>
      </c>
      <c r="D17" s="53" t="s">
        <v>556</v>
      </c>
      <c r="E17" s="53" t="s">
        <v>1383</v>
      </c>
      <c r="F17" s="53" t="s">
        <v>1384</v>
      </c>
      <c r="G17" s="53" t="s">
        <v>2533</v>
      </c>
      <c r="H17" s="53">
        <v>2024</v>
      </c>
      <c r="I17" s="53" t="s">
        <v>2531</v>
      </c>
      <c r="J17" s="124">
        <v>45352</v>
      </c>
      <c r="K17" s="53">
        <v>70</v>
      </c>
      <c r="L17" s="53">
        <v>91</v>
      </c>
      <c r="M17" s="53" t="s">
        <v>630</v>
      </c>
      <c r="N17" s="53" t="s">
        <v>554</v>
      </c>
      <c r="O17" s="53" t="s">
        <v>555</v>
      </c>
      <c r="P17" s="53">
        <v>4.5</v>
      </c>
      <c r="Q17" s="53">
        <v>0</v>
      </c>
    </row>
    <row r="18" spans="1:17" x14ac:dyDescent="0.3">
      <c r="A18" s="53">
        <v>339</v>
      </c>
      <c r="B18" s="199">
        <v>45362</v>
      </c>
      <c r="C18" s="53" t="s">
        <v>1385</v>
      </c>
      <c r="D18" s="53" t="s">
        <v>556</v>
      </c>
      <c r="E18" s="53" t="s">
        <v>1383</v>
      </c>
      <c r="F18" s="53" t="s">
        <v>1384</v>
      </c>
      <c r="G18" s="53" t="s">
        <v>2536</v>
      </c>
      <c r="H18" s="53">
        <v>2024</v>
      </c>
      <c r="I18" s="53" t="s">
        <v>2531</v>
      </c>
      <c r="J18" s="124">
        <v>45352</v>
      </c>
      <c r="K18" s="53">
        <v>70</v>
      </c>
      <c r="L18" s="53">
        <v>91</v>
      </c>
      <c r="M18" s="53" t="s">
        <v>630</v>
      </c>
      <c r="N18" s="53" t="s">
        <v>554</v>
      </c>
      <c r="O18" s="53" t="s">
        <v>555</v>
      </c>
      <c r="P18" s="53">
        <v>7.5</v>
      </c>
      <c r="Q18" s="53">
        <v>0</v>
      </c>
    </row>
    <row r="19" spans="1:17" x14ac:dyDescent="0.3">
      <c r="A19" s="53">
        <v>338</v>
      </c>
      <c r="B19" s="199">
        <v>45362</v>
      </c>
      <c r="C19" s="53" t="s">
        <v>1385</v>
      </c>
      <c r="D19" s="53" t="s">
        <v>574</v>
      </c>
      <c r="E19" s="53" t="s">
        <v>1377</v>
      </c>
      <c r="F19" s="53" t="s">
        <v>1777</v>
      </c>
      <c r="G19" s="53" t="s">
        <v>2536</v>
      </c>
      <c r="H19" s="53">
        <v>2024</v>
      </c>
      <c r="I19" s="53" t="s">
        <v>2531</v>
      </c>
      <c r="J19" s="124">
        <v>45352</v>
      </c>
      <c r="P19" s="53">
        <v>1.5</v>
      </c>
      <c r="Q19" s="53">
        <v>0</v>
      </c>
    </row>
    <row r="20" spans="1:17" x14ac:dyDescent="0.3">
      <c r="A20" s="53">
        <v>337</v>
      </c>
      <c r="B20" s="199">
        <v>45362</v>
      </c>
      <c r="C20" s="53" t="s">
        <v>1385</v>
      </c>
      <c r="D20" s="53" t="s">
        <v>556</v>
      </c>
      <c r="E20" s="53" t="s">
        <v>1383</v>
      </c>
      <c r="F20" s="53" t="s">
        <v>1384</v>
      </c>
      <c r="G20" s="53" t="s">
        <v>2537</v>
      </c>
      <c r="H20" s="53">
        <v>2024</v>
      </c>
      <c r="I20" s="53" t="s">
        <v>2531</v>
      </c>
      <c r="J20" s="124">
        <v>45352</v>
      </c>
      <c r="K20" s="53">
        <v>70</v>
      </c>
      <c r="L20" s="53">
        <v>91</v>
      </c>
      <c r="M20" s="53" t="s">
        <v>630</v>
      </c>
      <c r="N20" s="53" t="s">
        <v>554</v>
      </c>
      <c r="O20" s="53" t="s">
        <v>555</v>
      </c>
      <c r="P20" s="53">
        <v>5</v>
      </c>
      <c r="Q20" s="53">
        <v>0</v>
      </c>
    </row>
    <row r="21" spans="1:17" x14ac:dyDescent="0.3">
      <c r="A21" s="53">
        <v>336</v>
      </c>
      <c r="B21" s="199">
        <v>45362</v>
      </c>
      <c r="C21" s="53" t="s">
        <v>1385</v>
      </c>
      <c r="D21" s="53" t="s">
        <v>603</v>
      </c>
      <c r="E21" s="53" t="s">
        <v>1383</v>
      </c>
      <c r="F21" s="53" t="s">
        <v>1384</v>
      </c>
      <c r="G21" s="53" t="s">
        <v>2537</v>
      </c>
      <c r="H21" s="53">
        <v>2024</v>
      </c>
      <c r="I21" s="53" t="s">
        <v>2531</v>
      </c>
      <c r="J21" s="124">
        <v>45352</v>
      </c>
      <c r="K21" s="53">
        <v>43</v>
      </c>
      <c r="L21" s="53">
        <v>66</v>
      </c>
      <c r="M21" s="53" t="s">
        <v>681</v>
      </c>
      <c r="N21" s="53" t="s">
        <v>554</v>
      </c>
      <c r="P21" s="53">
        <v>2</v>
      </c>
      <c r="Q21" s="53">
        <v>0</v>
      </c>
    </row>
    <row r="22" spans="1:17" x14ac:dyDescent="0.3">
      <c r="A22" s="53">
        <v>335</v>
      </c>
      <c r="B22" s="199">
        <v>45362</v>
      </c>
      <c r="C22" s="53" t="s">
        <v>1385</v>
      </c>
      <c r="D22" s="53" t="s">
        <v>603</v>
      </c>
      <c r="E22" s="53" t="s">
        <v>1383</v>
      </c>
      <c r="F22" s="53" t="s">
        <v>1384</v>
      </c>
      <c r="G22" s="53" t="s">
        <v>2537</v>
      </c>
      <c r="H22" s="53">
        <v>2024</v>
      </c>
      <c r="I22" s="53" t="s">
        <v>2531</v>
      </c>
      <c r="J22" s="124">
        <v>45352</v>
      </c>
      <c r="K22" s="53">
        <v>94</v>
      </c>
      <c r="L22" s="53">
        <v>126</v>
      </c>
      <c r="M22" s="53" t="s">
        <v>2445</v>
      </c>
      <c r="N22" s="53" t="s">
        <v>565</v>
      </c>
      <c r="O22" s="53" t="s">
        <v>573</v>
      </c>
      <c r="P22" s="53">
        <v>2</v>
      </c>
      <c r="Q22" s="53">
        <v>0</v>
      </c>
    </row>
    <row r="23" spans="1:17" x14ac:dyDescent="0.3">
      <c r="A23" s="53">
        <v>334</v>
      </c>
      <c r="B23" s="199">
        <v>45362</v>
      </c>
      <c r="C23" s="53" t="s">
        <v>1385</v>
      </c>
      <c r="D23" s="53" t="s">
        <v>556</v>
      </c>
      <c r="E23" s="53" t="s">
        <v>1383</v>
      </c>
      <c r="F23" s="53" t="s">
        <v>1384</v>
      </c>
      <c r="G23" s="53" t="s">
        <v>933</v>
      </c>
      <c r="H23" s="53">
        <v>2024</v>
      </c>
      <c r="I23" s="53" t="s">
        <v>2463</v>
      </c>
      <c r="J23" s="124">
        <v>45323</v>
      </c>
      <c r="K23" s="53">
        <v>70</v>
      </c>
      <c r="L23" s="53">
        <v>91</v>
      </c>
      <c r="M23" s="53" t="s">
        <v>630</v>
      </c>
      <c r="N23" s="53" t="s">
        <v>554</v>
      </c>
      <c r="O23" s="53" t="s">
        <v>555</v>
      </c>
      <c r="P23" s="53">
        <v>9</v>
      </c>
      <c r="Q23" s="53">
        <v>0</v>
      </c>
    </row>
    <row r="24" spans="1:17" x14ac:dyDescent="0.3">
      <c r="A24" s="53">
        <v>333</v>
      </c>
      <c r="B24" s="199">
        <v>45362</v>
      </c>
      <c r="C24" s="53" t="s">
        <v>1385</v>
      </c>
      <c r="D24" s="53" t="s">
        <v>556</v>
      </c>
      <c r="E24" s="53" t="s">
        <v>1383</v>
      </c>
      <c r="F24" s="53" t="s">
        <v>1384</v>
      </c>
      <c r="G24" s="53" t="s">
        <v>2538</v>
      </c>
      <c r="H24" s="53">
        <v>2024</v>
      </c>
      <c r="I24" s="53" t="s">
        <v>2463</v>
      </c>
      <c r="J24" s="124">
        <v>45323</v>
      </c>
      <c r="K24" s="53">
        <v>70</v>
      </c>
      <c r="L24" s="53">
        <v>91</v>
      </c>
      <c r="M24" s="53" t="s">
        <v>630</v>
      </c>
      <c r="N24" s="53" t="s">
        <v>554</v>
      </c>
      <c r="O24" s="53" t="s">
        <v>555</v>
      </c>
      <c r="P24" s="53">
        <v>9</v>
      </c>
      <c r="Q24" s="53">
        <v>0</v>
      </c>
    </row>
    <row r="25" spans="1:17" x14ac:dyDescent="0.3">
      <c r="A25" s="53">
        <v>332</v>
      </c>
      <c r="B25" s="199">
        <v>45362</v>
      </c>
      <c r="C25" s="53" t="s">
        <v>1385</v>
      </c>
      <c r="D25" s="53" t="s">
        <v>556</v>
      </c>
      <c r="E25" s="53" t="s">
        <v>1383</v>
      </c>
      <c r="F25" s="53" t="s">
        <v>1384</v>
      </c>
      <c r="G25" s="53" t="s">
        <v>2539</v>
      </c>
      <c r="H25" s="53">
        <v>2024</v>
      </c>
      <c r="I25" s="53" t="s">
        <v>2463</v>
      </c>
      <c r="J25" s="124">
        <v>45323</v>
      </c>
      <c r="K25" s="53">
        <v>70</v>
      </c>
      <c r="L25" s="53">
        <v>91</v>
      </c>
      <c r="M25" s="53" t="s">
        <v>630</v>
      </c>
      <c r="N25" s="53" t="s">
        <v>554</v>
      </c>
      <c r="O25" s="53" t="s">
        <v>555</v>
      </c>
      <c r="P25" s="53">
        <v>9</v>
      </c>
      <c r="Q25" s="53">
        <v>0</v>
      </c>
    </row>
    <row r="26" spans="1:17" x14ac:dyDescent="0.3">
      <c r="A26" s="53">
        <v>331</v>
      </c>
      <c r="B26" s="199">
        <v>45362</v>
      </c>
      <c r="C26" s="53" t="s">
        <v>1385</v>
      </c>
      <c r="D26" s="53" t="s">
        <v>556</v>
      </c>
      <c r="E26" s="53" t="s">
        <v>1383</v>
      </c>
      <c r="F26" s="53" t="s">
        <v>1384</v>
      </c>
      <c r="G26" s="53" t="s">
        <v>2540</v>
      </c>
      <c r="H26" s="53">
        <v>2024</v>
      </c>
      <c r="I26" s="53" t="s">
        <v>2463</v>
      </c>
      <c r="J26" s="124">
        <v>45323</v>
      </c>
      <c r="K26" s="53">
        <v>70</v>
      </c>
      <c r="L26" s="53">
        <v>91</v>
      </c>
      <c r="M26" s="53" t="s">
        <v>630</v>
      </c>
      <c r="N26" s="53" t="s">
        <v>554</v>
      </c>
      <c r="O26" s="53" t="s">
        <v>555</v>
      </c>
      <c r="P26" s="53">
        <v>9</v>
      </c>
      <c r="Q26" s="53">
        <v>0</v>
      </c>
    </row>
    <row r="27" spans="1:17" x14ac:dyDescent="0.3">
      <c r="A27" s="53">
        <v>330</v>
      </c>
      <c r="B27" s="199">
        <v>45345</v>
      </c>
      <c r="C27" s="53" t="s">
        <v>1385</v>
      </c>
      <c r="D27" s="53" t="s">
        <v>556</v>
      </c>
      <c r="E27" s="53" t="s">
        <v>1383</v>
      </c>
      <c r="F27" s="53" t="s">
        <v>1384</v>
      </c>
      <c r="G27" s="53" t="s">
        <v>2432</v>
      </c>
      <c r="H27" s="53">
        <v>2024</v>
      </c>
      <c r="I27" s="53" t="s">
        <v>2463</v>
      </c>
      <c r="J27" s="124">
        <v>45323</v>
      </c>
      <c r="K27" s="53">
        <v>70</v>
      </c>
      <c r="L27" s="53">
        <v>91</v>
      </c>
      <c r="M27" s="53" t="s">
        <v>630</v>
      </c>
      <c r="N27" s="53" t="s">
        <v>554</v>
      </c>
      <c r="O27" s="53" t="s">
        <v>555</v>
      </c>
      <c r="P27" s="53">
        <v>9</v>
      </c>
      <c r="Q27" s="53">
        <v>0</v>
      </c>
    </row>
    <row r="28" spans="1:17" x14ac:dyDescent="0.3">
      <c r="A28" s="53">
        <v>329</v>
      </c>
      <c r="B28" s="199">
        <v>45345</v>
      </c>
      <c r="C28" s="53" t="s">
        <v>1385</v>
      </c>
      <c r="D28" s="53" t="s">
        <v>556</v>
      </c>
      <c r="E28" s="53" t="s">
        <v>1383</v>
      </c>
      <c r="F28" s="53" t="s">
        <v>1384</v>
      </c>
      <c r="G28" s="53" t="s">
        <v>2464</v>
      </c>
      <c r="H28" s="53">
        <v>2024</v>
      </c>
      <c r="I28" s="53" t="s">
        <v>2463</v>
      </c>
      <c r="J28" s="124">
        <v>45323</v>
      </c>
      <c r="K28" s="53">
        <v>92</v>
      </c>
      <c r="L28" s="53">
        <v>124</v>
      </c>
      <c r="M28" s="53" t="s">
        <v>2437</v>
      </c>
      <c r="N28" s="53" t="s">
        <v>588</v>
      </c>
      <c r="O28" s="53" t="s">
        <v>677</v>
      </c>
      <c r="P28" s="53">
        <v>2</v>
      </c>
      <c r="Q28" s="53">
        <v>0</v>
      </c>
    </row>
    <row r="29" spans="1:17" x14ac:dyDescent="0.3">
      <c r="A29" s="53">
        <v>328</v>
      </c>
      <c r="B29" s="199">
        <v>45345</v>
      </c>
      <c r="C29" s="53" t="s">
        <v>1385</v>
      </c>
      <c r="D29" s="53" t="s">
        <v>556</v>
      </c>
      <c r="E29" s="53" t="s">
        <v>1383</v>
      </c>
      <c r="F29" s="53" t="s">
        <v>1384</v>
      </c>
      <c r="G29" s="53" t="s">
        <v>2464</v>
      </c>
      <c r="H29" s="53">
        <v>2024</v>
      </c>
      <c r="I29" s="53" t="s">
        <v>2463</v>
      </c>
      <c r="J29" s="124">
        <v>45323</v>
      </c>
      <c r="K29" s="53">
        <v>70</v>
      </c>
      <c r="L29" s="53">
        <v>91</v>
      </c>
      <c r="M29" s="53" t="s">
        <v>630</v>
      </c>
      <c r="N29" s="53" t="s">
        <v>554</v>
      </c>
      <c r="O29" s="53" t="s">
        <v>555</v>
      </c>
      <c r="P29" s="53">
        <v>7</v>
      </c>
      <c r="Q29" s="53">
        <v>0</v>
      </c>
    </row>
    <row r="30" spans="1:17" x14ac:dyDescent="0.3">
      <c r="A30" s="53">
        <v>327</v>
      </c>
      <c r="B30" s="199">
        <v>45345</v>
      </c>
      <c r="C30" s="53" t="s">
        <v>1385</v>
      </c>
      <c r="D30" s="53" t="s">
        <v>556</v>
      </c>
      <c r="E30" s="53" t="s">
        <v>1383</v>
      </c>
      <c r="F30" s="53" t="s">
        <v>1384</v>
      </c>
      <c r="G30" s="53">
        <v>45343</v>
      </c>
      <c r="H30" s="53">
        <v>2024</v>
      </c>
      <c r="I30" s="53" t="s">
        <v>2463</v>
      </c>
      <c r="J30" s="124">
        <v>45323</v>
      </c>
      <c r="K30" s="53">
        <v>70</v>
      </c>
      <c r="L30" s="53">
        <v>91</v>
      </c>
      <c r="M30" s="53" t="s">
        <v>630</v>
      </c>
      <c r="N30" s="53" t="s">
        <v>554</v>
      </c>
      <c r="O30" s="53" t="s">
        <v>555</v>
      </c>
      <c r="P30" s="53">
        <v>9</v>
      </c>
      <c r="Q30" s="53">
        <v>0</v>
      </c>
    </row>
    <row r="31" spans="1:17" x14ac:dyDescent="0.3">
      <c r="A31" s="53">
        <v>326</v>
      </c>
      <c r="B31" s="199">
        <v>45345</v>
      </c>
      <c r="C31" s="53" t="s">
        <v>1385</v>
      </c>
      <c r="D31" s="53" t="s">
        <v>556</v>
      </c>
      <c r="E31" s="53" t="s">
        <v>1383</v>
      </c>
      <c r="F31" s="53" t="s">
        <v>1384</v>
      </c>
      <c r="G31" s="53">
        <v>45342</v>
      </c>
      <c r="H31" s="53">
        <v>2024</v>
      </c>
      <c r="I31" s="53" t="s">
        <v>2463</v>
      </c>
      <c r="J31" s="124">
        <v>45323</v>
      </c>
      <c r="K31" s="53">
        <v>70</v>
      </c>
      <c r="L31" s="53">
        <v>91</v>
      </c>
      <c r="M31" s="53" t="s">
        <v>630</v>
      </c>
      <c r="N31" s="53" t="s">
        <v>554</v>
      </c>
      <c r="O31" s="53" t="s">
        <v>555</v>
      </c>
      <c r="P31" s="53">
        <v>9</v>
      </c>
      <c r="Q31" s="53">
        <v>0</v>
      </c>
    </row>
    <row r="32" spans="1:17" x14ac:dyDescent="0.3">
      <c r="A32" s="53">
        <v>325</v>
      </c>
      <c r="B32" s="199">
        <v>45345</v>
      </c>
      <c r="C32" s="53" t="s">
        <v>1385</v>
      </c>
      <c r="D32" s="53" t="s">
        <v>556</v>
      </c>
      <c r="E32" s="53" t="s">
        <v>1383</v>
      </c>
      <c r="F32" s="53" t="s">
        <v>1384</v>
      </c>
      <c r="G32" s="53">
        <v>45341</v>
      </c>
      <c r="H32" s="53">
        <v>2024</v>
      </c>
      <c r="I32" s="53" t="s">
        <v>2463</v>
      </c>
      <c r="J32" s="124">
        <v>45323</v>
      </c>
      <c r="K32" s="53">
        <v>70</v>
      </c>
      <c r="L32" s="53">
        <v>91</v>
      </c>
      <c r="M32" s="53" t="s">
        <v>630</v>
      </c>
      <c r="N32" s="53" t="s">
        <v>554</v>
      </c>
      <c r="O32" s="53" t="s">
        <v>555</v>
      </c>
      <c r="P32" s="53">
        <v>7</v>
      </c>
      <c r="Q32" s="53">
        <v>0</v>
      </c>
    </row>
    <row r="33" spans="1:17" x14ac:dyDescent="0.3">
      <c r="A33" s="53">
        <v>324</v>
      </c>
      <c r="B33" s="199">
        <v>45345</v>
      </c>
      <c r="C33" s="53" t="s">
        <v>1385</v>
      </c>
      <c r="D33" s="53" t="s">
        <v>603</v>
      </c>
      <c r="E33" s="53" t="s">
        <v>1383</v>
      </c>
      <c r="F33" s="53" t="s">
        <v>1384</v>
      </c>
      <c r="G33" s="53">
        <v>45341</v>
      </c>
      <c r="H33" s="53">
        <v>2024</v>
      </c>
      <c r="I33" s="53" t="s">
        <v>2463</v>
      </c>
      <c r="J33" s="124">
        <v>45323</v>
      </c>
      <c r="K33" s="53">
        <v>43</v>
      </c>
      <c r="L33" s="53">
        <v>66</v>
      </c>
      <c r="M33" s="53" t="s">
        <v>681</v>
      </c>
      <c r="N33" s="53" t="s">
        <v>554</v>
      </c>
      <c r="P33" s="53">
        <v>2</v>
      </c>
      <c r="Q33" s="53">
        <v>0</v>
      </c>
    </row>
    <row r="34" spans="1:17" x14ac:dyDescent="0.3">
      <c r="A34" s="53">
        <v>323</v>
      </c>
      <c r="B34" s="199">
        <v>45345</v>
      </c>
      <c r="C34" s="53" t="s">
        <v>1385</v>
      </c>
      <c r="D34" s="53" t="s">
        <v>556</v>
      </c>
      <c r="E34" s="53" t="s">
        <v>1383</v>
      </c>
      <c r="F34" s="53" t="s">
        <v>1384</v>
      </c>
      <c r="G34" s="53" t="s">
        <v>2465</v>
      </c>
      <c r="H34" s="53">
        <v>2024</v>
      </c>
      <c r="I34" s="53" t="s">
        <v>2463</v>
      </c>
      <c r="J34" s="124">
        <v>45323</v>
      </c>
      <c r="K34" s="53">
        <v>92</v>
      </c>
      <c r="L34" s="53">
        <v>124</v>
      </c>
      <c r="M34" s="53" t="s">
        <v>2437</v>
      </c>
      <c r="N34" s="53" t="s">
        <v>588</v>
      </c>
      <c r="O34" s="53" t="s">
        <v>677</v>
      </c>
      <c r="P34" s="53">
        <v>9</v>
      </c>
      <c r="Q34" s="53">
        <v>0</v>
      </c>
    </row>
    <row r="35" spans="1:17" x14ac:dyDescent="0.3">
      <c r="A35" s="53">
        <v>322</v>
      </c>
      <c r="B35" s="199">
        <v>45345</v>
      </c>
      <c r="C35" s="53" t="s">
        <v>1385</v>
      </c>
      <c r="D35" s="53" t="s">
        <v>556</v>
      </c>
      <c r="E35" s="53" t="s">
        <v>1383</v>
      </c>
      <c r="F35" s="53" t="s">
        <v>1384</v>
      </c>
      <c r="G35" s="53" t="s">
        <v>2466</v>
      </c>
      <c r="H35" s="53">
        <v>2024</v>
      </c>
      <c r="I35" s="53" t="s">
        <v>2463</v>
      </c>
      <c r="J35" s="124">
        <v>45323</v>
      </c>
      <c r="K35" s="53">
        <v>70</v>
      </c>
      <c r="L35" s="53">
        <v>91</v>
      </c>
      <c r="M35" s="53" t="s">
        <v>630</v>
      </c>
      <c r="N35" s="53" t="s">
        <v>554</v>
      </c>
      <c r="O35" s="53" t="s">
        <v>555</v>
      </c>
      <c r="P35" s="53">
        <v>9</v>
      </c>
      <c r="Q35" s="53">
        <v>0</v>
      </c>
    </row>
    <row r="36" spans="1:17" x14ac:dyDescent="0.3">
      <c r="A36" s="53">
        <v>321</v>
      </c>
      <c r="B36" s="199">
        <v>45345</v>
      </c>
      <c r="C36" s="53" t="s">
        <v>1385</v>
      </c>
      <c r="D36" s="53" t="s">
        <v>556</v>
      </c>
      <c r="E36" s="53" t="s">
        <v>1383</v>
      </c>
      <c r="F36" s="53" t="s">
        <v>1384</v>
      </c>
      <c r="G36" s="53" t="s">
        <v>2467</v>
      </c>
      <c r="H36" s="53">
        <v>2024</v>
      </c>
      <c r="I36" s="53" t="s">
        <v>2463</v>
      </c>
      <c r="J36" s="124">
        <v>45323</v>
      </c>
      <c r="K36" s="53">
        <v>70</v>
      </c>
      <c r="L36" s="53">
        <v>91</v>
      </c>
      <c r="M36" s="53" t="s">
        <v>630</v>
      </c>
      <c r="N36" s="53" t="s">
        <v>554</v>
      </c>
      <c r="O36" s="53" t="s">
        <v>555</v>
      </c>
      <c r="P36" s="53">
        <v>9</v>
      </c>
      <c r="Q36" s="53">
        <v>0</v>
      </c>
    </row>
    <row r="37" spans="1:17" x14ac:dyDescent="0.3">
      <c r="A37" s="53">
        <v>320</v>
      </c>
      <c r="B37" s="199">
        <v>45345</v>
      </c>
      <c r="C37" s="53" t="s">
        <v>1385</v>
      </c>
      <c r="D37" s="53" t="s">
        <v>556</v>
      </c>
      <c r="E37" s="53" t="s">
        <v>1383</v>
      </c>
      <c r="F37" s="53" t="s">
        <v>1384</v>
      </c>
      <c r="G37" s="53" t="s">
        <v>2468</v>
      </c>
      <c r="H37" s="53">
        <v>2024</v>
      </c>
      <c r="I37" s="53" t="s">
        <v>2463</v>
      </c>
      <c r="J37" s="124">
        <v>45323</v>
      </c>
      <c r="K37" s="53">
        <v>70</v>
      </c>
      <c r="L37" s="53">
        <v>91</v>
      </c>
      <c r="M37" s="53" t="s">
        <v>630</v>
      </c>
      <c r="N37" s="53" t="s">
        <v>554</v>
      </c>
      <c r="O37" s="53" t="s">
        <v>555</v>
      </c>
      <c r="P37" s="53">
        <v>9</v>
      </c>
      <c r="Q37" s="53">
        <v>0</v>
      </c>
    </row>
    <row r="38" spans="1:17" x14ac:dyDescent="0.3">
      <c r="A38" s="53">
        <v>319</v>
      </c>
      <c r="B38" s="199">
        <v>45345</v>
      </c>
      <c r="C38" s="53" t="s">
        <v>1385</v>
      </c>
      <c r="D38" s="53" t="s">
        <v>556</v>
      </c>
      <c r="E38" s="53" t="s">
        <v>1383</v>
      </c>
      <c r="F38" s="53" t="s">
        <v>1384</v>
      </c>
      <c r="G38" s="53" t="s">
        <v>2469</v>
      </c>
      <c r="H38" s="53">
        <v>2024</v>
      </c>
      <c r="I38" s="53" t="s">
        <v>2463</v>
      </c>
      <c r="J38" s="124">
        <v>45323</v>
      </c>
      <c r="K38" s="53">
        <v>70</v>
      </c>
      <c r="L38" s="53">
        <v>91</v>
      </c>
      <c r="M38" s="53" t="s">
        <v>630</v>
      </c>
      <c r="N38" s="53" t="s">
        <v>554</v>
      </c>
      <c r="O38" s="53" t="s">
        <v>555</v>
      </c>
      <c r="P38" s="53">
        <v>9</v>
      </c>
      <c r="Q38" s="53">
        <v>0</v>
      </c>
    </row>
    <row r="39" spans="1:17" x14ac:dyDescent="0.3">
      <c r="A39" s="53">
        <v>318</v>
      </c>
      <c r="B39" s="199">
        <v>45345</v>
      </c>
      <c r="C39" s="53" t="s">
        <v>1385</v>
      </c>
      <c r="D39" s="53" t="s">
        <v>556</v>
      </c>
      <c r="E39" s="53" t="s">
        <v>1383</v>
      </c>
      <c r="F39" s="53" t="s">
        <v>1384</v>
      </c>
      <c r="G39" s="53" t="s">
        <v>2470</v>
      </c>
      <c r="H39" s="53">
        <v>2024</v>
      </c>
      <c r="I39" s="53" t="s">
        <v>2463</v>
      </c>
      <c r="J39" s="124">
        <v>45323</v>
      </c>
      <c r="K39" s="53">
        <v>70</v>
      </c>
      <c r="L39" s="53">
        <v>91</v>
      </c>
      <c r="M39" s="53" t="s">
        <v>630</v>
      </c>
      <c r="N39" s="53" t="s">
        <v>554</v>
      </c>
      <c r="O39" s="53" t="s">
        <v>555</v>
      </c>
      <c r="P39" s="53">
        <v>9</v>
      </c>
      <c r="Q39" s="53">
        <v>0</v>
      </c>
    </row>
    <row r="40" spans="1:17" x14ac:dyDescent="0.3">
      <c r="A40" s="53">
        <v>317</v>
      </c>
      <c r="B40" s="199">
        <v>45345</v>
      </c>
      <c r="C40" s="53" t="s">
        <v>1385</v>
      </c>
      <c r="D40" s="53" t="s">
        <v>556</v>
      </c>
      <c r="E40" s="53" t="s">
        <v>1383</v>
      </c>
      <c r="F40" s="53" t="s">
        <v>1384</v>
      </c>
      <c r="G40" s="53" t="s">
        <v>2471</v>
      </c>
      <c r="H40" s="53">
        <v>2024</v>
      </c>
      <c r="I40" s="53" t="s">
        <v>2463</v>
      </c>
      <c r="J40" s="124">
        <v>45323</v>
      </c>
      <c r="K40" s="53">
        <v>70</v>
      </c>
      <c r="L40" s="53">
        <v>91</v>
      </c>
      <c r="M40" s="53" t="s">
        <v>630</v>
      </c>
      <c r="N40" s="53" t="s">
        <v>554</v>
      </c>
      <c r="O40" s="53" t="s">
        <v>555</v>
      </c>
      <c r="P40" s="53">
        <v>9</v>
      </c>
      <c r="Q40" s="53">
        <v>0</v>
      </c>
    </row>
    <row r="41" spans="1:17" x14ac:dyDescent="0.3">
      <c r="A41" s="53">
        <v>316</v>
      </c>
      <c r="B41" s="199">
        <v>45345</v>
      </c>
      <c r="C41" s="53" t="s">
        <v>1385</v>
      </c>
      <c r="D41" s="53" t="s">
        <v>556</v>
      </c>
      <c r="E41" s="53" t="s">
        <v>1383</v>
      </c>
      <c r="F41" s="53" t="s">
        <v>1384</v>
      </c>
      <c r="G41" s="53" t="s">
        <v>2472</v>
      </c>
      <c r="H41" s="53">
        <v>2024</v>
      </c>
      <c r="I41" s="53" t="s">
        <v>2463</v>
      </c>
      <c r="J41" s="124">
        <v>45323</v>
      </c>
      <c r="K41" s="53">
        <v>70</v>
      </c>
      <c r="L41" s="53">
        <v>91</v>
      </c>
      <c r="M41" s="53" t="s">
        <v>630</v>
      </c>
      <c r="N41" s="53" t="s">
        <v>554</v>
      </c>
      <c r="O41" s="53" t="s">
        <v>555</v>
      </c>
      <c r="P41" s="53">
        <v>9</v>
      </c>
      <c r="Q41" s="53">
        <v>0</v>
      </c>
    </row>
    <row r="42" spans="1:17" x14ac:dyDescent="0.3">
      <c r="A42" s="53">
        <v>315</v>
      </c>
      <c r="B42" s="199">
        <v>45345</v>
      </c>
      <c r="C42" s="53" t="s">
        <v>1385</v>
      </c>
      <c r="D42" s="53" t="s">
        <v>556</v>
      </c>
      <c r="E42" s="53" t="s">
        <v>1383</v>
      </c>
      <c r="F42" s="53" t="s">
        <v>1384</v>
      </c>
      <c r="G42" s="53" t="s">
        <v>2473</v>
      </c>
      <c r="H42" s="53">
        <v>2024</v>
      </c>
      <c r="I42" s="53" t="s">
        <v>2463</v>
      </c>
      <c r="J42" s="124">
        <v>45323</v>
      </c>
      <c r="K42" s="53">
        <v>70</v>
      </c>
      <c r="L42" s="53">
        <v>91</v>
      </c>
      <c r="M42" s="53" t="s">
        <v>630</v>
      </c>
      <c r="N42" s="53" t="s">
        <v>554</v>
      </c>
      <c r="O42" s="53" t="s">
        <v>555</v>
      </c>
      <c r="P42" s="53">
        <v>9</v>
      </c>
      <c r="Q42" s="53">
        <v>0</v>
      </c>
    </row>
    <row r="43" spans="1:17" x14ac:dyDescent="0.3">
      <c r="A43" s="53">
        <v>314</v>
      </c>
      <c r="B43" s="199">
        <v>45345</v>
      </c>
      <c r="C43" s="53" t="s">
        <v>1385</v>
      </c>
      <c r="D43" s="53" t="s">
        <v>603</v>
      </c>
      <c r="E43" s="53" t="s">
        <v>1383</v>
      </c>
      <c r="F43" s="53" t="s">
        <v>1384</v>
      </c>
      <c r="G43" s="53" t="s">
        <v>2474</v>
      </c>
      <c r="H43" s="53">
        <v>2024</v>
      </c>
      <c r="I43" s="53" t="s">
        <v>2463</v>
      </c>
      <c r="J43" s="124">
        <v>45323</v>
      </c>
      <c r="K43" s="53">
        <v>94</v>
      </c>
      <c r="L43" s="53">
        <v>126</v>
      </c>
      <c r="M43" s="53" t="s">
        <v>2445</v>
      </c>
      <c r="N43" s="53" t="s">
        <v>565</v>
      </c>
      <c r="O43" s="53" t="s">
        <v>573</v>
      </c>
      <c r="P43" s="53">
        <v>9</v>
      </c>
      <c r="Q43" s="53">
        <v>0</v>
      </c>
    </row>
    <row r="44" spans="1:17" x14ac:dyDescent="0.3">
      <c r="A44" s="53">
        <v>313</v>
      </c>
      <c r="B44" s="199">
        <v>45345</v>
      </c>
      <c r="C44" s="53" t="s">
        <v>1385</v>
      </c>
      <c r="D44" s="53" t="s">
        <v>603</v>
      </c>
      <c r="E44" s="53" t="s">
        <v>1383</v>
      </c>
      <c r="F44" s="53" t="s">
        <v>1384</v>
      </c>
      <c r="G44" s="53" t="s">
        <v>2475</v>
      </c>
      <c r="H44" s="53">
        <v>2024</v>
      </c>
      <c r="I44" s="53" t="s">
        <v>2463</v>
      </c>
      <c r="J44" s="124">
        <v>45323</v>
      </c>
      <c r="K44" s="53">
        <v>94</v>
      </c>
      <c r="L44" s="53">
        <v>126</v>
      </c>
      <c r="M44" s="53" t="s">
        <v>2445</v>
      </c>
      <c r="N44" s="53" t="s">
        <v>565</v>
      </c>
      <c r="O44" s="53" t="s">
        <v>573</v>
      </c>
      <c r="P44" s="53">
        <v>9</v>
      </c>
      <c r="Q44" s="53">
        <v>0</v>
      </c>
    </row>
    <row r="45" spans="1:17" x14ac:dyDescent="0.3">
      <c r="A45" s="53">
        <v>312</v>
      </c>
      <c r="B45" s="199">
        <v>45345</v>
      </c>
      <c r="C45" s="53" t="s">
        <v>1385</v>
      </c>
      <c r="D45" s="53" t="s">
        <v>556</v>
      </c>
      <c r="E45" s="53" t="s">
        <v>1383</v>
      </c>
      <c r="F45" s="53" t="s">
        <v>1384</v>
      </c>
      <c r="G45" s="53" t="s">
        <v>2476</v>
      </c>
      <c r="H45" s="53">
        <v>2024</v>
      </c>
      <c r="I45" s="53" t="s">
        <v>2463</v>
      </c>
      <c r="J45" s="124">
        <v>45323</v>
      </c>
      <c r="K45" s="53">
        <v>70</v>
      </c>
      <c r="L45" s="53">
        <v>91</v>
      </c>
      <c r="M45" s="53" t="s">
        <v>630</v>
      </c>
      <c r="N45" s="53" t="s">
        <v>554</v>
      </c>
      <c r="O45" s="53" t="s">
        <v>555</v>
      </c>
      <c r="P45" s="53">
        <v>2</v>
      </c>
      <c r="Q45" s="53">
        <v>0</v>
      </c>
    </row>
    <row r="46" spans="1:17" x14ac:dyDescent="0.3">
      <c r="A46" s="53">
        <v>311</v>
      </c>
      <c r="B46" s="199">
        <v>45345</v>
      </c>
      <c r="C46" s="53" t="s">
        <v>1385</v>
      </c>
      <c r="D46" s="53" t="s">
        <v>603</v>
      </c>
      <c r="E46" s="53" t="s">
        <v>1383</v>
      </c>
      <c r="F46" s="53" t="s">
        <v>1384</v>
      </c>
      <c r="G46" s="53" t="s">
        <v>2476</v>
      </c>
      <c r="H46" s="53">
        <v>2024</v>
      </c>
      <c r="I46" s="53" t="s">
        <v>2463</v>
      </c>
      <c r="J46" s="124">
        <v>45323</v>
      </c>
      <c r="K46" s="53">
        <v>94</v>
      </c>
      <c r="L46" s="53">
        <v>126</v>
      </c>
      <c r="M46" s="53" t="s">
        <v>2445</v>
      </c>
      <c r="N46" s="53" t="s">
        <v>565</v>
      </c>
      <c r="O46" s="53" t="s">
        <v>573</v>
      </c>
      <c r="P46" s="53">
        <v>7</v>
      </c>
      <c r="Q46" s="53">
        <v>0</v>
      </c>
    </row>
    <row r="47" spans="1:17" x14ac:dyDescent="0.3">
      <c r="A47" s="53">
        <v>310</v>
      </c>
      <c r="B47" s="199">
        <v>45344</v>
      </c>
      <c r="C47" s="53" t="s">
        <v>1385</v>
      </c>
      <c r="D47" s="53" t="s">
        <v>556</v>
      </c>
      <c r="E47" s="53" t="s">
        <v>1383</v>
      </c>
      <c r="F47" s="53" t="s">
        <v>1384</v>
      </c>
      <c r="G47" s="53" t="s">
        <v>2477</v>
      </c>
      <c r="H47" s="53">
        <v>2024</v>
      </c>
      <c r="I47" s="53" t="s">
        <v>1461</v>
      </c>
      <c r="J47" s="124">
        <v>45292</v>
      </c>
      <c r="K47" s="53">
        <v>70</v>
      </c>
      <c r="L47" s="53">
        <v>91</v>
      </c>
      <c r="M47" s="53" t="s">
        <v>630</v>
      </c>
      <c r="N47" s="53" t="s">
        <v>554</v>
      </c>
      <c r="O47" s="53" t="s">
        <v>555</v>
      </c>
      <c r="P47" s="53">
        <v>5</v>
      </c>
      <c r="Q47" s="53">
        <v>0</v>
      </c>
    </row>
    <row r="48" spans="1:17" x14ac:dyDescent="0.3">
      <c r="A48" s="53">
        <v>309</v>
      </c>
      <c r="B48" s="199">
        <v>45344</v>
      </c>
      <c r="C48" s="53" t="s">
        <v>1385</v>
      </c>
      <c r="D48" s="53" t="s">
        <v>63</v>
      </c>
      <c r="E48" s="53" t="s">
        <v>1383</v>
      </c>
      <c r="F48" s="53" t="s">
        <v>1384</v>
      </c>
      <c r="G48" s="53" t="s">
        <v>2477</v>
      </c>
      <c r="H48" s="53">
        <v>2024</v>
      </c>
      <c r="I48" s="53" t="s">
        <v>1461</v>
      </c>
      <c r="J48" s="124">
        <v>45292</v>
      </c>
      <c r="K48" s="53">
        <v>63</v>
      </c>
      <c r="L48" s="53">
        <v>86</v>
      </c>
      <c r="M48" s="53" t="s">
        <v>642</v>
      </c>
      <c r="N48" s="53" t="s">
        <v>565</v>
      </c>
      <c r="O48" s="53" t="s">
        <v>573</v>
      </c>
      <c r="P48" s="53">
        <v>4</v>
      </c>
      <c r="Q48" s="53">
        <v>0</v>
      </c>
    </row>
    <row r="49" spans="1:17" x14ac:dyDescent="0.3">
      <c r="A49" s="53">
        <v>308</v>
      </c>
      <c r="B49" s="199">
        <v>45344</v>
      </c>
      <c r="C49" s="53" t="s">
        <v>1385</v>
      </c>
      <c r="D49" s="53" t="s">
        <v>556</v>
      </c>
      <c r="E49" s="53" t="s">
        <v>1383</v>
      </c>
      <c r="F49" s="53" t="s">
        <v>1384</v>
      </c>
      <c r="G49" s="53" t="s">
        <v>2446</v>
      </c>
      <c r="H49" s="53">
        <v>2024</v>
      </c>
      <c r="I49" s="53" t="s">
        <v>1461</v>
      </c>
      <c r="J49" s="124">
        <v>45292</v>
      </c>
      <c r="K49" s="53">
        <v>70</v>
      </c>
      <c r="L49" s="53">
        <v>122</v>
      </c>
      <c r="M49" s="53" t="s">
        <v>630</v>
      </c>
      <c r="N49" s="53" t="s">
        <v>554</v>
      </c>
      <c r="O49" s="53" t="s">
        <v>555</v>
      </c>
      <c r="P49" s="53">
        <v>9</v>
      </c>
      <c r="Q49" s="53">
        <v>0</v>
      </c>
    </row>
    <row r="50" spans="1:17" x14ac:dyDescent="0.3">
      <c r="A50" s="53">
        <v>307</v>
      </c>
      <c r="B50" s="199">
        <v>45344</v>
      </c>
      <c r="C50" s="53" t="s">
        <v>1385</v>
      </c>
      <c r="D50" s="53" t="s">
        <v>556</v>
      </c>
      <c r="E50" s="53" t="s">
        <v>1383</v>
      </c>
      <c r="F50" s="53" t="s">
        <v>1384</v>
      </c>
      <c r="G50" s="53" t="s">
        <v>2478</v>
      </c>
      <c r="H50" s="53">
        <v>2024</v>
      </c>
      <c r="I50" s="53" t="s">
        <v>1461</v>
      </c>
      <c r="J50" s="124">
        <v>45292</v>
      </c>
      <c r="K50" s="53">
        <v>70</v>
      </c>
      <c r="L50" s="53">
        <v>122</v>
      </c>
      <c r="M50" s="53" t="s">
        <v>630</v>
      </c>
      <c r="N50" s="53" t="s">
        <v>554</v>
      </c>
      <c r="O50" s="53" t="s">
        <v>555</v>
      </c>
      <c r="P50" s="53">
        <v>9</v>
      </c>
      <c r="Q50" s="53">
        <v>0</v>
      </c>
    </row>
    <row r="51" spans="1:17" x14ac:dyDescent="0.3">
      <c r="A51" s="53">
        <v>306</v>
      </c>
      <c r="B51" s="199">
        <v>45344</v>
      </c>
      <c r="C51" s="53" t="s">
        <v>1385</v>
      </c>
      <c r="D51" s="53" t="s">
        <v>556</v>
      </c>
      <c r="E51" s="53" t="s">
        <v>1383</v>
      </c>
      <c r="F51" s="53" t="s">
        <v>1384</v>
      </c>
      <c r="G51" s="53" t="s">
        <v>916</v>
      </c>
      <c r="H51" s="53">
        <v>2024</v>
      </c>
      <c r="I51" s="53" t="s">
        <v>1461</v>
      </c>
      <c r="J51" s="124">
        <v>45292</v>
      </c>
      <c r="K51" s="53">
        <v>70</v>
      </c>
      <c r="L51" s="53">
        <v>122</v>
      </c>
      <c r="M51" s="53" t="s">
        <v>630</v>
      </c>
      <c r="N51" s="53" t="s">
        <v>554</v>
      </c>
      <c r="O51" s="53" t="s">
        <v>555</v>
      </c>
      <c r="P51" s="53">
        <v>9</v>
      </c>
      <c r="Q51" s="53">
        <v>0</v>
      </c>
    </row>
    <row r="52" spans="1:17" x14ac:dyDescent="0.3">
      <c r="A52" s="53">
        <v>305</v>
      </c>
      <c r="B52" s="199">
        <v>45344</v>
      </c>
      <c r="C52" s="53" t="s">
        <v>1385</v>
      </c>
      <c r="D52" s="53" t="s">
        <v>556</v>
      </c>
      <c r="E52" s="53" t="s">
        <v>1383</v>
      </c>
      <c r="F52" s="53" t="s">
        <v>1384</v>
      </c>
      <c r="G52" s="53" t="s">
        <v>810</v>
      </c>
      <c r="H52" s="53">
        <v>2024</v>
      </c>
      <c r="I52" s="53" t="s">
        <v>1461</v>
      </c>
      <c r="J52" s="124">
        <v>45292</v>
      </c>
      <c r="K52" s="53">
        <v>70</v>
      </c>
      <c r="L52" s="53">
        <v>122</v>
      </c>
      <c r="M52" s="53" t="s">
        <v>630</v>
      </c>
      <c r="N52" s="53" t="s">
        <v>554</v>
      </c>
      <c r="O52" s="53" t="s">
        <v>555</v>
      </c>
      <c r="P52" s="53">
        <v>9</v>
      </c>
      <c r="Q52" s="53">
        <v>0</v>
      </c>
    </row>
    <row r="53" spans="1:17" x14ac:dyDescent="0.3">
      <c r="A53" s="53">
        <v>304</v>
      </c>
      <c r="B53" s="199">
        <v>45344</v>
      </c>
      <c r="C53" s="53" t="s">
        <v>1385</v>
      </c>
      <c r="D53" s="53" t="s">
        <v>556</v>
      </c>
      <c r="E53" s="53" t="s">
        <v>1383</v>
      </c>
      <c r="F53" s="53" t="s">
        <v>1384</v>
      </c>
      <c r="G53" s="53" t="s">
        <v>2479</v>
      </c>
      <c r="H53" s="53">
        <v>2024</v>
      </c>
      <c r="I53" s="53" t="s">
        <v>1461</v>
      </c>
      <c r="J53" s="124">
        <v>45292</v>
      </c>
      <c r="K53" s="53">
        <v>70</v>
      </c>
      <c r="L53" s="53">
        <v>122</v>
      </c>
      <c r="M53" s="53" t="s">
        <v>630</v>
      </c>
      <c r="N53" s="53" t="s">
        <v>554</v>
      </c>
      <c r="O53" s="53" t="s">
        <v>555</v>
      </c>
      <c r="P53" s="53">
        <v>9</v>
      </c>
      <c r="Q53" s="53">
        <v>0</v>
      </c>
    </row>
    <row r="54" spans="1:17" x14ac:dyDescent="0.3">
      <c r="A54" s="53">
        <v>303</v>
      </c>
      <c r="B54" s="199">
        <v>45344</v>
      </c>
      <c r="C54" s="53" t="s">
        <v>1385</v>
      </c>
      <c r="D54" s="53" t="s">
        <v>556</v>
      </c>
      <c r="E54" s="53" t="s">
        <v>1383</v>
      </c>
      <c r="F54" s="53" t="s">
        <v>1384</v>
      </c>
      <c r="G54" s="53" t="s">
        <v>2480</v>
      </c>
      <c r="H54" s="53">
        <v>2024</v>
      </c>
      <c r="I54" s="53" t="s">
        <v>1461</v>
      </c>
      <c r="J54" s="124">
        <v>45292</v>
      </c>
      <c r="K54" s="53">
        <v>70</v>
      </c>
      <c r="L54" s="53">
        <v>122</v>
      </c>
      <c r="M54" s="53" t="s">
        <v>630</v>
      </c>
      <c r="N54" s="53" t="s">
        <v>554</v>
      </c>
      <c r="O54" s="53" t="s">
        <v>555</v>
      </c>
      <c r="P54" s="53">
        <v>9</v>
      </c>
      <c r="Q54" s="53">
        <v>0</v>
      </c>
    </row>
    <row r="55" spans="1:17" x14ac:dyDescent="0.3">
      <c r="A55" s="53">
        <v>302</v>
      </c>
      <c r="B55" s="199">
        <v>45344</v>
      </c>
      <c r="C55" s="53" t="s">
        <v>1385</v>
      </c>
      <c r="D55" s="53" t="s">
        <v>723</v>
      </c>
      <c r="E55" s="53" t="s">
        <v>1383</v>
      </c>
      <c r="F55" s="53" t="s">
        <v>1384</v>
      </c>
      <c r="G55" s="53" t="s">
        <v>2481</v>
      </c>
      <c r="H55" s="53">
        <v>2024</v>
      </c>
      <c r="I55" s="53" t="s">
        <v>1461</v>
      </c>
      <c r="J55" s="124">
        <v>45292</v>
      </c>
      <c r="K55" s="53">
        <v>70</v>
      </c>
      <c r="L55" s="53">
        <v>122</v>
      </c>
      <c r="M55" s="53" t="s">
        <v>630</v>
      </c>
      <c r="N55" s="53" t="s">
        <v>554</v>
      </c>
      <c r="O55" s="53" t="s">
        <v>555</v>
      </c>
      <c r="P55" s="53">
        <v>9</v>
      </c>
      <c r="Q55" s="53">
        <v>0</v>
      </c>
    </row>
    <row r="56" spans="1:17" x14ac:dyDescent="0.3">
      <c r="A56" s="53">
        <v>301</v>
      </c>
      <c r="B56" s="199">
        <v>45344</v>
      </c>
      <c r="C56" s="53" t="s">
        <v>1385</v>
      </c>
      <c r="D56" s="53" t="s">
        <v>556</v>
      </c>
      <c r="E56" s="53" t="s">
        <v>1383</v>
      </c>
      <c r="F56" s="53" t="s">
        <v>1384</v>
      </c>
      <c r="G56" s="53" t="s">
        <v>915</v>
      </c>
      <c r="H56" s="53">
        <v>2024</v>
      </c>
      <c r="I56" s="53" t="s">
        <v>1461</v>
      </c>
      <c r="J56" s="124">
        <v>45292</v>
      </c>
      <c r="K56" s="53">
        <v>70</v>
      </c>
      <c r="L56" s="53">
        <v>122</v>
      </c>
      <c r="M56" s="53" t="s">
        <v>630</v>
      </c>
      <c r="N56" s="53" t="s">
        <v>554</v>
      </c>
      <c r="O56" s="53" t="s">
        <v>555</v>
      </c>
      <c r="P56" s="53">
        <v>9</v>
      </c>
      <c r="Q56" s="53">
        <v>0</v>
      </c>
    </row>
    <row r="57" spans="1:17" x14ac:dyDescent="0.3">
      <c r="A57" s="53">
        <v>300</v>
      </c>
      <c r="B57" s="199">
        <v>45344</v>
      </c>
      <c r="C57" s="53" t="s">
        <v>1385</v>
      </c>
      <c r="D57" s="53" t="s">
        <v>556</v>
      </c>
      <c r="E57" s="53" t="s">
        <v>1383</v>
      </c>
      <c r="F57" s="53" t="s">
        <v>1384</v>
      </c>
      <c r="G57" s="53" t="s">
        <v>2482</v>
      </c>
      <c r="H57" s="53">
        <v>2024</v>
      </c>
      <c r="I57" s="53" t="s">
        <v>1461</v>
      </c>
      <c r="J57" s="124">
        <v>45292</v>
      </c>
      <c r="K57" s="53">
        <v>70</v>
      </c>
      <c r="L57" s="53">
        <v>122</v>
      </c>
      <c r="M57" s="53" t="s">
        <v>630</v>
      </c>
      <c r="N57" s="53" t="s">
        <v>554</v>
      </c>
      <c r="O57" s="53" t="s">
        <v>555</v>
      </c>
      <c r="P57" s="53">
        <v>9</v>
      </c>
      <c r="Q57" s="53">
        <v>0</v>
      </c>
    </row>
    <row r="58" spans="1:17" x14ac:dyDescent="0.3">
      <c r="A58" s="53">
        <v>299</v>
      </c>
      <c r="B58" s="199">
        <v>45344</v>
      </c>
      <c r="C58" s="53" t="s">
        <v>1385</v>
      </c>
      <c r="D58" s="53" t="s">
        <v>723</v>
      </c>
      <c r="E58" s="53" t="s">
        <v>1383</v>
      </c>
      <c r="F58" s="53" t="s">
        <v>1384</v>
      </c>
      <c r="G58" s="53" t="s">
        <v>2483</v>
      </c>
      <c r="H58" s="53">
        <v>2024</v>
      </c>
      <c r="I58" s="53" t="s">
        <v>1461</v>
      </c>
      <c r="J58" s="124">
        <v>45292</v>
      </c>
      <c r="K58" s="53">
        <v>70</v>
      </c>
      <c r="L58" s="53">
        <v>122</v>
      </c>
      <c r="M58" s="53" t="s">
        <v>630</v>
      </c>
      <c r="N58" s="53" t="s">
        <v>554</v>
      </c>
      <c r="O58" s="53" t="s">
        <v>555</v>
      </c>
      <c r="P58" s="53">
        <v>9</v>
      </c>
      <c r="Q58" s="53">
        <v>0</v>
      </c>
    </row>
    <row r="59" spans="1:17" x14ac:dyDescent="0.3">
      <c r="A59" s="53">
        <v>298</v>
      </c>
      <c r="B59" s="199">
        <v>45344</v>
      </c>
      <c r="C59" s="53" t="s">
        <v>1385</v>
      </c>
      <c r="D59" s="53" t="s">
        <v>723</v>
      </c>
      <c r="E59" s="53" t="s">
        <v>1383</v>
      </c>
      <c r="F59" s="53" t="s">
        <v>1384</v>
      </c>
      <c r="G59" s="53" t="s">
        <v>2484</v>
      </c>
      <c r="H59" s="53">
        <v>2024</v>
      </c>
      <c r="I59" s="53" t="s">
        <v>1461</v>
      </c>
      <c r="J59" s="124">
        <v>45292</v>
      </c>
      <c r="K59" s="53">
        <v>70</v>
      </c>
      <c r="L59" s="53">
        <v>122</v>
      </c>
      <c r="M59" s="53" t="s">
        <v>630</v>
      </c>
      <c r="N59" s="53" t="s">
        <v>554</v>
      </c>
      <c r="O59" s="53" t="s">
        <v>555</v>
      </c>
      <c r="P59" s="53">
        <v>9</v>
      </c>
      <c r="Q59" s="53">
        <v>0</v>
      </c>
    </row>
    <row r="60" spans="1:17" x14ac:dyDescent="0.3">
      <c r="A60" s="53">
        <v>297</v>
      </c>
      <c r="B60" s="199">
        <v>45344</v>
      </c>
      <c r="C60" s="53" t="s">
        <v>1385</v>
      </c>
      <c r="D60" s="53" t="s">
        <v>556</v>
      </c>
      <c r="E60" s="53" t="s">
        <v>1383</v>
      </c>
      <c r="F60" s="53" t="s">
        <v>1384</v>
      </c>
      <c r="G60" s="53" t="s">
        <v>2485</v>
      </c>
      <c r="H60" s="53">
        <v>2024</v>
      </c>
      <c r="I60" s="53" t="s">
        <v>1461</v>
      </c>
      <c r="J60" s="124">
        <v>45292</v>
      </c>
      <c r="K60" s="53">
        <v>70</v>
      </c>
      <c r="L60" s="53">
        <v>122</v>
      </c>
      <c r="M60" s="53" t="s">
        <v>630</v>
      </c>
      <c r="N60" s="53" t="s">
        <v>554</v>
      </c>
      <c r="O60" s="53" t="s">
        <v>555</v>
      </c>
      <c r="P60" s="53">
        <v>9</v>
      </c>
      <c r="Q60" s="53">
        <v>0</v>
      </c>
    </row>
    <row r="61" spans="1:17" x14ac:dyDescent="0.3">
      <c r="A61" s="53">
        <v>296</v>
      </c>
      <c r="B61" s="199">
        <v>45309</v>
      </c>
      <c r="C61" s="53" t="s">
        <v>1385</v>
      </c>
      <c r="D61" s="53" t="s">
        <v>574</v>
      </c>
      <c r="E61" s="53" t="s">
        <v>1377</v>
      </c>
      <c r="F61" s="53" t="s">
        <v>1777</v>
      </c>
      <c r="G61" s="53" t="s">
        <v>2486</v>
      </c>
      <c r="H61" s="53">
        <v>2024</v>
      </c>
      <c r="I61" s="53" t="s">
        <v>1461</v>
      </c>
      <c r="J61" s="124">
        <v>45292</v>
      </c>
      <c r="K61" s="53">
        <v>39</v>
      </c>
      <c r="L61" s="53">
        <v>63</v>
      </c>
      <c r="M61" s="53" t="s">
        <v>688</v>
      </c>
      <c r="N61" s="53" t="s">
        <v>554</v>
      </c>
      <c r="O61" s="53" t="s">
        <v>632</v>
      </c>
      <c r="P61" s="53">
        <v>3</v>
      </c>
      <c r="Q61" s="53">
        <v>0</v>
      </c>
    </row>
    <row r="62" spans="1:17" x14ac:dyDescent="0.3">
      <c r="A62" s="53">
        <v>295</v>
      </c>
      <c r="B62" s="199">
        <v>45309</v>
      </c>
      <c r="C62" s="53" t="s">
        <v>1385</v>
      </c>
      <c r="D62" s="53" t="s">
        <v>603</v>
      </c>
      <c r="E62" s="53" t="s">
        <v>1383</v>
      </c>
      <c r="F62" s="53" t="s">
        <v>1384</v>
      </c>
      <c r="G62" s="53" t="s">
        <v>2486</v>
      </c>
      <c r="H62" s="53">
        <v>2024</v>
      </c>
      <c r="I62" s="53" t="s">
        <v>1461</v>
      </c>
      <c r="J62" s="124">
        <v>45292</v>
      </c>
      <c r="K62" s="53">
        <v>43</v>
      </c>
      <c r="L62" s="53">
        <v>66</v>
      </c>
      <c r="M62" s="53" t="s">
        <v>681</v>
      </c>
      <c r="N62" s="53" t="s">
        <v>554</v>
      </c>
      <c r="P62" s="53">
        <v>3</v>
      </c>
      <c r="Q62" s="53">
        <v>0</v>
      </c>
    </row>
    <row r="63" spans="1:17" x14ac:dyDescent="0.3">
      <c r="A63" s="53">
        <v>294</v>
      </c>
      <c r="B63" s="199">
        <v>45309</v>
      </c>
      <c r="C63" s="53" t="s">
        <v>1385</v>
      </c>
      <c r="D63" s="53" t="s">
        <v>556</v>
      </c>
      <c r="E63" s="53" t="s">
        <v>1383</v>
      </c>
      <c r="F63" s="53" t="s">
        <v>1384</v>
      </c>
      <c r="G63" s="53" t="s">
        <v>2486</v>
      </c>
      <c r="H63" s="53">
        <v>2024</v>
      </c>
      <c r="I63" s="53" t="s">
        <v>1461</v>
      </c>
      <c r="J63" s="124">
        <v>45292</v>
      </c>
      <c r="K63" s="53">
        <v>43</v>
      </c>
      <c r="L63" s="53">
        <v>66</v>
      </c>
      <c r="M63" s="53" t="s">
        <v>681</v>
      </c>
      <c r="N63" s="53" t="s">
        <v>554</v>
      </c>
      <c r="P63" s="53">
        <v>3</v>
      </c>
      <c r="Q63" s="53">
        <v>0</v>
      </c>
    </row>
    <row r="64" spans="1:17" x14ac:dyDescent="0.3">
      <c r="A64" s="53">
        <v>293</v>
      </c>
      <c r="B64" s="199">
        <v>45309</v>
      </c>
      <c r="C64" s="53" t="s">
        <v>1385</v>
      </c>
      <c r="D64" s="53" t="s">
        <v>574</v>
      </c>
      <c r="E64" s="53" t="s">
        <v>1377</v>
      </c>
      <c r="F64" s="53" t="s">
        <v>1777</v>
      </c>
      <c r="G64" s="53" t="s">
        <v>2487</v>
      </c>
      <c r="H64" s="53">
        <v>2024</v>
      </c>
      <c r="I64" s="53" t="s">
        <v>1461</v>
      </c>
      <c r="J64" s="124">
        <v>45292</v>
      </c>
      <c r="P64" s="53">
        <v>4</v>
      </c>
      <c r="Q64" s="53">
        <v>0</v>
      </c>
    </row>
    <row r="65" spans="1:17" x14ac:dyDescent="0.3">
      <c r="A65" s="53">
        <v>292</v>
      </c>
      <c r="B65" s="199">
        <v>45309</v>
      </c>
      <c r="C65" s="53" t="s">
        <v>1385</v>
      </c>
      <c r="D65" s="53" t="s">
        <v>574</v>
      </c>
      <c r="E65" s="53" t="s">
        <v>1383</v>
      </c>
      <c r="F65" s="53" t="s">
        <v>1384</v>
      </c>
      <c r="G65" s="53" t="s">
        <v>2487</v>
      </c>
      <c r="H65" s="53">
        <v>2024</v>
      </c>
      <c r="I65" s="53" t="s">
        <v>1461</v>
      </c>
      <c r="J65" s="124">
        <v>45292</v>
      </c>
      <c r="K65" s="53">
        <v>63</v>
      </c>
      <c r="L65" s="53">
        <v>86</v>
      </c>
      <c r="M65" s="53" t="s">
        <v>642</v>
      </c>
      <c r="N65" s="53" t="s">
        <v>565</v>
      </c>
      <c r="O65" s="53" t="s">
        <v>573</v>
      </c>
      <c r="P65" s="53">
        <v>5</v>
      </c>
      <c r="Q65" s="53">
        <v>0</v>
      </c>
    </row>
    <row r="66" spans="1:17" x14ac:dyDescent="0.3">
      <c r="A66" s="53">
        <v>291</v>
      </c>
      <c r="B66" s="199">
        <v>45309</v>
      </c>
      <c r="C66" s="53" t="s">
        <v>1385</v>
      </c>
      <c r="D66" s="53" t="s">
        <v>556</v>
      </c>
      <c r="E66" s="53" t="s">
        <v>1383</v>
      </c>
      <c r="F66" s="53" t="s">
        <v>1384</v>
      </c>
      <c r="G66" s="53" t="s">
        <v>1469</v>
      </c>
      <c r="H66" s="53">
        <v>2024</v>
      </c>
      <c r="I66" s="53" t="s">
        <v>1461</v>
      </c>
      <c r="J66" s="124">
        <v>45292</v>
      </c>
      <c r="K66" s="53">
        <v>70</v>
      </c>
      <c r="L66" s="53">
        <v>91</v>
      </c>
      <c r="M66" s="53" t="s">
        <v>812</v>
      </c>
      <c r="N66" s="53" t="s">
        <v>554</v>
      </c>
      <c r="O66" s="53" t="s">
        <v>555</v>
      </c>
      <c r="P66" s="53">
        <v>9</v>
      </c>
      <c r="Q66" s="53">
        <v>0</v>
      </c>
    </row>
    <row r="67" spans="1:17" x14ac:dyDescent="0.3">
      <c r="A67" s="53">
        <v>290</v>
      </c>
      <c r="B67" s="199">
        <v>45309</v>
      </c>
      <c r="C67" s="53" t="s">
        <v>1385</v>
      </c>
      <c r="D67" s="53" t="s">
        <v>574</v>
      </c>
      <c r="E67" s="53" t="s">
        <v>1383</v>
      </c>
      <c r="F67" s="53" t="s">
        <v>1384</v>
      </c>
      <c r="G67" s="53" t="s">
        <v>1470</v>
      </c>
      <c r="H67" s="53">
        <v>2024</v>
      </c>
      <c r="I67" s="53" t="s">
        <v>1461</v>
      </c>
      <c r="J67" s="124">
        <v>45292</v>
      </c>
      <c r="K67" s="53">
        <v>73</v>
      </c>
      <c r="L67" s="53">
        <v>95</v>
      </c>
      <c r="M67" s="53" t="s">
        <v>624</v>
      </c>
      <c r="N67" s="53" t="s">
        <v>554</v>
      </c>
      <c r="O67" s="53" t="s">
        <v>625</v>
      </c>
      <c r="P67" s="53">
        <v>9</v>
      </c>
      <c r="Q67" s="53">
        <v>0</v>
      </c>
    </row>
    <row r="68" spans="1:17" x14ac:dyDescent="0.3">
      <c r="A68" s="53">
        <v>289</v>
      </c>
      <c r="B68" s="199">
        <v>45309</v>
      </c>
      <c r="C68" s="53" t="s">
        <v>1385</v>
      </c>
      <c r="D68" s="53" t="s">
        <v>574</v>
      </c>
      <c r="E68" s="53" t="s">
        <v>1383</v>
      </c>
      <c r="F68" s="53" t="s">
        <v>1384</v>
      </c>
      <c r="G68" s="53" t="s">
        <v>1472</v>
      </c>
      <c r="H68" s="53">
        <v>2024</v>
      </c>
      <c r="I68" s="53" t="s">
        <v>1461</v>
      </c>
      <c r="J68" s="124">
        <v>45292</v>
      </c>
      <c r="K68" s="53">
        <v>73</v>
      </c>
      <c r="L68" s="53">
        <v>95</v>
      </c>
      <c r="M68" s="53" t="s">
        <v>624</v>
      </c>
      <c r="N68" s="53" t="s">
        <v>554</v>
      </c>
      <c r="O68" s="53" t="s">
        <v>625</v>
      </c>
      <c r="P68" s="53">
        <v>9</v>
      </c>
      <c r="Q68" s="53">
        <v>0</v>
      </c>
    </row>
    <row r="69" spans="1:17" x14ac:dyDescent="0.3">
      <c r="A69" s="53">
        <v>288</v>
      </c>
      <c r="B69" s="199">
        <v>45309</v>
      </c>
      <c r="C69" s="53" t="s">
        <v>1385</v>
      </c>
      <c r="D69" s="53" t="s">
        <v>556</v>
      </c>
      <c r="E69" s="53" t="s">
        <v>1383</v>
      </c>
      <c r="F69" s="53" t="s">
        <v>1384</v>
      </c>
      <c r="G69" s="53" t="s">
        <v>1473</v>
      </c>
      <c r="H69" s="53">
        <v>2024</v>
      </c>
      <c r="I69" s="53" t="s">
        <v>1461</v>
      </c>
      <c r="J69" s="124">
        <v>45292</v>
      </c>
      <c r="K69" s="53">
        <v>70</v>
      </c>
      <c r="L69" s="53">
        <v>91</v>
      </c>
      <c r="M69" s="53" t="s">
        <v>812</v>
      </c>
      <c r="N69" s="53" t="s">
        <v>554</v>
      </c>
      <c r="O69" s="53" t="s">
        <v>555</v>
      </c>
      <c r="P69" s="53">
        <v>9</v>
      </c>
      <c r="Q69" s="53">
        <v>0</v>
      </c>
    </row>
    <row r="70" spans="1:17" x14ac:dyDescent="0.3">
      <c r="A70" s="53">
        <v>287</v>
      </c>
      <c r="B70" s="199">
        <v>45309</v>
      </c>
      <c r="C70" s="53" t="s">
        <v>1385</v>
      </c>
      <c r="D70" s="53" t="s">
        <v>556</v>
      </c>
      <c r="E70" s="53" t="s">
        <v>1383</v>
      </c>
      <c r="F70" s="53" t="s">
        <v>1384</v>
      </c>
      <c r="G70" s="53" t="s">
        <v>1474</v>
      </c>
      <c r="H70" s="53">
        <v>2024</v>
      </c>
      <c r="I70" s="53" t="s">
        <v>1461</v>
      </c>
      <c r="J70" s="124">
        <v>45292</v>
      </c>
      <c r="K70" s="53">
        <v>70</v>
      </c>
      <c r="L70" s="53">
        <v>91</v>
      </c>
      <c r="M70" s="53" t="s">
        <v>812</v>
      </c>
      <c r="N70" s="53" t="s">
        <v>554</v>
      </c>
      <c r="O70" s="53" t="s">
        <v>555</v>
      </c>
      <c r="P70" s="53">
        <v>9</v>
      </c>
      <c r="Q70" s="53">
        <v>0</v>
      </c>
    </row>
    <row r="71" spans="1:17" x14ac:dyDescent="0.3">
      <c r="A71" s="53">
        <v>286</v>
      </c>
      <c r="B71" s="199">
        <v>45309</v>
      </c>
      <c r="C71" s="53" t="s">
        <v>1385</v>
      </c>
      <c r="D71" s="53" t="s">
        <v>574</v>
      </c>
      <c r="E71" s="53" t="s">
        <v>1383</v>
      </c>
      <c r="F71" s="53" t="s">
        <v>1384</v>
      </c>
      <c r="G71" s="53" t="s">
        <v>1475</v>
      </c>
      <c r="H71" s="53">
        <v>2024</v>
      </c>
      <c r="I71" s="53" t="s">
        <v>1461</v>
      </c>
      <c r="J71" s="124">
        <v>45292</v>
      </c>
      <c r="K71" s="53">
        <v>82</v>
      </c>
      <c r="L71" s="53">
        <v>105</v>
      </c>
      <c r="M71" s="53" t="s">
        <v>607</v>
      </c>
      <c r="N71" s="53" t="s">
        <v>554</v>
      </c>
      <c r="O71" s="53" t="s">
        <v>561</v>
      </c>
      <c r="P71" s="53">
        <v>9</v>
      </c>
      <c r="Q71" s="53">
        <v>0</v>
      </c>
    </row>
    <row r="72" spans="1:17" x14ac:dyDescent="0.3">
      <c r="A72" s="53">
        <v>285</v>
      </c>
      <c r="B72" s="199">
        <v>45309</v>
      </c>
      <c r="C72" s="53" t="s">
        <v>1385</v>
      </c>
      <c r="D72" s="53" t="s">
        <v>574</v>
      </c>
      <c r="E72" s="53" t="s">
        <v>1383</v>
      </c>
      <c r="F72" s="53" t="s">
        <v>1384</v>
      </c>
      <c r="G72" s="53" t="s">
        <v>2488</v>
      </c>
      <c r="H72" s="53">
        <v>2024</v>
      </c>
      <c r="I72" s="53" t="s">
        <v>1461</v>
      </c>
      <c r="J72" s="124">
        <v>45292</v>
      </c>
      <c r="K72" s="53">
        <v>82</v>
      </c>
      <c r="L72" s="53">
        <v>105</v>
      </c>
      <c r="M72" s="53" t="s">
        <v>607</v>
      </c>
      <c r="N72" s="53" t="s">
        <v>554</v>
      </c>
      <c r="O72" s="53" t="s">
        <v>561</v>
      </c>
      <c r="P72" s="53">
        <v>9</v>
      </c>
      <c r="Q72" s="53">
        <v>0</v>
      </c>
    </row>
    <row r="73" spans="1:17" x14ac:dyDescent="0.3">
      <c r="A73" s="53">
        <v>284</v>
      </c>
      <c r="B73" s="199">
        <v>45309</v>
      </c>
      <c r="C73" s="53" t="s">
        <v>1385</v>
      </c>
      <c r="D73" s="53" t="s">
        <v>574</v>
      </c>
      <c r="E73" s="53" t="s">
        <v>1383</v>
      </c>
      <c r="F73" s="53" t="s">
        <v>1384</v>
      </c>
      <c r="G73" s="53" t="s">
        <v>2489</v>
      </c>
      <c r="H73" s="53">
        <v>2023</v>
      </c>
      <c r="I73" s="53" t="s">
        <v>1460</v>
      </c>
      <c r="J73" s="124">
        <v>45261</v>
      </c>
      <c r="K73" s="53">
        <v>35</v>
      </c>
      <c r="L73" s="53">
        <v>58</v>
      </c>
      <c r="M73" s="53" t="s">
        <v>694</v>
      </c>
      <c r="N73" s="53" t="s">
        <v>554</v>
      </c>
      <c r="O73" s="53" t="s">
        <v>695</v>
      </c>
      <c r="P73" s="53">
        <v>9</v>
      </c>
      <c r="Q73" s="53">
        <v>0</v>
      </c>
    </row>
    <row r="74" spans="1:17" x14ac:dyDescent="0.3">
      <c r="A74" s="53">
        <v>283</v>
      </c>
      <c r="B74" s="199">
        <v>45309</v>
      </c>
      <c r="C74" s="53" t="s">
        <v>1385</v>
      </c>
      <c r="D74" s="53" t="s">
        <v>574</v>
      </c>
      <c r="E74" s="53" t="s">
        <v>1383</v>
      </c>
      <c r="F74" s="53" t="s">
        <v>1384</v>
      </c>
      <c r="G74" s="53" t="s">
        <v>2490</v>
      </c>
      <c r="H74" s="53">
        <v>2023</v>
      </c>
      <c r="I74" s="53" t="s">
        <v>1460</v>
      </c>
      <c r="J74" s="124">
        <v>45261</v>
      </c>
      <c r="K74" s="53">
        <v>35</v>
      </c>
      <c r="L74" s="53">
        <v>58</v>
      </c>
      <c r="M74" s="53" t="s">
        <v>694</v>
      </c>
      <c r="N74" s="53" t="s">
        <v>554</v>
      </c>
      <c r="O74" s="53" t="s">
        <v>695</v>
      </c>
      <c r="P74" s="53">
        <v>9</v>
      </c>
      <c r="Q74" s="53">
        <v>0</v>
      </c>
    </row>
    <row r="75" spans="1:17" x14ac:dyDescent="0.3">
      <c r="A75" s="53">
        <v>282</v>
      </c>
      <c r="B75" s="199">
        <v>45309</v>
      </c>
      <c r="C75" s="53" t="s">
        <v>1385</v>
      </c>
      <c r="D75" s="53" t="s">
        <v>574</v>
      </c>
      <c r="E75" s="53" t="s">
        <v>1383</v>
      </c>
      <c r="F75" s="53" t="s">
        <v>1384</v>
      </c>
      <c r="G75" s="53" t="s">
        <v>2491</v>
      </c>
      <c r="H75" s="53">
        <v>2023</v>
      </c>
      <c r="I75" s="53" t="s">
        <v>1460</v>
      </c>
      <c r="J75" s="124">
        <v>45261</v>
      </c>
      <c r="K75" s="53">
        <v>35</v>
      </c>
      <c r="L75" s="53">
        <v>58</v>
      </c>
      <c r="M75" s="53" t="s">
        <v>694</v>
      </c>
      <c r="N75" s="53" t="s">
        <v>554</v>
      </c>
      <c r="O75" s="53" t="s">
        <v>695</v>
      </c>
      <c r="P75" s="53">
        <v>9</v>
      </c>
      <c r="Q75" s="53">
        <v>0</v>
      </c>
    </row>
    <row r="76" spans="1:17" x14ac:dyDescent="0.3">
      <c r="A76" s="53">
        <v>281</v>
      </c>
      <c r="B76" s="199">
        <v>45309</v>
      </c>
      <c r="C76" s="53" t="s">
        <v>1385</v>
      </c>
      <c r="D76" s="53" t="s">
        <v>556</v>
      </c>
      <c r="E76" s="53" t="s">
        <v>1383</v>
      </c>
      <c r="F76" s="53" t="s">
        <v>1384</v>
      </c>
      <c r="G76" s="53" t="s">
        <v>2492</v>
      </c>
      <c r="H76" s="53">
        <v>2023</v>
      </c>
      <c r="I76" s="53" t="s">
        <v>1460</v>
      </c>
      <c r="J76" s="124">
        <v>45261</v>
      </c>
      <c r="K76" s="53">
        <v>70</v>
      </c>
      <c r="L76" s="53">
        <v>91</v>
      </c>
      <c r="M76" s="53" t="s">
        <v>812</v>
      </c>
      <c r="N76" s="53" t="s">
        <v>554</v>
      </c>
      <c r="O76" s="53" t="s">
        <v>555</v>
      </c>
      <c r="P76" s="53">
        <v>9</v>
      </c>
      <c r="Q76" s="53">
        <v>0</v>
      </c>
    </row>
    <row r="77" spans="1:17" x14ac:dyDescent="0.3">
      <c r="A77" s="53">
        <v>280</v>
      </c>
      <c r="B77" s="199">
        <v>45309</v>
      </c>
      <c r="C77" s="53" t="s">
        <v>1385</v>
      </c>
      <c r="D77" s="53" t="s">
        <v>574</v>
      </c>
      <c r="E77" s="53" t="s">
        <v>1377</v>
      </c>
      <c r="F77" s="53" t="s">
        <v>1382</v>
      </c>
      <c r="G77" s="53" t="s">
        <v>2493</v>
      </c>
      <c r="H77" s="53">
        <v>2023</v>
      </c>
      <c r="I77" s="53" t="s">
        <v>1460</v>
      </c>
      <c r="J77" s="124">
        <v>45261</v>
      </c>
      <c r="P77" s="53">
        <v>1</v>
      </c>
      <c r="Q77" s="53">
        <v>0</v>
      </c>
    </row>
    <row r="78" spans="1:17" x14ac:dyDescent="0.3">
      <c r="A78" s="53">
        <v>279</v>
      </c>
      <c r="B78" s="199">
        <v>45309</v>
      </c>
      <c r="C78" s="53" t="s">
        <v>1385</v>
      </c>
      <c r="D78" s="53" t="s">
        <v>574</v>
      </c>
      <c r="E78" s="53" t="s">
        <v>1377</v>
      </c>
      <c r="F78" s="53" t="s">
        <v>1396</v>
      </c>
      <c r="G78" s="53" t="s">
        <v>2493</v>
      </c>
      <c r="H78" s="53">
        <v>2023</v>
      </c>
      <c r="I78" s="53" t="s">
        <v>1460</v>
      </c>
      <c r="J78" s="124">
        <v>45261</v>
      </c>
      <c r="P78" s="53">
        <v>4</v>
      </c>
      <c r="Q78" s="53">
        <v>0</v>
      </c>
    </row>
    <row r="79" spans="1:17" x14ac:dyDescent="0.3">
      <c r="A79" s="53">
        <v>278</v>
      </c>
      <c r="B79" s="199">
        <v>45309</v>
      </c>
      <c r="C79" s="53" t="s">
        <v>1385</v>
      </c>
      <c r="D79" s="53" t="s">
        <v>574</v>
      </c>
      <c r="E79" s="53" t="s">
        <v>1377</v>
      </c>
      <c r="F79" s="53" t="s">
        <v>1392</v>
      </c>
      <c r="G79" s="53" t="s">
        <v>2493</v>
      </c>
      <c r="H79" s="53">
        <v>2023</v>
      </c>
      <c r="I79" s="53" t="s">
        <v>1460</v>
      </c>
      <c r="J79" s="124">
        <v>45261</v>
      </c>
      <c r="P79" s="53">
        <v>4</v>
      </c>
      <c r="Q79" s="53">
        <v>0</v>
      </c>
    </row>
    <row r="80" spans="1:17" x14ac:dyDescent="0.3">
      <c r="A80" s="53">
        <v>277</v>
      </c>
      <c r="B80" s="199">
        <v>45309</v>
      </c>
      <c r="C80" s="53" t="s">
        <v>1385</v>
      </c>
      <c r="D80" s="53" t="s">
        <v>556</v>
      </c>
      <c r="E80" s="53" t="s">
        <v>1383</v>
      </c>
      <c r="F80" s="53" t="s">
        <v>1384</v>
      </c>
      <c r="G80" s="53" t="s">
        <v>1476</v>
      </c>
      <c r="H80" s="53">
        <v>2023</v>
      </c>
      <c r="I80" s="53" t="s">
        <v>1460</v>
      </c>
      <c r="J80" s="124">
        <v>45261</v>
      </c>
      <c r="K80" s="53">
        <v>70</v>
      </c>
      <c r="L80" s="53">
        <v>91</v>
      </c>
      <c r="M80" s="53" t="s">
        <v>812</v>
      </c>
      <c r="N80" s="53" t="s">
        <v>554</v>
      </c>
      <c r="O80" s="53" t="s">
        <v>555</v>
      </c>
      <c r="P80" s="53">
        <v>9</v>
      </c>
      <c r="Q80" s="53">
        <v>0</v>
      </c>
    </row>
    <row r="81" spans="1:17" x14ac:dyDescent="0.3">
      <c r="A81" s="53">
        <v>276</v>
      </c>
      <c r="B81" s="199">
        <v>45309</v>
      </c>
      <c r="C81" s="53" t="s">
        <v>1385</v>
      </c>
      <c r="D81" s="53" t="s">
        <v>556</v>
      </c>
      <c r="E81" s="53" t="s">
        <v>1383</v>
      </c>
      <c r="F81" s="53" t="s">
        <v>1384</v>
      </c>
      <c r="G81" s="53" t="s">
        <v>1477</v>
      </c>
      <c r="H81" s="53">
        <v>2023</v>
      </c>
      <c r="I81" s="53" t="s">
        <v>1460</v>
      </c>
      <c r="J81" s="124">
        <v>45261</v>
      </c>
      <c r="K81" s="53">
        <v>70</v>
      </c>
      <c r="L81" s="53">
        <v>91</v>
      </c>
      <c r="M81" s="53" t="s">
        <v>812</v>
      </c>
      <c r="N81" s="53" t="s">
        <v>554</v>
      </c>
      <c r="O81" s="53" t="s">
        <v>555</v>
      </c>
      <c r="P81" s="53">
        <v>9</v>
      </c>
      <c r="Q81" s="53">
        <v>0</v>
      </c>
    </row>
    <row r="82" spans="1:17" x14ac:dyDescent="0.3">
      <c r="A82" s="53">
        <v>275</v>
      </c>
      <c r="B82" s="199">
        <v>45309</v>
      </c>
      <c r="C82" s="53" t="s">
        <v>1385</v>
      </c>
      <c r="D82" s="53" t="s">
        <v>556</v>
      </c>
      <c r="E82" s="53" t="s">
        <v>1383</v>
      </c>
      <c r="F82" s="53" t="s">
        <v>1384</v>
      </c>
      <c r="G82" s="53" t="s">
        <v>1478</v>
      </c>
      <c r="H82" s="53">
        <v>2023</v>
      </c>
      <c r="I82" s="53" t="s">
        <v>1460</v>
      </c>
      <c r="J82" s="124">
        <v>45261</v>
      </c>
      <c r="K82" s="53">
        <v>70</v>
      </c>
      <c r="L82" s="53">
        <v>91</v>
      </c>
      <c r="M82" s="53" t="s">
        <v>812</v>
      </c>
      <c r="N82" s="53" t="s">
        <v>554</v>
      </c>
      <c r="O82" s="53" t="s">
        <v>555</v>
      </c>
      <c r="P82" s="53">
        <v>9</v>
      </c>
      <c r="Q82" s="53">
        <v>0</v>
      </c>
    </row>
    <row r="83" spans="1:17" x14ac:dyDescent="0.3">
      <c r="A83" s="53">
        <v>274</v>
      </c>
      <c r="B83" s="199">
        <v>45309</v>
      </c>
      <c r="C83" s="53" t="s">
        <v>1385</v>
      </c>
      <c r="D83" s="53" t="s">
        <v>574</v>
      </c>
      <c r="E83" s="53" t="s">
        <v>1383</v>
      </c>
      <c r="F83" s="53" t="s">
        <v>1384</v>
      </c>
      <c r="G83" s="53" t="s">
        <v>909</v>
      </c>
      <c r="H83" s="53">
        <v>2023</v>
      </c>
      <c r="I83" s="53" t="s">
        <v>1460</v>
      </c>
      <c r="J83" s="124">
        <v>45261</v>
      </c>
      <c r="K83" s="53">
        <v>70</v>
      </c>
      <c r="L83" s="53">
        <v>91</v>
      </c>
      <c r="M83" s="53" t="s">
        <v>812</v>
      </c>
      <c r="N83" s="53" t="s">
        <v>554</v>
      </c>
      <c r="O83" s="53" t="s">
        <v>555</v>
      </c>
      <c r="P83" s="53">
        <v>9</v>
      </c>
      <c r="Q83" s="53">
        <v>0</v>
      </c>
    </row>
    <row r="84" spans="1:17" x14ac:dyDescent="0.3">
      <c r="A84" s="53">
        <v>273</v>
      </c>
      <c r="B84" s="199">
        <v>45309</v>
      </c>
      <c r="C84" s="53" t="s">
        <v>1385</v>
      </c>
      <c r="D84" s="53" t="s">
        <v>574</v>
      </c>
      <c r="E84" s="53" t="s">
        <v>1383</v>
      </c>
      <c r="F84" s="53" t="s">
        <v>1384</v>
      </c>
      <c r="G84" s="53" t="s">
        <v>1162</v>
      </c>
      <c r="H84" s="53">
        <v>2023</v>
      </c>
      <c r="I84" s="53" t="s">
        <v>1460</v>
      </c>
      <c r="J84" s="124">
        <v>45261</v>
      </c>
      <c r="K84" s="53">
        <v>70</v>
      </c>
      <c r="L84" s="53">
        <v>91</v>
      </c>
      <c r="M84" s="53" t="s">
        <v>812</v>
      </c>
      <c r="N84" s="53" t="s">
        <v>554</v>
      </c>
      <c r="O84" s="53" t="s">
        <v>555</v>
      </c>
      <c r="P84" s="53">
        <v>9</v>
      </c>
      <c r="Q84" s="53">
        <v>0</v>
      </c>
    </row>
    <row r="85" spans="1:17" x14ac:dyDescent="0.3">
      <c r="A85" s="53">
        <v>272</v>
      </c>
      <c r="B85" s="199">
        <v>45309</v>
      </c>
      <c r="C85" s="53" t="s">
        <v>1385</v>
      </c>
      <c r="D85" s="53" t="s">
        <v>556</v>
      </c>
      <c r="E85" s="53" t="s">
        <v>1383</v>
      </c>
      <c r="F85" s="53" t="s">
        <v>1384</v>
      </c>
      <c r="G85" s="53" t="s">
        <v>1479</v>
      </c>
      <c r="H85" s="53">
        <v>2023</v>
      </c>
      <c r="I85" s="53" t="s">
        <v>1460</v>
      </c>
      <c r="J85" s="124">
        <v>45261</v>
      </c>
      <c r="K85" s="53">
        <v>70</v>
      </c>
      <c r="L85" s="53">
        <v>91</v>
      </c>
      <c r="M85" s="53" t="s">
        <v>812</v>
      </c>
      <c r="N85" s="53" t="s">
        <v>554</v>
      </c>
      <c r="O85" s="53" t="s">
        <v>555</v>
      </c>
      <c r="P85" s="53">
        <v>5</v>
      </c>
      <c r="Q85" s="53">
        <v>0</v>
      </c>
    </row>
    <row r="86" spans="1:17" x14ac:dyDescent="0.3">
      <c r="A86" s="53">
        <v>271</v>
      </c>
      <c r="B86" s="199">
        <v>45309</v>
      </c>
      <c r="C86" s="53" t="s">
        <v>1385</v>
      </c>
      <c r="D86" s="53" t="s">
        <v>574</v>
      </c>
      <c r="E86" s="53" t="s">
        <v>1383</v>
      </c>
      <c r="F86" s="53" t="s">
        <v>1384</v>
      </c>
      <c r="G86" s="53" t="s">
        <v>1479</v>
      </c>
      <c r="H86" s="53">
        <v>2023</v>
      </c>
      <c r="I86" s="53" t="s">
        <v>1460</v>
      </c>
      <c r="J86" s="124">
        <v>45261</v>
      </c>
      <c r="K86" s="53">
        <v>82</v>
      </c>
      <c r="L86" s="53">
        <v>105</v>
      </c>
      <c r="M86" s="53" t="s">
        <v>607</v>
      </c>
      <c r="N86" s="53" t="s">
        <v>554</v>
      </c>
      <c r="O86" s="53" t="s">
        <v>561</v>
      </c>
      <c r="P86" s="53">
        <v>4</v>
      </c>
      <c r="Q86" s="53">
        <v>0</v>
      </c>
    </row>
    <row r="87" spans="1:17" x14ac:dyDescent="0.3">
      <c r="A87" s="53">
        <v>270</v>
      </c>
      <c r="B87" s="199">
        <v>45309</v>
      </c>
      <c r="C87" s="53" t="s">
        <v>1385</v>
      </c>
      <c r="D87" s="53" t="s">
        <v>574</v>
      </c>
      <c r="E87" s="53" t="s">
        <v>1377</v>
      </c>
      <c r="F87" s="53" t="s">
        <v>1378</v>
      </c>
      <c r="G87" s="53" t="s">
        <v>1480</v>
      </c>
      <c r="H87" s="53">
        <v>2023</v>
      </c>
      <c r="I87" s="53" t="s">
        <v>1460</v>
      </c>
      <c r="J87" s="124">
        <v>45261</v>
      </c>
      <c r="P87" s="53">
        <v>9</v>
      </c>
      <c r="Q87" s="53">
        <v>0</v>
      </c>
    </row>
    <row r="88" spans="1:17" x14ac:dyDescent="0.3">
      <c r="A88" s="53">
        <v>269</v>
      </c>
      <c r="B88" s="199">
        <v>45309</v>
      </c>
      <c r="C88" s="53" t="s">
        <v>1385</v>
      </c>
      <c r="D88" s="53" t="s">
        <v>574</v>
      </c>
      <c r="E88" s="53" t="s">
        <v>1377</v>
      </c>
      <c r="F88" s="53" t="s">
        <v>1378</v>
      </c>
      <c r="G88" s="53" t="s">
        <v>1481</v>
      </c>
      <c r="H88" s="53">
        <v>2023</v>
      </c>
      <c r="I88" s="53" t="s">
        <v>1460</v>
      </c>
      <c r="J88" s="124">
        <v>45261</v>
      </c>
      <c r="P88" s="53">
        <v>9</v>
      </c>
      <c r="Q88" s="53">
        <v>0</v>
      </c>
    </row>
    <row r="89" spans="1:17" x14ac:dyDescent="0.3">
      <c r="A89" s="53">
        <v>268</v>
      </c>
      <c r="B89" s="199">
        <v>45309</v>
      </c>
      <c r="C89" s="53" t="s">
        <v>1385</v>
      </c>
      <c r="D89" s="53" t="s">
        <v>574</v>
      </c>
      <c r="E89" s="53" t="s">
        <v>1377</v>
      </c>
      <c r="F89" s="53" t="s">
        <v>1462</v>
      </c>
      <c r="G89" s="53" t="s">
        <v>1482</v>
      </c>
      <c r="H89" s="53">
        <v>2023</v>
      </c>
      <c r="I89" s="53" t="s">
        <v>1460</v>
      </c>
      <c r="J89" s="124">
        <v>45261</v>
      </c>
      <c r="P89" s="53">
        <v>3</v>
      </c>
      <c r="Q89" s="53">
        <v>0</v>
      </c>
    </row>
    <row r="90" spans="1:17" x14ac:dyDescent="0.3">
      <c r="A90" s="53">
        <v>267</v>
      </c>
      <c r="B90" s="199">
        <v>45309</v>
      </c>
      <c r="C90" s="53" t="s">
        <v>1385</v>
      </c>
      <c r="D90" s="53" t="s">
        <v>574</v>
      </c>
      <c r="E90" s="53" t="s">
        <v>1383</v>
      </c>
      <c r="F90" s="53" t="s">
        <v>1384</v>
      </c>
      <c r="G90" s="53" t="s">
        <v>1482</v>
      </c>
      <c r="H90" s="53">
        <v>2023</v>
      </c>
      <c r="I90" s="53" t="s">
        <v>1460</v>
      </c>
      <c r="J90" s="124">
        <v>45261</v>
      </c>
      <c r="K90" s="53">
        <v>35</v>
      </c>
      <c r="L90" s="53">
        <v>58</v>
      </c>
      <c r="M90" s="53" t="s">
        <v>694</v>
      </c>
      <c r="N90" s="53" t="s">
        <v>554</v>
      </c>
      <c r="O90" s="53" t="s">
        <v>695</v>
      </c>
      <c r="P90" s="53">
        <v>6</v>
      </c>
      <c r="Q90" s="53">
        <v>0</v>
      </c>
    </row>
    <row r="91" spans="1:17" x14ac:dyDescent="0.3">
      <c r="A91" s="53">
        <v>266</v>
      </c>
      <c r="B91" s="199">
        <v>45309</v>
      </c>
      <c r="C91" s="53" t="s">
        <v>1385</v>
      </c>
      <c r="D91" s="53" t="s">
        <v>574</v>
      </c>
      <c r="E91" s="53" t="s">
        <v>1383</v>
      </c>
      <c r="F91" s="53" t="s">
        <v>1384</v>
      </c>
      <c r="G91" s="53" t="s">
        <v>1483</v>
      </c>
      <c r="H91" s="53">
        <v>2023</v>
      </c>
      <c r="I91" s="53" t="s">
        <v>1460</v>
      </c>
      <c r="J91" s="124">
        <v>45261</v>
      </c>
      <c r="K91" s="53">
        <v>35</v>
      </c>
      <c r="L91" s="53">
        <v>58</v>
      </c>
      <c r="M91" s="53" t="s">
        <v>694</v>
      </c>
      <c r="N91" s="53" t="s">
        <v>554</v>
      </c>
      <c r="O91" s="53" t="s">
        <v>695</v>
      </c>
      <c r="P91" s="53">
        <v>9</v>
      </c>
      <c r="Q91" s="53">
        <v>0</v>
      </c>
    </row>
    <row r="92" spans="1:17" x14ac:dyDescent="0.3">
      <c r="A92" s="53">
        <v>265</v>
      </c>
      <c r="B92" s="199">
        <v>45309</v>
      </c>
      <c r="C92" s="53" t="s">
        <v>1385</v>
      </c>
      <c r="D92" s="53" t="s">
        <v>574</v>
      </c>
      <c r="E92" s="53" t="s">
        <v>1383</v>
      </c>
      <c r="F92" s="53" t="s">
        <v>1384</v>
      </c>
      <c r="G92" s="53" t="s">
        <v>1484</v>
      </c>
      <c r="H92" s="53">
        <v>2023</v>
      </c>
      <c r="I92" s="53" t="s">
        <v>1460</v>
      </c>
      <c r="J92" s="124">
        <v>45261</v>
      </c>
      <c r="K92" s="53">
        <v>35</v>
      </c>
      <c r="L92" s="53">
        <v>58</v>
      </c>
      <c r="M92" s="53" t="s">
        <v>694</v>
      </c>
      <c r="N92" s="53" t="s">
        <v>554</v>
      </c>
      <c r="O92" s="53" t="s">
        <v>695</v>
      </c>
      <c r="P92" s="53">
        <v>9</v>
      </c>
      <c r="Q92" s="53">
        <v>0</v>
      </c>
    </row>
    <row r="93" spans="1:17" x14ac:dyDescent="0.3">
      <c r="A93" s="53">
        <v>264</v>
      </c>
      <c r="B93" s="199">
        <v>45309</v>
      </c>
      <c r="C93" s="53" t="s">
        <v>1385</v>
      </c>
      <c r="D93" s="53" t="s">
        <v>603</v>
      </c>
      <c r="E93" s="53" t="s">
        <v>1383</v>
      </c>
      <c r="F93" s="53" t="s">
        <v>1384</v>
      </c>
      <c r="G93" s="53" t="s">
        <v>1485</v>
      </c>
      <c r="H93" s="53">
        <v>2023</v>
      </c>
      <c r="I93" s="53" t="s">
        <v>1460</v>
      </c>
      <c r="J93" s="124">
        <v>45261</v>
      </c>
      <c r="K93" s="53">
        <v>27</v>
      </c>
      <c r="L93" s="53">
        <v>53</v>
      </c>
      <c r="M93" s="53" t="s">
        <v>704</v>
      </c>
      <c r="N93" s="53" t="s">
        <v>554</v>
      </c>
      <c r="O93" s="53" t="s">
        <v>561</v>
      </c>
      <c r="P93" s="53">
        <v>3</v>
      </c>
      <c r="Q93" s="53">
        <v>0</v>
      </c>
    </row>
    <row r="94" spans="1:17" x14ac:dyDescent="0.3">
      <c r="A94" s="53">
        <v>263</v>
      </c>
      <c r="B94" s="199">
        <v>45309</v>
      </c>
      <c r="C94" s="53" t="s">
        <v>1385</v>
      </c>
      <c r="D94" s="53" t="s">
        <v>556</v>
      </c>
      <c r="E94" s="53" t="s">
        <v>1383</v>
      </c>
      <c r="F94" s="53" t="s">
        <v>1384</v>
      </c>
      <c r="G94" s="53" t="s">
        <v>1485</v>
      </c>
      <c r="H94" s="53">
        <v>2023</v>
      </c>
      <c r="I94" s="53" t="s">
        <v>1460</v>
      </c>
      <c r="J94" s="124">
        <v>45261</v>
      </c>
      <c r="K94" s="53">
        <v>27</v>
      </c>
      <c r="L94" s="53">
        <v>53</v>
      </c>
      <c r="M94" s="53" t="s">
        <v>704</v>
      </c>
      <c r="N94" s="53" t="s">
        <v>554</v>
      </c>
      <c r="O94" s="53" t="s">
        <v>561</v>
      </c>
      <c r="P94" s="53">
        <v>3</v>
      </c>
      <c r="Q94" s="53">
        <v>0</v>
      </c>
    </row>
    <row r="95" spans="1:17" x14ac:dyDescent="0.3">
      <c r="A95" s="53">
        <v>262</v>
      </c>
      <c r="B95" s="199">
        <v>45309</v>
      </c>
      <c r="C95" s="53" t="s">
        <v>1385</v>
      </c>
      <c r="D95" s="53" t="s">
        <v>63</v>
      </c>
      <c r="E95" s="53" t="s">
        <v>1383</v>
      </c>
      <c r="F95" s="53" t="s">
        <v>1384</v>
      </c>
      <c r="G95" s="53" t="s">
        <v>1485</v>
      </c>
      <c r="H95" s="53">
        <v>2023</v>
      </c>
      <c r="I95" s="53" t="s">
        <v>1460</v>
      </c>
      <c r="J95" s="124">
        <v>45261</v>
      </c>
      <c r="K95" s="53">
        <v>27</v>
      </c>
      <c r="L95" s="53">
        <v>53</v>
      </c>
      <c r="M95" s="53" t="s">
        <v>704</v>
      </c>
      <c r="N95" s="53" t="s">
        <v>554</v>
      </c>
      <c r="O95" s="53" t="s">
        <v>561</v>
      </c>
      <c r="P95" s="53">
        <v>3</v>
      </c>
      <c r="Q95" s="53">
        <v>0</v>
      </c>
    </row>
    <row r="96" spans="1:17" x14ac:dyDescent="0.3">
      <c r="A96" s="53">
        <v>261</v>
      </c>
      <c r="B96" s="199">
        <v>45309</v>
      </c>
      <c r="C96" s="53" t="s">
        <v>1385</v>
      </c>
      <c r="D96" s="53" t="s">
        <v>603</v>
      </c>
      <c r="E96" s="53" t="s">
        <v>1383</v>
      </c>
      <c r="F96" s="53" t="s">
        <v>1384</v>
      </c>
      <c r="G96" s="53" t="s">
        <v>1486</v>
      </c>
      <c r="H96" s="53">
        <v>2023</v>
      </c>
      <c r="I96" s="53" t="s">
        <v>1460</v>
      </c>
      <c r="J96" s="124">
        <v>45261</v>
      </c>
      <c r="K96" s="53">
        <v>27</v>
      </c>
      <c r="L96" s="53">
        <v>53</v>
      </c>
      <c r="M96" s="53" t="s">
        <v>704</v>
      </c>
      <c r="N96" s="53" t="s">
        <v>554</v>
      </c>
      <c r="O96" s="53" t="s">
        <v>561</v>
      </c>
      <c r="P96" s="53">
        <v>3</v>
      </c>
      <c r="Q96" s="53">
        <v>0</v>
      </c>
    </row>
    <row r="97" spans="1:17" x14ac:dyDescent="0.3">
      <c r="A97" s="53">
        <v>260</v>
      </c>
      <c r="B97" s="199">
        <v>45309</v>
      </c>
      <c r="C97" s="53" t="s">
        <v>1385</v>
      </c>
      <c r="D97" s="53" t="s">
        <v>556</v>
      </c>
      <c r="E97" s="53" t="s">
        <v>1383</v>
      </c>
      <c r="F97" s="53" t="s">
        <v>1384</v>
      </c>
      <c r="G97" s="53" t="s">
        <v>1486</v>
      </c>
      <c r="H97" s="53">
        <v>2023</v>
      </c>
      <c r="I97" s="53" t="s">
        <v>1460</v>
      </c>
      <c r="J97" s="124">
        <v>45261</v>
      </c>
      <c r="K97" s="53">
        <v>27</v>
      </c>
      <c r="L97" s="53">
        <v>53</v>
      </c>
      <c r="M97" s="53" t="s">
        <v>704</v>
      </c>
      <c r="N97" s="53" t="s">
        <v>554</v>
      </c>
      <c r="O97" s="53" t="s">
        <v>561</v>
      </c>
      <c r="P97" s="53">
        <v>3</v>
      </c>
      <c r="Q97" s="53">
        <v>0</v>
      </c>
    </row>
    <row r="98" spans="1:17" x14ac:dyDescent="0.3">
      <c r="A98" s="53">
        <v>259</v>
      </c>
      <c r="B98" s="199">
        <v>45309</v>
      </c>
      <c r="C98" s="53" t="s">
        <v>1385</v>
      </c>
      <c r="D98" s="53" t="s">
        <v>63</v>
      </c>
      <c r="E98" s="53" t="s">
        <v>1383</v>
      </c>
      <c r="F98" s="53" t="s">
        <v>1384</v>
      </c>
      <c r="G98" s="53" t="s">
        <v>1486</v>
      </c>
      <c r="H98" s="53">
        <v>2023</v>
      </c>
      <c r="I98" s="53" t="s">
        <v>1460</v>
      </c>
      <c r="J98" s="124">
        <v>45261</v>
      </c>
      <c r="K98" s="53">
        <v>27</v>
      </c>
      <c r="L98" s="53">
        <v>53</v>
      </c>
      <c r="M98" s="53" t="s">
        <v>704</v>
      </c>
      <c r="N98" s="53" t="s">
        <v>554</v>
      </c>
      <c r="O98" s="53" t="s">
        <v>561</v>
      </c>
      <c r="P98" s="53">
        <v>3</v>
      </c>
      <c r="Q98" s="53">
        <v>0</v>
      </c>
    </row>
    <row r="99" spans="1:17" x14ac:dyDescent="0.3">
      <c r="A99" s="53">
        <v>258</v>
      </c>
      <c r="B99" s="199">
        <v>45309</v>
      </c>
      <c r="C99" s="53" t="s">
        <v>1385</v>
      </c>
      <c r="D99" s="53" t="s">
        <v>574</v>
      </c>
      <c r="E99" s="53" t="s">
        <v>1377</v>
      </c>
      <c r="F99" s="53" t="s">
        <v>1401</v>
      </c>
      <c r="G99" s="53" t="s">
        <v>1066</v>
      </c>
      <c r="H99" s="53">
        <v>2023</v>
      </c>
      <c r="I99" s="53" t="s">
        <v>1460</v>
      </c>
      <c r="J99" s="124">
        <v>45261</v>
      </c>
      <c r="P99" s="53">
        <v>9</v>
      </c>
      <c r="Q99" s="53">
        <v>0</v>
      </c>
    </row>
    <row r="100" spans="1:17" x14ac:dyDescent="0.3">
      <c r="A100" s="53">
        <v>257</v>
      </c>
      <c r="B100" s="199">
        <v>45309</v>
      </c>
      <c r="C100" s="53" t="s">
        <v>1385</v>
      </c>
      <c r="D100" s="53" t="s">
        <v>574</v>
      </c>
      <c r="E100" s="53" t="s">
        <v>1377</v>
      </c>
      <c r="F100" s="53" t="s">
        <v>1401</v>
      </c>
      <c r="G100" s="53" t="s">
        <v>1487</v>
      </c>
      <c r="H100" s="53">
        <v>2023</v>
      </c>
      <c r="I100" s="53" t="s">
        <v>1459</v>
      </c>
      <c r="J100" s="124">
        <v>45231</v>
      </c>
      <c r="P100" s="53">
        <v>9</v>
      </c>
      <c r="Q100" s="53">
        <v>0</v>
      </c>
    </row>
    <row r="101" spans="1:17" x14ac:dyDescent="0.3">
      <c r="A101" s="53">
        <v>256</v>
      </c>
      <c r="B101" s="199">
        <v>45309</v>
      </c>
      <c r="C101" s="53" t="s">
        <v>1385</v>
      </c>
      <c r="D101" s="53" t="s">
        <v>574</v>
      </c>
      <c r="E101" s="53" t="s">
        <v>1377</v>
      </c>
      <c r="F101" s="53" t="s">
        <v>1401</v>
      </c>
      <c r="G101" s="53" t="s">
        <v>1488</v>
      </c>
      <c r="H101" s="53">
        <v>2023</v>
      </c>
      <c r="I101" s="53" t="s">
        <v>1459</v>
      </c>
      <c r="J101" s="124">
        <v>45231</v>
      </c>
      <c r="P101" s="53">
        <v>9</v>
      </c>
      <c r="Q101" s="53">
        <v>0</v>
      </c>
    </row>
    <row r="102" spans="1:17" x14ac:dyDescent="0.3">
      <c r="A102" s="53">
        <v>255</v>
      </c>
      <c r="B102" s="199">
        <v>45309</v>
      </c>
      <c r="C102" s="53" t="s">
        <v>1385</v>
      </c>
      <c r="D102" s="53" t="s">
        <v>574</v>
      </c>
      <c r="E102" s="53" t="s">
        <v>1383</v>
      </c>
      <c r="F102" s="53" t="s">
        <v>1384</v>
      </c>
      <c r="G102" s="53" t="s">
        <v>1489</v>
      </c>
      <c r="H102" s="53">
        <v>2023</v>
      </c>
      <c r="I102" s="53" t="s">
        <v>1459</v>
      </c>
      <c r="J102" s="124">
        <v>45231</v>
      </c>
      <c r="K102" s="53">
        <v>20</v>
      </c>
      <c r="L102" s="53">
        <v>45</v>
      </c>
      <c r="M102" s="53" t="s">
        <v>721</v>
      </c>
      <c r="N102" s="53" t="s">
        <v>554</v>
      </c>
      <c r="O102" s="53" t="s">
        <v>561</v>
      </c>
      <c r="P102" s="53">
        <v>9</v>
      </c>
      <c r="Q102" s="53">
        <v>0</v>
      </c>
    </row>
    <row r="103" spans="1:17" x14ac:dyDescent="0.3">
      <c r="A103" s="53">
        <v>254</v>
      </c>
      <c r="B103" s="199">
        <v>45309</v>
      </c>
      <c r="C103" s="53" t="s">
        <v>1385</v>
      </c>
      <c r="D103" s="53" t="s">
        <v>574</v>
      </c>
      <c r="E103" s="53" t="s">
        <v>1383</v>
      </c>
      <c r="F103" s="53" t="s">
        <v>1384</v>
      </c>
      <c r="G103" s="53" t="s">
        <v>1023</v>
      </c>
      <c r="H103" s="53">
        <v>2023</v>
      </c>
      <c r="I103" s="53" t="s">
        <v>1459</v>
      </c>
      <c r="J103" s="124">
        <v>45231</v>
      </c>
      <c r="K103" s="53">
        <v>82</v>
      </c>
      <c r="L103" s="53">
        <v>105</v>
      </c>
      <c r="M103" s="53" t="s">
        <v>607</v>
      </c>
      <c r="N103" s="53" t="s">
        <v>554</v>
      </c>
      <c r="O103" s="53" t="s">
        <v>561</v>
      </c>
      <c r="P103" s="53">
        <v>9</v>
      </c>
      <c r="Q103" s="53">
        <v>0</v>
      </c>
    </row>
    <row r="104" spans="1:17" x14ac:dyDescent="0.3">
      <c r="A104" s="53">
        <v>253</v>
      </c>
      <c r="B104" s="199">
        <v>45309</v>
      </c>
      <c r="C104" s="53" t="s">
        <v>1385</v>
      </c>
      <c r="D104" s="53" t="s">
        <v>574</v>
      </c>
      <c r="E104" s="53" t="s">
        <v>1383</v>
      </c>
      <c r="F104" s="53" t="s">
        <v>1384</v>
      </c>
      <c r="G104" s="53" t="s">
        <v>1164</v>
      </c>
      <c r="H104" s="53">
        <v>2023</v>
      </c>
      <c r="I104" s="53" t="s">
        <v>1459</v>
      </c>
      <c r="J104" s="124">
        <v>45231</v>
      </c>
      <c r="K104" s="53">
        <v>87</v>
      </c>
      <c r="M104" s="53" t="s">
        <v>560</v>
      </c>
      <c r="N104" s="53" t="s">
        <v>554</v>
      </c>
      <c r="O104" s="53" t="s">
        <v>561</v>
      </c>
      <c r="P104" s="53">
        <v>7</v>
      </c>
      <c r="Q104" s="53">
        <v>0</v>
      </c>
    </row>
    <row r="105" spans="1:17" x14ac:dyDescent="0.3">
      <c r="A105" s="53">
        <v>252</v>
      </c>
      <c r="B105" s="199">
        <v>45309</v>
      </c>
      <c r="C105" s="53" t="s">
        <v>1385</v>
      </c>
      <c r="D105" s="53" t="s">
        <v>556</v>
      </c>
      <c r="E105" s="53" t="s">
        <v>1383</v>
      </c>
      <c r="F105" s="53" t="s">
        <v>1384</v>
      </c>
      <c r="G105" s="53" t="s">
        <v>1164</v>
      </c>
      <c r="H105" s="53">
        <v>2023</v>
      </c>
      <c r="I105" s="53" t="s">
        <v>1459</v>
      </c>
      <c r="J105" s="124">
        <v>45231</v>
      </c>
      <c r="K105" s="53">
        <v>43</v>
      </c>
      <c r="L105" s="53">
        <v>66</v>
      </c>
      <c r="M105" s="53" t="s">
        <v>681</v>
      </c>
      <c r="N105" s="53" t="s">
        <v>554</v>
      </c>
      <c r="P105" s="53">
        <v>2</v>
      </c>
      <c r="Q105" s="53">
        <v>0</v>
      </c>
    </row>
    <row r="106" spans="1:17" x14ac:dyDescent="0.3">
      <c r="A106" s="53">
        <v>251</v>
      </c>
      <c r="B106" s="199">
        <v>45309</v>
      </c>
      <c r="C106" s="53" t="s">
        <v>1385</v>
      </c>
      <c r="D106" s="53" t="s">
        <v>574</v>
      </c>
      <c r="E106" s="53" t="s">
        <v>1383</v>
      </c>
      <c r="F106" s="53" t="s">
        <v>1384</v>
      </c>
      <c r="G106" s="53" t="s">
        <v>2494</v>
      </c>
      <c r="H106" s="53">
        <v>2023</v>
      </c>
      <c r="I106" s="53" t="s">
        <v>1459</v>
      </c>
      <c r="J106" s="124">
        <v>45231</v>
      </c>
      <c r="K106" s="53">
        <v>87</v>
      </c>
      <c r="M106" s="53" t="s">
        <v>560</v>
      </c>
      <c r="N106" s="53" t="s">
        <v>554</v>
      </c>
      <c r="O106" s="53" t="s">
        <v>561</v>
      </c>
      <c r="P106" s="53">
        <v>3</v>
      </c>
      <c r="Q106" s="53">
        <v>0</v>
      </c>
    </row>
    <row r="107" spans="1:17" x14ac:dyDescent="0.3">
      <c r="A107" s="53">
        <v>250</v>
      </c>
      <c r="B107" s="199">
        <v>45309</v>
      </c>
      <c r="C107" s="53" t="s">
        <v>1385</v>
      </c>
      <c r="D107" s="53" t="s">
        <v>574</v>
      </c>
      <c r="E107" s="53" t="s">
        <v>1383</v>
      </c>
      <c r="F107" s="53" t="s">
        <v>1384</v>
      </c>
      <c r="G107" s="53" t="s">
        <v>2494</v>
      </c>
      <c r="H107" s="53">
        <v>2023</v>
      </c>
      <c r="I107" s="53" t="s">
        <v>1459</v>
      </c>
      <c r="J107" s="124">
        <v>45231</v>
      </c>
      <c r="K107" s="53">
        <v>20</v>
      </c>
      <c r="L107" s="53">
        <v>45</v>
      </c>
      <c r="M107" s="53" t="s">
        <v>721</v>
      </c>
      <c r="N107" s="53" t="s">
        <v>554</v>
      </c>
      <c r="O107" s="53" t="s">
        <v>561</v>
      </c>
      <c r="P107" s="53">
        <v>3</v>
      </c>
      <c r="Q107" s="53">
        <v>0</v>
      </c>
    </row>
    <row r="108" spans="1:17" x14ac:dyDescent="0.3">
      <c r="A108" s="53">
        <v>249</v>
      </c>
      <c r="B108" s="199">
        <v>45309</v>
      </c>
      <c r="C108" s="53" t="s">
        <v>1385</v>
      </c>
      <c r="D108" s="53" t="s">
        <v>574</v>
      </c>
      <c r="E108" s="53" t="s">
        <v>1377</v>
      </c>
      <c r="F108" s="53" t="s">
        <v>1386</v>
      </c>
      <c r="G108" s="53" t="s">
        <v>2494</v>
      </c>
      <c r="H108" s="53">
        <v>2023</v>
      </c>
      <c r="I108" s="53" t="s">
        <v>1459</v>
      </c>
      <c r="J108" s="124">
        <v>45231</v>
      </c>
      <c r="P108" s="53">
        <v>3</v>
      </c>
      <c r="Q108" s="53">
        <v>0</v>
      </c>
    </row>
    <row r="109" spans="1:17" x14ac:dyDescent="0.3">
      <c r="A109" s="53">
        <v>248</v>
      </c>
      <c r="B109" s="199">
        <v>45309</v>
      </c>
      <c r="C109" s="53" t="s">
        <v>1385</v>
      </c>
      <c r="D109" s="53" t="s">
        <v>574</v>
      </c>
      <c r="E109" s="53" t="s">
        <v>1383</v>
      </c>
      <c r="F109" s="53" t="s">
        <v>1384</v>
      </c>
      <c r="G109" s="53" t="s">
        <v>2495</v>
      </c>
      <c r="H109" s="53">
        <v>2023</v>
      </c>
      <c r="I109" s="53" t="s">
        <v>1459</v>
      </c>
      <c r="J109" s="124">
        <v>45231</v>
      </c>
      <c r="K109" s="53">
        <v>73</v>
      </c>
      <c r="L109" s="53">
        <v>95</v>
      </c>
      <c r="M109" s="53" t="s">
        <v>624</v>
      </c>
      <c r="N109" s="53" t="s">
        <v>554</v>
      </c>
      <c r="O109" s="53" t="s">
        <v>625</v>
      </c>
      <c r="P109" s="53">
        <v>9</v>
      </c>
      <c r="Q109" s="53">
        <v>0</v>
      </c>
    </row>
    <row r="110" spans="1:17" x14ac:dyDescent="0.3">
      <c r="A110" s="53">
        <v>247</v>
      </c>
      <c r="B110" s="199">
        <v>45309</v>
      </c>
      <c r="C110" s="53" t="s">
        <v>1385</v>
      </c>
      <c r="D110" s="53" t="s">
        <v>574</v>
      </c>
      <c r="E110" s="53" t="s">
        <v>1377</v>
      </c>
      <c r="F110" s="53" t="s">
        <v>1386</v>
      </c>
      <c r="G110" s="53" t="s">
        <v>56</v>
      </c>
      <c r="H110" s="53">
        <v>2023</v>
      </c>
      <c r="I110" s="53" t="s">
        <v>1459</v>
      </c>
      <c r="J110" s="124">
        <v>45231</v>
      </c>
      <c r="P110" s="53">
        <v>2</v>
      </c>
      <c r="Q110" s="53">
        <v>0</v>
      </c>
    </row>
    <row r="111" spans="1:17" x14ac:dyDescent="0.3">
      <c r="A111" s="53">
        <v>246</v>
      </c>
      <c r="B111" s="199">
        <v>45309</v>
      </c>
      <c r="C111" s="53" t="s">
        <v>1385</v>
      </c>
      <c r="D111" s="53" t="s">
        <v>574</v>
      </c>
      <c r="E111" s="53" t="s">
        <v>1377</v>
      </c>
      <c r="F111" s="53" t="s">
        <v>1432</v>
      </c>
      <c r="G111" s="53" t="s">
        <v>56</v>
      </c>
      <c r="H111" s="53">
        <v>2023</v>
      </c>
      <c r="I111" s="53" t="s">
        <v>1459</v>
      </c>
      <c r="J111" s="124">
        <v>45231</v>
      </c>
      <c r="P111" s="53">
        <v>7</v>
      </c>
      <c r="Q111" s="53">
        <v>0</v>
      </c>
    </row>
    <row r="112" spans="1:17" x14ac:dyDescent="0.3">
      <c r="A112" s="53">
        <v>245</v>
      </c>
      <c r="B112" s="199">
        <v>45309</v>
      </c>
      <c r="C112" s="53" t="s">
        <v>1385</v>
      </c>
      <c r="D112" s="53" t="s">
        <v>574</v>
      </c>
      <c r="E112" s="53" t="s">
        <v>1383</v>
      </c>
      <c r="F112" s="53" t="s">
        <v>1384</v>
      </c>
      <c r="G112" s="53" t="s">
        <v>1325</v>
      </c>
      <c r="H112" s="53">
        <v>2023</v>
      </c>
      <c r="I112" s="53" t="s">
        <v>1459</v>
      </c>
      <c r="J112" s="124">
        <v>45231</v>
      </c>
      <c r="K112" s="53">
        <v>39</v>
      </c>
      <c r="L112" s="53">
        <v>63</v>
      </c>
      <c r="M112" s="53" t="s">
        <v>688</v>
      </c>
      <c r="N112" s="53" t="s">
        <v>554</v>
      </c>
      <c r="O112" s="53" t="s">
        <v>632</v>
      </c>
      <c r="P112" s="53">
        <v>4</v>
      </c>
      <c r="Q112" s="53">
        <v>0</v>
      </c>
    </row>
    <row r="113" spans="1:17" x14ac:dyDescent="0.3">
      <c r="A113" s="53">
        <v>244</v>
      </c>
      <c r="B113" s="199">
        <v>45309</v>
      </c>
      <c r="C113" s="53" t="s">
        <v>1385</v>
      </c>
      <c r="D113" s="53" t="s">
        <v>574</v>
      </c>
      <c r="E113" s="53" t="s">
        <v>1377</v>
      </c>
      <c r="F113" s="53" t="s">
        <v>1382</v>
      </c>
      <c r="G113" s="53" t="s">
        <v>1325</v>
      </c>
      <c r="H113" s="53">
        <v>2023</v>
      </c>
      <c r="I113" s="53" t="s">
        <v>1459</v>
      </c>
      <c r="J113" s="124">
        <v>45231</v>
      </c>
      <c r="P113" s="53">
        <v>1</v>
      </c>
      <c r="Q113" s="53">
        <v>0</v>
      </c>
    </row>
    <row r="114" spans="1:17" x14ac:dyDescent="0.3">
      <c r="A114" s="53">
        <v>243</v>
      </c>
      <c r="B114" s="199">
        <v>45309</v>
      </c>
      <c r="C114" s="53" t="s">
        <v>1385</v>
      </c>
      <c r="D114" s="53" t="s">
        <v>603</v>
      </c>
      <c r="E114" s="53" t="s">
        <v>1383</v>
      </c>
      <c r="F114" s="53" t="s">
        <v>1384</v>
      </c>
      <c r="G114" s="53" t="s">
        <v>1325</v>
      </c>
      <c r="H114" s="53">
        <v>2023</v>
      </c>
      <c r="I114" s="53" t="s">
        <v>1459</v>
      </c>
      <c r="J114" s="124">
        <v>45231</v>
      </c>
      <c r="K114" s="53">
        <v>43</v>
      </c>
      <c r="L114" s="53">
        <v>66</v>
      </c>
      <c r="M114" s="53" t="s">
        <v>681</v>
      </c>
      <c r="N114" s="53" t="s">
        <v>554</v>
      </c>
      <c r="P114" s="53">
        <v>2</v>
      </c>
      <c r="Q114" s="53">
        <v>0</v>
      </c>
    </row>
    <row r="115" spans="1:17" x14ac:dyDescent="0.3">
      <c r="A115" s="53">
        <v>242</v>
      </c>
      <c r="B115" s="199">
        <v>45309</v>
      </c>
      <c r="C115" s="53" t="s">
        <v>1385</v>
      </c>
      <c r="D115" s="53" t="s">
        <v>556</v>
      </c>
      <c r="E115" s="53" t="s">
        <v>1383</v>
      </c>
      <c r="F115" s="53" t="s">
        <v>1384</v>
      </c>
      <c r="G115" s="53" t="s">
        <v>1325</v>
      </c>
      <c r="H115" s="53">
        <v>2023</v>
      </c>
      <c r="I115" s="53" t="s">
        <v>1459</v>
      </c>
      <c r="J115" s="124">
        <v>45231</v>
      </c>
      <c r="K115" s="53">
        <v>43</v>
      </c>
      <c r="L115" s="53">
        <v>66</v>
      </c>
      <c r="M115" s="53" t="s">
        <v>681</v>
      </c>
      <c r="N115" s="53" t="s">
        <v>554</v>
      </c>
      <c r="P115" s="53">
        <v>2</v>
      </c>
      <c r="Q115" s="53">
        <v>0</v>
      </c>
    </row>
    <row r="116" spans="1:17" x14ac:dyDescent="0.3">
      <c r="A116" s="53">
        <v>241</v>
      </c>
      <c r="B116" s="199">
        <v>45309</v>
      </c>
      <c r="C116" s="53" t="s">
        <v>1385</v>
      </c>
      <c r="D116" s="53" t="s">
        <v>574</v>
      </c>
      <c r="E116" s="53" t="s">
        <v>1383</v>
      </c>
      <c r="F116" s="53" t="s">
        <v>1384</v>
      </c>
      <c r="G116" s="53" t="s">
        <v>1493</v>
      </c>
      <c r="H116" s="53">
        <v>2023</v>
      </c>
      <c r="I116" s="53" t="s">
        <v>1459</v>
      </c>
      <c r="J116" s="124">
        <v>45231</v>
      </c>
      <c r="K116" s="53">
        <v>73</v>
      </c>
      <c r="L116" s="53">
        <v>95</v>
      </c>
      <c r="M116" s="53" t="s">
        <v>624</v>
      </c>
      <c r="N116" s="53" t="s">
        <v>554</v>
      </c>
      <c r="O116" s="53" t="s">
        <v>625</v>
      </c>
      <c r="P116" s="53">
        <v>9</v>
      </c>
      <c r="Q116" s="53">
        <v>0</v>
      </c>
    </row>
    <row r="117" spans="1:17" x14ac:dyDescent="0.3">
      <c r="A117" s="53">
        <v>240</v>
      </c>
      <c r="B117" s="199">
        <v>45309</v>
      </c>
      <c r="C117" s="53" t="s">
        <v>1385</v>
      </c>
      <c r="D117" s="53" t="s">
        <v>574</v>
      </c>
      <c r="E117" s="53" t="s">
        <v>1383</v>
      </c>
      <c r="F117" s="53" t="s">
        <v>1384</v>
      </c>
      <c r="G117" s="53" t="s">
        <v>1492</v>
      </c>
      <c r="H117" s="53">
        <v>2023</v>
      </c>
      <c r="I117" s="53" t="s">
        <v>1459</v>
      </c>
      <c r="J117" s="124">
        <v>45231</v>
      </c>
      <c r="K117" s="53">
        <v>20</v>
      </c>
      <c r="L117" s="53">
        <v>45</v>
      </c>
      <c r="M117" s="53" t="s">
        <v>721</v>
      </c>
      <c r="N117" s="53" t="s">
        <v>554</v>
      </c>
      <c r="O117" s="53" t="s">
        <v>561</v>
      </c>
      <c r="P117" s="53">
        <v>9</v>
      </c>
      <c r="Q117" s="53">
        <v>0</v>
      </c>
    </row>
    <row r="118" spans="1:17" x14ac:dyDescent="0.3">
      <c r="A118" s="53">
        <v>239</v>
      </c>
      <c r="B118" s="199">
        <v>45309</v>
      </c>
      <c r="C118" s="53" t="s">
        <v>1385</v>
      </c>
      <c r="D118" s="53" t="s">
        <v>574</v>
      </c>
      <c r="E118" s="53" t="s">
        <v>1383</v>
      </c>
      <c r="F118" s="53" t="s">
        <v>1384</v>
      </c>
      <c r="G118" s="53" t="s">
        <v>1491</v>
      </c>
      <c r="H118" s="53">
        <v>2023</v>
      </c>
      <c r="I118" s="53" t="s">
        <v>1459</v>
      </c>
      <c r="J118" s="124">
        <v>45231</v>
      </c>
      <c r="K118" s="53">
        <v>82</v>
      </c>
      <c r="L118" s="53">
        <v>105</v>
      </c>
      <c r="M118" s="53" t="s">
        <v>607</v>
      </c>
      <c r="N118" s="53" t="s">
        <v>554</v>
      </c>
      <c r="O118" s="53" t="s">
        <v>561</v>
      </c>
      <c r="P118" s="53">
        <v>9</v>
      </c>
      <c r="Q118" s="53">
        <v>0</v>
      </c>
    </row>
    <row r="119" spans="1:17" x14ac:dyDescent="0.3">
      <c r="A119" s="53">
        <v>238</v>
      </c>
      <c r="B119" s="199">
        <v>45309</v>
      </c>
      <c r="C119" s="53" t="s">
        <v>1385</v>
      </c>
      <c r="D119" s="53" t="s">
        <v>574</v>
      </c>
      <c r="E119" s="53" t="s">
        <v>1383</v>
      </c>
      <c r="F119" s="53" t="s">
        <v>1384</v>
      </c>
      <c r="G119" s="53" t="s">
        <v>1324</v>
      </c>
      <c r="H119" s="53">
        <v>2023</v>
      </c>
      <c r="I119" s="53" t="s">
        <v>1459</v>
      </c>
      <c r="J119" s="124">
        <v>45231</v>
      </c>
      <c r="K119" s="53">
        <v>82</v>
      </c>
      <c r="L119" s="53">
        <v>105</v>
      </c>
      <c r="M119" s="53" t="s">
        <v>607</v>
      </c>
      <c r="N119" s="53" t="s">
        <v>554</v>
      </c>
      <c r="O119" s="53" t="s">
        <v>561</v>
      </c>
      <c r="P119" s="53">
        <v>4.5</v>
      </c>
      <c r="Q119" s="53">
        <v>0</v>
      </c>
    </row>
    <row r="120" spans="1:17" x14ac:dyDescent="0.3">
      <c r="A120" s="53">
        <v>237</v>
      </c>
      <c r="B120" s="199">
        <v>45309</v>
      </c>
      <c r="C120" s="53" t="s">
        <v>1385</v>
      </c>
      <c r="D120" s="53" t="s">
        <v>574</v>
      </c>
      <c r="E120" s="53" t="s">
        <v>1383</v>
      </c>
      <c r="F120" s="53" t="s">
        <v>1384</v>
      </c>
      <c r="G120" s="53" t="s">
        <v>1324</v>
      </c>
      <c r="H120" s="53">
        <v>2023</v>
      </c>
      <c r="I120" s="53" t="s">
        <v>1459</v>
      </c>
      <c r="J120" s="124">
        <v>45231</v>
      </c>
      <c r="K120" s="53">
        <v>20</v>
      </c>
      <c r="L120" s="53">
        <v>45</v>
      </c>
      <c r="M120" s="53" t="s">
        <v>721</v>
      </c>
      <c r="N120" s="53" t="s">
        <v>554</v>
      </c>
      <c r="O120" s="53" t="s">
        <v>561</v>
      </c>
      <c r="P120" s="53">
        <v>4.5</v>
      </c>
      <c r="Q120" s="53">
        <v>0</v>
      </c>
    </row>
    <row r="121" spans="1:17" x14ac:dyDescent="0.3">
      <c r="A121" s="53">
        <v>236</v>
      </c>
      <c r="B121" s="199">
        <v>45309</v>
      </c>
      <c r="C121" s="53" t="s">
        <v>1385</v>
      </c>
      <c r="D121" s="53" t="s">
        <v>603</v>
      </c>
      <c r="E121" s="53" t="s">
        <v>1383</v>
      </c>
      <c r="F121" s="53" t="s">
        <v>1384</v>
      </c>
      <c r="G121" s="53" t="s">
        <v>1490</v>
      </c>
      <c r="H121" s="53">
        <v>2023</v>
      </c>
      <c r="I121" s="53" t="s">
        <v>1459</v>
      </c>
      <c r="J121" s="124">
        <v>45231</v>
      </c>
      <c r="K121" s="53">
        <v>62</v>
      </c>
      <c r="L121" s="53">
        <v>85</v>
      </c>
      <c r="M121" s="53" t="s">
        <v>644</v>
      </c>
      <c r="N121" s="53" t="s">
        <v>554</v>
      </c>
      <c r="O121" s="53" t="s">
        <v>561</v>
      </c>
      <c r="P121" s="53">
        <v>2</v>
      </c>
      <c r="Q121" s="53">
        <v>0</v>
      </c>
    </row>
    <row r="122" spans="1:17" x14ac:dyDescent="0.3">
      <c r="A122" s="53">
        <v>235</v>
      </c>
      <c r="B122" s="199">
        <v>45309</v>
      </c>
      <c r="C122" s="53" t="s">
        <v>1385</v>
      </c>
      <c r="D122" s="53" t="s">
        <v>574</v>
      </c>
      <c r="E122" s="53" t="s">
        <v>1383</v>
      </c>
      <c r="F122" s="53" t="s">
        <v>1384</v>
      </c>
      <c r="G122" s="53" t="s">
        <v>1490</v>
      </c>
      <c r="H122" s="53">
        <v>2023</v>
      </c>
      <c r="I122" s="53" t="s">
        <v>1459</v>
      </c>
      <c r="J122" s="124">
        <v>45231</v>
      </c>
      <c r="K122" s="53">
        <v>48</v>
      </c>
      <c r="L122" s="53">
        <v>71</v>
      </c>
      <c r="M122" s="53" t="s">
        <v>669</v>
      </c>
      <c r="N122" s="53" t="s">
        <v>554</v>
      </c>
      <c r="O122" s="53" t="s">
        <v>632</v>
      </c>
      <c r="P122" s="53">
        <v>3</v>
      </c>
      <c r="Q122" s="53">
        <v>0</v>
      </c>
    </row>
    <row r="123" spans="1:17" x14ac:dyDescent="0.3">
      <c r="A123" s="53">
        <v>234</v>
      </c>
      <c r="B123" s="199">
        <v>45309</v>
      </c>
      <c r="C123" s="53" t="s">
        <v>1385</v>
      </c>
      <c r="D123" s="53" t="s">
        <v>603</v>
      </c>
      <c r="E123" s="53" t="s">
        <v>1383</v>
      </c>
      <c r="F123" s="53" t="s">
        <v>1384</v>
      </c>
      <c r="G123" s="53" t="s">
        <v>1490</v>
      </c>
      <c r="H123" s="53">
        <v>2023</v>
      </c>
      <c r="I123" s="53" t="s">
        <v>1459</v>
      </c>
      <c r="J123" s="124">
        <v>45231</v>
      </c>
      <c r="K123" s="53">
        <v>43</v>
      </c>
      <c r="L123" s="53">
        <v>66</v>
      </c>
      <c r="M123" s="53" t="s">
        <v>681</v>
      </c>
      <c r="N123" s="53" t="s">
        <v>554</v>
      </c>
      <c r="P123" s="53">
        <v>2</v>
      </c>
      <c r="Q123" s="53">
        <v>0</v>
      </c>
    </row>
    <row r="124" spans="1:17" x14ac:dyDescent="0.3">
      <c r="A124" s="53">
        <v>233</v>
      </c>
      <c r="B124" s="199">
        <v>45309</v>
      </c>
      <c r="C124" s="53" t="s">
        <v>1385</v>
      </c>
      <c r="D124" s="53" t="s">
        <v>556</v>
      </c>
      <c r="E124" s="53" t="s">
        <v>1383</v>
      </c>
      <c r="F124" s="53" t="s">
        <v>1384</v>
      </c>
      <c r="G124" s="53" t="s">
        <v>1490</v>
      </c>
      <c r="H124" s="53">
        <v>2023</v>
      </c>
      <c r="I124" s="53" t="s">
        <v>1459</v>
      </c>
      <c r="J124" s="124">
        <v>45231</v>
      </c>
      <c r="K124" s="53">
        <v>43</v>
      </c>
      <c r="L124" s="53">
        <v>66</v>
      </c>
      <c r="M124" s="53" t="s">
        <v>681</v>
      </c>
      <c r="N124" s="53" t="s">
        <v>554</v>
      </c>
      <c r="P124" s="53">
        <v>2</v>
      </c>
      <c r="Q124" s="53">
        <v>0</v>
      </c>
    </row>
    <row r="125" spans="1:17" x14ac:dyDescent="0.3">
      <c r="A125" s="53">
        <v>232</v>
      </c>
      <c r="B125" s="199">
        <v>45309</v>
      </c>
      <c r="C125" s="53" t="s">
        <v>1385</v>
      </c>
      <c r="D125" s="53" t="s">
        <v>603</v>
      </c>
      <c r="E125" s="53" t="s">
        <v>1383</v>
      </c>
      <c r="F125" s="53" t="s">
        <v>1384</v>
      </c>
      <c r="G125" s="53" t="s">
        <v>1494</v>
      </c>
      <c r="H125" s="53">
        <v>2023</v>
      </c>
      <c r="I125" s="53" t="s">
        <v>1459</v>
      </c>
      <c r="J125" s="124">
        <v>45231</v>
      </c>
      <c r="K125" s="53">
        <v>62</v>
      </c>
      <c r="L125" s="53">
        <v>85</v>
      </c>
      <c r="M125" s="53" t="s">
        <v>644</v>
      </c>
      <c r="N125" s="53" t="s">
        <v>554</v>
      </c>
      <c r="O125" s="53" t="s">
        <v>561</v>
      </c>
      <c r="P125" s="53">
        <v>5</v>
      </c>
      <c r="Q125" s="53">
        <v>0</v>
      </c>
    </row>
    <row r="126" spans="1:17" x14ac:dyDescent="0.3">
      <c r="A126" s="53">
        <v>231</v>
      </c>
      <c r="B126" s="199">
        <v>45309</v>
      </c>
      <c r="C126" s="53" t="s">
        <v>1385</v>
      </c>
      <c r="D126" s="53" t="s">
        <v>574</v>
      </c>
      <c r="E126" s="53" t="s">
        <v>1383</v>
      </c>
      <c r="F126" s="53" t="s">
        <v>1384</v>
      </c>
      <c r="G126" s="53" t="s">
        <v>1494</v>
      </c>
      <c r="H126" s="53">
        <v>2023</v>
      </c>
      <c r="I126" s="53" t="s">
        <v>1459</v>
      </c>
      <c r="J126" s="124">
        <v>45231</v>
      </c>
      <c r="K126" s="53">
        <v>20</v>
      </c>
      <c r="L126" s="53">
        <v>45</v>
      </c>
      <c r="M126" s="53" t="s">
        <v>721</v>
      </c>
      <c r="N126" s="53" t="s">
        <v>554</v>
      </c>
      <c r="O126" s="53" t="s">
        <v>561</v>
      </c>
      <c r="P126" s="53">
        <v>4</v>
      </c>
      <c r="Q126" s="53">
        <v>0</v>
      </c>
    </row>
    <row r="127" spans="1:17" x14ac:dyDescent="0.3">
      <c r="A127" s="53">
        <v>230</v>
      </c>
      <c r="B127" s="199">
        <v>45309</v>
      </c>
      <c r="C127" s="53" t="s">
        <v>1385</v>
      </c>
      <c r="D127" s="53" t="s">
        <v>574</v>
      </c>
      <c r="E127" s="53" t="s">
        <v>1383</v>
      </c>
      <c r="F127" s="53" t="s">
        <v>1384</v>
      </c>
      <c r="G127" s="53" t="s">
        <v>951</v>
      </c>
      <c r="H127" s="53">
        <v>2023</v>
      </c>
      <c r="I127" s="53" t="s">
        <v>1459</v>
      </c>
      <c r="J127" s="124">
        <v>45231</v>
      </c>
      <c r="K127" s="53">
        <v>20</v>
      </c>
      <c r="L127" s="53">
        <v>45</v>
      </c>
      <c r="M127" s="53" t="s">
        <v>721</v>
      </c>
      <c r="N127" s="53" t="s">
        <v>554</v>
      </c>
      <c r="O127" s="53" t="s">
        <v>561</v>
      </c>
      <c r="P127" s="53">
        <v>9</v>
      </c>
      <c r="Q127" s="53">
        <v>0</v>
      </c>
    </row>
    <row r="128" spans="1:17" x14ac:dyDescent="0.3">
      <c r="A128" s="53">
        <v>229</v>
      </c>
      <c r="B128" s="199">
        <v>45309</v>
      </c>
      <c r="C128" s="53" t="s">
        <v>1385</v>
      </c>
      <c r="D128" s="53" t="s">
        <v>574</v>
      </c>
      <c r="E128" s="53" t="s">
        <v>1383</v>
      </c>
      <c r="F128" s="53" t="s">
        <v>1384</v>
      </c>
      <c r="G128" s="53" t="s">
        <v>1183</v>
      </c>
      <c r="H128" s="53">
        <v>2023</v>
      </c>
      <c r="I128" s="53" t="s">
        <v>1459</v>
      </c>
      <c r="J128" s="124">
        <v>45231</v>
      </c>
      <c r="K128" s="53">
        <v>20</v>
      </c>
      <c r="L128" s="53">
        <v>45</v>
      </c>
      <c r="M128" s="53" t="s">
        <v>721</v>
      </c>
      <c r="N128" s="53" t="s">
        <v>554</v>
      </c>
      <c r="O128" s="53" t="s">
        <v>561</v>
      </c>
      <c r="P128" s="53">
        <v>9</v>
      </c>
      <c r="Q128" s="53">
        <v>0</v>
      </c>
    </row>
    <row r="129" spans="1:17" x14ac:dyDescent="0.3">
      <c r="A129" s="53">
        <v>228</v>
      </c>
      <c r="B129" s="199">
        <v>45309</v>
      </c>
      <c r="C129" s="53" t="s">
        <v>1385</v>
      </c>
      <c r="D129" s="53" t="s">
        <v>574</v>
      </c>
      <c r="E129" s="53" t="s">
        <v>1383</v>
      </c>
      <c r="F129" s="53" t="s">
        <v>1384</v>
      </c>
      <c r="G129" s="53" t="s">
        <v>2496</v>
      </c>
      <c r="H129" s="53">
        <v>2023</v>
      </c>
      <c r="I129" s="53" t="s">
        <v>1459</v>
      </c>
      <c r="J129" s="124">
        <v>45231</v>
      </c>
      <c r="K129" s="53">
        <v>39</v>
      </c>
      <c r="L129" s="53">
        <v>63</v>
      </c>
      <c r="M129" s="53" t="s">
        <v>688</v>
      </c>
      <c r="N129" s="53" t="s">
        <v>554</v>
      </c>
      <c r="O129" s="53" t="s">
        <v>632</v>
      </c>
      <c r="P129" s="53">
        <v>2</v>
      </c>
      <c r="Q129" s="53">
        <v>0</v>
      </c>
    </row>
    <row r="130" spans="1:17" x14ac:dyDescent="0.3">
      <c r="A130" s="53">
        <v>227</v>
      </c>
      <c r="B130" s="199">
        <v>45309</v>
      </c>
      <c r="C130" s="53" t="s">
        <v>1385</v>
      </c>
      <c r="D130" s="53" t="s">
        <v>574</v>
      </c>
      <c r="E130" s="53" t="s">
        <v>1377</v>
      </c>
      <c r="F130" s="53" t="s">
        <v>1396</v>
      </c>
      <c r="G130" s="53" t="s">
        <v>2496</v>
      </c>
      <c r="H130" s="53">
        <v>2023</v>
      </c>
      <c r="I130" s="53" t="s">
        <v>1459</v>
      </c>
      <c r="J130" s="124">
        <v>45231</v>
      </c>
      <c r="P130" s="53">
        <v>4</v>
      </c>
      <c r="Q130" s="53">
        <v>0</v>
      </c>
    </row>
    <row r="131" spans="1:17" x14ac:dyDescent="0.3">
      <c r="A131" s="53">
        <v>226</v>
      </c>
      <c r="B131" s="199">
        <v>45309</v>
      </c>
      <c r="C131" s="53" t="s">
        <v>1385</v>
      </c>
      <c r="D131" s="53" t="s">
        <v>574</v>
      </c>
      <c r="E131" s="53" t="s">
        <v>1377</v>
      </c>
      <c r="F131" s="53" t="s">
        <v>1777</v>
      </c>
      <c r="G131" s="53" t="s">
        <v>2496</v>
      </c>
      <c r="H131" s="53">
        <v>2023</v>
      </c>
      <c r="I131" s="53" t="s">
        <v>1459</v>
      </c>
      <c r="J131" s="124">
        <v>45231</v>
      </c>
      <c r="P131" s="53">
        <v>3</v>
      </c>
      <c r="Q131" s="53">
        <v>0</v>
      </c>
    </row>
    <row r="132" spans="1:17" x14ac:dyDescent="0.3">
      <c r="A132" s="53">
        <v>225</v>
      </c>
      <c r="B132" s="199">
        <v>45309</v>
      </c>
      <c r="C132" s="53" t="s">
        <v>1385</v>
      </c>
      <c r="D132" s="53" t="s">
        <v>574</v>
      </c>
      <c r="E132" s="53" t="s">
        <v>1383</v>
      </c>
      <c r="F132" s="53" t="s">
        <v>1384</v>
      </c>
      <c r="G132" s="53" t="s">
        <v>2497</v>
      </c>
      <c r="H132" s="53">
        <v>2023</v>
      </c>
      <c r="I132" s="53" t="s">
        <v>1459</v>
      </c>
      <c r="J132" s="124">
        <v>45231</v>
      </c>
      <c r="K132" s="53">
        <v>82</v>
      </c>
      <c r="L132" s="53">
        <v>105</v>
      </c>
      <c r="M132" s="53" t="s">
        <v>607</v>
      </c>
      <c r="N132" s="53" t="s">
        <v>554</v>
      </c>
      <c r="O132" s="53" t="s">
        <v>561</v>
      </c>
      <c r="P132" s="53">
        <v>2</v>
      </c>
      <c r="Q132" s="53">
        <v>0</v>
      </c>
    </row>
    <row r="133" spans="1:17" x14ac:dyDescent="0.3">
      <c r="A133" s="53">
        <v>224</v>
      </c>
      <c r="B133" s="199">
        <v>45309</v>
      </c>
      <c r="C133" s="53" t="s">
        <v>1385</v>
      </c>
      <c r="D133" s="53" t="s">
        <v>603</v>
      </c>
      <c r="E133" s="53" t="s">
        <v>1383</v>
      </c>
      <c r="F133" s="53" t="s">
        <v>1384</v>
      </c>
      <c r="G133" s="53" t="s">
        <v>2497</v>
      </c>
      <c r="H133" s="53">
        <v>2023</v>
      </c>
      <c r="I133" s="53" t="s">
        <v>1459</v>
      </c>
      <c r="J133" s="124">
        <v>45231</v>
      </c>
      <c r="K133" s="53">
        <v>62</v>
      </c>
      <c r="L133" s="53">
        <v>85</v>
      </c>
      <c r="M133" s="53" t="s">
        <v>644</v>
      </c>
      <c r="N133" s="53" t="s">
        <v>554</v>
      </c>
      <c r="O133" s="53" t="s">
        <v>561</v>
      </c>
      <c r="P133" s="53">
        <v>3</v>
      </c>
      <c r="Q133" s="53">
        <v>0</v>
      </c>
    </row>
    <row r="134" spans="1:17" x14ac:dyDescent="0.3">
      <c r="A134" s="53">
        <v>223</v>
      </c>
      <c r="B134" s="199">
        <v>45309</v>
      </c>
      <c r="C134" s="53" t="s">
        <v>1385</v>
      </c>
      <c r="D134" s="53" t="s">
        <v>603</v>
      </c>
      <c r="E134" s="53" t="s">
        <v>1383</v>
      </c>
      <c r="F134" s="53" t="s">
        <v>1384</v>
      </c>
      <c r="G134" s="53" t="s">
        <v>2497</v>
      </c>
      <c r="H134" s="53">
        <v>2023</v>
      </c>
      <c r="I134" s="53" t="s">
        <v>1459</v>
      </c>
      <c r="J134" s="124">
        <v>45231</v>
      </c>
      <c r="K134" s="53">
        <v>43</v>
      </c>
      <c r="L134" s="53">
        <v>66</v>
      </c>
      <c r="M134" s="53" t="s">
        <v>681</v>
      </c>
      <c r="N134" s="53" t="s">
        <v>554</v>
      </c>
      <c r="P134" s="53">
        <v>2</v>
      </c>
      <c r="Q134" s="53">
        <v>0</v>
      </c>
    </row>
    <row r="135" spans="1:17" x14ac:dyDescent="0.3">
      <c r="A135" s="53">
        <v>222</v>
      </c>
      <c r="B135" s="199">
        <v>45309</v>
      </c>
      <c r="C135" s="53" t="s">
        <v>1385</v>
      </c>
      <c r="D135" s="53" t="s">
        <v>556</v>
      </c>
      <c r="E135" s="53" t="s">
        <v>1383</v>
      </c>
      <c r="F135" s="53" t="s">
        <v>1384</v>
      </c>
      <c r="G135" s="53" t="s">
        <v>2497</v>
      </c>
      <c r="H135" s="53">
        <v>2023</v>
      </c>
      <c r="I135" s="53" t="s">
        <v>1459</v>
      </c>
      <c r="J135" s="124">
        <v>45231</v>
      </c>
      <c r="K135" s="53">
        <v>43</v>
      </c>
      <c r="L135" s="53">
        <v>66</v>
      </c>
      <c r="M135" s="53" t="s">
        <v>681</v>
      </c>
      <c r="N135" s="53" t="s">
        <v>554</v>
      </c>
      <c r="P135" s="53">
        <v>2</v>
      </c>
      <c r="Q135" s="53">
        <v>0</v>
      </c>
    </row>
    <row r="136" spans="1:17" x14ac:dyDescent="0.3">
      <c r="A136" s="53">
        <v>221</v>
      </c>
      <c r="B136" s="199">
        <v>45309</v>
      </c>
      <c r="C136" s="53" t="s">
        <v>1385</v>
      </c>
      <c r="D136" s="53" t="s">
        <v>574</v>
      </c>
      <c r="E136" s="53" t="s">
        <v>1377</v>
      </c>
      <c r="F136" s="53" t="s">
        <v>1382</v>
      </c>
      <c r="G136" s="53" t="s">
        <v>2498</v>
      </c>
      <c r="H136" s="53">
        <v>2023</v>
      </c>
      <c r="I136" s="53" t="s">
        <v>1459</v>
      </c>
      <c r="J136" s="124">
        <v>45231</v>
      </c>
      <c r="P136" s="53">
        <v>1</v>
      </c>
      <c r="Q136" s="53">
        <v>0</v>
      </c>
    </row>
    <row r="137" spans="1:17" x14ac:dyDescent="0.3">
      <c r="A137" s="53">
        <v>220</v>
      </c>
      <c r="B137" s="199">
        <v>45309</v>
      </c>
      <c r="C137" s="53" t="s">
        <v>1385</v>
      </c>
      <c r="D137" s="53" t="s">
        <v>574</v>
      </c>
      <c r="E137" s="53" t="s">
        <v>1383</v>
      </c>
      <c r="F137" s="53" t="s">
        <v>1384</v>
      </c>
      <c r="G137" s="53" t="s">
        <v>2498</v>
      </c>
      <c r="H137" s="53">
        <v>2023</v>
      </c>
      <c r="I137" s="53" t="s">
        <v>1459</v>
      </c>
      <c r="J137" s="124">
        <v>45231</v>
      </c>
      <c r="K137" s="53">
        <v>82</v>
      </c>
      <c r="L137" s="53">
        <v>105</v>
      </c>
      <c r="M137" s="53" t="s">
        <v>607</v>
      </c>
      <c r="N137" s="53" t="s">
        <v>554</v>
      </c>
      <c r="O137" s="53" t="s">
        <v>561</v>
      </c>
      <c r="P137" s="53">
        <v>4</v>
      </c>
      <c r="Q137" s="53">
        <v>0</v>
      </c>
    </row>
    <row r="138" spans="1:17" x14ac:dyDescent="0.3">
      <c r="A138" s="53">
        <v>219</v>
      </c>
      <c r="B138" s="199">
        <v>45309</v>
      </c>
      <c r="C138" s="53" t="s">
        <v>1385</v>
      </c>
      <c r="D138" s="53" t="s">
        <v>574</v>
      </c>
      <c r="E138" s="53" t="s">
        <v>1383</v>
      </c>
      <c r="F138" s="53" t="s">
        <v>1384</v>
      </c>
      <c r="G138" s="53" t="s">
        <v>2498</v>
      </c>
      <c r="H138" s="53">
        <v>2023</v>
      </c>
      <c r="I138" s="53" t="s">
        <v>1459</v>
      </c>
      <c r="J138" s="124">
        <v>45231</v>
      </c>
      <c r="K138" s="53">
        <v>20</v>
      </c>
      <c r="L138" s="53">
        <v>45</v>
      </c>
      <c r="M138" s="53" t="s">
        <v>721</v>
      </c>
      <c r="N138" s="53" t="s">
        <v>554</v>
      </c>
      <c r="O138" s="53" t="s">
        <v>561</v>
      </c>
      <c r="P138" s="53">
        <v>4</v>
      </c>
      <c r="Q138" s="53">
        <v>0</v>
      </c>
    </row>
    <row r="139" spans="1:17" x14ac:dyDescent="0.3">
      <c r="A139" s="53">
        <v>218</v>
      </c>
      <c r="B139" s="199">
        <v>45309</v>
      </c>
      <c r="C139" s="53" t="s">
        <v>1385</v>
      </c>
      <c r="D139" s="53" t="s">
        <v>574</v>
      </c>
      <c r="E139" s="53" t="s">
        <v>1383</v>
      </c>
      <c r="F139" s="53" t="s">
        <v>1384</v>
      </c>
      <c r="G139" s="53">
        <v>45261</v>
      </c>
      <c r="H139" s="53">
        <v>2023</v>
      </c>
      <c r="I139" s="53" t="s">
        <v>1460</v>
      </c>
      <c r="J139" s="124">
        <v>45261</v>
      </c>
      <c r="K139" s="53">
        <v>39</v>
      </c>
      <c r="L139" s="53">
        <v>63</v>
      </c>
      <c r="M139" s="53" t="s">
        <v>688</v>
      </c>
      <c r="N139" s="53" t="s">
        <v>554</v>
      </c>
      <c r="O139" s="53" t="s">
        <v>632</v>
      </c>
      <c r="P139" s="53">
        <v>9</v>
      </c>
      <c r="Q139" s="53">
        <v>0</v>
      </c>
    </row>
    <row r="140" spans="1:17" x14ac:dyDescent="0.3">
      <c r="A140" s="53">
        <v>217</v>
      </c>
      <c r="B140" s="199">
        <v>45309</v>
      </c>
      <c r="C140" s="53" t="s">
        <v>1385</v>
      </c>
      <c r="D140" s="53" t="s">
        <v>574</v>
      </c>
      <c r="E140" s="53" t="s">
        <v>1383</v>
      </c>
      <c r="F140" s="53" t="s">
        <v>1384</v>
      </c>
      <c r="G140" s="53" t="s">
        <v>2499</v>
      </c>
      <c r="H140" s="53">
        <v>2023</v>
      </c>
      <c r="I140" s="53" t="s">
        <v>1388</v>
      </c>
      <c r="J140" s="124">
        <v>45200</v>
      </c>
      <c r="K140" s="53">
        <v>39</v>
      </c>
      <c r="L140" s="53">
        <v>63</v>
      </c>
      <c r="M140" s="53" t="s">
        <v>688</v>
      </c>
      <c r="N140" s="53" t="s">
        <v>554</v>
      </c>
      <c r="O140" s="53" t="s">
        <v>632</v>
      </c>
      <c r="P140" s="53">
        <v>9</v>
      </c>
      <c r="Q140" s="53">
        <v>0</v>
      </c>
    </row>
    <row r="141" spans="1:17" x14ac:dyDescent="0.3">
      <c r="A141" s="53">
        <v>216</v>
      </c>
      <c r="B141" s="199">
        <v>45309</v>
      </c>
      <c r="C141" s="53" t="s">
        <v>1385</v>
      </c>
      <c r="D141" s="53" t="s">
        <v>574</v>
      </c>
      <c r="E141" s="53" t="s">
        <v>1377</v>
      </c>
      <c r="F141" s="53" t="s">
        <v>1392</v>
      </c>
      <c r="G141" s="53" t="s">
        <v>2500</v>
      </c>
      <c r="H141" s="53">
        <v>2023</v>
      </c>
      <c r="I141" s="53" t="s">
        <v>1388</v>
      </c>
      <c r="J141" s="124">
        <v>45200</v>
      </c>
      <c r="P141" s="53">
        <v>0.5</v>
      </c>
      <c r="Q141" s="53">
        <v>0</v>
      </c>
    </row>
    <row r="142" spans="1:17" x14ac:dyDescent="0.3">
      <c r="A142" s="53">
        <v>215</v>
      </c>
      <c r="B142" s="199">
        <v>45309</v>
      </c>
      <c r="C142" s="53" t="s">
        <v>1385</v>
      </c>
      <c r="D142" s="53" t="s">
        <v>574</v>
      </c>
      <c r="E142" s="53" t="s">
        <v>1383</v>
      </c>
      <c r="F142" s="53" t="s">
        <v>1384</v>
      </c>
      <c r="G142" s="53" t="s">
        <v>2500</v>
      </c>
      <c r="H142" s="53">
        <v>2023</v>
      </c>
      <c r="I142" s="53" t="s">
        <v>1388</v>
      </c>
      <c r="J142" s="124">
        <v>45200</v>
      </c>
      <c r="K142" s="53">
        <v>20</v>
      </c>
      <c r="L142" s="53">
        <v>45</v>
      </c>
      <c r="M142" s="53" t="s">
        <v>721</v>
      </c>
      <c r="N142" s="53" t="s">
        <v>554</v>
      </c>
      <c r="O142" s="53" t="s">
        <v>561</v>
      </c>
      <c r="P142" s="53">
        <v>8.5</v>
      </c>
      <c r="Q142" s="53">
        <v>0</v>
      </c>
    </row>
    <row r="143" spans="1:17" x14ac:dyDescent="0.3">
      <c r="A143" s="53">
        <v>214</v>
      </c>
      <c r="B143" s="199">
        <v>45309</v>
      </c>
      <c r="C143" s="53" t="s">
        <v>1385</v>
      </c>
      <c r="D143" s="53" t="s">
        <v>723</v>
      </c>
      <c r="E143" s="53" t="s">
        <v>1383</v>
      </c>
      <c r="F143" s="53" t="s">
        <v>1384</v>
      </c>
      <c r="G143" s="53" t="s">
        <v>1321</v>
      </c>
      <c r="H143" s="53">
        <v>2023</v>
      </c>
      <c r="I143" s="53" t="s">
        <v>1388</v>
      </c>
      <c r="J143" s="124">
        <v>45200</v>
      </c>
      <c r="K143" s="53">
        <v>86</v>
      </c>
      <c r="M143" s="53" t="s">
        <v>564</v>
      </c>
      <c r="N143" s="53" t="s">
        <v>565</v>
      </c>
      <c r="O143" s="53" t="s">
        <v>566</v>
      </c>
      <c r="P143" s="53">
        <v>2</v>
      </c>
      <c r="Q143" s="53">
        <v>0</v>
      </c>
    </row>
    <row r="144" spans="1:17" x14ac:dyDescent="0.3">
      <c r="A144" s="53">
        <v>213</v>
      </c>
      <c r="B144" s="199">
        <v>45309</v>
      </c>
      <c r="C144" s="53" t="s">
        <v>1385</v>
      </c>
      <c r="D144" s="53" t="s">
        <v>603</v>
      </c>
      <c r="E144" s="53" t="s">
        <v>1383</v>
      </c>
      <c r="F144" s="53" t="s">
        <v>1384</v>
      </c>
      <c r="G144" s="53" t="s">
        <v>1321</v>
      </c>
      <c r="H144" s="53">
        <v>2023</v>
      </c>
      <c r="I144" s="53" t="s">
        <v>1388</v>
      </c>
      <c r="J144" s="124">
        <v>45200</v>
      </c>
      <c r="K144" s="53">
        <v>62</v>
      </c>
      <c r="L144" s="53">
        <v>85</v>
      </c>
      <c r="M144" s="53" t="s">
        <v>644</v>
      </c>
      <c r="N144" s="53" t="s">
        <v>554</v>
      </c>
      <c r="O144" s="53" t="s">
        <v>561</v>
      </c>
      <c r="P144" s="53">
        <v>2.5</v>
      </c>
      <c r="Q144" s="53">
        <v>0</v>
      </c>
    </row>
    <row r="145" spans="1:17" x14ac:dyDescent="0.3">
      <c r="A145" s="53">
        <v>212</v>
      </c>
      <c r="B145" s="199">
        <v>45309</v>
      </c>
      <c r="C145" s="53" t="s">
        <v>1385</v>
      </c>
      <c r="D145" s="53" t="s">
        <v>603</v>
      </c>
      <c r="E145" s="53" t="s">
        <v>1383</v>
      </c>
      <c r="F145" s="53" t="s">
        <v>1384</v>
      </c>
      <c r="G145" s="53" t="s">
        <v>1321</v>
      </c>
      <c r="H145" s="53">
        <v>2023</v>
      </c>
      <c r="I145" s="53" t="s">
        <v>1388</v>
      </c>
      <c r="J145" s="124">
        <v>45200</v>
      </c>
      <c r="K145" s="53">
        <v>43</v>
      </c>
      <c r="L145" s="53">
        <v>66</v>
      </c>
      <c r="M145" s="53" t="s">
        <v>681</v>
      </c>
      <c r="N145" s="53" t="s">
        <v>554</v>
      </c>
      <c r="P145" s="53">
        <v>2.5</v>
      </c>
      <c r="Q145" s="53">
        <v>0</v>
      </c>
    </row>
    <row r="146" spans="1:17" x14ac:dyDescent="0.3">
      <c r="A146" s="53">
        <v>211</v>
      </c>
      <c r="B146" s="199">
        <v>45309</v>
      </c>
      <c r="C146" s="53" t="s">
        <v>1385</v>
      </c>
      <c r="D146" s="53" t="s">
        <v>556</v>
      </c>
      <c r="E146" s="53" t="s">
        <v>1383</v>
      </c>
      <c r="F146" s="53" t="s">
        <v>1384</v>
      </c>
      <c r="G146" s="53" t="s">
        <v>1321</v>
      </c>
      <c r="H146" s="53">
        <v>2023</v>
      </c>
      <c r="I146" s="53" t="s">
        <v>1388</v>
      </c>
      <c r="J146" s="124">
        <v>45200</v>
      </c>
      <c r="K146" s="53">
        <v>43</v>
      </c>
      <c r="L146" s="53">
        <v>66</v>
      </c>
      <c r="M146" s="53" t="s">
        <v>681</v>
      </c>
      <c r="N146" s="53" t="s">
        <v>554</v>
      </c>
      <c r="P146" s="53">
        <v>2</v>
      </c>
      <c r="Q146" s="53">
        <v>0</v>
      </c>
    </row>
    <row r="147" spans="1:17" x14ac:dyDescent="0.3">
      <c r="A147" s="53">
        <v>210</v>
      </c>
      <c r="B147" s="199">
        <v>45309</v>
      </c>
      <c r="C147" s="53" t="s">
        <v>1385</v>
      </c>
      <c r="D147" s="53" t="s">
        <v>574</v>
      </c>
      <c r="E147" s="53" t="s">
        <v>1383</v>
      </c>
      <c r="F147" s="53" t="s">
        <v>1384</v>
      </c>
      <c r="G147" s="53" t="s">
        <v>2501</v>
      </c>
      <c r="H147" s="53">
        <v>2023</v>
      </c>
      <c r="I147" s="53" t="s">
        <v>1388</v>
      </c>
      <c r="J147" s="124">
        <v>45200</v>
      </c>
      <c r="K147" s="53">
        <v>39</v>
      </c>
      <c r="L147" s="53">
        <v>63</v>
      </c>
      <c r="M147" s="53" t="s">
        <v>688</v>
      </c>
      <c r="N147" s="53" t="s">
        <v>554</v>
      </c>
      <c r="O147" s="53" t="s">
        <v>632</v>
      </c>
      <c r="P147" s="53">
        <v>9</v>
      </c>
      <c r="Q147" s="53">
        <v>0</v>
      </c>
    </row>
    <row r="148" spans="1:17" x14ac:dyDescent="0.3">
      <c r="A148" s="53">
        <v>209</v>
      </c>
      <c r="B148" s="199">
        <v>45309</v>
      </c>
      <c r="C148" s="53" t="s">
        <v>1385</v>
      </c>
      <c r="D148" s="53" t="s">
        <v>556</v>
      </c>
      <c r="E148" s="53" t="s">
        <v>1383</v>
      </c>
      <c r="F148" s="53" t="s">
        <v>1384</v>
      </c>
      <c r="G148" s="53" t="s">
        <v>1318</v>
      </c>
      <c r="H148" s="53">
        <v>2023</v>
      </c>
      <c r="I148" s="53" t="s">
        <v>1388</v>
      </c>
      <c r="J148" s="124">
        <v>45200</v>
      </c>
      <c r="K148" s="53">
        <v>56</v>
      </c>
      <c r="L148" s="53">
        <v>81</v>
      </c>
      <c r="M148" s="53" t="s">
        <v>649</v>
      </c>
      <c r="N148" s="53" t="s">
        <v>554</v>
      </c>
      <c r="O148" s="53" t="s">
        <v>632</v>
      </c>
      <c r="P148" s="53">
        <v>6</v>
      </c>
      <c r="Q148" s="53">
        <v>0</v>
      </c>
    </row>
    <row r="149" spans="1:17" x14ac:dyDescent="0.3">
      <c r="A149" s="53">
        <v>208</v>
      </c>
      <c r="B149" s="199">
        <v>45309</v>
      </c>
      <c r="C149" s="53" t="s">
        <v>1385</v>
      </c>
      <c r="D149" s="53" t="s">
        <v>574</v>
      </c>
      <c r="E149" s="53" t="s">
        <v>1377</v>
      </c>
      <c r="F149" s="53" t="s">
        <v>1777</v>
      </c>
      <c r="G149" s="53" t="s">
        <v>1318</v>
      </c>
      <c r="H149" s="53">
        <v>2023</v>
      </c>
      <c r="I149" s="53" t="s">
        <v>1388</v>
      </c>
      <c r="J149" s="124">
        <v>45200</v>
      </c>
      <c r="P149" s="53">
        <v>1.5</v>
      </c>
      <c r="Q149" s="53">
        <v>0</v>
      </c>
    </row>
    <row r="150" spans="1:17" x14ac:dyDescent="0.3">
      <c r="A150" s="53">
        <v>207</v>
      </c>
      <c r="B150" s="199">
        <v>45309</v>
      </c>
      <c r="C150" s="53" t="s">
        <v>1385</v>
      </c>
      <c r="D150" s="53" t="s">
        <v>574</v>
      </c>
      <c r="E150" s="53" t="s">
        <v>1383</v>
      </c>
      <c r="F150" s="53" t="s">
        <v>1384</v>
      </c>
      <c r="G150" s="53" t="s">
        <v>1318</v>
      </c>
      <c r="H150" s="53">
        <v>2023</v>
      </c>
      <c r="I150" s="53" t="s">
        <v>1388</v>
      </c>
      <c r="J150" s="124">
        <v>45200</v>
      </c>
      <c r="K150" s="53">
        <v>20</v>
      </c>
      <c r="L150" s="53">
        <v>45</v>
      </c>
      <c r="M150" s="53" t="s">
        <v>721</v>
      </c>
      <c r="N150" s="53" t="s">
        <v>554</v>
      </c>
      <c r="O150" s="53" t="s">
        <v>561</v>
      </c>
      <c r="P150" s="53">
        <v>1.5</v>
      </c>
      <c r="Q150" s="53">
        <v>0</v>
      </c>
    </row>
    <row r="151" spans="1:17" x14ac:dyDescent="0.3">
      <c r="A151" s="53">
        <v>206</v>
      </c>
      <c r="B151" s="199">
        <v>45309</v>
      </c>
      <c r="C151" s="53" t="s">
        <v>1385</v>
      </c>
      <c r="D151" s="53" t="s">
        <v>574</v>
      </c>
      <c r="E151" s="53" t="s">
        <v>1383</v>
      </c>
      <c r="F151" s="53" t="s">
        <v>1384</v>
      </c>
      <c r="G151" s="53" t="s">
        <v>2502</v>
      </c>
      <c r="H151" s="53">
        <v>2023</v>
      </c>
      <c r="I151" s="53" t="s">
        <v>1388</v>
      </c>
      <c r="J151" s="124">
        <v>45200</v>
      </c>
      <c r="K151" s="53">
        <v>39</v>
      </c>
      <c r="L151" s="53">
        <v>63</v>
      </c>
      <c r="M151" s="53" t="s">
        <v>688</v>
      </c>
      <c r="N151" s="53" t="s">
        <v>554</v>
      </c>
      <c r="O151" s="53" t="s">
        <v>632</v>
      </c>
      <c r="P151" s="53">
        <v>9</v>
      </c>
      <c r="Q151" s="53">
        <v>0</v>
      </c>
    </row>
    <row r="152" spans="1:17" x14ac:dyDescent="0.3">
      <c r="A152" s="53">
        <v>205</v>
      </c>
      <c r="B152" s="199">
        <v>45309</v>
      </c>
      <c r="C152" s="53" t="s">
        <v>1385</v>
      </c>
      <c r="D152" s="53" t="s">
        <v>556</v>
      </c>
      <c r="E152" s="53" t="s">
        <v>1383</v>
      </c>
      <c r="F152" s="53" t="s">
        <v>1384</v>
      </c>
      <c r="G152" s="53" t="s">
        <v>1334</v>
      </c>
      <c r="H152" s="53">
        <v>2023</v>
      </c>
      <c r="I152" s="53" t="s">
        <v>1388</v>
      </c>
      <c r="J152" s="124">
        <v>45200</v>
      </c>
      <c r="K152" s="53">
        <v>56</v>
      </c>
      <c r="L152" s="53">
        <v>81</v>
      </c>
      <c r="M152" s="53" t="s">
        <v>649</v>
      </c>
      <c r="N152" s="53" t="s">
        <v>554</v>
      </c>
      <c r="O152" s="53" t="s">
        <v>632</v>
      </c>
      <c r="P152" s="53">
        <v>5</v>
      </c>
      <c r="Q152" s="53">
        <v>0</v>
      </c>
    </row>
    <row r="153" spans="1:17" x14ac:dyDescent="0.3">
      <c r="A153" s="53">
        <v>204</v>
      </c>
      <c r="B153" s="199">
        <v>45309</v>
      </c>
      <c r="C153" s="53" t="s">
        <v>1385</v>
      </c>
      <c r="D153" s="53" t="s">
        <v>574</v>
      </c>
      <c r="E153" s="53" t="s">
        <v>1377</v>
      </c>
      <c r="F153" s="53" t="s">
        <v>1777</v>
      </c>
      <c r="G153" s="53" t="s">
        <v>1334</v>
      </c>
      <c r="H153" s="53">
        <v>2023</v>
      </c>
      <c r="I153" s="53" t="s">
        <v>1388</v>
      </c>
      <c r="J153" s="124">
        <v>45200</v>
      </c>
      <c r="P153" s="53">
        <v>4</v>
      </c>
      <c r="Q153" s="53">
        <v>0</v>
      </c>
    </row>
    <row r="154" spans="1:17" x14ac:dyDescent="0.3">
      <c r="A154" s="53">
        <v>203</v>
      </c>
      <c r="B154" s="199">
        <v>45309</v>
      </c>
      <c r="C154" s="53" t="s">
        <v>1385</v>
      </c>
      <c r="D154" s="53" t="s">
        <v>603</v>
      </c>
      <c r="E154" s="53" t="s">
        <v>1383</v>
      </c>
      <c r="F154" s="53" t="s">
        <v>1384</v>
      </c>
      <c r="G154" s="53" t="s">
        <v>2503</v>
      </c>
      <c r="H154" s="53">
        <v>2023</v>
      </c>
      <c r="I154" s="53" t="s">
        <v>1388</v>
      </c>
      <c r="J154" s="124">
        <v>45200</v>
      </c>
      <c r="K154" s="53">
        <v>62</v>
      </c>
      <c r="L154" s="53">
        <v>85</v>
      </c>
      <c r="M154" s="53" t="s">
        <v>644</v>
      </c>
      <c r="N154" s="53" t="s">
        <v>554</v>
      </c>
      <c r="O154" s="53" t="s">
        <v>561</v>
      </c>
      <c r="P154" s="53">
        <v>4</v>
      </c>
      <c r="Q154" s="53">
        <v>0</v>
      </c>
    </row>
    <row r="155" spans="1:17" x14ac:dyDescent="0.3">
      <c r="A155" s="53">
        <v>202</v>
      </c>
      <c r="B155" s="199">
        <v>45309</v>
      </c>
      <c r="C155" s="53" t="s">
        <v>1385</v>
      </c>
      <c r="D155" s="53" t="s">
        <v>556</v>
      </c>
      <c r="E155" s="53" t="s">
        <v>1383</v>
      </c>
      <c r="F155" s="53" t="s">
        <v>1384</v>
      </c>
      <c r="G155" s="53" t="s">
        <v>2503</v>
      </c>
      <c r="H155" s="53">
        <v>2023</v>
      </c>
      <c r="I155" s="53" t="s">
        <v>1388</v>
      </c>
      <c r="J155" s="124">
        <v>45200</v>
      </c>
      <c r="K155" s="53">
        <v>43</v>
      </c>
      <c r="L155" s="53">
        <v>66</v>
      </c>
      <c r="M155" s="53" t="s">
        <v>681</v>
      </c>
      <c r="N155" s="53" t="s">
        <v>554</v>
      </c>
      <c r="P155" s="53">
        <v>5</v>
      </c>
      <c r="Q155" s="53">
        <v>0</v>
      </c>
    </row>
    <row r="156" spans="1:17" x14ac:dyDescent="0.3">
      <c r="A156" s="53">
        <v>201</v>
      </c>
      <c r="B156" s="199">
        <v>45287</v>
      </c>
      <c r="C156" s="53" t="s">
        <v>1385</v>
      </c>
      <c r="D156" s="53" t="s">
        <v>574</v>
      </c>
      <c r="E156" s="53" t="s">
        <v>1377</v>
      </c>
      <c r="F156" s="53" t="s">
        <v>1386</v>
      </c>
      <c r="G156" s="53" t="s">
        <v>1387</v>
      </c>
      <c r="H156" s="53">
        <v>2023</v>
      </c>
      <c r="I156" s="53" t="s">
        <v>1388</v>
      </c>
      <c r="J156" s="124">
        <v>45200</v>
      </c>
      <c r="P156" s="53">
        <v>8</v>
      </c>
      <c r="Q156" s="53">
        <v>0</v>
      </c>
    </row>
    <row r="157" spans="1:17" x14ac:dyDescent="0.3">
      <c r="A157" s="53">
        <v>200</v>
      </c>
      <c r="B157" s="199">
        <v>45287</v>
      </c>
      <c r="C157" s="53" t="s">
        <v>1385</v>
      </c>
      <c r="D157" s="53" t="s">
        <v>574</v>
      </c>
      <c r="E157" s="53" t="s">
        <v>1377</v>
      </c>
      <c r="F157" s="53" t="s">
        <v>1386</v>
      </c>
      <c r="G157" s="53" t="s">
        <v>1389</v>
      </c>
      <c r="H157" s="53">
        <v>2023</v>
      </c>
      <c r="I157" s="53" t="s">
        <v>1388</v>
      </c>
      <c r="J157" s="124">
        <v>45200</v>
      </c>
      <c r="P157" s="53">
        <v>9</v>
      </c>
      <c r="Q157" s="53">
        <v>0</v>
      </c>
    </row>
    <row r="158" spans="1:17" x14ac:dyDescent="0.3">
      <c r="A158" s="53">
        <v>199</v>
      </c>
      <c r="B158" s="199">
        <v>45287</v>
      </c>
      <c r="C158" s="53" t="s">
        <v>1385</v>
      </c>
      <c r="D158" s="53" t="s">
        <v>574</v>
      </c>
      <c r="E158" s="53" t="s">
        <v>1383</v>
      </c>
      <c r="F158" s="53" t="s">
        <v>1384</v>
      </c>
      <c r="G158" s="53" t="s">
        <v>1390</v>
      </c>
      <c r="H158" s="53">
        <v>2023</v>
      </c>
      <c r="I158" s="53" t="s">
        <v>1388</v>
      </c>
      <c r="J158" s="124">
        <v>45200</v>
      </c>
      <c r="K158" s="53">
        <v>82</v>
      </c>
      <c r="L158" s="53">
        <v>105</v>
      </c>
      <c r="M158" s="53" t="s">
        <v>607</v>
      </c>
      <c r="N158" s="53" t="s">
        <v>554</v>
      </c>
      <c r="O158" s="53" t="s">
        <v>561</v>
      </c>
      <c r="P158" s="53">
        <v>9</v>
      </c>
      <c r="Q158" s="53">
        <v>0</v>
      </c>
    </row>
    <row r="159" spans="1:17" x14ac:dyDescent="0.3">
      <c r="A159" s="53">
        <v>198</v>
      </c>
      <c r="B159" s="199">
        <v>45287</v>
      </c>
      <c r="C159" s="53" t="s">
        <v>1385</v>
      </c>
      <c r="D159" s="53" t="s">
        <v>574</v>
      </c>
      <c r="E159" s="53" t="s">
        <v>1383</v>
      </c>
      <c r="F159" s="53" t="s">
        <v>1384</v>
      </c>
      <c r="G159" s="53" t="s">
        <v>1391</v>
      </c>
      <c r="H159" s="53">
        <v>2023</v>
      </c>
      <c r="I159" s="53" t="s">
        <v>1388</v>
      </c>
      <c r="J159" s="124">
        <v>45200</v>
      </c>
      <c r="K159" s="53">
        <v>35</v>
      </c>
      <c r="L159" s="53">
        <v>58</v>
      </c>
      <c r="M159" s="53" t="s">
        <v>694</v>
      </c>
      <c r="N159" s="53" t="s">
        <v>554</v>
      </c>
      <c r="O159" s="53" t="s">
        <v>695</v>
      </c>
      <c r="P159" s="53">
        <v>4</v>
      </c>
      <c r="Q159" s="53">
        <v>0</v>
      </c>
    </row>
    <row r="160" spans="1:17" x14ac:dyDescent="0.3">
      <c r="A160" s="53">
        <v>197</v>
      </c>
      <c r="B160" s="199">
        <v>45287</v>
      </c>
      <c r="C160" s="53" t="s">
        <v>1385</v>
      </c>
      <c r="D160" s="53" t="s">
        <v>574</v>
      </c>
      <c r="E160" s="53" t="s">
        <v>1383</v>
      </c>
      <c r="F160" s="53" t="s">
        <v>1384</v>
      </c>
      <c r="G160" s="53" t="s">
        <v>1391</v>
      </c>
      <c r="H160" s="53">
        <v>2023</v>
      </c>
      <c r="I160" s="53" t="s">
        <v>1388</v>
      </c>
      <c r="J160" s="124">
        <v>45200</v>
      </c>
      <c r="K160" s="53">
        <v>82</v>
      </c>
      <c r="L160" s="53">
        <v>105</v>
      </c>
      <c r="M160" s="53" t="s">
        <v>607</v>
      </c>
      <c r="N160" s="53" t="s">
        <v>554</v>
      </c>
      <c r="O160" s="53" t="s">
        <v>561</v>
      </c>
      <c r="P160" s="53">
        <v>5</v>
      </c>
      <c r="Q160" s="53">
        <v>0</v>
      </c>
    </row>
    <row r="161" spans="1:17" x14ac:dyDescent="0.3">
      <c r="A161" s="53">
        <v>196</v>
      </c>
      <c r="B161" s="199">
        <v>45287</v>
      </c>
      <c r="C161" s="53" t="s">
        <v>1385</v>
      </c>
      <c r="D161" s="53" t="s">
        <v>574</v>
      </c>
      <c r="E161" s="53" t="s">
        <v>1377</v>
      </c>
      <c r="F161" s="53" t="s">
        <v>1392</v>
      </c>
      <c r="G161" s="53" t="s">
        <v>1393</v>
      </c>
      <c r="H161" s="53">
        <v>2023</v>
      </c>
      <c r="I161" s="53" t="s">
        <v>1388</v>
      </c>
      <c r="J161" s="124">
        <v>45200</v>
      </c>
      <c r="P161" s="53">
        <v>1</v>
      </c>
      <c r="Q161" s="53">
        <v>0</v>
      </c>
    </row>
    <row r="162" spans="1:17" x14ac:dyDescent="0.3">
      <c r="A162" s="53">
        <v>195</v>
      </c>
      <c r="B162" s="199">
        <v>45287</v>
      </c>
      <c r="C162" s="53" t="s">
        <v>1385</v>
      </c>
      <c r="D162" s="53" t="s">
        <v>574</v>
      </c>
      <c r="E162" s="53" t="s">
        <v>1383</v>
      </c>
      <c r="F162" s="53" t="s">
        <v>1384</v>
      </c>
      <c r="G162" s="53" t="s">
        <v>1393</v>
      </c>
      <c r="H162" s="53">
        <v>2023</v>
      </c>
      <c r="I162" s="53" t="s">
        <v>1388</v>
      </c>
      <c r="J162" s="124">
        <v>45200</v>
      </c>
      <c r="K162" s="53">
        <v>56</v>
      </c>
      <c r="L162" s="53">
        <v>81</v>
      </c>
      <c r="M162" s="53" t="s">
        <v>649</v>
      </c>
      <c r="N162" s="53" t="s">
        <v>554</v>
      </c>
      <c r="O162" s="53" t="s">
        <v>632</v>
      </c>
      <c r="P162" s="53">
        <v>5</v>
      </c>
      <c r="Q162" s="53">
        <v>0</v>
      </c>
    </row>
    <row r="163" spans="1:17" x14ac:dyDescent="0.3">
      <c r="A163" s="53">
        <v>194</v>
      </c>
      <c r="B163" s="199">
        <v>45287</v>
      </c>
      <c r="C163" s="53" t="s">
        <v>1385</v>
      </c>
      <c r="D163" s="53" t="s">
        <v>574</v>
      </c>
      <c r="E163" s="53" t="s">
        <v>1383</v>
      </c>
      <c r="F163" s="53" t="s">
        <v>1384</v>
      </c>
      <c r="G163" s="53" t="s">
        <v>1393</v>
      </c>
      <c r="H163" s="53">
        <v>2023</v>
      </c>
      <c r="I163" s="53" t="s">
        <v>1388</v>
      </c>
      <c r="J163" s="124">
        <v>45200</v>
      </c>
      <c r="K163" s="53">
        <v>82</v>
      </c>
      <c r="L163" s="53">
        <v>105</v>
      </c>
      <c r="M163" s="53" t="s">
        <v>607</v>
      </c>
      <c r="N163" s="53" t="s">
        <v>554</v>
      </c>
      <c r="O163" s="53" t="s">
        <v>561</v>
      </c>
      <c r="P163" s="53">
        <v>3</v>
      </c>
      <c r="Q163" s="53">
        <v>0</v>
      </c>
    </row>
    <row r="164" spans="1:17" x14ac:dyDescent="0.3">
      <c r="A164" s="53">
        <v>193</v>
      </c>
      <c r="B164" s="199">
        <v>45287</v>
      </c>
      <c r="C164" s="53" t="s">
        <v>1385</v>
      </c>
      <c r="D164" s="53" t="s">
        <v>574</v>
      </c>
      <c r="E164" s="53" t="s">
        <v>1377</v>
      </c>
      <c r="F164" s="53" t="s">
        <v>1386</v>
      </c>
      <c r="G164" s="53" t="s">
        <v>1394</v>
      </c>
      <c r="H164" s="53">
        <v>2023</v>
      </c>
      <c r="I164" s="53" t="s">
        <v>1388</v>
      </c>
      <c r="J164" s="124">
        <v>45200</v>
      </c>
      <c r="P164" s="53">
        <v>9</v>
      </c>
      <c r="Q164" s="53">
        <v>0</v>
      </c>
    </row>
    <row r="165" spans="1:17" x14ac:dyDescent="0.3">
      <c r="A165" s="53">
        <v>192</v>
      </c>
      <c r="B165" s="199">
        <v>45287</v>
      </c>
      <c r="C165" s="53" t="s">
        <v>1385</v>
      </c>
      <c r="D165" s="53" t="s">
        <v>574</v>
      </c>
      <c r="E165" s="53" t="s">
        <v>1377</v>
      </c>
      <c r="F165" s="53" t="s">
        <v>1382</v>
      </c>
      <c r="G165" s="53" t="s">
        <v>1395</v>
      </c>
      <c r="H165" s="53">
        <v>2023</v>
      </c>
      <c r="I165" s="53" t="s">
        <v>1388</v>
      </c>
      <c r="J165" s="124">
        <v>45200</v>
      </c>
      <c r="P165" s="53">
        <v>3</v>
      </c>
      <c r="Q165" s="53">
        <v>0</v>
      </c>
    </row>
    <row r="166" spans="1:17" x14ac:dyDescent="0.3">
      <c r="A166" s="53">
        <v>191</v>
      </c>
      <c r="B166" s="199">
        <v>45287</v>
      </c>
      <c r="C166" s="53" t="s">
        <v>1385</v>
      </c>
      <c r="D166" s="53" t="s">
        <v>574</v>
      </c>
      <c r="E166" s="53" t="s">
        <v>1383</v>
      </c>
      <c r="F166" s="53" t="s">
        <v>1384</v>
      </c>
      <c r="G166" s="53" t="s">
        <v>1395</v>
      </c>
      <c r="H166" s="53">
        <v>2023</v>
      </c>
      <c r="I166" s="53" t="s">
        <v>1388</v>
      </c>
      <c r="J166" s="124">
        <v>45200</v>
      </c>
      <c r="K166" s="53">
        <v>28</v>
      </c>
      <c r="L166" s="53">
        <v>67</v>
      </c>
      <c r="M166" s="53" t="s">
        <v>680</v>
      </c>
      <c r="N166" s="53" t="s">
        <v>554</v>
      </c>
      <c r="O166" s="53" t="s">
        <v>625</v>
      </c>
      <c r="P166" s="53">
        <v>3</v>
      </c>
      <c r="Q166" s="53">
        <v>0</v>
      </c>
    </row>
    <row r="167" spans="1:17" x14ac:dyDescent="0.3">
      <c r="A167" s="53">
        <v>190</v>
      </c>
      <c r="B167" s="199">
        <v>45287</v>
      </c>
      <c r="C167" s="53" t="s">
        <v>1385</v>
      </c>
      <c r="D167" s="53" t="s">
        <v>574</v>
      </c>
      <c r="E167" s="53" t="s">
        <v>1377</v>
      </c>
      <c r="F167" s="53" t="s">
        <v>1392</v>
      </c>
      <c r="G167" s="53" t="s">
        <v>1395</v>
      </c>
      <c r="H167" s="53">
        <v>2023</v>
      </c>
      <c r="I167" s="53" t="s">
        <v>1388</v>
      </c>
      <c r="J167" s="124">
        <v>45200</v>
      </c>
      <c r="K167" s="53">
        <v>0</v>
      </c>
      <c r="P167" s="53">
        <v>3</v>
      </c>
      <c r="Q167" s="53">
        <v>0</v>
      </c>
    </row>
    <row r="168" spans="1:17" x14ac:dyDescent="0.3">
      <c r="A168" s="53">
        <v>189</v>
      </c>
      <c r="B168" s="199">
        <v>45287</v>
      </c>
      <c r="C168" s="53" t="s">
        <v>1385</v>
      </c>
      <c r="D168" s="53" t="s">
        <v>574</v>
      </c>
      <c r="E168" s="53" t="s">
        <v>1377</v>
      </c>
      <c r="F168" s="53" t="s">
        <v>1396</v>
      </c>
      <c r="G168" s="53" t="s">
        <v>1214</v>
      </c>
      <c r="H168" s="53">
        <v>2023</v>
      </c>
      <c r="I168" s="53" t="s">
        <v>1388</v>
      </c>
      <c r="J168" s="124">
        <v>45200</v>
      </c>
      <c r="P168" s="53">
        <v>4</v>
      </c>
      <c r="Q168" s="53">
        <v>0</v>
      </c>
    </row>
    <row r="169" spans="1:17" x14ac:dyDescent="0.3">
      <c r="A169" s="53">
        <v>188</v>
      </c>
      <c r="B169" s="199">
        <v>45287</v>
      </c>
      <c r="C169" s="53" t="s">
        <v>1385</v>
      </c>
      <c r="D169" s="53" t="s">
        <v>556</v>
      </c>
      <c r="E169" s="53" t="s">
        <v>1383</v>
      </c>
      <c r="F169" s="53" t="s">
        <v>1384</v>
      </c>
      <c r="G169" s="53" t="s">
        <v>1214</v>
      </c>
      <c r="H169" s="53">
        <v>2023</v>
      </c>
      <c r="I169" s="53" t="s">
        <v>1388</v>
      </c>
      <c r="J169" s="124">
        <v>45200</v>
      </c>
      <c r="K169" s="53">
        <v>43</v>
      </c>
      <c r="L169" s="53">
        <v>66</v>
      </c>
      <c r="M169" s="53" t="s">
        <v>681</v>
      </c>
      <c r="N169" s="53" t="s">
        <v>554</v>
      </c>
      <c r="P169" s="53">
        <v>1.5</v>
      </c>
      <c r="Q169" s="53">
        <v>0</v>
      </c>
    </row>
    <row r="170" spans="1:17" x14ac:dyDescent="0.3">
      <c r="A170" s="53">
        <v>187</v>
      </c>
      <c r="B170" s="199">
        <v>45237</v>
      </c>
      <c r="C170" s="53" t="s">
        <v>1385</v>
      </c>
      <c r="D170" s="53" t="s">
        <v>574</v>
      </c>
      <c r="E170" s="53" t="s">
        <v>1377</v>
      </c>
      <c r="F170" s="53" t="s">
        <v>1382</v>
      </c>
      <c r="G170" s="53" t="s">
        <v>1065</v>
      </c>
      <c r="H170" s="53">
        <v>2023</v>
      </c>
      <c r="I170" s="53" t="s">
        <v>1397</v>
      </c>
      <c r="J170" s="124">
        <v>45170</v>
      </c>
      <c r="P170" s="53">
        <v>1</v>
      </c>
      <c r="Q170" s="53">
        <v>1</v>
      </c>
    </row>
    <row r="171" spans="1:17" x14ac:dyDescent="0.3">
      <c r="A171" s="53">
        <v>186</v>
      </c>
      <c r="B171" s="199">
        <v>45237</v>
      </c>
      <c r="C171" s="53" t="s">
        <v>1385</v>
      </c>
      <c r="D171" s="53" t="s">
        <v>574</v>
      </c>
      <c r="E171" s="53" t="s">
        <v>1377</v>
      </c>
      <c r="F171" s="53" t="s">
        <v>1392</v>
      </c>
      <c r="G171" s="53" t="s">
        <v>1065</v>
      </c>
      <c r="H171" s="53">
        <v>2023</v>
      </c>
      <c r="I171" s="53" t="s">
        <v>1397</v>
      </c>
      <c r="J171" s="124">
        <v>45170</v>
      </c>
      <c r="P171" s="53">
        <v>5</v>
      </c>
      <c r="Q171" s="53">
        <v>5</v>
      </c>
    </row>
    <row r="172" spans="1:17" x14ac:dyDescent="0.3">
      <c r="A172" s="53">
        <v>185</v>
      </c>
      <c r="B172" s="199">
        <v>45236</v>
      </c>
      <c r="C172" s="53" t="s">
        <v>1385</v>
      </c>
      <c r="D172" s="53" t="s">
        <v>574</v>
      </c>
      <c r="E172" s="53" t="s">
        <v>1383</v>
      </c>
      <c r="F172" s="53" t="s">
        <v>1384</v>
      </c>
      <c r="G172" s="53" t="s">
        <v>1002</v>
      </c>
      <c r="H172" s="53">
        <v>2023</v>
      </c>
      <c r="I172" s="53" t="s">
        <v>1388</v>
      </c>
      <c r="J172" s="124">
        <v>45200</v>
      </c>
      <c r="K172" s="53">
        <v>35</v>
      </c>
      <c r="L172" s="53">
        <v>58</v>
      </c>
      <c r="M172" s="53" t="s">
        <v>694</v>
      </c>
      <c r="N172" s="53" t="s">
        <v>554</v>
      </c>
      <c r="O172" s="53" t="s">
        <v>695</v>
      </c>
      <c r="P172" s="53">
        <v>3</v>
      </c>
      <c r="Q172" s="53">
        <v>0</v>
      </c>
    </row>
    <row r="173" spans="1:17" x14ac:dyDescent="0.3">
      <c r="A173" s="53">
        <v>184</v>
      </c>
      <c r="B173" s="199">
        <v>45236</v>
      </c>
      <c r="C173" s="53" t="s">
        <v>1385</v>
      </c>
      <c r="D173" s="53" t="s">
        <v>574</v>
      </c>
      <c r="E173" s="53" t="s">
        <v>1383</v>
      </c>
      <c r="F173" s="53" t="s">
        <v>1384</v>
      </c>
      <c r="G173" s="53" t="s">
        <v>1002</v>
      </c>
      <c r="H173" s="53">
        <v>2023</v>
      </c>
      <c r="I173" s="53" t="s">
        <v>1388</v>
      </c>
      <c r="J173" s="124">
        <v>45200</v>
      </c>
      <c r="K173" s="53">
        <v>48</v>
      </c>
      <c r="L173" s="53">
        <v>71</v>
      </c>
      <c r="M173" s="53" t="s">
        <v>835</v>
      </c>
      <c r="N173" s="53" t="s">
        <v>554</v>
      </c>
      <c r="O173" s="53" t="s">
        <v>632</v>
      </c>
      <c r="P173" s="53">
        <v>2</v>
      </c>
      <c r="Q173" s="53">
        <v>0</v>
      </c>
    </row>
    <row r="174" spans="1:17" x14ac:dyDescent="0.3">
      <c r="A174" s="53">
        <v>183</v>
      </c>
      <c r="B174" s="199">
        <v>45236</v>
      </c>
      <c r="C174" s="53" t="s">
        <v>1385</v>
      </c>
      <c r="D174" s="53" t="s">
        <v>723</v>
      </c>
      <c r="E174" s="53" t="s">
        <v>1383</v>
      </c>
      <c r="F174" s="53" t="s">
        <v>1384</v>
      </c>
      <c r="G174" s="53" t="s">
        <v>1002</v>
      </c>
      <c r="H174" s="53">
        <v>2023</v>
      </c>
      <c r="I174" s="53" t="s">
        <v>1388</v>
      </c>
      <c r="J174" s="124">
        <v>45200</v>
      </c>
      <c r="K174" s="53">
        <v>56</v>
      </c>
      <c r="L174" s="53">
        <v>81</v>
      </c>
      <c r="M174" s="53" t="s">
        <v>649</v>
      </c>
      <c r="N174" s="53" t="s">
        <v>554</v>
      </c>
      <c r="O174" s="53" t="s">
        <v>632</v>
      </c>
      <c r="P174" s="53">
        <v>4</v>
      </c>
      <c r="Q174" s="53">
        <v>0</v>
      </c>
    </row>
    <row r="175" spans="1:17" x14ac:dyDescent="0.3">
      <c r="A175" s="53">
        <v>182</v>
      </c>
      <c r="B175" s="199">
        <v>45236</v>
      </c>
      <c r="C175" s="53" t="s">
        <v>1385</v>
      </c>
      <c r="D175" s="53" t="s">
        <v>574</v>
      </c>
      <c r="E175" s="53" t="s">
        <v>1383</v>
      </c>
      <c r="F175" s="53" t="s">
        <v>1384</v>
      </c>
      <c r="G175" s="53" t="s">
        <v>1398</v>
      </c>
      <c r="H175" s="53">
        <v>2023</v>
      </c>
      <c r="I175" s="53" t="s">
        <v>1388</v>
      </c>
      <c r="J175" s="124">
        <v>45200</v>
      </c>
      <c r="K175" s="53">
        <v>48</v>
      </c>
      <c r="L175" s="53">
        <v>71</v>
      </c>
      <c r="M175" s="53" t="s">
        <v>835</v>
      </c>
      <c r="N175" s="53" t="s">
        <v>554</v>
      </c>
      <c r="O175" s="53" t="s">
        <v>632</v>
      </c>
      <c r="P175" s="53">
        <v>4.5</v>
      </c>
      <c r="Q175" s="53">
        <v>0</v>
      </c>
    </row>
    <row r="176" spans="1:17" x14ac:dyDescent="0.3">
      <c r="A176" s="53">
        <v>181</v>
      </c>
      <c r="B176" s="199">
        <v>45236</v>
      </c>
      <c r="C176" s="53" t="s">
        <v>1385</v>
      </c>
      <c r="D176" s="53" t="s">
        <v>556</v>
      </c>
      <c r="E176" s="53" t="s">
        <v>1383</v>
      </c>
      <c r="F176" s="53" t="s">
        <v>1384</v>
      </c>
      <c r="G176" s="53" t="s">
        <v>1398</v>
      </c>
      <c r="H176" s="53">
        <v>2023</v>
      </c>
      <c r="I176" s="53" t="s">
        <v>1388</v>
      </c>
      <c r="J176" s="124">
        <v>45200</v>
      </c>
      <c r="K176" s="53">
        <v>56</v>
      </c>
      <c r="L176" s="53">
        <v>81</v>
      </c>
      <c r="M176" s="53" t="s">
        <v>649</v>
      </c>
      <c r="N176" s="53" t="s">
        <v>554</v>
      </c>
      <c r="O176" s="53" t="s">
        <v>632</v>
      </c>
      <c r="P176" s="53">
        <v>4.5</v>
      </c>
      <c r="Q176" s="53">
        <v>0</v>
      </c>
    </row>
    <row r="177" spans="1:17" x14ac:dyDescent="0.3">
      <c r="A177" s="53">
        <v>180</v>
      </c>
      <c r="B177" s="199">
        <v>45236</v>
      </c>
      <c r="C177" s="53" t="s">
        <v>1385</v>
      </c>
      <c r="D177" s="53" t="s">
        <v>574</v>
      </c>
      <c r="E177" s="53" t="s">
        <v>1383</v>
      </c>
      <c r="F177" s="53" t="s">
        <v>1384</v>
      </c>
      <c r="G177" s="53" t="s">
        <v>1399</v>
      </c>
      <c r="H177" s="53">
        <v>2023</v>
      </c>
      <c r="I177" s="53" t="s">
        <v>1388</v>
      </c>
      <c r="J177" s="124">
        <v>45200</v>
      </c>
      <c r="K177" s="53">
        <v>48</v>
      </c>
      <c r="L177" s="53">
        <v>71</v>
      </c>
      <c r="M177" s="53" t="s">
        <v>835</v>
      </c>
      <c r="N177" s="53" t="s">
        <v>554</v>
      </c>
      <c r="O177" s="53" t="s">
        <v>632</v>
      </c>
      <c r="P177" s="53">
        <v>9</v>
      </c>
      <c r="Q177" s="53">
        <v>0</v>
      </c>
    </row>
    <row r="178" spans="1:17" x14ac:dyDescent="0.3">
      <c r="A178" s="53">
        <v>179</v>
      </c>
      <c r="B178" s="199">
        <v>45236</v>
      </c>
      <c r="C178" s="53" t="s">
        <v>1385</v>
      </c>
      <c r="D178" s="53" t="s">
        <v>574</v>
      </c>
      <c r="E178" s="53" t="s">
        <v>1377</v>
      </c>
      <c r="F178" s="53" t="s">
        <v>1382</v>
      </c>
      <c r="G178" s="53" t="s">
        <v>1400</v>
      </c>
      <c r="H178" s="53">
        <v>2023</v>
      </c>
      <c r="I178" s="53" t="s">
        <v>1388</v>
      </c>
      <c r="J178" s="124">
        <v>45200</v>
      </c>
      <c r="P178" s="53">
        <v>1</v>
      </c>
      <c r="Q178" s="53">
        <v>0</v>
      </c>
    </row>
    <row r="179" spans="1:17" x14ac:dyDescent="0.3">
      <c r="A179" s="53">
        <v>178</v>
      </c>
      <c r="B179" s="199">
        <v>45236</v>
      </c>
      <c r="C179" s="53" t="s">
        <v>1385</v>
      </c>
      <c r="D179" s="53" t="s">
        <v>556</v>
      </c>
      <c r="E179" s="53" t="s">
        <v>1383</v>
      </c>
      <c r="F179" s="53" t="s">
        <v>1384</v>
      </c>
      <c r="G179" s="53" t="s">
        <v>1400</v>
      </c>
      <c r="H179" s="53">
        <v>2023</v>
      </c>
      <c r="I179" s="53" t="s">
        <v>1388</v>
      </c>
      <c r="J179" s="124">
        <v>45200</v>
      </c>
      <c r="K179" s="53">
        <v>56</v>
      </c>
      <c r="L179" s="53">
        <v>81</v>
      </c>
      <c r="M179" s="53" t="s">
        <v>649</v>
      </c>
      <c r="N179" s="53" t="s">
        <v>554</v>
      </c>
      <c r="O179" s="53" t="s">
        <v>632</v>
      </c>
      <c r="P179" s="53">
        <v>6.5</v>
      </c>
      <c r="Q179" s="53">
        <v>0</v>
      </c>
    </row>
    <row r="180" spans="1:17" x14ac:dyDescent="0.3">
      <c r="A180" s="53">
        <v>177</v>
      </c>
      <c r="B180" s="199">
        <v>45236</v>
      </c>
      <c r="C180" s="53" t="s">
        <v>1385</v>
      </c>
      <c r="D180" s="53" t="s">
        <v>84</v>
      </c>
      <c r="E180" s="53" t="s">
        <v>1377</v>
      </c>
      <c r="F180" s="53" t="s">
        <v>1401</v>
      </c>
      <c r="G180" s="53" t="s">
        <v>1400</v>
      </c>
      <c r="H180" s="53">
        <v>2023</v>
      </c>
      <c r="I180" s="53" t="s">
        <v>1388</v>
      </c>
      <c r="J180" s="124">
        <v>45200</v>
      </c>
      <c r="P180" s="53">
        <v>1.5</v>
      </c>
      <c r="Q180" s="53">
        <v>0</v>
      </c>
    </row>
    <row r="181" spans="1:17" x14ac:dyDescent="0.3">
      <c r="A181" s="53">
        <v>176</v>
      </c>
      <c r="B181" s="199">
        <v>45236</v>
      </c>
      <c r="C181" s="53" t="s">
        <v>1385</v>
      </c>
      <c r="D181" s="53" t="s">
        <v>574</v>
      </c>
      <c r="E181" s="53" t="s">
        <v>1383</v>
      </c>
      <c r="F181" s="53" t="s">
        <v>1384</v>
      </c>
      <c r="G181" s="53" t="s">
        <v>932</v>
      </c>
      <c r="H181" s="53">
        <v>2023</v>
      </c>
      <c r="I181" s="53" t="s">
        <v>1397</v>
      </c>
      <c r="J181" s="124">
        <v>45170</v>
      </c>
      <c r="K181" s="53">
        <v>82</v>
      </c>
      <c r="L181" s="53">
        <v>105</v>
      </c>
      <c r="M181" s="53" t="s">
        <v>607</v>
      </c>
      <c r="N181" s="53" t="s">
        <v>554</v>
      </c>
      <c r="O181" s="53" t="s">
        <v>561</v>
      </c>
      <c r="P181" s="53">
        <v>1.5</v>
      </c>
      <c r="Q181" s="53">
        <v>0</v>
      </c>
    </row>
    <row r="182" spans="1:17" x14ac:dyDescent="0.3">
      <c r="A182" s="53">
        <v>175</v>
      </c>
      <c r="B182" s="199">
        <v>45236</v>
      </c>
      <c r="C182" s="53" t="s">
        <v>1385</v>
      </c>
      <c r="D182" s="53" t="s">
        <v>574</v>
      </c>
      <c r="E182" s="53" t="s">
        <v>1377</v>
      </c>
      <c r="F182" s="53" t="s">
        <v>1396</v>
      </c>
      <c r="G182" s="53" t="s">
        <v>932</v>
      </c>
      <c r="H182" s="53">
        <v>2023</v>
      </c>
      <c r="I182" s="53" t="s">
        <v>1397</v>
      </c>
      <c r="J182" s="124">
        <v>45170</v>
      </c>
      <c r="P182" s="53">
        <v>1.5</v>
      </c>
      <c r="Q182" s="53">
        <v>0</v>
      </c>
    </row>
    <row r="183" spans="1:17" x14ac:dyDescent="0.3">
      <c r="A183" s="53">
        <v>174</v>
      </c>
      <c r="B183" s="199">
        <v>45236</v>
      </c>
      <c r="C183" s="53" t="s">
        <v>1385</v>
      </c>
      <c r="D183" s="53" t="s">
        <v>574</v>
      </c>
      <c r="E183" s="53" t="s">
        <v>1377</v>
      </c>
      <c r="F183" s="53" t="s">
        <v>1386</v>
      </c>
      <c r="G183" s="53" t="s">
        <v>932</v>
      </c>
      <c r="H183" s="53">
        <v>2023</v>
      </c>
      <c r="I183" s="53" t="s">
        <v>1397</v>
      </c>
      <c r="J183" s="124">
        <v>45170</v>
      </c>
      <c r="P183" s="53">
        <v>3</v>
      </c>
      <c r="Q183" s="53">
        <v>0</v>
      </c>
    </row>
    <row r="184" spans="1:17" x14ac:dyDescent="0.3">
      <c r="A184" s="53">
        <v>173</v>
      </c>
      <c r="B184" s="199">
        <v>45236</v>
      </c>
      <c r="C184" s="53" t="s">
        <v>1385</v>
      </c>
      <c r="D184" s="53" t="s">
        <v>603</v>
      </c>
      <c r="E184" s="53" t="s">
        <v>1383</v>
      </c>
      <c r="F184" s="53" t="s">
        <v>1384</v>
      </c>
      <c r="G184" s="53" t="s">
        <v>932</v>
      </c>
      <c r="H184" s="53">
        <v>2023</v>
      </c>
      <c r="I184" s="53" t="s">
        <v>1397</v>
      </c>
      <c r="J184" s="124">
        <v>45170</v>
      </c>
      <c r="K184" s="53">
        <v>43</v>
      </c>
      <c r="L184" s="53">
        <v>66</v>
      </c>
      <c r="M184" s="53" t="s">
        <v>681</v>
      </c>
      <c r="N184" s="53" t="s">
        <v>554</v>
      </c>
      <c r="P184" s="53">
        <v>1.5</v>
      </c>
      <c r="Q184" s="53">
        <v>0</v>
      </c>
    </row>
    <row r="185" spans="1:17" x14ac:dyDescent="0.3">
      <c r="A185" s="53">
        <v>172</v>
      </c>
      <c r="B185" s="199">
        <v>45236</v>
      </c>
      <c r="C185" s="53" t="s">
        <v>1385</v>
      </c>
      <c r="D185" s="53" t="s">
        <v>556</v>
      </c>
      <c r="E185" s="53" t="s">
        <v>1383</v>
      </c>
      <c r="F185" s="53" t="s">
        <v>1384</v>
      </c>
      <c r="G185" s="53" t="s">
        <v>932</v>
      </c>
      <c r="H185" s="53">
        <v>2023</v>
      </c>
      <c r="I185" s="53" t="s">
        <v>1397</v>
      </c>
      <c r="J185" s="124">
        <v>45170</v>
      </c>
      <c r="K185" s="53">
        <v>43</v>
      </c>
      <c r="L185" s="53">
        <v>66</v>
      </c>
      <c r="M185" s="53" t="s">
        <v>681</v>
      </c>
      <c r="N185" s="53" t="s">
        <v>554</v>
      </c>
      <c r="P185" s="53">
        <v>1.5</v>
      </c>
      <c r="Q185" s="53">
        <v>0</v>
      </c>
    </row>
    <row r="186" spans="1:17" x14ac:dyDescent="0.3">
      <c r="A186" s="53">
        <v>171</v>
      </c>
      <c r="B186" s="199">
        <v>45236</v>
      </c>
      <c r="C186" s="53" t="s">
        <v>1385</v>
      </c>
      <c r="D186" s="53" t="s">
        <v>63</v>
      </c>
      <c r="E186" s="53" t="s">
        <v>1383</v>
      </c>
      <c r="F186" s="53" t="s">
        <v>1384</v>
      </c>
      <c r="G186" s="53" t="s">
        <v>1402</v>
      </c>
      <c r="H186" s="53">
        <v>2023</v>
      </c>
      <c r="I186" s="53" t="s">
        <v>1397</v>
      </c>
      <c r="J186" s="124">
        <v>45170</v>
      </c>
      <c r="K186" s="53">
        <v>27</v>
      </c>
      <c r="L186" s="53">
        <v>53</v>
      </c>
      <c r="M186" s="53" t="s">
        <v>704</v>
      </c>
      <c r="N186" s="53" t="s">
        <v>554</v>
      </c>
      <c r="O186" s="53" t="s">
        <v>561</v>
      </c>
      <c r="P186" s="53">
        <v>4</v>
      </c>
      <c r="Q186" s="53">
        <v>0</v>
      </c>
    </row>
    <row r="187" spans="1:17" x14ac:dyDescent="0.3">
      <c r="A187" s="53">
        <v>170</v>
      </c>
      <c r="B187" s="199">
        <v>45236</v>
      </c>
      <c r="C187" s="53" t="s">
        <v>1385</v>
      </c>
      <c r="D187" s="53" t="s">
        <v>574</v>
      </c>
      <c r="E187" s="53" t="s">
        <v>1377</v>
      </c>
      <c r="F187" s="53" t="s">
        <v>1386</v>
      </c>
      <c r="G187" s="53" t="s">
        <v>1402</v>
      </c>
      <c r="H187" s="53">
        <v>2023</v>
      </c>
      <c r="I187" s="53" t="s">
        <v>1397</v>
      </c>
      <c r="J187" s="124">
        <v>45170</v>
      </c>
      <c r="P187" s="53">
        <v>5</v>
      </c>
      <c r="Q187" s="53">
        <v>0</v>
      </c>
    </row>
    <row r="188" spans="1:17" x14ac:dyDescent="0.3">
      <c r="A188" s="53">
        <v>169</v>
      </c>
      <c r="B188" s="199">
        <v>45236</v>
      </c>
      <c r="C188" s="53" t="s">
        <v>1385</v>
      </c>
      <c r="D188" s="53" t="s">
        <v>574</v>
      </c>
      <c r="E188" s="53" t="s">
        <v>1377</v>
      </c>
      <c r="F188" s="53" t="s">
        <v>1386</v>
      </c>
      <c r="G188" s="53" t="s">
        <v>826</v>
      </c>
      <c r="H188" s="53">
        <v>2023</v>
      </c>
      <c r="I188" s="53" t="s">
        <v>1397</v>
      </c>
      <c r="J188" s="124">
        <v>45170</v>
      </c>
      <c r="P188" s="53">
        <v>5</v>
      </c>
      <c r="Q188" s="53">
        <v>0</v>
      </c>
    </row>
    <row r="189" spans="1:17" x14ac:dyDescent="0.3">
      <c r="A189" s="53">
        <v>168</v>
      </c>
      <c r="B189" s="199">
        <v>45236</v>
      </c>
      <c r="C189" s="53" t="s">
        <v>1385</v>
      </c>
      <c r="D189" s="53" t="s">
        <v>574</v>
      </c>
      <c r="E189" s="53" t="s">
        <v>1383</v>
      </c>
      <c r="F189" s="53" t="s">
        <v>1384</v>
      </c>
      <c r="G189" s="53" t="s">
        <v>826</v>
      </c>
      <c r="H189" s="53">
        <v>2023</v>
      </c>
      <c r="I189" s="53" t="s">
        <v>1397</v>
      </c>
      <c r="J189" s="124">
        <v>45170</v>
      </c>
      <c r="K189" s="53">
        <v>82</v>
      </c>
      <c r="L189" s="53">
        <v>105</v>
      </c>
      <c r="M189" s="53" t="s">
        <v>607</v>
      </c>
      <c r="N189" s="53" t="s">
        <v>554</v>
      </c>
      <c r="O189" s="53" t="s">
        <v>561</v>
      </c>
      <c r="P189" s="53">
        <v>4</v>
      </c>
      <c r="Q189" s="53">
        <v>0</v>
      </c>
    </row>
    <row r="190" spans="1:17" x14ac:dyDescent="0.3">
      <c r="A190" s="53">
        <v>167</v>
      </c>
      <c r="B190" s="199">
        <v>45236</v>
      </c>
      <c r="C190" s="53" t="s">
        <v>1385</v>
      </c>
      <c r="D190" s="53" t="s">
        <v>574</v>
      </c>
      <c r="E190" s="53" t="s">
        <v>1377</v>
      </c>
      <c r="F190" s="53" t="s">
        <v>1386</v>
      </c>
      <c r="G190" s="53" t="s">
        <v>1403</v>
      </c>
      <c r="H190" s="53">
        <v>2023</v>
      </c>
      <c r="I190" s="53" t="s">
        <v>1397</v>
      </c>
      <c r="J190" s="124">
        <v>45170</v>
      </c>
      <c r="P190" s="53">
        <v>3</v>
      </c>
      <c r="Q190" s="53">
        <v>0</v>
      </c>
    </row>
    <row r="191" spans="1:17" x14ac:dyDescent="0.3">
      <c r="A191" s="53">
        <v>166</v>
      </c>
      <c r="B191" s="199">
        <v>45236</v>
      </c>
      <c r="C191" s="53" t="s">
        <v>1385</v>
      </c>
      <c r="D191" s="53" t="s">
        <v>574</v>
      </c>
      <c r="E191" s="53" t="s">
        <v>1377</v>
      </c>
      <c r="F191" s="53" t="s">
        <v>1392</v>
      </c>
      <c r="G191" s="53" t="s">
        <v>1403</v>
      </c>
      <c r="H191" s="53">
        <v>2023</v>
      </c>
      <c r="I191" s="53" t="s">
        <v>1397</v>
      </c>
      <c r="J191" s="124">
        <v>45170</v>
      </c>
      <c r="P191" s="53">
        <v>3</v>
      </c>
      <c r="Q191" s="53">
        <v>0</v>
      </c>
    </row>
    <row r="192" spans="1:17" x14ac:dyDescent="0.3">
      <c r="A192" s="53">
        <v>165</v>
      </c>
      <c r="B192" s="199">
        <v>45236</v>
      </c>
      <c r="C192" s="53" t="s">
        <v>1385</v>
      </c>
      <c r="D192" s="53" t="s">
        <v>574</v>
      </c>
      <c r="E192" s="53" t="s">
        <v>1383</v>
      </c>
      <c r="F192" s="53" t="s">
        <v>1384</v>
      </c>
      <c r="G192" s="53" t="s">
        <v>1403</v>
      </c>
      <c r="H192" s="53">
        <v>2023</v>
      </c>
      <c r="I192" s="53" t="s">
        <v>1397</v>
      </c>
      <c r="J192" s="124">
        <v>45170</v>
      </c>
      <c r="K192" s="53">
        <v>82</v>
      </c>
      <c r="L192" s="53">
        <v>105</v>
      </c>
      <c r="M192" s="53" t="s">
        <v>607</v>
      </c>
      <c r="N192" s="53" t="s">
        <v>554</v>
      </c>
      <c r="O192" s="53" t="s">
        <v>561</v>
      </c>
      <c r="P192" s="53">
        <v>3</v>
      </c>
      <c r="Q192" s="53">
        <v>0</v>
      </c>
    </row>
    <row r="193" spans="1:17" x14ac:dyDescent="0.3">
      <c r="A193" s="53">
        <v>164</v>
      </c>
      <c r="B193" s="199">
        <v>45236</v>
      </c>
      <c r="C193" s="53" t="s">
        <v>1385</v>
      </c>
      <c r="D193" s="53" t="s">
        <v>574</v>
      </c>
      <c r="E193" s="53" t="s">
        <v>1377</v>
      </c>
      <c r="F193" s="53" t="s">
        <v>1396</v>
      </c>
      <c r="G193" s="53" t="s">
        <v>1038</v>
      </c>
      <c r="H193" s="53">
        <v>2023</v>
      </c>
      <c r="I193" s="53" t="s">
        <v>1397</v>
      </c>
      <c r="J193" s="124">
        <v>45170</v>
      </c>
      <c r="P193" s="53">
        <v>1</v>
      </c>
      <c r="Q193" s="53">
        <v>0</v>
      </c>
    </row>
    <row r="194" spans="1:17" x14ac:dyDescent="0.3">
      <c r="A194" s="53">
        <v>163</v>
      </c>
      <c r="B194" s="199">
        <v>45236</v>
      </c>
      <c r="C194" s="53" t="s">
        <v>1385</v>
      </c>
      <c r="D194" s="53" t="s">
        <v>574</v>
      </c>
      <c r="E194" s="53" t="s">
        <v>1383</v>
      </c>
      <c r="F194" s="53" t="s">
        <v>1384</v>
      </c>
      <c r="G194" s="53" t="s">
        <v>1038</v>
      </c>
      <c r="H194" s="53">
        <v>2023</v>
      </c>
      <c r="I194" s="53" t="s">
        <v>1397</v>
      </c>
      <c r="J194" s="124">
        <v>45170</v>
      </c>
      <c r="K194" s="53">
        <v>32</v>
      </c>
      <c r="L194" s="53">
        <v>55</v>
      </c>
      <c r="M194" s="53" t="s">
        <v>702</v>
      </c>
      <c r="N194" s="53" t="s">
        <v>588</v>
      </c>
      <c r="O194" s="53" t="s">
        <v>78</v>
      </c>
      <c r="P194" s="53">
        <v>1</v>
      </c>
      <c r="Q194" s="53">
        <v>0</v>
      </c>
    </row>
    <row r="195" spans="1:17" x14ac:dyDescent="0.3">
      <c r="A195" s="53">
        <v>162</v>
      </c>
      <c r="B195" s="199">
        <v>45236</v>
      </c>
      <c r="C195" s="53" t="s">
        <v>1385</v>
      </c>
      <c r="D195" s="53" t="s">
        <v>574</v>
      </c>
      <c r="E195" s="53" t="s">
        <v>1383</v>
      </c>
      <c r="F195" s="53" t="s">
        <v>1384</v>
      </c>
      <c r="G195" s="53" t="s">
        <v>1038</v>
      </c>
      <c r="H195" s="53">
        <v>2023</v>
      </c>
      <c r="I195" s="53" t="s">
        <v>1397</v>
      </c>
      <c r="J195" s="124">
        <v>45170</v>
      </c>
      <c r="K195" s="53">
        <v>80</v>
      </c>
      <c r="L195" s="53">
        <v>102</v>
      </c>
      <c r="M195" s="53" t="s">
        <v>612</v>
      </c>
      <c r="N195" s="53" t="s">
        <v>554</v>
      </c>
      <c r="O195" s="53" t="s">
        <v>561</v>
      </c>
      <c r="P195" s="53">
        <v>2</v>
      </c>
      <c r="Q195" s="53">
        <v>0</v>
      </c>
    </row>
    <row r="196" spans="1:17" x14ac:dyDescent="0.3">
      <c r="A196" s="53">
        <v>161</v>
      </c>
      <c r="B196" s="199">
        <v>45236</v>
      </c>
      <c r="C196" s="53" t="s">
        <v>1385</v>
      </c>
      <c r="D196" s="53" t="s">
        <v>63</v>
      </c>
      <c r="E196" s="53" t="s">
        <v>1383</v>
      </c>
      <c r="F196" s="53" t="s">
        <v>1384</v>
      </c>
      <c r="G196" s="53" t="s">
        <v>1038</v>
      </c>
      <c r="H196" s="53">
        <v>2023</v>
      </c>
      <c r="I196" s="53" t="s">
        <v>1397</v>
      </c>
      <c r="J196" s="124">
        <v>45170</v>
      </c>
      <c r="K196" s="53">
        <v>27</v>
      </c>
      <c r="L196" s="53">
        <v>53</v>
      </c>
      <c r="M196" s="53" t="s">
        <v>704</v>
      </c>
      <c r="N196" s="53" t="s">
        <v>554</v>
      </c>
      <c r="O196" s="53" t="s">
        <v>561</v>
      </c>
      <c r="P196" s="53">
        <v>5</v>
      </c>
      <c r="Q196" s="53">
        <v>0</v>
      </c>
    </row>
    <row r="197" spans="1:17" x14ac:dyDescent="0.3">
      <c r="A197" s="53">
        <v>160</v>
      </c>
      <c r="B197" s="199">
        <v>45236</v>
      </c>
      <c r="C197" s="53" t="s">
        <v>1385</v>
      </c>
      <c r="D197" s="53" t="s">
        <v>574</v>
      </c>
      <c r="E197" s="53" t="s">
        <v>1383</v>
      </c>
      <c r="F197" s="53" t="s">
        <v>1384</v>
      </c>
      <c r="G197" s="53" t="s">
        <v>1404</v>
      </c>
      <c r="H197" s="53">
        <v>2023</v>
      </c>
      <c r="I197" s="53" t="s">
        <v>1397</v>
      </c>
      <c r="J197" s="124">
        <v>45170</v>
      </c>
      <c r="K197" s="53">
        <v>50</v>
      </c>
      <c r="L197" s="53">
        <v>74</v>
      </c>
      <c r="M197" s="53" t="s">
        <v>833</v>
      </c>
      <c r="N197" s="53" t="s">
        <v>554</v>
      </c>
      <c r="O197" s="53" t="s">
        <v>625</v>
      </c>
      <c r="P197" s="53">
        <v>3</v>
      </c>
      <c r="Q197" s="53">
        <v>0</v>
      </c>
    </row>
    <row r="198" spans="1:17" x14ac:dyDescent="0.3">
      <c r="A198" s="53">
        <v>159</v>
      </c>
      <c r="B198" s="199">
        <v>45236</v>
      </c>
      <c r="C198" s="53" t="s">
        <v>1385</v>
      </c>
      <c r="D198" s="53" t="s">
        <v>574</v>
      </c>
      <c r="E198" s="53" t="s">
        <v>1377</v>
      </c>
      <c r="F198" s="53" t="s">
        <v>1396</v>
      </c>
      <c r="G198" s="53" t="s">
        <v>1404</v>
      </c>
      <c r="H198" s="53">
        <v>2023</v>
      </c>
      <c r="I198" s="53" t="s">
        <v>1397</v>
      </c>
      <c r="J198" s="124">
        <v>45170</v>
      </c>
      <c r="P198" s="53">
        <v>3</v>
      </c>
      <c r="Q198" s="53">
        <v>0</v>
      </c>
    </row>
    <row r="199" spans="1:17" x14ac:dyDescent="0.3">
      <c r="A199" s="53">
        <v>158</v>
      </c>
      <c r="B199" s="199">
        <v>45236</v>
      </c>
      <c r="C199" s="53" t="s">
        <v>1385</v>
      </c>
      <c r="D199" s="53" t="s">
        <v>603</v>
      </c>
      <c r="E199" s="53" t="s">
        <v>1383</v>
      </c>
      <c r="F199" s="53" t="s">
        <v>1384</v>
      </c>
      <c r="G199" s="53" t="s">
        <v>1404</v>
      </c>
      <c r="H199" s="53">
        <v>2023</v>
      </c>
      <c r="I199" s="53" t="s">
        <v>1397</v>
      </c>
      <c r="J199" s="124">
        <v>45170</v>
      </c>
      <c r="K199" s="53">
        <v>43</v>
      </c>
      <c r="L199" s="53">
        <v>66</v>
      </c>
      <c r="M199" s="53" t="s">
        <v>681</v>
      </c>
      <c r="N199" s="53" t="s">
        <v>554</v>
      </c>
      <c r="O199" s="53" t="s">
        <v>78</v>
      </c>
      <c r="P199" s="53">
        <v>1.5</v>
      </c>
      <c r="Q199" s="53">
        <v>0</v>
      </c>
    </row>
    <row r="200" spans="1:17" x14ac:dyDescent="0.3">
      <c r="A200" s="53">
        <v>157</v>
      </c>
      <c r="B200" s="199">
        <v>45236</v>
      </c>
      <c r="C200" s="53" t="s">
        <v>1385</v>
      </c>
      <c r="D200" s="53" t="s">
        <v>556</v>
      </c>
      <c r="E200" s="53" t="s">
        <v>1383</v>
      </c>
      <c r="F200" s="53" t="s">
        <v>1384</v>
      </c>
      <c r="G200" s="53" t="s">
        <v>1404</v>
      </c>
      <c r="H200" s="53">
        <v>2023</v>
      </c>
      <c r="I200" s="53" t="s">
        <v>1397</v>
      </c>
      <c r="J200" s="124">
        <v>45170</v>
      </c>
      <c r="K200" s="53">
        <v>43</v>
      </c>
      <c r="L200" s="53">
        <v>66</v>
      </c>
      <c r="M200" s="53" t="s">
        <v>681</v>
      </c>
      <c r="N200" s="53" t="s">
        <v>554</v>
      </c>
      <c r="O200" s="53" t="s">
        <v>78</v>
      </c>
      <c r="P200" s="53">
        <v>1.5</v>
      </c>
      <c r="Q200" s="53">
        <v>0</v>
      </c>
    </row>
    <row r="201" spans="1:17" x14ac:dyDescent="0.3">
      <c r="A201" s="53">
        <v>156</v>
      </c>
      <c r="B201" s="199">
        <v>45236</v>
      </c>
      <c r="C201" s="53" t="s">
        <v>1385</v>
      </c>
      <c r="D201" s="53" t="s">
        <v>574</v>
      </c>
      <c r="E201" s="53" t="s">
        <v>1377</v>
      </c>
      <c r="F201" s="53" t="s">
        <v>1392</v>
      </c>
      <c r="G201" s="53" t="s">
        <v>1037</v>
      </c>
      <c r="H201" s="53">
        <v>2023</v>
      </c>
      <c r="I201" s="53" t="s">
        <v>1397</v>
      </c>
      <c r="J201" s="124">
        <v>45170</v>
      </c>
      <c r="P201" s="53">
        <v>1.5</v>
      </c>
      <c r="Q201" s="53">
        <v>1.5</v>
      </c>
    </row>
    <row r="202" spans="1:17" x14ac:dyDescent="0.3">
      <c r="A202" s="53">
        <v>155</v>
      </c>
      <c r="B202" s="199">
        <v>45236</v>
      </c>
      <c r="C202" s="53" t="s">
        <v>1385</v>
      </c>
      <c r="D202" s="53" t="s">
        <v>574</v>
      </c>
      <c r="E202" s="53" t="s">
        <v>1383</v>
      </c>
      <c r="F202" s="53" t="s">
        <v>1384</v>
      </c>
      <c r="G202" s="53" t="s">
        <v>1037</v>
      </c>
      <c r="H202" s="53">
        <v>2023</v>
      </c>
      <c r="I202" s="53" t="s">
        <v>1397</v>
      </c>
      <c r="J202" s="124">
        <v>45170</v>
      </c>
      <c r="K202" s="53">
        <v>80</v>
      </c>
      <c r="L202" s="53">
        <v>102</v>
      </c>
      <c r="M202" s="53" t="s">
        <v>612</v>
      </c>
      <c r="N202" s="53" t="s">
        <v>554</v>
      </c>
      <c r="O202" s="53" t="s">
        <v>561</v>
      </c>
      <c r="P202" s="53">
        <v>5</v>
      </c>
      <c r="Q202" s="53">
        <v>0</v>
      </c>
    </row>
    <row r="203" spans="1:17" x14ac:dyDescent="0.3">
      <c r="A203" s="53">
        <v>154</v>
      </c>
      <c r="B203" s="199">
        <v>45236</v>
      </c>
      <c r="C203" s="53" t="s">
        <v>1385</v>
      </c>
      <c r="D203" s="53" t="s">
        <v>574</v>
      </c>
      <c r="E203" s="53" t="s">
        <v>1377</v>
      </c>
      <c r="F203" s="53" t="s">
        <v>1382</v>
      </c>
      <c r="G203" s="53" t="s">
        <v>1037</v>
      </c>
      <c r="H203" s="53">
        <v>2023</v>
      </c>
      <c r="I203" s="53" t="s">
        <v>1397</v>
      </c>
      <c r="J203" s="124">
        <v>45170</v>
      </c>
      <c r="P203" s="53">
        <v>3</v>
      </c>
      <c r="Q203" s="53">
        <v>0</v>
      </c>
    </row>
    <row r="204" spans="1:17" x14ac:dyDescent="0.3">
      <c r="A204" s="53">
        <v>153</v>
      </c>
      <c r="B204" s="199">
        <v>45236</v>
      </c>
      <c r="C204" s="53" t="s">
        <v>1385</v>
      </c>
      <c r="D204" s="53" t="s">
        <v>574</v>
      </c>
      <c r="E204" s="53" t="s">
        <v>1383</v>
      </c>
      <c r="F204" s="53" t="s">
        <v>1384</v>
      </c>
      <c r="G204" s="53" t="s">
        <v>1044</v>
      </c>
      <c r="H204" s="53">
        <v>2023</v>
      </c>
      <c r="I204" s="53" t="s">
        <v>1397</v>
      </c>
      <c r="J204" s="124">
        <v>45170</v>
      </c>
      <c r="K204" s="53">
        <v>50</v>
      </c>
      <c r="L204" s="53">
        <v>74</v>
      </c>
      <c r="M204" s="53" t="s">
        <v>833</v>
      </c>
      <c r="N204" s="53" t="s">
        <v>554</v>
      </c>
      <c r="O204" s="53" t="s">
        <v>625</v>
      </c>
      <c r="P204" s="53">
        <v>5</v>
      </c>
      <c r="Q204" s="53">
        <v>0</v>
      </c>
    </row>
    <row r="205" spans="1:17" x14ac:dyDescent="0.3">
      <c r="A205" s="53">
        <v>152</v>
      </c>
      <c r="B205" s="199">
        <v>45236</v>
      </c>
      <c r="C205" s="53" t="s">
        <v>1385</v>
      </c>
      <c r="D205" s="53" t="s">
        <v>603</v>
      </c>
      <c r="E205" s="53" t="s">
        <v>1383</v>
      </c>
      <c r="F205" s="53" t="s">
        <v>1384</v>
      </c>
      <c r="G205" s="53" t="s">
        <v>1044</v>
      </c>
      <c r="H205" s="53">
        <v>2023</v>
      </c>
      <c r="I205" s="53" t="s">
        <v>1397</v>
      </c>
      <c r="J205" s="124">
        <v>45170</v>
      </c>
      <c r="K205" s="53">
        <v>62</v>
      </c>
      <c r="L205" s="53">
        <v>85</v>
      </c>
      <c r="M205" s="53" t="s">
        <v>644</v>
      </c>
      <c r="N205" s="53" t="s">
        <v>554</v>
      </c>
      <c r="O205" s="53" t="s">
        <v>561</v>
      </c>
      <c r="P205" s="53">
        <v>4</v>
      </c>
      <c r="Q205" s="53">
        <v>0</v>
      </c>
    </row>
    <row r="206" spans="1:17" x14ac:dyDescent="0.3">
      <c r="A206" s="53">
        <v>151</v>
      </c>
      <c r="B206" s="199">
        <v>45236</v>
      </c>
      <c r="C206" s="53" t="s">
        <v>1385</v>
      </c>
      <c r="D206" s="53" t="s">
        <v>574</v>
      </c>
      <c r="E206" s="53" t="s">
        <v>1383</v>
      </c>
      <c r="F206" s="53" t="s">
        <v>1384</v>
      </c>
      <c r="G206" s="53" t="s">
        <v>1405</v>
      </c>
      <c r="H206" s="53">
        <v>2023</v>
      </c>
      <c r="I206" s="53" t="s">
        <v>1397</v>
      </c>
      <c r="J206" s="124">
        <v>45170</v>
      </c>
      <c r="K206" s="53">
        <v>32</v>
      </c>
      <c r="L206" s="53">
        <v>55</v>
      </c>
      <c r="M206" s="53" t="s">
        <v>702</v>
      </c>
      <c r="N206" s="53" t="s">
        <v>588</v>
      </c>
      <c r="O206" s="53" t="s">
        <v>78</v>
      </c>
      <c r="P206" s="53">
        <v>1</v>
      </c>
      <c r="Q206" s="53">
        <v>0</v>
      </c>
    </row>
    <row r="207" spans="1:17" x14ac:dyDescent="0.3">
      <c r="A207" s="53">
        <v>150</v>
      </c>
      <c r="B207" s="199">
        <v>45236</v>
      </c>
      <c r="C207" s="53" t="s">
        <v>1385</v>
      </c>
      <c r="D207" s="53" t="s">
        <v>574</v>
      </c>
      <c r="E207" s="53" t="s">
        <v>1383</v>
      </c>
      <c r="F207" s="53" t="s">
        <v>1384</v>
      </c>
      <c r="G207" s="53" t="s">
        <v>1405</v>
      </c>
      <c r="H207" s="53">
        <v>2023</v>
      </c>
      <c r="I207" s="53" t="s">
        <v>1397</v>
      </c>
      <c r="J207" s="124">
        <v>45170</v>
      </c>
      <c r="K207" s="53">
        <v>80</v>
      </c>
      <c r="L207" s="53">
        <v>102</v>
      </c>
      <c r="M207" s="53" t="s">
        <v>612</v>
      </c>
      <c r="N207" s="53" t="s">
        <v>554</v>
      </c>
      <c r="O207" s="53" t="s">
        <v>561</v>
      </c>
      <c r="P207" s="53">
        <v>9</v>
      </c>
      <c r="Q207" s="53">
        <v>0</v>
      </c>
    </row>
    <row r="208" spans="1:17" x14ac:dyDescent="0.3">
      <c r="A208" s="53">
        <v>149</v>
      </c>
      <c r="B208" s="199">
        <v>45236</v>
      </c>
      <c r="C208" s="53" t="s">
        <v>1385</v>
      </c>
      <c r="D208" s="53" t="s">
        <v>574</v>
      </c>
      <c r="E208" s="53" t="s">
        <v>1377</v>
      </c>
      <c r="F208" s="53" t="s">
        <v>1392</v>
      </c>
      <c r="G208" s="53" t="s">
        <v>1405</v>
      </c>
      <c r="H208" s="53">
        <v>2023</v>
      </c>
      <c r="I208" s="53" t="s">
        <v>1397</v>
      </c>
      <c r="J208" s="124">
        <v>45170</v>
      </c>
      <c r="P208" s="53">
        <v>2</v>
      </c>
      <c r="Q208" s="53">
        <v>0</v>
      </c>
    </row>
    <row r="209" spans="1:17" x14ac:dyDescent="0.3">
      <c r="A209" s="53">
        <v>148</v>
      </c>
      <c r="B209" s="199">
        <v>45236</v>
      </c>
      <c r="C209" s="53" t="s">
        <v>1385</v>
      </c>
      <c r="D209" s="53" t="s">
        <v>574</v>
      </c>
      <c r="E209" s="53" t="s">
        <v>1383</v>
      </c>
      <c r="F209" s="53" t="s">
        <v>1384</v>
      </c>
      <c r="G209" s="53" t="s">
        <v>1405</v>
      </c>
      <c r="H209" s="53">
        <v>2023</v>
      </c>
      <c r="I209" s="53" t="s">
        <v>1397</v>
      </c>
      <c r="J209" s="124">
        <v>45170</v>
      </c>
      <c r="K209" s="53">
        <v>79</v>
      </c>
      <c r="L209" s="53">
        <v>101</v>
      </c>
      <c r="M209" s="53" t="s">
        <v>613</v>
      </c>
      <c r="N209" s="53" t="s">
        <v>554</v>
      </c>
      <c r="O209" s="53" t="s">
        <v>614</v>
      </c>
      <c r="P209" s="53">
        <v>2</v>
      </c>
      <c r="Q209" s="53">
        <v>0</v>
      </c>
    </row>
    <row r="210" spans="1:17" x14ac:dyDescent="0.3">
      <c r="A210" s="53">
        <v>147</v>
      </c>
      <c r="B210" s="199">
        <v>45236</v>
      </c>
      <c r="C210" s="53" t="s">
        <v>1385</v>
      </c>
      <c r="D210" s="53" t="s">
        <v>574</v>
      </c>
      <c r="E210" s="53" t="s">
        <v>1383</v>
      </c>
      <c r="F210" s="53" t="s">
        <v>1384</v>
      </c>
      <c r="G210" s="53" t="s">
        <v>1064</v>
      </c>
      <c r="H210" s="53">
        <v>2023</v>
      </c>
      <c r="I210" s="53" t="s">
        <v>1397</v>
      </c>
      <c r="J210" s="124">
        <v>45170</v>
      </c>
      <c r="K210" s="53">
        <v>79</v>
      </c>
      <c r="L210" s="53">
        <v>101</v>
      </c>
      <c r="M210" s="53" t="s">
        <v>613</v>
      </c>
      <c r="N210" s="53" t="s">
        <v>554</v>
      </c>
      <c r="O210" s="53" t="s">
        <v>614</v>
      </c>
      <c r="P210" s="53">
        <v>9</v>
      </c>
      <c r="Q210" s="53">
        <v>0</v>
      </c>
    </row>
    <row r="211" spans="1:17" x14ac:dyDescent="0.3">
      <c r="A211" s="53">
        <v>146</v>
      </c>
      <c r="B211" s="199">
        <v>45236</v>
      </c>
      <c r="C211" s="53" t="s">
        <v>1385</v>
      </c>
      <c r="D211" s="53" t="s">
        <v>574</v>
      </c>
      <c r="E211" s="53" t="s">
        <v>1377</v>
      </c>
      <c r="F211" s="53" t="s">
        <v>1382</v>
      </c>
      <c r="G211" s="53" t="s">
        <v>1021</v>
      </c>
      <c r="H211" s="53">
        <v>2023</v>
      </c>
      <c r="I211" s="53" t="s">
        <v>1397</v>
      </c>
      <c r="J211" s="124">
        <v>45170</v>
      </c>
      <c r="P211" s="53">
        <v>3.5</v>
      </c>
      <c r="Q211" s="53">
        <v>0</v>
      </c>
    </row>
    <row r="212" spans="1:17" x14ac:dyDescent="0.3">
      <c r="A212" s="53">
        <v>145</v>
      </c>
      <c r="B212" s="199">
        <v>45236</v>
      </c>
      <c r="C212" s="53" t="s">
        <v>1385</v>
      </c>
      <c r="D212" s="53" t="s">
        <v>574</v>
      </c>
      <c r="E212" s="53" t="s">
        <v>1377</v>
      </c>
      <c r="F212" s="53" t="s">
        <v>1396</v>
      </c>
      <c r="G212" s="53" t="s">
        <v>1021</v>
      </c>
      <c r="H212" s="53">
        <v>2023</v>
      </c>
      <c r="I212" s="53" t="s">
        <v>1397</v>
      </c>
      <c r="J212" s="124">
        <v>45170</v>
      </c>
      <c r="P212" s="53">
        <v>4</v>
      </c>
      <c r="Q212" s="53">
        <v>0</v>
      </c>
    </row>
    <row r="213" spans="1:17" x14ac:dyDescent="0.3">
      <c r="A213" s="53">
        <v>144</v>
      </c>
      <c r="B213" s="199">
        <v>45236</v>
      </c>
      <c r="C213" s="53" t="s">
        <v>1385</v>
      </c>
      <c r="D213" s="53" t="s">
        <v>556</v>
      </c>
      <c r="E213" s="53" t="s">
        <v>1383</v>
      </c>
      <c r="F213" s="53" t="s">
        <v>1384</v>
      </c>
      <c r="G213" s="53" t="s">
        <v>1021</v>
      </c>
      <c r="H213" s="53">
        <v>2023</v>
      </c>
      <c r="I213" s="53" t="s">
        <v>1397</v>
      </c>
      <c r="J213" s="124">
        <v>45170</v>
      </c>
      <c r="K213" s="53">
        <v>43</v>
      </c>
      <c r="L213" s="53">
        <v>66</v>
      </c>
      <c r="M213" s="53" t="s">
        <v>681</v>
      </c>
      <c r="N213" s="53" t="s">
        <v>554</v>
      </c>
      <c r="P213" s="53">
        <v>1.5</v>
      </c>
      <c r="Q213" s="53">
        <v>0</v>
      </c>
    </row>
    <row r="214" spans="1:17" x14ac:dyDescent="0.3">
      <c r="A214" s="53">
        <v>143</v>
      </c>
      <c r="B214" s="199">
        <v>45236</v>
      </c>
      <c r="C214" s="53" t="s">
        <v>1385</v>
      </c>
      <c r="D214" s="53" t="s">
        <v>574</v>
      </c>
      <c r="E214" s="53" t="s">
        <v>1377</v>
      </c>
      <c r="F214" s="53" t="s">
        <v>1386</v>
      </c>
      <c r="G214" s="53" t="s">
        <v>1406</v>
      </c>
      <c r="H214" s="53">
        <v>2023</v>
      </c>
      <c r="I214" s="53" t="s">
        <v>1397</v>
      </c>
      <c r="J214" s="124">
        <v>45170</v>
      </c>
      <c r="P214" s="53">
        <v>9</v>
      </c>
      <c r="Q214" s="53">
        <v>0</v>
      </c>
    </row>
    <row r="215" spans="1:17" x14ac:dyDescent="0.3">
      <c r="A215" s="53">
        <v>142</v>
      </c>
      <c r="B215" s="199">
        <v>45236</v>
      </c>
      <c r="C215" s="53" t="s">
        <v>1385</v>
      </c>
      <c r="D215" s="53" t="s">
        <v>574</v>
      </c>
      <c r="E215" s="53" t="s">
        <v>1377</v>
      </c>
      <c r="F215" s="53" t="s">
        <v>1386</v>
      </c>
      <c r="G215" s="53" t="s">
        <v>1407</v>
      </c>
      <c r="H215" s="53">
        <v>2023</v>
      </c>
      <c r="I215" s="53" t="s">
        <v>1397</v>
      </c>
      <c r="J215" s="124">
        <v>45170</v>
      </c>
      <c r="P215" s="53">
        <v>9</v>
      </c>
      <c r="Q215" s="53">
        <v>0</v>
      </c>
    </row>
    <row r="216" spans="1:17" x14ac:dyDescent="0.3">
      <c r="A216" s="53">
        <v>141</v>
      </c>
      <c r="B216" s="199">
        <v>45236</v>
      </c>
      <c r="C216" s="53" t="s">
        <v>1385</v>
      </c>
      <c r="D216" s="53" t="s">
        <v>574</v>
      </c>
      <c r="E216" s="53" t="s">
        <v>1383</v>
      </c>
      <c r="F216" s="53" t="s">
        <v>1384</v>
      </c>
      <c r="G216" s="53" t="s">
        <v>1408</v>
      </c>
      <c r="H216" s="53">
        <v>2023</v>
      </c>
      <c r="I216" s="53" t="s">
        <v>1397</v>
      </c>
      <c r="J216" s="124">
        <v>45170</v>
      </c>
      <c r="K216" s="53">
        <v>80</v>
      </c>
      <c r="L216" s="53">
        <v>102</v>
      </c>
      <c r="M216" s="53" t="s">
        <v>612</v>
      </c>
      <c r="N216" s="53" t="s">
        <v>554</v>
      </c>
      <c r="O216" s="53" t="s">
        <v>561</v>
      </c>
      <c r="P216" s="53">
        <v>9</v>
      </c>
      <c r="Q216" s="53">
        <v>0</v>
      </c>
    </row>
    <row r="217" spans="1:17" x14ac:dyDescent="0.3">
      <c r="A217" s="53">
        <v>140</v>
      </c>
      <c r="B217" s="199">
        <v>45236</v>
      </c>
      <c r="C217" s="53" t="s">
        <v>1385</v>
      </c>
      <c r="D217" s="53" t="s">
        <v>574</v>
      </c>
      <c r="E217" s="53" t="s">
        <v>1383</v>
      </c>
      <c r="F217" s="53" t="s">
        <v>1384</v>
      </c>
      <c r="G217" s="53" t="s">
        <v>1269</v>
      </c>
      <c r="H217" s="53">
        <v>2023</v>
      </c>
      <c r="I217" s="53" t="s">
        <v>1397</v>
      </c>
      <c r="J217" s="124">
        <v>45170</v>
      </c>
      <c r="K217" s="53">
        <v>80</v>
      </c>
      <c r="L217" s="53">
        <v>102</v>
      </c>
      <c r="M217" s="53" t="s">
        <v>612</v>
      </c>
      <c r="N217" s="53" t="s">
        <v>554</v>
      </c>
      <c r="O217" s="53" t="s">
        <v>561</v>
      </c>
      <c r="P217" s="53">
        <v>9</v>
      </c>
      <c r="Q217" s="53">
        <v>0</v>
      </c>
    </row>
    <row r="218" spans="1:17" x14ac:dyDescent="0.3">
      <c r="A218" s="53">
        <v>139</v>
      </c>
      <c r="B218" s="199">
        <v>45236</v>
      </c>
      <c r="C218" s="53" t="s">
        <v>1385</v>
      </c>
      <c r="D218" s="53" t="s">
        <v>574</v>
      </c>
      <c r="E218" s="53" t="s">
        <v>1383</v>
      </c>
      <c r="F218" s="53" t="s">
        <v>1384</v>
      </c>
      <c r="G218" s="53" t="s">
        <v>1409</v>
      </c>
      <c r="H218" s="53">
        <v>2023</v>
      </c>
      <c r="I218" s="53" t="s">
        <v>1397</v>
      </c>
      <c r="J218" s="124">
        <v>45170</v>
      </c>
      <c r="K218" s="53">
        <v>32</v>
      </c>
      <c r="L218" s="53">
        <v>55</v>
      </c>
      <c r="M218" s="53" t="s">
        <v>702</v>
      </c>
      <c r="N218" s="53" t="s">
        <v>588</v>
      </c>
      <c r="P218" s="53">
        <v>1.5</v>
      </c>
      <c r="Q218" s="53">
        <v>1.5</v>
      </c>
    </row>
    <row r="219" spans="1:17" x14ac:dyDescent="0.3">
      <c r="A219" s="53">
        <v>138</v>
      </c>
      <c r="B219" s="199">
        <v>45236</v>
      </c>
      <c r="C219" s="53" t="s">
        <v>1385</v>
      </c>
      <c r="D219" s="53" t="s">
        <v>574</v>
      </c>
      <c r="E219" s="53" t="s">
        <v>1377</v>
      </c>
      <c r="F219" s="53" t="s">
        <v>1396</v>
      </c>
      <c r="G219" s="53" t="s">
        <v>1409</v>
      </c>
      <c r="H219" s="53">
        <v>2023</v>
      </c>
      <c r="I219" s="53" t="s">
        <v>1397</v>
      </c>
      <c r="J219" s="124">
        <v>45170</v>
      </c>
      <c r="P219" s="53">
        <v>4</v>
      </c>
      <c r="Q219" s="53">
        <v>0</v>
      </c>
    </row>
    <row r="220" spans="1:17" x14ac:dyDescent="0.3">
      <c r="A220" s="53">
        <v>137</v>
      </c>
      <c r="B220" s="199">
        <v>45236</v>
      </c>
      <c r="C220" s="53" t="s">
        <v>1385</v>
      </c>
      <c r="D220" s="53" t="s">
        <v>603</v>
      </c>
      <c r="E220" s="53" t="s">
        <v>1383</v>
      </c>
      <c r="F220" s="53" t="s">
        <v>1384</v>
      </c>
      <c r="G220" s="53" t="s">
        <v>1409</v>
      </c>
      <c r="H220" s="53">
        <v>2023</v>
      </c>
      <c r="I220" s="53" t="s">
        <v>1397</v>
      </c>
      <c r="J220" s="124">
        <v>45170</v>
      </c>
      <c r="K220" s="53">
        <v>43</v>
      </c>
      <c r="L220" s="53">
        <v>66</v>
      </c>
      <c r="M220" s="53" t="s">
        <v>681</v>
      </c>
      <c r="N220" s="53" t="s">
        <v>554</v>
      </c>
      <c r="P220" s="53">
        <v>2.5</v>
      </c>
      <c r="Q220" s="53">
        <v>0</v>
      </c>
    </row>
    <row r="221" spans="1:17" x14ac:dyDescent="0.3">
      <c r="A221" s="53">
        <v>136</v>
      </c>
      <c r="B221" s="199">
        <v>45236</v>
      </c>
      <c r="C221" s="53" t="s">
        <v>1385</v>
      </c>
      <c r="D221" s="53" t="s">
        <v>556</v>
      </c>
      <c r="E221" s="53" t="s">
        <v>1383</v>
      </c>
      <c r="F221" s="53" t="s">
        <v>1384</v>
      </c>
      <c r="G221" s="53" t="s">
        <v>1409</v>
      </c>
      <c r="H221" s="53">
        <v>2023</v>
      </c>
      <c r="I221" s="53" t="s">
        <v>1397</v>
      </c>
      <c r="J221" s="124">
        <v>45170</v>
      </c>
      <c r="K221" s="53">
        <v>43</v>
      </c>
      <c r="L221" s="53">
        <v>66</v>
      </c>
      <c r="M221" s="53" t="s">
        <v>681</v>
      </c>
      <c r="N221" s="53" t="s">
        <v>554</v>
      </c>
      <c r="P221" s="53">
        <v>1.5</v>
      </c>
      <c r="Q221" s="53">
        <v>0</v>
      </c>
    </row>
    <row r="222" spans="1:17" x14ac:dyDescent="0.3">
      <c r="A222" s="53">
        <v>135</v>
      </c>
      <c r="B222" s="199">
        <v>45236</v>
      </c>
      <c r="C222" s="53" t="s">
        <v>1385</v>
      </c>
      <c r="D222" s="53" t="s">
        <v>574</v>
      </c>
      <c r="E222" s="53" t="s">
        <v>1377</v>
      </c>
      <c r="F222" s="53" t="s">
        <v>1382</v>
      </c>
      <c r="G222" s="53" t="s">
        <v>1410</v>
      </c>
      <c r="H222" s="53">
        <v>2023</v>
      </c>
      <c r="I222" s="53" t="s">
        <v>1397</v>
      </c>
      <c r="J222" s="124">
        <v>45170</v>
      </c>
      <c r="P222" s="53">
        <v>3</v>
      </c>
      <c r="Q222" s="53">
        <v>0</v>
      </c>
    </row>
    <row r="223" spans="1:17" x14ac:dyDescent="0.3">
      <c r="A223" s="53">
        <v>134</v>
      </c>
      <c r="B223" s="199">
        <v>45236</v>
      </c>
      <c r="C223" s="53" t="s">
        <v>1385</v>
      </c>
      <c r="D223" s="53" t="s">
        <v>574</v>
      </c>
      <c r="E223" s="53" t="s">
        <v>1383</v>
      </c>
      <c r="F223" s="53" t="s">
        <v>1384</v>
      </c>
      <c r="G223" s="53" t="s">
        <v>1410</v>
      </c>
      <c r="H223" s="53">
        <v>2023</v>
      </c>
      <c r="I223" s="53" t="s">
        <v>1397</v>
      </c>
      <c r="J223" s="124">
        <v>45170</v>
      </c>
      <c r="K223" s="53">
        <v>82</v>
      </c>
      <c r="L223" s="53">
        <v>105</v>
      </c>
      <c r="M223" s="53" t="s">
        <v>607</v>
      </c>
      <c r="N223" s="53" t="s">
        <v>554</v>
      </c>
      <c r="O223" s="53" t="s">
        <v>561</v>
      </c>
      <c r="P223" s="53">
        <v>6</v>
      </c>
      <c r="Q223" s="53">
        <v>0</v>
      </c>
    </row>
    <row r="224" spans="1:17" x14ac:dyDescent="0.3">
      <c r="A224" s="53">
        <v>133</v>
      </c>
      <c r="B224" s="199">
        <v>45236</v>
      </c>
      <c r="C224" s="53" t="s">
        <v>1385</v>
      </c>
      <c r="D224" s="53" t="s">
        <v>574</v>
      </c>
      <c r="E224" s="53" t="s">
        <v>1377</v>
      </c>
      <c r="F224" s="53" t="s">
        <v>1392</v>
      </c>
      <c r="G224" s="53" t="s">
        <v>1411</v>
      </c>
      <c r="H224" s="53">
        <v>2023</v>
      </c>
      <c r="I224" s="53" t="s">
        <v>1397</v>
      </c>
      <c r="J224" s="124">
        <v>45170</v>
      </c>
      <c r="P224" s="53">
        <v>4</v>
      </c>
      <c r="Q224" s="53">
        <v>4</v>
      </c>
    </row>
    <row r="225" spans="1:17" x14ac:dyDescent="0.3">
      <c r="A225" s="53">
        <v>132</v>
      </c>
      <c r="B225" s="199">
        <v>45236</v>
      </c>
      <c r="C225" s="53" t="s">
        <v>1385</v>
      </c>
      <c r="D225" s="53" t="s">
        <v>574</v>
      </c>
      <c r="E225" s="53" t="s">
        <v>1383</v>
      </c>
      <c r="F225" s="53" t="s">
        <v>1384</v>
      </c>
      <c r="G225" s="53" t="s">
        <v>1411</v>
      </c>
      <c r="H225" s="53">
        <v>2023</v>
      </c>
      <c r="I225" s="53" t="s">
        <v>1397</v>
      </c>
      <c r="J225" s="124">
        <v>45170</v>
      </c>
      <c r="K225" s="53">
        <v>82</v>
      </c>
      <c r="L225" s="53">
        <v>105</v>
      </c>
      <c r="M225" s="53" t="s">
        <v>607</v>
      </c>
      <c r="N225" s="53" t="s">
        <v>554</v>
      </c>
      <c r="O225" s="53" t="s">
        <v>561</v>
      </c>
      <c r="P225" s="53">
        <v>2</v>
      </c>
      <c r="Q225" s="53">
        <v>0</v>
      </c>
    </row>
    <row r="226" spans="1:17" x14ac:dyDescent="0.3">
      <c r="A226" s="53">
        <v>131</v>
      </c>
      <c r="B226" s="199">
        <v>45236</v>
      </c>
      <c r="C226" s="53" t="s">
        <v>1385</v>
      </c>
      <c r="D226" s="53" t="s">
        <v>603</v>
      </c>
      <c r="E226" s="53" t="s">
        <v>1383</v>
      </c>
      <c r="F226" s="53" t="s">
        <v>1384</v>
      </c>
      <c r="G226" s="53" t="s">
        <v>1411</v>
      </c>
      <c r="H226" s="53">
        <v>2023</v>
      </c>
      <c r="I226" s="53" t="s">
        <v>1397</v>
      </c>
      <c r="J226" s="124">
        <v>45170</v>
      </c>
      <c r="K226" s="53">
        <v>62</v>
      </c>
      <c r="L226" s="53">
        <v>85</v>
      </c>
      <c r="M226" s="53" t="s">
        <v>644</v>
      </c>
      <c r="N226" s="53" t="s">
        <v>554</v>
      </c>
      <c r="O226" s="53" t="s">
        <v>561</v>
      </c>
      <c r="P226" s="53">
        <v>4</v>
      </c>
      <c r="Q226" s="53">
        <v>0</v>
      </c>
    </row>
    <row r="227" spans="1:17" x14ac:dyDescent="0.3">
      <c r="A227" s="53">
        <v>130</v>
      </c>
      <c r="B227" s="199">
        <v>45236</v>
      </c>
      <c r="C227" s="53" t="s">
        <v>1385</v>
      </c>
      <c r="D227" s="53" t="s">
        <v>574</v>
      </c>
      <c r="E227" s="53" t="s">
        <v>1383</v>
      </c>
      <c r="F227" s="53" t="s">
        <v>1384</v>
      </c>
      <c r="G227" s="53" t="s">
        <v>1360</v>
      </c>
      <c r="H227" s="53">
        <v>2023</v>
      </c>
      <c r="I227" s="53" t="s">
        <v>1397</v>
      </c>
      <c r="J227" s="124">
        <v>45170</v>
      </c>
      <c r="K227" s="53">
        <v>80</v>
      </c>
      <c r="L227" s="53">
        <v>102</v>
      </c>
      <c r="M227" s="53" t="s">
        <v>612</v>
      </c>
      <c r="N227" s="53" t="s">
        <v>554</v>
      </c>
      <c r="O227" s="53" t="s">
        <v>561</v>
      </c>
      <c r="P227" s="53">
        <v>9</v>
      </c>
      <c r="Q227" s="53">
        <v>0</v>
      </c>
    </row>
    <row r="228" spans="1:17" x14ac:dyDescent="0.3">
      <c r="A228" s="53">
        <v>129</v>
      </c>
      <c r="B228" s="199">
        <v>45236</v>
      </c>
      <c r="C228" s="53" t="s">
        <v>1385</v>
      </c>
      <c r="D228" s="53" t="s">
        <v>574</v>
      </c>
      <c r="E228" s="53" t="s">
        <v>1383</v>
      </c>
      <c r="F228" s="53" t="s">
        <v>1384</v>
      </c>
      <c r="G228" s="53" t="s">
        <v>1054</v>
      </c>
      <c r="H228" s="53">
        <v>2023</v>
      </c>
      <c r="I228" s="53" t="s">
        <v>1397</v>
      </c>
      <c r="J228" s="124">
        <v>45170</v>
      </c>
      <c r="K228" s="53">
        <v>80</v>
      </c>
      <c r="L228" s="53">
        <v>102</v>
      </c>
      <c r="M228" s="53" t="s">
        <v>612</v>
      </c>
      <c r="N228" s="53" t="s">
        <v>554</v>
      </c>
      <c r="O228" s="53" t="s">
        <v>561</v>
      </c>
      <c r="P228" s="53">
        <v>9</v>
      </c>
      <c r="Q228" s="53">
        <v>0</v>
      </c>
    </row>
    <row r="229" spans="1:17" x14ac:dyDescent="0.3">
      <c r="A229" s="53">
        <v>128</v>
      </c>
      <c r="B229" s="199">
        <v>45236</v>
      </c>
      <c r="C229" s="53" t="s">
        <v>1385</v>
      </c>
      <c r="D229" s="53" t="s">
        <v>574</v>
      </c>
      <c r="E229" s="53" t="s">
        <v>1383</v>
      </c>
      <c r="F229" s="53" t="s">
        <v>1384</v>
      </c>
      <c r="G229" s="53" t="s">
        <v>1412</v>
      </c>
      <c r="H229" s="53">
        <v>2023</v>
      </c>
      <c r="I229" s="53" t="s">
        <v>1397</v>
      </c>
      <c r="J229" s="124">
        <v>45170</v>
      </c>
      <c r="K229" s="53">
        <v>82</v>
      </c>
      <c r="L229" s="53">
        <v>105</v>
      </c>
      <c r="M229" s="53" t="s">
        <v>607</v>
      </c>
      <c r="N229" s="53" t="s">
        <v>554</v>
      </c>
      <c r="O229" s="53" t="s">
        <v>561</v>
      </c>
      <c r="P229" s="53">
        <v>6.5</v>
      </c>
      <c r="Q229" s="53">
        <v>0</v>
      </c>
    </row>
    <row r="230" spans="1:17" x14ac:dyDescent="0.3">
      <c r="A230" s="53">
        <v>127</v>
      </c>
      <c r="B230" s="199">
        <v>45236</v>
      </c>
      <c r="C230" s="53" t="s">
        <v>1385</v>
      </c>
      <c r="D230" s="53" t="s">
        <v>603</v>
      </c>
      <c r="E230" s="53" t="s">
        <v>1383</v>
      </c>
      <c r="F230" s="53" t="s">
        <v>1384</v>
      </c>
      <c r="G230" s="53" t="s">
        <v>1412</v>
      </c>
      <c r="H230" s="53">
        <v>2023</v>
      </c>
      <c r="I230" s="53" t="s">
        <v>1397</v>
      </c>
      <c r="J230" s="124">
        <v>45170</v>
      </c>
      <c r="K230" s="53">
        <v>43</v>
      </c>
      <c r="L230" s="53">
        <v>66</v>
      </c>
      <c r="M230" s="53" t="s">
        <v>681</v>
      </c>
      <c r="N230" s="53" t="s">
        <v>554</v>
      </c>
      <c r="P230" s="53">
        <v>1</v>
      </c>
      <c r="Q230" s="53">
        <v>0</v>
      </c>
    </row>
    <row r="231" spans="1:17" x14ac:dyDescent="0.3">
      <c r="A231" s="53">
        <v>126</v>
      </c>
      <c r="B231" s="199">
        <v>45236</v>
      </c>
      <c r="C231" s="53" t="s">
        <v>1385</v>
      </c>
      <c r="D231" s="53" t="s">
        <v>556</v>
      </c>
      <c r="E231" s="53" t="s">
        <v>1383</v>
      </c>
      <c r="F231" s="53" t="s">
        <v>1384</v>
      </c>
      <c r="G231" s="53" t="s">
        <v>1412</v>
      </c>
      <c r="H231" s="53">
        <v>2023</v>
      </c>
      <c r="I231" s="53" t="s">
        <v>1397</v>
      </c>
      <c r="J231" s="124">
        <v>45170</v>
      </c>
      <c r="K231" s="53">
        <v>43</v>
      </c>
      <c r="L231" s="53">
        <v>66</v>
      </c>
      <c r="M231" s="53" t="s">
        <v>681</v>
      </c>
      <c r="N231" s="53" t="s">
        <v>554</v>
      </c>
      <c r="P231" s="53">
        <v>1.5</v>
      </c>
      <c r="Q231" s="53">
        <v>0</v>
      </c>
    </row>
    <row r="232" spans="1:17" x14ac:dyDescent="0.3">
      <c r="A232" s="53">
        <v>125</v>
      </c>
      <c r="B232" s="199">
        <v>45236</v>
      </c>
      <c r="C232" s="53" t="s">
        <v>1385</v>
      </c>
      <c r="D232" s="53" t="s">
        <v>574</v>
      </c>
      <c r="E232" s="53" t="s">
        <v>1377</v>
      </c>
      <c r="F232" s="53" t="s">
        <v>1386</v>
      </c>
      <c r="G232" s="53" t="s">
        <v>460</v>
      </c>
      <c r="H232" s="53">
        <v>2023</v>
      </c>
      <c r="I232" s="53" t="s">
        <v>1413</v>
      </c>
      <c r="J232" s="124">
        <v>45139</v>
      </c>
      <c r="P232" s="53">
        <v>9</v>
      </c>
      <c r="Q232" s="53">
        <v>0</v>
      </c>
    </row>
    <row r="233" spans="1:17" x14ac:dyDescent="0.3">
      <c r="A233" s="53">
        <v>124</v>
      </c>
      <c r="B233" s="199">
        <v>45236</v>
      </c>
      <c r="C233" s="53" t="s">
        <v>1385</v>
      </c>
      <c r="D233" s="53" t="s">
        <v>574</v>
      </c>
      <c r="E233" s="53" t="s">
        <v>1377</v>
      </c>
      <c r="F233" s="53" t="s">
        <v>1386</v>
      </c>
      <c r="G233" s="53" t="s">
        <v>1414</v>
      </c>
      <c r="H233" s="53">
        <v>2023</v>
      </c>
      <c r="I233" s="53" t="s">
        <v>1413</v>
      </c>
      <c r="J233" s="124">
        <v>45139</v>
      </c>
      <c r="P233" s="53">
        <v>9</v>
      </c>
      <c r="Q233" s="53">
        <v>0</v>
      </c>
    </row>
    <row r="234" spans="1:17" x14ac:dyDescent="0.3">
      <c r="A234" s="53">
        <v>123</v>
      </c>
      <c r="B234" s="199">
        <v>45236</v>
      </c>
      <c r="C234" s="53" t="s">
        <v>1385</v>
      </c>
      <c r="D234" s="53" t="s">
        <v>574</v>
      </c>
      <c r="E234" s="53" t="s">
        <v>1383</v>
      </c>
      <c r="F234" s="53" t="s">
        <v>1384</v>
      </c>
      <c r="G234" s="53" t="s">
        <v>1042</v>
      </c>
      <c r="H234" s="53">
        <v>2023</v>
      </c>
      <c r="I234" s="53" t="s">
        <v>1413</v>
      </c>
      <c r="J234" s="124">
        <v>45139</v>
      </c>
      <c r="K234" s="53">
        <v>65</v>
      </c>
      <c r="L234" s="53">
        <v>88</v>
      </c>
      <c r="M234" s="53" t="s">
        <v>635</v>
      </c>
      <c r="N234" s="53" t="s">
        <v>565</v>
      </c>
      <c r="O234" s="53" t="s">
        <v>610</v>
      </c>
      <c r="P234" s="53">
        <v>2.5</v>
      </c>
      <c r="Q234" s="53">
        <v>1</v>
      </c>
    </row>
    <row r="235" spans="1:17" x14ac:dyDescent="0.3">
      <c r="A235" s="53">
        <v>122</v>
      </c>
      <c r="B235" s="199">
        <v>45236</v>
      </c>
      <c r="C235" s="53" t="s">
        <v>1385</v>
      </c>
      <c r="D235" s="53" t="s">
        <v>574</v>
      </c>
      <c r="E235" s="53" t="s">
        <v>1377</v>
      </c>
      <c r="F235" s="53" t="s">
        <v>1382</v>
      </c>
      <c r="G235" s="53" t="s">
        <v>1042</v>
      </c>
      <c r="H235" s="53">
        <v>2023</v>
      </c>
      <c r="I235" s="53" t="s">
        <v>1413</v>
      </c>
      <c r="J235" s="124">
        <v>45139</v>
      </c>
      <c r="P235" s="53">
        <v>7</v>
      </c>
      <c r="Q235" s="53">
        <v>0</v>
      </c>
    </row>
    <row r="236" spans="1:17" x14ac:dyDescent="0.3">
      <c r="A236" s="53">
        <v>121</v>
      </c>
      <c r="B236" s="199">
        <v>45236</v>
      </c>
      <c r="C236" s="53" t="s">
        <v>1385</v>
      </c>
      <c r="D236" s="53" t="s">
        <v>574</v>
      </c>
      <c r="E236" s="53" t="s">
        <v>1383</v>
      </c>
      <c r="F236" s="53" t="s">
        <v>1384</v>
      </c>
      <c r="G236" s="53" t="s">
        <v>1415</v>
      </c>
      <c r="H236" s="53">
        <v>2023</v>
      </c>
      <c r="I236" s="53" t="s">
        <v>1413</v>
      </c>
      <c r="J236" s="124">
        <v>45139</v>
      </c>
      <c r="K236" s="53">
        <v>65</v>
      </c>
      <c r="L236" s="53">
        <v>88</v>
      </c>
      <c r="M236" s="53" t="s">
        <v>635</v>
      </c>
      <c r="N236" s="53" t="s">
        <v>565</v>
      </c>
      <c r="O236" s="53" t="s">
        <v>610</v>
      </c>
      <c r="P236" s="53">
        <v>9</v>
      </c>
      <c r="Q236" s="53">
        <v>0</v>
      </c>
    </row>
    <row r="237" spans="1:17" x14ac:dyDescent="0.3">
      <c r="A237" s="53">
        <v>120</v>
      </c>
      <c r="B237" s="199">
        <v>45236</v>
      </c>
      <c r="C237" s="53" t="s">
        <v>1385</v>
      </c>
      <c r="D237" s="53" t="s">
        <v>574</v>
      </c>
      <c r="E237" s="53" t="s">
        <v>1383</v>
      </c>
      <c r="F237" s="53" t="s">
        <v>1384</v>
      </c>
      <c r="G237" s="53" t="s">
        <v>1416</v>
      </c>
      <c r="H237" s="53">
        <v>2023</v>
      </c>
      <c r="I237" s="53" t="s">
        <v>1413</v>
      </c>
      <c r="J237" s="124">
        <v>45139</v>
      </c>
      <c r="K237" s="53">
        <v>65</v>
      </c>
      <c r="L237" s="53">
        <v>88</v>
      </c>
      <c r="M237" s="53" t="s">
        <v>635</v>
      </c>
      <c r="N237" s="53" t="s">
        <v>565</v>
      </c>
      <c r="O237" s="53" t="s">
        <v>610</v>
      </c>
      <c r="P237" s="53">
        <v>7.5</v>
      </c>
      <c r="Q237" s="53">
        <v>0</v>
      </c>
    </row>
    <row r="238" spans="1:17" x14ac:dyDescent="0.3">
      <c r="A238" s="53">
        <v>119</v>
      </c>
      <c r="B238" s="199">
        <v>45236</v>
      </c>
      <c r="C238" s="53" t="s">
        <v>1385</v>
      </c>
      <c r="D238" s="53" t="s">
        <v>556</v>
      </c>
      <c r="E238" s="53" t="s">
        <v>1383</v>
      </c>
      <c r="F238" s="53" t="s">
        <v>1384</v>
      </c>
      <c r="G238" s="53" t="s">
        <v>1416</v>
      </c>
      <c r="H238" s="53">
        <v>2023</v>
      </c>
      <c r="I238" s="53" t="s">
        <v>1413</v>
      </c>
      <c r="J238" s="124">
        <v>45139</v>
      </c>
      <c r="K238" s="53">
        <v>43</v>
      </c>
      <c r="L238" s="53">
        <v>66</v>
      </c>
      <c r="M238" s="53" t="s">
        <v>681</v>
      </c>
      <c r="N238" s="53" t="s">
        <v>554</v>
      </c>
      <c r="P238" s="53">
        <v>1.5</v>
      </c>
      <c r="Q238" s="53">
        <v>0</v>
      </c>
    </row>
    <row r="239" spans="1:17" x14ac:dyDescent="0.3">
      <c r="A239" s="53">
        <v>118</v>
      </c>
      <c r="B239" s="199">
        <v>45236</v>
      </c>
      <c r="C239" s="53" t="s">
        <v>1385</v>
      </c>
      <c r="D239" s="53" t="s">
        <v>574</v>
      </c>
      <c r="E239" s="53" t="s">
        <v>1383</v>
      </c>
      <c r="F239" s="53" t="s">
        <v>1384</v>
      </c>
      <c r="G239" s="53" t="s">
        <v>1417</v>
      </c>
      <c r="H239" s="53">
        <v>2023</v>
      </c>
      <c r="I239" s="53" t="s">
        <v>1413</v>
      </c>
      <c r="J239" s="124">
        <v>45139</v>
      </c>
      <c r="K239" s="53">
        <v>65</v>
      </c>
      <c r="L239" s="53">
        <v>88</v>
      </c>
      <c r="M239" s="53" t="s">
        <v>635</v>
      </c>
      <c r="N239" s="53" t="s">
        <v>565</v>
      </c>
      <c r="O239" s="53" t="s">
        <v>610</v>
      </c>
      <c r="P239" s="53">
        <v>9</v>
      </c>
      <c r="Q239" s="53">
        <v>0</v>
      </c>
    </row>
    <row r="240" spans="1:17" x14ac:dyDescent="0.3">
      <c r="A240" s="53">
        <v>117</v>
      </c>
      <c r="B240" s="199">
        <v>45236</v>
      </c>
      <c r="C240" s="53" t="s">
        <v>1385</v>
      </c>
      <c r="D240" s="53" t="s">
        <v>574</v>
      </c>
      <c r="E240" s="53" t="s">
        <v>1383</v>
      </c>
      <c r="F240" s="53" t="s">
        <v>1384</v>
      </c>
      <c r="G240" s="53" t="s">
        <v>1418</v>
      </c>
      <c r="H240" s="53">
        <v>2023</v>
      </c>
      <c r="I240" s="53" t="s">
        <v>1413</v>
      </c>
      <c r="J240" s="124">
        <v>45139</v>
      </c>
      <c r="K240" s="53">
        <v>65</v>
      </c>
      <c r="L240" s="53">
        <v>88</v>
      </c>
      <c r="M240" s="53" t="s">
        <v>635</v>
      </c>
      <c r="N240" s="53" t="s">
        <v>565</v>
      </c>
      <c r="O240" s="53" t="s">
        <v>610</v>
      </c>
      <c r="P240" s="53">
        <v>9</v>
      </c>
      <c r="Q240" s="53">
        <v>0</v>
      </c>
    </row>
    <row r="241" spans="1:17" x14ac:dyDescent="0.3">
      <c r="A241" s="53">
        <v>116</v>
      </c>
      <c r="B241" s="199">
        <v>45236</v>
      </c>
      <c r="C241" s="53" t="s">
        <v>1385</v>
      </c>
      <c r="D241" s="53" t="s">
        <v>574</v>
      </c>
      <c r="E241" s="53" t="s">
        <v>1383</v>
      </c>
      <c r="F241" s="53" t="s">
        <v>1384</v>
      </c>
      <c r="G241" s="53" t="s">
        <v>1419</v>
      </c>
      <c r="H241" s="53">
        <v>2023</v>
      </c>
      <c r="I241" s="53" t="s">
        <v>1413</v>
      </c>
      <c r="J241" s="124">
        <v>45139</v>
      </c>
      <c r="K241" s="53">
        <v>77</v>
      </c>
      <c r="L241" s="53">
        <v>99</v>
      </c>
      <c r="M241" s="53" t="s">
        <v>616</v>
      </c>
      <c r="N241" s="53" t="s">
        <v>554</v>
      </c>
      <c r="O241" s="53" t="s">
        <v>561</v>
      </c>
      <c r="P241" s="53">
        <v>9</v>
      </c>
      <c r="Q241" s="53">
        <v>0</v>
      </c>
    </row>
    <row r="242" spans="1:17" x14ac:dyDescent="0.3">
      <c r="A242" s="53">
        <v>115</v>
      </c>
      <c r="B242" s="199">
        <v>45236</v>
      </c>
      <c r="C242" s="53" t="s">
        <v>1385</v>
      </c>
      <c r="D242" s="53" t="s">
        <v>574</v>
      </c>
      <c r="E242" s="53" t="s">
        <v>1383</v>
      </c>
      <c r="F242" s="53" t="s">
        <v>1384</v>
      </c>
      <c r="G242" s="53" t="s">
        <v>1420</v>
      </c>
      <c r="H242" s="53">
        <v>2023</v>
      </c>
      <c r="I242" s="53" t="s">
        <v>1413</v>
      </c>
      <c r="J242" s="124">
        <v>45139</v>
      </c>
      <c r="K242" s="53">
        <v>77</v>
      </c>
      <c r="L242" s="53">
        <v>99</v>
      </c>
      <c r="M242" s="53" t="s">
        <v>616</v>
      </c>
      <c r="N242" s="53" t="s">
        <v>554</v>
      </c>
      <c r="O242" s="53" t="s">
        <v>561</v>
      </c>
      <c r="P242" s="53">
        <v>9</v>
      </c>
      <c r="Q242" s="53">
        <v>0</v>
      </c>
    </row>
    <row r="243" spans="1:17" x14ac:dyDescent="0.3">
      <c r="A243" s="53">
        <v>114</v>
      </c>
      <c r="B243" s="199">
        <v>45215</v>
      </c>
      <c r="C243" s="53" t="s">
        <v>1385</v>
      </c>
      <c r="D243" s="53" t="s">
        <v>63</v>
      </c>
      <c r="E243" s="53" t="s">
        <v>1383</v>
      </c>
      <c r="F243" s="53" t="s">
        <v>1384</v>
      </c>
      <c r="G243" s="53" t="s">
        <v>1421</v>
      </c>
      <c r="H243" s="53">
        <v>2023</v>
      </c>
      <c r="I243" s="53" t="s">
        <v>1413</v>
      </c>
      <c r="J243" s="124">
        <v>45139</v>
      </c>
      <c r="K243" s="53">
        <v>63</v>
      </c>
      <c r="L243" s="53">
        <v>86</v>
      </c>
      <c r="M243" s="53" t="s">
        <v>642</v>
      </c>
      <c r="N243" s="53" t="s">
        <v>565</v>
      </c>
      <c r="O243" s="53" t="s">
        <v>573</v>
      </c>
      <c r="P243" s="53">
        <v>6.5</v>
      </c>
      <c r="Q243" s="53">
        <v>0</v>
      </c>
    </row>
    <row r="244" spans="1:17" x14ac:dyDescent="0.3">
      <c r="A244" s="53">
        <v>113</v>
      </c>
      <c r="B244" s="199">
        <v>45215</v>
      </c>
      <c r="C244" s="53" t="s">
        <v>1385</v>
      </c>
      <c r="D244" s="53" t="s">
        <v>63</v>
      </c>
      <c r="E244" s="53" t="s">
        <v>1383</v>
      </c>
      <c r="F244" s="53" t="s">
        <v>1384</v>
      </c>
      <c r="G244" s="53" t="s">
        <v>1421</v>
      </c>
      <c r="H244" s="53">
        <v>2023</v>
      </c>
      <c r="I244" s="53" t="s">
        <v>1413</v>
      </c>
      <c r="J244" s="124">
        <v>45139</v>
      </c>
      <c r="K244" s="53">
        <v>43</v>
      </c>
      <c r="L244" s="53">
        <v>66</v>
      </c>
      <c r="M244" s="53" t="s">
        <v>681</v>
      </c>
      <c r="N244" s="53" t="s">
        <v>554</v>
      </c>
      <c r="P244" s="53">
        <v>2.5</v>
      </c>
      <c r="Q244" s="53">
        <v>0</v>
      </c>
    </row>
    <row r="245" spans="1:17" x14ac:dyDescent="0.3">
      <c r="A245" s="53">
        <v>112</v>
      </c>
      <c r="B245" s="199">
        <v>45215</v>
      </c>
      <c r="C245" s="53" t="s">
        <v>1385</v>
      </c>
      <c r="D245" s="53" t="s">
        <v>574</v>
      </c>
      <c r="E245" s="53" t="s">
        <v>1383</v>
      </c>
      <c r="F245" s="53" t="s">
        <v>1384</v>
      </c>
      <c r="G245" s="53" t="s">
        <v>1422</v>
      </c>
      <c r="H245" s="53">
        <v>2023</v>
      </c>
      <c r="I245" s="53" t="s">
        <v>1413</v>
      </c>
      <c r="J245" s="124">
        <v>45139</v>
      </c>
      <c r="K245" s="53">
        <v>82</v>
      </c>
      <c r="L245" s="53">
        <v>105</v>
      </c>
      <c r="M245" s="53" t="s">
        <v>607</v>
      </c>
      <c r="N245" s="53" t="s">
        <v>554</v>
      </c>
      <c r="O245" s="53" t="s">
        <v>561</v>
      </c>
      <c r="P245" s="53">
        <v>3</v>
      </c>
      <c r="Q245" s="53">
        <v>0</v>
      </c>
    </row>
    <row r="246" spans="1:17" x14ac:dyDescent="0.3">
      <c r="A246" s="53">
        <v>111</v>
      </c>
      <c r="B246" s="199">
        <v>45215</v>
      </c>
      <c r="C246" s="53" t="s">
        <v>1385</v>
      </c>
      <c r="D246" s="53" t="s">
        <v>603</v>
      </c>
      <c r="E246" s="53" t="s">
        <v>1383</v>
      </c>
      <c r="F246" s="53" t="s">
        <v>1384</v>
      </c>
      <c r="G246" s="53" t="s">
        <v>1422</v>
      </c>
      <c r="H246" s="53">
        <v>2023</v>
      </c>
      <c r="I246" s="53" t="s">
        <v>1413</v>
      </c>
      <c r="J246" s="124">
        <v>45139</v>
      </c>
      <c r="K246" s="53">
        <v>62</v>
      </c>
      <c r="L246" s="53">
        <v>85</v>
      </c>
      <c r="M246" s="53" t="s">
        <v>644</v>
      </c>
      <c r="N246" s="53" t="s">
        <v>554</v>
      </c>
      <c r="O246" s="53" t="s">
        <v>561</v>
      </c>
      <c r="P246" s="53">
        <v>6</v>
      </c>
      <c r="Q246" s="53">
        <v>0</v>
      </c>
    </row>
    <row r="247" spans="1:17" x14ac:dyDescent="0.3">
      <c r="A247" s="53">
        <v>110</v>
      </c>
      <c r="B247" s="199">
        <v>45215</v>
      </c>
      <c r="C247" s="53" t="s">
        <v>1385</v>
      </c>
      <c r="D247" s="53" t="s">
        <v>574</v>
      </c>
      <c r="E247" s="53" t="s">
        <v>1377</v>
      </c>
      <c r="F247" s="53" t="s">
        <v>1392</v>
      </c>
      <c r="G247" s="53" t="s">
        <v>1423</v>
      </c>
      <c r="H247" s="53">
        <v>2023</v>
      </c>
      <c r="I247" s="53" t="s">
        <v>1413</v>
      </c>
      <c r="J247" s="124">
        <v>45139</v>
      </c>
      <c r="P247" s="53">
        <v>9</v>
      </c>
      <c r="Q247" s="53">
        <v>0</v>
      </c>
    </row>
    <row r="248" spans="1:17" x14ac:dyDescent="0.3">
      <c r="A248" s="53">
        <v>109</v>
      </c>
      <c r="B248" s="199">
        <v>45215</v>
      </c>
      <c r="C248" s="53" t="s">
        <v>1385</v>
      </c>
      <c r="D248" s="53" t="s">
        <v>574</v>
      </c>
      <c r="E248" s="53" t="s">
        <v>1383</v>
      </c>
      <c r="F248" s="53" t="s">
        <v>1384</v>
      </c>
      <c r="G248" s="53" t="s">
        <v>1060</v>
      </c>
      <c r="H248" s="53">
        <v>2023</v>
      </c>
      <c r="I248" s="53" t="s">
        <v>1413</v>
      </c>
      <c r="J248" s="124">
        <v>45139</v>
      </c>
      <c r="K248" s="53">
        <v>82</v>
      </c>
      <c r="L248" s="53">
        <v>105</v>
      </c>
      <c r="M248" s="53" t="s">
        <v>607</v>
      </c>
      <c r="N248" s="53" t="s">
        <v>554</v>
      </c>
      <c r="O248" s="53" t="s">
        <v>561</v>
      </c>
      <c r="P248" s="53">
        <v>1</v>
      </c>
      <c r="Q248" s="53">
        <v>0</v>
      </c>
    </row>
    <row r="249" spans="1:17" x14ac:dyDescent="0.3">
      <c r="A249" s="53">
        <v>108</v>
      </c>
      <c r="B249" s="199">
        <v>45215</v>
      </c>
      <c r="C249" s="53" t="s">
        <v>1385</v>
      </c>
      <c r="D249" s="53" t="s">
        <v>603</v>
      </c>
      <c r="E249" s="53" t="s">
        <v>1383</v>
      </c>
      <c r="F249" s="53" t="s">
        <v>1384</v>
      </c>
      <c r="G249" s="53" t="s">
        <v>1060</v>
      </c>
      <c r="H249" s="53">
        <v>2023</v>
      </c>
      <c r="I249" s="53" t="s">
        <v>1413</v>
      </c>
      <c r="J249" s="124">
        <v>45139</v>
      </c>
      <c r="K249" s="53">
        <v>62</v>
      </c>
      <c r="L249" s="53">
        <v>85</v>
      </c>
      <c r="M249" s="53" t="s">
        <v>644</v>
      </c>
      <c r="N249" s="53" t="s">
        <v>554</v>
      </c>
      <c r="O249" s="53" t="s">
        <v>561</v>
      </c>
      <c r="P249" s="53">
        <v>8</v>
      </c>
      <c r="Q249" s="53">
        <v>0</v>
      </c>
    </row>
    <row r="250" spans="1:17" x14ac:dyDescent="0.3">
      <c r="A250" s="53">
        <v>107</v>
      </c>
      <c r="B250" s="199">
        <v>45215</v>
      </c>
      <c r="C250" s="53" t="s">
        <v>1385</v>
      </c>
      <c r="D250" s="53" t="s">
        <v>574</v>
      </c>
      <c r="E250" s="53" t="s">
        <v>1377</v>
      </c>
      <c r="F250" s="53" t="s">
        <v>1396</v>
      </c>
      <c r="G250" s="53" t="s">
        <v>1424</v>
      </c>
      <c r="H250" s="53">
        <v>2023</v>
      </c>
      <c r="I250" s="53" t="s">
        <v>1413</v>
      </c>
      <c r="J250" s="124">
        <v>45139</v>
      </c>
      <c r="P250" s="53">
        <v>3</v>
      </c>
      <c r="Q250" s="53">
        <v>0</v>
      </c>
    </row>
    <row r="251" spans="1:17" x14ac:dyDescent="0.3">
      <c r="A251" s="53">
        <v>106</v>
      </c>
      <c r="B251" s="199">
        <v>45215</v>
      </c>
      <c r="C251" s="53" t="s">
        <v>1385</v>
      </c>
      <c r="D251" s="53" t="s">
        <v>63</v>
      </c>
      <c r="E251" s="53" t="s">
        <v>1383</v>
      </c>
      <c r="F251" s="53" t="s">
        <v>1384</v>
      </c>
      <c r="G251" s="53" t="s">
        <v>1424</v>
      </c>
      <c r="H251" s="53">
        <v>2023</v>
      </c>
      <c r="I251" s="53" t="s">
        <v>1413</v>
      </c>
      <c r="J251" s="124">
        <v>45139</v>
      </c>
      <c r="K251" s="53">
        <v>77</v>
      </c>
      <c r="L251" s="53">
        <v>99</v>
      </c>
      <c r="M251" s="53" t="s">
        <v>616</v>
      </c>
      <c r="N251" s="53" t="s">
        <v>554</v>
      </c>
      <c r="O251" s="53" t="s">
        <v>561</v>
      </c>
      <c r="P251" s="53">
        <v>6</v>
      </c>
      <c r="Q251" s="53">
        <v>0</v>
      </c>
    </row>
    <row r="252" spans="1:17" x14ac:dyDescent="0.3">
      <c r="A252" s="53">
        <v>105</v>
      </c>
      <c r="B252" s="199">
        <v>45215</v>
      </c>
      <c r="C252" s="53" t="s">
        <v>1385</v>
      </c>
      <c r="D252" s="53" t="s">
        <v>63</v>
      </c>
      <c r="E252" s="53" t="s">
        <v>1383</v>
      </c>
      <c r="F252" s="53" t="s">
        <v>1384</v>
      </c>
      <c r="G252" s="53" t="s">
        <v>1425</v>
      </c>
      <c r="H252" s="53">
        <v>2023</v>
      </c>
      <c r="I252" s="53" t="s">
        <v>1413</v>
      </c>
      <c r="J252" s="124">
        <v>45139</v>
      </c>
      <c r="K252" s="53">
        <v>77</v>
      </c>
      <c r="L252" s="53">
        <v>99</v>
      </c>
      <c r="M252" s="53" t="s">
        <v>616</v>
      </c>
      <c r="N252" s="53" t="s">
        <v>554</v>
      </c>
      <c r="O252" s="53" t="s">
        <v>561</v>
      </c>
      <c r="P252" s="53">
        <v>3</v>
      </c>
      <c r="Q252" s="53">
        <v>0</v>
      </c>
    </row>
    <row r="253" spans="1:17" x14ac:dyDescent="0.3">
      <c r="A253" s="53">
        <v>104</v>
      </c>
      <c r="B253" s="199">
        <v>45215</v>
      </c>
      <c r="C253" s="53" t="s">
        <v>1385</v>
      </c>
      <c r="D253" s="53" t="s">
        <v>574</v>
      </c>
      <c r="E253" s="53" t="s">
        <v>1377</v>
      </c>
      <c r="F253" s="53" t="s">
        <v>1396</v>
      </c>
      <c r="G253" s="53" t="s">
        <v>1425</v>
      </c>
      <c r="H253" s="53">
        <v>2023</v>
      </c>
      <c r="I253" s="53" t="s">
        <v>1413</v>
      </c>
      <c r="J253" s="124">
        <v>45139</v>
      </c>
      <c r="P253" s="53">
        <v>4</v>
      </c>
      <c r="Q253" s="53">
        <v>0</v>
      </c>
    </row>
    <row r="254" spans="1:17" x14ac:dyDescent="0.3">
      <c r="A254" s="53">
        <v>103</v>
      </c>
      <c r="B254" s="199">
        <v>45215</v>
      </c>
      <c r="C254" s="53" t="s">
        <v>1385</v>
      </c>
      <c r="D254" s="53" t="s">
        <v>603</v>
      </c>
      <c r="E254" s="53" t="s">
        <v>1383</v>
      </c>
      <c r="F254" s="53" t="s">
        <v>1384</v>
      </c>
      <c r="G254" s="53" t="s">
        <v>1425</v>
      </c>
      <c r="H254" s="53">
        <v>2023</v>
      </c>
      <c r="I254" s="53" t="s">
        <v>1413</v>
      </c>
      <c r="J254" s="124">
        <v>45139</v>
      </c>
      <c r="K254" s="53">
        <v>43</v>
      </c>
      <c r="L254" s="53">
        <v>66</v>
      </c>
      <c r="M254" s="53" t="s">
        <v>681</v>
      </c>
      <c r="N254" s="53" t="s">
        <v>554</v>
      </c>
      <c r="P254" s="53">
        <v>1</v>
      </c>
      <c r="Q254" s="53">
        <v>0</v>
      </c>
    </row>
    <row r="255" spans="1:17" x14ac:dyDescent="0.3">
      <c r="A255" s="53">
        <v>102</v>
      </c>
      <c r="B255" s="199">
        <v>45215</v>
      </c>
      <c r="C255" s="53" t="s">
        <v>1385</v>
      </c>
      <c r="D255" s="53" t="s">
        <v>556</v>
      </c>
      <c r="E255" s="53" t="s">
        <v>1383</v>
      </c>
      <c r="F255" s="53" t="s">
        <v>1384</v>
      </c>
      <c r="G255" s="53" t="s">
        <v>1425</v>
      </c>
      <c r="H255" s="53">
        <v>2023</v>
      </c>
      <c r="I255" s="53" t="s">
        <v>1413</v>
      </c>
      <c r="J255" s="124">
        <v>45139</v>
      </c>
      <c r="K255" s="53">
        <v>43</v>
      </c>
      <c r="L255" s="53">
        <v>66</v>
      </c>
      <c r="M255" s="53" t="s">
        <v>681</v>
      </c>
      <c r="N255" s="53" t="s">
        <v>554</v>
      </c>
      <c r="P255" s="53">
        <v>1</v>
      </c>
      <c r="Q255" s="53">
        <v>0</v>
      </c>
    </row>
    <row r="256" spans="1:17" x14ac:dyDescent="0.3">
      <c r="A256" s="53">
        <v>101</v>
      </c>
      <c r="B256" s="199">
        <v>45215</v>
      </c>
      <c r="C256" s="53" t="s">
        <v>1385</v>
      </c>
      <c r="D256" s="53" t="s">
        <v>574</v>
      </c>
      <c r="E256" s="53" t="s">
        <v>1383</v>
      </c>
      <c r="F256" s="53" t="s">
        <v>1384</v>
      </c>
      <c r="G256" s="53" t="s">
        <v>1426</v>
      </c>
      <c r="H256" s="53">
        <v>2023</v>
      </c>
      <c r="I256" s="53" t="s">
        <v>1413</v>
      </c>
      <c r="J256" s="124">
        <v>45139</v>
      </c>
      <c r="K256" s="53">
        <v>77</v>
      </c>
      <c r="L256" s="53">
        <v>99</v>
      </c>
      <c r="M256" s="53" t="s">
        <v>616</v>
      </c>
      <c r="N256" s="53" t="s">
        <v>554</v>
      </c>
      <c r="O256" s="53" t="s">
        <v>561</v>
      </c>
      <c r="P256" s="53">
        <v>9</v>
      </c>
      <c r="Q256" s="53">
        <v>0</v>
      </c>
    </row>
    <row r="257" spans="1:17" x14ac:dyDescent="0.3">
      <c r="A257" s="53">
        <v>100</v>
      </c>
      <c r="B257" s="199">
        <v>45215</v>
      </c>
      <c r="C257" s="53" t="s">
        <v>1385</v>
      </c>
      <c r="D257" s="53" t="s">
        <v>574</v>
      </c>
      <c r="E257" s="53" t="s">
        <v>1383</v>
      </c>
      <c r="F257" s="53" t="s">
        <v>1384</v>
      </c>
      <c r="G257" s="53" t="s">
        <v>1427</v>
      </c>
      <c r="H257" s="53">
        <v>2023</v>
      </c>
      <c r="I257" s="53" t="s">
        <v>1413</v>
      </c>
      <c r="J257" s="124">
        <v>45139</v>
      </c>
      <c r="K257" s="53">
        <v>77</v>
      </c>
      <c r="L257" s="53">
        <v>99</v>
      </c>
      <c r="M257" s="53" t="s">
        <v>616</v>
      </c>
      <c r="N257" s="53" t="s">
        <v>554</v>
      </c>
      <c r="O257" s="53" t="s">
        <v>561</v>
      </c>
      <c r="P257" s="53">
        <v>9</v>
      </c>
      <c r="Q257" s="53">
        <v>0</v>
      </c>
    </row>
    <row r="258" spans="1:17" x14ac:dyDescent="0.3">
      <c r="A258" s="53">
        <v>99</v>
      </c>
      <c r="B258" s="199">
        <v>45215</v>
      </c>
      <c r="C258" s="53" t="s">
        <v>1385</v>
      </c>
      <c r="D258" s="53" t="s">
        <v>574</v>
      </c>
      <c r="E258" s="53" t="s">
        <v>1383</v>
      </c>
      <c r="F258" s="53" t="s">
        <v>1384</v>
      </c>
      <c r="G258" s="53" t="s">
        <v>1428</v>
      </c>
      <c r="H258" s="53">
        <v>2023</v>
      </c>
      <c r="I258" s="53" t="s">
        <v>1413</v>
      </c>
      <c r="J258" s="124">
        <v>45139</v>
      </c>
      <c r="K258" s="53">
        <v>77</v>
      </c>
      <c r="L258" s="53">
        <v>99</v>
      </c>
      <c r="M258" s="53" t="s">
        <v>616</v>
      </c>
      <c r="N258" s="53" t="s">
        <v>554</v>
      </c>
      <c r="O258" s="53" t="s">
        <v>561</v>
      </c>
      <c r="P258" s="53">
        <v>9</v>
      </c>
      <c r="Q258" s="53">
        <v>0</v>
      </c>
    </row>
    <row r="259" spans="1:17" x14ac:dyDescent="0.3">
      <c r="A259" s="53">
        <v>98</v>
      </c>
      <c r="B259" s="199">
        <v>45215</v>
      </c>
      <c r="C259" s="53" t="s">
        <v>1385</v>
      </c>
      <c r="D259" s="53" t="s">
        <v>574</v>
      </c>
      <c r="E259" s="53" t="s">
        <v>1377</v>
      </c>
      <c r="F259" s="53" t="s">
        <v>1386</v>
      </c>
      <c r="G259" s="53" t="s">
        <v>1429</v>
      </c>
      <c r="H259" s="53">
        <v>2023</v>
      </c>
      <c r="I259" s="53" t="s">
        <v>1413</v>
      </c>
      <c r="J259" s="124">
        <v>45139</v>
      </c>
      <c r="P259" s="53">
        <v>9</v>
      </c>
      <c r="Q259" s="53">
        <v>0</v>
      </c>
    </row>
    <row r="260" spans="1:17" x14ac:dyDescent="0.3">
      <c r="A260" s="53">
        <v>97</v>
      </c>
      <c r="B260" s="199">
        <v>45215</v>
      </c>
      <c r="C260" s="53" t="s">
        <v>1385</v>
      </c>
      <c r="D260" s="53" t="s">
        <v>63</v>
      </c>
      <c r="E260" s="53" t="s">
        <v>1377</v>
      </c>
      <c r="F260" s="53" t="s">
        <v>1382</v>
      </c>
      <c r="G260" s="53" t="s">
        <v>1430</v>
      </c>
      <c r="H260" s="53">
        <v>2023</v>
      </c>
      <c r="I260" s="53" t="s">
        <v>1413</v>
      </c>
      <c r="J260" s="124">
        <v>45139</v>
      </c>
      <c r="P260" s="53">
        <v>1</v>
      </c>
      <c r="Q260" s="53">
        <v>0</v>
      </c>
    </row>
    <row r="261" spans="1:17" x14ac:dyDescent="0.3">
      <c r="A261" s="53">
        <v>96</v>
      </c>
      <c r="B261" s="199">
        <v>45215</v>
      </c>
      <c r="C261" s="53" t="s">
        <v>1385</v>
      </c>
      <c r="D261" s="53" t="s">
        <v>574</v>
      </c>
      <c r="E261" s="53" t="s">
        <v>1377</v>
      </c>
      <c r="F261" s="53" t="s">
        <v>1386</v>
      </c>
      <c r="G261" s="53" t="s">
        <v>1430</v>
      </c>
      <c r="H261" s="53">
        <v>2023</v>
      </c>
      <c r="I261" s="53" t="s">
        <v>1413</v>
      </c>
      <c r="J261" s="124">
        <v>45139</v>
      </c>
      <c r="P261" s="53">
        <v>3</v>
      </c>
      <c r="Q261" s="53">
        <v>0</v>
      </c>
    </row>
    <row r="262" spans="1:17" x14ac:dyDescent="0.3">
      <c r="A262" s="53">
        <v>95</v>
      </c>
      <c r="B262" s="199">
        <v>45215</v>
      </c>
      <c r="C262" s="53" t="s">
        <v>1385</v>
      </c>
      <c r="D262" s="53" t="s">
        <v>574</v>
      </c>
      <c r="E262" s="53" t="s">
        <v>1383</v>
      </c>
      <c r="F262" s="53" t="s">
        <v>1384</v>
      </c>
      <c r="G262" s="53" t="s">
        <v>1430</v>
      </c>
      <c r="H262" s="53">
        <v>2023</v>
      </c>
      <c r="I262" s="53" t="s">
        <v>1413</v>
      </c>
      <c r="J262" s="124">
        <v>45139</v>
      </c>
      <c r="K262" s="53">
        <v>40</v>
      </c>
      <c r="L262" s="53">
        <v>33</v>
      </c>
      <c r="M262" s="53" t="s">
        <v>755</v>
      </c>
      <c r="N262" s="53" t="s">
        <v>565</v>
      </c>
      <c r="O262" s="53" t="s">
        <v>737</v>
      </c>
      <c r="P262" s="53">
        <v>2</v>
      </c>
      <c r="Q262" s="53">
        <v>0</v>
      </c>
    </row>
    <row r="263" spans="1:17" x14ac:dyDescent="0.3">
      <c r="A263" s="53">
        <v>94</v>
      </c>
      <c r="B263" s="199">
        <v>45215</v>
      </c>
      <c r="C263" s="53" t="s">
        <v>1385</v>
      </c>
      <c r="D263" s="53" t="s">
        <v>574</v>
      </c>
      <c r="E263" s="53" t="s">
        <v>1383</v>
      </c>
      <c r="F263" s="53" t="s">
        <v>1384</v>
      </c>
      <c r="G263" s="53" t="s">
        <v>1430</v>
      </c>
      <c r="H263" s="53">
        <v>2023</v>
      </c>
      <c r="I263" s="53" t="s">
        <v>1413</v>
      </c>
      <c r="J263" s="124">
        <v>45139</v>
      </c>
      <c r="K263" s="53">
        <v>32</v>
      </c>
      <c r="L263" s="53">
        <v>55</v>
      </c>
      <c r="M263" s="53" t="s">
        <v>702</v>
      </c>
      <c r="N263" s="53" t="s">
        <v>588</v>
      </c>
      <c r="P263" s="53">
        <v>1.5</v>
      </c>
      <c r="Q263" s="53">
        <v>0</v>
      </c>
    </row>
    <row r="264" spans="1:17" x14ac:dyDescent="0.3">
      <c r="A264" s="53">
        <v>93</v>
      </c>
      <c r="B264" s="199">
        <v>45215</v>
      </c>
      <c r="C264" s="53" t="s">
        <v>1385</v>
      </c>
      <c r="D264" s="53" t="s">
        <v>556</v>
      </c>
      <c r="E264" s="53" t="s">
        <v>1383</v>
      </c>
      <c r="F264" s="53" t="s">
        <v>1384</v>
      </c>
      <c r="G264" s="53" t="s">
        <v>1430</v>
      </c>
      <c r="H264" s="53">
        <v>2023</v>
      </c>
      <c r="I264" s="53" t="s">
        <v>1413</v>
      </c>
      <c r="J264" s="124">
        <v>45139</v>
      </c>
      <c r="K264" s="53">
        <v>43</v>
      </c>
      <c r="L264" s="53">
        <v>66</v>
      </c>
      <c r="M264" s="53" t="s">
        <v>681</v>
      </c>
      <c r="N264" s="53" t="s">
        <v>554</v>
      </c>
      <c r="P264" s="53">
        <v>1.5</v>
      </c>
      <c r="Q264" s="53">
        <v>0</v>
      </c>
    </row>
    <row r="265" spans="1:17" x14ac:dyDescent="0.3">
      <c r="A265" s="53">
        <v>92</v>
      </c>
      <c r="B265" s="199">
        <v>45215</v>
      </c>
      <c r="C265" s="53" t="s">
        <v>1385</v>
      </c>
      <c r="D265" s="53" t="s">
        <v>574</v>
      </c>
      <c r="E265" s="53" t="s">
        <v>1383</v>
      </c>
      <c r="F265" s="53" t="s">
        <v>1384</v>
      </c>
      <c r="G265" s="53" t="s">
        <v>1431</v>
      </c>
      <c r="H265" s="53">
        <v>2023</v>
      </c>
      <c r="I265" s="53" t="s">
        <v>1413</v>
      </c>
      <c r="J265" s="124">
        <v>45139</v>
      </c>
      <c r="K265" s="53">
        <v>77</v>
      </c>
      <c r="L265" s="53">
        <v>99</v>
      </c>
      <c r="M265" s="53" t="s">
        <v>616</v>
      </c>
      <c r="N265" s="53" t="s">
        <v>554</v>
      </c>
      <c r="O265" s="53" t="s">
        <v>561</v>
      </c>
      <c r="P265" s="53">
        <v>3</v>
      </c>
      <c r="Q265" s="53">
        <v>0</v>
      </c>
    </row>
    <row r="266" spans="1:17" x14ac:dyDescent="0.3">
      <c r="A266" s="53">
        <v>91</v>
      </c>
      <c r="B266" s="199">
        <v>45215</v>
      </c>
      <c r="C266" s="53" t="s">
        <v>1385</v>
      </c>
      <c r="D266" s="53" t="s">
        <v>574</v>
      </c>
      <c r="E266" s="53" t="s">
        <v>1377</v>
      </c>
      <c r="F266" s="53" t="s">
        <v>1432</v>
      </c>
      <c r="G266" s="53" t="s">
        <v>1431</v>
      </c>
      <c r="H266" s="53">
        <v>2023</v>
      </c>
      <c r="I266" s="53" t="s">
        <v>1413</v>
      </c>
      <c r="J266" s="124">
        <v>45139</v>
      </c>
      <c r="P266" s="53">
        <v>6</v>
      </c>
      <c r="Q266" s="53">
        <v>0</v>
      </c>
    </row>
    <row r="267" spans="1:17" x14ac:dyDescent="0.3">
      <c r="A267" s="53">
        <v>90</v>
      </c>
      <c r="B267" s="199">
        <v>45215</v>
      </c>
      <c r="C267" s="53" t="s">
        <v>1385</v>
      </c>
      <c r="D267" s="53" t="s">
        <v>574</v>
      </c>
      <c r="E267" s="53" t="s">
        <v>1377</v>
      </c>
      <c r="F267" s="53" t="s">
        <v>1392</v>
      </c>
      <c r="G267" s="53" t="s">
        <v>1433</v>
      </c>
      <c r="H267" s="53">
        <v>2023</v>
      </c>
      <c r="I267" s="53" t="s">
        <v>1413</v>
      </c>
      <c r="J267" s="124">
        <v>45139</v>
      </c>
      <c r="P267" s="53">
        <v>9</v>
      </c>
      <c r="Q267" s="53">
        <v>0</v>
      </c>
    </row>
    <row r="268" spans="1:17" x14ac:dyDescent="0.3">
      <c r="A268" s="53">
        <v>89</v>
      </c>
      <c r="B268" s="199">
        <v>45215</v>
      </c>
      <c r="C268" s="53" t="s">
        <v>1385</v>
      </c>
      <c r="D268" s="53" t="s">
        <v>63</v>
      </c>
      <c r="E268" s="53" t="s">
        <v>1383</v>
      </c>
      <c r="F268" s="53" t="s">
        <v>1384</v>
      </c>
      <c r="G268" s="53" t="s">
        <v>1434</v>
      </c>
      <c r="H268" s="53">
        <v>2023</v>
      </c>
      <c r="I268" s="53" t="s">
        <v>1413</v>
      </c>
      <c r="J268" s="124">
        <v>45139</v>
      </c>
      <c r="K268" s="53">
        <v>64</v>
      </c>
      <c r="L268" s="53">
        <v>87</v>
      </c>
      <c r="M268" s="53" t="s">
        <v>637</v>
      </c>
      <c r="N268" s="53" t="s">
        <v>565</v>
      </c>
      <c r="O268" s="53" t="s">
        <v>573</v>
      </c>
      <c r="P268" s="53">
        <v>4</v>
      </c>
      <c r="Q268" s="53">
        <v>0</v>
      </c>
    </row>
    <row r="269" spans="1:17" x14ac:dyDescent="0.3">
      <c r="A269" s="53">
        <v>88</v>
      </c>
      <c r="B269" s="199">
        <v>45215</v>
      </c>
      <c r="C269" s="53" t="s">
        <v>1385</v>
      </c>
      <c r="D269" s="53" t="s">
        <v>63</v>
      </c>
      <c r="E269" s="53" t="s">
        <v>1383</v>
      </c>
      <c r="F269" s="53" t="s">
        <v>1384</v>
      </c>
      <c r="G269" s="53" t="s">
        <v>1434</v>
      </c>
      <c r="H269" s="53">
        <v>2023</v>
      </c>
      <c r="I269" s="53" t="s">
        <v>1413</v>
      </c>
      <c r="J269" s="124">
        <v>45139</v>
      </c>
      <c r="K269" s="53">
        <v>77</v>
      </c>
      <c r="L269" s="53">
        <v>99</v>
      </c>
      <c r="M269" s="53" t="s">
        <v>616</v>
      </c>
      <c r="N269" s="53" t="s">
        <v>554</v>
      </c>
      <c r="O269" s="53" t="s">
        <v>561</v>
      </c>
      <c r="P269" s="53">
        <v>5</v>
      </c>
      <c r="Q269" s="53">
        <v>0</v>
      </c>
    </row>
    <row r="270" spans="1:17" x14ac:dyDescent="0.3">
      <c r="A270" s="53">
        <v>87</v>
      </c>
      <c r="B270" s="199">
        <v>45215</v>
      </c>
      <c r="C270" s="53" t="s">
        <v>1385</v>
      </c>
      <c r="D270" s="53" t="s">
        <v>574</v>
      </c>
      <c r="E270" s="53" t="s">
        <v>1377</v>
      </c>
      <c r="F270" s="53" t="s">
        <v>1396</v>
      </c>
      <c r="G270" s="53" t="s">
        <v>1435</v>
      </c>
      <c r="H270" s="53">
        <v>2023</v>
      </c>
      <c r="I270" s="53" t="s">
        <v>1379</v>
      </c>
      <c r="J270" s="124">
        <v>45108</v>
      </c>
      <c r="P270" s="53">
        <v>1</v>
      </c>
      <c r="Q270" s="53">
        <v>0</v>
      </c>
    </row>
    <row r="271" spans="1:17" x14ac:dyDescent="0.3">
      <c r="A271" s="53">
        <v>86</v>
      </c>
      <c r="B271" s="199">
        <v>45215</v>
      </c>
      <c r="C271" s="53" t="s">
        <v>1385</v>
      </c>
      <c r="D271" s="53" t="s">
        <v>63</v>
      </c>
      <c r="E271" s="53" t="s">
        <v>1383</v>
      </c>
      <c r="F271" s="53" t="s">
        <v>1384</v>
      </c>
      <c r="G271" s="53" t="s">
        <v>1435</v>
      </c>
      <c r="H271" s="53">
        <v>2023</v>
      </c>
      <c r="I271" s="53" t="s">
        <v>1379</v>
      </c>
      <c r="J271" s="124">
        <v>45108</v>
      </c>
      <c r="K271" s="53">
        <v>64</v>
      </c>
      <c r="L271" s="53">
        <v>87</v>
      </c>
      <c r="M271" s="53" t="s">
        <v>637</v>
      </c>
      <c r="N271" s="53" t="s">
        <v>565</v>
      </c>
      <c r="O271" s="53" t="s">
        <v>573</v>
      </c>
      <c r="P271" s="53">
        <v>4</v>
      </c>
      <c r="Q271" s="53">
        <v>0</v>
      </c>
    </row>
    <row r="272" spans="1:17" x14ac:dyDescent="0.3">
      <c r="A272" s="53">
        <v>85</v>
      </c>
      <c r="B272" s="199">
        <v>45215</v>
      </c>
      <c r="C272" s="53" t="s">
        <v>1385</v>
      </c>
      <c r="D272" s="53" t="s">
        <v>63</v>
      </c>
      <c r="E272" s="53" t="s">
        <v>1383</v>
      </c>
      <c r="F272" s="53" t="s">
        <v>1384</v>
      </c>
      <c r="G272" s="53" t="s">
        <v>1435</v>
      </c>
      <c r="H272" s="53">
        <v>2023</v>
      </c>
      <c r="I272" s="53" t="s">
        <v>1379</v>
      </c>
      <c r="J272" s="124">
        <v>45108</v>
      </c>
      <c r="K272" s="53">
        <v>77</v>
      </c>
      <c r="L272" s="53">
        <v>99</v>
      </c>
      <c r="M272" s="53" t="s">
        <v>616</v>
      </c>
      <c r="N272" s="53" t="s">
        <v>554</v>
      </c>
      <c r="O272" s="53" t="s">
        <v>561</v>
      </c>
      <c r="P272" s="53">
        <v>4</v>
      </c>
      <c r="Q272" s="53">
        <v>0</v>
      </c>
    </row>
    <row r="273" spans="1:17" x14ac:dyDescent="0.3">
      <c r="A273" s="53">
        <v>84</v>
      </c>
      <c r="B273" s="199">
        <v>45202</v>
      </c>
      <c r="C273" s="53" t="s">
        <v>1385</v>
      </c>
      <c r="D273" s="53" t="s">
        <v>574</v>
      </c>
      <c r="E273" s="53" t="s">
        <v>1377</v>
      </c>
      <c r="F273" s="53" t="s">
        <v>1382</v>
      </c>
      <c r="G273" s="53" t="s">
        <v>1436</v>
      </c>
      <c r="H273" s="53">
        <v>2023</v>
      </c>
      <c r="I273" s="53" t="s">
        <v>1379</v>
      </c>
      <c r="J273" s="124">
        <v>45108</v>
      </c>
      <c r="P273" s="53">
        <v>9</v>
      </c>
      <c r="Q273" s="53">
        <v>0</v>
      </c>
    </row>
    <row r="274" spans="1:17" x14ac:dyDescent="0.3">
      <c r="A274" s="53">
        <v>83</v>
      </c>
      <c r="B274" s="199">
        <v>45202</v>
      </c>
      <c r="C274" s="53" t="s">
        <v>1385</v>
      </c>
      <c r="D274" s="53" t="s">
        <v>574</v>
      </c>
      <c r="E274" s="53" t="s">
        <v>1377</v>
      </c>
      <c r="F274" s="53" t="s">
        <v>1382</v>
      </c>
      <c r="G274" s="53" t="s">
        <v>1437</v>
      </c>
      <c r="H274" s="53">
        <v>2023</v>
      </c>
      <c r="I274" s="53" t="s">
        <v>1379</v>
      </c>
      <c r="J274" s="124">
        <v>45108</v>
      </c>
      <c r="P274" s="53">
        <v>9</v>
      </c>
      <c r="Q274" s="53">
        <v>0</v>
      </c>
    </row>
    <row r="275" spans="1:17" x14ac:dyDescent="0.3">
      <c r="A275" s="53">
        <v>82</v>
      </c>
      <c r="B275" s="199">
        <v>45202</v>
      </c>
      <c r="C275" s="53" t="s">
        <v>1385</v>
      </c>
      <c r="D275" s="53" t="s">
        <v>603</v>
      </c>
      <c r="E275" s="53" t="s">
        <v>1383</v>
      </c>
      <c r="F275" s="53" t="s">
        <v>1384</v>
      </c>
      <c r="G275" s="53" t="s">
        <v>1045</v>
      </c>
      <c r="H275" s="53">
        <v>2023</v>
      </c>
      <c r="I275" s="53" t="s">
        <v>1379</v>
      </c>
      <c r="J275" s="124">
        <v>45108</v>
      </c>
      <c r="K275" s="53">
        <v>62</v>
      </c>
      <c r="L275" s="53">
        <v>85</v>
      </c>
      <c r="M275" s="53" t="s">
        <v>644</v>
      </c>
      <c r="N275" s="53" t="s">
        <v>554</v>
      </c>
      <c r="O275" s="53" t="s">
        <v>561</v>
      </c>
      <c r="P275" s="53">
        <v>3.5</v>
      </c>
      <c r="Q275" s="53">
        <v>0</v>
      </c>
    </row>
    <row r="276" spans="1:17" x14ac:dyDescent="0.3">
      <c r="A276" s="53">
        <v>81</v>
      </c>
      <c r="B276" s="199">
        <v>45202</v>
      </c>
      <c r="C276" s="53" t="s">
        <v>1385</v>
      </c>
      <c r="D276" s="53" t="s">
        <v>63</v>
      </c>
      <c r="E276" s="53" t="s">
        <v>1383</v>
      </c>
      <c r="F276" s="53" t="s">
        <v>1384</v>
      </c>
      <c r="G276" s="53" t="s">
        <v>1045</v>
      </c>
      <c r="H276" s="53">
        <v>2023</v>
      </c>
      <c r="I276" s="53" t="s">
        <v>1379</v>
      </c>
      <c r="J276" s="124">
        <v>45108</v>
      </c>
      <c r="K276" s="53">
        <v>63</v>
      </c>
      <c r="L276" s="53">
        <v>86</v>
      </c>
      <c r="M276" s="53" t="s">
        <v>642</v>
      </c>
      <c r="N276" s="53" t="s">
        <v>565</v>
      </c>
      <c r="O276" s="53" t="s">
        <v>573</v>
      </c>
      <c r="P276" s="53">
        <v>5.5</v>
      </c>
      <c r="Q276" s="53">
        <v>0</v>
      </c>
    </row>
    <row r="277" spans="1:17" x14ac:dyDescent="0.3">
      <c r="A277" s="53">
        <v>80</v>
      </c>
      <c r="B277" s="199">
        <v>45202</v>
      </c>
      <c r="C277" s="53" t="s">
        <v>1385</v>
      </c>
      <c r="D277" s="53" t="s">
        <v>63</v>
      </c>
      <c r="E277" s="53" t="s">
        <v>1377</v>
      </c>
      <c r="F277" s="53" t="s">
        <v>1438</v>
      </c>
      <c r="G277" s="53" t="s">
        <v>1439</v>
      </c>
      <c r="H277" s="53">
        <v>2023</v>
      </c>
      <c r="I277" s="53" t="s">
        <v>1379</v>
      </c>
      <c r="J277" s="124">
        <v>45108</v>
      </c>
      <c r="P277" s="53">
        <v>5.5</v>
      </c>
      <c r="Q277" s="53">
        <v>5.5</v>
      </c>
    </row>
    <row r="278" spans="1:17" x14ac:dyDescent="0.3">
      <c r="A278" s="53">
        <v>79</v>
      </c>
      <c r="B278" s="199">
        <v>45202</v>
      </c>
      <c r="C278" s="53" t="s">
        <v>1385</v>
      </c>
      <c r="D278" s="53" t="s">
        <v>63</v>
      </c>
      <c r="E278" s="53" t="s">
        <v>1383</v>
      </c>
      <c r="F278" s="53" t="s">
        <v>1384</v>
      </c>
      <c r="G278" s="53" t="s">
        <v>1439</v>
      </c>
      <c r="H278" s="53">
        <v>2023</v>
      </c>
      <c r="I278" s="53" t="s">
        <v>1379</v>
      </c>
      <c r="J278" s="124">
        <v>45108</v>
      </c>
      <c r="K278" s="53">
        <v>63</v>
      </c>
      <c r="L278" s="53">
        <v>86</v>
      </c>
      <c r="M278" s="53" t="s">
        <v>642</v>
      </c>
      <c r="N278" s="53" t="s">
        <v>565</v>
      </c>
      <c r="O278" s="53" t="s">
        <v>573</v>
      </c>
      <c r="P278" s="53">
        <v>2</v>
      </c>
      <c r="Q278" s="53">
        <v>0</v>
      </c>
    </row>
    <row r="279" spans="1:17" x14ac:dyDescent="0.3">
      <c r="A279" s="53">
        <v>78</v>
      </c>
      <c r="B279" s="199">
        <v>45202</v>
      </c>
      <c r="C279" s="53" t="s">
        <v>1385</v>
      </c>
      <c r="D279" s="53" t="s">
        <v>63</v>
      </c>
      <c r="E279" s="53" t="s">
        <v>1383</v>
      </c>
      <c r="F279" s="53" t="s">
        <v>1384</v>
      </c>
      <c r="G279" s="53" t="s">
        <v>1439</v>
      </c>
      <c r="H279" s="53">
        <v>2023</v>
      </c>
      <c r="I279" s="53" t="s">
        <v>1379</v>
      </c>
      <c r="J279" s="124">
        <v>45108</v>
      </c>
      <c r="K279" s="53">
        <v>63</v>
      </c>
      <c r="L279" s="53">
        <v>86</v>
      </c>
      <c r="M279" s="53" t="s">
        <v>642</v>
      </c>
      <c r="N279" s="53" t="s">
        <v>565</v>
      </c>
      <c r="O279" s="53" t="s">
        <v>573</v>
      </c>
      <c r="P279" s="53">
        <v>4.5</v>
      </c>
      <c r="Q279" s="53">
        <v>0</v>
      </c>
    </row>
    <row r="280" spans="1:17" x14ac:dyDescent="0.3">
      <c r="A280" s="53">
        <v>77</v>
      </c>
      <c r="B280" s="199">
        <v>45202</v>
      </c>
      <c r="C280" s="53" t="s">
        <v>1385</v>
      </c>
      <c r="D280" s="53" t="s">
        <v>63</v>
      </c>
      <c r="E280" s="53" t="s">
        <v>1383</v>
      </c>
      <c r="F280" s="53" t="s">
        <v>1384</v>
      </c>
      <c r="G280" s="53" t="s">
        <v>1440</v>
      </c>
      <c r="H280" s="53">
        <v>2023</v>
      </c>
      <c r="I280" s="53" t="s">
        <v>1379</v>
      </c>
      <c r="J280" s="124">
        <v>45108</v>
      </c>
      <c r="K280" s="53">
        <v>63</v>
      </c>
      <c r="L280" s="53">
        <v>86</v>
      </c>
      <c r="M280" s="53" t="s">
        <v>642</v>
      </c>
      <c r="N280" s="53" t="s">
        <v>565</v>
      </c>
      <c r="O280" s="53" t="s">
        <v>573</v>
      </c>
      <c r="P280" s="53">
        <v>3</v>
      </c>
      <c r="Q280" s="53">
        <v>3</v>
      </c>
    </row>
    <row r="281" spans="1:17" x14ac:dyDescent="0.3">
      <c r="A281" s="53">
        <v>76</v>
      </c>
      <c r="B281" s="199">
        <v>45202</v>
      </c>
      <c r="C281" s="53" t="s">
        <v>1385</v>
      </c>
      <c r="D281" s="53" t="s">
        <v>63</v>
      </c>
      <c r="E281" s="53" t="s">
        <v>1377</v>
      </c>
      <c r="F281" s="53" t="s">
        <v>1396</v>
      </c>
      <c r="G281" s="53" t="s">
        <v>1440</v>
      </c>
      <c r="H281" s="53">
        <v>2023</v>
      </c>
      <c r="I281" s="53" t="s">
        <v>1379</v>
      </c>
      <c r="J281" s="124">
        <v>45108</v>
      </c>
      <c r="P281" s="53">
        <v>1</v>
      </c>
      <c r="Q281" s="53">
        <v>0</v>
      </c>
    </row>
    <row r="282" spans="1:17" x14ac:dyDescent="0.3">
      <c r="A282" s="53">
        <v>75</v>
      </c>
      <c r="B282" s="199">
        <v>45202</v>
      </c>
      <c r="C282" s="53" t="s">
        <v>1385</v>
      </c>
      <c r="D282" s="53" t="s">
        <v>63</v>
      </c>
      <c r="E282" s="53" t="s">
        <v>1377</v>
      </c>
      <c r="F282" s="53" t="s">
        <v>1438</v>
      </c>
      <c r="G282" s="53" t="s">
        <v>1440</v>
      </c>
      <c r="H282" s="53">
        <v>2023</v>
      </c>
      <c r="I282" s="53" t="s">
        <v>1379</v>
      </c>
      <c r="J282" s="124">
        <v>45108</v>
      </c>
      <c r="P282" s="53">
        <v>5.5</v>
      </c>
      <c r="Q282" s="53">
        <v>0</v>
      </c>
    </row>
    <row r="283" spans="1:17" x14ac:dyDescent="0.3">
      <c r="A283" s="53">
        <v>74</v>
      </c>
      <c r="B283" s="199">
        <v>45202</v>
      </c>
      <c r="C283" s="53" t="s">
        <v>1385</v>
      </c>
      <c r="D283" s="53" t="s">
        <v>574</v>
      </c>
      <c r="E283" s="53" t="s">
        <v>1377</v>
      </c>
      <c r="F283" s="53" t="s">
        <v>1396</v>
      </c>
      <c r="G283" s="53" t="s">
        <v>1441</v>
      </c>
      <c r="H283" s="53">
        <v>2023</v>
      </c>
      <c r="I283" s="53" t="s">
        <v>1379</v>
      </c>
      <c r="J283" s="124">
        <v>45108</v>
      </c>
      <c r="P283" s="53">
        <v>1.5</v>
      </c>
      <c r="Q283" s="53">
        <v>1.5</v>
      </c>
    </row>
    <row r="284" spans="1:17" x14ac:dyDescent="0.3">
      <c r="A284" s="53">
        <v>73</v>
      </c>
      <c r="B284" s="199">
        <v>45202</v>
      </c>
      <c r="C284" s="53" t="s">
        <v>1385</v>
      </c>
      <c r="D284" s="53" t="s">
        <v>63</v>
      </c>
      <c r="E284" s="53" t="s">
        <v>1383</v>
      </c>
      <c r="F284" s="53" t="s">
        <v>1384</v>
      </c>
      <c r="G284" s="53" t="s">
        <v>1441</v>
      </c>
      <c r="H284" s="53">
        <v>2023</v>
      </c>
      <c r="I284" s="53" t="s">
        <v>1379</v>
      </c>
      <c r="J284" s="124">
        <v>45108</v>
      </c>
      <c r="K284" s="53">
        <v>63</v>
      </c>
      <c r="L284" s="53">
        <v>86</v>
      </c>
      <c r="M284" s="53" t="s">
        <v>642</v>
      </c>
      <c r="N284" s="53" t="s">
        <v>565</v>
      </c>
      <c r="O284" s="53" t="s">
        <v>573</v>
      </c>
      <c r="P284" s="53">
        <v>1.5</v>
      </c>
      <c r="Q284" s="53">
        <v>0</v>
      </c>
    </row>
    <row r="285" spans="1:17" x14ac:dyDescent="0.3">
      <c r="A285" s="53">
        <v>72</v>
      </c>
      <c r="B285" s="199">
        <v>45202</v>
      </c>
      <c r="C285" s="53" t="s">
        <v>1385</v>
      </c>
      <c r="D285" s="53" t="s">
        <v>574</v>
      </c>
      <c r="E285" s="53" t="s">
        <v>1377</v>
      </c>
      <c r="F285" s="53" t="s">
        <v>1386</v>
      </c>
      <c r="G285" s="53" t="s">
        <v>1441</v>
      </c>
      <c r="H285" s="53">
        <v>2023</v>
      </c>
      <c r="I285" s="53" t="s">
        <v>1379</v>
      </c>
      <c r="J285" s="124">
        <v>45108</v>
      </c>
      <c r="P285" s="53">
        <v>6.5</v>
      </c>
      <c r="Q285" s="53">
        <v>0</v>
      </c>
    </row>
    <row r="286" spans="1:17" x14ac:dyDescent="0.3">
      <c r="A286" s="53">
        <v>71</v>
      </c>
      <c r="B286" s="199">
        <v>45202</v>
      </c>
      <c r="C286" s="53" t="s">
        <v>1385</v>
      </c>
      <c r="D286" s="53" t="s">
        <v>63</v>
      </c>
      <c r="E286" s="53" t="s">
        <v>1383</v>
      </c>
      <c r="F286" s="53" t="s">
        <v>1384</v>
      </c>
      <c r="G286" s="53" t="s">
        <v>1442</v>
      </c>
      <c r="H286" s="53">
        <v>2023</v>
      </c>
      <c r="I286" s="53" t="s">
        <v>1379</v>
      </c>
      <c r="J286" s="124">
        <v>45108</v>
      </c>
      <c r="K286" s="53">
        <v>77</v>
      </c>
      <c r="L286" s="53">
        <v>99</v>
      </c>
      <c r="M286" s="53" t="s">
        <v>616</v>
      </c>
      <c r="N286" s="53" t="s">
        <v>554</v>
      </c>
      <c r="O286" s="53" t="s">
        <v>561</v>
      </c>
      <c r="P286" s="53">
        <v>3</v>
      </c>
      <c r="Q286" s="53">
        <v>0</v>
      </c>
    </row>
    <row r="287" spans="1:17" x14ac:dyDescent="0.3">
      <c r="A287" s="53">
        <v>70</v>
      </c>
      <c r="B287" s="199">
        <v>45202</v>
      </c>
      <c r="C287" s="53" t="s">
        <v>1385</v>
      </c>
      <c r="D287" s="53" t="s">
        <v>574</v>
      </c>
      <c r="E287" s="53" t="s">
        <v>1377</v>
      </c>
      <c r="F287" s="53" t="s">
        <v>1382</v>
      </c>
      <c r="G287" s="53" t="s">
        <v>1442</v>
      </c>
      <c r="H287" s="53">
        <v>2023</v>
      </c>
      <c r="I287" s="53" t="s">
        <v>1379</v>
      </c>
      <c r="J287" s="124">
        <v>45108</v>
      </c>
      <c r="P287" s="53">
        <v>2.5</v>
      </c>
      <c r="Q287" s="53">
        <v>0</v>
      </c>
    </row>
    <row r="288" spans="1:17" x14ac:dyDescent="0.3">
      <c r="A288" s="53">
        <v>69</v>
      </c>
      <c r="B288" s="199">
        <v>45202</v>
      </c>
      <c r="C288" s="53" t="s">
        <v>1385</v>
      </c>
      <c r="D288" s="53" t="s">
        <v>574</v>
      </c>
      <c r="E288" s="53" t="s">
        <v>1377</v>
      </c>
      <c r="F288" s="53" t="s">
        <v>1401</v>
      </c>
      <c r="G288" s="53" t="s">
        <v>1442</v>
      </c>
      <c r="H288" s="53">
        <v>2023</v>
      </c>
      <c r="I288" s="53" t="s">
        <v>1379</v>
      </c>
      <c r="J288" s="124">
        <v>45108</v>
      </c>
      <c r="P288" s="53">
        <v>3.5</v>
      </c>
      <c r="Q288" s="53">
        <v>0</v>
      </c>
    </row>
    <row r="289" spans="1:17" x14ac:dyDescent="0.3">
      <c r="A289" s="53">
        <v>68</v>
      </c>
      <c r="B289" s="199">
        <v>45202</v>
      </c>
      <c r="C289" s="53" t="s">
        <v>1385</v>
      </c>
      <c r="D289" s="53" t="s">
        <v>574</v>
      </c>
      <c r="E289" s="53" t="s">
        <v>1377</v>
      </c>
      <c r="F289" s="53" t="s">
        <v>1396</v>
      </c>
      <c r="G289" s="53" t="s">
        <v>1443</v>
      </c>
      <c r="H289" s="53">
        <v>2023</v>
      </c>
      <c r="I289" s="53" t="s">
        <v>1379</v>
      </c>
      <c r="J289" s="124">
        <v>45108</v>
      </c>
      <c r="P289" s="53">
        <v>0.5</v>
      </c>
      <c r="Q289" s="53">
        <v>0</v>
      </c>
    </row>
    <row r="290" spans="1:17" x14ac:dyDescent="0.3">
      <c r="A290" s="53">
        <v>67</v>
      </c>
      <c r="B290" s="199">
        <v>45202</v>
      </c>
      <c r="C290" s="53" t="s">
        <v>1385</v>
      </c>
      <c r="D290" s="53" t="s">
        <v>574</v>
      </c>
      <c r="E290" s="53" t="s">
        <v>1383</v>
      </c>
      <c r="F290" s="53" t="s">
        <v>1384</v>
      </c>
      <c r="G290" s="53" t="s">
        <v>1443</v>
      </c>
      <c r="H290" s="53">
        <v>2023</v>
      </c>
      <c r="I290" s="53" t="s">
        <v>1379</v>
      </c>
      <c r="J290" s="124">
        <v>45108</v>
      </c>
      <c r="K290" s="53">
        <v>78</v>
      </c>
      <c r="L290" s="53">
        <v>100</v>
      </c>
      <c r="M290" s="53" t="s">
        <v>615</v>
      </c>
      <c r="N290" s="53" t="s">
        <v>554</v>
      </c>
      <c r="O290" s="53" t="s">
        <v>561</v>
      </c>
      <c r="P290" s="53">
        <v>6.5</v>
      </c>
      <c r="Q290" s="53">
        <v>0</v>
      </c>
    </row>
    <row r="291" spans="1:17" x14ac:dyDescent="0.3">
      <c r="A291" s="53">
        <v>66</v>
      </c>
      <c r="B291" s="199">
        <v>45189</v>
      </c>
      <c r="C291" s="53" t="s">
        <v>1385</v>
      </c>
      <c r="D291" s="53" t="s">
        <v>574</v>
      </c>
      <c r="E291" s="53" t="s">
        <v>1383</v>
      </c>
      <c r="F291" s="53" t="s">
        <v>1384</v>
      </c>
      <c r="G291" s="53" t="s">
        <v>1443</v>
      </c>
      <c r="H291" s="53">
        <v>2023</v>
      </c>
      <c r="I291" s="53" t="s">
        <v>1379</v>
      </c>
      <c r="J291" s="124">
        <v>45108</v>
      </c>
      <c r="K291" s="53">
        <v>32</v>
      </c>
      <c r="L291" s="53">
        <v>55</v>
      </c>
      <c r="M291" s="53" t="s">
        <v>702</v>
      </c>
      <c r="N291" s="53" t="s">
        <v>588</v>
      </c>
      <c r="P291" s="53">
        <v>2</v>
      </c>
      <c r="Q291" s="53">
        <v>0</v>
      </c>
    </row>
    <row r="292" spans="1:17" x14ac:dyDescent="0.3">
      <c r="A292" s="53">
        <v>65</v>
      </c>
      <c r="B292" s="199">
        <v>45189</v>
      </c>
      <c r="C292" s="53" t="s">
        <v>1385</v>
      </c>
      <c r="D292" s="53" t="s">
        <v>63</v>
      </c>
      <c r="E292" s="53" t="s">
        <v>1383</v>
      </c>
      <c r="F292" s="53" t="s">
        <v>1384</v>
      </c>
      <c r="G292" s="53" t="s">
        <v>1444</v>
      </c>
      <c r="H292" s="53">
        <v>2023</v>
      </c>
      <c r="I292" s="53" t="s">
        <v>1379</v>
      </c>
      <c r="J292" s="124">
        <v>45108</v>
      </c>
      <c r="K292" s="53">
        <v>63</v>
      </c>
      <c r="L292" s="53">
        <v>86</v>
      </c>
      <c r="M292" s="53" t="s">
        <v>642</v>
      </c>
      <c r="N292" s="53" t="s">
        <v>565</v>
      </c>
      <c r="O292" s="53" t="s">
        <v>573</v>
      </c>
      <c r="P292" s="53">
        <v>6.5</v>
      </c>
      <c r="Q292" s="53">
        <v>0</v>
      </c>
    </row>
    <row r="293" spans="1:17" x14ac:dyDescent="0.3">
      <c r="A293" s="53">
        <v>64</v>
      </c>
      <c r="B293" s="199">
        <v>45189</v>
      </c>
      <c r="C293" s="53" t="s">
        <v>1385</v>
      </c>
      <c r="D293" s="53" t="s">
        <v>574</v>
      </c>
      <c r="E293" s="53" t="s">
        <v>1377</v>
      </c>
      <c r="F293" s="53" t="s">
        <v>1392</v>
      </c>
      <c r="G293" s="53" t="s">
        <v>1445</v>
      </c>
      <c r="H293" s="53">
        <v>2023</v>
      </c>
      <c r="I293" s="53" t="s">
        <v>1379</v>
      </c>
      <c r="J293" s="124">
        <v>45108</v>
      </c>
      <c r="P293" s="53">
        <v>1</v>
      </c>
      <c r="Q293" s="53">
        <v>0</v>
      </c>
    </row>
    <row r="294" spans="1:17" x14ac:dyDescent="0.3">
      <c r="A294" s="53">
        <v>63</v>
      </c>
      <c r="B294" s="199">
        <v>45170</v>
      </c>
      <c r="C294" s="53" t="s">
        <v>1385</v>
      </c>
      <c r="D294" s="53" t="s">
        <v>556</v>
      </c>
      <c r="E294" s="53" t="s">
        <v>1383</v>
      </c>
      <c r="F294" s="53" t="s">
        <v>1384</v>
      </c>
      <c r="G294" s="53" t="s">
        <v>1444</v>
      </c>
      <c r="H294" s="53">
        <v>2023</v>
      </c>
      <c r="I294" s="53" t="s">
        <v>1379</v>
      </c>
      <c r="J294" s="124">
        <v>45108</v>
      </c>
      <c r="K294" s="53">
        <v>43</v>
      </c>
      <c r="L294" s="53">
        <v>66</v>
      </c>
      <c r="M294" s="53" t="s">
        <v>681</v>
      </c>
      <c r="N294" s="53" t="s">
        <v>554</v>
      </c>
      <c r="P294" s="53">
        <v>2.5</v>
      </c>
      <c r="Q294" s="53">
        <v>0</v>
      </c>
    </row>
    <row r="295" spans="1:17" x14ac:dyDescent="0.3">
      <c r="A295" s="53">
        <v>62</v>
      </c>
      <c r="B295" s="199">
        <v>45170</v>
      </c>
      <c r="C295" s="53" t="s">
        <v>1385</v>
      </c>
      <c r="D295" s="53" t="s">
        <v>63</v>
      </c>
      <c r="E295" s="53" t="s">
        <v>1383</v>
      </c>
      <c r="F295" s="53" t="s">
        <v>1384</v>
      </c>
      <c r="G295" s="53" t="s">
        <v>1446</v>
      </c>
      <c r="H295" s="53">
        <v>2023</v>
      </c>
      <c r="I295" s="53" t="s">
        <v>1379</v>
      </c>
      <c r="J295" s="124">
        <v>45108</v>
      </c>
      <c r="K295" s="53">
        <v>63</v>
      </c>
      <c r="L295" s="53">
        <v>86</v>
      </c>
      <c r="M295" s="53" t="s">
        <v>642</v>
      </c>
      <c r="N295" s="53" t="s">
        <v>565</v>
      </c>
      <c r="O295" s="53" t="s">
        <v>573</v>
      </c>
      <c r="P295" s="53">
        <v>9</v>
      </c>
      <c r="Q295" s="53">
        <v>0</v>
      </c>
    </row>
    <row r="296" spans="1:17" x14ac:dyDescent="0.3">
      <c r="A296" s="53">
        <v>61</v>
      </c>
      <c r="B296" s="199">
        <v>45170</v>
      </c>
      <c r="C296" s="53" t="s">
        <v>1385</v>
      </c>
      <c r="D296" s="53" t="s">
        <v>63</v>
      </c>
      <c r="E296" s="53" t="s">
        <v>1383</v>
      </c>
      <c r="F296" s="53" t="s">
        <v>1384</v>
      </c>
      <c r="G296" s="53" t="s">
        <v>1445</v>
      </c>
      <c r="H296" s="53">
        <v>2023</v>
      </c>
      <c r="I296" s="53" t="s">
        <v>1379</v>
      </c>
      <c r="J296" s="124">
        <v>45108</v>
      </c>
      <c r="K296" s="53">
        <v>63</v>
      </c>
      <c r="L296" s="53">
        <v>86</v>
      </c>
      <c r="M296" s="53" t="s">
        <v>642</v>
      </c>
      <c r="N296" s="53" t="s">
        <v>565</v>
      </c>
      <c r="O296" s="53" t="s">
        <v>573</v>
      </c>
      <c r="P296" s="53">
        <v>3</v>
      </c>
      <c r="Q296" s="53">
        <v>0</v>
      </c>
    </row>
    <row r="297" spans="1:17" x14ac:dyDescent="0.3">
      <c r="A297" s="53">
        <v>60</v>
      </c>
      <c r="B297" s="199">
        <v>45170</v>
      </c>
      <c r="C297" s="53" t="s">
        <v>1385</v>
      </c>
      <c r="D297" s="53" t="s">
        <v>574</v>
      </c>
      <c r="E297" s="53" t="s">
        <v>1377</v>
      </c>
      <c r="F297" s="53" t="s">
        <v>1382</v>
      </c>
      <c r="G297" s="53" t="s">
        <v>1445</v>
      </c>
      <c r="H297" s="53">
        <v>2023</v>
      </c>
      <c r="I297" s="53" t="s">
        <v>1379</v>
      </c>
      <c r="J297" s="124">
        <v>45108</v>
      </c>
      <c r="K297" s="53">
        <v>66</v>
      </c>
      <c r="L297" s="53">
        <v>69</v>
      </c>
      <c r="M297" s="53" t="s">
        <v>675</v>
      </c>
      <c r="N297" s="53" t="s">
        <v>554</v>
      </c>
      <c r="O297" s="53" t="s">
        <v>561</v>
      </c>
      <c r="P297" s="53">
        <v>1.5</v>
      </c>
      <c r="Q297" s="53">
        <v>0</v>
      </c>
    </row>
    <row r="298" spans="1:17" x14ac:dyDescent="0.3">
      <c r="A298" s="53">
        <v>59</v>
      </c>
      <c r="B298" s="199">
        <v>45170</v>
      </c>
      <c r="C298" s="53" t="s">
        <v>1385</v>
      </c>
      <c r="D298" s="53" t="s">
        <v>574</v>
      </c>
      <c r="E298" s="53" t="s">
        <v>1383</v>
      </c>
      <c r="F298" s="53" t="s">
        <v>1384</v>
      </c>
      <c r="G298" s="53" t="s">
        <v>1445</v>
      </c>
      <c r="H298" s="53">
        <v>2023</v>
      </c>
      <c r="I298" s="53" t="s">
        <v>1379</v>
      </c>
      <c r="J298" s="124">
        <v>45108</v>
      </c>
      <c r="K298" s="53">
        <v>66</v>
      </c>
      <c r="L298" s="53">
        <v>69</v>
      </c>
      <c r="M298" s="53" t="s">
        <v>675</v>
      </c>
      <c r="N298" s="53" t="s">
        <v>554</v>
      </c>
      <c r="O298" s="53" t="s">
        <v>561</v>
      </c>
      <c r="P298" s="53">
        <v>4</v>
      </c>
      <c r="Q298" s="53">
        <v>0</v>
      </c>
    </row>
    <row r="299" spans="1:17" x14ac:dyDescent="0.3">
      <c r="A299" s="53">
        <v>58</v>
      </c>
      <c r="B299" s="199">
        <v>45141</v>
      </c>
      <c r="C299" s="53" t="s">
        <v>1385</v>
      </c>
      <c r="D299" s="53" t="s">
        <v>574</v>
      </c>
      <c r="E299" s="53" t="s">
        <v>1377</v>
      </c>
      <c r="F299" s="53" t="s">
        <v>1386</v>
      </c>
      <c r="G299" s="53" t="s">
        <v>1447</v>
      </c>
      <c r="H299" s="53">
        <v>2023</v>
      </c>
      <c r="I299" s="53" t="s">
        <v>1379</v>
      </c>
      <c r="J299" s="124">
        <v>45108</v>
      </c>
      <c r="P299" s="53">
        <v>1</v>
      </c>
      <c r="Q299" s="53">
        <v>0</v>
      </c>
    </row>
    <row r="300" spans="1:17" x14ac:dyDescent="0.3">
      <c r="A300" s="53">
        <v>57</v>
      </c>
      <c r="B300" s="199">
        <v>45141</v>
      </c>
      <c r="C300" s="53" t="s">
        <v>1385</v>
      </c>
      <c r="D300" s="53" t="s">
        <v>574</v>
      </c>
      <c r="E300" s="53" t="s">
        <v>1377</v>
      </c>
      <c r="F300" s="53" t="s">
        <v>1382</v>
      </c>
      <c r="G300" s="53" t="s">
        <v>1447</v>
      </c>
      <c r="H300" s="53">
        <v>2023</v>
      </c>
      <c r="I300" s="53" t="s">
        <v>1379</v>
      </c>
      <c r="J300" s="124">
        <v>45108</v>
      </c>
      <c r="P300" s="53">
        <v>2</v>
      </c>
      <c r="Q300" s="53">
        <v>0</v>
      </c>
    </row>
    <row r="301" spans="1:17" x14ac:dyDescent="0.3">
      <c r="A301" s="53">
        <v>56</v>
      </c>
      <c r="B301" s="199">
        <v>45141</v>
      </c>
      <c r="C301" s="53" t="s">
        <v>1385</v>
      </c>
      <c r="D301" s="53" t="s">
        <v>63</v>
      </c>
      <c r="E301" s="53" t="s">
        <v>1383</v>
      </c>
      <c r="F301" s="53" t="s">
        <v>1384</v>
      </c>
      <c r="G301" s="53" t="s">
        <v>1447</v>
      </c>
      <c r="H301" s="53">
        <v>2023</v>
      </c>
      <c r="I301" s="53" t="s">
        <v>1379</v>
      </c>
      <c r="J301" s="124">
        <v>45108</v>
      </c>
      <c r="K301" s="53">
        <v>63</v>
      </c>
      <c r="L301" s="53">
        <v>86</v>
      </c>
      <c r="M301" s="53" t="s">
        <v>642</v>
      </c>
      <c r="N301" s="53" t="s">
        <v>565</v>
      </c>
      <c r="O301" s="53" t="s">
        <v>573</v>
      </c>
      <c r="P301" s="53">
        <v>1</v>
      </c>
      <c r="Q301" s="53">
        <v>0</v>
      </c>
    </row>
    <row r="302" spans="1:17" x14ac:dyDescent="0.3">
      <c r="A302" s="53">
        <v>55</v>
      </c>
      <c r="B302" s="199">
        <v>45141</v>
      </c>
      <c r="C302" s="53" t="s">
        <v>1385</v>
      </c>
      <c r="D302" s="53" t="s">
        <v>574</v>
      </c>
      <c r="E302" s="53" t="s">
        <v>1383</v>
      </c>
      <c r="F302" s="53" t="s">
        <v>1384</v>
      </c>
      <c r="G302" s="53" t="s">
        <v>1447</v>
      </c>
      <c r="H302" s="53">
        <v>2023</v>
      </c>
      <c r="I302" s="53" t="s">
        <v>1379</v>
      </c>
      <c r="J302" s="124">
        <v>45108</v>
      </c>
      <c r="K302" s="53">
        <v>48</v>
      </c>
      <c r="L302" s="53">
        <v>71</v>
      </c>
      <c r="M302" s="53" t="s">
        <v>835</v>
      </c>
      <c r="N302" s="53" t="s">
        <v>554</v>
      </c>
      <c r="O302" s="53" t="s">
        <v>632</v>
      </c>
      <c r="P302" s="53">
        <v>5</v>
      </c>
      <c r="Q302" s="53">
        <v>0</v>
      </c>
    </row>
    <row r="303" spans="1:17" x14ac:dyDescent="0.3">
      <c r="A303" s="53">
        <v>54</v>
      </c>
      <c r="B303" s="199">
        <v>45117</v>
      </c>
      <c r="C303" s="53" t="s">
        <v>1385</v>
      </c>
      <c r="D303" s="53" t="s">
        <v>574</v>
      </c>
      <c r="E303" s="53" t="s">
        <v>1383</v>
      </c>
      <c r="F303" s="53" t="s">
        <v>1384</v>
      </c>
      <c r="G303" s="53" t="s">
        <v>1069</v>
      </c>
      <c r="H303" s="53">
        <v>2023</v>
      </c>
      <c r="I303" s="53" t="s">
        <v>1379</v>
      </c>
      <c r="J303" s="124">
        <v>45108</v>
      </c>
      <c r="K303" s="53">
        <v>48</v>
      </c>
      <c r="L303" s="53">
        <v>71</v>
      </c>
      <c r="M303" s="53" t="s">
        <v>835</v>
      </c>
      <c r="N303" s="53" t="s">
        <v>554</v>
      </c>
      <c r="O303" s="53" t="s">
        <v>632</v>
      </c>
      <c r="P303" s="53">
        <v>1</v>
      </c>
      <c r="Q303" s="53">
        <v>0</v>
      </c>
    </row>
    <row r="304" spans="1:17" x14ac:dyDescent="0.3">
      <c r="A304" s="53">
        <v>53</v>
      </c>
      <c r="B304" s="199">
        <v>45117</v>
      </c>
      <c r="C304" s="53" t="s">
        <v>1385</v>
      </c>
      <c r="D304" s="53" t="s">
        <v>556</v>
      </c>
      <c r="E304" s="53" t="s">
        <v>1383</v>
      </c>
      <c r="F304" s="53" t="s">
        <v>1384</v>
      </c>
      <c r="G304" s="53" t="s">
        <v>1069</v>
      </c>
      <c r="H304" s="53">
        <v>2023</v>
      </c>
      <c r="I304" s="53" t="s">
        <v>1379</v>
      </c>
      <c r="J304" s="124">
        <v>45108</v>
      </c>
      <c r="K304" s="53">
        <v>47</v>
      </c>
      <c r="L304" s="53">
        <v>66</v>
      </c>
      <c r="M304" s="53" t="s">
        <v>681</v>
      </c>
      <c r="N304" s="53" t="s">
        <v>554</v>
      </c>
      <c r="P304" s="53">
        <v>1.5</v>
      </c>
      <c r="Q304" s="53">
        <v>0</v>
      </c>
    </row>
    <row r="305" spans="1:17" x14ac:dyDescent="0.3">
      <c r="A305" s="53">
        <v>52</v>
      </c>
      <c r="B305" s="199">
        <v>45117</v>
      </c>
      <c r="C305" s="53" t="s">
        <v>1385</v>
      </c>
      <c r="D305" s="53" t="s">
        <v>574</v>
      </c>
      <c r="E305" s="53" t="s">
        <v>1383</v>
      </c>
      <c r="F305" s="53" t="s">
        <v>1384</v>
      </c>
      <c r="G305" s="53" t="s">
        <v>1069</v>
      </c>
      <c r="H305" s="53">
        <v>2023</v>
      </c>
      <c r="I305" s="53" t="s">
        <v>1379</v>
      </c>
      <c r="J305" s="124">
        <v>45108</v>
      </c>
      <c r="K305" s="53">
        <v>30</v>
      </c>
      <c r="L305" s="53">
        <v>52</v>
      </c>
      <c r="M305" s="53" t="s">
        <v>705</v>
      </c>
      <c r="N305" s="53" t="s">
        <v>554</v>
      </c>
      <c r="O305" s="53" t="s">
        <v>625</v>
      </c>
      <c r="P305" s="53">
        <v>5</v>
      </c>
      <c r="Q305" s="53">
        <v>0</v>
      </c>
    </row>
    <row r="306" spans="1:17" x14ac:dyDescent="0.3">
      <c r="A306" s="53">
        <v>51</v>
      </c>
      <c r="B306" s="199">
        <v>45117</v>
      </c>
      <c r="C306" s="53" t="s">
        <v>1385</v>
      </c>
      <c r="D306" s="53" t="s">
        <v>574</v>
      </c>
      <c r="E306" s="53" t="s">
        <v>1383</v>
      </c>
      <c r="F306" s="53" t="s">
        <v>1384</v>
      </c>
      <c r="G306" s="53" t="s">
        <v>1069</v>
      </c>
      <c r="H306" s="53">
        <v>2023</v>
      </c>
      <c r="I306" s="53" t="s">
        <v>1379</v>
      </c>
      <c r="J306" s="124">
        <v>45108</v>
      </c>
      <c r="K306" s="53">
        <v>39</v>
      </c>
      <c r="L306" s="53">
        <v>63</v>
      </c>
      <c r="M306" s="53" t="s">
        <v>837</v>
      </c>
      <c r="N306" s="53" t="s">
        <v>554</v>
      </c>
      <c r="P306" s="53">
        <v>1.5</v>
      </c>
      <c r="Q306" s="53">
        <v>0</v>
      </c>
    </row>
    <row r="307" spans="1:17" x14ac:dyDescent="0.3">
      <c r="A307" s="53">
        <v>50</v>
      </c>
      <c r="B307" s="199">
        <v>45117</v>
      </c>
      <c r="C307" s="53" t="s">
        <v>1385</v>
      </c>
      <c r="D307" s="53" t="s">
        <v>574</v>
      </c>
      <c r="E307" s="53" t="s">
        <v>1383</v>
      </c>
      <c r="F307" s="53" t="s">
        <v>1384</v>
      </c>
      <c r="G307" s="53" t="s">
        <v>1448</v>
      </c>
      <c r="H307" s="53">
        <v>2023</v>
      </c>
      <c r="I307" s="53" t="s">
        <v>1379</v>
      </c>
      <c r="J307" s="124">
        <v>45108</v>
      </c>
      <c r="K307" s="53">
        <v>42</v>
      </c>
      <c r="L307" s="53">
        <v>64</v>
      </c>
      <c r="M307" s="53" t="s">
        <v>836</v>
      </c>
      <c r="N307" s="53" t="s">
        <v>554</v>
      </c>
      <c r="P307" s="53">
        <v>2.5</v>
      </c>
      <c r="Q307" s="53">
        <v>0</v>
      </c>
    </row>
    <row r="308" spans="1:17" x14ac:dyDescent="0.3">
      <c r="A308" s="53">
        <v>49</v>
      </c>
      <c r="B308" s="199">
        <v>45117</v>
      </c>
      <c r="C308" s="53" t="s">
        <v>1385</v>
      </c>
      <c r="D308" s="53" t="s">
        <v>84</v>
      </c>
      <c r="E308" s="53" t="s">
        <v>1383</v>
      </c>
      <c r="F308" s="53" t="s">
        <v>1384</v>
      </c>
      <c r="G308" s="53" t="s">
        <v>1448</v>
      </c>
      <c r="H308" s="53">
        <v>2023</v>
      </c>
      <c r="I308" s="53" t="s">
        <v>1379</v>
      </c>
      <c r="J308" s="124">
        <v>45108</v>
      </c>
      <c r="K308" s="53">
        <v>39</v>
      </c>
      <c r="L308" s="53">
        <v>63</v>
      </c>
      <c r="M308" s="53" t="s">
        <v>837</v>
      </c>
      <c r="N308" s="53" t="s">
        <v>554</v>
      </c>
      <c r="P308" s="53">
        <v>2</v>
      </c>
      <c r="Q308" s="53">
        <v>0</v>
      </c>
    </row>
    <row r="309" spans="1:17" x14ac:dyDescent="0.3">
      <c r="A309" s="53">
        <v>48</v>
      </c>
      <c r="B309" s="199">
        <v>45117</v>
      </c>
      <c r="C309" s="53" t="s">
        <v>1385</v>
      </c>
      <c r="D309" s="53" t="s">
        <v>63</v>
      </c>
      <c r="E309" s="53" t="s">
        <v>1383</v>
      </c>
      <c r="F309" s="53" t="s">
        <v>1384</v>
      </c>
      <c r="G309" s="53" t="s">
        <v>1448</v>
      </c>
      <c r="H309" s="53">
        <v>2023</v>
      </c>
      <c r="I309" s="53" t="s">
        <v>1379</v>
      </c>
      <c r="J309" s="124">
        <v>45108</v>
      </c>
      <c r="K309" s="53">
        <v>35</v>
      </c>
      <c r="L309" s="53">
        <v>58</v>
      </c>
      <c r="M309" s="53" t="s">
        <v>839</v>
      </c>
      <c r="N309" s="53" t="s">
        <v>565</v>
      </c>
      <c r="O309" s="53" t="s">
        <v>573</v>
      </c>
      <c r="P309" s="53">
        <v>2</v>
      </c>
      <c r="Q309" s="53">
        <v>0</v>
      </c>
    </row>
    <row r="310" spans="1:17" x14ac:dyDescent="0.3">
      <c r="A310" s="53">
        <v>47</v>
      </c>
      <c r="B310" s="199">
        <v>45117</v>
      </c>
      <c r="C310" s="53" t="s">
        <v>1385</v>
      </c>
      <c r="D310" s="53" t="s">
        <v>556</v>
      </c>
      <c r="E310" s="53" t="s">
        <v>1383</v>
      </c>
      <c r="F310" s="53" t="s">
        <v>1449</v>
      </c>
      <c r="G310" s="53" t="s">
        <v>1448</v>
      </c>
      <c r="H310" s="53">
        <v>2023</v>
      </c>
      <c r="I310" s="53" t="s">
        <v>1379</v>
      </c>
      <c r="J310" s="124">
        <v>45108</v>
      </c>
      <c r="K310" s="53">
        <v>43</v>
      </c>
      <c r="L310" s="53">
        <v>65</v>
      </c>
      <c r="M310" s="53" t="s">
        <v>681</v>
      </c>
      <c r="N310" s="53" t="s">
        <v>554</v>
      </c>
      <c r="P310" s="53">
        <v>1</v>
      </c>
      <c r="Q310" s="53">
        <v>0</v>
      </c>
    </row>
    <row r="311" spans="1:17" x14ac:dyDescent="0.3">
      <c r="A311" s="53">
        <v>46</v>
      </c>
      <c r="B311" s="199">
        <v>45117</v>
      </c>
      <c r="C311" s="53" t="s">
        <v>1385</v>
      </c>
      <c r="D311" s="53" t="s">
        <v>574</v>
      </c>
      <c r="E311" s="53" t="s">
        <v>1383</v>
      </c>
      <c r="F311" s="53" t="s">
        <v>1384</v>
      </c>
      <c r="G311" s="53" t="s">
        <v>1448</v>
      </c>
      <c r="H311" s="53">
        <v>2023</v>
      </c>
      <c r="I311" s="53" t="s">
        <v>1379</v>
      </c>
      <c r="J311" s="124">
        <v>45108</v>
      </c>
      <c r="K311" s="53">
        <v>32</v>
      </c>
      <c r="L311" s="53">
        <v>55</v>
      </c>
      <c r="M311" s="53" t="s">
        <v>702</v>
      </c>
      <c r="N311" s="53" t="s">
        <v>588</v>
      </c>
      <c r="P311" s="53">
        <v>1.5</v>
      </c>
      <c r="Q311" s="53">
        <v>0</v>
      </c>
    </row>
    <row r="312" spans="1:17" x14ac:dyDescent="0.3">
      <c r="A312" s="53">
        <v>45</v>
      </c>
      <c r="B312" s="199">
        <v>45117</v>
      </c>
      <c r="C312" s="53" t="s">
        <v>1385</v>
      </c>
      <c r="D312" s="53" t="s">
        <v>574</v>
      </c>
      <c r="E312" s="53" t="s">
        <v>1383</v>
      </c>
      <c r="F312" s="53" t="s">
        <v>1384</v>
      </c>
      <c r="G312" s="53" t="s">
        <v>1450</v>
      </c>
      <c r="H312" s="53">
        <v>2023</v>
      </c>
      <c r="I312" s="53" t="s">
        <v>1379</v>
      </c>
      <c r="J312" s="124">
        <v>45108</v>
      </c>
      <c r="K312" s="53">
        <v>42</v>
      </c>
      <c r="L312" s="53">
        <v>64</v>
      </c>
      <c r="M312" s="53" t="s">
        <v>836</v>
      </c>
      <c r="N312" s="53" t="s">
        <v>554</v>
      </c>
      <c r="P312" s="53">
        <v>3</v>
      </c>
      <c r="Q312" s="53">
        <v>0</v>
      </c>
    </row>
    <row r="313" spans="1:17" x14ac:dyDescent="0.3">
      <c r="A313" s="53">
        <v>44</v>
      </c>
      <c r="B313" s="199">
        <v>45117</v>
      </c>
      <c r="C313" s="53" t="s">
        <v>1385</v>
      </c>
      <c r="D313" s="53" t="s">
        <v>574</v>
      </c>
      <c r="E313" s="53" t="s">
        <v>1383</v>
      </c>
      <c r="F313" s="53" t="s">
        <v>1384</v>
      </c>
      <c r="G313" s="53" t="s">
        <v>1450</v>
      </c>
      <c r="H313" s="53">
        <v>2023</v>
      </c>
      <c r="I313" s="53" t="s">
        <v>1379</v>
      </c>
      <c r="J313" s="124">
        <v>45108</v>
      </c>
      <c r="K313" s="53">
        <v>30</v>
      </c>
      <c r="L313" s="53">
        <v>52</v>
      </c>
      <c r="M313" s="53" t="s">
        <v>705</v>
      </c>
      <c r="N313" s="53" t="s">
        <v>554</v>
      </c>
      <c r="O313" s="53" t="s">
        <v>625</v>
      </c>
      <c r="P313" s="53">
        <v>4</v>
      </c>
      <c r="Q313" s="53">
        <v>0</v>
      </c>
    </row>
    <row r="314" spans="1:17" x14ac:dyDescent="0.3">
      <c r="A314" s="53">
        <v>43</v>
      </c>
      <c r="B314" s="199">
        <v>45117</v>
      </c>
      <c r="C314" s="53" t="s">
        <v>1385</v>
      </c>
      <c r="D314" s="53" t="s">
        <v>574</v>
      </c>
      <c r="E314" s="53" t="s">
        <v>1383</v>
      </c>
      <c r="F314" s="53" t="s">
        <v>1449</v>
      </c>
      <c r="G314" s="53" t="s">
        <v>1450</v>
      </c>
      <c r="H314" s="53">
        <v>2023</v>
      </c>
      <c r="I314" s="53" t="s">
        <v>1379</v>
      </c>
      <c r="J314" s="124">
        <v>45108</v>
      </c>
      <c r="K314" s="53">
        <v>30</v>
      </c>
      <c r="L314" s="53">
        <v>52</v>
      </c>
      <c r="M314" s="53" t="s">
        <v>705</v>
      </c>
      <c r="N314" s="53" t="s">
        <v>554</v>
      </c>
      <c r="O314" s="53" t="s">
        <v>625</v>
      </c>
      <c r="P314" s="53">
        <v>2</v>
      </c>
      <c r="Q314" s="53">
        <v>0</v>
      </c>
    </row>
    <row r="315" spans="1:17" x14ac:dyDescent="0.3">
      <c r="A315" s="53">
        <v>42</v>
      </c>
      <c r="B315" s="199">
        <v>45113</v>
      </c>
      <c r="C315" s="53" t="s">
        <v>1385</v>
      </c>
      <c r="D315" s="53" t="s">
        <v>574</v>
      </c>
      <c r="E315" s="53" t="s">
        <v>1383</v>
      </c>
      <c r="F315" s="53" t="s">
        <v>1384</v>
      </c>
      <c r="G315" s="53" t="s">
        <v>1451</v>
      </c>
      <c r="H315" s="53">
        <v>2023</v>
      </c>
      <c r="I315" s="53" t="s">
        <v>1379</v>
      </c>
      <c r="J315" s="124">
        <v>45108</v>
      </c>
      <c r="K315" s="53">
        <v>48</v>
      </c>
      <c r="L315" s="53">
        <v>71</v>
      </c>
      <c r="M315" s="53" t="s">
        <v>835</v>
      </c>
      <c r="N315" s="53" t="s">
        <v>554</v>
      </c>
      <c r="O315" s="53" t="s">
        <v>632</v>
      </c>
      <c r="P315" s="53">
        <v>2</v>
      </c>
      <c r="Q315" s="53">
        <v>0</v>
      </c>
    </row>
    <row r="316" spans="1:17" x14ac:dyDescent="0.3">
      <c r="A316" s="53">
        <v>41</v>
      </c>
      <c r="B316" s="199">
        <v>45113</v>
      </c>
      <c r="C316" s="53" t="s">
        <v>1385</v>
      </c>
      <c r="D316" s="53" t="s">
        <v>574</v>
      </c>
      <c r="E316" s="53" t="s">
        <v>1377</v>
      </c>
      <c r="F316" s="53" t="s">
        <v>1396</v>
      </c>
      <c r="G316" s="53" t="s">
        <v>1452</v>
      </c>
      <c r="H316" s="53">
        <v>2023</v>
      </c>
      <c r="I316" s="53" t="s">
        <v>1453</v>
      </c>
      <c r="J316" s="124">
        <v>45078</v>
      </c>
      <c r="P316" s="53">
        <v>1.5</v>
      </c>
      <c r="Q316" s="53">
        <v>0</v>
      </c>
    </row>
    <row r="317" spans="1:17" x14ac:dyDescent="0.3">
      <c r="A317" s="53">
        <v>40</v>
      </c>
      <c r="B317" s="199">
        <v>45113</v>
      </c>
      <c r="C317" s="53" t="s">
        <v>1385</v>
      </c>
      <c r="D317" s="53" t="s">
        <v>574</v>
      </c>
      <c r="E317" s="53" t="s">
        <v>1383</v>
      </c>
      <c r="F317" s="53" t="s">
        <v>1384</v>
      </c>
      <c r="G317" s="53">
        <v>45107</v>
      </c>
      <c r="H317" s="53">
        <v>2023</v>
      </c>
      <c r="I317" s="53" t="s">
        <v>1453</v>
      </c>
      <c r="J317" s="124">
        <v>45078</v>
      </c>
      <c r="K317" s="53">
        <v>20</v>
      </c>
      <c r="L317" s="53">
        <v>45</v>
      </c>
      <c r="M317" s="53" t="s">
        <v>721</v>
      </c>
      <c r="N317" s="53" t="s">
        <v>554</v>
      </c>
      <c r="O317" s="53" t="s">
        <v>561</v>
      </c>
      <c r="P317" s="53">
        <v>2</v>
      </c>
      <c r="Q317" s="53">
        <v>0</v>
      </c>
    </row>
    <row r="318" spans="1:17" x14ac:dyDescent="0.3">
      <c r="A318" s="53">
        <v>39</v>
      </c>
      <c r="B318" s="199">
        <v>45113</v>
      </c>
      <c r="C318" s="53" t="s">
        <v>1385</v>
      </c>
      <c r="D318" s="53" t="s">
        <v>574</v>
      </c>
      <c r="E318" s="53" t="s">
        <v>1377</v>
      </c>
      <c r="F318" s="53" t="s">
        <v>1396</v>
      </c>
      <c r="G318" s="53" t="s">
        <v>1452</v>
      </c>
      <c r="H318" s="53">
        <v>2023</v>
      </c>
      <c r="I318" s="53" t="s">
        <v>1453</v>
      </c>
      <c r="J318" s="124">
        <v>45078</v>
      </c>
      <c r="P318" s="53">
        <v>2</v>
      </c>
      <c r="Q318" s="53">
        <v>0</v>
      </c>
    </row>
    <row r="319" spans="1:17" x14ac:dyDescent="0.3">
      <c r="A319" s="53">
        <v>38</v>
      </c>
      <c r="B319" s="199">
        <v>45113</v>
      </c>
      <c r="C319" s="53" t="s">
        <v>1385</v>
      </c>
      <c r="D319" s="53" t="s">
        <v>574</v>
      </c>
      <c r="E319" s="53" t="s">
        <v>1383</v>
      </c>
      <c r="F319" s="53" t="s">
        <v>1384</v>
      </c>
      <c r="G319" s="53" t="s">
        <v>1452</v>
      </c>
      <c r="H319" s="53">
        <v>2023</v>
      </c>
      <c r="I319" s="53" t="s">
        <v>1453</v>
      </c>
      <c r="J319" s="124">
        <v>45078</v>
      </c>
      <c r="K319" s="53">
        <v>26</v>
      </c>
      <c r="L319" s="53">
        <v>51</v>
      </c>
      <c r="M319" s="53" t="s">
        <v>986</v>
      </c>
      <c r="N319" s="53" t="s">
        <v>554</v>
      </c>
      <c r="O319" s="53" t="s">
        <v>561</v>
      </c>
      <c r="P319" s="53">
        <v>2</v>
      </c>
      <c r="Q319" s="53">
        <v>0</v>
      </c>
    </row>
    <row r="320" spans="1:17" x14ac:dyDescent="0.3">
      <c r="A320" s="53">
        <v>37</v>
      </c>
      <c r="B320" s="199">
        <v>45113</v>
      </c>
      <c r="C320" s="53" t="s">
        <v>1385</v>
      </c>
      <c r="D320" s="53" t="s">
        <v>556</v>
      </c>
      <c r="E320" s="53" t="s">
        <v>1383</v>
      </c>
      <c r="F320" s="53" t="s">
        <v>1449</v>
      </c>
      <c r="G320" s="53" t="s">
        <v>1452</v>
      </c>
      <c r="H320" s="53">
        <v>2023</v>
      </c>
      <c r="I320" s="53" t="s">
        <v>1453</v>
      </c>
      <c r="J320" s="124">
        <v>45078</v>
      </c>
      <c r="K320" s="53">
        <v>43</v>
      </c>
      <c r="L320" s="53">
        <v>65</v>
      </c>
      <c r="M320" s="53" t="s">
        <v>681</v>
      </c>
      <c r="N320" s="53" t="s">
        <v>554</v>
      </c>
      <c r="P320" s="53">
        <v>1.5</v>
      </c>
      <c r="Q320" s="53">
        <v>0</v>
      </c>
    </row>
    <row r="321" spans="1:17" x14ac:dyDescent="0.3">
      <c r="A321" s="53">
        <v>36</v>
      </c>
      <c r="B321" s="199">
        <v>45113</v>
      </c>
      <c r="C321" s="53" t="s">
        <v>1385</v>
      </c>
      <c r="D321" s="53" t="s">
        <v>574</v>
      </c>
      <c r="E321" s="53" t="s">
        <v>1383</v>
      </c>
      <c r="F321" s="53" t="s">
        <v>1384</v>
      </c>
      <c r="G321" s="53" t="s">
        <v>1033</v>
      </c>
      <c r="H321" s="53">
        <v>2023</v>
      </c>
      <c r="I321" s="53" t="s">
        <v>1453</v>
      </c>
      <c r="J321" s="124">
        <v>45078</v>
      </c>
      <c r="K321" s="53">
        <v>42</v>
      </c>
      <c r="L321" s="53">
        <v>64</v>
      </c>
      <c r="M321" s="53" t="s">
        <v>836</v>
      </c>
      <c r="N321" s="53" t="s">
        <v>554</v>
      </c>
      <c r="P321" s="53">
        <v>2.5</v>
      </c>
      <c r="Q321" s="53">
        <v>0</v>
      </c>
    </row>
    <row r="322" spans="1:17" x14ac:dyDescent="0.3">
      <c r="A322" s="53">
        <v>35</v>
      </c>
      <c r="B322" s="199">
        <v>45113</v>
      </c>
      <c r="C322" s="53" t="s">
        <v>1385</v>
      </c>
      <c r="D322" s="53" t="s">
        <v>574</v>
      </c>
      <c r="E322" s="53" t="s">
        <v>1383</v>
      </c>
      <c r="F322" s="53" t="s">
        <v>1384</v>
      </c>
      <c r="G322" s="53" t="s">
        <v>1033</v>
      </c>
      <c r="H322" s="53">
        <v>2023</v>
      </c>
      <c r="I322" s="53" t="s">
        <v>1453</v>
      </c>
      <c r="J322" s="124">
        <v>45078</v>
      </c>
      <c r="K322" s="53">
        <v>39</v>
      </c>
      <c r="L322" s="53">
        <v>63</v>
      </c>
      <c r="M322" s="53" t="s">
        <v>837</v>
      </c>
      <c r="N322" s="53" t="s">
        <v>554</v>
      </c>
      <c r="P322" s="53">
        <v>1.5</v>
      </c>
      <c r="Q322" s="53">
        <v>0</v>
      </c>
    </row>
    <row r="323" spans="1:17" x14ac:dyDescent="0.3">
      <c r="A323" s="53">
        <v>34</v>
      </c>
      <c r="B323" s="199">
        <v>45113</v>
      </c>
      <c r="C323" s="53" t="s">
        <v>1385</v>
      </c>
      <c r="D323" s="53" t="s">
        <v>723</v>
      </c>
      <c r="E323" s="53" t="s">
        <v>1383</v>
      </c>
      <c r="F323" s="53" t="s">
        <v>1384</v>
      </c>
      <c r="G323" s="53" t="s">
        <v>1033</v>
      </c>
      <c r="H323" s="53">
        <v>2023</v>
      </c>
      <c r="I323" s="53" t="s">
        <v>1453</v>
      </c>
      <c r="J323" s="124">
        <v>45078</v>
      </c>
      <c r="K323" s="53">
        <v>44</v>
      </c>
      <c r="L323" s="53">
        <v>68</v>
      </c>
      <c r="M323" s="53" t="s">
        <v>676</v>
      </c>
      <c r="N323" s="53" t="s">
        <v>588</v>
      </c>
      <c r="O323" s="53" t="s">
        <v>677</v>
      </c>
      <c r="P323" s="53">
        <v>3.5</v>
      </c>
      <c r="Q323" s="53">
        <v>0</v>
      </c>
    </row>
    <row r="324" spans="1:17" x14ac:dyDescent="0.3">
      <c r="A324" s="53">
        <v>33</v>
      </c>
      <c r="B324" s="199">
        <v>45113</v>
      </c>
      <c r="C324" s="53" t="s">
        <v>1385</v>
      </c>
      <c r="D324" s="53" t="s">
        <v>63</v>
      </c>
      <c r="E324" s="53" t="s">
        <v>1383</v>
      </c>
      <c r="F324" s="53" t="s">
        <v>1449</v>
      </c>
      <c r="G324" s="53" t="s">
        <v>1033</v>
      </c>
      <c r="H324" s="53">
        <v>2023</v>
      </c>
      <c r="I324" s="53" t="s">
        <v>1453</v>
      </c>
      <c r="J324" s="124">
        <v>45078</v>
      </c>
      <c r="K324" s="53">
        <v>43</v>
      </c>
      <c r="L324" s="53">
        <v>65</v>
      </c>
      <c r="M324" s="53" t="s">
        <v>681</v>
      </c>
      <c r="N324" s="53" t="s">
        <v>554</v>
      </c>
      <c r="P324" s="53">
        <v>1.5</v>
      </c>
      <c r="Q324" s="53">
        <v>0</v>
      </c>
    </row>
    <row r="325" spans="1:17" x14ac:dyDescent="0.3">
      <c r="A325" s="53">
        <v>32</v>
      </c>
      <c r="B325" s="199">
        <v>45113</v>
      </c>
      <c r="C325" s="53" t="s">
        <v>1385</v>
      </c>
      <c r="D325" s="53" t="s">
        <v>574</v>
      </c>
      <c r="E325" s="53" t="s">
        <v>1383</v>
      </c>
      <c r="F325" s="53" t="s">
        <v>1384</v>
      </c>
      <c r="G325" s="53" t="s">
        <v>1454</v>
      </c>
      <c r="H325" s="53">
        <v>2023</v>
      </c>
      <c r="I325" s="53" t="s">
        <v>1453</v>
      </c>
      <c r="J325" s="124">
        <v>45078</v>
      </c>
      <c r="K325" s="53">
        <v>20</v>
      </c>
      <c r="L325" s="53">
        <v>45</v>
      </c>
      <c r="M325" s="53" t="s">
        <v>721</v>
      </c>
      <c r="N325" s="53" t="s">
        <v>554</v>
      </c>
      <c r="O325" s="53" t="s">
        <v>561</v>
      </c>
      <c r="P325" s="53">
        <v>3.5</v>
      </c>
      <c r="Q325" s="53">
        <v>0</v>
      </c>
    </row>
    <row r="326" spans="1:17" x14ac:dyDescent="0.3">
      <c r="A326" s="53">
        <v>31</v>
      </c>
      <c r="B326" s="199">
        <v>45112</v>
      </c>
      <c r="C326" s="53" t="s">
        <v>1385</v>
      </c>
      <c r="D326" s="53" t="s">
        <v>574</v>
      </c>
      <c r="E326" s="53" t="s">
        <v>1383</v>
      </c>
      <c r="F326" s="53" t="s">
        <v>1449</v>
      </c>
      <c r="G326" s="53" t="s">
        <v>1454</v>
      </c>
      <c r="H326" s="53">
        <v>2023</v>
      </c>
      <c r="I326" s="53" t="s">
        <v>1453</v>
      </c>
      <c r="J326" s="124">
        <v>45078</v>
      </c>
      <c r="K326" s="53">
        <v>30</v>
      </c>
      <c r="L326" s="53">
        <v>52</v>
      </c>
      <c r="M326" s="53" t="s">
        <v>705</v>
      </c>
      <c r="N326" s="53" t="s">
        <v>554</v>
      </c>
      <c r="O326" s="53" t="s">
        <v>625</v>
      </c>
      <c r="P326" s="53">
        <v>1.5</v>
      </c>
      <c r="Q326" s="53">
        <v>0</v>
      </c>
    </row>
    <row r="327" spans="1:17" x14ac:dyDescent="0.3">
      <c r="A327" s="53">
        <v>30</v>
      </c>
      <c r="B327" s="199">
        <v>45112</v>
      </c>
      <c r="C327" s="53" t="s">
        <v>1385</v>
      </c>
      <c r="D327" s="53" t="s">
        <v>574</v>
      </c>
      <c r="E327" s="53" t="s">
        <v>1383</v>
      </c>
      <c r="F327" s="53" t="s">
        <v>1384</v>
      </c>
      <c r="G327" s="53" t="s">
        <v>1454</v>
      </c>
      <c r="H327" s="53">
        <v>2023</v>
      </c>
      <c r="I327" s="53" t="s">
        <v>1453</v>
      </c>
      <c r="J327" s="124">
        <v>45078</v>
      </c>
      <c r="K327" s="53">
        <v>42</v>
      </c>
      <c r="L327" s="53">
        <v>64</v>
      </c>
      <c r="M327" s="53" t="s">
        <v>836</v>
      </c>
      <c r="N327" s="53" t="s">
        <v>554</v>
      </c>
      <c r="P327" s="53">
        <v>4</v>
      </c>
      <c r="Q327" s="53">
        <v>0</v>
      </c>
    </row>
    <row r="328" spans="1:17" x14ac:dyDescent="0.3">
      <c r="A328" s="53">
        <v>29</v>
      </c>
      <c r="B328" s="199">
        <v>45112</v>
      </c>
      <c r="C328" s="53" t="s">
        <v>1385</v>
      </c>
      <c r="D328" s="53" t="s">
        <v>574</v>
      </c>
      <c r="E328" s="53" t="s">
        <v>1383</v>
      </c>
      <c r="F328" s="53" t="s">
        <v>1384</v>
      </c>
      <c r="G328" s="53" t="s">
        <v>1451</v>
      </c>
      <c r="H328" s="53">
        <v>2023</v>
      </c>
      <c r="I328" s="53" t="s">
        <v>1379</v>
      </c>
      <c r="J328" s="124">
        <v>45108</v>
      </c>
      <c r="K328" s="53">
        <v>30</v>
      </c>
      <c r="L328" s="53">
        <v>52</v>
      </c>
      <c r="M328" s="53" t="s">
        <v>705</v>
      </c>
      <c r="N328" s="53" t="s">
        <v>554</v>
      </c>
      <c r="O328" s="53" t="s">
        <v>625</v>
      </c>
      <c r="P328" s="53">
        <v>1.5</v>
      </c>
      <c r="Q328" s="53">
        <v>0</v>
      </c>
    </row>
    <row r="329" spans="1:17" x14ac:dyDescent="0.3">
      <c r="A329" s="53">
        <v>28</v>
      </c>
      <c r="B329" s="199">
        <v>45112</v>
      </c>
      <c r="C329" s="53" t="s">
        <v>1385</v>
      </c>
      <c r="D329" s="53" t="s">
        <v>574</v>
      </c>
      <c r="E329" s="53" t="s">
        <v>1383</v>
      </c>
      <c r="F329" s="53" t="s">
        <v>1384</v>
      </c>
      <c r="G329" s="53" t="s">
        <v>1451</v>
      </c>
      <c r="H329" s="53">
        <v>2023</v>
      </c>
      <c r="I329" s="53" t="s">
        <v>1379</v>
      </c>
      <c r="J329" s="124">
        <v>45108</v>
      </c>
      <c r="K329" s="53">
        <v>40</v>
      </c>
      <c r="L329" s="53">
        <v>64</v>
      </c>
      <c r="M329" s="53" t="s">
        <v>836</v>
      </c>
      <c r="N329" s="53" t="s">
        <v>554</v>
      </c>
      <c r="P329" s="53">
        <v>3.5</v>
      </c>
      <c r="Q329" s="53">
        <v>0</v>
      </c>
    </row>
    <row r="330" spans="1:17" x14ac:dyDescent="0.3">
      <c r="A330" s="53">
        <v>27</v>
      </c>
      <c r="B330" s="199">
        <v>45112</v>
      </c>
      <c r="C330" s="53" t="s">
        <v>1385</v>
      </c>
      <c r="D330" s="53" t="s">
        <v>574</v>
      </c>
      <c r="E330" s="53" t="s">
        <v>1377</v>
      </c>
      <c r="F330" s="53" t="s">
        <v>1396</v>
      </c>
      <c r="G330" s="53" t="s">
        <v>1451</v>
      </c>
      <c r="H330" s="53">
        <v>2023</v>
      </c>
      <c r="I330" s="53" t="s">
        <v>1379</v>
      </c>
      <c r="J330" s="124">
        <v>45108</v>
      </c>
      <c r="P330" s="53">
        <v>1</v>
      </c>
      <c r="Q330" s="53">
        <v>0</v>
      </c>
    </row>
    <row r="331" spans="1:17" x14ac:dyDescent="0.3">
      <c r="A331" s="53">
        <v>26</v>
      </c>
      <c r="B331" s="199">
        <v>45112</v>
      </c>
      <c r="C331" s="53" t="s">
        <v>1385</v>
      </c>
      <c r="D331" s="53" t="s">
        <v>574</v>
      </c>
      <c r="E331" s="53" t="s">
        <v>1377</v>
      </c>
      <c r="F331" s="53" t="s">
        <v>1438</v>
      </c>
      <c r="G331" s="53" t="s">
        <v>1451</v>
      </c>
      <c r="H331" s="53">
        <v>2023</v>
      </c>
      <c r="I331" s="53" t="s">
        <v>1379</v>
      </c>
      <c r="J331" s="124">
        <v>45108</v>
      </c>
      <c r="P331" s="53">
        <v>1</v>
      </c>
      <c r="Q331" s="53">
        <v>0</v>
      </c>
    </row>
    <row r="332" spans="1:17" x14ac:dyDescent="0.3">
      <c r="A332" s="53">
        <v>25</v>
      </c>
      <c r="B332" s="199">
        <v>45104</v>
      </c>
      <c r="C332" s="53" t="s">
        <v>1385</v>
      </c>
      <c r="D332" s="53" t="s">
        <v>574</v>
      </c>
      <c r="E332" s="53" t="s">
        <v>1377</v>
      </c>
      <c r="F332" s="53" t="s">
        <v>1396</v>
      </c>
      <c r="G332" s="53" t="s">
        <v>1041</v>
      </c>
      <c r="H332" s="53">
        <v>2023</v>
      </c>
      <c r="I332" s="53" t="s">
        <v>1453</v>
      </c>
      <c r="J332" s="124">
        <v>45078</v>
      </c>
      <c r="P332" s="53">
        <v>0.5</v>
      </c>
      <c r="Q332" s="53">
        <v>0</v>
      </c>
    </row>
    <row r="333" spans="1:17" x14ac:dyDescent="0.3">
      <c r="A333" s="53">
        <v>24</v>
      </c>
      <c r="B333" s="199">
        <v>45104</v>
      </c>
      <c r="C333" s="53" t="s">
        <v>1385</v>
      </c>
      <c r="D333" s="53" t="s">
        <v>556</v>
      </c>
      <c r="E333" s="53" t="s">
        <v>1383</v>
      </c>
      <c r="F333" s="53" t="s">
        <v>1384</v>
      </c>
      <c r="G333" s="53" t="s">
        <v>1041</v>
      </c>
      <c r="H333" s="53">
        <v>2023</v>
      </c>
      <c r="I333" s="53" t="s">
        <v>1453</v>
      </c>
      <c r="J333" s="124">
        <v>45078</v>
      </c>
      <c r="K333" s="53">
        <v>44</v>
      </c>
      <c r="L333" s="53">
        <v>68</v>
      </c>
      <c r="M333" s="53" t="s">
        <v>676</v>
      </c>
      <c r="N333" s="53" t="s">
        <v>588</v>
      </c>
      <c r="O333" s="53" t="s">
        <v>677</v>
      </c>
      <c r="P333" s="53">
        <v>2</v>
      </c>
      <c r="Q333" s="53">
        <v>0</v>
      </c>
    </row>
    <row r="334" spans="1:17" x14ac:dyDescent="0.3">
      <c r="A334" s="53">
        <v>23</v>
      </c>
      <c r="B334" s="199">
        <v>45104</v>
      </c>
      <c r="C334" s="53" t="s">
        <v>1385</v>
      </c>
      <c r="D334" s="53" t="s">
        <v>1053</v>
      </c>
      <c r="E334" s="53" t="s">
        <v>1383</v>
      </c>
      <c r="F334" s="53" t="s">
        <v>1449</v>
      </c>
      <c r="G334" s="53" t="s">
        <v>1041</v>
      </c>
      <c r="H334" s="53">
        <v>2023</v>
      </c>
      <c r="I334" s="53" t="s">
        <v>1453</v>
      </c>
      <c r="J334" s="124">
        <v>45078</v>
      </c>
      <c r="K334" s="53">
        <v>44</v>
      </c>
      <c r="L334" s="53">
        <v>68</v>
      </c>
      <c r="M334" s="53" t="s">
        <v>676</v>
      </c>
      <c r="N334" s="53" t="s">
        <v>588</v>
      </c>
      <c r="O334" s="53" t="s">
        <v>677</v>
      </c>
      <c r="P334" s="53">
        <v>1</v>
      </c>
      <c r="Q334" s="53">
        <v>0</v>
      </c>
    </row>
    <row r="335" spans="1:17" x14ac:dyDescent="0.3">
      <c r="A335" s="53">
        <v>22</v>
      </c>
      <c r="B335" s="199">
        <v>45104</v>
      </c>
      <c r="C335" s="53" t="s">
        <v>1385</v>
      </c>
      <c r="D335" s="53" t="s">
        <v>84</v>
      </c>
      <c r="E335" s="53" t="s">
        <v>1383</v>
      </c>
      <c r="F335" s="53" t="s">
        <v>1384</v>
      </c>
      <c r="G335" s="53" t="s">
        <v>1041</v>
      </c>
      <c r="H335" s="53">
        <v>2023</v>
      </c>
      <c r="I335" s="53" t="s">
        <v>1453</v>
      </c>
      <c r="J335" s="124">
        <v>45078</v>
      </c>
      <c r="K335" s="53">
        <v>32</v>
      </c>
      <c r="L335" s="53">
        <v>55</v>
      </c>
      <c r="M335" s="53" t="s">
        <v>702</v>
      </c>
      <c r="N335" s="53" t="s">
        <v>588</v>
      </c>
      <c r="P335" s="53">
        <v>1.5</v>
      </c>
      <c r="Q335" s="53">
        <v>0</v>
      </c>
    </row>
    <row r="336" spans="1:17" x14ac:dyDescent="0.3">
      <c r="A336" s="53">
        <v>21</v>
      </c>
      <c r="B336" s="199">
        <v>45104</v>
      </c>
      <c r="C336" s="53" t="s">
        <v>1385</v>
      </c>
      <c r="D336" s="53" t="s">
        <v>84</v>
      </c>
      <c r="E336" s="53" t="s">
        <v>1383</v>
      </c>
      <c r="F336" s="53" t="s">
        <v>1384</v>
      </c>
      <c r="G336" s="53" t="s">
        <v>1041</v>
      </c>
      <c r="H336" s="53">
        <v>2023</v>
      </c>
      <c r="I336" s="53" t="s">
        <v>1453</v>
      </c>
      <c r="J336" s="124">
        <v>45078</v>
      </c>
      <c r="K336" s="53">
        <v>35</v>
      </c>
      <c r="L336" s="53">
        <v>58</v>
      </c>
      <c r="M336" s="53" t="s">
        <v>839</v>
      </c>
      <c r="N336" s="53" t="s">
        <v>565</v>
      </c>
      <c r="O336" s="53" t="s">
        <v>573</v>
      </c>
      <c r="P336" s="53">
        <v>1</v>
      </c>
      <c r="Q336" s="53">
        <v>0</v>
      </c>
    </row>
    <row r="337" spans="1:17" x14ac:dyDescent="0.3">
      <c r="A337" s="53">
        <v>20</v>
      </c>
      <c r="B337" s="199">
        <v>45104</v>
      </c>
      <c r="C337" s="53" t="s">
        <v>1385</v>
      </c>
      <c r="D337" s="53" t="s">
        <v>574</v>
      </c>
      <c r="E337" s="53" t="s">
        <v>1383</v>
      </c>
      <c r="F337" s="53" t="s">
        <v>1384</v>
      </c>
      <c r="G337" s="53" t="s">
        <v>1041</v>
      </c>
      <c r="H337" s="53">
        <v>2023</v>
      </c>
      <c r="I337" s="53" t="s">
        <v>1453</v>
      </c>
      <c r="J337" s="124">
        <v>45078</v>
      </c>
      <c r="K337" s="53">
        <v>42</v>
      </c>
      <c r="L337" s="53">
        <v>64</v>
      </c>
      <c r="M337" s="53" t="s">
        <v>836</v>
      </c>
      <c r="N337" s="53" t="s">
        <v>554</v>
      </c>
      <c r="P337" s="53">
        <v>3</v>
      </c>
      <c r="Q337" s="53">
        <v>0</v>
      </c>
    </row>
    <row r="338" spans="1:17" x14ac:dyDescent="0.3">
      <c r="A338" s="53">
        <v>19</v>
      </c>
      <c r="B338" s="199">
        <v>45104</v>
      </c>
      <c r="C338" s="53" t="s">
        <v>1385</v>
      </c>
      <c r="D338" s="53" t="s">
        <v>84</v>
      </c>
      <c r="E338" s="53" t="s">
        <v>1383</v>
      </c>
      <c r="F338" s="53" t="s">
        <v>1384</v>
      </c>
      <c r="G338" s="53" t="s">
        <v>1104</v>
      </c>
      <c r="H338" s="53">
        <v>2023</v>
      </c>
      <c r="I338" s="53" t="s">
        <v>1453</v>
      </c>
      <c r="J338" s="124">
        <v>45078</v>
      </c>
      <c r="K338" s="53">
        <v>45</v>
      </c>
      <c r="L338" s="53">
        <v>69</v>
      </c>
      <c r="M338" s="53" t="s">
        <v>675</v>
      </c>
      <c r="N338" s="53" t="s">
        <v>554</v>
      </c>
      <c r="O338" s="53" t="s">
        <v>561</v>
      </c>
      <c r="P338" s="53">
        <v>8</v>
      </c>
      <c r="Q338" s="53">
        <v>0</v>
      </c>
    </row>
    <row r="339" spans="1:17" x14ac:dyDescent="0.3">
      <c r="A339" s="53">
        <v>18</v>
      </c>
      <c r="B339" s="199">
        <v>45104</v>
      </c>
      <c r="C339" s="53" t="s">
        <v>1385</v>
      </c>
      <c r="D339" s="53" t="s">
        <v>574</v>
      </c>
      <c r="E339" s="53" t="s">
        <v>1383</v>
      </c>
      <c r="F339" s="53" t="s">
        <v>1449</v>
      </c>
      <c r="G339" s="53" t="s">
        <v>1104</v>
      </c>
      <c r="H339" s="53">
        <v>2023</v>
      </c>
      <c r="I339" s="53" t="s">
        <v>1453</v>
      </c>
      <c r="J339" s="124">
        <v>45078</v>
      </c>
      <c r="K339" s="53">
        <v>27</v>
      </c>
      <c r="L339" s="53">
        <v>53</v>
      </c>
      <c r="M339" s="53" t="s">
        <v>704</v>
      </c>
      <c r="N339" s="53" t="s">
        <v>554</v>
      </c>
      <c r="O339" s="53" t="s">
        <v>561</v>
      </c>
      <c r="P339" s="53">
        <v>1</v>
      </c>
      <c r="Q339" s="53">
        <v>0</v>
      </c>
    </row>
    <row r="340" spans="1:17" x14ac:dyDescent="0.3">
      <c r="A340" s="53">
        <v>17</v>
      </c>
      <c r="B340" s="199">
        <v>45104</v>
      </c>
      <c r="C340" s="53" t="s">
        <v>1385</v>
      </c>
      <c r="D340" s="53" t="s">
        <v>574</v>
      </c>
      <c r="E340" s="53" t="s">
        <v>1377</v>
      </c>
      <c r="F340" s="53" t="s">
        <v>1386</v>
      </c>
      <c r="G340" s="53">
        <v>45100</v>
      </c>
      <c r="H340" s="53">
        <v>2023</v>
      </c>
      <c r="I340" s="53" t="s">
        <v>1453</v>
      </c>
      <c r="J340" s="124">
        <v>45078</v>
      </c>
      <c r="P340" s="53">
        <v>6.5</v>
      </c>
      <c r="Q340" s="53">
        <v>0</v>
      </c>
    </row>
    <row r="341" spans="1:17" x14ac:dyDescent="0.3">
      <c r="A341" s="53">
        <v>16</v>
      </c>
      <c r="B341" s="199">
        <v>45104</v>
      </c>
      <c r="C341" s="53" t="s">
        <v>1385</v>
      </c>
      <c r="D341" s="53" t="s">
        <v>574</v>
      </c>
      <c r="E341" s="53" t="s">
        <v>1377</v>
      </c>
      <c r="F341" s="53" t="s">
        <v>1396</v>
      </c>
      <c r="G341" s="53">
        <v>45100</v>
      </c>
      <c r="H341" s="53">
        <v>2023</v>
      </c>
      <c r="I341" s="53" t="s">
        <v>1453</v>
      </c>
      <c r="J341" s="124">
        <v>45078</v>
      </c>
      <c r="P341" s="53">
        <v>1.5</v>
      </c>
      <c r="Q341" s="53">
        <v>0</v>
      </c>
    </row>
    <row r="342" spans="1:17" x14ac:dyDescent="0.3">
      <c r="A342" s="53">
        <v>15</v>
      </c>
      <c r="B342" s="199">
        <v>45104</v>
      </c>
      <c r="C342" s="53" t="s">
        <v>1385</v>
      </c>
      <c r="D342" s="53" t="s">
        <v>556</v>
      </c>
      <c r="E342" s="53" t="s">
        <v>1383</v>
      </c>
      <c r="F342" s="53" t="s">
        <v>1384</v>
      </c>
      <c r="G342" s="53">
        <v>45100</v>
      </c>
      <c r="H342" s="53">
        <v>2023</v>
      </c>
      <c r="I342" s="53" t="s">
        <v>1453</v>
      </c>
      <c r="J342" s="124">
        <v>45078</v>
      </c>
      <c r="K342" s="53">
        <v>43</v>
      </c>
      <c r="L342" s="53">
        <v>65</v>
      </c>
      <c r="M342" s="53" t="s">
        <v>681</v>
      </c>
      <c r="N342" s="53" t="s">
        <v>554</v>
      </c>
      <c r="P342" s="53">
        <v>1</v>
      </c>
      <c r="Q342" s="53">
        <v>0</v>
      </c>
    </row>
    <row r="343" spans="1:17" x14ac:dyDescent="0.3">
      <c r="A343" s="53">
        <v>14</v>
      </c>
      <c r="B343" s="199">
        <v>45100</v>
      </c>
      <c r="C343" s="53" t="s">
        <v>1385</v>
      </c>
      <c r="D343" s="53" t="s">
        <v>574</v>
      </c>
      <c r="E343" s="53" t="s">
        <v>1377</v>
      </c>
      <c r="F343" s="53" t="s">
        <v>1386</v>
      </c>
      <c r="G343" s="53" t="s">
        <v>819</v>
      </c>
      <c r="H343" s="53">
        <v>2023</v>
      </c>
      <c r="I343" s="53" t="s">
        <v>1453</v>
      </c>
      <c r="J343" s="124">
        <v>45078</v>
      </c>
      <c r="P343" s="53">
        <v>1</v>
      </c>
      <c r="Q343" s="53">
        <v>1</v>
      </c>
    </row>
    <row r="344" spans="1:17" x14ac:dyDescent="0.3">
      <c r="A344" s="53">
        <v>13</v>
      </c>
      <c r="B344" s="199">
        <v>45100</v>
      </c>
      <c r="C344" s="53" t="s">
        <v>1385</v>
      </c>
      <c r="D344" s="53" t="s">
        <v>574</v>
      </c>
      <c r="E344" s="53" t="s">
        <v>1377</v>
      </c>
      <c r="F344" s="53" t="s">
        <v>1396</v>
      </c>
      <c r="G344" s="53" t="s">
        <v>819</v>
      </c>
      <c r="H344" s="53">
        <v>2023</v>
      </c>
      <c r="I344" s="53" t="s">
        <v>1453</v>
      </c>
      <c r="J344" s="124">
        <v>45078</v>
      </c>
      <c r="P344" s="53">
        <v>1</v>
      </c>
      <c r="Q344" s="53">
        <v>0</v>
      </c>
    </row>
    <row r="345" spans="1:17" x14ac:dyDescent="0.3">
      <c r="A345" s="53">
        <v>12</v>
      </c>
      <c r="B345" s="199">
        <v>45100</v>
      </c>
      <c r="C345" s="53" t="s">
        <v>1385</v>
      </c>
      <c r="D345" s="53" t="s">
        <v>84</v>
      </c>
      <c r="E345" s="53" t="s">
        <v>1383</v>
      </c>
      <c r="F345" s="53" t="s">
        <v>1384</v>
      </c>
      <c r="G345" s="53" t="s">
        <v>819</v>
      </c>
      <c r="H345" s="53">
        <v>2023</v>
      </c>
      <c r="I345" s="53" t="s">
        <v>1453</v>
      </c>
      <c r="J345" s="124">
        <v>45078</v>
      </c>
      <c r="K345" s="53">
        <v>40</v>
      </c>
      <c r="L345" s="53">
        <v>64</v>
      </c>
      <c r="M345" s="53" t="s">
        <v>836</v>
      </c>
      <c r="N345" s="53" t="s">
        <v>554</v>
      </c>
      <c r="P345" s="53">
        <v>4.5</v>
      </c>
      <c r="Q345" s="53">
        <v>0</v>
      </c>
    </row>
    <row r="346" spans="1:17" x14ac:dyDescent="0.3">
      <c r="A346" s="53">
        <v>11</v>
      </c>
      <c r="B346" s="199">
        <v>45100</v>
      </c>
      <c r="C346" s="53" t="s">
        <v>1385</v>
      </c>
      <c r="D346" s="53" t="s">
        <v>84</v>
      </c>
      <c r="E346" s="53" t="s">
        <v>1383</v>
      </c>
      <c r="F346" s="53" t="s">
        <v>1384</v>
      </c>
      <c r="G346" s="53" t="s">
        <v>819</v>
      </c>
      <c r="H346" s="53">
        <v>2023</v>
      </c>
      <c r="I346" s="53" t="s">
        <v>1453</v>
      </c>
      <c r="J346" s="124">
        <v>45078</v>
      </c>
      <c r="K346" s="53">
        <v>39</v>
      </c>
      <c r="L346" s="53">
        <v>63</v>
      </c>
      <c r="M346" s="53" t="s">
        <v>837</v>
      </c>
      <c r="N346" s="53" t="s">
        <v>554</v>
      </c>
      <c r="P346" s="53">
        <v>1.5</v>
      </c>
      <c r="Q346" s="53">
        <v>0</v>
      </c>
    </row>
    <row r="347" spans="1:17" x14ac:dyDescent="0.3">
      <c r="A347" s="53">
        <v>10</v>
      </c>
      <c r="B347" s="199">
        <v>45099</v>
      </c>
      <c r="C347" s="53" t="s">
        <v>1385</v>
      </c>
      <c r="D347" s="53" t="s">
        <v>574</v>
      </c>
      <c r="E347" s="53" t="s">
        <v>1383</v>
      </c>
      <c r="F347" s="53" t="s">
        <v>1384</v>
      </c>
      <c r="G347" s="53" t="s">
        <v>819</v>
      </c>
      <c r="H347" s="53">
        <v>2023</v>
      </c>
      <c r="I347" s="53" t="s">
        <v>1453</v>
      </c>
      <c r="J347" s="124">
        <v>45078</v>
      </c>
      <c r="K347" s="53">
        <v>35</v>
      </c>
      <c r="L347" s="53">
        <v>58</v>
      </c>
      <c r="M347" s="53" t="s">
        <v>839</v>
      </c>
      <c r="N347" s="53" t="s">
        <v>565</v>
      </c>
      <c r="O347" s="53" t="s">
        <v>573</v>
      </c>
      <c r="P347" s="53">
        <v>0.5</v>
      </c>
      <c r="Q347" s="53">
        <v>0</v>
      </c>
    </row>
    <row r="348" spans="1:17" x14ac:dyDescent="0.3">
      <c r="A348" s="53">
        <v>9</v>
      </c>
      <c r="B348" s="199">
        <v>45099</v>
      </c>
      <c r="C348" s="53" t="s">
        <v>1385</v>
      </c>
      <c r="D348" s="53" t="s">
        <v>84</v>
      </c>
      <c r="E348" s="53" t="s">
        <v>1383</v>
      </c>
      <c r="F348" s="53" t="s">
        <v>1384</v>
      </c>
      <c r="G348" s="53" t="s">
        <v>819</v>
      </c>
      <c r="H348" s="53">
        <v>2023</v>
      </c>
      <c r="I348" s="53" t="s">
        <v>1453</v>
      </c>
      <c r="J348" s="124">
        <v>45078</v>
      </c>
      <c r="K348" s="53">
        <v>30</v>
      </c>
      <c r="L348" s="53">
        <v>52</v>
      </c>
      <c r="M348" s="53" t="s">
        <v>705</v>
      </c>
      <c r="N348" s="53" t="s">
        <v>554</v>
      </c>
      <c r="O348" s="53" t="s">
        <v>625</v>
      </c>
      <c r="P348" s="53">
        <v>1.5</v>
      </c>
      <c r="Q348" s="53">
        <v>0</v>
      </c>
    </row>
    <row r="349" spans="1:17" x14ac:dyDescent="0.3">
      <c r="A349" s="53">
        <v>8</v>
      </c>
      <c r="B349" s="199">
        <v>45098</v>
      </c>
      <c r="C349" s="53" t="s">
        <v>1385</v>
      </c>
      <c r="D349" s="53" t="s">
        <v>63</v>
      </c>
      <c r="E349" s="53" t="s">
        <v>1383</v>
      </c>
      <c r="F349" s="53" t="s">
        <v>1384</v>
      </c>
      <c r="G349" s="53" t="s">
        <v>1058</v>
      </c>
      <c r="H349" s="53">
        <v>2023</v>
      </c>
      <c r="I349" s="53" t="s">
        <v>1453</v>
      </c>
      <c r="J349" s="124">
        <v>45078</v>
      </c>
      <c r="K349" s="53">
        <v>27</v>
      </c>
      <c r="L349" s="53">
        <v>53</v>
      </c>
      <c r="M349" s="53" t="s">
        <v>704</v>
      </c>
      <c r="N349" s="53" t="s">
        <v>554</v>
      </c>
      <c r="O349" s="53" t="s">
        <v>561</v>
      </c>
      <c r="P349" s="53">
        <v>5.5</v>
      </c>
      <c r="Q349" s="53">
        <v>0</v>
      </c>
    </row>
    <row r="350" spans="1:17" x14ac:dyDescent="0.3">
      <c r="A350" s="53">
        <v>7</v>
      </c>
      <c r="B350" s="199">
        <v>45098</v>
      </c>
      <c r="C350" s="53" t="s">
        <v>1385</v>
      </c>
      <c r="D350" s="53" t="s">
        <v>63</v>
      </c>
      <c r="E350" s="53" t="s">
        <v>1377</v>
      </c>
      <c r="F350" s="53" t="s">
        <v>1432</v>
      </c>
      <c r="G350" s="53" t="s">
        <v>1058</v>
      </c>
      <c r="H350" s="53">
        <v>2023</v>
      </c>
      <c r="I350" s="53" t="s">
        <v>1453</v>
      </c>
      <c r="J350" s="124">
        <v>45078</v>
      </c>
      <c r="P350" s="53">
        <v>3.5</v>
      </c>
      <c r="Q350" s="53">
        <v>0</v>
      </c>
    </row>
    <row r="351" spans="1:17" x14ac:dyDescent="0.3">
      <c r="A351" s="53">
        <v>6</v>
      </c>
      <c r="B351" s="199">
        <v>45098</v>
      </c>
      <c r="C351" s="53" t="s">
        <v>1385</v>
      </c>
      <c r="D351" s="53" t="s">
        <v>84</v>
      </c>
      <c r="E351" s="53" t="s">
        <v>1383</v>
      </c>
      <c r="F351" s="53" t="s">
        <v>1384</v>
      </c>
      <c r="G351" s="53" t="s">
        <v>1238</v>
      </c>
      <c r="H351" s="53">
        <v>2023</v>
      </c>
      <c r="I351" s="53" t="s">
        <v>1453</v>
      </c>
      <c r="J351" s="124">
        <v>45078</v>
      </c>
      <c r="K351" s="53">
        <v>26</v>
      </c>
      <c r="L351" s="53">
        <v>51</v>
      </c>
      <c r="M351" s="53" t="s">
        <v>986</v>
      </c>
      <c r="N351" s="53" t="s">
        <v>554</v>
      </c>
      <c r="O351" s="53" t="s">
        <v>561</v>
      </c>
      <c r="P351" s="53">
        <v>4.5</v>
      </c>
      <c r="Q351" s="53">
        <v>0</v>
      </c>
    </row>
    <row r="352" spans="1:17" x14ac:dyDescent="0.3">
      <c r="A352" s="53">
        <v>5</v>
      </c>
      <c r="B352" s="199">
        <v>45098</v>
      </c>
      <c r="C352" s="53" t="s">
        <v>1385</v>
      </c>
      <c r="D352" s="53" t="s">
        <v>84</v>
      </c>
      <c r="E352" s="53" t="s">
        <v>1383</v>
      </c>
      <c r="F352" s="53" t="s">
        <v>1384</v>
      </c>
      <c r="G352" s="53" t="s">
        <v>1238</v>
      </c>
      <c r="H352" s="53">
        <v>2023</v>
      </c>
      <c r="I352" s="53" t="s">
        <v>1453</v>
      </c>
      <c r="J352" s="124">
        <v>45078</v>
      </c>
      <c r="K352" s="53">
        <v>30</v>
      </c>
      <c r="L352" s="53">
        <v>52</v>
      </c>
      <c r="M352" s="53" t="s">
        <v>705</v>
      </c>
      <c r="N352" s="53" t="s">
        <v>554</v>
      </c>
      <c r="O352" s="53" t="s">
        <v>625</v>
      </c>
      <c r="P352" s="53">
        <v>4.5</v>
      </c>
      <c r="Q352" s="53">
        <v>0</v>
      </c>
    </row>
    <row r="353" spans="1:17" x14ac:dyDescent="0.3">
      <c r="A353" s="53">
        <v>4</v>
      </c>
      <c r="B353" s="199">
        <v>45092</v>
      </c>
      <c r="C353" s="53" t="s">
        <v>1385</v>
      </c>
      <c r="D353" s="53" t="s">
        <v>63</v>
      </c>
      <c r="E353" s="53" t="s">
        <v>1377</v>
      </c>
      <c r="F353" s="53" t="s">
        <v>1438</v>
      </c>
      <c r="G353" s="53" t="s">
        <v>956</v>
      </c>
      <c r="H353" s="53">
        <v>2023</v>
      </c>
      <c r="I353" s="53" t="s">
        <v>1455</v>
      </c>
      <c r="J353" s="124">
        <v>45017</v>
      </c>
      <c r="K353" s="53">
        <v>19</v>
      </c>
      <c r="L353" s="53">
        <v>44</v>
      </c>
      <c r="M353" s="53" t="s">
        <v>724</v>
      </c>
      <c r="N353" s="53" t="s">
        <v>565</v>
      </c>
      <c r="O353" s="53" t="s">
        <v>573</v>
      </c>
      <c r="P353" s="53">
        <v>5</v>
      </c>
      <c r="Q353" s="53">
        <v>0</v>
      </c>
    </row>
    <row r="354" spans="1:17" x14ac:dyDescent="0.3">
      <c r="A354" s="53">
        <v>3</v>
      </c>
      <c r="B354" s="199">
        <v>45092</v>
      </c>
      <c r="C354" s="53" t="s">
        <v>1385</v>
      </c>
      <c r="D354" s="53" t="s">
        <v>63</v>
      </c>
      <c r="E354" s="53" t="s">
        <v>1383</v>
      </c>
      <c r="F354" s="53" t="s">
        <v>1456</v>
      </c>
      <c r="G354" s="53" t="s">
        <v>956</v>
      </c>
      <c r="H354" s="53">
        <v>2023</v>
      </c>
      <c r="I354" s="53" t="s">
        <v>1455</v>
      </c>
      <c r="J354" s="124">
        <v>45017</v>
      </c>
      <c r="K354" s="53">
        <v>19</v>
      </c>
      <c r="L354" s="53">
        <v>44</v>
      </c>
      <c r="M354" s="53" t="s">
        <v>724</v>
      </c>
      <c r="N354" s="53" t="s">
        <v>565</v>
      </c>
      <c r="O354" s="53" t="s">
        <v>573</v>
      </c>
      <c r="P354" s="53">
        <v>4</v>
      </c>
      <c r="Q354" s="53">
        <v>0</v>
      </c>
    </row>
    <row r="355" spans="1:17" x14ac:dyDescent="0.3">
      <c r="A355" s="53">
        <v>2</v>
      </c>
      <c r="B355" s="199">
        <v>45092</v>
      </c>
      <c r="C355" s="53" t="s">
        <v>1385</v>
      </c>
      <c r="D355" s="53" t="s">
        <v>63</v>
      </c>
      <c r="E355" s="53" t="s">
        <v>1383</v>
      </c>
      <c r="F355" s="53" t="s">
        <v>1456</v>
      </c>
      <c r="G355" s="53" t="s">
        <v>464</v>
      </c>
      <c r="H355" s="53">
        <v>2023</v>
      </c>
      <c r="I355" s="53" t="s">
        <v>1455</v>
      </c>
      <c r="J355" s="124">
        <v>45017</v>
      </c>
      <c r="K355" s="53">
        <v>19</v>
      </c>
      <c r="L355" s="53">
        <v>44</v>
      </c>
      <c r="M355" s="53" t="s">
        <v>724</v>
      </c>
      <c r="N355" s="53" t="s">
        <v>565</v>
      </c>
      <c r="O355" s="53" t="s">
        <v>573</v>
      </c>
      <c r="P355" s="53">
        <v>4</v>
      </c>
      <c r="Q355" s="53">
        <v>0</v>
      </c>
    </row>
    <row r="356" spans="1:17" x14ac:dyDescent="0.3">
      <c r="A356" s="53">
        <v>1</v>
      </c>
      <c r="B356" s="199">
        <v>45092</v>
      </c>
      <c r="C356" s="53" t="s">
        <v>1385</v>
      </c>
      <c r="D356" s="53" t="s">
        <v>63</v>
      </c>
      <c r="E356" s="53" t="s">
        <v>1377</v>
      </c>
      <c r="F356" s="53" t="s">
        <v>1438</v>
      </c>
      <c r="G356" s="53" t="s">
        <v>464</v>
      </c>
      <c r="H356" s="53">
        <v>2023</v>
      </c>
      <c r="I356" s="53" t="s">
        <v>1455</v>
      </c>
      <c r="J356" s="124">
        <v>45017</v>
      </c>
      <c r="K356" s="53">
        <v>19</v>
      </c>
      <c r="L356" s="53">
        <v>44</v>
      </c>
      <c r="M356" s="53" t="s">
        <v>724</v>
      </c>
      <c r="N356" s="53" t="s">
        <v>565</v>
      </c>
      <c r="O356" s="53" t="s">
        <v>573</v>
      </c>
      <c r="P356" s="53">
        <v>5</v>
      </c>
      <c r="Q356" s="53">
        <v>0</v>
      </c>
    </row>
  </sheetData>
  <pageMargins left="0.7" right="0.7" top="0.75" bottom="0.75" header="0.3" footer="0.3"/>
  <pageSetup orientation="portrait" horizontalDpi="90" verticalDpi="9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2F97A-8BF6-4415-A517-F992B082303E}">
  <sheetPr codeName="Hoja20">
    <tabColor rgb="FF00B0F0"/>
  </sheetPr>
  <dimension ref="A1:Q300"/>
  <sheetViews>
    <sheetView showGridLines="0" topLeftCell="E1" workbookViewId="0">
      <selection activeCell="G6" sqref="G6"/>
    </sheetView>
  </sheetViews>
  <sheetFormatPr baseColWidth="10" defaultColWidth="11.44140625" defaultRowHeight="14.4" x14ac:dyDescent="0.3"/>
  <cols>
    <col min="1" max="1" width="17.88671875" bestFit="1" customWidth="1"/>
    <col min="2" max="2" width="22.44140625" style="121" bestFit="1" customWidth="1"/>
    <col min="3" max="3" width="31.44140625" bestFit="1" customWidth="1"/>
    <col min="4" max="4" width="61" bestFit="1" customWidth="1"/>
    <col min="5" max="5" width="20.77734375" bestFit="1" customWidth="1"/>
    <col min="6" max="6" width="80.88671875" bestFit="1" customWidth="1"/>
    <col min="7" max="7" width="27.109375" style="121" bestFit="1" customWidth="1"/>
    <col min="8" max="8" width="7.109375" bestFit="1" customWidth="1"/>
    <col min="9" max="9" width="7" bestFit="1" customWidth="1"/>
    <col min="10" max="10" width="11.5546875" bestFit="1" customWidth="1"/>
    <col min="11" max="11" width="28.33203125" bestFit="1" customWidth="1"/>
    <col min="12" max="12" width="16.109375" bestFit="1" customWidth="1"/>
    <col min="13" max="13" width="80.88671875" bestFit="1" customWidth="1"/>
    <col min="14" max="14" width="22" bestFit="1" customWidth="1"/>
    <col min="15" max="15" width="42.5546875" bestFit="1" customWidth="1"/>
    <col min="16" max="16" width="34.33203125" bestFit="1" customWidth="1"/>
    <col min="17" max="17" width="27.77734375" bestFit="1" customWidth="1"/>
  </cols>
  <sheetData>
    <row r="1" spans="1:17" x14ac:dyDescent="0.3">
      <c r="A1" t="s">
        <v>1367</v>
      </c>
      <c r="B1" s="121" t="s">
        <v>529</v>
      </c>
      <c r="C1" t="s">
        <v>5</v>
      </c>
      <c r="D1" t="s">
        <v>1368</v>
      </c>
      <c r="E1" t="s">
        <v>1369</v>
      </c>
      <c r="F1" t="s">
        <v>1370</v>
      </c>
      <c r="G1" s="121" t="s">
        <v>1371</v>
      </c>
      <c r="H1" t="s">
        <v>880</v>
      </c>
      <c r="I1" t="s">
        <v>881</v>
      </c>
      <c r="J1" t="s">
        <v>882</v>
      </c>
      <c r="K1" t="s">
        <v>551</v>
      </c>
      <c r="L1" t="s">
        <v>1372</v>
      </c>
      <c r="M1" t="s">
        <v>1373</v>
      </c>
      <c r="N1" t="s">
        <v>1374</v>
      </c>
      <c r="O1" t="s">
        <v>867</v>
      </c>
      <c r="P1" t="s">
        <v>1375</v>
      </c>
      <c r="Q1" t="s">
        <v>1376</v>
      </c>
    </row>
    <row r="2" spans="1:17" x14ac:dyDescent="0.3">
      <c r="A2">
        <v>301</v>
      </c>
      <c r="B2" s="199">
        <v>45370</v>
      </c>
      <c r="C2" t="s">
        <v>1457</v>
      </c>
      <c r="D2" t="s">
        <v>84</v>
      </c>
      <c r="E2" t="s">
        <v>1383</v>
      </c>
      <c r="F2" t="s">
        <v>1456</v>
      </c>
      <c r="G2" s="199">
        <v>45366</v>
      </c>
      <c r="H2">
        <v>2024</v>
      </c>
      <c r="I2" t="s">
        <v>2531</v>
      </c>
      <c r="J2">
        <v>45352</v>
      </c>
      <c r="K2">
        <v>100</v>
      </c>
      <c r="L2">
        <v>132</v>
      </c>
      <c r="M2" t="s">
        <v>2528</v>
      </c>
      <c r="N2" t="s">
        <v>588</v>
      </c>
      <c r="O2" t="s">
        <v>677</v>
      </c>
      <c r="P2">
        <v>4</v>
      </c>
      <c r="Q2">
        <v>0</v>
      </c>
    </row>
    <row r="3" spans="1:17" x14ac:dyDescent="0.3">
      <c r="A3">
        <v>300</v>
      </c>
      <c r="B3" s="199">
        <v>45370</v>
      </c>
      <c r="C3" t="s">
        <v>1457</v>
      </c>
      <c r="D3" t="s">
        <v>574</v>
      </c>
      <c r="E3" t="s">
        <v>1377</v>
      </c>
      <c r="F3" t="s">
        <v>1382</v>
      </c>
      <c r="G3" s="199">
        <v>45366</v>
      </c>
      <c r="H3">
        <v>2024</v>
      </c>
      <c r="I3" t="s">
        <v>2531</v>
      </c>
      <c r="J3">
        <v>45352</v>
      </c>
      <c r="P3">
        <v>5</v>
      </c>
      <c r="Q3">
        <v>0</v>
      </c>
    </row>
    <row r="4" spans="1:17" x14ac:dyDescent="0.3">
      <c r="A4">
        <v>299</v>
      </c>
      <c r="B4" s="199">
        <v>45370</v>
      </c>
      <c r="C4" t="s">
        <v>1457</v>
      </c>
      <c r="D4" t="s">
        <v>84</v>
      </c>
      <c r="E4" t="s">
        <v>1383</v>
      </c>
      <c r="F4" t="s">
        <v>1456</v>
      </c>
      <c r="G4" s="199">
        <v>45365</v>
      </c>
      <c r="H4">
        <v>2024</v>
      </c>
      <c r="I4" t="s">
        <v>2531</v>
      </c>
      <c r="J4">
        <v>45352</v>
      </c>
      <c r="K4">
        <v>100</v>
      </c>
      <c r="L4">
        <v>132</v>
      </c>
      <c r="M4" t="s">
        <v>2528</v>
      </c>
      <c r="N4" t="s">
        <v>588</v>
      </c>
      <c r="O4" t="s">
        <v>677</v>
      </c>
      <c r="P4">
        <v>6</v>
      </c>
      <c r="Q4">
        <v>0</v>
      </c>
    </row>
    <row r="5" spans="1:17" x14ac:dyDescent="0.3">
      <c r="A5">
        <v>298</v>
      </c>
      <c r="B5" s="199">
        <v>45370</v>
      </c>
      <c r="C5" t="s">
        <v>1457</v>
      </c>
      <c r="D5" t="s">
        <v>84</v>
      </c>
      <c r="E5" t="s">
        <v>1383</v>
      </c>
      <c r="F5" t="s">
        <v>1456</v>
      </c>
      <c r="G5" s="199">
        <v>45365</v>
      </c>
      <c r="H5">
        <v>2024</v>
      </c>
      <c r="I5" t="s">
        <v>2531</v>
      </c>
      <c r="J5">
        <v>45352</v>
      </c>
      <c r="K5">
        <v>96</v>
      </c>
      <c r="L5">
        <v>128</v>
      </c>
      <c r="M5" t="s">
        <v>2460</v>
      </c>
      <c r="N5" t="s">
        <v>554</v>
      </c>
      <c r="O5" t="s">
        <v>1767</v>
      </c>
      <c r="P5">
        <v>3</v>
      </c>
      <c r="Q5">
        <v>0</v>
      </c>
    </row>
    <row r="6" spans="1:17" x14ac:dyDescent="0.3">
      <c r="A6">
        <v>297</v>
      </c>
      <c r="B6" s="199">
        <v>45370</v>
      </c>
      <c r="C6" t="s">
        <v>1457</v>
      </c>
      <c r="D6" t="s">
        <v>84</v>
      </c>
      <c r="E6" t="s">
        <v>1383</v>
      </c>
      <c r="F6" t="s">
        <v>1456</v>
      </c>
      <c r="G6" s="199">
        <v>45362</v>
      </c>
      <c r="H6">
        <v>2024</v>
      </c>
      <c r="I6" t="s">
        <v>2531</v>
      </c>
      <c r="J6">
        <v>45352</v>
      </c>
      <c r="K6">
        <v>100</v>
      </c>
      <c r="L6">
        <v>132</v>
      </c>
      <c r="M6" t="s">
        <v>2528</v>
      </c>
      <c r="N6" t="s">
        <v>588</v>
      </c>
      <c r="O6" t="s">
        <v>677</v>
      </c>
      <c r="P6">
        <v>3</v>
      </c>
      <c r="Q6">
        <v>0</v>
      </c>
    </row>
    <row r="7" spans="1:17" x14ac:dyDescent="0.3">
      <c r="A7">
        <v>296</v>
      </c>
      <c r="B7" s="199">
        <v>45370</v>
      </c>
      <c r="C7" t="s">
        <v>1457</v>
      </c>
      <c r="D7" t="s">
        <v>84</v>
      </c>
      <c r="E7" t="s">
        <v>1383</v>
      </c>
      <c r="F7" t="s">
        <v>1456</v>
      </c>
      <c r="G7" s="199">
        <v>45362</v>
      </c>
      <c r="H7">
        <v>2024</v>
      </c>
      <c r="I7" t="s">
        <v>2531</v>
      </c>
      <c r="J7">
        <v>45352</v>
      </c>
      <c r="K7">
        <v>88</v>
      </c>
      <c r="L7">
        <v>121</v>
      </c>
      <c r="M7" t="s">
        <v>558</v>
      </c>
      <c r="N7" t="s">
        <v>554</v>
      </c>
      <c r="O7" t="s">
        <v>559</v>
      </c>
      <c r="P7">
        <v>3</v>
      </c>
      <c r="Q7">
        <v>0</v>
      </c>
    </row>
    <row r="8" spans="1:17" x14ac:dyDescent="0.3">
      <c r="A8">
        <v>295</v>
      </c>
      <c r="B8" s="199">
        <v>45370</v>
      </c>
      <c r="C8" t="s">
        <v>1457</v>
      </c>
      <c r="D8" t="s">
        <v>84</v>
      </c>
      <c r="E8" t="s">
        <v>1383</v>
      </c>
      <c r="F8" t="s">
        <v>1458</v>
      </c>
      <c r="G8" s="199">
        <v>45362</v>
      </c>
      <c r="H8">
        <v>2024</v>
      </c>
      <c r="I8" t="s">
        <v>2531</v>
      </c>
      <c r="J8">
        <v>45352</v>
      </c>
      <c r="K8">
        <v>96</v>
      </c>
      <c r="L8">
        <v>128</v>
      </c>
      <c r="M8" t="s">
        <v>2460</v>
      </c>
      <c r="N8" t="s">
        <v>554</v>
      </c>
      <c r="O8" t="s">
        <v>1767</v>
      </c>
      <c r="P8">
        <v>3</v>
      </c>
      <c r="Q8">
        <v>0</v>
      </c>
    </row>
    <row r="9" spans="1:17" x14ac:dyDescent="0.3">
      <c r="A9">
        <v>294</v>
      </c>
      <c r="B9" s="199">
        <v>45370</v>
      </c>
      <c r="C9" t="s">
        <v>1457</v>
      </c>
      <c r="D9" t="s">
        <v>84</v>
      </c>
      <c r="E9" t="s">
        <v>1383</v>
      </c>
      <c r="F9" t="s">
        <v>1456</v>
      </c>
      <c r="G9" s="199">
        <v>45359</v>
      </c>
      <c r="H9">
        <v>2024</v>
      </c>
      <c r="I9" t="s">
        <v>2531</v>
      </c>
      <c r="J9">
        <v>45352</v>
      </c>
      <c r="K9">
        <v>100</v>
      </c>
      <c r="L9">
        <v>132</v>
      </c>
      <c r="M9" t="s">
        <v>2528</v>
      </c>
      <c r="N9" t="s">
        <v>588</v>
      </c>
      <c r="O9" t="s">
        <v>677</v>
      </c>
      <c r="P9">
        <v>5</v>
      </c>
      <c r="Q9">
        <v>0</v>
      </c>
    </row>
    <row r="10" spans="1:17" x14ac:dyDescent="0.3">
      <c r="A10">
        <v>293</v>
      </c>
      <c r="B10" s="199">
        <v>45370</v>
      </c>
      <c r="C10" t="s">
        <v>1457</v>
      </c>
      <c r="D10" t="s">
        <v>84</v>
      </c>
      <c r="E10" t="s">
        <v>1383</v>
      </c>
      <c r="F10" t="s">
        <v>1456</v>
      </c>
      <c r="G10" s="199">
        <v>45359</v>
      </c>
      <c r="H10">
        <v>2024</v>
      </c>
      <c r="I10" t="s">
        <v>2531</v>
      </c>
      <c r="J10">
        <v>45352</v>
      </c>
      <c r="K10">
        <v>89</v>
      </c>
      <c r="L10">
        <v>122</v>
      </c>
      <c r="M10" t="s">
        <v>552</v>
      </c>
      <c r="N10" t="s">
        <v>554</v>
      </c>
      <c r="O10" t="s">
        <v>555</v>
      </c>
      <c r="P10">
        <v>4</v>
      </c>
      <c r="Q10">
        <v>0</v>
      </c>
    </row>
    <row r="11" spans="1:17" x14ac:dyDescent="0.3">
      <c r="A11">
        <v>292</v>
      </c>
      <c r="B11" s="199">
        <v>45370</v>
      </c>
      <c r="C11" t="s">
        <v>1457</v>
      </c>
      <c r="D11" t="s">
        <v>84</v>
      </c>
      <c r="E11" t="s">
        <v>1383</v>
      </c>
      <c r="F11" t="s">
        <v>1456</v>
      </c>
      <c r="G11" s="199">
        <v>45358</v>
      </c>
      <c r="H11">
        <v>2024</v>
      </c>
      <c r="I11" t="s">
        <v>2531</v>
      </c>
      <c r="J11">
        <v>45352</v>
      </c>
      <c r="K11">
        <v>100</v>
      </c>
      <c r="L11">
        <v>132</v>
      </c>
      <c r="M11" t="s">
        <v>2528</v>
      </c>
      <c r="N11" t="s">
        <v>588</v>
      </c>
      <c r="O11" t="s">
        <v>677</v>
      </c>
      <c r="P11">
        <v>9</v>
      </c>
      <c r="Q11">
        <v>0</v>
      </c>
    </row>
    <row r="12" spans="1:17" x14ac:dyDescent="0.3">
      <c r="A12">
        <v>291</v>
      </c>
      <c r="B12" s="199">
        <v>45370</v>
      </c>
      <c r="C12" t="s">
        <v>1457</v>
      </c>
      <c r="D12" t="s">
        <v>556</v>
      </c>
      <c r="E12" t="s">
        <v>1383</v>
      </c>
      <c r="F12" t="s">
        <v>1471</v>
      </c>
      <c r="G12" s="199">
        <v>45355</v>
      </c>
      <c r="H12">
        <v>2024</v>
      </c>
      <c r="I12" t="s">
        <v>2531</v>
      </c>
      <c r="J12">
        <v>45352</v>
      </c>
      <c r="K12">
        <v>89</v>
      </c>
      <c r="L12">
        <v>122</v>
      </c>
      <c r="M12" t="s">
        <v>552</v>
      </c>
      <c r="N12" t="s">
        <v>554</v>
      </c>
      <c r="O12" t="s">
        <v>555</v>
      </c>
      <c r="P12">
        <v>2</v>
      </c>
      <c r="Q12">
        <v>0</v>
      </c>
    </row>
    <row r="13" spans="1:17" x14ac:dyDescent="0.3">
      <c r="A13">
        <v>290</v>
      </c>
      <c r="B13" s="199">
        <v>45370</v>
      </c>
      <c r="C13" t="s">
        <v>1457</v>
      </c>
      <c r="D13" t="s">
        <v>84</v>
      </c>
      <c r="E13" t="s">
        <v>1383</v>
      </c>
      <c r="F13" t="s">
        <v>1796</v>
      </c>
      <c r="G13" s="199">
        <v>45355</v>
      </c>
      <c r="H13">
        <v>2024</v>
      </c>
      <c r="I13" t="s">
        <v>2531</v>
      </c>
      <c r="J13">
        <v>45352</v>
      </c>
      <c r="P13">
        <v>4</v>
      </c>
      <c r="Q13">
        <v>0</v>
      </c>
    </row>
    <row r="14" spans="1:17" x14ac:dyDescent="0.3">
      <c r="A14">
        <v>289</v>
      </c>
      <c r="B14" s="199">
        <v>45370</v>
      </c>
      <c r="C14" t="s">
        <v>1457</v>
      </c>
      <c r="D14" t="s">
        <v>574</v>
      </c>
      <c r="E14" t="s">
        <v>1377</v>
      </c>
      <c r="F14" t="s">
        <v>1462</v>
      </c>
      <c r="G14" s="199">
        <v>45355</v>
      </c>
      <c r="H14">
        <v>2024</v>
      </c>
      <c r="I14" t="s">
        <v>2531</v>
      </c>
      <c r="J14">
        <v>45352</v>
      </c>
      <c r="P14">
        <v>3</v>
      </c>
      <c r="Q14">
        <v>0</v>
      </c>
    </row>
    <row r="15" spans="1:17" x14ac:dyDescent="0.3">
      <c r="A15">
        <v>288</v>
      </c>
      <c r="B15" s="199">
        <v>45366</v>
      </c>
      <c r="C15" t="s">
        <v>1457</v>
      </c>
      <c r="D15" t="s">
        <v>556</v>
      </c>
      <c r="E15" t="s">
        <v>1383</v>
      </c>
      <c r="F15" t="s">
        <v>1458</v>
      </c>
      <c r="G15" s="199">
        <v>45352</v>
      </c>
      <c r="H15">
        <v>2024</v>
      </c>
      <c r="I15" t="s">
        <v>2531</v>
      </c>
      <c r="J15">
        <v>45352</v>
      </c>
      <c r="K15">
        <v>90</v>
      </c>
      <c r="M15" t="s">
        <v>2431</v>
      </c>
      <c r="N15" t="s">
        <v>554</v>
      </c>
      <c r="O15" t="s">
        <v>632</v>
      </c>
      <c r="P15">
        <v>9</v>
      </c>
      <c r="Q15">
        <v>0</v>
      </c>
    </row>
    <row r="16" spans="1:17" x14ac:dyDescent="0.3">
      <c r="A16">
        <v>279</v>
      </c>
      <c r="B16" s="199">
        <v>45365</v>
      </c>
      <c r="C16" t="s">
        <v>1457</v>
      </c>
      <c r="D16" t="s">
        <v>556</v>
      </c>
      <c r="E16" t="s">
        <v>1383</v>
      </c>
      <c r="F16" t="s">
        <v>1449</v>
      </c>
      <c r="G16" s="199">
        <v>45364</v>
      </c>
      <c r="H16">
        <v>2024</v>
      </c>
      <c r="I16" t="s">
        <v>2531</v>
      </c>
      <c r="J16">
        <v>45352</v>
      </c>
      <c r="K16">
        <v>89</v>
      </c>
      <c r="L16">
        <v>122</v>
      </c>
      <c r="M16" t="s">
        <v>552</v>
      </c>
      <c r="N16" t="s">
        <v>554</v>
      </c>
      <c r="O16" t="s">
        <v>555</v>
      </c>
      <c r="P16">
        <v>2</v>
      </c>
      <c r="Q16">
        <v>0</v>
      </c>
    </row>
    <row r="17" spans="1:17" x14ac:dyDescent="0.3">
      <c r="A17">
        <v>273</v>
      </c>
      <c r="B17" s="199">
        <v>45364</v>
      </c>
      <c r="C17" t="s">
        <v>1457</v>
      </c>
      <c r="D17" t="s">
        <v>574</v>
      </c>
      <c r="E17" t="s">
        <v>1383</v>
      </c>
      <c r="F17" t="s">
        <v>1449</v>
      </c>
      <c r="G17" s="199">
        <v>45363</v>
      </c>
      <c r="H17">
        <v>2024</v>
      </c>
      <c r="I17" t="s">
        <v>2531</v>
      </c>
      <c r="J17">
        <v>45352</v>
      </c>
      <c r="P17">
        <v>1</v>
      </c>
      <c r="Q17">
        <v>0</v>
      </c>
    </row>
    <row r="18" spans="1:17" x14ac:dyDescent="0.3">
      <c r="A18">
        <v>272</v>
      </c>
      <c r="B18" s="199">
        <v>45364</v>
      </c>
      <c r="C18" t="s">
        <v>1457</v>
      </c>
      <c r="D18" t="s">
        <v>84</v>
      </c>
      <c r="E18" t="s">
        <v>1383</v>
      </c>
      <c r="F18" t="s">
        <v>1384</v>
      </c>
      <c r="G18" s="199">
        <v>45363</v>
      </c>
      <c r="H18">
        <v>2024</v>
      </c>
      <c r="I18" t="s">
        <v>2531</v>
      </c>
      <c r="J18">
        <v>45352</v>
      </c>
      <c r="K18">
        <v>37</v>
      </c>
      <c r="L18">
        <v>115</v>
      </c>
      <c r="M18" t="s">
        <v>580</v>
      </c>
      <c r="N18" t="s">
        <v>565</v>
      </c>
      <c r="O18" t="s">
        <v>581</v>
      </c>
      <c r="P18">
        <v>1</v>
      </c>
      <c r="Q18">
        <v>0</v>
      </c>
    </row>
    <row r="19" spans="1:17" x14ac:dyDescent="0.3">
      <c r="A19">
        <v>271</v>
      </c>
      <c r="B19" s="199">
        <v>45364</v>
      </c>
      <c r="C19" t="s">
        <v>1457</v>
      </c>
      <c r="D19" t="s">
        <v>574</v>
      </c>
      <c r="E19" t="s">
        <v>1377</v>
      </c>
      <c r="F19" t="s">
        <v>1386</v>
      </c>
      <c r="G19" s="199">
        <v>45363</v>
      </c>
      <c r="H19">
        <v>2024</v>
      </c>
      <c r="I19" t="s">
        <v>2531</v>
      </c>
      <c r="J19">
        <v>45352</v>
      </c>
      <c r="P19">
        <v>7</v>
      </c>
      <c r="Q19">
        <v>0</v>
      </c>
    </row>
    <row r="20" spans="1:17" x14ac:dyDescent="0.3">
      <c r="A20">
        <v>278</v>
      </c>
      <c r="B20" s="199">
        <v>45365</v>
      </c>
      <c r="C20" t="s">
        <v>1457</v>
      </c>
      <c r="D20" t="s">
        <v>84</v>
      </c>
      <c r="E20" t="s">
        <v>1383</v>
      </c>
      <c r="F20" t="s">
        <v>1449</v>
      </c>
      <c r="G20" s="199">
        <v>45357</v>
      </c>
      <c r="H20">
        <v>2024</v>
      </c>
      <c r="I20" t="s">
        <v>2531</v>
      </c>
      <c r="J20">
        <v>45352</v>
      </c>
      <c r="K20">
        <v>89</v>
      </c>
      <c r="L20">
        <v>122</v>
      </c>
      <c r="M20" t="s">
        <v>552</v>
      </c>
      <c r="N20" t="s">
        <v>554</v>
      </c>
      <c r="O20" t="s">
        <v>555</v>
      </c>
      <c r="P20">
        <v>2</v>
      </c>
      <c r="Q20">
        <v>0</v>
      </c>
    </row>
    <row r="21" spans="1:17" x14ac:dyDescent="0.3">
      <c r="A21">
        <v>274</v>
      </c>
      <c r="B21" s="199">
        <v>45365</v>
      </c>
      <c r="C21" t="s">
        <v>1457</v>
      </c>
      <c r="D21" t="s">
        <v>84</v>
      </c>
      <c r="E21" t="s">
        <v>1383</v>
      </c>
      <c r="F21" t="s">
        <v>1449</v>
      </c>
      <c r="G21" s="199">
        <v>45357</v>
      </c>
      <c r="H21">
        <v>2024</v>
      </c>
      <c r="I21" t="s">
        <v>2531</v>
      </c>
      <c r="J21">
        <v>45352</v>
      </c>
      <c r="K21">
        <v>99</v>
      </c>
      <c r="L21">
        <v>131</v>
      </c>
      <c r="M21" t="s">
        <v>2526</v>
      </c>
      <c r="N21" t="s">
        <v>554</v>
      </c>
      <c r="O21" t="s">
        <v>561</v>
      </c>
      <c r="P21">
        <v>9</v>
      </c>
      <c r="Q21">
        <v>0</v>
      </c>
    </row>
    <row r="22" spans="1:17" x14ac:dyDescent="0.3">
      <c r="A22">
        <v>275</v>
      </c>
      <c r="B22" s="199">
        <v>45365</v>
      </c>
      <c r="C22" t="s">
        <v>1457</v>
      </c>
      <c r="D22" t="s">
        <v>84</v>
      </c>
      <c r="E22" t="s">
        <v>1383</v>
      </c>
      <c r="F22" t="s">
        <v>1458</v>
      </c>
      <c r="G22" s="199">
        <v>45356</v>
      </c>
      <c r="H22">
        <v>2024</v>
      </c>
      <c r="I22" t="s">
        <v>2531</v>
      </c>
      <c r="J22">
        <v>45352</v>
      </c>
      <c r="K22">
        <v>70</v>
      </c>
      <c r="L22">
        <v>91</v>
      </c>
      <c r="M22" t="s">
        <v>630</v>
      </c>
      <c r="N22" t="s">
        <v>554</v>
      </c>
      <c r="O22" t="s">
        <v>555</v>
      </c>
      <c r="P22">
        <v>9</v>
      </c>
      <c r="Q22">
        <v>0</v>
      </c>
    </row>
    <row r="23" spans="1:17" x14ac:dyDescent="0.3">
      <c r="A23">
        <v>277</v>
      </c>
      <c r="B23" s="199">
        <v>45365</v>
      </c>
      <c r="C23" t="s">
        <v>1457</v>
      </c>
      <c r="D23" t="s">
        <v>84</v>
      </c>
      <c r="E23" t="s">
        <v>1383</v>
      </c>
      <c r="F23" t="s">
        <v>1449</v>
      </c>
      <c r="G23" s="199">
        <v>45350</v>
      </c>
      <c r="H23">
        <v>2024</v>
      </c>
      <c r="I23" t="s">
        <v>2463</v>
      </c>
      <c r="J23">
        <v>45323</v>
      </c>
      <c r="K23">
        <v>89</v>
      </c>
      <c r="L23">
        <v>122</v>
      </c>
      <c r="M23" t="s">
        <v>552</v>
      </c>
      <c r="N23" t="s">
        <v>554</v>
      </c>
      <c r="O23" t="s">
        <v>555</v>
      </c>
      <c r="P23">
        <v>2</v>
      </c>
      <c r="Q23">
        <v>0</v>
      </c>
    </row>
    <row r="24" spans="1:17" x14ac:dyDescent="0.3">
      <c r="A24">
        <v>287</v>
      </c>
      <c r="B24" s="199">
        <v>45366</v>
      </c>
      <c r="C24" t="s">
        <v>1457</v>
      </c>
      <c r="D24" t="s">
        <v>574</v>
      </c>
      <c r="E24" t="s">
        <v>1377</v>
      </c>
      <c r="F24" t="s">
        <v>1382</v>
      </c>
      <c r="G24" s="199">
        <v>45349</v>
      </c>
      <c r="H24">
        <v>2024</v>
      </c>
      <c r="I24" t="s">
        <v>2463</v>
      </c>
      <c r="J24">
        <v>45323</v>
      </c>
      <c r="P24">
        <v>9</v>
      </c>
      <c r="Q24">
        <v>0</v>
      </c>
    </row>
    <row r="25" spans="1:17" x14ac:dyDescent="0.3">
      <c r="A25">
        <v>281</v>
      </c>
      <c r="B25" s="199">
        <v>45365</v>
      </c>
      <c r="C25" t="s">
        <v>1457</v>
      </c>
      <c r="D25" t="s">
        <v>84</v>
      </c>
      <c r="E25" t="s">
        <v>1383</v>
      </c>
      <c r="F25" t="s">
        <v>1471</v>
      </c>
      <c r="G25" s="199">
        <v>45348</v>
      </c>
      <c r="H25">
        <v>2024</v>
      </c>
      <c r="I25" t="s">
        <v>2463</v>
      </c>
      <c r="J25">
        <v>45323</v>
      </c>
      <c r="K25">
        <v>96</v>
      </c>
      <c r="L25">
        <v>128</v>
      </c>
      <c r="M25" t="s">
        <v>2460</v>
      </c>
      <c r="N25" t="s">
        <v>554</v>
      </c>
      <c r="O25" t="s">
        <v>1767</v>
      </c>
      <c r="P25">
        <v>9</v>
      </c>
      <c r="Q25">
        <v>0</v>
      </c>
    </row>
    <row r="26" spans="1:17" x14ac:dyDescent="0.3">
      <c r="A26">
        <v>285</v>
      </c>
      <c r="B26" s="199">
        <v>45365</v>
      </c>
      <c r="C26" t="s">
        <v>1457</v>
      </c>
      <c r="D26" t="s">
        <v>556</v>
      </c>
      <c r="E26" t="s">
        <v>1383</v>
      </c>
      <c r="F26" t="s">
        <v>1458</v>
      </c>
      <c r="G26" s="199">
        <v>45345</v>
      </c>
      <c r="H26">
        <v>2024</v>
      </c>
      <c r="I26" t="s">
        <v>2463</v>
      </c>
      <c r="J26">
        <v>45323</v>
      </c>
      <c r="K26">
        <v>90</v>
      </c>
      <c r="M26" t="s">
        <v>2431</v>
      </c>
      <c r="N26" t="s">
        <v>554</v>
      </c>
      <c r="O26" t="s">
        <v>632</v>
      </c>
      <c r="P26">
        <v>6</v>
      </c>
      <c r="Q26">
        <v>0</v>
      </c>
    </row>
    <row r="27" spans="1:17" x14ac:dyDescent="0.3">
      <c r="A27">
        <v>284</v>
      </c>
      <c r="B27" s="199">
        <v>45365</v>
      </c>
      <c r="C27" t="s">
        <v>1457</v>
      </c>
      <c r="D27" t="s">
        <v>574</v>
      </c>
      <c r="E27" t="s">
        <v>1383</v>
      </c>
      <c r="F27" t="s">
        <v>1463</v>
      </c>
      <c r="G27" s="199">
        <v>45345</v>
      </c>
      <c r="H27">
        <v>2024</v>
      </c>
      <c r="I27" t="s">
        <v>2463</v>
      </c>
      <c r="J27">
        <v>45323</v>
      </c>
      <c r="P27">
        <v>3</v>
      </c>
      <c r="Q27">
        <v>0</v>
      </c>
    </row>
    <row r="28" spans="1:17" x14ac:dyDescent="0.3">
      <c r="A28">
        <v>283</v>
      </c>
      <c r="B28" s="199">
        <v>45365</v>
      </c>
      <c r="C28" t="s">
        <v>1457</v>
      </c>
      <c r="D28" t="s">
        <v>556</v>
      </c>
      <c r="E28" t="s">
        <v>1383</v>
      </c>
      <c r="F28" t="s">
        <v>1458</v>
      </c>
      <c r="G28" s="199">
        <v>45344</v>
      </c>
      <c r="H28">
        <v>2024</v>
      </c>
      <c r="I28" t="s">
        <v>2463</v>
      </c>
      <c r="J28">
        <v>45323</v>
      </c>
      <c r="K28">
        <v>90</v>
      </c>
      <c r="M28" t="s">
        <v>2431</v>
      </c>
      <c r="N28" t="s">
        <v>554</v>
      </c>
      <c r="O28" t="s">
        <v>632</v>
      </c>
      <c r="P28">
        <v>5</v>
      </c>
      <c r="Q28">
        <v>0</v>
      </c>
    </row>
    <row r="29" spans="1:17" x14ac:dyDescent="0.3">
      <c r="A29">
        <v>282</v>
      </c>
      <c r="B29" s="199">
        <v>45365</v>
      </c>
      <c r="C29" t="s">
        <v>1457</v>
      </c>
      <c r="D29" t="s">
        <v>574</v>
      </c>
      <c r="E29" t="s">
        <v>1383</v>
      </c>
      <c r="F29" t="s">
        <v>1449</v>
      </c>
      <c r="G29" s="199">
        <v>45344</v>
      </c>
      <c r="H29">
        <v>2024</v>
      </c>
      <c r="I29" t="s">
        <v>2463</v>
      </c>
      <c r="J29">
        <v>45323</v>
      </c>
      <c r="K29">
        <v>92</v>
      </c>
      <c r="L29">
        <v>124</v>
      </c>
      <c r="M29" t="s">
        <v>2437</v>
      </c>
      <c r="N29" t="s">
        <v>588</v>
      </c>
      <c r="O29" t="s">
        <v>677</v>
      </c>
      <c r="P29">
        <v>2</v>
      </c>
      <c r="Q29">
        <v>0</v>
      </c>
    </row>
    <row r="30" spans="1:17" x14ac:dyDescent="0.3">
      <c r="A30">
        <v>276</v>
      </c>
      <c r="B30" s="199">
        <v>45365</v>
      </c>
      <c r="C30" t="s">
        <v>1457</v>
      </c>
      <c r="D30" t="s">
        <v>556</v>
      </c>
      <c r="E30" t="s">
        <v>1383</v>
      </c>
      <c r="F30" t="s">
        <v>1449</v>
      </c>
      <c r="G30" s="199">
        <v>45344</v>
      </c>
      <c r="H30">
        <v>2024</v>
      </c>
      <c r="I30" t="s">
        <v>2463</v>
      </c>
      <c r="J30">
        <v>45323</v>
      </c>
      <c r="K30">
        <v>89</v>
      </c>
      <c r="L30">
        <v>122</v>
      </c>
      <c r="M30" t="s">
        <v>552</v>
      </c>
      <c r="N30" t="s">
        <v>554</v>
      </c>
      <c r="O30" t="s">
        <v>555</v>
      </c>
      <c r="P30">
        <v>2</v>
      </c>
      <c r="Q30">
        <v>0</v>
      </c>
    </row>
    <row r="31" spans="1:17" x14ac:dyDescent="0.3">
      <c r="A31">
        <v>286</v>
      </c>
      <c r="B31" s="199">
        <v>45365</v>
      </c>
      <c r="C31" t="s">
        <v>1457</v>
      </c>
      <c r="D31" t="s">
        <v>556</v>
      </c>
      <c r="E31" t="s">
        <v>1383</v>
      </c>
      <c r="F31" t="s">
        <v>1458</v>
      </c>
      <c r="G31" s="199">
        <v>45343</v>
      </c>
      <c r="H31">
        <v>2024</v>
      </c>
      <c r="I31" t="s">
        <v>2463</v>
      </c>
      <c r="J31">
        <v>45323</v>
      </c>
      <c r="K31">
        <v>90</v>
      </c>
      <c r="M31" t="s">
        <v>2431</v>
      </c>
      <c r="N31" t="s">
        <v>554</v>
      </c>
      <c r="O31" t="s">
        <v>632</v>
      </c>
      <c r="P31">
        <v>7</v>
      </c>
      <c r="Q31">
        <v>0</v>
      </c>
    </row>
    <row r="32" spans="1:17" x14ac:dyDescent="0.3">
      <c r="A32">
        <v>280</v>
      </c>
      <c r="B32" s="199">
        <v>45365</v>
      </c>
      <c r="C32" t="s">
        <v>1457</v>
      </c>
      <c r="D32" t="s">
        <v>556</v>
      </c>
      <c r="E32" t="s">
        <v>1383</v>
      </c>
      <c r="F32" t="s">
        <v>1449</v>
      </c>
      <c r="G32" s="199">
        <v>45343</v>
      </c>
      <c r="H32">
        <v>2024</v>
      </c>
      <c r="I32" t="s">
        <v>2463</v>
      </c>
      <c r="J32">
        <v>45323</v>
      </c>
      <c r="K32">
        <v>89</v>
      </c>
      <c r="L32">
        <v>122</v>
      </c>
      <c r="M32" t="s">
        <v>552</v>
      </c>
      <c r="N32" t="s">
        <v>554</v>
      </c>
      <c r="O32" t="s">
        <v>555</v>
      </c>
      <c r="P32">
        <v>2</v>
      </c>
      <c r="Q32">
        <v>0</v>
      </c>
    </row>
    <row r="33" spans="1:17" x14ac:dyDescent="0.3">
      <c r="A33">
        <v>227</v>
      </c>
      <c r="B33" s="199">
        <v>45344</v>
      </c>
      <c r="C33" t="s">
        <v>1457</v>
      </c>
      <c r="D33" t="s">
        <v>556</v>
      </c>
      <c r="E33" t="s">
        <v>1383</v>
      </c>
      <c r="F33" t="s">
        <v>1456</v>
      </c>
      <c r="G33" s="199">
        <v>45343</v>
      </c>
      <c r="H33">
        <v>2024</v>
      </c>
      <c r="I33" t="s">
        <v>2463</v>
      </c>
      <c r="J33">
        <v>45323</v>
      </c>
      <c r="K33">
        <v>89</v>
      </c>
      <c r="L33">
        <v>122</v>
      </c>
      <c r="M33" t="s">
        <v>552</v>
      </c>
      <c r="N33" t="s">
        <v>554</v>
      </c>
      <c r="O33" t="s">
        <v>555</v>
      </c>
      <c r="P33">
        <v>1.5</v>
      </c>
      <c r="Q33">
        <v>0</v>
      </c>
    </row>
    <row r="34" spans="1:17" x14ac:dyDescent="0.3">
      <c r="A34">
        <v>226</v>
      </c>
      <c r="B34" s="199">
        <v>45344</v>
      </c>
      <c r="C34" t="s">
        <v>1457</v>
      </c>
      <c r="D34" t="s">
        <v>84</v>
      </c>
      <c r="E34" t="s">
        <v>1383</v>
      </c>
      <c r="F34" t="s">
        <v>1456</v>
      </c>
      <c r="G34" s="199">
        <v>45343</v>
      </c>
      <c r="H34">
        <v>2024</v>
      </c>
      <c r="I34" t="s">
        <v>2463</v>
      </c>
      <c r="J34">
        <v>45323</v>
      </c>
      <c r="K34">
        <v>89</v>
      </c>
      <c r="L34">
        <v>122</v>
      </c>
      <c r="M34" t="s">
        <v>552</v>
      </c>
      <c r="N34" t="s">
        <v>554</v>
      </c>
      <c r="O34" t="s">
        <v>555</v>
      </c>
      <c r="P34">
        <v>1.5</v>
      </c>
      <c r="Q34">
        <v>0</v>
      </c>
    </row>
    <row r="35" spans="1:17" x14ac:dyDescent="0.3">
      <c r="A35">
        <v>225</v>
      </c>
      <c r="B35" s="199">
        <v>45344</v>
      </c>
      <c r="C35" t="s">
        <v>1457</v>
      </c>
      <c r="D35" t="s">
        <v>556</v>
      </c>
      <c r="E35" t="s">
        <v>1383</v>
      </c>
      <c r="F35" t="s">
        <v>1456</v>
      </c>
      <c r="G35" s="199">
        <v>45343</v>
      </c>
      <c r="H35">
        <v>2024</v>
      </c>
      <c r="I35" t="s">
        <v>2463</v>
      </c>
      <c r="J35">
        <v>45323</v>
      </c>
      <c r="K35">
        <v>89</v>
      </c>
      <c r="L35">
        <v>122</v>
      </c>
      <c r="M35" t="s">
        <v>552</v>
      </c>
      <c r="N35" t="s">
        <v>554</v>
      </c>
      <c r="O35" t="s">
        <v>555</v>
      </c>
      <c r="P35">
        <v>6</v>
      </c>
      <c r="Q35">
        <v>0</v>
      </c>
    </row>
    <row r="36" spans="1:17" x14ac:dyDescent="0.3">
      <c r="A36">
        <v>270</v>
      </c>
      <c r="B36" s="199">
        <v>45348</v>
      </c>
      <c r="C36" t="s">
        <v>1457</v>
      </c>
      <c r="D36" t="s">
        <v>63</v>
      </c>
      <c r="E36" t="s">
        <v>1383</v>
      </c>
      <c r="F36" t="s">
        <v>1456</v>
      </c>
      <c r="G36" s="199">
        <v>45342</v>
      </c>
      <c r="H36">
        <v>2024</v>
      </c>
      <c r="I36" t="s">
        <v>2463</v>
      </c>
      <c r="J36">
        <v>45323</v>
      </c>
      <c r="P36">
        <v>4</v>
      </c>
      <c r="Q36">
        <v>0</v>
      </c>
    </row>
    <row r="37" spans="1:17" x14ac:dyDescent="0.3">
      <c r="A37">
        <v>269</v>
      </c>
      <c r="B37" s="199">
        <v>45348</v>
      </c>
      <c r="C37" t="s">
        <v>1457</v>
      </c>
      <c r="D37" t="s">
        <v>84</v>
      </c>
      <c r="E37" t="s">
        <v>1383</v>
      </c>
      <c r="F37" t="s">
        <v>1456</v>
      </c>
      <c r="G37" s="199">
        <v>45342</v>
      </c>
      <c r="H37">
        <v>2024</v>
      </c>
      <c r="I37" t="s">
        <v>2463</v>
      </c>
      <c r="J37">
        <v>45323</v>
      </c>
      <c r="K37">
        <v>96</v>
      </c>
      <c r="L37">
        <v>128</v>
      </c>
      <c r="M37" t="s">
        <v>2460</v>
      </c>
      <c r="N37" t="s">
        <v>554</v>
      </c>
      <c r="O37" t="s">
        <v>1767</v>
      </c>
      <c r="P37">
        <v>5</v>
      </c>
      <c r="Q37">
        <v>0</v>
      </c>
    </row>
    <row r="38" spans="1:17" x14ac:dyDescent="0.3">
      <c r="A38">
        <v>268</v>
      </c>
      <c r="B38" s="199">
        <v>45348</v>
      </c>
      <c r="C38" t="s">
        <v>1457</v>
      </c>
      <c r="D38" t="s">
        <v>84</v>
      </c>
      <c r="E38" t="s">
        <v>1383</v>
      </c>
      <c r="F38" t="s">
        <v>1458</v>
      </c>
      <c r="G38" s="199">
        <v>45341</v>
      </c>
      <c r="H38">
        <v>2024</v>
      </c>
      <c r="I38" t="s">
        <v>2463</v>
      </c>
      <c r="J38">
        <v>45323</v>
      </c>
      <c r="K38">
        <v>22</v>
      </c>
      <c r="L38">
        <v>47</v>
      </c>
      <c r="M38" t="s">
        <v>841</v>
      </c>
      <c r="N38" t="s">
        <v>588</v>
      </c>
      <c r="P38">
        <v>2</v>
      </c>
      <c r="Q38">
        <v>0</v>
      </c>
    </row>
    <row r="39" spans="1:17" x14ac:dyDescent="0.3">
      <c r="A39">
        <v>267</v>
      </c>
      <c r="B39" s="199">
        <v>45348</v>
      </c>
      <c r="C39" t="s">
        <v>1457</v>
      </c>
      <c r="D39" t="s">
        <v>63</v>
      </c>
      <c r="E39" t="s">
        <v>1383</v>
      </c>
      <c r="F39" t="s">
        <v>1456</v>
      </c>
      <c r="G39" s="199">
        <v>45341</v>
      </c>
      <c r="H39">
        <v>2024</v>
      </c>
      <c r="I39" t="s">
        <v>2463</v>
      </c>
      <c r="J39">
        <v>45323</v>
      </c>
      <c r="P39">
        <v>3</v>
      </c>
      <c r="Q39">
        <v>0</v>
      </c>
    </row>
    <row r="40" spans="1:17" x14ac:dyDescent="0.3">
      <c r="A40">
        <v>266</v>
      </c>
      <c r="B40" s="199">
        <v>45348</v>
      </c>
      <c r="C40" t="s">
        <v>1457</v>
      </c>
      <c r="D40" t="s">
        <v>84</v>
      </c>
      <c r="E40" t="s">
        <v>1383</v>
      </c>
      <c r="F40" t="s">
        <v>1471</v>
      </c>
      <c r="G40" s="199">
        <v>45341</v>
      </c>
      <c r="H40">
        <v>2024</v>
      </c>
      <c r="I40" t="s">
        <v>2463</v>
      </c>
      <c r="J40">
        <v>45323</v>
      </c>
      <c r="K40">
        <v>96</v>
      </c>
      <c r="L40">
        <v>128</v>
      </c>
      <c r="M40" t="s">
        <v>2460</v>
      </c>
      <c r="N40" t="s">
        <v>554</v>
      </c>
      <c r="O40" t="s">
        <v>1767</v>
      </c>
      <c r="P40">
        <v>4</v>
      </c>
      <c r="Q40">
        <v>0</v>
      </c>
    </row>
    <row r="41" spans="1:17" x14ac:dyDescent="0.3">
      <c r="A41">
        <v>232</v>
      </c>
      <c r="B41" s="199">
        <v>45345</v>
      </c>
      <c r="C41" t="s">
        <v>1457</v>
      </c>
      <c r="D41" t="s">
        <v>556</v>
      </c>
      <c r="E41" t="s">
        <v>1383</v>
      </c>
      <c r="F41" t="s">
        <v>1458</v>
      </c>
      <c r="G41" s="199">
        <v>45338</v>
      </c>
      <c r="H41">
        <v>2024</v>
      </c>
      <c r="I41" t="s">
        <v>2463</v>
      </c>
      <c r="J41">
        <v>45323</v>
      </c>
      <c r="K41">
        <v>89</v>
      </c>
      <c r="L41">
        <v>122</v>
      </c>
      <c r="M41" t="s">
        <v>552</v>
      </c>
      <c r="N41" t="s">
        <v>554</v>
      </c>
      <c r="O41" t="s">
        <v>555</v>
      </c>
      <c r="P41">
        <v>6</v>
      </c>
      <c r="Q41">
        <v>0</v>
      </c>
    </row>
    <row r="42" spans="1:17" x14ac:dyDescent="0.3">
      <c r="A42">
        <v>231</v>
      </c>
      <c r="B42" s="199">
        <v>45345</v>
      </c>
      <c r="C42" t="s">
        <v>1457</v>
      </c>
      <c r="D42" t="s">
        <v>574</v>
      </c>
      <c r="E42" t="s">
        <v>1383</v>
      </c>
      <c r="F42" t="s">
        <v>1384</v>
      </c>
      <c r="G42" s="199">
        <v>45338</v>
      </c>
      <c r="H42">
        <v>2024</v>
      </c>
      <c r="I42" t="s">
        <v>2463</v>
      </c>
      <c r="J42">
        <v>45323</v>
      </c>
      <c r="K42">
        <v>92</v>
      </c>
      <c r="M42" t="s">
        <v>2437</v>
      </c>
      <c r="N42" t="s">
        <v>588</v>
      </c>
      <c r="O42" t="s">
        <v>677</v>
      </c>
      <c r="P42">
        <v>3</v>
      </c>
      <c r="Q42">
        <v>0</v>
      </c>
    </row>
    <row r="43" spans="1:17" x14ac:dyDescent="0.3">
      <c r="A43">
        <v>230</v>
      </c>
      <c r="B43" s="199">
        <v>45345</v>
      </c>
      <c r="C43" t="s">
        <v>1457</v>
      </c>
      <c r="D43" t="s">
        <v>556</v>
      </c>
      <c r="E43" t="s">
        <v>1383</v>
      </c>
      <c r="F43" t="s">
        <v>1458</v>
      </c>
      <c r="G43" s="199">
        <v>45337</v>
      </c>
      <c r="H43">
        <v>2024</v>
      </c>
      <c r="I43" t="s">
        <v>2463</v>
      </c>
      <c r="J43">
        <v>45323</v>
      </c>
      <c r="K43">
        <v>89</v>
      </c>
      <c r="L43">
        <v>122</v>
      </c>
      <c r="M43" t="s">
        <v>552</v>
      </c>
      <c r="N43" t="s">
        <v>554</v>
      </c>
      <c r="O43" t="s">
        <v>555</v>
      </c>
      <c r="P43">
        <v>9</v>
      </c>
      <c r="Q43">
        <v>0</v>
      </c>
    </row>
    <row r="44" spans="1:17" x14ac:dyDescent="0.3">
      <c r="A44">
        <v>229</v>
      </c>
      <c r="B44" s="199">
        <v>45345</v>
      </c>
      <c r="C44" t="s">
        <v>1457</v>
      </c>
      <c r="D44" t="s">
        <v>556</v>
      </c>
      <c r="E44" t="s">
        <v>1383</v>
      </c>
      <c r="F44" t="s">
        <v>1458</v>
      </c>
      <c r="G44" s="199">
        <v>45336</v>
      </c>
      <c r="H44">
        <v>2024</v>
      </c>
      <c r="I44" t="s">
        <v>2463</v>
      </c>
      <c r="J44">
        <v>45323</v>
      </c>
      <c r="K44">
        <v>89</v>
      </c>
      <c r="L44">
        <v>122</v>
      </c>
      <c r="M44" t="s">
        <v>552</v>
      </c>
      <c r="N44" t="s">
        <v>554</v>
      </c>
      <c r="O44" t="s">
        <v>555</v>
      </c>
      <c r="P44">
        <v>9</v>
      </c>
      <c r="Q44">
        <v>0</v>
      </c>
    </row>
    <row r="45" spans="1:17" x14ac:dyDescent="0.3">
      <c r="A45">
        <v>228</v>
      </c>
      <c r="B45" s="199">
        <v>45345</v>
      </c>
      <c r="C45" t="s">
        <v>1457</v>
      </c>
      <c r="D45" t="s">
        <v>556</v>
      </c>
      <c r="E45" t="s">
        <v>1383</v>
      </c>
      <c r="F45" t="s">
        <v>1456</v>
      </c>
      <c r="G45" s="199">
        <v>45335</v>
      </c>
      <c r="H45">
        <v>2024</v>
      </c>
      <c r="I45" t="s">
        <v>2463</v>
      </c>
      <c r="J45">
        <v>45323</v>
      </c>
      <c r="K45">
        <v>89</v>
      </c>
      <c r="L45">
        <v>122</v>
      </c>
      <c r="M45" t="s">
        <v>552</v>
      </c>
      <c r="N45" t="s">
        <v>554</v>
      </c>
      <c r="O45" t="s">
        <v>555</v>
      </c>
      <c r="P45">
        <v>9</v>
      </c>
      <c r="Q45">
        <v>0</v>
      </c>
    </row>
    <row r="46" spans="1:17" x14ac:dyDescent="0.3">
      <c r="A46">
        <v>265</v>
      </c>
      <c r="B46" s="199">
        <v>45348</v>
      </c>
      <c r="C46" t="s">
        <v>1457</v>
      </c>
      <c r="D46" t="s">
        <v>574</v>
      </c>
      <c r="E46" t="s">
        <v>1377</v>
      </c>
      <c r="F46" t="s">
        <v>1382</v>
      </c>
      <c r="G46" s="199">
        <v>45334</v>
      </c>
      <c r="H46">
        <v>2024</v>
      </c>
      <c r="I46" t="s">
        <v>2463</v>
      </c>
      <c r="J46">
        <v>45323</v>
      </c>
      <c r="P46">
        <v>4</v>
      </c>
      <c r="Q46">
        <v>0</v>
      </c>
    </row>
    <row r="47" spans="1:17" x14ac:dyDescent="0.3">
      <c r="A47">
        <v>264</v>
      </c>
      <c r="B47" s="199">
        <v>45348</v>
      </c>
      <c r="C47" t="s">
        <v>1457</v>
      </c>
      <c r="D47" t="s">
        <v>84</v>
      </c>
      <c r="E47" t="s">
        <v>1377</v>
      </c>
      <c r="F47" t="s">
        <v>1386</v>
      </c>
      <c r="G47" s="199">
        <v>45334</v>
      </c>
      <c r="H47">
        <v>2024</v>
      </c>
      <c r="I47" t="s">
        <v>2463</v>
      </c>
      <c r="J47">
        <v>45323</v>
      </c>
      <c r="P47">
        <v>5</v>
      </c>
      <c r="Q47">
        <v>0</v>
      </c>
    </row>
    <row r="48" spans="1:17" x14ac:dyDescent="0.3">
      <c r="A48">
        <v>233</v>
      </c>
      <c r="B48" s="199">
        <v>45345</v>
      </c>
      <c r="C48" t="s">
        <v>1457</v>
      </c>
      <c r="D48" t="s">
        <v>556</v>
      </c>
      <c r="E48" t="s">
        <v>1383</v>
      </c>
      <c r="F48" t="s">
        <v>1458</v>
      </c>
      <c r="G48" s="199">
        <v>45331</v>
      </c>
      <c r="H48">
        <v>2024</v>
      </c>
      <c r="I48" t="s">
        <v>2463</v>
      </c>
      <c r="J48">
        <v>45323</v>
      </c>
      <c r="K48">
        <v>90</v>
      </c>
      <c r="M48" t="s">
        <v>2431</v>
      </c>
      <c r="N48" t="s">
        <v>554</v>
      </c>
      <c r="O48" t="s">
        <v>632</v>
      </c>
      <c r="P48">
        <v>9</v>
      </c>
      <c r="Q48">
        <v>0</v>
      </c>
    </row>
    <row r="49" spans="1:17" x14ac:dyDescent="0.3">
      <c r="A49">
        <v>259</v>
      </c>
      <c r="B49" s="199">
        <v>45348</v>
      </c>
      <c r="C49" t="s">
        <v>1457</v>
      </c>
      <c r="D49" t="s">
        <v>84</v>
      </c>
      <c r="E49" t="s">
        <v>1383</v>
      </c>
      <c r="F49" t="s">
        <v>1458</v>
      </c>
      <c r="G49" s="199">
        <v>45329</v>
      </c>
      <c r="H49">
        <v>2024</v>
      </c>
      <c r="I49" t="s">
        <v>2463</v>
      </c>
      <c r="J49">
        <v>45323</v>
      </c>
      <c r="K49">
        <v>22</v>
      </c>
      <c r="L49">
        <v>47</v>
      </c>
      <c r="M49" t="s">
        <v>841</v>
      </c>
      <c r="N49" t="s">
        <v>588</v>
      </c>
      <c r="P49">
        <v>3</v>
      </c>
      <c r="Q49">
        <v>0</v>
      </c>
    </row>
    <row r="50" spans="1:17" x14ac:dyDescent="0.3">
      <c r="A50">
        <v>258</v>
      </c>
      <c r="B50" s="199">
        <v>45348</v>
      </c>
      <c r="C50" t="s">
        <v>1457</v>
      </c>
      <c r="D50" t="s">
        <v>556</v>
      </c>
      <c r="E50" t="s">
        <v>1383</v>
      </c>
      <c r="F50" t="s">
        <v>1449</v>
      </c>
      <c r="G50" s="199">
        <v>45329</v>
      </c>
      <c r="H50">
        <v>2024</v>
      </c>
      <c r="I50" t="s">
        <v>2463</v>
      </c>
      <c r="J50">
        <v>45323</v>
      </c>
      <c r="K50">
        <v>89</v>
      </c>
      <c r="L50">
        <v>122</v>
      </c>
      <c r="M50" t="s">
        <v>552</v>
      </c>
      <c r="N50" t="s">
        <v>554</v>
      </c>
      <c r="O50" t="s">
        <v>555</v>
      </c>
      <c r="P50">
        <v>2</v>
      </c>
      <c r="Q50">
        <v>0</v>
      </c>
    </row>
    <row r="51" spans="1:17" x14ac:dyDescent="0.3">
      <c r="A51">
        <v>257</v>
      </c>
      <c r="B51" s="199">
        <v>45348</v>
      </c>
      <c r="C51" t="s">
        <v>1457</v>
      </c>
      <c r="D51" t="s">
        <v>723</v>
      </c>
      <c r="E51" t="s">
        <v>1377</v>
      </c>
      <c r="F51" t="s">
        <v>1382</v>
      </c>
      <c r="G51" s="199">
        <v>45329</v>
      </c>
      <c r="H51">
        <v>2024</v>
      </c>
      <c r="I51" t="s">
        <v>2463</v>
      </c>
      <c r="J51">
        <v>45323</v>
      </c>
      <c r="P51">
        <v>3</v>
      </c>
      <c r="Q51">
        <v>0</v>
      </c>
    </row>
    <row r="52" spans="1:17" x14ac:dyDescent="0.3">
      <c r="A52">
        <v>256</v>
      </c>
      <c r="B52" s="199">
        <v>45348</v>
      </c>
      <c r="C52" t="s">
        <v>1457</v>
      </c>
      <c r="D52" t="s">
        <v>723</v>
      </c>
      <c r="E52" t="s">
        <v>1377</v>
      </c>
      <c r="F52" t="s">
        <v>1438</v>
      </c>
      <c r="G52" s="199">
        <v>45329</v>
      </c>
      <c r="H52">
        <v>2024</v>
      </c>
      <c r="I52" t="s">
        <v>2463</v>
      </c>
      <c r="J52">
        <v>45323</v>
      </c>
      <c r="P52">
        <v>1</v>
      </c>
      <c r="Q52">
        <v>0</v>
      </c>
    </row>
    <row r="53" spans="1:17" x14ac:dyDescent="0.3">
      <c r="A53">
        <v>255</v>
      </c>
      <c r="B53" s="199">
        <v>45348</v>
      </c>
      <c r="C53" t="s">
        <v>1457</v>
      </c>
      <c r="D53" t="s">
        <v>63</v>
      </c>
      <c r="E53" t="s">
        <v>1377</v>
      </c>
      <c r="F53" t="s">
        <v>1382</v>
      </c>
      <c r="G53" s="199">
        <v>45328</v>
      </c>
      <c r="H53">
        <v>2024</v>
      </c>
      <c r="I53" t="s">
        <v>2463</v>
      </c>
      <c r="J53">
        <v>45323</v>
      </c>
      <c r="P53">
        <v>4</v>
      </c>
      <c r="Q53">
        <v>0</v>
      </c>
    </row>
    <row r="54" spans="1:17" x14ac:dyDescent="0.3">
      <c r="A54">
        <v>254</v>
      </c>
      <c r="B54" s="199">
        <v>45348</v>
      </c>
      <c r="C54" t="s">
        <v>1457</v>
      </c>
      <c r="D54" t="s">
        <v>603</v>
      </c>
      <c r="E54" t="s">
        <v>1383</v>
      </c>
      <c r="F54" t="s">
        <v>1384</v>
      </c>
      <c r="G54" s="199">
        <v>45328</v>
      </c>
      <c r="H54">
        <v>2024</v>
      </c>
      <c r="I54" t="s">
        <v>2463</v>
      </c>
      <c r="J54">
        <v>45323</v>
      </c>
      <c r="K54">
        <v>37</v>
      </c>
      <c r="L54">
        <v>115</v>
      </c>
      <c r="M54" t="s">
        <v>580</v>
      </c>
      <c r="N54" t="s">
        <v>565</v>
      </c>
      <c r="O54" t="s">
        <v>581</v>
      </c>
      <c r="P54">
        <v>5</v>
      </c>
      <c r="Q54">
        <v>0</v>
      </c>
    </row>
    <row r="55" spans="1:17" x14ac:dyDescent="0.3">
      <c r="A55">
        <v>234</v>
      </c>
      <c r="B55" s="199">
        <v>45345</v>
      </c>
      <c r="C55" t="s">
        <v>1457</v>
      </c>
      <c r="D55" t="s">
        <v>603</v>
      </c>
      <c r="E55" t="s">
        <v>1383</v>
      </c>
      <c r="F55" t="s">
        <v>1384</v>
      </c>
      <c r="G55" s="199">
        <v>45324</v>
      </c>
      <c r="H55">
        <v>2024</v>
      </c>
      <c r="I55" t="s">
        <v>2463</v>
      </c>
      <c r="J55">
        <v>45323</v>
      </c>
      <c r="K55">
        <v>37</v>
      </c>
      <c r="L55">
        <v>115</v>
      </c>
      <c r="M55" t="s">
        <v>580</v>
      </c>
      <c r="N55" t="s">
        <v>565</v>
      </c>
      <c r="O55" t="s">
        <v>581</v>
      </c>
      <c r="P55">
        <v>9</v>
      </c>
      <c r="Q55">
        <v>0</v>
      </c>
    </row>
    <row r="56" spans="1:17" x14ac:dyDescent="0.3">
      <c r="A56">
        <v>263</v>
      </c>
      <c r="B56" s="199">
        <v>45348</v>
      </c>
      <c r="C56" t="s">
        <v>1457</v>
      </c>
      <c r="D56" t="s">
        <v>84</v>
      </c>
      <c r="E56" t="s">
        <v>1383</v>
      </c>
      <c r="F56" t="s">
        <v>1458</v>
      </c>
      <c r="G56" s="199">
        <v>45323</v>
      </c>
      <c r="H56">
        <v>2024</v>
      </c>
      <c r="I56" t="s">
        <v>2463</v>
      </c>
      <c r="J56">
        <v>45323</v>
      </c>
      <c r="K56">
        <v>22</v>
      </c>
      <c r="L56">
        <v>47</v>
      </c>
      <c r="M56" t="s">
        <v>841</v>
      </c>
      <c r="N56" t="s">
        <v>588</v>
      </c>
      <c r="P56">
        <v>9</v>
      </c>
      <c r="Q56">
        <v>0</v>
      </c>
    </row>
    <row r="57" spans="1:17" x14ac:dyDescent="0.3">
      <c r="A57">
        <v>235</v>
      </c>
      <c r="B57" s="199">
        <v>45345</v>
      </c>
      <c r="C57" t="s">
        <v>1457</v>
      </c>
      <c r="D57" t="s">
        <v>63</v>
      </c>
      <c r="E57" t="s">
        <v>1383</v>
      </c>
      <c r="F57" t="s">
        <v>1456</v>
      </c>
      <c r="G57" s="199">
        <v>45323</v>
      </c>
      <c r="H57">
        <v>2024</v>
      </c>
      <c r="I57" t="s">
        <v>2463</v>
      </c>
      <c r="J57">
        <v>45323</v>
      </c>
      <c r="P57">
        <v>9</v>
      </c>
      <c r="Q57">
        <v>0</v>
      </c>
    </row>
    <row r="58" spans="1:17" x14ac:dyDescent="0.3">
      <c r="A58">
        <v>237</v>
      </c>
      <c r="B58" s="199">
        <v>45345</v>
      </c>
      <c r="C58" t="s">
        <v>1457</v>
      </c>
      <c r="D58" t="s">
        <v>556</v>
      </c>
      <c r="E58" t="s">
        <v>1383</v>
      </c>
      <c r="F58" t="s">
        <v>1458</v>
      </c>
      <c r="G58" s="199">
        <v>45320</v>
      </c>
      <c r="H58">
        <v>2024</v>
      </c>
      <c r="I58" t="s">
        <v>1461</v>
      </c>
      <c r="J58">
        <v>45292</v>
      </c>
      <c r="K58">
        <v>89</v>
      </c>
      <c r="L58">
        <v>122</v>
      </c>
      <c r="M58" t="s">
        <v>552</v>
      </c>
      <c r="N58" t="s">
        <v>554</v>
      </c>
      <c r="O58" t="s">
        <v>555</v>
      </c>
      <c r="P58">
        <v>9</v>
      </c>
      <c r="Q58">
        <v>0</v>
      </c>
    </row>
    <row r="59" spans="1:17" x14ac:dyDescent="0.3">
      <c r="A59">
        <v>238</v>
      </c>
      <c r="B59" s="199">
        <v>45345</v>
      </c>
      <c r="C59" t="s">
        <v>1457</v>
      </c>
      <c r="D59" t="s">
        <v>556</v>
      </c>
      <c r="E59" t="s">
        <v>1383</v>
      </c>
      <c r="F59" t="s">
        <v>1458</v>
      </c>
      <c r="G59" s="199">
        <v>45317</v>
      </c>
      <c r="H59">
        <v>2024</v>
      </c>
      <c r="I59" t="s">
        <v>1461</v>
      </c>
      <c r="J59">
        <v>45292</v>
      </c>
      <c r="K59">
        <v>89</v>
      </c>
      <c r="L59">
        <v>122</v>
      </c>
      <c r="M59" t="s">
        <v>552</v>
      </c>
      <c r="N59" t="s">
        <v>554</v>
      </c>
      <c r="O59" t="s">
        <v>555</v>
      </c>
      <c r="P59">
        <v>9</v>
      </c>
      <c r="Q59">
        <v>0</v>
      </c>
    </row>
    <row r="60" spans="1:17" x14ac:dyDescent="0.3">
      <c r="A60">
        <v>239</v>
      </c>
      <c r="B60" s="199">
        <v>45345</v>
      </c>
      <c r="C60" t="s">
        <v>1457</v>
      </c>
      <c r="D60" t="s">
        <v>84</v>
      </c>
      <c r="E60" t="s">
        <v>1383</v>
      </c>
      <c r="F60" t="s">
        <v>1384</v>
      </c>
      <c r="G60" s="199">
        <v>45316</v>
      </c>
      <c r="H60">
        <v>2024</v>
      </c>
      <c r="I60" t="s">
        <v>1461</v>
      </c>
      <c r="J60">
        <v>45292</v>
      </c>
      <c r="K60">
        <v>88</v>
      </c>
      <c r="L60">
        <v>121</v>
      </c>
      <c r="M60" t="s">
        <v>558</v>
      </c>
      <c r="N60" t="s">
        <v>554</v>
      </c>
      <c r="O60" t="s">
        <v>559</v>
      </c>
      <c r="P60">
        <v>9</v>
      </c>
      <c r="Q60">
        <v>0</v>
      </c>
    </row>
    <row r="61" spans="1:17" x14ac:dyDescent="0.3">
      <c r="A61">
        <v>241</v>
      </c>
      <c r="B61" s="199">
        <v>45345</v>
      </c>
      <c r="C61" t="s">
        <v>1457</v>
      </c>
      <c r="D61" t="s">
        <v>84</v>
      </c>
      <c r="E61" t="s">
        <v>1383</v>
      </c>
      <c r="F61" t="s">
        <v>1384</v>
      </c>
      <c r="G61" s="199">
        <v>45315</v>
      </c>
      <c r="H61">
        <v>2024</v>
      </c>
      <c r="I61" t="s">
        <v>1461</v>
      </c>
      <c r="J61">
        <v>45292</v>
      </c>
      <c r="K61">
        <v>88</v>
      </c>
      <c r="L61">
        <v>121</v>
      </c>
      <c r="M61" t="s">
        <v>558</v>
      </c>
      <c r="N61" t="s">
        <v>554</v>
      </c>
      <c r="O61" t="s">
        <v>559</v>
      </c>
      <c r="P61">
        <v>4</v>
      </c>
      <c r="Q61">
        <v>0</v>
      </c>
    </row>
    <row r="62" spans="1:17" x14ac:dyDescent="0.3">
      <c r="A62">
        <v>240</v>
      </c>
      <c r="B62" s="199">
        <v>45345</v>
      </c>
      <c r="C62" t="s">
        <v>1457</v>
      </c>
      <c r="D62" t="s">
        <v>603</v>
      </c>
      <c r="E62" t="s">
        <v>1383</v>
      </c>
      <c r="F62" t="s">
        <v>1384</v>
      </c>
      <c r="G62" s="199">
        <v>45315</v>
      </c>
      <c r="H62">
        <v>2024</v>
      </c>
      <c r="I62" t="s">
        <v>1461</v>
      </c>
      <c r="J62">
        <v>45292</v>
      </c>
      <c r="K62">
        <v>37</v>
      </c>
      <c r="L62">
        <v>115</v>
      </c>
      <c r="M62" t="s">
        <v>580</v>
      </c>
      <c r="N62" t="s">
        <v>565</v>
      </c>
      <c r="O62" t="s">
        <v>581</v>
      </c>
      <c r="P62">
        <v>5</v>
      </c>
      <c r="Q62">
        <v>0</v>
      </c>
    </row>
    <row r="63" spans="1:17" x14ac:dyDescent="0.3">
      <c r="A63">
        <v>242</v>
      </c>
      <c r="B63" s="199">
        <v>45345</v>
      </c>
      <c r="C63" t="s">
        <v>1457</v>
      </c>
      <c r="D63" t="s">
        <v>556</v>
      </c>
      <c r="E63" t="s">
        <v>1383</v>
      </c>
      <c r="F63" t="s">
        <v>1471</v>
      </c>
      <c r="G63" s="199">
        <v>45313</v>
      </c>
      <c r="H63">
        <v>2024</v>
      </c>
      <c r="I63" t="s">
        <v>1461</v>
      </c>
      <c r="J63">
        <v>45292</v>
      </c>
      <c r="K63">
        <v>89</v>
      </c>
      <c r="L63">
        <v>122</v>
      </c>
      <c r="M63" t="s">
        <v>552</v>
      </c>
      <c r="N63" t="s">
        <v>554</v>
      </c>
      <c r="O63" t="s">
        <v>555</v>
      </c>
      <c r="P63">
        <v>9</v>
      </c>
      <c r="Q63">
        <v>0</v>
      </c>
    </row>
    <row r="64" spans="1:17" x14ac:dyDescent="0.3">
      <c r="A64">
        <v>244</v>
      </c>
      <c r="B64" s="199">
        <v>45345</v>
      </c>
      <c r="C64" t="s">
        <v>1457</v>
      </c>
      <c r="D64" t="s">
        <v>84</v>
      </c>
      <c r="E64" t="s">
        <v>1383</v>
      </c>
      <c r="F64" t="s">
        <v>1384</v>
      </c>
      <c r="G64" s="199">
        <v>45310</v>
      </c>
      <c r="H64">
        <v>2024</v>
      </c>
      <c r="I64" t="s">
        <v>1461</v>
      </c>
      <c r="J64">
        <v>45292</v>
      </c>
      <c r="K64">
        <v>88</v>
      </c>
      <c r="L64">
        <v>121</v>
      </c>
      <c r="M64" t="s">
        <v>558</v>
      </c>
      <c r="N64" t="s">
        <v>554</v>
      </c>
      <c r="O64" t="s">
        <v>559</v>
      </c>
      <c r="P64">
        <v>4</v>
      </c>
      <c r="Q64">
        <v>0</v>
      </c>
    </row>
    <row r="65" spans="1:17" x14ac:dyDescent="0.3">
      <c r="A65">
        <v>243</v>
      </c>
      <c r="B65" s="199">
        <v>45345</v>
      </c>
      <c r="C65" t="s">
        <v>1457</v>
      </c>
      <c r="D65" t="s">
        <v>84</v>
      </c>
      <c r="E65" t="s">
        <v>1383</v>
      </c>
      <c r="F65" t="s">
        <v>1384</v>
      </c>
      <c r="G65" s="199">
        <v>45310</v>
      </c>
      <c r="H65">
        <v>2024</v>
      </c>
      <c r="I65" t="s">
        <v>1461</v>
      </c>
      <c r="J65">
        <v>45292</v>
      </c>
      <c r="P65">
        <v>5</v>
      </c>
      <c r="Q65">
        <v>0</v>
      </c>
    </row>
    <row r="66" spans="1:17" x14ac:dyDescent="0.3">
      <c r="A66">
        <v>245</v>
      </c>
      <c r="B66" s="199">
        <v>45345</v>
      </c>
      <c r="C66" t="s">
        <v>1457</v>
      </c>
      <c r="D66" t="s">
        <v>84</v>
      </c>
      <c r="E66" t="s">
        <v>1383</v>
      </c>
      <c r="F66" t="s">
        <v>1384</v>
      </c>
      <c r="G66" s="199">
        <v>45309</v>
      </c>
      <c r="H66">
        <v>2024</v>
      </c>
      <c r="I66" t="s">
        <v>1461</v>
      </c>
      <c r="J66">
        <v>45292</v>
      </c>
      <c r="K66">
        <v>88</v>
      </c>
      <c r="L66">
        <v>121</v>
      </c>
      <c r="M66" t="s">
        <v>558</v>
      </c>
      <c r="N66" t="s">
        <v>554</v>
      </c>
      <c r="O66" t="s">
        <v>559</v>
      </c>
      <c r="P66">
        <v>9</v>
      </c>
      <c r="Q66">
        <v>0</v>
      </c>
    </row>
    <row r="67" spans="1:17" x14ac:dyDescent="0.3">
      <c r="A67">
        <v>246</v>
      </c>
      <c r="B67" s="199">
        <v>45345</v>
      </c>
      <c r="C67" t="s">
        <v>1457</v>
      </c>
      <c r="D67" t="s">
        <v>84</v>
      </c>
      <c r="E67" t="s">
        <v>1377</v>
      </c>
      <c r="F67" t="s">
        <v>1382</v>
      </c>
      <c r="G67" s="199">
        <v>45308</v>
      </c>
      <c r="H67">
        <v>2024</v>
      </c>
      <c r="I67" t="s">
        <v>1461</v>
      </c>
      <c r="J67">
        <v>45292</v>
      </c>
      <c r="P67">
        <v>9</v>
      </c>
      <c r="Q67">
        <v>0</v>
      </c>
    </row>
    <row r="68" spans="1:17" x14ac:dyDescent="0.3">
      <c r="A68">
        <v>248</v>
      </c>
      <c r="B68" s="199">
        <v>45345</v>
      </c>
      <c r="C68" t="s">
        <v>1457</v>
      </c>
      <c r="D68" t="s">
        <v>84</v>
      </c>
      <c r="E68" t="s">
        <v>1383</v>
      </c>
      <c r="F68" t="s">
        <v>1458</v>
      </c>
      <c r="G68" s="199">
        <v>45307</v>
      </c>
      <c r="H68">
        <v>2024</v>
      </c>
      <c r="I68" t="s">
        <v>1461</v>
      </c>
      <c r="J68">
        <v>45292</v>
      </c>
      <c r="K68">
        <v>22</v>
      </c>
      <c r="L68">
        <v>47</v>
      </c>
      <c r="M68" t="s">
        <v>841</v>
      </c>
      <c r="N68" t="s">
        <v>588</v>
      </c>
      <c r="P68">
        <v>5</v>
      </c>
      <c r="Q68">
        <v>0</v>
      </c>
    </row>
    <row r="69" spans="1:17" x14ac:dyDescent="0.3">
      <c r="A69">
        <v>247</v>
      </c>
      <c r="B69" s="199">
        <v>45345</v>
      </c>
      <c r="C69" t="s">
        <v>1457</v>
      </c>
      <c r="D69" t="s">
        <v>63</v>
      </c>
      <c r="E69" t="s">
        <v>1377</v>
      </c>
      <c r="F69" t="s">
        <v>1382</v>
      </c>
      <c r="G69" s="199">
        <v>45307</v>
      </c>
      <c r="H69">
        <v>2024</v>
      </c>
      <c r="I69" t="s">
        <v>1461</v>
      </c>
      <c r="J69">
        <v>45292</v>
      </c>
      <c r="P69">
        <v>4</v>
      </c>
      <c r="Q69">
        <v>0</v>
      </c>
    </row>
    <row r="70" spans="1:17" x14ac:dyDescent="0.3">
      <c r="A70">
        <v>251</v>
      </c>
      <c r="B70" s="199">
        <v>45345</v>
      </c>
      <c r="C70" t="s">
        <v>1457</v>
      </c>
      <c r="D70" t="s">
        <v>84</v>
      </c>
      <c r="E70" t="s">
        <v>1377</v>
      </c>
      <c r="F70" t="s">
        <v>1382</v>
      </c>
      <c r="G70" s="199">
        <v>45306</v>
      </c>
      <c r="H70">
        <v>2024</v>
      </c>
      <c r="I70" t="s">
        <v>1461</v>
      </c>
      <c r="J70">
        <v>45292</v>
      </c>
      <c r="P70">
        <v>2</v>
      </c>
      <c r="Q70">
        <v>0</v>
      </c>
    </row>
    <row r="71" spans="1:17" x14ac:dyDescent="0.3">
      <c r="A71">
        <v>250</v>
      </c>
      <c r="B71" s="199">
        <v>45345</v>
      </c>
      <c r="C71" t="s">
        <v>1457</v>
      </c>
      <c r="D71" t="s">
        <v>84</v>
      </c>
      <c r="E71" t="s">
        <v>1383</v>
      </c>
      <c r="F71" t="s">
        <v>1384</v>
      </c>
      <c r="G71" s="199">
        <v>45306</v>
      </c>
      <c r="H71">
        <v>2024</v>
      </c>
      <c r="I71" t="s">
        <v>1461</v>
      </c>
      <c r="J71">
        <v>45292</v>
      </c>
      <c r="K71">
        <v>88</v>
      </c>
      <c r="L71">
        <v>121</v>
      </c>
      <c r="M71" t="s">
        <v>558</v>
      </c>
      <c r="N71" t="s">
        <v>554</v>
      </c>
      <c r="O71" t="s">
        <v>559</v>
      </c>
      <c r="P71">
        <v>2</v>
      </c>
      <c r="Q71">
        <v>0</v>
      </c>
    </row>
    <row r="72" spans="1:17" x14ac:dyDescent="0.3">
      <c r="A72">
        <v>249</v>
      </c>
      <c r="B72" s="199">
        <v>45345</v>
      </c>
      <c r="C72" t="s">
        <v>1457</v>
      </c>
      <c r="D72" t="s">
        <v>603</v>
      </c>
      <c r="E72" t="s">
        <v>1383</v>
      </c>
      <c r="F72" t="s">
        <v>1384</v>
      </c>
      <c r="G72" s="199">
        <v>45306</v>
      </c>
      <c r="H72">
        <v>2024</v>
      </c>
      <c r="I72" t="s">
        <v>1461</v>
      </c>
      <c r="J72">
        <v>45292</v>
      </c>
      <c r="K72">
        <v>37</v>
      </c>
      <c r="L72">
        <v>115</v>
      </c>
      <c r="M72" t="s">
        <v>580</v>
      </c>
      <c r="N72" t="s">
        <v>565</v>
      </c>
      <c r="O72" t="s">
        <v>581</v>
      </c>
      <c r="P72">
        <v>5</v>
      </c>
      <c r="Q72">
        <v>0</v>
      </c>
    </row>
    <row r="73" spans="1:17" x14ac:dyDescent="0.3">
      <c r="A73">
        <v>253</v>
      </c>
      <c r="B73" s="199">
        <v>45345</v>
      </c>
      <c r="C73" t="s">
        <v>1457</v>
      </c>
      <c r="D73" t="s">
        <v>574</v>
      </c>
      <c r="E73" t="s">
        <v>1377</v>
      </c>
      <c r="F73" t="s">
        <v>1462</v>
      </c>
      <c r="G73" s="199">
        <v>45303</v>
      </c>
      <c r="H73">
        <v>2024</v>
      </c>
      <c r="I73" t="s">
        <v>1461</v>
      </c>
      <c r="J73">
        <v>45292</v>
      </c>
      <c r="P73">
        <v>4</v>
      </c>
      <c r="Q73">
        <v>0</v>
      </c>
    </row>
    <row r="74" spans="1:17" x14ac:dyDescent="0.3">
      <c r="A74">
        <v>252</v>
      </c>
      <c r="B74" s="199">
        <v>45345</v>
      </c>
      <c r="C74" t="s">
        <v>1457</v>
      </c>
      <c r="D74" t="s">
        <v>63</v>
      </c>
      <c r="E74" t="s">
        <v>1377</v>
      </c>
      <c r="F74" t="s">
        <v>1382</v>
      </c>
      <c r="G74" s="199">
        <v>45303</v>
      </c>
      <c r="H74">
        <v>2024</v>
      </c>
      <c r="I74" t="s">
        <v>1461</v>
      </c>
      <c r="J74">
        <v>45292</v>
      </c>
      <c r="P74">
        <v>5</v>
      </c>
      <c r="Q74">
        <v>0</v>
      </c>
    </row>
    <row r="75" spans="1:17" x14ac:dyDescent="0.3">
      <c r="A75">
        <v>262</v>
      </c>
      <c r="B75" s="199">
        <v>45348</v>
      </c>
      <c r="C75" t="s">
        <v>1457</v>
      </c>
      <c r="D75" t="s">
        <v>84</v>
      </c>
      <c r="E75" t="s">
        <v>1383</v>
      </c>
      <c r="F75" t="s">
        <v>1458</v>
      </c>
      <c r="G75" s="199">
        <v>45302</v>
      </c>
      <c r="H75">
        <v>2024</v>
      </c>
      <c r="I75" t="s">
        <v>1461</v>
      </c>
      <c r="J75">
        <v>45292</v>
      </c>
      <c r="K75">
        <v>22</v>
      </c>
      <c r="L75">
        <v>47</v>
      </c>
      <c r="M75" t="s">
        <v>841</v>
      </c>
      <c r="N75" t="s">
        <v>588</v>
      </c>
      <c r="P75">
        <v>9</v>
      </c>
      <c r="Q75">
        <v>0</v>
      </c>
    </row>
    <row r="76" spans="1:17" x14ac:dyDescent="0.3">
      <c r="A76">
        <v>260</v>
      </c>
      <c r="B76" s="199">
        <v>45348</v>
      </c>
      <c r="C76" t="s">
        <v>1457</v>
      </c>
      <c r="D76" t="s">
        <v>84</v>
      </c>
      <c r="E76" t="s">
        <v>1377</v>
      </c>
      <c r="F76" t="s">
        <v>1382</v>
      </c>
      <c r="G76" s="199">
        <v>45301</v>
      </c>
      <c r="H76">
        <v>2024</v>
      </c>
      <c r="I76" t="s">
        <v>1461</v>
      </c>
      <c r="J76">
        <v>45292</v>
      </c>
      <c r="P76">
        <v>9</v>
      </c>
      <c r="Q76">
        <v>0</v>
      </c>
    </row>
    <row r="77" spans="1:17" x14ac:dyDescent="0.3">
      <c r="A77">
        <v>261</v>
      </c>
      <c r="B77" s="199">
        <v>45348</v>
      </c>
      <c r="C77" t="s">
        <v>1457</v>
      </c>
      <c r="D77" t="s">
        <v>63</v>
      </c>
      <c r="E77" t="s">
        <v>1383</v>
      </c>
      <c r="F77" t="s">
        <v>1456</v>
      </c>
      <c r="G77" s="199">
        <v>45300</v>
      </c>
      <c r="H77">
        <v>2024</v>
      </c>
      <c r="I77" t="s">
        <v>1461</v>
      </c>
      <c r="J77">
        <v>45292</v>
      </c>
      <c r="P77">
        <v>9</v>
      </c>
      <c r="Q77">
        <v>0</v>
      </c>
    </row>
    <row r="78" spans="1:17" x14ac:dyDescent="0.3">
      <c r="A78">
        <v>224</v>
      </c>
      <c r="B78" s="199">
        <v>45344</v>
      </c>
      <c r="C78" t="s">
        <v>1457</v>
      </c>
      <c r="D78" t="s">
        <v>84</v>
      </c>
      <c r="E78" t="s">
        <v>1383</v>
      </c>
      <c r="F78" t="s">
        <v>1384</v>
      </c>
      <c r="G78" s="199">
        <v>45299</v>
      </c>
      <c r="H78">
        <v>2024</v>
      </c>
      <c r="I78" t="s">
        <v>1461</v>
      </c>
      <c r="J78">
        <v>45292</v>
      </c>
      <c r="K78">
        <v>22</v>
      </c>
      <c r="L78">
        <v>47</v>
      </c>
      <c r="M78" t="s">
        <v>841</v>
      </c>
      <c r="N78" t="s">
        <v>588</v>
      </c>
      <c r="P78">
        <v>5</v>
      </c>
      <c r="Q78">
        <v>0</v>
      </c>
    </row>
    <row r="79" spans="1:17" x14ac:dyDescent="0.3">
      <c r="A79">
        <v>223</v>
      </c>
      <c r="B79" s="199">
        <v>45344</v>
      </c>
      <c r="C79" t="s">
        <v>1457</v>
      </c>
      <c r="D79" t="s">
        <v>603</v>
      </c>
      <c r="E79" t="s">
        <v>1383</v>
      </c>
      <c r="F79" t="s">
        <v>1384</v>
      </c>
      <c r="G79" s="199">
        <v>45299</v>
      </c>
      <c r="H79">
        <v>2024</v>
      </c>
      <c r="I79" t="s">
        <v>1461</v>
      </c>
      <c r="J79">
        <v>45292</v>
      </c>
      <c r="K79">
        <v>37</v>
      </c>
      <c r="L79">
        <v>115</v>
      </c>
      <c r="M79" t="s">
        <v>580</v>
      </c>
      <c r="N79" t="s">
        <v>565</v>
      </c>
      <c r="O79" t="s">
        <v>581</v>
      </c>
      <c r="P79">
        <v>4</v>
      </c>
      <c r="Q79">
        <v>0</v>
      </c>
    </row>
    <row r="80" spans="1:17" x14ac:dyDescent="0.3">
      <c r="A80">
        <v>222</v>
      </c>
      <c r="B80" s="199">
        <v>45344</v>
      </c>
      <c r="C80" t="s">
        <v>1457</v>
      </c>
      <c r="D80" t="s">
        <v>603</v>
      </c>
      <c r="E80" t="s">
        <v>1383</v>
      </c>
      <c r="F80" t="s">
        <v>1384</v>
      </c>
      <c r="G80" s="199">
        <v>45296</v>
      </c>
      <c r="H80">
        <v>2024</v>
      </c>
      <c r="I80" t="s">
        <v>1461</v>
      </c>
      <c r="J80">
        <v>45292</v>
      </c>
      <c r="K80">
        <v>37</v>
      </c>
      <c r="L80">
        <v>115</v>
      </c>
      <c r="M80" t="s">
        <v>580</v>
      </c>
      <c r="N80" t="s">
        <v>565</v>
      </c>
      <c r="O80" t="s">
        <v>581</v>
      </c>
      <c r="P80">
        <v>9</v>
      </c>
      <c r="Q80">
        <v>0</v>
      </c>
    </row>
    <row r="81" spans="1:17" x14ac:dyDescent="0.3">
      <c r="A81">
        <v>221</v>
      </c>
      <c r="B81" s="199">
        <v>45344</v>
      </c>
      <c r="C81" t="s">
        <v>1457</v>
      </c>
      <c r="D81" t="s">
        <v>603</v>
      </c>
      <c r="E81" t="s">
        <v>1383</v>
      </c>
      <c r="F81" t="s">
        <v>1384</v>
      </c>
      <c r="G81" s="199">
        <v>45295</v>
      </c>
      <c r="H81">
        <v>2024</v>
      </c>
      <c r="I81" t="s">
        <v>1461</v>
      </c>
      <c r="J81">
        <v>45292</v>
      </c>
      <c r="K81">
        <v>37</v>
      </c>
      <c r="L81">
        <v>115</v>
      </c>
      <c r="M81" t="s">
        <v>580</v>
      </c>
      <c r="N81" t="s">
        <v>565</v>
      </c>
      <c r="O81" t="s">
        <v>581</v>
      </c>
      <c r="P81">
        <v>9</v>
      </c>
      <c r="Q81">
        <v>0</v>
      </c>
    </row>
    <row r="82" spans="1:17" x14ac:dyDescent="0.3">
      <c r="A82">
        <v>220</v>
      </c>
      <c r="B82" s="199">
        <v>45344</v>
      </c>
      <c r="C82" t="s">
        <v>1457</v>
      </c>
      <c r="D82" t="s">
        <v>603</v>
      </c>
      <c r="E82" t="s">
        <v>1383</v>
      </c>
      <c r="F82" t="s">
        <v>1384</v>
      </c>
      <c r="G82" s="199">
        <v>45294</v>
      </c>
      <c r="H82">
        <v>2024</v>
      </c>
      <c r="I82" t="s">
        <v>1461</v>
      </c>
      <c r="J82">
        <v>45292</v>
      </c>
      <c r="K82">
        <v>37</v>
      </c>
      <c r="L82">
        <v>115</v>
      </c>
      <c r="M82" t="s">
        <v>580</v>
      </c>
      <c r="N82" t="s">
        <v>565</v>
      </c>
      <c r="O82" t="s">
        <v>581</v>
      </c>
      <c r="P82">
        <v>9</v>
      </c>
      <c r="Q82">
        <v>0</v>
      </c>
    </row>
    <row r="83" spans="1:17" x14ac:dyDescent="0.3">
      <c r="A83">
        <v>186</v>
      </c>
      <c r="B83" s="199">
        <v>45293</v>
      </c>
      <c r="C83" t="s">
        <v>1457</v>
      </c>
      <c r="D83" t="s">
        <v>574</v>
      </c>
      <c r="E83" t="s">
        <v>1377</v>
      </c>
      <c r="F83" t="s">
        <v>1378</v>
      </c>
      <c r="G83" s="199">
        <v>45292</v>
      </c>
      <c r="H83">
        <v>2024</v>
      </c>
      <c r="I83" t="s">
        <v>1461</v>
      </c>
      <c r="J83">
        <v>45292</v>
      </c>
      <c r="P83">
        <v>9</v>
      </c>
      <c r="Q83">
        <v>0</v>
      </c>
    </row>
    <row r="84" spans="1:17" x14ac:dyDescent="0.3">
      <c r="A84">
        <v>187</v>
      </c>
      <c r="B84" s="199">
        <v>45293</v>
      </c>
      <c r="C84" t="s">
        <v>1457</v>
      </c>
      <c r="D84" t="s">
        <v>574</v>
      </c>
      <c r="E84" t="s">
        <v>1377</v>
      </c>
      <c r="F84" t="s">
        <v>1378</v>
      </c>
      <c r="G84" s="199">
        <v>45289</v>
      </c>
      <c r="H84">
        <v>2023</v>
      </c>
      <c r="I84" t="s">
        <v>1460</v>
      </c>
      <c r="J84">
        <v>45261</v>
      </c>
      <c r="P84">
        <v>9</v>
      </c>
      <c r="Q84">
        <v>0</v>
      </c>
    </row>
    <row r="85" spans="1:17" x14ac:dyDescent="0.3">
      <c r="A85">
        <v>188</v>
      </c>
      <c r="B85" s="199">
        <v>45293</v>
      </c>
      <c r="C85" t="s">
        <v>1457</v>
      </c>
      <c r="D85" t="s">
        <v>574</v>
      </c>
      <c r="E85" t="s">
        <v>1377</v>
      </c>
      <c r="F85" t="s">
        <v>1378</v>
      </c>
      <c r="G85" s="199">
        <v>45288</v>
      </c>
      <c r="H85">
        <v>2023</v>
      </c>
      <c r="I85" t="s">
        <v>1460</v>
      </c>
      <c r="J85">
        <v>45261</v>
      </c>
      <c r="P85">
        <v>9</v>
      </c>
      <c r="Q85">
        <v>0</v>
      </c>
    </row>
    <row r="86" spans="1:17" x14ac:dyDescent="0.3">
      <c r="A86">
        <v>189</v>
      </c>
      <c r="B86" s="199">
        <v>45293</v>
      </c>
      <c r="C86" t="s">
        <v>1457</v>
      </c>
      <c r="D86" t="s">
        <v>574</v>
      </c>
      <c r="E86" t="s">
        <v>1377</v>
      </c>
      <c r="F86" t="s">
        <v>1378</v>
      </c>
      <c r="G86" s="199">
        <v>45287</v>
      </c>
      <c r="H86">
        <v>2023</v>
      </c>
      <c r="I86" t="s">
        <v>1460</v>
      </c>
      <c r="J86">
        <v>45261</v>
      </c>
      <c r="P86">
        <v>9</v>
      </c>
      <c r="Q86">
        <v>0</v>
      </c>
    </row>
    <row r="87" spans="1:17" x14ac:dyDescent="0.3">
      <c r="A87">
        <v>190</v>
      </c>
      <c r="B87" s="199">
        <v>45293</v>
      </c>
      <c r="C87" t="s">
        <v>1457</v>
      </c>
      <c r="D87" t="s">
        <v>574</v>
      </c>
      <c r="E87" t="s">
        <v>1377</v>
      </c>
      <c r="F87" t="s">
        <v>1378</v>
      </c>
      <c r="G87" s="199">
        <v>45286</v>
      </c>
      <c r="H87">
        <v>2023</v>
      </c>
      <c r="I87" t="s">
        <v>1460</v>
      </c>
      <c r="J87">
        <v>45261</v>
      </c>
      <c r="P87">
        <v>9</v>
      </c>
      <c r="Q87">
        <v>0</v>
      </c>
    </row>
    <row r="88" spans="1:17" x14ac:dyDescent="0.3">
      <c r="A88">
        <v>191</v>
      </c>
      <c r="B88" s="199">
        <v>45293</v>
      </c>
      <c r="C88" t="s">
        <v>1457</v>
      </c>
      <c r="D88" t="s">
        <v>574</v>
      </c>
      <c r="E88" t="s">
        <v>1377</v>
      </c>
      <c r="F88" t="s">
        <v>1378</v>
      </c>
      <c r="G88" s="199">
        <v>45285</v>
      </c>
      <c r="H88">
        <v>2023</v>
      </c>
      <c r="I88" t="s">
        <v>1460</v>
      </c>
      <c r="J88">
        <v>45261</v>
      </c>
      <c r="P88">
        <v>9</v>
      </c>
      <c r="Q88">
        <v>0</v>
      </c>
    </row>
    <row r="89" spans="1:17" x14ac:dyDescent="0.3">
      <c r="A89">
        <v>193</v>
      </c>
      <c r="B89" s="199">
        <v>45293</v>
      </c>
      <c r="C89" t="s">
        <v>1457</v>
      </c>
      <c r="D89" t="s">
        <v>574</v>
      </c>
      <c r="E89" t="s">
        <v>1377</v>
      </c>
      <c r="F89" t="s">
        <v>1382</v>
      </c>
      <c r="G89" s="199">
        <v>45279</v>
      </c>
      <c r="H89">
        <v>2023</v>
      </c>
      <c r="I89" t="s">
        <v>1460</v>
      </c>
      <c r="J89">
        <v>45261</v>
      </c>
      <c r="P89">
        <v>9</v>
      </c>
      <c r="Q89">
        <v>0</v>
      </c>
    </row>
    <row r="90" spans="1:17" x14ac:dyDescent="0.3">
      <c r="A90">
        <v>192</v>
      </c>
      <c r="B90" s="199">
        <v>45293</v>
      </c>
      <c r="C90" t="s">
        <v>1457</v>
      </c>
      <c r="D90" t="s">
        <v>574</v>
      </c>
      <c r="E90" t="s">
        <v>1377</v>
      </c>
      <c r="F90" t="s">
        <v>1382</v>
      </c>
      <c r="G90" s="199">
        <v>45278</v>
      </c>
      <c r="H90">
        <v>2023</v>
      </c>
      <c r="I90" t="s">
        <v>1460</v>
      </c>
      <c r="J90">
        <v>45261</v>
      </c>
      <c r="P90">
        <v>9</v>
      </c>
      <c r="Q90">
        <v>0</v>
      </c>
    </row>
    <row r="91" spans="1:17" x14ac:dyDescent="0.3">
      <c r="A91">
        <v>198</v>
      </c>
      <c r="B91" s="199">
        <v>45308</v>
      </c>
      <c r="C91" t="s">
        <v>1457</v>
      </c>
      <c r="D91" t="s">
        <v>63</v>
      </c>
      <c r="E91" t="s">
        <v>1383</v>
      </c>
      <c r="F91" t="s">
        <v>249</v>
      </c>
      <c r="G91" s="199">
        <v>45275</v>
      </c>
      <c r="H91">
        <v>2023</v>
      </c>
      <c r="I91" t="s">
        <v>1460</v>
      </c>
      <c r="J91">
        <v>45261</v>
      </c>
      <c r="K91">
        <v>36</v>
      </c>
      <c r="L91">
        <v>60</v>
      </c>
      <c r="M91" t="s">
        <v>692</v>
      </c>
      <c r="N91" t="s">
        <v>565</v>
      </c>
      <c r="O91" t="s">
        <v>566</v>
      </c>
      <c r="P91">
        <v>9</v>
      </c>
      <c r="Q91">
        <v>0</v>
      </c>
    </row>
    <row r="92" spans="1:17" x14ac:dyDescent="0.3">
      <c r="A92">
        <v>197</v>
      </c>
      <c r="B92" s="199">
        <v>45308</v>
      </c>
      <c r="C92" t="s">
        <v>1457</v>
      </c>
      <c r="D92" t="s">
        <v>63</v>
      </c>
      <c r="E92" t="s">
        <v>1383</v>
      </c>
      <c r="F92" t="s">
        <v>249</v>
      </c>
      <c r="G92" s="199">
        <v>45274</v>
      </c>
      <c r="H92">
        <v>2023</v>
      </c>
      <c r="I92" t="s">
        <v>1460</v>
      </c>
      <c r="J92">
        <v>45261</v>
      </c>
      <c r="K92">
        <v>36</v>
      </c>
      <c r="L92">
        <v>60</v>
      </c>
      <c r="M92" t="s">
        <v>692</v>
      </c>
      <c r="N92" t="s">
        <v>565</v>
      </c>
      <c r="O92" t="s">
        <v>566</v>
      </c>
      <c r="P92">
        <v>9</v>
      </c>
      <c r="Q92">
        <v>0</v>
      </c>
    </row>
    <row r="93" spans="1:17" x14ac:dyDescent="0.3">
      <c r="A93">
        <v>196</v>
      </c>
      <c r="B93" s="199">
        <v>45308</v>
      </c>
      <c r="C93" t="s">
        <v>1457</v>
      </c>
      <c r="D93" t="s">
        <v>63</v>
      </c>
      <c r="E93" t="s">
        <v>1383</v>
      </c>
      <c r="F93" t="s">
        <v>249</v>
      </c>
      <c r="G93" s="199">
        <v>45273</v>
      </c>
      <c r="H93">
        <v>2023</v>
      </c>
      <c r="I93" t="s">
        <v>1460</v>
      </c>
      <c r="J93">
        <v>45261</v>
      </c>
      <c r="K93">
        <v>36</v>
      </c>
      <c r="L93">
        <v>60</v>
      </c>
      <c r="M93" t="s">
        <v>692</v>
      </c>
      <c r="N93" t="s">
        <v>565</v>
      </c>
      <c r="O93" t="s">
        <v>566</v>
      </c>
      <c r="P93">
        <v>9</v>
      </c>
      <c r="Q93">
        <v>0</v>
      </c>
    </row>
    <row r="94" spans="1:17" x14ac:dyDescent="0.3">
      <c r="A94">
        <v>195</v>
      </c>
      <c r="B94" s="199">
        <v>45308</v>
      </c>
      <c r="C94" t="s">
        <v>1457</v>
      </c>
      <c r="D94" t="s">
        <v>63</v>
      </c>
      <c r="E94" t="s">
        <v>1383</v>
      </c>
      <c r="F94" t="s">
        <v>249</v>
      </c>
      <c r="G94" s="199">
        <v>45272</v>
      </c>
      <c r="H94">
        <v>2023</v>
      </c>
      <c r="I94" t="s">
        <v>1460</v>
      </c>
      <c r="J94">
        <v>45261</v>
      </c>
      <c r="K94">
        <v>36</v>
      </c>
      <c r="L94">
        <v>60</v>
      </c>
      <c r="M94" t="s">
        <v>692</v>
      </c>
      <c r="N94" t="s">
        <v>565</v>
      </c>
      <c r="O94" t="s">
        <v>566</v>
      </c>
      <c r="P94">
        <v>9</v>
      </c>
      <c r="Q94">
        <v>0</v>
      </c>
    </row>
    <row r="95" spans="1:17" x14ac:dyDescent="0.3">
      <c r="A95">
        <v>194</v>
      </c>
      <c r="B95" s="199">
        <v>45308</v>
      </c>
      <c r="C95" t="s">
        <v>1457</v>
      </c>
      <c r="D95" t="s">
        <v>63</v>
      </c>
      <c r="E95" t="s">
        <v>1383</v>
      </c>
      <c r="F95" t="s">
        <v>249</v>
      </c>
      <c r="G95" s="199">
        <v>45271</v>
      </c>
      <c r="H95">
        <v>2023</v>
      </c>
      <c r="I95" t="s">
        <v>1460</v>
      </c>
      <c r="J95">
        <v>45261</v>
      </c>
      <c r="K95">
        <v>36</v>
      </c>
      <c r="L95">
        <v>60</v>
      </c>
      <c r="M95" t="s">
        <v>692</v>
      </c>
      <c r="N95" t="s">
        <v>565</v>
      </c>
      <c r="O95" t="s">
        <v>566</v>
      </c>
      <c r="P95">
        <v>9</v>
      </c>
      <c r="Q95">
        <v>0</v>
      </c>
    </row>
    <row r="96" spans="1:17" x14ac:dyDescent="0.3">
      <c r="A96">
        <v>185</v>
      </c>
      <c r="B96" s="199">
        <v>45279</v>
      </c>
      <c r="C96" t="s">
        <v>1457</v>
      </c>
      <c r="D96" t="s">
        <v>63</v>
      </c>
      <c r="E96" t="s">
        <v>1377</v>
      </c>
      <c r="F96" t="s">
        <v>1438</v>
      </c>
      <c r="G96" s="199">
        <v>45264</v>
      </c>
      <c r="H96">
        <v>2023</v>
      </c>
      <c r="I96" t="s">
        <v>1460</v>
      </c>
      <c r="J96">
        <v>45261</v>
      </c>
      <c r="K96">
        <v>85</v>
      </c>
      <c r="M96" t="s">
        <v>569</v>
      </c>
      <c r="N96" t="s">
        <v>565</v>
      </c>
      <c r="O96" t="s">
        <v>566</v>
      </c>
      <c r="P96">
        <v>9</v>
      </c>
      <c r="Q96">
        <v>0</v>
      </c>
    </row>
    <row r="97" spans="1:17" x14ac:dyDescent="0.3">
      <c r="A97">
        <v>184</v>
      </c>
      <c r="B97" s="199">
        <v>45279</v>
      </c>
      <c r="C97" t="s">
        <v>1457</v>
      </c>
      <c r="D97" t="s">
        <v>63</v>
      </c>
      <c r="E97" t="s">
        <v>1383</v>
      </c>
      <c r="F97" t="s">
        <v>249</v>
      </c>
      <c r="G97" s="199">
        <v>45263</v>
      </c>
      <c r="H97">
        <v>2023</v>
      </c>
      <c r="I97" t="s">
        <v>1460</v>
      </c>
      <c r="J97">
        <v>45261</v>
      </c>
      <c r="K97">
        <v>85</v>
      </c>
      <c r="M97" t="s">
        <v>569</v>
      </c>
      <c r="N97" t="s">
        <v>565</v>
      </c>
      <c r="O97" t="s">
        <v>566</v>
      </c>
      <c r="P97">
        <v>9</v>
      </c>
      <c r="Q97">
        <v>9</v>
      </c>
    </row>
    <row r="98" spans="1:17" x14ac:dyDescent="0.3">
      <c r="A98">
        <v>183</v>
      </c>
      <c r="B98" s="199">
        <v>45279</v>
      </c>
      <c r="C98" t="s">
        <v>1457</v>
      </c>
      <c r="D98" t="s">
        <v>63</v>
      </c>
      <c r="E98" t="s">
        <v>1383</v>
      </c>
      <c r="F98" t="s">
        <v>249</v>
      </c>
      <c r="G98" s="199">
        <v>45262</v>
      </c>
      <c r="H98">
        <v>2023</v>
      </c>
      <c r="I98" t="s">
        <v>1460</v>
      </c>
      <c r="J98">
        <v>45261</v>
      </c>
      <c r="K98">
        <v>85</v>
      </c>
      <c r="M98" t="s">
        <v>569</v>
      </c>
      <c r="N98" t="s">
        <v>565</v>
      </c>
      <c r="O98" t="s">
        <v>566</v>
      </c>
      <c r="P98">
        <v>9</v>
      </c>
      <c r="Q98">
        <v>9</v>
      </c>
    </row>
    <row r="99" spans="1:17" x14ac:dyDescent="0.3">
      <c r="A99">
        <v>182</v>
      </c>
      <c r="B99" s="199">
        <v>45279</v>
      </c>
      <c r="C99" t="s">
        <v>1457</v>
      </c>
      <c r="D99" t="s">
        <v>63</v>
      </c>
      <c r="E99" t="s">
        <v>1383</v>
      </c>
      <c r="F99" t="s">
        <v>249</v>
      </c>
      <c r="G99" s="199">
        <v>45261</v>
      </c>
      <c r="H99">
        <v>2023</v>
      </c>
      <c r="I99" t="s">
        <v>1460</v>
      </c>
      <c r="J99">
        <v>45261</v>
      </c>
      <c r="K99">
        <v>85</v>
      </c>
      <c r="M99" t="s">
        <v>569</v>
      </c>
      <c r="N99" t="s">
        <v>565</v>
      </c>
      <c r="O99" t="s">
        <v>566</v>
      </c>
      <c r="P99">
        <v>9</v>
      </c>
      <c r="Q99">
        <v>0</v>
      </c>
    </row>
    <row r="100" spans="1:17" x14ac:dyDescent="0.3">
      <c r="A100">
        <v>181</v>
      </c>
      <c r="B100" s="199">
        <v>45279</v>
      </c>
      <c r="C100" t="s">
        <v>1457</v>
      </c>
      <c r="D100" t="s">
        <v>63</v>
      </c>
      <c r="E100" t="s">
        <v>1383</v>
      </c>
      <c r="F100" t="s">
        <v>249</v>
      </c>
      <c r="G100" s="199">
        <v>45260</v>
      </c>
      <c r="H100">
        <v>2023</v>
      </c>
      <c r="I100" t="s">
        <v>1459</v>
      </c>
      <c r="J100">
        <v>45231</v>
      </c>
      <c r="K100">
        <v>85</v>
      </c>
      <c r="M100" t="s">
        <v>569</v>
      </c>
      <c r="N100" t="s">
        <v>565</v>
      </c>
      <c r="O100" t="s">
        <v>566</v>
      </c>
      <c r="P100">
        <v>9</v>
      </c>
      <c r="Q100">
        <v>0</v>
      </c>
    </row>
    <row r="101" spans="1:17" x14ac:dyDescent="0.3">
      <c r="A101">
        <v>180</v>
      </c>
      <c r="B101" s="199">
        <v>45279</v>
      </c>
      <c r="C101" t="s">
        <v>1457</v>
      </c>
      <c r="D101" t="s">
        <v>63</v>
      </c>
      <c r="E101" t="s">
        <v>1383</v>
      </c>
      <c r="F101" t="s">
        <v>249</v>
      </c>
      <c r="G101" s="199">
        <v>45259</v>
      </c>
      <c r="H101">
        <v>2023</v>
      </c>
      <c r="I101" t="s">
        <v>1459</v>
      </c>
      <c r="J101">
        <v>45231</v>
      </c>
      <c r="K101">
        <v>85</v>
      </c>
      <c r="M101" t="s">
        <v>569</v>
      </c>
      <c r="N101" t="s">
        <v>565</v>
      </c>
      <c r="O101" t="s">
        <v>566</v>
      </c>
      <c r="P101">
        <v>9</v>
      </c>
      <c r="Q101">
        <v>0</v>
      </c>
    </row>
    <row r="102" spans="1:17" x14ac:dyDescent="0.3">
      <c r="A102">
        <v>179</v>
      </c>
      <c r="B102" s="199">
        <v>45279</v>
      </c>
      <c r="C102" t="s">
        <v>1457</v>
      </c>
      <c r="D102" t="s">
        <v>63</v>
      </c>
      <c r="E102" t="s">
        <v>1383</v>
      </c>
      <c r="F102" t="s">
        <v>249</v>
      </c>
      <c r="G102" s="199">
        <v>45258</v>
      </c>
      <c r="H102">
        <v>2023</v>
      </c>
      <c r="I102" t="s">
        <v>1459</v>
      </c>
      <c r="J102">
        <v>45231</v>
      </c>
      <c r="K102">
        <v>85</v>
      </c>
      <c r="M102" t="s">
        <v>569</v>
      </c>
      <c r="N102" t="s">
        <v>565</v>
      </c>
      <c r="O102" t="s">
        <v>566</v>
      </c>
      <c r="P102">
        <v>9</v>
      </c>
      <c r="Q102">
        <v>0</v>
      </c>
    </row>
    <row r="103" spans="1:17" x14ac:dyDescent="0.3">
      <c r="A103">
        <v>178</v>
      </c>
      <c r="B103" s="199">
        <v>45279</v>
      </c>
      <c r="C103" t="s">
        <v>1457</v>
      </c>
      <c r="D103" t="s">
        <v>63</v>
      </c>
      <c r="E103" t="s">
        <v>1383</v>
      </c>
      <c r="F103" t="s">
        <v>249</v>
      </c>
      <c r="G103" s="199">
        <v>45257</v>
      </c>
      <c r="H103">
        <v>2023</v>
      </c>
      <c r="I103" t="s">
        <v>1459</v>
      </c>
      <c r="J103">
        <v>45231</v>
      </c>
      <c r="K103">
        <v>85</v>
      </c>
      <c r="M103" t="s">
        <v>569</v>
      </c>
      <c r="N103" t="s">
        <v>565</v>
      </c>
      <c r="O103" t="s">
        <v>566</v>
      </c>
      <c r="P103">
        <v>9</v>
      </c>
      <c r="Q103">
        <v>0</v>
      </c>
    </row>
    <row r="104" spans="1:17" x14ac:dyDescent="0.3">
      <c r="A104">
        <v>219</v>
      </c>
      <c r="B104" s="199">
        <v>45309</v>
      </c>
      <c r="C104" t="s">
        <v>1457</v>
      </c>
      <c r="D104" t="s">
        <v>63</v>
      </c>
      <c r="E104" t="s">
        <v>1383</v>
      </c>
      <c r="F104" t="s">
        <v>249</v>
      </c>
      <c r="G104" s="199">
        <v>45255</v>
      </c>
      <c r="H104">
        <v>2023</v>
      </c>
      <c r="I104" t="s">
        <v>1459</v>
      </c>
      <c r="J104">
        <v>45231</v>
      </c>
      <c r="K104">
        <v>8</v>
      </c>
      <c r="L104">
        <v>114</v>
      </c>
      <c r="M104" t="s">
        <v>582</v>
      </c>
      <c r="N104" t="s">
        <v>565</v>
      </c>
      <c r="O104" t="s">
        <v>566</v>
      </c>
      <c r="P104">
        <v>2.5</v>
      </c>
      <c r="Q104">
        <v>2</v>
      </c>
    </row>
    <row r="105" spans="1:17" x14ac:dyDescent="0.3">
      <c r="A105">
        <v>218</v>
      </c>
      <c r="B105" s="199">
        <v>45309</v>
      </c>
      <c r="C105" t="s">
        <v>1457</v>
      </c>
      <c r="D105" t="s">
        <v>63</v>
      </c>
      <c r="E105" t="s">
        <v>1383</v>
      </c>
      <c r="F105" t="s">
        <v>249</v>
      </c>
      <c r="G105" s="199">
        <v>45254</v>
      </c>
      <c r="H105">
        <v>2023</v>
      </c>
      <c r="I105" t="s">
        <v>1459</v>
      </c>
      <c r="J105">
        <v>45231</v>
      </c>
      <c r="K105">
        <v>8</v>
      </c>
      <c r="L105">
        <v>114</v>
      </c>
      <c r="M105" t="s">
        <v>582</v>
      </c>
      <c r="N105" t="s">
        <v>565</v>
      </c>
      <c r="O105" t="s">
        <v>566</v>
      </c>
      <c r="P105">
        <v>9</v>
      </c>
      <c r="Q105">
        <v>0</v>
      </c>
    </row>
    <row r="106" spans="1:17" x14ac:dyDescent="0.3">
      <c r="A106">
        <v>217</v>
      </c>
      <c r="B106" s="199">
        <v>45309</v>
      </c>
      <c r="C106" t="s">
        <v>1457</v>
      </c>
      <c r="D106" t="s">
        <v>63</v>
      </c>
      <c r="E106" t="s">
        <v>1383</v>
      </c>
      <c r="F106" t="s">
        <v>249</v>
      </c>
      <c r="G106" s="199">
        <v>45253</v>
      </c>
      <c r="H106">
        <v>2023</v>
      </c>
      <c r="I106" t="s">
        <v>1459</v>
      </c>
      <c r="J106">
        <v>45231</v>
      </c>
      <c r="K106">
        <v>8</v>
      </c>
      <c r="L106">
        <v>114</v>
      </c>
      <c r="M106" t="s">
        <v>582</v>
      </c>
      <c r="N106" t="s">
        <v>565</v>
      </c>
      <c r="O106" t="s">
        <v>566</v>
      </c>
      <c r="P106">
        <v>9</v>
      </c>
      <c r="Q106">
        <v>0</v>
      </c>
    </row>
    <row r="107" spans="1:17" x14ac:dyDescent="0.3">
      <c r="A107">
        <v>216</v>
      </c>
      <c r="B107" s="199">
        <v>45309</v>
      </c>
      <c r="C107" t="s">
        <v>1457</v>
      </c>
      <c r="D107" t="s">
        <v>63</v>
      </c>
      <c r="E107" t="s">
        <v>1383</v>
      </c>
      <c r="F107" t="s">
        <v>249</v>
      </c>
      <c r="G107" s="199">
        <v>45252</v>
      </c>
      <c r="H107">
        <v>2023</v>
      </c>
      <c r="I107" t="s">
        <v>1459</v>
      </c>
      <c r="J107">
        <v>45231</v>
      </c>
      <c r="K107">
        <v>8</v>
      </c>
      <c r="L107">
        <v>114</v>
      </c>
      <c r="M107" t="s">
        <v>582</v>
      </c>
      <c r="N107" t="s">
        <v>565</v>
      </c>
      <c r="O107" t="s">
        <v>566</v>
      </c>
      <c r="P107">
        <v>9</v>
      </c>
      <c r="Q107">
        <v>0</v>
      </c>
    </row>
    <row r="108" spans="1:17" x14ac:dyDescent="0.3">
      <c r="A108">
        <v>215</v>
      </c>
      <c r="B108" s="199">
        <v>45309</v>
      </c>
      <c r="C108" t="s">
        <v>1457</v>
      </c>
      <c r="D108" t="s">
        <v>63</v>
      </c>
      <c r="E108" t="s">
        <v>1383</v>
      </c>
      <c r="F108" t="s">
        <v>249</v>
      </c>
      <c r="G108" s="199">
        <v>45251</v>
      </c>
      <c r="H108">
        <v>2023</v>
      </c>
      <c r="I108" t="s">
        <v>1459</v>
      </c>
      <c r="J108">
        <v>45231</v>
      </c>
      <c r="K108">
        <v>8</v>
      </c>
      <c r="L108">
        <v>114</v>
      </c>
      <c r="M108" t="s">
        <v>582</v>
      </c>
      <c r="N108" t="s">
        <v>565</v>
      </c>
      <c r="O108" t="s">
        <v>566</v>
      </c>
      <c r="P108">
        <v>9</v>
      </c>
      <c r="Q108">
        <v>0</v>
      </c>
    </row>
    <row r="109" spans="1:17" x14ac:dyDescent="0.3">
      <c r="A109">
        <v>214</v>
      </c>
      <c r="B109" s="199">
        <v>45309</v>
      </c>
      <c r="C109" t="s">
        <v>1457</v>
      </c>
      <c r="D109" t="s">
        <v>84</v>
      </c>
      <c r="E109" t="s">
        <v>1383</v>
      </c>
      <c r="F109" t="s">
        <v>1458</v>
      </c>
      <c r="G109" s="199">
        <v>45250</v>
      </c>
      <c r="H109">
        <v>2023</v>
      </c>
      <c r="I109" t="s">
        <v>1459</v>
      </c>
      <c r="J109">
        <v>45231</v>
      </c>
      <c r="P109">
        <v>4</v>
      </c>
      <c r="Q109">
        <v>0</v>
      </c>
    </row>
    <row r="110" spans="1:17" x14ac:dyDescent="0.3">
      <c r="A110">
        <v>213</v>
      </c>
      <c r="B110" s="199">
        <v>45309</v>
      </c>
      <c r="C110" t="s">
        <v>1457</v>
      </c>
      <c r="D110" t="s">
        <v>63</v>
      </c>
      <c r="E110" t="s">
        <v>1377</v>
      </c>
      <c r="F110" t="s">
        <v>1382</v>
      </c>
      <c r="G110" s="199">
        <v>45250</v>
      </c>
      <c r="H110">
        <v>2023</v>
      </c>
      <c r="I110" t="s">
        <v>1459</v>
      </c>
      <c r="J110">
        <v>45231</v>
      </c>
      <c r="K110">
        <v>85</v>
      </c>
      <c r="M110" t="s">
        <v>569</v>
      </c>
      <c r="N110" t="s">
        <v>565</v>
      </c>
      <c r="O110" t="s">
        <v>566</v>
      </c>
      <c r="P110">
        <v>5</v>
      </c>
      <c r="Q110">
        <v>0</v>
      </c>
    </row>
    <row r="111" spans="1:17" x14ac:dyDescent="0.3">
      <c r="A111">
        <v>208</v>
      </c>
      <c r="B111" s="199">
        <v>45309</v>
      </c>
      <c r="C111" t="s">
        <v>1457</v>
      </c>
      <c r="D111" t="s">
        <v>603</v>
      </c>
      <c r="E111" t="s">
        <v>1383</v>
      </c>
      <c r="F111" t="s">
        <v>1456</v>
      </c>
      <c r="G111" s="199">
        <v>45247</v>
      </c>
      <c r="H111">
        <v>2023</v>
      </c>
      <c r="I111" t="s">
        <v>1459</v>
      </c>
      <c r="J111">
        <v>45231</v>
      </c>
      <c r="K111">
        <v>15</v>
      </c>
      <c r="L111">
        <v>107</v>
      </c>
      <c r="M111" t="s">
        <v>601</v>
      </c>
      <c r="N111" t="s">
        <v>565</v>
      </c>
      <c r="O111" t="s">
        <v>573</v>
      </c>
      <c r="P111">
        <v>5</v>
      </c>
      <c r="Q111">
        <v>0</v>
      </c>
    </row>
    <row r="112" spans="1:17" x14ac:dyDescent="0.3">
      <c r="A112">
        <v>207</v>
      </c>
      <c r="B112" s="199">
        <v>45309</v>
      </c>
      <c r="C112" t="s">
        <v>1457</v>
      </c>
      <c r="D112" t="s">
        <v>84</v>
      </c>
      <c r="E112" t="s">
        <v>1383</v>
      </c>
      <c r="F112" t="s">
        <v>1456</v>
      </c>
      <c r="G112" s="199">
        <v>45247</v>
      </c>
      <c r="H112">
        <v>2023</v>
      </c>
      <c r="I112" t="s">
        <v>1459</v>
      </c>
      <c r="J112">
        <v>45231</v>
      </c>
      <c r="K112">
        <v>29</v>
      </c>
      <c r="L112">
        <v>54</v>
      </c>
      <c r="M112" t="s">
        <v>703</v>
      </c>
      <c r="N112" t="s">
        <v>565</v>
      </c>
      <c r="O112" t="s">
        <v>581</v>
      </c>
      <c r="P112">
        <v>4</v>
      </c>
      <c r="Q112">
        <v>0</v>
      </c>
    </row>
    <row r="113" spans="1:17" x14ac:dyDescent="0.3">
      <c r="A113">
        <v>209</v>
      </c>
      <c r="B113" s="199">
        <v>45309</v>
      </c>
      <c r="C113" t="s">
        <v>1457</v>
      </c>
      <c r="D113" t="s">
        <v>603</v>
      </c>
      <c r="E113" t="s">
        <v>1383</v>
      </c>
      <c r="F113" t="s">
        <v>1456</v>
      </c>
      <c r="G113" s="199">
        <v>45246</v>
      </c>
      <c r="H113">
        <v>2023</v>
      </c>
      <c r="I113" t="s">
        <v>1459</v>
      </c>
      <c r="J113">
        <v>45231</v>
      </c>
      <c r="K113">
        <v>15</v>
      </c>
      <c r="L113">
        <v>107</v>
      </c>
      <c r="M113" t="s">
        <v>601</v>
      </c>
      <c r="N113" t="s">
        <v>565</v>
      </c>
      <c r="O113" t="s">
        <v>573</v>
      </c>
      <c r="P113">
        <v>9</v>
      </c>
      <c r="Q113">
        <v>0</v>
      </c>
    </row>
    <row r="114" spans="1:17" x14ac:dyDescent="0.3">
      <c r="A114">
        <v>210</v>
      </c>
      <c r="B114" s="199">
        <v>45309</v>
      </c>
      <c r="C114" t="s">
        <v>1457</v>
      </c>
      <c r="D114" t="s">
        <v>603</v>
      </c>
      <c r="E114" t="s">
        <v>1383</v>
      </c>
      <c r="F114" t="s">
        <v>1456</v>
      </c>
      <c r="G114" s="199">
        <v>45245</v>
      </c>
      <c r="H114">
        <v>2023</v>
      </c>
      <c r="I114" t="s">
        <v>1459</v>
      </c>
      <c r="J114">
        <v>45231</v>
      </c>
      <c r="K114">
        <v>15</v>
      </c>
      <c r="L114">
        <v>107</v>
      </c>
      <c r="M114" t="s">
        <v>601</v>
      </c>
      <c r="N114" t="s">
        <v>565</v>
      </c>
      <c r="O114" t="s">
        <v>573</v>
      </c>
      <c r="P114">
        <v>9</v>
      </c>
      <c r="Q114">
        <v>0</v>
      </c>
    </row>
    <row r="115" spans="1:17" x14ac:dyDescent="0.3">
      <c r="A115">
        <v>211</v>
      </c>
      <c r="B115" s="199">
        <v>45309</v>
      </c>
      <c r="C115" t="s">
        <v>1457</v>
      </c>
      <c r="D115" t="s">
        <v>603</v>
      </c>
      <c r="E115" t="s">
        <v>1383</v>
      </c>
      <c r="F115" t="s">
        <v>1456</v>
      </c>
      <c r="G115" s="199">
        <v>45244</v>
      </c>
      <c r="H115">
        <v>2023</v>
      </c>
      <c r="I115" t="s">
        <v>1459</v>
      </c>
      <c r="J115">
        <v>45231</v>
      </c>
      <c r="K115">
        <v>15</v>
      </c>
      <c r="L115">
        <v>107</v>
      </c>
      <c r="M115" t="s">
        <v>601</v>
      </c>
      <c r="N115" t="s">
        <v>565</v>
      </c>
      <c r="O115" t="s">
        <v>573</v>
      </c>
      <c r="P115">
        <v>9</v>
      </c>
      <c r="Q115">
        <v>0</v>
      </c>
    </row>
    <row r="116" spans="1:17" x14ac:dyDescent="0.3">
      <c r="A116">
        <v>212</v>
      </c>
      <c r="B116" s="199">
        <v>45309</v>
      </c>
      <c r="C116" t="s">
        <v>1457</v>
      </c>
      <c r="D116" t="s">
        <v>603</v>
      </c>
      <c r="E116" t="s">
        <v>1383</v>
      </c>
      <c r="F116" t="s">
        <v>1456</v>
      </c>
      <c r="G116" s="199">
        <v>45243</v>
      </c>
      <c r="H116">
        <v>2023</v>
      </c>
      <c r="I116" t="s">
        <v>1459</v>
      </c>
      <c r="J116">
        <v>45231</v>
      </c>
      <c r="K116">
        <v>15</v>
      </c>
      <c r="L116">
        <v>107</v>
      </c>
      <c r="M116" t="s">
        <v>601</v>
      </c>
      <c r="N116" t="s">
        <v>565</v>
      </c>
      <c r="O116" t="s">
        <v>573</v>
      </c>
      <c r="P116">
        <v>9</v>
      </c>
      <c r="Q116">
        <v>0</v>
      </c>
    </row>
    <row r="117" spans="1:17" x14ac:dyDescent="0.3">
      <c r="A117">
        <v>206</v>
      </c>
      <c r="B117" s="199">
        <v>45309</v>
      </c>
      <c r="C117" t="s">
        <v>1457</v>
      </c>
      <c r="D117" t="s">
        <v>84</v>
      </c>
      <c r="E117" t="s">
        <v>1383</v>
      </c>
      <c r="F117" t="s">
        <v>1458</v>
      </c>
      <c r="G117" s="199">
        <v>45240</v>
      </c>
      <c r="H117">
        <v>2023</v>
      </c>
      <c r="I117" t="s">
        <v>1459</v>
      </c>
      <c r="J117">
        <v>45231</v>
      </c>
      <c r="P117">
        <v>2</v>
      </c>
      <c r="Q117">
        <v>0</v>
      </c>
    </row>
    <row r="118" spans="1:17" x14ac:dyDescent="0.3">
      <c r="A118">
        <v>205</v>
      </c>
      <c r="B118" s="199">
        <v>45309</v>
      </c>
      <c r="C118" t="s">
        <v>1457</v>
      </c>
      <c r="D118" t="s">
        <v>63</v>
      </c>
      <c r="E118" t="s">
        <v>1383</v>
      </c>
      <c r="F118" t="s">
        <v>1458</v>
      </c>
      <c r="G118" s="199">
        <v>45240</v>
      </c>
      <c r="H118">
        <v>2023</v>
      </c>
      <c r="I118" t="s">
        <v>1459</v>
      </c>
      <c r="J118">
        <v>45231</v>
      </c>
      <c r="K118">
        <v>69</v>
      </c>
      <c r="L118">
        <v>90</v>
      </c>
      <c r="M118" t="s">
        <v>631</v>
      </c>
      <c r="N118" t="s">
        <v>554</v>
      </c>
      <c r="O118" t="s">
        <v>632</v>
      </c>
      <c r="P118">
        <v>4</v>
      </c>
      <c r="Q118">
        <v>0</v>
      </c>
    </row>
    <row r="119" spans="1:17" x14ac:dyDescent="0.3">
      <c r="A119">
        <v>204</v>
      </c>
      <c r="B119" s="199">
        <v>45309</v>
      </c>
      <c r="C119" t="s">
        <v>1457</v>
      </c>
      <c r="D119" t="s">
        <v>84</v>
      </c>
      <c r="E119" t="s">
        <v>1383</v>
      </c>
      <c r="F119" t="s">
        <v>1456</v>
      </c>
      <c r="G119" s="199">
        <v>45240</v>
      </c>
      <c r="H119">
        <v>2023</v>
      </c>
      <c r="I119" t="s">
        <v>1459</v>
      </c>
      <c r="J119">
        <v>45231</v>
      </c>
      <c r="K119">
        <v>29</v>
      </c>
      <c r="L119">
        <v>54</v>
      </c>
      <c r="M119" t="s">
        <v>703</v>
      </c>
      <c r="N119" t="s">
        <v>565</v>
      </c>
      <c r="O119" t="s">
        <v>581</v>
      </c>
      <c r="P119">
        <v>3</v>
      </c>
      <c r="Q119">
        <v>0</v>
      </c>
    </row>
    <row r="120" spans="1:17" x14ac:dyDescent="0.3">
      <c r="A120">
        <v>174</v>
      </c>
      <c r="B120" s="199">
        <v>45240</v>
      </c>
      <c r="C120" t="s">
        <v>1457</v>
      </c>
      <c r="D120" t="s">
        <v>84</v>
      </c>
      <c r="E120" t="s">
        <v>1383</v>
      </c>
      <c r="F120" t="s">
        <v>1384</v>
      </c>
      <c r="G120" s="199">
        <v>45239</v>
      </c>
      <c r="H120">
        <v>2023</v>
      </c>
      <c r="I120" t="s">
        <v>1459</v>
      </c>
      <c r="J120">
        <v>45231</v>
      </c>
      <c r="K120">
        <v>50</v>
      </c>
      <c r="L120">
        <v>74</v>
      </c>
      <c r="M120" t="s">
        <v>824</v>
      </c>
      <c r="N120" t="s">
        <v>554</v>
      </c>
      <c r="O120" t="s">
        <v>632</v>
      </c>
      <c r="P120">
        <v>9</v>
      </c>
      <c r="Q120">
        <v>0</v>
      </c>
    </row>
    <row r="121" spans="1:17" x14ac:dyDescent="0.3">
      <c r="A121">
        <v>175</v>
      </c>
      <c r="B121" s="199">
        <v>45240</v>
      </c>
      <c r="C121" t="s">
        <v>1457</v>
      </c>
      <c r="D121" t="s">
        <v>84</v>
      </c>
      <c r="E121" t="s">
        <v>1383</v>
      </c>
      <c r="F121" t="s">
        <v>1384</v>
      </c>
      <c r="G121" s="199">
        <v>45238</v>
      </c>
      <c r="H121">
        <v>2023</v>
      </c>
      <c r="I121" t="s">
        <v>1459</v>
      </c>
      <c r="J121">
        <v>45231</v>
      </c>
      <c r="K121">
        <v>82</v>
      </c>
      <c r="L121">
        <v>105</v>
      </c>
      <c r="M121" t="s">
        <v>607</v>
      </c>
      <c r="N121" t="s">
        <v>554</v>
      </c>
      <c r="O121" t="s">
        <v>561</v>
      </c>
      <c r="P121">
        <v>9</v>
      </c>
      <c r="Q121">
        <v>0</v>
      </c>
    </row>
    <row r="122" spans="1:17" x14ac:dyDescent="0.3">
      <c r="A122">
        <v>176</v>
      </c>
      <c r="B122" s="199">
        <v>45240</v>
      </c>
      <c r="C122" t="s">
        <v>1457</v>
      </c>
      <c r="D122" t="s">
        <v>84</v>
      </c>
      <c r="E122" t="s">
        <v>1383</v>
      </c>
      <c r="F122" t="s">
        <v>1384</v>
      </c>
      <c r="G122" s="199">
        <v>45237</v>
      </c>
      <c r="H122">
        <v>2023</v>
      </c>
      <c r="I122" t="s">
        <v>1459</v>
      </c>
      <c r="J122">
        <v>45231</v>
      </c>
      <c r="K122">
        <v>82</v>
      </c>
      <c r="L122">
        <v>105</v>
      </c>
      <c r="M122" t="s">
        <v>607</v>
      </c>
      <c r="N122" t="s">
        <v>554</v>
      </c>
      <c r="O122" t="s">
        <v>561</v>
      </c>
      <c r="P122">
        <v>9</v>
      </c>
      <c r="Q122">
        <v>0</v>
      </c>
    </row>
    <row r="123" spans="1:17" x14ac:dyDescent="0.3">
      <c r="A123">
        <v>177</v>
      </c>
      <c r="B123" s="199">
        <v>45240</v>
      </c>
      <c r="C123" t="s">
        <v>1457</v>
      </c>
      <c r="D123" t="s">
        <v>84</v>
      </c>
      <c r="E123" t="s">
        <v>1383</v>
      </c>
      <c r="F123" t="s">
        <v>1384</v>
      </c>
      <c r="G123" s="199">
        <v>45236</v>
      </c>
      <c r="H123">
        <v>2023</v>
      </c>
      <c r="I123" t="s">
        <v>1459</v>
      </c>
      <c r="J123">
        <v>45231</v>
      </c>
      <c r="K123">
        <v>50</v>
      </c>
      <c r="L123">
        <v>74</v>
      </c>
      <c r="M123" t="s">
        <v>824</v>
      </c>
      <c r="N123" t="s">
        <v>554</v>
      </c>
      <c r="O123" t="s">
        <v>632</v>
      </c>
      <c r="P123">
        <v>9</v>
      </c>
      <c r="Q123">
        <v>0</v>
      </c>
    </row>
    <row r="124" spans="1:17" x14ac:dyDescent="0.3">
      <c r="A124">
        <v>203</v>
      </c>
      <c r="B124" s="199">
        <v>45308</v>
      </c>
      <c r="C124" t="s">
        <v>1457</v>
      </c>
      <c r="D124" t="s">
        <v>574</v>
      </c>
      <c r="E124" t="s">
        <v>1383</v>
      </c>
      <c r="F124" t="s">
        <v>1458</v>
      </c>
      <c r="G124" s="199">
        <v>45233</v>
      </c>
      <c r="H124">
        <v>2023</v>
      </c>
      <c r="I124" t="s">
        <v>1459</v>
      </c>
      <c r="J124">
        <v>45231</v>
      </c>
      <c r="P124">
        <v>3</v>
      </c>
      <c r="Q124">
        <v>0</v>
      </c>
    </row>
    <row r="125" spans="1:17" x14ac:dyDescent="0.3">
      <c r="A125">
        <v>202</v>
      </c>
      <c r="B125" s="199">
        <v>45308</v>
      </c>
      <c r="C125" t="s">
        <v>1457</v>
      </c>
      <c r="D125" t="s">
        <v>723</v>
      </c>
      <c r="E125" t="s">
        <v>1383</v>
      </c>
      <c r="F125" t="s">
        <v>1456</v>
      </c>
      <c r="G125" s="199">
        <v>45233</v>
      </c>
      <c r="H125">
        <v>2023</v>
      </c>
      <c r="I125" t="s">
        <v>1459</v>
      </c>
      <c r="J125">
        <v>45231</v>
      </c>
      <c r="P125">
        <v>3</v>
      </c>
      <c r="Q125">
        <v>0</v>
      </c>
    </row>
    <row r="126" spans="1:17" x14ac:dyDescent="0.3">
      <c r="A126">
        <v>201</v>
      </c>
      <c r="B126" s="199">
        <v>45308</v>
      </c>
      <c r="C126" t="s">
        <v>1457</v>
      </c>
      <c r="D126" t="s">
        <v>84</v>
      </c>
      <c r="E126" t="s">
        <v>1383</v>
      </c>
      <c r="F126" t="s">
        <v>1456</v>
      </c>
      <c r="G126" s="199">
        <v>45233</v>
      </c>
      <c r="H126">
        <v>2023</v>
      </c>
      <c r="I126" t="s">
        <v>1459</v>
      </c>
      <c r="J126">
        <v>45231</v>
      </c>
      <c r="K126">
        <v>29</v>
      </c>
      <c r="L126">
        <v>54</v>
      </c>
      <c r="M126" t="s">
        <v>703</v>
      </c>
      <c r="N126" t="s">
        <v>565</v>
      </c>
      <c r="O126" t="s">
        <v>581</v>
      </c>
      <c r="P126">
        <v>3</v>
      </c>
      <c r="Q126">
        <v>0</v>
      </c>
    </row>
    <row r="127" spans="1:17" x14ac:dyDescent="0.3">
      <c r="A127">
        <v>200</v>
      </c>
      <c r="B127" s="199">
        <v>45308</v>
      </c>
      <c r="C127" t="s">
        <v>1457</v>
      </c>
      <c r="D127" t="s">
        <v>723</v>
      </c>
      <c r="E127" t="s">
        <v>1383</v>
      </c>
      <c r="F127" t="s">
        <v>1456</v>
      </c>
      <c r="G127" s="199">
        <v>45232</v>
      </c>
      <c r="H127">
        <v>2023</v>
      </c>
      <c r="I127" t="s">
        <v>1459</v>
      </c>
      <c r="J127">
        <v>45231</v>
      </c>
      <c r="P127">
        <v>5</v>
      </c>
      <c r="Q127">
        <v>0</v>
      </c>
    </row>
    <row r="128" spans="1:17" x14ac:dyDescent="0.3">
      <c r="A128">
        <v>199</v>
      </c>
      <c r="B128" s="199">
        <v>45308</v>
      </c>
      <c r="C128" t="s">
        <v>1457</v>
      </c>
      <c r="D128" t="s">
        <v>723</v>
      </c>
      <c r="E128" t="s">
        <v>1383</v>
      </c>
      <c r="F128" t="s">
        <v>1384</v>
      </c>
      <c r="G128" s="199">
        <v>45232</v>
      </c>
      <c r="H128">
        <v>2023</v>
      </c>
      <c r="I128" t="s">
        <v>1459</v>
      </c>
      <c r="J128">
        <v>45231</v>
      </c>
      <c r="K128">
        <v>64</v>
      </c>
      <c r="L128">
        <v>87</v>
      </c>
      <c r="M128" t="s">
        <v>637</v>
      </c>
      <c r="N128" t="s">
        <v>565</v>
      </c>
      <c r="O128" t="s">
        <v>573</v>
      </c>
      <c r="P128">
        <v>4</v>
      </c>
      <c r="Q128">
        <v>0</v>
      </c>
    </row>
    <row r="129" spans="1:17" x14ac:dyDescent="0.3">
      <c r="A129">
        <v>169</v>
      </c>
      <c r="B129" s="199">
        <v>45237</v>
      </c>
      <c r="C129" t="s">
        <v>1457</v>
      </c>
      <c r="D129" t="s">
        <v>603</v>
      </c>
      <c r="E129" t="s">
        <v>1383</v>
      </c>
      <c r="F129" t="s">
        <v>1456</v>
      </c>
      <c r="G129" s="199">
        <v>45231</v>
      </c>
      <c r="H129">
        <v>2023</v>
      </c>
      <c r="I129" t="s">
        <v>1459</v>
      </c>
      <c r="J129">
        <v>45231</v>
      </c>
      <c r="K129">
        <v>42</v>
      </c>
      <c r="L129">
        <v>64</v>
      </c>
      <c r="M129" t="s">
        <v>686</v>
      </c>
      <c r="N129" t="s">
        <v>565</v>
      </c>
      <c r="O129" t="s">
        <v>684</v>
      </c>
      <c r="P129">
        <v>9</v>
      </c>
      <c r="Q129">
        <v>0</v>
      </c>
    </row>
    <row r="130" spans="1:17" x14ac:dyDescent="0.3">
      <c r="A130">
        <v>172</v>
      </c>
      <c r="B130" s="199">
        <v>45237</v>
      </c>
      <c r="C130" t="s">
        <v>1457</v>
      </c>
      <c r="D130" t="s">
        <v>574</v>
      </c>
      <c r="E130" t="s">
        <v>1377</v>
      </c>
      <c r="F130" t="s">
        <v>1382</v>
      </c>
      <c r="G130" s="199">
        <v>45230</v>
      </c>
      <c r="H130">
        <v>2023</v>
      </c>
      <c r="I130" t="s">
        <v>1388</v>
      </c>
      <c r="J130">
        <v>45200</v>
      </c>
      <c r="P130">
        <v>2</v>
      </c>
      <c r="Q130">
        <v>0</v>
      </c>
    </row>
    <row r="131" spans="1:17" x14ac:dyDescent="0.3">
      <c r="A131">
        <v>171</v>
      </c>
      <c r="B131" s="199">
        <v>45237</v>
      </c>
      <c r="C131" t="s">
        <v>1457</v>
      </c>
      <c r="D131" t="s">
        <v>84</v>
      </c>
      <c r="E131" t="s">
        <v>1383</v>
      </c>
      <c r="F131" t="s">
        <v>1384</v>
      </c>
      <c r="G131" s="199">
        <v>45230</v>
      </c>
      <c r="H131">
        <v>2023</v>
      </c>
      <c r="I131" t="s">
        <v>1388</v>
      </c>
      <c r="J131">
        <v>45200</v>
      </c>
      <c r="P131">
        <v>3</v>
      </c>
      <c r="Q131">
        <v>0</v>
      </c>
    </row>
    <row r="132" spans="1:17" x14ac:dyDescent="0.3">
      <c r="A132">
        <v>170</v>
      </c>
      <c r="B132" s="199">
        <v>45237</v>
      </c>
      <c r="C132" t="s">
        <v>1457</v>
      </c>
      <c r="D132" t="s">
        <v>574</v>
      </c>
      <c r="E132" t="s">
        <v>1377</v>
      </c>
      <c r="F132" t="s">
        <v>1396</v>
      </c>
      <c r="G132" s="199">
        <v>45230</v>
      </c>
      <c r="H132">
        <v>2023</v>
      </c>
      <c r="I132" t="s">
        <v>1388</v>
      </c>
      <c r="J132">
        <v>45200</v>
      </c>
      <c r="P132">
        <v>4</v>
      </c>
      <c r="Q132">
        <v>0</v>
      </c>
    </row>
    <row r="133" spans="1:17" x14ac:dyDescent="0.3">
      <c r="A133">
        <v>173</v>
      </c>
      <c r="B133" s="199">
        <v>45237</v>
      </c>
      <c r="C133" t="s">
        <v>1457</v>
      </c>
      <c r="D133" t="s">
        <v>84</v>
      </c>
      <c r="E133" t="s">
        <v>1383</v>
      </c>
      <c r="F133" t="s">
        <v>1384</v>
      </c>
      <c r="G133" s="199">
        <v>45229</v>
      </c>
      <c r="H133">
        <v>2023</v>
      </c>
      <c r="I133" t="s">
        <v>1388</v>
      </c>
      <c r="J133">
        <v>45200</v>
      </c>
      <c r="K133">
        <v>50</v>
      </c>
      <c r="L133">
        <v>74</v>
      </c>
      <c r="M133" t="s">
        <v>824</v>
      </c>
      <c r="N133" t="s">
        <v>554</v>
      </c>
      <c r="O133" t="s">
        <v>632</v>
      </c>
      <c r="P133">
        <v>9</v>
      </c>
      <c r="Q133">
        <v>0</v>
      </c>
    </row>
    <row r="134" spans="1:17" x14ac:dyDescent="0.3">
      <c r="A134">
        <v>164</v>
      </c>
      <c r="B134" s="199">
        <v>45237</v>
      </c>
      <c r="C134" t="s">
        <v>1457</v>
      </c>
      <c r="D134" t="s">
        <v>84</v>
      </c>
      <c r="E134" t="s">
        <v>1383</v>
      </c>
      <c r="F134" t="s">
        <v>1384</v>
      </c>
      <c r="G134" s="199">
        <v>45226</v>
      </c>
      <c r="H134">
        <v>2023</v>
      </c>
      <c r="I134" t="s">
        <v>1388</v>
      </c>
      <c r="J134">
        <v>45200</v>
      </c>
      <c r="P134">
        <v>2.5</v>
      </c>
      <c r="Q134">
        <v>0</v>
      </c>
    </row>
    <row r="135" spans="1:17" x14ac:dyDescent="0.3">
      <c r="A135">
        <v>163</v>
      </c>
      <c r="B135" s="199">
        <v>45237</v>
      </c>
      <c r="C135" t="s">
        <v>1457</v>
      </c>
      <c r="D135" t="s">
        <v>603</v>
      </c>
      <c r="E135" t="s">
        <v>1383</v>
      </c>
      <c r="F135" t="s">
        <v>1384</v>
      </c>
      <c r="G135" s="199">
        <v>45226</v>
      </c>
      <c r="H135">
        <v>2023</v>
      </c>
      <c r="I135" t="s">
        <v>1388</v>
      </c>
      <c r="J135">
        <v>45200</v>
      </c>
      <c r="K135">
        <v>37</v>
      </c>
      <c r="L135">
        <v>115</v>
      </c>
      <c r="M135" t="s">
        <v>580</v>
      </c>
      <c r="N135" t="s">
        <v>565</v>
      </c>
      <c r="O135" t="s">
        <v>581</v>
      </c>
      <c r="P135">
        <v>2</v>
      </c>
      <c r="Q135">
        <v>0</v>
      </c>
    </row>
    <row r="136" spans="1:17" x14ac:dyDescent="0.3">
      <c r="A136">
        <v>162</v>
      </c>
      <c r="B136" s="199">
        <v>45237</v>
      </c>
      <c r="C136" t="s">
        <v>1457</v>
      </c>
      <c r="D136" t="s">
        <v>603</v>
      </c>
      <c r="E136" t="s">
        <v>1383</v>
      </c>
      <c r="F136" t="s">
        <v>1384</v>
      </c>
      <c r="G136" s="199">
        <v>45226</v>
      </c>
      <c r="H136">
        <v>2023</v>
      </c>
      <c r="I136" t="s">
        <v>1388</v>
      </c>
      <c r="J136">
        <v>45200</v>
      </c>
      <c r="K136">
        <v>42</v>
      </c>
      <c r="L136">
        <v>64</v>
      </c>
      <c r="M136" t="s">
        <v>686</v>
      </c>
      <c r="N136" t="s">
        <v>565</v>
      </c>
      <c r="O136" t="s">
        <v>684</v>
      </c>
      <c r="P136">
        <v>2</v>
      </c>
      <c r="Q136">
        <v>0</v>
      </c>
    </row>
    <row r="137" spans="1:17" x14ac:dyDescent="0.3">
      <c r="A137">
        <v>161</v>
      </c>
      <c r="B137" s="199">
        <v>45237</v>
      </c>
      <c r="C137" t="s">
        <v>1457</v>
      </c>
      <c r="D137" t="s">
        <v>84</v>
      </c>
      <c r="E137" t="s">
        <v>1383</v>
      </c>
      <c r="F137" t="s">
        <v>1456</v>
      </c>
      <c r="G137" s="199">
        <v>45226</v>
      </c>
      <c r="H137">
        <v>2023</v>
      </c>
      <c r="I137" t="s">
        <v>1388</v>
      </c>
      <c r="J137">
        <v>45200</v>
      </c>
      <c r="K137">
        <v>29</v>
      </c>
      <c r="L137">
        <v>54</v>
      </c>
      <c r="M137" t="s">
        <v>703</v>
      </c>
      <c r="N137" t="s">
        <v>565</v>
      </c>
      <c r="O137" t="s">
        <v>581</v>
      </c>
      <c r="P137">
        <v>2.5</v>
      </c>
      <c r="Q137">
        <v>0</v>
      </c>
    </row>
    <row r="138" spans="1:17" x14ac:dyDescent="0.3">
      <c r="A138">
        <v>168</v>
      </c>
      <c r="B138" s="199">
        <v>45237</v>
      </c>
      <c r="C138" t="s">
        <v>1457</v>
      </c>
      <c r="D138" t="s">
        <v>63</v>
      </c>
      <c r="E138" t="s">
        <v>1377</v>
      </c>
      <c r="F138" t="s">
        <v>1382</v>
      </c>
      <c r="G138" s="199">
        <v>45225</v>
      </c>
      <c r="H138">
        <v>2023</v>
      </c>
      <c r="I138" t="s">
        <v>1388</v>
      </c>
      <c r="J138">
        <v>45200</v>
      </c>
      <c r="K138">
        <v>81</v>
      </c>
      <c r="L138">
        <v>27</v>
      </c>
      <c r="M138" t="s">
        <v>767</v>
      </c>
      <c r="N138" t="s">
        <v>565</v>
      </c>
      <c r="O138" t="s">
        <v>684</v>
      </c>
      <c r="P138">
        <v>6</v>
      </c>
      <c r="Q138">
        <v>0</v>
      </c>
    </row>
    <row r="139" spans="1:17" x14ac:dyDescent="0.3">
      <c r="A139">
        <v>167</v>
      </c>
      <c r="B139" s="199">
        <v>45237</v>
      </c>
      <c r="C139" t="s">
        <v>1457</v>
      </c>
      <c r="D139" t="s">
        <v>603</v>
      </c>
      <c r="E139" t="s">
        <v>1383</v>
      </c>
      <c r="F139" t="s">
        <v>1456</v>
      </c>
      <c r="G139" s="199">
        <v>45225</v>
      </c>
      <c r="H139">
        <v>2023</v>
      </c>
      <c r="I139" t="s">
        <v>1388</v>
      </c>
      <c r="J139">
        <v>45200</v>
      </c>
      <c r="K139">
        <v>37</v>
      </c>
      <c r="L139">
        <v>115</v>
      </c>
      <c r="M139" t="s">
        <v>580</v>
      </c>
      <c r="N139" t="s">
        <v>565</v>
      </c>
      <c r="O139" t="s">
        <v>581</v>
      </c>
      <c r="P139">
        <v>3</v>
      </c>
      <c r="Q139">
        <v>0</v>
      </c>
    </row>
    <row r="140" spans="1:17" x14ac:dyDescent="0.3">
      <c r="A140">
        <v>165</v>
      </c>
      <c r="B140" s="199">
        <v>45237</v>
      </c>
      <c r="C140" t="s">
        <v>1457</v>
      </c>
      <c r="D140" t="s">
        <v>603</v>
      </c>
      <c r="E140" t="s">
        <v>1383</v>
      </c>
      <c r="F140" t="s">
        <v>1384</v>
      </c>
      <c r="G140" s="199">
        <v>45224</v>
      </c>
      <c r="H140">
        <v>2023</v>
      </c>
      <c r="I140" t="s">
        <v>1388</v>
      </c>
      <c r="J140">
        <v>45200</v>
      </c>
      <c r="K140">
        <v>37</v>
      </c>
      <c r="L140">
        <v>115</v>
      </c>
      <c r="M140" t="s">
        <v>580</v>
      </c>
      <c r="N140" t="s">
        <v>565</v>
      </c>
      <c r="O140" t="s">
        <v>581</v>
      </c>
      <c r="P140">
        <v>9</v>
      </c>
      <c r="Q140">
        <v>0</v>
      </c>
    </row>
    <row r="141" spans="1:17" x14ac:dyDescent="0.3">
      <c r="A141">
        <v>166</v>
      </c>
      <c r="B141" s="199">
        <v>45237</v>
      </c>
      <c r="C141" t="s">
        <v>1457</v>
      </c>
      <c r="D141" t="s">
        <v>603</v>
      </c>
      <c r="E141" t="s">
        <v>1383</v>
      </c>
      <c r="F141" t="s">
        <v>1456</v>
      </c>
      <c r="G141" s="199">
        <v>45223</v>
      </c>
      <c r="H141">
        <v>2023</v>
      </c>
      <c r="I141" t="s">
        <v>1388</v>
      </c>
      <c r="J141">
        <v>45200</v>
      </c>
      <c r="K141">
        <v>42</v>
      </c>
      <c r="L141">
        <v>64</v>
      </c>
      <c r="M141" t="s">
        <v>686</v>
      </c>
      <c r="N141" t="s">
        <v>565</v>
      </c>
      <c r="O141" t="s">
        <v>684</v>
      </c>
      <c r="P141">
        <v>9</v>
      </c>
      <c r="Q141">
        <v>0</v>
      </c>
    </row>
    <row r="142" spans="1:17" x14ac:dyDescent="0.3">
      <c r="A142">
        <v>158</v>
      </c>
      <c r="B142" s="199">
        <v>45236</v>
      </c>
      <c r="C142" t="s">
        <v>1457</v>
      </c>
      <c r="D142" t="s">
        <v>84</v>
      </c>
      <c r="E142" t="s">
        <v>1383</v>
      </c>
      <c r="F142" t="s">
        <v>1384</v>
      </c>
      <c r="G142" s="199">
        <v>45222</v>
      </c>
      <c r="H142">
        <v>2023</v>
      </c>
      <c r="I142" t="s">
        <v>1388</v>
      </c>
      <c r="J142">
        <v>45200</v>
      </c>
      <c r="K142">
        <v>20</v>
      </c>
      <c r="L142">
        <v>45</v>
      </c>
      <c r="M142" t="s">
        <v>721</v>
      </c>
      <c r="N142" t="s">
        <v>554</v>
      </c>
      <c r="O142" t="s">
        <v>561</v>
      </c>
      <c r="P142">
        <v>4</v>
      </c>
      <c r="Q142">
        <v>0</v>
      </c>
    </row>
    <row r="143" spans="1:17" x14ac:dyDescent="0.3">
      <c r="A143">
        <v>157</v>
      </c>
      <c r="B143" s="199">
        <v>45236</v>
      </c>
      <c r="C143" t="s">
        <v>1457</v>
      </c>
      <c r="D143" t="s">
        <v>603</v>
      </c>
      <c r="E143" t="s">
        <v>1383</v>
      </c>
      <c r="F143" t="s">
        <v>1456</v>
      </c>
      <c r="G143" s="199">
        <v>45222</v>
      </c>
      <c r="H143">
        <v>2023</v>
      </c>
      <c r="I143" t="s">
        <v>1388</v>
      </c>
      <c r="J143">
        <v>45200</v>
      </c>
      <c r="K143">
        <v>80</v>
      </c>
      <c r="L143">
        <v>102</v>
      </c>
      <c r="M143" t="s">
        <v>612</v>
      </c>
      <c r="N143" t="s">
        <v>554</v>
      </c>
      <c r="O143" t="s">
        <v>561</v>
      </c>
      <c r="P143">
        <v>5</v>
      </c>
      <c r="Q143">
        <v>0</v>
      </c>
    </row>
    <row r="144" spans="1:17" x14ac:dyDescent="0.3">
      <c r="A144">
        <v>160</v>
      </c>
      <c r="B144" s="199">
        <v>45237</v>
      </c>
      <c r="C144" t="s">
        <v>1457</v>
      </c>
      <c r="D144" t="s">
        <v>603</v>
      </c>
      <c r="E144" t="s">
        <v>1383</v>
      </c>
      <c r="F144" t="s">
        <v>1384</v>
      </c>
      <c r="G144" s="199">
        <v>45218</v>
      </c>
      <c r="H144">
        <v>2023</v>
      </c>
      <c r="I144" t="s">
        <v>1388</v>
      </c>
      <c r="J144">
        <v>45200</v>
      </c>
      <c r="K144">
        <v>37</v>
      </c>
      <c r="L144">
        <v>115</v>
      </c>
      <c r="M144" t="s">
        <v>580</v>
      </c>
      <c r="N144" t="s">
        <v>565</v>
      </c>
      <c r="O144" t="s">
        <v>581</v>
      </c>
      <c r="P144">
        <v>6</v>
      </c>
      <c r="Q144">
        <v>0</v>
      </c>
    </row>
    <row r="145" spans="1:17" x14ac:dyDescent="0.3">
      <c r="A145">
        <v>159</v>
      </c>
      <c r="B145" s="199">
        <v>45237</v>
      </c>
      <c r="C145" t="s">
        <v>1457</v>
      </c>
      <c r="D145" t="s">
        <v>63</v>
      </c>
      <c r="E145" t="s">
        <v>1377</v>
      </c>
      <c r="F145" t="s">
        <v>1382</v>
      </c>
      <c r="G145" s="199">
        <v>45218</v>
      </c>
      <c r="H145">
        <v>2023</v>
      </c>
      <c r="I145" t="s">
        <v>1388</v>
      </c>
      <c r="J145">
        <v>45200</v>
      </c>
      <c r="K145">
        <v>81</v>
      </c>
      <c r="L145">
        <v>27</v>
      </c>
      <c r="M145" t="s">
        <v>767</v>
      </c>
      <c r="N145" t="s">
        <v>565</v>
      </c>
      <c r="O145" t="s">
        <v>684</v>
      </c>
      <c r="P145">
        <v>3</v>
      </c>
      <c r="Q145">
        <v>0</v>
      </c>
    </row>
    <row r="146" spans="1:17" x14ac:dyDescent="0.3">
      <c r="A146">
        <v>156</v>
      </c>
      <c r="B146" s="199">
        <v>45223</v>
      </c>
      <c r="C146" t="s">
        <v>1457</v>
      </c>
      <c r="D146" t="s">
        <v>63</v>
      </c>
      <c r="E146" t="s">
        <v>1383</v>
      </c>
      <c r="F146" t="s">
        <v>249</v>
      </c>
      <c r="G146" s="199">
        <v>45217</v>
      </c>
      <c r="H146">
        <v>2023</v>
      </c>
      <c r="I146" t="s">
        <v>1388</v>
      </c>
      <c r="J146">
        <v>45200</v>
      </c>
      <c r="K146">
        <v>81</v>
      </c>
      <c r="L146">
        <v>27</v>
      </c>
      <c r="M146" t="s">
        <v>767</v>
      </c>
      <c r="N146" t="s">
        <v>565</v>
      </c>
      <c r="O146" t="s">
        <v>684</v>
      </c>
      <c r="P146">
        <v>10</v>
      </c>
      <c r="Q146">
        <v>1</v>
      </c>
    </row>
    <row r="147" spans="1:17" x14ac:dyDescent="0.3">
      <c r="A147">
        <v>155</v>
      </c>
      <c r="B147" s="199">
        <v>45223</v>
      </c>
      <c r="C147" t="s">
        <v>1457</v>
      </c>
      <c r="D147" t="s">
        <v>63</v>
      </c>
      <c r="E147" t="s">
        <v>1383</v>
      </c>
      <c r="F147" t="s">
        <v>249</v>
      </c>
      <c r="G147" s="199">
        <v>45216</v>
      </c>
      <c r="H147">
        <v>2023</v>
      </c>
      <c r="I147" t="s">
        <v>1388</v>
      </c>
      <c r="J147">
        <v>45200</v>
      </c>
      <c r="K147">
        <v>81</v>
      </c>
      <c r="L147">
        <v>27</v>
      </c>
      <c r="M147" t="s">
        <v>767</v>
      </c>
      <c r="N147" t="s">
        <v>565</v>
      </c>
      <c r="O147" t="s">
        <v>684</v>
      </c>
      <c r="P147">
        <v>9</v>
      </c>
      <c r="Q147">
        <v>0</v>
      </c>
    </row>
    <row r="148" spans="1:17" x14ac:dyDescent="0.3">
      <c r="A148">
        <v>154</v>
      </c>
      <c r="B148" s="199">
        <v>45223</v>
      </c>
      <c r="C148" t="s">
        <v>1457</v>
      </c>
      <c r="D148" t="s">
        <v>63</v>
      </c>
      <c r="E148" t="s">
        <v>1383</v>
      </c>
      <c r="F148" t="s">
        <v>249</v>
      </c>
      <c r="G148" s="199">
        <v>45215</v>
      </c>
      <c r="H148">
        <v>2023</v>
      </c>
      <c r="I148" t="s">
        <v>1388</v>
      </c>
      <c r="J148">
        <v>45200</v>
      </c>
      <c r="K148">
        <v>81</v>
      </c>
      <c r="L148">
        <v>27</v>
      </c>
      <c r="M148" t="s">
        <v>767</v>
      </c>
      <c r="N148" t="s">
        <v>565</v>
      </c>
      <c r="O148" t="s">
        <v>684</v>
      </c>
      <c r="P148">
        <v>9.5</v>
      </c>
      <c r="Q148">
        <v>1</v>
      </c>
    </row>
    <row r="149" spans="1:17" x14ac:dyDescent="0.3">
      <c r="A149">
        <v>153</v>
      </c>
      <c r="B149" s="199">
        <v>45219</v>
      </c>
      <c r="C149" t="s">
        <v>1457</v>
      </c>
      <c r="D149" t="s">
        <v>63</v>
      </c>
      <c r="E149" t="s">
        <v>1383</v>
      </c>
      <c r="F149" t="s">
        <v>1456</v>
      </c>
      <c r="G149" s="199">
        <v>45209</v>
      </c>
      <c r="H149">
        <v>2023</v>
      </c>
      <c r="I149" t="s">
        <v>1388</v>
      </c>
      <c r="J149">
        <v>45200</v>
      </c>
      <c r="P149">
        <v>5</v>
      </c>
      <c r="Q149">
        <v>0</v>
      </c>
    </row>
    <row r="150" spans="1:17" x14ac:dyDescent="0.3">
      <c r="A150">
        <v>152</v>
      </c>
      <c r="B150" s="199">
        <v>45219</v>
      </c>
      <c r="C150" t="s">
        <v>1457</v>
      </c>
      <c r="D150" t="s">
        <v>574</v>
      </c>
      <c r="E150" t="s">
        <v>1377</v>
      </c>
      <c r="F150" t="s">
        <v>1462</v>
      </c>
      <c r="G150" s="199">
        <v>45209</v>
      </c>
      <c r="H150">
        <v>2023</v>
      </c>
      <c r="I150" t="s">
        <v>1388</v>
      </c>
      <c r="J150">
        <v>45200</v>
      </c>
      <c r="P150">
        <v>4</v>
      </c>
      <c r="Q150">
        <v>0</v>
      </c>
    </row>
    <row r="151" spans="1:17" x14ac:dyDescent="0.3">
      <c r="A151">
        <v>151</v>
      </c>
      <c r="B151" s="199">
        <v>45219</v>
      </c>
      <c r="C151" t="s">
        <v>1457</v>
      </c>
      <c r="D151" t="s">
        <v>574</v>
      </c>
      <c r="E151" t="s">
        <v>1377</v>
      </c>
      <c r="F151" t="s">
        <v>1462</v>
      </c>
      <c r="G151" s="199">
        <v>45208</v>
      </c>
      <c r="H151">
        <v>2023</v>
      </c>
      <c r="I151" t="s">
        <v>1388</v>
      </c>
      <c r="J151">
        <v>45200</v>
      </c>
      <c r="P151">
        <v>9</v>
      </c>
      <c r="Q151">
        <v>0</v>
      </c>
    </row>
    <row r="152" spans="1:17" x14ac:dyDescent="0.3">
      <c r="A152">
        <v>144</v>
      </c>
      <c r="B152" s="199">
        <v>45205</v>
      </c>
      <c r="C152" t="s">
        <v>1457</v>
      </c>
      <c r="D152" t="s">
        <v>603</v>
      </c>
      <c r="E152" t="s">
        <v>1383</v>
      </c>
      <c r="F152" t="s">
        <v>1456</v>
      </c>
      <c r="G152" s="199">
        <v>45205</v>
      </c>
      <c r="H152">
        <v>2023</v>
      </c>
      <c r="I152" t="s">
        <v>1388</v>
      </c>
      <c r="J152">
        <v>45200</v>
      </c>
      <c r="K152">
        <v>81</v>
      </c>
      <c r="L152">
        <v>106</v>
      </c>
      <c r="M152" t="s">
        <v>829</v>
      </c>
      <c r="N152" t="s">
        <v>565</v>
      </c>
      <c r="O152" t="s">
        <v>573</v>
      </c>
      <c r="P152">
        <v>9</v>
      </c>
      <c r="Q152">
        <v>0</v>
      </c>
    </row>
    <row r="153" spans="1:17" x14ac:dyDescent="0.3">
      <c r="A153">
        <v>145</v>
      </c>
      <c r="B153" s="199">
        <v>45205</v>
      </c>
      <c r="C153" t="s">
        <v>1457</v>
      </c>
      <c r="D153" t="s">
        <v>603</v>
      </c>
      <c r="E153" t="s">
        <v>1383</v>
      </c>
      <c r="F153" t="s">
        <v>1456</v>
      </c>
      <c r="G153" s="199">
        <v>45204</v>
      </c>
      <c r="H153">
        <v>2023</v>
      </c>
      <c r="I153" t="s">
        <v>1388</v>
      </c>
      <c r="J153">
        <v>45200</v>
      </c>
      <c r="K153">
        <v>81</v>
      </c>
      <c r="L153">
        <v>106</v>
      </c>
      <c r="M153" t="s">
        <v>829</v>
      </c>
      <c r="N153" t="s">
        <v>565</v>
      </c>
      <c r="O153" t="s">
        <v>573</v>
      </c>
      <c r="P153">
        <v>7</v>
      </c>
      <c r="Q153">
        <v>0</v>
      </c>
    </row>
    <row r="154" spans="1:17" x14ac:dyDescent="0.3">
      <c r="A154">
        <v>143</v>
      </c>
      <c r="B154" s="199">
        <v>45205</v>
      </c>
      <c r="C154" t="s">
        <v>1457</v>
      </c>
      <c r="D154" t="s">
        <v>574</v>
      </c>
      <c r="E154" t="s">
        <v>1377</v>
      </c>
      <c r="F154" t="s">
        <v>1386</v>
      </c>
      <c r="G154" s="199">
        <v>45203</v>
      </c>
      <c r="H154">
        <v>2023</v>
      </c>
      <c r="I154" t="s">
        <v>1388</v>
      </c>
      <c r="J154">
        <v>45200</v>
      </c>
      <c r="P154">
        <v>3</v>
      </c>
      <c r="Q154">
        <v>0</v>
      </c>
    </row>
    <row r="155" spans="1:17" x14ac:dyDescent="0.3">
      <c r="A155">
        <v>142</v>
      </c>
      <c r="B155" s="199">
        <v>45205</v>
      </c>
      <c r="C155" t="s">
        <v>1457</v>
      </c>
      <c r="D155" t="s">
        <v>603</v>
      </c>
      <c r="E155" t="s">
        <v>1383</v>
      </c>
      <c r="F155" t="s">
        <v>1456</v>
      </c>
      <c r="G155" s="199">
        <v>45203</v>
      </c>
      <c r="H155">
        <v>2023</v>
      </c>
      <c r="I155" t="s">
        <v>1388</v>
      </c>
      <c r="J155">
        <v>45200</v>
      </c>
      <c r="K155">
        <v>81</v>
      </c>
      <c r="L155">
        <v>106</v>
      </c>
      <c r="M155" t="s">
        <v>829</v>
      </c>
      <c r="N155" t="s">
        <v>565</v>
      </c>
      <c r="O155" t="s">
        <v>573</v>
      </c>
      <c r="P155">
        <v>6</v>
      </c>
      <c r="Q155">
        <v>0</v>
      </c>
    </row>
    <row r="156" spans="1:17" x14ac:dyDescent="0.3">
      <c r="A156">
        <v>138</v>
      </c>
      <c r="B156" s="199">
        <v>45203</v>
      </c>
      <c r="C156" t="s">
        <v>1457</v>
      </c>
      <c r="D156" t="s">
        <v>84</v>
      </c>
      <c r="E156" t="s">
        <v>1377</v>
      </c>
      <c r="F156" t="s">
        <v>1462</v>
      </c>
      <c r="G156" s="199">
        <v>45202</v>
      </c>
      <c r="H156">
        <v>2023</v>
      </c>
      <c r="I156" t="s">
        <v>1388</v>
      </c>
      <c r="J156">
        <v>45200</v>
      </c>
      <c r="P156">
        <v>2</v>
      </c>
      <c r="Q156">
        <v>0</v>
      </c>
    </row>
    <row r="157" spans="1:17" x14ac:dyDescent="0.3">
      <c r="A157">
        <v>137</v>
      </c>
      <c r="B157" s="199">
        <v>45203</v>
      </c>
      <c r="C157" t="s">
        <v>1457</v>
      </c>
      <c r="D157" t="s">
        <v>84</v>
      </c>
      <c r="E157" t="s">
        <v>1383</v>
      </c>
      <c r="F157" t="s">
        <v>1458</v>
      </c>
      <c r="G157" s="199">
        <v>45202</v>
      </c>
      <c r="H157">
        <v>2023</v>
      </c>
      <c r="I157" t="s">
        <v>1388</v>
      </c>
      <c r="J157">
        <v>45200</v>
      </c>
      <c r="K157">
        <v>48</v>
      </c>
      <c r="L157">
        <v>71</v>
      </c>
      <c r="M157" t="s">
        <v>835</v>
      </c>
      <c r="N157" t="s">
        <v>554</v>
      </c>
      <c r="O157" t="s">
        <v>632</v>
      </c>
      <c r="P157">
        <v>3</v>
      </c>
      <c r="Q157">
        <v>0</v>
      </c>
    </row>
    <row r="158" spans="1:17" x14ac:dyDescent="0.3">
      <c r="A158">
        <v>136</v>
      </c>
      <c r="B158" s="199">
        <v>45203</v>
      </c>
      <c r="C158" t="s">
        <v>1457</v>
      </c>
      <c r="D158" t="s">
        <v>603</v>
      </c>
      <c r="E158" t="s">
        <v>1383</v>
      </c>
      <c r="F158" t="s">
        <v>1456</v>
      </c>
      <c r="G158" s="199">
        <v>45202</v>
      </c>
      <c r="H158">
        <v>2023</v>
      </c>
      <c r="I158" t="s">
        <v>1388</v>
      </c>
      <c r="J158">
        <v>45200</v>
      </c>
      <c r="K158">
        <v>81</v>
      </c>
      <c r="L158">
        <v>106</v>
      </c>
      <c r="M158" t="s">
        <v>829</v>
      </c>
      <c r="N158" t="s">
        <v>565</v>
      </c>
      <c r="O158" t="s">
        <v>573</v>
      </c>
      <c r="P158">
        <v>4</v>
      </c>
      <c r="Q158">
        <v>0</v>
      </c>
    </row>
    <row r="159" spans="1:17" x14ac:dyDescent="0.3">
      <c r="A159">
        <v>135</v>
      </c>
      <c r="B159" s="199">
        <v>45203</v>
      </c>
      <c r="C159" t="s">
        <v>1457</v>
      </c>
      <c r="D159" t="s">
        <v>603</v>
      </c>
      <c r="E159" t="s">
        <v>1383</v>
      </c>
      <c r="F159" t="s">
        <v>1456</v>
      </c>
      <c r="G159" s="199">
        <v>45201</v>
      </c>
      <c r="H159">
        <v>2023</v>
      </c>
      <c r="I159" t="s">
        <v>1388</v>
      </c>
      <c r="J159">
        <v>45200</v>
      </c>
      <c r="K159">
        <v>81</v>
      </c>
      <c r="L159">
        <v>106</v>
      </c>
      <c r="M159" t="s">
        <v>829</v>
      </c>
      <c r="N159" t="s">
        <v>565</v>
      </c>
      <c r="O159" t="s">
        <v>573</v>
      </c>
      <c r="P159">
        <v>9</v>
      </c>
      <c r="Q159">
        <v>0</v>
      </c>
    </row>
    <row r="160" spans="1:17" x14ac:dyDescent="0.3">
      <c r="A160">
        <v>150</v>
      </c>
      <c r="B160" s="199">
        <v>45208</v>
      </c>
      <c r="C160" t="s">
        <v>1457</v>
      </c>
      <c r="D160" t="s">
        <v>603</v>
      </c>
      <c r="E160" t="s">
        <v>1383</v>
      </c>
      <c r="F160" t="s">
        <v>1456</v>
      </c>
      <c r="G160" s="199">
        <v>45198</v>
      </c>
      <c r="H160">
        <v>2023</v>
      </c>
      <c r="I160" t="s">
        <v>1397</v>
      </c>
      <c r="J160">
        <v>45170</v>
      </c>
      <c r="K160">
        <v>81</v>
      </c>
      <c r="L160">
        <v>106</v>
      </c>
      <c r="M160" t="s">
        <v>829</v>
      </c>
      <c r="N160" t="s">
        <v>565</v>
      </c>
      <c r="O160" t="s">
        <v>573</v>
      </c>
      <c r="P160">
        <v>2</v>
      </c>
      <c r="Q160">
        <v>0</v>
      </c>
    </row>
    <row r="161" spans="1:17" x14ac:dyDescent="0.3">
      <c r="A161">
        <v>149</v>
      </c>
      <c r="B161" s="199">
        <v>45208</v>
      </c>
      <c r="C161" t="s">
        <v>1457</v>
      </c>
      <c r="D161" t="s">
        <v>574</v>
      </c>
      <c r="E161" t="s">
        <v>1377</v>
      </c>
      <c r="F161" t="s">
        <v>1396</v>
      </c>
      <c r="G161" s="199">
        <v>45198</v>
      </c>
      <c r="H161">
        <v>2023</v>
      </c>
      <c r="I161" t="s">
        <v>1397</v>
      </c>
      <c r="J161">
        <v>45170</v>
      </c>
      <c r="P161">
        <v>1</v>
      </c>
      <c r="Q161">
        <v>0</v>
      </c>
    </row>
    <row r="162" spans="1:17" x14ac:dyDescent="0.3">
      <c r="A162">
        <v>148</v>
      </c>
      <c r="B162" s="199">
        <v>45208</v>
      </c>
      <c r="C162" t="s">
        <v>1457</v>
      </c>
      <c r="D162" t="s">
        <v>84</v>
      </c>
      <c r="E162" t="s">
        <v>1383</v>
      </c>
      <c r="F162" t="s">
        <v>1456</v>
      </c>
      <c r="G162" s="199">
        <v>45198</v>
      </c>
      <c r="H162">
        <v>2023</v>
      </c>
      <c r="I162" t="s">
        <v>1397</v>
      </c>
      <c r="J162">
        <v>45170</v>
      </c>
      <c r="K162">
        <v>29</v>
      </c>
      <c r="L162">
        <v>54</v>
      </c>
      <c r="M162" t="s">
        <v>703</v>
      </c>
      <c r="N162" t="s">
        <v>565</v>
      </c>
      <c r="O162" t="s">
        <v>581</v>
      </c>
      <c r="P162">
        <v>2</v>
      </c>
      <c r="Q162">
        <v>0</v>
      </c>
    </row>
    <row r="163" spans="1:17" x14ac:dyDescent="0.3">
      <c r="A163">
        <v>147</v>
      </c>
      <c r="B163" s="199">
        <v>45208</v>
      </c>
      <c r="C163" t="s">
        <v>1457</v>
      </c>
      <c r="D163" t="s">
        <v>574</v>
      </c>
      <c r="E163" t="s">
        <v>1377</v>
      </c>
      <c r="F163" t="s">
        <v>1386</v>
      </c>
      <c r="G163" s="199">
        <v>45198</v>
      </c>
      <c r="H163">
        <v>2023</v>
      </c>
      <c r="I163" t="s">
        <v>1397</v>
      </c>
      <c r="J163">
        <v>45170</v>
      </c>
      <c r="P163">
        <v>1</v>
      </c>
      <c r="Q163">
        <v>0</v>
      </c>
    </row>
    <row r="164" spans="1:17" x14ac:dyDescent="0.3">
      <c r="A164">
        <v>146</v>
      </c>
      <c r="B164" s="199">
        <v>45208</v>
      </c>
      <c r="C164" t="s">
        <v>1457</v>
      </c>
      <c r="D164" t="s">
        <v>574</v>
      </c>
      <c r="E164" t="s">
        <v>1377</v>
      </c>
      <c r="F164" t="s">
        <v>1462</v>
      </c>
      <c r="G164" s="199">
        <v>45198</v>
      </c>
      <c r="H164">
        <v>2023</v>
      </c>
      <c r="I164" t="s">
        <v>1397</v>
      </c>
      <c r="J164">
        <v>45170</v>
      </c>
      <c r="P164">
        <v>3</v>
      </c>
      <c r="Q164">
        <v>0</v>
      </c>
    </row>
    <row r="165" spans="1:17" x14ac:dyDescent="0.3">
      <c r="A165">
        <v>141</v>
      </c>
      <c r="B165" s="199">
        <v>45204</v>
      </c>
      <c r="C165" t="s">
        <v>1457</v>
      </c>
      <c r="D165" t="s">
        <v>603</v>
      </c>
      <c r="E165" t="s">
        <v>1383</v>
      </c>
      <c r="F165" t="s">
        <v>1456</v>
      </c>
      <c r="G165" s="199">
        <v>45196</v>
      </c>
      <c r="H165">
        <v>2023</v>
      </c>
      <c r="I165" t="s">
        <v>1397</v>
      </c>
      <c r="J165">
        <v>45170</v>
      </c>
      <c r="K165">
        <v>81</v>
      </c>
      <c r="L165">
        <v>106</v>
      </c>
      <c r="M165" t="s">
        <v>829</v>
      </c>
      <c r="N165" t="s">
        <v>565</v>
      </c>
      <c r="O165" t="s">
        <v>573</v>
      </c>
      <c r="P165">
        <v>7</v>
      </c>
      <c r="Q165">
        <v>0</v>
      </c>
    </row>
    <row r="166" spans="1:17" x14ac:dyDescent="0.3">
      <c r="A166">
        <v>140</v>
      </c>
      <c r="B166" s="199">
        <v>45204</v>
      </c>
      <c r="C166" t="s">
        <v>1457</v>
      </c>
      <c r="D166" t="s">
        <v>574</v>
      </c>
      <c r="E166" t="s">
        <v>1377</v>
      </c>
      <c r="F166" t="s">
        <v>1462</v>
      </c>
      <c r="G166" s="199">
        <v>45196</v>
      </c>
      <c r="H166">
        <v>2023</v>
      </c>
      <c r="I166" t="s">
        <v>1397</v>
      </c>
      <c r="J166">
        <v>45170</v>
      </c>
      <c r="P166">
        <v>2</v>
      </c>
      <c r="Q166">
        <v>0</v>
      </c>
    </row>
    <row r="167" spans="1:17" x14ac:dyDescent="0.3">
      <c r="A167">
        <v>139</v>
      </c>
      <c r="B167" s="199">
        <v>45203</v>
      </c>
      <c r="C167" t="s">
        <v>1457</v>
      </c>
      <c r="D167" t="s">
        <v>84</v>
      </c>
      <c r="E167" t="s">
        <v>1383</v>
      </c>
      <c r="F167" t="s">
        <v>1456</v>
      </c>
      <c r="G167" s="199">
        <v>45195</v>
      </c>
      <c r="H167">
        <v>2023</v>
      </c>
      <c r="I167" t="s">
        <v>1397</v>
      </c>
      <c r="J167">
        <v>45170</v>
      </c>
      <c r="K167">
        <v>81</v>
      </c>
      <c r="L167">
        <v>106</v>
      </c>
      <c r="M167" t="s">
        <v>829</v>
      </c>
      <c r="N167" t="s">
        <v>565</v>
      </c>
      <c r="O167" t="s">
        <v>573</v>
      </c>
      <c r="P167">
        <v>9</v>
      </c>
      <c r="Q167">
        <v>0</v>
      </c>
    </row>
    <row r="168" spans="1:17" x14ac:dyDescent="0.3">
      <c r="A168">
        <v>134</v>
      </c>
      <c r="B168" s="199">
        <v>45201</v>
      </c>
      <c r="C168" t="s">
        <v>1457</v>
      </c>
      <c r="D168" t="s">
        <v>84</v>
      </c>
      <c r="E168" t="s">
        <v>1377</v>
      </c>
      <c r="F168" t="s">
        <v>1382</v>
      </c>
      <c r="G168" s="199">
        <v>45194</v>
      </c>
      <c r="H168">
        <v>2023</v>
      </c>
      <c r="I168" t="s">
        <v>1397</v>
      </c>
      <c r="J168">
        <v>45170</v>
      </c>
      <c r="P168">
        <v>1.5</v>
      </c>
      <c r="Q168">
        <v>0</v>
      </c>
    </row>
    <row r="169" spans="1:17" x14ac:dyDescent="0.3">
      <c r="A169">
        <v>133</v>
      </c>
      <c r="B169" s="199">
        <v>45201</v>
      </c>
      <c r="C169" t="s">
        <v>1457</v>
      </c>
      <c r="D169" t="s">
        <v>574</v>
      </c>
      <c r="E169" t="s">
        <v>1383</v>
      </c>
      <c r="F169" t="s">
        <v>1458</v>
      </c>
      <c r="G169" s="199">
        <v>45194</v>
      </c>
      <c r="H169">
        <v>2023</v>
      </c>
      <c r="I169" t="s">
        <v>1397</v>
      </c>
      <c r="J169">
        <v>45170</v>
      </c>
      <c r="K169">
        <v>48</v>
      </c>
      <c r="L169">
        <v>71</v>
      </c>
      <c r="M169" t="s">
        <v>835</v>
      </c>
      <c r="N169" t="s">
        <v>554</v>
      </c>
      <c r="O169" t="s">
        <v>632</v>
      </c>
      <c r="P169">
        <v>4.5</v>
      </c>
      <c r="Q169">
        <v>0</v>
      </c>
    </row>
    <row r="170" spans="1:17" x14ac:dyDescent="0.3">
      <c r="A170">
        <v>132</v>
      </c>
      <c r="B170" s="199">
        <v>45201</v>
      </c>
      <c r="C170" t="s">
        <v>1457</v>
      </c>
      <c r="D170" t="s">
        <v>84</v>
      </c>
      <c r="E170" t="s">
        <v>1377</v>
      </c>
      <c r="F170" t="s">
        <v>1432</v>
      </c>
      <c r="G170" s="199">
        <v>45194</v>
      </c>
      <c r="H170">
        <v>2023</v>
      </c>
      <c r="I170" t="s">
        <v>1397</v>
      </c>
      <c r="J170">
        <v>45170</v>
      </c>
      <c r="K170">
        <v>48</v>
      </c>
      <c r="L170">
        <v>71</v>
      </c>
      <c r="M170" t="s">
        <v>835</v>
      </c>
      <c r="N170" t="s">
        <v>554</v>
      </c>
      <c r="O170" t="s">
        <v>632</v>
      </c>
      <c r="P170">
        <v>1.5</v>
      </c>
      <c r="Q170">
        <v>0</v>
      </c>
    </row>
    <row r="171" spans="1:17" x14ac:dyDescent="0.3">
      <c r="A171">
        <v>131</v>
      </c>
      <c r="B171" s="199">
        <v>45201</v>
      </c>
      <c r="C171" t="s">
        <v>1457</v>
      </c>
      <c r="D171" t="s">
        <v>574</v>
      </c>
      <c r="E171" t="s">
        <v>1377</v>
      </c>
      <c r="F171" t="s">
        <v>1462</v>
      </c>
      <c r="G171" s="199">
        <v>45194</v>
      </c>
      <c r="H171">
        <v>2023</v>
      </c>
      <c r="I171" t="s">
        <v>1397</v>
      </c>
      <c r="J171">
        <v>45170</v>
      </c>
      <c r="P171">
        <v>1.5</v>
      </c>
      <c r="Q171">
        <v>0</v>
      </c>
    </row>
    <row r="172" spans="1:17" x14ac:dyDescent="0.3">
      <c r="A172">
        <v>116</v>
      </c>
      <c r="B172" s="199">
        <v>45191</v>
      </c>
      <c r="C172" t="s">
        <v>1457</v>
      </c>
      <c r="D172" t="s">
        <v>84</v>
      </c>
      <c r="E172" t="s">
        <v>1383</v>
      </c>
      <c r="F172" t="s">
        <v>1456</v>
      </c>
      <c r="G172" s="199">
        <v>45191</v>
      </c>
      <c r="H172">
        <v>2023</v>
      </c>
      <c r="I172" t="s">
        <v>1397</v>
      </c>
      <c r="J172">
        <v>45170</v>
      </c>
      <c r="K172">
        <v>29</v>
      </c>
      <c r="L172">
        <v>54</v>
      </c>
      <c r="M172" t="s">
        <v>703</v>
      </c>
      <c r="N172" t="s">
        <v>565</v>
      </c>
      <c r="O172" t="s">
        <v>581</v>
      </c>
      <c r="P172">
        <v>1</v>
      </c>
      <c r="Q172">
        <v>0</v>
      </c>
    </row>
    <row r="173" spans="1:17" x14ac:dyDescent="0.3">
      <c r="A173">
        <v>115</v>
      </c>
      <c r="B173" s="199">
        <v>45191</v>
      </c>
      <c r="C173" t="s">
        <v>1457</v>
      </c>
      <c r="D173" t="s">
        <v>574</v>
      </c>
      <c r="E173" t="s">
        <v>1377</v>
      </c>
      <c r="F173" t="s">
        <v>1382</v>
      </c>
      <c r="G173" s="199">
        <v>45191</v>
      </c>
      <c r="H173">
        <v>2023</v>
      </c>
      <c r="I173" t="s">
        <v>1397</v>
      </c>
      <c r="J173">
        <v>45170</v>
      </c>
      <c r="P173">
        <v>0.5</v>
      </c>
      <c r="Q173">
        <v>0</v>
      </c>
    </row>
    <row r="174" spans="1:17" x14ac:dyDescent="0.3">
      <c r="A174">
        <v>114</v>
      </c>
      <c r="B174" s="199">
        <v>45191</v>
      </c>
      <c r="C174" t="s">
        <v>1457</v>
      </c>
      <c r="D174" t="s">
        <v>574</v>
      </c>
      <c r="E174" t="s">
        <v>1377</v>
      </c>
      <c r="F174" t="s">
        <v>1462</v>
      </c>
      <c r="G174" s="199">
        <v>45191</v>
      </c>
      <c r="H174">
        <v>2023</v>
      </c>
      <c r="I174" t="s">
        <v>1397</v>
      </c>
      <c r="J174">
        <v>45170</v>
      </c>
      <c r="P174">
        <v>7.5</v>
      </c>
      <c r="Q174">
        <v>0</v>
      </c>
    </row>
    <row r="175" spans="1:17" x14ac:dyDescent="0.3">
      <c r="A175">
        <v>118</v>
      </c>
      <c r="B175" s="199">
        <v>45191</v>
      </c>
      <c r="C175" t="s">
        <v>1457</v>
      </c>
      <c r="D175" t="s">
        <v>574</v>
      </c>
      <c r="E175" t="s">
        <v>1383</v>
      </c>
      <c r="F175" t="s">
        <v>1458</v>
      </c>
      <c r="G175" s="199">
        <v>45190</v>
      </c>
      <c r="H175">
        <v>2023</v>
      </c>
      <c r="I175" t="s">
        <v>1397</v>
      </c>
      <c r="J175">
        <v>45170</v>
      </c>
      <c r="K175">
        <v>80</v>
      </c>
      <c r="L175">
        <v>102</v>
      </c>
      <c r="M175" t="s">
        <v>612</v>
      </c>
      <c r="N175" t="s">
        <v>554</v>
      </c>
      <c r="O175" t="s">
        <v>561</v>
      </c>
      <c r="P175">
        <v>5</v>
      </c>
      <c r="Q175">
        <v>0</v>
      </c>
    </row>
    <row r="176" spans="1:17" x14ac:dyDescent="0.3">
      <c r="A176">
        <v>117</v>
      </c>
      <c r="B176" s="199">
        <v>45191</v>
      </c>
      <c r="C176" t="s">
        <v>1457</v>
      </c>
      <c r="D176" t="s">
        <v>574</v>
      </c>
      <c r="E176" t="s">
        <v>1377</v>
      </c>
      <c r="F176" t="s">
        <v>1462</v>
      </c>
      <c r="G176" s="199">
        <v>45190</v>
      </c>
      <c r="H176">
        <v>2023</v>
      </c>
      <c r="I176" t="s">
        <v>1397</v>
      </c>
      <c r="J176">
        <v>45170</v>
      </c>
      <c r="P176">
        <v>4</v>
      </c>
      <c r="Q176">
        <v>0</v>
      </c>
    </row>
    <row r="177" spans="1:17" x14ac:dyDescent="0.3">
      <c r="A177">
        <v>122</v>
      </c>
      <c r="B177" s="199">
        <v>45194</v>
      </c>
      <c r="C177" t="s">
        <v>1457</v>
      </c>
      <c r="D177" t="s">
        <v>84</v>
      </c>
      <c r="E177" t="s">
        <v>1377</v>
      </c>
      <c r="F177" t="s">
        <v>1462</v>
      </c>
      <c r="G177" s="199">
        <v>45189</v>
      </c>
      <c r="H177">
        <v>2023</v>
      </c>
      <c r="I177" t="s">
        <v>1397</v>
      </c>
      <c r="J177">
        <v>45170</v>
      </c>
      <c r="P177">
        <v>3</v>
      </c>
      <c r="Q177">
        <v>0</v>
      </c>
    </row>
    <row r="178" spans="1:17" x14ac:dyDescent="0.3">
      <c r="A178">
        <v>121</v>
      </c>
      <c r="B178" s="199">
        <v>45194</v>
      </c>
      <c r="C178" t="s">
        <v>1457</v>
      </c>
      <c r="D178" t="s">
        <v>603</v>
      </c>
      <c r="E178" t="s">
        <v>1383</v>
      </c>
      <c r="F178" t="s">
        <v>1456</v>
      </c>
      <c r="G178" s="199">
        <v>45189</v>
      </c>
      <c r="H178">
        <v>2023</v>
      </c>
      <c r="I178" t="s">
        <v>1397</v>
      </c>
      <c r="J178">
        <v>45170</v>
      </c>
      <c r="K178">
        <v>76</v>
      </c>
      <c r="L178">
        <v>98</v>
      </c>
      <c r="M178" t="s">
        <v>617</v>
      </c>
      <c r="N178" t="s">
        <v>565</v>
      </c>
      <c r="O178" t="s">
        <v>618</v>
      </c>
      <c r="P178">
        <v>4</v>
      </c>
      <c r="Q178">
        <v>0</v>
      </c>
    </row>
    <row r="179" spans="1:17" x14ac:dyDescent="0.3">
      <c r="A179">
        <v>120</v>
      </c>
      <c r="B179" s="199">
        <v>45194</v>
      </c>
      <c r="C179" t="s">
        <v>1457</v>
      </c>
      <c r="D179" t="s">
        <v>723</v>
      </c>
      <c r="E179" t="s">
        <v>1383</v>
      </c>
      <c r="F179" t="s">
        <v>1463</v>
      </c>
      <c r="G179" s="199">
        <v>45189</v>
      </c>
      <c r="H179">
        <v>2023</v>
      </c>
      <c r="I179" t="s">
        <v>1397</v>
      </c>
      <c r="J179">
        <v>45170</v>
      </c>
      <c r="P179">
        <v>1.5</v>
      </c>
      <c r="Q179">
        <v>0</v>
      </c>
    </row>
    <row r="180" spans="1:17" x14ac:dyDescent="0.3">
      <c r="A180">
        <v>119</v>
      </c>
      <c r="B180" s="199">
        <v>45194</v>
      </c>
      <c r="C180" t="s">
        <v>1457</v>
      </c>
      <c r="D180" t="s">
        <v>723</v>
      </c>
      <c r="E180" t="s">
        <v>1377</v>
      </c>
      <c r="F180" t="s">
        <v>1438</v>
      </c>
      <c r="G180" s="199">
        <v>45189</v>
      </c>
      <c r="H180">
        <v>2023</v>
      </c>
      <c r="I180" t="s">
        <v>1397</v>
      </c>
      <c r="J180">
        <v>45170</v>
      </c>
      <c r="P180">
        <v>0.5</v>
      </c>
      <c r="Q180">
        <v>0</v>
      </c>
    </row>
    <row r="181" spans="1:17" x14ac:dyDescent="0.3">
      <c r="A181">
        <v>125</v>
      </c>
      <c r="B181" s="199">
        <v>45194</v>
      </c>
      <c r="C181" t="s">
        <v>1457</v>
      </c>
      <c r="D181" t="s">
        <v>63</v>
      </c>
      <c r="E181" t="s">
        <v>1377</v>
      </c>
      <c r="F181" t="s">
        <v>1382</v>
      </c>
      <c r="G181" s="199">
        <v>45188</v>
      </c>
      <c r="H181">
        <v>2023</v>
      </c>
      <c r="I181" t="s">
        <v>1397</v>
      </c>
      <c r="J181">
        <v>45170</v>
      </c>
      <c r="K181">
        <v>75</v>
      </c>
      <c r="L181">
        <v>97</v>
      </c>
      <c r="M181" t="s">
        <v>620</v>
      </c>
      <c r="N181" t="s">
        <v>565</v>
      </c>
      <c r="O181" t="s">
        <v>566</v>
      </c>
      <c r="P181">
        <v>3</v>
      </c>
      <c r="Q181">
        <v>0</v>
      </c>
    </row>
    <row r="182" spans="1:17" x14ac:dyDescent="0.3">
      <c r="A182">
        <v>124</v>
      </c>
      <c r="B182" s="199">
        <v>45194</v>
      </c>
      <c r="C182" t="s">
        <v>1457</v>
      </c>
      <c r="D182" t="s">
        <v>84</v>
      </c>
      <c r="E182" t="s">
        <v>1383</v>
      </c>
      <c r="F182" t="s">
        <v>1458</v>
      </c>
      <c r="G182" s="199">
        <v>45188</v>
      </c>
      <c r="H182">
        <v>2023</v>
      </c>
      <c r="I182" t="s">
        <v>1397</v>
      </c>
      <c r="J182">
        <v>45170</v>
      </c>
      <c r="K182">
        <v>48</v>
      </c>
      <c r="L182">
        <v>71</v>
      </c>
      <c r="M182" t="s">
        <v>835</v>
      </c>
      <c r="N182" t="s">
        <v>554</v>
      </c>
      <c r="O182" t="s">
        <v>632</v>
      </c>
      <c r="P182">
        <v>3</v>
      </c>
      <c r="Q182">
        <v>0</v>
      </c>
    </row>
    <row r="183" spans="1:17" x14ac:dyDescent="0.3">
      <c r="A183">
        <v>123</v>
      </c>
      <c r="B183" s="199">
        <v>45194</v>
      </c>
      <c r="C183" t="s">
        <v>1457</v>
      </c>
      <c r="D183" t="s">
        <v>574</v>
      </c>
      <c r="E183" t="s">
        <v>1383</v>
      </c>
      <c r="F183" t="s">
        <v>1458</v>
      </c>
      <c r="G183" s="199">
        <v>45188</v>
      </c>
      <c r="H183">
        <v>2023</v>
      </c>
      <c r="I183" t="s">
        <v>1397</v>
      </c>
      <c r="J183">
        <v>45170</v>
      </c>
      <c r="K183">
        <v>80</v>
      </c>
      <c r="L183">
        <v>102</v>
      </c>
      <c r="M183" t="s">
        <v>612</v>
      </c>
      <c r="N183" t="s">
        <v>554</v>
      </c>
      <c r="O183" t="s">
        <v>561</v>
      </c>
      <c r="P183">
        <v>3</v>
      </c>
      <c r="Q183">
        <v>0</v>
      </c>
    </row>
    <row r="184" spans="1:17" x14ac:dyDescent="0.3">
      <c r="A184">
        <v>127</v>
      </c>
      <c r="B184" s="199">
        <v>45194</v>
      </c>
      <c r="C184" t="s">
        <v>1457</v>
      </c>
      <c r="D184" t="s">
        <v>574</v>
      </c>
      <c r="E184" t="s">
        <v>1383</v>
      </c>
      <c r="F184" t="s">
        <v>1458</v>
      </c>
      <c r="G184" s="199">
        <v>45187</v>
      </c>
      <c r="H184">
        <v>2023</v>
      </c>
      <c r="I184" t="s">
        <v>1397</v>
      </c>
      <c r="J184">
        <v>45170</v>
      </c>
      <c r="K184">
        <v>80</v>
      </c>
      <c r="L184">
        <v>102</v>
      </c>
      <c r="M184" t="s">
        <v>612</v>
      </c>
      <c r="N184" t="s">
        <v>554</v>
      </c>
      <c r="O184" t="s">
        <v>561</v>
      </c>
      <c r="P184">
        <v>4</v>
      </c>
      <c r="Q184">
        <v>0</v>
      </c>
    </row>
    <row r="185" spans="1:17" x14ac:dyDescent="0.3">
      <c r="A185">
        <v>126</v>
      </c>
      <c r="B185" s="199">
        <v>45194</v>
      </c>
      <c r="C185" t="s">
        <v>1457</v>
      </c>
      <c r="D185" t="s">
        <v>84</v>
      </c>
      <c r="E185" t="s">
        <v>1383</v>
      </c>
      <c r="F185" t="s">
        <v>1458</v>
      </c>
      <c r="G185" s="199">
        <v>45187</v>
      </c>
      <c r="H185">
        <v>2023</v>
      </c>
      <c r="I185" t="s">
        <v>1397</v>
      </c>
      <c r="J185">
        <v>45170</v>
      </c>
      <c r="K185">
        <v>48</v>
      </c>
      <c r="L185">
        <v>71</v>
      </c>
      <c r="M185" t="s">
        <v>835</v>
      </c>
      <c r="N185" t="s">
        <v>554</v>
      </c>
      <c r="O185" t="s">
        <v>632</v>
      </c>
      <c r="P185">
        <v>5</v>
      </c>
      <c r="Q185">
        <v>0</v>
      </c>
    </row>
    <row r="186" spans="1:17" x14ac:dyDescent="0.3">
      <c r="A186">
        <v>130</v>
      </c>
      <c r="B186" s="199">
        <v>45194</v>
      </c>
      <c r="C186" t="s">
        <v>1457</v>
      </c>
      <c r="D186" t="s">
        <v>84</v>
      </c>
      <c r="E186" t="s">
        <v>1383</v>
      </c>
      <c r="F186" t="s">
        <v>1456</v>
      </c>
      <c r="G186" s="199">
        <v>45184</v>
      </c>
      <c r="H186">
        <v>2023</v>
      </c>
      <c r="I186" t="s">
        <v>1397</v>
      </c>
      <c r="J186">
        <v>45170</v>
      </c>
      <c r="K186">
        <v>29</v>
      </c>
      <c r="L186">
        <v>54</v>
      </c>
      <c r="M186" t="s">
        <v>703</v>
      </c>
      <c r="N186" t="s">
        <v>565</v>
      </c>
      <c r="O186" t="s">
        <v>581</v>
      </c>
      <c r="P186">
        <v>2</v>
      </c>
      <c r="Q186">
        <v>0</v>
      </c>
    </row>
    <row r="187" spans="1:17" x14ac:dyDescent="0.3">
      <c r="A187">
        <v>129</v>
      </c>
      <c r="B187" s="199">
        <v>45194</v>
      </c>
      <c r="C187" t="s">
        <v>1457</v>
      </c>
      <c r="D187" t="s">
        <v>574</v>
      </c>
      <c r="E187" t="s">
        <v>1383</v>
      </c>
      <c r="F187" t="s">
        <v>1458</v>
      </c>
      <c r="G187" s="199">
        <v>45184</v>
      </c>
      <c r="H187">
        <v>2023</v>
      </c>
      <c r="I187" t="s">
        <v>1397</v>
      </c>
      <c r="J187">
        <v>45170</v>
      </c>
      <c r="K187">
        <v>80</v>
      </c>
      <c r="L187">
        <v>102</v>
      </c>
      <c r="M187" t="s">
        <v>612</v>
      </c>
      <c r="N187" t="s">
        <v>554</v>
      </c>
      <c r="O187" t="s">
        <v>561</v>
      </c>
      <c r="P187">
        <v>4</v>
      </c>
      <c r="Q187">
        <v>0</v>
      </c>
    </row>
    <row r="188" spans="1:17" x14ac:dyDescent="0.3">
      <c r="A188">
        <v>128</v>
      </c>
      <c r="B188" s="199">
        <v>45194</v>
      </c>
      <c r="C188" t="s">
        <v>1457</v>
      </c>
      <c r="D188" t="s">
        <v>63</v>
      </c>
      <c r="E188" t="s">
        <v>1377</v>
      </c>
      <c r="F188" t="s">
        <v>1382</v>
      </c>
      <c r="G188" s="199">
        <v>45184</v>
      </c>
      <c r="H188">
        <v>2023</v>
      </c>
      <c r="I188" t="s">
        <v>1397</v>
      </c>
      <c r="J188">
        <v>45170</v>
      </c>
      <c r="K188">
        <v>75</v>
      </c>
      <c r="L188">
        <v>97</v>
      </c>
      <c r="M188" t="s">
        <v>620</v>
      </c>
      <c r="N188" t="s">
        <v>565</v>
      </c>
      <c r="O188" t="s">
        <v>566</v>
      </c>
      <c r="P188">
        <v>3</v>
      </c>
      <c r="Q188">
        <v>0</v>
      </c>
    </row>
    <row r="189" spans="1:17" x14ac:dyDescent="0.3">
      <c r="A189">
        <v>102</v>
      </c>
      <c r="B189" s="199">
        <v>45184</v>
      </c>
      <c r="C189" t="s">
        <v>1457</v>
      </c>
      <c r="D189" t="s">
        <v>63</v>
      </c>
      <c r="E189" t="s">
        <v>1377</v>
      </c>
      <c r="F189" t="s">
        <v>1438</v>
      </c>
      <c r="G189" s="199">
        <v>45183</v>
      </c>
      <c r="H189">
        <v>2023</v>
      </c>
      <c r="I189" t="s">
        <v>1397</v>
      </c>
      <c r="J189">
        <v>45170</v>
      </c>
      <c r="K189">
        <v>75</v>
      </c>
      <c r="L189">
        <v>97</v>
      </c>
      <c r="M189" t="s">
        <v>620</v>
      </c>
      <c r="N189" t="s">
        <v>565</v>
      </c>
      <c r="O189" t="s">
        <v>566</v>
      </c>
      <c r="P189">
        <v>9</v>
      </c>
      <c r="Q189">
        <v>0</v>
      </c>
    </row>
    <row r="190" spans="1:17" x14ac:dyDescent="0.3">
      <c r="A190">
        <v>109</v>
      </c>
      <c r="B190" s="199">
        <v>45184</v>
      </c>
      <c r="C190" t="s">
        <v>1457</v>
      </c>
      <c r="D190" t="s">
        <v>63</v>
      </c>
      <c r="E190" t="s">
        <v>1383</v>
      </c>
      <c r="F190" t="s">
        <v>1456</v>
      </c>
      <c r="G190" s="199">
        <v>45182</v>
      </c>
      <c r="H190">
        <v>2023</v>
      </c>
      <c r="I190" t="s">
        <v>1397</v>
      </c>
      <c r="J190">
        <v>45170</v>
      </c>
      <c r="K190">
        <v>75</v>
      </c>
      <c r="L190">
        <v>97</v>
      </c>
      <c r="M190" t="s">
        <v>620</v>
      </c>
      <c r="N190" t="s">
        <v>565</v>
      </c>
      <c r="O190" t="s">
        <v>566</v>
      </c>
      <c r="P190">
        <v>9</v>
      </c>
      <c r="Q190">
        <v>0</v>
      </c>
    </row>
    <row r="191" spans="1:17" x14ac:dyDescent="0.3">
      <c r="A191">
        <v>101</v>
      </c>
      <c r="B191" s="199">
        <v>45184</v>
      </c>
      <c r="C191" t="s">
        <v>1457</v>
      </c>
      <c r="D191" t="s">
        <v>63</v>
      </c>
      <c r="E191" t="s">
        <v>1383</v>
      </c>
      <c r="F191" t="s">
        <v>1456</v>
      </c>
      <c r="G191" s="199">
        <v>45181</v>
      </c>
      <c r="H191">
        <v>2023</v>
      </c>
      <c r="I191" t="s">
        <v>1397</v>
      </c>
      <c r="J191">
        <v>45170</v>
      </c>
      <c r="K191">
        <v>75</v>
      </c>
      <c r="L191">
        <v>97</v>
      </c>
      <c r="M191" t="s">
        <v>620</v>
      </c>
      <c r="N191" t="s">
        <v>565</v>
      </c>
      <c r="O191" t="s">
        <v>566</v>
      </c>
      <c r="P191">
        <v>9</v>
      </c>
      <c r="Q191">
        <v>0</v>
      </c>
    </row>
    <row r="192" spans="1:17" x14ac:dyDescent="0.3">
      <c r="A192">
        <v>113</v>
      </c>
      <c r="B192" s="199">
        <v>45184</v>
      </c>
      <c r="C192" t="s">
        <v>1457</v>
      </c>
      <c r="D192" t="s">
        <v>574</v>
      </c>
      <c r="E192" t="s">
        <v>1383</v>
      </c>
      <c r="F192" t="s">
        <v>1458</v>
      </c>
      <c r="G192" s="199">
        <v>45180</v>
      </c>
      <c r="H192">
        <v>2023</v>
      </c>
      <c r="I192" t="s">
        <v>1397</v>
      </c>
      <c r="J192">
        <v>45170</v>
      </c>
      <c r="P192">
        <v>5</v>
      </c>
      <c r="Q192">
        <v>1</v>
      </c>
    </row>
    <row r="193" spans="1:17" x14ac:dyDescent="0.3">
      <c r="A193">
        <v>100</v>
      </c>
      <c r="B193" s="199">
        <v>45184</v>
      </c>
      <c r="C193" t="s">
        <v>1457</v>
      </c>
      <c r="D193" t="s">
        <v>63</v>
      </c>
      <c r="E193" t="s">
        <v>1377</v>
      </c>
      <c r="F193" t="s">
        <v>1438</v>
      </c>
      <c r="G193" s="199">
        <v>45180</v>
      </c>
      <c r="H193">
        <v>2023</v>
      </c>
      <c r="I193" t="s">
        <v>1397</v>
      </c>
      <c r="J193">
        <v>45170</v>
      </c>
      <c r="K193">
        <v>75</v>
      </c>
      <c r="L193">
        <v>97</v>
      </c>
      <c r="M193" t="s">
        <v>620</v>
      </c>
      <c r="N193" t="s">
        <v>565</v>
      </c>
      <c r="O193" t="s">
        <v>566</v>
      </c>
      <c r="P193">
        <v>5</v>
      </c>
      <c r="Q193">
        <v>1</v>
      </c>
    </row>
    <row r="194" spans="1:17" x14ac:dyDescent="0.3">
      <c r="A194">
        <v>104</v>
      </c>
      <c r="B194" s="199">
        <v>45184</v>
      </c>
      <c r="C194" t="s">
        <v>1457</v>
      </c>
      <c r="D194" t="s">
        <v>574</v>
      </c>
      <c r="E194" t="s">
        <v>1383</v>
      </c>
      <c r="F194" t="s">
        <v>1458</v>
      </c>
      <c r="G194" s="199">
        <v>45177</v>
      </c>
      <c r="H194">
        <v>2023</v>
      </c>
      <c r="I194" t="s">
        <v>1397</v>
      </c>
      <c r="J194">
        <v>45170</v>
      </c>
      <c r="P194">
        <v>9</v>
      </c>
      <c r="Q194">
        <v>0</v>
      </c>
    </row>
    <row r="195" spans="1:17" x14ac:dyDescent="0.3">
      <c r="A195">
        <v>103</v>
      </c>
      <c r="B195" s="199">
        <v>45184</v>
      </c>
      <c r="C195" t="s">
        <v>1457</v>
      </c>
      <c r="D195" t="s">
        <v>574</v>
      </c>
      <c r="E195" t="s">
        <v>1383</v>
      </c>
      <c r="F195" t="s">
        <v>1458</v>
      </c>
      <c r="G195" s="199">
        <v>45176</v>
      </c>
      <c r="H195">
        <v>2023</v>
      </c>
      <c r="I195" t="s">
        <v>1397</v>
      </c>
      <c r="J195">
        <v>45170</v>
      </c>
      <c r="P195">
        <v>9</v>
      </c>
      <c r="Q195">
        <v>0</v>
      </c>
    </row>
    <row r="196" spans="1:17" x14ac:dyDescent="0.3">
      <c r="A196">
        <v>108</v>
      </c>
      <c r="B196" s="199">
        <v>45184</v>
      </c>
      <c r="C196" t="s">
        <v>1457</v>
      </c>
      <c r="D196" t="s">
        <v>574</v>
      </c>
      <c r="E196" t="s">
        <v>1377</v>
      </c>
      <c r="F196" t="s">
        <v>1386</v>
      </c>
      <c r="G196" s="199">
        <v>45175</v>
      </c>
      <c r="H196">
        <v>2023</v>
      </c>
      <c r="I196" t="s">
        <v>1397</v>
      </c>
      <c r="J196">
        <v>45170</v>
      </c>
      <c r="P196">
        <v>2</v>
      </c>
      <c r="Q196">
        <v>0</v>
      </c>
    </row>
    <row r="197" spans="1:17" x14ac:dyDescent="0.3">
      <c r="A197">
        <v>107</v>
      </c>
      <c r="B197" s="199">
        <v>45184</v>
      </c>
      <c r="C197" t="s">
        <v>1457</v>
      </c>
      <c r="D197" t="s">
        <v>84</v>
      </c>
      <c r="E197" t="s">
        <v>1377</v>
      </c>
      <c r="F197" t="s">
        <v>1462</v>
      </c>
      <c r="G197" s="199">
        <v>45175</v>
      </c>
      <c r="H197">
        <v>2023</v>
      </c>
      <c r="I197" t="s">
        <v>1397</v>
      </c>
      <c r="J197">
        <v>45170</v>
      </c>
      <c r="P197">
        <v>3</v>
      </c>
      <c r="Q197">
        <v>0</v>
      </c>
    </row>
    <row r="198" spans="1:17" x14ac:dyDescent="0.3">
      <c r="A198">
        <v>106</v>
      </c>
      <c r="B198" s="199">
        <v>45184</v>
      </c>
      <c r="C198" t="s">
        <v>1457</v>
      </c>
      <c r="D198" t="s">
        <v>574</v>
      </c>
      <c r="E198" t="s">
        <v>1377</v>
      </c>
      <c r="F198" t="s">
        <v>1382</v>
      </c>
      <c r="G198" s="199">
        <v>45175</v>
      </c>
      <c r="H198">
        <v>2023</v>
      </c>
      <c r="I198" t="s">
        <v>1397</v>
      </c>
      <c r="J198">
        <v>45170</v>
      </c>
      <c r="P198">
        <v>2</v>
      </c>
      <c r="Q198">
        <v>0</v>
      </c>
    </row>
    <row r="199" spans="1:17" x14ac:dyDescent="0.3">
      <c r="A199">
        <v>105</v>
      </c>
      <c r="B199" s="199">
        <v>45184</v>
      </c>
      <c r="C199" t="s">
        <v>1457</v>
      </c>
      <c r="D199" t="s">
        <v>84</v>
      </c>
      <c r="E199" t="s">
        <v>1383</v>
      </c>
      <c r="F199" t="s">
        <v>1384</v>
      </c>
      <c r="G199" s="199">
        <v>45175</v>
      </c>
      <c r="H199">
        <v>2023</v>
      </c>
      <c r="I199" t="s">
        <v>1397</v>
      </c>
      <c r="J199">
        <v>45170</v>
      </c>
      <c r="K199">
        <v>68</v>
      </c>
      <c r="L199">
        <v>89</v>
      </c>
      <c r="M199" t="s">
        <v>633</v>
      </c>
      <c r="N199" t="s">
        <v>565</v>
      </c>
      <c r="O199" t="s">
        <v>566</v>
      </c>
      <c r="P199">
        <v>2</v>
      </c>
      <c r="Q199">
        <v>0</v>
      </c>
    </row>
    <row r="200" spans="1:17" x14ac:dyDescent="0.3">
      <c r="A200">
        <v>98</v>
      </c>
      <c r="B200" s="199">
        <v>45175</v>
      </c>
      <c r="C200" t="s">
        <v>1457</v>
      </c>
      <c r="D200" t="s">
        <v>603</v>
      </c>
      <c r="E200" t="s">
        <v>1383</v>
      </c>
      <c r="F200" t="s">
        <v>249</v>
      </c>
      <c r="G200" s="199">
        <v>45174</v>
      </c>
      <c r="H200">
        <v>2023</v>
      </c>
      <c r="I200" t="s">
        <v>1397</v>
      </c>
      <c r="J200">
        <v>45170</v>
      </c>
      <c r="K200">
        <v>74</v>
      </c>
      <c r="L200">
        <v>96</v>
      </c>
      <c r="M200" t="s">
        <v>622</v>
      </c>
      <c r="N200" t="s">
        <v>565</v>
      </c>
      <c r="O200" t="s">
        <v>566</v>
      </c>
      <c r="P200">
        <v>9</v>
      </c>
      <c r="Q200">
        <v>0</v>
      </c>
    </row>
    <row r="201" spans="1:17" x14ac:dyDescent="0.3">
      <c r="A201">
        <v>97</v>
      </c>
      <c r="B201" s="199">
        <v>45175</v>
      </c>
      <c r="C201" t="s">
        <v>1457</v>
      </c>
      <c r="D201" t="s">
        <v>603</v>
      </c>
      <c r="E201" t="s">
        <v>1383</v>
      </c>
      <c r="F201" t="s">
        <v>249</v>
      </c>
      <c r="G201" s="199">
        <v>45173</v>
      </c>
      <c r="H201">
        <v>2023</v>
      </c>
      <c r="I201" t="s">
        <v>1397</v>
      </c>
      <c r="J201">
        <v>45170</v>
      </c>
      <c r="K201">
        <v>74</v>
      </c>
      <c r="L201">
        <v>96</v>
      </c>
      <c r="M201" t="s">
        <v>622</v>
      </c>
      <c r="N201" t="s">
        <v>565</v>
      </c>
      <c r="O201" t="s">
        <v>566</v>
      </c>
      <c r="P201">
        <v>9</v>
      </c>
      <c r="Q201">
        <v>0</v>
      </c>
    </row>
    <row r="202" spans="1:17" x14ac:dyDescent="0.3">
      <c r="A202">
        <v>112</v>
      </c>
      <c r="B202" s="199">
        <v>45184</v>
      </c>
      <c r="C202" t="s">
        <v>1457</v>
      </c>
      <c r="D202" t="s">
        <v>574</v>
      </c>
      <c r="E202" t="s">
        <v>1377</v>
      </c>
      <c r="F202" t="s">
        <v>1382</v>
      </c>
      <c r="G202" s="199">
        <v>45170</v>
      </c>
      <c r="H202">
        <v>2023</v>
      </c>
      <c r="I202" t="s">
        <v>1397</v>
      </c>
      <c r="J202">
        <v>45170</v>
      </c>
      <c r="P202">
        <v>2</v>
      </c>
      <c r="Q202">
        <v>0</v>
      </c>
    </row>
    <row r="203" spans="1:17" x14ac:dyDescent="0.3">
      <c r="A203">
        <v>111</v>
      </c>
      <c r="B203" s="199">
        <v>45184</v>
      </c>
      <c r="C203" t="s">
        <v>1457</v>
      </c>
      <c r="D203" t="s">
        <v>84</v>
      </c>
      <c r="E203" t="s">
        <v>1383</v>
      </c>
      <c r="F203" t="s">
        <v>1456</v>
      </c>
      <c r="G203" s="199">
        <v>45170</v>
      </c>
      <c r="H203">
        <v>2023</v>
      </c>
      <c r="I203" t="s">
        <v>1397</v>
      </c>
      <c r="J203">
        <v>45170</v>
      </c>
      <c r="K203">
        <v>29</v>
      </c>
      <c r="L203">
        <v>54</v>
      </c>
      <c r="M203" t="s">
        <v>703</v>
      </c>
      <c r="N203" t="s">
        <v>565</v>
      </c>
      <c r="O203" t="s">
        <v>581</v>
      </c>
      <c r="P203">
        <v>2</v>
      </c>
      <c r="Q203">
        <v>0</v>
      </c>
    </row>
    <row r="204" spans="1:17" x14ac:dyDescent="0.3">
      <c r="A204">
        <v>110</v>
      </c>
      <c r="B204" s="199">
        <v>45184</v>
      </c>
      <c r="C204" t="s">
        <v>1457</v>
      </c>
      <c r="D204" t="s">
        <v>84</v>
      </c>
      <c r="E204" t="s">
        <v>1377</v>
      </c>
      <c r="F204" t="s">
        <v>1386</v>
      </c>
      <c r="G204" s="199">
        <v>45170</v>
      </c>
      <c r="H204">
        <v>2023</v>
      </c>
      <c r="I204" t="s">
        <v>1397</v>
      </c>
      <c r="J204">
        <v>45170</v>
      </c>
      <c r="P204">
        <v>5</v>
      </c>
      <c r="Q204">
        <v>0</v>
      </c>
    </row>
    <row r="205" spans="1:17" x14ac:dyDescent="0.3">
      <c r="A205">
        <v>96</v>
      </c>
      <c r="B205" s="199">
        <v>45168</v>
      </c>
      <c r="C205" t="s">
        <v>1457</v>
      </c>
      <c r="D205" t="s">
        <v>574</v>
      </c>
      <c r="E205" t="s">
        <v>1377</v>
      </c>
      <c r="F205" t="s">
        <v>1382</v>
      </c>
      <c r="G205" s="199">
        <v>45168</v>
      </c>
      <c r="H205">
        <v>2023</v>
      </c>
      <c r="I205" t="s">
        <v>1413</v>
      </c>
      <c r="J205">
        <v>45139</v>
      </c>
      <c r="P205">
        <v>5</v>
      </c>
      <c r="Q205">
        <v>0</v>
      </c>
    </row>
    <row r="206" spans="1:17" x14ac:dyDescent="0.3">
      <c r="A206">
        <v>95</v>
      </c>
      <c r="B206" s="199">
        <v>45168</v>
      </c>
      <c r="C206" t="s">
        <v>1457</v>
      </c>
      <c r="D206" t="s">
        <v>84</v>
      </c>
      <c r="E206" t="s">
        <v>1383</v>
      </c>
      <c r="F206" t="s">
        <v>1458</v>
      </c>
      <c r="G206" s="199">
        <v>45167</v>
      </c>
      <c r="H206">
        <v>2023</v>
      </c>
      <c r="I206" t="s">
        <v>1413</v>
      </c>
      <c r="J206">
        <v>45139</v>
      </c>
      <c r="K206">
        <v>38</v>
      </c>
      <c r="L206">
        <v>62</v>
      </c>
      <c r="M206" t="s">
        <v>689</v>
      </c>
      <c r="N206" t="s">
        <v>554</v>
      </c>
      <c r="O206" t="s">
        <v>632</v>
      </c>
      <c r="P206">
        <v>3</v>
      </c>
      <c r="Q206">
        <v>0</v>
      </c>
    </row>
    <row r="207" spans="1:17" x14ac:dyDescent="0.3">
      <c r="A207">
        <v>94</v>
      </c>
      <c r="B207" s="199">
        <v>45168</v>
      </c>
      <c r="C207" t="s">
        <v>1457</v>
      </c>
      <c r="D207" t="s">
        <v>574</v>
      </c>
      <c r="E207" t="s">
        <v>1377</v>
      </c>
      <c r="F207" t="s">
        <v>1438</v>
      </c>
      <c r="G207" s="199">
        <v>45167</v>
      </c>
      <c r="H207">
        <v>2023</v>
      </c>
      <c r="I207" t="s">
        <v>1413</v>
      </c>
      <c r="J207">
        <v>45139</v>
      </c>
      <c r="P207">
        <v>1</v>
      </c>
      <c r="Q207">
        <v>0</v>
      </c>
    </row>
    <row r="208" spans="1:17" x14ac:dyDescent="0.3">
      <c r="A208">
        <v>93</v>
      </c>
      <c r="B208" s="199">
        <v>45168</v>
      </c>
      <c r="C208" t="s">
        <v>1457</v>
      </c>
      <c r="D208" t="s">
        <v>63</v>
      </c>
      <c r="E208" t="s">
        <v>1383</v>
      </c>
      <c r="F208" t="s">
        <v>1456</v>
      </c>
      <c r="G208" s="199">
        <v>45167</v>
      </c>
      <c r="H208">
        <v>2023</v>
      </c>
      <c r="I208" t="s">
        <v>1413</v>
      </c>
      <c r="J208">
        <v>45139</v>
      </c>
      <c r="P208">
        <v>5</v>
      </c>
      <c r="Q208">
        <v>0</v>
      </c>
    </row>
    <row r="209" spans="1:17" x14ac:dyDescent="0.3">
      <c r="A209">
        <v>92</v>
      </c>
      <c r="B209" s="199">
        <v>45168</v>
      </c>
      <c r="C209" t="s">
        <v>1457</v>
      </c>
      <c r="D209" t="s">
        <v>84</v>
      </c>
      <c r="E209" t="s">
        <v>1383</v>
      </c>
      <c r="F209" t="s">
        <v>1456</v>
      </c>
      <c r="G209" s="199">
        <v>45161</v>
      </c>
      <c r="H209">
        <v>2023</v>
      </c>
      <c r="I209" t="s">
        <v>1413</v>
      </c>
      <c r="J209">
        <v>45139</v>
      </c>
      <c r="K209">
        <v>29</v>
      </c>
      <c r="L209">
        <v>54</v>
      </c>
      <c r="M209" t="s">
        <v>703</v>
      </c>
      <c r="N209" t="s">
        <v>565</v>
      </c>
      <c r="O209" t="s">
        <v>581</v>
      </c>
      <c r="P209">
        <v>2</v>
      </c>
      <c r="Q209">
        <v>0</v>
      </c>
    </row>
    <row r="210" spans="1:17" x14ac:dyDescent="0.3">
      <c r="A210">
        <v>91</v>
      </c>
      <c r="B210" s="199">
        <v>45168</v>
      </c>
      <c r="C210" t="s">
        <v>1457</v>
      </c>
      <c r="D210" t="s">
        <v>574</v>
      </c>
      <c r="E210" t="s">
        <v>1377</v>
      </c>
      <c r="F210" t="s">
        <v>1386</v>
      </c>
      <c r="G210" s="199">
        <v>45161</v>
      </c>
      <c r="H210">
        <v>2023</v>
      </c>
      <c r="I210" t="s">
        <v>1413</v>
      </c>
      <c r="J210">
        <v>45139</v>
      </c>
      <c r="P210">
        <v>7</v>
      </c>
      <c r="Q210">
        <v>0</v>
      </c>
    </row>
    <row r="211" spans="1:17" x14ac:dyDescent="0.3">
      <c r="A211">
        <v>90</v>
      </c>
      <c r="B211" s="199">
        <v>45168</v>
      </c>
      <c r="C211" t="s">
        <v>1457</v>
      </c>
      <c r="D211" t="s">
        <v>574</v>
      </c>
      <c r="E211" t="s">
        <v>1377</v>
      </c>
      <c r="F211" t="s">
        <v>1386</v>
      </c>
      <c r="G211" s="199">
        <v>45160</v>
      </c>
      <c r="H211">
        <v>2023</v>
      </c>
      <c r="I211" t="s">
        <v>1413</v>
      </c>
      <c r="J211">
        <v>45139</v>
      </c>
      <c r="P211">
        <v>9</v>
      </c>
      <c r="Q211">
        <v>0</v>
      </c>
    </row>
    <row r="212" spans="1:17" x14ac:dyDescent="0.3">
      <c r="A212">
        <v>89</v>
      </c>
      <c r="B212" s="199">
        <v>45168</v>
      </c>
      <c r="C212" t="s">
        <v>1457</v>
      </c>
      <c r="D212" t="s">
        <v>574</v>
      </c>
      <c r="E212" t="s">
        <v>1377</v>
      </c>
      <c r="F212" t="s">
        <v>1462</v>
      </c>
      <c r="G212" s="199">
        <v>45159</v>
      </c>
      <c r="H212">
        <v>2023</v>
      </c>
      <c r="I212" t="s">
        <v>1413</v>
      </c>
      <c r="J212">
        <v>45139</v>
      </c>
      <c r="P212">
        <v>9</v>
      </c>
      <c r="Q212">
        <v>0</v>
      </c>
    </row>
    <row r="213" spans="1:17" x14ac:dyDescent="0.3">
      <c r="A213">
        <v>88</v>
      </c>
      <c r="B213" s="199">
        <v>45168</v>
      </c>
      <c r="C213" t="s">
        <v>1457</v>
      </c>
      <c r="D213" t="s">
        <v>574</v>
      </c>
      <c r="E213" t="s">
        <v>1377</v>
      </c>
      <c r="F213" t="s">
        <v>1462</v>
      </c>
      <c r="G213" s="199">
        <v>45156</v>
      </c>
      <c r="H213">
        <v>2023</v>
      </c>
      <c r="I213" t="s">
        <v>1413</v>
      </c>
      <c r="J213">
        <v>45139</v>
      </c>
      <c r="P213">
        <v>3</v>
      </c>
      <c r="Q213">
        <v>0</v>
      </c>
    </row>
    <row r="214" spans="1:17" x14ac:dyDescent="0.3">
      <c r="A214">
        <v>87</v>
      </c>
      <c r="B214" s="199">
        <v>45168</v>
      </c>
      <c r="C214" t="s">
        <v>1457</v>
      </c>
      <c r="D214" t="s">
        <v>84</v>
      </c>
      <c r="E214" t="s">
        <v>1383</v>
      </c>
      <c r="F214" t="s">
        <v>1458</v>
      </c>
      <c r="G214" s="199">
        <v>45156</v>
      </c>
      <c r="H214">
        <v>2023</v>
      </c>
      <c r="I214" t="s">
        <v>1413</v>
      </c>
      <c r="J214">
        <v>45139</v>
      </c>
      <c r="K214">
        <v>38</v>
      </c>
      <c r="L214">
        <v>62</v>
      </c>
      <c r="M214" t="s">
        <v>689</v>
      </c>
      <c r="N214" t="s">
        <v>554</v>
      </c>
      <c r="O214" t="s">
        <v>632</v>
      </c>
      <c r="P214">
        <v>3</v>
      </c>
      <c r="Q214">
        <v>0</v>
      </c>
    </row>
    <row r="215" spans="1:17" x14ac:dyDescent="0.3">
      <c r="A215">
        <v>86</v>
      </c>
      <c r="B215" s="199">
        <v>45168</v>
      </c>
      <c r="C215" t="s">
        <v>1457</v>
      </c>
      <c r="D215" t="s">
        <v>84</v>
      </c>
      <c r="E215" t="s">
        <v>1383</v>
      </c>
      <c r="F215" t="s">
        <v>1456</v>
      </c>
      <c r="G215" s="199">
        <v>45156</v>
      </c>
      <c r="H215">
        <v>2023</v>
      </c>
      <c r="I215" t="s">
        <v>1413</v>
      </c>
      <c r="J215">
        <v>45139</v>
      </c>
      <c r="K215">
        <v>29</v>
      </c>
      <c r="L215">
        <v>54</v>
      </c>
      <c r="M215" t="s">
        <v>703</v>
      </c>
      <c r="N215" t="s">
        <v>565</v>
      </c>
      <c r="O215" t="s">
        <v>581</v>
      </c>
      <c r="P215">
        <v>3</v>
      </c>
      <c r="Q215">
        <v>0</v>
      </c>
    </row>
    <row r="216" spans="1:17" x14ac:dyDescent="0.3">
      <c r="A216">
        <v>85</v>
      </c>
      <c r="B216" s="199">
        <v>45168</v>
      </c>
      <c r="C216" t="s">
        <v>1457</v>
      </c>
      <c r="D216" t="s">
        <v>574</v>
      </c>
      <c r="E216" t="s">
        <v>1377</v>
      </c>
      <c r="F216" t="s">
        <v>1462</v>
      </c>
      <c r="G216" s="199">
        <v>45155</v>
      </c>
      <c r="H216">
        <v>2023</v>
      </c>
      <c r="I216" t="s">
        <v>1413</v>
      </c>
      <c r="J216">
        <v>45139</v>
      </c>
      <c r="P216">
        <v>9</v>
      </c>
      <c r="Q216">
        <v>0</v>
      </c>
    </row>
    <row r="217" spans="1:17" x14ac:dyDescent="0.3">
      <c r="A217">
        <v>84</v>
      </c>
      <c r="B217" s="199">
        <v>45168</v>
      </c>
      <c r="C217" t="s">
        <v>1457</v>
      </c>
      <c r="D217" t="s">
        <v>63</v>
      </c>
      <c r="E217" t="s">
        <v>1383</v>
      </c>
      <c r="F217" t="s">
        <v>1456</v>
      </c>
      <c r="G217" s="199">
        <v>45154</v>
      </c>
      <c r="H217">
        <v>2023</v>
      </c>
      <c r="I217" t="s">
        <v>1413</v>
      </c>
      <c r="J217">
        <v>45139</v>
      </c>
      <c r="P217">
        <v>9</v>
      </c>
      <c r="Q217">
        <v>0</v>
      </c>
    </row>
    <row r="218" spans="1:17" x14ac:dyDescent="0.3">
      <c r="A218">
        <v>77</v>
      </c>
      <c r="B218" s="199">
        <v>45153</v>
      </c>
      <c r="C218" t="s">
        <v>1457</v>
      </c>
      <c r="D218" t="s">
        <v>574</v>
      </c>
      <c r="E218" t="s">
        <v>1377</v>
      </c>
      <c r="F218" t="s">
        <v>1382</v>
      </c>
      <c r="G218" s="199">
        <v>45153</v>
      </c>
      <c r="H218">
        <v>2023</v>
      </c>
      <c r="I218" t="s">
        <v>1413</v>
      </c>
      <c r="J218">
        <v>45139</v>
      </c>
      <c r="P218">
        <v>0.5</v>
      </c>
      <c r="Q218">
        <v>0</v>
      </c>
    </row>
    <row r="219" spans="1:17" x14ac:dyDescent="0.3">
      <c r="A219">
        <v>76</v>
      </c>
      <c r="B219" s="199">
        <v>45153</v>
      </c>
      <c r="C219" t="s">
        <v>1457</v>
      </c>
      <c r="D219" t="s">
        <v>574</v>
      </c>
      <c r="E219" t="s">
        <v>1383</v>
      </c>
      <c r="F219" t="s">
        <v>1458</v>
      </c>
      <c r="G219" s="199">
        <v>45153</v>
      </c>
      <c r="H219">
        <v>2023</v>
      </c>
      <c r="I219" t="s">
        <v>1413</v>
      </c>
      <c r="J219">
        <v>45139</v>
      </c>
      <c r="K219">
        <v>25</v>
      </c>
      <c r="L219">
        <v>50</v>
      </c>
      <c r="M219" t="s">
        <v>711</v>
      </c>
      <c r="N219" t="s">
        <v>588</v>
      </c>
      <c r="P219">
        <v>2.5</v>
      </c>
      <c r="Q219">
        <v>0</v>
      </c>
    </row>
    <row r="220" spans="1:17" x14ac:dyDescent="0.3">
      <c r="A220">
        <v>75</v>
      </c>
      <c r="B220" s="199">
        <v>45153</v>
      </c>
      <c r="C220" t="s">
        <v>1457</v>
      </c>
      <c r="D220" t="s">
        <v>84</v>
      </c>
      <c r="E220" t="s">
        <v>1383</v>
      </c>
      <c r="F220" t="s">
        <v>1458</v>
      </c>
      <c r="G220" s="199">
        <v>45153</v>
      </c>
      <c r="H220">
        <v>2023</v>
      </c>
      <c r="I220" t="s">
        <v>1413</v>
      </c>
      <c r="J220">
        <v>45139</v>
      </c>
      <c r="K220">
        <v>38</v>
      </c>
      <c r="L220">
        <v>62</v>
      </c>
      <c r="M220" t="s">
        <v>689</v>
      </c>
      <c r="N220" t="s">
        <v>554</v>
      </c>
      <c r="O220" t="s">
        <v>632</v>
      </c>
      <c r="P220">
        <v>6</v>
      </c>
      <c r="Q220">
        <v>0</v>
      </c>
    </row>
    <row r="221" spans="1:17" x14ac:dyDescent="0.3">
      <c r="A221">
        <v>74</v>
      </c>
      <c r="B221" s="199">
        <v>45152</v>
      </c>
      <c r="C221" t="s">
        <v>1457</v>
      </c>
      <c r="D221" t="s">
        <v>63</v>
      </c>
      <c r="E221" t="s">
        <v>1383</v>
      </c>
      <c r="F221" t="s">
        <v>1464</v>
      </c>
      <c r="G221" s="199">
        <v>45152</v>
      </c>
      <c r="H221">
        <v>2023</v>
      </c>
      <c r="I221" t="s">
        <v>1413</v>
      </c>
      <c r="J221">
        <v>45139</v>
      </c>
      <c r="P221">
        <v>2</v>
      </c>
      <c r="Q221">
        <v>0</v>
      </c>
    </row>
    <row r="222" spans="1:17" x14ac:dyDescent="0.3">
      <c r="A222">
        <v>73</v>
      </c>
      <c r="B222" s="199">
        <v>45152</v>
      </c>
      <c r="C222" t="s">
        <v>1457</v>
      </c>
      <c r="D222" t="s">
        <v>84</v>
      </c>
      <c r="E222" t="s">
        <v>1383</v>
      </c>
      <c r="F222" t="s">
        <v>1458</v>
      </c>
      <c r="G222" s="199">
        <v>45152</v>
      </c>
      <c r="H222">
        <v>2023</v>
      </c>
      <c r="I222" t="s">
        <v>1413</v>
      </c>
      <c r="J222">
        <v>45139</v>
      </c>
      <c r="K222">
        <v>38</v>
      </c>
      <c r="L222">
        <v>62</v>
      </c>
      <c r="M222" t="s">
        <v>689</v>
      </c>
      <c r="N222" t="s">
        <v>554</v>
      </c>
      <c r="O222" t="s">
        <v>632</v>
      </c>
      <c r="P222">
        <v>5</v>
      </c>
      <c r="Q222">
        <v>0</v>
      </c>
    </row>
    <row r="223" spans="1:17" x14ac:dyDescent="0.3">
      <c r="A223">
        <v>72</v>
      </c>
      <c r="B223" s="199">
        <v>45152</v>
      </c>
      <c r="C223" t="s">
        <v>1457</v>
      </c>
      <c r="D223" t="s">
        <v>574</v>
      </c>
      <c r="E223" t="s">
        <v>1383</v>
      </c>
      <c r="F223" t="s">
        <v>1384</v>
      </c>
      <c r="G223" s="199">
        <v>45152</v>
      </c>
      <c r="H223">
        <v>2023</v>
      </c>
      <c r="I223" t="s">
        <v>1413</v>
      </c>
      <c r="J223">
        <v>45139</v>
      </c>
      <c r="K223">
        <v>25</v>
      </c>
      <c r="L223">
        <v>50</v>
      </c>
      <c r="M223" t="s">
        <v>711</v>
      </c>
      <c r="N223" t="s">
        <v>588</v>
      </c>
      <c r="P223">
        <v>2</v>
      </c>
      <c r="Q223">
        <v>0</v>
      </c>
    </row>
    <row r="224" spans="1:17" x14ac:dyDescent="0.3">
      <c r="A224">
        <v>83</v>
      </c>
      <c r="B224" s="199">
        <v>45168</v>
      </c>
      <c r="C224" t="s">
        <v>1457</v>
      </c>
      <c r="D224" t="s">
        <v>574</v>
      </c>
      <c r="E224" t="s">
        <v>1377</v>
      </c>
      <c r="F224" t="s">
        <v>1386</v>
      </c>
      <c r="G224" s="199">
        <v>45149</v>
      </c>
      <c r="H224">
        <v>2023</v>
      </c>
      <c r="I224" t="s">
        <v>1413</v>
      </c>
      <c r="J224">
        <v>45139</v>
      </c>
      <c r="P224">
        <v>1</v>
      </c>
      <c r="Q224">
        <v>0</v>
      </c>
    </row>
    <row r="225" spans="1:17" x14ac:dyDescent="0.3">
      <c r="A225">
        <v>82</v>
      </c>
      <c r="B225" s="199">
        <v>45168</v>
      </c>
      <c r="C225" t="s">
        <v>1457</v>
      </c>
      <c r="D225" t="s">
        <v>574</v>
      </c>
      <c r="E225" t="s">
        <v>1377</v>
      </c>
      <c r="F225" t="s">
        <v>1382</v>
      </c>
      <c r="G225" s="199">
        <v>45149</v>
      </c>
      <c r="H225">
        <v>2023</v>
      </c>
      <c r="I225" t="s">
        <v>1413</v>
      </c>
      <c r="J225">
        <v>45139</v>
      </c>
      <c r="P225">
        <v>1</v>
      </c>
      <c r="Q225">
        <v>0</v>
      </c>
    </row>
    <row r="226" spans="1:17" x14ac:dyDescent="0.3">
      <c r="A226">
        <v>81</v>
      </c>
      <c r="B226" s="199">
        <v>45168</v>
      </c>
      <c r="C226" t="s">
        <v>1457</v>
      </c>
      <c r="D226" t="s">
        <v>63</v>
      </c>
      <c r="E226" t="s">
        <v>1383</v>
      </c>
      <c r="F226" t="s">
        <v>1456</v>
      </c>
      <c r="G226" s="199">
        <v>45149</v>
      </c>
      <c r="H226">
        <v>2023</v>
      </c>
      <c r="I226" t="s">
        <v>1413</v>
      </c>
      <c r="J226">
        <v>45139</v>
      </c>
      <c r="P226">
        <v>4</v>
      </c>
      <c r="Q226">
        <v>0</v>
      </c>
    </row>
    <row r="227" spans="1:17" x14ac:dyDescent="0.3">
      <c r="A227">
        <v>80</v>
      </c>
      <c r="B227" s="199">
        <v>45168</v>
      </c>
      <c r="C227" t="s">
        <v>1457</v>
      </c>
      <c r="D227" t="s">
        <v>84</v>
      </c>
      <c r="E227" t="s">
        <v>1383</v>
      </c>
      <c r="F227" t="s">
        <v>1456</v>
      </c>
      <c r="G227" s="199">
        <v>45149</v>
      </c>
      <c r="H227">
        <v>2023</v>
      </c>
      <c r="I227" t="s">
        <v>1413</v>
      </c>
      <c r="J227">
        <v>45139</v>
      </c>
      <c r="K227">
        <v>29</v>
      </c>
      <c r="L227">
        <v>54</v>
      </c>
      <c r="M227" t="s">
        <v>703</v>
      </c>
      <c r="N227" t="s">
        <v>565</v>
      </c>
      <c r="O227" t="s">
        <v>581</v>
      </c>
      <c r="P227">
        <v>3</v>
      </c>
      <c r="Q227">
        <v>0</v>
      </c>
    </row>
    <row r="228" spans="1:17" x14ac:dyDescent="0.3">
      <c r="A228">
        <v>5</v>
      </c>
      <c r="B228" s="199">
        <v>45098</v>
      </c>
      <c r="C228" t="s">
        <v>1457</v>
      </c>
      <c r="D228" t="s">
        <v>84</v>
      </c>
      <c r="E228" t="s">
        <v>1383</v>
      </c>
      <c r="F228" t="s">
        <v>1384</v>
      </c>
      <c r="G228" s="199">
        <v>45147</v>
      </c>
      <c r="H228">
        <v>2023</v>
      </c>
      <c r="I228" t="s">
        <v>1413</v>
      </c>
      <c r="J228">
        <v>45139</v>
      </c>
      <c r="K228">
        <v>25</v>
      </c>
      <c r="L228">
        <v>50</v>
      </c>
      <c r="M228" t="s">
        <v>711</v>
      </c>
      <c r="N228" t="s">
        <v>588</v>
      </c>
      <c r="P228">
        <v>9</v>
      </c>
      <c r="Q228">
        <v>0</v>
      </c>
    </row>
    <row r="229" spans="1:17" x14ac:dyDescent="0.3">
      <c r="A229">
        <v>65</v>
      </c>
      <c r="B229" s="199">
        <v>45146</v>
      </c>
      <c r="C229" t="s">
        <v>1457</v>
      </c>
      <c r="D229" t="s">
        <v>574</v>
      </c>
      <c r="E229" t="s">
        <v>1377</v>
      </c>
      <c r="F229" t="s">
        <v>1386</v>
      </c>
      <c r="G229" s="199">
        <v>45146</v>
      </c>
      <c r="H229">
        <v>2023</v>
      </c>
      <c r="I229" t="s">
        <v>1413</v>
      </c>
      <c r="J229">
        <v>45139</v>
      </c>
      <c r="P229">
        <v>1</v>
      </c>
      <c r="Q229">
        <v>0</v>
      </c>
    </row>
    <row r="230" spans="1:17" x14ac:dyDescent="0.3">
      <c r="A230">
        <v>64</v>
      </c>
      <c r="B230" s="199">
        <v>45146</v>
      </c>
      <c r="C230" t="s">
        <v>1457</v>
      </c>
      <c r="D230" t="s">
        <v>574</v>
      </c>
      <c r="E230" t="s">
        <v>1383</v>
      </c>
      <c r="F230" t="s">
        <v>1458</v>
      </c>
      <c r="G230" s="199">
        <v>45146</v>
      </c>
      <c r="H230">
        <v>2023</v>
      </c>
      <c r="I230" t="s">
        <v>1413</v>
      </c>
      <c r="J230">
        <v>45139</v>
      </c>
      <c r="K230">
        <v>25</v>
      </c>
      <c r="L230">
        <v>50</v>
      </c>
      <c r="M230" t="s">
        <v>711</v>
      </c>
      <c r="N230" t="s">
        <v>588</v>
      </c>
      <c r="P230">
        <v>3</v>
      </c>
      <c r="Q230">
        <v>0</v>
      </c>
    </row>
    <row r="231" spans="1:17" x14ac:dyDescent="0.3">
      <c r="A231">
        <v>63</v>
      </c>
      <c r="B231" s="199">
        <v>45146</v>
      </c>
      <c r="C231" t="s">
        <v>1457</v>
      </c>
      <c r="D231" t="s">
        <v>574</v>
      </c>
      <c r="E231" t="s">
        <v>1377</v>
      </c>
      <c r="F231" t="s">
        <v>1382</v>
      </c>
      <c r="G231" s="199">
        <v>45146</v>
      </c>
      <c r="H231">
        <v>2023</v>
      </c>
      <c r="I231" t="s">
        <v>1413</v>
      </c>
      <c r="J231">
        <v>45139</v>
      </c>
      <c r="P231">
        <v>0.5</v>
      </c>
      <c r="Q231">
        <v>0</v>
      </c>
    </row>
    <row r="232" spans="1:17" x14ac:dyDescent="0.3">
      <c r="A232">
        <v>62</v>
      </c>
      <c r="B232" s="199">
        <v>45146</v>
      </c>
      <c r="C232" t="s">
        <v>1457</v>
      </c>
      <c r="D232" t="s">
        <v>84</v>
      </c>
      <c r="E232" t="s">
        <v>1383</v>
      </c>
      <c r="F232" t="s">
        <v>1384</v>
      </c>
      <c r="G232" s="199">
        <v>45146</v>
      </c>
      <c r="H232">
        <v>2023</v>
      </c>
      <c r="I232" t="s">
        <v>1413</v>
      </c>
      <c r="J232">
        <v>45139</v>
      </c>
      <c r="K232">
        <v>63</v>
      </c>
      <c r="L232">
        <v>86</v>
      </c>
      <c r="M232" t="s">
        <v>642</v>
      </c>
      <c r="N232" t="s">
        <v>565</v>
      </c>
      <c r="O232" t="s">
        <v>573</v>
      </c>
      <c r="P232">
        <v>4.5</v>
      </c>
      <c r="Q232">
        <v>0</v>
      </c>
    </row>
    <row r="233" spans="1:17" x14ac:dyDescent="0.3">
      <c r="A233">
        <v>70</v>
      </c>
      <c r="B233" s="199">
        <v>45146</v>
      </c>
      <c r="C233" t="s">
        <v>1457</v>
      </c>
      <c r="D233" t="s">
        <v>574</v>
      </c>
      <c r="E233" t="s">
        <v>1377</v>
      </c>
      <c r="F233" t="s">
        <v>1462</v>
      </c>
      <c r="G233" s="199">
        <v>45145</v>
      </c>
      <c r="H233">
        <v>2023</v>
      </c>
      <c r="I233" t="s">
        <v>1413</v>
      </c>
      <c r="J233">
        <v>45139</v>
      </c>
      <c r="P233">
        <v>1</v>
      </c>
      <c r="Q233">
        <v>0</v>
      </c>
    </row>
    <row r="234" spans="1:17" x14ac:dyDescent="0.3">
      <c r="A234">
        <v>69</v>
      </c>
      <c r="B234" s="199">
        <v>45146</v>
      </c>
      <c r="C234" t="s">
        <v>1457</v>
      </c>
      <c r="D234" t="s">
        <v>574</v>
      </c>
      <c r="E234" t="s">
        <v>1383</v>
      </c>
      <c r="F234" t="s">
        <v>1458</v>
      </c>
      <c r="G234" s="199">
        <v>45145</v>
      </c>
      <c r="H234">
        <v>2023</v>
      </c>
      <c r="I234" t="s">
        <v>1413</v>
      </c>
      <c r="J234">
        <v>45139</v>
      </c>
      <c r="K234">
        <v>29</v>
      </c>
      <c r="L234">
        <v>54</v>
      </c>
      <c r="M234" t="s">
        <v>703</v>
      </c>
      <c r="N234" t="s">
        <v>565</v>
      </c>
      <c r="O234" t="s">
        <v>581</v>
      </c>
      <c r="P234">
        <v>1</v>
      </c>
      <c r="Q234">
        <v>0</v>
      </c>
    </row>
    <row r="235" spans="1:17" x14ac:dyDescent="0.3">
      <c r="A235">
        <v>68</v>
      </c>
      <c r="B235" s="199">
        <v>45146</v>
      </c>
      <c r="C235" t="s">
        <v>1457</v>
      </c>
      <c r="D235" t="s">
        <v>63</v>
      </c>
      <c r="E235" t="s">
        <v>1383</v>
      </c>
      <c r="F235" t="s">
        <v>1465</v>
      </c>
      <c r="G235" s="199">
        <v>45145</v>
      </c>
      <c r="H235">
        <v>2023</v>
      </c>
      <c r="I235" t="s">
        <v>1413</v>
      </c>
      <c r="J235">
        <v>45139</v>
      </c>
      <c r="K235">
        <v>63</v>
      </c>
      <c r="L235">
        <v>86</v>
      </c>
      <c r="M235" t="s">
        <v>642</v>
      </c>
      <c r="N235" t="s">
        <v>565</v>
      </c>
      <c r="O235" t="s">
        <v>573</v>
      </c>
      <c r="P235">
        <v>2</v>
      </c>
      <c r="Q235">
        <v>0</v>
      </c>
    </row>
    <row r="236" spans="1:17" x14ac:dyDescent="0.3">
      <c r="A236">
        <v>67</v>
      </c>
      <c r="B236" s="199">
        <v>45146</v>
      </c>
      <c r="C236" t="s">
        <v>1457</v>
      </c>
      <c r="D236" t="s">
        <v>63</v>
      </c>
      <c r="E236" t="s">
        <v>1383</v>
      </c>
      <c r="F236" t="s">
        <v>1384</v>
      </c>
      <c r="G236" s="199">
        <v>45145</v>
      </c>
      <c r="H236">
        <v>2023</v>
      </c>
      <c r="I236" t="s">
        <v>1413</v>
      </c>
      <c r="J236">
        <v>45139</v>
      </c>
      <c r="K236">
        <v>63</v>
      </c>
      <c r="L236">
        <v>86</v>
      </c>
      <c r="M236" t="s">
        <v>642</v>
      </c>
      <c r="N236" t="s">
        <v>565</v>
      </c>
      <c r="O236" t="s">
        <v>573</v>
      </c>
      <c r="P236">
        <v>4</v>
      </c>
      <c r="Q236">
        <v>0</v>
      </c>
    </row>
    <row r="237" spans="1:17" x14ac:dyDescent="0.3">
      <c r="A237">
        <v>66</v>
      </c>
      <c r="B237" s="199">
        <v>45146</v>
      </c>
      <c r="C237" t="s">
        <v>1457</v>
      </c>
      <c r="D237" t="s">
        <v>574</v>
      </c>
      <c r="E237" t="s">
        <v>1377</v>
      </c>
      <c r="F237" t="s">
        <v>1382</v>
      </c>
      <c r="G237" s="199">
        <v>45145</v>
      </c>
      <c r="H237">
        <v>2023</v>
      </c>
      <c r="I237" t="s">
        <v>1413</v>
      </c>
      <c r="J237">
        <v>45139</v>
      </c>
      <c r="P237">
        <v>1</v>
      </c>
      <c r="Q237">
        <v>0</v>
      </c>
    </row>
    <row r="238" spans="1:17" x14ac:dyDescent="0.3">
      <c r="A238">
        <v>79</v>
      </c>
      <c r="B238" s="199">
        <v>45168</v>
      </c>
      <c r="C238" t="s">
        <v>1457</v>
      </c>
      <c r="D238" t="s">
        <v>63</v>
      </c>
      <c r="E238" t="s">
        <v>1383</v>
      </c>
      <c r="F238" t="s">
        <v>1456</v>
      </c>
      <c r="G238" s="199">
        <v>45142</v>
      </c>
      <c r="H238">
        <v>2023</v>
      </c>
      <c r="I238" t="s">
        <v>1413</v>
      </c>
      <c r="J238">
        <v>45139</v>
      </c>
      <c r="P238">
        <v>5</v>
      </c>
      <c r="Q238">
        <v>0</v>
      </c>
    </row>
    <row r="239" spans="1:17" x14ac:dyDescent="0.3">
      <c r="A239">
        <v>78</v>
      </c>
      <c r="B239" s="199">
        <v>45168</v>
      </c>
      <c r="C239" t="s">
        <v>1457</v>
      </c>
      <c r="D239" t="s">
        <v>84</v>
      </c>
      <c r="E239" t="s">
        <v>1383</v>
      </c>
      <c r="F239" t="s">
        <v>1456</v>
      </c>
      <c r="G239" s="199">
        <v>45142</v>
      </c>
      <c r="H239">
        <v>2023</v>
      </c>
      <c r="I239" t="s">
        <v>1413</v>
      </c>
      <c r="J239">
        <v>45139</v>
      </c>
      <c r="K239">
        <v>44</v>
      </c>
      <c r="L239">
        <v>68</v>
      </c>
      <c r="M239" t="s">
        <v>676</v>
      </c>
      <c r="N239" t="s">
        <v>588</v>
      </c>
      <c r="O239" t="s">
        <v>677</v>
      </c>
      <c r="P239">
        <v>4</v>
      </c>
      <c r="Q239">
        <v>0</v>
      </c>
    </row>
    <row r="240" spans="1:17" x14ac:dyDescent="0.3">
      <c r="A240">
        <v>50</v>
      </c>
      <c r="B240" s="199">
        <v>45141</v>
      </c>
      <c r="C240" t="s">
        <v>1457</v>
      </c>
      <c r="D240" t="s">
        <v>574</v>
      </c>
      <c r="E240" t="s">
        <v>1377</v>
      </c>
      <c r="F240" t="s">
        <v>1382</v>
      </c>
      <c r="G240" s="199">
        <v>45141</v>
      </c>
      <c r="H240">
        <v>2023</v>
      </c>
      <c r="I240" t="s">
        <v>1413</v>
      </c>
      <c r="J240">
        <v>45139</v>
      </c>
      <c r="P240">
        <v>1</v>
      </c>
      <c r="Q240">
        <v>0</v>
      </c>
    </row>
    <row r="241" spans="1:17" x14ac:dyDescent="0.3">
      <c r="A241">
        <v>49</v>
      </c>
      <c r="B241" s="199">
        <v>45141</v>
      </c>
      <c r="C241" t="s">
        <v>1457</v>
      </c>
      <c r="D241" t="s">
        <v>574</v>
      </c>
      <c r="E241" t="s">
        <v>1377</v>
      </c>
      <c r="F241" t="s">
        <v>1462</v>
      </c>
      <c r="G241" s="199">
        <v>45141</v>
      </c>
      <c r="H241">
        <v>2023</v>
      </c>
      <c r="I241" t="s">
        <v>1413</v>
      </c>
      <c r="J241">
        <v>45139</v>
      </c>
      <c r="P241">
        <v>2</v>
      </c>
      <c r="Q241">
        <v>0</v>
      </c>
    </row>
    <row r="242" spans="1:17" x14ac:dyDescent="0.3">
      <c r="A242">
        <v>48</v>
      </c>
      <c r="B242" s="199">
        <v>45141</v>
      </c>
      <c r="C242" t="s">
        <v>1457</v>
      </c>
      <c r="D242" t="s">
        <v>574</v>
      </c>
      <c r="E242" t="s">
        <v>1383</v>
      </c>
      <c r="F242" t="s">
        <v>1384</v>
      </c>
      <c r="G242" s="199">
        <v>45141</v>
      </c>
      <c r="H242">
        <v>2023</v>
      </c>
      <c r="I242" t="s">
        <v>1413</v>
      </c>
      <c r="J242">
        <v>45139</v>
      </c>
      <c r="K242">
        <v>25</v>
      </c>
      <c r="L242">
        <v>50</v>
      </c>
      <c r="M242" t="s">
        <v>711</v>
      </c>
      <c r="N242" t="s">
        <v>588</v>
      </c>
      <c r="P242">
        <v>2</v>
      </c>
      <c r="Q242">
        <v>0</v>
      </c>
    </row>
    <row r="243" spans="1:17" x14ac:dyDescent="0.3">
      <c r="A243">
        <v>47</v>
      </c>
      <c r="B243" s="199">
        <v>45141</v>
      </c>
      <c r="C243" t="s">
        <v>1457</v>
      </c>
      <c r="D243" t="s">
        <v>574</v>
      </c>
      <c r="E243" t="s">
        <v>1383</v>
      </c>
      <c r="F243" t="s">
        <v>1384</v>
      </c>
      <c r="G243" s="199">
        <v>45141</v>
      </c>
      <c r="H243">
        <v>2023</v>
      </c>
      <c r="I243" t="s">
        <v>1413</v>
      </c>
      <c r="J243">
        <v>45139</v>
      </c>
      <c r="K243">
        <v>63</v>
      </c>
      <c r="L243">
        <v>86</v>
      </c>
      <c r="M243" t="s">
        <v>642</v>
      </c>
      <c r="N243" t="s">
        <v>565</v>
      </c>
      <c r="O243" t="s">
        <v>573</v>
      </c>
      <c r="P243">
        <v>4</v>
      </c>
      <c r="Q243">
        <v>0</v>
      </c>
    </row>
    <row r="244" spans="1:17" x14ac:dyDescent="0.3">
      <c r="A244">
        <v>44</v>
      </c>
      <c r="B244" s="199">
        <v>45140</v>
      </c>
      <c r="C244" t="s">
        <v>1457</v>
      </c>
      <c r="D244" t="s">
        <v>574</v>
      </c>
      <c r="E244" t="s">
        <v>1377</v>
      </c>
      <c r="F244" t="s">
        <v>1382</v>
      </c>
      <c r="G244" s="199">
        <v>45140</v>
      </c>
      <c r="H244">
        <v>2023</v>
      </c>
      <c r="I244" t="s">
        <v>1413</v>
      </c>
      <c r="J244">
        <v>45139</v>
      </c>
      <c r="P244">
        <v>5</v>
      </c>
      <c r="Q244">
        <v>0</v>
      </c>
    </row>
    <row r="245" spans="1:17" x14ac:dyDescent="0.3">
      <c r="A245">
        <v>43</v>
      </c>
      <c r="B245" s="199">
        <v>45140</v>
      </c>
      <c r="C245" t="s">
        <v>1457</v>
      </c>
      <c r="D245" t="s">
        <v>63</v>
      </c>
      <c r="E245" t="s">
        <v>1383</v>
      </c>
      <c r="F245" t="s">
        <v>1384</v>
      </c>
      <c r="G245" s="199">
        <v>45140</v>
      </c>
      <c r="H245">
        <v>2023</v>
      </c>
      <c r="I245" t="s">
        <v>1413</v>
      </c>
      <c r="J245">
        <v>45139</v>
      </c>
      <c r="K245">
        <v>63</v>
      </c>
      <c r="L245">
        <v>86</v>
      </c>
      <c r="M245" t="s">
        <v>642</v>
      </c>
      <c r="N245" t="s">
        <v>565</v>
      </c>
      <c r="O245" t="s">
        <v>573</v>
      </c>
      <c r="P245">
        <v>4</v>
      </c>
      <c r="Q245">
        <v>0</v>
      </c>
    </row>
    <row r="246" spans="1:17" x14ac:dyDescent="0.3">
      <c r="A246">
        <v>42</v>
      </c>
      <c r="B246" s="199">
        <v>45140</v>
      </c>
      <c r="C246" t="s">
        <v>1457</v>
      </c>
      <c r="D246" t="s">
        <v>574</v>
      </c>
      <c r="E246" t="s">
        <v>1383</v>
      </c>
      <c r="F246" t="s">
        <v>1462</v>
      </c>
      <c r="G246" s="199">
        <v>45139</v>
      </c>
      <c r="H246">
        <v>2023</v>
      </c>
      <c r="I246" t="s">
        <v>1413</v>
      </c>
      <c r="J246">
        <v>45139</v>
      </c>
      <c r="K246">
        <v>63</v>
      </c>
      <c r="L246">
        <v>86</v>
      </c>
      <c r="M246" t="s">
        <v>642</v>
      </c>
      <c r="N246" t="s">
        <v>565</v>
      </c>
      <c r="O246" t="s">
        <v>573</v>
      </c>
      <c r="P246">
        <v>3</v>
      </c>
      <c r="Q246">
        <v>0</v>
      </c>
    </row>
    <row r="247" spans="1:17" x14ac:dyDescent="0.3">
      <c r="A247">
        <v>41</v>
      </c>
      <c r="B247" s="199">
        <v>45140</v>
      </c>
      <c r="C247" t="s">
        <v>1457</v>
      </c>
      <c r="D247" t="s">
        <v>574</v>
      </c>
      <c r="E247" t="s">
        <v>1377</v>
      </c>
      <c r="F247" t="s">
        <v>1386</v>
      </c>
      <c r="G247" s="199">
        <v>45139</v>
      </c>
      <c r="H247">
        <v>2023</v>
      </c>
      <c r="I247" t="s">
        <v>1413</v>
      </c>
      <c r="J247">
        <v>45139</v>
      </c>
      <c r="P247">
        <v>2</v>
      </c>
      <c r="Q247">
        <v>0</v>
      </c>
    </row>
    <row r="248" spans="1:17" x14ac:dyDescent="0.3">
      <c r="A248">
        <v>40</v>
      </c>
      <c r="B248" s="199">
        <v>45140</v>
      </c>
      <c r="C248" t="s">
        <v>1457</v>
      </c>
      <c r="D248" t="s">
        <v>935</v>
      </c>
      <c r="E248" t="s">
        <v>1383</v>
      </c>
      <c r="F248" t="s">
        <v>1384</v>
      </c>
      <c r="G248" s="199">
        <v>45139</v>
      </c>
      <c r="H248">
        <v>2023</v>
      </c>
      <c r="I248" t="s">
        <v>1413</v>
      </c>
      <c r="J248">
        <v>45139</v>
      </c>
      <c r="K248">
        <v>58</v>
      </c>
      <c r="L248">
        <v>73</v>
      </c>
      <c r="M248" t="s">
        <v>666</v>
      </c>
      <c r="N248" t="s">
        <v>554</v>
      </c>
      <c r="O248" t="s">
        <v>588</v>
      </c>
      <c r="P248">
        <v>4</v>
      </c>
      <c r="Q248">
        <v>0</v>
      </c>
    </row>
    <row r="249" spans="1:17" x14ac:dyDescent="0.3">
      <c r="A249">
        <v>13</v>
      </c>
      <c r="B249" s="199">
        <v>45140</v>
      </c>
      <c r="C249" t="s">
        <v>1457</v>
      </c>
      <c r="D249" t="s">
        <v>63</v>
      </c>
      <c r="E249" t="s">
        <v>1383</v>
      </c>
      <c r="F249" t="s">
        <v>1466</v>
      </c>
      <c r="G249" s="199">
        <v>45138</v>
      </c>
      <c r="H249">
        <v>2023</v>
      </c>
      <c r="I249" t="s">
        <v>1379</v>
      </c>
      <c r="J249">
        <v>45108</v>
      </c>
      <c r="P249">
        <v>1</v>
      </c>
      <c r="Q249">
        <v>0</v>
      </c>
    </row>
    <row r="250" spans="1:17" x14ac:dyDescent="0.3">
      <c r="A250">
        <v>12</v>
      </c>
      <c r="B250" s="199">
        <v>45140</v>
      </c>
      <c r="C250" t="s">
        <v>1457</v>
      </c>
      <c r="D250" t="s">
        <v>84</v>
      </c>
      <c r="E250" t="s">
        <v>1383</v>
      </c>
      <c r="F250" t="s">
        <v>1467</v>
      </c>
      <c r="G250" s="199">
        <v>45138</v>
      </c>
      <c r="H250">
        <v>2023</v>
      </c>
      <c r="I250" t="s">
        <v>1379</v>
      </c>
      <c r="J250">
        <v>45108</v>
      </c>
      <c r="P250">
        <v>1</v>
      </c>
      <c r="Q250">
        <v>0</v>
      </c>
    </row>
    <row r="251" spans="1:17" x14ac:dyDescent="0.3">
      <c r="A251">
        <v>11</v>
      </c>
      <c r="B251" s="199">
        <v>45140</v>
      </c>
      <c r="C251" t="s">
        <v>1457</v>
      </c>
      <c r="D251" t="s">
        <v>84</v>
      </c>
      <c r="E251" t="s">
        <v>1383</v>
      </c>
      <c r="F251" t="s">
        <v>1384</v>
      </c>
      <c r="G251" s="199">
        <v>45138</v>
      </c>
      <c r="H251">
        <v>2023</v>
      </c>
      <c r="I251" t="s">
        <v>1379</v>
      </c>
      <c r="J251">
        <v>45108</v>
      </c>
      <c r="P251">
        <v>2</v>
      </c>
      <c r="Q251">
        <v>0</v>
      </c>
    </row>
    <row r="252" spans="1:17" x14ac:dyDescent="0.3">
      <c r="A252">
        <v>10</v>
      </c>
      <c r="B252" s="199">
        <v>45140</v>
      </c>
      <c r="C252" t="s">
        <v>1457</v>
      </c>
      <c r="D252" t="s">
        <v>84</v>
      </c>
      <c r="E252" t="s">
        <v>1377</v>
      </c>
      <c r="F252" t="s">
        <v>1386</v>
      </c>
      <c r="G252" s="199">
        <v>45138</v>
      </c>
      <c r="H252">
        <v>2023</v>
      </c>
      <c r="I252" t="s">
        <v>1379</v>
      </c>
      <c r="J252">
        <v>45108</v>
      </c>
      <c r="P252">
        <v>3</v>
      </c>
      <c r="Q252">
        <v>0</v>
      </c>
    </row>
    <row r="253" spans="1:17" x14ac:dyDescent="0.3">
      <c r="A253">
        <v>9</v>
      </c>
      <c r="B253" s="199">
        <v>45140</v>
      </c>
      <c r="C253" t="s">
        <v>1457</v>
      </c>
      <c r="D253" t="s">
        <v>574</v>
      </c>
      <c r="E253" t="s">
        <v>1383</v>
      </c>
      <c r="F253" t="s">
        <v>1384</v>
      </c>
      <c r="G253" s="199">
        <v>45138</v>
      </c>
      <c r="H253">
        <v>2023</v>
      </c>
      <c r="I253" t="s">
        <v>1379</v>
      </c>
      <c r="J253">
        <v>45108</v>
      </c>
      <c r="P253">
        <v>2</v>
      </c>
      <c r="Q253">
        <v>0</v>
      </c>
    </row>
    <row r="254" spans="1:17" x14ac:dyDescent="0.3">
      <c r="A254">
        <v>25</v>
      </c>
      <c r="B254" s="199">
        <v>45140</v>
      </c>
      <c r="C254" t="s">
        <v>1457</v>
      </c>
      <c r="D254" t="s">
        <v>723</v>
      </c>
      <c r="E254" t="s">
        <v>1383</v>
      </c>
      <c r="F254" t="s">
        <v>1458</v>
      </c>
      <c r="G254" s="199">
        <v>45135</v>
      </c>
      <c r="H254">
        <v>2023</v>
      </c>
      <c r="I254" t="s">
        <v>1379</v>
      </c>
      <c r="J254">
        <v>45108</v>
      </c>
      <c r="K254">
        <v>25</v>
      </c>
      <c r="L254">
        <v>50</v>
      </c>
      <c r="M254" t="s">
        <v>711</v>
      </c>
      <c r="N254" t="s">
        <v>588</v>
      </c>
      <c r="P254">
        <v>2</v>
      </c>
      <c r="Q254">
        <v>0</v>
      </c>
    </row>
    <row r="255" spans="1:17" x14ac:dyDescent="0.3">
      <c r="A255">
        <v>24</v>
      </c>
      <c r="B255" s="199">
        <v>45140</v>
      </c>
      <c r="C255" t="s">
        <v>1457</v>
      </c>
      <c r="D255" t="s">
        <v>935</v>
      </c>
      <c r="E255" t="s">
        <v>1383</v>
      </c>
      <c r="F255" t="s">
        <v>1384</v>
      </c>
      <c r="G255" s="199">
        <v>45135</v>
      </c>
      <c r="H255">
        <v>2023</v>
      </c>
      <c r="I255" t="s">
        <v>1379</v>
      </c>
      <c r="J255">
        <v>45108</v>
      </c>
      <c r="K255">
        <v>58</v>
      </c>
      <c r="L255">
        <v>73</v>
      </c>
      <c r="M255" t="s">
        <v>666</v>
      </c>
      <c r="N255" t="s">
        <v>554</v>
      </c>
      <c r="O255" t="s">
        <v>588</v>
      </c>
      <c r="P255">
        <v>5</v>
      </c>
      <c r="Q255">
        <v>0</v>
      </c>
    </row>
    <row r="256" spans="1:17" x14ac:dyDescent="0.3">
      <c r="A256">
        <v>23</v>
      </c>
      <c r="B256" s="199">
        <v>45140</v>
      </c>
      <c r="C256" t="s">
        <v>1457</v>
      </c>
      <c r="D256" t="s">
        <v>84</v>
      </c>
      <c r="E256" t="s">
        <v>1383</v>
      </c>
      <c r="F256" t="s">
        <v>1456</v>
      </c>
      <c r="G256" s="199">
        <v>45135</v>
      </c>
      <c r="H256">
        <v>2023</v>
      </c>
      <c r="I256" t="s">
        <v>1379</v>
      </c>
      <c r="J256">
        <v>45108</v>
      </c>
      <c r="K256">
        <v>29</v>
      </c>
      <c r="L256">
        <v>54</v>
      </c>
      <c r="M256" t="s">
        <v>703</v>
      </c>
      <c r="N256" t="s">
        <v>565</v>
      </c>
      <c r="O256" t="s">
        <v>581</v>
      </c>
      <c r="P256">
        <v>2</v>
      </c>
      <c r="Q256">
        <v>0</v>
      </c>
    </row>
    <row r="257" spans="1:17" x14ac:dyDescent="0.3">
      <c r="A257">
        <v>37</v>
      </c>
      <c r="B257" s="199">
        <v>45140</v>
      </c>
      <c r="C257" t="s">
        <v>1457</v>
      </c>
      <c r="D257" t="s">
        <v>574</v>
      </c>
      <c r="E257" t="s">
        <v>1383</v>
      </c>
      <c r="F257" t="s">
        <v>1384</v>
      </c>
      <c r="G257" s="199">
        <v>45134</v>
      </c>
      <c r="H257">
        <v>2023</v>
      </c>
      <c r="I257" t="s">
        <v>1379</v>
      </c>
      <c r="J257">
        <v>45108</v>
      </c>
      <c r="K257">
        <v>25</v>
      </c>
      <c r="L257">
        <v>50</v>
      </c>
      <c r="M257" t="s">
        <v>711</v>
      </c>
      <c r="N257" t="s">
        <v>588</v>
      </c>
      <c r="P257">
        <v>3</v>
      </c>
      <c r="Q257">
        <v>0</v>
      </c>
    </row>
    <row r="258" spans="1:17" x14ac:dyDescent="0.3">
      <c r="A258">
        <v>36</v>
      </c>
      <c r="B258" s="199">
        <v>45140</v>
      </c>
      <c r="C258" t="s">
        <v>1457</v>
      </c>
      <c r="D258" t="s">
        <v>556</v>
      </c>
      <c r="E258" t="s">
        <v>1383</v>
      </c>
      <c r="F258" t="s">
        <v>1384</v>
      </c>
      <c r="G258" s="199">
        <v>45134</v>
      </c>
      <c r="H258">
        <v>2023</v>
      </c>
      <c r="I258" t="s">
        <v>1379</v>
      </c>
      <c r="J258">
        <v>45108</v>
      </c>
      <c r="K258">
        <v>44</v>
      </c>
      <c r="L258">
        <v>68</v>
      </c>
      <c r="M258" t="s">
        <v>676</v>
      </c>
      <c r="N258" t="s">
        <v>588</v>
      </c>
      <c r="O258" t="s">
        <v>677</v>
      </c>
      <c r="P258">
        <v>3</v>
      </c>
      <c r="Q258">
        <v>0</v>
      </c>
    </row>
    <row r="259" spans="1:17" x14ac:dyDescent="0.3">
      <c r="A259">
        <v>35</v>
      </c>
      <c r="B259" s="199">
        <v>45140</v>
      </c>
      <c r="C259" t="s">
        <v>1457</v>
      </c>
      <c r="D259" t="s">
        <v>574</v>
      </c>
      <c r="E259" t="s">
        <v>1377</v>
      </c>
      <c r="F259" t="s">
        <v>1386</v>
      </c>
      <c r="G259" s="199">
        <v>45134</v>
      </c>
      <c r="H259">
        <v>2023</v>
      </c>
      <c r="I259" t="s">
        <v>1379</v>
      </c>
      <c r="J259">
        <v>45108</v>
      </c>
      <c r="P259">
        <v>3</v>
      </c>
      <c r="Q259">
        <v>0</v>
      </c>
    </row>
    <row r="260" spans="1:17" x14ac:dyDescent="0.3">
      <c r="A260">
        <v>34</v>
      </c>
      <c r="B260" s="199">
        <v>45140</v>
      </c>
      <c r="C260" t="s">
        <v>1457</v>
      </c>
      <c r="D260" t="s">
        <v>84</v>
      </c>
      <c r="E260" t="s">
        <v>1383</v>
      </c>
      <c r="F260" t="s">
        <v>1384</v>
      </c>
      <c r="G260" s="199">
        <v>45133</v>
      </c>
      <c r="H260">
        <v>2023</v>
      </c>
      <c r="I260" t="s">
        <v>1379</v>
      </c>
      <c r="J260">
        <v>45108</v>
      </c>
      <c r="K260">
        <v>29</v>
      </c>
      <c r="L260">
        <v>54</v>
      </c>
      <c r="M260" t="s">
        <v>703</v>
      </c>
      <c r="N260" t="s">
        <v>565</v>
      </c>
      <c r="O260" t="s">
        <v>581</v>
      </c>
      <c r="P260">
        <v>2</v>
      </c>
      <c r="Q260">
        <v>0</v>
      </c>
    </row>
    <row r="261" spans="1:17" x14ac:dyDescent="0.3">
      <c r="A261">
        <v>33</v>
      </c>
      <c r="B261" s="199">
        <v>45140</v>
      </c>
      <c r="C261" t="s">
        <v>1457</v>
      </c>
      <c r="D261" t="s">
        <v>574</v>
      </c>
      <c r="E261" t="s">
        <v>1377</v>
      </c>
      <c r="F261" t="s">
        <v>1382</v>
      </c>
      <c r="G261" s="199">
        <v>45133</v>
      </c>
      <c r="H261">
        <v>2023</v>
      </c>
      <c r="I261" t="s">
        <v>1379</v>
      </c>
      <c r="J261">
        <v>45108</v>
      </c>
      <c r="P261">
        <v>5</v>
      </c>
      <c r="Q261">
        <v>0</v>
      </c>
    </row>
    <row r="262" spans="1:17" x14ac:dyDescent="0.3">
      <c r="A262">
        <v>32</v>
      </c>
      <c r="B262" s="199">
        <v>45140</v>
      </c>
      <c r="C262" t="s">
        <v>1457</v>
      </c>
      <c r="D262" t="s">
        <v>556</v>
      </c>
      <c r="E262" t="s">
        <v>1383</v>
      </c>
      <c r="F262" t="s">
        <v>1456</v>
      </c>
      <c r="G262" s="199">
        <v>45133</v>
      </c>
      <c r="H262">
        <v>2023</v>
      </c>
      <c r="I262" t="s">
        <v>1379</v>
      </c>
      <c r="J262">
        <v>45108</v>
      </c>
      <c r="K262">
        <v>44</v>
      </c>
      <c r="L262">
        <v>68</v>
      </c>
      <c r="M262" t="s">
        <v>676</v>
      </c>
      <c r="N262" t="s">
        <v>588</v>
      </c>
      <c r="O262" t="s">
        <v>677</v>
      </c>
      <c r="P262">
        <v>2</v>
      </c>
      <c r="Q262">
        <v>0</v>
      </c>
    </row>
    <row r="263" spans="1:17" x14ac:dyDescent="0.3">
      <c r="A263">
        <v>30</v>
      </c>
      <c r="B263" s="199">
        <v>45140</v>
      </c>
      <c r="C263" t="s">
        <v>1457</v>
      </c>
      <c r="D263" t="s">
        <v>574</v>
      </c>
      <c r="E263" t="s">
        <v>1383</v>
      </c>
      <c r="F263" t="s">
        <v>1384</v>
      </c>
      <c r="G263" s="199">
        <v>45132</v>
      </c>
      <c r="H263">
        <v>2023</v>
      </c>
      <c r="I263" t="s">
        <v>1379</v>
      </c>
      <c r="J263">
        <v>45108</v>
      </c>
      <c r="K263">
        <v>25</v>
      </c>
      <c r="L263">
        <v>50</v>
      </c>
      <c r="M263" t="s">
        <v>711</v>
      </c>
      <c r="N263" t="s">
        <v>588</v>
      </c>
      <c r="P263">
        <v>9</v>
      </c>
      <c r="Q263">
        <v>0</v>
      </c>
    </row>
    <row r="264" spans="1:17" x14ac:dyDescent="0.3">
      <c r="A264">
        <v>31</v>
      </c>
      <c r="B264" s="199">
        <v>45140</v>
      </c>
      <c r="C264" t="s">
        <v>1457</v>
      </c>
      <c r="D264" t="s">
        <v>574</v>
      </c>
      <c r="E264" t="s">
        <v>1383</v>
      </c>
      <c r="F264" t="s">
        <v>1384</v>
      </c>
      <c r="G264" s="199">
        <v>45131</v>
      </c>
      <c r="H264">
        <v>2023</v>
      </c>
      <c r="I264" t="s">
        <v>1379</v>
      </c>
      <c r="J264">
        <v>45108</v>
      </c>
      <c r="K264">
        <v>25</v>
      </c>
      <c r="L264">
        <v>50</v>
      </c>
      <c r="M264" t="s">
        <v>711</v>
      </c>
      <c r="N264" t="s">
        <v>588</v>
      </c>
      <c r="P264">
        <v>9</v>
      </c>
      <c r="Q264">
        <v>0</v>
      </c>
    </row>
    <row r="265" spans="1:17" x14ac:dyDescent="0.3">
      <c r="A265">
        <v>17</v>
      </c>
      <c r="B265" s="199">
        <v>45140</v>
      </c>
      <c r="C265" t="s">
        <v>1457</v>
      </c>
      <c r="D265" t="s">
        <v>63</v>
      </c>
      <c r="E265" t="s">
        <v>1383</v>
      </c>
      <c r="F265" t="s">
        <v>1456</v>
      </c>
      <c r="G265" s="199">
        <v>45128</v>
      </c>
      <c r="H265">
        <v>2023</v>
      </c>
      <c r="I265" t="s">
        <v>1379</v>
      </c>
      <c r="J265">
        <v>45108</v>
      </c>
      <c r="P265">
        <v>6</v>
      </c>
      <c r="Q265">
        <v>6</v>
      </c>
    </row>
    <row r="266" spans="1:17" x14ac:dyDescent="0.3">
      <c r="A266">
        <v>16</v>
      </c>
      <c r="B266" s="199">
        <v>45140</v>
      </c>
      <c r="C266" t="s">
        <v>1457</v>
      </c>
      <c r="D266" t="s">
        <v>63</v>
      </c>
      <c r="E266" t="s">
        <v>1377</v>
      </c>
      <c r="F266" t="s">
        <v>1438</v>
      </c>
      <c r="G266" s="199">
        <v>45128</v>
      </c>
      <c r="H266">
        <v>2023</v>
      </c>
      <c r="I266" t="s">
        <v>1379</v>
      </c>
      <c r="J266">
        <v>45108</v>
      </c>
      <c r="P266">
        <v>5</v>
      </c>
      <c r="Q266">
        <v>0</v>
      </c>
    </row>
    <row r="267" spans="1:17" x14ac:dyDescent="0.3">
      <c r="A267">
        <v>15</v>
      </c>
      <c r="B267" s="199">
        <v>45140</v>
      </c>
      <c r="C267" t="s">
        <v>1457</v>
      </c>
      <c r="D267" t="s">
        <v>63</v>
      </c>
      <c r="E267" t="s">
        <v>1383</v>
      </c>
      <c r="F267" t="s">
        <v>1456</v>
      </c>
      <c r="G267" s="199">
        <v>45127</v>
      </c>
      <c r="H267">
        <v>2023</v>
      </c>
      <c r="I267" t="s">
        <v>1379</v>
      </c>
      <c r="J267">
        <v>45108</v>
      </c>
      <c r="P267">
        <v>6</v>
      </c>
      <c r="Q267">
        <v>6</v>
      </c>
    </row>
    <row r="268" spans="1:17" x14ac:dyDescent="0.3">
      <c r="A268">
        <v>14</v>
      </c>
      <c r="B268" s="199">
        <v>45140</v>
      </c>
      <c r="C268" t="s">
        <v>1457</v>
      </c>
      <c r="D268" t="s">
        <v>574</v>
      </c>
      <c r="E268" t="s">
        <v>1377</v>
      </c>
      <c r="F268" t="s">
        <v>1438</v>
      </c>
      <c r="G268" s="199">
        <v>45127</v>
      </c>
      <c r="H268">
        <v>2023</v>
      </c>
      <c r="I268" t="s">
        <v>1379</v>
      </c>
      <c r="J268">
        <v>45108</v>
      </c>
      <c r="P268">
        <v>5</v>
      </c>
      <c r="Q268">
        <v>0</v>
      </c>
    </row>
    <row r="269" spans="1:17" x14ac:dyDescent="0.3">
      <c r="A269">
        <v>29</v>
      </c>
      <c r="B269" s="199">
        <v>45140</v>
      </c>
      <c r="C269" t="s">
        <v>1457</v>
      </c>
      <c r="D269" t="s">
        <v>574</v>
      </c>
      <c r="E269" t="s">
        <v>1377</v>
      </c>
      <c r="F269" t="s">
        <v>1462</v>
      </c>
      <c r="G269" s="199">
        <v>45126</v>
      </c>
      <c r="H269">
        <v>2023</v>
      </c>
      <c r="I269" t="s">
        <v>1379</v>
      </c>
      <c r="J269">
        <v>45108</v>
      </c>
      <c r="P269">
        <v>1</v>
      </c>
      <c r="Q269">
        <v>0</v>
      </c>
    </row>
    <row r="270" spans="1:17" x14ac:dyDescent="0.3">
      <c r="A270">
        <v>28</v>
      </c>
      <c r="B270" s="199">
        <v>45140</v>
      </c>
      <c r="C270" t="s">
        <v>1457</v>
      </c>
      <c r="D270" t="s">
        <v>574</v>
      </c>
      <c r="E270" t="s">
        <v>1383</v>
      </c>
      <c r="F270" t="s">
        <v>1384</v>
      </c>
      <c r="G270" s="199">
        <v>45126</v>
      </c>
      <c r="H270">
        <v>2023</v>
      </c>
      <c r="I270" t="s">
        <v>1379</v>
      </c>
      <c r="J270">
        <v>45108</v>
      </c>
      <c r="K270">
        <v>25</v>
      </c>
      <c r="L270">
        <v>50</v>
      </c>
      <c r="M270" t="s">
        <v>711</v>
      </c>
      <c r="N270" t="s">
        <v>588</v>
      </c>
      <c r="P270">
        <v>4</v>
      </c>
      <c r="Q270">
        <v>0</v>
      </c>
    </row>
    <row r="271" spans="1:17" x14ac:dyDescent="0.3">
      <c r="A271">
        <v>27</v>
      </c>
      <c r="B271" s="199">
        <v>45140</v>
      </c>
      <c r="C271" t="s">
        <v>1457</v>
      </c>
      <c r="D271" t="s">
        <v>574</v>
      </c>
      <c r="E271" t="s">
        <v>1377</v>
      </c>
      <c r="F271" t="s">
        <v>1462</v>
      </c>
      <c r="G271" s="199">
        <v>45126</v>
      </c>
      <c r="H271">
        <v>2023</v>
      </c>
      <c r="I271" t="s">
        <v>1379</v>
      </c>
      <c r="J271">
        <v>45108</v>
      </c>
      <c r="P271">
        <v>4</v>
      </c>
      <c r="Q271">
        <v>0</v>
      </c>
    </row>
    <row r="272" spans="1:17" x14ac:dyDescent="0.3">
      <c r="A272">
        <v>26</v>
      </c>
      <c r="B272" s="199">
        <v>45140</v>
      </c>
      <c r="C272" t="s">
        <v>1457</v>
      </c>
      <c r="D272" t="s">
        <v>574</v>
      </c>
      <c r="E272" t="s">
        <v>1377</v>
      </c>
      <c r="F272" t="s">
        <v>1462</v>
      </c>
      <c r="G272" s="199">
        <v>45125</v>
      </c>
      <c r="H272">
        <v>2023</v>
      </c>
      <c r="I272" t="s">
        <v>1379</v>
      </c>
      <c r="J272">
        <v>45108</v>
      </c>
      <c r="P272">
        <v>9</v>
      </c>
      <c r="Q272">
        <v>0</v>
      </c>
    </row>
    <row r="273" spans="1:17" x14ac:dyDescent="0.3">
      <c r="A273">
        <v>39</v>
      </c>
      <c r="B273" s="199">
        <v>45140</v>
      </c>
      <c r="C273" t="s">
        <v>1457</v>
      </c>
      <c r="D273" t="s">
        <v>935</v>
      </c>
      <c r="E273" t="s">
        <v>1383</v>
      </c>
      <c r="F273" t="s">
        <v>1384</v>
      </c>
      <c r="G273" s="199">
        <v>45124</v>
      </c>
      <c r="H273">
        <v>2023</v>
      </c>
      <c r="I273" t="s">
        <v>1379</v>
      </c>
      <c r="J273">
        <v>45108</v>
      </c>
      <c r="K273">
        <v>58</v>
      </c>
      <c r="L273">
        <v>73</v>
      </c>
      <c r="M273" t="s">
        <v>666</v>
      </c>
      <c r="N273" t="s">
        <v>554</v>
      </c>
      <c r="O273" t="s">
        <v>588</v>
      </c>
      <c r="P273">
        <v>9</v>
      </c>
      <c r="Q273">
        <v>0</v>
      </c>
    </row>
    <row r="274" spans="1:17" x14ac:dyDescent="0.3">
      <c r="A274">
        <v>22</v>
      </c>
      <c r="B274" s="199">
        <v>45140</v>
      </c>
      <c r="C274" t="s">
        <v>1457</v>
      </c>
      <c r="D274" t="s">
        <v>556</v>
      </c>
      <c r="E274" t="s">
        <v>1383</v>
      </c>
      <c r="F274" t="s">
        <v>249</v>
      </c>
      <c r="G274" s="199">
        <v>45121</v>
      </c>
      <c r="H274">
        <v>2023</v>
      </c>
      <c r="I274" t="s">
        <v>1379</v>
      </c>
      <c r="J274">
        <v>45108</v>
      </c>
      <c r="K274">
        <v>33</v>
      </c>
      <c r="L274">
        <v>56</v>
      </c>
      <c r="M274" t="s">
        <v>698</v>
      </c>
      <c r="N274" t="s">
        <v>565</v>
      </c>
      <c r="O274" t="s">
        <v>566</v>
      </c>
      <c r="P274">
        <v>9</v>
      </c>
      <c r="Q274">
        <v>0</v>
      </c>
    </row>
    <row r="275" spans="1:17" x14ac:dyDescent="0.3">
      <c r="A275">
        <v>21</v>
      </c>
      <c r="B275" s="199">
        <v>45140</v>
      </c>
      <c r="C275" t="s">
        <v>1457</v>
      </c>
      <c r="D275" t="s">
        <v>556</v>
      </c>
      <c r="E275" t="s">
        <v>1383</v>
      </c>
      <c r="F275" t="s">
        <v>249</v>
      </c>
      <c r="G275" s="199">
        <v>45120</v>
      </c>
      <c r="H275">
        <v>2023</v>
      </c>
      <c r="I275" t="s">
        <v>1379</v>
      </c>
      <c r="J275">
        <v>45108</v>
      </c>
      <c r="K275">
        <v>33</v>
      </c>
      <c r="L275">
        <v>56</v>
      </c>
      <c r="M275" t="s">
        <v>698</v>
      </c>
      <c r="N275" t="s">
        <v>565</v>
      </c>
      <c r="O275" t="s">
        <v>566</v>
      </c>
      <c r="P275">
        <v>9</v>
      </c>
      <c r="Q275">
        <v>0</v>
      </c>
    </row>
    <row r="276" spans="1:17" x14ac:dyDescent="0.3">
      <c r="A276">
        <v>20</v>
      </c>
      <c r="B276" s="199">
        <v>45140</v>
      </c>
      <c r="C276" t="s">
        <v>1457</v>
      </c>
      <c r="D276" t="s">
        <v>556</v>
      </c>
      <c r="E276" t="s">
        <v>1383</v>
      </c>
      <c r="F276" t="s">
        <v>249</v>
      </c>
      <c r="G276" s="199">
        <v>45119</v>
      </c>
      <c r="H276">
        <v>2023</v>
      </c>
      <c r="I276" t="s">
        <v>1379</v>
      </c>
      <c r="J276">
        <v>45108</v>
      </c>
      <c r="K276">
        <v>33</v>
      </c>
      <c r="L276">
        <v>56</v>
      </c>
      <c r="M276" t="s">
        <v>698</v>
      </c>
      <c r="N276" t="s">
        <v>565</v>
      </c>
      <c r="O276" t="s">
        <v>566</v>
      </c>
      <c r="P276">
        <v>9</v>
      </c>
      <c r="Q276">
        <v>0</v>
      </c>
    </row>
    <row r="277" spans="1:17" x14ac:dyDescent="0.3">
      <c r="A277">
        <v>19</v>
      </c>
      <c r="B277" s="199">
        <v>45140</v>
      </c>
      <c r="C277" t="s">
        <v>1457</v>
      </c>
      <c r="D277" t="s">
        <v>556</v>
      </c>
      <c r="E277" t="s">
        <v>1383</v>
      </c>
      <c r="F277" t="s">
        <v>249</v>
      </c>
      <c r="G277" s="199">
        <v>45118</v>
      </c>
      <c r="H277">
        <v>2023</v>
      </c>
      <c r="I277" t="s">
        <v>1379</v>
      </c>
      <c r="J277">
        <v>45108</v>
      </c>
      <c r="K277">
        <v>33</v>
      </c>
      <c r="L277">
        <v>56</v>
      </c>
      <c r="M277" t="s">
        <v>698</v>
      </c>
      <c r="N277" t="s">
        <v>565</v>
      </c>
      <c r="O277" t="s">
        <v>566</v>
      </c>
      <c r="P277">
        <v>9</v>
      </c>
      <c r="Q277">
        <v>0</v>
      </c>
    </row>
    <row r="278" spans="1:17" x14ac:dyDescent="0.3">
      <c r="A278">
        <v>18</v>
      </c>
      <c r="B278" s="199">
        <v>45140</v>
      </c>
      <c r="C278" t="s">
        <v>1457</v>
      </c>
      <c r="D278" t="s">
        <v>556</v>
      </c>
      <c r="E278" t="s">
        <v>1383</v>
      </c>
      <c r="F278" t="s">
        <v>249</v>
      </c>
      <c r="G278" s="199">
        <v>45117</v>
      </c>
      <c r="H278">
        <v>2023</v>
      </c>
      <c r="I278" t="s">
        <v>1379</v>
      </c>
      <c r="J278">
        <v>45108</v>
      </c>
      <c r="K278">
        <v>33</v>
      </c>
      <c r="L278">
        <v>56</v>
      </c>
      <c r="M278" t="s">
        <v>698</v>
      </c>
      <c r="N278" t="s">
        <v>565</v>
      </c>
      <c r="O278" t="s">
        <v>566</v>
      </c>
      <c r="P278">
        <v>9</v>
      </c>
      <c r="Q278">
        <v>0</v>
      </c>
    </row>
    <row r="279" spans="1:17" x14ac:dyDescent="0.3">
      <c r="A279">
        <v>46</v>
      </c>
      <c r="B279" s="199">
        <v>45140</v>
      </c>
      <c r="C279" t="s">
        <v>1457</v>
      </c>
      <c r="D279" t="s">
        <v>84</v>
      </c>
      <c r="E279" t="s">
        <v>1383</v>
      </c>
      <c r="F279" t="s">
        <v>1384</v>
      </c>
      <c r="G279" s="199">
        <v>45114</v>
      </c>
      <c r="H279">
        <v>2023</v>
      </c>
      <c r="I279" t="s">
        <v>1379</v>
      </c>
      <c r="J279">
        <v>45108</v>
      </c>
      <c r="K279">
        <v>44</v>
      </c>
      <c r="L279">
        <v>68</v>
      </c>
      <c r="M279" t="s">
        <v>676</v>
      </c>
      <c r="N279" t="s">
        <v>588</v>
      </c>
      <c r="O279" t="s">
        <v>677</v>
      </c>
      <c r="P279">
        <v>6</v>
      </c>
      <c r="Q279">
        <v>0</v>
      </c>
    </row>
    <row r="280" spans="1:17" x14ac:dyDescent="0.3">
      <c r="A280">
        <v>45</v>
      </c>
      <c r="B280" s="199">
        <v>45140</v>
      </c>
      <c r="C280" t="s">
        <v>1457</v>
      </c>
      <c r="D280" t="s">
        <v>84</v>
      </c>
      <c r="E280" t="s">
        <v>1383</v>
      </c>
      <c r="F280" t="s">
        <v>1456</v>
      </c>
      <c r="G280" s="199">
        <v>45114</v>
      </c>
      <c r="H280">
        <v>2023</v>
      </c>
      <c r="I280" t="s">
        <v>1379</v>
      </c>
      <c r="J280">
        <v>45108</v>
      </c>
      <c r="K280">
        <v>29</v>
      </c>
      <c r="L280">
        <v>54</v>
      </c>
      <c r="M280" t="s">
        <v>703</v>
      </c>
      <c r="N280" t="s">
        <v>565</v>
      </c>
      <c r="O280" t="s">
        <v>581</v>
      </c>
      <c r="P280">
        <v>3</v>
      </c>
      <c r="Q280">
        <v>0</v>
      </c>
    </row>
    <row r="281" spans="1:17" x14ac:dyDescent="0.3">
      <c r="A281">
        <v>61</v>
      </c>
      <c r="B281" s="199">
        <v>45146</v>
      </c>
      <c r="C281" t="s">
        <v>1457</v>
      </c>
      <c r="D281" t="s">
        <v>574</v>
      </c>
      <c r="E281" t="s">
        <v>1383</v>
      </c>
      <c r="F281" t="s">
        <v>1458</v>
      </c>
      <c r="G281" s="199">
        <v>45113</v>
      </c>
      <c r="H281">
        <v>2023</v>
      </c>
      <c r="I281" t="s">
        <v>1379</v>
      </c>
      <c r="J281">
        <v>45108</v>
      </c>
      <c r="K281">
        <v>29</v>
      </c>
      <c r="L281">
        <v>54</v>
      </c>
      <c r="M281" t="s">
        <v>703</v>
      </c>
      <c r="N281" t="s">
        <v>565</v>
      </c>
      <c r="O281" t="s">
        <v>581</v>
      </c>
      <c r="P281">
        <v>9</v>
      </c>
      <c r="Q281">
        <v>0</v>
      </c>
    </row>
    <row r="282" spans="1:17" x14ac:dyDescent="0.3">
      <c r="A282">
        <v>60</v>
      </c>
      <c r="B282" s="199">
        <v>45146</v>
      </c>
      <c r="C282" t="s">
        <v>1457</v>
      </c>
      <c r="D282" t="s">
        <v>574</v>
      </c>
      <c r="E282" t="s">
        <v>1383</v>
      </c>
      <c r="F282" t="s">
        <v>1458</v>
      </c>
      <c r="G282" s="199">
        <v>45112</v>
      </c>
      <c r="H282">
        <v>2023</v>
      </c>
      <c r="I282" t="s">
        <v>1379</v>
      </c>
      <c r="J282">
        <v>45108</v>
      </c>
      <c r="K282">
        <v>25</v>
      </c>
      <c r="L282">
        <v>50</v>
      </c>
      <c r="M282" t="s">
        <v>711</v>
      </c>
      <c r="N282" t="s">
        <v>588</v>
      </c>
      <c r="P282">
        <v>3</v>
      </c>
      <c r="Q282">
        <v>0</v>
      </c>
    </row>
    <row r="283" spans="1:17" x14ac:dyDescent="0.3">
      <c r="A283">
        <v>59</v>
      </c>
      <c r="B283" s="199">
        <v>45146</v>
      </c>
      <c r="C283" t="s">
        <v>1457</v>
      </c>
      <c r="D283" t="s">
        <v>84</v>
      </c>
      <c r="E283" t="s">
        <v>1383</v>
      </c>
      <c r="F283" t="s">
        <v>1384</v>
      </c>
      <c r="G283" s="199">
        <v>45112</v>
      </c>
      <c r="H283">
        <v>2023</v>
      </c>
      <c r="I283" t="s">
        <v>1379</v>
      </c>
      <c r="J283">
        <v>45108</v>
      </c>
      <c r="K283">
        <v>29</v>
      </c>
      <c r="L283">
        <v>54</v>
      </c>
      <c r="M283" t="s">
        <v>703</v>
      </c>
      <c r="N283" t="s">
        <v>565</v>
      </c>
      <c r="O283" t="s">
        <v>581</v>
      </c>
      <c r="P283">
        <v>2</v>
      </c>
      <c r="Q283">
        <v>0</v>
      </c>
    </row>
    <row r="284" spans="1:17" x14ac:dyDescent="0.3">
      <c r="A284">
        <v>58</v>
      </c>
      <c r="B284" s="199">
        <v>45146</v>
      </c>
      <c r="C284" t="s">
        <v>1457</v>
      </c>
      <c r="D284" t="s">
        <v>84</v>
      </c>
      <c r="E284" t="s">
        <v>1377</v>
      </c>
      <c r="F284" t="s">
        <v>1386</v>
      </c>
      <c r="G284" s="199">
        <v>45112</v>
      </c>
      <c r="H284">
        <v>2023</v>
      </c>
      <c r="I284" t="s">
        <v>1379</v>
      </c>
      <c r="J284">
        <v>45108</v>
      </c>
      <c r="K284">
        <v>29</v>
      </c>
      <c r="L284">
        <v>54</v>
      </c>
      <c r="M284" t="s">
        <v>703</v>
      </c>
      <c r="N284" t="s">
        <v>565</v>
      </c>
      <c r="O284" t="s">
        <v>581</v>
      </c>
      <c r="P284">
        <v>3</v>
      </c>
      <c r="Q284">
        <v>0</v>
      </c>
    </row>
    <row r="285" spans="1:17" x14ac:dyDescent="0.3">
      <c r="A285">
        <v>57</v>
      </c>
      <c r="B285" s="199">
        <v>45146</v>
      </c>
      <c r="C285" t="s">
        <v>1457</v>
      </c>
      <c r="D285" t="s">
        <v>556</v>
      </c>
      <c r="E285" t="s">
        <v>1377</v>
      </c>
      <c r="F285" t="s">
        <v>1386</v>
      </c>
      <c r="G285" s="199">
        <v>45112</v>
      </c>
      <c r="H285">
        <v>2023</v>
      </c>
      <c r="I285" t="s">
        <v>1379</v>
      </c>
      <c r="J285">
        <v>45108</v>
      </c>
      <c r="K285">
        <v>33</v>
      </c>
      <c r="L285">
        <v>56</v>
      </c>
      <c r="M285" t="s">
        <v>698</v>
      </c>
      <c r="N285" t="s">
        <v>565</v>
      </c>
      <c r="O285" t="s">
        <v>566</v>
      </c>
      <c r="P285">
        <v>1</v>
      </c>
      <c r="Q285">
        <v>0</v>
      </c>
    </row>
    <row r="286" spans="1:17" x14ac:dyDescent="0.3">
      <c r="A286">
        <v>56</v>
      </c>
      <c r="B286" s="199">
        <v>45146</v>
      </c>
      <c r="C286" t="s">
        <v>1457</v>
      </c>
      <c r="D286" t="s">
        <v>574</v>
      </c>
      <c r="E286" t="s">
        <v>1383</v>
      </c>
      <c r="F286" t="s">
        <v>1458</v>
      </c>
      <c r="G286" s="199">
        <v>45111</v>
      </c>
      <c r="H286">
        <v>2023</v>
      </c>
      <c r="I286" t="s">
        <v>1379</v>
      </c>
      <c r="J286">
        <v>45108</v>
      </c>
      <c r="K286">
        <v>25</v>
      </c>
      <c r="L286">
        <v>50</v>
      </c>
      <c r="M286" t="s">
        <v>711</v>
      </c>
      <c r="N286" t="s">
        <v>588</v>
      </c>
      <c r="P286">
        <v>5</v>
      </c>
      <c r="Q286">
        <v>0</v>
      </c>
    </row>
    <row r="287" spans="1:17" x14ac:dyDescent="0.3">
      <c r="A287">
        <v>55</v>
      </c>
      <c r="B287" s="199">
        <v>45146</v>
      </c>
      <c r="C287" t="s">
        <v>1457</v>
      </c>
      <c r="D287" t="s">
        <v>84</v>
      </c>
      <c r="E287" t="s">
        <v>1383</v>
      </c>
      <c r="F287" t="s">
        <v>1464</v>
      </c>
      <c r="G287" s="199">
        <v>45111</v>
      </c>
      <c r="H287">
        <v>2023</v>
      </c>
      <c r="I287" t="s">
        <v>1379</v>
      </c>
      <c r="J287">
        <v>45108</v>
      </c>
      <c r="P287">
        <v>2</v>
      </c>
      <c r="Q287">
        <v>0</v>
      </c>
    </row>
    <row r="288" spans="1:17" x14ac:dyDescent="0.3">
      <c r="A288">
        <v>54</v>
      </c>
      <c r="B288" s="199">
        <v>45146</v>
      </c>
      <c r="C288" t="s">
        <v>1457</v>
      </c>
      <c r="D288" t="s">
        <v>84</v>
      </c>
      <c r="E288" t="s">
        <v>1377</v>
      </c>
      <c r="F288" t="s">
        <v>1438</v>
      </c>
      <c r="G288" s="199">
        <v>45111</v>
      </c>
      <c r="H288">
        <v>2023</v>
      </c>
      <c r="I288" t="s">
        <v>1379</v>
      </c>
      <c r="J288">
        <v>45108</v>
      </c>
      <c r="P288">
        <v>2</v>
      </c>
      <c r="Q288">
        <v>0</v>
      </c>
    </row>
    <row r="289" spans="1:17" x14ac:dyDescent="0.3">
      <c r="A289">
        <v>53</v>
      </c>
      <c r="B289" s="199">
        <v>45146</v>
      </c>
      <c r="C289" t="s">
        <v>1457</v>
      </c>
      <c r="D289" t="s">
        <v>574</v>
      </c>
      <c r="E289" t="s">
        <v>1383</v>
      </c>
      <c r="F289" t="s">
        <v>1384</v>
      </c>
      <c r="G289" s="199">
        <v>45110</v>
      </c>
      <c r="H289">
        <v>2023</v>
      </c>
      <c r="I289" t="s">
        <v>1379</v>
      </c>
      <c r="J289">
        <v>45108</v>
      </c>
      <c r="K289">
        <v>25</v>
      </c>
      <c r="L289">
        <v>50</v>
      </c>
      <c r="M289" t="s">
        <v>711</v>
      </c>
      <c r="N289" t="s">
        <v>588</v>
      </c>
      <c r="P289">
        <v>3</v>
      </c>
      <c r="Q289">
        <v>0</v>
      </c>
    </row>
    <row r="290" spans="1:17" x14ac:dyDescent="0.3">
      <c r="A290">
        <v>52</v>
      </c>
      <c r="B290" s="199">
        <v>45146</v>
      </c>
      <c r="C290" t="s">
        <v>1457</v>
      </c>
      <c r="D290" t="s">
        <v>574</v>
      </c>
      <c r="E290" t="s">
        <v>1377</v>
      </c>
      <c r="F290" t="s">
        <v>1382</v>
      </c>
      <c r="G290" s="199">
        <v>45110</v>
      </c>
      <c r="H290">
        <v>2023</v>
      </c>
      <c r="I290" t="s">
        <v>1379</v>
      </c>
      <c r="J290">
        <v>45108</v>
      </c>
      <c r="P290">
        <v>2</v>
      </c>
      <c r="Q290">
        <v>0</v>
      </c>
    </row>
    <row r="291" spans="1:17" x14ac:dyDescent="0.3">
      <c r="A291">
        <v>51</v>
      </c>
      <c r="B291" s="199">
        <v>45146</v>
      </c>
      <c r="C291" t="s">
        <v>1457</v>
      </c>
      <c r="D291" t="s">
        <v>603</v>
      </c>
      <c r="E291" t="s">
        <v>1383</v>
      </c>
      <c r="F291" t="s">
        <v>1384</v>
      </c>
      <c r="G291" s="199">
        <v>45110</v>
      </c>
      <c r="H291">
        <v>2023</v>
      </c>
      <c r="I291" t="s">
        <v>1379</v>
      </c>
      <c r="J291">
        <v>45108</v>
      </c>
      <c r="K291">
        <v>44</v>
      </c>
      <c r="L291">
        <v>68</v>
      </c>
      <c r="M291" t="s">
        <v>676</v>
      </c>
      <c r="N291" t="s">
        <v>588</v>
      </c>
      <c r="O291" t="s">
        <v>677</v>
      </c>
      <c r="P291">
        <v>4</v>
      </c>
      <c r="Q291">
        <v>0</v>
      </c>
    </row>
    <row r="292" spans="1:17" x14ac:dyDescent="0.3">
      <c r="A292">
        <v>38</v>
      </c>
      <c r="B292" s="199">
        <v>45140</v>
      </c>
      <c r="C292" t="s">
        <v>1457</v>
      </c>
      <c r="D292" t="s">
        <v>935</v>
      </c>
      <c r="E292" t="s">
        <v>1383</v>
      </c>
      <c r="F292" t="s">
        <v>1384</v>
      </c>
      <c r="G292" s="199">
        <v>45108</v>
      </c>
      <c r="H292">
        <v>2023</v>
      </c>
      <c r="I292" t="s">
        <v>1379</v>
      </c>
      <c r="J292">
        <v>45108</v>
      </c>
      <c r="K292">
        <v>58</v>
      </c>
      <c r="L292">
        <v>73</v>
      </c>
      <c r="M292" t="s">
        <v>666</v>
      </c>
      <c r="N292" t="s">
        <v>554</v>
      </c>
      <c r="O292" t="s">
        <v>588</v>
      </c>
      <c r="P292">
        <v>9</v>
      </c>
      <c r="Q292">
        <v>0</v>
      </c>
    </row>
    <row r="293" spans="1:17" x14ac:dyDescent="0.3">
      <c r="A293">
        <v>7</v>
      </c>
      <c r="B293" s="199">
        <v>45100</v>
      </c>
      <c r="C293" t="s">
        <v>1457</v>
      </c>
      <c r="D293" t="s">
        <v>574</v>
      </c>
      <c r="E293" t="s">
        <v>1383</v>
      </c>
      <c r="F293" t="s">
        <v>1384</v>
      </c>
      <c r="G293" s="199">
        <v>45099</v>
      </c>
      <c r="H293">
        <v>2023</v>
      </c>
      <c r="I293" t="s">
        <v>1453</v>
      </c>
      <c r="J293">
        <v>45078</v>
      </c>
      <c r="K293">
        <v>38</v>
      </c>
      <c r="L293">
        <v>62</v>
      </c>
      <c r="M293" t="s">
        <v>689</v>
      </c>
      <c r="N293" t="s">
        <v>554</v>
      </c>
      <c r="O293" t="s">
        <v>632</v>
      </c>
      <c r="P293">
        <v>5</v>
      </c>
      <c r="Q293">
        <v>0</v>
      </c>
    </row>
    <row r="294" spans="1:17" x14ac:dyDescent="0.3">
      <c r="A294">
        <v>6</v>
      </c>
      <c r="B294" s="199">
        <v>45100</v>
      </c>
      <c r="C294" t="s">
        <v>1457</v>
      </c>
      <c r="D294" t="s">
        <v>84</v>
      </c>
      <c r="E294" t="s">
        <v>1383</v>
      </c>
      <c r="F294" t="s">
        <v>1384</v>
      </c>
      <c r="G294" s="199">
        <v>45099</v>
      </c>
      <c r="H294">
        <v>2023</v>
      </c>
      <c r="I294" t="s">
        <v>1453</v>
      </c>
      <c r="J294">
        <v>45078</v>
      </c>
      <c r="K294">
        <v>25</v>
      </c>
      <c r="L294">
        <v>50</v>
      </c>
      <c r="M294" t="s">
        <v>711</v>
      </c>
      <c r="N294" t="s">
        <v>588</v>
      </c>
      <c r="P294">
        <v>4</v>
      </c>
      <c r="Q294">
        <v>0</v>
      </c>
    </row>
    <row r="295" spans="1:17" x14ac:dyDescent="0.3">
      <c r="A295">
        <v>8</v>
      </c>
      <c r="B295" s="199">
        <v>45100</v>
      </c>
      <c r="C295" t="s">
        <v>1457</v>
      </c>
      <c r="D295" t="s">
        <v>84</v>
      </c>
      <c r="E295" t="s">
        <v>1383</v>
      </c>
      <c r="F295" t="s">
        <v>1384</v>
      </c>
      <c r="G295" s="199">
        <v>45096</v>
      </c>
      <c r="H295">
        <v>2023</v>
      </c>
      <c r="I295" t="s">
        <v>1453</v>
      </c>
      <c r="J295">
        <v>45078</v>
      </c>
      <c r="K295">
        <v>25</v>
      </c>
      <c r="L295">
        <v>50</v>
      </c>
      <c r="M295" t="s">
        <v>711</v>
      </c>
      <c r="N295" t="s">
        <v>588</v>
      </c>
      <c r="P295">
        <v>5</v>
      </c>
      <c r="Q295">
        <v>0</v>
      </c>
    </row>
    <row r="296" spans="1:17" x14ac:dyDescent="0.3">
      <c r="A296">
        <v>4</v>
      </c>
      <c r="B296" s="199">
        <v>45098</v>
      </c>
      <c r="C296" t="s">
        <v>1457</v>
      </c>
      <c r="D296" t="s">
        <v>84</v>
      </c>
      <c r="E296" t="s">
        <v>1383</v>
      </c>
      <c r="F296" t="s">
        <v>1384</v>
      </c>
      <c r="G296" s="199">
        <v>45085</v>
      </c>
      <c r="H296">
        <v>2023</v>
      </c>
      <c r="I296" t="s">
        <v>1453</v>
      </c>
      <c r="J296">
        <v>45078</v>
      </c>
      <c r="K296">
        <v>25</v>
      </c>
      <c r="L296">
        <v>50</v>
      </c>
      <c r="M296" t="s">
        <v>711</v>
      </c>
      <c r="N296" t="s">
        <v>588</v>
      </c>
      <c r="P296">
        <v>9</v>
      </c>
      <c r="Q296">
        <v>0</v>
      </c>
    </row>
    <row r="297" spans="1:17" x14ac:dyDescent="0.3">
      <c r="A297">
        <v>2</v>
      </c>
      <c r="B297" s="199">
        <v>45091</v>
      </c>
      <c r="C297" t="s">
        <v>1457</v>
      </c>
      <c r="D297" t="s">
        <v>84</v>
      </c>
      <c r="E297" t="s">
        <v>1383</v>
      </c>
      <c r="F297" t="s">
        <v>1384</v>
      </c>
      <c r="G297" s="199">
        <v>45084</v>
      </c>
      <c r="H297">
        <v>2023</v>
      </c>
      <c r="I297" t="s">
        <v>1453</v>
      </c>
      <c r="J297">
        <v>45078</v>
      </c>
      <c r="K297">
        <v>21</v>
      </c>
      <c r="L297">
        <v>46</v>
      </c>
      <c r="M297" t="s">
        <v>719</v>
      </c>
      <c r="N297" t="s">
        <v>588</v>
      </c>
      <c r="P297">
        <v>9</v>
      </c>
      <c r="Q297">
        <v>0</v>
      </c>
    </row>
    <row r="298" spans="1:17" x14ac:dyDescent="0.3">
      <c r="A298">
        <v>1</v>
      </c>
      <c r="B298" s="199">
        <v>45091</v>
      </c>
      <c r="C298" t="s">
        <v>1457</v>
      </c>
      <c r="D298" t="s">
        <v>84</v>
      </c>
      <c r="E298" t="s">
        <v>1383</v>
      </c>
      <c r="F298" t="s">
        <v>1384</v>
      </c>
      <c r="G298" s="199">
        <v>45083</v>
      </c>
      <c r="H298">
        <v>2023</v>
      </c>
      <c r="I298" t="s">
        <v>1453</v>
      </c>
      <c r="J298">
        <v>45078</v>
      </c>
      <c r="K298">
        <v>21</v>
      </c>
      <c r="L298">
        <v>46</v>
      </c>
      <c r="M298" t="s">
        <v>719</v>
      </c>
      <c r="N298" t="s">
        <v>588</v>
      </c>
      <c r="P298">
        <v>9</v>
      </c>
      <c r="Q298">
        <v>0</v>
      </c>
    </row>
    <row r="299" spans="1:17" x14ac:dyDescent="0.3">
      <c r="A299">
        <v>3</v>
      </c>
      <c r="B299" s="199">
        <v>45098</v>
      </c>
      <c r="C299" t="s">
        <v>1457</v>
      </c>
      <c r="D299" t="s">
        <v>84</v>
      </c>
      <c r="E299" t="s">
        <v>1383</v>
      </c>
      <c r="F299" t="s">
        <v>1384</v>
      </c>
      <c r="G299" s="199">
        <v>45082</v>
      </c>
      <c r="H299">
        <v>2023</v>
      </c>
      <c r="I299" t="s">
        <v>1453</v>
      </c>
      <c r="J299">
        <v>45078</v>
      </c>
      <c r="K299">
        <v>21</v>
      </c>
      <c r="L299">
        <v>46</v>
      </c>
      <c r="M299" t="s">
        <v>719</v>
      </c>
      <c r="N299" t="s">
        <v>588</v>
      </c>
      <c r="P299">
        <v>9</v>
      </c>
      <c r="Q299">
        <v>0</v>
      </c>
    </row>
    <row r="300" spans="1:17" x14ac:dyDescent="0.3">
      <c r="A300">
        <v>236</v>
      </c>
      <c r="B300" s="199">
        <v>45345</v>
      </c>
      <c r="C300" t="s">
        <v>1457</v>
      </c>
      <c r="D300" t="s">
        <v>84</v>
      </c>
      <c r="E300" t="s">
        <v>1383</v>
      </c>
      <c r="F300" t="s">
        <v>1384</v>
      </c>
      <c r="G300" s="199">
        <v>44957</v>
      </c>
      <c r="H300">
        <v>2023</v>
      </c>
      <c r="I300" t="s">
        <v>1461</v>
      </c>
      <c r="J300">
        <v>44927</v>
      </c>
      <c r="K300">
        <v>88</v>
      </c>
      <c r="L300">
        <v>121</v>
      </c>
      <c r="M300" t="s">
        <v>558</v>
      </c>
      <c r="N300" t="s">
        <v>554</v>
      </c>
      <c r="O300" t="s">
        <v>559</v>
      </c>
      <c r="P300">
        <v>9</v>
      </c>
      <c r="Q300">
        <v>0</v>
      </c>
    </row>
  </sheetData>
  <pageMargins left="0.7" right="0.7" top="0.75" bottom="0.75" header="0.3" footer="0.3"/>
  <pageSetup orientation="portrait" horizontalDpi="90" verticalDpi="9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ED1E4-FDC2-4144-B8E8-27FE6997C8E4}">
  <sheetPr codeName="Hoja21">
    <tabColor rgb="FF00B0F0"/>
  </sheetPr>
  <dimension ref="A1:AO212"/>
  <sheetViews>
    <sheetView showGridLines="0" topLeftCell="F1" workbookViewId="0">
      <selection activeCell="G2" sqref="G2:G159"/>
    </sheetView>
  </sheetViews>
  <sheetFormatPr baseColWidth="10" defaultColWidth="11.44140625" defaultRowHeight="14.4" x14ac:dyDescent="0.3"/>
  <cols>
    <col min="1" max="1" width="17.88671875" bestFit="1" customWidth="1"/>
    <col min="2" max="2" width="20.21875" bestFit="1" customWidth="1"/>
    <col min="3" max="3" width="33.33203125" bestFit="1" customWidth="1"/>
    <col min="4" max="4" width="61.109375" bestFit="1" customWidth="1"/>
    <col min="5" max="5" width="20.77734375" bestFit="1" customWidth="1"/>
    <col min="6" max="6" width="80.88671875" bestFit="1" customWidth="1"/>
    <col min="7" max="7" width="24.88671875" bestFit="1" customWidth="1"/>
    <col min="8" max="8" width="7.109375" bestFit="1" customWidth="1"/>
    <col min="9" max="9" width="7" bestFit="1" customWidth="1"/>
    <col min="10" max="10" width="11.5546875" bestFit="1" customWidth="1"/>
    <col min="11" max="11" width="28.33203125" bestFit="1" customWidth="1"/>
    <col min="12" max="12" width="16.109375" bestFit="1" customWidth="1"/>
    <col min="13" max="13" width="80.88671875" bestFit="1" customWidth="1"/>
    <col min="14" max="14" width="22.109375" bestFit="1" customWidth="1"/>
    <col min="15" max="16" width="34.33203125" bestFit="1" customWidth="1"/>
    <col min="17" max="17" width="27.77734375" bestFit="1" customWidth="1"/>
  </cols>
  <sheetData>
    <row r="1" spans="1:41" x14ac:dyDescent="0.3">
      <c r="A1" t="s">
        <v>1367</v>
      </c>
      <c r="B1" t="s">
        <v>529</v>
      </c>
      <c r="C1" t="s">
        <v>5</v>
      </c>
      <c r="D1" t="s">
        <v>1368</v>
      </c>
      <c r="E1" t="s">
        <v>1369</v>
      </c>
      <c r="F1" t="s">
        <v>1370</v>
      </c>
      <c r="G1" t="s">
        <v>1371</v>
      </c>
      <c r="H1" t="s">
        <v>880</v>
      </c>
      <c r="I1" t="s">
        <v>881</v>
      </c>
      <c r="J1" t="s">
        <v>882</v>
      </c>
      <c r="K1" t="s">
        <v>551</v>
      </c>
      <c r="L1" t="s">
        <v>1372</v>
      </c>
      <c r="M1" t="s">
        <v>1373</v>
      </c>
      <c r="N1" t="s">
        <v>1374</v>
      </c>
      <c r="O1" t="s">
        <v>867</v>
      </c>
      <c r="P1" t="s">
        <v>1375</v>
      </c>
      <c r="Q1" t="s">
        <v>1376</v>
      </c>
      <c r="AO1" t="s">
        <v>106</v>
      </c>
    </row>
    <row r="2" spans="1:41" x14ac:dyDescent="0.3">
      <c r="A2">
        <v>215</v>
      </c>
      <c r="B2">
        <v>45366</v>
      </c>
      <c r="C2" t="s">
        <v>1381</v>
      </c>
      <c r="D2" t="s">
        <v>84</v>
      </c>
      <c r="E2" t="s">
        <v>1377</v>
      </c>
      <c r="F2" t="s">
        <v>1386</v>
      </c>
      <c r="G2" t="s">
        <v>910</v>
      </c>
      <c r="H2">
        <v>2024</v>
      </c>
      <c r="I2" t="s">
        <v>2531</v>
      </c>
      <c r="J2">
        <v>45352</v>
      </c>
      <c r="K2">
        <v>28</v>
      </c>
      <c r="L2">
        <v>67</v>
      </c>
      <c r="M2" t="s">
        <v>680</v>
      </c>
      <c r="N2" t="s">
        <v>554</v>
      </c>
      <c r="O2" t="s">
        <v>625</v>
      </c>
      <c r="P2">
        <v>9</v>
      </c>
      <c r="Q2">
        <v>0</v>
      </c>
      <c r="AO2">
        <v>1</v>
      </c>
    </row>
    <row r="3" spans="1:41" x14ac:dyDescent="0.3">
      <c r="A3">
        <v>214</v>
      </c>
      <c r="B3">
        <v>45365</v>
      </c>
      <c r="C3" t="s">
        <v>1381</v>
      </c>
      <c r="D3" t="s">
        <v>556</v>
      </c>
      <c r="E3" t="s">
        <v>1383</v>
      </c>
      <c r="F3" t="s">
        <v>1384</v>
      </c>
      <c r="G3" t="s">
        <v>2530</v>
      </c>
      <c r="H3">
        <v>2024</v>
      </c>
      <c r="I3" t="s">
        <v>2531</v>
      </c>
      <c r="J3">
        <v>45352</v>
      </c>
      <c r="K3">
        <v>25</v>
      </c>
      <c r="L3">
        <v>50</v>
      </c>
      <c r="M3" t="s">
        <v>711</v>
      </c>
      <c r="N3" t="s">
        <v>588</v>
      </c>
      <c r="P3">
        <v>9</v>
      </c>
      <c r="Q3">
        <v>0</v>
      </c>
    </row>
    <row r="4" spans="1:41" x14ac:dyDescent="0.3">
      <c r="A4">
        <v>213</v>
      </c>
      <c r="B4">
        <v>45365</v>
      </c>
      <c r="C4" t="s">
        <v>1381</v>
      </c>
      <c r="D4" t="s">
        <v>556</v>
      </c>
      <c r="E4" t="s">
        <v>1383</v>
      </c>
      <c r="F4" t="s">
        <v>1384</v>
      </c>
      <c r="G4" t="s">
        <v>2541</v>
      </c>
      <c r="H4">
        <v>2024</v>
      </c>
      <c r="I4" t="s">
        <v>2531</v>
      </c>
      <c r="J4">
        <v>45352</v>
      </c>
      <c r="K4">
        <v>87</v>
      </c>
      <c r="L4">
        <v>120</v>
      </c>
      <c r="M4" t="s">
        <v>560</v>
      </c>
      <c r="N4" t="s">
        <v>554</v>
      </c>
      <c r="O4" t="s">
        <v>561</v>
      </c>
      <c r="P4">
        <v>9</v>
      </c>
      <c r="Q4">
        <v>0</v>
      </c>
    </row>
    <row r="5" spans="1:41" x14ac:dyDescent="0.3">
      <c r="A5">
        <v>212</v>
      </c>
      <c r="B5">
        <v>45365</v>
      </c>
      <c r="C5" t="s">
        <v>1381</v>
      </c>
      <c r="D5" t="s">
        <v>556</v>
      </c>
      <c r="E5" t="s">
        <v>1383</v>
      </c>
      <c r="F5" t="s">
        <v>1384</v>
      </c>
      <c r="G5" t="s">
        <v>2542</v>
      </c>
      <c r="H5">
        <v>2024</v>
      </c>
      <c r="I5" t="s">
        <v>2531</v>
      </c>
      <c r="J5">
        <v>45352</v>
      </c>
      <c r="K5">
        <v>89</v>
      </c>
      <c r="L5">
        <v>122</v>
      </c>
      <c r="M5" t="s">
        <v>552</v>
      </c>
      <c r="N5" t="s">
        <v>554</v>
      </c>
      <c r="O5" t="s">
        <v>555</v>
      </c>
      <c r="P5">
        <v>9</v>
      </c>
      <c r="Q5">
        <v>0</v>
      </c>
    </row>
    <row r="6" spans="1:41" x14ac:dyDescent="0.3">
      <c r="A6">
        <v>211</v>
      </c>
      <c r="B6">
        <v>45365</v>
      </c>
      <c r="C6" t="s">
        <v>1381</v>
      </c>
      <c r="D6" t="s">
        <v>556</v>
      </c>
      <c r="E6" t="s">
        <v>1383</v>
      </c>
      <c r="F6" t="s">
        <v>1384</v>
      </c>
      <c r="G6" t="s">
        <v>2543</v>
      </c>
      <c r="H6">
        <v>2024</v>
      </c>
      <c r="I6" t="s">
        <v>2531</v>
      </c>
      <c r="J6">
        <v>45352</v>
      </c>
      <c r="K6">
        <v>90</v>
      </c>
      <c r="M6" t="s">
        <v>2431</v>
      </c>
      <c r="N6" t="s">
        <v>554</v>
      </c>
      <c r="O6" t="s">
        <v>632</v>
      </c>
      <c r="P6">
        <v>3</v>
      </c>
      <c r="Q6">
        <v>0</v>
      </c>
    </row>
    <row r="7" spans="1:41" x14ac:dyDescent="0.3">
      <c r="A7">
        <v>210</v>
      </c>
      <c r="B7">
        <v>45365</v>
      </c>
      <c r="C7" t="s">
        <v>1381</v>
      </c>
      <c r="D7" t="s">
        <v>935</v>
      </c>
      <c r="E7" t="s">
        <v>1383</v>
      </c>
      <c r="F7" t="s">
        <v>1384</v>
      </c>
      <c r="G7" t="s">
        <v>2543</v>
      </c>
      <c r="H7">
        <v>2024</v>
      </c>
      <c r="I7" t="s">
        <v>2531</v>
      </c>
      <c r="J7">
        <v>45352</v>
      </c>
      <c r="K7">
        <v>27</v>
      </c>
      <c r="L7">
        <v>53</v>
      </c>
      <c r="M7" t="s">
        <v>704</v>
      </c>
      <c r="N7" t="s">
        <v>554</v>
      </c>
      <c r="O7" t="s">
        <v>561</v>
      </c>
      <c r="P7">
        <v>6</v>
      </c>
      <c r="Q7">
        <v>0</v>
      </c>
    </row>
    <row r="8" spans="1:41" x14ac:dyDescent="0.3">
      <c r="A8">
        <v>209</v>
      </c>
      <c r="B8">
        <v>45365</v>
      </c>
      <c r="C8" t="s">
        <v>1381</v>
      </c>
      <c r="D8" t="s">
        <v>556</v>
      </c>
      <c r="E8" t="s">
        <v>1383</v>
      </c>
      <c r="F8" t="s">
        <v>1384</v>
      </c>
      <c r="G8" t="s">
        <v>2534</v>
      </c>
      <c r="H8">
        <v>2024</v>
      </c>
      <c r="I8" t="s">
        <v>2531</v>
      </c>
      <c r="J8">
        <v>45352</v>
      </c>
      <c r="K8">
        <v>89</v>
      </c>
      <c r="L8">
        <v>122</v>
      </c>
      <c r="M8" t="s">
        <v>552</v>
      </c>
      <c r="N8" t="s">
        <v>554</v>
      </c>
      <c r="O8" t="s">
        <v>555</v>
      </c>
      <c r="P8">
        <v>9</v>
      </c>
      <c r="Q8">
        <v>0</v>
      </c>
    </row>
    <row r="9" spans="1:41" x14ac:dyDescent="0.3">
      <c r="A9">
        <v>208</v>
      </c>
      <c r="B9">
        <v>45365</v>
      </c>
      <c r="C9" t="s">
        <v>1381</v>
      </c>
      <c r="D9" t="s">
        <v>556</v>
      </c>
      <c r="E9" t="s">
        <v>1383</v>
      </c>
      <c r="F9" t="s">
        <v>1384</v>
      </c>
      <c r="G9" t="s">
        <v>2535</v>
      </c>
      <c r="H9">
        <v>2024</v>
      </c>
      <c r="I9" t="s">
        <v>2531</v>
      </c>
      <c r="J9">
        <v>45352</v>
      </c>
      <c r="K9">
        <v>89</v>
      </c>
      <c r="L9">
        <v>122</v>
      </c>
      <c r="M9" t="s">
        <v>552</v>
      </c>
      <c r="N9" t="s">
        <v>554</v>
      </c>
      <c r="O9" t="s">
        <v>555</v>
      </c>
      <c r="P9">
        <v>9</v>
      </c>
      <c r="Q9">
        <v>0</v>
      </c>
    </row>
    <row r="10" spans="1:41" x14ac:dyDescent="0.3">
      <c r="A10">
        <v>207</v>
      </c>
      <c r="B10">
        <v>45365</v>
      </c>
      <c r="C10" t="s">
        <v>1381</v>
      </c>
      <c r="D10" t="s">
        <v>556</v>
      </c>
      <c r="E10" t="s">
        <v>1383</v>
      </c>
      <c r="F10" t="s">
        <v>1384</v>
      </c>
      <c r="G10" t="s">
        <v>2533</v>
      </c>
      <c r="H10">
        <v>2024</v>
      </c>
      <c r="I10" t="s">
        <v>2531</v>
      </c>
      <c r="J10">
        <v>45352</v>
      </c>
      <c r="K10">
        <v>90</v>
      </c>
      <c r="M10" t="s">
        <v>2431</v>
      </c>
      <c r="N10" t="s">
        <v>554</v>
      </c>
      <c r="O10" t="s">
        <v>632</v>
      </c>
      <c r="P10">
        <v>9</v>
      </c>
      <c r="Q10">
        <v>0</v>
      </c>
    </row>
    <row r="11" spans="1:41" x14ac:dyDescent="0.3">
      <c r="A11">
        <v>206</v>
      </c>
      <c r="B11">
        <v>45365</v>
      </c>
      <c r="C11" t="s">
        <v>1381</v>
      </c>
      <c r="D11" t="s">
        <v>574</v>
      </c>
      <c r="E11" t="s">
        <v>1377</v>
      </c>
      <c r="F11" t="s">
        <v>1432</v>
      </c>
      <c r="G11" t="s">
        <v>2532</v>
      </c>
      <c r="H11">
        <v>2024</v>
      </c>
      <c r="I11" t="s">
        <v>2531</v>
      </c>
      <c r="J11">
        <v>45352</v>
      </c>
      <c r="P11">
        <v>9</v>
      </c>
      <c r="Q11">
        <v>0</v>
      </c>
    </row>
    <row r="12" spans="1:41" x14ac:dyDescent="0.3">
      <c r="A12">
        <v>205</v>
      </c>
      <c r="B12">
        <v>45365</v>
      </c>
      <c r="C12" t="s">
        <v>1381</v>
      </c>
      <c r="D12" t="s">
        <v>574</v>
      </c>
      <c r="E12" t="s">
        <v>1377</v>
      </c>
      <c r="F12" t="s">
        <v>1432</v>
      </c>
      <c r="G12" t="s">
        <v>2536</v>
      </c>
      <c r="H12">
        <v>2024</v>
      </c>
      <c r="I12" t="s">
        <v>2531</v>
      </c>
      <c r="J12">
        <v>45352</v>
      </c>
      <c r="P12">
        <v>9</v>
      </c>
      <c r="Q12">
        <v>0</v>
      </c>
    </row>
    <row r="13" spans="1:41" x14ac:dyDescent="0.3">
      <c r="A13">
        <v>204</v>
      </c>
      <c r="B13">
        <v>45365</v>
      </c>
      <c r="C13" t="s">
        <v>1381</v>
      </c>
      <c r="D13" t="s">
        <v>556</v>
      </c>
      <c r="E13" t="s">
        <v>1383</v>
      </c>
      <c r="F13" t="s">
        <v>1384</v>
      </c>
      <c r="G13" t="s">
        <v>2537</v>
      </c>
      <c r="H13">
        <v>2024</v>
      </c>
      <c r="I13" t="s">
        <v>2531</v>
      </c>
      <c r="J13">
        <v>45352</v>
      </c>
      <c r="K13">
        <v>89</v>
      </c>
      <c r="L13">
        <v>122</v>
      </c>
      <c r="M13" t="s">
        <v>552</v>
      </c>
      <c r="N13" t="s">
        <v>554</v>
      </c>
      <c r="O13" t="s">
        <v>555</v>
      </c>
      <c r="P13">
        <v>9</v>
      </c>
      <c r="Q13">
        <v>0</v>
      </c>
    </row>
    <row r="14" spans="1:41" x14ac:dyDescent="0.3">
      <c r="A14">
        <v>203</v>
      </c>
      <c r="B14">
        <v>45365</v>
      </c>
      <c r="C14" t="s">
        <v>1381</v>
      </c>
      <c r="D14" t="s">
        <v>556</v>
      </c>
      <c r="E14" t="s">
        <v>1383</v>
      </c>
      <c r="F14" t="s">
        <v>1384</v>
      </c>
      <c r="G14" t="s">
        <v>933</v>
      </c>
      <c r="H14">
        <v>2024</v>
      </c>
      <c r="I14" t="s">
        <v>2463</v>
      </c>
      <c r="J14">
        <v>45323</v>
      </c>
      <c r="K14">
        <v>90</v>
      </c>
      <c r="M14" t="s">
        <v>2431</v>
      </c>
      <c r="N14" t="s">
        <v>554</v>
      </c>
      <c r="O14" t="s">
        <v>632</v>
      </c>
      <c r="P14">
        <v>9</v>
      </c>
      <c r="Q14">
        <v>0</v>
      </c>
    </row>
    <row r="15" spans="1:41" x14ac:dyDescent="0.3">
      <c r="A15">
        <v>202</v>
      </c>
      <c r="B15">
        <v>45365</v>
      </c>
      <c r="C15" t="s">
        <v>1381</v>
      </c>
      <c r="D15" t="s">
        <v>556</v>
      </c>
      <c r="E15" t="s">
        <v>1383</v>
      </c>
      <c r="F15" t="s">
        <v>1384</v>
      </c>
      <c r="G15">
        <v>45350</v>
      </c>
      <c r="H15">
        <v>2024</v>
      </c>
      <c r="I15" t="s">
        <v>2463</v>
      </c>
      <c r="J15">
        <v>45323</v>
      </c>
      <c r="K15">
        <v>90</v>
      </c>
      <c r="M15" t="s">
        <v>2431</v>
      </c>
      <c r="N15" t="s">
        <v>554</v>
      </c>
      <c r="O15" t="s">
        <v>555</v>
      </c>
      <c r="P15">
        <v>9</v>
      </c>
      <c r="Q15">
        <v>0</v>
      </c>
    </row>
    <row r="16" spans="1:41" x14ac:dyDescent="0.3">
      <c r="A16">
        <v>201</v>
      </c>
      <c r="B16">
        <v>45365</v>
      </c>
      <c r="C16" t="s">
        <v>1381</v>
      </c>
      <c r="D16" t="s">
        <v>556</v>
      </c>
      <c r="E16" t="s">
        <v>1383</v>
      </c>
      <c r="F16" t="s">
        <v>1384</v>
      </c>
      <c r="G16">
        <v>45349</v>
      </c>
      <c r="H16">
        <v>2024</v>
      </c>
      <c r="I16" t="s">
        <v>2463</v>
      </c>
      <c r="J16">
        <v>45323</v>
      </c>
      <c r="K16">
        <v>90</v>
      </c>
      <c r="M16" t="s">
        <v>2431</v>
      </c>
      <c r="N16" t="s">
        <v>554</v>
      </c>
      <c r="O16" t="s">
        <v>632</v>
      </c>
      <c r="P16">
        <v>9</v>
      </c>
      <c r="Q16">
        <v>0</v>
      </c>
    </row>
    <row r="17" spans="1:17" x14ac:dyDescent="0.3">
      <c r="A17">
        <v>200</v>
      </c>
      <c r="B17">
        <v>45365</v>
      </c>
      <c r="C17" t="s">
        <v>1381</v>
      </c>
      <c r="D17" t="s">
        <v>556</v>
      </c>
      <c r="E17" t="s">
        <v>1383</v>
      </c>
      <c r="F17" t="s">
        <v>1384</v>
      </c>
      <c r="G17">
        <v>45348</v>
      </c>
      <c r="H17">
        <v>2024</v>
      </c>
      <c r="I17" t="s">
        <v>2463</v>
      </c>
      <c r="J17">
        <v>45323</v>
      </c>
      <c r="K17">
        <v>90</v>
      </c>
      <c r="M17" t="s">
        <v>2431</v>
      </c>
      <c r="N17" t="s">
        <v>554</v>
      </c>
      <c r="O17" t="s">
        <v>632</v>
      </c>
      <c r="P17">
        <v>9</v>
      </c>
      <c r="Q17">
        <v>0</v>
      </c>
    </row>
    <row r="18" spans="1:17" x14ac:dyDescent="0.3">
      <c r="A18">
        <v>199</v>
      </c>
      <c r="B18">
        <v>45348</v>
      </c>
      <c r="C18" t="s">
        <v>1468</v>
      </c>
      <c r="D18" t="s">
        <v>556</v>
      </c>
      <c r="E18" t="s">
        <v>1383</v>
      </c>
      <c r="F18" t="s">
        <v>1384</v>
      </c>
      <c r="G18" t="s">
        <v>2432</v>
      </c>
      <c r="H18">
        <v>2024</v>
      </c>
      <c r="I18" t="s">
        <v>2463</v>
      </c>
      <c r="J18">
        <v>45323</v>
      </c>
      <c r="K18">
        <v>92</v>
      </c>
      <c r="L18">
        <v>124</v>
      </c>
      <c r="M18" t="s">
        <v>2437</v>
      </c>
      <c r="N18" t="s">
        <v>588</v>
      </c>
      <c r="O18" t="s">
        <v>677</v>
      </c>
      <c r="P18">
        <v>9</v>
      </c>
      <c r="Q18">
        <v>0</v>
      </c>
    </row>
    <row r="19" spans="1:17" x14ac:dyDescent="0.3">
      <c r="A19">
        <v>198</v>
      </c>
      <c r="B19">
        <v>45345</v>
      </c>
      <c r="C19" t="s">
        <v>1468</v>
      </c>
      <c r="D19" t="s">
        <v>603</v>
      </c>
      <c r="E19" t="s">
        <v>1383</v>
      </c>
      <c r="F19" t="s">
        <v>1384</v>
      </c>
      <c r="G19" t="s">
        <v>2464</v>
      </c>
      <c r="H19">
        <v>2024</v>
      </c>
      <c r="I19" t="s">
        <v>2463</v>
      </c>
      <c r="J19">
        <v>45323</v>
      </c>
      <c r="K19">
        <v>93</v>
      </c>
      <c r="L19">
        <v>125</v>
      </c>
      <c r="M19" t="s">
        <v>2438</v>
      </c>
      <c r="N19" t="s">
        <v>588</v>
      </c>
      <c r="O19" t="s">
        <v>677</v>
      </c>
      <c r="P19">
        <v>9</v>
      </c>
      <c r="Q19">
        <v>0</v>
      </c>
    </row>
    <row r="20" spans="1:17" x14ac:dyDescent="0.3">
      <c r="A20">
        <v>197</v>
      </c>
      <c r="B20">
        <v>45345</v>
      </c>
      <c r="C20" t="s">
        <v>1468</v>
      </c>
      <c r="D20" t="s">
        <v>556</v>
      </c>
      <c r="E20" t="s">
        <v>1383</v>
      </c>
      <c r="F20" t="s">
        <v>1384</v>
      </c>
      <c r="G20" t="s">
        <v>2439</v>
      </c>
      <c r="H20">
        <v>2024</v>
      </c>
      <c r="I20" t="s">
        <v>2463</v>
      </c>
      <c r="J20">
        <v>45323</v>
      </c>
      <c r="K20">
        <v>90</v>
      </c>
      <c r="M20" t="s">
        <v>2431</v>
      </c>
      <c r="N20" t="s">
        <v>554</v>
      </c>
      <c r="O20" t="s">
        <v>632</v>
      </c>
      <c r="P20">
        <v>9</v>
      </c>
      <c r="Q20">
        <v>0</v>
      </c>
    </row>
    <row r="21" spans="1:17" x14ac:dyDescent="0.3">
      <c r="A21">
        <v>196</v>
      </c>
      <c r="B21">
        <v>45345</v>
      </c>
      <c r="C21" t="s">
        <v>1468</v>
      </c>
      <c r="D21" t="s">
        <v>556</v>
      </c>
      <c r="E21" t="s">
        <v>1383</v>
      </c>
      <c r="F21" t="s">
        <v>1384</v>
      </c>
      <c r="G21" t="s">
        <v>2504</v>
      </c>
      <c r="H21">
        <v>2024</v>
      </c>
      <c r="I21" t="s">
        <v>2463</v>
      </c>
      <c r="J21">
        <v>45323</v>
      </c>
      <c r="K21">
        <v>90</v>
      </c>
      <c r="M21" t="s">
        <v>2431</v>
      </c>
      <c r="N21" t="s">
        <v>554</v>
      </c>
      <c r="O21" t="s">
        <v>632</v>
      </c>
      <c r="P21">
        <v>9</v>
      </c>
      <c r="Q21">
        <v>0</v>
      </c>
    </row>
    <row r="22" spans="1:17" x14ac:dyDescent="0.3">
      <c r="A22">
        <v>195</v>
      </c>
      <c r="B22">
        <v>45345</v>
      </c>
      <c r="C22" t="s">
        <v>1468</v>
      </c>
      <c r="D22" t="s">
        <v>556</v>
      </c>
      <c r="E22" t="s">
        <v>1383</v>
      </c>
      <c r="F22" t="s">
        <v>1384</v>
      </c>
      <c r="G22" t="s">
        <v>2444</v>
      </c>
      <c r="H22">
        <v>2024</v>
      </c>
      <c r="I22" t="s">
        <v>2463</v>
      </c>
      <c r="J22">
        <v>45323</v>
      </c>
      <c r="K22">
        <v>90</v>
      </c>
      <c r="M22" t="s">
        <v>2431</v>
      </c>
      <c r="N22" t="s">
        <v>554</v>
      </c>
      <c r="O22" t="s">
        <v>632</v>
      </c>
      <c r="P22">
        <v>9</v>
      </c>
      <c r="Q22">
        <v>0</v>
      </c>
    </row>
    <row r="23" spans="1:17" x14ac:dyDescent="0.3">
      <c r="A23">
        <v>194</v>
      </c>
      <c r="B23">
        <v>45342</v>
      </c>
      <c r="C23" t="s">
        <v>1468</v>
      </c>
      <c r="D23" t="s">
        <v>556</v>
      </c>
      <c r="E23" t="s">
        <v>1383</v>
      </c>
      <c r="F23" t="s">
        <v>1384</v>
      </c>
      <c r="G23" t="s">
        <v>2465</v>
      </c>
      <c r="H23">
        <v>2024</v>
      </c>
      <c r="I23" t="s">
        <v>2463</v>
      </c>
      <c r="J23">
        <v>45323</v>
      </c>
      <c r="K23">
        <v>90</v>
      </c>
      <c r="M23" t="s">
        <v>2431</v>
      </c>
      <c r="N23" t="s">
        <v>554</v>
      </c>
      <c r="O23" t="s">
        <v>632</v>
      </c>
      <c r="P23">
        <v>9</v>
      </c>
      <c r="Q23">
        <v>0</v>
      </c>
    </row>
    <row r="24" spans="1:17" x14ac:dyDescent="0.3">
      <c r="A24">
        <v>193</v>
      </c>
      <c r="B24">
        <v>45342</v>
      </c>
      <c r="C24" t="s">
        <v>1468</v>
      </c>
      <c r="D24" t="s">
        <v>556</v>
      </c>
      <c r="E24" t="s">
        <v>1383</v>
      </c>
      <c r="F24" t="s">
        <v>1384</v>
      </c>
      <c r="G24" t="s">
        <v>2466</v>
      </c>
      <c r="H24">
        <v>2024</v>
      </c>
      <c r="I24" t="s">
        <v>2463</v>
      </c>
      <c r="J24">
        <v>45323</v>
      </c>
      <c r="K24">
        <v>90</v>
      </c>
      <c r="M24" t="s">
        <v>2431</v>
      </c>
      <c r="N24" t="s">
        <v>554</v>
      </c>
      <c r="O24" t="s">
        <v>632</v>
      </c>
      <c r="P24">
        <v>9</v>
      </c>
      <c r="Q24">
        <v>0</v>
      </c>
    </row>
    <row r="25" spans="1:17" x14ac:dyDescent="0.3">
      <c r="A25">
        <v>192</v>
      </c>
      <c r="B25">
        <v>45342</v>
      </c>
      <c r="C25" t="s">
        <v>1468</v>
      </c>
      <c r="D25" t="s">
        <v>556</v>
      </c>
      <c r="E25" t="s">
        <v>1383</v>
      </c>
      <c r="F25" t="s">
        <v>1384</v>
      </c>
      <c r="G25" t="s">
        <v>2467</v>
      </c>
      <c r="H25">
        <v>2024</v>
      </c>
      <c r="I25" t="s">
        <v>2463</v>
      </c>
      <c r="J25">
        <v>45323</v>
      </c>
      <c r="K25">
        <v>90</v>
      </c>
      <c r="M25" t="s">
        <v>2431</v>
      </c>
      <c r="N25" t="s">
        <v>554</v>
      </c>
      <c r="O25" t="s">
        <v>632</v>
      </c>
      <c r="P25">
        <v>9</v>
      </c>
      <c r="Q25">
        <v>0</v>
      </c>
    </row>
    <row r="26" spans="1:17" x14ac:dyDescent="0.3">
      <c r="A26">
        <v>191</v>
      </c>
      <c r="B26">
        <v>45342</v>
      </c>
      <c r="C26" t="s">
        <v>1468</v>
      </c>
      <c r="D26" t="s">
        <v>556</v>
      </c>
      <c r="E26" t="s">
        <v>1383</v>
      </c>
      <c r="F26" t="s">
        <v>1384</v>
      </c>
      <c r="G26" t="s">
        <v>2468</v>
      </c>
      <c r="H26">
        <v>2024</v>
      </c>
      <c r="I26" t="s">
        <v>2463</v>
      </c>
      <c r="J26">
        <v>45323</v>
      </c>
      <c r="K26">
        <v>90</v>
      </c>
      <c r="M26" t="s">
        <v>2431</v>
      </c>
      <c r="N26" t="s">
        <v>554</v>
      </c>
      <c r="O26" t="s">
        <v>632</v>
      </c>
      <c r="P26">
        <v>9</v>
      </c>
      <c r="Q26">
        <v>0</v>
      </c>
    </row>
    <row r="27" spans="1:17" x14ac:dyDescent="0.3">
      <c r="A27">
        <v>190</v>
      </c>
      <c r="B27">
        <v>45334</v>
      </c>
      <c r="C27" t="s">
        <v>1468</v>
      </c>
      <c r="D27" t="s">
        <v>556</v>
      </c>
      <c r="E27" t="s">
        <v>1383</v>
      </c>
      <c r="F27" t="s">
        <v>1384</v>
      </c>
      <c r="G27" t="s">
        <v>2469</v>
      </c>
      <c r="H27">
        <v>2024</v>
      </c>
      <c r="I27" t="s">
        <v>2463</v>
      </c>
      <c r="J27">
        <v>45323</v>
      </c>
      <c r="K27">
        <v>90</v>
      </c>
      <c r="M27" t="s">
        <v>2431</v>
      </c>
      <c r="N27" t="s">
        <v>554</v>
      </c>
      <c r="O27" t="s">
        <v>632</v>
      </c>
      <c r="P27">
        <v>9</v>
      </c>
      <c r="Q27">
        <v>0</v>
      </c>
    </row>
    <row r="28" spans="1:17" x14ac:dyDescent="0.3">
      <c r="A28">
        <v>189</v>
      </c>
      <c r="B28">
        <v>45334</v>
      </c>
      <c r="C28" t="s">
        <v>1468</v>
      </c>
      <c r="D28" t="s">
        <v>556</v>
      </c>
      <c r="E28" t="s">
        <v>1383</v>
      </c>
      <c r="F28" t="s">
        <v>1384</v>
      </c>
      <c r="G28" t="s">
        <v>2470</v>
      </c>
      <c r="H28">
        <v>2024</v>
      </c>
      <c r="I28" t="s">
        <v>2463</v>
      </c>
      <c r="J28">
        <v>45323</v>
      </c>
      <c r="K28">
        <v>90</v>
      </c>
      <c r="M28" t="s">
        <v>2431</v>
      </c>
      <c r="N28" t="s">
        <v>554</v>
      </c>
      <c r="O28" t="s">
        <v>632</v>
      </c>
      <c r="P28">
        <v>9</v>
      </c>
      <c r="Q28">
        <v>0</v>
      </c>
    </row>
    <row r="29" spans="1:17" x14ac:dyDescent="0.3">
      <c r="A29">
        <v>188</v>
      </c>
      <c r="B29">
        <v>45334</v>
      </c>
      <c r="C29" t="s">
        <v>1468</v>
      </c>
      <c r="D29" t="s">
        <v>556</v>
      </c>
      <c r="E29" t="s">
        <v>1383</v>
      </c>
      <c r="F29" t="s">
        <v>1384</v>
      </c>
      <c r="G29" t="s">
        <v>2471</v>
      </c>
      <c r="H29">
        <v>2024</v>
      </c>
      <c r="I29" t="s">
        <v>2463</v>
      </c>
      <c r="J29">
        <v>45323</v>
      </c>
      <c r="K29">
        <v>89</v>
      </c>
      <c r="L29">
        <v>122</v>
      </c>
      <c r="M29" t="s">
        <v>552</v>
      </c>
      <c r="N29" t="s">
        <v>554</v>
      </c>
      <c r="O29" t="s">
        <v>555</v>
      </c>
      <c r="P29">
        <v>9</v>
      </c>
      <c r="Q29">
        <v>0</v>
      </c>
    </row>
    <row r="30" spans="1:17" x14ac:dyDescent="0.3">
      <c r="A30">
        <v>187</v>
      </c>
      <c r="B30">
        <v>45334</v>
      </c>
      <c r="C30" t="s">
        <v>1468</v>
      </c>
      <c r="D30" t="s">
        <v>556</v>
      </c>
      <c r="E30" t="s">
        <v>1383</v>
      </c>
      <c r="F30" t="s">
        <v>1384</v>
      </c>
      <c r="G30" t="s">
        <v>2472</v>
      </c>
      <c r="H30">
        <v>2024</v>
      </c>
      <c r="I30" t="s">
        <v>2463</v>
      </c>
      <c r="J30">
        <v>45323</v>
      </c>
      <c r="K30">
        <v>89</v>
      </c>
      <c r="L30">
        <v>122</v>
      </c>
      <c r="M30" t="s">
        <v>552</v>
      </c>
      <c r="N30" t="s">
        <v>554</v>
      </c>
      <c r="O30" t="s">
        <v>555</v>
      </c>
      <c r="P30">
        <v>9</v>
      </c>
      <c r="Q30">
        <v>0</v>
      </c>
    </row>
    <row r="31" spans="1:17" x14ac:dyDescent="0.3">
      <c r="A31">
        <v>186</v>
      </c>
      <c r="B31">
        <v>45334</v>
      </c>
      <c r="C31" t="s">
        <v>1468</v>
      </c>
      <c r="D31" t="s">
        <v>556</v>
      </c>
      <c r="E31" t="s">
        <v>1383</v>
      </c>
      <c r="F31" t="s">
        <v>1384</v>
      </c>
      <c r="G31" t="s">
        <v>2473</v>
      </c>
      <c r="H31">
        <v>2024</v>
      </c>
      <c r="I31" t="s">
        <v>2463</v>
      </c>
      <c r="J31">
        <v>45323</v>
      </c>
      <c r="K31">
        <v>90</v>
      </c>
      <c r="L31">
        <v>122</v>
      </c>
      <c r="M31" t="s">
        <v>552</v>
      </c>
      <c r="N31" t="s">
        <v>554</v>
      </c>
      <c r="O31" t="s">
        <v>632</v>
      </c>
      <c r="P31">
        <v>9</v>
      </c>
      <c r="Q31">
        <v>0</v>
      </c>
    </row>
    <row r="32" spans="1:17" x14ac:dyDescent="0.3">
      <c r="A32">
        <v>185</v>
      </c>
      <c r="B32">
        <v>45334</v>
      </c>
      <c r="C32" t="s">
        <v>1468</v>
      </c>
      <c r="D32" t="s">
        <v>84</v>
      </c>
      <c r="E32" t="s">
        <v>1383</v>
      </c>
      <c r="F32" t="s">
        <v>1384</v>
      </c>
      <c r="G32">
        <v>45324</v>
      </c>
      <c r="H32">
        <v>2023</v>
      </c>
      <c r="I32" t="s">
        <v>2463</v>
      </c>
      <c r="J32">
        <v>45323</v>
      </c>
      <c r="K32">
        <v>88</v>
      </c>
      <c r="L32">
        <v>121</v>
      </c>
      <c r="M32" t="s">
        <v>558</v>
      </c>
      <c r="N32" t="s">
        <v>554</v>
      </c>
      <c r="O32" t="s">
        <v>559</v>
      </c>
      <c r="P32">
        <v>9</v>
      </c>
      <c r="Q32">
        <v>0</v>
      </c>
    </row>
    <row r="33" spans="1:17" x14ac:dyDescent="0.3">
      <c r="A33">
        <v>184</v>
      </c>
      <c r="B33">
        <v>45323</v>
      </c>
      <c r="C33" t="s">
        <v>1468</v>
      </c>
      <c r="D33" t="s">
        <v>84</v>
      </c>
      <c r="E33" t="s">
        <v>1383</v>
      </c>
      <c r="F33" t="s">
        <v>1384</v>
      </c>
      <c r="G33">
        <v>45323</v>
      </c>
      <c r="H33">
        <v>2024</v>
      </c>
      <c r="I33" t="s">
        <v>2463</v>
      </c>
      <c r="J33">
        <v>45323</v>
      </c>
      <c r="K33">
        <v>88</v>
      </c>
      <c r="L33">
        <v>121</v>
      </c>
      <c r="M33" t="s">
        <v>811</v>
      </c>
      <c r="N33" t="s">
        <v>565</v>
      </c>
      <c r="O33" t="s">
        <v>581</v>
      </c>
      <c r="P33">
        <v>9</v>
      </c>
      <c r="Q33">
        <v>0</v>
      </c>
    </row>
    <row r="34" spans="1:17" x14ac:dyDescent="0.3">
      <c r="A34">
        <v>183</v>
      </c>
      <c r="B34">
        <v>45323</v>
      </c>
      <c r="C34" t="s">
        <v>1468</v>
      </c>
      <c r="D34" t="s">
        <v>84</v>
      </c>
      <c r="E34" t="s">
        <v>1383</v>
      </c>
      <c r="F34" t="s">
        <v>1384</v>
      </c>
      <c r="G34">
        <v>45322</v>
      </c>
      <c r="H34">
        <v>2024</v>
      </c>
      <c r="I34" t="s">
        <v>1461</v>
      </c>
      <c r="J34">
        <v>45292</v>
      </c>
      <c r="K34">
        <v>88</v>
      </c>
      <c r="L34">
        <v>121</v>
      </c>
      <c r="M34" t="s">
        <v>811</v>
      </c>
      <c r="N34" t="s">
        <v>565</v>
      </c>
      <c r="O34" t="s">
        <v>581</v>
      </c>
      <c r="P34">
        <v>9</v>
      </c>
      <c r="Q34">
        <v>0</v>
      </c>
    </row>
    <row r="35" spans="1:17" x14ac:dyDescent="0.3">
      <c r="A35">
        <v>182</v>
      </c>
      <c r="B35">
        <v>45323</v>
      </c>
      <c r="C35" t="s">
        <v>1468</v>
      </c>
      <c r="D35" t="s">
        <v>84</v>
      </c>
      <c r="E35" t="s">
        <v>1383</v>
      </c>
      <c r="F35" t="s">
        <v>1384</v>
      </c>
      <c r="G35">
        <v>45321</v>
      </c>
      <c r="H35">
        <v>2024</v>
      </c>
      <c r="I35" t="s">
        <v>1461</v>
      </c>
      <c r="J35">
        <v>45292</v>
      </c>
      <c r="K35">
        <v>88</v>
      </c>
      <c r="L35">
        <v>121</v>
      </c>
      <c r="M35" t="s">
        <v>811</v>
      </c>
      <c r="N35" t="s">
        <v>565</v>
      </c>
      <c r="O35" t="s">
        <v>581</v>
      </c>
      <c r="P35">
        <v>9</v>
      </c>
      <c r="Q35">
        <v>0</v>
      </c>
    </row>
    <row r="36" spans="1:17" x14ac:dyDescent="0.3">
      <c r="A36">
        <v>181</v>
      </c>
      <c r="B36">
        <v>45323</v>
      </c>
      <c r="C36" t="s">
        <v>1468</v>
      </c>
      <c r="D36" t="s">
        <v>84</v>
      </c>
      <c r="E36" t="s">
        <v>1383</v>
      </c>
      <c r="F36" t="s">
        <v>1384</v>
      </c>
      <c r="G36">
        <v>45320</v>
      </c>
      <c r="H36">
        <v>2024</v>
      </c>
      <c r="I36" t="s">
        <v>1461</v>
      </c>
      <c r="J36">
        <v>45292</v>
      </c>
      <c r="K36">
        <v>88</v>
      </c>
      <c r="L36">
        <v>121</v>
      </c>
      <c r="M36" t="s">
        <v>811</v>
      </c>
      <c r="N36" t="s">
        <v>565</v>
      </c>
      <c r="O36" t="s">
        <v>581</v>
      </c>
      <c r="P36">
        <v>9</v>
      </c>
      <c r="Q36">
        <v>0</v>
      </c>
    </row>
    <row r="37" spans="1:17" x14ac:dyDescent="0.3">
      <c r="A37">
        <v>180</v>
      </c>
      <c r="B37">
        <v>45322</v>
      </c>
      <c r="C37" t="s">
        <v>1468</v>
      </c>
      <c r="D37" t="s">
        <v>556</v>
      </c>
      <c r="E37" t="s">
        <v>1383</v>
      </c>
      <c r="F37" t="s">
        <v>1384</v>
      </c>
      <c r="G37">
        <v>45317</v>
      </c>
      <c r="H37">
        <v>2024</v>
      </c>
      <c r="I37" t="s">
        <v>1461</v>
      </c>
      <c r="J37">
        <v>45292</v>
      </c>
      <c r="K37">
        <v>89</v>
      </c>
      <c r="L37">
        <v>122</v>
      </c>
      <c r="M37" t="s">
        <v>552</v>
      </c>
      <c r="N37" t="s">
        <v>554</v>
      </c>
      <c r="O37" t="s">
        <v>555</v>
      </c>
      <c r="P37">
        <v>9</v>
      </c>
      <c r="Q37">
        <v>0</v>
      </c>
    </row>
    <row r="38" spans="1:17" x14ac:dyDescent="0.3">
      <c r="A38">
        <v>179</v>
      </c>
      <c r="B38">
        <v>45322</v>
      </c>
      <c r="C38" t="s">
        <v>1468</v>
      </c>
      <c r="D38" t="s">
        <v>556</v>
      </c>
      <c r="E38" t="s">
        <v>1383</v>
      </c>
      <c r="F38" t="s">
        <v>1384</v>
      </c>
      <c r="G38">
        <v>45316</v>
      </c>
      <c r="H38">
        <v>2024</v>
      </c>
      <c r="I38" t="s">
        <v>1461</v>
      </c>
      <c r="J38">
        <v>45292</v>
      </c>
      <c r="K38">
        <v>89</v>
      </c>
      <c r="L38">
        <v>122</v>
      </c>
      <c r="M38" t="s">
        <v>552</v>
      </c>
      <c r="N38" t="s">
        <v>554</v>
      </c>
      <c r="O38" t="s">
        <v>555</v>
      </c>
      <c r="P38">
        <v>9</v>
      </c>
      <c r="Q38">
        <v>0</v>
      </c>
    </row>
    <row r="39" spans="1:17" x14ac:dyDescent="0.3">
      <c r="A39">
        <v>178</v>
      </c>
      <c r="B39">
        <v>45322</v>
      </c>
      <c r="C39" t="s">
        <v>1468</v>
      </c>
      <c r="D39" t="s">
        <v>556</v>
      </c>
      <c r="E39" t="s">
        <v>1383</v>
      </c>
      <c r="F39" t="s">
        <v>1384</v>
      </c>
      <c r="G39">
        <v>45315</v>
      </c>
      <c r="H39">
        <v>2024</v>
      </c>
      <c r="I39" t="s">
        <v>1461</v>
      </c>
      <c r="J39">
        <v>45292</v>
      </c>
      <c r="K39">
        <v>89</v>
      </c>
      <c r="L39">
        <v>122</v>
      </c>
      <c r="M39" t="s">
        <v>552</v>
      </c>
      <c r="N39" t="s">
        <v>554</v>
      </c>
      <c r="O39" t="s">
        <v>555</v>
      </c>
      <c r="P39">
        <v>9</v>
      </c>
      <c r="Q39">
        <v>0</v>
      </c>
    </row>
    <row r="40" spans="1:17" x14ac:dyDescent="0.3">
      <c r="A40">
        <v>177</v>
      </c>
      <c r="B40">
        <v>45322</v>
      </c>
      <c r="C40" t="s">
        <v>1468</v>
      </c>
      <c r="D40" t="s">
        <v>556</v>
      </c>
      <c r="E40" t="s">
        <v>1383</v>
      </c>
      <c r="F40" t="s">
        <v>1384</v>
      </c>
      <c r="G40">
        <v>45314</v>
      </c>
      <c r="H40">
        <v>2024</v>
      </c>
      <c r="I40" t="s">
        <v>1461</v>
      </c>
      <c r="J40">
        <v>45292</v>
      </c>
      <c r="K40">
        <v>89</v>
      </c>
      <c r="L40">
        <v>122</v>
      </c>
      <c r="M40" t="s">
        <v>552</v>
      </c>
      <c r="N40" t="s">
        <v>554</v>
      </c>
      <c r="O40" t="s">
        <v>555</v>
      </c>
      <c r="P40">
        <v>9</v>
      </c>
      <c r="Q40">
        <v>0</v>
      </c>
    </row>
    <row r="41" spans="1:17" x14ac:dyDescent="0.3">
      <c r="A41">
        <v>176</v>
      </c>
      <c r="B41">
        <v>45322</v>
      </c>
      <c r="C41" t="s">
        <v>1468</v>
      </c>
      <c r="D41" t="s">
        <v>556</v>
      </c>
      <c r="E41" t="s">
        <v>1383</v>
      </c>
      <c r="F41" t="s">
        <v>1384</v>
      </c>
      <c r="G41">
        <v>45313</v>
      </c>
      <c r="H41">
        <v>2024</v>
      </c>
      <c r="I41" t="s">
        <v>1461</v>
      </c>
      <c r="J41">
        <v>45292</v>
      </c>
      <c r="K41">
        <v>89</v>
      </c>
      <c r="L41">
        <v>122</v>
      </c>
      <c r="M41" t="s">
        <v>552</v>
      </c>
      <c r="N41" t="s">
        <v>554</v>
      </c>
      <c r="O41" t="s">
        <v>555</v>
      </c>
      <c r="P41">
        <v>9</v>
      </c>
      <c r="Q41">
        <v>0</v>
      </c>
    </row>
    <row r="42" spans="1:17" x14ac:dyDescent="0.3">
      <c r="A42">
        <v>175</v>
      </c>
      <c r="B42">
        <v>45322</v>
      </c>
      <c r="C42" t="s">
        <v>1468</v>
      </c>
      <c r="D42" t="s">
        <v>556</v>
      </c>
      <c r="E42" t="s">
        <v>1383</v>
      </c>
      <c r="F42" t="s">
        <v>1384</v>
      </c>
      <c r="G42">
        <v>45310</v>
      </c>
      <c r="H42">
        <v>2024</v>
      </c>
      <c r="I42" t="s">
        <v>1461</v>
      </c>
      <c r="J42">
        <v>45292</v>
      </c>
      <c r="K42">
        <v>89</v>
      </c>
      <c r="L42">
        <v>122</v>
      </c>
      <c r="M42" t="s">
        <v>552</v>
      </c>
      <c r="N42" t="s">
        <v>554</v>
      </c>
      <c r="O42" t="s">
        <v>555</v>
      </c>
      <c r="P42">
        <v>9</v>
      </c>
      <c r="Q42">
        <v>0</v>
      </c>
    </row>
    <row r="43" spans="1:17" x14ac:dyDescent="0.3">
      <c r="A43">
        <v>174</v>
      </c>
      <c r="B43">
        <v>45322</v>
      </c>
      <c r="C43" t="s">
        <v>1468</v>
      </c>
      <c r="D43" t="s">
        <v>556</v>
      </c>
      <c r="E43" t="s">
        <v>1377</v>
      </c>
      <c r="F43" t="s">
        <v>1386</v>
      </c>
      <c r="G43">
        <v>45309</v>
      </c>
      <c r="H43">
        <v>2024</v>
      </c>
      <c r="I43" t="s">
        <v>1461</v>
      </c>
      <c r="J43">
        <v>45292</v>
      </c>
      <c r="K43">
        <v>89</v>
      </c>
      <c r="L43">
        <v>122</v>
      </c>
      <c r="M43" t="s">
        <v>552</v>
      </c>
      <c r="N43" t="s">
        <v>554</v>
      </c>
      <c r="O43" t="s">
        <v>555</v>
      </c>
      <c r="P43">
        <v>9</v>
      </c>
      <c r="Q43">
        <v>0</v>
      </c>
    </row>
    <row r="44" spans="1:17" x14ac:dyDescent="0.3">
      <c r="A44">
        <v>173</v>
      </c>
      <c r="B44">
        <v>45322</v>
      </c>
      <c r="C44" t="s">
        <v>1468</v>
      </c>
      <c r="D44" t="s">
        <v>556</v>
      </c>
      <c r="E44" t="s">
        <v>1383</v>
      </c>
      <c r="F44" t="s">
        <v>1384</v>
      </c>
      <c r="G44">
        <v>45308</v>
      </c>
      <c r="H44">
        <v>2024</v>
      </c>
      <c r="I44" t="s">
        <v>1461</v>
      </c>
      <c r="J44">
        <v>45292</v>
      </c>
      <c r="K44">
        <v>89</v>
      </c>
      <c r="L44">
        <v>122</v>
      </c>
      <c r="M44" t="s">
        <v>552</v>
      </c>
      <c r="N44" t="s">
        <v>554</v>
      </c>
      <c r="O44" t="s">
        <v>555</v>
      </c>
      <c r="P44">
        <v>9</v>
      </c>
      <c r="Q44">
        <v>0</v>
      </c>
    </row>
    <row r="45" spans="1:17" x14ac:dyDescent="0.3">
      <c r="A45">
        <v>172</v>
      </c>
      <c r="B45">
        <v>45322</v>
      </c>
      <c r="C45" t="s">
        <v>1468</v>
      </c>
      <c r="D45" t="s">
        <v>556</v>
      </c>
      <c r="E45" t="s">
        <v>1383</v>
      </c>
      <c r="F45" t="s">
        <v>1384</v>
      </c>
      <c r="G45">
        <v>45307</v>
      </c>
      <c r="H45">
        <v>2024</v>
      </c>
      <c r="I45" t="s">
        <v>1461</v>
      </c>
      <c r="J45">
        <v>45292</v>
      </c>
      <c r="K45">
        <v>89</v>
      </c>
      <c r="L45">
        <v>122</v>
      </c>
      <c r="M45" t="s">
        <v>552</v>
      </c>
      <c r="N45" t="s">
        <v>554</v>
      </c>
      <c r="O45" t="s">
        <v>555</v>
      </c>
      <c r="P45">
        <v>9</v>
      </c>
      <c r="Q45">
        <v>0</v>
      </c>
    </row>
    <row r="46" spans="1:17" x14ac:dyDescent="0.3">
      <c r="A46">
        <v>171</v>
      </c>
      <c r="B46">
        <v>45322</v>
      </c>
      <c r="C46" t="s">
        <v>1468</v>
      </c>
      <c r="D46" t="s">
        <v>556</v>
      </c>
      <c r="E46" t="s">
        <v>1383</v>
      </c>
      <c r="F46" t="s">
        <v>1384</v>
      </c>
      <c r="G46">
        <v>45306</v>
      </c>
      <c r="H46">
        <v>2024</v>
      </c>
      <c r="I46" t="s">
        <v>1461</v>
      </c>
      <c r="J46">
        <v>45292</v>
      </c>
      <c r="K46">
        <v>89</v>
      </c>
      <c r="L46">
        <v>122</v>
      </c>
      <c r="M46" t="s">
        <v>552</v>
      </c>
      <c r="N46" t="s">
        <v>554</v>
      </c>
      <c r="O46" t="s">
        <v>555</v>
      </c>
      <c r="P46">
        <v>9</v>
      </c>
      <c r="Q46">
        <v>0</v>
      </c>
    </row>
    <row r="47" spans="1:17" x14ac:dyDescent="0.3">
      <c r="A47">
        <v>170</v>
      </c>
      <c r="B47">
        <v>45322</v>
      </c>
      <c r="C47" t="s">
        <v>1468</v>
      </c>
      <c r="D47" t="s">
        <v>556</v>
      </c>
      <c r="E47" t="s">
        <v>1383</v>
      </c>
      <c r="F47" t="s">
        <v>1384</v>
      </c>
      <c r="G47">
        <v>45303</v>
      </c>
      <c r="H47">
        <v>2024</v>
      </c>
      <c r="I47" t="s">
        <v>1461</v>
      </c>
      <c r="J47">
        <v>45292</v>
      </c>
      <c r="K47">
        <v>89</v>
      </c>
      <c r="L47">
        <v>122</v>
      </c>
      <c r="M47" t="s">
        <v>552</v>
      </c>
      <c r="N47" t="s">
        <v>554</v>
      </c>
      <c r="O47" t="s">
        <v>555</v>
      </c>
      <c r="P47">
        <v>9</v>
      </c>
      <c r="Q47">
        <v>0</v>
      </c>
    </row>
    <row r="48" spans="1:17" x14ac:dyDescent="0.3">
      <c r="A48">
        <v>169</v>
      </c>
      <c r="B48">
        <v>45322</v>
      </c>
      <c r="C48" t="s">
        <v>1468</v>
      </c>
      <c r="D48" t="s">
        <v>556</v>
      </c>
      <c r="E48" t="s">
        <v>1383</v>
      </c>
      <c r="F48" t="s">
        <v>1384</v>
      </c>
      <c r="G48">
        <v>45302</v>
      </c>
      <c r="H48">
        <v>2024</v>
      </c>
      <c r="I48" t="s">
        <v>1461</v>
      </c>
      <c r="J48">
        <v>45292</v>
      </c>
      <c r="K48">
        <v>89</v>
      </c>
      <c r="L48">
        <v>122</v>
      </c>
      <c r="M48" t="s">
        <v>552</v>
      </c>
      <c r="N48" t="s">
        <v>554</v>
      </c>
      <c r="O48" t="s">
        <v>555</v>
      </c>
      <c r="P48">
        <v>9</v>
      </c>
      <c r="Q48">
        <v>0</v>
      </c>
    </row>
    <row r="49" spans="1:17" x14ac:dyDescent="0.3">
      <c r="A49">
        <v>168</v>
      </c>
      <c r="B49">
        <v>45309</v>
      </c>
      <c r="C49" t="s">
        <v>1468</v>
      </c>
      <c r="D49" t="s">
        <v>574</v>
      </c>
      <c r="E49" t="s">
        <v>1377</v>
      </c>
      <c r="F49" t="s">
        <v>1495</v>
      </c>
      <c r="G49">
        <v>45293</v>
      </c>
      <c r="H49">
        <v>2024</v>
      </c>
      <c r="I49" t="s">
        <v>1461</v>
      </c>
      <c r="J49">
        <v>45292</v>
      </c>
      <c r="P49">
        <v>9</v>
      </c>
      <c r="Q49">
        <v>0</v>
      </c>
    </row>
    <row r="50" spans="1:17" x14ac:dyDescent="0.3">
      <c r="A50">
        <v>167</v>
      </c>
      <c r="B50">
        <v>45309</v>
      </c>
      <c r="C50" t="s">
        <v>1468</v>
      </c>
      <c r="D50" t="s">
        <v>574</v>
      </c>
      <c r="E50" t="s">
        <v>1377</v>
      </c>
      <c r="F50" t="s">
        <v>1378</v>
      </c>
      <c r="G50">
        <v>45289</v>
      </c>
      <c r="H50">
        <v>2023</v>
      </c>
      <c r="I50" t="s">
        <v>1460</v>
      </c>
      <c r="J50">
        <v>45261</v>
      </c>
      <c r="P50">
        <v>9</v>
      </c>
      <c r="Q50">
        <v>0</v>
      </c>
    </row>
    <row r="51" spans="1:17" x14ac:dyDescent="0.3">
      <c r="A51">
        <v>166</v>
      </c>
      <c r="B51">
        <v>45309</v>
      </c>
      <c r="C51" t="s">
        <v>1468</v>
      </c>
      <c r="D51" t="s">
        <v>574</v>
      </c>
      <c r="E51" t="s">
        <v>1377</v>
      </c>
      <c r="F51" t="s">
        <v>1378</v>
      </c>
      <c r="G51">
        <v>45288</v>
      </c>
      <c r="H51">
        <v>2023</v>
      </c>
      <c r="I51" t="s">
        <v>1460</v>
      </c>
      <c r="J51">
        <v>45261</v>
      </c>
      <c r="P51">
        <v>9</v>
      </c>
      <c r="Q51">
        <v>0</v>
      </c>
    </row>
    <row r="52" spans="1:17" x14ac:dyDescent="0.3">
      <c r="A52">
        <v>165</v>
      </c>
      <c r="B52">
        <v>45309</v>
      </c>
      <c r="C52" t="s">
        <v>1468</v>
      </c>
      <c r="D52" t="s">
        <v>574</v>
      </c>
      <c r="E52" t="s">
        <v>1377</v>
      </c>
      <c r="F52" t="s">
        <v>1378</v>
      </c>
      <c r="G52">
        <v>45287</v>
      </c>
      <c r="H52">
        <v>2023</v>
      </c>
      <c r="I52" t="s">
        <v>1460</v>
      </c>
      <c r="J52">
        <v>45261</v>
      </c>
      <c r="P52">
        <v>9</v>
      </c>
      <c r="Q52">
        <v>0</v>
      </c>
    </row>
    <row r="53" spans="1:17" x14ac:dyDescent="0.3">
      <c r="A53">
        <v>164</v>
      </c>
      <c r="B53">
        <v>45309</v>
      </c>
      <c r="C53" t="s">
        <v>1468</v>
      </c>
      <c r="D53" t="s">
        <v>574</v>
      </c>
      <c r="E53" t="s">
        <v>1377</v>
      </c>
      <c r="F53" t="s">
        <v>1378</v>
      </c>
      <c r="G53">
        <v>45286</v>
      </c>
      <c r="H53">
        <v>2023</v>
      </c>
      <c r="I53" t="s">
        <v>1460</v>
      </c>
      <c r="J53">
        <v>45261</v>
      </c>
      <c r="P53">
        <v>9</v>
      </c>
      <c r="Q53">
        <v>0</v>
      </c>
    </row>
    <row r="54" spans="1:17" x14ac:dyDescent="0.3">
      <c r="A54">
        <v>163</v>
      </c>
      <c r="B54">
        <v>45309</v>
      </c>
      <c r="C54" t="s">
        <v>1468</v>
      </c>
      <c r="D54" t="s">
        <v>574</v>
      </c>
      <c r="E54" t="s">
        <v>1377</v>
      </c>
      <c r="F54" t="s">
        <v>1495</v>
      </c>
      <c r="G54">
        <v>45282</v>
      </c>
      <c r="H54">
        <v>2023</v>
      </c>
      <c r="I54" t="s">
        <v>1460</v>
      </c>
      <c r="J54">
        <v>45261</v>
      </c>
      <c r="P54">
        <v>9</v>
      </c>
      <c r="Q54">
        <v>0</v>
      </c>
    </row>
    <row r="55" spans="1:17" x14ac:dyDescent="0.3">
      <c r="A55">
        <v>162</v>
      </c>
      <c r="B55">
        <v>45303</v>
      </c>
      <c r="C55" t="s">
        <v>1468</v>
      </c>
      <c r="D55" t="s">
        <v>556</v>
      </c>
      <c r="E55" t="s">
        <v>1377</v>
      </c>
      <c r="F55" t="s">
        <v>1438</v>
      </c>
      <c r="G55">
        <v>45301</v>
      </c>
      <c r="H55">
        <v>2024</v>
      </c>
      <c r="I55" t="s">
        <v>1461</v>
      </c>
      <c r="J55">
        <v>45292</v>
      </c>
      <c r="K55">
        <v>86</v>
      </c>
      <c r="M55" t="s">
        <v>564</v>
      </c>
      <c r="N55" t="s">
        <v>565</v>
      </c>
      <c r="O55" t="s">
        <v>566</v>
      </c>
      <c r="P55">
        <v>7</v>
      </c>
      <c r="Q55">
        <v>3</v>
      </c>
    </row>
    <row r="56" spans="1:17" x14ac:dyDescent="0.3">
      <c r="A56">
        <v>161</v>
      </c>
      <c r="B56">
        <v>45303</v>
      </c>
      <c r="C56" t="s">
        <v>1468</v>
      </c>
      <c r="D56" t="s">
        <v>556</v>
      </c>
      <c r="E56" t="s">
        <v>1383</v>
      </c>
      <c r="F56" t="s">
        <v>249</v>
      </c>
      <c r="G56">
        <v>45301</v>
      </c>
      <c r="H56">
        <v>2024</v>
      </c>
      <c r="I56" t="s">
        <v>1461</v>
      </c>
      <c r="J56">
        <v>45292</v>
      </c>
      <c r="K56">
        <v>86</v>
      </c>
      <c r="M56" t="s">
        <v>564</v>
      </c>
      <c r="N56" t="s">
        <v>565</v>
      </c>
      <c r="O56" t="s">
        <v>566</v>
      </c>
      <c r="P56">
        <v>5</v>
      </c>
      <c r="Q56">
        <v>0</v>
      </c>
    </row>
    <row r="57" spans="1:17" x14ac:dyDescent="0.3">
      <c r="A57">
        <v>160</v>
      </c>
      <c r="B57">
        <v>45303</v>
      </c>
      <c r="C57" t="s">
        <v>1468</v>
      </c>
      <c r="D57" t="s">
        <v>556</v>
      </c>
      <c r="E57" t="s">
        <v>1383</v>
      </c>
      <c r="F57" t="s">
        <v>249</v>
      </c>
      <c r="G57">
        <v>45300</v>
      </c>
      <c r="H57">
        <v>2024</v>
      </c>
      <c r="I57" t="s">
        <v>1461</v>
      </c>
      <c r="J57">
        <v>45292</v>
      </c>
      <c r="K57">
        <v>86</v>
      </c>
      <c r="M57" t="s">
        <v>564</v>
      </c>
      <c r="N57" t="s">
        <v>565</v>
      </c>
      <c r="O57" t="s">
        <v>566</v>
      </c>
      <c r="P57">
        <v>2.5</v>
      </c>
      <c r="Q57">
        <v>0</v>
      </c>
    </row>
    <row r="58" spans="1:17" x14ac:dyDescent="0.3">
      <c r="A58">
        <v>159</v>
      </c>
      <c r="B58">
        <v>45303</v>
      </c>
      <c r="C58" t="s">
        <v>1468</v>
      </c>
      <c r="D58" t="s">
        <v>556</v>
      </c>
      <c r="E58" t="s">
        <v>1377</v>
      </c>
      <c r="F58" t="s">
        <v>1438</v>
      </c>
      <c r="G58">
        <v>45300</v>
      </c>
      <c r="H58">
        <v>2024</v>
      </c>
      <c r="I58" t="s">
        <v>1461</v>
      </c>
      <c r="J58">
        <v>45292</v>
      </c>
      <c r="K58">
        <v>86</v>
      </c>
      <c r="M58" t="s">
        <v>564</v>
      </c>
      <c r="N58" t="s">
        <v>565</v>
      </c>
      <c r="O58" t="s">
        <v>566</v>
      </c>
      <c r="P58">
        <v>6</v>
      </c>
      <c r="Q58">
        <v>0</v>
      </c>
    </row>
    <row r="59" spans="1:17" x14ac:dyDescent="0.3">
      <c r="A59">
        <v>158</v>
      </c>
      <c r="B59">
        <v>45303</v>
      </c>
      <c r="C59" t="s">
        <v>1468</v>
      </c>
      <c r="D59" t="s">
        <v>63</v>
      </c>
      <c r="E59" t="s">
        <v>1383</v>
      </c>
      <c r="F59" t="s">
        <v>1471</v>
      </c>
      <c r="G59">
        <v>45299</v>
      </c>
      <c r="H59">
        <v>2024</v>
      </c>
      <c r="I59" t="s">
        <v>1461</v>
      </c>
      <c r="J59">
        <v>45292</v>
      </c>
      <c r="K59">
        <v>67</v>
      </c>
      <c r="L59">
        <v>36</v>
      </c>
      <c r="M59" t="s">
        <v>743</v>
      </c>
      <c r="N59" t="s">
        <v>565</v>
      </c>
      <c r="O59" t="s">
        <v>737</v>
      </c>
      <c r="P59">
        <v>9</v>
      </c>
      <c r="Q59">
        <v>0</v>
      </c>
    </row>
    <row r="60" spans="1:17" x14ac:dyDescent="0.3">
      <c r="A60">
        <v>157</v>
      </c>
      <c r="B60">
        <v>45303</v>
      </c>
      <c r="C60" t="s">
        <v>1468</v>
      </c>
      <c r="D60" t="s">
        <v>556</v>
      </c>
      <c r="E60" t="s">
        <v>1383</v>
      </c>
      <c r="F60" t="s">
        <v>1471</v>
      </c>
      <c r="G60">
        <v>45296</v>
      </c>
      <c r="H60">
        <v>2024</v>
      </c>
      <c r="I60" t="s">
        <v>1461</v>
      </c>
      <c r="J60">
        <v>45292</v>
      </c>
      <c r="K60">
        <v>67</v>
      </c>
      <c r="L60">
        <v>36</v>
      </c>
      <c r="M60" t="s">
        <v>743</v>
      </c>
      <c r="N60" t="s">
        <v>565</v>
      </c>
      <c r="O60" t="s">
        <v>737</v>
      </c>
      <c r="P60">
        <v>9</v>
      </c>
      <c r="Q60">
        <v>0</v>
      </c>
    </row>
    <row r="61" spans="1:17" x14ac:dyDescent="0.3">
      <c r="A61">
        <v>156</v>
      </c>
      <c r="B61">
        <v>45303</v>
      </c>
      <c r="C61" t="s">
        <v>1468</v>
      </c>
      <c r="D61" t="s">
        <v>556</v>
      </c>
      <c r="E61" t="s">
        <v>1383</v>
      </c>
      <c r="F61" t="s">
        <v>1471</v>
      </c>
      <c r="G61">
        <v>45295</v>
      </c>
      <c r="H61">
        <v>2024</v>
      </c>
      <c r="I61" t="s">
        <v>1461</v>
      </c>
      <c r="J61">
        <v>45292</v>
      </c>
      <c r="K61">
        <v>67</v>
      </c>
      <c r="L61">
        <v>36</v>
      </c>
      <c r="M61" t="s">
        <v>743</v>
      </c>
      <c r="N61" t="s">
        <v>565</v>
      </c>
      <c r="O61" t="s">
        <v>737</v>
      </c>
      <c r="P61">
        <v>9</v>
      </c>
      <c r="Q61">
        <v>0</v>
      </c>
    </row>
    <row r="62" spans="1:17" x14ac:dyDescent="0.3">
      <c r="A62">
        <v>155</v>
      </c>
      <c r="B62">
        <v>45303</v>
      </c>
      <c r="C62" t="s">
        <v>1468</v>
      </c>
      <c r="D62" t="s">
        <v>556</v>
      </c>
      <c r="E62" t="s">
        <v>1383</v>
      </c>
      <c r="F62" t="s">
        <v>1471</v>
      </c>
      <c r="G62">
        <v>45294</v>
      </c>
      <c r="H62">
        <v>2024</v>
      </c>
      <c r="I62" t="s">
        <v>1461</v>
      </c>
      <c r="J62">
        <v>45292</v>
      </c>
      <c r="K62">
        <v>67</v>
      </c>
      <c r="L62">
        <v>36</v>
      </c>
      <c r="M62" t="s">
        <v>743</v>
      </c>
      <c r="N62" t="s">
        <v>565</v>
      </c>
      <c r="O62" t="s">
        <v>737</v>
      </c>
      <c r="P62">
        <v>9</v>
      </c>
      <c r="Q62">
        <v>0</v>
      </c>
    </row>
    <row r="63" spans="1:17" x14ac:dyDescent="0.3">
      <c r="A63">
        <v>154</v>
      </c>
      <c r="B63">
        <v>45303</v>
      </c>
      <c r="C63" t="s">
        <v>1468</v>
      </c>
      <c r="D63" t="s">
        <v>556</v>
      </c>
      <c r="E63" t="s">
        <v>1383</v>
      </c>
      <c r="F63" t="s">
        <v>1471</v>
      </c>
      <c r="G63">
        <v>45281</v>
      </c>
      <c r="H63">
        <v>2023</v>
      </c>
      <c r="I63" t="s">
        <v>1460</v>
      </c>
      <c r="J63">
        <v>45261</v>
      </c>
      <c r="K63">
        <v>67</v>
      </c>
      <c r="L63">
        <v>36</v>
      </c>
      <c r="M63" t="s">
        <v>743</v>
      </c>
      <c r="N63" t="s">
        <v>565</v>
      </c>
      <c r="O63" t="s">
        <v>737</v>
      </c>
      <c r="P63">
        <v>9</v>
      </c>
      <c r="Q63">
        <v>0</v>
      </c>
    </row>
    <row r="64" spans="1:17" x14ac:dyDescent="0.3">
      <c r="A64">
        <v>153</v>
      </c>
      <c r="B64">
        <v>45303</v>
      </c>
      <c r="C64" t="s">
        <v>1468</v>
      </c>
      <c r="D64" t="s">
        <v>556</v>
      </c>
      <c r="E64" t="s">
        <v>1383</v>
      </c>
      <c r="F64" t="s">
        <v>1471</v>
      </c>
      <c r="G64">
        <v>45280</v>
      </c>
      <c r="H64">
        <v>2023</v>
      </c>
      <c r="I64" t="s">
        <v>1460</v>
      </c>
      <c r="J64">
        <v>45261</v>
      </c>
      <c r="K64">
        <v>67</v>
      </c>
      <c r="L64">
        <v>36</v>
      </c>
      <c r="M64" t="s">
        <v>743</v>
      </c>
      <c r="N64" t="s">
        <v>565</v>
      </c>
      <c r="O64" t="s">
        <v>737</v>
      </c>
      <c r="P64">
        <v>9</v>
      </c>
      <c r="Q64">
        <v>0</v>
      </c>
    </row>
    <row r="65" spans="1:17" x14ac:dyDescent="0.3">
      <c r="A65">
        <v>152</v>
      </c>
      <c r="B65">
        <v>45279</v>
      </c>
      <c r="C65" t="s">
        <v>1468</v>
      </c>
      <c r="D65" t="s">
        <v>556</v>
      </c>
      <c r="E65" t="s">
        <v>1383</v>
      </c>
      <c r="F65" t="s">
        <v>1384</v>
      </c>
      <c r="G65">
        <v>45279</v>
      </c>
      <c r="H65">
        <v>2023</v>
      </c>
      <c r="I65" t="s">
        <v>1460</v>
      </c>
      <c r="J65">
        <v>45261</v>
      </c>
      <c r="K65">
        <v>67</v>
      </c>
      <c r="L65">
        <v>36</v>
      </c>
      <c r="M65" t="s">
        <v>743</v>
      </c>
      <c r="N65" t="s">
        <v>565</v>
      </c>
      <c r="O65" t="s">
        <v>737</v>
      </c>
      <c r="P65">
        <v>9</v>
      </c>
      <c r="Q65">
        <v>0</v>
      </c>
    </row>
    <row r="66" spans="1:17" x14ac:dyDescent="0.3">
      <c r="A66">
        <v>151</v>
      </c>
      <c r="B66">
        <v>45279</v>
      </c>
      <c r="C66" t="s">
        <v>1468</v>
      </c>
      <c r="D66" t="s">
        <v>556</v>
      </c>
      <c r="E66" t="s">
        <v>1383</v>
      </c>
      <c r="F66" t="s">
        <v>1384</v>
      </c>
      <c r="G66">
        <v>45278</v>
      </c>
      <c r="H66">
        <v>2023</v>
      </c>
      <c r="I66" t="s">
        <v>1460</v>
      </c>
      <c r="J66">
        <v>45261</v>
      </c>
      <c r="K66">
        <v>67</v>
      </c>
      <c r="L66">
        <v>36</v>
      </c>
      <c r="M66" t="s">
        <v>743</v>
      </c>
      <c r="N66" t="s">
        <v>565</v>
      </c>
      <c r="O66" t="s">
        <v>737</v>
      </c>
      <c r="P66">
        <v>9</v>
      </c>
      <c r="Q66">
        <v>0</v>
      </c>
    </row>
    <row r="67" spans="1:17" x14ac:dyDescent="0.3">
      <c r="A67">
        <v>150</v>
      </c>
      <c r="B67">
        <v>45279</v>
      </c>
      <c r="C67" t="s">
        <v>1468</v>
      </c>
      <c r="D67" t="s">
        <v>556</v>
      </c>
      <c r="E67" t="s">
        <v>1383</v>
      </c>
      <c r="F67" t="s">
        <v>1384</v>
      </c>
      <c r="G67">
        <v>45275</v>
      </c>
      <c r="H67">
        <v>2023</v>
      </c>
      <c r="I67" t="s">
        <v>1460</v>
      </c>
      <c r="J67">
        <v>45261</v>
      </c>
      <c r="K67">
        <v>67</v>
      </c>
      <c r="L67">
        <v>36</v>
      </c>
      <c r="M67" t="s">
        <v>743</v>
      </c>
      <c r="N67" t="s">
        <v>565</v>
      </c>
      <c r="O67" t="s">
        <v>737</v>
      </c>
      <c r="P67">
        <v>9</v>
      </c>
      <c r="Q67">
        <v>0</v>
      </c>
    </row>
    <row r="68" spans="1:17" x14ac:dyDescent="0.3">
      <c r="A68">
        <v>149</v>
      </c>
      <c r="B68">
        <v>45279</v>
      </c>
      <c r="C68" t="s">
        <v>1468</v>
      </c>
      <c r="D68" t="s">
        <v>556</v>
      </c>
      <c r="E68" t="s">
        <v>1383</v>
      </c>
      <c r="F68" t="s">
        <v>1384</v>
      </c>
      <c r="G68">
        <v>45274</v>
      </c>
      <c r="H68">
        <v>2023</v>
      </c>
      <c r="I68" t="s">
        <v>1460</v>
      </c>
      <c r="J68">
        <v>45261</v>
      </c>
      <c r="K68">
        <v>67</v>
      </c>
      <c r="L68">
        <v>36</v>
      </c>
      <c r="M68" t="s">
        <v>743</v>
      </c>
      <c r="N68" t="s">
        <v>565</v>
      </c>
      <c r="O68" t="s">
        <v>737</v>
      </c>
      <c r="P68">
        <v>9</v>
      </c>
      <c r="Q68">
        <v>0</v>
      </c>
    </row>
    <row r="69" spans="1:17" x14ac:dyDescent="0.3">
      <c r="A69">
        <v>148</v>
      </c>
      <c r="B69">
        <v>45279</v>
      </c>
      <c r="C69" t="s">
        <v>1468</v>
      </c>
      <c r="D69" t="s">
        <v>556</v>
      </c>
      <c r="E69" t="s">
        <v>1383</v>
      </c>
      <c r="F69" t="s">
        <v>1384</v>
      </c>
      <c r="G69">
        <v>45273</v>
      </c>
      <c r="H69">
        <v>2023</v>
      </c>
      <c r="I69" t="s">
        <v>1460</v>
      </c>
      <c r="J69">
        <v>45261</v>
      </c>
      <c r="K69">
        <v>67</v>
      </c>
      <c r="L69">
        <v>36</v>
      </c>
      <c r="M69" t="s">
        <v>743</v>
      </c>
      <c r="N69" t="s">
        <v>565</v>
      </c>
      <c r="O69" t="s">
        <v>737</v>
      </c>
      <c r="P69">
        <v>9</v>
      </c>
      <c r="Q69">
        <v>0</v>
      </c>
    </row>
    <row r="70" spans="1:17" x14ac:dyDescent="0.3">
      <c r="A70">
        <v>147</v>
      </c>
      <c r="B70">
        <v>45279</v>
      </c>
      <c r="C70" t="s">
        <v>1468</v>
      </c>
      <c r="D70" t="s">
        <v>556</v>
      </c>
      <c r="E70" t="s">
        <v>1383</v>
      </c>
      <c r="F70" t="s">
        <v>1384</v>
      </c>
      <c r="G70">
        <v>45272</v>
      </c>
      <c r="H70">
        <v>2023</v>
      </c>
      <c r="I70" t="s">
        <v>1460</v>
      </c>
      <c r="J70">
        <v>45261</v>
      </c>
      <c r="K70">
        <v>67</v>
      </c>
      <c r="L70">
        <v>36</v>
      </c>
      <c r="M70" t="s">
        <v>743</v>
      </c>
      <c r="N70" t="s">
        <v>565</v>
      </c>
      <c r="O70" t="s">
        <v>737</v>
      </c>
      <c r="P70">
        <v>9</v>
      </c>
      <c r="Q70">
        <v>0</v>
      </c>
    </row>
    <row r="71" spans="1:17" x14ac:dyDescent="0.3">
      <c r="A71">
        <v>146</v>
      </c>
      <c r="B71">
        <v>45279</v>
      </c>
      <c r="C71" t="s">
        <v>1468</v>
      </c>
      <c r="D71" t="s">
        <v>556</v>
      </c>
      <c r="E71" t="s">
        <v>1383</v>
      </c>
      <c r="F71" t="s">
        <v>1384</v>
      </c>
      <c r="G71">
        <v>45271</v>
      </c>
      <c r="H71">
        <v>2023</v>
      </c>
      <c r="I71" t="s">
        <v>1460</v>
      </c>
      <c r="J71">
        <v>45261</v>
      </c>
      <c r="K71">
        <v>67</v>
      </c>
      <c r="L71">
        <v>36</v>
      </c>
      <c r="M71" t="s">
        <v>743</v>
      </c>
      <c r="N71" t="s">
        <v>565</v>
      </c>
      <c r="O71" t="s">
        <v>737</v>
      </c>
      <c r="P71">
        <v>9</v>
      </c>
      <c r="Q71">
        <v>0</v>
      </c>
    </row>
    <row r="72" spans="1:17" x14ac:dyDescent="0.3">
      <c r="A72">
        <v>145</v>
      </c>
      <c r="B72">
        <v>45271</v>
      </c>
      <c r="C72" t="s">
        <v>1468</v>
      </c>
      <c r="D72" t="s">
        <v>63</v>
      </c>
      <c r="E72" t="s">
        <v>1377</v>
      </c>
      <c r="F72" t="s">
        <v>1382</v>
      </c>
      <c r="G72">
        <v>45268</v>
      </c>
      <c r="H72">
        <v>2023</v>
      </c>
      <c r="I72" t="s">
        <v>1460</v>
      </c>
      <c r="J72">
        <v>45261</v>
      </c>
      <c r="K72">
        <v>85</v>
      </c>
      <c r="M72" t="s">
        <v>569</v>
      </c>
      <c r="N72" t="s">
        <v>565</v>
      </c>
      <c r="O72" t="s">
        <v>566</v>
      </c>
      <c r="P72">
        <v>5</v>
      </c>
      <c r="Q72">
        <v>0</v>
      </c>
    </row>
    <row r="73" spans="1:17" x14ac:dyDescent="0.3">
      <c r="A73">
        <v>144</v>
      </c>
      <c r="B73">
        <v>45271</v>
      </c>
      <c r="C73" t="s">
        <v>1468</v>
      </c>
      <c r="D73" t="s">
        <v>63</v>
      </c>
      <c r="E73" t="s">
        <v>1377</v>
      </c>
      <c r="F73" t="s">
        <v>1382</v>
      </c>
      <c r="G73">
        <v>45267</v>
      </c>
      <c r="H73">
        <v>2023</v>
      </c>
      <c r="I73" t="s">
        <v>1460</v>
      </c>
      <c r="J73">
        <v>45261</v>
      </c>
      <c r="K73">
        <v>85</v>
      </c>
      <c r="M73" t="s">
        <v>569</v>
      </c>
      <c r="N73" t="s">
        <v>565</v>
      </c>
      <c r="O73" t="s">
        <v>566</v>
      </c>
      <c r="P73">
        <v>9</v>
      </c>
      <c r="Q73">
        <v>0</v>
      </c>
    </row>
    <row r="74" spans="1:17" x14ac:dyDescent="0.3">
      <c r="A74">
        <v>143</v>
      </c>
      <c r="B74">
        <v>45271</v>
      </c>
      <c r="C74" t="s">
        <v>1468</v>
      </c>
      <c r="D74" t="s">
        <v>63</v>
      </c>
      <c r="E74" t="s">
        <v>1383</v>
      </c>
      <c r="F74" t="s">
        <v>1467</v>
      </c>
      <c r="G74">
        <v>45266</v>
      </c>
      <c r="H74">
        <v>2023</v>
      </c>
      <c r="I74" t="s">
        <v>1460</v>
      </c>
      <c r="J74">
        <v>45261</v>
      </c>
      <c r="K74">
        <v>85</v>
      </c>
      <c r="M74" t="s">
        <v>569</v>
      </c>
      <c r="N74" t="s">
        <v>565</v>
      </c>
      <c r="O74" t="s">
        <v>566</v>
      </c>
      <c r="P74">
        <v>9</v>
      </c>
      <c r="Q74">
        <v>0</v>
      </c>
    </row>
    <row r="75" spans="1:17" x14ac:dyDescent="0.3">
      <c r="A75">
        <v>142</v>
      </c>
      <c r="B75">
        <v>45271</v>
      </c>
      <c r="C75" t="s">
        <v>1468</v>
      </c>
      <c r="D75" t="s">
        <v>63</v>
      </c>
      <c r="E75" t="s">
        <v>1383</v>
      </c>
      <c r="F75" t="s">
        <v>1467</v>
      </c>
      <c r="G75">
        <v>45265</v>
      </c>
      <c r="H75">
        <v>2023</v>
      </c>
      <c r="I75" t="s">
        <v>1460</v>
      </c>
      <c r="J75">
        <v>45261</v>
      </c>
      <c r="K75">
        <v>2</v>
      </c>
      <c r="L75">
        <v>2</v>
      </c>
      <c r="M75" t="s">
        <v>804</v>
      </c>
      <c r="N75" t="s">
        <v>565</v>
      </c>
      <c r="O75" t="s">
        <v>566</v>
      </c>
      <c r="P75">
        <v>9</v>
      </c>
      <c r="Q75">
        <v>0</v>
      </c>
    </row>
    <row r="76" spans="1:17" x14ac:dyDescent="0.3">
      <c r="A76">
        <v>141</v>
      </c>
      <c r="B76">
        <v>45271</v>
      </c>
      <c r="C76" t="s">
        <v>1468</v>
      </c>
      <c r="D76" t="s">
        <v>63</v>
      </c>
      <c r="E76" t="s">
        <v>1377</v>
      </c>
      <c r="F76" t="s">
        <v>1438</v>
      </c>
      <c r="G76">
        <v>45264</v>
      </c>
      <c r="H76">
        <v>2023</v>
      </c>
      <c r="I76" t="s">
        <v>1460</v>
      </c>
      <c r="J76">
        <v>45261</v>
      </c>
      <c r="K76">
        <v>85</v>
      </c>
      <c r="M76" t="s">
        <v>569</v>
      </c>
      <c r="N76" t="s">
        <v>565</v>
      </c>
      <c r="O76" t="s">
        <v>566</v>
      </c>
      <c r="P76">
        <v>9</v>
      </c>
      <c r="Q76">
        <v>0</v>
      </c>
    </row>
    <row r="77" spans="1:17" x14ac:dyDescent="0.3">
      <c r="A77">
        <v>140</v>
      </c>
      <c r="B77">
        <v>45271</v>
      </c>
      <c r="C77" t="s">
        <v>1468</v>
      </c>
      <c r="D77" t="s">
        <v>63</v>
      </c>
      <c r="E77" t="s">
        <v>1377</v>
      </c>
      <c r="F77" t="s">
        <v>1438</v>
      </c>
      <c r="G77">
        <v>45263</v>
      </c>
      <c r="H77">
        <v>2023</v>
      </c>
      <c r="I77" t="s">
        <v>1460</v>
      </c>
      <c r="J77">
        <v>45261</v>
      </c>
      <c r="K77">
        <v>85</v>
      </c>
      <c r="M77" t="s">
        <v>569</v>
      </c>
      <c r="N77" t="s">
        <v>565</v>
      </c>
      <c r="O77" t="s">
        <v>566</v>
      </c>
      <c r="P77">
        <v>9</v>
      </c>
      <c r="Q77">
        <v>9</v>
      </c>
    </row>
    <row r="78" spans="1:17" x14ac:dyDescent="0.3">
      <c r="A78">
        <v>139</v>
      </c>
      <c r="B78">
        <v>45271</v>
      </c>
      <c r="C78" t="s">
        <v>1468</v>
      </c>
      <c r="D78" t="s">
        <v>63</v>
      </c>
      <c r="E78" t="s">
        <v>1383</v>
      </c>
      <c r="F78" t="s">
        <v>249</v>
      </c>
      <c r="G78">
        <v>45262</v>
      </c>
      <c r="H78">
        <v>2023</v>
      </c>
      <c r="I78" t="s">
        <v>1460</v>
      </c>
      <c r="J78">
        <v>45261</v>
      </c>
      <c r="K78">
        <v>85</v>
      </c>
      <c r="M78" t="s">
        <v>569</v>
      </c>
      <c r="N78" t="s">
        <v>565</v>
      </c>
      <c r="O78" t="s">
        <v>566</v>
      </c>
      <c r="P78">
        <v>9</v>
      </c>
      <c r="Q78">
        <v>9</v>
      </c>
    </row>
    <row r="79" spans="1:17" x14ac:dyDescent="0.3">
      <c r="A79">
        <v>138</v>
      </c>
      <c r="B79">
        <v>45271</v>
      </c>
      <c r="C79" t="s">
        <v>1468</v>
      </c>
      <c r="D79" t="s">
        <v>63</v>
      </c>
      <c r="E79" t="s">
        <v>1377</v>
      </c>
      <c r="F79" t="s">
        <v>1438</v>
      </c>
      <c r="G79">
        <v>45261</v>
      </c>
      <c r="H79">
        <v>2023</v>
      </c>
      <c r="I79" t="s">
        <v>1460</v>
      </c>
      <c r="J79">
        <v>45261</v>
      </c>
      <c r="K79">
        <v>85</v>
      </c>
      <c r="M79" t="s">
        <v>569</v>
      </c>
      <c r="N79" t="s">
        <v>565</v>
      </c>
      <c r="O79" t="s">
        <v>566</v>
      </c>
      <c r="P79">
        <v>9</v>
      </c>
      <c r="Q79">
        <v>0</v>
      </c>
    </row>
    <row r="80" spans="1:17" x14ac:dyDescent="0.3">
      <c r="A80">
        <v>137</v>
      </c>
      <c r="B80">
        <v>45271</v>
      </c>
      <c r="C80" t="s">
        <v>1468</v>
      </c>
      <c r="D80" t="s">
        <v>63</v>
      </c>
      <c r="E80" t="s">
        <v>1383</v>
      </c>
      <c r="F80" t="s">
        <v>249</v>
      </c>
      <c r="G80">
        <v>45260</v>
      </c>
      <c r="H80">
        <v>2023</v>
      </c>
      <c r="I80" t="s">
        <v>1459</v>
      </c>
      <c r="J80">
        <v>45231</v>
      </c>
      <c r="K80">
        <v>85</v>
      </c>
      <c r="M80" t="s">
        <v>569</v>
      </c>
      <c r="N80" t="s">
        <v>565</v>
      </c>
      <c r="O80" t="s">
        <v>566</v>
      </c>
      <c r="P80">
        <v>9</v>
      </c>
      <c r="Q80">
        <v>0</v>
      </c>
    </row>
    <row r="81" spans="1:17" x14ac:dyDescent="0.3">
      <c r="A81">
        <v>136</v>
      </c>
      <c r="B81">
        <v>45271</v>
      </c>
      <c r="C81" t="s">
        <v>1468</v>
      </c>
      <c r="D81" t="s">
        <v>63</v>
      </c>
      <c r="E81" t="s">
        <v>1377</v>
      </c>
      <c r="F81" t="s">
        <v>1438</v>
      </c>
      <c r="G81">
        <v>45259</v>
      </c>
      <c r="H81">
        <v>2023</v>
      </c>
      <c r="I81" t="s">
        <v>1459</v>
      </c>
      <c r="J81">
        <v>45231</v>
      </c>
      <c r="K81">
        <v>85</v>
      </c>
      <c r="M81" t="s">
        <v>569</v>
      </c>
      <c r="N81" t="s">
        <v>565</v>
      </c>
      <c r="O81" t="s">
        <v>566</v>
      </c>
      <c r="P81">
        <v>9</v>
      </c>
      <c r="Q81">
        <v>0</v>
      </c>
    </row>
    <row r="82" spans="1:17" x14ac:dyDescent="0.3">
      <c r="A82">
        <v>135</v>
      </c>
      <c r="B82">
        <v>45271</v>
      </c>
      <c r="C82" t="s">
        <v>1468</v>
      </c>
      <c r="D82" t="s">
        <v>63</v>
      </c>
      <c r="E82" t="s">
        <v>1383</v>
      </c>
      <c r="F82" t="s">
        <v>249</v>
      </c>
      <c r="G82">
        <v>45258</v>
      </c>
      <c r="H82">
        <v>2023</v>
      </c>
      <c r="I82" t="s">
        <v>1459</v>
      </c>
      <c r="J82">
        <v>45231</v>
      </c>
      <c r="K82">
        <v>2</v>
      </c>
      <c r="L82">
        <v>2</v>
      </c>
      <c r="M82" t="s">
        <v>804</v>
      </c>
      <c r="N82" t="s">
        <v>565</v>
      </c>
      <c r="O82" t="s">
        <v>566</v>
      </c>
      <c r="P82">
        <v>9</v>
      </c>
      <c r="Q82">
        <v>0</v>
      </c>
    </row>
    <row r="83" spans="1:17" x14ac:dyDescent="0.3">
      <c r="A83">
        <v>134</v>
      </c>
      <c r="B83">
        <v>45271</v>
      </c>
      <c r="C83" t="s">
        <v>1468</v>
      </c>
      <c r="D83" t="s">
        <v>63</v>
      </c>
      <c r="E83" t="s">
        <v>1377</v>
      </c>
      <c r="F83" t="s">
        <v>1438</v>
      </c>
      <c r="G83">
        <v>45257</v>
      </c>
      <c r="H83">
        <v>2023</v>
      </c>
      <c r="I83" t="s">
        <v>1459</v>
      </c>
      <c r="J83">
        <v>45231</v>
      </c>
      <c r="K83">
        <v>85</v>
      </c>
      <c r="M83" t="s">
        <v>569</v>
      </c>
      <c r="N83" t="s">
        <v>565</v>
      </c>
      <c r="O83" t="s">
        <v>566</v>
      </c>
      <c r="P83">
        <v>9</v>
      </c>
      <c r="Q83">
        <v>0</v>
      </c>
    </row>
    <row r="84" spans="1:17" x14ac:dyDescent="0.3">
      <c r="A84">
        <v>133</v>
      </c>
      <c r="B84">
        <v>45246</v>
      </c>
      <c r="C84" t="s">
        <v>1468</v>
      </c>
      <c r="D84" t="s">
        <v>574</v>
      </c>
      <c r="E84" t="s">
        <v>1383</v>
      </c>
      <c r="F84" t="s">
        <v>1384</v>
      </c>
      <c r="G84">
        <v>45240</v>
      </c>
      <c r="H84">
        <v>2023</v>
      </c>
      <c r="I84" t="s">
        <v>1459</v>
      </c>
      <c r="J84">
        <v>45231</v>
      </c>
      <c r="P84">
        <v>9</v>
      </c>
      <c r="Q84">
        <v>0</v>
      </c>
    </row>
    <row r="85" spans="1:17" x14ac:dyDescent="0.3">
      <c r="A85">
        <v>132</v>
      </c>
      <c r="B85">
        <v>45246</v>
      </c>
      <c r="C85" t="s">
        <v>1468</v>
      </c>
      <c r="D85" t="s">
        <v>63</v>
      </c>
      <c r="E85" t="s">
        <v>1383</v>
      </c>
      <c r="F85" t="s">
        <v>1384</v>
      </c>
      <c r="G85">
        <v>45243</v>
      </c>
      <c r="H85">
        <v>2023</v>
      </c>
      <c r="I85" t="s">
        <v>1459</v>
      </c>
      <c r="J85">
        <v>45231</v>
      </c>
      <c r="P85">
        <v>5</v>
      </c>
      <c r="Q85">
        <v>0</v>
      </c>
    </row>
    <row r="86" spans="1:17" x14ac:dyDescent="0.3">
      <c r="A86">
        <v>131</v>
      </c>
      <c r="B86">
        <v>45246</v>
      </c>
      <c r="C86" t="s">
        <v>1468</v>
      </c>
      <c r="D86" t="s">
        <v>574</v>
      </c>
      <c r="E86" t="s">
        <v>1377</v>
      </c>
      <c r="F86" t="s">
        <v>1386</v>
      </c>
      <c r="G86">
        <v>45243</v>
      </c>
      <c r="H86">
        <v>2023</v>
      </c>
      <c r="I86" t="s">
        <v>1459</v>
      </c>
      <c r="J86">
        <v>45231</v>
      </c>
      <c r="K86">
        <v>31</v>
      </c>
      <c r="L86">
        <v>59</v>
      </c>
      <c r="M86" t="s">
        <v>693</v>
      </c>
      <c r="N86" t="s">
        <v>565</v>
      </c>
      <c r="O86" t="s">
        <v>573</v>
      </c>
      <c r="P86">
        <v>4</v>
      </c>
      <c r="Q86">
        <v>0</v>
      </c>
    </row>
    <row r="87" spans="1:17" x14ac:dyDescent="0.3">
      <c r="A87">
        <v>130</v>
      </c>
      <c r="B87">
        <v>45246</v>
      </c>
      <c r="C87" t="s">
        <v>1468</v>
      </c>
      <c r="D87" t="s">
        <v>63</v>
      </c>
      <c r="E87" t="s">
        <v>1377</v>
      </c>
      <c r="F87" t="s">
        <v>1382</v>
      </c>
      <c r="G87">
        <v>45244</v>
      </c>
      <c r="H87">
        <v>2023</v>
      </c>
      <c r="I87" t="s">
        <v>1459</v>
      </c>
      <c r="J87">
        <v>45231</v>
      </c>
      <c r="K87">
        <v>85</v>
      </c>
      <c r="M87" t="s">
        <v>569</v>
      </c>
      <c r="N87" t="s">
        <v>565</v>
      </c>
      <c r="O87" t="s">
        <v>566</v>
      </c>
      <c r="P87">
        <v>9</v>
      </c>
      <c r="Q87">
        <v>0</v>
      </c>
    </row>
    <row r="88" spans="1:17" x14ac:dyDescent="0.3">
      <c r="A88">
        <v>129</v>
      </c>
      <c r="B88">
        <v>45246</v>
      </c>
      <c r="C88" t="s">
        <v>1468</v>
      </c>
      <c r="D88" t="s">
        <v>574</v>
      </c>
      <c r="E88" t="s">
        <v>1383</v>
      </c>
      <c r="F88" t="s">
        <v>1384</v>
      </c>
      <c r="G88">
        <v>45245</v>
      </c>
      <c r="H88">
        <v>2023</v>
      </c>
      <c r="I88" t="s">
        <v>1459</v>
      </c>
      <c r="J88">
        <v>45231</v>
      </c>
      <c r="K88">
        <v>25</v>
      </c>
      <c r="L88">
        <v>50</v>
      </c>
      <c r="M88" t="s">
        <v>711</v>
      </c>
      <c r="N88" t="s">
        <v>588</v>
      </c>
      <c r="P88">
        <v>9</v>
      </c>
      <c r="Q88">
        <v>0</v>
      </c>
    </row>
    <row r="89" spans="1:17" x14ac:dyDescent="0.3">
      <c r="A89">
        <v>128</v>
      </c>
      <c r="B89">
        <v>45246</v>
      </c>
      <c r="C89" t="s">
        <v>1468</v>
      </c>
      <c r="D89" t="s">
        <v>84</v>
      </c>
      <c r="E89" t="s">
        <v>1377</v>
      </c>
      <c r="F89" t="s">
        <v>1386</v>
      </c>
      <c r="G89">
        <v>45246</v>
      </c>
      <c r="H89">
        <v>2023</v>
      </c>
      <c r="I89" t="s">
        <v>1459</v>
      </c>
      <c r="J89">
        <v>45231</v>
      </c>
      <c r="K89">
        <v>36</v>
      </c>
      <c r="L89">
        <v>60</v>
      </c>
      <c r="M89" t="s">
        <v>838</v>
      </c>
      <c r="N89" t="s">
        <v>565</v>
      </c>
      <c r="O89" t="s">
        <v>573</v>
      </c>
      <c r="P89">
        <v>9</v>
      </c>
      <c r="Q89">
        <v>0</v>
      </c>
    </row>
    <row r="90" spans="1:17" x14ac:dyDescent="0.3">
      <c r="A90">
        <v>127</v>
      </c>
      <c r="B90">
        <v>45239</v>
      </c>
      <c r="C90" t="s">
        <v>1468</v>
      </c>
      <c r="D90" t="s">
        <v>63</v>
      </c>
      <c r="E90" t="s">
        <v>1383</v>
      </c>
      <c r="F90" t="s">
        <v>1384</v>
      </c>
      <c r="G90">
        <v>45239</v>
      </c>
      <c r="H90">
        <v>2023</v>
      </c>
      <c r="I90" t="s">
        <v>1459</v>
      </c>
      <c r="J90">
        <v>45231</v>
      </c>
      <c r="K90">
        <v>69</v>
      </c>
      <c r="L90">
        <v>90</v>
      </c>
      <c r="M90" t="s">
        <v>631</v>
      </c>
      <c r="N90" t="s">
        <v>554</v>
      </c>
      <c r="O90" t="s">
        <v>632</v>
      </c>
      <c r="P90">
        <v>9</v>
      </c>
      <c r="Q90">
        <v>0</v>
      </c>
    </row>
    <row r="91" spans="1:17" x14ac:dyDescent="0.3">
      <c r="A91">
        <v>126</v>
      </c>
      <c r="B91">
        <v>45239</v>
      </c>
      <c r="C91" t="s">
        <v>1468</v>
      </c>
      <c r="D91" t="s">
        <v>63</v>
      </c>
      <c r="E91" t="s">
        <v>1383</v>
      </c>
      <c r="F91" t="s">
        <v>1384</v>
      </c>
      <c r="G91">
        <v>45238</v>
      </c>
      <c r="H91">
        <v>2023</v>
      </c>
      <c r="I91" t="s">
        <v>1459</v>
      </c>
      <c r="J91">
        <v>45231</v>
      </c>
      <c r="K91">
        <v>69</v>
      </c>
      <c r="L91">
        <v>90</v>
      </c>
      <c r="M91" t="s">
        <v>631</v>
      </c>
      <c r="N91" t="s">
        <v>554</v>
      </c>
      <c r="O91" t="s">
        <v>632</v>
      </c>
      <c r="P91">
        <v>9</v>
      </c>
      <c r="Q91">
        <v>0</v>
      </c>
    </row>
    <row r="92" spans="1:17" x14ac:dyDescent="0.3">
      <c r="A92">
        <v>125</v>
      </c>
      <c r="B92">
        <v>45239</v>
      </c>
      <c r="C92" t="s">
        <v>1468</v>
      </c>
      <c r="D92" t="s">
        <v>63</v>
      </c>
      <c r="E92" t="s">
        <v>1383</v>
      </c>
      <c r="F92" t="s">
        <v>1384</v>
      </c>
      <c r="G92">
        <v>45237</v>
      </c>
      <c r="H92">
        <v>2023</v>
      </c>
      <c r="I92" t="s">
        <v>1459</v>
      </c>
      <c r="J92">
        <v>45231</v>
      </c>
      <c r="K92">
        <v>69</v>
      </c>
      <c r="L92">
        <v>90</v>
      </c>
      <c r="M92" t="s">
        <v>631</v>
      </c>
      <c r="N92" t="s">
        <v>554</v>
      </c>
      <c r="O92" t="s">
        <v>632</v>
      </c>
      <c r="P92">
        <v>9</v>
      </c>
      <c r="Q92">
        <v>0</v>
      </c>
    </row>
    <row r="93" spans="1:17" x14ac:dyDescent="0.3">
      <c r="A93">
        <v>124</v>
      </c>
      <c r="B93">
        <v>45236</v>
      </c>
      <c r="C93" t="s">
        <v>1468</v>
      </c>
      <c r="D93" t="s">
        <v>63</v>
      </c>
      <c r="E93" t="s">
        <v>1377</v>
      </c>
      <c r="F93" t="s">
        <v>1382</v>
      </c>
      <c r="G93">
        <v>45233</v>
      </c>
      <c r="H93">
        <v>2023</v>
      </c>
      <c r="I93" t="s">
        <v>1459</v>
      </c>
      <c r="J93">
        <v>45231</v>
      </c>
      <c r="P93">
        <v>9</v>
      </c>
      <c r="Q93">
        <v>0</v>
      </c>
    </row>
    <row r="94" spans="1:17" x14ac:dyDescent="0.3">
      <c r="A94">
        <v>123</v>
      </c>
      <c r="B94">
        <v>45236</v>
      </c>
      <c r="C94" t="s">
        <v>1468</v>
      </c>
      <c r="D94" t="s">
        <v>84</v>
      </c>
      <c r="E94" t="s">
        <v>1383</v>
      </c>
      <c r="F94" t="s">
        <v>1384</v>
      </c>
      <c r="G94">
        <v>45236</v>
      </c>
      <c r="H94">
        <v>2023</v>
      </c>
      <c r="I94" t="s">
        <v>1459</v>
      </c>
      <c r="J94">
        <v>45231</v>
      </c>
      <c r="K94">
        <v>69</v>
      </c>
      <c r="L94">
        <v>90</v>
      </c>
      <c r="M94" t="s">
        <v>631</v>
      </c>
      <c r="N94" t="s">
        <v>554</v>
      </c>
      <c r="O94" t="s">
        <v>632</v>
      </c>
      <c r="P94">
        <v>9</v>
      </c>
      <c r="Q94">
        <v>0</v>
      </c>
    </row>
    <row r="95" spans="1:17" x14ac:dyDescent="0.3">
      <c r="A95">
        <v>122</v>
      </c>
      <c r="B95">
        <v>45231</v>
      </c>
      <c r="C95" t="s">
        <v>1468</v>
      </c>
      <c r="D95" t="s">
        <v>63</v>
      </c>
      <c r="E95" t="s">
        <v>1377</v>
      </c>
      <c r="F95" t="s">
        <v>1382</v>
      </c>
      <c r="G95">
        <v>45230</v>
      </c>
      <c r="H95">
        <v>2023</v>
      </c>
      <c r="I95" t="s">
        <v>1388</v>
      </c>
      <c r="J95">
        <v>45200</v>
      </c>
      <c r="K95">
        <v>11</v>
      </c>
      <c r="L95">
        <v>110</v>
      </c>
      <c r="M95" t="s">
        <v>593</v>
      </c>
      <c r="N95" t="s">
        <v>565</v>
      </c>
      <c r="O95" t="s">
        <v>566</v>
      </c>
      <c r="P95">
        <v>9</v>
      </c>
      <c r="Q95">
        <v>0</v>
      </c>
    </row>
    <row r="96" spans="1:17" x14ac:dyDescent="0.3">
      <c r="A96">
        <v>121</v>
      </c>
      <c r="B96">
        <v>45231</v>
      </c>
      <c r="C96" t="s">
        <v>1468</v>
      </c>
      <c r="D96" t="s">
        <v>63</v>
      </c>
      <c r="E96" t="s">
        <v>1377</v>
      </c>
      <c r="F96" t="s">
        <v>1495</v>
      </c>
      <c r="G96">
        <v>45229</v>
      </c>
      <c r="H96">
        <v>2023</v>
      </c>
      <c r="I96" t="s">
        <v>1388</v>
      </c>
      <c r="J96">
        <v>45200</v>
      </c>
      <c r="K96">
        <v>11</v>
      </c>
      <c r="L96">
        <v>110</v>
      </c>
      <c r="M96" t="s">
        <v>593</v>
      </c>
      <c r="N96" t="s">
        <v>565</v>
      </c>
      <c r="O96" t="s">
        <v>566</v>
      </c>
      <c r="P96">
        <v>9</v>
      </c>
      <c r="Q96">
        <v>0</v>
      </c>
    </row>
    <row r="97" spans="1:17" x14ac:dyDescent="0.3">
      <c r="A97">
        <v>120</v>
      </c>
      <c r="B97">
        <v>45231</v>
      </c>
      <c r="C97" t="s">
        <v>1468</v>
      </c>
      <c r="D97" t="s">
        <v>63</v>
      </c>
      <c r="E97" t="s">
        <v>1377</v>
      </c>
      <c r="F97" t="s">
        <v>1382</v>
      </c>
      <c r="G97">
        <v>45231</v>
      </c>
      <c r="H97">
        <v>2023</v>
      </c>
      <c r="I97" t="s">
        <v>1459</v>
      </c>
      <c r="J97">
        <v>45231</v>
      </c>
      <c r="K97">
        <v>11</v>
      </c>
      <c r="L97">
        <v>110</v>
      </c>
      <c r="M97" t="s">
        <v>593</v>
      </c>
      <c r="N97" t="s">
        <v>565</v>
      </c>
      <c r="O97" t="s">
        <v>566</v>
      </c>
      <c r="P97">
        <v>4</v>
      </c>
      <c r="Q97">
        <v>0</v>
      </c>
    </row>
    <row r="98" spans="1:17" x14ac:dyDescent="0.3">
      <c r="A98">
        <v>119</v>
      </c>
      <c r="B98">
        <v>45231</v>
      </c>
      <c r="C98" t="s">
        <v>1468</v>
      </c>
      <c r="D98" t="s">
        <v>84</v>
      </c>
      <c r="E98" t="s">
        <v>1383</v>
      </c>
      <c r="F98" t="s">
        <v>1456</v>
      </c>
      <c r="G98">
        <v>45231</v>
      </c>
      <c r="H98">
        <v>2023</v>
      </c>
      <c r="I98" t="s">
        <v>1459</v>
      </c>
      <c r="J98">
        <v>45231</v>
      </c>
      <c r="K98">
        <v>71</v>
      </c>
      <c r="L98">
        <v>93</v>
      </c>
      <c r="M98" t="s">
        <v>627</v>
      </c>
      <c r="N98" t="s">
        <v>565</v>
      </c>
      <c r="O98" t="s">
        <v>628</v>
      </c>
      <c r="P98">
        <v>5</v>
      </c>
      <c r="Q98">
        <v>0</v>
      </c>
    </row>
    <row r="99" spans="1:17" x14ac:dyDescent="0.3">
      <c r="A99">
        <v>118</v>
      </c>
      <c r="B99">
        <v>45226</v>
      </c>
      <c r="C99" t="s">
        <v>1468</v>
      </c>
      <c r="D99" t="s">
        <v>63</v>
      </c>
      <c r="E99" t="s">
        <v>1377</v>
      </c>
      <c r="F99" t="s">
        <v>1495</v>
      </c>
      <c r="G99">
        <v>45225</v>
      </c>
      <c r="H99">
        <v>2023</v>
      </c>
      <c r="I99" t="s">
        <v>1388</v>
      </c>
      <c r="J99">
        <v>45200</v>
      </c>
      <c r="K99">
        <v>11</v>
      </c>
      <c r="L99">
        <v>110</v>
      </c>
      <c r="M99" t="s">
        <v>593</v>
      </c>
      <c r="N99" t="s">
        <v>565</v>
      </c>
      <c r="O99" t="s">
        <v>566</v>
      </c>
      <c r="P99">
        <v>9</v>
      </c>
      <c r="Q99">
        <v>0</v>
      </c>
    </row>
    <row r="100" spans="1:17" x14ac:dyDescent="0.3">
      <c r="A100">
        <v>117</v>
      </c>
      <c r="B100">
        <v>45226</v>
      </c>
      <c r="C100" t="s">
        <v>1468</v>
      </c>
      <c r="D100" t="s">
        <v>63</v>
      </c>
      <c r="E100" t="s">
        <v>1377</v>
      </c>
      <c r="F100" t="s">
        <v>1438</v>
      </c>
      <c r="G100">
        <v>45223</v>
      </c>
      <c r="H100">
        <v>2023</v>
      </c>
      <c r="I100" t="s">
        <v>1388</v>
      </c>
      <c r="J100">
        <v>45200</v>
      </c>
      <c r="K100">
        <v>11</v>
      </c>
      <c r="L100">
        <v>110</v>
      </c>
      <c r="M100" t="s">
        <v>593</v>
      </c>
      <c r="N100" t="s">
        <v>565</v>
      </c>
      <c r="O100" t="s">
        <v>566</v>
      </c>
      <c r="P100">
        <v>9</v>
      </c>
      <c r="Q100">
        <v>0</v>
      </c>
    </row>
    <row r="101" spans="1:17" x14ac:dyDescent="0.3">
      <c r="A101">
        <v>116</v>
      </c>
      <c r="B101">
        <v>45226</v>
      </c>
      <c r="C101" t="s">
        <v>1468</v>
      </c>
      <c r="D101" t="s">
        <v>63</v>
      </c>
      <c r="E101" t="s">
        <v>1377</v>
      </c>
      <c r="F101" t="s">
        <v>1438</v>
      </c>
      <c r="G101">
        <v>45223</v>
      </c>
      <c r="H101">
        <v>2023</v>
      </c>
      <c r="I101" t="s">
        <v>1388</v>
      </c>
      <c r="J101">
        <v>45200</v>
      </c>
      <c r="K101">
        <v>11</v>
      </c>
      <c r="L101">
        <v>110</v>
      </c>
      <c r="M101" t="s">
        <v>593</v>
      </c>
      <c r="N101" t="s">
        <v>565</v>
      </c>
      <c r="O101" t="s">
        <v>566</v>
      </c>
      <c r="P101">
        <v>9</v>
      </c>
      <c r="Q101">
        <v>0</v>
      </c>
    </row>
    <row r="102" spans="1:17" x14ac:dyDescent="0.3">
      <c r="A102">
        <v>115</v>
      </c>
      <c r="B102">
        <v>45226</v>
      </c>
      <c r="C102" t="s">
        <v>1468</v>
      </c>
      <c r="D102" t="s">
        <v>63</v>
      </c>
      <c r="E102" t="s">
        <v>1383</v>
      </c>
      <c r="F102" t="s">
        <v>249</v>
      </c>
      <c r="G102">
        <v>45222</v>
      </c>
      <c r="H102">
        <v>2023</v>
      </c>
      <c r="I102" t="s">
        <v>1388</v>
      </c>
      <c r="J102">
        <v>45200</v>
      </c>
      <c r="K102">
        <v>11</v>
      </c>
      <c r="L102">
        <v>110</v>
      </c>
      <c r="M102" t="s">
        <v>593</v>
      </c>
      <c r="N102" t="s">
        <v>565</v>
      </c>
      <c r="O102" t="s">
        <v>566</v>
      </c>
      <c r="P102">
        <v>7</v>
      </c>
      <c r="Q102">
        <v>4</v>
      </c>
    </row>
    <row r="103" spans="1:17" x14ac:dyDescent="0.3">
      <c r="A103">
        <v>114</v>
      </c>
      <c r="B103">
        <v>45226</v>
      </c>
      <c r="C103" t="s">
        <v>1468</v>
      </c>
      <c r="D103" t="s">
        <v>63</v>
      </c>
      <c r="E103" t="s">
        <v>1377</v>
      </c>
      <c r="F103" t="s">
        <v>1438</v>
      </c>
      <c r="G103">
        <v>45222</v>
      </c>
      <c r="H103">
        <v>2023</v>
      </c>
      <c r="I103" t="s">
        <v>1388</v>
      </c>
      <c r="J103">
        <v>45200</v>
      </c>
      <c r="K103">
        <v>11</v>
      </c>
      <c r="L103">
        <v>110</v>
      </c>
      <c r="M103" t="s">
        <v>593</v>
      </c>
      <c r="N103" t="s">
        <v>565</v>
      </c>
      <c r="O103" t="s">
        <v>566</v>
      </c>
      <c r="P103">
        <v>6</v>
      </c>
      <c r="Q103">
        <v>0</v>
      </c>
    </row>
    <row r="104" spans="1:17" x14ac:dyDescent="0.3">
      <c r="A104">
        <v>113</v>
      </c>
      <c r="B104">
        <v>45226</v>
      </c>
      <c r="C104" t="s">
        <v>1468</v>
      </c>
      <c r="D104" t="s">
        <v>63</v>
      </c>
      <c r="E104" t="s">
        <v>1383</v>
      </c>
      <c r="F104" t="s">
        <v>249</v>
      </c>
      <c r="G104">
        <v>45221</v>
      </c>
      <c r="H104">
        <v>2023</v>
      </c>
      <c r="I104" t="s">
        <v>1388</v>
      </c>
      <c r="J104">
        <v>45200</v>
      </c>
      <c r="K104">
        <v>11</v>
      </c>
      <c r="L104">
        <v>110</v>
      </c>
      <c r="M104" t="s">
        <v>593</v>
      </c>
      <c r="N104" t="s">
        <v>565</v>
      </c>
      <c r="O104" t="s">
        <v>566</v>
      </c>
      <c r="P104">
        <v>6</v>
      </c>
      <c r="Q104">
        <v>6</v>
      </c>
    </row>
    <row r="105" spans="1:17" x14ac:dyDescent="0.3">
      <c r="A105">
        <v>112</v>
      </c>
      <c r="B105">
        <v>45226</v>
      </c>
      <c r="C105" t="s">
        <v>1468</v>
      </c>
      <c r="D105" t="s">
        <v>63</v>
      </c>
      <c r="E105" t="s">
        <v>1377</v>
      </c>
      <c r="F105" t="s">
        <v>1438</v>
      </c>
      <c r="G105">
        <v>45221</v>
      </c>
      <c r="H105">
        <v>2023</v>
      </c>
      <c r="I105" t="s">
        <v>1388</v>
      </c>
      <c r="J105">
        <v>45200</v>
      </c>
      <c r="K105">
        <v>11</v>
      </c>
      <c r="L105">
        <v>110</v>
      </c>
      <c r="M105" t="s">
        <v>593</v>
      </c>
      <c r="N105" t="s">
        <v>565</v>
      </c>
      <c r="O105" t="s">
        <v>566</v>
      </c>
      <c r="P105">
        <v>5</v>
      </c>
      <c r="Q105">
        <v>5</v>
      </c>
    </row>
    <row r="106" spans="1:17" x14ac:dyDescent="0.3">
      <c r="A106">
        <v>111</v>
      </c>
      <c r="B106">
        <v>45226</v>
      </c>
      <c r="C106" t="s">
        <v>1468</v>
      </c>
      <c r="D106" t="s">
        <v>63</v>
      </c>
      <c r="E106" t="s">
        <v>1377</v>
      </c>
      <c r="F106" t="s">
        <v>1438</v>
      </c>
      <c r="G106">
        <v>45220</v>
      </c>
      <c r="H106">
        <v>2023</v>
      </c>
      <c r="I106" t="s">
        <v>1388</v>
      </c>
      <c r="J106">
        <v>45200</v>
      </c>
      <c r="K106">
        <v>11</v>
      </c>
      <c r="L106">
        <v>110</v>
      </c>
      <c r="M106" t="s">
        <v>593</v>
      </c>
      <c r="N106" t="s">
        <v>565</v>
      </c>
      <c r="O106" t="s">
        <v>566</v>
      </c>
      <c r="P106">
        <v>12</v>
      </c>
      <c r="Q106">
        <v>12</v>
      </c>
    </row>
    <row r="107" spans="1:17" x14ac:dyDescent="0.3">
      <c r="A107">
        <v>110</v>
      </c>
      <c r="B107">
        <v>45226</v>
      </c>
      <c r="C107" t="s">
        <v>1468</v>
      </c>
      <c r="D107" t="s">
        <v>63</v>
      </c>
      <c r="E107" t="s">
        <v>1377</v>
      </c>
      <c r="F107" t="s">
        <v>1438</v>
      </c>
      <c r="G107">
        <v>45219</v>
      </c>
      <c r="H107">
        <v>2023</v>
      </c>
      <c r="I107" t="s">
        <v>1388</v>
      </c>
      <c r="J107">
        <v>45200</v>
      </c>
      <c r="K107">
        <v>11</v>
      </c>
      <c r="L107">
        <v>110</v>
      </c>
      <c r="M107" t="s">
        <v>593</v>
      </c>
      <c r="N107" t="s">
        <v>565</v>
      </c>
      <c r="O107" t="s">
        <v>566</v>
      </c>
      <c r="P107">
        <v>10</v>
      </c>
      <c r="Q107">
        <v>1</v>
      </c>
    </row>
    <row r="108" spans="1:17" x14ac:dyDescent="0.3">
      <c r="A108">
        <v>109</v>
      </c>
      <c r="B108">
        <v>45216</v>
      </c>
      <c r="C108" t="s">
        <v>1468</v>
      </c>
      <c r="D108" t="s">
        <v>63</v>
      </c>
      <c r="E108" t="s">
        <v>1383</v>
      </c>
      <c r="F108" t="s">
        <v>1384</v>
      </c>
      <c r="G108">
        <v>45216</v>
      </c>
      <c r="H108">
        <v>2023</v>
      </c>
      <c r="I108" t="s">
        <v>1388</v>
      </c>
      <c r="J108">
        <v>45200</v>
      </c>
      <c r="K108">
        <v>69</v>
      </c>
      <c r="L108">
        <v>90</v>
      </c>
      <c r="M108" t="s">
        <v>631</v>
      </c>
      <c r="N108" t="s">
        <v>554</v>
      </c>
      <c r="O108" t="s">
        <v>632</v>
      </c>
      <c r="P108">
        <v>4.5</v>
      </c>
      <c r="Q108">
        <v>0</v>
      </c>
    </row>
    <row r="109" spans="1:17" x14ac:dyDescent="0.3">
      <c r="A109">
        <v>108</v>
      </c>
      <c r="B109">
        <v>45216</v>
      </c>
      <c r="C109" t="s">
        <v>1468</v>
      </c>
      <c r="D109" t="s">
        <v>603</v>
      </c>
      <c r="E109" t="s">
        <v>1383</v>
      </c>
      <c r="F109" t="s">
        <v>1456</v>
      </c>
      <c r="G109">
        <v>45216</v>
      </c>
      <c r="H109">
        <v>2023</v>
      </c>
      <c r="I109" t="s">
        <v>1388</v>
      </c>
      <c r="J109">
        <v>45200</v>
      </c>
      <c r="K109">
        <v>15</v>
      </c>
      <c r="L109">
        <v>107</v>
      </c>
      <c r="M109" t="s">
        <v>601</v>
      </c>
      <c r="N109" t="s">
        <v>565</v>
      </c>
      <c r="O109" t="s">
        <v>573</v>
      </c>
      <c r="P109">
        <v>4.5</v>
      </c>
      <c r="Q109">
        <v>0</v>
      </c>
    </row>
    <row r="110" spans="1:17" x14ac:dyDescent="0.3">
      <c r="A110">
        <v>107</v>
      </c>
      <c r="B110">
        <v>45216</v>
      </c>
      <c r="C110" t="s">
        <v>1468</v>
      </c>
      <c r="D110" t="s">
        <v>603</v>
      </c>
      <c r="E110" t="s">
        <v>1383</v>
      </c>
      <c r="F110" t="s">
        <v>1456</v>
      </c>
      <c r="G110">
        <v>45215</v>
      </c>
      <c r="H110">
        <v>2023</v>
      </c>
      <c r="I110" t="s">
        <v>1388</v>
      </c>
      <c r="J110">
        <v>45200</v>
      </c>
      <c r="K110">
        <v>15</v>
      </c>
      <c r="L110">
        <v>107</v>
      </c>
      <c r="M110" t="s">
        <v>601</v>
      </c>
      <c r="N110" t="s">
        <v>565</v>
      </c>
      <c r="O110" t="s">
        <v>573</v>
      </c>
      <c r="P110">
        <v>9</v>
      </c>
      <c r="Q110">
        <v>0</v>
      </c>
    </row>
    <row r="111" spans="1:17" x14ac:dyDescent="0.3">
      <c r="A111">
        <v>106</v>
      </c>
      <c r="B111">
        <v>45216</v>
      </c>
      <c r="C111" t="s">
        <v>1468</v>
      </c>
      <c r="D111" t="s">
        <v>603</v>
      </c>
      <c r="E111" t="s">
        <v>1383</v>
      </c>
      <c r="F111" t="s">
        <v>1456</v>
      </c>
      <c r="G111">
        <v>45212</v>
      </c>
      <c r="H111">
        <v>2023</v>
      </c>
      <c r="I111" t="s">
        <v>1388</v>
      </c>
      <c r="J111">
        <v>45200</v>
      </c>
      <c r="K111">
        <v>15</v>
      </c>
      <c r="L111">
        <v>107</v>
      </c>
      <c r="M111" t="s">
        <v>601</v>
      </c>
      <c r="N111" t="s">
        <v>565</v>
      </c>
      <c r="O111" t="s">
        <v>573</v>
      </c>
      <c r="P111">
        <v>9</v>
      </c>
      <c r="Q111">
        <v>0</v>
      </c>
    </row>
    <row r="112" spans="1:17" x14ac:dyDescent="0.3">
      <c r="A112">
        <v>105</v>
      </c>
      <c r="B112">
        <v>45212</v>
      </c>
      <c r="C112" t="s">
        <v>1468</v>
      </c>
      <c r="D112" t="s">
        <v>603</v>
      </c>
      <c r="E112" t="s">
        <v>1383</v>
      </c>
      <c r="F112" t="s">
        <v>1456</v>
      </c>
      <c r="G112">
        <v>45211</v>
      </c>
      <c r="H112">
        <v>2023</v>
      </c>
      <c r="I112" t="s">
        <v>1388</v>
      </c>
      <c r="J112">
        <v>45200</v>
      </c>
      <c r="K112">
        <v>15</v>
      </c>
      <c r="L112">
        <v>106</v>
      </c>
      <c r="M112" t="s">
        <v>829</v>
      </c>
      <c r="N112" t="s">
        <v>565</v>
      </c>
      <c r="O112" t="s">
        <v>573</v>
      </c>
      <c r="P112">
        <v>7</v>
      </c>
      <c r="Q112">
        <v>0</v>
      </c>
    </row>
    <row r="113" spans="1:17" x14ac:dyDescent="0.3">
      <c r="A113">
        <v>104</v>
      </c>
      <c r="B113">
        <v>45212</v>
      </c>
      <c r="C113" t="s">
        <v>1468</v>
      </c>
      <c r="D113" t="s">
        <v>574</v>
      </c>
      <c r="E113" t="s">
        <v>1377</v>
      </c>
      <c r="F113" t="s">
        <v>1386</v>
      </c>
      <c r="G113">
        <v>45211</v>
      </c>
      <c r="H113">
        <v>2023</v>
      </c>
      <c r="I113" t="s">
        <v>1388</v>
      </c>
      <c r="J113">
        <v>45200</v>
      </c>
      <c r="P113">
        <v>2</v>
      </c>
      <c r="Q113">
        <v>0</v>
      </c>
    </row>
    <row r="114" spans="1:17" x14ac:dyDescent="0.3">
      <c r="A114">
        <v>103</v>
      </c>
      <c r="B114">
        <v>45211</v>
      </c>
      <c r="C114" t="s">
        <v>1468</v>
      </c>
      <c r="D114" t="s">
        <v>603</v>
      </c>
      <c r="E114" t="s">
        <v>1383</v>
      </c>
      <c r="F114" t="s">
        <v>1456</v>
      </c>
      <c r="G114">
        <v>45210</v>
      </c>
      <c r="H114">
        <v>2023</v>
      </c>
      <c r="I114" t="s">
        <v>1388</v>
      </c>
      <c r="J114">
        <v>45200</v>
      </c>
      <c r="K114">
        <v>15</v>
      </c>
      <c r="L114">
        <v>106</v>
      </c>
      <c r="M114" t="s">
        <v>829</v>
      </c>
      <c r="N114" t="s">
        <v>565</v>
      </c>
      <c r="O114" t="s">
        <v>573</v>
      </c>
      <c r="P114">
        <v>7</v>
      </c>
      <c r="Q114">
        <v>0</v>
      </c>
    </row>
    <row r="115" spans="1:17" x14ac:dyDescent="0.3">
      <c r="A115">
        <v>102</v>
      </c>
      <c r="B115">
        <v>45211</v>
      </c>
      <c r="C115" t="s">
        <v>1468</v>
      </c>
      <c r="D115" t="s">
        <v>574</v>
      </c>
      <c r="E115" t="s">
        <v>1377</v>
      </c>
      <c r="F115" t="s">
        <v>1386</v>
      </c>
      <c r="G115">
        <v>45210</v>
      </c>
      <c r="H115">
        <v>2023</v>
      </c>
      <c r="I115" t="s">
        <v>1388</v>
      </c>
      <c r="J115">
        <v>45200</v>
      </c>
      <c r="P115">
        <v>2</v>
      </c>
      <c r="Q115">
        <v>0</v>
      </c>
    </row>
    <row r="116" spans="1:17" x14ac:dyDescent="0.3">
      <c r="A116">
        <v>101</v>
      </c>
      <c r="B116">
        <v>45209</v>
      </c>
      <c r="C116" t="s">
        <v>1468</v>
      </c>
      <c r="D116" t="s">
        <v>63</v>
      </c>
      <c r="E116" t="s">
        <v>1383</v>
      </c>
      <c r="F116" t="s">
        <v>1384</v>
      </c>
      <c r="G116">
        <v>45209</v>
      </c>
      <c r="H116">
        <v>2023</v>
      </c>
      <c r="I116" t="s">
        <v>1388</v>
      </c>
      <c r="J116">
        <v>45200</v>
      </c>
      <c r="K116">
        <v>69</v>
      </c>
      <c r="L116">
        <v>90</v>
      </c>
      <c r="M116" t="s">
        <v>631</v>
      </c>
      <c r="N116" t="s">
        <v>554</v>
      </c>
      <c r="O116" t="s">
        <v>632</v>
      </c>
      <c r="P116">
        <v>3</v>
      </c>
      <c r="Q116">
        <v>0</v>
      </c>
    </row>
    <row r="117" spans="1:17" x14ac:dyDescent="0.3">
      <c r="A117">
        <v>100</v>
      </c>
      <c r="B117">
        <v>45209</v>
      </c>
      <c r="C117" t="s">
        <v>1468</v>
      </c>
      <c r="D117" t="s">
        <v>603</v>
      </c>
      <c r="E117" t="s">
        <v>1383</v>
      </c>
      <c r="F117" t="s">
        <v>1456</v>
      </c>
      <c r="G117">
        <v>45209</v>
      </c>
      <c r="H117">
        <v>2023</v>
      </c>
      <c r="I117" t="s">
        <v>1388</v>
      </c>
      <c r="J117">
        <v>45200</v>
      </c>
      <c r="K117">
        <v>15</v>
      </c>
      <c r="L117">
        <v>106</v>
      </c>
      <c r="M117" t="s">
        <v>829</v>
      </c>
      <c r="N117" t="s">
        <v>565</v>
      </c>
      <c r="O117" t="s">
        <v>573</v>
      </c>
      <c r="P117">
        <v>6</v>
      </c>
      <c r="Q117">
        <v>0</v>
      </c>
    </row>
    <row r="118" spans="1:17" x14ac:dyDescent="0.3">
      <c r="A118">
        <v>99</v>
      </c>
      <c r="B118">
        <v>45209</v>
      </c>
      <c r="C118" t="s">
        <v>1468</v>
      </c>
      <c r="D118" t="s">
        <v>63</v>
      </c>
      <c r="E118" t="s">
        <v>1383</v>
      </c>
      <c r="F118" t="s">
        <v>1471</v>
      </c>
      <c r="G118">
        <v>45208</v>
      </c>
      <c r="H118">
        <v>2023</v>
      </c>
      <c r="I118" t="s">
        <v>1388</v>
      </c>
      <c r="J118">
        <v>45200</v>
      </c>
      <c r="K118">
        <v>69</v>
      </c>
      <c r="L118">
        <v>90</v>
      </c>
      <c r="M118" t="s">
        <v>631</v>
      </c>
      <c r="N118" t="s">
        <v>554</v>
      </c>
      <c r="O118" t="s">
        <v>632</v>
      </c>
      <c r="P118">
        <v>4.5</v>
      </c>
      <c r="Q118">
        <v>0</v>
      </c>
    </row>
    <row r="119" spans="1:17" x14ac:dyDescent="0.3">
      <c r="A119">
        <v>98</v>
      </c>
      <c r="B119">
        <v>45209</v>
      </c>
      <c r="C119" t="s">
        <v>1468</v>
      </c>
      <c r="D119" t="s">
        <v>574</v>
      </c>
      <c r="E119" t="s">
        <v>1377</v>
      </c>
      <c r="F119" t="s">
        <v>1386</v>
      </c>
      <c r="G119">
        <v>45208</v>
      </c>
      <c r="H119">
        <v>2023</v>
      </c>
      <c r="I119" t="s">
        <v>1388</v>
      </c>
      <c r="J119">
        <v>45200</v>
      </c>
      <c r="K119">
        <v>36</v>
      </c>
      <c r="P119">
        <v>4.5</v>
      </c>
      <c r="Q119">
        <v>0</v>
      </c>
    </row>
    <row r="120" spans="1:17" x14ac:dyDescent="0.3">
      <c r="A120">
        <v>97</v>
      </c>
      <c r="B120">
        <v>45208</v>
      </c>
      <c r="C120" t="s">
        <v>1468</v>
      </c>
      <c r="D120" t="s">
        <v>574</v>
      </c>
      <c r="E120" t="s">
        <v>1383</v>
      </c>
      <c r="F120" t="s">
        <v>1384</v>
      </c>
      <c r="G120">
        <v>45196</v>
      </c>
      <c r="H120">
        <v>2023</v>
      </c>
      <c r="I120" t="s">
        <v>1397</v>
      </c>
      <c r="J120">
        <v>45170</v>
      </c>
      <c r="K120">
        <v>48</v>
      </c>
      <c r="L120">
        <v>71</v>
      </c>
      <c r="M120" t="s">
        <v>835</v>
      </c>
      <c r="N120" t="s">
        <v>554</v>
      </c>
      <c r="O120" t="s">
        <v>632</v>
      </c>
      <c r="P120">
        <v>9</v>
      </c>
      <c r="Q120">
        <v>0</v>
      </c>
    </row>
    <row r="121" spans="1:17" x14ac:dyDescent="0.3">
      <c r="A121">
        <v>96</v>
      </c>
      <c r="B121">
        <v>45208</v>
      </c>
      <c r="C121" t="s">
        <v>1468</v>
      </c>
      <c r="D121" t="s">
        <v>574</v>
      </c>
      <c r="E121" t="s">
        <v>1383</v>
      </c>
      <c r="F121" t="s">
        <v>1384</v>
      </c>
      <c r="G121">
        <v>45197</v>
      </c>
      <c r="H121">
        <v>2023</v>
      </c>
      <c r="I121" t="s">
        <v>1397</v>
      </c>
      <c r="J121">
        <v>45170</v>
      </c>
      <c r="K121">
        <v>48</v>
      </c>
      <c r="L121">
        <v>71</v>
      </c>
      <c r="M121" t="s">
        <v>835</v>
      </c>
      <c r="N121" t="s">
        <v>554</v>
      </c>
      <c r="O121" t="s">
        <v>632</v>
      </c>
      <c r="P121">
        <v>4</v>
      </c>
      <c r="Q121">
        <v>0</v>
      </c>
    </row>
    <row r="122" spans="1:17" x14ac:dyDescent="0.3">
      <c r="A122">
        <v>95</v>
      </c>
      <c r="B122">
        <v>45208</v>
      </c>
      <c r="C122" t="s">
        <v>1468</v>
      </c>
      <c r="D122" t="s">
        <v>603</v>
      </c>
      <c r="E122" t="s">
        <v>1383</v>
      </c>
      <c r="F122" t="s">
        <v>1456</v>
      </c>
      <c r="G122">
        <v>45197</v>
      </c>
      <c r="H122">
        <v>2023</v>
      </c>
      <c r="I122" t="s">
        <v>1397</v>
      </c>
      <c r="J122">
        <v>45170</v>
      </c>
      <c r="K122">
        <v>15</v>
      </c>
      <c r="L122">
        <v>106</v>
      </c>
      <c r="M122" t="s">
        <v>829</v>
      </c>
      <c r="N122" t="s">
        <v>565</v>
      </c>
      <c r="O122" t="s">
        <v>573</v>
      </c>
      <c r="P122">
        <v>3.5</v>
      </c>
      <c r="Q122">
        <v>0</v>
      </c>
    </row>
    <row r="123" spans="1:17" x14ac:dyDescent="0.3">
      <c r="A123">
        <v>94</v>
      </c>
      <c r="B123">
        <v>45208</v>
      </c>
      <c r="C123" t="s">
        <v>1468</v>
      </c>
      <c r="D123" t="s">
        <v>574</v>
      </c>
      <c r="E123" t="s">
        <v>1377</v>
      </c>
      <c r="F123" t="s">
        <v>1386</v>
      </c>
      <c r="G123">
        <v>45197</v>
      </c>
      <c r="H123">
        <v>2023</v>
      </c>
      <c r="I123" t="s">
        <v>1397</v>
      </c>
      <c r="J123">
        <v>45170</v>
      </c>
      <c r="P123">
        <v>1.5</v>
      </c>
      <c r="Q123">
        <v>0</v>
      </c>
    </row>
    <row r="124" spans="1:17" x14ac:dyDescent="0.3">
      <c r="A124">
        <v>93</v>
      </c>
      <c r="B124">
        <v>45208</v>
      </c>
      <c r="C124" t="s">
        <v>1468</v>
      </c>
      <c r="D124" t="s">
        <v>84</v>
      </c>
      <c r="E124" t="s">
        <v>1383</v>
      </c>
      <c r="F124" t="s">
        <v>1456</v>
      </c>
      <c r="G124">
        <v>45195</v>
      </c>
      <c r="H124">
        <v>2023</v>
      </c>
      <c r="I124" t="s">
        <v>1397</v>
      </c>
      <c r="J124">
        <v>45170</v>
      </c>
      <c r="K124">
        <v>15</v>
      </c>
      <c r="L124">
        <v>106</v>
      </c>
      <c r="M124" t="s">
        <v>829</v>
      </c>
      <c r="N124" t="s">
        <v>565</v>
      </c>
      <c r="O124" t="s">
        <v>573</v>
      </c>
      <c r="P124">
        <v>7.5</v>
      </c>
      <c r="Q124">
        <v>0</v>
      </c>
    </row>
    <row r="125" spans="1:17" x14ac:dyDescent="0.3">
      <c r="A125">
        <v>92</v>
      </c>
      <c r="B125">
        <v>45208</v>
      </c>
      <c r="C125" t="s">
        <v>1468</v>
      </c>
      <c r="D125" t="s">
        <v>574</v>
      </c>
      <c r="E125" t="s">
        <v>1377</v>
      </c>
      <c r="F125" t="s">
        <v>1386</v>
      </c>
      <c r="G125">
        <v>45195</v>
      </c>
      <c r="H125">
        <v>2023</v>
      </c>
      <c r="I125" t="s">
        <v>1397</v>
      </c>
      <c r="J125">
        <v>45170</v>
      </c>
      <c r="P125">
        <v>1.5</v>
      </c>
      <c r="Q125">
        <v>0</v>
      </c>
    </row>
    <row r="126" spans="1:17" x14ac:dyDescent="0.3">
      <c r="A126">
        <v>91</v>
      </c>
      <c r="B126">
        <v>45208</v>
      </c>
      <c r="C126" t="s">
        <v>1468</v>
      </c>
      <c r="D126" t="s">
        <v>603</v>
      </c>
      <c r="E126" t="s">
        <v>1383</v>
      </c>
      <c r="F126" t="s">
        <v>1456</v>
      </c>
      <c r="G126">
        <v>45201</v>
      </c>
      <c r="H126">
        <v>2023</v>
      </c>
      <c r="I126" t="s">
        <v>1388</v>
      </c>
      <c r="J126">
        <v>45200</v>
      </c>
      <c r="K126">
        <v>15</v>
      </c>
      <c r="L126">
        <v>106</v>
      </c>
      <c r="M126" t="s">
        <v>829</v>
      </c>
      <c r="N126" t="s">
        <v>565</v>
      </c>
      <c r="O126" t="s">
        <v>573</v>
      </c>
      <c r="P126">
        <v>6</v>
      </c>
      <c r="Q126">
        <v>0</v>
      </c>
    </row>
    <row r="127" spans="1:17" x14ac:dyDescent="0.3">
      <c r="A127">
        <v>90</v>
      </c>
      <c r="B127">
        <v>45208</v>
      </c>
      <c r="C127" t="s">
        <v>1468</v>
      </c>
      <c r="D127" t="s">
        <v>574</v>
      </c>
      <c r="E127" t="s">
        <v>1383</v>
      </c>
      <c r="F127" t="s">
        <v>1384</v>
      </c>
      <c r="G127">
        <v>45201</v>
      </c>
      <c r="H127">
        <v>2023</v>
      </c>
      <c r="I127" t="s">
        <v>1388</v>
      </c>
      <c r="J127">
        <v>45200</v>
      </c>
      <c r="K127">
        <v>25</v>
      </c>
      <c r="L127">
        <v>50</v>
      </c>
      <c r="M127" t="s">
        <v>711</v>
      </c>
      <c r="N127" t="s">
        <v>588</v>
      </c>
      <c r="P127">
        <v>3</v>
      </c>
      <c r="Q127">
        <v>0</v>
      </c>
    </row>
    <row r="128" spans="1:17" x14ac:dyDescent="0.3">
      <c r="A128">
        <v>89</v>
      </c>
      <c r="B128">
        <v>45208</v>
      </c>
      <c r="C128" t="s">
        <v>1468</v>
      </c>
      <c r="D128" t="s">
        <v>603</v>
      </c>
      <c r="E128" t="s">
        <v>1383</v>
      </c>
      <c r="F128" t="s">
        <v>1456</v>
      </c>
      <c r="G128">
        <v>45202</v>
      </c>
      <c r="H128">
        <v>2023</v>
      </c>
      <c r="I128" t="s">
        <v>1388</v>
      </c>
      <c r="J128">
        <v>45200</v>
      </c>
      <c r="K128">
        <v>15</v>
      </c>
      <c r="L128">
        <v>106</v>
      </c>
      <c r="M128" t="s">
        <v>829</v>
      </c>
      <c r="N128" t="s">
        <v>565</v>
      </c>
      <c r="O128" t="s">
        <v>573</v>
      </c>
      <c r="P128">
        <v>6</v>
      </c>
      <c r="Q128">
        <v>0</v>
      </c>
    </row>
    <row r="129" spans="1:17" x14ac:dyDescent="0.3">
      <c r="A129">
        <v>88</v>
      </c>
      <c r="B129">
        <v>45208</v>
      </c>
      <c r="C129" t="s">
        <v>1468</v>
      </c>
      <c r="D129" t="s">
        <v>574</v>
      </c>
      <c r="E129" t="s">
        <v>1383</v>
      </c>
      <c r="F129" t="s">
        <v>1384</v>
      </c>
      <c r="G129">
        <v>45202</v>
      </c>
      <c r="H129">
        <v>2023</v>
      </c>
      <c r="I129" t="s">
        <v>1388</v>
      </c>
      <c r="J129">
        <v>45200</v>
      </c>
      <c r="K129">
        <v>25</v>
      </c>
      <c r="L129">
        <v>50</v>
      </c>
      <c r="M129" t="s">
        <v>711</v>
      </c>
      <c r="N129" t="s">
        <v>588</v>
      </c>
      <c r="P129">
        <v>3</v>
      </c>
      <c r="Q129">
        <v>0</v>
      </c>
    </row>
    <row r="130" spans="1:17" x14ac:dyDescent="0.3">
      <c r="A130">
        <v>87</v>
      </c>
      <c r="B130">
        <v>45208</v>
      </c>
      <c r="C130" t="s">
        <v>1468</v>
      </c>
      <c r="D130" t="s">
        <v>63</v>
      </c>
      <c r="E130" t="s">
        <v>1383</v>
      </c>
      <c r="F130" t="s">
        <v>1382</v>
      </c>
      <c r="G130">
        <v>45203</v>
      </c>
      <c r="H130">
        <v>2023</v>
      </c>
      <c r="I130" t="s">
        <v>1388</v>
      </c>
      <c r="J130">
        <v>45200</v>
      </c>
      <c r="K130">
        <v>25</v>
      </c>
      <c r="L130">
        <v>50</v>
      </c>
      <c r="P130">
        <v>3</v>
      </c>
      <c r="Q130">
        <v>0</v>
      </c>
    </row>
    <row r="131" spans="1:17" x14ac:dyDescent="0.3">
      <c r="A131">
        <v>86</v>
      </c>
      <c r="B131">
        <v>45208</v>
      </c>
      <c r="C131" t="s">
        <v>1468</v>
      </c>
      <c r="D131" t="s">
        <v>603</v>
      </c>
      <c r="E131" t="s">
        <v>1383</v>
      </c>
      <c r="F131" t="s">
        <v>1456</v>
      </c>
      <c r="G131">
        <v>45203</v>
      </c>
      <c r="H131">
        <v>2023</v>
      </c>
      <c r="I131" t="s">
        <v>1388</v>
      </c>
      <c r="J131">
        <v>45200</v>
      </c>
      <c r="K131">
        <v>15</v>
      </c>
      <c r="L131">
        <v>106</v>
      </c>
      <c r="M131" t="s">
        <v>829</v>
      </c>
      <c r="N131" t="s">
        <v>565</v>
      </c>
      <c r="O131" t="s">
        <v>573</v>
      </c>
      <c r="P131">
        <v>6</v>
      </c>
      <c r="Q131">
        <v>0</v>
      </c>
    </row>
    <row r="132" spans="1:17" x14ac:dyDescent="0.3">
      <c r="A132">
        <v>85</v>
      </c>
      <c r="B132">
        <v>45208</v>
      </c>
      <c r="C132" t="s">
        <v>1468</v>
      </c>
      <c r="D132" t="s">
        <v>603</v>
      </c>
      <c r="E132" t="s">
        <v>1383</v>
      </c>
      <c r="F132" t="s">
        <v>1456</v>
      </c>
      <c r="G132">
        <v>45204</v>
      </c>
      <c r="H132">
        <v>2023</v>
      </c>
      <c r="I132" t="s">
        <v>1388</v>
      </c>
      <c r="J132">
        <v>45200</v>
      </c>
      <c r="K132">
        <v>15</v>
      </c>
      <c r="L132">
        <v>106</v>
      </c>
      <c r="M132" t="s">
        <v>829</v>
      </c>
      <c r="N132" t="s">
        <v>565</v>
      </c>
      <c r="O132" t="s">
        <v>573</v>
      </c>
      <c r="P132">
        <v>6</v>
      </c>
      <c r="Q132">
        <v>0</v>
      </c>
    </row>
    <row r="133" spans="1:17" x14ac:dyDescent="0.3">
      <c r="A133">
        <v>84</v>
      </c>
      <c r="B133">
        <v>45208</v>
      </c>
      <c r="C133" t="s">
        <v>1468</v>
      </c>
      <c r="D133" t="s">
        <v>63</v>
      </c>
      <c r="E133" t="s">
        <v>1377</v>
      </c>
      <c r="F133" t="s">
        <v>1382</v>
      </c>
      <c r="G133">
        <v>45204</v>
      </c>
      <c r="H133">
        <v>2023</v>
      </c>
      <c r="I133" t="s">
        <v>1388</v>
      </c>
      <c r="J133">
        <v>45200</v>
      </c>
      <c r="P133">
        <v>3</v>
      </c>
      <c r="Q133">
        <v>0</v>
      </c>
    </row>
    <row r="134" spans="1:17" x14ac:dyDescent="0.3">
      <c r="A134">
        <v>83</v>
      </c>
      <c r="B134">
        <v>45205</v>
      </c>
      <c r="C134" t="s">
        <v>1468</v>
      </c>
      <c r="D134" t="s">
        <v>603</v>
      </c>
      <c r="E134" t="s">
        <v>1383</v>
      </c>
      <c r="F134" t="s">
        <v>1456</v>
      </c>
      <c r="G134">
        <v>45205</v>
      </c>
      <c r="H134">
        <v>2023</v>
      </c>
      <c r="I134" t="s">
        <v>1388</v>
      </c>
      <c r="J134">
        <v>45200</v>
      </c>
      <c r="K134">
        <v>15</v>
      </c>
      <c r="L134">
        <v>106</v>
      </c>
      <c r="M134" t="s">
        <v>829</v>
      </c>
      <c r="N134" t="s">
        <v>565</v>
      </c>
      <c r="O134" t="s">
        <v>573</v>
      </c>
      <c r="P134">
        <v>4</v>
      </c>
      <c r="Q134">
        <v>0</v>
      </c>
    </row>
    <row r="135" spans="1:17" x14ac:dyDescent="0.3">
      <c r="A135">
        <v>82</v>
      </c>
      <c r="B135">
        <v>45205</v>
      </c>
      <c r="C135" t="s">
        <v>1468</v>
      </c>
      <c r="D135" t="s">
        <v>574</v>
      </c>
      <c r="E135" t="s">
        <v>1383</v>
      </c>
      <c r="F135" t="s">
        <v>1384</v>
      </c>
      <c r="G135">
        <v>45205</v>
      </c>
      <c r="H135">
        <v>2023</v>
      </c>
      <c r="I135" t="s">
        <v>1388</v>
      </c>
      <c r="J135">
        <v>45200</v>
      </c>
      <c r="K135">
        <v>25</v>
      </c>
      <c r="L135">
        <v>50</v>
      </c>
      <c r="M135" t="s">
        <v>711</v>
      </c>
      <c r="N135" t="s">
        <v>588</v>
      </c>
      <c r="P135">
        <v>5</v>
      </c>
      <c r="Q135">
        <v>0</v>
      </c>
    </row>
    <row r="136" spans="1:17" x14ac:dyDescent="0.3">
      <c r="A136">
        <v>81</v>
      </c>
      <c r="B136">
        <v>45194</v>
      </c>
      <c r="C136" t="s">
        <v>1468</v>
      </c>
      <c r="D136" t="s">
        <v>574</v>
      </c>
      <c r="E136" t="s">
        <v>1377</v>
      </c>
      <c r="F136" t="s">
        <v>1382</v>
      </c>
      <c r="G136">
        <v>45194</v>
      </c>
      <c r="H136">
        <v>2023</v>
      </c>
      <c r="I136" t="s">
        <v>1397</v>
      </c>
      <c r="J136">
        <v>45170</v>
      </c>
      <c r="P136">
        <v>4</v>
      </c>
      <c r="Q136">
        <v>0</v>
      </c>
    </row>
    <row r="137" spans="1:17" x14ac:dyDescent="0.3">
      <c r="A137">
        <v>80</v>
      </c>
      <c r="B137">
        <v>45194</v>
      </c>
      <c r="C137" t="s">
        <v>1468</v>
      </c>
      <c r="D137" t="s">
        <v>574</v>
      </c>
      <c r="E137" t="s">
        <v>1383</v>
      </c>
      <c r="F137" t="s">
        <v>1384</v>
      </c>
      <c r="G137">
        <v>45194</v>
      </c>
      <c r="H137">
        <v>2023</v>
      </c>
      <c r="I137" t="s">
        <v>1397</v>
      </c>
      <c r="J137">
        <v>45170</v>
      </c>
      <c r="K137">
        <v>48</v>
      </c>
      <c r="L137">
        <v>71</v>
      </c>
      <c r="M137" t="s">
        <v>835</v>
      </c>
      <c r="N137" t="s">
        <v>554</v>
      </c>
      <c r="O137" t="s">
        <v>632</v>
      </c>
      <c r="P137">
        <v>4</v>
      </c>
      <c r="Q137">
        <v>0</v>
      </c>
    </row>
    <row r="138" spans="1:17" x14ac:dyDescent="0.3">
      <c r="A138">
        <v>79</v>
      </c>
      <c r="B138">
        <v>45194</v>
      </c>
      <c r="C138" t="s">
        <v>1468</v>
      </c>
      <c r="D138" t="s">
        <v>63</v>
      </c>
      <c r="E138" t="s">
        <v>1377</v>
      </c>
      <c r="F138" t="s">
        <v>1382</v>
      </c>
      <c r="G138">
        <v>45194</v>
      </c>
      <c r="H138">
        <v>2023</v>
      </c>
      <c r="I138" t="s">
        <v>1397</v>
      </c>
      <c r="J138">
        <v>45170</v>
      </c>
      <c r="P138">
        <v>1</v>
      </c>
      <c r="Q138">
        <v>0</v>
      </c>
    </row>
    <row r="139" spans="1:17" x14ac:dyDescent="0.3">
      <c r="A139">
        <v>78</v>
      </c>
      <c r="B139">
        <v>45194</v>
      </c>
      <c r="C139" t="s">
        <v>1468</v>
      </c>
      <c r="D139" t="s">
        <v>574</v>
      </c>
      <c r="E139" t="s">
        <v>1383</v>
      </c>
      <c r="F139" t="s">
        <v>1384</v>
      </c>
      <c r="G139">
        <v>45191</v>
      </c>
      <c r="H139">
        <v>2023</v>
      </c>
      <c r="I139" t="s">
        <v>1397</v>
      </c>
      <c r="J139">
        <v>45170</v>
      </c>
      <c r="K139">
        <v>48</v>
      </c>
      <c r="L139">
        <v>71</v>
      </c>
      <c r="M139" t="s">
        <v>835</v>
      </c>
      <c r="N139" t="s">
        <v>554</v>
      </c>
      <c r="O139" t="s">
        <v>632</v>
      </c>
      <c r="P139">
        <v>9</v>
      </c>
      <c r="Q139">
        <v>0</v>
      </c>
    </row>
    <row r="140" spans="1:17" x14ac:dyDescent="0.3">
      <c r="A140">
        <v>77</v>
      </c>
      <c r="B140">
        <v>45194</v>
      </c>
      <c r="C140" t="s">
        <v>1468</v>
      </c>
      <c r="D140" t="s">
        <v>574</v>
      </c>
      <c r="E140" t="s">
        <v>1383</v>
      </c>
      <c r="F140" t="s">
        <v>1384</v>
      </c>
      <c r="G140">
        <v>45190</v>
      </c>
      <c r="H140">
        <v>2023</v>
      </c>
      <c r="I140" t="s">
        <v>1397</v>
      </c>
      <c r="J140">
        <v>45170</v>
      </c>
      <c r="K140">
        <v>48</v>
      </c>
      <c r="L140">
        <v>71</v>
      </c>
      <c r="M140" t="s">
        <v>835</v>
      </c>
      <c r="N140" t="s">
        <v>554</v>
      </c>
      <c r="O140" t="s">
        <v>632</v>
      </c>
      <c r="P140">
        <v>9</v>
      </c>
      <c r="Q140">
        <v>0</v>
      </c>
    </row>
    <row r="141" spans="1:17" x14ac:dyDescent="0.3">
      <c r="A141">
        <v>76</v>
      </c>
      <c r="B141">
        <v>45194</v>
      </c>
      <c r="C141" t="s">
        <v>1468</v>
      </c>
      <c r="D141" t="s">
        <v>574</v>
      </c>
      <c r="E141" t="s">
        <v>1377</v>
      </c>
      <c r="F141" t="s">
        <v>1386</v>
      </c>
      <c r="G141">
        <v>45189</v>
      </c>
      <c r="H141">
        <v>2023</v>
      </c>
      <c r="I141" t="s">
        <v>1397</v>
      </c>
      <c r="J141">
        <v>45170</v>
      </c>
      <c r="P141">
        <v>4.5</v>
      </c>
      <c r="Q141">
        <v>0</v>
      </c>
    </row>
    <row r="142" spans="1:17" x14ac:dyDescent="0.3">
      <c r="A142">
        <v>75</v>
      </c>
      <c r="B142">
        <v>45194</v>
      </c>
      <c r="C142" t="s">
        <v>1468</v>
      </c>
      <c r="D142" t="s">
        <v>574</v>
      </c>
      <c r="E142" t="s">
        <v>1383</v>
      </c>
      <c r="F142" t="s">
        <v>1384</v>
      </c>
      <c r="G142">
        <v>45189</v>
      </c>
      <c r="H142">
        <v>2023</v>
      </c>
      <c r="I142" t="s">
        <v>1397</v>
      </c>
      <c r="J142">
        <v>45170</v>
      </c>
      <c r="K142">
        <v>48</v>
      </c>
      <c r="L142">
        <v>71</v>
      </c>
      <c r="M142" t="s">
        <v>835</v>
      </c>
      <c r="N142" t="s">
        <v>554</v>
      </c>
      <c r="O142" t="s">
        <v>632</v>
      </c>
      <c r="P142">
        <v>4.5</v>
      </c>
      <c r="Q142">
        <v>0</v>
      </c>
    </row>
    <row r="143" spans="1:17" x14ac:dyDescent="0.3">
      <c r="A143">
        <v>74</v>
      </c>
      <c r="B143">
        <v>45194</v>
      </c>
      <c r="C143" t="s">
        <v>1468</v>
      </c>
      <c r="D143" t="s">
        <v>574</v>
      </c>
      <c r="E143" t="s">
        <v>1377</v>
      </c>
      <c r="F143" t="s">
        <v>1386</v>
      </c>
      <c r="G143">
        <v>45188</v>
      </c>
      <c r="H143">
        <v>2023</v>
      </c>
      <c r="I143" t="s">
        <v>1397</v>
      </c>
      <c r="J143">
        <v>45170</v>
      </c>
      <c r="P143">
        <v>4.5</v>
      </c>
      <c r="Q143">
        <v>0</v>
      </c>
    </row>
    <row r="144" spans="1:17" x14ac:dyDescent="0.3">
      <c r="A144">
        <v>73</v>
      </c>
      <c r="B144">
        <v>45194</v>
      </c>
      <c r="C144" t="s">
        <v>1468</v>
      </c>
      <c r="D144" t="s">
        <v>63</v>
      </c>
      <c r="E144" t="s">
        <v>1383</v>
      </c>
      <c r="F144" t="s">
        <v>1384</v>
      </c>
      <c r="G144">
        <v>45188</v>
      </c>
      <c r="H144">
        <v>2023</v>
      </c>
      <c r="I144" t="s">
        <v>1397</v>
      </c>
      <c r="J144">
        <v>45170</v>
      </c>
      <c r="K144">
        <v>48</v>
      </c>
      <c r="L144">
        <v>71</v>
      </c>
      <c r="M144" t="s">
        <v>835</v>
      </c>
      <c r="N144" t="s">
        <v>554</v>
      </c>
      <c r="O144" t="s">
        <v>632</v>
      </c>
      <c r="P144">
        <v>4.5</v>
      </c>
      <c r="Q144">
        <v>0</v>
      </c>
    </row>
    <row r="145" spans="1:17" x14ac:dyDescent="0.3">
      <c r="A145">
        <v>72</v>
      </c>
      <c r="B145">
        <v>45194</v>
      </c>
      <c r="C145" t="s">
        <v>1468</v>
      </c>
      <c r="D145" t="s">
        <v>574</v>
      </c>
      <c r="E145" t="s">
        <v>1383</v>
      </c>
      <c r="F145" t="s">
        <v>1384</v>
      </c>
      <c r="G145">
        <v>45187</v>
      </c>
      <c r="H145">
        <v>2023</v>
      </c>
      <c r="I145" t="s">
        <v>1397</v>
      </c>
      <c r="J145">
        <v>45170</v>
      </c>
      <c r="K145">
        <v>80</v>
      </c>
      <c r="L145">
        <v>102</v>
      </c>
      <c r="M145" t="s">
        <v>612</v>
      </c>
      <c r="N145" t="s">
        <v>554</v>
      </c>
      <c r="O145" t="s">
        <v>561</v>
      </c>
      <c r="P145">
        <v>9</v>
      </c>
      <c r="Q145">
        <v>0</v>
      </c>
    </row>
    <row r="146" spans="1:17" x14ac:dyDescent="0.3">
      <c r="A146">
        <v>71</v>
      </c>
      <c r="B146">
        <v>45194</v>
      </c>
      <c r="C146" t="s">
        <v>1468</v>
      </c>
      <c r="D146" t="s">
        <v>63</v>
      </c>
      <c r="E146" t="s">
        <v>1383</v>
      </c>
      <c r="F146" t="s">
        <v>1465</v>
      </c>
      <c r="G146">
        <v>45184</v>
      </c>
      <c r="H146">
        <v>2023</v>
      </c>
      <c r="I146" t="s">
        <v>1397</v>
      </c>
      <c r="J146">
        <v>45170</v>
      </c>
      <c r="K146">
        <v>75</v>
      </c>
      <c r="L146">
        <v>97</v>
      </c>
      <c r="M146" t="s">
        <v>620</v>
      </c>
      <c r="N146" t="s">
        <v>565</v>
      </c>
      <c r="O146" t="s">
        <v>566</v>
      </c>
      <c r="P146">
        <v>3</v>
      </c>
      <c r="Q146">
        <v>0</v>
      </c>
    </row>
    <row r="147" spans="1:17" x14ac:dyDescent="0.3">
      <c r="A147">
        <v>70</v>
      </c>
      <c r="B147">
        <v>45194</v>
      </c>
      <c r="C147" t="s">
        <v>1468</v>
      </c>
      <c r="D147" t="s">
        <v>63</v>
      </c>
      <c r="E147" t="s">
        <v>1383</v>
      </c>
      <c r="F147" t="s">
        <v>1467</v>
      </c>
      <c r="G147">
        <v>45184</v>
      </c>
      <c r="H147">
        <v>2023</v>
      </c>
      <c r="I147" t="s">
        <v>1397</v>
      </c>
      <c r="J147">
        <v>45170</v>
      </c>
      <c r="K147">
        <v>75</v>
      </c>
      <c r="L147">
        <v>97</v>
      </c>
      <c r="M147" t="s">
        <v>620</v>
      </c>
      <c r="N147" t="s">
        <v>565</v>
      </c>
      <c r="O147" t="s">
        <v>566</v>
      </c>
      <c r="P147">
        <v>4</v>
      </c>
      <c r="Q147">
        <v>0</v>
      </c>
    </row>
    <row r="148" spans="1:17" x14ac:dyDescent="0.3">
      <c r="A148">
        <v>69</v>
      </c>
      <c r="B148">
        <v>45194</v>
      </c>
      <c r="C148" t="s">
        <v>1468</v>
      </c>
      <c r="D148" t="s">
        <v>63</v>
      </c>
      <c r="E148" t="s">
        <v>1377</v>
      </c>
      <c r="F148" t="s">
        <v>1382</v>
      </c>
      <c r="G148">
        <v>45184</v>
      </c>
      <c r="H148">
        <v>2023</v>
      </c>
      <c r="I148" t="s">
        <v>1397</v>
      </c>
      <c r="J148">
        <v>45170</v>
      </c>
      <c r="K148">
        <v>75</v>
      </c>
      <c r="L148">
        <v>97</v>
      </c>
      <c r="M148" t="s">
        <v>620</v>
      </c>
      <c r="N148" t="s">
        <v>565</v>
      </c>
      <c r="O148" t="s">
        <v>566</v>
      </c>
      <c r="P148">
        <v>2</v>
      </c>
      <c r="Q148">
        <v>0</v>
      </c>
    </row>
    <row r="149" spans="1:17" x14ac:dyDescent="0.3">
      <c r="A149">
        <v>68</v>
      </c>
      <c r="B149">
        <v>45194</v>
      </c>
      <c r="C149" t="s">
        <v>1468</v>
      </c>
      <c r="D149" t="s">
        <v>63</v>
      </c>
      <c r="E149" t="s">
        <v>1377</v>
      </c>
      <c r="F149" t="s">
        <v>1438</v>
      </c>
      <c r="G149">
        <v>45183</v>
      </c>
      <c r="H149">
        <v>2023</v>
      </c>
      <c r="I149" t="s">
        <v>1397</v>
      </c>
      <c r="J149">
        <v>45170</v>
      </c>
      <c r="K149">
        <v>75</v>
      </c>
      <c r="L149">
        <v>97</v>
      </c>
      <c r="M149" t="s">
        <v>620</v>
      </c>
      <c r="N149" t="s">
        <v>565</v>
      </c>
      <c r="O149" t="s">
        <v>566</v>
      </c>
      <c r="P149">
        <v>7</v>
      </c>
      <c r="Q149">
        <v>0</v>
      </c>
    </row>
    <row r="150" spans="1:17" x14ac:dyDescent="0.3">
      <c r="A150">
        <v>67</v>
      </c>
      <c r="B150">
        <v>45194</v>
      </c>
      <c r="C150" t="s">
        <v>1468</v>
      </c>
      <c r="D150" t="s">
        <v>63</v>
      </c>
      <c r="E150" t="s">
        <v>1383</v>
      </c>
      <c r="F150" t="s">
        <v>249</v>
      </c>
      <c r="G150">
        <v>45182</v>
      </c>
      <c r="H150">
        <v>2023</v>
      </c>
      <c r="I150" t="s">
        <v>1397</v>
      </c>
      <c r="J150">
        <v>45170</v>
      </c>
      <c r="K150">
        <v>75</v>
      </c>
      <c r="L150">
        <v>97</v>
      </c>
      <c r="M150" t="s">
        <v>620</v>
      </c>
      <c r="N150" t="s">
        <v>565</v>
      </c>
      <c r="O150" t="s">
        <v>566</v>
      </c>
      <c r="P150">
        <v>9</v>
      </c>
      <c r="Q150">
        <v>0</v>
      </c>
    </row>
    <row r="151" spans="1:17" x14ac:dyDescent="0.3">
      <c r="A151">
        <v>66</v>
      </c>
      <c r="B151">
        <v>45194</v>
      </c>
      <c r="C151" t="s">
        <v>1468</v>
      </c>
      <c r="D151" t="s">
        <v>63</v>
      </c>
      <c r="E151" t="s">
        <v>1383</v>
      </c>
      <c r="F151" t="s">
        <v>249</v>
      </c>
      <c r="G151">
        <v>44938</v>
      </c>
      <c r="H151">
        <v>2023</v>
      </c>
      <c r="I151" t="s">
        <v>1461</v>
      </c>
      <c r="J151">
        <v>44927</v>
      </c>
      <c r="K151">
        <v>75</v>
      </c>
      <c r="L151">
        <v>97</v>
      </c>
      <c r="M151" t="s">
        <v>620</v>
      </c>
      <c r="N151" t="s">
        <v>565</v>
      </c>
      <c r="O151" t="s">
        <v>566</v>
      </c>
      <c r="P151">
        <v>7</v>
      </c>
      <c r="Q151">
        <v>0</v>
      </c>
    </row>
    <row r="152" spans="1:17" x14ac:dyDescent="0.3">
      <c r="A152">
        <v>65</v>
      </c>
      <c r="B152">
        <v>45194</v>
      </c>
      <c r="C152" t="s">
        <v>1468</v>
      </c>
      <c r="D152" t="s">
        <v>63</v>
      </c>
      <c r="E152" t="s">
        <v>1383</v>
      </c>
      <c r="F152" t="s">
        <v>1471</v>
      </c>
      <c r="G152">
        <v>44938</v>
      </c>
      <c r="H152">
        <v>2023</v>
      </c>
      <c r="I152" t="s">
        <v>1461</v>
      </c>
      <c r="J152">
        <v>44927</v>
      </c>
      <c r="K152">
        <v>69</v>
      </c>
      <c r="L152">
        <v>90</v>
      </c>
      <c r="M152" t="s">
        <v>631</v>
      </c>
      <c r="N152" t="s">
        <v>554</v>
      </c>
      <c r="O152" t="s">
        <v>632</v>
      </c>
      <c r="P152">
        <v>1</v>
      </c>
      <c r="Q152">
        <v>0</v>
      </c>
    </row>
    <row r="153" spans="1:17" x14ac:dyDescent="0.3">
      <c r="A153">
        <v>64</v>
      </c>
      <c r="B153">
        <v>45194</v>
      </c>
      <c r="C153" t="s">
        <v>1468</v>
      </c>
      <c r="D153" t="s">
        <v>63</v>
      </c>
      <c r="E153" t="s">
        <v>1383</v>
      </c>
      <c r="F153" t="s">
        <v>1456</v>
      </c>
      <c r="G153">
        <v>44938</v>
      </c>
      <c r="H153">
        <v>2023</v>
      </c>
      <c r="I153" t="s">
        <v>1461</v>
      </c>
      <c r="J153">
        <v>44927</v>
      </c>
      <c r="K153">
        <v>76</v>
      </c>
      <c r="L153">
        <v>98</v>
      </c>
      <c r="M153" t="s">
        <v>617</v>
      </c>
      <c r="N153" t="s">
        <v>565</v>
      </c>
      <c r="O153" t="s">
        <v>618</v>
      </c>
      <c r="P153">
        <v>1</v>
      </c>
      <c r="Q153">
        <v>0</v>
      </c>
    </row>
    <row r="154" spans="1:17" x14ac:dyDescent="0.3">
      <c r="A154">
        <v>63</v>
      </c>
      <c r="B154">
        <v>45194</v>
      </c>
      <c r="C154" t="s">
        <v>1468</v>
      </c>
      <c r="D154" t="s">
        <v>63</v>
      </c>
      <c r="E154" t="s">
        <v>1383</v>
      </c>
      <c r="F154" t="s">
        <v>249</v>
      </c>
      <c r="G154">
        <v>45181</v>
      </c>
      <c r="H154">
        <v>2023</v>
      </c>
      <c r="I154" t="s">
        <v>1397</v>
      </c>
      <c r="J154">
        <v>45170</v>
      </c>
      <c r="K154">
        <v>75</v>
      </c>
      <c r="L154">
        <v>97</v>
      </c>
      <c r="M154" t="s">
        <v>620</v>
      </c>
      <c r="N154" t="s">
        <v>565</v>
      </c>
      <c r="O154" t="s">
        <v>566</v>
      </c>
      <c r="P154">
        <v>9</v>
      </c>
      <c r="Q154">
        <v>0</v>
      </c>
    </row>
    <row r="155" spans="1:17" x14ac:dyDescent="0.3">
      <c r="A155">
        <v>62</v>
      </c>
      <c r="B155">
        <v>45194</v>
      </c>
      <c r="C155" t="s">
        <v>1468</v>
      </c>
      <c r="D155" t="s">
        <v>63</v>
      </c>
      <c r="E155" t="s">
        <v>1383</v>
      </c>
      <c r="F155" t="s">
        <v>249</v>
      </c>
      <c r="G155">
        <v>45180</v>
      </c>
      <c r="H155">
        <v>2023</v>
      </c>
      <c r="I155" t="s">
        <v>1397</v>
      </c>
      <c r="J155">
        <v>45170</v>
      </c>
      <c r="K155">
        <v>75</v>
      </c>
      <c r="L155">
        <v>97</v>
      </c>
      <c r="M155" t="s">
        <v>620</v>
      </c>
      <c r="N155" t="s">
        <v>565</v>
      </c>
      <c r="O155" t="s">
        <v>566</v>
      </c>
      <c r="P155">
        <v>4.5</v>
      </c>
      <c r="Q155">
        <v>1</v>
      </c>
    </row>
    <row r="156" spans="1:17" x14ac:dyDescent="0.3">
      <c r="A156">
        <v>61</v>
      </c>
      <c r="B156">
        <v>45194</v>
      </c>
      <c r="C156" t="s">
        <v>1468</v>
      </c>
      <c r="D156" t="s">
        <v>63</v>
      </c>
      <c r="E156" t="s">
        <v>1377</v>
      </c>
      <c r="F156" t="s">
        <v>1438</v>
      </c>
      <c r="G156">
        <v>45180</v>
      </c>
      <c r="H156">
        <v>2023</v>
      </c>
      <c r="I156" t="s">
        <v>1397</v>
      </c>
      <c r="J156">
        <v>45170</v>
      </c>
      <c r="K156">
        <v>75</v>
      </c>
      <c r="L156">
        <v>97</v>
      </c>
      <c r="M156" t="s">
        <v>620</v>
      </c>
      <c r="N156" t="s">
        <v>565</v>
      </c>
      <c r="O156" t="s">
        <v>566</v>
      </c>
      <c r="P156">
        <v>6</v>
      </c>
      <c r="Q156">
        <v>0</v>
      </c>
    </row>
    <row r="157" spans="1:17" x14ac:dyDescent="0.3">
      <c r="A157">
        <v>60</v>
      </c>
      <c r="B157">
        <v>45175</v>
      </c>
      <c r="C157" t="s">
        <v>1468</v>
      </c>
      <c r="D157" t="s">
        <v>603</v>
      </c>
      <c r="E157" t="s">
        <v>1383</v>
      </c>
      <c r="F157" t="s">
        <v>249</v>
      </c>
      <c r="G157">
        <v>45174</v>
      </c>
      <c r="H157">
        <v>2023</v>
      </c>
      <c r="I157" t="s">
        <v>1397</v>
      </c>
      <c r="J157">
        <v>45170</v>
      </c>
      <c r="K157">
        <v>74</v>
      </c>
      <c r="L157">
        <v>96</v>
      </c>
      <c r="M157" t="s">
        <v>622</v>
      </c>
      <c r="N157" t="s">
        <v>565</v>
      </c>
      <c r="O157" t="s">
        <v>566</v>
      </c>
      <c r="P157">
        <v>9</v>
      </c>
      <c r="Q157">
        <v>0</v>
      </c>
    </row>
    <row r="158" spans="1:17" x14ac:dyDescent="0.3">
      <c r="A158">
        <v>59</v>
      </c>
      <c r="B158">
        <v>45175</v>
      </c>
      <c r="C158" t="s">
        <v>1468</v>
      </c>
      <c r="D158" t="s">
        <v>603</v>
      </c>
      <c r="E158" t="s">
        <v>1383</v>
      </c>
      <c r="F158" t="s">
        <v>249</v>
      </c>
      <c r="G158">
        <v>45173</v>
      </c>
      <c r="H158">
        <v>2023</v>
      </c>
      <c r="I158" t="s">
        <v>1397</v>
      </c>
      <c r="J158">
        <v>45170</v>
      </c>
      <c r="K158">
        <v>74</v>
      </c>
      <c r="L158">
        <v>96</v>
      </c>
      <c r="M158" t="s">
        <v>622</v>
      </c>
      <c r="N158" t="s">
        <v>565</v>
      </c>
      <c r="O158" t="s">
        <v>566</v>
      </c>
      <c r="P158">
        <v>9</v>
      </c>
      <c r="Q158">
        <v>0</v>
      </c>
    </row>
    <row r="159" spans="1:17" x14ac:dyDescent="0.3">
      <c r="A159">
        <v>58</v>
      </c>
      <c r="B159">
        <v>45175</v>
      </c>
      <c r="C159" t="s">
        <v>1468</v>
      </c>
      <c r="D159" t="s">
        <v>63</v>
      </c>
      <c r="E159" t="s">
        <v>1383</v>
      </c>
      <c r="F159" t="s">
        <v>1465</v>
      </c>
      <c r="G159">
        <v>45170</v>
      </c>
      <c r="H159">
        <v>2023</v>
      </c>
      <c r="I159" t="s">
        <v>1397</v>
      </c>
      <c r="J159">
        <v>45170</v>
      </c>
      <c r="K159">
        <v>64</v>
      </c>
      <c r="L159">
        <v>87</v>
      </c>
      <c r="M159" t="s">
        <v>637</v>
      </c>
      <c r="N159" t="s">
        <v>565</v>
      </c>
      <c r="O159" t="s">
        <v>573</v>
      </c>
      <c r="P159">
        <v>3.5</v>
      </c>
      <c r="Q159">
        <v>0</v>
      </c>
    </row>
    <row r="160" spans="1:17" x14ac:dyDescent="0.3">
      <c r="A160">
        <v>57</v>
      </c>
      <c r="B160">
        <v>45175</v>
      </c>
      <c r="C160" t="s">
        <v>1468</v>
      </c>
      <c r="D160" t="s">
        <v>63</v>
      </c>
      <c r="E160" t="s">
        <v>1383</v>
      </c>
      <c r="F160" t="s">
        <v>1463</v>
      </c>
      <c r="G160">
        <v>45170</v>
      </c>
      <c r="H160">
        <v>2023</v>
      </c>
      <c r="I160" t="s">
        <v>1397</v>
      </c>
      <c r="J160">
        <v>45170</v>
      </c>
      <c r="K160">
        <v>64</v>
      </c>
      <c r="L160">
        <v>87</v>
      </c>
      <c r="M160" t="s">
        <v>637</v>
      </c>
      <c r="N160" t="s">
        <v>565</v>
      </c>
      <c r="O160" t="s">
        <v>573</v>
      </c>
      <c r="P160">
        <v>5.5</v>
      </c>
      <c r="Q160">
        <v>0</v>
      </c>
    </row>
    <row r="161" spans="1:17" x14ac:dyDescent="0.3">
      <c r="A161">
        <v>56</v>
      </c>
      <c r="B161">
        <v>45175</v>
      </c>
      <c r="C161" t="s">
        <v>1468</v>
      </c>
      <c r="D161" t="s">
        <v>574</v>
      </c>
      <c r="E161" t="s">
        <v>1383</v>
      </c>
      <c r="F161" t="s">
        <v>1456</v>
      </c>
      <c r="G161">
        <v>45169</v>
      </c>
      <c r="H161">
        <v>2023</v>
      </c>
      <c r="I161" t="s">
        <v>1413</v>
      </c>
      <c r="J161">
        <v>45139</v>
      </c>
      <c r="K161">
        <v>65</v>
      </c>
      <c r="L161">
        <v>88</v>
      </c>
      <c r="M161" t="s">
        <v>635</v>
      </c>
      <c r="N161" t="s">
        <v>565</v>
      </c>
      <c r="O161" t="s">
        <v>610</v>
      </c>
      <c r="P161">
        <v>9</v>
      </c>
      <c r="Q161">
        <v>0</v>
      </c>
    </row>
    <row r="162" spans="1:17" x14ac:dyDescent="0.3">
      <c r="A162">
        <v>55</v>
      </c>
      <c r="B162">
        <v>45175</v>
      </c>
      <c r="C162" t="s">
        <v>1468</v>
      </c>
      <c r="D162" t="s">
        <v>574</v>
      </c>
      <c r="E162" t="s">
        <v>1383</v>
      </c>
      <c r="F162" t="s">
        <v>1456</v>
      </c>
      <c r="G162">
        <v>45168</v>
      </c>
      <c r="H162">
        <v>2023</v>
      </c>
      <c r="I162" t="s">
        <v>1413</v>
      </c>
      <c r="J162">
        <v>45139</v>
      </c>
      <c r="K162">
        <v>65</v>
      </c>
      <c r="L162">
        <v>88</v>
      </c>
      <c r="M162" t="s">
        <v>635</v>
      </c>
      <c r="N162" t="s">
        <v>565</v>
      </c>
      <c r="O162" t="s">
        <v>610</v>
      </c>
      <c r="P162">
        <v>9</v>
      </c>
      <c r="Q162">
        <v>0</v>
      </c>
    </row>
    <row r="163" spans="1:17" x14ac:dyDescent="0.3">
      <c r="A163">
        <v>54</v>
      </c>
      <c r="B163">
        <v>45175</v>
      </c>
      <c r="C163" t="s">
        <v>1468</v>
      </c>
      <c r="D163" t="s">
        <v>574</v>
      </c>
      <c r="E163" t="s">
        <v>1383</v>
      </c>
      <c r="F163" t="s">
        <v>1456</v>
      </c>
      <c r="G163">
        <v>45198</v>
      </c>
      <c r="H163">
        <v>2023</v>
      </c>
      <c r="I163" t="s">
        <v>1397</v>
      </c>
      <c r="J163">
        <v>45170</v>
      </c>
      <c r="K163">
        <v>65</v>
      </c>
      <c r="L163">
        <v>88</v>
      </c>
      <c r="M163" t="s">
        <v>635</v>
      </c>
      <c r="N163" t="s">
        <v>565</v>
      </c>
      <c r="O163" t="s">
        <v>610</v>
      </c>
      <c r="P163">
        <v>9</v>
      </c>
      <c r="Q163">
        <v>0</v>
      </c>
    </row>
    <row r="164" spans="1:17" x14ac:dyDescent="0.3">
      <c r="A164">
        <v>53</v>
      </c>
      <c r="B164">
        <v>45175</v>
      </c>
      <c r="C164" t="s">
        <v>1468</v>
      </c>
      <c r="D164" t="s">
        <v>574</v>
      </c>
      <c r="E164" t="s">
        <v>1383</v>
      </c>
      <c r="F164" t="s">
        <v>1456</v>
      </c>
      <c r="G164">
        <v>45166</v>
      </c>
      <c r="H164">
        <v>2023</v>
      </c>
      <c r="I164" t="s">
        <v>1413</v>
      </c>
      <c r="J164">
        <v>45139</v>
      </c>
      <c r="K164">
        <v>65</v>
      </c>
      <c r="L164">
        <v>88</v>
      </c>
      <c r="M164" t="s">
        <v>635</v>
      </c>
      <c r="N164" t="s">
        <v>565</v>
      </c>
      <c r="O164" t="s">
        <v>610</v>
      </c>
      <c r="P164">
        <v>9</v>
      </c>
      <c r="Q164">
        <v>0</v>
      </c>
    </row>
    <row r="165" spans="1:17" x14ac:dyDescent="0.3">
      <c r="A165">
        <v>52</v>
      </c>
      <c r="B165">
        <v>45175</v>
      </c>
      <c r="C165" t="s">
        <v>1468</v>
      </c>
      <c r="D165" t="s">
        <v>574</v>
      </c>
      <c r="E165" t="s">
        <v>1383</v>
      </c>
      <c r="F165" t="s">
        <v>1456</v>
      </c>
      <c r="G165">
        <v>45163</v>
      </c>
      <c r="H165">
        <v>2023</v>
      </c>
      <c r="I165" t="s">
        <v>1413</v>
      </c>
      <c r="J165">
        <v>45139</v>
      </c>
      <c r="K165">
        <v>65</v>
      </c>
      <c r="L165">
        <v>88</v>
      </c>
      <c r="M165" t="s">
        <v>635</v>
      </c>
      <c r="N165" t="s">
        <v>565</v>
      </c>
      <c r="O165" t="s">
        <v>610</v>
      </c>
      <c r="P165">
        <v>9</v>
      </c>
      <c r="Q165">
        <v>0</v>
      </c>
    </row>
    <row r="166" spans="1:17" x14ac:dyDescent="0.3">
      <c r="A166">
        <v>51</v>
      </c>
      <c r="B166">
        <v>45175</v>
      </c>
      <c r="C166" t="s">
        <v>1468</v>
      </c>
      <c r="D166" t="s">
        <v>574</v>
      </c>
      <c r="E166" t="s">
        <v>1383</v>
      </c>
      <c r="F166" t="s">
        <v>1456</v>
      </c>
      <c r="G166">
        <v>45162</v>
      </c>
      <c r="H166">
        <v>2023</v>
      </c>
      <c r="I166" t="s">
        <v>1413</v>
      </c>
      <c r="J166">
        <v>45139</v>
      </c>
      <c r="K166">
        <v>65</v>
      </c>
      <c r="L166">
        <v>88</v>
      </c>
      <c r="M166" t="s">
        <v>635</v>
      </c>
      <c r="N166" t="s">
        <v>565</v>
      </c>
      <c r="O166" t="s">
        <v>610</v>
      </c>
      <c r="P166">
        <v>9</v>
      </c>
      <c r="Q166">
        <v>0</v>
      </c>
    </row>
    <row r="167" spans="1:17" x14ac:dyDescent="0.3">
      <c r="A167">
        <v>50</v>
      </c>
      <c r="B167">
        <v>45175</v>
      </c>
      <c r="C167" t="s">
        <v>1468</v>
      </c>
      <c r="D167" t="s">
        <v>84</v>
      </c>
      <c r="E167" t="s">
        <v>1377</v>
      </c>
      <c r="F167" t="s">
        <v>1386</v>
      </c>
      <c r="G167">
        <v>45161</v>
      </c>
      <c r="H167">
        <v>2023</v>
      </c>
      <c r="I167" t="s">
        <v>1413</v>
      </c>
      <c r="J167">
        <v>45139</v>
      </c>
      <c r="K167">
        <v>37</v>
      </c>
      <c r="L167">
        <v>61</v>
      </c>
      <c r="M167" t="s">
        <v>691</v>
      </c>
      <c r="N167" t="s">
        <v>565</v>
      </c>
      <c r="O167" t="s">
        <v>573</v>
      </c>
      <c r="P167">
        <v>9</v>
      </c>
      <c r="Q167">
        <v>0</v>
      </c>
    </row>
    <row r="168" spans="1:17" x14ac:dyDescent="0.3">
      <c r="A168">
        <v>49</v>
      </c>
      <c r="B168">
        <v>45175</v>
      </c>
      <c r="C168" t="s">
        <v>1468</v>
      </c>
      <c r="D168" t="s">
        <v>84</v>
      </c>
      <c r="E168" t="s">
        <v>1377</v>
      </c>
      <c r="F168" t="s">
        <v>1386</v>
      </c>
      <c r="G168">
        <v>45160</v>
      </c>
      <c r="H168">
        <v>2023</v>
      </c>
      <c r="I168" t="s">
        <v>1413</v>
      </c>
      <c r="J168">
        <v>45139</v>
      </c>
      <c r="K168">
        <v>37</v>
      </c>
      <c r="L168">
        <v>61</v>
      </c>
      <c r="M168" t="s">
        <v>691</v>
      </c>
      <c r="N168" t="s">
        <v>565</v>
      </c>
      <c r="O168" t="s">
        <v>573</v>
      </c>
      <c r="P168">
        <v>9</v>
      </c>
      <c r="Q168">
        <v>0</v>
      </c>
    </row>
    <row r="169" spans="1:17" x14ac:dyDescent="0.3">
      <c r="A169">
        <v>48</v>
      </c>
      <c r="B169">
        <v>45175</v>
      </c>
      <c r="C169" t="s">
        <v>1468</v>
      </c>
      <c r="D169" t="s">
        <v>84</v>
      </c>
      <c r="E169" t="s">
        <v>1377</v>
      </c>
      <c r="F169" t="s">
        <v>1386</v>
      </c>
      <c r="G169">
        <v>45159</v>
      </c>
      <c r="H169">
        <v>2023</v>
      </c>
      <c r="I169" t="s">
        <v>1413</v>
      </c>
      <c r="J169">
        <v>45139</v>
      </c>
      <c r="K169">
        <v>37</v>
      </c>
      <c r="L169">
        <v>61</v>
      </c>
      <c r="M169" t="s">
        <v>691</v>
      </c>
      <c r="N169" t="s">
        <v>565</v>
      </c>
      <c r="O169" t="s">
        <v>573</v>
      </c>
      <c r="P169">
        <v>9</v>
      </c>
      <c r="Q169">
        <v>0</v>
      </c>
    </row>
    <row r="170" spans="1:17" x14ac:dyDescent="0.3">
      <c r="A170">
        <v>47</v>
      </c>
      <c r="B170">
        <v>45166</v>
      </c>
      <c r="C170" t="s">
        <v>1468</v>
      </c>
      <c r="D170" t="s">
        <v>63</v>
      </c>
      <c r="E170" t="s">
        <v>1383</v>
      </c>
      <c r="F170" t="s">
        <v>1456</v>
      </c>
      <c r="G170">
        <v>45156</v>
      </c>
      <c r="H170">
        <v>2023</v>
      </c>
      <c r="I170" t="s">
        <v>1413</v>
      </c>
      <c r="J170">
        <v>45139</v>
      </c>
      <c r="K170">
        <v>64</v>
      </c>
      <c r="L170">
        <v>87</v>
      </c>
      <c r="M170" t="s">
        <v>637</v>
      </c>
      <c r="N170" t="s">
        <v>565</v>
      </c>
      <c r="O170" t="s">
        <v>573</v>
      </c>
      <c r="P170">
        <v>9</v>
      </c>
      <c r="Q170">
        <v>0</v>
      </c>
    </row>
    <row r="171" spans="1:17" x14ac:dyDescent="0.3">
      <c r="A171">
        <v>46</v>
      </c>
      <c r="B171">
        <v>45166</v>
      </c>
      <c r="C171" t="s">
        <v>1468</v>
      </c>
      <c r="D171" t="s">
        <v>63</v>
      </c>
      <c r="E171" t="s">
        <v>1383</v>
      </c>
      <c r="F171" t="s">
        <v>1456</v>
      </c>
      <c r="G171">
        <v>45155</v>
      </c>
      <c r="H171">
        <v>2023</v>
      </c>
      <c r="I171" t="s">
        <v>1413</v>
      </c>
      <c r="J171">
        <v>45139</v>
      </c>
      <c r="K171">
        <v>64</v>
      </c>
      <c r="L171">
        <v>87</v>
      </c>
      <c r="M171" t="s">
        <v>637</v>
      </c>
      <c r="N171" t="s">
        <v>565</v>
      </c>
      <c r="O171" t="s">
        <v>573</v>
      </c>
      <c r="P171">
        <v>9</v>
      </c>
      <c r="Q171">
        <v>0</v>
      </c>
    </row>
    <row r="172" spans="1:17" x14ac:dyDescent="0.3">
      <c r="A172">
        <v>45</v>
      </c>
      <c r="B172">
        <v>45166</v>
      </c>
      <c r="C172" t="s">
        <v>1468</v>
      </c>
      <c r="D172" t="s">
        <v>63</v>
      </c>
      <c r="E172" t="s">
        <v>1383</v>
      </c>
      <c r="F172" t="s">
        <v>1456</v>
      </c>
      <c r="G172">
        <v>45154</v>
      </c>
      <c r="H172">
        <v>2023</v>
      </c>
      <c r="I172" t="s">
        <v>1413</v>
      </c>
      <c r="J172">
        <v>45139</v>
      </c>
      <c r="K172">
        <v>64</v>
      </c>
      <c r="L172">
        <v>87</v>
      </c>
      <c r="M172" t="s">
        <v>637</v>
      </c>
      <c r="N172" t="s">
        <v>565</v>
      </c>
      <c r="O172" t="s">
        <v>573</v>
      </c>
      <c r="P172">
        <v>9</v>
      </c>
      <c r="Q172">
        <v>0</v>
      </c>
    </row>
    <row r="173" spans="1:17" x14ac:dyDescent="0.3">
      <c r="A173">
        <v>44</v>
      </c>
      <c r="B173">
        <v>45153</v>
      </c>
      <c r="C173" t="s">
        <v>1468</v>
      </c>
      <c r="D173" t="s">
        <v>63</v>
      </c>
      <c r="E173" t="s">
        <v>1383</v>
      </c>
      <c r="F173" t="s">
        <v>1456</v>
      </c>
      <c r="G173">
        <v>45153</v>
      </c>
      <c r="H173">
        <v>2023</v>
      </c>
      <c r="I173" t="s">
        <v>1413</v>
      </c>
      <c r="J173">
        <v>45139</v>
      </c>
      <c r="K173">
        <v>64</v>
      </c>
      <c r="L173">
        <v>87</v>
      </c>
      <c r="M173" t="s">
        <v>637</v>
      </c>
      <c r="N173" t="s">
        <v>565</v>
      </c>
      <c r="O173" t="s">
        <v>573</v>
      </c>
      <c r="P173">
        <v>9</v>
      </c>
      <c r="Q173">
        <v>0</v>
      </c>
    </row>
    <row r="174" spans="1:17" x14ac:dyDescent="0.3">
      <c r="A174">
        <v>43</v>
      </c>
      <c r="B174">
        <v>45153</v>
      </c>
      <c r="C174" t="s">
        <v>1468</v>
      </c>
      <c r="D174" t="s">
        <v>63</v>
      </c>
      <c r="E174" t="s">
        <v>1383</v>
      </c>
      <c r="F174" t="s">
        <v>1456</v>
      </c>
      <c r="G174">
        <v>45152</v>
      </c>
      <c r="H174">
        <v>2023</v>
      </c>
      <c r="I174" t="s">
        <v>1413</v>
      </c>
      <c r="J174">
        <v>45139</v>
      </c>
      <c r="K174">
        <v>64</v>
      </c>
      <c r="L174">
        <v>87</v>
      </c>
      <c r="M174" t="s">
        <v>637</v>
      </c>
      <c r="N174" t="s">
        <v>565</v>
      </c>
      <c r="O174" t="s">
        <v>573</v>
      </c>
      <c r="P174">
        <v>9</v>
      </c>
      <c r="Q174">
        <v>0</v>
      </c>
    </row>
    <row r="175" spans="1:17" x14ac:dyDescent="0.3">
      <c r="A175">
        <v>42</v>
      </c>
      <c r="B175">
        <v>45153</v>
      </c>
      <c r="C175" t="s">
        <v>1468</v>
      </c>
      <c r="D175" t="s">
        <v>63</v>
      </c>
      <c r="E175" t="s">
        <v>1383</v>
      </c>
      <c r="F175" t="s">
        <v>1456</v>
      </c>
      <c r="G175">
        <v>45149</v>
      </c>
      <c r="H175">
        <v>2023</v>
      </c>
      <c r="I175" t="s">
        <v>1413</v>
      </c>
      <c r="J175">
        <v>45139</v>
      </c>
      <c r="K175">
        <v>64</v>
      </c>
      <c r="L175">
        <v>87</v>
      </c>
      <c r="M175" t="s">
        <v>637</v>
      </c>
      <c r="N175" t="s">
        <v>565</v>
      </c>
      <c r="O175" t="s">
        <v>573</v>
      </c>
      <c r="P175">
        <v>9</v>
      </c>
      <c r="Q175">
        <v>0</v>
      </c>
    </row>
    <row r="176" spans="1:17" x14ac:dyDescent="0.3">
      <c r="A176">
        <v>41</v>
      </c>
      <c r="B176">
        <v>45153</v>
      </c>
      <c r="C176" t="s">
        <v>1468</v>
      </c>
      <c r="D176" t="s">
        <v>63</v>
      </c>
      <c r="E176" t="s">
        <v>1377</v>
      </c>
      <c r="F176" t="s">
        <v>1438</v>
      </c>
      <c r="G176">
        <v>45148</v>
      </c>
      <c r="H176">
        <v>2023</v>
      </c>
      <c r="I176" t="s">
        <v>1413</v>
      </c>
      <c r="J176">
        <v>45139</v>
      </c>
      <c r="K176">
        <v>64</v>
      </c>
      <c r="L176">
        <v>87</v>
      </c>
      <c r="M176" t="s">
        <v>637</v>
      </c>
      <c r="N176" t="s">
        <v>565</v>
      </c>
      <c r="O176" t="s">
        <v>573</v>
      </c>
      <c r="P176">
        <v>5</v>
      </c>
      <c r="Q176">
        <v>3</v>
      </c>
    </row>
    <row r="177" spans="1:17" x14ac:dyDescent="0.3">
      <c r="A177">
        <v>40</v>
      </c>
      <c r="B177">
        <v>45153</v>
      </c>
      <c r="C177" t="s">
        <v>1468</v>
      </c>
      <c r="D177" t="s">
        <v>63</v>
      </c>
      <c r="E177" t="s">
        <v>1383</v>
      </c>
      <c r="F177" t="s">
        <v>1456</v>
      </c>
      <c r="G177">
        <v>45148</v>
      </c>
      <c r="H177">
        <v>2023</v>
      </c>
      <c r="I177" t="s">
        <v>1413</v>
      </c>
      <c r="J177">
        <v>45139</v>
      </c>
      <c r="K177">
        <v>64</v>
      </c>
      <c r="L177">
        <v>87</v>
      </c>
      <c r="M177" t="s">
        <v>637</v>
      </c>
      <c r="N177" t="s">
        <v>565</v>
      </c>
      <c r="O177" t="s">
        <v>573</v>
      </c>
      <c r="P177">
        <v>7.5</v>
      </c>
      <c r="Q177">
        <v>0</v>
      </c>
    </row>
    <row r="178" spans="1:17" x14ac:dyDescent="0.3">
      <c r="A178">
        <v>39</v>
      </c>
      <c r="B178">
        <v>45153</v>
      </c>
      <c r="C178" t="s">
        <v>1468</v>
      </c>
      <c r="D178" t="s">
        <v>63</v>
      </c>
      <c r="E178" t="s">
        <v>1383</v>
      </c>
      <c r="F178" t="s">
        <v>1456</v>
      </c>
      <c r="G178">
        <v>45147</v>
      </c>
      <c r="H178">
        <v>2023</v>
      </c>
      <c r="I178" t="s">
        <v>1413</v>
      </c>
      <c r="J178">
        <v>45139</v>
      </c>
      <c r="K178">
        <v>64</v>
      </c>
      <c r="L178">
        <v>87</v>
      </c>
      <c r="M178" t="s">
        <v>637</v>
      </c>
      <c r="N178" t="s">
        <v>565</v>
      </c>
      <c r="O178" t="s">
        <v>573</v>
      </c>
      <c r="P178">
        <v>9</v>
      </c>
      <c r="Q178">
        <v>0</v>
      </c>
    </row>
    <row r="179" spans="1:17" x14ac:dyDescent="0.3">
      <c r="A179">
        <v>38</v>
      </c>
      <c r="B179">
        <v>45153</v>
      </c>
      <c r="C179" t="s">
        <v>1468</v>
      </c>
      <c r="D179" t="s">
        <v>63</v>
      </c>
      <c r="E179" t="s">
        <v>1383</v>
      </c>
      <c r="F179" t="s">
        <v>1456</v>
      </c>
      <c r="G179">
        <v>45146</v>
      </c>
      <c r="H179">
        <v>2023</v>
      </c>
      <c r="I179" t="s">
        <v>1413</v>
      </c>
      <c r="J179">
        <v>45139</v>
      </c>
      <c r="K179">
        <v>64</v>
      </c>
      <c r="L179">
        <v>87</v>
      </c>
      <c r="M179" t="s">
        <v>637</v>
      </c>
      <c r="N179" t="s">
        <v>565</v>
      </c>
      <c r="O179" t="s">
        <v>573</v>
      </c>
      <c r="P179">
        <v>4</v>
      </c>
      <c r="Q179">
        <v>0</v>
      </c>
    </row>
    <row r="180" spans="1:17" x14ac:dyDescent="0.3">
      <c r="A180">
        <v>37</v>
      </c>
      <c r="B180">
        <v>45153</v>
      </c>
      <c r="C180" t="s">
        <v>1468</v>
      </c>
      <c r="D180" t="s">
        <v>63</v>
      </c>
      <c r="E180" t="s">
        <v>1377</v>
      </c>
      <c r="F180" t="s">
        <v>1438</v>
      </c>
      <c r="G180">
        <v>45146</v>
      </c>
      <c r="H180">
        <v>2023</v>
      </c>
      <c r="I180" t="s">
        <v>1413</v>
      </c>
      <c r="J180">
        <v>45139</v>
      </c>
      <c r="K180">
        <v>64</v>
      </c>
      <c r="L180">
        <v>87</v>
      </c>
      <c r="M180" t="s">
        <v>637</v>
      </c>
      <c r="N180" t="s">
        <v>565</v>
      </c>
      <c r="O180" t="s">
        <v>573</v>
      </c>
      <c r="P180">
        <v>5</v>
      </c>
      <c r="Q180">
        <v>0</v>
      </c>
    </row>
    <row r="181" spans="1:17" x14ac:dyDescent="0.3">
      <c r="A181">
        <v>36</v>
      </c>
      <c r="B181">
        <v>45153</v>
      </c>
      <c r="C181" t="s">
        <v>1468</v>
      </c>
      <c r="D181" t="s">
        <v>63</v>
      </c>
      <c r="E181" t="s">
        <v>1383</v>
      </c>
      <c r="F181" t="s">
        <v>1456</v>
      </c>
      <c r="G181">
        <v>45145</v>
      </c>
      <c r="H181">
        <v>2023</v>
      </c>
      <c r="I181" t="s">
        <v>1413</v>
      </c>
      <c r="J181">
        <v>45139</v>
      </c>
      <c r="K181">
        <v>64</v>
      </c>
      <c r="L181">
        <v>87</v>
      </c>
      <c r="M181" t="s">
        <v>637</v>
      </c>
      <c r="N181" t="s">
        <v>565</v>
      </c>
      <c r="O181" t="s">
        <v>573</v>
      </c>
      <c r="P181">
        <v>9</v>
      </c>
      <c r="Q181">
        <v>0</v>
      </c>
    </row>
    <row r="182" spans="1:17" x14ac:dyDescent="0.3">
      <c r="A182">
        <v>35</v>
      </c>
      <c r="B182">
        <v>45153</v>
      </c>
      <c r="C182" t="s">
        <v>1468</v>
      </c>
      <c r="D182" t="s">
        <v>63</v>
      </c>
      <c r="E182" t="s">
        <v>1383</v>
      </c>
      <c r="F182" t="s">
        <v>1456</v>
      </c>
      <c r="G182">
        <v>45142</v>
      </c>
      <c r="H182">
        <v>2023</v>
      </c>
      <c r="I182" t="s">
        <v>1413</v>
      </c>
      <c r="J182">
        <v>45139</v>
      </c>
      <c r="K182">
        <v>64</v>
      </c>
      <c r="L182">
        <v>87</v>
      </c>
      <c r="M182" t="s">
        <v>637</v>
      </c>
      <c r="N182" t="s">
        <v>565</v>
      </c>
      <c r="O182" t="s">
        <v>573</v>
      </c>
      <c r="P182">
        <v>9</v>
      </c>
      <c r="Q182">
        <v>0</v>
      </c>
    </row>
    <row r="183" spans="1:17" x14ac:dyDescent="0.3">
      <c r="A183">
        <v>34</v>
      </c>
      <c r="B183">
        <v>45153</v>
      </c>
      <c r="C183" t="s">
        <v>1468</v>
      </c>
      <c r="D183" t="s">
        <v>63</v>
      </c>
      <c r="E183" t="s">
        <v>1383</v>
      </c>
      <c r="F183" t="s">
        <v>1456</v>
      </c>
      <c r="G183">
        <v>45141</v>
      </c>
      <c r="H183">
        <v>2023</v>
      </c>
      <c r="I183" t="s">
        <v>1413</v>
      </c>
      <c r="J183">
        <v>45139</v>
      </c>
      <c r="K183">
        <v>64</v>
      </c>
      <c r="L183">
        <v>87</v>
      </c>
      <c r="M183" t="s">
        <v>637</v>
      </c>
      <c r="N183" t="s">
        <v>565</v>
      </c>
      <c r="O183" t="s">
        <v>573</v>
      </c>
      <c r="P183">
        <v>9</v>
      </c>
      <c r="Q183">
        <v>0</v>
      </c>
    </row>
    <row r="184" spans="1:17" x14ac:dyDescent="0.3">
      <c r="A184">
        <v>33</v>
      </c>
      <c r="B184">
        <v>45141</v>
      </c>
      <c r="C184" t="s">
        <v>1468</v>
      </c>
      <c r="D184" t="s">
        <v>574</v>
      </c>
      <c r="E184" t="s">
        <v>1383</v>
      </c>
      <c r="F184" t="s">
        <v>1384</v>
      </c>
      <c r="G184">
        <v>45114</v>
      </c>
      <c r="H184">
        <v>2023</v>
      </c>
      <c r="I184" t="s">
        <v>1379</v>
      </c>
      <c r="J184">
        <v>45108</v>
      </c>
      <c r="K184">
        <v>48</v>
      </c>
      <c r="L184">
        <v>71</v>
      </c>
      <c r="M184" t="s">
        <v>835</v>
      </c>
      <c r="N184" t="s">
        <v>554</v>
      </c>
      <c r="O184" t="s">
        <v>632</v>
      </c>
      <c r="P184">
        <v>9</v>
      </c>
      <c r="Q184">
        <v>0</v>
      </c>
    </row>
    <row r="185" spans="1:17" x14ac:dyDescent="0.3">
      <c r="A185">
        <v>32</v>
      </c>
      <c r="B185">
        <v>45141</v>
      </c>
      <c r="C185" t="s">
        <v>1468</v>
      </c>
      <c r="D185" t="s">
        <v>574</v>
      </c>
      <c r="E185" t="s">
        <v>1383</v>
      </c>
      <c r="F185" t="s">
        <v>1384</v>
      </c>
      <c r="G185">
        <v>45113</v>
      </c>
      <c r="H185">
        <v>2023</v>
      </c>
      <c r="I185" t="s">
        <v>1379</v>
      </c>
      <c r="J185">
        <v>45108</v>
      </c>
      <c r="K185">
        <v>48</v>
      </c>
      <c r="L185">
        <v>71</v>
      </c>
      <c r="M185" t="s">
        <v>835</v>
      </c>
      <c r="N185" t="s">
        <v>554</v>
      </c>
      <c r="O185" t="s">
        <v>632</v>
      </c>
      <c r="P185">
        <v>9</v>
      </c>
      <c r="Q185">
        <v>0</v>
      </c>
    </row>
    <row r="186" spans="1:17" x14ac:dyDescent="0.3">
      <c r="A186">
        <v>31</v>
      </c>
      <c r="B186">
        <v>45141</v>
      </c>
      <c r="C186" t="s">
        <v>1468</v>
      </c>
      <c r="D186" t="s">
        <v>574</v>
      </c>
      <c r="E186" t="s">
        <v>1383</v>
      </c>
      <c r="F186" t="s">
        <v>1384</v>
      </c>
      <c r="G186">
        <v>45112</v>
      </c>
      <c r="H186">
        <v>2023</v>
      </c>
      <c r="I186" t="s">
        <v>1379</v>
      </c>
      <c r="J186">
        <v>45108</v>
      </c>
      <c r="K186">
        <v>48</v>
      </c>
      <c r="L186">
        <v>71</v>
      </c>
      <c r="M186" t="s">
        <v>835</v>
      </c>
      <c r="N186" t="s">
        <v>554</v>
      </c>
      <c r="O186" t="s">
        <v>632</v>
      </c>
      <c r="P186">
        <v>9</v>
      </c>
      <c r="Q186">
        <v>0</v>
      </c>
    </row>
    <row r="187" spans="1:17" x14ac:dyDescent="0.3">
      <c r="A187">
        <v>30</v>
      </c>
      <c r="B187">
        <v>45141</v>
      </c>
      <c r="C187" t="s">
        <v>1468</v>
      </c>
      <c r="D187" t="s">
        <v>574</v>
      </c>
      <c r="E187" t="s">
        <v>1383</v>
      </c>
      <c r="F187" t="s">
        <v>1384</v>
      </c>
      <c r="G187">
        <v>45111</v>
      </c>
      <c r="H187">
        <v>2023</v>
      </c>
      <c r="I187" t="s">
        <v>1379</v>
      </c>
      <c r="J187">
        <v>45108</v>
      </c>
      <c r="K187">
        <v>48</v>
      </c>
      <c r="L187">
        <v>71</v>
      </c>
      <c r="M187" t="s">
        <v>835</v>
      </c>
      <c r="N187" t="s">
        <v>554</v>
      </c>
      <c r="O187" t="s">
        <v>632</v>
      </c>
      <c r="P187">
        <v>9</v>
      </c>
      <c r="Q187">
        <v>0</v>
      </c>
    </row>
    <row r="188" spans="1:17" x14ac:dyDescent="0.3">
      <c r="A188">
        <v>29</v>
      </c>
      <c r="B188">
        <v>45141</v>
      </c>
      <c r="C188" t="s">
        <v>1468</v>
      </c>
      <c r="D188" t="s">
        <v>574</v>
      </c>
      <c r="E188" t="s">
        <v>1383</v>
      </c>
      <c r="F188" t="s">
        <v>1384</v>
      </c>
      <c r="G188">
        <v>45110</v>
      </c>
      <c r="H188">
        <v>2023</v>
      </c>
      <c r="I188" t="s">
        <v>1379</v>
      </c>
      <c r="J188">
        <v>45108</v>
      </c>
      <c r="K188">
        <v>48</v>
      </c>
      <c r="L188">
        <v>71</v>
      </c>
      <c r="M188" t="s">
        <v>835</v>
      </c>
      <c r="N188" t="s">
        <v>554</v>
      </c>
      <c r="O188" t="s">
        <v>632</v>
      </c>
      <c r="P188">
        <v>9</v>
      </c>
      <c r="Q188">
        <v>0</v>
      </c>
    </row>
    <row r="189" spans="1:17" x14ac:dyDescent="0.3">
      <c r="A189">
        <v>28</v>
      </c>
      <c r="B189">
        <v>45140</v>
      </c>
      <c r="C189" t="s">
        <v>1468</v>
      </c>
      <c r="D189" t="s">
        <v>63</v>
      </c>
      <c r="E189" t="s">
        <v>1383</v>
      </c>
      <c r="F189" t="s">
        <v>1384</v>
      </c>
      <c r="G189">
        <v>45127</v>
      </c>
      <c r="H189">
        <v>2023</v>
      </c>
      <c r="I189" t="s">
        <v>1379</v>
      </c>
      <c r="J189">
        <v>45108</v>
      </c>
      <c r="K189">
        <v>59</v>
      </c>
      <c r="L189">
        <v>82</v>
      </c>
      <c r="M189" t="s">
        <v>647</v>
      </c>
      <c r="N189" t="s">
        <v>565</v>
      </c>
      <c r="O189" t="s">
        <v>610</v>
      </c>
      <c r="P189">
        <v>6</v>
      </c>
      <c r="Q189">
        <v>2</v>
      </c>
    </row>
    <row r="190" spans="1:17" x14ac:dyDescent="0.3">
      <c r="A190">
        <v>27</v>
      </c>
      <c r="B190">
        <v>45140</v>
      </c>
      <c r="C190" t="s">
        <v>1468</v>
      </c>
      <c r="D190" t="s">
        <v>63</v>
      </c>
      <c r="E190" t="s">
        <v>1377</v>
      </c>
      <c r="F190" t="s">
        <v>1438</v>
      </c>
      <c r="G190">
        <v>45127</v>
      </c>
      <c r="H190">
        <v>2023</v>
      </c>
      <c r="I190" t="s">
        <v>1379</v>
      </c>
      <c r="J190">
        <v>45108</v>
      </c>
      <c r="K190">
        <v>59</v>
      </c>
      <c r="L190">
        <v>82</v>
      </c>
      <c r="M190" t="s">
        <v>647</v>
      </c>
      <c r="N190" t="s">
        <v>565</v>
      </c>
      <c r="O190" t="s">
        <v>610</v>
      </c>
      <c r="P190">
        <v>5</v>
      </c>
      <c r="Q190">
        <v>0</v>
      </c>
    </row>
    <row r="191" spans="1:17" x14ac:dyDescent="0.3">
      <c r="A191">
        <v>26</v>
      </c>
      <c r="B191">
        <v>45140</v>
      </c>
      <c r="C191" t="s">
        <v>1468</v>
      </c>
      <c r="D191" t="s">
        <v>63</v>
      </c>
      <c r="E191" t="s">
        <v>1383</v>
      </c>
      <c r="F191" t="s">
        <v>1384</v>
      </c>
      <c r="G191">
        <v>45128</v>
      </c>
      <c r="H191">
        <v>2023</v>
      </c>
      <c r="I191" t="s">
        <v>1379</v>
      </c>
      <c r="J191">
        <v>45108</v>
      </c>
      <c r="K191">
        <v>59</v>
      </c>
      <c r="L191">
        <v>82</v>
      </c>
      <c r="M191" t="s">
        <v>647</v>
      </c>
      <c r="N191" t="s">
        <v>565</v>
      </c>
      <c r="O191" t="s">
        <v>610</v>
      </c>
      <c r="P191">
        <v>6</v>
      </c>
      <c r="Q191">
        <v>2</v>
      </c>
    </row>
    <row r="192" spans="1:17" x14ac:dyDescent="0.3">
      <c r="A192">
        <v>25</v>
      </c>
      <c r="B192">
        <v>45140</v>
      </c>
      <c r="C192" t="s">
        <v>1468</v>
      </c>
      <c r="D192" t="s">
        <v>63</v>
      </c>
      <c r="E192" t="s">
        <v>1377</v>
      </c>
      <c r="F192" t="s">
        <v>1438</v>
      </c>
      <c r="G192">
        <v>45128</v>
      </c>
      <c r="H192">
        <v>2023</v>
      </c>
      <c r="I192" t="s">
        <v>1379</v>
      </c>
      <c r="J192">
        <v>45108</v>
      </c>
      <c r="K192">
        <v>59</v>
      </c>
      <c r="L192">
        <v>82</v>
      </c>
      <c r="M192" t="s">
        <v>647</v>
      </c>
      <c r="N192" t="s">
        <v>565</v>
      </c>
      <c r="O192" t="s">
        <v>610</v>
      </c>
      <c r="P192">
        <v>5</v>
      </c>
      <c r="Q192">
        <v>0</v>
      </c>
    </row>
    <row r="193" spans="1:17" x14ac:dyDescent="0.3">
      <c r="A193">
        <v>24</v>
      </c>
      <c r="B193">
        <v>45140</v>
      </c>
      <c r="C193" t="s">
        <v>1468</v>
      </c>
      <c r="D193" t="s">
        <v>63</v>
      </c>
      <c r="E193" t="s">
        <v>1383</v>
      </c>
      <c r="F193" t="s">
        <v>1384</v>
      </c>
      <c r="G193">
        <v>45121</v>
      </c>
      <c r="H193">
        <v>2023</v>
      </c>
      <c r="I193" t="s">
        <v>1379</v>
      </c>
      <c r="J193">
        <v>45108</v>
      </c>
      <c r="K193">
        <v>33</v>
      </c>
      <c r="L193">
        <v>56</v>
      </c>
      <c r="M193" t="s">
        <v>698</v>
      </c>
      <c r="N193" t="s">
        <v>565</v>
      </c>
      <c r="O193" t="s">
        <v>566</v>
      </c>
      <c r="P193">
        <v>9</v>
      </c>
      <c r="Q193">
        <v>0</v>
      </c>
    </row>
    <row r="194" spans="1:17" x14ac:dyDescent="0.3">
      <c r="A194">
        <v>23</v>
      </c>
      <c r="B194">
        <v>45140</v>
      </c>
      <c r="C194" t="s">
        <v>1468</v>
      </c>
      <c r="D194" t="s">
        <v>63</v>
      </c>
      <c r="E194" t="s">
        <v>1383</v>
      </c>
      <c r="F194" t="s">
        <v>249</v>
      </c>
      <c r="G194">
        <v>45120</v>
      </c>
      <c r="H194">
        <v>2023</v>
      </c>
      <c r="I194" t="s">
        <v>1379</v>
      </c>
      <c r="J194">
        <v>45108</v>
      </c>
      <c r="K194">
        <v>33</v>
      </c>
      <c r="L194">
        <v>56</v>
      </c>
      <c r="M194" t="s">
        <v>698</v>
      </c>
      <c r="N194" t="s">
        <v>565</v>
      </c>
      <c r="O194" t="s">
        <v>566</v>
      </c>
      <c r="P194">
        <v>9</v>
      </c>
      <c r="Q194">
        <v>0</v>
      </c>
    </row>
    <row r="195" spans="1:17" x14ac:dyDescent="0.3">
      <c r="A195">
        <v>22</v>
      </c>
      <c r="B195">
        <v>45140</v>
      </c>
      <c r="C195" t="s">
        <v>1468</v>
      </c>
      <c r="D195" t="s">
        <v>63</v>
      </c>
      <c r="E195" t="s">
        <v>1383</v>
      </c>
      <c r="F195" t="s">
        <v>1384</v>
      </c>
      <c r="G195">
        <v>45119</v>
      </c>
      <c r="H195">
        <v>2023</v>
      </c>
      <c r="I195" t="s">
        <v>1379</v>
      </c>
      <c r="J195">
        <v>45108</v>
      </c>
      <c r="K195">
        <v>33</v>
      </c>
      <c r="L195">
        <v>56</v>
      </c>
      <c r="M195" t="s">
        <v>698</v>
      </c>
      <c r="N195" t="s">
        <v>565</v>
      </c>
      <c r="O195" t="s">
        <v>566</v>
      </c>
      <c r="P195">
        <v>9</v>
      </c>
      <c r="Q195">
        <v>0</v>
      </c>
    </row>
    <row r="196" spans="1:17" x14ac:dyDescent="0.3">
      <c r="A196">
        <v>21</v>
      </c>
      <c r="B196">
        <v>45140</v>
      </c>
      <c r="C196" t="s">
        <v>1468</v>
      </c>
      <c r="D196" t="s">
        <v>63</v>
      </c>
      <c r="E196" t="s">
        <v>1383</v>
      </c>
      <c r="F196" t="s">
        <v>249</v>
      </c>
      <c r="G196">
        <v>45118</v>
      </c>
      <c r="H196">
        <v>2023</v>
      </c>
      <c r="I196" t="s">
        <v>1379</v>
      </c>
      <c r="J196">
        <v>45108</v>
      </c>
      <c r="K196">
        <v>33</v>
      </c>
      <c r="L196">
        <v>56</v>
      </c>
      <c r="M196" t="s">
        <v>698</v>
      </c>
      <c r="N196" t="s">
        <v>565</v>
      </c>
      <c r="O196" t="s">
        <v>566</v>
      </c>
      <c r="P196">
        <v>9</v>
      </c>
      <c r="Q196">
        <v>0</v>
      </c>
    </row>
    <row r="197" spans="1:17" x14ac:dyDescent="0.3">
      <c r="A197">
        <v>20</v>
      </c>
      <c r="B197">
        <v>45140</v>
      </c>
      <c r="C197" t="s">
        <v>1468</v>
      </c>
      <c r="D197" t="s">
        <v>63</v>
      </c>
      <c r="E197" t="s">
        <v>1383</v>
      </c>
      <c r="F197" t="s">
        <v>249</v>
      </c>
      <c r="G197">
        <v>45117</v>
      </c>
      <c r="H197">
        <v>2023</v>
      </c>
      <c r="I197" t="s">
        <v>1379</v>
      </c>
      <c r="J197">
        <v>45108</v>
      </c>
      <c r="K197">
        <v>33</v>
      </c>
      <c r="L197">
        <v>56</v>
      </c>
      <c r="M197" t="s">
        <v>698</v>
      </c>
      <c r="N197" t="s">
        <v>565</v>
      </c>
      <c r="O197" t="s">
        <v>566</v>
      </c>
      <c r="P197">
        <v>9</v>
      </c>
      <c r="Q197">
        <v>0</v>
      </c>
    </row>
    <row r="198" spans="1:17" x14ac:dyDescent="0.3">
      <c r="A198">
        <v>19</v>
      </c>
      <c r="B198">
        <v>45140</v>
      </c>
      <c r="C198" t="s">
        <v>1468</v>
      </c>
      <c r="D198" t="s">
        <v>935</v>
      </c>
      <c r="E198" t="s">
        <v>1383</v>
      </c>
      <c r="F198" t="s">
        <v>1384</v>
      </c>
      <c r="G198">
        <v>45124</v>
      </c>
      <c r="H198">
        <v>2023</v>
      </c>
      <c r="I198" t="s">
        <v>1379</v>
      </c>
      <c r="J198">
        <v>45108</v>
      </c>
      <c r="K198">
        <v>58</v>
      </c>
      <c r="L198">
        <v>73</v>
      </c>
      <c r="M198" t="s">
        <v>666</v>
      </c>
      <c r="N198" t="s">
        <v>554</v>
      </c>
      <c r="O198" t="s">
        <v>588</v>
      </c>
      <c r="P198">
        <v>9</v>
      </c>
      <c r="Q198">
        <v>0</v>
      </c>
    </row>
    <row r="199" spans="1:17" x14ac:dyDescent="0.3">
      <c r="A199">
        <v>18</v>
      </c>
      <c r="B199">
        <v>45140</v>
      </c>
      <c r="C199" t="s">
        <v>1468</v>
      </c>
      <c r="D199" t="s">
        <v>935</v>
      </c>
      <c r="E199" t="s">
        <v>1383</v>
      </c>
      <c r="F199" t="s">
        <v>1384</v>
      </c>
      <c r="G199">
        <v>45125</v>
      </c>
      <c r="H199">
        <v>2023</v>
      </c>
      <c r="I199" t="s">
        <v>1379</v>
      </c>
      <c r="J199">
        <v>45108</v>
      </c>
      <c r="K199">
        <v>58</v>
      </c>
      <c r="L199">
        <v>73</v>
      </c>
      <c r="M199" t="s">
        <v>666</v>
      </c>
      <c r="N199" t="s">
        <v>554</v>
      </c>
      <c r="O199" t="s">
        <v>588</v>
      </c>
      <c r="P199">
        <v>9</v>
      </c>
      <c r="Q199">
        <v>0</v>
      </c>
    </row>
    <row r="200" spans="1:17" x14ac:dyDescent="0.3">
      <c r="A200">
        <v>17</v>
      </c>
      <c r="B200">
        <v>45140</v>
      </c>
      <c r="C200" t="s">
        <v>1468</v>
      </c>
      <c r="D200" t="s">
        <v>935</v>
      </c>
      <c r="E200" t="s">
        <v>1383</v>
      </c>
      <c r="F200" t="s">
        <v>1384</v>
      </c>
      <c r="G200">
        <v>45126</v>
      </c>
      <c r="H200">
        <v>2023</v>
      </c>
      <c r="I200" t="s">
        <v>1379</v>
      </c>
      <c r="J200">
        <v>45108</v>
      </c>
      <c r="K200">
        <v>58</v>
      </c>
      <c r="L200">
        <v>73</v>
      </c>
      <c r="M200" t="s">
        <v>666</v>
      </c>
      <c r="N200" t="s">
        <v>554</v>
      </c>
      <c r="O200" t="s">
        <v>588</v>
      </c>
      <c r="P200">
        <v>9</v>
      </c>
      <c r="Q200">
        <v>0</v>
      </c>
    </row>
    <row r="201" spans="1:17" x14ac:dyDescent="0.3">
      <c r="A201">
        <v>16</v>
      </c>
      <c r="B201">
        <v>45140</v>
      </c>
      <c r="C201" t="s">
        <v>1468</v>
      </c>
      <c r="D201" t="s">
        <v>63</v>
      </c>
      <c r="E201" t="s">
        <v>1377</v>
      </c>
      <c r="F201" t="s">
        <v>1382</v>
      </c>
      <c r="G201">
        <v>45132</v>
      </c>
      <c r="H201">
        <v>2023</v>
      </c>
      <c r="I201" t="s">
        <v>1379</v>
      </c>
      <c r="J201">
        <v>45108</v>
      </c>
      <c r="P201">
        <v>4</v>
      </c>
      <c r="Q201">
        <v>0</v>
      </c>
    </row>
    <row r="202" spans="1:17" x14ac:dyDescent="0.3">
      <c r="A202">
        <v>11</v>
      </c>
      <c r="B202">
        <v>45140</v>
      </c>
      <c r="C202" t="s">
        <v>1468</v>
      </c>
      <c r="D202" t="s">
        <v>574</v>
      </c>
      <c r="E202" t="s">
        <v>1383</v>
      </c>
      <c r="F202" t="s">
        <v>1384</v>
      </c>
      <c r="G202">
        <v>45131</v>
      </c>
      <c r="H202">
        <v>2023</v>
      </c>
      <c r="I202" t="s">
        <v>1379</v>
      </c>
      <c r="J202">
        <v>45108</v>
      </c>
      <c r="K202">
        <v>25</v>
      </c>
      <c r="L202">
        <v>50</v>
      </c>
      <c r="M202" t="s">
        <v>711</v>
      </c>
      <c r="N202" t="s">
        <v>588</v>
      </c>
      <c r="P202">
        <v>9</v>
      </c>
      <c r="Q202">
        <v>0</v>
      </c>
    </row>
    <row r="203" spans="1:17" x14ac:dyDescent="0.3">
      <c r="A203">
        <v>10</v>
      </c>
      <c r="B203">
        <v>45140</v>
      </c>
      <c r="C203" t="s">
        <v>1468</v>
      </c>
      <c r="D203" t="s">
        <v>574</v>
      </c>
      <c r="E203" t="s">
        <v>1383</v>
      </c>
      <c r="F203" t="s">
        <v>1384</v>
      </c>
      <c r="G203">
        <v>45132</v>
      </c>
      <c r="H203">
        <v>2023</v>
      </c>
      <c r="I203" t="s">
        <v>1379</v>
      </c>
      <c r="J203">
        <v>45108</v>
      </c>
      <c r="K203">
        <v>25</v>
      </c>
      <c r="L203">
        <v>50</v>
      </c>
      <c r="M203" t="s">
        <v>711</v>
      </c>
      <c r="N203" t="s">
        <v>588</v>
      </c>
      <c r="P203">
        <v>5</v>
      </c>
      <c r="Q203">
        <v>0</v>
      </c>
    </row>
    <row r="204" spans="1:17" x14ac:dyDescent="0.3">
      <c r="A204">
        <v>9</v>
      </c>
      <c r="B204">
        <v>45140</v>
      </c>
      <c r="C204" t="s">
        <v>1468</v>
      </c>
      <c r="D204" t="s">
        <v>935</v>
      </c>
      <c r="E204" t="s">
        <v>1383</v>
      </c>
      <c r="F204" t="s">
        <v>1384</v>
      </c>
      <c r="G204">
        <v>45134</v>
      </c>
      <c r="H204">
        <v>2023</v>
      </c>
      <c r="I204" t="s">
        <v>1379</v>
      </c>
      <c r="J204">
        <v>45108</v>
      </c>
      <c r="K204">
        <v>58</v>
      </c>
      <c r="L204">
        <v>73</v>
      </c>
      <c r="M204" t="s">
        <v>666</v>
      </c>
      <c r="N204" t="s">
        <v>554</v>
      </c>
      <c r="O204" t="s">
        <v>588</v>
      </c>
      <c r="P204">
        <v>9</v>
      </c>
      <c r="Q204">
        <v>0</v>
      </c>
    </row>
    <row r="205" spans="1:17" x14ac:dyDescent="0.3">
      <c r="A205">
        <v>8</v>
      </c>
      <c r="B205">
        <v>45140</v>
      </c>
      <c r="C205" t="s">
        <v>1468</v>
      </c>
      <c r="D205" t="s">
        <v>935</v>
      </c>
      <c r="E205" t="s">
        <v>1383</v>
      </c>
      <c r="F205" t="s">
        <v>1384</v>
      </c>
      <c r="G205">
        <v>45135</v>
      </c>
      <c r="H205">
        <v>2023</v>
      </c>
      <c r="I205" t="s">
        <v>1379</v>
      </c>
      <c r="J205">
        <v>45108</v>
      </c>
      <c r="K205">
        <v>58</v>
      </c>
      <c r="L205">
        <v>73</v>
      </c>
      <c r="M205" t="s">
        <v>666</v>
      </c>
      <c r="P205">
        <v>9</v>
      </c>
      <c r="Q205">
        <v>0</v>
      </c>
    </row>
    <row r="206" spans="1:17" x14ac:dyDescent="0.3">
      <c r="A206">
        <v>7</v>
      </c>
      <c r="B206">
        <v>45140</v>
      </c>
      <c r="C206" t="s">
        <v>1468</v>
      </c>
      <c r="D206" t="s">
        <v>935</v>
      </c>
      <c r="E206" t="s">
        <v>1383</v>
      </c>
      <c r="F206" t="s">
        <v>1384</v>
      </c>
      <c r="G206">
        <v>45133</v>
      </c>
      <c r="H206">
        <v>2023</v>
      </c>
      <c r="I206" t="s">
        <v>1379</v>
      </c>
      <c r="J206">
        <v>45108</v>
      </c>
      <c r="K206">
        <v>58</v>
      </c>
      <c r="L206">
        <v>73</v>
      </c>
      <c r="M206" t="s">
        <v>666</v>
      </c>
      <c r="P206">
        <v>9</v>
      </c>
      <c r="Q206">
        <v>0</v>
      </c>
    </row>
    <row r="207" spans="1:17" x14ac:dyDescent="0.3">
      <c r="A207">
        <v>6</v>
      </c>
      <c r="B207">
        <v>45140</v>
      </c>
      <c r="C207" t="s">
        <v>1468</v>
      </c>
      <c r="D207" t="s">
        <v>63</v>
      </c>
      <c r="E207" t="s">
        <v>1383</v>
      </c>
      <c r="F207" t="s">
        <v>1456</v>
      </c>
      <c r="G207">
        <v>45138</v>
      </c>
      <c r="H207">
        <v>2023</v>
      </c>
      <c r="I207" t="s">
        <v>1379</v>
      </c>
      <c r="J207">
        <v>45108</v>
      </c>
      <c r="P207">
        <v>9</v>
      </c>
      <c r="Q207">
        <v>0</v>
      </c>
    </row>
    <row r="208" spans="1:17" x14ac:dyDescent="0.3">
      <c r="A208">
        <v>5</v>
      </c>
      <c r="B208">
        <v>45140</v>
      </c>
      <c r="C208" t="s">
        <v>1468</v>
      </c>
      <c r="D208" t="s">
        <v>63</v>
      </c>
      <c r="E208" t="s">
        <v>1383</v>
      </c>
      <c r="F208" t="s">
        <v>1456</v>
      </c>
      <c r="G208">
        <v>45139</v>
      </c>
      <c r="H208">
        <v>2023</v>
      </c>
      <c r="I208" t="s">
        <v>1413</v>
      </c>
      <c r="J208">
        <v>45139</v>
      </c>
      <c r="P208">
        <v>9</v>
      </c>
      <c r="Q208">
        <v>0</v>
      </c>
    </row>
    <row r="209" spans="1:17" x14ac:dyDescent="0.3">
      <c r="A209">
        <v>4</v>
      </c>
      <c r="B209">
        <v>45140</v>
      </c>
      <c r="C209" t="s">
        <v>1468</v>
      </c>
      <c r="D209" t="s">
        <v>935</v>
      </c>
      <c r="E209" t="s">
        <v>1383</v>
      </c>
      <c r="F209" t="s">
        <v>1384</v>
      </c>
      <c r="G209">
        <v>45140</v>
      </c>
      <c r="H209">
        <v>2023</v>
      </c>
      <c r="I209" t="s">
        <v>1413</v>
      </c>
      <c r="J209">
        <v>45139</v>
      </c>
      <c r="K209">
        <v>58</v>
      </c>
      <c r="L209">
        <v>73</v>
      </c>
      <c r="M209" t="s">
        <v>666</v>
      </c>
      <c r="N209" t="s">
        <v>554</v>
      </c>
      <c r="O209" t="s">
        <v>588</v>
      </c>
      <c r="P209">
        <v>2.5</v>
      </c>
      <c r="Q209">
        <v>0</v>
      </c>
    </row>
    <row r="210" spans="1:17" x14ac:dyDescent="0.3">
      <c r="A210">
        <v>3</v>
      </c>
      <c r="B210">
        <v>45140</v>
      </c>
      <c r="C210" t="s">
        <v>1468</v>
      </c>
      <c r="D210" t="s">
        <v>63</v>
      </c>
      <c r="E210" t="s">
        <v>1383</v>
      </c>
      <c r="F210" t="s">
        <v>1456</v>
      </c>
      <c r="G210">
        <v>45140</v>
      </c>
      <c r="H210">
        <v>2023</v>
      </c>
      <c r="I210" t="s">
        <v>1413</v>
      </c>
      <c r="J210">
        <v>45139</v>
      </c>
      <c r="P210">
        <v>6.5</v>
      </c>
      <c r="Q210">
        <v>0</v>
      </c>
    </row>
    <row r="211" spans="1:17" x14ac:dyDescent="0.3">
      <c r="A211">
        <v>2</v>
      </c>
      <c r="B211">
        <v>45092</v>
      </c>
      <c r="C211" t="s">
        <v>1468</v>
      </c>
      <c r="D211" t="s">
        <v>996</v>
      </c>
      <c r="E211" t="s">
        <v>1383</v>
      </c>
      <c r="F211" t="s">
        <v>1384</v>
      </c>
      <c r="G211">
        <v>45091</v>
      </c>
      <c r="H211">
        <v>2023</v>
      </c>
      <c r="I211" t="s">
        <v>1453</v>
      </c>
      <c r="J211">
        <v>45078</v>
      </c>
      <c r="K211">
        <v>25</v>
      </c>
      <c r="L211">
        <v>50</v>
      </c>
      <c r="M211" t="s">
        <v>711</v>
      </c>
      <c r="N211" t="s">
        <v>588</v>
      </c>
      <c r="P211">
        <v>9</v>
      </c>
      <c r="Q211">
        <v>0</v>
      </c>
    </row>
    <row r="212" spans="1:17" x14ac:dyDescent="0.3">
      <c r="A212">
        <v>1</v>
      </c>
      <c r="B212">
        <v>45092</v>
      </c>
      <c r="C212" t="s">
        <v>1468</v>
      </c>
      <c r="D212" t="s">
        <v>996</v>
      </c>
      <c r="E212" t="s">
        <v>1383</v>
      </c>
      <c r="F212" t="s">
        <v>1384</v>
      </c>
      <c r="G212">
        <v>45092</v>
      </c>
      <c r="H212">
        <v>2023</v>
      </c>
      <c r="I212" t="s">
        <v>1453</v>
      </c>
      <c r="J212">
        <v>45078</v>
      </c>
      <c r="K212">
        <v>25</v>
      </c>
      <c r="L212">
        <v>50</v>
      </c>
      <c r="M212" t="s">
        <v>711</v>
      </c>
      <c r="N212" t="s">
        <v>588</v>
      </c>
      <c r="P212">
        <v>9</v>
      </c>
      <c r="Q212">
        <v>0</v>
      </c>
    </row>
  </sheetData>
  <pageMargins left="0.7" right="0.7" top="0.75" bottom="0.75" header="0.3" footer="0.3"/>
  <tableParts count="2">
    <tablePart r:id="rId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892E0-5547-469D-9AF3-2A383DDC8225}">
  <sheetPr codeName="Hoja23" filterMode="1">
    <tabColor rgb="FF00B0F0"/>
  </sheetPr>
  <dimension ref="A3:BU14809"/>
  <sheetViews>
    <sheetView showGridLines="0" zoomScale="63" zoomScaleNormal="57" workbookViewId="0">
      <pane ySplit="5" topLeftCell="A31" activePane="bottomLeft" state="frozen"/>
      <selection pane="bottomLeft" activeCell="F14815" sqref="F14815"/>
    </sheetView>
  </sheetViews>
  <sheetFormatPr baseColWidth="10" defaultColWidth="11.5546875" defaultRowHeight="14.4" x14ac:dyDescent="0.3"/>
  <cols>
    <col min="1" max="1" width="8.33203125" style="53" customWidth="1"/>
    <col min="2" max="2" width="21.6640625" style="121" bestFit="1" customWidth="1"/>
    <col min="3" max="3" width="36.44140625" bestFit="1" customWidth="1"/>
    <col min="4" max="4" width="29.88671875" style="53" bestFit="1" customWidth="1"/>
    <col min="5" max="5" width="20.33203125" style="53" bestFit="1" customWidth="1"/>
    <col min="6" max="6" width="87.33203125" bestFit="1" customWidth="1"/>
    <col min="7" max="7" width="12.33203125" style="121" customWidth="1"/>
    <col min="8" max="8" width="7" style="53" bestFit="1" customWidth="1"/>
    <col min="9" max="9" width="6.6640625" bestFit="1" customWidth="1"/>
    <col min="10" max="10" width="11.33203125" style="124" bestFit="1" customWidth="1"/>
    <col min="11" max="11" width="27.5546875" bestFit="1" customWidth="1"/>
    <col min="12" max="12" width="15.88671875" bestFit="1" customWidth="1"/>
    <col min="13" max="13" width="21.6640625" bestFit="1" customWidth="1"/>
    <col min="14" max="14" width="30.109375" bestFit="1" customWidth="1"/>
    <col min="15" max="15" width="103.6640625" bestFit="1" customWidth="1"/>
    <col min="16" max="16" width="14.33203125" customWidth="1"/>
    <col min="17" max="19" width="18.33203125" customWidth="1"/>
    <col min="20" max="20" width="32.33203125" style="53" bestFit="1" customWidth="1"/>
    <col min="21" max="21" width="18" bestFit="1" customWidth="1"/>
    <col min="22" max="22" width="19.33203125" customWidth="1"/>
    <col min="23" max="23" width="25.6640625" customWidth="1"/>
    <col min="24" max="73" width="11.44140625" customWidth="1"/>
    <col min="74" max="16384" width="11.5546875" style="53"/>
  </cols>
  <sheetData>
    <row r="3" spans="1:73" s="4" customFormat="1" ht="37.200000000000003" customHeight="1" x14ac:dyDescent="0.3">
      <c r="A3" s="53"/>
      <c r="B3" s="121"/>
      <c r="C3"/>
      <c r="D3" s="53"/>
      <c r="E3" s="53"/>
      <c r="F3"/>
      <c r="G3" s="121"/>
      <c r="H3" s="53"/>
      <c r="I3"/>
      <c r="J3" s="124"/>
      <c r="K3"/>
      <c r="L3"/>
      <c r="M3"/>
      <c r="N3"/>
      <c r="O3"/>
      <c r="P3"/>
      <c r="Q3"/>
      <c r="R3"/>
      <c r="S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row>
    <row r="5" spans="1:73" s="1" customFormat="1" ht="36" x14ac:dyDescent="0.3">
      <c r="A5" s="118" t="s">
        <v>1367</v>
      </c>
      <c r="B5" s="122" t="s">
        <v>529</v>
      </c>
      <c r="C5" s="119" t="s">
        <v>5</v>
      </c>
      <c r="D5" s="119" t="s">
        <v>1368</v>
      </c>
      <c r="E5" s="119" t="s">
        <v>1369</v>
      </c>
      <c r="F5" s="119" t="s">
        <v>1370</v>
      </c>
      <c r="G5" s="122" t="s">
        <v>1371</v>
      </c>
      <c r="H5" s="119" t="s">
        <v>880</v>
      </c>
      <c r="I5" s="119" t="s">
        <v>881</v>
      </c>
      <c r="J5" s="123" t="s">
        <v>882</v>
      </c>
      <c r="K5" s="119" t="s">
        <v>551</v>
      </c>
      <c r="L5" s="119" t="s">
        <v>1372</v>
      </c>
      <c r="M5" s="119" t="s">
        <v>1373</v>
      </c>
      <c r="N5" s="119" t="s">
        <v>1374</v>
      </c>
      <c r="O5" s="119" t="s">
        <v>867</v>
      </c>
      <c r="P5" s="119" t="s">
        <v>1375</v>
      </c>
      <c r="Q5" s="120" t="s">
        <v>1376</v>
      </c>
      <c r="R5" s="198" t="s">
        <v>1496</v>
      </c>
      <c r="S5" s="198" t="s">
        <v>1497</v>
      </c>
      <c r="T5" s="87" t="s">
        <v>63</v>
      </c>
      <c r="U5" s="87" t="s">
        <v>556</v>
      </c>
      <c r="V5" s="87" t="s">
        <v>723</v>
      </c>
      <c r="W5" s="87" t="s">
        <v>603</v>
      </c>
      <c r="X5" s="87" t="s">
        <v>574</v>
      </c>
    </row>
    <row r="6" spans="1:73" hidden="1" x14ac:dyDescent="0.3">
      <c r="A6" s="53" cm="1">
        <f t="array" ref="A6:Q895">_xlfn._xlws.FILTER(_xlfn.VSTACK(Actividades[],Tabla_Israel[],Tabla_Diego[],Tabla_Berenice[]),
_xlfn.VSTACK(Actividades[NO. DE REGISTRO],Tabla_Israel[NO. DE REGISTRO],Tabla_Diego[NO. DE REGISTRO],Tabla_Berenice[NO. DE REGISTRO])&lt;&gt;"")</f>
        <v>25</v>
      </c>
      <c r="B6" s="121">
        <v>45350</v>
      </c>
      <c r="C6" t="str">
        <v>PATRICIA MARTINEZ VILLALBA</v>
      </c>
      <c r="D6" s="53" t="str">
        <v>TEPSA ELÉCTRICA</v>
      </c>
      <c r="E6" s="53" t="str">
        <v>PRODUCTIVA</v>
      </c>
      <c r="F6" t="str">
        <v>ENTENDIMIENTO DE PROCESOS</v>
      </c>
      <c r="G6" s="121">
        <v>45329</v>
      </c>
      <c r="H6" s="53">
        <v>2024</v>
      </c>
      <c r="I6" t="str">
        <v>jul</v>
      </c>
      <c r="J6" s="124">
        <v>45474</v>
      </c>
      <c r="K6">
        <v>70</v>
      </c>
      <c r="L6">
        <v>0</v>
      </c>
      <c r="M6">
        <v>0</v>
      </c>
      <c r="N6">
        <v>0</v>
      </c>
      <c r="O6">
        <v>0</v>
      </c>
      <c r="P6">
        <v>9</v>
      </c>
      <c r="Q6">
        <v>0</v>
      </c>
      <c r="R6">
        <f>IF(OR(D6="GRUPO TEPSA",D6="TODAS"),P6/5,P6)</f>
        <v>9</v>
      </c>
      <c r="S6">
        <f>IF(OR(D6="GRUPO TEPSA",D6="TODAS"),Q6/5,Q6)</f>
        <v>0</v>
      </c>
      <c r="T6" s="53" t="str">
        <f>IF(OR(COUNTIF($D6,"*"&amp;T$5&amp;"*")&gt;0,$D6="GRUPO TEPSA"),T$5,"")</f>
        <v/>
      </c>
      <c r="U6" s="53" t="str">
        <f t="shared" ref="U6:X21" si="0">IF(OR(COUNTIF($D6,"*"&amp;U$5&amp;"*")&gt;0,$D6="GRUPO TEPSA"),U$5,"")</f>
        <v>TEPSA ELÉCTRICA</v>
      </c>
      <c r="V6" s="53" t="str">
        <f t="shared" si="0"/>
        <v/>
      </c>
      <c r="W6" s="53" t="str">
        <f t="shared" si="0"/>
        <v/>
      </c>
      <c r="X6" s="53" t="str">
        <f t="shared" si="0"/>
        <v/>
      </c>
    </row>
    <row r="7" spans="1:73" hidden="1" x14ac:dyDescent="0.3">
      <c r="A7" s="53">
        <v>24</v>
      </c>
      <c r="B7" s="121">
        <v>45350</v>
      </c>
      <c r="C7" t="str">
        <v>PATRICIA MARTINEZ VILLALBA</v>
      </c>
      <c r="D7" s="53" t="str">
        <v>TEPSA STEEL POWER</v>
      </c>
      <c r="E7" s="53" t="str">
        <v>PRODUCTIVA</v>
      </c>
      <c r="F7" t="str">
        <v>ENCARGOS ESPECIALES DE AI</v>
      </c>
      <c r="G7" s="121">
        <v>45328</v>
      </c>
      <c r="H7" s="53">
        <v>2024</v>
      </c>
      <c r="I7" t="str">
        <v>jun</v>
      </c>
      <c r="J7" s="124">
        <v>45444</v>
      </c>
      <c r="K7">
        <v>0</v>
      </c>
      <c r="L7">
        <v>0</v>
      </c>
      <c r="M7">
        <v>0</v>
      </c>
      <c r="N7">
        <v>0</v>
      </c>
      <c r="O7">
        <v>0</v>
      </c>
      <c r="P7">
        <v>9</v>
      </c>
      <c r="Q7">
        <v>9</v>
      </c>
      <c r="R7">
        <f t="shared" ref="R7:R70" si="1">IF(OR(D7="GRUPO TEPSA",D7="TODAS"),P7/5,P7)</f>
        <v>9</v>
      </c>
      <c r="T7" s="53" t="str">
        <f t="shared" ref="T7:X69" si="2">IF(OR(COUNTIF($D7,"*"&amp;T$5&amp;"*")&gt;0,$D7="GRUPO TEPSA"),T$5,"")</f>
        <v/>
      </c>
      <c r="U7" s="53" t="str">
        <f t="shared" si="0"/>
        <v/>
      </c>
      <c r="V7" s="53" t="str">
        <f t="shared" si="0"/>
        <v/>
      </c>
      <c r="W7" s="53" t="str">
        <f t="shared" si="0"/>
        <v>TEPSA STEEL POWER</v>
      </c>
      <c r="X7" s="53" t="str">
        <f t="shared" si="0"/>
        <v/>
      </c>
    </row>
    <row r="8" spans="1:73" hidden="1" x14ac:dyDescent="0.3">
      <c r="A8" s="53">
        <v>23</v>
      </c>
      <c r="B8" s="121">
        <v>45350</v>
      </c>
      <c r="C8" t="str">
        <v>PATRICIA MARTINEZ VILLALBA</v>
      </c>
      <c r="D8" s="53" t="str">
        <v>TEPSA ELÉCTRICA</v>
      </c>
      <c r="E8" s="53" t="str">
        <v>PRODUCTIVA</v>
      </c>
      <c r="F8" t="str">
        <v>ACTIVIDADES DE CONTROL INTERNO</v>
      </c>
      <c r="G8" s="121" t="str">
        <v>02/02/2024</v>
      </c>
      <c r="H8" s="53">
        <v>2024</v>
      </c>
      <c r="I8" t="str">
        <v>feb</v>
      </c>
      <c r="J8" s="124">
        <v>45323</v>
      </c>
      <c r="K8">
        <v>89</v>
      </c>
      <c r="L8">
        <v>0</v>
      </c>
      <c r="M8">
        <v>0</v>
      </c>
      <c r="N8">
        <v>0</v>
      </c>
      <c r="O8">
        <v>0</v>
      </c>
      <c r="P8">
        <v>9</v>
      </c>
      <c r="Q8">
        <v>0</v>
      </c>
      <c r="R8">
        <f t="shared" si="1"/>
        <v>9</v>
      </c>
      <c r="S8">
        <f>IF(OR(D8="GRUPO TEPSA",D8="TODAS"),Q8/5,Q8)</f>
        <v>0</v>
      </c>
      <c r="T8" s="53" t="str">
        <f t="shared" si="2"/>
        <v/>
      </c>
      <c r="U8" s="53" t="str">
        <f t="shared" si="0"/>
        <v>TEPSA ELÉCTRICA</v>
      </c>
      <c r="V8" s="53" t="str">
        <f t="shared" si="0"/>
        <v/>
      </c>
      <c r="W8" s="53" t="str">
        <f t="shared" si="0"/>
        <v/>
      </c>
      <c r="X8" s="53" t="str">
        <f t="shared" si="0"/>
        <v/>
      </c>
    </row>
    <row r="9" spans="1:73" hidden="1" x14ac:dyDescent="0.3">
      <c r="A9" s="53">
        <v>22</v>
      </c>
      <c r="B9" s="121">
        <v>45350</v>
      </c>
      <c r="C9" t="str">
        <v>PATRICIA MARTINEZ VILLALBA</v>
      </c>
      <c r="D9" s="53" t="str">
        <v>TEPSA STEEL POWER</v>
      </c>
      <c r="E9" s="53" t="str">
        <v>PRODUCTIVA</v>
      </c>
      <c r="F9" t="str">
        <v>ENCARGOS ESPECIALES DE AI</v>
      </c>
      <c r="G9" s="121">
        <v>45323</v>
      </c>
      <c r="H9" s="53">
        <v>2024</v>
      </c>
      <c r="I9" t="str">
        <v>ene</v>
      </c>
      <c r="J9" s="124">
        <v>45292</v>
      </c>
      <c r="K9">
        <v>94</v>
      </c>
      <c r="L9">
        <v>0</v>
      </c>
      <c r="M9">
        <v>0</v>
      </c>
      <c r="N9">
        <v>0</v>
      </c>
      <c r="O9">
        <v>0</v>
      </c>
      <c r="P9">
        <v>9</v>
      </c>
      <c r="Q9">
        <v>0</v>
      </c>
      <c r="R9">
        <f t="shared" si="1"/>
        <v>9</v>
      </c>
      <c r="S9">
        <f>IF(OR(D9="GRUPO TEPSA",D9="TODAS"),Q9/5,Q9)</f>
        <v>0</v>
      </c>
      <c r="T9" s="53" t="str">
        <f t="shared" si="2"/>
        <v/>
      </c>
      <c r="U9" s="53" t="str">
        <f t="shared" si="0"/>
        <v/>
      </c>
      <c r="V9" s="53" t="str">
        <f t="shared" si="0"/>
        <v/>
      </c>
      <c r="W9" s="53" t="str">
        <f t="shared" si="0"/>
        <v>TEPSA STEEL POWER</v>
      </c>
      <c r="X9" s="53" t="str">
        <f t="shared" si="0"/>
        <v/>
      </c>
    </row>
    <row r="10" spans="1:73" hidden="1" x14ac:dyDescent="0.3">
      <c r="A10" s="53">
        <v>21</v>
      </c>
      <c r="B10" s="121">
        <v>45350</v>
      </c>
      <c r="C10" t="str">
        <v>PATRICIA MARTINEZ VILLALBA</v>
      </c>
      <c r="D10" s="53" t="str">
        <v>TEPSA ELÉCTRICA</v>
      </c>
      <c r="E10" s="53" t="str">
        <v>PRODUCTIVA</v>
      </c>
      <c r="F10" t="str">
        <v>ACTIVIDADES DE CONTROL INTERNO</v>
      </c>
      <c r="G10" s="121">
        <v>45320</v>
      </c>
      <c r="H10" s="53">
        <v>2024</v>
      </c>
      <c r="I10" t="str">
        <v>ene</v>
      </c>
      <c r="J10" s="124" t="str">
        <v>29-2024</v>
      </c>
      <c r="K10">
        <v>70</v>
      </c>
      <c r="L10">
        <v>0</v>
      </c>
      <c r="M10">
        <v>0</v>
      </c>
      <c r="N10">
        <v>0</v>
      </c>
      <c r="O10">
        <v>0</v>
      </c>
      <c r="P10">
        <v>9</v>
      </c>
      <c r="Q10">
        <v>0</v>
      </c>
      <c r="R10">
        <f t="shared" si="1"/>
        <v>9</v>
      </c>
      <c r="S10">
        <f>IF(OR(D10="GRUPO TEPSA",D10="TODAS"),Q10/5,Q10)</f>
        <v>0</v>
      </c>
      <c r="T10" s="53" t="str">
        <f t="shared" si="2"/>
        <v/>
      </c>
      <c r="U10" s="53" t="str">
        <f t="shared" si="0"/>
        <v>TEPSA ELÉCTRICA</v>
      </c>
      <c r="V10" s="53" t="str">
        <f t="shared" si="0"/>
        <v/>
      </c>
      <c r="W10" s="53" t="str">
        <f t="shared" si="0"/>
        <v/>
      </c>
      <c r="X10" s="53" t="str">
        <f t="shared" si="0"/>
        <v/>
      </c>
    </row>
    <row r="11" spans="1:73" hidden="1" x14ac:dyDescent="0.3">
      <c r="A11" s="53">
        <v>20</v>
      </c>
      <c r="B11" s="121">
        <v>45350</v>
      </c>
      <c r="C11" t="str">
        <v>PATRICIA MARTINEZ VILLALBA</v>
      </c>
      <c r="D11" s="53" t="str">
        <v>TEPSA STEEL POWER</v>
      </c>
      <c r="E11" s="53" t="str">
        <v>PRODUCTIVA</v>
      </c>
      <c r="F11" t="str">
        <v>ENCARGOS ESPECIALES DE AI</v>
      </c>
      <c r="G11" s="121">
        <v>45317</v>
      </c>
      <c r="H11" s="53">
        <v>2024</v>
      </c>
      <c r="I11" t="str">
        <v>ene</v>
      </c>
      <c r="J11" s="124" t="str">
        <v>26-2024</v>
      </c>
      <c r="K11">
        <v>94</v>
      </c>
      <c r="L11">
        <v>0</v>
      </c>
      <c r="M11">
        <v>0</v>
      </c>
      <c r="N11">
        <v>0</v>
      </c>
      <c r="O11">
        <v>0</v>
      </c>
      <c r="P11">
        <v>9</v>
      </c>
      <c r="Q11">
        <v>0</v>
      </c>
      <c r="R11">
        <f t="shared" si="1"/>
        <v>9</v>
      </c>
      <c r="S11">
        <f t="shared" ref="S11:S74" si="3">IF(OR(D11="GRUPO TEPSA",D11="TODAS"),Q11/5,Q11)</f>
        <v>0</v>
      </c>
      <c r="T11" s="53" t="str">
        <f t="shared" si="2"/>
        <v/>
      </c>
      <c r="U11" s="53" t="str">
        <f t="shared" si="0"/>
        <v/>
      </c>
      <c r="V11" s="53" t="str">
        <f t="shared" si="0"/>
        <v/>
      </c>
      <c r="W11" s="53" t="str">
        <f t="shared" si="0"/>
        <v>TEPSA STEEL POWER</v>
      </c>
      <c r="X11" s="53" t="str">
        <f t="shared" si="0"/>
        <v/>
      </c>
    </row>
    <row r="12" spans="1:73" hidden="1" x14ac:dyDescent="0.3">
      <c r="A12" s="53">
        <v>19</v>
      </c>
      <c r="B12" s="121">
        <v>45350</v>
      </c>
      <c r="C12" t="str">
        <v>PATRICIA MARTINEZ VILLALBA</v>
      </c>
      <c r="D12" s="53" t="str">
        <v>CSCGT</v>
      </c>
      <c r="E12" s="53" t="str">
        <v>PRODUCTIVA</v>
      </c>
      <c r="F12" t="str">
        <v>ACTIVIDADES DE CONTROL INTERNO</v>
      </c>
      <c r="G12" s="121">
        <v>45316</v>
      </c>
      <c r="H12" s="53">
        <v>2024</v>
      </c>
      <c r="I12" t="str">
        <v>ene</v>
      </c>
      <c r="J12" s="124" t="str">
        <v>25-2024</v>
      </c>
      <c r="K12">
        <v>96</v>
      </c>
      <c r="L12">
        <v>0</v>
      </c>
      <c r="M12">
        <v>0</v>
      </c>
      <c r="N12">
        <v>0</v>
      </c>
      <c r="O12">
        <v>0</v>
      </c>
      <c r="P12">
        <v>9</v>
      </c>
      <c r="Q12">
        <v>0</v>
      </c>
      <c r="R12">
        <f t="shared" si="1"/>
        <v>9</v>
      </c>
      <c r="S12">
        <f t="shared" si="3"/>
        <v>0</v>
      </c>
      <c r="T12" s="53" t="str">
        <f t="shared" si="2"/>
        <v/>
      </c>
      <c r="U12" s="53" t="str">
        <f t="shared" si="0"/>
        <v/>
      </c>
      <c r="V12" s="53" t="str">
        <f t="shared" si="0"/>
        <v/>
      </c>
      <c r="W12" s="53" t="str">
        <f t="shared" si="0"/>
        <v/>
      </c>
      <c r="X12" s="53" t="str">
        <f t="shared" si="0"/>
        <v>CSCGT</v>
      </c>
    </row>
    <row r="13" spans="1:73" hidden="1" x14ac:dyDescent="0.3">
      <c r="A13" s="53">
        <v>18</v>
      </c>
      <c r="B13" s="121">
        <v>45350</v>
      </c>
      <c r="C13" t="str">
        <v>PATRICIA MARTINEZ VILLALBA</v>
      </c>
      <c r="D13" s="53" t="str">
        <v>TEPSA STEEL POWER</v>
      </c>
      <c r="E13" s="53" t="str">
        <v>PRODUCTIVA</v>
      </c>
      <c r="F13" t="str">
        <v>ENCARGOS ESPECIALES DE AI</v>
      </c>
      <c r="G13" s="121">
        <v>45315</v>
      </c>
      <c r="H13" s="53">
        <v>2024</v>
      </c>
      <c r="I13" t="str">
        <v>ene</v>
      </c>
      <c r="J13" s="124" t="str">
        <v>24-2024</v>
      </c>
      <c r="K13">
        <v>94</v>
      </c>
      <c r="L13">
        <v>0</v>
      </c>
      <c r="M13">
        <v>0</v>
      </c>
      <c r="N13">
        <v>0</v>
      </c>
      <c r="O13">
        <v>0</v>
      </c>
      <c r="P13">
        <v>9</v>
      </c>
      <c r="Q13">
        <v>0</v>
      </c>
      <c r="R13">
        <f t="shared" si="1"/>
        <v>9</v>
      </c>
      <c r="S13">
        <f t="shared" si="3"/>
        <v>0</v>
      </c>
      <c r="T13" s="53" t="str">
        <f t="shared" si="2"/>
        <v/>
      </c>
      <c r="U13" s="53" t="str">
        <f t="shared" si="0"/>
        <v/>
      </c>
      <c r="V13" s="53" t="str">
        <f t="shared" si="0"/>
        <v/>
      </c>
      <c r="W13" s="53" t="str">
        <f t="shared" si="0"/>
        <v>TEPSA STEEL POWER</v>
      </c>
      <c r="X13" s="53" t="str">
        <f t="shared" si="0"/>
        <v/>
      </c>
    </row>
    <row r="14" spans="1:73" hidden="1" x14ac:dyDescent="0.3">
      <c r="A14" s="53">
        <v>17</v>
      </c>
      <c r="B14" s="121">
        <v>45350</v>
      </c>
      <c r="C14" t="str">
        <v>PATRICIA MARTINEZ VILLALBA</v>
      </c>
      <c r="D14" s="53" t="str">
        <v>TÉCNICA ELÉCTRICA DE PARRAL</v>
      </c>
      <c r="E14" s="53" t="str">
        <v>PRODUCTIVA</v>
      </c>
      <c r="F14" t="str">
        <v>ENCARGOS ESPECIALES DE AI</v>
      </c>
      <c r="G14" s="121">
        <v>45314</v>
      </c>
      <c r="H14" s="53">
        <v>2024</v>
      </c>
      <c r="I14" t="str">
        <v>ene</v>
      </c>
      <c r="J14" s="124" t="str">
        <v>23-2024</v>
      </c>
      <c r="K14">
        <v>50</v>
      </c>
      <c r="L14">
        <v>0</v>
      </c>
      <c r="M14">
        <v>0</v>
      </c>
      <c r="N14">
        <v>0</v>
      </c>
      <c r="O14">
        <v>0</v>
      </c>
      <c r="P14">
        <v>9</v>
      </c>
      <c r="Q14">
        <v>0</v>
      </c>
      <c r="R14">
        <f t="shared" si="1"/>
        <v>9</v>
      </c>
      <c r="S14">
        <f t="shared" si="3"/>
        <v>0</v>
      </c>
      <c r="T14" s="53" t="str">
        <f t="shared" si="2"/>
        <v>TÉCNICA ELÉCTRICA DE PARRAL</v>
      </c>
      <c r="U14" s="53" t="str">
        <f t="shared" si="0"/>
        <v/>
      </c>
      <c r="V14" s="53" t="str">
        <f t="shared" si="0"/>
        <v/>
      </c>
      <c r="W14" s="53" t="str">
        <f t="shared" si="0"/>
        <v/>
      </c>
      <c r="X14" s="53" t="str">
        <f t="shared" si="0"/>
        <v/>
      </c>
    </row>
    <row r="15" spans="1:73" hidden="1" x14ac:dyDescent="0.3">
      <c r="A15" s="53">
        <v>16</v>
      </c>
      <c r="B15" s="121">
        <v>45350</v>
      </c>
      <c r="C15" t="str">
        <v>PATRICIA MARTINEZ VILLALBA</v>
      </c>
      <c r="D15" s="53" t="str">
        <v>TEPSA ELÉCTRICA, TEPSA STEEL POWER</v>
      </c>
      <c r="E15" s="53" t="str">
        <v>PRODUCTIVA</v>
      </c>
      <c r="F15" t="str">
        <v>ACTIVIDADES DE CONTROL INTERNO</v>
      </c>
      <c r="G15" s="121">
        <v>45313</v>
      </c>
      <c r="H15" s="53">
        <v>2024</v>
      </c>
      <c r="I15" t="str">
        <v>ene</v>
      </c>
      <c r="J15" s="124" t="str">
        <v>22-2024</v>
      </c>
      <c r="K15">
        <v>43</v>
      </c>
      <c r="L15">
        <v>0</v>
      </c>
      <c r="M15">
        <v>0</v>
      </c>
      <c r="N15">
        <v>0</v>
      </c>
      <c r="O15">
        <v>0</v>
      </c>
      <c r="P15">
        <v>9</v>
      </c>
      <c r="Q15">
        <v>0</v>
      </c>
      <c r="R15">
        <f t="shared" si="1"/>
        <v>9</v>
      </c>
      <c r="S15">
        <f t="shared" si="3"/>
        <v>0</v>
      </c>
      <c r="T15" s="53" t="str">
        <f t="shared" si="2"/>
        <v/>
      </c>
      <c r="U15" s="53" t="str">
        <f t="shared" si="0"/>
        <v>TEPSA ELÉCTRICA</v>
      </c>
      <c r="V15" s="53" t="str">
        <f t="shared" si="0"/>
        <v/>
      </c>
      <c r="W15" s="53" t="str">
        <f t="shared" si="0"/>
        <v>TEPSA STEEL POWER</v>
      </c>
      <c r="X15" s="53" t="str">
        <f t="shared" si="0"/>
        <v/>
      </c>
    </row>
    <row r="16" spans="1:73" hidden="1" x14ac:dyDescent="0.3">
      <c r="A16" s="53">
        <v>15</v>
      </c>
      <c r="B16" s="121">
        <v>45350</v>
      </c>
      <c r="C16" t="str">
        <v>PATRICIA MARTINEZ VILLALBA</v>
      </c>
      <c r="D16" s="53" t="str">
        <v>TEPSA ELÉCTRICA</v>
      </c>
      <c r="E16" s="53" t="str">
        <v>PRODUCTIVA</v>
      </c>
      <c r="F16" t="str">
        <v>ACTIVIDADES DE CONTROL INTERNO</v>
      </c>
      <c r="G16" s="121">
        <v>45310</v>
      </c>
      <c r="H16" s="53">
        <v>2024</v>
      </c>
      <c r="I16" t="str">
        <v>ene</v>
      </c>
      <c r="J16" s="124" t="str">
        <v>19-2024</v>
      </c>
      <c r="K16">
        <v>89</v>
      </c>
      <c r="L16">
        <v>0</v>
      </c>
      <c r="M16">
        <v>0</v>
      </c>
      <c r="N16">
        <v>0</v>
      </c>
      <c r="O16">
        <v>0</v>
      </c>
      <c r="P16">
        <v>9</v>
      </c>
      <c r="Q16">
        <v>0</v>
      </c>
      <c r="R16">
        <f t="shared" si="1"/>
        <v>9</v>
      </c>
      <c r="S16">
        <f t="shared" si="3"/>
        <v>0</v>
      </c>
      <c r="T16" s="53" t="str">
        <f t="shared" si="2"/>
        <v/>
      </c>
      <c r="U16" s="53" t="str">
        <f t="shared" si="0"/>
        <v>TEPSA ELÉCTRICA</v>
      </c>
      <c r="V16" s="53" t="str">
        <f t="shared" si="0"/>
        <v/>
      </c>
      <c r="W16" s="53" t="str">
        <f t="shared" si="0"/>
        <v/>
      </c>
      <c r="X16" s="53" t="str">
        <f t="shared" si="0"/>
        <v/>
      </c>
    </row>
    <row r="17" spans="1:24" hidden="1" x14ac:dyDescent="0.3">
      <c r="A17" s="53">
        <v>14</v>
      </c>
      <c r="B17" s="121">
        <v>45350</v>
      </c>
      <c r="C17" t="str">
        <v>PATRICIA MARTINEZ VILLALBA</v>
      </c>
      <c r="D17" s="53" t="str">
        <v>CSCGT</v>
      </c>
      <c r="E17" s="53" t="str">
        <v>PRODUCTIVA</v>
      </c>
      <c r="F17" t="str">
        <v>ASESORIA EN OPERACIONES  TIEMPO REAL</v>
      </c>
      <c r="G17" s="121">
        <v>45309</v>
      </c>
      <c r="H17" s="53">
        <v>2024</v>
      </c>
      <c r="I17" t="str">
        <v>ene</v>
      </c>
      <c r="J17" s="124" t="str">
        <v>18-2024</v>
      </c>
      <c r="K17">
        <v>0</v>
      </c>
      <c r="L17">
        <v>0</v>
      </c>
      <c r="M17">
        <v>0</v>
      </c>
      <c r="N17">
        <v>0</v>
      </c>
      <c r="O17">
        <v>0</v>
      </c>
      <c r="P17">
        <v>9</v>
      </c>
      <c r="Q17">
        <v>0</v>
      </c>
      <c r="R17">
        <f t="shared" si="1"/>
        <v>9</v>
      </c>
      <c r="S17">
        <f t="shared" si="3"/>
        <v>0</v>
      </c>
      <c r="T17" s="53" t="str">
        <f t="shared" si="2"/>
        <v/>
      </c>
      <c r="U17" s="53" t="str">
        <f t="shared" si="0"/>
        <v/>
      </c>
      <c r="V17" s="53" t="str">
        <f t="shared" si="0"/>
        <v/>
      </c>
      <c r="W17" s="53" t="str">
        <f t="shared" si="0"/>
        <v/>
      </c>
      <c r="X17" s="53" t="str">
        <f t="shared" si="0"/>
        <v>CSCGT</v>
      </c>
    </row>
    <row r="18" spans="1:24" hidden="1" x14ac:dyDescent="0.3">
      <c r="A18" s="53">
        <v>13</v>
      </c>
      <c r="B18" s="121">
        <v>45350</v>
      </c>
      <c r="C18" t="str">
        <v>PATRICIA MARTINEZ VILLALBA</v>
      </c>
      <c r="D18" s="53" t="str">
        <v>TEPSA ELÉCTRICA</v>
      </c>
      <c r="E18" s="53" t="str">
        <v>PRODUCTIVA</v>
      </c>
      <c r="F18" t="str">
        <v>ENTENDIMIENTO DE PROCESOS</v>
      </c>
      <c r="G18" s="121">
        <v>45308</v>
      </c>
      <c r="H18" s="53">
        <v>2024</v>
      </c>
      <c r="I18" t="str">
        <v>ene</v>
      </c>
      <c r="J18" s="124" t="str">
        <v>17-2024</v>
      </c>
      <c r="K18">
        <v>70</v>
      </c>
      <c r="L18">
        <v>0</v>
      </c>
      <c r="M18">
        <v>0</v>
      </c>
      <c r="N18">
        <v>0</v>
      </c>
      <c r="O18">
        <v>0</v>
      </c>
      <c r="P18">
        <v>9</v>
      </c>
      <c r="Q18">
        <v>0</v>
      </c>
      <c r="R18">
        <f t="shared" si="1"/>
        <v>9</v>
      </c>
      <c r="S18">
        <f t="shared" si="3"/>
        <v>0</v>
      </c>
      <c r="T18" s="53" t="str">
        <f t="shared" si="2"/>
        <v/>
      </c>
      <c r="U18" s="53" t="str">
        <f t="shared" si="0"/>
        <v>TEPSA ELÉCTRICA</v>
      </c>
      <c r="V18" s="53" t="str">
        <f t="shared" si="0"/>
        <v/>
      </c>
      <c r="W18" s="53" t="str">
        <f t="shared" si="0"/>
        <v/>
      </c>
      <c r="X18" s="53" t="str">
        <f t="shared" si="0"/>
        <v/>
      </c>
    </row>
    <row r="19" spans="1:24" hidden="1" x14ac:dyDescent="0.3">
      <c r="A19" s="53">
        <v>12</v>
      </c>
      <c r="B19" s="121">
        <v>45350</v>
      </c>
      <c r="C19" t="str">
        <v>PATRICIA MARTINEZ VILLALBA</v>
      </c>
      <c r="D19" s="53" t="str">
        <v>TEPSA ELÉCTRICA</v>
      </c>
      <c r="E19" s="53" t="str">
        <v>PRODUCTIVA</v>
      </c>
      <c r="F19" t="str">
        <v>ACTIVIDADES DE CONTROL INTERNO</v>
      </c>
      <c r="G19" s="121">
        <v>45307</v>
      </c>
      <c r="H19" s="53">
        <v>2024</v>
      </c>
      <c r="I19" t="str">
        <v>ene</v>
      </c>
      <c r="J19" s="124" t="str">
        <v>16-2024</v>
      </c>
      <c r="K19">
        <v>70</v>
      </c>
      <c r="L19">
        <v>0</v>
      </c>
      <c r="M19">
        <v>0</v>
      </c>
      <c r="N19">
        <v>0</v>
      </c>
      <c r="O19">
        <v>0</v>
      </c>
      <c r="P19">
        <v>9</v>
      </c>
      <c r="Q19">
        <v>0</v>
      </c>
      <c r="R19">
        <f>IF(OR(D19="GRUPO TEPSA",D19="TODAS"),P19/5,P19)</f>
        <v>9</v>
      </c>
      <c r="S19">
        <f t="shared" si="3"/>
        <v>0</v>
      </c>
      <c r="T19" s="53" t="str">
        <f t="shared" si="2"/>
        <v/>
      </c>
      <c r="U19" s="53" t="str">
        <f t="shared" si="0"/>
        <v>TEPSA ELÉCTRICA</v>
      </c>
      <c r="V19" s="53" t="str">
        <f t="shared" si="0"/>
        <v/>
      </c>
      <c r="W19" s="53" t="str">
        <f t="shared" si="0"/>
        <v/>
      </c>
      <c r="X19" s="53" t="str">
        <f t="shared" si="0"/>
        <v/>
      </c>
    </row>
    <row r="20" spans="1:24" hidden="1" x14ac:dyDescent="0.3">
      <c r="A20" s="53">
        <v>11</v>
      </c>
      <c r="B20" s="121">
        <v>45349</v>
      </c>
      <c r="C20" t="str">
        <v>PATRICIA MARTINEZ VILLALBA</v>
      </c>
      <c r="D20" s="53" t="str">
        <v>TEPSA ELÉCTRICA</v>
      </c>
      <c r="E20" s="53" t="str">
        <v>PRODUCTIVA</v>
      </c>
      <c r="F20" t="str">
        <v>ENTENDIMIENTO DE PROCESOS</v>
      </c>
      <c r="G20" s="121">
        <v>45306</v>
      </c>
      <c r="H20" s="53">
        <v>2024</v>
      </c>
      <c r="I20" t="str">
        <v>ene</v>
      </c>
      <c r="J20" s="124" t="str">
        <v>15-2024</v>
      </c>
      <c r="K20">
        <v>70</v>
      </c>
      <c r="L20">
        <v>0</v>
      </c>
      <c r="M20">
        <v>0</v>
      </c>
      <c r="N20">
        <v>0</v>
      </c>
      <c r="O20">
        <v>0</v>
      </c>
      <c r="P20">
        <v>9</v>
      </c>
      <c r="Q20">
        <v>0</v>
      </c>
      <c r="R20">
        <f t="shared" si="1"/>
        <v>9</v>
      </c>
      <c r="S20">
        <f t="shared" si="3"/>
        <v>0</v>
      </c>
      <c r="T20" s="53" t="str">
        <f t="shared" si="2"/>
        <v/>
      </c>
      <c r="U20" s="53" t="str">
        <f t="shared" si="0"/>
        <v>TEPSA ELÉCTRICA</v>
      </c>
      <c r="V20" s="53" t="str">
        <f t="shared" si="0"/>
        <v/>
      </c>
      <c r="W20" s="53" t="str">
        <f t="shared" si="0"/>
        <v/>
      </c>
      <c r="X20" s="53" t="str">
        <f t="shared" si="0"/>
        <v/>
      </c>
    </row>
    <row r="21" spans="1:24" hidden="1" x14ac:dyDescent="0.3">
      <c r="A21" s="53">
        <v>10</v>
      </c>
      <c r="B21" s="121">
        <v>45349</v>
      </c>
      <c r="C21" t="str">
        <v>PATRICIA MARTINEZ VILLALBA</v>
      </c>
      <c r="D21" s="53" t="str">
        <v>TEPSA ELÉCTRICA</v>
      </c>
      <c r="E21" s="53" t="str">
        <v>PRODUCTIVA</v>
      </c>
      <c r="F21" t="str">
        <v>REUNIONES CON CLIENTE</v>
      </c>
      <c r="G21" s="121">
        <v>45302</v>
      </c>
      <c r="H21" s="53">
        <v>2024</v>
      </c>
      <c r="I21" t="str">
        <v>nov</v>
      </c>
      <c r="J21" s="124">
        <v>45597</v>
      </c>
      <c r="K21">
        <v>70</v>
      </c>
      <c r="L21">
        <v>0</v>
      </c>
      <c r="M21">
        <v>0</v>
      </c>
      <c r="N21">
        <v>0</v>
      </c>
      <c r="O21">
        <v>0</v>
      </c>
      <c r="P21">
        <v>4</v>
      </c>
      <c r="Q21">
        <v>0</v>
      </c>
      <c r="R21">
        <f t="shared" si="1"/>
        <v>4</v>
      </c>
      <c r="S21">
        <f t="shared" si="3"/>
        <v>0</v>
      </c>
      <c r="T21" s="53" t="str">
        <f t="shared" si="2"/>
        <v/>
      </c>
      <c r="U21" s="53" t="str">
        <f t="shared" si="0"/>
        <v>TEPSA ELÉCTRICA</v>
      </c>
      <c r="V21" s="53" t="str">
        <f t="shared" si="0"/>
        <v/>
      </c>
      <c r="W21" s="53" t="str">
        <f t="shared" si="0"/>
        <v/>
      </c>
      <c r="X21" s="53" t="str">
        <f t="shared" si="0"/>
        <v/>
      </c>
    </row>
    <row r="22" spans="1:24" hidden="1" x14ac:dyDescent="0.3">
      <c r="A22" s="53">
        <v>9</v>
      </c>
      <c r="B22" s="121">
        <v>45349</v>
      </c>
      <c r="C22" t="str">
        <v>PATRICIA MARTINEZ VILLALBA</v>
      </c>
      <c r="D22" s="53" t="str">
        <v>TEPSA ELÉCTRICA</v>
      </c>
      <c r="E22" s="53" t="str">
        <v>PRODUCTIVA</v>
      </c>
      <c r="F22" t="str">
        <v>ACTIVIDADES DE PLANEACION</v>
      </c>
      <c r="G22" s="121">
        <v>45302</v>
      </c>
      <c r="H22" s="53">
        <v>2024</v>
      </c>
      <c r="I22" t="str">
        <v>nov</v>
      </c>
      <c r="J22" s="124">
        <v>45597</v>
      </c>
      <c r="K22">
        <v>70</v>
      </c>
      <c r="L22">
        <v>0</v>
      </c>
      <c r="M22">
        <v>0</v>
      </c>
      <c r="N22">
        <v>0</v>
      </c>
      <c r="O22">
        <v>0</v>
      </c>
      <c r="P22">
        <v>5</v>
      </c>
      <c r="Q22">
        <v>0</v>
      </c>
      <c r="R22">
        <f t="shared" si="1"/>
        <v>5</v>
      </c>
      <c r="S22">
        <f t="shared" si="3"/>
        <v>0</v>
      </c>
      <c r="T22" s="53" t="str">
        <f t="shared" si="2"/>
        <v/>
      </c>
      <c r="U22" s="53" t="str">
        <f t="shared" si="2"/>
        <v>TEPSA ELÉCTRICA</v>
      </c>
      <c r="V22" s="53" t="str">
        <f t="shared" si="2"/>
        <v/>
      </c>
      <c r="W22" s="53" t="str">
        <f t="shared" si="2"/>
        <v/>
      </c>
      <c r="X22" s="53" t="str">
        <f t="shared" si="2"/>
        <v/>
      </c>
    </row>
    <row r="23" spans="1:24" hidden="1" x14ac:dyDescent="0.3">
      <c r="A23" s="53">
        <v>8</v>
      </c>
      <c r="B23" s="121">
        <v>45349</v>
      </c>
      <c r="C23" t="str">
        <v>PATRICIA MARTINEZ VILLALBA</v>
      </c>
      <c r="D23" s="53" t="str">
        <v>GRUPO TEPSA</v>
      </c>
      <c r="E23" s="53" t="str">
        <v>PRODUCTIVA</v>
      </c>
      <c r="F23" t="str">
        <v>ACTIVIDADES DE FINALIZACION</v>
      </c>
      <c r="G23" s="121">
        <v>45303</v>
      </c>
      <c r="H23" s="53">
        <v>2024</v>
      </c>
      <c r="I23" t="str">
        <v>dic</v>
      </c>
      <c r="J23" s="124">
        <v>45627</v>
      </c>
      <c r="K23">
        <v>0</v>
      </c>
      <c r="L23">
        <v>0</v>
      </c>
      <c r="M23">
        <v>0</v>
      </c>
      <c r="N23">
        <v>0</v>
      </c>
      <c r="O23">
        <v>0</v>
      </c>
      <c r="P23">
        <v>9</v>
      </c>
      <c r="Q23">
        <v>0</v>
      </c>
      <c r="R23">
        <f t="shared" si="1"/>
        <v>1.8</v>
      </c>
      <c r="S23">
        <f t="shared" si="3"/>
        <v>0</v>
      </c>
      <c r="T23" s="53" t="str">
        <f t="shared" si="2"/>
        <v>TÉCNICA ELÉCTRICA DE PARRAL</v>
      </c>
      <c r="U23" s="53" t="str">
        <f t="shared" si="2"/>
        <v>TEPSA ELÉCTRICA</v>
      </c>
      <c r="V23" s="53" t="str">
        <f t="shared" si="2"/>
        <v>TEPSA COMERCIAL</v>
      </c>
      <c r="W23" s="53" t="str">
        <f t="shared" si="2"/>
        <v>TEPSA STEEL POWER</v>
      </c>
      <c r="X23" s="53" t="str">
        <f t="shared" si="2"/>
        <v>CSCGT</v>
      </c>
    </row>
    <row r="24" spans="1:24" hidden="1" x14ac:dyDescent="0.3">
      <c r="A24" s="53">
        <v>7</v>
      </c>
      <c r="B24" s="121">
        <v>45349</v>
      </c>
      <c r="C24" t="str">
        <v>PATRICIA MARTINEZ VILLALBA</v>
      </c>
      <c r="D24" s="53" t="str">
        <v>GRUPO TEPSA</v>
      </c>
      <c r="E24" s="53" t="str">
        <v>PRODUCTIVA</v>
      </c>
      <c r="F24" t="str">
        <v>ACTIVIDADES DE FINALIZACION</v>
      </c>
      <c r="G24" s="121">
        <v>45301</v>
      </c>
      <c r="H24" s="53">
        <v>2024</v>
      </c>
      <c r="I24" t="str">
        <v>oct</v>
      </c>
      <c r="J24" s="124">
        <v>45566</v>
      </c>
      <c r="K24">
        <v>0</v>
      </c>
      <c r="L24">
        <v>0</v>
      </c>
      <c r="M24">
        <v>0</v>
      </c>
      <c r="N24">
        <v>0</v>
      </c>
      <c r="O24">
        <v>0</v>
      </c>
      <c r="P24">
        <v>9</v>
      </c>
      <c r="Q24">
        <v>0</v>
      </c>
      <c r="R24">
        <f t="shared" si="1"/>
        <v>1.8</v>
      </c>
      <c r="S24">
        <f t="shared" si="3"/>
        <v>0</v>
      </c>
      <c r="T24" s="53" t="str">
        <f t="shared" si="2"/>
        <v>TÉCNICA ELÉCTRICA DE PARRAL</v>
      </c>
      <c r="U24" s="53" t="str">
        <f t="shared" si="2"/>
        <v>TEPSA ELÉCTRICA</v>
      </c>
      <c r="V24" s="53" t="str">
        <f t="shared" si="2"/>
        <v>TEPSA COMERCIAL</v>
      </c>
      <c r="W24" s="53" t="str">
        <f t="shared" si="2"/>
        <v>TEPSA STEEL POWER</v>
      </c>
      <c r="X24" s="53" t="str">
        <f t="shared" si="2"/>
        <v>CSCGT</v>
      </c>
    </row>
    <row r="25" spans="1:24" hidden="1" x14ac:dyDescent="0.3">
      <c r="A25" s="53">
        <v>6</v>
      </c>
      <c r="B25" s="121">
        <v>45349</v>
      </c>
      <c r="C25" t="str">
        <v>PATRICIA MARTINEZ VILLALBA</v>
      </c>
      <c r="D25" s="53" t="str">
        <v>GRUPO TEPSA</v>
      </c>
      <c r="E25" s="53" t="str">
        <v>PRODUCTIVA</v>
      </c>
      <c r="F25" t="str">
        <v>ACTIVIDADES DE PLANEACION</v>
      </c>
      <c r="G25" s="121">
        <v>45300</v>
      </c>
      <c r="H25" s="53">
        <v>2024</v>
      </c>
      <c r="I25" t="str">
        <v>jun</v>
      </c>
      <c r="J25" s="124">
        <v>45444</v>
      </c>
      <c r="K25">
        <v>0</v>
      </c>
      <c r="L25">
        <v>0</v>
      </c>
      <c r="M25">
        <v>0</v>
      </c>
      <c r="N25">
        <v>0</v>
      </c>
      <c r="O25">
        <v>0</v>
      </c>
      <c r="P25">
        <v>9</v>
      </c>
      <c r="Q25">
        <v>0</v>
      </c>
      <c r="R25">
        <f t="shared" si="1"/>
        <v>1.8</v>
      </c>
      <c r="S25">
        <f t="shared" si="3"/>
        <v>0</v>
      </c>
      <c r="T25" s="53" t="str">
        <f t="shared" si="2"/>
        <v>TÉCNICA ELÉCTRICA DE PARRAL</v>
      </c>
      <c r="U25" s="53" t="str">
        <f t="shared" si="2"/>
        <v>TEPSA ELÉCTRICA</v>
      </c>
      <c r="V25" s="53" t="str">
        <f t="shared" si="2"/>
        <v>TEPSA COMERCIAL</v>
      </c>
      <c r="W25" s="53" t="str">
        <f t="shared" si="2"/>
        <v>TEPSA STEEL POWER</v>
      </c>
      <c r="X25" s="53" t="str">
        <f t="shared" si="2"/>
        <v>CSCGT</v>
      </c>
    </row>
    <row r="26" spans="1:24" hidden="1" x14ac:dyDescent="0.3">
      <c r="A26" s="53">
        <v>5</v>
      </c>
      <c r="B26" s="121">
        <v>45349</v>
      </c>
      <c r="C26" t="str">
        <v>PATRICIA MARTINEZ VILLALBA</v>
      </c>
      <c r="D26" s="53" t="str">
        <v>GRUPO TEPSA</v>
      </c>
      <c r="E26" s="53" t="str">
        <v>PRODUCTIVA</v>
      </c>
      <c r="F26" t="str">
        <v>ACTIVIDADES DE PLANEACION</v>
      </c>
      <c r="G26" s="121">
        <v>45299</v>
      </c>
      <c r="H26" s="53">
        <v>2024</v>
      </c>
      <c r="I26" t="str">
        <v>ene</v>
      </c>
      <c r="J26" s="124">
        <v>45292</v>
      </c>
      <c r="K26">
        <v>0</v>
      </c>
      <c r="L26">
        <v>0</v>
      </c>
      <c r="M26">
        <v>0</v>
      </c>
      <c r="N26">
        <v>0</v>
      </c>
      <c r="O26">
        <v>0</v>
      </c>
      <c r="P26">
        <v>9</v>
      </c>
      <c r="Q26">
        <v>0</v>
      </c>
      <c r="R26">
        <f t="shared" si="1"/>
        <v>1.8</v>
      </c>
      <c r="S26">
        <f t="shared" si="3"/>
        <v>0</v>
      </c>
      <c r="T26" s="53" t="str">
        <f t="shared" si="2"/>
        <v>TÉCNICA ELÉCTRICA DE PARRAL</v>
      </c>
      <c r="U26" s="53" t="str">
        <f t="shared" si="2"/>
        <v>TEPSA ELÉCTRICA</v>
      </c>
      <c r="V26" s="53" t="str">
        <f t="shared" si="2"/>
        <v>TEPSA COMERCIAL</v>
      </c>
      <c r="W26" s="53" t="str">
        <f t="shared" si="2"/>
        <v>TEPSA STEEL POWER</v>
      </c>
      <c r="X26" s="53" t="str">
        <f t="shared" si="2"/>
        <v>CSCGT</v>
      </c>
    </row>
    <row r="27" spans="1:24" hidden="1" x14ac:dyDescent="0.3">
      <c r="A27" s="53">
        <v>4</v>
      </c>
      <c r="B27" s="121">
        <v>45153</v>
      </c>
      <c r="C27" t="str">
        <v>PATRICIA MARTINEZ VILLALBA</v>
      </c>
      <c r="D27" s="53" t="str">
        <v>GRUPO TEPSA</v>
      </c>
      <c r="E27" s="53" t="str">
        <v>IMPRODUCTIVA</v>
      </c>
      <c r="F27" t="str">
        <v>VACACIONES</v>
      </c>
      <c r="G27" s="121">
        <v>45504</v>
      </c>
      <c r="H27" s="53">
        <v>2023</v>
      </c>
      <c r="I27" t="str">
        <v>jul</v>
      </c>
      <c r="J27" s="124" t="str">
        <v>31-2023</v>
      </c>
      <c r="K27">
        <v>0</v>
      </c>
      <c r="L27">
        <v>0</v>
      </c>
      <c r="M27">
        <v>0</v>
      </c>
      <c r="N27">
        <v>0</v>
      </c>
      <c r="O27">
        <v>0</v>
      </c>
      <c r="P27">
        <v>9</v>
      </c>
      <c r="Q27">
        <v>0</v>
      </c>
      <c r="R27">
        <f t="shared" si="1"/>
        <v>1.8</v>
      </c>
      <c r="S27">
        <f t="shared" si="3"/>
        <v>0</v>
      </c>
      <c r="T27" s="53" t="str">
        <f t="shared" si="2"/>
        <v>TÉCNICA ELÉCTRICA DE PARRAL</v>
      </c>
      <c r="U27" s="53" t="str">
        <f t="shared" si="2"/>
        <v>TEPSA ELÉCTRICA</v>
      </c>
      <c r="V27" s="53" t="str">
        <f t="shared" si="2"/>
        <v>TEPSA COMERCIAL</v>
      </c>
      <c r="W27" s="53" t="str">
        <f t="shared" si="2"/>
        <v>TEPSA STEEL POWER</v>
      </c>
      <c r="X27" s="53" t="str">
        <f t="shared" si="2"/>
        <v>CSCGT</v>
      </c>
    </row>
    <row r="28" spans="1:24" hidden="1" x14ac:dyDescent="0.3">
      <c r="A28" s="53">
        <v>3</v>
      </c>
      <c r="B28" s="121">
        <v>45076</v>
      </c>
      <c r="C28" t="str">
        <v>PATRICIA, MARTINEZ ADMINISTRADOR</v>
      </c>
      <c r="D28" s="53" t="str">
        <v>TEPSA STEEL POWER</v>
      </c>
      <c r="E28" s="53" t="str">
        <v>IMPRODUCTIVA</v>
      </c>
      <c r="F28" t="str">
        <v>TAREAS ADMINISTRATIVAS (REUNIÓN SOLICITADA POR OTRO DEPARTAMENTO OPERACIÓN 100%)</v>
      </c>
      <c r="G28" s="121" t="str">
        <v>26/05/2023</v>
      </c>
      <c r="H28" s="53">
        <v>2023</v>
      </c>
      <c r="I28">
        <v>5</v>
      </c>
      <c r="J28" s="124">
        <v>45047</v>
      </c>
      <c r="K28">
        <v>0</v>
      </c>
      <c r="L28">
        <v>0</v>
      </c>
      <c r="M28">
        <v>0</v>
      </c>
      <c r="N28">
        <v>0</v>
      </c>
      <c r="O28">
        <v>0</v>
      </c>
      <c r="P28">
        <v>1</v>
      </c>
      <c r="Q28">
        <v>0</v>
      </c>
      <c r="R28">
        <f t="shared" si="1"/>
        <v>1</v>
      </c>
      <c r="S28">
        <f t="shared" si="3"/>
        <v>0</v>
      </c>
      <c r="T28" s="53" t="str">
        <f t="shared" si="2"/>
        <v/>
      </c>
      <c r="U28" s="53" t="str">
        <f t="shared" si="2"/>
        <v/>
      </c>
      <c r="V28" s="53" t="str">
        <f t="shared" si="2"/>
        <v/>
      </c>
      <c r="W28" s="53" t="str">
        <f t="shared" si="2"/>
        <v>TEPSA STEEL POWER</v>
      </c>
      <c r="X28" s="53" t="str">
        <f t="shared" si="2"/>
        <v/>
      </c>
    </row>
    <row r="29" spans="1:24" hidden="1" x14ac:dyDescent="0.3">
      <c r="A29" s="53">
        <v>2</v>
      </c>
      <c r="B29" s="121">
        <v>45076</v>
      </c>
      <c r="C29" t="str">
        <v>PATRICIA, MARTINEZ ADMINISTRADOR</v>
      </c>
      <c r="D29" s="53" t="str">
        <v>TÉCNICA ELÉCTRICA DE PARRAL</v>
      </c>
      <c r="E29" s="53" t="str">
        <v>IMPRODUCTIVA</v>
      </c>
      <c r="F29" t="str">
        <v>TAREAS ADMINISTRATIVAS (REUNIÓN SOLICITADA POR OTRO DEPARTAMENTO OPERACIÓN 100%)</v>
      </c>
      <c r="G29" s="121" t="str">
        <v>26/05/2023</v>
      </c>
      <c r="H29" s="53">
        <v>2023</v>
      </c>
      <c r="I29">
        <v>5</v>
      </c>
      <c r="J29" s="124">
        <v>45047</v>
      </c>
      <c r="K29">
        <v>0</v>
      </c>
      <c r="L29">
        <v>0</v>
      </c>
      <c r="M29">
        <v>0</v>
      </c>
      <c r="N29">
        <v>0</v>
      </c>
      <c r="O29">
        <v>0</v>
      </c>
      <c r="P29">
        <v>1.5</v>
      </c>
      <c r="Q29">
        <v>0</v>
      </c>
      <c r="R29">
        <f t="shared" si="1"/>
        <v>1.5</v>
      </c>
      <c r="S29">
        <f t="shared" si="3"/>
        <v>0</v>
      </c>
      <c r="T29" s="53" t="str">
        <f t="shared" si="2"/>
        <v>TÉCNICA ELÉCTRICA DE PARRAL</v>
      </c>
      <c r="U29" s="53" t="str">
        <f t="shared" si="2"/>
        <v/>
      </c>
      <c r="V29" s="53" t="str">
        <f t="shared" si="2"/>
        <v/>
      </c>
      <c r="W29" s="53" t="str">
        <f t="shared" si="2"/>
        <v/>
      </c>
      <c r="X29" s="53" t="str">
        <f t="shared" si="2"/>
        <v/>
      </c>
    </row>
    <row r="30" spans="1:24" hidden="1" x14ac:dyDescent="0.3">
      <c r="A30" s="53">
        <v>1</v>
      </c>
      <c r="B30" s="121">
        <v>45076</v>
      </c>
      <c r="C30" t="str">
        <v>PATRICIA, MARTINEZ ADMINISTRADOR</v>
      </c>
      <c r="D30" s="53" t="str">
        <v>TÉCNICA ELÉCTRICA DE PARRAL</v>
      </c>
      <c r="E30" s="53" t="str">
        <v>PRODUCTIVA</v>
      </c>
      <c r="F30" t="str">
        <v>ACTIVIDADES DE CONTROL INTERNO</v>
      </c>
      <c r="G30" s="121" t="str">
        <v>26/05/2023</v>
      </c>
      <c r="H30" s="53">
        <v>2023</v>
      </c>
      <c r="I30">
        <v>5</v>
      </c>
      <c r="J30" s="124">
        <v>45047</v>
      </c>
      <c r="K30">
        <v>20</v>
      </c>
      <c r="L30">
        <v>45</v>
      </c>
      <c r="M30" t="str">
        <v>ELABORACIÓN, PUBLICACIÓN E IMPLEMENTACION DE PROCESOS DE COMPRAS (MATERIALES, GASTOS Y PROYECTOS)</v>
      </c>
      <c r="N30" t="str">
        <v>CONTROL INTERNO</v>
      </c>
      <c r="O30" t="str">
        <v>DOCUMENTACIÓN DE PROCESO</v>
      </c>
      <c r="P30">
        <v>6.5</v>
      </c>
      <c r="Q30">
        <v>0</v>
      </c>
      <c r="R30">
        <f t="shared" si="1"/>
        <v>6.5</v>
      </c>
      <c r="S30">
        <f t="shared" si="3"/>
        <v>0</v>
      </c>
      <c r="T30" s="53" t="str">
        <f t="shared" si="2"/>
        <v>TÉCNICA ELÉCTRICA DE PARRAL</v>
      </c>
      <c r="U30" s="53" t="str">
        <f t="shared" si="2"/>
        <v/>
      </c>
      <c r="V30" s="53" t="str">
        <f t="shared" si="2"/>
        <v/>
      </c>
      <c r="W30" s="53" t="str">
        <f t="shared" si="2"/>
        <v/>
      </c>
      <c r="X30" s="53" t="str">
        <f t="shared" si="2"/>
        <v/>
      </c>
    </row>
    <row r="31" spans="1:24" x14ac:dyDescent="0.3">
      <c r="A31" s="53">
        <v>215</v>
      </c>
      <c r="B31" s="121">
        <v>45366</v>
      </c>
      <c r="C31" t="str">
        <v>PATRICIA, MARTINEZ ADMINISTRADOR</v>
      </c>
      <c r="D31" s="53" t="str">
        <v>GRUPO TEPSA</v>
      </c>
      <c r="E31" s="53" t="str">
        <v>IMPRODUCTIVA</v>
      </c>
      <c r="F31" t="str">
        <v>ENTRENAMIENTO / CAPACITACIÓN</v>
      </c>
      <c r="G31" s="121" t="str">
        <v>15/03/2024</v>
      </c>
      <c r="H31" s="53">
        <v>2024</v>
      </c>
      <c r="I31" t="str">
        <v>mar</v>
      </c>
      <c r="J31" s="124">
        <v>45352</v>
      </c>
      <c r="K31">
        <v>28</v>
      </c>
      <c r="L31">
        <v>67</v>
      </c>
      <c r="M31" t="str">
        <v>POLITICA, PROCESO Y PROTOLOCO PARA ATENDER Y ERRADICAR LA VIOLENCIA LABORAL</v>
      </c>
      <c r="N31" t="str">
        <v>CONTROL INTERNO</v>
      </c>
      <c r="O31" t="str">
        <v>DOCUMENTACIÓN DE POLITICA</v>
      </c>
      <c r="P31">
        <v>9</v>
      </c>
      <c r="Q31">
        <v>0</v>
      </c>
      <c r="R31">
        <f t="shared" si="1"/>
        <v>1.8</v>
      </c>
      <c r="S31">
        <f t="shared" si="3"/>
        <v>0</v>
      </c>
      <c r="T31" s="53" t="str">
        <f t="shared" si="2"/>
        <v>TÉCNICA ELÉCTRICA DE PARRAL</v>
      </c>
      <c r="U31" s="53" t="str">
        <f t="shared" si="2"/>
        <v>TEPSA ELÉCTRICA</v>
      </c>
      <c r="V31" s="53" t="str">
        <f t="shared" si="2"/>
        <v>TEPSA COMERCIAL</v>
      </c>
      <c r="W31" s="53" t="str">
        <f t="shared" si="2"/>
        <v>TEPSA STEEL POWER</v>
      </c>
      <c r="X31" s="53" t="str">
        <f t="shared" si="2"/>
        <v>CSCGT</v>
      </c>
    </row>
    <row r="32" spans="1:24" hidden="1" x14ac:dyDescent="0.3">
      <c r="A32" s="53">
        <v>214</v>
      </c>
      <c r="B32" s="121">
        <v>45365</v>
      </c>
      <c r="C32" t="str">
        <v>PATRICIA, MARTINEZ ADMINISTRADOR</v>
      </c>
      <c r="D32" s="53" t="str">
        <v>TEPSA ELÉCTRICA</v>
      </c>
      <c r="E32" s="53" t="str">
        <v>PRODUCTIVA</v>
      </c>
      <c r="F32" t="str">
        <v>ACTIVIDADES DE CONTROL INTERNO</v>
      </c>
      <c r="G32" s="121" t="str">
        <v>11/03/2024</v>
      </c>
      <c r="H32" s="53">
        <v>2024</v>
      </c>
      <c r="I32" t="str">
        <v>mar</v>
      </c>
      <c r="J32" s="124">
        <v>45352</v>
      </c>
      <c r="K32">
        <v>25</v>
      </c>
      <c r="L32">
        <v>50</v>
      </c>
      <c r="M32" t="str">
        <v>DESARROLLO DE HERRAMIENTA PARA PLANEACIÓN, EJECUCION Y SEGUIMIENTO DE AUDITORIAS INTERNAS</v>
      </c>
      <c r="N32" t="str">
        <v>SERVICIO ESPECIALIZADO</v>
      </c>
      <c r="O32">
        <v>0</v>
      </c>
      <c r="P32">
        <v>9</v>
      </c>
      <c r="Q32">
        <v>0</v>
      </c>
      <c r="R32">
        <f t="shared" si="1"/>
        <v>9</v>
      </c>
      <c r="S32">
        <f t="shared" si="3"/>
        <v>0</v>
      </c>
      <c r="T32" s="53" t="str">
        <f t="shared" si="2"/>
        <v/>
      </c>
      <c r="U32" s="53" t="str">
        <f t="shared" si="2"/>
        <v>TEPSA ELÉCTRICA</v>
      </c>
      <c r="V32" s="53" t="str">
        <f t="shared" si="2"/>
        <v/>
      </c>
      <c r="W32" s="53" t="str">
        <f t="shared" si="2"/>
        <v/>
      </c>
      <c r="X32" s="53" t="str">
        <f t="shared" si="2"/>
        <v/>
      </c>
    </row>
    <row r="33" spans="1:24" hidden="1" x14ac:dyDescent="0.3">
      <c r="A33" s="53">
        <v>213</v>
      </c>
      <c r="B33" s="121">
        <v>45365</v>
      </c>
      <c r="C33" t="str">
        <v>PATRICIA, MARTINEZ ADMINISTRADOR</v>
      </c>
      <c r="D33" s="53" t="str">
        <v>TEPSA ELÉCTRICA</v>
      </c>
      <c r="E33" s="53" t="str">
        <v>PRODUCTIVA</v>
      </c>
      <c r="F33" t="str">
        <v>ACTIVIDADES DE CONTROL INTERNO</v>
      </c>
      <c r="G33" s="121" t="str">
        <v>12/03/2024</v>
      </c>
      <c r="H33" s="53">
        <v>2024</v>
      </c>
      <c r="I33" t="str">
        <v>mar</v>
      </c>
      <c r="J33" s="124">
        <v>45352</v>
      </c>
      <c r="K33">
        <v>87</v>
      </c>
      <c r="L33">
        <v>120</v>
      </c>
      <c r="M33" t="str">
        <v>FLUJO Y FORMATO PARA VISTO BUENO DE GERENCIA EN EL RESURTIMIENTO DE STOCK</v>
      </c>
      <c r="N33" t="str">
        <v>CONTROL INTERNO</v>
      </c>
      <c r="O33" t="str">
        <v>DOCUMENTACIÓN DE PROCESO</v>
      </c>
      <c r="P33">
        <v>9</v>
      </c>
      <c r="Q33">
        <v>0</v>
      </c>
      <c r="R33">
        <f t="shared" si="1"/>
        <v>9</v>
      </c>
      <c r="S33">
        <f t="shared" si="3"/>
        <v>0</v>
      </c>
      <c r="T33" s="53" t="str">
        <f t="shared" si="2"/>
        <v/>
      </c>
      <c r="U33" s="53" t="str">
        <f t="shared" si="2"/>
        <v>TEPSA ELÉCTRICA</v>
      </c>
      <c r="V33" s="53" t="str">
        <f t="shared" si="2"/>
        <v/>
      </c>
      <c r="W33" s="53" t="str">
        <f t="shared" si="2"/>
        <v/>
      </c>
      <c r="X33" s="53" t="str">
        <f t="shared" si="2"/>
        <v/>
      </c>
    </row>
    <row r="34" spans="1:24" hidden="1" x14ac:dyDescent="0.3">
      <c r="A34" s="53">
        <v>212</v>
      </c>
      <c r="B34" s="121">
        <v>45365</v>
      </c>
      <c r="C34" t="str">
        <v>PATRICIA, MARTINEZ ADMINISTRADOR</v>
      </c>
      <c r="D34" s="53" t="str">
        <v>TEPSA ELÉCTRICA</v>
      </c>
      <c r="E34" s="53" t="str">
        <v>PRODUCTIVA</v>
      </c>
      <c r="F34" t="str">
        <v>ACTIVIDADES DE CONTROL INTERNO</v>
      </c>
      <c r="G34" s="121" t="str">
        <v>13/03/2024</v>
      </c>
      <c r="H34" s="53">
        <v>2024</v>
      </c>
      <c r="I34" t="str">
        <v>mar</v>
      </c>
      <c r="J34" s="124">
        <v>45352</v>
      </c>
      <c r="K34">
        <v>89</v>
      </c>
      <c r="L34">
        <v>122</v>
      </c>
      <c r="M34" t="str">
        <v xml:space="preserve">PROYECTO INTERNO COTIZADOR TEPSA ELECTRICA </v>
      </c>
      <c r="N34" t="str">
        <v>CONTROL INTERNO</v>
      </c>
      <c r="O34" t="str">
        <v>REIMPLEMENTACIÓN DE PROCESO</v>
      </c>
      <c r="P34">
        <v>9</v>
      </c>
      <c r="Q34">
        <v>0</v>
      </c>
      <c r="R34">
        <f t="shared" si="1"/>
        <v>9</v>
      </c>
      <c r="S34">
        <f t="shared" si="3"/>
        <v>0</v>
      </c>
      <c r="T34" s="53" t="str">
        <f t="shared" si="2"/>
        <v/>
      </c>
      <c r="U34" s="53" t="str">
        <f t="shared" si="2"/>
        <v>TEPSA ELÉCTRICA</v>
      </c>
      <c r="V34" s="53" t="str">
        <f t="shared" si="2"/>
        <v/>
      </c>
      <c r="W34" s="53" t="str">
        <f t="shared" si="2"/>
        <v/>
      </c>
      <c r="X34" s="53" t="str">
        <f t="shared" si="2"/>
        <v/>
      </c>
    </row>
    <row r="35" spans="1:24" hidden="1" x14ac:dyDescent="0.3">
      <c r="A35" s="53">
        <v>211</v>
      </c>
      <c r="B35" s="121">
        <v>45365</v>
      </c>
      <c r="C35" t="str">
        <v>PATRICIA, MARTINEZ ADMINISTRADOR</v>
      </c>
      <c r="D35" s="53" t="str">
        <v>TEPSA ELÉCTRICA</v>
      </c>
      <c r="E35" s="53" t="str">
        <v>PRODUCTIVA</v>
      </c>
      <c r="F35" t="str">
        <v>ACTIVIDADES DE CONTROL INTERNO</v>
      </c>
      <c r="G35" s="121" t="str">
        <v>14/03/2024</v>
      </c>
      <c r="H35" s="53">
        <v>2024</v>
      </c>
      <c r="I35" t="str">
        <v>mar</v>
      </c>
      <c r="J35" s="124">
        <v>45352</v>
      </c>
      <c r="K35">
        <v>90</v>
      </c>
      <c r="L35">
        <v>0</v>
      </c>
      <c r="M35" t="str">
        <v>DESARROLLO PARA AUTOMATIZAR EL PROCESO DE COTIZACIÓN VENTAS TEPSA ELECTRICA</v>
      </c>
      <c r="N35" t="str">
        <v>CONTROL INTERNO</v>
      </c>
      <c r="O35" t="str">
        <v>AUTOMATIZACIÓN DE PROCESO</v>
      </c>
      <c r="P35">
        <v>3</v>
      </c>
      <c r="Q35">
        <v>0</v>
      </c>
      <c r="R35">
        <f t="shared" si="1"/>
        <v>3</v>
      </c>
      <c r="S35">
        <f t="shared" si="3"/>
        <v>0</v>
      </c>
      <c r="T35" s="53" t="str">
        <f t="shared" si="2"/>
        <v/>
      </c>
      <c r="U35" s="53" t="str">
        <f t="shared" si="2"/>
        <v>TEPSA ELÉCTRICA</v>
      </c>
      <c r="V35" s="53" t="str">
        <f t="shared" si="2"/>
        <v/>
      </c>
      <c r="W35" s="53" t="str">
        <f t="shared" si="2"/>
        <v/>
      </c>
      <c r="X35" s="53" t="str">
        <f t="shared" si="2"/>
        <v/>
      </c>
    </row>
    <row r="36" spans="1:24" hidden="1" x14ac:dyDescent="0.3">
      <c r="A36" s="53">
        <v>210</v>
      </c>
      <c r="B36" s="121">
        <v>45365</v>
      </c>
      <c r="C36" t="str">
        <v>PATRICIA, MARTINEZ ADMINISTRADOR</v>
      </c>
      <c r="D36" s="53" t="str">
        <v>TÉCNICA ELÉCTRICA DE PARRAL, TEPSA ELÉCTRICA, TEPSA STEEL POWER</v>
      </c>
      <c r="E36" s="53" t="str">
        <v>PRODUCTIVA</v>
      </c>
      <c r="F36" t="str">
        <v>ACTIVIDADES DE CONTROL INTERNO</v>
      </c>
      <c r="G36" s="121" t="str">
        <v>14/03/2024</v>
      </c>
      <c r="H36" s="53">
        <v>2024</v>
      </c>
      <c r="I36" t="str">
        <v>mar</v>
      </c>
      <c r="J36" s="124">
        <v>45352</v>
      </c>
      <c r="K36">
        <v>27</v>
      </c>
      <c r="L36">
        <v>53</v>
      </c>
      <c r="M36" t="str">
        <v>FLUJO Y SOPORTE PARA AUTORIZACION EN CAMBIOS DE COMISIONAMIENTO DE VENTAS</v>
      </c>
      <c r="N36" t="str">
        <v>CONTROL INTERNO</v>
      </c>
      <c r="O36" t="str">
        <v>DOCUMENTACIÓN DE PROCESO</v>
      </c>
      <c r="P36">
        <v>6</v>
      </c>
      <c r="Q36">
        <v>0</v>
      </c>
      <c r="R36">
        <f t="shared" si="1"/>
        <v>6</v>
      </c>
      <c r="S36">
        <f t="shared" si="3"/>
        <v>0</v>
      </c>
      <c r="T36" s="53" t="str">
        <f t="shared" si="2"/>
        <v>TÉCNICA ELÉCTRICA DE PARRAL</v>
      </c>
      <c r="U36" s="53" t="str">
        <f t="shared" si="2"/>
        <v>TEPSA ELÉCTRICA</v>
      </c>
      <c r="V36" s="53" t="str">
        <f t="shared" si="2"/>
        <v/>
      </c>
      <c r="W36" s="53" t="str">
        <f t="shared" si="2"/>
        <v>TEPSA STEEL POWER</v>
      </c>
      <c r="X36" s="53" t="str">
        <f t="shared" si="2"/>
        <v/>
      </c>
    </row>
    <row r="37" spans="1:24" hidden="1" x14ac:dyDescent="0.3">
      <c r="A37" s="53">
        <v>209</v>
      </c>
      <c r="B37" s="121">
        <v>45365</v>
      </c>
      <c r="C37" t="str">
        <v>PATRICIA, MARTINEZ ADMINISTRADOR</v>
      </c>
      <c r="D37" s="53" t="str">
        <v>TEPSA ELÉCTRICA</v>
      </c>
      <c r="E37" s="53" t="str">
        <v>PRODUCTIVA</v>
      </c>
      <c r="F37" t="str">
        <v>ACTIVIDADES DE CONTROL INTERNO</v>
      </c>
      <c r="G37" s="121" t="str">
        <v>08/03/2024</v>
      </c>
      <c r="H37" s="53">
        <v>2024</v>
      </c>
      <c r="I37" t="str">
        <v>mar</v>
      </c>
      <c r="J37" s="124">
        <v>45352</v>
      </c>
      <c r="K37">
        <v>89</v>
      </c>
      <c r="L37">
        <v>122</v>
      </c>
      <c r="M37" t="str">
        <v xml:space="preserve">PROYECTO INTERNO COTIZADOR TEPSA ELECTRICA </v>
      </c>
      <c r="N37" t="str">
        <v>CONTROL INTERNO</v>
      </c>
      <c r="O37" t="str">
        <v>REIMPLEMENTACIÓN DE PROCESO</v>
      </c>
      <c r="P37">
        <v>9</v>
      </c>
      <c r="Q37">
        <v>0</v>
      </c>
      <c r="R37">
        <f t="shared" si="1"/>
        <v>9</v>
      </c>
      <c r="S37">
        <f t="shared" si="3"/>
        <v>0</v>
      </c>
      <c r="T37" s="53" t="str">
        <f t="shared" si="2"/>
        <v/>
      </c>
      <c r="U37" s="53" t="str">
        <f t="shared" si="2"/>
        <v>TEPSA ELÉCTRICA</v>
      </c>
      <c r="V37" s="53" t="str">
        <f t="shared" si="2"/>
        <v/>
      </c>
      <c r="W37" s="53" t="str">
        <f t="shared" si="2"/>
        <v/>
      </c>
      <c r="X37" s="53" t="str">
        <f t="shared" si="2"/>
        <v/>
      </c>
    </row>
    <row r="38" spans="1:24" hidden="1" x14ac:dyDescent="0.3">
      <c r="A38" s="53">
        <v>208</v>
      </c>
      <c r="B38" s="121">
        <v>45365</v>
      </c>
      <c r="C38" t="str">
        <v>PATRICIA, MARTINEZ ADMINISTRADOR</v>
      </c>
      <c r="D38" s="53" t="str">
        <v>TEPSA ELÉCTRICA</v>
      </c>
      <c r="E38" s="53" t="str">
        <v>PRODUCTIVA</v>
      </c>
      <c r="F38" t="str">
        <v>ACTIVIDADES DE CONTROL INTERNO</v>
      </c>
      <c r="G38" s="121" t="str">
        <v>07/03/2024</v>
      </c>
      <c r="H38" s="53">
        <v>2024</v>
      </c>
      <c r="I38" t="str">
        <v>mar</v>
      </c>
      <c r="J38" s="124">
        <v>45352</v>
      </c>
      <c r="K38">
        <v>89</v>
      </c>
      <c r="L38">
        <v>122</v>
      </c>
      <c r="M38" t="str">
        <v xml:space="preserve">PROYECTO INTERNO COTIZADOR TEPSA ELECTRICA </v>
      </c>
      <c r="N38" t="str">
        <v>CONTROL INTERNO</v>
      </c>
      <c r="O38" t="str">
        <v>REIMPLEMENTACIÓN DE PROCESO</v>
      </c>
      <c r="P38">
        <v>9</v>
      </c>
      <c r="Q38">
        <v>0</v>
      </c>
      <c r="R38">
        <f t="shared" si="1"/>
        <v>9</v>
      </c>
      <c r="S38">
        <f t="shared" si="3"/>
        <v>0</v>
      </c>
      <c r="T38" s="53" t="str">
        <f t="shared" si="2"/>
        <v/>
      </c>
      <c r="U38" s="53" t="str">
        <f t="shared" si="2"/>
        <v>TEPSA ELÉCTRICA</v>
      </c>
      <c r="V38" s="53" t="str">
        <f t="shared" si="2"/>
        <v/>
      </c>
      <c r="W38" s="53" t="str">
        <f t="shared" si="2"/>
        <v/>
      </c>
      <c r="X38" s="53" t="str">
        <f t="shared" si="2"/>
        <v/>
      </c>
    </row>
    <row r="39" spans="1:24" hidden="1" x14ac:dyDescent="0.3">
      <c r="A39" s="53">
        <v>207</v>
      </c>
      <c r="B39" s="121">
        <v>45365</v>
      </c>
      <c r="C39" t="str">
        <v>PATRICIA, MARTINEZ ADMINISTRADOR</v>
      </c>
      <c r="D39" s="53" t="str">
        <v>TEPSA ELÉCTRICA</v>
      </c>
      <c r="E39" s="53" t="str">
        <v>PRODUCTIVA</v>
      </c>
      <c r="F39" t="str">
        <v>ACTIVIDADES DE CONTROL INTERNO</v>
      </c>
      <c r="G39" s="121" t="str">
        <v>06/03/2024</v>
      </c>
      <c r="H39" s="53">
        <v>2024</v>
      </c>
      <c r="I39" t="str">
        <v>mar</v>
      </c>
      <c r="J39" s="124">
        <v>45352</v>
      </c>
      <c r="K39">
        <v>90</v>
      </c>
      <c r="L39">
        <v>0</v>
      </c>
      <c r="M39" t="str">
        <v>DESARROLLO PARA AUTOMATIZAR EL PROCESO DE COTIZACIÓN VENTAS TEPSA ELECTRICA</v>
      </c>
      <c r="N39" t="str">
        <v>CONTROL INTERNO</v>
      </c>
      <c r="O39" t="str">
        <v>AUTOMATIZACIÓN DE PROCESO</v>
      </c>
      <c r="P39">
        <v>9</v>
      </c>
      <c r="Q39">
        <v>0</v>
      </c>
      <c r="R39">
        <f t="shared" si="1"/>
        <v>9</v>
      </c>
      <c r="S39">
        <f t="shared" si="3"/>
        <v>0</v>
      </c>
      <c r="T39" s="53" t="str">
        <f t="shared" si="2"/>
        <v/>
      </c>
      <c r="U39" s="53" t="str">
        <f t="shared" si="2"/>
        <v>TEPSA ELÉCTRICA</v>
      </c>
      <c r="V39" s="53" t="str">
        <f t="shared" si="2"/>
        <v/>
      </c>
      <c r="W39" s="53" t="str">
        <f t="shared" si="2"/>
        <v/>
      </c>
      <c r="X39" s="53" t="str">
        <f t="shared" si="2"/>
        <v/>
      </c>
    </row>
    <row r="40" spans="1:24" hidden="1" x14ac:dyDescent="0.3">
      <c r="A40" s="53">
        <v>206</v>
      </c>
      <c r="B40" s="121">
        <v>45365</v>
      </c>
      <c r="C40" t="str">
        <v>PATRICIA, MARTINEZ ADMINISTRADOR</v>
      </c>
      <c r="D40" s="53" t="str">
        <v>CSCGT</v>
      </c>
      <c r="E40" s="53" t="str">
        <v>IMPRODUCTIVA</v>
      </c>
      <c r="F40" t="str">
        <v>PERMISOS</v>
      </c>
      <c r="G40" s="121" t="str">
        <v>05/03/2024</v>
      </c>
      <c r="H40" s="53">
        <v>2024</v>
      </c>
      <c r="I40" t="str">
        <v>mar</v>
      </c>
      <c r="J40" s="124">
        <v>45352</v>
      </c>
      <c r="K40">
        <v>0</v>
      </c>
      <c r="L40">
        <v>0</v>
      </c>
      <c r="M40">
        <v>0</v>
      </c>
      <c r="N40">
        <v>0</v>
      </c>
      <c r="O40">
        <v>0</v>
      </c>
      <c r="P40">
        <v>9</v>
      </c>
      <c r="Q40">
        <v>0</v>
      </c>
      <c r="R40">
        <f t="shared" si="1"/>
        <v>9</v>
      </c>
      <c r="S40">
        <f t="shared" si="3"/>
        <v>0</v>
      </c>
      <c r="T40" s="53" t="str">
        <f t="shared" si="2"/>
        <v/>
      </c>
      <c r="U40" s="53" t="str">
        <f t="shared" si="2"/>
        <v/>
      </c>
      <c r="V40" s="53" t="str">
        <f t="shared" si="2"/>
        <v/>
      </c>
      <c r="W40" s="53" t="str">
        <f t="shared" si="2"/>
        <v/>
      </c>
      <c r="X40" s="53" t="str">
        <f t="shared" si="2"/>
        <v>CSCGT</v>
      </c>
    </row>
    <row r="41" spans="1:24" hidden="1" x14ac:dyDescent="0.3">
      <c r="A41" s="53">
        <v>205</v>
      </c>
      <c r="B41" s="121">
        <v>45365</v>
      </c>
      <c r="C41" t="str">
        <v>PATRICIA, MARTINEZ ADMINISTRADOR</v>
      </c>
      <c r="D41" s="53" t="str">
        <v>CSCGT</v>
      </c>
      <c r="E41" s="53" t="str">
        <v>IMPRODUCTIVA</v>
      </c>
      <c r="F41" t="str">
        <v>PERMISOS</v>
      </c>
      <c r="G41" s="121" t="str">
        <v>04/03/2024</v>
      </c>
      <c r="H41" s="53">
        <v>2024</v>
      </c>
      <c r="I41" t="str">
        <v>mar</v>
      </c>
      <c r="J41" s="124">
        <v>45352</v>
      </c>
      <c r="K41">
        <v>0</v>
      </c>
      <c r="L41">
        <v>0</v>
      </c>
      <c r="M41">
        <v>0</v>
      </c>
      <c r="N41">
        <v>0</v>
      </c>
      <c r="O41">
        <v>0</v>
      </c>
      <c r="P41">
        <v>9</v>
      </c>
      <c r="Q41">
        <v>0</v>
      </c>
      <c r="R41">
        <f t="shared" si="1"/>
        <v>9</v>
      </c>
      <c r="S41">
        <f t="shared" si="3"/>
        <v>0</v>
      </c>
      <c r="T41" s="53" t="str">
        <f t="shared" si="2"/>
        <v/>
      </c>
      <c r="U41" s="53" t="str">
        <f t="shared" si="2"/>
        <v/>
      </c>
      <c r="V41" s="53" t="str">
        <f t="shared" si="2"/>
        <v/>
      </c>
      <c r="W41" s="53" t="str">
        <f t="shared" si="2"/>
        <v/>
      </c>
      <c r="X41" s="53" t="str">
        <f t="shared" si="2"/>
        <v>CSCGT</v>
      </c>
    </row>
    <row r="42" spans="1:24" hidden="1" x14ac:dyDescent="0.3">
      <c r="A42" s="53">
        <v>204</v>
      </c>
      <c r="B42" s="121">
        <v>45365</v>
      </c>
      <c r="C42" t="str">
        <v>PATRICIA, MARTINEZ ADMINISTRADOR</v>
      </c>
      <c r="D42" s="53" t="str">
        <v>TEPSA ELÉCTRICA</v>
      </c>
      <c r="E42" s="53" t="str">
        <v>PRODUCTIVA</v>
      </c>
      <c r="F42" t="str">
        <v>ACTIVIDADES DE CONTROL INTERNO</v>
      </c>
      <c r="G42" s="121" t="str">
        <v>01/03/2024</v>
      </c>
      <c r="H42" s="53">
        <v>2024</v>
      </c>
      <c r="I42" t="str">
        <v>mar</v>
      </c>
      <c r="J42" s="124">
        <v>45352</v>
      </c>
      <c r="K42">
        <v>89</v>
      </c>
      <c r="L42">
        <v>122</v>
      </c>
      <c r="M42" t="str">
        <v xml:space="preserve">PROYECTO INTERNO COTIZADOR TEPSA ELECTRICA </v>
      </c>
      <c r="N42" t="str">
        <v>CONTROL INTERNO</v>
      </c>
      <c r="O42" t="str">
        <v>REIMPLEMENTACIÓN DE PROCESO</v>
      </c>
      <c r="P42">
        <v>9</v>
      </c>
      <c r="Q42">
        <v>0</v>
      </c>
      <c r="R42">
        <f t="shared" si="1"/>
        <v>9</v>
      </c>
      <c r="S42">
        <f t="shared" si="3"/>
        <v>0</v>
      </c>
      <c r="T42" s="53" t="str">
        <f t="shared" si="2"/>
        <v/>
      </c>
      <c r="U42" s="53" t="str">
        <f t="shared" si="2"/>
        <v>TEPSA ELÉCTRICA</v>
      </c>
      <c r="V42" s="53" t="str">
        <f t="shared" si="2"/>
        <v/>
      </c>
      <c r="W42" s="53" t="str">
        <f t="shared" si="2"/>
        <v/>
      </c>
      <c r="X42" s="53" t="str">
        <f t="shared" si="2"/>
        <v/>
      </c>
    </row>
    <row r="43" spans="1:24" hidden="1" x14ac:dyDescent="0.3">
      <c r="A43" s="53">
        <v>203</v>
      </c>
      <c r="B43" s="121">
        <v>45365</v>
      </c>
      <c r="C43" t="str">
        <v>PATRICIA, MARTINEZ ADMINISTRADOR</v>
      </c>
      <c r="D43" s="53" t="str">
        <v>TEPSA ELÉCTRICA</v>
      </c>
      <c r="E43" s="53" t="str">
        <v>PRODUCTIVA</v>
      </c>
      <c r="F43" t="str">
        <v>ACTIVIDADES DE CONTROL INTERNO</v>
      </c>
      <c r="G43" s="121" t="str">
        <v>29/02/2024</v>
      </c>
      <c r="H43" s="53">
        <v>2024</v>
      </c>
      <c r="I43" t="str">
        <v>feb</v>
      </c>
      <c r="J43" s="124">
        <v>45323</v>
      </c>
      <c r="K43">
        <v>90</v>
      </c>
      <c r="L43">
        <v>0</v>
      </c>
      <c r="M43" t="str">
        <v>DESARROLLO PARA AUTOMATIZAR EL PROCESO DE COTIZACIÓN VENTAS TEPSA ELECTRICA</v>
      </c>
      <c r="N43" t="str">
        <v>CONTROL INTERNO</v>
      </c>
      <c r="O43" t="str">
        <v>AUTOMATIZACIÓN DE PROCESO</v>
      </c>
      <c r="P43">
        <v>9</v>
      </c>
      <c r="Q43">
        <v>0</v>
      </c>
      <c r="R43">
        <f t="shared" si="1"/>
        <v>9</v>
      </c>
      <c r="S43">
        <f t="shared" si="3"/>
        <v>0</v>
      </c>
      <c r="T43" s="53" t="str">
        <f t="shared" si="2"/>
        <v/>
      </c>
      <c r="U43" s="53" t="str">
        <f t="shared" si="2"/>
        <v>TEPSA ELÉCTRICA</v>
      </c>
      <c r="V43" s="53" t="str">
        <f t="shared" si="2"/>
        <v/>
      </c>
      <c r="W43" s="53" t="str">
        <f t="shared" si="2"/>
        <v/>
      </c>
      <c r="X43" s="53" t="str">
        <f t="shared" si="2"/>
        <v/>
      </c>
    </row>
    <row r="44" spans="1:24" hidden="1" x14ac:dyDescent="0.3">
      <c r="A44" s="53">
        <v>202</v>
      </c>
      <c r="B44" s="121">
        <v>45365</v>
      </c>
      <c r="C44" t="str">
        <v>PATRICIA, MARTINEZ ADMINISTRADOR</v>
      </c>
      <c r="D44" s="53" t="str">
        <v>TEPSA ELÉCTRICA</v>
      </c>
      <c r="E44" s="53" t="str">
        <v>PRODUCTIVA</v>
      </c>
      <c r="F44" t="str">
        <v>ACTIVIDADES DE CONTROL INTERNO</v>
      </c>
      <c r="G44" s="121">
        <v>45350</v>
      </c>
      <c r="H44" s="53">
        <v>2024</v>
      </c>
      <c r="I44" t="str">
        <v>feb</v>
      </c>
      <c r="J44" s="124">
        <v>45323</v>
      </c>
      <c r="K44">
        <v>90</v>
      </c>
      <c r="L44">
        <v>0</v>
      </c>
      <c r="M44" t="str">
        <v>DESARROLLO PARA AUTOMATIZAR EL PROCESO DE COTIZACIÓN VENTAS TEPSA ELECTRICA</v>
      </c>
      <c r="N44" t="str">
        <v>CONTROL INTERNO</v>
      </c>
      <c r="O44" t="str">
        <v>REIMPLEMENTACIÓN DE PROCESO</v>
      </c>
      <c r="P44">
        <v>9</v>
      </c>
      <c r="Q44">
        <v>0</v>
      </c>
      <c r="R44">
        <f t="shared" si="1"/>
        <v>9</v>
      </c>
      <c r="S44">
        <f t="shared" si="3"/>
        <v>0</v>
      </c>
      <c r="T44" s="53" t="str">
        <f t="shared" si="2"/>
        <v/>
      </c>
      <c r="U44" s="53" t="str">
        <f t="shared" si="2"/>
        <v>TEPSA ELÉCTRICA</v>
      </c>
      <c r="V44" s="53" t="str">
        <f t="shared" si="2"/>
        <v/>
      </c>
      <c r="W44" s="53" t="str">
        <f t="shared" si="2"/>
        <v/>
      </c>
      <c r="X44" s="53" t="str">
        <f t="shared" si="2"/>
        <v/>
      </c>
    </row>
    <row r="45" spans="1:24" hidden="1" x14ac:dyDescent="0.3">
      <c r="A45" s="53">
        <v>201</v>
      </c>
      <c r="B45" s="121">
        <v>45365</v>
      </c>
      <c r="C45" t="str">
        <v>PATRICIA, MARTINEZ ADMINISTRADOR</v>
      </c>
      <c r="D45" s="53" t="str">
        <v>TEPSA ELÉCTRICA</v>
      </c>
      <c r="E45" s="53" t="str">
        <v>PRODUCTIVA</v>
      </c>
      <c r="F45" t="str">
        <v>ACTIVIDADES DE CONTROL INTERNO</v>
      </c>
      <c r="G45" s="121">
        <v>45349</v>
      </c>
      <c r="H45" s="53">
        <v>2024</v>
      </c>
      <c r="I45" t="str">
        <v>feb</v>
      </c>
      <c r="J45" s="124">
        <v>45323</v>
      </c>
      <c r="K45">
        <v>90</v>
      </c>
      <c r="L45">
        <v>0</v>
      </c>
      <c r="M45" t="str">
        <v>DESARROLLO PARA AUTOMATIZAR EL PROCESO DE COTIZACIÓN VENTAS TEPSA ELECTRICA</v>
      </c>
      <c r="N45" t="str">
        <v>CONTROL INTERNO</v>
      </c>
      <c r="O45" t="str">
        <v>AUTOMATIZACIÓN DE PROCESO</v>
      </c>
      <c r="P45">
        <v>9</v>
      </c>
      <c r="Q45">
        <v>0</v>
      </c>
      <c r="R45">
        <f t="shared" si="1"/>
        <v>9</v>
      </c>
      <c r="S45">
        <f t="shared" si="3"/>
        <v>0</v>
      </c>
      <c r="T45" s="53" t="str">
        <f t="shared" si="2"/>
        <v/>
      </c>
      <c r="U45" s="53" t="str">
        <f t="shared" si="2"/>
        <v>TEPSA ELÉCTRICA</v>
      </c>
      <c r="V45" s="53" t="str">
        <f t="shared" si="2"/>
        <v/>
      </c>
      <c r="W45" s="53" t="str">
        <f t="shared" si="2"/>
        <v/>
      </c>
      <c r="X45" s="53" t="str">
        <f t="shared" si="2"/>
        <v/>
      </c>
    </row>
    <row r="46" spans="1:24" hidden="1" x14ac:dyDescent="0.3">
      <c r="A46" s="53">
        <v>200</v>
      </c>
      <c r="B46" s="121">
        <v>45365</v>
      </c>
      <c r="C46" t="str">
        <v>PATRICIA, MARTINEZ ADMINISTRADOR</v>
      </c>
      <c r="D46" s="53" t="str">
        <v>TEPSA ELÉCTRICA</v>
      </c>
      <c r="E46" s="53" t="str">
        <v>PRODUCTIVA</v>
      </c>
      <c r="F46" t="str">
        <v>ACTIVIDADES DE CONTROL INTERNO</v>
      </c>
      <c r="G46" s="121">
        <v>45348</v>
      </c>
      <c r="H46" s="53">
        <v>2024</v>
      </c>
      <c r="I46" t="str">
        <v>feb</v>
      </c>
      <c r="J46" s="124">
        <v>45323</v>
      </c>
      <c r="K46">
        <v>90</v>
      </c>
      <c r="L46">
        <v>0</v>
      </c>
      <c r="M46" t="str">
        <v>DESARROLLO PARA AUTOMATIZAR EL PROCESO DE COTIZACIÓN VENTAS TEPSA ELECTRICA</v>
      </c>
      <c r="N46" t="str">
        <v>CONTROL INTERNO</v>
      </c>
      <c r="O46" t="str">
        <v>AUTOMATIZACIÓN DE PROCESO</v>
      </c>
      <c r="P46">
        <v>9</v>
      </c>
      <c r="Q46">
        <v>0</v>
      </c>
      <c r="R46">
        <f t="shared" si="1"/>
        <v>9</v>
      </c>
      <c r="S46">
        <f t="shared" si="3"/>
        <v>0</v>
      </c>
      <c r="T46" s="53" t="str">
        <f t="shared" si="2"/>
        <v/>
      </c>
      <c r="U46" s="53" t="str">
        <f t="shared" si="2"/>
        <v>TEPSA ELÉCTRICA</v>
      </c>
      <c r="V46" s="53" t="str">
        <f t="shared" si="2"/>
        <v/>
      </c>
      <c r="W46" s="53" t="str">
        <f t="shared" si="2"/>
        <v/>
      </c>
      <c r="X46" s="53" t="str">
        <f t="shared" si="2"/>
        <v/>
      </c>
    </row>
    <row r="47" spans="1:24" hidden="1" x14ac:dyDescent="0.3">
      <c r="A47" s="53">
        <v>199</v>
      </c>
      <c r="B47" s="121">
        <v>45348</v>
      </c>
      <c r="C47" t="str">
        <v>JESUS ISRAEL, FLORES DE LA ROSA</v>
      </c>
      <c r="D47" s="53" t="str">
        <v>TEPSA ELÉCTRICA</v>
      </c>
      <c r="E47" s="53" t="str">
        <v>PRODUCTIVA</v>
      </c>
      <c r="F47" t="str">
        <v>ACTIVIDADES DE CONTROL INTERNO</v>
      </c>
      <c r="G47" s="121" t="str">
        <v>23/02/2024</v>
      </c>
      <c r="H47" s="53">
        <v>2024</v>
      </c>
      <c r="I47" t="str">
        <v>feb</v>
      </c>
      <c r="J47" s="124">
        <v>45323</v>
      </c>
      <c r="K47">
        <v>92</v>
      </c>
      <c r="L47">
        <v>124</v>
      </c>
      <c r="M47" t="str">
        <v>PROPUESTA REESTRUCTURA LICITACIONES Y CONTRATOS</v>
      </c>
      <c r="N47" t="str">
        <v>SERVICIO ESPECIALIZADO</v>
      </c>
      <c r="O47" t="str">
        <v>ESTRUCTURA ORGANIZACIONAL</v>
      </c>
      <c r="P47">
        <v>9</v>
      </c>
      <c r="Q47">
        <v>0</v>
      </c>
      <c r="R47">
        <f t="shared" si="1"/>
        <v>9</v>
      </c>
      <c r="S47">
        <f t="shared" si="3"/>
        <v>0</v>
      </c>
      <c r="T47" s="53" t="str">
        <f t="shared" si="2"/>
        <v/>
      </c>
      <c r="U47" s="53" t="str">
        <f t="shared" si="2"/>
        <v>TEPSA ELÉCTRICA</v>
      </c>
      <c r="V47" s="53" t="str">
        <f t="shared" si="2"/>
        <v/>
      </c>
      <c r="W47" s="53" t="str">
        <f t="shared" si="2"/>
        <v/>
      </c>
      <c r="X47" s="53" t="str">
        <f t="shared" si="2"/>
        <v/>
      </c>
    </row>
    <row r="48" spans="1:24" hidden="1" x14ac:dyDescent="0.3">
      <c r="A48" s="53">
        <v>198</v>
      </c>
      <c r="B48" s="121">
        <v>45345</v>
      </c>
      <c r="C48" t="str">
        <v>JESUS ISRAEL, FLORES DE LA ROSA</v>
      </c>
      <c r="D48" s="53" t="str">
        <v>TEPSA STEEL POWER</v>
      </c>
      <c r="E48" s="53" t="str">
        <v>PRODUCTIVA</v>
      </c>
      <c r="F48" t="str">
        <v>ACTIVIDADES DE CONTROL INTERNO</v>
      </c>
      <c r="G48" s="121" t="str">
        <v>22/02/2024</v>
      </c>
      <c r="H48" s="53">
        <v>2024</v>
      </c>
      <c r="I48" t="str">
        <v>feb</v>
      </c>
      <c r="J48" s="124">
        <v>45323</v>
      </c>
      <c r="K48">
        <v>93</v>
      </c>
      <c r="L48">
        <v>125</v>
      </c>
      <c r="M48" t="str">
        <v>ANALISIS Y VALIDACIÓN DE BENEFICIOS PARA DEFINIR HORARIO DE JORNADA LABORAL EN STEEL POWER</v>
      </c>
      <c r="N48" t="str">
        <v>SERVICIO ESPECIALIZADO</v>
      </c>
      <c r="O48" t="str">
        <v>ESTRUCTURA ORGANIZACIONAL</v>
      </c>
      <c r="P48">
        <v>9</v>
      </c>
      <c r="Q48">
        <v>0</v>
      </c>
      <c r="R48">
        <f t="shared" si="1"/>
        <v>9</v>
      </c>
      <c r="S48">
        <f t="shared" si="3"/>
        <v>0</v>
      </c>
      <c r="T48" s="53" t="str">
        <f t="shared" si="2"/>
        <v/>
      </c>
      <c r="U48" s="53" t="str">
        <f t="shared" si="2"/>
        <v/>
      </c>
      <c r="V48" s="53" t="str">
        <f t="shared" si="2"/>
        <v/>
      </c>
      <c r="W48" s="53" t="str">
        <f t="shared" si="2"/>
        <v>TEPSA STEEL POWER</v>
      </c>
      <c r="X48" s="53" t="str">
        <f t="shared" si="2"/>
        <v/>
      </c>
    </row>
    <row r="49" spans="1:24" hidden="1" x14ac:dyDescent="0.3">
      <c r="A49" s="53">
        <v>197</v>
      </c>
      <c r="B49" s="121">
        <v>45345</v>
      </c>
      <c r="C49" t="str">
        <v>JESUS ISRAEL, FLORES DE LA ROSA</v>
      </c>
      <c r="D49" s="53" t="str">
        <v>TEPSA ELÉCTRICA</v>
      </c>
      <c r="E49" s="53" t="str">
        <v>PRODUCTIVA</v>
      </c>
      <c r="F49" t="str">
        <v>ACTIVIDADES DE CONTROL INTERNO</v>
      </c>
      <c r="G49" s="121" t="str">
        <v>21/02/2024</v>
      </c>
      <c r="H49" s="53">
        <v>2024</v>
      </c>
      <c r="I49" t="str">
        <v>feb</v>
      </c>
      <c r="J49" s="124">
        <v>45323</v>
      </c>
      <c r="K49">
        <v>90</v>
      </c>
      <c r="L49">
        <v>0</v>
      </c>
      <c r="M49" t="str">
        <v>DESARROLLO PARA AUTOMATIZAR EL PROCESO DE COTIZACIÓN VENTAS TEPSA ELECTRICA</v>
      </c>
      <c r="N49" t="str">
        <v>CONTROL INTERNO</v>
      </c>
      <c r="O49" t="str">
        <v>AUTOMATIZACIÓN DE PROCESO</v>
      </c>
      <c r="P49">
        <v>9</v>
      </c>
      <c r="Q49">
        <v>0</v>
      </c>
      <c r="R49">
        <f t="shared" si="1"/>
        <v>9</v>
      </c>
      <c r="S49">
        <f t="shared" si="3"/>
        <v>0</v>
      </c>
      <c r="T49" s="53" t="str">
        <f t="shared" si="2"/>
        <v/>
      </c>
      <c r="U49" s="53" t="str">
        <f t="shared" si="2"/>
        <v>TEPSA ELÉCTRICA</v>
      </c>
      <c r="V49" s="53" t="str">
        <f t="shared" si="2"/>
        <v/>
      </c>
      <c r="W49" s="53" t="str">
        <f t="shared" si="2"/>
        <v/>
      </c>
      <c r="X49" s="53" t="str">
        <f t="shared" si="2"/>
        <v/>
      </c>
    </row>
    <row r="50" spans="1:24" hidden="1" x14ac:dyDescent="0.3">
      <c r="A50" s="53">
        <v>196</v>
      </c>
      <c r="B50" s="121">
        <v>45345</v>
      </c>
      <c r="C50" t="str">
        <v>JESUS ISRAEL, FLORES DE LA ROSA</v>
      </c>
      <c r="D50" s="53" t="str">
        <v>TEPSA ELÉCTRICA</v>
      </c>
      <c r="E50" s="53" t="str">
        <v>PRODUCTIVA</v>
      </c>
      <c r="F50" t="str">
        <v>ACTIVIDADES DE CONTROL INTERNO</v>
      </c>
      <c r="G50" s="121" t="str">
        <v>20/02/2024</v>
      </c>
      <c r="H50" s="53">
        <v>2024</v>
      </c>
      <c r="I50" t="str">
        <v>feb</v>
      </c>
      <c r="J50" s="124">
        <v>45323</v>
      </c>
      <c r="K50">
        <v>90</v>
      </c>
      <c r="L50">
        <v>0</v>
      </c>
      <c r="M50" t="str">
        <v>DESARROLLO PARA AUTOMATIZAR EL PROCESO DE COTIZACIÓN VENTAS TEPSA ELECTRICA</v>
      </c>
      <c r="N50" t="str">
        <v>CONTROL INTERNO</v>
      </c>
      <c r="O50" t="str">
        <v>AUTOMATIZACIÓN DE PROCESO</v>
      </c>
      <c r="P50">
        <v>9</v>
      </c>
      <c r="Q50">
        <v>0</v>
      </c>
      <c r="R50">
        <f t="shared" si="1"/>
        <v>9</v>
      </c>
      <c r="S50">
        <f t="shared" si="3"/>
        <v>0</v>
      </c>
      <c r="T50" s="53" t="str">
        <f t="shared" si="2"/>
        <v/>
      </c>
      <c r="U50" s="53" t="str">
        <f t="shared" si="2"/>
        <v>TEPSA ELÉCTRICA</v>
      </c>
      <c r="V50" s="53" t="str">
        <f t="shared" si="2"/>
        <v/>
      </c>
      <c r="W50" s="53" t="str">
        <f t="shared" si="2"/>
        <v/>
      </c>
      <c r="X50" s="53" t="str">
        <f t="shared" si="2"/>
        <v/>
      </c>
    </row>
    <row r="51" spans="1:24" hidden="1" x14ac:dyDescent="0.3">
      <c r="A51" s="53">
        <v>195</v>
      </c>
      <c r="B51" s="121">
        <v>45345</v>
      </c>
      <c r="C51" t="str">
        <v>JESUS ISRAEL, FLORES DE LA ROSA</v>
      </c>
      <c r="D51" s="53" t="str">
        <v>TEPSA ELÉCTRICA</v>
      </c>
      <c r="E51" s="53" t="str">
        <v>PRODUCTIVA</v>
      </c>
      <c r="F51" t="str">
        <v>ACTIVIDADES DE CONTROL INTERNO</v>
      </c>
      <c r="G51" s="121" t="str">
        <v>19/02/2024</v>
      </c>
      <c r="H51" s="53">
        <v>2024</v>
      </c>
      <c r="I51" t="str">
        <v>feb</v>
      </c>
      <c r="J51" s="124">
        <v>45323</v>
      </c>
      <c r="K51">
        <v>90</v>
      </c>
      <c r="L51">
        <v>0</v>
      </c>
      <c r="M51" t="str">
        <v>DESARROLLO PARA AUTOMATIZAR EL PROCESO DE COTIZACIÓN VENTAS TEPSA ELECTRICA</v>
      </c>
      <c r="N51" t="str">
        <v>CONTROL INTERNO</v>
      </c>
      <c r="O51" t="str">
        <v>AUTOMATIZACIÓN DE PROCESO</v>
      </c>
      <c r="P51">
        <v>9</v>
      </c>
      <c r="Q51">
        <v>0</v>
      </c>
      <c r="R51">
        <f t="shared" si="1"/>
        <v>9</v>
      </c>
      <c r="S51">
        <f t="shared" si="3"/>
        <v>0</v>
      </c>
      <c r="T51" s="53" t="str">
        <f t="shared" si="2"/>
        <v/>
      </c>
      <c r="U51" s="53" t="str">
        <f t="shared" si="2"/>
        <v>TEPSA ELÉCTRICA</v>
      </c>
      <c r="V51" s="53" t="str">
        <f t="shared" si="2"/>
        <v/>
      </c>
      <c r="W51" s="53" t="str">
        <f t="shared" si="2"/>
        <v/>
      </c>
      <c r="X51" s="53" t="str">
        <f t="shared" si="2"/>
        <v/>
      </c>
    </row>
    <row r="52" spans="1:24" hidden="1" x14ac:dyDescent="0.3">
      <c r="A52" s="53">
        <v>194</v>
      </c>
      <c r="B52" s="121">
        <v>45342</v>
      </c>
      <c r="C52" t="str">
        <v>JESUS ISRAEL, FLORES DE LA ROSA</v>
      </c>
      <c r="D52" s="53" t="str">
        <v>TEPSA ELÉCTRICA</v>
      </c>
      <c r="E52" s="53" t="str">
        <v>PRODUCTIVA</v>
      </c>
      <c r="F52" t="str">
        <v>ACTIVIDADES DE CONTROL INTERNO</v>
      </c>
      <c r="G52" s="121" t="str">
        <v>16/02/2024</v>
      </c>
      <c r="H52" s="53">
        <v>2024</v>
      </c>
      <c r="I52" t="str">
        <v>feb</v>
      </c>
      <c r="J52" s="124">
        <v>45323</v>
      </c>
      <c r="K52">
        <v>90</v>
      </c>
      <c r="L52">
        <v>0</v>
      </c>
      <c r="M52" t="str">
        <v>DESARROLLO PARA AUTOMATIZAR EL PROCESO DE COTIZACIÓN VENTAS TEPSA ELECTRICA</v>
      </c>
      <c r="N52" t="str">
        <v>CONTROL INTERNO</v>
      </c>
      <c r="O52" t="str">
        <v>AUTOMATIZACIÓN DE PROCESO</v>
      </c>
      <c r="P52">
        <v>9</v>
      </c>
      <c r="Q52">
        <v>0</v>
      </c>
      <c r="R52">
        <f t="shared" si="1"/>
        <v>9</v>
      </c>
      <c r="S52">
        <f t="shared" si="3"/>
        <v>0</v>
      </c>
      <c r="T52" s="53" t="str">
        <f t="shared" si="2"/>
        <v/>
      </c>
      <c r="U52" s="53" t="str">
        <f t="shared" si="2"/>
        <v>TEPSA ELÉCTRICA</v>
      </c>
      <c r="V52" s="53" t="str">
        <f t="shared" si="2"/>
        <v/>
      </c>
      <c r="W52" s="53" t="str">
        <f t="shared" si="2"/>
        <v/>
      </c>
      <c r="X52" s="53" t="str">
        <f t="shared" si="2"/>
        <v/>
      </c>
    </row>
    <row r="53" spans="1:24" hidden="1" x14ac:dyDescent="0.3">
      <c r="A53" s="53">
        <v>193</v>
      </c>
      <c r="B53" s="121">
        <v>45342</v>
      </c>
      <c r="C53" t="str">
        <v>JESUS ISRAEL, FLORES DE LA ROSA</v>
      </c>
      <c r="D53" s="53" t="str">
        <v>TEPSA ELÉCTRICA</v>
      </c>
      <c r="E53" s="53" t="str">
        <v>PRODUCTIVA</v>
      </c>
      <c r="F53" t="str">
        <v>ACTIVIDADES DE CONTROL INTERNO</v>
      </c>
      <c r="G53" s="121" t="str">
        <v>15/02/2024</v>
      </c>
      <c r="H53" s="53">
        <v>2024</v>
      </c>
      <c r="I53" t="str">
        <v>feb</v>
      </c>
      <c r="J53" s="124">
        <v>45323</v>
      </c>
      <c r="K53">
        <v>90</v>
      </c>
      <c r="L53">
        <v>0</v>
      </c>
      <c r="M53" t="str">
        <v>DESARROLLO PARA AUTOMATIZAR EL PROCESO DE COTIZACIÓN VENTAS TEPSA ELECTRICA</v>
      </c>
      <c r="N53" t="str">
        <v>CONTROL INTERNO</v>
      </c>
      <c r="O53" t="str">
        <v>AUTOMATIZACIÓN DE PROCESO</v>
      </c>
      <c r="P53">
        <v>9</v>
      </c>
      <c r="Q53">
        <v>0</v>
      </c>
      <c r="R53">
        <f t="shared" si="1"/>
        <v>9</v>
      </c>
      <c r="S53">
        <f t="shared" si="3"/>
        <v>0</v>
      </c>
      <c r="T53" s="53" t="str">
        <f t="shared" si="2"/>
        <v/>
      </c>
      <c r="U53" s="53" t="str">
        <f t="shared" si="2"/>
        <v>TEPSA ELÉCTRICA</v>
      </c>
      <c r="V53" s="53" t="str">
        <f t="shared" si="2"/>
        <v/>
      </c>
      <c r="W53" s="53" t="str">
        <f t="shared" si="2"/>
        <v/>
      </c>
      <c r="X53" s="53" t="str">
        <f t="shared" si="2"/>
        <v/>
      </c>
    </row>
    <row r="54" spans="1:24" hidden="1" x14ac:dyDescent="0.3">
      <c r="A54" s="53">
        <v>192</v>
      </c>
      <c r="B54" s="121">
        <v>45342</v>
      </c>
      <c r="C54" t="str">
        <v>JESUS ISRAEL, FLORES DE LA ROSA</v>
      </c>
      <c r="D54" s="53" t="str">
        <v>TEPSA ELÉCTRICA</v>
      </c>
      <c r="E54" s="53" t="str">
        <v>PRODUCTIVA</v>
      </c>
      <c r="F54" t="str">
        <v>ACTIVIDADES DE CONTROL INTERNO</v>
      </c>
      <c r="G54" s="121" t="str">
        <v>14/02/2024</v>
      </c>
      <c r="H54" s="53">
        <v>2024</v>
      </c>
      <c r="I54" t="str">
        <v>feb</v>
      </c>
      <c r="J54" s="124">
        <v>45323</v>
      </c>
      <c r="K54">
        <v>90</v>
      </c>
      <c r="L54">
        <v>0</v>
      </c>
      <c r="M54" t="str">
        <v>DESARROLLO PARA AUTOMATIZAR EL PROCESO DE COTIZACIÓN VENTAS TEPSA ELECTRICA</v>
      </c>
      <c r="N54" t="str">
        <v>CONTROL INTERNO</v>
      </c>
      <c r="O54" t="str">
        <v>AUTOMATIZACIÓN DE PROCESO</v>
      </c>
      <c r="P54">
        <v>9</v>
      </c>
      <c r="Q54">
        <v>0</v>
      </c>
      <c r="R54">
        <f t="shared" si="1"/>
        <v>9</v>
      </c>
      <c r="S54">
        <f t="shared" si="3"/>
        <v>0</v>
      </c>
      <c r="T54" s="53" t="str">
        <f t="shared" si="2"/>
        <v/>
      </c>
      <c r="U54" s="53" t="str">
        <f t="shared" si="2"/>
        <v>TEPSA ELÉCTRICA</v>
      </c>
      <c r="V54" s="53" t="str">
        <f t="shared" si="2"/>
        <v/>
      </c>
      <c r="W54" s="53" t="str">
        <f t="shared" si="2"/>
        <v/>
      </c>
      <c r="X54" s="53" t="str">
        <f t="shared" si="2"/>
        <v/>
      </c>
    </row>
    <row r="55" spans="1:24" hidden="1" x14ac:dyDescent="0.3">
      <c r="A55" s="53">
        <v>191</v>
      </c>
      <c r="B55" s="121">
        <v>45342</v>
      </c>
      <c r="C55" t="str">
        <v>JESUS ISRAEL, FLORES DE LA ROSA</v>
      </c>
      <c r="D55" s="53" t="str">
        <v>TEPSA ELÉCTRICA</v>
      </c>
      <c r="E55" s="53" t="str">
        <v>PRODUCTIVA</v>
      </c>
      <c r="F55" t="str">
        <v>ACTIVIDADES DE CONTROL INTERNO</v>
      </c>
      <c r="G55" s="121" t="str">
        <v>13/02/2024</v>
      </c>
      <c r="H55" s="53">
        <v>2024</v>
      </c>
      <c r="I55" t="str">
        <v>feb</v>
      </c>
      <c r="J55" s="124">
        <v>45323</v>
      </c>
      <c r="K55">
        <v>90</v>
      </c>
      <c r="L55">
        <v>0</v>
      </c>
      <c r="M55" t="str">
        <v>DESARROLLO PARA AUTOMATIZAR EL PROCESO DE COTIZACIÓN VENTAS TEPSA ELECTRICA</v>
      </c>
      <c r="N55" t="str">
        <v>CONTROL INTERNO</v>
      </c>
      <c r="O55" t="str">
        <v>AUTOMATIZACIÓN DE PROCESO</v>
      </c>
      <c r="P55">
        <v>9</v>
      </c>
      <c r="Q55">
        <v>0</v>
      </c>
      <c r="R55">
        <f t="shared" si="1"/>
        <v>9</v>
      </c>
      <c r="S55">
        <f t="shared" si="3"/>
        <v>0</v>
      </c>
      <c r="T55" s="53" t="str">
        <f t="shared" si="2"/>
        <v/>
      </c>
      <c r="U55" s="53" t="str">
        <f t="shared" si="2"/>
        <v>TEPSA ELÉCTRICA</v>
      </c>
      <c r="V55" s="53" t="str">
        <f t="shared" si="2"/>
        <v/>
      </c>
      <c r="W55" s="53" t="str">
        <f t="shared" si="2"/>
        <v/>
      </c>
      <c r="X55" s="53" t="str">
        <f t="shared" si="2"/>
        <v/>
      </c>
    </row>
    <row r="56" spans="1:24" hidden="1" x14ac:dyDescent="0.3">
      <c r="A56" s="53">
        <v>190</v>
      </c>
      <c r="B56" s="121">
        <v>45334</v>
      </c>
      <c r="C56" t="str">
        <v>JESUS ISRAEL, FLORES DE LA ROSA</v>
      </c>
      <c r="D56" s="53" t="str">
        <v>TEPSA ELÉCTRICA</v>
      </c>
      <c r="E56" s="53" t="str">
        <v>PRODUCTIVA</v>
      </c>
      <c r="F56" t="str">
        <v>ACTIVIDADES DE CONTROL INTERNO</v>
      </c>
      <c r="G56" s="121" t="str">
        <v>12/02/2024</v>
      </c>
      <c r="H56" s="53">
        <v>2024</v>
      </c>
      <c r="I56" t="str">
        <v>feb</v>
      </c>
      <c r="J56" s="124">
        <v>45323</v>
      </c>
      <c r="K56">
        <v>90</v>
      </c>
      <c r="L56">
        <v>0</v>
      </c>
      <c r="M56" t="str">
        <v>DESARROLLO PARA AUTOMATIZAR EL PROCESO DE COTIZACIÓN VENTAS TEPSA ELECTRICA</v>
      </c>
      <c r="N56" t="str">
        <v>CONTROL INTERNO</v>
      </c>
      <c r="O56" t="str">
        <v>AUTOMATIZACIÓN DE PROCESO</v>
      </c>
      <c r="P56">
        <v>9</v>
      </c>
      <c r="Q56">
        <v>0</v>
      </c>
      <c r="R56">
        <f t="shared" si="1"/>
        <v>9</v>
      </c>
      <c r="S56">
        <f t="shared" si="3"/>
        <v>0</v>
      </c>
      <c r="T56" s="53" t="str">
        <f t="shared" si="2"/>
        <v/>
      </c>
      <c r="U56" s="53" t="str">
        <f t="shared" si="2"/>
        <v>TEPSA ELÉCTRICA</v>
      </c>
      <c r="V56" s="53" t="str">
        <f t="shared" si="2"/>
        <v/>
      </c>
      <c r="W56" s="53" t="str">
        <f t="shared" si="2"/>
        <v/>
      </c>
      <c r="X56" s="53" t="str">
        <f t="shared" si="2"/>
        <v/>
      </c>
    </row>
    <row r="57" spans="1:24" hidden="1" x14ac:dyDescent="0.3">
      <c r="A57" s="53">
        <v>189</v>
      </c>
      <c r="B57" s="121">
        <v>45334</v>
      </c>
      <c r="C57" t="str">
        <v>JESUS ISRAEL, FLORES DE LA ROSA</v>
      </c>
      <c r="D57" s="53" t="str">
        <v>TEPSA ELÉCTRICA</v>
      </c>
      <c r="E57" s="53" t="str">
        <v>PRODUCTIVA</v>
      </c>
      <c r="F57" t="str">
        <v>ACTIVIDADES DE CONTROL INTERNO</v>
      </c>
      <c r="G57" s="121" t="str">
        <v>09/02/2024</v>
      </c>
      <c r="H57" s="53">
        <v>2024</v>
      </c>
      <c r="I57" t="str">
        <v>feb</v>
      </c>
      <c r="J57" s="124">
        <v>45323</v>
      </c>
      <c r="K57">
        <v>90</v>
      </c>
      <c r="L57">
        <v>0</v>
      </c>
      <c r="M57" t="str">
        <v>DESARROLLO PARA AUTOMATIZAR EL PROCESO DE COTIZACIÓN VENTAS TEPSA ELECTRICA</v>
      </c>
      <c r="N57" t="str">
        <v>CONTROL INTERNO</v>
      </c>
      <c r="O57" t="str">
        <v>AUTOMATIZACIÓN DE PROCESO</v>
      </c>
      <c r="P57">
        <v>9</v>
      </c>
      <c r="Q57">
        <v>0</v>
      </c>
      <c r="R57">
        <f t="shared" si="1"/>
        <v>9</v>
      </c>
      <c r="S57">
        <f t="shared" si="3"/>
        <v>0</v>
      </c>
      <c r="T57" s="53" t="str">
        <f t="shared" si="2"/>
        <v/>
      </c>
      <c r="U57" s="53" t="str">
        <f t="shared" si="2"/>
        <v>TEPSA ELÉCTRICA</v>
      </c>
      <c r="V57" s="53" t="str">
        <f t="shared" si="2"/>
        <v/>
      </c>
      <c r="W57" s="53" t="str">
        <f t="shared" si="2"/>
        <v/>
      </c>
      <c r="X57" s="53" t="str">
        <f t="shared" si="2"/>
        <v/>
      </c>
    </row>
    <row r="58" spans="1:24" hidden="1" x14ac:dyDescent="0.3">
      <c r="A58" s="53">
        <v>188</v>
      </c>
      <c r="B58" s="121">
        <v>45334</v>
      </c>
      <c r="C58" t="str">
        <v>JESUS ISRAEL, FLORES DE LA ROSA</v>
      </c>
      <c r="D58" s="53" t="str">
        <v>TEPSA ELÉCTRICA</v>
      </c>
      <c r="E58" s="53" t="str">
        <v>PRODUCTIVA</v>
      </c>
      <c r="F58" t="str">
        <v>ACTIVIDADES DE CONTROL INTERNO</v>
      </c>
      <c r="G58" s="121" t="str">
        <v>08/02/2024</v>
      </c>
      <c r="H58" s="53">
        <v>2024</v>
      </c>
      <c r="I58" t="str">
        <v>feb</v>
      </c>
      <c r="J58" s="124">
        <v>45323</v>
      </c>
      <c r="K58">
        <v>89</v>
      </c>
      <c r="L58">
        <v>122</v>
      </c>
      <c r="M58" t="str">
        <v xml:space="preserve">PROYECTO INTERNO COTIZADOR TEPSA ELECTRICA </v>
      </c>
      <c r="N58" t="str">
        <v>CONTROL INTERNO</v>
      </c>
      <c r="O58" t="str">
        <v>REIMPLEMENTACIÓN DE PROCESO</v>
      </c>
      <c r="P58">
        <v>9</v>
      </c>
      <c r="Q58">
        <v>0</v>
      </c>
      <c r="R58">
        <f t="shared" si="1"/>
        <v>9</v>
      </c>
      <c r="S58">
        <f t="shared" si="3"/>
        <v>0</v>
      </c>
      <c r="T58" s="53" t="str">
        <f t="shared" si="2"/>
        <v/>
      </c>
      <c r="U58" s="53" t="str">
        <f t="shared" si="2"/>
        <v>TEPSA ELÉCTRICA</v>
      </c>
      <c r="V58" s="53" t="str">
        <f t="shared" si="2"/>
        <v/>
      </c>
      <c r="W58" s="53" t="str">
        <f t="shared" si="2"/>
        <v/>
      </c>
      <c r="X58" s="53" t="str">
        <f t="shared" si="2"/>
        <v/>
      </c>
    </row>
    <row r="59" spans="1:24" hidden="1" x14ac:dyDescent="0.3">
      <c r="A59" s="53">
        <v>187</v>
      </c>
      <c r="B59" s="121">
        <v>45334</v>
      </c>
      <c r="C59" t="str">
        <v>JESUS ISRAEL, FLORES DE LA ROSA</v>
      </c>
      <c r="D59" s="53" t="str">
        <v>TEPSA ELÉCTRICA</v>
      </c>
      <c r="E59" s="53" t="str">
        <v>PRODUCTIVA</v>
      </c>
      <c r="F59" t="str">
        <v>ACTIVIDADES DE CONTROL INTERNO</v>
      </c>
      <c r="G59" s="121" t="str">
        <v>07/02/2024</v>
      </c>
      <c r="H59" s="53">
        <v>2024</v>
      </c>
      <c r="I59" t="str">
        <v>feb</v>
      </c>
      <c r="J59" s="124">
        <v>45323</v>
      </c>
      <c r="K59">
        <v>89</v>
      </c>
      <c r="L59">
        <v>122</v>
      </c>
      <c r="M59" t="str">
        <v xml:space="preserve">PROYECTO INTERNO COTIZADOR TEPSA ELECTRICA </v>
      </c>
      <c r="N59" t="str">
        <v>CONTROL INTERNO</v>
      </c>
      <c r="O59" t="str">
        <v>REIMPLEMENTACIÓN DE PROCESO</v>
      </c>
      <c r="P59">
        <v>9</v>
      </c>
      <c r="Q59">
        <v>0</v>
      </c>
      <c r="R59">
        <f t="shared" si="1"/>
        <v>9</v>
      </c>
      <c r="S59">
        <f t="shared" si="3"/>
        <v>0</v>
      </c>
      <c r="T59" s="53" t="str">
        <f t="shared" si="2"/>
        <v/>
      </c>
      <c r="U59" s="53" t="str">
        <f t="shared" si="2"/>
        <v>TEPSA ELÉCTRICA</v>
      </c>
      <c r="V59" s="53" t="str">
        <f t="shared" si="2"/>
        <v/>
      </c>
      <c r="W59" s="53" t="str">
        <f t="shared" si="2"/>
        <v/>
      </c>
      <c r="X59" s="53" t="str">
        <f t="shared" si="2"/>
        <v/>
      </c>
    </row>
    <row r="60" spans="1:24" hidden="1" x14ac:dyDescent="0.3">
      <c r="A60" s="53">
        <v>186</v>
      </c>
      <c r="B60" s="121">
        <v>45334</v>
      </c>
      <c r="C60" t="str">
        <v>JESUS ISRAEL, FLORES DE LA ROSA</v>
      </c>
      <c r="D60" s="53" t="str">
        <v>TEPSA ELÉCTRICA</v>
      </c>
      <c r="E60" s="53" t="str">
        <v>PRODUCTIVA</v>
      </c>
      <c r="F60" t="str">
        <v>ACTIVIDADES DE CONTROL INTERNO</v>
      </c>
      <c r="G60" s="121" t="str">
        <v>06/02/2024</v>
      </c>
      <c r="H60" s="53">
        <v>2024</v>
      </c>
      <c r="I60" t="str">
        <v>feb</v>
      </c>
      <c r="J60" s="124">
        <v>45323</v>
      </c>
      <c r="K60">
        <v>90</v>
      </c>
      <c r="L60">
        <v>122</v>
      </c>
      <c r="M60" t="str">
        <v xml:space="preserve">PROYECTO INTERNO COTIZADOR TEPSA ELECTRICA </v>
      </c>
      <c r="N60" t="str">
        <v>CONTROL INTERNO</v>
      </c>
      <c r="O60" t="str">
        <v>AUTOMATIZACIÓN DE PROCESO</v>
      </c>
      <c r="P60">
        <v>9</v>
      </c>
      <c r="Q60">
        <v>0</v>
      </c>
      <c r="R60">
        <f t="shared" si="1"/>
        <v>9</v>
      </c>
      <c r="S60">
        <f t="shared" si="3"/>
        <v>0</v>
      </c>
      <c r="T60" s="53" t="str">
        <f t="shared" si="2"/>
        <v/>
      </c>
      <c r="U60" s="53" t="str">
        <f t="shared" si="2"/>
        <v>TEPSA ELÉCTRICA</v>
      </c>
      <c r="V60" s="53" t="str">
        <f t="shared" si="2"/>
        <v/>
      </c>
      <c r="W60" s="53" t="str">
        <f t="shared" si="2"/>
        <v/>
      </c>
      <c r="X60" s="53" t="str">
        <f t="shared" si="2"/>
        <v/>
      </c>
    </row>
    <row r="61" spans="1:24" hidden="1" x14ac:dyDescent="0.3">
      <c r="A61" s="53">
        <v>185</v>
      </c>
      <c r="B61" s="121">
        <v>45334</v>
      </c>
      <c r="C61" t="str">
        <v>JESUS ISRAEL, FLORES DE LA ROSA</v>
      </c>
      <c r="D61" s="53" t="str">
        <v>GRUPO TEPSA</v>
      </c>
      <c r="E61" s="53" t="str">
        <v>PRODUCTIVA</v>
      </c>
      <c r="F61" t="str">
        <v>ACTIVIDADES DE CONTROL INTERNO</v>
      </c>
      <c r="G61" s="121">
        <v>45324</v>
      </c>
      <c r="H61" s="53">
        <v>2023</v>
      </c>
      <c r="I61" t="str">
        <v>feb</v>
      </c>
      <c r="J61" s="124">
        <v>45323</v>
      </c>
      <c r="K61">
        <v>88</v>
      </c>
      <c r="L61">
        <v>121</v>
      </c>
      <c r="M61" t="str">
        <v>DOCUMENTACIÓN DE PROCEDIMIENTO PARA ADMINISTRAR LLAVES Y CLAVES DE ACCESO A UNIDADES  DE NEGOCIO GRUPO TEPSA</v>
      </c>
      <c r="N61" t="str">
        <v>CONTROL INTERNO</v>
      </c>
      <c r="O61" t="str">
        <v>DOCUMENTACIÓN DE PROCEDIMIENTO</v>
      </c>
      <c r="P61">
        <v>9</v>
      </c>
      <c r="Q61">
        <v>0</v>
      </c>
      <c r="R61">
        <f t="shared" si="1"/>
        <v>1.8</v>
      </c>
      <c r="S61">
        <f t="shared" si="3"/>
        <v>0</v>
      </c>
      <c r="T61" s="53" t="str">
        <f t="shared" si="2"/>
        <v>TÉCNICA ELÉCTRICA DE PARRAL</v>
      </c>
      <c r="U61" s="53" t="str">
        <f t="shared" si="2"/>
        <v>TEPSA ELÉCTRICA</v>
      </c>
      <c r="V61" s="53" t="str">
        <f t="shared" si="2"/>
        <v>TEPSA COMERCIAL</v>
      </c>
      <c r="W61" s="53" t="str">
        <f t="shared" si="2"/>
        <v>TEPSA STEEL POWER</v>
      </c>
      <c r="X61" s="53" t="str">
        <f t="shared" si="2"/>
        <v>CSCGT</v>
      </c>
    </row>
    <row r="62" spans="1:24" hidden="1" x14ac:dyDescent="0.3">
      <c r="A62" s="53">
        <v>184</v>
      </c>
      <c r="B62" s="121">
        <v>45323</v>
      </c>
      <c r="C62" t="str">
        <v>JESUS ISRAEL, FLORES DE LA ROSA</v>
      </c>
      <c r="D62" s="53" t="str">
        <v>GRUPO TEPSA</v>
      </c>
      <c r="E62" s="53" t="str">
        <v>PRODUCTIVA</v>
      </c>
      <c r="F62" t="str">
        <v>ACTIVIDADES DE CONTROL INTERNO</v>
      </c>
      <c r="G62" s="121">
        <v>45323</v>
      </c>
      <c r="H62" s="53">
        <v>2024</v>
      </c>
      <c r="I62" t="str">
        <v>feb</v>
      </c>
      <c r="J62" s="124">
        <v>45323</v>
      </c>
      <c r="K62">
        <v>88</v>
      </c>
      <c r="L62">
        <v>121</v>
      </c>
      <c r="M62" t="str">
        <v>INVENTARIO DE CLAVES Y LLAVES PARA ACCESO A UNIDADES DEL GRUPO</v>
      </c>
      <c r="N62" t="str">
        <v>AUDITORÍA</v>
      </c>
      <c r="O62" t="str">
        <v>A CONTROL(ES)</v>
      </c>
      <c r="P62">
        <v>9</v>
      </c>
      <c r="Q62">
        <v>0</v>
      </c>
      <c r="R62">
        <f t="shared" si="1"/>
        <v>1.8</v>
      </c>
      <c r="S62">
        <f t="shared" si="3"/>
        <v>0</v>
      </c>
      <c r="T62" s="53" t="str">
        <f t="shared" si="2"/>
        <v>TÉCNICA ELÉCTRICA DE PARRAL</v>
      </c>
      <c r="U62" s="53" t="str">
        <f t="shared" si="2"/>
        <v>TEPSA ELÉCTRICA</v>
      </c>
      <c r="V62" s="53" t="str">
        <f t="shared" si="2"/>
        <v>TEPSA COMERCIAL</v>
      </c>
      <c r="W62" s="53" t="str">
        <f t="shared" si="2"/>
        <v>TEPSA STEEL POWER</v>
      </c>
      <c r="X62" s="53" t="str">
        <f t="shared" si="2"/>
        <v>CSCGT</v>
      </c>
    </row>
    <row r="63" spans="1:24" hidden="1" x14ac:dyDescent="0.3">
      <c r="A63" s="53">
        <v>183</v>
      </c>
      <c r="B63" s="121">
        <v>45323</v>
      </c>
      <c r="C63" t="str">
        <v>JESUS ISRAEL, FLORES DE LA ROSA</v>
      </c>
      <c r="D63" s="53" t="str">
        <v>GRUPO TEPSA</v>
      </c>
      <c r="E63" s="53" t="str">
        <v>PRODUCTIVA</v>
      </c>
      <c r="F63" t="str">
        <v>ACTIVIDADES DE CONTROL INTERNO</v>
      </c>
      <c r="G63" s="121">
        <v>45322</v>
      </c>
      <c r="H63" s="53">
        <v>2024</v>
      </c>
      <c r="I63" t="str">
        <v>ene</v>
      </c>
      <c r="J63" s="124">
        <v>45292</v>
      </c>
      <c r="K63">
        <v>88</v>
      </c>
      <c r="L63">
        <v>121</v>
      </c>
      <c r="M63" t="str">
        <v>INVENTARIO DE CLAVES Y LLAVES PARA ACCESO A UNIDADES DEL GRUPO</v>
      </c>
      <c r="N63" t="str">
        <v>AUDITORÍA</v>
      </c>
      <c r="O63" t="str">
        <v>A CONTROL(ES)</v>
      </c>
      <c r="P63">
        <v>9</v>
      </c>
      <c r="Q63">
        <v>0</v>
      </c>
      <c r="R63">
        <f t="shared" si="1"/>
        <v>1.8</v>
      </c>
      <c r="S63">
        <f t="shared" si="3"/>
        <v>0</v>
      </c>
      <c r="T63" s="53" t="str">
        <f t="shared" si="2"/>
        <v>TÉCNICA ELÉCTRICA DE PARRAL</v>
      </c>
      <c r="U63" s="53" t="str">
        <f t="shared" si="2"/>
        <v>TEPSA ELÉCTRICA</v>
      </c>
      <c r="V63" s="53" t="str">
        <f t="shared" si="2"/>
        <v>TEPSA COMERCIAL</v>
      </c>
      <c r="W63" s="53" t="str">
        <f t="shared" si="2"/>
        <v>TEPSA STEEL POWER</v>
      </c>
      <c r="X63" s="53" t="str">
        <f t="shared" si="2"/>
        <v>CSCGT</v>
      </c>
    </row>
    <row r="64" spans="1:24" hidden="1" x14ac:dyDescent="0.3">
      <c r="A64" s="53">
        <v>182</v>
      </c>
      <c r="B64" s="121">
        <v>45323</v>
      </c>
      <c r="C64" t="str">
        <v>JESUS ISRAEL, FLORES DE LA ROSA</v>
      </c>
      <c r="D64" s="53" t="str">
        <v>GRUPO TEPSA</v>
      </c>
      <c r="E64" s="53" t="str">
        <v>PRODUCTIVA</v>
      </c>
      <c r="F64" t="str">
        <v>ACTIVIDADES DE CONTROL INTERNO</v>
      </c>
      <c r="G64" s="121">
        <v>45321</v>
      </c>
      <c r="H64" s="53">
        <v>2024</v>
      </c>
      <c r="I64" t="str">
        <v>ene</v>
      </c>
      <c r="J64" s="124">
        <v>45292</v>
      </c>
      <c r="K64">
        <v>88</v>
      </c>
      <c r="L64">
        <v>121</v>
      </c>
      <c r="M64" t="str">
        <v>INVENTARIO DE CLAVES Y LLAVES PARA ACCESO A UNIDADES DEL GRUPO</v>
      </c>
      <c r="N64" t="str">
        <v>AUDITORÍA</v>
      </c>
      <c r="O64" t="str">
        <v>A CONTROL(ES)</v>
      </c>
      <c r="P64">
        <v>9</v>
      </c>
      <c r="Q64">
        <v>0</v>
      </c>
      <c r="R64">
        <f t="shared" si="1"/>
        <v>1.8</v>
      </c>
      <c r="S64">
        <f t="shared" si="3"/>
        <v>0</v>
      </c>
      <c r="T64" s="53" t="str">
        <f t="shared" si="2"/>
        <v>TÉCNICA ELÉCTRICA DE PARRAL</v>
      </c>
      <c r="U64" s="53" t="str">
        <f t="shared" si="2"/>
        <v>TEPSA ELÉCTRICA</v>
      </c>
      <c r="V64" s="53" t="str">
        <f t="shared" si="2"/>
        <v>TEPSA COMERCIAL</v>
      </c>
      <c r="W64" s="53" t="str">
        <f t="shared" si="2"/>
        <v>TEPSA STEEL POWER</v>
      </c>
      <c r="X64" s="53" t="str">
        <f t="shared" si="2"/>
        <v>CSCGT</v>
      </c>
    </row>
    <row r="65" spans="1:24" hidden="1" x14ac:dyDescent="0.3">
      <c r="A65" s="53">
        <v>181</v>
      </c>
      <c r="B65" s="121">
        <v>45323</v>
      </c>
      <c r="C65" t="str">
        <v>JESUS ISRAEL, FLORES DE LA ROSA</v>
      </c>
      <c r="D65" s="53" t="str">
        <v>GRUPO TEPSA</v>
      </c>
      <c r="E65" s="53" t="str">
        <v>PRODUCTIVA</v>
      </c>
      <c r="F65" t="str">
        <v>ACTIVIDADES DE CONTROL INTERNO</v>
      </c>
      <c r="G65" s="121">
        <v>45320</v>
      </c>
      <c r="H65" s="53">
        <v>2024</v>
      </c>
      <c r="I65" t="str">
        <v>ene</v>
      </c>
      <c r="J65" s="124">
        <v>45292</v>
      </c>
      <c r="K65">
        <v>88</v>
      </c>
      <c r="L65">
        <v>121</v>
      </c>
      <c r="M65" t="str">
        <v>INVENTARIO DE CLAVES Y LLAVES PARA ACCESO A UNIDADES DEL GRUPO</v>
      </c>
      <c r="N65" t="str">
        <v>AUDITORÍA</v>
      </c>
      <c r="O65" t="str">
        <v>A CONTROL(ES)</v>
      </c>
      <c r="P65">
        <v>9</v>
      </c>
      <c r="Q65">
        <v>0</v>
      </c>
      <c r="R65">
        <f t="shared" si="1"/>
        <v>1.8</v>
      </c>
      <c r="S65">
        <f t="shared" si="3"/>
        <v>0</v>
      </c>
      <c r="T65" s="53" t="str">
        <f t="shared" si="2"/>
        <v>TÉCNICA ELÉCTRICA DE PARRAL</v>
      </c>
      <c r="U65" s="53" t="str">
        <f t="shared" si="2"/>
        <v>TEPSA ELÉCTRICA</v>
      </c>
      <c r="V65" s="53" t="str">
        <f t="shared" si="2"/>
        <v>TEPSA COMERCIAL</v>
      </c>
      <c r="W65" s="53" t="str">
        <f t="shared" si="2"/>
        <v>TEPSA STEEL POWER</v>
      </c>
      <c r="X65" s="53" t="str">
        <f t="shared" si="2"/>
        <v>CSCGT</v>
      </c>
    </row>
    <row r="66" spans="1:24" hidden="1" x14ac:dyDescent="0.3">
      <c r="A66" s="53">
        <v>180</v>
      </c>
      <c r="B66" s="121">
        <v>45322</v>
      </c>
      <c r="C66" t="str">
        <v>JESUS ISRAEL, FLORES DE LA ROSA</v>
      </c>
      <c r="D66" s="53" t="str">
        <v>TEPSA ELÉCTRICA</v>
      </c>
      <c r="E66" s="53" t="str">
        <v>PRODUCTIVA</v>
      </c>
      <c r="F66" t="str">
        <v>ACTIVIDADES DE CONTROL INTERNO</v>
      </c>
      <c r="G66" s="121">
        <v>45317</v>
      </c>
      <c r="H66" s="53">
        <v>2024</v>
      </c>
      <c r="I66" t="str">
        <v>ene</v>
      </c>
      <c r="J66" s="124">
        <v>45292</v>
      </c>
      <c r="K66">
        <v>89</v>
      </c>
      <c r="L66">
        <v>122</v>
      </c>
      <c r="M66" t="str">
        <v xml:space="preserve">PROYECTO INTERNO COTIZADOR TEPSA ELECTRICA </v>
      </c>
      <c r="N66" t="str">
        <v>CONTROL INTERNO</v>
      </c>
      <c r="O66" t="str">
        <v>REIMPLEMENTACIÓN DE PROCESO</v>
      </c>
      <c r="P66">
        <v>9</v>
      </c>
      <c r="Q66">
        <v>0</v>
      </c>
      <c r="R66">
        <f t="shared" si="1"/>
        <v>9</v>
      </c>
      <c r="S66">
        <f t="shared" si="3"/>
        <v>0</v>
      </c>
      <c r="T66" s="53" t="str">
        <f t="shared" si="2"/>
        <v/>
      </c>
      <c r="U66" s="53" t="str">
        <f t="shared" si="2"/>
        <v>TEPSA ELÉCTRICA</v>
      </c>
      <c r="V66" s="53" t="str">
        <f t="shared" si="2"/>
        <v/>
      </c>
      <c r="W66" s="53" t="str">
        <f t="shared" si="2"/>
        <v/>
      </c>
      <c r="X66" s="53" t="str">
        <f t="shared" si="2"/>
        <v/>
      </c>
    </row>
    <row r="67" spans="1:24" hidden="1" x14ac:dyDescent="0.3">
      <c r="A67" s="53">
        <v>179</v>
      </c>
      <c r="B67" s="121">
        <v>45322</v>
      </c>
      <c r="C67" t="str">
        <v>JESUS ISRAEL, FLORES DE LA ROSA</v>
      </c>
      <c r="D67" s="53" t="str">
        <v>TEPSA ELÉCTRICA</v>
      </c>
      <c r="E67" s="53" t="str">
        <v>PRODUCTIVA</v>
      </c>
      <c r="F67" t="str">
        <v>ACTIVIDADES DE CONTROL INTERNO</v>
      </c>
      <c r="G67" s="121">
        <v>45316</v>
      </c>
      <c r="H67" s="53">
        <v>2024</v>
      </c>
      <c r="I67" t="str">
        <v>ene</v>
      </c>
      <c r="J67" s="124">
        <v>45292</v>
      </c>
      <c r="K67">
        <v>89</v>
      </c>
      <c r="L67">
        <v>122</v>
      </c>
      <c r="M67" t="str">
        <v xml:space="preserve">PROYECTO INTERNO COTIZADOR TEPSA ELECTRICA </v>
      </c>
      <c r="N67" t="str">
        <v>CONTROL INTERNO</v>
      </c>
      <c r="O67" t="str">
        <v>REIMPLEMENTACIÓN DE PROCESO</v>
      </c>
      <c r="P67">
        <v>9</v>
      </c>
      <c r="Q67">
        <v>0</v>
      </c>
      <c r="R67">
        <f t="shared" si="1"/>
        <v>9</v>
      </c>
      <c r="S67">
        <f t="shared" si="3"/>
        <v>0</v>
      </c>
      <c r="T67" s="53" t="str">
        <f t="shared" si="2"/>
        <v/>
      </c>
      <c r="U67" s="53" t="str">
        <f t="shared" si="2"/>
        <v>TEPSA ELÉCTRICA</v>
      </c>
      <c r="V67" s="53" t="str">
        <f t="shared" si="2"/>
        <v/>
      </c>
      <c r="W67" s="53" t="str">
        <f t="shared" si="2"/>
        <v/>
      </c>
      <c r="X67" s="53" t="str">
        <f t="shared" si="2"/>
        <v/>
      </c>
    </row>
    <row r="68" spans="1:24" hidden="1" x14ac:dyDescent="0.3">
      <c r="A68" s="53">
        <v>178</v>
      </c>
      <c r="B68" s="121">
        <v>45322</v>
      </c>
      <c r="C68" t="str">
        <v>JESUS ISRAEL, FLORES DE LA ROSA</v>
      </c>
      <c r="D68" s="53" t="str">
        <v>TEPSA ELÉCTRICA</v>
      </c>
      <c r="E68" s="53" t="str">
        <v>PRODUCTIVA</v>
      </c>
      <c r="F68" t="str">
        <v>ACTIVIDADES DE CONTROL INTERNO</v>
      </c>
      <c r="G68" s="121">
        <v>45315</v>
      </c>
      <c r="H68" s="53">
        <v>2024</v>
      </c>
      <c r="I68" t="str">
        <v>ene</v>
      </c>
      <c r="J68" s="124">
        <v>45292</v>
      </c>
      <c r="K68">
        <v>89</v>
      </c>
      <c r="L68">
        <v>122</v>
      </c>
      <c r="M68" t="str">
        <v xml:space="preserve">PROYECTO INTERNO COTIZADOR TEPSA ELECTRICA </v>
      </c>
      <c r="N68" t="str">
        <v>CONTROL INTERNO</v>
      </c>
      <c r="O68" t="str">
        <v>REIMPLEMENTACIÓN DE PROCESO</v>
      </c>
      <c r="P68">
        <v>9</v>
      </c>
      <c r="Q68">
        <v>0</v>
      </c>
      <c r="R68">
        <f t="shared" si="1"/>
        <v>9</v>
      </c>
      <c r="S68">
        <f t="shared" si="3"/>
        <v>0</v>
      </c>
      <c r="T68" s="53" t="str">
        <f t="shared" si="2"/>
        <v/>
      </c>
      <c r="U68" s="53" t="str">
        <f t="shared" si="2"/>
        <v>TEPSA ELÉCTRICA</v>
      </c>
      <c r="V68" s="53" t="str">
        <f t="shared" si="2"/>
        <v/>
      </c>
      <c r="W68" s="53" t="str">
        <f t="shared" si="2"/>
        <v/>
      </c>
      <c r="X68" s="53" t="str">
        <f t="shared" si="2"/>
        <v/>
      </c>
    </row>
    <row r="69" spans="1:24" hidden="1" x14ac:dyDescent="0.3">
      <c r="A69" s="53">
        <v>177</v>
      </c>
      <c r="B69" s="121">
        <v>45322</v>
      </c>
      <c r="C69" t="str">
        <v>JESUS ISRAEL, FLORES DE LA ROSA</v>
      </c>
      <c r="D69" s="53" t="str">
        <v>TEPSA ELÉCTRICA</v>
      </c>
      <c r="E69" s="53" t="str">
        <v>PRODUCTIVA</v>
      </c>
      <c r="F69" t="str">
        <v>ACTIVIDADES DE CONTROL INTERNO</v>
      </c>
      <c r="G69" s="121">
        <v>45314</v>
      </c>
      <c r="H69" s="53">
        <v>2024</v>
      </c>
      <c r="I69" t="str">
        <v>ene</v>
      </c>
      <c r="J69" s="124">
        <v>45292</v>
      </c>
      <c r="K69">
        <v>89</v>
      </c>
      <c r="L69">
        <v>122</v>
      </c>
      <c r="M69" t="str">
        <v xml:space="preserve">PROYECTO INTERNO COTIZADOR TEPSA ELECTRICA </v>
      </c>
      <c r="N69" t="str">
        <v>CONTROL INTERNO</v>
      </c>
      <c r="O69" t="str">
        <v>REIMPLEMENTACIÓN DE PROCESO</v>
      </c>
      <c r="P69">
        <v>9</v>
      </c>
      <c r="Q69">
        <v>0</v>
      </c>
      <c r="R69">
        <f t="shared" si="1"/>
        <v>9</v>
      </c>
      <c r="S69">
        <f t="shared" si="3"/>
        <v>0</v>
      </c>
      <c r="T69" s="53" t="str">
        <f t="shared" si="2"/>
        <v/>
      </c>
      <c r="U69" s="53" t="str">
        <f t="shared" si="2"/>
        <v>TEPSA ELÉCTRICA</v>
      </c>
      <c r="V69" s="53" t="str">
        <f t="shared" si="2"/>
        <v/>
      </c>
      <c r="W69" s="53" t="str">
        <f t="shared" si="2"/>
        <v/>
      </c>
      <c r="X69" s="53" t="str">
        <f t="shared" si="2"/>
        <v/>
      </c>
    </row>
    <row r="70" spans="1:24" hidden="1" x14ac:dyDescent="0.3">
      <c r="A70" s="53">
        <v>176</v>
      </c>
      <c r="B70" s="121">
        <v>45322</v>
      </c>
      <c r="C70" t="str">
        <v>JESUS ISRAEL, FLORES DE LA ROSA</v>
      </c>
      <c r="D70" s="53" t="str">
        <v>TEPSA ELÉCTRICA</v>
      </c>
      <c r="E70" s="53" t="str">
        <v>PRODUCTIVA</v>
      </c>
      <c r="F70" t="str">
        <v>ACTIVIDADES DE CONTROL INTERNO</v>
      </c>
      <c r="G70" s="121">
        <v>45313</v>
      </c>
      <c r="H70" s="53">
        <v>2024</v>
      </c>
      <c r="I70" t="str">
        <v>ene</v>
      </c>
      <c r="J70" s="124">
        <v>45292</v>
      </c>
      <c r="K70">
        <v>89</v>
      </c>
      <c r="L70">
        <v>122</v>
      </c>
      <c r="M70" t="str">
        <v xml:space="preserve">PROYECTO INTERNO COTIZADOR TEPSA ELECTRICA </v>
      </c>
      <c r="N70" t="str">
        <v>CONTROL INTERNO</v>
      </c>
      <c r="O70" t="str">
        <v>REIMPLEMENTACIÓN DE PROCESO</v>
      </c>
      <c r="P70">
        <v>9</v>
      </c>
      <c r="Q70">
        <v>0</v>
      </c>
      <c r="R70">
        <f t="shared" si="1"/>
        <v>9</v>
      </c>
      <c r="S70">
        <f t="shared" si="3"/>
        <v>0</v>
      </c>
      <c r="T70" s="53" t="str">
        <f t="shared" ref="T70:X120" si="4">IF(OR(COUNTIF($D70,"*"&amp;T$5&amp;"*")&gt;0,$D70="GRUPO TEPSA"),T$5,"")</f>
        <v/>
      </c>
      <c r="U70" s="53" t="str">
        <f t="shared" si="4"/>
        <v>TEPSA ELÉCTRICA</v>
      </c>
      <c r="V70" s="53" t="str">
        <f t="shared" si="4"/>
        <v/>
      </c>
      <c r="W70" s="53" t="str">
        <f t="shared" si="4"/>
        <v/>
      </c>
      <c r="X70" s="53" t="str">
        <f t="shared" si="4"/>
        <v/>
      </c>
    </row>
    <row r="71" spans="1:24" hidden="1" x14ac:dyDescent="0.3">
      <c r="A71" s="53">
        <v>175</v>
      </c>
      <c r="B71" s="121">
        <v>45322</v>
      </c>
      <c r="C71" t="str">
        <v>JESUS ISRAEL, FLORES DE LA ROSA</v>
      </c>
      <c r="D71" s="53" t="str">
        <v>TEPSA ELÉCTRICA</v>
      </c>
      <c r="E71" s="53" t="str">
        <v>PRODUCTIVA</v>
      </c>
      <c r="F71" t="str">
        <v>ACTIVIDADES DE CONTROL INTERNO</v>
      </c>
      <c r="G71" s="121">
        <v>45310</v>
      </c>
      <c r="H71" s="53">
        <v>2024</v>
      </c>
      <c r="I71" t="str">
        <v>ene</v>
      </c>
      <c r="J71" s="124">
        <v>45292</v>
      </c>
      <c r="K71">
        <v>89</v>
      </c>
      <c r="L71">
        <v>122</v>
      </c>
      <c r="M71" t="str">
        <v xml:space="preserve">PROYECTO INTERNO COTIZADOR TEPSA ELECTRICA </v>
      </c>
      <c r="N71" t="str">
        <v>CONTROL INTERNO</v>
      </c>
      <c r="O71" t="str">
        <v>REIMPLEMENTACIÓN DE PROCESO</v>
      </c>
      <c r="P71">
        <v>9</v>
      </c>
      <c r="Q71">
        <v>0</v>
      </c>
      <c r="R71">
        <f t="shared" ref="R71:R134" si="5">IF(OR(D71="GRUPO TEPSA",D71="TODAS"),P71/5,P71)</f>
        <v>9</v>
      </c>
      <c r="S71">
        <f t="shared" si="3"/>
        <v>0</v>
      </c>
      <c r="T71" s="53" t="str">
        <f t="shared" si="4"/>
        <v/>
      </c>
      <c r="U71" s="53" t="str">
        <f t="shared" si="4"/>
        <v>TEPSA ELÉCTRICA</v>
      </c>
      <c r="V71" s="53" t="str">
        <f t="shared" si="4"/>
        <v/>
      </c>
      <c r="W71" s="53" t="str">
        <f t="shared" si="4"/>
        <v/>
      </c>
      <c r="X71" s="53" t="str">
        <f t="shared" si="4"/>
        <v/>
      </c>
    </row>
    <row r="72" spans="1:24" hidden="1" x14ac:dyDescent="0.3">
      <c r="A72" s="53">
        <v>174</v>
      </c>
      <c r="B72" s="121">
        <v>45322</v>
      </c>
      <c r="C72" t="str">
        <v>JESUS ISRAEL, FLORES DE LA ROSA</v>
      </c>
      <c r="D72" s="53" t="str">
        <v>TEPSA ELÉCTRICA</v>
      </c>
      <c r="E72" s="53" t="str">
        <v>IMPRODUCTIVA</v>
      </c>
      <c r="F72" t="str">
        <v>ENTRENAMIENTO / CAPACITACIÓN</v>
      </c>
      <c r="G72" s="121">
        <v>45309</v>
      </c>
      <c r="H72" s="53">
        <v>2024</v>
      </c>
      <c r="I72" t="str">
        <v>ene</v>
      </c>
      <c r="J72" s="124">
        <v>45292</v>
      </c>
      <c r="K72">
        <v>89</v>
      </c>
      <c r="L72">
        <v>122</v>
      </c>
      <c r="M72" t="str">
        <v xml:space="preserve">PROYECTO INTERNO COTIZADOR TEPSA ELECTRICA </v>
      </c>
      <c r="N72" t="str">
        <v>CONTROL INTERNO</v>
      </c>
      <c r="O72" t="str">
        <v>REIMPLEMENTACIÓN DE PROCESO</v>
      </c>
      <c r="P72">
        <v>9</v>
      </c>
      <c r="Q72">
        <v>0</v>
      </c>
      <c r="R72">
        <f t="shared" si="5"/>
        <v>9</v>
      </c>
      <c r="S72">
        <f t="shared" si="3"/>
        <v>0</v>
      </c>
      <c r="T72" s="53" t="str">
        <f t="shared" si="4"/>
        <v/>
      </c>
      <c r="U72" s="53" t="str">
        <f t="shared" si="4"/>
        <v>TEPSA ELÉCTRICA</v>
      </c>
      <c r="V72" s="53" t="str">
        <f t="shared" si="4"/>
        <v/>
      </c>
      <c r="W72" s="53" t="str">
        <f t="shared" si="4"/>
        <v/>
      </c>
      <c r="X72" s="53" t="str">
        <f t="shared" si="4"/>
        <v/>
      </c>
    </row>
    <row r="73" spans="1:24" hidden="1" x14ac:dyDescent="0.3">
      <c r="A73" s="53">
        <v>173</v>
      </c>
      <c r="B73" s="121">
        <v>45322</v>
      </c>
      <c r="C73" t="str">
        <v>JESUS ISRAEL, FLORES DE LA ROSA</v>
      </c>
      <c r="D73" s="53" t="str">
        <v>TEPSA ELÉCTRICA</v>
      </c>
      <c r="E73" s="53" t="str">
        <v>PRODUCTIVA</v>
      </c>
      <c r="F73" t="str">
        <v>ACTIVIDADES DE CONTROL INTERNO</v>
      </c>
      <c r="G73" s="121">
        <v>45308</v>
      </c>
      <c r="H73" s="53">
        <v>2024</v>
      </c>
      <c r="I73" t="str">
        <v>ene</v>
      </c>
      <c r="J73" s="124">
        <v>45292</v>
      </c>
      <c r="K73">
        <v>89</v>
      </c>
      <c r="L73">
        <v>122</v>
      </c>
      <c r="M73" t="str">
        <v xml:space="preserve">PROYECTO INTERNO COTIZADOR TEPSA ELECTRICA </v>
      </c>
      <c r="N73" t="str">
        <v>CONTROL INTERNO</v>
      </c>
      <c r="O73" t="str">
        <v>REIMPLEMENTACIÓN DE PROCESO</v>
      </c>
      <c r="P73">
        <v>9</v>
      </c>
      <c r="Q73">
        <v>0</v>
      </c>
      <c r="R73">
        <f t="shared" si="5"/>
        <v>9</v>
      </c>
      <c r="S73">
        <f t="shared" si="3"/>
        <v>0</v>
      </c>
      <c r="T73" s="53" t="str">
        <f t="shared" si="4"/>
        <v/>
      </c>
      <c r="U73" s="53" t="str">
        <f t="shared" si="4"/>
        <v>TEPSA ELÉCTRICA</v>
      </c>
      <c r="V73" s="53" t="str">
        <f t="shared" si="4"/>
        <v/>
      </c>
      <c r="W73" s="53" t="str">
        <f t="shared" si="4"/>
        <v/>
      </c>
      <c r="X73" s="53" t="str">
        <f t="shared" si="4"/>
        <v/>
      </c>
    </row>
    <row r="74" spans="1:24" hidden="1" x14ac:dyDescent="0.3">
      <c r="A74" s="53">
        <v>172</v>
      </c>
      <c r="B74" s="121">
        <v>45322</v>
      </c>
      <c r="C74" t="str">
        <v>JESUS ISRAEL, FLORES DE LA ROSA</v>
      </c>
      <c r="D74" s="53" t="str">
        <v>TEPSA ELÉCTRICA</v>
      </c>
      <c r="E74" s="53" t="str">
        <v>PRODUCTIVA</v>
      </c>
      <c r="F74" t="str">
        <v>ACTIVIDADES DE CONTROL INTERNO</v>
      </c>
      <c r="G74" s="121">
        <v>45307</v>
      </c>
      <c r="H74" s="53">
        <v>2024</v>
      </c>
      <c r="I74" t="str">
        <v>ene</v>
      </c>
      <c r="J74" s="124">
        <v>45292</v>
      </c>
      <c r="K74">
        <v>89</v>
      </c>
      <c r="L74">
        <v>122</v>
      </c>
      <c r="M74" t="str">
        <v xml:space="preserve">PROYECTO INTERNO COTIZADOR TEPSA ELECTRICA </v>
      </c>
      <c r="N74" t="str">
        <v>CONTROL INTERNO</v>
      </c>
      <c r="O74" t="str">
        <v>REIMPLEMENTACIÓN DE PROCESO</v>
      </c>
      <c r="P74">
        <v>9</v>
      </c>
      <c r="Q74">
        <v>0</v>
      </c>
      <c r="R74">
        <f t="shared" si="5"/>
        <v>9</v>
      </c>
      <c r="S74">
        <f t="shared" si="3"/>
        <v>0</v>
      </c>
      <c r="T74" s="53" t="str">
        <f t="shared" si="4"/>
        <v/>
      </c>
      <c r="U74" s="53" t="str">
        <f t="shared" si="4"/>
        <v>TEPSA ELÉCTRICA</v>
      </c>
      <c r="V74" s="53" t="str">
        <f t="shared" si="4"/>
        <v/>
      </c>
      <c r="W74" s="53" t="str">
        <f t="shared" si="4"/>
        <v/>
      </c>
      <c r="X74" s="53" t="str">
        <f t="shared" si="4"/>
        <v/>
      </c>
    </row>
    <row r="75" spans="1:24" hidden="1" x14ac:dyDescent="0.3">
      <c r="A75" s="53">
        <v>171</v>
      </c>
      <c r="B75" s="121">
        <v>45322</v>
      </c>
      <c r="C75" t="str">
        <v>JESUS ISRAEL, FLORES DE LA ROSA</v>
      </c>
      <c r="D75" s="53" t="str">
        <v>TEPSA ELÉCTRICA</v>
      </c>
      <c r="E75" s="53" t="str">
        <v>PRODUCTIVA</v>
      </c>
      <c r="F75" t="str">
        <v>ACTIVIDADES DE CONTROL INTERNO</v>
      </c>
      <c r="G75" s="121">
        <v>45306</v>
      </c>
      <c r="H75" s="53">
        <v>2024</v>
      </c>
      <c r="I75" t="str">
        <v>ene</v>
      </c>
      <c r="J75" s="124">
        <v>45292</v>
      </c>
      <c r="K75">
        <v>89</v>
      </c>
      <c r="L75">
        <v>122</v>
      </c>
      <c r="M75" t="str">
        <v xml:space="preserve">PROYECTO INTERNO COTIZADOR TEPSA ELECTRICA </v>
      </c>
      <c r="N75" t="str">
        <v>CONTROL INTERNO</v>
      </c>
      <c r="O75" t="str">
        <v>REIMPLEMENTACIÓN DE PROCESO</v>
      </c>
      <c r="P75">
        <v>9</v>
      </c>
      <c r="Q75">
        <v>0</v>
      </c>
      <c r="R75">
        <f t="shared" si="5"/>
        <v>9</v>
      </c>
      <c r="S75">
        <f t="shared" ref="S75:S138" si="6">IF(OR(D75="GRUPO TEPSA",D75="TODAS"),Q75/5,Q75)</f>
        <v>0</v>
      </c>
      <c r="T75" s="53" t="str">
        <f t="shared" si="4"/>
        <v/>
      </c>
      <c r="U75" s="53" t="str">
        <f t="shared" si="4"/>
        <v>TEPSA ELÉCTRICA</v>
      </c>
      <c r="V75" s="53" t="str">
        <f t="shared" si="4"/>
        <v/>
      </c>
      <c r="W75" s="53" t="str">
        <f t="shared" si="4"/>
        <v/>
      </c>
      <c r="X75" s="53" t="str">
        <f t="shared" si="4"/>
        <v/>
      </c>
    </row>
    <row r="76" spans="1:24" hidden="1" x14ac:dyDescent="0.3">
      <c r="A76" s="53">
        <v>170</v>
      </c>
      <c r="B76" s="121">
        <v>45322</v>
      </c>
      <c r="C76" t="str">
        <v>JESUS ISRAEL, FLORES DE LA ROSA</v>
      </c>
      <c r="D76" s="53" t="str">
        <v>TEPSA ELÉCTRICA</v>
      </c>
      <c r="E76" s="53" t="str">
        <v>PRODUCTIVA</v>
      </c>
      <c r="F76" t="str">
        <v>ACTIVIDADES DE CONTROL INTERNO</v>
      </c>
      <c r="G76" s="121">
        <v>45303</v>
      </c>
      <c r="H76" s="53">
        <v>2024</v>
      </c>
      <c r="I76" t="str">
        <v>ene</v>
      </c>
      <c r="J76" s="124">
        <v>45292</v>
      </c>
      <c r="K76">
        <v>89</v>
      </c>
      <c r="L76">
        <v>122</v>
      </c>
      <c r="M76" t="str">
        <v xml:space="preserve">PROYECTO INTERNO COTIZADOR TEPSA ELECTRICA </v>
      </c>
      <c r="N76" t="str">
        <v>CONTROL INTERNO</v>
      </c>
      <c r="O76" t="str">
        <v>REIMPLEMENTACIÓN DE PROCESO</v>
      </c>
      <c r="P76">
        <v>9</v>
      </c>
      <c r="Q76">
        <v>0</v>
      </c>
      <c r="R76">
        <f t="shared" si="5"/>
        <v>9</v>
      </c>
      <c r="S76">
        <f t="shared" si="6"/>
        <v>0</v>
      </c>
      <c r="T76" s="53" t="str">
        <f t="shared" si="4"/>
        <v/>
      </c>
      <c r="U76" s="53" t="str">
        <f t="shared" si="4"/>
        <v>TEPSA ELÉCTRICA</v>
      </c>
      <c r="V76" s="53" t="str">
        <f t="shared" si="4"/>
        <v/>
      </c>
      <c r="W76" s="53" t="str">
        <f t="shared" si="4"/>
        <v/>
      </c>
      <c r="X76" s="53" t="str">
        <f t="shared" si="4"/>
        <v/>
      </c>
    </row>
    <row r="77" spans="1:24" hidden="1" x14ac:dyDescent="0.3">
      <c r="A77" s="53">
        <v>169</v>
      </c>
      <c r="B77" s="121">
        <v>45322</v>
      </c>
      <c r="C77" t="str">
        <v>JESUS ISRAEL, FLORES DE LA ROSA</v>
      </c>
      <c r="D77" s="53" t="str">
        <v>TEPSA ELÉCTRICA</v>
      </c>
      <c r="E77" s="53" t="str">
        <v>PRODUCTIVA</v>
      </c>
      <c r="F77" t="str">
        <v>ACTIVIDADES DE CONTROL INTERNO</v>
      </c>
      <c r="G77" s="121">
        <v>45302</v>
      </c>
      <c r="H77" s="53">
        <v>2024</v>
      </c>
      <c r="I77" t="str">
        <v>ene</v>
      </c>
      <c r="J77" s="124">
        <v>45292</v>
      </c>
      <c r="K77">
        <v>89</v>
      </c>
      <c r="L77">
        <v>122</v>
      </c>
      <c r="M77" t="str">
        <v xml:space="preserve">PROYECTO INTERNO COTIZADOR TEPSA ELECTRICA </v>
      </c>
      <c r="N77" t="str">
        <v>CONTROL INTERNO</v>
      </c>
      <c r="O77" t="str">
        <v>REIMPLEMENTACIÓN DE PROCESO</v>
      </c>
      <c r="P77">
        <v>9</v>
      </c>
      <c r="Q77">
        <v>0</v>
      </c>
      <c r="R77">
        <f t="shared" si="5"/>
        <v>9</v>
      </c>
      <c r="S77">
        <f t="shared" si="6"/>
        <v>0</v>
      </c>
      <c r="T77" s="53" t="str">
        <f t="shared" si="4"/>
        <v/>
      </c>
      <c r="U77" s="53" t="str">
        <f t="shared" si="4"/>
        <v>TEPSA ELÉCTRICA</v>
      </c>
      <c r="V77" s="53" t="str">
        <f t="shared" si="4"/>
        <v/>
      </c>
      <c r="W77" s="53" t="str">
        <f t="shared" si="4"/>
        <v/>
      </c>
      <c r="X77" s="53" t="str">
        <f t="shared" si="4"/>
        <v/>
      </c>
    </row>
    <row r="78" spans="1:24" hidden="1" x14ac:dyDescent="0.3">
      <c r="A78" s="53">
        <v>168</v>
      </c>
      <c r="B78" s="121">
        <v>45309</v>
      </c>
      <c r="C78" t="str">
        <v>JESUS ISRAEL, FLORES DE LA ROSA</v>
      </c>
      <c r="D78" s="53" t="str">
        <v>CSCGT</v>
      </c>
      <c r="E78" s="53" t="str">
        <v>IMPRODUCTIVA</v>
      </c>
      <c r="F78" t="str">
        <v>LICENCIA</v>
      </c>
      <c r="G78" s="121">
        <v>45293</v>
      </c>
      <c r="H78" s="53">
        <v>2024</v>
      </c>
      <c r="I78" t="str">
        <v>ene</v>
      </c>
      <c r="J78" s="124">
        <v>45292</v>
      </c>
      <c r="K78">
        <v>0</v>
      </c>
      <c r="L78">
        <v>0</v>
      </c>
      <c r="M78">
        <v>0</v>
      </c>
      <c r="N78">
        <v>0</v>
      </c>
      <c r="O78">
        <v>0</v>
      </c>
      <c r="P78">
        <v>9</v>
      </c>
      <c r="Q78">
        <v>0</v>
      </c>
      <c r="R78">
        <f t="shared" si="5"/>
        <v>9</v>
      </c>
      <c r="S78">
        <f t="shared" si="6"/>
        <v>0</v>
      </c>
      <c r="T78" s="53" t="str">
        <f t="shared" si="4"/>
        <v/>
      </c>
      <c r="U78" s="53" t="str">
        <f t="shared" si="4"/>
        <v/>
      </c>
      <c r="V78" s="53" t="str">
        <f t="shared" si="4"/>
        <v/>
      </c>
      <c r="W78" s="53" t="str">
        <f t="shared" si="4"/>
        <v/>
      </c>
      <c r="X78" s="53" t="str">
        <f t="shared" si="4"/>
        <v>CSCGT</v>
      </c>
    </row>
    <row r="79" spans="1:24" hidden="1" x14ac:dyDescent="0.3">
      <c r="A79" s="53">
        <v>167</v>
      </c>
      <c r="B79" s="121">
        <v>45309</v>
      </c>
      <c r="C79" t="str">
        <v>JESUS ISRAEL, FLORES DE LA ROSA</v>
      </c>
      <c r="D79" s="53" t="str">
        <v>CSCGT</v>
      </c>
      <c r="E79" s="53" t="str">
        <v>IMPRODUCTIVA</v>
      </c>
      <c r="F79" t="str">
        <v>VACACIONES</v>
      </c>
      <c r="G79" s="121">
        <v>45289</v>
      </c>
      <c r="H79" s="53">
        <v>2023</v>
      </c>
      <c r="I79" t="str">
        <v>dic</v>
      </c>
      <c r="J79" s="124">
        <v>45261</v>
      </c>
      <c r="K79">
        <v>0</v>
      </c>
      <c r="L79">
        <v>0</v>
      </c>
      <c r="M79">
        <v>0</v>
      </c>
      <c r="N79">
        <v>0</v>
      </c>
      <c r="O79">
        <v>0</v>
      </c>
      <c r="P79">
        <v>9</v>
      </c>
      <c r="Q79">
        <v>0</v>
      </c>
      <c r="R79">
        <f t="shared" si="5"/>
        <v>9</v>
      </c>
      <c r="S79">
        <f t="shared" si="6"/>
        <v>0</v>
      </c>
      <c r="T79" s="53" t="str">
        <f t="shared" si="4"/>
        <v/>
      </c>
      <c r="U79" s="53" t="str">
        <f t="shared" si="4"/>
        <v/>
      </c>
      <c r="V79" s="53" t="str">
        <f t="shared" si="4"/>
        <v/>
      </c>
      <c r="W79" s="53" t="str">
        <f t="shared" si="4"/>
        <v/>
      </c>
      <c r="X79" s="53" t="str">
        <f t="shared" si="4"/>
        <v>CSCGT</v>
      </c>
    </row>
    <row r="80" spans="1:24" hidden="1" x14ac:dyDescent="0.3">
      <c r="A80" s="53">
        <v>166</v>
      </c>
      <c r="B80" s="121">
        <v>45309</v>
      </c>
      <c r="C80" t="str">
        <v>JESUS ISRAEL, FLORES DE LA ROSA</v>
      </c>
      <c r="D80" s="53" t="str">
        <v>CSCGT</v>
      </c>
      <c r="E80" s="53" t="str">
        <v>IMPRODUCTIVA</v>
      </c>
      <c r="F80" t="str">
        <v>VACACIONES</v>
      </c>
      <c r="G80" s="121">
        <v>45288</v>
      </c>
      <c r="H80" s="53">
        <v>2023</v>
      </c>
      <c r="I80" t="str">
        <v>dic</v>
      </c>
      <c r="J80" s="124">
        <v>45261</v>
      </c>
      <c r="K80">
        <v>0</v>
      </c>
      <c r="L80">
        <v>0</v>
      </c>
      <c r="M80">
        <v>0</v>
      </c>
      <c r="N80">
        <v>0</v>
      </c>
      <c r="O80">
        <v>0</v>
      </c>
      <c r="P80">
        <v>9</v>
      </c>
      <c r="Q80">
        <v>0</v>
      </c>
      <c r="R80">
        <f t="shared" si="5"/>
        <v>9</v>
      </c>
      <c r="S80">
        <f t="shared" si="6"/>
        <v>0</v>
      </c>
      <c r="T80" s="53" t="str">
        <f t="shared" si="4"/>
        <v/>
      </c>
      <c r="U80" s="53" t="str">
        <f t="shared" si="4"/>
        <v/>
      </c>
      <c r="V80" s="53" t="str">
        <f t="shared" si="4"/>
        <v/>
      </c>
      <c r="W80" s="53" t="str">
        <f t="shared" si="4"/>
        <v/>
      </c>
      <c r="X80" s="53" t="str">
        <f t="shared" si="4"/>
        <v>CSCGT</v>
      </c>
    </row>
    <row r="81" spans="1:24" hidden="1" x14ac:dyDescent="0.3">
      <c r="A81" s="53">
        <v>165</v>
      </c>
      <c r="B81" s="121">
        <v>45309</v>
      </c>
      <c r="C81" t="str">
        <v>JESUS ISRAEL, FLORES DE LA ROSA</v>
      </c>
      <c r="D81" s="53" t="str">
        <v>CSCGT</v>
      </c>
      <c r="E81" s="53" t="str">
        <v>IMPRODUCTIVA</v>
      </c>
      <c r="F81" t="str">
        <v>VACACIONES</v>
      </c>
      <c r="G81" s="121">
        <v>45287</v>
      </c>
      <c r="H81" s="53">
        <v>2023</v>
      </c>
      <c r="I81" t="str">
        <v>dic</v>
      </c>
      <c r="J81" s="124">
        <v>45261</v>
      </c>
      <c r="K81">
        <v>0</v>
      </c>
      <c r="L81">
        <v>0</v>
      </c>
      <c r="M81">
        <v>0</v>
      </c>
      <c r="N81">
        <v>0</v>
      </c>
      <c r="O81">
        <v>0</v>
      </c>
      <c r="P81">
        <v>9</v>
      </c>
      <c r="Q81">
        <v>0</v>
      </c>
      <c r="R81">
        <f t="shared" si="5"/>
        <v>9</v>
      </c>
      <c r="S81">
        <f t="shared" si="6"/>
        <v>0</v>
      </c>
      <c r="T81" s="53" t="str">
        <f t="shared" si="4"/>
        <v/>
      </c>
      <c r="U81" s="53" t="str">
        <f t="shared" si="4"/>
        <v/>
      </c>
      <c r="V81" s="53" t="str">
        <f t="shared" si="4"/>
        <v/>
      </c>
      <c r="W81" s="53" t="str">
        <f t="shared" si="4"/>
        <v/>
      </c>
      <c r="X81" s="53" t="str">
        <f t="shared" si="4"/>
        <v>CSCGT</v>
      </c>
    </row>
    <row r="82" spans="1:24" hidden="1" x14ac:dyDescent="0.3">
      <c r="A82" s="53">
        <v>164</v>
      </c>
      <c r="B82" s="121">
        <v>45309</v>
      </c>
      <c r="C82" t="str">
        <v>JESUS ISRAEL, FLORES DE LA ROSA</v>
      </c>
      <c r="D82" s="53" t="str">
        <v>CSCGT</v>
      </c>
      <c r="E82" s="53" t="str">
        <v>IMPRODUCTIVA</v>
      </c>
      <c r="F82" t="str">
        <v>VACACIONES</v>
      </c>
      <c r="G82" s="121">
        <v>45286</v>
      </c>
      <c r="H82" s="53">
        <v>2023</v>
      </c>
      <c r="I82" t="str">
        <v>dic</v>
      </c>
      <c r="J82" s="124">
        <v>45261</v>
      </c>
      <c r="K82">
        <v>0</v>
      </c>
      <c r="L82">
        <v>0</v>
      </c>
      <c r="M82">
        <v>0</v>
      </c>
      <c r="N82">
        <v>0</v>
      </c>
      <c r="O82">
        <v>0</v>
      </c>
      <c r="P82">
        <v>9</v>
      </c>
      <c r="Q82">
        <v>0</v>
      </c>
      <c r="R82">
        <f t="shared" si="5"/>
        <v>9</v>
      </c>
      <c r="S82">
        <f t="shared" si="6"/>
        <v>0</v>
      </c>
      <c r="T82" s="53" t="str">
        <f t="shared" si="4"/>
        <v/>
      </c>
      <c r="U82" s="53" t="str">
        <f t="shared" si="4"/>
        <v/>
      </c>
      <c r="V82" s="53" t="str">
        <f t="shared" si="4"/>
        <v/>
      </c>
      <c r="W82" s="53" t="str">
        <f t="shared" si="4"/>
        <v/>
      </c>
      <c r="X82" s="53" t="str">
        <f t="shared" si="4"/>
        <v>CSCGT</v>
      </c>
    </row>
    <row r="83" spans="1:24" hidden="1" x14ac:dyDescent="0.3">
      <c r="A83" s="53">
        <v>163</v>
      </c>
      <c r="B83" s="121">
        <v>45309</v>
      </c>
      <c r="C83" t="str">
        <v>JESUS ISRAEL, FLORES DE LA ROSA</v>
      </c>
      <c r="D83" s="53" t="str">
        <v>CSCGT</v>
      </c>
      <c r="E83" s="53" t="str">
        <v>IMPRODUCTIVA</v>
      </c>
      <c r="F83" t="str">
        <v>LICENCIA</v>
      </c>
      <c r="G83" s="121">
        <v>45282</v>
      </c>
      <c r="H83" s="53">
        <v>2023</v>
      </c>
      <c r="I83" t="str">
        <v>dic</v>
      </c>
      <c r="J83" s="124">
        <v>45261</v>
      </c>
      <c r="K83">
        <v>0</v>
      </c>
      <c r="L83">
        <v>0</v>
      </c>
      <c r="M83">
        <v>0</v>
      </c>
      <c r="N83">
        <v>0</v>
      </c>
      <c r="O83">
        <v>0</v>
      </c>
      <c r="P83">
        <v>9</v>
      </c>
      <c r="Q83">
        <v>0</v>
      </c>
      <c r="R83">
        <f t="shared" si="5"/>
        <v>9</v>
      </c>
      <c r="S83">
        <f t="shared" si="6"/>
        <v>0</v>
      </c>
      <c r="T83" s="53" t="str">
        <f t="shared" si="4"/>
        <v/>
      </c>
      <c r="U83" s="53" t="str">
        <f t="shared" si="4"/>
        <v/>
      </c>
      <c r="V83" s="53" t="str">
        <f t="shared" si="4"/>
        <v/>
      </c>
      <c r="W83" s="53" t="str">
        <f t="shared" si="4"/>
        <v/>
      </c>
      <c r="X83" s="53" t="str">
        <f t="shared" si="4"/>
        <v>CSCGT</v>
      </c>
    </row>
    <row r="84" spans="1:24" hidden="1" x14ac:dyDescent="0.3">
      <c r="A84" s="53">
        <v>162</v>
      </c>
      <c r="B84" s="121">
        <v>45303</v>
      </c>
      <c r="C84" t="str">
        <v>JESUS ISRAEL, FLORES DE LA ROSA</v>
      </c>
      <c r="D84" s="53" t="str">
        <v>TEPSA ELÉCTRICA</v>
      </c>
      <c r="E84" s="53" t="str">
        <v>IMPRODUCTIVA</v>
      </c>
      <c r="F84" t="str">
        <v>TRASLADOS</v>
      </c>
      <c r="G84" s="121">
        <v>45301</v>
      </c>
      <c r="H84" s="53">
        <v>2024</v>
      </c>
      <c r="I84" t="str">
        <v>ene</v>
      </c>
      <c r="J84" s="124">
        <v>45292</v>
      </c>
      <c r="K84">
        <v>86</v>
      </c>
      <c r="L84">
        <v>0</v>
      </c>
      <c r="M84" t="str">
        <v>INVENTARIO ANUAL 2023 MP02 OSCH</v>
      </c>
      <c r="N84" t="str">
        <v>AUDITORÍA</v>
      </c>
      <c r="O84" t="str">
        <v>INVENTARIO</v>
      </c>
      <c r="P84">
        <v>7</v>
      </c>
      <c r="Q84">
        <v>3</v>
      </c>
      <c r="R84">
        <f t="shared" si="5"/>
        <v>7</v>
      </c>
      <c r="S84">
        <f t="shared" si="6"/>
        <v>3</v>
      </c>
      <c r="T84" s="53" t="str">
        <f t="shared" si="4"/>
        <v/>
      </c>
      <c r="U84" s="53" t="str">
        <f t="shared" si="4"/>
        <v>TEPSA ELÉCTRICA</v>
      </c>
      <c r="V84" s="53" t="str">
        <f t="shared" si="4"/>
        <v/>
      </c>
      <c r="W84" s="53" t="str">
        <f t="shared" si="4"/>
        <v/>
      </c>
      <c r="X84" s="53" t="str">
        <f t="shared" si="4"/>
        <v/>
      </c>
    </row>
    <row r="85" spans="1:24" hidden="1" x14ac:dyDescent="0.3">
      <c r="A85" s="53">
        <v>161</v>
      </c>
      <c r="B85" s="121">
        <v>45303</v>
      </c>
      <c r="C85" t="str">
        <v>JESUS ISRAEL, FLORES DE LA ROSA</v>
      </c>
      <c r="D85" s="53" t="str">
        <v>TEPSA ELÉCTRICA</v>
      </c>
      <c r="E85" s="53" t="str">
        <v>PRODUCTIVA</v>
      </c>
      <c r="F85" t="str">
        <v>INVENTARIOS</v>
      </c>
      <c r="G85" s="121">
        <v>45301</v>
      </c>
      <c r="H85" s="53">
        <v>2024</v>
      </c>
      <c r="I85" t="str">
        <v>ene</v>
      </c>
      <c r="J85" s="124">
        <v>45292</v>
      </c>
      <c r="K85">
        <v>86</v>
      </c>
      <c r="L85">
        <v>0</v>
      </c>
      <c r="M85" t="str">
        <v>INVENTARIO ANUAL 2023 MP02 OSCH</v>
      </c>
      <c r="N85" t="str">
        <v>AUDITORÍA</v>
      </c>
      <c r="O85" t="str">
        <v>INVENTARIO</v>
      </c>
      <c r="P85">
        <v>5</v>
      </c>
      <c r="Q85">
        <v>0</v>
      </c>
      <c r="R85">
        <f t="shared" si="5"/>
        <v>5</v>
      </c>
      <c r="S85">
        <f t="shared" si="6"/>
        <v>0</v>
      </c>
      <c r="T85" s="53" t="str">
        <f t="shared" si="4"/>
        <v/>
      </c>
      <c r="U85" s="53" t="str">
        <f t="shared" si="4"/>
        <v>TEPSA ELÉCTRICA</v>
      </c>
      <c r="V85" s="53" t="str">
        <f t="shared" si="4"/>
        <v/>
      </c>
      <c r="W85" s="53" t="str">
        <f t="shared" si="4"/>
        <v/>
      </c>
      <c r="X85" s="53" t="str">
        <f t="shared" si="4"/>
        <v/>
      </c>
    </row>
    <row r="86" spans="1:24" hidden="1" x14ac:dyDescent="0.3">
      <c r="A86" s="53">
        <v>160</v>
      </c>
      <c r="B86" s="121">
        <v>45303</v>
      </c>
      <c r="C86" t="str">
        <v>JESUS ISRAEL, FLORES DE LA ROSA</v>
      </c>
      <c r="D86" s="53" t="str">
        <v>TEPSA ELÉCTRICA</v>
      </c>
      <c r="E86" s="53" t="str">
        <v>PRODUCTIVA</v>
      </c>
      <c r="F86" t="str">
        <v>INVENTARIOS</v>
      </c>
      <c r="G86" s="121">
        <v>45300</v>
      </c>
      <c r="H86" s="53">
        <v>2024</v>
      </c>
      <c r="I86" t="str">
        <v>ene</v>
      </c>
      <c r="J86" s="124">
        <v>45292</v>
      </c>
      <c r="K86">
        <v>86</v>
      </c>
      <c r="L86">
        <v>0</v>
      </c>
      <c r="M86" t="str">
        <v>INVENTARIO ANUAL 2023 MP02 OSCH</v>
      </c>
      <c r="N86" t="str">
        <v>AUDITORÍA</v>
      </c>
      <c r="O86" t="str">
        <v>INVENTARIO</v>
      </c>
      <c r="P86">
        <v>2.5</v>
      </c>
      <c r="Q86">
        <v>0</v>
      </c>
      <c r="R86">
        <f t="shared" si="5"/>
        <v>2.5</v>
      </c>
      <c r="S86">
        <f t="shared" si="6"/>
        <v>0</v>
      </c>
      <c r="T86" s="53" t="str">
        <f t="shared" si="4"/>
        <v/>
      </c>
      <c r="U86" s="53" t="str">
        <f t="shared" si="4"/>
        <v>TEPSA ELÉCTRICA</v>
      </c>
      <c r="V86" s="53" t="str">
        <f t="shared" si="4"/>
        <v/>
      </c>
      <c r="W86" s="53" t="str">
        <f t="shared" si="4"/>
        <v/>
      </c>
      <c r="X86" s="53" t="str">
        <f t="shared" si="4"/>
        <v/>
      </c>
    </row>
    <row r="87" spans="1:24" hidden="1" x14ac:dyDescent="0.3">
      <c r="A87" s="53">
        <v>159</v>
      </c>
      <c r="B87" s="121">
        <v>45303</v>
      </c>
      <c r="C87" t="str">
        <v>JESUS ISRAEL, FLORES DE LA ROSA</v>
      </c>
      <c r="D87" s="53" t="str">
        <v>TEPSA ELÉCTRICA</v>
      </c>
      <c r="E87" s="53" t="str">
        <v>IMPRODUCTIVA</v>
      </c>
      <c r="F87" t="str">
        <v>TRASLADOS</v>
      </c>
      <c r="G87" s="121">
        <v>45300</v>
      </c>
      <c r="H87" s="53">
        <v>2024</v>
      </c>
      <c r="I87" t="str">
        <v>ene</v>
      </c>
      <c r="J87" s="124">
        <v>45292</v>
      </c>
      <c r="K87">
        <v>86</v>
      </c>
      <c r="L87">
        <v>0</v>
      </c>
      <c r="M87" t="str">
        <v>INVENTARIO ANUAL 2023 MP02 OSCH</v>
      </c>
      <c r="N87" t="str">
        <v>AUDITORÍA</v>
      </c>
      <c r="O87" t="str">
        <v>INVENTARIO</v>
      </c>
      <c r="P87">
        <v>6</v>
      </c>
      <c r="Q87">
        <v>0</v>
      </c>
      <c r="R87">
        <f t="shared" si="5"/>
        <v>6</v>
      </c>
      <c r="S87">
        <f t="shared" si="6"/>
        <v>0</v>
      </c>
      <c r="T87" s="53" t="str">
        <f t="shared" si="4"/>
        <v/>
      </c>
      <c r="U87" s="53" t="str">
        <f t="shared" si="4"/>
        <v>TEPSA ELÉCTRICA</v>
      </c>
      <c r="V87" s="53" t="str">
        <f t="shared" si="4"/>
        <v/>
      </c>
      <c r="W87" s="53" t="str">
        <f t="shared" si="4"/>
        <v/>
      </c>
      <c r="X87" s="53" t="str">
        <f t="shared" si="4"/>
        <v/>
      </c>
    </row>
    <row r="88" spans="1:24" hidden="1" x14ac:dyDescent="0.3">
      <c r="A88" s="53">
        <v>158</v>
      </c>
      <c r="B88" s="121">
        <v>45303</v>
      </c>
      <c r="C88" t="str">
        <v>JESUS ISRAEL, FLORES DE LA ROSA</v>
      </c>
      <c r="D88" s="53" t="str">
        <v>TÉCNICA ELÉCTRICA DE PARRAL</v>
      </c>
      <c r="E88" s="53" t="str">
        <v>PRODUCTIVA</v>
      </c>
      <c r="F88" t="str">
        <v>ENTENDIMIENTO DE PROCESOS</v>
      </c>
      <c r="G88" s="121">
        <v>45299</v>
      </c>
      <c r="H88" s="53">
        <v>2024</v>
      </c>
      <c r="I88" t="str">
        <v>ene</v>
      </c>
      <c r="J88" s="124">
        <v>45292</v>
      </c>
      <c r="K88">
        <v>67</v>
      </c>
      <c r="L88">
        <v>36</v>
      </c>
      <c r="M88" t="str">
        <v>DOCUMENTAR PROCESO DE COTIZACION DE VENTAS</v>
      </c>
      <c r="N88" t="str">
        <v>AUDITORÍA</v>
      </c>
      <c r="O88" t="str">
        <v>DE PROCESO</v>
      </c>
      <c r="P88">
        <v>9</v>
      </c>
      <c r="Q88">
        <v>0</v>
      </c>
      <c r="R88">
        <f t="shared" si="5"/>
        <v>9</v>
      </c>
      <c r="S88">
        <f t="shared" si="6"/>
        <v>0</v>
      </c>
      <c r="T88" s="53" t="str">
        <f t="shared" si="4"/>
        <v>TÉCNICA ELÉCTRICA DE PARRAL</v>
      </c>
      <c r="U88" s="53" t="str">
        <f t="shared" si="4"/>
        <v/>
      </c>
      <c r="V88" s="53" t="str">
        <f t="shared" si="4"/>
        <v/>
      </c>
      <c r="W88" s="53" t="str">
        <f t="shared" si="4"/>
        <v/>
      </c>
      <c r="X88" s="53" t="str">
        <f t="shared" si="4"/>
        <v/>
      </c>
    </row>
    <row r="89" spans="1:24" hidden="1" x14ac:dyDescent="0.3">
      <c r="A89" s="53">
        <v>157</v>
      </c>
      <c r="B89" s="121">
        <v>45303</v>
      </c>
      <c r="C89" t="str">
        <v>JESUS ISRAEL, FLORES DE LA ROSA</v>
      </c>
      <c r="D89" s="53" t="str">
        <v>TEPSA ELÉCTRICA</v>
      </c>
      <c r="E89" s="53" t="str">
        <v>PRODUCTIVA</v>
      </c>
      <c r="F89" t="str">
        <v>ENTENDIMIENTO DE PROCESOS</v>
      </c>
      <c r="G89" s="121">
        <v>45296</v>
      </c>
      <c r="H89" s="53">
        <v>2024</v>
      </c>
      <c r="I89" t="str">
        <v>ene</v>
      </c>
      <c r="J89" s="124">
        <v>45292</v>
      </c>
      <c r="K89">
        <v>67</v>
      </c>
      <c r="L89">
        <v>36</v>
      </c>
      <c r="M89" t="str">
        <v>DOCUMENTAR PROCESO DE COTIZACION DE VENTAS</v>
      </c>
      <c r="N89" t="str">
        <v>AUDITORÍA</v>
      </c>
      <c r="O89" t="str">
        <v>DE PROCESO</v>
      </c>
      <c r="P89">
        <v>9</v>
      </c>
      <c r="Q89">
        <v>0</v>
      </c>
      <c r="R89">
        <f t="shared" si="5"/>
        <v>9</v>
      </c>
      <c r="S89">
        <f t="shared" si="6"/>
        <v>0</v>
      </c>
      <c r="T89" s="53" t="str">
        <f t="shared" si="4"/>
        <v/>
      </c>
      <c r="U89" s="53" t="str">
        <f t="shared" si="4"/>
        <v>TEPSA ELÉCTRICA</v>
      </c>
      <c r="V89" s="53" t="str">
        <f t="shared" si="4"/>
        <v/>
      </c>
      <c r="W89" s="53" t="str">
        <f t="shared" si="4"/>
        <v/>
      </c>
      <c r="X89" s="53" t="str">
        <f t="shared" si="4"/>
        <v/>
      </c>
    </row>
    <row r="90" spans="1:24" hidden="1" x14ac:dyDescent="0.3">
      <c r="A90" s="53">
        <v>156</v>
      </c>
      <c r="B90" s="121">
        <v>45303</v>
      </c>
      <c r="C90" t="str">
        <v>JESUS ISRAEL, FLORES DE LA ROSA</v>
      </c>
      <c r="D90" s="53" t="str">
        <v>TEPSA ELÉCTRICA</v>
      </c>
      <c r="E90" s="53" t="str">
        <v>PRODUCTIVA</v>
      </c>
      <c r="F90" t="str">
        <v>ENTENDIMIENTO DE PROCESOS</v>
      </c>
      <c r="G90" s="121">
        <v>45295</v>
      </c>
      <c r="H90" s="53">
        <v>2024</v>
      </c>
      <c r="I90" t="str">
        <v>ene</v>
      </c>
      <c r="J90" s="124">
        <v>45292</v>
      </c>
      <c r="K90">
        <v>67</v>
      </c>
      <c r="L90">
        <v>36</v>
      </c>
      <c r="M90" t="str">
        <v>DOCUMENTAR PROCESO DE COTIZACION DE VENTAS</v>
      </c>
      <c r="N90" t="str">
        <v>AUDITORÍA</v>
      </c>
      <c r="O90" t="str">
        <v>DE PROCESO</v>
      </c>
      <c r="P90">
        <v>9</v>
      </c>
      <c r="Q90">
        <v>0</v>
      </c>
      <c r="R90">
        <f t="shared" si="5"/>
        <v>9</v>
      </c>
      <c r="S90">
        <f t="shared" si="6"/>
        <v>0</v>
      </c>
      <c r="T90" s="53" t="str">
        <f t="shared" si="4"/>
        <v/>
      </c>
      <c r="U90" s="53" t="str">
        <f t="shared" si="4"/>
        <v>TEPSA ELÉCTRICA</v>
      </c>
      <c r="V90" s="53" t="str">
        <f t="shared" si="4"/>
        <v/>
      </c>
      <c r="W90" s="53" t="str">
        <f t="shared" si="4"/>
        <v/>
      </c>
      <c r="X90" s="53" t="str">
        <f t="shared" si="4"/>
        <v/>
      </c>
    </row>
    <row r="91" spans="1:24" hidden="1" x14ac:dyDescent="0.3">
      <c r="A91" s="53">
        <v>155</v>
      </c>
      <c r="B91" s="121">
        <v>45303</v>
      </c>
      <c r="C91" t="str">
        <v>JESUS ISRAEL, FLORES DE LA ROSA</v>
      </c>
      <c r="D91" s="53" t="str">
        <v>TEPSA ELÉCTRICA</v>
      </c>
      <c r="E91" s="53" t="str">
        <v>PRODUCTIVA</v>
      </c>
      <c r="F91" t="str">
        <v>ENTENDIMIENTO DE PROCESOS</v>
      </c>
      <c r="G91" s="121">
        <v>45294</v>
      </c>
      <c r="H91" s="53">
        <v>2024</v>
      </c>
      <c r="I91" t="str">
        <v>ene</v>
      </c>
      <c r="J91" s="124">
        <v>45292</v>
      </c>
      <c r="K91">
        <v>67</v>
      </c>
      <c r="L91">
        <v>36</v>
      </c>
      <c r="M91" t="str">
        <v>DOCUMENTAR PROCESO DE COTIZACION DE VENTAS</v>
      </c>
      <c r="N91" t="str">
        <v>AUDITORÍA</v>
      </c>
      <c r="O91" t="str">
        <v>DE PROCESO</v>
      </c>
      <c r="P91">
        <v>9</v>
      </c>
      <c r="Q91">
        <v>0</v>
      </c>
      <c r="R91">
        <f t="shared" si="5"/>
        <v>9</v>
      </c>
      <c r="S91">
        <f t="shared" si="6"/>
        <v>0</v>
      </c>
      <c r="T91" s="53" t="str">
        <f t="shared" si="4"/>
        <v/>
      </c>
      <c r="U91" s="53" t="str">
        <f t="shared" si="4"/>
        <v>TEPSA ELÉCTRICA</v>
      </c>
      <c r="V91" s="53" t="str">
        <f t="shared" si="4"/>
        <v/>
      </c>
      <c r="W91" s="53" t="str">
        <f t="shared" si="4"/>
        <v/>
      </c>
      <c r="X91" s="53" t="str">
        <f t="shared" si="4"/>
        <v/>
      </c>
    </row>
    <row r="92" spans="1:24" hidden="1" x14ac:dyDescent="0.3">
      <c r="A92" s="53">
        <v>154</v>
      </c>
      <c r="B92" s="121">
        <v>45303</v>
      </c>
      <c r="C92" t="str">
        <v>JESUS ISRAEL, FLORES DE LA ROSA</v>
      </c>
      <c r="D92" s="53" t="str">
        <v>TEPSA ELÉCTRICA</v>
      </c>
      <c r="E92" s="53" t="str">
        <v>PRODUCTIVA</v>
      </c>
      <c r="F92" t="str">
        <v>ENTENDIMIENTO DE PROCESOS</v>
      </c>
      <c r="G92" s="121">
        <v>45281</v>
      </c>
      <c r="H92" s="53">
        <v>2023</v>
      </c>
      <c r="I92" t="str">
        <v>dic</v>
      </c>
      <c r="J92" s="124">
        <v>45261</v>
      </c>
      <c r="K92">
        <v>67</v>
      </c>
      <c r="L92">
        <v>36</v>
      </c>
      <c r="M92" t="str">
        <v>DOCUMENTAR PROCESO DE COTIZACION DE VENTAS</v>
      </c>
      <c r="N92" t="str">
        <v>AUDITORÍA</v>
      </c>
      <c r="O92" t="str">
        <v>DE PROCESO</v>
      </c>
      <c r="P92">
        <v>9</v>
      </c>
      <c r="Q92">
        <v>0</v>
      </c>
      <c r="R92">
        <f t="shared" si="5"/>
        <v>9</v>
      </c>
      <c r="S92">
        <f t="shared" si="6"/>
        <v>0</v>
      </c>
      <c r="T92" s="53" t="str">
        <f t="shared" si="4"/>
        <v/>
      </c>
      <c r="U92" s="53" t="str">
        <f t="shared" si="4"/>
        <v>TEPSA ELÉCTRICA</v>
      </c>
      <c r="V92" s="53" t="str">
        <f t="shared" si="4"/>
        <v/>
      </c>
      <c r="W92" s="53" t="str">
        <f t="shared" si="4"/>
        <v/>
      </c>
      <c r="X92" s="53" t="str">
        <f t="shared" si="4"/>
        <v/>
      </c>
    </row>
    <row r="93" spans="1:24" hidden="1" x14ac:dyDescent="0.3">
      <c r="A93" s="53">
        <v>153</v>
      </c>
      <c r="B93" s="121">
        <v>45303</v>
      </c>
      <c r="C93" t="str">
        <v>JESUS ISRAEL, FLORES DE LA ROSA</v>
      </c>
      <c r="D93" s="53" t="str">
        <v>TEPSA ELÉCTRICA</v>
      </c>
      <c r="E93" s="53" t="str">
        <v>PRODUCTIVA</v>
      </c>
      <c r="F93" t="str">
        <v>ENTENDIMIENTO DE PROCESOS</v>
      </c>
      <c r="G93" s="121">
        <v>45280</v>
      </c>
      <c r="H93" s="53">
        <v>2023</v>
      </c>
      <c r="I93" t="str">
        <v>dic</v>
      </c>
      <c r="J93" s="124">
        <v>45261</v>
      </c>
      <c r="K93">
        <v>67</v>
      </c>
      <c r="L93">
        <v>36</v>
      </c>
      <c r="M93" t="str">
        <v>DOCUMENTAR PROCESO DE COTIZACION DE VENTAS</v>
      </c>
      <c r="N93" t="str">
        <v>AUDITORÍA</v>
      </c>
      <c r="O93" t="str">
        <v>DE PROCESO</v>
      </c>
      <c r="P93">
        <v>9</v>
      </c>
      <c r="Q93">
        <v>0</v>
      </c>
      <c r="R93">
        <f t="shared" si="5"/>
        <v>9</v>
      </c>
      <c r="S93">
        <f t="shared" si="6"/>
        <v>0</v>
      </c>
      <c r="T93" s="53" t="str">
        <f t="shared" si="4"/>
        <v/>
      </c>
      <c r="U93" s="53" t="str">
        <f t="shared" si="4"/>
        <v>TEPSA ELÉCTRICA</v>
      </c>
      <c r="V93" s="53" t="str">
        <f t="shared" si="4"/>
        <v/>
      </c>
      <c r="W93" s="53" t="str">
        <f t="shared" si="4"/>
        <v/>
      </c>
      <c r="X93" s="53" t="str">
        <f t="shared" si="4"/>
        <v/>
      </c>
    </row>
    <row r="94" spans="1:24" hidden="1" x14ac:dyDescent="0.3">
      <c r="A94" s="53">
        <v>152</v>
      </c>
      <c r="B94" s="121">
        <v>45279</v>
      </c>
      <c r="C94" t="str">
        <v>JESUS ISRAEL, FLORES DE LA ROSA</v>
      </c>
      <c r="D94" s="53" t="str">
        <v>TEPSA ELÉCTRICA</v>
      </c>
      <c r="E94" s="53" t="str">
        <v>PRODUCTIVA</v>
      </c>
      <c r="F94" t="str">
        <v>ACTIVIDADES DE CONTROL INTERNO</v>
      </c>
      <c r="G94" s="121">
        <v>45279</v>
      </c>
      <c r="H94" s="53">
        <v>2023</v>
      </c>
      <c r="I94" t="str">
        <v>dic</v>
      </c>
      <c r="J94" s="124">
        <v>45261</v>
      </c>
      <c r="K94">
        <v>67</v>
      </c>
      <c r="L94">
        <v>36</v>
      </c>
      <c r="M94" t="str">
        <v>DOCUMENTAR PROCESO DE COTIZACION DE VENTAS</v>
      </c>
      <c r="N94" t="str">
        <v>AUDITORÍA</v>
      </c>
      <c r="O94" t="str">
        <v>DE PROCESO</v>
      </c>
      <c r="P94">
        <v>9</v>
      </c>
      <c r="Q94">
        <v>0</v>
      </c>
      <c r="R94">
        <f t="shared" si="5"/>
        <v>9</v>
      </c>
      <c r="S94">
        <f t="shared" si="6"/>
        <v>0</v>
      </c>
      <c r="T94" s="53" t="str">
        <f t="shared" si="4"/>
        <v/>
      </c>
      <c r="U94" s="53" t="str">
        <f t="shared" si="4"/>
        <v>TEPSA ELÉCTRICA</v>
      </c>
      <c r="V94" s="53" t="str">
        <f t="shared" si="4"/>
        <v/>
      </c>
      <c r="W94" s="53" t="str">
        <f t="shared" si="4"/>
        <v/>
      </c>
      <c r="X94" s="53" t="str">
        <f t="shared" si="4"/>
        <v/>
      </c>
    </row>
    <row r="95" spans="1:24" hidden="1" x14ac:dyDescent="0.3">
      <c r="A95" s="53">
        <v>151</v>
      </c>
      <c r="B95" s="121">
        <v>45279</v>
      </c>
      <c r="C95" t="str">
        <v>JESUS ISRAEL, FLORES DE LA ROSA</v>
      </c>
      <c r="D95" s="53" t="str">
        <v>TEPSA ELÉCTRICA</v>
      </c>
      <c r="E95" s="53" t="str">
        <v>PRODUCTIVA</v>
      </c>
      <c r="F95" t="str">
        <v>ACTIVIDADES DE CONTROL INTERNO</v>
      </c>
      <c r="G95" s="121">
        <v>45278</v>
      </c>
      <c r="H95" s="53">
        <v>2023</v>
      </c>
      <c r="I95" t="str">
        <v>dic</v>
      </c>
      <c r="J95" s="124">
        <v>45261</v>
      </c>
      <c r="K95">
        <v>67</v>
      </c>
      <c r="L95">
        <v>36</v>
      </c>
      <c r="M95" t="str">
        <v>DOCUMENTAR PROCESO DE COTIZACION DE VENTAS</v>
      </c>
      <c r="N95" t="str">
        <v>AUDITORÍA</v>
      </c>
      <c r="O95" t="str">
        <v>DE PROCESO</v>
      </c>
      <c r="P95">
        <v>9</v>
      </c>
      <c r="Q95">
        <v>0</v>
      </c>
      <c r="R95">
        <f t="shared" si="5"/>
        <v>9</v>
      </c>
      <c r="S95">
        <f t="shared" si="6"/>
        <v>0</v>
      </c>
      <c r="T95" s="53" t="str">
        <f t="shared" si="4"/>
        <v/>
      </c>
      <c r="U95" s="53" t="str">
        <f t="shared" si="4"/>
        <v>TEPSA ELÉCTRICA</v>
      </c>
      <c r="V95" s="53" t="str">
        <f t="shared" si="4"/>
        <v/>
      </c>
      <c r="W95" s="53" t="str">
        <f t="shared" si="4"/>
        <v/>
      </c>
      <c r="X95" s="53" t="str">
        <f t="shared" si="4"/>
        <v/>
      </c>
    </row>
    <row r="96" spans="1:24" hidden="1" x14ac:dyDescent="0.3">
      <c r="A96" s="53">
        <v>150</v>
      </c>
      <c r="B96" s="121">
        <v>45279</v>
      </c>
      <c r="C96" t="str">
        <v>JESUS ISRAEL, FLORES DE LA ROSA</v>
      </c>
      <c r="D96" s="53" t="str">
        <v>TEPSA ELÉCTRICA</v>
      </c>
      <c r="E96" s="53" t="str">
        <v>PRODUCTIVA</v>
      </c>
      <c r="F96" t="str">
        <v>ACTIVIDADES DE CONTROL INTERNO</v>
      </c>
      <c r="G96" s="121">
        <v>45275</v>
      </c>
      <c r="H96" s="53">
        <v>2023</v>
      </c>
      <c r="I96" t="str">
        <v>dic</v>
      </c>
      <c r="J96" s="124">
        <v>45261</v>
      </c>
      <c r="K96">
        <v>67</v>
      </c>
      <c r="L96">
        <v>36</v>
      </c>
      <c r="M96" t="str">
        <v>DOCUMENTAR PROCESO DE COTIZACION DE VENTAS</v>
      </c>
      <c r="N96" t="str">
        <v>AUDITORÍA</v>
      </c>
      <c r="O96" t="str">
        <v>DE PROCESO</v>
      </c>
      <c r="P96">
        <v>9</v>
      </c>
      <c r="Q96">
        <v>0</v>
      </c>
      <c r="R96">
        <f t="shared" si="5"/>
        <v>9</v>
      </c>
      <c r="S96">
        <f t="shared" si="6"/>
        <v>0</v>
      </c>
      <c r="T96" s="53" t="str">
        <f t="shared" si="4"/>
        <v/>
      </c>
      <c r="U96" s="53" t="str">
        <f t="shared" si="4"/>
        <v>TEPSA ELÉCTRICA</v>
      </c>
      <c r="V96" s="53" t="str">
        <f t="shared" si="4"/>
        <v/>
      </c>
      <c r="W96" s="53" t="str">
        <f t="shared" si="4"/>
        <v/>
      </c>
      <c r="X96" s="53" t="str">
        <f t="shared" si="4"/>
        <v/>
      </c>
    </row>
    <row r="97" spans="1:24" hidden="1" x14ac:dyDescent="0.3">
      <c r="A97" s="53">
        <v>149</v>
      </c>
      <c r="B97" s="121">
        <v>45279</v>
      </c>
      <c r="C97" t="str">
        <v>JESUS ISRAEL, FLORES DE LA ROSA</v>
      </c>
      <c r="D97" s="53" t="str">
        <v>TEPSA ELÉCTRICA</v>
      </c>
      <c r="E97" s="53" t="str">
        <v>PRODUCTIVA</v>
      </c>
      <c r="F97" t="str">
        <v>ACTIVIDADES DE CONTROL INTERNO</v>
      </c>
      <c r="G97" s="121">
        <v>45274</v>
      </c>
      <c r="H97" s="53">
        <v>2023</v>
      </c>
      <c r="I97" t="str">
        <v>dic</v>
      </c>
      <c r="J97" s="124">
        <v>45261</v>
      </c>
      <c r="K97">
        <v>67</v>
      </c>
      <c r="L97">
        <v>36</v>
      </c>
      <c r="M97" t="str">
        <v>DOCUMENTAR PROCESO DE COTIZACION DE VENTAS</v>
      </c>
      <c r="N97" t="str">
        <v>AUDITORÍA</v>
      </c>
      <c r="O97" t="str">
        <v>DE PROCESO</v>
      </c>
      <c r="P97">
        <v>9</v>
      </c>
      <c r="Q97">
        <v>0</v>
      </c>
      <c r="R97">
        <f t="shared" si="5"/>
        <v>9</v>
      </c>
      <c r="S97">
        <f t="shared" si="6"/>
        <v>0</v>
      </c>
      <c r="T97" s="53" t="str">
        <f t="shared" si="4"/>
        <v/>
      </c>
      <c r="U97" s="53" t="str">
        <f t="shared" si="4"/>
        <v>TEPSA ELÉCTRICA</v>
      </c>
      <c r="V97" s="53" t="str">
        <f t="shared" si="4"/>
        <v/>
      </c>
      <c r="W97" s="53" t="str">
        <f t="shared" si="4"/>
        <v/>
      </c>
      <c r="X97" s="53" t="str">
        <f t="shared" si="4"/>
        <v/>
      </c>
    </row>
    <row r="98" spans="1:24" hidden="1" x14ac:dyDescent="0.3">
      <c r="A98" s="53">
        <v>148</v>
      </c>
      <c r="B98" s="121">
        <v>45279</v>
      </c>
      <c r="C98" t="str">
        <v>JESUS ISRAEL, FLORES DE LA ROSA</v>
      </c>
      <c r="D98" s="53" t="str">
        <v>TEPSA ELÉCTRICA</v>
      </c>
      <c r="E98" s="53" t="str">
        <v>PRODUCTIVA</v>
      </c>
      <c r="F98" t="str">
        <v>ACTIVIDADES DE CONTROL INTERNO</v>
      </c>
      <c r="G98" s="121">
        <v>45273</v>
      </c>
      <c r="H98" s="53">
        <v>2023</v>
      </c>
      <c r="I98" t="str">
        <v>dic</v>
      </c>
      <c r="J98" s="124">
        <v>45261</v>
      </c>
      <c r="K98">
        <v>67</v>
      </c>
      <c r="L98">
        <v>36</v>
      </c>
      <c r="M98" t="str">
        <v>DOCUMENTAR PROCESO DE COTIZACION DE VENTAS</v>
      </c>
      <c r="N98" t="str">
        <v>AUDITORÍA</v>
      </c>
      <c r="O98" t="str">
        <v>DE PROCESO</v>
      </c>
      <c r="P98">
        <v>9</v>
      </c>
      <c r="Q98">
        <v>0</v>
      </c>
      <c r="R98">
        <f t="shared" si="5"/>
        <v>9</v>
      </c>
      <c r="S98">
        <f t="shared" si="6"/>
        <v>0</v>
      </c>
      <c r="T98" s="53" t="str">
        <f t="shared" si="4"/>
        <v/>
      </c>
      <c r="U98" s="53" t="str">
        <f t="shared" si="4"/>
        <v>TEPSA ELÉCTRICA</v>
      </c>
      <c r="V98" s="53" t="str">
        <f t="shared" si="4"/>
        <v/>
      </c>
      <c r="W98" s="53" t="str">
        <f t="shared" si="4"/>
        <v/>
      </c>
      <c r="X98" s="53" t="str">
        <f t="shared" si="4"/>
        <v/>
      </c>
    </row>
    <row r="99" spans="1:24" hidden="1" x14ac:dyDescent="0.3">
      <c r="A99" s="53">
        <v>147</v>
      </c>
      <c r="B99" s="121">
        <v>45279</v>
      </c>
      <c r="C99" t="str">
        <v>JESUS ISRAEL, FLORES DE LA ROSA</v>
      </c>
      <c r="D99" s="53" t="str">
        <v>TEPSA ELÉCTRICA</v>
      </c>
      <c r="E99" s="53" t="str">
        <v>PRODUCTIVA</v>
      </c>
      <c r="F99" t="str">
        <v>ACTIVIDADES DE CONTROL INTERNO</v>
      </c>
      <c r="G99" s="121">
        <v>45272</v>
      </c>
      <c r="H99" s="53">
        <v>2023</v>
      </c>
      <c r="I99" t="str">
        <v>dic</v>
      </c>
      <c r="J99" s="124">
        <v>45261</v>
      </c>
      <c r="K99">
        <v>67</v>
      </c>
      <c r="L99">
        <v>36</v>
      </c>
      <c r="M99" t="str">
        <v>DOCUMENTAR PROCESO DE COTIZACION DE VENTAS</v>
      </c>
      <c r="N99" t="str">
        <v>AUDITORÍA</v>
      </c>
      <c r="O99" t="str">
        <v>DE PROCESO</v>
      </c>
      <c r="P99">
        <v>9</v>
      </c>
      <c r="Q99">
        <v>0</v>
      </c>
      <c r="R99">
        <f t="shared" si="5"/>
        <v>9</v>
      </c>
      <c r="S99">
        <f t="shared" si="6"/>
        <v>0</v>
      </c>
      <c r="T99" s="53" t="str">
        <f t="shared" si="4"/>
        <v/>
      </c>
      <c r="U99" s="53" t="str">
        <f t="shared" si="4"/>
        <v>TEPSA ELÉCTRICA</v>
      </c>
      <c r="V99" s="53" t="str">
        <f t="shared" si="4"/>
        <v/>
      </c>
      <c r="W99" s="53" t="str">
        <f t="shared" si="4"/>
        <v/>
      </c>
      <c r="X99" s="53" t="str">
        <f t="shared" si="4"/>
        <v/>
      </c>
    </row>
    <row r="100" spans="1:24" hidden="1" x14ac:dyDescent="0.3">
      <c r="A100" s="53">
        <v>146</v>
      </c>
      <c r="B100" s="121">
        <v>45279</v>
      </c>
      <c r="C100" t="str">
        <v>JESUS ISRAEL, FLORES DE LA ROSA</v>
      </c>
      <c r="D100" s="53" t="str">
        <v>TEPSA ELÉCTRICA</v>
      </c>
      <c r="E100" s="53" t="str">
        <v>PRODUCTIVA</v>
      </c>
      <c r="F100" t="str">
        <v>ACTIVIDADES DE CONTROL INTERNO</v>
      </c>
      <c r="G100" s="121">
        <v>45271</v>
      </c>
      <c r="H100" s="53">
        <v>2023</v>
      </c>
      <c r="I100" t="str">
        <v>dic</v>
      </c>
      <c r="J100" s="124">
        <v>45261</v>
      </c>
      <c r="K100">
        <v>67</v>
      </c>
      <c r="L100">
        <v>36</v>
      </c>
      <c r="M100" t="str">
        <v>DOCUMENTAR PROCESO DE COTIZACION DE VENTAS</v>
      </c>
      <c r="N100" t="str">
        <v>AUDITORÍA</v>
      </c>
      <c r="O100" t="str">
        <v>DE PROCESO</v>
      </c>
      <c r="P100">
        <v>9</v>
      </c>
      <c r="Q100">
        <v>0</v>
      </c>
      <c r="R100">
        <f t="shared" si="5"/>
        <v>9</v>
      </c>
      <c r="S100">
        <f t="shared" si="6"/>
        <v>0</v>
      </c>
      <c r="T100" s="53" t="str">
        <f t="shared" si="4"/>
        <v/>
      </c>
      <c r="U100" s="53" t="str">
        <f t="shared" si="4"/>
        <v>TEPSA ELÉCTRICA</v>
      </c>
      <c r="V100" s="53" t="str">
        <f t="shared" si="4"/>
        <v/>
      </c>
      <c r="W100" s="53" t="str">
        <f t="shared" si="4"/>
        <v/>
      </c>
      <c r="X100" s="53" t="str">
        <f t="shared" si="4"/>
        <v/>
      </c>
    </row>
    <row r="101" spans="1:24" hidden="1" x14ac:dyDescent="0.3">
      <c r="A101" s="53">
        <v>145</v>
      </c>
      <c r="B101" s="121">
        <v>45271</v>
      </c>
      <c r="C101" t="str">
        <v>JESUS ISRAEL, FLORES DE LA ROSA</v>
      </c>
      <c r="D101" s="53" t="str">
        <v>TÉCNICA ELÉCTRICA DE PARRAL</v>
      </c>
      <c r="E101" s="53" t="str">
        <v>IMPRODUCTIVA</v>
      </c>
      <c r="F101" t="str">
        <v>TAREAS ADMINISTRATIVAS (REUNIÓN SOLICITADA POR OTRO DEPARTAMENTO OPERACIÓN 100%)</v>
      </c>
      <c r="G101" s="121">
        <v>45268</v>
      </c>
      <c r="H101" s="53">
        <v>2023</v>
      </c>
      <c r="I101" t="str">
        <v>dic</v>
      </c>
      <c r="J101" s="124">
        <v>45261</v>
      </c>
      <c r="K101">
        <v>85</v>
      </c>
      <c r="L101">
        <v>0</v>
      </c>
      <c r="M101" t="str">
        <v>INVENTARIO ANUAL 2023 CONSIGNAS CANANEA</v>
      </c>
      <c r="N101" t="str">
        <v>AUDITORÍA</v>
      </c>
      <c r="O101" t="str">
        <v>INVENTARIO</v>
      </c>
      <c r="P101">
        <v>5</v>
      </c>
      <c r="Q101">
        <v>0</v>
      </c>
      <c r="R101">
        <f t="shared" si="5"/>
        <v>5</v>
      </c>
      <c r="S101">
        <f t="shared" si="6"/>
        <v>0</v>
      </c>
      <c r="T101" s="53" t="str">
        <f t="shared" si="4"/>
        <v>TÉCNICA ELÉCTRICA DE PARRAL</v>
      </c>
      <c r="U101" s="53" t="str">
        <f t="shared" si="4"/>
        <v/>
      </c>
      <c r="V101" s="53" t="str">
        <f t="shared" si="4"/>
        <v/>
      </c>
      <c r="W101" s="53" t="str">
        <f t="shared" si="4"/>
        <v/>
      </c>
      <c r="X101" s="53" t="str">
        <f t="shared" si="4"/>
        <v/>
      </c>
    </row>
    <row r="102" spans="1:24" hidden="1" x14ac:dyDescent="0.3">
      <c r="A102" s="53">
        <v>144</v>
      </c>
      <c r="B102" s="121">
        <v>45271</v>
      </c>
      <c r="C102" t="str">
        <v>JESUS ISRAEL, FLORES DE LA ROSA</v>
      </c>
      <c r="D102" s="53" t="str">
        <v>TÉCNICA ELÉCTRICA DE PARRAL</v>
      </c>
      <c r="E102" s="53" t="str">
        <v>IMPRODUCTIVA</v>
      </c>
      <c r="F102" t="str">
        <v>TAREAS ADMINISTRATIVAS (REUNIÓN SOLICITADA POR OTRO DEPARTAMENTO OPERACIÓN 100%)</v>
      </c>
      <c r="G102" s="121">
        <v>45267</v>
      </c>
      <c r="H102" s="53">
        <v>2023</v>
      </c>
      <c r="I102" t="str">
        <v>dic</v>
      </c>
      <c r="J102" s="124">
        <v>45261</v>
      </c>
      <c r="K102">
        <v>85</v>
      </c>
      <c r="L102">
        <v>0</v>
      </c>
      <c r="M102" t="str">
        <v>INVENTARIO ANUAL 2023 CONSIGNAS CANANEA</v>
      </c>
      <c r="N102" t="str">
        <v>AUDITORÍA</v>
      </c>
      <c r="O102" t="str">
        <v>INVENTARIO</v>
      </c>
      <c r="P102">
        <v>9</v>
      </c>
      <c r="Q102">
        <v>0</v>
      </c>
      <c r="R102">
        <f t="shared" si="5"/>
        <v>9</v>
      </c>
      <c r="S102">
        <f t="shared" si="6"/>
        <v>0</v>
      </c>
      <c r="T102" s="53" t="str">
        <f t="shared" si="4"/>
        <v>TÉCNICA ELÉCTRICA DE PARRAL</v>
      </c>
      <c r="U102" s="53" t="str">
        <f t="shared" si="4"/>
        <v/>
      </c>
      <c r="V102" s="53" t="str">
        <f t="shared" si="4"/>
        <v/>
      </c>
      <c r="W102" s="53" t="str">
        <f t="shared" si="4"/>
        <v/>
      </c>
      <c r="X102" s="53" t="str">
        <f t="shared" si="4"/>
        <v/>
      </c>
    </row>
    <row r="103" spans="1:24" hidden="1" x14ac:dyDescent="0.3">
      <c r="A103" s="53">
        <v>143</v>
      </c>
      <c r="B103" s="121">
        <v>45271</v>
      </c>
      <c r="C103" t="str">
        <v>JESUS ISRAEL, FLORES DE LA ROSA</v>
      </c>
      <c r="D103" s="53" t="str">
        <v>TÉCNICA ELÉCTRICA DE PARRAL</v>
      </c>
      <c r="E103" s="53" t="str">
        <v>PRODUCTIVA</v>
      </c>
      <c r="F103" t="str">
        <v>ELABORACION INFORME DE AUDITORIA Y OPINION</v>
      </c>
      <c r="G103" s="121">
        <v>45266</v>
      </c>
      <c r="H103" s="53">
        <v>2023</v>
      </c>
      <c r="I103" t="str">
        <v>dic</v>
      </c>
      <c r="J103" s="124">
        <v>45261</v>
      </c>
      <c r="K103">
        <v>85</v>
      </c>
      <c r="L103">
        <v>0</v>
      </c>
      <c r="M103" t="str">
        <v>INVENTARIO ANUAL 2023 CONSIGNAS CANANEA</v>
      </c>
      <c r="N103" t="str">
        <v>AUDITORÍA</v>
      </c>
      <c r="O103" t="str">
        <v>INVENTARIO</v>
      </c>
      <c r="P103">
        <v>9</v>
      </c>
      <c r="Q103">
        <v>0</v>
      </c>
      <c r="R103">
        <f t="shared" si="5"/>
        <v>9</v>
      </c>
      <c r="S103">
        <f t="shared" si="6"/>
        <v>0</v>
      </c>
      <c r="T103" s="53" t="str">
        <f t="shared" si="4"/>
        <v>TÉCNICA ELÉCTRICA DE PARRAL</v>
      </c>
      <c r="U103" s="53" t="str">
        <f t="shared" si="4"/>
        <v/>
      </c>
      <c r="V103" s="53" t="str">
        <f t="shared" si="4"/>
        <v/>
      </c>
      <c r="W103" s="53" t="str">
        <f t="shared" si="4"/>
        <v/>
      </c>
      <c r="X103" s="53" t="str">
        <f t="shared" si="4"/>
        <v/>
      </c>
    </row>
    <row r="104" spans="1:24" hidden="1" x14ac:dyDescent="0.3">
      <c r="A104" s="53">
        <v>142</v>
      </c>
      <c r="B104" s="121">
        <v>45271</v>
      </c>
      <c r="C104" t="str">
        <v>JESUS ISRAEL, FLORES DE LA ROSA</v>
      </c>
      <c r="D104" s="53" t="str">
        <v>TÉCNICA ELÉCTRICA DE PARRAL</v>
      </c>
      <c r="E104" s="53" t="str">
        <v>PRODUCTIVA</v>
      </c>
      <c r="F104" t="str">
        <v>ELABORACION INFORME DE AUDITORIA Y OPINION</v>
      </c>
      <c r="G104" s="121">
        <v>45265</v>
      </c>
      <c r="H104" s="53">
        <v>2023</v>
      </c>
      <c r="I104" t="str">
        <v>dic</v>
      </c>
      <c r="J104" s="124">
        <v>45261</v>
      </c>
      <c r="K104">
        <v>2</v>
      </c>
      <c r="L104">
        <v>2</v>
      </c>
      <c r="M104" t="str">
        <v>INVENTARIO ANUAL 2023 SUCURSAL CANANEA</v>
      </c>
      <c r="N104" t="str">
        <v>AUDITORÍA</v>
      </c>
      <c r="O104" t="str">
        <v>INVENTARIO</v>
      </c>
      <c r="P104">
        <v>9</v>
      </c>
      <c r="Q104">
        <v>0</v>
      </c>
      <c r="R104">
        <f t="shared" si="5"/>
        <v>9</v>
      </c>
      <c r="S104">
        <f t="shared" si="6"/>
        <v>0</v>
      </c>
      <c r="T104" s="53" t="str">
        <f t="shared" si="4"/>
        <v>TÉCNICA ELÉCTRICA DE PARRAL</v>
      </c>
      <c r="U104" s="53" t="str">
        <f t="shared" si="4"/>
        <v/>
      </c>
      <c r="V104" s="53" t="str">
        <f t="shared" si="4"/>
        <v/>
      </c>
      <c r="W104" s="53" t="str">
        <f t="shared" si="4"/>
        <v/>
      </c>
      <c r="X104" s="53" t="str">
        <f t="shared" si="4"/>
        <v/>
      </c>
    </row>
    <row r="105" spans="1:24" hidden="1" x14ac:dyDescent="0.3">
      <c r="A105" s="53">
        <v>141</v>
      </c>
      <c r="B105" s="121">
        <v>45271</v>
      </c>
      <c r="C105" t="str">
        <v>JESUS ISRAEL, FLORES DE LA ROSA</v>
      </c>
      <c r="D105" s="53" t="str">
        <v>TÉCNICA ELÉCTRICA DE PARRAL</v>
      </c>
      <c r="E105" s="53" t="str">
        <v>IMPRODUCTIVA</v>
      </c>
      <c r="F105" t="str">
        <v>TRASLADOS</v>
      </c>
      <c r="G105" s="121">
        <v>45264</v>
      </c>
      <c r="H105" s="53">
        <v>2023</v>
      </c>
      <c r="I105" t="str">
        <v>dic</v>
      </c>
      <c r="J105" s="124">
        <v>45261</v>
      </c>
      <c r="K105">
        <v>85</v>
      </c>
      <c r="L105">
        <v>0</v>
      </c>
      <c r="M105" t="str">
        <v>INVENTARIO ANUAL 2023 CONSIGNAS CANANEA</v>
      </c>
      <c r="N105" t="str">
        <v>AUDITORÍA</v>
      </c>
      <c r="O105" t="str">
        <v>INVENTARIO</v>
      </c>
      <c r="P105">
        <v>9</v>
      </c>
      <c r="Q105">
        <v>0</v>
      </c>
      <c r="R105">
        <f t="shared" si="5"/>
        <v>9</v>
      </c>
      <c r="S105">
        <f t="shared" si="6"/>
        <v>0</v>
      </c>
      <c r="T105" s="53" t="str">
        <f t="shared" si="4"/>
        <v>TÉCNICA ELÉCTRICA DE PARRAL</v>
      </c>
      <c r="U105" s="53" t="str">
        <f t="shared" si="4"/>
        <v/>
      </c>
      <c r="V105" s="53" t="str">
        <f t="shared" si="4"/>
        <v/>
      </c>
      <c r="W105" s="53" t="str">
        <f t="shared" si="4"/>
        <v/>
      </c>
      <c r="X105" s="53" t="str">
        <f t="shared" si="4"/>
        <v/>
      </c>
    </row>
    <row r="106" spans="1:24" hidden="1" x14ac:dyDescent="0.3">
      <c r="A106" s="53">
        <v>140</v>
      </c>
      <c r="B106" s="121">
        <v>45271</v>
      </c>
      <c r="C106" t="str">
        <v>JESUS ISRAEL, FLORES DE LA ROSA</v>
      </c>
      <c r="D106" s="53" t="str">
        <v>TÉCNICA ELÉCTRICA DE PARRAL</v>
      </c>
      <c r="E106" s="53" t="str">
        <v>IMPRODUCTIVA</v>
      </c>
      <c r="F106" t="str">
        <v>TRASLADOS</v>
      </c>
      <c r="G106" s="121">
        <v>45263</v>
      </c>
      <c r="H106" s="53">
        <v>2023</v>
      </c>
      <c r="I106" t="str">
        <v>dic</v>
      </c>
      <c r="J106" s="124">
        <v>45261</v>
      </c>
      <c r="K106">
        <v>85</v>
      </c>
      <c r="L106">
        <v>0</v>
      </c>
      <c r="M106" t="str">
        <v>INVENTARIO ANUAL 2023 CONSIGNAS CANANEA</v>
      </c>
      <c r="N106" t="str">
        <v>AUDITORÍA</v>
      </c>
      <c r="O106" t="str">
        <v>INVENTARIO</v>
      </c>
      <c r="P106">
        <v>9</v>
      </c>
      <c r="Q106">
        <v>9</v>
      </c>
      <c r="R106">
        <f t="shared" si="5"/>
        <v>9</v>
      </c>
      <c r="S106">
        <f t="shared" si="6"/>
        <v>9</v>
      </c>
      <c r="T106" s="53" t="str">
        <f t="shared" si="4"/>
        <v>TÉCNICA ELÉCTRICA DE PARRAL</v>
      </c>
      <c r="U106" s="53" t="str">
        <f t="shared" si="4"/>
        <v/>
      </c>
      <c r="V106" s="53" t="str">
        <f t="shared" si="4"/>
        <v/>
      </c>
      <c r="W106" s="53" t="str">
        <f t="shared" si="4"/>
        <v/>
      </c>
      <c r="X106" s="53" t="str">
        <f t="shared" si="4"/>
        <v/>
      </c>
    </row>
    <row r="107" spans="1:24" hidden="1" x14ac:dyDescent="0.3">
      <c r="A107" s="53">
        <v>139</v>
      </c>
      <c r="B107" s="121">
        <v>45271</v>
      </c>
      <c r="C107" t="str">
        <v>JESUS ISRAEL, FLORES DE LA ROSA</v>
      </c>
      <c r="D107" s="53" t="str">
        <v>TÉCNICA ELÉCTRICA DE PARRAL</v>
      </c>
      <c r="E107" s="53" t="str">
        <v>PRODUCTIVA</v>
      </c>
      <c r="F107" t="str">
        <v>INVENTARIOS</v>
      </c>
      <c r="G107" s="121">
        <v>45262</v>
      </c>
      <c r="H107" s="53">
        <v>2023</v>
      </c>
      <c r="I107" t="str">
        <v>dic</v>
      </c>
      <c r="J107" s="124">
        <v>45261</v>
      </c>
      <c r="K107">
        <v>85</v>
      </c>
      <c r="L107">
        <v>0</v>
      </c>
      <c r="M107" t="str">
        <v>INVENTARIO ANUAL 2023 CONSIGNAS CANANEA</v>
      </c>
      <c r="N107" t="str">
        <v>AUDITORÍA</v>
      </c>
      <c r="O107" t="str">
        <v>INVENTARIO</v>
      </c>
      <c r="P107">
        <v>9</v>
      </c>
      <c r="Q107">
        <v>9</v>
      </c>
      <c r="R107">
        <f t="shared" si="5"/>
        <v>9</v>
      </c>
      <c r="S107">
        <f t="shared" si="6"/>
        <v>9</v>
      </c>
      <c r="T107" s="53" t="str">
        <f t="shared" si="4"/>
        <v>TÉCNICA ELÉCTRICA DE PARRAL</v>
      </c>
      <c r="U107" s="53" t="str">
        <f t="shared" si="4"/>
        <v/>
      </c>
      <c r="V107" s="53" t="str">
        <f t="shared" si="4"/>
        <v/>
      </c>
      <c r="W107" s="53" t="str">
        <f t="shared" si="4"/>
        <v/>
      </c>
      <c r="X107" s="53" t="str">
        <f t="shared" si="4"/>
        <v/>
      </c>
    </row>
    <row r="108" spans="1:24" hidden="1" x14ac:dyDescent="0.3">
      <c r="A108" s="53">
        <v>138</v>
      </c>
      <c r="B108" s="121">
        <v>45271</v>
      </c>
      <c r="C108" t="str">
        <v>JESUS ISRAEL, FLORES DE LA ROSA</v>
      </c>
      <c r="D108" s="53" t="str">
        <v>TÉCNICA ELÉCTRICA DE PARRAL</v>
      </c>
      <c r="E108" s="53" t="str">
        <v>IMPRODUCTIVA</v>
      </c>
      <c r="F108" t="str">
        <v>TRASLADOS</v>
      </c>
      <c r="G108" s="121">
        <v>45261</v>
      </c>
      <c r="H108" s="53">
        <v>2023</v>
      </c>
      <c r="I108" t="str">
        <v>dic</v>
      </c>
      <c r="J108" s="124">
        <v>45261</v>
      </c>
      <c r="K108">
        <v>85</v>
      </c>
      <c r="L108">
        <v>0</v>
      </c>
      <c r="M108" t="str">
        <v>INVENTARIO ANUAL 2023 CONSIGNAS CANANEA</v>
      </c>
      <c r="N108" t="str">
        <v>AUDITORÍA</v>
      </c>
      <c r="O108" t="str">
        <v>INVENTARIO</v>
      </c>
      <c r="P108">
        <v>9</v>
      </c>
      <c r="Q108">
        <v>0</v>
      </c>
      <c r="R108">
        <f t="shared" si="5"/>
        <v>9</v>
      </c>
      <c r="S108">
        <f t="shared" si="6"/>
        <v>0</v>
      </c>
      <c r="T108" s="53" t="str">
        <f t="shared" si="4"/>
        <v>TÉCNICA ELÉCTRICA DE PARRAL</v>
      </c>
      <c r="U108" s="53" t="str">
        <f t="shared" si="4"/>
        <v/>
      </c>
      <c r="V108" s="53" t="str">
        <f t="shared" si="4"/>
        <v/>
      </c>
      <c r="W108" s="53" t="str">
        <f t="shared" si="4"/>
        <v/>
      </c>
      <c r="X108" s="53" t="str">
        <f t="shared" si="4"/>
        <v/>
      </c>
    </row>
    <row r="109" spans="1:24" hidden="1" x14ac:dyDescent="0.3">
      <c r="A109" s="53">
        <v>137</v>
      </c>
      <c r="B109" s="121">
        <v>45271</v>
      </c>
      <c r="C109" t="str">
        <v>JESUS ISRAEL, FLORES DE LA ROSA</v>
      </c>
      <c r="D109" s="53" t="str">
        <v>TÉCNICA ELÉCTRICA DE PARRAL</v>
      </c>
      <c r="E109" s="53" t="str">
        <v>PRODUCTIVA</v>
      </c>
      <c r="F109" t="str">
        <v>INVENTARIOS</v>
      </c>
      <c r="G109" s="121">
        <v>45260</v>
      </c>
      <c r="H109" s="53">
        <v>2023</v>
      </c>
      <c r="I109" t="str">
        <v>nov</v>
      </c>
      <c r="J109" s="124">
        <v>45231</v>
      </c>
      <c r="K109">
        <v>85</v>
      </c>
      <c r="L109">
        <v>0</v>
      </c>
      <c r="M109" t="str">
        <v>INVENTARIO ANUAL 2023 CONSIGNAS CANANEA</v>
      </c>
      <c r="N109" t="str">
        <v>AUDITORÍA</v>
      </c>
      <c r="O109" t="str">
        <v>INVENTARIO</v>
      </c>
      <c r="P109">
        <v>9</v>
      </c>
      <c r="Q109">
        <v>0</v>
      </c>
      <c r="R109">
        <f t="shared" si="5"/>
        <v>9</v>
      </c>
      <c r="S109">
        <f t="shared" si="6"/>
        <v>0</v>
      </c>
      <c r="T109" s="53" t="str">
        <f t="shared" si="4"/>
        <v>TÉCNICA ELÉCTRICA DE PARRAL</v>
      </c>
      <c r="U109" s="53" t="str">
        <f t="shared" si="4"/>
        <v/>
      </c>
      <c r="V109" s="53" t="str">
        <f t="shared" si="4"/>
        <v/>
      </c>
      <c r="W109" s="53" t="str">
        <f t="shared" si="4"/>
        <v/>
      </c>
      <c r="X109" s="53" t="str">
        <f t="shared" si="4"/>
        <v/>
      </c>
    </row>
    <row r="110" spans="1:24" hidden="1" x14ac:dyDescent="0.3">
      <c r="A110" s="53">
        <v>136</v>
      </c>
      <c r="B110" s="121">
        <v>45271</v>
      </c>
      <c r="C110" t="str">
        <v>JESUS ISRAEL, FLORES DE LA ROSA</v>
      </c>
      <c r="D110" s="53" t="str">
        <v>TÉCNICA ELÉCTRICA DE PARRAL</v>
      </c>
      <c r="E110" s="53" t="str">
        <v>IMPRODUCTIVA</v>
      </c>
      <c r="F110" t="str">
        <v>TRASLADOS</v>
      </c>
      <c r="G110" s="121">
        <v>45259</v>
      </c>
      <c r="H110" s="53">
        <v>2023</v>
      </c>
      <c r="I110" t="str">
        <v>nov</v>
      </c>
      <c r="J110" s="124">
        <v>45231</v>
      </c>
      <c r="K110">
        <v>85</v>
      </c>
      <c r="L110">
        <v>0</v>
      </c>
      <c r="M110" t="str">
        <v>INVENTARIO ANUAL 2023 CONSIGNAS CANANEA</v>
      </c>
      <c r="N110" t="str">
        <v>AUDITORÍA</v>
      </c>
      <c r="O110" t="str">
        <v>INVENTARIO</v>
      </c>
      <c r="P110">
        <v>9</v>
      </c>
      <c r="Q110">
        <v>0</v>
      </c>
      <c r="R110">
        <f t="shared" si="5"/>
        <v>9</v>
      </c>
      <c r="S110">
        <f t="shared" si="6"/>
        <v>0</v>
      </c>
      <c r="T110" s="53" t="str">
        <f t="shared" si="4"/>
        <v>TÉCNICA ELÉCTRICA DE PARRAL</v>
      </c>
      <c r="U110" s="53" t="str">
        <f t="shared" si="4"/>
        <v/>
      </c>
      <c r="V110" s="53" t="str">
        <f t="shared" si="4"/>
        <v/>
      </c>
      <c r="W110" s="53" t="str">
        <f t="shared" si="4"/>
        <v/>
      </c>
      <c r="X110" s="53" t="str">
        <f t="shared" si="4"/>
        <v/>
      </c>
    </row>
    <row r="111" spans="1:24" hidden="1" x14ac:dyDescent="0.3">
      <c r="A111" s="53">
        <v>135</v>
      </c>
      <c r="B111" s="121">
        <v>45271</v>
      </c>
      <c r="C111" t="str">
        <v>JESUS ISRAEL, FLORES DE LA ROSA</v>
      </c>
      <c r="D111" s="53" t="str">
        <v>TÉCNICA ELÉCTRICA DE PARRAL</v>
      </c>
      <c r="E111" s="53" t="str">
        <v>PRODUCTIVA</v>
      </c>
      <c r="F111" t="str">
        <v>INVENTARIOS</v>
      </c>
      <c r="G111" s="121">
        <v>45258</v>
      </c>
      <c r="H111" s="53">
        <v>2023</v>
      </c>
      <c r="I111" t="str">
        <v>nov</v>
      </c>
      <c r="J111" s="124">
        <v>45231</v>
      </c>
      <c r="K111">
        <v>2</v>
      </c>
      <c r="L111">
        <v>2</v>
      </c>
      <c r="M111" t="str">
        <v>INVENTARIO ANUAL 2023 SUCURSAL CANANEA</v>
      </c>
      <c r="N111" t="str">
        <v>AUDITORÍA</v>
      </c>
      <c r="O111" t="str">
        <v>INVENTARIO</v>
      </c>
      <c r="P111">
        <v>9</v>
      </c>
      <c r="Q111">
        <v>0</v>
      </c>
      <c r="R111">
        <f t="shared" si="5"/>
        <v>9</v>
      </c>
      <c r="S111">
        <f t="shared" si="6"/>
        <v>0</v>
      </c>
      <c r="T111" s="53" t="str">
        <f t="shared" si="4"/>
        <v>TÉCNICA ELÉCTRICA DE PARRAL</v>
      </c>
      <c r="U111" s="53" t="str">
        <f t="shared" si="4"/>
        <v/>
      </c>
      <c r="V111" s="53" t="str">
        <f t="shared" si="4"/>
        <v/>
      </c>
      <c r="W111" s="53" t="str">
        <f t="shared" si="4"/>
        <v/>
      </c>
      <c r="X111" s="53" t="str">
        <f t="shared" si="4"/>
        <v/>
      </c>
    </row>
    <row r="112" spans="1:24" hidden="1" x14ac:dyDescent="0.3">
      <c r="A112" s="53">
        <v>134</v>
      </c>
      <c r="B112" s="121">
        <v>45271</v>
      </c>
      <c r="C112" t="str">
        <v>JESUS ISRAEL, FLORES DE LA ROSA</v>
      </c>
      <c r="D112" s="53" t="str">
        <v>TÉCNICA ELÉCTRICA DE PARRAL</v>
      </c>
      <c r="E112" s="53" t="str">
        <v>IMPRODUCTIVA</v>
      </c>
      <c r="F112" t="str">
        <v>TRASLADOS</v>
      </c>
      <c r="G112" s="121">
        <v>45257</v>
      </c>
      <c r="H112" s="53">
        <v>2023</v>
      </c>
      <c r="I112" t="str">
        <v>nov</v>
      </c>
      <c r="J112" s="124">
        <v>45231</v>
      </c>
      <c r="K112">
        <v>85</v>
      </c>
      <c r="L112">
        <v>0</v>
      </c>
      <c r="M112" t="str">
        <v>INVENTARIO ANUAL 2023 CONSIGNAS CANANEA</v>
      </c>
      <c r="N112" t="str">
        <v>AUDITORÍA</v>
      </c>
      <c r="O112" t="str">
        <v>INVENTARIO</v>
      </c>
      <c r="P112">
        <v>9</v>
      </c>
      <c r="Q112">
        <v>0</v>
      </c>
      <c r="R112">
        <f t="shared" si="5"/>
        <v>9</v>
      </c>
      <c r="S112">
        <f t="shared" si="6"/>
        <v>0</v>
      </c>
      <c r="T112" s="53" t="str">
        <f t="shared" si="4"/>
        <v>TÉCNICA ELÉCTRICA DE PARRAL</v>
      </c>
      <c r="U112" s="53" t="str">
        <f t="shared" si="4"/>
        <v/>
      </c>
      <c r="V112" s="53" t="str">
        <f t="shared" si="4"/>
        <v/>
      </c>
      <c r="W112" s="53" t="str">
        <f t="shared" si="4"/>
        <v/>
      </c>
      <c r="X112" s="53" t="str">
        <f t="shared" si="4"/>
        <v/>
      </c>
    </row>
    <row r="113" spans="1:24" hidden="1" x14ac:dyDescent="0.3">
      <c r="A113" s="53">
        <v>133</v>
      </c>
      <c r="B113" s="121">
        <v>45246</v>
      </c>
      <c r="C113" t="str">
        <v>JESUS ISRAEL, FLORES DE LA ROSA</v>
      </c>
      <c r="D113" s="53" t="str">
        <v>CSCGT</v>
      </c>
      <c r="E113" s="53" t="str">
        <v>PRODUCTIVA</v>
      </c>
      <c r="F113" t="str">
        <v>ACTIVIDADES DE CONTROL INTERNO</v>
      </c>
      <c r="G113" s="121">
        <v>45240</v>
      </c>
      <c r="H113" s="53">
        <v>2023</v>
      </c>
      <c r="I113" t="str">
        <v>nov</v>
      </c>
      <c r="J113" s="124">
        <v>45231</v>
      </c>
      <c r="K113">
        <v>0</v>
      </c>
      <c r="L113">
        <v>0</v>
      </c>
      <c r="M113">
        <v>0</v>
      </c>
      <c r="N113">
        <v>0</v>
      </c>
      <c r="O113">
        <v>0</v>
      </c>
      <c r="P113">
        <v>9</v>
      </c>
      <c r="Q113">
        <v>0</v>
      </c>
      <c r="R113">
        <f t="shared" si="5"/>
        <v>9</v>
      </c>
      <c r="S113">
        <f t="shared" si="6"/>
        <v>0</v>
      </c>
      <c r="T113" s="53" t="str">
        <f t="shared" si="4"/>
        <v/>
      </c>
      <c r="U113" s="53" t="str">
        <f t="shared" si="4"/>
        <v/>
      </c>
      <c r="V113" s="53" t="str">
        <f t="shared" si="4"/>
        <v/>
      </c>
      <c r="W113" s="53" t="str">
        <f t="shared" si="4"/>
        <v/>
      </c>
      <c r="X113" s="53" t="str">
        <f t="shared" si="4"/>
        <v>CSCGT</v>
      </c>
    </row>
    <row r="114" spans="1:24" hidden="1" x14ac:dyDescent="0.3">
      <c r="A114" s="53">
        <v>132</v>
      </c>
      <c r="B114" s="121">
        <v>45246</v>
      </c>
      <c r="C114" t="str">
        <v>JESUS ISRAEL, FLORES DE LA ROSA</v>
      </c>
      <c r="D114" s="53" t="str">
        <v>TÉCNICA ELÉCTRICA DE PARRAL</v>
      </c>
      <c r="E114" s="53" t="str">
        <v>PRODUCTIVA</v>
      </c>
      <c r="F114" t="str">
        <v>ACTIVIDADES DE CONTROL INTERNO</v>
      </c>
      <c r="G114" s="121">
        <v>45243</v>
      </c>
      <c r="H114" s="53">
        <v>2023</v>
      </c>
      <c r="I114" t="str">
        <v>nov</v>
      </c>
      <c r="J114" s="124">
        <v>45231</v>
      </c>
      <c r="K114">
        <v>0</v>
      </c>
      <c r="L114">
        <v>0</v>
      </c>
      <c r="M114">
        <v>0</v>
      </c>
      <c r="N114">
        <v>0</v>
      </c>
      <c r="O114">
        <v>0</v>
      </c>
      <c r="P114">
        <v>5</v>
      </c>
      <c r="Q114">
        <v>0</v>
      </c>
      <c r="R114">
        <f t="shared" si="5"/>
        <v>5</v>
      </c>
      <c r="S114">
        <f t="shared" si="6"/>
        <v>0</v>
      </c>
      <c r="T114" s="53" t="str">
        <f t="shared" si="4"/>
        <v>TÉCNICA ELÉCTRICA DE PARRAL</v>
      </c>
      <c r="U114" s="53" t="str">
        <f t="shared" si="4"/>
        <v/>
      </c>
      <c r="V114" s="53" t="str">
        <f t="shared" si="4"/>
        <v/>
      </c>
      <c r="W114" s="53" t="str">
        <f t="shared" si="4"/>
        <v/>
      </c>
      <c r="X114" s="53" t="str">
        <f t="shared" si="4"/>
        <v/>
      </c>
    </row>
    <row r="115" spans="1:24" hidden="1" x14ac:dyDescent="0.3">
      <c r="A115" s="53">
        <v>131</v>
      </c>
      <c r="B115" s="121">
        <v>45246</v>
      </c>
      <c r="C115" t="str">
        <v>JESUS ISRAEL, FLORES DE LA ROSA</v>
      </c>
      <c r="D115" s="53" t="str">
        <v>CSCGT</v>
      </c>
      <c r="E115" s="53" t="str">
        <v>IMPRODUCTIVA</v>
      </c>
      <c r="F115" t="str">
        <v>ENTRENAMIENTO / CAPACITACIÓN</v>
      </c>
      <c r="G115" s="121">
        <v>45243</v>
      </c>
      <c r="H115" s="53">
        <v>2023</v>
      </c>
      <c r="I115" t="str">
        <v>nov</v>
      </c>
      <c r="J115" s="124">
        <v>45231</v>
      </c>
      <c r="K115">
        <v>31</v>
      </c>
      <c r="L115">
        <v>59</v>
      </c>
      <c r="M115" t="str">
        <v>SEGUNDA FASE PROTOCOLO VIOLENCIA LABORAL</v>
      </c>
      <c r="N115" t="str">
        <v>AUDITORÍA</v>
      </c>
      <c r="O115" t="str">
        <v>INVESTIGACIÓN</v>
      </c>
      <c r="P115">
        <v>4</v>
      </c>
      <c r="Q115">
        <v>0</v>
      </c>
      <c r="R115">
        <f t="shared" si="5"/>
        <v>4</v>
      </c>
      <c r="S115">
        <f t="shared" si="6"/>
        <v>0</v>
      </c>
      <c r="T115" s="53" t="str">
        <f t="shared" si="4"/>
        <v/>
      </c>
      <c r="U115" s="53" t="str">
        <f t="shared" si="4"/>
        <v/>
      </c>
      <c r="V115" s="53" t="str">
        <f t="shared" si="4"/>
        <v/>
      </c>
      <c r="W115" s="53" t="str">
        <f t="shared" si="4"/>
        <v/>
      </c>
      <c r="X115" s="53" t="str">
        <f t="shared" si="4"/>
        <v>CSCGT</v>
      </c>
    </row>
    <row r="116" spans="1:24" hidden="1" x14ac:dyDescent="0.3">
      <c r="A116" s="53">
        <v>130</v>
      </c>
      <c r="B116" s="121">
        <v>45246</v>
      </c>
      <c r="C116" t="str">
        <v>JESUS ISRAEL, FLORES DE LA ROSA</v>
      </c>
      <c r="D116" s="53" t="str">
        <v>TÉCNICA ELÉCTRICA DE PARRAL</v>
      </c>
      <c r="E116" s="53" t="str">
        <v>IMPRODUCTIVA</v>
      </c>
      <c r="F116" t="str">
        <v>TAREAS ADMINISTRATIVAS (REUNIÓN SOLICITADA POR OTRO DEPARTAMENTO OPERACIÓN 100%)</v>
      </c>
      <c r="G116" s="121">
        <v>45244</v>
      </c>
      <c r="H116" s="53">
        <v>2023</v>
      </c>
      <c r="I116" t="str">
        <v>nov</v>
      </c>
      <c r="J116" s="124">
        <v>45231</v>
      </c>
      <c r="K116">
        <v>85</v>
      </c>
      <c r="L116">
        <v>0</v>
      </c>
      <c r="M116" t="str">
        <v>INVENTARIO ANUAL 2023 CONSIGNAS CANANEA</v>
      </c>
      <c r="N116" t="str">
        <v>AUDITORÍA</v>
      </c>
      <c r="O116" t="str">
        <v>INVENTARIO</v>
      </c>
      <c r="P116">
        <v>9</v>
      </c>
      <c r="Q116">
        <v>0</v>
      </c>
      <c r="R116">
        <f t="shared" si="5"/>
        <v>9</v>
      </c>
      <c r="S116">
        <f t="shared" si="6"/>
        <v>0</v>
      </c>
      <c r="T116" s="53" t="str">
        <f t="shared" si="4"/>
        <v>TÉCNICA ELÉCTRICA DE PARRAL</v>
      </c>
      <c r="U116" s="53" t="str">
        <f t="shared" si="4"/>
        <v/>
      </c>
      <c r="V116" s="53" t="str">
        <f t="shared" si="4"/>
        <v/>
      </c>
      <c r="W116" s="53" t="str">
        <f t="shared" si="4"/>
        <v/>
      </c>
      <c r="X116" s="53" t="str">
        <f t="shared" si="4"/>
        <v/>
      </c>
    </row>
    <row r="117" spans="1:24" hidden="1" x14ac:dyDescent="0.3">
      <c r="A117" s="53">
        <v>129</v>
      </c>
      <c r="B117" s="121">
        <v>45246</v>
      </c>
      <c r="C117" t="str">
        <v>JESUS ISRAEL, FLORES DE LA ROSA</v>
      </c>
      <c r="D117" s="53" t="str">
        <v>CSCGT</v>
      </c>
      <c r="E117" s="53" t="str">
        <v>PRODUCTIVA</v>
      </c>
      <c r="F117" t="str">
        <v>ACTIVIDADES DE CONTROL INTERNO</v>
      </c>
      <c r="G117" s="121">
        <v>45245</v>
      </c>
      <c r="H117" s="53">
        <v>2023</v>
      </c>
      <c r="I117" t="str">
        <v>nov</v>
      </c>
      <c r="J117" s="124">
        <v>45231</v>
      </c>
      <c r="K117">
        <v>25</v>
      </c>
      <c r="L117">
        <v>50</v>
      </c>
      <c r="M117" t="str">
        <v>DESARROLLO DE HERRAMIENTA PARA PLANEACIÓN, EJECUCION Y SEGUIMIENTO DE AUDITORIAS INTERNAS</v>
      </c>
      <c r="N117" t="str">
        <v>SERVICIO ESPECIALIZADO</v>
      </c>
      <c r="O117">
        <v>0</v>
      </c>
      <c r="P117">
        <v>9</v>
      </c>
      <c r="Q117">
        <v>0</v>
      </c>
      <c r="R117">
        <f t="shared" si="5"/>
        <v>9</v>
      </c>
      <c r="S117">
        <f t="shared" si="6"/>
        <v>0</v>
      </c>
      <c r="T117" s="53" t="str">
        <f t="shared" si="4"/>
        <v/>
      </c>
      <c r="U117" s="53" t="str">
        <f t="shared" si="4"/>
        <v/>
      </c>
      <c r="V117" s="53" t="str">
        <f t="shared" si="4"/>
        <v/>
      </c>
      <c r="W117" s="53" t="str">
        <f t="shared" si="4"/>
        <v/>
      </c>
      <c r="X117" s="53" t="str">
        <f t="shared" si="4"/>
        <v>CSCGT</v>
      </c>
    </row>
    <row r="118" spans="1:24" hidden="1" x14ac:dyDescent="0.3">
      <c r="A118" s="53">
        <v>128</v>
      </c>
      <c r="B118" s="121">
        <v>45246</v>
      </c>
      <c r="C118" t="str">
        <v>JESUS ISRAEL, FLORES DE LA ROSA</v>
      </c>
      <c r="D118" s="53" t="str">
        <v>GRUPO TEPSA</v>
      </c>
      <c r="E118" s="53" t="str">
        <v>IMPRODUCTIVA</v>
      </c>
      <c r="F118" t="str">
        <v>ENTRENAMIENTO / CAPACITACIÓN</v>
      </c>
      <c r="G118" s="121">
        <v>45246</v>
      </c>
      <c r="H118" s="53">
        <v>2023</v>
      </c>
      <c r="I118" t="str">
        <v>nov</v>
      </c>
      <c r="J118" s="124">
        <v>45231</v>
      </c>
      <c r="K118">
        <v>36</v>
      </c>
      <c r="L118">
        <v>60</v>
      </c>
      <c r="M118" t="str">
        <v>TERCERA FASE PROTOCOLO VIOLENCIA LABORAL</v>
      </c>
      <c r="N118" t="str">
        <v>AUDITORÍA</v>
      </c>
      <c r="O118" t="str">
        <v>INVESTIGACIÓN</v>
      </c>
      <c r="P118">
        <v>9</v>
      </c>
      <c r="Q118">
        <v>0</v>
      </c>
      <c r="R118">
        <f t="shared" si="5"/>
        <v>1.8</v>
      </c>
      <c r="S118">
        <f t="shared" si="6"/>
        <v>0</v>
      </c>
      <c r="T118" s="53" t="str">
        <f t="shared" si="4"/>
        <v>TÉCNICA ELÉCTRICA DE PARRAL</v>
      </c>
      <c r="U118" s="53" t="str">
        <f t="shared" si="4"/>
        <v>TEPSA ELÉCTRICA</v>
      </c>
      <c r="V118" s="53" t="str">
        <f t="shared" si="4"/>
        <v>TEPSA COMERCIAL</v>
      </c>
      <c r="W118" s="53" t="str">
        <f t="shared" si="4"/>
        <v>TEPSA STEEL POWER</v>
      </c>
      <c r="X118" s="53" t="str">
        <f t="shared" si="4"/>
        <v>CSCGT</v>
      </c>
    </row>
    <row r="119" spans="1:24" hidden="1" x14ac:dyDescent="0.3">
      <c r="A119" s="53">
        <v>127</v>
      </c>
      <c r="B119" s="121">
        <v>45239</v>
      </c>
      <c r="C119" t="str">
        <v>JESUS ISRAEL, FLORES DE LA ROSA</v>
      </c>
      <c r="D119" s="53" t="str">
        <v>TÉCNICA ELÉCTRICA DE PARRAL</v>
      </c>
      <c r="E119" s="53" t="str">
        <v>PRODUCTIVA</v>
      </c>
      <c r="F119" t="str">
        <v>ACTIVIDADES DE CONTROL INTERNO</v>
      </c>
      <c r="G119" s="121">
        <v>45239</v>
      </c>
      <c r="H119" s="53">
        <v>2023</v>
      </c>
      <c r="I119" t="str">
        <v>nov</v>
      </c>
      <c r="J119" s="124">
        <v>45231</v>
      </c>
      <c r="K119">
        <v>69</v>
      </c>
      <c r="L119">
        <v>90</v>
      </c>
      <c r="M119" t="str">
        <v>DESARROLLO DE APLICACIÓN PARA SUPERVISORES O COORDINADORES DE VENTAS</v>
      </c>
      <c r="N119" t="str">
        <v>CONTROL INTERNO</v>
      </c>
      <c r="O119" t="str">
        <v>AUTOMATIZACIÓN DE PROCESO</v>
      </c>
      <c r="P119">
        <v>9</v>
      </c>
      <c r="Q119">
        <v>0</v>
      </c>
      <c r="R119">
        <f t="shared" si="5"/>
        <v>9</v>
      </c>
      <c r="S119">
        <f t="shared" si="6"/>
        <v>0</v>
      </c>
      <c r="T119" s="53" t="str">
        <f t="shared" si="4"/>
        <v>TÉCNICA ELÉCTRICA DE PARRAL</v>
      </c>
      <c r="U119" s="53" t="str">
        <f t="shared" si="4"/>
        <v/>
      </c>
      <c r="V119" s="53" t="str">
        <f t="shared" si="4"/>
        <v/>
      </c>
      <c r="W119" s="53" t="str">
        <f t="shared" si="4"/>
        <v/>
      </c>
      <c r="X119" s="53" t="str">
        <f t="shared" si="4"/>
        <v/>
      </c>
    </row>
    <row r="120" spans="1:24" hidden="1" x14ac:dyDescent="0.3">
      <c r="A120" s="53">
        <v>126</v>
      </c>
      <c r="B120" s="121">
        <v>45239</v>
      </c>
      <c r="C120" t="str">
        <v>JESUS ISRAEL, FLORES DE LA ROSA</v>
      </c>
      <c r="D120" s="53" t="str">
        <v>TÉCNICA ELÉCTRICA DE PARRAL</v>
      </c>
      <c r="E120" s="53" t="str">
        <v>PRODUCTIVA</v>
      </c>
      <c r="F120" t="str">
        <v>ACTIVIDADES DE CONTROL INTERNO</v>
      </c>
      <c r="G120" s="121">
        <v>45238</v>
      </c>
      <c r="H120" s="53">
        <v>2023</v>
      </c>
      <c r="I120" t="str">
        <v>nov</v>
      </c>
      <c r="J120" s="124">
        <v>45231</v>
      </c>
      <c r="K120">
        <v>69</v>
      </c>
      <c r="L120">
        <v>90</v>
      </c>
      <c r="M120" t="str">
        <v>DESARROLLO DE APLICACIÓN PARA SUPERVISORES O COORDINADORES DE VENTAS</v>
      </c>
      <c r="N120" t="str">
        <v>CONTROL INTERNO</v>
      </c>
      <c r="O120" t="str">
        <v>AUTOMATIZACIÓN DE PROCESO</v>
      </c>
      <c r="P120">
        <v>9</v>
      </c>
      <c r="Q120">
        <v>0</v>
      </c>
      <c r="R120">
        <f t="shared" si="5"/>
        <v>9</v>
      </c>
      <c r="S120">
        <f t="shared" si="6"/>
        <v>0</v>
      </c>
      <c r="T120" s="53" t="str">
        <f t="shared" si="4"/>
        <v>TÉCNICA ELÉCTRICA DE PARRAL</v>
      </c>
      <c r="U120" s="53" t="str">
        <f t="shared" si="4"/>
        <v/>
      </c>
      <c r="V120" s="53" t="str">
        <f t="shared" si="4"/>
        <v/>
      </c>
      <c r="W120" s="53" t="str">
        <f t="shared" si="4"/>
        <v/>
      </c>
      <c r="X120" s="53" t="str">
        <f t="shared" si="4"/>
        <v/>
      </c>
    </row>
    <row r="121" spans="1:24" hidden="1" x14ac:dyDescent="0.3">
      <c r="A121" s="53">
        <v>125</v>
      </c>
      <c r="B121" s="121">
        <v>45239</v>
      </c>
      <c r="C121" t="str">
        <v>JESUS ISRAEL, FLORES DE LA ROSA</v>
      </c>
      <c r="D121" s="53" t="str">
        <v>TÉCNICA ELÉCTRICA DE PARRAL</v>
      </c>
      <c r="E121" s="53" t="str">
        <v>PRODUCTIVA</v>
      </c>
      <c r="F121" t="str">
        <v>ACTIVIDADES DE CONTROL INTERNO</v>
      </c>
      <c r="G121" s="121">
        <v>45237</v>
      </c>
      <c r="H121" s="53">
        <v>2023</v>
      </c>
      <c r="I121" t="str">
        <v>nov</v>
      </c>
      <c r="J121" s="124">
        <v>45231</v>
      </c>
      <c r="K121">
        <v>69</v>
      </c>
      <c r="L121">
        <v>90</v>
      </c>
      <c r="M121" t="str">
        <v>DESARROLLO DE APLICACIÓN PARA SUPERVISORES O COORDINADORES DE VENTAS</v>
      </c>
      <c r="N121" t="str">
        <v>CONTROL INTERNO</v>
      </c>
      <c r="O121" t="str">
        <v>AUTOMATIZACIÓN DE PROCESO</v>
      </c>
      <c r="P121">
        <v>9</v>
      </c>
      <c r="Q121">
        <v>0</v>
      </c>
      <c r="R121">
        <f t="shared" si="5"/>
        <v>9</v>
      </c>
      <c r="S121">
        <f t="shared" si="6"/>
        <v>0</v>
      </c>
      <c r="T121" s="53" t="str">
        <f t="shared" ref="T121:X171" si="7">IF(OR(COUNTIF($D121,"*"&amp;T$5&amp;"*")&gt;0,$D121="GRUPO TEPSA"),T$5,"")</f>
        <v>TÉCNICA ELÉCTRICA DE PARRAL</v>
      </c>
      <c r="U121" s="53" t="str">
        <f t="shared" si="7"/>
        <v/>
      </c>
      <c r="V121" s="53" t="str">
        <f t="shared" si="7"/>
        <v/>
      </c>
      <c r="W121" s="53" t="str">
        <f t="shared" si="7"/>
        <v/>
      </c>
      <c r="X121" s="53" t="str">
        <f t="shared" si="7"/>
        <v/>
      </c>
    </row>
    <row r="122" spans="1:24" hidden="1" x14ac:dyDescent="0.3">
      <c r="A122" s="53">
        <v>124</v>
      </c>
      <c r="B122" s="121">
        <v>45236</v>
      </c>
      <c r="C122" t="str">
        <v>JESUS ISRAEL, FLORES DE LA ROSA</v>
      </c>
      <c r="D122" s="53" t="str">
        <v>TÉCNICA ELÉCTRICA DE PARRAL</v>
      </c>
      <c r="E122" s="53" t="str">
        <v>IMPRODUCTIVA</v>
      </c>
      <c r="F122" t="str">
        <v>TAREAS ADMINISTRATIVAS (REUNIÓN SOLICITADA POR OTRO DEPARTAMENTO OPERACIÓN 100%)</v>
      </c>
      <c r="G122" s="121">
        <v>45233</v>
      </c>
      <c r="H122" s="53">
        <v>2023</v>
      </c>
      <c r="I122" t="str">
        <v>nov</v>
      </c>
      <c r="J122" s="124">
        <v>45231</v>
      </c>
      <c r="K122">
        <v>0</v>
      </c>
      <c r="L122">
        <v>0</v>
      </c>
      <c r="M122">
        <v>0</v>
      </c>
      <c r="N122">
        <v>0</v>
      </c>
      <c r="O122">
        <v>0</v>
      </c>
      <c r="P122">
        <v>9</v>
      </c>
      <c r="Q122">
        <v>0</v>
      </c>
      <c r="R122">
        <f t="shared" si="5"/>
        <v>9</v>
      </c>
      <c r="S122">
        <f t="shared" si="6"/>
        <v>0</v>
      </c>
      <c r="T122" s="53" t="str">
        <f t="shared" si="7"/>
        <v>TÉCNICA ELÉCTRICA DE PARRAL</v>
      </c>
      <c r="U122" s="53" t="str">
        <f t="shared" si="7"/>
        <v/>
      </c>
      <c r="V122" s="53" t="str">
        <f t="shared" si="7"/>
        <v/>
      </c>
      <c r="W122" s="53" t="str">
        <f t="shared" si="7"/>
        <v/>
      </c>
      <c r="X122" s="53" t="str">
        <f t="shared" si="7"/>
        <v/>
      </c>
    </row>
    <row r="123" spans="1:24" hidden="1" x14ac:dyDescent="0.3">
      <c r="A123" s="53">
        <v>123</v>
      </c>
      <c r="B123" s="121">
        <v>45236</v>
      </c>
      <c r="C123" t="str">
        <v>JESUS ISRAEL, FLORES DE LA ROSA</v>
      </c>
      <c r="D123" s="53" t="str">
        <v>GRUPO TEPSA</v>
      </c>
      <c r="E123" s="53" t="str">
        <v>PRODUCTIVA</v>
      </c>
      <c r="F123" t="str">
        <v>ACTIVIDADES DE CONTROL INTERNO</v>
      </c>
      <c r="G123" s="121">
        <v>45236</v>
      </c>
      <c r="H123" s="53">
        <v>2023</v>
      </c>
      <c r="I123" t="str">
        <v>nov</v>
      </c>
      <c r="J123" s="124">
        <v>45231</v>
      </c>
      <c r="K123">
        <v>69</v>
      </c>
      <c r="L123">
        <v>90</v>
      </c>
      <c r="M123" t="str">
        <v>DESARROLLO DE APLICACIÓN PARA SUPERVISORES O COORDINADORES DE VENTAS</v>
      </c>
      <c r="N123" t="str">
        <v>CONTROL INTERNO</v>
      </c>
      <c r="O123" t="str">
        <v>AUTOMATIZACIÓN DE PROCESO</v>
      </c>
      <c r="P123">
        <v>9</v>
      </c>
      <c r="Q123">
        <v>0</v>
      </c>
      <c r="R123">
        <f t="shared" si="5"/>
        <v>1.8</v>
      </c>
      <c r="S123">
        <f t="shared" si="6"/>
        <v>0</v>
      </c>
      <c r="T123" s="53" t="str">
        <f t="shared" si="7"/>
        <v>TÉCNICA ELÉCTRICA DE PARRAL</v>
      </c>
      <c r="U123" s="53" t="str">
        <f t="shared" si="7"/>
        <v>TEPSA ELÉCTRICA</v>
      </c>
      <c r="V123" s="53" t="str">
        <f t="shared" si="7"/>
        <v>TEPSA COMERCIAL</v>
      </c>
      <c r="W123" s="53" t="str">
        <f t="shared" si="7"/>
        <v>TEPSA STEEL POWER</v>
      </c>
      <c r="X123" s="53" t="str">
        <f t="shared" si="7"/>
        <v>CSCGT</v>
      </c>
    </row>
    <row r="124" spans="1:24" hidden="1" x14ac:dyDescent="0.3">
      <c r="A124" s="53">
        <v>122</v>
      </c>
      <c r="B124" s="121">
        <v>45231</v>
      </c>
      <c r="C124" t="str">
        <v>JESUS ISRAEL, FLORES DE LA ROSA</v>
      </c>
      <c r="D124" s="53" t="str">
        <v>TÉCNICA ELÉCTRICA DE PARRAL</v>
      </c>
      <c r="E124" s="53" t="str">
        <v>IMPRODUCTIVA</v>
      </c>
      <c r="F124" t="str">
        <v>TAREAS ADMINISTRATIVAS (REUNIÓN SOLICITADA POR OTRO DEPARTAMENTO OPERACIÓN 100%)</v>
      </c>
      <c r="G124" s="121">
        <v>45230</v>
      </c>
      <c r="H124" s="53">
        <v>2023</v>
      </c>
      <c r="I124" t="str">
        <v>oct</v>
      </c>
      <c r="J124" s="124">
        <v>45200</v>
      </c>
      <c r="K124">
        <v>11</v>
      </c>
      <c r="L124">
        <v>110</v>
      </c>
      <c r="M124" t="str">
        <v xml:space="preserve">INVENTARIO ANUAL 2023 CONSIGNA COEUR </v>
      </c>
      <c r="N124" t="str">
        <v>AUDITORÍA</v>
      </c>
      <c r="O124" t="str">
        <v>INVENTARIO</v>
      </c>
      <c r="P124">
        <v>9</v>
      </c>
      <c r="Q124">
        <v>0</v>
      </c>
      <c r="R124">
        <f t="shared" si="5"/>
        <v>9</v>
      </c>
      <c r="S124">
        <f t="shared" si="6"/>
        <v>0</v>
      </c>
      <c r="T124" s="53" t="str">
        <f t="shared" si="7"/>
        <v>TÉCNICA ELÉCTRICA DE PARRAL</v>
      </c>
      <c r="U124" s="53" t="str">
        <f t="shared" si="7"/>
        <v/>
      </c>
      <c r="V124" s="53" t="str">
        <f t="shared" si="7"/>
        <v/>
      </c>
      <c r="W124" s="53" t="str">
        <f t="shared" si="7"/>
        <v/>
      </c>
      <c r="X124" s="53" t="str">
        <f t="shared" si="7"/>
        <v/>
      </c>
    </row>
    <row r="125" spans="1:24" hidden="1" x14ac:dyDescent="0.3">
      <c r="A125" s="53">
        <v>121</v>
      </c>
      <c r="B125" s="121">
        <v>45231</v>
      </c>
      <c r="C125" t="str">
        <v>JESUS ISRAEL, FLORES DE LA ROSA</v>
      </c>
      <c r="D125" s="53" t="str">
        <v>TÉCNICA ELÉCTRICA DE PARRAL</v>
      </c>
      <c r="E125" s="53" t="str">
        <v>IMPRODUCTIVA</v>
      </c>
      <c r="F125" t="str">
        <v>LICENCIA</v>
      </c>
      <c r="G125" s="121">
        <v>45229</v>
      </c>
      <c r="H125" s="53">
        <v>2023</v>
      </c>
      <c r="I125" t="str">
        <v>oct</v>
      </c>
      <c r="J125" s="124">
        <v>45200</v>
      </c>
      <c r="K125">
        <v>11</v>
      </c>
      <c r="L125">
        <v>110</v>
      </c>
      <c r="M125" t="str">
        <v xml:space="preserve">INVENTARIO ANUAL 2023 CONSIGNA COEUR </v>
      </c>
      <c r="N125" t="str">
        <v>AUDITORÍA</v>
      </c>
      <c r="O125" t="str">
        <v>INVENTARIO</v>
      </c>
      <c r="P125">
        <v>9</v>
      </c>
      <c r="Q125">
        <v>0</v>
      </c>
      <c r="R125">
        <f t="shared" si="5"/>
        <v>9</v>
      </c>
      <c r="S125">
        <f t="shared" si="6"/>
        <v>0</v>
      </c>
      <c r="T125" s="53" t="str">
        <f t="shared" si="7"/>
        <v>TÉCNICA ELÉCTRICA DE PARRAL</v>
      </c>
      <c r="U125" s="53" t="str">
        <f t="shared" si="7"/>
        <v/>
      </c>
      <c r="V125" s="53" t="str">
        <f t="shared" si="7"/>
        <v/>
      </c>
      <c r="W125" s="53" t="str">
        <f t="shared" si="7"/>
        <v/>
      </c>
      <c r="X125" s="53" t="str">
        <f t="shared" si="7"/>
        <v/>
      </c>
    </row>
    <row r="126" spans="1:24" hidden="1" x14ac:dyDescent="0.3">
      <c r="A126" s="53">
        <v>120</v>
      </c>
      <c r="B126" s="121">
        <v>45231</v>
      </c>
      <c r="C126" t="str">
        <v>JESUS ISRAEL, FLORES DE LA ROSA</v>
      </c>
      <c r="D126" s="53" t="str">
        <v>TÉCNICA ELÉCTRICA DE PARRAL</v>
      </c>
      <c r="E126" s="53" t="str">
        <v>IMPRODUCTIVA</v>
      </c>
      <c r="F126" t="str">
        <v>TAREAS ADMINISTRATIVAS (REUNIÓN SOLICITADA POR OTRO DEPARTAMENTO OPERACIÓN 100%)</v>
      </c>
      <c r="G126" s="121">
        <v>45231</v>
      </c>
      <c r="H126" s="53">
        <v>2023</v>
      </c>
      <c r="I126" t="str">
        <v>nov</v>
      </c>
      <c r="J126" s="124">
        <v>45231</v>
      </c>
      <c r="K126">
        <v>11</v>
      </c>
      <c r="L126">
        <v>110</v>
      </c>
      <c r="M126" t="str">
        <v xml:space="preserve">INVENTARIO ANUAL 2023 CONSIGNA COEUR </v>
      </c>
      <c r="N126" t="str">
        <v>AUDITORÍA</v>
      </c>
      <c r="O126" t="str">
        <v>INVENTARIO</v>
      </c>
      <c r="P126">
        <v>4</v>
      </c>
      <c r="Q126">
        <v>0</v>
      </c>
      <c r="R126">
        <f t="shared" si="5"/>
        <v>4</v>
      </c>
      <c r="S126">
        <f t="shared" si="6"/>
        <v>0</v>
      </c>
      <c r="T126" s="53" t="str">
        <f t="shared" si="7"/>
        <v>TÉCNICA ELÉCTRICA DE PARRAL</v>
      </c>
      <c r="U126" s="53" t="str">
        <f t="shared" si="7"/>
        <v/>
      </c>
      <c r="V126" s="53" t="str">
        <f t="shared" si="7"/>
        <v/>
      </c>
      <c r="W126" s="53" t="str">
        <f t="shared" si="7"/>
        <v/>
      </c>
      <c r="X126" s="53" t="str">
        <f t="shared" si="7"/>
        <v/>
      </c>
    </row>
    <row r="127" spans="1:24" hidden="1" x14ac:dyDescent="0.3">
      <c r="A127" s="53">
        <v>119</v>
      </c>
      <c r="B127" s="121">
        <v>45231</v>
      </c>
      <c r="C127" t="str">
        <v>JESUS ISRAEL, FLORES DE LA ROSA</v>
      </c>
      <c r="D127" s="53" t="str">
        <v>GRUPO TEPSA</v>
      </c>
      <c r="E127" s="53" t="str">
        <v>PRODUCTIVA</v>
      </c>
      <c r="F127" t="str">
        <v>ENCARGOS ESPECIALES DE AI</v>
      </c>
      <c r="G127" s="121">
        <v>45231</v>
      </c>
      <c r="H127" s="53">
        <v>2023</v>
      </c>
      <c r="I127" t="str">
        <v>nov</v>
      </c>
      <c r="J127" s="124">
        <v>45231</v>
      </c>
      <c r="K127">
        <v>71</v>
      </c>
      <c r="L127">
        <v>93</v>
      </c>
      <c r="M127" t="str">
        <v>COMPULSA DE PROVEEDORES Y CLIENTES</v>
      </c>
      <c r="N127" t="str">
        <v>AUDITORÍA</v>
      </c>
      <c r="O127" t="str">
        <v>FINANCIERA</v>
      </c>
      <c r="P127">
        <v>5</v>
      </c>
      <c r="Q127">
        <v>0</v>
      </c>
      <c r="R127">
        <f t="shared" si="5"/>
        <v>1</v>
      </c>
      <c r="S127">
        <f t="shared" si="6"/>
        <v>0</v>
      </c>
      <c r="T127" s="53" t="str">
        <f t="shared" si="7"/>
        <v>TÉCNICA ELÉCTRICA DE PARRAL</v>
      </c>
      <c r="U127" s="53" t="str">
        <f t="shared" si="7"/>
        <v>TEPSA ELÉCTRICA</v>
      </c>
      <c r="V127" s="53" t="str">
        <f t="shared" si="7"/>
        <v>TEPSA COMERCIAL</v>
      </c>
      <c r="W127" s="53" t="str">
        <f t="shared" si="7"/>
        <v>TEPSA STEEL POWER</v>
      </c>
      <c r="X127" s="53" t="str">
        <f t="shared" si="7"/>
        <v>CSCGT</v>
      </c>
    </row>
    <row r="128" spans="1:24" hidden="1" x14ac:dyDescent="0.3">
      <c r="A128" s="53">
        <v>118</v>
      </c>
      <c r="B128" s="121">
        <v>45226</v>
      </c>
      <c r="C128" t="str">
        <v>JESUS ISRAEL, FLORES DE LA ROSA</v>
      </c>
      <c r="D128" s="53" t="str">
        <v>TÉCNICA ELÉCTRICA DE PARRAL</v>
      </c>
      <c r="E128" s="53" t="str">
        <v>IMPRODUCTIVA</v>
      </c>
      <c r="F128" t="str">
        <v>LICENCIA</v>
      </c>
      <c r="G128" s="121">
        <v>45225</v>
      </c>
      <c r="H128" s="53">
        <v>2023</v>
      </c>
      <c r="I128" t="str">
        <v>oct</v>
      </c>
      <c r="J128" s="124">
        <v>45200</v>
      </c>
      <c r="K128">
        <v>11</v>
      </c>
      <c r="L128">
        <v>110</v>
      </c>
      <c r="M128" t="str">
        <v xml:space="preserve">INVENTARIO ANUAL 2023 CONSIGNA COEUR </v>
      </c>
      <c r="N128" t="str">
        <v>AUDITORÍA</v>
      </c>
      <c r="O128" t="str">
        <v>INVENTARIO</v>
      </c>
      <c r="P128">
        <v>9</v>
      </c>
      <c r="Q128">
        <v>0</v>
      </c>
      <c r="R128">
        <f t="shared" si="5"/>
        <v>9</v>
      </c>
      <c r="S128">
        <f t="shared" si="6"/>
        <v>0</v>
      </c>
      <c r="T128" s="53" t="str">
        <f t="shared" si="7"/>
        <v>TÉCNICA ELÉCTRICA DE PARRAL</v>
      </c>
      <c r="U128" s="53" t="str">
        <f t="shared" si="7"/>
        <v/>
      </c>
      <c r="V128" s="53" t="str">
        <f t="shared" si="7"/>
        <v/>
      </c>
      <c r="W128" s="53" t="str">
        <f t="shared" si="7"/>
        <v/>
      </c>
      <c r="X128" s="53" t="str">
        <f t="shared" si="7"/>
        <v/>
      </c>
    </row>
    <row r="129" spans="1:24" hidden="1" x14ac:dyDescent="0.3">
      <c r="A129" s="53">
        <v>117</v>
      </c>
      <c r="B129" s="121">
        <v>45226</v>
      </c>
      <c r="C129" t="str">
        <v>JESUS ISRAEL, FLORES DE LA ROSA</v>
      </c>
      <c r="D129" s="53" t="str">
        <v>TÉCNICA ELÉCTRICA DE PARRAL</v>
      </c>
      <c r="E129" s="53" t="str">
        <v>IMPRODUCTIVA</v>
      </c>
      <c r="F129" t="str">
        <v>TRASLADOS</v>
      </c>
      <c r="G129" s="121">
        <v>45223</v>
      </c>
      <c r="H129" s="53">
        <v>2023</v>
      </c>
      <c r="I129" t="str">
        <v>oct</v>
      </c>
      <c r="J129" s="124">
        <v>45200</v>
      </c>
      <c r="K129">
        <v>11</v>
      </c>
      <c r="L129">
        <v>110</v>
      </c>
      <c r="M129" t="str">
        <v xml:space="preserve">INVENTARIO ANUAL 2023 CONSIGNA COEUR </v>
      </c>
      <c r="N129" t="str">
        <v>AUDITORÍA</v>
      </c>
      <c r="O129" t="str">
        <v>INVENTARIO</v>
      </c>
      <c r="P129">
        <v>9</v>
      </c>
      <c r="Q129">
        <v>0</v>
      </c>
      <c r="R129">
        <f t="shared" si="5"/>
        <v>9</v>
      </c>
      <c r="S129">
        <f t="shared" si="6"/>
        <v>0</v>
      </c>
      <c r="T129" s="53" t="str">
        <f t="shared" si="7"/>
        <v>TÉCNICA ELÉCTRICA DE PARRAL</v>
      </c>
      <c r="U129" s="53" t="str">
        <f t="shared" si="7"/>
        <v/>
      </c>
      <c r="V129" s="53" t="str">
        <f t="shared" si="7"/>
        <v/>
      </c>
      <c r="W129" s="53" t="str">
        <f t="shared" si="7"/>
        <v/>
      </c>
      <c r="X129" s="53" t="str">
        <f t="shared" si="7"/>
        <v/>
      </c>
    </row>
    <row r="130" spans="1:24" hidden="1" x14ac:dyDescent="0.3">
      <c r="A130" s="53">
        <v>116</v>
      </c>
      <c r="B130" s="121">
        <v>45226</v>
      </c>
      <c r="C130" t="str">
        <v>JESUS ISRAEL, FLORES DE LA ROSA</v>
      </c>
      <c r="D130" s="53" t="str">
        <v>TÉCNICA ELÉCTRICA DE PARRAL</v>
      </c>
      <c r="E130" s="53" t="str">
        <v>IMPRODUCTIVA</v>
      </c>
      <c r="F130" t="str">
        <v>TRASLADOS</v>
      </c>
      <c r="G130" s="121">
        <v>45223</v>
      </c>
      <c r="H130" s="53">
        <v>2023</v>
      </c>
      <c r="I130" t="str">
        <v>oct</v>
      </c>
      <c r="J130" s="124">
        <v>45200</v>
      </c>
      <c r="K130">
        <v>11</v>
      </c>
      <c r="L130">
        <v>110</v>
      </c>
      <c r="M130" t="str">
        <v xml:space="preserve">INVENTARIO ANUAL 2023 CONSIGNA COEUR </v>
      </c>
      <c r="N130" t="str">
        <v>AUDITORÍA</v>
      </c>
      <c r="O130" t="str">
        <v>INVENTARIO</v>
      </c>
      <c r="P130">
        <v>9</v>
      </c>
      <c r="Q130">
        <v>0</v>
      </c>
      <c r="R130">
        <f t="shared" si="5"/>
        <v>9</v>
      </c>
      <c r="S130">
        <f t="shared" si="6"/>
        <v>0</v>
      </c>
      <c r="T130" s="53" t="str">
        <f t="shared" si="7"/>
        <v>TÉCNICA ELÉCTRICA DE PARRAL</v>
      </c>
      <c r="U130" s="53" t="str">
        <f t="shared" si="7"/>
        <v/>
      </c>
      <c r="V130" s="53" t="str">
        <f t="shared" si="7"/>
        <v/>
      </c>
      <c r="W130" s="53" t="str">
        <f t="shared" si="7"/>
        <v/>
      </c>
      <c r="X130" s="53" t="str">
        <f t="shared" si="7"/>
        <v/>
      </c>
    </row>
    <row r="131" spans="1:24" hidden="1" x14ac:dyDescent="0.3">
      <c r="A131" s="53">
        <v>115</v>
      </c>
      <c r="B131" s="121">
        <v>45226</v>
      </c>
      <c r="C131" t="str">
        <v>JESUS ISRAEL, FLORES DE LA ROSA</v>
      </c>
      <c r="D131" s="53" t="str">
        <v>TÉCNICA ELÉCTRICA DE PARRAL</v>
      </c>
      <c r="E131" s="53" t="str">
        <v>PRODUCTIVA</v>
      </c>
      <c r="F131" t="str">
        <v>INVENTARIOS</v>
      </c>
      <c r="G131" s="121">
        <v>45222</v>
      </c>
      <c r="H131" s="53">
        <v>2023</v>
      </c>
      <c r="I131" t="str">
        <v>oct</v>
      </c>
      <c r="J131" s="124">
        <v>45200</v>
      </c>
      <c r="K131">
        <v>11</v>
      </c>
      <c r="L131">
        <v>110</v>
      </c>
      <c r="M131" t="str">
        <v xml:space="preserve">INVENTARIO ANUAL 2023 CONSIGNA COEUR </v>
      </c>
      <c r="N131" t="str">
        <v>AUDITORÍA</v>
      </c>
      <c r="O131" t="str">
        <v>INVENTARIO</v>
      </c>
      <c r="P131">
        <v>7</v>
      </c>
      <c r="Q131">
        <v>4</v>
      </c>
      <c r="R131">
        <f t="shared" si="5"/>
        <v>7</v>
      </c>
      <c r="S131">
        <f t="shared" si="6"/>
        <v>4</v>
      </c>
      <c r="T131" s="53" t="str">
        <f t="shared" si="7"/>
        <v>TÉCNICA ELÉCTRICA DE PARRAL</v>
      </c>
      <c r="U131" s="53" t="str">
        <f t="shared" si="7"/>
        <v/>
      </c>
      <c r="V131" s="53" t="str">
        <f t="shared" si="7"/>
        <v/>
      </c>
      <c r="W131" s="53" t="str">
        <f t="shared" si="7"/>
        <v/>
      </c>
      <c r="X131" s="53" t="str">
        <f t="shared" si="7"/>
        <v/>
      </c>
    </row>
    <row r="132" spans="1:24" hidden="1" x14ac:dyDescent="0.3">
      <c r="A132" s="53">
        <v>114</v>
      </c>
      <c r="B132" s="121">
        <v>45226</v>
      </c>
      <c r="C132" t="str">
        <v>JESUS ISRAEL, FLORES DE LA ROSA</v>
      </c>
      <c r="D132" s="53" t="str">
        <v>TÉCNICA ELÉCTRICA DE PARRAL</v>
      </c>
      <c r="E132" s="53" t="str">
        <v>IMPRODUCTIVA</v>
      </c>
      <c r="F132" t="str">
        <v>TRASLADOS</v>
      </c>
      <c r="G132" s="121">
        <v>45222</v>
      </c>
      <c r="H132" s="53">
        <v>2023</v>
      </c>
      <c r="I132" t="str">
        <v>oct</v>
      </c>
      <c r="J132" s="124">
        <v>45200</v>
      </c>
      <c r="K132">
        <v>11</v>
      </c>
      <c r="L132">
        <v>110</v>
      </c>
      <c r="M132" t="str">
        <v xml:space="preserve">INVENTARIO ANUAL 2023 CONSIGNA COEUR </v>
      </c>
      <c r="N132" t="str">
        <v>AUDITORÍA</v>
      </c>
      <c r="O132" t="str">
        <v>INVENTARIO</v>
      </c>
      <c r="P132">
        <v>6</v>
      </c>
      <c r="Q132">
        <v>0</v>
      </c>
      <c r="R132">
        <f t="shared" si="5"/>
        <v>6</v>
      </c>
      <c r="S132">
        <f t="shared" si="6"/>
        <v>0</v>
      </c>
      <c r="T132" s="53" t="str">
        <f t="shared" si="7"/>
        <v>TÉCNICA ELÉCTRICA DE PARRAL</v>
      </c>
      <c r="U132" s="53" t="str">
        <f t="shared" si="7"/>
        <v/>
      </c>
      <c r="V132" s="53" t="str">
        <f t="shared" si="7"/>
        <v/>
      </c>
      <c r="W132" s="53" t="str">
        <f t="shared" si="7"/>
        <v/>
      </c>
      <c r="X132" s="53" t="str">
        <f t="shared" si="7"/>
        <v/>
      </c>
    </row>
    <row r="133" spans="1:24" hidden="1" x14ac:dyDescent="0.3">
      <c r="A133" s="53">
        <v>113</v>
      </c>
      <c r="B133" s="121">
        <v>45226</v>
      </c>
      <c r="C133" t="str">
        <v>JESUS ISRAEL, FLORES DE LA ROSA</v>
      </c>
      <c r="D133" s="53" t="str">
        <v>TÉCNICA ELÉCTRICA DE PARRAL</v>
      </c>
      <c r="E133" s="53" t="str">
        <v>PRODUCTIVA</v>
      </c>
      <c r="F133" t="str">
        <v>INVENTARIOS</v>
      </c>
      <c r="G133" s="121">
        <v>45221</v>
      </c>
      <c r="H133" s="53">
        <v>2023</v>
      </c>
      <c r="I133" t="str">
        <v>oct</v>
      </c>
      <c r="J133" s="124">
        <v>45200</v>
      </c>
      <c r="K133">
        <v>11</v>
      </c>
      <c r="L133">
        <v>110</v>
      </c>
      <c r="M133" t="str">
        <v xml:space="preserve">INVENTARIO ANUAL 2023 CONSIGNA COEUR </v>
      </c>
      <c r="N133" t="str">
        <v>AUDITORÍA</v>
      </c>
      <c r="O133" t="str">
        <v>INVENTARIO</v>
      </c>
      <c r="P133">
        <v>6</v>
      </c>
      <c r="Q133">
        <v>6</v>
      </c>
      <c r="R133">
        <f t="shared" si="5"/>
        <v>6</v>
      </c>
      <c r="S133">
        <f t="shared" si="6"/>
        <v>6</v>
      </c>
      <c r="T133" s="53" t="str">
        <f t="shared" si="7"/>
        <v>TÉCNICA ELÉCTRICA DE PARRAL</v>
      </c>
      <c r="U133" s="53" t="str">
        <f t="shared" si="7"/>
        <v/>
      </c>
      <c r="V133" s="53" t="str">
        <f t="shared" si="7"/>
        <v/>
      </c>
      <c r="W133" s="53" t="str">
        <f t="shared" si="7"/>
        <v/>
      </c>
      <c r="X133" s="53" t="str">
        <f t="shared" si="7"/>
        <v/>
      </c>
    </row>
    <row r="134" spans="1:24" hidden="1" x14ac:dyDescent="0.3">
      <c r="A134" s="53">
        <v>112</v>
      </c>
      <c r="B134" s="121">
        <v>45226</v>
      </c>
      <c r="C134" t="str">
        <v>JESUS ISRAEL, FLORES DE LA ROSA</v>
      </c>
      <c r="D134" s="53" t="str">
        <v>TÉCNICA ELÉCTRICA DE PARRAL</v>
      </c>
      <c r="E134" s="53" t="str">
        <v>IMPRODUCTIVA</v>
      </c>
      <c r="F134" t="str">
        <v>TRASLADOS</v>
      </c>
      <c r="G134" s="121">
        <v>45221</v>
      </c>
      <c r="H134" s="53">
        <v>2023</v>
      </c>
      <c r="I134" t="str">
        <v>oct</v>
      </c>
      <c r="J134" s="124">
        <v>45200</v>
      </c>
      <c r="K134">
        <v>11</v>
      </c>
      <c r="L134">
        <v>110</v>
      </c>
      <c r="M134" t="str">
        <v xml:space="preserve">INVENTARIO ANUAL 2023 CONSIGNA COEUR </v>
      </c>
      <c r="N134" t="str">
        <v>AUDITORÍA</v>
      </c>
      <c r="O134" t="str">
        <v>INVENTARIO</v>
      </c>
      <c r="P134">
        <v>5</v>
      </c>
      <c r="Q134">
        <v>5</v>
      </c>
      <c r="R134">
        <f t="shared" si="5"/>
        <v>5</v>
      </c>
      <c r="S134">
        <f t="shared" si="6"/>
        <v>5</v>
      </c>
      <c r="T134" s="53" t="str">
        <f t="shared" si="7"/>
        <v>TÉCNICA ELÉCTRICA DE PARRAL</v>
      </c>
      <c r="U134" s="53" t="str">
        <f t="shared" si="7"/>
        <v/>
      </c>
      <c r="V134" s="53" t="str">
        <f t="shared" si="7"/>
        <v/>
      </c>
      <c r="W134" s="53" t="str">
        <f t="shared" si="7"/>
        <v/>
      </c>
      <c r="X134" s="53" t="str">
        <f t="shared" si="7"/>
        <v/>
      </c>
    </row>
    <row r="135" spans="1:24" hidden="1" x14ac:dyDescent="0.3">
      <c r="A135" s="53">
        <v>111</v>
      </c>
      <c r="B135" s="121">
        <v>45226</v>
      </c>
      <c r="C135" t="str">
        <v>JESUS ISRAEL, FLORES DE LA ROSA</v>
      </c>
      <c r="D135" s="53" t="str">
        <v>TÉCNICA ELÉCTRICA DE PARRAL</v>
      </c>
      <c r="E135" s="53" t="str">
        <v>IMPRODUCTIVA</v>
      </c>
      <c r="F135" t="str">
        <v>TRASLADOS</v>
      </c>
      <c r="G135" s="121">
        <v>45220</v>
      </c>
      <c r="H135" s="53">
        <v>2023</v>
      </c>
      <c r="I135" t="str">
        <v>oct</v>
      </c>
      <c r="J135" s="124">
        <v>45200</v>
      </c>
      <c r="K135">
        <v>11</v>
      </c>
      <c r="L135">
        <v>110</v>
      </c>
      <c r="M135" t="str">
        <v xml:space="preserve">INVENTARIO ANUAL 2023 CONSIGNA COEUR </v>
      </c>
      <c r="N135" t="str">
        <v>AUDITORÍA</v>
      </c>
      <c r="O135" t="str">
        <v>INVENTARIO</v>
      </c>
      <c r="P135">
        <v>12</v>
      </c>
      <c r="Q135">
        <v>12</v>
      </c>
      <c r="R135">
        <f t="shared" ref="R135:R198" si="8">IF(OR(D135="GRUPO TEPSA",D135="TODAS"),P135/5,P135)</f>
        <v>12</v>
      </c>
      <c r="S135">
        <f t="shared" si="6"/>
        <v>12</v>
      </c>
      <c r="T135" s="53" t="str">
        <f t="shared" si="7"/>
        <v>TÉCNICA ELÉCTRICA DE PARRAL</v>
      </c>
      <c r="U135" s="53" t="str">
        <f t="shared" si="7"/>
        <v/>
      </c>
      <c r="V135" s="53" t="str">
        <f t="shared" si="7"/>
        <v/>
      </c>
      <c r="W135" s="53" t="str">
        <f t="shared" si="7"/>
        <v/>
      </c>
      <c r="X135" s="53" t="str">
        <f t="shared" si="7"/>
        <v/>
      </c>
    </row>
    <row r="136" spans="1:24" hidden="1" x14ac:dyDescent="0.3">
      <c r="A136" s="53">
        <v>110</v>
      </c>
      <c r="B136" s="121">
        <v>45226</v>
      </c>
      <c r="C136" t="str">
        <v>JESUS ISRAEL, FLORES DE LA ROSA</v>
      </c>
      <c r="D136" s="53" t="str">
        <v>TÉCNICA ELÉCTRICA DE PARRAL</v>
      </c>
      <c r="E136" s="53" t="str">
        <v>IMPRODUCTIVA</v>
      </c>
      <c r="F136" t="str">
        <v>TRASLADOS</v>
      </c>
      <c r="G136" s="121">
        <v>45219</v>
      </c>
      <c r="H136" s="53">
        <v>2023</v>
      </c>
      <c r="I136" t="str">
        <v>oct</v>
      </c>
      <c r="J136" s="124">
        <v>45200</v>
      </c>
      <c r="K136">
        <v>11</v>
      </c>
      <c r="L136">
        <v>110</v>
      </c>
      <c r="M136" t="str">
        <v xml:space="preserve">INVENTARIO ANUAL 2023 CONSIGNA COEUR </v>
      </c>
      <c r="N136" t="str">
        <v>AUDITORÍA</v>
      </c>
      <c r="O136" t="str">
        <v>INVENTARIO</v>
      </c>
      <c r="P136">
        <v>10</v>
      </c>
      <c r="Q136">
        <v>1</v>
      </c>
      <c r="R136">
        <f t="shared" si="8"/>
        <v>10</v>
      </c>
      <c r="S136">
        <f t="shared" si="6"/>
        <v>1</v>
      </c>
      <c r="T136" s="53" t="str">
        <f t="shared" si="7"/>
        <v>TÉCNICA ELÉCTRICA DE PARRAL</v>
      </c>
      <c r="U136" s="53" t="str">
        <f t="shared" si="7"/>
        <v/>
      </c>
      <c r="V136" s="53" t="str">
        <f t="shared" si="7"/>
        <v/>
      </c>
      <c r="W136" s="53" t="str">
        <f t="shared" si="7"/>
        <v/>
      </c>
      <c r="X136" s="53" t="str">
        <f t="shared" si="7"/>
        <v/>
      </c>
    </row>
    <row r="137" spans="1:24" hidden="1" x14ac:dyDescent="0.3">
      <c r="A137" s="53">
        <v>109</v>
      </c>
      <c r="B137" s="121">
        <v>45216</v>
      </c>
      <c r="C137" t="str">
        <v>JESUS ISRAEL, FLORES DE LA ROSA</v>
      </c>
      <c r="D137" s="53" t="str">
        <v>TÉCNICA ELÉCTRICA DE PARRAL</v>
      </c>
      <c r="E137" s="53" t="str">
        <v>PRODUCTIVA</v>
      </c>
      <c r="F137" t="str">
        <v>ACTIVIDADES DE CONTROL INTERNO</v>
      </c>
      <c r="G137" s="121">
        <v>45216</v>
      </c>
      <c r="H137" s="53">
        <v>2023</v>
      </c>
      <c r="I137" t="str">
        <v>oct</v>
      </c>
      <c r="J137" s="124">
        <v>45200</v>
      </c>
      <c r="K137">
        <v>69</v>
      </c>
      <c r="L137">
        <v>90</v>
      </c>
      <c r="M137" t="str">
        <v>DESARROLLO DE APLICACIÓN PARA SUPERVISORES O COORDINADORES DE VENTAS</v>
      </c>
      <c r="N137" t="str">
        <v>CONTROL INTERNO</v>
      </c>
      <c r="O137" t="str">
        <v>AUTOMATIZACIÓN DE PROCESO</v>
      </c>
      <c r="P137">
        <v>4.5</v>
      </c>
      <c r="Q137">
        <v>0</v>
      </c>
      <c r="R137">
        <f t="shared" si="8"/>
        <v>4.5</v>
      </c>
      <c r="S137">
        <f t="shared" si="6"/>
        <v>0</v>
      </c>
      <c r="T137" s="53" t="str">
        <f t="shared" si="7"/>
        <v>TÉCNICA ELÉCTRICA DE PARRAL</v>
      </c>
      <c r="U137" s="53" t="str">
        <f t="shared" si="7"/>
        <v/>
      </c>
      <c r="V137" s="53" t="str">
        <f t="shared" si="7"/>
        <v/>
      </c>
      <c r="W137" s="53" t="str">
        <f t="shared" si="7"/>
        <v/>
      </c>
      <c r="X137" s="53" t="str">
        <f t="shared" si="7"/>
        <v/>
      </c>
    </row>
    <row r="138" spans="1:24" hidden="1" x14ac:dyDescent="0.3">
      <c r="A138" s="53">
        <v>108</v>
      </c>
      <c r="B138" s="121">
        <v>45216</v>
      </c>
      <c r="C138" t="str">
        <v>JESUS ISRAEL, FLORES DE LA ROSA</v>
      </c>
      <c r="D138" s="53" t="str">
        <v>TEPSA STEEL POWER</v>
      </c>
      <c r="E138" s="53" t="str">
        <v>PRODUCTIVA</v>
      </c>
      <c r="F138" t="str">
        <v>ENCARGOS ESPECIALES DE AI</v>
      </c>
      <c r="G138" s="121">
        <v>45216</v>
      </c>
      <c r="H138" s="53">
        <v>2023</v>
      </c>
      <c r="I138" t="str">
        <v>oct</v>
      </c>
      <c r="J138" s="124">
        <v>45200</v>
      </c>
      <c r="K138">
        <v>15</v>
      </c>
      <c r="L138">
        <v>107</v>
      </c>
      <c r="M138" t="str">
        <v>DENUNCIA  COBRE ALMACEN STEEL POWER</v>
      </c>
      <c r="N138" t="str">
        <v>AUDITORÍA</v>
      </c>
      <c r="O138" t="str">
        <v>INVESTIGACIÓN</v>
      </c>
      <c r="P138">
        <v>4.5</v>
      </c>
      <c r="Q138">
        <v>0</v>
      </c>
      <c r="R138">
        <f t="shared" si="8"/>
        <v>4.5</v>
      </c>
      <c r="S138">
        <f t="shared" si="6"/>
        <v>0</v>
      </c>
      <c r="T138" s="53" t="str">
        <f t="shared" si="7"/>
        <v/>
      </c>
      <c r="U138" s="53" t="str">
        <f t="shared" si="7"/>
        <v/>
      </c>
      <c r="V138" s="53" t="str">
        <f t="shared" si="7"/>
        <v/>
      </c>
      <c r="W138" s="53" t="str">
        <f t="shared" si="7"/>
        <v>TEPSA STEEL POWER</v>
      </c>
      <c r="X138" s="53" t="str">
        <f t="shared" si="7"/>
        <v/>
      </c>
    </row>
    <row r="139" spans="1:24" hidden="1" x14ac:dyDescent="0.3">
      <c r="A139" s="53">
        <v>107</v>
      </c>
      <c r="B139" s="121">
        <v>45216</v>
      </c>
      <c r="C139" t="str">
        <v>JESUS ISRAEL, FLORES DE LA ROSA</v>
      </c>
      <c r="D139" s="53" t="str">
        <v>TEPSA STEEL POWER</v>
      </c>
      <c r="E139" s="53" t="str">
        <v>PRODUCTIVA</v>
      </c>
      <c r="F139" t="str">
        <v>ENCARGOS ESPECIALES DE AI</v>
      </c>
      <c r="G139" s="121">
        <v>45215</v>
      </c>
      <c r="H139" s="53">
        <v>2023</v>
      </c>
      <c r="I139" t="str">
        <v>oct</v>
      </c>
      <c r="J139" s="124">
        <v>45200</v>
      </c>
      <c r="K139">
        <v>15</v>
      </c>
      <c r="L139">
        <v>107</v>
      </c>
      <c r="M139" t="str">
        <v>DENUNCIA  COBRE ALMACEN STEEL POWER</v>
      </c>
      <c r="N139" t="str">
        <v>AUDITORÍA</v>
      </c>
      <c r="O139" t="str">
        <v>INVESTIGACIÓN</v>
      </c>
      <c r="P139">
        <v>9</v>
      </c>
      <c r="Q139">
        <v>0</v>
      </c>
      <c r="R139">
        <f t="shared" si="8"/>
        <v>9</v>
      </c>
      <c r="S139">
        <f t="shared" ref="S139:S202" si="9">IF(OR(D139="GRUPO TEPSA",D139="TODAS"),Q139/5,Q139)</f>
        <v>0</v>
      </c>
      <c r="T139" s="53" t="str">
        <f t="shared" si="7"/>
        <v/>
      </c>
      <c r="U139" s="53" t="str">
        <f t="shared" si="7"/>
        <v/>
      </c>
      <c r="V139" s="53" t="str">
        <f t="shared" si="7"/>
        <v/>
      </c>
      <c r="W139" s="53" t="str">
        <f t="shared" si="7"/>
        <v>TEPSA STEEL POWER</v>
      </c>
      <c r="X139" s="53" t="str">
        <f t="shared" si="7"/>
        <v/>
      </c>
    </row>
    <row r="140" spans="1:24" hidden="1" x14ac:dyDescent="0.3">
      <c r="A140" s="53">
        <v>106</v>
      </c>
      <c r="B140" s="121">
        <v>45216</v>
      </c>
      <c r="C140" t="str">
        <v>JESUS ISRAEL, FLORES DE LA ROSA</v>
      </c>
      <c r="D140" s="53" t="str">
        <v>TEPSA STEEL POWER</v>
      </c>
      <c r="E140" s="53" t="str">
        <v>PRODUCTIVA</v>
      </c>
      <c r="F140" t="str">
        <v>ENCARGOS ESPECIALES DE AI</v>
      </c>
      <c r="G140" s="121">
        <v>45212</v>
      </c>
      <c r="H140" s="53">
        <v>2023</v>
      </c>
      <c r="I140" t="str">
        <v>oct</v>
      </c>
      <c r="J140" s="124">
        <v>45200</v>
      </c>
      <c r="K140">
        <v>15</v>
      </c>
      <c r="L140">
        <v>107</v>
      </c>
      <c r="M140" t="str">
        <v>DENUNCIA  COBRE ALMACEN STEEL POWER</v>
      </c>
      <c r="N140" t="str">
        <v>AUDITORÍA</v>
      </c>
      <c r="O140" t="str">
        <v>INVESTIGACIÓN</v>
      </c>
      <c r="P140">
        <v>9</v>
      </c>
      <c r="Q140">
        <v>0</v>
      </c>
      <c r="R140">
        <f t="shared" si="8"/>
        <v>9</v>
      </c>
      <c r="S140">
        <f t="shared" si="9"/>
        <v>0</v>
      </c>
      <c r="T140" s="53" t="str">
        <f t="shared" si="7"/>
        <v/>
      </c>
      <c r="U140" s="53" t="str">
        <f t="shared" si="7"/>
        <v/>
      </c>
      <c r="V140" s="53" t="str">
        <f t="shared" si="7"/>
        <v/>
      </c>
      <c r="W140" s="53" t="str">
        <f t="shared" si="7"/>
        <v>TEPSA STEEL POWER</v>
      </c>
      <c r="X140" s="53" t="str">
        <f t="shared" si="7"/>
        <v/>
      </c>
    </row>
    <row r="141" spans="1:24" hidden="1" x14ac:dyDescent="0.3">
      <c r="A141" s="53">
        <v>105</v>
      </c>
      <c r="B141" s="121">
        <v>45212</v>
      </c>
      <c r="C141" t="str">
        <v>JESUS ISRAEL, FLORES DE LA ROSA</v>
      </c>
      <c r="D141" s="53" t="str">
        <v>TEPSA STEEL POWER</v>
      </c>
      <c r="E141" s="53" t="str">
        <v>PRODUCTIVA</v>
      </c>
      <c r="F141" t="str">
        <v>ENCARGOS ESPECIALES DE AI</v>
      </c>
      <c r="G141" s="121">
        <v>45211</v>
      </c>
      <c r="H141" s="53">
        <v>2023</v>
      </c>
      <c r="I141" t="str">
        <v>oct</v>
      </c>
      <c r="J141" s="124">
        <v>45200</v>
      </c>
      <c r="K141">
        <v>15</v>
      </c>
      <c r="L141">
        <v>106</v>
      </c>
      <c r="M141" t="str">
        <v>REPORTE DE ROBO EN ALMACEN STEEL POWER (DENUNCIA ANONIMA)</v>
      </c>
      <c r="N141" t="str">
        <v>AUDITORÍA</v>
      </c>
      <c r="O141" t="str">
        <v>INVESTIGACIÓN</v>
      </c>
      <c r="P141">
        <v>7</v>
      </c>
      <c r="Q141">
        <v>0</v>
      </c>
      <c r="R141">
        <f t="shared" si="8"/>
        <v>7</v>
      </c>
      <c r="S141">
        <f t="shared" si="9"/>
        <v>0</v>
      </c>
      <c r="T141" s="53" t="str">
        <f t="shared" si="7"/>
        <v/>
      </c>
      <c r="U141" s="53" t="str">
        <f t="shared" si="7"/>
        <v/>
      </c>
      <c r="V141" s="53" t="str">
        <f t="shared" si="7"/>
        <v/>
      </c>
      <c r="W141" s="53" t="str">
        <f t="shared" si="7"/>
        <v>TEPSA STEEL POWER</v>
      </c>
      <c r="X141" s="53" t="str">
        <f t="shared" si="7"/>
        <v/>
      </c>
    </row>
    <row r="142" spans="1:24" hidden="1" x14ac:dyDescent="0.3">
      <c r="A142" s="53">
        <v>104</v>
      </c>
      <c r="B142" s="121">
        <v>45212</v>
      </c>
      <c r="C142" t="str">
        <v>JESUS ISRAEL, FLORES DE LA ROSA</v>
      </c>
      <c r="D142" s="53" t="str">
        <v>CSCGT</v>
      </c>
      <c r="E142" s="53" t="str">
        <v>IMPRODUCTIVA</v>
      </c>
      <c r="F142" t="str">
        <v>ENTRENAMIENTO / CAPACITACIÓN</v>
      </c>
      <c r="G142" s="121">
        <v>45211</v>
      </c>
      <c r="H142" s="53">
        <v>2023</v>
      </c>
      <c r="I142" t="str">
        <v>oct</v>
      </c>
      <c r="J142" s="124">
        <v>45200</v>
      </c>
      <c r="K142">
        <v>0</v>
      </c>
      <c r="L142">
        <v>0</v>
      </c>
      <c r="M142">
        <v>0</v>
      </c>
      <c r="N142">
        <v>0</v>
      </c>
      <c r="O142">
        <v>0</v>
      </c>
      <c r="P142">
        <v>2</v>
      </c>
      <c r="Q142">
        <v>0</v>
      </c>
      <c r="R142">
        <f t="shared" si="8"/>
        <v>2</v>
      </c>
      <c r="S142">
        <f t="shared" si="9"/>
        <v>0</v>
      </c>
      <c r="T142" s="53" t="str">
        <f t="shared" si="7"/>
        <v/>
      </c>
      <c r="U142" s="53" t="str">
        <f t="shared" si="7"/>
        <v/>
      </c>
      <c r="V142" s="53" t="str">
        <f t="shared" si="7"/>
        <v/>
      </c>
      <c r="W142" s="53" t="str">
        <f t="shared" si="7"/>
        <v/>
      </c>
      <c r="X142" s="53" t="str">
        <f t="shared" si="7"/>
        <v>CSCGT</v>
      </c>
    </row>
    <row r="143" spans="1:24" hidden="1" x14ac:dyDescent="0.3">
      <c r="A143" s="53">
        <v>103</v>
      </c>
      <c r="B143" s="121">
        <v>45211</v>
      </c>
      <c r="C143" t="str">
        <v>JESUS ISRAEL, FLORES DE LA ROSA</v>
      </c>
      <c r="D143" s="53" t="str">
        <v>TEPSA STEEL POWER</v>
      </c>
      <c r="E143" s="53" t="str">
        <v>PRODUCTIVA</v>
      </c>
      <c r="F143" t="str">
        <v>ENCARGOS ESPECIALES DE AI</v>
      </c>
      <c r="G143" s="121">
        <v>45210</v>
      </c>
      <c r="H143" s="53">
        <v>2023</v>
      </c>
      <c r="I143" t="str">
        <v>oct</v>
      </c>
      <c r="J143" s="124">
        <v>45200</v>
      </c>
      <c r="K143">
        <v>15</v>
      </c>
      <c r="L143">
        <v>106</v>
      </c>
      <c r="M143" t="str">
        <v>REPORTE DE ROBO EN ALMACEN STEEL POWER (DENUNCIA ANONIMA)</v>
      </c>
      <c r="N143" t="str">
        <v>AUDITORÍA</v>
      </c>
      <c r="O143" t="str">
        <v>INVESTIGACIÓN</v>
      </c>
      <c r="P143">
        <v>7</v>
      </c>
      <c r="Q143">
        <v>0</v>
      </c>
      <c r="R143">
        <f t="shared" si="8"/>
        <v>7</v>
      </c>
      <c r="S143">
        <f t="shared" si="9"/>
        <v>0</v>
      </c>
      <c r="T143" s="53" t="str">
        <f t="shared" si="7"/>
        <v/>
      </c>
      <c r="U143" s="53" t="str">
        <f t="shared" si="7"/>
        <v/>
      </c>
      <c r="V143" s="53" t="str">
        <f t="shared" si="7"/>
        <v/>
      </c>
      <c r="W143" s="53" t="str">
        <f t="shared" si="7"/>
        <v>TEPSA STEEL POWER</v>
      </c>
      <c r="X143" s="53" t="str">
        <f t="shared" si="7"/>
        <v/>
      </c>
    </row>
    <row r="144" spans="1:24" hidden="1" x14ac:dyDescent="0.3">
      <c r="A144" s="53">
        <v>102</v>
      </c>
      <c r="B144" s="121">
        <v>45211</v>
      </c>
      <c r="C144" t="str">
        <v>JESUS ISRAEL, FLORES DE LA ROSA</v>
      </c>
      <c r="D144" s="53" t="str">
        <v>CSCGT</v>
      </c>
      <c r="E144" s="53" t="str">
        <v>IMPRODUCTIVA</v>
      </c>
      <c r="F144" t="str">
        <v>ENTRENAMIENTO / CAPACITACIÓN</v>
      </c>
      <c r="G144" s="121">
        <v>45210</v>
      </c>
      <c r="H144" s="53">
        <v>2023</v>
      </c>
      <c r="I144" t="str">
        <v>oct</v>
      </c>
      <c r="J144" s="124">
        <v>45200</v>
      </c>
      <c r="K144">
        <v>0</v>
      </c>
      <c r="L144">
        <v>0</v>
      </c>
      <c r="M144">
        <v>0</v>
      </c>
      <c r="N144">
        <v>0</v>
      </c>
      <c r="O144">
        <v>0</v>
      </c>
      <c r="P144">
        <v>2</v>
      </c>
      <c r="Q144">
        <v>0</v>
      </c>
      <c r="R144">
        <f t="shared" si="8"/>
        <v>2</v>
      </c>
      <c r="S144">
        <f t="shared" si="9"/>
        <v>0</v>
      </c>
      <c r="T144" s="53" t="str">
        <f t="shared" si="7"/>
        <v/>
      </c>
      <c r="U144" s="53" t="str">
        <f t="shared" si="7"/>
        <v/>
      </c>
      <c r="V144" s="53" t="str">
        <f t="shared" si="7"/>
        <v/>
      </c>
      <c r="W144" s="53" t="str">
        <f t="shared" si="7"/>
        <v/>
      </c>
      <c r="X144" s="53" t="str">
        <f t="shared" si="7"/>
        <v>CSCGT</v>
      </c>
    </row>
    <row r="145" spans="1:24" hidden="1" x14ac:dyDescent="0.3">
      <c r="A145" s="53">
        <v>101</v>
      </c>
      <c r="B145" s="121">
        <v>45209</v>
      </c>
      <c r="C145" t="str">
        <v>JESUS ISRAEL, FLORES DE LA ROSA</v>
      </c>
      <c r="D145" s="53" t="str">
        <v>TÉCNICA ELÉCTRICA DE PARRAL</v>
      </c>
      <c r="E145" s="53" t="str">
        <v>PRODUCTIVA</v>
      </c>
      <c r="F145" t="str">
        <v>ACTIVIDADES DE CONTROL INTERNO</v>
      </c>
      <c r="G145" s="121">
        <v>45209</v>
      </c>
      <c r="H145" s="53">
        <v>2023</v>
      </c>
      <c r="I145" t="str">
        <v>oct</v>
      </c>
      <c r="J145" s="124">
        <v>45200</v>
      </c>
      <c r="K145">
        <v>69</v>
      </c>
      <c r="L145">
        <v>90</v>
      </c>
      <c r="M145" t="str">
        <v>DESARROLLO DE APLICACIÓN PARA SUPERVISORES O COORDINADORES DE VENTAS</v>
      </c>
      <c r="N145" t="str">
        <v>CONTROL INTERNO</v>
      </c>
      <c r="O145" t="str">
        <v>AUTOMATIZACIÓN DE PROCESO</v>
      </c>
      <c r="P145">
        <v>3</v>
      </c>
      <c r="Q145">
        <v>0</v>
      </c>
      <c r="R145">
        <f t="shared" si="8"/>
        <v>3</v>
      </c>
      <c r="S145">
        <f t="shared" si="9"/>
        <v>0</v>
      </c>
      <c r="T145" s="53" t="str">
        <f t="shared" si="7"/>
        <v>TÉCNICA ELÉCTRICA DE PARRAL</v>
      </c>
      <c r="U145" s="53" t="str">
        <f t="shared" si="7"/>
        <v/>
      </c>
      <c r="V145" s="53" t="str">
        <f t="shared" si="7"/>
        <v/>
      </c>
      <c r="W145" s="53" t="str">
        <f t="shared" si="7"/>
        <v/>
      </c>
      <c r="X145" s="53" t="str">
        <f t="shared" si="7"/>
        <v/>
      </c>
    </row>
    <row r="146" spans="1:24" hidden="1" x14ac:dyDescent="0.3">
      <c r="A146" s="53">
        <v>100</v>
      </c>
      <c r="B146" s="121">
        <v>45209</v>
      </c>
      <c r="C146" t="str">
        <v>JESUS ISRAEL, FLORES DE LA ROSA</v>
      </c>
      <c r="D146" s="53" t="str">
        <v>TEPSA STEEL POWER</v>
      </c>
      <c r="E146" s="53" t="str">
        <v>PRODUCTIVA</v>
      </c>
      <c r="F146" t="str">
        <v>ENCARGOS ESPECIALES DE AI</v>
      </c>
      <c r="G146" s="121">
        <v>45209</v>
      </c>
      <c r="H146" s="53">
        <v>2023</v>
      </c>
      <c r="I146" t="str">
        <v>oct</v>
      </c>
      <c r="J146" s="124">
        <v>45200</v>
      </c>
      <c r="K146">
        <v>15</v>
      </c>
      <c r="L146">
        <v>106</v>
      </c>
      <c r="M146" t="str">
        <v>REPORTE DE ROBO EN ALMACEN STEEL POWER (DENUNCIA ANONIMA)</v>
      </c>
      <c r="N146" t="str">
        <v>AUDITORÍA</v>
      </c>
      <c r="O146" t="str">
        <v>INVESTIGACIÓN</v>
      </c>
      <c r="P146">
        <v>6</v>
      </c>
      <c r="Q146">
        <v>0</v>
      </c>
      <c r="R146">
        <f t="shared" si="8"/>
        <v>6</v>
      </c>
      <c r="S146">
        <f t="shared" si="9"/>
        <v>0</v>
      </c>
      <c r="T146" s="53" t="str">
        <f t="shared" si="7"/>
        <v/>
      </c>
      <c r="U146" s="53" t="str">
        <f t="shared" si="7"/>
        <v/>
      </c>
      <c r="V146" s="53" t="str">
        <f t="shared" si="7"/>
        <v/>
      </c>
      <c r="W146" s="53" t="str">
        <f t="shared" si="7"/>
        <v>TEPSA STEEL POWER</v>
      </c>
      <c r="X146" s="53" t="str">
        <f t="shared" si="7"/>
        <v/>
      </c>
    </row>
    <row r="147" spans="1:24" hidden="1" x14ac:dyDescent="0.3">
      <c r="A147" s="53">
        <v>99</v>
      </c>
      <c r="B147" s="121">
        <v>45209</v>
      </c>
      <c r="C147" t="str">
        <v>JESUS ISRAEL, FLORES DE LA ROSA</v>
      </c>
      <c r="D147" s="53" t="str">
        <v>TÉCNICA ELÉCTRICA DE PARRAL</v>
      </c>
      <c r="E147" s="53" t="str">
        <v>PRODUCTIVA</v>
      </c>
      <c r="F147" t="str">
        <v>ENTENDIMIENTO DE PROCESOS</v>
      </c>
      <c r="G147" s="121">
        <v>45208</v>
      </c>
      <c r="H147" s="53">
        <v>2023</v>
      </c>
      <c r="I147" t="str">
        <v>oct</v>
      </c>
      <c r="J147" s="124">
        <v>45200</v>
      </c>
      <c r="K147">
        <v>69</v>
      </c>
      <c r="L147">
        <v>90</v>
      </c>
      <c r="M147" t="str">
        <v>DESARROLLO DE APLICACIÓN PARA SUPERVISORES O COORDINADORES DE VENTAS</v>
      </c>
      <c r="N147" t="str">
        <v>CONTROL INTERNO</v>
      </c>
      <c r="O147" t="str">
        <v>AUTOMATIZACIÓN DE PROCESO</v>
      </c>
      <c r="P147">
        <v>4.5</v>
      </c>
      <c r="Q147">
        <v>0</v>
      </c>
      <c r="R147">
        <f t="shared" si="8"/>
        <v>4.5</v>
      </c>
      <c r="S147">
        <f t="shared" si="9"/>
        <v>0</v>
      </c>
      <c r="T147" s="53" t="str">
        <f t="shared" si="7"/>
        <v>TÉCNICA ELÉCTRICA DE PARRAL</v>
      </c>
      <c r="U147" s="53" t="str">
        <f t="shared" si="7"/>
        <v/>
      </c>
      <c r="V147" s="53" t="str">
        <f t="shared" si="7"/>
        <v/>
      </c>
      <c r="W147" s="53" t="str">
        <f t="shared" si="7"/>
        <v/>
      </c>
      <c r="X147" s="53" t="str">
        <f t="shared" si="7"/>
        <v/>
      </c>
    </row>
    <row r="148" spans="1:24" hidden="1" x14ac:dyDescent="0.3">
      <c r="A148" s="53">
        <v>98</v>
      </c>
      <c r="B148" s="121">
        <v>45209</v>
      </c>
      <c r="C148" t="str">
        <v>JESUS ISRAEL, FLORES DE LA ROSA</v>
      </c>
      <c r="D148" s="53" t="str">
        <v>CSCGT</v>
      </c>
      <c r="E148" s="53" t="str">
        <v>IMPRODUCTIVA</v>
      </c>
      <c r="F148" t="str">
        <v>ENTRENAMIENTO / CAPACITACIÓN</v>
      </c>
      <c r="G148" s="121">
        <v>45208</v>
      </c>
      <c r="H148" s="53">
        <v>2023</v>
      </c>
      <c r="I148" t="str">
        <v>oct</v>
      </c>
      <c r="J148" s="124">
        <v>45200</v>
      </c>
      <c r="K148">
        <v>36</v>
      </c>
      <c r="L148">
        <v>0</v>
      </c>
      <c r="M148">
        <v>0</v>
      </c>
      <c r="N148">
        <v>0</v>
      </c>
      <c r="O148">
        <v>0</v>
      </c>
      <c r="P148">
        <v>4.5</v>
      </c>
      <c r="Q148">
        <v>0</v>
      </c>
      <c r="R148">
        <f t="shared" si="8"/>
        <v>4.5</v>
      </c>
      <c r="S148">
        <f t="shared" si="9"/>
        <v>0</v>
      </c>
      <c r="T148" s="53" t="str">
        <f t="shared" si="7"/>
        <v/>
      </c>
      <c r="U148" s="53" t="str">
        <f t="shared" si="7"/>
        <v/>
      </c>
      <c r="V148" s="53" t="str">
        <f t="shared" si="7"/>
        <v/>
      </c>
      <c r="W148" s="53" t="str">
        <f t="shared" si="7"/>
        <v/>
      </c>
      <c r="X148" s="53" t="str">
        <f t="shared" si="7"/>
        <v>CSCGT</v>
      </c>
    </row>
    <row r="149" spans="1:24" hidden="1" x14ac:dyDescent="0.3">
      <c r="A149" s="53">
        <v>97</v>
      </c>
      <c r="B149" s="121">
        <v>45208</v>
      </c>
      <c r="C149" t="str">
        <v>JESUS ISRAEL, FLORES DE LA ROSA</v>
      </c>
      <c r="D149" s="53" t="str">
        <v>CSCGT</v>
      </c>
      <c r="E149" s="53" t="str">
        <v>PRODUCTIVA</v>
      </c>
      <c r="F149" t="str">
        <v>ACTIVIDADES DE CONTROL INTERNO</v>
      </c>
      <c r="G149" s="121">
        <v>45196</v>
      </c>
      <c r="H149" s="53">
        <v>2023</v>
      </c>
      <c r="I149" t="str">
        <v>sep</v>
      </c>
      <c r="J149" s="124">
        <v>45170</v>
      </c>
      <c r="K149">
        <v>48</v>
      </c>
      <c r="L149">
        <v>71</v>
      </c>
      <c r="M149" t="str">
        <v>SOLICITUD PARA DESARROLLO O CAMBIO DE PROCESO (S) EN SISTEMAS.</v>
      </c>
      <c r="N149" t="str">
        <v>CONTROL INTERNO</v>
      </c>
      <c r="O149" t="str">
        <v>AUTOMATIZACIÓN DE PROCESO</v>
      </c>
      <c r="P149">
        <v>9</v>
      </c>
      <c r="Q149">
        <v>0</v>
      </c>
      <c r="R149">
        <f t="shared" si="8"/>
        <v>9</v>
      </c>
      <c r="S149">
        <f t="shared" si="9"/>
        <v>0</v>
      </c>
      <c r="T149" s="53" t="str">
        <f t="shared" si="7"/>
        <v/>
      </c>
      <c r="U149" s="53" t="str">
        <f t="shared" si="7"/>
        <v/>
      </c>
      <c r="V149" s="53" t="str">
        <f t="shared" si="7"/>
        <v/>
      </c>
      <c r="W149" s="53" t="str">
        <f t="shared" si="7"/>
        <v/>
      </c>
      <c r="X149" s="53" t="str">
        <f t="shared" si="7"/>
        <v>CSCGT</v>
      </c>
    </row>
    <row r="150" spans="1:24" hidden="1" x14ac:dyDescent="0.3">
      <c r="A150" s="53">
        <v>96</v>
      </c>
      <c r="B150" s="121">
        <v>45208</v>
      </c>
      <c r="C150" t="str">
        <v>JESUS ISRAEL, FLORES DE LA ROSA</v>
      </c>
      <c r="D150" s="53" t="str">
        <v>CSCGT</v>
      </c>
      <c r="E150" s="53" t="str">
        <v>PRODUCTIVA</v>
      </c>
      <c r="F150" t="str">
        <v>ACTIVIDADES DE CONTROL INTERNO</v>
      </c>
      <c r="G150" s="121">
        <v>45197</v>
      </c>
      <c r="H150" s="53">
        <v>2023</v>
      </c>
      <c r="I150" t="str">
        <v>sep</v>
      </c>
      <c r="J150" s="124">
        <v>45170</v>
      </c>
      <c r="K150">
        <v>48</v>
      </c>
      <c r="L150">
        <v>71</v>
      </c>
      <c r="M150" t="str">
        <v>SOLICITUD PARA DESARROLLO O CAMBIO DE PROCESO (S) EN SISTEMAS.</v>
      </c>
      <c r="N150" t="str">
        <v>CONTROL INTERNO</v>
      </c>
      <c r="O150" t="str">
        <v>AUTOMATIZACIÓN DE PROCESO</v>
      </c>
      <c r="P150">
        <v>4</v>
      </c>
      <c r="Q150">
        <v>0</v>
      </c>
      <c r="R150">
        <f t="shared" si="8"/>
        <v>4</v>
      </c>
      <c r="S150">
        <f t="shared" si="9"/>
        <v>0</v>
      </c>
      <c r="T150" s="53" t="str">
        <f t="shared" si="7"/>
        <v/>
      </c>
      <c r="U150" s="53" t="str">
        <f t="shared" si="7"/>
        <v/>
      </c>
      <c r="V150" s="53" t="str">
        <f t="shared" si="7"/>
        <v/>
      </c>
      <c r="W150" s="53" t="str">
        <f t="shared" si="7"/>
        <v/>
      </c>
      <c r="X150" s="53" t="str">
        <f t="shared" si="7"/>
        <v>CSCGT</v>
      </c>
    </row>
    <row r="151" spans="1:24" hidden="1" x14ac:dyDescent="0.3">
      <c r="A151" s="53">
        <v>95</v>
      </c>
      <c r="B151" s="121">
        <v>45208</v>
      </c>
      <c r="C151" t="str">
        <v>JESUS ISRAEL, FLORES DE LA ROSA</v>
      </c>
      <c r="D151" s="53" t="str">
        <v>TEPSA STEEL POWER</v>
      </c>
      <c r="E151" s="53" t="str">
        <v>PRODUCTIVA</v>
      </c>
      <c r="F151" t="str">
        <v>ENCARGOS ESPECIALES DE AI</v>
      </c>
      <c r="G151" s="121">
        <v>45197</v>
      </c>
      <c r="H151" s="53">
        <v>2023</v>
      </c>
      <c r="I151" t="str">
        <v>sep</v>
      </c>
      <c r="J151" s="124">
        <v>45170</v>
      </c>
      <c r="K151">
        <v>15</v>
      </c>
      <c r="L151">
        <v>106</v>
      </c>
      <c r="M151" t="str">
        <v>REPORTE DE ROBO EN ALMACEN STEEL POWER (DENUNCIA ANONIMA)</v>
      </c>
      <c r="N151" t="str">
        <v>AUDITORÍA</v>
      </c>
      <c r="O151" t="str">
        <v>INVESTIGACIÓN</v>
      </c>
      <c r="P151">
        <v>3.5</v>
      </c>
      <c r="Q151">
        <v>0</v>
      </c>
      <c r="R151">
        <f t="shared" si="8"/>
        <v>3.5</v>
      </c>
      <c r="S151">
        <f t="shared" si="9"/>
        <v>0</v>
      </c>
      <c r="T151" s="53" t="str">
        <f t="shared" si="7"/>
        <v/>
      </c>
      <c r="U151" s="53" t="str">
        <f t="shared" si="7"/>
        <v/>
      </c>
      <c r="V151" s="53" t="str">
        <f t="shared" si="7"/>
        <v/>
      </c>
      <c r="W151" s="53" t="str">
        <f t="shared" si="7"/>
        <v>TEPSA STEEL POWER</v>
      </c>
      <c r="X151" s="53" t="str">
        <f t="shared" si="7"/>
        <v/>
      </c>
    </row>
    <row r="152" spans="1:24" hidden="1" x14ac:dyDescent="0.3">
      <c r="A152" s="53">
        <v>94</v>
      </c>
      <c r="B152" s="121">
        <v>45208</v>
      </c>
      <c r="C152" t="str">
        <v>JESUS ISRAEL, FLORES DE LA ROSA</v>
      </c>
      <c r="D152" s="53" t="str">
        <v>CSCGT</v>
      </c>
      <c r="E152" s="53" t="str">
        <v>IMPRODUCTIVA</v>
      </c>
      <c r="F152" t="str">
        <v>ENTRENAMIENTO / CAPACITACIÓN</v>
      </c>
      <c r="G152" s="121">
        <v>45197</v>
      </c>
      <c r="H152" s="53">
        <v>2023</v>
      </c>
      <c r="I152" t="str">
        <v>sep</v>
      </c>
      <c r="J152" s="124">
        <v>45170</v>
      </c>
      <c r="K152">
        <v>0</v>
      </c>
      <c r="L152">
        <v>0</v>
      </c>
      <c r="M152">
        <v>0</v>
      </c>
      <c r="N152">
        <v>0</v>
      </c>
      <c r="O152">
        <v>0</v>
      </c>
      <c r="P152">
        <v>1.5</v>
      </c>
      <c r="Q152">
        <v>0</v>
      </c>
      <c r="R152">
        <f t="shared" si="8"/>
        <v>1.5</v>
      </c>
      <c r="S152">
        <f t="shared" si="9"/>
        <v>0</v>
      </c>
      <c r="T152" s="53" t="str">
        <f t="shared" si="7"/>
        <v/>
      </c>
      <c r="U152" s="53" t="str">
        <f t="shared" si="7"/>
        <v/>
      </c>
      <c r="V152" s="53" t="str">
        <f t="shared" si="7"/>
        <v/>
      </c>
      <c r="W152" s="53" t="str">
        <f t="shared" si="7"/>
        <v/>
      </c>
      <c r="X152" s="53" t="str">
        <f t="shared" si="7"/>
        <v>CSCGT</v>
      </c>
    </row>
    <row r="153" spans="1:24" hidden="1" x14ac:dyDescent="0.3">
      <c r="A153" s="53">
        <v>93</v>
      </c>
      <c r="B153" s="121">
        <v>45208</v>
      </c>
      <c r="C153" t="str">
        <v>JESUS ISRAEL, FLORES DE LA ROSA</v>
      </c>
      <c r="D153" s="53" t="str">
        <v>GRUPO TEPSA</v>
      </c>
      <c r="E153" s="53" t="str">
        <v>PRODUCTIVA</v>
      </c>
      <c r="F153" t="str">
        <v>ENCARGOS ESPECIALES DE AI</v>
      </c>
      <c r="G153" s="121">
        <v>45195</v>
      </c>
      <c r="H153" s="53">
        <v>2023</v>
      </c>
      <c r="I153" t="str">
        <v>sep</v>
      </c>
      <c r="J153" s="124">
        <v>45170</v>
      </c>
      <c r="K153">
        <v>15</v>
      </c>
      <c r="L153">
        <v>106</v>
      </c>
      <c r="M153" t="str">
        <v>REPORTE DE ROBO EN ALMACEN STEEL POWER (DENUNCIA ANONIMA)</v>
      </c>
      <c r="N153" t="str">
        <v>AUDITORÍA</v>
      </c>
      <c r="O153" t="str">
        <v>INVESTIGACIÓN</v>
      </c>
      <c r="P153">
        <v>7.5</v>
      </c>
      <c r="Q153">
        <v>0</v>
      </c>
      <c r="R153">
        <f t="shared" si="8"/>
        <v>1.5</v>
      </c>
      <c r="S153">
        <f t="shared" si="9"/>
        <v>0</v>
      </c>
      <c r="T153" s="53" t="str">
        <f t="shared" si="7"/>
        <v>TÉCNICA ELÉCTRICA DE PARRAL</v>
      </c>
      <c r="U153" s="53" t="str">
        <f t="shared" si="7"/>
        <v>TEPSA ELÉCTRICA</v>
      </c>
      <c r="V153" s="53" t="str">
        <f t="shared" si="7"/>
        <v>TEPSA COMERCIAL</v>
      </c>
      <c r="W153" s="53" t="str">
        <f t="shared" si="7"/>
        <v>TEPSA STEEL POWER</v>
      </c>
      <c r="X153" s="53" t="str">
        <f t="shared" si="7"/>
        <v>CSCGT</v>
      </c>
    </row>
    <row r="154" spans="1:24" hidden="1" x14ac:dyDescent="0.3">
      <c r="A154" s="53">
        <v>92</v>
      </c>
      <c r="B154" s="121">
        <v>45208</v>
      </c>
      <c r="C154" t="str">
        <v>JESUS ISRAEL, FLORES DE LA ROSA</v>
      </c>
      <c r="D154" s="53" t="str">
        <v>CSCGT</v>
      </c>
      <c r="E154" s="53" t="str">
        <v>IMPRODUCTIVA</v>
      </c>
      <c r="F154" t="str">
        <v>ENTRENAMIENTO / CAPACITACIÓN</v>
      </c>
      <c r="G154" s="121">
        <v>45195</v>
      </c>
      <c r="H154" s="53">
        <v>2023</v>
      </c>
      <c r="I154" t="str">
        <v>sep</v>
      </c>
      <c r="J154" s="124">
        <v>45170</v>
      </c>
      <c r="K154">
        <v>0</v>
      </c>
      <c r="L154">
        <v>0</v>
      </c>
      <c r="M154">
        <v>0</v>
      </c>
      <c r="N154">
        <v>0</v>
      </c>
      <c r="O154">
        <v>0</v>
      </c>
      <c r="P154">
        <v>1.5</v>
      </c>
      <c r="Q154">
        <v>0</v>
      </c>
      <c r="R154">
        <f t="shared" si="8"/>
        <v>1.5</v>
      </c>
      <c r="S154">
        <f t="shared" si="9"/>
        <v>0</v>
      </c>
      <c r="T154" s="53" t="str">
        <f t="shared" si="7"/>
        <v/>
      </c>
      <c r="U154" s="53" t="str">
        <f t="shared" si="7"/>
        <v/>
      </c>
      <c r="V154" s="53" t="str">
        <f t="shared" si="7"/>
        <v/>
      </c>
      <c r="W154" s="53" t="str">
        <f t="shared" si="7"/>
        <v/>
      </c>
      <c r="X154" s="53" t="str">
        <f t="shared" si="7"/>
        <v>CSCGT</v>
      </c>
    </row>
    <row r="155" spans="1:24" hidden="1" x14ac:dyDescent="0.3">
      <c r="A155" s="53">
        <v>91</v>
      </c>
      <c r="B155" s="121">
        <v>45208</v>
      </c>
      <c r="C155" t="str">
        <v>JESUS ISRAEL, FLORES DE LA ROSA</v>
      </c>
      <c r="D155" s="53" t="str">
        <v>TEPSA STEEL POWER</v>
      </c>
      <c r="E155" s="53" t="str">
        <v>PRODUCTIVA</v>
      </c>
      <c r="F155" t="str">
        <v>ENCARGOS ESPECIALES DE AI</v>
      </c>
      <c r="G155" s="121">
        <v>45201</v>
      </c>
      <c r="H155" s="53">
        <v>2023</v>
      </c>
      <c r="I155" t="str">
        <v>oct</v>
      </c>
      <c r="J155" s="124">
        <v>45200</v>
      </c>
      <c r="K155">
        <v>15</v>
      </c>
      <c r="L155">
        <v>106</v>
      </c>
      <c r="M155" t="str">
        <v>REPORTE DE ROBO EN ALMACEN STEEL POWER (DENUNCIA ANONIMA)</v>
      </c>
      <c r="N155" t="str">
        <v>AUDITORÍA</v>
      </c>
      <c r="O155" t="str">
        <v>INVESTIGACIÓN</v>
      </c>
      <c r="P155">
        <v>6</v>
      </c>
      <c r="Q155">
        <v>0</v>
      </c>
      <c r="R155">
        <f t="shared" si="8"/>
        <v>6</v>
      </c>
      <c r="S155">
        <f t="shared" si="9"/>
        <v>0</v>
      </c>
      <c r="T155" s="53" t="str">
        <f t="shared" si="7"/>
        <v/>
      </c>
      <c r="U155" s="53" t="str">
        <f t="shared" si="7"/>
        <v/>
      </c>
      <c r="V155" s="53" t="str">
        <f t="shared" si="7"/>
        <v/>
      </c>
      <c r="W155" s="53" t="str">
        <f t="shared" si="7"/>
        <v>TEPSA STEEL POWER</v>
      </c>
      <c r="X155" s="53" t="str">
        <f t="shared" si="7"/>
        <v/>
      </c>
    </row>
    <row r="156" spans="1:24" hidden="1" x14ac:dyDescent="0.3">
      <c r="A156" s="53">
        <v>90</v>
      </c>
      <c r="B156" s="121">
        <v>45208</v>
      </c>
      <c r="C156" t="str">
        <v>JESUS ISRAEL, FLORES DE LA ROSA</v>
      </c>
      <c r="D156" s="53" t="str">
        <v>CSCGT</v>
      </c>
      <c r="E156" s="53" t="str">
        <v>PRODUCTIVA</v>
      </c>
      <c r="F156" t="str">
        <v>ACTIVIDADES DE CONTROL INTERNO</v>
      </c>
      <c r="G156" s="121">
        <v>45201</v>
      </c>
      <c r="H156" s="53">
        <v>2023</v>
      </c>
      <c r="I156" t="str">
        <v>oct</v>
      </c>
      <c r="J156" s="124">
        <v>45200</v>
      </c>
      <c r="K156">
        <v>25</v>
      </c>
      <c r="L156">
        <v>50</v>
      </c>
      <c r="M156" t="str">
        <v>DESARROLLO DE HERRAMIENTA PARA PLANEACIÓN, EJECUCION Y SEGUIMIENTO DE AUDITORIAS INTERNAS</v>
      </c>
      <c r="N156" t="str">
        <v>SERVICIO ESPECIALIZADO</v>
      </c>
      <c r="O156">
        <v>0</v>
      </c>
      <c r="P156">
        <v>3</v>
      </c>
      <c r="Q156">
        <v>0</v>
      </c>
      <c r="R156">
        <f t="shared" si="8"/>
        <v>3</v>
      </c>
      <c r="S156">
        <f t="shared" si="9"/>
        <v>0</v>
      </c>
      <c r="T156" s="53" t="str">
        <f t="shared" si="7"/>
        <v/>
      </c>
      <c r="U156" s="53" t="str">
        <f t="shared" si="7"/>
        <v/>
      </c>
      <c r="V156" s="53" t="str">
        <f t="shared" si="7"/>
        <v/>
      </c>
      <c r="W156" s="53" t="str">
        <f t="shared" si="7"/>
        <v/>
      </c>
      <c r="X156" s="53" t="str">
        <f t="shared" si="7"/>
        <v>CSCGT</v>
      </c>
    </row>
    <row r="157" spans="1:24" hidden="1" x14ac:dyDescent="0.3">
      <c r="A157" s="53">
        <v>89</v>
      </c>
      <c r="B157" s="121">
        <v>45208</v>
      </c>
      <c r="C157" t="str">
        <v>JESUS ISRAEL, FLORES DE LA ROSA</v>
      </c>
      <c r="D157" s="53" t="str">
        <v>TEPSA STEEL POWER</v>
      </c>
      <c r="E157" s="53" t="str">
        <v>PRODUCTIVA</v>
      </c>
      <c r="F157" t="str">
        <v>ENCARGOS ESPECIALES DE AI</v>
      </c>
      <c r="G157" s="121">
        <v>45202</v>
      </c>
      <c r="H157" s="53">
        <v>2023</v>
      </c>
      <c r="I157" t="str">
        <v>oct</v>
      </c>
      <c r="J157" s="124">
        <v>45200</v>
      </c>
      <c r="K157">
        <v>15</v>
      </c>
      <c r="L157">
        <v>106</v>
      </c>
      <c r="M157" t="str">
        <v>REPORTE DE ROBO EN ALMACEN STEEL POWER (DENUNCIA ANONIMA)</v>
      </c>
      <c r="N157" t="str">
        <v>AUDITORÍA</v>
      </c>
      <c r="O157" t="str">
        <v>INVESTIGACIÓN</v>
      </c>
      <c r="P157">
        <v>6</v>
      </c>
      <c r="Q157">
        <v>0</v>
      </c>
      <c r="R157">
        <f t="shared" si="8"/>
        <v>6</v>
      </c>
      <c r="S157">
        <f t="shared" si="9"/>
        <v>0</v>
      </c>
      <c r="T157" s="53" t="str">
        <f t="shared" si="7"/>
        <v/>
      </c>
      <c r="U157" s="53" t="str">
        <f t="shared" si="7"/>
        <v/>
      </c>
      <c r="V157" s="53" t="str">
        <f t="shared" si="7"/>
        <v/>
      </c>
      <c r="W157" s="53" t="str">
        <f t="shared" si="7"/>
        <v>TEPSA STEEL POWER</v>
      </c>
      <c r="X157" s="53" t="str">
        <f t="shared" si="7"/>
        <v/>
      </c>
    </row>
    <row r="158" spans="1:24" hidden="1" x14ac:dyDescent="0.3">
      <c r="A158" s="53">
        <v>88</v>
      </c>
      <c r="B158" s="121">
        <v>45208</v>
      </c>
      <c r="C158" t="str">
        <v>JESUS ISRAEL, FLORES DE LA ROSA</v>
      </c>
      <c r="D158" s="53" t="str">
        <v>CSCGT</v>
      </c>
      <c r="E158" s="53" t="str">
        <v>PRODUCTIVA</v>
      </c>
      <c r="F158" t="str">
        <v>ACTIVIDADES DE CONTROL INTERNO</v>
      </c>
      <c r="G158" s="121">
        <v>45202</v>
      </c>
      <c r="H158" s="53">
        <v>2023</v>
      </c>
      <c r="I158" t="str">
        <v>oct</v>
      </c>
      <c r="J158" s="124">
        <v>45200</v>
      </c>
      <c r="K158">
        <v>25</v>
      </c>
      <c r="L158">
        <v>50</v>
      </c>
      <c r="M158" t="str">
        <v>DESARROLLO DE HERRAMIENTA PARA PLANEACIÓN, EJECUCION Y SEGUIMIENTO DE AUDITORIAS INTERNAS</v>
      </c>
      <c r="N158" t="str">
        <v>SERVICIO ESPECIALIZADO</v>
      </c>
      <c r="O158">
        <v>0</v>
      </c>
      <c r="P158">
        <v>3</v>
      </c>
      <c r="Q158">
        <v>0</v>
      </c>
      <c r="R158">
        <f t="shared" si="8"/>
        <v>3</v>
      </c>
      <c r="S158">
        <f t="shared" si="9"/>
        <v>0</v>
      </c>
      <c r="T158" s="53" t="str">
        <f t="shared" si="7"/>
        <v/>
      </c>
      <c r="U158" s="53" t="str">
        <f t="shared" si="7"/>
        <v/>
      </c>
      <c r="V158" s="53" t="str">
        <f t="shared" si="7"/>
        <v/>
      </c>
      <c r="W158" s="53" t="str">
        <f t="shared" si="7"/>
        <v/>
      </c>
      <c r="X158" s="53" t="str">
        <f t="shared" si="7"/>
        <v>CSCGT</v>
      </c>
    </row>
    <row r="159" spans="1:24" hidden="1" x14ac:dyDescent="0.3">
      <c r="A159" s="53">
        <v>87</v>
      </c>
      <c r="B159" s="121">
        <v>45208</v>
      </c>
      <c r="C159" t="str">
        <v>JESUS ISRAEL, FLORES DE LA ROSA</v>
      </c>
      <c r="D159" s="53" t="str">
        <v>TÉCNICA ELÉCTRICA DE PARRAL</v>
      </c>
      <c r="E159" s="53" t="str">
        <v>PRODUCTIVA</v>
      </c>
      <c r="F159" t="str">
        <v>TAREAS ADMINISTRATIVAS (REUNIÓN SOLICITADA POR OTRO DEPARTAMENTO OPERACIÓN 100%)</v>
      </c>
      <c r="G159" s="121">
        <v>45203</v>
      </c>
      <c r="H159" s="53">
        <v>2023</v>
      </c>
      <c r="I159" t="str">
        <v>oct</v>
      </c>
      <c r="J159" s="124">
        <v>45200</v>
      </c>
      <c r="K159">
        <v>25</v>
      </c>
      <c r="L159">
        <v>50</v>
      </c>
      <c r="M159">
        <v>0</v>
      </c>
      <c r="N159">
        <v>0</v>
      </c>
      <c r="O159">
        <v>0</v>
      </c>
      <c r="P159">
        <v>3</v>
      </c>
      <c r="Q159">
        <v>0</v>
      </c>
      <c r="R159">
        <f t="shared" si="8"/>
        <v>3</v>
      </c>
      <c r="S159">
        <f t="shared" si="9"/>
        <v>0</v>
      </c>
      <c r="T159" s="53" t="str">
        <f t="shared" si="7"/>
        <v>TÉCNICA ELÉCTRICA DE PARRAL</v>
      </c>
      <c r="U159" s="53" t="str">
        <f t="shared" si="7"/>
        <v/>
      </c>
      <c r="V159" s="53" t="str">
        <f t="shared" si="7"/>
        <v/>
      </c>
      <c r="W159" s="53" t="str">
        <f t="shared" si="7"/>
        <v/>
      </c>
      <c r="X159" s="53" t="str">
        <f t="shared" si="7"/>
        <v/>
      </c>
    </row>
    <row r="160" spans="1:24" hidden="1" x14ac:dyDescent="0.3">
      <c r="A160" s="53">
        <v>86</v>
      </c>
      <c r="B160" s="121">
        <v>45208</v>
      </c>
      <c r="C160" t="str">
        <v>JESUS ISRAEL, FLORES DE LA ROSA</v>
      </c>
      <c r="D160" s="53" t="str">
        <v>TEPSA STEEL POWER</v>
      </c>
      <c r="E160" s="53" t="str">
        <v>PRODUCTIVA</v>
      </c>
      <c r="F160" t="str">
        <v>ENCARGOS ESPECIALES DE AI</v>
      </c>
      <c r="G160" s="121">
        <v>45203</v>
      </c>
      <c r="H160" s="53">
        <v>2023</v>
      </c>
      <c r="I160" t="str">
        <v>oct</v>
      </c>
      <c r="J160" s="124">
        <v>45200</v>
      </c>
      <c r="K160">
        <v>15</v>
      </c>
      <c r="L160">
        <v>106</v>
      </c>
      <c r="M160" t="str">
        <v>REPORTE DE ROBO EN ALMACEN STEEL POWER (DENUNCIA ANONIMA)</v>
      </c>
      <c r="N160" t="str">
        <v>AUDITORÍA</v>
      </c>
      <c r="O160" t="str">
        <v>INVESTIGACIÓN</v>
      </c>
      <c r="P160">
        <v>6</v>
      </c>
      <c r="Q160">
        <v>0</v>
      </c>
      <c r="R160">
        <f t="shared" si="8"/>
        <v>6</v>
      </c>
      <c r="S160">
        <f t="shared" si="9"/>
        <v>0</v>
      </c>
      <c r="T160" s="53" t="str">
        <f t="shared" si="7"/>
        <v/>
      </c>
      <c r="U160" s="53" t="str">
        <f t="shared" si="7"/>
        <v/>
      </c>
      <c r="V160" s="53" t="str">
        <f t="shared" si="7"/>
        <v/>
      </c>
      <c r="W160" s="53" t="str">
        <f t="shared" si="7"/>
        <v>TEPSA STEEL POWER</v>
      </c>
      <c r="X160" s="53" t="str">
        <f t="shared" si="7"/>
        <v/>
      </c>
    </row>
    <row r="161" spans="1:24" hidden="1" x14ac:dyDescent="0.3">
      <c r="A161" s="53">
        <v>85</v>
      </c>
      <c r="B161" s="121">
        <v>45208</v>
      </c>
      <c r="C161" t="str">
        <v>JESUS ISRAEL, FLORES DE LA ROSA</v>
      </c>
      <c r="D161" s="53" t="str">
        <v>TEPSA STEEL POWER</v>
      </c>
      <c r="E161" s="53" t="str">
        <v>PRODUCTIVA</v>
      </c>
      <c r="F161" t="str">
        <v>ENCARGOS ESPECIALES DE AI</v>
      </c>
      <c r="G161" s="121">
        <v>45204</v>
      </c>
      <c r="H161" s="53">
        <v>2023</v>
      </c>
      <c r="I161" t="str">
        <v>oct</v>
      </c>
      <c r="J161" s="124">
        <v>45200</v>
      </c>
      <c r="K161">
        <v>15</v>
      </c>
      <c r="L161">
        <v>106</v>
      </c>
      <c r="M161" t="str">
        <v>REPORTE DE ROBO EN ALMACEN STEEL POWER (DENUNCIA ANONIMA)</v>
      </c>
      <c r="N161" t="str">
        <v>AUDITORÍA</v>
      </c>
      <c r="O161" t="str">
        <v>INVESTIGACIÓN</v>
      </c>
      <c r="P161">
        <v>6</v>
      </c>
      <c r="Q161">
        <v>0</v>
      </c>
      <c r="R161">
        <f t="shared" si="8"/>
        <v>6</v>
      </c>
      <c r="S161">
        <f t="shared" si="9"/>
        <v>0</v>
      </c>
      <c r="T161" s="53" t="str">
        <f t="shared" si="7"/>
        <v/>
      </c>
      <c r="U161" s="53" t="str">
        <f t="shared" si="7"/>
        <v/>
      </c>
      <c r="V161" s="53" t="str">
        <f t="shared" si="7"/>
        <v/>
      </c>
      <c r="W161" s="53" t="str">
        <f t="shared" si="7"/>
        <v>TEPSA STEEL POWER</v>
      </c>
      <c r="X161" s="53" t="str">
        <f t="shared" si="7"/>
        <v/>
      </c>
    </row>
    <row r="162" spans="1:24" hidden="1" x14ac:dyDescent="0.3">
      <c r="A162" s="53">
        <v>84</v>
      </c>
      <c r="B162" s="121">
        <v>45208</v>
      </c>
      <c r="C162" t="str">
        <v>JESUS ISRAEL, FLORES DE LA ROSA</v>
      </c>
      <c r="D162" s="53" t="str">
        <v>TÉCNICA ELÉCTRICA DE PARRAL</v>
      </c>
      <c r="E162" s="53" t="str">
        <v>IMPRODUCTIVA</v>
      </c>
      <c r="F162" t="str">
        <v>TAREAS ADMINISTRATIVAS (REUNIÓN SOLICITADA POR OTRO DEPARTAMENTO OPERACIÓN 100%)</v>
      </c>
      <c r="G162" s="121">
        <v>45204</v>
      </c>
      <c r="H162" s="53">
        <v>2023</v>
      </c>
      <c r="I162" t="str">
        <v>oct</v>
      </c>
      <c r="J162" s="124">
        <v>45200</v>
      </c>
      <c r="K162">
        <v>0</v>
      </c>
      <c r="L162">
        <v>0</v>
      </c>
      <c r="M162">
        <v>0</v>
      </c>
      <c r="N162">
        <v>0</v>
      </c>
      <c r="O162">
        <v>0</v>
      </c>
      <c r="P162">
        <v>3</v>
      </c>
      <c r="Q162">
        <v>0</v>
      </c>
      <c r="R162">
        <f t="shared" si="8"/>
        <v>3</v>
      </c>
      <c r="S162">
        <f t="shared" si="9"/>
        <v>0</v>
      </c>
      <c r="T162" s="53" t="str">
        <f t="shared" si="7"/>
        <v>TÉCNICA ELÉCTRICA DE PARRAL</v>
      </c>
      <c r="U162" s="53" t="str">
        <f t="shared" si="7"/>
        <v/>
      </c>
      <c r="V162" s="53" t="str">
        <f t="shared" si="7"/>
        <v/>
      </c>
      <c r="W162" s="53" t="str">
        <f t="shared" si="7"/>
        <v/>
      </c>
      <c r="X162" s="53" t="str">
        <f t="shared" si="7"/>
        <v/>
      </c>
    </row>
    <row r="163" spans="1:24" hidden="1" x14ac:dyDescent="0.3">
      <c r="A163" s="53">
        <v>83</v>
      </c>
      <c r="B163" s="121">
        <v>45205</v>
      </c>
      <c r="C163" t="str">
        <v>JESUS ISRAEL, FLORES DE LA ROSA</v>
      </c>
      <c r="D163" s="53" t="str">
        <v>TEPSA STEEL POWER</v>
      </c>
      <c r="E163" s="53" t="str">
        <v>PRODUCTIVA</v>
      </c>
      <c r="F163" t="str">
        <v>ENCARGOS ESPECIALES DE AI</v>
      </c>
      <c r="G163" s="121">
        <v>45205</v>
      </c>
      <c r="H163" s="53">
        <v>2023</v>
      </c>
      <c r="I163" t="str">
        <v>oct</v>
      </c>
      <c r="J163" s="124">
        <v>45200</v>
      </c>
      <c r="K163">
        <v>15</v>
      </c>
      <c r="L163">
        <v>106</v>
      </c>
      <c r="M163" t="str">
        <v>REPORTE DE ROBO EN ALMACEN STEEL POWER (DENUNCIA ANONIMA)</v>
      </c>
      <c r="N163" t="str">
        <v>AUDITORÍA</v>
      </c>
      <c r="O163" t="str">
        <v>INVESTIGACIÓN</v>
      </c>
      <c r="P163">
        <v>4</v>
      </c>
      <c r="Q163">
        <v>0</v>
      </c>
      <c r="R163">
        <f t="shared" si="8"/>
        <v>4</v>
      </c>
      <c r="S163">
        <f t="shared" si="9"/>
        <v>0</v>
      </c>
      <c r="T163" s="53" t="str">
        <f t="shared" si="7"/>
        <v/>
      </c>
      <c r="U163" s="53" t="str">
        <f t="shared" si="7"/>
        <v/>
      </c>
      <c r="V163" s="53" t="str">
        <f t="shared" si="7"/>
        <v/>
      </c>
      <c r="W163" s="53" t="str">
        <f t="shared" si="7"/>
        <v>TEPSA STEEL POWER</v>
      </c>
      <c r="X163" s="53" t="str">
        <f t="shared" si="7"/>
        <v/>
      </c>
    </row>
    <row r="164" spans="1:24" hidden="1" x14ac:dyDescent="0.3">
      <c r="A164" s="53">
        <v>82</v>
      </c>
      <c r="B164" s="121">
        <v>45205</v>
      </c>
      <c r="C164" t="str">
        <v>JESUS ISRAEL, FLORES DE LA ROSA</v>
      </c>
      <c r="D164" s="53" t="str">
        <v>CSCGT</v>
      </c>
      <c r="E164" s="53" t="str">
        <v>PRODUCTIVA</v>
      </c>
      <c r="F164" t="str">
        <v>ACTIVIDADES DE CONTROL INTERNO</v>
      </c>
      <c r="G164" s="121">
        <v>45205</v>
      </c>
      <c r="H164" s="53">
        <v>2023</v>
      </c>
      <c r="I164" t="str">
        <v>oct</v>
      </c>
      <c r="J164" s="124">
        <v>45200</v>
      </c>
      <c r="K164">
        <v>25</v>
      </c>
      <c r="L164">
        <v>50</v>
      </c>
      <c r="M164" t="str">
        <v>DESARROLLO DE HERRAMIENTA PARA PLANEACIÓN, EJECUCION Y SEGUIMIENTO DE AUDITORIAS INTERNAS</v>
      </c>
      <c r="N164" t="str">
        <v>SERVICIO ESPECIALIZADO</v>
      </c>
      <c r="O164">
        <v>0</v>
      </c>
      <c r="P164">
        <v>5</v>
      </c>
      <c r="Q164">
        <v>0</v>
      </c>
      <c r="R164">
        <f t="shared" si="8"/>
        <v>5</v>
      </c>
      <c r="S164">
        <f t="shared" si="9"/>
        <v>0</v>
      </c>
      <c r="T164" s="53" t="str">
        <f t="shared" si="7"/>
        <v/>
      </c>
      <c r="U164" s="53" t="str">
        <f t="shared" si="7"/>
        <v/>
      </c>
      <c r="V164" s="53" t="str">
        <f t="shared" si="7"/>
        <v/>
      </c>
      <c r="W164" s="53" t="str">
        <f t="shared" si="7"/>
        <v/>
      </c>
      <c r="X164" s="53" t="str">
        <f t="shared" si="7"/>
        <v>CSCGT</v>
      </c>
    </row>
    <row r="165" spans="1:24" hidden="1" x14ac:dyDescent="0.3">
      <c r="A165" s="53">
        <v>81</v>
      </c>
      <c r="B165" s="121">
        <v>45194</v>
      </c>
      <c r="C165" t="str">
        <v>JESUS ISRAEL, FLORES DE LA ROSA</v>
      </c>
      <c r="D165" s="53" t="str">
        <v>CSCGT</v>
      </c>
      <c r="E165" s="53" t="str">
        <v>IMPRODUCTIVA</v>
      </c>
      <c r="F165" t="str">
        <v>TAREAS ADMINISTRATIVAS (REUNIÓN SOLICITADA POR OTRO DEPARTAMENTO OPERACIÓN 100%)</v>
      </c>
      <c r="G165" s="121">
        <v>45194</v>
      </c>
      <c r="H165" s="53">
        <v>2023</v>
      </c>
      <c r="I165" t="str">
        <v>sep</v>
      </c>
      <c r="J165" s="124">
        <v>45170</v>
      </c>
      <c r="K165">
        <v>0</v>
      </c>
      <c r="L165">
        <v>0</v>
      </c>
      <c r="M165">
        <v>0</v>
      </c>
      <c r="N165">
        <v>0</v>
      </c>
      <c r="O165">
        <v>0</v>
      </c>
      <c r="P165">
        <v>4</v>
      </c>
      <c r="Q165">
        <v>0</v>
      </c>
      <c r="R165">
        <f t="shared" si="8"/>
        <v>4</v>
      </c>
      <c r="S165">
        <f t="shared" si="9"/>
        <v>0</v>
      </c>
      <c r="T165" s="53" t="str">
        <f t="shared" si="7"/>
        <v/>
      </c>
      <c r="U165" s="53" t="str">
        <f t="shared" si="7"/>
        <v/>
      </c>
      <c r="V165" s="53" t="str">
        <f t="shared" si="7"/>
        <v/>
      </c>
      <c r="W165" s="53" t="str">
        <f t="shared" si="7"/>
        <v/>
      </c>
      <c r="X165" s="53" t="str">
        <f t="shared" si="7"/>
        <v>CSCGT</v>
      </c>
    </row>
    <row r="166" spans="1:24" hidden="1" x14ac:dyDescent="0.3">
      <c r="A166" s="53">
        <v>80</v>
      </c>
      <c r="B166" s="121">
        <v>45194</v>
      </c>
      <c r="C166" t="str">
        <v>JESUS ISRAEL, FLORES DE LA ROSA</v>
      </c>
      <c r="D166" s="53" t="str">
        <v>CSCGT</v>
      </c>
      <c r="E166" s="53" t="str">
        <v>PRODUCTIVA</v>
      </c>
      <c r="F166" t="str">
        <v>ACTIVIDADES DE CONTROL INTERNO</v>
      </c>
      <c r="G166" s="121">
        <v>45194</v>
      </c>
      <c r="H166" s="53">
        <v>2023</v>
      </c>
      <c r="I166" t="str">
        <v>sep</v>
      </c>
      <c r="J166" s="124">
        <v>45170</v>
      </c>
      <c r="K166">
        <v>48</v>
      </c>
      <c r="L166">
        <v>71</v>
      </c>
      <c r="M166" t="str">
        <v>SOLICITUD PARA DESARROLLO O CAMBIO DE PROCESO (S) EN SISTEMAS.</v>
      </c>
      <c r="N166" t="str">
        <v>CONTROL INTERNO</v>
      </c>
      <c r="O166" t="str">
        <v>AUTOMATIZACIÓN DE PROCESO</v>
      </c>
      <c r="P166">
        <v>4</v>
      </c>
      <c r="Q166">
        <v>0</v>
      </c>
      <c r="R166">
        <f t="shared" si="8"/>
        <v>4</v>
      </c>
      <c r="S166">
        <f t="shared" si="9"/>
        <v>0</v>
      </c>
      <c r="T166" s="53" t="str">
        <f t="shared" si="7"/>
        <v/>
      </c>
      <c r="U166" s="53" t="str">
        <f t="shared" si="7"/>
        <v/>
      </c>
      <c r="V166" s="53" t="str">
        <f t="shared" si="7"/>
        <v/>
      </c>
      <c r="W166" s="53" t="str">
        <f t="shared" si="7"/>
        <v/>
      </c>
      <c r="X166" s="53" t="str">
        <f t="shared" si="7"/>
        <v>CSCGT</v>
      </c>
    </row>
    <row r="167" spans="1:24" hidden="1" x14ac:dyDescent="0.3">
      <c r="A167" s="53">
        <v>79</v>
      </c>
      <c r="B167" s="121">
        <v>45194</v>
      </c>
      <c r="C167" t="str">
        <v>JESUS ISRAEL, FLORES DE LA ROSA</v>
      </c>
      <c r="D167" s="53" t="str">
        <v>TÉCNICA ELÉCTRICA DE PARRAL</v>
      </c>
      <c r="E167" s="53" t="str">
        <v>IMPRODUCTIVA</v>
      </c>
      <c r="F167" t="str">
        <v>TAREAS ADMINISTRATIVAS (REUNIÓN SOLICITADA POR OTRO DEPARTAMENTO OPERACIÓN 100%)</v>
      </c>
      <c r="G167" s="121">
        <v>45194</v>
      </c>
      <c r="H167" s="53">
        <v>2023</v>
      </c>
      <c r="I167" t="str">
        <v>sep</v>
      </c>
      <c r="J167" s="124">
        <v>45170</v>
      </c>
      <c r="K167">
        <v>0</v>
      </c>
      <c r="L167">
        <v>0</v>
      </c>
      <c r="M167">
        <v>0</v>
      </c>
      <c r="N167">
        <v>0</v>
      </c>
      <c r="O167">
        <v>0</v>
      </c>
      <c r="P167">
        <v>1</v>
      </c>
      <c r="Q167">
        <v>0</v>
      </c>
      <c r="R167">
        <f t="shared" si="8"/>
        <v>1</v>
      </c>
      <c r="S167">
        <f t="shared" si="9"/>
        <v>0</v>
      </c>
      <c r="T167" s="53" t="str">
        <f t="shared" si="7"/>
        <v>TÉCNICA ELÉCTRICA DE PARRAL</v>
      </c>
      <c r="U167" s="53" t="str">
        <f t="shared" si="7"/>
        <v/>
      </c>
      <c r="V167" s="53" t="str">
        <f t="shared" si="7"/>
        <v/>
      </c>
      <c r="W167" s="53" t="str">
        <f t="shared" si="7"/>
        <v/>
      </c>
      <c r="X167" s="53" t="str">
        <f t="shared" si="7"/>
        <v/>
      </c>
    </row>
    <row r="168" spans="1:24" hidden="1" x14ac:dyDescent="0.3">
      <c r="A168" s="53">
        <v>78</v>
      </c>
      <c r="B168" s="121">
        <v>45194</v>
      </c>
      <c r="C168" t="str">
        <v>JESUS ISRAEL, FLORES DE LA ROSA</v>
      </c>
      <c r="D168" s="53" t="str">
        <v>CSCGT</v>
      </c>
      <c r="E168" s="53" t="str">
        <v>PRODUCTIVA</v>
      </c>
      <c r="F168" t="str">
        <v>ACTIVIDADES DE CONTROL INTERNO</v>
      </c>
      <c r="G168" s="121">
        <v>45191</v>
      </c>
      <c r="H168" s="53">
        <v>2023</v>
      </c>
      <c r="I168" t="str">
        <v>sep</v>
      </c>
      <c r="J168" s="124">
        <v>45170</v>
      </c>
      <c r="K168">
        <v>48</v>
      </c>
      <c r="L168">
        <v>71</v>
      </c>
      <c r="M168" t="str">
        <v>SOLICITUD PARA DESARROLLO O CAMBIO DE PROCESO (S) EN SISTEMAS.</v>
      </c>
      <c r="N168" t="str">
        <v>CONTROL INTERNO</v>
      </c>
      <c r="O168" t="str">
        <v>AUTOMATIZACIÓN DE PROCESO</v>
      </c>
      <c r="P168">
        <v>9</v>
      </c>
      <c r="Q168">
        <v>0</v>
      </c>
      <c r="R168">
        <f t="shared" si="8"/>
        <v>9</v>
      </c>
      <c r="S168">
        <f t="shared" si="9"/>
        <v>0</v>
      </c>
      <c r="T168" s="53" t="str">
        <f t="shared" si="7"/>
        <v/>
      </c>
      <c r="U168" s="53" t="str">
        <f t="shared" si="7"/>
        <v/>
      </c>
      <c r="V168" s="53" t="str">
        <f t="shared" si="7"/>
        <v/>
      </c>
      <c r="W168" s="53" t="str">
        <f t="shared" si="7"/>
        <v/>
      </c>
      <c r="X168" s="53" t="str">
        <f t="shared" si="7"/>
        <v>CSCGT</v>
      </c>
    </row>
    <row r="169" spans="1:24" hidden="1" x14ac:dyDescent="0.3">
      <c r="A169" s="53">
        <v>77</v>
      </c>
      <c r="B169" s="121">
        <v>45194</v>
      </c>
      <c r="C169" t="str">
        <v>JESUS ISRAEL, FLORES DE LA ROSA</v>
      </c>
      <c r="D169" s="53" t="str">
        <v>CSCGT</v>
      </c>
      <c r="E169" s="53" t="str">
        <v>PRODUCTIVA</v>
      </c>
      <c r="F169" t="str">
        <v>ACTIVIDADES DE CONTROL INTERNO</v>
      </c>
      <c r="G169" s="121">
        <v>45190</v>
      </c>
      <c r="H169" s="53">
        <v>2023</v>
      </c>
      <c r="I169" t="str">
        <v>sep</v>
      </c>
      <c r="J169" s="124">
        <v>45170</v>
      </c>
      <c r="K169">
        <v>48</v>
      </c>
      <c r="L169">
        <v>71</v>
      </c>
      <c r="M169" t="str">
        <v>SOLICITUD PARA DESARROLLO O CAMBIO DE PROCESO (S) EN SISTEMAS.</v>
      </c>
      <c r="N169" t="str">
        <v>CONTROL INTERNO</v>
      </c>
      <c r="O169" t="str">
        <v>AUTOMATIZACIÓN DE PROCESO</v>
      </c>
      <c r="P169">
        <v>9</v>
      </c>
      <c r="Q169">
        <v>0</v>
      </c>
      <c r="R169">
        <f t="shared" si="8"/>
        <v>9</v>
      </c>
      <c r="S169">
        <f t="shared" si="9"/>
        <v>0</v>
      </c>
      <c r="T169" s="53" t="str">
        <f t="shared" si="7"/>
        <v/>
      </c>
      <c r="U169" s="53" t="str">
        <f t="shared" si="7"/>
        <v/>
      </c>
      <c r="V169" s="53" t="str">
        <f t="shared" si="7"/>
        <v/>
      </c>
      <c r="W169" s="53" t="str">
        <f t="shared" si="7"/>
        <v/>
      </c>
      <c r="X169" s="53" t="str">
        <f t="shared" si="7"/>
        <v>CSCGT</v>
      </c>
    </row>
    <row r="170" spans="1:24" hidden="1" x14ac:dyDescent="0.3">
      <c r="A170" s="53">
        <v>76</v>
      </c>
      <c r="B170" s="121">
        <v>45194</v>
      </c>
      <c r="C170" t="str">
        <v>JESUS ISRAEL, FLORES DE LA ROSA</v>
      </c>
      <c r="D170" s="53" t="str">
        <v>CSCGT</v>
      </c>
      <c r="E170" s="53" t="str">
        <v>IMPRODUCTIVA</v>
      </c>
      <c r="F170" t="str">
        <v>ENTRENAMIENTO / CAPACITACIÓN</v>
      </c>
      <c r="G170" s="121">
        <v>45189</v>
      </c>
      <c r="H170" s="53">
        <v>2023</v>
      </c>
      <c r="I170" t="str">
        <v>sep</v>
      </c>
      <c r="J170" s="124">
        <v>45170</v>
      </c>
      <c r="K170">
        <v>0</v>
      </c>
      <c r="L170">
        <v>0</v>
      </c>
      <c r="M170">
        <v>0</v>
      </c>
      <c r="N170">
        <v>0</v>
      </c>
      <c r="O170">
        <v>0</v>
      </c>
      <c r="P170">
        <v>4.5</v>
      </c>
      <c r="Q170">
        <v>0</v>
      </c>
      <c r="R170">
        <f t="shared" si="8"/>
        <v>4.5</v>
      </c>
      <c r="S170">
        <f t="shared" si="9"/>
        <v>0</v>
      </c>
      <c r="T170" s="53" t="str">
        <f t="shared" si="7"/>
        <v/>
      </c>
      <c r="U170" s="53" t="str">
        <f t="shared" si="7"/>
        <v/>
      </c>
      <c r="V170" s="53" t="str">
        <f t="shared" si="7"/>
        <v/>
      </c>
      <c r="W170" s="53" t="str">
        <f t="shared" si="7"/>
        <v/>
      </c>
      <c r="X170" s="53" t="str">
        <f t="shared" si="7"/>
        <v>CSCGT</v>
      </c>
    </row>
    <row r="171" spans="1:24" hidden="1" x14ac:dyDescent="0.3">
      <c r="A171" s="53">
        <v>75</v>
      </c>
      <c r="B171" s="121">
        <v>45194</v>
      </c>
      <c r="C171" t="str">
        <v>JESUS ISRAEL, FLORES DE LA ROSA</v>
      </c>
      <c r="D171" s="53" t="str">
        <v>CSCGT</v>
      </c>
      <c r="E171" s="53" t="str">
        <v>PRODUCTIVA</v>
      </c>
      <c r="F171" t="str">
        <v>ACTIVIDADES DE CONTROL INTERNO</v>
      </c>
      <c r="G171" s="121">
        <v>45189</v>
      </c>
      <c r="H171" s="53">
        <v>2023</v>
      </c>
      <c r="I171" t="str">
        <v>sep</v>
      </c>
      <c r="J171" s="124">
        <v>45170</v>
      </c>
      <c r="K171">
        <v>48</v>
      </c>
      <c r="L171">
        <v>71</v>
      </c>
      <c r="M171" t="str">
        <v>SOLICITUD PARA DESARROLLO O CAMBIO DE PROCESO (S) EN SISTEMAS.</v>
      </c>
      <c r="N171" t="str">
        <v>CONTROL INTERNO</v>
      </c>
      <c r="O171" t="str">
        <v>AUTOMATIZACIÓN DE PROCESO</v>
      </c>
      <c r="P171">
        <v>4.5</v>
      </c>
      <c r="Q171">
        <v>0</v>
      </c>
      <c r="R171">
        <f t="shared" si="8"/>
        <v>4.5</v>
      </c>
      <c r="S171">
        <f t="shared" si="9"/>
        <v>0</v>
      </c>
      <c r="T171" s="53" t="str">
        <f t="shared" si="7"/>
        <v/>
      </c>
      <c r="U171" s="53" t="str">
        <f t="shared" si="7"/>
        <v/>
      </c>
      <c r="V171" s="53" t="str">
        <f t="shared" si="7"/>
        <v/>
      </c>
      <c r="W171" s="53" t="str">
        <f t="shared" si="7"/>
        <v/>
      </c>
      <c r="X171" s="53" t="str">
        <f t="shared" si="7"/>
        <v>CSCGT</v>
      </c>
    </row>
    <row r="172" spans="1:24" hidden="1" x14ac:dyDescent="0.3">
      <c r="A172" s="53">
        <v>74</v>
      </c>
      <c r="B172" s="121">
        <v>45194</v>
      </c>
      <c r="C172" t="str">
        <v>JESUS ISRAEL, FLORES DE LA ROSA</v>
      </c>
      <c r="D172" s="53" t="str">
        <v>CSCGT</v>
      </c>
      <c r="E172" s="53" t="str">
        <v>IMPRODUCTIVA</v>
      </c>
      <c r="F172" t="str">
        <v>ENTRENAMIENTO / CAPACITACIÓN</v>
      </c>
      <c r="G172" s="121">
        <v>45188</v>
      </c>
      <c r="H172" s="53">
        <v>2023</v>
      </c>
      <c r="I172" t="str">
        <v>sep</v>
      </c>
      <c r="J172" s="124">
        <v>45170</v>
      </c>
      <c r="K172">
        <v>0</v>
      </c>
      <c r="L172">
        <v>0</v>
      </c>
      <c r="M172">
        <v>0</v>
      </c>
      <c r="N172">
        <v>0</v>
      </c>
      <c r="O172">
        <v>0</v>
      </c>
      <c r="P172">
        <v>4.5</v>
      </c>
      <c r="Q172">
        <v>0</v>
      </c>
      <c r="R172">
        <f t="shared" si="8"/>
        <v>4.5</v>
      </c>
      <c r="S172">
        <f t="shared" si="9"/>
        <v>0</v>
      </c>
      <c r="T172" s="53" t="str">
        <f t="shared" ref="T172:X222" si="10">IF(OR(COUNTIF($D172,"*"&amp;T$5&amp;"*")&gt;0,$D172="GRUPO TEPSA"),T$5,"")</f>
        <v/>
      </c>
      <c r="U172" s="53" t="str">
        <f t="shared" si="10"/>
        <v/>
      </c>
      <c r="V172" s="53" t="str">
        <f t="shared" si="10"/>
        <v/>
      </c>
      <c r="W172" s="53" t="str">
        <f t="shared" si="10"/>
        <v/>
      </c>
      <c r="X172" s="53" t="str">
        <f t="shared" si="10"/>
        <v>CSCGT</v>
      </c>
    </row>
    <row r="173" spans="1:24" hidden="1" x14ac:dyDescent="0.3">
      <c r="A173" s="53">
        <v>73</v>
      </c>
      <c r="B173" s="121">
        <v>45194</v>
      </c>
      <c r="C173" t="str">
        <v>JESUS ISRAEL, FLORES DE LA ROSA</v>
      </c>
      <c r="D173" s="53" t="str">
        <v>TÉCNICA ELÉCTRICA DE PARRAL</v>
      </c>
      <c r="E173" s="53" t="str">
        <v>PRODUCTIVA</v>
      </c>
      <c r="F173" t="str">
        <v>ACTIVIDADES DE CONTROL INTERNO</v>
      </c>
      <c r="G173" s="121">
        <v>45188</v>
      </c>
      <c r="H173" s="53">
        <v>2023</v>
      </c>
      <c r="I173" t="str">
        <v>sep</v>
      </c>
      <c r="J173" s="124">
        <v>45170</v>
      </c>
      <c r="K173">
        <v>48</v>
      </c>
      <c r="L173">
        <v>71</v>
      </c>
      <c r="M173" t="str">
        <v>SOLICITUD PARA DESARROLLO O CAMBIO DE PROCESO (S) EN SISTEMAS.</v>
      </c>
      <c r="N173" t="str">
        <v>CONTROL INTERNO</v>
      </c>
      <c r="O173" t="str">
        <v>AUTOMATIZACIÓN DE PROCESO</v>
      </c>
      <c r="P173">
        <v>4.5</v>
      </c>
      <c r="Q173">
        <v>0</v>
      </c>
      <c r="R173">
        <f t="shared" si="8"/>
        <v>4.5</v>
      </c>
      <c r="S173">
        <f t="shared" si="9"/>
        <v>0</v>
      </c>
      <c r="T173" s="53" t="str">
        <f t="shared" si="10"/>
        <v>TÉCNICA ELÉCTRICA DE PARRAL</v>
      </c>
      <c r="U173" s="53" t="str">
        <f t="shared" si="10"/>
        <v/>
      </c>
      <c r="V173" s="53" t="str">
        <f t="shared" si="10"/>
        <v/>
      </c>
      <c r="W173" s="53" t="str">
        <f t="shared" si="10"/>
        <v/>
      </c>
      <c r="X173" s="53" t="str">
        <f t="shared" si="10"/>
        <v/>
      </c>
    </row>
    <row r="174" spans="1:24" hidden="1" x14ac:dyDescent="0.3">
      <c r="A174" s="53">
        <v>72</v>
      </c>
      <c r="B174" s="121">
        <v>45194</v>
      </c>
      <c r="C174" t="str">
        <v>JESUS ISRAEL, FLORES DE LA ROSA</v>
      </c>
      <c r="D174" s="53" t="str">
        <v>CSCGT</v>
      </c>
      <c r="E174" s="53" t="str">
        <v>PRODUCTIVA</v>
      </c>
      <c r="F174" t="str">
        <v>ACTIVIDADES DE CONTROL INTERNO</v>
      </c>
      <c r="G174" s="121">
        <v>45187</v>
      </c>
      <c r="H174" s="53">
        <v>2023</v>
      </c>
      <c r="I174" t="str">
        <v>sep</v>
      </c>
      <c r="J174" s="124">
        <v>45170</v>
      </c>
      <c r="K174">
        <v>80</v>
      </c>
      <c r="L174">
        <v>102</v>
      </c>
      <c r="M174" t="str">
        <v>ADMINISTRACIÓN DE CONVENIOS  CLIENTES MOROSOS Y CONTROL DE VENTAS DE CONTADO EN BASE A CONVENIOS</v>
      </c>
      <c r="N174" t="str">
        <v>CONTROL INTERNO</v>
      </c>
      <c r="O174" t="str">
        <v>DOCUMENTACIÓN DE PROCESO</v>
      </c>
      <c r="P174">
        <v>9</v>
      </c>
      <c r="Q174">
        <v>0</v>
      </c>
      <c r="R174">
        <f t="shared" si="8"/>
        <v>9</v>
      </c>
      <c r="S174">
        <f t="shared" si="9"/>
        <v>0</v>
      </c>
      <c r="T174" s="53" t="str">
        <f t="shared" si="10"/>
        <v/>
      </c>
      <c r="U174" s="53" t="str">
        <f t="shared" si="10"/>
        <v/>
      </c>
      <c r="V174" s="53" t="str">
        <f t="shared" si="10"/>
        <v/>
      </c>
      <c r="W174" s="53" t="str">
        <f t="shared" si="10"/>
        <v/>
      </c>
      <c r="X174" s="53" t="str">
        <f t="shared" si="10"/>
        <v>CSCGT</v>
      </c>
    </row>
    <row r="175" spans="1:24" hidden="1" x14ac:dyDescent="0.3">
      <c r="A175" s="53">
        <v>71</v>
      </c>
      <c r="B175" s="121">
        <v>45194</v>
      </c>
      <c r="C175" t="str">
        <v>JESUS ISRAEL, FLORES DE LA ROSA</v>
      </c>
      <c r="D175" s="53" t="str">
        <v>TÉCNICA ELÉCTRICA DE PARRAL</v>
      </c>
      <c r="E175" s="53" t="str">
        <v>PRODUCTIVA</v>
      </c>
      <c r="F175" t="str">
        <v>REVISION PAPELES DE TRABAJO</v>
      </c>
      <c r="G175" s="121">
        <v>45184</v>
      </c>
      <c r="H175" s="53">
        <v>2023</v>
      </c>
      <c r="I175" t="str">
        <v>sep</v>
      </c>
      <c r="J175" s="124">
        <v>45170</v>
      </c>
      <c r="K175">
        <v>75</v>
      </c>
      <c r="L175">
        <v>97</v>
      </c>
      <c r="M175" t="str">
        <v>INVENTARIO ANUAL ZACATECAS 2023</v>
      </c>
      <c r="N175" t="str">
        <v>AUDITORÍA</v>
      </c>
      <c r="O175" t="str">
        <v>INVENTARIO</v>
      </c>
      <c r="P175">
        <v>3</v>
      </c>
      <c r="Q175">
        <v>0</v>
      </c>
      <c r="R175">
        <f t="shared" si="8"/>
        <v>3</v>
      </c>
      <c r="S175">
        <f t="shared" si="9"/>
        <v>0</v>
      </c>
      <c r="T175" s="53" t="str">
        <f t="shared" si="10"/>
        <v>TÉCNICA ELÉCTRICA DE PARRAL</v>
      </c>
      <c r="U175" s="53" t="str">
        <f t="shared" si="10"/>
        <v/>
      </c>
      <c r="V175" s="53" t="str">
        <f t="shared" si="10"/>
        <v/>
      </c>
      <c r="W175" s="53" t="str">
        <f t="shared" si="10"/>
        <v/>
      </c>
      <c r="X175" s="53" t="str">
        <f t="shared" si="10"/>
        <v/>
      </c>
    </row>
    <row r="176" spans="1:24" hidden="1" x14ac:dyDescent="0.3">
      <c r="A176" s="53">
        <v>70</v>
      </c>
      <c r="B176" s="121">
        <v>45194</v>
      </c>
      <c r="C176" t="str">
        <v>JESUS ISRAEL, FLORES DE LA ROSA</v>
      </c>
      <c r="D176" s="53" t="str">
        <v>TÉCNICA ELÉCTRICA DE PARRAL</v>
      </c>
      <c r="E176" s="53" t="str">
        <v>PRODUCTIVA</v>
      </c>
      <c r="F176" t="str">
        <v>ELABORACION INFORME DE AUDITORIA Y OPINION</v>
      </c>
      <c r="G176" s="121">
        <v>45184</v>
      </c>
      <c r="H176" s="53">
        <v>2023</v>
      </c>
      <c r="I176" t="str">
        <v>sep</v>
      </c>
      <c r="J176" s="124">
        <v>45170</v>
      </c>
      <c r="K176">
        <v>75</v>
      </c>
      <c r="L176">
        <v>97</v>
      </c>
      <c r="M176" t="str">
        <v>INVENTARIO ANUAL ZACATECAS 2023</v>
      </c>
      <c r="N176" t="str">
        <v>AUDITORÍA</v>
      </c>
      <c r="O176" t="str">
        <v>INVENTARIO</v>
      </c>
      <c r="P176">
        <v>4</v>
      </c>
      <c r="Q176">
        <v>0</v>
      </c>
      <c r="R176">
        <f t="shared" si="8"/>
        <v>4</v>
      </c>
      <c r="S176">
        <f t="shared" si="9"/>
        <v>0</v>
      </c>
      <c r="T176" s="53" t="str">
        <f t="shared" si="10"/>
        <v>TÉCNICA ELÉCTRICA DE PARRAL</v>
      </c>
      <c r="U176" s="53" t="str">
        <f t="shared" si="10"/>
        <v/>
      </c>
      <c r="V176" s="53" t="str">
        <f t="shared" si="10"/>
        <v/>
      </c>
      <c r="W176" s="53" t="str">
        <f t="shared" si="10"/>
        <v/>
      </c>
      <c r="X176" s="53" t="str">
        <f t="shared" si="10"/>
        <v/>
      </c>
    </row>
    <row r="177" spans="1:24" hidden="1" x14ac:dyDescent="0.3">
      <c r="A177" s="53">
        <v>69</v>
      </c>
      <c r="B177" s="121">
        <v>45194</v>
      </c>
      <c r="C177" t="str">
        <v>JESUS ISRAEL, FLORES DE LA ROSA</v>
      </c>
      <c r="D177" s="53" t="str">
        <v>TÉCNICA ELÉCTRICA DE PARRAL</v>
      </c>
      <c r="E177" s="53" t="str">
        <v>IMPRODUCTIVA</v>
      </c>
      <c r="F177" t="str">
        <v>TAREAS ADMINISTRATIVAS (REUNIÓN SOLICITADA POR OTRO DEPARTAMENTO OPERACIÓN 100%)</v>
      </c>
      <c r="G177" s="121">
        <v>45184</v>
      </c>
      <c r="H177" s="53">
        <v>2023</v>
      </c>
      <c r="I177" t="str">
        <v>sep</v>
      </c>
      <c r="J177" s="124">
        <v>45170</v>
      </c>
      <c r="K177">
        <v>75</v>
      </c>
      <c r="L177">
        <v>97</v>
      </c>
      <c r="M177" t="str">
        <v>INVENTARIO ANUAL ZACATECAS 2023</v>
      </c>
      <c r="N177" t="str">
        <v>AUDITORÍA</v>
      </c>
      <c r="O177" t="str">
        <v>INVENTARIO</v>
      </c>
      <c r="P177">
        <v>2</v>
      </c>
      <c r="Q177">
        <v>0</v>
      </c>
      <c r="R177">
        <f t="shared" si="8"/>
        <v>2</v>
      </c>
      <c r="S177">
        <f t="shared" si="9"/>
        <v>0</v>
      </c>
      <c r="T177" s="53" t="str">
        <f t="shared" si="10"/>
        <v>TÉCNICA ELÉCTRICA DE PARRAL</v>
      </c>
      <c r="U177" s="53" t="str">
        <f t="shared" si="10"/>
        <v/>
      </c>
      <c r="V177" s="53" t="str">
        <f t="shared" si="10"/>
        <v/>
      </c>
      <c r="W177" s="53" t="str">
        <f t="shared" si="10"/>
        <v/>
      </c>
      <c r="X177" s="53" t="str">
        <f t="shared" si="10"/>
        <v/>
      </c>
    </row>
    <row r="178" spans="1:24" hidden="1" x14ac:dyDescent="0.3">
      <c r="A178" s="53">
        <v>68</v>
      </c>
      <c r="B178" s="121">
        <v>45194</v>
      </c>
      <c r="C178" t="str">
        <v>JESUS ISRAEL, FLORES DE LA ROSA</v>
      </c>
      <c r="D178" s="53" t="str">
        <v>TÉCNICA ELÉCTRICA DE PARRAL</v>
      </c>
      <c r="E178" s="53" t="str">
        <v>IMPRODUCTIVA</v>
      </c>
      <c r="F178" t="str">
        <v>TRASLADOS</v>
      </c>
      <c r="G178" s="121">
        <v>45183</v>
      </c>
      <c r="H178" s="53">
        <v>2023</v>
      </c>
      <c r="I178" t="str">
        <v>sep</v>
      </c>
      <c r="J178" s="124">
        <v>45170</v>
      </c>
      <c r="K178">
        <v>75</v>
      </c>
      <c r="L178">
        <v>97</v>
      </c>
      <c r="M178" t="str">
        <v>INVENTARIO ANUAL ZACATECAS 2023</v>
      </c>
      <c r="N178" t="str">
        <v>AUDITORÍA</v>
      </c>
      <c r="O178" t="str">
        <v>INVENTARIO</v>
      </c>
      <c r="P178">
        <v>7</v>
      </c>
      <c r="Q178">
        <v>0</v>
      </c>
      <c r="R178">
        <f t="shared" si="8"/>
        <v>7</v>
      </c>
      <c r="S178">
        <f t="shared" si="9"/>
        <v>0</v>
      </c>
      <c r="T178" s="53" t="str">
        <f t="shared" si="10"/>
        <v>TÉCNICA ELÉCTRICA DE PARRAL</v>
      </c>
      <c r="U178" s="53" t="str">
        <f t="shared" si="10"/>
        <v/>
      </c>
      <c r="V178" s="53" t="str">
        <f t="shared" si="10"/>
        <v/>
      </c>
      <c r="W178" s="53" t="str">
        <f t="shared" si="10"/>
        <v/>
      </c>
      <c r="X178" s="53" t="str">
        <f t="shared" si="10"/>
        <v/>
      </c>
    </row>
    <row r="179" spans="1:24" hidden="1" x14ac:dyDescent="0.3">
      <c r="A179" s="53">
        <v>67</v>
      </c>
      <c r="B179" s="121">
        <v>45194</v>
      </c>
      <c r="C179" t="str">
        <v>JESUS ISRAEL, FLORES DE LA ROSA</v>
      </c>
      <c r="D179" s="53" t="str">
        <v>TÉCNICA ELÉCTRICA DE PARRAL</v>
      </c>
      <c r="E179" s="53" t="str">
        <v>PRODUCTIVA</v>
      </c>
      <c r="F179" t="str">
        <v>INVENTARIOS</v>
      </c>
      <c r="G179" s="121">
        <v>45182</v>
      </c>
      <c r="H179" s="53">
        <v>2023</v>
      </c>
      <c r="I179" t="str">
        <v>sep</v>
      </c>
      <c r="J179" s="124">
        <v>45170</v>
      </c>
      <c r="K179">
        <v>75</v>
      </c>
      <c r="L179">
        <v>97</v>
      </c>
      <c r="M179" t="str">
        <v>INVENTARIO ANUAL ZACATECAS 2023</v>
      </c>
      <c r="N179" t="str">
        <v>AUDITORÍA</v>
      </c>
      <c r="O179" t="str">
        <v>INVENTARIO</v>
      </c>
      <c r="P179">
        <v>9</v>
      </c>
      <c r="Q179">
        <v>0</v>
      </c>
      <c r="R179">
        <f t="shared" si="8"/>
        <v>9</v>
      </c>
      <c r="S179">
        <f t="shared" si="9"/>
        <v>0</v>
      </c>
      <c r="T179" s="53" t="str">
        <f t="shared" si="10"/>
        <v>TÉCNICA ELÉCTRICA DE PARRAL</v>
      </c>
      <c r="U179" s="53" t="str">
        <f t="shared" si="10"/>
        <v/>
      </c>
      <c r="V179" s="53" t="str">
        <f t="shared" si="10"/>
        <v/>
      </c>
      <c r="W179" s="53" t="str">
        <f t="shared" si="10"/>
        <v/>
      </c>
      <c r="X179" s="53" t="str">
        <f t="shared" si="10"/>
        <v/>
      </c>
    </row>
    <row r="180" spans="1:24" hidden="1" x14ac:dyDescent="0.3">
      <c r="A180" s="53">
        <v>66</v>
      </c>
      <c r="B180" s="121">
        <v>45194</v>
      </c>
      <c r="C180" t="str">
        <v>JESUS ISRAEL, FLORES DE LA ROSA</v>
      </c>
      <c r="D180" s="53" t="str">
        <v>TÉCNICA ELÉCTRICA DE PARRAL</v>
      </c>
      <c r="E180" s="53" t="str">
        <v>PRODUCTIVA</v>
      </c>
      <c r="F180" t="str">
        <v>INVENTARIOS</v>
      </c>
      <c r="G180" s="121">
        <v>44938</v>
      </c>
      <c r="H180" s="53">
        <v>2023</v>
      </c>
      <c r="I180" t="str">
        <v>ene</v>
      </c>
      <c r="J180" s="124">
        <v>44927</v>
      </c>
      <c r="K180">
        <v>75</v>
      </c>
      <c r="L180">
        <v>97</v>
      </c>
      <c r="M180" t="str">
        <v>INVENTARIO ANUAL ZACATECAS 2023</v>
      </c>
      <c r="N180" t="str">
        <v>AUDITORÍA</v>
      </c>
      <c r="O180" t="str">
        <v>INVENTARIO</v>
      </c>
      <c r="P180">
        <v>7</v>
      </c>
      <c r="Q180">
        <v>0</v>
      </c>
      <c r="R180">
        <f t="shared" si="8"/>
        <v>7</v>
      </c>
      <c r="S180">
        <f t="shared" si="9"/>
        <v>0</v>
      </c>
      <c r="T180" s="53" t="str">
        <f t="shared" si="10"/>
        <v>TÉCNICA ELÉCTRICA DE PARRAL</v>
      </c>
      <c r="U180" s="53" t="str">
        <f t="shared" si="10"/>
        <v/>
      </c>
      <c r="V180" s="53" t="str">
        <f t="shared" si="10"/>
        <v/>
      </c>
      <c r="W180" s="53" t="str">
        <f t="shared" si="10"/>
        <v/>
      </c>
      <c r="X180" s="53" t="str">
        <f t="shared" si="10"/>
        <v/>
      </c>
    </row>
    <row r="181" spans="1:24" hidden="1" x14ac:dyDescent="0.3">
      <c r="A181" s="53">
        <v>65</v>
      </c>
      <c r="B181" s="121">
        <v>45194</v>
      </c>
      <c r="C181" t="str">
        <v>JESUS ISRAEL, FLORES DE LA ROSA</v>
      </c>
      <c r="D181" s="53" t="str">
        <v>TÉCNICA ELÉCTRICA DE PARRAL</v>
      </c>
      <c r="E181" s="53" t="str">
        <v>PRODUCTIVA</v>
      </c>
      <c r="F181" t="str">
        <v>ENTENDIMIENTO DE PROCESOS</v>
      </c>
      <c r="G181" s="121">
        <v>44938</v>
      </c>
      <c r="H181" s="53">
        <v>2023</v>
      </c>
      <c r="I181" t="str">
        <v>ene</v>
      </c>
      <c r="J181" s="124">
        <v>44927</v>
      </c>
      <c r="K181">
        <v>69</v>
      </c>
      <c r="L181">
        <v>90</v>
      </c>
      <c r="M181" t="str">
        <v>DESARROLLO DE APLICACIÓN PARA SUPERVISORES O COORDINADORES DE VENTAS</v>
      </c>
      <c r="N181" t="str">
        <v>CONTROL INTERNO</v>
      </c>
      <c r="O181" t="str">
        <v>AUTOMATIZACIÓN DE PROCESO</v>
      </c>
      <c r="P181">
        <v>1</v>
      </c>
      <c r="Q181">
        <v>0</v>
      </c>
      <c r="R181">
        <f t="shared" si="8"/>
        <v>1</v>
      </c>
      <c r="S181">
        <f t="shared" si="9"/>
        <v>0</v>
      </c>
      <c r="T181" s="53" t="str">
        <f t="shared" si="10"/>
        <v>TÉCNICA ELÉCTRICA DE PARRAL</v>
      </c>
      <c r="U181" s="53" t="str">
        <f t="shared" si="10"/>
        <v/>
      </c>
      <c r="V181" s="53" t="str">
        <f t="shared" si="10"/>
        <v/>
      </c>
      <c r="W181" s="53" t="str">
        <f t="shared" si="10"/>
        <v/>
      </c>
      <c r="X181" s="53" t="str">
        <f t="shared" si="10"/>
        <v/>
      </c>
    </row>
    <row r="182" spans="1:24" hidden="1" x14ac:dyDescent="0.3">
      <c r="A182" s="53">
        <v>64</v>
      </c>
      <c r="B182" s="121">
        <v>45194</v>
      </c>
      <c r="C182" t="str">
        <v>JESUS ISRAEL, FLORES DE LA ROSA</v>
      </c>
      <c r="D182" s="53" t="str">
        <v>TÉCNICA ELÉCTRICA DE PARRAL</v>
      </c>
      <c r="E182" s="53" t="str">
        <v>PRODUCTIVA</v>
      </c>
      <c r="F182" t="str">
        <v>ENCARGOS ESPECIALES DE AI</v>
      </c>
      <c r="G182" s="121">
        <v>44938</v>
      </c>
      <c r="H182" s="53">
        <v>2023</v>
      </c>
      <c r="I182" t="str">
        <v>ene</v>
      </c>
      <c r="J182" s="124">
        <v>44927</v>
      </c>
      <c r="K182">
        <v>76</v>
      </c>
      <c r="L182">
        <v>98</v>
      </c>
      <c r="M182" t="str">
        <v>ARQUEO CAJA CHICA</v>
      </c>
      <c r="N182" t="str">
        <v>AUDITORÍA</v>
      </c>
      <c r="O182" t="str">
        <v>A ACTIVIDAD(S)</v>
      </c>
      <c r="P182">
        <v>1</v>
      </c>
      <c r="Q182">
        <v>0</v>
      </c>
      <c r="R182">
        <f t="shared" si="8"/>
        <v>1</v>
      </c>
      <c r="S182">
        <f t="shared" si="9"/>
        <v>0</v>
      </c>
      <c r="T182" s="53" t="str">
        <f t="shared" si="10"/>
        <v>TÉCNICA ELÉCTRICA DE PARRAL</v>
      </c>
      <c r="U182" s="53" t="str">
        <f t="shared" si="10"/>
        <v/>
      </c>
      <c r="V182" s="53" t="str">
        <f t="shared" si="10"/>
        <v/>
      </c>
      <c r="W182" s="53" t="str">
        <f t="shared" si="10"/>
        <v/>
      </c>
      <c r="X182" s="53" t="str">
        <f t="shared" si="10"/>
        <v/>
      </c>
    </row>
    <row r="183" spans="1:24" hidden="1" x14ac:dyDescent="0.3">
      <c r="A183" s="53">
        <v>63</v>
      </c>
      <c r="B183" s="121">
        <v>45194</v>
      </c>
      <c r="C183" t="str">
        <v>JESUS ISRAEL, FLORES DE LA ROSA</v>
      </c>
      <c r="D183" s="53" t="str">
        <v>TÉCNICA ELÉCTRICA DE PARRAL</v>
      </c>
      <c r="E183" s="53" t="str">
        <v>PRODUCTIVA</v>
      </c>
      <c r="F183" t="str">
        <v>INVENTARIOS</v>
      </c>
      <c r="G183" s="121">
        <v>45181</v>
      </c>
      <c r="H183" s="53">
        <v>2023</v>
      </c>
      <c r="I183" t="str">
        <v>sep</v>
      </c>
      <c r="J183" s="124">
        <v>45170</v>
      </c>
      <c r="K183">
        <v>75</v>
      </c>
      <c r="L183">
        <v>97</v>
      </c>
      <c r="M183" t="str">
        <v>INVENTARIO ANUAL ZACATECAS 2023</v>
      </c>
      <c r="N183" t="str">
        <v>AUDITORÍA</v>
      </c>
      <c r="O183" t="str">
        <v>INVENTARIO</v>
      </c>
      <c r="P183">
        <v>9</v>
      </c>
      <c r="Q183">
        <v>0</v>
      </c>
      <c r="R183">
        <f t="shared" si="8"/>
        <v>9</v>
      </c>
      <c r="S183">
        <f t="shared" si="9"/>
        <v>0</v>
      </c>
      <c r="T183" s="53" t="str">
        <f t="shared" si="10"/>
        <v>TÉCNICA ELÉCTRICA DE PARRAL</v>
      </c>
      <c r="U183" s="53" t="str">
        <f t="shared" si="10"/>
        <v/>
      </c>
      <c r="V183" s="53" t="str">
        <f t="shared" si="10"/>
        <v/>
      </c>
      <c r="W183" s="53" t="str">
        <f t="shared" si="10"/>
        <v/>
      </c>
      <c r="X183" s="53" t="str">
        <f t="shared" si="10"/>
        <v/>
      </c>
    </row>
    <row r="184" spans="1:24" hidden="1" x14ac:dyDescent="0.3">
      <c r="A184" s="53">
        <v>62</v>
      </c>
      <c r="B184" s="121">
        <v>45194</v>
      </c>
      <c r="C184" t="str">
        <v>JESUS ISRAEL, FLORES DE LA ROSA</v>
      </c>
      <c r="D184" s="53" t="str">
        <v>TÉCNICA ELÉCTRICA DE PARRAL</v>
      </c>
      <c r="E184" s="53" t="str">
        <v>PRODUCTIVA</v>
      </c>
      <c r="F184" t="str">
        <v>INVENTARIOS</v>
      </c>
      <c r="G184" s="121">
        <v>45180</v>
      </c>
      <c r="H184" s="53">
        <v>2023</v>
      </c>
      <c r="I184" t="str">
        <v>sep</v>
      </c>
      <c r="J184" s="124">
        <v>45170</v>
      </c>
      <c r="K184">
        <v>75</v>
      </c>
      <c r="L184">
        <v>97</v>
      </c>
      <c r="M184" t="str">
        <v>INVENTARIO ANUAL ZACATECAS 2023</v>
      </c>
      <c r="N184" t="str">
        <v>AUDITORÍA</v>
      </c>
      <c r="O184" t="str">
        <v>INVENTARIO</v>
      </c>
      <c r="P184">
        <v>4.5</v>
      </c>
      <c r="Q184">
        <v>1</v>
      </c>
      <c r="R184">
        <f t="shared" si="8"/>
        <v>4.5</v>
      </c>
      <c r="S184">
        <f t="shared" si="9"/>
        <v>1</v>
      </c>
      <c r="T184" s="53" t="str">
        <f t="shared" si="10"/>
        <v>TÉCNICA ELÉCTRICA DE PARRAL</v>
      </c>
      <c r="U184" s="53" t="str">
        <f t="shared" si="10"/>
        <v/>
      </c>
      <c r="V184" s="53" t="str">
        <f t="shared" si="10"/>
        <v/>
      </c>
      <c r="W184" s="53" t="str">
        <f t="shared" si="10"/>
        <v/>
      </c>
      <c r="X184" s="53" t="str">
        <f t="shared" si="10"/>
        <v/>
      </c>
    </row>
    <row r="185" spans="1:24" hidden="1" x14ac:dyDescent="0.3">
      <c r="A185" s="53">
        <v>61</v>
      </c>
      <c r="B185" s="121">
        <v>45194</v>
      </c>
      <c r="C185" t="str">
        <v>JESUS ISRAEL, FLORES DE LA ROSA</v>
      </c>
      <c r="D185" s="53" t="str">
        <v>TÉCNICA ELÉCTRICA DE PARRAL</v>
      </c>
      <c r="E185" s="53" t="str">
        <v>IMPRODUCTIVA</v>
      </c>
      <c r="F185" t="str">
        <v>TRASLADOS</v>
      </c>
      <c r="G185" s="121">
        <v>45180</v>
      </c>
      <c r="H185" s="53">
        <v>2023</v>
      </c>
      <c r="I185" t="str">
        <v>sep</v>
      </c>
      <c r="J185" s="124">
        <v>45170</v>
      </c>
      <c r="K185">
        <v>75</v>
      </c>
      <c r="L185">
        <v>97</v>
      </c>
      <c r="M185" t="str">
        <v>INVENTARIO ANUAL ZACATECAS 2023</v>
      </c>
      <c r="N185" t="str">
        <v>AUDITORÍA</v>
      </c>
      <c r="O185" t="str">
        <v>INVENTARIO</v>
      </c>
      <c r="P185">
        <v>6</v>
      </c>
      <c r="Q185">
        <v>0</v>
      </c>
      <c r="R185">
        <f t="shared" si="8"/>
        <v>6</v>
      </c>
      <c r="S185">
        <f t="shared" si="9"/>
        <v>0</v>
      </c>
      <c r="T185" s="53" t="str">
        <f t="shared" si="10"/>
        <v>TÉCNICA ELÉCTRICA DE PARRAL</v>
      </c>
      <c r="U185" s="53" t="str">
        <f t="shared" si="10"/>
        <v/>
      </c>
      <c r="V185" s="53" t="str">
        <f t="shared" si="10"/>
        <v/>
      </c>
      <c r="W185" s="53" t="str">
        <f t="shared" si="10"/>
        <v/>
      </c>
      <c r="X185" s="53" t="str">
        <f t="shared" si="10"/>
        <v/>
      </c>
    </row>
    <row r="186" spans="1:24" hidden="1" x14ac:dyDescent="0.3">
      <c r="A186" s="53">
        <v>60</v>
      </c>
      <c r="B186" s="121">
        <v>45175</v>
      </c>
      <c r="C186" t="str">
        <v>JESUS ISRAEL, FLORES DE LA ROSA</v>
      </c>
      <c r="D186" s="53" t="str">
        <v>TEPSA STEEL POWER</v>
      </c>
      <c r="E186" s="53" t="str">
        <v>PRODUCTIVA</v>
      </c>
      <c r="F186" t="str">
        <v>INVENTARIOS</v>
      </c>
      <c r="G186" s="121">
        <v>45174</v>
      </c>
      <c r="H186" s="53">
        <v>2023</v>
      </c>
      <c r="I186" t="str">
        <v>sep</v>
      </c>
      <c r="J186" s="124">
        <v>45170</v>
      </c>
      <c r="K186">
        <v>74</v>
      </c>
      <c r="L186">
        <v>96</v>
      </c>
      <c r="M186" t="str">
        <v>INVENTARIO ANUAL  2023 STEEL POWER S.A DE C.V</v>
      </c>
      <c r="N186" t="str">
        <v>AUDITORÍA</v>
      </c>
      <c r="O186" t="str">
        <v>INVENTARIO</v>
      </c>
      <c r="P186">
        <v>9</v>
      </c>
      <c r="Q186">
        <v>0</v>
      </c>
      <c r="R186">
        <f t="shared" si="8"/>
        <v>9</v>
      </c>
      <c r="S186">
        <f t="shared" si="9"/>
        <v>0</v>
      </c>
      <c r="T186" s="53" t="str">
        <f t="shared" si="10"/>
        <v/>
      </c>
      <c r="U186" s="53" t="str">
        <f t="shared" si="10"/>
        <v/>
      </c>
      <c r="V186" s="53" t="str">
        <f t="shared" si="10"/>
        <v/>
      </c>
      <c r="W186" s="53" t="str">
        <f t="shared" si="10"/>
        <v>TEPSA STEEL POWER</v>
      </c>
      <c r="X186" s="53" t="str">
        <f t="shared" si="10"/>
        <v/>
      </c>
    </row>
    <row r="187" spans="1:24" hidden="1" x14ac:dyDescent="0.3">
      <c r="A187" s="53">
        <v>59</v>
      </c>
      <c r="B187" s="121">
        <v>45175</v>
      </c>
      <c r="C187" t="str">
        <v>JESUS ISRAEL, FLORES DE LA ROSA</v>
      </c>
      <c r="D187" s="53" t="str">
        <v>TEPSA STEEL POWER</v>
      </c>
      <c r="E187" s="53" t="str">
        <v>PRODUCTIVA</v>
      </c>
      <c r="F187" t="str">
        <v>INVENTARIOS</v>
      </c>
      <c r="G187" s="121">
        <v>45173</v>
      </c>
      <c r="H187" s="53">
        <v>2023</v>
      </c>
      <c r="I187" t="str">
        <v>sep</v>
      </c>
      <c r="J187" s="124">
        <v>45170</v>
      </c>
      <c r="K187">
        <v>74</v>
      </c>
      <c r="L187">
        <v>96</v>
      </c>
      <c r="M187" t="str">
        <v>INVENTARIO ANUAL  2023 STEEL POWER S.A DE C.V</v>
      </c>
      <c r="N187" t="str">
        <v>AUDITORÍA</v>
      </c>
      <c r="O187" t="str">
        <v>INVENTARIO</v>
      </c>
      <c r="P187">
        <v>9</v>
      </c>
      <c r="Q187">
        <v>0</v>
      </c>
      <c r="R187">
        <f t="shared" si="8"/>
        <v>9</v>
      </c>
      <c r="S187">
        <f t="shared" si="9"/>
        <v>0</v>
      </c>
      <c r="T187" s="53" t="str">
        <f t="shared" si="10"/>
        <v/>
      </c>
      <c r="U187" s="53" t="str">
        <f t="shared" si="10"/>
        <v/>
      </c>
      <c r="V187" s="53" t="str">
        <f t="shared" si="10"/>
        <v/>
      </c>
      <c r="W187" s="53" t="str">
        <f t="shared" si="10"/>
        <v>TEPSA STEEL POWER</v>
      </c>
      <c r="X187" s="53" t="str">
        <f t="shared" si="10"/>
        <v/>
      </c>
    </row>
    <row r="188" spans="1:24" hidden="1" x14ac:dyDescent="0.3">
      <c r="A188" s="53">
        <v>58</v>
      </c>
      <c r="B188" s="121">
        <v>45175</v>
      </c>
      <c r="C188" t="str">
        <v>JESUS ISRAEL, FLORES DE LA ROSA</v>
      </c>
      <c r="D188" s="53" t="str">
        <v>TÉCNICA ELÉCTRICA DE PARRAL</v>
      </c>
      <c r="E188" s="53" t="str">
        <v>PRODUCTIVA</v>
      </c>
      <c r="F188" t="str">
        <v>REVISION PAPELES DE TRABAJO</v>
      </c>
      <c r="G188" s="121">
        <v>45170</v>
      </c>
      <c r="H188" s="53">
        <v>2023</v>
      </c>
      <c r="I188" t="str">
        <v>sep</v>
      </c>
      <c r="J188" s="124">
        <v>45170</v>
      </c>
      <c r="K188">
        <v>64</v>
      </c>
      <c r="L188">
        <v>87</v>
      </c>
      <c r="M188" t="str">
        <v>PRACTICAS NO ETICAS, FRAUDE Y FAVORECIMIENTO A TERCEROS CASO CHIHUAHUA</v>
      </c>
      <c r="N188" t="str">
        <v>AUDITORÍA</v>
      </c>
      <c r="O188" t="str">
        <v>INVESTIGACIÓN</v>
      </c>
      <c r="P188">
        <v>3.5</v>
      </c>
      <c r="Q188">
        <v>0</v>
      </c>
      <c r="R188">
        <f t="shared" si="8"/>
        <v>3.5</v>
      </c>
      <c r="S188">
        <f t="shared" si="9"/>
        <v>0</v>
      </c>
      <c r="T188" s="53" t="str">
        <f t="shared" si="10"/>
        <v>TÉCNICA ELÉCTRICA DE PARRAL</v>
      </c>
      <c r="U188" s="53" t="str">
        <f t="shared" si="10"/>
        <v/>
      </c>
      <c r="V188" s="53" t="str">
        <f t="shared" si="10"/>
        <v/>
      </c>
      <c r="W188" s="53" t="str">
        <f t="shared" si="10"/>
        <v/>
      </c>
      <c r="X188" s="53" t="str">
        <f t="shared" si="10"/>
        <v/>
      </c>
    </row>
    <row r="189" spans="1:24" hidden="1" x14ac:dyDescent="0.3">
      <c r="A189" s="53">
        <v>57</v>
      </c>
      <c r="B189" s="121">
        <v>45175</v>
      </c>
      <c r="C189" t="str">
        <v>JESUS ISRAEL, FLORES DE LA ROSA</v>
      </c>
      <c r="D189" s="53" t="str">
        <v>TÉCNICA ELÉCTRICA DE PARRAL</v>
      </c>
      <c r="E189" s="53" t="str">
        <v>PRODUCTIVA</v>
      </c>
      <c r="F189" t="str">
        <v>REUNIONES DE AUDITORÍA</v>
      </c>
      <c r="G189" s="121">
        <v>45170</v>
      </c>
      <c r="H189" s="53">
        <v>2023</v>
      </c>
      <c r="I189" t="str">
        <v>sep</v>
      </c>
      <c r="J189" s="124">
        <v>45170</v>
      </c>
      <c r="K189">
        <v>64</v>
      </c>
      <c r="L189">
        <v>87</v>
      </c>
      <c r="M189" t="str">
        <v>PRACTICAS NO ETICAS, FRAUDE Y FAVORECIMIENTO A TERCEROS CASO CHIHUAHUA</v>
      </c>
      <c r="N189" t="str">
        <v>AUDITORÍA</v>
      </c>
      <c r="O189" t="str">
        <v>INVESTIGACIÓN</v>
      </c>
      <c r="P189">
        <v>5.5</v>
      </c>
      <c r="Q189">
        <v>0</v>
      </c>
      <c r="R189">
        <f t="shared" si="8"/>
        <v>5.5</v>
      </c>
      <c r="S189">
        <f t="shared" si="9"/>
        <v>0</v>
      </c>
      <c r="T189" s="53" t="str">
        <f t="shared" si="10"/>
        <v>TÉCNICA ELÉCTRICA DE PARRAL</v>
      </c>
      <c r="U189" s="53" t="str">
        <f t="shared" si="10"/>
        <v/>
      </c>
      <c r="V189" s="53" t="str">
        <f t="shared" si="10"/>
        <v/>
      </c>
      <c r="W189" s="53" t="str">
        <f t="shared" si="10"/>
        <v/>
      </c>
      <c r="X189" s="53" t="str">
        <f t="shared" si="10"/>
        <v/>
      </c>
    </row>
    <row r="190" spans="1:24" hidden="1" x14ac:dyDescent="0.3">
      <c r="A190" s="53">
        <v>56</v>
      </c>
      <c r="B190" s="121">
        <v>45175</v>
      </c>
      <c r="C190" t="str">
        <v>JESUS ISRAEL, FLORES DE LA ROSA</v>
      </c>
      <c r="D190" s="53" t="str">
        <v>CSCGT</v>
      </c>
      <c r="E190" s="53" t="str">
        <v>PRODUCTIVA</v>
      </c>
      <c r="F190" t="str">
        <v>ENCARGOS ESPECIALES DE AI</v>
      </c>
      <c r="G190" s="121">
        <v>45169</v>
      </c>
      <c r="H190" s="53">
        <v>2023</v>
      </c>
      <c r="I190" t="str">
        <v>ago</v>
      </c>
      <c r="J190" s="124">
        <v>45139</v>
      </c>
      <c r="K190">
        <v>65</v>
      </c>
      <c r="L190">
        <v>88</v>
      </c>
      <c r="M190" t="str">
        <v>SEGUIMIENTO ANALISIS DE ROTACION DE PERSONAL CONTABILIDAD CSCGT</v>
      </c>
      <c r="N190" t="str">
        <v>AUDITORÍA</v>
      </c>
      <c r="O190" t="str">
        <v>A RIESGO(S)</v>
      </c>
      <c r="P190">
        <v>9</v>
      </c>
      <c r="Q190">
        <v>0</v>
      </c>
      <c r="R190">
        <f t="shared" si="8"/>
        <v>9</v>
      </c>
      <c r="S190">
        <f t="shared" si="9"/>
        <v>0</v>
      </c>
      <c r="T190" s="53" t="str">
        <f t="shared" si="10"/>
        <v/>
      </c>
      <c r="U190" s="53" t="str">
        <f t="shared" si="10"/>
        <v/>
      </c>
      <c r="V190" s="53" t="str">
        <f t="shared" si="10"/>
        <v/>
      </c>
      <c r="W190" s="53" t="str">
        <f t="shared" si="10"/>
        <v/>
      </c>
      <c r="X190" s="53" t="str">
        <f t="shared" si="10"/>
        <v>CSCGT</v>
      </c>
    </row>
    <row r="191" spans="1:24" hidden="1" x14ac:dyDescent="0.3">
      <c r="A191" s="53">
        <v>55</v>
      </c>
      <c r="B191" s="121">
        <v>45175</v>
      </c>
      <c r="C191" t="str">
        <v>JESUS ISRAEL, FLORES DE LA ROSA</v>
      </c>
      <c r="D191" s="53" t="str">
        <v>CSCGT</v>
      </c>
      <c r="E191" s="53" t="str">
        <v>PRODUCTIVA</v>
      </c>
      <c r="F191" t="str">
        <v>ENCARGOS ESPECIALES DE AI</v>
      </c>
      <c r="G191" s="121">
        <v>45168</v>
      </c>
      <c r="H191" s="53">
        <v>2023</v>
      </c>
      <c r="I191" t="str">
        <v>ago</v>
      </c>
      <c r="J191" s="124">
        <v>45139</v>
      </c>
      <c r="K191">
        <v>65</v>
      </c>
      <c r="L191">
        <v>88</v>
      </c>
      <c r="M191" t="str">
        <v>SEGUIMIENTO ANALISIS DE ROTACION DE PERSONAL CONTABILIDAD CSCGT</v>
      </c>
      <c r="N191" t="str">
        <v>AUDITORÍA</v>
      </c>
      <c r="O191" t="str">
        <v>A RIESGO(S)</v>
      </c>
      <c r="P191">
        <v>9</v>
      </c>
      <c r="Q191">
        <v>0</v>
      </c>
      <c r="R191">
        <f t="shared" si="8"/>
        <v>9</v>
      </c>
      <c r="S191">
        <f t="shared" si="9"/>
        <v>0</v>
      </c>
      <c r="T191" s="53" t="str">
        <f t="shared" si="10"/>
        <v/>
      </c>
      <c r="U191" s="53" t="str">
        <f t="shared" si="10"/>
        <v/>
      </c>
      <c r="V191" s="53" t="str">
        <f t="shared" si="10"/>
        <v/>
      </c>
      <c r="W191" s="53" t="str">
        <f t="shared" si="10"/>
        <v/>
      </c>
      <c r="X191" s="53" t="str">
        <f t="shared" si="10"/>
        <v>CSCGT</v>
      </c>
    </row>
    <row r="192" spans="1:24" hidden="1" x14ac:dyDescent="0.3">
      <c r="A192" s="53">
        <v>54</v>
      </c>
      <c r="B192" s="121">
        <v>45175</v>
      </c>
      <c r="C192" t="str">
        <v>JESUS ISRAEL, FLORES DE LA ROSA</v>
      </c>
      <c r="D192" s="53" t="str">
        <v>CSCGT</v>
      </c>
      <c r="E192" s="53" t="str">
        <v>PRODUCTIVA</v>
      </c>
      <c r="F192" t="str">
        <v>ENCARGOS ESPECIALES DE AI</v>
      </c>
      <c r="G192" s="121">
        <v>45198</v>
      </c>
      <c r="H192" s="53">
        <v>2023</v>
      </c>
      <c r="I192" t="str">
        <v>sep</v>
      </c>
      <c r="J192" s="124">
        <v>45170</v>
      </c>
      <c r="K192">
        <v>65</v>
      </c>
      <c r="L192">
        <v>88</v>
      </c>
      <c r="M192" t="str">
        <v>SEGUIMIENTO ANALISIS DE ROTACION DE PERSONAL CONTABILIDAD CSCGT</v>
      </c>
      <c r="N192" t="str">
        <v>AUDITORÍA</v>
      </c>
      <c r="O192" t="str">
        <v>A RIESGO(S)</v>
      </c>
      <c r="P192">
        <v>9</v>
      </c>
      <c r="Q192">
        <v>0</v>
      </c>
      <c r="R192">
        <f t="shared" si="8"/>
        <v>9</v>
      </c>
      <c r="S192">
        <f t="shared" si="9"/>
        <v>0</v>
      </c>
      <c r="T192" s="53" t="str">
        <f t="shared" si="10"/>
        <v/>
      </c>
      <c r="U192" s="53" t="str">
        <f t="shared" si="10"/>
        <v/>
      </c>
      <c r="V192" s="53" t="str">
        <f t="shared" si="10"/>
        <v/>
      </c>
      <c r="W192" s="53" t="str">
        <f t="shared" si="10"/>
        <v/>
      </c>
      <c r="X192" s="53" t="str">
        <f t="shared" si="10"/>
        <v>CSCGT</v>
      </c>
    </row>
    <row r="193" spans="1:24" hidden="1" x14ac:dyDescent="0.3">
      <c r="A193" s="53">
        <v>53</v>
      </c>
      <c r="B193" s="121">
        <v>45175</v>
      </c>
      <c r="C193" t="str">
        <v>JESUS ISRAEL, FLORES DE LA ROSA</v>
      </c>
      <c r="D193" s="53" t="str">
        <v>CSCGT</v>
      </c>
      <c r="E193" s="53" t="str">
        <v>PRODUCTIVA</v>
      </c>
      <c r="F193" t="str">
        <v>ENCARGOS ESPECIALES DE AI</v>
      </c>
      <c r="G193" s="121">
        <v>45166</v>
      </c>
      <c r="H193" s="53">
        <v>2023</v>
      </c>
      <c r="I193" t="str">
        <v>ago</v>
      </c>
      <c r="J193" s="124">
        <v>45139</v>
      </c>
      <c r="K193">
        <v>65</v>
      </c>
      <c r="L193">
        <v>88</v>
      </c>
      <c r="M193" t="str">
        <v>SEGUIMIENTO ANALISIS DE ROTACION DE PERSONAL CONTABILIDAD CSCGT</v>
      </c>
      <c r="N193" t="str">
        <v>AUDITORÍA</v>
      </c>
      <c r="O193" t="str">
        <v>A RIESGO(S)</v>
      </c>
      <c r="P193">
        <v>9</v>
      </c>
      <c r="Q193">
        <v>0</v>
      </c>
      <c r="R193">
        <f t="shared" si="8"/>
        <v>9</v>
      </c>
      <c r="S193">
        <f t="shared" si="9"/>
        <v>0</v>
      </c>
      <c r="T193" s="53" t="str">
        <f t="shared" si="10"/>
        <v/>
      </c>
      <c r="U193" s="53" t="str">
        <f t="shared" si="10"/>
        <v/>
      </c>
      <c r="V193" s="53" t="str">
        <f t="shared" si="10"/>
        <v/>
      </c>
      <c r="W193" s="53" t="str">
        <f t="shared" si="10"/>
        <v/>
      </c>
      <c r="X193" s="53" t="str">
        <f t="shared" si="10"/>
        <v>CSCGT</v>
      </c>
    </row>
    <row r="194" spans="1:24" hidden="1" x14ac:dyDescent="0.3">
      <c r="A194" s="53">
        <v>52</v>
      </c>
      <c r="B194" s="121">
        <v>45175</v>
      </c>
      <c r="C194" t="str">
        <v>JESUS ISRAEL, FLORES DE LA ROSA</v>
      </c>
      <c r="D194" s="53" t="str">
        <v>CSCGT</v>
      </c>
      <c r="E194" s="53" t="str">
        <v>PRODUCTIVA</v>
      </c>
      <c r="F194" t="str">
        <v>ENCARGOS ESPECIALES DE AI</v>
      </c>
      <c r="G194" s="121">
        <v>45163</v>
      </c>
      <c r="H194" s="53">
        <v>2023</v>
      </c>
      <c r="I194" t="str">
        <v>ago</v>
      </c>
      <c r="J194" s="124">
        <v>45139</v>
      </c>
      <c r="K194">
        <v>65</v>
      </c>
      <c r="L194">
        <v>88</v>
      </c>
      <c r="M194" t="str">
        <v>SEGUIMIENTO ANALISIS DE ROTACION DE PERSONAL CONTABILIDAD CSCGT</v>
      </c>
      <c r="N194" t="str">
        <v>AUDITORÍA</v>
      </c>
      <c r="O194" t="str">
        <v>A RIESGO(S)</v>
      </c>
      <c r="P194">
        <v>9</v>
      </c>
      <c r="Q194">
        <v>0</v>
      </c>
      <c r="R194">
        <f t="shared" si="8"/>
        <v>9</v>
      </c>
      <c r="S194">
        <f t="shared" si="9"/>
        <v>0</v>
      </c>
      <c r="T194" s="53" t="str">
        <f t="shared" si="10"/>
        <v/>
      </c>
      <c r="U194" s="53" t="str">
        <f t="shared" si="10"/>
        <v/>
      </c>
      <c r="V194" s="53" t="str">
        <f t="shared" si="10"/>
        <v/>
      </c>
      <c r="W194" s="53" t="str">
        <f t="shared" si="10"/>
        <v/>
      </c>
      <c r="X194" s="53" t="str">
        <f t="shared" si="10"/>
        <v>CSCGT</v>
      </c>
    </row>
    <row r="195" spans="1:24" hidden="1" x14ac:dyDescent="0.3">
      <c r="A195" s="53">
        <v>51</v>
      </c>
      <c r="B195" s="121">
        <v>45175</v>
      </c>
      <c r="C195" t="str">
        <v>JESUS ISRAEL, FLORES DE LA ROSA</v>
      </c>
      <c r="D195" s="53" t="str">
        <v>CSCGT</v>
      </c>
      <c r="E195" s="53" t="str">
        <v>PRODUCTIVA</v>
      </c>
      <c r="F195" t="str">
        <v>ENCARGOS ESPECIALES DE AI</v>
      </c>
      <c r="G195" s="121">
        <v>45162</v>
      </c>
      <c r="H195" s="53">
        <v>2023</v>
      </c>
      <c r="I195" t="str">
        <v>ago</v>
      </c>
      <c r="J195" s="124">
        <v>45139</v>
      </c>
      <c r="K195">
        <v>65</v>
      </c>
      <c r="L195">
        <v>88</v>
      </c>
      <c r="M195" t="str">
        <v>SEGUIMIENTO ANALISIS DE ROTACION DE PERSONAL CONTABILIDAD CSCGT</v>
      </c>
      <c r="N195" t="str">
        <v>AUDITORÍA</v>
      </c>
      <c r="O195" t="str">
        <v>A RIESGO(S)</v>
      </c>
      <c r="P195">
        <v>9</v>
      </c>
      <c r="Q195">
        <v>0</v>
      </c>
      <c r="R195">
        <f t="shared" si="8"/>
        <v>9</v>
      </c>
      <c r="S195">
        <f t="shared" si="9"/>
        <v>0</v>
      </c>
      <c r="T195" s="53" t="str">
        <f t="shared" si="10"/>
        <v/>
      </c>
      <c r="U195" s="53" t="str">
        <f t="shared" si="10"/>
        <v/>
      </c>
      <c r="V195" s="53" t="str">
        <f t="shared" si="10"/>
        <v/>
      </c>
      <c r="W195" s="53" t="str">
        <f t="shared" si="10"/>
        <v/>
      </c>
      <c r="X195" s="53" t="str">
        <f t="shared" si="10"/>
        <v>CSCGT</v>
      </c>
    </row>
    <row r="196" spans="1:24" hidden="1" x14ac:dyDescent="0.3">
      <c r="A196" s="53">
        <v>50</v>
      </c>
      <c r="B196" s="121">
        <v>45175</v>
      </c>
      <c r="C196" t="str">
        <v>JESUS ISRAEL, FLORES DE LA ROSA</v>
      </c>
      <c r="D196" s="53" t="str">
        <v>GRUPO TEPSA</v>
      </c>
      <c r="E196" s="53" t="str">
        <v>IMPRODUCTIVA</v>
      </c>
      <c r="F196" t="str">
        <v>ENTRENAMIENTO / CAPACITACIÓN</v>
      </c>
      <c r="G196" s="121">
        <v>45161</v>
      </c>
      <c r="H196" s="53">
        <v>2023</v>
      </c>
      <c r="I196" t="str">
        <v>ago</v>
      </c>
      <c r="J196" s="124">
        <v>45139</v>
      </c>
      <c r="K196">
        <v>37</v>
      </c>
      <c r="L196">
        <v>61</v>
      </c>
      <c r="M196" t="str">
        <v>FASE DE CIERRE PROTOCOLO VIOLENCIA LABORAL</v>
      </c>
      <c r="N196" t="str">
        <v>AUDITORÍA</v>
      </c>
      <c r="O196" t="str">
        <v>INVESTIGACIÓN</v>
      </c>
      <c r="P196">
        <v>9</v>
      </c>
      <c r="Q196">
        <v>0</v>
      </c>
      <c r="R196">
        <f t="shared" si="8"/>
        <v>1.8</v>
      </c>
      <c r="S196">
        <f t="shared" si="9"/>
        <v>0</v>
      </c>
      <c r="T196" s="53" t="str">
        <f t="shared" si="10"/>
        <v>TÉCNICA ELÉCTRICA DE PARRAL</v>
      </c>
      <c r="U196" s="53" t="str">
        <f t="shared" si="10"/>
        <v>TEPSA ELÉCTRICA</v>
      </c>
      <c r="V196" s="53" t="str">
        <f t="shared" si="10"/>
        <v>TEPSA COMERCIAL</v>
      </c>
      <c r="W196" s="53" t="str">
        <f t="shared" si="10"/>
        <v>TEPSA STEEL POWER</v>
      </c>
      <c r="X196" s="53" t="str">
        <f t="shared" si="10"/>
        <v>CSCGT</v>
      </c>
    </row>
    <row r="197" spans="1:24" hidden="1" x14ac:dyDescent="0.3">
      <c r="A197" s="53">
        <v>49</v>
      </c>
      <c r="B197" s="121">
        <v>45175</v>
      </c>
      <c r="C197" t="str">
        <v>JESUS ISRAEL, FLORES DE LA ROSA</v>
      </c>
      <c r="D197" s="53" t="str">
        <v>GRUPO TEPSA</v>
      </c>
      <c r="E197" s="53" t="str">
        <v>IMPRODUCTIVA</v>
      </c>
      <c r="F197" t="str">
        <v>ENTRENAMIENTO / CAPACITACIÓN</v>
      </c>
      <c r="G197" s="121">
        <v>45160</v>
      </c>
      <c r="H197" s="53">
        <v>2023</v>
      </c>
      <c r="I197" t="str">
        <v>ago</v>
      </c>
      <c r="J197" s="124">
        <v>45139</v>
      </c>
      <c r="K197">
        <v>37</v>
      </c>
      <c r="L197">
        <v>61</v>
      </c>
      <c r="M197" t="str">
        <v>FASE DE CIERRE PROTOCOLO VIOLENCIA LABORAL</v>
      </c>
      <c r="N197" t="str">
        <v>AUDITORÍA</v>
      </c>
      <c r="O197" t="str">
        <v>INVESTIGACIÓN</v>
      </c>
      <c r="P197">
        <v>9</v>
      </c>
      <c r="Q197">
        <v>0</v>
      </c>
      <c r="R197">
        <f t="shared" si="8"/>
        <v>1.8</v>
      </c>
      <c r="S197">
        <f t="shared" si="9"/>
        <v>0</v>
      </c>
      <c r="T197" s="53" t="str">
        <f t="shared" si="10"/>
        <v>TÉCNICA ELÉCTRICA DE PARRAL</v>
      </c>
      <c r="U197" s="53" t="str">
        <f t="shared" si="10"/>
        <v>TEPSA ELÉCTRICA</v>
      </c>
      <c r="V197" s="53" t="str">
        <f t="shared" si="10"/>
        <v>TEPSA COMERCIAL</v>
      </c>
      <c r="W197" s="53" t="str">
        <f t="shared" si="10"/>
        <v>TEPSA STEEL POWER</v>
      </c>
      <c r="X197" s="53" t="str">
        <f t="shared" si="10"/>
        <v>CSCGT</v>
      </c>
    </row>
    <row r="198" spans="1:24" hidden="1" x14ac:dyDescent="0.3">
      <c r="A198" s="53">
        <v>48</v>
      </c>
      <c r="B198" s="121">
        <v>45175</v>
      </c>
      <c r="C198" t="str">
        <v>JESUS ISRAEL, FLORES DE LA ROSA</v>
      </c>
      <c r="D198" s="53" t="str">
        <v>GRUPO TEPSA</v>
      </c>
      <c r="E198" s="53" t="str">
        <v>IMPRODUCTIVA</v>
      </c>
      <c r="F198" t="str">
        <v>ENTRENAMIENTO / CAPACITACIÓN</v>
      </c>
      <c r="G198" s="121">
        <v>45159</v>
      </c>
      <c r="H198" s="53">
        <v>2023</v>
      </c>
      <c r="I198" t="str">
        <v>ago</v>
      </c>
      <c r="J198" s="124">
        <v>45139</v>
      </c>
      <c r="K198">
        <v>37</v>
      </c>
      <c r="L198">
        <v>61</v>
      </c>
      <c r="M198" t="str">
        <v>FASE DE CIERRE PROTOCOLO VIOLENCIA LABORAL</v>
      </c>
      <c r="N198" t="str">
        <v>AUDITORÍA</v>
      </c>
      <c r="O198" t="str">
        <v>INVESTIGACIÓN</v>
      </c>
      <c r="P198">
        <v>9</v>
      </c>
      <c r="Q198">
        <v>0</v>
      </c>
      <c r="R198">
        <f t="shared" si="8"/>
        <v>1.8</v>
      </c>
      <c r="S198">
        <f t="shared" si="9"/>
        <v>0</v>
      </c>
      <c r="T198" s="53" t="str">
        <f t="shared" si="10"/>
        <v>TÉCNICA ELÉCTRICA DE PARRAL</v>
      </c>
      <c r="U198" s="53" t="str">
        <f t="shared" si="10"/>
        <v>TEPSA ELÉCTRICA</v>
      </c>
      <c r="V198" s="53" t="str">
        <f t="shared" si="10"/>
        <v>TEPSA COMERCIAL</v>
      </c>
      <c r="W198" s="53" t="str">
        <f t="shared" si="10"/>
        <v>TEPSA STEEL POWER</v>
      </c>
      <c r="X198" s="53" t="str">
        <f t="shared" si="10"/>
        <v>CSCGT</v>
      </c>
    </row>
    <row r="199" spans="1:24" hidden="1" x14ac:dyDescent="0.3">
      <c r="A199" s="53">
        <v>47</v>
      </c>
      <c r="B199" s="121">
        <v>45166</v>
      </c>
      <c r="C199" t="str">
        <v>JESUS ISRAEL, FLORES DE LA ROSA</v>
      </c>
      <c r="D199" s="53" t="str">
        <v>TÉCNICA ELÉCTRICA DE PARRAL</v>
      </c>
      <c r="E199" s="53" t="str">
        <v>PRODUCTIVA</v>
      </c>
      <c r="F199" t="str">
        <v>ENCARGOS ESPECIALES DE AI</v>
      </c>
      <c r="G199" s="121">
        <v>45156</v>
      </c>
      <c r="H199" s="53">
        <v>2023</v>
      </c>
      <c r="I199" t="str">
        <v>ago</v>
      </c>
      <c r="J199" s="124">
        <v>45139</v>
      </c>
      <c r="K199">
        <v>64</v>
      </c>
      <c r="L199">
        <v>87</v>
      </c>
      <c r="M199" t="str">
        <v>PRACTICAS NO ETICAS, FRAUDE Y FAVORECIMIENTO A TERCEROS CASO CHIHUAHUA</v>
      </c>
      <c r="N199" t="str">
        <v>AUDITORÍA</v>
      </c>
      <c r="O199" t="str">
        <v>INVESTIGACIÓN</v>
      </c>
      <c r="P199">
        <v>9</v>
      </c>
      <c r="Q199">
        <v>0</v>
      </c>
      <c r="R199">
        <f t="shared" ref="R199:R262" si="11">IF(OR(D199="GRUPO TEPSA",D199="TODAS"),P199/5,P199)</f>
        <v>9</v>
      </c>
      <c r="S199">
        <f t="shared" si="9"/>
        <v>0</v>
      </c>
      <c r="T199" s="53" t="str">
        <f t="shared" si="10"/>
        <v>TÉCNICA ELÉCTRICA DE PARRAL</v>
      </c>
      <c r="U199" s="53" t="str">
        <f t="shared" si="10"/>
        <v/>
      </c>
      <c r="V199" s="53" t="str">
        <f t="shared" si="10"/>
        <v/>
      </c>
      <c r="W199" s="53" t="str">
        <f t="shared" si="10"/>
        <v/>
      </c>
      <c r="X199" s="53" t="str">
        <f t="shared" si="10"/>
        <v/>
      </c>
    </row>
    <row r="200" spans="1:24" hidden="1" x14ac:dyDescent="0.3">
      <c r="A200" s="53">
        <v>46</v>
      </c>
      <c r="B200" s="121">
        <v>45166</v>
      </c>
      <c r="C200" t="str">
        <v>JESUS ISRAEL, FLORES DE LA ROSA</v>
      </c>
      <c r="D200" s="53" t="str">
        <v>TÉCNICA ELÉCTRICA DE PARRAL</v>
      </c>
      <c r="E200" s="53" t="str">
        <v>PRODUCTIVA</v>
      </c>
      <c r="F200" t="str">
        <v>ENCARGOS ESPECIALES DE AI</v>
      </c>
      <c r="G200" s="121">
        <v>45155</v>
      </c>
      <c r="H200" s="53">
        <v>2023</v>
      </c>
      <c r="I200" t="str">
        <v>ago</v>
      </c>
      <c r="J200" s="124">
        <v>45139</v>
      </c>
      <c r="K200">
        <v>64</v>
      </c>
      <c r="L200">
        <v>87</v>
      </c>
      <c r="M200" t="str">
        <v>PRACTICAS NO ETICAS, FRAUDE Y FAVORECIMIENTO A TERCEROS CASO CHIHUAHUA</v>
      </c>
      <c r="N200" t="str">
        <v>AUDITORÍA</v>
      </c>
      <c r="O200" t="str">
        <v>INVESTIGACIÓN</v>
      </c>
      <c r="P200">
        <v>9</v>
      </c>
      <c r="Q200">
        <v>0</v>
      </c>
      <c r="R200">
        <f t="shared" si="11"/>
        <v>9</v>
      </c>
      <c r="S200">
        <f t="shared" si="9"/>
        <v>0</v>
      </c>
      <c r="T200" s="53" t="str">
        <f t="shared" si="10"/>
        <v>TÉCNICA ELÉCTRICA DE PARRAL</v>
      </c>
      <c r="U200" s="53" t="str">
        <f t="shared" si="10"/>
        <v/>
      </c>
      <c r="V200" s="53" t="str">
        <f t="shared" si="10"/>
        <v/>
      </c>
      <c r="W200" s="53" t="str">
        <f t="shared" si="10"/>
        <v/>
      </c>
      <c r="X200" s="53" t="str">
        <f t="shared" si="10"/>
        <v/>
      </c>
    </row>
    <row r="201" spans="1:24" hidden="1" x14ac:dyDescent="0.3">
      <c r="A201" s="53">
        <v>45</v>
      </c>
      <c r="B201" s="121">
        <v>45166</v>
      </c>
      <c r="C201" t="str">
        <v>JESUS ISRAEL, FLORES DE LA ROSA</v>
      </c>
      <c r="D201" s="53" t="str">
        <v>TÉCNICA ELÉCTRICA DE PARRAL</v>
      </c>
      <c r="E201" s="53" t="str">
        <v>PRODUCTIVA</v>
      </c>
      <c r="F201" t="str">
        <v>ENCARGOS ESPECIALES DE AI</v>
      </c>
      <c r="G201" s="121">
        <v>45154</v>
      </c>
      <c r="H201" s="53">
        <v>2023</v>
      </c>
      <c r="I201" t="str">
        <v>ago</v>
      </c>
      <c r="J201" s="124">
        <v>45139</v>
      </c>
      <c r="K201">
        <v>64</v>
      </c>
      <c r="L201">
        <v>87</v>
      </c>
      <c r="M201" t="str">
        <v>PRACTICAS NO ETICAS, FRAUDE Y FAVORECIMIENTO A TERCEROS CASO CHIHUAHUA</v>
      </c>
      <c r="N201" t="str">
        <v>AUDITORÍA</v>
      </c>
      <c r="O201" t="str">
        <v>INVESTIGACIÓN</v>
      </c>
      <c r="P201">
        <v>9</v>
      </c>
      <c r="Q201">
        <v>0</v>
      </c>
      <c r="R201">
        <f t="shared" si="11"/>
        <v>9</v>
      </c>
      <c r="S201">
        <f t="shared" si="9"/>
        <v>0</v>
      </c>
      <c r="T201" s="53" t="str">
        <f t="shared" si="10"/>
        <v>TÉCNICA ELÉCTRICA DE PARRAL</v>
      </c>
      <c r="U201" s="53" t="str">
        <f t="shared" si="10"/>
        <v/>
      </c>
      <c r="V201" s="53" t="str">
        <f t="shared" si="10"/>
        <v/>
      </c>
      <c r="W201" s="53" t="str">
        <f t="shared" si="10"/>
        <v/>
      </c>
      <c r="X201" s="53" t="str">
        <f t="shared" si="10"/>
        <v/>
      </c>
    </row>
    <row r="202" spans="1:24" hidden="1" x14ac:dyDescent="0.3">
      <c r="A202" s="53">
        <v>44</v>
      </c>
      <c r="B202" s="121">
        <v>45153</v>
      </c>
      <c r="C202" t="str">
        <v>JESUS ISRAEL, FLORES DE LA ROSA</v>
      </c>
      <c r="D202" s="53" t="str">
        <v>TÉCNICA ELÉCTRICA DE PARRAL</v>
      </c>
      <c r="E202" s="53" t="str">
        <v>PRODUCTIVA</v>
      </c>
      <c r="F202" t="str">
        <v>ENCARGOS ESPECIALES DE AI</v>
      </c>
      <c r="G202" s="121">
        <v>45153</v>
      </c>
      <c r="H202" s="53">
        <v>2023</v>
      </c>
      <c r="I202" t="str">
        <v>ago</v>
      </c>
      <c r="J202" s="124">
        <v>45139</v>
      </c>
      <c r="K202">
        <v>64</v>
      </c>
      <c r="L202">
        <v>87</v>
      </c>
      <c r="M202" t="str">
        <v>PRACTICAS NO ETICAS, FRAUDE Y FAVORECIMIENTO A TERCEROS CASO CHIHUAHUA</v>
      </c>
      <c r="N202" t="str">
        <v>AUDITORÍA</v>
      </c>
      <c r="O202" t="str">
        <v>INVESTIGACIÓN</v>
      </c>
      <c r="P202">
        <v>9</v>
      </c>
      <c r="Q202">
        <v>0</v>
      </c>
      <c r="R202">
        <f t="shared" si="11"/>
        <v>9</v>
      </c>
      <c r="S202">
        <f t="shared" si="9"/>
        <v>0</v>
      </c>
      <c r="T202" s="53" t="str">
        <f t="shared" si="10"/>
        <v>TÉCNICA ELÉCTRICA DE PARRAL</v>
      </c>
      <c r="U202" s="53" t="str">
        <f t="shared" si="10"/>
        <v/>
      </c>
      <c r="V202" s="53" t="str">
        <f t="shared" si="10"/>
        <v/>
      </c>
      <c r="W202" s="53" t="str">
        <f t="shared" si="10"/>
        <v/>
      </c>
      <c r="X202" s="53" t="str">
        <f t="shared" si="10"/>
        <v/>
      </c>
    </row>
    <row r="203" spans="1:24" hidden="1" x14ac:dyDescent="0.3">
      <c r="A203" s="53">
        <v>43</v>
      </c>
      <c r="B203" s="121">
        <v>45153</v>
      </c>
      <c r="C203" t="str">
        <v>JESUS ISRAEL, FLORES DE LA ROSA</v>
      </c>
      <c r="D203" s="53" t="str">
        <v>TÉCNICA ELÉCTRICA DE PARRAL</v>
      </c>
      <c r="E203" s="53" t="str">
        <v>PRODUCTIVA</v>
      </c>
      <c r="F203" t="str">
        <v>ENCARGOS ESPECIALES DE AI</v>
      </c>
      <c r="G203" s="121">
        <v>45152</v>
      </c>
      <c r="H203" s="53">
        <v>2023</v>
      </c>
      <c r="I203" t="str">
        <v>ago</v>
      </c>
      <c r="J203" s="124">
        <v>45139</v>
      </c>
      <c r="K203">
        <v>64</v>
      </c>
      <c r="L203">
        <v>87</v>
      </c>
      <c r="M203" t="str">
        <v>PRACTICAS NO ETICAS, FRAUDE Y FAVORECIMIENTO A TERCEROS CASO CHIHUAHUA</v>
      </c>
      <c r="N203" t="str">
        <v>AUDITORÍA</v>
      </c>
      <c r="O203" t="str">
        <v>INVESTIGACIÓN</v>
      </c>
      <c r="P203">
        <v>9</v>
      </c>
      <c r="Q203">
        <v>0</v>
      </c>
      <c r="R203">
        <f t="shared" si="11"/>
        <v>9</v>
      </c>
      <c r="S203">
        <f t="shared" ref="S203:S266" si="12">IF(OR(D203="GRUPO TEPSA",D203="TODAS"),Q203/5,Q203)</f>
        <v>0</v>
      </c>
      <c r="T203" s="53" t="str">
        <f t="shared" si="10"/>
        <v>TÉCNICA ELÉCTRICA DE PARRAL</v>
      </c>
      <c r="U203" s="53" t="str">
        <f t="shared" si="10"/>
        <v/>
      </c>
      <c r="V203" s="53" t="str">
        <f t="shared" si="10"/>
        <v/>
      </c>
      <c r="W203" s="53" t="str">
        <f t="shared" si="10"/>
        <v/>
      </c>
      <c r="X203" s="53" t="str">
        <f t="shared" si="10"/>
        <v/>
      </c>
    </row>
    <row r="204" spans="1:24" hidden="1" x14ac:dyDescent="0.3">
      <c r="A204" s="53">
        <v>42</v>
      </c>
      <c r="B204" s="121">
        <v>45153</v>
      </c>
      <c r="C204" t="str">
        <v>JESUS ISRAEL, FLORES DE LA ROSA</v>
      </c>
      <c r="D204" s="53" t="str">
        <v>TÉCNICA ELÉCTRICA DE PARRAL</v>
      </c>
      <c r="E204" s="53" t="str">
        <v>PRODUCTIVA</v>
      </c>
      <c r="F204" t="str">
        <v>ENCARGOS ESPECIALES DE AI</v>
      </c>
      <c r="G204" s="121">
        <v>45149</v>
      </c>
      <c r="H204" s="53">
        <v>2023</v>
      </c>
      <c r="I204" t="str">
        <v>ago</v>
      </c>
      <c r="J204" s="124">
        <v>45139</v>
      </c>
      <c r="K204">
        <v>64</v>
      </c>
      <c r="L204">
        <v>87</v>
      </c>
      <c r="M204" t="str">
        <v>PRACTICAS NO ETICAS, FRAUDE Y FAVORECIMIENTO A TERCEROS CASO CHIHUAHUA</v>
      </c>
      <c r="N204" t="str">
        <v>AUDITORÍA</v>
      </c>
      <c r="O204" t="str">
        <v>INVESTIGACIÓN</v>
      </c>
      <c r="P204">
        <v>9</v>
      </c>
      <c r="Q204">
        <v>0</v>
      </c>
      <c r="R204">
        <f t="shared" si="11"/>
        <v>9</v>
      </c>
      <c r="S204">
        <f t="shared" si="12"/>
        <v>0</v>
      </c>
      <c r="T204" s="53" t="str">
        <f t="shared" si="10"/>
        <v>TÉCNICA ELÉCTRICA DE PARRAL</v>
      </c>
      <c r="U204" s="53" t="str">
        <f t="shared" si="10"/>
        <v/>
      </c>
      <c r="V204" s="53" t="str">
        <f t="shared" si="10"/>
        <v/>
      </c>
      <c r="W204" s="53" t="str">
        <f t="shared" si="10"/>
        <v/>
      </c>
      <c r="X204" s="53" t="str">
        <f t="shared" si="10"/>
        <v/>
      </c>
    </row>
    <row r="205" spans="1:24" hidden="1" x14ac:dyDescent="0.3">
      <c r="A205" s="53">
        <v>41</v>
      </c>
      <c r="B205" s="121">
        <v>45153</v>
      </c>
      <c r="C205" t="str">
        <v>JESUS ISRAEL, FLORES DE LA ROSA</v>
      </c>
      <c r="D205" s="53" t="str">
        <v>TÉCNICA ELÉCTRICA DE PARRAL</v>
      </c>
      <c r="E205" s="53" t="str">
        <v>IMPRODUCTIVA</v>
      </c>
      <c r="F205" t="str">
        <v>TRASLADOS</v>
      </c>
      <c r="G205" s="121">
        <v>45148</v>
      </c>
      <c r="H205" s="53">
        <v>2023</v>
      </c>
      <c r="I205" t="str">
        <v>ago</v>
      </c>
      <c r="J205" s="124">
        <v>45139</v>
      </c>
      <c r="K205">
        <v>64</v>
      </c>
      <c r="L205">
        <v>87</v>
      </c>
      <c r="M205" t="str">
        <v>PRACTICAS NO ETICAS, FRAUDE Y FAVORECIMIENTO A TERCEROS CASO CHIHUAHUA</v>
      </c>
      <c r="N205" t="str">
        <v>AUDITORÍA</v>
      </c>
      <c r="O205" t="str">
        <v>INVESTIGACIÓN</v>
      </c>
      <c r="P205">
        <v>5</v>
      </c>
      <c r="Q205">
        <v>3</v>
      </c>
      <c r="R205">
        <f t="shared" si="11"/>
        <v>5</v>
      </c>
      <c r="S205">
        <f t="shared" si="12"/>
        <v>3</v>
      </c>
      <c r="T205" s="53" t="str">
        <f t="shared" si="10"/>
        <v>TÉCNICA ELÉCTRICA DE PARRAL</v>
      </c>
      <c r="U205" s="53" t="str">
        <f t="shared" si="10"/>
        <v/>
      </c>
      <c r="V205" s="53" t="str">
        <f t="shared" si="10"/>
        <v/>
      </c>
      <c r="W205" s="53" t="str">
        <f t="shared" si="10"/>
        <v/>
      </c>
      <c r="X205" s="53" t="str">
        <f t="shared" si="10"/>
        <v/>
      </c>
    </row>
    <row r="206" spans="1:24" hidden="1" x14ac:dyDescent="0.3">
      <c r="A206" s="53">
        <v>40</v>
      </c>
      <c r="B206" s="121">
        <v>45153</v>
      </c>
      <c r="C206" t="str">
        <v>JESUS ISRAEL, FLORES DE LA ROSA</v>
      </c>
      <c r="D206" s="53" t="str">
        <v>TÉCNICA ELÉCTRICA DE PARRAL</v>
      </c>
      <c r="E206" s="53" t="str">
        <v>PRODUCTIVA</v>
      </c>
      <c r="F206" t="str">
        <v>ENCARGOS ESPECIALES DE AI</v>
      </c>
      <c r="G206" s="121">
        <v>45148</v>
      </c>
      <c r="H206" s="53">
        <v>2023</v>
      </c>
      <c r="I206" t="str">
        <v>ago</v>
      </c>
      <c r="J206" s="124">
        <v>45139</v>
      </c>
      <c r="K206">
        <v>64</v>
      </c>
      <c r="L206">
        <v>87</v>
      </c>
      <c r="M206" t="str">
        <v>PRACTICAS NO ETICAS, FRAUDE Y FAVORECIMIENTO A TERCEROS CASO CHIHUAHUA</v>
      </c>
      <c r="N206" t="str">
        <v>AUDITORÍA</v>
      </c>
      <c r="O206" t="str">
        <v>INVESTIGACIÓN</v>
      </c>
      <c r="P206">
        <v>7.5</v>
      </c>
      <c r="Q206">
        <v>0</v>
      </c>
      <c r="R206">
        <f t="shared" si="11"/>
        <v>7.5</v>
      </c>
      <c r="S206">
        <f t="shared" si="12"/>
        <v>0</v>
      </c>
      <c r="T206" s="53" t="str">
        <f t="shared" si="10"/>
        <v>TÉCNICA ELÉCTRICA DE PARRAL</v>
      </c>
      <c r="U206" s="53" t="str">
        <f t="shared" si="10"/>
        <v/>
      </c>
      <c r="V206" s="53" t="str">
        <f t="shared" si="10"/>
        <v/>
      </c>
      <c r="W206" s="53" t="str">
        <f t="shared" si="10"/>
        <v/>
      </c>
      <c r="X206" s="53" t="str">
        <f t="shared" si="10"/>
        <v/>
      </c>
    </row>
    <row r="207" spans="1:24" hidden="1" x14ac:dyDescent="0.3">
      <c r="A207" s="53">
        <v>39</v>
      </c>
      <c r="B207" s="121">
        <v>45153</v>
      </c>
      <c r="C207" t="str">
        <v>JESUS ISRAEL, FLORES DE LA ROSA</v>
      </c>
      <c r="D207" s="53" t="str">
        <v>TÉCNICA ELÉCTRICA DE PARRAL</v>
      </c>
      <c r="E207" s="53" t="str">
        <v>PRODUCTIVA</v>
      </c>
      <c r="F207" t="str">
        <v>ENCARGOS ESPECIALES DE AI</v>
      </c>
      <c r="G207" s="121">
        <v>45147</v>
      </c>
      <c r="H207" s="53">
        <v>2023</v>
      </c>
      <c r="I207" t="str">
        <v>ago</v>
      </c>
      <c r="J207" s="124">
        <v>45139</v>
      </c>
      <c r="K207">
        <v>64</v>
      </c>
      <c r="L207">
        <v>87</v>
      </c>
      <c r="M207" t="str">
        <v>PRACTICAS NO ETICAS, FRAUDE Y FAVORECIMIENTO A TERCEROS CASO CHIHUAHUA</v>
      </c>
      <c r="N207" t="str">
        <v>AUDITORÍA</v>
      </c>
      <c r="O207" t="str">
        <v>INVESTIGACIÓN</v>
      </c>
      <c r="P207">
        <v>9</v>
      </c>
      <c r="Q207">
        <v>0</v>
      </c>
      <c r="R207">
        <f t="shared" si="11"/>
        <v>9</v>
      </c>
      <c r="S207">
        <f t="shared" si="12"/>
        <v>0</v>
      </c>
      <c r="T207" s="53" t="str">
        <f t="shared" si="10"/>
        <v>TÉCNICA ELÉCTRICA DE PARRAL</v>
      </c>
      <c r="U207" s="53" t="str">
        <f t="shared" si="10"/>
        <v/>
      </c>
      <c r="V207" s="53" t="str">
        <f t="shared" si="10"/>
        <v/>
      </c>
      <c r="W207" s="53" t="str">
        <f t="shared" si="10"/>
        <v/>
      </c>
      <c r="X207" s="53" t="str">
        <f t="shared" si="10"/>
        <v/>
      </c>
    </row>
    <row r="208" spans="1:24" hidden="1" x14ac:dyDescent="0.3">
      <c r="A208" s="53">
        <v>38</v>
      </c>
      <c r="B208" s="121">
        <v>45153</v>
      </c>
      <c r="C208" t="str">
        <v>JESUS ISRAEL, FLORES DE LA ROSA</v>
      </c>
      <c r="D208" s="53" t="str">
        <v>TÉCNICA ELÉCTRICA DE PARRAL</v>
      </c>
      <c r="E208" s="53" t="str">
        <v>PRODUCTIVA</v>
      </c>
      <c r="F208" t="str">
        <v>ENCARGOS ESPECIALES DE AI</v>
      </c>
      <c r="G208" s="121">
        <v>45146</v>
      </c>
      <c r="H208" s="53">
        <v>2023</v>
      </c>
      <c r="I208" t="str">
        <v>ago</v>
      </c>
      <c r="J208" s="124">
        <v>45139</v>
      </c>
      <c r="K208">
        <v>64</v>
      </c>
      <c r="L208">
        <v>87</v>
      </c>
      <c r="M208" t="str">
        <v>PRACTICAS NO ETICAS, FRAUDE Y FAVORECIMIENTO A TERCEROS CASO CHIHUAHUA</v>
      </c>
      <c r="N208" t="str">
        <v>AUDITORÍA</v>
      </c>
      <c r="O208" t="str">
        <v>INVESTIGACIÓN</v>
      </c>
      <c r="P208">
        <v>4</v>
      </c>
      <c r="Q208">
        <v>0</v>
      </c>
      <c r="R208">
        <f t="shared" si="11"/>
        <v>4</v>
      </c>
      <c r="S208">
        <f t="shared" si="12"/>
        <v>0</v>
      </c>
      <c r="T208" s="53" t="str">
        <f t="shared" si="10"/>
        <v>TÉCNICA ELÉCTRICA DE PARRAL</v>
      </c>
      <c r="U208" s="53" t="str">
        <f t="shared" si="10"/>
        <v/>
      </c>
      <c r="V208" s="53" t="str">
        <f t="shared" si="10"/>
        <v/>
      </c>
      <c r="W208" s="53" t="str">
        <f t="shared" si="10"/>
        <v/>
      </c>
      <c r="X208" s="53" t="str">
        <f t="shared" si="10"/>
        <v/>
      </c>
    </row>
    <row r="209" spans="1:24" hidden="1" x14ac:dyDescent="0.3">
      <c r="A209" s="53">
        <v>37</v>
      </c>
      <c r="B209" s="121">
        <v>45153</v>
      </c>
      <c r="C209" t="str">
        <v>JESUS ISRAEL, FLORES DE LA ROSA</v>
      </c>
      <c r="D209" s="53" t="str">
        <v>TÉCNICA ELÉCTRICA DE PARRAL</v>
      </c>
      <c r="E209" s="53" t="str">
        <v>IMPRODUCTIVA</v>
      </c>
      <c r="F209" t="str">
        <v>TRASLADOS</v>
      </c>
      <c r="G209" s="121">
        <v>45146</v>
      </c>
      <c r="H209" s="53">
        <v>2023</v>
      </c>
      <c r="I209" t="str">
        <v>ago</v>
      </c>
      <c r="J209" s="124">
        <v>45139</v>
      </c>
      <c r="K209">
        <v>64</v>
      </c>
      <c r="L209">
        <v>87</v>
      </c>
      <c r="M209" t="str">
        <v>PRACTICAS NO ETICAS, FRAUDE Y FAVORECIMIENTO A TERCEROS CASO CHIHUAHUA</v>
      </c>
      <c r="N209" t="str">
        <v>AUDITORÍA</v>
      </c>
      <c r="O209" t="str">
        <v>INVESTIGACIÓN</v>
      </c>
      <c r="P209">
        <v>5</v>
      </c>
      <c r="Q209">
        <v>0</v>
      </c>
      <c r="R209">
        <f t="shared" si="11"/>
        <v>5</v>
      </c>
      <c r="S209">
        <f t="shared" si="12"/>
        <v>0</v>
      </c>
      <c r="T209" s="53" t="str">
        <f t="shared" si="10"/>
        <v>TÉCNICA ELÉCTRICA DE PARRAL</v>
      </c>
      <c r="U209" s="53" t="str">
        <f t="shared" si="10"/>
        <v/>
      </c>
      <c r="V209" s="53" t="str">
        <f t="shared" si="10"/>
        <v/>
      </c>
      <c r="W209" s="53" t="str">
        <f t="shared" si="10"/>
        <v/>
      </c>
      <c r="X209" s="53" t="str">
        <f t="shared" si="10"/>
        <v/>
      </c>
    </row>
    <row r="210" spans="1:24" hidden="1" x14ac:dyDescent="0.3">
      <c r="A210" s="53">
        <v>36</v>
      </c>
      <c r="B210" s="121">
        <v>45153</v>
      </c>
      <c r="C210" t="str">
        <v>JESUS ISRAEL, FLORES DE LA ROSA</v>
      </c>
      <c r="D210" s="53" t="str">
        <v>TÉCNICA ELÉCTRICA DE PARRAL</v>
      </c>
      <c r="E210" s="53" t="str">
        <v>PRODUCTIVA</v>
      </c>
      <c r="F210" t="str">
        <v>ENCARGOS ESPECIALES DE AI</v>
      </c>
      <c r="G210" s="121">
        <v>45145</v>
      </c>
      <c r="H210" s="53">
        <v>2023</v>
      </c>
      <c r="I210" t="str">
        <v>ago</v>
      </c>
      <c r="J210" s="124">
        <v>45139</v>
      </c>
      <c r="K210">
        <v>64</v>
      </c>
      <c r="L210">
        <v>87</v>
      </c>
      <c r="M210" t="str">
        <v>PRACTICAS NO ETICAS, FRAUDE Y FAVORECIMIENTO A TERCEROS CASO CHIHUAHUA</v>
      </c>
      <c r="N210" t="str">
        <v>AUDITORÍA</v>
      </c>
      <c r="O210" t="str">
        <v>INVESTIGACIÓN</v>
      </c>
      <c r="P210">
        <v>9</v>
      </c>
      <c r="Q210">
        <v>0</v>
      </c>
      <c r="R210">
        <f t="shared" si="11"/>
        <v>9</v>
      </c>
      <c r="S210">
        <f t="shared" si="12"/>
        <v>0</v>
      </c>
      <c r="T210" s="53" t="str">
        <f t="shared" si="10"/>
        <v>TÉCNICA ELÉCTRICA DE PARRAL</v>
      </c>
      <c r="U210" s="53" t="str">
        <f t="shared" si="10"/>
        <v/>
      </c>
      <c r="V210" s="53" t="str">
        <f t="shared" si="10"/>
        <v/>
      </c>
      <c r="W210" s="53" t="str">
        <f t="shared" si="10"/>
        <v/>
      </c>
      <c r="X210" s="53" t="str">
        <f t="shared" si="10"/>
        <v/>
      </c>
    </row>
    <row r="211" spans="1:24" hidden="1" x14ac:dyDescent="0.3">
      <c r="A211" s="53">
        <v>35</v>
      </c>
      <c r="B211" s="121">
        <v>45153</v>
      </c>
      <c r="C211" t="str">
        <v>JESUS ISRAEL, FLORES DE LA ROSA</v>
      </c>
      <c r="D211" s="53" t="str">
        <v>TÉCNICA ELÉCTRICA DE PARRAL</v>
      </c>
      <c r="E211" s="53" t="str">
        <v>PRODUCTIVA</v>
      </c>
      <c r="F211" t="str">
        <v>ENCARGOS ESPECIALES DE AI</v>
      </c>
      <c r="G211" s="121">
        <v>45142</v>
      </c>
      <c r="H211" s="53">
        <v>2023</v>
      </c>
      <c r="I211" t="str">
        <v>ago</v>
      </c>
      <c r="J211" s="124">
        <v>45139</v>
      </c>
      <c r="K211">
        <v>64</v>
      </c>
      <c r="L211">
        <v>87</v>
      </c>
      <c r="M211" t="str">
        <v>PRACTICAS NO ETICAS, FRAUDE Y FAVORECIMIENTO A TERCEROS CASO CHIHUAHUA</v>
      </c>
      <c r="N211" t="str">
        <v>AUDITORÍA</v>
      </c>
      <c r="O211" t="str">
        <v>INVESTIGACIÓN</v>
      </c>
      <c r="P211">
        <v>9</v>
      </c>
      <c r="Q211">
        <v>0</v>
      </c>
      <c r="R211">
        <f t="shared" si="11"/>
        <v>9</v>
      </c>
      <c r="S211">
        <f t="shared" si="12"/>
        <v>0</v>
      </c>
      <c r="T211" s="53" t="str">
        <f t="shared" si="10"/>
        <v>TÉCNICA ELÉCTRICA DE PARRAL</v>
      </c>
      <c r="U211" s="53" t="str">
        <f t="shared" si="10"/>
        <v/>
      </c>
      <c r="V211" s="53" t="str">
        <f t="shared" si="10"/>
        <v/>
      </c>
      <c r="W211" s="53" t="str">
        <f t="shared" si="10"/>
        <v/>
      </c>
      <c r="X211" s="53" t="str">
        <f t="shared" si="10"/>
        <v/>
      </c>
    </row>
    <row r="212" spans="1:24" hidden="1" x14ac:dyDescent="0.3">
      <c r="A212" s="53">
        <v>34</v>
      </c>
      <c r="B212" s="121">
        <v>45153</v>
      </c>
      <c r="C212" t="str">
        <v>JESUS ISRAEL, FLORES DE LA ROSA</v>
      </c>
      <c r="D212" s="53" t="str">
        <v>TÉCNICA ELÉCTRICA DE PARRAL</v>
      </c>
      <c r="E212" s="53" t="str">
        <v>PRODUCTIVA</v>
      </c>
      <c r="F212" t="str">
        <v>ENCARGOS ESPECIALES DE AI</v>
      </c>
      <c r="G212" s="121">
        <v>45141</v>
      </c>
      <c r="H212" s="53">
        <v>2023</v>
      </c>
      <c r="I212" t="str">
        <v>ago</v>
      </c>
      <c r="J212" s="124">
        <v>45139</v>
      </c>
      <c r="K212">
        <v>64</v>
      </c>
      <c r="L212">
        <v>87</v>
      </c>
      <c r="M212" t="str">
        <v>PRACTICAS NO ETICAS, FRAUDE Y FAVORECIMIENTO A TERCEROS CASO CHIHUAHUA</v>
      </c>
      <c r="N212" t="str">
        <v>AUDITORÍA</v>
      </c>
      <c r="O212" t="str">
        <v>INVESTIGACIÓN</v>
      </c>
      <c r="P212">
        <v>9</v>
      </c>
      <c r="Q212">
        <v>0</v>
      </c>
      <c r="R212">
        <f t="shared" si="11"/>
        <v>9</v>
      </c>
      <c r="S212">
        <f t="shared" si="12"/>
        <v>0</v>
      </c>
      <c r="T212" s="53" t="str">
        <f t="shared" si="10"/>
        <v>TÉCNICA ELÉCTRICA DE PARRAL</v>
      </c>
      <c r="U212" s="53" t="str">
        <f t="shared" si="10"/>
        <v/>
      </c>
      <c r="V212" s="53" t="str">
        <f t="shared" si="10"/>
        <v/>
      </c>
      <c r="W212" s="53" t="str">
        <f t="shared" si="10"/>
        <v/>
      </c>
      <c r="X212" s="53" t="str">
        <f t="shared" si="10"/>
        <v/>
      </c>
    </row>
    <row r="213" spans="1:24" hidden="1" x14ac:dyDescent="0.3">
      <c r="A213" s="53">
        <v>33</v>
      </c>
      <c r="B213" s="121">
        <v>45141</v>
      </c>
      <c r="C213" t="str">
        <v>JESUS ISRAEL, FLORES DE LA ROSA</v>
      </c>
      <c r="D213" s="53" t="str">
        <v>CSCGT</v>
      </c>
      <c r="E213" s="53" t="str">
        <v>PRODUCTIVA</v>
      </c>
      <c r="F213" t="str">
        <v>ACTIVIDADES DE CONTROL INTERNO</v>
      </c>
      <c r="G213" s="121">
        <v>45114</v>
      </c>
      <c r="H213" s="53">
        <v>2023</v>
      </c>
      <c r="I213" t="str">
        <v>jul</v>
      </c>
      <c r="J213" s="124">
        <v>45108</v>
      </c>
      <c r="K213">
        <v>48</v>
      </c>
      <c r="L213">
        <v>71</v>
      </c>
      <c r="M213" t="str">
        <v>SOLICITUD PARA DESARROLLO O CAMBIO DE PROCESO (S) EN SISTEMAS.</v>
      </c>
      <c r="N213" t="str">
        <v>CONTROL INTERNO</v>
      </c>
      <c r="O213" t="str">
        <v>AUTOMATIZACIÓN DE PROCESO</v>
      </c>
      <c r="P213">
        <v>9</v>
      </c>
      <c r="Q213">
        <v>0</v>
      </c>
      <c r="R213">
        <f t="shared" si="11"/>
        <v>9</v>
      </c>
      <c r="S213">
        <f t="shared" si="12"/>
        <v>0</v>
      </c>
      <c r="T213" s="53" t="str">
        <f t="shared" si="10"/>
        <v/>
      </c>
      <c r="U213" s="53" t="str">
        <f t="shared" si="10"/>
        <v/>
      </c>
      <c r="V213" s="53" t="str">
        <f t="shared" si="10"/>
        <v/>
      </c>
      <c r="W213" s="53" t="str">
        <f t="shared" si="10"/>
        <v/>
      </c>
      <c r="X213" s="53" t="str">
        <f t="shared" si="10"/>
        <v>CSCGT</v>
      </c>
    </row>
    <row r="214" spans="1:24" hidden="1" x14ac:dyDescent="0.3">
      <c r="A214" s="53">
        <v>32</v>
      </c>
      <c r="B214" s="121">
        <v>45141</v>
      </c>
      <c r="C214" t="str">
        <v>JESUS ISRAEL, FLORES DE LA ROSA</v>
      </c>
      <c r="D214" s="53" t="str">
        <v>CSCGT</v>
      </c>
      <c r="E214" s="53" t="str">
        <v>PRODUCTIVA</v>
      </c>
      <c r="F214" t="str">
        <v>ACTIVIDADES DE CONTROL INTERNO</v>
      </c>
      <c r="G214" s="121">
        <v>45113</v>
      </c>
      <c r="H214" s="53">
        <v>2023</v>
      </c>
      <c r="I214" t="str">
        <v>jul</v>
      </c>
      <c r="J214" s="124">
        <v>45108</v>
      </c>
      <c r="K214">
        <v>48</v>
      </c>
      <c r="L214">
        <v>71</v>
      </c>
      <c r="M214" t="str">
        <v>SOLICITUD PARA DESARROLLO O CAMBIO DE PROCESO (S) EN SISTEMAS.</v>
      </c>
      <c r="N214" t="str">
        <v>CONTROL INTERNO</v>
      </c>
      <c r="O214" t="str">
        <v>AUTOMATIZACIÓN DE PROCESO</v>
      </c>
      <c r="P214">
        <v>9</v>
      </c>
      <c r="Q214">
        <v>0</v>
      </c>
      <c r="R214">
        <f t="shared" si="11"/>
        <v>9</v>
      </c>
      <c r="S214">
        <f t="shared" si="12"/>
        <v>0</v>
      </c>
      <c r="T214" s="53" t="str">
        <f t="shared" si="10"/>
        <v/>
      </c>
      <c r="U214" s="53" t="str">
        <f t="shared" si="10"/>
        <v/>
      </c>
      <c r="V214" s="53" t="str">
        <f t="shared" si="10"/>
        <v/>
      </c>
      <c r="W214" s="53" t="str">
        <f t="shared" si="10"/>
        <v/>
      </c>
      <c r="X214" s="53" t="str">
        <f t="shared" si="10"/>
        <v>CSCGT</v>
      </c>
    </row>
    <row r="215" spans="1:24" hidden="1" x14ac:dyDescent="0.3">
      <c r="A215" s="53">
        <v>31</v>
      </c>
      <c r="B215" s="121">
        <v>45141</v>
      </c>
      <c r="C215" t="str">
        <v>JESUS ISRAEL, FLORES DE LA ROSA</v>
      </c>
      <c r="D215" s="53" t="str">
        <v>CSCGT</v>
      </c>
      <c r="E215" s="53" t="str">
        <v>PRODUCTIVA</v>
      </c>
      <c r="F215" t="str">
        <v>ACTIVIDADES DE CONTROL INTERNO</v>
      </c>
      <c r="G215" s="121">
        <v>45112</v>
      </c>
      <c r="H215" s="53">
        <v>2023</v>
      </c>
      <c r="I215" t="str">
        <v>jul</v>
      </c>
      <c r="J215" s="124">
        <v>45108</v>
      </c>
      <c r="K215">
        <v>48</v>
      </c>
      <c r="L215">
        <v>71</v>
      </c>
      <c r="M215" t="str">
        <v>SOLICITUD PARA DESARROLLO O CAMBIO DE PROCESO (S) EN SISTEMAS.</v>
      </c>
      <c r="N215" t="str">
        <v>CONTROL INTERNO</v>
      </c>
      <c r="O215" t="str">
        <v>AUTOMATIZACIÓN DE PROCESO</v>
      </c>
      <c r="P215">
        <v>9</v>
      </c>
      <c r="Q215">
        <v>0</v>
      </c>
      <c r="R215">
        <f t="shared" si="11"/>
        <v>9</v>
      </c>
      <c r="S215">
        <f t="shared" si="12"/>
        <v>0</v>
      </c>
      <c r="T215" s="53" t="str">
        <f t="shared" si="10"/>
        <v/>
      </c>
      <c r="U215" s="53" t="str">
        <f t="shared" si="10"/>
        <v/>
      </c>
      <c r="V215" s="53" t="str">
        <f t="shared" si="10"/>
        <v/>
      </c>
      <c r="W215" s="53" t="str">
        <f t="shared" si="10"/>
        <v/>
      </c>
      <c r="X215" s="53" t="str">
        <f t="shared" si="10"/>
        <v>CSCGT</v>
      </c>
    </row>
    <row r="216" spans="1:24" hidden="1" x14ac:dyDescent="0.3">
      <c r="A216" s="53">
        <v>30</v>
      </c>
      <c r="B216" s="121">
        <v>45141</v>
      </c>
      <c r="C216" t="str">
        <v>JESUS ISRAEL, FLORES DE LA ROSA</v>
      </c>
      <c r="D216" s="53" t="str">
        <v>CSCGT</v>
      </c>
      <c r="E216" s="53" t="str">
        <v>PRODUCTIVA</v>
      </c>
      <c r="F216" t="str">
        <v>ACTIVIDADES DE CONTROL INTERNO</v>
      </c>
      <c r="G216" s="121">
        <v>45111</v>
      </c>
      <c r="H216" s="53">
        <v>2023</v>
      </c>
      <c r="I216" t="str">
        <v>jul</v>
      </c>
      <c r="J216" s="124">
        <v>45108</v>
      </c>
      <c r="K216">
        <v>48</v>
      </c>
      <c r="L216">
        <v>71</v>
      </c>
      <c r="M216" t="str">
        <v>SOLICITUD PARA DESARROLLO O CAMBIO DE PROCESO (S) EN SISTEMAS.</v>
      </c>
      <c r="N216" t="str">
        <v>CONTROL INTERNO</v>
      </c>
      <c r="O216" t="str">
        <v>AUTOMATIZACIÓN DE PROCESO</v>
      </c>
      <c r="P216">
        <v>9</v>
      </c>
      <c r="Q216">
        <v>0</v>
      </c>
      <c r="R216">
        <f t="shared" si="11"/>
        <v>9</v>
      </c>
      <c r="S216">
        <f t="shared" si="12"/>
        <v>0</v>
      </c>
      <c r="T216" s="53" t="str">
        <f t="shared" si="10"/>
        <v/>
      </c>
      <c r="U216" s="53" t="str">
        <f t="shared" si="10"/>
        <v/>
      </c>
      <c r="V216" s="53" t="str">
        <f t="shared" si="10"/>
        <v/>
      </c>
      <c r="W216" s="53" t="str">
        <f t="shared" si="10"/>
        <v/>
      </c>
      <c r="X216" s="53" t="str">
        <f t="shared" si="10"/>
        <v>CSCGT</v>
      </c>
    </row>
    <row r="217" spans="1:24" hidden="1" x14ac:dyDescent="0.3">
      <c r="A217" s="53">
        <v>29</v>
      </c>
      <c r="B217" s="121">
        <v>45141</v>
      </c>
      <c r="C217" t="str">
        <v>JESUS ISRAEL, FLORES DE LA ROSA</v>
      </c>
      <c r="D217" s="53" t="str">
        <v>CSCGT</v>
      </c>
      <c r="E217" s="53" t="str">
        <v>PRODUCTIVA</v>
      </c>
      <c r="F217" t="str">
        <v>ACTIVIDADES DE CONTROL INTERNO</v>
      </c>
      <c r="G217" s="121">
        <v>45110</v>
      </c>
      <c r="H217" s="53">
        <v>2023</v>
      </c>
      <c r="I217" t="str">
        <v>jul</v>
      </c>
      <c r="J217" s="124">
        <v>45108</v>
      </c>
      <c r="K217">
        <v>48</v>
      </c>
      <c r="L217">
        <v>71</v>
      </c>
      <c r="M217" t="str">
        <v>SOLICITUD PARA DESARROLLO O CAMBIO DE PROCESO (S) EN SISTEMAS.</v>
      </c>
      <c r="N217" t="str">
        <v>CONTROL INTERNO</v>
      </c>
      <c r="O217" t="str">
        <v>AUTOMATIZACIÓN DE PROCESO</v>
      </c>
      <c r="P217">
        <v>9</v>
      </c>
      <c r="Q217">
        <v>0</v>
      </c>
      <c r="R217">
        <f t="shared" si="11"/>
        <v>9</v>
      </c>
      <c r="S217">
        <f t="shared" si="12"/>
        <v>0</v>
      </c>
      <c r="T217" s="53" t="str">
        <f t="shared" si="10"/>
        <v/>
      </c>
      <c r="U217" s="53" t="str">
        <f t="shared" si="10"/>
        <v/>
      </c>
      <c r="V217" s="53" t="str">
        <f t="shared" si="10"/>
        <v/>
      </c>
      <c r="W217" s="53" t="str">
        <f t="shared" si="10"/>
        <v/>
      </c>
      <c r="X217" s="53" t="str">
        <f t="shared" si="10"/>
        <v>CSCGT</v>
      </c>
    </row>
    <row r="218" spans="1:24" hidden="1" x14ac:dyDescent="0.3">
      <c r="A218" s="53">
        <v>28</v>
      </c>
      <c r="B218" s="121">
        <v>45140</v>
      </c>
      <c r="C218" t="str">
        <v>JESUS ISRAEL, FLORES DE LA ROSA</v>
      </c>
      <c r="D218" s="53" t="str">
        <v>TÉCNICA ELÉCTRICA DE PARRAL</v>
      </c>
      <c r="E218" s="53" t="str">
        <v>PRODUCTIVA</v>
      </c>
      <c r="F218" t="str">
        <v>ACTIVIDADES DE CONTROL INTERNO</v>
      </c>
      <c r="G218" s="121">
        <v>45127</v>
      </c>
      <c r="H218" s="53">
        <v>2023</v>
      </c>
      <c r="I218" t="str">
        <v>jul</v>
      </c>
      <c r="J218" s="124">
        <v>45108</v>
      </c>
      <c r="K218">
        <v>59</v>
      </c>
      <c r="L218">
        <v>82</v>
      </c>
      <c r="M218" t="str">
        <v>ANALISIS PRESENCIAL DE UBICACION DE CAMARAS DE SEGURIDAD NAVE 1 Y NAVE 2 CHIHUAHUA</v>
      </c>
      <c r="N218" t="str">
        <v>AUDITORÍA</v>
      </c>
      <c r="O218" t="str">
        <v>A RIESGO(S)</v>
      </c>
      <c r="P218">
        <v>6</v>
      </c>
      <c r="Q218">
        <v>2</v>
      </c>
      <c r="R218">
        <f t="shared" si="11"/>
        <v>6</v>
      </c>
      <c r="S218">
        <f t="shared" si="12"/>
        <v>2</v>
      </c>
      <c r="T218" s="53" t="str">
        <f t="shared" si="10"/>
        <v>TÉCNICA ELÉCTRICA DE PARRAL</v>
      </c>
      <c r="U218" s="53" t="str">
        <f t="shared" si="10"/>
        <v/>
      </c>
      <c r="V218" s="53" t="str">
        <f t="shared" si="10"/>
        <v/>
      </c>
      <c r="W218" s="53" t="str">
        <f t="shared" si="10"/>
        <v/>
      </c>
      <c r="X218" s="53" t="str">
        <f t="shared" si="10"/>
        <v/>
      </c>
    </row>
    <row r="219" spans="1:24" hidden="1" x14ac:dyDescent="0.3">
      <c r="A219" s="53">
        <v>27</v>
      </c>
      <c r="B219" s="121">
        <v>45140</v>
      </c>
      <c r="C219" t="str">
        <v>JESUS ISRAEL, FLORES DE LA ROSA</v>
      </c>
      <c r="D219" s="53" t="str">
        <v>TÉCNICA ELÉCTRICA DE PARRAL</v>
      </c>
      <c r="E219" s="53" t="str">
        <v>IMPRODUCTIVA</v>
      </c>
      <c r="F219" t="str">
        <v>TRASLADOS</v>
      </c>
      <c r="G219" s="121">
        <v>45127</v>
      </c>
      <c r="H219" s="53">
        <v>2023</v>
      </c>
      <c r="I219" t="str">
        <v>jul</v>
      </c>
      <c r="J219" s="124">
        <v>45108</v>
      </c>
      <c r="K219">
        <v>59</v>
      </c>
      <c r="L219">
        <v>82</v>
      </c>
      <c r="M219" t="str">
        <v>ANALISIS PRESENCIAL DE UBICACION DE CAMARAS DE SEGURIDAD NAVE 1 Y NAVE 2 CHIHUAHUA</v>
      </c>
      <c r="N219" t="str">
        <v>AUDITORÍA</v>
      </c>
      <c r="O219" t="str">
        <v>A RIESGO(S)</v>
      </c>
      <c r="P219">
        <v>5</v>
      </c>
      <c r="Q219">
        <v>0</v>
      </c>
      <c r="R219">
        <f t="shared" si="11"/>
        <v>5</v>
      </c>
      <c r="S219">
        <f t="shared" si="12"/>
        <v>0</v>
      </c>
      <c r="T219" s="53" t="str">
        <f t="shared" si="10"/>
        <v>TÉCNICA ELÉCTRICA DE PARRAL</v>
      </c>
      <c r="U219" s="53" t="str">
        <f t="shared" si="10"/>
        <v/>
      </c>
      <c r="V219" s="53" t="str">
        <f t="shared" si="10"/>
        <v/>
      </c>
      <c r="W219" s="53" t="str">
        <f t="shared" si="10"/>
        <v/>
      </c>
      <c r="X219" s="53" t="str">
        <f t="shared" si="10"/>
        <v/>
      </c>
    </row>
    <row r="220" spans="1:24" hidden="1" x14ac:dyDescent="0.3">
      <c r="A220" s="53">
        <v>26</v>
      </c>
      <c r="B220" s="121">
        <v>45140</v>
      </c>
      <c r="C220" t="str">
        <v>JESUS ISRAEL, FLORES DE LA ROSA</v>
      </c>
      <c r="D220" s="53" t="str">
        <v>TÉCNICA ELÉCTRICA DE PARRAL</v>
      </c>
      <c r="E220" s="53" t="str">
        <v>PRODUCTIVA</v>
      </c>
      <c r="F220" t="str">
        <v>ACTIVIDADES DE CONTROL INTERNO</v>
      </c>
      <c r="G220" s="121">
        <v>45128</v>
      </c>
      <c r="H220" s="53">
        <v>2023</v>
      </c>
      <c r="I220" t="str">
        <v>jul</v>
      </c>
      <c r="J220" s="124">
        <v>45108</v>
      </c>
      <c r="K220">
        <v>59</v>
      </c>
      <c r="L220">
        <v>82</v>
      </c>
      <c r="M220" t="str">
        <v>ANALISIS PRESENCIAL DE UBICACION DE CAMARAS DE SEGURIDAD NAVE 1 Y NAVE 2 CHIHUAHUA</v>
      </c>
      <c r="N220" t="str">
        <v>AUDITORÍA</v>
      </c>
      <c r="O220" t="str">
        <v>A RIESGO(S)</v>
      </c>
      <c r="P220">
        <v>6</v>
      </c>
      <c r="Q220">
        <v>2</v>
      </c>
      <c r="R220">
        <f t="shared" si="11"/>
        <v>6</v>
      </c>
      <c r="S220">
        <f t="shared" si="12"/>
        <v>2</v>
      </c>
      <c r="T220" s="53" t="str">
        <f t="shared" si="10"/>
        <v>TÉCNICA ELÉCTRICA DE PARRAL</v>
      </c>
      <c r="U220" s="53" t="str">
        <f t="shared" si="10"/>
        <v/>
      </c>
      <c r="V220" s="53" t="str">
        <f t="shared" si="10"/>
        <v/>
      </c>
      <c r="W220" s="53" t="str">
        <f t="shared" si="10"/>
        <v/>
      </c>
      <c r="X220" s="53" t="str">
        <f t="shared" si="10"/>
        <v/>
      </c>
    </row>
    <row r="221" spans="1:24" hidden="1" x14ac:dyDescent="0.3">
      <c r="A221" s="53">
        <v>25</v>
      </c>
      <c r="B221" s="121">
        <v>45140</v>
      </c>
      <c r="C221" t="str">
        <v>JESUS ISRAEL, FLORES DE LA ROSA</v>
      </c>
      <c r="D221" s="53" t="str">
        <v>TÉCNICA ELÉCTRICA DE PARRAL</v>
      </c>
      <c r="E221" s="53" t="str">
        <v>IMPRODUCTIVA</v>
      </c>
      <c r="F221" t="str">
        <v>TRASLADOS</v>
      </c>
      <c r="G221" s="121">
        <v>45128</v>
      </c>
      <c r="H221" s="53">
        <v>2023</v>
      </c>
      <c r="I221" t="str">
        <v>jul</v>
      </c>
      <c r="J221" s="124">
        <v>45108</v>
      </c>
      <c r="K221">
        <v>59</v>
      </c>
      <c r="L221">
        <v>82</v>
      </c>
      <c r="M221" t="str">
        <v>ANALISIS PRESENCIAL DE UBICACION DE CAMARAS DE SEGURIDAD NAVE 1 Y NAVE 2 CHIHUAHUA</v>
      </c>
      <c r="N221" t="str">
        <v>AUDITORÍA</v>
      </c>
      <c r="O221" t="str">
        <v>A RIESGO(S)</v>
      </c>
      <c r="P221">
        <v>5</v>
      </c>
      <c r="Q221">
        <v>0</v>
      </c>
      <c r="R221">
        <f t="shared" si="11"/>
        <v>5</v>
      </c>
      <c r="S221">
        <f t="shared" si="12"/>
        <v>0</v>
      </c>
      <c r="T221" s="53" t="str">
        <f t="shared" si="10"/>
        <v>TÉCNICA ELÉCTRICA DE PARRAL</v>
      </c>
      <c r="U221" s="53" t="str">
        <f t="shared" si="10"/>
        <v/>
      </c>
      <c r="V221" s="53" t="str">
        <f t="shared" si="10"/>
        <v/>
      </c>
      <c r="W221" s="53" t="str">
        <f t="shared" si="10"/>
        <v/>
      </c>
      <c r="X221" s="53" t="str">
        <f t="shared" si="10"/>
        <v/>
      </c>
    </row>
    <row r="222" spans="1:24" hidden="1" x14ac:dyDescent="0.3">
      <c r="A222" s="53">
        <v>24</v>
      </c>
      <c r="B222" s="121">
        <v>45140</v>
      </c>
      <c r="C222" t="str">
        <v>JESUS ISRAEL, FLORES DE LA ROSA</v>
      </c>
      <c r="D222" s="53" t="str">
        <v>TÉCNICA ELÉCTRICA DE PARRAL</v>
      </c>
      <c r="E222" s="53" t="str">
        <v>PRODUCTIVA</v>
      </c>
      <c r="F222" t="str">
        <v>ACTIVIDADES DE CONTROL INTERNO</v>
      </c>
      <c r="G222" s="121">
        <v>45121</v>
      </c>
      <c r="H222" s="53">
        <v>2023</v>
      </c>
      <c r="I222" t="str">
        <v>jul</v>
      </c>
      <c r="J222" s="124">
        <v>45108</v>
      </c>
      <c r="K222">
        <v>33</v>
      </c>
      <c r="L222">
        <v>56</v>
      </c>
      <c r="M222" t="str">
        <v>INVENTARIO ANUAL 2023 TEPSA MINE POWER</v>
      </c>
      <c r="N222" t="str">
        <v>AUDITORÍA</v>
      </c>
      <c r="O222" t="str">
        <v>INVENTARIO</v>
      </c>
      <c r="P222">
        <v>9</v>
      </c>
      <c r="Q222">
        <v>0</v>
      </c>
      <c r="R222">
        <f t="shared" si="11"/>
        <v>9</v>
      </c>
      <c r="S222">
        <f t="shared" si="12"/>
        <v>0</v>
      </c>
      <c r="T222" s="53" t="str">
        <f t="shared" si="10"/>
        <v>TÉCNICA ELÉCTRICA DE PARRAL</v>
      </c>
      <c r="U222" s="53" t="str">
        <f t="shared" si="10"/>
        <v/>
      </c>
      <c r="V222" s="53" t="str">
        <f t="shared" si="10"/>
        <v/>
      </c>
      <c r="W222" s="53" t="str">
        <f t="shared" si="10"/>
        <v/>
      </c>
      <c r="X222" s="53" t="str">
        <f t="shared" si="10"/>
        <v/>
      </c>
    </row>
    <row r="223" spans="1:24" hidden="1" x14ac:dyDescent="0.3">
      <c r="A223" s="53">
        <v>23</v>
      </c>
      <c r="B223" s="121">
        <v>45140</v>
      </c>
      <c r="C223" t="str">
        <v>JESUS ISRAEL, FLORES DE LA ROSA</v>
      </c>
      <c r="D223" s="53" t="str">
        <v>TÉCNICA ELÉCTRICA DE PARRAL</v>
      </c>
      <c r="E223" s="53" t="str">
        <v>PRODUCTIVA</v>
      </c>
      <c r="F223" t="str">
        <v>INVENTARIOS</v>
      </c>
      <c r="G223" s="121">
        <v>45120</v>
      </c>
      <c r="H223" s="53">
        <v>2023</v>
      </c>
      <c r="I223" t="str">
        <v>jul</v>
      </c>
      <c r="J223" s="124">
        <v>45108</v>
      </c>
      <c r="K223">
        <v>33</v>
      </c>
      <c r="L223">
        <v>56</v>
      </c>
      <c r="M223" t="str">
        <v>INVENTARIO ANUAL 2023 TEPSA MINE POWER</v>
      </c>
      <c r="N223" t="str">
        <v>AUDITORÍA</v>
      </c>
      <c r="O223" t="str">
        <v>INVENTARIO</v>
      </c>
      <c r="P223">
        <v>9</v>
      </c>
      <c r="Q223">
        <v>0</v>
      </c>
      <c r="R223">
        <f t="shared" si="11"/>
        <v>9</v>
      </c>
      <c r="S223">
        <f t="shared" si="12"/>
        <v>0</v>
      </c>
      <c r="T223" s="53" t="str">
        <f t="shared" ref="T223:X273" si="13">IF(OR(COUNTIF($D223,"*"&amp;T$5&amp;"*")&gt;0,$D223="GRUPO TEPSA"),T$5,"")</f>
        <v>TÉCNICA ELÉCTRICA DE PARRAL</v>
      </c>
      <c r="U223" s="53" t="str">
        <f t="shared" si="13"/>
        <v/>
      </c>
      <c r="V223" s="53" t="str">
        <f t="shared" si="13"/>
        <v/>
      </c>
      <c r="W223" s="53" t="str">
        <f t="shared" si="13"/>
        <v/>
      </c>
      <c r="X223" s="53" t="str">
        <f t="shared" si="13"/>
        <v/>
      </c>
    </row>
    <row r="224" spans="1:24" hidden="1" x14ac:dyDescent="0.3">
      <c r="A224" s="53">
        <v>22</v>
      </c>
      <c r="B224" s="121">
        <v>45140</v>
      </c>
      <c r="C224" t="str">
        <v>JESUS ISRAEL, FLORES DE LA ROSA</v>
      </c>
      <c r="D224" s="53" t="str">
        <v>TÉCNICA ELÉCTRICA DE PARRAL</v>
      </c>
      <c r="E224" s="53" t="str">
        <v>PRODUCTIVA</v>
      </c>
      <c r="F224" t="str">
        <v>ACTIVIDADES DE CONTROL INTERNO</v>
      </c>
      <c r="G224" s="121">
        <v>45119</v>
      </c>
      <c r="H224" s="53">
        <v>2023</v>
      </c>
      <c r="I224" t="str">
        <v>jul</v>
      </c>
      <c r="J224" s="124">
        <v>45108</v>
      </c>
      <c r="K224">
        <v>33</v>
      </c>
      <c r="L224">
        <v>56</v>
      </c>
      <c r="M224" t="str">
        <v>INVENTARIO ANUAL 2023 TEPSA MINE POWER</v>
      </c>
      <c r="N224" t="str">
        <v>AUDITORÍA</v>
      </c>
      <c r="O224" t="str">
        <v>INVENTARIO</v>
      </c>
      <c r="P224">
        <v>9</v>
      </c>
      <c r="Q224">
        <v>0</v>
      </c>
      <c r="R224">
        <f t="shared" si="11"/>
        <v>9</v>
      </c>
      <c r="S224">
        <f t="shared" si="12"/>
        <v>0</v>
      </c>
      <c r="T224" s="53" t="str">
        <f t="shared" si="13"/>
        <v>TÉCNICA ELÉCTRICA DE PARRAL</v>
      </c>
      <c r="U224" s="53" t="str">
        <f t="shared" si="13"/>
        <v/>
      </c>
      <c r="V224" s="53" t="str">
        <f t="shared" si="13"/>
        <v/>
      </c>
      <c r="W224" s="53" t="str">
        <f t="shared" si="13"/>
        <v/>
      </c>
      <c r="X224" s="53" t="str">
        <f t="shared" si="13"/>
        <v/>
      </c>
    </row>
    <row r="225" spans="1:24" hidden="1" x14ac:dyDescent="0.3">
      <c r="A225" s="53">
        <v>21</v>
      </c>
      <c r="B225" s="121">
        <v>45140</v>
      </c>
      <c r="C225" t="str">
        <v>JESUS ISRAEL, FLORES DE LA ROSA</v>
      </c>
      <c r="D225" s="53" t="str">
        <v>TÉCNICA ELÉCTRICA DE PARRAL</v>
      </c>
      <c r="E225" s="53" t="str">
        <v>PRODUCTIVA</v>
      </c>
      <c r="F225" t="str">
        <v>INVENTARIOS</v>
      </c>
      <c r="G225" s="121">
        <v>45118</v>
      </c>
      <c r="H225" s="53">
        <v>2023</v>
      </c>
      <c r="I225" t="str">
        <v>jul</v>
      </c>
      <c r="J225" s="124">
        <v>45108</v>
      </c>
      <c r="K225">
        <v>33</v>
      </c>
      <c r="L225">
        <v>56</v>
      </c>
      <c r="M225" t="str">
        <v>INVENTARIO ANUAL 2023 TEPSA MINE POWER</v>
      </c>
      <c r="N225" t="str">
        <v>AUDITORÍA</v>
      </c>
      <c r="O225" t="str">
        <v>INVENTARIO</v>
      </c>
      <c r="P225">
        <v>9</v>
      </c>
      <c r="Q225">
        <v>0</v>
      </c>
      <c r="R225">
        <f t="shared" si="11"/>
        <v>9</v>
      </c>
      <c r="S225">
        <f t="shared" si="12"/>
        <v>0</v>
      </c>
      <c r="T225" s="53" t="str">
        <f t="shared" si="13"/>
        <v>TÉCNICA ELÉCTRICA DE PARRAL</v>
      </c>
      <c r="U225" s="53" t="str">
        <f t="shared" si="13"/>
        <v/>
      </c>
      <c r="V225" s="53" t="str">
        <f t="shared" si="13"/>
        <v/>
      </c>
      <c r="W225" s="53" t="str">
        <f t="shared" si="13"/>
        <v/>
      </c>
      <c r="X225" s="53" t="str">
        <f t="shared" si="13"/>
        <v/>
      </c>
    </row>
    <row r="226" spans="1:24" hidden="1" x14ac:dyDescent="0.3">
      <c r="A226" s="53">
        <v>20</v>
      </c>
      <c r="B226" s="121">
        <v>45140</v>
      </c>
      <c r="C226" t="str">
        <v>JESUS ISRAEL, FLORES DE LA ROSA</v>
      </c>
      <c r="D226" s="53" t="str">
        <v>TÉCNICA ELÉCTRICA DE PARRAL</v>
      </c>
      <c r="E226" s="53" t="str">
        <v>PRODUCTIVA</v>
      </c>
      <c r="F226" t="str">
        <v>INVENTARIOS</v>
      </c>
      <c r="G226" s="121">
        <v>45117</v>
      </c>
      <c r="H226" s="53">
        <v>2023</v>
      </c>
      <c r="I226" t="str">
        <v>jul</v>
      </c>
      <c r="J226" s="124">
        <v>45108</v>
      </c>
      <c r="K226">
        <v>33</v>
      </c>
      <c r="L226">
        <v>56</v>
      </c>
      <c r="M226" t="str">
        <v>INVENTARIO ANUAL 2023 TEPSA MINE POWER</v>
      </c>
      <c r="N226" t="str">
        <v>AUDITORÍA</v>
      </c>
      <c r="O226" t="str">
        <v>INVENTARIO</v>
      </c>
      <c r="P226">
        <v>9</v>
      </c>
      <c r="Q226">
        <v>0</v>
      </c>
      <c r="R226">
        <f t="shared" si="11"/>
        <v>9</v>
      </c>
      <c r="S226">
        <f t="shared" si="12"/>
        <v>0</v>
      </c>
      <c r="T226" s="53" t="str">
        <f t="shared" si="13"/>
        <v>TÉCNICA ELÉCTRICA DE PARRAL</v>
      </c>
      <c r="U226" s="53" t="str">
        <f t="shared" si="13"/>
        <v/>
      </c>
      <c r="V226" s="53" t="str">
        <f t="shared" si="13"/>
        <v/>
      </c>
      <c r="W226" s="53" t="str">
        <f t="shared" si="13"/>
        <v/>
      </c>
      <c r="X226" s="53" t="str">
        <f t="shared" si="13"/>
        <v/>
      </c>
    </row>
    <row r="227" spans="1:24" hidden="1" x14ac:dyDescent="0.3">
      <c r="A227" s="53">
        <v>19</v>
      </c>
      <c r="B227" s="121">
        <v>45140</v>
      </c>
      <c r="C227" t="str">
        <v>JESUS ISRAEL, FLORES DE LA ROSA</v>
      </c>
      <c r="D227" s="53" t="str">
        <v>TÉCNICA ELÉCTRICA DE PARRAL, TEPSA ELÉCTRICA, TEPSA STEEL POWER</v>
      </c>
      <c r="E227" s="53" t="str">
        <v>PRODUCTIVA</v>
      </c>
      <c r="F227" t="str">
        <v>ACTIVIDADES DE CONTROL INTERNO</v>
      </c>
      <c r="G227" s="121">
        <v>45124</v>
      </c>
      <c r="H227" s="53">
        <v>2023</v>
      </c>
      <c r="I227" t="str">
        <v>jul</v>
      </c>
      <c r="J227" s="124">
        <v>45108</v>
      </c>
      <c r="K227">
        <v>58</v>
      </c>
      <c r="L227">
        <v>73</v>
      </c>
      <c r="M227" t="str">
        <v>ANALISIS Y PROPUESTA DE RESURTIMIENTO DE MATERIALES EN BASE A NUEVOS CRITERIOS.</v>
      </c>
      <c r="N227" t="str">
        <v>CONTROL INTERNO</v>
      </c>
      <c r="O227" t="str">
        <v>SERVICIO ESPECIALIZADO</v>
      </c>
      <c r="P227">
        <v>9</v>
      </c>
      <c r="Q227">
        <v>0</v>
      </c>
      <c r="R227">
        <f t="shared" si="11"/>
        <v>9</v>
      </c>
      <c r="S227">
        <f t="shared" si="12"/>
        <v>0</v>
      </c>
      <c r="T227" s="53" t="str">
        <f t="shared" si="13"/>
        <v>TÉCNICA ELÉCTRICA DE PARRAL</v>
      </c>
      <c r="U227" s="53" t="str">
        <f t="shared" si="13"/>
        <v>TEPSA ELÉCTRICA</v>
      </c>
      <c r="V227" s="53" t="str">
        <f t="shared" si="13"/>
        <v/>
      </c>
      <c r="W227" s="53" t="str">
        <f t="shared" si="13"/>
        <v>TEPSA STEEL POWER</v>
      </c>
      <c r="X227" s="53" t="str">
        <f t="shared" si="13"/>
        <v/>
      </c>
    </row>
    <row r="228" spans="1:24" hidden="1" x14ac:dyDescent="0.3">
      <c r="A228" s="53">
        <v>18</v>
      </c>
      <c r="B228" s="121">
        <v>45140</v>
      </c>
      <c r="C228" t="str">
        <v>JESUS ISRAEL, FLORES DE LA ROSA</v>
      </c>
      <c r="D228" s="53" t="str">
        <v>TÉCNICA ELÉCTRICA DE PARRAL, TEPSA ELÉCTRICA, TEPSA STEEL POWER</v>
      </c>
      <c r="E228" s="53" t="str">
        <v>PRODUCTIVA</v>
      </c>
      <c r="F228" t="str">
        <v>ACTIVIDADES DE CONTROL INTERNO</v>
      </c>
      <c r="G228" s="121">
        <v>45125</v>
      </c>
      <c r="H228" s="53">
        <v>2023</v>
      </c>
      <c r="I228" t="str">
        <v>jul</v>
      </c>
      <c r="J228" s="124">
        <v>45108</v>
      </c>
      <c r="K228">
        <v>58</v>
      </c>
      <c r="L228">
        <v>73</v>
      </c>
      <c r="M228" t="str">
        <v>ANALISIS Y PROPUESTA DE RESURTIMIENTO DE MATERIALES EN BASE A NUEVOS CRITERIOS.</v>
      </c>
      <c r="N228" t="str">
        <v>CONTROL INTERNO</v>
      </c>
      <c r="O228" t="str">
        <v>SERVICIO ESPECIALIZADO</v>
      </c>
      <c r="P228">
        <v>9</v>
      </c>
      <c r="Q228">
        <v>0</v>
      </c>
      <c r="R228">
        <f t="shared" si="11"/>
        <v>9</v>
      </c>
      <c r="S228">
        <f t="shared" si="12"/>
        <v>0</v>
      </c>
      <c r="T228" s="53" t="str">
        <f t="shared" si="13"/>
        <v>TÉCNICA ELÉCTRICA DE PARRAL</v>
      </c>
      <c r="U228" s="53" t="str">
        <f t="shared" si="13"/>
        <v>TEPSA ELÉCTRICA</v>
      </c>
      <c r="V228" s="53" t="str">
        <f t="shared" si="13"/>
        <v/>
      </c>
      <c r="W228" s="53" t="str">
        <f t="shared" si="13"/>
        <v>TEPSA STEEL POWER</v>
      </c>
      <c r="X228" s="53" t="str">
        <f t="shared" si="13"/>
        <v/>
      </c>
    </row>
    <row r="229" spans="1:24" hidden="1" x14ac:dyDescent="0.3">
      <c r="A229" s="53">
        <v>17</v>
      </c>
      <c r="B229" s="121">
        <v>45140</v>
      </c>
      <c r="C229" t="str">
        <v>JESUS ISRAEL, FLORES DE LA ROSA</v>
      </c>
      <c r="D229" s="53" t="str">
        <v>TÉCNICA ELÉCTRICA DE PARRAL, TEPSA ELÉCTRICA, TEPSA STEEL POWER</v>
      </c>
      <c r="E229" s="53" t="str">
        <v>PRODUCTIVA</v>
      </c>
      <c r="F229" t="str">
        <v>ACTIVIDADES DE CONTROL INTERNO</v>
      </c>
      <c r="G229" s="121">
        <v>45126</v>
      </c>
      <c r="H229" s="53">
        <v>2023</v>
      </c>
      <c r="I229" t="str">
        <v>jul</v>
      </c>
      <c r="J229" s="124">
        <v>45108</v>
      </c>
      <c r="K229">
        <v>58</v>
      </c>
      <c r="L229">
        <v>73</v>
      </c>
      <c r="M229" t="str">
        <v>ANALISIS Y PROPUESTA DE RESURTIMIENTO DE MATERIALES EN BASE A NUEVOS CRITERIOS.</v>
      </c>
      <c r="N229" t="str">
        <v>CONTROL INTERNO</v>
      </c>
      <c r="O229" t="str">
        <v>SERVICIO ESPECIALIZADO</v>
      </c>
      <c r="P229">
        <v>9</v>
      </c>
      <c r="Q229">
        <v>0</v>
      </c>
      <c r="R229">
        <f t="shared" si="11"/>
        <v>9</v>
      </c>
      <c r="S229">
        <f t="shared" si="12"/>
        <v>0</v>
      </c>
      <c r="T229" s="53" t="str">
        <f t="shared" si="13"/>
        <v>TÉCNICA ELÉCTRICA DE PARRAL</v>
      </c>
      <c r="U229" s="53" t="str">
        <f t="shared" si="13"/>
        <v>TEPSA ELÉCTRICA</v>
      </c>
      <c r="V229" s="53" t="str">
        <f t="shared" si="13"/>
        <v/>
      </c>
      <c r="W229" s="53" t="str">
        <f t="shared" si="13"/>
        <v>TEPSA STEEL POWER</v>
      </c>
      <c r="X229" s="53" t="str">
        <f t="shared" si="13"/>
        <v/>
      </c>
    </row>
    <row r="230" spans="1:24" hidden="1" x14ac:dyDescent="0.3">
      <c r="A230" s="53">
        <v>16</v>
      </c>
      <c r="B230" s="121">
        <v>45140</v>
      </c>
      <c r="C230" t="str">
        <v>JESUS ISRAEL, FLORES DE LA ROSA</v>
      </c>
      <c r="D230" s="53" t="str">
        <v>TÉCNICA ELÉCTRICA DE PARRAL</v>
      </c>
      <c r="E230" s="53" t="str">
        <v>IMPRODUCTIVA</v>
      </c>
      <c r="F230" t="str">
        <v>TAREAS ADMINISTRATIVAS (REUNIÓN SOLICITADA POR OTRO DEPARTAMENTO OPERACIÓN 100%)</v>
      </c>
      <c r="G230" s="121">
        <v>45132</v>
      </c>
      <c r="H230" s="53">
        <v>2023</v>
      </c>
      <c r="I230" t="str">
        <v>jul</v>
      </c>
      <c r="J230" s="124">
        <v>45108</v>
      </c>
      <c r="K230">
        <v>0</v>
      </c>
      <c r="L230">
        <v>0</v>
      </c>
      <c r="M230">
        <v>0</v>
      </c>
      <c r="N230">
        <v>0</v>
      </c>
      <c r="O230">
        <v>0</v>
      </c>
      <c r="P230">
        <v>4</v>
      </c>
      <c r="Q230">
        <v>0</v>
      </c>
      <c r="R230">
        <f t="shared" si="11"/>
        <v>4</v>
      </c>
      <c r="S230">
        <f t="shared" si="12"/>
        <v>0</v>
      </c>
      <c r="T230" s="53" t="str">
        <f t="shared" si="13"/>
        <v>TÉCNICA ELÉCTRICA DE PARRAL</v>
      </c>
      <c r="U230" s="53" t="str">
        <f t="shared" si="13"/>
        <v/>
      </c>
      <c r="V230" s="53" t="str">
        <f t="shared" si="13"/>
        <v/>
      </c>
      <c r="W230" s="53" t="str">
        <f t="shared" si="13"/>
        <v/>
      </c>
      <c r="X230" s="53" t="str">
        <f t="shared" si="13"/>
        <v/>
      </c>
    </row>
    <row r="231" spans="1:24" hidden="1" x14ac:dyDescent="0.3">
      <c r="A231" s="53">
        <v>11</v>
      </c>
      <c r="B231" s="121">
        <v>45140</v>
      </c>
      <c r="C231" t="str">
        <v>JESUS ISRAEL, FLORES DE LA ROSA</v>
      </c>
      <c r="D231" s="53" t="str">
        <v>CSCGT</v>
      </c>
      <c r="E231" s="53" t="str">
        <v>PRODUCTIVA</v>
      </c>
      <c r="F231" t="str">
        <v>ACTIVIDADES DE CONTROL INTERNO</v>
      </c>
      <c r="G231" s="121">
        <v>45131</v>
      </c>
      <c r="H231" s="53">
        <v>2023</v>
      </c>
      <c r="I231" t="str">
        <v>jul</v>
      </c>
      <c r="J231" s="124">
        <v>45108</v>
      </c>
      <c r="K231">
        <v>25</v>
      </c>
      <c r="L231">
        <v>50</v>
      </c>
      <c r="M231" t="str">
        <v>DESARROLLO DE HERRAMIENTA PARA PLANEACIÓN, EJECUCION Y SEGUIMIENTO DE AUDITORIAS INTERNAS</v>
      </c>
      <c r="N231" t="str">
        <v>SERVICIO ESPECIALIZADO</v>
      </c>
      <c r="O231">
        <v>0</v>
      </c>
      <c r="P231">
        <v>9</v>
      </c>
      <c r="Q231">
        <v>0</v>
      </c>
      <c r="R231">
        <f t="shared" si="11"/>
        <v>9</v>
      </c>
      <c r="S231">
        <f t="shared" si="12"/>
        <v>0</v>
      </c>
      <c r="T231" s="53" t="str">
        <f t="shared" si="13"/>
        <v/>
      </c>
      <c r="U231" s="53" t="str">
        <f t="shared" si="13"/>
        <v/>
      </c>
      <c r="V231" s="53" t="str">
        <f t="shared" si="13"/>
        <v/>
      </c>
      <c r="W231" s="53" t="str">
        <f t="shared" si="13"/>
        <v/>
      </c>
      <c r="X231" s="53" t="str">
        <f t="shared" si="13"/>
        <v>CSCGT</v>
      </c>
    </row>
    <row r="232" spans="1:24" hidden="1" x14ac:dyDescent="0.3">
      <c r="A232" s="53">
        <v>10</v>
      </c>
      <c r="B232" s="121">
        <v>45140</v>
      </c>
      <c r="C232" t="str">
        <v>JESUS ISRAEL, FLORES DE LA ROSA</v>
      </c>
      <c r="D232" s="53" t="str">
        <v>CSCGT</v>
      </c>
      <c r="E232" s="53" t="str">
        <v>PRODUCTIVA</v>
      </c>
      <c r="F232" t="str">
        <v>ACTIVIDADES DE CONTROL INTERNO</v>
      </c>
      <c r="G232" s="121">
        <v>45132</v>
      </c>
      <c r="H232" s="53">
        <v>2023</v>
      </c>
      <c r="I232" t="str">
        <v>jul</v>
      </c>
      <c r="J232" s="124">
        <v>45108</v>
      </c>
      <c r="K232">
        <v>25</v>
      </c>
      <c r="L232">
        <v>50</v>
      </c>
      <c r="M232" t="str">
        <v>DESARROLLO DE HERRAMIENTA PARA PLANEACIÓN, EJECUCION Y SEGUIMIENTO DE AUDITORIAS INTERNAS</v>
      </c>
      <c r="N232" t="str">
        <v>SERVICIO ESPECIALIZADO</v>
      </c>
      <c r="O232">
        <v>0</v>
      </c>
      <c r="P232">
        <v>5</v>
      </c>
      <c r="Q232">
        <v>0</v>
      </c>
      <c r="R232">
        <f t="shared" si="11"/>
        <v>5</v>
      </c>
      <c r="S232">
        <f t="shared" si="12"/>
        <v>0</v>
      </c>
      <c r="T232" s="53" t="str">
        <f t="shared" si="13"/>
        <v/>
      </c>
      <c r="U232" s="53" t="str">
        <f t="shared" si="13"/>
        <v/>
      </c>
      <c r="V232" s="53" t="str">
        <f t="shared" si="13"/>
        <v/>
      </c>
      <c r="W232" s="53" t="str">
        <f t="shared" si="13"/>
        <v/>
      </c>
      <c r="X232" s="53" t="str">
        <f t="shared" si="13"/>
        <v>CSCGT</v>
      </c>
    </row>
    <row r="233" spans="1:24" hidden="1" x14ac:dyDescent="0.3">
      <c r="A233" s="53">
        <v>9</v>
      </c>
      <c r="B233" s="121">
        <v>45140</v>
      </c>
      <c r="C233" t="str">
        <v>JESUS ISRAEL, FLORES DE LA ROSA</v>
      </c>
      <c r="D233" s="53" t="str">
        <v>TÉCNICA ELÉCTRICA DE PARRAL, TEPSA ELÉCTRICA, TEPSA STEEL POWER</v>
      </c>
      <c r="E233" s="53" t="str">
        <v>PRODUCTIVA</v>
      </c>
      <c r="F233" t="str">
        <v>ACTIVIDADES DE CONTROL INTERNO</v>
      </c>
      <c r="G233" s="121">
        <v>45134</v>
      </c>
      <c r="H233" s="53">
        <v>2023</v>
      </c>
      <c r="I233" t="str">
        <v>jul</v>
      </c>
      <c r="J233" s="124">
        <v>45108</v>
      </c>
      <c r="K233">
        <v>58</v>
      </c>
      <c r="L233">
        <v>73</v>
      </c>
      <c r="M233" t="str">
        <v>ANALISIS Y PROPUESTA DE RESURTIMIENTO DE MATERIALES EN BASE A NUEVOS CRITERIOS.</v>
      </c>
      <c r="N233" t="str">
        <v>CONTROL INTERNO</v>
      </c>
      <c r="O233" t="str">
        <v>SERVICIO ESPECIALIZADO</v>
      </c>
      <c r="P233">
        <v>9</v>
      </c>
      <c r="Q233">
        <v>0</v>
      </c>
      <c r="R233">
        <f t="shared" si="11"/>
        <v>9</v>
      </c>
      <c r="S233">
        <f t="shared" si="12"/>
        <v>0</v>
      </c>
      <c r="T233" s="53" t="str">
        <f t="shared" si="13"/>
        <v>TÉCNICA ELÉCTRICA DE PARRAL</v>
      </c>
      <c r="U233" s="53" t="str">
        <f t="shared" si="13"/>
        <v>TEPSA ELÉCTRICA</v>
      </c>
      <c r="V233" s="53" t="str">
        <f t="shared" si="13"/>
        <v/>
      </c>
      <c r="W233" s="53" t="str">
        <f t="shared" si="13"/>
        <v>TEPSA STEEL POWER</v>
      </c>
      <c r="X233" s="53" t="str">
        <f t="shared" si="13"/>
        <v/>
      </c>
    </row>
    <row r="234" spans="1:24" hidden="1" x14ac:dyDescent="0.3">
      <c r="A234" s="53">
        <v>8</v>
      </c>
      <c r="B234" s="121">
        <v>45140</v>
      </c>
      <c r="C234" t="str">
        <v>JESUS ISRAEL, FLORES DE LA ROSA</v>
      </c>
      <c r="D234" s="53" t="str">
        <v>TÉCNICA ELÉCTRICA DE PARRAL, TEPSA ELÉCTRICA, TEPSA STEEL POWER</v>
      </c>
      <c r="E234" s="53" t="str">
        <v>PRODUCTIVA</v>
      </c>
      <c r="F234" t="str">
        <v>ACTIVIDADES DE CONTROL INTERNO</v>
      </c>
      <c r="G234" s="121">
        <v>45135</v>
      </c>
      <c r="H234" s="53">
        <v>2023</v>
      </c>
      <c r="I234" t="str">
        <v>jul</v>
      </c>
      <c r="J234" s="124">
        <v>45108</v>
      </c>
      <c r="K234">
        <v>58</v>
      </c>
      <c r="L234">
        <v>73</v>
      </c>
      <c r="M234" t="str">
        <v>ANALISIS Y PROPUESTA DE RESURTIMIENTO DE MATERIALES EN BASE A NUEVOS CRITERIOS.</v>
      </c>
      <c r="N234">
        <v>0</v>
      </c>
      <c r="O234">
        <v>0</v>
      </c>
      <c r="P234">
        <v>9</v>
      </c>
      <c r="Q234">
        <v>0</v>
      </c>
      <c r="R234">
        <f t="shared" si="11"/>
        <v>9</v>
      </c>
      <c r="S234">
        <f t="shared" si="12"/>
        <v>0</v>
      </c>
      <c r="T234" s="53" t="str">
        <f t="shared" si="13"/>
        <v>TÉCNICA ELÉCTRICA DE PARRAL</v>
      </c>
      <c r="U234" s="53" t="str">
        <f t="shared" si="13"/>
        <v>TEPSA ELÉCTRICA</v>
      </c>
      <c r="V234" s="53" t="str">
        <f t="shared" si="13"/>
        <v/>
      </c>
      <c r="W234" s="53" t="str">
        <f t="shared" si="13"/>
        <v>TEPSA STEEL POWER</v>
      </c>
      <c r="X234" s="53" t="str">
        <f t="shared" si="13"/>
        <v/>
      </c>
    </row>
    <row r="235" spans="1:24" hidden="1" x14ac:dyDescent="0.3">
      <c r="A235" s="53">
        <v>7</v>
      </c>
      <c r="B235" s="121">
        <v>45140</v>
      </c>
      <c r="C235" t="str">
        <v>JESUS ISRAEL, FLORES DE LA ROSA</v>
      </c>
      <c r="D235" s="53" t="str">
        <v>TÉCNICA ELÉCTRICA DE PARRAL, TEPSA ELÉCTRICA, TEPSA STEEL POWER</v>
      </c>
      <c r="E235" s="53" t="str">
        <v>PRODUCTIVA</v>
      </c>
      <c r="F235" t="str">
        <v>ACTIVIDADES DE CONTROL INTERNO</v>
      </c>
      <c r="G235" s="121">
        <v>45133</v>
      </c>
      <c r="H235" s="53">
        <v>2023</v>
      </c>
      <c r="I235" t="str">
        <v>jul</v>
      </c>
      <c r="J235" s="124">
        <v>45108</v>
      </c>
      <c r="K235">
        <v>58</v>
      </c>
      <c r="L235">
        <v>73</v>
      </c>
      <c r="M235" t="str">
        <v>ANALISIS Y PROPUESTA DE RESURTIMIENTO DE MATERIALES EN BASE A NUEVOS CRITERIOS.</v>
      </c>
      <c r="N235">
        <v>0</v>
      </c>
      <c r="O235">
        <v>0</v>
      </c>
      <c r="P235">
        <v>9</v>
      </c>
      <c r="Q235">
        <v>0</v>
      </c>
      <c r="R235">
        <f t="shared" si="11"/>
        <v>9</v>
      </c>
      <c r="S235">
        <f t="shared" si="12"/>
        <v>0</v>
      </c>
      <c r="T235" s="53" t="str">
        <f t="shared" si="13"/>
        <v>TÉCNICA ELÉCTRICA DE PARRAL</v>
      </c>
      <c r="U235" s="53" t="str">
        <f t="shared" si="13"/>
        <v>TEPSA ELÉCTRICA</v>
      </c>
      <c r="V235" s="53" t="str">
        <f t="shared" si="13"/>
        <v/>
      </c>
      <c r="W235" s="53" t="str">
        <f t="shared" si="13"/>
        <v>TEPSA STEEL POWER</v>
      </c>
      <c r="X235" s="53" t="str">
        <f t="shared" si="13"/>
        <v/>
      </c>
    </row>
    <row r="236" spans="1:24" hidden="1" x14ac:dyDescent="0.3">
      <c r="A236" s="53">
        <v>6</v>
      </c>
      <c r="B236" s="121">
        <v>45140</v>
      </c>
      <c r="C236" t="str">
        <v>JESUS ISRAEL, FLORES DE LA ROSA</v>
      </c>
      <c r="D236" s="53" t="str">
        <v>TÉCNICA ELÉCTRICA DE PARRAL</v>
      </c>
      <c r="E236" s="53" t="str">
        <v>PRODUCTIVA</v>
      </c>
      <c r="F236" t="str">
        <v>ENCARGOS ESPECIALES DE AI</v>
      </c>
      <c r="G236" s="121">
        <v>45138</v>
      </c>
      <c r="H236" s="53">
        <v>2023</v>
      </c>
      <c r="I236" t="str">
        <v>jul</v>
      </c>
      <c r="J236" s="124">
        <v>45108</v>
      </c>
      <c r="K236">
        <v>0</v>
      </c>
      <c r="L236">
        <v>0</v>
      </c>
      <c r="M236">
        <v>0</v>
      </c>
      <c r="N236">
        <v>0</v>
      </c>
      <c r="O236">
        <v>0</v>
      </c>
      <c r="P236">
        <v>9</v>
      </c>
      <c r="Q236">
        <v>0</v>
      </c>
      <c r="R236">
        <f t="shared" si="11"/>
        <v>9</v>
      </c>
      <c r="S236">
        <f t="shared" si="12"/>
        <v>0</v>
      </c>
      <c r="T236" s="53" t="str">
        <f t="shared" si="13"/>
        <v>TÉCNICA ELÉCTRICA DE PARRAL</v>
      </c>
      <c r="U236" s="53" t="str">
        <f t="shared" si="13"/>
        <v/>
      </c>
      <c r="V236" s="53" t="str">
        <f t="shared" si="13"/>
        <v/>
      </c>
      <c r="W236" s="53" t="str">
        <f t="shared" si="13"/>
        <v/>
      </c>
      <c r="X236" s="53" t="str">
        <f t="shared" si="13"/>
        <v/>
      </c>
    </row>
    <row r="237" spans="1:24" hidden="1" x14ac:dyDescent="0.3">
      <c r="A237" s="53">
        <v>5</v>
      </c>
      <c r="B237" s="121">
        <v>45140</v>
      </c>
      <c r="C237" t="str">
        <v>JESUS ISRAEL, FLORES DE LA ROSA</v>
      </c>
      <c r="D237" s="53" t="str">
        <v>TÉCNICA ELÉCTRICA DE PARRAL</v>
      </c>
      <c r="E237" s="53" t="str">
        <v>PRODUCTIVA</v>
      </c>
      <c r="F237" t="str">
        <v>ENCARGOS ESPECIALES DE AI</v>
      </c>
      <c r="G237" s="121">
        <v>45139</v>
      </c>
      <c r="H237" s="53">
        <v>2023</v>
      </c>
      <c r="I237" t="str">
        <v>ago</v>
      </c>
      <c r="J237" s="124">
        <v>45139</v>
      </c>
      <c r="K237">
        <v>0</v>
      </c>
      <c r="L237">
        <v>0</v>
      </c>
      <c r="M237">
        <v>0</v>
      </c>
      <c r="N237">
        <v>0</v>
      </c>
      <c r="O237">
        <v>0</v>
      </c>
      <c r="P237">
        <v>9</v>
      </c>
      <c r="Q237">
        <v>0</v>
      </c>
      <c r="R237">
        <f t="shared" si="11"/>
        <v>9</v>
      </c>
      <c r="S237">
        <f t="shared" si="12"/>
        <v>0</v>
      </c>
      <c r="T237" s="53" t="str">
        <f t="shared" si="13"/>
        <v>TÉCNICA ELÉCTRICA DE PARRAL</v>
      </c>
      <c r="U237" s="53" t="str">
        <f t="shared" si="13"/>
        <v/>
      </c>
      <c r="V237" s="53" t="str">
        <f t="shared" si="13"/>
        <v/>
      </c>
      <c r="W237" s="53" t="str">
        <f t="shared" si="13"/>
        <v/>
      </c>
      <c r="X237" s="53" t="str">
        <f t="shared" si="13"/>
        <v/>
      </c>
    </row>
    <row r="238" spans="1:24" hidden="1" x14ac:dyDescent="0.3">
      <c r="A238" s="53">
        <v>4</v>
      </c>
      <c r="B238" s="121">
        <v>45140</v>
      </c>
      <c r="C238" t="str">
        <v>JESUS ISRAEL, FLORES DE LA ROSA</v>
      </c>
      <c r="D238" s="53" t="str">
        <v>TÉCNICA ELÉCTRICA DE PARRAL, TEPSA ELÉCTRICA, TEPSA STEEL POWER</v>
      </c>
      <c r="E238" s="53" t="str">
        <v>PRODUCTIVA</v>
      </c>
      <c r="F238" t="str">
        <v>ACTIVIDADES DE CONTROL INTERNO</v>
      </c>
      <c r="G238" s="121">
        <v>45140</v>
      </c>
      <c r="H238" s="53">
        <v>2023</v>
      </c>
      <c r="I238" t="str">
        <v>ago</v>
      </c>
      <c r="J238" s="124">
        <v>45139</v>
      </c>
      <c r="K238">
        <v>58</v>
      </c>
      <c r="L238">
        <v>73</v>
      </c>
      <c r="M238" t="str">
        <v>ANALISIS Y PROPUESTA DE RESURTIMIENTO DE MATERIALES EN BASE A NUEVOS CRITERIOS.</v>
      </c>
      <c r="N238" t="str">
        <v>CONTROL INTERNO</v>
      </c>
      <c r="O238" t="str">
        <v>SERVICIO ESPECIALIZADO</v>
      </c>
      <c r="P238">
        <v>2.5</v>
      </c>
      <c r="Q238">
        <v>0</v>
      </c>
      <c r="R238">
        <f t="shared" si="11"/>
        <v>2.5</v>
      </c>
      <c r="S238">
        <f t="shared" si="12"/>
        <v>0</v>
      </c>
      <c r="T238" s="53" t="str">
        <f t="shared" si="13"/>
        <v>TÉCNICA ELÉCTRICA DE PARRAL</v>
      </c>
      <c r="U238" s="53" t="str">
        <f t="shared" si="13"/>
        <v>TEPSA ELÉCTRICA</v>
      </c>
      <c r="V238" s="53" t="str">
        <f t="shared" si="13"/>
        <v/>
      </c>
      <c r="W238" s="53" t="str">
        <f t="shared" si="13"/>
        <v>TEPSA STEEL POWER</v>
      </c>
      <c r="X238" s="53" t="str">
        <f t="shared" si="13"/>
        <v/>
      </c>
    </row>
    <row r="239" spans="1:24" hidden="1" x14ac:dyDescent="0.3">
      <c r="A239" s="53">
        <v>3</v>
      </c>
      <c r="B239" s="121">
        <v>45140</v>
      </c>
      <c r="C239" t="str">
        <v>JESUS ISRAEL, FLORES DE LA ROSA</v>
      </c>
      <c r="D239" s="53" t="str">
        <v>TÉCNICA ELÉCTRICA DE PARRAL</v>
      </c>
      <c r="E239" s="53" t="str">
        <v>PRODUCTIVA</v>
      </c>
      <c r="F239" t="str">
        <v>ENCARGOS ESPECIALES DE AI</v>
      </c>
      <c r="G239" s="121">
        <v>45140</v>
      </c>
      <c r="H239" s="53">
        <v>2023</v>
      </c>
      <c r="I239" t="str">
        <v>ago</v>
      </c>
      <c r="J239" s="124">
        <v>45139</v>
      </c>
      <c r="K239">
        <v>0</v>
      </c>
      <c r="L239">
        <v>0</v>
      </c>
      <c r="M239">
        <v>0</v>
      </c>
      <c r="N239">
        <v>0</v>
      </c>
      <c r="O239">
        <v>0</v>
      </c>
      <c r="P239">
        <v>6.5</v>
      </c>
      <c r="Q239">
        <v>0</v>
      </c>
      <c r="R239">
        <f t="shared" si="11"/>
        <v>6.5</v>
      </c>
      <c r="S239">
        <f t="shared" si="12"/>
        <v>0</v>
      </c>
      <c r="T239" s="53" t="str">
        <f t="shared" si="13"/>
        <v>TÉCNICA ELÉCTRICA DE PARRAL</v>
      </c>
      <c r="U239" s="53" t="str">
        <f t="shared" si="13"/>
        <v/>
      </c>
      <c r="V239" s="53" t="str">
        <f t="shared" si="13"/>
        <v/>
      </c>
      <c r="W239" s="53" t="str">
        <f t="shared" si="13"/>
        <v/>
      </c>
      <c r="X239" s="53" t="str">
        <f t="shared" si="13"/>
        <v/>
      </c>
    </row>
    <row r="240" spans="1:24" hidden="1" x14ac:dyDescent="0.3">
      <c r="A240" s="53">
        <v>2</v>
      </c>
      <c r="B240" s="121">
        <v>45092</v>
      </c>
      <c r="C240" t="str">
        <v>JESUS ISRAEL, FLORES DE LA ROSA</v>
      </c>
      <c r="D240" s="53" t="str">
        <v>TODAS</v>
      </c>
      <c r="E240" s="53" t="str">
        <v>PRODUCTIVA</v>
      </c>
      <c r="F240" t="str">
        <v>ACTIVIDADES DE CONTROL INTERNO</v>
      </c>
      <c r="G240" s="121">
        <v>45091</v>
      </c>
      <c r="H240" s="53">
        <v>2023</v>
      </c>
      <c r="I240" t="str">
        <v>jun</v>
      </c>
      <c r="J240" s="124">
        <v>45078</v>
      </c>
      <c r="K240">
        <v>25</v>
      </c>
      <c r="L240">
        <v>50</v>
      </c>
      <c r="M240" t="str">
        <v>DESARROLLO DE HERRAMIENTA PARA PLANEACIÓN, EJECUCION Y SEGUIMIENTO DE AUDITORIAS INTERNAS</v>
      </c>
      <c r="N240" t="str">
        <v>SERVICIO ESPECIALIZADO</v>
      </c>
      <c r="O240">
        <v>0</v>
      </c>
      <c r="P240">
        <v>9</v>
      </c>
      <c r="Q240">
        <v>0</v>
      </c>
      <c r="R240">
        <f t="shared" si="11"/>
        <v>1.8</v>
      </c>
      <c r="S240">
        <f t="shared" si="12"/>
        <v>0</v>
      </c>
      <c r="T240" s="53" t="str">
        <f t="shared" si="13"/>
        <v/>
      </c>
      <c r="U240" s="53" t="str">
        <f t="shared" si="13"/>
        <v/>
      </c>
      <c r="V240" s="53" t="str">
        <f t="shared" si="13"/>
        <v/>
      </c>
      <c r="W240" s="53" t="str">
        <f t="shared" si="13"/>
        <v/>
      </c>
      <c r="X240" s="53" t="str">
        <f t="shared" si="13"/>
        <v/>
      </c>
    </row>
    <row r="241" spans="1:24" hidden="1" x14ac:dyDescent="0.3">
      <c r="A241" s="53">
        <v>1</v>
      </c>
      <c r="B241" s="121">
        <v>45092</v>
      </c>
      <c r="C241" t="str">
        <v>JESUS ISRAEL, FLORES DE LA ROSA</v>
      </c>
      <c r="D241" s="53" t="str">
        <v>TODAS</v>
      </c>
      <c r="E241" s="53" t="str">
        <v>PRODUCTIVA</v>
      </c>
      <c r="F241" t="str">
        <v>ACTIVIDADES DE CONTROL INTERNO</v>
      </c>
      <c r="G241" s="121">
        <v>45092</v>
      </c>
      <c r="H241" s="53">
        <v>2023</v>
      </c>
      <c r="I241" t="str">
        <v>jun</v>
      </c>
      <c r="J241" s="124">
        <v>45078</v>
      </c>
      <c r="K241">
        <v>25</v>
      </c>
      <c r="L241">
        <v>50</v>
      </c>
      <c r="M241" t="str">
        <v>DESARROLLO DE HERRAMIENTA PARA PLANEACIÓN, EJECUCION Y SEGUIMIENTO DE AUDITORIAS INTERNAS</v>
      </c>
      <c r="N241" t="str">
        <v>SERVICIO ESPECIALIZADO</v>
      </c>
      <c r="O241">
        <v>0</v>
      </c>
      <c r="P241">
        <v>9</v>
      </c>
      <c r="Q241">
        <v>0</v>
      </c>
      <c r="R241">
        <f t="shared" si="11"/>
        <v>1.8</v>
      </c>
      <c r="S241">
        <f t="shared" si="12"/>
        <v>0</v>
      </c>
      <c r="T241" s="53" t="str">
        <f t="shared" si="13"/>
        <v/>
      </c>
      <c r="U241" s="53" t="str">
        <f t="shared" si="13"/>
        <v/>
      </c>
      <c r="V241" s="53" t="str">
        <f t="shared" si="13"/>
        <v/>
      </c>
      <c r="W241" s="53" t="str">
        <f t="shared" si="13"/>
        <v/>
      </c>
      <c r="X241" s="53" t="str">
        <f t="shared" si="13"/>
        <v/>
      </c>
    </row>
    <row r="242" spans="1:24" x14ac:dyDescent="0.3">
      <c r="A242" s="53">
        <v>301</v>
      </c>
      <c r="B242" s="121">
        <v>45370</v>
      </c>
      <c r="C242" t="str">
        <v>DIEGO SOHAIL, ZATARAIN MARTINEZ</v>
      </c>
      <c r="D242" s="53" t="str">
        <v>GRUPO TEPSA</v>
      </c>
      <c r="E242" s="53" t="str">
        <v>PRODUCTIVA</v>
      </c>
      <c r="F242" t="str">
        <v>ENCARGOS ESPECIALES DE AI</v>
      </c>
      <c r="G242" s="121">
        <v>45366</v>
      </c>
      <c r="H242" s="53">
        <v>2024</v>
      </c>
      <c r="I242" t="str">
        <v>mar</v>
      </c>
      <c r="J242" s="124">
        <v>45352</v>
      </c>
      <c r="K242">
        <v>100</v>
      </c>
      <c r="L242">
        <v>132</v>
      </c>
      <c r="M242" t="str">
        <v>REVISIÓN DE PROVEEDORES EN GRUPO TEPSA PARA CONCENTRAR SERVICIO DE ALARMAS Y MONITOREO EN UNA PM</v>
      </c>
      <c r="N242" t="str">
        <v>SERVICIO ESPECIALIZADO</v>
      </c>
      <c r="O242" t="str">
        <v>ESTRUCTURA ORGANIZACIONAL</v>
      </c>
      <c r="P242">
        <v>4</v>
      </c>
      <c r="Q242">
        <v>0</v>
      </c>
      <c r="R242">
        <f t="shared" si="11"/>
        <v>0.8</v>
      </c>
      <c r="S242">
        <f t="shared" si="12"/>
        <v>0</v>
      </c>
      <c r="T242" s="53" t="str">
        <f t="shared" si="13"/>
        <v>TÉCNICA ELÉCTRICA DE PARRAL</v>
      </c>
      <c r="U242" s="53" t="str">
        <f t="shared" si="13"/>
        <v>TEPSA ELÉCTRICA</v>
      </c>
      <c r="V242" s="53" t="str">
        <f t="shared" si="13"/>
        <v>TEPSA COMERCIAL</v>
      </c>
      <c r="W242" s="53" t="str">
        <f t="shared" si="13"/>
        <v>TEPSA STEEL POWER</v>
      </c>
      <c r="X242" s="53" t="str">
        <f t="shared" si="13"/>
        <v>CSCGT</v>
      </c>
    </row>
    <row r="243" spans="1:24" x14ac:dyDescent="0.3">
      <c r="A243" s="53">
        <v>300</v>
      </c>
      <c r="B243" s="121">
        <v>45370</v>
      </c>
      <c r="C243" t="str">
        <v>DIEGO SOHAIL, ZATARAIN MARTINEZ</v>
      </c>
      <c r="D243" s="53" t="str">
        <v>CSCGT</v>
      </c>
      <c r="E243" s="53" t="str">
        <v>IMPRODUCTIVA</v>
      </c>
      <c r="F243" t="str">
        <v>TAREAS ADMINISTRATIVAS (REUNIÓN SOLICITADA POR OTRO DEPARTAMENTO OPERACIÓN 100%)</v>
      </c>
      <c r="G243" s="121">
        <v>45366</v>
      </c>
      <c r="H243" s="53">
        <v>2024</v>
      </c>
      <c r="I243" t="str">
        <v>mar</v>
      </c>
      <c r="J243" s="124">
        <v>45352</v>
      </c>
      <c r="K243">
        <v>0</v>
      </c>
      <c r="L243">
        <v>0</v>
      </c>
      <c r="M243">
        <v>0</v>
      </c>
      <c r="N243">
        <v>0</v>
      </c>
      <c r="O243">
        <v>0</v>
      </c>
      <c r="P243">
        <v>5</v>
      </c>
      <c r="Q243">
        <v>0</v>
      </c>
      <c r="R243">
        <f t="shared" si="11"/>
        <v>5</v>
      </c>
      <c r="S243">
        <f t="shared" si="12"/>
        <v>0</v>
      </c>
      <c r="T243" s="53" t="str">
        <f t="shared" si="13"/>
        <v/>
      </c>
      <c r="U243" s="53" t="str">
        <f t="shared" si="13"/>
        <v/>
      </c>
      <c r="V243" s="53" t="str">
        <f t="shared" si="13"/>
        <v/>
      </c>
      <c r="W243" s="53" t="str">
        <f t="shared" si="13"/>
        <v/>
      </c>
      <c r="X243" s="53" t="str">
        <f t="shared" si="13"/>
        <v>CSCGT</v>
      </c>
    </row>
    <row r="244" spans="1:24" hidden="1" x14ac:dyDescent="0.3">
      <c r="A244" s="53">
        <v>299</v>
      </c>
      <c r="B244" s="121">
        <v>45370</v>
      </c>
      <c r="C244" t="str">
        <v>DIEGO SOHAIL, ZATARAIN MARTINEZ</v>
      </c>
      <c r="D244" s="53" t="str">
        <v>GRUPO TEPSA</v>
      </c>
      <c r="E244" s="53" t="str">
        <v>PRODUCTIVA</v>
      </c>
      <c r="F244" t="str">
        <v>ENCARGOS ESPECIALES DE AI</v>
      </c>
      <c r="G244" s="121">
        <v>45365</v>
      </c>
      <c r="H244" s="53">
        <v>2024</v>
      </c>
      <c r="I244" t="str">
        <v>mar</v>
      </c>
      <c r="J244" s="124">
        <v>45352</v>
      </c>
      <c r="K244">
        <v>100</v>
      </c>
      <c r="L244">
        <v>132</v>
      </c>
      <c r="M244" t="str">
        <v>REVISIÓN DE PROVEEDORES EN GRUPO TEPSA PARA CONCENTRAR SERVICIO DE ALARMAS Y MONITOREO EN UNA PM</v>
      </c>
      <c r="N244" t="str">
        <v>SERVICIO ESPECIALIZADO</v>
      </c>
      <c r="O244" t="str">
        <v>ESTRUCTURA ORGANIZACIONAL</v>
      </c>
      <c r="P244">
        <v>6</v>
      </c>
      <c r="Q244">
        <v>0</v>
      </c>
      <c r="R244">
        <f t="shared" si="11"/>
        <v>1.2</v>
      </c>
      <c r="S244">
        <f t="shared" si="12"/>
        <v>0</v>
      </c>
      <c r="T244" s="53" t="str">
        <f t="shared" si="13"/>
        <v>TÉCNICA ELÉCTRICA DE PARRAL</v>
      </c>
      <c r="U244" s="53" t="str">
        <f t="shared" si="13"/>
        <v>TEPSA ELÉCTRICA</v>
      </c>
      <c r="V244" s="53" t="str">
        <f t="shared" si="13"/>
        <v>TEPSA COMERCIAL</v>
      </c>
      <c r="W244" s="53" t="str">
        <f t="shared" si="13"/>
        <v>TEPSA STEEL POWER</v>
      </c>
      <c r="X244" s="53" t="str">
        <f t="shared" si="13"/>
        <v>CSCGT</v>
      </c>
    </row>
    <row r="245" spans="1:24" hidden="1" x14ac:dyDescent="0.3">
      <c r="A245" s="53">
        <v>298</v>
      </c>
      <c r="B245" s="121">
        <v>45370</v>
      </c>
      <c r="C245" t="str">
        <v>DIEGO SOHAIL, ZATARAIN MARTINEZ</v>
      </c>
      <c r="D245" s="53" t="str">
        <v>GRUPO TEPSA</v>
      </c>
      <c r="E245" s="53" t="str">
        <v>PRODUCTIVA</v>
      </c>
      <c r="F245" t="str">
        <v>ENCARGOS ESPECIALES DE AI</v>
      </c>
      <c r="G245" s="121">
        <v>45365</v>
      </c>
      <c r="H245" s="53">
        <v>2024</v>
      </c>
      <c r="I245" t="str">
        <v>mar</v>
      </c>
      <c r="J245" s="124">
        <v>45352</v>
      </c>
      <c r="K245">
        <v>96</v>
      </c>
      <c r="L245">
        <v>128</v>
      </c>
      <c r="M245" t="str">
        <v>IMPLEMENTACION DESARROLLO PROGRAMACION PAGO A PROVEEDORES</v>
      </c>
      <c r="N245" t="str">
        <v>CONTROL INTERNO</v>
      </c>
      <c r="O245" t="str">
        <v>IMPLEMENTACIÓN DE INSTRUCCIÓN DE TRABAJO</v>
      </c>
      <c r="P245">
        <v>3</v>
      </c>
      <c r="Q245">
        <v>0</v>
      </c>
      <c r="R245">
        <f t="shared" si="11"/>
        <v>0.6</v>
      </c>
      <c r="S245">
        <f t="shared" si="12"/>
        <v>0</v>
      </c>
      <c r="T245" s="53" t="str">
        <f t="shared" si="13"/>
        <v>TÉCNICA ELÉCTRICA DE PARRAL</v>
      </c>
      <c r="U245" s="53" t="str">
        <f t="shared" si="13"/>
        <v>TEPSA ELÉCTRICA</v>
      </c>
      <c r="V245" s="53" t="str">
        <f t="shared" si="13"/>
        <v>TEPSA COMERCIAL</v>
      </c>
      <c r="W245" s="53" t="str">
        <f t="shared" si="13"/>
        <v>TEPSA STEEL POWER</v>
      </c>
      <c r="X245" s="53" t="str">
        <f t="shared" si="13"/>
        <v>CSCGT</v>
      </c>
    </row>
    <row r="246" spans="1:24" hidden="1" x14ac:dyDescent="0.3">
      <c r="A246" s="53">
        <v>297</v>
      </c>
      <c r="B246" s="121">
        <v>45370</v>
      </c>
      <c r="C246" t="str">
        <v>DIEGO SOHAIL, ZATARAIN MARTINEZ</v>
      </c>
      <c r="D246" s="53" t="str">
        <v>GRUPO TEPSA</v>
      </c>
      <c r="E246" s="53" t="str">
        <v>PRODUCTIVA</v>
      </c>
      <c r="F246" t="str">
        <v>ENCARGOS ESPECIALES DE AI</v>
      </c>
      <c r="G246" s="121">
        <v>45362</v>
      </c>
      <c r="H246" s="53">
        <v>2024</v>
      </c>
      <c r="I246" t="str">
        <v>mar</v>
      </c>
      <c r="J246" s="124">
        <v>45352</v>
      </c>
      <c r="K246">
        <v>100</v>
      </c>
      <c r="L246">
        <v>132</v>
      </c>
      <c r="M246" t="str">
        <v>REVISIÓN DE PROVEEDORES EN GRUPO TEPSA PARA CONCENTRAR SERVICIO DE ALARMAS Y MONITOREO EN UNA PM</v>
      </c>
      <c r="N246" t="str">
        <v>SERVICIO ESPECIALIZADO</v>
      </c>
      <c r="O246" t="str">
        <v>ESTRUCTURA ORGANIZACIONAL</v>
      </c>
      <c r="P246">
        <v>3</v>
      </c>
      <c r="Q246">
        <v>0</v>
      </c>
      <c r="R246">
        <f t="shared" si="11"/>
        <v>0.6</v>
      </c>
      <c r="S246">
        <f t="shared" si="12"/>
        <v>0</v>
      </c>
      <c r="T246" s="53" t="str">
        <f t="shared" si="13"/>
        <v>TÉCNICA ELÉCTRICA DE PARRAL</v>
      </c>
      <c r="U246" s="53" t="str">
        <f t="shared" si="13"/>
        <v>TEPSA ELÉCTRICA</v>
      </c>
      <c r="V246" s="53" t="str">
        <f t="shared" si="13"/>
        <v>TEPSA COMERCIAL</v>
      </c>
      <c r="W246" s="53" t="str">
        <f t="shared" si="13"/>
        <v>TEPSA STEEL POWER</v>
      </c>
      <c r="X246" s="53" t="str">
        <f t="shared" si="13"/>
        <v>CSCGT</v>
      </c>
    </row>
    <row r="247" spans="1:24" hidden="1" x14ac:dyDescent="0.3">
      <c r="A247" s="53">
        <v>296</v>
      </c>
      <c r="B247" s="121">
        <v>45370</v>
      </c>
      <c r="C247" t="str">
        <v>DIEGO SOHAIL, ZATARAIN MARTINEZ</v>
      </c>
      <c r="D247" s="53" t="str">
        <v>GRUPO TEPSA</v>
      </c>
      <c r="E247" s="53" t="str">
        <v>PRODUCTIVA</v>
      </c>
      <c r="F247" t="str">
        <v>ENCARGOS ESPECIALES DE AI</v>
      </c>
      <c r="G247" s="121">
        <v>45362</v>
      </c>
      <c r="H247" s="53">
        <v>2024</v>
      </c>
      <c r="I247" t="str">
        <v>mar</v>
      </c>
      <c r="J247" s="124">
        <v>45352</v>
      </c>
      <c r="K247">
        <v>88</v>
      </c>
      <c r="L247">
        <v>121</v>
      </c>
      <c r="M247" t="str">
        <v>DOCUMENTACIÓN DE PROCEDIMIENTO PARA ADMINISTRAR LLAVES Y CLAVES DE ACCESO A UNIDADES  DE NEGOCIO GRUPO TEPSA</v>
      </c>
      <c r="N247" t="str">
        <v>CONTROL INTERNO</v>
      </c>
      <c r="O247" t="str">
        <v>DOCUMENTACIÓN DE PROCEDIMIENTO</v>
      </c>
      <c r="P247">
        <v>3</v>
      </c>
      <c r="Q247">
        <v>0</v>
      </c>
      <c r="R247">
        <f t="shared" si="11"/>
        <v>0.6</v>
      </c>
      <c r="S247">
        <f t="shared" si="12"/>
        <v>0</v>
      </c>
      <c r="T247" s="53" t="str">
        <f t="shared" si="13"/>
        <v>TÉCNICA ELÉCTRICA DE PARRAL</v>
      </c>
      <c r="U247" s="53" t="str">
        <f t="shared" si="13"/>
        <v>TEPSA ELÉCTRICA</v>
      </c>
      <c r="V247" s="53" t="str">
        <f t="shared" si="13"/>
        <v>TEPSA COMERCIAL</v>
      </c>
      <c r="W247" s="53" t="str">
        <f t="shared" si="13"/>
        <v>TEPSA STEEL POWER</v>
      </c>
      <c r="X247" s="53" t="str">
        <f t="shared" si="13"/>
        <v>CSCGT</v>
      </c>
    </row>
    <row r="248" spans="1:24" hidden="1" x14ac:dyDescent="0.3">
      <c r="A248" s="53">
        <v>295</v>
      </c>
      <c r="B248" s="121">
        <v>45370</v>
      </c>
      <c r="C248" t="str">
        <v>DIEGO SOHAIL, ZATARAIN MARTINEZ</v>
      </c>
      <c r="D248" s="53" t="str">
        <v>GRUPO TEPSA</v>
      </c>
      <c r="E248" s="53" t="str">
        <v>PRODUCTIVA</v>
      </c>
      <c r="F248" t="str">
        <v>CAPACITACIÓN E IMPLEMENTACIÓN DE DESARROLLOS CREADOS POR A.I</v>
      </c>
      <c r="G248" s="121">
        <v>45362</v>
      </c>
      <c r="H248" s="53">
        <v>2024</v>
      </c>
      <c r="I248" t="str">
        <v>mar</v>
      </c>
      <c r="J248" s="124">
        <v>45352</v>
      </c>
      <c r="K248">
        <v>96</v>
      </c>
      <c r="L248">
        <v>128</v>
      </c>
      <c r="M248" t="str">
        <v>IMPLEMENTACION DESARROLLO PROGRAMACION PAGO A PROVEEDORES</v>
      </c>
      <c r="N248" t="str">
        <v>CONTROL INTERNO</v>
      </c>
      <c r="O248" t="str">
        <v>IMPLEMENTACIÓN DE INSTRUCCIÓN DE TRABAJO</v>
      </c>
      <c r="P248">
        <v>3</v>
      </c>
      <c r="Q248">
        <v>0</v>
      </c>
      <c r="R248">
        <f t="shared" si="11"/>
        <v>0.6</v>
      </c>
      <c r="S248">
        <f t="shared" si="12"/>
        <v>0</v>
      </c>
      <c r="T248" s="53" t="str">
        <f t="shared" si="13"/>
        <v>TÉCNICA ELÉCTRICA DE PARRAL</v>
      </c>
      <c r="U248" s="53" t="str">
        <f t="shared" si="13"/>
        <v>TEPSA ELÉCTRICA</v>
      </c>
      <c r="V248" s="53" t="str">
        <f t="shared" si="13"/>
        <v>TEPSA COMERCIAL</v>
      </c>
      <c r="W248" s="53" t="str">
        <f t="shared" si="13"/>
        <v>TEPSA STEEL POWER</v>
      </c>
      <c r="X248" s="53" t="str">
        <f t="shared" si="13"/>
        <v>CSCGT</v>
      </c>
    </row>
    <row r="249" spans="1:24" hidden="1" x14ac:dyDescent="0.3">
      <c r="A249" s="53">
        <v>294</v>
      </c>
      <c r="B249" s="121">
        <v>45370</v>
      </c>
      <c r="C249" t="str">
        <v>DIEGO SOHAIL, ZATARAIN MARTINEZ</v>
      </c>
      <c r="D249" s="53" t="str">
        <v>GRUPO TEPSA</v>
      </c>
      <c r="E249" s="53" t="str">
        <v>PRODUCTIVA</v>
      </c>
      <c r="F249" t="str">
        <v>ENCARGOS ESPECIALES DE AI</v>
      </c>
      <c r="G249" s="121">
        <v>45359</v>
      </c>
      <c r="H249" s="53">
        <v>2024</v>
      </c>
      <c r="I249" t="str">
        <v>mar</v>
      </c>
      <c r="J249" s="124">
        <v>45352</v>
      </c>
      <c r="K249">
        <v>100</v>
      </c>
      <c r="L249">
        <v>132</v>
      </c>
      <c r="M249" t="str">
        <v>REVISIÓN DE PROVEEDORES EN GRUPO TEPSA PARA CONCENTRAR SERVICIO DE ALARMAS Y MONITOREO EN UNA PM</v>
      </c>
      <c r="N249" t="str">
        <v>SERVICIO ESPECIALIZADO</v>
      </c>
      <c r="O249" t="str">
        <v>ESTRUCTURA ORGANIZACIONAL</v>
      </c>
      <c r="P249">
        <v>5</v>
      </c>
      <c r="Q249">
        <v>0</v>
      </c>
      <c r="R249">
        <f t="shared" si="11"/>
        <v>1</v>
      </c>
      <c r="S249">
        <f t="shared" si="12"/>
        <v>0</v>
      </c>
      <c r="T249" s="53" t="str">
        <f t="shared" si="13"/>
        <v>TÉCNICA ELÉCTRICA DE PARRAL</v>
      </c>
      <c r="U249" s="53" t="str">
        <f t="shared" si="13"/>
        <v>TEPSA ELÉCTRICA</v>
      </c>
      <c r="V249" s="53" t="str">
        <f t="shared" si="13"/>
        <v>TEPSA COMERCIAL</v>
      </c>
      <c r="W249" s="53" t="str">
        <f t="shared" si="13"/>
        <v>TEPSA STEEL POWER</v>
      </c>
      <c r="X249" s="53" t="str">
        <f t="shared" si="13"/>
        <v>CSCGT</v>
      </c>
    </row>
    <row r="250" spans="1:24" hidden="1" x14ac:dyDescent="0.3">
      <c r="A250" s="53">
        <v>293</v>
      </c>
      <c r="B250" s="121">
        <v>45370</v>
      </c>
      <c r="C250" t="str">
        <v>DIEGO SOHAIL, ZATARAIN MARTINEZ</v>
      </c>
      <c r="D250" s="53" t="str">
        <v>GRUPO TEPSA</v>
      </c>
      <c r="E250" s="53" t="str">
        <v>PRODUCTIVA</v>
      </c>
      <c r="F250" t="str">
        <v>ENCARGOS ESPECIALES DE AI</v>
      </c>
      <c r="G250" s="121">
        <v>45359</v>
      </c>
      <c r="H250" s="53">
        <v>2024</v>
      </c>
      <c r="I250" t="str">
        <v>mar</v>
      </c>
      <c r="J250" s="124">
        <v>45352</v>
      </c>
      <c r="K250">
        <v>89</v>
      </c>
      <c r="L250">
        <v>122</v>
      </c>
      <c r="M250" t="str">
        <v xml:space="preserve">PROYECTO INTERNO COTIZADOR TEPSA ELECTRICA </v>
      </c>
      <c r="N250" t="str">
        <v>CONTROL INTERNO</v>
      </c>
      <c r="O250" t="str">
        <v>REIMPLEMENTACIÓN DE PROCESO</v>
      </c>
      <c r="P250">
        <v>4</v>
      </c>
      <c r="Q250">
        <v>0</v>
      </c>
      <c r="R250">
        <f t="shared" si="11"/>
        <v>0.8</v>
      </c>
      <c r="S250">
        <f t="shared" si="12"/>
        <v>0</v>
      </c>
      <c r="T250" s="53" t="str">
        <f t="shared" si="13"/>
        <v>TÉCNICA ELÉCTRICA DE PARRAL</v>
      </c>
      <c r="U250" s="53" t="str">
        <f t="shared" si="13"/>
        <v>TEPSA ELÉCTRICA</v>
      </c>
      <c r="V250" s="53" t="str">
        <f t="shared" si="13"/>
        <v>TEPSA COMERCIAL</v>
      </c>
      <c r="W250" s="53" t="str">
        <f t="shared" si="13"/>
        <v>TEPSA STEEL POWER</v>
      </c>
      <c r="X250" s="53" t="str">
        <f t="shared" si="13"/>
        <v>CSCGT</v>
      </c>
    </row>
    <row r="251" spans="1:24" hidden="1" x14ac:dyDescent="0.3">
      <c r="A251" s="53">
        <v>292</v>
      </c>
      <c r="B251" s="121">
        <v>45370</v>
      </c>
      <c r="C251" t="str">
        <v>DIEGO SOHAIL, ZATARAIN MARTINEZ</v>
      </c>
      <c r="D251" s="53" t="str">
        <v>GRUPO TEPSA</v>
      </c>
      <c r="E251" s="53" t="str">
        <v>PRODUCTIVA</v>
      </c>
      <c r="F251" t="str">
        <v>ENCARGOS ESPECIALES DE AI</v>
      </c>
      <c r="G251" s="121">
        <v>45358</v>
      </c>
      <c r="H251" s="53">
        <v>2024</v>
      </c>
      <c r="I251" t="str">
        <v>mar</v>
      </c>
      <c r="J251" s="124">
        <v>45352</v>
      </c>
      <c r="K251">
        <v>100</v>
      </c>
      <c r="L251">
        <v>132</v>
      </c>
      <c r="M251" t="str">
        <v>REVISIÓN DE PROVEEDORES EN GRUPO TEPSA PARA CONCENTRAR SERVICIO DE ALARMAS Y MONITOREO EN UNA PM</v>
      </c>
      <c r="N251" t="str">
        <v>SERVICIO ESPECIALIZADO</v>
      </c>
      <c r="O251" t="str">
        <v>ESTRUCTURA ORGANIZACIONAL</v>
      </c>
      <c r="P251">
        <v>9</v>
      </c>
      <c r="Q251">
        <v>0</v>
      </c>
      <c r="R251">
        <f t="shared" si="11"/>
        <v>1.8</v>
      </c>
      <c r="S251">
        <f t="shared" si="12"/>
        <v>0</v>
      </c>
      <c r="T251" s="53" t="str">
        <f t="shared" si="13"/>
        <v>TÉCNICA ELÉCTRICA DE PARRAL</v>
      </c>
      <c r="U251" s="53" t="str">
        <f t="shared" si="13"/>
        <v>TEPSA ELÉCTRICA</v>
      </c>
      <c r="V251" s="53" t="str">
        <f t="shared" si="13"/>
        <v>TEPSA COMERCIAL</v>
      </c>
      <c r="W251" s="53" t="str">
        <f t="shared" si="13"/>
        <v>TEPSA STEEL POWER</v>
      </c>
      <c r="X251" s="53" t="str">
        <f t="shared" si="13"/>
        <v>CSCGT</v>
      </c>
    </row>
    <row r="252" spans="1:24" hidden="1" x14ac:dyDescent="0.3">
      <c r="A252" s="53">
        <v>291</v>
      </c>
      <c r="B252" s="121">
        <v>45370</v>
      </c>
      <c r="C252" t="str">
        <v>DIEGO SOHAIL, ZATARAIN MARTINEZ</v>
      </c>
      <c r="D252" s="53" t="str">
        <v>TEPSA ELÉCTRICA</v>
      </c>
      <c r="E252" s="53" t="str">
        <v>PRODUCTIVA</v>
      </c>
      <c r="F252" t="str">
        <v>ENTENDIMIENTO DE PROCESOS</v>
      </c>
      <c r="G252" s="121">
        <v>45355</v>
      </c>
      <c r="H252" s="53">
        <v>2024</v>
      </c>
      <c r="I252" t="str">
        <v>mar</v>
      </c>
      <c r="J252" s="124">
        <v>45352</v>
      </c>
      <c r="K252">
        <v>89</v>
      </c>
      <c r="L252">
        <v>122</v>
      </c>
      <c r="M252" t="str">
        <v xml:space="preserve">PROYECTO INTERNO COTIZADOR TEPSA ELECTRICA </v>
      </c>
      <c r="N252" t="str">
        <v>CONTROL INTERNO</v>
      </c>
      <c r="O252" t="str">
        <v>REIMPLEMENTACIÓN DE PROCESO</v>
      </c>
      <c r="P252">
        <v>2</v>
      </c>
      <c r="Q252">
        <v>0</v>
      </c>
      <c r="R252">
        <f t="shared" si="11"/>
        <v>2</v>
      </c>
      <c r="S252">
        <f t="shared" si="12"/>
        <v>0</v>
      </c>
      <c r="T252" s="53" t="str">
        <f t="shared" si="13"/>
        <v/>
      </c>
      <c r="U252" s="53" t="str">
        <f t="shared" si="13"/>
        <v>TEPSA ELÉCTRICA</v>
      </c>
      <c r="V252" s="53" t="str">
        <f t="shared" si="13"/>
        <v/>
      </c>
      <c r="W252" s="53" t="str">
        <f t="shared" si="13"/>
        <v/>
      </c>
      <c r="X252" s="53" t="str">
        <f t="shared" si="13"/>
        <v/>
      </c>
    </row>
    <row r="253" spans="1:24" hidden="1" x14ac:dyDescent="0.3">
      <c r="A253" s="53">
        <v>290</v>
      </c>
      <c r="B253" s="121">
        <v>45370</v>
      </c>
      <c r="C253" t="str">
        <v>DIEGO SOHAIL, ZATARAIN MARTINEZ</v>
      </c>
      <c r="D253" s="53" t="str">
        <v>GRUPO TEPSA</v>
      </c>
      <c r="E253" s="53" t="str">
        <v>PRODUCTIVA</v>
      </c>
      <c r="F253" t="str">
        <v>SEGUIMIENTO A CUMPLIMIENTO EN PLANES DE ACCIÓN</v>
      </c>
      <c r="G253" s="121">
        <v>45355</v>
      </c>
      <c r="H253" s="53">
        <v>2024</v>
      </c>
      <c r="I253" t="str">
        <v>mar</v>
      </c>
      <c r="J253" s="124">
        <v>45352</v>
      </c>
      <c r="K253">
        <v>0</v>
      </c>
      <c r="L253">
        <v>0</v>
      </c>
      <c r="M253">
        <v>0</v>
      </c>
      <c r="N253">
        <v>0</v>
      </c>
      <c r="O253">
        <v>0</v>
      </c>
      <c r="P253">
        <v>4</v>
      </c>
      <c r="Q253">
        <v>0</v>
      </c>
      <c r="R253">
        <f t="shared" si="11"/>
        <v>0.8</v>
      </c>
      <c r="S253">
        <f t="shared" si="12"/>
        <v>0</v>
      </c>
      <c r="T253" s="53" t="str">
        <f t="shared" si="13"/>
        <v>TÉCNICA ELÉCTRICA DE PARRAL</v>
      </c>
      <c r="U253" s="53" t="str">
        <f t="shared" si="13"/>
        <v>TEPSA ELÉCTRICA</v>
      </c>
      <c r="V253" s="53" t="str">
        <f t="shared" si="13"/>
        <v>TEPSA COMERCIAL</v>
      </c>
      <c r="W253" s="53" t="str">
        <f t="shared" si="13"/>
        <v>TEPSA STEEL POWER</v>
      </c>
      <c r="X253" s="53" t="str">
        <f t="shared" si="13"/>
        <v>CSCGT</v>
      </c>
    </row>
    <row r="254" spans="1:24" hidden="1" x14ac:dyDescent="0.3">
      <c r="A254" s="53">
        <v>289</v>
      </c>
      <c r="B254" s="121">
        <v>45370</v>
      </c>
      <c r="C254" t="str">
        <v>DIEGO SOHAIL, ZATARAIN MARTINEZ</v>
      </c>
      <c r="D254" s="53" t="str">
        <v>CSCGT</v>
      </c>
      <c r="E254" s="53" t="str">
        <v>IMPRODUCTIVA</v>
      </c>
      <c r="F254" t="str">
        <v>PARTICIPACIÓN CURSOS EXTERNOS</v>
      </c>
      <c r="G254" s="121">
        <v>45355</v>
      </c>
      <c r="H254" s="53">
        <v>2024</v>
      </c>
      <c r="I254" t="str">
        <v>mar</v>
      </c>
      <c r="J254" s="124">
        <v>45352</v>
      </c>
      <c r="K254">
        <v>0</v>
      </c>
      <c r="L254">
        <v>0</v>
      </c>
      <c r="M254">
        <v>0</v>
      </c>
      <c r="N254">
        <v>0</v>
      </c>
      <c r="O254">
        <v>0</v>
      </c>
      <c r="P254">
        <v>3</v>
      </c>
      <c r="Q254">
        <v>0</v>
      </c>
      <c r="R254">
        <f t="shared" si="11"/>
        <v>3</v>
      </c>
      <c r="S254">
        <f t="shared" si="12"/>
        <v>0</v>
      </c>
      <c r="T254" s="53" t="str">
        <f t="shared" si="13"/>
        <v/>
      </c>
      <c r="U254" s="53" t="str">
        <f t="shared" si="13"/>
        <v/>
      </c>
      <c r="V254" s="53" t="str">
        <f t="shared" si="13"/>
        <v/>
      </c>
      <c r="W254" s="53" t="str">
        <f t="shared" si="13"/>
        <v/>
      </c>
      <c r="X254" s="53" t="str">
        <f t="shared" si="13"/>
        <v>CSCGT</v>
      </c>
    </row>
    <row r="255" spans="1:24" hidden="1" x14ac:dyDescent="0.3">
      <c r="A255" s="53">
        <v>288</v>
      </c>
      <c r="B255" s="121">
        <v>45366</v>
      </c>
      <c r="C255" t="str">
        <v>DIEGO SOHAIL, ZATARAIN MARTINEZ</v>
      </c>
      <c r="D255" s="53" t="str">
        <v>TEPSA ELÉCTRICA</v>
      </c>
      <c r="E255" s="53" t="str">
        <v>PRODUCTIVA</v>
      </c>
      <c r="F255" t="str">
        <v>CAPACITACIÓN E IMPLEMENTACIÓN DE DESARROLLOS CREADOS POR A.I</v>
      </c>
      <c r="G255" s="121">
        <v>45352</v>
      </c>
      <c r="H255" s="53">
        <v>2024</v>
      </c>
      <c r="I255" t="str">
        <v>mar</v>
      </c>
      <c r="J255" s="124">
        <v>45352</v>
      </c>
      <c r="K255">
        <v>90</v>
      </c>
      <c r="L255">
        <v>0</v>
      </c>
      <c r="M255" t="str">
        <v>DESARROLLO PARA AUTOMATIZAR EL PROCESO DE COTIZACIÓN VENTAS TEPSA ELECTRICA</v>
      </c>
      <c r="N255" t="str">
        <v>CONTROL INTERNO</v>
      </c>
      <c r="O255" t="str">
        <v>AUTOMATIZACIÓN DE PROCESO</v>
      </c>
      <c r="P255">
        <v>9</v>
      </c>
      <c r="Q255">
        <v>0</v>
      </c>
      <c r="R255">
        <f t="shared" si="11"/>
        <v>9</v>
      </c>
      <c r="S255">
        <f t="shared" si="12"/>
        <v>0</v>
      </c>
      <c r="T255" s="53" t="str">
        <f t="shared" si="13"/>
        <v/>
      </c>
      <c r="U255" s="53" t="str">
        <f t="shared" si="13"/>
        <v>TEPSA ELÉCTRICA</v>
      </c>
      <c r="V255" s="53" t="str">
        <f t="shared" si="13"/>
        <v/>
      </c>
      <c r="W255" s="53" t="str">
        <f t="shared" si="13"/>
        <v/>
      </c>
      <c r="X255" s="53" t="str">
        <f t="shared" si="13"/>
        <v/>
      </c>
    </row>
    <row r="256" spans="1:24" hidden="1" x14ac:dyDescent="0.3">
      <c r="A256" s="53">
        <v>279</v>
      </c>
      <c r="B256" s="121">
        <v>45365</v>
      </c>
      <c r="C256" t="str">
        <v>DIEGO SOHAIL, ZATARAIN MARTINEZ</v>
      </c>
      <c r="D256" s="53" t="str">
        <v>TEPSA ELÉCTRICA</v>
      </c>
      <c r="E256" s="53" t="str">
        <v>PRODUCTIVA</v>
      </c>
      <c r="F256" t="str">
        <v>REUNIONES CON CLIENTE</v>
      </c>
      <c r="G256" s="121">
        <v>45364</v>
      </c>
      <c r="H256" s="53">
        <v>2024</v>
      </c>
      <c r="I256" t="str">
        <v>mar</v>
      </c>
      <c r="J256" s="124">
        <v>45352</v>
      </c>
      <c r="K256">
        <v>89</v>
      </c>
      <c r="L256">
        <v>122</v>
      </c>
      <c r="M256" t="str">
        <v xml:space="preserve">PROYECTO INTERNO COTIZADOR TEPSA ELECTRICA </v>
      </c>
      <c r="N256" t="str">
        <v>CONTROL INTERNO</v>
      </c>
      <c r="O256" t="str">
        <v>REIMPLEMENTACIÓN DE PROCESO</v>
      </c>
      <c r="P256">
        <v>2</v>
      </c>
      <c r="Q256">
        <v>0</v>
      </c>
      <c r="R256">
        <f t="shared" si="11"/>
        <v>2</v>
      </c>
      <c r="S256">
        <f t="shared" si="12"/>
        <v>0</v>
      </c>
      <c r="T256" s="53" t="str">
        <f t="shared" si="13"/>
        <v/>
      </c>
      <c r="U256" s="53" t="str">
        <f t="shared" si="13"/>
        <v>TEPSA ELÉCTRICA</v>
      </c>
      <c r="V256" s="53" t="str">
        <f t="shared" si="13"/>
        <v/>
      </c>
      <c r="W256" s="53" t="str">
        <f t="shared" si="13"/>
        <v/>
      </c>
      <c r="X256" s="53" t="str">
        <f t="shared" si="13"/>
        <v/>
      </c>
    </row>
    <row r="257" spans="1:24" hidden="1" x14ac:dyDescent="0.3">
      <c r="A257" s="53">
        <v>273</v>
      </c>
      <c r="B257" s="121">
        <v>45364</v>
      </c>
      <c r="C257" t="str">
        <v>DIEGO SOHAIL, ZATARAIN MARTINEZ</v>
      </c>
      <c r="D257" s="53" t="str">
        <v>CSCGT</v>
      </c>
      <c r="E257" s="53" t="str">
        <v>PRODUCTIVA</v>
      </c>
      <c r="F257" t="str">
        <v>REUNIONES CON CLIENTE</v>
      </c>
      <c r="G257" s="121">
        <v>45363</v>
      </c>
      <c r="H257" s="53">
        <v>2024</v>
      </c>
      <c r="I257" t="str">
        <v>mar</v>
      </c>
      <c r="J257" s="124">
        <v>45352</v>
      </c>
      <c r="K257">
        <v>0</v>
      </c>
      <c r="L257">
        <v>0</v>
      </c>
      <c r="M257">
        <v>0</v>
      </c>
      <c r="N257">
        <v>0</v>
      </c>
      <c r="O257">
        <v>0</v>
      </c>
      <c r="P257">
        <v>1</v>
      </c>
      <c r="Q257">
        <v>0</v>
      </c>
      <c r="R257">
        <f t="shared" si="11"/>
        <v>1</v>
      </c>
      <c r="S257">
        <f t="shared" si="12"/>
        <v>0</v>
      </c>
      <c r="T257" s="53" t="str">
        <f t="shared" si="13"/>
        <v/>
      </c>
      <c r="U257" s="53" t="str">
        <f t="shared" si="13"/>
        <v/>
      </c>
      <c r="V257" s="53" t="str">
        <f t="shared" si="13"/>
        <v/>
      </c>
      <c r="W257" s="53" t="str">
        <f t="shared" si="13"/>
        <v/>
      </c>
      <c r="X257" s="53" t="str">
        <f t="shared" si="13"/>
        <v>CSCGT</v>
      </c>
    </row>
    <row r="258" spans="1:24" hidden="1" x14ac:dyDescent="0.3">
      <c r="A258" s="53">
        <v>272</v>
      </c>
      <c r="B258" s="121">
        <v>45364</v>
      </c>
      <c r="C258" t="str">
        <v>DIEGO SOHAIL, ZATARAIN MARTINEZ</v>
      </c>
      <c r="D258" s="53" t="str">
        <v>GRUPO TEPSA</v>
      </c>
      <c r="E258" s="53" t="str">
        <v>PRODUCTIVA</v>
      </c>
      <c r="F258" t="str">
        <v>ACTIVIDADES DE CONTROL INTERNO</v>
      </c>
      <c r="G258" s="121">
        <v>45363</v>
      </c>
      <c r="H258" s="53">
        <v>2024</v>
      </c>
      <c r="I258" t="str">
        <v>mar</v>
      </c>
      <c r="J258" s="124">
        <v>45352</v>
      </c>
      <c r="K258">
        <v>37</v>
      </c>
      <c r="L258">
        <v>115</v>
      </c>
      <c r="M258" t="str">
        <v>REVISIÓN SISTEMA DE MONITOREO CCTV GRUPO TEPSA</v>
      </c>
      <c r="N258" t="str">
        <v>AUDITORÍA</v>
      </c>
      <c r="O258" t="str">
        <v>A CONTROL(ES)</v>
      </c>
      <c r="P258">
        <v>1</v>
      </c>
      <c r="Q258">
        <v>0</v>
      </c>
      <c r="R258">
        <f t="shared" si="11"/>
        <v>0.2</v>
      </c>
      <c r="S258">
        <f t="shared" si="12"/>
        <v>0</v>
      </c>
      <c r="T258" s="53" t="str">
        <f t="shared" si="13"/>
        <v>TÉCNICA ELÉCTRICA DE PARRAL</v>
      </c>
      <c r="U258" s="53" t="str">
        <f t="shared" si="13"/>
        <v>TEPSA ELÉCTRICA</v>
      </c>
      <c r="V258" s="53" t="str">
        <f t="shared" si="13"/>
        <v>TEPSA COMERCIAL</v>
      </c>
      <c r="W258" s="53" t="str">
        <f t="shared" si="13"/>
        <v>TEPSA STEEL POWER</v>
      </c>
      <c r="X258" s="53" t="str">
        <f t="shared" si="13"/>
        <v>CSCGT</v>
      </c>
    </row>
    <row r="259" spans="1:24" hidden="1" x14ac:dyDescent="0.3">
      <c r="A259" s="53">
        <v>271</v>
      </c>
      <c r="B259" s="121">
        <v>45364</v>
      </c>
      <c r="C259" t="str">
        <v>DIEGO SOHAIL, ZATARAIN MARTINEZ</v>
      </c>
      <c r="D259" s="53" t="str">
        <v>CSCGT</v>
      </c>
      <c r="E259" s="53" t="str">
        <v>IMPRODUCTIVA</v>
      </c>
      <c r="F259" t="str">
        <v>ENTRENAMIENTO / CAPACITACIÓN</v>
      </c>
      <c r="G259" s="121">
        <v>45363</v>
      </c>
      <c r="H259" s="53">
        <v>2024</v>
      </c>
      <c r="I259" t="str">
        <v>mar</v>
      </c>
      <c r="J259" s="124">
        <v>45352</v>
      </c>
      <c r="K259">
        <v>0</v>
      </c>
      <c r="L259">
        <v>0</v>
      </c>
      <c r="M259">
        <v>0</v>
      </c>
      <c r="N259">
        <v>0</v>
      </c>
      <c r="O259">
        <v>0</v>
      </c>
      <c r="P259">
        <v>7</v>
      </c>
      <c r="Q259">
        <v>0</v>
      </c>
      <c r="R259">
        <f t="shared" si="11"/>
        <v>7</v>
      </c>
      <c r="S259">
        <f t="shared" si="12"/>
        <v>0</v>
      </c>
      <c r="T259" s="53" t="str">
        <f t="shared" si="13"/>
        <v/>
      </c>
      <c r="U259" s="53" t="str">
        <f t="shared" si="13"/>
        <v/>
      </c>
      <c r="V259" s="53" t="str">
        <f t="shared" si="13"/>
        <v/>
      </c>
      <c r="W259" s="53" t="str">
        <f t="shared" si="13"/>
        <v/>
      </c>
      <c r="X259" s="53" t="str">
        <f t="shared" si="13"/>
        <v>CSCGT</v>
      </c>
    </row>
    <row r="260" spans="1:24" hidden="1" x14ac:dyDescent="0.3">
      <c r="A260" s="53">
        <v>278</v>
      </c>
      <c r="B260" s="121">
        <v>45365</v>
      </c>
      <c r="C260" t="str">
        <v>DIEGO SOHAIL, ZATARAIN MARTINEZ</v>
      </c>
      <c r="D260" s="53" t="str">
        <v>GRUPO TEPSA</v>
      </c>
      <c r="E260" s="53" t="str">
        <v>PRODUCTIVA</v>
      </c>
      <c r="F260" t="str">
        <v>REUNIONES CON CLIENTE</v>
      </c>
      <c r="G260" s="121">
        <v>45357</v>
      </c>
      <c r="H260" s="53">
        <v>2024</v>
      </c>
      <c r="I260" t="str">
        <v>mar</v>
      </c>
      <c r="J260" s="124">
        <v>45352</v>
      </c>
      <c r="K260">
        <v>89</v>
      </c>
      <c r="L260">
        <v>122</v>
      </c>
      <c r="M260" t="str">
        <v xml:space="preserve">PROYECTO INTERNO COTIZADOR TEPSA ELECTRICA </v>
      </c>
      <c r="N260" t="str">
        <v>CONTROL INTERNO</v>
      </c>
      <c r="O260" t="str">
        <v>REIMPLEMENTACIÓN DE PROCESO</v>
      </c>
      <c r="P260">
        <v>2</v>
      </c>
      <c r="Q260">
        <v>0</v>
      </c>
      <c r="R260">
        <f t="shared" si="11"/>
        <v>0.4</v>
      </c>
      <c r="S260">
        <f t="shared" si="12"/>
        <v>0</v>
      </c>
      <c r="T260" s="53" t="str">
        <f t="shared" si="13"/>
        <v>TÉCNICA ELÉCTRICA DE PARRAL</v>
      </c>
      <c r="U260" s="53" t="str">
        <f t="shared" si="13"/>
        <v>TEPSA ELÉCTRICA</v>
      </c>
      <c r="V260" s="53" t="str">
        <f t="shared" si="13"/>
        <v>TEPSA COMERCIAL</v>
      </c>
      <c r="W260" s="53" t="str">
        <f t="shared" si="13"/>
        <v>TEPSA STEEL POWER</v>
      </c>
      <c r="X260" s="53" t="str">
        <f t="shared" si="13"/>
        <v>CSCGT</v>
      </c>
    </row>
    <row r="261" spans="1:24" hidden="1" x14ac:dyDescent="0.3">
      <c r="A261" s="53">
        <v>274</v>
      </c>
      <c r="B261" s="121">
        <v>45365</v>
      </c>
      <c r="C261" t="str">
        <v>DIEGO SOHAIL, ZATARAIN MARTINEZ</v>
      </c>
      <c r="D261" s="53" t="str">
        <v>GRUPO TEPSA</v>
      </c>
      <c r="E261" s="53" t="str">
        <v>PRODUCTIVA</v>
      </c>
      <c r="F261" t="str">
        <v>REUNIONES CON CLIENTE</v>
      </c>
      <c r="G261" s="121">
        <v>45357</v>
      </c>
      <c r="H261" s="53">
        <v>2024</v>
      </c>
      <c r="I261" t="str">
        <v>mar</v>
      </c>
      <c r="J261" s="124">
        <v>45352</v>
      </c>
      <c r="K261">
        <v>99</v>
      </c>
      <c r="L261">
        <v>131</v>
      </c>
      <c r="M261" t="str">
        <v>FLUJO PARA APERTURA O CIERRE DE DEPARTAMENTO, UNIDAD DE NEGOCIOS, EXTENSIONES DE PLANTAS EN SUCURSALES, CONSIGNA.</v>
      </c>
      <c r="N261" t="str">
        <v>CONTROL INTERNO</v>
      </c>
      <c r="O261" t="str">
        <v>DOCUMENTACIÓN DE PROCESO</v>
      </c>
      <c r="P261">
        <v>9</v>
      </c>
      <c r="Q261">
        <v>0</v>
      </c>
      <c r="R261">
        <f t="shared" si="11"/>
        <v>1.8</v>
      </c>
      <c r="S261">
        <f t="shared" si="12"/>
        <v>0</v>
      </c>
      <c r="T261" s="53" t="str">
        <f t="shared" si="13"/>
        <v>TÉCNICA ELÉCTRICA DE PARRAL</v>
      </c>
      <c r="U261" s="53" t="str">
        <f t="shared" si="13"/>
        <v>TEPSA ELÉCTRICA</v>
      </c>
      <c r="V261" s="53" t="str">
        <f t="shared" si="13"/>
        <v>TEPSA COMERCIAL</v>
      </c>
      <c r="W261" s="53" t="str">
        <f t="shared" si="13"/>
        <v>TEPSA STEEL POWER</v>
      </c>
      <c r="X261" s="53" t="str">
        <f t="shared" si="13"/>
        <v>CSCGT</v>
      </c>
    </row>
    <row r="262" spans="1:24" hidden="1" x14ac:dyDescent="0.3">
      <c r="A262" s="53">
        <v>275</v>
      </c>
      <c r="B262" s="121">
        <v>45365</v>
      </c>
      <c r="C262" t="str">
        <v>DIEGO SOHAIL, ZATARAIN MARTINEZ</v>
      </c>
      <c r="D262" s="53" t="str">
        <v>GRUPO TEPSA</v>
      </c>
      <c r="E262" s="53" t="str">
        <v>PRODUCTIVA</v>
      </c>
      <c r="F262" t="str">
        <v>CAPACITACIÓN E IMPLEMENTACIÓN DE DESARROLLOS CREADOS POR A.I</v>
      </c>
      <c r="G262" s="121">
        <v>45356</v>
      </c>
      <c r="H262" s="53">
        <v>2024</v>
      </c>
      <c r="I262" t="str">
        <v>mar</v>
      </c>
      <c r="J262" s="124">
        <v>45352</v>
      </c>
      <c r="K262">
        <v>70</v>
      </c>
      <c r="L262">
        <v>91</v>
      </c>
      <c r="M262" t="str">
        <v>REINGENIERIA PROCESO DE COTIZACIÓN VENTAS TEPSA ELECTRICA</v>
      </c>
      <c r="N262" t="str">
        <v>CONTROL INTERNO</v>
      </c>
      <c r="O262" t="str">
        <v>REIMPLEMENTACIÓN DE PROCESO</v>
      </c>
      <c r="P262">
        <v>9</v>
      </c>
      <c r="Q262">
        <v>0</v>
      </c>
      <c r="R262">
        <f t="shared" si="11"/>
        <v>1.8</v>
      </c>
      <c r="S262">
        <f t="shared" si="12"/>
        <v>0</v>
      </c>
      <c r="T262" s="53" t="str">
        <f t="shared" si="13"/>
        <v>TÉCNICA ELÉCTRICA DE PARRAL</v>
      </c>
      <c r="U262" s="53" t="str">
        <f t="shared" si="13"/>
        <v>TEPSA ELÉCTRICA</v>
      </c>
      <c r="V262" s="53" t="str">
        <f t="shared" si="13"/>
        <v>TEPSA COMERCIAL</v>
      </c>
      <c r="W262" s="53" t="str">
        <f t="shared" si="13"/>
        <v>TEPSA STEEL POWER</v>
      </c>
      <c r="X262" s="53" t="str">
        <f t="shared" si="13"/>
        <v>CSCGT</v>
      </c>
    </row>
    <row r="263" spans="1:24" hidden="1" x14ac:dyDescent="0.3">
      <c r="A263" s="53">
        <v>277</v>
      </c>
      <c r="B263" s="121">
        <v>45365</v>
      </c>
      <c r="C263" t="str">
        <v>DIEGO SOHAIL, ZATARAIN MARTINEZ</v>
      </c>
      <c r="D263" s="53" t="str">
        <v>GRUPO TEPSA</v>
      </c>
      <c r="E263" s="53" t="str">
        <v>PRODUCTIVA</v>
      </c>
      <c r="F263" t="str">
        <v>REUNIONES CON CLIENTE</v>
      </c>
      <c r="G263" s="121">
        <v>45350</v>
      </c>
      <c r="H263" s="53">
        <v>2024</v>
      </c>
      <c r="I263" t="str">
        <v>feb</v>
      </c>
      <c r="J263" s="124">
        <v>45323</v>
      </c>
      <c r="K263">
        <v>89</v>
      </c>
      <c r="L263">
        <v>122</v>
      </c>
      <c r="M263" t="str">
        <v xml:space="preserve">PROYECTO INTERNO COTIZADOR TEPSA ELECTRICA </v>
      </c>
      <c r="N263" t="str">
        <v>CONTROL INTERNO</v>
      </c>
      <c r="O263" t="str">
        <v>REIMPLEMENTACIÓN DE PROCESO</v>
      </c>
      <c r="P263">
        <v>2</v>
      </c>
      <c r="Q263">
        <v>0</v>
      </c>
      <c r="R263">
        <f t="shared" ref="R263:R326" si="14">IF(OR(D263="GRUPO TEPSA",D263="TODAS"),P263/5,P263)</f>
        <v>0.4</v>
      </c>
      <c r="S263">
        <f t="shared" si="12"/>
        <v>0</v>
      </c>
      <c r="T263" s="53" t="str">
        <f t="shared" si="13"/>
        <v>TÉCNICA ELÉCTRICA DE PARRAL</v>
      </c>
      <c r="U263" s="53" t="str">
        <f t="shared" si="13"/>
        <v>TEPSA ELÉCTRICA</v>
      </c>
      <c r="V263" s="53" t="str">
        <f t="shared" si="13"/>
        <v>TEPSA COMERCIAL</v>
      </c>
      <c r="W263" s="53" t="str">
        <f t="shared" si="13"/>
        <v>TEPSA STEEL POWER</v>
      </c>
      <c r="X263" s="53" t="str">
        <f t="shared" si="13"/>
        <v>CSCGT</v>
      </c>
    </row>
    <row r="264" spans="1:24" hidden="1" x14ac:dyDescent="0.3">
      <c r="A264" s="53">
        <v>287</v>
      </c>
      <c r="B264" s="121">
        <v>45366</v>
      </c>
      <c r="C264" t="str">
        <v>DIEGO SOHAIL, ZATARAIN MARTINEZ</v>
      </c>
      <c r="D264" s="53" t="str">
        <v>CSCGT</v>
      </c>
      <c r="E264" s="53" t="str">
        <v>IMPRODUCTIVA</v>
      </c>
      <c r="F264" t="str">
        <v>TAREAS ADMINISTRATIVAS (REUNIÓN SOLICITADA POR OTRO DEPARTAMENTO OPERACIÓN 100%)</v>
      </c>
      <c r="G264" s="121">
        <v>45349</v>
      </c>
      <c r="H264" s="53">
        <v>2024</v>
      </c>
      <c r="I264" t="str">
        <v>feb</v>
      </c>
      <c r="J264" s="124">
        <v>45323</v>
      </c>
      <c r="K264">
        <v>0</v>
      </c>
      <c r="L264">
        <v>0</v>
      </c>
      <c r="M264">
        <v>0</v>
      </c>
      <c r="N264">
        <v>0</v>
      </c>
      <c r="O264">
        <v>0</v>
      </c>
      <c r="P264">
        <v>9</v>
      </c>
      <c r="Q264">
        <v>0</v>
      </c>
      <c r="R264">
        <f t="shared" si="14"/>
        <v>9</v>
      </c>
      <c r="S264">
        <f t="shared" si="12"/>
        <v>0</v>
      </c>
      <c r="T264" s="53" t="str">
        <f t="shared" si="13"/>
        <v/>
      </c>
      <c r="U264" s="53" t="str">
        <f t="shared" si="13"/>
        <v/>
      </c>
      <c r="V264" s="53" t="str">
        <f t="shared" si="13"/>
        <v/>
      </c>
      <c r="W264" s="53" t="str">
        <f t="shared" si="13"/>
        <v/>
      </c>
      <c r="X264" s="53" t="str">
        <f t="shared" si="13"/>
        <v>CSCGT</v>
      </c>
    </row>
    <row r="265" spans="1:24" hidden="1" x14ac:dyDescent="0.3">
      <c r="A265" s="53">
        <v>281</v>
      </c>
      <c r="B265" s="121">
        <v>45365</v>
      </c>
      <c r="C265" t="str">
        <v>DIEGO SOHAIL, ZATARAIN MARTINEZ</v>
      </c>
      <c r="D265" s="53" t="str">
        <v>GRUPO TEPSA</v>
      </c>
      <c r="E265" s="53" t="str">
        <v>PRODUCTIVA</v>
      </c>
      <c r="F265" t="str">
        <v>ENTENDIMIENTO DE PROCESOS</v>
      </c>
      <c r="G265" s="121">
        <v>45348</v>
      </c>
      <c r="H265" s="53">
        <v>2024</v>
      </c>
      <c r="I265" t="str">
        <v>feb</v>
      </c>
      <c r="J265" s="124">
        <v>45323</v>
      </c>
      <c r="K265">
        <v>96</v>
      </c>
      <c r="L265">
        <v>128</v>
      </c>
      <c r="M265" t="str">
        <v>IMPLEMENTACION DESARROLLO PROGRAMACION PAGO A PROVEEDORES</v>
      </c>
      <c r="N265" t="str">
        <v>CONTROL INTERNO</v>
      </c>
      <c r="O265" t="str">
        <v>IMPLEMENTACIÓN DE INSTRUCCIÓN DE TRABAJO</v>
      </c>
      <c r="P265">
        <v>9</v>
      </c>
      <c r="Q265">
        <v>0</v>
      </c>
      <c r="R265">
        <f t="shared" si="14"/>
        <v>1.8</v>
      </c>
      <c r="S265">
        <f t="shared" si="12"/>
        <v>0</v>
      </c>
      <c r="T265" s="53" t="str">
        <f t="shared" si="13"/>
        <v>TÉCNICA ELÉCTRICA DE PARRAL</v>
      </c>
      <c r="U265" s="53" t="str">
        <f t="shared" si="13"/>
        <v>TEPSA ELÉCTRICA</v>
      </c>
      <c r="V265" s="53" t="str">
        <f t="shared" si="13"/>
        <v>TEPSA COMERCIAL</v>
      </c>
      <c r="W265" s="53" t="str">
        <f t="shared" si="13"/>
        <v>TEPSA STEEL POWER</v>
      </c>
      <c r="X265" s="53" t="str">
        <f t="shared" si="13"/>
        <v>CSCGT</v>
      </c>
    </row>
    <row r="266" spans="1:24" hidden="1" x14ac:dyDescent="0.3">
      <c r="A266" s="53">
        <v>285</v>
      </c>
      <c r="B266" s="121">
        <v>45365</v>
      </c>
      <c r="C266" t="str">
        <v>DIEGO SOHAIL, ZATARAIN MARTINEZ</v>
      </c>
      <c r="D266" s="53" t="str">
        <v>TEPSA ELÉCTRICA</v>
      </c>
      <c r="E266" s="53" t="str">
        <v>PRODUCTIVA</v>
      </c>
      <c r="F266" t="str">
        <v>CAPACITACIÓN E IMPLEMENTACIÓN DE DESARROLLOS CREADOS POR A.I</v>
      </c>
      <c r="G266" s="121">
        <v>45345</v>
      </c>
      <c r="H266" s="53">
        <v>2024</v>
      </c>
      <c r="I266" t="str">
        <v>feb</v>
      </c>
      <c r="J266" s="124">
        <v>45323</v>
      </c>
      <c r="K266">
        <v>90</v>
      </c>
      <c r="L266">
        <v>0</v>
      </c>
      <c r="M266" t="str">
        <v>DESARROLLO PARA AUTOMATIZAR EL PROCESO DE COTIZACIÓN VENTAS TEPSA ELECTRICA</v>
      </c>
      <c r="N266" t="str">
        <v>CONTROL INTERNO</v>
      </c>
      <c r="O266" t="str">
        <v>AUTOMATIZACIÓN DE PROCESO</v>
      </c>
      <c r="P266">
        <v>6</v>
      </c>
      <c r="Q266">
        <v>0</v>
      </c>
      <c r="R266">
        <f t="shared" si="14"/>
        <v>6</v>
      </c>
      <c r="S266">
        <f t="shared" si="12"/>
        <v>0</v>
      </c>
      <c r="T266" s="53" t="str">
        <f t="shared" si="13"/>
        <v/>
      </c>
      <c r="U266" s="53" t="str">
        <f t="shared" si="13"/>
        <v>TEPSA ELÉCTRICA</v>
      </c>
      <c r="V266" s="53" t="str">
        <f t="shared" si="13"/>
        <v/>
      </c>
      <c r="W266" s="53" t="str">
        <f t="shared" si="13"/>
        <v/>
      </c>
      <c r="X266" s="53" t="str">
        <f t="shared" si="13"/>
        <v/>
      </c>
    </row>
    <row r="267" spans="1:24" hidden="1" x14ac:dyDescent="0.3">
      <c r="A267" s="53">
        <v>284</v>
      </c>
      <c r="B267" s="121">
        <v>45365</v>
      </c>
      <c r="C267" t="str">
        <v>DIEGO SOHAIL, ZATARAIN MARTINEZ</v>
      </c>
      <c r="D267" s="53" t="str">
        <v>CSCGT</v>
      </c>
      <c r="E267" s="53" t="str">
        <v>PRODUCTIVA</v>
      </c>
      <c r="F267" t="str">
        <v>REUNIONES DE AUDITORÍA</v>
      </c>
      <c r="G267" s="121">
        <v>45345</v>
      </c>
      <c r="H267" s="53">
        <v>2024</v>
      </c>
      <c r="I267" t="str">
        <v>feb</v>
      </c>
      <c r="J267" s="124">
        <v>45323</v>
      </c>
      <c r="K267">
        <v>0</v>
      </c>
      <c r="L267">
        <v>0</v>
      </c>
      <c r="M267">
        <v>0</v>
      </c>
      <c r="N267">
        <v>0</v>
      </c>
      <c r="O267">
        <v>0</v>
      </c>
      <c r="P267">
        <v>3</v>
      </c>
      <c r="Q267">
        <v>0</v>
      </c>
      <c r="R267">
        <f t="shared" si="14"/>
        <v>3</v>
      </c>
      <c r="S267">
        <f t="shared" ref="S267:S330" si="15">IF(OR(D267="GRUPO TEPSA",D267="TODAS"),Q267/5,Q267)</f>
        <v>0</v>
      </c>
      <c r="T267" s="53" t="str">
        <f t="shared" si="13"/>
        <v/>
      </c>
      <c r="U267" s="53" t="str">
        <f t="shared" si="13"/>
        <v/>
      </c>
      <c r="V267" s="53" t="str">
        <f t="shared" si="13"/>
        <v/>
      </c>
      <c r="W267" s="53" t="str">
        <f t="shared" si="13"/>
        <v/>
      </c>
      <c r="X267" s="53" t="str">
        <f t="shared" si="13"/>
        <v>CSCGT</v>
      </c>
    </row>
    <row r="268" spans="1:24" hidden="1" x14ac:dyDescent="0.3">
      <c r="A268" s="53">
        <v>283</v>
      </c>
      <c r="B268" s="121">
        <v>45365</v>
      </c>
      <c r="C268" t="str">
        <v>DIEGO SOHAIL, ZATARAIN MARTINEZ</v>
      </c>
      <c r="D268" s="53" t="str">
        <v>TEPSA ELÉCTRICA</v>
      </c>
      <c r="E268" s="53" t="str">
        <v>PRODUCTIVA</v>
      </c>
      <c r="F268" t="str">
        <v>CAPACITACIÓN E IMPLEMENTACIÓN DE DESARROLLOS CREADOS POR A.I</v>
      </c>
      <c r="G268" s="121">
        <v>45344</v>
      </c>
      <c r="H268" s="53">
        <v>2024</v>
      </c>
      <c r="I268" t="str">
        <v>feb</v>
      </c>
      <c r="J268" s="124">
        <v>45323</v>
      </c>
      <c r="K268">
        <v>90</v>
      </c>
      <c r="L268">
        <v>0</v>
      </c>
      <c r="M268" t="str">
        <v>DESARROLLO PARA AUTOMATIZAR EL PROCESO DE COTIZACIÓN VENTAS TEPSA ELECTRICA</v>
      </c>
      <c r="N268" t="str">
        <v>CONTROL INTERNO</v>
      </c>
      <c r="O268" t="str">
        <v>AUTOMATIZACIÓN DE PROCESO</v>
      </c>
      <c r="P268">
        <v>5</v>
      </c>
      <c r="Q268">
        <v>0</v>
      </c>
      <c r="R268">
        <f t="shared" si="14"/>
        <v>5</v>
      </c>
      <c r="S268">
        <f t="shared" si="15"/>
        <v>0</v>
      </c>
      <c r="T268" s="53" t="str">
        <f t="shared" si="13"/>
        <v/>
      </c>
      <c r="U268" s="53" t="str">
        <f t="shared" si="13"/>
        <v>TEPSA ELÉCTRICA</v>
      </c>
      <c r="V268" s="53" t="str">
        <f t="shared" si="13"/>
        <v/>
      </c>
      <c r="W268" s="53" t="str">
        <f t="shared" si="13"/>
        <v/>
      </c>
      <c r="X268" s="53" t="str">
        <f t="shared" si="13"/>
        <v/>
      </c>
    </row>
    <row r="269" spans="1:24" hidden="1" x14ac:dyDescent="0.3">
      <c r="A269" s="53">
        <v>282</v>
      </c>
      <c r="B269" s="121">
        <v>45365</v>
      </c>
      <c r="C269" t="str">
        <v>DIEGO SOHAIL, ZATARAIN MARTINEZ</v>
      </c>
      <c r="D269" s="53" t="str">
        <v>CSCGT</v>
      </c>
      <c r="E269" s="53" t="str">
        <v>PRODUCTIVA</v>
      </c>
      <c r="F269" t="str">
        <v>REUNIONES CON CLIENTE</v>
      </c>
      <c r="G269" s="121">
        <v>45344</v>
      </c>
      <c r="H269" s="53">
        <v>2024</v>
      </c>
      <c r="I269" t="str">
        <v>feb</v>
      </c>
      <c r="J269" s="124">
        <v>45323</v>
      </c>
      <c r="K269">
        <v>92</v>
      </c>
      <c r="L269">
        <v>124</v>
      </c>
      <c r="M269" t="str">
        <v>PROPUESTA REESTRUCTURA LICITACIONES Y CONTRATOS</v>
      </c>
      <c r="N269" t="str">
        <v>SERVICIO ESPECIALIZADO</v>
      </c>
      <c r="O269" t="str">
        <v>ESTRUCTURA ORGANIZACIONAL</v>
      </c>
      <c r="P269">
        <v>2</v>
      </c>
      <c r="Q269">
        <v>0</v>
      </c>
      <c r="R269">
        <f t="shared" si="14"/>
        <v>2</v>
      </c>
      <c r="S269">
        <f t="shared" si="15"/>
        <v>0</v>
      </c>
      <c r="T269" s="53" t="str">
        <f t="shared" si="13"/>
        <v/>
      </c>
      <c r="U269" s="53" t="str">
        <f t="shared" si="13"/>
        <v/>
      </c>
      <c r="V269" s="53" t="str">
        <f t="shared" si="13"/>
        <v/>
      </c>
      <c r="W269" s="53" t="str">
        <f t="shared" si="13"/>
        <v/>
      </c>
      <c r="X269" s="53" t="str">
        <f t="shared" si="13"/>
        <v>CSCGT</v>
      </c>
    </row>
    <row r="270" spans="1:24" hidden="1" x14ac:dyDescent="0.3">
      <c r="A270" s="53">
        <v>276</v>
      </c>
      <c r="B270" s="121">
        <v>45365</v>
      </c>
      <c r="C270" t="str">
        <v>DIEGO SOHAIL, ZATARAIN MARTINEZ</v>
      </c>
      <c r="D270" s="53" t="str">
        <v>TEPSA ELÉCTRICA</v>
      </c>
      <c r="E270" s="53" t="str">
        <v>PRODUCTIVA</v>
      </c>
      <c r="F270" t="str">
        <v>REUNIONES CON CLIENTE</v>
      </c>
      <c r="G270" s="121">
        <v>45344</v>
      </c>
      <c r="H270" s="53">
        <v>2024</v>
      </c>
      <c r="I270" t="str">
        <v>feb</v>
      </c>
      <c r="J270" s="124">
        <v>45323</v>
      </c>
      <c r="K270">
        <v>89</v>
      </c>
      <c r="L270">
        <v>122</v>
      </c>
      <c r="M270" t="str">
        <v xml:space="preserve">PROYECTO INTERNO COTIZADOR TEPSA ELECTRICA </v>
      </c>
      <c r="N270" t="str">
        <v>CONTROL INTERNO</v>
      </c>
      <c r="O270" t="str">
        <v>REIMPLEMENTACIÓN DE PROCESO</v>
      </c>
      <c r="P270">
        <v>2</v>
      </c>
      <c r="Q270">
        <v>0</v>
      </c>
      <c r="R270">
        <f t="shared" si="14"/>
        <v>2</v>
      </c>
      <c r="S270">
        <f t="shared" si="15"/>
        <v>0</v>
      </c>
      <c r="T270" s="53" t="str">
        <f t="shared" si="13"/>
        <v/>
      </c>
      <c r="U270" s="53" t="str">
        <f t="shared" si="13"/>
        <v>TEPSA ELÉCTRICA</v>
      </c>
      <c r="V270" s="53" t="str">
        <f t="shared" si="13"/>
        <v/>
      </c>
      <c r="W270" s="53" t="str">
        <f t="shared" si="13"/>
        <v/>
      </c>
      <c r="X270" s="53" t="str">
        <f t="shared" si="13"/>
        <v/>
      </c>
    </row>
    <row r="271" spans="1:24" hidden="1" x14ac:dyDescent="0.3">
      <c r="A271" s="53">
        <v>286</v>
      </c>
      <c r="B271" s="121">
        <v>45365</v>
      </c>
      <c r="C271" t="str">
        <v>DIEGO SOHAIL, ZATARAIN MARTINEZ</v>
      </c>
      <c r="D271" s="53" t="str">
        <v>TEPSA ELÉCTRICA</v>
      </c>
      <c r="E271" s="53" t="str">
        <v>PRODUCTIVA</v>
      </c>
      <c r="F271" t="str">
        <v>CAPACITACIÓN E IMPLEMENTACIÓN DE DESARROLLOS CREADOS POR A.I</v>
      </c>
      <c r="G271" s="121">
        <v>45343</v>
      </c>
      <c r="H271" s="53">
        <v>2024</v>
      </c>
      <c r="I271" t="str">
        <v>feb</v>
      </c>
      <c r="J271" s="124">
        <v>45323</v>
      </c>
      <c r="K271">
        <v>90</v>
      </c>
      <c r="L271">
        <v>0</v>
      </c>
      <c r="M271" t="str">
        <v>DESARROLLO PARA AUTOMATIZAR EL PROCESO DE COTIZACIÓN VENTAS TEPSA ELECTRICA</v>
      </c>
      <c r="N271" t="str">
        <v>CONTROL INTERNO</v>
      </c>
      <c r="O271" t="str">
        <v>AUTOMATIZACIÓN DE PROCESO</v>
      </c>
      <c r="P271">
        <v>7</v>
      </c>
      <c r="Q271">
        <v>0</v>
      </c>
      <c r="R271">
        <f t="shared" si="14"/>
        <v>7</v>
      </c>
      <c r="S271">
        <f t="shared" si="15"/>
        <v>0</v>
      </c>
      <c r="T271" s="53" t="str">
        <f t="shared" si="13"/>
        <v/>
      </c>
      <c r="U271" s="53" t="str">
        <f t="shared" si="13"/>
        <v>TEPSA ELÉCTRICA</v>
      </c>
      <c r="V271" s="53" t="str">
        <f t="shared" si="13"/>
        <v/>
      </c>
      <c r="W271" s="53" t="str">
        <f t="shared" si="13"/>
        <v/>
      </c>
      <c r="X271" s="53" t="str">
        <f t="shared" si="13"/>
        <v/>
      </c>
    </row>
    <row r="272" spans="1:24" hidden="1" x14ac:dyDescent="0.3">
      <c r="A272" s="53">
        <v>280</v>
      </c>
      <c r="B272" s="121">
        <v>45365</v>
      </c>
      <c r="C272" t="str">
        <v>DIEGO SOHAIL, ZATARAIN MARTINEZ</v>
      </c>
      <c r="D272" s="53" t="str">
        <v>TEPSA ELÉCTRICA</v>
      </c>
      <c r="E272" s="53" t="str">
        <v>PRODUCTIVA</v>
      </c>
      <c r="F272" t="str">
        <v>REUNIONES CON CLIENTE</v>
      </c>
      <c r="G272" s="121">
        <v>45343</v>
      </c>
      <c r="H272" s="53">
        <v>2024</v>
      </c>
      <c r="I272" t="str">
        <v>feb</v>
      </c>
      <c r="J272" s="124">
        <v>45323</v>
      </c>
      <c r="K272">
        <v>89</v>
      </c>
      <c r="L272">
        <v>122</v>
      </c>
      <c r="M272" t="str">
        <v xml:space="preserve">PROYECTO INTERNO COTIZADOR TEPSA ELECTRICA </v>
      </c>
      <c r="N272" t="str">
        <v>CONTROL INTERNO</v>
      </c>
      <c r="O272" t="str">
        <v>REIMPLEMENTACIÓN DE PROCESO</v>
      </c>
      <c r="P272">
        <v>2</v>
      </c>
      <c r="Q272">
        <v>0</v>
      </c>
      <c r="R272">
        <f t="shared" si="14"/>
        <v>2</v>
      </c>
      <c r="S272">
        <f t="shared" si="15"/>
        <v>0</v>
      </c>
      <c r="T272" s="53" t="str">
        <f t="shared" si="13"/>
        <v/>
      </c>
      <c r="U272" s="53" t="str">
        <f t="shared" si="13"/>
        <v>TEPSA ELÉCTRICA</v>
      </c>
      <c r="V272" s="53" t="str">
        <f t="shared" si="13"/>
        <v/>
      </c>
      <c r="W272" s="53" t="str">
        <f t="shared" si="13"/>
        <v/>
      </c>
      <c r="X272" s="53" t="str">
        <f t="shared" si="13"/>
        <v/>
      </c>
    </row>
    <row r="273" spans="1:24" hidden="1" x14ac:dyDescent="0.3">
      <c r="A273" s="53">
        <v>227</v>
      </c>
      <c r="B273" s="121">
        <v>45344</v>
      </c>
      <c r="C273" t="str">
        <v>DIEGO SOHAIL, ZATARAIN MARTINEZ</v>
      </c>
      <c r="D273" s="53" t="str">
        <v>TEPSA ELÉCTRICA</v>
      </c>
      <c r="E273" s="53" t="str">
        <v>PRODUCTIVA</v>
      </c>
      <c r="F273" t="str">
        <v>ENCARGOS ESPECIALES DE AI</v>
      </c>
      <c r="G273" s="121">
        <v>45343</v>
      </c>
      <c r="H273" s="53">
        <v>2024</v>
      </c>
      <c r="I273" t="str">
        <v>feb</v>
      </c>
      <c r="J273" s="124">
        <v>45323</v>
      </c>
      <c r="K273">
        <v>89</v>
      </c>
      <c r="L273">
        <v>122</v>
      </c>
      <c r="M273" t="str">
        <v xml:space="preserve">PROYECTO INTERNO COTIZADOR TEPSA ELECTRICA </v>
      </c>
      <c r="N273" t="str">
        <v>CONTROL INTERNO</v>
      </c>
      <c r="O273" t="str">
        <v>REIMPLEMENTACIÓN DE PROCESO</v>
      </c>
      <c r="P273">
        <v>1.5</v>
      </c>
      <c r="Q273">
        <v>0</v>
      </c>
      <c r="R273">
        <f t="shared" si="14"/>
        <v>1.5</v>
      </c>
      <c r="S273">
        <f t="shared" si="15"/>
        <v>0</v>
      </c>
      <c r="T273" s="53" t="str">
        <f t="shared" si="13"/>
        <v/>
      </c>
      <c r="U273" s="53" t="str">
        <f t="shared" si="13"/>
        <v>TEPSA ELÉCTRICA</v>
      </c>
      <c r="V273" s="53" t="str">
        <f t="shared" si="13"/>
        <v/>
      </c>
      <c r="W273" s="53" t="str">
        <f t="shared" si="13"/>
        <v/>
      </c>
      <c r="X273" s="53" t="str">
        <f t="shared" si="13"/>
        <v/>
      </c>
    </row>
    <row r="274" spans="1:24" hidden="1" x14ac:dyDescent="0.3">
      <c r="A274" s="53">
        <v>226</v>
      </c>
      <c r="B274" s="121">
        <v>45344</v>
      </c>
      <c r="C274" t="str">
        <v>DIEGO SOHAIL, ZATARAIN MARTINEZ</v>
      </c>
      <c r="D274" s="53" t="str">
        <v>GRUPO TEPSA</v>
      </c>
      <c r="E274" s="53" t="str">
        <v>PRODUCTIVA</v>
      </c>
      <c r="F274" t="str">
        <v>ENCARGOS ESPECIALES DE AI</v>
      </c>
      <c r="G274" s="121">
        <v>45343</v>
      </c>
      <c r="H274" s="53">
        <v>2024</v>
      </c>
      <c r="I274" t="str">
        <v>feb</v>
      </c>
      <c r="J274" s="124">
        <v>45323</v>
      </c>
      <c r="K274">
        <v>89</v>
      </c>
      <c r="L274">
        <v>122</v>
      </c>
      <c r="M274" t="str">
        <v xml:space="preserve">PROYECTO INTERNO COTIZADOR TEPSA ELECTRICA </v>
      </c>
      <c r="N274" t="str">
        <v>CONTROL INTERNO</v>
      </c>
      <c r="O274" t="str">
        <v>REIMPLEMENTACIÓN DE PROCESO</v>
      </c>
      <c r="P274">
        <v>1.5</v>
      </c>
      <c r="Q274">
        <v>0</v>
      </c>
      <c r="R274">
        <f t="shared" si="14"/>
        <v>0.3</v>
      </c>
      <c r="S274">
        <f t="shared" si="15"/>
        <v>0</v>
      </c>
      <c r="T274" s="53" t="str">
        <f t="shared" ref="T274:X324" si="16">IF(OR(COUNTIF($D274,"*"&amp;T$5&amp;"*")&gt;0,$D274="GRUPO TEPSA"),T$5,"")</f>
        <v>TÉCNICA ELÉCTRICA DE PARRAL</v>
      </c>
      <c r="U274" s="53" t="str">
        <f t="shared" si="16"/>
        <v>TEPSA ELÉCTRICA</v>
      </c>
      <c r="V274" s="53" t="str">
        <f t="shared" si="16"/>
        <v>TEPSA COMERCIAL</v>
      </c>
      <c r="W274" s="53" t="str">
        <f t="shared" si="16"/>
        <v>TEPSA STEEL POWER</v>
      </c>
      <c r="X274" s="53" t="str">
        <f t="shared" si="16"/>
        <v>CSCGT</v>
      </c>
    </row>
    <row r="275" spans="1:24" hidden="1" x14ac:dyDescent="0.3">
      <c r="A275" s="53">
        <v>225</v>
      </c>
      <c r="B275" s="121">
        <v>45344</v>
      </c>
      <c r="C275" t="str">
        <v>DIEGO SOHAIL, ZATARAIN MARTINEZ</v>
      </c>
      <c r="D275" s="53" t="str">
        <v>TEPSA ELÉCTRICA</v>
      </c>
      <c r="E275" s="53" t="str">
        <v>PRODUCTIVA</v>
      </c>
      <c r="F275" t="str">
        <v>ENCARGOS ESPECIALES DE AI</v>
      </c>
      <c r="G275" s="121">
        <v>45343</v>
      </c>
      <c r="H275" s="53">
        <v>2024</v>
      </c>
      <c r="I275" t="str">
        <v>feb</v>
      </c>
      <c r="J275" s="124">
        <v>45323</v>
      </c>
      <c r="K275">
        <v>89</v>
      </c>
      <c r="L275">
        <v>122</v>
      </c>
      <c r="M275" t="str">
        <v xml:space="preserve">PROYECTO INTERNO COTIZADOR TEPSA ELECTRICA </v>
      </c>
      <c r="N275" t="str">
        <v>CONTROL INTERNO</v>
      </c>
      <c r="O275" t="str">
        <v>REIMPLEMENTACIÓN DE PROCESO</v>
      </c>
      <c r="P275">
        <v>6</v>
      </c>
      <c r="Q275">
        <v>0</v>
      </c>
      <c r="R275">
        <f t="shared" si="14"/>
        <v>6</v>
      </c>
      <c r="S275">
        <f t="shared" si="15"/>
        <v>0</v>
      </c>
      <c r="T275" s="53" t="str">
        <f t="shared" si="16"/>
        <v/>
      </c>
      <c r="U275" s="53" t="str">
        <f t="shared" si="16"/>
        <v>TEPSA ELÉCTRICA</v>
      </c>
      <c r="V275" s="53" t="str">
        <f t="shared" si="16"/>
        <v/>
      </c>
      <c r="W275" s="53" t="str">
        <f t="shared" si="16"/>
        <v/>
      </c>
      <c r="X275" s="53" t="str">
        <f t="shared" si="16"/>
        <v/>
      </c>
    </row>
    <row r="276" spans="1:24" hidden="1" x14ac:dyDescent="0.3">
      <c r="A276" s="53">
        <v>270</v>
      </c>
      <c r="B276" s="121">
        <v>45348</v>
      </c>
      <c r="C276" t="str">
        <v>DIEGO SOHAIL, ZATARAIN MARTINEZ</v>
      </c>
      <c r="D276" s="53" t="str">
        <v>TÉCNICA ELÉCTRICA DE PARRAL</v>
      </c>
      <c r="E276" s="53" t="str">
        <v>PRODUCTIVA</v>
      </c>
      <c r="F276" t="str">
        <v>ENCARGOS ESPECIALES DE AI</v>
      </c>
      <c r="G276" s="121">
        <v>45342</v>
      </c>
      <c r="H276" s="53">
        <v>2024</v>
      </c>
      <c r="I276" t="str">
        <v>feb</v>
      </c>
      <c r="J276" s="124">
        <v>45323</v>
      </c>
      <c r="K276">
        <v>0</v>
      </c>
      <c r="L276">
        <v>0</v>
      </c>
      <c r="M276">
        <v>0</v>
      </c>
      <c r="N276">
        <v>0</v>
      </c>
      <c r="O276">
        <v>0</v>
      </c>
      <c r="P276">
        <v>4</v>
      </c>
      <c r="Q276">
        <v>0</v>
      </c>
      <c r="R276">
        <f t="shared" si="14"/>
        <v>4</v>
      </c>
      <c r="S276">
        <f t="shared" si="15"/>
        <v>0</v>
      </c>
      <c r="T276" s="53" t="str">
        <f t="shared" si="16"/>
        <v>TÉCNICA ELÉCTRICA DE PARRAL</v>
      </c>
      <c r="U276" s="53" t="str">
        <f t="shared" si="16"/>
        <v/>
      </c>
      <c r="V276" s="53" t="str">
        <f t="shared" si="16"/>
        <v/>
      </c>
      <c r="W276" s="53" t="str">
        <f t="shared" si="16"/>
        <v/>
      </c>
      <c r="X276" s="53" t="str">
        <f t="shared" si="16"/>
        <v/>
      </c>
    </row>
    <row r="277" spans="1:24" hidden="1" x14ac:dyDescent="0.3">
      <c r="A277" s="53">
        <v>269</v>
      </c>
      <c r="B277" s="121">
        <v>45348</v>
      </c>
      <c r="C277" t="str">
        <v>DIEGO SOHAIL, ZATARAIN MARTINEZ</v>
      </c>
      <c r="D277" s="53" t="str">
        <v>GRUPO TEPSA</v>
      </c>
      <c r="E277" s="53" t="str">
        <v>PRODUCTIVA</v>
      </c>
      <c r="F277" t="str">
        <v>ENCARGOS ESPECIALES DE AI</v>
      </c>
      <c r="G277" s="121">
        <v>45342</v>
      </c>
      <c r="H277" s="53">
        <v>2024</v>
      </c>
      <c r="I277" t="str">
        <v>feb</v>
      </c>
      <c r="J277" s="124">
        <v>45323</v>
      </c>
      <c r="K277">
        <v>96</v>
      </c>
      <c r="L277">
        <v>128</v>
      </c>
      <c r="M277" t="str">
        <v>IMPLEMENTACION DESARROLLO PROGRAMACION PAGO A PROVEEDORES</v>
      </c>
      <c r="N277" t="str">
        <v>CONTROL INTERNO</v>
      </c>
      <c r="O277" t="str">
        <v>IMPLEMENTACIÓN DE INSTRUCCIÓN DE TRABAJO</v>
      </c>
      <c r="P277">
        <v>5</v>
      </c>
      <c r="Q277">
        <v>0</v>
      </c>
      <c r="R277">
        <f t="shared" si="14"/>
        <v>1</v>
      </c>
      <c r="S277">
        <f t="shared" si="15"/>
        <v>0</v>
      </c>
      <c r="T277" s="53" t="str">
        <f t="shared" si="16"/>
        <v>TÉCNICA ELÉCTRICA DE PARRAL</v>
      </c>
      <c r="U277" s="53" t="str">
        <f t="shared" si="16"/>
        <v>TEPSA ELÉCTRICA</v>
      </c>
      <c r="V277" s="53" t="str">
        <f t="shared" si="16"/>
        <v>TEPSA COMERCIAL</v>
      </c>
      <c r="W277" s="53" t="str">
        <f t="shared" si="16"/>
        <v>TEPSA STEEL POWER</v>
      </c>
      <c r="X277" s="53" t="str">
        <f t="shared" si="16"/>
        <v>CSCGT</v>
      </c>
    </row>
    <row r="278" spans="1:24" hidden="1" x14ac:dyDescent="0.3">
      <c r="A278" s="53">
        <v>268</v>
      </c>
      <c r="B278" s="121">
        <v>45348</v>
      </c>
      <c r="C278" t="str">
        <v>DIEGO SOHAIL, ZATARAIN MARTINEZ</v>
      </c>
      <c r="D278" s="53" t="str">
        <v>GRUPO TEPSA</v>
      </c>
      <c r="E278" s="53" t="str">
        <v>PRODUCTIVA</v>
      </c>
      <c r="F278" t="str">
        <v>CAPACITACIÓN E IMPLEMENTACIÓN DE DESARROLLOS CREADOS POR A.I</v>
      </c>
      <c r="G278" s="121">
        <v>45341</v>
      </c>
      <c r="H278" s="53">
        <v>2024</v>
      </c>
      <c r="I278" t="str">
        <v>feb</v>
      </c>
      <c r="J278" s="124">
        <v>45323</v>
      </c>
      <c r="K278">
        <v>22</v>
      </c>
      <c r="L278">
        <v>47</v>
      </c>
      <c r="M278" t="str">
        <v>LISTA MAESTRA DE CONTROL INTERNO</v>
      </c>
      <c r="N278" t="str">
        <v>SERVICIO ESPECIALIZADO</v>
      </c>
      <c r="O278">
        <v>0</v>
      </c>
      <c r="P278">
        <v>2</v>
      </c>
      <c r="Q278">
        <v>0</v>
      </c>
      <c r="R278">
        <f t="shared" si="14"/>
        <v>0.4</v>
      </c>
      <c r="S278">
        <f t="shared" si="15"/>
        <v>0</v>
      </c>
      <c r="T278" s="53" t="str">
        <f t="shared" si="16"/>
        <v>TÉCNICA ELÉCTRICA DE PARRAL</v>
      </c>
      <c r="U278" s="53" t="str">
        <f t="shared" si="16"/>
        <v>TEPSA ELÉCTRICA</v>
      </c>
      <c r="V278" s="53" t="str">
        <f t="shared" si="16"/>
        <v>TEPSA COMERCIAL</v>
      </c>
      <c r="W278" s="53" t="str">
        <f t="shared" si="16"/>
        <v>TEPSA STEEL POWER</v>
      </c>
      <c r="X278" s="53" t="str">
        <f t="shared" si="16"/>
        <v>CSCGT</v>
      </c>
    </row>
    <row r="279" spans="1:24" hidden="1" x14ac:dyDescent="0.3">
      <c r="A279" s="53">
        <v>267</v>
      </c>
      <c r="B279" s="121">
        <v>45348</v>
      </c>
      <c r="C279" t="str">
        <v>DIEGO SOHAIL, ZATARAIN MARTINEZ</v>
      </c>
      <c r="D279" s="53" t="str">
        <v>TÉCNICA ELÉCTRICA DE PARRAL</v>
      </c>
      <c r="E279" s="53" t="str">
        <v>PRODUCTIVA</v>
      </c>
      <c r="F279" t="str">
        <v>ENCARGOS ESPECIALES DE AI</v>
      </c>
      <c r="G279" s="121">
        <v>45341</v>
      </c>
      <c r="H279" s="53">
        <v>2024</v>
      </c>
      <c r="I279" t="str">
        <v>feb</v>
      </c>
      <c r="J279" s="124">
        <v>45323</v>
      </c>
      <c r="K279">
        <v>0</v>
      </c>
      <c r="L279">
        <v>0</v>
      </c>
      <c r="M279">
        <v>0</v>
      </c>
      <c r="N279">
        <v>0</v>
      </c>
      <c r="O279">
        <v>0</v>
      </c>
      <c r="P279">
        <v>3</v>
      </c>
      <c r="Q279">
        <v>0</v>
      </c>
      <c r="R279">
        <f t="shared" si="14"/>
        <v>3</v>
      </c>
      <c r="S279">
        <f t="shared" si="15"/>
        <v>0</v>
      </c>
      <c r="T279" s="53" t="str">
        <f t="shared" si="16"/>
        <v>TÉCNICA ELÉCTRICA DE PARRAL</v>
      </c>
      <c r="U279" s="53" t="str">
        <f t="shared" si="16"/>
        <v/>
      </c>
      <c r="V279" s="53" t="str">
        <f t="shared" si="16"/>
        <v/>
      </c>
      <c r="W279" s="53" t="str">
        <f t="shared" si="16"/>
        <v/>
      </c>
      <c r="X279" s="53" t="str">
        <f t="shared" si="16"/>
        <v/>
      </c>
    </row>
    <row r="280" spans="1:24" hidden="1" x14ac:dyDescent="0.3">
      <c r="A280" s="53">
        <v>266</v>
      </c>
      <c r="B280" s="121">
        <v>45348</v>
      </c>
      <c r="C280" t="str">
        <v>DIEGO SOHAIL, ZATARAIN MARTINEZ</v>
      </c>
      <c r="D280" s="53" t="str">
        <v>GRUPO TEPSA</v>
      </c>
      <c r="E280" s="53" t="str">
        <v>PRODUCTIVA</v>
      </c>
      <c r="F280" t="str">
        <v>ENTENDIMIENTO DE PROCESOS</v>
      </c>
      <c r="G280" s="121">
        <v>45341</v>
      </c>
      <c r="H280" s="53">
        <v>2024</v>
      </c>
      <c r="I280" t="str">
        <v>feb</v>
      </c>
      <c r="J280" s="124">
        <v>45323</v>
      </c>
      <c r="K280">
        <v>96</v>
      </c>
      <c r="L280">
        <v>128</v>
      </c>
      <c r="M280" t="str">
        <v>IMPLEMENTACION DESARROLLO PROGRAMACION PAGO A PROVEEDORES</v>
      </c>
      <c r="N280" t="str">
        <v>CONTROL INTERNO</v>
      </c>
      <c r="O280" t="str">
        <v>IMPLEMENTACIÓN DE INSTRUCCIÓN DE TRABAJO</v>
      </c>
      <c r="P280">
        <v>4</v>
      </c>
      <c r="Q280">
        <v>0</v>
      </c>
      <c r="R280">
        <f t="shared" si="14"/>
        <v>0.8</v>
      </c>
      <c r="S280">
        <f t="shared" si="15"/>
        <v>0</v>
      </c>
      <c r="T280" s="53" t="str">
        <f t="shared" si="16"/>
        <v>TÉCNICA ELÉCTRICA DE PARRAL</v>
      </c>
      <c r="U280" s="53" t="str">
        <f t="shared" si="16"/>
        <v>TEPSA ELÉCTRICA</v>
      </c>
      <c r="V280" s="53" t="str">
        <f t="shared" si="16"/>
        <v>TEPSA COMERCIAL</v>
      </c>
      <c r="W280" s="53" t="str">
        <f t="shared" si="16"/>
        <v>TEPSA STEEL POWER</v>
      </c>
      <c r="X280" s="53" t="str">
        <f t="shared" si="16"/>
        <v>CSCGT</v>
      </c>
    </row>
    <row r="281" spans="1:24" hidden="1" x14ac:dyDescent="0.3">
      <c r="A281" s="53">
        <v>232</v>
      </c>
      <c r="B281" s="121">
        <v>45345</v>
      </c>
      <c r="C281" t="str">
        <v>DIEGO SOHAIL, ZATARAIN MARTINEZ</v>
      </c>
      <c r="D281" s="53" t="str">
        <v>TEPSA ELÉCTRICA</v>
      </c>
      <c r="E281" s="53" t="str">
        <v>PRODUCTIVA</v>
      </c>
      <c r="F281" t="str">
        <v>CAPACITACIÓN E IMPLEMENTACIÓN DE DESARROLLOS CREADOS POR A.I</v>
      </c>
      <c r="G281" s="121">
        <v>45338</v>
      </c>
      <c r="H281" s="53">
        <v>2024</v>
      </c>
      <c r="I281" t="str">
        <v>feb</v>
      </c>
      <c r="J281" s="124">
        <v>45323</v>
      </c>
      <c r="K281">
        <v>89</v>
      </c>
      <c r="L281">
        <v>122</v>
      </c>
      <c r="M281" t="str">
        <v xml:space="preserve">PROYECTO INTERNO COTIZADOR TEPSA ELECTRICA </v>
      </c>
      <c r="N281" t="str">
        <v>CONTROL INTERNO</v>
      </c>
      <c r="O281" t="str">
        <v>REIMPLEMENTACIÓN DE PROCESO</v>
      </c>
      <c r="P281">
        <v>6</v>
      </c>
      <c r="Q281">
        <v>0</v>
      </c>
      <c r="R281">
        <f t="shared" si="14"/>
        <v>6</v>
      </c>
      <c r="S281">
        <f t="shared" si="15"/>
        <v>0</v>
      </c>
      <c r="T281" s="53" t="str">
        <f t="shared" si="16"/>
        <v/>
      </c>
      <c r="U281" s="53" t="str">
        <f t="shared" si="16"/>
        <v>TEPSA ELÉCTRICA</v>
      </c>
      <c r="V281" s="53" t="str">
        <f t="shared" si="16"/>
        <v/>
      </c>
      <c r="W281" s="53" t="str">
        <f t="shared" si="16"/>
        <v/>
      </c>
      <c r="X281" s="53" t="str">
        <f t="shared" si="16"/>
        <v/>
      </c>
    </row>
    <row r="282" spans="1:24" hidden="1" x14ac:dyDescent="0.3">
      <c r="A282" s="53">
        <v>231</v>
      </c>
      <c r="B282" s="121">
        <v>45345</v>
      </c>
      <c r="C282" t="str">
        <v>DIEGO SOHAIL, ZATARAIN MARTINEZ</v>
      </c>
      <c r="D282" s="53" t="str">
        <v>CSCGT</v>
      </c>
      <c r="E282" s="53" t="str">
        <v>PRODUCTIVA</v>
      </c>
      <c r="F282" t="str">
        <v>ACTIVIDADES DE CONTROL INTERNO</v>
      </c>
      <c r="G282" s="121">
        <v>45338</v>
      </c>
      <c r="H282" s="53">
        <v>2024</v>
      </c>
      <c r="I282" t="str">
        <v>feb</v>
      </c>
      <c r="J282" s="124">
        <v>45323</v>
      </c>
      <c r="K282">
        <v>92</v>
      </c>
      <c r="L282">
        <v>0</v>
      </c>
      <c r="M282" t="str">
        <v>PROPUESTA REESTRUCTURA LICITACIONES Y CONTRATOS</v>
      </c>
      <c r="N282" t="str">
        <v>SERVICIO ESPECIALIZADO</v>
      </c>
      <c r="O282" t="str">
        <v>ESTRUCTURA ORGANIZACIONAL</v>
      </c>
      <c r="P282">
        <v>3</v>
      </c>
      <c r="Q282">
        <v>0</v>
      </c>
      <c r="R282">
        <f t="shared" si="14"/>
        <v>3</v>
      </c>
      <c r="S282">
        <f t="shared" si="15"/>
        <v>0</v>
      </c>
      <c r="T282" s="53" t="str">
        <f t="shared" si="16"/>
        <v/>
      </c>
      <c r="U282" s="53" t="str">
        <f t="shared" si="16"/>
        <v/>
      </c>
      <c r="V282" s="53" t="str">
        <f t="shared" si="16"/>
        <v/>
      </c>
      <c r="W282" s="53" t="str">
        <f t="shared" si="16"/>
        <v/>
      </c>
      <c r="X282" s="53" t="str">
        <f t="shared" si="16"/>
        <v>CSCGT</v>
      </c>
    </row>
    <row r="283" spans="1:24" hidden="1" x14ac:dyDescent="0.3">
      <c r="A283" s="53">
        <v>230</v>
      </c>
      <c r="B283" s="121">
        <v>45345</v>
      </c>
      <c r="C283" t="str">
        <v>DIEGO SOHAIL, ZATARAIN MARTINEZ</v>
      </c>
      <c r="D283" s="53" t="str">
        <v>TEPSA ELÉCTRICA</v>
      </c>
      <c r="E283" s="53" t="str">
        <v>PRODUCTIVA</v>
      </c>
      <c r="F283" t="str">
        <v>CAPACITACIÓN E IMPLEMENTACIÓN DE DESARROLLOS CREADOS POR A.I</v>
      </c>
      <c r="G283" s="121">
        <v>45337</v>
      </c>
      <c r="H283" s="53">
        <v>2024</v>
      </c>
      <c r="I283" t="str">
        <v>feb</v>
      </c>
      <c r="J283" s="124">
        <v>45323</v>
      </c>
      <c r="K283">
        <v>89</v>
      </c>
      <c r="L283">
        <v>122</v>
      </c>
      <c r="M283" t="str">
        <v xml:space="preserve">PROYECTO INTERNO COTIZADOR TEPSA ELECTRICA </v>
      </c>
      <c r="N283" t="str">
        <v>CONTROL INTERNO</v>
      </c>
      <c r="O283" t="str">
        <v>REIMPLEMENTACIÓN DE PROCESO</v>
      </c>
      <c r="P283">
        <v>9</v>
      </c>
      <c r="Q283">
        <v>0</v>
      </c>
      <c r="R283">
        <f t="shared" si="14"/>
        <v>9</v>
      </c>
      <c r="S283">
        <f t="shared" si="15"/>
        <v>0</v>
      </c>
      <c r="T283" s="53" t="str">
        <f t="shared" si="16"/>
        <v/>
      </c>
      <c r="U283" s="53" t="str">
        <f t="shared" si="16"/>
        <v>TEPSA ELÉCTRICA</v>
      </c>
      <c r="V283" s="53" t="str">
        <f t="shared" si="16"/>
        <v/>
      </c>
      <c r="W283" s="53" t="str">
        <f t="shared" si="16"/>
        <v/>
      </c>
      <c r="X283" s="53" t="str">
        <f t="shared" si="16"/>
        <v/>
      </c>
    </row>
    <row r="284" spans="1:24" hidden="1" x14ac:dyDescent="0.3">
      <c r="A284" s="53">
        <v>229</v>
      </c>
      <c r="B284" s="121">
        <v>45345</v>
      </c>
      <c r="C284" t="str">
        <v>DIEGO SOHAIL, ZATARAIN MARTINEZ</v>
      </c>
      <c r="D284" s="53" t="str">
        <v>TEPSA ELÉCTRICA</v>
      </c>
      <c r="E284" s="53" t="str">
        <v>PRODUCTIVA</v>
      </c>
      <c r="F284" t="str">
        <v>CAPACITACIÓN E IMPLEMENTACIÓN DE DESARROLLOS CREADOS POR A.I</v>
      </c>
      <c r="G284" s="121">
        <v>45336</v>
      </c>
      <c r="H284" s="53">
        <v>2024</v>
      </c>
      <c r="I284" t="str">
        <v>feb</v>
      </c>
      <c r="J284" s="124">
        <v>45323</v>
      </c>
      <c r="K284">
        <v>89</v>
      </c>
      <c r="L284">
        <v>122</v>
      </c>
      <c r="M284" t="str">
        <v xml:space="preserve">PROYECTO INTERNO COTIZADOR TEPSA ELECTRICA </v>
      </c>
      <c r="N284" t="str">
        <v>CONTROL INTERNO</v>
      </c>
      <c r="O284" t="str">
        <v>REIMPLEMENTACIÓN DE PROCESO</v>
      </c>
      <c r="P284">
        <v>9</v>
      </c>
      <c r="Q284">
        <v>0</v>
      </c>
      <c r="R284">
        <f t="shared" si="14"/>
        <v>9</v>
      </c>
      <c r="S284">
        <f t="shared" si="15"/>
        <v>0</v>
      </c>
      <c r="T284" s="53" t="str">
        <f t="shared" si="16"/>
        <v/>
      </c>
      <c r="U284" s="53" t="str">
        <f t="shared" si="16"/>
        <v>TEPSA ELÉCTRICA</v>
      </c>
      <c r="V284" s="53" t="str">
        <f t="shared" si="16"/>
        <v/>
      </c>
      <c r="W284" s="53" t="str">
        <f t="shared" si="16"/>
        <v/>
      </c>
      <c r="X284" s="53" t="str">
        <f t="shared" si="16"/>
        <v/>
      </c>
    </row>
    <row r="285" spans="1:24" hidden="1" x14ac:dyDescent="0.3">
      <c r="A285" s="53">
        <v>228</v>
      </c>
      <c r="B285" s="121">
        <v>45345</v>
      </c>
      <c r="C285" t="str">
        <v>DIEGO SOHAIL, ZATARAIN MARTINEZ</v>
      </c>
      <c r="D285" s="53" t="str">
        <v>TEPSA ELÉCTRICA</v>
      </c>
      <c r="E285" s="53" t="str">
        <v>PRODUCTIVA</v>
      </c>
      <c r="F285" t="str">
        <v>ENCARGOS ESPECIALES DE AI</v>
      </c>
      <c r="G285" s="121">
        <v>45335</v>
      </c>
      <c r="H285" s="53">
        <v>2024</v>
      </c>
      <c r="I285" t="str">
        <v>feb</v>
      </c>
      <c r="J285" s="124">
        <v>45323</v>
      </c>
      <c r="K285">
        <v>89</v>
      </c>
      <c r="L285">
        <v>122</v>
      </c>
      <c r="M285" t="str">
        <v xml:space="preserve">PROYECTO INTERNO COTIZADOR TEPSA ELECTRICA </v>
      </c>
      <c r="N285" t="str">
        <v>CONTROL INTERNO</v>
      </c>
      <c r="O285" t="str">
        <v>REIMPLEMENTACIÓN DE PROCESO</v>
      </c>
      <c r="P285">
        <v>9</v>
      </c>
      <c r="Q285">
        <v>0</v>
      </c>
      <c r="R285">
        <f t="shared" si="14"/>
        <v>9</v>
      </c>
      <c r="S285">
        <f t="shared" si="15"/>
        <v>0</v>
      </c>
      <c r="T285" s="53" t="str">
        <f t="shared" si="16"/>
        <v/>
      </c>
      <c r="U285" s="53" t="str">
        <f t="shared" si="16"/>
        <v>TEPSA ELÉCTRICA</v>
      </c>
      <c r="V285" s="53" t="str">
        <f t="shared" si="16"/>
        <v/>
      </c>
      <c r="W285" s="53" t="str">
        <f t="shared" si="16"/>
        <v/>
      </c>
      <c r="X285" s="53" t="str">
        <f t="shared" si="16"/>
        <v/>
      </c>
    </row>
    <row r="286" spans="1:24" hidden="1" x14ac:dyDescent="0.3">
      <c r="A286" s="53">
        <v>265</v>
      </c>
      <c r="B286" s="121">
        <v>45348</v>
      </c>
      <c r="C286" t="str">
        <v>DIEGO SOHAIL, ZATARAIN MARTINEZ</v>
      </c>
      <c r="D286" s="53" t="str">
        <v>CSCGT</v>
      </c>
      <c r="E286" s="53" t="str">
        <v>IMPRODUCTIVA</v>
      </c>
      <c r="F286" t="str">
        <v>TAREAS ADMINISTRATIVAS (REUNIÓN SOLICITADA POR OTRO DEPARTAMENTO OPERACIÓN 100%)</v>
      </c>
      <c r="G286" s="121">
        <v>45334</v>
      </c>
      <c r="H286" s="53">
        <v>2024</v>
      </c>
      <c r="I286" t="str">
        <v>feb</v>
      </c>
      <c r="J286" s="124">
        <v>45323</v>
      </c>
      <c r="K286">
        <v>0</v>
      </c>
      <c r="L286">
        <v>0</v>
      </c>
      <c r="M286">
        <v>0</v>
      </c>
      <c r="N286">
        <v>0</v>
      </c>
      <c r="O286">
        <v>0</v>
      </c>
      <c r="P286">
        <v>4</v>
      </c>
      <c r="Q286">
        <v>0</v>
      </c>
      <c r="R286">
        <f t="shared" si="14"/>
        <v>4</v>
      </c>
      <c r="S286">
        <f t="shared" si="15"/>
        <v>0</v>
      </c>
      <c r="T286" s="53" t="str">
        <f t="shared" si="16"/>
        <v/>
      </c>
      <c r="U286" s="53" t="str">
        <f t="shared" si="16"/>
        <v/>
      </c>
      <c r="V286" s="53" t="str">
        <f t="shared" si="16"/>
        <v/>
      </c>
      <c r="W286" s="53" t="str">
        <f t="shared" si="16"/>
        <v/>
      </c>
      <c r="X286" s="53" t="str">
        <f t="shared" si="16"/>
        <v>CSCGT</v>
      </c>
    </row>
    <row r="287" spans="1:24" hidden="1" x14ac:dyDescent="0.3">
      <c r="A287" s="53">
        <v>264</v>
      </c>
      <c r="B287" s="121">
        <v>45348</v>
      </c>
      <c r="C287" t="str">
        <v>DIEGO SOHAIL, ZATARAIN MARTINEZ</v>
      </c>
      <c r="D287" s="53" t="str">
        <v>GRUPO TEPSA</v>
      </c>
      <c r="E287" s="53" t="str">
        <v>IMPRODUCTIVA</v>
      </c>
      <c r="F287" t="str">
        <v>ENTRENAMIENTO / CAPACITACIÓN</v>
      </c>
      <c r="G287" s="121">
        <v>45334</v>
      </c>
      <c r="H287" s="53">
        <v>2024</v>
      </c>
      <c r="I287" t="str">
        <v>feb</v>
      </c>
      <c r="J287" s="124">
        <v>45323</v>
      </c>
      <c r="K287">
        <v>0</v>
      </c>
      <c r="L287">
        <v>0</v>
      </c>
      <c r="M287">
        <v>0</v>
      </c>
      <c r="N287">
        <v>0</v>
      </c>
      <c r="O287">
        <v>0</v>
      </c>
      <c r="P287">
        <v>5</v>
      </c>
      <c r="Q287">
        <v>0</v>
      </c>
      <c r="R287">
        <f t="shared" si="14"/>
        <v>1</v>
      </c>
      <c r="S287">
        <f t="shared" si="15"/>
        <v>0</v>
      </c>
      <c r="T287" s="53" t="str">
        <f t="shared" si="16"/>
        <v>TÉCNICA ELÉCTRICA DE PARRAL</v>
      </c>
      <c r="U287" s="53" t="str">
        <f t="shared" si="16"/>
        <v>TEPSA ELÉCTRICA</v>
      </c>
      <c r="V287" s="53" t="str">
        <f t="shared" si="16"/>
        <v>TEPSA COMERCIAL</v>
      </c>
      <c r="W287" s="53" t="str">
        <f t="shared" si="16"/>
        <v>TEPSA STEEL POWER</v>
      </c>
      <c r="X287" s="53" t="str">
        <f t="shared" si="16"/>
        <v>CSCGT</v>
      </c>
    </row>
    <row r="288" spans="1:24" hidden="1" x14ac:dyDescent="0.3">
      <c r="A288" s="53">
        <v>233</v>
      </c>
      <c r="B288" s="121">
        <v>45345</v>
      </c>
      <c r="C288" t="str">
        <v>DIEGO SOHAIL, ZATARAIN MARTINEZ</v>
      </c>
      <c r="D288" s="53" t="str">
        <v>TEPSA ELÉCTRICA</v>
      </c>
      <c r="E288" s="53" t="str">
        <v>PRODUCTIVA</v>
      </c>
      <c r="F288" t="str">
        <v>CAPACITACIÓN E IMPLEMENTACIÓN DE DESARROLLOS CREADOS POR A.I</v>
      </c>
      <c r="G288" s="121">
        <v>45331</v>
      </c>
      <c r="H288" s="53">
        <v>2024</v>
      </c>
      <c r="I288" t="str">
        <v>feb</v>
      </c>
      <c r="J288" s="124">
        <v>45323</v>
      </c>
      <c r="K288">
        <v>90</v>
      </c>
      <c r="L288">
        <v>0</v>
      </c>
      <c r="M288" t="str">
        <v>DESARROLLO PARA AUTOMATIZAR EL PROCESO DE COTIZACIÓN VENTAS TEPSA ELECTRICA</v>
      </c>
      <c r="N288" t="str">
        <v>CONTROL INTERNO</v>
      </c>
      <c r="O288" t="str">
        <v>AUTOMATIZACIÓN DE PROCESO</v>
      </c>
      <c r="P288">
        <v>9</v>
      </c>
      <c r="Q288">
        <v>0</v>
      </c>
      <c r="R288">
        <f t="shared" si="14"/>
        <v>9</v>
      </c>
      <c r="S288">
        <f t="shared" si="15"/>
        <v>0</v>
      </c>
      <c r="T288" s="53" t="str">
        <f t="shared" si="16"/>
        <v/>
      </c>
      <c r="U288" s="53" t="str">
        <f t="shared" si="16"/>
        <v>TEPSA ELÉCTRICA</v>
      </c>
      <c r="V288" s="53" t="str">
        <f t="shared" si="16"/>
        <v/>
      </c>
      <c r="W288" s="53" t="str">
        <f t="shared" si="16"/>
        <v/>
      </c>
      <c r="X288" s="53" t="str">
        <f t="shared" si="16"/>
        <v/>
      </c>
    </row>
    <row r="289" spans="1:24" hidden="1" x14ac:dyDescent="0.3">
      <c r="A289" s="53">
        <v>259</v>
      </c>
      <c r="B289" s="121">
        <v>45348</v>
      </c>
      <c r="C289" t="str">
        <v>DIEGO SOHAIL, ZATARAIN MARTINEZ</v>
      </c>
      <c r="D289" s="53" t="str">
        <v>GRUPO TEPSA</v>
      </c>
      <c r="E289" s="53" t="str">
        <v>PRODUCTIVA</v>
      </c>
      <c r="F289" t="str">
        <v>CAPACITACIÓN E IMPLEMENTACIÓN DE DESARROLLOS CREADOS POR A.I</v>
      </c>
      <c r="G289" s="121">
        <v>45329</v>
      </c>
      <c r="H289" s="53">
        <v>2024</v>
      </c>
      <c r="I289" t="str">
        <v>feb</v>
      </c>
      <c r="J289" s="124">
        <v>45323</v>
      </c>
      <c r="K289">
        <v>22</v>
      </c>
      <c r="L289">
        <v>47</v>
      </c>
      <c r="M289" t="str">
        <v>LISTA MAESTRA DE CONTROL INTERNO</v>
      </c>
      <c r="N289" t="str">
        <v>SERVICIO ESPECIALIZADO</v>
      </c>
      <c r="O289">
        <v>0</v>
      </c>
      <c r="P289">
        <v>3</v>
      </c>
      <c r="Q289">
        <v>0</v>
      </c>
      <c r="R289">
        <f t="shared" si="14"/>
        <v>0.6</v>
      </c>
      <c r="S289">
        <f t="shared" si="15"/>
        <v>0</v>
      </c>
      <c r="T289" s="53" t="str">
        <f t="shared" si="16"/>
        <v>TÉCNICA ELÉCTRICA DE PARRAL</v>
      </c>
      <c r="U289" s="53" t="str">
        <f t="shared" si="16"/>
        <v>TEPSA ELÉCTRICA</v>
      </c>
      <c r="V289" s="53" t="str">
        <f t="shared" si="16"/>
        <v>TEPSA COMERCIAL</v>
      </c>
      <c r="W289" s="53" t="str">
        <f t="shared" si="16"/>
        <v>TEPSA STEEL POWER</v>
      </c>
      <c r="X289" s="53" t="str">
        <f t="shared" si="16"/>
        <v>CSCGT</v>
      </c>
    </row>
    <row r="290" spans="1:24" hidden="1" x14ac:dyDescent="0.3">
      <c r="A290" s="53">
        <v>258</v>
      </c>
      <c r="B290" s="121">
        <v>45348</v>
      </c>
      <c r="C290" t="str">
        <v>DIEGO SOHAIL, ZATARAIN MARTINEZ</v>
      </c>
      <c r="D290" s="53" t="str">
        <v>TEPSA ELÉCTRICA</v>
      </c>
      <c r="E290" s="53" t="str">
        <v>PRODUCTIVA</v>
      </c>
      <c r="F290" t="str">
        <v>REUNIONES CON CLIENTE</v>
      </c>
      <c r="G290" s="121">
        <v>45329</v>
      </c>
      <c r="H290" s="53">
        <v>2024</v>
      </c>
      <c r="I290" t="str">
        <v>feb</v>
      </c>
      <c r="J290" s="124">
        <v>45323</v>
      </c>
      <c r="K290">
        <v>89</v>
      </c>
      <c r="L290">
        <v>122</v>
      </c>
      <c r="M290" t="str">
        <v xml:space="preserve">PROYECTO INTERNO COTIZADOR TEPSA ELECTRICA </v>
      </c>
      <c r="N290" t="str">
        <v>CONTROL INTERNO</v>
      </c>
      <c r="O290" t="str">
        <v>REIMPLEMENTACIÓN DE PROCESO</v>
      </c>
      <c r="P290">
        <v>2</v>
      </c>
      <c r="Q290">
        <v>0</v>
      </c>
      <c r="R290">
        <f t="shared" si="14"/>
        <v>2</v>
      </c>
      <c r="S290">
        <f t="shared" si="15"/>
        <v>0</v>
      </c>
      <c r="T290" s="53" t="str">
        <f t="shared" si="16"/>
        <v/>
      </c>
      <c r="U290" s="53" t="str">
        <f t="shared" si="16"/>
        <v>TEPSA ELÉCTRICA</v>
      </c>
      <c r="V290" s="53" t="str">
        <f t="shared" si="16"/>
        <v/>
      </c>
      <c r="W290" s="53" t="str">
        <f t="shared" si="16"/>
        <v/>
      </c>
      <c r="X290" s="53" t="str">
        <f t="shared" si="16"/>
        <v/>
      </c>
    </row>
    <row r="291" spans="1:24" hidden="1" x14ac:dyDescent="0.3">
      <c r="A291" s="53">
        <v>257</v>
      </c>
      <c r="B291" s="121">
        <v>45348</v>
      </c>
      <c r="C291" t="str">
        <v>DIEGO SOHAIL, ZATARAIN MARTINEZ</v>
      </c>
      <c r="D291" s="53" t="str">
        <v>TEPSA COMERCIAL</v>
      </c>
      <c r="E291" s="53" t="str">
        <v>IMPRODUCTIVA</v>
      </c>
      <c r="F291" t="str">
        <v>TAREAS ADMINISTRATIVAS (REUNIÓN SOLICITADA POR OTRO DEPARTAMENTO OPERACIÓN 100%)</v>
      </c>
      <c r="G291" s="121">
        <v>45329</v>
      </c>
      <c r="H291" s="53">
        <v>2024</v>
      </c>
      <c r="I291" t="str">
        <v>feb</v>
      </c>
      <c r="J291" s="124">
        <v>45323</v>
      </c>
      <c r="K291">
        <v>0</v>
      </c>
      <c r="L291">
        <v>0</v>
      </c>
      <c r="M291">
        <v>0</v>
      </c>
      <c r="N291">
        <v>0</v>
      </c>
      <c r="O291">
        <v>0</v>
      </c>
      <c r="P291">
        <v>3</v>
      </c>
      <c r="Q291">
        <v>0</v>
      </c>
      <c r="R291">
        <f t="shared" si="14"/>
        <v>3</v>
      </c>
      <c r="S291">
        <f t="shared" si="15"/>
        <v>0</v>
      </c>
      <c r="T291" s="53" t="str">
        <f t="shared" si="16"/>
        <v/>
      </c>
      <c r="U291" s="53" t="str">
        <f t="shared" si="16"/>
        <v/>
      </c>
      <c r="V291" s="53" t="str">
        <f t="shared" si="16"/>
        <v>TEPSA COMERCIAL</v>
      </c>
      <c r="W291" s="53" t="str">
        <f t="shared" si="16"/>
        <v/>
      </c>
      <c r="X291" s="53" t="str">
        <f t="shared" si="16"/>
        <v/>
      </c>
    </row>
    <row r="292" spans="1:24" hidden="1" x14ac:dyDescent="0.3">
      <c r="A292" s="53">
        <v>256</v>
      </c>
      <c r="B292" s="121">
        <v>45348</v>
      </c>
      <c r="C292" t="str">
        <v>DIEGO SOHAIL, ZATARAIN MARTINEZ</v>
      </c>
      <c r="D292" s="53" t="str">
        <v>TEPSA COMERCIAL</v>
      </c>
      <c r="E292" s="53" t="str">
        <v>IMPRODUCTIVA</v>
      </c>
      <c r="F292" t="str">
        <v>TRASLADOS</v>
      </c>
      <c r="G292" s="121">
        <v>45329</v>
      </c>
      <c r="H292" s="53">
        <v>2024</v>
      </c>
      <c r="I292" t="str">
        <v>feb</v>
      </c>
      <c r="J292" s="124">
        <v>45323</v>
      </c>
      <c r="K292">
        <v>0</v>
      </c>
      <c r="L292">
        <v>0</v>
      </c>
      <c r="M292">
        <v>0</v>
      </c>
      <c r="N292">
        <v>0</v>
      </c>
      <c r="O292">
        <v>0</v>
      </c>
      <c r="P292">
        <v>1</v>
      </c>
      <c r="Q292">
        <v>0</v>
      </c>
      <c r="R292">
        <f t="shared" si="14"/>
        <v>1</v>
      </c>
      <c r="S292">
        <f t="shared" si="15"/>
        <v>0</v>
      </c>
      <c r="T292" s="53" t="str">
        <f t="shared" si="16"/>
        <v/>
      </c>
      <c r="U292" s="53" t="str">
        <f t="shared" si="16"/>
        <v/>
      </c>
      <c r="V292" s="53" t="str">
        <f t="shared" si="16"/>
        <v>TEPSA COMERCIAL</v>
      </c>
      <c r="W292" s="53" t="str">
        <f t="shared" si="16"/>
        <v/>
      </c>
      <c r="X292" s="53" t="str">
        <f t="shared" si="16"/>
        <v/>
      </c>
    </row>
    <row r="293" spans="1:24" hidden="1" x14ac:dyDescent="0.3">
      <c r="A293" s="53">
        <v>255</v>
      </c>
      <c r="B293" s="121">
        <v>45348</v>
      </c>
      <c r="C293" t="str">
        <v>DIEGO SOHAIL, ZATARAIN MARTINEZ</v>
      </c>
      <c r="D293" s="53" t="str">
        <v>TÉCNICA ELÉCTRICA DE PARRAL</v>
      </c>
      <c r="E293" s="53" t="str">
        <v>IMPRODUCTIVA</v>
      </c>
      <c r="F293" t="str">
        <v>TAREAS ADMINISTRATIVAS (REUNIÓN SOLICITADA POR OTRO DEPARTAMENTO OPERACIÓN 100%)</v>
      </c>
      <c r="G293" s="121">
        <v>45328</v>
      </c>
      <c r="H293" s="53">
        <v>2024</v>
      </c>
      <c r="I293" t="str">
        <v>feb</v>
      </c>
      <c r="J293" s="124">
        <v>45323</v>
      </c>
      <c r="K293">
        <v>0</v>
      </c>
      <c r="L293">
        <v>0</v>
      </c>
      <c r="M293">
        <v>0</v>
      </c>
      <c r="N293">
        <v>0</v>
      </c>
      <c r="O293">
        <v>0</v>
      </c>
      <c r="P293">
        <v>4</v>
      </c>
      <c r="Q293">
        <v>0</v>
      </c>
      <c r="R293">
        <f t="shared" si="14"/>
        <v>4</v>
      </c>
      <c r="S293">
        <f t="shared" si="15"/>
        <v>0</v>
      </c>
      <c r="T293" s="53" t="str">
        <f t="shared" si="16"/>
        <v>TÉCNICA ELÉCTRICA DE PARRAL</v>
      </c>
      <c r="U293" s="53" t="str">
        <f t="shared" si="16"/>
        <v/>
      </c>
      <c r="V293" s="53" t="str">
        <f t="shared" si="16"/>
        <v/>
      </c>
      <c r="W293" s="53" t="str">
        <f t="shared" si="16"/>
        <v/>
      </c>
      <c r="X293" s="53" t="str">
        <f t="shared" si="16"/>
        <v/>
      </c>
    </row>
    <row r="294" spans="1:24" hidden="1" x14ac:dyDescent="0.3">
      <c r="A294" s="53">
        <v>254</v>
      </c>
      <c r="B294" s="121">
        <v>45348</v>
      </c>
      <c r="C294" t="str">
        <v>DIEGO SOHAIL, ZATARAIN MARTINEZ</v>
      </c>
      <c r="D294" s="53" t="str">
        <v>TEPSA STEEL POWER</v>
      </c>
      <c r="E294" s="53" t="str">
        <v>PRODUCTIVA</v>
      </c>
      <c r="F294" t="str">
        <v>ACTIVIDADES DE CONTROL INTERNO</v>
      </c>
      <c r="G294" s="121">
        <v>45328</v>
      </c>
      <c r="H294" s="53">
        <v>2024</v>
      </c>
      <c r="I294" t="str">
        <v>feb</v>
      </c>
      <c r="J294" s="124">
        <v>45323</v>
      </c>
      <c r="K294">
        <v>37</v>
      </c>
      <c r="L294">
        <v>115</v>
      </c>
      <c r="M294" t="str">
        <v>REVISIÓN SISTEMA DE MONITOREO CCTV GRUPO TEPSA</v>
      </c>
      <c r="N294" t="str">
        <v>AUDITORÍA</v>
      </c>
      <c r="O294" t="str">
        <v>A CONTROL(ES)</v>
      </c>
      <c r="P294">
        <v>5</v>
      </c>
      <c r="Q294">
        <v>0</v>
      </c>
      <c r="R294">
        <f t="shared" si="14"/>
        <v>5</v>
      </c>
      <c r="S294">
        <f t="shared" si="15"/>
        <v>0</v>
      </c>
      <c r="T294" s="53" t="str">
        <f t="shared" si="16"/>
        <v/>
      </c>
      <c r="U294" s="53" t="str">
        <f t="shared" si="16"/>
        <v/>
      </c>
      <c r="V294" s="53" t="str">
        <f t="shared" si="16"/>
        <v/>
      </c>
      <c r="W294" s="53" t="str">
        <f t="shared" si="16"/>
        <v>TEPSA STEEL POWER</v>
      </c>
      <c r="X294" s="53" t="str">
        <f t="shared" si="16"/>
        <v/>
      </c>
    </row>
    <row r="295" spans="1:24" hidden="1" x14ac:dyDescent="0.3">
      <c r="A295" s="53">
        <v>234</v>
      </c>
      <c r="B295" s="121">
        <v>45345</v>
      </c>
      <c r="C295" t="str">
        <v>DIEGO SOHAIL, ZATARAIN MARTINEZ</v>
      </c>
      <c r="D295" s="53" t="str">
        <v>TEPSA STEEL POWER</v>
      </c>
      <c r="E295" s="53" t="str">
        <v>PRODUCTIVA</v>
      </c>
      <c r="F295" t="str">
        <v>ACTIVIDADES DE CONTROL INTERNO</v>
      </c>
      <c r="G295" s="121">
        <v>45324</v>
      </c>
      <c r="H295" s="53">
        <v>2024</v>
      </c>
      <c r="I295" t="str">
        <v>feb</v>
      </c>
      <c r="J295" s="124">
        <v>45323</v>
      </c>
      <c r="K295">
        <v>37</v>
      </c>
      <c r="L295">
        <v>115</v>
      </c>
      <c r="M295" t="str">
        <v>REVISIÓN SISTEMA DE MONITOREO CCTV GRUPO TEPSA</v>
      </c>
      <c r="N295" t="str">
        <v>AUDITORÍA</v>
      </c>
      <c r="O295" t="str">
        <v>A CONTROL(ES)</v>
      </c>
      <c r="P295">
        <v>9</v>
      </c>
      <c r="Q295">
        <v>0</v>
      </c>
      <c r="R295">
        <f t="shared" si="14"/>
        <v>9</v>
      </c>
      <c r="S295">
        <f t="shared" si="15"/>
        <v>0</v>
      </c>
      <c r="T295" s="53" t="str">
        <f t="shared" si="16"/>
        <v/>
      </c>
      <c r="U295" s="53" t="str">
        <f t="shared" si="16"/>
        <v/>
      </c>
      <c r="V295" s="53" t="str">
        <f t="shared" si="16"/>
        <v/>
      </c>
      <c r="W295" s="53" t="str">
        <f t="shared" si="16"/>
        <v>TEPSA STEEL POWER</v>
      </c>
      <c r="X295" s="53" t="str">
        <f t="shared" si="16"/>
        <v/>
      </c>
    </row>
    <row r="296" spans="1:24" hidden="1" x14ac:dyDescent="0.3">
      <c r="A296" s="53">
        <v>263</v>
      </c>
      <c r="B296" s="121">
        <v>45348</v>
      </c>
      <c r="C296" t="str">
        <v>DIEGO SOHAIL, ZATARAIN MARTINEZ</v>
      </c>
      <c r="D296" s="53" t="str">
        <v>GRUPO TEPSA</v>
      </c>
      <c r="E296" s="53" t="str">
        <v>PRODUCTIVA</v>
      </c>
      <c r="F296" t="str">
        <v>CAPACITACIÓN E IMPLEMENTACIÓN DE DESARROLLOS CREADOS POR A.I</v>
      </c>
      <c r="G296" s="121">
        <v>45323</v>
      </c>
      <c r="H296" s="53">
        <v>2024</v>
      </c>
      <c r="I296" t="str">
        <v>feb</v>
      </c>
      <c r="J296" s="124">
        <v>45323</v>
      </c>
      <c r="K296">
        <v>22</v>
      </c>
      <c r="L296">
        <v>47</v>
      </c>
      <c r="M296" t="str">
        <v>LISTA MAESTRA DE CONTROL INTERNO</v>
      </c>
      <c r="N296" t="str">
        <v>SERVICIO ESPECIALIZADO</v>
      </c>
      <c r="O296">
        <v>0</v>
      </c>
      <c r="P296">
        <v>9</v>
      </c>
      <c r="Q296">
        <v>0</v>
      </c>
      <c r="R296">
        <f t="shared" si="14"/>
        <v>1.8</v>
      </c>
      <c r="S296">
        <f t="shared" si="15"/>
        <v>0</v>
      </c>
      <c r="T296" s="53" t="str">
        <f t="shared" si="16"/>
        <v>TÉCNICA ELÉCTRICA DE PARRAL</v>
      </c>
      <c r="U296" s="53" t="str">
        <f t="shared" si="16"/>
        <v>TEPSA ELÉCTRICA</v>
      </c>
      <c r="V296" s="53" t="str">
        <f t="shared" si="16"/>
        <v>TEPSA COMERCIAL</v>
      </c>
      <c r="W296" s="53" t="str">
        <f t="shared" si="16"/>
        <v>TEPSA STEEL POWER</v>
      </c>
      <c r="X296" s="53" t="str">
        <f t="shared" si="16"/>
        <v>CSCGT</v>
      </c>
    </row>
    <row r="297" spans="1:24" hidden="1" x14ac:dyDescent="0.3">
      <c r="A297" s="53">
        <v>235</v>
      </c>
      <c r="B297" s="121">
        <v>45345</v>
      </c>
      <c r="C297" t="str">
        <v>DIEGO SOHAIL, ZATARAIN MARTINEZ</v>
      </c>
      <c r="D297" s="53" t="str">
        <v>TÉCNICA ELÉCTRICA DE PARRAL</v>
      </c>
      <c r="E297" s="53" t="str">
        <v>PRODUCTIVA</v>
      </c>
      <c r="F297" t="str">
        <v>ENCARGOS ESPECIALES DE AI</v>
      </c>
      <c r="G297" s="121">
        <v>45323</v>
      </c>
      <c r="H297" s="53">
        <v>2024</v>
      </c>
      <c r="I297" t="str">
        <v>feb</v>
      </c>
      <c r="J297" s="124">
        <v>45323</v>
      </c>
      <c r="K297">
        <v>0</v>
      </c>
      <c r="L297">
        <v>0</v>
      </c>
      <c r="M297">
        <v>0</v>
      </c>
      <c r="N297">
        <v>0</v>
      </c>
      <c r="O297">
        <v>0</v>
      </c>
      <c r="P297">
        <v>9</v>
      </c>
      <c r="Q297">
        <v>0</v>
      </c>
      <c r="R297">
        <f t="shared" si="14"/>
        <v>9</v>
      </c>
      <c r="S297">
        <f t="shared" si="15"/>
        <v>0</v>
      </c>
      <c r="T297" s="53" t="str">
        <f t="shared" si="16"/>
        <v>TÉCNICA ELÉCTRICA DE PARRAL</v>
      </c>
      <c r="U297" s="53" t="str">
        <f t="shared" si="16"/>
        <v/>
      </c>
      <c r="V297" s="53" t="str">
        <f t="shared" si="16"/>
        <v/>
      </c>
      <c r="W297" s="53" t="str">
        <f t="shared" si="16"/>
        <v/>
      </c>
      <c r="X297" s="53" t="str">
        <f t="shared" si="16"/>
        <v/>
      </c>
    </row>
    <row r="298" spans="1:24" hidden="1" x14ac:dyDescent="0.3">
      <c r="A298" s="53">
        <v>237</v>
      </c>
      <c r="B298" s="121">
        <v>45345</v>
      </c>
      <c r="C298" t="str">
        <v>DIEGO SOHAIL, ZATARAIN MARTINEZ</v>
      </c>
      <c r="D298" s="53" t="str">
        <v>TEPSA ELÉCTRICA</v>
      </c>
      <c r="E298" s="53" t="str">
        <v>PRODUCTIVA</v>
      </c>
      <c r="F298" t="str">
        <v>CAPACITACIÓN E IMPLEMENTACIÓN DE DESARROLLOS CREADOS POR A.I</v>
      </c>
      <c r="G298" s="121">
        <v>45320</v>
      </c>
      <c r="H298" s="53">
        <v>2024</v>
      </c>
      <c r="I298" t="str">
        <v>ene</v>
      </c>
      <c r="J298" s="124">
        <v>45292</v>
      </c>
      <c r="K298">
        <v>89</v>
      </c>
      <c r="L298">
        <v>122</v>
      </c>
      <c r="M298" t="str">
        <v xml:space="preserve">PROYECTO INTERNO COTIZADOR TEPSA ELECTRICA </v>
      </c>
      <c r="N298" t="str">
        <v>CONTROL INTERNO</v>
      </c>
      <c r="O298" t="str">
        <v>REIMPLEMENTACIÓN DE PROCESO</v>
      </c>
      <c r="P298">
        <v>9</v>
      </c>
      <c r="Q298">
        <v>0</v>
      </c>
      <c r="R298">
        <f t="shared" si="14"/>
        <v>9</v>
      </c>
      <c r="S298">
        <f t="shared" si="15"/>
        <v>0</v>
      </c>
      <c r="T298" s="53" t="str">
        <f t="shared" si="16"/>
        <v/>
      </c>
      <c r="U298" s="53" t="str">
        <f t="shared" si="16"/>
        <v>TEPSA ELÉCTRICA</v>
      </c>
      <c r="V298" s="53" t="str">
        <f t="shared" si="16"/>
        <v/>
      </c>
      <c r="W298" s="53" t="str">
        <f t="shared" si="16"/>
        <v/>
      </c>
      <c r="X298" s="53" t="str">
        <f t="shared" si="16"/>
        <v/>
      </c>
    </row>
    <row r="299" spans="1:24" hidden="1" x14ac:dyDescent="0.3">
      <c r="A299" s="53">
        <v>238</v>
      </c>
      <c r="B299" s="121">
        <v>45345</v>
      </c>
      <c r="C299" t="str">
        <v>DIEGO SOHAIL, ZATARAIN MARTINEZ</v>
      </c>
      <c r="D299" s="53" t="str">
        <v>TEPSA ELÉCTRICA</v>
      </c>
      <c r="E299" s="53" t="str">
        <v>PRODUCTIVA</v>
      </c>
      <c r="F299" t="str">
        <v>CAPACITACIÓN E IMPLEMENTACIÓN DE DESARROLLOS CREADOS POR A.I</v>
      </c>
      <c r="G299" s="121">
        <v>45317</v>
      </c>
      <c r="H299" s="53">
        <v>2024</v>
      </c>
      <c r="I299" t="str">
        <v>ene</v>
      </c>
      <c r="J299" s="124">
        <v>45292</v>
      </c>
      <c r="K299">
        <v>89</v>
      </c>
      <c r="L299">
        <v>122</v>
      </c>
      <c r="M299" t="str">
        <v xml:space="preserve">PROYECTO INTERNO COTIZADOR TEPSA ELECTRICA </v>
      </c>
      <c r="N299" t="str">
        <v>CONTROL INTERNO</v>
      </c>
      <c r="O299" t="str">
        <v>REIMPLEMENTACIÓN DE PROCESO</v>
      </c>
      <c r="P299">
        <v>9</v>
      </c>
      <c r="Q299">
        <v>0</v>
      </c>
      <c r="R299">
        <f t="shared" si="14"/>
        <v>9</v>
      </c>
      <c r="S299">
        <f t="shared" si="15"/>
        <v>0</v>
      </c>
      <c r="T299" s="53" t="str">
        <f t="shared" si="16"/>
        <v/>
      </c>
      <c r="U299" s="53" t="str">
        <f t="shared" si="16"/>
        <v>TEPSA ELÉCTRICA</v>
      </c>
      <c r="V299" s="53" t="str">
        <f t="shared" si="16"/>
        <v/>
      </c>
      <c r="W299" s="53" t="str">
        <f t="shared" si="16"/>
        <v/>
      </c>
      <c r="X299" s="53" t="str">
        <f t="shared" si="16"/>
        <v/>
      </c>
    </row>
    <row r="300" spans="1:24" hidden="1" x14ac:dyDescent="0.3">
      <c r="A300" s="53">
        <v>239</v>
      </c>
      <c r="B300" s="121">
        <v>45345</v>
      </c>
      <c r="C300" t="str">
        <v>DIEGO SOHAIL, ZATARAIN MARTINEZ</v>
      </c>
      <c r="D300" s="53" t="str">
        <v>GRUPO TEPSA</v>
      </c>
      <c r="E300" s="53" t="str">
        <v>PRODUCTIVA</v>
      </c>
      <c r="F300" t="str">
        <v>ACTIVIDADES DE CONTROL INTERNO</v>
      </c>
      <c r="G300" s="121">
        <v>45316</v>
      </c>
      <c r="H300" s="53">
        <v>2024</v>
      </c>
      <c r="I300" t="str">
        <v>ene</v>
      </c>
      <c r="J300" s="124">
        <v>45292</v>
      </c>
      <c r="K300">
        <v>88</v>
      </c>
      <c r="L300">
        <v>121</v>
      </c>
      <c r="M300" t="str">
        <v>DOCUMENTACIÓN DE PROCEDIMIENTO PARA ADMINISTRAR LLAVES Y CLAVES DE ACCESO A UNIDADES  DE NEGOCIO GRUPO TEPSA</v>
      </c>
      <c r="N300" t="str">
        <v>CONTROL INTERNO</v>
      </c>
      <c r="O300" t="str">
        <v>DOCUMENTACIÓN DE PROCEDIMIENTO</v>
      </c>
      <c r="P300">
        <v>9</v>
      </c>
      <c r="Q300">
        <v>0</v>
      </c>
      <c r="R300">
        <f t="shared" si="14"/>
        <v>1.8</v>
      </c>
      <c r="S300">
        <f t="shared" si="15"/>
        <v>0</v>
      </c>
      <c r="T300" s="53" t="str">
        <f t="shared" si="16"/>
        <v>TÉCNICA ELÉCTRICA DE PARRAL</v>
      </c>
      <c r="U300" s="53" t="str">
        <f t="shared" si="16"/>
        <v>TEPSA ELÉCTRICA</v>
      </c>
      <c r="V300" s="53" t="str">
        <f t="shared" si="16"/>
        <v>TEPSA COMERCIAL</v>
      </c>
      <c r="W300" s="53" t="str">
        <f t="shared" si="16"/>
        <v>TEPSA STEEL POWER</v>
      </c>
      <c r="X300" s="53" t="str">
        <f t="shared" si="16"/>
        <v>CSCGT</v>
      </c>
    </row>
    <row r="301" spans="1:24" hidden="1" x14ac:dyDescent="0.3">
      <c r="A301" s="53">
        <v>241</v>
      </c>
      <c r="B301" s="121">
        <v>45345</v>
      </c>
      <c r="C301" t="str">
        <v>DIEGO SOHAIL, ZATARAIN MARTINEZ</v>
      </c>
      <c r="D301" s="53" t="str">
        <v>GRUPO TEPSA</v>
      </c>
      <c r="E301" s="53" t="str">
        <v>PRODUCTIVA</v>
      </c>
      <c r="F301" t="str">
        <v>ACTIVIDADES DE CONTROL INTERNO</v>
      </c>
      <c r="G301" s="121">
        <v>45315</v>
      </c>
      <c r="H301" s="53">
        <v>2024</v>
      </c>
      <c r="I301" t="str">
        <v>ene</v>
      </c>
      <c r="J301" s="124">
        <v>45292</v>
      </c>
      <c r="K301">
        <v>88</v>
      </c>
      <c r="L301">
        <v>121</v>
      </c>
      <c r="M301" t="str">
        <v>DOCUMENTACIÓN DE PROCEDIMIENTO PARA ADMINISTRAR LLAVES Y CLAVES DE ACCESO A UNIDADES  DE NEGOCIO GRUPO TEPSA</v>
      </c>
      <c r="N301" t="str">
        <v>CONTROL INTERNO</v>
      </c>
      <c r="O301" t="str">
        <v>DOCUMENTACIÓN DE PROCEDIMIENTO</v>
      </c>
      <c r="P301">
        <v>4</v>
      </c>
      <c r="Q301">
        <v>0</v>
      </c>
      <c r="R301">
        <f t="shared" si="14"/>
        <v>0.8</v>
      </c>
      <c r="S301">
        <f t="shared" si="15"/>
        <v>0</v>
      </c>
      <c r="T301" s="53" t="str">
        <f t="shared" si="16"/>
        <v>TÉCNICA ELÉCTRICA DE PARRAL</v>
      </c>
      <c r="U301" s="53" t="str">
        <f t="shared" si="16"/>
        <v>TEPSA ELÉCTRICA</v>
      </c>
      <c r="V301" s="53" t="str">
        <f t="shared" si="16"/>
        <v>TEPSA COMERCIAL</v>
      </c>
      <c r="W301" s="53" t="str">
        <f t="shared" si="16"/>
        <v>TEPSA STEEL POWER</v>
      </c>
      <c r="X301" s="53" t="str">
        <f t="shared" si="16"/>
        <v>CSCGT</v>
      </c>
    </row>
    <row r="302" spans="1:24" hidden="1" x14ac:dyDescent="0.3">
      <c r="A302" s="53">
        <v>240</v>
      </c>
      <c r="B302" s="121">
        <v>45345</v>
      </c>
      <c r="C302" t="str">
        <v>DIEGO SOHAIL, ZATARAIN MARTINEZ</v>
      </c>
      <c r="D302" s="53" t="str">
        <v>TEPSA STEEL POWER</v>
      </c>
      <c r="E302" s="53" t="str">
        <v>PRODUCTIVA</v>
      </c>
      <c r="F302" t="str">
        <v>ACTIVIDADES DE CONTROL INTERNO</v>
      </c>
      <c r="G302" s="121">
        <v>45315</v>
      </c>
      <c r="H302" s="53">
        <v>2024</v>
      </c>
      <c r="I302" t="str">
        <v>ene</v>
      </c>
      <c r="J302" s="124">
        <v>45292</v>
      </c>
      <c r="K302">
        <v>37</v>
      </c>
      <c r="L302">
        <v>115</v>
      </c>
      <c r="M302" t="str">
        <v>REVISIÓN SISTEMA DE MONITOREO CCTV GRUPO TEPSA</v>
      </c>
      <c r="N302" t="str">
        <v>AUDITORÍA</v>
      </c>
      <c r="O302" t="str">
        <v>A CONTROL(ES)</v>
      </c>
      <c r="P302">
        <v>5</v>
      </c>
      <c r="Q302">
        <v>0</v>
      </c>
      <c r="R302">
        <f t="shared" si="14"/>
        <v>5</v>
      </c>
      <c r="S302">
        <f t="shared" si="15"/>
        <v>0</v>
      </c>
      <c r="T302" s="53" t="str">
        <f t="shared" si="16"/>
        <v/>
      </c>
      <c r="U302" s="53" t="str">
        <f t="shared" si="16"/>
        <v/>
      </c>
      <c r="V302" s="53" t="str">
        <f t="shared" si="16"/>
        <v/>
      </c>
      <c r="W302" s="53" t="str">
        <f t="shared" si="16"/>
        <v>TEPSA STEEL POWER</v>
      </c>
      <c r="X302" s="53" t="str">
        <f t="shared" si="16"/>
        <v/>
      </c>
    </row>
    <row r="303" spans="1:24" hidden="1" x14ac:dyDescent="0.3">
      <c r="A303" s="53">
        <v>242</v>
      </c>
      <c r="B303" s="121">
        <v>45345</v>
      </c>
      <c r="C303" t="str">
        <v>DIEGO SOHAIL, ZATARAIN MARTINEZ</v>
      </c>
      <c r="D303" s="53" t="str">
        <v>TEPSA ELÉCTRICA</v>
      </c>
      <c r="E303" s="53" t="str">
        <v>PRODUCTIVA</v>
      </c>
      <c r="F303" t="str">
        <v>ENTENDIMIENTO DE PROCESOS</v>
      </c>
      <c r="G303" s="121">
        <v>45313</v>
      </c>
      <c r="H303" s="53">
        <v>2024</v>
      </c>
      <c r="I303" t="str">
        <v>ene</v>
      </c>
      <c r="J303" s="124">
        <v>45292</v>
      </c>
      <c r="K303">
        <v>89</v>
      </c>
      <c r="L303">
        <v>122</v>
      </c>
      <c r="M303" t="str">
        <v xml:space="preserve">PROYECTO INTERNO COTIZADOR TEPSA ELECTRICA </v>
      </c>
      <c r="N303" t="str">
        <v>CONTROL INTERNO</v>
      </c>
      <c r="O303" t="str">
        <v>REIMPLEMENTACIÓN DE PROCESO</v>
      </c>
      <c r="P303">
        <v>9</v>
      </c>
      <c r="Q303">
        <v>0</v>
      </c>
      <c r="R303">
        <f t="shared" si="14"/>
        <v>9</v>
      </c>
      <c r="S303">
        <f t="shared" si="15"/>
        <v>0</v>
      </c>
      <c r="T303" s="53" t="str">
        <f t="shared" si="16"/>
        <v/>
      </c>
      <c r="U303" s="53" t="str">
        <f t="shared" si="16"/>
        <v>TEPSA ELÉCTRICA</v>
      </c>
      <c r="V303" s="53" t="str">
        <f t="shared" si="16"/>
        <v/>
      </c>
      <c r="W303" s="53" t="str">
        <f t="shared" si="16"/>
        <v/>
      </c>
      <c r="X303" s="53" t="str">
        <f t="shared" si="16"/>
        <v/>
      </c>
    </row>
    <row r="304" spans="1:24" hidden="1" x14ac:dyDescent="0.3">
      <c r="A304" s="53">
        <v>244</v>
      </c>
      <c r="B304" s="121">
        <v>45345</v>
      </c>
      <c r="C304" t="str">
        <v>DIEGO SOHAIL, ZATARAIN MARTINEZ</v>
      </c>
      <c r="D304" s="53" t="str">
        <v>GRUPO TEPSA</v>
      </c>
      <c r="E304" s="53" t="str">
        <v>PRODUCTIVA</v>
      </c>
      <c r="F304" t="str">
        <v>ACTIVIDADES DE CONTROL INTERNO</v>
      </c>
      <c r="G304" s="121">
        <v>45310</v>
      </c>
      <c r="H304" s="53">
        <v>2024</v>
      </c>
      <c r="I304" t="str">
        <v>ene</v>
      </c>
      <c r="J304" s="124">
        <v>45292</v>
      </c>
      <c r="K304">
        <v>88</v>
      </c>
      <c r="L304">
        <v>121</v>
      </c>
      <c r="M304" t="str">
        <v>DOCUMENTACIÓN DE PROCEDIMIENTO PARA ADMINISTRAR LLAVES Y CLAVES DE ACCESO A UNIDADES  DE NEGOCIO GRUPO TEPSA</v>
      </c>
      <c r="N304" t="str">
        <v>CONTROL INTERNO</v>
      </c>
      <c r="O304" t="str">
        <v>DOCUMENTACIÓN DE PROCEDIMIENTO</v>
      </c>
      <c r="P304">
        <v>4</v>
      </c>
      <c r="Q304">
        <v>0</v>
      </c>
      <c r="R304">
        <f t="shared" si="14"/>
        <v>0.8</v>
      </c>
      <c r="S304">
        <f t="shared" si="15"/>
        <v>0</v>
      </c>
      <c r="T304" s="53" t="str">
        <f t="shared" si="16"/>
        <v>TÉCNICA ELÉCTRICA DE PARRAL</v>
      </c>
      <c r="U304" s="53" t="str">
        <f t="shared" si="16"/>
        <v>TEPSA ELÉCTRICA</v>
      </c>
      <c r="V304" s="53" t="str">
        <f t="shared" si="16"/>
        <v>TEPSA COMERCIAL</v>
      </c>
      <c r="W304" s="53" t="str">
        <f t="shared" si="16"/>
        <v>TEPSA STEEL POWER</v>
      </c>
      <c r="X304" s="53" t="str">
        <f t="shared" si="16"/>
        <v>CSCGT</v>
      </c>
    </row>
    <row r="305" spans="1:24" hidden="1" x14ac:dyDescent="0.3">
      <c r="A305" s="53">
        <v>243</v>
      </c>
      <c r="B305" s="121">
        <v>45345</v>
      </c>
      <c r="C305" t="str">
        <v>DIEGO SOHAIL, ZATARAIN MARTINEZ</v>
      </c>
      <c r="D305" s="53" t="str">
        <v>GRUPO TEPSA</v>
      </c>
      <c r="E305" s="53" t="str">
        <v>PRODUCTIVA</v>
      </c>
      <c r="F305" t="str">
        <v>ACTIVIDADES DE CONTROL INTERNO</v>
      </c>
      <c r="G305" s="121">
        <v>45310</v>
      </c>
      <c r="H305" s="53">
        <v>2024</v>
      </c>
      <c r="I305" t="str">
        <v>ene</v>
      </c>
      <c r="J305" s="124">
        <v>45292</v>
      </c>
      <c r="K305">
        <v>0</v>
      </c>
      <c r="L305">
        <v>0</v>
      </c>
      <c r="M305">
        <v>0</v>
      </c>
      <c r="N305">
        <v>0</v>
      </c>
      <c r="O305">
        <v>0</v>
      </c>
      <c r="P305">
        <v>5</v>
      </c>
      <c r="Q305">
        <v>0</v>
      </c>
      <c r="R305">
        <f t="shared" si="14"/>
        <v>1</v>
      </c>
      <c r="S305">
        <f t="shared" si="15"/>
        <v>0</v>
      </c>
      <c r="T305" s="53" t="str">
        <f t="shared" si="16"/>
        <v>TÉCNICA ELÉCTRICA DE PARRAL</v>
      </c>
      <c r="U305" s="53" t="str">
        <f t="shared" si="16"/>
        <v>TEPSA ELÉCTRICA</v>
      </c>
      <c r="V305" s="53" t="str">
        <f t="shared" si="16"/>
        <v>TEPSA COMERCIAL</v>
      </c>
      <c r="W305" s="53" t="str">
        <f t="shared" si="16"/>
        <v>TEPSA STEEL POWER</v>
      </c>
      <c r="X305" s="53" t="str">
        <f t="shared" si="16"/>
        <v>CSCGT</v>
      </c>
    </row>
    <row r="306" spans="1:24" hidden="1" x14ac:dyDescent="0.3">
      <c r="A306" s="53">
        <v>245</v>
      </c>
      <c r="B306" s="121">
        <v>45345</v>
      </c>
      <c r="C306" t="str">
        <v>DIEGO SOHAIL, ZATARAIN MARTINEZ</v>
      </c>
      <c r="D306" s="53" t="str">
        <v>GRUPO TEPSA</v>
      </c>
      <c r="E306" s="53" t="str">
        <v>PRODUCTIVA</v>
      </c>
      <c r="F306" t="str">
        <v>ACTIVIDADES DE CONTROL INTERNO</v>
      </c>
      <c r="G306" s="121">
        <v>45309</v>
      </c>
      <c r="H306" s="53">
        <v>2024</v>
      </c>
      <c r="I306" t="str">
        <v>ene</v>
      </c>
      <c r="J306" s="124">
        <v>45292</v>
      </c>
      <c r="K306">
        <v>88</v>
      </c>
      <c r="L306">
        <v>121</v>
      </c>
      <c r="M306" t="str">
        <v>DOCUMENTACIÓN DE PROCEDIMIENTO PARA ADMINISTRAR LLAVES Y CLAVES DE ACCESO A UNIDADES  DE NEGOCIO GRUPO TEPSA</v>
      </c>
      <c r="N306" t="str">
        <v>CONTROL INTERNO</v>
      </c>
      <c r="O306" t="str">
        <v>DOCUMENTACIÓN DE PROCEDIMIENTO</v>
      </c>
      <c r="P306">
        <v>9</v>
      </c>
      <c r="Q306">
        <v>0</v>
      </c>
      <c r="R306">
        <f t="shared" si="14"/>
        <v>1.8</v>
      </c>
      <c r="S306">
        <f t="shared" si="15"/>
        <v>0</v>
      </c>
      <c r="T306" s="53" t="str">
        <f t="shared" si="16"/>
        <v>TÉCNICA ELÉCTRICA DE PARRAL</v>
      </c>
      <c r="U306" s="53" t="str">
        <f t="shared" si="16"/>
        <v>TEPSA ELÉCTRICA</v>
      </c>
      <c r="V306" s="53" t="str">
        <f t="shared" si="16"/>
        <v>TEPSA COMERCIAL</v>
      </c>
      <c r="W306" s="53" t="str">
        <f t="shared" si="16"/>
        <v>TEPSA STEEL POWER</v>
      </c>
      <c r="X306" s="53" t="str">
        <f t="shared" si="16"/>
        <v>CSCGT</v>
      </c>
    </row>
    <row r="307" spans="1:24" hidden="1" x14ac:dyDescent="0.3">
      <c r="A307" s="53">
        <v>246</v>
      </c>
      <c r="B307" s="121">
        <v>45345</v>
      </c>
      <c r="C307" t="str">
        <v>DIEGO SOHAIL, ZATARAIN MARTINEZ</v>
      </c>
      <c r="D307" s="53" t="str">
        <v>GRUPO TEPSA</v>
      </c>
      <c r="E307" s="53" t="str">
        <v>IMPRODUCTIVA</v>
      </c>
      <c r="F307" t="str">
        <v>TAREAS ADMINISTRATIVAS (REUNIÓN SOLICITADA POR OTRO DEPARTAMENTO OPERACIÓN 100%)</v>
      </c>
      <c r="G307" s="121">
        <v>45308</v>
      </c>
      <c r="H307" s="53">
        <v>2024</v>
      </c>
      <c r="I307" t="str">
        <v>ene</v>
      </c>
      <c r="J307" s="124">
        <v>45292</v>
      </c>
      <c r="K307">
        <v>0</v>
      </c>
      <c r="L307">
        <v>0</v>
      </c>
      <c r="M307">
        <v>0</v>
      </c>
      <c r="N307">
        <v>0</v>
      </c>
      <c r="O307">
        <v>0</v>
      </c>
      <c r="P307">
        <v>9</v>
      </c>
      <c r="Q307">
        <v>0</v>
      </c>
      <c r="R307">
        <f t="shared" si="14"/>
        <v>1.8</v>
      </c>
      <c r="S307">
        <f t="shared" si="15"/>
        <v>0</v>
      </c>
      <c r="T307" s="53" t="str">
        <f t="shared" si="16"/>
        <v>TÉCNICA ELÉCTRICA DE PARRAL</v>
      </c>
      <c r="U307" s="53" t="str">
        <f t="shared" si="16"/>
        <v>TEPSA ELÉCTRICA</v>
      </c>
      <c r="V307" s="53" t="str">
        <f t="shared" si="16"/>
        <v>TEPSA COMERCIAL</v>
      </c>
      <c r="W307" s="53" t="str">
        <f t="shared" si="16"/>
        <v>TEPSA STEEL POWER</v>
      </c>
      <c r="X307" s="53" t="str">
        <f t="shared" si="16"/>
        <v>CSCGT</v>
      </c>
    </row>
    <row r="308" spans="1:24" hidden="1" x14ac:dyDescent="0.3">
      <c r="A308" s="53">
        <v>248</v>
      </c>
      <c r="B308" s="121">
        <v>45345</v>
      </c>
      <c r="C308" t="str">
        <v>DIEGO SOHAIL, ZATARAIN MARTINEZ</v>
      </c>
      <c r="D308" s="53" t="str">
        <v>GRUPO TEPSA</v>
      </c>
      <c r="E308" s="53" t="str">
        <v>PRODUCTIVA</v>
      </c>
      <c r="F308" t="str">
        <v>CAPACITACIÓN E IMPLEMENTACIÓN DE DESARROLLOS CREADOS POR A.I</v>
      </c>
      <c r="G308" s="121">
        <v>45307</v>
      </c>
      <c r="H308" s="53">
        <v>2024</v>
      </c>
      <c r="I308" t="str">
        <v>ene</v>
      </c>
      <c r="J308" s="124">
        <v>45292</v>
      </c>
      <c r="K308">
        <v>22</v>
      </c>
      <c r="L308">
        <v>47</v>
      </c>
      <c r="M308" t="str">
        <v>LISTA MAESTRA DE CONTROL INTERNO</v>
      </c>
      <c r="N308" t="str">
        <v>SERVICIO ESPECIALIZADO</v>
      </c>
      <c r="O308">
        <v>0</v>
      </c>
      <c r="P308">
        <v>5</v>
      </c>
      <c r="Q308">
        <v>0</v>
      </c>
      <c r="R308">
        <f t="shared" si="14"/>
        <v>1</v>
      </c>
      <c r="S308">
        <f t="shared" si="15"/>
        <v>0</v>
      </c>
      <c r="T308" s="53" t="str">
        <f t="shared" si="16"/>
        <v>TÉCNICA ELÉCTRICA DE PARRAL</v>
      </c>
      <c r="U308" s="53" t="str">
        <f t="shared" si="16"/>
        <v>TEPSA ELÉCTRICA</v>
      </c>
      <c r="V308" s="53" t="str">
        <f t="shared" si="16"/>
        <v>TEPSA COMERCIAL</v>
      </c>
      <c r="W308" s="53" t="str">
        <f t="shared" si="16"/>
        <v>TEPSA STEEL POWER</v>
      </c>
      <c r="X308" s="53" t="str">
        <f t="shared" si="16"/>
        <v>CSCGT</v>
      </c>
    </row>
    <row r="309" spans="1:24" hidden="1" x14ac:dyDescent="0.3">
      <c r="A309" s="53">
        <v>247</v>
      </c>
      <c r="B309" s="121">
        <v>45345</v>
      </c>
      <c r="C309" t="str">
        <v>DIEGO SOHAIL, ZATARAIN MARTINEZ</v>
      </c>
      <c r="D309" s="53" t="str">
        <v>TÉCNICA ELÉCTRICA DE PARRAL</v>
      </c>
      <c r="E309" s="53" t="str">
        <v>IMPRODUCTIVA</v>
      </c>
      <c r="F309" t="str">
        <v>TAREAS ADMINISTRATIVAS (REUNIÓN SOLICITADA POR OTRO DEPARTAMENTO OPERACIÓN 100%)</v>
      </c>
      <c r="G309" s="121">
        <v>45307</v>
      </c>
      <c r="H309" s="53">
        <v>2024</v>
      </c>
      <c r="I309" t="str">
        <v>ene</v>
      </c>
      <c r="J309" s="124">
        <v>45292</v>
      </c>
      <c r="K309">
        <v>0</v>
      </c>
      <c r="L309">
        <v>0</v>
      </c>
      <c r="M309">
        <v>0</v>
      </c>
      <c r="N309">
        <v>0</v>
      </c>
      <c r="O309">
        <v>0</v>
      </c>
      <c r="P309">
        <v>4</v>
      </c>
      <c r="Q309">
        <v>0</v>
      </c>
      <c r="R309">
        <f t="shared" si="14"/>
        <v>4</v>
      </c>
      <c r="S309">
        <f t="shared" si="15"/>
        <v>0</v>
      </c>
      <c r="T309" s="53" t="str">
        <f t="shared" si="16"/>
        <v>TÉCNICA ELÉCTRICA DE PARRAL</v>
      </c>
      <c r="U309" s="53" t="str">
        <f t="shared" si="16"/>
        <v/>
      </c>
      <c r="V309" s="53" t="str">
        <f t="shared" si="16"/>
        <v/>
      </c>
      <c r="W309" s="53" t="str">
        <f t="shared" si="16"/>
        <v/>
      </c>
      <c r="X309" s="53" t="str">
        <f t="shared" si="16"/>
        <v/>
      </c>
    </row>
    <row r="310" spans="1:24" hidden="1" x14ac:dyDescent="0.3">
      <c r="A310" s="53">
        <v>251</v>
      </c>
      <c r="B310" s="121">
        <v>45345</v>
      </c>
      <c r="C310" t="str">
        <v>DIEGO SOHAIL, ZATARAIN MARTINEZ</v>
      </c>
      <c r="D310" s="53" t="str">
        <v>GRUPO TEPSA</v>
      </c>
      <c r="E310" s="53" t="str">
        <v>IMPRODUCTIVA</v>
      </c>
      <c r="F310" t="str">
        <v>TAREAS ADMINISTRATIVAS (REUNIÓN SOLICITADA POR OTRO DEPARTAMENTO OPERACIÓN 100%)</v>
      </c>
      <c r="G310" s="121">
        <v>45306</v>
      </c>
      <c r="H310" s="53">
        <v>2024</v>
      </c>
      <c r="I310" t="str">
        <v>ene</v>
      </c>
      <c r="J310" s="124">
        <v>45292</v>
      </c>
      <c r="K310">
        <v>0</v>
      </c>
      <c r="L310">
        <v>0</v>
      </c>
      <c r="M310">
        <v>0</v>
      </c>
      <c r="N310">
        <v>0</v>
      </c>
      <c r="O310">
        <v>0</v>
      </c>
      <c r="P310">
        <v>2</v>
      </c>
      <c r="Q310">
        <v>0</v>
      </c>
      <c r="R310">
        <f t="shared" si="14"/>
        <v>0.4</v>
      </c>
      <c r="S310">
        <f t="shared" si="15"/>
        <v>0</v>
      </c>
      <c r="T310" s="53" t="str">
        <f t="shared" si="16"/>
        <v>TÉCNICA ELÉCTRICA DE PARRAL</v>
      </c>
      <c r="U310" s="53" t="str">
        <f t="shared" si="16"/>
        <v>TEPSA ELÉCTRICA</v>
      </c>
      <c r="V310" s="53" t="str">
        <f t="shared" si="16"/>
        <v>TEPSA COMERCIAL</v>
      </c>
      <c r="W310" s="53" t="str">
        <f t="shared" si="16"/>
        <v>TEPSA STEEL POWER</v>
      </c>
      <c r="X310" s="53" t="str">
        <f t="shared" si="16"/>
        <v>CSCGT</v>
      </c>
    </row>
    <row r="311" spans="1:24" hidden="1" x14ac:dyDescent="0.3">
      <c r="A311" s="53">
        <v>250</v>
      </c>
      <c r="B311" s="121">
        <v>45345</v>
      </c>
      <c r="C311" t="str">
        <v>DIEGO SOHAIL, ZATARAIN MARTINEZ</v>
      </c>
      <c r="D311" s="53" t="str">
        <v>GRUPO TEPSA</v>
      </c>
      <c r="E311" s="53" t="str">
        <v>PRODUCTIVA</v>
      </c>
      <c r="F311" t="str">
        <v>ACTIVIDADES DE CONTROL INTERNO</v>
      </c>
      <c r="G311" s="121">
        <v>45306</v>
      </c>
      <c r="H311" s="53">
        <v>2024</v>
      </c>
      <c r="I311" t="str">
        <v>ene</v>
      </c>
      <c r="J311" s="124">
        <v>45292</v>
      </c>
      <c r="K311">
        <v>88</v>
      </c>
      <c r="L311">
        <v>121</v>
      </c>
      <c r="M311" t="str">
        <v>DOCUMENTACIÓN DE PROCEDIMIENTO PARA ADMINISTRAR LLAVES Y CLAVES DE ACCESO A UNIDADES  DE NEGOCIO GRUPO TEPSA</v>
      </c>
      <c r="N311" t="str">
        <v>CONTROL INTERNO</v>
      </c>
      <c r="O311" t="str">
        <v>DOCUMENTACIÓN DE PROCEDIMIENTO</v>
      </c>
      <c r="P311">
        <v>2</v>
      </c>
      <c r="Q311">
        <v>0</v>
      </c>
      <c r="R311">
        <f t="shared" si="14"/>
        <v>0.4</v>
      </c>
      <c r="S311">
        <f t="shared" si="15"/>
        <v>0</v>
      </c>
      <c r="T311" s="53" t="str">
        <f t="shared" si="16"/>
        <v>TÉCNICA ELÉCTRICA DE PARRAL</v>
      </c>
      <c r="U311" s="53" t="str">
        <f t="shared" si="16"/>
        <v>TEPSA ELÉCTRICA</v>
      </c>
      <c r="V311" s="53" t="str">
        <f t="shared" si="16"/>
        <v>TEPSA COMERCIAL</v>
      </c>
      <c r="W311" s="53" t="str">
        <f t="shared" si="16"/>
        <v>TEPSA STEEL POWER</v>
      </c>
      <c r="X311" s="53" t="str">
        <f t="shared" si="16"/>
        <v>CSCGT</v>
      </c>
    </row>
    <row r="312" spans="1:24" hidden="1" x14ac:dyDescent="0.3">
      <c r="A312" s="53">
        <v>249</v>
      </c>
      <c r="B312" s="121">
        <v>45345</v>
      </c>
      <c r="C312" t="str">
        <v>DIEGO SOHAIL, ZATARAIN MARTINEZ</v>
      </c>
      <c r="D312" s="53" t="str">
        <v>TEPSA STEEL POWER</v>
      </c>
      <c r="E312" s="53" t="str">
        <v>PRODUCTIVA</v>
      </c>
      <c r="F312" t="str">
        <v>ACTIVIDADES DE CONTROL INTERNO</v>
      </c>
      <c r="G312" s="121">
        <v>45306</v>
      </c>
      <c r="H312" s="53">
        <v>2024</v>
      </c>
      <c r="I312" t="str">
        <v>ene</v>
      </c>
      <c r="J312" s="124">
        <v>45292</v>
      </c>
      <c r="K312">
        <v>37</v>
      </c>
      <c r="L312">
        <v>115</v>
      </c>
      <c r="M312" t="str">
        <v>REVISIÓN SISTEMA DE MONITOREO CCTV GRUPO TEPSA</v>
      </c>
      <c r="N312" t="str">
        <v>AUDITORÍA</v>
      </c>
      <c r="O312" t="str">
        <v>A CONTROL(ES)</v>
      </c>
      <c r="P312">
        <v>5</v>
      </c>
      <c r="Q312">
        <v>0</v>
      </c>
      <c r="R312">
        <f t="shared" si="14"/>
        <v>5</v>
      </c>
      <c r="S312">
        <f t="shared" si="15"/>
        <v>0</v>
      </c>
      <c r="T312" s="53" t="str">
        <f t="shared" si="16"/>
        <v/>
      </c>
      <c r="U312" s="53" t="str">
        <f t="shared" si="16"/>
        <v/>
      </c>
      <c r="V312" s="53" t="str">
        <f t="shared" si="16"/>
        <v/>
      </c>
      <c r="W312" s="53" t="str">
        <f t="shared" si="16"/>
        <v>TEPSA STEEL POWER</v>
      </c>
      <c r="X312" s="53" t="str">
        <f t="shared" si="16"/>
        <v/>
      </c>
    </row>
    <row r="313" spans="1:24" hidden="1" x14ac:dyDescent="0.3">
      <c r="A313" s="53">
        <v>253</v>
      </c>
      <c r="B313" s="121">
        <v>45345</v>
      </c>
      <c r="C313" t="str">
        <v>DIEGO SOHAIL, ZATARAIN MARTINEZ</v>
      </c>
      <c r="D313" s="53" t="str">
        <v>CSCGT</v>
      </c>
      <c r="E313" s="53" t="str">
        <v>IMPRODUCTIVA</v>
      </c>
      <c r="F313" t="str">
        <v>PARTICIPACIÓN CURSOS EXTERNOS</v>
      </c>
      <c r="G313" s="121">
        <v>45303</v>
      </c>
      <c r="H313" s="53">
        <v>2024</v>
      </c>
      <c r="I313" t="str">
        <v>ene</v>
      </c>
      <c r="J313" s="124">
        <v>45292</v>
      </c>
      <c r="K313">
        <v>0</v>
      </c>
      <c r="L313">
        <v>0</v>
      </c>
      <c r="M313">
        <v>0</v>
      </c>
      <c r="N313">
        <v>0</v>
      </c>
      <c r="O313">
        <v>0</v>
      </c>
      <c r="P313">
        <v>4</v>
      </c>
      <c r="Q313">
        <v>0</v>
      </c>
      <c r="R313">
        <f t="shared" si="14"/>
        <v>4</v>
      </c>
      <c r="S313">
        <f t="shared" si="15"/>
        <v>0</v>
      </c>
      <c r="T313" s="53" t="str">
        <f t="shared" si="16"/>
        <v/>
      </c>
      <c r="U313" s="53" t="str">
        <f t="shared" si="16"/>
        <v/>
      </c>
      <c r="V313" s="53" t="str">
        <f t="shared" si="16"/>
        <v/>
      </c>
      <c r="W313" s="53" t="str">
        <f t="shared" si="16"/>
        <v/>
      </c>
      <c r="X313" s="53" t="str">
        <f t="shared" si="16"/>
        <v>CSCGT</v>
      </c>
    </row>
    <row r="314" spans="1:24" hidden="1" x14ac:dyDescent="0.3">
      <c r="A314" s="53">
        <v>252</v>
      </c>
      <c r="B314" s="121">
        <v>45345</v>
      </c>
      <c r="C314" t="str">
        <v>DIEGO SOHAIL, ZATARAIN MARTINEZ</v>
      </c>
      <c r="D314" s="53" t="str">
        <v>TÉCNICA ELÉCTRICA DE PARRAL</v>
      </c>
      <c r="E314" s="53" t="str">
        <v>IMPRODUCTIVA</v>
      </c>
      <c r="F314" t="str">
        <v>TAREAS ADMINISTRATIVAS (REUNIÓN SOLICITADA POR OTRO DEPARTAMENTO OPERACIÓN 100%)</v>
      </c>
      <c r="G314" s="121">
        <v>45303</v>
      </c>
      <c r="H314" s="53">
        <v>2024</v>
      </c>
      <c r="I314" t="str">
        <v>ene</v>
      </c>
      <c r="J314" s="124">
        <v>45292</v>
      </c>
      <c r="K314">
        <v>0</v>
      </c>
      <c r="L314">
        <v>0</v>
      </c>
      <c r="M314">
        <v>0</v>
      </c>
      <c r="N314">
        <v>0</v>
      </c>
      <c r="O314">
        <v>0</v>
      </c>
      <c r="P314">
        <v>5</v>
      </c>
      <c r="Q314">
        <v>0</v>
      </c>
      <c r="R314">
        <f t="shared" si="14"/>
        <v>5</v>
      </c>
      <c r="S314">
        <f t="shared" si="15"/>
        <v>0</v>
      </c>
      <c r="T314" s="53" t="str">
        <f t="shared" si="16"/>
        <v>TÉCNICA ELÉCTRICA DE PARRAL</v>
      </c>
      <c r="U314" s="53" t="str">
        <f t="shared" si="16"/>
        <v/>
      </c>
      <c r="V314" s="53" t="str">
        <f t="shared" si="16"/>
        <v/>
      </c>
      <c r="W314" s="53" t="str">
        <f t="shared" si="16"/>
        <v/>
      </c>
      <c r="X314" s="53" t="str">
        <f t="shared" si="16"/>
        <v/>
      </c>
    </row>
    <row r="315" spans="1:24" hidden="1" x14ac:dyDescent="0.3">
      <c r="A315" s="53">
        <v>262</v>
      </c>
      <c r="B315" s="121">
        <v>45348</v>
      </c>
      <c r="C315" t="str">
        <v>DIEGO SOHAIL, ZATARAIN MARTINEZ</v>
      </c>
      <c r="D315" s="53" t="str">
        <v>GRUPO TEPSA</v>
      </c>
      <c r="E315" s="53" t="str">
        <v>PRODUCTIVA</v>
      </c>
      <c r="F315" t="str">
        <v>CAPACITACIÓN E IMPLEMENTACIÓN DE DESARROLLOS CREADOS POR A.I</v>
      </c>
      <c r="G315" s="121">
        <v>45302</v>
      </c>
      <c r="H315" s="53">
        <v>2024</v>
      </c>
      <c r="I315" t="str">
        <v>ene</v>
      </c>
      <c r="J315" s="124">
        <v>45292</v>
      </c>
      <c r="K315">
        <v>22</v>
      </c>
      <c r="L315">
        <v>47</v>
      </c>
      <c r="M315" t="str">
        <v>LISTA MAESTRA DE CONTROL INTERNO</v>
      </c>
      <c r="N315" t="str">
        <v>SERVICIO ESPECIALIZADO</v>
      </c>
      <c r="O315">
        <v>0</v>
      </c>
      <c r="P315">
        <v>9</v>
      </c>
      <c r="Q315">
        <v>0</v>
      </c>
      <c r="R315">
        <f t="shared" si="14"/>
        <v>1.8</v>
      </c>
      <c r="S315">
        <f t="shared" si="15"/>
        <v>0</v>
      </c>
      <c r="T315" s="53" t="str">
        <f t="shared" si="16"/>
        <v>TÉCNICA ELÉCTRICA DE PARRAL</v>
      </c>
      <c r="U315" s="53" t="str">
        <f t="shared" si="16"/>
        <v>TEPSA ELÉCTRICA</v>
      </c>
      <c r="V315" s="53" t="str">
        <f t="shared" si="16"/>
        <v>TEPSA COMERCIAL</v>
      </c>
      <c r="W315" s="53" t="str">
        <f t="shared" si="16"/>
        <v>TEPSA STEEL POWER</v>
      </c>
      <c r="X315" s="53" t="str">
        <f t="shared" si="16"/>
        <v>CSCGT</v>
      </c>
    </row>
    <row r="316" spans="1:24" hidden="1" x14ac:dyDescent="0.3">
      <c r="A316" s="53">
        <v>260</v>
      </c>
      <c r="B316" s="121">
        <v>45348</v>
      </c>
      <c r="C316" t="str">
        <v>DIEGO SOHAIL, ZATARAIN MARTINEZ</v>
      </c>
      <c r="D316" s="53" t="str">
        <v>GRUPO TEPSA</v>
      </c>
      <c r="E316" s="53" t="str">
        <v>IMPRODUCTIVA</v>
      </c>
      <c r="F316" t="str">
        <v>TAREAS ADMINISTRATIVAS (REUNIÓN SOLICITADA POR OTRO DEPARTAMENTO OPERACIÓN 100%)</v>
      </c>
      <c r="G316" s="121">
        <v>45301</v>
      </c>
      <c r="H316" s="53">
        <v>2024</v>
      </c>
      <c r="I316" t="str">
        <v>ene</v>
      </c>
      <c r="J316" s="124">
        <v>45292</v>
      </c>
      <c r="K316">
        <v>0</v>
      </c>
      <c r="L316">
        <v>0</v>
      </c>
      <c r="M316">
        <v>0</v>
      </c>
      <c r="N316">
        <v>0</v>
      </c>
      <c r="O316">
        <v>0</v>
      </c>
      <c r="P316">
        <v>9</v>
      </c>
      <c r="Q316">
        <v>0</v>
      </c>
      <c r="R316">
        <f t="shared" si="14"/>
        <v>1.8</v>
      </c>
      <c r="S316">
        <f t="shared" si="15"/>
        <v>0</v>
      </c>
      <c r="T316" s="53" t="str">
        <f t="shared" si="16"/>
        <v>TÉCNICA ELÉCTRICA DE PARRAL</v>
      </c>
      <c r="U316" s="53" t="str">
        <f t="shared" si="16"/>
        <v>TEPSA ELÉCTRICA</v>
      </c>
      <c r="V316" s="53" t="str">
        <f t="shared" si="16"/>
        <v>TEPSA COMERCIAL</v>
      </c>
      <c r="W316" s="53" t="str">
        <f t="shared" si="16"/>
        <v>TEPSA STEEL POWER</v>
      </c>
      <c r="X316" s="53" t="str">
        <f t="shared" si="16"/>
        <v>CSCGT</v>
      </c>
    </row>
    <row r="317" spans="1:24" hidden="1" x14ac:dyDescent="0.3">
      <c r="A317" s="53">
        <v>261</v>
      </c>
      <c r="B317" s="121">
        <v>45348</v>
      </c>
      <c r="C317" t="str">
        <v>DIEGO SOHAIL, ZATARAIN MARTINEZ</v>
      </c>
      <c r="D317" s="53" t="str">
        <v>TÉCNICA ELÉCTRICA DE PARRAL</v>
      </c>
      <c r="E317" s="53" t="str">
        <v>PRODUCTIVA</v>
      </c>
      <c r="F317" t="str">
        <v>ENCARGOS ESPECIALES DE AI</v>
      </c>
      <c r="G317" s="121">
        <v>45300</v>
      </c>
      <c r="H317" s="53">
        <v>2024</v>
      </c>
      <c r="I317" t="str">
        <v>ene</v>
      </c>
      <c r="J317" s="124">
        <v>45292</v>
      </c>
      <c r="K317">
        <v>0</v>
      </c>
      <c r="L317">
        <v>0</v>
      </c>
      <c r="M317">
        <v>0</v>
      </c>
      <c r="N317">
        <v>0</v>
      </c>
      <c r="O317">
        <v>0</v>
      </c>
      <c r="P317">
        <v>9</v>
      </c>
      <c r="Q317">
        <v>0</v>
      </c>
      <c r="R317">
        <f t="shared" si="14"/>
        <v>9</v>
      </c>
      <c r="S317">
        <f t="shared" si="15"/>
        <v>0</v>
      </c>
      <c r="T317" s="53" t="str">
        <f t="shared" si="16"/>
        <v>TÉCNICA ELÉCTRICA DE PARRAL</v>
      </c>
      <c r="U317" s="53" t="str">
        <f t="shared" si="16"/>
        <v/>
      </c>
      <c r="V317" s="53" t="str">
        <f t="shared" si="16"/>
        <v/>
      </c>
      <c r="W317" s="53" t="str">
        <f t="shared" si="16"/>
        <v/>
      </c>
      <c r="X317" s="53" t="str">
        <f t="shared" si="16"/>
        <v/>
      </c>
    </row>
    <row r="318" spans="1:24" hidden="1" x14ac:dyDescent="0.3">
      <c r="A318" s="53">
        <v>224</v>
      </c>
      <c r="B318" s="121">
        <v>45344</v>
      </c>
      <c r="C318" t="str">
        <v>DIEGO SOHAIL, ZATARAIN MARTINEZ</v>
      </c>
      <c r="D318" s="53" t="str">
        <v>GRUPO TEPSA</v>
      </c>
      <c r="E318" s="53" t="str">
        <v>PRODUCTIVA</v>
      </c>
      <c r="F318" t="str">
        <v>ACTIVIDADES DE CONTROL INTERNO</v>
      </c>
      <c r="G318" s="121">
        <v>45299</v>
      </c>
      <c r="H318" s="53">
        <v>2024</v>
      </c>
      <c r="I318" t="str">
        <v>ene</v>
      </c>
      <c r="J318" s="124">
        <v>45292</v>
      </c>
      <c r="K318">
        <v>22</v>
      </c>
      <c r="L318">
        <v>47</v>
      </c>
      <c r="M318" t="str">
        <v>LISTA MAESTRA DE CONTROL INTERNO</v>
      </c>
      <c r="N318" t="str">
        <v>SERVICIO ESPECIALIZADO</v>
      </c>
      <c r="O318">
        <v>0</v>
      </c>
      <c r="P318">
        <v>5</v>
      </c>
      <c r="Q318">
        <v>0</v>
      </c>
      <c r="R318">
        <f t="shared" si="14"/>
        <v>1</v>
      </c>
      <c r="S318">
        <f t="shared" si="15"/>
        <v>0</v>
      </c>
      <c r="T318" s="53" t="str">
        <f t="shared" si="16"/>
        <v>TÉCNICA ELÉCTRICA DE PARRAL</v>
      </c>
      <c r="U318" s="53" t="str">
        <f t="shared" si="16"/>
        <v>TEPSA ELÉCTRICA</v>
      </c>
      <c r="V318" s="53" t="str">
        <f t="shared" si="16"/>
        <v>TEPSA COMERCIAL</v>
      </c>
      <c r="W318" s="53" t="str">
        <f t="shared" si="16"/>
        <v>TEPSA STEEL POWER</v>
      </c>
      <c r="X318" s="53" t="str">
        <f t="shared" si="16"/>
        <v>CSCGT</v>
      </c>
    </row>
    <row r="319" spans="1:24" hidden="1" x14ac:dyDescent="0.3">
      <c r="A319" s="53">
        <v>223</v>
      </c>
      <c r="B319" s="121">
        <v>45344</v>
      </c>
      <c r="C319" t="str">
        <v>DIEGO SOHAIL, ZATARAIN MARTINEZ</v>
      </c>
      <c r="D319" s="53" t="str">
        <v>TEPSA STEEL POWER</v>
      </c>
      <c r="E319" s="53" t="str">
        <v>PRODUCTIVA</v>
      </c>
      <c r="F319" t="str">
        <v>ACTIVIDADES DE CONTROL INTERNO</v>
      </c>
      <c r="G319" s="121">
        <v>45299</v>
      </c>
      <c r="H319" s="53">
        <v>2024</v>
      </c>
      <c r="I319" t="str">
        <v>ene</v>
      </c>
      <c r="J319" s="124">
        <v>45292</v>
      </c>
      <c r="K319">
        <v>37</v>
      </c>
      <c r="L319">
        <v>115</v>
      </c>
      <c r="M319" t="str">
        <v>REVISIÓN SISTEMA DE MONITOREO CCTV GRUPO TEPSA</v>
      </c>
      <c r="N319" t="str">
        <v>AUDITORÍA</v>
      </c>
      <c r="O319" t="str">
        <v>A CONTROL(ES)</v>
      </c>
      <c r="P319">
        <v>4</v>
      </c>
      <c r="Q319">
        <v>0</v>
      </c>
      <c r="R319">
        <f t="shared" si="14"/>
        <v>4</v>
      </c>
      <c r="S319">
        <f t="shared" si="15"/>
        <v>0</v>
      </c>
      <c r="T319" s="53" t="str">
        <f t="shared" si="16"/>
        <v/>
      </c>
      <c r="U319" s="53" t="str">
        <f t="shared" si="16"/>
        <v/>
      </c>
      <c r="V319" s="53" t="str">
        <f t="shared" si="16"/>
        <v/>
      </c>
      <c r="W319" s="53" t="str">
        <f t="shared" si="16"/>
        <v>TEPSA STEEL POWER</v>
      </c>
      <c r="X319" s="53" t="str">
        <f t="shared" si="16"/>
        <v/>
      </c>
    </row>
    <row r="320" spans="1:24" hidden="1" x14ac:dyDescent="0.3">
      <c r="A320" s="53">
        <v>222</v>
      </c>
      <c r="B320" s="121">
        <v>45344</v>
      </c>
      <c r="C320" t="str">
        <v>DIEGO SOHAIL, ZATARAIN MARTINEZ</v>
      </c>
      <c r="D320" s="53" t="str">
        <v>TEPSA STEEL POWER</v>
      </c>
      <c r="E320" s="53" t="str">
        <v>PRODUCTIVA</v>
      </c>
      <c r="F320" t="str">
        <v>ACTIVIDADES DE CONTROL INTERNO</v>
      </c>
      <c r="G320" s="121">
        <v>45296</v>
      </c>
      <c r="H320" s="53">
        <v>2024</v>
      </c>
      <c r="I320" t="str">
        <v>ene</v>
      </c>
      <c r="J320" s="124">
        <v>45292</v>
      </c>
      <c r="K320">
        <v>37</v>
      </c>
      <c r="L320">
        <v>115</v>
      </c>
      <c r="M320" t="str">
        <v>REVISIÓN SISTEMA DE MONITOREO CCTV GRUPO TEPSA</v>
      </c>
      <c r="N320" t="str">
        <v>AUDITORÍA</v>
      </c>
      <c r="O320" t="str">
        <v>A CONTROL(ES)</v>
      </c>
      <c r="P320">
        <v>9</v>
      </c>
      <c r="Q320">
        <v>0</v>
      </c>
      <c r="R320">
        <f t="shared" si="14"/>
        <v>9</v>
      </c>
      <c r="S320">
        <f t="shared" si="15"/>
        <v>0</v>
      </c>
      <c r="T320" s="53" t="str">
        <f t="shared" si="16"/>
        <v/>
      </c>
      <c r="U320" s="53" t="str">
        <f t="shared" si="16"/>
        <v/>
      </c>
      <c r="V320" s="53" t="str">
        <f t="shared" si="16"/>
        <v/>
      </c>
      <c r="W320" s="53" t="str">
        <f t="shared" si="16"/>
        <v>TEPSA STEEL POWER</v>
      </c>
      <c r="X320" s="53" t="str">
        <f t="shared" si="16"/>
        <v/>
      </c>
    </row>
    <row r="321" spans="1:24" hidden="1" x14ac:dyDescent="0.3">
      <c r="A321" s="53">
        <v>221</v>
      </c>
      <c r="B321" s="121">
        <v>45344</v>
      </c>
      <c r="C321" t="str">
        <v>DIEGO SOHAIL, ZATARAIN MARTINEZ</v>
      </c>
      <c r="D321" s="53" t="str">
        <v>TEPSA STEEL POWER</v>
      </c>
      <c r="E321" s="53" t="str">
        <v>PRODUCTIVA</v>
      </c>
      <c r="F321" t="str">
        <v>ACTIVIDADES DE CONTROL INTERNO</v>
      </c>
      <c r="G321" s="121">
        <v>45295</v>
      </c>
      <c r="H321" s="53">
        <v>2024</v>
      </c>
      <c r="I321" t="str">
        <v>ene</v>
      </c>
      <c r="J321" s="124">
        <v>45292</v>
      </c>
      <c r="K321">
        <v>37</v>
      </c>
      <c r="L321">
        <v>115</v>
      </c>
      <c r="M321" t="str">
        <v>REVISIÓN SISTEMA DE MONITOREO CCTV GRUPO TEPSA</v>
      </c>
      <c r="N321" t="str">
        <v>AUDITORÍA</v>
      </c>
      <c r="O321" t="str">
        <v>A CONTROL(ES)</v>
      </c>
      <c r="P321">
        <v>9</v>
      </c>
      <c r="Q321">
        <v>0</v>
      </c>
      <c r="R321">
        <f t="shared" si="14"/>
        <v>9</v>
      </c>
      <c r="S321">
        <f t="shared" si="15"/>
        <v>0</v>
      </c>
      <c r="T321" s="53" t="str">
        <f t="shared" si="16"/>
        <v/>
      </c>
      <c r="U321" s="53" t="str">
        <f t="shared" si="16"/>
        <v/>
      </c>
      <c r="V321" s="53" t="str">
        <f t="shared" si="16"/>
        <v/>
      </c>
      <c r="W321" s="53" t="str">
        <f t="shared" si="16"/>
        <v>TEPSA STEEL POWER</v>
      </c>
      <c r="X321" s="53" t="str">
        <f t="shared" si="16"/>
        <v/>
      </c>
    </row>
    <row r="322" spans="1:24" hidden="1" x14ac:dyDescent="0.3">
      <c r="A322" s="53">
        <v>220</v>
      </c>
      <c r="B322" s="121">
        <v>45344</v>
      </c>
      <c r="C322" t="str">
        <v>DIEGO SOHAIL, ZATARAIN MARTINEZ</v>
      </c>
      <c r="D322" s="53" t="str">
        <v>TEPSA STEEL POWER</v>
      </c>
      <c r="E322" s="53" t="str">
        <v>PRODUCTIVA</v>
      </c>
      <c r="F322" t="str">
        <v>ACTIVIDADES DE CONTROL INTERNO</v>
      </c>
      <c r="G322" s="121">
        <v>45294</v>
      </c>
      <c r="H322" s="53">
        <v>2024</v>
      </c>
      <c r="I322" t="str">
        <v>ene</v>
      </c>
      <c r="J322" s="124">
        <v>45292</v>
      </c>
      <c r="K322">
        <v>37</v>
      </c>
      <c r="L322">
        <v>115</v>
      </c>
      <c r="M322" t="str">
        <v>REVISIÓN SISTEMA DE MONITOREO CCTV GRUPO TEPSA</v>
      </c>
      <c r="N322" t="str">
        <v>AUDITORÍA</v>
      </c>
      <c r="O322" t="str">
        <v>A CONTROL(ES)</v>
      </c>
      <c r="P322">
        <v>9</v>
      </c>
      <c r="Q322">
        <v>0</v>
      </c>
      <c r="R322">
        <f t="shared" si="14"/>
        <v>9</v>
      </c>
      <c r="S322">
        <f t="shared" si="15"/>
        <v>0</v>
      </c>
      <c r="T322" s="53" t="str">
        <f t="shared" si="16"/>
        <v/>
      </c>
      <c r="U322" s="53" t="str">
        <f t="shared" si="16"/>
        <v/>
      </c>
      <c r="V322" s="53" t="str">
        <f t="shared" si="16"/>
        <v/>
      </c>
      <c r="W322" s="53" t="str">
        <f t="shared" si="16"/>
        <v>TEPSA STEEL POWER</v>
      </c>
      <c r="X322" s="53" t="str">
        <f t="shared" si="16"/>
        <v/>
      </c>
    </row>
    <row r="323" spans="1:24" hidden="1" x14ac:dyDescent="0.3">
      <c r="A323" s="53">
        <v>186</v>
      </c>
      <c r="B323" s="121">
        <v>45293</v>
      </c>
      <c r="C323" t="str">
        <v>DIEGO SOHAIL, ZATARAIN MARTINEZ</v>
      </c>
      <c r="D323" s="53" t="str">
        <v>CSCGT</v>
      </c>
      <c r="E323" s="53" t="str">
        <v>IMPRODUCTIVA</v>
      </c>
      <c r="F323" t="str">
        <v>VACACIONES</v>
      </c>
      <c r="G323" s="121">
        <v>45292</v>
      </c>
      <c r="H323" s="53">
        <v>2024</v>
      </c>
      <c r="I323" t="str">
        <v>ene</v>
      </c>
      <c r="J323" s="124">
        <v>45292</v>
      </c>
      <c r="K323">
        <v>0</v>
      </c>
      <c r="L323">
        <v>0</v>
      </c>
      <c r="M323">
        <v>0</v>
      </c>
      <c r="N323">
        <v>0</v>
      </c>
      <c r="O323">
        <v>0</v>
      </c>
      <c r="P323">
        <v>9</v>
      </c>
      <c r="Q323">
        <v>0</v>
      </c>
      <c r="R323">
        <f t="shared" si="14"/>
        <v>9</v>
      </c>
      <c r="S323">
        <f t="shared" si="15"/>
        <v>0</v>
      </c>
      <c r="T323" s="53" t="str">
        <f t="shared" si="16"/>
        <v/>
      </c>
      <c r="U323" s="53" t="str">
        <f t="shared" si="16"/>
        <v/>
      </c>
      <c r="V323" s="53" t="str">
        <f t="shared" si="16"/>
        <v/>
      </c>
      <c r="W323" s="53" t="str">
        <f t="shared" si="16"/>
        <v/>
      </c>
      <c r="X323" s="53" t="str">
        <f t="shared" si="16"/>
        <v>CSCGT</v>
      </c>
    </row>
    <row r="324" spans="1:24" hidden="1" x14ac:dyDescent="0.3">
      <c r="A324" s="53">
        <v>187</v>
      </c>
      <c r="B324" s="121">
        <v>45293</v>
      </c>
      <c r="C324" t="str">
        <v>DIEGO SOHAIL, ZATARAIN MARTINEZ</v>
      </c>
      <c r="D324" s="53" t="str">
        <v>CSCGT</v>
      </c>
      <c r="E324" s="53" t="str">
        <v>IMPRODUCTIVA</v>
      </c>
      <c r="F324" t="str">
        <v>VACACIONES</v>
      </c>
      <c r="G324" s="121">
        <v>45289</v>
      </c>
      <c r="H324" s="53">
        <v>2023</v>
      </c>
      <c r="I324" t="str">
        <v>dic</v>
      </c>
      <c r="J324" s="124">
        <v>45261</v>
      </c>
      <c r="K324">
        <v>0</v>
      </c>
      <c r="L324">
        <v>0</v>
      </c>
      <c r="M324">
        <v>0</v>
      </c>
      <c r="N324">
        <v>0</v>
      </c>
      <c r="O324">
        <v>0</v>
      </c>
      <c r="P324">
        <v>9</v>
      </c>
      <c r="Q324">
        <v>0</v>
      </c>
      <c r="R324">
        <f t="shared" si="14"/>
        <v>9</v>
      </c>
      <c r="S324">
        <f t="shared" si="15"/>
        <v>0</v>
      </c>
      <c r="T324" s="53" t="str">
        <f t="shared" si="16"/>
        <v/>
      </c>
      <c r="U324" s="53" t="str">
        <f t="shared" si="16"/>
        <v/>
      </c>
      <c r="V324" s="53" t="str">
        <f t="shared" si="16"/>
        <v/>
      </c>
      <c r="W324" s="53" t="str">
        <f t="shared" si="16"/>
        <v/>
      </c>
      <c r="X324" s="53" t="str">
        <f t="shared" si="16"/>
        <v>CSCGT</v>
      </c>
    </row>
    <row r="325" spans="1:24" hidden="1" x14ac:dyDescent="0.3">
      <c r="A325" s="53">
        <v>188</v>
      </c>
      <c r="B325" s="121">
        <v>45293</v>
      </c>
      <c r="C325" t="str">
        <v>DIEGO SOHAIL, ZATARAIN MARTINEZ</v>
      </c>
      <c r="D325" s="53" t="str">
        <v>CSCGT</v>
      </c>
      <c r="E325" s="53" t="str">
        <v>IMPRODUCTIVA</v>
      </c>
      <c r="F325" t="str">
        <v>VACACIONES</v>
      </c>
      <c r="G325" s="121">
        <v>45288</v>
      </c>
      <c r="H325" s="53">
        <v>2023</v>
      </c>
      <c r="I325" t="str">
        <v>dic</v>
      </c>
      <c r="J325" s="124">
        <v>45261</v>
      </c>
      <c r="K325">
        <v>0</v>
      </c>
      <c r="L325">
        <v>0</v>
      </c>
      <c r="M325">
        <v>0</v>
      </c>
      <c r="N325">
        <v>0</v>
      </c>
      <c r="O325">
        <v>0</v>
      </c>
      <c r="P325">
        <v>9</v>
      </c>
      <c r="Q325">
        <v>0</v>
      </c>
      <c r="R325">
        <f t="shared" si="14"/>
        <v>9</v>
      </c>
      <c r="S325">
        <f t="shared" si="15"/>
        <v>0</v>
      </c>
      <c r="T325" s="53" t="str">
        <f t="shared" ref="T325:X375" si="17">IF(OR(COUNTIF($D325,"*"&amp;T$5&amp;"*")&gt;0,$D325="GRUPO TEPSA"),T$5,"")</f>
        <v/>
      </c>
      <c r="U325" s="53" t="str">
        <f t="shared" si="17"/>
        <v/>
      </c>
      <c r="V325" s="53" t="str">
        <f t="shared" si="17"/>
        <v/>
      </c>
      <c r="W325" s="53" t="str">
        <f t="shared" si="17"/>
        <v/>
      </c>
      <c r="X325" s="53" t="str">
        <f t="shared" si="17"/>
        <v>CSCGT</v>
      </c>
    </row>
    <row r="326" spans="1:24" hidden="1" x14ac:dyDescent="0.3">
      <c r="A326" s="53">
        <v>189</v>
      </c>
      <c r="B326" s="121">
        <v>45293</v>
      </c>
      <c r="C326" t="str">
        <v>DIEGO SOHAIL, ZATARAIN MARTINEZ</v>
      </c>
      <c r="D326" s="53" t="str">
        <v>CSCGT</v>
      </c>
      <c r="E326" s="53" t="str">
        <v>IMPRODUCTIVA</v>
      </c>
      <c r="F326" t="str">
        <v>VACACIONES</v>
      </c>
      <c r="G326" s="121">
        <v>45287</v>
      </c>
      <c r="H326" s="53">
        <v>2023</v>
      </c>
      <c r="I326" t="str">
        <v>dic</v>
      </c>
      <c r="J326" s="124">
        <v>45261</v>
      </c>
      <c r="K326">
        <v>0</v>
      </c>
      <c r="L326">
        <v>0</v>
      </c>
      <c r="M326">
        <v>0</v>
      </c>
      <c r="N326">
        <v>0</v>
      </c>
      <c r="O326">
        <v>0</v>
      </c>
      <c r="P326">
        <v>9</v>
      </c>
      <c r="Q326">
        <v>0</v>
      </c>
      <c r="R326">
        <f t="shared" si="14"/>
        <v>9</v>
      </c>
      <c r="S326">
        <f t="shared" si="15"/>
        <v>0</v>
      </c>
      <c r="T326" s="53" t="str">
        <f t="shared" si="17"/>
        <v/>
      </c>
      <c r="U326" s="53" t="str">
        <f t="shared" si="17"/>
        <v/>
      </c>
      <c r="V326" s="53" t="str">
        <f t="shared" si="17"/>
        <v/>
      </c>
      <c r="W326" s="53" t="str">
        <f t="shared" si="17"/>
        <v/>
      </c>
      <c r="X326" s="53" t="str">
        <f t="shared" si="17"/>
        <v>CSCGT</v>
      </c>
    </row>
    <row r="327" spans="1:24" hidden="1" x14ac:dyDescent="0.3">
      <c r="A327" s="53">
        <v>190</v>
      </c>
      <c r="B327" s="121">
        <v>45293</v>
      </c>
      <c r="C327" t="str">
        <v>DIEGO SOHAIL, ZATARAIN MARTINEZ</v>
      </c>
      <c r="D327" s="53" t="str">
        <v>CSCGT</v>
      </c>
      <c r="E327" s="53" t="str">
        <v>IMPRODUCTIVA</v>
      </c>
      <c r="F327" t="str">
        <v>VACACIONES</v>
      </c>
      <c r="G327" s="121">
        <v>45286</v>
      </c>
      <c r="H327" s="53">
        <v>2023</v>
      </c>
      <c r="I327" t="str">
        <v>dic</v>
      </c>
      <c r="J327" s="124">
        <v>45261</v>
      </c>
      <c r="K327">
        <v>0</v>
      </c>
      <c r="L327">
        <v>0</v>
      </c>
      <c r="M327">
        <v>0</v>
      </c>
      <c r="N327">
        <v>0</v>
      </c>
      <c r="O327">
        <v>0</v>
      </c>
      <c r="P327">
        <v>9</v>
      </c>
      <c r="Q327">
        <v>0</v>
      </c>
      <c r="R327">
        <f t="shared" ref="R327:R390" si="18">IF(OR(D327="GRUPO TEPSA",D327="TODAS"),P327/5,P327)</f>
        <v>9</v>
      </c>
      <c r="S327">
        <f t="shared" si="15"/>
        <v>0</v>
      </c>
      <c r="T327" s="53" t="str">
        <f t="shared" si="17"/>
        <v/>
      </c>
      <c r="U327" s="53" t="str">
        <f t="shared" si="17"/>
        <v/>
      </c>
      <c r="V327" s="53" t="str">
        <f t="shared" si="17"/>
        <v/>
      </c>
      <c r="W327" s="53" t="str">
        <f t="shared" si="17"/>
        <v/>
      </c>
      <c r="X327" s="53" t="str">
        <f t="shared" si="17"/>
        <v>CSCGT</v>
      </c>
    </row>
    <row r="328" spans="1:24" hidden="1" x14ac:dyDescent="0.3">
      <c r="A328" s="53">
        <v>191</v>
      </c>
      <c r="B328" s="121">
        <v>45293</v>
      </c>
      <c r="C328" t="str">
        <v>DIEGO SOHAIL, ZATARAIN MARTINEZ</v>
      </c>
      <c r="D328" s="53" t="str">
        <v>CSCGT</v>
      </c>
      <c r="E328" s="53" t="str">
        <v>IMPRODUCTIVA</v>
      </c>
      <c r="F328" t="str">
        <v>VACACIONES</v>
      </c>
      <c r="G328" s="121">
        <v>45285</v>
      </c>
      <c r="H328" s="53">
        <v>2023</v>
      </c>
      <c r="I328" t="str">
        <v>dic</v>
      </c>
      <c r="J328" s="124">
        <v>45261</v>
      </c>
      <c r="K328">
        <v>0</v>
      </c>
      <c r="L328">
        <v>0</v>
      </c>
      <c r="M328">
        <v>0</v>
      </c>
      <c r="N328">
        <v>0</v>
      </c>
      <c r="O328">
        <v>0</v>
      </c>
      <c r="P328">
        <v>9</v>
      </c>
      <c r="Q328">
        <v>0</v>
      </c>
      <c r="R328">
        <f t="shared" si="18"/>
        <v>9</v>
      </c>
      <c r="S328">
        <f t="shared" si="15"/>
        <v>0</v>
      </c>
      <c r="T328" s="53" t="str">
        <f t="shared" si="17"/>
        <v/>
      </c>
      <c r="U328" s="53" t="str">
        <f t="shared" si="17"/>
        <v/>
      </c>
      <c r="V328" s="53" t="str">
        <f t="shared" si="17"/>
        <v/>
      </c>
      <c r="W328" s="53" t="str">
        <f t="shared" si="17"/>
        <v/>
      </c>
      <c r="X328" s="53" t="str">
        <f t="shared" si="17"/>
        <v>CSCGT</v>
      </c>
    </row>
    <row r="329" spans="1:24" hidden="1" x14ac:dyDescent="0.3">
      <c r="A329" s="53">
        <v>193</v>
      </c>
      <c r="B329" s="121">
        <v>45293</v>
      </c>
      <c r="C329" t="str">
        <v>DIEGO SOHAIL, ZATARAIN MARTINEZ</v>
      </c>
      <c r="D329" s="53" t="str">
        <v>CSCGT</v>
      </c>
      <c r="E329" s="53" t="str">
        <v>IMPRODUCTIVA</v>
      </c>
      <c r="F329" t="str">
        <v>TAREAS ADMINISTRATIVAS (REUNIÓN SOLICITADA POR OTRO DEPARTAMENTO OPERACIÓN 100%)</v>
      </c>
      <c r="G329" s="121">
        <v>45279</v>
      </c>
      <c r="H329" s="53">
        <v>2023</v>
      </c>
      <c r="I329" t="str">
        <v>dic</v>
      </c>
      <c r="J329" s="124">
        <v>45261</v>
      </c>
      <c r="K329">
        <v>0</v>
      </c>
      <c r="L329">
        <v>0</v>
      </c>
      <c r="M329">
        <v>0</v>
      </c>
      <c r="N329">
        <v>0</v>
      </c>
      <c r="O329">
        <v>0</v>
      </c>
      <c r="P329">
        <v>9</v>
      </c>
      <c r="Q329">
        <v>0</v>
      </c>
      <c r="R329">
        <f t="shared" si="18"/>
        <v>9</v>
      </c>
      <c r="S329">
        <f t="shared" si="15"/>
        <v>0</v>
      </c>
      <c r="T329" s="53" t="str">
        <f t="shared" si="17"/>
        <v/>
      </c>
      <c r="U329" s="53" t="str">
        <f t="shared" si="17"/>
        <v/>
      </c>
      <c r="V329" s="53" t="str">
        <f t="shared" si="17"/>
        <v/>
      </c>
      <c r="W329" s="53" t="str">
        <f t="shared" si="17"/>
        <v/>
      </c>
      <c r="X329" s="53" t="str">
        <f t="shared" si="17"/>
        <v>CSCGT</v>
      </c>
    </row>
    <row r="330" spans="1:24" hidden="1" x14ac:dyDescent="0.3">
      <c r="A330" s="53">
        <v>192</v>
      </c>
      <c r="B330" s="121">
        <v>45293</v>
      </c>
      <c r="C330" t="str">
        <v>DIEGO SOHAIL, ZATARAIN MARTINEZ</v>
      </c>
      <c r="D330" s="53" t="str">
        <v>CSCGT</v>
      </c>
      <c r="E330" s="53" t="str">
        <v>IMPRODUCTIVA</v>
      </c>
      <c r="F330" t="str">
        <v>TAREAS ADMINISTRATIVAS (REUNIÓN SOLICITADA POR OTRO DEPARTAMENTO OPERACIÓN 100%)</v>
      </c>
      <c r="G330" s="121">
        <v>45278</v>
      </c>
      <c r="H330" s="53">
        <v>2023</v>
      </c>
      <c r="I330" t="str">
        <v>dic</v>
      </c>
      <c r="J330" s="124">
        <v>45261</v>
      </c>
      <c r="K330">
        <v>0</v>
      </c>
      <c r="L330">
        <v>0</v>
      </c>
      <c r="M330">
        <v>0</v>
      </c>
      <c r="N330">
        <v>0</v>
      </c>
      <c r="O330">
        <v>0</v>
      </c>
      <c r="P330">
        <v>9</v>
      </c>
      <c r="Q330">
        <v>0</v>
      </c>
      <c r="R330">
        <f t="shared" si="18"/>
        <v>9</v>
      </c>
      <c r="S330">
        <f t="shared" si="15"/>
        <v>0</v>
      </c>
      <c r="T330" s="53" t="str">
        <f t="shared" si="17"/>
        <v/>
      </c>
      <c r="U330" s="53" t="str">
        <f t="shared" si="17"/>
        <v/>
      </c>
      <c r="V330" s="53" t="str">
        <f t="shared" si="17"/>
        <v/>
      </c>
      <c r="W330" s="53" t="str">
        <f t="shared" si="17"/>
        <v/>
      </c>
      <c r="X330" s="53" t="str">
        <f t="shared" si="17"/>
        <v>CSCGT</v>
      </c>
    </row>
    <row r="331" spans="1:24" hidden="1" x14ac:dyDescent="0.3">
      <c r="A331" s="53">
        <v>198</v>
      </c>
      <c r="B331" s="121">
        <v>45308</v>
      </c>
      <c r="C331" t="str">
        <v>DIEGO SOHAIL, ZATARAIN MARTINEZ</v>
      </c>
      <c r="D331" s="53" t="str">
        <v>TÉCNICA ELÉCTRICA DE PARRAL</v>
      </c>
      <c r="E331" s="53" t="str">
        <v>PRODUCTIVA</v>
      </c>
      <c r="F331" t="str">
        <v>INVENTARIOS</v>
      </c>
      <c r="G331" s="121">
        <v>45275</v>
      </c>
      <c r="H331" s="53">
        <v>2023</v>
      </c>
      <c r="I331" t="str">
        <v>dic</v>
      </c>
      <c r="J331" s="124">
        <v>45261</v>
      </c>
      <c r="K331">
        <v>36</v>
      </c>
      <c r="L331">
        <v>60</v>
      </c>
      <c r="M331" t="str">
        <v>INVENTARIO ANUAL 2023 SUCURSAL CHIHUAHUA</v>
      </c>
      <c r="N331" t="str">
        <v>AUDITORÍA</v>
      </c>
      <c r="O331" t="str">
        <v>INVENTARIO</v>
      </c>
      <c r="P331">
        <v>9</v>
      </c>
      <c r="Q331">
        <v>0</v>
      </c>
      <c r="R331">
        <f t="shared" si="18"/>
        <v>9</v>
      </c>
      <c r="S331">
        <f t="shared" ref="S331:S394" si="19">IF(OR(D331="GRUPO TEPSA",D331="TODAS"),Q331/5,Q331)</f>
        <v>0</v>
      </c>
      <c r="T331" s="53" t="str">
        <f t="shared" si="17"/>
        <v>TÉCNICA ELÉCTRICA DE PARRAL</v>
      </c>
      <c r="U331" s="53" t="str">
        <f t="shared" si="17"/>
        <v/>
      </c>
      <c r="V331" s="53" t="str">
        <f t="shared" si="17"/>
        <v/>
      </c>
      <c r="W331" s="53" t="str">
        <f t="shared" si="17"/>
        <v/>
      </c>
      <c r="X331" s="53" t="str">
        <f t="shared" si="17"/>
        <v/>
      </c>
    </row>
    <row r="332" spans="1:24" hidden="1" x14ac:dyDescent="0.3">
      <c r="A332" s="53">
        <v>197</v>
      </c>
      <c r="B332" s="121">
        <v>45308</v>
      </c>
      <c r="C332" t="str">
        <v>DIEGO SOHAIL, ZATARAIN MARTINEZ</v>
      </c>
      <c r="D332" s="53" t="str">
        <v>TÉCNICA ELÉCTRICA DE PARRAL</v>
      </c>
      <c r="E332" s="53" t="str">
        <v>PRODUCTIVA</v>
      </c>
      <c r="F332" t="str">
        <v>INVENTARIOS</v>
      </c>
      <c r="G332" s="121">
        <v>45274</v>
      </c>
      <c r="H332" s="53">
        <v>2023</v>
      </c>
      <c r="I332" t="str">
        <v>dic</v>
      </c>
      <c r="J332" s="124">
        <v>45261</v>
      </c>
      <c r="K332">
        <v>36</v>
      </c>
      <c r="L332">
        <v>60</v>
      </c>
      <c r="M332" t="str">
        <v>INVENTARIO ANUAL 2023 SUCURSAL CHIHUAHUA</v>
      </c>
      <c r="N332" t="str">
        <v>AUDITORÍA</v>
      </c>
      <c r="O332" t="str">
        <v>INVENTARIO</v>
      </c>
      <c r="P332">
        <v>9</v>
      </c>
      <c r="Q332">
        <v>0</v>
      </c>
      <c r="R332">
        <f t="shared" si="18"/>
        <v>9</v>
      </c>
      <c r="S332">
        <f t="shared" si="19"/>
        <v>0</v>
      </c>
      <c r="T332" s="53" t="str">
        <f t="shared" si="17"/>
        <v>TÉCNICA ELÉCTRICA DE PARRAL</v>
      </c>
      <c r="U332" s="53" t="str">
        <f t="shared" si="17"/>
        <v/>
      </c>
      <c r="V332" s="53" t="str">
        <f t="shared" si="17"/>
        <v/>
      </c>
      <c r="W332" s="53" t="str">
        <f t="shared" si="17"/>
        <v/>
      </c>
      <c r="X332" s="53" t="str">
        <f t="shared" si="17"/>
        <v/>
      </c>
    </row>
    <row r="333" spans="1:24" hidden="1" x14ac:dyDescent="0.3">
      <c r="A333" s="53">
        <v>196</v>
      </c>
      <c r="B333" s="121">
        <v>45308</v>
      </c>
      <c r="C333" t="str">
        <v>DIEGO SOHAIL, ZATARAIN MARTINEZ</v>
      </c>
      <c r="D333" s="53" t="str">
        <v>TÉCNICA ELÉCTRICA DE PARRAL</v>
      </c>
      <c r="E333" s="53" t="str">
        <v>PRODUCTIVA</v>
      </c>
      <c r="F333" t="str">
        <v>INVENTARIOS</v>
      </c>
      <c r="G333" s="121">
        <v>45273</v>
      </c>
      <c r="H333" s="53">
        <v>2023</v>
      </c>
      <c r="I333" t="str">
        <v>dic</v>
      </c>
      <c r="J333" s="124">
        <v>45261</v>
      </c>
      <c r="K333">
        <v>36</v>
      </c>
      <c r="L333">
        <v>60</v>
      </c>
      <c r="M333" t="str">
        <v>INVENTARIO ANUAL 2023 SUCURSAL CHIHUAHUA</v>
      </c>
      <c r="N333" t="str">
        <v>AUDITORÍA</v>
      </c>
      <c r="O333" t="str">
        <v>INVENTARIO</v>
      </c>
      <c r="P333">
        <v>9</v>
      </c>
      <c r="Q333">
        <v>0</v>
      </c>
      <c r="R333">
        <f t="shared" si="18"/>
        <v>9</v>
      </c>
      <c r="S333">
        <f t="shared" si="19"/>
        <v>0</v>
      </c>
      <c r="T333" s="53" t="str">
        <f t="shared" si="17"/>
        <v>TÉCNICA ELÉCTRICA DE PARRAL</v>
      </c>
      <c r="U333" s="53" t="str">
        <f t="shared" si="17"/>
        <v/>
      </c>
      <c r="V333" s="53" t="str">
        <f t="shared" si="17"/>
        <v/>
      </c>
      <c r="W333" s="53" t="str">
        <f t="shared" si="17"/>
        <v/>
      </c>
      <c r="X333" s="53" t="str">
        <f t="shared" si="17"/>
        <v/>
      </c>
    </row>
    <row r="334" spans="1:24" hidden="1" x14ac:dyDescent="0.3">
      <c r="A334" s="53">
        <v>195</v>
      </c>
      <c r="B334" s="121">
        <v>45308</v>
      </c>
      <c r="C334" t="str">
        <v>DIEGO SOHAIL, ZATARAIN MARTINEZ</v>
      </c>
      <c r="D334" s="53" t="str">
        <v>TÉCNICA ELÉCTRICA DE PARRAL</v>
      </c>
      <c r="E334" s="53" t="str">
        <v>PRODUCTIVA</v>
      </c>
      <c r="F334" t="str">
        <v>INVENTARIOS</v>
      </c>
      <c r="G334" s="121">
        <v>45272</v>
      </c>
      <c r="H334" s="53">
        <v>2023</v>
      </c>
      <c r="I334" t="str">
        <v>dic</v>
      </c>
      <c r="J334" s="124">
        <v>45261</v>
      </c>
      <c r="K334">
        <v>36</v>
      </c>
      <c r="L334">
        <v>60</v>
      </c>
      <c r="M334" t="str">
        <v>INVENTARIO ANUAL 2023 SUCURSAL CHIHUAHUA</v>
      </c>
      <c r="N334" t="str">
        <v>AUDITORÍA</v>
      </c>
      <c r="O334" t="str">
        <v>INVENTARIO</v>
      </c>
      <c r="P334">
        <v>9</v>
      </c>
      <c r="Q334">
        <v>0</v>
      </c>
      <c r="R334">
        <f t="shared" si="18"/>
        <v>9</v>
      </c>
      <c r="S334">
        <f t="shared" si="19"/>
        <v>0</v>
      </c>
      <c r="T334" s="53" t="str">
        <f t="shared" si="17"/>
        <v>TÉCNICA ELÉCTRICA DE PARRAL</v>
      </c>
      <c r="U334" s="53" t="str">
        <f t="shared" si="17"/>
        <v/>
      </c>
      <c r="V334" s="53" t="str">
        <f t="shared" si="17"/>
        <v/>
      </c>
      <c r="W334" s="53" t="str">
        <f t="shared" si="17"/>
        <v/>
      </c>
      <c r="X334" s="53" t="str">
        <f t="shared" si="17"/>
        <v/>
      </c>
    </row>
    <row r="335" spans="1:24" hidden="1" x14ac:dyDescent="0.3">
      <c r="A335" s="53">
        <v>194</v>
      </c>
      <c r="B335" s="121">
        <v>45308</v>
      </c>
      <c r="C335" t="str">
        <v>DIEGO SOHAIL, ZATARAIN MARTINEZ</v>
      </c>
      <c r="D335" s="53" t="str">
        <v>TÉCNICA ELÉCTRICA DE PARRAL</v>
      </c>
      <c r="E335" s="53" t="str">
        <v>PRODUCTIVA</v>
      </c>
      <c r="F335" t="str">
        <v>INVENTARIOS</v>
      </c>
      <c r="G335" s="121">
        <v>45271</v>
      </c>
      <c r="H335" s="53">
        <v>2023</v>
      </c>
      <c r="I335" t="str">
        <v>dic</v>
      </c>
      <c r="J335" s="124">
        <v>45261</v>
      </c>
      <c r="K335">
        <v>36</v>
      </c>
      <c r="L335">
        <v>60</v>
      </c>
      <c r="M335" t="str">
        <v>INVENTARIO ANUAL 2023 SUCURSAL CHIHUAHUA</v>
      </c>
      <c r="N335" t="str">
        <v>AUDITORÍA</v>
      </c>
      <c r="O335" t="str">
        <v>INVENTARIO</v>
      </c>
      <c r="P335">
        <v>9</v>
      </c>
      <c r="Q335">
        <v>0</v>
      </c>
      <c r="R335">
        <f t="shared" si="18"/>
        <v>9</v>
      </c>
      <c r="S335">
        <f t="shared" si="19"/>
        <v>0</v>
      </c>
      <c r="T335" s="53" t="str">
        <f t="shared" si="17"/>
        <v>TÉCNICA ELÉCTRICA DE PARRAL</v>
      </c>
      <c r="U335" s="53" t="str">
        <f t="shared" si="17"/>
        <v/>
      </c>
      <c r="V335" s="53" t="str">
        <f t="shared" si="17"/>
        <v/>
      </c>
      <c r="W335" s="53" t="str">
        <f t="shared" si="17"/>
        <v/>
      </c>
      <c r="X335" s="53" t="str">
        <f t="shared" si="17"/>
        <v/>
      </c>
    </row>
    <row r="336" spans="1:24" hidden="1" x14ac:dyDescent="0.3">
      <c r="A336" s="53">
        <v>185</v>
      </c>
      <c r="B336" s="121">
        <v>45279</v>
      </c>
      <c r="C336" t="str">
        <v>DIEGO SOHAIL, ZATARAIN MARTINEZ</v>
      </c>
      <c r="D336" s="53" t="str">
        <v>TÉCNICA ELÉCTRICA DE PARRAL</v>
      </c>
      <c r="E336" s="53" t="str">
        <v>IMPRODUCTIVA</v>
      </c>
      <c r="F336" t="str">
        <v>TRASLADOS</v>
      </c>
      <c r="G336" s="121">
        <v>45264</v>
      </c>
      <c r="H336" s="53">
        <v>2023</v>
      </c>
      <c r="I336" t="str">
        <v>dic</v>
      </c>
      <c r="J336" s="124">
        <v>45261</v>
      </c>
      <c r="K336">
        <v>85</v>
      </c>
      <c r="L336">
        <v>0</v>
      </c>
      <c r="M336" t="str">
        <v>INVENTARIO ANUAL 2023 CONSIGNAS CANANEA</v>
      </c>
      <c r="N336" t="str">
        <v>AUDITORÍA</v>
      </c>
      <c r="O336" t="str">
        <v>INVENTARIO</v>
      </c>
      <c r="P336">
        <v>9</v>
      </c>
      <c r="Q336">
        <v>0</v>
      </c>
      <c r="R336">
        <f t="shared" si="18"/>
        <v>9</v>
      </c>
      <c r="S336">
        <f t="shared" si="19"/>
        <v>0</v>
      </c>
      <c r="T336" s="53" t="str">
        <f t="shared" si="17"/>
        <v>TÉCNICA ELÉCTRICA DE PARRAL</v>
      </c>
      <c r="U336" s="53" t="str">
        <f t="shared" si="17"/>
        <v/>
      </c>
      <c r="V336" s="53" t="str">
        <f t="shared" si="17"/>
        <v/>
      </c>
      <c r="W336" s="53" t="str">
        <f t="shared" si="17"/>
        <v/>
      </c>
      <c r="X336" s="53" t="str">
        <f t="shared" si="17"/>
        <v/>
      </c>
    </row>
    <row r="337" spans="1:24" hidden="1" x14ac:dyDescent="0.3">
      <c r="A337" s="53">
        <v>184</v>
      </c>
      <c r="B337" s="121">
        <v>45279</v>
      </c>
      <c r="C337" t="str">
        <v>DIEGO SOHAIL, ZATARAIN MARTINEZ</v>
      </c>
      <c r="D337" s="53" t="str">
        <v>TÉCNICA ELÉCTRICA DE PARRAL</v>
      </c>
      <c r="E337" s="53" t="str">
        <v>PRODUCTIVA</v>
      </c>
      <c r="F337" t="str">
        <v>INVENTARIOS</v>
      </c>
      <c r="G337" s="121">
        <v>45263</v>
      </c>
      <c r="H337" s="53">
        <v>2023</v>
      </c>
      <c r="I337" t="str">
        <v>dic</v>
      </c>
      <c r="J337" s="124">
        <v>45261</v>
      </c>
      <c r="K337">
        <v>85</v>
      </c>
      <c r="L337">
        <v>0</v>
      </c>
      <c r="M337" t="str">
        <v>INVENTARIO ANUAL 2023 CONSIGNAS CANANEA</v>
      </c>
      <c r="N337" t="str">
        <v>AUDITORÍA</v>
      </c>
      <c r="O337" t="str">
        <v>INVENTARIO</v>
      </c>
      <c r="P337">
        <v>9</v>
      </c>
      <c r="Q337">
        <v>9</v>
      </c>
      <c r="R337">
        <f t="shared" si="18"/>
        <v>9</v>
      </c>
      <c r="S337">
        <f t="shared" si="19"/>
        <v>9</v>
      </c>
      <c r="T337" s="53" t="str">
        <f t="shared" si="17"/>
        <v>TÉCNICA ELÉCTRICA DE PARRAL</v>
      </c>
      <c r="U337" s="53" t="str">
        <f t="shared" si="17"/>
        <v/>
      </c>
      <c r="V337" s="53" t="str">
        <f t="shared" si="17"/>
        <v/>
      </c>
      <c r="W337" s="53" t="str">
        <f t="shared" si="17"/>
        <v/>
      </c>
      <c r="X337" s="53" t="str">
        <f t="shared" si="17"/>
        <v/>
      </c>
    </row>
    <row r="338" spans="1:24" hidden="1" x14ac:dyDescent="0.3">
      <c r="A338" s="53">
        <v>183</v>
      </c>
      <c r="B338" s="121">
        <v>45279</v>
      </c>
      <c r="C338" t="str">
        <v>DIEGO SOHAIL, ZATARAIN MARTINEZ</v>
      </c>
      <c r="D338" s="53" t="str">
        <v>TÉCNICA ELÉCTRICA DE PARRAL</v>
      </c>
      <c r="E338" s="53" t="str">
        <v>PRODUCTIVA</v>
      </c>
      <c r="F338" t="str">
        <v>INVENTARIOS</v>
      </c>
      <c r="G338" s="121">
        <v>45262</v>
      </c>
      <c r="H338" s="53">
        <v>2023</v>
      </c>
      <c r="I338" t="str">
        <v>dic</v>
      </c>
      <c r="J338" s="124">
        <v>45261</v>
      </c>
      <c r="K338">
        <v>85</v>
      </c>
      <c r="L338">
        <v>0</v>
      </c>
      <c r="M338" t="str">
        <v>INVENTARIO ANUAL 2023 CONSIGNAS CANANEA</v>
      </c>
      <c r="N338" t="str">
        <v>AUDITORÍA</v>
      </c>
      <c r="O338" t="str">
        <v>INVENTARIO</v>
      </c>
      <c r="P338">
        <v>9</v>
      </c>
      <c r="Q338">
        <v>9</v>
      </c>
      <c r="R338">
        <f t="shared" si="18"/>
        <v>9</v>
      </c>
      <c r="S338">
        <f t="shared" si="19"/>
        <v>9</v>
      </c>
      <c r="T338" s="53" t="str">
        <f t="shared" si="17"/>
        <v>TÉCNICA ELÉCTRICA DE PARRAL</v>
      </c>
      <c r="U338" s="53" t="str">
        <f t="shared" si="17"/>
        <v/>
      </c>
      <c r="V338" s="53" t="str">
        <f t="shared" si="17"/>
        <v/>
      </c>
      <c r="W338" s="53" t="str">
        <f t="shared" si="17"/>
        <v/>
      </c>
      <c r="X338" s="53" t="str">
        <f t="shared" si="17"/>
        <v/>
      </c>
    </row>
    <row r="339" spans="1:24" hidden="1" x14ac:dyDescent="0.3">
      <c r="A339" s="53">
        <v>182</v>
      </c>
      <c r="B339" s="121">
        <v>45279</v>
      </c>
      <c r="C339" t="str">
        <v>DIEGO SOHAIL, ZATARAIN MARTINEZ</v>
      </c>
      <c r="D339" s="53" t="str">
        <v>TÉCNICA ELÉCTRICA DE PARRAL</v>
      </c>
      <c r="E339" s="53" t="str">
        <v>PRODUCTIVA</v>
      </c>
      <c r="F339" t="str">
        <v>INVENTARIOS</v>
      </c>
      <c r="G339" s="121">
        <v>45261</v>
      </c>
      <c r="H339" s="53">
        <v>2023</v>
      </c>
      <c r="I339" t="str">
        <v>dic</v>
      </c>
      <c r="J339" s="124">
        <v>45261</v>
      </c>
      <c r="K339">
        <v>85</v>
      </c>
      <c r="L339">
        <v>0</v>
      </c>
      <c r="M339" t="str">
        <v>INVENTARIO ANUAL 2023 CONSIGNAS CANANEA</v>
      </c>
      <c r="N339" t="str">
        <v>AUDITORÍA</v>
      </c>
      <c r="O339" t="str">
        <v>INVENTARIO</v>
      </c>
      <c r="P339">
        <v>9</v>
      </c>
      <c r="Q339">
        <v>0</v>
      </c>
      <c r="R339">
        <f t="shared" si="18"/>
        <v>9</v>
      </c>
      <c r="S339">
        <f t="shared" si="19"/>
        <v>0</v>
      </c>
      <c r="T339" s="53" t="str">
        <f t="shared" si="17"/>
        <v>TÉCNICA ELÉCTRICA DE PARRAL</v>
      </c>
      <c r="U339" s="53" t="str">
        <f t="shared" si="17"/>
        <v/>
      </c>
      <c r="V339" s="53" t="str">
        <f t="shared" si="17"/>
        <v/>
      </c>
      <c r="W339" s="53" t="str">
        <f t="shared" si="17"/>
        <v/>
      </c>
      <c r="X339" s="53" t="str">
        <f t="shared" si="17"/>
        <v/>
      </c>
    </row>
    <row r="340" spans="1:24" hidden="1" x14ac:dyDescent="0.3">
      <c r="A340" s="53">
        <v>181</v>
      </c>
      <c r="B340" s="121">
        <v>45279</v>
      </c>
      <c r="C340" t="str">
        <v>DIEGO SOHAIL, ZATARAIN MARTINEZ</v>
      </c>
      <c r="D340" s="53" t="str">
        <v>TÉCNICA ELÉCTRICA DE PARRAL</v>
      </c>
      <c r="E340" s="53" t="str">
        <v>PRODUCTIVA</v>
      </c>
      <c r="F340" t="str">
        <v>INVENTARIOS</v>
      </c>
      <c r="G340" s="121">
        <v>45260</v>
      </c>
      <c r="H340" s="53">
        <v>2023</v>
      </c>
      <c r="I340" t="str">
        <v>nov</v>
      </c>
      <c r="J340" s="124">
        <v>45231</v>
      </c>
      <c r="K340">
        <v>85</v>
      </c>
      <c r="L340">
        <v>0</v>
      </c>
      <c r="M340" t="str">
        <v>INVENTARIO ANUAL 2023 CONSIGNAS CANANEA</v>
      </c>
      <c r="N340" t="str">
        <v>AUDITORÍA</v>
      </c>
      <c r="O340" t="str">
        <v>INVENTARIO</v>
      </c>
      <c r="P340">
        <v>9</v>
      </c>
      <c r="Q340">
        <v>0</v>
      </c>
      <c r="R340">
        <f t="shared" si="18"/>
        <v>9</v>
      </c>
      <c r="S340">
        <f t="shared" si="19"/>
        <v>0</v>
      </c>
      <c r="T340" s="53" t="str">
        <f t="shared" si="17"/>
        <v>TÉCNICA ELÉCTRICA DE PARRAL</v>
      </c>
      <c r="U340" s="53" t="str">
        <f t="shared" si="17"/>
        <v/>
      </c>
      <c r="V340" s="53" t="str">
        <f t="shared" si="17"/>
        <v/>
      </c>
      <c r="W340" s="53" t="str">
        <f t="shared" si="17"/>
        <v/>
      </c>
      <c r="X340" s="53" t="str">
        <f t="shared" si="17"/>
        <v/>
      </c>
    </row>
    <row r="341" spans="1:24" hidden="1" x14ac:dyDescent="0.3">
      <c r="A341" s="53">
        <v>180</v>
      </c>
      <c r="B341" s="121">
        <v>45279</v>
      </c>
      <c r="C341" t="str">
        <v>DIEGO SOHAIL, ZATARAIN MARTINEZ</v>
      </c>
      <c r="D341" s="53" t="str">
        <v>TÉCNICA ELÉCTRICA DE PARRAL</v>
      </c>
      <c r="E341" s="53" t="str">
        <v>PRODUCTIVA</v>
      </c>
      <c r="F341" t="str">
        <v>INVENTARIOS</v>
      </c>
      <c r="G341" s="121">
        <v>45259</v>
      </c>
      <c r="H341" s="53">
        <v>2023</v>
      </c>
      <c r="I341" t="str">
        <v>nov</v>
      </c>
      <c r="J341" s="124">
        <v>45231</v>
      </c>
      <c r="K341">
        <v>85</v>
      </c>
      <c r="L341">
        <v>0</v>
      </c>
      <c r="M341" t="str">
        <v>INVENTARIO ANUAL 2023 CONSIGNAS CANANEA</v>
      </c>
      <c r="N341" t="str">
        <v>AUDITORÍA</v>
      </c>
      <c r="O341" t="str">
        <v>INVENTARIO</v>
      </c>
      <c r="P341">
        <v>9</v>
      </c>
      <c r="Q341">
        <v>0</v>
      </c>
      <c r="R341">
        <f t="shared" si="18"/>
        <v>9</v>
      </c>
      <c r="S341">
        <f t="shared" si="19"/>
        <v>0</v>
      </c>
      <c r="T341" s="53" t="str">
        <f t="shared" si="17"/>
        <v>TÉCNICA ELÉCTRICA DE PARRAL</v>
      </c>
      <c r="U341" s="53" t="str">
        <f t="shared" si="17"/>
        <v/>
      </c>
      <c r="V341" s="53" t="str">
        <f t="shared" si="17"/>
        <v/>
      </c>
      <c r="W341" s="53" t="str">
        <f t="shared" si="17"/>
        <v/>
      </c>
      <c r="X341" s="53" t="str">
        <f t="shared" si="17"/>
        <v/>
      </c>
    </row>
    <row r="342" spans="1:24" hidden="1" x14ac:dyDescent="0.3">
      <c r="A342" s="53">
        <v>179</v>
      </c>
      <c r="B342" s="121">
        <v>45279</v>
      </c>
      <c r="C342" t="str">
        <v>DIEGO SOHAIL, ZATARAIN MARTINEZ</v>
      </c>
      <c r="D342" s="53" t="str">
        <v>TÉCNICA ELÉCTRICA DE PARRAL</v>
      </c>
      <c r="E342" s="53" t="str">
        <v>PRODUCTIVA</v>
      </c>
      <c r="F342" t="str">
        <v>INVENTARIOS</v>
      </c>
      <c r="G342" s="121">
        <v>45258</v>
      </c>
      <c r="H342" s="53">
        <v>2023</v>
      </c>
      <c r="I342" t="str">
        <v>nov</v>
      </c>
      <c r="J342" s="124">
        <v>45231</v>
      </c>
      <c r="K342">
        <v>85</v>
      </c>
      <c r="L342">
        <v>0</v>
      </c>
      <c r="M342" t="str">
        <v>INVENTARIO ANUAL 2023 CONSIGNAS CANANEA</v>
      </c>
      <c r="N342" t="str">
        <v>AUDITORÍA</v>
      </c>
      <c r="O342" t="str">
        <v>INVENTARIO</v>
      </c>
      <c r="P342">
        <v>9</v>
      </c>
      <c r="Q342">
        <v>0</v>
      </c>
      <c r="R342">
        <f t="shared" si="18"/>
        <v>9</v>
      </c>
      <c r="S342">
        <f t="shared" si="19"/>
        <v>0</v>
      </c>
      <c r="T342" s="53" t="str">
        <f t="shared" si="17"/>
        <v>TÉCNICA ELÉCTRICA DE PARRAL</v>
      </c>
      <c r="U342" s="53" t="str">
        <f t="shared" si="17"/>
        <v/>
      </c>
      <c r="V342" s="53" t="str">
        <f t="shared" si="17"/>
        <v/>
      </c>
      <c r="W342" s="53" t="str">
        <f t="shared" si="17"/>
        <v/>
      </c>
      <c r="X342" s="53" t="str">
        <f t="shared" si="17"/>
        <v/>
      </c>
    </row>
    <row r="343" spans="1:24" hidden="1" x14ac:dyDescent="0.3">
      <c r="A343" s="53">
        <v>178</v>
      </c>
      <c r="B343" s="121">
        <v>45279</v>
      </c>
      <c r="C343" t="str">
        <v>DIEGO SOHAIL, ZATARAIN MARTINEZ</v>
      </c>
      <c r="D343" s="53" t="str">
        <v>TÉCNICA ELÉCTRICA DE PARRAL</v>
      </c>
      <c r="E343" s="53" t="str">
        <v>PRODUCTIVA</v>
      </c>
      <c r="F343" t="str">
        <v>INVENTARIOS</v>
      </c>
      <c r="G343" s="121">
        <v>45257</v>
      </c>
      <c r="H343" s="53">
        <v>2023</v>
      </c>
      <c r="I343" t="str">
        <v>nov</v>
      </c>
      <c r="J343" s="124">
        <v>45231</v>
      </c>
      <c r="K343">
        <v>85</v>
      </c>
      <c r="L343">
        <v>0</v>
      </c>
      <c r="M343" t="str">
        <v>INVENTARIO ANUAL 2023 CONSIGNAS CANANEA</v>
      </c>
      <c r="N343" t="str">
        <v>AUDITORÍA</v>
      </c>
      <c r="O343" t="str">
        <v>INVENTARIO</v>
      </c>
      <c r="P343">
        <v>9</v>
      </c>
      <c r="Q343">
        <v>0</v>
      </c>
      <c r="R343">
        <f t="shared" si="18"/>
        <v>9</v>
      </c>
      <c r="S343">
        <f t="shared" si="19"/>
        <v>0</v>
      </c>
      <c r="T343" s="53" t="str">
        <f t="shared" si="17"/>
        <v>TÉCNICA ELÉCTRICA DE PARRAL</v>
      </c>
      <c r="U343" s="53" t="str">
        <f t="shared" si="17"/>
        <v/>
      </c>
      <c r="V343" s="53" t="str">
        <f t="shared" si="17"/>
        <v/>
      </c>
      <c r="W343" s="53" t="str">
        <f t="shared" si="17"/>
        <v/>
      </c>
      <c r="X343" s="53" t="str">
        <f t="shared" si="17"/>
        <v/>
      </c>
    </row>
    <row r="344" spans="1:24" hidden="1" x14ac:dyDescent="0.3">
      <c r="A344" s="53">
        <v>219</v>
      </c>
      <c r="B344" s="121">
        <v>45309</v>
      </c>
      <c r="C344" t="str">
        <v>DIEGO SOHAIL, ZATARAIN MARTINEZ</v>
      </c>
      <c r="D344" s="53" t="str">
        <v>TÉCNICA ELÉCTRICA DE PARRAL</v>
      </c>
      <c r="E344" s="53" t="str">
        <v>PRODUCTIVA</v>
      </c>
      <c r="F344" t="str">
        <v>INVENTARIOS</v>
      </c>
      <c r="G344" s="121">
        <v>45255</v>
      </c>
      <c r="H344" s="53">
        <v>2023</v>
      </c>
      <c r="I344" t="str">
        <v>nov</v>
      </c>
      <c r="J344" s="124">
        <v>45231</v>
      </c>
      <c r="K344">
        <v>8</v>
      </c>
      <c r="L344">
        <v>114</v>
      </c>
      <c r="M344" t="str">
        <v xml:space="preserve">INVENTARIO ANUAL 2023 SUCURSAL TORREON </v>
      </c>
      <c r="N344" t="str">
        <v>AUDITORÍA</v>
      </c>
      <c r="O344" t="str">
        <v>INVENTARIO</v>
      </c>
      <c r="P344">
        <v>2.5</v>
      </c>
      <c r="Q344">
        <v>2</v>
      </c>
      <c r="R344">
        <f t="shared" si="18"/>
        <v>2.5</v>
      </c>
      <c r="S344">
        <f t="shared" si="19"/>
        <v>2</v>
      </c>
      <c r="T344" s="53" t="str">
        <f t="shared" si="17"/>
        <v>TÉCNICA ELÉCTRICA DE PARRAL</v>
      </c>
      <c r="U344" s="53" t="str">
        <f t="shared" si="17"/>
        <v/>
      </c>
      <c r="V344" s="53" t="str">
        <f t="shared" si="17"/>
        <v/>
      </c>
      <c r="W344" s="53" t="str">
        <f t="shared" si="17"/>
        <v/>
      </c>
      <c r="X344" s="53" t="str">
        <f t="shared" si="17"/>
        <v/>
      </c>
    </row>
    <row r="345" spans="1:24" hidden="1" x14ac:dyDescent="0.3">
      <c r="A345" s="53">
        <v>218</v>
      </c>
      <c r="B345" s="121">
        <v>45309</v>
      </c>
      <c r="C345" t="str">
        <v>DIEGO SOHAIL, ZATARAIN MARTINEZ</v>
      </c>
      <c r="D345" s="53" t="str">
        <v>TÉCNICA ELÉCTRICA DE PARRAL</v>
      </c>
      <c r="E345" s="53" t="str">
        <v>PRODUCTIVA</v>
      </c>
      <c r="F345" t="str">
        <v>INVENTARIOS</v>
      </c>
      <c r="G345" s="121">
        <v>45254</v>
      </c>
      <c r="H345" s="53">
        <v>2023</v>
      </c>
      <c r="I345" t="str">
        <v>nov</v>
      </c>
      <c r="J345" s="124">
        <v>45231</v>
      </c>
      <c r="K345">
        <v>8</v>
      </c>
      <c r="L345">
        <v>114</v>
      </c>
      <c r="M345" t="str">
        <v xml:space="preserve">INVENTARIO ANUAL 2023 SUCURSAL TORREON </v>
      </c>
      <c r="N345" t="str">
        <v>AUDITORÍA</v>
      </c>
      <c r="O345" t="str">
        <v>INVENTARIO</v>
      </c>
      <c r="P345">
        <v>9</v>
      </c>
      <c r="Q345">
        <v>0</v>
      </c>
      <c r="R345">
        <f t="shared" si="18"/>
        <v>9</v>
      </c>
      <c r="S345">
        <f t="shared" si="19"/>
        <v>0</v>
      </c>
      <c r="T345" s="53" t="str">
        <f t="shared" si="17"/>
        <v>TÉCNICA ELÉCTRICA DE PARRAL</v>
      </c>
      <c r="U345" s="53" t="str">
        <f t="shared" si="17"/>
        <v/>
      </c>
      <c r="V345" s="53" t="str">
        <f t="shared" si="17"/>
        <v/>
      </c>
      <c r="W345" s="53" t="str">
        <f t="shared" si="17"/>
        <v/>
      </c>
      <c r="X345" s="53" t="str">
        <f t="shared" si="17"/>
        <v/>
      </c>
    </row>
    <row r="346" spans="1:24" hidden="1" x14ac:dyDescent="0.3">
      <c r="A346" s="53">
        <v>217</v>
      </c>
      <c r="B346" s="121">
        <v>45309</v>
      </c>
      <c r="C346" t="str">
        <v>DIEGO SOHAIL, ZATARAIN MARTINEZ</v>
      </c>
      <c r="D346" s="53" t="str">
        <v>TÉCNICA ELÉCTRICA DE PARRAL</v>
      </c>
      <c r="E346" s="53" t="str">
        <v>PRODUCTIVA</v>
      </c>
      <c r="F346" t="str">
        <v>INVENTARIOS</v>
      </c>
      <c r="G346" s="121">
        <v>45253</v>
      </c>
      <c r="H346" s="53">
        <v>2023</v>
      </c>
      <c r="I346" t="str">
        <v>nov</v>
      </c>
      <c r="J346" s="124">
        <v>45231</v>
      </c>
      <c r="K346">
        <v>8</v>
      </c>
      <c r="L346">
        <v>114</v>
      </c>
      <c r="M346" t="str">
        <v xml:space="preserve">INVENTARIO ANUAL 2023 SUCURSAL TORREON </v>
      </c>
      <c r="N346" t="str">
        <v>AUDITORÍA</v>
      </c>
      <c r="O346" t="str">
        <v>INVENTARIO</v>
      </c>
      <c r="P346">
        <v>9</v>
      </c>
      <c r="Q346">
        <v>0</v>
      </c>
      <c r="R346">
        <f t="shared" si="18"/>
        <v>9</v>
      </c>
      <c r="S346">
        <f t="shared" si="19"/>
        <v>0</v>
      </c>
      <c r="T346" s="53" t="str">
        <f t="shared" si="17"/>
        <v>TÉCNICA ELÉCTRICA DE PARRAL</v>
      </c>
      <c r="U346" s="53" t="str">
        <f t="shared" si="17"/>
        <v/>
      </c>
      <c r="V346" s="53" t="str">
        <f t="shared" si="17"/>
        <v/>
      </c>
      <c r="W346" s="53" t="str">
        <f t="shared" si="17"/>
        <v/>
      </c>
      <c r="X346" s="53" t="str">
        <f t="shared" si="17"/>
        <v/>
      </c>
    </row>
    <row r="347" spans="1:24" hidden="1" x14ac:dyDescent="0.3">
      <c r="A347" s="53">
        <v>216</v>
      </c>
      <c r="B347" s="121">
        <v>45309</v>
      </c>
      <c r="C347" t="str">
        <v>DIEGO SOHAIL, ZATARAIN MARTINEZ</v>
      </c>
      <c r="D347" s="53" t="str">
        <v>TÉCNICA ELÉCTRICA DE PARRAL</v>
      </c>
      <c r="E347" s="53" t="str">
        <v>PRODUCTIVA</v>
      </c>
      <c r="F347" t="str">
        <v>INVENTARIOS</v>
      </c>
      <c r="G347" s="121">
        <v>45252</v>
      </c>
      <c r="H347" s="53">
        <v>2023</v>
      </c>
      <c r="I347" t="str">
        <v>nov</v>
      </c>
      <c r="J347" s="124">
        <v>45231</v>
      </c>
      <c r="K347">
        <v>8</v>
      </c>
      <c r="L347">
        <v>114</v>
      </c>
      <c r="M347" t="str">
        <v xml:space="preserve">INVENTARIO ANUAL 2023 SUCURSAL TORREON </v>
      </c>
      <c r="N347" t="str">
        <v>AUDITORÍA</v>
      </c>
      <c r="O347" t="str">
        <v>INVENTARIO</v>
      </c>
      <c r="P347">
        <v>9</v>
      </c>
      <c r="Q347">
        <v>0</v>
      </c>
      <c r="R347">
        <f t="shared" si="18"/>
        <v>9</v>
      </c>
      <c r="S347">
        <f t="shared" si="19"/>
        <v>0</v>
      </c>
      <c r="T347" s="53" t="str">
        <f t="shared" si="17"/>
        <v>TÉCNICA ELÉCTRICA DE PARRAL</v>
      </c>
      <c r="U347" s="53" t="str">
        <f t="shared" si="17"/>
        <v/>
      </c>
      <c r="V347" s="53" t="str">
        <f t="shared" si="17"/>
        <v/>
      </c>
      <c r="W347" s="53" t="str">
        <f t="shared" si="17"/>
        <v/>
      </c>
      <c r="X347" s="53" t="str">
        <f t="shared" si="17"/>
        <v/>
      </c>
    </row>
    <row r="348" spans="1:24" hidden="1" x14ac:dyDescent="0.3">
      <c r="A348" s="53">
        <v>215</v>
      </c>
      <c r="B348" s="121">
        <v>45309</v>
      </c>
      <c r="C348" t="str">
        <v>DIEGO SOHAIL, ZATARAIN MARTINEZ</v>
      </c>
      <c r="D348" s="53" t="str">
        <v>TÉCNICA ELÉCTRICA DE PARRAL</v>
      </c>
      <c r="E348" s="53" t="str">
        <v>PRODUCTIVA</v>
      </c>
      <c r="F348" t="str">
        <v>INVENTARIOS</v>
      </c>
      <c r="G348" s="121">
        <v>45251</v>
      </c>
      <c r="H348" s="53">
        <v>2023</v>
      </c>
      <c r="I348" t="str">
        <v>nov</v>
      </c>
      <c r="J348" s="124">
        <v>45231</v>
      </c>
      <c r="K348">
        <v>8</v>
      </c>
      <c r="L348">
        <v>114</v>
      </c>
      <c r="M348" t="str">
        <v xml:space="preserve">INVENTARIO ANUAL 2023 SUCURSAL TORREON </v>
      </c>
      <c r="N348" t="str">
        <v>AUDITORÍA</v>
      </c>
      <c r="O348" t="str">
        <v>INVENTARIO</v>
      </c>
      <c r="P348">
        <v>9</v>
      </c>
      <c r="Q348">
        <v>0</v>
      </c>
      <c r="R348">
        <f t="shared" si="18"/>
        <v>9</v>
      </c>
      <c r="S348">
        <f t="shared" si="19"/>
        <v>0</v>
      </c>
      <c r="T348" s="53" t="str">
        <f t="shared" si="17"/>
        <v>TÉCNICA ELÉCTRICA DE PARRAL</v>
      </c>
      <c r="U348" s="53" t="str">
        <f t="shared" si="17"/>
        <v/>
      </c>
      <c r="V348" s="53" t="str">
        <f t="shared" si="17"/>
        <v/>
      </c>
      <c r="W348" s="53" t="str">
        <f t="shared" si="17"/>
        <v/>
      </c>
      <c r="X348" s="53" t="str">
        <f t="shared" si="17"/>
        <v/>
      </c>
    </row>
    <row r="349" spans="1:24" hidden="1" x14ac:dyDescent="0.3">
      <c r="A349" s="53">
        <v>214</v>
      </c>
      <c r="B349" s="121">
        <v>45309</v>
      </c>
      <c r="C349" t="str">
        <v>DIEGO SOHAIL, ZATARAIN MARTINEZ</v>
      </c>
      <c r="D349" s="53" t="str">
        <v>GRUPO TEPSA</v>
      </c>
      <c r="E349" s="53" t="str">
        <v>PRODUCTIVA</v>
      </c>
      <c r="F349" t="str">
        <v>CAPACITACIÓN E IMPLEMENTACIÓN DE DESARROLLOS CREADOS POR A.I</v>
      </c>
      <c r="G349" s="121">
        <v>45250</v>
      </c>
      <c r="H349" s="53">
        <v>2023</v>
      </c>
      <c r="I349" t="str">
        <v>nov</v>
      </c>
      <c r="J349" s="124">
        <v>45231</v>
      </c>
      <c r="K349">
        <v>0</v>
      </c>
      <c r="L349">
        <v>0</v>
      </c>
      <c r="M349">
        <v>0</v>
      </c>
      <c r="N349">
        <v>0</v>
      </c>
      <c r="O349">
        <v>0</v>
      </c>
      <c r="P349">
        <v>4</v>
      </c>
      <c r="Q349">
        <v>0</v>
      </c>
      <c r="R349">
        <f t="shared" si="18"/>
        <v>0.8</v>
      </c>
      <c r="S349">
        <f t="shared" si="19"/>
        <v>0</v>
      </c>
      <c r="T349" s="53" t="str">
        <f t="shared" si="17"/>
        <v>TÉCNICA ELÉCTRICA DE PARRAL</v>
      </c>
      <c r="U349" s="53" t="str">
        <f t="shared" si="17"/>
        <v>TEPSA ELÉCTRICA</v>
      </c>
      <c r="V349" s="53" t="str">
        <f t="shared" si="17"/>
        <v>TEPSA COMERCIAL</v>
      </c>
      <c r="W349" s="53" t="str">
        <f t="shared" si="17"/>
        <v>TEPSA STEEL POWER</v>
      </c>
      <c r="X349" s="53" t="str">
        <f t="shared" si="17"/>
        <v>CSCGT</v>
      </c>
    </row>
    <row r="350" spans="1:24" hidden="1" x14ac:dyDescent="0.3">
      <c r="A350" s="53">
        <v>213</v>
      </c>
      <c r="B350" s="121">
        <v>45309</v>
      </c>
      <c r="C350" t="str">
        <v>DIEGO SOHAIL, ZATARAIN MARTINEZ</v>
      </c>
      <c r="D350" s="53" t="str">
        <v>TÉCNICA ELÉCTRICA DE PARRAL</v>
      </c>
      <c r="E350" s="53" t="str">
        <v>IMPRODUCTIVA</v>
      </c>
      <c r="F350" t="str">
        <v>TAREAS ADMINISTRATIVAS (REUNIÓN SOLICITADA POR OTRO DEPARTAMENTO OPERACIÓN 100%)</v>
      </c>
      <c r="G350" s="121">
        <v>45250</v>
      </c>
      <c r="H350" s="53">
        <v>2023</v>
      </c>
      <c r="I350" t="str">
        <v>nov</v>
      </c>
      <c r="J350" s="124">
        <v>45231</v>
      </c>
      <c r="K350">
        <v>85</v>
      </c>
      <c r="L350">
        <v>0</v>
      </c>
      <c r="M350" t="str">
        <v>INVENTARIO ANUAL 2023 CONSIGNAS CANANEA</v>
      </c>
      <c r="N350" t="str">
        <v>AUDITORÍA</v>
      </c>
      <c r="O350" t="str">
        <v>INVENTARIO</v>
      </c>
      <c r="P350">
        <v>5</v>
      </c>
      <c r="Q350">
        <v>0</v>
      </c>
      <c r="R350">
        <f t="shared" si="18"/>
        <v>5</v>
      </c>
      <c r="S350">
        <f t="shared" si="19"/>
        <v>0</v>
      </c>
      <c r="T350" s="53" t="str">
        <f t="shared" si="17"/>
        <v>TÉCNICA ELÉCTRICA DE PARRAL</v>
      </c>
      <c r="U350" s="53" t="str">
        <f t="shared" si="17"/>
        <v/>
      </c>
      <c r="V350" s="53" t="str">
        <f t="shared" si="17"/>
        <v/>
      </c>
      <c r="W350" s="53" t="str">
        <f t="shared" si="17"/>
        <v/>
      </c>
      <c r="X350" s="53" t="str">
        <f t="shared" si="17"/>
        <v/>
      </c>
    </row>
    <row r="351" spans="1:24" hidden="1" x14ac:dyDescent="0.3">
      <c r="A351" s="53">
        <v>208</v>
      </c>
      <c r="B351" s="121">
        <v>45309</v>
      </c>
      <c r="C351" t="str">
        <v>DIEGO SOHAIL, ZATARAIN MARTINEZ</v>
      </c>
      <c r="D351" s="53" t="str">
        <v>TEPSA STEEL POWER</v>
      </c>
      <c r="E351" s="53" t="str">
        <v>PRODUCTIVA</v>
      </c>
      <c r="F351" t="str">
        <v>ENCARGOS ESPECIALES DE AI</v>
      </c>
      <c r="G351" s="121">
        <v>45247</v>
      </c>
      <c r="H351" s="53">
        <v>2023</v>
      </c>
      <c r="I351" t="str">
        <v>nov</v>
      </c>
      <c r="J351" s="124">
        <v>45231</v>
      </c>
      <c r="K351">
        <v>15</v>
      </c>
      <c r="L351">
        <v>107</v>
      </c>
      <c r="M351" t="str">
        <v>DENUNCIA  COBRE ALMACEN STEEL POWER</v>
      </c>
      <c r="N351" t="str">
        <v>AUDITORÍA</v>
      </c>
      <c r="O351" t="str">
        <v>INVESTIGACIÓN</v>
      </c>
      <c r="P351">
        <v>5</v>
      </c>
      <c r="Q351">
        <v>0</v>
      </c>
      <c r="R351">
        <f t="shared" si="18"/>
        <v>5</v>
      </c>
      <c r="S351">
        <f t="shared" si="19"/>
        <v>0</v>
      </c>
      <c r="T351" s="53" t="str">
        <f t="shared" si="17"/>
        <v/>
      </c>
      <c r="U351" s="53" t="str">
        <f t="shared" si="17"/>
        <v/>
      </c>
      <c r="V351" s="53" t="str">
        <f t="shared" si="17"/>
        <v/>
      </c>
      <c r="W351" s="53" t="str">
        <f t="shared" si="17"/>
        <v>TEPSA STEEL POWER</v>
      </c>
      <c r="X351" s="53" t="str">
        <f t="shared" si="17"/>
        <v/>
      </c>
    </row>
    <row r="352" spans="1:24" hidden="1" x14ac:dyDescent="0.3">
      <c r="A352" s="53">
        <v>207</v>
      </c>
      <c r="B352" s="121">
        <v>45309</v>
      </c>
      <c r="C352" t="str">
        <v>DIEGO SOHAIL, ZATARAIN MARTINEZ</v>
      </c>
      <c r="D352" s="53" t="str">
        <v>GRUPO TEPSA</v>
      </c>
      <c r="E352" s="53" t="str">
        <v>PRODUCTIVA</v>
      </c>
      <c r="F352" t="str">
        <v>ENCARGOS ESPECIALES DE AI</v>
      </c>
      <c r="G352" s="121">
        <v>45247</v>
      </c>
      <c r="H352" s="53">
        <v>2023</v>
      </c>
      <c r="I352" t="str">
        <v>nov</v>
      </c>
      <c r="J352" s="124">
        <v>45231</v>
      </c>
      <c r="K352">
        <v>29</v>
      </c>
      <c r="L352">
        <v>54</v>
      </c>
      <c r="M352" t="str">
        <v>AUDITORIA PROGRAMADA  REQUISICIONES (COMITE DE COMPRAS)</v>
      </c>
      <c r="N352" t="str">
        <v>AUDITORÍA</v>
      </c>
      <c r="O352" t="str">
        <v>A CONTROL(ES)</v>
      </c>
      <c r="P352">
        <v>4</v>
      </c>
      <c r="Q352">
        <v>0</v>
      </c>
      <c r="R352">
        <f t="shared" si="18"/>
        <v>0.8</v>
      </c>
      <c r="S352">
        <f t="shared" si="19"/>
        <v>0</v>
      </c>
      <c r="T352" s="53" t="str">
        <f t="shared" si="17"/>
        <v>TÉCNICA ELÉCTRICA DE PARRAL</v>
      </c>
      <c r="U352" s="53" t="str">
        <f t="shared" si="17"/>
        <v>TEPSA ELÉCTRICA</v>
      </c>
      <c r="V352" s="53" t="str">
        <f t="shared" si="17"/>
        <v>TEPSA COMERCIAL</v>
      </c>
      <c r="W352" s="53" t="str">
        <f t="shared" si="17"/>
        <v>TEPSA STEEL POWER</v>
      </c>
      <c r="X352" s="53" t="str">
        <f t="shared" si="17"/>
        <v>CSCGT</v>
      </c>
    </row>
    <row r="353" spans="1:24" hidden="1" x14ac:dyDescent="0.3">
      <c r="A353" s="53">
        <v>209</v>
      </c>
      <c r="B353" s="121">
        <v>45309</v>
      </c>
      <c r="C353" t="str">
        <v>DIEGO SOHAIL, ZATARAIN MARTINEZ</v>
      </c>
      <c r="D353" s="53" t="str">
        <v>TEPSA STEEL POWER</v>
      </c>
      <c r="E353" s="53" t="str">
        <v>PRODUCTIVA</v>
      </c>
      <c r="F353" t="str">
        <v>ENCARGOS ESPECIALES DE AI</v>
      </c>
      <c r="G353" s="121">
        <v>45246</v>
      </c>
      <c r="H353" s="53">
        <v>2023</v>
      </c>
      <c r="I353" t="str">
        <v>nov</v>
      </c>
      <c r="J353" s="124">
        <v>45231</v>
      </c>
      <c r="K353">
        <v>15</v>
      </c>
      <c r="L353">
        <v>107</v>
      </c>
      <c r="M353" t="str">
        <v>DENUNCIA  COBRE ALMACEN STEEL POWER</v>
      </c>
      <c r="N353" t="str">
        <v>AUDITORÍA</v>
      </c>
      <c r="O353" t="str">
        <v>INVESTIGACIÓN</v>
      </c>
      <c r="P353">
        <v>9</v>
      </c>
      <c r="Q353">
        <v>0</v>
      </c>
      <c r="R353">
        <f t="shared" si="18"/>
        <v>9</v>
      </c>
      <c r="S353">
        <f t="shared" si="19"/>
        <v>0</v>
      </c>
      <c r="T353" s="53" t="str">
        <f t="shared" si="17"/>
        <v/>
      </c>
      <c r="U353" s="53" t="str">
        <f t="shared" si="17"/>
        <v/>
      </c>
      <c r="V353" s="53" t="str">
        <f t="shared" si="17"/>
        <v/>
      </c>
      <c r="W353" s="53" t="str">
        <f t="shared" si="17"/>
        <v>TEPSA STEEL POWER</v>
      </c>
      <c r="X353" s="53" t="str">
        <f t="shared" si="17"/>
        <v/>
      </c>
    </row>
    <row r="354" spans="1:24" hidden="1" x14ac:dyDescent="0.3">
      <c r="A354" s="53">
        <v>210</v>
      </c>
      <c r="B354" s="121">
        <v>45309</v>
      </c>
      <c r="C354" t="str">
        <v>DIEGO SOHAIL, ZATARAIN MARTINEZ</v>
      </c>
      <c r="D354" s="53" t="str">
        <v>TEPSA STEEL POWER</v>
      </c>
      <c r="E354" s="53" t="str">
        <v>PRODUCTIVA</v>
      </c>
      <c r="F354" t="str">
        <v>ENCARGOS ESPECIALES DE AI</v>
      </c>
      <c r="G354" s="121">
        <v>45245</v>
      </c>
      <c r="H354" s="53">
        <v>2023</v>
      </c>
      <c r="I354" t="str">
        <v>nov</v>
      </c>
      <c r="J354" s="124">
        <v>45231</v>
      </c>
      <c r="K354">
        <v>15</v>
      </c>
      <c r="L354">
        <v>107</v>
      </c>
      <c r="M354" t="str">
        <v>DENUNCIA  COBRE ALMACEN STEEL POWER</v>
      </c>
      <c r="N354" t="str">
        <v>AUDITORÍA</v>
      </c>
      <c r="O354" t="str">
        <v>INVESTIGACIÓN</v>
      </c>
      <c r="P354">
        <v>9</v>
      </c>
      <c r="Q354">
        <v>0</v>
      </c>
      <c r="R354">
        <f t="shared" si="18"/>
        <v>9</v>
      </c>
      <c r="S354">
        <f t="shared" si="19"/>
        <v>0</v>
      </c>
      <c r="T354" s="53" t="str">
        <f t="shared" si="17"/>
        <v/>
      </c>
      <c r="U354" s="53" t="str">
        <f t="shared" si="17"/>
        <v/>
      </c>
      <c r="V354" s="53" t="str">
        <f t="shared" si="17"/>
        <v/>
      </c>
      <c r="W354" s="53" t="str">
        <f t="shared" si="17"/>
        <v>TEPSA STEEL POWER</v>
      </c>
      <c r="X354" s="53" t="str">
        <f t="shared" si="17"/>
        <v/>
      </c>
    </row>
    <row r="355" spans="1:24" hidden="1" x14ac:dyDescent="0.3">
      <c r="A355" s="53">
        <v>211</v>
      </c>
      <c r="B355" s="121">
        <v>45309</v>
      </c>
      <c r="C355" t="str">
        <v>DIEGO SOHAIL, ZATARAIN MARTINEZ</v>
      </c>
      <c r="D355" s="53" t="str">
        <v>TEPSA STEEL POWER</v>
      </c>
      <c r="E355" s="53" t="str">
        <v>PRODUCTIVA</v>
      </c>
      <c r="F355" t="str">
        <v>ENCARGOS ESPECIALES DE AI</v>
      </c>
      <c r="G355" s="121">
        <v>45244</v>
      </c>
      <c r="H355" s="53">
        <v>2023</v>
      </c>
      <c r="I355" t="str">
        <v>nov</v>
      </c>
      <c r="J355" s="124">
        <v>45231</v>
      </c>
      <c r="K355">
        <v>15</v>
      </c>
      <c r="L355">
        <v>107</v>
      </c>
      <c r="M355" t="str">
        <v>DENUNCIA  COBRE ALMACEN STEEL POWER</v>
      </c>
      <c r="N355" t="str">
        <v>AUDITORÍA</v>
      </c>
      <c r="O355" t="str">
        <v>INVESTIGACIÓN</v>
      </c>
      <c r="P355">
        <v>9</v>
      </c>
      <c r="Q355">
        <v>0</v>
      </c>
      <c r="R355">
        <f t="shared" si="18"/>
        <v>9</v>
      </c>
      <c r="S355">
        <f t="shared" si="19"/>
        <v>0</v>
      </c>
      <c r="T355" s="53" t="str">
        <f t="shared" si="17"/>
        <v/>
      </c>
      <c r="U355" s="53" t="str">
        <f t="shared" si="17"/>
        <v/>
      </c>
      <c r="V355" s="53" t="str">
        <f t="shared" si="17"/>
        <v/>
      </c>
      <c r="W355" s="53" t="str">
        <f t="shared" si="17"/>
        <v>TEPSA STEEL POWER</v>
      </c>
      <c r="X355" s="53" t="str">
        <f t="shared" si="17"/>
        <v/>
      </c>
    </row>
    <row r="356" spans="1:24" hidden="1" x14ac:dyDescent="0.3">
      <c r="A356" s="53">
        <v>212</v>
      </c>
      <c r="B356" s="121">
        <v>45309</v>
      </c>
      <c r="C356" t="str">
        <v>DIEGO SOHAIL, ZATARAIN MARTINEZ</v>
      </c>
      <c r="D356" s="53" t="str">
        <v>TEPSA STEEL POWER</v>
      </c>
      <c r="E356" s="53" t="str">
        <v>PRODUCTIVA</v>
      </c>
      <c r="F356" t="str">
        <v>ENCARGOS ESPECIALES DE AI</v>
      </c>
      <c r="G356" s="121">
        <v>45243</v>
      </c>
      <c r="H356" s="53">
        <v>2023</v>
      </c>
      <c r="I356" t="str">
        <v>nov</v>
      </c>
      <c r="J356" s="124">
        <v>45231</v>
      </c>
      <c r="K356">
        <v>15</v>
      </c>
      <c r="L356">
        <v>107</v>
      </c>
      <c r="M356" t="str">
        <v>DENUNCIA  COBRE ALMACEN STEEL POWER</v>
      </c>
      <c r="N356" t="str">
        <v>AUDITORÍA</v>
      </c>
      <c r="O356" t="str">
        <v>INVESTIGACIÓN</v>
      </c>
      <c r="P356">
        <v>9</v>
      </c>
      <c r="Q356">
        <v>0</v>
      </c>
      <c r="R356">
        <f t="shared" si="18"/>
        <v>9</v>
      </c>
      <c r="S356">
        <f t="shared" si="19"/>
        <v>0</v>
      </c>
      <c r="T356" s="53" t="str">
        <f t="shared" si="17"/>
        <v/>
      </c>
      <c r="U356" s="53" t="str">
        <f t="shared" si="17"/>
        <v/>
      </c>
      <c r="V356" s="53" t="str">
        <f t="shared" si="17"/>
        <v/>
      </c>
      <c r="W356" s="53" t="str">
        <f t="shared" si="17"/>
        <v>TEPSA STEEL POWER</v>
      </c>
      <c r="X356" s="53" t="str">
        <f t="shared" si="17"/>
        <v/>
      </c>
    </row>
    <row r="357" spans="1:24" hidden="1" x14ac:dyDescent="0.3">
      <c r="A357" s="53">
        <v>206</v>
      </c>
      <c r="B357" s="121">
        <v>45309</v>
      </c>
      <c r="C357" t="str">
        <v>DIEGO SOHAIL, ZATARAIN MARTINEZ</v>
      </c>
      <c r="D357" s="53" t="str">
        <v>GRUPO TEPSA</v>
      </c>
      <c r="E357" s="53" t="str">
        <v>PRODUCTIVA</v>
      </c>
      <c r="F357" t="str">
        <v>CAPACITACIÓN E IMPLEMENTACIÓN DE DESARROLLOS CREADOS POR A.I</v>
      </c>
      <c r="G357" s="121">
        <v>45240</v>
      </c>
      <c r="H357" s="53">
        <v>2023</v>
      </c>
      <c r="I357" t="str">
        <v>nov</v>
      </c>
      <c r="J357" s="124">
        <v>45231</v>
      </c>
      <c r="K357">
        <v>0</v>
      </c>
      <c r="L357">
        <v>0</v>
      </c>
      <c r="M357">
        <v>0</v>
      </c>
      <c r="N357">
        <v>0</v>
      </c>
      <c r="O357">
        <v>0</v>
      </c>
      <c r="P357">
        <v>2</v>
      </c>
      <c r="Q357">
        <v>0</v>
      </c>
      <c r="R357">
        <f t="shared" si="18"/>
        <v>0.4</v>
      </c>
      <c r="S357">
        <f t="shared" si="19"/>
        <v>0</v>
      </c>
      <c r="T357" s="53" t="str">
        <f t="shared" si="17"/>
        <v>TÉCNICA ELÉCTRICA DE PARRAL</v>
      </c>
      <c r="U357" s="53" t="str">
        <f t="shared" si="17"/>
        <v>TEPSA ELÉCTRICA</v>
      </c>
      <c r="V357" s="53" t="str">
        <f t="shared" si="17"/>
        <v>TEPSA COMERCIAL</v>
      </c>
      <c r="W357" s="53" t="str">
        <f t="shared" si="17"/>
        <v>TEPSA STEEL POWER</v>
      </c>
      <c r="X357" s="53" t="str">
        <f t="shared" si="17"/>
        <v>CSCGT</v>
      </c>
    </row>
    <row r="358" spans="1:24" hidden="1" x14ac:dyDescent="0.3">
      <c r="A358" s="53">
        <v>205</v>
      </c>
      <c r="B358" s="121">
        <v>45309</v>
      </c>
      <c r="C358" t="str">
        <v>DIEGO SOHAIL, ZATARAIN MARTINEZ</v>
      </c>
      <c r="D358" s="53" t="str">
        <v>TÉCNICA ELÉCTRICA DE PARRAL</v>
      </c>
      <c r="E358" s="53" t="str">
        <v>PRODUCTIVA</v>
      </c>
      <c r="F358" t="str">
        <v>CAPACITACIÓN E IMPLEMENTACIÓN DE DESARROLLOS CREADOS POR A.I</v>
      </c>
      <c r="G358" s="121">
        <v>45240</v>
      </c>
      <c r="H358" s="53">
        <v>2023</v>
      </c>
      <c r="I358" t="str">
        <v>nov</v>
      </c>
      <c r="J358" s="124">
        <v>45231</v>
      </c>
      <c r="K358">
        <v>69</v>
      </c>
      <c r="L358">
        <v>90</v>
      </c>
      <c r="M358" t="str">
        <v>DESARROLLO DE APLICACIÓN PARA SUPERVISORES O COORDINADORES DE VENTAS</v>
      </c>
      <c r="N358" t="str">
        <v>CONTROL INTERNO</v>
      </c>
      <c r="O358" t="str">
        <v>AUTOMATIZACIÓN DE PROCESO</v>
      </c>
      <c r="P358">
        <v>4</v>
      </c>
      <c r="Q358">
        <v>0</v>
      </c>
      <c r="R358">
        <f t="shared" si="18"/>
        <v>4</v>
      </c>
      <c r="S358">
        <f t="shared" si="19"/>
        <v>0</v>
      </c>
      <c r="T358" s="53" t="str">
        <f t="shared" si="17"/>
        <v>TÉCNICA ELÉCTRICA DE PARRAL</v>
      </c>
      <c r="U358" s="53" t="str">
        <f t="shared" si="17"/>
        <v/>
      </c>
      <c r="V358" s="53" t="str">
        <f t="shared" si="17"/>
        <v/>
      </c>
      <c r="W358" s="53" t="str">
        <f t="shared" si="17"/>
        <v/>
      </c>
      <c r="X358" s="53" t="str">
        <f t="shared" si="17"/>
        <v/>
      </c>
    </row>
    <row r="359" spans="1:24" hidden="1" x14ac:dyDescent="0.3">
      <c r="A359" s="53">
        <v>204</v>
      </c>
      <c r="B359" s="121">
        <v>45309</v>
      </c>
      <c r="C359" t="str">
        <v>DIEGO SOHAIL, ZATARAIN MARTINEZ</v>
      </c>
      <c r="D359" s="53" t="str">
        <v>GRUPO TEPSA</v>
      </c>
      <c r="E359" s="53" t="str">
        <v>PRODUCTIVA</v>
      </c>
      <c r="F359" t="str">
        <v>ENCARGOS ESPECIALES DE AI</v>
      </c>
      <c r="G359" s="121">
        <v>45240</v>
      </c>
      <c r="H359" s="53">
        <v>2023</v>
      </c>
      <c r="I359" t="str">
        <v>nov</v>
      </c>
      <c r="J359" s="124">
        <v>45231</v>
      </c>
      <c r="K359">
        <v>29</v>
      </c>
      <c r="L359">
        <v>54</v>
      </c>
      <c r="M359" t="str">
        <v>AUDITORIA PROGRAMADA  REQUISICIONES (COMITE DE COMPRAS)</v>
      </c>
      <c r="N359" t="str">
        <v>AUDITORÍA</v>
      </c>
      <c r="O359" t="str">
        <v>A CONTROL(ES)</v>
      </c>
      <c r="P359">
        <v>3</v>
      </c>
      <c r="Q359">
        <v>0</v>
      </c>
      <c r="R359">
        <f t="shared" si="18"/>
        <v>0.6</v>
      </c>
      <c r="S359">
        <f t="shared" si="19"/>
        <v>0</v>
      </c>
      <c r="T359" s="53" t="str">
        <f t="shared" si="17"/>
        <v>TÉCNICA ELÉCTRICA DE PARRAL</v>
      </c>
      <c r="U359" s="53" t="str">
        <f t="shared" si="17"/>
        <v>TEPSA ELÉCTRICA</v>
      </c>
      <c r="V359" s="53" t="str">
        <f t="shared" si="17"/>
        <v>TEPSA COMERCIAL</v>
      </c>
      <c r="W359" s="53" t="str">
        <f t="shared" si="17"/>
        <v>TEPSA STEEL POWER</v>
      </c>
      <c r="X359" s="53" t="str">
        <f t="shared" si="17"/>
        <v>CSCGT</v>
      </c>
    </row>
    <row r="360" spans="1:24" hidden="1" x14ac:dyDescent="0.3">
      <c r="A360" s="53">
        <v>174</v>
      </c>
      <c r="B360" s="121">
        <v>45240</v>
      </c>
      <c r="C360" t="str">
        <v>DIEGO SOHAIL, ZATARAIN MARTINEZ</v>
      </c>
      <c r="D360" s="53" t="str">
        <v>GRUPO TEPSA</v>
      </c>
      <c r="E360" s="53" t="str">
        <v>PRODUCTIVA</v>
      </c>
      <c r="F360" t="str">
        <v>ACTIVIDADES DE CONTROL INTERNO</v>
      </c>
      <c r="G360" s="121">
        <v>45239</v>
      </c>
      <c r="H360" s="53">
        <v>2023</v>
      </c>
      <c r="I360" t="str">
        <v>nov</v>
      </c>
      <c r="J360" s="124">
        <v>45231</v>
      </c>
      <c r="K360">
        <v>50</v>
      </c>
      <c r="L360">
        <v>74</v>
      </c>
      <c r="M360" t="str">
        <v xml:space="preserve">REVISIÓN FORMATO DETECCION DE NECESIDADES DE CAPACITACION </v>
      </c>
      <c r="N360" t="str">
        <v>CONTROL INTERNO</v>
      </c>
      <c r="O360" t="str">
        <v>AUTOMATIZACIÓN DE PROCESO</v>
      </c>
      <c r="P360">
        <v>9</v>
      </c>
      <c r="Q360">
        <v>0</v>
      </c>
      <c r="R360">
        <f t="shared" si="18"/>
        <v>1.8</v>
      </c>
      <c r="S360">
        <f t="shared" si="19"/>
        <v>0</v>
      </c>
      <c r="T360" s="53" t="str">
        <f t="shared" si="17"/>
        <v>TÉCNICA ELÉCTRICA DE PARRAL</v>
      </c>
      <c r="U360" s="53" t="str">
        <f t="shared" si="17"/>
        <v>TEPSA ELÉCTRICA</v>
      </c>
      <c r="V360" s="53" t="str">
        <f t="shared" si="17"/>
        <v>TEPSA COMERCIAL</v>
      </c>
      <c r="W360" s="53" t="str">
        <f t="shared" si="17"/>
        <v>TEPSA STEEL POWER</v>
      </c>
      <c r="X360" s="53" t="str">
        <f t="shared" si="17"/>
        <v>CSCGT</v>
      </c>
    </row>
    <row r="361" spans="1:24" hidden="1" x14ac:dyDescent="0.3">
      <c r="A361" s="53">
        <v>175</v>
      </c>
      <c r="B361" s="121">
        <v>45240</v>
      </c>
      <c r="C361" t="str">
        <v>DIEGO SOHAIL, ZATARAIN MARTINEZ</v>
      </c>
      <c r="D361" s="53" t="str">
        <v>GRUPO TEPSA</v>
      </c>
      <c r="E361" s="53" t="str">
        <v>PRODUCTIVA</v>
      </c>
      <c r="F361" t="str">
        <v>ACTIVIDADES DE CONTROL INTERNO</v>
      </c>
      <c r="G361" s="121">
        <v>45238</v>
      </c>
      <c r="H361" s="53">
        <v>2023</v>
      </c>
      <c r="I361" t="str">
        <v>nov</v>
      </c>
      <c r="J361" s="124">
        <v>45231</v>
      </c>
      <c r="K361">
        <v>82</v>
      </c>
      <c r="L361">
        <v>105</v>
      </c>
      <c r="M361" t="str">
        <v>DOCUMENTACIÓN, PUBLICACIÓN E IMPLEMENTACÍON DE PROCESO PARA PROVISIONES CONTABLES DE CONSECUTIVOS MINE POWER FACTURADO EN PARCIALIDADES</v>
      </c>
      <c r="N361" t="str">
        <v>CONTROL INTERNO</v>
      </c>
      <c r="O361" t="str">
        <v>DOCUMENTACIÓN DE PROCESO</v>
      </c>
      <c r="P361">
        <v>9</v>
      </c>
      <c r="Q361">
        <v>0</v>
      </c>
      <c r="R361">
        <f t="shared" si="18"/>
        <v>1.8</v>
      </c>
      <c r="S361">
        <f t="shared" si="19"/>
        <v>0</v>
      </c>
      <c r="T361" s="53" t="str">
        <f t="shared" si="17"/>
        <v>TÉCNICA ELÉCTRICA DE PARRAL</v>
      </c>
      <c r="U361" s="53" t="str">
        <f t="shared" si="17"/>
        <v>TEPSA ELÉCTRICA</v>
      </c>
      <c r="V361" s="53" t="str">
        <f t="shared" si="17"/>
        <v>TEPSA COMERCIAL</v>
      </c>
      <c r="W361" s="53" t="str">
        <f t="shared" si="17"/>
        <v>TEPSA STEEL POWER</v>
      </c>
      <c r="X361" s="53" t="str">
        <f t="shared" si="17"/>
        <v>CSCGT</v>
      </c>
    </row>
    <row r="362" spans="1:24" hidden="1" x14ac:dyDescent="0.3">
      <c r="A362" s="53">
        <v>176</v>
      </c>
      <c r="B362" s="121">
        <v>45240</v>
      </c>
      <c r="C362" t="str">
        <v>DIEGO SOHAIL, ZATARAIN MARTINEZ</v>
      </c>
      <c r="D362" s="53" t="str">
        <v>GRUPO TEPSA</v>
      </c>
      <c r="E362" s="53" t="str">
        <v>PRODUCTIVA</v>
      </c>
      <c r="F362" t="str">
        <v>ACTIVIDADES DE CONTROL INTERNO</v>
      </c>
      <c r="G362" s="121">
        <v>45237</v>
      </c>
      <c r="H362" s="53">
        <v>2023</v>
      </c>
      <c r="I362" t="str">
        <v>nov</v>
      </c>
      <c r="J362" s="124">
        <v>45231</v>
      </c>
      <c r="K362">
        <v>82</v>
      </c>
      <c r="L362">
        <v>105</v>
      </c>
      <c r="M362" t="str">
        <v>DOCUMENTACIÓN, PUBLICACIÓN E IMPLEMENTACÍON DE PROCESO PARA PROVISIONES CONTABLES DE CONSECUTIVOS MINE POWER FACTURADO EN PARCIALIDADES</v>
      </c>
      <c r="N362" t="str">
        <v>CONTROL INTERNO</v>
      </c>
      <c r="O362" t="str">
        <v>DOCUMENTACIÓN DE PROCESO</v>
      </c>
      <c r="P362">
        <v>9</v>
      </c>
      <c r="Q362">
        <v>0</v>
      </c>
      <c r="R362">
        <f t="shared" si="18"/>
        <v>1.8</v>
      </c>
      <c r="S362">
        <f t="shared" si="19"/>
        <v>0</v>
      </c>
      <c r="T362" s="53" t="str">
        <f t="shared" si="17"/>
        <v>TÉCNICA ELÉCTRICA DE PARRAL</v>
      </c>
      <c r="U362" s="53" t="str">
        <f t="shared" si="17"/>
        <v>TEPSA ELÉCTRICA</v>
      </c>
      <c r="V362" s="53" t="str">
        <f t="shared" si="17"/>
        <v>TEPSA COMERCIAL</v>
      </c>
      <c r="W362" s="53" t="str">
        <f t="shared" si="17"/>
        <v>TEPSA STEEL POWER</v>
      </c>
      <c r="X362" s="53" t="str">
        <f t="shared" si="17"/>
        <v>CSCGT</v>
      </c>
    </row>
    <row r="363" spans="1:24" hidden="1" x14ac:dyDescent="0.3">
      <c r="A363" s="53">
        <v>177</v>
      </c>
      <c r="B363" s="121">
        <v>45240</v>
      </c>
      <c r="C363" t="str">
        <v>DIEGO SOHAIL, ZATARAIN MARTINEZ</v>
      </c>
      <c r="D363" s="53" t="str">
        <v>GRUPO TEPSA</v>
      </c>
      <c r="E363" s="53" t="str">
        <v>PRODUCTIVA</v>
      </c>
      <c r="F363" t="str">
        <v>ACTIVIDADES DE CONTROL INTERNO</v>
      </c>
      <c r="G363" s="121">
        <v>45236</v>
      </c>
      <c r="H363" s="53">
        <v>2023</v>
      </c>
      <c r="I363" t="str">
        <v>nov</v>
      </c>
      <c r="J363" s="124">
        <v>45231</v>
      </c>
      <c r="K363">
        <v>50</v>
      </c>
      <c r="L363">
        <v>74</v>
      </c>
      <c r="M363" t="str">
        <v xml:space="preserve">REVISIÓN FORMATO DETECCION DE NECESIDADES DE CAPACITACION </v>
      </c>
      <c r="N363" t="str">
        <v>CONTROL INTERNO</v>
      </c>
      <c r="O363" t="str">
        <v>AUTOMATIZACIÓN DE PROCESO</v>
      </c>
      <c r="P363">
        <v>9</v>
      </c>
      <c r="Q363">
        <v>0</v>
      </c>
      <c r="R363">
        <f t="shared" si="18"/>
        <v>1.8</v>
      </c>
      <c r="S363">
        <f t="shared" si="19"/>
        <v>0</v>
      </c>
      <c r="T363" s="53" t="str">
        <f t="shared" si="17"/>
        <v>TÉCNICA ELÉCTRICA DE PARRAL</v>
      </c>
      <c r="U363" s="53" t="str">
        <f t="shared" si="17"/>
        <v>TEPSA ELÉCTRICA</v>
      </c>
      <c r="V363" s="53" t="str">
        <f t="shared" si="17"/>
        <v>TEPSA COMERCIAL</v>
      </c>
      <c r="W363" s="53" t="str">
        <f t="shared" si="17"/>
        <v>TEPSA STEEL POWER</v>
      </c>
      <c r="X363" s="53" t="str">
        <f t="shared" si="17"/>
        <v>CSCGT</v>
      </c>
    </row>
    <row r="364" spans="1:24" hidden="1" x14ac:dyDescent="0.3">
      <c r="A364" s="53">
        <v>203</v>
      </c>
      <c r="B364" s="121">
        <v>45308</v>
      </c>
      <c r="C364" t="str">
        <v>DIEGO SOHAIL, ZATARAIN MARTINEZ</v>
      </c>
      <c r="D364" s="53" t="str">
        <v>CSCGT</v>
      </c>
      <c r="E364" s="53" t="str">
        <v>PRODUCTIVA</v>
      </c>
      <c r="F364" t="str">
        <v>CAPACITACIÓN E IMPLEMENTACIÓN DE DESARROLLOS CREADOS POR A.I</v>
      </c>
      <c r="G364" s="121">
        <v>45233</v>
      </c>
      <c r="H364" s="53">
        <v>2023</v>
      </c>
      <c r="I364" t="str">
        <v>nov</v>
      </c>
      <c r="J364" s="124">
        <v>45231</v>
      </c>
      <c r="K364">
        <v>0</v>
      </c>
      <c r="L364">
        <v>0</v>
      </c>
      <c r="M364">
        <v>0</v>
      </c>
      <c r="N364">
        <v>0</v>
      </c>
      <c r="O364">
        <v>0</v>
      </c>
      <c r="P364">
        <v>3</v>
      </c>
      <c r="Q364">
        <v>0</v>
      </c>
      <c r="R364">
        <f t="shared" si="18"/>
        <v>3</v>
      </c>
      <c r="S364">
        <f t="shared" si="19"/>
        <v>0</v>
      </c>
      <c r="T364" s="53" t="str">
        <f t="shared" si="17"/>
        <v/>
      </c>
      <c r="U364" s="53" t="str">
        <f t="shared" si="17"/>
        <v/>
      </c>
      <c r="V364" s="53" t="str">
        <f t="shared" si="17"/>
        <v/>
      </c>
      <c r="W364" s="53" t="str">
        <f t="shared" si="17"/>
        <v/>
      </c>
      <c r="X364" s="53" t="str">
        <f t="shared" si="17"/>
        <v>CSCGT</v>
      </c>
    </row>
    <row r="365" spans="1:24" hidden="1" x14ac:dyDescent="0.3">
      <c r="A365" s="53">
        <v>202</v>
      </c>
      <c r="B365" s="121">
        <v>45308</v>
      </c>
      <c r="C365" t="str">
        <v>DIEGO SOHAIL, ZATARAIN MARTINEZ</v>
      </c>
      <c r="D365" s="53" t="str">
        <v>TEPSA COMERCIAL</v>
      </c>
      <c r="E365" s="53" t="str">
        <v>PRODUCTIVA</v>
      </c>
      <c r="F365" t="str">
        <v>ENCARGOS ESPECIALES DE AI</v>
      </c>
      <c r="G365" s="121">
        <v>45233</v>
      </c>
      <c r="H365" s="53">
        <v>2023</v>
      </c>
      <c r="I365" t="str">
        <v>nov</v>
      </c>
      <c r="J365" s="124">
        <v>45231</v>
      </c>
      <c r="K365">
        <v>0</v>
      </c>
      <c r="L365">
        <v>0</v>
      </c>
      <c r="M365">
        <v>0</v>
      </c>
      <c r="N365">
        <v>0</v>
      </c>
      <c r="O365">
        <v>0</v>
      </c>
      <c r="P365">
        <v>3</v>
      </c>
      <c r="Q365">
        <v>0</v>
      </c>
      <c r="R365">
        <f t="shared" si="18"/>
        <v>3</v>
      </c>
      <c r="S365">
        <f t="shared" si="19"/>
        <v>0</v>
      </c>
      <c r="T365" s="53" t="str">
        <f t="shared" si="17"/>
        <v/>
      </c>
      <c r="U365" s="53" t="str">
        <f t="shared" si="17"/>
        <v/>
      </c>
      <c r="V365" s="53" t="str">
        <f t="shared" si="17"/>
        <v>TEPSA COMERCIAL</v>
      </c>
      <c r="W365" s="53" t="str">
        <f t="shared" si="17"/>
        <v/>
      </c>
      <c r="X365" s="53" t="str">
        <f t="shared" si="17"/>
        <v/>
      </c>
    </row>
    <row r="366" spans="1:24" hidden="1" x14ac:dyDescent="0.3">
      <c r="A366" s="53">
        <v>201</v>
      </c>
      <c r="B366" s="121">
        <v>45308</v>
      </c>
      <c r="C366" t="str">
        <v>DIEGO SOHAIL, ZATARAIN MARTINEZ</v>
      </c>
      <c r="D366" s="53" t="str">
        <v>GRUPO TEPSA</v>
      </c>
      <c r="E366" s="53" t="str">
        <v>PRODUCTIVA</v>
      </c>
      <c r="F366" t="str">
        <v>ENCARGOS ESPECIALES DE AI</v>
      </c>
      <c r="G366" s="121">
        <v>45233</v>
      </c>
      <c r="H366" s="53">
        <v>2023</v>
      </c>
      <c r="I366" t="str">
        <v>nov</v>
      </c>
      <c r="J366" s="124">
        <v>45231</v>
      </c>
      <c r="K366">
        <v>29</v>
      </c>
      <c r="L366">
        <v>54</v>
      </c>
      <c r="M366" t="str">
        <v>AUDITORIA PROGRAMADA  REQUISICIONES (COMITE DE COMPRAS)</v>
      </c>
      <c r="N366" t="str">
        <v>AUDITORÍA</v>
      </c>
      <c r="O366" t="str">
        <v>A CONTROL(ES)</v>
      </c>
      <c r="P366">
        <v>3</v>
      </c>
      <c r="Q366">
        <v>0</v>
      </c>
      <c r="R366">
        <f t="shared" si="18"/>
        <v>0.6</v>
      </c>
      <c r="S366">
        <f t="shared" si="19"/>
        <v>0</v>
      </c>
      <c r="T366" s="53" t="str">
        <f t="shared" si="17"/>
        <v>TÉCNICA ELÉCTRICA DE PARRAL</v>
      </c>
      <c r="U366" s="53" t="str">
        <f t="shared" si="17"/>
        <v>TEPSA ELÉCTRICA</v>
      </c>
      <c r="V366" s="53" t="str">
        <f t="shared" si="17"/>
        <v>TEPSA COMERCIAL</v>
      </c>
      <c r="W366" s="53" t="str">
        <f t="shared" si="17"/>
        <v>TEPSA STEEL POWER</v>
      </c>
      <c r="X366" s="53" t="str">
        <f t="shared" si="17"/>
        <v>CSCGT</v>
      </c>
    </row>
    <row r="367" spans="1:24" hidden="1" x14ac:dyDescent="0.3">
      <c r="A367" s="53">
        <v>200</v>
      </c>
      <c r="B367" s="121">
        <v>45308</v>
      </c>
      <c r="C367" t="str">
        <v>DIEGO SOHAIL, ZATARAIN MARTINEZ</v>
      </c>
      <c r="D367" s="53" t="str">
        <v>TEPSA COMERCIAL</v>
      </c>
      <c r="E367" s="53" t="str">
        <v>PRODUCTIVA</v>
      </c>
      <c r="F367" t="str">
        <v>ENCARGOS ESPECIALES DE AI</v>
      </c>
      <c r="G367" s="121">
        <v>45232</v>
      </c>
      <c r="H367" s="53">
        <v>2023</v>
      </c>
      <c r="I367" t="str">
        <v>nov</v>
      </c>
      <c r="J367" s="124">
        <v>45231</v>
      </c>
      <c r="K367">
        <v>0</v>
      </c>
      <c r="L367">
        <v>0</v>
      </c>
      <c r="M367">
        <v>0</v>
      </c>
      <c r="N367">
        <v>0</v>
      </c>
      <c r="O367">
        <v>0</v>
      </c>
      <c r="P367">
        <v>5</v>
      </c>
      <c r="Q367">
        <v>0</v>
      </c>
      <c r="R367">
        <f t="shared" si="18"/>
        <v>5</v>
      </c>
      <c r="S367">
        <f t="shared" si="19"/>
        <v>0</v>
      </c>
      <c r="T367" s="53" t="str">
        <f t="shared" si="17"/>
        <v/>
      </c>
      <c r="U367" s="53" t="str">
        <f t="shared" si="17"/>
        <v/>
      </c>
      <c r="V367" s="53" t="str">
        <f t="shared" si="17"/>
        <v>TEPSA COMERCIAL</v>
      </c>
      <c r="W367" s="53" t="str">
        <f t="shared" si="17"/>
        <v/>
      </c>
      <c r="X367" s="53" t="str">
        <f t="shared" si="17"/>
        <v/>
      </c>
    </row>
    <row r="368" spans="1:24" hidden="1" x14ac:dyDescent="0.3">
      <c r="A368" s="53">
        <v>199</v>
      </c>
      <c r="B368" s="121">
        <v>45308</v>
      </c>
      <c r="C368" t="str">
        <v>DIEGO SOHAIL, ZATARAIN MARTINEZ</v>
      </c>
      <c r="D368" s="53" t="str">
        <v>TEPSA COMERCIAL</v>
      </c>
      <c r="E368" s="53" t="str">
        <v>PRODUCTIVA</v>
      </c>
      <c r="F368" t="str">
        <v>ACTIVIDADES DE CONTROL INTERNO</v>
      </c>
      <c r="G368" s="121">
        <v>45232</v>
      </c>
      <c r="H368" s="53">
        <v>2023</v>
      </c>
      <c r="I368" t="str">
        <v>nov</v>
      </c>
      <c r="J368" s="124">
        <v>45231</v>
      </c>
      <c r="K368">
        <v>64</v>
      </c>
      <c r="L368">
        <v>87</v>
      </c>
      <c r="M368" t="str">
        <v>PRACTICAS NO ETICAS, FRAUDE Y FAVORECIMIENTO A TERCEROS CASO CHIHUAHUA</v>
      </c>
      <c r="N368" t="str">
        <v>AUDITORÍA</v>
      </c>
      <c r="O368" t="str">
        <v>INVESTIGACIÓN</v>
      </c>
      <c r="P368">
        <v>4</v>
      </c>
      <c r="Q368">
        <v>0</v>
      </c>
      <c r="R368">
        <f t="shared" si="18"/>
        <v>4</v>
      </c>
      <c r="S368">
        <f t="shared" si="19"/>
        <v>0</v>
      </c>
      <c r="T368" s="53" t="str">
        <f t="shared" si="17"/>
        <v/>
      </c>
      <c r="U368" s="53" t="str">
        <f t="shared" si="17"/>
        <v/>
      </c>
      <c r="V368" s="53" t="str">
        <f t="shared" si="17"/>
        <v>TEPSA COMERCIAL</v>
      </c>
      <c r="W368" s="53" t="str">
        <f t="shared" si="17"/>
        <v/>
      </c>
      <c r="X368" s="53" t="str">
        <f t="shared" si="17"/>
        <v/>
      </c>
    </row>
    <row r="369" spans="1:24" hidden="1" x14ac:dyDescent="0.3">
      <c r="A369" s="53">
        <v>169</v>
      </c>
      <c r="B369" s="121">
        <v>45237</v>
      </c>
      <c r="C369" t="str">
        <v>DIEGO SOHAIL, ZATARAIN MARTINEZ</v>
      </c>
      <c r="D369" s="53" t="str">
        <v>TEPSA STEEL POWER</v>
      </c>
      <c r="E369" s="53" t="str">
        <v>PRODUCTIVA</v>
      </c>
      <c r="F369" t="str">
        <v>ENCARGOS ESPECIALES DE AI</v>
      </c>
      <c r="G369" s="121">
        <v>45231</v>
      </c>
      <c r="H369" s="53">
        <v>2023</v>
      </c>
      <c r="I369" t="str">
        <v>nov</v>
      </c>
      <c r="J369" s="124">
        <v>45231</v>
      </c>
      <c r="K369">
        <v>42</v>
      </c>
      <c r="L369">
        <v>64</v>
      </c>
      <c r="M369" t="str">
        <v>ANALISIS Y RECOMENDACIONES EN AFECTACION DE COSTO INCONGRUENTE PARA FABRICACIONES STEEL</v>
      </c>
      <c r="N369" t="str">
        <v>AUDITORÍA</v>
      </c>
      <c r="O369" t="str">
        <v>A PROCESO(S)</v>
      </c>
      <c r="P369">
        <v>9</v>
      </c>
      <c r="Q369">
        <v>0</v>
      </c>
      <c r="R369">
        <f t="shared" si="18"/>
        <v>9</v>
      </c>
      <c r="S369">
        <f t="shared" si="19"/>
        <v>0</v>
      </c>
      <c r="T369" s="53" t="str">
        <f t="shared" si="17"/>
        <v/>
      </c>
      <c r="U369" s="53" t="str">
        <f t="shared" si="17"/>
        <v/>
      </c>
      <c r="V369" s="53" t="str">
        <f t="shared" si="17"/>
        <v/>
      </c>
      <c r="W369" s="53" t="str">
        <f t="shared" si="17"/>
        <v>TEPSA STEEL POWER</v>
      </c>
      <c r="X369" s="53" t="str">
        <f t="shared" si="17"/>
        <v/>
      </c>
    </row>
    <row r="370" spans="1:24" hidden="1" x14ac:dyDescent="0.3">
      <c r="A370" s="53">
        <v>172</v>
      </c>
      <c r="B370" s="121">
        <v>45237</v>
      </c>
      <c r="C370" t="str">
        <v>DIEGO SOHAIL, ZATARAIN MARTINEZ</v>
      </c>
      <c r="D370" s="53" t="str">
        <v>CSCGT</v>
      </c>
      <c r="E370" s="53" t="str">
        <v>IMPRODUCTIVA</v>
      </c>
      <c r="F370" t="str">
        <v>TAREAS ADMINISTRATIVAS (REUNIÓN SOLICITADA POR OTRO DEPARTAMENTO OPERACIÓN 100%)</v>
      </c>
      <c r="G370" s="121">
        <v>45230</v>
      </c>
      <c r="H370" s="53">
        <v>2023</v>
      </c>
      <c r="I370" t="str">
        <v>oct</v>
      </c>
      <c r="J370" s="124">
        <v>45200</v>
      </c>
      <c r="K370">
        <v>0</v>
      </c>
      <c r="L370">
        <v>0</v>
      </c>
      <c r="M370">
        <v>0</v>
      </c>
      <c r="N370">
        <v>0</v>
      </c>
      <c r="O370">
        <v>0</v>
      </c>
      <c r="P370">
        <v>2</v>
      </c>
      <c r="Q370">
        <v>0</v>
      </c>
      <c r="R370">
        <f t="shared" si="18"/>
        <v>2</v>
      </c>
      <c r="S370">
        <f t="shared" si="19"/>
        <v>0</v>
      </c>
      <c r="T370" s="53" t="str">
        <f t="shared" si="17"/>
        <v/>
      </c>
      <c r="U370" s="53" t="str">
        <f t="shared" si="17"/>
        <v/>
      </c>
      <c r="V370" s="53" t="str">
        <f t="shared" si="17"/>
        <v/>
      </c>
      <c r="W370" s="53" t="str">
        <f t="shared" si="17"/>
        <v/>
      </c>
      <c r="X370" s="53" t="str">
        <f t="shared" si="17"/>
        <v>CSCGT</v>
      </c>
    </row>
    <row r="371" spans="1:24" hidden="1" x14ac:dyDescent="0.3">
      <c r="A371" s="53">
        <v>171</v>
      </c>
      <c r="B371" s="121">
        <v>45237</v>
      </c>
      <c r="C371" t="str">
        <v>DIEGO SOHAIL, ZATARAIN MARTINEZ</v>
      </c>
      <c r="D371" s="53" t="str">
        <v>GRUPO TEPSA</v>
      </c>
      <c r="E371" s="53" t="str">
        <v>PRODUCTIVA</v>
      </c>
      <c r="F371" t="str">
        <v>ACTIVIDADES DE CONTROL INTERNO</v>
      </c>
      <c r="G371" s="121">
        <v>45230</v>
      </c>
      <c r="H371" s="53">
        <v>2023</v>
      </c>
      <c r="I371" t="str">
        <v>oct</v>
      </c>
      <c r="J371" s="124">
        <v>45200</v>
      </c>
      <c r="K371">
        <v>0</v>
      </c>
      <c r="L371">
        <v>0</v>
      </c>
      <c r="M371">
        <v>0</v>
      </c>
      <c r="N371">
        <v>0</v>
      </c>
      <c r="O371">
        <v>0</v>
      </c>
      <c r="P371">
        <v>3</v>
      </c>
      <c r="Q371">
        <v>0</v>
      </c>
      <c r="R371">
        <f t="shared" si="18"/>
        <v>0.6</v>
      </c>
      <c r="S371">
        <f t="shared" si="19"/>
        <v>0</v>
      </c>
      <c r="T371" s="53" t="str">
        <f t="shared" si="17"/>
        <v>TÉCNICA ELÉCTRICA DE PARRAL</v>
      </c>
      <c r="U371" s="53" t="str">
        <f t="shared" si="17"/>
        <v>TEPSA ELÉCTRICA</v>
      </c>
      <c r="V371" s="53" t="str">
        <f t="shared" si="17"/>
        <v>TEPSA COMERCIAL</v>
      </c>
      <c r="W371" s="53" t="str">
        <f t="shared" si="17"/>
        <v>TEPSA STEEL POWER</v>
      </c>
      <c r="X371" s="53" t="str">
        <f t="shared" si="17"/>
        <v>CSCGT</v>
      </c>
    </row>
    <row r="372" spans="1:24" hidden="1" x14ac:dyDescent="0.3">
      <c r="A372" s="53">
        <v>170</v>
      </c>
      <c r="B372" s="121">
        <v>45237</v>
      </c>
      <c r="C372" t="str">
        <v>DIEGO SOHAIL, ZATARAIN MARTINEZ</v>
      </c>
      <c r="D372" s="53" t="str">
        <v>CSCGT</v>
      </c>
      <c r="E372" s="53" t="str">
        <v>IMPRODUCTIVA</v>
      </c>
      <c r="F372" t="str">
        <v>REUNIÓN EQUIPO DE TRABAJO</v>
      </c>
      <c r="G372" s="121">
        <v>45230</v>
      </c>
      <c r="H372" s="53">
        <v>2023</v>
      </c>
      <c r="I372" t="str">
        <v>oct</v>
      </c>
      <c r="J372" s="124">
        <v>45200</v>
      </c>
      <c r="K372">
        <v>0</v>
      </c>
      <c r="L372">
        <v>0</v>
      </c>
      <c r="M372">
        <v>0</v>
      </c>
      <c r="N372">
        <v>0</v>
      </c>
      <c r="O372">
        <v>0</v>
      </c>
      <c r="P372">
        <v>4</v>
      </c>
      <c r="Q372">
        <v>0</v>
      </c>
      <c r="R372">
        <f t="shared" si="18"/>
        <v>4</v>
      </c>
      <c r="S372">
        <f t="shared" si="19"/>
        <v>0</v>
      </c>
      <c r="T372" s="53" t="str">
        <f t="shared" si="17"/>
        <v/>
      </c>
      <c r="U372" s="53" t="str">
        <f t="shared" si="17"/>
        <v/>
      </c>
      <c r="V372" s="53" t="str">
        <f t="shared" si="17"/>
        <v/>
      </c>
      <c r="W372" s="53" t="str">
        <f t="shared" si="17"/>
        <v/>
      </c>
      <c r="X372" s="53" t="str">
        <f t="shared" si="17"/>
        <v>CSCGT</v>
      </c>
    </row>
    <row r="373" spans="1:24" hidden="1" x14ac:dyDescent="0.3">
      <c r="A373" s="53">
        <v>173</v>
      </c>
      <c r="B373" s="121">
        <v>45237</v>
      </c>
      <c r="C373" t="str">
        <v>DIEGO SOHAIL, ZATARAIN MARTINEZ</v>
      </c>
      <c r="D373" s="53" t="str">
        <v>GRUPO TEPSA</v>
      </c>
      <c r="E373" s="53" t="str">
        <v>PRODUCTIVA</v>
      </c>
      <c r="F373" t="str">
        <v>ACTIVIDADES DE CONTROL INTERNO</v>
      </c>
      <c r="G373" s="121">
        <v>45229</v>
      </c>
      <c r="H373" s="53">
        <v>2023</v>
      </c>
      <c r="I373" t="str">
        <v>oct</v>
      </c>
      <c r="J373" s="124">
        <v>45200</v>
      </c>
      <c r="K373">
        <v>50</v>
      </c>
      <c r="L373">
        <v>74</v>
      </c>
      <c r="M373" t="str">
        <v xml:space="preserve">REVISIÓN FORMATO DETECCION DE NECESIDADES DE CAPACITACION </v>
      </c>
      <c r="N373" t="str">
        <v>CONTROL INTERNO</v>
      </c>
      <c r="O373" t="str">
        <v>AUTOMATIZACIÓN DE PROCESO</v>
      </c>
      <c r="P373">
        <v>9</v>
      </c>
      <c r="Q373">
        <v>0</v>
      </c>
      <c r="R373">
        <f t="shared" si="18"/>
        <v>1.8</v>
      </c>
      <c r="S373">
        <f t="shared" si="19"/>
        <v>0</v>
      </c>
      <c r="T373" s="53" t="str">
        <f t="shared" si="17"/>
        <v>TÉCNICA ELÉCTRICA DE PARRAL</v>
      </c>
      <c r="U373" s="53" t="str">
        <f t="shared" si="17"/>
        <v>TEPSA ELÉCTRICA</v>
      </c>
      <c r="V373" s="53" t="str">
        <f t="shared" si="17"/>
        <v>TEPSA COMERCIAL</v>
      </c>
      <c r="W373" s="53" t="str">
        <f t="shared" si="17"/>
        <v>TEPSA STEEL POWER</v>
      </c>
      <c r="X373" s="53" t="str">
        <f t="shared" si="17"/>
        <v>CSCGT</v>
      </c>
    </row>
    <row r="374" spans="1:24" hidden="1" x14ac:dyDescent="0.3">
      <c r="A374" s="53">
        <v>164</v>
      </c>
      <c r="B374" s="121">
        <v>45237</v>
      </c>
      <c r="C374" t="str">
        <v>DIEGO SOHAIL, ZATARAIN MARTINEZ</v>
      </c>
      <c r="D374" s="53" t="str">
        <v>GRUPO TEPSA</v>
      </c>
      <c r="E374" s="53" t="str">
        <v>PRODUCTIVA</v>
      </c>
      <c r="F374" t="str">
        <v>ACTIVIDADES DE CONTROL INTERNO</v>
      </c>
      <c r="G374" s="121">
        <v>45226</v>
      </c>
      <c r="H374" s="53">
        <v>2023</v>
      </c>
      <c r="I374" t="str">
        <v>oct</v>
      </c>
      <c r="J374" s="124">
        <v>45200</v>
      </c>
      <c r="K374">
        <v>0</v>
      </c>
      <c r="L374">
        <v>0</v>
      </c>
      <c r="M374">
        <v>0</v>
      </c>
      <c r="N374">
        <v>0</v>
      </c>
      <c r="O374">
        <v>0</v>
      </c>
      <c r="P374">
        <v>2.5</v>
      </c>
      <c r="Q374">
        <v>0</v>
      </c>
      <c r="R374">
        <f t="shared" si="18"/>
        <v>0.5</v>
      </c>
      <c r="S374">
        <f t="shared" si="19"/>
        <v>0</v>
      </c>
      <c r="T374" s="53" t="str">
        <f t="shared" si="17"/>
        <v>TÉCNICA ELÉCTRICA DE PARRAL</v>
      </c>
      <c r="U374" s="53" t="str">
        <f t="shared" si="17"/>
        <v>TEPSA ELÉCTRICA</v>
      </c>
      <c r="V374" s="53" t="str">
        <f t="shared" si="17"/>
        <v>TEPSA COMERCIAL</v>
      </c>
      <c r="W374" s="53" t="str">
        <f t="shared" si="17"/>
        <v>TEPSA STEEL POWER</v>
      </c>
      <c r="X374" s="53" t="str">
        <f t="shared" si="17"/>
        <v>CSCGT</v>
      </c>
    </row>
    <row r="375" spans="1:24" hidden="1" x14ac:dyDescent="0.3">
      <c r="A375" s="53">
        <v>163</v>
      </c>
      <c r="B375" s="121">
        <v>45237</v>
      </c>
      <c r="C375" t="str">
        <v>DIEGO SOHAIL, ZATARAIN MARTINEZ</v>
      </c>
      <c r="D375" s="53" t="str">
        <v>TEPSA STEEL POWER</v>
      </c>
      <c r="E375" s="53" t="str">
        <v>PRODUCTIVA</v>
      </c>
      <c r="F375" t="str">
        <v>ACTIVIDADES DE CONTROL INTERNO</v>
      </c>
      <c r="G375" s="121">
        <v>45226</v>
      </c>
      <c r="H375" s="53">
        <v>2023</v>
      </c>
      <c r="I375" t="str">
        <v>oct</v>
      </c>
      <c r="J375" s="124">
        <v>45200</v>
      </c>
      <c r="K375">
        <v>37</v>
      </c>
      <c r="L375">
        <v>115</v>
      </c>
      <c r="M375" t="str">
        <v>REVISIÓN SISTEMA DE MONITOREO CCTV GRUPO TEPSA</v>
      </c>
      <c r="N375" t="str">
        <v>AUDITORÍA</v>
      </c>
      <c r="O375" t="str">
        <v>A CONTROL(ES)</v>
      </c>
      <c r="P375">
        <v>2</v>
      </c>
      <c r="Q375">
        <v>0</v>
      </c>
      <c r="R375">
        <f t="shared" si="18"/>
        <v>2</v>
      </c>
      <c r="S375">
        <f t="shared" si="19"/>
        <v>0</v>
      </c>
      <c r="T375" s="53" t="str">
        <f t="shared" si="17"/>
        <v/>
      </c>
      <c r="U375" s="53" t="str">
        <f t="shared" si="17"/>
        <v/>
      </c>
      <c r="V375" s="53" t="str">
        <f t="shared" si="17"/>
        <v/>
      </c>
      <c r="W375" s="53" t="str">
        <f t="shared" si="17"/>
        <v>TEPSA STEEL POWER</v>
      </c>
      <c r="X375" s="53" t="str">
        <f t="shared" si="17"/>
        <v/>
      </c>
    </row>
    <row r="376" spans="1:24" hidden="1" x14ac:dyDescent="0.3">
      <c r="A376" s="53">
        <v>162</v>
      </c>
      <c r="B376" s="121">
        <v>45237</v>
      </c>
      <c r="C376" t="str">
        <v>DIEGO SOHAIL, ZATARAIN MARTINEZ</v>
      </c>
      <c r="D376" s="53" t="str">
        <v>TEPSA STEEL POWER</v>
      </c>
      <c r="E376" s="53" t="str">
        <v>PRODUCTIVA</v>
      </c>
      <c r="F376" t="str">
        <v>ACTIVIDADES DE CONTROL INTERNO</v>
      </c>
      <c r="G376" s="121">
        <v>45226</v>
      </c>
      <c r="H376" s="53">
        <v>2023</v>
      </c>
      <c r="I376" t="str">
        <v>oct</v>
      </c>
      <c r="J376" s="124">
        <v>45200</v>
      </c>
      <c r="K376">
        <v>42</v>
      </c>
      <c r="L376">
        <v>64</v>
      </c>
      <c r="M376" t="str">
        <v>ANALISIS Y RECOMENDACIONES EN AFECTACION DE COSTO INCONGRUENTE PARA FABRICACIONES STEEL</v>
      </c>
      <c r="N376" t="str">
        <v>AUDITORÍA</v>
      </c>
      <c r="O376" t="str">
        <v>A PROCESO(S)</v>
      </c>
      <c r="P376">
        <v>2</v>
      </c>
      <c r="Q376">
        <v>0</v>
      </c>
      <c r="R376">
        <f t="shared" si="18"/>
        <v>2</v>
      </c>
      <c r="S376">
        <f t="shared" si="19"/>
        <v>0</v>
      </c>
      <c r="T376" s="53" t="str">
        <f t="shared" ref="T376:X426" si="20">IF(OR(COUNTIF($D376,"*"&amp;T$5&amp;"*")&gt;0,$D376="GRUPO TEPSA"),T$5,"")</f>
        <v/>
      </c>
      <c r="U376" s="53" t="str">
        <f t="shared" si="20"/>
        <v/>
      </c>
      <c r="V376" s="53" t="str">
        <f t="shared" si="20"/>
        <v/>
      </c>
      <c r="W376" s="53" t="str">
        <f t="shared" si="20"/>
        <v>TEPSA STEEL POWER</v>
      </c>
      <c r="X376" s="53" t="str">
        <f t="shared" si="20"/>
        <v/>
      </c>
    </row>
    <row r="377" spans="1:24" hidden="1" x14ac:dyDescent="0.3">
      <c r="A377" s="53">
        <v>161</v>
      </c>
      <c r="B377" s="121">
        <v>45237</v>
      </c>
      <c r="C377" t="str">
        <v>DIEGO SOHAIL, ZATARAIN MARTINEZ</v>
      </c>
      <c r="D377" s="53" t="str">
        <v>GRUPO TEPSA</v>
      </c>
      <c r="E377" s="53" t="str">
        <v>PRODUCTIVA</v>
      </c>
      <c r="F377" t="str">
        <v>ENCARGOS ESPECIALES DE AI</v>
      </c>
      <c r="G377" s="121">
        <v>45226</v>
      </c>
      <c r="H377" s="53">
        <v>2023</v>
      </c>
      <c r="I377" t="str">
        <v>oct</v>
      </c>
      <c r="J377" s="124">
        <v>45200</v>
      </c>
      <c r="K377">
        <v>29</v>
      </c>
      <c r="L377">
        <v>54</v>
      </c>
      <c r="M377" t="str">
        <v>AUDITORIA PROGRAMADA  REQUISICIONES (COMITE DE COMPRAS)</v>
      </c>
      <c r="N377" t="str">
        <v>AUDITORÍA</v>
      </c>
      <c r="O377" t="str">
        <v>A CONTROL(ES)</v>
      </c>
      <c r="P377">
        <v>2.5</v>
      </c>
      <c r="Q377">
        <v>0</v>
      </c>
      <c r="R377">
        <f t="shared" si="18"/>
        <v>0.5</v>
      </c>
      <c r="S377">
        <f t="shared" si="19"/>
        <v>0</v>
      </c>
      <c r="T377" s="53" t="str">
        <f t="shared" si="20"/>
        <v>TÉCNICA ELÉCTRICA DE PARRAL</v>
      </c>
      <c r="U377" s="53" t="str">
        <f t="shared" si="20"/>
        <v>TEPSA ELÉCTRICA</v>
      </c>
      <c r="V377" s="53" t="str">
        <f t="shared" si="20"/>
        <v>TEPSA COMERCIAL</v>
      </c>
      <c r="W377" s="53" t="str">
        <f t="shared" si="20"/>
        <v>TEPSA STEEL POWER</v>
      </c>
      <c r="X377" s="53" t="str">
        <f t="shared" si="20"/>
        <v>CSCGT</v>
      </c>
    </row>
    <row r="378" spans="1:24" hidden="1" x14ac:dyDescent="0.3">
      <c r="A378" s="53">
        <v>168</v>
      </c>
      <c r="B378" s="121">
        <v>45237</v>
      </c>
      <c r="C378" t="str">
        <v>DIEGO SOHAIL, ZATARAIN MARTINEZ</v>
      </c>
      <c r="D378" s="53" t="str">
        <v>TÉCNICA ELÉCTRICA DE PARRAL</v>
      </c>
      <c r="E378" s="53" t="str">
        <v>IMPRODUCTIVA</v>
      </c>
      <c r="F378" t="str">
        <v>TAREAS ADMINISTRATIVAS (REUNIÓN SOLICITADA POR OTRO DEPARTAMENTO OPERACIÓN 100%)</v>
      </c>
      <c r="G378" s="121">
        <v>45225</v>
      </c>
      <c r="H378" s="53">
        <v>2023</v>
      </c>
      <c r="I378" t="str">
        <v>oct</v>
      </c>
      <c r="J378" s="124">
        <v>45200</v>
      </c>
      <c r="K378">
        <v>81</v>
      </c>
      <c r="L378">
        <v>27</v>
      </c>
      <c r="M378" t="str">
        <v>INVENTARIO ANUAL SUCURSAL PARRAL 2023</v>
      </c>
      <c r="N378" t="str">
        <v>AUDITORÍA</v>
      </c>
      <c r="O378" t="str">
        <v>A PROCESO(S)</v>
      </c>
      <c r="P378">
        <v>6</v>
      </c>
      <c r="Q378">
        <v>0</v>
      </c>
      <c r="R378">
        <f t="shared" si="18"/>
        <v>6</v>
      </c>
      <c r="S378">
        <f t="shared" si="19"/>
        <v>0</v>
      </c>
      <c r="T378" s="53" t="str">
        <f t="shared" si="20"/>
        <v>TÉCNICA ELÉCTRICA DE PARRAL</v>
      </c>
      <c r="U378" s="53" t="str">
        <f t="shared" si="20"/>
        <v/>
      </c>
      <c r="V378" s="53" t="str">
        <f t="shared" si="20"/>
        <v/>
      </c>
      <c r="W378" s="53" t="str">
        <f t="shared" si="20"/>
        <v/>
      </c>
      <c r="X378" s="53" t="str">
        <f t="shared" si="20"/>
        <v/>
      </c>
    </row>
    <row r="379" spans="1:24" hidden="1" x14ac:dyDescent="0.3">
      <c r="A379" s="53">
        <v>167</v>
      </c>
      <c r="B379" s="121">
        <v>45237</v>
      </c>
      <c r="C379" t="str">
        <v>DIEGO SOHAIL, ZATARAIN MARTINEZ</v>
      </c>
      <c r="D379" s="53" t="str">
        <v>TEPSA STEEL POWER</v>
      </c>
      <c r="E379" s="53" t="str">
        <v>PRODUCTIVA</v>
      </c>
      <c r="F379" t="str">
        <v>ENCARGOS ESPECIALES DE AI</v>
      </c>
      <c r="G379" s="121">
        <v>45225</v>
      </c>
      <c r="H379" s="53">
        <v>2023</v>
      </c>
      <c r="I379" t="str">
        <v>oct</v>
      </c>
      <c r="J379" s="124">
        <v>45200</v>
      </c>
      <c r="K379">
        <v>37</v>
      </c>
      <c r="L379">
        <v>115</v>
      </c>
      <c r="M379" t="str">
        <v>REVISIÓN SISTEMA DE MONITOREO CCTV GRUPO TEPSA</v>
      </c>
      <c r="N379" t="str">
        <v>AUDITORÍA</v>
      </c>
      <c r="O379" t="str">
        <v>A CONTROL(ES)</v>
      </c>
      <c r="P379">
        <v>3</v>
      </c>
      <c r="Q379">
        <v>0</v>
      </c>
      <c r="R379">
        <f t="shared" si="18"/>
        <v>3</v>
      </c>
      <c r="S379">
        <f t="shared" si="19"/>
        <v>0</v>
      </c>
      <c r="T379" s="53" t="str">
        <f t="shared" si="20"/>
        <v/>
      </c>
      <c r="U379" s="53" t="str">
        <f t="shared" si="20"/>
        <v/>
      </c>
      <c r="V379" s="53" t="str">
        <f t="shared" si="20"/>
        <v/>
      </c>
      <c r="W379" s="53" t="str">
        <f t="shared" si="20"/>
        <v>TEPSA STEEL POWER</v>
      </c>
      <c r="X379" s="53" t="str">
        <f t="shared" si="20"/>
        <v/>
      </c>
    </row>
    <row r="380" spans="1:24" hidden="1" x14ac:dyDescent="0.3">
      <c r="A380" s="53">
        <v>165</v>
      </c>
      <c r="B380" s="121">
        <v>45237</v>
      </c>
      <c r="C380" t="str">
        <v>DIEGO SOHAIL, ZATARAIN MARTINEZ</v>
      </c>
      <c r="D380" s="53" t="str">
        <v>TEPSA STEEL POWER</v>
      </c>
      <c r="E380" s="53" t="str">
        <v>PRODUCTIVA</v>
      </c>
      <c r="F380" t="str">
        <v>ACTIVIDADES DE CONTROL INTERNO</v>
      </c>
      <c r="G380" s="121">
        <v>45224</v>
      </c>
      <c r="H380" s="53">
        <v>2023</v>
      </c>
      <c r="I380" t="str">
        <v>oct</v>
      </c>
      <c r="J380" s="124">
        <v>45200</v>
      </c>
      <c r="K380">
        <v>37</v>
      </c>
      <c r="L380">
        <v>115</v>
      </c>
      <c r="M380" t="str">
        <v>REVISIÓN SISTEMA DE MONITOREO CCTV GRUPO TEPSA</v>
      </c>
      <c r="N380" t="str">
        <v>AUDITORÍA</v>
      </c>
      <c r="O380" t="str">
        <v>A CONTROL(ES)</v>
      </c>
      <c r="P380">
        <v>9</v>
      </c>
      <c r="Q380">
        <v>0</v>
      </c>
      <c r="R380">
        <f t="shared" si="18"/>
        <v>9</v>
      </c>
      <c r="S380">
        <f t="shared" si="19"/>
        <v>0</v>
      </c>
      <c r="T380" s="53" t="str">
        <f t="shared" si="20"/>
        <v/>
      </c>
      <c r="U380" s="53" t="str">
        <f t="shared" si="20"/>
        <v/>
      </c>
      <c r="V380" s="53" t="str">
        <f t="shared" si="20"/>
        <v/>
      </c>
      <c r="W380" s="53" t="str">
        <f t="shared" si="20"/>
        <v>TEPSA STEEL POWER</v>
      </c>
      <c r="X380" s="53" t="str">
        <f t="shared" si="20"/>
        <v/>
      </c>
    </row>
    <row r="381" spans="1:24" hidden="1" x14ac:dyDescent="0.3">
      <c r="A381" s="53">
        <v>166</v>
      </c>
      <c r="B381" s="121">
        <v>45237</v>
      </c>
      <c r="C381" t="str">
        <v>DIEGO SOHAIL, ZATARAIN MARTINEZ</v>
      </c>
      <c r="D381" s="53" t="str">
        <v>TEPSA STEEL POWER</v>
      </c>
      <c r="E381" s="53" t="str">
        <v>PRODUCTIVA</v>
      </c>
      <c r="F381" t="str">
        <v>ENCARGOS ESPECIALES DE AI</v>
      </c>
      <c r="G381" s="121">
        <v>45223</v>
      </c>
      <c r="H381" s="53">
        <v>2023</v>
      </c>
      <c r="I381" t="str">
        <v>oct</v>
      </c>
      <c r="J381" s="124">
        <v>45200</v>
      </c>
      <c r="K381">
        <v>42</v>
      </c>
      <c r="L381">
        <v>64</v>
      </c>
      <c r="M381" t="str">
        <v>ANALISIS Y RECOMENDACIONES EN AFECTACION DE COSTO INCONGRUENTE PARA FABRICACIONES STEEL</v>
      </c>
      <c r="N381" t="str">
        <v>AUDITORÍA</v>
      </c>
      <c r="O381" t="str">
        <v>A PROCESO(S)</v>
      </c>
      <c r="P381">
        <v>9</v>
      </c>
      <c r="Q381">
        <v>0</v>
      </c>
      <c r="R381">
        <f t="shared" si="18"/>
        <v>9</v>
      </c>
      <c r="S381">
        <f t="shared" si="19"/>
        <v>0</v>
      </c>
      <c r="T381" s="53" t="str">
        <f t="shared" si="20"/>
        <v/>
      </c>
      <c r="U381" s="53" t="str">
        <f t="shared" si="20"/>
        <v/>
      </c>
      <c r="V381" s="53" t="str">
        <f t="shared" si="20"/>
        <v/>
      </c>
      <c r="W381" s="53" t="str">
        <f t="shared" si="20"/>
        <v>TEPSA STEEL POWER</v>
      </c>
      <c r="X381" s="53" t="str">
        <f t="shared" si="20"/>
        <v/>
      </c>
    </row>
    <row r="382" spans="1:24" hidden="1" x14ac:dyDescent="0.3">
      <c r="A382" s="53">
        <v>158</v>
      </c>
      <c r="B382" s="121">
        <v>45236</v>
      </c>
      <c r="C382" t="str">
        <v>DIEGO SOHAIL, ZATARAIN MARTINEZ</v>
      </c>
      <c r="D382" s="53" t="str">
        <v>GRUPO TEPSA</v>
      </c>
      <c r="E382" s="53" t="str">
        <v>PRODUCTIVA</v>
      </c>
      <c r="F382" t="str">
        <v>ACTIVIDADES DE CONTROL INTERNO</v>
      </c>
      <c r="G382" s="121">
        <v>45222</v>
      </c>
      <c r="H382" s="53">
        <v>2023</v>
      </c>
      <c r="I382" t="str">
        <v>oct</v>
      </c>
      <c r="J382" s="124">
        <v>45200</v>
      </c>
      <c r="K382">
        <v>20</v>
      </c>
      <c r="L382">
        <v>45</v>
      </c>
      <c r="M382" t="str">
        <v>ELABORACIÓN, PUBLICACIÓN E IMPLEMENTACION DE PROCESOS DE COMPRAS (MATERIALES, GASTOS Y PROYECTOS)</v>
      </c>
      <c r="N382" t="str">
        <v>CONTROL INTERNO</v>
      </c>
      <c r="O382" t="str">
        <v>DOCUMENTACIÓN DE PROCESO</v>
      </c>
      <c r="P382">
        <v>4</v>
      </c>
      <c r="Q382">
        <v>0</v>
      </c>
      <c r="R382">
        <f t="shared" si="18"/>
        <v>0.8</v>
      </c>
      <c r="S382">
        <f t="shared" si="19"/>
        <v>0</v>
      </c>
      <c r="T382" s="53" t="str">
        <f t="shared" si="20"/>
        <v>TÉCNICA ELÉCTRICA DE PARRAL</v>
      </c>
      <c r="U382" s="53" t="str">
        <f t="shared" si="20"/>
        <v>TEPSA ELÉCTRICA</v>
      </c>
      <c r="V382" s="53" t="str">
        <f t="shared" si="20"/>
        <v>TEPSA COMERCIAL</v>
      </c>
      <c r="W382" s="53" t="str">
        <f t="shared" si="20"/>
        <v>TEPSA STEEL POWER</v>
      </c>
      <c r="X382" s="53" t="str">
        <f t="shared" si="20"/>
        <v>CSCGT</v>
      </c>
    </row>
    <row r="383" spans="1:24" hidden="1" x14ac:dyDescent="0.3">
      <c r="A383" s="53">
        <v>157</v>
      </c>
      <c r="B383" s="121">
        <v>45236</v>
      </c>
      <c r="C383" t="str">
        <v>DIEGO SOHAIL, ZATARAIN MARTINEZ</v>
      </c>
      <c r="D383" s="53" t="str">
        <v>TEPSA STEEL POWER</v>
      </c>
      <c r="E383" s="53" t="str">
        <v>PRODUCTIVA</v>
      </c>
      <c r="F383" t="str">
        <v>ENCARGOS ESPECIALES DE AI</v>
      </c>
      <c r="G383" s="121">
        <v>45222</v>
      </c>
      <c r="H383" s="53">
        <v>2023</v>
      </c>
      <c r="I383" t="str">
        <v>oct</v>
      </c>
      <c r="J383" s="124">
        <v>45200</v>
      </c>
      <c r="K383">
        <v>80</v>
      </c>
      <c r="L383">
        <v>102</v>
      </c>
      <c r="M383" t="str">
        <v>ADMINISTRACIÓN DE CONVENIOS  CLIENTES MOROSOS Y CONTROL DE VENTAS DE CONTADO EN BASE A CONVENIOS</v>
      </c>
      <c r="N383" t="str">
        <v>CONTROL INTERNO</v>
      </c>
      <c r="O383" t="str">
        <v>DOCUMENTACIÓN DE PROCESO</v>
      </c>
      <c r="P383">
        <v>5</v>
      </c>
      <c r="Q383">
        <v>0</v>
      </c>
      <c r="R383">
        <f t="shared" si="18"/>
        <v>5</v>
      </c>
      <c r="S383">
        <f t="shared" si="19"/>
        <v>0</v>
      </c>
      <c r="T383" s="53" t="str">
        <f t="shared" si="20"/>
        <v/>
      </c>
      <c r="U383" s="53" t="str">
        <f t="shared" si="20"/>
        <v/>
      </c>
      <c r="V383" s="53" t="str">
        <f t="shared" si="20"/>
        <v/>
      </c>
      <c r="W383" s="53" t="str">
        <f t="shared" si="20"/>
        <v>TEPSA STEEL POWER</v>
      </c>
      <c r="X383" s="53" t="str">
        <f t="shared" si="20"/>
        <v/>
      </c>
    </row>
    <row r="384" spans="1:24" hidden="1" x14ac:dyDescent="0.3">
      <c r="A384" s="53">
        <v>160</v>
      </c>
      <c r="B384" s="121">
        <v>45237</v>
      </c>
      <c r="C384" t="str">
        <v>DIEGO SOHAIL, ZATARAIN MARTINEZ</v>
      </c>
      <c r="D384" s="53" t="str">
        <v>TEPSA STEEL POWER</v>
      </c>
      <c r="E384" s="53" t="str">
        <v>PRODUCTIVA</v>
      </c>
      <c r="F384" t="str">
        <v>ACTIVIDADES DE CONTROL INTERNO</v>
      </c>
      <c r="G384" s="121">
        <v>45218</v>
      </c>
      <c r="H384" s="53">
        <v>2023</v>
      </c>
      <c r="I384" t="str">
        <v>oct</v>
      </c>
      <c r="J384" s="124">
        <v>45200</v>
      </c>
      <c r="K384">
        <v>37</v>
      </c>
      <c r="L384">
        <v>115</v>
      </c>
      <c r="M384" t="str">
        <v>REVISIÓN SISTEMA DE MONITOREO CCTV GRUPO TEPSA</v>
      </c>
      <c r="N384" t="str">
        <v>AUDITORÍA</v>
      </c>
      <c r="O384" t="str">
        <v>A CONTROL(ES)</v>
      </c>
      <c r="P384">
        <v>6</v>
      </c>
      <c r="Q384">
        <v>0</v>
      </c>
      <c r="R384">
        <f t="shared" si="18"/>
        <v>6</v>
      </c>
      <c r="S384">
        <f t="shared" si="19"/>
        <v>0</v>
      </c>
      <c r="T384" s="53" t="str">
        <f t="shared" si="20"/>
        <v/>
      </c>
      <c r="U384" s="53" t="str">
        <f t="shared" si="20"/>
        <v/>
      </c>
      <c r="V384" s="53" t="str">
        <f t="shared" si="20"/>
        <v/>
      </c>
      <c r="W384" s="53" t="str">
        <f t="shared" si="20"/>
        <v>TEPSA STEEL POWER</v>
      </c>
      <c r="X384" s="53" t="str">
        <f t="shared" si="20"/>
        <v/>
      </c>
    </row>
    <row r="385" spans="1:24" hidden="1" x14ac:dyDescent="0.3">
      <c r="A385" s="53">
        <v>159</v>
      </c>
      <c r="B385" s="121">
        <v>45237</v>
      </c>
      <c r="C385" t="str">
        <v>DIEGO SOHAIL, ZATARAIN MARTINEZ</v>
      </c>
      <c r="D385" s="53" t="str">
        <v>TÉCNICA ELÉCTRICA DE PARRAL</v>
      </c>
      <c r="E385" s="53" t="str">
        <v>IMPRODUCTIVA</v>
      </c>
      <c r="F385" t="str">
        <v>TAREAS ADMINISTRATIVAS (REUNIÓN SOLICITADA POR OTRO DEPARTAMENTO OPERACIÓN 100%)</v>
      </c>
      <c r="G385" s="121">
        <v>45218</v>
      </c>
      <c r="H385" s="53">
        <v>2023</v>
      </c>
      <c r="I385" t="str">
        <v>oct</v>
      </c>
      <c r="J385" s="124">
        <v>45200</v>
      </c>
      <c r="K385">
        <v>81</v>
      </c>
      <c r="L385">
        <v>27</v>
      </c>
      <c r="M385" t="str">
        <v>INVENTARIO ANUAL SUCURSAL PARRAL 2023</v>
      </c>
      <c r="N385" t="str">
        <v>AUDITORÍA</v>
      </c>
      <c r="O385" t="str">
        <v>A PROCESO(S)</v>
      </c>
      <c r="P385">
        <v>3</v>
      </c>
      <c r="Q385">
        <v>0</v>
      </c>
      <c r="R385">
        <f t="shared" si="18"/>
        <v>3</v>
      </c>
      <c r="S385">
        <f t="shared" si="19"/>
        <v>0</v>
      </c>
      <c r="T385" s="53" t="str">
        <f t="shared" si="20"/>
        <v>TÉCNICA ELÉCTRICA DE PARRAL</v>
      </c>
      <c r="U385" s="53" t="str">
        <f t="shared" si="20"/>
        <v/>
      </c>
      <c r="V385" s="53" t="str">
        <f t="shared" si="20"/>
        <v/>
      </c>
      <c r="W385" s="53" t="str">
        <f t="shared" si="20"/>
        <v/>
      </c>
      <c r="X385" s="53" t="str">
        <f t="shared" si="20"/>
        <v/>
      </c>
    </row>
    <row r="386" spans="1:24" hidden="1" x14ac:dyDescent="0.3">
      <c r="A386" s="53">
        <v>156</v>
      </c>
      <c r="B386" s="121">
        <v>45223</v>
      </c>
      <c r="C386" t="str">
        <v>DIEGO SOHAIL, ZATARAIN MARTINEZ</v>
      </c>
      <c r="D386" s="53" t="str">
        <v>TÉCNICA ELÉCTRICA DE PARRAL</v>
      </c>
      <c r="E386" s="53" t="str">
        <v>PRODUCTIVA</v>
      </c>
      <c r="F386" t="str">
        <v>INVENTARIOS</v>
      </c>
      <c r="G386" s="121">
        <v>45217</v>
      </c>
      <c r="H386" s="53">
        <v>2023</v>
      </c>
      <c r="I386" t="str">
        <v>oct</v>
      </c>
      <c r="J386" s="124">
        <v>45200</v>
      </c>
      <c r="K386">
        <v>81</v>
      </c>
      <c r="L386">
        <v>27</v>
      </c>
      <c r="M386" t="str">
        <v>INVENTARIO ANUAL SUCURSAL PARRAL 2023</v>
      </c>
      <c r="N386" t="str">
        <v>AUDITORÍA</v>
      </c>
      <c r="O386" t="str">
        <v>A PROCESO(S)</v>
      </c>
      <c r="P386">
        <v>10</v>
      </c>
      <c r="Q386">
        <v>1</v>
      </c>
      <c r="R386">
        <f t="shared" si="18"/>
        <v>10</v>
      </c>
      <c r="S386">
        <f t="shared" si="19"/>
        <v>1</v>
      </c>
      <c r="T386" s="53" t="str">
        <f t="shared" si="20"/>
        <v>TÉCNICA ELÉCTRICA DE PARRAL</v>
      </c>
      <c r="U386" s="53" t="str">
        <f t="shared" si="20"/>
        <v/>
      </c>
      <c r="V386" s="53" t="str">
        <f t="shared" si="20"/>
        <v/>
      </c>
      <c r="W386" s="53" t="str">
        <f t="shared" si="20"/>
        <v/>
      </c>
      <c r="X386" s="53" t="str">
        <f t="shared" si="20"/>
        <v/>
      </c>
    </row>
    <row r="387" spans="1:24" hidden="1" x14ac:dyDescent="0.3">
      <c r="A387" s="53">
        <v>155</v>
      </c>
      <c r="B387" s="121">
        <v>45223</v>
      </c>
      <c r="C387" t="str">
        <v>DIEGO SOHAIL, ZATARAIN MARTINEZ</v>
      </c>
      <c r="D387" s="53" t="str">
        <v>TÉCNICA ELÉCTRICA DE PARRAL</v>
      </c>
      <c r="E387" s="53" t="str">
        <v>PRODUCTIVA</v>
      </c>
      <c r="F387" t="str">
        <v>INVENTARIOS</v>
      </c>
      <c r="G387" s="121">
        <v>45216</v>
      </c>
      <c r="H387" s="53">
        <v>2023</v>
      </c>
      <c r="I387" t="str">
        <v>oct</v>
      </c>
      <c r="J387" s="124">
        <v>45200</v>
      </c>
      <c r="K387">
        <v>81</v>
      </c>
      <c r="L387">
        <v>27</v>
      </c>
      <c r="M387" t="str">
        <v>INVENTARIO ANUAL SUCURSAL PARRAL 2023</v>
      </c>
      <c r="N387" t="str">
        <v>AUDITORÍA</v>
      </c>
      <c r="O387" t="str">
        <v>A PROCESO(S)</v>
      </c>
      <c r="P387">
        <v>9</v>
      </c>
      <c r="Q387">
        <v>0</v>
      </c>
      <c r="R387">
        <f t="shared" si="18"/>
        <v>9</v>
      </c>
      <c r="S387">
        <f t="shared" si="19"/>
        <v>0</v>
      </c>
      <c r="T387" s="53" t="str">
        <f t="shared" si="20"/>
        <v>TÉCNICA ELÉCTRICA DE PARRAL</v>
      </c>
      <c r="U387" s="53" t="str">
        <f t="shared" si="20"/>
        <v/>
      </c>
      <c r="V387" s="53" t="str">
        <f t="shared" si="20"/>
        <v/>
      </c>
      <c r="W387" s="53" t="str">
        <f t="shared" si="20"/>
        <v/>
      </c>
      <c r="X387" s="53" t="str">
        <f t="shared" si="20"/>
        <v/>
      </c>
    </row>
    <row r="388" spans="1:24" hidden="1" x14ac:dyDescent="0.3">
      <c r="A388" s="53">
        <v>154</v>
      </c>
      <c r="B388" s="121">
        <v>45223</v>
      </c>
      <c r="C388" t="str">
        <v>DIEGO SOHAIL, ZATARAIN MARTINEZ</v>
      </c>
      <c r="D388" s="53" t="str">
        <v>TÉCNICA ELÉCTRICA DE PARRAL</v>
      </c>
      <c r="E388" s="53" t="str">
        <v>PRODUCTIVA</v>
      </c>
      <c r="F388" t="str">
        <v>INVENTARIOS</v>
      </c>
      <c r="G388" s="121">
        <v>45215</v>
      </c>
      <c r="H388" s="53">
        <v>2023</v>
      </c>
      <c r="I388" t="str">
        <v>oct</v>
      </c>
      <c r="J388" s="124">
        <v>45200</v>
      </c>
      <c r="K388">
        <v>81</v>
      </c>
      <c r="L388">
        <v>27</v>
      </c>
      <c r="M388" t="str">
        <v>INVENTARIO ANUAL SUCURSAL PARRAL 2023</v>
      </c>
      <c r="N388" t="str">
        <v>AUDITORÍA</v>
      </c>
      <c r="O388" t="str">
        <v>A PROCESO(S)</v>
      </c>
      <c r="P388">
        <v>9.5</v>
      </c>
      <c r="Q388">
        <v>1</v>
      </c>
      <c r="R388">
        <f t="shared" si="18"/>
        <v>9.5</v>
      </c>
      <c r="S388">
        <f t="shared" si="19"/>
        <v>1</v>
      </c>
      <c r="T388" s="53" t="str">
        <f t="shared" si="20"/>
        <v>TÉCNICA ELÉCTRICA DE PARRAL</v>
      </c>
      <c r="U388" s="53" t="str">
        <f t="shared" si="20"/>
        <v/>
      </c>
      <c r="V388" s="53" t="str">
        <f t="shared" si="20"/>
        <v/>
      </c>
      <c r="W388" s="53" t="str">
        <f t="shared" si="20"/>
        <v/>
      </c>
      <c r="X388" s="53" t="str">
        <f t="shared" si="20"/>
        <v/>
      </c>
    </row>
    <row r="389" spans="1:24" hidden="1" x14ac:dyDescent="0.3">
      <c r="A389" s="53">
        <v>153</v>
      </c>
      <c r="B389" s="121">
        <v>45219</v>
      </c>
      <c r="C389" t="str">
        <v>DIEGO SOHAIL, ZATARAIN MARTINEZ</v>
      </c>
      <c r="D389" s="53" t="str">
        <v>TÉCNICA ELÉCTRICA DE PARRAL</v>
      </c>
      <c r="E389" s="53" t="str">
        <v>PRODUCTIVA</v>
      </c>
      <c r="F389" t="str">
        <v>ENCARGOS ESPECIALES DE AI</v>
      </c>
      <c r="G389" s="121">
        <v>45209</v>
      </c>
      <c r="H389" s="53">
        <v>2023</v>
      </c>
      <c r="I389" t="str">
        <v>oct</v>
      </c>
      <c r="J389" s="124">
        <v>45200</v>
      </c>
      <c r="K389">
        <v>0</v>
      </c>
      <c r="L389">
        <v>0</v>
      </c>
      <c r="M389">
        <v>0</v>
      </c>
      <c r="N389">
        <v>0</v>
      </c>
      <c r="O389">
        <v>0</v>
      </c>
      <c r="P389">
        <v>5</v>
      </c>
      <c r="Q389">
        <v>0</v>
      </c>
      <c r="R389">
        <f t="shared" si="18"/>
        <v>5</v>
      </c>
      <c r="S389">
        <f t="shared" si="19"/>
        <v>0</v>
      </c>
      <c r="T389" s="53" t="str">
        <f t="shared" si="20"/>
        <v>TÉCNICA ELÉCTRICA DE PARRAL</v>
      </c>
      <c r="U389" s="53" t="str">
        <f t="shared" si="20"/>
        <v/>
      </c>
      <c r="V389" s="53" t="str">
        <f t="shared" si="20"/>
        <v/>
      </c>
      <c r="W389" s="53" t="str">
        <f t="shared" si="20"/>
        <v/>
      </c>
      <c r="X389" s="53" t="str">
        <f t="shared" si="20"/>
        <v/>
      </c>
    </row>
    <row r="390" spans="1:24" hidden="1" x14ac:dyDescent="0.3">
      <c r="A390" s="53">
        <v>152</v>
      </c>
      <c r="B390" s="121">
        <v>45219</v>
      </c>
      <c r="C390" t="str">
        <v>DIEGO SOHAIL, ZATARAIN MARTINEZ</v>
      </c>
      <c r="D390" s="53" t="str">
        <v>CSCGT</v>
      </c>
      <c r="E390" s="53" t="str">
        <v>IMPRODUCTIVA</v>
      </c>
      <c r="F390" t="str">
        <v>PARTICIPACIÓN CURSOS EXTERNOS</v>
      </c>
      <c r="G390" s="121">
        <v>45209</v>
      </c>
      <c r="H390" s="53">
        <v>2023</v>
      </c>
      <c r="I390" t="str">
        <v>oct</v>
      </c>
      <c r="J390" s="124">
        <v>45200</v>
      </c>
      <c r="K390">
        <v>0</v>
      </c>
      <c r="L390">
        <v>0</v>
      </c>
      <c r="M390">
        <v>0</v>
      </c>
      <c r="N390">
        <v>0</v>
      </c>
      <c r="O390">
        <v>0</v>
      </c>
      <c r="P390">
        <v>4</v>
      </c>
      <c r="Q390">
        <v>0</v>
      </c>
      <c r="R390">
        <f t="shared" si="18"/>
        <v>4</v>
      </c>
      <c r="S390">
        <f t="shared" si="19"/>
        <v>0</v>
      </c>
      <c r="T390" s="53" t="str">
        <f t="shared" si="20"/>
        <v/>
      </c>
      <c r="U390" s="53" t="str">
        <f t="shared" si="20"/>
        <v/>
      </c>
      <c r="V390" s="53" t="str">
        <f t="shared" si="20"/>
        <v/>
      </c>
      <c r="W390" s="53" t="str">
        <f t="shared" si="20"/>
        <v/>
      </c>
      <c r="X390" s="53" t="str">
        <f t="shared" si="20"/>
        <v>CSCGT</v>
      </c>
    </row>
    <row r="391" spans="1:24" hidden="1" x14ac:dyDescent="0.3">
      <c r="A391" s="53">
        <v>151</v>
      </c>
      <c r="B391" s="121">
        <v>45219</v>
      </c>
      <c r="C391" t="str">
        <v>DIEGO SOHAIL, ZATARAIN MARTINEZ</v>
      </c>
      <c r="D391" s="53" t="str">
        <v>CSCGT</v>
      </c>
      <c r="E391" s="53" t="str">
        <v>IMPRODUCTIVA</v>
      </c>
      <c r="F391" t="str">
        <v>PARTICIPACIÓN CURSOS EXTERNOS</v>
      </c>
      <c r="G391" s="121">
        <v>45208</v>
      </c>
      <c r="H391" s="53">
        <v>2023</v>
      </c>
      <c r="I391" t="str">
        <v>oct</v>
      </c>
      <c r="J391" s="124">
        <v>45200</v>
      </c>
      <c r="K391">
        <v>0</v>
      </c>
      <c r="L391">
        <v>0</v>
      </c>
      <c r="M391">
        <v>0</v>
      </c>
      <c r="N391">
        <v>0</v>
      </c>
      <c r="O391">
        <v>0</v>
      </c>
      <c r="P391">
        <v>9</v>
      </c>
      <c r="Q391">
        <v>0</v>
      </c>
      <c r="R391">
        <f t="shared" ref="R391:R454" si="21">IF(OR(D391="GRUPO TEPSA",D391="TODAS"),P391/5,P391)</f>
        <v>9</v>
      </c>
      <c r="S391">
        <f t="shared" si="19"/>
        <v>0</v>
      </c>
      <c r="T391" s="53" t="str">
        <f t="shared" si="20"/>
        <v/>
      </c>
      <c r="U391" s="53" t="str">
        <f t="shared" si="20"/>
        <v/>
      </c>
      <c r="V391" s="53" t="str">
        <f t="shared" si="20"/>
        <v/>
      </c>
      <c r="W391" s="53" t="str">
        <f t="shared" si="20"/>
        <v/>
      </c>
      <c r="X391" s="53" t="str">
        <f t="shared" si="20"/>
        <v>CSCGT</v>
      </c>
    </row>
    <row r="392" spans="1:24" hidden="1" x14ac:dyDescent="0.3">
      <c r="A392" s="53">
        <v>144</v>
      </c>
      <c r="B392" s="121">
        <v>45205</v>
      </c>
      <c r="C392" t="str">
        <v>DIEGO SOHAIL, ZATARAIN MARTINEZ</v>
      </c>
      <c r="D392" s="53" t="str">
        <v>TEPSA STEEL POWER</v>
      </c>
      <c r="E392" s="53" t="str">
        <v>PRODUCTIVA</v>
      </c>
      <c r="F392" t="str">
        <v>ENCARGOS ESPECIALES DE AI</v>
      </c>
      <c r="G392" s="121">
        <v>45205</v>
      </c>
      <c r="H392" s="53">
        <v>2023</v>
      </c>
      <c r="I392" t="str">
        <v>oct</v>
      </c>
      <c r="J392" s="124">
        <v>45200</v>
      </c>
      <c r="K392">
        <v>81</v>
      </c>
      <c r="L392">
        <v>106</v>
      </c>
      <c r="M392" t="str">
        <v>REPORTE DE ROBO EN ALMACEN STEEL POWER (DENUNCIA ANONIMA)</v>
      </c>
      <c r="N392" t="str">
        <v>AUDITORÍA</v>
      </c>
      <c r="O392" t="str">
        <v>INVESTIGACIÓN</v>
      </c>
      <c r="P392">
        <v>9</v>
      </c>
      <c r="Q392">
        <v>0</v>
      </c>
      <c r="R392">
        <f t="shared" si="21"/>
        <v>9</v>
      </c>
      <c r="S392">
        <f t="shared" si="19"/>
        <v>0</v>
      </c>
      <c r="T392" s="53" t="str">
        <f t="shared" si="20"/>
        <v/>
      </c>
      <c r="U392" s="53" t="str">
        <f t="shared" si="20"/>
        <v/>
      </c>
      <c r="V392" s="53" t="str">
        <f t="shared" si="20"/>
        <v/>
      </c>
      <c r="W392" s="53" t="str">
        <f t="shared" si="20"/>
        <v>TEPSA STEEL POWER</v>
      </c>
      <c r="X392" s="53" t="str">
        <f t="shared" si="20"/>
        <v/>
      </c>
    </row>
    <row r="393" spans="1:24" hidden="1" x14ac:dyDescent="0.3">
      <c r="A393" s="53">
        <v>145</v>
      </c>
      <c r="B393" s="121">
        <v>45205</v>
      </c>
      <c r="C393" t="str">
        <v>DIEGO SOHAIL, ZATARAIN MARTINEZ</v>
      </c>
      <c r="D393" s="53" t="str">
        <v>TEPSA STEEL POWER</v>
      </c>
      <c r="E393" s="53" t="str">
        <v>PRODUCTIVA</v>
      </c>
      <c r="F393" t="str">
        <v>ENCARGOS ESPECIALES DE AI</v>
      </c>
      <c r="G393" s="121">
        <v>45204</v>
      </c>
      <c r="H393" s="53">
        <v>2023</v>
      </c>
      <c r="I393" t="str">
        <v>oct</v>
      </c>
      <c r="J393" s="124">
        <v>45200</v>
      </c>
      <c r="K393">
        <v>81</v>
      </c>
      <c r="L393">
        <v>106</v>
      </c>
      <c r="M393" t="str">
        <v>REPORTE DE ROBO EN ALMACEN STEEL POWER (DENUNCIA ANONIMA)</v>
      </c>
      <c r="N393" t="str">
        <v>AUDITORÍA</v>
      </c>
      <c r="O393" t="str">
        <v>INVESTIGACIÓN</v>
      </c>
      <c r="P393">
        <v>7</v>
      </c>
      <c r="Q393">
        <v>0</v>
      </c>
      <c r="R393">
        <f t="shared" si="21"/>
        <v>7</v>
      </c>
      <c r="S393">
        <f t="shared" si="19"/>
        <v>0</v>
      </c>
      <c r="T393" s="53" t="str">
        <f t="shared" si="20"/>
        <v/>
      </c>
      <c r="U393" s="53" t="str">
        <f t="shared" si="20"/>
        <v/>
      </c>
      <c r="V393" s="53" t="str">
        <f t="shared" si="20"/>
        <v/>
      </c>
      <c r="W393" s="53" t="str">
        <f t="shared" si="20"/>
        <v>TEPSA STEEL POWER</v>
      </c>
      <c r="X393" s="53" t="str">
        <f t="shared" si="20"/>
        <v/>
      </c>
    </row>
    <row r="394" spans="1:24" hidden="1" x14ac:dyDescent="0.3">
      <c r="A394" s="53">
        <v>143</v>
      </c>
      <c r="B394" s="121">
        <v>45205</v>
      </c>
      <c r="C394" t="str">
        <v>DIEGO SOHAIL, ZATARAIN MARTINEZ</v>
      </c>
      <c r="D394" s="53" t="str">
        <v>CSCGT</v>
      </c>
      <c r="E394" s="53" t="str">
        <v>IMPRODUCTIVA</v>
      </c>
      <c r="F394" t="str">
        <v>ENTRENAMIENTO / CAPACITACIÓN</v>
      </c>
      <c r="G394" s="121">
        <v>45203</v>
      </c>
      <c r="H394" s="53">
        <v>2023</v>
      </c>
      <c r="I394" t="str">
        <v>oct</v>
      </c>
      <c r="J394" s="124">
        <v>45200</v>
      </c>
      <c r="K394">
        <v>0</v>
      </c>
      <c r="L394">
        <v>0</v>
      </c>
      <c r="M394">
        <v>0</v>
      </c>
      <c r="N394">
        <v>0</v>
      </c>
      <c r="O394">
        <v>0</v>
      </c>
      <c r="P394">
        <v>3</v>
      </c>
      <c r="Q394">
        <v>0</v>
      </c>
      <c r="R394">
        <f t="shared" si="21"/>
        <v>3</v>
      </c>
      <c r="S394">
        <f t="shared" si="19"/>
        <v>0</v>
      </c>
      <c r="T394" s="53" t="str">
        <f t="shared" si="20"/>
        <v/>
      </c>
      <c r="U394" s="53" t="str">
        <f t="shared" si="20"/>
        <v/>
      </c>
      <c r="V394" s="53" t="str">
        <f t="shared" si="20"/>
        <v/>
      </c>
      <c r="W394" s="53" t="str">
        <f t="shared" si="20"/>
        <v/>
      </c>
      <c r="X394" s="53" t="str">
        <f t="shared" si="20"/>
        <v>CSCGT</v>
      </c>
    </row>
    <row r="395" spans="1:24" hidden="1" x14ac:dyDescent="0.3">
      <c r="A395" s="53">
        <v>142</v>
      </c>
      <c r="B395" s="121">
        <v>45205</v>
      </c>
      <c r="C395" t="str">
        <v>DIEGO SOHAIL, ZATARAIN MARTINEZ</v>
      </c>
      <c r="D395" s="53" t="str">
        <v>TEPSA STEEL POWER</v>
      </c>
      <c r="E395" s="53" t="str">
        <v>PRODUCTIVA</v>
      </c>
      <c r="F395" t="str">
        <v>ENCARGOS ESPECIALES DE AI</v>
      </c>
      <c r="G395" s="121">
        <v>45203</v>
      </c>
      <c r="H395" s="53">
        <v>2023</v>
      </c>
      <c r="I395" t="str">
        <v>oct</v>
      </c>
      <c r="J395" s="124">
        <v>45200</v>
      </c>
      <c r="K395">
        <v>81</v>
      </c>
      <c r="L395">
        <v>106</v>
      </c>
      <c r="M395" t="str">
        <v>REPORTE DE ROBO EN ALMACEN STEEL POWER (DENUNCIA ANONIMA)</v>
      </c>
      <c r="N395" t="str">
        <v>AUDITORÍA</v>
      </c>
      <c r="O395" t="str">
        <v>INVESTIGACIÓN</v>
      </c>
      <c r="P395">
        <v>6</v>
      </c>
      <c r="Q395">
        <v>0</v>
      </c>
      <c r="R395">
        <f t="shared" si="21"/>
        <v>6</v>
      </c>
      <c r="S395">
        <f t="shared" ref="S395:S458" si="22">IF(OR(D395="GRUPO TEPSA",D395="TODAS"),Q395/5,Q395)</f>
        <v>0</v>
      </c>
      <c r="T395" s="53" t="str">
        <f t="shared" si="20"/>
        <v/>
      </c>
      <c r="U395" s="53" t="str">
        <f t="shared" si="20"/>
        <v/>
      </c>
      <c r="V395" s="53" t="str">
        <f t="shared" si="20"/>
        <v/>
      </c>
      <c r="W395" s="53" t="str">
        <f t="shared" si="20"/>
        <v>TEPSA STEEL POWER</v>
      </c>
      <c r="X395" s="53" t="str">
        <f t="shared" si="20"/>
        <v/>
      </c>
    </row>
    <row r="396" spans="1:24" hidden="1" x14ac:dyDescent="0.3">
      <c r="A396" s="53">
        <v>138</v>
      </c>
      <c r="B396" s="121">
        <v>45203</v>
      </c>
      <c r="C396" t="str">
        <v>DIEGO SOHAIL, ZATARAIN MARTINEZ</v>
      </c>
      <c r="D396" s="53" t="str">
        <v>GRUPO TEPSA</v>
      </c>
      <c r="E396" s="53" t="str">
        <v>IMPRODUCTIVA</v>
      </c>
      <c r="F396" t="str">
        <v>PARTICIPACIÓN CURSOS EXTERNOS</v>
      </c>
      <c r="G396" s="121">
        <v>45202</v>
      </c>
      <c r="H396" s="53">
        <v>2023</v>
      </c>
      <c r="I396" t="str">
        <v>oct</v>
      </c>
      <c r="J396" s="124">
        <v>45200</v>
      </c>
      <c r="K396">
        <v>0</v>
      </c>
      <c r="L396">
        <v>0</v>
      </c>
      <c r="M396">
        <v>0</v>
      </c>
      <c r="N396">
        <v>0</v>
      </c>
      <c r="O396">
        <v>0</v>
      </c>
      <c r="P396">
        <v>2</v>
      </c>
      <c r="Q396">
        <v>0</v>
      </c>
      <c r="R396">
        <f t="shared" si="21"/>
        <v>0.4</v>
      </c>
      <c r="S396">
        <f t="shared" si="22"/>
        <v>0</v>
      </c>
      <c r="T396" s="53" t="str">
        <f t="shared" si="20"/>
        <v>TÉCNICA ELÉCTRICA DE PARRAL</v>
      </c>
      <c r="U396" s="53" t="str">
        <f t="shared" si="20"/>
        <v>TEPSA ELÉCTRICA</v>
      </c>
      <c r="V396" s="53" t="str">
        <f t="shared" si="20"/>
        <v>TEPSA COMERCIAL</v>
      </c>
      <c r="W396" s="53" t="str">
        <f t="shared" si="20"/>
        <v>TEPSA STEEL POWER</v>
      </c>
      <c r="X396" s="53" t="str">
        <f t="shared" si="20"/>
        <v>CSCGT</v>
      </c>
    </row>
    <row r="397" spans="1:24" hidden="1" x14ac:dyDescent="0.3">
      <c r="A397" s="53">
        <v>137</v>
      </c>
      <c r="B397" s="121">
        <v>45203</v>
      </c>
      <c r="C397" t="str">
        <v>DIEGO SOHAIL, ZATARAIN MARTINEZ</v>
      </c>
      <c r="D397" s="53" t="str">
        <v>GRUPO TEPSA</v>
      </c>
      <c r="E397" s="53" t="str">
        <v>PRODUCTIVA</v>
      </c>
      <c r="F397" t="str">
        <v>CAPACITACIÓN E IMPLEMENTACIÓN DE DESARROLLOS CREADOS POR A.I</v>
      </c>
      <c r="G397" s="121">
        <v>45202</v>
      </c>
      <c r="H397" s="53">
        <v>2023</v>
      </c>
      <c r="I397" t="str">
        <v>oct</v>
      </c>
      <c r="J397" s="124">
        <v>45200</v>
      </c>
      <c r="K397">
        <v>48</v>
      </c>
      <c r="L397">
        <v>71</v>
      </c>
      <c r="M397" t="str">
        <v>SOLICITUD PARA DESARROLLO O CAMBIO DE PROCESO (S) EN SISTEMAS.</v>
      </c>
      <c r="N397" t="str">
        <v>CONTROL INTERNO</v>
      </c>
      <c r="O397" t="str">
        <v>AUTOMATIZACIÓN DE PROCESO</v>
      </c>
      <c r="P397">
        <v>3</v>
      </c>
      <c r="Q397">
        <v>0</v>
      </c>
      <c r="R397">
        <f t="shared" si="21"/>
        <v>0.6</v>
      </c>
      <c r="S397">
        <f t="shared" si="22"/>
        <v>0</v>
      </c>
      <c r="T397" s="53" t="str">
        <f t="shared" si="20"/>
        <v>TÉCNICA ELÉCTRICA DE PARRAL</v>
      </c>
      <c r="U397" s="53" t="str">
        <f t="shared" si="20"/>
        <v>TEPSA ELÉCTRICA</v>
      </c>
      <c r="V397" s="53" t="str">
        <f t="shared" si="20"/>
        <v>TEPSA COMERCIAL</v>
      </c>
      <c r="W397" s="53" t="str">
        <f t="shared" si="20"/>
        <v>TEPSA STEEL POWER</v>
      </c>
      <c r="X397" s="53" t="str">
        <f t="shared" si="20"/>
        <v>CSCGT</v>
      </c>
    </row>
    <row r="398" spans="1:24" hidden="1" x14ac:dyDescent="0.3">
      <c r="A398" s="53">
        <v>136</v>
      </c>
      <c r="B398" s="121">
        <v>45203</v>
      </c>
      <c r="C398" t="str">
        <v>DIEGO SOHAIL, ZATARAIN MARTINEZ</v>
      </c>
      <c r="D398" s="53" t="str">
        <v>TEPSA STEEL POWER</v>
      </c>
      <c r="E398" s="53" t="str">
        <v>PRODUCTIVA</v>
      </c>
      <c r="F398" t="str">
        <v>ENCARGOS ESPECIALES DE AI</v>
      </c>
      <c r="G398" s="121">
        <v>45202</v>
      </c>
      <c r="H398" s="53">
        <v>2023</v>
      </c>
      <c r="I398" t="str">
        <v>oct</v>
      </c>
      <c r="J398" s="124">
        <v>45200</v>
      </c>
      <c r="K398">
        <v>81</v>
      </c>
      <c r="L398">
        <v>106</v>
      </c>
      <c r="M398" t="str">
        <v>REPORTE DE ROBO EN ALMACEN STEEL POWER (DENUNCIA ANONIMA)</v>
      </c>
      <c r="N398" t="str">
        <v>AUDITORÍA</v>
      </c>
      <c r="O398" t="str">
        <v>INVESTIGACIÓN</v>
      </c>
      <c r="P398">
        <v>4</v>
      </c>
      <c r="Q398">
        <v>0</v>
      </c>
      <c r="R398">
        <f t="shared" si="21"/>
        <v>4</v>
      </c>
      <c r="S398">
        <f t="shared" si="22"/>
        <v>0</v>
      </c>
      <c r="T398" s="53" t="str">
        <f t="shared" si="20"/>
        <v/>
      </c>
      <c r="U398" s="53" t="str">
        <f t="shared" si="20"/>
        <v/>
      </c>
      <c r="V398" s="53" t="str">
        <f t="shared" si="20"/>
        <v/>
      </c>
      <c r="W398" s="53" t="str">
        <f t="shared" si="20"/>
        <v>TEPSA STEEL POWER</v>
      </c>
      <c r="X398" s="53" t="str">
        <f t="shared" si="20"/>
        <v/>
      </c>
    </row>
    <row r="399" spans="1:24" hidden="1" x14ac:dyDescent="0.3">
      <c r="A399" s="53">
        <v>135</v>
      </c>
      <c r="B399" s="121">
        <v>45203</v>
      </c>
      <c r="C399" t="str">
        <v>DIEGO SOHAIL, ZATARAIN MARTINEZ</v>
      </c>
      <c r="D399" s="53" t="str">
        <v>TEPSA STEEL POWER</v>
      </c>
      <c r="E399" s="53" t="str">
        <v>PRODUCTIVA</v>
      </c>
      <c r="F399" t="str">
        <v>ENCARGOS ESPECIALES DE AI</v>
      </c>
      <c r="G399" s="121">
        <v>45201</v>
      </c>
      <c r="H399" s="53">
        <v>2023</v>
      </c>
      <c r="I399" t="str">
        <v>oct</v>
      </c>
      <c r="J399" s="124">
        <v>45200</v>
      </c>
      <c r="K399">
        <v>81</v>
      </c>
      <c r="L399">
        <v>106</v>
      </c>
      <c r="M399" t="str">
        <v>REPORTE DE ROBO EN ALMACEN STEEL POWER (DENUNCIA ANONIMA)</v>
      </c>
      <c r="N399" t="str">
        <v>AUDITORÍA</v>
      </c>
      <c r="O399" t="str">
        <v>INVESTIGACIÓN</v>
      </c>
      <c r="P399">
        <v>9</v>
      </c>
      <c r="Q399">
        <v>0</v>
      </c>
      <c r="R399">
        <f t="shared" si="21"/>
        <v>9</v>
      </c>
      <c r="S399">
        <f t="shared" si="22"/>
        <v>0</v>
      </c>
      <c r="T399" s="53" t="str">
        <f t="shared" si="20"/>
        <v/>
      </c>
      <c r="U399" s="53" t="str">
        <f t="shared" si="20"/>
        <v/>
      </c>
      <c r="V399" s="53" t="str">
        <f t="shared" si="20"/>
        <v/>
      </c>
      <c r="W399" s="53" t="str">
        <f t="shared" si="20"/>
        <v>TEPSA STEEL POWER</v>
      </c>
      <c r="X399" s="53" t="str">
        <f t="shared" si="20"/>
        <v/>
      </c>
    </row>
    <row r="400" spans="1:24" hidden="1" x14ac:dyDescent="0.3">
      <c r="A400" s="53">
        <v>150</v>
      </c>
      <c r="B400" s="121">
        <v>45208</v>
      </c>
      <c r="C400" t="str">
        <v>DIEGO SOHAIL, ZATARAIN MARTINEZ</v>
      </c>
      <c r="D400" s="53" t="str">
        <v>TEPSA STEEL POWER</v>
      </c>
      <c r="E400" s="53" t="str">
        <v>PRODUCTIVA</v>
      </c>
      <c r="F400" t="str">
        <v>ENCARGOS ESPECIALES DE AI</v>
      </c>
      <c r="G400" s="121">
        <v>45198</v>
      </c>
      <c r="H400" s="53">
        <v>2023</v>
      </c>
      <c r="I400" t="str">
        <v>sep</v>
      </c>
      <c r="J400" s="124">
        <v>45170</v>
      </c>
      <c r="K400">
        <v>81</v>
      </c>
      <c r="L400">
        <v>106</v>
      </c>
      <c r="M400" t="str">
        <v>REPORTE DE ROBO EN ALMACEN STEEL POWER (DENUNCIA ANONIMA)</v>
      </c>
      <c r="N400" t="str">
        <v>AUDITORÍA</v>
      </c>
      <c r="O400" t="str">
        <v>INVESTIGACIÓN</v>
      </c>
      <c r="P400">
        <v>2</v>
      </c>
      <c r="Q400">
        <v>0</v>
      </c>
      <c r="R400">
        <f t="shared" si="21"/>
        <v>2</v>
      </c>
      <c r="S400">
        <f t="shared" si="22"/>
        <v>0</v>
      </c>
      <c r="T400" s="53" t="str">
        <f t="shared" si="20"/>
        <v/>
      </c>
      <c r="U400" s="53" t="str">
        <f t="shared" si="20"/>
        <v/>
      </c>
      <c r="V400" s="53" t="str">
        <f t="shared" si="20"/>
        <v/>
      </c>
      <c r="W400" s="53" t="str">
        <f t="shared" si="20"/>
        <v>TEPSA STEEL POWER</v>
      </c>
      <c r="X400" s="53" t="str">
        <f t="shared" si="20"/>
        <v/>
      </c>
    </row>
    <row r="401" spans="1:24" hidden="1" x14ac:dyDescent="0.3">
      <c r="A401" s="53">
        <v>149</v>
      </c>
      <c r="B401" s="121">
        <v>45208</v>
      </c>
      <c r="C401" t="str">
        <v>DIEGO SOHAIL, ZATARAIN MARTINEZ</v>
      </c>
      <c r="D401" s="53" t="str">
        <v>CSCGT</v>
      </c>
      <c r="E401" s="53" t="str">
        <v>IMPRODUCTIVA</v>
      </c>
      <c r="F401" t="str">
        <v>REUNIÓN EQUIPO DE TRABAJO</v>
      </c>
      <c r="G401" s="121">
        <v>45198</v>
      </c>
      <c r="H401" s="53">
        <v>2023</v>
      </c>
      <c r="I401" t="str">
        <v>sep</v>
      </c>
      <c r="J401" s="124">
        <v>45170</v>
      </c>
      <c r="K401">
        <v>0</v>
      </c>
      <c r="L401">
        <v>0</v>
      </c>
      <c r="M401">
        <v>0</v>
      </c>
      <c r="N401">
        <v>0</v>
      </c>
      <c r="O401">
        <v>0</v>
      </c>
      <c r="P401">
        <v>1</v>
      </c>
      <c r="Q401">
        <v>0</v>
      </c>
      <c r="R401">
        <f t="shared" si="21"/>
        <v>1</v>
      </c>
      <c r="S401">
        <f t="shared" si="22"/>
        <v>0</v>
      </c>
      <c r="T401" s="53" t="str">
        <f t="shared" si="20"/>
        <v/>
      </c>
      <c r="U401" s="53" t="str">
        <f t="shared" si="20"/>
        <v/>
      </c>
      <c r="V401" s="53" t="str">
        <f t="shared" si="20"/>
        <v/>
      </c>
      <c r="W401" s="53" t="str">
        <f t="shared" si="20"/>
        <v/>
      </c>
      <c r="X401" s="53" t="str">
        <f t="shared" si="20"/>
        <v>CSCGT</v>
      </c>
    </row>
    <row r="402" spans="1:24" hidden="1" x14ac:dyDescent="0.3">
      <c r="A402" s="53">
        <v>148</v>
      </c>
      <c r="B402" s="121">
        <v>45208</v>
      </c>
      <c r="C402" t="str">
        <v>DIEGO SOHAIL, ZATARAIN MARTINEZ</v>
      </c>
      <c r="D402" s="53" t="str">
        <v>GRUPO TEPSA</v>
      </c>
      <c r="E402" s="53" t="str">
        <v>PRODUCTIVA</v>
      </c>
      <c r="F402" t="str">
        <v>ENCARGOS ESPECIALES DE AI</v>
      </c>
      <c r="G402" s="121">
        <v>45198</v>
      </c>
      <c r="H402" s="53">
        <v>2023</v>
      </c>
      <c r="I402" t="str">
        <v>sep</v>
      </c>
      <c r="J402" s="124">
        <v>45170</v>
      </c>
      <c r="K402">
        <v>29</v>
      </c>
      <c r="L402">
        <v>54</v>
      </c>
      <c r="M402" t="str">
        <v>AUDITORIA PROGRAMADA  REQUISICIONES (COMITE DE COMPRAS)</v>
      </c>
      <c r="N402" t="str">
        <v>AUDITORÍA</v>
      </c>
      <c r="O402" t="str">
        <v>A CONTROL(ES)</v>
      </c>
      <c r="P402">
        <v>2</v>
      </c>
      <c r="Q402">
        <v>0</v>
      </c>
      <c r="R402">
        <f t="shared" si="21"/>
        <v>0.4</v>
      </c>
      <c r="S402">
        <f t="shared" si="22"/>
        <v>0</v>
      </c>
      <c r="T402" s="53" t="str">
        <f t="shared" si="20"/>
        <v>TÉCNICA ELÉCTRICA DE PARRAL</v>
      </c>
      <c r="U402" s="53" t="str">
        <f t="shared" si="20"/>
        <v>TEPSA ELÉCTRICA</v>
      </c>
      <c r="V402" s="53" t="str">
        <f t="shared" si="20"/>
        <v>TEPSA COMERCIAL</v>
      </c>
      <c r="W402" s="53" t="str">
        <f t="shared" si="20"/>
        <v>TEPSA STEEL POWER</v>
      </c>
      <c r="X402" s="53" t="str">
        <f t="shared" si="20"/>
        <v>CSCGT</v>
      </c>
    </row>
    <row r="403" spans="1:24" hidden="1" x14ac:dyDescent="0.3">
      <c r="A403" s="53">
        <v>147</v>
      </c>
      <c r="B403" s="121">
        <v>45208</v>
      </c>
      <c r="C403" t="str">
        <v>DIEGO SOHAIL, ZATARAIN MARTINEZ</v>
      </c>
      <c r="D403" s="53" t="str">
        <v>CSCGT</v>
      </c>
      <c r="E403" s="53" t="str">
        <v>IMPRODUCTIVA</v>
      </c>
      <c r="F403" t="str">
        <v>ENTRENAMIENTO / CAPACITACIÓN</v>
      </c>
      <c r="G403" s="121">
        <v>45198</v>
      </c>
      <c r="H403" s="53">
        <v>2023</v>
      </c>
      <c r="I403" t="str">
        <v>sep</v>
      </c>
      <c r="J403" s="124">
        <v>45170</v>
      </c>
      <c r="K403">
        <v>0</v>
      </c>
      <c r="L403">
        <v>0</v>
      </c>
      <c r="M403">
        <v>0</v>
      </c>
      <c r="N403">
        <v>0</v>
      </c>
      <c r="O403">
        <v>0</v>
      </c>
      <c r="P403">
        <v>1</v>
      </c>
      <c r="Q403">
        <v>0</v>
      </c>
      <c r="R403">
        <f t="shared" si="21"/>
        <v>1</v>
      </c>
      <c r="S403">
        <f t="shared" si="22"/>
        <v>0</v>
      </c>
      <c r="T403" s="53" t="str">
        <f t="shared" si="20"/>
        <v/>
      </c>
      <c r="U403" s="53" t="str">
        <f t="shared" si="20"/>
        <v/>
      </c>
      <c r="V403" s="53" t="str">
        <f t="shared" si="20"/>
        <v/>
      </c>
      <c r="W403" s="53" t="str">
        <f t="shared" si="20"/>
        <v/>
      </c>
      <c r="X403" s="53" t="str">
        <f t="shared" si="20"/>
        <v>CSCGT</v>
      </c>
    </row>
    <row r="404" spans="1:24" hidden="1" x14ac:dyDescent="0.3">
      <c r="A404" s="53">
        <v>146</v>
      </c>
      <c r="B404" s="121">
        <v>45208</v>
      </c>
      <c r="C404" t="str">
        <v>DIEGO SOHAIL, ZATARAIN MARTINEZ</v>
      </c>
      <c r="D404" s="53" t="str">
        <v>CSCGT</v>
      </c>
      <c r="E404" s="53" t="str">
        <v>IMPRODUCTIVA</v>
      </c>
      <c r="F404" t="str">
        <v>PARTICIPACIÓN CURSOS EXTERNOS</v>
      </c>
      <c r="G404" s="121">
        <v>45198</v>
      </c>
      <c r="H404" s="53">
        <v>2023</v>
      </c>
      <c r="I404" t="str">
        <v>sep</v>
      </c>
      <c r="J404" s="124">
        <v>45170</v>
      </c>
      <c r="K404">
        <v>0</v>
      </c>
      <c r="L404">
        <v>0</v>
      </c>
      <c r="M404">
        <v>0</v>
      </c>
      <c r="N404">
        <v>0</v>
      </c>
      <c r="O404">
        <v>0</v>
      </c>
      <c r="P404">
        <v>3</v>
      </c>
      <c r="Q404">
        <v>0</v>
      </c>
      <c r="R404">
        <f t="shared" si="21"/>
        <v>3</v>
      </c>
      <c r="S404">
        <f t="shared" si="22"/>
        <v>0</v>
      </c>
      <c r="T404" s="53" t="str">
        <f t="shared" si="20"/>
        <v/>
      </c>
      <c r="U404" s="53" t="str">
        <f t="shared" si="20"/>
        <v/>
      </c>
      <c r="V404" s="53" t="str">
        <f t="shared" si="20"/>
        <v/>
      </c>
      <c r="W404" s="53" t="str">
        <f t="shared" si="20"/>
        <v/>
      </c>
      <c r="X404" s="53" t="str">
        <f t="shared" si="20"/>
        <v>CSCGT</v>
      </c>
    </row>
    <row r="405" spans="1:24" hidden="1" x14ac:dyDescent="0.3">
      <c r="A405" s="53">
        <v>141</v>
      </c>
      <c r="B405" s="121">
        <v>45204</v>
      </c>
      <c r="C405" t="str">
        <v>DIEGO SOHAIL, ZATARAIN MARTINEZ</v>
      </c>
      <c r="D405" s="53" t="str">
        <v>TEPSA STEEL POWER</v>
      </c>
      <c r="E405" s="53" t="str">
        <v>PRODUCTIVA</v>
      </c>
      <c r="F405" t="str">
        <v>ENCARGOS ESPECIALES DE AI</v>
      </c>
      <c r="G405" s="121">
        <v>45196</v>
      </c>
      <c r="H405" s="53">
        <v>2023</v>
      </c>
      <c r="I405" t="str">
        <v>sep</v>
      </c>
      <c r="J405" s="124">
        <v>45170</v>
      </c>
      <c r="K405">
        <v>81</v>
      </c>
      <c r="L405">
        <v>106</v>
      </c>
      <c r="M405" t="str">
        <v>REPORTE DE ROBO EN ALMACEN STEEL POWER (DENUNCIA ANONIMA)</v>
      </c>
      <c r="N405" t="str">
        <v>AUDITORÍA</v>
      </c>
      <c r="O405" t="str">
        <v>INVESTIGACIÓN</v>
      </c>
      <c r="P405">
        <v>7</v>
      </c>
      <c r="Q405">
        <v>0</v>
      </c>
      <c r="R405">
        <f t="shared" si="21"/>
        <v>7</v>
      </c>
      <c r="S405">
        <f t="shared" si="22"/>
        <v>0</v>
      </c>
      <c r="T405" s="53" t="str">
        <f t="shared" si="20"/>
        <v/>
      </c>
      <c r="U405" s="53" t="str">
        <f t="shared" si="20"/>
        <v/>
      </c>
      <c r="V405" s="53" t="str">
        <f t="shared" si="20"/>
        <v/>
      </c>
      <c r="W405" s="53" t="str">
        <f t="shared" si="20"/>
        <v>TEPSA STEEL POWER</v>
      </c>
      <c r="X405" s="53" t="str">
        <f t="shared" si="20"/>
        <v/>
      </c>
    </row>
    <row r="406" spans="1:24" hidden="1" x14ac:dyDescent="0.3">
      <c r="A406" s="53">
        <v>140</v>
      </c>
      <c r="B406" s="121">
        <v>45204</v>
      </c>
      <c r="C406" t="str">
        <v>DIEGO SOHAIL, ZATARAIN MARTINEZ</v>
      </c>
      <c r="D406" s="53" t="str">
        <v>CSCGT</v>
      </c>
      <c r="E406" s="53" t="str">
        <v>IMPRODUCTIVA</v>
      </c>
      <c r="F406" t="str">
        <v>PARTICIPACIÓN CURSOS EXTERNOS</v>
      </c>
      <c r="G406" s="121">
        <v>45196</v>
      </c>
      <c r="H406" s="53">
        <v>2023</v>
      </c>
      <c r="I406" t="str">
        <v>sep</v>
      </c>
      <c r="J406" s="124">
        <v>45170</v>
      </c>
      <c r="K406">
        <v>0</v>
      </c>
      <c r="L406">
        <v>0</v>
      </c>
      <c r="M406">
        <v>0</v>
      </c>
      <c r="N406">
        <v>0</v>
      </c>
      <c r="O406">
        <v>0</v>
      </c>
      <c r="P406">
        <v>2</v>
      </c>
      <c r="Q406">
        <v>0</v>
      </c>
      <c r="R406">
        <f t="shared" si="21"/>
        <v>2</v>
      </c>
      <c r="S406">
        <f t="shared" si="22"/>
        <v>0</v>
      </c>
      <c r="T406" s="53" t="str">
        <f t="shared" si="20"/>
        <v/>
      </c>
      <c r="U406" s="53" t="str">
        <f t="shared" si="20"/>
        <v/>
      </c>
      <c r="V406" s="53" t="str">
        <f t="shared" si="20"/>
        <v/>
      </c>
      <c r="W406" s="53" t="str">
        <f t="shared" si="20"/>
        <v/>
      </c>
      <c r="X406" s="53" t="str">
        <f t="shared" si="20"/>
        <v>CSCGT</v>
      </c>
    </row>
    <row r="407" spans="1:24" hidden="1" x14ac:dyDescent="0.3">
      <c r="A407" s="53">
        <v>139</v>
      </c>
      <c r="B407" s="121">
        <v>45203</v>
      </c>
      <c r="C407" t="str">
        <v>DIEGO SOHAIL, ZATARAIN MARTINEZ</v>
      </c>
      <c r="D407" s="53" t="str">
        <v>GRUPO TEPSA</v>
      </c>
      <c r="E407" s="53" t="str">
        <v>PRODUCTIVA</v>
      </c>
      <c r="F407" t="str">
        <v>ENCARGOS ESPECIALES DE AI</v>
      </c>
      <c r="G407" s="121">
        <v>45195</v>
      </c>
      <c r="H407" s="53">
        <v>2023</v>
      </c>
      <c r="I407" t="str">
        <v>sep</v>
      </c>
      <c r="J407" s="124">
        <v>45170</v>
      </c>
      <c r="K407">
        <v>81</v>
      </c>
      <c r="L407">
        <v>106</v>
      </c>
      <c r="M407" t="str">
        <v>REPORTE DE ROBO EN ALMACEN STEEL POWER (DENUNCIA ANONIMA)</v>
      </c>
      <c r="N407" t="str">
        <v>AUDITORÍA</v>
      </c>
      <c r="O407" t="str">
        <v>INVESTIGACIÓN</v>
      </c>
      <c r="P407">
        <v>9</v>
      </c>
      <c r="Q407">
        <v>0</v>
      </c>
      <c r="R407">
        <f t="shared" si="21"/>
        <v>1.8</v>
      </c>
      <c r="S407">
        <f t="shared" si="22"/>
        <v>0</v>
      </c>
      <c r="T407" s="53" t="str">
        <f t="shared" si="20"/>
        <v>TÉCNICA ELÉCTRICA DE PARRAL</v>
      </c>
      <c r="U407" s="53" t="str">
        <f t="shared" si="20"/>
        <v>TEPSA ELÉCTRICA</v>
      </c>
      <c r="V407" s="53" t="str">
        <f t="shared" si="20"/>
        <v>TEPSA COMERCIAL</v>
      </c>
      <c r="W407" s="53" t="str">
        <f t="shared" si="20"/>
        <v>TEPSA STEEL POWER</v>
      </c>
      <c r="X407" s="53" t="str">
        <f t="shared" si="20"/>
        <v>CSCGT</v>
      </c>
    </row>
    <row r="408" spans="1:24" hidden="1" x14ac:dyDescent="0.3">
      <c r="A408" s="53">
        <v>134</v>
      </c>
      <c r="B408" s="121">
        <v>45201</v>
      </c>
      <c r="C408" t="str">
        <v>DIEGO SOHAIL, ZATARAIN MARTINEZ</v>
      </c>
      <c r="D408" s="53" t="str">
        <v>GRUPO TEPSA</v>
      </c>
      <c r="E408" s="53" t="str">
        <v>IMPRODUCTIVA</v>
      </c>
      <c r="F408" t="str">
        <v>TAREAS ADMINISTRATIVAS (REUNIÓN SOLICITADA POR OTRO DEPARTAMENTO OPERACIÓN 100%)</v>
      </c>
      <c r="G408" s="121">
        <v>45194</v>
      </c>
      <c r="H408" s="53">
        <v>2023</v>
      </c>
      <c r="I408" t="str">
        <v>sep</v>
      </c>
      <c r="J408" s="124">
        <v>45170</v>
      </c>
      <c r="K408">
        <v>0</v>
      </c>
      <c r="L408">
        <v>0</v>
      </c>
      <c r="M408">
        <v>0</v>
      </c>
      <c r="N408">
        <v>0</v>
      </c>
      <c r="O408">
        <v>0</v>
      </c>
      <c r="P408">
        <v>1.5</v>
      </c>
      <c r="Q408">
        <v>0</v>
      </c>
      <c r="R408">
        <f t="shared" si="21"/>
        <v>0.3</v>
      </c>
      <c r="S408">
        <f t="shared" si="22"/>
        <v>0</v>
      </c>
      <c r="T408" s="53" t="str">
        <f t="shared" si="20"/>
        <v>TÉCNICA ELÉCTRICA DE PARRAL</v>
      </c>
      <c r="U408" s="53" t="str">
        <f t="shared" si="20"/>
        <v>TEPSA ELÉCTRICA</v>
      </c>
      <c r="V408" s="53" t="str">
        <f t="shared" si="20"/>
        <v>TEPSA COMERCIAL</v>
      </c>
      <c r="W408" s="53" t="str">
        <f t="shared" si="20"/>
        <v>TEPSA STEEL POWER</v>
      </c>
      <c r="X408" s="53" t="str">
        <f t="shared" si="20"/>
        <v>CSCGT</v>
      </c>
    </row>
    <row r="409" spans="1:24" hidden="1" x14ac:dyDescent="0.3">
      <c r="A409" s="53">
        <v>133</v>
      </c>
      <c r="B409" s="121">
        <v>45201</v>
      </c>
      <c r="C409" t="str">
        <v>DIEGO SOHAIL, ZATARAIN MARTINEZ</v>
      </c>
      <c r="D409" s="53" t="str">
        <v>CSCGT</v>
      </c>
      <c r="E409" s="53" t="str">
        <v>PRODUCTIVA</v>
      </c>
      <c r="F409" t="str">
        <v>CAPACITACIÓN E IMPLEMENTACIÓN DE DESARROLLOS CREADOS POR A.I</v>
      </c>
      <c r="G409" s="121">
        <v>45194</v>
      </c>
      <c r="H409" s="53">
        <v>2023</v>
      </c>
      <c r="I409" t="str">
        <v>sep</v>
      </c>
      <c r="J409" s="124">
        <v>45170</v>
      </c>
      <c r="K409">
        <v>48</v>
      </c>
      <c r="L409">
        <v>71</v>
      </c>
      <c r="M409" t="str">
        <v>SOLICITUD PARA DESARROLLO O CAMBIO DE PROCESO (S) EN SISTEMAS.</v>
      </c>
      <c r="N409" t="str">
        <v>CONTROL INTERNO</v>
      </c>
      <c r="O409" t="str">
        <v>AUTOMATIZACIÓN DE PROCESO</v>
      </c>
      <c r="P409">
        <v>4.5</v>
      </c>
      <c r="Q409">
        <v>0</v>
      </c>
      <c r="R409">
        <f t="shared" si="21"/>
        <v>4.5</v>
      </c>
      <c r="S409">
        <f t="shared" si="22"/>
        <v>0</v>
      </c>
      <c r="T409" s="53" t="str">
        <f t="shared" si="20"/>
        <v/>
      </c>
      <c r="U409" s="53" t="str">
        <f t="shared" si="20"/>
        <v/>
      </c>
      <c r="V409" s="53" t="str">
        <f t="shared" si="20"/>
        <v/>
      </c>
      <c r="W409" s="53" t="str">
        <f t="shared" si="20"/>
        <v/>
      </c>
      <c r="X409" s="53" t="str">
        <f t="shared" si="20"/>
        <v>CSCGT</v>
      </c>
    </row>
    <row r="410" spans="1:24" hidden="1" x14ac:dyDescent="0.3">
      <c r="A410" s="53">
        <v>132</v>
      </c>
      <c r="B410" s="121">
        <v>45201</v>
      </c>
      <c r="C410" t="str">
        <v>DIEGO SOHAIL, ZATARAIN MARTINEZ</v>
      </c>
      <c r="D410" s="53" t="str">
        <v>GRUPO TEPSA</v>
      </c>
      <c r="E410" s="53" t="str">
        <v>IMPRODUCTIVA</v>
      </c>
      <c r="F410" t="str">
        <v>PERMISOS</v>
      </c>
      <c r="G410" s="121">
        <v>45194</v>
      </c>
      <c r="H410" s="53">
        <v>2023</v>
      </c>
      <c r="I410" t="str">
        <v>sep</v>
      </c>
      <c r="J410" s="124">
        <v>45170</v>
      </c>
      <c r="K410">
        <v>48</v>
      </c>
      <c r="L410">
        <v>71</v>
      </c>
      <c r="M410" t="str">
        <v>SOLICITUD PARA DESARROLLO O CAMBIO DE PROCESO (S) EN SISTEMAS.</v>
      </c>
      <c r="N410" t="str">
        <v>CONTROL INTERNO</v>
      </c>
      <c r="O410" t="str">
        <v>AUTOMATIZACIÓN DE PROCESO</v>
      </c>
      <c r="P410">
        <v>1.5</v>
      </c>
      <c r="Q410">
        <v>0</v>
      </c>
      <c r="R410">
        <f t="shared" si="21"/>
        <v>0.3</v>
      </c>
      <c r="S410">
        <f t="shared" si="22"/>
        <v>0</v>
      </c>
      <c r="T410" s="53" t="str">
        <f t="shared" si="20"/>
        <v>TÉCNICA ELÉCTRICA DE PARRAL</v>
      </c>
      <c r="U410" s="53" t="str">
        <f t="shared" si="20"/>
        <v>TEPSA ELÉCTRICA</v>
      </c>
      <c r="V410" s="53" t="str">
        <f t="shared" si="20"/>
        <v>TEPSA COMERCIAL</v>
      </c>
      <c r="W410" s="53" t="str">
        <f t="shared" si="20"/>
        <v>TEPSA STEEL POWER</v>
      </c>
      <c r="X410" s="53" t="str">
        <f t="shared" si="20"/>
        <v>CSCGT</v>
      </c>
    </row>
    <row r="411" spans="1:24" hidden="1" x14ac:dyDescent="0.3">
      <c r="A411" s="53">
        <v>131</v>
      </c>
      <c r="B411" s="121">
        <v>45201</v>
      </c>
      <c r="C411" t="str">
        <v>DIEGO SOHAIL, ZATARAIN MARTINEZ</v>
      </c>
      <c r="D411" s="53" t="str">
        <v>CSCGT</v>
      </c>
      <c r="E411" s="53" t="str">
        <v>IMPRODUCTIVA</v>
      </c>
      <c r="F411" t="str">
        <v>PARTICIPACIÓN CURSOS EXTERNOS</v>
      </c>
      <c r="G411" s="121">
        <v>45194</v>
      </c>
      <c r="H411" s="53">
        <v>2023</v>
      </c>
      <c r="I411" t="str">
        <v>sep</v>
      </c>
      <c r="J411" s="124">
        <v>45170</v>
      </c>
      <c r="K411">
        <v>0</v>
      </c>
      <c r="L411">
        <v>0</v>
      </c>
      <c r="M411">
        <v>0</v>
      </c>
      <c r="N411">
        <v>0</v>
      </c>
      <c r="O411">
        <v>0</v>
      </c>
      <c r="P411">
        <v>1.5</v>
      </c>
      <c r="Q411">
        <v>0</v>
      </c>
      <c r="R411">
        <f t="shared" si="21"/>
        <v>1.5</v>
      </c>
      <c r="S411">
        <f t="shared" si="22"/>
        <v>0</v>
      </c>
      <c r="T411" s="53" t="str">
        <f t="shared" si="20"/>
        <v/>
      </c>
      <c r="U411" s="53" t="str">
        <f t="shared" si="20"/>
        <v/>
      </c>
      <c r="V411" s="53" t="str">
        <f t="shared" si="20"/>
        <v/>
      </c>
      <c r="W411" s="53" t="str">
        <f t="shared" si="20"/>
        <v/>
      </c>
      <c r="X411" s="53" t="str">
        <f t="shared" si="20"/>
        <v>CSCGT</v>
      </c>
    </row>
    <row r="412" spans="1:24" hidden="1" x14ac:dyDescent="0.3">
      <c r="A412" s="53">
        <v>116</v>
      </c>
      <c r="B412" s="121">
        <v>45191</v>
      </c>
      <c r="C412" t="str">
        <v>DIEGO SOHAIL, ZATARAIN MARTINEZ</v>
      </c>
      <c r="D412" s="53" t="str">
        <v>GRUPO TEPSA</v>
      </c>
      <c r="E412" s="53" t="str">
        <v>PRODUCTIVA</v>
      </c>
      <c r="F412" t="str">
        <v>ENCARGOS ESPECIALES DE AI</v>
      </c>
      <c r="G412" s="121">
        <v>45191</v>
      </c>
      <c r="H412" s="53">
        <v>2023</v>
      </c>
      <c r="I412" t="str">
        <v>sep</v>
      </c>
      <c r="J412" s="124">
        <v>45170</v>
      </c>
      <c r="K412">
        <v>29</v>
      </c>
      <c r="L412">
        <v>54</v>
      </c>
      <c r="M412" t="str">
        <v>AUDITORIA PROGRAMADA  REQUISICIONES (COMITE DE COMPRAS)</v>
      </c>
      <c r="N412" t="str">
        <v>AUDITORÍA</v>
      </c>
      <c r="O412" t="str">
        <v>A CONTROL(ES)</v>
      </c>
      <c r="P412">
        <v>1</v>
      </c>
      <c r="Q412">
        <v>0</v>
      </c>
      <c r="R412">
        <f t="shared" si="21"/>
        <v>0.2</v>
      </c>
      <c r="S412">
        <f t="shared" si="22"/>
        <v>0</v>
      </c>
      <c r="T412" s="53" t="str">
        <f t="shared" si="20"/>
        <v>TÉCNICA ELÉCTRICA DE PARRAL</v>
      </c>
      <c r="U412" s="53" t="str">
        <f t="shared" si="20"/>
        <v>TEPSA ELÉCTRICA</v>
      </c>
      <c r="V412" s="53" t="str">
        <f t="shared" si="20"/>
        <v>TEPSA COMERCIAL</v>
      </c>
      <c r="W412" s="53" t="str">
        <f t="shared" si="20"/>
        <v>TEPSA STEEL POWER</v>
      </c>
      <c r="X412" s="53" t="str">
        <f t="shared" si="20"/>
        <v>CSCGT</v>
      </c>
    </row>
    <row r="413" spans="1:24" hidden="1" x14ac:dyDescent="0.3">
      <c r="A413" s="53">
        <v>115</v>
      </c>
      <c r="B413" s="121">
        <v>45191</v>
      </c>
      <c r="C413" t="str">
        <v>DIEGO SOHAIL, ZATARAIN MARTINEZ</v>
      </c>
      <c r="D413" s="53" t="str">
        <v>CSCGT</v>
      </c>
      <c r="E413" s="53" t="str">
        <v>IMPRODUCTIVA</v>
      </c>
      <c r="F413" t="str">
        <v>TAREAS ADMINISTRATIVAS (REUNIÓN SOLICITADA POR OTRO DEPARTAMENTO OPERACIÓN 100%)</v>
      </c>
      <c r="G413" s="121">
        <v>45191</v>
      </c>
      <c r="H413" s="53">
        <v>2023</v>
      </c>
      <c r="I413" t="str">
        <v>sep</v>
      </c>
      <c r="J413" s="124">
        <v>45170</v>
      </c>
      <c r="K413">
        <v>0</v>
      </c>
      <c r="L413">
        <v>0</v>
      </c>
      <c r="M413">
        <v>0</v>
      </c>
      <c r="N413">
        <v>0</v>
      </c>
      <c r="O413">
        <v>0</v>
      </c>
      <c r="P413">
        <v>0.5</v>
      </c>
      <c r="Q413">
        <v>0</v>
      </c>
      <c r="R413">
        <f t="shared" si="21"/>
        <v>0.5</v>
      </c>
      <c r="S413">
        <f t="shared" si="22"/>
        <v>0</v>
      </c>
      <c r="T413" s="53" t="str">
        <f t="shared" si="20"/>
        <v/>
      </c>
      <c r="U413" s="53" t="str">
        <f t="shared" si="20"/>
        <v/>
      </c>
      <c r="V413" s="53" t="str">
        <f t="shared" si="20"/>
        <v/>
      </c>
      <c r="W413" s="53" t="str">
        <f t="shared" si="20"/>
        <v/>
      </c>
      <c r="X413" s="53" t="str">
        <f t="shared" si="20"/>
        <v>CSCGT</v>
      </c>
    </row>
    <row r="414" spans="1:24" hidden="1" x14ac:dyDescent="0.3">
      <c r="A414" s="53">
        <v>114</v>
      </c>
      <c r="B414" s="121">
        <v>45191</v>
      </c>
      <c r="C414" t="str">
        <v>DIEGO SOHAIL, ZATARAIN MARTINEZ</v>
      </c>
      <c r="D414" s="53" t="str">
        <v>CSCGT</v>
      </c>
      <c r="E414" s="53" t="str">
        <v>IMPRODUCTIVA</v>
      </c>
      <c r="F414" t="str">
        <v>PARTICIPACIÓN CURSOS EXTERNOS</v>
      </c>
      <c r="G414" s="121">
        <v>45191</v>
      </c>
      <c r="H414" s="53">
        <v>2023</v>
      </c>
      <c r="I414" t="str">
        <v>sep</v>
      </c>
      <c r="J414" s="124">
        <v>45170</v>
      </c>
      <c r="K414">
        <v>0</v>
      </c>
      <c r="L414">
        <v>0</v>
      </c>
      <c r="M414">
        <v>0</v>
      </c>
      <c r="N414">
        <v>0</v>
      </c>
      <c r="O414">
        <v>0</v>
      </c>
      <c r="P414">
        <v>7.5</v>
      </c>
      <c r="Q414">
        <v>0</v>
      </c>
      <c r="R414">
        <f t="shared" si="21"/>
        <v>7.5</v>
      </c>
      <c r="S414">
        <f t="shared" si="22"/>
        <v>0</v>
      </c>
      <c r="T414" s="53" t="str">
        <f t="shared" si="20"/>
        <v/>
      </c>
      <c r="U414" s="53" t="str">
        <f t="shared" si="20"/>
        <v/>
      </c>
      <c r="V414" s="53" t="str">
        <f t="shared" si="20"/>
        <v/>
      </c>
      <c r="W414" s="53" t="str">
        <f t="shared" si="20"/>
        <v/>
      </c>
      <c r="X414" s="53" t="str">
        <f t="shared" si="20"/>
        <v>CSCGT</v>
      </c>
    </row>
    <row r="415" spans="1:24" hidden="1" x14ac:dyDescent="0.3">
      <c r="A415" s="53">
        <v>118</v>
      </c>
      <c r="B415" s="121">
        <v>45191</v>
      </c>
      <c r="C415" t="str">
        <v>DIEGO SOHAIL, ZATARAIN MARTINEZ</v>
      </c>
      <c r="D415" s="53" t="str">
        <v>CSCGT</v>
      </c>
      <c r="E415" s="53" t="str">
        <v>PRODUCTIVA</v>
      </c>
      <c r="F415" t="str">
        <v>CAPACITACIÓN E IMPLEMENTACIÓN DE DESARROLLOS CREADOS POR A.I</v>
      </c>
      <c r="G415" s="121">
        <v>45190</v>
      </c>
      <c r="H415" s="53">
        <v>2023</v>
      </c>
      <c r="I415" t="str">
        <v>sep</v>
      </c>
      <c r="J415" s="124">
        <v>45170</v>
      </c>
      <c r="K415">
        <v>80</v>
      </c>
      <c r="L415">
        <v>102</v>
      </c>
      <c r="M415" t="str">
        <v>ADMINISTRACIÓN DE CONVENIOS  CLIENTES MOROSOS Y CONTROL DE VENTAS DE CONTADO EN BASE A CONVENIOS</v>
      </c>
      <c r="N415" t="str">
        <v>CONTROL INTERNO</v>
      </c>
      <c r="O415" t="str">
        <v>DOCUMENTACIÓN DE PROCESO</v>
      </c>
      <c r="P415">
        <v>5</v>
      </c>
      <c r="Q415">
        <v>0</v>
      </c>
      <c r="R415">
        <f t="shared" si="21"/>
        <v>5</v>
      </c>
      <c r="S415">
        <f t="shared" si="22"/>
        <v>0</v>
      </c>
      <c r="T415" s="53" t="str">
        <f t="shared" si="20"/>
        <v/>
      </c>
      <c r="U415" s="53" t="str">
        <f t="shared" si="20"/>
        <v/>
      </c>
      <c r="V415" s="53" t="str">
        <f t="shared" si="20"/>
        <v/>
      </c>
      <c r="W415" s="53" t="str">
        <f t="shared" si="20"/>
        <v/>
      </c>
      <c r="X415" s="53" t="str">
        <f t="shared" si="20"/>
        <v>CSCGT</v>
      </c>
    </row>
    <row r="416" spans="1:24" hidden="1" x14ac:dyDescent="0.3">
      <c r="A416" s="53">
        <v>117</v>
      </c>
      <c r="B416" s="121">
        <v>45191</v>
      </c>
      <c r="C416" t="str">
        <v>DIEGO SOHAIL, ZATARAIN MARTINEZ</v>
      </c>
      <c r="D416" s="53" t="str">
        <v>CSCGT</v>
      </c>
      <c r="E416" s="53" t="str">
        <v>IMPRODUCTIVA</v>
      </c>
      <c r="F416" t="str">
        <v>PARTICIPACIÓN CURSOS EXTERNOS</v>
      </c>
      <c r="G416" s="121">
        <v>45190</v>
      </c>
      <c r="H416" s="53">
        <v>2023</v>
      </c>
      <c r="I416" t="str">
        <v>sep</v>
      </c>
      <c r="J416" s="124">
        <v>45170</v>
      </c>
      <c r="K416">
        <v>0</v>
      </c>
      <c r="L416">
        <v>0</v>
      </c>
      <c r="M416">
        <v>0</v>
      </c>
      <c r="N416">
        <v>0</v>
      </c>
      <c r="O416">
        <v>0</v>
      </c>
      <c r="P416">
        <v>4</v>
      </c>
      <c r="Q416">
        <v>0</v>
      </c>
      <c r="R416">
        <f t="shared" si="21"/>
        <v>4</v>
      </c>
      <c r="S416">
        <f t="shared" si="22"/>
        <v>0</v>
      </c>
      <c r="T416" s="53" t="str">
        <f t="shared" si="20"/>
        <v/>
      </c>
      <c r="U416" s="53" t="str">
        <f t="shared" si="20"/>
        <v/>
      </c>
      <c r="V416" s="53" t="str">
        <f t="shared" si="20"/>
        <v/>
      </c>
      <c r="W416" s="53" t="str">
        <f t="shared" si="20"/>
        <v/>
      </c>
      <c r="X416" s="53" t="str">
        <f t="shared" si="20"/>
        <v>CSCGT</v>
      </c>
    </row>
    <row r="417" spans="1:24" hidden="1" x14ac:dyDescent="0.3">
      <c r="A417" s="53">
        <v>122</v>
      </c>
      <c r="B417" s="121">
        <v>45194</v>
      </c>
      <c r="C417" t="str">
        <v>DIEGO SOHAIL, ZATARAIN MARTINEZ</v>
      </c>
      <c r="D417" s="53" t="str">
        <v>GRUPO TEPSA</v>
      </c>
      <c r="E417" s="53" t="str">
        <v>IMPRODUCTIVA</v>
      </c>
      <c r="F417" t="str">
        <v>PARTICIPACIÓN CURSOS EXTERNOS</v>
      </c>
      <c r="G417" s="121">
        <v>45189</v>
      </c>
      <c r="H417" s="53">
        <v>2023</v>
      </c>
      <c r="I417" t="str">
        <v>sep</v>
      </c>
      <c r="J417" s="124">
        <v>45170</v>
      </c>
      <c r="K417">
        <v>0</v>
      </c>
      <c r="L417">
        <v>0</v>
      </c>
      <c r="M417">
        <v>0</v>
      </c>
      <c r="N417">
        <v>0</v>
      </c>
      <c r="O417">
        <v>0</v>
      </c>
      <c r="P417">
        <v>3</v>
      </c>
      <c r="Q417">
        <v>0</v>
      </c>
      <c r="R417">
        <f t="shared" si="21"/>
        <v>0.6</v>
      </c>
      <c r="S417">
        <f t="shared" si="22"/>
        <v>0</v>
      </c>
      <c r="T417" s="53" t="str">
        <f t="shared" si="20"/>
        <v>TÉCNICA ELÉCTRICA DE PARRAL</v>
      </c>
      <c r="U417" s="53" t="str">
        <f t="shared" si="20"/>
        <v>TEPSA ELÉCTRICA</v>
      </c>
      <c r="V417" s="53" t="str">
        <f t="shared" si="20"/>
        <v>TEPSA COMERCIAL</v>
      </c>
      <c r="W417" s="53" t="str">
        <f t="shared" si="20"/>
        <v>TEPSA STEEL POWER</v>
      </c>
      <c r="X417" s="53" t="str">
        <f t="shared" si="20"/>
        <v>CSCGT</v>
      </c>
    </row>
    <row r="418" spans="1:24" hidden="1" x14ac:dyDescent="0.3">
      <c r="A418" s="53">
        <v>121</v>
      </c>
      <c r="B418" s="121">
        <v>45194</v>
      </c>
      <c r="C418" t="str">
        <v>DIEGO SOHAIL, ZATARAIN MARTINEZ</v>
      </c>
      <c r="D418" s="53" t="str">
        <v>TEPSA STEEL POWER</v>
      </c>
      <c r="E418" s="53" t="str">
        <v>PRODUCTIVA</v>
      </c>
      <c r="F418" t="str">
        <v>ENCARGOS ESPECIALES DE AI</v>
      </c>
      <c r="G418" s="121">
        <v>45189</v>
      </c>
      <c r="H418" s="53">
        <v>2023</v>
      </c>
      <c r="I418" t="str">
        <v>sep</v>
      </c>
      <c r="J418" s="124">
        <v>45170</v>
      </c>
      <c r="K418">
        <v>76</v>
      </c>
      <c r="L418">
        <v>98</v>
      </c>
      <c r="M418" t="str">
        <v>ARQUEO CAJA CHICA</v>
      </c>
      <c r="N418" t="str">
        <v>AUDITORÍA</v>
      </c>
      <c r="O418" t="str">
        <v>A ACTIVIDAD(S)</v>
      </c>
      <c r="P418">
        <v>4</v>
      </c>
      <c r="Q418">
        <v>0</v>
      </c>
      <c r="R418">
        <f t="shared" si="21"/>
        <v>4</v>
      </c>
      <c r="S418">
        <f t="shared" si="22"/>
        <v>0</v>
      </c>
      <c r="T418" s="53" t="str">
        <f t="shared" si="20"/>
        <v/>
      </c>
      <c r="U418" s="53" t="str">
        <f t="shared" si="20"/>
        <v/>
      </c>
      <c r="V418" s="53" t="str">
        <f t="shared" si="20"/>
        <v/>
      </c>
      <c r="W418" s="53" t="str">
        <f t="shared" si="20"/>
        <v>TEPSA STEEL POWER</v>
      </c>
      <c r="X418" s="53" t="str">
        <f t="shared" si="20"/>
        <v/>
      </c>
    </row>
    <row r="419" spans="1:24" hidden="1" x14ac:dyDescent="0.3">
      <c r="A419" s="53">
        <v>120</v>
      </c>
      <c r="B419" s="121">
        <v>45194</v>
      </c>
      <c r="C419" t="str">
        <v>DIEGO SOHAIL, ZATARAIN MARTINEZ</v>
      </c>
      <c r="D419" s="53" t="str">
        <v>TEPSA COMERCIAL</v>
      </c>
      <c r="E419" s="53" t="str">
        <v>PRODUCTIVA</v>
      </c>
      <c r="F419" t="str">
        <v>REUNIONES DE AUDITORÍA</v>
      </c>
      <c r="G419" s="121">
        <v>45189</v>
      </c>
      <c r="H419" s="53">
        <v>2023</v>
      </c>
      <c r="I419" t="str">
        <v>sep</v>
      </c>
      <c r="J419" s="124">
        <v>45170</v>
      </c>
      <c r="K419">
        <v>0</v>
      </c>
      <c r="L419">
        <v>0</v>
      </c>
      <c r="M419">
        <v>0</v>
      </c>
      <c r="N419">
        <v>0</v>
      </c>
      <c r="O419">
        <v>0</v>
      </c>
      <c r="P419">
        <v>1.5</v>
      </c>
      <c r="Q419">
        <v>0</v>
      </c>
      <c r="R419">
        <f t="shared" si="21"/>
        <v>1.5</v>
      </c>
      <c r="S419">
        <f t="shared" si="22"/>
        <v>0</v>
      </c>
      <c r="T419" s="53" t="str">
        <f t="shared" si="20"/>
        <v/>
      </c>
      <c r="U419" s="53" t="str">
        <f t="shared" si="20"/>
        <v/>
      </c>
      <c r="V419" s="53" t="str">
        <f t="shared" si="20"/>
        <v>TEPSA COMERCIAL</v>
      </c>
      <c r="W419" s="53" t="str">
        <f t="shared" si="20"/>
        <v/>
      </c>
      <c r="X419" s="53" t="str">
        <f t="shared" si="20"/>
        <v/>
      </c>
    </row>
    <row r="420" spans="1:24" hidden="1" x14ac:dyDescent="0.3">
      <c r="A420" s="53">
        <v>119</v>
      </c>
      <c r="B420" s="121">
        <v>45194</v>
      </c>
      <c r="C420" t="str">
        <v>DIEGO SOHAIL, ZATARAIN MARTINEZ</v>
      </c>
      <c r="D420" s="53" t="str">
        <v>TEPSA COMERCIAL</v>
      </c>
      <c r="E420" s="53" t="str">
        <v>IMPRODUCTIVA</v>
      </c>
      <c r="F420" t="str">
        <v>TRASLADOS</v>
      </c>
      <c r="G420" s="121">
        <v>45189</v>
      </c>
      <c r="H420" s="53">
        <v>2023</v>
      </c>
      <c r="I420" t="str">
        <v>sep</v>
      </c>
      <c r="J420" s="124">
        <v>45170</v>
      </c>
      <c r="K420">
        <v>0</v>
      </c>
      <c r="L420">
        <v>0</v>
      </c>
      <c r="M420">
        <v>0</v>
      </c>
      <c r="N420">
        <v>0</v>
      </c>
      <c r="O420">
        <v>0</v>
      </c>
      <c r="P420">
        <v>0.5</v>
      </c>
      <c r="Q420">
        <v>0</v>
      </c>
      <c r="R420">
        <f t="shared" si="21"/>
        <v>0.5</v>
      </c>
      <c r="S420">
        <f t="shared" si="22"/>
        <v>0</v>
      </c>
      <c r="T420" s="53" t="str">
        <f t="shared" si="20"/>
        <v/>
      </c>
      <c r="U420" s="53" t="str">
        <f t="shared" si="20"/>
        <v/>
      </c>
      <c r="V420" s="53" t="str">
        <f t="shared" si="20"/>
        <v>TEPSA COMERCIAL</v>
      </c>
      <c r="W420" s="53" t="str">
        <f t="shared" si="20"/>
        <v/>
      </c>
      <c r="X420" s="53" t="str">
        <f t="shared" si="20"/>
        <v/>
      </c>
    </row>
    <row r="421" spans="1:24" hidden="1" x14ac:dyDescent="0.3">
      <c r="A421" s="53">
        <v>125</v>
      </c>
      <c r="B421" s="121">
        <v>45194</v>
      </c>
      <c r="C421" t="str">
        <v>DIEGO SOHAIL, ZATARAIN MARTINEZ</v>
      </c>
      <c r="D421" s="53" t="str">
        <v>TÉCNICA ELÉCTRICA DE PARRAL</v>
      </c>
      <c r="E421" s="53" t="str">
        <v>IMPRODUCTIVA</v>
      </c>
      <c r="F421" t="str">
        <v>TAREAS ADMINISTRATIVAS (REUNIÓN SOLICITADA POR OTRO DEPARTAMENTO OPERACIÓN 100%)</v>
      </c>
      <c r="G421" s="121">
        <v>45188</v>
      </c>
      <c r="H421" s="53">
        <v>2023</v>
      </c>
      <c r="I421" t="str">
        <v>sep</v>
      </c>
      <c r="J421" s="124">
        <v>45170</v>
      </c>
      <c r="K421">
        <v>75</v>
      </c>
      <c r="L421">
        <v>97</v>
      </c>
      <c r="M421" t="str">
        <v>INVENTARIO ANUAL ZACATECAS 2023</v>
      </c>
      <c r="N421" t="str">
        <v>AUDITORÍA</v>
      </c>
      <c r="O421" t="str">
        <v>INVENTARIO</v>
      </c>
      <c r="P421">
        <v>3</v>
      </c>
      <c r="Q421">
        <v>0</v>
      </c>
      <c r="R421">
        <f t="shared" si="21"/>
        <v>3</v>
      </c>
      <c r="S421">
        <f t="shared" si="22"/>
        <v>0</v>
      </c>
      <c r="T421" s="53" t="str">
        <f t="shared" si="20"/>
        <v>TÉCNICA ELÉCTRICA DE PARRAL</v>
      </c>
      <c r="U421" s="53" t="str">
        <f t="shared" si="20"/>
        <v/>
      </c>
      <c r="V421" s="53" t="str">
        <f t="shared" si="20"/>
        <v/>
      </c>
      <c r="W421" s="53" t="str">
        <f t="shared" si="20"/>
        <v/>
      </c>
      <c r="X421" s="53" t="str">
        <f t="shared" si="20"/>
        <v/>
      </c>
    </row>
    <row r="422" spans="1:24" hidden="1" x14ac:dyDescent="0.3">
      <c r="A422" s="53">
        <v>124</v>
      </c>
      <c r="B422" s="121">
        <v>45194</v>
      </c>
      <c r="C422" t="str">
        <v>DIEGO SOHAIL, ZATARAIN MARTINEZ</v>
      </c>
      <c r="D422" s="53" t="str">
        <v>GRUPO TEPSA</v>
      </c>
      <c r="E422" s="53" t="str">
        <v>PRODUCTIVA</v>
      </c>
      <c r="F422" t="str">
        <v>CAPACITACIÓN E IMPLEMENTACIÓN DE DESARROLLOS CREADOS POR A.I</v>
      </c>
      <c r="G422" s="121">
        <v>45188</v>
      </c>
      <c r="H422" s="53">
        <v>2023</v>
      </c>
      <c r="I422" t="str">
        <v>sep</v>
      </c>
      <c r="J422" s="124">
        <v>45170</v>
      </c>
      <c r="K422">
        <v>48</v>
      </c>
      <c r="L422">
        <v>71</v>
      </c>
      <c r="M422" t="str">
        <v>SOLICITUD PARA DESARROLLO O CAMBIO DE PROCESO (S) EN SISTEMAS.</v>
      </c>
      <c r="N422" t="str">
        <v>CONTROL INTERNO</v>
      </c>
      <c r="O422" t="str">
        <v>AUTOMATIZACIÓN DE PROCESO</v>
      </c>
      <c r="P422">
        <v>3</v>
      </c>
      <c r="Q422">
        <v>0</v>
      </c>
      <c r="R422">
        <f t="shared" si="21"/>
        <v>0.6</v>
      </c>
      <c r="S422">
        <f t="shared" si="22"/>
        <v>0</v>
      </c>
      <c r="T422" s="53" t="str">
        <f t="shared" si="20"/>
        <v>TÉCNICA ELÉCTRICA DE PARRAL</v>
      </c>
      <c r="U422" s="53" t="str">
        <f t="shared" si="20"/>
        <v>TEPSA ELÉCTRICA</v>
      </c>
      <c r="V422" s="53" t="str">
        <f t="shared" si="20"/>
        <v>TEPSA COMERCIAL</v>
      </c>
      <c r="W422" s="53" t="str">
        <f t="shared" si="20"/>
        <v>TEPSA STEEL POWER</v>
      </c>
      <c r="X422" s="53" t="str">
        <f t="shared" si="20"/>
        <v>CSCGT</v>
      </c>
    </row>
    <row r="423" spans="1:24" hidden="1" x14ac:dyDescent="0.3">
      <c r="A423" s="53">
        <v>123</v>
      </c>
      <c r="B423" s="121">
        <v>45194</v>
      </c>
      <c r="C423" t="str">
        <v>DIEGO SOHAIL, ZATARAIN MARTINEZ</v>
      </c>
      <c r="D423" s="53" t="str">
        <v>CSCGT</v>
      </c>
      <c r="E423" s="53" t="str">
        <v>PRODUCTIVA</v>
      </c>
      <c r="F423" t="str">
        <v>CAPACITACIÓN E IMPLEMENTACIÓN DE DESARROLLOS CREADOS POR A.I</v>
      </c>
      <c r="G423" s="121">
        <v>45188</v>
      </c>
      <c r="H423" s="53">
        <v>2023</v>
      </c>
      <c r="I423" t="str">
        <v>sep</v>
      </c>
      <c r="J423" s="124">
        <v>45170</v>
      </c>
      <c r="K423">
        <v>80</v>
      </c>
      <c r="L423">
        <v>102</v>
      </c>
      <c r="M423" t="str">
        <v>ADMINISTRACIÓN DE CONVENIOS  CLIENTES MOROSOS Y CONTROL DE VENTAS DE CONTADO EN BASE A CONVENIOS</v>
      </c>
      <c r="N423" t="str">
        <v>CONTROL INTERNO</v>
      </c>
      <c r="O423" t="str">
        <v>DOCUMENTACIÓN DE PROCESO</v>
      </c>
      <c r="P423">
        <v>3</v>
      </c>
      <c r="Q423">
        <v>0</v>
      </c>
      <c r="R423">
        <f t="shared" si="21"/>
        <v>3</v>
      </c>
      <c r="S423">
        <f t="shared" si="22"/>
        <v>0</v>
      </c>
      <c r="T423" s="53" t="str">
        <f t="shared" si="20"/>
        <v/>
      </c>
      <c r="U423" s="53" t="str">
        <f t="shared" si="20"/>
        <v/>
      </c>
      <c r="V423" s="53" t="str">
        <f t="shared" si="20"/>
        <v/>
      </c>
      <c r="W423" s="53" t="str">
        <f t="shared" si="20"/>
        <v/>
      </c>
      <c r="X423" s="53" t="str">
        <f t="shared" si="20"/>
        <v>CSCGT</v>
      </c>
    </row>
    <row r="424" spans="1:24" hidden="1" x14ac:dyDescent="0.3">
      <c r="A424" s="53">
        <v>127</v>
      </c>
      <c r="B424" s="121">
        <v>45194</v>
      </c>
      <c r="C424" t="str">
        <v>DIEGO SOHAIL, ZATARAIN MARTINEZ</v>
      </c>
      <c r="D424" s="53" t="str">
        <v>CSCGT</v>
      </c>
      <c r="E424" s="53" t="str">
        <v>PRODUCTIVA</v>
      </c>
      <c r="F424" t="str">
        <v>CAPACITACIÓN E IMPLEMENTACIÓN DE DESARROLLOS CREADOS POR A.I</v>
      </c>
      <c r="G424" s="121">
        <v>45187</v>
      </c>
      <c r="H424" s="53">
        <v>2023</v>
      </c>
      <c r="I424" t="str">
        <v>sep</v>
      </c>
      <c r="J424" s="124">
        <v>45170</v>
      </c>
      <c r="K424">
        <v>80</v>
      </c>
      <c r="L424">
        <v>102</v>
      </c>
      <c r="M424" t="str">
        <v>ADMINISTRACIÓN DE CONVENIOS  CLIENTES MOROSOS Y CONTROL DE VENTAS DE CONTADO EN BASE A CONVENIOS</v>
      </c>
      <c r="N424" t="str">
        <v>CONTROL INTERNO</v>
      </c>
      <c r="O424" t="str">
        <v>DOCUMENTACIÓN DE PROCESO</v>
      </c>
      <c r="P424">
        <v>4</v>
      </c>
      <c r="Q424">
        <v>0</v>
      </c>
      <c r="R424">
        <f t="shared" si="21"/>
        <v>4</v>
      </c>
      <c r="S424">
        <f t="shared" si="22"/>
        <v>0</v>
      </c>
      <c r="T424" s="53" t="str">
        <f t="shared" si="20"/>
        <v/>
      </c>
      <c r="U424" s="53" t="str">
        <f t="shared" si="20"/>
        <v/>
      </c>
      <c r="V424" s="53" t="str">
        <f t="shared" si="20"/>
        <v/>
      </c>
      <c r="W424" s="53" t="str">
        <f t="shared" si="20"/>
        <v/>
      </c>
      <c r="X424" s="53" t="str">
        <f t="shared" si="20"/>
        <v>CSCGT</v>
      </c>
    </row>
    <row r="425" spans="1:24" hidden="1" x14ac:dyDescent="0.3">
      <c r="A425" s="53">
        <v>126</v>
      </c>
      <c r="B425" s="121">
        <v>45194</v>
      </c>
      <c r="C425" t="str">
        <v>DIEGO SOHAIL, ZATARAIN MARTINEZ</v>
      </c>
      <c r="D425" s="53" t="str">
        <v>GRUPO TEPSA</v>
      </c>
      <c r="E425" s="53" t="str">
        <v>PRODUCTIVA</v>
      </c>
      <c r="F425" t="str">
        <v>CAPACITACIÓN E IMPLEMENTACIÓN DE DESARROLLOS CREADOS POR A.I</v>
      </c>
      <c r="G425" s="121">
        <v>45187</v>
      </c>
      <c r="H425" s="53">
        <v>2023</v>
      </c>
      <c r="I425" t="str">
        <v>sep</v>
      </c>
      <c r="J425" s="124">
        <v>45170</v>
      </c>
      <c r="K425">
        <v>48</v>
      </c>
      <c r="L425">
        <v>71</v>
      </c>
      <c r="M425" t="str">
        <v>SOLICITUD PARA DESARROLLO O CAMBIO DE PROCESO (S) EN SISTEMAS.</v>
      </c>
      <c r="N425" t="str">
        <v>CONTROL INTERNO</v>
      </c>
      <c r="O425" t="str">
        <v>AUTOMATIZACIÓN DE PROCESO</v>
      </c>
      <c r="P425">
        <v>5</v>
      </c>
      <c r="Q425">
        <v>0</v>
      </c>
      <c r="R425">
        <f t="shared" si="21"/>
        <v>1</v>
      </c>
      <c r="S425">
        <f t="shared" si="22"/>
        <v>0</v>
      </c>
      <c r="T425" s="53" t="str">
        <f t="shared" si="20"/>
        <v>TÉCNICA ELÉCTRICA DE PARRAL</v>
      </c>
      <c r="U425" s="53" t="str">
        <f t="shared" si="20"/>
        <v>TEPSA ELÉCTRICA</v>
      </c>
      <c r="V425" s="53" t="str">
        <f t="shared" si="20"/>
        <v>TEPSA COMERCIAL</v>
      </c>
      <c r="W425" s="53" t="str">
        <f t="shared" si="20"/>
        <v>TEPSA STEEL POWER</v>
      </c>
      <c r="X425" s="53" t="str">
        <f t="shared" si="20"/>
        <v>CSCGT</v>
      </c>
    </row>
    <row r="426" spans="1:24" hidden="1" x14ac:dyDescent="0.3">
      <c r="A426" s="53">
        <v>130</v>
      </c>
      <c r="B426" s="121">
        <v>45194</v>
      </c>
      <c r="C426" t="str">
        <v>DIEGO SOHAIL, ZATARAIN MARTINEZ</v>
      </c>
      <c r="D426" s="53" t="str">
        <v>GRUPO TEPSA</v>
      </c>
      <c r="E426" s="53" t="str">
        <v>PRODUCTIVA</v>
      </c>
      <c r="F426" t="str">
        <v>ENCARGOS ESPECIALES DE AI</v>
      </c>
      <c r="G426" s="121">
        <v>45184</v>
      </c>
      <c r="H426" s="53">
        <v>2023</v>
      </c>
      <c r="I426" t="str">
        <v>sep</v>
      </c>
      <c r="J426" s="124">
        <v>45170</v>
      </c>
      <c r="K426">
        <v>29</v>
      </c>
      <c r="L426">
        <v>54</v>
      </c>
      <c r="M426" t="str">
        <v>AUDITORIA PROGRAMADA  REQUISICIONES (COMITE DE COMPRAS)</v>
      </c>
      <c r="N426" t="str">
        <v>AUDITORÍA</v>
      </c>
      <c r="O426" t="str">
        <v>A CONTROL(ES)</v>
      </c>
      <c r="P426">
        <v>2</v>
      </c>
      <c r="Q426">
        <v>0</v>
      </c>
      <c r="R426">
        <f t="shared" si="21"/>
        <v>0.4</v>
      </c>
      <c r="S426">
        <f t="shared" si="22"/>
        <v>0</v>
      </c>
      <c r="T426" s="53" t="str">
        <f t="shared" si="20"/>
        <v>TÉCNICA ELÉCTRICA DE PARRAL</v>
      </c>
      <c r="U426" s="53" t="str">
        <f t="shared" si="20"/>
        <v>TEPSA ELÉCTRICA</v>
      </c>
      <c r="V426" s="53" t="str">
        <f t="shared" si="20"/>
        <v>TEPSA COMERCIAL</v>
      </c>
      <c r="W426" s="53" t="str">
        <f t="shared" si="20"/>
        <v>TEPSA STEEL POWER</v>
      </c>
      <c r="X426" s="53" t="str">
        <f t="shared" si="20"/>
        <v>CSCGT</v>
      </c>
    </row>
    <row r="427" spans="1:24" hidden="1" x14ac:dyDescent="0.3">
      <c r="A427" s="53">
        <v>129</v>
      </c>
      <c r="B427" s="121">
        <v>45194</v>
      </c>
      <c r="C427" t="str">
        <v>DIEGO SOHAIL, ZATARAIN MARTINEZ</v>
      </c>
      <c r="D427" s="53" t="str">
        <v>CSCGT</v>
      </c>
      <c r="E427" s="53" t="str">
        <v>PRODUCTIVA</v>
      </c>
      <c r="F427" t="str">
        <v>CAPACITACIÓN E IMPLEMENTACIÓN DE DESARROLLOS CREADOS POR A.I</v>
      </c>
      <c r="G427" s="121">
        <v>45184</v>
      </c>
      <c r="H427" s="53">
        <v>2023</v>
      </c>
      <c r="I427" t="str">
        <v>sep</v>
      </c>
      <c r="J427" s="124">
        <v>45170</v>
      </c>
      <c r="K427">
        <v>80</v>
      </c>
      <c r="L427">
        <v>102</v>
      </c>
      <c r="M427" t="str">
        <v>ADMINISTRACIÓN DE CONVENIOS  CLIENTES MOROSOS Y CONTROL DE VENTAS DE CONTADO EN BASE A CONVENIOS</v>
      </c>
      <c r="N427" t="str">
        <v>CONTROL INTERNO</v>
      </c>
      <c r="O427" t="str">
        <v>DOCUMENTACIÓN DE PROCESO</v>
      </c>
      <c r="P427">
        <v>4</v>
      </c>
      <c r="Q427">
        <v>0</v>
      </c>
      <c r="R427">
        <f t="shared" si="21"/>
        <v>4</v>
      </c>
      <c r="S427">
        <f t="shared" si="22"/>
        <v>0</v>
      </c>
      <c r="T427" s="53" t="str">
        <f t="shared" ref="T427:X477" si="23">IF(OR(COUNTIF($D427,"*"&amp;T$5&amp;"*")&gt;0,$D427="GRUPO TEPSA"),T$5,"")</f>
        <v/>
      </c>
      <c r="U427" s="53" t="str">
        <f t="shared" si="23"/>
        <v/>
      </c>
      <c r="V427" s="53" t="str">
        <f t="shared" si="23"/>
        <v/>
      </c>
      <c r="W427" s="53" t="str">
        <f t="shared" si="23"/>
        <v/>
      </c>
      <c r="X427" s="53" t="str">
        <f t="shared" si="23"/>
        <v>CSCGT</v>
      </c>
    </row>
    <row r="428" spans="1:24" hidden="1" x14ac:dyDescent="0.3">
      <c r="A428" s="53">
        <v>128</v>
      </c>
      <c r="B428" s="121">
        <v>45194</v>
      </c>
      <c r="C428" t="str">
        <v>DIEGO SOHAIL, ZATARAIN MARTINEZ</v>
      </c>
      <c r="D428" s="53" t="str">
        <v>TÉCNICA ELÉCTRICA DE PARRAL</v>
      </c>
      <c r="E428" s="53" t="str">
        <v>IMPRODUCTIVA</v>
      </c>
      <c r="F428" t="str">
        <v>TAREAS ADMINISTRATIVAS (REUNIÓN SOLICITADA POR OTRO DEPARTAMENTO OPERACIÓN 100%)</v>
      </c>
      <c r="G428" s="121">
        <v>45184</v>
      </c>
      <c r="H428" s="53">
        <v>2023</v>
      </c>
      <c r="I428" t="str">
        <v>sep</v>
      </c>
      <c r="J428" s="124">
        <v>45170</v>
      </c>
      <c r="K428">
        <v>75</v>
      </c>
      <c r="L428">
        <v>97</v>
      </c>
      <c r="M428" t="str">
        <v>INVENTARIO ANUAL ZACATECAS 2023</v>
      </c>
      <c r="N428" t="str">
        <v>AUDITORÍA</v>
      </c>
      <c r="O428" t="str">
        <v>INVENTARIO</v>
      </c>
      <c r="P428">
        <v>3</v>
      </c>
      <c r="Q428">
        <v>0</v>
      </c>
      <c r="R428">
        <f t="shared" si="21"/>
        <v>3</v>
      </c>
      <c r="S428">
        <f t="shared" si="22"/>
        <v>0</v>
      </c>
      <c r="T428" s="53" t="str">
        <f t="shared" si="23"/>
        <v>TÉCNICA ELÉCTRICA DE PARRAL</v>
      </c>
      <c r="U428" s="53" t="str">
        <f t="shared" si="23"/>
        <v/>
      </c>
      <c r="V428" s="53" t="str">
        <f t="shared" si="23"/>
        <v/>
      </c>
      <c r="W428" s="53" t="str">
        <f t="shared" si="23"/>
        <v/>
      </c>
      <c r="X428" s="53" t="str">
        <f t="shared" si="23"/>
        <v/>
      </c>
    </row>
    <row r="429" spans="1:24" hidden="1" x14ac:dyDescent="0.3">
      <c r="A429" s="53">
        <v>102</v>
      </c>
      <c r="B429" s="121">
        <v>45184</v>
      </c>
      <c r="C429" t="str">
        <v>DIEGO SOHAIL, ZATARAIN MARTINEZ</v>
      </c>
      <c r="D429" s="53" t="str">
        <v>TÉCNICA ELÉCTRICA DE PARRAL</v>
      </c>
      <c r="E429" s="53" t="str">
        <v>IMPRODUCTIVA</v>
      </c>
      <c r="F429" t="str">
        <v>TRASLADOS</v>
      </c>
      <c r="G429" s="121">
        <v>45183</v>
      </c>
      <c r="H429" s="53">
        <v>2023</v>
      </c>
      <c r="I429" t="str">
        <v>sep</v>
      </c>
      <c r="J429" s="124">
        <v>45170</v>
      </c>
      <c r="K429">
        <v>75</v>
      </c>
      <c r="L429">
        <v>97</v>
      </c>
      <c r="M429" t="str">
        <v>INVENTARIO ANUAL ZACATECAS 2023</v>
      </c>
      <c r="N429" t="str">
        <v>AUDITORÍA</v>
      </c>
      <c r="O429" t="str">
        <v>INVENTARIO</v>
      </c>
      <c r="P429">
        <v>9</v>
      </c>
      <c r="Q429">
        <v>0</v>
      </c>
      <c r="R429">
        <f t="shared" si="21"/>
        <v>9</v>
      </c>
      <c r="S429">
        <f t="shared" si="22"/>
        <v>0</v>
      </c>
      <c r="T429" s="53" t="str">
        <f t="shared" si="23"/>
        <v>TÉCNICA ELÉCTRICA DE PARRAL</v>
      </c>
      <c r="U429" s="53" t="str">
        <f t="shared" si="23"/>
        <v/>
      </c>
      <c r="V429" s="53" t="str">
        <f t="shared" si="23"/>
        <v/>
      </c>
      <c r="W429" s="53" t="str">
        <f t="shared" si="23"/>
        <v/>
      </c>
      <c r="X429" s="53" t="str">
        <f t="shared" si="23"/>
        <v/>
      </c>
    </row>
    <row r="430" spans="1:24" hidden="1" x14ac:dyDescent="0.3">
      <c r="A430" s="53">
        <v>109</v>
      </c>
      <c r="B430" s="121">
        <v>45184</v>
      </c>
      <c r="C430" t="str">
        <v>DIEGO SOHAIL, ZATARAIN MARTINEZ</v>
      </c>
      <c r="D430" s="53" t="str">
        <v>TÉCNICA ELÉCTRICA DE PARRAL</v>
      </c>
      <c r="E430" s="53" t="str">
        <v>PRODUCTIVA</v>
      </c>
      <c r="F430" t="str">
        <v>ENCARGOS ESPECIALES DE AI</v>
      </c>
      <c r="G430" s="121">
        <v>45182</v>
      </c>
      <c r="H430" s="53">
        <v>2023</v>
      </c>
      <c r="I430" t="str">
        <v>sep</v>
      </c>
      <c r="J430" s="124">
        <v>45170</v>
      </c>
      <c r="K430">
        <v>75</v>
      </c>
      <c r="L430">
        <v>97</v>
      </c>
      <c r="M430" t="str">
        <v>INVENTARIO ANUAL ZACATECAS 2023</v>
      </c>
      <c r="N430" t="str">
        <v>AUDITORÍA</v>
      </c>
      <c r="O430" t="str">
        <v>INVENTARIO</v>
      </c>
      <c r="P430">
        <v>9</v>
      </c>
      <c r="Q430">
        <v>0</v>
      </c>
      <c r="R430">
        <f t="shared" si="21"/>
        <v>9</v>
      </c>
      <c r="S430">
        <f t="shared" si="22"/>
        <v>0</v>
      </c>
      <c r="T430" s="53" t="str">
        <f t="shared" si="23"/>
        <v>TÉCNICA ELÉCTRICA DE PARRAL</v>
      </c>
      <c r="U430" s="53" t="str">
        <f t="shared" si="23"/>
        <v/>
      </c>
      <c r="V430" s="53" t="str">
        <f t="shared" si="23"/>
        <v/>
      </c>
      <c r="W430" s="53" t="str">
        <f t="shared" si="23"/>
        <v/>
      </c>
      <c r="X430" s="53" t="str">
        <f t="shared" si="23"/>
        <v/>
      </c>
    </row>
    <row r="431" spans="1:24" hidden="1" x14ac:dyDescent="0.3">
      <c r="A431" s="53">
        <v>101</v>
      </c>
      <c r="B431" s="121">
        <v>45184</v>
      </c>
      <c r="C431" t="str">
        <v>DIEGO SOHAIL, ZATARAIN MARTINEZ</v>
      </c>
      <c r="D431" s="53" t="str">
        <v>TÉCNICA ELÉCTRICA DE PARRAL</v>
      </c>
      <c r="E431" s="53" t="str">
        <v>PRODUCTIVA</v>
      </c>
      <c r="F431" t="str">
        <v>ENCARGOS ESPECIALES DE AI</v>
      </c>
      <c r="G431" s="121">
        <v>45181</v>
      </c>
      <c r="H431" s="53">
        <v>2023</v>
      </c>
      <c r="I431" t="str">
        <v>sep</v>
      </c>
      <c r="J431" s="124">
        <v>45170</v>
      </c>
      <c r="K431">
        <v>75</v>
      </c>
      <c r="L431">
        <v>97</v>
      </c>
      <c r="M431" t="str">
        <v>INVENTARIO ANUAL ZACATECAS 2023</v>
      </c>
      <c r="N431" t="str">
        <v>AUDITORÍA</v>
      </c>
      <c r="O431" t="str">
        <v>INVENTARIO</v>
      </c>
      <c r="P431">
        <v>9</v>
      </c>
      <c r="Q431">
        <v>0</v>
      </c>
      <c r="R431">
        <f t="shared" si="21"/>
        <v>9</v>
      </c>
      <c r="S431">
        <f t="shared" si="22"/>
        <v>0</v>
      </c>
      <c r="T431" s="53" t="str">
        <f t="shared" si="23"/>
        <v>TÉCNICA ELÉCTRICA DE PARRAL</v>
      </c>
      <c r="U431" s="53" t="str">
        <f t="shared" si="23"/>
        <v/>
      </c>
      <c r="V431" s="53" t="str">
        <f t="shared" si="23"/>
        <v/>
      </c>
      <c r="W431" s="53" t="str">
        <f t="shared" si="23"/>
        <v/>
      </c>
      <c r="X431" s="53" t="str">
        <f t="shared" si="23"/>
        <v/>
      </c>
    </row>
    <row r="432" spans="1:24" hidden="1" x14ac:dyDescent="0.3">
      <c r="A432" s="53">
        <v>113</v>
      </c>
      <c r="B432" s="121">
        <v>45184</v>
      </c>
      <c r="C432" t="str">
        <v>DIEGO SOHAIL, ZATARAIN MARTINEZ</v>
      </c>
      <c r="D432" s="53" t="str">
        <v>CSCGT</v>
      </c>
      <c r="E432" s="53" t="str">
        <v>PRODUCTIVA</v>
      </c>
      <c r="F432" t="str">
        <v>CAPACITACIÓN E IMPLEMENTACIÓN DE DESARROLLOS CREADOS POR A.I</v>
      </c>
      <c r="G432" s="121">
        <v>45180</v>
      </c>
      <c r="H432" s="53">
        <v>2023</v>
      </c>
      <c r="I432" t="str">
        <v>sep</v>
      </c>
      <c r="J432" s="124">
        <v>45170</v>
      </c>
      <c r="K432">
        <v>0</v>
      </c>
      <c r="L432">
        <v>0</v>
      </c>
      <c r="M432">
        <v>0</v>
      </c>
      <c r="N432">
        <v>0</v>
      </c>
      <c r="O432">
        <v>0</v>
      </c>
      <c r="P432">
        <v>5</v>
      </c>
      <c r="Q432">
        <v>1</v>
      </c>
      <c r="R432">
        <f t="shared" si="21"/>
        <v>5</v>
      </c>
      <c r="S432">
        <f t="shared" si="22"/>
        <v>1</v>
      </c>
      <c r="T432" s="53" t="str">
        <f t="shared" si="23"/>
        <v/>
      </c>
      <c r="U432" s="53" t="str">
        <f t="shared" si="23"/>
        <v/>
      </c>
      <c r="V432" s="53" t="str">
        <f t="shared" si="23"/>
        <v/>
      </c>
      <c r="W432" s="53" t="str">
        <f t="shared" si="23"/>
        <v/>
      </c>
      <c r="X432" s="53" t="str">
        <f t="shared" si="23"/>
        <v>CSCGT</v>
      </c>
    </row>
    <row r="433" spans="1:24" hidden="1" x14ac:dyDescent="0.3">
      <c r="A433" s="53">
        <v>100</v>
      </c>
      <c r="B433" s="121">
        <v>45184</v>
      </c>
      <c r="C433" t="str">
        <v>DIEGO SOHAIL, ZATARAIN MARTINEZ</v>
      </c>
      <c r="D433" s="53" t="str">
        <v>TÉCNICA ELÉCTRICA DE PARRAL</v>
      </c>
      <c r="E433" s="53" t="str">
        <v>IMPRODUCTIVA</v>
      </c>
      <c r="F433" t="str">
        <v>TRASLADOS</v>
      </c>
      <c r="G433" s="121">
        <v>45180</v>
      </c>
      <c r="H433" s="53">
        <v>2023</v>
      </c>
      <c r="I433" t="str">
        <v>sep</v>
      </c>
      <c r="J433" s="124">
        <v>45170</v>
      </c>
      <c r="K433">
        <v>75</v>
      </c>
      <c r="L433">
        <v>97</v>
      </c>
      <c r="M433" t="str">
        <v>INVENTARIO ANUAL ZACATECAS 2023</v>
      </c>
      <c r="N433" t="str">
        <v>AUDITORÍA</v>
      </c>
      <c r="O433" t="str">
        <v>INVENTARIO</v>
      </c>
      <c r="P433">
        <v>5</v>
      </c>
      <c r="Q433">
        <v>1</v>
      </c>
      <c r="R433">
        <f t="shared" si="21"/>
        <v>5</v>
      </c>
      <c r="S433">
        <f t="shared" si="22"/>
        <v>1</v>
      </c>
      <c r="T433" s="53" t="str">
        <f t="shared" si="23"/>
        <v>TÉCNICA ELÉCTRICA DE PARRAL</v>
      </c>
      <c r="U433" s="53" t="str">
        <f t="shared" si="23"/>
        <v/>
      </c>
      <c r="V433" s="53" t="str">
        <f t="shared" si="23"/>
        <v/>
      </c>
      <c r="W433" s="53" t="str">
        <f t="shared" si="23"/>
        <v/>
      </c>
      <c r="X433" s="53" t="str">
        <f t="shared" si="23"/>
        <v/>
      </c>
    </row>
    <row r="434" spans="1:24" hidden="1" x14ac:dyDescent="0.3">
      <c r="A434" s="53">
        <v>104</v>
      </c>
      <c r="B434" s="121">
        <v>45184</v>
      </c>
      <c r="C434" t="str">
        <v>DIEGO SOHAIL, ZATARAIN MARTINEZ</v>
      </c>
      <c r="D434" s="53" t="str">
        <v>CSCGT</v>
      </c>
      <c r="E434" s="53" t="str">
        <v>PRODUCTIVA</v>
      </c>
      <c r="F434" t="str">
        <v>CAPACITACIÓN E IMPLEMENTACIÓN DE DESARROLLOS CREADOS POR A.I</v>
      </c>
      <c r="G434" s="121">
        <v>45177</v>
      </c>
      <c r="H434" s="53">
        <v>2023</v>
      </c>
      <c r="I434" t="str">
        <v>sep</v>
      </c>
      <c r="J434" s="124">
        <v>45170</v>
      </c>
      <c r="K434">
        <v>0</v>
      </c>
      <c r="L434">
        <v>0</v>
      </c>
      <c r="M434">
        <v>0</v>
      </c>
      <c r="N434">
        <v>0</v>
      </c>
      <c r="O434">
        <v>0</v>
      </c>
      <c r="P434">
        <v>9</v>
      </c>
      <c r="Q434">
        <v>0</v>
      </c>
      <c r="R434">
        <f t="shared" si="21"/>
        <v>9</v>
      </c>
      <c r="S434">
        <f t="shared" si="22"/>
        <v>0</v>
      </c>
      <c r="T434" s="53" t="str">
        <f t="shared" si="23"/>
        <v/>
      </c>
      <c r="U434" s="53" t="str">
        <f t="shared" si="23"/>
        <v/>
      </c>
      <c r="V434" s="53" t="str">
        <f t="shared" si="23"/>
        <v/>
      </c>
      <c r="W434" s="53" t="str">
        <f t="shared" si="23"/>
        <v/>
      </c>
      <c r="X434" s="53" t="str">
        <f t="shared" si="23"/>
        <v>CSCGT</v>
      </c>
    </row>
    <row r="435" spans="1:24" hidden="1" x14ac:dyDescent="0.3">
      <c r="A435" s="53">
        <v>103</v>
      </c>
      <c r="B435" s="121">
        <v>45184</v>
      </c>
      <c r="C435" t="str">
        <v>DIEGO SOHAIL, ZATARAIN MARTINEZ</v>
      </c>
      <c r="D435" s="53" t="str">
        <v>CSCGT</v>
      </c>
      <c r="E435" s="53" t="str">
        <v>PRODUCTIVA</v>
      </c>
      <c r="F435" t="str">
        <v>CAPACITACIÓN E IMPLEMENTACIÓN DE DESARROLLOS CREADOS POR A.I</v>
      </c>
      <c r="G435" s="121">
        <v>45176</v>
      </c>
      <c r="H435" s="53">
        <v>2023</v>
      </c>
      <c r="I435" t="str">
        <v>sep</v>
      </c>
      <c r="J435" s="124">
        <v>45170</v>
      </c>
      <c r="K435">
        <v>0</v>
      </c>
      <c r="L435">
        <v>0</v>
      </c>
      <c r="M435">
        <v>0</v>
      </c>
      <c r="N435">
        <v>0</v>
      </c>
      <c r="O435">
        <v>0</v>
      </c>
      <c r="P435">
        <v>9</v>
      </c>
      <c r="Q435">
        <v>0</v>
      </c>
      <c r="R435">
        <f t="shared" si="21"/>
        <v>9</v>
      </c>
      <c r="S435">
        <f t="shared" si="22"/>
        <v>0</v>
      </c>
      <c r="T435" s="53" t="str">
        <f t="shared" si="23"/>
        <v/>
      </c>
      <c r="U435" s="53" t="str">
        <f t="shared" si="23"/>
        <v/>
      </c>
      <c r="V435" s="53" t="str">
        <f t="shared" si="23"/>
        <v/>
      </c>
      <c r="W435" s="53" t="str">
        <f t="shared" si="23"/>
        <v/>
      </c>
      <c r="X435" s="53" t="str">
        <f t="shared" si="23"/>
        <v>CSCGT</v>
      </c>
    </row>
    <row r="436" spans="1:24" hidden="1" x14ac:dyDescent="0.3">
      <c r="A436" s="53">
        <v>108</v>
      </c>
      <c r="B436" s="121">
        <v>45184</v>
      </c>
      <c r="C436" t="str">
        <v>DIEGO SOHAIL, ZATARAIN MARTINEZ</v>
      </c>
      <c r="D436" s="53" t="str">
        <v>CSCGT</v>
      </c>
      <c r="E436" s="53" t="str">
        <v>IMPRODUCTIVA</v>
      </c>
      <c r="F436" t="str">
        <v>ENTRENAMIENTO / CAPACITACIÓN</v>
      </c>
      <c r="G436" s="121">
        <v>45175</v>
      </c>
      <c r="H436" s="53">
        <v>2023</v>
      </c>
      <c r="I436" t="str">
        <v>sep</v>
      </c>
      <c r="J436" s="124">
        <v>45170</v>
      </c>
      <c r="K436">
        <v>0</v>
      </c>
      <c r="L436">
        <v>0</v>
      </c>
      <c r="M436">
        <v>0</v>
      </c>
      <c r="N436">
        <v>0</v>
      </c>
      <c r="O436">
        <v>0</v>
      </c>
      <c r="P436">
        <v>2</v>
      </c>
      <c r="Q436">
        <v>0</v>
      </c>
      <c r="R436">
        <f t="shared" si="21"/>
        <v>2</v>
      </c>
      <c r="S436">
        <f t="shared" si="22"/>
        <v>0</v>
      </c>
      <c r="T436" s="53" t="str">
        <f t="shared" si="23"/>
        <v/>
      </c>
      <c r="U436" s="53" t="str">
        <f t="shared" si="23"/>
        <v/>
      </c>
      <c r="V436" s="53" t="str">
        <f t="shared" si="23"/>
        <v/>
      </c>
      <c r="W436" s="53" t="str">
        <f t="shared" si="23"/>
        <v/>
      </c>
      <c r="X436" s="53" t="str">
        <f t="shared" si="23"/>
        <v>CSCGT</v>
      </c>
    </row>
    <row r="437" spans="1:24" hidden="1" x14ac:dyDescent="0.3">
      <c r="A437" s="53">
        <v>107</v>
      </c>
      <c r="B437" s="121">
        <v>45184</v>
      </c>
      <c r="C437" t="str">
        <v>DIEGO SOHAIL, ZATARAIN MARTINEZ</v>
      </c>
      <c r="D437" s="53" t="str">
        <v>GRUPO TEPSA</v>
      </c>
      <c r="E437" s="53" t="str">
        <v>IMPRODUCTIVA</v>
      </c>
      <c r="F437" t="str">
        <v>PARTICIPACIÓN CURSOS EXTERNOS</v>
      </c>
      <c r="G437" s="121">
        <v>45175</v>
      </c>
      <c r="H437" s="53">
        <v>2023</v>
      </c>
      <c r="I437" t="str">
        <v>sep</v>
      </c>
      <c r="J437" s="124">
        <v>45170</v>
      </c>
      <c r="K437">
        <v>0</v>
      </c>
      <c r="L437">
        <v>0</v>
      </c>
      <c r="M437">
        <v>0</v>
      </c>
      <c r="N437">
        <v>0</v>
      </c>
      <c r="O437">
        <v>0</v>
      </c>
      <c r="P437">
        <v>3</v>
      </c>
      <c r="Q437">
        <v>0</v>
      </c>
      <c r="R437">
        <f t="shared" si="21"/>
        <v>0.6</v>
      </c>
      <c r="S437">
        <f t="shared" si="22"/>
        <v>0</v>
      </c>
      <c r="T437" s="53" t="str">
        <f t="shared" si="23"/>
        <v>TÉCNICA ELÉCTRICA DE PARRAL</v>
      </c>
      <c r="U437" s="53" t="str">
        <f t="shared" si="23"/>
        <v>TEPSA ELÉCTRICA</v>
      </c>
      <c r="V437" s="53" t="str">
        <f t="shared" si="23"/>
        <v>TEPSA COMERCIAL</v>
      </c>
      <c r="W437" s="53" t="str">
        <f t="shared" si="23"/>
        <v>TEPSA STEEL POWER</v>
      </c>
      <c r="X437" s="53" t="str">
        <f t="shared" si="23"/>
        <v>CSCGT</v>
      </c>
    </row>
    <row r="438" spans="1:24" hidden="1" x14ac:dyDescent="0.3">
      <c r="A438" s="53">
        <v>106</v>
      </c>
      <c r="B438" s="121">
        <v>45184</v>
      </c>
      <c r="C438" t="str">
        <v>DIEGO SOHAIL, ZATARAIN MARTINEZ</v>
      </c>
      <c r="D438" s="53" t="str">
        <v>CSCGT</v>
      </c>
      <c r="E438" s="53" t="str">
        <v>IMPRODUCTIVA</v>
      </c>
      <c r="F438" t="str">
        <v>TAREAS ADMINISTRATIVAS (REUNIÓN SOLICITADA POR OTRO DEPARTAMENTO OPERACIÓN 100%)</v>
      </c>
      <c r="G438" s="121">
        <v>45175</v>
      </c>
      <c r="H438" s="53">
        <v>2023</v>
      </c>
      <c r="I438" t="str">
        <v>sep</v>
      </c>
      <c r="J438" s="124">
        <v>45170</v>
      </c>
      <c r="K438">
        <v>0</v>
      </c>
      <c r="L438">
        <v>0</v>
      </c>
      <c r="M438">
        <v>0</v>
      </c>
      <c r="N438">
        <v>0</v>
      </c>
      <c r="O438">
        <v>0</v>
      </c>
      <c r="P438">
        <v>2</v>
      </c>
      <c r="Q438">
        <v>0</v>
      </c>
      <c r="R438">
        <f t="shared" si="21"/>
        <v>2</v>
      </c>
      <c r="S438">
        <f t="shared" si="22"/>
        <v>0</v>
      </c>
      <c r="T438" s="53" t="str">
        <f t="shared" si="23"/>
        <v/>
      </c>
      <c r="U438" s="53" t="str">
        <f t="shared" si="23"/>
        <v/>
      </c>
      <c r="V438" s="53" t="str">
        <f t="shared" si="23"/>
        <v/>
      </c>
      <c r="W438" s="53" t="str">
        <f t="shared" si="23"/>
        <v/>
      </c>
      <c r="X438" s="53" t="str">
        <f t="shared" si="23"/>
        <v>CSCGT</v>
      </c>
    </row>
    <row r="439" spans="1:24" hidden="1" x14ac:dyDescent="0.3">
      <c r="A439" s="53">
        <v>105</v>
      </c>
      <c r="B439" s="121">
        <v>45184</v>
      </c>
      <c r="C439" t="str">
        <v>DIEGO SOHAIL, ZATARAIN MARTINEZ</v>
      </c>
      <c r="D439" s="53" t="str">
        <v>GRUPO TEPSA</v>
      </c>
      <c r="E439" s="53" t="str">
        <v>PRODUCTIVA</v>
      </c>
      <c r="F439" t="str">
        <v>ACTIVIDADES DE CONTROL INTERNO</v>
      </c>
      <c r="G439" s="121">
        <v>45175</v>
      </c>
      <c r="H439" s="53">
        <v>2023</v>
      </c>
      <c r="I439" t="str">
        <v>sep</v>
      </c>
      <c r="J439" s="124">
        <v>45170</v>
      </c>
      <c r="K439">
        <v>68</v>
      </c>
      <c r="L439">
        <v>89</v>
      </c>
      <c r="M439" t="str">
        <v>INVENTARIO DE PORTALES PROVEEDORES-CLIENTES ACCESOS, USUARIOS Y CONTRASEÑAS</v>
      </c>
      <c r="N439" t="str">
        <v>AUDITORÍA</v>
      </c>
      <c r="O439" t="str">
        <v>INVENTARIO</v>
      </c>
      <c r="P439">
        <v>2</v>
      </c>
      <c r="Q439">
        <v>0</v>
      </c>
      <c r="R439">
        <f t="shared" si="21"/>
        <v>0.4</v>
      </c>
      <c r="S439">
        <f t="shared" si="22"/>
        <v>0</v>
      </c>
      <c r="T439" s="53" t="str">
        <f t="shared" si="23"/>
        <v>TÉCNICA ELÉCTRICA DE PARRAL</v>
      </c>
      <c r="U439" s="53" t="str">
        <f t="shared" si="23"/>
        <v>TEPSA ELÉCTRICA</v>
      </c>
      <c r="V439" s="53" t="str">
        <f t="shared" si="23"/>
        <v>TEPSA COMERCIAL</v>
      </c>
      <c r="W439" s="53" t="str">
        <f t="shared" si="23"/>
        <v>TEPSA STEEL POWER</v>
      </c>
      <c r="X439" s="53" t="str">
        <f t="shared" si="23"/>
        <v>CSCGT</v>
      </c>
    </row>
    <row r="440" spans="1:24" hidden="1" x14ac:dyDescent="0.3">
      <c r="A440" s="53">
        <v>98</v>
      </c>
      <c r="B440" s="121">
        <v>45175</v>
      </c>
      <c r="C440" t="str">
        <v>DIEGO SOHAIL, ZATARAIN MARTINEZ</v>
      </c>
      <c r="D440" s="53" t="str">
        <v>TEPSA STEEL POWER</v>
      </c>
      <c r="E440" s="53" t="str">
        <v>PRODUCTIVA</v>
      </c>
      <c r="F440" t="str">
        <v>INVENTARIOS</v>
      </c>
      <c r="G440" s="121">
        <v>45174</v>
      </c>
      <c r="H440" s="53">
        <v>2023</v>
      </c>
      <c r="I440" t="str">
        <v>sep</v>
      </c>
      <c r="J440" s="124">
        <v>45170</v>
      </c>
      <c r="K440">
        <v>74</v>
      </c>
      <c r="L440">
        <v>96</v>
      </c>
      <c r="M440" t="str">
        <v>INVENTARIO ANUAL  2023 STEEL POWER S.A DE C.V</v>
      </c>
      <c r="N440" t="str">
        <v>AUDITORÍA</v>
      </c>
      <c r="O440" t="str">
        <v>INVENTARIO</v>
      </c>
      <c r="P440">
        <v>9</v>
      </c>
      <c r="Q440">
        <v>0</v>
      </c>
      <c r="R440">
        <f t="shared" si="21"/>
        <v>9</v>
      </c>
      <c r="S440">
        <f t="shared" si="22"/>
        <v>0</v>
      </c>
      <c r="T440" s="53" t="str">
        <f t="shared" si="23"/>
        <v/>
      </c>
      <c r="U440" s="53" t="str">
        <f t="shared" si="23"/>
        <v/>
      </c>
      <c r="V440" s="53" t="str">
        <f t="shared" si="23"/>
        <v/>
      </c>
      <c r="W440" s="53" t="str">
        <f t="shared" si="23"/>
        <v>TEPSA STEEL POWER</v>
      </c>
      <c r="X440" s="53" t="str">
        <f t="shared" si="23"/>
        <v/>
      </c>
    </row>
    <row r="441" spans="1:24" hidden="1" x14ac:dyDescent="0.3">
      <c r="A441" s="53">
        <v>97</v>
      </c>
      <c r="B441" s="121">
        <v>45175</v>
      </c>
      <c r="C441" t="str">
        <v>DIEGO SOHAIL, ZATARAIN MARTINEZ</v>
      </c>
      <c r="D441" s="53" t="str">
        <v>TEPSA STEEL POWER</v>
      </c>
      <c r="E441" s="53" t="str">
        <v>PRODUCTIVA</v>
      </c>
      <c r="F441" t="str">
        <v>INVENTARIOS</v>
      </c>
      <c r="G441" s="121">
        <v>45173</v>
      </c>
      <c r="H441" s="53">
        <v>2023</v>
      </c>
      <c r="I441" t="str">
        <v>sep</v>
      </c>
      <c r="J441" s="124">
        <v>45170</v>
      </c>
      <c r="K441">
        <v>74</v>
      </c>
      <c r="L441">
        <v>96</v>
      </c>
      <c r="M441" t="str">
        <v>INVENTARIO ANUAL  2023 STEEL POWER S.A DE C.V</v>
      </c>
      <c r="N441" t="str">
        <v>AUDITORÍA</v>
      </c>
      <c r="O441" t="str">
        <v>INVENTARIO</v>
      </c>
      <c r="P441">
        <v>9</v>
      </c>
      <c r="Q441">
        <v>0</v>
      </c>
      <c r="R441">
        <f t="shared" si="21"/>
        <v>9</v>
      </c>
      <c r="S441">
        <f t="shared" si="22"/>
        <v>0</v>
      </c>
      <c r="T441" s="53" t="str">
        <f t="shared" si="23"/>
        <v/>
      </c>
      <c r="U441" s="53" t="str">
        <f t="shared" si="23"/>
        <v/>
      </c>
      <c r="V441" s="53" t="str">
        <f t="shared" si="23"/>
        <v/>
      </c>
      <c r="W441" s="53" t="str">
        <f t="shared" si="23"/>
        <v>TEPSA STEEL POWER</v>
      </c>
      <c r="X441" s="53" t="str">
        <f t="shared" si="23"/>
        <v/>
      </c>
    </row>
    <row r="442" spans="1:24" hidden="1" x14ac:dyDescent="0.3">
      <c r="A442" s="53">
        <v>112</v>
      </c>
      <c r="B442" s="121">
        <v>45184</v>
      </c>
      <c r="C442" t="str">
        <v>DIEGO SOHAIL, ZATARAIN MARTINEZ</v>
      </c>
      <c r="D442" s="53" t="str">
        <v>CSCGT</v>
      </c>
      <c r="E442" s="53" t="str">
        <v>IMPRODUCTIVA</v>
      </c>
      <c r="F442" t="str">
        <v>TAREAS ADMINISTRATIVAS (REUNIÓN SOLICITADA POR OTRO DEPARTAMENTO OPERACIÓN 100%)</v>
      </c>
      <c r="G442" s="121">
        <v>45170</v>
      </c>
      <c r="H442" s="53">
        <v>2023</v>
      </c>
      <c r="I442" t="str">
        <v>sep</v>
      </c>
      <c r="J442" s="124">
        <v>45170</v>
      </c>
      <c r="K442">
        <v>0</v>
      </c>
      <c r="L442">
        <v>0</v>
      </c>
      <c r="M442">
        <v>0</v>
      </c>
      <c r="N442">
        <v>0</v>
      </c>
      <c r="O442">
        <v>0</v>
      </c>
      <c r="P442">
        <v>2</v>
      </c>
      <c r="Q442">
        <v>0</v>
      </c>
      <c r="R442">
        <f t="shared" si="21"/>
        <v>2</v>
      </c>
      <c r="S442">
        <f t="shared" si="22"/>
        <v>0</v>
      </c>
      <c r="T442" s="53" t="str">
        <f t="shared" si="23"/>
        <v/>
      </c>
      <c r="U442" s="53" t="str">
        <f t="shared" si="23"/>
        <v/>
      </c>
      <c r="V442" s="53" t="str">
        <f t="shared" si="23"/>
        <v/>
      </c>
      <c r="W442" s="53" t="str">
        <f t="shared" si="23"/>
        <v/>
      </c>
      <c r="X442" s="53" t="str">
        <f t="shared" si="23"/>
        <v>CSCGT</v>
      </c>
    </row>
    <row r="443" spans="1:24" hidden="1" x14ac:dyDescent="0.3">
      <c r="A443" s="53">
        <v>111</v>
      </c>
      <c r="B443" s="121">
        <v>45184</v>
      </c>
      <c r="C443" t="str">
        <v>DIEGO SOHAIL, ZATARAIN MARTINEZ</v>
      </c>
      <c r="D443" s="53" t="str">
        <v>GRUPO TEPSA</v>
      </c>
      <c r="E443" s="53" t="str">
        <v>PRODUCTIVA</v>
      </c>
      <c r="F443" t="str">
        <v>ENCARGOS ESPECIALES DE AI</v>
      </c>
      <c r="G443" s="121">
        <v>45170</v>
      </c>
      <c r="H443" s="53">
        <v>2023</v>
      </c>
      <c r="I443" t="str">
        <v>sep</v>
      </c>
      <c r="J443" s="124">
        <v>45170</v>
      </c>
      <c r="K443">
        <v>29</v>
      </c>
      <c r="L443">
        <v>54</v>
      </c>
      <c r="M443" t="str">
        <v>AUDITORIA PROGRAMADA  REQUISICIONES (COMITE DE COMPRAS)</v>
      </c>
      <c r="N443" t="str">
        <v>AUDITORÍA</v>
      </c>
      <c r="O443" t="str">
        <v>A CONTROL(ES)</v>
      </c>
      <c r="P443">
        <v>2</v>
      </c>
      <c r="Q443">
        <v>0</v>
      </c>
      <c r="R443">
        <f t="shared" si="21"/>
        <v>0.4</v>
      </c>
      <c r="S443">
        <f t="shared" si="22"/>
        <v>0</v>
      </c>
      <c r="T443" s="53" t="str">
        <f t="shared" si="23"/>
        <v>TÉCNICA ELÉCTRICA DE PARRAL</v>
      </c>
      <c r="U443" s="53" t="str">
        <f t="shared" si="23"/>
        <v>TEPSA ELÉCTRICA</v>
      </c>
      <c r="V443" s="53" t="str">
        <f t="shared" si="23"/>
        <v>TEPSA COMERCIAL</v>
      </c>
      <c r="W443" s="53" t="str">
        <f t="shared" si="23"/>
        <v>TEPSA STEEL POWER</v>
      </c>
      <c r="X443" s="53" t="str">
        <f t="shared" si="23"/>
        <v>CSCGT</v>
      </c>
    </row>
    <row r="444" spans="1:24" hidden="1" x14ac:dyDescent="0.3">
      <c r="A444" s="53">
        <v>110</v>
      </c>
      <c r="B444" s="121">
        <v>45184</v>
      </c>
      <c r="C444" t="str">
        <v>DIEGO SOHAIL, ZATARAIN MARTINEZ</v>
      </c>
      <c r="D444" s="53" t="str">
        <v>GRUPO TEPSA</v>
      </c>
      <c r="E444" s="53" t="str">
        <v>IMPRODUCTIVA</v>
      </c>
      <c r="F444" t="str">
        <v>ENTRENAMIENTO / CAPACITACIÓN</v>
      </c>
      <c r="G444" s="121">
        <v>45170</v>
      </c>
      <c r="H444" s="53">
        <v>2023</v>
      </c>
      <c r="I444" t="str">
        <v>sep</v>
      </c>
      <c r="J444" s="124">
        <v>45170</v>
      </c>
      <c r="K444">
        <v>0</v>
      </c>
      <c r="L444">
        <v>0</v>
      </c>
      <c r="M444">
        <v>0</v>
      </c>
      <c r="N444">
        <v>0</v>
      </c>
      <c r="O444">
        <v>0</v>
      </c>
      <c r="P444">
        <v>5</v>
      </c>
      <c r="Q444">
        <v>0</v>
      </c>
      <c r="R444">
        <f t="shared" si="21"/>
        <v>1</v>
      </c>
      <c r="S444">
        <f t="shared" si="22"/>
        <v>0</v>
      </c>
      <c r="T444" s="53" t="str">
        <f t="shared" si="23"/>
        <v>TÉCNICA ELÉCTRICA DE PARRAL</v>
      </c>
      <c r="U444" s="53" t="str">
        <f t="shared" si="23"/>
        <v>TEPSA ELÉCTRICA</v>
      </c>
      <c r="V444" s="53" t="str">
        <f t="shared" si="23"/>
        <v>TEPSA COMERCIAL</v>
      </c>
      <c r="W444" s="53" t="str">
        <f t="shared" si="23"/>
        <v>TEPSA STEEL POWER</v>
      </c>
      <c r="X444" s="53" t="str">
        <f t="shared" si="23"/>
        <v>CSCGT</v>
      </c>
    </row>
    <row r="445" spans="1:24" hidden="1" x14ac:dyDescent="0.3">
      <c r="A445" s="53">
        <v>96</v>
      </c>
      <c r="B445" s="121">
        <v>45168</v>
      </c>
      <c r="C445" t="str">
        <v>DIEGO SOHAIL, ZATARAIN MARTINEZ</v>
      </c>
      <c r="D445" s="53" t="str">
        <v>CSCGT</v>
      </c>
      <c r="E445" s="53" t="str">
        <v>IMPRODUCTIVA</v>
      </c>
      <c r="F445" t="str">
        <v>TAREAS ADMINISTRATIVAS (REUNIÓN SOLICITADA POR OTRO DEPARTAMENTO OPERACIÓN 100%)</v>
      </c>
      <c r="G445" s="121">
        <v>45168</v>
      </c>
      <c r="H445" s="53">
        <v>2023</v>
      </c>
      <c r="I445" t="str">
        <v>ago</v>
      </c>
      <c r="J445" s="124">
        <v>45139</v>
      </c>
      <c r="K445">
        <v>0</v>
      </c>
      <c r="L445">
        <v>0</v>
      </c>
      <c r="M445">
        <v>0</v>
      </c>
      <c r="N445">
        <v>0</v>
      </c>
      <c r="O445">
        <v>0</v>
      </c>
      <c r="P445">
        <v>5</v>
      </c>
      <c r="Q445">
        <v>0</v>
      </c>
      <c r="R445">
        <f t="shared" si="21"/>
        <v>5</v>
      </c>
      <c r="S445">
        <f t="shared" si="22"/>
        <v>0</v>
      </c>
      <c r="T445" s="53" t="str">
        <f t="shared" si="23"/>
        <v/>
      </c>
      <c r="U445" s="53" t="str">
        <f t="shared" si="23"/>
        <v/>
      </c>
      <c r="V445" s="53" t="str">
        <f t="shared" si="23"/>
        <v/>
      </c>
      <c r="W445" s="53" t="str">
        <f t="shared" si="23"/>
        <v/>
      </c>
      <c r="X445" s="53" t="str">
        <f t="shared" si="23"/>
        <v>CSCGT</v>
      </c>
    </row>
    <row r="446" spans="1:24" hidden="1" x14ac:dyDescent="0.3">
      <c r="A446" s="53">
        <v>95</v>
      </c>
      <c r="B446" s="121">
        <v>45168</v>
      </c>
      <c r="C446" t="str">
        <v>DIEGO SOHAIL, ZATARAIN MARTINEZ</v>
      </c>
      <c r="D446" s="53" t="str">
        <v>GRUPO TEPSA</v>
      </c>
      <c r="E446" s="53" t="str">
        <v>PRODUCTIVA</v>
      </c>
      <c r="F446" t="str">
        <v>CAPACITACIÓN E IMPLEMENTACIÓN DE DESARROLLOS CREADOS POR A.I</v>
      </c>
      <c r="G446" s="121">
        <v>45167</v>
      </c>
      <c r="H446" s="53">
        <v>2023</v>
      </c>
      <c r="I446" t="str">
        <v>ago</v>
      </c>
      <c r="J446" s="124">
        <v>45139</v>
      </c>
      <c r="K446">
        <v>38</v>
      </c>
      <c r="L446">
        <v>62</v>
      </c>
      <c r="M446" t="str">
        <v>ACTUALIZACION Y MANTENIMIENTO EN APLICACIÓNES DE CONTROL INTERNO  MAESTRO DE FLOTILLAS</v>
      </c>
      <c r="N446" t="str">
        <v>CONTROL INTERNO</v>
      </c>
      <c r="O446" t="str">
        <v>AUTOMATIZACIÓN DE PROCESO</v>
      </c>
      <c r="P446">
        <v>3</v>
      </c>
      <c r="Q446">
        <v>0</v>
      </c>
      <c r="R446">
        <f t="shared" si="21"/>
        <v>0.6</v>
      </c>
      <c r="S446">
        <f t="shared" si="22"/>
        <v>0</v>
      </c>
      <c r="T446" s="53" t="str">
        <f t="shared" si="23"/>
        <v>TÉCNICA ELÉCTRICA DE PARRAL</v>
      </c>
      <c r="U446" s="53" t="str">
        <f t="shared" si="23"/>
        <v>TEPSA ELÉCTRICA</v>
      </c>
      <c r="V446" s="53" t="str">
        <f t="shared" si="23"/>
        <v>TEPSA COMERCIAL</v>
      </c>
      <c r="W446" s="53" t="str">
        <f t="shared" si="23"/>
        <v>TEPSA STEEL POWER</v>
      </c>
      <c r="X446" s="53" t="str">
        <f t="shared" si="23"/>
        <v>CSCGT</v>
      </c>
    </row>
    <row r="447" spans="1:24" hidden="1" x14ac:dyDescent="0.3">
      <c r="A447" s="53">
        <v>94</v>
      </c>
      <c r="B447" s="121">
        <v>45168</v>
      </c>
      <c r="C447" t="str">
        <v>DIEGO SOHAIL, ZATARAIN MARTINEZ</v>
      </c>
      <c r="D447" s="53" t="str">
        <v>CSCGT</v>
      </c>
      <c r="E447" s="53" t="str">
        <v>IMPRODUCTIVA</v>
      </c>
      <c r="F447" t="str">
        <v>TRASLADOS</v>
      </c>
      <c r="G447" s="121">
        <v>45167</v>
      </c>
      <c r="H447" s="53">
        <v>2023</v>
      </c>
      <c r="I447" t="str">
        <v>ago</v>
      </c>
      <c r="J447" s="124">
        <v>45139</v>
      </c>
      <c r="K447">
        <v>0</v>
      </c>
      <c r="L447">
        <v>0</v>
      </c>
      <c r="M447">
        <v>0</v>
      </c>
      <c r="N447">
        <v>0</v>
      </c>
      <c r="O447">
        <v>0</v>
      </c>
      <c r="P447">
        <v>1</v>
      </c>
      <c r="Q447">
        <v>0</v>
      </c>
      <c r="R447">
        <f t="shared" si="21"/>
        <v>1</v>
      </c>
      <c r="S447">
        <f t="shared" si="22"/>
        <v>0</v>
      </c>
      <c r="T447" s="53" t="str">
        <f t="shared" si="23"/>
        <v/>
      </c>
      <c r="U447" s="53" t="str">
        <f t="shared" si="23"/>
        <v/>
      </c>
      <c r="V447" s="53" t="str">
        <f t="shared" si="23"/>
        <v/>
      </c>
      <c r="W447" s="53" t="str">
        <f t="shared" si="23"/>
        <v/>
      </c>
      <c r="X447" s="53" t="str">
        <f t="shared" si="23"/>
        <v>CSCGT</v>
      </c>
    </row>
    <row r="448" spans="1:24" hidden="1" x14ac:dyDescent="0.3">
      <c r="A448" s="53">
        <v>93</v>
      </c>
      <c r="B448" s="121">
        <v>45168</v>
      </c>
      <c r="C448" t="str">
        <v>DIEGO SOHAIL, ZATARAIN MARTINEZ</v>
      </c>
      <c r="D448" s="53" t="str">
        <v>TÉCNICA ELÉCTRICA DE PARRAL</v>
      </c>
      <c r="E448" s="53" t="str">
        <v>PRODUCTIVA</v>
      </c>
      <c r="F448" t="str">
        <v>ENCARGOS ESPECIALES DE AI</v>
      </c>
      <c r="G448" s="121">
        <v>45167</v>
      </c>
      <c r="H448" s="53">
        <v>2023</v>
      </c>
      <c r="I448" t="str">
        <v>ago</v>
      </c>
      <c r="J448" s="124">
        <v>45139</v>
      </c>
      <c r="K448">
        <v>0</v>
      </c>
      <c r="L448">
        <v>0</v>
      </c>
      <c r="M448">
        <v>0</v>
      </c>
      <c r="N448">
        <v>0</v>
      </c>
      <c r="O448">
        <v>0</v>
      </c>
      <c r="P448">
        <v>5</v>
      </c>
      <c r="Q448">
        <v>0</v>
      </c>
      <c r="R448">
        <f t="shared" si="21"/>
        <v>5</v>
      </c>
      <c r="S448">
        <f t="shared" si="22"/>
        <v>0</v>
      </c>
      <c r="T448" s="53" t="str">
        <f t="shared" si="23"/>
        <v>TÉCNICA ELÉCTRICA DE PARRAL</v>
      </c>
      <c r="U448" s="53" t="str">
        <f t="shared" si="23"/>
        <v/>
      </c>
      <c r="V448" s="53" t="str">
        <f t="shared" si="23"/>
        <v/>
      </c>
      <c r="W448" s="53" t="str">
        <f t="shared" si="23"/>
        <v/>
      </c>
      <c r="X448" s="53" t="str">
        <f t="shared" si="23"/>
        <v/>
      </c>
    </row>
    <row r="449" spans="1:24" hidden="1" x14ac:dyDescent="0.3">
      <c r="A449" s="53">
        <v>92</v>
      </c>
      <c r="B449" s="121">
        <v>45168</v>
      </c>
      <c r="C449" t="str">
        <v>DIEGO SOHAIL, ZATARAIN MARTINEZ</v>
      </c>
      <c r="D449" s="53" t="str">
        <v>GRUPO TEPSA</v>
      </c>
      <c r="E449" s="53" t="str">
        <v>PRODUCTIVA</v>
      </c>
      <c r="F449" t="str">
        <v>ENCARGOS ESPECIALES DE AI</v>
      </c>
      <c r="G449" s="121">
        <v>45161</v>
      </c>
      <c r="H449" s="53">
        <v>2023</v>
      </c>
      <c r="I449" t="str">
        <v>ago</v>
      </c>
      <c r="J449" s="124">
        <v>45139</v>
      </c>
      <c r="K449">
        <v>29</v>
      </c>
      <c r="L449">
        <v>54</v>
      </c>
      <c r="M449" t="str">
        <v>AUDITORIA PROGRAMADA  REQUISICIONES (COMITE DE COMPRAS)</v>
      </c>
      <c r="N449" t="str">
        <v>AUDITORÍA</v>
      </c>
      <c r="O449" t="str">
        <v>A CONTROL(ES)</v>
      </c>
      <c r="P449">
        <v>2</v>
      </c>
      <c r="Q449">
        <v>0</v>
      </c>
      <c r="R449">
        <f t="shared" si="21"/>
        <v>0.4</v>
      </c>
      <c r="S449">
        <f t="shared" si="22"/>
        <v>0</v>
      </c>
      <c r="T449" s="53" t="str">
        <f t="shared" si="23"/>
        <v>TÉCNICA ELÉCTRICA DE PARRAL</v>
      </c>
      <c r="U449" s="53" t="str">
        <f t="shared" si="23"/>
        <v>TEPSA ELÉCTRICA</v>
      </c>
      <c r="V449" s="53" t="str">
        <f t="shared" si="23"/>
        <v>TEPSA COMERCIAL</v>
      </c>
      <c r="W449" s="53" t="str">
        <f t="shared" si="23"/>
        <v>TEPSA STEEL POWER</v>
      </c>
      <c r="X449" s="53" t="str">
        <f t="shared" si="23"/>
        <v>CSCGT</v>
      </c>
    </row>
    <row r="450" spans="1:24" hidden="1" x14ac:dyDescent="0.3">
      <c r="A450" s="53">
        <v>91</v>
      </c>
      <c r="B450" s="121">
        <v>45168</v>
      </c>
      <c r="C450" t="str">
        <v>DIEGO SOHAIL, ZATARAIN MARTINEZ</v>
      </c>
      <c r="D450" s="53" t="str">
        <v>CSCGT</v>
      </c>
      <c r="E450" s="53" t="str">
        <v>IMPRODUCTIVA</v>
      </c>
      <c r="F450" t="str">
        <v>ENTRENAMIENTO / CAPACITACIÓN</v>
      </c>
      <c r="G450" s="121">
        <v>45161</v>
      </c>
      <c r="H450" s="53">
        <v>2023</v>
      </c>
      <c r="I450" t="str">
        <v>ago</v>
      </c>
      <c r="J450" s="124">
        <v>45139</v>
      </c>
      <c r="K450">
        <v>0</v>
      </c>
      <c r="L450">
        <v>0</v>
      </c>
      <c r="M450">
        <v>0</v>
      </c>
      <c r="N450">
        <v>0</v>
      </c>
      <c r="O450">
        <v>0</v>
      </c>
      <c r="P450">
        <v>7</v>
      </c>
      <c r="Q450">
        <v>0</v>
      </c>
      <c r="R450">
        <f t="shared" si="21"/>
        <v>7</v>
      </c>
      <c r="S450">
        <f t="shared" si="22"/>
        <v>0</v>
      </c>
      <c r="T450" s="53" t="str">
        <f t="shared" si="23"/>
        <v/>
      </c>
      <c r="U450" s="53" t="str">
        <f t="shared" si="23"/>
        <v/>
      </c>
      <c r="V450" s="53" t="str">
        <f t="shared" si="23"/>
        <v/>
      </c>
      <c r="W450" s="53" t="str">
        <f t="shared" si="23"/>
        <v/>
      </c>
      <c r="X450" s="53" t="str">
        <f t="shared" si="23"/>
        <v>CSCGT</v>
      </c>
    </row>
    <row r="451" spans="1:24" hidden="1" x14ac:dyDescent="0.3">
      <c r="A451" s="53">
        <v>90</v>
      </c>
      <c r="B451" s="121">
        <v>45168</v>
      </c>
      <c r="C451" t="str">
        <v>DIEGO SOHAIL, ZATARAIN MARTINEZ</v>
      </c>
      <c r="D451" s="53" t="str">
        <v>CSCGT</v>
      </c>
      <c r="E451" s="53" t="str">
        <v>IMPRODUCTIVA</v>
      </c>
      <c r="F451" t="str">
        <v>ENTRENAMIENTO / CAPACITACIÓN</v>
      </c>
      <c r="G451" s="121">
        <v>45160</v>
      </c>
      <c r="H451" s="53">
        <v>2023</v>
      </c>
      <c r="I451" t="str">
        <v>ago</v>
      </c>
      <c r="J451" s="124">
        <v>45139</v>
      </c>
      <c r="K451">
        <v>0</v>
      </c>
      <c r="L451">
        <v>0</v>
      </c>
      <c r="M451">
        <v>0</v>
      </c>
      <c r="N451">
        <v>0</v>
      </c>
      <c r="O451">
        <v>0</v>
      </c>
      <c r="P451">
        <v>9</v>
      </c>
      <c r="Q451">
        <v>0</v>
      </c>
      <c r="R451">
        <f t="shared" si="21"/>
        <v>9</v>
      </c>
      <c r="S451">
        <f t="shared" si="22"/>
        <v>0</v>
      </c>
      <c r="T451" s="53" t="str">
        <f t="shared" si="23"/>
        <v/>
      </c>
      <c r="U451" s="53" t="str">
        <f t="shared" si="23"/>
        <v/>
      </c>
      <c r="V451" s="53" t="str">
        <f t="shared" si="23"/>
        <v/>
      </c>
      <c r="W451" s="53" t="str">
        <f t="shared" si="23"/>
        <v/>
      </c>
      <c r="X451" s="53" t="str">
        <f t="shared" si="23"/>
        <v>CSCGT</v>
      </c>
    </row>
    <row r="452" spans="1:24" hidden="1" x14ac:dyDescent="0.3">
      <c r="A452" s="53">
        <v>89</v>
      </c>
      <c r="B452" s="121">
        <v>45168</v>
      </c>
      <c r="C452" t="str">
        <v>DIEGO SOHAIL, ZATARAIN MARTINEZ</v>
      </c>
      <c r="D452" s="53" t="str">
        <v>CSCGT</v>
      </c>
      <c r="E452" s="53" t="str">
        <v>IMPRODUCTIVA</v>
      </c>
      <c r="F452" t="str">
        <v>PARTICIPACIÓN CURSOS EXTERNOS</v>
      </c>
      <c r="G452" s="121">
        <v>45159</v>
      </c>
      <c r="H452" s="53">
        <v>2023</v>
      </c>
      <c r="I452" t="str">
        <v>ago</v>
      </c>
      <c r="J452" s="124">
        <v>45139</v>
      </c>
      <c r="K452">
        <v>0</v>
      </c>
      <c r="L452">
        <v>0</v>
      </c>
      <c r="M452">
        <v>0</v>
      </c>
      <c r="N452">
        <v>0</v>
      </c>
      <c r="O452">
        <v>0</v>
      </c>
      <c r="P452">
        <v>9</v>
      </c>
      <c r="Q452">
        <v>0</v>
      </c>
      <c r="R452">
        <f t="shared" si="21"/>
        <v>9</v>
      </c>
      <c r="S452">
        <f t="shared" si="22"/>
        <v>0</v>
      </c>
      <c r="T452" s="53" t="str">
        <f t="shared" si="23"/>
        <v/>
      </c>
      <c r="U452" s="53" t="str">
        <f t="shared" si="23"/>
        <v/>
      </c>
      <c r="V452" s="53" t="str">
        <f t="shared" si="23"/>
        <v/>
      </c>
      <c r="W452" s="53" t="str">
        <f t="shared" si="23"/>
        <v/>
      </c>
      <c r="X452" s="53" t="str">
        <f t="shared" si="23"/>
        <v>CSCGT</v>
      </c>
    </row>
    <row r="453" spans="1:24" hidden="1" x14ac:dyDescent="0.3">
      <c r="A453" s="53">
        <v>88</v>
      </c>
      <c r="B453" s="121">
        <v>45168</v>
      </c>
      <c r="C453" t="str">
        <v>DIEGO SOHAIL, ZATARAIN MARTINEZ</v>
      </c>
      <c r="D453" s="53" t="str">
        <v>CSCGT</v>
      </c>
      <c r="E453" s="53" t="str">
        <v>IMPRODUCTIVA</v>
      </c>
      <c r="F453" t="str">
        <v>PARTICIPACIÓN CURSOS EXTERNOS</v>
      </c>
      <c r="G453" s="121">
        <v>45156</v>
      </c>
      <c r="H453" s="53">
        <v>2023</v>
      </c>
      <c r="I453" t="str">
        <v>ago</v>
      </c>
      <c r="J453" s="124">
        <v>45139</v>
      </c>
      <c r="K453">
        <v>0</v>
      </c>
      <c r="L453">
        <v>0</v>
      </c>
      <c r="M453">
        <v>0</v>
      </c>
      <c r="N453">
        <v>0</v>
      </c>
      <c r="O453">
        <v>0</v>
      </c>
      <c r="P453">
        <v>3</v>
      </c>
      <c r="Q453">
        <v>0</v>
      </c>
      <c r="R453">
        <f t="shared" si="21"/>
        <v>3</v>
      </c>
      <c r="S453">
        <f t="shared" si="22"/>
        <v>0</v>
      </c>
      <c r="T453" s="53" t="str">
        <f t="shared" si="23"/>
        <v/>
      </c>
      <c r="U453" s="53" t="str">
        <f t="shared" si="23"/>
        <v/>
      </c>
      <c r="V453" s="53" t="str">
        <f t="shared" si="23"/>
        <v/>
      </c>
      <c r="W453" s="53" t="str">
        <f t="shared" si="23"/>
        <v/>
      </c>
      <c r="X453" s="53" t="str">
        <f t="shared" si="23"/>
        <v>CSCGT</v>
      </c>
    </row>
    <row r="454" spans="1:24" hidden="1" x14ac:dyDescent="0.3">
      <c r="A454" s="53">
        <v>87</v>
      </c>
      <c r="B454" s="121">
        <v>45168</v>
      </c>
      <c r="C454" t="str">
        <v>DIEGO SOHAIL, ZATARAIN MARTINEZ</v>
      </c>
      <c r="D454" s="53" t="str">
        <v>GRUPO TEPSA</v>
      </c>
      <c r="E454" s="53" t="str">
        <v>PRODUCTIVA</v>
      </c>
      <c r="F454" t="str">
        <v>CAPACITACIÓN E IMPLEMENTACIÓN DE DESARROLLOS CREADOS POR A.I</v>
      </c>
      <c r="G454" s="121">
        <v>45156</v>
      </c>
      <c r="H454" s="53">
        <v>2023</v>
      </c>
      <c r="I454" t="str">
        <v>ago</v>
      </c>
      <c r="J454" s="124">
        <v>45139</v>
      </c>
      <c r="K454">
        <v>38</v>
      </c>
      <c r="L454">
        <v>62</v>
      </c>
      <c r="M454" t="str">
        <v>ACTUALIZACION Y MANTENIMIENTO EN APLICACIÓNES DE CONTROL INTERNO  MAESTRO DE FLOTILLAS</v>
      </c>
      <c r="N454" t="str">
        <v>CONTROL INTERNO</v>
      </c>
      <c r="O454" t="str">
        <v>AUTOMATIZACIÓN DE PROCESO</v>
      </c>
      <c r="P454">
        <v>3</v>
      </c>
      <c r="Q454">
        <v>0</v>
      </c>
      <c r="R454">
        <f t="shared" si="21"/>
        <v>0.6</v>
      </c>
      <c r="S454">
        <f t="shared" si="22"/>
        <v>0</v>
      </c>
      <c r="T454" s="53" t="str">
        <f t="shared" si="23"/>
        <v>TÉCNICA ELÉCTRICA DE PARRAL</v>
      </c>
      <c r="U454" s="53" t="str">
        <f t="shared" si="23"/>
        <v>TEPSA ELÉCTRICA</v>
      </c>
      <c r="V454" s="53" t="str">
        <f t="shared" si="23"/>
        <v>TEPSA COMERCIAL</v>
      </c>
      <c r="W454" s="53" t="str">
        <f t="shared" si="23"/>
        <v>TEPSA STEEL POWER</v>
      </c>
      <c r="X454" s="53" t="str">
        <f t="shared" si="23"/>
        <v>CSCGT</v>
      </c>
    </row>
    <row r="455" spans="1:24" hidden="1" x14ac:dyDescent="0.3">
      <c r="A455" s="53">
        <v>86</v>
      </c>
      <c r="B455" s="121">
        <v>45168</v>
      </c>
      <c r="C455" t="str">
        <v>DIEGO SOHAIL, ZATARAIN MARTINEZ</v>
      </c>
      <c r="D455" s="53" t="str">
        <v>GRUPO TEPSA</v>
      </c>
      <c r="E455" s="53" t="str">
        <v>PRODUCTIVA</v>
      </c>
      <c r="F455" t="str">
        <v>ENCARGOS ESPECIALES DE AI</v>
      </c>
      <c r="G455" s="121">
        <v>45156</v>
      </c>
      <c r="H455" s="53">
        <v>2023</v>
      </c>
      <c r="I455" t="str">
        <v>ago</v>
      </c>
      <c r="J455" s="124">
        <v>45139</v>
      </c>
      <c r="K455">
        <v>29</v>
      </c>
      <c r="L455">
        <v>54</v>
      </c>
      <c r="M455" t="str">
        <v>AUDITORIA PROGRAMADA  REQUISICIONES (COMITE DE COMPRAS)</v>
      </c>
      <c r="N455" t="str">
        <v>AUDITORÍA</v>
      </c>
      <c r="O455" t="str">
        <v>A CONTROL(ES)</v>
      </c>
      <c r="P455">
        <v>3</v>
      </c>
      <c r="Q455">
        <v>0</v>
      </c>
      <c r="R455">
        <f t="shared" ref="R455:R518" si="24">IF(OR(D455="GRUPO TEPSA",D455="TODAS"),P455/5,P455)</f>
        <v>0.6</v>
      </c>
      <c r="S455">
        <f t="shared" si="22"/>
        <v>0</v>
      </c>
      <c r="T455" s="53" t="str">
        <f t="shared" si="23"/>
        <v>TÉCNICA ELÉCTRICA DE PARRAL</v>
      </c>
      <c r="U455" s="53" t="str">
        <f t="shared" si="23"/>
        <v>TEPSA ELÉCTRICA</v>
      </c>
      <c r="V455" s="53" t="str">
        <f t="shared" si="23"/>
        <v>TEPSA COMERCIAL</v>
      </c>
      <c r="W455" s="53" t="str">
        <f t="shared" si="23"/>
        <v>TEPSA STEEL POWER</v>
      </c>
      <c r="X455" s="53" t="str">
        <f t="shared" si="23"/>
        <v>CSCGT</v>
      </c>
    </row>
    <row r="456" spans="1:24" hidden="1" x14ac:dyDescent="0.3">
      <c r="A456" s="53">
        <v>85</v>
      </c>
      <c r="B456" s="121">
        <v>45168</v>
      </c>
      <c r="C456" t="str">
        <v>DIEGO SOHAIL, ZATARAIN MARTINEZ</v>
      </c>
      <c r="D456" s="53" t="str">
        <v>CSCGT</v>
      </c>
      <c r="E456" s="53" t="str">
        <v>IMPRODUCTIVA</v>
      </c>
      <c r="F456" t="str">
        <v>PARTICIPACIÓN CURSOS EXTERNOS</v>
      </c>
      <c r="G456" s="121">
        <v>45155</v>
      </c>
      <c r="H456" s="53">
        <v>2023</v>
      </c>
      <c r="I456" t="str">
        <v>ago</v>
      </c>
      <c r="J456" s="124">
        <v>45139</v>
      </c>
      <c r="K456">
        <v>0</v>
      </c>
      <c r="L456">
        <v>0</v>
      </c>
      <c r="M456">
        <v>0</v>
      </c>
      <c r="N456">
        <v>0</v>
      </c>
      <c r="O456">
        <v>0</v>
      </c>
      <c r="P456">
        <v>9</v>
      </c>
      <c r="Q456">
        <v>0</v>
      </c>
      <c r="R456">
        <f t="shared" si="24"/>
        <v>9</v>
      </c>
      <c r="S456">
        <f t="shared" si="22"/>
        <v>0</v>
      </c>
      <c r="T456" s="53" t="str">
        <f t="shared" si="23"/>
        <v/>
      </c>
      <c r="U456" s="53" t="str">
        <f t="shared" si="23"/>
        <v/>
      </c>
      <c r="V456" s="53" t="str">
        <f t="shared" si="23"/>
        <v/>
      </c>
      <c r="W456" s="53" t="str">
        <f t="shared" si="23"/>
        <v/>
      </c>
      <c r="X456" s="53" t="str">
        <f t="shared" si="23"/>
        <v>CSCGT</v>
      </c>
    </row>
    <row r="457" spans="1:24" hidden="1" x14ac:dyDescent="0.3">
      <c r="A457" s="53">
        <v>84</v>
      </c>
      <c r="B457" s="121">
        <v>45168</v>
      </c>
      <c r="C457" t="str">
        <v>DIEGO SOHAIL, ZATARAIN MARTINEZ</v>
      </c>
      <c r="D457" s="53" t="str">
        <v>TÉCNICA ELÉCTRICA DE PARRAL</v>
      </c>
      <c r="E457" s="53" t="str">
        <v>PRODUCTIVA</v>
      </c>
      <c r="F457" t="str">
        <v>ENCARGOS ESPECIALES DE AI</v>
      </c>
      <c r="G457" s="121">
        <v>45154</v>
      </c>
      <c r="H457" s="53">
        <v>2023</v>
      </c>
      <c r="I457" t="str">
        <v>ago</v>
      </c>
      <c r="J457" s="124">
        <v>45139</v>
      </c>
      <c r="K457">
        <v>0</v>
      </c>
      <c r="L457">
        <v>0</v>
      </c>
      <c r="M457">
        <v>0</v>
      </c>
      <c r="N457">
        <v>0</v>
      </c>
      <c r="O457">
        <v>0</v>
      </c>
      <c r="P457">
        <v>9</v>
      </c>
      <c r="Q457">
        <v>0</v>
      </c>
      <c r="R457">
        <f t="shared" si="24"/>
        <v>9</v>
      </c>
      <c r="S457">
        <f t="shared" si="22"/>
        <v>0</v>
      </c>
      <c r="T457" s="53" t="str">
        <f t="shared" si="23"/>
        <v>TÉCNICA ELÉCTRICA DE PARRAL</v>
      </c>
      <c r="U457" s="53" t="str">
        <f t="shared" si="23"/>
        <v/>
      </c>
      <c r="V457" s="53" t="str">
        <f t="shared" si="23"/>
        <v/>
      </c>
      <c r="W457" s="53" t="str">
        <f t="shared" si="23"/>
        <v/>
      </c>
      <c r="X457" s="53" t="str">
        <f t="shared" si="23"/>
        <v/>
      </c>
    </row>
    <row r="458" spans="1:24" hidden="1" x14ac:dyDescent="0.3">
      <c r="A458" s="53">
        <v>77</v>
      </c>
      <c r="B458" s="121">
        <v>45153</v>
      </c>
      <c r="C458" t="str">
        <v>DIEGO SOHAIL, ZATARAIN MARTINEZ</v>
      </c>
      <c r="D458" s="53" t="str">
        <v>CSCGT</v>
      </c>
      <c r="E458" s="53" t="str">
        <v>IMPRODUCTIVA</v>
      </c>
      <c r="F458" t="str">
        <v>TAREAS ADMINISTRATIVAS (REUNIÓN SOLICITADA POR OTRO DEPARTAMENTO OPERACIÓN 100%)</v>
      </c>
      <c r="G458" s="121">
        <v>45153</v>
      </c>
      <c r="H458" s="53">
        <v>2023</v>
      </c>
      <c r="I458" t="str">
        <v>ago</v>
      </c>
      <c r="J458" s="124">
        <v>45139</v>
      </c>
      <c r="K458">
        <v>0</v>
      </c>
      <c r="L458">
        <v>0</v>
      </c>
      <c r="M458">
        <v>0</v>
      </c>
      <c r="N458">
        <v>0</v>
      </c>
      <c r="O458">
        <v>0</v>
      </c>
      <c r="P458">
        <v>0.5</v>
      </c>
      <c r="Q458">
        <v>0</v>
      </c>
      <c r="R458">
        <f t="shared" si="24"/>
        <v>0.5</v>
      </c>
      <c r="S458">
        <f t="shared" si="22"/>
        <v>0</v>
      </c>
      <c r="T458" s="53" t="str">
        <f t="shared" si="23"/>
        <v/>
      </c>
      <c r="U458" s="53" t="str">
        <f t="shared" si="23"/>
        <v/>
      </c>
      <c r="V458" s="53" t="str">
        <f t="shared" si="23"/>
        <v/>
      </c>
      <c r="W458" s="53" t="str">
        <f t="shared" si="23"/>
        <v/>
      </c>
      <c r="X458" s="53" t="str">
        <f t="shared" si="23"/>
        <v>CSCGT</v>
      </c>
    </row>
    <row r="459" spans="1:24" hidden="1" x14ac:dyDescent="0.3">
      <c r="A459" s="53">
        <v>76</v>
      </c>
      <c r="B459" s="121">
        <v>45153</v>
      </c>
      <c r="C459" t="str">
        <v>DIEGO SOHAIL, ZATARAIN MARTINEZ</v>
      </c>
      <c r="D459" s="53" t="str">
        <v>CSCGT</v>
      </c>
      <c r="E459" s="53" t="str">
        <v>PRODUCTIVA</v>
      </c>
      <c r="F459" t="str">
        <v>CAPACITACIÓN E IMPLEMENTACIÓN DE DESARROLLOS CREADOS POR A.I</v>
      </c>
      <c r="G459" s="121">
        <v>45153</v>
      </c>
      <c r="H459" s="53">
        <v>2023</v>
      </c>
      <c r="I459" t="str">
        <v>ago</v>
      </c>
      <c r="J459" s="124">
        <v>45139</v>
      </c>
      <c r="K459">
        <v>25</v>
      </c>
      <c r="L459">
        <v>50</v>
      </c>
      <c r="M459" t="str">
        <v>DESARROLLO DE HERRAMIENTA PARA PLANEACIÓN, EJECUCION Y SEGUIMIENTO DE AUDITORIAS INTERNAS</v>
      </c>
      <c r="N459" t="str">
        <v>SERVICIO ESPECIALIZADO</v>
      </c>
      <c r="O459">
        <v>0</v>
      </c>
      <c r="P459">
        <v>2.5</v>
      </c>
      <c r="Q459">
        <v>0</v>
      </c>
      <c r="R459">
        <f t="shared" si="24"/>
        <v>2.5</v>
      </c>
      <c r="S459">
        <f t="shared" ref="S459:S522" si="25">IF(OR(D459="GRUPO TEPSA",D459="TODAS"),Q459/5,Q459)</f>
        <v>0</v>
      </c>
      <c r="T459" s="53" t="str">
        <f t="shared" si="23"/>
        <v/>
      </c>
      <c r="U459" s="53" t="str">
        <f t="shared" si="23"/>
        <v/>
      </c>
      <c r="V459" s="53" t="str">
        <f t="shared" si="23"/>
        <v/>
      </c>
      <c r="W459" s="53" t="str">
        <f t="shared" si="23"/>
        <v/>
      </c>
      <c r="X459" s="53" t="str">
        <f t="shared" si="23"/>
        <v>CSCGT</v>
      </c>
    </row>
    <row r="460" spans="1:24" hidden="1" x14ac:dyDescent="0.3">
      <c r="A460" s="53">
        <v>75</v>
      </c>
      <c r="B460" s="121">
        <v>45153</v>
      </c>
      <c r="C460" t="str">
        <v>DIEGO SOHAIL, ZATARAIN MARTINEZ</v>
      </c>
      <c r="D460" s="53" t="str">
        <v>GRUPO TEPSA</v>
      </c>
      <c r="E460" s="53" t="str">
        <v>PRODUCTIVA</v>
      </c>
      <c r="F460" t="str">
        <v>CAPACITACIÓN E IMPLEMENTACIÓN DE DESARROLLOS CREADOS POR A.I</v>
      </c>
      <c r="G460" s="121">
        <v>45153</v>
      </c>
      <c r="H460" s="53">
        <v>2023</v>
      </c>
      <c r="I460" t="str">
        <v>ago</v>
      </c>
      <c r="J460" s="124">
        <v>45139</v>
      </c>
      <c r="K460">
        <v>38</v>
      </c>
      <c r="L460">
        <v>62</v>
      </c>
      <c r="M460" t="str">
        <v>ACTUALIZACION Y MANTENIMIENTO EN APLICACIÓNES DE CONTROL INTERNO  MAESTRO DE FLOTILLAS</v>
      </c>
      <c r="N460" t="str">
        <v>CONTROL INTERNO</v>
      </c>
      <c r="O460" t="str">
        <v>AUTOMATIZACIÓN DE PROCESO</v>
      </c>
      <c r="P460">
        <v>6</v>
      </c>
      <c r="Q460">
        <v>0</v>
      </c>
      <c r="R460">
        <f t="shared" si="24"/>
        <v>1.2</v>
      </c>
      <c r="S460">
        <f t="shared" si="25"/>
        <v>0</v>
      </c>
      <c r="T460" s="53" t="str">
        <f t="shared" si="23"/>
        <v>TÉCNICA ELÉCTRICA DE PARRAL</v>
      </c>
      <c r="U460" s="53" t="str">
        <f t="shared" si="23"/>
        <v>TEPSA ELÉCTRICA</v>
      </c>
      <c r="V460" s="53" t="str">
        <f t="shared" si="23"/>
        <v>TEPSA COMERCIAL</v>
      </c>
      <c r="W460" s="53" t="str">
        <f t="shared" si="23"/>
        <v>TEPSA STEEL POWER</v>
      </c>
      <c r="X460" s="53" t="str">
        <f t="shared" si="23"/>
        <v>CSCGT</v>
      </c>
    </row>
    <row r="461" spans="1:24" hidden="1" x14ac:dyDescent="0.3">
      <c r="A461" s="53">
        <v>74</v>
      </c>
      <c r="B461" s="121">
        <v>45152</v>
      </c>
      <c r="C461" t="str">
        <v>DIEGO SOHAIL, ZATARAIN MARTINEZ</v>
      </c>
      <c r="D461" s="53" t="str">
        <v>TÉCNICA ELÉCTRICA DE PARRAL</v>
      </c>
      <c r="E461" s="53" t="str">
        <v>PRODUCTIVA</v>
      </c>
      <c r="F461" t="str">
        <v>ACTIVIDADES DE PLANEACION</v>
      </c>
      <c r="G461" s="121">
        <v>45152</v>
      </c>
      <c r="H461" s="53">
        <v>2023</v>
      </c>
      <c r="I461" t="str">
        <v>ago</v>
      </c>
      <c r="J461" s="124">
        <v>45139</v>
      </c>
      <c r="K461">
        <v>0</v>
      </c>
      <c r="L461">
        <v>0</v>
      </c>
      <c r="M461">
        <v>0</v>
      </c>
      <c r="N461">
        <v>0</v>
      </c>
      <c r="O461">
        <v>0</v>
      </c>
      <c r="P461">
        <v>2</v>
      </c>
      <c r="Q461">
        <v>0</v>
      </c>
      <c r="R461">
        <f t="shared" si="24"/>
        <v>2</v>
      </c>
      <c r="S461">
        <f t="shared" si="25"/>
        <v>0</v>
      </c>
      <c r="T461" s="53" t="str">
        <f t="shared" si="23"/>
        <v>TÉCNICA ELÉCTRICA DE PARRAL</v>
      </c>
      <c r="U461" s="53" t="str">
        <f t="shared" si="23"/>
        <v/>
      </c>
      <c r="V461" s="53" t="str">
        <f t="shared" si="23"/>
        <v/>
      </c>
      <c r="W461" s="53" t="str">
        <f t="shared" si="23"/>
        <v/>
      </c>
      <c r="X461" s="53" t="str">
        <f t="shared" si="23"/>
        <v/>
      </c>
    </row>
    <row r="462" spans="1:24" hidden="1" x14ac:dyDescent="0.3">
      <c r="A462" s="53">
        <v>73</v>
      </c>
      <c r="B462" s="121">
        <v>45152</v>
      </c>
      <c r="C462" t="str">
        <v>DIEGO SOHAIL, ZATARAIN MARTINEZ</v>
      </c>
      <c r="D462" s="53" t="str">
        <v>GRUPO TEPSA</v>
      </c>
      <c r="E462" s="53" t="str">
        <v>PRODUCTIVA</v>
      </c>
      <c r="F462" t="str">
        <v>CAPACITACIÓN E IMPLEMENTACIÓN DE DESARROLLOS CREADOS POR A.I</v>
      </c>
      <c r="G462" s="121">
        <v>45152</v>
      </c>
      <c r="H462" s="53">
        <v>2023</v>
      </c>
      <c r="I462" t="str">
        <v>ago</v>
      </c>
      <c r="J462" s="124">
        <v>45139</v>
      </c>
      <c r="K462">
        <v>38</v>
      </c>
      <c r="L462">
        <v>62</v>
      </c>
      <c r="M462" t="str">
        <v>ACTUALIZACION Y MANTENIMIENTO EN APLICACIÓNES DE CONTROL INTERNO  MAESTRO DE FLOTILLAS</v>
      </c>
      <c r="N462" t="str">
        <v>CONTROL INTERNO</v>
      </c>
      <c r="O462" t="str">
        <v>AUTOMATIZACIÓN DE PROCESO</v>
      </c>
      <c r="P462">
        <v>5</v>
      </c>
      <c r="Q462">
        <v>0</v>
      </c>
      <c r="R462">
        <f t="shared" si="24"/>
        <v>1</v>
      </c>
      <c r="S462">
        <f t="shared" si="25"/>
        <v>0</v>
      </c>
      <c r="T462" s="53" t="str">
        <f t="shared" si="23"/>
        <v>TÉCNICA ELÉCTRICA DE PARRAL</v>
      </c>
      <c r="U462" s="53" t="str">
        <f t="shared" si="23"/>
        <v>TEPSA ELÉCTRICA</v>
      </c>
      <c r="V462" s="53" t="str">
        <f t="shared" si="23"/>
        <v>TEPSA COMERCIAL</v>
      </c>
      <c r="W462" s="53" t="str">
        <f t="shared" si="23"/>
        <v>TEPSA STEEL POWER</v>
      </c>
      <c r="X462" s="53" t="str">
        <f t="shared" si="23"/>
        <v>CSCGT</v>
      </c>
    </row>
    <row r="463" spans="1:24" hidden="1" x14ac:dyDescent="0.3">
      <c r="A463" s="53">
        <v>72</v>
      </c>
      <c r="B463" s="121">
        <v>45152</v>
      </c>
      <c r="C463" t="str">
        <v>DIEGO SOHAIL, ZATARAIN MARTINEZ</v>
      </c>
      <c r="D463" s="53" t="str">
        <v>CSCGT</v>
      </c>
      <c r="E463" s="53" t="str">
        <v>PRODUCTIVA</v>
      </c>
      <c r="F463" t="str">
        <v>ACTIVIDADES DE CONTROL INTERNO</v>
      </c>
      <c r="G463" s="121">
        <v>45152</v>
      </c>
      <c r="H463" s="53">
        <v>2023</v>
      </c>
      <c r="I463" t="str">
        <v>ago</v>
      </c>
      <c r="J463" s="124">
        <v>45139</v>
      </c>
      <c r="K463">
        <v>25</v>
      </c>
      <c r="L463">
        <v>50</v>
      </c>
      <c r="M463" t="str">
        <v>DESARROLLO DE HERRAMIENTA PARA PLANEACIÓN, EJECUCION Y SEGUIMIENTO DE AUDITORIAS INTERNAS</v>
      </c>
      <c r="N463" t="str">
        <v>SERVICIO ESPECIALIZADO</v>
      </c>
      <c r="O463">
        <v>0</v>
      </c>
      <c r="P463">
        <v>2</v>
      </c>
      <c r="Q463">
        <v>0</v>
      </c>
      <c r="R463">
        <f t="shared" si="24"/>
        <v>2</v>
      </c>
      <c r="S463">
        <f t="shared" si="25"/>
        <v>0</v>
      </c>
      <c r="T463" s="53" t="str">
        <f t="shared" si="23"/>
        <v/>
      </c>
      <c r="U463" s="53" t="str">
        <f t="shared" si="23"/>
        <v/>
      </c>
      <c r="V463" s="53" t="str">
        <f t="shared" si="23"/>
        <v/>
      </c>
      <c r="W463" s="53" t="str">
        <f t="shared" si="23"/>
        <v/>
      </c>
      <c r="X463" s="53" t="str">
        <f t="shared" si="23"/>
        <v>CSCGT</v>
      </c>
    </row>
    <row r="464" spans="1:24" hidden="1" x14ac:dyDescent="0.3">
      <c r="A464" s="53">
        <v>83</v>
      </c>
      <c r="B464" s="121">
        <v>45168</v>
      </c>
      <c r="C464" t="str">
        <v>DIEGO SOHAIL, ZATARAIN MARTINEZ</v>
      </c>
      <c r="D464" s="53" t="str">
        <v>CSCGT</v>
      </c>
      <c r="E464" s="53" t="str">
        <v>IMPRODUCTIVA</v>
      </c>
      <c r="F464" t="str">
        <v>ENTRENAMIENTO / CAPACITACIÓN</v>
      </c>
      <c r="G464" s="121">
        <v>45149</v>
      </c>
      <c r="H464" s="53">
        <v>2023</v>
      </c>
      <c r="I464" t="str">
        <v>ago</v>
      </c>
      <c r="J464" s="124">
        <v>45139</v>
      </c>
      <c r="K464">
        <v>0</v>
      </c>
      <c r="L464">
        <v>0</v>
      </c>
      <c r="M464">
        <v>0</v>
      </c>
      <c r="N464">
        <v>0</v>
      </c>
      <c r="O464">
        <v>0</v>
      </c>
      <c r="P464">
        <v>1</v>
      </c>
      <c r="Q464">
        <v>0</v>
      </c>
      <c r="R464">
        <f t="shared" si="24"/>
        <v>1</v>
      </c>
      <c r="S464">
        <f t="shared" si="25"/>
        <v>0</v>
      </c>
      <c r="T464" s="53" t="str">
        <f t="shared" si="23"/>
        <v/>
      </c>
      <c r="U464" s="53" t="str">
        <f t="shared" si="23"/>
        <v/>
      </c>
      <c r="V464" s="53" t="str">
        <f t="shared" si="23"/>
        <v/>
      </c>
      <c r="W464" s="53" t="str">
        <f t="shared" si="23"/>
        <v/>
      </c>
      <c r="X464" s="53" t="str">
        <f t="shared" si="23"/>
        <v>CSCGT</v>
      </c>
    </row>
    <row r="465" spans="1:24" hidden="1" x14ac:dyDescent="0.3">
      <c r="A465" s="53">
        <v>82</v>
      </c>
      <c r="B465" s="121">
        <v>45168</v>
      </c>
      <c r="C465" t="str">
        <v>DIEGO SOHAIL, ZATARAIN MARTINEZ</v>
      </c>
      <c r="D465" s="53" t="str">
        <v>CSCGT</v>
      </c>
      <c r="E465" s="53" t="str">
        <v>IMPRODUCTIVA</v>
      </c>
      <c r="F465" t="str">
        <v>TAREAS ADMINISTRATIVAS (REUNIÓN SOLICITADA POR OTRO DEPARTAMENTO OPERACIÓN 100%)</v>
      </c>
      <c r="G465" s="121">
        <v>45149</v>
      </c>
      <c r="H465" s="53">
        <v>2023</v>
      </c>
      <c r="I465" t="str">
        <v>ago</v>
      </c>
      <c r="J465" s="124">
        <v>45139</v>
      </c>
      <c r="K465">
        <v>0</v>
      </c>
      <c r="L465">
        <v>0</v>
      </c>
      <c r="M465">
        <v>0</v>
      </c>
      <c r="N465">
        <v>0</v>
      </c>
      <c r="O465">
        <v>0</v>
      </c>
      <c r="P465">
        <v>1</v>
      </c>
      <c r="Q465">
        <v>0</v>
      </c>
      <c r="R465">
        <f t="shared" si="24"/>
        <v>1</v>
      </c>
      <c r="S465">
        <f t="shared" si="25"/>
        <v>0</v>
      </c>
      <c r="T465" s="53" t="str">
        <f t="shared" si="23"/>
        <v/>
      </c>
      <c r="U465" s="53" t="str">
        <f t="shared" si="23"/>
        <v/>
      </c>
      <c r="V465" s="53" t="str">
        <f t="shared" si="23"/>
        <v/>
      </c>
      <c r="W465" s="53" t="str">
        <f t="shared" si="23"/>
        <v/>
      </c>
      <c r="X465" s="53" t="str">
        <f t="shared" si="23"/>
        <v>CSCGT</v>
      </c>
    </row>
    <row r="466" spans="1:24" hidden="1" x14ac:dyDescent="0.3">
      <c r="A466" s="53">
        <v>81</v>
      </c>
      <c r="B466" s="121">
        <v>45168</v>
      </c>
      <c r="C466" t="str">
        <v>DIEGO SOHAIL, ZATARAIN MARTINEZ</v>
      </c>
      <c r="D466" s="53" t="str">
        <v>TÉCNICA ELÉCTRICA DE PARRAL</v>
      </c>
      <c r="E466" s="53" t="str">
        <v>PRODUCTIVA</v>
      </c>
      <c r="F466" t="str">
        <v>ENCARGOS ESPECIALES DE AI</v>
      </c>
      <c r="G466" s="121">
        <v>45149</v>
      </c>
      <c r="H466" s="53">
        <v>2023</v>
      </c>
      <c r="I466" t="str">
        <v>ago</v>
      </c>
      <c r="J466" s="124">
        <v>45139</v>
      </c>
      <c r="K466">
        <v>0</v>
      </c>
      <c r="L466">
        <v>0</v>
      </c>
      <c r="M466">
        <v>0</v>
      </c>
      <c r="N466">
        <v>0</v>
      </c>
      <c r="O466">
        <v>0</v>
      </c>
      <c r="P466">
        <v>4</v>
      </c>
      <c r="Q466">
        <v>0</v>
      </c>
      <c r="R466">
        <f t="shared" si="24"/>
        <v>4</v>
      </c>
      <c r="S466">
        <f t="shared" si="25"/>
        <v>0</v>
      </c>
      <c r="T466" s="53" t="str">
        <f t="shared" si="23"/>
        <v>TÉCNICA ELÉCTRICA DE PARRAL</v>
      </c>
      <c r="U466" s="53" t="str">
        <f t="shared" si="23"/>
        <v/>
      </c>
      <c r="V466" s="53" t="str">
        <f t="shared" si="23"/>
        <v/>
      </c>
      <c r="W466" s="53" t="str">
        <f t="shared" si="23"/>
        <v/>
      </c>
      <c r="X466" s="53" t="str">
        <f t="shared" si="23"/>
        <v/>
      </c>
    </row>
    <row r="467" spans="1:24" hidden="1" x14ac:dyDescent="0.3">
      <c r="A467" s="53">
        <v>80</v>
      </c>
      <c r="B467" s="121">
        <v>45168</v>
      </c>
      <c r="C467" t="str">
        <v>DIEGO SOHAIL, ZATARAIN MARTINEZ</v>
      </c>
      <c r="D467" s="53" t="str">
        <v>GRUPO TEPSA</v>
      </c>
      <c r="E467" s="53" t="str">
        <v>PRODUCTIVA</v>
      </c>
      <c r="F467" t="str">
        <v>ENCARGOS ESPECIALES DE AI</v>
      </c>
      <c r="G467" s="121">
        <v>45149</v>
      </c>
      <c r="H467" s="53">
        <v>2023</v>
      </c>
      <c r="I467" t="str">
        <v>ago</v>
      </c>
      <c r="J467" s="124">
        <v>45139</v>
      </c>
      <c r="K467">
        <v>29</v>
      </c>
      <c r="L467">
        <v>54</v>
      </c>
      <c r="M467" t="str">
        <v>AUDITORIA PROGRAMADA  REQUISICIONES (COMITE DE COMPRAS)</v>
      </c>
      <c r="N467" t="str">
        <v>AUDITORÍA</v>
      </c>
      <c r="O467" t="str">
        <v>A CONTROL(ES)</v>
      </c>
      <c r="P467">
        <v>3</v>
      </c>
      <c r="Q467">
        <v>0</v>
      </c>
      <c r="R467">
        <f t="shared" si="24"/>
        <v>0.6</v>
      </c>
      <c r="S467">
        <f t="shared" si="25"/>
        <v>0</v>
      </c>
      <c r="T467" s="53" t="str">
        <f t="shared" si="23"/>
        <v>TÉCNICA ELÉCTRICA DE PARRAL</v>
      </c>
      <c r="U467" s="53" t="str">
        <f t="shared" si="23"/>
        <v>TEPSA ELÉCTRICA</v>
      </c>
      <c r="V467" s="53" t="str">
        <f t="shared" si="23"/>
        <v>TEPSA COMERCIAL</v>
      </c>
      <c r="W467" s="53" t="str">
        <f t="shared" si="23"/>
        <v>TEPSA STEEL POWER</v>
      </c>
      <c r="X467" s="53" t="str">
        <f t="shared" si="23"/>
        <v>CSCGT</v>
      </c>
    </row>
    <row r="468" spans="1:24" hidden="1" x14ac:dyDescent="0.3">
      <c r="A468" s="53">
        <v>5</v>
      </c>
      <c r="B468" s="121">
        <v>45098</v>
      </c>
      <c r="C468" t="str">
        <v>DIEGO SOHAIL, ZATARAIN MARTINEZ</v>
      </c>
      <c r="D468" s="53" t="str">
        <v>GRUPO TEPSA</v>
      </c>
      <c r="E468" s="53" t="str">
        <v>PRODUCTIVA</v>
      </c>
      <c r="F468" t="str">
        <v>ACTIVIDADES DE CONTROL INTERNO</v>
      </c>
      <c r="G468" s="121">
        <v>45147</v>
      </c>
      <c r="H468" s="53">
        <v>2023</v>
      </c>
      <c r="I468" t="str">
        <v>ago</v>
      </c>
      <c r="J468" s="124">
        <v>45139</v>
      </c>
      <c r="K468">
        <v>25</v>
      </c>
      <c r="L468">
        <v>50</v>
      </c>
      <c r="M468" t="str">
        <v>DESARROLLO DE HERRAMIENTA PARA PLANEACIÓN, EJECUCION Y SEGUIMIENTO DE AUDITORIAS INTERNAS</v>
      </c>
      <c r="N468" t="str">
        <v>SERVICIO ESPECIALIZADO</v>
      </c>
      <c r="O468">
        <v>0</v>
      </c>
      <c r="P468">
        <v>9</v>
      </c>
      <c r="Q468">
        <v>0</v>
      </c>
      <c r="R468">
        <f t="shared" si="24"/>
        <v>1.8</v>
      </c>
      <c r="S468">
        <f t="shared" si="25"/>
        <v>0</v>
      </c>
      <c r="T468" s="53" t="str">
        <f t="shared" si="23"/>
        <v>TÉCNICA ELÉCTRICA DE PARRAL</v>
      </c>
      <c r="U468" s="53" t="str">
        <f t="shared" si="23"/>
        <v>TEPSA ELÉCTRICA</v>
      </c>
      <c r="V468" s="53" t="str">
        <f t="shared" si="23"/>
        <v>TEPSA COMERCIAL</v>
      </c>
      <c r="W468" s="53" t="str">
        <f t="shared" si="23"/>
        <v>TEPSA STEEL POWER</v>
      </c>
      <c r="X468" s="53" t="str">
        <f t="shared" si="23"/>
        <v>CSCGT</v>
      </c>
    </row>
    <row r="469" spans="1:24" hidden="1" x14ac:dyDescent="0.3">
      <c r="A469" s="53">
        <v>65</v>
      </c>
      <c r="B469" s="121">
        <v>45146</v>
      </c>
      <c r="C469" t="str">
        <v>DIEGO SOHAIL, ZATARAIN MARTINEZ</v>
      </c>
      <c r="D469" s="53" t="str">
        <v>CSCGT</v>
      </c>
      <c r="E469" s="53" t="str">
        <v>IMPRODUCTIVA</v>
      </c>
      <c r="F469" t="str">
        <v>ENTRENAMIENTO / CAPACITACIÓN</v>
      </c>
      <c r="G469" s="121">
        <v>45146</v>
      </c>
      <c r="H469" s="53">
        <v>2023</v>
      </c>
      <c r="I469" t="str">
        <v>ago</v>
      </c>
      <c r="J469" s="124">
        <v>45139</v>
      </c>
      <c r="K469">
        <v>0</v>
      </c>
      <c r="L469">
        <v>0</v>
      </c>
      <c r="M469">
        <v>0</v>
      </c>
      <c r="N469">
        <v>0</v>
      </c>
      <c r="O469">
        <v>0</v>
      </c>
      <c r="P469">
        <v>1</v>
      </c>
      <c r="Q469">
        <v>0</v>
      </c>
      <c r="R469">
        <f t="shared" si="24"/>
        <v>1</v>
      </c>
      <c r="S469">
        <f t="shared" si="25"/>
        <v>0</v>
      </c>
      <c r="T469" s="53" t="str">
        <f t="shared" si="23"/>
        <v/>
      </c>
      <c r="U469" s="53" t="str">
        <f t="shared" si="23"/>
        <v/>
      </c>
      <c r="V469" s="53" t="str">
        <f t="shared" si="23"/>
        <v/>
      </c>
      <c r="W469" s="53" t="str">
        <f t="shared" si="23"/>
        <v/>
      </c>
      <c r="X469" s="53" t="str">
        <f t="shared" si="23"/>
        <v>CSCGT</v>
      </c>
    </row>
    <row r="470" spans="1:24" hidden="1" x14ac:dyDescent="0.3">
      <c r="A470" s="53">
        <v>64</v>
      </c>
      <c r="B470" s="121">
        <v>45146</v>
      </c>
      <c r="C470" t="str">
        <v>DIEGO SOHAIL, ZATARAIN MARTINEZ</v>
      </c>
      <c r="D470" s="53" t="str">
        <v>CSCGT</v>
      </c>
      <c r="E470" s="53" t="str">
        <v>PRODUCTIVA</v>
      </c>
      <c r="F470" t="str">
        <v>CAPACITACIÓN E IMPLEMENTACIÓN DE DESARROLLOS CREADOS POR A.I</v>
      </c>
      <c r="G470" s="121">
        <v>45146</v>
      </c>
      <c r="H470" s="53">
        <v>2023</v>
      </c>
      <c r="I470" t="str">
        <v>ago</v>
      </c>
      <c r="J470" s="124">
        <v>45139</v>
      </c>
      <c r="K470">
        <v>25</v>
      </c>
      <c r="L470">
        <v>50</v>
      </c>
      <c r="M470" t="str">
        <v>DESARROLLO DE HERRAMIENTA PARA PLANEACIÓN, EJECUCION Y SEGUIMIENTO DE AUDITORIAS INTERNAS</v>
      </c>
      <c r="N470" t="str">
        <v>SERVICIO ESPECIALIZADO</v>
      </c>
      <c r="O470">
        <v>0</v>
      </c>
      <c r="P470">
        <v>3</v>
      </c>
      <c r="Q470">
        <v>0</v>
      </c>
      <c r="R470">
        <f t="shared" si="24"/>
        <v>3</v>
      </c>
      <c r="S470">
        <f t="shared" si="25"/>
        <v>0</v>
      </c>
      <c r="T470" s="53" t="str">
        <f t="shared" si="23"/>
        <v/>
      </c>
      <c r="U470" s="53" t="str">
        <f t="shared" si="23"/>
        <v/>
      </c>
      <c r="V470" s="53" t="str">
        <f t="shared" si="23"/>
        <v/>
      </c>
      <c r="W470" s="53" t="str">
        <f t="shared" si="23"/>
        <v/>
      </c>
      <c r="X470" s="53" t="str">
        <f t="shared" si="23"/>
        <v>CSCGT</v>
      </c>
    </row>
    <row r="471" spans="1:24" hidden="1" x14ac:dyDescent="0.3">
      <c r="A471" s="53">
        <v>63</v>
      </c>
      <c r="B471" s="121">
        <v>45146</v>
      </c>
      <c r="C471" t="str">
        <v>DIEGO SOHAIL, ZATARAIN MARTINEZ</v>
      </c>
      <c r="D471" s="53" t="str">
        <v>CSCGT</v>
      </c>
      <c r="E471" s="53" t="str">
        <v>IMPRODUCTIVA</v>
      </c>
      <c r="F471" t="str">
        <v>TAREAS ADMINISTRATIVAS (REUNIÓN SOLICITADA POR OTRO DEPARTAMENTO OPERACIÓN 100%)</v>
      </c>
      <c r="G471" s="121">
        <v>45146</v>
      </c>
      <c r="H471" s="53">
        <v>2023</v>
      </c>
      <c r="I471" t="str">
        <v>ago</v>
      </c>
      <c r="J471" s="124">
        <v>45139</v>
      </c>
      <c r="K471">
        <v>0</v>
      </c>
      <c r="L471">
        <v>0</v>
      </c>
      <c r="M471">
        <v>0</v>
      </c>
      <c r="N471">
        <v>0</v>
      </c>
      <c r="O471">
        <v>0</v>
      </c>
      <c r="P471">
        <v>0.5</v>
      </c>
      <c r="Q471">
        <v>0</v>
      </c>
      <c r="R471">
        <f t="shared" si="24"/>
        <v>0.5</v>
      </c>
      <c r="S471">
        <f t="shared" si="25"/>
        <v>0</v>
      </c>
      <c r="T471" s="53" t="str">
        <f t="shared" si="23"/>
        <v/>
      </c>
      <c r="U471" s="53" t="str">
        <f t="shared" si="23"/>
        <v/>
      </c>
      <c r="V471" s="53" t="str">
        <f t="shared" si="23"/>
        <v/>
      </c>
      <c r="W471" s="53" t="str">
        <f t="shared" si="23"/>
        <v/>
      </c>
      <c r="X471" s="53" t="str">
        <f t="shared" si="23"/>
        <v>CSCGT</v>
      </c>
    </row>
    <row r="472" spans="1:24" hidden="1" x14ac:dyDescent="0.3">
      <c r="A472" s="53">
        <v>62</v>
      </c>
      <c r="B472" s="121">
        <v>45146</v>
      </c>
      <c r="C472" t="str">
        <v>DIEGO SOHAIL, ZATARAIN MARTINEZ</v>
      </c>
      <c r="D472" s="53" t="str">
        <v>GRUPO TEPSA</v>
      </c>
      <c r="E472" s="53" t="str">
        <v>PRODUCTIVA</v>
      </c>
      <c r="F472" t="str">
        <v>ACTIVIDADES DE CONTROL INTERNO</v>
      </c>
      <c r="G472" s="121">
        <v>45146</v>
      </c>
      <c r="H472" s="53">
        <v>2023</v>
      </c>
      <c r="I472" t="str">
        <v>ago</v>
      </c>
      <c r="J472" s="124">
        <v>45139</v>
      </c>
      <c r="K472">
        <v>63</v>
      </c>
      <c r="L472">
        <v>86</v>
      </c>
      <c r="M472" t="str">
        <v>ATENCION A FOLIO R23-002 PROTOCOLO DE ATENCION A VIOLENCIA LABORAL (CHIHUAHUA)</v>
      </c>
      <c r="N472" t="str">
        <v>AUDITORÍA</v>
      </c>
      <c r="O472" t="str">
        <v>INVESTIGACIÓN</v>
      </c>
      <c r="P472">
        <v>4.5</v>
      </c>
      <c r="Q472">
        <v>0</v>
      </c>
      <c r="R472">
        <f t="shared" si="24"/>
        <v>0.9</v>
      </c>
      <c r="S472">
        <f t="shared" si="25"/>
        <v>0</v>
      </c>
      <c r="T472" s="53" t="str">
        <f t="shared" si="23"/>
        <v>TÉCNICA ELÉCTRICA DE PARRAL</v>
      </c>
      <c r="U472" s="53" t="str">
        <f t="shared" si="23"/>
        <v>TEPSA ELÉCTRICA</v>
      </c>
      <c r="V472" s="53" t="str">
        <f t="shared" si="23"/>
        <v>TEPSA COMERCIAL</v>
      </c>
      <c r="W472" s="53" t="str">
        <f t="shared" si="23"/>
        <v>TEPSA STEEL POWER</v>
      </c>
      <c r="X472" s="53" t="str">
        <f t="shared" si="23"/>
        <v>CSCGT</v>
      </c>
    </row>
    <row r="473" spans="1:24" hidden="1" x14ac:dyDescent="0.3">
      <c r="A473" s="53">
        <v>70</v>
      </c>
      <c r="B473" s="121">
        <v>45146</v>
      </c>
      <c r="C473" t="str">
        <v>DIEGO SOHAIL, ZATARAIN MARTINEZ</v>
      </c>
      <c r="D473" s="53" t="str">
        <v>CSCGT</v>
      </c>
      <c r="E473" s="53" t="str">
        <v>IMPRODUCTIVA</v>
      </c>
      <c r="F473" t="str">
        <v>PARTICIPACIÓN CURSOS EXTERNOS</v>
      </c>
      <c r="G473" s="121">
        <v>45145</v>
      </c>
      <c r="H473" s="53">
        <v>2023</v>
      </c>
      <c r="I473" t="str">
        <v>ago</v>
      </c>
      <c r="J473" s="124">
        <v>45139</v>
      </c>
      <c r="K473">
        <v>0</v>
      </c>
      <c r="L473">
        <v>0</v>
      </c>
      <c r="M473">
        <v>0</v>
      </c>
      <c r="N473">
        <v>0</v>
      </c>
      <c r="O473">
        <v>0</v>
      </c>
      <c r="P473">
        <v>1</v>
      </c>
      <c r="Q473">
        <v>0</v>
      </c>
      <c r="R473">
        <f t="shared" si="24"/>
        <v>1</v>
      </c>
      <c r="S473">
        <f t="shared" si="25"/>
        <v>0</v>
      </c>
      <c r="T473" s="53" t="str">
        <f t="shared" si="23"/>
        <v/>
      </c>
      <c r="U473" s="53" t="str">
        <f t="shared" si="23"/>
        <v/>
      </c>
      <c r="V473" s="53" t="str">
        <f t="shared" si="23"/>
        <v/>
      </c>
      <c r="W473" s="53" t="str">
        <f t="shared" si="23"/>
        <v/>
      </c>
      <c r="X473" s="53" t="str">
        <f t="shared" si="23"/>
        <v>CSCGT</v>
      </c>
    </row>
    <row r="474" spans="1:24" hidden="1" x14ac:dyDescent="0.3">
      <c r="A474" s="53">
        <v>69</v>
      </c>
      <c r="B474" s="121">
        <v>45146</v>
      </c>
      <c r="C474" t="str">
        <v>DIEGO SOHAIL, ZATARAIN MARTINEZ</v>
      </c>
      <c r="D474" s="53" t="str">
        <v>CSCGT</v>
      </c>
      <c r="E474" s="53" t="str">
        <v>PRODUCTIVA</v>
      </c>
      <c r="F474" t="str">
        <v>CAPACITACIÓN E IMPLEMENTACIÓN DE DESARROLLOS CREADOS POR A.I</v>
      </c>
      <c r="G474" s="121">
        <v>45145</v>
      </c>
      <c r="H474" s="53">
        <v>2023</v>
      </c>
      <c r="I474" t="str">
        <v>ago</v>
      </c>
      <c r="J474" s="124">
        <v>45139</v>
      </c>
      <c r="K474">
        <v>29</v>
      </c>
      <c r="L474">
        <v>54</v>
      </c>
      <c r="M474" t="str">
        <v>AUDITORIA PROGRAMADA  REQUISICIONES (COMITE DE COMPRAS)</v>
      </c>
      <c r="N474" t="str">
        <v>AUDITORÍA</v>
      </c>
      <c r="O474" t="str">
        <v>A CONTROL(ES)</v>
      </c>
      <c r="P474">
        <v>1</v>
      </c>
      <c r="Q474">
        <v>0</v>
      </c>
      <c r="R474">
        <f t="shared" si="24"/>
        <v>1</v>
      </c>
      <c r="S474">
        <f t="shared" si="25"/>
        <v>0</v>
      </c>
      <c r="T474" s="53" t="str">
        <f t="shared" si="23"/>
        <v/>
      </c>
      <c r="U474" s="53" t="str">
        <f t="shared" si="23"/>
        <v/>
      </c>
      <c r="V474" s="53" t="str">
        <f t="shared" si="23"/>
        <v/>
      </c>
      <c r="W474" s="53" t="str">
        <f t="shared" si="23"/>
        <v/>
      </c>
      <c r="X474" s="53" t="str">
        <f t="shared" si="23"/>
        <v>CSCGT</v>
      </c>
    </row>
    <row r="475" spans="1:24" hidden="1" x14ac:dyDescent="0.3">
      <c r="A475" s="53">
        <v>68</v>
      </c>
      <c r="B475" s="121">
        <v>45146</v>
      </c>
      <c r="C475" t="str">
        <v>DIEGO SOHAIL, ZATARAIN MARTINEZ</v>
      </c>
      <c r="D475" s="53" t="str">
        <v>TÉCNICA ELÉCTRICA DE PARRAL</v>
      </c>
      <c r="E475" s="53" t="str">
        <v>PRODUCTIVA</v>
      </c>
      <c r="F475" t="str">
        <v>REVISION PAPELES DE TRABAJO</v>
      </c>
      <c r="G475" s="121">
        <v>45145</v>
      </c>
      <c r="H475" s="53">
        <v>2023</v>
      </c>
      <c r="I475" t="str">
        <v>ago</v>
      </c>
      <c r="J475" s="124">
        <v>45139</v>
      </c>
      <c r="K475">
        <v>63</v>
      </c>
      <c r="L475">
        <v>86</v>
      </c>
      <c r="M475" t="str">
        <v>ATENCION A FOLIO R23-002 PROTOCOLO DE ATENCION A VIOLENCIA LABORAL (CHIHUAHUA)</v>
      </c>
      <c r="N475" t="str">
        <v>AUDITORÍA</v>
      </c>
      <c r="O475" t="str">
        <v>INVESTIGACIÓN</v>
      </c>
      <c r="P475">
        <v>2</v>
      </c>
      <c r="Q475">
        <v>0</v>
      </c>
      <c r="R475">
        <f t="shared" si="24"/>
        <v>2</v>
      </c>
      <c r="S475">
        <f t="shared" si="25"/>
        <v>0</v>
      </c>
      <c r="T475" s="53" t="str">
        <f t="shared" si="23"/>
        <v>TÉCNICA ELÉCTRICA DE PARRAL</v>
      </c>
      <c r="U475" s="53" t="str">
        <f t="shared" si="23"/>
        <v/>
      </c>
      <c r="V475" s="53" t="str">
        <f t="shared" si="23"/>
        <v/>
      </c>
      <c r="W475" s="53" t="str">
        <f t="shared" si="23"/>
        <v/>
      </c>
      <c r="X475" s="53" t="str">
        <f t="shared" si="23"/>
        <v/>
      </c>
    </row>
    <row r="476" spans="1:24" hidden="1" x14ac:dyDescent="0.3">
      <c r="A476" s="53">
        <v>67</v>
      </c>
      <c r="B476" s="121">
        <v>45146</v>
      </c>
      <c r="C476" t="str">
        <v>DIEGO SOHAIL, ZATARAIN MARTINEZ</v>
      </c>
      <c r="D476" s="53" t="str">
        <v>TÉCNICA ELÉCTRICA DE PARRAL</v>
      </c>
      <c r="E476" s="53" t="str">
        <v>PRODUCTIVA</v>
      </c>
      <c r="F476" t="str">
        <v>ACTIVIDADES DE CONTROL INTERNO</v>
      </c>
      <c r="G476" s="121">
        <v>45145</v>
      </c>
      <c r="H476" s="53">
        <v>2023</v>
      </c>
      <c r="I476" t="str">
        <v>ago</v>
      </c>
      <c r="J476" s="124">
        <v>45139</v>
      </c>
      <c r="K476">
        <v>63</v>
      </c>
      <c r="L476">
        <v>86</v>
      </c>
      <c r="M476" t="str">
        <v>ATENCION A FOLIO R23-002 PROTOCOLO DE ATENCION A VIOLENCIA LABORAL (CHIHUAHUA)</v>
      </c>
      <c r="N476" t="str">
        <v>AUDITORÍA</v>
      </c>
      <c r="O476" t="str">
        <v>INVESTIGACIÓN</v>
      </c>
      <c r="P476">
        <v>4</v>
      </c>
      <c r="Q476">
        <v>0</v>
      </c>
      <c r="R476">
        <f t="shared" si="24"/>
        <v>4</v>
      </c>
      <c r="S476">
        <f t="shared" si="25"/>
        <v>0</v>
      </c>
      <c r="T476" s="53" t="str">
        <f t="shared" si="23"/>
        <v>TÉCNICA ELÉCTRICA DE PARRAL</v>
      </c>
      <c r="U476" s="53" t="str">
        <f t="shared" si="23"/>
        <v/>
      </c>
      <c r="V476" s="53" t="str">
        <f t="shared" si="23"/>
        <v/>
      </c>
      <c r="W476" s="53" t="str">
        <f t="shared" si="23"/>
        <v/>
      </c>
      <c r="X476" s="53" t="str">
        <f t="shared" si="23"/>
        <v/>
      </c>
    </row>
    <row r="477" spans="1:24" hidden="1" x14ac:dyDescent="0.3">
      <c r="A477" s="53">
        <v>66</v>
      </c>
      <c r="B477" s="121">
        <v>45146</v>
      </c>
      <c r="C477" t="str">
        <v>DIEGO SOHAIL, ZATARAIN MARTINEZ</v>
      </c>
      <c r="D477" s="53" t="str">
        <v>CSCGT</v>
      </c>
      <c r="E477" s="53" t="str">
        <v>IMPRODUCTIVA</v>
      </c>
      <c r="F477" t="str">
        <v>TAREAS ADMINISTRATIVAS (REUNIÓN SOLICITADA POR OTRO DEPARTAMENTO OPERACIÓN 100%)</v>
      </c>
      <c r="G477" s="121">
        <v>45145</v>
      </c>
      <c r="H477" s="53">
        <v>2023</v>
      </c>
      <c r="I477" t="str">
        <v>ago</v>
      </c>
      <c r="J477" s="124">
        <v>45139</v>
      </c>
      <c r="K477">
        <v>0</v>
      </c>
      <c r="L477">
        <v>0</v>
      </c>
      <c r="M477">
        <v>0</v>
      </c>
      <c r="N477">
        <v>0</v>
      </c>
      <c r="O477">
        <v>0</v>
      </c>
      <c r="P477">
        <v>1</v>
      </c>
      <c r="Q477">
        <v>0</v>
      </c>
      <c r="R477">
        <f t="shared" si="24"/>
        <v>1</v>
      </c>
      <c r="S477">
        <f t="shared" si="25"/>
        <v>0</v>
      </c>
      <c r="T477" s="53" t="str">
        <f t="shared" si="23"/>
        <v/>
      </c>
      <c r="U477" s="53" t="str">
        <f t="shared" si="23"/>
        <v/>
      </c>
      <c r="V477" s="53" t="str">
        <f t="shared" si="23"/>
        <v/>
      </c>
      <c r="W477" s="53" t="str">
        <f t="shared" si="23"/>
        <v/>
      </c>
      <c r="X477" s="53" t="str">
        <f t="shared" si="23"/>
        <v>CSCGT</v>
      </c>
    </row>
    <row r="478" spans="1:24" hidden="1" x14ac:dyDescent="0.3">
      <c r="A478" s="53">
        <v>79</v>
      </c>
      <c r="B478" s="121">
        <v>45168</v>
      </c>
      <c r="C478" t="str">
        <v>DIEGO SOHAIL, ZATARAIN MARTINEZ</v>
      </c>
      <c r="D478" s="53" t="str">
        <v>TÉCNICA ELÉCTRICA DE PARRAL</v>
      </c>
      <c r="E478" s="53" t="str">
        <v>PRODUCTIVA</v>
      </c>
      <c r="F478" t="str">
        <v>ENCARGOS ESPECIALES DE AI</v>
      </c>
      <c r="G478" s="121">
        <v>45142</v>
      </c>
      <c r="H478" s="53">
        <v>2023</v>
      </c>
      <c r="I478" t="str">
        <v>ago</v>
      </c>
      <c r="J478" s="124">
        <v>45139</v>
      </c>
      <c r="K478">
        <v>0</v>
      </c>
      <c r="L478">
        <v>0</v>
      </c>
      <c r="M478">
        <v>0</v>
      </c>
      <c r="N478">
        <v>0</v>
      </c>
      <c r="O478">
        <v>0</v>
      </c>
      <c r="P478">
        <v>5</v>
      </c>
      <c r="Q478">
        <v>0</v>
      </c>
      <c r="R478">
        <f t="shared" si="24"/>
        <v>5</v>
      </c>
      <c r="S478">
        <f t="shared" si="25"/>
        <v>0</v>
      </c>
      <c r="T478" s="53" t="str">
        <f t="shared" ref="T478:X528" si="26">IF(OR(COUNTIF($D478,"*"&amp;T$5&amp;"*")&gt;0,$D478="GRUPO TEPSA"),T$5,"")</f>
        <v>TÉCNICA ELÉCTRICA DE PARRAL</v>
      </c>
      <c r="U478" s="53" t="str">
        <f t="shared" si="26"/>
        <v/>
      </c>
      <c r="V478" s="53" t="str">
        <f t="shared" si="26"/>
        <v/>
      </c>
      <c r="W478" s="53" t="str">
        <f t="shared" si="26"/>
        <v/>
      </c>
      <c r="X478" s="53" t="str">
        <f t="shared" si="26"/>
        <v/>
      </c>
    </row>
    <row r="479" spans="1:24" hidden="1" x14ac:dyDescent="0.3">
      <c r="A479" s="53">
        <v>78</v>
      </c>
      <c r="B479" s="121">
        <v>45168</v>
      </c>
      <c r="C479" t="str">
        <v>DIEGO SOHAIL, ZATARAIN MARTINEZ</v>
      </c>
      <c r="D479" s="53" t="str">
        <v>GRUPO TEPSA</v>
      </c>
      <c r="E479" s="53" t="str">
        <v>PRODUCTIVA</v>
      </c>
      <c r="F479" t="str">
        <v>ENCARGOS ESPECIALES DE AI</v>
      </c>
      <c r="G479" s="121">
        <v>45142</v>
      </c>
      <c r="H479" s="53">
        <v>2023</v>
      </c>
      <c r="I479" t="str">
        <v>ago</v>
      </c>
      <c r="J479" s="124">
        <v>45139</v>
      </c>
      <c r="K479">
        <v>44</v>
      </c>
      <c r="L479">
        <v>68</v>
      </c>
      <c r="M479" t="str">
        <v xml:space="preserve">INVENTARIO Y ENTREGA ESQUEMA DE COMISIONES EN VENTAS </v>
      </c>
      <c r="N479" t="str">
        <v>SERVICIO ESPECIALIZADO</v>
      </c>
      <c r="O479" t="str">
        <v>ESTRUCTURA ORGANIZACIONAL</v>
      </c>
      <c r="P479">
        <v>4</v>
      </c>
      <c r="Q479">
        <v>0</v>
      </c>
      <c r="R479">
        <f t="shared" si="24"/>
        <v>0.8</v>
      </c>
      <c r="S479">
        <f t="shared" si="25"/>
        <v>0</v>
      </c>
      <c r="T479" s="53" t="str">
        <f t="shared" si="26"/>
        <v>TÉCNICA ELÉCTRICA DE PARRAL</v>
      </c>
      <c r="U479" s="53" t="str">
        <f t="shared" si="26"/>
        <v>TEPSA ELÉCTRICA</v>
      </c>
      <c r="V479" s="53" t="str">
        <f t="shared" si="26"/>
        <v>TEPSA COMERCIAL</v>
      </c>
      <c r="W479" s="53" t="str">
        <f t="shared" si="26"/>
        <v>TEPSA STEEL POWER</v>
      </c>
      <c r="X479" s="53" t="str">
        <f t="shared" si="26"/>
        <v>CSCGT</v>
      </c>
    </row>
    <row r="480" spans="1:24" hidden="1" x14ac:dyDescent="0.3">
      <c r="A480" s="53">
        <v>50</v>
      </c>
      <c r="B480" s="121">
        <v>45141</v>
      </c>
      <c r="C480" t="str">
        <v>DIEGO SOHAIL, ZATARAIN MARTINEZ</v>
      </c>
      <c r="D480" s="53" t="str">
        <v>CSCGT</v>
      </c>
      <c r="E480" s="53" t="str">
        <v>IMPRODUCTIVA</v>
      </c>
      <c r="F480" t="str">
        <v>TAREAS ADMINISTRATIVAS (REUNIÓN SOLICITADA POR OTRO DEPARTAMENTO OPERACIÓN 100%)</v>
      </c>
      <c r="G480" s="121">
        <v>45141</v>
      </c>
      <c r="H480" s="53">
        <v>2023</v>
      </c>
      <c r="I480" t="str">
        <v>ago</v>
      </c>
      <c r="J480" s="124">
        <v>45139</v>
      </c>
      <c r="K480">
        <v>0</v>
      </c>
      <c r="L480">
        <v>0</v>
      </c>
      <c r="M480">
        <v>0</v>
      </c>
      <c r="N480">
        <v>0</v>
      </c>
      <c r="O480">
        <v>0</v>
      </c>
      <c r="P480">
        <v>1</v>
      </c>
      <c r="Q480">
        <v>0</v>
      </c>
      <c r="R480">
        <f t="shared" si="24"/>
        <v>1</v>
      </c>
      <c r="S480">
        <f t="shared" si="25"/>
        <v>0</v>
      </c>
      <c r="T480" s="53" t="str">
        <f t="shared" si="26"/>
        <v/>
      </c>
      <c r="U480" s="53" t="str">
        <f t="shared" si="26"/>
        <v/>
      </c>
      <c r="V480" s="53" t="str">
        <f t="shared" si="26"/>
        <v/>
      </c>
      <c r="W480" s="53" t="str">
        <f t="shared" si="26"/>
        <v/>
      </c>
      <c r="X480" s="53" t="str">
        <f t="shared" si="26"/>
        <v>CSCGT</v>
      </c>
    </row>
    <row r="481" spans="1:24" hidden="1" x14ac:dyDescent="0.3">
      <c r="A481" s="53">
        <v>49</v>
      </c>
      <c r="B481" s="121">
        <v>45141</v>
      </c>
      <c r="C481" t="str">
        <v>DIEGO SOHAIL, ZATARAIN MARTINEZ</v>
      </c>
      <c r="D481" s="53" t="str">
        <v>CSCGT</v>
      </c>
      <c r="E481" s="53" t="str">
        <v>IMPRODUCTIVA</v>
      </c>
      <c r="F481" t="str">
        <v>PARTICIPACIÓN CURSOS EXTERNOS</v>
      </c>
      <c r="G481" s="121">
        <v>45141</v>
      </c>
      <c r="H481" s="53">
        <v>2023</v>
      </c>
      <c r="I481" t="str">
        <v>ago</v>
      </c>
      <c r="J481" s="124">
        <v>45139</v>
      </c>
      <c r="K481">
        <v>0</v>
      </c>
      <c r="L481">
        <v>0</v>
      </c>
      <c r="M481">
        <v>0</v>
      </c>
      <c r="N481">
        <v>0</v>
      </c>
      <c r="O481">
        <v>0</v>
      </c>
      <c r="P481">
        <v>2</v>
      </c>
      <c r="Q481">
        <v>0</v>
      </c>
      <c r="R481">
        <f t="shared" si="24"/>
        <v>2</v>
      </c>
      <c r="S481">
        <f t="shared" si="25"/>
        <v>0</v>
      </c>
      <c r="T481" s="53" t="str">
        <f t="shared" si="26"/>
        <v/>
      </c>
      <c r="U481" s="53" t="str">
        <f t="shared" si="26"/>
        <v/>
      </c>
      <c r="V481" s="53" t="str">
        <f t="shared" si="26"/>
        <v/>
      </c>
      <c r="W481" s="53" t="str">
        <f t="shared" si="26"/>
        <v/>
      </c>
      <c r="X481" s="53" t="str">
        <f t="shared" si="26"/>
        <v>CSCGT</v>
      </c>
    </row>
    <row r="482" spans="1:24" hidden="1" x14ac:dyDescent="0.3">
      <c r="A482" s="53">
        <v>48</v>
      </c>
      <c r="B482" s="121">
        <v>45141</v>
      </c>
      <c r="C482" t="str">
        <v>DIEGO SOHAIL, ZATARAIN MARTINEZ</v>
      </c>
      <c r="D482" s="53" t="str">
        <v>CSCGT</v>
      </c>
      <c r="E482" s="53" t="str">
        <v>PRODUCTIVA</v>
      </c>
      <c r="F482" t="str">
        <v>ACTIVIDADES DE CONTROL INTERNO</v>
      </c>
      <c r="G482" s="121">
        <v>45141</v>
      </c>
      <c r="H482" s="53">
        <v>2023</v>
      </c>
      <c r="I482" t="str">
        <v>ago</v>
      </c>
      <c r="J482" s="124">
        <v>45139</v>
      </c>
      <c r="K482">
        <v>25</v>
      </c>
      <c r="L482">
        <v>50</v>
      </c>
      <c r="M482" t="str">
        <v>DESARROLLO DE HERRAMIENTA PARA PLANEACIÓN, EJECUCION Y SEGUIMIENTO DE AUDITORIAS INTERNAS</v>
      </c>
      <c r="N482" t="str">
        <v>SERVICIO ESPECIALIZADO</v>
      </c>
      <c r="O482">
        <v>0</v>
      </c>
      <c r="P482">
        <v>2</v>
      </c>
      <c r="Q482">
        <v>0</v>
      </c>
      <c r="R482">
        <f t="shared" si="24"/>
        <v>2</v>
      </c>
      <c r="S482">
        <f t="shared" si="25"/>
        <v>0</v>
      </c>
      <c r="T482" s="53" t="str">
        <f t="shared" si="26"/>
        <v/>
      </c>
      <c r="U482" s="53" t="str">
        <f t="shared" si="26"/>
        <v/>
      </c>
      <c r="V482" s="53" t="str">
        <f t="shared" si="26"/>
        <v/>
      </c>
      <c r="W482" s="53" t="str">
        <f t="shared" si="26"/>
        <v/>
      </c>
      <c r="X482" s="53" t="str">
        <f t="shared" si="26"/>
        <v>CSCGT</v>
      </c>
    </row>
    <row r="483" spans="1:24" hidden="1" x14ac:dyDescent="0.3">
      <c r="A483" s="53">
        <v>47</v>
      </c>
      <c r="B483" s="121">
        <v>45141</v>
      </c>
      <c r="C483" t="str">
        <v>DIEGO SOHAIL, ZATARAIN MARTINEZ</v>
      </c>
      <c r="D483" s="53" t="str">
        <v>CSCGT</v>
      </c>
      <c r="E483" s="53" t="str">
        <v>PRODUCTIVA</v>
      </c>
      <c r="F483" t="str">
        <v>ACTIVIDADES DE CONTROL INTERNO</v>
      </c>
      <c r="G483" s="121">
        <v>45141</v>
      </c>
      <c r="H483" s="53">
        <v>2023</v>
      </c>
      <c r="I483" t="str">
        <v>ago</v>
      </c>
      <c r="J483" s="124">
        <v>45139</v>
      </c>
      <c r="K483">
        <v>63</v>
      </c>
      <c r="L483">
        <v>86</v>
      </c>
      <c r="M483" t="str">
        <v>ATENCION A FOLIO R23-002 PROTOCOLO DE ATENCION A VIOLENCIA LABORAL (CHIHUAHUA)</v>
      </c>
      <c r="N483" t="str">
        <v>AUDITORÍA</v>
      </c>
      <c r="O483" t="str">
        <v>INVESTIGACIÓN</v>
      </c>
      <c r="P483">
        <v>4</v>
      </c>
      <c r="Q483">
        <v>0</v>
      </c>
      <c r="R483">
        <f t="shared" si="24"/>
        <v>4</v>
      </c>
      <c r="S483">
        <f t="shared" si="25"/>
        <v>0</v>
      </c>
      <c r="T483" s="53" t="str">
        <f t="shared" si="26"/>
        <v/>
      </c>
      <c r="U483" s="53" t="str">
        <f t="shared" si="26"/>
        <v/>
      </c>
      <c r="V483" s="53" t="str">
        <f t="shared" si="26"/>
        <v/>
      </c>
      <c r="W483" s="53" t="str">
        <f t="shared" si="26"/>
        <v/>
      </c>
      <c r="X483" s="53" t="str">
        <f t="shared" si="26"/>
        <v>CSCGT</v>
      </c>
    </row>
    <row r="484" spans="1:24" hidden="1" x14ac:dyDescent="0.3">
      <c r="A484" s="53">
        <v>44</v>
      </c>
      <c r="B484" s="121">
        <v>45140</v>
      </c>
      <c r="C484" t="str">
        <v>DIEGO SOHAIL, ZATARAIN MARTINEZ</v>
      </c>
      <c r="D484" s="53" t="str">
        <v>CSCGT</v>
      </c>
      <c r="E484" s="53" t="str">
        <v>IMPRODUCTIVA</v>
      </c>
      <c r="F484" t="str">
        <v>TAREAS ADMINISTRATIVAS (REUNIÓN SOLICITADA POR OTRO DEPARTAMENTO OPERACIÓN 100%)</v>
      </c>
      <c r="G484" s="121">
        <v>45140</v>
      </c>
      <c r="H484" s="53">
        <v>2023</v>
      </c>
      <c r="I484" t="str">
        <v>ago</v>
      </c>
      <c r="J484" s="124">
        <v>45139</v>
      </c>
      <c r="K484">
        <v>0</v>
      </c>
      <c r="L484">
        <v>0</v>
      </c>
      <c r="M484">
        <v>0</v>
      </c>
      <c r="N484">
        <v>0</v>
      </c>
      <c r="O484">
        <v>0</v>
      </c>
      <c r="P484">
        <v>5</v>
      </c>
      <c r="Q484">
        <v>0</v>
      </c>
      <c r="R484">
        <f t="shared" si="24"/>
        <v>5</v>
      </c>
      <c r="S484">
        <f t="shared" si="25"/>
        <v>0</v>
      </c>
      <c r="T484" s="53" t="str">
        <f t="shared" si="26"/>
        <v/>
      </c>
      <c r="U484" s="53" t="str">
        <f t="shared" si="26"/>
        <v/>
      </c>
      <c r="V484" s="53" t="str">
        <f t="shared" si="26"/>
        <v/>
      </c>
      <c r="W484" s="53" t="str">
        <f t="shared" si="26"/>
        <v/>
      </c>
      <c r="X484" s="53" t="str">
        <f t="shared" si="26"/>
        <v>CSCGT</v>
      </c>
    </row>
    <row r="485" spans="1:24" hidden="1" x14ac:dyDescent="0.3">
      <c r="A485" s="53">
        <v>43</v>
      </c>
      <c r="B485" s="121">
        <v>45140</v>
      </c>
      <c r="C485" t="str">
        <v>DIEGO SOHAIL, ZATARAIN MARTINEZ</v>
      </c>
      <c r="D485" s="53" t="str">
        <v>TÉCNICA ELÉCTRICA DE PARRAL</v>
      </c>
      <c r="E485" s="53" t="str">
        <v>PRODUCTIVA</v>
      </c>
      <c r="F485" t="str">
        <v>ACTIVIDADES DE CONTROL INTERNO</v>
      </c>
      <c r="G485" s="121">
        <v>45140</v>
      </c>
      <c r="H485" s="53">
        <v>2023</v>
      </c>
      <c r="I485" t="str">
        <v>ago</v>
      </c>
      <c r="J485" s="124">
        <v>45139</v>
      </c>
      <c r="K485">
        <v>63</v>
      </c>
      <c r="L485">
        <v>86</v>
      </c>
      <c r="M485" t="str">
        <v>ATENCION A FOLIO R23-002 PROTOCOLO DE ATENCION A VIOLENCIA LABORAL (CHIHUAHUA)</v>
      </c>
      <c r="N485" t="str">
        <v>AUDITORÍA</v>
      </c>
      <c r="O485" t="str">
        <v>INVESTIGACIÓN</v>
      </c>
      <c r="P485">
        <v>4</v>
      </c>
      <c r="Q485">
        <v>0</v>
      </c>
      <c r="R485">
        <f t="shared" si="24"/>
        <v>4</v>
      </c>
      <c r="S485">
        <f t="shared" si="25"/>
        <v>0</v>
      </c>
      <c r="T485" s="53" t="str">
        <f t="shared" si="26"/>
        <v>TÉCNICA ELÉCTRICA DE PARRAL</v>
      </c>
      <c r="U485" s="53" t="str">
        <f t="shared" si="26"/>
        <v/>
      </c>
      <c r="V485" s="53" t="str">
        <f t="shared" si="26"/>
        <v/>
      </c>
      <c r="W485" s="53" t="str">
        <f t="shared" si="26"/>
        <v/>
      </c>
      <c r="X485" s="53" t="str">
        <f t="shared" si="26"/>
        <v/>
      </c>
    </row>
    <row r="486" spans="1:24" hidden="1" x14ac:dyDescent="0.3">
      <c r="A486" s="53">
        <v>42</v>
      </c>
      <c r="B486" s="121">
        <v>45140</v>
      </c>
      <c r="C486" t="str">
        <v>DIEGO SOHAIL, ZATARAIN MARTINEZ</v>
      </c>
      <c r="D486" s="53" t="str">
        <v>CSCGT</v>
      </c>
      <c r="E486" s="53" t="str">
        <v>PRODUCTIVA</v>
      </c>
      <c r="F486" t="str">
        <v>PARTICIPACIÓN CURSOS EXTERNOS</v>
      </c>
      <c r="G486" s="121">
        <v>45139</v>
      </c>
      <c r="H486" s="53">
        <v>2023</v>
      </c>
      <c r="I486" t="str">
        <v>ago</v>
      </c>
      <c r="J486" s="124">
        <v>45139</v>
      </c>
      <c r="K486">
        <v>63</v>
      </c>
      <c r="L486">
        <v>86</v>
      </c>
      <c r="M486" t="str">
        <v>ATENCION A FOLIO R23-002 PROTOCOLO DE ATENCION A VIOLENCIA LABORAL (CHIHUAHUA)</v>
      </c>
      <c r="N486" t="str">
        <v>AUDITORÍA</v>
      </c>
      <c r="O486" t="str">
        <v>INVESTIGACIÓN</v>
      </c>
      <c r="P486">
        <v>3</v>
      </c>
      <c r="Q486">
        <v>0</v>
      </c>
      <c r="R486">
        <f t="shared" si="24"/>
        <v>3</v>
      </c>
      <c r="S486">
        <f t="shared" si="25"/>
        <v>0</v>
      </c>
      <c r="T486" s="53" t="str">
        <f t="shared" si="26"/>
        <v/>
      </c>
      <c r="U486" s="53" t="str">
        <f t="shared" si="26"/>
        <v/>
      </c>
      <c r="V486" s="53" t="str">
        <f t="shared" si="26"/>
        <v/>
      </c>
      <c r="W486" s="53" t="str">
        <f t="shared" si="26"/>
        <v/>
      </c>
      <c r="X486" s="53" t="str">
        <f t="shared" si="26"/>
        <v>CSCGT</v>
      </c>
    </row>
    <row r="487" spans="1:24" hidden="1" x14ac:dyDescent="0.3">
      <c r="A487" s="53">
        <v>41</v>
      </c>
      <c r="B487" s="121">
        <v>45140</v>
      </c>
      <c r="C487" t="str">
        <v>DIEGO SOHAIL, ZATARAIN MARTINEZ</v>
      </c>
      <c r="D487" s="53" t="str">
        <v>CSCGT</v>
      </c>
      <c r="E487" s="53" t="str">
        <v>IMPRODUCTIVA</v>
      </c>
      <c r="F487" t="str">
        <v>ENTRENAMIENTO / CAPACITACIÓN</v>
      </c>
      <c r="G487" s="121">
        <v>45139</v>
      </c>
      <c r="H487" s="53">
        <v>2023</v>
      </c>
      <c r="I487" t="str">
        <v>ago</v>
      </c>
      <c r="J487" s="124">
        <v>45139</v>
      </c>
      <c r="K487">
        <v>0</v>
      </c>
      <c r="L487">
        <v>0</v>
      </c>
      <c r="M487">
        <v>0</v>
      </c>
      <c r="N487">
        <v>0</v>
      </c>
      <c r="O487">
        <v>0</v>
      </c>
      <c r="P487">
        <v>2</v>
      </c>
      <c r="Q487">
        <v>0</v>
      </c>
      <c r="R487">
        <f t="shared" si="24"/>
        <v>2</v>
      </c>
      <c r="S487">
        <f t="shared" si="25"/>
        <v>0</v>
      </c>
      <c r="T487" s="53" t="str">
        <f t="shared" si="26"/>
        <v/>
      </c>
      <c r="U487" s="53" t="str">
        <f t="shared" si="26"/>
        <v/>
      </c>
      <c r="V487" s="53" t="str">
        <f t="shared" si="26"/>
        <v/>
      </c>
      <c r="W487" s="53" t="str">
        <f t="shared" si="26"/>
        <v/>
      </c>
      <c r="X487" s="53" t="str">
        <f t="shared" si="26"/>
        <v>CSCGT</v>
      </c>
    </row>
    <row r="488" spans="1:24" hidden="1" x14ac:dyDescent="0.3">
      <c r="A488" s="53">
        <v>40</v>
      </c>
      <c r="B488" s="121">
        <v>45140</v>
      </c>
      <c r="C488" t="str">
        <v>DIEGO SOHAIL, ZATARAIN MARTINEZ</v>
      </c>
      <c r="D488" s="53" t="str">
        <v>TÉCNICA ELÉCTRICA DE PARRAL, TEPSA ELÉCTRICA, TEPSA STEEL POWER</v>
      </c>
      <c r="E488" s="53" t="str">
        <v>PRODUCTIVA</v>
      </c>
      <c r="F488" t="str">
        <v>ACTIVIDADES DE CONTROL INTERNO</v>
      </c>
      <c r="G488" s="121">
        <v>45139</v>
      </c>
      <c r="H488" s="53">
        <v>2023</v>
      </c>
      <c r="I488" t="str">
        <v>ago</v>
      </c>
      <c r="J488" s="124">
        <v>45139</v>
      </c>
      <c r="K488">
        <v>58</v>
      </c>
      <c r="L488">
        <v>73</v>
      </c>
      <c r="M488" t="str">
        <v>ANALISIS Y PROPUESTA DE RESURTIMIENTO DE MATERIALES EN BASE A NUEVOS CRITERIOS.</v>
      </c>
      <c r="N488" t="str">
        <v>CONTROL INTERNO</v>
      </c>
      <c r="O488" t="str">
        <v>SERVICIO ESPECIALIZADO</v>
      </c>
      <c r="P488">
        <v>4</v>
      </c>
      <c r="Q488">
        <v>0</v>
      </c>
      <c r="R488">
        <f t="shared" si="24"/>
        <v>4</v>
      </c>
      <c r="S488">
        <f t="shared" si="25"/>
        <v>0</v>
      </c>
      <c r="T488" s="53" t="str">
        <f t="shared" si="26"/>
        <v>TÉCNICA ELÉCTRICA DE PARRAL</v>
      </c>
      <c r="U488" s="53" t="str">
        <f t="shared" si="26"/>
        <v>TEPSA ELÉCTRICA</v>
      </c>
      <c r="V488" s="53" t="str">
        <f t="shared" si="26"/>
        <v/>
      </c>
      <c r="W488" s="53" t="str">
        <f t="shared" si="26"/>
        <v>TEPSA STEEL POWER</v>
      </c>
      <c r="X488" s="53" t="str">
        <f t="shared" si="26"/>
        <v/>
      </c>
    </row>
    <row r="489" spans="1:24" hidden="1" x14ac:dyDescent="0.3">
      <c r="A489" s="53">
        <v>13</v>
      </c>
      <c r="B489" s="121">
        <v>45140</v>
      </c>
      <c r="C489" t="str">
        <v>DIEGO SOHAIL, ZATARAIN MARTINEZ</v>
      </c>
      <c r="D489" s="53" t="str">
        <v>TÉCNICA ELÉCTRICA DE PARRAL</v>
      </c>
      <c r="E489" s="53" t="str">
        <v>PRODUCTIVA</v>
      </c>
      <c r="F489" t="str">
        <v>EVALUACION DE RIESGOS Y PRUEBAS DE CONTROLES</v>
      </c>
      <c r="G489" s="121">
        <v>45138</v>
      </c>
      <c r="H489" s="53">
        <v>2023</v>
      </c>
      <c r="I489" t="str">
        <v>jul</v>
      </c>
      <c r="J489" s="124">
        <v>45108</v>
      </c>
      <c r="K489">
        <v>0</v>
      </c>
      <c r="L489">
        <v>0</v>
      </c>
      <c r="M489">
        <v>0</v>
      </c>
      <c r="N489">
        <v>0</v>
      </c>
      <c r="O489">
        <v>0</v>
      </c>
      <c r="P489">
        <v>1</v>
      </c>
      <c r="Q489">
        <v>0</v>
      </c>
      <c r="R489">
        <f t="shared" si="24"/>
        <v>1</v>
      </c>
      <c r="S489">
        <f t="shared" si="25"/>
        <v>0</v>
      </c>
      <c r="T489" s="53" t="str">
        <f t="shared" si="26"/>
        <v>TÉCNICA ELÉCTRICA DE PARRAL</v>
      </c>
      <c r="U489" s="53" t="str">
        <f t="shared" si="26"/>
        <v/>
      </c>
      <c r="V489" s="53" t="str">
        <f t="shared" si="26"/>
        <v/>
      </c>
      <c r="W489" s="53" t="str">
        <f t="shared" si="26"/>
        <v/>
      </c>
      <c r="X489" s="53" t="str">
        <f t="shared" si="26"/>
        <v/>
      </c>
    </row>
    <row r="490" spans="1:24" hidden="1" x14ac:dyDescent="0.3">
      <c r="A490" s="53">
        <v>12</v>
      </c>
      <c r="B490" s="121">
        <v>45140</v>
      </c>
      <c r="C490" t="str">
        <v>DIEGO SOHAIL, ZATARAIN MARTINEZ</v>
      </c>
      <c r="D490" s="53" t="str">
        <v>GRUPO TEPSA</v>
      </c>
      <c r="E490" s="53" t="str">
        <v>PRODUCTIVA</v>
      </c>
      <c r="F490" t="str">
        <v>ELABORACION INFORME DE AUDITORIA Y OPINION</v>
      </c>
      <c r="G490" s="121">
        <v>45138</v>
      </c>
      <c r="H490" s="53">
        <v>2023</v>
      </c>
      <c r="I490" t="str">
        <v>jul</v>
      </c>
      <c r="J490" s="124">
        <v>45108</v>
      </c>
      <c r="K490">
        <v>0</v>
      </c>
      <c r="L490">
        <v>0</v>
      </c>
      <c r="M490">
        <v>0</v>
      </c>
      <c r="N490">
        <v>0</v>
      </c>
      <c r="O490">
        <v>0</v>
      </c>
      <c r="P490">
        <v>1</v>
      </c>
      <c r="Q490">
        <v>0</v>
      </c>
      <c r="R490">
        <f t="shared" si="24"/>
        <v>0.2</v>
      </c>
      <c r="S490">
        <f t="shared" si="25"/>
        <v>0</v>
      </c>
      <c r="T490" s="53" t="str">
        <f t="shared" si="26"/>
        <v>TÉCNICA ELÉCTRICA DE PARRAL</v>
      </c>
      <c r="U490" s="53" t="str">
        <f t="shared" si="26"/>
        <v>TEPSA ELÉCTRICA</v>
      </c>
      <c r="V490" s="53" t="str">
        <f t="shared" si="26"/>
        <v>TEPSA COMERCIAL</v>
      </c>
      <c r="W490" s="53" t="str">
        <f t="shared" si="26"/>
        <v>TEPSA STEEL POWER</v>
      </c>
      <c r="X490" s="53" t="str">
        <f t="shared" si="26"/>
        <v>CSCGT</v>
      </c>
    </row>
    <row r="491" spans="1:24" hidden="1" x14ac:dyDescent="0.3">
      <c r="A491" s="53">
        <v>11</v>
      </c>
      <c r="B491" s="121">
        <v>45140</v>
      </c>
      <c r="C491" t="str">
        <v>DIEGO SOHAIL, ZATARAIN MARTINEZ</v>
      </c>
      <c r="D491" s="53" t="str">
        <v>GRUPO TEPSA</v>
      </c>
      <c r="E491" s="53" t="str">
        <v>PRODUCTIVA</v>
      </c>
      <c r="F491" t="str">
        <v>ACTIVIDADES DE CONTROL INTERNO</v>
      </c>
      <c r="G491" s="121">
        <v>45138</v>
      </c>
      <c r="H491" s="53">
        <v>2023</v>
      </c>
      <c r="I491" t="str">
        <v>jul</v>
      </c>
      <c r="J491" s="124">
        <v>45108</v>
      </c>
      <c r="K491">
        <v>0</v>
      </c>
      <c r="L491">
        <v>0</v>
      </c>
      <c r="M491">
        <v>0</v>
      </c>
      <c r="N491">
        <v>0</v>
      </c>
      <c r="O491">
        <v>0</v>
      </c>
      <c r="P491">
        <v>2</v>
      </c>
      <c r="Q491">
        <v>0</v>
      </c>
      <c r="R491">
        <f t="shared" si="24"/>
        <v>0.4</v>
      </c>
      <c r="S491">
        <f t="shared" si="25"/>
        <v>0</v>
      </c>
      <c r="T491" s="53" t="str">
        <f t="shared" si="26"/>
        <v>TÉCNICA ELÉCTRICA DE PARRAL</v>
      </c>
      <c r="U491" s="53" t="str">
        <f t="shared" si="26"/>
        <v>TEPSA ELÉCTRICA</v>
      </c>
      <c r="V491" s="53" t="str">
        <f t="shared" si="26"/>
        <v>TEPSA COMERCIAL</v>
      </c>
      <c r="W491" s="53" t="str">
        <f t="shared" si="26"/>
        <v>TEPSA STEEL POWER</v>
      </c>
      <c r="X491" s="53" t="str">
        <f t="shared" si="26"/>
        <v>CSCGT</v>
      </c>
    </row>
    <row r="492" spans="1:24" hidden="1" x14ac:dyDescent="0.3">
      <c r="A492" s="53">
        <v>10</v>
      </c>
      <c r="B492" s="121">
        <v>45140</v>
      </c>
      <c r="C492" t="str">
        <v>DIEGO SOHAIL, ZATARAIN MARTINEZ</v>
      </c>
      <c r="D492" s="53" t="str">
        <v>GRUPO TEPSA</v>
      </c>
      <c r="E492" s="53" t="str">
        <v>IMPRODUCTIVA</v>
      </c>
      <c r="F492" t="str">
        <v>ENTRENAMIENTO / CAPACITACIÓN</v>
      </c>
      <c r="G492" s="121">
        <v>45138</v>
      </c>
      <c r="H492" s="53">
        <v>2023</v>
      </c>
      <c r="I492" t="str">
        <v>jul</v>
      </c>
      <c r="J492" s="124">
        <v>45108</v>
      </c>
      <c r="K492">
        <v>0</v>
      </c>
      <c r="L492">
        <v>0</v>
      </c>
      <c r="M492">
        <v>0</v>
      </c>
      <c r="N492">
        <v>0</v>
      </c>
      <c r="O492">
        <v>0</v>
      </c>
      <c r="P492">
        <v>3</v>
      </c>
      <c r="Q492">
        <v>0</v>
      </c>
      <c r="R492">
        <f t="shared" si="24"/>
        <v>0.6</v>
      </c>
      <c r="S492">
        <f t="shared" si="25"/>
        <v>0</v>
      </c>
      <c r="T492" s="53" t="str">
        <f t="shared" si="26"/>
        <v>TÉCNICA ELÉCTRICA DE PARRAL</v>
      </c>
      <c r="U492" s="53" t="str">
        <f t="shared" si="26"/>
        <v>TEPSA ELÉCTRICA</v>
      </c>
      <c r="V492" s="53" t="str">
        <f t="shared" si="26"/>
        <v>TEPSA COMERCIAL</v>
      </c>
      <c r="W492" s="53" t="str">
        <f t="shared" si="26"/>
        <v>TEPSA STEEL POWER</v>
      </c>
      <c r="X492" s="53" t="str">
        <f t="shared" si="26"/>
        <v>CSCGT</v>
      </c>
    </row>
    <row r="493" spans="1:24" hidden="1" x14ac:dyDescent="0.3">
      <c r="A493" s="53">
        <v>9</v>
      </c>
      <c r="B493" s="121">
        <v>45140</v>
      </c>
      <c r="C493" t="str">
        <v>DIEGO SOHAIL, ZATARAIN MARTINEZ</v>
      </c>
      <c r="D493" s="53" t="str">
        <v>CSCGT</v>
      </c>
      <c r="E493" s="53" t="str">
        <v>PRODUCTIVA</v>
      </c>
      <c r="F493" t="str">
        <v>ACTIVIDADES DE CONTROL INTERNO</v>
      </c>
      <c r="G493" s="121">
        <v>45138</v>
      </c>
      <c r="H493" s="53">
        <v>2023</v>
      </c>
      <c r="I493" t="str">
        <v>jul</v>
      </c>
      <c r="J493" s="124">
        <v>45108</v>
      </c>
      <c r="K493">
        <v>0</v>
      </c>
      <c r="L493">
        <v>0</v>
      </c>
      <c r="M493">
        <v>0</v>
      </c>
      <c r="N493">
        <v>0</v>
      </c>
      <c r="O493">
        <v>0</v>
      </c>
      <c r="P493">
        <v>2</v>
      </c>
      <c r="Q493">
        <v>0</v>
      </c>
      <c r="R493">
        <f t="shared" si="24"/>
        <v>2</v>
      </c>
      <c r="S493">
        <f t="shared" si="25"/>
        <v>0</v>
      </c>
      <c r="T493" s="53" t="str">
        <f t="shared" si="26"/>
        <v/>
      </c>
      <c r="U493" s="53" t="str">
        <f t="shared" si="26"/>
        <v/>
      </c>
      <c r="V493" s="53" t="str">
        <f t="shared" si="26"/>
        <v/>
      </c>
      <c r="W493" s="53" t="str">
        <f t="shared" si="26"/>
        <v/>
      </c>
      <c r="X493" s="53" t="str">
        <f t="shared" si="26"/>
        <v>CSCGT</v>
      </c>
    </row>
    <row r="494" spans="1:24" hidden="1" x14ac:dyDescent="0.3">
      <c r="A494" s="53">
        <v>25</v>
      </c>
      <c r="B494" s="121">
        <v>45140</v>
      </c>
      <c r="C494" t="str">
        <v>DIEGO SOHAIL, ZATARAIN MARTINEZ</v>
      </c>
      <c r="D494" s="53" t="str">
        <v>TEPSA COMERCIAL</v>
      </c>
      <c r="E494" s="53" t="str">
        <v>PRODUCTIVA</v>
      </c>
      <c r="F494" t="str">
        <v>CAPACITACIÓN E IMPLEMENTACIÓN DE DESARROLLOS CREADOS POR A.I</v>
      </c>
      <c r="G494" s="121">
        <v>45135</v>
      </c>
      <c r="H494" s="53">
        <v>2023</v>
      </c>
      <c r="I494" t="str">
        <v>jul</v>
      </c>
      <c r="J494" s="124">
        <v>45108</v>
      </c>
      <c r="K494">
        <v>25</v>
      </c>
      <c r="L494">
        <v>50</v>
      </c>
      <c r="M494" t="str">
        <v>DESARROLLO DE HERRAMIENTA PARA PLANEACIÓN, EJECUCION Y SEGUIMIENTO DE AUDITORIAS INTERNAS</v>
      </c>
      <c r="N494" t="str">
        <v>SERVICIO ESPECIALIZADO</v>
      </c>
      <c r="O494">
        <v>0</v>
      </c>
      <c r="P494">
        <v>2</v>
      </c>
      <c r="Q494">
        <v>0</v>
      </c>
      <c r="R494">
        <f t="shared" si="24"/>
        <v>2</v>
      </c>
      <c r="S494">
        <f t="shared" si="25"/>
        <v>0</v>
      </c>
      <c r="T494" s="53" t="str">
        <f t="shared" si="26"/>
        <v/>
      </c>
      <c r="U494" s="53" t="str">
        <f t="shared" si="26"/>
        <v/>
      </c>
      <c r="V494" s="53" t="str">
        <f t="shared" si="26"/>
        <v>TEPSA COMERCIAL</v>
      </c>
      <c r="W494" s="53" t="str">
        <f t="shared" si="26"/>
        <v/>
      </c>
      <c r="X494" s="53" t="str">
        <f t="shared" si="26"/>
        <v/>
      </c>
    </row>
    <row r="495" spans="1:24" hidden="1" x14ac:dyDescent="0.3">
      <c r="A495" s="53">
        <v>24</v>
      </c>
      <c r="B495" s="121">
        <v>45140</v>
      </c>
      <c r="C495" t="str">
        <v>DIEGO SOHAIL, ZATARAIN MARTINEZ</v>
      </c>
      <c r="D495" s="53" t="str">
        <v>TÉCNICA ELÉCTRICA DE PARRAL, TEPSA ELÉCTRICA, TEPSA STEEL POWER</v>
      </c>
      <c r="E495" s="53" t="str">
        <v>PRODUCTIVA</v>
      </c>
      <c r="F495" t="str">
        <v>ACTIVIDADES DE CONTROL INTERNO</v>
      </c>
      <c r="G495" s="121">
        <v>45135</v>
      </c>
      <c r="H495" s="53">
        <v>2023</v>
      </c>
      <c r="I495" t="str">
        <v>jul</v>
      </c>
      <c r="J495" s="124">
        <v>45108</v>
      </c>
      <c r="K495">
        <v>58</v>
      </c>
      <c r="L495">
        <v>73</v>
      </c>
      <c r="M495" t="str">
        <v>ANALISIS Y PROPUESTA DE RESURTIMIENTO DE MATERIALES EN BASE A NUEVOS CRITERIOS.</v>
      </c>
      <c r="N495" t="str">
        <v>CONTROL INTERNO</v>
      </c>
      <c r="O495" t="str">
        <v>SERVICIO ESPECIALIZADO</v>
      </c>
      <c r="P495">
        <v>5</v>
      </c>
      <c r="Q495">
        <v>0</v>
      </c>
      <c r="R495">
        <f t="shared" si="24"/>
        <v>5</v>
      </c>
      <c r="S495">
        <f t="shared" si="25"/>
        <v>0</v>
      </c>
      <c r="T495" s="53" t="str">
        <f t="shared" si="26"/>
        <v>TÉCNICA ELÉCTRICA DE PARRAL</v>
      </c>
      <c r="U495" s="53" t="str">
        <f t="shared" si="26"/>
        <v>TEPSA ELÉCTRICA</v>
      </c>
      <c r="V495" s="53" t="str">
        <f t="shared" si="26"/>
        <v/>
      </c>
      <c r="W495" s="53" t="str">
        <f t="shared" si="26"/>
        <v>TEPSA STEEL POWER</v>
      </c>
      <c r="X495" s="53" t="str">
        <f t="shared" si="26"/>
        <v/>
      </c>
    </row>
    <row r="496" spans="1:24" hidden="1" x14ac:dyDescent="0.3">
      <c r="A496" s="53">
        <v>23</v>
      </c>
      <c r="B496" s="121">
        <v>45140</v>
      </c>
      <c r="C496" t="str">
        <v>DIEGO SOHAIL, ZATARAIN MARTINEZ</v>
      </c>
      <c r="D496" s="53" t="str">
        <v>GRUPO TEPSA</v>
      </c>
      <c r="E496" s="53" t="str">
        <v>PRODUCTIVA</v>
      </c>
      <c r="F496" t="str">
        <v>ENCARGOS ESPECIALES DE AI</v>
      </c>
      <c r="G496" s="121">
        <v>45135</v>
      </c>
      <c r="H496" s="53">
        <v>2023</v>
      </c>
      <c r="I496" t="str">
        <v>jul</v>
      </c>
      <c r="J496" s="124">
        <v>45108</v>
      </c>
      <c r="K496">
        <v>29</v>
      </c>
      <c r="L496">
        <v>54</v>
      </c>
      <c r="M496" t="str">
        <v>AUDITORIA PROGRAMADA  REQUISICIONES (COMITE DE COMPRAS)</v>
      </c>
      <c r="N496" t="str">
        <v>AUDITORÍA</v>
      </c>
      <c r="O496" t="str">
        <v>A CONTROL(ES)</v>
      </c>
      <c r="P496">
        <v>2</v>
      </c>
      <c r="Q496">
        <v>0</v>
      </c>
      <c r="R496">
        <f t="shared" si="24"/>
        <v>0.4</v>
      </c>
      <c r="S496">
        <f t="shared" si="25"/>
        <v>0</v>
      </c>
      <c r="T496" s="53" t="str">
        <f t="shared" si="26"/>
        <v>TÉCNICA ELÉCTRICA DE PARRAL</v>
      </c>
      <c r="U496" s="53" t="str">
        <f t="shared" si="26"/>
        <v>TEPSA ELÉCTRICA</v>
      </c>
      <c r="V496" s="53" t="str">
        <f t="shared" si="26"/>
        <v>TEPSA COMERCIAL</v>
      </c>
      <c r="W496" s="53" t="str">
        <f t="shared" si="26"/>
        <v>TEPSA STEEL POWER</v>
      </c>
      <c r="X496" s="53" t="str">
        <f t="shared" si="26"/>
        <v>CSCGT</v>
      </c>
    </row>
    <row r="497" spans="1:24" hidden="1" x14ac:dyDescent="0.3">
      <c r="A497" s="53">
        <v>37</v>
      </c>
      <c r="B497" s="121">
        <v>45140</v>
      </c>
      <c r="C497" t="str">
        <v>DIEGO SOHAIL, ZATARAIN MARTINEZ</v>
      </c>
      <c r="D497" s="53" t="str">
        <v>CSCGT</v>
      </c>
      <c r="E497" s="53" t="str">
        <v>PRODUCTIVA</v>
      </c>
      <c r="F497" t="str">
        <v>ACTIVIDADES DE CONTROL INTERNO</v>
      </c>
      <c r="G497" s="121">
        <v>45134</v>
      </c>
      <c r="H497" s="53">
        <v>2023</v>
      </c>
      <c r="I497" t="str">
        <v>jul</v>
      </c>
      <c r="J497" s="124">
        <v>45108</v>
      </c>
      <c r="K497">
        <v>25</v>
      </c>
      <c r="L497">
        <v>50</v>
      </c>
      <c r="M497" t="str">
        <v>DESARROLLO DE HERRAMIENTA PARA PLANEACIÓN, EJECUCION Y SEGUIMIENTO DE AUDITORIAS INTERNAS</v>
      </c>
      <c r="N497" t="str">
        <v>SERVICIO ESPECIALIZADO</v>
      </c>
      <c r="O497">
        <v>0</v>
      </c>
      <c r="P497">
        <v>3</v>
      </c>
      <c r="Q497">
        <v>0</v>
      </c>
      <c r="R497">
        <f t="shared" si="24"/>
        <v>3</v>
      </c>
      <c r="S497">
        <f t="shared" si="25"/>
        <v>0</v>
      </c>
      <c r="T497" s="53" t="str">
        <f t="shared" si="26"/>
        <v/>
      </c>
      <c r="U497" s="53" t="str">
        <f t="shared" si="26"/>
        <v/>
      </c>
      <c r="V497" s="53" t="str">
        <f t="shared" si="26"/>
        <v/>
      </c>
      <c r="W497" s="53" t="str">
        <f t="shared" si="26"/>
        <v/>
      </c>
      <c r="X497" s="53" t="str">
        <f t="shared" si="26"/>
        <v>CSCGT</v>
      </c>
    </row>
    <row r="498" spans="1:24" hidden="1" x14ac:dyDescent="0.3">
      <c r="A498" s="53">
        <v>36</v>
      </c>
      <c r="B498" s="121">
        <v>45140</v>
      </c>
      <c r="C498" t="str">
        <v>DIEGO SOHAIL, ZATARAIN MARTINEZ</v>
      </c>
      <c r="D498" s="53" t="str">
        <v>TEPSA ELÉCTRICA</v>
      </c>
      <c r="E498" s="53" t="str">
        <v>PRODUCTIVA</v>
      </c>
      <c r="F498" t="str">
        <v>ACTIVIDADES DE CONTROL INTERNO</v>
      </c>
      <c r="G498" s="121">
        <v>45134</v>
      </c>
      <c r="H498" s="53">
        <v>2023</v>
      </c>
      <c r="I498" t="str">
        <v>jul</v>
      </c>
      <c r="J498" s="124">
        <v>45108</v>
      </c>
      <c r="K498">
        <v>44</v>
      </c>
      <c r="L498">
        <v>68</v>
      </c>
      <c r="M498" t="str">
        <v xml:space="preserve">INVENTARIO Y ENTREGA ESQUEMA DE COMISIONES EN VENTAS </v>
      </c>
      <c r="N498" t="str">
        <v>SERVICIO ESPECIALIZADO</v>
      </c>
      <c r="O498" t="str">
        <v>ESTRUCTURA ORGANIZACIONAL</v>
      </c>
      <c r="P498">
        <v>3</v>
      </c>
      <c r="Q498">
        <v>0</v>
      </c>
      <c r="R498">
        <f t="shared" si="24"/>
        <v>3</v>
      </c>
      <c r="S498">
        <f t="shared" si="25"/>
        <v>0</v>
      </c>
      <c r="T498" s="53" t="str">
        <f t="shared" si="26"/>
        <v/>
      </c>
      <c r="U498" s="53" t="str">
        <f t="shared" si="26"/>
        <v>TEPSA ELÉCTRICA</v>
      </c>
      <c r="V498" s="53" t="str">
        <f t="shared" si="26"/>
        <v/>
      </c>
      <c r="W498" s="53" t="str">
        <f t="shared" si="26"/>
        <v/>
      </c>
      <c r="X498" s="53" t="str">
        <f t="shared" si="26"/>
        <v/>
      </c>
    </row>
    <row r="499" spans="1:24" hidden="1" x14ac:dyDescent="0.3">
      <c r="A499" s="53">
        <v>35</v>
      </c>
      <c r="B499" s="121">
        <v>45140</v>
      </c>
      <c r="C499" t="str">
        <v>DIEGO SOHAIL, ZATARAIN MARTINEZ</v>
      </c>
      <c r="D499" s="53" t="str">
        <v>CSCGT</v>
      </c>
      <c r="E499" s="53" t="str">
        <v>IMPRODUCTIVA</v>
      </c>
      <c r="F499" t="str">
        <v>ENTRENAMIENTO / CAPACITACIÓN</v>
      </c>
      <c r="G499" s="121">
        <v>45134</v>
      </c>
      <c r="H499" s="53">
        <v>2023</v>
      </c>
      <c r="I499" t="str">
        <v>jul</v>
      </c>
      <c r="J499" s="124">
        <v>45108</v>
      </c>
      <c r="K499">
        <v>0</v>
      </c>
      <c r="L499">
        <v>0</v>
      </c>
      <c r="M499">
        <v>0</v>
      </c>
      <c r="N499">
        <v>0</v>
      </c>
      <c r="O499">
        <v>0</v>
      </c>
      <c r="P499">
        <v>3</v>
      </c>
      <c r="Q499">
        <v>0</v>
      </c>
      <c r="R499">
        <f t="shared" si="24"/>
        <v>3</v>
      </c>
      <c r="S499">
        <f t="shared" si="25"/>
        <v>0</v>
      </c>
      <c r="T499" s="53" t="str">
        <f t="shared" si="26"/>
        <v/>
      </c>
      <c r="U499" s="53" t="str">
        <f t="shared" si="26"/>
        <v/>
      </c>
      <c r="V499" s="53" t="str">
        <f t="shared" si="26"/>
        <v/>
      </c>
      <c r="W499" s="53" t="str">
        <f t="shared" si="26"/>
        <v/>
      </c>
      <c r="X499" s="53" t="str">
        <f t="shared" si="26"/>
        <v>CSCGT</v>
      </c>
    </row>
    <row r="500" spans="1:24" hidden="1" x14ac:dyDescent="0.3">
      <c r="A500" s="53">
        <v>34</v>
      </c>
      <c r="B500" s="121">
        <v>45140</v>
      </c>
      <c r="C500" t="str">
        <v>DIEGO SOHAIL, ZATARAIN MARTINEZ</v>
      </c>
      <c r="D500" s="53" t="str">
        <v>GRUPO TEPSA</v>
      </c>
      <c r="E500" s="53" t="str">
        <v>PRODUCTIVA</v>
      </c>
      <c r="F500" t="str">
        <v>ACTIVIDADES DE CONTROL INTERNO</v>
      </c>
      <c r="G500" s="121">
        <v>45133</v>
      </c>
      <c r="H500" s="53">
        <v>2023</v>
      </c>
      <c r="I500" t="str">
        <v>jul</v>
      </c>
      <c r="J500" s="124">
        <v>45108</v>
      </c>
      <c r="K500">
        <v>29</v>
      </c>
      <c r="L500">
        <v>54</v>
      </c>
      <c r="M500" t="str">
        <v>AUDITORIA PROGRAMADA  REQUISICIONES (COMITE DE COMPRAS)</v>
      </c>
      <c r="N500" t="str">
        <v>AUDITORÍA</v>
      </c>
      <c r="O500" t="str">
        <v>A CONTROL(ES)</v>
      </c>
      <c r="P500">
        <v>2</v>
      </c>
      <c r="Q500">
        <v>0</v>
      </c>
      <c r="R500">
        <f t="shared" si="24"/>
        <v>0.4</v>
      </c>
      <c r="S500">
        <f t="shared" si="25"/>
        <v>0</v>
      </c>
      <c r="T500" s="53" t="str">
        <f t="shared" si="26"/>
        <v>TÉCNICA ELÉCTRICA DE PARRAL</v>
      </c>
      <c r="U500" s="53" t="str">
        <f t="shared" si="26"/>
        <v>TEPSA ELÉCTRICA</v>
      </c>
      <c r="V500" s="53" t="str">
        <f t="shared" si="26"/>
        <v>TEPSA COMERCIAL</v>
      </c>
      <c r="W500" s="53" t="str">
        <f t="shared" si="26"/>
        <v>TEPSA STEEL POWER</v>
      </c>
      <c r="X500" s="53" t="str">
        <f t="shared" si="26"/>
        <v>CSCGT</v>
      </c>
    </row>
    <row r="501" spans="1:24" hidden="1" x14ac:dyDescent="0.3">
      <c r="A501" s="53">
        <v>33</v>
      </c>
      <c r="B501" s="121">
        <v>45140</v>
      </c>
      <c r="C501" t="str">
        <v>DIEGO SOHAIL, ZATARAIN MARTINEZ</v>
      </c>
      <c r="D501" s="53" t="str">
        <v>CSCGT</v>
      </c>
      <c r="E501" s="53" t="str">
        <v>IMPRODUCTIVA</v>
      </c>
      <c r="F501" t="str">
        <v>TAREAS ADMINISTRATIVAS (REUNIÓN SOLICITADA POR OTRO DEPARTAMENTO OPERACIÓN 100%)</v>
      </c>
      <c r="G501" s="121">
        <v>45133</v>
      </c>
      <c r="H501" s="53">
        <v>2023</v>
      </c>
      <c r="I501" t="str">
        <v>jul</v>
      </c>
      <c r="J501" s="124">
        <v>45108</v>
      </c>
      <c r="K501">
        <v>0</v>
      </c>
      <c r="L501">
        <v>0</v>
      </c>
      <c r="M501">
        <v>0</v>
      </c>
      <c r="N501">
        <v>0</v>
      </c>
      <c r="O501">
        <v>0</v>
      </c>
      <c r="P501">
        <v>5</v>
      </c>
      <c r="Q501">
        <v>0</v>
      </c>
      <c r="R501">
        <f t="shared" si="24"/>
        <v>5</v>
      </c>
      <c r="S501">
        <f t="shared" si="25"/>
        <v>0</v>
      </c>
      <c r="T501" s="53" t="str">
        <f t="shared" si="26"/>
        <v/>
      </c>
      <c r="U501" s="53" t="str">
        <f t="shared" si="26"/>
        <v/>
      </c>
      <c r="V501" s="53" t="str">
        <f t="shared" si="26"/>
        <v/>
      </c>
      <c r="W501" s="53" t="str">
        <f t="shared" si="26"/>
        <v/>
      </c>
      <c r="X501" s="53" t="str">
        <f t="shared" si="26"/>
        <v>CSCGT</v>
      </c>
    </row>
    <row r="502" spans="1:24" hidden="1" x14ac:dyDescent="0.3">
      <c r="A502" s="53">
        <v>32</v>
      </c>
      <c r="B502" s="121">
        <v>45140</v>
      </c>
      <c r="C502" t="str">
        <v>DIEGO SOHAIL, ZATARAIN MARTINEZ</v>
      </c>
      <c r="D502" s="53" t="str">
        <v>TEPSA ELÉCTRICA</v>
      </c>
      <c r="E502" s="53" t="str">
        <v>PRODUCTIVA</v>
      </c>
      <c r="F502" t="str">
        <v>ENCARGOS ESPECIALES DE AI</v>
      </c>
      <c r="G502" s="121">
        <v>45133</v>
      </c>
      <c r="H502" s="53">
        <v>2023</v>
      </c>
      <c r="I502" t="str">
        <v>jul</v>
      </c>
      <c r="J502" s="124">
        <v>45108</v>
      </c>
      <c r="K502">
        <v>44</v>
      </c>
      <c r="L502">
        <v>68</v>
      </c>
      <c r="M502" t="str">
        <v xml:space="preserve">INVENTARIO Y ENTREGA ESQUEMA DE COMISIONES EN VENTAS </v>
      </c>
      <c r="N502" t="str">
        <v>SERVICIO ESPECIALIZADO</v>
      </c>
      <c r="O502" t="str">
        <v>ESTRUCTURA ORGANIZACIONAL</v>
      </c>
      <c r="P502">
        <v>2</v>
      </c>
      <c r="Q502">
        <v>0</v>
      </c>
      <c r="R502">
        <f t="shared" si="24"/>
        <v>2</v>
      </c>
      <c r="S502">
        <f t="shared" si="25"/>
        <v>0</v>
      </c>
      <c r="T502" s="53" t="str">
        <f t="shared" si="26"/>
        <v/>
      </c>
      <c r="U502" s="53" t="str">
        <f t="shared" si="26"/>
        <v>TEPSA ELÉCTRICA</v>
      </c>
      <c r="V502" s="53" t="str">
        <f t="shared" si="26"/>
        <v/>
      </c>
      <c r="W502" s="53" t="str">
        <f t="shared" si="26"/>
        <v/>
      </c>
      <c r="X502" s="53" t="str">
        <f t="shared" si="26"/>
        <v/>
      </c>
    </row>
    <row r="503" spans="1:24" hidden="1" x14ac:dyDescent="0.3">
      <c r="A503" s="53">
        <v>30</v>
      </c>
      <c r="B503" s="121">
        <v>45140</v>
      </c>
      <c r="C503" t="str">
        <v>DIEGO SOHAIL, ZATARAIN MARTINEZ</v>
      </c>
      <c r="D503" s="53" t="str">
        <v>CSCGT</v>
      </c>
      <c r="E503" s="53" t="str">
        <v>PRODUCTIVA</v>
      </c>
      <c r="F503" t="str">
        <v>ACTIVIDADES DE CONTROL INTERNO</v>
      </c>
      <c r="G503" s="121">
        <v>45132</v>
      </c>
      <c r="H503" s="53">
        <v>2023</v>
      </c>
      <c r="I503" t="str">
        <v>jul</v>
      </c>
      <c r="J503" s="124">
        <v>45108</v>
      </c>
      <c r="K503">
        <v>25</v>
      </c>
      <c r="L503">
        <v>50</v>
      </c>
      <c r="M503" t="str">
        <v>DESARROLLO DE HERRAMIENTA PARA PLANEACIÓN, EJECUCION Y SEGUIMIENTO DE AUDITORIAS INTERNAS</v>
      </c>
      <c r="N503" t="str">
        <v>SERVICIO ESPECIALIZADO</v>
      </c>
      <c r="O503">
        <v>0</v>
      </c>
      <c r="P503">
        <v>9</v>
      </c>
      <c r="Q503">
        <v>0</v>
      </c>
      <c r="R503">
        <f t="shared" si="24"/>
        <v>9</v>
      </c>
      <c r="S503">
        <f t="shared" si="25"/>
        <v>0</v>
      </c>
      <c r="T503" s="53" t="str">
        <f t="shared" si="26"/>
        <v/>
      </c>
      <c r="U503" s="53" t="str">
        <f t="shared" si="26"/>
        <v/>
      </c>
      <c r="V503" s="53" t="str">
        <f t="shared" si="26"/>
        <v/>
      </c>
      <c r="W503" s="53" t="str">
        <f t="shared" si="26"/>
        <v/>
      </c>
      <c r="X503" s="53" t="str">
        <f t="shared" si="26"/>
        <v>CSCGT</v>
      </c>
    </row>
    <row r="504" spans="1:24" hidden="1" x14ac:dyDescent="0.3">
      <c r="A504" s="53">
        <v>31</v>
      </c>
      <c r="B504" s="121">
        <v>45140</v>
      </c>
      <c r="C504" t="str">
        <v>DIEGO SOHAIL, ZATARAIN MARTINEZ</v>
      </c>
      <c r="D504" s="53" t="str">
        <v>CSCGT</v>
      </c>
      <c r="E504" s="53" t="str">
        <v>PRODUCTIVA</v>
      </c>
      <c r="F504" t="str">
        <v>ACTIVIDADES DE CONTROL INTERNO</v>
      </c>
      <c r="G504" s="121">
        <v>45131</v>
      </c>
      <c r="H504" s="53">
        <v>2023</v>
      </c>
      <c r="I504" t="str">
        <v>jul</v>
      </c>
      <c r="J504" s="124">
        <v>45108</v>
      </c>
      <c r="K504">
        <v>25</v>
      </c>
      <c r="L504">
        <v>50</v>
      </c>
      <c r="M504" t="str">
        <v>DESARROLLO DE HERRAMIENTA PARA PLANEACIÓN, EJECUCION Y SEGUIMIENTO DE AUDITORIAS INTERNAS</v>
      </c>
      <c r="N504" t="str">
        <v>SERVICIO ESPECIALIZADO</v>
      </c>
      <c r="O504">
        <v>0</v>
      </c>
      <c r="P504">
        <v>9</v>
      </c>
      <c r="Q504">
        <v>0</v>
      </c>
      <c r="R504">
        <f t="shared" si="24"/>
        <v>9</v>
      </c>
      <c r="S504">
        <f t="shared" si="25"/>
        <v>0</v>
      </c>
      <c r="T504" s="53" t="str">
        <f t="shared" si="26"/>
        <v/>
      </c>
      <c r="U504" s="53" t="str">
        <f t="shared" si="26"/>
        <v/>
      </c>
      <c r="V504" s="53" t="str">
        <f t="shared" si="26"/>
        <v/>
      </c>
      <c r="W504" s="53" t="str">
        <f t="shared" si="26"/>
        <v/>
      </c>
      <c r="X504" s="53" t="str">
        <f t="shared" si="26"/>
        <v>CSCGT</v>
      </c>
    </row>
    <row r="505" spans="1:24" hidden="1" x14ac:dyDescent="0.3">
      <c r="A505" s="53">
        <v>17</v>
      </c>
      <c r="B505" s="121">
        <v>45140</v>
      </c>
      <c r="C505" t="str">
        <v>DIEGO SOHAIL, ZATARAIN MARTINEZ</v>
      </c>
      <c r="D505" s="53" t="str">
        <v>TÉCNICA ELÉCTRICA DE PARRAL</v>
      </c>
      <c r="E505" s="53" t="str">
        <v>PRODUCTIVA</v>
      </c>
      <c r="F505" t="str">
        <v>ENCARGOS ESPECIALES DE AI</v>
      </c>
      <c r="G505" s="121">
        <v>45128</v>
      </c>
      <c r="H505" s="53">
        <v>2023</v>
      </c>
      <c r="I505" t="str">
        <v>jul</v>
      </c>
      <c r="J505" s="124">
        <v>45108</v>
      </c>
      <c r="K505">
        <v>0</v>
      </c>
      <c r="L505">
        <v>0</v>
      </c>
      <c r="M505">
        <v>0</v>
      </c>
      <c r="N505">
        <v>0</v>
      </c>
      <c r="O505">
        <v>0</v>
      </c>
      <c r="P505">
        <v>6</v>
      </c>
      <c r="Q505">
        <v>6</v>
      </c>
      <c r="R505">
        <f t="shared" si="24"/>
        <v>6</v>
      </c>
      <c r="S505">
        <f t="shared" si="25"/>
        <v>6</v>
      </c>
      <c r="T505" s="53" t="str">
        <f t="shared" si="26"/>
        <v>TÉCNICA ELÉCTRICA DE PARRAL</v>
      </c>
      <c r="U505" s="53" t="str">
        <f t="shared" si="26"/>
        <v/>
      </c>
      <c r="V505" s="53" t="str">
        <f t="shared" si="26"/>
        <v/>
      </c>
      <c r="W505" s="53" t="str">
        <f t="shared" si="26"/>
        <v/>
      </c>
      <c r="X505" s="53" t="str">
        <f t="shared" si="26"/>
        <v/>
      </c>
    </row>
    <row r="506" spans="1:24" hidden="1" x14ac:dyDescent="0.3">
      <c r="A506" s="53">
        <v>16</v>
      </c>
      <c r="B506" s="121">
        <v>45140</v>
      </c>
      <c r="C506" t="str">
        <v>DIEGO SOHAIL, ZATARAIN MARTINEZ</v>
      </c>
      <c r="D506" s="53" t="str">
        <v>TÉCNICA ELÉCTRICA DE PARRAL</v>
      </c>
      <c r="E506" s="53" t="str">
        <v>IMPRODUCTIVA</v>
      </c>
      <c r="F506" t="str">
        <v>TRASLADOS</v>
      </c>
      <c r="G506" s="121">
        <v>45128</v>
      </c>
      <c r="H506" s="53">
        <v>2023</v>
      </c>
      <c r="I506" t="str">
        <v>jul</v>
      </c>
      <c r="J506" s="124">
        <v>45108</v>
      </c>
      <c r="K506">
        <v>0</v>
      </c>
      <c r="L506">
        <v>0</v>
      </c>
      <c r="M506">
        <v>0</v>
      </c>
      <c r="N506">
        <v>0</v>
      </c>
      <c r="O506">
        <v>0</v>
      </c>
      <c r="P506">
        <v>5</v>
      </c>
      <c r="Q506">
        <v>0</v>
      </c>
      <c r="R506">
        <f t="shared" si="24"/>
        <v>5</v>
      </c>
      <c r="S506">
        <f t="shared" si="25"/>
        <v>0</v>
      </c>
      <c r="T506" s="53" t="str">
        <f t="shared" si="26"/>
        <v>TÉCNICA ELÉCTRICA DE PARRAL</v>
      </c>
      <c r="U506" s="53" t="str">
        <f t="shared" si="26"/>
        <v/>
      </c>
      <c r="V506" s="53" t="str">
        <f t="shared" si="26"/>
        <v/>
      </c>
      <c r="W506" s="53" t="str">
        <f t="shared" si="26"/>
        <v/>
      </c>
      <c r="X506" s="53" t="str">
        <f t="shared" si="26"/>
        <v/>
      </c>
    </row>
    <row r="507" spans="1:24" hidden="1" x14ac:dyDescent="0.3">
      <c r="A507" s="53">
        <v>15</v>
      </c>
      <c r="B507" s="121">
        <v>45140</v>
      </c>
      <c r="C507" t="str">
        <v>DIEGO SOHAIL, ZATARAIN MARTINEZ</v>
      </c>
      <c r="D507" s="53" t="str">
        <v>TÉCNICA ELÉCTRICA DE PARRAL</v>
      </c>
      <c r="E507" s="53" t="str">
        <v>PRODUCTIVA</v>
      </c>
      <c r="F507" t="str">
        <v>ENCARGOS ESPECIALES DE AI</v>
      </c>
      <c r="G507" s="121">
        <v>45127</v>
      </c>
      <c r="H507" s="53">
        <v>2023</v>
      </c>
      <c r="I507" t="str">
        <v>jul</v>
      </c>
      <c r="J507" s="124">
        <v>45108</v>
      </c>
      <c r="K507">
        <v>0</v>
      </c>
      <c r="L507">
        <v>0</v>
      </c>
      <c r="M507">
        <v>0</v>
      </c>
      <c r="N507">
        <v>0</v>
      </c>
      <c r="O507">
        <v>0</v>
      </c>
      <c r="P507">
        <v>6</v>
      </c>
      <c r="Q507">
        <v>6</v>
      </c>
      <c r="R507">
        <f t="shared" si="24"/>
        <v>6</v>
      </c>
      <c r="S507">
        <f t="shared" si="25"/>
        <v>6</v>
      </c>
      <c r="T507" s="53" t="str">
        <f t="shared" si="26"/>
        <v>TÉCNICA ELÉCTRICA DE PARRAL</v>
      </c>
      <c r="U507" s="53" t="str">
        <f t="shared" si="26"/>
        <v/>
      </c>
      <c r="V507" s="53" t="str">
        <f t="shared" si="26"/>
        <v/>
      </c>
      <c r="W507" s="53" t="str">
        <f t="shared" si="26"/>
        <v/>
      </c>
      <c r="X507" s="53" t="str">
        <f t="shared" si="26"/>
        <v/>
      </c>
    </row>
    <row r="508" spans="1:24" hidden="1" x14ac:dyDescent="0.3">
      <c r="A508" s="53">
        <v>14</v>
      </c>
      <c r="B508" s="121">
        <v>45140</v>
      </c>
      <c r="C508" t="str">
        <v>DIEGO SOHAIL, ZATARAIN MARTINEZ</v>
      </c>
      <c r="D508" s="53" t="str">
        <v>CSCGT</v>
      </c>
      <c r="E508" s="53" t="str">
        <v>IMPRODUCTIVA</v>
      </c>
      <c r="F508" t="str">
        <v>TRASLADOS</v>
      </c>
      <c r="G508" s="121">
        <v>45127</v>
      </c>
      <c r="H508" s="53">
        <v>2023</v>
      </c>
      <c r="I508" t="str">
        <v>jul</v>
      </c>
      <c r="J508" s="124">
        <v>45108</v>
      </c>
      <c r="K508">
        <v>0</v>
      </c>
      <c r="L508">
        <v>0</v>
      </c>
      <c r="M508">
        <v>0</v>
      </c>
      <c r="N508">
        <v>0</v>
      </c>
      <c r="O508">
        <v>0</v>
      </c>
      <c r="P508">
        <v>5</v>
      </c>
      <c r="Q508">
        <v>0</v>
      </c>
      <c r="R508">
        <f t="shared" si="24"/>
        <v>5</v>
      </c>
      <c r="S508">
        <f t="shared" si="25"/>
        <v>0</v>
      </c>
      <c r="T508" s="53" t="str">
        <f t="shared" si="26"/>
        <v/>
      </c>
      <c r="U508" s="53" t="str">
        <f t="shared" si="26"/>
        <v/>
      </c>
      <c r="V508" s="53" t="str">
        <f t="shared" si="26"/>
        <v/>
      </c>
      <c r="W508" s="53" t="str">
        <f t="shared" si="26"/>
        <v/>
      </c>
      <c r="X508" s="53" t="str">
        <f t="shared" si="26"/>
        <v>CSCGT</v>
      </c>
    </row>
    <row r="509" spans="1:24" hidden="1" x14ac:dyDescent="0.3">
      <c r="A509" s="53">
        <v>29</v>
      </c>
      <c r="B509" s="121">
        <v>45140</v>
      </c>
      <c r="C509" t="str">
        <v>DIEGO SOHAIL, ZATARAIN MARTINEZ</v>
      </c>
      <c r="D509" s="53" t="str">
        <v>CSCGT</v>
      </c>
      <c r="E509" s="53" t="str">
        <v>IMPRODUCTIVA</v>
      </c>
      <c r="F509" t="str">
        <v>PARTICIPACIÓN CURSOS EXTERNOS</v>
      </c>
      <c r="G509" s="121">
        <v>45126</v>
      </c>
      <c r="H509" s="53">
        <v>2023</v>
      </c>
      <c r="I509" t="str">
        <v>jul</v>
      </c>
      <c r="J509" s="124">
        <v>45108</v>
      </c>
      <c r="K509">
        <v>0</v>
      </c>
      <c r="L509">
        <v>0</v>
      </c>
      <c r="M509">
        <v>0</v>
      </c>
      <c r="N509">
        <v>0</v>
      </c>
      <c r="O509">
        <v>0</v>
      </c>
      <c r="P509">
        <v>1</v>
      </c>
      <c r="Q509">
        <v>0</v>
      </c>
      <c r="R509">
        <f t="shared" si="24"/>
        <v>1</v>
      </c>
      <c r="S509">
        <f t="shared" si="25"/>
        <v>0</v>
      </c>
      <c r="T509" s="53" t="str">
        <f t="shared" si="26"/>
        <v/>
      </c>
      <c r="U509" s="53" t="str">
        <f t="shared" si="26"/>
        <v/>
      </c>
      <c r="V509" s="53" t="str">
        <f t="shared" si="26"/>
        <v/>
      </c>
      <c r="W509" s="53" t="str">
        <f t="shared" si="26"/>
        <v/>
      </c>
      <c r="X509" s="53" t="str">
        <f t="shared" si="26"/>
        <v>CSCGT</v>
      </c>
    </row>
    <row r="510" spans="1:24" hidden="1" x14ac:dyDescent="0.3">
      <c r="A510" s="53">
        <v>28</v>
      </c>
      <c r="B510" s="121">
        <v>45140</v>
      </c>
      <c r="C510" t="str">
        <v>DIEGO SOHAIL, ZATARAIN MARTINEZ</v>
      </c>
      <c r="D510" s="53" t="str">
        <v>CSCGT</v>
      </c>
      <c r="E510" s="53" t="str">
        <v>PRODUCTIVA</v>
      </c>
      <c r="F510" t="str">
        <v>ACTIVIDADES DE CONTROL INTERNO</v>
      </c>
      <c r="G510" s="121">
        <v>45126</v>
      </c>
      <c r="H510" s="53">
        <v>2023</v>
      </c>
      <c r="I510" t="str">
        <v>jul</v>
      </c>
      <c r="J510" s="124">
        <v>45108</v>
      </c>
      <c r="K510">
        <v>25</v>
      </c>
      <c r="L510">
        <v>50</v>
      </c>
      <c r="M510" t="str">
        <v>DESARROLLO DE HERRAMIENTA PARA PLANEACIÓN, EJECUCION Y SEGUIMIENTO DE AUDITORIAS INTERNAS</v>
      </c>
      <c r="N510" t="str">
        <v>SERVICIO ESPECIALIZADO</v>
      </c>
      <c r="O510">
        <v>0</v>
      </c>
      <c r="P510">
        <v>4</v>
      </c>
      <c r="Q510">
        <v>0</v>
      </c>
      <c r="R510">
        <f t="shared" si="24"/>
        <v>4</v>
      </c>
      <c r="S510">
        <f t="shared" si="25"/>
        <v>0</v>
      </c>
      <c r="T510" s="53" t="str">
        <f t="shared" si="26"/>
        <v/>
      </c>
      <c r="U510" s="53" t="str">
        <f t="shared" si="26"/>
        <v/>
      </c>
      <c r="V510" s="53" t="str">
        <f t="shared" si="26"/>
        <v/>
      </c>
      <c r="W510" s="53" t="str">
        <f t="shared" si="26"/>
        <v/>
      </c>
      <c r="X510" s="53" t="str">
        <f t="shared" si="26"/>
        <v>CSCGT</v>
      </c>
    </row>
    <row r="511" spans="1:24" hidden="1" x14ac:dyDescent="0.3">
      <c r="A511" s="53">
        <v>27</v>
      </c>
      <c r="B511" s="121">
        <v>45140</v>
      </c>
      <c r="C511" t="str">
        <v>DIEGO SOHAIL, ZATARAIN MARTINEZ</v>
      </c>
      <c r="D511" s="53" t="str">
        <v>CSCGT</v>
      </c>
      <c r="E511" s="53" t="str">
        <v>IMPRODUCTIVA</v>
      </c>
      <c r="F511" t="str">
        <v>PARTICIPACIÓN CURSOS EXTERNOS</v>
      </c>
      <c r="G511" s="121">
        <v>45126</v>
      </c>
      <c r="H511" s="53">
        <v>2023</v>
      </c>
      <c r="I511" t="str">
        <v>jul</v>
      </c>
      <c r="J511" s="124">
        <v>45108</v>
      </c>
      <c r="K511">
        <v>0</v>
      </c>
      <c r="L511">
        <v>0</v>
      </c>
      <c r="M511">
        <v>0</v>
      </c>
      <c r="N511">
        <v>0</v>
      </c>
      <c r="O511">
        <v>0</v>
      </c>
      <c r="P511">
        <v>4</v>
      </c>
      <c r="Q511">
        <v>0</v>
      </c>
      <c r="R511">
        <f t="shared" si="24"/>
        <v>4</v>
      </c>
      <c r="S511">
        <f t="shared" si="25"/>
        <v>0</v>
      </c>
      <c r="T511" s="53" t="str">
        <f t="shared" si="26"/>
        <v/>
      </c>
      <c r="U511" s="53" t="str">
        <f t="shared" si="26"/>
        <v/>
      </c>
      <c r="V511" s="53" t="str">
        <f t="shared" si="26"/>
        <v/>
      </c>
      <c r="W511" s="53" t="str">
        <f t="shared" si="26"/>
        <v/>
      </c>
      <c r="X511" s="53" t="str">
        <f t="shared" si="26"/>
        <v>CSCGT</v>
      </c>
    </row>
    <row r="512" spans="1:24" hidden="1" x14ac:dyDescent="0.3">
      <c r="A512" s="53">
        <v>26</v>
      </c>
      <c r="B512" s="121">
        <v>45140</v>
      </c>
      <c r="C512" t="str">
        <v>DIEGO SOHAIL, ZATARAIN MARTINEZ</v>
      </c>
      <c r="D512" s="53" t="str">
        <v>CSCGT</v>
      </c>
      <c r="E512" s="53" t="str">
        <v>IMPRODUCTIVA</v>
      </c>
      <c r="F512" t="str">
        <v>PARTICIPACIÓN CURSOS EXTERNOS</v>
      </c>
      <c r="G512" s="121">
        <v>45125</v>
      </c>
      <c r="H512" s="53">
        <v>2023</v>
      </c>
      <c r="I512" t="str">
        <v>jul</v>
      </c>
      <c r="J512" s="124">
        <v>45108</v>
      </c>
      <c r="K512">
        <v>0</v>
      </c>
      <c r="L512">
        <v>0</v>
      </c>
      <c r="M512">
        <v>0</v>
      </c>
      <c r="N512">
        <v>0</v>
      </c>
      <c r="O512">
        <v>0</v>
      </c>
      <c r="P512">
        <v>9</v>
      </c>
      <c r="Q512">
        <v>0</v>
      </c>
      <c r="R512">
        <f t="shared" si="24"/>
        <v>9</v>
      </c>
      <c r="S512">
        <f t="shared" si="25"/>
        <v>0</v>
      </c>
      <c r="T512" s="53" t="str">
        <f t="shared" si="26"/>
        <v/>
      </c>
      <c r="U512" s="53" t="str">
        <f t="shared" si="26"/>
        <v/>
      </c>
      <c r="V512" s="53" t="str">
        <f t="shared" si="26"/>
        <v/>
      </c>
      <c r="W512" s="53" t="str">
        <f t="shared" si="26"/>
        <v/>
      </c>
      <c r="X512" s="53" t="str">
        <f t="shared" si="26"/>
        <v>CSCGT</v>
      </c>
    </row>
    <row r="513" spans="1:24" hidden="1" x14ac:dyDescent="0.3">
      <c r="A513" s="53">
        <v>39</v>
      </c>
      <c r="B513" s="121">
        <v>45140</v>
      </c>
      <c r="C513" t="str">
        <v>DIEGO SOHAIL, ZATARAIN MARTINEZ</v>
      </c>
      <c r="D513" s="53" t="str">
        <v>TÉCNICA ELÉCTRICA DE PARRAL, TEPSA ELÉCTRICA, TEPSA STEEL POWER</v>
      </c>
      <c r="E513" s="53" t="str">
        <v>PRODUCTIVA</v>
      </c>
      <c r="F513" t="str">
        <v>ACTIVIDADES DE CONTROL INTERNO</v>
      </c>
      <c r="G513" s="121">
        <v>45124</v>
      </c>
      <c r="H513" s="53">
        <v>2023</v>
      </c>
      <c r="I513" t="str">
        <v>jul</v>
      </c>
      <c r="J513" s="124">
        <v>45108</v>
      </c>
      <c r="K513">
        <v>58</v>
      </c>
      <c r="L513">
        <v>73</v>
      </c>
      <c r="M513" t="str">
        <v>ANALISIS Y PROPUESTA DE RESURTIMIENTO DE MATERIALES EN BASE A NUEVOS CRITERIOS.</v>
      </c>
      <c r="N513" t="str">
        <v>CONTROL INTERNO</v>
      </c>
      <c r="O513" t="str">
        <v>SERVICIO ESPECIALIZADO</v>
      </c>
      <c r="P513">
        <v>9</v>
      </c>
      <c r="Q513">
        <v>0</v>
      </c>
      <c r="R513">
        <f t="shared" si="24"/>
        <v>9</v>
      </c>
      <c r="S513">
        <f t="shared" si="25"/>
        <v>0</v>
      </c>
      <c r="T513" s="53" t="str">
        <f t="shared" si="26"/>
        <v>TÉCNICA ELÉCTRICA DE PARRAL</v>
      </c>
      <c r="U513" s="53" t="str">
        <f t="shared" si="26"/>
        <v>TEPSA ELÉCTRICA</v>
      </c>
      <c r="V513" s="53" t="str">
        <f t="shared" si="26"/>
        <v/>
      </c>
      <c r="W513" s="53" t="str">
        <f t="shared" si="26"/>
        <v>TEPSA STEEL POWER</v>
      </c>
      <c r="X513" s="53" t="str">
        <f t="shared" si="26"/>
        <v/>
      </c>
    </row>
    <row r="514" spans="1:24" hidden="1" x14ac:dyDescent="0.3">
      <c r="A514" s="53">
        <v>22</v>
      </c>
      <c r="B514" s="121">
        <v>45140</v>
      </c>
      <c r="C514" t="str">
        <v>DIEGO SOHAIL, ZATARAIN MARTINEZ</v>
      </c>
      <c r="D514" s="53" t="str">
        <v>TEPSA ELÉCTRICA</v>
      </c>
      <c r="E514" s="53" t="str">
        <v>PRODUCTIVA</v>
      </c>
      <c r="F514" t="str">
        <v>INVENTARIOS</v>
      </c>
      <c r="G514" s="121">
        <v>45121</v>
      </c>
      <c r="H514" s="53">
        <v>2023</v>
      </c>
      <c r="I514" t="str">
        <v>jul</v>
      </c>
      <c r="J514" s="124">
        <v>45108</v>
      </c>
      <c r="K514">
        <v>33</v>
      </c>
      <c r="L514">
        <v>56</v>
      </c>
      <c r="M514" t="str">
        <v>INVENTARIO ANUAL 2023 TEPSA MINE POWER</v>
      </c>
      <c r="N514" t="str">
        <v>AUDITORÍA</v>
      </c>
      <c r="O514" t="str">
        <v>INVENTARIO</v>
      </c>
      <c r="P514">
        <v>9</v>
      </c>
      <c r="Q514">
        <v>0</v>
      </c>
      <c r="R514">
        <f t="shared" si="24"/>
        <v>9</v>
      </c>
      <c r="S514">
        <f t="shared" si="25"/>
        <v>0</v>
      </c>
      <c r="T514" s="53" t="str">
        <f t="shared" si="26"/>
        <v/>
      </c>
      <c r="U514" s="53" t="str">
        <f t="shared" si="26"/>
        <v>TEPSA ELÉCTRICA</v>
      </c>
      <c r="V514" s="53" t="str">
        <f t="shared" si="26"/>
        <v/>
      </c>
      <c r="W514" s="53" t="str">
        <f t="shared" si="26"/>
        <v/>
      </c>
      <c r="X514" s="53" t="str">
        <f t="shared" si="26"/>
        <v/>
      </c>
    </row>
    <row r="515" spans="1:24" hidden="1" x14ac:dyDescent="0.3">
      <c r="A515" s="53">
        <v>21</v>
      </c>
      <c r="B515" s="121">
        <v>45140</v>
      </c>
      <c r="C515" t="str">
        <v>DIEGO SOHAIL, ZATARAIN MARTINEZ</v>
      </c>
      <c r="D515" s="53" t="str">
        <v>TEPSA ELÉCTRICA</v>
      </c>
      <c r="E515" s="53" t="str">
        <v>PRODUCTIVA</v>
      </c>
      <c r="F515" t="str">
        <v>INVENTARIOS</v>
      </c>
      <c r="G515" s="121">
        <v>45120</v>
      </c>
      <c r="H515" s="53">
        <v>2023</v>
      </c>
      <c r="I515" t="str">
        <v>jul</v>
      </c>
      <c r="J515" s="124">
        <v>45108</v>
      </c>
      <c r="K515">
        <v>33</v>
      </c>
      <c r="L515">
        <v>56</v>
      </c>
      <c r="M515" t="str">
        <v>INVENTARIO ANUAL 2023 TEPSA MINE POWER</v>
      </c>
      <c r="N515" t="str">
        <v>AUDITORÍA</v>
      </c>
      <c r="O515" t="str">
        <v>INVENTARIO</v>
      </c>
      <c r="P515">
        <v>9</v>
      </c>
      <c r="Q515">
        <v>0</v>
      </c>
      <c r="R515">
        <f t="shared" si="24"/>
        <v>9</v>
      </c>
      <c r="S515">
        <f t="shared" si="25"/>
        <v>0</v>
      </c>
      <c r="T515" s="53" t="str">
        <f t="shared" si="26"/>
        <v/>
      </c>
      <c r="U515" s="53" t="str">
        <f t="shared" si="26"/>
        <v>TEPSA ELÉCTRICA</v>
      </c>
      <c r="V515" s="53" t="str">
        <f t="shared" si="26"/>
        <v/>
      </c>
      <c r="W515" s="53" t="str">
        <f t="shared" si="26"/>
        <v/>
      </c>
      <c r="X515" s="53" t="str">
        <f t="shared" si="26"/>
        <v/>
      </c>
    </row>
    <row r="516" spans="1:24" hidden="1" x14ac:dyDescent="0.3">
      <c r="A516" s="53">
        <v>20</v>
      </c>
      <c r="B516" s="121">
        <v>45140</v>
      </c>
      <c r="C516" t="str">
        <v>DIEGO SOHAIL, ZATARAIN MARTINEZ</v>
      </c>
      <c r="D516" s="53" t="str">
        <v>TEPSA ELÉCTRICA</v>
      </c>
      <c r="E516" s="53" t="str">
        <v>PRODUCTIVA</v>
      </c>
      <c r="F516" t="str">
        <v>INVENTARIOS</v>
      </c>
      <c r="G516" s="121">
        <v>45119</v>
      </c>
      <c r="H516" s="53">
        <v>2023</v>
      </c>
      <c r="I516" t="str">
        <v>jul</v>
      </c>
      <c r="J516" s="124">
        <v>45108</v>
      </c>
      <c r="K516">
        <v>33</v>
      </c>
      <c r="L516">
        <v>56</v>
      </c>
      <c r="M516" t="str">
        <v>INVENTARIO ANUAL 2023 TEPSA MINE POWER</v>
      </c>
      <c r="N516" t="str">
        <v>AUDITORÍA</v>
      </c>
      <c r="O516" t="str">
        <v>INVENTARIO</v>
      </c>
      <c r="P516">
        <v>9</v>
      </c>
      <c r="Q516">
        <v>0</v>
      </c>
      <c r="R516">
        <f t="shared" si="24"/>
        <v>9</v>
      </c>
      <c r="S516">
        <f t="shared" si="25"/>
        <v>0</v>
      </c>
      <c r="T516" s="53" t="str">
        <f t="shared" si="26"/>
        <v/>
      </c>
      <c r="U516" s="53" t="str">
        <f t="shared" si="26"/>
        <v>TEPSA ELÉCTRICA</v>
      </c>
      <c r="V516" s="53" t="str">
        <f t="shared" si="26"/>
        <v/>
      </c>
      <c r="W516" s="53" t="str">
        <f t="shared" si="26"/>
        <v/>
      </c>
      <c r="X516" s="53" t="str">
        <f t="shared" si="26"/>
        <v/>
      </c>
    </row>
    <row r="517" spans="1:24" hidden="1" x14ac:dyDescent="0.3">
      <c r="A517" s="53">
        <v>19</v>
      </c>
      <c r="B517" s="121">
        <v>45140</v>
      </c>
      <c r="C517" t="str">
        <v>DIEGO SOHAIL, ZATARAIN MARTINEZ</v>
      </c>
      <c r="D517" s="53" t="str">
        <v>TEPSA ELÉCTRICA</v>
      </c>
      <c r="E517" s="53" t="str">
        <v>PRODUCTIVA</v>
      </c>
      <c r="F517" t="str">
        <v>INVENTARIOS</v>
      </c>
      <c r="G517" s="121">
        <v>45118</v>
      </c>
      <c r="H517" s="53">
        <v>2023</v>
      </c>
      <c r="I517" t="str">
        <v>jul</v>
      </c>
      <c r="J517" s="124">
        <v>45108</v>
      </c>
      <c r="K517">
        <v>33</v>
      </c>
      <c r="L517">
        <v>56</v>
      </c>
      <c r="M517" t="str">
        <v>INVENTARIO ANUAL 2023 TEPSA MINE POWER</v>
      </c>
      <c r="N517" t="str">
        <v>AUDITORÍA</v>
      </c>
      <c r="O517" t="str">
        <v>INVENTARIO</v>
      </c>
      <c r="P517">
        <v>9</v>
      </c>
      <c r="Q517">
        <v>0</v>
      </c>
      <c r="R517">
        <f t="shared" si="24"/>
        <v>9</v>
      </c>
      <c r="S517">
        <f t="shared" si="25"/>
        <v>0</v>
      </c>
      <c r="T517" s="53" t="str">
        <f t="shared" si="26"/>
        <v/>
      </c>
      <c r="U517" s="53" t="str">
        <f t="shared" si="26"/>
        <v>TEPSA ELÉCTRICA</v>
      </c>
      <c r="V517" s="53" t="str">
        <f t="shared" si="26"/>
        <v/>
      </c>
      <c r="W517" s="53" t="str">
        <f t="shared" si="26"/>
        <v/>
      </c>
      <c r="X517" s="53" t="str">
        <f t="shared" si="26"/>
        <v/>
      </c>
    </row>
    <row r="518" spans="1:24" hidden="1" x14ac:dyDescent="0.3">
      <c r="A518" s="53">
        <v>18</v>
      </c>
      <c r="B518" s="121">
        <v>45140</v>
      </c>
      <c r="C518" t="str">
        <v>DIEGO SOHAIL, ZATARAIN MARTINEZ</v>
      </c>
      <c r="D518" s="53" t="str">
        <v>TEPSA ELÉCTRICA</v>
      </c>
      <c r="E518" s="53" t="str">
        <v>PRODUCTIVA</v>
      </c>
      <c r="F518" t="str">
        <v>INVENTARIOS</v>
      </c>
      <c r="G518" s="121">
        <v>45117</v>
      </c>
      <c r="H518" s="53">
        <v>2023</v>
      </c>
      <c r="I518" t="str">
        <v>jul</v>
      </c>
      <c r="J518" s="124">
        <v>45108</v>
      </c>
      <c r="K518">
        <v>33</v>
      </c>
      <c r="L518">
        <v>56</v>
      </c>
      <c r="M518" t="str">
        <v>INVENTARIO ANUAL 2023 TEPSA MINE POWER</v>
      </c>
      <c r="N518" t="str">
        <v>AUDITORÍA</v>
      </c>
      <c r="O518" t="str">
        <v>INVENTARIO</v>
      </c>
      <c r="P518">
        <v>9</v>
      </c>
      <c r="Q518">
        <v>0</v>
      </c>
      <c r="R518">
        <f t="shared" si="24"/>
        <v>9</v>
      </c>
      <c r="S518">
        <f t="shared" si="25"/>
        <v>0</v>
      </c>
      <c r="T518" s="53" t="str">
        <f t="shared" si="26"/>
        <v/>
      </c>
      <c r="U518" s="53" t="str">
        <f t="shared" si="26"/>
        <v>TEPSA ELÉCTRICA</v>
      </c>
      <c r="V518" s="53" t="str">
        <f t="shared" si="26"/>
        <v/>
      </c>
      <c r="W518" s="53" t="str">
        <f t="shared" si="26"/>
        <v/>
      </c>
      <c r="X518" s="53" t="str">
        <f t="shared" si="26"/>
        <v/>
      </c>
    </row>
    <row r="519" spans="1:24" hidden="1" x14ac:dyDescent="0.3">
      <c r="A519" s="53">
        <v>46</v>
      </c>
      <c r="B519" s="121">
        <v>45140</v>
      </c>
      <c r="C519" t="str">
        <v>DIEGO SOHAIL, ZATARAIN MARTINEZ</v>
      </c>
      <c r="D519" s="53" t="str">
        <v>GRUPO TEPSA</v>
      </c>
      <c r="E519" s="53" t="str">
        <v>PRODUCTIVA</v>
      </c>
      <c r="F519" t="str">
        <v>ACTIVIDADES DE CONTROL INTERNO</v>
      </c>
      <c r="G519" s="121">
        <v>45114</v>
      </c>
      <c r="H519" s="53">
        <v>2023</v>
      </c>
      <c r="I519" t="str">
        <v>jul</v>
      </c>
      <c r="J519" s="124">
        <v>45108</v>
      </c>
      <c r="K519">
        <v>44</v>
      </c>
      <c r="L519">
        <v>68</v>
      </c>
      <c r="M519" t="str">
        <v xml:space="preserve">INVENTARIO Y ENTREGA ESQUEMA DE COMISIONES EN VENTAS </v>
      </c>
      <c r="N519" t="str">
        <v>SERVICIO ESPECIALIZADO</v>
      </c>
      <c r="O519" t="str">
        <v>ESTRUCTURA ORGANIZACIONAL</v>
      </c>
      <c r="P519">
        <v>6</v>
      </c>
      <c r="Q519">
        <v>0</v>
      </c>
      <c r="R519">
        <f t="shared" ref="R519:R582" si="27">IF(OR(D519="GRUPO TEPSA",D519="TODAS"),P519/5,P519)</f>
        <v>1.2</v>
      </c>
      <c r="S519">
        <f t="shared" si="25"/>
        <v>0</v>
      </c>
      <c r="T519" s="53" t="str">
        <f t="shared" si="26"/>
        <v>TÉCNICA ELÉCTRICA DE PARRAL</v>
      </c>
      <c r="U519" s="53" t="str">
        <f t="shared" si="26"/>
        <v>TEPSA ELÉCTRICA</v>
      </c>
      <c r="V519" s="53" t="str">
        <f t="shared" si="26"/>
        <v>TEPSA COMERCIAL</v>
      </c>
      <c r="W519" s="53" t="str">
        <f t="shared" si="26"/>
        <v>TEPSA STEEL POWER</v>
      </c>
      <c r="X519" s="53" t="str">
        <f t="shared" si="26"/>
        <v>CSCGT</v>
      </c>
    </row>
    <row r="520" spans="1:24" hidden="1" x14ac:dyDescent="0.3">
      <c r="A520" s="53">
        <v>45</v>
      </c>
      <c r="B520" s="121">
        <v>45140</v>
      </c>
      <c r="C520" t="str">
        <v>DIEGO SOHAIL, ZATARAIN MARTINEZ</v>
      </c>
      <c r="D520" s="53" t="str">
        <v>GRUPO TEPSA</v>
      </c>
      <c r="E520" s="53" t="str">
        <v>PRODUCTIVA</v>
      </c>
      <c r="F520" t="str">
        <v>ENCARGOS ESPECIALES DE AI</v>
      </c>
      <c r="G520" s="121">
        <v>45114</v>
      </c>
      <c r="H520" s="53">
        <v>2023</v>
      </c>
      <c r="I520" t="str">
        <v>jul</v>
      </c>
      <c r="J520" s="124">
        <v>45108</v>
      </c>
      <c r="K520">
        <v>29</v>
      </c>
      <c r="L520">
        <v>54</v>
      </c>
      <c r="M520" t="str">
        <v>AUDITORIA PROGRAMADA  REQUISICIONES (COMITE DE COMPRAS)</v>
      </c>
      <c r="N520" t="str">
        <v>AUDITORÍA</v>
      </c>
      <c r="O520" t="str">
        <v>A CONTROL(ES)</v>
      </c>
      <c r="P520">
        <v>3</v>
      </c>
      <c r="Q520">
        <v>0</v>
      </c>
      <c r="R520">
        <f t="shared" si="27"/>
        <v>0.6</v>
      </c>
      <c r="S520">
        <f t="shared" si="25"/>
        <v>0</v>
      </c>
      <c r="T520" s="53" t="str">
        <f t="shared" si="26"/>
        <v>TÉCNICA ELÉCTRICA DE PARRAL</v>
      </c>
      <c r="U520" s="53" t="str">
        <f t="shared" si="26"/>
        <v>TEPSA ELÉCTRICA</v>
      </c>
      <c r="V520" s="53" t="str">
        <f t="shared" si="26"/>
        <v>TEPSA COMERCIAL</v>
      </c>
      <c r="W520" s="53" t="str">
        <f t="shared" si="26"/>
        <v>TEPSA STEEL POWER</v>
      </c>
      <c r="X520" s="53" t="str">
        <f t="shared" si="26"/>
        <v>CSCGT</v>
      </c>
    </row>
    <row r="521" spans="1:24" hidden="1" x14ac:dyDescent="0.3">
      <c r="A521" s="53">
        <v>61</v>
      </c>
      <c r="B521" s="121">
        <v>45146</v>
      </c>
      <c r="C521" t="str">
        <v>DIEGO SOHAIL, ZATARAIN MARTINEZ</v>
      </c>
      <c r="D521" s="53" t="str">
        <v>CSCGT</v>
      </c>
      <c r="E521" s="53" t="str">
        <v>PRODUCTIVA</v>
      </c>
      <c r="F521" t="str">
        <v>CAPACITACIÓN E IMPLEMENTACIÓN DE DESARROLLOS CREADOS POR A.I</v>
      </c>
      <c r="G521" s="121">
        <v>45113</v>
      </c>
      <c r="H521" s="53">
        <v>2023</v>
      </c>
      <c r="I521" t="str">
        <v>jul</v>
      </c>
      <c r="J521" s="124">
        <v>45108</v>
      </c>
      <c r="K521">
        <v>29</v>
      </c>
      <c r="L521">
        <v>54</v>
      </c>
      <c r="M521" t="str">
        <v>AUDITORIA PROGRAMADA  REQUISICIONES (COMITE DE COMPRAS)</v>
      </c>
      <c r="N521" t="str">
        <v>AUDITORÍA</v>
      </c>
      <c r="O521" t="str">
        <v>A CONTROL(ES)</v>
      </c>
      <c r="P521">
        <v>9</v>
      </c>
      <c r="Q521">
        <v>0</v>
      </c>
      <c r="R521">
        <f t="shared" si="27"/>
        <v>9</v>
      </c>
      <c r="S521">
        <f t="shared" si="25"/>
        <v>0</v>
      </c>
      <c r="T521" s="53" t="str">
        <f t="shared" si="26"/>
        <v/>
      </c>
      <c r="U521" s="53" t="str">
        <f t="shared" si="26"/>
        <v/>
      </c>
      <c r="V521" s="53" t="str">
        <f t="shared" si="26"/>
        <v/>
      </c>
      <c r="W521" s="53" t="str">
        <f t="shared" si="26"/>
        <v/>
      </c>
      <c r="X521" s="53" t="str">
        <f t="shared" si="26"/>
        <v>CSCGT</v>
      </c>
    </row>
    <row r="522" spans="1:24" hidden="1" x14ac:dyDescent="0.3">
      <c r="A522" s="53">
        <v>60</v>
      </c>
      <c r="B522" s="121">
        <v>45146</v>
      </c>
      <c r="C522" t="str">
        <v>DIEGO SOHAIL, ZATARAIN MARTINEZ</v>
      </c>
      <c r="D522" s="53" t="str">
        <v>CSCGT</v>
      </c>
      <c r="E522" s="53" t="str">
        <v>PRODUCTIVA</v>
      </c>
      <c r="F522" t="str">
        <v>CAPACITACIÓN E IMPLEMENTACIÓN DE DESARROLLOS CREADOS POR A.I</v>
      </c>
      <c r="G522" s="121">
        <v>45112</v>
      </c>
      <c r="H522" s="53">
        <v>2023</v>
      </c>
      <c r="I522" t="str">
        <v>jul</v>
      </c>
      <c r="J522" s="124">
        <v>45108</v>
      </c>
      <c r="K522">
        <v>25</v>
      </c>
      <c r="L522">
        <v>50</v>
      </c>
      <c r="M522" t="str">
        <v>DESARROLLO DE HERRAMIENTA PARA PLANEACIÓN, EJECUCION Y SEGUIMIENTO DE AUDITORIAS INTERNAS</v>
      </c>
      <c r="N522" t="str">
        <v>SERVICIO ESPECIALIZADO</v>
      </c>
      <c r="O522">
        <v>0</v>
      </c>
      <c r="P522">
        <v>3</v>
      </c>
      <c r="Q522">
        <v>0</v>
      </c>
      <c r="R522">
        <f t="shared" si="27"/>
        <v>3</v>
      </c>
      <c r="S522">
        <f t="shared" si="25"/>
        <v>0</v>
      </c>
      <c r="T522" s="53" t="str">
        <f t="shared" si="26"/>
        <v/>
      </c>
      <c r="U522" s="53" t="str">
        <f t="shared" si="26"/>
        <v/>
      </c>
      <c r="V522" s="53" t="str">
        <f t="shared" si="26"/>
        <v/>
      </c>
      <c r="W522" s="53" t="str">
        <f t="shared" si="26"/>
        <v/>
      </c>
      <c r="X522" s="53" t="str">
        <f t="shared" si="26"/>
        <v>CSCGT</v>
      </c>
    </row>
    <row r="523" spans="1:24" hidden="1" x14ac:dyDescent="0.3">
      <c r="A523" s="53">
        <v>59</v>
      </c>
      <c r="B523" s="121">
        <v>45146</v>
      </c>
      <c r="C523" t="str">
        <v>DIEGO SOHAIL, ZATARAIN MARTINEZ</v>
      </c>
      <c r="D523" s="53" t="str">
        <v>GRUPO TEPSA</v>
      </c>
      <c r="E523" s="53" t="str">
        <v>PRODUCTIVA</v>
      </c>
      <c r="F523" t="str">
        <v>ACTIVIDADES DE CONTROL INTERNO</v>
      </c>
      <c r="G523" s="121">
        <v>45112</v>
      </c>
      <c r="H523" s="53">
        <v>2023</v>
      </c>
      <c r="I523" t="str">
        <v>jul</v>
      </c>
      <c r="J523" s="124">
        <v>45108</v>
      </c>
      <c r="K523">
        <v>29</v>
      </c>
      <c r="L523">
        <v>54</v>
      </c>
      <c r="M523" t="str">
        <v>AUDITORIA PROGRAMADA  REQUISICIONES (COMITE DE COMPRAS)</v>
      </c>
      <c r="N523" t="str">
        <v>AUDITORÍA</v>
      </c>
      <c r="O523" t="str">
        <v>A CONTROL(ES)</v>
      </c>
      <c r="P523">
        <v>2</v>
      </c>
      <c r="Q523">
        <v>0</v>
      </c>
      <c r="R523">
        <f t="shared" si="27"/>
        <v>0.4</v>
      </c>
      <c r="S523">
        <f t="shared" ref="S523:S586" si="28">IF(OR(D523="GRUPO TEPSA",D523="TODAS"),Q523/5,Q523)</f>
        <v>0</v>
      </c>
      <c r="T523" s="53" t="str">
        <f t="shared" si="26"/>
        <v>TÉCNICA ELÉCTRICA DE PARRAL</v>
      </c>
      <c r="U523" s="53" t="str">
        <f t="shared" si="26"/>
        <v>TEPSA ELÉCTRICA</v>
      </c>
      <c r="V523" s="53" t="str">
        <f t="shared" si="26"/>
        <v>TEPSA COMERCIAL</v>
      </c>
      <c r="W523" s="53" t="str">
        <f t="shared" si="26"/>
        <v>TEPSA STEEL POWER</v>
      </c>
      <c r="X523" s="53" t="str">
        <f t="shared" si="26"/>
        <v>CSCGT</v>
      </c>
    </row>
    <row r="524" spans="1:24" hidden="1" x14ac:dyDescent="0.3">
      <c r="A524" s="53">
        <v>58</v>
      </c>
      <c r="B524" s="121">
        <v>45146</v>
      </c>
      <c r="C524" t="str">
        <v>DIEGO SOHAIL, ZATARAIN MARTINEZ</v>
      </c>
      <c r="D524" s="53" t="str">
        <v>GRUPO TEPSA</v>
      </c>
      <c r="E524" s="53" t="str">
        <v>IMPRODUCTIVA</v>
      </c>
      <c r="F524" t="str">
        <v>ENTRENAMIENTO / CAPACITACIÓN</v>
      </c>
      <c r="G524" s="121">
        <v>45112</v>
      </c>
      <c r="H524" s="53">
        <v>2023</v>
      </c>
      <c r="I524" t="str">
        <v>jul</v>
      </c>
      <c r="J524" s="124">
        <v>45108</v>
      </c>
      <c r="K524">
        <v>29</v>
      </c>
      <c r="L524">
        <v>54</v>
      </c>
      <c r="M524" t="str">
        <v>AUDITORIA PROGRAMADA  REQUISICIONES (COMITE DE COMPRAS)</v>
      </c>
      <c r="N524" t="str">
        <v>AUDITORÍA</v>
      </c>
      <c r="O524" t="str">
        <v>A CONTROL(ES)</v>
      </c>
      <c r="P524">
        <v>3</v>
      </c>
      <c r="Q524">
        <v>0</v>
      </c>
      <c r="R524">
        <f t="shared" si="27"/>
        <v>0.6</v>
      </c>
      <c r="S524">
        <f t="shared" si="28"/>
        <v>0</v>
      </c>
      <c r="T524" s="53" t="str">
        <f t="shared" si="26"/>
        <v>TÉCNICA ELÉCTRICA DE PARRAL</v>
      </c>
      <c r="U524" s="53" t="str">
        <f t="shared" si="26"/>
        <v>TEPSA ELÉCTRICA</v>
      </c>
      <c r="V524" s="53" t="str">
        <f t="shared" si="26"/>
        <v>TEPSA COMERCIAL</v>
      </c>
      <c r="W524" s="53" t="str">
        <f t="shared" si="26"/>
        <v>TEPSA STEEL POWER</v>
      </c>
      <c r="X524" s="53" t="str">
        <f t="shared" si="26"/>
        <v>CSCGT</v>
      </c>
    </row>
    <row r="525" spans="1:24" hidden="1" x14ac:dyDescent="0.3">
      <c r="A525" s="53">
        <v>57</v>
      </c>
      <c r="B525" s="121">
        <v>45146</v>
      </c>
      <c r="C525" t="str">
        <v>DIEGO SOHAIL, ZATARAIN MARTINEZ</v>
      </c>
      <c r="D525" s="53" t="str">
        <v>TEPSA ELÉCTRICA</v>
      </c>
      <c r="E525" s="53" t="str">
        <v>IMPRODUCTIVA</v>
      </c>
      <c r="F525" t="str">
        <v>ENTRENAMIENTO / CAPACITACIÓN</v>
      </c>
      <c r="G525" s="121">
        <v>45112</v>
      </c>
      <c r="H525" s="53">
        <v>2023</v>
      </c>
      <c r="I525" t="str">
        <v>jul</v>
      </c>
      <c r="J525" s="124">
        <v>45108</v>
      </c>
      <c r="K525">
        <v>33</v>
      </c>
      <c r="L525">
        <v>56</v>
      </c>
      <c r="M525" t="str">
        <v>INVENTARIO ANUAL 2023 TEPSA MINE POWER</v>
      </c>
      <c r="N525" t="str">
        <v>AUDITORÍA</v>
      </c>
      <c r="O525" t="str">
        <v>INVENTARIO</v>
      </c>
      <c r="P525">
        <v>1</v>
      </c>
      <c r="Q525">
        <v>0</v>
      </c>
      <c r="R525">
        <f t="shared" si="27"/>
        <v>1</v>
      </c>
      <c r="S525">
        <f t="shared" si="28"/>
        <v>0</v>
      </c>
      <c r="T525" s="53" t="str">
        <f t="shared" si="26"/>
        <v/>
      </c>
      <c r="U525" s="53" t="str">
        <f t="shared" si="26"/>
        <v>TEPSA ELÉCTRICA</v>
      </c>
      <c r="V525" s="53" t="str">
        <f t="shared" si="26"/>
        <v/>
      </c>
      <c r="W525" s="53" t="str">
        <f t="shared" si="26"/>
        <v/>
      </c>
      <c r="X525" s="53" t="str">
        <f t="shared" si="26"/>
        <v/>
      </c>
    </row>
    <row r="526" spans="1:24" hidden="1" x14ac:dyDescent="0.3">
      <c r="A526" s="53">
        <v>56</v>
      </c>
      <c r="B526" s="121">
        <v>45146</v>
      </c>
      <c r="C526" t="str">
        <v>DIEGO SOHAIL, ZATARAIN MARTINEZ</v>
      </c>
      <c r="D526" s="53" t="str">
        <v>CSCGT</v>
      </c>
      <c r="E526" s="53" t="str">
        <v>PRODUCTIVA</v>
      </c>
      <c r="F526" t="str">
        <v>CAPACITACIÓN E IMPLEMENTACIÓN DE DESARROLLOS CREADOS POR A.I</v>
      </c>
      <c r="G526" s="121">
        <v>45111</v>
      </c>
      <c r="H526" s="53">
        <v>2023</v>
      </c>
      <c r="I526" t="str">
        <v>jul</v>
      </c>
      <c r="J526" s="124">
        <v>45108</v>
      </c>
      <c r="K526">
        <v>25</v>
      </c>
      <c r="L526">
        <v>50</v>
      </c>
      <c r="M526" t="str">
        <v>DESARROLLO DE HERRAMIENTA PARA PLANEACIÓN, EJECUCION Y SEGUIMIENTO DE AUDITORIAS INTERNAS</v>
      </c>
      <c r="N526" t="str">
        <v>SERVICIO ESPECIALIZADO</v>
      </c>
      <c r="O526">
        <v>0</v>
      </c>
      <c r="P526">
        <v>5</v>
      </c>
      <c r="Q526">
        <v>0</v>
      </c>
      <c r="R526">
        <f t="shared" si="27"/>
        <v>5</v>
      </c>
      <c r="S526">
        <f t="shared" si="28"/>
        <v>0</v>
      </c>
      <c r="T526" s="53" t="str">
        <f t="shared" si="26"/>
        <v/>
      </c>
      <c r="U526" s="53" t="str">
        <f t="shared" si="26"/>
        <v/>
      </c>
      <c r="V526" s="53" t="str">
        <f t="shared" si="26"/>
        <v/>
      </c>
      <c r="W526" s="53" t="str">
        <f t="shared" si="26"/>
        <v/>
      </c>
      <c r="X526" s="53" t="str">
        <f t="shared" si="26"/>
        <v>CSCGT</v>
      </c>
    </row>
    <row r="527" spans="1:24" hidden="1" x14ac:dyDescent="0.3">
      <c r="A527" s="53">
        <v>55</v>
      </c>
      <c r="B527" s="121">
        <v>45146</v>
      </c>
      <c r="C527" t="str">
        <v>DIEGO SOHAIL, ZATARAIN MARTINEZ</v>
      </c>
      <c r="D527" s="53" t="str">
        <v>GRUPO TEPSA</v>
      </c>
      <c r="E527" s="53" t="str">
        <v>PRODUCTIVA</v>
      </c>
      <c r="F527" t="str">
        <v>ACTIVIDADES DE PLANEACION</v>
      </c>
      <c r="G527" s="121">
        <v>45111</v>
      </c>
      <c r="H527" s="53">
        <v>2023</v>
      </c>
      <c r="I527" t="str">
        <v>jul</v>
      </c>
      <c r="J527" s="124">
        <v>45108</v>
      </c>
      <c r="K527">
        <v>0</v>
      </c>
      <c r="L527">
        <v>0</v>
      </c>
      <c r="M527">
        <v>0</v>
      </c>
      <c r="N527">
        <v>0</v>
      </c>
      <c r="O527">
        <v>0</v>
      </c>
      <c r="P527">
        <v>2</v>
      </c>
      <c r="Q527">
        <v>0</v>
      </c>
      <c r="R527">
        <f t="shared" si="27"/>
        <v>0.4</v>
      </c>
      <c r="S527">
        <f t="shared" si="28"/>
        <v>0</v>
      </c>
      <c r="T527" s="53" t="str">
        <f t="shared" si="26"/>
        <v>TÉCNICA ELÉCTRICA DE PARRAL</v>
      </c>
      <c r="U527" s="53" t="str">
        <f t="shared" si="26"/>
        <v>TEPSA ELÉCTRICA</v>
      </c>
      <c r="V527" s="53" t="str">
        <f t="shared" si="26"/>
        <v>TEPSA COMERCIAL</v>
      </c>
      <c r="W527" s="53" t="str">
        <f t="shared" si="26"/>
        <v>TEPSA STEEL POWER</v>
      </c>
      <c r="X527" s="53" t="str">
        <f t="shared" si="26"/>
        <v>CSCGT</v>
      </c>
    </row>
    <row r="528" spans="1:24" hidden="1" x14ac:dyDescent="0.3">
      <c r="A528" s="53">
        <v>54</v>
      </c>
      <c r="B528" s="121">
        <v>45146</v>
      </c>
      <c r="C528" t="str">
        <v>DIEGO SOHAIL, ZATARAIN MARTINEZ</v>
      </c>
      <c r="D528" s="53" t="str">
        <v>GRUPO TEPSA</v>
      </c>
      <c r="E528" s="53" t="str">
        <v>IMPRODUCTIVA</v>
      </c>
      <c r="F528" t="str">
        <v>TRASLADOS</v>
      </c>
      <c r="G528" s="121">
        <v>45111</v>
      </c>
      <c r="H528" s="53">
        <v>2023</v>
      </c>
      <c r="I528" t="str">
        <v>jul</v>
      </c>
      <c r="J528" s="124">
        <v>45108</v>
      </c>
      <c r="K528">
        <v>0</v>
      </c>
      <c r="L528">
        <v>0</v>
      </c>
      <c r="M528">
        <v>0</v>
      </c>
      <c r="N528">
        <v>0</v>
      </c>
      <c r="O528">
        <v>0</v>
      </c>
      <c r="P528">
        <v>2</v>
      </c>
      <c r="Q528">
        <v>0</v>
      </c>
      <c r="R528">
        <f t="shared" si="27"/>
        <v>0.4</v>
      </c>
      <c r="S528">
        <f t="shared" si="28"/>
        <v>0</v>
      </c>
      <c r="T528" s="53" t="str">
        <f t="shared" si="26"/>
        <v>TÉCNICA ELÉCTRICA DE PARRAL</v>
      </c>
      <c r="U528" s="53" t="str">
        <f t="shared" si="26"/>
        <v>TEPSA ELÉCTRICA</v>
      </c>
      <c r="V528" s="53" t="str">
        <f t="shared" si="26"/>
        <v>TEPSA COMERCIAL</v>
      </c>
      <c r="W528" s="53" t="str">
        <f t="shared" si="26"/>
        <v>TEPSA STEEL POWER</v>
      </c>
      <c r="X528" s="53" t="str">
        <f t="shared" si="26"/>
        <v>CSCGT</v>
      </c>
    </row>
    <row r="529" spans="1:24" hidden="1" x14ac:dyDescent="0.3">
      <c r="A529" s="53">
        <v>53</v>
      </c>
      <c r="B529" s="121">
        <v>45146</v>
      </c>
      <c r="C529" t="str">
        <v>DIEGO SOHAIL, ZATARAIN MARTINEZ</v>
      </c>
      <c r="D529" s="53" t="str">
        <v>CSCGT</v>
      </c>
      <c r="E529" s="53" t="str">
        <v>PRODUCTIVA</v>
      </c>
      <c r="F529" t="str">
        <v>ACTIVIDADES DE CONTROL INTERNO</v>
      </c>
      <c r="G529" s="121">
        <v>45110</v>
      </c>
      <c r="H529" s="53">
        <v>2023</v>
      </c>
      <c r="I529" t="str">
        <v>jul</v>
      </c>
      <c r="J529" s="124">
        <v>45108</v>
      </c>
      <c r="K529">
        <v>25</v>
      </c>
      <c r="L529">
        <v>50</v>
      </c>
      <c r="M529" t="str">
        <v>DESARROLLO DE HERRAMIENTA PARA PLANEACIÓN, EJECUCION Y SEGUIMIENTO DE AUDITORIAS INTERNAS</v>
      </c>
      <c r="N529" t="str">
        <v>SERVICIO ESPECIALIZADO</v>
      </c>
      <c r="O529">
        <v>0</v>
      </c>
      <c r="P529">
        <v>3</v>
      </c>
      <c r="Q529">
        <v>0</v>
      </c>
      <c r="R529">
        <f t="shared" si="27"/>
        <v>3</v>
      </c>
      <c r="S529">
        <f t="shared" si="28"/>
        <v>0</v>
      </c>
      <c r="T529" s="53" t="str">
        <f t="shared" ref="T529:X579" si="29">IF(OR(COUNTIF($D529,"*"&amp;T$5&amp;"*")&gt;0,$D529="GRUPO TEPSA"),T$5,"")</f>
        <v/>
      </c>
      <c r="U529" s="53" t="str">
        <f t="shared" si="29"/>
        <v/>
      </c>
      <c r="V529" s="53" t="str">
        <f t="shared" si="29"/>
        <v/>
      </c>
      <c r="W529" s="53" t="str">
        <f t="shared" si="29"/>
        <v/>
      </c>
      <c r="X529" s="53" t="str">
        <f t="shared" si="29"/>
        <v>CSCGT</v>
      </c>
    </row>
    <row r="530" spans="1:24" hidden="1" x14ac:dyDescent="0.3">
      <c r="A530" s="53">
        <v>52</v>
      </c>
      <c r="B530" s="121">
        <v>45146</v>
      </c>
      <c r="C530" t="str">
        <v>DIEGO SOHAIL, ZATARAIN MARTINEZ</v>
      </c>
      <c r="D530" s="53" t="str">
        <v>CSCGT</v>
      </c>
      <c r="E530" s="53" t="str">
        <v>IMPRODUCTIVA</v>
      </c>
      <c r="F530" t="str">
        <v>TAREAS ADMINISTRATIVAS (REUNIÓN SOLICITADA POR OTRO DEPARTAMENTO OPERACIÓN 100%)</v>
      </c>
      <c r="G530" s="121">
        <v>45110</v>
      </c>
      <c r="H530" s="53">
        <v>2023</v>
      </c>
      <c r="I530" t="str">
        <v>jul</v>
      </c>
      <c r="J530" s="124">
        <v>45108</v>
      </c>
      <c r="K530">
        <v>0</v>
      </c>
      <c r="L530">
        <v>0</v>
      </c>
      <c r="M530">
        <v>0</v>
      </c>
      <c r="N530">
        <v>0</v>
      </c>
      <c r="O530">
        <v>0</v>
      </c>
      <c r="P530">
        <v>2</v>
      </c>
      <c r="Q530">
        <v>0</v>
      </c>
      <c r="R530">
        <f t="shared" si="27"/>
        <v>2</v>
      </c>
      <c r="S530">
        <f t="shared" si="28"/>
        <v>0</v>
      </c>
      <c r="T530" s="53" t="str">
        <f t="shared" si="29"/>
        <v/>
      </c>
      <c r="U530" s="53" t="str">
        <f t="shared" si="29"/>
        <v/>
      </c>
      <c r="V530" s="53" t="str">
        <f t="shared" si="29"/>
        <v/>
      </c>
      <c r="W530" s="53" t="str">
        <f t="shared" si="29"/>
        <v/>
      </c>
      <c r="X530" s="53" t="str">
        <f t="shared" si="29"/>
        <v>CSCGT</v>
      </c>
    </row>
    <row r="531" spans="1:24" hidden="1" x14ac:dyDescent="0.3">
      <c r="A531" s="53">
        <v>51</v>
      </c>
      <c r="B531" s="121">
        <v>45146</v>
      </c>
      <c r="C531" t="str">
        <v>DIEGO SOHAIL, ZATARAIN MARTINEZ</v>
      </c>
      <c r="D531" s="53" t="str">
        <v>TEPSA STEEL POWER</v>
      </c>
      <c r="E531" s="53" t="str">
        <v>PRODUCTIVA</v>
      </c>
      <c r="F531" t="str">
        <v>ACTIVIDADES DE CONTROL INTERNO</v>
      </c>
      <c r="G531" s="121">
        <v>45110</v>
      </c>
      <c r="H531" s="53">
        <v>2023</v>
      </c>
      <c r="I531" t="str">
        <v>jul</v>
      </c>
      <c r="J531" s="124">
        <v>45108</v>
      </c>
      <c r="K531">
        <v>44</v>
      </c>
      <c r="L531">
        <v>68</v>
      </c>
      <c r="M531" t="str">
        <v xml:space="preserve">INVENTARIO Y ENTREGA ESQUEMA DE COMISIONES EN VENTAS </v>
      </c>
      <c r="N531" t="str">
        <v>SERVICIO ESPECIALIZADO</v>
      </c>
      <c r="O531" t="str">
        <v>ESTRUCTURA ORGANIZACIONAL</v>
      </c>
      <c r="P531">
        <v>4</v>
      </c>
      <c r="Q531">
        <v>0</v>
      </c>
      <c r="R531">
        <f t="shared" si="27"/>
        <v>4</v>
      </c>
      <c r="S531">
        <f t="shared" si="28"/>
        <v>0</v>
      </c>
      <c r="T531" s="53" t="str">
        <f t="shared" si="29"/>
        <v/>
      </c>
      <c r="U531" s="53" t="str">
        <f t="shared" si="29"/>
        <v/>
      </c>
      <c r="V531" s="53" t="str">
        <f t="shared" si="29"/>
        <v/>
      </c>
      <c r="W531" s="53" t="str">
        <f t="shared" si="29"/>
        <v>TEPSA STEEL POWER</v>
      </c>
      <c r="X531" s="53" t="str">
        <f t="shared" si="29"/>
        <v/>
      </c>
    </row>
    <row r="532" spans="1:24" hidden="1" x14ac:dyDescent="0.3">
      <c r="A532" s="53">
        <v>38</v>
      </c>
      <c r="B532" s="121">
        <v>45140</v>
      </c>
      <c r="C532" t="str">
        <v>DIEGO SOHAIL, ZATARAIN MARTINEZ</v>
      </c>
      <c r="D532" s="53" t="str">
        <v>TÉCNICA ELÉCTRICA DE PARRAL, TEPSA ELÉCTRICA, TEPSA STEEL POWER</v>
      </c>
      <c r="E532" s="53" t="str">
        <v>PRODUCTIVA</v>
      </c>
      <c r="F532" t="str">
        <v>ACTIVIDADES DE CONTROL INTERNO</v>
      </c>
      <c r="G532" s="121">
        <v>45108</v>
      </c>
      <c r="H532" s="53">
        <v>2023</v>
      </c>
      <c r="I532" t="str">
        <v>jul</v>
      </c>
      <c r="J532" s="124">
        <v>45108</v>
      </c>
      <c r="K532">
        <v>58</v>
      </c>
      <c r="L532">
        <v>73</v>
      </c>
      <c r="M532" t="str">
        <v>ANALISIS Y PROPUESTA DE RESURTIMIENTO DE MATERIALES EN BASE A NUEVOS CRITERIOS.</v>
      </c>
      <c r="N532" t="str">
        <v>CONTROL INTERNO</v>
      </c>
      <c r="O532" t="str">
        <v>SERVICIO ESPECIALIZADO</v>
      </c>
      <c r="P532">
        <v>9</v>
      </c>
      <c r="Q532">
        <v>0</v>
      </c>
      <c r="R532">
        <f t="shared" si="27"/>
        <v>9</v>
      </c>
      <c r="S532">
        <f t="shared" si="28"/>
        <v>0</v>
      </c>
      <c r="T532" s="53" t="str">
        <f t="shared" si="29"/>
        <v>TÉCNICA ELÉCTRICA DE PARRAL</v>
      </c>
      <c r="U532" s="53" t="str">
        <f t="shared" si="29"/>
        <v>TEPSA ELÉCTRICA</v>
      </c>
      <c r="V532" s="53" t="str">
        <f t="shared" si="29"/>
        <v/>
      </c>
      <c r="W532" s="53" t="str">
        <f t="shared" si="29"/>
        <v>TEPSA STEEL POWER</v>
      </c>
      <c r="X532" s="53" t="str">
        <f t="shared" si="29"/>
        <v/>
      </c>
    </row>
    <row r="533" spans="1:24" hidden="1" x14ac:dyDescent="0.3">
      <c r="A533" s="53">
        <v>7</v>
      </c>
      <c r="B533" s="121">
        <v>45100</v>
      </c>
      <c r="C533" t="str">
        <v>DIEGO SOHAIL, ZATARAIN MARTINEZ</v>
      </c>
      <c r="D533" s="53" t="str">
        <v>CSCGT</v>
      </c>
      <c r="E533" s="53" t="str">
        <v>PRODUCTIVA</v>
      </c>
      <c r="F533" t="str">
        <v>ACTIVIDADES DE CONTROL INTERNO</v>
      </c>
      <c r="G533" s="121">
        <v>45099</v>
      </c>
      <c r="H533" s="53">
        <v>2023</v>
      </c>
      <c r="I533" t="str">
        <v>jun</v>
      </c>
      <c r="J533" s="124">
        <v>45078</v>
      </c>
      <c r="K533">
        <v>38</v>
      </c>
      <c r="L533">
        <v>62</v>
      </c>
      <c r="M533" t="str">
        <v>ACTUALIZACION Y MANTENIMIENTO EN APLICACIÓNES DE CONTROL INTERNO  MAESTRO DE FLOTILLAS</v>
      </c>
      <c r="N533" t="str">
        <v>CONTROL INTERNO</v>
      </c>
      <c r="O533" t="str">
        <v>AUTOMATIZACIÓN DE PROCESO</v>
      </c>
      <c r="P533">
        <v>5</v>
      </c>
      <c r="Q533">
        <v>0</v>
      </c>
      <c r="R533">
        <f t="shared" si="27"/>
        <v>5</v>
      </c>
      <c r="S533">
        <f t="shared" si="28"/>
        <v>0</v>
      </c>
      <c r="T533" s="53" t="str">
        <f t="shared" si="29"/>
        <v/>
      </c>
      <c r="U533" s="53" t="str">
        <f t="shared" si="29"/>
        <v/>
      </c>
      <c r="V533" s="53" t="str">
        <f t="shared" si="29"/>
        <v/>
      </c>
      <c r="W533" s="53" t="str">
        <f t="shared" si="29"/>
        <v/>
      </c>
      <c r="X533" s="53" t="str">
        <f t="shared" si="29"/>
        <v>CSCGT</v>
      </c>
    </row>
    <row r="534" spans="1:24" hidden="1" x14ac:dyDescent="0.3">
      <c r="A534" s="53">
        <v>6</v>
      </c>
      <c r="B534" s="121">
        <v>45100</v>
      </c>
      <c r="C534" t="str">
        <v>DIEGO SOHAIL, ZATARAIN MARTINEZ</v>
      </c>
      <c r="D534" s="53" t="str">
        <v>GRUPO TEPSA</v>
      </c>
      <c r="E534" s="53" t="str">
        <v>PRODUCTIVA</v>
      </c>
      <c r="F534" t="str">
        <v>ACTIVIDADES DE CONTROL INTERNO</v>
      </c>
      <c r="G534" s="121">
        <v>45099</v>
      </c>
      <c r="H534" s="53">
        <v>2023</v>
      </c>
      <c r="I534" t="str">
        <v>jun</v>
      </c>
      <c r="J534" s="124">
        <v>45078</v>
      </c>
      <c r="K534">
        <v>25</v>
      </c>
      <c r="L534">
        <v>50</v>
      </c>
      <c r="M534" t="str">
        <v>DESARROLLO DE HERRAMIENTA PARA PLANEACIÓN, EJECUCION Y SEGUIMIENTO DE AUDITORIAS INTERNAS</v>
      </c>
      <c r="N534" t="str">
        <v>SERVICIO ESPECIALIZADO</v>
      </c>
      <c r="O534">
        <v>0</v>
      </c>
      <c r="P534">
        <v>4</v>
      </c>
      <c r="Q534">
        <v>0</v>
      </c>
      <c r="R534">
        <f t="shared" si="27"/>
        <v>0.8</v>
      </c>
      <c r="S534">
        <f t="shared" si="28"/>
        <v>0</v>
      </c>
      <c r="T534" s="53" t="str">
        <f t="shared" si="29"/>
        <v>TÉCNICA ELÉCTRICA DE PARRAL</v>
      </c>
      <c r="U534" s="53" t="str">
        <f t="shared" si="29"/>
        <v>TEPSA ELÉCTRICA</v>
      </c>
      <c r="V534" s="53" t="str">
        <f t="shared" si="29"/>
        <v>TEPSA COMERCIAL</v>
      </c>
      <c r="W534" s="53" t="str">
        <f t="shared" si="29"/>
        <v>TEPSA STEEL POWER</v>
      </c>
      <c r="X534" s="53" t="str">
        <f t="shared" si="29"/>
        <v>CSCGT</v>
      </c>
    </row>
    <row r="535" spans="1:24" hidden="1" x14ac:dyDescent="0.3">
      <c r="A535" s="53">
        <v>8</v>
      </c>
      <c r="B535" s="121">
        <v>45100</v>
      </c>
      <c r="C535" t="str">
        <v>DIEGO SOHAIL, ZATARAIN MARTINEZ</v>
      </c>
      <c r="D535" s="53" t="str">
        <v>GRUPO TEPSA</v>
      </c>
      <c r="E535" s="53" t="str">
        <v>PRODUCTIVA</v>
      </c>
      <c r="F535" t="str">
        <v>ACTIVIDADES DE CONTROL INTERNO</v>
      </c>
      <c r="G535" s="121">
        <v>45096</v>
      </c>
      <c r="H535" s="53">
        <v>2023</v>
      </c>
      <c r="I535" t="str">
        <v>jun</v>
      </c>
      <c r="J535" s="124">
        <v>45078</v>
      </c>
      <c r="K535">
        <v>25</v>
      </c>
      <c r="L535">
        <v>50</v>
      </c>
      <c r="M535" t="str">
        <v>DESARROLLO DE HERRAMIENTA PARA PLANEACIÓN, EJECUCION Y SEGUIMIENTO DE AUDITORIAS INTERNAS</v>
      </c>
      <c r="N535" t="str">
        <v>SERVICIO ESPECIALIZADO</v>
      </c>
      <c r="O535">
        <v>0</v>
      </c>
      <c r="P535">
        <v>5</v>
      </c>
      <c r="Q535">
        <v>0</v>
      </c>
      <c r="R535">
        <f t="shared" si="27"/>
        <v>1</v>
      </c>
      <c r="S535">
        <f t="shared" si="28"/>
        <v>0</v>
      </c>
      <c r="T535" s="53" t="str">
        <f t="shared" si="29"/>
        <v>TÉCNICA ELÉCTRICA DE PARRAL</v>
      </c>
      <c r="U535" s="53" t="str">
        <f t="shared" si="29"/>
        <v>TEPSA ELÉCTRICA</v>
      </c>
      <c r="V535" s="53" t="str">
        <f t="shared" si="29"/>
        <v>TEPSA COMERCIAL</v>
      </c>
      <c r="W535" s="53" t="str">
        <f t="shared" si="29"/>
        <v>TEPSA STEEL POWER</v>
      </c>
      <c r="X535" s="53" t="str">
        <f t="shared" si="29"/>
        <v>CSCGT</v>
      </c>
    </row>
    <row r="536" spans="1:24" hidden="1" x14ac:dyDescent="0.3">
      <c r="A536" s="53">
        <v>4</v>
      </c>
      <c r="B536" s="121">
        <v>45098</v>
      </c>
      <c r="C536" t="str">
        <v>DIEGO SOHAIL, ZATARAIN MARTINEZ</v>
      </c>
      <c r="D536" s="53" t="str">
        <v>GRUPO TEPSA</v>
      </c>
      <c r="E536" s="53" t="str">
        <v>PRODUCTIVA</v>
      </c>
      <c r="F536" t="str">
        <v>ACTIVIDADES DE CONTROL INTERNO</v>
      </c>
      <c r="G536" s="121">
        <v>45085</v>
      </c>
      <c r="H536" s="53">
        <v>2023</v>
      </c>
      <c r="I536" t="str">
        <v>jun</v>
      </c>
      <c r="J536" s="124">
        <v>45078</v>
      </c>
      <c r="K536">
        <v>25</v>
      </c>
      <c r="L536">
        <v>50</v>
      </c>
      <c r="M536" t="str">
        <v>DESARROLLO DE HERRAMIENTA PARA PLANEACIÓN, EJECUCION Y SEGUIMIENTO DE AUDITORIAS INTERNAS</v>
      </c>
      <c r="N536" t="str">
        <v>SERVICIO ESPECIALIZADO</v>
      </c>
      <c r="O536">
        <v>0</v>
      </c>
      <c r="P536">
        <v>9</v>
      </c>
      <c r="Q536">
        <v>0</v>
      </c>
      <c r="R536">
        <f t="shared" si="27"/>
        <v>1.8</v>
      </c>
      <c r="S536">
        <f t="shared" si="28"/>
        <v>0</v>
      </c>
      <c r="T536" s="53" t="str">
        <f t="shared" si="29"/>
        <v>TÉCNICA ELÉCTRICA DE PARRAL</v>
      </c>
      <c r="U536" s="53" t="str">
        <f t="shared" si="29"/>
        <v>TEPSA ELÉCTRICA</v>
      </c>
      <c r="V536" s="53" t="str">
        <f t="shared" si="29"/>
        <v>TEPSA COMERCIAL</v>
      </c>
      <c r="W536" s="53" t="str">
        <f t="shared" si="29"/>
        <v>TEPSA STEEL POWER</v>
      </c>
      <c r="X536" s="53" t="str">
        <f t="shared" si="29"/>
        <v>CSCGT</v>
      </c>
    </row>
    <row r="537" spans="1:24" hidden="1" x14ac:dyDescent="0.3">
      <c r="A537" s="53">
        <v>2</v>
      </c>
      <c r="B537" s="121">
        <v>45091</v>
      </c>
      <c r="C537" t="str">
        <v>DIEGO SOHAIL, ZATARAIN MARTINEZ</v>
      </c>
      <c r="D537" s="53" t="str">
        <v>GRUPO TEPSA</v>
      </c>
      <c r="E537" s="53" t="str">
        <v>PRODUCTIVA</v>
      </c>
      <c r="F537" t="str">
        <v>ACTIVIDADES DE CONTROL INTERNO</v>
      </c>
      <c r="G537" s="121">
        <v>45084</v>
      </c>
      <c r="H537" s="53">
        <v>2023</v>
      </c>
      <c r="I537" t="str">
        <v>jun</v>
      </c>
      <c r="J537" s="124">
        <v>45078</v>
      </c>
      <c r="K537">
        <v>21</v>
      </c>
      <c r="L537">
        <v>46</v>
      </c>
      <c r="M537" t="str">
        <v>ANALISIS DE DATOS PARA TABLEROS ESTRATEGICOS Y OPERACIONALES MIGRACION ZAP / POWER BI</v>
      </c>
      <c r="N537" t="str">
        <v>SERVICIO ESPECIALIZADO</v>
      </c>
      <c r="O537">
        <v>0</v>
      </c>
      <c r="P537">
        <v>9</v>
      </c>
      <c r="Q537">
        <v>0</v>
      </c>
      <c r="R537">
        <f t="shared" si="27"/>
        <v>1.8</v>
      </c>
      <c r="S537">
        <f t="shared" si="28"/>
        <v>0</v>
      </c>
      <c r="T537" s="53" t="str">
        <f t="shared" si="29"/>
        <v>TÉCNICA ELÉCTRICA DE PARRAL</v>
      </c>
      <c r="U537" s="53" t="str">
        <f t="shared" si="29"/>
        <v>TEPSA ELÉCTRICA</v>
      </c>
      <c r="V537" s="53" t="str">
        <f t="shared" si="29"/>
        <v>TEPSA COMERCIAL</v>
      </c>
      <c r="W537" s="53" t="str">
        <f t="shared" si="29"/>
        <v>TEPSA STEEL POWER</v>
      </c>
      <c r="X537" s="53" t="str">
        <f t="shared" si="29"/>
        <v>CSCGT</v>
      </c>
    </row>
    <row r="538" spans="1:24" hidden="1" x14ac:dyDescent="0.3">
      <c r="A538" s="53">
        <v>1</v>
      </c>
      <c r="B538" s="121">
        <v>45091</v>
      </c>
      <c r="C538" t="str">
        <v>DIEGO SOHAIL, ZATARAIN MARTINEZ</v>
      </c>
      <c r="D538" s="53" t="str">
        <v>GRUPO TEPSA</v>
      </c>
      <c r="E538" s="53" t="str">
        <v>PRODUCTIVA</v>
      </c>
      <c r="F538" t="str">
        <v>ACTIVIDADES DE CONTROL INTERNO</v>
      </c>
      <c r="G538" s="121">
        <v>45083</v>
      </c>
      <c r="H538" s="53">
        <v>2023</v>
      </c>
      <c r="I538" t="str">
        <v>jun</v>
      </c>
      <c r="J538" s="124">
        <v>45078</v>
      </c>
      <c r="K538">
        <v>21</v>
      </c>
      <c r="L538">
        <v>46</v>
      </c>
      <c r="M538" t="str">
        <v>ANALISIS DE DATOS PARA TABLEROS ESTRATEGICOS Y OPERACIONALES MIGRACION ZAP / POWER BI</v>
      </c>
      <c r="N538" t="str">
        <v>SERVICIO ESPECIALIZADO</v>
      </c>
      <c r="O538">
        <v>0</v>
      </c>
      <c r="P538">
        <v>9</v>
      </c>
      <c r="Q538">
        <v>0</v>
      </c>
      <c r="R538">
        <f t="shared" si="27"/>
        <v>1.8</v>
      </c>
      <c r="S538">
        <f t="shared" si="28"/>
        <v>0</v>
      </c>
      <c r="T538" s="53" t="str">
        <f t="shared" si="29"/>
        <v>TÉCNICA ELÉCTRICA DE PARRAL</v>
      </c>
      <c r="U538" s="53" t="str">
        <f t="shared" si="29"/>
        <v>TEPSA ELÉCTRICA</v>
      </c>
      <c r="V538" s="53" t="str">
        <f t="shared" si="29"/>
        <v>TEPSA COMERCIAL</v>
      </c>
      <c r="W538" s="53" t="str">
        <f t="shared" si="29"/>
        <v>TEPSA STEEL POWER</v>
      </c>
      <c r="X538" s="53" t="str">
        <f t="shared" si="29"/>
        <v>CSCGT</v>
      </c>
    </row>
    <row r="539" spans="1:24" hidden="1" x14ac:dyDescent="0.3">
      <c r="A539" s="53">
        <v>3</v>
      </c>
      <c r="B539" s="121">
        <v>45098</v>
      </c>
      <c r="C539" t="str">
        <v>DIEGO SOHAIL, ZATARAIN MARTINEZ</v>
      </c>
      <c r="D539" s="53" t="str">
        <v>GRUPO TEPSA</v>
      </c>
      <c r="E539" s="53" t="str">
        <v>PRODUCTIVA</v>
      </c>
      <c r="F539" t="str">
        <v>ACTIVIDADES DE CONTROL INTERNO</v>
      </c>
      <c r="G539" s="121">
        <v>45082</v>
      </c>
      <c r="H539" s="53">
        <v>2023</v>
      </c>
      <c r="I539" t="str">
        <v>jun</v>
      </c>
      <c r="J539" s="124">
        <v>45078</v>
      </c>
      <c r="K539">
        <v>21</v>
      </c>
      <c r="L539">
        <v>46</v>
      </c>
      <c r="M539" t="str">
        <v>ANALISIS DE DATOS PARA TABLEROS ESTRATEGICOS Y OPERACIONALES MIGRACION ZAP / POWER BI</v>
      </c>
      <c r="N539" t="str">
        <v>SERVICIO ESPECIALIZADO</v>
      </c>
      <c r="O539">
        <v>0</v>
      </c>
      <c r="P539">
        <v>9</v>
      </c>
      <c r="Q539">
        <v>0</v>
      </c>
      <c r="R539">
        <f t="shared" si="27"/>
        <v>1.8</v>
      </c>
      <c r="S539">
        <f t="shared" si="28"/>
        <v>0</v>
      </c>
      <c r="T539" s="53" t="str">
        <f t="shared" si="29"/>
        <v>TÉCNICA ELÉCTRICA DE PARRAL</v>
      </c>
      <c r="U539" s="53" t="str">
        <f t="shared" si="29"/>
        <v>TEPSA ELÉCTRICA</v>
      </c>
      <c r="V539" s="53" t="str">
        <f t="shared" si="29"/>
        <v>TEPSA COMERCIAL</v>
      </c>
      <c r="W539" s="53" t="str">
        <f t="shared" si="29"/>
        <v>TEPSA STEEL POWER</v>
      </c>
      <c r="X539" s="53" t="str">
        <f t="shared" si="29"/>
        <v>CSCGT</v>
      </c>
    </row>
    <row r="540" spans="1:24" hidden="1" x14ac:dyDescent="0.3">
      <c r="A540" s="53">
        <v>236</v>
      </c>
      <c r="B540" s="121">
        <v>45345</v>
      </c>
      <c r="C540" t="str">
        <v>DIEGO SOHAIL, ZATARAIN MARTINEZ</v>
      </c>
      <c r="D540" s="53" t="str">
        <v>GRUPO TEPSA</v>
      </c>
      <c r="E540" s="53" t="str">
        <v>PRODUCTIVA</v>
      </c>
      <c r="F540" t="str">
        <v>ACTIVIDADES DE CONTROL INTERNO</v>
      </c>
      <c r="G540" s="121">
        <v>44957</v>
      </c>
      <c r="H540" s="53">
        <v>2023</v>
      </c>
      <c r="I540" t="str">
        <v>ene</v>
      </c>
      <c r="J540" s="124">
        <v>44927</v>
      </c>
      <c r="K540">
        <v>88</v>
      </c>
      <c r="L540">
        <v>121</v>
      </c>
      <c r="M540" t="str">
        <v>DOCUMENTACIÓN DE PROCEDIMIENTO PARA ADMINISTRAR LLAVES Y CLAVES DE ACCESO A UNIDADES  DE NEGOCIO GRUPO TEPSA</v>
      </c>
      <c r="N540" t="str">
        <v>CONTROL INTERNO</v>
      </c>
      <c r="O540" t="str">
        <v>DOCUMENTACIÓN DE PROCEDIMIENTO</v>
      </c>
      <c r="P540">
        <v>9</v>
      </c>
      <c r="Q540">
        <v>0</v>
      </c>
      <c r="R540">
        <f t="shared" si="27"/>
        <v>1.8</v>
      </c>
      <c r="S540">
        <f t="shared" si="28"/>
        <v>0</v>
      </c>
      <c r="T540" s="53" t="str">
        <f t="shared" si="29"/>
        <v>TÉCNICA ELÉCTRICA DE PARRAL</v>
      </c>
      <c r="U540" s="53" t="str">
        <f t="shared" si="29"/>
        <v>TEPSA ELÉCTRICA</v>
      </c>
      <c r="V540" s="53" t="str">
        <f t="shared" si="29"/>
        <v>TEPSA COMERCIAL</v>
      </c>
      <c r="W540" s="53" t="str">
        <f t="shared" si="29"/>
        <v>TEPSA STEEL POWER</v>
      </c>
      <c r="X540" s="53" t="str">
        <f t="shared" si="29"/>
        <v>CSCGT</v>
      </c>
    </row>
    <row r="541" spans="1:24" x14ac:dyDescent="0.3">
      <c r="A541" s="53">
        <v>355</v>
      </c>
      <c r="B541" s="121">
        <v>45370</v>
      </c>
      <c r="C541" t="str">
        <v>BERENICE, CERVANTES PIZAÑA</v>
      </c>
      <c r="D541" s="53" t="str">
        <v>TEPSA ELÉCTRICA</v>
      </c>
      <c r="E541" s="53" t="str">
        <v>PRODUCTIVA</v>
      </c>
      <c r="F541" t="str">
        <v>ACTIVIDADES DE CONTROL INTERNO</v>
      </c>
      <c r="G541" s="121" t="str">
        <v>15/03/2024</v>
      </c>
      <c r="H541" s="53">
        <v>2024</v>
      </c>
      <c r="I541" t="str">
        <v>mar</v>
      </c>
      <c r="J541" s="124">
        <v>45352</v>
      </c>
      <c r="K541">
        <v>70</v>
      </c>
      <c r="L541">
        <v>91</v>
      </c>
      <c r="M541" t="str">
        <v>REINGENIERIA PROCESO DE COTIZACIÓN VENTAS TEPSA ELECTRICA</v>
      </c>
      <c r="N541" t="str">
        <v>CONTROL INTERNO</v>
      </c>
      <c r="O541" t="str">
        <v>REIMPLEMENTACIÓN DE PROCESO</v>
      </c>
      <c r="P541">
        <v>8</v>
      </c>
      <c r="Q541">
        <v>0</v>
      </c>
      <c r="R541">
        <f t="shared" si="27"/>
        <v>8</v>
      </c>
      <c r="S541">
        <f t="shared" si="28"/>
        <v>0</v>
      </c>
      <c r="T541" s="53" t="str">
        <f t="shared" si="29"/>
        <v/>
      </c>
      <c r="U541" s="53" t="str">
        <f t="shared" si="29"/>
        <v>TEPSA ELÉCTRICA</v>
      </c>
      <c r="V541" s="53" t="str">
        <f t="shared" si="29"/>
        <v/>
      </c>
      <c r="W541" s="53" t="str">
        <f t="shared" si="29"/>
        <v/>
      </c>
      <c r="X541" s="53" t="str">
        <f t="shared" si="29"/>
        <v/>
      </c>
    </row>
    <row r="542" spans="1:24" x14ac:dyDescent="0.3">
      <c r="A542" s="53">
        <v>354</v>
      </c>
      <c r="B542" s="121">
        <v>45370</v>
      </c>
      <c r="C542" t="str">
        <v>BERENICE, CERVANTES PIZAÑA</v>
      </c>
      <c r="D542" s="53" t="str">
        <v>TEPSA STEEL POWER</v>
      </c>
      <c r="E542" s="53" t="str">
        <v>PRODUCTIVA</v>
      </c>
      <c r="F542" t="str">
        <v>ACTIVIDADES DE CONTROL INTERNO</v>
      </c>
      <c r="G542" s="121" t="str">
        <v>15/03/2024</v>
      </c>
      <c r="H542" s="53">
        <v>2024</v>
      </c>
      <c r="I542" t="str">
        <v>mar</v>
      </c>
      <c r="J542" s="124">
        <v>45352</v>
      </c>
      <c r="K542">
        <v>43</v>
      </c>
      <c r="L542">
        <v>66</v>
      </c>
      <c r="M542" t="str">
        <v xml:space="preserve">PROYECTO ACTIVO ORDENES DE TRABAJO PLANTAS </v>
      </c>
      <c r="N542" t="str">
        <v>CONTROL INTERNO</v>
      </c>
      <c r="O542">
        <v>0</v>
      </c>
      <c r="P542">
        <v>1</v>
      </c>
      <c r="Q542">
        <v>0</v>
      </c>
      <c r="R542">
        <f t="shared" si="27"/>
        <v>1</v>
      </c>
      <c r="S542">
        <f t="shared" si="28"/>
        <v>0</v>
      </c>
      <c r="T542" s="53" t="str">
        <f t="shared" si="29"/>
        <v/>
      </c>
      <c r="U542" s="53" t="str">
        <f t="shared" si="29"/>
        <v/>
      </c>
      <c r="V542" s="53" t="str">
        <f t="shared" si="29"/>
        <v/>
      </c>
      <c r="W542" s="53" t="str">
        <f t="shared" si="29"/>
        <v>TEPSA STEEL POWER</v>
      </c>
      <c r="X542" s="53" t="str">
        <f t="shared" si="29"/>
        <v/>
      </c>
    </row>
    <row r="543" spans="1:24" hidden="1" x14ac:dyDescent="0.3">
      <c r="A543" s="53">
        <v>353</v>
      </c>
      <c r="B543" s="121">
        <v>45370</v>
      </c>
      <c r="C543" t="str">
        <v>BERENICE, CERVANTES PIZAÑA</v>
      </c>
      <c r="D543" s="53" t="str">
        <v>TEPSA ELÉCTRICA</v>
      </c>
      <c r="E543" s="53" t="str">
        <v>PRODUCTIVA</v>
      </c>
      <c r="F543" t="str">
        <v>ACTIVIDADES DE CONTROL INTERNO</v>
      </c>
      <c r="G543" s="121" t="str">
        <v>14/03/2024</v>
      </c>
      <c r="H543" s="53">
        <v>2024</v>
      </c>
      <c r="I543" t="str">
        <v>mar</v>
      </c>
      <c r="J543" s="124">
        <v>45352</v>
      </c>
      <c r="K543">
        <v>70</v>
      </c>
      <c r="L543">
        <v>91</v>
      </c>
      <c r="M543" t="str">
        <v>REINGENIERIA PROCESO DE COTIZACIÓN VENTAS TEPSA ELECTRICA</v>
      </c>
      <c r="N543" t="str">
        <v>CONTROL INTERNO</v>
      </c>
      <c r="O543" t="str">
        <v>REIMPLEMENTACIÓN DE PROCESO</v>
      </c>
      <c r="P543">
        <v>9</v>
      </c>
      <c r="Q543">
        <v>0</v>
      </c>
      <c r="R543">
        <f t="shared" si="27"/>
        <v>9</v>
      </c>
      <c r="S543">
        <f t="shared" si="28"/>
        <v>0</v>
      </c>
      <c r="T543" s="53" t="str">
        <f t="shared" si="29"/>
        <v/>
      </c>
      <c r="U543" s="53" t="str">
        <f t="shared" si="29"/>
        <v>TEPSA ELÉCTRICA</v>
      </c>
      <c r="V543" s="53" t="str">
        <f t="shared" si="29"/>
        <v/>
      </c>
      <c r="W543" s="53" t="str">
        <f t="shared" si="29"/>
        <v/>
      </c>
      <c r="X543" s="53" t="str">
        <f t="shared" si="29"/>
        <v/>
      </c>
    </row>
    <row r="544" spans="1:24" hidden="1" x14ac:dyDescent="0.3">
      <c r="A544" s="53">
        <v>352</v>
      </c>
      <c r="B544" s="121">
        <v>45370</v>
      </c>
      <c r="C544" t="str">
        <v>BERENICE, CERVANTES PIZAÑA</v>
      </c>
      <c r="D544" s="53" t="str">
        <v>TEPSA ELÉCTRICA</v>
      </c>
      <c r="E544" s="53" t="str">
        <v>PRODUCTIVA</v>
      </c>
      <c r="F544" t="str">
        <v>ACTIVIDADES DE CONTROL INTERNO</v>
      </c>
      <c r="G544" s="121" t="str">
        <v>13/03/2024</v>
      </c>
      <c r="H544" s="53">
        <v>2024</v>
      </c>
      <c r="I544" t="str">
        <v>mar</v>
      </c>
      <c r="J544" s="124">
        <v>45352</v>
      </c>
      <c r="K544">
        <v>70</v>
      </c>
      <c r="L544">
        <v>91</v>
      </c>
      <c r="M544" t="str">
        <v>REINGENIERIA PROCESO DE COTIZACIÓN VENTAS TEPSA ELECTRICA</v>
      </c>
      <c r="N544" t="str">
        <v>CONTROL INTERNO</v>
      </c>
      <c r="O544" t="str">
        <v>REIMPLEMENTACIÓN DE PROCESO</v>
      </c>
      <c r="P544">
        <v>9</v>
      </c>
      <c r="Q544">
        <v>0</v>
      </c>
      <c r="R544">
        <f t="shared" si="27"/>
        <v>9</v>
      </c>
      <c r="S544">
        <f t="shared" si="28"/>
        <v>0</v>
      </c>
      <c r="T544" s="53" t="str">
        <f t="shared" si="29"/>
        <v/>
      </c>
      <c r="U544" s="53" t="str">
        <f t="shared" si="29"/>
        <v>TEPSA ELÉCTRICA</v>
      </c>
      <c r="V544" s="53" t="str">
        <f t="shared" si="29"/>
        <v/>
      </c>
      <c r="W544" s="53" t="str">
        <f t="shared" si="29"/>
        <v/>
      </c>
      <c r="X544" s="53" t="str">
        <f t="shared" si="29"/>
        <v/>
      </c>
    </row>
    <row r="545" spans="1:24" hidden="1" x14ac:dyDescent="0.3">
      <c r="A545" s="53">
        <v>351</v>
      </c>
      <c r="B545" s="121">
        <v>45370</v>
      </c>
      <c r="C545" t="str">
        <v>BERENICE, CERVANTES PIZAÑA</v>
      </c>
      <c r="D545" s="53" t="str">
        <v>TEPSA ELÉCTRICA</v>
      </c>
      <c r="E545" s="53" t="str">
        <v>PRODUCTIVA</v>
      </c>
      <c r="F545" t="str">
        <v>ACTIVIDADES DE CONTROL INTERNO</v>
      </c>
      <c r="G545" s="121" t="str">
        <v>12/03/2024</v>
      </c>
      <c r="H545" s="53">
        <v>2024</v>
      </c>
      <c r="I545" t="str">
        <v>mar</v>
      </c>
      <c r="J545" s="124">
        <v>45352</v>
      </c>
      <c r="K545">
        <v>70</v>
      </c>
      <c r="L545">
        <v>91</v>
      </c>
      <c r="M545" t="str">
        <v>REINGENIERIA PROCESO DE COTIZACIÓN VENTAS TEPSA ELECTRICA</v>
      </c>
      <c r="N545" t="str">
        <v>CONTROL INTERNO</v>
      </c>
      <c r="O545" t="str">
        <v>REIMPLEMENTACIÓN DE PROCESO</v>
      </c>
      <c r="P545">
        <v>9</v>
      </c>
      <c r="Q545">
        <v>0</v>
      </c>
      <c r="R545">
        <f t="shared" si="27"/>
        <v>9</v>
      </c>
      <c r="S545">
        <f t="shared" si="28"/>
        <v>0</v>
      </c>
      <c r="T545" s="53" t="str">
        <f t="shared" si="29"/>
        <v/>
      </c>
      <c r="U545" s="53" t="str">
        <f t="shared" si="29"/>
        <v>TEPSA ELÉCTRICA</v>
      </c>
      <c r="V545" s="53" t="str">
        <f t="shared" si="29"/>
        <v/>
      </c>
      <c r="W545" s="53" t="str">
        <f t="shared" si="29"/>
        <v/>
      </c>
      <c r="X545" s="53" t="str">
        <f t="shared" si="29"/>
        <v/>
      </c>
    </row>
    <row r="546" spans="1:24" hidden="1" x14ac:dyDescent="0.3">
      <c r="A546" s="53">
        <v>350</v>
      </c>
      <c r="B546" s="121">
        <v>45362</v>
      </c>
      <c r="C546" t="str">
        <v>BERENICE, CERVANTES PIZAÑA</v>
      </c>
      <c r="D546" s="53" t="str">
        <v>CSCGT</v>
      </c>
      <c r="E546" s="53" t="str">
        <v>PRODUCTIVA</v>
      </c>
      <c r="F546" t="str">
        <v>ACTIVIDADES DE CONTROL INTERNO</v>
      </c>
      <c r="G546" s="121" t="str">
        <v>11/03/2024</v>
      </c>
      <c r="H546" s="53">
        <v>2024</v>
      </c>
      <c r="I546" t="str">
        <v>mar</v>
      </c>
      <c r="J546" s="124">
        <v>45352</v>
      </c>
      <c r="K546">
        <v>20</v>
      </c>
      <c r="L546">
        <v>45</v>
      </c>
      <c r="M546" t="str">
        <v>ELABORACIÓN, PUBLICACIÓN E IMPLEMENTACION DE PROCESOS DE COMPRAS (MATERIALES, GASTOS Y PROYECTOS)</v>
      </c>
      <c r="N546" t="str">
        <v>CONTROL INTERNO</v>
      </c>
      <c r="O546" t="str">
        <v>DOCUMENTACIÓN DE PROCESO</v>
      </c>
      <c r="P546">
        <v>4</v>
      </c>
      <c r="Q546">
        <v>0</v>
      </c>
      <c r="R546">
        <f t="shared" si="27"/>
        <v>4</v>
      </c>
      <c r="S546">
        <f t="shared" si="28"/>
        <v>0</v>
      </c>
      <c r="T546" s="53" t="str">
        <f t="shared" si="29"/>
        <v/>
      </c>
      <c r="U546" s="53" t="str">
        <f t="shared" si="29"/>
        <v/>
      </c>
      <c r="V546" s="53" t="str">
        <f t="shared" si="29"/>
        <v/>
      </c>
      <c r="W546" s="53" t="str">
        <f t="shared" si="29"/>
        <v/>
      </c>
      <c r="X546" s="53" t="str">
        <f t="shared" si="29"/>
        <v>CSCGT</v>
      </c>
    </row>
    <row r="547" spans="1:24" hidden="1" x14ac:dyDescent="0.3">
      <c r="A547" s="53">
        <v>349</v>
      </c>
      <c r="B547" s="121">
        <v>45362</v>
      </c>
      <c r="C547" t="str">
        <v>BERENICE, CERVANTES PIZAÑA</v>
      </c>
      <c r="D547" s="53" t="str">
        <v>TÉCNICA ELÉCTRICA DE PARRAL</v>
      </c>
      <c r="E547" s="53" t="str">
        <v>PRODUCTIVA</v>
      </c>
      <c r="F547" t="str">
        <v>ACTIVIDADES DE CONTROL INTERNO</v>
      </c>
      <c r="G547" s="121" t="str">
        <v>11/03/2024</v>
      </c>
      <c r="H547" s="53">
        <v>2024</v>
      </c>
      <c r="I547" t="str">
        <v>mar</v>
      </c>
      <c r="J547" s="124">
        <v>45352</v>
      </c>
      <c r="K547">
        <v>87</v>
      </c>
      <c r="L547">
        <v>120</v>
      </c>
      <c r="M547" t="str">
        <v>FLUJO Y FORMATO PARA VISTO BUENO DE GERENCIA EN EL RESURTIMIENTO DE STOCK</v>
      </c>
      <c r="N547" t="str">
        <v>CONTROL INTERNO</v>
      </c>
      <c r="O547" t="str">
        <v>DOCUMENTACIÓN DE PROCESO</v>
      </c>
      <c r="P547">
        <v>5</v>
      </c>
      <c r="Q547">
        <v>0</v>
      </c>
      <c r="R547">
        <f t="shared" si="27"/>
        <v>5</v>
      </c>
      <c r="S547">
        <f t="shared" si="28"/>
        <v>0</v>
      </c>
      <c r="T547" s="53" t="str">
        <f t="shared" si="29"/>
        <v>TÉCNICA ELÉCTRICA DE PARRAL</v>
      </c>
      <c r="U547" s="53" t="str">
        <f t="shared" si="29"/>
        <v/>
      </c>
      <c r="V547" s="53" t="str">
        <f t="shared" si="29"/>
        <v/>
      </c>
      <c r="W547" s="53" t="str">
        <f t="shared" si="29"/>
        <v/>
      </c>
      <c r="X547" s="53" t="str">
        <f t="shared" si="29"/>
        <v/>
      </c>
    </row>
    <row r="548" spans="1:24" hidden="1" x14ac:dyDescent="0.3">
      <c r="A548" s="53">
        <v>348</v>
      </c>
      <c r="B548" s="121">
        <v>45362</v>
      </c>
      <c r="C548" t="str">
        <v>BERENICE, CERVANTES PIZAÑA</v>
      </c>
      <c r="D548" s="53" t="str">
        <v>TEPSA ELÉCTRICA</v>
      </c>
      <c r="E548" s="53" t="str">
        <v>PRODUCTIVA</v>
      </c>
      <c r="F548" t="str">
        <v>ACTIVIDADES DE CONTROL INTERNO</v>
      </c>
      <c r="G548" s="121" t="str">
        <v>05/03/2024</v>
      </c>
      <c r="H548" s="53">
        <v>2024</v>
      </c>
      <c r="I548" t="str">
        <v>mar</v>
      </c>
      <c r="J548" s="124">
        <v>45352</v>
      </c>
      <c r="K548">
        <v>99</v>
      </c>
      <c r="L548">
        <v>131</v>
      </c>
      <c r="M548" t="str">
        <v>FLUJO PARA APERTURA O CIERRE DE DEPARTAMENTO, UNIDAD DE NEGOCIOS, EXTENSIONES DE PLANTAS EN SUCURSALES, CONSIGNA.</v>
      </c>
      <c r="N548" t="str">
        <v>CONTROL INTERNO</v>
      </c>
      <c r="O548" t="str">
        <v>DOCUMENTACIÓN DE PROCESO</v>
      </c>
      <c r="P548">
        <v>9</v>
      </c>
      <c r="Q548">
        <v>0</v>
      </c>
      <c r="R548">
        <f t="shared" si="27"/>
        <v>9</v>
      </c>
      <c r="S548">
        <f t="shared" si="28"/>
        <v>0</v>
      </c>
      <c r="T548" s="53" t="str">
        <f t="shared" si="29"/>
        <v/>
      </c>
      <c r="U548" s="53" t="str">
        <f t="shared" si="29"/>
        <v>TEPSA ELÉCTRICA</v>
      </c>
      <c r="V548" s="53" t="str">
        <f t="shared" si="29"/>
        <v/>
      </c>
      <c r="W548" s="53" t="str">
        <f t="shared" si="29"/>
        <v/>
      </c>
      <c r="X548" s="53" t="str">
        <f t="shared" si="29"/>
        <v/>
      </c>
    </row>
    <row r="549" spans="1:24" hidden="1" x14ac:dyDescent="0.3">
      <c r="A549" s="53">
        <v>347</v>
      </c>
      <c r="B549" s="121">
        <v>45362</v>
      </c>
      <c r="C549" t="str">
        <v>BERENICE, CERVANTES PIZAÑA</v>
      </c>
      <c r="D549" s="53" t="str">
        <v>TEPSA ELÉCTRICA</v>
      </c>
      <c r="E549" s="53" t="str">
        <v>PRODUCTIVA</v>
      </c>
      <c r="F549" t="str">
        <v>ACTIVIDADES DE CONTROL INTERNO</v>
      </c>
      <c r="G549" s="121" t="str">
        <v>06/03/2024</v>
      </c>
      <c r="H549" s="53">
        <v>2024</v>
      </c>
      <c r="I549" t="str">
        <v>mar</v>
      </c>
      <c r="J549" s="124">
        <v>45352</v>
      </c>
      <c r="K549">
        <v>99</v>
      </c>
      <c r="L549">
        <v>131</v>
      </c>
      <c r="M549" t="str">
        <v>FLUJO PARA APERTURA O CIERRE DE DEPARTAMENTO, UNIDAD DE NEGOCIOS, EXTENSIONES DE PLANTAS EN SUCURSALES, CONSIGNA.</v>
      </c>
      <c r="N549" t="str">
        <v>CONTROL INTERNO</v>
      </c>
      <c r="O549" t="str">
        <v>DOCUMENTACIÓN DE PROCESO</v>
      </c>
      <c r="P549">
        <v>4.5</v>
      </c>
      <c r="Q549">
        <v>0</v>
      </c>
      <c r="R549">
        <f t="shared" si="27"/>
        <v>4.5</v>
      </c>
      <c r="S549">
        <f t="shared" si="28"/>
        <v>0</v>
      </c>
      <c r="T549" s="53" t="str">
        <f t="shared" si="29"/>
        <v/>
      </c>
      <c r="U549" s="53" t="str">
        <f t="shared" si="29"/>
        <v>TEPSA ELÉCTRICA</v>
      </c>
      <c r="V549" s="53" t="str">
        <f t="shared" si="29"/>
        <v/>
      </c>
      <c r="W549" s="53" t="str">
        <f t="shared" si="29"/>
        <v/>
      </c>
      <c r="X549" s="53" t="str">
        <f t="shared" si="29"/>
        <v/>
      </c>
    </row>
    <row r="550" spans="1:24" hidden="1" x14ac:dyDescent="0.3">
      <c r="A550" s="53">
        <v>346</v>
      </c>
      <c r="B550" s="121">
        <v>45362</v>
      </c>
      <c r="C550" t="str">
        <v>BERENICE, CERVANTES PIZAÑA</v>
      </c>
      <c r="D550" s="53" t="str">
        <v>TÉCNICA ELÉCTRICA DE PARRAL</v>
      </c>
      <c r="E550" s="53" t="str">
        <v>PRODUCTIVA</v>
      </c>
      <c r="F550" t="str">
        <v>ACTIVIDADES DE CONTROL INTERNO</v>
      </c>
      <c r="G550" s="121" t="str">
        <v>08/03/2024</v>
      </c>
      <c r="H550" s="53">
        <v>2024</v>
      </c>
      <c r="I550" t="str">
        <v>mar</v>
      </c>
      <c r="J550" s="124">
        <v>45352</v>
      </c>
      <c r="K550">
        <v>87</v>
      </c>
      <c r="L550">
        <v>120</v>
      </c>
      <c r="M550" t="str">
        <v>FLUJO Y FORMATO PARA VISTO BUENO DE GERENCIA EN EL RESURTIMIENTO DE STOCK</v>
      </c>
      <c r="N550" t="str">
        <v>CONTROL INTERNO</v>
      </c>
      <c r="O550" t="str">
        <v>DOCUMENTACIÓN DE PROCESO</v>
      </c>
      <c r="P550">
        <v>1</v>
      </c>
      <c r="Q550">
        <v>0</v>
      </c>
      <c r="R550">
        <f t="shared" si="27"/>
        <v>1</v>
      </c>
      <c r="S550">
        <f t="shared" si="28"/>
        <v>0</v>
      </c>
      <c r="T550" s="53" t="str">
        <f t="shared" si="29"/>
        <v>TÉCNICA ELÉCTRICA DE PARRAL</v>
      </c>
      <c r="U550" s="53" t="str">
        <f t="shared" si="29"/>
        <v/>
      </c>
      <c r="V550" s="53" t="str">
        <f t="shared" si="29"/>
        <v/>
      </c>
      <c r="W550" s="53" t="str">
        <f t="shared" si="29"/>
        <v/>
      </c>
      <c r="X550" s="53" t="str">
        <f t="shared" si="29"/>
        <v/>
      </c>
    </row>
    <row r="551" spans="1:24" hidden="1" x14ac:dyDescent="0.3">
      <c r="A551" s="53">
        <v>345</v>
      </c>
      <c r="B551" s="121">
        <v>45362</v>
      </c>
      <c r="C551" t="str">
        <v>BERENICE, CERVANTES PIZAÑA</v>
      </c>
      <c r="D551" s="53" t="str">
        <v>TEPSA ELÉCTRICA</v>
      </c>
      <c r="E551" s="53" t="str">
        <v>PRODUCTIVA</v>
      </c>
      <c r="F551" t="str">
        <v>ACTIVIDADES DE CONTROL INTERNO</v>
      </c>
      <c r="G551" s="121" t="str">
        <v>08/03/2024</v>
      </c>
      <c r="H551" s="53">
        <v>2024</v>
      </c>
      <c r="I551" t="str">
        <v>mar</v>
      </c>
      <c r="J551" s="124">
        <v>45352</v>
      </c>
      <c r="K551">
        <v>70</v>
      </c>
      <c r="L551">
        <v>91</v>
      </c>
      <c r="M551" t="str">
        <v>REINGENIERIA PROCESO DE COTIZACIÓN VENTAS TEPSA ELECTRICA</v>
      </c>
      <c r="N551" t="str">
        <v>CONTROL INTERNO</v>
      </c>
      <c r="O551" t="str">
        <v>REIMPLEMENTACIÓN DE PROCESO</v>
      </c>
      <c r="P551">
        <v>4</v>
      </c>
      <c r="Q551">
        <v>0</v>
      </c>
      <c r="R551">
        <f t="shared" si="27"/>
        <v>4</v>
      </c>
      <c r="S551">
        <f t="shared" si="28"/>
        <v>0</v>
      </c>
      <c r="T551" s="53" t="str">
        <f t="shared" si="29"/>
        <v/>
      </c>
      <c r="U551" s="53" t="str">
        <f t="shared" si="29"/>
        <v>TEPSA ELÉCTRICA</v>
      </c>
      <c r="V551" s="53" t="str">
        <f t="shared" si="29"/>
        <v/>
      </c>
      <c r="W551" s="53" t="str">
        <f t="shared" si="29"/>
        <v/>
      </c>
      <c r="X551" s="53" t="str">
        <f t="shared" si="29"/>
        <v/>
      </c>
    </row>
    <row r="552" spans="1:24" hidden="1" x14ac:dyDescent="0.3">
      <c r="A552" s="53">
        <v>344</v>
      </c>
      <c r="B552" s="121">
        <v>45362</v>
      </c>
      <c r="C552" t="str">
        <v>BERENICE, CERVANTES PIZAÑA</v>
      </c>
      <c r="D552" s="53" t="str">
        <v>CSCGT</v>
      </c>
      <c r="E552" s="53" t="str">
        <v>IMPRODUCTIVA</v>
      </c>
      <c r="F552" t="str">
        <v>ENTRENAMIENTO / CAPACITACIÓN</v>
      </c>
      <c r="G552" s="121" t="str">
        <v>08/03/2024</v>
      </c>
      <c r="H552" s="53">
        <v>2024</v>
      </c>
      <c r="I552" t="str">
        <v>mar</v>
      </c>
      <c r="J552" s="124">
        <v>45352</v>
      </c>
      <c r="K552">
        <v>0</v>
      </c>
      <c r="L552">
        <v>0</v>
      </c>
      <c r="M552">
        <v>0</v>
      </c>
      <c r="N552">
        <v>0</v>
      </c>
      <c r="O552">
        <v>0</v>
      </c>
      <c r="P552">
        <v>3</v>
      </c>
      <c r="Q552">
        <v>0</v>
      </c>
      <c r="R552">
        <f t="shared" si="27"/>
        <v>3</v>
      </c>
      <c r="S552">
        <f t="shared" si="28"/>
        <v>0</v>
      </c>
      <c r="T552" s="53" t="str">
        <f t="shared" si="29"/>
        <v/>
      </c>
      <c r="U552" s="53" t="str">
        <f t="shared" si="29"/>
        <v/>
      </c>
      <c r="V552" s="53" t="str">
        <f t="shared" si="29"/>
        <v/>
      </c>
      <c r="W552" s="53" t="str">
        <f t="shared" si="29"/>
        <v/>
      </c>
      <c r="X552" s="53" t="str">
        <f t="shared" si="29"/>
        <v>CSCGT</v>
      </c>
    </row>
    <row r="553" spans="1:24" hidden="1" x14ac:dyDescent="0.3">
      <c r="A553" s="53">
        <v>343</v>
      </c>
      <c r="B553" s="121">
        <v>45362</v>
      </c>
      <c r="C553" t="str">
        <v>BERENICE, CERVANTES PIZAÑA</v>
      </c>
      <c r="D553" s="53" t="str">
        <v>TEPSA STEEL POWER</v>
      </c>
      <c r="E553" s="53" t="str">
        <v>PRODUCTIVA</v>
      </c>
      <c r="F553" t="str">
        <v>ACTIVIDADES DE CONTROL INTERNO</v>
      </c>
      <c r="G553" s="121" t="str">
        <v>08/03/2024</v>
      </c>
      <c r="H553" s="53">
        <v>2024</v>
      </c>
      <c r="I553" t="str">
        <v>mar</v>
      </c>
      <c r="J553" s="124">
        <v>45352</v>
      </c>
      <c r="K553">
        <v>43</v>
      </c>
      <c r="L553">
        <v>66</v>
      </c>
      <c r="M553" t="str">
        <v xml:space="preserve">PROYECTO ACTIVO ORDENES DE TRABAJO PLANTAS </v>
      </c>
      <c r="N553" t="str">
        <v>CONTROL INTERNO</v>
      </c>
      <c r="O553">
        <v>0</v>
      </c>
      <c r="P553">
        <v>1</v>
      </c>
      <c r="Q553">
        <v>0</v>
      </c>
      <c r="R553">
        <f t="shared" si="27"/>
        <v>1</v>
      </c>
      <c r="S553">
        <f t="shared" si="28"/>
        <v>0</v>
      </c>
      <c r="T553" s="53" t="str">
        <f t="shared" si="29"/>
        <v/>
      </c>
      <c r="U553" s="53" t="str">
        <f t="shared" si="29"/>
        <v/>
      </c>
      <c r="V553" s="53" t="str">
        <f t="shared" si="29"/>
        <v/>
      </c>
      <c r="W553" s="53" t="str">
        <f t="shared" si="29"/>
        <v>TEPSA STEEL POWER</v>
      </c>
      <c r="X553" s="53" t="str">
        <f t="shared" si="29"/>
        <v/>
      </c>
    </row>
    <row r="554" spans="1:24" hidden="1" x14ac:dyDescent="0.3">
      <c r="A554" s="53">
        <v>342</v>
      </c>
      <c r="B554" s="121">
        <v>45362</v>
      </c>
      <c r="C554" t="str">
        <v>BERENICE, CERVANTES PIZAÑA</v>
      </c>
      <c r="D554" s="53" t="str">
        <v>TEPSA ELÉCTRICA</v>
      </c>
      <c r="E554" s="53" t="str">
        <v>PRODUCTIVA</v>
      </c>
      <c r="F554" t="str">
        <v>ACTIVIDADES DE CONTROL INTERNO</v>
      </c>
      <c r="G554" s="121" t="str">
        <v>07/03/2024</v>
      </c>
      <c r="H554" s="53">
        <v>2024</v>
      </c>
      <c r="I554" t="str">
        <v>mar</v>
      </c>
      <c r="J554" s="124">
        <v>45352</v>
      </c>
      <c r="K554">
        <v>70</v>
      </c>
      <c r="L554">
        <v>91</v>
      </c>
      <c r="M554" t="str">
        <v>REINGENIERIA PROCESO DE COTIZACIÓN VENTAS TEPSA ELECTRICA</v>
      </c>
      <c r="N554" t="str">
        <v>CONTROL INTERNO</v>
      </c>
      <c r="O554" t="str">
        <v>REIMPLEMENTACIÓN DE PROCESO</v>
      </c>
      <c r="P554">
        <v>6</v>
      </c>
      <c r="Q554">
        <v>0</v>
      </c>
      <c r="R554">
        <f t="shared" si="27"/>
        <v>6</v>
      </c>
      <c r="S554">
        <f t="shared" si="28"/>
        <v>0</v>
      </c>
      <c r="T554" s="53" t="str">
        <f t="shared" si="29"/>
        <v/>
      </c>
      <c r="U554" s="53" t="str">
        <f t="shared" si="29"/>
        <v>TEPSA ELÉCTRICA</v>
      </c>
      <c r="V554" s="53" t="str">
        <f t="shared" si="29"/>
        <v/>
      </c>
      <c r="W554" s="53" t="str">
        <f t="shared" si="29"/>
        <v/>
      </c>
      <c r="X554" s="53" t="str">
        <f t="shared" si="29"/>
        <v/>
      </c>
    </row>
    <row r="555" spans="1:24" hidden="1" x14ac:dyDescent="0.3">
      <c r="A555" s="53">
        <v>341</v>
      </c>
      <c r="B555" s="121">
        <v>45362</v>
      </c>
      <c r="C555" t="str">
        <v>BERENICE, CERVANTES PIZAÑA</v>
      </c>
      <c r="D555" s="53" t="str">
        <v>TEPSA STEEL POWER</v>
      </c>
      <c r="E555" s="53" t="str">
        <v>PRODUCTIVA</v>
      </c>
      <c r="F555" t="str">
        <v>ACTIVIDADES DE CONTROL INTERNO</v>
      </c>
      <c r="G555" s="121" t="str">
        <v>07/03/2024</v>
      </c>
      <c r="H555" s="53">
        <v>2024</v>
      </c>
      <c r="I555" t="str">
        <v>mar</v>
      </c>
      <c r="J555" s="124">
        <v>45352</v>
      </c>
      <c r="K555">
        <v>94</v>
      </c>
      <c r="L555">
        <v>126</v>
      </c>
      <c r="M555" t="str">
        <v>FOLIO R23-003 STEEL ATENCION DE REPORTE COMUNICA.TEPSA</v>
      </c>
      <c r="N555" t="str">
        <v>AUDITORÍA</v>
      </c>
      <c r="O555" t="str">
        <v>INVESTIGACIÓN</v>
      </c>
      <c r="P555">
        <v>3</v>
      </c>
      <c r="Q555">
        <v>0</v>
      </c>
      <c r="R555">
        <f t="shared" si="27"/>
        <v>3</v>
      </c>
      <c r="S555">
        <f t="shared" si="28"/>
        <v>0</v>
      </c>
      <c r="T555" s="53" t="str">
        <f t="shared" si="29"/>
        <v/>
      </c>
      <c r="U555" s="53" t="str">
        <f t="shared" si="29"/>
        <v/>
      </c>
      <c r="V555" s="53" t="str">
        <f t="shared" si="29"/>
        <v/>
      </c>
      <c r="W555" s="53" t="str">
        <f t="shared" si="29"/>
        <v>TEPSA STEEL POWER</v>
      </c>
      <c r="X555" s="53" t="str">
        <f t="shared" si="29"/>
        <v/>
      </c>
    </row>
    <row r="556" spans="1:24" hidden="1" x14ac:dyDescent="0.3">
      <c r="A556" s="53">
        <v>340</v>
      </c>
      <c r="B556" s="121">
        <v>45362</v>
      </c>
      <c r="C556" t="str">
        <v>BERENICE, CERVANTES PIZAÑA</v>
      </c>
      <c r="D556" s="53" t="str">
        <v>TEPSA ELÉCTRICA</v>
      </c>
      <c r="E556" s="53" t="str">
        <v>PRODUCTIVA</v>
      </c>
      <c r="F556" t="str">
        <v>ACTIVIDADES DE CONTROL INTERNO</v>
      </c>
      <c r="G556" s="121" t="str">
        <v>06/03/2024</v>
      </c>
      <c r="H556" s="53">
        <v>2024</v>
      </c>
      <c r="I556" t="str">
        <v>mar</v>
      </c>
      <c r="J556" s="124">
        <v>45352</v>
      </c>
      <c r="K556">
        <v>70</v>
      </c>
      <c r="L556">
        <v>91</v>
      </c>
      <c r="M556" t="str">
        <v>REINGENIERIA PROCESO DE COTIZACIÓN VENTAS TEPSA ELECTRICA</v>
      </c>
      <c r="N556" t="str">
        <v>CONTROL INTERNO</v>
      </c>
      <c r="O556" t="str">
        <v>REIMPLEMENTACIÓN DE PROCESO</v>
      </c>
      <c r="P556">
        <v>4.5</v>
      </c>
      <c r="Q556">
        <v>0</v>
      </c>
      <c r="R556">
        <f t="shared" si="27"/>
        <v>4.5</v>
      </c>
      <c r="S556">
        <f t="shared" si="28"/>
        <v>0</v>
      </c>
      <c r="T556" s="53" t="str">
        <f t="shared" si="29"/>
        <v/>
      </c>
      <c r="U556" s="53" t="str">
        <f t="shared" si="29"/>
        <v>TEPSA ELÉCTRICA</v>
      </c>
      <c r="V556" s="53" t="str">
        <f t="shared" si="29"/>
        <v/>
      </c>
      <c r="W556" s="53" t="str">
        <f t="shared" si="29"/>
        <v/>
      </c>
      <c r="X556" s="53" t="str">
        <f t="shared" si="29"/>
        <v/>
      </c>
    </row>
    <row r="557" spans="1:24" hidden="1" x14ac:dyDescent="0.3">
      <c r="A557" s="53">
        <v>339</v>
      </c>
      <c r="B557" s="121">
        <v>45362</v>
      </c>
      <c r="C557" t="str">
        <v>BERENICE, CERVANTES PIZAÑA</v>
      </c>
      <c r="D557" s="53" t="str">
        <v>TEPSA ELÉCTRICA</v>
      </c>
      <c r="E557" s="53" t="str">
        <v>PRODUCTIVA</v>
      </c>
      <c r="F557" t="str">
        <v>ACTIVIDADES DE CONTROL INTERNO</v>
      </c>
      <c r="G557" s="121" t="str">
        <v>04/03/2024</v>
      </c>
      <c r="H557" s="53">
        <v>2024</v>
      </c>
      <c r="I557" t="str">
        <v>mar</v>
      </c>
      <c r="J557" s="124">
        <v>45352</v>
      </c>
      <c r="K557">
        <v>70</v>
      </c>
      <c r="L557">
        <v>91</v>
      </c>
      <c r="M557" t="str">
        <v>REINGENIERIA PROCESO DE COTIZACIÓN VENTAS TEPSA ELECTRICA</v>
      </c>
      <c r="N557" t="str">
        <v>CONTROL INTERNO</v>
      </c>
      <c r="O557" t="str">
        <v>REIMPLEMENTACIÓN DE PROCESO</v>
      </c>
      <c r="P557">
        <v>7.5</v>
      </c>
      <c r="Q557">
        <v>0</v>
      </c>
      <c r="R557">
        <f t="shared" si="27"/>
        <v>7.5</v>
      </c>
      <c r="S557">
        <f t="shared" si="28"/>
        <v>0</v>
      </c>
      <c r="T557" s="53" t="str">
        <f t="shared" si="29"/>
        <v/>
      </c>
      <c r="U557" s="53" t="str">
        <f t="shared" si="29"/>
        <v>TEPSA ELÉCTRICA</v>
      </c>
      <c r="V557" s="53" t="str">
        <f t="shared" si="29"/>
        <v/>
      </c>
      <c r="W557" s="53" t="str">
        <f t="shared" si="29"/>
        <v/>
      </c>
      <c r="X557" s="53" t="str">
        <f t="shared" si="29"/>
        <v/>
      </c>
    </row>
    <row r="558" spans="1:24" hidden="1" x14ac:dyDescent="0.3">
      <c r="A558" s="53">
        <v>338</v>
      </c>
      <c r="B558" s="121">
        <v>45362</v>
      </c>
      <c r="C558" t="str">
        <v>BERENICE, CERVANTES PIZAÑA</v>
      </c>
      <c r="D558" s="53" t="str">
        <v>CSCGT</v>
      </c>
      <c r="E558" s="53" t="str">
        <v>IMPRODUCTIVA</v>
      </c>
      <c r="F558" t="str">
        <v>ADMINISTRACIÓN DE COMITÉ DE ATENCIÓN A VIOLENCIA LABORAL</v>
      </c>
      <c r="G558" s="121" t="str">
        <v>04/03/2024</v>
      </c>
      <c r="H558" s="53">
        <v>2024</v>
      </c>
      <c r="I558" t="str">
        <v>mar</v>
      </c>
      <c r="J558" s="124">
        <v>45352</v>
      </c>
      <c r="K558">
        <v>0</v>
      </c>
      <c r="L558">
        <v>0</v>
      </c>
      <c r="M558">
        <v>0</v>
      </c>
      <c r="N558">
        <v>0</v>
      </c>
      <c r="O558">
        <v>0</v>
      </c>
      <c r="P558">
        <v>1.5</v>
      </c>
      <c r="Q558">
        <v>0</v>
      </c>
      <c r="R558">
        <f t="shared" si="27"/>
        <v>1.5</v>
      </c>
      <c r="S558">
        <f t="shared" si="28"/>
        <v>0</v>
      </c>
      <c r="T558" s="53" t="str">
        <f t="shared" si="29"/>
        <v/>
      </c>
      <c r="U558" s="53" t="str">
        <f t="shared" si="29"/>
        <v/>
      </c>
      <c r="V558" s="53" t="str">
        <f t="shared" si="29"/>
        <v/>
      </c>
      <c r="W558" s="53" t="str">
        <f t="shared" si="29"/>
        <v/>
      </c>
      <c r="X558" s="53" t="str">
        <f t="shared" si="29"/>
        <v>CSCGT</v>
      </c>
    </row>
    <row r="559" spans="1:24" hidden="1" x14ac:dyDescent="0.3">
      <c r="A559" s="53">
        <v>337</v>
      </c>
      <c r="B559" s="121">
        <v>45362</v>
      </c>
      <c r="C559" t="str">
        <v>BERENICE, CERVANTES PIZAÑA</v>
      </c>
      <c r="D559" s="53" t="str">
        <v>TEPSA ELÉCTRICA</v>
      </c>
      <c r="E559" s="53" t="str">
        <v>PRODUCTIVA</v>
      </c>
      <c r="F559" t="str">
        <v>ACTIVIDADES DE CONTROL INTERNO</v>
      </c>
      <c r="G559" s="121" t="str">
        <v>01/03/2024</v>
      </c>
      <c r="H559" s="53">
        <v>2024</v>
      </c>
      <c r="I559" t="str">
        <v>mar</v>
      </c>
      <c r="J559" s="124">
        <v>45352</v>
      </c>
      <c r="K559">
        <v>70</v>
      </c>
      <c r="L559">
        <v>91</v>
      </c>
      <c r="M559" t="str">
        <v>REINGENIERIA PROCESO DE COTIZACIÓN VENTAS TEPSA ELECTRICA</v>
      </c>
      <c r="N559" t="str">
        <v>CONTROL INTERNO</v>
      </c>
      <c r="O559" t="str">
        <v>REIMPLEMENTACIÓN DE PROCESO</v>
      </c>
      <c r="P559">
        <v>5</v>
      </c>
      <c r="Q559">
        <v>0</v>
      </c>
      <c r="R559">
        <f t="shared" si="27"/>
        <v>5</v>
      </c>
      <c r="S559">
        <f t="shared" si="28"/>
        <v>0</v>
      </c>
      <c r="T559" s="53" t="str">
        <f t="shared" si="29"/>
        <v/>
      </c>
      <c r="U559" s="53" t="str">
        <f t="shared" si="29"/>
        <v>TEPSA ELÉCTRICA</v>
      </c>
      <c r="V559" s="53" t="str">
        <f t="shared" si="29"/>
        <v/>
      </c>
      <c r="W559" s="53" t="str">
        <f t="shared" si="29"/>
        <v/>
      </c>
      <c r="X559" s="53" t="str">
        <f t="shared" si="29"/>
        <v/>
      </c>
    </row>
    <row r="560" spans="1:24" hidden="1" x14ac:dyDescent="0.3">
      <c r="A560" s="53">
        <v>336</v>
      </c>
      <c r="B560" s="121">
        <v>45362</v>
      </c>
      <c r="C560" t="str">
        <v>BERENICE, CERVANTES PIZAÑA</v>
      </c>
      <c r="D560" s="53" t="str">
        <v>TEPSA STEEL POWER</v>
      </c>
      <c r="E560" s="53" t="str">
        <v>PRODUCTIVA</v>
      </c>
      <c r="F560" t="str">
        <v>ACTIVIDADES DE CONTROL INTERNO</v>
      </c>
      <c r="G560" s="121" t="str">
        <v>01/03/2024</v>
      </c>
      <c r="H560" s="53">
        <v>2024</v>
      </c>
      <c r="I560" t="str">
        <v>mar</v>
      </c>
      <c r="J560" s="124">
        <v>45352</v>
      </c>
      <c r="K560">
        <v>43</v>
      </c>
      <c r="L560">
        <v>66</v>
      </c>
      <c r="M560" t="str">
        <v xml:space="preserve">PROYECTO ACTIVO ORDENES DE TRABAJO PLANTAS </v>
      </c>
      <c r="N560" t="str">
        <v>CONTROL INTERNO</v>
      </c>
      <c r="O560">
        <v>0</v>
      </c>
      <c r="P560">
        <v>2</v>
      </c>
      <c r="Q560">
        <v>0</v>
      </c>
      <c r="R560">
        <f t="shared" si="27"/>
        <v>2</v>
      </c>
      <c r="S560">
        <f t="shared" si="28"/>
        <v>0</v>
      </c>
      <c r="T560" s="53" t="str">
        <f t="shared" si="29"/>
        <v/>
      </c>
      <c r="U560" s="53" t="str">
        <f t="shared" si="29"/>
        <v/>
      </c>
      <c r="V560" s="53" t="str">
        <f t="shared" si="29"/>
        <v/>
      </c>
      <c r="W560" s="53" t="str">
        <f t="shared" si="29"/>
        <v>TEPSA STEEL POWER</v>
      </c>
      <c r="X560" s="53" t="str">
        <f t="shared" si="29"/>
        <v/>
      </c>
    </row>
    <row r="561" spans="1:24" hidden="1" x14ac:dyDescent="0.3">
      <c r="A561" s="53">
        <v>335</v>
      </c>
      <c r="B561" s="121">
        <v>45362</v>
      </c>
      <c r="C561" t="str">
        <v>BERENICE, CERVANTES PIZAÑA</v>
      </c>
      <c r="D561" s="53" t="str">
        <v>TEPSA STEEL POWER</v>
      </c>
      <c r="E561" s="53" t="str">
        <v>PRODUCTIVA</v>
      </c>
      <c r="F561" t="str">
        <v>ACTIVIDADES DE CONTROL INTERNO</v>
      </c>
      <c r="G561" s="121" t="str">
        <v>01/03/2024</v>
      </c>
      <c r="H561" s="53">
        <v>2024</v>
      </c>
      <c r="I561" t="str">
        <v>mar</v>
      </c>
      <c r="J561" s="124">
        <v>45352</v>
      </c>
      <c r="K561">
        <v>94</v>
      </c>
      <c r="L561">
        <v>126</v>
      </c>
      <c r="M561" t="str">
        <v>FOLIO R23-003 STEEL ATENCION DE REPORTE COMUNICA.TEPSA</v>
      </c>
      <c r="N561" t="str">
        <v>AUDITORÍA</v>
      </c>
      <c r="O561" t="str">
        <v>INVESTIGACIÓN</v>
      </c>
      <c r="P561">
        <v>2</v>
      </c>
      <c r="Q561">
        <v>0</v>
      </c>
      <c r="R561">
        <f t="shared" si="27"/>
        <v>2</v>
      </c>
      <c r="S561">
        <f t="shared" si="28"/>
        <v>0</v>
      </c>
      <c r="T561" s="53" t="str">
        <f t="shared" si="29"/>
        <v/>
      </c>
      <c r="U561" s="53" t="str">
        <f t="shared" si="29"/>
        <v/>
      </c>
      <c r="V561" s="53" t="str">
        <f t="shared" si="29"/>
        <v/>
      </c>
      <c r="W561" s="53" t="str">
        <f t="shared" si="29"/>
        <v>TEPSA STEEL POWER</v>
      </c>
      <c r="X561" s="53" t="str">
        <f t="shared" si="29"/>
        <v/>
      </c>
    </row>
    <row r="562" spans="1:24" hidden="1" x14ac:dyDescent="0.3">
      <c r="A562" s="53">
        <v>334</v>
      </c>
      <c r="B562" s="121">
        <v>45362</v>
      </c>
      <c r="C562" t="str">
        <v>BERENICE, CERVANTES PIZAÑA</v>
      </c>
      <c r="D562" s="53" t="str">
        <v>TEPSA ELÉCTRICA</v>
      </c>
      <c r="E562" s="53" t="str">
        <v>PRODUCTIVA</v>
      </c>
      <c r="F562" t="str">
        <v>ACTIVIDADES DE CONTROL INTERNO</v>
      </c>
      <c r="G562" s="121" t="str">
        <v>29/02/2024</v>
      </c>
      <c r="H562" s="53">
        <v>2024</v>
      </c>
      <c r="I562" t="str">
        <v>feb</v>
      </c>
      <c r="J562" s="124">
        <v>45323</v>
      </c>
      <c r="K562">
        <v>70</v>
      </c>
      <c r="L562">
        <v>91</v>
      </c>
      <c r="M562" t="str">
        <v>REINGENIERIA PROCESO DE COTIZACIÓN VENTAS TEPSA ELECTRICA</v>
      </c>
      <c r="N562" t="str">
        <v>CONTROL INTERNO</v>
      </c>
      <c r="O562" t="str">
        <v>REIMPLEMENTACIÓN DE PROCESO</v>
      </c>
      <c r="P562">
        <v>9</v>
      </c>
      <c r="Q562">
        <v>0</v>
      </c>
      <c r="R562">
        <f t="shared" si="27"/>
        <v>9</v>
      </c>
      <c r="S562">
        <f t="shared" si="28"/>
        <v>0</v>
      </c>
      <c r="T562" s="53" t="str">
        <f t="shared" si="29"/>
        <v/>
      </c>
      <c r="U562" s="53" t="str">
        <f t="shared" si="29"/>
        <v>TEPSA ELÉCTRICA</v>
      </c>
      <c r="V562" s="53" t="str">
        <f t="shared" si="29"/>
        <v/>
      </c>
      <c r="W562" s="53" t="str">
        <f t="shared" si="29"/>
        <v/>
      </c>
      <c r="X562" s="53" t="str">
        <f t="shared" si="29"/>
        <v/>
      </c>
    </row>
    <row r="563" spans="1:24" hidden="1" x14ac:dyDescent="0.3">
      <c r="A563" s="53">
        <v>333</v>
      </c>
      <c r="B563" s="121">
        <v>45362</v>
      </c>
      <c r="C563" t="str">
        <v>BERENICE, CERVANTES PIZAÑA</v>
      </c>
      <c r="D563" s="53" t="str">
        <v>TEPSA ELÉCTRICA</v>
      </c>
      <c r="E563" s="53" t="str">
        <v>PRODUCTIVA</v>
      </c>
      <c r="F563" t="str">
        <v>ACTIVIDADES DE CONTROL INTERNO</v>
      </c>
      <c r="G563" s="121" t="str">
        <v>28/02/2024</v>
      </c>
      <c r="H563" s="53">
        <v>2024</v>
      </c>
      <c r="I563" t="str">
        <v>feb</v>
      </c>
      <c r="J563" s="124">
        <v>45323</v>
      </c>
      <c r="K563">
        <v>70</v>
      </c>
      <c r="L563">
        <v>91</v>
      </c>
      <c r="M563" t="str">
        <v>REINGENIERIA PROCESO DE COTIZACIÓN VENTAS TEPSA ELECTRICA</v>
      </c>
      <c r="N563" t="str">
        <v>CONTROL INTERNO</v>
      </c>
      <c r="O563" t="str">
        <v>REIMPLEMENTACIÓN DE PROCESO</v>
      </c>
      <c r="P563">
        <v>9</v>
      </c>
      <c r="Q563">
        <v>0</v>
      </c>
      <c r="R563">
        <f t="shared" si="27"/>
        <v>9</v>
      </c>
      <c r="S563">
        <f t="shared" si="28"/>
        <v>0</v>
      </c>
      <c r="T563" s="53" t="str">
        <f t="shared" si="29"/>
        <v/>
      </c>
      <c r="U563" s="53" t="str">
        <f t="shared" si="29"/>
        <v>TEPSA ELÉCTRICA</v>
      </c>
      <c r="V563" s="53" t="str">
        <f t="shared" si="29"/>
        <v/>
      </c>
      <c r="W563" s="53" t="str">
        <f t="shared" si="29"/>
        <v/>
      </c>
      <c r="X563" s="53" t="str">
        <f t="shared" si="29"/>
        <v/>
      </c>
    </row>
    <row r="564" spans="1:24" hidden="1" x14ac:dyDescent="0.3">
      <c r="A564" s="53">
        <v>332</v>
      </c>
      <c r="B564" s="121">
        <v>45362</v>
      </c>
      <c r="C564" t="str">
        <v>BERENICE, CERVANTES PIZAÑA</v>
      </c>
      <c r="D564" s="53" t="str">
        <v>TEPSA ELÉCTRICA</v>
      </c>
      <c r="E564" s="53" t="str">
        <v>PRODUCTIVA</v>
      </c>
      <c r="F564" t="str">
        <v>ACTIVIDADES DE CONTROL INTERNO</v>
      </c>
      <c r="G564" s="121" t="str">
        <v>27/02/2024</v>
      </c>
      <c r="H564" s="53">
        <v>2024</v>
      </c>
      <c r="I564" t="str">
        <v>feb</v>
      </c>
      <c r="J564" s="124">
        <v>45323</v>
      </c>
      <c r="K564">
        <v>70</v>
      </c>
      <c r="L564">
        <v>91</v>
      </c>
      <c r="M564" t="str">
        <v>REINGENIERIA PROCESO DE COTIZACIÓN VENTAS TEPSA ELECTRICA</v>
      </c>
      <c r="N564" t="str">
        <v>CONTROL INTERNO</v>
      </c>
      <c r="O564" t="str">
        <v>REIMPLEMENTACIÓN DE PROCESO</v>
      </c>
      <c r="P564">
        <v>9</v>
      </c>
      <c r="Q564">
        <v>0</v>
      </c>
      <c r="R564">
        <f t="shared" si="27"/>
        <v>9</v>
      </c>
      <c r="S564">
        <f t="shared" si="28"/>
        <v>0</v>
      </c>
      <c r="T564" s="53" t="str">
        <f t="shared" si="29"/>
        <v/>
      </c>
      <c r="U564" s="53" t="str">
        <f t="shared" si="29"/>
        <v>TEPSA ELÉCTRICA</v>
      </c>
      <c r="V564" s="53" t="str">
        <f t="shared" si="29"/>
        <v/>
      </c>
      <c r="W564" s="53" t="str">
        <f t="shared" si="29"/>
        <v/>
      </c>
      <c r="X564" s="53" t="str">
        <f t="shared" si="29"/>
        <v/>
      </c>
    </row>
    <row r="565" spans="1:24" hidden="1" x14ac:dyDescent="0.3">
      <c r="A565" s="53">
        <v>331</v>
      </c>
      <c r="B565" s="121">
        <v>45362</v>
      </c>
      <c r="C565" t="str">
        <v>BERENICE, CERVANTES PIZAÑA</v>
      </c>
      <c r="D565" s="53" t="str">
        <v>TEPSA ELÉCTRICA</v>
      </c>
      <c r="E565" s="53" t="str">
        <v>PRODUCTIVA</v>
      </c>
      <c r="F565" t="str">
        <v>ACTIVIDADES DE CONTROL INTERNO</v>
      </c>
      <c r="G565" s="121" t="str">
        <v>26/02/2024</v>
      </c>
      <c r="H565" s="53">
        <v>2024</v>
      </c>
      <c r="I565" t="str">
        <v>feb</v>
      </c>
      <c r="J565" s="124">
        <v>45323</v>
      </c>
      <c r="K565">
        <v>70</v>
      </c>
      <c r="L565">
        <v>91</v>
      </c>
      <c r="M565" t="str">
        <v>REINGENIERIA PROCESO DE COTIZACIÓN VENTAS TEPSA ELECTRICA</v>
      </c>
      <c r="N565" t="str">
        <v>CONTROL INTERNO</v>
      </c>
      <c r="O565" t="str">
        <v>REIMPLEMENTACIÓN DE PROCESO</v>
      </c>
      <c r="P565">
        <v>9</v>
      </c>
      <c r="Q565">
        <v>0</v>
      </c>
      <c r="R565">
        <f t="shared" si="27"/>
        <v>9</v>
      </c>
      <c r="S565">
        <f t="shared" si="28"/>
        <v>0</v>
      </c>
      <c r="T565" s="53" t="str">
        <f t="shared" si="29"/>
        <v/>
      </c>
      <c r="U565" s="53" t="str">
        <f t="shared" si="29"/>
        <v>TEPSA ELÉCTRICA</v>
      </c>
      <c r="V565" s="53" t="str">
        <f t="shared" si="29"/>
        <v/>
      </c>
      <c r="W565" s="53" t="str">
        <f t="shared" si="29"/>
        <v/>
      </c>
      <c r="X565" s="53" t="str">
        <f t="shared" si="29"/>
        <v/>
      </c>
    </row>
    <row r="566" spans="1:24" hidden="1" x14ac:dyDescent="0.3">
      <c r="A566" s="53">
        <v>330</v>
      </c>
      <c r="B566" s="121">
        <v>45345</v>
      </c>
      <c r="C566" t="str">
        <v>BERENICE, CERVANTES PIZAÑA</v>
      </c>
      <c r="D566" s="53" t="str">
        <v>TEPSA ELÉCTRICA</v>
      </c>
      <c r="E566" s="53" t="str">
        <v>PRODUCTIVA</v>
      </c>
      <c r="F566" t="str">
        <v>ACTIVIDADES DE CONTROL INTERNO</v>
      </c>
      <c r="G566" s="121" t="str">
        <v>23/02/2024</v>
      </c>
      <c r="H566" s="53">
        <v>2024</v>
      </c>
      <c r="I566" t="str">
        <v>feb</v>
      </c>
      <c r="J566" s="124">
        <v>45323</v>
      </c>
      <c r="K566">
        <v>70</v>
      </c>
      <c r="L566">
        <v>91</v>
      </c>
      <c r="M566" t="str">
        <v>REINGENIERIA PROCESO DE COTIZACIÓN VENTAS TEPSA ELECTRICA</v>
      </c>
      <c r="N566" t="str">
        <v>CONTROL INTERNO</v>
      </c>
      <c r="O566" t="str">
        <v>REIMPLEMENTACIÓN DE PROCESO</v>
      </c>
      <c r="P566">
        <v>9</v>
      </c>
      <c r="Q566">
        <v>0</v>
      </c>
      <c r="R566">
        <f t="shared" si="27"/>
        <v>9</v>
      </c>
      <c r="S566">
        <f t="shared" si="28"/>
        <v>0</v>
      </c>
      <c r="T566" s="53" t="str">
        <f t="shared" si="29"/>
        <v/>
      </c>
      <c r="U566" s="53" t="str">
        <f t="shared" si="29"/>
        <v>TEPSA ELÉCTRICA</v>
      </c>
      <c r="V566" s="53" t="str">
        <f t="shared" si="29"/>
        <v/>
      </c>
      <c r="W566" s="53" t="str">
        <f t="shared" si="29"/>
        <v/>
      </c>
      <c r="X566" s="53" t="str">
        <f t="shared" si="29"/>
        <v/>
      </c>
    </row>
    <row r="567" spans="1:24" hidden="1" x14ac:dyDescent="0.3">
      <c r="A567" s="53">
        <v>329</v>
      </c>
      <c r="B567" s="121">
        <v>45345</v>
      </c>
      <c r="C567" t="str">
        <v>BERENICE, CERVANTES PIZAÑA</v>
      </c>
      <c r="D567" s="53" t="str">
        <v>TEPSA ELÉCTRICA</v>
      </c>
      <c r="E567" s="53" t="str">
        <v>PRODUCTIVA</v>
      </c>
      <c r="F567" t="str">
        <v>ACTIVIDADES DE CONTROL INTERNO</v>
      </c>
      <c r="G567" s="121" t="str">
        <v>22/02/2024</v>
      </c>
      <c r="H567" s="53">
        <v>2024</v>
      </c>
      <c r="I567" t="str">
        <v>feb</v>
      </c>
      <c r="J567" s="124">
        <v>45323</v>
      </c>
      <c r="K567">
        <v>92</v>
      </c>
      <c r="L567">
        <v>124</v>
      </c>
      <c r="M567" t="str">
        <v>PROPUESTA REESTRUCTURA LICITACIONES Y CONTRATOS</v>
      </c>
      <c r="N567" t="str">
        <v>SERVICIO ESPECIALIZADO</v>
      </c>
      <c r="O567" t="str">
        <v>ESTRUCTURA ORGANIZACIONAL</v>
      </c>
      <c r="P567">
        <v>2</v>
      </c>
      <c r="Q567">
        <v>0</v>
      </c>
      <c r="R567">
        <f t="shared" si="27"/>
        <v>2</v>
      </c>
      <c r="S567">
        <f t="shared" si="28"/>
        <v>0</v>
      </c>
      <c r="T567" s="53" t="str">
        <f t="shared" si="29"/>
        <v/>
      </c>
      <c r="U567" s="53" t="str">
        <f t="shared" si="29"/>
        <v>TEPSA ELÉCTRICA</v>
      </c>
      <c r="V567" s="53" t="str">
        <f t="shared" si="29"/>
        <v/>
      </c>
      <c r="W567" s="53" t="str">
        <f t="shared" si="29"/>
        <v/>
      </c>
      <c r="X567" s="53" t="str">
        <f t="shared" si="29"/>
        <v/>
      </c>
    </row>
    <row r="568" spans="1:24" hidden="1" x14ac:dyDescent="0.3">
      <c r="A568" s="53">
        <v>328</v>
      </c>
      <c r="B568" s="121">
        <v>45345</v>
      </c>
      <c r="C568" t="str">
        <v>BERENICE, CERVANTES PIZAÑA</v>
      </c>
      <c r="D568" s="53" t="str">
        <v>TEPSA ELÉCTRICA</v>
      </c>
      <c r="E568" s="53" t="str">
        <v>PRODUCTIVA</v>
      </c>
      <c r="F568" t="str">
        <v>ACTIVIDADES DE CONTROL INTERNO</v>
      </c>
      <c r="G568" s="121" t="str">
        <v>22/02/2024</v>
      </c>
      <c r="H568" s="53">
        <v>2024</v>
      </c>
      <c r="I568" t="str">
        <v>feb</v>
      </c>
      <c r="J568" s="124">
        <v>45323</v>
      </c>
      <c r="K568">
        <v>70</v>
      </c>
      <c r="L568">
        <v>91</v>
      </c>
      <c r="M568" t="str">
        <v>REINGENIERIA PROCESO DE COTIZACIÓN VENTAS TEPSA ELECTRICA</v>
      </c>
      <c r="N568" t="str">
        <v>CONTROL INTERNO</v>
      </c>
      <c r="O568" t="str">
        <v>REIMPLEMENTACIÓN DE PROCESO</v>
      </c>
      <c r="P568">
        <v>7</v>
      </c>
      <c r="Q568">
        <v>0</v>
      </c>
      <c r="R568">
        <f t="shared" si="27"/>
        <v>7</v>
      </c>
      <c r="S568">
        <f t="shared" si="28"/>
        <v>0</v>
      </c>
      <c r="T568" s="53" t="str">
        <f t="shared" si="29"/>
        <v/>
      </c>
      <c r="U568" s="53" t="str">
        <f t="shared" si="29"/>
        <v>TEPSA ELÉCTRICA</v>
      </c>
      <c r="V568" s="53" t="str">
        <f t="shared" si="29"/>
        <v/>
      </c>
      <c r="W568" s="53" t="str">
        <f t="shared" si="29"/>
        <v/>
      </c>
      <c r="X568" s="53" t="str">
        <f t="shared" si="29"/>
        <v/>
      </c>
    </row>
    <row r="569" spans="1:24" hidden="1" x14ac:dyDescent="0.3">
      <c r="A569" s="53">
        <v>327</v>
      </c>
      <c r="B569" s="121">
        <v>45345</v>
      </c>
      <c r="C569" t="str">
        <v>BERENICE, CERVANTES PIZAÑA</v>
      </c>
      <c r="D569" s="53" t="str">
        <v>TEPSA ELÉCTRICA</v>
      </c>
      <c r="E569" s="53" t="str">
        <v>PRODUCTIVA</v>
      </c>
      <c r="F569" t="str">
        <v>ACTIVIDADES DE CONTROL INTERNO</v>
      </c>
      <c r="G569" s="121">
        <v>45343</v>
      </c>
      <c r="H569" s="53">
        <v>2024</v>
      </c>
      <c r="I569" t="str">
        <v>feb</v>
      </c>
      <c r="J569" s="124">
        <v>45323</v>
      </c>
      <c r="K569">
        <v>70</v>
      </c>
      <c r="L569">
        <v>91</v>
      </c>
      <c r="M569" t="str">
        <v>REINGENIERIA PROCESO DE COTIZACIÓN VENTAS TEPSA ELECTRICA</v>
      </c>
      <c r="N569" t="str">
        <v>CONTROL INTERNO</v>
      </c>
      <c r="O569" t="str">
        <v>REIMPLEMENTACIÓN DE PROCESO</v>
      </c>
      <c r="P569">
        <v>9</v>
      </c>
      <c r="Q569">
        <v>0</v>
      </c>
      <c r="R569">
        <f t="shared" si="27"/>
        <v>9</v>
      </c>
      <c r="S569">
        <f t="shared" si="28"/>
        <v>0</v>
      </c>
      <c r="T569" s="53" t="str">
        <f t="shared" si="29"/>
        <v/>
      </c>
      <c r="U569" s="53" t="str">
        <f t="shared" si="29"/>
        <v>TEPSA ELÉCTRICA</v>
      </c>
      <c r="V569" s="53" t="str">
        <f t="shared" si="29"/>
        <v/>
      </c>
      <c r="W569" s="53" t="str">
        <f t="shared" si="29"/>
        <v/>
      </c>
      <c r="X569" s="53" t="str">
        <f t="shared" si="29"/>
        <v/>
      </c>
    </row>
    <row r="570" spans="1:24" hidden="1" x14ac:dyDescent="0.3">
      <c r="A570" s="53">
        <v>326</v>
      </c>
      <c r="B570" s="121">
        <v>45345</v>
      </c>
      <c r="C570" t="str">
        <v>BERENICE, CERVANTES PIZAÑA</v>
      </c>
      <c r="D570" s="53" t="str">
        <v>TEPSA ELÉCTRICA</v>
      </c>
      <c r="E570" s="53" t="str">
        <v>PRODUCTIVA</v>
      </c>
      <c r="F570" t="str">
        <v>ACTIVIDADES DE CONTROL INTERNO</v>
      </c>
      <c r="G570" s="121">
        <v>45342</v>
      </c>
      <c r="H570" s="53">
        <v>2024</v>
      </c>
      <c r="I570" t="str">
        <v>feb</v>
      </c>
      <c r="J570" s="124">
        <v>45323</v>
      </c>
      <c r="K570">
        <v>70</v>
      </c>
      <c r="L570">
        <v>91</v>
      </c>
      <c r="M570" t="str">
        <v>REINGENIERIA PROCESO DE COTIZACIÓN VENTAS TEPSA ELECTRICA</v>
      </c>
      <c r="N570" t="str">
        <v>CONTROL INTERNO</v>
      </c>
      <c r="O570" t="str">
        <v>REIMPLEMENTACIÓN DE PROCESO</v>
      </c>
      <c r="P570">
        <v>9</v>
      </c>
      <c r="Q570">
        <v>0</v>
      </c>
      <c r="R570">
        <f t="shared" si="27"/>
        <v>9</v>
      </c>
      <c r="S570">
        <f t="shared" si="28"/>
        <v>0</v>
      </c>
      <c r="T570" s="53" t="str">
        <f t="shared" si="29"/>
        <v/>
      </c>
      <c r="U570" s="53" t="str">
        <f t="shared" si="29"/>
        <v>TEPSA ELÉCTRICA</v>
      </c>
      <c r="V570" s="53" t="str">
        <f t="shared" si="29"/>
        <v/>
      </c>
      <c r="W570" s="53" t="str">
        <f t="shared" si="29"/>
        <v/>
      </c>
      <c r="X570" s="53" t="str">
        <f t="shared" si="29"/>
        <v/>
      </c>
    </row>
    <row r="571" spans="1:24" hidden="1" x14ac:dyDescent="0.3">
      <c r="A571" s="53">
        <v>325</v>
      </c>
      <c r="B571" s="121">
        <v>45345</v>
      </c>
      <c r="C571" t="str">
        <v>BERENICE, CERVANTES PIZAÑA</v>
      </c>
      <c r="D571" s="53" t="str">
        <v>TEPSA ELÉCTRICA</v>
      </c>
      <c r="E571" s="53" t="str">
        <v>PRODUCTIVA</v>
      </c>
      <c r="F571" t="str">
        <v>ACTIVIDADES DE CONTROL INTERNO</v>
      </c>
      <c r="G571" s="121">
        <v>45341</v>
      </c>
      <c r="H571" s="53">
        <v>2024</v>
      </c>
      <c r="I571" t="str">
        <v>feb</v>
      </c>
      <c r="J571" s="124">
        <v>45323</v>
      </c>
      <c r="K571">
        <v>70</v>
      </c>
      <c r="L571">
        <v>91</v>
      </c>
      <c r="M571" t="str">
        <v>REINGENIERIA PROCESO DE COTIZACIÓN VENTAS TEPSA ELECTRICA</v>
      </c>
      <c r="N571" t="str">
        <v>CONTROL INTERNO</v>
      </c>
      <c r="O571" t="str">
        <v>REIMPLEMENTACIÓN DE PROCESO</v>
      </c>
      <c r="P571">
        <v>7</v>
      </c>
      <c r="Q571">
        <v>0</v>
      </c>
      <c r="R571">
        <f t="shared" si="27"/>
        <v>7</v>
      </c>
      <c r="S571">
        <f t="shared" si="28"/>
        <v>0</v>
      </c>
      <c r="T571" s="53" t="str">
        <f t="shared" si="29"/>
        <v/>
      </c>
      <c r="U571" s="53" t="str">
        <f t="shared" si="29"/>
        <v>TEPSA ELÉCTRICA</v>
      </c>
      <c r="V571" s="53" t="str">
        <f t="shared" si="29"/>
        <v/>
      </c>
      <c r="W571" s="53" t="str">
        <f t="shared" si="29"/>
        <v/>
      </c>
      <c r="X571" s="53" t="str">
        <f t="shared" si="29"/>
        <v/>
      </c>
    </row>
    <row r="572" spans="1:24" hidden="1" x14ac:dyDescent="0.3">
      <c r="A572" s="53">
        <v>324</v>
      </c>
      <c r="B572" s="121">
        <v>45345</v>
      </c>
      <c r="C572" t="str">
        <v>BERENICE, CERVANTES PIZAÑA</v>
      </c>
      <c r="D572" s="53" t="str">
        <v>TEPSA STEEL POWER</v>
      </c>
      <c r="E572" s="53" t="str">
        <v>PRODUCTIVA</v>
      </c>
      <c r="F572" t="str">
        <v>ACTIVIDADES DE CONTROL INTERNO</v>
      </c>
      <c r="G572" s="121">
        <v>45341</v>
      </c>
      <c r="H572" s="53">
        <v>2024</v>
      </c>
      <c r="I572" t="str">
        <v>feb</v>
      </c>
      <c r="J572" s="124">
        <v>45323</v>
      </c>
      <c r="K572">
        <v>43</v>
      </c>
      <c r="L572">
        <v>66</v>
      </c>
      <c r="M572" t="str">
        <v xml:space="preserve">PROYECTO ACTIVO ORDENES DE TRABAJO PLANTAS </v>
      </c>
      <c r="N572" t="str">
        <v>CONTROL INTERNO</v>
      </c>
      <c r="O572">
        <v>0</v>
      </c>
      <c r="P572">
        <v>2</v>
      </c>
      <c r="Q572">
        <v>0</v>
      </c>
      <c r="R572">
        <f t="shared" si="27"/>
        <v>2</v>
      </c>
      <c r="S572">
        <f t="shared" si="28"/>
        <v>0</v>
      </c>
      <c r="T572" s="53" t="str">
        <f t="shared" si="29"/>
        <v/>
      </c>
      <c r="U572" s="53" t="str">
        <f t="shared" si="29"/>
        <v/>
      </c>
      <c r="V572" s="53" t="str">
        <f t="shared" si="29"/>
        <v/>
      </c>
      <c r="W572" s="53" t="str">
        <f t="shared" si="29"/>
        <v>TEPSA STEEL POWER</v>
      </c>
      <c r="X572" s="53" t="str">
        <f t="shared" si="29"/>
        <v/>
      </c>
    </row>
    <row r="573" spans="1:24" hidden="1" x14ac:dyDescent="0.3">
      <c r="A573" s="53">
        <v>323</v>
      </c>
      <c r="B573" s="121">
        <v>45345</v>
      </c>
      <c r="C573" t="str">
        <v>BERENICE, CERVANTES PIZAÑA</v>
      </c>
      <c r="D573" s="53" t="str">
        <v>TEPSA ELÉCTRICA</v>
      </c>
      <c r="E573" s="53" t="str">
        <v>PRODUCTIVA</v>
      </c>
      <c r="F573" t="str">
        <v>ACTIVIDADES DE CONTROL INTERNO</v>
      </c>
      <c r="G573" s="121" t="str">
        <v>16/02/2024</v>
      </c>
      <c r="H573" s="53">
        <v>2024</v>
      </c>
      <c r="I573" t="str">
        <v>feb</v>
      </c>
      <c r="J573" s="124">
        <v>45323</v>
      </c>
      <c r="K573">
        <v>92</v>
      </c>
      <c r="L573">
        <v>124</v>
      </c>
      <c r="M573" t="str">
        <v>PROPUESTA REESTRUCTURA LICITACIONES Y CONTRATOS</v>
      </c>
      <c r="N573" t="str">
        <v>SERVICIO ESPECIALIZADO</v>
      </c>
      <c r="O573" t="str">
        <v>ESTRUCTURA ORGANIZACIONAL</v>
      </c>
      <c r="P573">
        <v>9</v>
      </c>
      <c r="Q573">
        <v>0</v>
      </c>
      <c r="R573">
        <f t="shared" si="27"/>
        <v>9</v>
      </c>
      <c r="S573">
        <f t="shared" si="28"/>
        <v>0</v>
      </c>
      <c r="T573" s="53" t="str">
        <f t="shared" si="29"/>
        <v/>
      </c>
      <c r="U573" s="53" t="str">
        <f t="shared" si="29"/>
        <v>TEPSA ELÉCTRICA</v>
      </c>
      <c r="V573" s="53" t="str">
        <f t="shared" si="29"/>
        <v/>
      </c>
      <c r="W573" s="53" t="str">
        <f t="shared" si="29"/>
        <v/>
      </c>
      <c r="X573" s="53" t="str">
        <f t="shared" si="29"/>
        <v/>
      </c>
    </row>
    <row r="574" spans="1:24" hidden="1" x14ac:dyDescent="0.3">
      <c r="A574" s="53">
        <v>322</v>
      </c>
      <c r="B574" s="121">
        <v>45345</v>
      </c>
      <c r="C574" t="str">
        <v>BERENICE, CERVANTES PIZAÑA</v>
      </c>
      <c r="D574" s="53" t="str">
        <v>TEPSA ELÉCTRICA</v>
      </c>
      <c r="E574" s="53" t="str">
        <v>PRODUCTIVA</v>
      </c>
      <c r="F574" t="str">
        <v>ACTIVIDADES DE CONTROL INTERNO</v>
      </c>
      <c r="G574" s="121" t="str">
        <v>15/02/2024</v>
      </c>
      <c r="H574" s="53">
        <v>2024</v>
      </c>
      <c r="I574" t="str">
        <v>feb</v>
      </c>
      <c r="J574" s="124">
        <v>45323</v>
      </c>
      <c r="K574">
        <v>70</v>
      </c>
      <c r="L574">
        <v>91</v>
      </c>
      <c r="M574" t="str">
        <v>REINGENIERIA PROCESO DE COTIZACIÓN VENTAS TEPSA ELECTRICA</v>
      </c>
      <c r="N574" t="str">
        <v>CONTROL INTERNO</v>
      </c>
      <c r="O574" t="str">
        <v>REIMPLEMENTACIÓN DE PROCESO</v>
      </c>
      <c r="P574">
        <v>9</v>
      </c>
      <c r="Q574">
        <v>0</v>
      </c>
      <c r="R574">
        <f t="shared" si="27"/>
        <v>9</v>
      </c>
      <c r="S574">
        <f t="shared" si="28"/>
        <v>0</v>
      </c>
      <c r="T574" s="53" t="str">
        <f t="shared" si="29"/>
        <v/>
      </c>
      <c r="U574" s="53" t="str">
        <f t="shared" si="29"/>
        <v>TEPSA ELÉCTRICA</v>
      </c>
      <c r="V574" s="53" t="str">
        <f t="shared" si="29"/>
        <v/>
      </c>
      <c r="W574" s="53" t="str">
        <f t="shared" si="29"/>
        <v/>
      </c>
      <c r="X574" s="53" t="str">
        <f t="shared" si="29"/>
        <v/>
      </c>
    </row>
    <row r="575" spans="1:24" hidden="1" x14ac:dyDescent="0.3">
      <c r="A575" s="53">
        <v>321</v>
      </c>
      <c r="B575" s="121">
        <v>45345</v>
      </c>
      <c r="C575" t="str">
        <v>BERENICE, CERVANTES PIZAÑA</v>
      </c>
      <c r="D575" s="53" t="str">
        <v>TEPSA ELÉCTRICA</v>
      </c>
      <c r="E575" s="53" t="str">
        <v>PRODUCTIVA</v>
      </c>
      <c r="F575" t="str">
        <v>ACTIVIDADES DE CONTROL INTERNO</v>
      </c>
      <c r="G575" s="121" t="str">
        <v>14/02/2024</v>
      </c>
      <c r="H575" s="53">
        <v>2024</v>
      </c>
      <c r="I575" t="str">
        <v>feb</v>
      </c>
      <c r="J575" s="124">
        <v>45323</v>
      </c>
      <c r="K575">
        <v>70</v>
      </c>
      <c r="L575">
        <v>91</v>
      </c>
      <c r="M575" t="str">
        <v>REINGENIERIA PROCESO DE COTIZACIÓN VENTAS TEPSA ELECTRICA</v>
      </c>
      <c r="N575" t="str">
        <v>CONTROL INTERNO</v>
      </c>
      <c r="O575" t="str">
        <v>REIMPLEMENTACIÓN DE PROCESO</v>
      </c>
      <c r="P575">
        <v>9</v>
      </c>
      <c r="Q575">
        <v>0</v>
      </c>
      <c r="R575">
        <f t="shared" si="27"/>
        <v>9</v>
      </c>
      <c r="S575">
        <f t="shared" si="28"/>
        <v>0</v>
      </c>
      <c r="T575" s="53" t="str">
        <f t="shared" si="29"/>
        <v/>
      </c>
      <c r="U575" s="53" t="str">
        <f t="shared" si="29"/>
        <v>TEPSA ELÉCTRICA</v>
      </c>
      <c r="V575" s="53" t="str">
        <f t="shared" si="29"/>
        <v/>
      </c>
      <c r="W575" s="53" t="str">
        <f t="shared" si="29"/>
        <v/>
      </c>
      <c r="X575" s="53" t="str">
        <f t="shared" si="29"/>
        <v/>
      </c>
    </row>
    <row r="576" spans="1:24" hidden="1" x14ac:dyDescent="0.3">
      <c r="A576" s="53">
        <v>320</v>
      </c>
      <c r="B576" s="121">
        <v>45345</v>
      </c>
      <c r="C576" t="str">
        <v>BERENICE, CERVANTES PIZAÑA</v>
      </c>
      <c r="D576" s="53" t="str">
        <v>TEPSA ELÉCTRICA</v>
      </c>
      <c r="E576" s="53" t="str">
        <v>PRODUCTIVA</v>
      </c>
      <c r="F576" t="str">
        <v>ACTIVIDADES DE CONTROL INTERNO</v>
      </c>
      <c r="G576" s="121" t="str">
        <v>13/02/2024</v>
      </c>
      <c r="H576" s="53">
        <v>2024</v>
      </c>
      <c r="I576" t="str">
        <v>feb</v>
      </c>
      <c r="J576" s="124">
        <v>45323</v>
      </c>
      <c r="K576">
        <v>70</v>
      </c>
      <c r="L576">
        <v>91</v>
      </c>
      <c r="M576" t="str">
        <v>REINGENIERIA PROCESO DE COTIZACIÓN VENTAS TEPSA ELECTRICA</v>
      </c>
      <c r="N576" t="str">
        <v>CONTROL INTERNO</v>
      </c>
      <c r="O576" t="str">
        <v>REIMPLEMENTACIÓN DE PROCESO</v>
      </c>
      <c r="P576">
        <v>9</v>
      </c>
      <c r="Q576">
        <v>0</v>
      </c>
      <c r="R576">
        <f t="shared" si="27"/>
        <v>9</v>
      </c>
      <c r="S576">
        <f t="shared" si="28"/>
        <v>0</v>
      </c>
      <c r="T576" s="53" t="str">
        <f t="shared" si="29"/>
        <v/>
      </c>
      <c r="U576" s="53" t="str">
        <f t="shared" si="29"/>
        <v>TEPSA ELÉCTRICA</v>
      </c>
      <c r="V576" s="53" t="str">
        <f t="shared" si="29"/>
        <v/>
      </c>
      <c r="W576" s="53" t="str">
        <f t="shared" si="29"/>
        <v/>
      </c>
      <c r="X576" s="53" t="str">
        <f t="shared" si="29"/>
        <v/>
      </c>
    </row>
    <row r="577" spans="1:24" hidden="1" x14ac:dyDescent="0.3">
      <c r="A577" s="53">
        <v>319</v>
      </c>
      <c r="B577" s="121">
        <v>45345</v>
      </c>
      <c r="C577" t="str">
        <v>BERENICE, CERVANTES PIZAÑA</v>
      </c>
      <c r="D577" s="53" t="str">
        <v>TEPSA ELÉCTRICA</v>
      </c>
      <c r="E577" s="53" t="str">
        <v>PRODUCTIVA</v>
      </c>
      <c r="F577" t="str">
        <v>ACTIVIDADES DE CONTROL INTERNO</v>
      </c>
      <c r="G577" s="121" t="str">
        <v>12/02/2024</v>
      </c>
      <c r="H577" s="53">
        <v>2024</v>
      </c>
      <c r="I577" t="str">
        <v>feb</v>
      </c>
      <c r="J577" s="124">
        <v>45323</v>
      </c>
      <c r="K577">
        <v>70</v>
      </c>
      <c r="L577">
        <v>91</v>
      </c>
      <c r="M577" t="str">
        <v>REINGENIERIA PROCESO DE COTIZACIÓN VENTAS TEPSA ELECTRICA</v>
      </c>
      <c r="N577" t="str">
        <v>CONTROL INTERNO</v>
      </c>
      <c r="O577" t="str">
        <v>REIMPLEMENTACIÓN DE PROCESO</v>
      </c>
      <c r="P577">
        <v>9</v>
      </c>
      <c r="Q577">
        <v>0</v>
      </c>
      <c r="R577">
        <f t="shared" si="27"/>
        <v>9</v>
      </c>
      <c r="S577">
        <f t="shared" si="28"/>
        <v>0</v>
      </c>
      <c r="T577" s="53" t="str">
        <f t="shared" si="29"/>
        <v/>
      </c>
      <c r="U577" s="53" t="str">
        <f t="shared" si="29"/>
        <v>TEPSA ELÉCTRICA</v>
      </c>
      <c r="V577" s="53" t="str">
        <f t="shared" si="29"/>
        <v/>
      </c>
      <c r="W577" s="53" t="str">
        <f t="shared" si="29"/>
        <v/>
      </c>
      <c r="X577" s="53" t="str">
        <f t="shared" si="29"/>
        <v/>
      </c>
    </row>
    <row r="578" spans="1:24" hidden="1" x14ac:dyDescent="0.3">
      <c r="A578" s="53">
        <v>318</v>
      </c>
      <c r="B578" s="121">
        <v>45345</v>
      </c>
      <c r="C578" t="str">
        <v>BERENICE, CERVANTES PIZAÑA</v>
      </c>
      <c r="D578" s="53" t="str">
        <v>TEPSA ELÉCTRICA</v>
      </c>
      <c r="E578" s="53" t="str">
        <v>PRODUCTIVA</v>
      </c>
      <c r="F578" t="str">
        <v>ACTIVIDADES DE CONTROL INTERNO</v>
      </c>
      <c r="G578" s="121" t="str">
        <v>09/02/2024</v>
      </c>
      <c r="H578" s="53">
        <v>2024</v>
      </c>
      <c r="I578" t="str">
        <v>feb</v>
      </c>
      <c r="J578" s="124">
        <v>45323</v>
      </c>
      <c r="K578">
        <v>70</v>
      </c>
      <c r="L578">
        <v>91</v>
      </c>
      <c r="M578" t="str">
        <v>REINGENIERIA PROCESO DE COTIZACIÓN VENTAS TEPSA ELECTRICA</v>
      </c>
      <c r="N578" t="str">
        <v>CONTROL INTERNO</v>
      </c>
      <c r="O578" t="str">
        <v>REIMPLEMENTACIÓN DE PROCESO</v>
      </c>
      <c r="P578">
        <v>9</v>
      </c>
      <c r="Q578">
        <v>0</v>
      </c>
      <c r="R578">
        <f t="shared" si="27"/>
        <v>9</v>
      </c>
      <c r="S578">
        <f t="shared" si="28"/>
        <v>0</v>
      </c>
      <c r="T578" s="53" t="str">
        <f t="shared" si="29"/>
        <v/>
      </c>
      <c r="U578" s="53" t="str">
        <f t="shared" si="29"/>
        <v>TEPSA ELÉCTRICA</v>
      </c>
      <c r="V578" s="53" t="str">
        <f t="shared" si="29"/>
        <v/>
      </c>
      <c r="W578" s="53" t="str">
        <f t="shared" si="29"/>
        <v/>
      </c>
      <c r="X578" s="53" t="str">
        <f t="shared" si="29"/>
        <v/>
      </c>
    </row>
    <row r="579" spans="1:24" hidden="1" x14ac:dyDescent="0.3">
      <c r="A579" s="53">
        <v>317</v>
      </c>
      <c r="B579" s="121">
        <v>45345</v>
      </c>
      <c r="C579" t="str">
        <v>BERENICE, CERVANTES PIZAÑA</v>
      </c>
      <c r="D579" s="53" t="str">
        <v>TEPSA ELÉCTRICA</v>
      </c>
      <c r="E579" s="53" t="str">
        <v>PRODUCTIVA</v>
      </c>
      <c r="F579" t="str">
        <v>ACTIVIDADES DE CONTROL INTERNO</v>
      </c>
      <c r="G579" s="121" t="str">
        <v>08/02/2024</v>
      </c>
      <c r="H579" s="53">
        <v>2024</v>
      </c>
      <c r="I579" t="str">
        <v>feb</v>
      </c>
      <c r="J579" s="124">
        <v>45323</v>
      </c>
      <c r="K579">
        <v>70</v>
      </c>
      <c r="L579">
        <v>91</v>
      </c>
      <c r="M579" t="str">
        <v>REINGENIERIA PROCESO DE COTIZACIÓN VENTAS TEPSA ELECTRICA</v>
      </c>
      <c r="N579" t="str">
        <v>CONTROL INTERNO</v>
      </c>
      <c r="O579" t="str">
        <v>REIMPLEMENTACIÓN DE PROCESO</v>
      </c>
      <c r="P579">
        <v>9</v>
      </c>
      <c r="Q579">
        <v>0</v>
      </c>
      <c r="R579">
        <f t="shared" si="27"/>
        <v>9</v>
      </c>
      <c r="S579">
        <f t="shared" si="28"/>
        <v>0</v>
      </c>
      <c r="T579" s="53" t="str">
        <f t="shared" si="29"/>
        <v/>
      </c>
      <c r="U579" s="53" t="str">
        <f t="shared" si="29"/>
        <v>TEPSA ELÉCTRICA</v>
      </c>
      <c r="V579" s="53" t="str">
        <f t="shared" si="29"/>
        <v/>
      </c>
      <c r="W579" s="53" t="str">
        <f t="shared" si="29"/>
        <v/>
      </c>
      <c r="X579" s="53" t="str">
        <f t="shared" si="29"/>
        <v/>
      </c>
    </row>
    <row r="580" spans="1:24" hidden="1" x14ac:dyDescent="0.3">
      <c r="A580" s="53">
        <v>316</v>
      </c>
      <c r="B580" s="121">
        <v>45345</v>
      </c>
      <c r="C580" t="str">
        <v>BERENICE, CERVANTES PIZAÑA</v>
      </c>
      <c r="D580" s="53" t="str">
        <v>TEPSA ELÉCTRICA</v>
      </c>
      <c r="E580" s="53" t="str">
        <v>PRODUCTIVA</v>
      </c>
      <c r="F580" t="str">
        <v>ACTIVIDADES DE CONTROL INTERNO</v>
      </c>
      <c r="G580" s="121" t="str">
        <v>07/02/2024</v>
      </c>
      <c r="H580" s="53">
        <v>2024</v>
      </c>
      <c r="I580" t="str">
        <v>feb</v>
      </c>
      <c r="J580" s="124">
        <v>45323</v>
      </c>
      <c r="K580">
        <v>70</v>
      </c>
      <c r="L580">
        <v>91</v>
      </c>
      <c r="M580" t="str">
        <v>REINGENIERIA PROCESO DE COTIZACIÓN VENTAS TEPSA ELECTRICA</v>
      </c>
      <c r="N580" t="str">
        <v>CONTROL INTERNO</v>
      </c>
      <c r="O580" t="str">
        <v>REIMPLEMENTACIÓN DE PROCESO</v>
      </c>
      <c r="P580">
        <v>9</v>
      </c>
      <c r="Q580">
        <v>0</v>
      </c>
      <c r="R580">
        <f t="shared" si="27"/>
        <v>9</v>
      </c>
      <c r="S580">
        <f t="shared" si="28"/>
        <v>0</v>
      </c>
      <c r="T580" s="53" t="str">
        <f t="shared" ref="T580:X630" si="30">IF(OR(COUNTIF($D580,"*"&amp;T$5&amp;"*")&gt;0,$D580="GRUPO TEPSA"),T$5,"")</f>
        <v/>
      </c>
      <c r="U580" s="53" t="str">
        <f t="shared" si="30"/>
        <v>TEPSA ELÉCTRICA</v>
      </c>
      <c r="V580" s="53" t="str">
        <f t="shared" si="30"/>
        <v/>
      </c>
      <c r="W580" s="53" t="str">
        <f t="shared" si="30"/>
        <v/>
      </c>
      <c r="X580" s="53" t="str">
        <f t="shared" si="30"/>
        <v/>
      </c>
    </row>
    <row r="581" spans="1:24" hidden="1" x14ac:dyDescent="0.3">
      <c r="A581" s="53">
        <v>315</v>
      </c>
      <c r="B581" s="121">
        <v>45345</v>
      </c>
      <c r="C581" t="str">
        <v>BERENICE, CERVANTES PIZAÑA</v>
      </c>
      <c r="D581" s="53" t="str">
        <v>TEPSA ELÉCTRICA</v>
      </c>
      <c r="E581" s="53" t="str">
        <v>PRODUCTIVA</v>
      </c>
      <c r="F581" t="str">
        <v>ACTIVIDADES DE CONTROL INTERNO</v>
      </c>
      <c r="G581" s="121" t="str">
        <v>06/02/2024</v>
      </c>
      <c r="H581" s="53">
        <v>2024</v>
      </c>
      <c r="I581" t="str">
        <v>feb</v>
      </c>
      <c r="J581" s="124">
        <v>45323</v>
      </c>
      <c r="K581">
        <v>70</v>
      </c>
      <c r="L581">
        <v>91</v>
      </c>
      <c r="M581" t="str">
        <v>REINGENIERIA PROCESO DE COTIZACIÓN VENTAS TEPSA ELECTRICA</v>
      </c>
      <c r="N581" t="str">
        <v>CONTROL INTERNO</v>
      </c>
      <c r="O581" t="str">
        <v>REIMPLEMENTACIÓN DE PROCESO</v>
      </c>
      <c r="P581">
        <v>9</v>
      </c>
      <c r="Q581">
        <v>0</v>
      </c>
      <c r="R581">
        <f t="shared" si="27"/>
        <v>9</v>
      </c>
      <c r="S581">
        <f t="shared" si="28"/>
        <v>0</v>
      </c>
      <c r="T581" s="53" t="str">
        <f t="shared" si="30"/>
        <v/>
      </c>
      <c r="U581" s="53" t="str">
        <f t="shared" si="30"/>
        <v>TEPSA ELÉCTRICA</v>
      </c>
      <c r="V581" s="53" t="str">
        <f t="shared" si="30"/>
        <v/>
      </c>
      <c r="W581" s="53" t="str">
        <f t="shared" si="30"/>
        <v/>
      </c>
      <c r="X581" s="53" t="str">
        <f t="shared" si="30"/>
        <v/>
      </c>
    </row>
    <row r="582" spans="1:24" hidden="1" x14ac:dyDescent="0.3">
      <c r="A582" s="53">
        <v>314</v>
      </c>
      <c r="B582" s="121">
        <v>45345</v>
      </c>
      <c r="C582" t="str">
        <v>BERENICE, CERVANTES PIZAÑA</v>
      </c>
      <c r="D582" s="53" t="str">
        <v>TEPSA STEEL POWER</v>
      </c>
      <c r="E582" s="53" t="str">
        <v>PRODUCTIVA</v>
      </c>
      <c r="F582" t="str">
        <v>ACTIVIDADES DE CONTROL INTERNO</v>
      </c>
      <c r="G582" s="121" t="str">
        <v>05/02/2024</v>
      </c>
      <c r="H582" s="53">
        <v>2024</v>
      </c>
      <c r="I582" t="str">
        <v>feb</v>
      </c>
      <c r="J582" s="124">
        <v>45323</v>
      </c>
      <c r="K582">
        <v>94</v>
      </c>
      <c r="L582">
        <v>126</v>
      </c>
      <c r="M582" t="str">
        <v>FOLIO R23-003 STEEL ATENCION DE REPORTE COMUNICA.TEPSA</v>
      </c>
      <c r="N582" t="str">
        <v>AUDITORÍA</v>
      </c>
      <c r="O582" t="str">
        <v>INVESTIGACIÓN</v>
      </c>
      <c r="P582">
        <v>9</v>
      </c>
      <c r="Q582">
        <v>0</v>
      </c>
      <c r="R582">
        <f t="shared" si="27"/>
        <v>9</v>
      </c>
      <c r="S582">
        <f t="shared" si="28"/>
        <v>0</v>
      </c>
      <c r="T582" s="53" t="str">
        <f t="shared" si="30"/>
        <v/>
      </c>
      <c r="U582" s="53" t="str">
        <f t="shared" si="30"/>
        <v/>
      </c>
      <c r="V582" s="53" t="str">
        <f t="shared" si="30"/>
        <v/>
      </c>
      <c r="W582" s="53" t="str">
        <f t="shared" si="30"/>
        <v>TEPSA STEEL POWER</v>
      </c>
      <c r="X582" s="53" t="str">
        <f t="shared" si="30"/>
        <v/>
      </c>
    </row>
    <row r="583" spans="1:24" hidden="1" x14ac:dyDescent="0.3">
      <c r="A583" s="53">
        <v>313</v>
      </c>
      <c r="B583" s="121">
        <v>45345</v>
      </c>
      <c r="C583" t="str">
        <v>BERENICE, CERVANTES PIZAÑA</v>
      </c>
      <c r="D583" s="53" t="str">
        <v>TEPSA STEEL POWER</v>
      </c>
      <c r="E583" s="53" t="str">
        <v>PRODUCTIVA</v>
      </c>
      <c r="F583" t="str">
        <v>ACTIVIDADES DE CONTROL INTERNO</v>
      </c>
      <c r="G583" s="121" t="str">
        <v>02/02/2024</v>
      </c>
      <c r="H583" s="53">
        <v>2024</v>
      </c>
      <c r="I583" t="str">
        <v>feb</v>
      </c>
      <c r="J583" s="124">
        <v>45323</v>
      </c>
      <c r="K583">
        <v>94</v>
      </c>
      <c r="L583">
        <v>126</v>
      </c>
      <c r="M583" t="str">
        <v>FOLIO R23-003 STEEL ATENCION DE REPORTE COMUNICA.TEPSA</v>
      </c>
      <c r="N583" t="str">
        <v>AUDITORÍA</v>
      </c>
      <c r="O583" t="str">
        <v>INVESTIGACIÓN</v>
      </c>
      <c r="P583">
        <v>9</v>
      </c>
      <c r="Q583">
        <v>0</v>
      </c>
      <c r="R583">
        <f t="shared" ref="R583:R646" si="31">IF(OR(D583="GRUPO TEPSA",D583="TODAS"),P583/5,P583)</f>
        <v>9</v>
      </c>
      <c r="S583">
        <f t="shared" si="28"/>
        <v>0</v>
      </c>
      <c r="T583" s="53" t="str">
        <f t="shared" si="30"/>
        <v/>
      </c>
      <c r="U583" s="53" t="str">
        <f t="shared" si="30"/>
        <v/>
      </c>
      <c r="V583" s="53" t="str">
        <f t="shared" si="30"/>
        <v/>
      </c>
      <c r="W583" s="53" t="str">
        <f t="shared" si="30"/>
        <v>TEPSA STEEL POWER</v>
      </c>
      <c r="X583" s="53" t="str">
        <f t="shared" si="30"/>
        <v/>
      </c>
    </row>
    <row r="584" spans="1:24" hidden="1" x14ac:dyDescent="0.3">
      <c r="A584" s="53">
        <v>312</v>
      </c>
      <c r="B584" s="121">
        <v>45345</v>
      </c>
      <c r="C584" t="str">
        <v>BERENICE, CERVANTES PIZAÑA</v>
      </c>
      <c r="D584" s="53" t="str">
        <v>TEPSA ELÉCTRICA</v>
      </c>
      <c r="E584" s="53" t="str">
        <v>PRODUCTIVA</v>
      </c>
      <c r="F584" t="str">
        <v>ACTIVIDADES DE CONTROL INTERNO</v>
      </c>
      <c r="G584" s="121" t="str">
        <v>01/02/2024</v>
      </c>
      <c r="H584" s="53">
        <v>2024</v>
      </c>
      <c r="I584" t="str">
        <v>feb</v>
      </c>
      <c r="J584" s="124">
        <v>45323</v>
      </c>
      <c r="K584">
        <v>70</v>
      </c>
      <c r="L584">
        <v>91</v>
      </c>
      <c r="M584" t="str">
        <v>REINGENIERIA PROCESO DE COTIZACIÓN VENTAS TEPSA ELECTRICA</v>
      </c>
      <c r="N584" t="str">
        <v>CONTROL INTERNO</v>
      </c>
      <c r="O584" t="str">
        <v>REIMPLEMENTACIÓN DE PROCESO</v>
      </c>
      <c r="P584">
        <v>2</v>
      </c>
      <c r="Q584">
        <v>0</v>
      </c>
      <c r="R584">
        <f t="shared" si="31"/>
        <v>2</v>
      </c>
      <c r="S584">
        <f t="shared" si="28"/>
        <v>0</v>
      </c>
      <c r="T584" s="53" t="str">
        <f t="shared" si="30"/>
        <v/>
      </c>
      <c r="U584" s="53" t="str">
        <f t="shared" si="30"/>
        <v>TEPSA ELÉCTRICA</v>
      </c>
      <c r="V584" s="53" t="str">
        <f t="shared" si="30"/>
        <v/>
      </c>
      <c r="W584" s="53" t="str">
        <f t="shared" si="30"/>
        <v/>
      </c>
      <c r="X584" s="53" t="str">
        <f t="shared" si="30"/>
        <v/>
      </c>
    </row>
    <row r="585" spans="1:24" hidden="1" x14ac:dyDescent="0.3">
      <c r="A585" s="53">
        <v>311</v>
      </c>
      <c r="B585" s="121">
        <v>45345</v>
      </c>
      <c r="C585" t="str">
        <v>BERENICE, CERVANTES PIZAÑA</v>
      </c>
      <c r="D585" s="53" t="str">
        <v>TEPSA STEEL POWER</v>
      </c>
      <c r="E585" s="53" t="str">
        <v>PRODUCTIVA</v>
      </c>
      <c r="F585" t="str">
        <v>ACTIVIDADES DE CONTROL INTERNO</v>
      </c>
      <c r="G585" s="121" t="str">
        <v>01/02/2024</v>
      </c>
      <c r="H585" s="53">
        <v>2024</v>
      </c>
      <c r="I585" t="str">
        <v>feb</v>
      </c>
      <c r="J585" s="124">
        <v>45323</v>
      </c>
      <c r="K585">
        <v>94</v>
      </c>
      <c r="L585">
        <v>126</v>
      </c>
      <c r="M585" t="str">
        <v>FOLIO R23-003 STEEL ATENCION DE REPORTE COMUNICA.TEPSA</v>
      </c>
      <c r="N585" t="str">
        <v>AUDITORÍA</v>
      </c>
      <c r="O585" t="str">
        <v>INVESTIGACIÓN</v>
      </c>
      <c r="P585">
        <v>7</v>
      </c>
      <c r="Q585">
        <v>0</v>
      </c>
      <c r="R585">
        <f t="shared" si="31"/>
        <v>7</v>
      </c>
      <c r="S585">
        <f t="shared" si="28"/>
        <v>0</v>
      </c>
      <c r="T585" s="53" t="str">
        <f t="shared" si="30"/>
        <v/>
      </c>
      <c r="U585" s="53" t="str">
        <f t="shared" si="30"/>
        <v/>
      </c>
      <c r="V585" s="53" t="str">
        <f t="shared" si="30"/>
        <v/>
      </c>
      <c r="W585" s="53" t="str">
        <f t="shared" si="30"/>
        <v>TEPSA STEEL POWER</v>
      </c>
      <c r="X585" s="53" t="str">
        <f t="shared" si="30"/>
        <v/>
      </c>
    </row>
    <row r="586" spans="1:24" hidden="1" x14ac:dyDescent="0.3">
      <c r="A586" s="53">
        <v>310</v>
      </c>
      <c r="B586" s="121">
        <v>45344</v>
      </c>
      <c r="C586" t="str">
        <v>BERENICE, CERVANTES PIZAÑA</v>
      </c>
      <c r="D586" s="53" t="str">
        <v>TEPSA ELÉCTRICA</v>
      </c>
      <c r="E586" s="53" t="str">
        <v>PRODUCTIVA</v>
      </c>
      <c r="F586" t="str">
        <v>ACTIVIDADES DE CONTROL INTERNO</v>
      </c>
      <c r="G586" s="121" t="str">
        <v>31/01/2024</v>
      </c>
      <c r="H586" s="53">
        <v>2024</v>
      </c>
      <c r="I586" t="str">
        <v>ene</v>
      </c>
      <c r="J586" s="124">
        <v>45292</v>
      </c>
      <c r="K586">
        <v>70</v>
      </c>
      <c r="L586">
        <v>91</v>
      </c>
      <c r="M586" t="str">
        <v>REINGENIERIA PROCESO DE COTIZACIÓN VENTAS TEPSA ELECTRICA</v>
      </c>
      <c r="N586" t="str">
        <v>CONTROL INTERNO</v>
      </c>
      <c r="O586" t="str">
        <v>REIMPLEMENTACIÓN DE PROCESO</v>
      </c>
      <c r="P586">
        <v>5</v>
      </c>
      <c r="Q586">
        <v>0</v>
      </c>
      <c r="R586">
        <f t="shared" si="31"/>
        <v>5</v>
      </c>
      <c r="S586">
        <f t="shared" si="28"/>
        <v>0</v>
      </c>
      <c r="T586" s="53" t="str">
        <f t="shared" si="30"/>
        <v/>
      </c>
      <c r="U586" s="53" t="str">
        <f t="shared" si="30"/>
        <v>TEPSA ELÉCTRICA</v>
      </c>
      <c r="V586" s="53" t="str">
        <f t="shared" si="30"/>
        <v/>
      </c>
      <c r="W586" s="53" t="str">
        <f t="shared" si="30"/>
        <v/>
      </c>
      <c r="X586" s="53" t="str">
        <f t="shared" si="30"/>
        <v/>
      </c>
    </row>
    <row r="587" spans="1:24" hidden="1" x14ac:dyDescent="0.3">
      <c r="A587" s="53">
        <v>309</v>
      </c>
      <c r="B587" s="121">
        <v>45344</v>
      </c>
      <c r="C587" t="str">
        <v>BERENICE, CERVANTES PIZAÑA</v>
      </c>
      <c r="D587" s="53" t="str">
        <v>TÉCNICA ELÉCTRICA DE PARRAL</v>
      </c>
      <c r="E587" s="53" t="str">
        <v>PRODUCTIVA</v>
      </c>
      <c r="F587" t="str">
        <v>ACTIVIDADES DE CONTROL INTERNO</v>
      </c>
      <c r="G587" s="121" t="str">
        <v>31/01/2024</v>
      </c>
      <c r="H587" s="53">
        <v>2024</v>
      </c>
      <c r="I587" t="str">
        <v>ene</v>
      </c>
      <c r="J587" s="124">
        <v>45292</v>
      </c>
      <c r="K587">
        <v>63</v>
      </c>
      <c r="L587">
        <v>86</v>
      </c>
      <c r="M587" t="str">
        <v>ATENCION A FOLIO R23-002 PROTOCOLO DE ATENCION A VIOLENCIA LABORAL (CHIHUAHUA)</v>
      </c>
      <c r="N587" t="str">
        <v>AUDITORÍA</v>
      </c>
      <c r="O587" t="str">
        <v>INVESTIGACIÓN</v>
      </c>
      <c r="P587">
        <v>4</v>
      </c>
      <c r="Q587">
        <v>0</v>
      </c>
      <c r="R587">
        <f t="shared" si="31"/>
        <v>4</v>
      </c>
      <c r="S587">
        <f t="shared" ref="S587:S650" si="32">IF(OR(D587="GRUPO TEPSA",D587="TODAS"),Q587/5,Q587)</f>
        <v>0</v>
      </c>
      <c r="T587" s="53" t="str">
        <f t="shared" si="30"/>
        <v>TÉCNICA ELÉCTRICA DE PARRAL</v>
      </c>
      <c r="U587" s="53" t="str">
        <f t="shared" si="30"/>
        <v/>
      </c>
      <c r="V587" s="53" t="str">
        <f t="shared" si="30"/>
        <v/>
      </c>
      <c r="W587" s="53" t="str">
        <f t="shared" si="30"/>
        <v/>
      </c>
      <c r="X587" s="53" t="str">
        <f t="shared" si="30"/>
        <v/>
      </c>
    </row>
    <row r="588" spans="1:24" hidden="1" x14ac:dyDescent="0.3">
      <c r="A588" s="53">
        <v>308</v>
      </c>
      <c r="B588" s="121">
        <v>45344</v>
      </c>
      <c r="C588" t="str">
        <v>BERENICE, CERVANTES PIZAÑA</v>
      </c>
      <c r="D588" s="53" t="str">
        <v>TEPSA ELÉCTRICA</v>
      </c>
      <c r="E588" s="53" t="str">
        <v>PRODUCTIVA</v>
      </c>
      <c r="F588" t="str">
        <v>ACTIVIDADES DE CONTROL INTERNO</v>
      </c>
      <c r="G588" s="121" t="str">
        <v>30/01/2024</v>
      </c>
      <c r="H588" s="53">
        <v>2024</v>
      </c>
      <c r="I588" t="str">
        <v>ene</v>
      </c>
      <c r="J588" s="124">
        <v>45292</v>
      </c>
      <c r="K588">
        <v>70</v>
      </c>
      <c r="L588">
        <v>122</v>
      </c>
      <c r="M588" t="str">
        <v>REINGENIERIA PROCESO DE COTIZACIÓN VENTAS TEPSA ELECTRICA</v>
      </c>
      <c r="N588" t="str">
        <v>CONTROL INTERNO</v>
      </c>
      <c r="O588" t="str">
        <v>REIMPLEMENTACIÓN DE PROCESO</v>
      </c>
      <c r="P588">
        <v>9</v>
      </c>
      <c r="Q588">
        <v>0</v>
      </c>
      <c r="R588">
        <f t="shared" si="31"/>
        <v>9</v>
      </c>
      <c r="S588">
        <f t="shared" si="32"/>
        <v>0</v>
      </c>
      <c r="T588" s="53" t="str">
        <f t="shared" si="30"/>
        <v/>
      </c>
      <c r="U588" s="53" t="str">
        <f t="shared" si="30"/>
        <v>TEPSA ELÉCTRICA</v>
      </c>
      <c r="V588" s="53" t="str">
        <f t="shared" si="30"/>
        <v/>
      </c>
      <c r="W588" s="53" t="str">
        <f t="shared" si="30"/>
        <v/>
      </c>
      <c r="X588" s="53" t="str">
        <f t="shared" si="30"/>
        <v/>
      </c>
    </row>
    <row r="589" spans="1:24" hidden="1" x14ac:dyDescent="0.3">
      <c r="A589" s="53">
        <v>307</v>
      </c>
      <c r="B589" s="121">
        <v>45344</v>
      </c>
      <c r="C589" t="str">
        <v>BERENICE, CERVANTES PIZAÑA</v>
      </c>
      <c r="D589" s="53" t="str">
        <v>TEPSA ELÉCTRICA</v>
      </c>
      <c r="E589" s="53" t="str">
        <v>PRODUCTIVA</v>
      </c>
      <c r="F589" t="str">
        <v>ACTIVIDADES DE CONTROL INTERNO</v>
      </c>
      <c r="G589" s="121" t="str">
        <v>29/01/2024</v>
      </c>
      <c r="H589" s="53">
        <v>2024</v>
      </c>
      <c r="I589" t="str">
        <v>ene</v>
      </c>
      <c r="J589" s="124">
        <v>45292</v>
      </c>
      <c r="K589">
        <v>70</v>
      </c>
      <c r="L589">
        <v>122</v>
      </c>
      <c r="M589" t="str">
        <v>REINGENIERIA PROCESO DE COTIZACIÓN VENTAS TEPSA ELECTRICA</v>
      </c>
      <c r="N589" t="str">
        <v>CONTROL INTERNO</v>
      </c>
      <c r="O589" t="str">
        <v>REIMPLEMENTACIÓN DE PROCESO</v>
      </c>
      <c r="P589">
        <v>9</v>
      </c>
      <c r="Q589">
        <v>0</v>
      </c>
      <c r="R589">
        <f t="shared" si="31"/>
        <v>9</v>
      </c>
      <c r="S589">
        <f t="shared" si="32"/>
        <v>0</v>
      </c>
      <c r="T589" s="53" t="str">
        <f t="shared" si="30"/>
        <v/>
      </c>
      <c r="U589" s="53" t="str">
        <f t="shared" si="30"/>
        <v>TEPSA ELÉCTRICA</v>
      </c>
      <c r="V589" s="53" t="str">
        <f t="shared" si="30"/>
        <v/>
      </c>
      <c r="W589" s="53" t="str">
        <f t="shared" si="30"/>
        <v/>
      </c>
      <c r="X589" s="53" t="str">
        <f t="shared" si="30"/>
        <v/>
      </c>
    </row>
    <row r="590" spans="1:24" hidden="1" x14ac:dyDescent="0.3">
      <c r="A590" s="53">
        <v>306</v>
      </c>
      <c r="B590" s="121">
        <v>45344</v>
      </c>
      <c r="C590" t="str">
        <v>BERENICE, CERVANTES PIZAÑA</v>
      </c>
      <c r="D590" s="53" t="str">
        <v>TEPSA ELÉCTRICA</v>
      </c>
      <c r="E590" s="53" t="str">
        <v>PRODUCTIVA</v>
      </c>
      <c r="F590" t="str">
        <v>ACTIVIDADES DE CONTROL INTERNO</v>
      </c>
      <c r="G590" s="121" t="str">
        <v>26/01/2024</v>
      </c>
      <c r="H590" s="53">
        <v>2024</v>
      </c>
      <c r="I590" t="str">
        <v>ene</v>
      </c>
      <c r="J590" s="124">
        <v>45292</v>
      </c>
      <c r="K590">
        <v>70</v>
      </c>
      <c r="L590">
        <v>122</v>
      </c>
      <c r="M590" t="str">
        <v>REINGENIERIA PROCESO DE COTIZACIÓN VENTAS TEPSA ELECTRICA</v>
      </c>
      <c r="N590" t="str">
        <v>CONTROL INTERNO</v>
      </c>
      <c r="O590" t="str">
        <v>REIMPLEMENTACIÓN DE PROCESO</v>
      </c>
      <c r="P590">
        <v>9</v>
      </c>
      <c r="Q590">
        <v>0</v>
      </c>
      <c r="R590">
        <f t="shared" si="31"/>
        <v>9</v>
      </c>
      <c r="S590">
        <f t="shared" si="32"/>
        <v>0</v>
      </c>
      <c r="T590" s="53" t="str">
        <f t="shared" si="30"/>
        <v/>
      </c>
      <c r="U590" s="53" t="str">
        <f t="shared" si="30"/>
        <v>TEPSA ELÉCTRICA</v>
      </c>
      <c r="V590" s="53" t="str">
        <f t="shared" si="30"/>
        <v/>
      </c>
      <c r="W590" s="53" t="str">
        <f t="shared" si="30"/>
        <v/>
      </c>
      <c r="X590" s="53" t="str">
        <f t="shared" si="30"/>
        <v/>
      </c>
    </row>
    <row r="591" spans="1:24" hidden="1" x14ac:dyDescent="0.3">
      <c r="A591" s="53">
        <v>305</v>
      </c>
      <c r="B591" s="121">
        <v>45344</v>
      </c>
      <c r="C591" t="str">
        <v>BERENICE, CERVANTES PIZAÑA</v>
      </c>
      <c r="D591" s="53" t="str">
        <v>TEPSA ELÉCTRICA</v>
      </c>
      <c r="E591" s="53" t="str">
        <v>PRODUCTIVA</v>
      </c>
      <c r="F591" t="str">
        <v>ACTIVIDADES DE CONTROL INTERNO</v>
      </c>
      <c r="G591" s="121" t="str">
        <v>25/01/2024</v>
      </c>
      <c r="H591" s="53">
        <v>2024</v>
      </c>
      <c r="I591" t="str">
        <v>ene</v>
      </c>
      <c r="J591" s="124">
        <v>45292</v>
      </c>
      <c r="K591">
        <v>70</v>
      </c>
      <c r="L591">
        <v>122</v>
      </c>
      <c r="M591" t="str">
        <v>REINGENIERIA PROCESO DE COTIZACIÓN VENTAS TEPSA ELECTRICA</v>
      </c>
      <c r="N591" t="str">
        <v>CONTROL INTERNO</v>
      </c>
      <c r="O591" t="str">
        <v>REIMPLEMENTACIÓN DE PROCESO</v>
      </c>
      <c r="P591">
        <v>9</v>
      </c>
      <c r="Q591">
        <v>0</v>
      </c>
      <c r="R591">
        <f t="shared" si="31"/>
        <v>9</v>
      </c>
      <c r="S591">
        <f t="shared" si="32"/>
        <v>0</v>
      </c>
      <c r="T591" s="53" t="str">
        <f t="shared" si="30"/>
        <v/>
      </c>
      <c r="U591" s="53" t="str">
        <f t="shared" si="30"/>
        <v>TEPSA ELÉCTRICA</v>
      </c>
      <c r="V591" s="53" t="str">
        <f t="shared" si="30"/>
        <v/>
      </c>
      <c r="W591" s="53" t="str">
        <f t="shared" si="30"/>
        <v/>
      </c>
      <c r="X591" s="53" t="str">
        <f t="shared" si="30"/>
        <v/>
      </c>
    </row>
    <row r="592" spans="1:24" hidden="1" x14ac:dyDescent="0.3">
      <c r="A592" s="53">
        <v>304</v>
      </c>
      <c r="B592" s="121">
        <v>45344</v>
      </c>
      <c r="C592" t="str">
        <v>BERENICE, CERVANTES PIZAÑA</v>
      </c>
      <c r="D592" s="53" t="str">
        <v>TEPSA ELÉCTRICA</v>
      </c>
      <c r="E592" s="53" t="str">
        <v>PRODUCTIVA</v>
      </c>
      <c r="F592" t="str">
        <v>ACTIVIDADES DE CONTROL INTERNO</v>
      </c>
      <c r="G592" s="121" t="str">
        <v>24/01/2024</v>
      </c>
      <c r="H592" s="53">
        <v>2024</v>
      </c>
      <c r="I592" t="str">
        <v>ene</v>
      </c>
      <c r="J592" s="124">
        <v>45292</v>
      </c>
      <c r="K592">
        <v>70</v>
      </c>
      <c r="L592">
        <v>122</v>
      </c>
      <c r="M592" t="str">
        <v>REINGENIERIA PROCESO DE COTIZACIÓN VENTAS TEPSA ELECTRICA</v>
      </c>
      <c r="N592" t="str">
        <v>CONTROL INTERNO</v>
      </c>
      <c r="O592" t="str">
        <v>REIMPLEMENTACIÓN DE PROCESO</v>
      </c>
      <c r="P592">
        <v>9</v>
      </c>
      <c r="Q592">
        <v>0</v>
      </c>
      <c r="R592">
        <f t="shared" si="31"/>
        <v>9</v>
      </c>
      <c r="S592">
        <f t="shared" si="32"/>
        <v>0</v>
      </c>
      <c r="T592" s="53" t="str">
        <f t="shared" si="30"/>
        <v/>
      </c>
      <c r="U592" s="53" t="str">
        <f t="shared" si="30"/>
        <v>TEPSA ELÉCTRICA</v>
      </c>
      <c r="V592" s="53" t="str">
        <f t="shared" si="30"/>
        <v/>
      </c>
      <c r="W592" s="53" t="str">
        <f t="shared" si="30"/>
        <v/>
      </c>
      <c r="X592" s="53" t="str">
        <f t="shared" si="30"/>
        <v/>
      </c>
    </row>
    <row r="593" spans="1:24" hidden="1" x14ac:dyDescent="0.3">
      <c r="A593" s="53">
        <v>303</v>
      </c>
      <c r="B593" s="121">
        <v>45344</v>
      </c>
      <c r="C593" t="str">
        <v>BERENICE, CERVANTES PIZAÑA</v>
      </c>
      <c r="D593" s="53" t="str">
        <v>TEPSA ELÉCTRICA</v>
      </c>
      <c r="E593" s="53" t="str">
        <v>PRODUCTIVA</v>
      </c>
      <c r="F593" t="str">
        <v>ACTIVIDADES DE CONTROL INTERNO</v>
      </c>
      <c r="G593" s="121" t="str">
        <v>23/01/2024</v>
      </c>
      <c r="H593" s="53">
        <v>2024</v>
      </c>
      <c r="I593" t="str">
        <v>ene</v>
      </c>
      <c r="J593" s="124">
        <v>45292</v>
      </c>
      <c r="K593">
        <v>70</v>
      </c>
      <c r="L593">
        <v>122</v>
      </c>
      <c r="M593" t="str">
        <v>REINGENIERIA PROCESO DE COTIZACIÓN VENTAS TEPSA ELECTRICA</v>
      </c>
      <c r="N593" t="str">
        <v>CONTROL INTERNO</v>
      </c>
      <c r="O593" t="str">
        <v>REIMPLEMENTACIÓN DE PROCESO</v>
      </c>
      <c r="P593">
        <v>9</v>
      </c>
      <c r="Q593">
        <v>0</v>
      </c>
      <c r="R593">
        <f t="shared" si="31"/>
        <v>9</v>
      </c>
      <c r="S593">
        <f t="shared" si="32"/>
        <v>0</v>
      </c>
      <c r="T593" s="53" t="str">
        <f t="shared" si="30"/>
        <v/>
      </c>
      <c r="U593" s="53" t="str">
        <f t="shared" si="30"/>
        <v>TEPSA ELÉCTRICA</v>
      </c>
      <c r="V593" s="53" t="str">
        <f t="shared" si="30"/>
        <v/>
      </c>
      <c r="W593" s="53" t="str">
        <f t="shared" si="30"/>
        <v/>
      </c>
      <c r="X593" s="53" t="str">
        <f t="shared" si="30"/>
        <v/>
      </c>
    </row>
    <row r="594" spans="1:24" hidden="1" x14ac:dyDescent="0.3">
      <c r="A594" s="53">
        <v>302</v>
      </c>
      <c r="B594" s="121">
        <v>45344</v>
      </c>
      <c r="C594" t="str">
        <v>BERENICE, CERVANTES PIZAÑA</v>
      </c>
      <c r="D594" s="53" t="str">
        <v>TEPSA COMERCIAL</v>
      </c>
      <c r="E594" s="53" t="str">
        <v>PRODUCTIVA</v>
      </c>
      <c r="F594" t="str">
        <v>ACTIVIDADES DE CONTROL INTERNO</v>
      </c>
      <c r="G594" s="121" t="str">
        <v>22/01/2024</v>
      </c>
      <c r="H594" s="53">
        <v>2024</v>
      </c>
      <c r="I594" t="str">
        <v>ene</v>
      </c>
      <c r="J594" s="124">
        <v>45292</v>
      </c>
      <c r="K594">
        <v>70</v>
      </c>
      <c r="L594">
        <v>122</v>
      </c>
      <c r="M594" t="str">
        <v>REINGENIERIA PROCESO DE COTIZACIÓN VENTAS TEPSA ELECTRICA</v>
      </c>
      <c r="N594" t="str">
        <v>CONTROL INTERNO</v>
      </c>
      <c r="O594" t="str">
        <v>REIMPLEMENTACIÓN DE PROCESO</v>
      </c>
      <c r="P594">
        <v>9</v>
      </c>
      <c r="Q594">
        <v>0</v>
      </c>
      <c r="R594">
        <f t="shared" si="31"/>
        <v>9</v>
      </c>
      <c r="S594">
        <f t="shared" si="32"/>
        <v>0</v>
      </c>
      <c r="T594" s="53" t="str">
        <f t="shared" si="30"/>
        <v/>
      </c>
      <c r="U594" s="53" t="str">
        <f t="shared" si="30"/>
        <v/>
      </c>
      <c r="V594" s="53" t="str">
        <f t="shared" si="30"/>
        <v>TEPSA COMERCIAL</v>
      </c>
      <c r="W594" s="53" t="str">
        <f t="shared" si="30"/>
        <v/>
      </c>
      <c r="X594" s="53" t="str">
        <f t="shared" si="30"/>
        <v/>
      </c>
    </row>
    <row r="595" spans="1:24" hidden="1" x14ac:dyDescent="0.3">
      <c r="A595" s="53">
        <v>301</v>
      </c>
      <c r="B595" s="121">
        <v>45344</v>
      </c>
      <c r="C595" t="str">
        <v>BERENICE, CERVANTES PIZAÑA</v>
      </c>
      <c r="D595" s="53" t="str">
        <v>TEPSA ELÉCTRICA</v>
      </c>
      <c r="E595" s="53" t="str">
        <v>PRODUCTIVA</v>
      </c>
      <c r="F595" t="str">
        <v>ACTIVIDADES DE CONTROL INTERNO</v>
      </c>
      <c r="G595" s="121" t="str">
        <v>19/01/2024</v>
      </c>
      <c r="H595" s="53">
        <v>2024</v>
      </c>
      <c r="I595" t="str">
        <v>ene</v>
      </c>
      <c r="J595" s="124">
        <v>45292</v>
      </c>
      <c r="K595">
        <v>70</v>
      </c>
      <c r="L595">
        <v>122</v>
      </c>
      <c r="M595" t="str">
        <v>REINGENIERIA PROCESO DE COTIZACIÓN VENTAS TEPSA ELECTRICA</v>
      </c>
      <c r="N595" t="str">
        <v>CONTROL INTERNO</v>
      </c>
      <c r="O595" t="str">
        <v>REIMPLEMENTACIÓN DE PROCESO</v>
      </c>
      <c r="P595">
        <v>9</v>
      </c>
      <c r="Q595">
        <v>0</v>
      </c>
      <c r="R595">
        <f t="shared" si="31"/>
        <v>9</v>
      </c>
      <c r="S595">
        <f t="shared" si="32"/>
        <v>0</v>
      </c>
      <c r="T595" s="53" t="str">
        <f t="shared" si="30"/>
        <v/>
      </c>
      <c r="U595" s="53" t="str">
        <f t="shared" si="30"/>
        <v>TEPSA ELÉCTRICA</v>
      </c>
      <c r="V595" s="53" t="str">
        <f t="shared" si="30"/>
        <v/>
      </c>
      <c r="W595" s="53" t="str">
        <f t="shared" si="30"/>
        <v/>
      </c>
      <c r="X595" s="53" t="str">
        <f t="shared" si="30"/>
        <v/>
      </c>
    </row>
    <row r="596" spans="1:24" hidden="1" x14ac:dyDescent="0.3">
      <c r="A596" s="53">
        <v>300</v>
      </c>
      <c r="B596" s="121">
        <v>45344</v>
      </c>
      <c r="C596" t="str">
        <v>BERENICE, CERVANTES PIZAÑA</v>
      </c>
      <c r="D596" s="53" t="str">
        <v>TEPSA ELÉCTRICA</v>
      </c>
      <c r="E596" s="53" t="str">
        <v>PRODUCTIVA</v>
      </c>
      <c r="F596" t="str">
        <v>ACTIVIDADES DE CONTROL INTERNO</v>
      </c>
      <c r="G596" s="121" t="str">
        <v>18/01/2024</v>
      </c>
      <c r="H596" s="53">
        <v>2024</v>
      </c>
      <c r="I596" t="str">
        <v>ene</v>
      </c>
      <c r="J596" s="124">
        <v>45292</v>
      </c>
      <c r="K596">
        <v>70</v>
      </c>
      <c r="L596">
        <v>122</v>
      </c>
      <c r="M596" t="str">
        <v>REINGENIERIA PROCESO DE COTIZACIÓN VENTAS TEPSA ELECTRICA</v>
      </c>
      <c r="N596" t="str">
        <v>CONTROL INTERNO</v>
      </c>
      <c r="O596" t="str">
        <v>REIMPLEMENTACIÓN DE PROCESO</v>
      </c>
      <c r="P596">
        <v>9</v>
      </c>
      <c r="Q596">
        <v>0</v>
      </c>
      <c r="R596">
        <f t="shared" si="31"/>
        <v>9</v>
      </c>
      <c r="S596">
        <f t="shared" si="32"/>
        <v>0</v>
      </c>
      <c r="T596" s="53" t="str">
        <f t="shared" si="30"/>
        <v/>
      </c>
      <c r="U596" s="53" t="str">
        <f t="shared" si="30"/>
        <v>TEPSA ELÉCTRICA</v>
      </c>
      <c r="V596" s="53" t="str">
        <f t="shared" si="30"/>
        <v/>
      </c>
      <c r="W596" s="53" t="str">
        <f t="shared" si="30"/>
        <v/>
      </c>
      <c r="X596" s="53" t="str">
        <f t="shared" si="30"/>
        <v/>
      </c>
    </row>
    <row r="597" spans="1:24" hidden="1" x14ac:dyDescent="0.3">
      <c r="A597" s="53">
        <v>299</v>
      </c>
      <c r="B597" s="121">
        <v>45344</v>
      </c>
      <c r="C597" t="str">
        <v>BERENICE, CERVANTES PIZAÑA</v>
      </c>
      <c r="D597" s="53" t="str">
        <v>TEPSA COMERCIAL</v>
      </c>
      <c r="E597" s="53" t="str">
        <v>PRODUCTIVA</v>
      </c>
      <c r="F597" t="str">
        <v>ACTIVIDADES DE CONTROL INTERNO</v>
      </c>
      <c r="G597" s="121" t="str">
        <v>17/01/2024</v>
      </c>
      <c r="H597" s="53">
        <v>2024</v>
      </c>
      <c r="I597" t="str">
        <v>ene</v>
      </c>
      <c r="J597" s="124">
        <v>45292</v>
      </c>
      <c r="K597">
        <v>70</v>
      </c>
      <c r="L597">
        <v>122</v>
      </c>
      <c r="M597" t="str">
        <v>REINGENIERIA PROCESO DE COTIZACIÓN VENTAS TEPSA ELECTRICA</v>
      </c>
      <c r="N597" t="str">
        <v>CONTROL INTERNO</v>
      </c>
      <c r="O597" t="str">
        <v>REIMPLEMENTACIÓN DE PROCESO</v>
      </c>
      <c r="P597">
        <v>9</v>
      </c>
      <c r="Q597">
        <v>0</v>
      </c>
      <c r="R597">
        <f t="shared" si="31"/>
        <v>9</v>
      </c>
      <c r="S597">
        <f t="shared" si="32"/>
        <v>0</v>
      </c>
      <c r="T597" s="53" t="str">
        <f t="shared" si="30"/>
        <v/>
      </c>
      <c r="U597" s="53" t="str">
        <f t="shared" si="30"/>
        <v/>
      </c>
      <c r="V597" s="53" t="str">
        <f t="shared" si="30"/>
        <v>TEPSA COMERCIAL</v>
      </c>
      <c r="W597" s="53" t="str">
        <f t="shared" si="30"/>
        <v/>
      </c>
      <c r="X597" s="53" t="str">
        <f t="shared" si="30"/>
        <v/>
      </c>
    </row>
    <row r="598" spans="1:24" hidden="1" x14ac:dyDescent="0.3">
      <c r="A598" s="53">
        <v>298</v>
      </c>
      <c r="B598" s="121">
        <v>45344</v>
      </c>
      <c r="C598" t="str">
        <v>BERENICE, CERVANTES PIZAÑA</v>
      </c>
      <c r="D598" s="53" t="str">
        <v>TEPSA COMERCIAL</v>
      </c>
      <c r="E598" s="53" t="str">
        <v>PRODUCTIVA</v>
      </c>
      <c r="F598" t="str">
        <v>ACTIVIDADES DE CONTROL INTERNO</v>
      </c>
      <c r="G598" s="121" t="str">
        <v>16/01/2024</v>
      </c>
      <c r="H598" s="53">
        <v>2024</v>
      </c>
      <c r="I598" t="str">
        <v>ene</v>
      </c>
      <c r="J598" s="124">
        <v>45292</v>
      </c>
      <c r="K598">
        <v>70</v>
      </c>
      <c r="L598">
        <v>122</v>
      </c>
      <c r="M598" t="str">
        <v>REINGENIERIA PROCESO DE COTIZACIÓN VENTAS TEPSA ELECTRICA</v>
      </c>
      <c r="N598" t="str">
        <v>CONTROL INTERNO</v>
      </c>
      <c r="O598" t="str">
        <v>REIMPLEMENTACIÓN DE PROCESO</v>
      </c>
      <c r="P598">
        <v>9</v>
      </c>
      <c r="Q598">
        <v>0</v>
      </c>
      <c r="R598">
        <f t="shared" si="31"/>
        <v>9</v>
      </c>
      <c r="S598">
        <f t="shared" si="32"/>
        <v>0</v>
      </c>
      <c r="T598" s="53" t="str">
        <f t="shared" si="30"/>
        <v/>
      </c>
      <c r="U598" s="53" t="str">
        <f t="shared" si="30"/>
        <v/>
      </c>
      <c r="V598" s="53" t="str">
        <f t="shared" si="30"/>
        <v>TEPSA COMERCIAL</v>
      </c>
      <c r="W598" s="53" t="str">
        <f t="shared" si="30"/>
        <v/>
      </c>
      <c r="X598" s="53" t="str">
        <f t="shared" si="30"/>
        <v/>
      </c>
    </row>
    <row r="599" spans="1:24" hidden="1" x14ac:dyDescent="0.3">
      <c r="A599" s="53">
        <v>297</v>
      </c>
      <c r="B599" s="121">
        <v>45344</v>
      </c>
      <c r="C599" t="str">
        <v>BERENICE, CERVANTES PIZAÑA</v>
      </c>
      <c r="D599" s="53" t="str">
        <v>TEPSA ELÉCTRICA</v>
      </c>
      <c r="E599" s="53" t="str">
        <v>PRODUCTIVA</v>
      </c>
      <c r="F599" t="str">
        <v>ACTIVIDADES DE CONTROL INTERNO</v>
      </c>
      <c r="G599" s="121" t="str">
        <v>15/01/2024</v>
      </c>
      <c r="H599" s="53">
        <v>2024</v>
      </c>
      <c r="I599" t="str">
        <v>ene</v>
      </c>
      <c r="J599" s="124">
        <v>45292</v>
      </c>
      <c r="K599">
        <v>70</v>
      </c>
      <c r="L599">
        <v>122</v>
      </c>
      <c r="M599" t="str">
        <v>REINGENIERIA PROCESO DE COTIZACIÓN VENTAS TEPSA ELECTRICA</v>
      </c>
      <c r="N599" t="str">
        <v>CONTROL INTERNO</v>
      </c>
      <c r="O599" t="str">
        <v>REIMPLEMENTACIÓN DE PROCESO</v>
      </c>
      <c r="P599">
        <v>9</v>
      </c>
      <c r="Q599">
        <v>0</v>
      </c>
      <c r="R599">
        <f t="shared" si="31"/>
        <v>9</v>
      </c>
      <c r="S599">
        <f t="shared" si="32"/>
        <v>0</v>
      </c>
      <c r="T599" s="53" t="str">
        <f t="shared" si="30"/>
        <v/>
      </c>
      <c r="U599" s="53" t="str">
        <f t="shared" si="30"/>
        <v>TEPSA ELÉCTRICA</v>
      </c>
      <c r="V599" s="53" t="str">
        <f t="shared" si="30"/>
        <v/>
      </c>
      <c r="W599" s="53" t="str">
        <f t="shared" si="30"/>
        <v/>
      </c>
      <c r="X599" s="53" t="str">
        <f t="shared" si="30"/>
        <v/>
      </c>
    </row>
    <row r="600" spans="1:24" hidden="1" x14ac:dyDescent="0.3">
      <c r="A600" s="53">
        <v>296</v>
      </c>
      <c r="B600" s="121">
        <v>45309</v>
      </c>
      <c r="C600" t="str">
        <v>BERENICE, CERVANTES PIZAÑA</v>
      </c>
      <c r="D600" s="53" t="str">
        <v>CSCGT</v>
      </c>
      <c r="E600" s="53" t="str">
        <v>IMPRODUCTIVA</v>
      </c>
      <c r="F600" t="str">
        <v>ADMINISTRACIÓN DE COMITÉ DE ATENCIÓN A VIOLENCIA LABORAL</v>
      </c>
      <c r="G600" s="121" t="str">
        <v>12/01/2024</v>
      </c>
      <c r="H600" s="53">
        <v>2024</v>
      </c>
      <c r="I600" t="str">
        <v>ene</v>
      </c>
      <c r="J600" s="124">
        <v>45292</v>
      </c>
      <c r="K600">
        <v>39</v>
      </c>
      <c r="L600">
        <v>63</v>
      </c>
      <c r="M600" t="str">
        <v>FLUJO PARA ADMINISTRAR MANTENIMIENTOS PREVENTIVOS Y CORRECTIVOS DE FLOTILLAS</v>
      </c>
      <c r="N600" t="str">
        <v>CONTROL INTERNO</v>
      </c>
      <c r="O600" t="str">
        <v>AUTOMATIZACIÓN DE PROCESO</v>
      </c>
      <c r="P600">
        <v>3</v>
      </c>
      <c r="Q600">
        <v>0</v>
      </c>
      <c r="R600">
        <f t="shared" si="31"/>
        <v>3</v>
      </c>
      <c r="S600">
        <f t="shared" si="32"/>
        <v>0</v>
      </c>
      <c r="T600" s="53" t="str">
        <f t="shared" si="30"/>
        <v/>
      </c>
      <c r="U600" s="53" t="str">
        <f t="shared" si="30"/>
        <v/>
      </c>
      <c r="V600" s="53" t="str">
        <f t="shared" si="30"/>
        <v/>
      </c>
      <c r="W600" s="53" t="str">
        <f t="shared" si="30"/>
        <v/>
      </c>
      <c r="X600" s="53" t="str">
        <f t="shared" si="30"/>
        <v>CSCGT</v>
      </c>
    </row>
    <row r="601" spans="1:24" hidden="1" x14ac:dyDescent="0.3">
      <c r="A601" s="53">
        <v>295</v>
      </c>
      <c r="B601" s="121">
        <v>45309</v>
      </c>
      <c r="C601" t="str">
        <v>BERENICE, CERVANTES PIZAÑA</v>
      </c>
      <c r="D601" s="53" t="str">
        <v>TEPSA STEEL POWER</v>
      </c>
      <c r="E601" s="53" t="str">
        <v>PRODUCTIVA</v>
      </c>
      <c r="F601" t="str">
        <v>ACTIVIDADES DE CONTROL INTERNO</v>
      </c>
      <c r="G601" s="121" t="str">
        <v>12/01/2024</v>
      </c>
      <c r="H601" s="53">
        <v>2024</v>
      </c>
      <c r="I601" t="str">
        <v>ene</v>
      </c>
      <c r="J601" s="124">
        <v>45292</v>
      </c>
      <c r="K601">
        <v>43</v>
      </c>
      <c r="L601">
        <v>66</v>
      </c>
      <c r="M601" t="str">
        <v xml:space="preserve">PROYECTO ACTIVO ORDENES DE TRABAJO PLANTAS </v>
      </c>
      <c r="N601" t="str">
        <v>CONTROL INTERNO</v>
      </c>
      <c r="O601">
        <v>0</v>
      </c>
      <c r="P601">
        <v>3</v>
      </c>
      <c r="Q601">
        <v>0</v>
      </c>
      <c r="R601">
        <f t="shared" si="31"/>
        <v>3</v>
      </c>
      <c r="S601">
        <f t="shared" si="32"/>
        <v>0</v>
      </c>
      <c r="T601" s="53" t="str">
        <f t="shared" si="30"/>
        <v/>
      </c>
      <c r="U601" s="53" t="str">
        <f t="shared" si="30"/>
        <v/>
      </c>
      <c r="V601" s="53" t="str">
        <f t="shared" si="30"/>
        <v/>
      </c>
      <c r="W601" s="53" t="str">
        <f t="shared" si="30"/>
        <v>TEPSA STEEL POWER</v>
      </c>
      <c r="X601" s="53" t="str">
        <f t="shared" si="30"/>
        <v/>
      </c>
    </row>
    <row r="602" spans="1:24" hidden="1" x14ac:dyDescent="0.3">
      <c r="A602" s="53">
        <v>294</v>
      </c>
      <c r="B602" s="121">
        <v>45309</v>
      </c>
      <c r="C602" t="str">
        <v>BERENICE, CERVANTES PIZAÑA</v>
      </c>
      <c r="D602" s="53" t="str">
        <v>TEPSA ELÉCTRICA</v>
      </c>
      <c r="E602" s="53" t="str">
        <v>PRODUCTIVA</v>
      </c>
      <c r="F602" t="str">
        <v>ACTIVIDADES DE CONTROL INTERNO</v>
      </c>
      <c r="G602" s="121" t="str">
        <v>12/01/2024</v>
      </c>
      <c r="H602" s="53">
        <v>2024</v>
      </c>
      <c r="I602" t="str">
        <v>ene</v>
      </c>
      <c r="J602" s="124">
        <v>45292</v>
      </c>
      <c r="K602">
        <v>43</v>
      </c>
      <c r="L602">
        <v>66</v>
      </c>
      <c r="M602" t="str">
        <v xml:space="preserve">PROYECTO ACTIVO ORDENES DE TRABAJO PLANTAS </v>
      </c>
      <c r="N602" t="str">
        <v>CONTROL INTERNO</v>
      </c>
      <c r="O602">
        <v>0</v>
      </c>
      <c r="P602">
        <v>3</v>
      </c>
      <c r="Q602">
        <v>0</v>
      </c>
      <c r="R602">
        <f t="shared" si="31"/>
        <v>3</v>
      </c>
      <c r="S602">
        <f t="shared" si="32"/>
        <v>0</v>
      </c>
      <c r="T602" s="53" t="str">
        <f t="shared" si="30"/>
        <v/>
      </c>
      <c r="U602" s="53" t="str">
        <f t="shared" si="30"/>
        <v>TEPSA ELÉCTRICA</v>
      </c>
      <c r="V602" s="53" t="str">
        <f t="shared" si="30"/>
        <v/>
      </c>
      <c r="W602" s="53" t="str">
        <f t="shared" si="30"/>
        <v/>
      </c>
      <c r="X602" s="53" t="str">
        <f t="shared" si="30"/>
        <v/>
      </c>
    </row>
    <row r="603" spans="1:24" hidden="1" x14ac:dyDescent="0.3">
      <c r="A603" s="53">
        <v>293</v>
      </c>
      <c r="B603" s="121">
        <v>45309</v>
      </c>
      <c r="C603" t="str">
        <v>BERENICE, CERVANTES PIZAÑA</v>
      </c>
      <c r="D603" s="53" t="str">
        <v>CSCGT</v>
      </c>
      <c r="E603" s="53" t="str">
        <v>IMPRODUCTIVA</v>
      </c>
      <c r="F603" t="str">
        <v>ADMINISTRACIÓN DE COMITÉ DE ATENCIÓN A VIOLENCIA LABORAL</v>
      </c>
      <c r="G603" s="121" t="str">
        <v>11/01/2024</v>
      </c>
      <c r="H603" s="53">
        <v>2024</v>
      </c>
      <c r="I603" t="str">
        <v>ene</v>
      </c>
      <c r="J603" s="124">
        <v>45292</v>
      </c>
      <c r="K603">
        <v>0</v>
      </c>
      <c r="L603">
        <v>0</v>
      </c>
      <c r="M603">
        <v>0</v>
      </c>
      <c r="N603">
        <v>0</v>
      </c>
      <c r="O603">
        <v>0</v>
      </c>
      <c r="P603">
        <v>4</v>
      </c>
      <c r="Q603">
        <v>0</v>
      </c>
      <c r="R603">
        <f t="shared" si="31"/>
        <v>4</v>
      </c>
      <c r="S603">
        <f t="shared" si="32"/>
        <v>0</v>
      </c>
      <c r="T603" s="53" t="str">
        <f t="shared" si="30"/>
        <v/>
      </c>
      <c r="U603" s="53" t="str">
        <f t="shared" si="30"/>
        <v/>
      </c>
      <c r="V603" s="53" t="str">
        <f t="shared" si="30"/>
        <v/>
      </c>
      <c r="W603" s="53" t="str">
        <f t="shared" si="30"/>
        <v/>
      </c>
      <c r="X603" s="53" t="str">
        <f t="shared" si="30"/>
        <v>CSCGT</v>
      </c>
    </row>
    <row r="604" spans="1:24" hidden="1" x14ac:dyDescent="0.3">
      <c r="A604" s="53">
        <v>292</v>
      </c>
      <c r="B604" s="121">
        <v>45309</v>
      </c>
      <c r="C604" t="str">
        <v>BERENICE, CERVANTES PIZAÑA</v>
      </c>
      <c r="D604" s="53" t="str">
        <v>CSCGT</v>
      </c>
      <c r="E604" s="53" t="str">
        <v>PRODUCTIVA</v>
      </c>
      <c r="F604" t="str">
        <v>ACTIVIDADES DE CONTROL INTERNO</v>
      </c>
      <c r="G604" s="121" t="str">
        <v>11/01/2024</v>
      </c>
      <c r="H604" s="53">
        <v>2024</v>
      </c>
      <c r="I604" t="str">
        <v>ene</v>
      </c>
      <c r="J604" s="124">
        <v>45292</v>
      </c>
      <c r="K604">
        <v>63</v>
      </c>
      <c r="L604">
        <v>86</v>
      </c>
      <c r="M604" t="str">
        <v>ATENCION A FOLIO R23-002 PROTOCOLO DE ATENCION A VIOLENCIA LABORAL (CHIHUAHUA)</v>
      </c>
      <c r="N604" t="str">
        <v>AUDITORÍA</v>
      </c>
      <c r="O604" t="str">
        <v>INVESTIGACIÓN</v>
      </c>
      <c r="P604">
        <v>5</v>
      </c>
      <c r="Q604">
        <v>0</v>
      </c>
      <c r="R604">
        <f t="shared" si="31"/>
        <v>5</v>
      </c>
      <c r="S604">
        <f t="shared" si="32"/>
        <v>0</v>
      </c>
      <c r="T604" s="53" t="str">
        <f t="shared" si="30"/>
        <v/>
      </c>
      <c r="U604" s="53" t="str">
        <f t="shared" si="30"/>
        <v/>
      </c>
      <c r="V604" s="53" t="str">
        <f t="shared" si="30"/>
        <v/>
      </c>
      <c r="W604" s="53" t="str">
        <f t="shared" si="30"/>
        <v/>
      </c>
      <c r="X604" s="53" t="str">
        <f t="shared" si="30"/>
        <v>CSCGT</v>
      </c>
    </row>
    <row r="605" spans="1:24" hidden="1" x14ac:dyDescent="0.3">
      <c r="A605" s="53">
        <v>291</v>
      </c>
      <c r="B605" s="121">
        <v>45309</v>
      </c>
      <c r="C605" t="str">
        <v>BERENICE, CERVANTES PIZAÑA</v>
      </c>
      <c r="D605" s="53" t="str">
        <v>TEPSA ELÉCTRICA</v>
      </c>
      <c r="E605" s="53" t="str">
        <v>PRODUCTIVA</v>
      </c>
      <c r="F605" t="str">
        <v>ACTIVIDADES DE CONTROL INTERNO</v>
      </c>
      <c r="G605" s="121" t="str">
        <v>10/01/2024</v>
      </c>
      <c r="H605" s="53">
        <v>2024</v>
      </c>
      <c r="I605" t="str">
        <v>ene</v>
      </c>
      <c r="J605" s="124">
        <v>45292</v>
      </c>
      <c r="K605">
        <v>70</v>
      </c>
      <c r="L605">
        <v>91</v>
      </c>
      <c r="M605" t="str">
        <v>DOCUMENTACIÓN PROCESOS CLAVES, CON OBJETIVO DE RENTABILIZAR TEPSA ELECTRICA</v>
      </c>
      <c r="N605" t="str">
        <v>CONTROL INTERNO</v>
      </c>
      <c r="O605" t="str">
        <v>REIMPLEMENTACIÓN DE PROCESO</v>
      </c>
      <c r="P605">
        <v>9</v>
      </c>
      <c r="Q605">
        <v>0</v>
      </c>
      <c r="R605">
        <f t="shared" si="31"/>
        <v>9</v>
      </c>
      <c r="S605">
        <f t="shared" si="32"/>
        <v>0</v>
      </c>
      <c r="T605" s="53" t="str">
        <f t="shared" si="30"/>
        <v/>
      </c>
      <c r="U605" s="53" t="str">
        <f t="shared" si="30"/>
        <v>TEPSA ELÉCTRICA</v>
      </c>
      <c r="V605" s="53" t="str">
        <f t="shared" si="30"/>
        <v/>
      </c>
      <c r="W605" s="53" t="str">
        <f t="shared" si="30"/>
        <v/>
      </c>
      <c r="X605" s="53" t="str">
        <f t="shared" si="30"/>
        <v/>
      </c>
    </row>
    <row r="606" spans="1:24" hidden="1" x14ac:dyDescent="0.3">
      <c r="A606" s="53">
        <v>290</v>
      </c>
      <c r="B606" s="121">
        <v>45309</v>
      </c>
      <c r="C606" t="str">
        <v>BERENICE, CERVANTES PIZAÑA</v>
      </c>
      <c r="D606" s="53" t="str">
        <v>CSCGT</v>
      </c>
      <c r="E606" s="53" t="str">
        <v>PRODUCTIVA</v>
      </c>
      <c r="F606" t="str">
        <v>ACTIVIDADES DE CONTROL INTERNO</v>
      </c>
      <c r="G606" s="121" t="str">
        <v>09/01/2024</v>
      </c>
      <c r="H606" s="53">
        <v>2024</v>
      </c>
      <c r="I606" t="str">
        <v>ene</v>
      </c>
      <c r="J606" s="124">
        <v>45292</v>
      </c>
      <c r="K606">
        <v>73</v>
      </c>
      <c r="L606">
        <v>95</v>
      </c>
      <c r="M606" t="str">
        <v>POLITICA DE ETICA EMPRESARIAL</v>
      </c>
      <c r="N606" t="str">
        <v>CONTROL INTERNO</v>
      </c>
      <c r="O606" t="str">
        <v>DOCUMENTACIÓN DE POLITICA</v>
      </c>
      <c r="P606">
        <v>9</v>
      </c>
      <c r="Q606">
        <v>0</v>
      </c>
      <c r="R606">
        <f t="shared" si="31"/>
        <v>9</v>
      </c>
      <c r="S606">
        <f t="shared" si="32"/>
        <v>0</v>
      </c>
      <c r="T606" s="53" t="str">
        <f t="shared" si="30"/>
        <v/>
      </c>
      <c r="U606" s="53" t="str">
        <f t="shared" si="30"/>
        <v/>
      </c>
      <c r="V606" s="53" t="str">
        <f t="shared" si="30"/>
        <v/>
      </c>
      <c r="W606" s="53" t="str">
        <f t="shared" si="30"/>
        <v/>
      </c>
      <c r="X606" s="53" t="str">
        <f t="shared" si="30"/>
        <v>CSCGT</v>
      </c>
    </row>
    <row r="607" spans="1:24" hidden="1" x14ac:dyDescent="0.3">
      <c r="A607" s="53">
        <v>289</v>
      </c>
      <c r="B607" s="121">
        <v>45309</v>
      </c>
      <c r="C607" t="str">
        <v>BERENICE, CERVANTES PIZAÑA</v>
      </c>
      <c r="D607" s="53" t="str">
        <v>CSCGT</v>
      </c>
      <c r="E607" s="53" t="str">
        <v>PRODUCTIVA</v>
      </c>
      <c r="F607" t="str">
        <v>ACTIVIDADES DE CONTROL INTERNO</v>
      </c>
      <c r="G607" s="121" t="str">
        <v>08/01/2024</v>
      </c>
      <c r="H607" s="53">
        <v>2024</v>
      </c>
      <c r="I607" t="str">
        <v>ene</v>
      </c>
      <c r="J607" s="124">
        <v>45292</v>
      </c>
      <c r="K607">
        <v>73</v>
      </c>
      <c r="L607">
        <v>95</v>
      </c>
      <c r="M607" t="str">
        <v>POLITICA DE ETICA EMPRESARIAL</v>
      </c>
      <c r="N607" t="str">
        <v>CONTROL INTERNO</v>
      </c>
      <c r="O607" t="str">
        <v>DOCUMENTACIÓN DE POLITICA</v>
      </c>
      <c r="P607">
        <v>9</v>
      </c>
      <c r="Q607">
        <v>0</v>
      </c>
      <c r="R607">
        <f t="shared" si="31"/>
        <v>9</v>
      </c>
      <c r="S607">
        <f t="shared" si="32"/>
        <v>0</v>
      </c>
      <c r="T607" s="53" t="str">
        <f t="shared" si="30"/>
        <v/>
      </c>
      <c r="U607" s="53" t="str">
        <f t="shared" si="30"/>
        <v/>
      </c>
      <c r="V607" s="53" t="str">
        <f t="shared" si="30"/>
        <v/>
      </c>
      <c r="W607" s="53" t="str">
        <f t="shared" si="30"/>
        <v/>
      </c>
      <c r="X607" s="53" t="str">
        <f t="shared" si="30"/>
        <v>CSCGT</v>
      </c>
    </row>
    <row r="608" spans="1:24" hidden="1" x14ac:dyDescent="0.3">
      <c r="A608" s="53">
        <v>288</v>
      </c>
      <c r="B608" s="121">
        <v>45309</v>
      </c>
      <c r="C608" t="str">
        <v>BERENICE, CERVANTES PIZAÑA</v>
      </c>
      <c r="D608" s="53" t="str">
        <v>TEPSA ELÉCTRICA</v>
      </c>
      <c r="E608" s="53" t="str">
        <v>PRODUCTIVA</v>
      </c>
      <c r="F608" t="str">
        <v>ACTIVIDADES DE CONTROL INTERNO</v>
      </c>
      <c r="G608" s="121" t="str">
        <v>05/01/2024</v>
      </c>
      <c r="H608" s="53">
        <v>2024</v>
      </c>
      <c r="I608" t="str">
        <v>ene</v>
      </c>
      <c r="J608" s="124">
        <v>45292</v>
      </c>
      <c r="K608">
        <v>70</v>
      </c>
      <c r="L608">
        <v>91</v>
      </c>
      <c r="M608" t="str">
        <v>DOCUMENTACIÓN PROCESOS CLAVES, CON OBJETIVO DE RENTABILIZAR TEPSA ELECTRICA</v>
      </c>
      <c r="N608" t="str">
        <v>CONTROL INTERNO</v>
      </c>
      <c r="O608" t="str">
        <v>REIMPLEMENTACIÓN DE PROCESO</v>
      </c>
      <c r="P608">
        <v>9</v>
      </c>
      <c r="Q608">
        <v>0</v>
      </c>
      <c r="R608">
        <f t="shared" si="31"/>
        <v>9</v>
      </c>
      <c r="S608">
        <f t="shared" si="32"/>
        <v>0</v>
      </c>
      <c r="T608" s="53" t="str">
        <f t="shared" si="30"/>
        <v/>
      </c>
      <c r="U608" s="53" t="str">
        <f t="shared" si="30"/>
        <v>TEPSA ELÉCTRICA</v>
      </c>
      <c r="V608" s="53" t="str">
        <f t="shared" si="30"/>
        <v/>
      </c>
      <c r="W608" s="53" t="str">
        <f t="shared" si="30"/>
        <v/>
      </c>
      <c r="X608" s="53" t="str">
        <f t="shared" si="30"/>
        <v/>
      </c>
    </row>
    <row r="609" spans="1:24" hidden="1" x14ac:dyDescent="0.3">
      <c r="A609" s="53">
        <v>287</v>
      </c>
      <c r="B609" s="121">
        <v>45309</v>
      </c>
      <c r="C609" t="str">
        <v>BERENICE, CERVANTES PIZAÑA</v>
      </c>
      <c r="D609" s="53" t="str">
        <v>TEPSA ELÉCTRICA</v>
      </c>
      <c r="E609" s="53" t="str">
        <v>PRODUCTIVA</v>
      </c>
      <c r="F609" t="str">
        <v>ACTIVIDADES DE CONTROL INTERNO</v>
      </c>
      <c r="G609" s="121" t="str">
        <v>04/01/2024</v>
      </c>
      <c r="H609" s="53">
        <v>2024</v>
      </c>
      <c r="I609" t="str">
        <v>ene</v>
      </c>
      <c r="J609" s="124">
        <v>45292</v>
      </c>
      <c r="K609">
        <v>70</v>
      </c>
      <c r="L609">
        <v>91</v>
      </c>
      <c r="M609" t="str">
        <v>DOCUMENTACIÓN PROCESOS CLAVES, CON OBJETIVO DE RENTABILIZAR TEPSA ELECTRICA</v>
      </c>
      <c r="N609" t="str">
        <v>CONTROL INTERNO</v>
      </c>
      <c r="O609" t="str">
        <v>REIMPLEMENTACIÓN DE PROCESO</v>
      </c>
      <c r="P609">
        <v>9</v>
      </c>
      <c r="Q609">
        <v>0</v>
      </c>
      <c r="R609">
        <f t="shared" si="31"/>
        <v>9</v>
      </c>
      <c r="S609">
        <f t="shared" si="32"/>
        <v>0</v>
      </c>
      <c r="T609" s="53" t="str">
        <f t="shared" si="30"/>
        <v/>
      </c>
      <c r="U609" s="53" t="str">
        <f t="shared" si="30"/>
        <v>TEPSA ELÉCTRICA</v>
      </c>
      <c r="V609" s="53" t="str">
        <f t="shared" si="30"/>
        <v/>
      </c>
      <c r="W609" s="53" t="str">
        <f t="shared" si="30"/>
        <v/>
      </c>
      <c r="X609" s="53" t="str">
        <f t="shared" si="30"/>
        <v/>
      </c>
    </row>
    <row r="610" spans="1:24" hidden="1" x14ac:dyDescent="0.3">
      <c r="A610" s="53">
        <v>286</v>
      </c>
      <c r="B610" s="121">
        <v>45309</v>
      </c>
      <c r="C610" t="str">
        <v>BERENICE, CERVANTES PIZAÑA</v>
      </c>
      <c r="D610" s="53" t="str">
        <v>CSCGT</v>
      </c>
      <c r="E610" s="53" t="str">
        <v>PRODUCTIVA</v>
      </c>
      <c r="F610" t="str">
        <v>ACTIVIDADES DE CONTROL INTERNO</v>
      </c>
      <c r="G610" s="121" t="str">
        <v>03/01/2024</v>
      </c>
      <c r="H610" s="53">
        <v>2024</v>
      </c>
      <c r="I610" t="str">
        <v>ene</v>
      </c>
      <c r="J610" s="124">
        <v>45292</v>
      </c>
      <c r="K610">
        <v>82</v>
      </c>
      <c r="L610">
        <v>105</v>
      </c>
      <c r="M610" t="str">
        <v>DOCUMENTACIÓN, PUBLICACIÓN E IMPLEMENTACÍON DE PROCESO PARA PROVISIONES CONTABLES DE CONSECUTIVOS MINE POWER FACTURADO EN PARCIALIDADES</v>
      </c>
      <c r="N610" t="str">
        <v>CONTROL INTERNO</v>
      </c>
      <c r="O610" t="str">
        <v>DOCUMENTACIÓN DE PROCESO</v>
      </c>
      <c r="P610">
        <v>9</v>
      </c>
      <c r="Q610">
        <v>0</v>
      </c>
      <c r="R610">
        <f t="shared" si="31"/>
        <v>9</v>
      </c>
      <c r="S610">
        <f t="shared" si="32"/>
        <v>0</v>
      </c>
      <c r="T610" s="53" t="str">
        <f t="shared" si="30"/>
        <v/>
      </c>
      <c r="U610" s="53" t="str">
        <f t="shared" si="30"/>
        <v/>
      </c>
      <c r="V610" s="53" t="str">
        <f t="shared" si="30"/>
        <v/>
      </c>
      <c r="W610" s="53" t="str">
        <f t="shared" si="30"/>
        <v/>
      </c>
      <c r="X610" s="53" t="str">
        <f t="shared" si="30"/>
        <v>CSCGT</v>
      </c>
    </row>
    <row r="611" spans="1:24" hidden="1" x14ac:dyDescent="0.3">
      <c r="A611" s="53">
        <v>285</v>
      </c>
      <c r="B611" s="121">
        <v>45309</v>
      </c>
      <c r="C611" t="str">
        <v>BERENICE, CERVANTES PIZAÑA</v>
      </c>
      <c r="D611" s="53" t="str">
        <v>CSCGT</v>
      </c>
      <c r="E611" s="53" t="str">
        <v>PRODUCTIVA</v>
      </c>
      <c r="F611" t="str">
        <v>ACTIVIDADES DE CONTROL INTERNO</v>
      </c>
      <c r="G611" s="121" t="str">
        <v>02/01/2024</v>
      </c>
      <c r="H611" s="53">
        <v>2024</v>
      </c>
      <c r="I611" t="str">
        <v>ene</v>
      </c>
      <c r="J611" s="124">
        <v>45292</v>
      </c>
      <c r="K611">
        <v>82</v>
      </c>
      <c r="L611">
        <v>105</v>
      </c>
      <c r="M611" t="str">
        <v>DOCUMENTACIÓN, PUBLICACIÓN E IMPLEMENTACÍON DE PROCESO PARA PROVISIONES CONTABLES DE CONSECUTIVOS MINE POWER FACTURADO EN PARCIALIDADES</v>
      </c>
      <c r="N611" t="str">
        <v>CONTROL INTERNO</v>
      </c>
      <c r="O611" t="str">
        <v>DOCUMENTACIÓN DE PROCESO</v>
      </c>
      <c r="P611">
        <v>9</v>
      </c>
      <c r="Q611">
        <v>0</v>
      </c>
      <c r="R611">
        <f t="shared" si="31"/>
        <v>9</v>
      </c>
      <c r="S611">
        <f t="shared" si="32"/>
        <v>0</v>
      </c>
      <c r="T611" s="53" t="str">
        <f t="shared" si="30"/>
        <v/>
      </c>
      <c r="U611" s="53" t="str">
        <f t="shared" si="30"/>
        <v/>
      </c>
      <c r="V611" s="53" t="str">
        <f t="shared" si="30"/>
        <v/>
      </c>
      <c r="W611" s="53" t="str">
        <f t="shared" si="30"/>
        <v/>
      </c>
      <c r="X611" s="53" t="str">
        <f t="shared" si="30"/>
        <v>CSCGT</v>
      </c>
    </row>
    <row r="612" spans="1:24" hidden="1" x14ac:dyDescent="0.3">
      <c r="A612" s="53">
        <v>284</v>
      </c>
      <c r="B612" s="121">
        <v>45309</v>
      </c>
      <c r="C612" t="str">
        <v>BERENICE, CERVANTES PIZAÑA</v>
      </c>
      <c r="D612" s="53" t="str">
        <v>CSCGT</v>
      </c>
      <c r="E612" s="53" t="str">
        <v>PRODUCTIVA</v>
      </c>
      <c r="F612" t="str">
        <v>ACTIVIDADES DE CONTROL INTERNO</v>
      </c>
      <c r="G612" s="121" t="str">
        <v>29/12/2023</v>
      </c>
      <c r="H612" s="53">
        <v>2023</v>
      </c>
      <c r="I612" t="str">
        <v>dic</v>
      </c>
      <c r="J612" s="124">
        <v>45261</v>
      </c>
      <c r="K612">
        <v>35</v>
      </c>
      <c r="L612">
        <v>58</v>
      </c>
      <c r="M612" t="str">
        <v>ANALISIS PROCESO EVALUACIÓN DE DESEMPEÑO, INSTRUCCIONES DE TRABAJO</v>
      </c>
      <c r="N612" t="str">
        <v>CONTROL INTERNO</v>
      </c>
      <c r="O612" t="str">
        <v>DOCUMENTACIÓN DE INSTRUCCIÓN DE TRABAJO</v>
      </c>
      <c r="P612">
        <v>9</v>
      </c>
      <c r="Q612">
        <v>0</v>
      </c>
      <c r="R612">
        <f t="shared" si="31"/>
        <v>9</v>
      </c>
      <c r="S612">
        <f t="shared" si="32"/>
        <v>0</v>
      </c>
      <c r="T612" s="53" t="str">
        <f t="shared" si="30"/>
        <v/>
      </c>
      <c r="U612" s="53" t="str">
        <f t="shared" si="30"/>
        <v/>
      </c>
      <c r="V612" s="53" t="str">
        <f t="shared" si="30"/>
        <v/>
      </c>
      <c r="W612" s="53" t="str">
        <f t="shared" si="30"/>
        <v/>
      </c>
      <c r="X612" s="53" t="str">
        <f t="shared" si="30"/>
        <v>CSCGT</v>
      </c>
    </row>
    <row r="613" spans="1:24" hidden="1" x14ac:dyDescent="0.3">
      <c r="A613" s="53">
        <v>283</v>
      </c>
      <c r="B613" s="121">
        <v>45309</v>
      </c>
      <c r="C613" t="str">
        <v>BERENICE, CERVANTES PIZAÑA</v>
      </c>
      <c r="D613" s="53" t="str">
        <v>CSCGT</v>
      </c>
      <c r="E613" s="53" t="str">
        <v>PRODUCTIVA</v>
      </c>
      <c r="F613" t="str">
        <v>ACTIVIDADES DE CONTROL INTERNO</v>
      </c>
      <c r="G613" s="121" t="str">
        <v>28/12/2023</v>
      </c>
      <c r="H613" s="53">
        <v>2023</v>
      </c>
      <c r="I613" t="str">
        <v>dic</v>
      </c>
      <c r="J613" s="124">
        <v>45261</v>
      </c>
      <c r="K613">
        <v>35</v>
      </c>
      <c r="L613">
        <v>58</v>
      </c>
      <c r="M613" t="str">
        <v>ANALISIS PROCESO EVALUACIÓN DE DESEMPEÑO, INSTRUCCIONES DE TRABAJO</v>
      </c>
      <c r="N613" t="str">
        <v>CONTROL INTERNO</v>
      </c>
      <c r="O613" t="str">
        <v>DOCUMENTACIÓN DE INSTRUCCIÓN DE TRABAJO</v>
      </c>
      <c r="P613">
        <v>9</v>
      </c>
      <c r="Q613">
        <v>0</v>
      </c>
      <c r="R613">
        <f t="shared" si="31"/>
        <v>9</v>
      </c>
      <c r="S613">
        <f t="shared" si="32"/>
        <v>0</v>
      </c>
      <c r="T613" s="53" t="str">
        <f t="shared" si="30"/>
        <v/>
      </c>
      <c r="U613" s="53" t="str">
        <f t="shared" si="30"/>
        <v/>
      </c>
      <c r="V613" s="53" t="str">
        <f t="shared" si="30"/>
        <v/>
      </c>
      <c r="W613" s="53" t="str">
        <f t="shared" si="30"/>
        <v/>
      </c>
      <c r="X613" s="53" t="str">
        <f t="shared" si="30"/>
        <v>CSCGT</v>
      </c>
    </row>
    <row r="614" spans="1:24" hidden="1" x14ac:dyDescent="0.3">
      <c r="A614" s="53">
        <v>282</v>
      </c>
      <c r="B614" s="121">
        <v>45309</v>
      </c>
      <c r="C614" t="str">
        <v>BERENICE, CERVANTES PIZAÑA</v>
      </c>
      <c r="D614" s="53" t="str">
        <v>CSCGT</v>
      </c>
      <c r="E614" s="53" t="str">
        <v>PRODUCTIVA</v>
      </c>
      <c r="F614" t="str">
        <v>ACTIVIDADES DE CONTROL INTERNO</v>
      </c>
      <c r="G614" s="121" t="str">
        <v>27/12/2023</v>
      </c>
      <c r="H614" s="53">
        <v>2023</v>
      </c>
      <c r="I614" t="str">
        <v>dic</v>
      </c>
      <c r="J614" s="124">
        <v>45261</v>
      </c>
      <c r="K614">
        <v>35</v>
      </c>
      <c r="L614">
        <v>58</v>
      </c>
      <c r="M614" t="str">
        <v>ANALISIS PROCESO EVALUACIÓN DE DESEMPEÑO, INSTRUCCIONES DE TRABAJO</v>
      </c>
      <c r="N614" t="str">
        <v>CONTROL INTERNO</v>
      </c>
      <c r="O614" t="str">
        <v>DOCUMENTACIÓN DE INSTRUCCIÓN DE TRABAJO</v>
      </c>
      <c r="P614">
        <v>9</v>
      </c>
      <c r="Q614">
        <v>0</v>
      </c>
      <c r="R614">
        <f t="shared" si="31"/>
        <v>9</v>
      </c>
      <c r="S614">
        <f t="shared" si="32"/>
        <v>0</v>
      </c>
      <c r="T614" s="53" t="str">
        <f t="shared" si="30"/>
        <v/>
      </c>
      <c r="U614" s="53" t="str">
        <f t="shared" si="30"/>
        <v/>
      </c>
      <c r="V614" s="53" t="str">
        <f t="shared" si="30"/>
        <v/>
      </c>
      <c r="W614" s="53" t="str">
        <f t="shared" si="30"/>
        <v/>
      </c>
      <c r="X614" s="53" t="str">
        <f t="shared" si="30"/>
        <v>CSCGT</v>
      </c>
    </row>
    <row r="615" spans="1:24" hidden="1" x14ac:dyDescent="0.3">
      <c r="A615" s="53">
        <v>281</v>
      </c>
      <c r="B615" s="121">
        <v>45309</v>
      </c>
      <c r="C615" t="str">
        <v>BERENICE, CERVANTES PIZAÑA</v>
      </c>
      <c r="D615" s="53" t="str">
        <v>TEPSA ELÉCTRICA</v>
      </c>
      <c r="E615" s="53" t="str">
        <v>PRODUCTIVA</v>
      </c>
      <c r="F615" t="str">
        <v>ACTIVIDADES DE CONTROL INTERNO</v>
      </c>
      <c r="G615" s="121" t="str">
        <v>26/12/2023</v>
      </c>
      <c r="H615" s="53">
        <v>2023</v>
      </c>
      <c r="I615" t="str">
        <v>dic</v>
      </c>
      <c r="J615" s="124">
        <v>45261</v>
      </c>
      <c r="K615">
        <v>70</v>
      </c>
      <c r="L615">
        <v>91</v>
      </c>
      <c r="M615" t="str">
        <v>DOCUMENTACIÓN PROCESOS CLAVES, CON OBJETIVO DE RENTABILIZAR TEPSA ELECTRICA</v>
      </c>
      <c r="N615" t="str">
        <v>CONTROL INTERNO</v>
      </c>
      <c r="O615" t="str">
        <v>REIMPLEMENTACIÓN DE PROCESO</v>
      </c>
      <c r="P615">
        <v>9</v>
      </c>
      <c r="Q615">
        <v>0</v>
      </c>
      <c r="R615">
        <f t="shared" si="31"/>
        <v>9</v>
      </c>
      <c r="S615">
        <f t="shared" si="32"/>
        <v>0</v>
      </c>
      <c r="T615" s="53" t="str">
        <f t="shared" si="30"/>
        <v/>
      </c>
      <c r="U615" s="53" t="str">
        <f t="shared" si="30"/>
        <v>TEPSA ELÉCTRICA</v>
      </c>
      <c r="V615" s="53" t="str">
        <f t="shared" si="30"/>
        <v/>
      </c>
      <c r="W615" s="53" t="str">
        <f t="shared" si="30"/>
        <v/>
      </c>
      <c r="X615" s="53" t="str">
        <f t="shared" si="30"/>
        <v/>
      </c>
    </row>
    <row r="616" spans="1:24" hidden="1" x14ac:dyDescent="0.3">
      <c r="A616" s="53">
        <v>280</v>
      </c>
      <c r="B616" s="121">
        <v>45309</v>
      </c>
      <c r="C616" t="str">
        <v>BERENICE, CERVANTES PIZAÑA</v>
      </c>
      <c r="D616" s="53" t="str">
        <v>CSCGT</v>
      </c>
      <c r="E616" s="53" t="str">
        <v>IMPRODUCTIVA</v>
      </c>
      <c r="F616" t="str">
        <v>TAREAS ADMINISTRATIVAS (REUNIÓN SOLICITADA POR OTRO DEPARTAMENTO OPERACIÓN 100%)</v>
      </c>
      <c r="G616" s="121" t="str">
        <v>22/12/2023</v>
      </c>
      <c r="H616" s="53">
        <v>2023</v>
      </c>
      <c r="I616" t="str">
        <v>dic</v>
      </c>
      <c r="J616" s="124">
        <v>45261</v>
      </c>
      <c r="K616">
        <v>0</v>
      </c>
      <c r="L616">
        <v>0</v>
      </c>
      <c r="M616">
        <v>0</v>
      </c>
      <c r="N616">
        <v>0</v>
      </c>
      <c r="O616">
        <v>0</v>
      </c>
      <c r="P616">
        <v>1</v>
      </c>
      <c r="Q616">
        <v>0</v>
      </c>
      <c r="R616">
        <f t="shared" si="31"/>
        <v>1</v>
      </c>
      <c r="S616">
        <f t="shared" si="32"/>
        <v>0</v>
      </c>
      <c r="T616" s="53" t="str">
        <f t="shared" si="30"/>
        <v/>
      </c>
      <c r="U616" s="53" t="str">
        <f t="shared" si="30"/>
        <v/>
      </c>
      <c r="V616" s="53" t="str">
        <f t="shared" si="30"/>
        <v/>
      </c>
      <c r="W616" s="53" t="str">
        <f t="shared" si="30"/>
        <v/>
      </c>
      <c r="X616" s="53" t="str">
        <f t="shared" si="30"/>
        <v>CSCGT</v>
      </c>
    </row>
    <row r="617" spans="1:24" hidden="1" x14ac:dyDescent="0.3">
      <c r="A617" s="53">
        <v>279</v>
      </c>
      <c r="B617" s="121">
        <v>45309</v>
      </c>
      <c r="C617" t="str">
        <v>BERENICE, CERVANTES PIZAÑA</v>
      </c>
      <c r="D617" s="53" t="str">
        <v>CSCGT</v>
      </c>
      <c r="E617" s="53" t="str">
        <v>IMPRODUCTIVA</v>
      </c>
      <c r="F617" t="str">
        <v>REUNIÓN EQUIPO DE TRABAJO</v>
      </c>
      <c r="G617" s="121" t="str">
        <v>22/12/2023</v>
      </c>
      <c r="H617" s="53">
        <v>2023</v>
      </c>
      <c r="I617" t="str">
        <v>dic</v>
      </c>
      <c r="J617" s="124">
        <v>45261</v>
      </c>
      <c r="K617">
        <v>0</v>
      </c>
      <c r="L617">
        <v>0</v>
      </c>
      <c r="M617">
        <v>0</v>
      </c>
      <c r="N617">
        <v>0</v>
      </c>
      <c r="O617">
        <v>0</v>
      </c>
      <c r="P617">
        <v>4</v>
      </c>
      <c r="Q617">
        <v>0</v>
      </c>
      <c r="R617">
        <f t="shared" si="31"/>
        <v>4</v>
      </c>
      <c r="S617">
        <f t="shared" si="32"/>
        <v>0</v>
      </c>
      <c r="T617" s="53" t="str">
        <f t="shared" si="30"/>
        <v/>
      </c>
      <c r="U617" s="53" t="str">
        <f t="shared" si="30"/>
        <v/>
      </c>
      <c r="V617" s="53" t="str">
        <f t="shared" si="30"/>
        <v/>
      </c>
      <c r="W617" s="53" t="str">
        <f t="shared" si="30"/>
        <v/>
      </c>
      <c r="X617" s="53" t="str">
        <f t="shared" si="30"/>
        <v>CSCGT</v>
      </c>
    </row>
    <row r="618" spans="1:24" hidden="1" x14ac:dyDescent="0.3">
      <c r="A618" s="53">
        <v>278</v>
      </c>
      <c r="B618" s="121">
        <v>45309</v>
      </c>
      <c r="C618" t="str">
        <v>BERENICE, CERVANTES PIZAÑA</v>
      </c>
      <c r="D618" s="53" t="str">
        <v>CSCGT</v>
      </c>
      <c r="E618" s="53" t="str">
        <v>IMPRODUCTIVA</v>
      </c>
      <c r="F618" t="str">
        <v>ADMINISTRACIÓN DE DOCUMENTOS EN REPOSITORIO  DE CI</v>
      </c>
      <c r="G618" s="121" t="str">
        <v>22/12/2023</v>
      </c>
      <c r="H618" s="53">
        <v>2023</v>
      </c>
      <c r="I618" t="str">
        <v>dic</v>
      </c>
      <c r="J618" s="124">
        <v>45261</v>
      </c>
      <c r="K618">
        <v>0</v>
      </c>
      <c r="L618">
        <v>0</v>
      </c>
      <c r="M618">
        <v>0</v>
      </c>
      <c r="N618">
        <v>0</v>
      </c>
      <c r="O618">
        <v>0</v>
      </c>
      <c r="P618">
        <v>4</v>
      </c>
      <c r="Q618">
        <v>0</v>
      </c>
      <c r="R618">
        <f t="shared" si="31"/>
        <v>4</v>
      </c>
      <c r="S618">
        <f t="shared" si="32"/>
        <v>0</v>
      </c>
      <c r="T618" s="53" t="str">
        <f t="shared" si="30"/>
        <v/>
      </c>
      <c r="U618" s="53" t="str">
        <f t="shared" si="30"/>
        <v/>
      </c>
      <c r="V618" s="53" t="str">
        <f t="shared" si="30"/>
        <v/>
      </c>
      <c r="W618" s="53" t="str">
        <f t="shared" si="30"/>
        <v/>
      </c>
      <c r="X618" s="53" t="str">
        <f t="shared" si="30"/>
        <v>CSCGT</v>
      </c>
    </row>
    <row r="619" spans="1:24" hidden="1" x14ac:dyDescent="0.3">
      <c r="A619" s="53">
        <v>277</v>
      </c>
      <c r="B619" s="121">
        <v>45309</v>
      </c>
      <c r="C619" t="str">
        <v>BERENICE, CERVANTES PIZAÑA</v>
      </c>
      <c r="D619" s="53" t="str">
        <v>TEPSA ELÉCTRICA</v>
      </c>
      <c r="E619" s="53" t="str">
        <v>PRODUCTIVA</v>
      </c>
      <c r="F619" t="str">
        <v>ACTIVIDADES DE CONTROL INTERNO</v>
      </c>
      <c r="G619" s="121" t="str">
        <v>21/12/2023</v>
      </c>
      <c r="H619" s="53">
        <v>2023</v>
      </c>
      <c r="I619" t="str">
        <v>dic</v>
      </c>
      <c r="J619" s="124">
        <v>45261</v>
      </c>
      <c r="K619">
        <v>70</v>
      </c>
      <c r="L619">
        <v>91</v>
      </c>
      <c r="M619" t="str">
        <v>DOCUMENTACIÓN PROCESOS CLAVES, CON OBJETIVO DE RENTABILIZAR TEPSA ELECTRICA</v>
      </c>
      <c r="N619" t="str">
        <v>CONTROL INTERNO</v>
      </c>
      <c r="O619" t="str">
        <v>REIMPLEMENTACIÓN DE PROCESO</v>
      </c>
      <c r="P619">
        <v>9</v>
      </c>
      <c r="Q619">
        <v>0</v>
      </c>
      <c r="R619">
        <f t="shared" si="31"/>
        <v>9</v>
      </c>
      <c r="S619">
        <f t="shared" si="32"/>
        <v>0</v>
      </c>
      <c r="T619" s="53" t="str">
        <f t="shared" si="30"/>
        <v/>
      </c>
      <c r="U619" s="53" t="str">
        <f t="shared" si="30"/>
        <v>TEPSA ELÉCTRICA</v>
      </c>
      <c r="V619" s="53" t="str">
        <f t="shared" si="30"/>
        <v/>
      </c>
      <c r="W619" s="53" t="str">
        <f t="shared" si="30"/>
        <v/>
      </c>
      <c r="X619" s="53" t="str">
        <f t="shared" si="30"/>
        <v/>
      </c>
    </row>
    <row r="620" spans="1:24" hidden="1" x14ac:dyDescent="0.3">
      <c r="A620" s="53">
        <v>276</v>
      </c>
      <c r="B620" s="121">
        <v>45309</v>
      </c>
      <c r="C620" t="str">
        <v>BERENICE, CERVANTES PIZAÑA</v>
      </c>
      <c r="D620" s="53" t="str">
        <v>TEPSA ELÉCTRICA</v>
      </c>
      <c r="E620" s="53" t="str">
        <v>PRODUCTIVA</v>
      </c>
      <c r="F620" t="str">
        <v>ACTIVIDADES DE CONTROL INTERNO</v>
      </c>
      <c r="G620" s="121" t="str">
        <v>20/12/2023</v>
      </c>
      <c r="H620" s="53">
        <v>2023</v>
      </c>
      <c r="I620" t="str">
        <v>dic</v>
      </c>
      <c r="J620" s="124">
        <v>45261</v>
      </c>
      <c r="K620">
        <v>70</v>
      </c>
      <c r="L620">
        <v>91</v>
      </c>
      <c r="M620" t="str">
        <v>DOCUMENTACIÓN PROCESOS CLAVES, CON OBJETIVO DE RENTABILIZAR TEPSA ELECTRICA</v>
      </c>
      <c r="N620" t="str">
        <v>CONTROL INTERNO</v>
      </c>
      <c r="O620" t="str">
        <v>REIMPLEMENTACIÓN DE PROCESO</v>
      </c>
      <c r="P620">
        <v>9</v>
      </c>
      <c r="Q620">
        <v>0</v>
      </c>
      <c r="R620">
        <f t="shared" si="31"/>
        <v>9</v>
      </c>
      <c r="S620">
        <f t="shared" si="32"/>
        <v>0</v>
      </c>
      <c r="T620" s="53" t="str">
        <f t="shared" si="30"/>
        <v/>
      </c>
      <c r="U620" s="53" t="str">
        <f t="shared" si="30"/>
        <v>TEPSA ELÉCTRICA</v>
      </c>
      <c r="V620" s="53" t="str">
        <f t="shared" si="30"/>
        <v/>
      </c>
      <c r="W620" s="53" t="str">
        <f t="shared" si="30"/>
        <v/>
      </c>
      <c r="X620" s="53" t="str">
        <f t="shared" si="30"/>
        <v/>
      </c>
    </row>
    <row r="621" spans="1:24" hidden="1" x14ac:dyDescent="0.3">
      <c r="A621" s="53">
        <v>275</v>
      </c>
      <c r="B621" s="121">
        <v>45309</v>
      </c>
      <c r="C621" t="str">
        <v>BERENICE, CERVANTES PIZAÑA</v>
      </c>
      <c r="D621" s="53" t="str">
        <v>TEPSA ELÉCTRICA</v>
      </c>
      <c r="E621" s="53" t="str">
        <v>PRODUCTIVA</v>
      </c>
      <c r="F621" t="str">
        <v>ACTIVIDADES DE CONTROL INTERNO</v>
      </c>
      <c r="G621" s="121" t="str">
        <v>19/12/2023</v>
      </c>
      <c r="H621" s="53">
        <v>2023</v>
      </c>
      <c r="I621" t="str">
        <v>dic</v>
      </c>
      <c r="J621" s="124">
        <v>45261</v>
      </c>
      <c r="K621">
        <v>70</v>
      </c>
      <c r="L621">
        <v>91</v>
      </c>
      <c r="M621" t="str">
        <v>DOCUMENTACIÓN PROCESOS CLAVES, CON OBJETIVO DE RENTABILIZAR TEPSA ELECTRICA</v>
      </c>
      <c r="N621" t="str">
        <v>CONTROL INTERNO</v>
      </c>
      <c r="O621" t="str">
        <v>REIMPLEMENTACIÓN DE PROCESO</v>
      </c>
      <c r="P621">
        <v>9</v>
      </c>
      <c r="Q621">
        <v>0</v>
      </c>
      <c r="R621">
        <f t="shared" si="31"/>
        <v>9</v>
      </c>
      <c r="S621">
        <f t="shared" si="32"/>
        <v>0</v>
      </c>
      <c r="T621" s="53" t="str">
        <f t="shared" si="30"/>
        <v/>
      </c>
      <c r="U621" s="53" t="str">
        <f t="shared" si="30"/>
        <v>TEPSA ELÉCTRICA</v>
      </c>
      <c r="V621" s="53" t="str">
        <f t="shared" si="30"/>
        <v/>
      </c>
      <c r="W621" s="53" t="str">
        <f t="shared" si="30"/>
        <v/>
      </c>
      <c r="X621" s="53" t="str">
        <f t="shared" si="30"/>
        <v/>
      </c>
    </row>
    <row r="622" spans="1:24" hidden="1" x14ac:dyDescent="0.3">
      <c r="A622" s="53">
        <v>274</v>
      </c>
      <c r="B622" s="121">
        <v>45309</v>
      </c>
      <c r="C622" t="str">
        <v>BERENICE, CERVANTES PIZAÑA</v>
      </c>
      <c r="D622" s="53" t="str">
        <v>CSCGT</v>
      </c>
      <c r="E622" s="53" t="str">
        <v>PRODUCTIVA</v>
      </c>
      <c r="F622" t="str">
        <v>ACTIVIDADES DE CONTROL INTERNO</v>
      </c>
      <c r="G622" s="121" t="str">
        <v>15/12/2023</v>
      </c>
      <c r="H622" s="53">
        <v>2023</v>
      </c>
      <c r="I622" t="str">
        <v>dic</v>
      </c>
      <c r="J622" s="124">
        <v>45261</v>
      </c>
      <c r="K622">
        <v>70</v>
      </c>
      <c r="L622">
        <v>91</v>
      </c>
      <c r="M622" t="str">
        <v>DOCUMENTACIÓN PROCESOS CLAVES, CON OBJETIVO DE RENTABILIZAR TEPSA ELECTRICA</v>
      </c>
      <c r="N622" t="str">
        <v>CONTROL INTERNO</v>
      </c>
      <c r="O622" t="str">
        <v>REIMPLEMENTACIÓN DE PROCESO</v>
      </c>
      <c r="P622">
        <v>9</v>
      </c>
      <c r="Q622">
        <v>0</v>
      </c>
      <c r="R622">
        <f t="shared" si="31"/>
        <v>9</v>
      </c>
      <c r="S622">
        <f t="shared" si="32"/>
        <v>0</v>
      </c>
      <c r="T622" s="53" t="str">
        <f t="shared" si="30"/>
        <v/>
      </c>
      <c r="U622" s="53" t="str">
        <f t="shared" si="30"/>
        <v/>
      </c>
      <c r="V622" s="53" t="str">
        <f t="shared" si="30"/>
        <v/>
      </c>
      <c r="W622" s="53" t="str">
        <f t="shared" si="30"/>
        <v/>
      </c>
      <c r="X622" s="53" t="str">
        <f t="shared" si="30"/>
        <v>CSCGT</v>
      </c>
    </row>
    <row r="623" spans="1:24" hidden="1" x14ac:dyDescent="0.3">
      <c r="A623" s="53">
        <v>273</v>
      </c>
      <c r="B623" s="121">
        <v>45309</v>
      </c>
      <c r="C623" t="str">
        <v>BERENICE, CERVANTES PIZAÑA</v>
      </c>
      <c r="D623" s="53" t="str">
        <v>CSCGT</v>
      </c>
      <c r="E623" s="53" t="str">
        <v>PRODUCTIVA</v>
      </c>
      <c r="F623" t="str">
        <v>ACTIVIDADES DE CONTROL INTERNO</v>
      </c>
      <c r="G623" s="121" t="str">
        <v>14/12/2023</v>
      </c>
      <c r="H623" s="53">
        <v>2023</v>
      </c>
      <c r="I623" t="str">
        <v>dic</v>
      </c>
      <c r="J623" s="124">
        <v>45261</v>
      </c>
      <c r="K623">
        <v>70</v>
      </c>
      <c r="L623">
        <v>91</v>
      </c>
      <c r="M623" t="str">
        <v>DOCUMENTACIÓN PROCESOS CLAVES, CON OBJETIVO DE RENTABILIZAR TEPSA ELECTRICA</v>
      </c>
      <c r="N623" t="str">
        <v>CONTROL INTERNO</v>
      </c>
      <c r="O623" t="str">
        <v>REIMPLEMENTACIÓN DE PROCESO</v>
      </c>
      <c r="P623">
        <v>9</v>
      </c>
      <c r="Q623">
        <v>0</v>
      </c>
      <c r="R623">
        <f t="shared" si="31"/>
        <v>9</v>
      </c>
      <c r="S623">
        <f t="shared" si="32"/>
        <v>0</v>
      </c>
      <c r="T623" s="53" t="str">
        <f t="shared" si="30"/>
        <v/>
      </c>
      <c r="U623" s="53" t="str">
        <f t="shared" si="30"/>
        <v/>
      </c>
      <c r="V623" s="53" t="str">
        <f t="shared" si="30"/>
        <v/>
      </c>
      <c r="W623" s="53" t="str">
        <f t="shared" si="30"/>
        <v/>
      </c>
      <c r="X623" s="53" t="str">
        <f t="shared" si="30"/>
        <v>CSCGT</v>
      </c>
    </row>
    <row r="624" spans="1:24" hidden="1" x14ac:dyDescent="0.3">
      <c r="A624" s="53">
        <v>272</v>
      </c>
      <c r="B624" s="121">
        <v>45309</v>
      </c>
      <c r="C624" t="str">
        <v>BERENICE, CERVANTES PIZAÑA</v>
      </c>
      <c r="D624" s="53" t="str">
        <v>TEPSA ELÉCTRICA</v>
      </c>
      <c r="E624" s="53" t="str">
        <v>PRODUCTIVA</v>
      </c>
      <c r="F624" t="str">
        <v>ACTIVIDADES DE CONTROL INTERNO</v>
      </c>
      <c r="G624" s="121" t="str">
        <v>13/12/2023</v>
      </c>
      <c r="H624" s="53">
        <v>2023</v>
      </c>
      <c r="I624" t="str">
        <v>dic</v>
      </c>
      <c r="J624" s="124">
        <v>45261</v>
      </c>
      <c r="K624">
        <v>70</v>
      </c>
      <c r="L624">
        <v>91</v>
      </c>
      <c r="M624" t="str">
        <v>DOCUMENTACIÓN PROCESOS CLAVES, CON OBJETIVO DE RENTABILIZAR TEPSA ELECTRICA</v>
      </c>
      <c r="N624" t="str">
        <v>CONTROL INTERNO</v>
      </c>
      <c r="O624" t="str">
        <v>REIMPLEMENTACIÓN DE PROCESO</v>
      </c>
      <c r="P624">
        <v>5</v>
      </c>
      <c r="Q624">
        <v>0</v>
      </c>
      <c r="R624">
        <f t="shared" si="31"/>
        <v>5</v>
      </c>
      <c r="S624">
        <f t="shared" si="32"/>
        <v>0</v>
      </c>
      <c r="T624" s="53" t="str">
        <f t="shared" si="30"/>
        <v/>
      </c>
      <c r="U624" s="53" t="str">
        <f t="shared" si="30"/>
        <v>TEPSA ELÉCTRICA</v>
      </c>
      <c r="V624" s="53" t="str">
        <f t="shared" si="30"/>
        <v/>
      </c>
      <c r="W624" s="53" t="str">
        <f t="shared" si="30"/>
        <v/>
      </c>
      <c r="X624" s="53" t="str">
        <f t="shared" si="30"/>
        <v/>
      </c>
    </row>
    <row r="625" spans="1:24" hidden="1" x14ac:dyDescent="0.3">
      <c r="A625" s="53">
        <v>271</v>
      </c>
      <c r="B625" s="121">
        <v>45309</v>
      </c>
      <c r="C625" t="str">
        <v>BERENICE, CERVANTES PIZAÑA</v>
      </c>
      <c r="D625" s="53" t="str">
        <v>CSCGT</v>
      </c>
      <c r="E625" s="53" t="str">
        <v>PRODUCTIVA</v>
      </c>
      <c r="F625" t="str">
        <v>ACTIVIDADES DE CONTROL INTERNO</v>
      </c>
      <c r="G625" s="121" t="str">
        <v>13/12/2023</v>
      </c>
      <c r="H625" s="53">
        <v>2023</v>
      </c>
      <c r="I625" t="str">
        <v>dic</v>
      </c>
      <c r="J625" s="124">
        <v>45261</v>
      </c>
      <c r="K625">
        <v>82</v>
      </c>
      <c r="L625">
        <v>105</v>
      </c>
      <c r="M625" t="str">
        <v>DOCUMENTACIÓN, PUBLICACIÓN E IMPLEMENTACÍON DE PROCESO PARA PROVISIONES CONTABLES DE CONSECUTIVOS MINE POWER FACTURADO EN PARCIALIDADES</v>
      </c>
      <c r="N625" t="str">
        <v>CONTROL INTERNO</v>
      </c>
      <c r="O625" t="str">
        <v>DOCUMENTACIÓN DE PROCESO</v>
      </c>
      <c r="P625">
        <v>4</v>
      </c>
      <c r="Q625">
        <v>0</v>
      </c>
      <c r="R625">
        <f t="shared" si="31"/>
        <v>4</v>
      </c>
      <c r="S625">
        <f t="shared" si="32"/>
        <v>0</v>
      </c>
      <c r="T625" s="53" t="str">
        <f t="shared" si="30"/>
        <v/>
      </c>
      <c r="U625" s="53" t="str">
        <f t="shared" si="30"/>
        <v/>
      </c>
      <c r="V625" s="53" t="str">
        <f t="shared" si="30"/>
        <v/>
      </c>
      <c r="W625" s="53" t="str">
        <f t="shared" si="30"/>
        <v/>
      </c>
      <c r="X625" s="53" t="str">
        <f t="shared" si="30"/>
        <v>CSCGT</v>
      </c>
    </row>
    <row r="626" spans="1:24" hidden="1" x14ac:dyDescent="0.3">
      <c r="A626" s="53">
        <v>270</v>
      </c>
      <c r="B626" s="121">
        <v>45309</v>
      </c>
      <c r="C626" t="str">
        <v>BERENICE, CERVANTES PIZAÑA</v>
      </c>
      <c r="D626" s="53" t="str">
        <v>CSCGT</v>
      </c>
      <c r="E626" s="53" t="str">
        <v>IMPRODUCTIVA</v>
      </c>
      <c r="F626" t="str">
        <v>VACACIONES</v>
      </c>
      <c r="G626" s="121" t="str">
        <v>12/12/2023</v>
      </c>
      <c r="H626" s="53">
        <v>2023</v>
      </c>
      <c r="I626" t="str">
        <v>dic</v>
      </c>
      <c r="J626" s="124">
        <v>45261</v>
      </c>
      <c r="K626">
        <v>0</v>
      </c>
      <c r="L626">
        <v>0</v>
      </c>
      <c r="M626">
        <v>0</v>
      </c>
      <c r="N626">
        <v>0</v>
      </c>
      <c r="O626">
        <v>0</v>
      </c>
      <c r="P626">
        <v>9</v>
      </c>
      <c r="Q626">
        <v>0</v>
      </c>
      <c r="R626">
        <f t="shared" si="31"/>
        <v>9</v>
      </c>
      <c r="S626">
        <f t="shared" si="32"/>
        <v>0</v>
      </c>
      <c r="T626" s="53" t="str">
        <f t="shared" si="30"/>
        <v/>
      </c>
      <c r="U626" s="53" t="str">
        <f t="shared" si="30"/>
        <v/>
      </c>
      <c r="V626" s="53" t="str">
        <f t="shared" si="30"/>
        <v/>
      </c>
      <c r="W626" s="53" t="str">
        <f t="shared" si="30"/>
        <v/>
      </c>
      <c r="X626" s="53" t="str">
        <f t="shared" si="30"/>
        <v>CSCGT</v>
      </c>
    </row>
    <row r="627" spans="1:24" hidden="1" x14ac:dyDescent="0.3">
      <c r="A627" s="53">
        <v>269</v>
      </c>
      <c r="B627" s="121">
        <v>45309</v>
      </c>
      <c r="C627" t="str">
        <v>BERENICE, CERVANTES PIZAÑA</v>
      </c>
      <c r="D627" s="53" t="str">
        <v>CSCGT</v>
      </c>
      <c r="E627" s="53" t="str">
        <v>IMPRODUCTIVA</v>
      </c>
      <c r="F627" t="str">
        <v>VACACIONES</v>
      </c>
      <c r="G627" s="121" t="str">
        <v>11/12/2023</v>
      </c>
      <c r="H627" s="53">
        <v>2023</v>
      </c>
      <c r="I627" t="str">
        <v>dic</v>
      </c>
      <c r="J627" s="124">
        <v>45261</v>
      </c>
      <c r="K627">
        <v>0</v>
      </c>
      <c r="L627">
        <v>0</v>
      </c>
      <c r="M627">
        <v>0</v>
      </c>
      <c r="N627">
        <v>0</v>
      </c>
      <c r="O627">
        <v>0</v>
      </c>
      <c r="P627">
        <v>9</v>
      </c>
      <c r="Q627">
        <v>0</v>
      </c>
      <c r="R627">
        <f t="shared" si="31"/>
        <v>9</v>
      </c>
      <c r="S627">
        <f t="shared" si="32"/>
        <v>0</v>
      </c>
      <c r="T627" s="53" t="str">
        <f t="shared" si="30"/>
        <v/>
      </c>
      <c r="U627" s="53" t="str">
        <f t="shared" si="30"/>
        <v/>
      </c>
      <c r="V627" s="53" t="str">
        <f t="shared" si="30"/>
        <v/>
      </c>
      <c r="W627" s="53" t="str">
        <f t="shared" si="30"/>
        <v/>
      </c>
      <c r="X627" s="53" t="str">
        <f t="shared" si="30"/>
        <v>CSCGT</v>
      </c>
    </row>
    <row r="628" spans="1:24" hidden="1" x14ac:dyDescent="0.3">
      <c r="A628" s="53">
        <v>268</v>
      </c>
      <c r="B628" s="121">
        <v>45309</v>
      </c>
      <c r="C628" t="str">
        <v>BERENICE, CERVANTES PIZAÑA</v>
      </c>
      <c r="D628" s="53" t="str">
        <v>CSCGT</v>
      </c>
      <c r="E628" s="53" t="str">
        <v>IMPRODUCTIVA</v>
      </c>
      <c r="F628" t="str">
        <v>PARTICIPACIÓN CURSOS EXTERNOS</v>
      </c>
      <c r="G628" s="121" t="str">
        <v>08/12/2023</v>
      </c>
      <c r="H628" s="53">
        <v>2023</v>
      </c>
      <c r="I628" t="str">
        <v>dic</v>
      </c>
      <c r="J628" s="124">
        <v>45261</v>
      </c>
      <c r="K628">
        <v>0</v>
      </c>
      <c r="L628">
        <v>0</v>
      </c>
      <c r="M628">
        <v>0</v>
      </c>
      <c r="N628">
        <v>0</v>
      </c>
      <c r="O628">
        <v>0</v>
      </c>
      <c r="P628">
        <v>3</v>
      </c>
      <c r="Q628">
        <v>0</v>
      </c>
      <c r="R628">
        <f t="shared" si="31"/>
        <v>3</v>
      </c>
      <c r="S628">
        <f t="shared" si="32"/>
        <v>0</v>
      </c>
      <c r="T628" s="53" t="str">
        <f t="shared" si="30"/>
        <v/>
      </c>
      <c r="U628" s="53" t="str">
        <f t="shared" si="30"/>
        <v/>
      </c>
      <c r="V628" s="53" t="str">
        <f t="shared" si="30"/>
        <v/>
      </c>
      <c r="W628" s="53" t="str">
        <f t="shared" si="30"/>
        <v/>
      </c>
      <c r="X628" s="53" t="str">
        <f t="shared" si="30"/>
        <v>CSCGT</v>
      </c>
    </row>
    <row r="629" spans="1:24" hidden="1" x14ac:dyDescent="0.3">
      <c r="A629" s="53">
        <v>267</v>
      </c>
      <c r="B629" s="121">
        <v>45309</v>
      </c>
      <c r="C629" t="str">
        <v>BERENICE, CERVANTES PIZAÑA</v>
      </c>
      <c r="D629" s="53" t="str">
        <v>CSCGT</v>
      </c>
      <c r="E629" s="53" t="str">
        <v>PRODUCTIVA</v>
      </c>
      <c r="F629" t="str">
        <v>ACTIVIDADES DE CONTROL INTERNO</v>
      </c>
      <c r="G629" s="121" t="str">
        <v>08/12/2023</v>
      </c>
      <c r="H629" s="53">
        <v>2023</v>
      </c>
      <c r="I629" t="str">
        <v>dic</v>
      </c>
      <c r="J629" s="124">
        <v>45261</v>
      </c>
      <c r="K629">
        <v>35</v>
      </c>
      <c r="L629">
        <v>58</v>
      </c>
      <c r="M629" t="str">
        <v>ANALISIS PROCESO EVALUACIÓN DE DESEMPEÑO, INSTRUCCIONES DE TRABAJO</v>
      </c>
      <c r="N629" t="str">
        <v>CONTROL INTERNO</v>
      </c>
      <c r="O629" t="str">
        <v>DOCUMENTACIÓN DE INSTRUCCIÓN DE TRABAJO</v>
      </c>
      <c r="P629">
        <v>6</v>
      </c>
      <c r="Q629">
        <v>0</v>
      </c>
      <c r="R629">
        <f t="shared" si="31"/>
        <v>6</v>
      </c>
      <c r="S629">
        <f t="shared" si="32"/>
        <v>0</v>
      </c>
      <c r="T629" s="53" t="str">
        <f t="shared" si="30"/>
        <v/>
      </c>
      <c r="U629" s="53" t="str">
        <f t="shared" si="30"/>
        <v/>
      </c>
      <c r="V629" s="53" t="str">
        <f t="shared" si="30"/>
        <v/>
      </c>
      <c r="W629" s="53" t="str">
        <f t="shared" si="30"/>
        <v/>
      </c>
      <c r="X629" s="53" t="str">
        <f t="shared" si="30"/>
        <v>CSCGT</v>
      </c>
    </row>
    <row r="630" spans="1:24" hidden="1" x14ac:dyDescent="0.3">
      <c r="A630" s="53">
        <v>266</v>
      </c>
      <c r="B630" s="121">
        <v>45309</v>
      </c>
      <c r="C630" t="str">
        <v>BERENICE, CERVANTES PIZAÑA</v>
      </c>
      <c r="D630" s="53" t="str">
        <v>CSCGT</v>
      </c>
      <c r="E630" s="53" t="str">
        <v>PRODUCTIVA</v>
      </c>
      <c r="F630" t="str">
        <v>ACTIVIDADES DE CONTROL INTERNO</v>
      </c>
      <c r="G630" s="121" t="str">
        <v>07/12/2023</v>
      </c>
      <c r="H630" s="53">
        <v>2023</v>
      </c>
      <c r="I630" t="str">
        <v>dic</v>
      </c>
      <c r="J630" s="124">
        <v>45261</v>
      </c>
      <c r="K630">
        <v>35</v>
      </c>
      <c r="L630">
        <v>58</v>
      </c>
      <c r="M630" t="str">
        <v>ANALISIS PROCESO EVALUACIÓN DE DESEMPEÑO, INSTRUCCIONES DE TRABAJO</v>
      </c>
      <c r="N630" t="str">
        <v>CONTROL INTERNO</v>
      </c>
      <c r="O630" t="str">
        <v>DOCUMENTACIÓN DE INSTRUCCIÓN DE TRABAJO</v>
      </c>
      <c r="P630">
        <v>9</v>
      </c>
      <c r="Q630">
        <v>0</v>
      </c>
      <c r="R630">
        <f t="shared" si="31"/>
        <v>9</v>
      </c>
      <c r="S630">
        <f t="shared" si="32"/>
        <v>0</v>
      </c>
      <c r="T630" s="53" t="str">
        <f t="shared" si="30"/>
        <v/>
      </c>
      <c r="U630" s="53" t="str">
        <f t="shared" si="30"/>
        <v/>
      </c>
      <c r="V630" s="53" t="str">
        <f t="shared" si="30"/>
        <v/>
      </c>
      <c r="W630" s="53" t="str">
        <f t="shared" si="30"/>
        <v/>
      </c>
      <c r="X630" s="53" t="str">
        <f t="shared" si="30"/>
        <v>CSCGT</v>
      </c>
    </row>
    <row r="631" spans="1:24" hidden="1" x14ac:dyDescent="0.3">
      <c r="A631" s="53">
        <v>265</v>
      </c>
      <c r="B631" s="121">
        <v>45309</v>
      </c>
      <c r="C631" t="str">
        <v>BERENICE, CERVANTES PIZAÑA</v>
      </c>
      <c r="D631" s="53" t="str">
        <v>CSCGT</v>
      </c>
      <c r="E631" s="53" t="str">
        <v>PRODUCTIVA</v>
      </c>
      <c r="F631" t="str">
        <v>ACTIVIDADES DE CONTROL INTERNO</v>
      </c>
      <c r="G631" s="121" t="str">
        <v>06/12/2023</v>
      </c>
      <c r="H631" s="53">
        <v>2023</v>
      </c>
      <c r="I631" t="str">
        <v>dic</v>
      </c>
      <c r="J631" s="124">
        <v>45261</v>
      </c>
      <c r="K631">
        <v>35</v>
      </c>
      <c r="L631">
        <v>58</v>
      </c>
      <c r="M631" t="str">
        <v>ANALISIS PROCESO EVALUACIÓN DE DESEMPEÑO, INSTRUCCIONES DE TRABAJO</v>
      </c>
      <c r="N631" t="str">
        <v>CONTROL INTERNO</v>
      </c>
      <c r="O631" t="str">
        <v>DOCUMENTACIÓN DE INSTRUCCIÓN DE TRABAJO</v>
      </c>
      <c r="P631">
        <v>9</v>
      </c>
      <c r="Q631">
        <v>0</v>
      </c>
      <c r="R631">
        <f t="shared" si="31"/>
        <v>9</v>
      </c>
      <c r="S631">
        <f t="shared" si="32"/>
        <v>0</v>
      </c>
      <c r="T631" s="53" t="str">
        <f t="shared" ref="T631:X681" si="33">IF(OR(COUNTIF($D631,"*"&amp;T$5&amp;"*")&gt;0,$D631="GRUPO TEPSA"),T$5,"")</f>
        <v/>
      </c>
      <c r="U631" s="53" t="str">
        <f t="shared" si="33"/>
        <v/>
      </c>
      <c r="V631" s="53" t="str">
        <f t="shared" si="33"/>
        <v/>
      </c>
      <c r="W631" s="53" t="str">
        <f t="shared" si="33"/>
        <v/>
      </c>
      <c r="X631" s="53" t="str">
        <f t="shared" si="33"/>
        <v>CSCGT</v>
      </c>
    </row>
    <row r="632" spans="1:24" hidden="1" x14ac:dyDescent="0.3">
      <c r="A632" s="53">
        <v>264</v>
      </c>
      <c r="B632" s="121">
        <v>45309</v>
      </c>
      <c r="C632" t="str">
        <v>BERENICE, CERVANTES PIZAÑA</v>
      </c>
      <c r="D632" s="53" t="str">
        <v>TEPSA STEEL POWER</v>
      </c>
      <c r="E632" s="53" t="str">
        <v>PRODUCTIVA</v>
      </c>
      <c r="F632" t="str">
        <v>ACTIVIDADES DE CONTROL INTERNO</v>
      </c>
      <c r="G632" s="121" t="str">
        <v>05/12/2023</v>
      </c>
      <c r="H632" s="53">
        <v>2023</v>
      </c>
      <c r="I632" t="str">
        <v>dic</v>
      </c>
      <c r="J632" s="124">
        <v>45261</v>
      </c>
      <c r="K632">
        <v>27</v>
      </c>
      <c r="L632">
        <v>53</v>
      </c>
      <c r="M632" t="str">
        <v>FLUJO Y SOPORTE PARA AUTORIZACION EN CAMBIOS DE COMISIONAMIENTO DE VENTAS</v>
      </c>
      <c r="N632" t="str">
        <v>CONTROL INTERNO</v>
      </c>
      <c r="O632" t="str">
        <v>DOCUMENTACIÓN DE PROCESO</v>
      </c>
      <c r="P632">
        <v>3</v>
      </c>
      <c r="Q632">
        <v>0</v>
      </c>
      <c r="R632">
        <f t="shared" si="31"/>
        <v>3</v>
      </c>
      <c r="S632">
        <f t="shared" si="32"/>
        <v>0</v>
      </c>
      <c r="T632" s="53" t="str">
        <f t="shared" si="33"/>
        <v/>
      </c>
      <c r="U632" s="53" t="str">
        <f t="shared" si="33"/>
        <v/>
      </c>
      <c r="V632" s="53" t="str">
        <f t="shared" si="33"/>
        <v/>
      </c>
      <c r="W632" s="53" t="str">
        <f t="shared" si="33"/>
        <v>TEPSA STEEL POWER</v>
      </c>
      <c r="X632" s="53" t="str">
        <f t="shared" si="33"/>
        <v/>
      </c>
    </row>
    <row r="633" spans="1:24" hidden="1" x14ac:dyDescent="0.3">
      <c r="A633" s="53">
        <v>263</v>
      </c>
      <c r="B633" s="121">
        <v>45309</v>
      </c>
      <c r="C633" t="str">
        <v>BERENICE, CERVANTES PIZAÑA</v>
      </c>
      <c r="D633" s="53" t="str">
        <v>TEPSA ELÉCTRICA</v>
      </c>
      <c r="E633" s="53" t="str">
        <v>PRODUCTIVA</v>
      </c>
      <c r="F633" t="str">
        <v>ACTIVIDADES DE CONTROL INTERNO</v>
      </c>
      <c r="G633" s="121" t="str">
        <v>05/12/2023</v>
      </c>
      <c r="H633" s="53">
        <v>2023</v>
      </c>
      <c r="I633" t="str">
        <v>dic</v>
      </c>
      <c r="J633" s="124">
        <v>45261</v>
      </c>
      <c r="K633">
        <v>27</v>
      </c>
      <c r="L633">
        <v>53</v>
      </c>
      <c r="M633" t="str">
        <v>FLUJO Y SOPORTE PARA AUTORIZACION EN CAMBIOS DE COMISIONAMIENTO DE VENTAS</v>
      </c>
      <c r="N633" t="str">
        <v>CONTROL INTERNO</v>
      </c>
      <c r="O633" t="str">
        <v>DOCUMENTACIÓN DE PROCESO</v>
      </c>
      <c r="P633">
        <v>3</v>
      </c>
      <c r="Q633">
        <v>0</v>
      </c>
      <c r="R633">
        <f t="shared" si="31"/>
        <v>3</v>
      </c>
      <c r="S633">
        <f t="shared" si="32"/>
        <v>0</v>
      </c>
      <c r="T633" s="53" t="str">
        <f t="shared" si="33"/>
        <v/>
      </c>
      <c r="U633" s="53" t="str">
        <f t="shared" si="33"/>
        <v>TEPSA ELÉCTRICA</v>
      </c>
      <c r="V633" s="53" t="str">
        <f t="shared" si="33"/>
        <v/>
      </c>
      <c r="W633" s="53" t="str">
        <f t="shared" si="33"/>
        <v/>
      </c>
      <c r="X633" s="53" t="str">
        <f t="shared" si="33"/>
        <v/>
      </c>
    </row>
    <row r="634" spans="1:24" hidden="1" x14ac:dyDescent="0.3">
      <c r="A634" s="53">
        <v>262</v>
      </c>
      <c r="B634" s="121">
        <v>45309</v>
      </c>
      <c r="C634" t="str">
        <v>BERENICE, CERVANTES PIZAÑA</v>
      </c>
      <c r="D634" s="53" t="str">
        <v>TÉCNICA ELÉCTRICA DE PARRAL</v>
      </c>
      <c r="E634" s="53" t="str">
        <v>PRODUCTIVA</v>
      </c>
      <c r="F634" t="str">
        <v>ACTIVIDADES DE CONTROL INTERNO</v>
      </c>
      <c r="G634" s="121" t="str">
        <v>05/12/2023</v>
      </c>
      <c r="H634" s="53">
        <v>2023</v>
      </c>
      <c r="I634" t="str">
        <v>dic</v>
      </c>
      <c r="J634" s="124">
        <v>45261</v>
      </c>
      <c r="K634">
        <v>27</v>
      </c>
      <c r="L634">
        <v>53</v>
      </c>
      <c r="M634" t="str">
        <v>FLUJO Y SOPORTE PARA AUTORIZACION EN CAMBIOS DE COMISIONAMIENTO DE VENTAS</v>
      </c>
      <c r="N634" t="str">
        <v>CONTROL INTERNO</v>
      </c>
      <c r="O634" t="str">
        <v>DOCUMENTACIÓN DE PROCESO</v>
      </c>
      <c r="P634">
        <v>3</v>
      </c>
      <c r="Q634">
        <v>0</v>
      </c>
      <c r="R634">
        <f t="shared" si="31"/>
        <v>3</v>
      </c>
      <c r="S634">
        <f t="shared" si="32"/>
        <v>0</v>
      </c>
      <c r="T634" s="53" t="str">
        <f t="shared" si="33"/>
        <v>TÉCNICA ELÉCTRICA DE PARRAL</v>
      </c>
      <c r="U634" s="53" t="str">
        <f t="shared" si="33"/>
        <v/>
      </c>
      <c r="V634" s="53" t="str">
        <f t="shared" si="33"/>
        <v/>
      </c>
      <c r="W634" s="53" t="str">
        <f t="shared" si="33"/>
        <v/>
      </c>
      <c r="X634" s="53" t="str">
        <f t="shared" si="33"/>
        <v/>
      </c>
    </row>
    <row r="635" spans="1:24" hidden="1" x14ac:dyDescent="0.3">
      <c r="A635" s="53">
        <v>261</v>
      </c>
      <c r="B635" s="121">
        <v>45309</v>
      </c>
      <c r="C635" t="str">
        <v>BERENICE, CERVANTES PIZAÑA</v>
      </c>
      <c r="D635" s="53" t="str">
        <v>TEPSA STEEL POWER</v>
      </c>
      <c r="E635" s="53" t="str">
        <v>PRODUCTIVA</v>
      </c>
      <c r="F635" t="str">
        <v>ACTIVIDADES DE CONTROL INTERNO</v>
      </c>
      <c r="G635" s="121" t="str">
        <v>04/12/2023</v>
      </c>
      <c r="H635" s="53">
        <v>2023</v>
      </c>
      <c r="I635" t="str">
        <v>dic</v>
      </c>
      <c r="J635" s="124">
        <v>45261</v>
      </c>
      <c r="K635">
        <v>27</v>
      </c>
      <c r="L635">
        <v>53</v>
      </c>
      <c r="M635" t="str">
        <v>FLUJO Y SOPORTE PARA AUTORIZACION EN CAMBIOS DE COMISIONAMIENTO DE VENTAS</v>
      </c>
      <c r="N635" t="str">
        <v>CONTROL INTERNO</v>
      </c>
      <c r="O635" t="str">
        <v>DOCUMENTACIÓN DE PROCESO</v>
      </c>
      <c r="P635">
        <v>3</v>
      </c>
      <c r="Q635">
        <v>0</v>
      </c>
      <c r="R635">
        <f t="shared" si="31"/>
        <v>3</v>
      </c>
      <c r="S635">
        <f t="shared" si="32"/>
        <v>0</v>
      </c>
      <c r="T635" s="53" t="str">
        <f t="shared" si="33"/>
        <v/>
      </c>
      <c r="U635" s="53" t="str">
        <f t="shared" si="33"/>
        <v/>
      </c>
      <c r="V635" s="53" t="str">
        <f t="shared" si="33"/>
        <v/>
      </c>
      <c r="W635" s="53" t="str">
        <f t="shared" si="33"/>
        <v>TEPSA STEEL POWER</v>
      </c>
      <c r="X635" s="53" t="str">
        <f t="shared" si="33"/>
        <v/>
      </c>
    </row>
    <row r="636" spans="1:24" hidden="1" x14ac:dyDescent="0.3">
      <c r="A636" s="53">
        <v>260</v>
      </c>
      <c r="B636" s="121">
        <v>45309</v>
      </c>
      <c r="C636" t="str">
        <v>BERENICE, CERVANTES PIZAÑA</v>
      </c>
      <c r="D636" s="53" t="str">
        <v>TEPSA ELÉCTRICA</v>
      </c>
      <c r="E636" s="53" t="str">
        <v>PRODUCTIVA</v>
      </c>
      <c r="F636" t="str">
        <v>ACTIVIDADES DE CONTROL INTERNO</v>
      </c>
      <c r="G636" s="121" t="str">
        <v>04/12/2023</v>
      </c>
      <c r="H636" s="53">
        <v>2023</v>
      </c>
      <c r="I636" t="str">
        <v>dic</v>
      </c>
      <c r="J636" s="124">
        <v>45261</v>
      </c>
      <c r="K636">
        <v>27</v>
      </c>
      <c r="L636">
        <v>53</v>
      </c>
      <c r="M636" t="str">
        <v>FLUJO Y SOPORTE PARA AUTORIZACION EN CAMBIOS DE COMISIONAMIENTO DE VENTAS</v>
      </c>
      <c r="N636" t="str">
        <v>CONTROL INTERNO</v>
      </c>
      <c r="O636" t="str">
        <v>DOCUMENTACIÓN DE PROCESO</v>
      </c>
      <c r="P636">
        <v>3</v>
      </c>
      <c r="Q636">
        <v>0</v>
      </c>
      <c r="R636">
        <f t="shared" si="31"/>
        <v>3</v>
      </c>
      <c r="S636">
        <f t="shared" si="32"/>
        <v>0</v>
      </c>
      <c r="T636" s="53" t="str">
        <f t="shared" si="33"/>
        <v/>
      </c>
      <c r="U636" s="53" t="str">
        <f t="shared" si="33"/>
        <v>TEPSA ELÉCTRICA</v>
      </c>
      <c r="V636" s="53" t="str">
        <f t="shared" si="33"/>
        <v/>
      </c>
      <c r="W636" s="53" t="str">
        <f t="shared" si="33"/>
        <v/>
      </c>
      <c r="X636" s="53" t="str">
        <f t="shared" si="33"/>
        <v/>
      </c>
    </row>
    <row r="637" spans="1:24" hidden="1" x14ac:dyDescent="0.3">
      <c r="A637" s="53">
        <v>259</v>
      </c>
      <c r="B637" s="121">
        <v>45309</v>
      </c>
      <c r="C637" t="str">
        <v>BERENICE, CERVANTES PIZAÑA</v>
      </c>
      <c r="D637" s="53" t="str">
        <v>TÉCNICA ELÉCTRICA DE PARRAL</v>
      </c>
      <c r="E637" s="53" t="str">
        <v>PRODUCTIVA</v>
      </c>
      <c r="F637" t="str">
        <v>ACTIVIDADES DE CONTROL INTERNO</v>
      </c>
      <c r="G637" s="121" t="str">
        <v>04/12/2023</v>
      </c>
      <c r="H637" s="53">
        <v>2023</v>
      </c>
      <c r="I637" t="str">
        <v>dic</v>
      </c>
      <c r="J637" s="124">
        <v>45261</v>
      </c>
      <c r="K637">
        <v>27</v>
      </c>
      <c r="L637">
        <v>53</v>
      </c>
      <c r="M637" t="str">
        <v>FLUJO Y SOPORTE PARA AUTORIZACION EN CAMBIOS DE COMISIONAMIENTO DE VENTAS</v>
      </c>
      <c r="N637" t="str">
        <v>CONTROL INTERNO</v>
      </c>
      <c r="O637" t="str">
        <v>DOCUMENTACIÓN DE PROCESO</v>
      </c>
      <c r="P637">
        <v>3</v>
      </c>
      <c r="Q637">
        <v>0</v>
      </c>
      <c r="R637">
        <f t="shared" si="31"/>
        <v>3</v>
      </c>
      <c r="S637">
        <f t="shared" si="32"/>
        <v>0</v>
      </c>
      <c r="T637" s="53" t="str">
        <f t="shared" si="33"/>
        <v>TÉCNICA ELÉCTRICA DE PARRAL</v>
      </c>
      <c r="U637" s="53" t="str">
        <f t="shared" si="33"/>
        <v/>
      </c>
      <c r="V637" s="53" t="str">
        <f t="shared" si="33"/>
        <v/>
      </c>
      <c r="W637" s="53" t="str">
        <f t="shared" si="33"/>
        <v/>
      </c>
      <c r="X637" s="53" t="str">
        <f t="shared" si="33"/>
        <v/>
      </c>
    </row>
    <row r="638" spans="1:24" hidden="1" x14ac:dyDescent="0.3">
      <c r="A638" s="53">
        <v>258</v>
      </c>
      <c r="B638" s="121">
        <v>45309</v>
      </c>
      <c r="C638" t="str">
        <v>BERENICE, CERVANTES PIZAÑA</v>
      </c>
      <c r="D638" s="53" t="str">
        <v>CSCGT</v>
      </c>
      <c r="E638" s="53" t="str">
        <v>IMPRODUCTIVA</v>
      </c>
      <c r="F638" t="str">
        <v>ACTIVIDADES DE COMUNICACIÓN Y PUBLICACION DE POLITICAS O PROCESOS DE CI</v>
      </c>
      <c r="G638" s="121" t="str">
        <v>01/12/2023</v>
      </c>
      <c r="H638" s="53">
        <v>2023</v>
      </c>
      <c r="I638" t="str">
        <v>dic</v>
      </c>
      <c r="J638" s="124">
        <v>45261</v>
      </c>
      <c r="K638">
        <v>0</v>
      </c>
      <c r="L638">
        <v>0</v>
      </c>
      <c r="M638">
        <v>0</v>
      </c>
      <c r="N638">
        <v>0</v>
      </c>
      <c r="O638">
        <v>0</v>
      </c>
      <c r="P638">
        <v>9</v>
      </c>
      <c r="Q638">
        <v>0</v>
      </c>
      <c r="R638">
        <f t="shared" si="31"/>
        <v>9</v>
      </c>
      <c r="S638">
        <f t="shared" si="32"/>
        <v>0</v>
      </c>
      <c r="T638" s="53" t="str">
        <f t="shared" si="33"/>
        <v/>
      </c>
      <c r="U638" s="53" t="str">
        <f t="shared" si="33"/>
        <v/>
      </c>
      <c r="V638" s="53" t="str">
        <f t="shared" si="33"/>
        <v/>
      </c>
      <c r="W638" s="53" t="str">
        <f t="shared" si="33"/>
        <v/>
      </c>
      <c r="X638" s="53" t="str">
        <f t="shared" si="33"/>
        <v>CSCGT</v>
      </c>
    </row>
    <row r="639" spans="1:24" hidden="1" x14ac:dyDescent="0.3">
      <c r="A639" s="53">
        <v>257</v>
      </c>
      <c r="B639" s="121">
        <v>45309</v>
      </c>
      <c r="C639" t="str">
        <v>BERENICE, CERVANTES PIZAÑA</v>
      </c>
      <c r="D639" s="53" t="str">
        <v>CSCGT</v>
      </c>
      <c r="E639" s="53" t="str">
        <v>IMPRODUCTIVA</v>
      </c>
      <c r="F639" t="str">
        <v>ACTIVIDADES DE COMUNICACIÓN Y PUBLICACION DE POLITICAS O PROCESOS DE CI</v>
      </c>
      <c r="G639" s="121" t="str">
        <v>30/11/2023</v>
      </c>
      <c r="H639" s="53">
        <v>2023</v>
      </c>
      <c r="I639" t="str">
        <v>nov</v>
      </c>
      <c r="J639" s="124">
        <v>45231</v>
      </c>
      <c r="K639">
        <v>0</v>
      </c>
      <c r="L639">
        <v>0</v>
      </c>
      <c r="M639">
        <v>0</v>
      </c>
      <c r="N639">
        <v>0</v>
      </c>
      <c r="O639">
        <v>0</v>
      </c>
      <c r="P639">
        <v>9</v>
      </c>
      <c r="Q639">
        <v>0</v>
      </c>
      <c r="R639">
        <f t="shared" si="31"/>
        <v>9</v>
      </c>
      <c r="S639">
        <f t="shared" si="32"/>
        <v>0</v>
      </c>
      <c r="T639" s="53" t="str">
        <f t="shared" si="33"/>
        <v/>
      </c>
      <c r="U639" s="53" t="str">
        <f t="shared" si="33"/>
        <v/>
      </c>
      <c r="V639" s="53" t="str">
        <f t="shared" si="33"/>
        <v/>
      </c>
      <c r="W639" s="53" t="str">
        <f t="shared" si="33"/>
        <v/>
      </c>
      <c r="X639" s="53" t="str">
        <f t="shared" si="33"/>
        <v>CSCGT</v>
      </c>
    </row>
    <row r="640" spans="1:24" hidden="1" x14ac:dyDescent="0.3">
      <c r="A640" s="53">
        <v>256</v>
      </c>
      <c r="B640" s="121">
        <v>45309</v>
      </c>
      <c r="C640" t="str">
        <v>BERENICE, CERVANTES PIZAÑA</v>
      </c>
      <c r="D640" s="53" t="str">
        <v>CSCGT</v>
      </c>
      <c r="E640" s="53" t="str">
        <v>IMPRODUCTIVA</v>
      </c>
      <c r="F640" t="str">
        <v>ACTIVIDADES DE COMUNICACIÓN Y PUBLICACION DE POLITICAS O PROCESOS DE CI</v>
      </c>
      <c r="G640" s="121" t="str">
        <v>29/11/2023</v>
      </c>
      <c r="H640" s="53">
        <v>2023</v>
      </c>
      <c r="I640" t="str">
        <v>nov</v>
      </c>
      <c r="J640" s="124">
        <v>45231</v>
      </c>
      <c r="K640">
        <v>0</v>
      </c>
      <c r="L640">
        <v>0</v>
      </c>
      <c r="M640">
        <v>0</v>
      </c>
      <c r="N640">
        <v>0</v>
      </c>
      <c r="O640">
        <v>0</v>
      </c>
      <c r="P640">
        <v>9</v>
      </c>
      <c r="Q640">
        <v>0</v>
      </c>
      <c r="R640">
        <f t="shared" si="31"/>
        <v>9</v>
      </c>
      <c r="S640">
        <f t="shared" si="32"/>
        <v>0</v>
      </c>
      <c r="T640" s="53" t="str">
        <f t="shared" si="33"/>
        <v/>
      </c>
      <c r="U640" s="53" t="str">
        <f t="shared" si="33"/>
        <v/>
      </c>
      <c r="V640" s="53" t="str">
        <f t="shared" si="33"/>
        <v/>
      </c>
      <c r="W640" s="53" t="str">
        <f t="shared" si="33"/>
        <v/>
      </c>
      <c r="X640" s="53" t="str">
        <f t="shared" si="33"/>
        <v>CSCGT</v>
      </c>
    </row>
    <row r="641" spans="1:24" hidden="1" x14ac:dyDescent="0.3">
      <c r="A641" s="53">
        <v>255</v>
      </c>
      <c r="B641" s="121">
        <v>45309</v>
      </c>
      <c r="C641" t="str">
        <v>BERENICE, CERVANTES PIZAÑA</v>
      </c>
      <c r="D641" s="53" t="str">
        <v>CSCGT</v>
      </c>
      <c r="E641" s="53" t="str">
        <v>PRODUCTIVA</v>
      </c>
      <c r="F641" t="str">
        <v>ACTIVIDADES DE CONTROL INTERNO</v>
      </c>
      <c r="G641" s="121" t="str">
        <v>28/11/2023</v>
      </c>
      <c r="H641" s="53">
        <v>2023</v>
      </c>
      <c r="I641" t="str">
        <v>nov</v>
      </c>
      <c r="J641" s="124">
        <v>45231</v>
      </c>
      <c r="K641">
        <v>20</v>
      </c>
      <c r="L641">
        <v>45</v>
      </c>
      <c r="M641" t="str">
        <v>ELABORACIÓN, PUBLICACIÓN E IMPLEMENTACION DE PROCESOS DE COMPRAS (MATERIALES, GASTOS Y PROYECTOS)</v>
      </c>
      <c r="N641" t="str">
        <v>CONTROL INTERNO</v>
      </c>
      <c r="O641" t="str">
        <v>DOCUMENTACIÓN DE PROCESO</v>
      </c>
      <c r="P641">
        <v>9</v>
      </c>
      <c r="Q641">
        <v>0</v>
      </c>
      <c r="R641">
        <f t="shared" si="31"/>
        <v>9</v>
      </c>
      <c r="S641">
        <f t="shared" si="32"/>
        <v>0</v>
      </c>
      <c r="T641" s="53" t="str">
        <f t="shared" si="33"/>
        <v/>
      </c>
      <c r="U641" s="53" t="str">
        <f t="shared" si="33"/>
        <v/>
      </c>
      <c r="V641" s="53" t="str">
        <f t="shared" si="33"/>
        <v/>
      </c>
      <c r="W641" s="53" t="str">
        <f t="shared" si="33"/>
        <v/>
      </c>
      <c r="X641" s="53" t="str">
        <f t="shared" si="33"/>
        <v>CSCGT</v>
      </c>
    </row>
    <row r="642" spans="1:24" hidden="1" x14ac:dyDescent="0.3">
      <c r="A642" s="53">
        <v>254</v>
      </c>
      <c r="B642" s="121">
        <v>45309</v>
      </c>
      <c r="C642" t="str">
        <v>BERENICE, CERVANTES PIZAÑA</v>
      </c>
      <c r="D642" s="53" t="str">
        <v>CSCGT</v>
      </c>
      <c r="E642" s="53" t="str">
        <v>PRODUCTIVA</v>
      </c>
      <c r="F642" t="str">
        <v>ACTIVIDADES DE CONTROL INTERNO</v>
      </c>
      <c r="G642" s="121" t="str">
        <v>27/11/2023</v>
      </c>
      <c r="H642" s="53">
        <v>2023</v>
      </c>
      <c r="I642" t="str">
        <v>nov</v>
      </c>
      <c r="J642" s="124">
        <v>45231</v>
      </c>
      <c r="K642">
        <v>82</v>
      </c>
      <c r="L642">
        <v>105</v>
      </c>
      <c r="M642" t="str">
        <v>DOCUMENTACIÓN, PUBLICACIÓN E IMPLEMENTACÍON DE PROCESO PARA PROVISIONES CONTABLES DE CONSECUTIVOS MINE POWER FACTURADO EN PARCIALIDADES</v>
      </c>
      <c r="N642" t="str">
        <v>CONTROL INTERNO</v>
      </c>
      <c r="O642" t="str">
        <v>DOCUMENTACIÓN DE PROCESO</v>
      </c>
      <c r="P642">
        <v>9</v>
      </c>
      <c r="Q642">
        <v>0</v>
      </c>
      <c r="R642">
        <f t="shared" si="31"/>
        <v>9</v>
      </c>
      <c r="S642">
        <f t="shared" si="32"/>
        <v>0</v>
      </c>
      <c r="T642" s="53" t="str">
        <f t="shared" si="33"/>
        <v/>
      </c>
      <c r="U642" s="53" t="str">
        <f t="shared" si="33"/>
        <v/>
      </c>
      <c r="V642" s="53" t="str">
        <f t="shared" si="33"/>
        <v/>
      </c>
      <c r="W642" s="53" t="str">
        <f t="shared" si="33"/>
        <v/>
      </c>
      <c r="X642" s="53" t="str">
        <f t="shared" si="33"/>
        <v>CSCGT</v>
      </c>
    </row>
    <row r="643" spans="1:24" hidden="1" x14ac:dyDescent="0.3">
      <c r="A643" s="53">
        <v>253</v>
      </c>
      <c r="B643" s="121">
        <v>45309</v>
      </c>
      <c r="C643" t="str">
        <v>BERENICE, CERVANTES PIZAÑA</v>
      </c>
      <c r="D643" s="53" t="str">
        <v>CSCGT</v>
      </c>
      <c r="E643" s="53" t="str">
        <v>PRODUCTIVA</v>
      </c>
      <c r="F643" t="str">
        <v>ACTIVIDADES DE CONTROL INTERNO</v>
      </c>
      <c r="G643" s="121" t="str">
        <v>24/11/2023</v>
      </c>
      <c r="H643" s="53">
        <v>2023</v>
      </c>
      <c r="I643" t="str">
        <v>nov</v>
      </c>
      <c r="J643" s="124">
        <v>45231</v>
      </c>
      <c r="K643">
        <v>87</v>
      </c>
      <c r="L643">
        <v>0</v>
      </c>
      <c r="M643" t="str">
        <v>FLUJO Y FORMATO PARA VISTO BUENO DE GERENCIA EN EL RESURTIMIENTO DE STOCK</v>
      </c>
      <c r="N643" t="str">
        <v>CONTROL INTERNO</v>
      </c>
      <c r="O643" t="str">
        <v>DOCUMENTACIÓN DE PROCESO</v>
      </c>
      <c r="P643">
        <v>7</v>
      </c>
      <c r="Q643">
        <v>0</v>
      </c>
      <c r="R643">
        <f t="shared" si="31"/>
        <v>7</v>
      </c>
      <c r="S643">
        <f t="shared" si="32"/>
        <v>0</v>
      </c>
      <c r="T643" s="53" t="str">
        <f t="shared" si="33"/>
        <v/>
      </c>
      <c r="U643" s="53" t="str">
        <f t="shared" si="33"/>
        <v/>
      </c>
      <c r="V643" s="53" t="str">
        <f t="shared" si="33"/>
        <v/>
      </c>
      <c r="W643" s="53" t="str">
        <f t="shared" si="33"/>
        <v/>
      </c>
      <c r="X643" s="53" t="str">
        <f t="shared" si="33"/>
        <v>CSCGT</v>
      </c>
    </row>
    <row r="644" spans="1:24" hidden="1" x14ac:dyDescent="0.3">
      <c r="A644" s="53">
        <v>252</v>
      </c>
      <c r="B644" s="121">
        <v>45309</v>
      </c>
      <c r="C644" t="str">
        <v>BERENICE, CERVANTES PIZAÑA</v>
      </c>
      <c r="D644" s="53" t="str">
        <v>TEPSA ELÉCTRICA</v>
      </c>
      <c r="E644" s="53" t="str">
        <v>PRODUCTIVA</v>
      </c>
      <c r="F644" t="str">
        <v>ACTIVIDADES DE CONTROL INTERNO</v>
      </c>
      <c r="G644" s="121" t="str">
        <v>24/11/2023</v>
      </c>
      <c r="H644" s="53">
        <v>2023</v>
      </c>
      <c r="I644" t="str">
        <v>nov</v>
      </c>
      <c r="J644" s="124">
        <v>45231</v>
      </c>
      <c r="K644">
        <v>43</v>
      </c>
      <c r="L644">
        <v>66</v>
      </c>
      <c r="M644" t="str">
        <v xml:space="preserve">PROYECTO ACTIVO ORDENES DE TRABAJO PLANTAS </v>
      </c>
      <c r="N644" t="str">
        <v>CONTROL INTERNO</v>
      </c>
      <c r="O644">
        <v>0</v>
      </c>
      <c r="P644">
        <v>2</v>
      </c>
      <c r="Q644">
        <v>0</v>
      </c>
      <c r="R644">
        <f t="shared" si="31"/>
        <v>2</v>
      </c>
      <c r="S644">
        <f t="shared" si="32"/>
        <v>0</v>
      </c>
      <c r="T644" s="53" t="str">
        <f t="shared" si="33"/>
        <v/>
      </c>
      <c r="U644" s="53" t="str">
        <f t="shared" si="33"/>
        <v>TEPSA ELÉCTRICA</v>
      </c>
      <c r="V644" s="53" t="str">
        <f t="shared" si="33"/>
        <v/>
      </c>
      <c r="W644" s="53" t="str">
        <f t="shared" si="33"/>
        <v/>
      </c>
      <c r="X644" s="53" t="str">
        <f t="shared" si="33"/>
        <v/>
      </c>
    </row>
    <row r="645" spans="1:24" hidden="1" x14ac:dyDescent="0.3">
      <c r="A645" s="53">
        <v>251</v>
      </c>
      <c r="B645" s="121">
        <v>45309</v>
      </c>
      <c r="C645" t="str">
        <v>BERENICE, CERVANTES PIZAÑA</v>
      </c>
      <c r="D645" s="53" t="str">
        <v>CSCGT</v>
      </c>
      <c r="E645" s="53" t="str">
        <v>PRODUCTIVA</v>
      </c>
      <c r="F645" t="str">
        <v>ACTIVIDADES DE CONTROL INTERNO</v>
      </c>
      <c r="G645" s="121" t="str">
        <v>23/11/2023</v>
      </c>
      <c r="H645" s="53">
        <v>2023</v>
      </c>
      <c r="I645" t="str">
        <v>nov</v>
      </c>
      <c r="J645" s="124">
        <v>45231</v>
      </c>
      <c r="K645">
        <v>87</v>
      </c>
      <c r="L645">
        <v>0</v>
      </c>
      <c r="M645" t="str">
        <v>FLUJO Y FORMATO PARA VISTO BUENO DE GERENCIA EN EL RESURTIMIENTO DE STOCK</v>
      </c>
      <c r="N645" t="str">
        <v>CONTROL INTERNO</v>
      </c>
      <c r="O645" t="str">
        <v>DOCUMENTACIÓN DE PROCESO</v>
      </c>
      <c r="P645">
        <v>3</v>
      </c>
      <c r="Q645">
        <v>0</v>
      </c>
      <c r="R645">
        <f t="shared" si="31"/>
        <v>3</v>
      </c>
      <c r="S645">
        <f t="shared" si="32"/>
        <v>0</v>
      </c>
      <c r="T645" s="53" t="str">
        <f t="shared" si="33"/>
        <v/>
      </c>
      <c r="U645" s="53" t="str">
        <f t="shared" si="33"/>
        <v/>
      </c>
      <c r="V645" s="53" t="str">
        <f t="shared" si="33"/>
        <v/>
      </c>
      <c r="W645" s="53" t="str">
        <f t="shared" si="33"/>
        <v/>
      </c>
      <c r="X645" s="53" t="str">
        <f t="shared" si="33"/>
        <v>CSCGT</v>
      </c>
    </row>
    <row r="646" spans="1:24" hidden="1" x14ac:dyDescent="0.3">
      <c r="A646" s="53">
        <v>250</v>
      </c>
      <c r="B646" s="121">
        <v>45309</v>
      </c>
      <c r="C646" t="str">
        <v>BERENICE, CERVANTES PIZAÑA</v>
      </c>
      <c r="D646" s="53" t="str">
        <v>CSCGT</v>
      </c>
      <c r="E646" s="53" t="str">
        <v>PRODUCTIVA</v>
      </c>
      <c r="F646" t="str">
        <v>ACTIVIDADES DE CONTROL INTERNO</v>
      </c>
      <c r="G646" s="121" t="str">
        <v>23/11/2023</v>
      </c>
      <c r="H646" s="53">
        <v>2023</v>
      </c>
      <c r="I646" t="str">
        <v>nov</v>
      </c>
      <c r="J646" s="124">
        <v>45231</v>
      </c>
      <c r="K646">
        <v>20</v>
      </c>
      <c r="L646">
        <v>45</v>
      </c>
      <c r="M646" t="str">
        <v>ELABORACIÓN, PUBLICACIÓN E IMPLEMENTACION DE PROCESOS DE COMPRAS (MATERIALES, GASTOS Y PROYECTOS)</v>
      </c>
      <c r="N646" t="str">
        <v>CONTROL INTERNO</v>
      </c>
      <c r="O646" t="str">
        <v>DOCUMENTACIÓN DE PROCESO</v>
      </c>
      <c r="P646">
        <v>3</v>
      </c>
      <c r="Q646">
        <v>0</v>
      </c>
      <c r="R646">
        <f t="shared" si="31"/>
        <v>3</v>
      </c>
      <c r="S646">
        <f t="shared" si="32"/>
        <v>0</v>
      </c>
      <c r="T646" s="53" t="str">
        <f t="shared" si="33"/>
        <v/>
      </c>
      <c r="U646" s="53" t="str">
        <f t="shared" si="33"/>
        <v/>
      </c>
      <c r="V646" s="53" t="str">
        <f t="shared" si="33"/>
        <v/>
      </c>
      <c r="W646" s="53" t="str">
        <f t="shared" si="33"/>
        <v/>
      </c>
      <c r="X646" s="53" t="str">
        <f t="shared" si="33"/>
        <v>CSCGT</v>
      </c>
    </row>
    <row r="647" spans="1:24" hidden="1" x14ac:dyDescent="0.3">
      <c r="A647" s="53">
        <v>249</v>
      </c>
      <c r="B647" s="121">
        <v>45309</v>
      </c>
      <c r="C647" t="str">
        <v>BERENICE, CERVANTES PIZAÑA</v>
      </c>
      <c r="D647" s="53" t="str">
        <v>CSCGT</v>
      </c>
      <c r="E647" s="53" t="str">
        <v>IMPRODUCTIVA</v>
      </c>
      <c r="F647" t="str">
        <v>ENTRENAMIENTO / CAPACITACIÓN</v>
      </c>
      <c r="G647" s="121" t="str">
        <v>23/11/2023</v>
      </c>
      <c r="H647" s="53">
        <v>2023</v>
      </c>
      <c r="I647" t="str">
        <v>nov</v>
      </c>
      <c r="J647" s="124">
        <v>45231</v>
      </c>
      <c r="K647">
        <v>0</v>
      </c>
      <c r="L647">
        <v>0</v>
      </c>
      <c r="M647">
        <v>0</v>
      </c>
      <c r="N647">
        <v>0</v>
      </c>
      <c r="O647">
        <v>0</v>
      </c>
      <c r="P647">
        <v>3</v>
      </c>
      <c r="Q647">
        <v>0</v>
      </c>
      <c r="R647">
        <f t="shared" ref="R647:R710" si="34">IF(OR(D647="GRUPO TEPSA",D647="TODAS"),P647/5,P647)</f>
        <v>3</v>
      </c>
      <c r="S647">
        <f t="shared" si="32"/>
        <v>0</v>
      </c>
      <c r="T647" s="53" t="str">
        <f t="shared" si="33"/>
        <v/>
      </c>
      <c r="U647" s="53" t="str">
        <f t="shared" si="33"/>
        <v/>
      </c>
      <c r="V647" s="53" t="str">
        <f t="shared" si="33"/>
        <v/>
      </c>
      <c r="W647" s="53" t="str">
        <f t="shared" si="33"/>
        <v/>
      </c>
      <c r="X647" s="53" t="str">
        <f t="shared" si="33"/>
        <v>CSCGT</v>
      </c>
    </row>
    <row r="648" spans="1:24" hidden="1" x14ac:dyDescent="0.3">
      <c r="A648" s="53">
        <v>248</v>
      </c>
      <c r="B648" s="121">
        <v>45309</v>
      </c>
      <c r="C648" t="str">
        <v>BERENICE, CERVANTES PIZAÑA</v>
      </c>
      <c r="D648" s="53" t="str">
        <v>CSCGT</v>
      </c>
      <c r="E648" s="53" t="str">
        <v>PRODUCTIVA</v>
      </c>
      <c r="F648" t="str">
        <v>ACTIVIDADES DE CONTROL INTERNO</v>
      </c>
      <c r="G648" s="121" t="str">
        <v>22/11/2023</v>
      </c>
      <c r="H648" s="53">
        <v>2023</v>
      </c>
      <c r="I648" t="str">
        <v>nov</v>
      </c>
      <c r="J648" s="124">
        <v>45231</v>
      </c>
      <c r="K648">
        <v>73</v>
      </c>
      <c r="L648">
        <v>95</v>
      </c>
      <c r="M648" t="str">
        <v>POLITICA DE ETICA EMPRESARIAL</v>
      </c>
      <c r="N648" t="str">
        <v>CONTROL INTERNO</v>
      </c>
      <c r="O648" t="str">
        <v>DOCUMENTACIÓN DE POLITICA</v>
      </c>
      <c r="P648">
        <v>9</v>
      </c>
      <c r="Q648">
        <v>0</v>
      </c>
      <c r="R648">
        <f t="shared" si="34"/>
        <v>9</v>
      </c>
      <c r="S648">
        <f t="shared" si="32"/>
        <v>0</v>
      </c>
      <c r="T648" s="53" t="str">
        <f t="shared" si="33"/>
        <v/>
      </c>
      <c r="U648" s="53" t="str">
        <f t="shared" si="33"/>
        <v/>
      </c>
      <c r="V648" s="53" t="str">
        <f t="shared" si="33"/>
        <v/>
      </c>
      <c r="W648" s="53" t="str">
        <f t="shared" si="33"/>
        <v/>
      </c>
      <c r="X648" s="53" t="str">
        <f t="shared" si="33"/>
        <v>CSCGT</v>
      </c>
    </row>
    <row r="649" spans="1:24" hidden="1" x14ac:dyDescent="0.3">
      <c r="A649" s="53">
        <v>247</v>
      </c>
      <c r="B649" s="121">
        <v>45309</v>
      </c>
      <c r="C649" t="str">
        <v>BERENICE, CERVANTES PIZAÑA</v>
      </c>
      <c r="D649" s="53" t="str">
        <v>CSCGT</v>
      </c>
      <c r="E649" s="53" t="str">
        <v>IMPRODUCTIVA</v>
      </c>
      <c r="F649" t="str">
        <v>ENTRENAMIENTO / CAPACITACIÓN</v>
      </c>
      <c r="G649" s="121" t="str">
        <v>21/11/2023</v>
      </c>
      <c r="H649" s="53">
        <v>2023</v>
      </c>
      <c r="I649" t="str">
        <v>nov</v>
      </c>
      <c r="J649" s="124">
        <v>45231</v>
      </c>
      <c r="K649">
        <v>0</v>
      </c>
      <c r="L649">
        <v>0</v>
      </c>
      <c r="M649">
        <v>0</v>
      </c>
      <c r="N649">
        <v>0</v>
      </c>
      <c r="O649">
        <v>0</v>
      </c>
      <c r="P649">
        <v>2</v>
      </c>
      <c r="Q649">
        <v>0</v>
      </c>
      <c r="R649">
        <f t="shared" si="34"/>
        <v>2</v>
      </c>
      <c r="S649">
        <f t="shared" si="32"/>
        <v>0</v>
      </c>
      <c r="T649" s="53" t="str">
        <f t="shared" si="33"/>
        <v/>
      </c>
      <c r="U649" s="53" t="str">
        <f t="shared" si="33"/>
        <v/>
      </c>
      <c r="V649" s="53" t="str">
        <f t="shared" si="33"/>
        <v/>
      </c>
      <c r="W649" s="53" t="str">
        <f t="shared" si="33"/>
        <v/>
      </c>
      <c r="X649" s="53" t="str">
        <f t="shared" si="33"/>
        <v>CSCGT</v>
      </c>
    </row>
    <row r="650" spans="1:24" hidden="1" x14ac:dyDescent="0.3">
      <c r="A650" s="53">
        <v>246</v>
      </c>
      <c r="B650" s="121">
        <v>45309</v>
      </c>
      <c r="C650" t="str">
        <v>BERENICE, CERVANTES PIZAÑA</v>
      </c>
      <c r="D650" s="53" t="str">
        <v>CSCGT</v>
      </c>
      <c r="E650" s="53" t="str">
        <v>IMPRODUCTIVA</v>
      </c>
      <c r="F650" t="str">
        <v>PERMISOS</v>
      </c>
      <c r="G650" s="121" t="str">
        <v>21/11/2023</v>
      </c>
      <c r="H650" s="53">
        <v>2023</v>
      </c>
      <c r="I650" t="str">
        <v>nov</v>
      </c>
      <c r="J650" s="124">
        <v>45231</v>
      </c>
      <c r="K650">
        <v>0</v>
      </c>
      <c r="L650">
        <v>0</v>
      </c>
      <c r="M650">
        <v>0</v>
      </c>
      <c r="N650">
        <v>0</v>
      </c>
      <c r="O650">
        <v>0</v>
      </c>
      <c r="P650">
        <v>7</v>
      </c>
      <c r="Q650">
        <v>0</v>
      </c>
      <c r="R650">
        <f t="shared" si="34"/>
        <v>7</v>
      </c>
      <c r="S650">
        <f t="shared" si="32"/>
        <v>0</v>
      </c>
      <c r="T650" s="53" t="str">
        <f t="shared" si="33"/>
        <v/>
      </c>
      <c r="U650" s="53" t="str">
        <f t="shared" si="33"/>
        <v/>
      </c>
      <c r="V650" s="53" t="str">
        <f t="shared" si="33"/>
        <v/>
      </c>
      <c r="W650" s="53" t="str">
        <f t="shared" si="33"/>
        <v/>
      </c>
      <c r="X650" s="53" t="str">
        <f t="shared" si="33"/>
        <v>CSCGT</v>
      </c>
    </row>
    <row r="651" spans="1:24" hidden="1" x14ac:dyDescent="0.3">
      <c r="A651" s="53">
        <v>245</v>
      </c>
      <c r="B651" s="121">
        <v>45309</v>
      </c>
      <c r="C651" t="str">
        <v>BERENICE, CERVANTES PIZAÑA</v>
      </c>
      <c r="D651" s="53" t="str">
        <v>CSCGT</v>
      </c>
      <c r="E651" s="53" t="str">
        <v>PRODUCTIVA</v>
      </c>
      <c r="F651" t="str">
        <v>ACTIVIDADES DE CONTROL INTERNO</v>
      </c>
      <c r="G651" s="121" t="str">
        <v>17/11/2023</v>
      </c>
      <c r="H651" s="53">
        <v>2023</v>
      </c>
      <c r="I651" t="str">
        <v>nov</v>
      </c>
      <c r="J651" s="124">
        <v>45231</v>
      </c>
      <c r="K651">
        <v>39</v>
      </c>
      <c r="L651">
        <v>63</v>
      </c>
      <c r="M651" t="str">
        <v>FLUJO PARA ADMINISTRAR MANTENIMIENTOS PREVENTIVOS Y CORRECTIVOS DE FLOTILLAS</v>
      </c>
      <c r="N651" t="str">
        <v>CONTROL INTERNO</v>
      </c>
      <c r="O651" t="str">
        <v>AUTOMATIZACIÓN DE PROCESO</v>
      </c>
      <c r="P651">
        <v>4</v>
      </c>
      <c r="Q651">
        <v>0</v>
      </c>
      <c r="R651">
        <f t="shared" si="34"/>
        <v>4</v>
      </c>
      <c r="S651">
        <f t="shared" ref="S651:S714" si="35">IF(OR(D651="GRUPO TEPSA",D651="TODAS"),Q651/5,Q651)</f>
        <v>0</v>
      </c>
      <c r="T651" s="53" t="str">
        <f t="shared" si="33"/>
        <v/>
      </c>
      <c r="U651" s="53" t="str">
        <f t="shared" si="33"/>
        <v/>
      </c>
      <c r="V651" s="53" t="str">
        <f t="shared" si="33"/>
        <v/>
      </c>
      <c r="W651" s="53" t="str">
        <f t="shared" si="33"/>
        <v/>
      </c>
      <c r="X651" s="53" t="str">
        <f t="shared" si="33"/>
        <v>CSCGT</v>
      </c>
    </row>
    <row r="652" spans="1:24" hidden="1" x14ac:dyDescent="0.3">
      <c r="A652" s="53">
        <v>244</v>
      </c>
      <c r="B652" s="121">
        <v>45309</v>
      </c>
      <c r="C652" t="str">
        <v>BERENICE, CERVANTES PIZAÑA</v>
      </c>
      <c r="D652" s="53" t="str">
        <v>CSCGT</v>
      </c>
      <c r="E652" s="53" t="str">
        <v>IMPRODUCTIVA</v>
      </c>
      <c r="F652" t="str">
        <v>TAREAS ADMINISTRATIVAS (REUNIÓN SOLICITADA POR OTRO DEPARTAMENTO OPERACIÓN 100%)</v>
      </c>
      <c r="G652" s="121" t="str">
        <v>17/11/2023</v>
      </c>
      <c r="H652" s="53">
        <v>2023</v>
      </c>
      <c r="I652" t="str">
        <v>nov</v>
      </c>
      <c r="J652" s="124">
        <v>45231</v>
      </c>
      <c r="K652">
        <v>0</v>
      </c>
      <c r="L652">
        <v>0</v>
      </c>
      <c r="M652">
        <v>0</v>
      </c>
      <c r="N652">
        <v>0</v>
      </c>
      <c r="O652">
        <v>0</v>
      </c>
      <c r="P652">
        <v>1</v>
      </c>
      <c r="Q652">
        <v>0</v>
      </c>
      <c r="R652">
        <f t="shared" si="34"/>
        <v>1</v>
      </c>
      <c r="S652">
        <f t="shared" si="35"/>
        <v>0</v>
      </c>
      <c r="T652" s="53" t="str">
        <f t="shared" si="33"/>
        <v/>
      </c>
      <c r="U652" s="53" t="str">
        <f t="shared" si="33"/>
        <v/>
      </c>
      <c r="V652" s="53" t="str">
        <f t="shared" si="33"/>
        <v/>
      </c>
      <c r="W652" s="53" t="str">
        <f t="shared" si="33"/>
        <v/>
      </c>
      <c r="X652" s="53" t="str">
        <f t="shared" si="33"/>
        <v>CSCGT</v>
      </c>
    </row>
    <row r="653" spans="1:24" hidden="1" x14ac:dyDescent="0.3">
      <c r="A653" s="53">
        <v>243</v>
      </c>
      <c r="B653" s="121">
        <v>45309</v>
      </c>
      <c r="C653" t="str">
        <v>BERENICE, CERVANTES PIZAÑA</v>
      </c>
      <c r="D653" s="53" t="str">
        <v>TEPSA STEEL POWER</v>
      </c>
      <c r="E653" s="53" t="str">
        <v>PRODUCTIVA</v>
      </c>
      <c r="F653" t="str">
        <v>ACTIVIDADES DE CONTROL INTERNO</v>
      </c>
      <c r="G653" s="121" t="str">
        <v>17/11/2023</v>
      </c>
      <c r="H653" s="53">
        <v>2023</v>
      </c>
      <c r="I653" t="str">
        <v>nov</v>
      </c>
      <c r="J653" s="124">
        <v>45231</v>
      </c>
      <c r="K653">
        <v>43</v>
      </c>
      <c r="L653">
        <v>66</v>
      </c>
      <c r="M653" t="str">
        <v xml:space="preserve">PROYECTO ACTIVO ORDENES DE TRABAJO PLANTAS </v>
      </c>
      <c r="N653" t="str">
        <v>CONTROL INTERNO</v>
      </c>
      <c r="O653">
        <v>0</v>
      </c>
      <c r="P653">
        <v>2</v>
      </c>
      <c r="Q653">
        <v>0</v>
      </c>
      <c r="R653">
        <f t="shared" si="34"/>
        <v>2</v>
      </c>
      <c r="S653">
        <f t="shared" si="35"/>
        <v>0</v>
      </c>
      <c r="T653" s="53" t="str">
        <f t="shared" si="33"/>
        <v/>
      </c>
      <c r="U653" s="53" t="str">
        <f t="shared" si="33"/>
        <v/>
      </c>
      <c r="V653" s="53" t="str">
        <f t="shared" si="33"/>
        <v/>
      </c>
      <c r="W653" s="53" t="str">
        <f t="shared" si="33"/>
        <v>TEPSA STEEL POWER</v>
      </c>
      <c r="X653" s="53" t="str">
        <f t="shared" si="33"/>
        <v/>
      </c>
    </row>
    <row r="654" spans="1:24" hidden="1" x14ac:dyDescent="0.3">
      <c r="A654" s="53">
        <v>242</v>
      </c>
      <c r="B654" s="121">
        <v>45309</v>
      </c>
      <c r="C654" t="str">
        <v>BERENICE, CERVANTES PIZAÑA</v>
      </c>
      <c r="D654" s="53" t="str">
        <v>TEPSA ELÉCTRICA</v>
      </c>
      <c r="E654" s="53" t="str">
        <v>PRODUCTIVA</v>
      </c>
      <c r="F654" t="str">
        <v>ACTIVIDADES DE CONTROL INTERNO</v>
      </c>
      <c r="G654" s="121" t="str">
        <v>17/11/2023</v>
      </c>
      <c r="H654" s="53">
        <v>2023</v>
      </c>
      <c r="I654" t="str">
        <v>nov</v>
      </c>
      <c r="J654" s="124">
        <v>45231</v>
      </c>
      <c r="K654">
        <v>43</v>
      </c>
      <c r="L654">
        <v>66</v>
      </c>
      <c r="M654" t="str">
        <v xml:space="preserve">PROYECTO ACTIVO ORDENES DE TRABAJO PLANTAS </v>
      </c>
      <c r="N654" t="str">
        <v>CONTROL INTERNO</v>
      </c>
      <c r="O654">
        <v>0</v>
      </c>
      <c r="P654">
        <v>2</v>
      </c>
      <c r="Q654">
        <v>0</v>
      </c>
      <c r="R654">
        <f t="shared" si="34"/>
        <v>2</v>
      </c>
      <c r="S654">
        <f t="shared" si="35"/>
        <v>0</v>
      </c>
      <c r="T654" s="53" t="str">
        <f t="shared" si="33"/>
        <v/>
      </c>
      <c r="U654" s="53" t="str">
        <f t="shared" si="33"/>
        <v>TEPSA ELÉCTRICA</v>
      </c>
      <c r="V654" s="53" t="str">
        <f t="shared" si="33"/>
        <v/>
      </c>
      <c r="W654" s="53" t="str">
        <f t="shared" si="33"/>
        <v/>
      </c>
      <c r="X654" s="53" t="str">
        <f t="shared" si="33"/>
        <v/>
      </c>
    </row>
    <row r="655" spans="1:24" hidden="1" x14ac:dyDescent="0.3">
      <c r="A655" s="53">
        <v>241</v>
      </c>
      <c r="B655" s="121">
        <v>45309</v>
      </c>
      <c r="C655" t="str">
        <v>BERENICE, CERVANTES PIZAÑA</v>
      </c>
      <c r="D655" s="53" t="str">
        <v>CSCGT</v>
      </c>
      <c r="E655" s="53" t="str">
        <v>PRODUCTIVA</v>
      </c>
      <c r="F655" t="str">
        <v>ACTIVIDADES DE CONTROL INTERNO</v>
      </c>
      <c r="G655" s="121" t="str">
        <v>16/11/2023</v>
      </c>
      <c r="H655" s="53">
        <v>2023</v>
      </c>
      <c r="I655" t="str">
        <v>nov</v>
      </c>
      <c r="J655" s="124">
        <v>45231</v>
      </c>
      <c r="K655">
        <v>73</v>
      </c>
      <c r="L655">
        <v>95</v>
      </c>
      <c r="M655" t="str">
        <v>POLITICA DE ETICA EMPRESARIAL</v>
      </c>
      <c r="N655" t="str">
        <v>CONTROL INTERNO</v>
      </c>
      <c r="O655" t="str">
        <v>DOCUMENTACIÓN DE POLITICA</v>
      </c>
      <c r="P655">
        <v>9</v>
      </c>
      <c r="Q655">
        <v>0</v>
      </c>
      <c r="R655">
        <f t="shared" si="34"/>
        <v>9</v>
      </c>
      <c r="S655">
        <f t="shared" si="35"/>
        <v>0</v>
      </c>
      <c r="T655" s="53" t="str">
        <f t="shared" si="33"/>
        <v/>
      </c>
      <c r="U655" s="53" t="str">
        <f t="shared" si="33"/>
        <v/>
      </c>
      <c r="V655" s="53" t="str">
        <f t="shared" si="33"/>
        <v/>
      </c>
      <c r="W655" s="53" t="str">
        <f t="shared" si="33"/>
        <v/>
      </c>
      <c r="X655" s="53" t="str">
        <f t="shared" si="33"/>
        <v>CSCGT</v>
      </c>
    </row>
    <row r="656" spans="1:24" hidden="1" x14ac:dyDescent="0.3">
      <c r="A656" s="53">
        <v>240</v>
      </c>
      <c r="B656" s="121">
        <v>45309</v>
      </c>
      <c r="C656" t="str">
        <v>BERENICE, CERVANTES PIZAÑA</v>
      </c>
      <c r="D656" s="53" t="str">
        <v>CSCGT</v>
      </c>
      <c r="E656" s="53" t="str">
        <v>PRODUCTIVA</v>
      </c>
      <c r="F656" t="str">
        <v>ACTIVIDADES DE CONTROL INTERNO</v>
      </c>
      <c r="G656" s="121" t="str">
        <v>15/11/2023</v>
      </c>
      <c r="H656" s="53">
        <v>2023</v>
      </c>
      <c r="I656" t="str">
        <v>nov</v>
      </c>
      <c r="J656" s="124">
        <v>45231</v>
      </c>
      <c r="K656">
        <v>20</v>
      </c>
      <c r="L656">
        <v>45</v>
      </c>
      <c r="M656" t="str">
        <v>ELABORACIÓN, PUBLICACIÓN E IMPLEMENTACION DE PROCESOS DE COMPRAS (MATERIALES, GASTOS Y PROYECTOS)</v>
      </c>
      <c r="N656" t="str">
        <v>CONTROL INTERNO</v>
      </c>
      <c r="O656" t="str">
        <v>DOCUMENTACIÓN DE PROCESO</v>
      </c>
      <c r="P656">
        <v>9</v>
      </c>
      <c r="Q656">
        <v>0</v>
      </c>
      <c r="R656">
        <f t="shared" si="34"/>
        <v>9</v>
      </c>
      <c r="S656">
        <f t="shared" si="35"/>
        <v>0</v>
      </c>
      <c r="T656" s="53" t="str">
        <f t="shared" si="33"/>
        <v/>
      </c>
      <c r="U656" s="53" t="str">
        <f t="shared" si="33"/>
        <v/>
      </c>
      <c r="V656" s="53" t="str">
        <f t="shared" si="33"/>
        <v/>
      </c>
      <c r="W656" s="53" t="str">
        <f t="shared" si="33"/>
        <v/>
      </c>
      <c r="X656" s="53" t="str">
        <f t="shared" si="33"/>
        <v>CSCGT</v>
      </c>
    </row>
    <row r="657" spans="1:24" hidden="1" x14ac:dyDescent="0.3">
      <c r="A657" s="53">
        <v>239</v>
      </c>
      <c r="B657" s="121">
        <v>45309</v>
      </c>
      <c r="C657" t="str">
        <v>BERENICE, CERVANTES PIZAÑA</v>
      </c>
      <c r="D657" s="53" t="str">
        <v>CSCGT</v>
      </c>
      <c r="E657" s="53" t="str">
        <v>PRODUCTIVA</v>
      </c>
      <c r="F657" t="str">
        <v>ACTIVIDADES DE CONTROL INTERNO</v>
      </c>
      <c r="G657" s="121" t="str">
        <v>14/11/2023</v>
      </c>
      <c r="H657" s="53">
        <v>2023</v>
      </c>
      <c r="I657" t="str">
        <v>nov</v>
      </c>
      <c r="J657" s="124">
        <v>45231</v>
      </c>
      <c r="K657">
        <v>82</v>
      </c>
      <c r="L657">
        <v>105</v>
      </c>
      <c r="M657" t="str">
        <v>DOCUMENTACIÓN, PUBLICACIÓN E IMPLEMENTACÍON DE PROCESO PARA PROVISIONES CONTABLES DE CONSECUTIVOS MINE POWER FACTURADO EN PARCIALIDADES</v>
      </c>
      <c r="N657" t="str">
        <v>CONTROL INTERNO</v>
      </c>
      <c r="O657" t="str">
        <v>DOCUMENTACIÓN DE PROCESO</v>
      </c>
      <c r="P657">
        <v>9</v>
      </c>
      <c r="Q657">
        <v>0</v>
      </c>
      <c r="R657">
        <f t="shared" si="34"/>
        <v>9</v>
      </c>
      <c r="S657">
        <f t="shared" si="35"/>
        <v>0</v>
      </c>
      <c r="T657" s="53" t="str">
        <f t="shared" si="33"/>
        <v/>
      </c>
      <c r="U657" s="53" t="str">
        <f t="shared" si="33"/>
        <v/>
      </c>
      <c r="V657" s="53" t="str">
        <f t="shared" si="33"/>
        <v/>
      </c>
      <c r="W657" s="53" t="str">
        <f t="shared" si="33"/>
        <v/>
      </c>
      <c r="X657" s="53" t="str">
        <f t="shared" si="33"/>
        <v>CSCGT</v>
      </c>
    </row>
    <row r="658" spans="1:24" hidden="1" x14ac:dyDescent="0.3">
      <c r="A658" s="53">
        <v>238</v>
      </c>
      <c r="B658" s="121">
        <v>45309</v>
      </c>
      <c r="C658" t="str">
        <v>BERENICE, CERVANTES PIZAÑA</v>
      </c>
      <c r="D658" s="53" t="str">
        <v>CSCGT</v>
      </c>
      <c r="E658" s="53" t="str">
        <v>PRODUCTIVA</v>
      </c>
      <c r="F658" t="str">
        <v>ACTIVIDADES DE CONTROL INTERNO</v>
      </c>
      <c r="G658" s="121" t="str">
        <v>13/11/2023</v>
      </c>
      <c r="H658" s="53">
        <v>2023</v>
      </c>
      <c r="I658" t="str">
        <v>nov</v>
      </c>
      <c r="J658" s="124">
        <v>45231</v>
      </c>
      <c r="K658">
        <v>82</v>
      </c>
      <c r="L658">
        <v>105</v>
      </c>
      <c r="M658" t="str">
        <v>DOCUMENTACIÓN, PUBLICACIÓN E IMPLEMENTACÍON DE PROCESO PARA PROVISIONES CONTABLES DE CONSECUTIVOS MINE POWER FACTURADO EN PARCIALIDADES</v>
      </c>
      <c r="N658" t="str">
        <v>CONTROL INTERNO</v>
      </c>
      <c r="O658" t="str">
        <v>DOCUMENTACIÓN DE PROCESO</v>
      </c>
      <c r="P658">
        <v>4.5</v>
      </c>
      <c r="Q658">
        <v>0</v>
      </c>
      <c r="R658">
        <f t="shared" si="34"/>
        <v>4.5</v>
      </c>
      <c r="S658">
        <f t="shared" si="35"/>
        <v>0</v>
      </c>
      <c r="T658" s="53" t="str">
        <f t="shared" si="33"/>
        <v/>
      </c>
      <c r="U658" s="53" t="str">
        <f t="shared" si="33"/>
        <v/>
      </c>
      <c r="V658" s="53" t="str">
        <f t="shared" si="33"/>
        <v/>
      </c>
      <c r="W658" s="53" t="str">
        <f t="shared" si="33"/>
        <v/>
      </c>
      <c r="X658" s="53" t="str">
        <f t="shared" si="33"/>
        <v>CSCGT</v>
      </c>
    </row>
    <row r="659" spans="1:24" hidden="1" x14ac:dyDescent="0.3">
      <c r="A659" s="53">
        <v>237</v>
      </c>
      <c r="B659" s="121">
        <v>45309</v>
      </c>
      <c r="C659" t="str">
        <v>BERENICE, CERVANTES PIZAÑA</v>
      </c>
      <c r="D659" s="53" t="str">
        <v>CSCGT</v>
      </c>
      <c r="E659" s="53" t="str">
        <v>PRODUCTIVA</v>
      </c>
      <c r="F659" t="str">
        <v>ACTIVIDADES DE CONTROL INTERNO</v>
      </c>
      <c r="G659" s="121" t="str">
        <v>13/11/2023</v>
      </c>
      <c r="H659" s="53">
        <v>2023</v>
      </c>
      <c r="I659" t="str">
        <v>nov</v>
      </c>
      <c r="J659" s="124">
        <v>45231</v>
      </c>
      <c r="K659">
        <v>20</v>
      </c>
      <c r="L659">
        <v>45</v>
      </c>
      <c r="M659" t="str">
        <v>ELABORACIÓN, PUBLICACIÓN E IMPLEMENTACION DE PROCESOS DE COMPRAS (MATERIALES, GASTOS Y PROYECTOS)</v>
      </c>
      <c r="N659" t="str">
        <v>CONTROL INTERNO</v>
      </c>
      <c r="O659" t="str">
        <v>DOCUMENTACIÓN DE PROCESO</v>
      </c>
      <c r="P659">
        <v>4.5</v>
      </c>
      <c r="Q659">
        <v>0</v>
      </c>
      <c r="R659">
        <f t="shared" si="34"/>
        <v>4.5</v>
      </c>
      <c r="S659">
        <f t="shared" si="35"/>
        <v>0</v>
      </c>
      <c r="T659" s="53" t="str">
        <f t="shared" si="33"/>
        <v/>
      </c>
      <c r="U659" s="53" t="str">
        <f t="shared" si="33"/>
        <v/>
      </c>
      <c r="V659" s="53" t="str">
        <f t="shared" si="33"/>
        <v/>
      </c>
      <c r="W659" s="53" t="str">
        <f t="shared" si="33"/>
        <v/>
      </c>
      <c r="X659" s="53" t="str">
        <f t="shared" si="33"/>
        <v>CSCGT</v>
      </c>
    </row>
    <row r="660" spans="1:24" hidden="1" x14ac:dyDescent="0.3">
      <c r="A660" s="53">
        <v>236</v>
      </c>
      <c r="B660" s="121">
        <v>45309</v>
      </c>
      <c r="C660" t="str">
        <v>BERENICE, CERVANTES PIZAÑA</v>
      </c>
      <c r="D660" s="53" t="str">
        <v>TEPSA STEEL POWER</v>
      </c>
      <c r="E660" s="53" t="str">
        <v>PRODUCTIVA</v>
      </c>
      <c r="F660" t="str">
        <v>ACTIVIDADES DE CONTROL INTERNO</v>
      </c>
      <c r="G660" s="121" t="str">
        <v>10/11/2023</v>
      </c>
      <c r="H660" s="53">
        <v>2023</v>
      </c>
      <c r="I660" t="str">
        <v>nov</v>
      </c>
      <c r="J660" s="124">
        <v>45231</v>
      </c>
      <c r="K660">
        <v>62</v>
      </c>
      <c r="L660">
        <v>85</v>
      </c>
      <c r="M660" t="str">
        <v>ASESORAR A GESTION DE CALIDAD PLANTAS (STEEL POWER)</v>
      </c>
      <c r="N660" t="str">
        <v>CONTROL INTERNO</v>
      </c>
      <c r="O660" t="str">
        <v>DOCUMENTACIÓN DE PROCESO</v>
      </c>
      <c r="P660">
        <v>2</v>
      </c>
      <c r="Q660">
        <v>0</v>
      </c>
      <c r="R660">
        <f t="shared" si="34"/>
        <v>2</v>
      </c>
      <c r="S660">
        <f t="shared" si="35"/>
        <v>0</v>
      </c>
      <c r="T660" s="53" t="str">
        <f t="shared" si="33"/>
        <v/>
      </c>
      <c r="U660" s="53" t="str">
        <f t="shared" si="33"/>
        <v/>
      </c>
      <c r="V660" s="53" t="str">
        <f t="shared" si="33"/>
        <v/>
      </c>
      <c r="W660" s="53" t="str">
        <f t="shared" si="33"/>
        <v>TEPSA STEEL POWER</v>
      </c>
      <c r="X660" s="53" t="str">
        <f t="shared" si="33"/>
        <v/>
      </c>
    </row>
    <row r="661" spans="1:24" hidden="1" x14ac:dyDescent="0.3">
      <c r="A661" s="53">
        <v>235</v>
      </c>
      <c r="B661" s="121">
        <v>45309</v>
      </c>
      <c r="C661" t="str">
        <v>BERENICE, CERVANTES PIZAÑA</v>
      </c>
      <c r="D661" s="53" t="str">
        <v>CSCGT</v>
      </c>
      <c r="E661" s="53" t="str">
        <v>PRODUCTIVA</v>
      </c>
      <c r="F661" t="str">
        <v>ACTIVIDADES DE CONTROL INTERNO</v>
      </c>
      <c r="G661" s="121" t="str">
        <v>10/11/2023</v>
      </c>
      <c r="H661" s="53">
        <v>2023</v>
      </c>
      <c r="I661" t="str">
        <v>nov</v>
      </c>
      <c r="J661" s="124">
        <v>45231</v>
      </c>
      <c r="K661">
        <v>48</v>
      </c>
      <c r="L661">
        <v>71</v>
      </c>
      <c r="M661" t="str">
        <v>FLUJO Y FORMATO PARA SOLICITUD DE  DESARROLLO O CAMBIO DE PROCESO (S) EN SISTEMAS.</v>
      </c>
      <c r="N661" t="str">
        <v>CONTROL INTERNO</v>
      </c>
      <c r="O661" t="str">
        <v>AUTOMATIZACIÓN DE PROCESO</v>
      </c>
      <c r="P661">
        <v>3</v>
      </c>
      <c r="Q661">
        <v>0</v>
      </c>
      <c r="R661">
        <f t="shared" si="34"/>
        <v>3</v>
      </c>
      <c r="S661">
        <f t="shared" si="35"/>
        <v>0</v>
      </c>
      <c r="T661" s="53" t="str">
        <f t="shared" si="33"/>
        <v/>
      </c>
      <c r="U661" s="53" t="str">
        <f t="shared" si="33"/>
        <v/>
      </c>
      <c r="V661" s="53" t="str">
        <f t="shared" si="33"/>
        <v/>
      </c>
      <c r="W661" s="53" t="str">
        <f t="shared" si="33"/>
        <v/>
      </c>
      <c r="X661" s="53" t="str">
        <f t="shared" si="33"/>
        <v>CSCGT</v>
      </c>
    </row>
    <row r="662" spans="1:24" hidden="1" x14ac:dyDescent="0.3">
      <c r="A662" s="53">
        <v>234</v>
      </c>
      <c r="B662" s="121">
        <v>45309</v>
      </c>
      <c r="C662" t="str">
        <v>BERENICE, CERVANTES PIZAÑA</v>
      </c>
      <c r="D662" s="53" t="str">
        <v>TEPSA STEEL POWER</v>
      </c>
      <c r="E662" s="53" t="str">
        <v>PRODUCTIVA</v>
      </c>
      <c r="F662" t="str">
        <v>ACTIVIDADES DE CONTROL INTERNO</v>
      </c>
      <c r="G662" s="121" t="str">
        <v>10/11/2023</v>
      </c>
      <c r="H662" s="53">
        <v>2023</v>
      </c>
      <c r="I662" t="str">
        <v>nov</v>
      </c>
      <c r="J662" s="124">
        <v>45231</v>
      </c>
      <c r="K662">
        <v>43</v>
      </c>
      <c r="L662">
        <v>66</v>
      </c>
      <c r="M662" t="str">
        <v xml:space="preserve">PROYECTO ACTIVO ORDENES DE TRABAJO PLANTAS </v>
      </c>
      <c r="N662" t="str">
        <v>CONTROL INTERNO</v>
      </c>
      <c r="O662">
        <v>0</v>
      </c>
      <c r="P662">
        <v>2</v>
      </c>
      <c r="Q662">
        <v>0</v>
      </c>
      <c r="R662">
        <f t="shared" si="34"/>
        <v>2</v>
      </c>
      <c r="S662">
        <f t="shared" si="35"/>
        <v>0</v>
      </c>
      <c r="T662" s="53" t="str">
        <f t="shared" si="33"/>
        <v/>
      </c>
      <c r="U662" s="53" t="str">
        <f t="shared" si="33"/>
        <v/>
      </c>
      <c r="V662" s="53" t="str">
        <f t="shared" si="33"/>
        <v/>
      </c>
      <c r="W662" s="53" t="str">
        <f t="shared" si="33"/>
        <v>TEPSA STEEL POWER</v>
      </c>
      <c r="X662" s="53" t="str">
        <f t="shared" si="33"/>
        <v/>
      </c>
    </row>
    <row r="663" spans="1:24" hidden="1" x14ac:dyDescent="0.3">
      <c r="A663" s="53">
        <v>233</v>
      </c>
      <c r="B663" s="121">
        <v>45309</v>
      </c>
      <c r="C663" t="str">
        <v>BERENICE, CERVANTES PIZAÑA</v>
      </c>
      <c r="D663" s="53" t="str">
        <v>TEPSA ELÉCTRICA</v>
      </c>
      <c r="E663" s="53" t="str">
        <v>PRODUCTIVA</v>
      </c>
      <c r="F663" t="str">
        <v>ACTIVIDADES DE CONTROL INTERNO</v>
      </c>
      <c r="G663" s="121" t="str">
        <v>10/11/2023</v>
      </c>
      <c r="H663" s="53">
        <v>2023</v>
      </c>
      <c r="I663" t="str">
        <v>nov</v>
      </c>
      <c r="J663" s="124">
        <v>45231</v>
      </c>
      <c r="K663">
        <v>43</v>
      </c>
      <c r="L663">
        <v>66</v>
      </c>
      <c r="M663" t="str">
        <v xml:space="preserve">PROYECTO ACTIVO ORDENES DE TRABAJO PLANTAS </v>
      </c>
      <c r="N663" t="str">
        <v>CONTROL INTERNO</v>
      </c>
      <c r="O663">
        <v>0</v>
      </c>
      <c r="P663">
        <v>2</v>
      </c>
      <c r="Q663">
        <v>0</v>
      </c>
      <c r="R663">
        <f t="shared" si="34"/>
        <v>2</v>
      </c>
      <c r="S663">
        <f t="shared" si="35"/>
        <v>0</v>
      </c>
      <c r="T663" s="53" t="str">
        <f t="shared" si="33"/>
        <v/>
      </c>
      <c r="U663" s="53" t="str">
        <f t="shared" si="33"/>
        <v>TEPSA ELÉCTRICA</v>
      </c>
      <c r="V663" s="53" t="str">
        <f t="shared" si="33"/>
        <v/>
      </c>
      <c r="W663" s="53" t="str">
        <f t="shared" si="33"/>
        <v/>
      </c>
      <c r="X663" s="53" t="str">
        <f t="shared" si="33"/>
        <v/>
      </c>
    </row>
    <row r="664" spans="1:24" hidden="1" x14ac:dyDescent="0.3">
      <c r="A664" s="53">
        <v>232</v>
      </c>
      <c r="B664" s="121">
        <v>45309</v>
      </c>
      <c r="C664" t="str">
        <v>BERENICE, CERVANTES PIZAÑA</v>
      </c>
      <c r="D664" s="53" t="str">
        <v>TEPSA STEEL POWER</v>
      </c>
      <c r="E664" s="53" t="str">
        <v>PRODUCTIVA</v>
      </c>
      <c r="F664" t="str">
        <v>ACTIVIDADES DE CONTROL INTERNO</v>
      </c>
      <c r="G664" s="121" t="str">
        <v>09/11/2023</v>
      </c>
      <c r="H664" s="53">
        <v>2023</v>
      </c>
      <c r="I664" t="str">
        <v>nov</v>
      </c>
      <c r="J664" s="124">
        <v>45231</v>
      </c>
      <c r="K664">
        <v>62</v>
      </c>
      <c r="L664">
        <v>85</v>
      </c>
      <c r="M664" t="str">
        <v>ASESORAR A GESTION DE CALIDAD PLANTAS (STEEL POWER)</v>
      </c>
      <c r="N664" t="str">
        <v>CONTROL INTERNO</v>
      </c>
      <c r="O664" t="str">
        <v>DOCUMENTACIÓN DE PROCESO</v>
      </c>
      <c r="P664">
        <v>5</v>
      </c>
      <c r="Q664">
        <v>0</v>
      </c>
      <c r="R664">
        <f t="shared" si="34"/>
        <v>5</v>
      </c>
      <c r="S664">
        <f t="shared" si="35"/>
        <v>0</v>
      </c>
      <c r="T664" s="53" t="str">
        <f t="shared" si="33"/>
        <v/>
      </c>
      <c r="U664" s="53" t="str">
        <f t="shared" si="33"/>
        <v/>
      </c>
      <c r="V664" s="53" t="str">
        <f t="shared" si="33"/>
        <v/>
      </c>
      <c r="W664" s="53" t="str">
        <f t="shared" si="33"/>
        <v>TEPSA STEEL POWER</v>
      </c>
      <c r="X664" s="53" t="str">
        <f t="shared" si="33"/>
        <v/>
      </c>
    </row>
    <row r="665" spans="1:24" hidden="1" x14ac:dyDescent="0.3">
      <c r="A665" s="53">
        <v>231</v>
      </c>
      <c r="B665" s="121">
        <v>45309</v>
      </c>
      <c r="C665" t="str">
        <v>BERENICE, CERVANTES PIZAÑA</v>
      </c>
      <c r="D665" s="53" t="str">
        <v>CSCGT</v>
      </c>
      <c r="E665" s="53" t="str">
        <v>PRODUCTIVA</v>
      </c>
      <c r="F665" t="str">
        <v>ACTIVIDADES DE CONTROL INTERNO</v>
      </c>
      <c r="G665" s="121" t="str">
        <v>09/11/2023</v>
      </c>
      <c r="H665" s="53">
        <v>2023</v>
      </c>
      <c r="I665" t="str">
        <v>nov</v>
      </c>
      <c r="J665" s="124">
        <v>45231</v>
      </c>
      <c r="K665">
        <v>20</v>
      </c>
      <c r="L665">
        <v>45</v>
      </c>
      <c r="M665" t="str">
        <v>ELABORACIÓN, PUBLICACIÓN E IMPLEMENTACION DE PROCESOS DE COMPRAS (MATERIALES, GASTOS Y PROYECTOS)</v>
      </c>
      <c r="N665" t="str">
        <v>CONTROL INTERNO</v>
      </c>
      <c r="O665" t="str">
        <v>DOCUMENTACIÓN DE PROCESO</v>
      </c>
      <c r="P665">
        <v>4</v>
      </c>
      <c r="Q665">
        <v>0</v>
      </c>
      <c r="R665">
        <f t="shared" si="34"/>
        <v>4</v>
      </c>
      <c r="S665">
        <f t="shared" si="35"/>
        <v>0</v>
      </c>
      <c r="T665" s="53" t="str">
        <f t="shared" si="33"/>
        <v/>
      </c>
      <c r="U665" s="53" t="str">
        <f t="shared" si="33"/>
        <v/>
      </c>
      <c r="V665" s="53" t="str">
        <f t="shared" si="33"/>
        <v/>
      </c>
      <c r="W665" s="53" t="str">
        <f t="shared" si="33"/>
        <v/>
      </c>
      <c r="X665" s="53" t="str">
        <f t="shared" si="33"/>
        <v>CSCGT</v>
      </c>
    </row>
    <row r="666" spans="1:24" hidden="1" x14ac:dyDescent="0.3">
      <c r="A666" s="53">
        <v>230</v>
      </c>
      <c r="B666" s="121">
        <v>45309</v>
      </c>
      <c r="C666" t="str">
        <v>BERENICE, CERVANTES PIZAÑA</v>
      </c>
      <c r="D666" s="53" t="str">
        <v>CSCGT</v>
      </c>
      <c r="E666" s="53" t="str">
        <v>PRODUCTIVA</v>
      </c>
      <c r="F666" t="str">
        <v>ACTIVIDADES DE CONTROL INTERNO</v>
      </c>
      <c r="G666" s="121" t="str">
        <v>08/11/2023</v>
      </c>
      <c r="H666" s="53">
        <v>2023</v>
      </c>
      <c r="I666" t="str">
        <v>nov</v>
      </c>
      <c r="J666" s="124">
        <v>45231</v>
      </c>
      <c r="K666">
        <v>20</v>
      </c>
      <c r="L666">
        <v>45</v>
      </c>
      <c r="M666" t="str">
        <v>ELABORACIÓN, PUBLICACIÓN E IMPLEMENTACION DE PROCESOS DE COMPRAS (MATERIALES, GASTOS Y PROYECTOS)</v>
      </c>
      <c r="N666" t="str">
        <v>CONTROL INTERNO</v>
      </c>
      <c r="O666" t="str">
        <v>DOCUMENTACIÓN DE PROCESO</v>
      </c>
      <c r="P666">
        <v>9</v>
      </c>
      <c r="Q666">
        <v>0</v>
      </c>
      <c r="R666">
        <f t="shared" si="34"/>
        <v>9</v>
      </c>
      <c r="S666">
        <f t="shared" si="35"/>
        <v>0</v>
      </c>
      <c r="T666" s="53" t="str">
        <f t="shared" si="33"/>
        <v/>
      </c>
      <c r="U666" s="53" t="str">
        <f t="shared" si="33"/>
        <v/>
      </c>
      <c r="V666" s="53" t="str">
        <f t="shared" si="33"/>
        <v/>
      </c>
      <c r="W666" s="53" t="str">
        <f t="shared" si="33"/>
        <v/>
      </c>
      <c r="X666" s="53" t="str">
        <f t="shared" si="33"/>
        <v>CSCGT</v>
      </c>
    </row>
    <row r="667" spans="1:24" hidden="1" x14ac:dyDescent="0.3">
      <c r="A667" s="53">
        <v>229</v>
      </c>
      <c r="B667" s="121">
        <v>45309</v>
      </c>
      <c r="C667" t="str">
        <v>BERENICE, CERVANTES PIZAÑA</v>
      </c>
      <c r="D667" s="53" t="str">
        <v>CSCGT</v>
      </c>
      <c r="E667" s="53" t="str">
        <v>PRODUCTIVA</v>
      </c>
      <c r="F667" t="str">
        <v>ACTIVIDADES DE CONTROL INTERNO</v>
      </c>
      <c r="G667" s="121" t="str">
        <v>07/11/2023</v>
      </c>
      <c r="H667" s="53">
        <v>2023</v>
      </c>
      <c r="I667" t="str">
        <v>nov</v>
      </c>
      <c r="J667" s="124">
        <v>45231</v>
      </c>
      <c r="K667">
        <v>20</v>
      </c>
      <c r="L667">
        <v>45</v>
      </c>
      <c r="M667" t="str">
        <v>ELABORACIÓN, PUBLICACIÓN E IMPLEMENTACION DE PROCESOS DE COMPRAS (MATERIALES, GASTOS Y PROYECTOS)</v>
      </c>
      <c r="N667" t="str">
        <v>CONTROL INTERNO</v>
      </c>
      <c r="O667" t="str">
        <v>DOCUMENTACIÓN DE PROCESO</v>
      </c>
      <c r="P667">
        <v>9</v>
      </c>
      <c r="Q667">
        <v>0</v>
      </c>
      <c r="R667">
        <f t="shared" si="34"/>
        <v>9</v>
      </c>
      <c r="S667">
        <f t="shared" si="35"/>
        <v>0</v>
      </c>
      <c r="T667" s="53" t="str">
        <f t="shared" si="33"/>
        <v/>
      </c>
      <c r="U667" s="53" t="str">
        <f t="shared" si="33"/>
        <v/>
      </c>
      <c r="V667" s="53" t="str">
        <f t="shared" si="33"/>
        <v/>
      </c>
      <c r="W667" s="53" t="str">
        <f t="shared" si="33"/>
        <v/>
      </c>
      <c r="X667" s="53" t="str">
        <f t="shared" si="33"/>
        <v>CSCGT</v>
      </c>
    </row>
    <row r="668" spans="1:24" hidden="1" x14ac:dyDescent="0.3">
      <c r="A668" s="53">
        <v>228</v>
      </c>
      <c r="B668" s="121">
        <v>45309</v>
      </c>
      <c r="C668" t="str">
        <v>BERENICE, CERVANTES PIZAÑA</v>
      </c>
      <c r="D668" s="53" t="str">
        <v>CSCGT</v>
      </c>
      <c r="E668" s="53" t="str">
        <v>PRODUCTIVA</v>
      </c>
      <c r="F668" t="str">
        <v>ACTIVIDADES DE CONTROL INTERNO</v>
      </c>
      <c r="G668" s="121" t="str">
        <v>06/11/2023</v>
      </c>
      <c r="H668" s="53">
        <v>2023</v>
      </c>
      <c r="I668" t="str">
        <v>nov</v>
      </c>
      <c r="J668" s="124">
        <v>45231</v>
      </c>
      <c r="K668">
        <v>39</v>
      </c>
      <c r="L668">
        <v>63</v>
      </c>
      <c r="M668" t="str">
        <v>FLUJO PARA ADMINISTRAR MANTENIMIENTOS PREVENTIVOS Y CORRECTIVOS DE FLOTILLAS</v>
      </c>
      <c r="N668" t="str">
        <v>CONTROL INTERNO</v>
      </c>
      <c r="O668" t="str">
        <v>AUTOMATIZACIÓN DE PROCESO</v>
      </c>
      <c r="P668">
        <v>2</v>
      </c>
      <c r="Q668">
        <v>0</v>
      </c>
      <c r="R668">
        <f t="shared" si="34"/>
        <v>2</v>
      </c>
      <c r="S668">
        <f t="shared" si="35"/>
        <v>0</v>
      </c>
      <c r="T668" s="53" t="str">
        <f t="shared" si="33"/>
        <v/>
      </c>
      <c r="U668" s="53" t="str">
        <f t="shared" si="33"/>
        <v/>
      </c>
      <c r="V668" s="53" t="str">
        <f t="shared" si="33"/>
        <v/>
      </c>
      <c r="W668" s="53" t="str">
        <f t="shared" si="33"/>
        <v/>
      </c>
      <c r="X668" s="53" t="str">
        <f t="shared" si="33"/>
        <v>CSCGT</v>
      </c>
    </row>
    <row r="669" spans="1:24" hidden="1" x14ac:dyDescent="0.3">
      <c r="A669" s="53">
        <v>227</v>
      </c>
      <c r="B669" s="121">
        <v>45309</v>
      </c>
      <c r="C669" t="str">
        <v>BERENICE, CERVANTES PIZAÑA</v>
      </c>
      <c r="D669" s="53" t="str">
        <v>CSCGT</v>
      </c>
      <c r="E669" s="53" t="str">
        <v>IMPRODUCTIVA</v>
      </c>
      <c r="F669" t="str">
        <v>REUNIÓN EQUIPO DE TRABAJO</v>
      </c>
      <c r="G669" s="121" t="str">
        <v>06/11/2023</v>
      </c>
      <c r="H669" s="53">
        <v>2023</v>
      </c>
      <c r="I669" t="str">
        <v>nov</v>
      </c>
      <c r="J669" s="124">
        <v>45231</v>
      </c>
      <c r="K669">
        <v>0</v>
      </c>
      <c r="L669">
        <v>0</v>
      </c>
      <c r="M669">
        <v>0</v>
      </c>
      <c r="N669">
        <v>0</v>
      </c>
      <c r="O669">
        <v>0</v>
      </c>
      <c r="P669">
        <v>4</v>
      </c>
      <c r="Q669">
        <v>0</v>
      </c>
      <c r="R669">
        <f t="shared" si="34"/>
        <v>4</v>
      </c>
      <c r="S669">
        <f t="shared" si="35"/>
        <v>0</v>
      </c>
      <c r="T669" s="53" t="str">
        <f t="shared" si="33"/>
        <v/>
      </c>
      <c r="U669" s="53" t="str">
        <f t="shared" si="33"/>
        <v/>
      </c>
      <c r="V669" s="53" t="str">
        <f t="shared" si="33"/>
        <v/>
      </c>
      <c r="W669" s="53" t="str">
        <f t="shared" si="33"/>
        <v/>
      </c>
      <c r="X669" s="53" t="str">
        <f t="shared" si="33"/>
        <v>CSCGT</v>
      </c>
    </row>
    <row r="670" spans="1:24" hidden="1" x14ac:dyDescent="0.3">
      <c r="A670" s="53">
        <v>226</v>
      </c>
      <c r="B670" s="121">
        <v>45309</v>
      </c>
      <c r="C670" t="str">
        <v>BERENICE, CERVANTES PIZAÑA</v>
      </c>
      <c r="D670" s="53" t="str">
        <v>CSCGT</v>
      </c>
      <c r="E670" s="53" t="str">
        <v>IMPRODUCTIVA</v>
      </c>
      <c r="F670" t="str">
        <v>ADMINISTRACIÓN DE COMITÉ DE ATENCIÓN A VIOLENCIA LABORAL</v>
      </c>
      <c r="G670" s="121" t="str">
        <v>06/11/2023</v>
      </c>
      <c r="H670" s="53">
        <v>2023</v>
      </c>
      <c r="I670" t="str">
        <v>nov</v>
      </c>
      <c r="J670" s="124">
        <v>45231</v>
      </c>
      <c r="K670">
        <v>0</v>
      </c>
      <c r="L670">
        <v>0</v>
      </c>
      <c r="M670">
        <v>0</v>
      </c>
      <c r="N670">
        <v>0</v>
      </c>
      <c r="O670">
        <v>0</v>
      </c>
      <c r="P670">
        <v>3</v>
      </c>
      <c r="Q670">
        <v>0</v>
      </c>
      <c r="R670">
        <f t="shared" si="34"/>
        <v>3</v>
      </c>
      <c r="S670">
        <f t="shared" si="35"/>
        <v>0</v>
      </c>
      <c r="T670" s="53" t="str">
        <f t="shared" si="33"/>
        <v/>
      </c>
      <c r="U670" s="53" t="str">
        <f t="shared" si="33"/>
        <v/>
      </c>
      <c r="V670" s="53" t="str">
        <f t="shared" si="33"/>
        <v/>
      </c>
      <c r="W670" s="53" t="str">
        <f t="shared" si="33"/>
        <v/>
      </c>
      <c r="X670" s="53" t="str">
        <f t="shared" si="33"/>
        <v>CSCGT</v>
      </c>
    </row>
    <row r="671" spans="1:24" hidden="1" x14ac:dyDescent="0.3">
      <c r="A671" s="53">
        <v>225</v>
      </c>
      <c r="B671" s="121">
        <v>45309</v>
      </c>
      <c r="C671" t="str">
        <v>BERENICE, CERVANTES PIZAÑA</v>
      </c>
      <c r="D671" s="53" t="str">
        <v>CSCGT</v>
      </c>
      <c r="E671" s="53" t="str">
        <v>PRODUCTIVA</v>
      </c>
      <c r="F671" t="str">
        <v>ACTIVIDADES DE CONTROL INTERNO</v>
      </c>
      <c r="G671" s="121" t="str">
        <v>03/11/2023</v>
      </c>
      <c r="H671" s="53">
        <v>2023</v>
      </c>
      <c r="I671" t="str">
        <v>nov</v>
      </c>
      <c r="J671" s="124">
        <v>45231</v>
      </c>
      <c r="K671">
        <v>82</v>
      </c>
      <c r="L671">
        <v>105</v>
      </c>
      <c r="M671" t="str">
        <v>DOCUMENTACIÓN, PUBLICACIÓN E IMPLEMENTACÍON DE PROCESO PARA PROVISIONES CONTABLES DE CONSECUTIVOS MINE POWER FACTURADO EN PARCIALIDADES</v>
      </c>
      <c r="N671" t="str">
        <v>CONTROL INTERNO</v>
      </c>
      <c r="O671" t="str">
        <v>DOCUMENTACIÓN DE PROCESO</v>
      </c>
      <c r="P671">
        <v>2</v>
      </c>
      <c r="Q671">
        <v>0</v>
      </c>
      <c r="R671">
        <f t="shared" si="34"/>
        <v>2</v>
      </c>
      <c r="S671">
        <f t="shared" si="35"/>
        <v>0</v>
      </c>
      <c r="T671" s="53" t="str">
        <f t="shared" si="33"/>
        <v/>
      </c>
      <c r="U671" s="53" t="str">
        <f t="shared" si="33"/>
        <v/>
      </c>
      <c r="V671" s="53" t="str">
        <f t="shared" si="33"/>
        <v/>
      </c>
      <c r="W671" s="53" t="str">
        <f t="shared" si="33"/>
        <v/>
      </c>
      <c r="X671" s="53" t="str">
        <f t="shared" si="33"/>
        <v>CSCGT</v>
      </c>
    </row>
    <row r="672" spans="1:24" hidden="1" x14ac:dyDescent="0.3">
      <c r="A672" s="53">
        <v>224</v>
      </c>
      <c r="B672" s="121">
        <v>45309</v>
      </c>
      <c r="C672" t="str">
        <v>BERENICE, CERVANTES PIZAÑA</v>
      </c>
      <c r="D672" s="53" t="str">
        <v>TEPSA STEEL POWER</v>
      </c>
      <c r="E672" s="53" t="str">
        <v>PRODUCTIVA</v>
      </c>
      <c r="F672" t="str">
        <v>ACTIVIDADES DE CONTROL INTERNO</v>
      </c>
      <c r="G672" s="121" t="str">
        <v>03/11/2023</v>
      </c>
      <c r="H672" s="53">
        <v>2023</v>
      </c>
      <c r="I672" t="str">
        <v>nov</v>
      </c>
      <c r="J672" s="124">
        <v>45231</v>
      </c>
      <c r="K672">
        <v>62</v>
      </c>
      <c r="L672">
        <v>85</v>
      </c>
      <c r="M672" t="str">
        <v>ASESORAR A GESTION DE CALIDAD PLANTAS (STEEL POWER)</v>
      </c>
      <c r="N672" t="str">
        <v>CONTROL INTERNO</v>
      </c>
      <c r="O672" t="str">
        <v>DOCUMENTACIÓN DE PROCESO</v>
      </c>
      <c r="P672">
        <v>3</v>
      </c>
      <c r="Q672">
        <v>0</v>
      </c>
      <c r="R672">
        <f t="shared" si="34"/>
        <v>3</v>
      </c>
      <c r="S672">
        <f t="shared" si="35"/>
        <v>0</v>
      </c>
      <c r="T672" s="53" t="str">
        <f t="shared" si="33"/>
        <v/>
      </c>
      <c r="U672" s="53" t="str">
        <f t="shared" si="33"/>
        <v/>
      </c>
      <c r="V672" s="53" t="str">
        <f t="shared" si="33"/>
        <v/>
      </c>
      <c r="W672" s="53" t="str">
        <f t="shared" si="33"/>
        <v>TEPSA STEEL POWER</v>
      </c>
      <c r="X672" s="53" t="str">
        <f t="shared" si="33"/>
        <v/>
      </c>
    </row>
    <row r="673" spans="1:24" hidden="1" x14ac:dyDescent="0.3">
      <c r="A673" s="53">
        <v>223</v>
      </c>
      <c r="B673" s="121">
        <v>45309</v>
      </c>
      <c r="C673" t="str">
        <v>BERENICE, CERVANTES PIZAÑA</v>
      </c>
      <c r="D673" s="53" t="str">
        <v>TEPSA STEEL POWER</v>
      </c>
      <c r="E673" s="53" t="str">
        <v>PRODUCTIVA</v>
      </c>
      <c r="F673" t="str">
        <v>ACTIVIDADES DE CONTROL INTERNO</v>
      </c>
      <c r="G673" s="121" t="str">
        <v>03/11/2023</v>
      </c>
      <c r="H673" s="53">
        <v>2023</v>
      </c>
      <c r="I673" t="str">
        <v>nov</v>
      </c>
      <c r="J673" s="124">
        <v>45231</v>
      </c>
      <c r="K673">
        <v>43</v>
      </c>
      <c r="L673">
        <v>66</v>
      </c>
      <c r="M673" t="str">
        <v xml:space="preserve">PROYECTO ACTIVO ORDENES DE TRABAJO PLANTAS </v>
      </c>
      <c r="N673" t="str">
        <v>CONTROL INTERNO</v>
      </c>
      <c r="O673">
        <v>0</v>
      </c>
      <c r="P673">
        <v>2</v>
      </c>
      <c r="Q673">
        <v>0</v>
      </c>
      <c r="R673">
        <f t="shared" si="34"/>
        <v>2</v>
      </c>
      <c r="S673">
        <f t="shared" si="35"/>
        <v>0</v>
      </c>
      <c r="T673" s="53" t="str">
        <f t="shared" si="33"/>
        <v/>
      </c>
      <c r="U673" s="53" t="str">
        <f t="shared" si="33"/>
        <v/>
      </c>
      <c r="V673" s="53" t="str">
        <f t="shared" si="33"/>
        <v/>
      </c>
      <c r="W673" s="53" t="str">
        <f t="shared" si="33"/>
        <v>TEPSA STEEL POWER</v>
      </c>
      <c r="X673" s="53" t="str">
        <f t="shared" si="33"/>
        <v/>
      </c>
    </row>
    <row r="674" spans="1:24" hidden="1" x14ac:dyDescent="0.3">
      <c r="A674" s="53">
        <v>222</v>
      </c>
      <c r="B674" s="121">
        <v>45309</v>
      </c>
      <c r="C674" t="str">
        <v>BERENICE, CERVANTES PIZAÑA</v>
      </c>
      <c r="D674" s="53" t="str">
        <v>TEPSA ELÉCTRICA</v>
      </c>
      <c r="E674" s="53" t="str">
        <v>PRODUCTIVA</v>
      </c>
      <c r="F674" t="str">
        <v>ACTIVIDADES DE CONTROL INTERNO</v>
      </c>
      <c r="G674" s="121" t="str">
        <v>03/11/2023</v>
      </c>
      <c r="H674" s="53">
        <v>2023</v>
      </c>
      <c r="I674" t="str">
        <v>nov</v>
      </c>
      <c r="J674" s="124">
        <v>45231</v>
      </c>
      <c r="K674">
        <v>43</v>
      </c>
      <c r="L674">
        <v>66</v>
      </c>
      <c r="M674" t="str">
        <v xml:space="preserve">PROYECTO ACTIVO ORDENES DE TRABAJO PLANTAS </v>
      </c>
      <c r="N674" t="str">
        <v>CONTROL INTERNO</v>
      </c>
      <c r="O674">
        <v>0</v>
      </c>
      <c r="P674">
        <v>2</v>
      </c>
      <c r="Q674">
        <v>0</v>
      </c>
      <c r="R674">
        <f t="shared" si="34"/>
        <v>2</v>
      </c>
      <c r="S674">
        <f t="shared" si="35"/>
        <v>0</v>
      </c>
      <c r="T674" s="53" t="str">
        <f t="shared" si="33"/>
        <v/>
      </c>
      <c r="U674" s="53" t="str">
        <f t="shared" si="33"/>
        <v>TEPSA ELÉCTRICA</v>
      </c>
      <c r="V674" s="53" t="str">
        <f t="shared" si="33"/>
        <v/>
      </c>
      <c r="W674" s="53" t="str">
        <f t="shared" si="33"/>
        <v/>
      </c>
      <c r="X674" s="53" t="str">
        <f t="shared" si="33"/>
        <v/>
      </c>
    </row>
    <row r="675" spans="1:24" hidden="1" x14ac:dyDescent="0.3">
      <c r="A675" s="53">
        <v>221</v>
      </c>
      <c r="B675" s="121">
        <v>45309</v>
      </c>
      <c r="C675" t="str">
        <v>BERENICE, CERVANTES PIZAÑA</v>
      </c>
      <c r="D675" s="53" t="str">
        <v>CSCGT</v>
      </c>
      <c r="E675" s="53" t="str">
        <v>IMPRODUCTIVA</v>
      </c>
      <c r="F675" t="str">
        <v>TAREAS ADMINISTRATIVAS (REUNIÓN SOLICITADA POR OTRO DEPARTAMENTO OPERACIÓN 100%)</v>
      </c>
      <c r="G675" s="121" t="str">
        <v>02/11/2023</v>
      </c>
      <c r="H675" s="53">
        <v>2023</v>
      </c>
      <c r="I675" t="str">
        <v>nov</v>
      </c>
      <c r="J675" s="124">
        <v>45231</v>
      </c>
      <c r="K675">
        <v>0</v>
      </c>
      <c r="L675">
        <v>0</v>
      </c>
      <c r="M675">
        <v>0</v>
      </c>
      <c r="N675">
        <v>0</v>
      </c>
      <c r="O675">
        <v>0</v>
      </c>
      <c r="P675">
        <v>1</v>
      </c>
      <c r="Q675">
        <v>0</v>
      </c>
      <c r="R675">
        <f t="shared" si="34"/>
        <v>1</v>
      </c>
      <c r="S675">
        <f t="shared" si="35"/>
        <v>0</v>
      </c>
      <c r="T675" s="53" t="str">
        <f t="shared" si="33"/>
        <v/>
      </c>
      <c r="U675" s="53" t="str">
        <f t="shared" si="33"/>
        <v/>
      </c>
      <c r="V675" s="53" t="str">
        <f t="shared" si="33"/>
        <v/>
      </c>
      <c r="W675" s="53" t="str">
        <f t="shared" si="33"/>
        <v/>
      </c>
      <c r="X675" s="53" t="str">
        <f t="shared" si="33"/>
        <v>CSCGT</v>
      </c>
    </row>
    <row r="676" spans="1:24" hidden="1" x14ac:dyDescent="0.3">
      <c r="A676" s="53">
        <v>220</v>
      </c>
      <c r="B676" s="121">
        <v>45309</v>
      </c>
      <c r="C676" t="str">
        <v>BERENICE, CERVANTES PIZAÑA</v>
      </c>
      <c r="D676" s="53" t="str">
        <v>CSCGT</v>
      </c>
      <c r="E676" s="53" t="str">
        <v>PRODUCTIVA</v>
      </c>
      <c r="F676" t="str">
        <v>ACTIVIDADES DE CONTROL INTERNO</v>
      </c>
      <c r="G676" s="121" t="str">
        <v>02/11/2023</v>
      </c>
      <c r="H676" s="53">
        <v>2023</v>
      </c>
      <c r="I676" t="str">
        <v>nov</v>
      </c>
      <c r="J676" s="124">
        <v>45231</v>
      </c>
      <c r="K676">
        <v>82</v>
      </c>
      <c r="L676">
        <v>105</v>
      </c>
      <c r="M676" t="str">
        <v>DOCUMENTACIÓN, PUBLICACIÓN E IMPLEMENTACÍON DE PROCESO PARA PROVISIONES CONTABLES DE CONSECUTIVOS MINE POWER FACTURADO EN PARCIALIDADES</v>
      </c>
      <c r="N676" t="str">
        <v>CONTROL INTERNO</v>
      </c>
      <c r="O676" t="str">
        <v>DOCUMENTACIÓN DE PROCESO</v>
      </c>
      <c r="P676">
        <v>4</v>
      </c>
      <c r="Q676">
        <v>0</v>
      </c>
      <c r="R676">
        <f t="shared" si="34"/>
        <v>4</v>
      </c>
      <c r="S676">
        <f t="shared" si="35"/>
        <v>0</v>
      </c>
      <c r="T676" s="53" t="str">
        <f t="shared" si="33"/>
        <v/>
      </c>
      <c r="U676" s="53" t="str">
        <f t="shared" si="33"/>
        <v/>
      </c>
      <c r="V676" s="53" t="str">
        <f t="shared" si="33"/>
        <v/>
      </c>
      <c r="W676" s="53" t="str">
        <f t="shared" si="33"/>
        <v/>
      </c>
      <c r="X676" s="53" t="str">
        <f t="shared" si="33"/>
        <v>CSCGT</v>
      </c>
    </row>
    <row r="677" spans="1:24" hidden="1" x14ac:dyDescent="0.3">
      <c r="A677" s="53">
        <v>219</v>
      </c>
      <c r="B677" s="121">
        <v>45309</v>
      </c>
      <c r="C677" t="str">
        <v>BERENICE, CERVANTES PIZAÑA</v>
      </c>
      <c r="D677" s="53" t="str">
        <v>CSCGT</v>
      </c>
      <c r="E677" s="53" t="str">
        <v>PRODUCTIVA</v>
      </c>
      <c r="F677" t="str">
        <v>ACTIVIDADES DE CONTROL INTERNO</v>
      </c>
      <c r="G677" s="121" t="str">
        <v>02/11/2023</v>
      </c>
      <c r="H677" s="53">
        <v>2023</v>
      </c>
      <c r="I677" t="str">
        <v>nov</v>
      </c>
      <c r="J677" s="124">
        <v>45231</v>
      </c>
      <c r="K677">
        <v>20</v>
      </c>
      <c r="L677">
        <v>45</v>
      </c>
      <c r="M677" t="str">
        <v>ELABORACIÓN, PUBLICACIÓN E IMPLEMENTACION DE PROCESOS DE COMPRAS (MATERIALES, GASTOS Y PROYECTOS)</v>
      </c>
      <c r="N677" t="str">
        <v>CONTROL INTERNO</v>
      </c>
      <c r="O677" t="str">
        <v>DOCUMENTACIÓN DE PROCESO</v>
      </c>
      <c r="P677">
        <v>4</v>
      </c>
      <c r="Q677">
        <v>0</v>
      </c>
      <c r="R677">
        <f t="shared" si="34"/>
        <v>4</v>
      </c>
      <c r="S677">
        <f t="shared" si="35"/>
        <v>0</v>
      </c>
      <c r="T677" s="53" t="str">
        <f t="shared" si="33"/>
        <v/>
      </c>
      <c r="U677" s="53" t="str">
        <f t="shared" si="33"/>
        <v/>
      </c>
      <c r="V677" s="53" t="str">
        <f t="shared" si="33"/>
        <v/>
      </c>
      <c r="W677" s="53" t="str">
        <f t="shared" si="33"/>
        <v/>
      </c>
      <c r="X677" s="53" t="str">
        <f t="shared" si="33"/>
        <v>CSCGT</v>
      </c>
    </row>
    <row r="678" spans="1:24" hidden="1" x14ac:dyDescent="0.3">
      <c r="A678" s="53">
        <v>218</v>
      </c>
      <c r="B678" s="121">
        <v>45309</v>
      </c>
      <c r="C678" t="str">
        <v>BERENICE, CERVANTES PIZAÑA</v>
      </c>
      <c r="D678" s="53" t="str">
        <v>CSCGT</v>
      </c>
      <c r="E678" s="53" t="str">
        <v>PRODUCTIVA</v>
      </c>
      <c r="F678" t="str">
        <v>ACTIVIDADES DE CONTROL INTERNO</v>
      </c>
      <c r="G678" s="121">
        <v>45261</v>
      </c>
      <c r="H678" s="53">
        <v>2023</v>
      </c>
      <c r="I678" t="str">
        <v>dic</v>
      </c>
      <c r="J678" s="124">
        <v>45261</v>
      </c>
      <c r="K678">
        <v>39</v>
      </c>
      <c r="L678">
        <v>63</v>
      </c>
      <c r="M678" t="str">
        <v>FLUJO PARA ADMINISTRAR MANTENIMIENTOS PREVENTIVOS Y CORRECTIVOS DE FLOTILLAS</v>
      </c>
      <c r="N678" t="str">
        <v>CONTROL INTERNO</v>
      </c>
      <c r="O678" t="str">
        <v>AUTOMATIZACIÓN DE PROCESO</v>
      </c>
      <c r="P678">
        <v>9</v>
      </c>
      <c r="Q678">
        <v>0</v>
      </c>
      <c r="R678">
        <f t="shared" si="34"/>
        <v>9</v>
      </c>
      <c r="S678">
        <f t="shared" si="35"/>
        <v>0</v>
      </c>
      <c r="T678" s="53" t="str">
        <f t="shared" si="33"/>
        <v/>
      </c>
      <c r="U678" s="53" t="str">
        <f t="shared" si="33"/>
        <v/>
      </c>
      <c r="V678" s="53" t="str">
        <f t="shared" si="33"/>
        <v/>
      </c>
      <c r="W678" s="53" t="str">
        <f t="shared" si="33"/>
        <v/>
      </c>
      <c r="X678" s="53" t="str">
        <f t="shared" si="33"/>
        <v>CSCGT</v>
      </c>
    </row>
    <row r="679" spans="1:24" hidden="1" x14ac:dyDescent="0.3">
      <c r="A679" s="53">
        <v>217</v>
      </c>
      <c r="B679" s="121">
        <v>45309</v>
      </c>
      <c r="C679" t="str">
        <v>BERENICE, CERVANTES PIZAÑA</v>
      </c>
      <c r="D679" s="53" t="str">
        <v>CSCGT</v>
      </c>
      <c r="E679" s="53" t="str">
        <v>PRODUCTIVA</v>
      </c>
      <c r="F679" t="str">
        <v>ACTIVIDADES DE CONTROL INTERNO</v>
      </c>
      <c r="G679" s="121" t="str">
        <v>31/10/2023</v>
      </c>
      <c r="H679" s="53">
        <v>2023</v>
      </c>
      <c r="I679" t="str">
        <v>oct</v>
      </c>
      <c r="J679" s="124">
        <v>45200</v>
      </c>
      <c r="K679">
        <v>39</v>
      </c>
      <c r="L679">
        <v>63</v>
      </c>
      <c r="M679" t="str">
        <v>FLUJO PARA ADMINISTRAR MANTENIMIENTOS PREVENTIVOS Y CORRECTIVOS DE FLOTILLAS</v>
      </c>
      <c r="N679" t="str">
        <v>CONTROL INTERNO</v>
      </c>
      <c r="O679" t="str">
        <v>AUTOMATIZACIÓN DE PROCESO</v>
      </c>
      <c r="P679">
        <v>9</v>
      </c>
      <c r="Q679">
        <v>0</v>
      </c>
      <c r="R679">
        <f t="shared" si="34"/>
        <v>9</v>
      </c>
      <c r="S679">
        <f t="shared" si="35"/>
        <v>0</v>
      </c>
      <c r="T679" s="53" t="str">
        <f t="shared" si="33"/>
        <v/>
      </c>
      <c r="U679" s="53" t="str">
        <f t="shared" si="33"/>
        <v/>
      </c>
      <c r="V679" s="53" t="str">
        <f t="shared" si="33"/>
        <v/>
      </c>
      <c r="W679" s="53" t="str">
        <f t="shared" si="33"/>
        <v/>
      </c>
      <c r="X679" s="53" t="str">
        <f t="shared" si="33"/>
        <v>CSCGT</v>
      </c>
    </row>
    <row r="680" spans="1:24" hidden="1" x14ac:dyDescent="0.3">
      <c r="A680" s="53">
        <v>216</v>
      </c>
      <c r="B680" s="121">
        <v>45309</v>
      </c>
      <c r="C680" t="str">
        <v>BERENICE, CERVANTES PIZAÑA</v>
      </c>
      <c r="D680" s="53" t="str">
        <v>CSCGT</v>
      </c>
      <c r="E680" s="53" t="str">
        <v>IMPRODUCTIVA</v>
      </c>
      <c r="F680" t="str">
        <v>ADMINISTRACIÓN DE DOCUMENTOS EN REPOSITORIO  DE CI</v>
      </c>
      <c r="G680" s="121" t="str">
        <v>30/10/2023</v>
      </c>
      <c r="H680" s="53">
        <v>2023</v>
      </c>
      <c r="I680" t="str">
        <v>oct</v>
      </c>
      <c r="J680" s="124">
        <v>45200</v>
      </c>
      <c r="K680">
        <v>0</v>
      </c>
      <c r="L680">
        <v>0</v>
      </c>
      <c r="M680">
        <v>0</v>
      </c>
      <c r="N680">
        <v>0</v>
      </c>
      <c r="O680">
        <v>0</v>
      </c>
      <c r="P680">
        <v>0.5</v>
      </c>
      <c r="Q680">
        <v>0</v>
      </c>
      <c r="R680">
        <f t="shared" si="34"/>
        <v>0.5</v>
      </c>
      <c r="S680">
        <f t="shared" si="35"/>
        <v>0</v>
      </c>
      <c r="T680" s="53" t="str">
        <f t="shared" si="33"/>
        <v/>
      </c>
      <c r="U680" s="53" t="str">
        <f t="shared" si="33"/>
        <v/>
      </c>
      <c r="V680" s="53" t="str">
        <f t="shared" si="33"/>
        <v/>
      </c>
      <c r="W680" s="53" t="str">
        <f t="shared" si="33"/>
        <v/>
      </c>
      <c r="X680" s="53" t="str">
        <f t="shared" si="33"/>
        <v>CSCGT</v>
      </c>
    </row>
    <row r="681" spans="1:24" hidden="1" x14ac:dyDescent="0.3">
      <c r="A681" s="53">
        <v>215</v>
      </c>
      <c r="B681" s="121">
        <v>45309</v>
      </c>
      <c r="C681" t="str">
        <v>BERENICE, CERVANTES PIZAÑA</v>
      </c>
      <c r="D681" s="53" t="str">
        <v>CSCGT</v>
      </c>
      <c r="E681" s="53" t="str">
        <v>PRODUCTIVA</v>
      </c>
      <c r="F681" t="str">
        <v>ACTIVIDADES DE CONTROL INTERNO</v>
      </c>
      <c r="G681" s="121" t="str">
        <v>30/10/2023</v>
      </c>
      <c r="H681" s="53">
        <v>2023</v>
      </c>
      <c r="I681" t="str">
        <v>oct</v>
      </c>
      <c r="J681" s="124">
        <v>45200</v>
      </c>
      <c r="K681">
        <v>20</v>
      </c>
      <c r="L681">
        <v>45</v>
      </c>
      <c r="M681" t="str">
        <v>ELABORACIÓN, PUBLICACIÓN E IMPLEMENTACION DE PROCESOS DE COMPRAS (MATERIALES, GASTOS Y PROYECTOS)</v>
      </c>
      <c r="N681" t="str">
        <v>CONTROL INTERNO</v>
      </c>
      <c r="O681" t="str">
        <v>DOCUMENTACIÓN DE PROCESO</v>
      </c>
      <c r="P681">
        <v>8.5</v>
      </c>
      <c r="Q681">
        <v>0</v>
      </c>
      <c r="R681">
        <f t="shared" si="34"/>
        <v>8.5</v>
      </c>
      <c r="S681">
        <f t="shared" si="35"/>
        <v>0</v>
      </c>
      <c r="T681" s="53" t="str">
        <f t="shared" si="33"/>
        <v/>
      </c>
      <c r="U681" s="53" t="str">
        <f t="shared" si="33"/>
        <v/>
      </c>
      <c r="V681" s="53" t="str">
        <f t="shared" si="33"/>
        <v/>
      </c>
      <c r="W681" s="53" t="str">
        <f t="shared" si="33"/>
        <v/>
      </c>
      <c r="X681" s="53" t="str">
        <f t="shared" si="33"/>
        <v>CSCGT</v>
      </c>
    </row>
    <row r="682" spans="1:24" hidden="1" x14ac:dyDescent="0.3">
      <c r="A682" s="53">
        <v>214</v>
      </c>
      <c r="B682" s="121">
        <v>45309</v>
      </c>
      <c r="C682" t="str">
        <v>BERENICE, CERVANTES PIZAÑA</v>
      </c>
      <c r="D682" s="53" t="str">
        <v>TEPSA COMERCIAL</v>
      </c>
      <c r="E682" s="53" t="str">
        <v>PRODUCTIVA</v>
      </c>
      <c r="F682" t="str">
        <v>ACTIVIDADES DE CONTROL INTERNO</v>
      </c>
      <c r="G682" s="121" t="str">
        <v>27/10/2023</v>
      </c>
      <c r="H682" s="53">
        <v>2023</v>
      </c>
      <c r="I682" t="str">
        <v>oct</v>
      </c>
      <c r="J682" s="124">
        <v>45200</v>
      </c>
      <c r="K682">
        <v>86</v>
      </c>
      <c r="L682">
        <v>0</v>
      </c>
      <c r="M682" t="str">
        <v>INVENTARIO ANUAL 2023 MP02 OSCH</v>
      </c>
      <c r="N682" t="str">
        <v>AUDITORÍA</v>
      </c>
      <c r="O682" t="str">
        <v>INVENTARIO</v>
      </c>
      <c r="P682">
        <v>2</v>
      </c>
      <c r="Q682">
        <v>0</v>
      </c>
      <c r="R682">
        <f t="shared" si="34"/>
        <v>2</v>
      </c>
      <c r="S682">
        <f t="shared" si="35"/>
        <v>0</v>
      </c>
      <c r="T682" s="53" t="str">
        <f t="shared" ref="T682:X732" si="36">IF(OR(COUNTIF($D682,"*"&amp;T$5&amp;"*")&gt;0,$D682="GRUPO TEPSA"),T$5,"")</f>
        <v/>
      </c>
      <c r="U682" s="53" t="str">
        <f t="shared" si="36"/>
        <v/>
      </c>
      <c r="V682" s="53" t="str">
        <f t="shared" si="36"/>
        <v>TEPSA COMERCIAL</v>
      </c>
      <c r="W682" s="53" t="str">
        <f t="shared" si="36"/>
        <v/>
      </c>
      <c r="X682" s="53" t="str">
        <f t="shared" si="36"/>
        <v/>
      </c>
    </row>
    <row r="683" spans="1:24" hidden="1" x14ac:dyDescent="0.3">
      <c r="A683" s="53">
        <v>213</v>
      </c>
      <c r="B683" s="121">
        <v>45309</v>
      </c>
      <c r="C683" t="str">
        <v>BERENICE, CERVANTES PIZAÑA</v>
      </c>
      <c r="D683" s="53" t="str">
        <v>TEPSA STEEL POWER</v>
      </c>
      <c r="E683" s="53" t="str">
        <v>PRODUCTIVA</v>
      </c>
      <c r="F683" t="str">
        <v>ACTIVIDADES DE CONTROL INTERNO</v>
      </c>
      <c r="G683" s="121" t="str">
        <v>27/10/2023</v>
      </c>
      <c r="H683" s="53">
        <v>2023</v>
      </c>
      <c r="I683" t="str">
        <v>oct</v>
      </c>
      <c r="J683" s="124">
        <v>45200</v>
      </c>
      <c r="K683">
        <v>62</v>
      </c>
      <c r="L683">
        <v>85</v>
      </c>
      <c r="M683" t="str">
        <v>ASESORAR A GESTION DE CALIDAD PLANTAS (STEEL POWER)</v>
      </c>
      <c r="N683" t="str">
        <v>CONTROL INTERNO</v>
      </c>
      <c r="O683" t="str">
        <v>DOCUMENTACIÓN DE PROCESO</v>
      </c>
      <c r="P683">
        <v>2.5</v>
      </c>
      <c r="Q683">
        <v>0</v>
      </c>
      <c r="R683">
        <f t="shared" si="34"/>
        <v>2.5</v>
      </c>
      <c r="S683">
        <f t="shared" si="35"/>
        <v>0</v>
      </c>
      <c r="T683" s="53" t="str">
        <f t="shared" si="36"/>
        <v/>
      </c>
      <c r="U683" s="53" t="str">
        <f t="shared" si="36"/>
        <v/>
      </c>
      <c r="V683" s="53" t="str">
        <f t="shared" si="36"/>
        <v/>
      </c>
      <c r="W683" s="53" t="str">
        <f t="shared" si="36"/>
        <v>TEPSA STEEL POWER</v>
      </c>
      <c r="X683" s="53" t="str">
        <f t="shared" si="36"/>
        <v/>
      </c>
    </row>
    <row r="684" spans="1:24" hidden="1" x14ac:dyDescent="0.3">
      <c r="A684" s="53">
        <v>212</v>
      </c>
      <c r="B684" s="121">
        <v>45309</v>
      </c>
      <c r="C684" t="str">
        <v>BERENICE, CERVANTES PIZAÑA</v>
      </c>
      <c r="D684" s="53" t="str">
        <v>TEPSA STEEL POWER</v>
      </c>
      <c r="E684" s="53" t="str">
        <v>PRODUCTIVA</v>
      </c>
      <c r="F684" t="str">
        <v>ACTIVIDADES DE CONTROL INTERNO</v>
      </c>
      <c r="G684" s="121" t="str">
        <v>27/10/2023</v>
      </c>
      <c r="H684" s="53">
        <v>2023</v>
      </c>
      <c r="I684" t="str">
        <v>oct</v>
      </c>
      <c r="J684" s="124">
        <v>45200</v>
      </c>
      <c r="K684">
        <v>43</v>
      </c>
      <c r="L684">
        <v>66</v>
      </c>
      <c r="M684" t="str">
        <v xml:space="preserve">PROYECTO ACTIVO ORDENES DE TRABAJO PLANTAS </v>
      </c>
      <c r="N684" t="str">
        <v>CONTROL INTERNO</v>
      </c>
      <c r="O684">
        <v>0</v>
      </c>
      <c r="P684">
        <v>2.5</v>
      </c>
      <c r="Q684">
        <v>0</v>
      </c>
      <c r="R684">
        <f t="shared" si="34"/>
        <v>2.5</v>
      </c>
      <c r="S684">
        <f t="shared" si="35"/>
        <v>0</v>
      </c>
      <c r="T684" s="53" t="str">
        <f t="shared" si="36"/>
        <v/>
      </c>
      <c r="U684" s="53" t="str">
        <f t="shared" si="36"/>
        <v/>
      </c>
      <c r="V684" s="53" t="str">
        <f t="shared" si="36"/>
        <v/>
      </c>
      <c r="W684" s="53" t="str">
        <f t="shared" si="36"/>
        <v>TEPSA STEEL POWER</v>
      </c>
      <c r="X684" s="53" t="str">
        <f t="shared" si="36"/>
        <v/>
      </c>
    </row>
    <row r="685" spans="1:24" hidden="1" x14ac:dyDescent="0.3">
      <c r="A685" s="53">
        <v>211</v>
      </c>
      <c r="B685" s="121">
        <v>45309</v>
      </c>
      <c r="C685" t="str">
        <v>BERENICE, CERVANTES PIZAÑA</v>
      </c>
      <c r="D685" s="53" t="str">
        <v>TEPSA ELÉCTRICA</v>
      </c>
      <c r="E685" s="53" t="str">
        <v>PRODUCTIVA</v>
      </c>
      <c r="F685" t="str">
        <v>ACTIVIDADES DE CONTROL INTERNO</v>
      </c>
      <c r="G685" s="121" t="str">
        <v>27/10/2023</v>
      </c>
      <c r="H685" s="53">
        <v>2023</v>
      </c>
      <c r="I685" t="str">
        <v>oct</v>
      </c>
      <c r="J685" s="124">
        <v>45200</v>
      </c>
      <c r="K685">
        <v>43</v>
      </c>
      <c r="L685">
        <v>66</v>
      </c>
      <c r="M685" t="str">
        <v xml:space="preserve">PROYECTO ACTIVO ORDENES DE TRABAJO PLANTAS </v>
      </c>
      <c r="N685" t="str">
        <v>CONTROL INTERNO</v>
      </c>
      <c r="O685">
        <v>0</v>
      </c>
      <c r="P685">
        <v>2</v>
      </c>
      <c r="Q685">
        <v>0</v>
      </c>
      <c r="R685">
        <f t="shared" si="34"/>
        <v>2</v>
      </c>
      <c r="S685">
        <f t="shared" si="35"/>
        <v>0</v>
      </c>
      <c r="T685" s="53" t="str">
        <f t="shared" si="36"/>
        <v/>
      </c>
      <c r="U685" s="53" t="str">
        <f t="shared" si="36"/>
        <v>TEPSA ELÉCTRICA</v>
      </c>
      <c r="V685" s="53" t="str">
        <f t="shared" si="36"/>
        <v/>
      </c>
      <c r="W685" s="53" t="str">
        <f t="shared" si="36"/>
        <v/>
      </c>
      <c r="X685" s="53" t="str">
        <f t="shared" si="36"/>
        <v/>
      </c>
    </row>
    <row r="686" spans="1:24" hidden="1" x14ac:dyDescent="0.3">
      <c r="A686" s="53">
        <v>210</v>
      </c>
      <c r="B686" s="121">
        <v>45309</v>
      </c>
      <c r="C686" t="str">
        <v>BERENICE, CERVANTES PIZAÑA</v>
      </c>
      <c r="D686" s="53" t="str">
        <v>CSCGT</v>
      </c>
      <c r="E686" s="53" t="str">
        <v>PRODUCTIVA</v>
      </c>
      <c r="F686" t="str">
        <v>ACTIVIDADES DE CONTROL INTERNO</v>
      </c>
      <c r="G686" s="121" t="str">
        <v>26/10/2023</v>
      </c>
      <c r="H686" s="53">
        <v>2023</v>
      </c>
      <c r="I686" t="str">
        <v>oct</v>
      </c>
      <c r="J686" s="124">
        <v>45200</v>
      </c>
      <c r="K686">
        <v>39</v>
      </c>
      <c r="L686">
        <v>63</v>
      </c>
      <c r="M686" t="str">
        <v>FLUJO PARA ADMINISTRAR MANTENIMIENTOS PREVENTIVOS Y CORRECTIVOS DE FLOTILLAS</v>
      </c>
      <c r="N686" t="str">
        <v>CONTROL INTERNO</v>
      </c>
      <c r="O686" t="str">
        <v>AUTOMATIZACIÓN DE PROCESO</v>
      </c>
      <c r="P686">
        <v>9</v>
      </c>
      <c r="Q686">
        <v>0</v>
      </c>
      <c r="R686">
        <f t="shared" si="34"/>
        <v>9</v>
      </c>
      <c r="S686">
        <f t="shared" si="35"/>
        <v>0</v>
      </c>
      <c r="T686" s="53" t="str">
        <f t="shared" si="36"/>
        <v/>
      </c>
      <c r="U686" s="53" t="str">
        <f t="shared" si="36"/>
        <v/>
      </c>
      <c r="V686" s="53" t="str">
        <f t="shared" si="36"/>
        <v/>
      </c>
      <c r="W686" s="53" t="str">
        <f t="shared" si="36"/>
        <v/>
      </c>
      <c r="X686" s="53" t="str">
        <f t="shared" si="36"/>
        <v>CSCGT</v>
      </c>
    </row>
    <row r="687" spans="1:24" hidden="1" x14ac:dyDescent="0.3">
      <c r="A687" s="53">
        <v>209</v>
      </c>
      <c r="B687" s="121">
        <v>45309</v>
      </c>
      <c r="C687" t="str">
        <v>BERENICE, CERVANTES PIZAÑA</v>
      </c>
      <c r="D687" s="53" t="str">
        <v>TEPSA ELÉCTRICA</v>
      </c>
      <c r="E687" s="53" t="str">
        <v>PRODUCTIVA</v>
      </c>
      <c r="F687" t="str">
        <v>ACTIVIDADES DE CONTROL INTERNO</v>
      </c>
      <c r="G687" s="121" t="str">
        <v>25/10/2023</v>
      </c>
      <c r="H687" s="53">
        <v>2023</v>
      </c>
      <c r="I687" t="str">
        <v>oct</v>
      </c>
      <c r="J687" s="124">
        <v>45200</v>
      </c>
      <c r="K687">
        <v>56</v>
      </c>
      <c r="L687">
        <v>81</v>
      </c>
      <c r="M687" t="str">
        <v>FLUJO PARA FACTURACION DE PROYECTOS REPSE</v>
      </c>
      <c r="N687" t="str">
        <v>CONTROL INTERNO</v>
      </c>
      <c r="O687" t="str">
        <v>AUTOMATIZACIÓN DE PROCESO</v>
      </c>
      <c r="P687">
        <v>6</v>
      </c>
      <c r="Q687">
        <v>0</v>
      </c>
      <c r="R687">
        <f t="shared" si="34"/>
        <v>6</v>
      </c>
      <c r="S687">
        <f t="shared" si="35"/>
        <v>0</v>
      </c>
      <c r="T687" s="53" t="str">
        <f t="shared" si="36"/>
        <v/>
      </c>
      <c r="U687" s="53" t="str">
        <f t="shared" si="36"/>
        <v>TEPSA ELÉCTRICA</v>
      </c>
      <c r="V687" s="53" t="str">
        <f t="shared" si="36"/>
        <v/>
      </c>
      <c r="W687" s="53" t="str">
        <f t="shared" si="36"/>
        <v/>
      </c>
      <c r="X687" s="53" t="str">
        <f t="shared" si="36"/>
        <v/>
      </c>
    </row>
    <row r="688" spans="1:24" hidden="1" x14ac:dyDescent="0.3">
      <c r="A688" s="53">
        <v>208</v>
      </c>
      <c r="B688" s="121">
        <v>45309</v>
      </c>
      <c r="C688" t="str">
        <v>BERENICE, CERVANTES PIZAÑA</v>
      </c>
      <c r="D688" s="53" t="str">
        <v>CSCGT</v>
      </c>
      <c r="E688" s="53" t="str">
        <v>IMPRODUCTIVA</v>
      </c>
      <c r="F688" t="str">
        <v>ADMINISTRACIÓN DE COMITÉ DE ATENCIÓN A VIOLENCIA LABORAL</v>
      </c>
      <c r="G688" s="121" t="str">
        <v>25/10/2023</v>
      </c>
      <c r="H688" s="53">
        <v>2023</v>
      </c>
      <c r="I688" t="str">
        <v>oct</v>
      </c>
      <c r="J688" s="124">
        <v>45200</v>
      </c>
      <c r="K688">
        <v>0</v>
      </c>
      <c r="L688">
        <v>0</v>
      </c>
      <c r="M688">
        <v>0</v>
      </c>
      <c r="N688">
        <v>0</v>
      </c>
      <c r="O688">
        <v>0</v>
      </c>
      <c r="P688">
        <v>1.5</v>
      </c>
      <c r="Q688">
        <v>0</v>
      </c>
      <c r="R688">
        <f t="shared" si="34"/>
        <v>1.5</v>
      </c>
      <c r="S688">
        <f t="shared" si="35"/>
        <v>0</v>
      </c>
      <c r="T688" s="53" t="str">
        <f t="shared" si="36"/>
        <v/>
      </c>
      <c r="U688" s="53" t="str">
        <f t="shared" si="36"/>
        <v/>
      </c>
      <c r="V688" s="53" t="str">
        <f t="shared" si="36"/>
        <v/>
      </c>
      <c r="W688" s="53" t="str">
        <f t="shared" si="36"/>
        <v/>
      </c>
      <c r="X688" s="53" t="str">
        <f t="shared" si="36"/>
        <v>CSCGT</v>
      </c>
    </row>
    <row r="689" spans="1:24" hidden="1" x14ac:dyDescent="0.3">
      <c r="A689" s="53">
        <v>207</v>
      </c>
      <c r="B689" s="121">
        <v>45309</v>
      </c>
      <c r="C689" t="str">
        <v>BERENICE, CERVANTES PIZAÑA</v>
      </c>
      <c r="D689" s="53" t="str">
        <v>CSCGT</v>
      </c>
      <c r="E689" s="53" t="str">
        <v>PRODUCTIVA</v>
      </c>
      <c r="F689" t="str">
        <v>ACTIVIDADES DE CONTROL INTERNO</v>
      </c>
      <c r="G689" s="121" t="str">
        <v>25/10/2023</v>
      </c>
      <c r="H689" s="53">
        <v>2023</v>
      </c>
      <c r="I689" t="str">
        <v>oct</v>
      </c>
      <c r="J689" s="124">
        <v>45200</v>
      </c>
      <c r="K689">
        <v>20</v>
      </c>
      <c r="L689">
        <v>45</v>
      </c>
      <c r="M689" t="str">
        <v>ELABORACIÓN, PUBLICACIÓN E IMPLEMENTACION DE PROCESOS DE COMPRAS (MATERIALES, GASTOS Y PROYECTOS)</v>
      </c>
      <c r="N689" t="str">
        <v>CONTROL INTERNO</v>
      </c>
      <c r="O689" t="str">
        <v>DOCUMENTACIÓN DE PROCESO</v>
      </c>
      <c r="P689">
        <v>1.5</v>
      </c>
      <c r="Q689">
        <v>0</v>
      </c>
      <c r="R689">
        <f t="shared" si="34"/>
        <v>1.5</v>
      </c>
      <c r="S689">
        <f t="shared" si="35"/>
        <v>0</v>
      </c>
      <c r="T689" s="53" t="str">
        <f t="shared" si="36"/>
        <v/>
      </c>
      <c r="U689" s="53" t="str">
        <f t="shared" si="36"/>
        <v/>
      </c>
      <c r="V689" s="53" t="str">
        <f t="shared" si="36"/>
        <v/>
      </c>
      <c r="W689" s="53" t="str">
        <f t="shared" si="36"/>
        <v/>
      </c>
      <c r="X689" s="53" t="str">
        <f t="shared" si="36"/>
        <v>CSCGT</v>
      </c>
    </row>
    <row r="690" spans="1:24" hidden="1" x14ac:dyDescent="0.3">
      <c r="A690" s="53">
        <v>206</v>
      </c>
      <c r="B690" s="121">
        <v>45309</v>
      </c>
      <c r="C690" t="str">
        <v>BERENICE, CERVANTES PIZAÑA</v>
      </c>
      <c r="D690" s="53" t="str">
        <v>CSCGT</v>
      </c>
      <c r="E690" s="53" t="str">
        <v>PRODUCTIVA</v>
      </c>
      <c r="F690" t="str">
        <v>ACTIVIDADES DE CONTROL INTERNO</v>
      </c>
      <c r="G690" s="121" t="str">
        <v>24/10/2023</v>
      </c>
      <c r="H690" s="53">
        <v>2023</v>
      </c>
      <c r="I690" t="str">
        <v>oct</v>
      </c>
      <c r="J690" s="124">
        <v>45200</v>
      </c>
      <c r="K690">
        <v>39</v>
      </c>
      <c r="L690">
        <v>63</v>
      </c>
      <c r="M690" t="str">
        <v>FLUJO PARA ADMINISTRAR MANTENIMIENTOS PREVENTIVOS Y CORRECTIVOS DE FLOTILLAS</v>
      </c>
      <c r="N690" t="str">
        <v>CONTROL INTERNO</v>
      </c>
      <c r="O690" t="str">
        <v>AUTOMATIZACIÓN DE PROCESO</v>
      </c>
      <c r="P690">
        <v>9</v>
      </c>
      <c r="Q690">
        <v>0</v>
      </c>
      <c r="R690">
        <f t="shared" si="34"/>
        <v>9</v>
      </c>
      <c r="S690">
        <f t="shared" si="35"/>
        <v>0</v>
      </c>
      <c r="T690" s="53" t="str">
        <f t="shared" si="36"/>
        <v/>
      </c>
      <c r="U690" s="53" t="str">
        <f t="shared" si="36"/>
        <v/>
      </c>
      <c r="V690" s="53" t="str">
        <f t="shared" si="36"/>
        <v/>
      </c>
      <c r="W690" s="53" t="str">
        <f t="shared" si="36"/>
        <v/>
      </c>
      <c r="X690" s="53" t="str">
        <f t="shared" si="36"/>
        <v>CSCGT</v>
      </c>
    </row>
    <row r="691" spans="1:24" hidden="1" x14ac:dyDescent="0.3">
      <c r="A691" s="53">
        <v>205</v>
      </c>
      <c r="B691" s="121">
        <v>45309</v>
      </c>
      <c r="C691" t="str">
        <v>BERENICE, CERVANTES PIZAÑA</v>
      </c>
      <c r="D691" s="53" t="str">
        <v>TEPSA ELÉCTRICA</v>
      </c>
      <c r="E691" s="53" t="str">
        <v>PRODUCTIVA</v>
      </c>
      <c r="F691" t="str">
        <v>ACTIVIDADES DE CONTROL INTERNO</v>
      </c>
      <c r="G691" s="121" t="str">
        <v>23/10/2023</v>
      </c>
      <c r="H691" s="53">
        <v>2023</v>
      </c>
      <c r="I691" t="str">
        <v>oct</v>
      </c>
      <c r="J691" s="124">
        <v>45200</v>
      </c>
      <c r="K691">
        <v>56</v>
      </c>
      <c r="L691">
        <v>81</v>
      </c>
      <c r="M691" t="str">
        <v>FLUJO PARA FACTURACION DE PROYECTOS REPSE</v>
      </c>
      <c r="N691" t="str">
        <v>CONTROL INTERNO</v>
      </c>
      <c r="O691" t="str">
        <v>AUTOMATIZACIÓN DE PROCESO</v>
      </c>
      <c r="P691">
        <v>5</v>
      </c>
      <c r="Q691">
        <v>0</v>
      </c>
      <c r="R691">
        <f t="shared" si="34"/>
        <v>5</v>
      </c>
      <c r="S691">
        <f t="shared" si="35"/>
        <v>0</v>
      </c>
      <c r="T691" s="53" t="str">
        <f t="shared" si="36"/>
        <v/>
      </c>
      <c r="U691" s="53" t="str">
        <f t="shared" si="36"/>
        <v>TEPSA ELÉCTRICA</v>
      </c>
      <c r="V691" s="53" t="str">
        <f t="shared" si="36"/>
        <v/>
      </c>
      <c r="W691" s="53" t="str">
        <f t="shared" si="36"/>
        <v/>
      </c>
      <c r="X691" s="53" t="str">
        <f t="shared" si="36"/>
        <v/>
      </c>
    </row>
    <row r="692" spans="1:24" hidden="1" x14ac:dyDescent="0.3">
      <c r="A692" s="53">
        <v>204</v>
      </c>
      <c r="B692" s="121">
        <v>45309</v>
      </c>
      <c r="C692" t="str">
        <v>BERENICE, CERVANTES PIZAÑA</v>
      </c>
      <c r="D692" s="53" t="str">
        <v>CSCGT</v>
      </c>
      <c r="E692" s="53" t="str">
        <v>IMPRODUCTIVA</v>
      </c>
      <c r="F692" t="str">
        <v>ADMINISTRACIÓN DE COMITÉ DE ATENCIÓN A VIOLENCIA LABORAL</v>
      </c>
      <c r="G692" s="121" t="str">
        <v>23/10/2023</v>
      </c>
      <c r="H692" s="53">
        <v>2023</v>
      </c>
      <c r="I692" t="str">
        <v>oct</v>
      </c>
      <c r="J692" s="124">
        <v>45200</v>
      </c>
      <c r="K692">
        <v>0</v>
      </c>
      <c r="L692">
        <v>0</v>
      </c>
      <c r="M692">
        <v>0</v>
      </c>
      <c r="N692">
        <v>0</v>
      </c>
      <c r="O692">
        <v>0</v>
      </c>
      <c r="P692">
        <v>4</v>
      </c>
      <c r="Q692">
        <v>0</v>
      </c>
      <c r="R692">
        <f t="shared" si="34"/>
        <v>4</v>
      </c>
      <c r="S692">
        <f t="shared" si="35"/>
        <v>0</v>
      </c>
      <c r="T692" s="53" t="str">
        <f t="shared" si="36"/>
        <v/>
      </c>
      <c r="U692" s="53" t="str">
        <f t="shared" si="36"/>
        <v/>
      </c>
      <c r="V692" s="53" t="str">
        <f t="shared" si="36"/>
        <v/>
      </c>
      <c r="W692" s="53" t="str">
        <f t="shared" si="36"/>
        <v/>
      </c>
      <c r="X692" s="53" t="str">
        <f t="shared" si="36"/>
        <v>CSCGT</v>
      </c>
    </row>
    <row r="693" spans="1:24" hidden="1" x14ac:dyDescent="0.3">
      <c r="A693" s="53">
        <v>203</v>
      </c>
      <c r="B693" s="121">
        <v>45309</v>
      </c>
      <c r="C693" t="str">
        <v>BERENICE, CERVANTES PIZAÑA</v>
      </c>
      <c r="D693" s="53" t="str">
        <v>TEPSA STEEL POWER</v>
      </c>
      <c r="E693" s="53" t="str">
        <v>PRODUCTIVA</v>
      </c>
      <c r="F693" t="str">
        <v>ACTIVIDADES DE CONTROL INTERNO</v>
      </c>
      <c r="G693" s="121" t="str">
        <v>20/10/2023</v>
      </c>
      <c r="H693" s="53">
        <v>2023</v>
      </c>
      <c r="I693" t="str">
        <v>oct</v>
      </c>
      <c r="J693" s="124">
        <v>45200</v>
      </c>
      <c r="K693">
        <v>62</v>
      </c>
      <c r="L693">
        <v>85</v>
      </c>
      <c r="M693" t="str">
        <v>ASESORAR A GESTION DE CALIDAD PLANTAS (STEEL POWER)</v>
      </c>
      <c r="N693" t="str">
        <v>CONTROL INTERNO</v>
      </c>
      <c r="O693" t="str">
        <v>DOCUMENTACIÓN DE PROCESO</v>
      </c>
      <c r="P693">
        <v>4</v>
      </c>
      <c r="Q693">
        <v>0</v>
      </c>
      <c r="R693">
        <f t="shared" si="34"/>
        <v>4</v>
      </c>
      <c r="S693">
        <f t="shared" si="35"/>
        <v>0</v>
      </c>
      <c r="T693" s="53" t="str">
        <f t="shared" si="36"/>
        <v/>
      </c>
      <c r="U693" s="53" t="str">
        <f t="shared" si="36"/>
        <v/>
      </c>
      <c r="V693" s="53" t="str">
        <f t="shared" si="36"/>
        <v/>
      </c>
      <c r="W693" s="53" t="str">
        <f t="shared" si="36"/>
        <v>TEPSA STEEL POWER</v>
      </c>
      <c r="X693" s="53" t="str">
        <f t="shared" si="36"/>
        <v/>
      </c>
    </row>
    <row r="694" spans="1:24" hidden="1" x14ac:dyDescent="0.3">
      <c r="A694" s="53">
        <v>202</v>
      </c>
      <c r="B694" s="121">
        <v>45309</v>
      </c>
      <c r="C694" t="str">
        <v>BERENICE, CERVANTES PIZAÑA</v>
      </c>
      <c r="D694" s="53" t="str">
        <v>TEPSA ELÉCTRICA</v>
      </c>
      <c r="E694" s="53" t="str">
        <v>PRODUCTIVA</v>
      </c>
      <c r="F694" t="str">
        <v>ACTIVIDADES DE CONTROL INTERNO</v>
      </c>
      <c r="G694" s="121" t="str">
        <v>20/10/2023</v>
      </c>
      <c r="H694" s="53">
        <v>2023</v>
      </c>
      <c r="I694" t="str">
        <v>oct</v>
      </c>
      <c r="J694" s="124">
        <v>45200</v>
      </c>
      <c r="K694">
        <v>43</v>
      </c>
      <c r="L694">
        <v>66</v>
      </c>
      <c r="M694" t="str">
        <v xml:space="preserve">PROYECTO ACTIVO ORDENES DE TRABAJO PLANTAS </v>
      </c>
      <c r="N694" t="str">
        <v>CONTROL INTERNO</v>
      </c>
      <c r="O694">
        <v>0</v>
      </c>
      <c r="P694">
        <v>5</v>
      </c>
      <c r="Q694">
        <v>0</v>
      </c>
      <c r="R694">
        <f t="shared" si="34"/>
        <v>5</v>
      </c>
      <c r="S694">
        <f t="shared" si="35"/>
        <v>0</v>
      </c>
      <c r="T694" s="53" t="str">
        <f t="shared" si="36"/>
        <v/>
      </c>
      <c r="U694" s="53" t="str">
        <f t="shared" si="36"/>
        <v>TEPSA ELÉCTRICA</v>
      </c>
      <c r="V694" s="53" t="str">
        <f t="shared" si="36"/>
        <v/>
      </c>
      <c r="W694" s="53" t="str">
        <f t="shared" si="36"/>
        <v/>
      </c>
      <c r="X694" s="53" t="str">
        <f t="shared" si="36"/>
        <v/>
      </c>
    </row>
    <row r="695" spans="1:24" hidden="1" x14ac:dyDescent="0.3">
      <c r="A695" s="53">
        <v>201</v>
      </c>
      <c r="B695" s="121">
        <v>45287</v>
      </c>
      <c r="C695" t="str">
        <v>BERENICE, CERVANTES PIZAÑA</v>
      </c>
      <c r="D695" s="53" t="str">
        <v>CSCGT</v>
      </c>
      <c r="E695" s="53" t="str">
        <v>IMPRODUCTIVA</v>
      </c>
      <c r="F695" t="str">
        <v>ENTRENAMIENTO / CAPACITACIÓN</v>
      </c>
      <c r="G695" s="121" t="str">
        <v>19/10/2023</v>
      </c>
      <c r="H695" s="53">
        <v>2023</v>
      </c>
      <c r="I695" t="str">
        <v>oct</v>
      </c>
      <c r="J695" s="124">
        <v>45200</v>
      </c>
      <c r="K695">
        <v>0</v>
      </c>
      <c r="L695">
        <v>0</v>
      </c>
      <c r="M695">
        <v>0</v>
      </c>
      <c r="N695">
        <v>0</v>
      </c>
      <c r="O695">
        <v>0</v>
      </c>
      <c r="P695">
        <v>8</v>
      </c>
      <c r="Q695">
        <v>0</v>
      </c>
      <c r="R695">
        <f t="shared" si="34"/>
        <v>8</v>
      </c>
      <c r="S695">
        <f t="shared" si="35"/>
        <v>0</v>
      </c>
      <c r="T695" s="53" t="str">
        <f t="shared" si="36"/>
        <v/>
      </c>
      <c r="U695" s="53" t="str">
        <f t="shared" si="36"/>
        <v/>
      </c>
      <c r="V695" s="53" t="str">
        <f t="shared" si="36"/>
        <v/>
      </c>
      <c r="W695" s="53" t="str">
        <f t="shared" si="36"/>
        <v/>
      </c>
      <c r="X695" s="53" t="str">
        <f t="shared" si="36"/>
        <v>CSCGT</v>
      </c>
    </row>
    <row r="696" spans="1:24" hidden="1" x14ac:dyDescent="0.3">
      <c r="A696" s="53">
        <v>200</v>
      </c>
      <c r="B696" s="121">
        <v>45287</v>
      </c>
      <c r="C696" t="str">
        <v>BERENICE, CERVANTES PIZAÑA</v>
      </c>
      <c r="D696" s="53" t="str">
        <v>CSCGT</v>
      </c>
      <c r="E696" s="53" t="str">
        <v>IMPRODUCTIVA</v>
      </c>
      <c r="F696" t="str">
        <v>ENTRENAMIENTO / CAPACITACIÓN</v>
      </c>
      <c r="G696" s="121" t="str">
        <v>17/10/2023</v>
      </c>
      <c r="H696" s="53">
        <v>2023</v>
      </c>
      <c r="I696" t="str">
        <v>oct</v>
      </c>
      <c r="J696" s="124">
        <v>45200</v>
      </c>
      <c r="K696">
        <v>0</v>
      </c>
      <c r="L696">
        <v>0</v>
      </c>
      <c r="M696">
        <v>0</v>
      </c>
      <c r="N696">
        <v>0</v>
      </c>
      <c r="O696">
        <v>0</v>
      </c>
      <c r="P696">
        <v>9</v>
      </c>
      <c r="Q696">
        <v>0</v>
      </c>
      <c r="R696">
        <f t="shared" si="34"/>
        <v>9</v>
      </c>
      <c r="S696">
        <f t="shared" si="35"/>
        <v>0</v>
      </c>
      <c r="T696" s="53" t="str">
        <f t="shared" si="36"/>
        <v/>
      </c>
      <c r="U696" s="53" t="str">
        <f t="shared" si="36"/>
        <v/>
      </c>
      <c r="V696" s="53" t="str">
        <f t="shared" si="36"/>
        <v/>
      </c>
      <c r="W696" s="53" t="str">
        <f t="shared" si="36"/>
        <v/>
      </c>
      <c r="X696" s="53" t="str">
        <f t="shared" si="36"/>
        <v>CSCGT</v>
      </c>
    </row>
    <row r="697" spans="1:24" hidden="1" x14ac:dyDescent="0.3">
      <c r="A697" s="53">
        <v>199</v>
      </c>
      <c r="B697" s="121">
        <v>45287</v>
      </c>
      <c r="C697" t="str">
        <v>BERENICE, CERVANTES PIZAÑA</v>
      </c>
      <c r="D697" s="53" t="str">
        <v>CSCGT</v>
      </c>
      <c r="E697" s="53" t="str">
        <v>PRODUCTIVA</v>
      </c>
      <c r="F697" t="str">
        <v>ACTIVIDADES DE CONTROL INTERNO</v>
      </c>
      <c r="G697" s="121" t="str">
        <v>16/10/2023</v>
      </c>
      <c r="H697" s="53">
        <v>2023</v>
      </c>
      <c r="I697" t="str">
        <v>oct</v>
      </c>
      <c r="J697" s="124">
        <v>45200</v>
      </c>
      <c r="K697">
        <v>82</v>
      </c>
      <c r="L697">
        <v>105</v>
      </c>
      <c r="M697" t="str">
        <v>DOCUMENTACIÓN, PUBLICACIÓN E IMPLEMENTACÍON DE PROCESO PARA PROVISIONES CONTABLES DE CONSECUTIVOS MINE POWER FACTURADO EN PARCIALIDADES</v>
      </c>
      <c r="N697" t="str">
        <v>CONTROL INTERNO</v>
      </c>
      <c r="O697" t="str">
        <v>DOCUMENTACIÓN DE PROCESO</v>
      </c>
      <c r="P697">
        <v>9</v>
      </c>
      <c r="Q697">
        <v>0</v>
      </c>
      <c r="R697">
        <f t="shared" si="34"/>
        <v>9</v>
      </c>
      <c r="S697">
        <f t="shared" si="35"/>
        <v>0</v>
      </c>
      <c r="T697" s="53" t="str">
        <f t="shared" si="36"/>
        <v/>
      </c>
      <c r="U697" s="53" t="str">
        <f t="shared" si="36"/>
        <v/>
      </c>
      <c r="V697" s="53" t="str">
        <f t="shared" si="36"/>
        <v/>
      </c>
      <c r="W697" s="53" t="str">
        <f t="shared" si="36"/>
        <v/>
      </c>
      <c r="X697" s="53" t="str">
        <f t="shared" si="36"/>
        <v>CSCGT</v>
      </c>
    </row>
    <row r="698" spans="1:24" hidden="1" x14ac:dyDescent="0.3">
      <c r="A698" s="53">
        <v>198</v>
      </c>
      <c r="B698" s="121">
        <v>45287</v>
      </c>
      <c r="C698" t="str">
        <v>BERENICE, CERVANTES PIZAÑA</v>
      </c>
      <c r="D698" s="53" t="str">
        <v>CSCGT</v>
      </c>
      <c r="E698" s="53" t="str">
        <v>PRODUCTIVA</v>
      </c>
      <c r="F698" t="str">
        <v>ACTIVIDADES DE CONTROL INTERNO</v>
      </c>
      <c r="G698" s="121" t="str">
        <v>12/10/2023</v>
      </c>
      <c r="H698" s="53">
        <v>2023</v>
      </c>
      <c r="I698" t="str">
        <v>oct</v>
      </c>
      <c r="J698" s="124">
        <v>45200</v>
      </c>
      <c r="K698">
        <v>35</v>
      </c>
      <c r="L698">
        <v>58</v>
      </c>
      <c r="M698" t="str">
        <v>ANALISIS PROCESO EVALUACIÓN DE DESEMPEÑO, INSTRUCCIONES DE TRABAJO</v>
      </c>
      <c r="N698" t="str">
        <v>CONTROL INTERNO</v>
      </c>
      <c r="O698" t="str">
        <v>DOCUMENTACIÓN DE INSTRUCCIÓN DE TRABAJO</v>
      </c>
      <c r="P698">
        <v>4</v>
      </c>
      <c r="Q698">
        <v>0</v>
      </c>
      <c r="R698">
        <f t="shared" si="34"/>
        <v>4</v>
      </c>
      <c r="S698">
        <f t="shared" si="35"/>
        <v>0</v>
      </c>
      <c r="T698" s="53" t="str">
        <f t="shared" si="36"/>
        <v/>
      </c>
      <c r="U698" s="53" t="str">
        <f t="shared" si="36"/>
        <v/>
      </c>
      <c r="V698" s="53" t="str">
        <f t="shared" si="36"/>
        <v/>
      </c>
      <c r="W698" s="53" t="str">
        <f t="shared" si="36"/>
        <v/>
      </c>
      <c r="X698" s="53" t="str">
        <f t="shared" si="36"/>
        <v>CSCGT</v>
      </c>
    </row>
    <row r="699" spans="1:24" hidden="1" x14ac:dyDescent="0.3">
      <c r="A699" s="53">
        <v>197</v>
      </c>
      <c r="B699" s="121">
        <v>45287</v>
      </c>
      <c r="C699" t="str">
        <v>BERENICE, CERVANTES PIZAÑA</v>
      </c>
      <c r="D699" s="53" t="str">
        <v>CSCGT</v>
      </c>
      <c r="E699" s="53" t="str">
        <v>PRODUCTIVA</v>
      </c>
      <c r="F699" t="str">
        <v>ACTIVIDADES DE CONTROL INTERNO</v>
      </c>
      <c r="G699" s="121" t="str">
        <v>12/10/2023</v>
      </c>
      <c r="H699" s="53">
        <v>2023</v>
      </c>
      <c r="I699" t="str">
        <v>oct</v>
      </c>
      <c r="J699" s="124">
        <v>45200</v>
      </c>
      <c r="K699">
        <v>82</v>
      </c>
      <c r="L699">
        <v>105</v>
      </c>
      <c r="M699" t="str">
        <v>DOCUMENTACIÓN, PUBLICACIÓN E IMPLEMENTACÍON DE PROCESO PARA PROVISIONES CONTABLES DE CONSECUTIVOS MINE POWER FACTURADO EN PARCIALIDADES</v>
      </c>
      <c r="N699" t="str">
        <v>CONTROL INTERNO</v>
      </c>
      <c r="O699" t="str">
        <v>DOCUMENTACIÓN DE PROCESO</v>
      </c>
      <c r="P699">
        <v>5</v>
      </c>
      <c r="Q699">
        <v>0</v>
      </c>
      <c r="R699">
        <f t="shared" si="34"/>
        <v>5</v>
      </c>
      <c r="S699">
        <f t="shared" si="35"/>
        <v>0</v>
      </c>
      <c r="T699" s="53" t="str">
        <f t="shared" si="36"/>
        <v/>
      </c>
      <c r="U699" s="53" t="str">
        <f t="shared" si="36"/>
        <v/>
      </c>
      <c r="V699" s="53" t="str">
        <f t="shared" si="36"/>
        <v/>
      </c>
      <c r="W699" s="53" t="str">
        <f t="shared" si="36"/>
        <v/>
      </c>
      <c r="X699" s="53" t="str">
        <f t="shared" si="36"/>
        <v>CSCGT</v>
      </c>
    </row>
    <row r="700" spans="1:24" hidden="1" x14ac:dyDescent="0.3">
      <c r="A700" s="53">
        <v>196</v>
      </c>
      <c r="B700" s="121">
        <v>45287</v>
      </c>
      <c r="C700" t="str">
        <v>BERENICE, CERVANTES PIZAÑA</v>
      </c>
      <c r="D700" s="53" t="str">
        <v>CSCGT</v>
      </c>
      <c r="E700" s="53" t="str">
        <v>IMPRODUCTIVA</v>
      </c>
      <c r="F700" t="str">
        <v>ADMINISTRACIÓN DE DOCUMENTOS EN REPOSITORIO  DE CI</v>
      </c>
      <c r="G700" s="121" t="str">
        <v>11/10/2023</v>
      </c>
      <c r="H700" s="53">
        <v>2023</v>
      </c>
      <c r="I700" t="str">
        <v>oct</v>
      </c>
      <c r="J700" s="124">
        <v>45200</v>
      </c>
      <c r="K700">
        <v>0</v>
      </c>
      <c r="L700">
        <v>0</v>
      </c>
      <c r="M700">
        <v>0</v>
      </c>
      <c r="N700">
        <v>0</v>
      </c>
      <c r="O700">
        <v>0</v>
      </c>
      <c r="P700">
        <v>1</v>
      </c>
      <c r="Q700">
        <v>0</v>
      </c>
      <c r="R700">
        <f t="shared" si="34"/>
        <v>1</v>
      </c>
      <c r="S700">
        <f t="shared" si="35"/>
        <v>0</v>
      </c>
      <c r="T700" s="53" t="str">
        <f t="shared" si="36"/>
        <v/>
      </c>
      <c r="U700" s="53" t="str">
        <f t="shared" si="36"/>
        <v/>
      </c>
      <c r="V700" s="53" t="str">
        <f t="shared" si="36"/>
        <v/>
      </c>
      <c r="W700" s="53" t="str">
        <f t="shared" si="36"/>
        <v/>
      </c>
      <c r="X700" s="53" t="str">
        <f t="shared" si="36"/>
        <v>CSCGT</v>
      </c>
    </row>
    <row r="701" spans="1:24" hidden="1" x14ac:dyDescent="0.3">
      <c r="A701" s="53">
        <v>195</v>
      </c>
      <c r="B701" s="121">
        <v>45287</v>
      </c>
      <c r="C701" t="str">
        <v>BERENICE, CERVANTES PIZAÑA</v>
      </c>
      <c r="D701" s="53" t="str">
        <v>CSCGT</v>
      </c>
      <c r="E701" s="53" t="str">
        <v>PRODUCTIVA</v>
      </c>
      <c r="F701" t="str">
        <v>ACTIVIDADES DE CONTROL INTERNO</v>
      </c>
      <c r="G701" s="121" t="str">
        <v>11/10/2023</v>
      </c>
      <c r="H701" s="53">
        <v>2023</v>
      </c>
      <c r="I701" t="str">
        <v>oct</v>
      </c>
      <c r="J701" s="124">
        <v>45200</v>
      </c>
      <c r="K701">
        <v>56</v>
      </c>
      <c r="L701">
        <v>81</v>
      </c>
      <c r="M701" t="str">
        <v>FLUJO PARA FACTURACION DE PROYECTOS REPSE</v>
      </c>
      <c r="N701" t="str">
        <v>CONTROL INTERNO</v>
      </c>
      <c r="O701" t="str">
        <v>AUTOMATIZACIÓN DE PROCESO</v>
      </c>
      <c r="P701">
        <v>5</v>
      </c>
      <c r="Q701">
        <v>0</v>
      </c>
      <c r="R701">
        <f t="shared" si="34"/>
        <v>5</v>
      </c>
      <c r="S701">
        <f t="shared" si="35"/>
        <v>0</v>
      </c>
      <c r="T701" s="53" t="str">
        <f t="shared" si="36"/>
        <v/>
      </c>
      <c r="U701" s="53" t="str">
        <f t="shared" si="36"/>
        <v/>
      </c>
      <c r="V701" s="53" t="str">
        <f t="shared" si="36"/>
        <v/>
      </c>
      <c r="W701" s="53" t="str">
        <f t="shared" si="36"/>
        <v/>
      </c>
      <c r="X701" s="53" t="str">
        <f t="shared" si="36"/>
        <v>CSCGT</v>
      </c>
    </row>
    <row r="702" spans="1:24" hidden="1" x14ac:dyDescent="0.3">
      <c r="A702" s="53">
        <v>194</v>
      </c>
      <c r="B702" s="121">
        <v>45287</v>
      </c>
      <c r="C702" t="str">
        <v>BERENICE, CERVANTES PIZAÑA</v>
      </c>
      <c r="D702" s="53" t="str">
        <v>CSCGT</v>
      </c>
      <c r="E702" s="53" t="str">
        <v>PRODUCTIVA</v>
      </c>
      <c r="F702" t="str">
        <v>ACTIVIDADES DE CONTROL INTERNO</v>
      </c>
      <c r="G702" s="121" t="str">
        <v>11/10/2023</v>
      </c>
      <c r="H702" s="53">
        <v>2023</v>
      </c>
      <c r="I702" t="str">
        <v>oct</v>
      </c>
      <c r="J702" s="124">
        <v>45200</v>
      </c>
      <c r="K702">
        <v>82</v>
      </c>
      <c r="L702">
        <v>105</v>
      </c>
      <c r="M702" t="str">
        <v>DOCUMENTACIÓN, PUBLICACIÓN E IMPLEMENTACÍON DE PROCESO PARA PROVISIONES CONTABLES DE CONSECUTIVOS MINE POWER FACTURADO EN PARCIALIDADES</v>
      </c>
      <c r="N702" t="str">
        <v>CONTROL INTERNO</v>
      </c>
      <c r="O702" t="str">
        <v>DOCUMENTACIÓN DE PROCESO</v>
      </c>
      <c r="P702">
        <v>3</v>
      </c>
      <c r="Q702">
        <v>0</v>
      </c>
      <c r="R702">
        <f t="shared" si="34"/>
        <v>3</v>
      </c>
      <c r="S702">
        <f t="shared" si="35"/>
        <v>0</v>
      </c>
      <c r="T702" s="53" t="str">
        <f t="shared" si="36"/>
        <v/>
      </c>
      <c r="U702" s="53" t="str">
        <f t="shared" si="36"/>
        <v/>
      </c>
      <c r="V702" s="53" t="str">
        <f t="shared" si="36"/>
        <v/>
      </c>
      <c r="W702" s="53" t="str">
        <f t="shared" si="36"/>
        <v/>
      </c>
      <c r="X702" s="53" t="str">
        <f t="shared" si="36"/>
        <v>CSCGT</v>
      </c>
    </row>
    <row r="703" spans="1:24" hidden="1" x14ac:dyDescent="0.3">
      <c r="A703" s="53">
        <v>193</v>
      </c>
      <c r="B703" s="121">
        <v>45287</v>
      </c>
      <c r="C703" t="str">
        <v>BERENICE, CERVANTES PIZAÑA</v>
      </c>
      <c r="D703" s="53" t="str">
        <v>CSCGT</v>
      </c>
      <c r="E703" s="53" t="str">
        <v>IMPRODUCTIVA</v>
      </c>
      <c r="F703" t="str">
        <v>ENTRENAMIENTO / CAPACITACIÓN</v>
      </c>
      <c r="G703" s="121" t="str">
        <v>10/10/2023</v>
      </c>
      <c r="H703" s="53">
        <v>2023</v>
      </c>
      <c r="I703" t="str">
        <v>oct</v>
      </c>
      <c r="J703" s="124">
        <v>45200</v>
      </c>
      <c r="K703">
        <v>0</v>
      </c>
      <c r="L703">
        <v>0</v>
      </c>
      <c r="M703">
        <v>0</v>
      </c>
      <c r="N703">
        <v>0</v>
      </c>
      <c r="O703">
        <v>0</v>
      </c>
      <c r="P703">
        <v>9</v>
      </c>
      <c r="Q703">
        <v>0</v>
      </c>
      <c r="R703">
        <f t="shared" si="34"/>
        <v>9</v>
      </c>
      <c r="S703">
        <f t="shared" si="35"/>
        <v>0</v>
      </c>
      <c r="T703" s="53" t="str">
        <f t="shared" si="36"/>
        <v/>
      </c>
      <c r="U703" s="53" t="str">
        <f t="shared" si="36"/>
        <v/>
      </c>
      <c r="V703" s="53" t="str">
        <f t="shared" si="36"/>
        <v/>
      </c>
      <c r="W703" s="53" t="str">
        <f t="shared" si="36"/>
        <v/>
      </c>
      <c r="X703" s="53" t="str">
        <f t="shared" si="36"/>
        <v>CSCGT</v>
      </c>
    </row>
    <row r="704" spans="1:24" hidden="1" x14ac:dyDescent="0.3">
      <c r="A704" s="53">
        <v>192</v>
      </c>
      <c r="B704" s="121">
        <v>45287</v>
      </c>
      <c r="C704" t="str">
        <v>BERENICE, CERVANTES PIZAÑA</v>
      </c>
      <c r="D704" s="53" t="str">
        <v>CSCGT</v>
      </c>
      <c r="E704" s="53" t="str">
        <v>IMPRODUCTIVA</v>
      </c>
      <c r="F704" t="str">
        <v>TAREAS ADMINISTRATIVAS (REUNIÓN SOLICITADA POR OTRO DEPARTAMENTO OPERACIÓN 100%)</v>
      </c>
      <c r="G704" s="121" t="str">
        <v>09/10/2023</v>
      </c>
      <c r="H704" s="53">
        <v>2023</v>
      </c>
      <c r="I704" t="str">
        <v>oct</v>
      </c>
      <c r="J704" s="124">
        <v>45200</v>
      </c>
      <c r="K704">
        <v>0</v>
      </c>
      <c r="L704">
        <v>0</v>
      </c>
      <c r="M704">
        <v>0</v>
      </c>
      <c r="N704">
        <v>0</v>
      </c>
      <c r="O704">
        <v>0</v>
      </c>
      <c r="P704">
        <v>3</v>
      </c>
      <c r="Q704">
        <v>0</v>
      </c>
      <c r="R704">
        <f t="shared" si="34"/>
        <v>3</v>
      </c>
      <c r="S704">
        <f t="shared" si="35"/>
        <v>0</v>
      </c>
      <c r="T704" s="53" t="str">
        <f t="shared" si="36"/>
        <v/>
      </c>
      <c r="U704" s="53" t="str">
        <f t="shared" si="36"/>
        <v/>
      </c>
      <c r="V704" s="53" t="str">
        <f t="shared" si="36"/>
        <v/>
      </c>
      <c r="W704" s="53" t="str">
        <f t="shared" si="36"/>
        <v/>
      </c>
      <c r="X704" s="53" t="str">
        <f t="shared" si="36"/>
        <v>CSCGT</v>
      </c>
    </row>
    <row r="705" spans="1:24" hidden="1" x14ac:dyDescent="0.3">
      <c r="A705" s="53">
        <v>191</v>
      </c>
      <c r="B705" s="121">
        <v>45287</v>
      </c>
      <c r="C705" t="str">
        <v>BERENICE, CERVANTES PIZAÑA</v>
      </c>
      <c r="D705" s="53" t="str">
        <v>CSCGT</v>
      </c>
      <c r="E705" s="53" t="str">
        <v>PRODUCTIVA</v>
      </c>
      <c r="F705" t="str">
        <v>ACTIVIDADES DE CONTROL INTERNO</v>
      </c>
      <c r="G705" s="121" t="str">
        <v>09/10/2023</v>
      </c>
      <c r="H705" s="53">
        <v>2023</v>
      </c>
      <c r="I705" t="str">
        <v>oct</v>
      </c>
      <c r="J705" s="124">
        <v>45200</v>
      </c>
      <c r="K705">
        <v>28</v>
      </c>
      <c r="L705">
        <v>67</v>
      </c>
      <c r="M705" t="str">
        <v>POLITICA, PROCESO Y PROTOLOCO PARA ATENDER Y ERRADICAR LA VIOLENCIA LABORAL</v>
      </c>
      <c r="N705" t="str">
        <v>CONTROL INTERNO</v>
      </c>
      <c r="O705" t="str">
        <v>DOCUMENTACIÓN DE POLITICA</v>
      </c>
      <c r="P705">
        <v>3</v>
      </c>
      <c r="Q705">
        <v>0</v>
      </c>
      <c r="R705">
        <f t="shared" si="34"/>
        <v>3</v>
      </c>
      <c r="S705">
        <f t="shared" si="35"/>
        <v>0</v>
      </c>
      <c r="T705" s="53" t="str">
        <f t="shared" si="36"/>
        <v/>
      </c>
      <c r="U705" s="53" t="str">
        <f t="shared" si="36"/>
        <v/>
      </c>
      <c r="V705" s="53" t="str">
        <f t="shared" si="36"/>
        <v/>
      </c>
      <c r="W705" s="53" t="str">
        <f t="shared" si="36"/>
        <v/>
      </c>
      <c r="X705" s="53" t="str">
        <f t="shared" si="36"/>
        <v>CSCGT</v>
      </c>
    </row>
    <row r="706" spans="1:24" hidden="1" x14ac:dyDescent="0.3">
      <c r="A706" s="53">
        <v>190</v>
      </c>
      <c r="B706" s="121">
        <v>45287</v>
      </c>
      <c r="C706" t="str">
        <v>BERENICE, CERVANTES PIZAÑA</v>
      </c>
      <c r="D706" s="53" t="str">
        <v>CSCGT</v>
      </c>
      <c r="E706" s="53" t="str">
        <v>IMPRODUCTIVA</v>
      </c>
      <c r="F706" t="str">
        <v>ADMINISTRACIÓN DE DOCUMENTOS EN REPOSITORIO  DE CI</v>
      </c>
      <c r="G706" s="121" t="str">
        <v>09/10/2023</v>
      </c>
      <c r="H706" s="53">
        <v>2023</v>
      </c>
      <c r="I706" t="str">
        <v>oct</v>
      </c>
      <c r="J706" s="124">
        <v>45200</v>
      </c>
      <c r="K706">
        <v>0</v>
      </c>
      <c r="L706">
        <v>0</v>
      </c>
      <c r="M706">
        <v>0</v>
      </c>
      <c r="N706">
        <v>0</v>
      </c>
      <c r="O706">
        <v>0</v>
      </c>
      <c r="P706">
        <v>3</v>
      </c>
      <c r="Q706">
        <v>0</v>
      </c>
      <c r="R706">
        <f t="shared" si="34"/>
        <v>3</v>
      </c>
      <c r="S706">
        <f t="shared" si="35"/>
        <v>0</v>
      </c>
      <c r="T706" s="53" t="str">
        <f t="shared" si="36"/>
        <v/>
      </c>
      <c r="U706" s="53" t="str">
        <f t="shared" si="36"/>
        <v/>
      </c>
      <c r="V706" s="53" t="str">
        <f t="shared" si="36"/>
        <v/>
      </c>
      <c r="W706" s="53" t="str">
        <f t="shared" si="36"/>
        <v/>
      </c>
      <c r="X706" s="53" t="str">
        <f t="shared" si="36"/>
        <v>CSCGT</v>
      </c>
    </row>
    <row r="707" spans="1:24" hidden="1" x14ac:dyDescent="0.3">
      <c r="A707" s="53">
        <v>189</v>
      </c>
      <c r="B707" s="121">
        <v>45287</v>
      </c>
      <c r="C707" t="str">
        <v>BERENICE, CERVANTES PIZAÑA</v>
      </c>
      <c r="D707" s="53" t="str">
        <v>CSCGT</v>
      </c>
      <c r="E707" s="53" t="str">
        <v>IMPRODUCTIVA</v>
      </c>
      <c r="F707" t="str">
        <v>REUNIÓN EQUIPO DE TRABAJO</v>
      </c>
      <c r="G707" s="121" t="str">
        <v>06/10/2023</v>
      </c>
      <c r="H707" s="53">
        <v>2023</v>
      </c>
      <c r="I707" t="str">
        <v>oct</v>
      </c>
      <c r="J707" s="124">
        <v>45200</v>
      </c>
      <c r="K707">
        <v>0</v>
      </c>
      <c r="L707">
        <v>0</v>
      </c>
      <c r="M707">
        <v>0</v>
      </c>
      <c r="N707">
        <v>0</v>
      </c>
      <c r="O707">
        <v>0</v>
      </c>
      <c r="P707">
        <v>4</v>
      </c>
      <c r="Q707">
        <v>0</v>
      </c>
      <c r="R707">
        <f t="shared" si="34"/>
        <v>4</v>
      </c>
      <c r="S707">
        <f t="shared" si="35"/>
        <v>0</v>
      </c>
      <c r="T707" s="53" t="str">
        <f t="shared" si="36"/>
        <v/>
      </c>
      <c r="U707" s="53" t="str">
        <f t="shared" si="36"/>
        <v/>
      </c>
      <c r="V707" s="53" t="str">
        <f t="shared" si="36"/>
        <v/>
      </c>
      <c r="W707" s="53" t="str">
        <f t="shared" si="36"/>
        <v/>
      </c>
      <c r="X707" s="53" t="str">
        <f t="shared" si="36"/>
        <v>CSCGT</v>
      </c>
    </row>
    <row r="708" spans="1:24" hidden="1" x14ac:dyDescent="0.3">
      <c r="A708" s="53">
        <v>188</v>
      </c>
      <c r="B708" s="121">
        <v>45287</v>
      </c>
      <c r="C708" t="str">
        <v>BERENICE, CERVANTES PIZAÑA</v>
      </c>
      <c r="D708" s="53" t="str">
        <v>TEPSA ELÉCTRICA</v>
      </c>
      <c r="E708" s="53" t="str">
        <v>PRODUCTIVA</v>
      </c>
      <c r="F708" t="str">
        <v>ACTIVIDADES DE CONTROL INTERNO</v>
      </c>
      <c r="G708" s="121" t="str">
        <v>06/10/2023</v>
      </c>
      <c r="H708" s="53">
        <v>2023</v>
      </c>
      <c r="I708" t="str">
        <v>oct</v>
      </c>
      <c r="J708" s="124">
        <v>45200</v>
      </c>
      <c r="K708">
        <v>43</v>
      </c>
      <c r="L708">
        <v>66</v>
      </c>
      <c r="M708" t="str">
        <v xml:space="preserve">PROYECTO ACTIVO ORDENES DE TRABAJO PLANTAS </v>
      </c>
      <c r="N708" t="str">
        <v>CONTROL INTERNO</v>
      </c>
      <c r="O708">
        <v>0</v>
      </c>
      <c r="P708">
        <v>1.5</v>
      </c>
      <c r="Q708">
        <v>0</v>
      </c>
      <c r="R708">
        <f t="shared" si="34"/>
        <v>1.5</v>
      </c>
      <c r="S708">
        <f t="shared" si="35"/>
        <v>0</v>
      </c>
      <c r="T708" s="53" t="str">
        <f t="shared" si="36"/>
        <v/>
      </c>
      <c r="U708" s="53" t="str">
        <f t="shared" si="36"/>
        <v>TEPSA ELÉCTRICA</v>
      </c>
      <c r="V708" s="53" t="str">
        <f t="shared" si="36"/>
        <v/>
      </c>
      <c r="W708" s="53" t="str">
        <f t="shared" si="36"/>
        <v/>
      </c>
      <c r="X708" s="53" t="str">
        <f t="shared" si="36"/>
        <v/>
      </c>
    </row>
    <row r="709" spans="1:24" hidden="1" x14ac:dyDescent="0.3">
      <c r="A709" s="53">
        <v>187</v>
      </c>
      <c r="B709" s="121">
        <v>45237</v>
      </c>
      <c r="C709" t="str">
        <v>BERENICE, CERVANTES PIZAÑA</v>
      </c>
      <c r="D709" s="53" t="str">
        <v>CSCGT</v>
      </c>
      <c r="E709" s="53" t="str">
        <v>IMPRODUCTIVA</v>
      </c>
      <c r="F709" t="str">
        <v>TAREAS ADMINISTRATIVAS (REUNIÓN SOLICITADA POR OTRO DEPARTAMENTO OPERACIÓN 100%)</v>
      </c>
      <c r="G709" s="121" t="str">
        <v>09/09/2023</v>
      </c>
      <c r="H709" s="53">
        <v>2023</v>
      </c>
      <c r="I709" t="str">
        <v>sep</v>
      </c>
      <c r="J709" s="124">
        <v>45170</v>
      </c>
      <c r="K709">
        <v>0</v>
      </c>
      <c r="L709">
        <v>0</v>
      </c>
      <c r="M709">
        <v>0</v>
      </c>
      <c r="N709">
        <v>0</v>
      </c>
      <c r="O709">
        <v>0</v>
      </c>
      <c r="P709">
        <v>1</v>
      </c>
      <c r="Q709">
        <v>1</v>
      </c>
      <c r="R709">
        <f t="shared" si="34"/>
        <v>1</v>
      </c>
      <c r="S709">
        <f t="shared" si="35"/>
        <v>1</v>
      </c>
      <c r="T709" s="53" t="str">
        <f t="shared" si="36"/>
        <v/>
      </c>
      <c r="U709" s="53" t="str">
        <f t="shared" si="36"/>
        <v/>
      </c>
      <c r="V709" s="53" t="str">
        <f t="shared" si="36"/>
        <v/>
      </c>
      <c r="W709" s="53" t="str">
        <f t="shared" si="36"/>
        <v/>
      </c>
      <c r="X709" s="53" t="str">
        <f t="shared" si="36"/>
        <v>CSCGT</v>
      </c>
    </row>
    <row r="710" spans="1:24" hidden="1" x14ac:dyDescent="0.3">
      <c r="A710" s="53">
        <v>186</v>
      </c>
      <c r="B710" s="121">
        <v>45237</v>
      </c>
      <c r="C710" t="str">
        <v>BERENICE, CERVANTES PIZAÑA</v>
      </c>
      <c r="D710" s="53" t="str">
        <v>CSCGT</v>
      </c>
      <c r="E710" s="53" t="str">
        <v>IMPRODUCTIVA</v>
      </c>
      <c r="F710" t="str">
        <v>ADMINISTRACIÓN DE DOCUMENTOS EN REPOSITORIO  DE CI</v>
      </c>
      <c r="G710" s="121" t="str">
        <v>09/09/2023</v>
      </c>
      <c r="H710" s="53">
        <v>2023</v>
      </c>
      <c r="I710" t="str">
        <v>sep</v>
      </c>
      <c r="J710" s="124">
        <v>45170</v>
      </c>
      <c r="K710">
        <v>0</v>
      </c>
      <c r="L710">
        <v>0</v>
      </c>
      <c r="M710">
        <v>0</v>
      </c>
      <c r="N710">
        <v>0</v>
      </c>
      <c r="O710">
        <v>0</v>
      </c>
      <c r="P710">
        <v>5</v>
      </c>
      <c r="Q710">
        <v>5</v>
      </c>
      <c r="R710">
        <f t="shared" si="34"/>
        <v>5</v>
      </c>
      <c r="S710">
        <f t="shared" si="35"/>
        <v>5</v>
      </c>
      <c r="T710" s="53" t="str">
        <f t="shared" si="36"/>
        <v/>
      </c>
      <c r="U710" s="53" t="str">
        <f t="shared" si="36"/>
        <v/>
      </c>
      <c r="V710" s="53" t="str">
        <f t="shared" si="36"/>
        <v/>
      </c>
      <c r="W710" s="53" t="str">
        <f t="shared" si="36"/>
        <v/>
      </c>
      <c r="X710" s="53" t="str">
        <f t="shared" si="36"/>
        <v>CSCGT</v>
      </c>
    </row>
    <row r="711" spans="1:24" hidden="1" x14ac:dyDescent="0.3">
      <c r="A711" s="53">
        <v>185</v>
      </c>
      <c r="B711" s="121">
        <v>45236</v>
      </c>
      <c r="C711" t="str">
        <v>BERENICE, CERVANTES PIZAÑA</v>
      </c>
      <c r="D711" s="53" t="str">
        <v>CSCGT</v>
      </c>
      <c r="E711" s="53" t="str">
        <v>PRODUCTIVA</v>
      </c>
      <c r="F711" t="str">
        <v>ACTIVIDADES DE CONTROL INTERNO</v>
      </c>
      <c r="G711" s="121" t="str">
        <v>05/10/2023</v>
      </c>
      <c r="H711" s="53">
        <v>2023</v>
      </c>
      <c r="I711" t="str">
        <v>oct</v>
      </c>
      <c r="J711" s="124">
        <v>45200</v>
      </c>
      <c r="K711">
        <v>35</v>
      </c>
      <c r="L711">
        <v>58</v>
      </c>
      <c r="M711" t="str">
        <v>ANALISIS PROCESO EVALUACIÓN DE DESEMPEÑO, INSTRUCCIONES DE TRABAJO</v>
      </c>
      <c r="N711" t="str">
        <v>CONTROL INTERNO</v>
      </c>
      <c r="O711" t="str">
        <v>DOCUMENTACIÓN DE INSTRUCCIÓN DE TRABAJO</v>
      </c>
      <c r="P711">
        <v>3</v>
      </c>
      <c r="Q711">
        <v>0</v>
      </c>
      <c r="R711">
        <f t="shared" ref="R711:R774" si="37">IF(OR(D711="GRUPO TEPSA",D711="TODAS"),P711/5,P711)</f>
        <v>3</v>
      </c>
      <c r="S711">
        <f t="shared" si="35"/>
        <v>0</v>
      </c>
      <c r="T711" s="53" t="str">
        <f t="shared" si="36"/>
        <v/>
      </c>
      <c r="U711" s="53" t="str">
        <f t="shared" si="36"/>
        <v/>
      </c>
      <c r="V711" s="53" t="str">
        <f t="shared" si="36"/>
        <v/>
      </c>
      <c r="W711" s="53" t="str">
        <f t="shared" si="36"/>
        <v/>
      </c>
      <c r="X711" s="53" t="str">
        <f t="shared" si="36"/>
        <v>CSCGT</v>
      </c>
    </row>
    <row r="712" spans="1:24" hidden="1" x14ac:dyDescent="0.3">
      <c r="A712" s="53">
        <v>184</v>
      </c>
      <c r="B712" s="121">
        <v>45236</v>
      </c>
      <c r="C712" t="str">
        <v>BERENICE, CERVANTES PIZAÑA</v>
      </c>
      <c r="D712" s="53" t="str">
        <v>CSCGT</v>
      </c>
      <c r="E712" s="53" t="str">
        <v>PRODUCTIVA</v>
      </c>
      <c r="F712" t="str">
        <v>ACTIVIDADES DE CONTROL INTERNO</v>
      </c>
      <c r="G712" s="121" t="str">
        <v>05/10/2023</v>
      </c>
      <c r="H712" s="53">
        <v>2023</v>
      </c>
      <c r="I712" t="str">
        <v>oct</v>
      </c>
      <c r="J712" s="124">
        <v>45200</v>
      </c>
      <c r="K712">
        <v>48</v>
      </c>
      <c r="L712">
        <v>71</v>
      </c>
      <c r="M712" t="str">
        <v>SOLICITUD PARA DESARROLLO O CAMBIO DE PROCESO (S) EN SISTEMAS.</v>
      </c>
      <c r="N712" t="str">
        <v>CONTROL INTERNO</v>
      </c>
      <c r="O712" t="str">
        <v>AUTOMATIZACIÓN DE PROCESO</v>
      </c>
      <c r="P712">
        <v>2</v>
      </c>
      <c r="Q712">
        <v>0</v>
      </c>
      <c r="R712">
        <f t="shared" si="37"/>
        <v>2</v>
      </c>
      <c r="S712">
        <f t="shared" si="35"/>
        <v>0</v>
      </c>
      <c r="T712" s="53" t="str">
        <f t="shared" si="36"/>
        <v/>
      </c>
      <c r="U712" s="53" t="str">
        <f t="shared" si="36"/>
        <v/>
      </c>
      <c r="V712" s="53" t="str">
        <f t="shared" si="36"/>
        <v/>
      </c>
      <c r="W712" s="53" t="str">
        <f t="shared" si="36"/>
        <v/>
      </c>
      <c r="X712" s="53" t="str">
        <f t="shared" si="36"/>
        <v>CSCGT</v>
      </c>
    </row>
    <row r="713" spans="1:24" hidden="1" x14ac:dyDescent="0.3">
      <c r="A713" s="53">
        <v>183</v>
      </c>
      <c r="B713" s="121">
        <v>45236</v>
      </c>
      <c r="C713" t="str">
        <v>BERENICE, CERVANTES PIZAÑA</v>
      </c>
      <c r="D713" s="53" t="str">
        <v>TEPSA COMERCIAL</v>
      </c>
      <c r="E713" s="53" t="str">
        <v>PRODUCTIVA</v>
      </c>
      <c r="F713" t="str">
        <v>ACTIVIDADES DE CONTROL INTERNO</v>
      </c>
      <c r="G713" s="121" t="str">
        <v>05/10/2023</v>
      </c>
      <c r="H713" s="53">
        <v>2023</v>
      </c>
      <c r="I713" t="str">
        <v>oct</v>
      </c>
      <c r="J713" s="124">
        <v>45200</v>
      </c>
      <c r="K713">
        <v>56</v>
      </c>
      <c r="L713">
        <v>81</v>
      </c>
      <c r="M713" t="str">
        <v>FLUJO PARA FACTURACION DE PROYECTOS REPSE</v>
      </c>
      <c r="N713" t="str">
        <v>CONTROL INTERNO</v>
      </c>
      <c r="O713" t="str">
        <v>AUTOMATIZACIÓN DE PROCESO</v>
      </c>
      <c r="P713">
        <v>4</v>
      </c>
      <c r="Q713">
        <v>0</v>
      </c>
      <c r="R713">
        <f t="shared" si="37"/>
        <v>4</v>
      </c>
      <c r="S713">
        <f t="shared" si="35"/>
        <v>0</v>
      </c>
      <c r="T713" s="53" t="str">
        <f t="shared" si="36"/>
        <v/>
      </c>
      <c r="U713" s="53" t="str">
        <f t="shared" si="36"/>
        <v/>
      </c>
      <c r="V713" s="53" t="str">
        <f t="shared" si="36"/>
        <v>TEPSA COMERCIAL</v>
      </c>
      <c r="W713" s="53" t="str">
        <f t="shared" si="36"/>
        <v/>
      </c>
      <c r="X713" s="53" t="str">
        <f t="shared" si="36"/>
        <v/>
      </c>
    </row>
    <row r="714" spans="1:24" hidden="1" x14ac:dyDescent="0.3">
      <c r="A714" s="53">
        <v>182</v>
      </c>
      <c r="B714" s="121">
        <v>45236</v>
      </c>
      <c r="C714" t="str">
        <v>BERENICE, CERVANTES PIZAÑA</v>
      </c>
      <c r="D714" s="53" t="str">
        <v>CSCGT</v>
      </c>
      <c r="E714" s="53" t="str">
        <v>PRODUCTIVA</v>
      </c>
      <c r="F714" t="str">
        <v>ACTIVIDADES DE CONTROL INTERNO</v>
      </c>
      <c r="G714" s="121" t="str">
        <v>04/10/2023</v>
      </c>
      <c r="H714" s="53">
        <v>2023</v>
      </c>
      <c r="I714" t="str">
        <v>oct</v>
      </c>
      <c r="J714" s="124">
        <v>45200</v>
      </c>
      <c r="K714">
        <v>48</v>
      </c>
      <c r="L714">
        <v>71</v>
      </c>
      <c r="M714" t="str">
        <v>SOLICITUD PARA DESARROLLO O CAMBIO DE PROCESO (S) EN SISTEMAS.</v>
      </c>
      <c r="N714" t="str">
        <v>CONTROL INTERNO</v>
      </c>
      <c r="O714" t="str">
        <v>AUTOMATIZACIÓN DE PROCESO</v>
      </c>
      <c r="P714">
        <v>4.5</v>
      </c>
      <c r="Q714">
        <v>0</v>
      </c>
      <c r="R714">
        <f t="shared" si="37"/>
        <v>4.5</v>
      </c>
      <c r="S714">
        <f t="shared" si="35"/>
        <v>0</v>
      </c>
      <c r="T714" s="53" t="str">
        <f t="shared" si="36"/>
        <v/>
      </c>
      <c r="U714" s="53" t="str">
        <f t="shared" si="36"/>
        <v/>
      </c>
      <c r="V714" s="53" t="str">
        <f t="shared" si="36"/>
        <v/>
      </c>
      <c r="W714" s="53" t="str">
        <f t="shared" si="36"/>
        <v/>
      </c>
      <c r="X714" s="53" t="str">
        <f t="shared" si="36"/>
        <v>CSCGT</v>
      </c>
    </row>
    <row r="715" spans="1:24" hidden="1" x14ac:dyDescent="0.3">
      <c r="A715" s="53">
        <v>181</v>
      </c>
      <c r="B715" s="121">
        <v>45236</v>
      </c>
      <c r="C715" t="str">
        <v>BERENICE, CERVANTES PIZAÑA</v>
      </c>
      <c r="D715" s="53" t="str">
        <v>TEPSA ELÉCTRICA</v>
      </c>
      <c r="E715" s="53" t="str">
        <v>PRODUCTIVA</v>
      </c>
      <c r="F715" t="str">
        <v>ACTIVIDADES DE CONTROL INTERNO</v>
      </c>
      <c r="G715" s="121" t="str">
        <v>04/10/2023</v>
      </c>
      <c r="H715" s="53">
        <v>2023</v>
      </c>
      <c r="I715" t="str">
        <v>oct</v>
      </c>
      <c r="J715" s="124">
        <v>45200</v>
      </c>
      <c r="K715">
        <v>56</v>
      </c>
      <c r="L715">
        <v>81</v>
      </c>
      <c r="M715" t="str">
        <v>FLUJO PARA FACTURACION DE PROYECTOS REPSE</v>
      </c>
      <c r="N715" t="str">
        <v>CONTROL INTERNO</v>
      </c>
      <c r="O715" t="str">
        <v>AUTOMATIZACIÓN DE PROCESO</v>
      </c>
      <c r="P715">
        <v>4.5</v>
      </c>
      <c r="Q715">
        <v>0</v>
      </c>
      <c r="R715">
        <f t="shared" si="37"/>
        <v>4.5</v>
      </c>
      <c r="S715">
        <f t="shared" ref="S715:S778" si="38">IF(OR(D715="GRUPO TEPSA",D715="TODAS"),Q715/5,Q715)</f>
        <v>0</v>
      </c>
      <c r="T715" s="53" t="str">
        <f t="shared" si="36"/>
        <v/>
      </c>
      <c r="U715" s="53" t="str">
        <f t="shared" si="36"/>
        <v>TEPSA ELÉCTRICA</v>
      </c>
      <c r="V715" s="53" t="str">
        <f t="shared" si="36"/>
        <v/>
      </c>
      <c r="W715" s="53" t="str">
        <f t="shared" si="36"/>
        <v/>
      </c>
      <c r="X715" s="53" t="str">
        <f t="shared" si="36"/>
        <v/>
      </c>
    </row>
    <row r="716" spans="1:24" hidden="1" x14ac:dyDescent="0.3">
      <c r="A716" s="53">
        <v>180</v>
      </c>
      <c r="B716" s="121">
        <v>45236</v>
      </c>
      <c r="C716" t="str">
        <v>BERENICE, CERVANTES PIZAÑA</v>
      </c>
      <c r="D716" s="53" t="str">
        <v>CSCGT</v>
      </c>
      <c r="E716" s="53" t="str">
        <v>PRODUCTIVA</v>
      </c>
      <c r="F716" t="str">
        <v>ACTIVIDADES DE CONTROL INTERNO</v>
      </c>
      <c r="G716" s="121" t="str">
        <v>03/10/2023</v>
      </c>
      <c r="H716" s="53">
        <v>2023</v>
      </c>
      <c r="I716" t="str">
        <v>oct</v>
      </c>
      <c r="J716" s="124">
        <v>45200</v>
      </c>
      <c r="K716">
        <v>48</v>
      </c>
      <c r="L716">
        <v>71</v>
      </c>
      <c r="M716" t="str">
        <v>SOLICITUD PARA DESARROLLO O CAMBIO DE PROCESO (S) EN SISTEMAS.</v>
      </c>
      <c r="N716" t="str">
        <v>CONTROL INTERNO</v>
      </c>
      <c r="O716" t="str">
        <v>AUTOMATIZACIÓN DE PROCESO</v>
      </c>
      <c r="P716">
        <v>9</v>
      </c>
      <c r="Q716">
        <v>0</v>
      </c>
      <c r="R716">
        <f t="shared" si="37"/>
        <v>9</v>
      </c>
      <c r="S716">
        <f t="shared" si="38"/>
        <v>0</v>
      </c>
      <c r="T716" s="53" t="str">
        <f t="shared" si="36"/>
        <v/>
      </c>
      <c r="U716" s="53" t="str">
        <f t="shared" si="36"/>
        <v/>
      </c>
      <c r="V716" s="53" t="str">
        <f t="shared" si="36"/>
        <v/>
      </c>
      <c r="W716" s="53" t="str">
        <f t="shared" si="36"/>
        <v/>
      </c>
      <c r="X716" s="53" t="str">
        <f t="shared" si="36"/>
        <v>CSCGT</v>
      </c>
    </row>
    <row r="717" spans="1:24" hidden="1" x14ac:dyDescent="0.3">
      <c r="A717" s="53">
        <v>179</v>
      </c>
      <c r="B717" s="121">
        <v>45236</v>
      </c>
      <c r="C717" t="str">
        <v>BERENICE, CERVANTES PIZAÑA</v>
      </c>
      <c r="D717" s="53" t="str">
        <v>CSCGT</v>
      </c>
      <c r="E717" s="53" t="str">
        <v>IMPRODUCTIVA</v>
      </c>
      <c r="F717" t="str">
        <v>TAREAS ADMINISTRATIVAS (REUNIÓN SOLICITADA POR OTRO DEPARTAMENTO OPERACIÓN 100%)</v>
      </c>
      <c r="G717" s="121" t="str">
        <v>02/10/2023</v>
      </c>
      <c r="H717" s="53">
        <v>2023</v>
      </c>
      <c r="I717" t="str">
        <v>oct</v>
      </c>
      <c r="J717" s="124">
        <v>45200</v>
      </c>
      <c r="K717">
        <v>0</v>
      </c>
      <c r="L717">
        <v>0</v>
      </c>
      <c r="M717">
        <v>0</v>
      </c>
      <c r="N717">
        <v>0</v>
      </c>
      <c r="O717">
        <v>0</v>
      </c>
      <c r="P717">
        <v>1</v>
      </c>
      <c r="Q717">
        <v>0</v>
      </c>
      <c r="R717">
        <f t="shared" si="37"/>
        <v>1</v>
      </c>
      <c r="S717">
        <f t="shared" si="38"/>
        <v>0</v>
      </c>
      <c r="T717" s="53" t="str">
        <f t="shared" si="36"/>
        <v/>
      </c>
      <c r="U717" s="53" t="str">
        <f t="shared" si="36"/>
        <v/>
      </c>
      <c r="V717" s="53" t="str">
        <f t="shared" si="36"/>
        <v/>
      </c>
      <c r="W717" s="53" t="str">
        <f t="shared" si="36"/>
        <v/>
      </c>
      <c r="X717" s="53" t="str">
        <f t="shared" si="36"/>
        <v>CSCGT</v>
      </c>
    </row>
    <row r="718" spans="1:24" hidden="1" x14ac:dyDescent="0.3">
      <c r="A718" s="53">
        <v>178</v>
      </c>
      <c r="B718" s="121">
        <v>45236</v>
      </c>
      <c r="C718" t="str">
        <v>BERENICE, CERVANTES PIZAÑA</v>
      </c>
      <c r="D718" s="53" t="str">
        <v>TEPSA ELÉCTRICA</v>
      </c>
      <c r="E718" s="53" t="str">
        <v>PRODUCTIVA</v>
      </c>
      <c r="F718" t="str">
        <v>ACTIVIDADES DE CONTROL INTERNO</v>
      </c>
      <c r="G718" s="121" t="str">
        <v>02/10/2023</v>
      </c>
      <c r="H718" s="53">
        <v>2023</v>
      </c>
      <c r="I718" t="str">
        <v>oct</v>
      </c>
      <c r="J718" s="124">
        <v>45200</v>
      </c>
      <c r="K718">
        <v>56</v>
      </c>
      <c r="L718">
        <v>81</v>
      </c>
      <c r="M718" t="str">
        <v>FLUJO PARA FACTURACION DE PROYECTOS REPSE</v>
      </c>
      <c r="N718" t="str">
        <v>CONTROL INTERNO</v>
      </c>
      <c r="O718" t="str">
        <v>AUTOMATIZACIÓN DE PROCESO</v>
      </c>
      <c r="P718">
        <v>6.5</v>
      </c>
      <c r="Q718">
        <v>0</v>
      </c>
      <c r="R718">
        <f t="shared" si="37"/>
        <v>6.5</v>
      </c>
      <c r="S718">
        <f t="shared" si="38"/>
        <v>0</v>
      </c>
      <c r="T718" s="53" t="str">
        <f t="shared" si="36"/>
        <v/>
      </c>
      <c r="U718" s="53" t="str">
        <f t="shared" si="36"/>
        <v>TEPSA ELÉCTRICA</v>
      </c>
      <c r="V718" s="53" t="str">
        <f t="shared" si="36"/>
        <v/>
      </c>
      <c r="W718" s="53" t="str">
        <f t="shared" si="36"/>
        <v/>
      </c>
      <c r="X718" s="53" t="str">
        <f t="shared" si="36"/>
        <v/>
      </c>
    </row>
    <row r="719" spans="1:24" hidden="1" x14ac:dyDescent="0.3">
      <c r="A719" s="53">
        <v>177</v>
      </c>
      <c r="B719" s="121">
        <v>45236</v>
      </c>
      <c r="C719" t="str">
        <v>BERENICE, CERVANTES PIZAÑA</v>
      </c>
      <c r="D719" s="53" t="str">
        <v>GRUPO TEPSA</v>
      </c>
      <c r="E719" s="53" t="str">
        <v>IMPRODUCTIVA</v>
      </c>
      <c r="F719" t="str">
        <v>ACTIVIDADES DE COMUNICACIÓN Y PUBLICACION DE POLITICAS O PROCESOS DE CI</v>
      </c>
      <c r="G719" s="121" t="str">
        <v>02/10/2023</v>
      </c>
      <c r="H719" s="53">
        <v>2023</v>
      </c>
      <c r="I719" t="str">
        <v>oct</v>
      </c>
      <c r="J719" s="124">
        <v>45200</v>
      </c>
      <c r="K719">
        <v>0</v>
      </c>
      <c r="L719">
        <v>0</v>
      </c>
      <c r="M719">
        <v>0</v>
      </c>
      <c r="N719">
        <v>0</v>
      </c>
      <c r="O719">
        <v>0</v>
      </c>
      <c r="P719">
        <v>1.5</v>
      </c>
      <c r="Q719">
        <v>0</v>
      </c>
      <c r="R719">
        <f t="shared" si="37"/>
        <v>0.3</v>
      </c>
      <c r="S719">
        <f t="shared" si="38"/>
        <v>0</v>
      </c>
      <c r="T719" s="53" t="str">
        <f t="shared" si="36"/>
        <v>TÉCNICA ELÉCTRICA DE PARRAL</v>
      </c>
      <c r="U719" s="53" t="str">
        <f t="shared" si="36"/>
        <v>TEPSA ELÉCTRICA</v>
      </c>
      <c r="V719" s="53" t="str">
        <f t="shared" si="36"/>
        <v>TEPSA COMERCIAL</v>
      </c>
      <c r="W719" s="53" t="str">
        <f t="shared" si="36"/>
        <v>TEPSA STEEL POWER</v>
      </c>
      <c r="X719" s="53" t="str">
        <f t="shared" si="36"/>
        <v>CSCGT</v>
      </c>
    </row>
    <row r="720" spans="1:24" hidden="1" x14ac:dyDescent="0.3">
      <c r="A720" s="53">
        <v>176</v>
      </c>
      <c r="B720" s="121">
        <v>45236</v>
      </c>
      <c r="C720" t="str">
        <v>BERENICE, CERVANTES PIZAÑA</v>
      </c>
      <c r="D720" s="53" t="str">
        <v>CSCGT</v>
      </c>
      <c r="E720" s="53" t="str">
        <v>PRODUCTIVA</v>
      </c>
      <c r="F720" t="str">
        <v>ACTIVIDADES DE CONTROL INTERNO</v>
      </c>
      <c r="G720" s="121" t="str">
        <v>29/09/2023</v>
      </c>
      <c r="H720" s="53">
        <v>2023</v>
      </c>
      <c r="I720" t="str">
        <v>sep</v>
      </c>
      <c r="J720" s="124">
        <v>45170</v>
      </c>
      <c r="K720">
        <v>82</v>
      </c>
      <c r="L720">
        <v>105</v>
      </c>
      <c r="M720" t="str">
        <v>DOCUMENTACIÓN, PUBLICACIÓN E IMPLEMENTACÍON DE PROCESO PARA PROVISIONES CONTABLES DE CONSECUTIVOS MINE POWER FACTURADO EN PARCIALIDADES</v>
      </c>
      <c r="N720" t="str">
        <v>CONTROL INTERNO</v>
      </c>
      <c r="O720" t="str">
        <v>DOCUMENTACIÓN DE PROCESO</v>
      </c>
      <c r="P720">
        <v>1.5</v>
      </c>
      <c r="Q720">
        <v>0</v>
      </c>
      <c r="R720">
        <f t="shared" si="37"/>
        <v>1.5</v>
      </c>
      <c r="S720">
        <f t="shared" si="38"/>
        <v>0</v>
      </c>
      <c r="T720" s="53" t="str">
        <f t="shared" si="36"/>
        <v/>
      </c>
      <c r="U720" s="53" t="str">
        <f t="shared" si="36"/>
        <v/>
      </c>
      <c r="V720" s="53" t="str">
        <f t="shared" si="36"/>
        <v/>
      </c>
      <c r="W720" s="53" t="str">
        <f t="shared" si="36"/>
        <v/>
      </c>
      <c r="X720" s="53" t="str">
        <f t="shared" si="36"/>
        <v>CSCGT</v>
      </c>
    </row>
    <row r="721" spans="1:24" hidden="1" x14ac:dyDescent="0.3">
      <c r="A721" s="53">
        <v>175</v>
      </c>
      <c r="B721" s="121">
        <v>45236</v>
      </c>
      <c r="C721" t="str">
        <v>BERENICE, CERVANTES PIZAÑA</v>
      </c>
      <c r="D721" s="53" t="str">
        <v>CSCGT</v>
      </c>
      <c r="E721" s="53" t="str">
        <v>IMPRODUCTIVA</v>
      </c>
      <c r="F721" t="str">
        <v>REUNIÓN EQUIPO DE TRABAJO</v>
      </c>
      <c r="G721" s="121" t="str">
        <v>29/09/2023</v>
      </c>
      <c r="H721" s="53">
        <v>2023</v>
      </c>
      <c r="I721" t="str">
        <v>sep</v>
      </c>
      <c r="J721" s="124">
        <v>45170</v>
      </c>
      <c r="K721">
        <v>0</v>
      </c>
      <c r="L721">
        <v>0</v>
      </c>
      <c r="M721">
        <v>0</v>
      </c>
      <c r="N721">
        <v>0</v>
      </c>
      <c r="O721">
        <v>0</v>
      </c>
      <c r="P721">
        <v>1.5</v>
      </c>
      <c r="Q721">
        <v>0</v>
      </c>
      <c r="R721">
        <f t="shared" si="37"/>
        <v>1.5</v>
      </c>
      <c r="S721">
        <f t="shared" si="38"/>
        <v>0</v>
      </c>
      <c r="T721" s="53" t="str">
        <f t="shared" si="36"/>
        <v/>
      </c>
      <c r="U721" s="53" t="str">
        <f t="shared" si="36"/>
        <v/>
      </c>
      <c r="V721" s="53" t="str">
        <f t="shared" si="36"/>
        <v/>
      </c>
      <c r="W721" s="53" t="str">
        <f t="shared" si="36"/>
        <v/>
      </c>
      <c r="X721" s="53" t="str">
        <f t="shared" si="36"/>
        <v>CSCGT</v>
      </c>
    </row>
    <row r="722" spans="1:24" hidden="1" x14ac:dyDescent="0.3">
      <c r="A722" s="53">
        <v>174</v>
      </c>
      <c r="B722" s="121">
        <v>45236</v>
      </c>
      <c r="C722" t="str">
        <v>BERENICE, CERVANTES PIZAÑA</v>
      </c>
      <c r="D722" s="53" t="str">
        <v>CSCGT</v>
      </c>
      <c r="E722" s="53" t="str">
        <v>IMPRODUCTIVA</v>
      </c>
      <c r="F722" t="str">
        <v>ENTRENAMIENTO / CAPACITACIÓN</v>
      </c>
      <c r="G722" s="121" t="str">
        <v>29/09/2023</v>
      </c>
      <c r="H722" s="53">
        <v>2023</v>
      </c>
      <c r="I722" t="str">
        <v>sep</v>
      </c>
      <c r="J722" s="124">
        <v>45170</v>
      </c>
      <c r="K722">
        <v>0</v>
      </c>
      <c r="L722">
        <v>0</v>
      </c>
      <c r="M722">
        <v>0</v>
      </c>
      <c r="N722">
        <v>0</v>
      </c>
      <c r="O722">
        <v>0</v>
      </c>
      <c r="P722">
        <v>3</v>
      </c>
      <c r="Q722">
        <v>0</v>
      </c>
      <c r="R722">
        <f t="shared" si="37"/>
        <v>3</v>
      </c>
      <c r="S722">
        <f t="shared" si="38"/>
        <v>0</v>
      </c>
      <c r="T722" s="53" t="str">
        <f t="shared" si="36"/>
        <v/>
      </c>
      <c r="U722" s="53" t="str">
        <f t="shared" si="36"/>
        <v/>
      </c>
      <c r="V722" s="53" t="str">
        <f t="shared" si="36"/>
        <v/>
      </c>
      <c r="W722" s="53" t="str">
        <f t="shared" si="36"/>
        <v/>
      </c>
      <c r="X722" s="53" t="str">
        <f t="shared" si="36"/>
        <v>CSCGT</v>
      </c>
    </row>
    <row r="723" spans="1:24" hidden="1" x14ac:dyDescent="0.3">
      <c r="A723" s="53">
        <v>173</v>
      </c>
      <c r="B723" s="121">
        <v>45236</v>
      </c>
      <c r="C723" t="str">
        <v>BERENICE, CERVANTES PIZAÑA</v>
      </c>
      <c r="D723" s="53" t="str">
        <v>TEPSA STEEL POWER</v>
      </c>
      <c r="E723" s="53" t="str">
        <v>PRODUCTIVA</v>
      </c>
      <c r="F723" t="str">
        <v>ACTIVIDADES DE CONTROL INTERNO</v>
      </c>
      <c r="G723" s="121" t="str">
        <v>29/09/2023</v>
      </c>
      <c r="H723" s="53">
        <v>2023</v>
      </c>
      <c r="I723" t="str">
        <v>sep</v>
      </c>
      <c r="J723" s="124">
        <v>45170</v>
      </c>
      <c r="K723">
        <v>43</v>
      </c>
      <c r="L723">
        <v>66</v>
      </c>
      <c r="M723" t="str">
        <v xml:space="preserve">PROYECTO ACTIVO ORDENES DE TRABAJO PLANTAS </v>
      </c>
      <c r="N723" t="str">
        <v>CONTROL INTERNO</v>
      </c>
      <c r="O723">
        <v>0</v>
      </c>
      <c r="P723">
        <v>1.5</v>
      </c>
      <c r="Q723">
        <v>0</v>
      </c>
      <c r="R723">
        <f t="shared" si="37"/>
        <v>1.5</v>
      </c>
      <c r="S723">
        <f t="shared" si="38"/>
        <v>0</v>
      </c>
      <c r="T723" s="53" t="str">
        <f t="shared" si="36"/>
        <v/>
      </c>
      <c r="U723" s="53" t="str">
        <f t="shared" si="36"/>
        <v/>
      </c>
      <c r="V723" s="53" t="str">
        <f t="shared" si="36"/>
        <v/>
      </c>
      <c r="W723" s="53" t="str">
        <f t="shared" si="36"/>
        <v>TEPSA STEEL POWER</v>
      </c>
      <c r="X723" s="53" t="str">
        <f t="shared" si="36"/>
        <v/>
      </c>
    </row>
    <row r="724" spans="1:24" hidden="1" x14ac:dyDescent="0.3">
      <c r="A724" s="53">
        <v>172</v>
      </c>
      <c r="B724" s="121">
        <v>45236</v>
      </c>
      <c r="C724" t="str">
        <v>BERENICE, CERVANTES PIZAÑA</v>
      </c>
      <c r="D724" s="53" t="str">
        <v>TEPSA ELÉCTRICA</v>
      </c>
      <c r="E724" s="53" t="str">
        <v>PRODUCTIVA</v>
      </c>
      <c r="F724" t="str">
        <v>ACTIVIDADES DE CONTROL INTERNO</v>
      </c>
      <c r="G724" s="121" t="str">
        <v>29/09/2023</v>
      </c>
      <c r="H724" s="53">
        <v>2023</v>
      </c>
      <c r="I724" t="str">
        <v>sep</v>
      </c>
      <c r="J724" s="124">
        <v>45170</v>
      </c>
      <c r="K724">
        <v>43</v>
      </c>
      <c r="L724">
        <v>66</v>
      </c>
      <c r="M724" t="str">
        <v xml:space="preserve">PROYECTO ACTIVO ORDENES DE TRABAJO PLANTAS </v>
      </c>
      <c r="N724" t="str">
        <v>CONTROL INTERNO</v>
      </c>
      <c r="O724">
        <v>0</v>
      </c>
      <c r="P724">
        <v>1.5</v>
      </c>
      <c r="Q724">
        <v>0</v>
      </c>
      <c r="R724">
        <f t="shared" si="37"/>
        <v>1.5</v>
      </c>
      <c r="S724">
        <f t="shared" si="38"/>
        <v>0</v>
      </c>
      <c r="T724" s="53" t="str">
        <f t="shared" si="36"/>
        <v/>
      </c>
      <c r="U724" s="53" t="str">
        <f t="shared" si="36"/>
        <v>TEPSA ELÉCTRICA</v>
      </c>
      <c r="V724" s="53" t="str">
        <f t="shared" si="36"/>
        <v/>
      </c>
      <c r="W724" s="53" t="str">
        <f t="shared" si="36"/>
        <v/>
      </c>
      <c r="X724" s="53" t="str">
        <f t="shared" si="36"/>
        <v/>
      </c>
    </row>
    <row r="725" spans="1:24" hidden="1" x14ac:dyDescent="0.3">
      <c r="A725" s="53">
        <v>171</v>
      </c>
      <c r="B725" s="121">
        <v>45236</v>
      </c>
      <c r="C725" t="str">
        <v>BERENICE, CERVANTES PIZAÑA</v>
      </c>
      <c r="D725" s="53" t="str">
        <v>TÉCNICA ELÉCTRICA DE PARRAL</v>
      </c>
      <c r="E725" s="53" t="str">
        <v>PRODUCTIVA</v>
      </c>
      <c r="F725" t="str">
        <v>ACTIVIDADES DE CONTROL INTERNO</v>
      </c>
      <c r="G725" s="121" t="str">
        <v>28/09/2023</v>
      </c>
      <c r="H725" s="53">
        <v>2023</v>
      </c>
      <c r="I725" t="str">
        <v>sep</v>
      </c>
      <c r="J725" s="124">
        <v>45170</v>
      </c>
      <c r="K725">
        <v>27</v>
      </c>
      <c r="L725">
        <v>53</v>
      </c>
      <c r="M725" t="str">
        <v>FLUJO Y SOPORTE PARA AUTORIZACION EN CAMBIOS DE COMISIONAMIENTO DE VENTAS</v>
      </c>
      <c r="N725" t="str">
        <v>CONTROL INTERNO</v>
      </c>
      <c r="O725" t="str">
        <v>DOCUMENTACIÓN DE PROCESO</v>
      </c>
      <c r="P725">
        <v>4</v>
      </c>
      <c r="Q725">
        <v>0</v>
      </c>
      <c r="R725">
        <f t="shared" si="37"/>
        <v>4</v>
      </c>
      <c r="S725">
        <f t="shared" si="38"/>
        <v>0</v>
      </c>
      <c r="T725" s="53" t="str">
        <f t="shared" si="36"/>
        <v>TÉCNICA ELÉCTRICA DE PARRAL</v>
      </c>
      <c r="U725" s="53" t="str">
        <f t="shared" si="36"/>
        <v/>
      </c>
      <c r="V725" s="53" t="str">
        <f t="shared" si="36"/>
        <v/>
      </c>
      <c r="W725" s="53" t="str">
        <f t="shared" si="36"/>
        <v/>
      </c>
      <c r="X725" s="53" t="str">
        <f t="shared" si="36"/>
        <v/>
      </c>
    </row>
    <row r="726" spans="1:24" hidden="1" x14ac:dyDescent="0.3">
      <c r="A726" s="53">
        <v>170</v>
      </c>
      <c r="B726" s="121">
        <v>45236</v>
      </c>
      <c r="C726" t="str">
        <v>BERENICE, CERVANTES PIZAÑA</v>
      </c>
      <c r="D726" s="53" t="str">
        <v>CSCGT</v>
      </c>
      <c r="E726" s="53" t="str">
        <v>IMPRODUCTIVA</v>
      </c>
      <c r="F726" t="str">
        <v>ENTRENAMIENTO / CAPACITACIÓN</v>
      </c>
      <c r="G726" s="121" t="str">
        <v>28/09/2023</v>
      </c>
      <c r="H726" s="53">
        <v>2023</v>
      </c>
      <c r="I726" t="str">
        <v>sep</v>
      </c>
      <c r="J726" s="124">
        <v>45170</v>
      </c>
      <c r="K726">
        <v>0</v>
      </c>
      <c r="L726">
        <v>0</v>
      </c>
      <c r="M726">
        <v>0</v>
      </c>
      <c r="N726">
        <v>0</v>
      </c>
      <c r="O726">
        <v>0</v>
      </c>
      <c r="P726">
        <v>5</v>
      </c>
      <c r="Q726">
        <v>0</v>
      </c>
      <c r="R726">
        <f t="shared" si="37"/>
        <v>5</v>
      </c>
      <c r="S726">
        <f t="shared" si="38"/>
        <v>0</v>
      </c>
      <c r="T726" s="53" t="str">
        <f t="shared" si="36"/>
        <v/>
      </c>
      <c r="U726" s="53" t="str">
        <f t="shared" si="36"/>
        <v/>
      </c>
      <c r="V726" s="53" t="str">
        <f t="shared" si="36"/>
        <v/>
      </c>
      <c r="W726" s="53" t="str">
        <f t="shared" si="36"/>
        <v/>
      </c>
      <c r="X726" s="53" t="str">
        <f t="shared" si="36"/>
        <v>CSCGT</v>
      </c>
    </row>
    <row r="727" spans="1:24" hidden="1" x14ac:dyDescent="0.3">
      <c r="A727" s="53">
        <v>169</v>
      </c>
      <c r="B727" s="121">
        <v>45236</v>
      </c>
      <c r="C727" t="str">
        <v>BERENICE, CERVANTES PIZAÑA</v>
      </c>
      <c r="D727" s="53" t="str">
        <v>CSCGT</v>
      </c>
      <c r="E727" s="53" t="str">
        <v>IMPRODUCTIVA</v>
      </c>
      <c r="F727" t="str">
        <v>ENTRENAMIENTO / CAPACITACIÓN</v>
      </c>
      <c r="G727" s="121" t="str">
        <v>27/09/2023</v>
      </c>
      <c r="H727" s="53">
        <v>2023</v>
      </c>
      <c r="I727" t="str">
        <v>sep</v>
      </c>
      <c r="J727" s="124">
        <v>45170</v>
      </c>
      <c r="K727">
        <v>0</v>
      </c>
      <c r="L727">
        <v>0</v>
      </c>
      <c r="M727">
        <v>0</v>
      </c>
      <c r="N727">
        <v>0</v>
      </c>
      <c r="O727">
        <v>0</v>
      </c>
      <c r="P727">
        <v>5</v>
      </c>
      <c r="Q727">
        <v>0</v>
      </c>
      <c r="R727">
        <f t="shared" si="37"/>
        <v>5</v>
      </c>
      <c r="S727">
        <f t="shared" si="38"/>
        <v>0</v>
      </c>
      <c r="T727" s="53" t="str">
        <f t="shared" si="36"/>
        <v/>
      </c>
      <c r="U727" s="53" t="str">
        <f t="shared" si="36"/>
        <v/>
      </c>
      <c r="V727" s="53" t="str">
        <f t="shared" si="36"/>
        <v/>
      </c>
      <c r="W727" s="53" t="str">
        <f t="shared" si="36"/>
        <v/>
      </c>
      <c r="X727" s="53" t="str">
        <f t="shared" si="36"/>
        <v>CSCGT</v>
      </c>
    </row>
    <row r="728" spans="1:24" hidden="1" x14ac:dyDescent="0.3">
      <c r="A728" s="53">
        <v>168</v>
      </c>
      <c r="B728" s="121">
        <v>45236</v>
      </c>
      <c r="C728" t="str">
        <v>BERENICE, CERVANTES PIZAÑA</v>
      </c>
      <c r="D728" s="53" t="str">
        <v>CSCGT</v>
      </c>
      <c r="E728" s="53" t="str">
        <v>PRODUCTIVA</v>
      </c>
      <c r="F728" t="str">
        <v>ACTIVIDADES DE CONTROL INTERNO</v>
      </c>
      <c r="G728" s="121" t="str">
        <v>27/09/2023</v>
      </c>
      <c r="H728" s="53">
        <v>2023</v>
      </c>
      <c r="I728" t="str">
        <v>sep</v>
      </c>
      <c r="J728" s="124">
        <v>45170</v>
      </c>
      <c r="K728">
        <v>82</v>
      </c>
      <c r="L728">
        <v>105</v>
      </c>
      <c r="M728" t="str">
        <v>DOCUMENTACIÓN, PUBLICACIÓN E IMPLEMENTACÍON DE PROCESO PARA PROVISIONES CONTABLES DE CONSECUTIVOS MINE POWER FACTURADO EN PARCIALIDADES</v>
      </c>
      <c r="N728" t="str">
        <v>CONTROL INTERNO</v>
      </c>
      <c r="O728" t="str">
        <v>DOCUMENTACIÓN DE PROCESO</v>
      </c>
      <c r="P728">
        <v>4</v>
      </c>
      <c r="Q728">
        <v>0</v>
      </c>
      <c r="R728">
        <f t="shared" si="37"/>
        <v>4</v>
      </c>
      <c r="S728">
        <f t="shared" si="38"/>
        <v>0</v>
      </c>
      <c r="T728" s="53" t="str">
        <f t="shared" si="36"/>
        <v/>
      </c>
      <c r="U728" s="53" t="str">
        <f t="shared" si="36"/>
        <v/>
      </c>
      <c r="V728" s="53" t="str">
        <f t="shared" si="36"/>
        <v/>
      </c>
      <c r="W728" s="53" t="str">
        <f t="shared" si="36"/>
        <v/>
      </c>
      <c r="X728" s="53" t="str">
        <f t="shared" si="36"/>
        <v>CSCGT</v>
      </c>
    </row>
    <row r="729" spans="1:24" hidden="1" x14ac:dyDescent="0.3">
      <c r="A729" s="53">
        <v>167</v>
      </c>
      <c r="B729" s="121">
        <v>45236</v>
      </c>
      <c r="C729" t="str">
        <v>BERENICE, CERVANTES PIZAÑA</v>
      </c>
      <c r="D729" s="53" t="str">
        <v>CSCGT</v>
      </c>
      <c r="E729" s="53" t="str">
        <v>IMPRODUCTIVA</v>
      </c>
      <c r="F729" t="str">
        <v>ENTRENAMIENTO / CAPACITACIÓN</v>
      </c>
      <c r="G729" s="121" t="str">
        <v>26/09/2023</v>
      </c>
      <c r="H729" s="53">
        <v>2023</v>
      </c>
      <c r="I729" t="str">
        <v>sep</v>
      </c>
      <c r="J729" s="124">
        <v>45170</v>
      </c>
      <c r="K729">
        <v>0</v>
      </c>
      <c r="L729">
        <v>0</v>
      </c>
      <c r="M729">
        <v>0</v>
      </c>
      <c r="N729">
        <v>0</v>
      </c>
      <c r="O729">
        <v>0</v>
      </c>
      <c r="P729">
        <v>3</v>
      </c>
      <c r="Q729">
        <v>0</v>
      </c>
      <c r="R729">
        <f t="shared" si="37"/>
        <v>3</v>
      </c>
      <c r="S729">
        <f t="shared" si="38"/>
        <v>0</v>
      </c>
      <c r="T729" s="53" t="str">
        <f t="shared" si="36"/>
        <v/>
      </c>
      <c r="U729" s="53" t="str">
        <f t="shared" si="36"/>
        <v/>
      </c>
      <c r="V729" s="53" t="str">
        <f t="shared" si="36"/>
        <v/>
      </c>
      <c r="W729" s="53" t="str">
        <f t="shared" si="36"/>
        <v/>
      </c>
      <c r="X729" s="53" t="str">
        <f t="shared" si="36"/>
        <v>CSCGT</v>
      </c>
    </row>
    <row r="730" spans="1:24" hidden="1" x14ac:dyDescent="0.3">
      <c r="A730" s="53">
        <v>166</v>
      </c>
      <c r="B730" s="121">
        <v>45236</v>
      </c>
      <c r="C730" t="str">
        <v>BERENICE, CERVANTES PIZAÑA</v>
      </c>
      <c r="D730" s="53" t="str">
        <v>CSCGT</v>
      </c>
      <c r="E730" s="53" t="str">
        <v>IMPRODUCTIVA</v>
      </c>
      <c r="F730" t="str">
        <v>ADMINISTRACIÓN DE DOCUMENTOS EN REPOSITORIO  DE CI</v>
      </c>
      <c r="G730" s="121" t="str">
        <v>26/09/2023</v>
      </c>
      <c r="H730" s="53">
        <v>2023</v>
      </c>
      <c r="I730" t="str">
        <v>sep</v>
      </c>
      <c r="J730" s="124">
        <v>45170</v>
      </c>
      <c r="K730">
        <v>0</v>
      </c>
      <c r="L730">
        <v>0</v>
      </c>
      <c r="M730">
        <v>0</v>
      </c>
      <c r="N730">
        <v>0</v>
      </c>
      <c r="O730">
        <v>0</v>
      </c>
      <c r="P730">
        <v>3</v>
      </c>
      <c r="Q730">
        <v>0</v>
      </c>
      <c r="R730">
        <f t="shared" si="37"/>
        <v>3</v>
      </c>
      <c r="S730">
        <f t="shared" si="38"/>
        <v>0</v>
      </c>
      <c r="T730" s="53" t="str">
        <f t="shared" si="36"/>
        <v/>
      </c>
      <c r="U730" s="53" t="str">
        <f t="shared" si="36"/>
        <v/>
      </c>
      <c r="V730" s="53" t="str">
        <f t="shared" si="36"/>
        <v/>
      </c>
      <c r="W730" s="53" t="str">
        <f t="shared" si="36"/>
        <v/>
      </c>
      <c r="X730" s="53" t="str">
        <f t="shared" si="36"/>
        <v>CSCGT</v>
      </c>
    </row>
    <row r="731" spans="1:24" hidden="1" x14ac:dyDescent="0.3">
      <c r="A731" s="53">
        <v>165</v>
      </c>
      <c r="B731" s="121">
        <v>45236</v>
      </c>
      <c r="C731" t="str">
        <v>BERENICE, CERVANTES PIZAÑA</v>
      </c>
      <c r="D731" s="53" t="str">
        <v>CSCGT</v>
      </c>
      <c r="E731" s="53" t="str">
        <v>PRODUCTIVA</v>
      </c>
      <c r="F731" t="str">
        <v>ACTIVIDADES DE CONTROL INTERNO</v>
      </c>
      <c r="G731" s="121" t="str">
        <v>26/09/2023</v>
      </c>
      <c r="H731" s="53">
        <v>2023</v>
      </c>
      <c r="I731" t="str">
        <v>sep</v>
      </c>
      <c r="J731" s="124">
        <v>45170</v>
      </c>
      <c r="K731">
        <v>82</v>
      </c>
      <c r="L731">
        <v>105</v>
      </c>
      <c r="M731" t="str">
        <v>DOCUMENTACIÓN, PUBLICACIÓN E IMPLEMENTACÍON DE PROCESO PARA PROVISIONES CONTABLES DE CONSECUTIVOS MINE POWER FACTURADO EN PARCIALIDADES</v>
      </c>
      <c r="N731" t="str">
        <v>CONTROL INTERNO</v>
      </c>
      <c r="O731" t="str">
        <v>DOCUMENTACIÓN DE PROCESO</v>
      </c>
      <c r="P731">
        <v>3</v>
      </c>
      <c r="Q731">
        <v>0</v>
      </c>
      <c r="R731">
        <f t="shared" si="37"/>
        <v>3</v>
      </c>
      <c r="S731">
        <f t="shared" si="38"/>
        <v>0</v>
      </c>
      <c r="T731" s="53" t="str">
        <f t="shared" si="36"/>
        <v/>
      </c>
      <c r="U731" s="53" t="str">
        <f t="shared" si="36"/>
        <v/>
      </c>
      <c r="V731" s="53" t="str">
        <f t="shared" si="36"/>
        <v/>
      </c>
      <c r="W731" s="53" t="str">
        <f t="shared" si="36"/>
        <v/>
      </c>
      <c r="X731" s="53" t="str">
        <f t="shared" si="36"/>
        <v>CSCGT</v>
      </c>
    </row>
    <row r="732" spans="1:24" hidden="1" x14ac:dyDescent="0.3">
      <c r="A732" s="53">
        <v>164</v>
      </c>
      <c r="B732" s="121">
        <v>45236</v>
      </c>
      <c r="C732" t="str">
        <v>BERENICE, CERVANTES PIZAÑA</v>
      </c>
      <c r="D732" s="53" t="str">
        <v>CSCGT</v>
      </c>
      <c r="E732" s="53" t="str">
        <v>IMPRODUCTIVA</v>
      </c>
      <c r="F732" t="str">
        <v>REUNIÓN EQUIPO DE TRABAJO</v>
      </c>
      <c r="G732" s="121" t="str">
        <v>25/09/2023</v>
      </c>
      <c r="H732" s="53">
        <v>2023</v>
      </c>
      <c r="I732" t="str">
        <v>sep</v>
      </c>
      <c r="J732" s="124">
        <v>45170</v>
      </c>
      <c r="K732">
        <v>0</v>
      </c>
      <c r="L732">
        <v>0</v>
      </c>
      <c r="M732">
        <v>0</v>
      </c>
      <c r="N732">
        <v>0</v>
      </c>
      <c r="O732">
        <v>0</v>
      </c>
      <c r="P732">
        <v>1</v>
      </c>
      <c r="Q732">
        <v>0</v>
      </c>
      <c r="R732">
        <f t="shared" si="37"/>
        <v>1</v>
      </c>
      <c r="S732">
        <f t="shared" si="38"/>
        <v>0</v>
      </c>
      <c r="T732" s="53" t="str">
        <f t="shared" si="36"/>
        <v/>
      </c>
      <c r="U732" s="53" t="str">
        <f t="shared" si="36"/>
        <v/>
      </c>
      <c r="V732" s="53" t="str">
        <f t="shared" si="36"/>
        <v/>
      </c>
      <c r="W732" s="53" t="str">
        <f t="shared" si="36"/>
        <v/>
      </c>
      <c r="X732" s="53" t="str">
        <f t="shared" si="36"/>
        <v>CSCGT</v>
      </c>
    </row>
    <row r="733" spans="1:24" hidden="1" x14ac:dyDescent="0.3">
      <c r="A733" s="53">
        <v>163</v>
      </c>
      <c r="B733" s="121">
        <v>45236</v>
      </c>
      <c r="C733" t="str">
        <v>BERENICE, CERVANTES PIZAÑA</v>
      </c>
      <c r="D733" s="53" t="str">
        <v>CSCGT</v>
      </c>
      <c r="E733" s="53" t="str">
        <v>PRODUCTIVA</v>
      </c>
      <c r="F733" t="str">
        <v>ACTIVIDADES DE CONTROL INTERNO</v>
      </c>
      <c r="G733" s="121" t="str">
        <v>25/09/2023</v>
      </c>
      <c r="H733" s="53">
        <v>2023</v>
      </c>
      <c r="I733" t="str">
        <v>sep</v>
      </c>
      <c r="J733" s="124">
        <v>45170</v>
      </c>
      <c r="K733">
        <v>32</v>
      </c>
      <c r="L733">
        <v>55</v>
      </c>
      <c r="M733" t="str">
        <v>ADMINISTRACION DE COMITE CONTRA LA VIOLENCIA LABORAL</v>
      </c>
      <c r="N733" t="str">
        <v>SERVICIO ESPECIALIZADO</v>
      </c>
      <c r="O733" t="str">
        <v/>
      </c>
      <c r="P733">
        <v>1</v>
      </c>
      <c r="Q733">
        <v>0</v>
      </c>
      <c r="R733">
        <f t="shared" si="37"/>
        <v>1</v>
      </c>
      <c r="S733">
        <f t="shared" si="38"/>
        <v>0</v>
      </c>
      <c r="T733" s="53" t="str">
        <f t="shared" ref="T733:X783" si="39">IF(OR(COUNTIF($D733,"*"&amp;T$5&amp;"*")&gt;0,$D733="GRUPO TEPSA"),T$5,"")</f>
        <v/>
      </c>
      <c r="U733" s="53" t="str">
        <f t="shared" si="39"/>
        <v/>
      </c>
      <c r="V733" s="53" t="str">
        <f t="shared" si="39"/>
        <v/>
      </c>
      <c r="W733" s="53" t="str">
        <f t="shared" si="39"/>
        <v/>
      </c>
      <c r="X733" s="53" t="str">
        <f t="shared" si="39"/>
        <v>CSCGT</v>
      </c>
    </row>
    <row r="734" spans="1:24" hidden="1" x14ac:dyDescent="0.3">
      <c r="A734" s="53">
        <v>162</v>
      </c>
      <c r="B734" s="121">
        <v>45236</v>
      </c>
      <c r="C734" t="str">
        <v>BERENICE, CERVANTES PIZAÑA</v>
      </c>
      <c r="D734" s="53" t="str">
        <v>CSCGT</v>
      </c>
      <c r="E734" s="53" t="str">
        <v>PRODUCTIVA</v>
      </c>
      <c r="F734" t="str">
        <v>ACTIVIDADES DE CONTROL INTERNO</v>
      </c>
      <c r="G734" s="121" t="str">
        <v>25/09/2023</v>
      </c>
      <c r="H734" s="53">
        <v>2023</v>
      </c>
      <c r="I734" t="str">
        <v>sep</v>
      </c>
      <c r="J734" s="124">
        <v>45170</v>
      </c>
      <c r="K734">
        <v>80</v>
      </c>
      <c r="L734">
        <v>102</v>
      </c>
      <c r="M734" t="str">
        <v>ADMINISTRACIÓN DE CONVENIOS  CLIENTES MOROSOS Y CONTROL DE VENTAS DE CONTADO EN BASE A CONVENIOS</v>
      </c>
      <c r="N734" t="str">
        <v>CONTROL INTERNO</v>
      </c>
      <c r="O734" t="str">
        <v>DOCUMENTACIÓN DE PROCESO</v>
      </c>
      <c r="P734">
        <v>2</v>
      </c>
      <c r="Q734">
        <v>0</v>
      </c>
      <c r="R734">
        <f t="shared" si="37"/>
        <v>2</v>
      </c>
      <c r="S734">
        <f t="shared" si="38"/>
        <v>0</v>
      </c>
      <c r="T734" s="53" t="str">
        <f t="shared" si="39"/>
        <v/>
      </c>
      <c r="U734" s="53" t="str">
        <f t="shared" si="39"/>
        <v/>
      </c>
      <c r="V734" s="53" t="str">
        <f t="shared" si="39"/>
        <v/>
      </c>
      <c r="W734" s="53" t="str">
        <f t="shared" si="39"/>
        <v/>
      </c>
      <c r="X734" s="53" t="str">
        <f t="shared" si="39"/>
        <v>CSCGT</v>
      </c>
    </row>
    <row r="735" spans="1:24" hidden="1" x14ac:dyDescent="0.3">
      <c r="A735" s="53">
        <v>161</v>
      </c>
      <c r="B735" s="121">
        <v>45236</v>
      </c>
      <c r="C735" t="str">
        <v>BERENICE, CERVANTES PIZAÑA</v>
      </c>
      <c r="D735" s="53" t="str">
        <v>TÉCNICA ELÉCTRICA DE PARRAL</v>
      </c>
      <c r="E735" s="53" t="str">
        <v>PRODUCTIVA</v>
      </c>
      <c r="F735" t="str">
        <v>ACTIVIDADES DE CONTROL INTERNO</v>
      </c>
      <c r="G735" s="121" t="str">
        <v>25/09/2023</v>
      </c>
      <c r="H735" s="53">
        <v>2023</v>
      </c>
      <c r="I735" t="str">
        <v>sep</v>
      </c>
      <c r="J735" s="124">
        <v>45170</v>
      </c>
      <c r="K735">
        <v>27</v>
      </c>
      <c r="L735">
        <v>53</v>
      </c>
      <c r="M735" t="str">
        <v>FLUJO Y SOPORTE PARA AUTORIZACION EN CAMBIOS DE COMISIONAMIENTO DE VENTAS</v>
      </c>
      <c r="N735" t="str">
        <v>CONTROL INTERNO</v>
      </c>
      <c r="O735" t="str">
        <v>DOCUMENTACIÓN DE PROCESO</v>
      </c>
      <c r="P735">
        <v>5</v>
      </c>
      <c r="Q735">
        <v>0</v>
      </c>
      <c r="R735">
        <f t="shared" si="37"/>
        <v>5</v>
      </c>
      <c r="S735">
        <f t="shared" si="38"/>
        <v>0</v>
      </c>
      <c r="T735" s="53" t="str">
        <f t="shared" si="39"/>
        <v>TÉCNICA ELÉCTRICA DE PARRAL</v>
      </c>
      <c r="U735" s="53" t="str">
        <f t="shared" si="39"/>
        <v/>
      </c>
      <c r="V735" s="53" t="str">
        <f t="shared" si="39"/>
        <v/>
      </c>
      <c r="W735" s="53" t="str">
        <f t="shared" si="39"/>
        <v/>
      </c>
      <c r="X735" s="53" t="str">
        <f t="shared" si="39"/>
        <v/>
      </c>
    </row>
    <row r="736" spans="1:24" hidden="1" x14ac:dyDescent="0.3">
      <c r="A736" s="53">
        <v>160</v>
      </c>
      <c r="B736" s="121">
        <v>45236</v>
      </c>
      <c r="C736" t="str">
        <v>BERENICE, CERVANTES PIZAÑA</v>
      </c>
      <c r="D736" s="53" t="str">
        <v>CSCGT</v>
      </c>
      <c r="E736" s="53" t="str">
        <v>PRODUCTIVA</v>
      </c>
      <c r="F736" t="str">
        <v>ACTIVIDADES DE CONTROL INTERNO</v>
      </c>
      <c r="G736" s="121" t="str">
        <v>22/09/2023</v>
      </c>
      <c r="H736" s="53">
        <v>2023</v>
      </c>
      <c r="I736" t="str">
        <v>sep</v>
      </c>
      <c r="J736" s="124">
        <v>45170</v>
      </c>
      <c r="K736">
        <v>50</v>
      </c>
      <c r="L736">
        <v>74</v>
      </c>
      <c r="M736" t="str">
        <v>CREACIÓN DE POLITICA, PROCESO Y PROCEDIMIENTO COMPRAS MATERIALES, MATERIA PRIMA Y GASTOS</v>
      </c>
      <c r="N736" t="str">
        <v>CONTROL INTERNO</v>
      </c>
      <c r="O736" t="str">
        <v>DOCUMENTACIÓN DE POLITICA</v>
      </c>
      <c r="P736">
        <v>3</v>
      </c>
      <c r="Q736">
        <v>0</v>
      </c>
      <c r="R736">
        <f t="shared" si="37"/>
        <v>3</v>
      </c>
      <c r="S736">
        <f t="shared" si="38"/>
        <v>0</v>
      </c>
      <c r="T736" s="53" t="str">
        <f t="shared" si="39"/>
        <v/>
      </c>
      <c r="U736" s="53" t="str">
        <f t="shared" si="39"/>
        <v/>
      </c>
      <c r="V736" s="53" t="str">
        <f t="shared" si="39"/>
        <v/>
      </c>
      <c r="W736" s="53" t="str">
        <f t="shared" si="39"/>
        <v/>
      </c>
      <c r="X736" s="53" t="str">
        <f t="shared" si="39"/>
        <v>CSCGT</v>
      </c>
    </row>
    <row r="737" spans="1:24" hidden="1" x14ac:dyDescent="0.3">
      <c r="A737" s="53">
        <v>159</v>
      </c>
      <c r="B737" s="121">
        <v>45236</v>
      </c>
      <c r="C737" t="str">
        <v>BERENICE, CERVANTES PIZAÑA</v>
      </c>
      <c r="D737" s="53" t="str">
        <v>CSCGT</v>
      </c>
      <c r="E737" s="53" t="str">
        <v>IMPRODUCTIVA</v>
      </c>
      <c r="F737" t="str">
        <v>REUNIÓN EQUIPO DE TRABAJO</v>
      </c>
      <c r="G737" s="121" t="str">
        <v>22/09/2023</v>
      </c>
      <c r="H737" s="53">
        <v>2023</v>
      </c>
      <c r="I737" t="str">
        <v>sep</v>
      </c>
      <c r="J737" s="124">
        <v>45170</v>
      </c>
      <c r="K737">
        <v>0</v>
      </c>
      <c r="L737">
        <v>0</v>
      </c>
      <c r="M737">
        <v>0</v>
      </c>
      <c r="N737">
        <v>0</v>
      </c>
      <c r="O737">
        <v>0</v>
      </c>
      <c r="P737">
        <v>3</v>
      </c>
      <c r="Q737">
        <v>0</v>
      </c>
      <c r="R737">
        <f t="shared" si="37"/>
        <v>3</v>
      </c>
      <c r="S737">
        <f t="shared" si="38"/>
        <v>0</v>
      </c>
      <c r="T737" s="53" t="str">
        <f t="shared" si="39"/>
        <v/>
      </c>
      <c r="U737" s="53" t="str">
        <f t="shared" si="39"/>
        <v/>
      </c>
      <c r="V737" s="53" t="str">
        <f t="shared" si="39"/>
        <v/>
      </c>
      <c r="W737" s="53" t="str">
        <f t="shared" si="39"/>
        <v/>
      </c>
      <c r="X737" s="53" t="str">
        <f t="shared" si="39"/>
        <v>CSCGT</v>
      </c>
    </row>
    <row r="738" spans="1:24" hidden="1" x14ac:dyDescent="0.3">
      <c r="A738" s="53">
        <v>158</v>
      </c>
      <c r="B738" s="121">
        <v>45236</v>
      </c>
      <c r="C738" t="str">
        <v>BERENICE, CERVANTES PIZAÑA</v>
      </c>
      <c r="D738" s="53" t="str">
        <v>TEPSA STEEL POWER</v>
      </c>
      <c r="E738" s="53" t="str">
        <v>PRODUCTIVA</v>
      </c>
      <c r="F738" t="str">
        <v>ACTIVIDADES DE CONTROL INTERNO</v>
      </c>
      <c r="G738" s="121" t="str">
        <v>22/09/2023</v>
      </c>
      <c r="H738" s="53">
        <v>2023</v>
      </c>
      <c r="I738" t="str">
        <v>sep</v>
      </c>
      <c r="J738" s="124">
        <v>45170</v>
      </c>
      <c r="K738">
        <v>43</v>
      </c>
      <c r="L738">
        <v>66</v>
      </c>
      <c r="M738" t="str">
        <v xml:space="preserve">PROYECTO ACTIVO ORDENES DE TRABAJO PLANTAS </v>
      </c>
      <c r="N738" t="str">
        <v>CONTROL INTERNO</v>
      </c>
      <c r="O738" t="str">
        <v/>
      </c>
      <c r="P738">
        <v>1.5</v>
      </c>
      <c r="Q738">
        <v>0</v>
      </c>
      <c r="R738">
        <f t="shared" si="37"/>
        <v>1.5</v>
      </c>
      <c r="S738">
        <f t="shared" si="38"/>
        <v>0</v>
      </c>
      <c r="T738" s="53" t="str">
        <f t="shared" si="39"/>
        <v/>
      </c>
      <c r="U738" s="53" t="str">
        <f t="shared" si="39"/>
        <v/>
      </c>
      <c r="V738" s="53" t="str">
        <f t="shared" si="39"/>
        <v/>
      </c>
      <c r="W738" s="53" t="str">
        <f t="shared" si="39"/>
        <v>TEPSA STEEL POWER</v>
      </c>
      <c r="X738" s="53" t="str">
        <f t="shared" si="39"/>
        <v/>
      </c>
    </row>
    <row r="739" spans="1:24" hidden="1" x14ac:dyDescent="0.3">
      <c r="A739" s="53">
        <v>157</v>
      </c>
      <c r="B739" s="121">
        <v>45236</v>
      </c>
      <c r="C739" t="str">
        <v>BERENICE, CERVANTES PIZAÑA</v>
      </c>
      <c r="D739" s="53" t="str">
        <v>TEPSA ELÉCTRICA</v>
      </c>
      <c r="E739" s="53" t="str">
        <v>PRODUCTIVA</v>
      </c>
      <c r="F739" t="str">
        <v>ACTIVIDADES DE CONTROL INTERNO</v>
      </c>
      <c r="G739" s="121" t="str">
        <v>22/09/2023</v>
      </c>
      <c r="H739" s="53">
        <v>2023</v>
      </c>
      <c r="I739" t="str">
        <v>sep</v>
      </c>
      <c r="J739" s="124">
        <v>45170</v>
      </c>
      <c r="K739">
        <v>43</v>
      </c>
      <c r="L739">
        <v>66</v>
      </c>
      <c r="M739" t="str">
        <v xml:space="preserve">PROYECTO ACTIVO ORDENES DE TRABAJO PLANTAS </v>
      </c>
      <c r="N739" t="str">
        <v>CONTROL INTERNO</v>
      </c>
      <c r="O739" t="str">
        <v/>
      </c>
      <c r="P739">
        <v>1.5</v>
      </c>
      <c r="Q739">
        <v>0</v>
      </c>
      <c r="R739">
        <f t="shared" si="37"/>
        <v>1.5</v>
      </c>
      <c r="S739">
        <f t="shared" si="38"/>
        <v>0</v>
      </c>
      <c r="T739" s="53" t="str">
        <f t="shared" si="39"/>
        <v/>
      </c>
      <c r="U739" s="53" t="str">
        <f t="shared" si="39"/>
        <v>TEPSA ELÉCTRICA</v>
      </c>
      <c r="V739" s="53" t="str">
        <f t="shared" si="39"/>
        <v/>
      </c>
      <c r="W739" s="53" t="str">
        <f t="shared" si="39"/>
        <v/>
      </c>
      <c r="X739" s="53" t="str">
        <f t="shared" si="39"/>
        <v/>
      </c>
    </row>
    <row r="740" spans="1:24" hidden="1" x14ac:dyDescent="0.3">
      <c r="A740" s="53">
        <v>156</v>
      </c>
      <c r="B740" s="121">
        <v>45236</v>
      </c>
      <c r="C740" t="str">
        <v>BERENICE, CERVANTES PIZAÑA</v>
      </c>
      <c r="D740" s="53" t="str">
        <v>CSCGT</v>
      </c>
      <c r="E740" s="53" t="str">
        <v>IMPRODUCTIVA</v>
      </c>
      <c r="F740" t="str">
        <v>ADMINISTRACIÓN DE DOCUMENTOS EN REPOSITORIO  DE CI</v>
      </c>
      <c r="G740" s="121" t="str">
        <v>21/09/2023</v>
      </c>
      <c r="H740" s="53">
        <v>2023</v>
      </c>
      <c r="I740" t="str">
        <v>sep</v>
      </c>
      <c r="J740" s="124">
        <v>45170</v>
      </c>
      <c r="K740">
        <v>0</v>
      </c>
      <c r="L740">
        <v>0</v>
      </c>
      <c r="M740">
        <v>0</v>
      </c>
      <c r="N740">
        <v>0</v>
      </c>
      <c r="O740">
        <v>0</v>
      </c>
      <c r="P740">
        <v>1.5</v>
      </c>
      <c r="Q740">
        <v>1.5</v>
      </c>
      <c r="R740">
        <f t="shared" si="37"/>
        <v>1.5</v>
      </c>
      <c r="S740">
        <f t="shared" si="38"/>
        <v>1.5</v>
      </c>
      <c r="T740" s="53" t="str">
        <f t="shared" si="39"/>
        <v/>
      </c>
      <c r="U740" s="53" t="str">
        <f t="shared" si="39"/>
        <v/>
      </c>
      <c r="V740" s="53" t="str">
        <f t="shared" si="39"/>
        <v/>
      </c>
      <c r="W740" s="53" t="str">
        <f t="shared" si="39"/>
        <v/>
      </c>
      <c r="X740" s="53" t="str">
        <f t="shared" si="39"/>
        <v>CSCGT</v>
      </c>
    </row>
    <row r="741" spans="1:24" hidden="1" x14ac:dyDescent="0.3">
      <c r="A741" s="53">
        <v>155</v>
      </c>
      <c r="B741" s="121">
        <v>45236</v>
      </c>
      <c r="C741" t="str">
        <v>BERENICE, CERVANTES PIZAÑA</v>
      </c>
      <c r="D741" s="53" t="str">
        <v>CSCGT</v>
      </c>
      <c r="E741" s="53" t="str">
        <v>PRODUCTIVA</v>
      </c>
      <c r="F741" t="str">
        <v>ACTIVIDADES DE CONTROL INTERNO</v>
      </c>
      <c r="G741" s="121" t="str">
        <v>21/09/2023</v>
      </c>
      <c r="H741" s="53">
        <v>2023</v>
      </c>
      <c r="I741" t="str">
        <v>sep</v>
      </c>
      <c r="J741" s="124">
        <v>45170</v>
      </c>
      <c r="K741">
        <v>80</v>
      </c>
      <c r="L741">
        <v>102</v>
      </c>
      <c r="M741" t="str">
        <v>ADMINISTRACIÓN DE CONVENIOS  CLIENTES MOROSOS Y CONTROL DE VENTAS DE CONTADO EN BASE A CONVENIOS</v>
      </c>
      <c r="N741" t="str">
        <v>CONTROL INTERNO</v>
      </c>
      <c r="O741" t="str">
        <v>DOCUMENTACIÓN DE PROCESO</v>
      </c>
      <c r="P741">
        <v>5</v>
      </c>
      <c r="Q741">
        <v>0</v>
      </c>
      <c r="R741">
        <f t="shared" si="37"/>
        <v>5</v>
      </c>
      <c r="S741">
        <f t="shared" si="38"/>
        <v>0</v>
      </c>
      <c r="T741" s="53" t="str">
        <f t="shared" si="39"/>
        <v/>
      </c>
      <c r="U741" s="53" t="str">
        <f t="shared" si="39"/>
        <v/>
      </c>
      <c r="V741" s="53" t="str">
        <f t="shared" si="39"/>
        <v/>
      </c>
      <c r="W741" s="53" t="str">
        <f t="shared" si="39"/>
        <v/>
      </c>
      <c r="X741" s="53" t="str">
        <f t="shared" si="39"/>
        <v>CSCGT</v>
      </c>
    </row>
    <row r="742" spans="1:24" hidden="1" x14ac:dyDescent="0.3">
      <c r="A742" s="53">
        <v>154</v>
      </c>
      <c r="B742" s="121">
        <v>45236</v>
      </c>
      <c r="C742" t="str">
        <v>BERENICE, CERVANTES PIZAÑA</v>
      </c>
      <c r="D742" s="53" t="str">
        <v>CSCGT</v>
      </c>
      <c r="E742" s="53" t="str">
        <v>IMPRODUCTIVA</v>
      </c>
      <c r="F742" t="str">
        <v>TAREAS ADMINISTRATIVAS (REUNIÓN SOLICITADA POR OTRO DEPARTAMENTO OPERACIÓN 100%)</v>
      </c>
      <c r="G742" s="121" t="str">
        <v>21/09/2023</v>
      </c>
      <c r="H742" s="53">
        <v>2023</v>
      </c>
      <c r="I742" t="str">
        <v>sep</v>
      </c>
      <c r="J742" s="124">
        <v>45170</v>
      </c>
      <c r="K742">
        <v>0</v>
      </c>
      <c r="L742">
        <v>0</v>
      </c>
      <c r="M742">
        <v>0</v>
      </c>
      <c r="N742">
        <v>0</v>
      </c>
      <c r="O742">
        <v>0</v>
      </c>
      <c r="P742">
        <v>3</v>
      </c>
      <c r="Q742">
        <v>0</v>
      </c>
      <c r="R742">
        <f t="shared" si="37"/>
        <v>3</v>
      </c>
      <c r="S742">
        <f t="shared" si="38"/>
        <v>0</v>
      </c>
      <c r="T742" s="53" t="str">
        <f t="shared" si="39"/>
        <v/>
      </c>
      <c r="U742" s="53" t="str">
        <f t="shared" si="39"/>
        <v/>
      </c>
      <c r="V742" s="53" t="str">
        <f t="shared" si="39"/>
        <v/>
      </c>
      <c r="W742" s="53" t="str">
        <f t="shared" si="39"/>
        <v/>
      </c>
      <c r="X742" s="53" t="str">
        <f t="shared" si="39"/>
        <v>CSCGT</v>
      </c>
    </row>
    <row r="743" spans="1:24" hidden="1" x14ac:dyDescent="0.3">
      <c r="A743" s="53">
        <v>153</v>
      </c>
      <c r="B743" s="121">
        <v>45236</v>
      </c>
      <c r="C743" t="str">
        <v>BERENICE, CERVANTES PIZAÑA</v>
      </c>
      <c r="D743" s="53" t="str">
        <v>CSCGT</v>
      </c>
      <c r="E743" s="53" t="str">
        <v>PRODUCTIVA</v>
      </c>
      <c r="F743" t="str">
        <v>ACTIVIDADES DE CONTROL INTERNO</v>
      </c>
      <c r="G743" s="121" t="str">
        <v>20/09/2023</v>
      </c>
      <c r="H743" s="53">
        <v>2023</v>
      </c>
      <c r="I743" t="str">
        <v>sep</v>
      </c>
      <c r="J743" s="124">
        <v>45170</v>
      </c>
      <c r="K743">
        <v>50</v>
      </c>
      <c r="L743">
        <v>74</v>
      </c>
      <c r="M743" t="str">
        <v>CREACIÓN DE POLITICA, PROCESO Y PROCEDIMIENTO COMPRAS MATERIALES, MATERIA PRIMA Y GASTOS</v>
      </c>
      <c r="N743" t="str">
        <v>CONTROL INTERNO</v>
      </c>
      <c r="O743" t="str">
        <v>DOCUMENTACIÓN DE POLITICA</v>
      </c>
      <c r="P743">
        <v>5</v>
      </c>
      <c r="Q743">
        <v>0</v>
      </c>
      <c r="R743">
        <f t="shared" si="37"/>
        <v>5</v>
      </c>
      <c r="S743">
        <f t="shared" si="38"/>
        <v>0</v>
      </c>
      <c r="T743" s="53" t="str">
        <f t="shared" si="39"/>
        <v/>
      </c>
      <c r="U743" s="53" t="str">
        <f t="shared" si="39"/>
        <v/>
      </c>
      <c r="V743" s="53" t="str">
        <f t="shared" si="39"/>
        <v/>
      </c>
      <c r="W743" s="53" t="str">
        <f t="shared" si="39"/>
        <v/>
      </c>
      <c r="X743" s="53" t="str">
        <f t="shared" si="39"/>
        <v>CSCGT</v>
      </c>
    </row>
    <row r="744" spans="1:24" hidden="1" x14ac:dyDescent="0.3">
      <c r="A744" s="53">
        <v>152</v>
      </c>
      <c r="B744" s="121">
        <v>45236</v>
      </c>
      <c r="C744" t="str">
        <v>BERENICE, CERVANTES PIZAÑA</v>
      </c>
      <c r="D744" s="53" t="str">
        <v>TEPSA STEEL POWER</v>
      </c>
      <c r="E744" s="53" t="str">
        <v>PRODUCTIVA</v>
      </c>
      <c r="F744" t="str">
        <v>ACTIVIDADES DE CONTROL INTERNO</v>
      </c>
      <c r="G744" s="121" t="str">
        <v>20/09/2023</v>
      </c>
      <c r="H744" s="53">
        <v>2023</v>
      </c>
      <c r="I744" t="str">
        <v>sep</v>
      </c>
      <c r="J744" s="124">
        <v>45170</v>
      </c>
      <c r="K744">
        <v>62</v>
      </c>
      <c r="L744">
        <v>85</v>
      </c>
      <c r="M744" t="str">
        <v>ASESORAR A GESTION DE CALIDAD PLANTAS (STEEL POWER)</v>
      </c>
      <c r="N744" t="str">
        <v>CONTROL INTERNO</v>
      </c>
      <c r="O744" t="str">
        <v>DOCUMENTACIÓN DE PROCESO</v>
      </c>
      <c r="P744">
        <v>4</v>
      </c>
      <c r="Q744">
        <v>0</v>
      </c>
      <c r="R744">
        <f t="shared" si="37"/>
        <v>4</v>
      </c>
      <c r="S744">
        <f t="shared" si="38"/>
        <v>0</v>
      </c>
      <c r="T744" s="53" t="str">
        <f t="shared" si="39"/>
        <v/>
      </c>
      <c r="U744" s="53" t="str">
        <f t="shared" si="39"/>
        <v/>
      </c>
      <c r="V744" s="53" t="str">
        <f t="shared" si="39"/>
        <v/>
      </c>
      <c r="W744" s="53" t="str">
        <f t="shared" si="39"/>
        <v>TEPSA STEEL POWER</v>
      </c>
      <c r="X744" s="53" t="str">
        <f t="shared" si="39"/>
        <v/>
      </c>
    </row>
    <row r="745" spans="1:24" hidden="1" x14ac:dyDescent="0.3">
      <c r="A745" s="53">
        <v>151</v>
      </c>
      <c r="B745" s="121">
        <v>45236</v>
      </c>
      <c r="C745" t="str">
        <v>BERENICE, CERVANTES PIZAÑA</v>
      </c>
      <c r="D745" s="53" t="str">
        <v>CSCGT</v>
      </c>
      <c r="E745" s="53" t="str">
        <v>PRODUCTIVA</v>
      </c>
      <c r="F745" t="str">
        <v>ACTIVIDADES DE CONTROL INTERNO</v>
      </c>
      <c r="G745" s="121" t="str">
        <v>19/09/2023</v>
      </c>
      <c r="H745" s="53">
        <v>2023</v>
      </c>
      <c r="I745" t="str">
        <v>sep</v>
      </c>
      <c r="J745" s="124">
        <v>45170</v>
      </c>
      <c r="K745">
        <v>32</v>
      </c>
      <c r="L745">
        <v>55</v>
      </c>
      <c r="M745" t="str">
        <v>ADMINISTRACION DE COMITE CONTRA LA VIOLENCIA LABORAL</v>
      </c>
      <c r="N745" t="str">
        <v>SERVICIO ESPECIALIZADO</v>
      </c>
      <c r="O745" t="str">
        <v/>
      </c>
      <c r="P745">
        <v>1</v>
      </c>
      <c r="Q745">
        <v>0</v>
      </c>
      <c r="R745">
        <f t="shared" si="37"/>
        <v>1</v>
      </c>
      <c r="S745">
        <f t="shared" si="38"/>
        <v>0</v>
      </c>
      <c r="T745" s="53" t="str">
        <f t="shared" si="39"/>
        <v/>
      </c>
      <c r="U745" s="53" t="str">
        <f t="shared" si="39"/>
        <v/>
      </c>
      <c r="V745" s="53" t="str">
        <f t="shared" si="39"/>
        <v/>
      </c>
      <c r="W745" s="53" t="str">
        <f t="shared" si="39"/>
        <v/>
      </c>
      <c r="X745" s="53" t="str">
        <f t="shared" si="39"/>
        <v>CSCGT</v>
      </c>
    </row>
    <row r="746" spans="1:24" hidden="1" x14ac:dyDescent="0.3">
      <c r="A746" s="53">
        <v>150</v>
      </c>
      <c r="B746" s="121">
        <v>45236</v>
      </c>
      <c r="C746" t="str">
        <v>BERENICE, CERVANTES PIZAÑA</v>
      </c>
      <c r="D746" s="53" t="str">
        <v>CSCGT</v>
      </c>
      <c r="E746" s="53" t="str">
        <v>PRODUCTIVA</v>
      </c>
      <c r="F746" t="str">
        <v>ACTIVIDADES DE CONTROL INTERNO</v>
      </c>
      <c r="G746" s="121" t="str">
        <v>19/09/2023</v>
      </c>
      <c r="H746" s="53">
        <v>2023</v>
      </c>
      <c r="I746" t="str">
        <v>sep</v>
      </c>
      <c r="J746" s="124">
        <v>45170</v>
      </c>
      <c r="K746">
        <v>80</v>
      </c>
      <c r="L746">
        <v>102</v>
      </c>
      <c r="M746" t="str">
        <v>ADMINISTRACIÓN DE CONVENIOS  CLIENTES MOROSOS Y CONTROL DE VENTAS DE CONTADO EN BASE A CONVENIOS</v>
      </c>
      <c r="N746" t="str">
        <v>CONTROL INTERNO</v>
      </c>
      <c r="O746" t="str">
        <v>DOCUMENTACIÓN DE PROCESO</v>
      </c>
      <c r="P746">
        <v>9</v>
      </c>
      <c r="Q746">
        <v>0</v>
      </c>
      <c r="R746">
        <f t="shared" si="37"/>
        <v>9</v>
      </c>
      <c r="S746">
        <f t="shared" si="38"/>
        <v>0</v>
      </c>
      <c r="T746" s="53" t="str">
        <f t="shared" si="39"/>
        <v/>
      </c>
      <c r="U746" s="53" t="str">
        <f t="shared" si="39"/>
        <v/>
      </c>
      <c r="V746" s="53" t="str">
        <f t="shared" si="39"/>
        <v/>
      </c>
      <c r="W746" s="53" t="str">
        <f t="shared" si="39"/>
        <v/>
      </c>
      <c r="X746" s="53" t="str">
        <f t="shared" si="39"/>
        <v>CSCGT</v>
      </c>
    </row>
    <row r="747" spans="1:24" hidden="1" x14ac:dyDescent="0.3">
      <c r="A747" s="53">
        <v>149</v>
      </c>
      <c r="B747" s="121">
        <v>45236</v>
      </c>
      <c r="C747" t="str">
        <v>BERENICE, CERVANTES PIZAÑA</v>
      </c>
      <c r="D747" s="53" t="str">
        <v>CSCGT</v>
      </c>
      <c r="E747" s="53" t="str">
        <v>IMPRODUCTIVA</v>
      </c>
      <c r="F747" t="str">
        <v>ADMINISTRACIÓN DE DOCUMENTOS EN REPOSITORIO  DE CI</v>
      </c>
      <c r="G747" s="121" t="str">
        <v>19/09/2023</v>
      </c>
      <c r="H747" s="53">
        <v>2023</v>
      </c>
      <c r="I747" t="str">
        <v>sep</v>
      </c>
      <c r="J747" s="124">
        <v>45170</v>
      </c>
      <c r="K747">
        <v>0</v>
      </c>
      <c r="L747">
        <v>0</v>
      </c>
      <c r="M747">
        <v>0</v>
      </c>
      <c r="N747">
        <v>0</v>
      </c>
      <c r="O747">
        <v>0</v>
      </c>
      <c r="P747">
        <v>2</v>
      </c>
      <c r="Q747">
        <v>0</v>
      </c>
      <c r="R747">
        <f t="shared" si="37"/>
        <v>2</v>
      </c>
      <c r="S747">
        <f t="shared" si="38"/>
        <v>0</v>
      </c>
      <c r="T747" s="53" t="str">
        <f t="shared" si="39"/>
        <v/>
      </c>
      <c r="U747" s="53" t="str">
        <f t="shared" si="39"/>
        <v/>
      </c>
      <c r="V747" s="53" t="str">
        <f t="shared" si="39"/>
        <v/>
      </c>
      <c r="W747" s="53" t="str">
        <f t="shared" si="39"/>
        <v/>
      </c>
      <c r="X747" s="53" t="str">
        <f t="shared" si="39"/>
        <v>CSCGT</v>
      </c>
    </row>
    <row r="748" spans="1:24" hidden="1" x14ac:dyDescent="0.3">
      <c r="A748" s="53">
        <v>148</v>
      </c>
      <c r="B748" s="121">
        <v>45236</v>
      </c>
      <c r="C748" t="str">
        <v>BERENICE, CERVANTES PIZAÑA</v>
      </c>
      <c r="D748" s="53" t="str">
        <v>CSCGT</v>
      </c>
      <c r="E748" s="53" t="str">
        <v>PRODUCTIVA</v>
      </c>
      <c r="F748" t="str">
        <v>ACTIVIDADES DE CONTROL INTERNO</v>
      </c>
      <c r="G748" s="121" t="str">
        <v>19/09/2023</v>
      </c>
      <c r="H748" s="53">
        <v>2023</v>
      </c>
      <c r="I748" t="str">
        <v>sep</v>
      </c>
      <c r="J748" s="124">
        <v>45170</v>
      </c>
      <c r="K748">
        <v>79</v>
      </c>
      <c r="L748">
        <v>101</v>
      </c>
      <c r="M748" t="str">
        <v>REVISIÓN Y PUBLICACION DE MANUAL PRESTACIONES Y BENEFICIOS</v>
      </c>
      <c r="N748" t="str">
        <v>CONTROL INTERNO</v>
      </c>
      <c r="O748" t="str">
        <v>DOCUMENTACIÓN DE MANUAL DE USUARIO</v>
      </c>
      <c r="P748">
        <v>2</v>
      </c>
      <c r="Q748">
        <v>0</v>
      </c>
      <c r="R748">
        <f t="shared" si="37"/>
        <v>2</v>
      </c>
      <c r="S748">
        <f t="shared" si="38"/>
        <v>0</v>
      </c>
      <c r="T748" s="53" t="str">
        <f t="shared" si="39"/>
        <v/>
      </c>
      <c r="U748" s="53" t="str">
        <f t="shared" si="39"/>
        <v/>
      </c>
      <c r="V748" s="53" t="str">
        <f t="shared" si="39"/>
        <v/>
      </c>
      <c r="W748" s="53" t="str">
        <f t="shared" si="39"/>
        <v/>
      </c>
      <c r="X748" s="53" t="str">
        <f t="shared" si="39"/>
        <v>CSCGT</v>
      </c>
    </row>
    <row r="749" spans="1:24" hidden="1" x14ac:dyDescent="0.3">
      <c r="A749" s="53">
        <v>147</v>
      </c>
      <c r="B749" s="121">
        <v>45236</v>
      </c>
      <c r="C749" t="str">
        <v>BERENICE, CERVANTES PIZAÑA</v>
      </c>
      <c r="D749" s="53" t="str">
        <v>CSCGT</v>
      </c>
      <c r="E749" s="53" t="str">
        <v>PRODUCTIVA</v>
      </c>
      <c r="F749" t="str">
        <v>ACTIVIDADES DE CONTROL INTERNO</v>
      </c>
      <c r="G749" s="121" t="str">
        <v>18/09/2023</v>
      </c>
      <c r="H749" s="53">
        <v>2023</v>
      </c>
      <c r="I749" t="str">
        <v>sep</v>
      </c>
      <c r="J749" s="124">
        <v>45170</v>
      </c>
      <c r="K749">
        <v>79</v>
      </c>
      <c r="L749">
        <v>101</v>
      </c>
      <c r="M749" t="str">
        <v>REVISIÓN Y PUBLICACION DE MANUAL PRESTACIONES Y BENEFICIOS</v>
      </c>
      <c r="N749" t="str">
        <v>CONTROL INTERNO</v>
      </c>
      <c r="O749" t="str">
        <v>DOCUMENTACIÓN DE MANUAL DE USUARIO</v>
      </c>
      <c r="P749">
        <v>9</v>
      </c>
      <c r="Q749">
        <v>0</v>
      </c>
      <c r="R749">
        <f t="shared" si="37"/>
        <v>9</v>
      </c>
      <c r="S749">
        <f t="shared" si="38"/>
        <v>0</v>
      </c>
      <c r="T749" s="53" t="str">
        <f t="shared" si="39"/>
        <v/>
      </c>
      <c r="U749" s="53" t="str">
        <f t="shared" si="39"/>
        <v/>
      </c>
      <c r="V749" s="53" t="str">
        <f t="shared" si="39"/>
        <v/>
      </c>
      <c r="W749" s="53" t="str">
        <f t="shared" si="39"/>
        <v/>
      </c>
      <c r="X749" s="53" t="str">
        <f t="shared" si="39"/>
        <v>CSCGT</v>
      </c>
    </row>
    <row r="750" spans="1:24" hidden="1" x14ac:dyDescent="0.3">
      <c r="A750" s="53">
        <v>146</v>
      </c>
      <c r="B750" s="121">
        <v>45236</v>
      </c>
      <c r="C750" t="str">
        <v>BERENICE, CERVANTES PIZAÑA</v>
      </c>
      <c r="D750" s="53" t="str">
        <v>CSCGT</v>
      </c>
      <c r="E750" s="53" t="str">
        <v>IMPRODUCTIVA</v>
      </c>
      <c r="F750" t="str">
        <v>TAREAS ADMINISTRATIVAS (REUNIÓN SOLICITADA POR OTRO DEPARTAMENTO OPERACIÓN 100%)</v>
      </c>
      <c r="G750" s="121" t="str">
        <v>15/09/2023</v>
      </c>
      <c r="H750" s="53">
        <v>2023</v>
      </c>
      <c r="I750" t="str">
        <v>sep</v>
      </c>
      <c r="J750" s="124">
        <v>45170</v>
      </c>
      <c r="K750">
        <v>0</v>
      </c>
      <c r="L750">
        <v>0</v>
      </c>
      <c r="M750">
        <v>0</v>
      </c>
      <c r="N750">
        <v>0</v>
      </c>
      <c r="O750">
        <v>0</v>
      </c>
      <c r="P750">
        <v>3.5</v>
      </c>
      <c r="Q750">
        <v>0</v>
      </c>
      <c r="R750">
        <f t="shared" si="37"/>
        <v>3.5</v>
      </c>
      <c r="S750">
        <f t="shared" si="38"/>
        <v>0</v>
      </c>
      <c r="T750" s="53" t="str">
        <f t="shared" si="39"/>
        <v/>
      </c>
      <c r="U750" s="53" t="str">
        <f t="shared" si="39"/>
        <v/>
      </c>
      <c r="V750" s="53" t="str">
        <f t="shared" si="39"/>
        <v/>
      </c>
      <c r="W750" s="53" t="str">
        <f t="shared" si="39"/>
        <v/>
      </c>
      <c r="X750" s="53" t="str">
        <f t="shared" si="39"/>
        <v>CSCGT</v>
      </c>
    </row>
    <row r="751" spans="1:24" hidden="1" x14ac:dyDescent="0.3">
      <c r="A751" s="53">
        <v>145</v>
      </c>
      <c r="B751" s="121">
        <v>45236</v>
      </c>
      <c r="C751" t="str">
        <v>BERENICE, CERVANTES PIZAÑA</v>
      </c>
      <c r="D751" s="53" t="str">
        <v>CSCGT</v>
      </c>
      <c r="E751" s="53" t="str">
        <v>IMPRODUCTIVA</v>
      </c>
      <c r="F751" t="str">
        <v>REUNIÓN EQUIPO DE TRABAJO</v>
      </c>
      <c r="G751" s="121" t="str">
        <v>15/09/2023</v>
      </c>
      <c r="H751" s="53">
        <v>2023</v>
      </c>
      <c r="I751" t="str">
        <v>sep</v>
      </c>
      <c r="J751" s="124">
        <v>45170</v>
      </c>
      <c r="K751">
        <v>0</v>
      </c>
      <c r="L751">
        <v>0</v>
      </c>
      <c r="M751">
        <v>0</v>
      </c>
      <c r="N751">
        <v>0</v>
      </c>
      <c r="O751">
        <v>0</v>
      </c>
      <c r="P751">
        <v>4</v>
      </c>
      <c r="Q751">
        <v>0</v>
      </c>
      <c r="R751">
        <f t="shared" si="37"/>
        <v>4</v>
      </c>
      <c r="S751">
        <f t="shared" si="38"/>
        <v>0</v>
      </c>
      <c r="T751" s="53" t="str">
        <f t="shared" si="39"/>
        <v/>
      </c>
      <c r="U751" s="53" t="str">
        <f t="shared" si="39"/>
        <v/>
      </c>
      <c r="V751" s="53" t="str">
        <f t="shared" si="39"/>
        <v/>
      </c>
      <c r="W751" s="53" t="str">
        <f t="shared" si="39"/>
        <v/>
      </c>
      <c r="X751" s="53" t="str">
        <f t="shared" si="39"/>
        <v>CSCGT</v>
      </c>
    </row>
    <row r="752" spans="1:24" hidden="1" x14ac:dyDescent="0.3">
      <c r="A752" s="53">
        <v>144</v>
      </c>
      <c r="B752" s="121">
        <v>45236</v>
      </c>
      <c r="C752" t="str">
        <v>BERENICE, CERVANTES PIZAÑA</v>
      </c>
      <c r="D752" s="53" t="str">
        <v>TEPSA ELÉCTRICA</v>
      </c>
      <c r="E752" s="53" t="str">
        <v>PRODUCTIVA</v>
      </c>
      <c r="F752" t="str">
        <v>ACTIVIDADES DE CONTROL INTERNO</v>
      </c>
      <c r="G752" s="121" t="str">
        <v>15/09/2023</v>
      </c>
      <c r="H752" s="53">
        <v>2023</v>
      </c>
      <c r="I752" t="str">
        <v>sep</v>
      </c>
      <c r="J752" s="124">
        <v>45170</v>
      </c>
      <c r="K752">
        <v>43</v>
      </c>
      <c r="L752">
        <v>66</v>
      </c>
      <c r="M752" t="str">
        <v xml:space="preserve">PROYECTO ACTIVO ORDENES DE TRABAJO PLANTAS </v>
      </c>
      <c r="N752" t="str">
        <v>CONTROL INTERNO</v>
      </c>
      <c r="O752">
        <v>0</v>
      </c>
      <c r="P752">
        <v>1.5</v>
      </c>
      <c r="Q752">
        <v>0</v>
      </c>
      <c r="R752">
        <f t="shared" si="37"/>
        <v>1.5</v>
      </c>
      <c r="S752">
        <f t="shared" si="38"/>
        <v>0</v>
      </c>
      <c r="T752" s="53" t="str">
        <f t="shared" si="39"/>
        <v/>
      </c>
      <c r="U752" s="53" t="str">
        <f t="shared" si="39"/>
        <v>TEPSA ELÉCTRICA</v>
      </c>
      <c r="V752" s="53" t="str">
        <f t="shared" si="39"/>
        <v/>
      </c>
      <c r="W752" s="53" t="str">
        <f t="shared" si="39"/>
        <v/>
      </c>
      <c r="X752" s="53" t="str">
        <f t="shared" si="39"/>
        <v/>
      </c>
    </row>
    <row r="753" spans="1:24" hidden="1" x14ac:dyDescent="0.3">
      <c r="A753" s="53">
        <v>143</v>
      </c>
      <c r="B753" s="121">
        <v>45236</v>
      </c>
      <c r="C753" t="str">
        <v>BERENICE, CERVANTES PIZAÑA</v>
      </c>
      <c r="D753" s="53" t="str">
        <v>CSCGT</v>
      </c>
      <c r="E753" s="53" t="str">
        <v>IMPRODUCTIVA</v>
      </c>
      <c r="F753" t="str">
        <v>ENTRENAMIENTO / CAPACITACIÓN</v>
      </c>
      <c r="G753" s="121" t="str">
        <v>14/09/2023</v>
      </c>
      <c r="H753" s="53">
        <v>2023</v>
      </c>
      <c r="I753" t="str">
        <v>sep</v>
      </c>
      <c r="J753" s="124">
        <v>45170</v>
      </c>
      <c r="K753">
        <v>0</v>
      </c>
      <c r="L753">
        <v>0</v>
      </c>
      <c r="M753">
        <v>0</v>
      </c>
      <c r="N753">
        <v>0</v>
      </c>
      <c r="O753">
        <v>0</v>
      </c>
      <c r="P753">
        <v>9</v>
      </c>
      <c r="Q753">
        <v>0</v>
      </c>
      <c r="R753">
        <f t="shared" si="37"/>
        <v>9</v>
      </c>
      <c r="S753">
        <f t="shared" si="38"/>
        <v>0</v>
      </c>
      <c r="T753" s="53" t="str">
        <f t="shared" si="39"/>
        <v/>
      </c>
      <c r="U753" s="53" t="str">
        <f t="shared" si="39"/>
        <v/>
      </c>
      <c r="V753" s="53" t="str">
        <f t="shared" si="39"/>
        <v/>
      </c>
      <c r="W753" s="53" t="str">
        <f t="shared" si="39"/>
        <v/>
      </c>
      <c r="X753" s="53" t="str">
        <f t="shared" si="39"/>
        <v>CSCGT</v>
      </c>
    </row>
    <row r="754" spans="1:24" hidden="1" x14ac:dyDescent="0.3">
      <c r="A754" s="53">
        <v>142</v>
      </c>
      <c r="B754" s="121">
        <v>45236</v>
      </c>
      <c r="C754" t="str">
        <v>BERENICE, CERVANTES PIZAÑA</v>
      </c>
      <c r="D754" s="53" t="str">
        <v>CSCGT</v>
      </c>
      <c r="E754" s="53" t="str">
        <v>IMPRODUCTIVA</v>
      </c>
      <c r="F754" t="str">
        <v>ENTRENAMIENTO / CAPACITACIÓN</v>
      </c>
      <c r="G754" s="121" t="str">
        <v>13/09/2023</v>
      </c>
      <c r="H754" s="53">
        <v>2023</v>
      </c>
      <c r="I754" t="str">
        <v>sep</v>
      </c>
      <c r="J754" s="124">
        <v>45170</v>
      </c>
      <c r="K754">
        <v>0</v>
      </c>
      <c r="L754">
        <v>0</v>
      </c>
      <c r="M754">
        <v>0</v>
      </c>
      <c r="N754">
        <v>0</v>
      </c>
      <c r="O754">
        <v>0</v>
      </c>
      <c r="P754">
        <v>9</v>
      </c>
      <c r="Q754">
        <v>0</v>
      </c>
      <c r="R754">
        <f t="shared" si="37"/>
        <v>9</v>
      </c>
      <c r="S754">
        <f t="shared" si="38"/>
        <v>0</v>
      </c>
      <c r="T754" s="53" t="str">
        <f t="shared" si="39"/>
        <v/>
      </c>
      <c r="U754" s="53" t="str">
        <f t="shared" si="39"/>
        <v/>
      </c>
      <c r="V754" s="53" t="str">
        <f t="shared" si="39"/>
        <v/>
      </c>
      <c r="W754" s="53" t="str">
        <f t="shared" si="39"/>
        <v/>
      </c>
      <c r="X754" s="53" t="str">
        <f t="shared" si="39"/>
        <v>CSCGT</v>
      </c>
    </row>
    <row r="755" spans="1:24" hidden="1" x14ac:dyDescent="0.3">
      <c r="A755" s="53">
        <v>141</v>
      </c>
      <c r="B755" s="121">
        <v>45236</v>
      </c>
      <c r="C755" t="str">
        <v>BERENICE, CERVANTES PIZAÑA</v>
      </c>
      <c r="D755" s="53" t="str">
        <v>CSCGT</v>
      </c>
      <c r="E755" s="53" t="str">
        <v>PRODUCTIVA</v>
      </c>
      <c r="F755" t="str">
        <v>ACTIVIDADES DE CONTROL INTERNO</v>
      </c>
      <c r="G755" s="121" t="str">
        <v>12/09/2023</v>
      </c>
      <c r="H755" s="53">
        <v>2023</v>
      </c>
      <c r="I755" t="str">
        <v>sep</v>
      </c>
      <c r="J755" s="124">
        <v>45170</v>
      </c>
      <c r="K755">
        <v>80</v>
      </c>
      <c r="L755">
        <v>102</v>
      </c>
      <c r="M755" t="str">
        <v>ADMINISTRACIÓN DE CONVENIOS  CLIENTES MOROSOS Y CONTROL DE VENTAS DE CONTADO EN BASE A CONVENIOS</v>
      </c>
      <c r="N755" t="str">
        <v>CONTROL INTERNO</v>
      </c>
      <c r="O755" t="str">
        <v>DOCUMENTACIÓN DE PROCESO</v>
      </c>
      <c r="P755">
        <v>9</v>
      </c>
      <c r="Q755">
        <v>0</v>
      </c>
      <c r="R755">
        <f t="shared" si="37"/>
        <v>9</v>
      </c>
      <c r="S755">
        <f t="shared" si="38"/>
        <v>0</v>
      </c>
      <c r="T755" s="53" t="str">
        <f t="shared" si="39"/>
        <v/>
      </c>
      <c r="U755" s="53" t="str">
        <f t="shared" si="39"/>
        <v/>
      </c>
      <c r="V755" s="53" t="str">
        <f t="shared" si="39"/>
        <v/>
      </c>
      <c r="W755" s="53" t="str">
        <f t="shared" si="39"/>
        <v/>
      </c>
      <c r="X755" s="53" t="str">
        <f t="shared" si="39"/>
        <v>CSCGT</v>
      </c>
    </row>
    <row r="756" spans="1:24" hidden="1" x14ac:dyDescent="0.3">
      <c r="A756" s="53">
        <v>140</v>
      </c>
      <c r="B756" s="121">
        <v>45236</v>
      </c>
      <c r="C756" t="str">
        <v>BERENICE, CERVANTES PIZAÑA</v>
      </c>
      <c r="D756" s="53" t="str">
        <v>CSCGT</v>
      </c>
      <c r="E756" s="53" t="str">
        <v>PRODUCTIVA</v>
      </c>
      <c r="F756" t="str">
        <v>ACTIVIDADES DE CONTROL INTERNO</v>
      </c>
      <c r="G756" s="121" t="str">
        <v>11/09/2023</v>
      </c>
      <c r="H756" s="53">
        <v>2023</v>
      </c>
      <c r="I756" t="str">
        <v>sep</v>
      </c>
      <c r="J756" s="124">
        <v>45170</v>
      </c>
      <c r="K756">
        <v>80</v>
      </c>
      <c r="L756">
        <v>102</v>
      </c>
      <c r="M756" t="str">
        <v>ADMINISTRACIÓN DE CONVENIOS  CLIENTES MOROSOS Y CONTROL DE VENTAS DE CONTADO EN BASE A CONVENIOS</v>
      </c>
      <c r="N756" t="str">
        <v>CONTROL INTERNO</v>
      </c>
      <c r="O756" t="str">
        <v>DOCUMENTACIÓN DE PROCESO</v>
      </c>
      <c r="P756">
        <v>9</v>
      </c>
      <c r="Q756">
        <v>0</v>
      </c>
      <c r="R756">
        <f t="shared" si="37"/>
        <v>9</v>
      </c>
      <c r="S756">
        <f t="shared" si="38"/>
        <v>0</v>
      </c>
      <c r="T756" s="53" t="str">
        <f t="shared" si="39"/>
        <v/>
      </c>
      <c r="U756" s="53" t="str">
        <f t="shared" si="39"/>
        <v/>
      </c>
      <c r="V756" s="53" t="str">
        <f t="shared" si="39"/>
        <v/>
      </c>
      <c r="W756" s="53" t="str">
        <f t="shared" si="39"/>
        <v/>
      </c>
      <c r="X756" s="53" t="str">
        <f t="shared" si="39"/>
        <v>CSCGT</v>
      </c>
    </row>
    <row r="757" spans="1:24" hidden="1" x14ac:dyDescent="0.3">
      <c r="A757" s="53">
        <v>139</v>
      </c>
      <c r="B757" s="121">
        <v>45236</v>
      </c>
      <c r="C757" t="str">
        <v>BERENICE, CERVANTES PIZAÑA</v>
      </c>
      <c r="D757" s="53" t="str">
        <v>CSCGT</v>
      </c>
      <c r="E757" s="53" t="str">
        <v>PRODUCTIVA</v>
      </c>
      <c r="F757" t="str">
        <v>ACTIVIDADES DE CONTROL INTERNO</v>
      </c>
      <c r="G757" s="121" t="str">
        <v>08/09/2023</v>
      </c>
      <c r="H757" s="53">
        <v>2023</v>
      </c>
      <c r="I757" t="str">
        <v>sep</v>
      </c>
      <c r="J757" s="124">
        <v>45170</v>
      </c>
      <c r="K757">
        <v>32</v>
      </c>
      <c r="L757">
        <v>55</v>
      </c>
      <c r="M757" t="str">
        <v>ADMINISTRACION DE COMITE CONTRA LA VIOLENCIA LABORAL</v>
      </c>
      <c r="N757" t="str">
        <v>SERVICIO ESPECIALIZADO</v>
      </c>
      <c r="O757">
        <v>0</v>
      </c>
      <c r="P757">
        <v>1.5</v>
      </c>
      <c r="Q757">
        <v>1.5</v>
      </c>
      <c r="R757">
        <f t="shared" si="37"/>
        <v>1.5</v>
      </c>
      <c r="S757">
        <f t="shared" si="38"/>
        <v>1.5</v>
      </c>
      <c r="T757" s="53" t="str">
        <f t="shared" si="39"/>
        <v/>
      </c>
      <c r="U757" s="53" t="str">
        <f t="shared" si="39"/>
        <v/>
      </c>
      <c r="V757" s="53" t="str">
        <f t="shared" si="39"/>
        <v/>
      </c>
      <c r="W757" s="53" t="str">
        <f t="shared" si="39"/>
        <v/>
      </c>
      <c r="X757" s="53" t="str">
        <f t="shared" si="39"/>
        <v>CSCGT</v>
      </c>
    </row>
    <row r="758" spans="1:24" hidden="1" x14ac:dyDescent="0.3">
      <c r="A758" s="53">
        <v>138</v>
      </c>
      <c r="B758" s="121">
        <v>45236</v>
      </c>
      <c r="C758" t="str">
        <v>BERENICE, CERVANTES PIZAÑA</v>
      </c>
      <c r="D758" s="53" t="str">
        <v>CSCGT</v>
      </c>
      <c r="E758" s="53" t="str">
        <v>IMPRODUCTIVA</v>
      </c>
      <c r="F758" t="str">
        <v>REUNIÓN EQUIPO DE TRABAJO</v>
      </c>
      <c r="G758" s="121" t="str">
        <v>08/09/2023</v>
      </c>
      <c r="H758" s="53">
        <v>2023</v>
      </c>
      <c r="I758" t="str">
        <v>sep</v>
      </c>
      <c r="J758" s="124">
        <v>45170</v>
      </c>
      <c r="K758">
        <v>0</v>
      </c>
      <c r="L758">
        <v>0</v>
      </c>
      <c r="M758">
        <v>0</v>
      </c>
      <c r="N758">
        <v>0</v>
      </c>
      <c r="O758">
        <v>0</v>
      </c>
      <c r="P758">
        <v>4</v>
      </c>
      <c r="Q758">
        <v>0</v>
      </c>
      <c r="R758">
        <f t="shared" si="37"/>
        <v>4</v>
      </c>
      <c r="S758">
        <f t="shared" si="38"/>
        <v>0</v>
      </c>
      <c r="T758" s="53" t="str">
        <f t="shared" si="39"/>
        <v/>
      </c>
      <c r="U758" s="53" t="str">
        <f t="shared" si="39"/>
        <v/>
      </c>
      <c r="V758" s="53" t="str">
        <f t="shared" si="39"/>
        <v/>
      </c>
      <c r="W758" s="53" t="str">
        <f t="shared" si="39"/>
        <v/>
      </c>
      <c r="X758" s="53" t="str">
        <f t="shared" si="39"/>
        <v>CSCGT</v>
      </c>
    </row>
    <row r="759" spans="1:24" hidden="1" x14ac:dyDescent="0.3">
      <c r="A759" s="53">
        <v>137</v>
      </c>
      <c r="B759" s="121">
        <v>45236</v>
      </c>
      <c r="C759" t="str">
        <v>BERENICE, CERVANTES PIZAÑA</v>
      </c>
      <c r="D759" s="53" t="str">
        <v>TEPSA STEEL POWER</v>
      </c>
      <c r="E759" s="53" t="str">
        <v>PRODUCTIVA</v>
      </c>
      <c r="F759" t="str">
        <v>ACTIVIDADES DE CONTROL INTERNO</v>
      </c>
      <c r="G759" s="121" t="str">
        <v>08/09/2023</v>
      </c>
      <c r="H759" s="53">
        <v>2023</v>
      </c>
      <c r="I759" t="str">
        <v>sep</v>
      </c>
      <c r="J759" s="124">
        <v>45170</v>
      </c>
      <c r="K759">
        <v>43</v>
      </c>
      <c r="L759">
        <v>66</v>
      </c>
      <c r="M759" t="str">
        <v xml:space="preserve">PROYECTO ACTIVO ORDENES DE TRABAJO PLANTAS </v>
      </c>
      <c r="N759" t="str">
        <v>CONTROL INTERNO</v>
      </c>
      <c r="O759">
        <v>0</v>
      </c>
      <c r="P759">
        <v>2.5</v>
      </c>
      <c r="Q759">
        <v>0</v>
      </c>
      <c r="R759">
        <f t="shared" si="37"/>
        <v>2.5</v>
      </c>
      <c r="S759">
        <f t="shared" si="38"/>
        <v>0</v>
      </c>
      <c r="T759" s="53" t="str">
        <f t="shared" si="39"/>
        <v/>
      </c>
      <c r="U759" s="53" t="str">
        <f t="shared" si="39"/>
        <v/>
      </c>
      <c r="V759" s="53" t="str">
        <f t="shared" si="39"/>
        <v/>
      </c>
      <c r="W759" s="53" t="str">
        <f t="shared" si="39"/>
        <v>TEPSA STEEL POWER</v>
      </c>
      <c r="X759" s="53" t="str">
        <f t="shared" si="39"/>
        <v/>
      </c>
    </row>
    <row r="760" spans="1:24" hidden="1" x14ac:dyDescent="0.3">
      <c r="A760" s="53">
        <v>136</v>
      </c>
      <c r="B760" s="121">
        <v>45236</v>
      </c>
      <c r="C760" t="str">
        <v>BERENICE, CERVANTES PIZAÑA</v>
      </c>
      <c r="D760" s="53" t="str">
        <v>TEPSA ELÉCTRICA</v>
      </c>
      <c r="E760" s="53" t="str">
        <v>PRODUCTIVA</v>
      </c>
      <c r="F760" t="str">
        <v>ACTIVIDADES DE CONTROL INTERNO</v>
      </c>
      <c r="G760" s="121" t="str">
        <v>08/09/2023</v>
      </c>
      <c r="H760" s="53">
        <v>2023</v>
      </c>
      <c r="I760" t="str">
        <v>sep</v>
      </c>
      <c r="J760" s="124">
        <v>45170</v>
      </c>
      <c r="K760">
        <v>43</v>
      </c>
      <c r="L760">
        <v>66</v>
      </c>
      <c r="M760" t="str">
        <v xml:space="preserve">PROYECTO ACTIVO ORDENES DE TRABAJO PLANTAS </v>
      </c>
      <c r="N760" t="str">
        <v>CONTROL INTERNO</v>
      </c>
      <c r="O760">
        <v>0</v>
      </c>
      <c r="P760">
        <v>1.5</v>
      </c>
      <c r="Q760">
        <v>0</v>
      </c>
      <c r="R760">
        <f t="shared" si="37"/>
        <v>1.5</v>
      </c>
      <c r="S760">
        <f t="shared" si="38"/>
        <v>0</v>
      </c>
      <c r="T760" s="53" t="str">
        <f t="shared" si="39"/>
        <v/>
      </c>
      <c r="U760" s="53" t="str">
        <f t="shared" si="39"/>
        <v>TEPSA ELÉCTRICA</v>
      </c>
      <c r="V760" s="53" t="str">
        <f t="shared" si="39"/>
        <v/>
      </c>
      <c r="W760" s="53" t="str">
        <f t="shared" si="39"/>
        <v/>
      </c>
      <c r="X760" s="53" t="str">
        <f t="shared" si="39"/>
        <v/>
      </c>
    </row>
    <row r="761" spans="1:24" hidden="1" x14ac:dyDescent="0.3">
      <c r="A761" s="53">
        <v>135</v>
      </c>
      <c r="B761" s="121">
        <v>45236</v>
      </c>
      <c r="C761" t="str">
        <v>BERENICE, CERVANTES PIZAÑA</v>
      </c>
      <c r="D761" s="53" t="str">
        <v>CSCGT</v>
      </c>
      <c r="E761" s="53" t="str">
        <v>IMPRODUCTIVA</v>
      </c>
      <c r="F761" t="str">
        <v>TAREAS ADMINISTRATIVAS (REUNIÓN SOLICITADA POR OTRO DEPARTAMENTO OPERACIÓN 100%)</v>
      </c>
      <c r="G761" s="121" t="str">
        <v>07/09/2023</v>
      </c>
      <c r="H761" s="53">
        <v>2023</v>
      </c>
      <c r="I761" t="str">
        <v>sep</v>
      </c>
      <c r="J761" s="124">
        <v>45170</v>
      </c>
      <c r="K761">
        <v>0</v>
      </c>
      <c r="L761">
        <v>0</v>
      </c>
      <c r="M761">
        <v>0</v>
      </c>
      <c r="N761">
        <v>0</v>
      </c>
      <c r="O761">
        <v>0</v>
      </c>
      <c r="P761">
        <v>3</v>
      </c>
      <c r="Q761">
        <v>0</v>
      </c>
      <c r="R761">
        <f t="shared" si="37"/>
        <v>3</v>
      </c>
      <c r="S761">
        <f t="shared" si="38"/>
        <v>0</v>
      </c>
      <c r="T761" s="53" t="str">
        <f t="shared" si="39"/>
        <v/>
      </c>
      <c r="U761" s="53" t="str">
        <f t="shared" si="39"/>
        <v/>
      </c>
      <c r="V761" s="53" t="str">
        <f t="shared" si="39"/>
        <v/>
      </c>
      <c r="W761" s="53" t="str">
        <f t="shared" si="39"/>
        <v/>
      </c>
      <c r="X761" s="53" t="str">
        <f t="shared" si="39"/>
        <v>CSCGT</v>
      </c>
    </row>
    <row r="762" spans="1:24" hidden="1" x14ac:dyDescent="0.3">
      <c r="A762" s="53">
        <v>134</v>
      </c>
      <c r="B762" s="121">
        <v>45236</v>
      </c>
      <c r="C762" t="str">
        <v>BERENICE, CERVANTES PIZAÑA</v>
      </c>
      <c r="D762" s="53" t="str">
        <v>CSCGT</v>
      </c>
      <c r="E762" s="53" t="str">
        <v>PRODUCTIVA</v>
      </c>
      <c r="F762" t="str">
        <v>ACTIVIDADES DE CONTROL INTERNO</v>
      </c>
      <c r="G762" s="121" t="str">
        <v>07/09/2023</v>
      </c>
      <c r="H762" s="53">
        <v>2023</v>
      </c>
      <c r="I762" t="str">
        <v>sep</v>
      </c>
      <c r="J762" s="124">
        <v>45170</v>
      </c>
      <c r="K762">
        <v>82</v>
      </c>
      <c r="L762">
        <v>105</v>
      </c>
      <c r="M762" t="str">
        <v>DOCUMENTACIÓN, PUBLICACIÓN E IMPLEMENTACÍON DE PROCESO PARA PROVISIONES CONTABLES DE CONSECUTIVOS MINE POWER FACTURADO EN PARCIALIDADES</v>
      </c>
      <c r="N762" t="str">
        <v>CONTROL INTERNO</v>
      </c>
      <c r="O762" t="str">
        <v>DOCUMENTACIÓN DE PROCESO</v>
      </c>
      <c r="P762">
        <v>6</v>
      </c>
      <c r="Q762">
        <v>0</v>
      </c>
      <c r="R762">
        <f t="shared" si="37"/>
        <v>6</v>
      </c>
      <c r="S762">
        <f t="shared" si="38"/>
        <v>0</v>
      </c>
      <c r="T762" s="53" t="str">
        <f t="shared" si="39"/>
        <v/>
      </c>
      <c r="U762" s="53" t="str">
        <f t="shared" si="39"/>
        <v/>
      </c>
      <c r="V762" s="53" t="str">
        <f t="shared" si="39"/>
        <v/>
      </c>
      <c r="W762" s="53" t="str">
        <f t="shared" si="39"/>
        <v/>
      </c>
      <c r="X762" s="53" t="str">
        <f t="shared" si="39"/>
        <v>CSCGT</v>
      </c>
    </row>
    <row r="763" spans="1:24" hidden="1" x14ac:dyDescent="0.3">
      <c r="A763" s="53">
        <v>133</v>
      </c>
      <c r="B763" s="121">
        <v>45236</v>
      </c>
      <c r="C763" t="str">
        <v>BERENICE, CERVANTES PIZAÑA</v>
      </c>
      <c r="D763" s="53" t="str">
        <v>CSCGT</v>
      </c>
      <c r="E763" s="53" t="str">
        <v>IMPRODUCTIVA</v>
      </c>
      <c r="F763" t="str">
        <v>ADMINISTRACIÓN DE DOCUMENTOS EN REPOSITORIO  DE CI</v>
      </c>
      <c r="G763" s="121" t="str">
        <v>06/09/2023</v>
      </c>
      <c r="H763" s="53">
        <v>2023</v>
      </c>
      <c r="I763" t="str">
        <v>sep</v>
      </c>
      <c r="J763" s="124">
        <v>45170</v>
      </c>
      <c r="K763">
        <v>0</v>
      </c>
      <c r="L763">
        <v>0</v>
      </c>
      <c r="M763">
        <v>0</v>
      </c>
      <c r="N763">
        <v>0</v>
      </c>
      <c r="O763">
        <v>0</v>
      </c>
      <c r="P763">
        <v>4</v>
      </c>
      <c r="Q763">
        <v>4</v>
      </c>
      <c r="R763">
        <f t="shared" si="37"/>
        <v>4</v>
      </c>
      <c r="S763">
        <f t="shared" si="38"/>
        <v>4</v>
      </c>
      <c r="T763" s="53" t="str">
        <f t="shared" si="39"/>
        <v/>
      </c>
      <c r="U763" s="53" t="str">
        <f t="shared" si="39"/>
        <v/>
      </c>
      <c r="V763" s="53" t="str">
        <f t="shared" si="39"/>
        <v/>
      </c>
      <c r="W763" s="53" t="str">
        <f t="shared" si="39"/>
        <v/>
      </c>
      <c r="X763" s="53" t="str">
        <f t="shared" si="39"/>
        <v>CSCGT</v>
      </c>
    </row>
    <row r="764" spans="1:24" hidden="1" x14ac:dyDescent="0.3">
      <c r="A764" s="53">
        <v>132</v>
      </c>
      <c r="B764" s="121">
        <v>45236</v>
      </c>
      <c r="C764" t="str">
        <v>BERENICE, CERVANTES PIZAÑA</v>
      </c>
      <c r="D764" s="53" t="str">
        <v>CSCGT</v>
      </c>
      <c r="E764" s="53" t="str">
        <v>PRODUCTIVA</v>
      </c>
      <c r="F764" t="str">
        <v>ACTIVIDADES DE CONTROL INTERNO</v>
      </c>
      <c r="G764" s="121" t="str">
        <v>06/09/2023</v>
      </c>
      <c r="H764" s="53">
        <v>2023</v>
      </c>
      <c r="I764" t="str">
        <v>sep</v>
      </c>
      <c r="J764" s="124">
        <v>45170</v>
      </c>
      <c r="K764">
        <v>82</v>
      </c>
      <c r="L764">
        <v>105</v>
      </c>
      <c r="M764" t="str">
        <v>DOCUMENTACIÓN, PUBLICACIÓN E IMPLEMENTACÍON DE PROCESO PARA PROVISIONES CONTABLES DE CONSECUTIVOS MINE POWER FACTURADO EN PARCIALIDADES</v>
      </c>
      <c r="N764" t="str">
        <v>CONTROL INTERNO</v>
      </c>
      <c r="O764" t="str">
        <v>DOCUMENTACIÓN DE PROCESO</v>
      </c>
      <c r="P764">
        <v>2</v>
      </c>
      <c r="Q764">
        <v>0</v>
      </c>
      <c r="R764">
        <f t="shared" si="37"/>
        <v>2</v>
      </c>
      <c r="S764">
        <f t="shared" si="38"/>
        <v>0</v>
      </c>
      <c r="T764" s="53" t="str">
        <f t="shared" si="39"/>
        <v/>
      </c>
      <c r="U764" s="53" t="str">
        <f t="shared" si="39"/>
        <v/>
      </c>
      <c r="V764" s="53" t="str">
        <f t="shared" si="39"/>
        <v/>
      </c>
      <c r="W764" s="53" t="str">
        <f t="shared" si="39"/>
        <v/>
      </c>
      <c r="X764" s="53" t="str">
        <f t="shared" si="39"/>
        <v>CSCGT</v>
      </c>
    </row>
    <row r="765" spans="1:24" hidden="1" x14ac:dyDescent="0.3">
      <c r="A765" s="53">
        <v>131</v>
      </c>
      <c r="B765" s="121">
        <v>45236</v>
      </c>
      <c r="C765" t="str">
        <v>BERENICE, CERVANTES PIZAÑA</v>
      </c>
      <c r="D765" s="53" t="str">
        <v>TEPSA STEEL POWER</v>
      </c>
      <c r="E765" s="53" t="str">
        <v>PRODUCTIVA</v>
      </c>
      <c r="F765" t="str">
        <v>ACTIVIDADES DE CONTROL INTERNO</v>
      </c>
      <c r="G765" s="121" t="str">
        <v>06/09/2023</v>
      </c>
      <c r="H765" s="53">
        <v>2023</v>
      </c>
      <c r="I765" t="str">
        <v>sep</v>
      </c>
      <c r="J765" s="124">
        <v>45170</v>
      </c>
      <c r="K765">
        <v>62</v>
      </c>
      <c r="L765">
        <v>85</v>
      </c>
      <c r="M765" t="str">
        <v>ASESORAR A GESTION DE CALIDAD PLANTAS (STEEL POWER)</v>
      </c>
      <c r="N765" t="str">
        <v>CONTROL INTERNO</v>
      </c>
      <c r="O765" t="str">
        <v>DOCUMENTACIÓN DE PROCESO</v>
      </c>
      <c r="P765">
        <v>4</v>
      </c>
      <c r="Q765">
        <v>0</v>
      </c>
      <c r="R765">
        <f t="shared" si="37"/>
        <v>4</v>
      </c>
      <c r="S765">
        <f t="shared" si="38"/>
        <v>0</v>
      </c>
      <c r="T765" s="53" t="str">
        <f t="shared" si="39"/>
        <v/>
      </c>
      <c r="U765" s="53" t="str">
        <f t="shared" si="39"/>
        <v/>
      </c>
      <c r="V765" s="53" t="str">
        <f t="shared" si="39"/>
        <v/>
      </c>
      <c r="W765" s="53" t="str">
        <f t="shared" si="39"/>
        <v>TEPSA STEEL POWER</v>
      </c>
      <c r="X765" s="53" t="str">
        <f t="shared" si="39"/>
        <v/>
      </c>
    </row>
    <row r="766" spans="1:24" hidden="1" x14ac:dyDescent="0.3">
      <c r="A766" s="53">
        <v>130</v>
      </c>
      <c r="B766" s="121">
        <v>45236</v>
      </c>
      <c r="C766" t="str">
        <v>BERENICE, CERVANTES PIZAÑA</v>
      </c>
      <c r="D766" s="53" t="str">
        <v>CSCGT</v>
      </c>
      <c r="E766" s="53" t="str">
        <v>PRODUCTIVA</v>
      </c>
      <c r="F766" t="str">
        <v>ACTIVIDADES DE CONTROL INTERNO</v>
      </c>
      <c r="G766" s="121" t="str">
        <v>05/09/2023</v>
      </c>
      <c r="H766" s="53">
        <v>2023</v>
      </c>
      <c r="I766" t="str">
        <v>sep</v>
      </c>
      <c r="J766" s="124">
        <v>45170</v>
      </c>
      <c r="K766">
        <v>80</v>
      </c>
      <c r="L766">
        <v>102</v>
      </c>
      <c r="M766" t="str">
        <v>ADMINISTRACIÓN DE CONVENIOS  CLIENTES MOROSOS Y CONTROL DE VENTAS DE CONTADO EN BASE A CONVENIOS</v>
      </c>
      <c r="N766" t="str">
        <v>CONTROL INTERNO</v>
      </c>
      <c r="O766" t="str">
        <v>DOCUMENTACIÓN DE PROCESO</v>
      </c>
      <c r="P766">
        <v>9</v>
      </c>
      <c r="Q766">
        <v>0</v>
      </c>
      <c r="R766">
        <f t="shared" si="37"/>
        <v>9</v>
      </c>
      <c r="S766">
        <f t="shared" si="38"/>
        <v>0</v>
      </c>
      <c r="T766" s="53" t="str">
        <f t="shared" si="39"/>
        <v/>
      </c>
      <c r="U766" s="53" t="str">
        <f t="shared" si="39"/>
        <v/>
      </c>
      <c r="V766" s="53" t="str">
        <f t="shared" si="39"/>
        <v/>
      </c>
      <c r="W766" s="53" t="str">
        <f t="shared" si="39"/>
        <v/>
      </c>
      <c r="X766" s="53" t="str">
        <f t="shared" si="39"/>
        <v>CSCGT</v>
      </c>
    </row>
    <row r="767" spans="1:24" hidden="1" x14ac:dyDescent="0.3">
      <c r="A767" s="53">
        <v>129</v>
      </c>
      <c r="B767" s="121">
        <v>45236</v>
      </c>
      <c r="C767" t="str">
        <v>BERENICE, CERVANTES PIZAÑA</v>
      </c>
      <c r="D767" s="53" t="str">
        <v>CSCGT</v>
      </c>
      <c r="E767" s="53" t="str">
        <v>PRODUCTIVA</v>
      </c>
      <c r="F767" t="str">
        <v>ACTIVIDADES DE CONTROL INTERNO</v>
      </c>
      <c r="G767" s="121" t="str">
        <v>04/09/2023</v>
      </c>
      <c r="H767" s="53">
        <v>2023</v>
      </c>
      <c r="I767" t="str">
        <v>sep</v>
      </c>
      <c r="J767" s="124">
        <v>45170</v>
      </c>
      <c r="K767">
        <v>80</v>
      </c>
      <c r="L767">
        <v>102</v>
      </c>
      <c r="M767" t="str">
        <v>ADMINISTRACIÓN DE CONVENIOS  CLIENTES MOROSOS Y CONTROL DE VENTAS DE CONTADO EN BASE A CONVENIOS</v>
      </c>
      <c r="N767" t="str">
        <v>CONTROL INTERNO</v>
      </c>
      <c r="O767" t="str">
        <v>DOCUMENTACIÓN DE PROCESO</v>
      </c>
      <c r="P767">
        <v>9</v>
      </c>
      <c r="Q767">
        <v>0</v>
      </c>
      <c r="R767">
        <f t="shared" si="37"/>
        <v>9</v>
      </c>
      <c r="S767">
        <f t="shared" si="38"/>
        <v>0</v>
      </c>
      <c r="T767" s="53" t="str">
        <f t="shared" si="39"/>
        <v/>
      </c>
      <c r="U767" s="53" t="str">
        <f t="shared" si="39"/>
        <v/>
      </c>
      <c r="V767" s="53" t="str">
        <f t="shared" si="39"/>
        <v/>
      </c>
      <c r="W767" s="53" t="str">
        <f t="shared" si="39"/>
        <v/>
      </c>
      <c r="X767" s="53" t="str">
        <f t="shared" si="39"/>
        <v>CSCGT</v>
      </c>
    </row>
    <row r="768" spans="1:24" hidden="1" x14ac:dyDescent="0.3">
      <c r="A768" s="53">
        <v>128</v>
      </c>
      <c r="B768" s="121">
        <v>45236</v>
      </c>
      <c r="C768" t="str">
        <v>BERENICE, CERVANTES PIZAÑA</v>
      </c>
      <c r="D768" s="53" t="str">
        <v>CSCGT</v>
      </c>
      <c r="E768" s="53" t="str">
        <v>PRODUCTIVA</v>
      </c>
      <c r="F768" t="str">
        <v>ACTIVIDADES DE CONTROL INTERNO</v>
      </c>
      <c r="G768" s="121" t="str">
        <v>01/09/2023</v>
      </c>
      <c r="H768" s="53">
        <v>2023</v>
      </c>
      <c r="I768" t="str">
        <v>sep</v>
      </c>
      <c r="J768" s="124">
        <v>45170</v>
      </c>
      <c r="K768">
        <v>82</v>
      </c>
      <c r="L768">
        <v>105</v>
      </c>
      <c r="M768" t="str">
        <v>DOCUMENTACIÓN, PUBLICACIÓN E IMPLEMENTACÍON DE PROCESO PARA PROVISIONES CONTABLES DE CONSECUTIVOS MINE POWER FACTURADO EN PARCIALIDADES</v>
      </c>
      <c r="N768" t="str">
        <v>CONTROL INTERNO</v>
      </c>
      <c r="O768" t="str">
        <v>DOCUMENTACIÓN DE PROCESO</v>
      </c>
      <c r="P768">
        <v>6.5</v>
      </c>
      <c r="Q768">
        <v>0</v>
      </c>
      <c r="R768">
        <f t="shared" si="37"/>
        <v>6.5</v>
      </c>
      <c r="S768">
        <f t="shared" si="38"/>
        <v>0</v>
      </c>
      <c r="T768" s="53" t="str">
        <f t="shared" si="39"/>
        <v/>
      </c>
      <c r="U768" s="53" t="str">
        <f t="shared" si="39"/>
        <v/>
      </c>
      <c r="V768" s="53" t="str">
        <f t="shared" si="39"/>
        <v/>
      </c>
      <c r="W768" s="53" t="str">
        <f t="shared" si="39"/>
        <v/>
      </c>
      <c r="X768" s="53" t="str">
        <f t="shared" si="39"/>
        <v>CSCGT</v>
      </c>
    </row>
    <row r="769" spans="1:24" hidden="1" x14ac:dyDescent="0.3">
      <c r="A769" s="53">
        <v>127</v>
      </c>
      <c r="B769" s="121">
        <v>45236</v>
      </c>
      <c r="C769" t="str">
        <v>BERENICE, CERVANTES PIZAÑA</v>
      </c>
      <c r="D769" s="53" t="str">
        <v>TEPSA STEEL POWER</v>
      </c>
      <c r="E769" s="53" t="str">
        <v>PRODUCTIVA</v>
      </c>
      <c r="F769" t="str">
        <v>ACTIVIDADES DE CONTROL INTERNO</v>
      </c>
      <c r="G769" s="121" t="str">
        <v>01/09/2023</v>
      </c>
      <c r="H769" s="53">
        <v>2023</v>
      </c>
      <c r="I769" t="str">
        <v>sep</v>
      </c>
      <c r="J769" s="124">
        <v>45170</v>
      </c>
      <c r="K769">
        <v>43</v>
      </c>
      <c r="L769">
        <v>66</v>
      </c>
      <c r="M769" t="str">
        <v xml:space="preserve">PROYECTO ACTIVO ORDENES DE TRABAJO PLANTAS </v>
      </c>
      <c r="N769" t="str">
        <v>CONTROL INTERNO</v>
      </c>
      <c r="O769">
        <v>0</v>
      </c>
      <c r="P769">
        <v>1</v>
      </c>
      <c r="Q769">
        <v>0</v>
      </c>
      <c r="R769">
        <f t="shared" si="37"/>
        <v>1</v>
      </c>
      <c r="S769">
        <f t="shared" si="38"/>
        <v>0</v>
      </c>
      <c r="T769" s="53" t="str">
        <f t="shared" si="39"/>
        <v/>
      </c>
      <c r="U769" s="53" t="str">
        <f t="shared" si="39"/>
        <v/>
      </c>
      <c r="V769" s="53" t="str">
        <f 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 r="E770" s="53" t="str">
        <v>PRODUCTIVA</v>
      </c>
      <c r="F770" t="str">
        <v>ACTIVIDADES DE CONTROL INTERNO</v>
      </c>
      <c r="G770" s="121" t="str">
        <v>01/09/2023</v>
      </c>
      <c r="H770" s="53">
        <v>2023</v>
      </c>
      <c r="I770" t="str">
        <v>sep</v>
      </c>
      <c r="J770" s="124">
        <v>45170</v>
      </c>
      <c r="K770">
        <v>43</v>
      </c>
      <c r="L770">
        <v>66</v>
      </c>
      <c r="M770" t="str">
        <v xml:space="preserve">PROYECTO ACTIVO ORDENES DE TRABAJO PLANTAS </v>
      </c>
      <c r="N770" t="str">
        <v>CONTROL INTERNO</v>
      </c>
      <c r="O770">
        <v>0</v>
      </c>
      <c r="P770">
        <v>1.5</v>
      </c>
      <c r="Q770">
        <v>0</v>
      </c>
      <c r="R770">
        <f t="shared" si="37"/>
        <v>1.5</v>
      </c>
      <c r="S770">
        <f t="shared" si="38"/>
        <v>0</v>
      </c>
      <c r="T770" s="53" t="str">
        <f t="shared" si="39"/>
        <v/>
      </c>
      <c r="U770" s="53" t="str">
        <f t="shared" si="39"/>
        <v>TEPSA ELÉCTRICA</v>
      </c>
      <c r="V770" s="53" t="str">
        <f t="shared" si="39"/>
        <v/>
      </c>
      <c r="W770" s="53" t="str">
        <f t="shared" si="39"/>
        <v/>
      </c>
      <c r="X770" s="53" t="str">
        <f t="shared" si="39"/>
        <v/>
      </c>
    </row>
    <row r="771" spans="1:24" hidden="1" x14ac:dyDescent="0.3">
      <c r="A771" s="53">
        <v>125</v>
      </c>
      <c r="B771" s="121">
        <v>45236</v>
      </c>
      <c r="C771" t="str">
        <v>BERENICE, CERVANTES PIZAÑA</v>
      </c>
      <c r="D771" s="53" t="str">
        <v>CSCGT</v>
      </c>
      <c r="E771" s="53" t="str">
        <v>IMPRODUCTIVA</v>
      </c>
      <c r="F771" t="str">
        <v>ENTRENAMIENTO / CAPACITACIÓN</v>
      </c>
      <c r="G771" s="121" t="str">
        <v>31/08/2023</v>
      </c>
      <c r="H771" s="53">
        <v>2023</v>
      </c>
      <c r="I771" t="str">
        <v>ago</v>
      </c>
      <c r="J771" s="124">
        <v>45139</v>
      </c>
      <c r="K771">
        <v>0</v>
      </c>
      <c r="L771">
        <v>0</v>
      </c>
      <c r="M771">
        <v>0</v>
      </c>
      <c r="N771">
        <v>0</v>
      </c>
      <c r="O771">
        <v>0</v>
      </c>
      <c r="P771">
        <v>9</v>
      </c>
      <c r="Q771">
        <v>0</v>
      </c>
      <c r="R771">
        <f t="shared" si="37"/>
        <v>9</v>
      </c>
      <c r="S771">
        <f t="shared" si="38"/>
        <v>0</v>
      </c>
      <c r="T771" s="53" t="str">
        <f t="shared" si="39"/>
        <v/>
      </c>
      <c r="U771" s="53" t="str">
        <f t="shared" si="39"/>
        <v/>
      </c>
      <c r="V771" s="53" t="str">
        <f t="shared" si="39"/>
        <v/>
      </c>
      <c r="W771" s="53" t="str">
        <f t="shared" si="39"/>
        <v/>
      </c>
      <c r="X771" s="53" t="str">
        <f t="shared" si="39"/>
        <v>CSCGT</v>
      </c>
    </row>
    <row r="772" spans="1:24" hidden="1" x14ac:dyDescent="0.3">
      <c r="A772" s="53">
        <v>124</v>
      </c>
      <c r="B772" s="121">
        <v>45236</v>
      </c>
      <c r="C772" t="str">
        <v>BERENICE, CERVANTES PIZAÑA</v>
      </c>
      <c r="D772" s="53" t="str">
        <v>CSCGT</v>
      </c>
      <c r="E772" s="53" t="str">
        <v>IMPRODUCTIVA</v>
      </c>
      <c r="F772" t="str">
        <v>ENTRENAMIENTO / CAPACITACIÓN</v>
      </c>
      <c r="G772" s="121" t="str">
        <v>30/08/2023</v>
      </c>
      <c r="H772" s="53">
        <v>2023</v>
      </c>
      <c r="I772" t="str">
        <v>ago</v>
      </c>
      <c r="J772" s="124">
        <v>45139</v>
      </c>
      <c r="K772">
        <v>0</v>
      </c>
      <c r="L772">
        <v>0</v>
      </c>
      <c r="M772">
        <v>0</v>
      </c>
      <c r="N772">
        <v>0</v>
      </c>
      <c r="O772">
        <v>0</v>
      </c>
      <c r="P772">
        <v>9</v>
      </c>
      <c r="Q772">
        <v>0</v>
      </c>
      <c r="R772">
        <f t="shared" si="37"/>
        <v>9</v>
      </c>
      <c r="S772">
        <f t="shared" si="38"/>
        <v>0</v>
      </c>
      <c r="T772" s="53" t="str">
        <f t="shared" si="39"/>
        <v/>
      </c>
      <c r="U772" s="53" t="str">
        <f t="shared" si="39"/>
        <v/>
      </c>
      <c r="V772" s="53" t="str">
        <f t="shared" si="39"/>
        <v/>
      </c>
      <c r="W772" s="53" t="str">
        <f t="shared" si="39"/>
        <v/>
      </c>
      <c r="X772" s="53" t="str">
        <f t="shared" si="39"/>
        <v>CSCGT</v>
      </c>
    </row>
    <row r="773" spans="1:24" hidden="1" x14ac:dyDescent="0.3">
      <c r="A773" s="53">
        <v>123</v>
      </c>
      <c r="B773" s="121">
        <v>45236</v>
      </c>
      <c r="C773" t="str">
        <v>BERENICE, CERVANTES PIZAÑA</v>
      </c>
      <c r="D773" s="53" t="str">
        <v>CSCGT</v>
      </c>
      <c r="E773" s="53" t="str">
        <v>PRODUCTIVA</v>
      </c>
      <c r="F773" t="str">
        <v>ACTIVIDADES DE CONTROL INTERNO</v>
      </c>
      <c r="G773" s="121" t="str">
        <v>29/08/2023</v>
      </c>
      <c r="H773" s="53">
        <v>2023</v>
      </c>
      <c r="I773" t="str">
        <v>ago</v>
      </c>
      <c r="J773" s="124">
        <v>45139</v>
      </c>
      <c r="K773">
        <v>65</v>
      </c>
      <c r="L773">
        <v>88</v>
      </c>
      <c r="M773" t="str">
        <v>SEGUIMIENTO ANALISIS DE ROTACION DE PERSONAL CONTABILIDAD CSCGT</v>
      </c>
      <c r="N773" t="str">
        <v>AUDITORÍA</v>
      </c>
      <c r="O773" t="str">
        <v>A RIESGO(S)</v>
      </c>
      <c r="P773">
        <v>2.5</v>
      </c>
      <c r="Q773">
        <v>1</v>
      </c>
      <c r="R773">
        <f t="shared" si="37"/>
        <v>2.5</v>
      </c>
      <c r="S773">
        <f t="shared" si="38"/>
        <v>1</v>
      </c>
      <c r="T773" s="53" t="str">
        <f t="shared" si="39"/>
        <v/>
      </c>
      <c r="U773" s="53" t="str">
        <f t="shared" si="39"/>
        <v/>
      </c>
      <c r="V773" s="53" t="str">
        <f t="shared" si="39"/>
        <v/>
      </c>
      <c r="W773" s="53" t="str">
        <f t="shared" si="39"/>
        <v/>
      </c>
      <c r="X773" s="53" t="str">
        <f t="shared" si="39"/>
        <v>CSCGT</v>
      </c>
    </row>
    <row r="774" spans="1:24" hidden="1" x14ac:dyDescent="0.3">
      <c r="A774" s="53">
        <v>122</v>
      </c>
      <c r="B774" s="121">
        <v>45236</v>
      </c>
      <c r="C774" t="str">
        <v>BERENICE, CERVANTES PIZAÑA</v>
      </c>
      <c r="D774" s="53" t="str">
        <v>CSCGT</v>
      </c>
      <c r="E774" s="53" t="str">
        <v>IMPRODUCTIVA</v>
      </c>
      <c r="F774" t="str">
        <v>TAREAS ADMINISTRATIVAS (REUNIÓN SOLICITADA POR OTRO DEPARTAMENTO OPERACIÓN 100%)</v>
      </c>
      <c r="G774" s="121" t="str">
        <v>29/08/2023</v>
      </c>
      <c r="H774" s="53">
        <v>2023</v>
      </c>
      <c r="I774" t="str">
        <v>ago</v>
      </c>
      <c r="J774" s="124">
        <v>45139</v>
      </c>
      <c r="K774">
        <v>0</v>
      </c>
      <c r="L774">
        <v>0</v>
      </c>
      <c r="M774">
        <v>0</v>
      </c>
      <c r="N774">
        <v>0</v>
      </c>
      <c r="O774">
        <v>0</v>
      </c>
      <c r="P774">
        <v>7</v>
      </c>
      <c r="Q774">
        <v>0</v>
      </c>
      <c r="R774">
        <f t="shared" si="37"/>
        <v>7</v>
      </c>
      <c r="S774">
        <f t="shared" si="38"/>
        <v>0</v>
      </c>
      <c r="T774" s="53" t="str">
        <f t="shared" si="39"/>
        <v/>
      </c>
      <c r="U774" s="53" t="str">
        <f t="shared" si="39"/>
        <v/>
      </c>
      <c r="V774" s="53" t="str">
        <f t="shared" si="39"/>
        <v/>
      </c>
      <c r="W774" s="53" t="str">
        <f t="shared" si="39"/>
        <v/>
      </c>
      <c r="X774" s="53" t="str">
        <f t="shared" si="39"/>
        <v>CSCGT</v>
      </c>
    </row>
    <row r="775" spans="1:24" hidden="1" x14ac:dyDescent="0.3">
      <c r="A775" s="53">
        <v>121</v>
      </c>
      <c r="B775" s="121">
        <v>45236</v>
      </c>
      <c r="C775" t="str">
        <v>BERENICE, CERVANTES PIZAÑA</v>
      </c>
      <c r="D775" s="53" t="str">
        <v>CSCGT</v>
      </c>
      <c r="E775" s="53" t="str">
        <v>PRODUCTIVA</v>
      </c>
      <c r="F775" t="str">
        <v>ACTIVIDADES DE CONTROL INTERNO</v>
      </c>
      <c r="G775" s="121" t="str">
        <v>28/08/2023</v>
      </c>
      <c r="H775" s="53">
        <v>2023</v>
      </c>
      <c r="I775" t="str">
        <v>ago</v>
      </c>
      <c r="J775" s="124">
        <v>45139</v>
      </c>
      <c r="K775">
        <v>65</v>
      </c>
      <c r="L775">
        <v>88</v>
      </c>
      <c r="M775" t="str">
        <v>SEGUIMIENTO ANALISIS DE ROTACION DE PERSONAL CONTABILIDAD CSCGT</v>
      </c>
      <c r="N775" t="str">
        <v>AUDITORÍA</v>
      </c>
      <c r="O775" t="str">
        <v>A RIESGO(S)</v>
      </c>
      <c r="P775">
        <v>9</v>
      </c>
      <c r="Q775">
        <v>0</v>
      </c>
      <c r="R775">
        <f t="shared" ref="R775:R838" si="40">IF(OR(D775="GRUPO TEPSA",D775="TODAS"),P775/5,P775)</f>
        <v>9</v>
      </c>
      <c r="S775">
        <f t="shared" si="38"/>
        <v>0</v>
      </c>
      <c r="T775" s="53" t="str">
        <f t="shared" si="39"/>
        <v/>
      </c>
      <c r="U775" s="53" t="str">
        <f t="shared" si="39"/>
        <v/>
      </c>
      <c r="V775" s="53" t="str">
        <f t="shared" si="39"/>
        <v/>
      </c>
      <c r="W775" s="53" t="str">
        <f t="shared" si="39"/>
        <v/>
      </c>
      <c r="X775" s="53" t="str">
        <f t="shared" si="39"/>
        <v>CSCGT</v>
      </c>
    </row>
    <row r="776" spans="1:24" hidden="1" x14ac:dyDescent="0.3">
      <c r="A776" s="53">
        <v>120</v>
      </c>
      <c r="B776" s="121">
        <v>45236</v>
      </c>
      <c r="C776" t="str">
        <v>BERENICE, CERVANTES PIZAÑA</v>
      </c>
      <c r="D776" s="53" t="str">
        <v>CSCGT</v>
      </c>
      <c r="E776" s="53" t="str">
        <v>PRODUCTIVA</v>
      </c>
      <c r="F776" t="str">
        <v>ACTIVIDADES DE CONTROL INTERNO</v>
      </c>
      <c r="G776" s="121" t="str">
        <v>25/08/2023</v>
      </c>
      <c r="H776" s="53">
        <v>2023</v>
      </c>
      <c r="I776" t="str">
        <v>ago</v>
      </c>
      <c r="J776" s="124">
        <v>45139</v>
      </c>
      <c r="K776">
        <v>65</v>
      </c>
      <c r="L776">
        <v>88</v>
      </c>
      <c r="M776" t="str">
        <v>SEGUIMIENTO ANALISIS DE ROTACION DE PERSONAL CONTABILIDAD CSCGT</v>
      </c>
      <c r="N776" t="str">
        <v>AUDITORÍA</v>
      </c>
      <c r="O776" t="str">
        <v>A RIESGO(S)</v>
      </c>
      <c r="P776">
        <v>7.5</v>
      </c>
      <c r="Q776">
        <v>0</v>
      </c>
      <c r="R776">
        <f t="shared" si="40"/>
        <v>7.5</v>
      </c>
      <c r="S776">
        <f t="shared" si="38"/>
        <v>0</v>
      </c>
      <c r="T776" s="53" t="str">
        <f t="shared" si="39"/>
        <v/>
      </c>
      <c r="U776" s="53" t="str">
        <f t="shared" si="39"/>
        <v/>
      </c>
      <c r="V776" s="53" t="str">
        <f t="shared" si="39"/>
        <v/>
      </c>
      <c r="W776" s="53" t="str">
        <f t="shared" si="39"/>
        <v/>
      </c>
      <c r="X776" s="53" t="str">
        <f t="shared" si="39"/>
        <v>CSCGT</v>
      </c>
    </row>
    <row r="777" spans="1:24" hidden="1" x14ac:dyDescent="0.3">
      <c r="A777" s="53">
        <v>119</v>
      </c>
      <c r="B777" s="121">
        <v>45236</v>
      </c>
      <c r="C777" t="str">
        <v>BERENICE, CERVANTES PIZAÑA</v>
      </c>
      <c r="D777" s="53" t="str">
        <v>TEPSA ELÉCTRICA</v>
      </c>
      <c r="E777" s="53" t="str">
        <v>PRODUCTIVA</v>
      </c>
      <c r="F777" t="str">
        <v>ACTIVIDADES DE CONTROL INTERNO</v>
      </c>
      <c r="G777" s="121" t="str">
        <v>25/08/2023</v>
      </c>
      <c r="H777" s="53">
        <v>2023</v>
      </c>
      <c r="I777" t="str">
        <v>ago</v>
      </c>
      <c r="J777" s="124">
        <v>45139</v>
      </c>
      <c r="K777">
        <v>43</v>
      </c>
      <c r="L777">
        <v>66</v>
      </c>
      <c r="M777" t="str">
        <v xml:space="preserve">PROYECTO ACTIVO ORDENES DE TRABAJO PLANTAS </v>
      </c>
      <c r="N777" t="str">
        <v>CONTROL INTERNO</v>
      </c>
      <c r="O777">
        <v>0</v>
      </c>
      <c r="P777">
        <v>1.5</v>
      </c>
      <c r="Q777">
        <v>0</v>
      </c>
      <c r="R777">
        <f t="shared" si="40"/>
        <v>1.5</v>
      </c>
      <c r="S777">
        <f t="shared" si="38"/>
        <v>0</v>
      </c>
      <c r="T777" s="53" t="str">
        <f t="shared" si="39"/>
        <v/>
      </c>
      <c r="U777" s="53" t="str">
        <f t="shared" si="39"/>
        <v>TEPSA ELÉCTRICA</v>
      </c>
      <c r="V777" s="53" t="str">
        <f t="shared" si="39"/>
        <v/>
      </c>
      <c r="W777" s="53" t="str">
        <f t="shared" si="39"/>
        <v/>
      </c>
      <c r="X777" s="53" t="str">
        <f t="shared" si="39"/>
        <v/>
      </c>
    </row>
    <row r="778" spans="1:24" hidden="1" x14ac:dyDescent="0.3">
      <c r="A778" s="53">
        <v>118</v>
      </c>
      <c r="B778" s="121">
        <v>45236</v>
      </c>
      <c r="C778" t="str">
        <v>BERENICE, CERVANTES PIZAÑA</v>
      </c>
      <c r="D778" s="53" t="str">
        <v>CSCGT</v>
      </c>
      <c r="E778" s="53" t="str">
        <v>PRODUCTIVA</v>
      </c>
      <c r="F778" t="str">
        <v>ACTIVIDADES DE CONTROL INTERNO</v>
      </c>
      <c r="G778" s="121" t="str">
        <v>24/08/2023</v>
      </c>
      <c r="H778" s="53">
        <v>2023</v>
      </c>
      <c r="I778" t="str">
        <v>ago</v>
      </c>
      <c r="J778" s="124">
        <v>45139</v>
      </c>
      <c r="K778">
        <v>65</v>
      </c>
      <c r="L778">
        <v>88</v>
      </c>
      <c r="M778" t="str">
        <v>SEGUIMIENTO ANALISIS DE ROTACION DE PERSONAL CONTABILIDAD CSCGT</v>
      </c>
      <c r="N778" t="str">
        <v>AUDITORÍA</v>
      </c>
      <c r="O778" t="str">
        <v>A RIESGO(S)</v>
      </c>
      <c r="P778">
        <v>9</v>
      </c>
      <c r="Q778">
        <v>0</v>
      </c>
      <c r="R778">
        <f t="shared" si="40"/>
        <v>9</v>
      </c>
      <c r="S778">
        <f t="shared" si="38"/>
        <v>0</v>
      </c>
      <c r="T778" s="53" t="str">
        <f t="shared" si="39"/>
        <v/>
      </c>
      <c r="U778" s="53" t="str">
        <f t="shared" si="39"/>
        <v/>
      </c>
      <c r="V778" s="53" t="str">
        <f t="shared" si="39"/>
        <v/>
      </c>
      <c r="W778" s="53" t="str">
        <f t="shared" si="39"/>
        <v/>
      </c>
      <c r="X778" s="53" t="str">
        <f t="shared" si="39"/>
        <v>CSCGT</v>
      </c>
    </row>
    <row r="779" spans="1:24" hidden="1" x14ac:dyDescent="0.3">
      <c r="A779" s="53">
        <v>117</v>
      </c>
      <c r="B779" s="121">
        <v>45236</v>
      </c>
      <c r="C779" t="str">
        <v>BERENICE, CERVANTES PIZAÑA</v>
      </c>
      <c r="D779" s="53" t="str">
        <v>CSCGT</v>
      </c>
      <c r="E779" s="53" t="str">
        <v>PRODUCTIVA</v>
      </c>
      <c r="F779" t="str">
        <v>ACTIVIDADES DE CONTROL INTERNO</v>
      </c>
      <c r="G779" s="121" t="str">
        <v>23/08/2023</v>
      </c>
      <c r="H779" s="53">
        <v>2023</v>
      </c>
      <c r="I779" t="str">
        <v>ago</v>
      </c>
      <c r="J779" s="124">
        <v>45139</v>
      </c>
      <c r="K779">
        <v>65</v>
      </c>
      <c r="L779">
        <v>88</v>
      </c>
      <c r="M779" t="str">
        <v>SEGUIMIENTO ANALISIS DE ROTACION DE PERSONAL CONTABILIDAD CSCGT</v>
      </c>
      <c r="N779" t="str">
        <v>AUDITORÍA</v>
      </c>
      <c r="O779" t="str">
        <v>A RIESGO(S)</v>
      </c>
      <c r="P779">
        <v>9</v>
      </c>
      <c r="Q779">
        <v>0</v>
      </c>
      <c r="R779">
        <f t="shared" si="40"/>
        <v>9</v>
      </c>
      <c r="S779">
        <f t="shared" ref="S779:S842" si="41">IF(OR(D779="GRUPO TEPSA",D779="TODAS"),Q779/5,Q779)</f>
        <v>0</v>
      </c>
      <c r="T779" s="53" t="str">
        <f t="shared" si="39"/>
        <v/>
      </c>
      <c r="U779" s="53" t="str">
        <f t="shared" si="39"/>
        <v/>
      </c>
      <c r="V779" s="53" t="str">
        <f t="shared" si="39"/>
        <v/>
      </c>
      <c r="W779" s="53" t="str">
        <f t="shared" si="39"/>
        <v/>
      </c>
      <c r="X779" s="53" t="str">
        <f t="shared" si="39"/>
        <v>CSCGT</v>
      </c>
    </row>
    <row r="780" spans="1:24" hidden="1" x14ac:dyDescent="0.3">
      <c r="A780" s="53">
        <v>116</v>
      </c>
      <c r="B780" s="121">
        <v>45236</v>
      </c>
      <c r="C780" t="str">
        <v>BERENICE, CERVANTES PIZAÑA</v>
      </c>
      <c r="D780" s="53" t="str">
        <v>CSCGT</v>
      </c>
      <c r="E780" s="53" t="str">
        <v>PRODUCTIVA</v>
      </c>
      <c r="F780" t="str">
        <v>ACTIVIDADES DE CONTROL INTERNO</v>
      </c>
      <c r="G780" s="121" t="str">
        <v>22/08/2023</v>
      </c>
      <c r="H780" s="53">
        <v>2023</v>
      </c>
      <c r="I780" t="str">
        <v>ago</v>
      </c>
      <c r="J780" s="124">
        <v>45139</v>
      </c>
      <c r="K780">
        <v>77</v>
      </c>
      <c r="L780">
        <v>99</v>
      </c>
      <c r="M780" t="str">
        <v>DOCUMENTACION PROCESO, FLUJO, FORMATOS PARA ACTIVIDADES DE PRECIOS</v>
      </c>
      <c r="N780" t="str">
        <v>CONTROL INTERNO</v>
      </c>
      <c r="O780" t="str">
        <v>DOCUMENTACIÓN DE PROCESO</v>
      </c>
      <c r="P780">
        <v>9</v>
      </c>
      <c r="Q780">
        <v>0</v>
      </c>
      <c r="R780">
        <f t="shared" si="40"/>
        <v>9</v>
      </c>
      <c r="S780">
        <f t="shared" si="41"/>
        <v>0</v>
      </c>
      <c r="T780" s="53" t="str">
        <f t="shared" si="39"/>
        <v/>
      </c>
      <c r="U780" s="53" t="str">
        <f t="shared" si="39"/>
        <v/>
      </c>
      <c r="V780" s="53" t="str">
        <f t="shared" si="39"/>
        <v/>
      </c>
      <c r="W780" s="53" t="str">
        <f t="shared" si="39"/>
        <v/>
      </c>
      <c r="X780" s="53" t="str">
        <f t="shared" si="39"/>
        <v>CSCGT</v>
      </c>
    </row>
    <row r="781" spans="1:24" hidden="1" x14ac:dyDescent="0.3">
      <c r="A781" s="53">
        <v>115</v>
      </c>
      <c r="B781" s="121">
        <v>45236</v>
      </c>
      <c r="C781" t="str">
        <v>BERENICE, CERVANTES PIZAÑA</v>
      </c>
      <c r="D781" s="53" t="str">
        <v>CSCGT</v>
      </c>
      <c r="E781" s="53" t="str">
        <v>PRODUCTIVA</v>
      </c>
      <c r="F781" t="str">
        <v>ACTIVIDADES DE CONTROL INTERNO</v>
      </c>
      <c r="G781" s="121" t="str">
        <v>21/08/2023</v>
      </c>
      <c r="H781" s="53">
        <v>2023</v>
      </c>
      <c r="I781" t="str">
        <v>ago</v>
      </c>
      <c r="J781" s="124">
        <v>45139</v>
      </c>
      <c r="K781">
        <v>77</v>
      </c>
      <c r="L781">
        <v>99</v>
      </c>
      <c r="M781" t="str">
        <v>DOCUMENTACION PROCESO, FLUJO, FORMATOS PARA ACTIVIDADES DE PRECIOS</v>
      </c>
      <c r="N781" t="str">
        <v>CONTROL INTERNO</v>
      </c>
      <c r="O781" t="str">
        <v>DOCUMENTACIÓN DE PROCESO</v>
      </c>
      <c r="P781">
        <v>9</v>
      </c>
      <c r="Q781">
        <v>0</v>
      </c>
      <c r="R781">
        <f t="shared" si="40"/>
        <v>9</v>
      </c>
      <c r="S781">
        <f t="shared" si="41"/>
        <v>0</v>
      </c>
      <c r="T781" s="53" t="str">
        <f t="shared" si="39"/>
        <v/>
      </c>
      <c r="U781" s="53" t="str">
        <f t="shared" si="39"/>
        <v/>
      </c>
      <c r="V781" s="53" t="str">
        <f t="shared" si="39"/>
        <v/>
      </c>
      <c r="W781" s="53" t="str">
        <f t="shared" si="39"/>
        <v/>
      </c>
      <c r="X781" s="53" t="str">
        <f t="shared" si="39"/>
        <v>CSCGT</v>
      </c>
    </row>
    <row r="782" spans="1:24" hidden="1" x14ac:dyDescent="0.3">
      <c r="A782" s="53">
        <v>114</v>
      </c>
      <c r="B782" s="121">
        <v>45215</v>
      </c>
      <c r="C782" t="str">
        <v>BERENICE, CERVANTES PIZAÑA</v>
      </c>
      <c r="D782" s="53" t="str">
        <v>TÉCNICA ELÉCTRICA DE PARRAL</v>
      </c>
      <c r="E782" s="53" t="str">
        <v>PRODUCTIVA</v>
      </c>
      <c r="F782" t="str">
        <v>ACTIVIDADES DE CONTROL INTERNO</v>
      </c>
      <c r="G782" s="121" t="str">
        <v>18/08/2023</v>
      </c>
      <c r="H782" s="53">
        <v>2023</v>
      </c>
      <c r="I782" t="str">
        <v>ago</v>
      </c>
      <c r="J782" s="124">
        <v>45139</v>
      </c>
      <c r="K782">
        <v>63</v>
      </c>
      <c r="L782">
        <v>86</v>
      </c>
      <c r="M782" t="str">
        <v>ATENCION A FOLIO R23-002 PROTOCOLO DE ATENCION A VIOLENCIA LABORAL (CHIHUAHUA)</v>
      </c>
      <c r="N782" t="str">
        <v>AUDITORÍA</v>
      </c>
      <c r="O782" t="str">
        <v>INVESTIGACIÓN</v>
      </c>
      <c r="P782">
        <v>6.5</v>
      </c>
      <c r="Q782">
        <v>0</v>
      </c>
      <c r="R782">
        <f t="shared" si="40"/>
        <v>6.5</v>
      </c>
      <c r="S782">
        <f t="shared" si="41"/>
        <v>0</v>
      </c>
      <c r="T782" s="53" t="str">
        <f t="shared" si="39"/>
        <v>TÉCNICA ELÉCTRICA DE PARRAL</v>
      </c>
      <c r="U782" s="53" t="str">
        <f t="shared" si="39"/>
        <v/>
      </c>
      <c r="V782" s="53" t="str">
        <f t="shared" si="39"/>
        <v/>
      </c>
      <c r="W782" s="53" t="str">
        <f t="shared" si="39"/>
        <v/>
      </c>
      <c r="X782" s="53" t="str">
        <f t="shared" si="39"/>
        <v/>
      </c>
    </row>
    <row r="783" spans="1:24" hidden="1" x14ac:dyDescent="0.3">
      <c r="A783" s="53">
        <v>113</v>
      </c>
      <c r="B783" s="121">
        <v>45215</v>
      </c>
      <c r="C783" t="str">
        <v>BERENICE, CERVANTES PIZAÑA</v>
      </c>
      <c r="D783" s="53" t="str">
        <v>TÉCNICA ELÉCTRICA DE PARRAL</v>
      </c>
      <c r="E783" s="53" t="str">
        <v>PRODUCTIVA</v>
      </c>
      <c r="F783" t="str">
        <v>ACTIVIDADES DE CONTROL INTERNO</v>
      </c>
      <c r="G783" s="121" t="str">
        <v>18/08/2023</v>
      </c>
      <c r="H783" s="53">
        <v>2023</v>
      </c>
      <c r="I783" t="str">
        <v>ago</v>
      </c>
      <c r="J783" s="124">
        <v>45139</v>
      </c>
      <c r="K783">
        <v>43</v>
      </c>
      <c r="L783">
        <v>66</v>
      </c>
      <c r="M783" t="str">
        <v xml:space="preserve">PROYECTO ACTIVO ORDENES DE TRABAJO PLANTAS </v>
      </c>
      <c r="N783" t="str">
        <v>CONTROL INTERNO</v>
      </c>
      <c r="O783">
        <v>0</v>
      </c>
      <c r="P783">
        <v>2.5</v>
      </c>
      <c r="Q783">
        <v>0</v>
      </c>
      <c r="R783">
        <f t="shared" si="40"/>
        <v>2.5</v>
      </c>
      <c r="S783">
        <f t="shared" si="41"/>
        <v>0</v>
      </c>
      <c r="T783" s="53" t="str">
        <f t="shared" si="39"/>
        <v>TÉCNICA ELÉCTRICA DE PARRAL</v>
      </c>
      <c r="U783" s="53" t="str">
        <f t="shared" si="39"/>
        <v/>
      </c>
      <c r="V783" s="53" t="str">
        <f t="shared" si="39"/>
        <v/>
      </c>
      <c r="W783" s="53" t="str">
        <f t="shared" si="39"/>
        <v/>
      </c>
      <c r="X783" s="53" t="str">
        <f t="shared" si="39"/>
        <v/>
      </c>
    </row>
    <row r="784" spans="1:24" hidden="1" x14ac:dyDescent="0.3">
      <c r="A784" s="53">
        <v>112</v>
      </c>
      <c r="B784" s="121">
        <v>45215</v>
      </c>
      <c r="C784" t="str">
        <v>BERENICE, CERVANTES PIZAÑA</v>
      </c>
      <c r="D784" s="53" t="str">
        <v>CSCGT</v>
      </c>
      <c r="E784" s="53" t="str">
        <v>PRODUCTIVA</v>
      </c>
      <c r="F784" t="str">
        <v>ACTIVIDADES DE CONTROL INTERNO</v>
      </c>
      <c r="G784" s="121" t="str">
        <v>17/08/2023</v>
      </c>
      <c r="H784" s="53">
        <v>2023</v>
      </c>
      <c r="I784" t="str">
        <v>ago</v>
      </c>
      <c r="J784" s="124">
        <v>45139</v>
      </c>
      <c r="K784">
        <v>82</v>
      </c>
      <c r="L784">
        <v>105</v>
      </c>
      <c r="M784" t="str">
        <v>DOCUMENTACIÓN, PUBLICACIÓN E IMPLEMENTACÍON DE PROCESO PARA PROVISIONES CONTABLES DE CONSECUTIVOS MINE POWER FACTURADO EN PARCIALIDADES</v>
      </c>
      <c r="N784" t="str">
        <v>CONTROL INTERNO</v>
      </c>
      <c r="O784" t="str">
        <v>DOCUMENTACIÓN DE PROCESO</v>
      </c>
      <c r="P784">
        <v>3</v>
      </c>
      <c r="Q784">
        <v>0</v>
      </c>
      <c r="R784">
        <f t="shared" si="40"/>
        <v>3</v>
      </c>
      <c r="S784">
        <f t="shared" si="41"/>
        <v>0</v>
      </c>
      <c r="T784" s="53" t="str">
        <f t="shared" ref="T784:X834" si="42">IF(OR(COUNTIF($D784,"*"&amp;T$5&amp;"*")&gt;0,$D784="GRUPO TEPSA"),T$5,"")</f>
        <v/>
      </c>
      <c r="U784" s="53" t="str">
        <f t="shared" si="42"/>
        <v/>
      </c>
      <c r="V784" s="53" t="str">
        <f t="shared" si="42"/>
        <v/>
      </c>
      <c r="W784" s="53" t="str">
        <f t="shared" si="42"/>
        <v/>
      </c>
      <c r="X784" s="53" t="str">
        <f t="shared" si="42"/>
        <v>CSCGT</v>
      </c>
    </row>
    <row r="785" spans="1:24" hidden="1" x14ac:dyDescent="0.3">
      <c r="A785" s="53">
        <v>111</v>
      </c>
      <c r="B785" s="121">
        <v>45215</v>
      </c>
      <c r="C785" t="str">
        <v>BERENICE, CERVANTES PIZAÑA</v>
      </c>
      <c r="D785" s="53" t="str">
        <v>TEPSA STEEL POWER</v>
      </c>
      <c r="E785" s="53" t="str">
        <v>PRODUCTIVA</v>
      </c>
      <c r="F785" t="str">
        <v>ACTIVIDADES DE CONTROL INTERNO</v>
      </c>
      <c r="G785" s="121" t="str">
        <v>17/08/2023</v>
      </c>
      <c r="H785" s="53">
        <v>2023</v>
      </c>
      <c r="I785" t="str">
        <v>ago</v>
      </c>
      <c r="J785" s="124">
        <v>45139</v>
      </c>
      <c r="K785">
        <v>62</v>
      </c>
      <c r="L785">
        <v>85</v>
      </c>
      <c r="M785" t="str">
        <v>ASESORAR A GESTION DE CALIDAD PLANTAS (STEEL POWER)</v>
      </c>
      <c r="N785" t="str">
        <v>CONTROL INTERNO</v>
      </c>
      <c r="O785" t="str">
        <v>DOCUMENTACIÓN DE PROCESO</v>
      </c>
      <c r="P785">
        <v>6</v>
      </c>
      <c r="Q785">
        <v>0</v>
      </c>
      <c r="R785">
        <f t="shared" si="40"/>
        <v>6</v>
      </c>
      <c r="S785">
        <f t="shared" si="41"/>
        <v>0</v>
      </c>
      <c r="T785" s="53" t="str">
        <f t="shared" si="42"/>
        <v/>
      </c>
      <c r="U785" s="53" t="str">
        <f t="shared" si="42"/>
        <v/>
      </c>
      <c r="V785" s="53" t="str">
        <f t="shared" si="42"/>
        <v/>
      </c>
      <c r="W785" s="53" t="str">
        <f t="shared" si="42"/>
        <v>TEPSA STEEL POWER</v>
      </c>
      <c r="X785" s="53" t="str">
        <f t="shared" si="42"/>
        <v/>
      </c>
    </row>
    <row r="786" spans="1:24" hidden="1" x14ac:dyDescent="0.3">
      <c r="A786" s="53">
        <v>110</v>
      </c>
      <c r="B786" s="121">
        <v>45215</v>
      </c>
      <c r="C786" t="str">
        <v>BERENICE, CERVANTES PIZAÑA</v>
      </c>
      <c r="D786" s="53" t="str">
        <v>CSCGT</v>
      </c>
      <c r="E786" s="53" t="str">
        <v>IMPRODUCTIVA</v>
      </c>
      <c r="F786" t="str">
        <v>ADMINISTRACIÓN DE DOCUMENTOS EN REPOSITORIO  DE CI</v>
      </c>
      <c r="G786" s="121" t="str">
        <v>16/08/2023</v>
      </c>
      <c r="H786" s="53">
        <v>2023</v>
      </c>
      <c r="I786" t="str">
        <v>ago</v>
      </c>
      <c r="J786" s="124">
        <v>45139</v>
      </c>
      <c r="K786">
        <v>0</v>
      </c>
      <c r="L786">
        <v>0</v>
      </c>
      <c r="M786">
        <v>0</v>
      </c>
      <c r="N786">
        <v>0</v>
      </c>
      <c r="O786">
        <v>0</v>
      </c>
      <c r="P786">
        <v>9</v>
      </c>
      <c r="Q786">
        <v>0</v>
      </c>
      <c r="R786">
        <f t="shared" si="40"/>
        <v>9</v>
      </c>
      <c r="S786">
        <f t="shared" si="41"/>
        <v>0</v>
      </c>
      <c r="T786" s="53" t="str">
        <f t="shared" si="42"/>
        <v/>
      </c>
      <c r="U786" s="53" t="str">
        <f t="shared" si="42"/>
        <v/>
      </c>
      <c r="V786" s="53" t="str">
        <f t="shared" si="42"/>
        <v/>
      </c>
      <c r="W786" s="53" t="str">
        <f t="shared" si="42"/>
        <v/>
      </c>
      <c r="X786" s="53" t="str">
        <f t="shared" si="42"/>
        <v>CSCGT</v>
      </c>
    </row>
    <row r="787" spans="1:24" hidden="1" x14ac:dyDescent="0.3">
      <c r="A787" s="53">
        <v>109</v>
      </c>
      <c r="B787" s="121">
        <v>45215</v>
      </c>
      <c r="C787" t="str">
        <v>BERENICE, CERVANTES PIZAÑA</v>
      </c>
      <c r="D787" s="53" t="str">
        <v>CSCGT</v>
      </c>
      <c r="E787" s="53" t="str">
        <v>PRODUCTIVA</v>
      </c>
      <c r="F787" t="str">
        <v>ACTIVIDADES DE CONTROL INTERNO</v>
      </c>
      <c r="G787" s="121" t="str">
        <v>15/08/2023</v>
      </c>
      <c r="H787" s="53">
        <v>2023</v>
      </c>
      <c r="I787" t="str">
        <v>ago</v>
      </c>
      <c r="J787" s="124">
        <v>45139</v>
      </c>
      <c r="K787">
        <v>82</v>
      </c>
      <c r="L787">
        <v>105</v>
      </c>
      <c r="M787" t="str">
        <v>DOCUMENTACIÓN, PUBLICACIÓN E IMPLEMENTACÍON DE PROCESO PARA PROVISIONES CONTABLES DE CONSECUTIVOS MINE POWER FACTURADO EN PARCIALIDADES</v>
      </c>
      <c r="N787" t="str">
        <v>CONTROL INTERNO</v>
      </c>
      <c r="O787" t="str">
        <v>DOCUMENTACIÓN DE PROCESO</v>
      </c>
      <c r="P787">
        <v>1</v>
      </c>
      <c r="Q787">
        <v>0</v>
      </c>
      <c r="R787">
        <f t="shared" si="40"/>
        <v>1</v>
      </c>
      <c r="S787">
        <f t="shared" si="41"/>
        <v>0</v>
      </c>
      <c r="T787" s="53" t="str">
        <f t="shared" si="42"/>
        <v/>
      </c>
      <c r="U787" s="53" t="str">
        <f t="shared" si="42"/>
        <v/>
      </c>
      <c r="V787" s="53" t="str">
        <f t="shared" si="42"/>
        <v/>
      </c>
      <c r="W787" s="53" t="str">
        <f t="shared" si="42"/>
        <v/>
      </c>
      <c r="X787" s="53" t="str">
        <f t="shared" si="42"/>
        <v>CSCGT</v>
      </c>
    </row>
    <row r="788" spans="1:24" hidden="1" x14ac:dyDescent="0.3">
      <c r="A788" s="53">
        <v>108</v>
      </c>
      <c r="B788" s="121">
        <v>45215</v>
      </c>
      <c r="C788" t="str">
        <v>BERENICE, CERVANTES PIZAÑA</v>
      </c>
      <c r="D788" s="53" t="str">
        <v>TEPSA STEEL POWER</v>
      </c>
      <c r="E788" s="53" t="str">
        <v>PRODUCTIVA</v>
      </c>
      <c r="F788" t="str">
        <v>ACTIVIDADES DE CONTROL INTERNO</v>
      </c>
      <c r="G788" s="121" t="str">
        <v>15/08/2023</v>
      </c>
      <c r="H788" s="53">
        <v>2023</v>
      </c>
      <c r="I788" t="str">
        <v>ago</v>
      </c>
      <c r="J788" s="124">
        <v>45139</v>
      </c>
      <c r="K788">
        <v>62</v>
      </c>
      <c r="L788">
        <v>85</v>
      </c>
      <c r="M788" t="str">
        <v>ASESORAR A GESTION DE CALIDAD PLANTAS (STEEL POWER)</v>
      </c>
      <c r="N788" t="str">
        <v>CONTROL INTERNO</v>
      </c>
      <c r="O788" t="str">
        <v>DOCUMENTACIÓN DE PROCESO</v>
      </c>
      <c r="P788">
        <v>8</v>
      </c>
      <c r="Q788">
        <v>0</v>
      </c>
      <c r="R788">
        <f t="shared" si="40"/>
        <v>8</v>
      </c>
      <c r="S788">
        <f t="shared" si="41"/>
        <v>0</v>
      </c>
      <c r="T788" s="53" t="str">
        <f t="shared" si="42"/>
        <v/>
      </c>
      <c r="U788" s="53" t="str">
        <f t="shared" si="42"/>
        <v/>
      </c>
      <c r="V788" s="53" t="str">
        <f t="shared" si="42"/>
        <v/>
      </c>
      <c r="W788" s="53" t="str">
        <f t="shared" si="42"/>
        <v>TEPSA STEEL POWER</v>
      </c>
      <c r="X788" s="53" t="str">
        <f t="shared" si="42"/>
        <v/>
      </c>
    </row>
    <row r="789" spans="1:24" hidden="1" x14ac:dyDescent="0.3">
      <c r="A789" s="53">
        <v>107</v>
      </c>
      <c r="B789" s="121">
        <v>45215</v>
      </c>
      <c r="C789" t="str">
        <v>BERENICE, CERVANTES PIZAÑA</v>
      </c>
      <c r="D789" s="53" t="str">
        <v>CSCGT</v>
      </c>
      <c r="E789" s="53" t="str">
        <v>IMPRODUCTIVA</v>
      </c>
      <c r="F789" t="str">
        <v>REUNIÓN EQUIPO DE TRABAJO</v>
      </c>
      <c r="G789" s="121" t="str">
        <v>14/08/2023</v>
      </c>
      <c r="H789" s="53">
        <v>2023</v>
      </c>
      <c r="I789" t="str">
        <v>ago</v>
      </c>
      <c r="J789" s="124">
        <v>45139</v>
      </c>
      <c r="K789">
        <v>0</v>
      </c>
      <c r="L789">
        <v>0</v>
      </c>
      <c r="M789">
        <v>0</v>
      </c>
      <c r="N789">
        <v>0</v>
      </c>
      <c r="O789">
        <v>0</v>
      </c>
      <c r="P789">
        <v>3</v>
      </c>
      <c r="Q789">
        <v>0</v>
      </c>
      <c r="R789">
        <f t="shared" si="40"/>
        <v>3</v>
      </c>
      <c r="S789">
        <f t="shared" si="41"/>
        <v>0</v>
      </c>
      <c r="T789" s="53" t="str">
        <f t="shared" si="42"/>
        <v/>
      </c>
      <c r="U789" s="53" t="str">
        <f t="shared" si="42"/>
        <v/>
      </c>
      <c r="V789" s="53" t="str">
        <f t="shared" si="42"/>
        <v/>
      </c>
      <c r="W789" s="53" t="str">
        <f t="shared" si="42"/>
        <v/>
      </c>
      <c r="X789" s="53" t="str">
        <f t="shared" si="42"/>
        <v>CSCGT</v>
      </c>
    </row>
    <row r="790" spans="1:24" hidden="1" x14ac:dyDescent="0.3">
      <c r="A790" s="53">
        <v>106</v>
      </c>
      <c r="B790" s="121">
        <v>45215</v>
      </c>
      <c r="C790" t="str">
        <v>BERENICE, CERVANTES PIZAÑA</v>
      </c>
      <c r="D790" s="53" t="str">
        <v>TÉCNICA ELÉCTRICA DE PARRAL</v>
      </c>
      <c r="E790" s="53" t="str">
        <v>PRODUCTIVA</v>
      </c>
      <c r="F790" t="str">
        <v>ACTIVIDADES DE CONTROL INTERNO</v>
      </c>
      <c r="G790" s="121" t="str">
        <v>14/08/2023</v>
      </c>
      <c r="H790" s="53">
        <v>2023</v>
      </c>
      <c r="I790" t="str">
        <v>ago</v>
      </c>
      <c r="J790" s="124">
        <v>45139</v>
      </c>
      <c r="K790">
        <v>77</v>
      </c>
      <c r="L790">
        <v>99</v>
      </c>
      <c r="M790" t="str">
        <v>DOCUMENTACION PROCESO, FLUJO, FORMATOS PARA ACTIVIDADES DE PRECIOS</v>
      </c>
      <c r="N790" t="str">
        <v>CONTROL INTERNO</v>
      </c>
      <c r="O790" t="str">
        <v>DOCUMENTACIÓN DE PROCESO</v>
      </c>
      <c r="P790">
        <v>6</v>
      </c>
      <c r="Q790">
        <v>0</v>
      </c>
      <c r="R790">
        <f t="shared" si="40"/>
        <v>6</v>
      </c>
      <c r="S790">
        <f t="shared" si="41"/>
        <v>0</v>
      </c>
      <c r="T790" s="53" t="str">
        <f t="shared" si="42"/>
        <v>TÉCNICA ELÉCTRICA DE PARRAL</v>
      </c>
      <c r="U790" s="53" t="str">
        <f t="shared" si="42"/>
        <v/>
      </c>
      <c r="V790" s="53" t="str">
        <f t="shared" si="42"/>
        <v/>
      </c>
      <c r="W790" s="53" t="str">
        <f t="shared" si="42"/>
        <v/>
      </c>
      <c r="X790" s="53" t="str">
        <f t="shared" si="42"/>
        <v/>
      </c>
    </row>
    <row r="791" spans="1:24" hidden="1" x14ac:dyDescent="0.3">
      <c r="A791" s="53">
        <v>105</v>
      </c>
      <c r="B791" s="121">
        <v>45215</v>
      </c>
      <c r="C791" t="str">
        <v>BERENICE, CERVANTES PIZAÑA</v>
      </c>
      <c r="D791" s="53" t="str">
        <v>TÉCNICA ELÉCTRICA DE PARRAL</v>
      </c>
      <c r="E791" s="53" t="str">
        <v>PRODUCTIVA</v>
      </c>
      <c r="F791" t="str">
        <v>ACTIVIDADES DE CONTROL INTERNO</v>
      </c>
      <c r="G791" s="121" t="str">
        <v>11/08/2023</v>
      </c>
      <c r="H791" s="53">
        <v>2023</v>
      </c>
      <c r="I791" t="str">
        <v>ago</v>
      </c>
      <c r="J791" s="124">
        <v>45139</v>
      </c>
      <c r="K791">
        <v>77</v>
      </c>
      <c r="L791">
        <v>99</v>
      </c>
      <c r="M791" t="str">
        <v>DOCUMENTACION PROCESO, FLUJO, FORMATOS PARA ACTIVIDADES DE PRECIOS</v>
      </c>
      <c r="N791" t="str">
        <v>CONTROL INTERNO</v>
      </c>
      <c r="O791" t="str">
        <v>DOCUMENTACIÓN DE PROCESO</v>
      </c>
      <c r="P791">
        <v>3</v>
      </c>
      <c r="Q791">
        <v>0</v>
      </c>
      <c r="R791">
        <f t="shared" si="40"/>
        <v>3</v>
      </c>
      <c r="S791">
        <f t="shared" si="41"/>
        <v>0</v>
      </c>
      <c r="T791" s="53" t="str">
        <f t="shared" si="42"/>
        <v>TÉCNICA ELÉCTRICA DE PARRAL</v>
      </c>
      <c r="U791" s="53" t="str">
        <f t="shared" si="42"/>
        <v/>
      </c>
      <c r="V791" s="53" t="str">
        <f t="shared" si="42"/>
        <v/>
      </c>
      <c r="W791" s="53" t="str">
        <f t="shared" si="42"/>
        <v/>
      </c>
      <c r="X791" s="53" t="str">
        <f t="shared" si="42"/>
        <v/>
      </c>
    </row>
    <row r="792" spans="1:24" hidden="1" x14ac:dyDescent="0.3">
      <c r="A792" s="53">
        <v>104</v>
      </c>
      <c r="B792" s="121">
        <v>45215</v>
      </c>
      <c r="C792" t="str">
        <v>BERENICE, CERVANTES PIZAÑA</v>
      </c>
      <c r="D792" s="53" t="str">
        <v>CSCGT</v>
      </c>
      <c r="E792" s="53" t="str">
        <v>IMPRODUCTIVA</v>
      </c>
      <c r="F792" t="str">
        <v>REUNIÓN EQUIPO DE TRABAJO</v>
      </c>
      <c r="G792" s="121" t="str">
        <v>11/08/2023</v>
      </c>
      <c r="H792" s="53">
        <v>2023</v>
      </c>
      <c r="I792" t="str">
        <v>ago</v>
      </c>
      <c r="J792" s="124">
        <v>45139</v>
      </c>
      <c r="K792">
        <v>0</v>
      </c>
      <c r="L792">
        <v>0</v>
      </c>
      <c r="M792">
        <v>0</v>
      </c>
      <c r="N792">
        <v>0</v>
      </c>
      <c r="O792">
        <v>0</v>
      </c>
      <c r="P792">
        <v>4</v>
      </c>
      <c r="Q792">
        <v>0</v>
      </c>
      <c r="R792">
        <f t="shared" si="40"/>
        <v>4</v>
      </c>
      <c r="S792">
        <f t="shared" si="41"/>
        <v>0</v>
      </c>
      <c r="T792" s="53" t="str">
        <f t="shared" si="42"/>
        <v/>
      </c>
      <c r="U792" s="53" t="str">
        <f t="shared" si="42"/>
        <v/>
      </c>
      <c r="V792" s="53" t="str">
        <f t="shared" si="42"/>
        <v/>
      </c>
      <c r="W792" s="53" t="str">
        <f t="shared" si="42"/>
        <v/>
      </c>
      <c r="X792" s="53" t="str">
        <f t="shared" si="42"/>
        <v>CSCGT</v>
      </c>
    </row>
    <row r="793" spans="1:24" hidden="1" x14ac:dyDescent="0.3">
      <c r="A793" s="53">
        <v>103</v>
      </c>
      <c r="B793" s="121">
        <v>45215</v>
      </c>
      <c r="C793" t="str">
        <v>BERENICE, CERVANTES PIZAÑA</v>
      </c>
      <c r="D793" s="53" t="str">
        <v>TEPSA STEEL POWER</v>
      </c>
      <c r="E793" s="53" t="str">
        <v>PRODUCTIVA</v>
      </c>
      <c r="F793" t="str">
        <v>ACTIVIDADES DE CONTROL INTERNO</v>
      </c>
      <c r="G793" s="121" t="str">
        <v>11/08/2023</v>
      </c>
      <c r="H793" s="53">
        <v>2023</v>
      </c>
      <c r="I793" t="str">
        <v>ago</v>
      </c>
      <c r="J793" s="124">
        <v>45139</v>
      </c>
      <c r="K793">
        <v>43</v>
      </c>
      <c r="L793">
        <v>66</v>
      </c>
      <c r="M793" t="str">
        <v xml:space="preserve">PROYECTO ACTIVO ORDENES DE TRABAJO PLANTAS </v>
      </c>
      <c r="N793" t="str">
        <v>CONTROL INTERNO</v>
      </c>
      <c r="O793">
        <v>0</v>
      </c>
      <c r="P793">
        <v>1</v>
      </c>
      <c r="Q793">
        <v>0</v>
      </c>
      <c r="R793">
        <f t="shared" si="40"/>
        <v>1</v>
      </c>
      <c r="S793">
        <f t="shared" si="41"/>
        <v>0</v>
      </c>
      <c r="T793" s="53" t="str">
        <f t="shared" si="42"/>
        <v/>
      </c>
      <c r="U793" s="53" t="str">
        <f t="shared" si="42"/>
        <v/>
      </c>
      <c r="V793" s="53" t="str">
        <f t="shared" si="42"/>
        <v/>
      </c>
      <c r="W793" s="53" t="str">
        <f t="shared" si="42"/>
        <v>TEPSA STEEL POWER</v>
      </c>
      <c r="X793" s="53" t="str">
        <f t="shared" si="42"/>
        <v/>
      </c>
    </row>
    <row r="794" spans="1:24" hidden="1" x14ac:dyDescent="0.3">
      <c r="A794" s="53">
        <v>102</v>
      </c>
      <c r="B794" s="121">
        <v>45215</v>
      </c>
      <c r="C794" t="str">
        <v>BERENICE, CERVANTES PIZAÑA</v>
      </c>
      <c r="D794" s="53" t="str">
        <v>TEPSA ELÉCTRICA</v>
      </c>
      <c r="E794" s="53" t="str">
        <v>PRODUCTIVA</v>
      </c>
      <c r="F794" t="str">
        <v>ACTIVIDADES DE CONTROL INTERNO</v>
      </c>
      <c r="G794" s="121" t="str">
        <v>11/08/2023</v>
      </c>
      <c r="H794" s="53">
        <v>2023</v>
      </c>
      <c r="I794" t="str">
        <v>ago</v>
      </c>
      <c r="J794" s="124">
        <v>45139</v>
      </c>
      <c r="K794">
        <v>43</v>
      </c>
      <c r="L794">
        <v>66</v>
      </c>
      <c r="M794" t="str">
        <v xml:space="preserve">PROYECTO ACTIVO ORDENES DE TRABAJO PLANTAS </v>
      </c>
      <c r="N794" t="str">
        <v>CONTROL INTERNO</v>
      </c>
      <c r="O794">
        <v>0</v>
      </c>
      <c r="P794">
        <v>1</v>
      </c>
      <c r="Q794">
        <v>0</v>
      </c>
      <c r="R794">
        <f t="shared" si="40"/>
        <v>1</v>
      </c>
      <c r="S794">
        <f t="shared" si="41"/>
        <v>0</v>
      </c>
      <c r="T794" s="53" t="str">
        <f t="shared" si="42"/>
        <v/>
      </c>
      <c r="U794" s="53" t="str">
        <f t="shared" si="42"/>
        <v>TEPSA ELÉCTRICA</v>
      </c>
      <c r="V794" s="53" t="str">
        <f t="shared" si="42"/>
        <v/>
      </c>
      <c r="W794" s="53" t="str">
        <f t="shared" si="42"/>
        <v/>
      </c>
      <c r="X794" s="53" t="str">
        <f t="shared" si="42"/>
        <v/>
      </c>
    </row>
    <row r="795" spans="1:24" hidden="1" x14ac:dyDescent="0.3">
      <c r="A795" s="53">
        <v>101</v>
      </c>
      <c r="B795" s="121">
        <v>45215</v>
      </c>
      <c r="C795" t="str">
        <v>BERENICE, CERVANTES PIZAÑA</v>
      </c>
      <c r="D795" s="53" t="str">
        <v>CSCGT</v>
      </c>
      <c r="E795" s="53" t="str">
        <v>PRODUCTIVA</v>
      </c>
      <c r="F795" t="str">
        <v>ACTIVIDADES DE CONTROL INTERNO</v>
      </c>
      <c r="G795" s="121" t="str">
        <v>10/08/2023</v>
      </c>
      <c r="H795" s="53">
        <v>2023</v>
      </c>
      <c r="I795" t="str">
        <v>ago</v>
      </c>
      <c r="J795" s="124">
        <v>45139</v>
      </c>
      <c r="K795">
        <v>77</v>
      </c>
      <c r="L795">
        <v>99</v>
      </c>
      <c r="M795" t="str">
        <v>DOCUMENTACION PROCESO, FLUJO, FORMATOS PARA ACTIVIDADES DE PRECIOS</v>
      </c>
      <c r="N795" t="str">
        <v>CONTROL INTERNO</v>
      </c>
      <c r="O795" t="str">
        <v>DOCUMENTACIÓN DE PROCESO</v>
      </c>
      <c r="P795">
        <v>9</v>
      </c>
      <c r="Q795">
        <v>0</v>
      </c>
      <c r="R795">
        <f t="shared" si="40"/>
        <v>9</v>
      </c>
      <c r="S795">
        <f t="shared" si="41"/>
        <v>0</v>
      </c>
      <c r="T795" s="53" t="str">
        <f t="shared" si="42"/>
        <v/>
      </c>
      <c r="U795" s="53" t="str">
        <f t="shared" si="42"/>
        <v/>
      </c>
      <c r="V795" s="53" t="str">
        <f t="shared" si="42"/>
        <v/>
      </c>
      <c r="W795" s="53" t="str">
        <f t="shared" si="42"/>
        <v/>
      </c>
      <c r="X795" s="53" t="str">
        <f t="shared" si="42"/>
        <v>CSCGT</v>
      </c>
    </row>
    <row r="796" spans="1:24" hidden="1" x14ac:dyDescent="0.3">
      <c r="A796" s="53">
        <v>100</v>
      </c>
      <c r="B796" s="121">
        <v>45215</v>
      </c>
      <c r="C796" t="str">
        <v>BERENICE, CERVANTES PIZAÑA</v>
      </c>
      <c r="D796" s="53" t="str">
        <v>CSCGT</v>
      </c>
      <c r="E796" s="53" t="str">
        <v>PRODUCTIVA</v>
      </c>
      <c r="F796" t="str">
        <v>ACTIVIDADES DE CONTROL INTERNO</v>
      </c>
      <c r="G796" s="121" t="str">
        <v>09/08/2023</v>
      </c>
      <c r="H796" s="53">
        <v>2023</v>
      </c>
      <c r="I796" t="str">
        <v>ago</v>
      </c>
      <c r="J796" s="124">
        <v>45139</v>
      </c>
      <c r="K796">
        <v>77</v>
      </c>
      <c r="L796">
        <v>99</v>
      </c>
      <c r="M796" t="str">
        <v>DOCUMENTACION PROCESO, FLUJO, FORMATOS PARA ACTIVIDADES DE PRECIOS</v>
      </c>
      <c r="N796" t="str">
        <v>CONTROL INTERNO</v>
      </c>
      <c r="O796" t="str">
        <v>DOCUMENTACIÓN DE PROCESO</v>
      </c>
      <c r="P796">
        <v>9</v>
      </c>
      <c r="Q796">
        <v>0</v>
      </c>
      <c r="R796">
        <f t="shared" si="40"/>
        <v>9</v>
      </c>
      <c r="S796">
        <f t="shared" si="41"/>
        <v>0</v>
      </c>
      <c r="T796" s="53" t="str">
        <f t="shared" si="42"/>
        <v/>
      </c>
      <c r="U796" s="53" t="str">
        <f t="shared" si="42"/>
        <v/>
      </c>
      <c r="V796" s="53" t="str">
        <f t="shared" si="42"/>
        <v/>
      </c>
      <c r="W796" s="53" t="str">
        <f t="shared" si="42"/>
        <v/>
      </c>
      <c r="X796" s="53" t="str">
        <f t="shared" si="42"/>
        <v>CSCGT</v>
      </c>
    </row>
    <row r="797" spans="1:24" hidden="1" x14ac:dyDescent="0.3">
      <c r="A797" s="53">
        <v>99</v>
      </c>
      <c r="B797" s="121">
        <v>45215</v>
      </c>
      <c r="C797" t="str">
        <v>BERENICE, CERVANTES PIZAÑA</v>
      </c>
      <c r="D797" s="53" t="str">
        <v>CSCGT</v>
      </c>
      <c r="E797" s="53" t="str">
        <v>PRODUCTIVA</v>
      </c>
      <c r="F797" t="str">
        <v>ACTIVIDADES DE CONTROL INTERNO</v>
      </c>
      <c r="G797" s="121" t="str">
        <v>08/08/2023</v>
      </c>
      <c r="H797" s="53">
        <v>2023</v>
      </c>
      <c r="I797" t="str">
        <v>ago</v>
      </c>
      <c r="J797" s="124">
        <v>45139</v>
      </c>
      <c r="K797">
        <v>77</v>
      </c>
      <c r="L797">
        <v>99</v>
      </c>
      <c r="M797" t="str">
        <v>DOCUMENTACION PROCESO, FLUJO, FORMATOS PARA ACTIVIDADES DE PRECIOS</v>
      </c>
      <c r="N797" t="str">
        <v>CONTROL INTERNO</v>
      </c>
      <c r="O797" t="str">
        <v>DOCUMENTACIÓN DE PROCESO</v>
      </c>
      <c r="P797">
        <v>9</v>
      </c>
      <c r="Q797">
        <v>0</v>
      </c>
      <c r="R797">
        <f t="shared" si="40"/>
        <v>9</v>
      </c>
      <c r="S797">
        <f t="shared" si="41"/>
        <v>0</v>
      </c>
      <c r="T797" s="53" t="str">
        <f t="shared" si="42"/>
        <v/>
      </c>
      <c r="U797" s="53" t="str">
        <f t="shared" si="42"/>
        <v/>
      </c>
      <c r="V797" s="53" t="str">
        <f t="shared" si="42"/>
        <v/>
      </c>
      <c r="W797" s="53" t="str">
        <f t="shared" si="42"/>
        <v/>
      </c>
      <c r="X797" s="53" t="str">
        <f t="shared" si="42"/>
        <v>CSCGT</v>
      </c>
    </row>
    <row r="798" spans="1:24" hidden="1" x14ac:dyDescent="0.3">
      <c r="A798" s="53">
        <v>98</v>
      </c>
      <c r="B798" s="121">
        <v>45215</v>
      </c>
      <c r="C798" t="str">
        <v>BERENICE, CERVANTES PIZAÑA</v>
      </c>
      <c r="D798" s="53" t="str">
        <v>CSCGT</v>
      </c>
      <c r="E798" s="53" t="str">
        <v>IMPRODUCTIVA</v>
      </c>
      <c r="F798" t="str">
        <v>ENTRENAMIENTO / CAPACITACIÓN</v>
      </c>
      <c r="G798" s="121" t="str">
        <v>07/08/2023</v>
      </c>
      <c r="H798" s="53">
        <v>2023</v>
      </c>
      <c r="I798" t="str">
        <v>ago</v>
      </c>
      <c r="J798" s="124">
        <v>45139</v>
      </c>
      <c r="K798">
        <v>0</v>
      </c>
      <c r="L798">
        <v>0</v>
      </c>
      <c r="M798">
        <v>0</v>
      </c>
      <c r="N798">
        <v>0</v>
      </c>
      <c r="O798">
        <v>0</v>
      </c>
      <c r="P798">
        <v>9</v>
      </c>
      <c r="Q798">
        <v>0</v>
      </c>
      <c r="R798">
        <f t="shared" si="40"/>
        <v>9</v>
      </c>
      <c r="S798">
        <f t="shared" si="41"/>
        <v>0</v>
      </c>
      <c r="T798" s="53" t="str">
        <f t="shared" si="42"/>
        <v/>
      </c>
      <c r="U798" s="53" t="str">
        <f t="shared" si="42"/>
        <v/>
      </c>
      <c r="V798" s="53" t="str">
        <f t="shared" si="42"/>
        <v/>
      </c>
      <c r="W798" s="53" t="str">
        <f t="shared" si="42"/>
        <v/>
      </c>
      <c r="X798" s="53" t="str">
        <f t="shared" si="42"/>
        <v>CSCGT</v>
      </c>
    </row>
    <row r="799" spans="1:24" hidden="1" x14ac:dyDescent="0.3">
      <c r="A799" s="53">
        <v>97</v>
      </c>
      <c r="B799" s="121">
        <v>45215</v>
      </c>
      <c r="C799" t="str">
        <v>BERENICE, CERVANTES PIZAÑA</v>
      </c>
      <c r="D799" s="53" t="str">
        <v>TÉCNICA ELÉCTRICA DE PARRAL</v>
      </c>
      <c r="E799" s="53" t="str">
        <v>IMPRODUCTIVA</v>
      </c>
      <c r="F799" t="str">
        <v>TAREAS ADMINISTRATIVAS (REUNIÓN SOLICITADA POR OTRO DEPARTAMENTO OPERACIÓN 100%)</v>
      </c>
      <c r="G799" s="121" t="str">
        <v>04/08/2023</v>
      </c>
      <c r="H799" s="53">
        <v>2023</v>
      </c>
      <c r="I799" t="str">
        <v>ago</v>
      </c>
      <c r="J799" s="124">
        <v>45139</v>
      </c>
      <c r="K799">
        <v>0</v>
      </c>
      <c r="L799">
        <v>0</v>
      </c>
      <c r="M799">
        <v>0</v>
      </c>
      <c r="N799">
        <v>0</v>
      </c>
      <c r="O799">
        <v>0</v>
      </c>
      <c r="P799">
        <v>1</v>
      </c>
      <c r="Q799">
        <v>0</v>
      </c>
      <c r="R799">
        <f t="shared" si="40"/>
        <v>1</v>
      </c>
      <c r="S799">
        <f t="shared" si="41"/>
        <v>0</v>
      </c>
      <c r="T799" s="53" t="str">
        <f t="shared" si="42"/>
        <v>TÉCNICA ELÉCTRICA DE PARRAL</v>
      </c>
      <c r="U799" s="53" t="str">
        <f t="shared" si="42"/>
        <v/>
      </c>
      <c r="V799" s="53" t="str">
        <f t="shared" si="42"/>
        <v/>
      </c>
      <c r="W799" s="53" t="str">
        <f t="shared" si="42"/>
        <v/>
      </c>
      <c r="X799" s="53" t="str">
        <f t="shared" si="42"/>
        <v/>
      </c>
    </row>
    <row r="800" spans="1:24" hidden="1" x14ac:dyDescent="0.3">
      <c r="A800" s="53">
        <v>96</v>
      </c>
      <c r="B800" s="121">
        <v>45215</v>
      </c>
      <c r="C800" t="str">
        <v>BERENICE, CERVANTES PIZAÑA</v>
      </c>
      <c r="D800" s="53" t="str">
        <v>CSCGT</v>
      </c>
      <c r="E800" s="53" t="str">
        <v>IMPRODUCTIVA</v>
      </c>
      <c r="F800" t="str">
        <v>ENTRENAMIENTO / CAPACITACIÓN</v>
      </c>
      <c r="G800" s="121" t="str">
        <v>04/08/2023</v>
      </c>
      <c r="H800" s="53">
        <v>2023</v>
      </c>
      <c r="I800" t="str">
        <v>ago</v>
      </c>
      <c r="J800" s="124">
        <v>45139</v>
      </c>
      <c r="K800">
        <v>0</v>
      </c>
      <c r="L800">
        <v>0</v>
      </c>
      <c r="M800">
        <v>0</v>
      </c>
      <c r="N800">
        <v>0</v>
      </c>
      <c r="O800">
        <v>0</v>
      </c>
      <c r="P800">
        <v>3</v>
      </c>
      <c r="Q800">
        <v>0</v>
      </c>
      <c r="R800">
        <f t="shared" si="40"/>
        <v>3</v>
      </c>
      <c r="S800">
        <f t="shared" si="41"/>
        <v>0</v>
      </c>
      <c r="T800" s="53" t="str">
        <f t="shared" si="42"/>
        <v/>
      </c>
      <c r="U800" s="53" t="str">
        <f t="shared" si="42"/>
        <v/>
      </c>
      <c r="V800" s="53" t="str">
        <f t="shared" si="42"/>
        <v/>
      </c>
      <c r="W800" s="53" t="str">
        <f t="shared" si="42"/>
        <v/>
      </c>
      <c r="X800" s="53" t="str">
        <f t="shared" si="42"/>
        <v>CSCGT</v>
      </c>
    </row>
    <row r="801" spans="1:24" hidden="1" x14ac:dyDescent="0.3">
      <c r="A801" s="53">
        <v>95</v>
      </c>
      <c r="B801" s="121">
        <v>45215</v>
      </c>
      <c r="C801" t="str">
        <v>BERENICE, CERVANTES PIZAÑA</v>
      </c>
      <c r="D801" s="53" t="str">
        <v>CSCGT</v>
      </c>
      <c r="E801" s="53" t="str">
        <v>PRODUCTIVA</v>
      </c>
      <c r="F801" t="str">
        <v>ACTIVIDADES DE CONTROL INTERNO</v>
      </c>
      <c r="G801" s="121" t="str">
        <v>04/08/2023</v>
      </c>
      <c r="H801" s="53">
        <v>2023</v>
      </c>
      <c r="I801" t="str">
        <v>ago</v>
      </c>
      <c r="J801" s="124">
        <v>45139</v>
      </c>
      <c r="K801">
        <v>40</v>
      </c>
      <c r="L801">
        <v>33</v>
      </c>
      <c r="M801" t="str">
        <v>COTIZACION Y VENTA DE PROYECTOS COMERCIALES</v>
      </c>
      <c r="N801" t="str">
        <v>AUDITORÍA</v>
      </c>
      <c r="O801" t="str">
        <v>DE PROCESO</v>
      </c>
      <c r="P801">
        <v>2</v>
      </c>
      <c r="Q801">
        <v>0</v>
      </c>
      <c r="R801">
        <f t="shared" si="40"/>
        <v>2</v>
      </c>
      <c r="S801">
        <f t="shared" si="41"/>
        <v>0</v>
      </c>
      <c r="T801" s="53" t="str">
        <f t="shared" si="42"/>
        <v/>
      </c>
      <c r="U801" s="53" t="str">
        <f t="shared" si="42"/>
        <v/>
      </c>
      <c r="V801" s="53" t="str">
        <f t="shared" si="42"/>
        <v/>
      </c>
      <c r="W801" s="53" t="str">
        <f t="shared" si="42"/>
        <v/>
      </c>
      <c r="X801" s="53" t="str">
        <f t="shared" si="42"/>
        <v>CSCGT</v>
      </c>
    </row>
    <row r="802" spans="1:24" hidden="1" x14ac:dyDescent="0.3">
      <c r="A802" s="53">
        <v>94</v>
      </c>
      <c r="B802" s="121">
        <v>45215</v>
      </c>
      <c r="C802" t="str">
        <v>BERENICE, CERVANTES PIZAÑA</v>
      </c>
      <c r="D802" s="53" t="str">
        <v>CSCGT</v>
      </c>
      <c r="E802" s="53" t="str">
        <v>PRODUCTIVA</v>
      </c>
      <c r="F802" t="str">
        <v>ACTIVIDADES DE CONTROL INTERNO</v>
      </c>
      <c r="G802" s="121" t="str">
        <v>04/08/2023</v>
      </c>
      <c r="H802" s="53">
        <v>2023</v>
      </c>
      <c r="I802" t="str">
        <v>ago</v>
      </c>
      <c r="J802" s="124">
        <v>45139</v>
      </c>
      <c r="K802">
        <v>32</v>
      </c>
      <c r="L802">
        <v>55</v>
      </c>
      <c r="M802" t="str">
        <v>ADMINISTRACION DE COMITE CONTRA LA VIOLENCIA LABORAL</v>
      </c>
      <c r="N802" t="str">
        <v>SERVICIO ESPECIALIZADO</v>
      </c>
      <c r="O802">
        <v>0</v>
      </c>
      <c r="P802">
        <v>1.5</v>
      </c>
      <c r="Q802">
        <v>0</v>
      </c>
      <c r="R802">
        <f t="shared" si="40"/>
        <v>1.5</v>
      </c>
      <c r="S802">
        <f t="shared" si="41"/>
        <v>0</v>
      </c>
      <c r="T802" s="53" t="str">
        <f t="shared" si="42"/>
        <v/>
      </c>
      <c r="U802" s="53" t="str">
        <f t="shared" si="42"/>
        <v/>
      </c>
      <c r="V802" s="53" t="str">
        <f t="shared" si="42"/>
        <v/>
      </c>
      <c r="W802" s="53" t="str">
        <f t="shared" si="42"/>
        <v/>
      </c>
      <c r="X802" s="53" t="str">
        <f t="shared" si="42"/>
        <v>CSCGT</v>
      </c>
    </row>
    <row r="803" spans="1:24" hidden="1" x14ac:dyDescent="0.3">
      <c r="A803" s="53">
        <v>93</v>
      </c>
      <c r="B803" s="121">
        <v>45215</v>
      </c>
      <c r="C803" t="str">
        <v>BERENICE, CERVANTES PIZAÑA</v>
      </c>
      <c r="D803" s="53" t="str">
        <v>TEPSA ELÉCTRICA</v>
      </c>
      <c r="E803" s="53" t="str">
        <v>PRODUCTIVA</v>
      </c>
      <c r="F803" t="str">
        <v>ACTIVIDADES DE CONTROL INTERNO</v>
      </c>
      <c r="G803" s="121" t="str">
        <v>04/08/2023</v>
      </c>
      <c r="H803" s="53">
        <v>2023</v>
      </c>
      <c r="I803" t="str">
        <v>ago</v>
      </c>
      <c r="J803" s="124">
        <v>45139</v>
      </c>
      <c r="K803">
        <v>43</v>
      </c>
      <c r="L803">
        <v>66</v>
      </c>
      <c r="M803" t="str">
        <v xml:space="preserve">PROYECTO ACTIVO ORDENES DE TRABAJO PLANTAS </v>
      </c>
      <c r="N803" t="str">
        <v>CONTROL INTERNO</v>
      </c>
      <c r="O803">
        <v>0</v>
      </c>
      <c r="P803">
        <v>1.5</v>
      </c>
      <c r="Q803">
        <v>0</v>
      </c>
      <c r="R803">
        <f t="shared" si="40"/>
        <v>1.5</v>
      </c>
      <c r="S803">
        <f t="shared" si="41"/>
        <v>0</v>
      </c>
      <c r="T803" s="53" t="str">
        <f t="shared" si="42"/>
        <v/>
      </c>
      <c r="U803" s="53" t="str">
        <f t="shared" si="42"/>
        <v>TEPSA ELÉCTRICA</v>
      </c>
      <c r="V803" s="53" t="str">
        <f t="shared" si="42"/>
        <v/>
      </c>
      <c r="W803" s="53" t="str">
        <f t="shared" si="42"/>
        <v/>
      </c>
      <c r="X803" s="53" t="str">
        <f t="shared" si="42"/>
        <v/>
      </c>
    </row>
    <row r="804" spans="1:24" hidden="1" x14ac:dyDescent="0.3">
      <c r="A804" s="53">
        <v>92</v>
      </c>
      <c r="B804" s="121">
        <v>45215</v>
      </c>
      <c r="C804" t="str">
        <v>BERENICE, CERVANTES PIZAÑA</v>
      </c>
      <c r="D804" s="53" t="str">
        <v>CSCGT</v>
      </c>
      <c r="E804" s="53" t="str">
        <v>PRODUCTIVA</v>
      </c>
      <c r="F804" t="str">
        <v>ACTIVIDADES DE CONTROL INTERNO</v>
      </c>
      <c r="G804" s="121" t="str">
        <v>03/08/2023</v>
      </c>
      <c r="H804" s="53">
        <v>2023</v>
      </c>
      <c r="I804" t="str">
        <v>ago</v>
      </c>
      <c r="J804" s="124">
        <v>45139</v>
      </c>
      <c r="K804">
        <v>77</v>
      </c>
      <c r="L804">
        <v>99</v>
      </c>
      <c r="M804" t="str">
        <v>DOCUMENTACION PROCESO, FLUJO, FORMATOS PARA ACTIVIDADES DE PRECIOS</v>
      </c>
      <c r="N804" t="str">
        <v>CONTROL INTERNO</v>
      </c>
      <c r="O804" t="str">
        <v>DOCUMENTACIÓN DE PROCESO</v>
      </c>
      <c r="P804">
        <v>3</v>
      </c>
      <c r="Q804">
        <v>0</v>
      </c>
      <c r="R804">
        <f t="shared" si="40"/>
        <v>3</v>
      </c>
      <c r="S804">
        <f t="shared" si="41"/>
        <v>0</v>
      </c>
      <c r="T804" s="53" t="str">
        <f t="shared" si="42"/>
        <v/>
      </c>
      <c r="U804" s="53" t="str">
        <f t="shared" si="42"/>
        <v/>
      </c>
      <c r="V804" s="53" t="str">
        <f t="shared" si="42"/>
        <v/>
      </c>
      <c r="W804" s="53" t="str">
        <f t="shared" si="42"/>
        <v/>
      </c>
      <c r="X804" s="53" t="str">
        <f t="shared" si="42"/>
        <v>CSCGT</v>
      </c>
    </row>
    <row r="805" spans="1:24" hidden="1" x14ac:dyDescent="0.3">
      <c r="A805" s="53">
        <v>91</v>
      </c>
      <c r="B805" s="121">
        <v>45215</v>
      </c>
      <c r="C805" t="str">
        <v>BERENICE, CERVANTES PIZAÑA</v>
      </c>
      <c r="D805" s="53" t="str">
        <v>CSCGT</v>
      </c>
      <c r="E805" s="53" t="str">
        <v>IMPRODUCTIVA</v>
      </c>
      <c r="F805" t="str">
        <v>PERMISOS</v>
      </c>
      <c r="G805" s="121" t="str">
        <v>03/08/2023</v>
      </c>
      <c r="H805" s="53">
        <v>2023</v>
      </c>
      <c r="I805" t="str">
        <v>ago</v>
      </c>
      <c r="J805" s="124">
        <v>45139</v>
      </c>
      <c r="K805">
        <v>0</v>
      </c>
      <c r="L805">
        <v>0</v>
      </c>
      <c r="M805">
        <v>0</v>
      </c>
      <c r="N805">
        <v>0</v>
      </c>
      <c r="O805">
        <v>0</v>
      </c>
      <c r="P805">
        <v>6</v>
      </c>
      <c r="Q805">
        <v>0</v>
      </c>
      <c r="R805">
        <f t="shared" si="40"/>
        <v>6</v>
      </c>
      <c r="S805">
        <f t="shared" si="41"/>
        <v>0</v>
      </c>
      <c r="T805" s="53" t="str">
        <f t="shared" si="42"/>
        <v/>
      </c>
      <c r="U805" s="53" t="str">
        <f t="shared" si="42"/>
        <v/>
      </c>
      <c r="V805" s="53" t="str">
        <f t="shared" si="42"/>
        <v/>
      </c>
      <c r="W805" s="53" t="str">
        <f t="shared" si="42"/>
        <v/>
      </c>
      <c r="X805" s="53" t="str">
        <f t="shared" si="42"/>
        <v>CSCGT</v>
      </c>
    </row>
    <row r="806" spans="1:24" hidden="1" x14ac:dyDescent="0.3">
      <c r="A806" s="53">
        <v>90</v>
      </c>
      <c r="B806" s="121">
        <v>45215</v>
      </c>
      <c r="C806" t="str">
        <v>BERENICE, CERVANTES PIZAÑA</v>
      </c>
      <c r="D806" s="53" t="str">
        <v>CSCGT</v>
      </c>
      <c r="E806" s="53" t="str">
        <v>IMPRODUCTIVA</v>
      </c>
      <c r="F806" t="str">
        <v>ADMINISTRACIÓN DE DOCUMENTOS EN REPOSITORIO  DE CI</v>
      </c>
      <c r="G806" s="121" t="str">
        <v>02/08/2023</v>
      </c>
      <c r="H806" s="53">
        <v>2023</v>
      </c>
      <c r="I806" t="str">
        <v>ago</v>
      </c>
      <c r="J806" s="124">
        <v>45139</v>
      </c>
      <c r="K806">
        <v>0</v>
      </c>
      <c r="L806">
        <v>0</v>
      </c>
      <c r="M806">
        <v>0</v>
      </c>
      <c r="N806">
        <v>0</v>
      </c>
      <c r="O806">
        <v>0</v>
      </c>
      <c r="P806">
        <v>9</v>
      </c>
      <c r="Q806">
        <v>0</v>
      </c>
      <c r="R806">
        <f t="shared" si="40"/>
        <v>9</v>
      </c>
      <c r="S806">
        <f t="shared" si="41"/>
        <v>0</v>
      </c>
      <c r="T806" s="53" t="str">
        <f t="shared" si="42"/>
        <v/>
      </c>
      <c r="U806" s="53" t="str">
        <f t="shared" si="42"/>
        <v/>
      </c>
      <c r="V806" s="53" t="str">
        <f t="shared" si="42"/>
        <v/>
      </c>
      <c r="W806" s="53" t="str">
        <f t="shared" si="42"/>
        <v/>
      </c>
      <c r="X806" s="53" t="str">
        <f t="shared" si="42"/>
        <v>CSCGT</v>
      </c>
    </row>
    <row r="807" spans="1:24" hidden="1" x14ac:dyDescent="0.3">
      <c r="A807" s="53">
        <v>89</v>
      </c>
      <c r="B807" s="121">
        <v>45215</v>
      </c>
      <c r="C807" t="str">
        <v>BERENICE, CERVANTES PIZAÑA</v>
      </c>
      <c r="D807" s="53" t="str">
        <v>TÉCNICA ELÉCTRICA DE PARRAL</v>
      </c>
      <c r="E807" s="53" t="str">
        <v>PRODUCTIVA</v>
      </c>
      <c r="F807" t="str">
        <v>ACTIVIDADES DE CONTROL INTERNO</v>
      </c>
      <c r="G807" s="121" t="str">
        <v>01/08/2023</v>
      </c>
      <c r="H807" s="53">
        <v>2023</v>
      </c>
      <c r="I807" t="str">
        <v>ago</v>
      </c>
      <c r="J807" s="124">
        <v>45139</v>
      </c>
      <c r="K807">
        <v>64</v>
      </c>
      <c r="L807">
        <v>87</v>
      </c>
      <c r="M807" t="str">
        <v>PRACTICAS NO ETICAS, FRAUDE Y FAVORECIMIENTO A TERCEROS CASO CHIHUAHUA</v>
      </c>
      <c r="N807" t="str">
        <v>AUDITORÍA</v>
      </c>
      <c r="O807" t="str">
        <v>INVESTIGACIÓN</v>
      </c>
      <c r="P807">
        <v>4</v>
      </c>
      <c r="Q807">
        <v>0</v>
      </c>
      <c r="R807">
        <f t="shared" si="40"/>
        <v>4</v>
      </c>
      <c r="S807">
        <f t="shared" si="41"/>
        <v>0</v>
      </c>
      <c r="T807" s="53" t="str">
        <f t="shared" si="42"/>
        <v>TÉCNICA ELÉCTRICA DE PARRAL</v>
      </c>
      <c r="U807" s="53" t="str">
        <f t="shared" si="42"/>
        <v/>
      </c>
      <c r="V807" s="53" t="str">
        <f t="shared" si="42"/>
        <v/>
      </c>
      <c r="W807" s="53" t="str">
        <f t="shared" si="42"/>
        <v/>
      </c>
      <c r="X807" s="53" t="str">
        <f t="shared" si="42"/>
        <v/>
      </c>
    </row>
    <row r="808" spans="1:24" hidden="1" x14ac:dyDescent="0.3">
      <c r="A808" s="53">
        <v>88</v>
      </c>
      <c r="B808" s="121">
        <v>45215</v>
      </c>
      <c r="C808" t="str">
        <v>BERENICE, CERVANTES PIZAÑA</v>
      </c>
      <c r="D808" s="53" t="str">
        <v>TÉCNICA ELÉCTRICA DE PARRAL</v>
      </c>
      <c r="E808" s="53" t="str">
        <v>PRODUCTIVA</v>
      </c>
      <c r="F808" t="str">
        <v>ACTIVIDADES DE CONTROL INTERNO</v>
      </c>
      <c r="G808" s="121" t="str">
        <v>01/08/2023</v>
      </c>
      <c r="H808" s="53">
        <v>2023</v>
      </c>
      <c r="I808" t="str">
        <v>ago</v>
      </c>
      <c r="J808" s="124">
        <v>45139</v>
      </c>
      <c r="K808">
        <v>77</v>
      </c>
      <c r="L808">
        <v>99</v>
      </c>
      <c r="M808" t="str">
        <v>DOCUMENTACION PROCESO, FLUJO, FORMATOS PARA ACTIVIDADES DE PRECIOS</v>
      </c>
      <c r="N808" t="str">
        <v>CONTROL INTERNO</v>
      </c>
      <c r="O808" t="str">
        <v>DOCUMENTACIÓN DE PROCESO</v>
      </c>
      <c r="P808">
        <v>5</v>
      </c>
      <c r="Q808">
        <v>0</v>
      </c>
      <c r="R808">
        <f t="shared" si="40"/>
        <v>5</v>
      </c>
      <c r="S808">
        <f t="shared" si="41"/>
        <v>0</v>
      </c>
      <c r="T808" s="53" t="str">
        <f t="shared" si="42"/>
        <v>TÉCNICA ELÉCTRICA DE PARRAL</v>
      </c>
      <c r="U808" s="53" t="str">
        <f t="shared" si="42"/>
        <v/>
      </c>
      <c r="V808" s="53" t="str">
        <f t="shared" si="42"/>
        <v/>
      </c>
      <c r="W808" s="53" t="str">
        <f t="shared" si="42"/>
        <v/>
      </c>
      <c r="X808" s="53" t="str">
        <f t="shared" si="42"/>
        <v/>
      </c>
    </row>
    <row r="809" spans="1:24" hidden="1" x14ac:dyDescent="0.3">
      <c r="A809" s="53">
        <v>87</v>
      </c>
      <c r="B809" s="121">
        <v>45215</v>
      </c>
      <c r="C809" t="str">
        <v>BERENICE, CERVANTES PIZAÑA</v>
      </c>
      <c r="D809" s="53" t="str">
        <v>CSCGT</v>
      </c>
      <c r="E809" s="53" t="str">
        <v>IMPRODUCTIVA</v>
      </c>
      <c r="F809" t="str">
        <v>REUNIÓN EQUIPO DE TRABAJO</v>
      </c>
      <c r="G809" s="121" t="str">
        <v>31/07/2023</v>
      </c>
      <c r="H809" s="53">
        <v>2023</v>
      </c>
      <c r="I809" t="str">
        <v>jul</v>
      </c>
      <c r="J809" s="124">
        <v>45108</v>
      </c>
      <c r="K809">
        <v>0</v>
      </c>
      <c r="L809">
        <v>0</v>
      </c>
      <c r="M809">
        <v>0</v>
      </c>
      <c r="N809">
        <v>0</v>
      </c>
      <c r="O809">
        <v>0</v>
      </c>
      <c r="P809">
        <v>1</v>
      </c>
      <c r="Q809">
        <v>0</v>
      </c>
      <c r="R809">
        <f t="shared" si="40"/>
        <v>1</v>
      </c>
      <c r="S809">
        <f t="shared" si="41"/>
        <v>0</v>
      </c>
      <c r="T809" s="53" t="str">
        <f t="shared" si="42"/>
        <v/>
      </c>
      <c r="U809" s="53" t="str">
        <f t="shared" si="42"/>
        <v/>
      </c>
      <c r="V809" s="53" t="str">
        <f t="shared" si="42"/>
        <v/>
      </c>
      <c r="W809" s="53" t="str">
        <f t="shared" si="42"/>
        <v/>
      </c>
      <c r="X809" s="53" t="str">
        <f t="shared" si="42"/>
        <v>CSCGT</v>
      </c>
    </row>
    <row r="810" spans="1:24" hidden="1" x14ac:dyDescent="0.3">
      <c r="A810" s="53">
        <v>86</v>
      </c>
      <c r="B810" s="121">
        <v>45215</v>
      </c>
      <c r="C810" t="str">
        <v>BERENICE, CERVANTES PIZAÑA</v>
      </c>
      <c r="D810" s="53" t="str">
        <v>TÉCNICA ELÉCTRICA DE PARRAL</v>
      </c>
      <c r="E810" s="53" t="str">
        <v>PRODUCTIVA</v>
      </c>
      <c r="F810" t="str">
        <v>ACTIVIDADES DE CONTROL INTERNO</v>
      </c>
      <c r="G810" s="121" t="str">
        <v>31/07/2023</v>
      </c>
      <c r="H810" s="53">
        <v>2023</v>
      </c>
      <c r="I810" t="str">
        <v>jul</v>
      </c>
      <c r="J810" s="124">
        <v>45108</v>
      </c>
      <c r="K810">
        <v>64</v>
      </c>
      <c r="L810">
        <v>87</v>
      </c>
      <c r="M810" t="str">
        <v>PRACTICAS NO ETICAS, FRAUDE Y FAVORECIMIENTO A TERCEROS CASO CHIHUAHUA</v>
      </c>
      <c r="N810" t="str">
        <v>AUDITORÍA</v>
      </c>
      <c r="O810" t="str">
        <v>INVESTIGACIÓN</v>
      </c>
      <c r="P810">
        <v>4</v>
      </c>
      <c r="Q810">
        <v>0</v>
      </c>
      <c r="R810">
        <f t="shared" si="40"/>
        <v>4</v>
      </c>
      <c r="S810">
        <f t="shared" si="41"/>
        <v>0</v>
      </c>
      <c r="T810" s="53" t="str">
        <f t="shared" si="42"/>
        <v>TÉCNICA ELÉCTRICA DE PARRAL</v>
      </c>
      <c r="U810" s="53" t="str">
        <f t="shared" si="42"/>
        <v/>
      </c>
      <c r="V810" s="53" t="str">
        <f t="shared" si="42"/>
        <v/>
      </c>
      <c r="W810" s="53" t="str">
        <f t="shared" si="42"/>
        <v/>
      </c>
      <c r="X810" s="53" t="str">
        <f t="shared" si="42"/>
        <v/>
      </c>
    </row>
    <row r="811" spans="1:24" hidden="1" x14ac:dyDescent="0.3">
      <c r="A811" s="53">
        <v>85</v>
      </c>
      <c r="B811" s="121">
        <v>45215</v>
      </c>
      <c r="C811" t="str">
        <v>BERENICE, CERVANTES PIZAÑA</v>
      </c>
      <c r="D811" s="53" t="str">
        <v>TÉCNICA ELÉCTRICA DE PARRAL</v>
      </c>
      <c r="E811" s="53" t="str">
        <v>PRODUCTIVA</v>
      </c>
      <c r="F811" t="str">
        <v>ACTIVIDADES DE CONTROL INTERNO</v>
      </c>
      <c r="G811" s="121" t="str">
        <v>31/07/2023</v>
      </c>
      <c r="H811" s="53">
        <v>2023</v>
      </c>
      <c r="I811" t="str">
        <v>jul</v>
      </c>
      <c r="J811" s="124">
        <v>45108</v>
      </c>
      <c r="K811">
        <v>77</v>
      </c>
      <c r="L811">
        <v>99</v>
      </c>
      <c r="M811" t="str">
        <v>DOCUMENTACION PROCESO, FLUJO, FORMATOS PARA ACTIVIDADES DE PRECIOS</v>
      </c>
      <c r="N811" t="str">
        <v>CONTROL INTERNO</v>
      </c>
      <c r="O811" t="str">
        <v>DOCUMENTACIÓN DE PROCESO</v>
      </c>
      <c r="P811">
        <v>4</v>
      </c>
      <c r="Q811">
        <v>0</v>
      </c>
      <c r="R811">
        <f t="shared" si="40"/>
        <v>4</v>
      </c>
      <c r="S811">
        <f t="shared" si="41"/>
        <v>0</v>
      </c>
      <c r="T811" s="53" t="str">
        <f t="shared" si="42"/>
        <v>TÉCNICA ELÉCTRICA DE PARRAL</v>
      </c>
      <c r="U811" s="53" t="str">
        <f t="shared" si="42"/>
        <v/>
      </c>
      <c r="V811" s="53" t="str">
        <f t="shared" si="42"/>
        <v/>
      </c>
      <c r="W811" s="53" t="str">
        <f t="shared" si="42"/>
        <v/>
      </c>
      <c r="X811" s="53" t="str">
        <f t="shared" si="42"/>
        <v/>
      </c>
    </row>
    <row r="812" spans="1:24" hidden="1" x14ac:dyDescent="0.3">
      <c r="A812" s="53">
        <v>84</v>
      </c>
      <c r="B812" s="121">
        <v>45202</v>
      </c>
      <c r="C812" t="str">
        <v>BERENICE, CERVANTES PIZAÑA</v>
      </c>
      <c r="D812" s="53" t="str">
        <v>CSCGT</v>
      </c>
      <c r="E812" s="53" t="str">
        <v>IMPRODUCTIVA</v>
      </c>
      <c r="F812" t="str">
        <v>TAREAS ADMINISTRATIVAS (REUNIÓN SOLICITADA POR OTRO DEPARTAMENTO OPERACIÓN 100%)</v>
      </c>
      <c r="G812" s="121" t="str">
        <v>26/07/2023</v>
      </c>
      <c r="H812" s="53">
        <v>2023</v>
      </c>
      <c r="I812" t="str">
        <v>jul</v>
      </c>
      <c r="J812" s="124">
        <v>45108</v>
      </c>
      <c r="K812">
        <v>0</v>
      </c>
      <c r="L812">
        <v>0</v>
      </c>
      <c r="M812">
        <v>0</v>
      </c>
      <c r="N812">
        <v>0</v>
      </c>
      <c r="O812">
        <v>0</v>
      </c>
      <c r="P812">
        <v>9</v>
      </c>
      <c r="Q812">
        <v>0</v>
      </c>
      <c r="R812">
        <f t="shared" si="40"/>
        <v>9</v>
      </c>
      <c r="S812">
        <f t="shared" si="41"/>
        <v>0</v>
      </c>
      <c r="T812" s="53" t="str">
        <f t="shared" si="42"/>
        <v/>
      </c>
      <c r="U812" s="53" t="str">
        <f t="shared" si="42"/>
        <v/>
      </c>
      <c r="V812" s="53" t="str">
        <f t="shared" si="42"/>
        <v/>
      </c>
      <c r="W812" s="53" t="str">
        <f t="shared" si="42"/>
        <v/>
      </c>
      <c r="X812" s="53" t="str">
        <f t="shared" si="42"/>
        <v>CSCGT</v>
      </c>
    </row>
    <row r="813" spans="1:24" hidden="1" x14ac:dyDescent="0.3">
      <c r="A813" s="53">
        <v>83</v>
      </c>
      <c r="B813" s="121">
        <v>45202</v>
      </c>
      <c r="C813" t="str">
        <v>BERENICE, CERVANTES PIZAÑA</v>
      </c>
      <c r="D813" s="53" t="str">
        <v>CSCGT</v>
      </c>
      <c r="E813" s="53" t="str">
        <v>IMPRODUCTIVA</v>
      </c>
      <c r="F813" t="str">
        <v>TAREAS ADMINISTRATIVAS (REUNIÓN SOLICITADA POR OTRO DEPARTAMENTO OPERACIÓN 100%)</v>
      </c>
      <c r="G813" s="121" t="str">
        <v>25/07/2023</v>
      </c>
      <c r="H813" s="53">
        <v>2023</v>
      </c>
      <c r="I813" t="str">
        <v>jul</v>
      </c>
      <c r="J813" s="124">
        <v>45108</v>
      </c>
      <c r="K813">
        <v>0</v>
      </c>
      <c r="L813">
        <v>0</v>
      </c>
      <c r="M813">
        <v>0</v>
      </c>
      <c r="N813">
        <v>0</v>
      </c>
      <c r="O813">
        <v>0</v>
      </c>
      <c r="P813">
        <v>9</v>
      </c>
      <c r="Q813">
        <v>0</v>
      </c>
      <c r="R813">
        <f t="shared" si="40"/>
        <v>9</v>
      </c>
      <c r="S813">
        <f t="shared" si="41"/>
        <v>0</v>
      </c>
      <c r="T813" s="53" t="str">
        <f t="shared" si="42"/>
        <v/>
      </c>
      <c r="U813" s="53" t="str">
        <f t="shared" si="42"/>
        <v/>
      </c>
      <c r="V813" s="53" t="str">
        <f t="shared" si="42"/>
        <v/>
      </c>
      <c r="W813" s="53" t="str">
        <f t="shared" si="42"/>
        <v/>
      </c>
      <c r="X813" s="53" t="str">
        <f t="shared" si="42"/>
        <v>CSCGT</v>
      </c>
    </row>
    <row r="814" spans="1:24" hidden="1" x14ac:dyDescent="0.3">
      <c r="A814" s="53">
        <v>82</v>
      </c>
      <c r="B814" s="121">
        <v>45202</v>
      </c>
      <c r="C814" t="str">
        <v>BERENICE, CERVANTES PIZAÑA</v>
      </c>
      <c r="D814" s="53" t="str">
        <v>TEPSA STEEL POWER</v>
      </c>
      <c r="E814" s="53" t="str">
        <v>PRODUCTIVA</v>
      </c>
      <c r="F814" t="str">
        <v>ACTIVIDADES DE CONTROL INTERNO</v>
      </c>
      <c r="G814" s="121" t="str">
        <v>24/07/2023</v>
      </c>
      <c r="H814" s="53">
        <v>2023</v>
      </c>
      <c r="I814" t="str">
        <v>jul</v>
      </c>
      <c r="J814" s="124">
        <v>45108</v>
      </c>
      <c r="K814">
        <v>62</v>
      </c>
      <c r="L814">
        <v>85</v>
      </c>
      <c r="M814" t="str">
        <v>ASESORAR A GESTION DE CALIDAD PLANTAS (STEEL POWER)</v>
      </c>
      <c r="N814" t="str">
        <v>CONTROL INTERNO</v>
      </c>
      <c r="O814" t="str">
        <v>DOCUMENTACIÓN DE PROCESO</v>
      </c>
      <c r="P814">
        <v>3.5</v>
      </c>
      <c r="Q814">
        <v>0</v>
      </c>
      <c r="R814">
        <f t="shared" si="40"/>
        <v>3.5</v>
      </c>
      <c r="S814">
        <f t="shared" si="41"/>
        <v>0</v>
      </c>
      <c r="T814" s="53" t="str">
        <f t="shared" si="42"/>
        <v/>
      </c>
      <c r="U814" s="53" t="str">
        <f t="shared" si="42"/>
        <v/>
      </c>
      <c r="V814" s="53" t="str">
        <f t="shared" si="42"/>
        <v/>
      </c>
      <c r="W814" s="53" t="str">
        <f t="shared" si="42"/>
        <v>TEPSA STEEL POWER</v>
      </c>
      <c r="X814" s="53" t="str">
        <f t="shared" si="42"/>
        <v/>
      </c>
    </row>
    <row r="815" spans="1:24" hidden="1" x14ac:dyDescent="0.3">
      <c r="A815" s="53">
        <v>81</v>
      </c>
      <c r="B815" s="121">
        <v>45202</v>
      </c>
      <c r="C815" t="str">
        <v>BERENICE, CERVANTES PIZAÑA</v>
      </c>
      <c r="D815" s="53" t="str">
        <v>TÉCNICA ELÉCTRICA DE PARRAL</v>
      </c>
      <c r="E815" s="53" t="str">
        <v>PRODUCTIVA</v>
      </c>
      <c r="F815" t="str">
        <v>ACTIVIDADES DE CONTROL INTERNO</v>
      </c>
      <c r="G815" s="121" t="str">
        <v>24/07/2023</v>
      </c>
      <c r="H815" s="53">
        <v>2023</v>
      </c>
      <c r="I815" t="str">
        <v>jul</v>
      </c>
      <c r="J815" s="124">
        <v>45108</v>
      </c>
      <c r="K815">
        <v>63</v>
      </c>
      <c r="L815">
        <v>86</v>
      </c>
      <c r="M815" t="str">
        <v>ATENCION A FOLIO R23-002 PROTOCOLO DE ATENCION A VIOLENCIA LABORAL (CHIHUAHUA)</v>
      </c>
      <c r="N815" t="str">
        <v>AUDITORÍA</v>
      </c>
      <c r="O815" t="str">
        <v>INVESTIGACIÓN</v>
      </c>
      <c r="P815">
        <v>5.5</v>
      </c>
      <c r="Q815">
        <v>0</v>
      </c>
      <c r="R815">
        <f t="shared" si="40"/>
        <v>5.5</v>
      </c>
      <c r="S815">
        <f t="shared" si="41"/>
        <v>0</v>
      </c>
      <c r="T815" s="53" t="str">
        <f t="shared" si="42"/>
        <v>TÉCNICA ELÉCTRICA DE PARRAL</v>
      </c>
      <c r="U815" s="53" t="str">
        <f t="shared" si="42"/>
        <v/>
      </c>
      <c r="V815" s="53" t="str">
        <f t="shared" si="42"/>
        <v/>
      </c>
      <c r="W815" s="53" t="str">
        <f t="shared" si="42"/>
        <v/>
      </c>
      <c r="X815" s="53" t="str">
        <f t="shared" si="42"/>
        <v/>
      </c>
    </row>
    <row r="816" spans="1:24" hidden="1" x14ac:dyDescent="0.3">
      <c r="A816" s="53">
        <v>80</v>
      </c>
      <c r="B816" s="121">
        <v>45202</v>
      </c>
      <c r="C816" t="str">
        <v>BERENICE, CERVANTES PIZAÑA</v>
      </c>
      <c r="D816" s="53" t="str">
        <v>TÉCNICA ELÉCTRICA DE PARRAL</v>
      </c>
      <c r="E816" s="53" t="str">
        <v>IMPRODUCTIVA</v>
      </c>
      <c r="F816" t="str">
        <v>TRASLADOS</v>
      </c>
      <c r="G816" s="121" t="str">
        <v>21/07/2023</v>
      </c>
      <c r="H816" s="53">
        <v>2023</v>
      </c>
      <c r="I816" t="str">
        <v>jul</v>
      </c>
      <c r="J816" s="124">
        <v>45108</v>
      </c>
      <c r="K816">
        <v>0</v>
      </c>
      <c r="L816">
        <v>0</v>
      </c>
      <c r="M816">
        <v>0</v>
      </c>
      <c r="N816">
        <v>0</v>
      </c>
      <c r="O816">
        <v>0</v>
      </c>
      <c r="P816">
        <v>5.5</v>
      </c>
      <c r="Q816">
        <v>5.5</v>
      </c>
      <c r="R816">
        <f t="shared" si="40"/>
        <v>5.5</v>
      </c>
      <c r="S816">
        <f t="shared" si="41"/>
        <v>5.5</v>
      </c>
      <c r="T816" s="53" t="str">
        <f t="shared" si="42"/>
        <v>TÉCNICA ELÉCTRICA DE PARRAL</v>
      </c>
      <c r="U816" s="53" t="str">
        <f t="shared" si="42"/>
        <v/>
      </c>
      <c r="V816" s="53" t="str">
        <f t="shared" si="42"/>
        <v/>
      </c>
      <c r="W816" s="53" t="str">
        <f t="shared" si="42"/>
        <v/>
      </c>
      <c r="X816" s="53" t="str">
        <f t="shared" si="42"/>
        <v/>
      </c>
    </row>
    <row r="817" spans="1:24" hidden="1" x14ac:dyDescent="0.3">
      <c r="A817" s="53">
        <v>79</v>
      </c>
      <c r="B817" s="121">
        <v>45202</v>
      </c>
      <c r="C817" t="str">
        <v>BERENICE, CERVANTES PIZAÑA</v>
      </c>
      <c r="D817" s="53" t="str">
        <v>TÉCNICA ELÉCTRICA DE PARRAL</v>
      </c>
      <c r="E817" s="53" t="str">
        <v>PRODUCTIVA</v>
      </c>
      <c r="F817" t="str">
        <v>ACTIVIDADES DE CONTROL INTERNO</v>
      </c>
      <c r="G817" s="121" t="str">
        <v>21/07/2023</v>
      </c>
      <c r="H817" s="53">
        <v>2023</v>
      </c>
      <c r="I817" t="str">
        <v>jul</v>
      </c>
      <c r="J817" s="124">
        <v>45108</v>
      </c>
      <c r="K817">
        <v>63</v>
      </c>
      <c r="L817">
        <v>86</v>
      </c>
      <c r="M817" t="str">
        <v>ATENCION A FOLIO R23-002 PROTOCOLO DE ATENCION A VIOLENCIA LABORAL (CHIHUAHUA)</v>
      </c>
      <c r="N817" t="str">
        <v>AUDITORÍA</v>
      </c>
      <c r="O817" t="str">
        <v>INVESTIGACIÓN</v>
      </c>
      <c r="P817">
        <v>2</v>
      </c>
      <c r="Q817">
        <v>0</v>
      </c>
      <c r="R817">
        <f t="shared" si="40"/>
        <v>2</v>
      </c>
      <c r="S817">
        <f t="shared" si="41"/>
        <v>0</v>
      </c>
      <c r="T817" s="53" t="str">
        <f t="shared" si="42"/>
        <v>TÉCNICA ELÉCTRICA DE PARRAL</v>
      </c>
      <c r="U817" s="53" t="str">
        <f t="shared" si="42"/>
        <v/>
      </c>
      <c r="V817" s="53" t="str">
        <f t="shared" si="42"/>
        <v/>
      </c>
      <c r="W817" s="53" t="str">
        <f t="shared" si="42"/>
        <v/>
      </c>
      <c r="X817" s="53" t="str">
        <f t="shared" si="42"/>
        <v/>
      </c>
    </row>
    <row r="818" spans="1:24" hidden="1" x14ac:dyDescent="0.3">
      <c r="A818" s="53">
        <v>78</v>
      </c>
      <c r="B818" s="121">
        <v>45202</v>
      </c>
      <c r="C818" t="str">
        <v>BERENICE, CERVANTES PIZAÑA</v>
      </c>
      <c r="D818" s="53" t="str">
        <v>TÉCNICA ELÉCTRICA DE PARRAL</v>
      </c>
      <c r="E818" s="53" t="str">
        <v>PRODUCTIVA</v>
      </c>
      <c r="F818" t="str">
        <v>ACTIVIDADES DE CONTROL INTERNO</v>
      </c>
      <c r="G818" s="121" t="str">
        <v>21/07/2023</v>
      </c>
      <c r="H818" s="53">
        <v>2023</v>
      </c>
      <c r="I818" t="str">
        <v>jul</v>
      </c>
      <c r="J818" s="124">
        <v>45108</v>
      </c>
      <c r="K818">
        <v>63</v>
      </c>
      <c r="L818">
        <v>86</v>
      </c>
      <c r="M818" t="str">
        <v>ATENCION A FOLIO R23-002 PROTOCOLO DE ATENCION A VIOLENCIA LABORAL (CHIHUAHUA)</v>
      </c>
      <c r="N818" t="str">
        <v>AUDITORÍA</v>
      </c>
      <c r="O818" t="str">
        <v>INVESTIGACIÓN</v>
      </c>
      <c r="P818">
        <v>4.5</v>
      </c>
      <c r="Q818">
        <v>0</v>
      </c>
      <c r="R818">
        <f t="shared" si="40"/>
        <v>4.5</v>
      </c>
      <c r="S818">
        <f t="shared" si="41"/>
        <v>0</v>
      </c>
      <c r="T818" s="53" t="str">
        <f t="shared" si="42"/>
        <v>TÉCNICA ELÉCTRICA DE PARRAL</v>
      </c>
      <c r="U818" s="53" t="str">
        <f t="shared" si="42"/>
        <v/>
      </c>
      <c r="V818" s="53" t="str">
        <f t="shared" si="42"/>
        <v/>
      </c>
      <c r="W818" s="53" t="str">
        <f t="shared" si="42"/>
        <v/>
      </c>
      <c r="X818" s="53" t="str">
        <f t="shared" si="42"/>
        <v/>
      </c>
    </row>
    <row r="819" spans="1:24" hidden="1" x14ac:dyDescent="0.3">
      <c r="A819" s="53">
        <v>77</v>
      </c>
      <c r="B819" s="121">
        <v>45202</v>
      </c>
      <c r="C819" t="str">
        <v>BERENICE, CERVANTES PIZAÑA</v>
      </c>
      <c r="D819" s="53" t="str">
        <v>TÉCNICA ELÉCTRICA DE PARRAL</v>
      </c>
      <c r="E819" s="53" t="str">
        <v>PRODUCTIVA</v>
      </c>
      <c r="F819" t="str">
        <v>ACTIVIDADES DE CONTROL INTERNO</v>
      </c>
      <c r="G819" s="121" t="str">
        <v>20/07/2023</v>
      </c>
      <c r="H819" s="53">
        <v>2023</v>
      </c>
      <c r="I819" t="str">
        <v>jul</v>
      </c>
      <c r="J819" s="124">
        <v>45108</v>
      </c>
      <c r="K819">
        <v>63</v>
      </c>
      <c r="L819">
        <v>86</v>
      </c>
      <c r="M819" t="str">
        <v>ATENCION A FOLIO R23-002 PROTOCOLO DE ATENCION A VIOLENCIA LABORAL (CHIHUAHUA)</v>
      </c>
      <c r="N819" t="str">
        <v>AUDITORÍA</v>
      </c>
      <c r="O819" t="str">
        <v>INVESTIGACIÓN</v>
      </c>
      <c r="P819">
        <v>3</v>
      </c>
      <c r="Q819">
        <v>3</v>
      </c>
      <c r="R819">
        <f t="shared" si="40"/>
        <v>3</v>
      </c>
      <c r="S819">
        <f t="shared" si="41"/>
        <v>3</v>
      </c>
      <c r="T819" s="53" t="str">
        <f t="shared" si="42"/>
        <v>TÉCNICA ELÉCTRICA DE PARRAL</v>
      </c>
      <c r="U819" s="53" t="str">
        <f t="shared" si="42"/>
        <v/>
      </c>
      <c r="V819" s="53" t="str">
        <f t="shared" si="42"/>
        <v/>
      </c>
      <c r="W819" s="53" t="str">
        <f t="shared" si="42"/>
        <v/>
      </c>
      <c r="X819" s="53" t="str">
        <f t="shared" si="42"/>
        <v/>
      </c>
    </row>
    <row r="820" spans="1:24" hidden="1" x14ac:dyDescent="0.3">
      <c r="A820" s="53">
        <v>76</v>
      </c>
      <c r="B820" s="121">
        <v>45202</v>
      </c>
      <c r="C820" t="str">
        <v>BERENICE, CERVANTES PIZAÑA</v>
      </c>
      <c r="D820" s="53" t="str">
        <v>TÉCNICA ELÉCTRICA DE PARRAL</v>
      </c>
      <c r="E820" s="53" t="str">
        <v>IMPRODUCTIVA</v>
      </c>
      <c r="F820" t="str">
        <v>REUNIÓN EQUIPO DE TRABAJO</v>
      </c>
      <c r="G820" s="121" t="str">
        <v>20/07/2023</v>
      </c>
      <c r="H820" s="53">
        <v>2023</v>
      </c>
      <c r="I820" t="str">
        <v>jul</v>
      </c>
      <c r="J820" s="124">
        <v>45108</v>
      </c>
      <c r="K820">
        <v>0</v>
      </c>
      <c r="L820">
        <v>0</v>
      </c>
      <c r="M820">
        <v>0</v>
      </c>
      <c r="N820">
        <v>0</v>
      </c>
      <c r="O820">
        <v>0</v>
      </c>
      <c r="P820">
        <v>1</v>
      </c>
      <c r="Q820">
        <v>0</v>
      </c>
      <c r="R820">
        <f t="shared" si="40"/>
        <v>1</v>
      </c>
      <c r="S820">
        <f t="shared" si="41"/>
        <v>0</v>
      </c>
      <c r="T820" s="53" t="str">
        <f t="shared" si="42"/>
        <v>TÉCNICA ELÉCTRICA DE PARRAL</v>
      </c>
      <c r="U820" s="53" t="str">
        <f t="shared" si="42"/>
        <v/>
      </c>
      <c r="V820" s="53" t="str">
        <f t="shared" si="42"/>
        <v/>
      </c>
      <c r="W820" s="53" t="str">
        <f t="shared" si="42"/>
        <v/>
      </c>
      <c r="X820" s="53" t="str">
        <f t="shared" si="42"/>
        <v/>
      </c>
    </row>
    <row r="821" spans="1:24" hidden="1" x14ac:dyDescent="0.3">
      <c r="A821" s="53">
        <v>75</v>
      </c>
      <c r="B821" s="121">
        <v>45202</v>
      </c>
      <c r="C821" t="str">
        <v>BERENICE, CERVANTES PIZAÑA</v>
      </c>
      <c r="D821" s="53" t="str">
        <v>TÉCNICA ELÉCTRICA DE PARRAL</v>
      </c>
      <c r="E821" s="53" t="str">
        <v>IMPRODUCTIVA</v>
      </c>
      <c r="F821" t="str">
        <v>TRASLADOS</v>
      </c>
      <c r="G821" s="121" t="str">
        <v>20/07/2023</v>
      </c>
      <c r="H821" s="53">
        <v>2023</v>
      </c>
      <c r="I821" t="str">
        <v>jul</v>
      </c>
      <c r="J821" s="124">
        <v>45108</v>
      </c>
      <c r="K821">
        <v>0</v>
      </c>
      <c r="L821">
        <v>0</v>
      </c>
      <c r="M821">
        <v>0</v>
      </c>
      <c r="N821">
        <v>0</v>
      </c>
      <c r="O821">
        <v>0</v>
      </c>
      <c r="P821">
        <v>5.5</v>
      </c>
      <c r="Q821">
        <v>0</v>
      </c>
      <c r="R821">
        <f t="shared" si="40"/>
        <v>5.5</v>
      </c>
      <c r="S821">
        <f t="shared" si="41"/>
        <v>0</v>
      </c>
      <c r="T821" s="53" t="str">
        <f t="shared" si="42"/>
        <v>TÉCNICA ELÉCTRICA DE PARRAL</v>
      </c>
      <c r="U821" s="53" t="str">
        <f t="shared" si="42"/>
        <v/>
      </c>
      <c r="V821" s="53" t="str">
        <f t="shared" si="42"/>
        <v/>
      </c>
      <c r="W821" s="53" t="str">
        <f t="shared" si="42"/>
        <v/>
      </c>
      <c r="X821" s="53" t="str">
        <f t="shared" si="42"/>
        <v/>
      </c>
    </row>
    <row r="822" spans="1:24" hidden="1" x14ac:dyDescent="0.3">
      <c r="A822" s="53">
        <v>74</v>
      </c>
      <c r="B822" s="121">
        <v>45202</v>
      </c>
      <c r="C822" t="str">
        <v>BERENICE, CERVANTES PIZAÑA</v>
      </c>
      <c r="D822" s="53" t="str">
        <v>CSCGT</v>
      </c>
      <c r="E822" s="53" t="str">
        <v>IMPRODUCTIVA</v>
      </c>
      <c r="F822" t="str">
        <v>REUNIÓN EQUIPO DE TRABAJO</v>
      </c>
      <c r="G822" s="121" t="str">
        <v>19/07/2023</v>
      </c>
      <c r="H822" s="53">
        <v>2023</v>
      </c>
      <c r="I822" t="str">
        <v>jul</v>
      </c>
      <c r="J822" s="124">
        <v>45108</v>
      </c>
      <c r="K822">
        <v>0</v>
      </c>
      <c r="L822">
        <v>0</v>
      </c>
      <c r="M822">
        <v>0</v>
      </c>
      <c r="N822">
        <v>0</v>
      </c>
      <c r="O822">
        <v>0</v>
      </c>
      <c r="P822">
        <v>1.5</v>
      </c>
      <c r="Q822">
        <v>1.5</v>
      </c>
      <c r="R822">
        <f t="shared" si="40"/>
        <v>1.5</v>
      </c>
      <c r="S822">
        <f t="shared" si="41"/>
        <v>1.5</v>
      </c>
      <c r="T822" s="53" t="str">
        <f t="shared" si="42"/>
        <v/>
      </c>
      <c r="U822" s="53" t="str">
        <f t="shared" si="42"/>
        <v/>
      </c>
      <c r="V822" s="53" t="str">
        <f t="shared" si="42"/>
        <v/>
      </c>
      <c r="W822" s="53" t="str">
        <f t="shared" si="42"/>
        <v/>
      </c>
      <c r="X822" s="53" t="str">
        <f t="shared" si="42"/>
        <v>CSCGT</v>
      </c>
    </row>
    <row r="823" spans="1:24" hidden="1" x14ac:dyDescent="0.3">
      <c r="A823" s="53">
        <v>73</v>
      </c>
      <c r="B823" s="121">
        <v>45202</v>
      </c>
      <c r="C823" t="str">
        <v>BERENICE, CERVANTES PIZAÑA</v>
      </c>
      <c r="D823" s="53" t="str">
        <v>TÉCNICA ELÉCTRICA DE PARRAL</v>
      </c>
      <c r="E823" s="53" t="str">
        <v>PRODUCTIVA</v>
      </c>
      <c r="F823" t="str">
        <v>ACTIVIDADES DE CONTROL INTERNO</v>
      </c>
      <c r="G823" s="121" t="str">
        <v>19/07/2023</v>
      </c>
      <c r="H823" s="53">
        <v>2023</v>
      </c>
      <c r="I823" t="str">
        <v>jul</v>
      </c>
      <c r="J823" s="124">
        <v>45108</v>
      </c>
      <c r="K823">
        <v>63</v>
      </c>
      <c r="L823">
        <v>86</v>
      </c>
      <c r="M823" t="str">
        <v>ATENCION A FOLIO R23-002 PROTOCOLO DE ATENCION A VIOLENCIA LABORAL (CHIHUAHUA)</v>
      </c>
      <c r="N823" t="str">
        <v>AUDITORÍA</v>
      </c>
      <c r="O823" t="str">
        <v>INVESTIGACIÓN</v>
      </c>
      <c r="P823">
        <v>1.5</v>
      </c>
      <c r="Q823">
        <v>0</v>
      </c>
      <c r="R823">
        <f t="shared" si="40"/>
        <v>1.5</v>
      </c>
      <c r="S823">
        <f t="shared" si="41"/>
        <v>0</v>
      </c>
      <c r="T823" s="53" t="str">
        <f t="shared" si="42"/>
        <v>TÉCNICA ELÉCTRICA DE PARRAL</v>
      </c>
      <c r="U823" s="53" t="str">
        <f t="shared" si="42"/>
        <v/>
      </c>
      <c r="V823" s="53" t="str">
        <f t="shared" si="42"/>
        <v/>
      </c>
      <c r="W823" s="53" t="str">
        <f t="shared" si="42"/>
        <v/>
      </c>
      <c r="X823" s="53" t="str">
        <f t="shared" si="42"/>
        <v/>
      </c>
    </row>
    <row r="824" spans="1:24" hidden="1" x14ac:dyDescent="0.3">
      <c r="A824" s="53">
        <v>72</v>
      </c>
      <c r="B824" s="121">
        <v>45202</v>
      </c>
      <c r="C824" t="str">
        <v>BERENICE, CERVANTES PIZAÑA</v>
      </c>
      <c r="D824" s="53" t="str">
        <v>CSCGT</v>
      </c>
      <c r="E824" s="53" t="str">
        <v>IMPRODUCTIVA</v>
      </c>
      <c r="F824" t="str">
        <v>ENTRENAMIENTO / CAPACITACIÓN</v>
      </c>
      <c r="G824" s="121" t="str">
        <v>19/07/2023</v>
      </c>
      <c r="H824" s="53">
        <v>2023</v>
      </c>
      <c r="I824" t="str">
        <v>jul</v>
      </c>
      <c r="J824" s="124">
        <v>45108</v>
      </c>
      <c r="K824">
        <v>0</v>
      </c>
      <c r="L824">
        <v>0</v>
      </c>
      <c r="M824">
        <v>0</v>
      </c>
      <c r="N824">
        <v>0</v>
      </c>
      <c r="O824">
        <v>0</v>
      </c>
      <c r="P824">
        <v>6.5</v>
      </c>
      <c r="Q824">
        <v>0</v>
      </c>
      <c r="R824">
        <f t="shared" si="40"/>
        <v>6.5</v>
      </c>
      <c r="S824">
        <f t="shared" si="41"/>
        <v>0</v>
      </c>
      <c r="T824" s="53" t="str">
        <f t="shared" si="42"/>
        <v/>
      </c>
      <c r="U824" s="53" t="str">
        <f t="shared" si="42"/>
        <v/>
      </c>
      <c r="V824" s="53" t="str">
        <f t="shared" si="42"/>
        <v/>
      </c>
      <c r="W824" s="53" t="str">
        <f t="shared" si="42"/>
        <v/>
      </c>
      <c r="X824" s="53" t="str">
        <f t="shared" si="42"/>
        <v>CSCGT</v>
      </c>
    </row>
    <row r="825" spans="1:24" hidden="1" x14ac:dyDescent="0.3">
      <c r="A825" s="53">
        <v>71</v>
      </c>
      <c r="B825" s="121">
        <v>45202</v>
      </c>
      <c r="C825" t="str">
        <v>BERENICE, CERVANTES PIZAÑA</v>
      </c>
      <c r="D825" s="53" t="str">
        <v>TÉCNICA ELÉCTRICA DE PARRAL</v>
      </c>
      <c r="E825" s="53" t="str">
        <v>PRODUCTIVA</v>
      </c>
      <c r="F825" t="str">
        <v>ACTIVIDADES DE CONTROL INTERNO</v>
      </c>
      <c r="G825" s="121" t="str">
        <v>18/07/2023</v>
      </c>
      <c r="H825" s="53">
        <v>2023</v>
      </c>
      <c r="I825" t="str">
        <v>jul</v>
      </c>
      <c r="J825" s="124">
        <v>45108</v>
      </c>
      <c r="K825">
        <v>77</v>
      </c>
      <c r="L825">
        <v>99</v>
      </c>
      <c r="M825" t="str">
        <v>DOCUMENTACION PROCESO, FLUJO, FORMATOS PARA ACTIVIDADES DE PRECIOS</v>
      </c>
      <c r="N825" t="str">
        <v>CONTROL INTERNO</v>
      </c>
      <c r="O825" t="str">
        <v>DOCUMENTACIÓN DE PROCESO</v>
      </c>
      <c r="P825">
        <v>3</v>
      </c>
      <c r="Q825">
        <v>0</v>
      </c>
      <c r="R825">
        <f t="shared" si="40"/>
        <v>3</v>
      </c>
      <c r="S825">
        <f t="shared" si="41"/>
        <v>0</v>
      </c>
      <c r="T825" s="53" t="str">
        <f t="shared" si="42"/>
        <v>TÉCNICA ELÉCTRICA DE PARRAL</v>
      </c>
      <c r="U825" s="53" t="str">
        <f t="shared" si="42"/>
        <v/>
      </c>
      <c r="V825" s="53" t="str">
        <f t="shared" si="42"/>
        <v/>
      </c>
      <c r="W825" s="53" t="str">
        <f t="shared" si="42"/>
        <v/>
      </c>
      <c r="X825" s="53" t="str">
        <f t="shared" si="42"/>
        <v/>
      </c>
    </row>
    <row r="826" spans="1:24" hidden="1" x14ac:dyDescent="0.3">
      <c r="A826" s="53">
        <v>70</v>
      </c>
      <c r="B826" s="121">
        <v>45202</v>
      </c>
      <c r="C826" t="str">
        <v>BERENICE, CERVANTES PIZAÑA</v>
      </c>
      <c r="D826" s="53" t="str">
        <v>CSCGT</v>
      </c>
      <c r="E826" s="53" t="str">
        <v>IMPRODUCTIVA</v>
      </c>
      <c r="F826" t="str">
        <v>TAREAS ADMINISTRATIVAS (REUNIÓN SOLICITADA POR OTRO DEPARTAMENTO OPERACIÓN 100%)</v>
      </c>
      <c r="G826" s="121" t="str">
        <v>18/07/2023</v>
      </c>
      <c r="H826" s="53">
        <v>2023</v>
      </c>
      <c r="I826" t="str">
        <v>jul</v>
      </c>
      <c r="J826" s="124">
        <v>45108</v>
      </c>
      <c r="K826">
        <v>0</v>
      </c>
      <c r="L826">
        <v>0</v>
      </c>
      <c r="M826">
        <v>0</v>
      </c>
      <c r="N826">
        <v>0</v>
      </c>
      <c r="O826">
        <v>0</v>
      </c>
      <c r="P826">
        <v>2.5</v>
      </c>
      <c r="Q826">
        <v>0</v>
      </c>
      <c r="R826">
        <f t="shared" si="40"/>
        <v>2.5</v>
      </c>
      <c r="S826">
        <f t="shared" si="41"/>
        <v>0</v>
      </c>
      <c r="T826" s="53" t="str">
        <f t="shared" si="42"/>
        <v/>
      </c>
      <c r="U826" s="53" t="str">
        <f t="shared" si="42"/>
        <v/>
      </c>
      <c r="V826" s="53" t="str">
        <f t="shared" si="42"/>
        <v/>
      </c>
      <c r="W826" s="53" t="str">
        <f t="shared" si="42"/>
        <v/>
      </c>
      <c r="X826" s="53" t="str">
        <f t="shared" si="42"/>
        <v>CSCGT</v>
      </c>
    </row>
    <row r="827" spans="1:24" hidden="1" x14ac:dyDescent="0.3">
      <c r="A827" s="53">
        <v>69</v>
      </c>
      <c r="B827" s="121">
        <v>45202</v>
      </c>
      <c r="C827" t="str">
        <v>BERENICE, CERVANTES PIZAÑA</v>
      </c>
      <c r="D827" s="53" t="str">
        <v>CSCGT</v>
      </c>
      <c r="E827" s="53" t="str">
        <v>IMPRODUCTIVA</v>
      </c>
      <c r="F827" t="str">
        <v>ACTIVIDADES DE COMUNICACIÓN Y PUBLICACION DE POLITICAS O PROCESOS DE CI</v>
      </c>
      <c r="G827" s="121" t="str">
        <v>18/07/2023</v>
      </c>
      <c r="H827" s="53">
        <v>2023</v>
      </c>
      <c r="I827" t="str">
        <v>jul</v>
      </c>
      <c r="J827" s="124">
        <v>45108</v>
      </c>
      <c r="K827">
        <v>0</v>
      </c>
      <c r="L827">
        <v>0</v>
      </c>
      <c r="M827">
        <v>0</v>
      </c>
      <c r="N827">
        <v>0</v>
      </c>
      <c r="O827">
        <v>0</v>
      </c>
      <c r="P827">
        <v>3.5</v>
      </c>
      <c r="Q827">
        <v>0</v>
      </c>
      <c r="R827">
        <f t="shared" si="40"/>
        <v>3.5</v>
      </c>
      <c r="S827">
        <f t="shared" si="41"/>
        <v>0</v>
      </c>
      <c r="T827" s="53" t="str">
        <f t="shared" si="42"/>
        <v/>
      </c>
      <c r="U827" s="53" t="str">
        <f t="shared" si="42"/>
        <v/>
      </c>
      <c r="V827" s="53" t="str">
        <f t="shared" si="42"/>
        <v/>
      </c>
      <c r="W827" s="53" t="str">
        <f t="shared" si="42"/>
        <v/>
      </c>
      <c r="X827" s="53" t="str">
        <f t="shared" si="42"/>
        <v>CSCGT</v>
      </c>
    </row>
    <row r="828" spans="1:24" hidden="1" x14ac:dyDescent="0.3">
      <c r="A828" s="53">
        <v>68</v>
      </c>
      <c r="B828" s="121">
        <v>45202</v>
      </c>
      <c r="C828" t="str">
        <v>BERENICE, CERVANTES PIZAÑA</v>
      </c>
      <c r="D828" s="53" t="str">
        <v>CSCGT</v>
      </c>
      <c r="E828" s="53" t="str">
        <v>IMPRODUCTIVA</v>
      </c>
      <c r="F828" t="str">
        <v>REUNIÓN EQUIPO DE TRABAJO</v>
      </c>
      <c r="G828" s="121" t="str">
        <v>17/07/2023</v>
      </c>
      <c r="H828" s="53">
        <v>2023</v>
      </c>
      <c r="I828" t="str">
        <v>jul</v>
      </c>
      <c r="J828" s="124">
        <v>45108</v>
      </c>
      <c r="K828">
        <v>0</v>
      </c>
      <c r="L828">
        <v>0</v>
      </c>
      <c r="M828">
        <v>0</v>
      </c>
      <c r="N828">
        <v>0</v>
      </c>
      <c r="O828">
        <v>0</v>
      </c>
      <c r="P828">
        <v>0.5</v>
      </c>
      <c r="Q828">
        <v>0</v>
      </c>
      <c r="R828">
        <f t="shared" si="40"/>
        <v>0.5</v>
      </c>
      <c r="S828">
        <f t="shared" si="41"/>
        <v>0</v>
      </c>
      <c r="T828" s="53" t="str">
        <f t="shared" si="42"/>
        <v/>
      </c>
      <c r="U828" s="53" t="str">
        <f t="shared" si="42"/>
        <v/>
      </c>
      <c r="V828" s="53" t="str">
        <f t="shared" si="42"/>
        <v/>
      </c>
      <c r="W828" s="53" t="str">
        <f t="shared" si="42"/>
        <v/>
      </c>
      <c r="X828" s="53" t="str">
        <f t="shared" si="42"/>
        <v>CSCGT</v>
      </c>
    </row>
    <row r="829" spans="1:24" hidden="1" x14ac:dyDescent="0.3">
      <c r="A829" s="53">
        <v>67</v>
      </c>
      <c r="B829" s="121">
        <v>45202</v>
      </c>
      <c r="C829" t="str">
        <v>BERENICE, CERVANTES PIZAÑA</v>
      </c>
      <c r="D829" s="53" t="str">
        <v>CSCGT</v>
      </c>
      <c r="E829" s="53" t="str">
        <v>PRODUCTIVA</v>
      </c>
      <c r="F829" t="str">
        <v>ACTIVIDADES DE CONTROL INTERNO</v>
      </c>
      <c r="G829" s="121" t="str">
        <v>17/07/2023</v>
      </c>
      <c r="H829" s="53">
        <v>2023</v>
      </c>
      <c r="I829" t="str">
        <v>jul</v>
      </c>
      <c r="J829" s="124">
        <v>45108</v>
      </c>
      <c r="K829">
        <v>78</v>
      </c>
      <c r="L829">
        <v>100</v>
      </c>
      <c r="M829" t="str">
        <v>DOCUMENTACION DE PROCESO RECLUTAMIENTO Y SELECCION DE PERSONAL</v>
      </c>
      <c r="N829" t="str">
        <v>CONTROL INTERNO</v>
      </c>
      <c r="O829" t="str">
        <v>DOCUMENTACIÓN DE PROCESO</v>
      </c>
      <c r="P829">
        <v>6.5</v>
      </c>
      <c r="Q829">
        <v>0</v>
      </c>
      <c r="R829">
        <f t="shared" si="40"/>
        <v>6.5</v>
      </c>
      <c r="S829">
        <f t="shared" si="41"/>
        <v>0</v>
      </c>
      <c r="T829" s="53" t="str">
        <f t="shared" si="42"/>
        <v/>
      </c>
      <c r="U829" s="53" t="str">
        <f t="shared" si="42"/>
        <v/>
      </c>
      <c r="V829" s="53" t="str">
        <f t="shared" si="42"/>
        <v/>
      </c>
      <c r="W829" s="53" t="str">
        <f t="shared" si="42"/>
        <v/>
      </c>
      <c r="X829" s="53" t="str">
        <f t="shared" si="42"/>
        <v>CSCGT</v>
      </c>
    </row>
    <row r="830" spans="1:24" hidden="1" x14ac:dyDescent="0.3">
      <c r="A830" s="53">
        <v>66</v>
      </c>
      <c r="B830" s="121">
        <v>45189</v>
      </c>
      <c r="C830" t="str">
        <v>BERENICE, CERVANTES PIZAÑA</v>
      </c>
      <c r="D830" s="53" t="str">
        <v>CSCGT</v>
      </c>
      <c r="E830" s="53" t="str">
        <v>PRODUCTIVA</v>
      </c>
      <c r="F830" t="str">
        <v>ACTIVIDADES DE CONTROL INTERNO</v>
      </c>
      <c r="G830" s="121" t="str">
        <v>17/07/2023</v>
      </c>
      <c r="H830" s="53">
        <v>2023</v>
      </c>
      <c r="I830" t="str">
        <v>jul</v>
      </c>
      <c r="J830" s="124">
        <v>45108</v>
      </c>
      <c r="K830">
        <v>32</v>
      </c>
      <c r="L830">
        <v>55</v>
      </c>
      <c r="M830" t="str">
        <v>ADMINISTRACION DE COMITE CONTRA LA VIOLENCIA LABORAL</v>
      </c>
      <c r="N830" t="str">
        <v>SERVICIO ESPECIALIZADO</v>
      </c>
      <c r="O830">
        <v>0</v>
      </c>
      <c r="P830">
        <v>2</v>
      </c>
      <c r="Q830">
        <v>0</v>
      </c>
      <c r="R830">
        <f t="shared" si="40"/>
        <v>2</v>
      </c>
      <c r="S830">
        <f t="shared" si="41"/>
        <v>0</v>
      </c>
      <c r="T830" s="53" t="str">
        <f t="shared" si="42"/>
        <v/>
      </c>
      <c r="U830" s="53" t="str">
        <f t="shared" si="42"/>
        <v/>
      </c>
      <c r="V830" s="53" t="str">
        <f t="shared" si="42"/>
        <v/>
      </c>
      <c r="W830" s="53" t="str">
        <f t="shared" si="42"/>
        <v/>
      </c>
      <c r="X830" s="53" t="str">
        <f t="shared" si="42"/>
        <v>CSCGT</v>
      </c>
    </row>
    <row r="831" spans="1:24" hidden="1" x14ac:dyDescent="0.3">
      <c r="A831" s="53">
        <v>65</v>
      </c>
      <c r="B831" s="121">
        <v>45189</v>
      </c>
      <c r="C831" t="str">
        <v>BERENICE, CERVANTES PIZAÑA</v>
      </c>
      <c r="D831" s="53" t="str">
        <v>TÉCNICA ELÉCTRICA DE PARRAL</v>
      </c>
      <c r="E831" s="53" t="str">
        <v>PRODUCTIVA</v>
      </c>
      <c r="F831" t="str">
        <v>ACTIVIDADES DE CONTROL INTERNO</v>
      </c>
      <c r="G831" s="121" t="str">
        <v>14/07/2023</v>
      </c>
      <c r="H831" s="53">
        <v>2023</v>
      </c>
      <c r="I831" t="str">
        <v>jul</v>
      </c>
      <c r="J831" s="124">
        <v>45108</v>
      </c>
      <c r="K831">
        <v>63</v>
      </c>
      <c r="L831">
        <v>86</v>
      </c>
      <c r="M831" t="str">
        <v>ATENCION A FOLIO R23-002 PROTOCOLO DE ATENCION A VIOLENCIA LABORAL (CHIHUAHUA)</v>
      </c>
      <c r="N831" t="str">
        <v>AUDITORÍA</v>
      </c>
      <c r="O831" t="str">
        <v>INVESTIGACIÓN</v>
      </c>
      <c r="P831">
        <v>6.5</v>
      </c>
      <c r="Q831">
        <v>0</v>
      </c>
      <c r="R831">
        <f t="shared" si="40"/>
        <v>6.5</v>
      </c>
      <c r="S831">
        <f t="shared" si="41"/>
        <v>0</v>
      </c>
      <c r="T831" s="53" t="str">
        <f t="shared" si="42"/>
        <v>TÉCNICA ELÉCTRICA DE PARRAL</v>
      </c>
      <c r="U831" s="53" t="str">
        <f t="shared" si="42"/>
        <v/>
      </c>
      <c r="V831" s="53" t="str">
        <f t="shared" si="42"/>
        <v/>
      </c>
      <c r="W831" s="53" t="str">
        <f t="shared" si="42"/>
        <v/>
      </c>
      <c r="X831" s="53" t="str">
        <f t="shared" si="42"/>
        <v/>
      </c>
    </row>
    <row r="832" spans="1:24" hidden="1" x14ac:dyDescent="0.3">
      <c r="A832" s="53">
        <v>64</v>
      </c>
      <c r="B832" s="121">
        <v>45189</v>
      </c>
      <c r="C832" t="str">
        <v>BERENICE, CERVANTES PIZAÑA</v>
      </c>
      <c r="D832" s="53" t="str">
        <v>CSCGT</v>
      </c>
      <c r="E832" s="53" t="str">
        <v>IMPRODUCTIVA</v>
      </c>
      <c r="F832" t="str">
        <v>ADMINISTRACIÓN DE DOCUMENTOS EN REPOSITORIO  DE CI</v>
      </c>
      <c r="G832" s="121" t="str">
        <v>12/07/2023</v>
      </c>
      <c r="H832" s="53">
        <v>2023</v>
      </c>
      <c r="I832" t="str">
        <v>jul</v>
      </c>
      <c r="J832" s="124">
        <v>45108</v>
      </c>
      <c r="K832">
        <v>0</v>
      </c>
      <c r="L832">
        <v>0</v>
      </c>
      <c r="M832">
        <v>0</v>
      </c>
      <c r="N832">
        <v>0</v>
      </c>
      <c r="O832">
        <v>0</v>
      </c>
      <c r="P832">
        <v>1</v>
      </c>
      <c r="Q832">
        <v>0</v>
      </c>
      <c r="R832">
        <f t="shared" si="40"/>
        <v>1</v>
      </c>
      <c r="S832">
        <f t="shared" si="41"/>
        <v>0</v>
      </c>
      <c r="T832" s="53" t="str">
        <f t="shared" si="42"/>
        <v/>
      </c>
      <c r="U832" s="53" t="str">
        <f t="shared" si="42"/>
        <v/>
      </c>
      <c r="V832" s="53" t="str">
        <f t="shared" si="42"/>
        <v/>
      </c>
      <c r="W832" s="53" t="str">
        <f t="shared" si="42"/>
        <v/>
      </c>
      <c r="X832" s="53" t="str">
        <f t="shared" si="42"/>
        <v>CSCGT</v>
      </c>
    </row>
    <row r="833" spans="1:24" hidden="1" x14ac:dyDescent="0.3">
      <c r="A833" s="53">
        <v>63</v>
      </c>
      <c r="B833" s="121">
        <v>45170</v>
      </c>
      <c r="C833" t="str">
        <v>BERENICE, CERVANTES PIZAÑA</v>
      </c>
      <c r="D833" s="53" t="str">
        <v>TEPSA ELÉCTRICA</v>
      </c>
      <c r="E833" s="53" t="str">
        <v>PRODUCTIVA</v>
      </c>
      <c r="F833" t="str">
        <v>ACTIVIDADES DE CONTROL INTERNO</v>
      </c>
      <c r="G833" s="121" t="str">
        <v>14/07/2023</v>
      </c>
      <c r="H833" s="53">
        <v>2023</v>
      </c>
      <c r="I833" t="str">
        <v>jul</v>
      </c>
      <c r="J833" s="124">
        <v>45108</v>
      </c>
      <c r="K833">
        <v>43</v>
      </c>
      <c r="L833">
        <v>66</v>
      </c>
      <c r="M833" t="str">
        <v xml:space="preserve">PROYECTO ACTIVO ORDENES DE TRABAJO PLANTAS </v>
      </c>
      <c r="N833" t="str">
        <v>CONTROL INTERNO</v>
      </c>
      <c r="O833">
        <v>0</v>
      </c>
      <c r="P833">
        <v>2.5</v>
      </c>
      <c r="Q833">
        <v>0</v>
      </c>
      <c r="R833">
        <f t="shared" si="40"/>
        <v>2.5</v>
      </c>
      <c r="S833">
        <f t="shared" si="41"/>
        <v>0</v>
      </c>
      <c r="T833" s="53" t="str">
        <f t="shared" si="42"/>
        <v/>
      </c>
      <c r="U833" s="53" t="str">
        <f t="shared" si="42"/>
        <v>TEPSA ELÉCTRICA</v>
      </c>
      <c r="V833" s="53" t="str">
        <f t="shared" si="42"/>
        <v/>
      </c>
      <c r="W833" s="53" t="str">
        <f t="shared" si="42"/>
        <v/>
      </c>
      <c r="X833" s="53" t="str">
        <f t="shared" si="42"/>
        <v/>
      </c>
    </row>
    <row r="834" spans="1:24" hidden="1" x14ac:dyDescent="0.3">
      <c r="A834" s="53">
        <v>62</v>
      </c>
      <c r="B834" s="121">
        <v>45170</v>
      </c>
      <c r="C834" t="str">
        <v>BERENICE, CERVANTES PIZAÑA</v>
      </c>
      <c r="D834" s="53" t="str">
        <v>TÉCNICA ELÉCTRICA DE PARRAL</v>
      </c>
      <c r="E834" s="53" t="str">
        <v>PRODUCTIVA</v>
      </c>
      <c r="F834" t="str">
        <v>ACTIVIDADES DE CONTROL INTERNO</v>
      </c>
      <c r="G834" s="121" t="str">
        <v>13/07/2023</v>
      </c>
      <c r="H834" s="53">
        <v>2023</v>
      </c>
      <c r="I834" t="str">
        <v>jul</v>
      </c>
      <c r="J834" s="124">
        <v>45108</v>
      </c>
      <c r="K834">
        <v>63</v>
      </c>
      <c r="L834">
        <v>86</v>
      </c>
      <c r="M834" t="str">
        <v>ATENCION A FOLIO R23-002 PROTOCOLO DE ATENCION A VIOLENCIA LABORAL (CHIHUAHUA)</v>
      </c>
      <c r="N834" t="str">
        <v>AUDITORÍA</v>
      </c>
      <c r="O834" t="str">
        <v>INVESTIGACIÓN</v>
      </c>
      <c r="P834">
        <v>9</v>
      </c>
      <c r="Q834">
        <v>0</v>
      </c>
      <c r="R834">
        <f t="shared" si="40"/>
        <v>9</v>
      </c>
      <c r="S834">
        <f t="shared" si="41"/>
        <v>0</v>
      </c>
      <c r="T834" s="53" t="str">
        <f t="shared" si="42"/>
        <v>TÉCNICA ELÉCTRICA DE PARRAL</v>
      </c>
      <c r="U834" s="53" t="str">
        <f t="shared" si="42"/>
        <v/>
      </c>
      <c r="V834" s="53" t="str">
        <f t="shared" si="42"/>
        <v/>
      </c>
      <c r="W834" s="53" t="str">
        <f t="shared" si="42"/>
        <v/>
      </c>
      <c r="X834" s="53" t="str">
        <f t="shared" si="42"/>
        <v/>
      </c>
    </row>
    <row r="835" spans="1:24" hidden="1" x14ac:dyDescent="0.3">
      <c r="A835" s="53">
        <v>61</v>
      </c>
      <c r="B835" s="121">
        <v>45170</v>
      </c>
      <c r="C835" t="str">
        <v>BERENICE, CERVANTES PIZAÑA</v>
      </c>
      <c r="D835" s="53" t="str">
        <v>TÉCNICA ELÉCTRICA DE PARRAL</v>
      </c>
      <c r="E835" s="53" t="str">
        <v>PRODUCTIVA</v>
      </c>
      <c r="F835" t="str">
        <v>ACTIVIDADES DE CONTROL INTERNO</v>
      </c>
      <c r="G835" s="121" t="str">
        <v>12/07/2023</v>
      </c>
      <c r="H835" s="53">
        <v>2023</v>
      </c>
      <c r="I835" t="str">
        <v>jul</v>
      </c>
      <c r="J835" s="124">
        <v>45108</v>
      </c>
      <c r="K835">
        <v>63</v>
      </c>
      <c r="L835">
        <v>86</v>
      </c>
      <c r="M835" t="str">
        <v>ATENCION A FOLIO R23-002 PROTOCOLO DE ATENCION A VIOLENCIA LABORAL (CHIHUAHUA)</v>
      </c>
      <c r="N835" t="str">
        <v>AUDITORÍA</v>
      </c>
      <c r="O835" t="str">
        <v>INVESTIGACIÓN</v>
      </c>
      <c r="P835">
        <v>3</v>
      </c>
      <c r="Q835">
        <v>0</v>
      </c>
      <c r="R835">
        <f t="shared" si="40"/>
        <v>3</v>
      </c>
      <c r="S835">
        <f t="shared" si="41"/>
        <v>0</v>
      </c>
      <c r="T835" s="53" t="str">
        <f t="shared" ref="T835:X885" si="43">IF(OR(COUNTIF($D835,"*"&amp;T$5&amp;"*")&gt;0,$D835="GRUPO TEPSA"),T$5,"")</f>
        <v>TÉCNICA ELÉCTRICA DE PARRAL</v>
      </c>
      <c r="U835" s="53" t="str">
        <f t="shared" si="43"/>
        <v/>
      </c>
      <c r="V835" s="53" t="str">
        <f t="shared" si="43"/>
        <v/>
      </c>
      <c r="W835" s="53" t="str">
        <f t="shared" si="43"/>
        <v/>
      </c>
      <c r="X835" s="53" t="str">
        <f t="shared" si="43"/>
        <v/>
      </c>
    </row>
    <row r="836" spans="1:24" hidden="1" x14ac:dyDescent="0.3">
      <c r="A836" s="53">
        <v>60</v>
      </c>
      <c r="B836" s="121">
        <v>45170</v>
      </c>
      <c r="C836" t="str">
        <v>BERENICE, CERVANTES PIZAÑA</v>
      </c>
      <c r="D836" s="53" t="str">
        <v>CSCGT</v>
      </c>
      <c r="E836" s="53" t="str">
        <v>IMPRODUCTIVA</v>
      </c>
      <c r="F836" t="str">
        <v>TAREAS ADMINISTRATIVAS (REUNIÓN SOLICITADA POR OTRO DEPARTAMENTO OPERACIÓN 100%)</v>
      </c>
      <c r="G836" s="121" t="str">
        <v>12/07/2023</v>
      </c>
      <c r="H836" s="53">
        <v>2023</v>
      </c>
      <c r="I836" t="str">
        <v>jul</v>
      </c>
      <c r="J836" s="124">
        <v>45108</v>
      </c>
      <c r="K836">
        <v>66</v>
      </c>
      <c r="L836">
        <v>69</v>
      </c>
      <c r="M836" t="str">
        <v>ANALISIS REGLAMENTO INTERNO DE TRABAJO GRUPO TEPSA</v>
      </c>
      <c r="N836" t="str">
        <v>CONTROL INTERNO</v>
      </c>
      <c r="O836" t="str">
        <v>DOCUMENTACIÓN DE PROCESO</v>
      </c>
      <c r="P836">
        <v>1.5</v>
      </c>
      <c r="Q836">
        <v>0</v>
      </c>
      <c r="R836">
        <f t="shared" si="40"/>
        <v>1.5</v>
      </c>
      <c r="S836">
        <f t="shared" si="41"/>
        <v>0</v>
      </c>
      <c r="T836" s="53" t="str">
        <f t="shared" si="43"/>
        <v/>
      </c>
      <c r="U836" s="53" t="str">
        <f t="shared" si="43"/>
        <v/>
      </c>
      <c r="V836" s="53" t="str">
        <f t="shared" si="43"/>
        <v/>
      </c>
      <c r="W836" s="53" t="str">
        <f t="shared" si="43"/>
        <v/>
      </c>
      <c r="X836" s="53" t="str">
        <f t="shared" si="43"/>
        <v>CSCGT</v>
      </c>
    </row>
    <row r="837" spans="1:24" hidden="1" x14ac:dyDescent="0.3">
      <c r="A837" s="53">
        <v>59</v>
      </c>
      <c r="B837" s="121">
        <v>45170</v>
      </c>
      <c r="C837" t="str">
        <v>BERENICE, CERVANTES PIZAÑA</v>
      </c>
      <c r="D837" s="53" t="str">
        <v>CSCGT</v>
      </c>
      <c r="E837" s="53" t="str">
        <v>PRODUCTIVA</v>
      </c>
      <c r="F837" t="str">
        <v>ACTIVIDADES DE CONTROL INTERNO</v>
      </c>
      <c r="G837" s="121" t="str">
        <v>12/07/2023</v>
      </c>
      <c r="H837" s="53">
        <v>2023</v>
      </c>
      <c r="I837" t="str">
        <v>jul</v>
      </c>
      <c r="J837" s="124">
        <v>45108</v>
      </c>
      <c r="K837">
        <v>66</v>
      </c>
      <c r="L837">
        <v>69</v>
      </c>
      <c r="M837" t="str">
        <v>ANALISIS REGLAMENTO INTERNO DE TRABAJO GRUPO TEPSA</v>
      </c>
      <c r="N837" t="str">
        <v>CONTROL INTERNO</v>
      </c>
      <c r="O837" t="str">
        <v>DOCUMENTACIÓN DE PROCESO</v>
      </c>
      <c r="P837">
        <v>4</v>
      </c>
      <c r="Q837">
        <v>0</v>
      </c>
      <c r="R837">
        <f t="shared" si="40"/>
        <v>4</v>
      </c>
      <c r="S837">
        <f t="shared" si="41"/>
        <v>0</v>
      </c>
      <c r="T837" s="53" t="str">
        <f t="shared" si="43"/>
        <v/>
      </c>
      <c r="U837" s="53" t="str">
        <f t="shared" si="43"/>
        <v/>
      </c>
      <c r="V837" s="53" t="str">
        <f t="shared" si="43"/>
        <v/>
      </c>
      <c r="W837" s="53" t="str">
        <f t="shared" si="43"/>
        <v/>
      </c>
      <c r="X837" s="53" t="str">
        <f t="shared" si="43"/>
        <v>CSCGT</v>
      </c>
    </row>
    <row r="838" spans="1:24" hidden="1" x14ac:dyDescent="0.3">
      <c r="A838" s="53">
        <v>58</v>
      </c>
      <c r="B838" s="121">
        <v>45141</v>
      </c>
      <c r="C838" t="str">
        <v>BERENICE, CERVANTES PIZAÑA</v>
      </c>
      <c r="D838" s="53" t="str">
        <v>CSCGT</v>
      </c>
      <c r="E838" s="53" t="str">
        <v>IMPRODUCTIVA</v>
      </c>
      <c r="F838" t="str">
        <v>ENTRENAMIENTO / CAPACITACIÓN</v>
      </c>
      <c r="G838" s="121" t="str">
        <v>11/07/2023</v>
      </c>
      <c r="H838" s="53">
        <v>2023</v>
      </c>
      <c r="I838" t="str">
        <v>jul</v>
      </c>
      <c r="J838" s="124">
        <v>45108</v>
      </c>
      <c r="K838">
        <v>0</v>
      </c>
      <c r="L838">
        <v>0</v>
      </c>
      <c r="M838">
        <v>0</v>
      </c>
      <c r="N838">
        <v>0</v>
      </c>
      <c r="O838">
        <v>0</v>
      </c>
      <c r="P838">
        <v>1</v>
      </c>
      <c r="Q838">
        <v>0</v>
      </c>
      <c r="R838">
        <f t="shared" si="40"/>
        <v>1</v>
      </c>
      <c r="S838">
        <f t="shared" si="41"/>
        <v>0</v>
      </c>
      <c r="T838" s="53" t="str">
        <f t="shared" si="43"/>
        <v/>
      </c>
      <c r="U838" s="53" t="str">
        <f t="shared" si="43"/>
        <v/>
      </c>
      <c r="V838" s="53" t="str">
        <f t="shared" si="43"/>
        <v/>
      </c>
      <c r="W838" s="53" t="str">
        <f t="shared" si="43"/>
        <v/>
      </c>
      <c r="X838" s="53" t="str">
        <f t="shared" si="43"/>
        <v>CSCGT</v>
      </c>
    </row>
    <row r="839" spans="1:24" hidden="1" x14ac:dyDescent="0.3">
      <c r="A839" s="53">
        <v>57</v>
      </c>
      <c r="B839" s="121">
        <v>45141</v>
      </c>
      <c r="C839" t="str">
        <v>BERENICE, CERVANTES PIZAÑA</v>
      </c>
      <c r="D839" s="53" t="str">
        <v>CSCGT</v>
      </c>
      <c r="E839" s="53" t="str">
        <v>IMPRODUCTIVA</v>
      </c>
      <c r="F839" t="str">
        <v>TAREAS ADMINISTRATIVAS (REUNIÓN SOLICITADA POR OTRO DEPARTAMENTO OPERACIÓN 100%)</v>
      </c>
      <c r="G839" s="121" t="str">
        <v>11/07/2023</v>
      </c>
      <c r="H839" s="53">
        <v>2023</v>
      </c>
      <c r="I839" t="str">
        <v>jul</v>
      </c>
      <c r="J839" s="124">
        <v>45108</v>
      </c>
      <c r="K839">
        <v>0</v>
      </c>
      <c r="L839">
        <v>0</v>
      </c>
      <c r="M839">
        <v>0</v>
      </c>
      <c r="N839">
        <v>0</v>
      </c>
      <c r="O839">
        <v>0</v>
      </c>
      <c r="P839">
        <v>2</v>
      </c>
      <c r="Q839">
        <v>0</v>
      </c>
      <c r="R839">
        <f t="shared" ref="R839:R902" si="44">IF(OR(D839="GRUPO TEPSA",D839="TODAS"),P839/5,P839)</f>
        <v>2</v>
      </c>
      <c r="S839">
        <f t="shared" si="41"/>
        <v>0</v>
      </c>
      <c r="T839" s="53" t="str">
        <f t="shared" si="43"/>
        <v/>
      </c>
      <c r="U839" s="53" t="str">
        <f t="shared" si="43"/>
        <v/>
      </c>
      <c r="V839" s="53" t="str">
        <f t="shared" si="43"/>
        <v/>
      </c>
      <c r="W839" s="53" t="str">
        <f t="shared" si="43"/>
        <v/>
      </c>
      <c r="X839" s="53" t="str">
        <f t="shared" si="43"/>
        <v>CSCGT</v>
      </c>
    </row>
    <row r="840" spans="1:24" hidden="1" x14ac:dyDescent="0.3">
      <c r="A840" s="53">
        <v>56</v>
      </c>
      <c r="B840" s="121">
        <v>45141</v>
      </c>
      <c r="C840" t="str">
        <v>BERENICE, CERVANTES PIZAÑA</v>
      </c>
      <c r="D840" s="53" t="str">
        <v>TÉCNICA ELÉCTRICA DE PARRAL</v>
      </c>
      <c r="E840" s="53" t="str">
        <v>PRODUCTIVA</v>
      </c>
      <c r="F840" t="str">
        <v>ACTIVIDADES DE CONTROL INTERNO</v>
      </c>
      <c r="G840" s="121" t="str">
        <v>11/07/2023</v>
      </c>
      <c r="H840" s="53">
        <v>2023</v>
      </c>
      <c r="I840" t="str">
        <v>jul</v>
      </c>
      <c r="J840" s="124">
        <v>45108</v>
      </c>
      <c r="K840">
        <v>63</v>
      </c>
      <c r="L840">
        <v>86</v>
      </c>
      <c r="M840" t="str">
        <v>ATENCION A FOLIO R23-002 PROTOCOLO DE ATENCION A VIOLENCIA LABORAL (CHIHUAHUA)</v>
      </c>
      <c r="N840" t="str">
        <v>AUDITORÍA</v>
      </c>
      <c r="O840" t="str">
        <v>INVESTIGACIÓN</v>
      </c>
      <c r="P840">
        <v>1</v>
      </c>
      <c r="Q840">
        <v>0</v>
      </c>
      <c r="R840">
        <f t="shared" si="44"/>
        <v>1</v>
      </c>
      <c r="S840">
        <f t="shared" si="41"/>
        <v>0</v>
      </c>
      <c r="T840" s="53" t="str">
        <f t="shared" si="43"/>
        <v>TÉCNICA ELÉCTRICA DE PARRAL</v>
      </c>
      <c r="U840" s="53" t="str">
        <f t="shared" si="43"/>
        <v/>
      </c>
      <c r="V840" s="53" t="str">
        <f t="shared" si="43"/>
        <v/>
      </c>
      <c r="W840" s="53" t="str">
        <f t="shared" si="43"/>
        <v/>
      </c>
      <c r="X840" s="53" t="str">
        <f t="shared" si="43"/>
        <v/>
      </c>
    </row>
    <row r="841" spans="1:24" hidden="1" x14ac:dyDescent="0.3">
      <c r="A841" s="53">
        <v>55</v>
      </c>
      <c r="B841" s="121">
        <v>45141</v>
      </c>
      <c r="C841" t="str">
        <v>BERENICE, CERVANTES PIZAÑA</v>
      </c>
      <c r="D841" s="53" t="str">
        <v>CSCGT</v>
      </c>
      <c r="E841" s="53" t="str">
        <v>PRODUCTIVA</v>
      </c>
      <c r="F841" t="str">
        <v>ACTIVIDADES DE CONTROL INTERNO</v>
      </c>
      <c r="G841" s="121" t="str">
        <v>11/07/2023</v>
      </c>
      <c r="H841" s="53">
        <v>2023</v>
      </c>
      <c r="I841" t="str">
        <v>jul</v>
      </c>
      <c r="J841" s="124">
        <v>45108</v>
      </c>
      <c r="K841">
        <v>48</v>
      </c>
      <c r="L841">
        <v>71</v>
      </c>
      <c r="M841" t="str">
        <v>SOLICITUD PARA DESARROLLO O CAMBIO DE PROCESO (S) EN SISTEMAS.</v>
      </c>
      <c r="N841" t="str">
        <v>CONTROL INTERNO</v>
      </c>
      <c r="O841" t="str">
        <v>AUTOMATIZACIÓN DE PROCESO</v>
      </c>
      <c r="P841">
        <v>5</v>
      </c>
      <c r="Q841">
        <v>0</v>
      </c>
      <c r="R841">
        <f t="shared" si="44"/>
        <v>5</v>
      </c>
      <c r="S841">
        <f t="shared" si="41"/>
        <v>0</v>
      </c>
      <c r="T841" s="53" t="str">
        <f t="shared" si="43"/>
        <v/>
      </c>
      <c r="U841" s="53" t="str">
        <f t="shared" si="43"/>
        <v/>
      </c>
      <c r="V841" s="53" t="str">
        <f t="shared" si="43"/>
        <v/>
      </c>
      <c r="W841" s="53" t="str">
        <f t="shared" si="43"/>
        <v/>
      </c>
      <c r="X841" s="53" t="str">
        <f t="shared" si="43"/>
        <v>CSCGT</v>
      </c>
    </row>
    <row r="842" spans="1:24" hidden="1" x14ac:dyDescent="0.3">
      <c r="A842" s="53">
        <v>54</v>
      </c>
      <c r="B842" s="121">
        <v>45117</v>
      </c>
      <c r="C842" t="str">
        <v>BERENICE, CERVANTES PIZAÑA</v>
      </c>
      <c r="D842" s="53" t="str">
        <v>CSCGT</v>
      </c>
      <c r="E842" s="53" t="str">
        <v>PRODUCTIVA</v>
      </c>
      <c r="F842" t="str">
        <v>ACTIVIDADES DE CONTROL INTERNO</v>
      </c>
      <c r="G842" s="121" t="str">
        <v>10/07/2023</v>
      </c>
      <c r="H842" s="53">
        <v>2023</v>
      </c>
      <c r="I842" t="str">
        <v>jul</v>
      </c>
      <c r="J842" s="124">
        <v>45108</v>
      </c>
      <c r="K842">
        <v>48</v>
      </c>
      <c r="L842">
        <v>71</v>
      </c>
      <c r="M842" t="str">
        <v>SOLICITUD PARA DESARROLLO O CAMBIO DE PROCESO (S) EN SISTEMAS.</v>
      </c>
      <c r="N842" t="str">
        <v>CONTROL INTERNO</v>
      </c>
      <c r="O842" t="str">
        <v>AUTOMATIZACIÓN DE PROCESO</v>
      </c>
      <c r="P842">
        <v>1</v>
      </c>
      <c r="Q842">
        <v>0</v>
      </c>
      <c r="R842">
        <f t="shared" si="44"/>
        <v>1</v>
      </c>
      <c r="S842">
        <f t="shared" si="41"/>
        <v>0</v>
      </c>
      <c r="T842" s="53" t="str">
        <f t="shared" si="43"/>
        <v/>
      </c>
      <c r="U842" s="53" t="str">
        <f t="shared" si="43"/>
        <v/>
      </c>
      <c r="V842" s="53" t="str">
        <f t="shared" si="43"/>
        <v/>
      </c>
      <c r="W842" s="53" t="str">
        <f t="shared" si="43"/>
        <v/>
      </c>
      <c r="X842" s="53" t="str">
        <f t="shared" si="43"/>
        <v>CSCGT</v>
      </c>
    </row>
    <row r="843" spans="1:24" hidden="1" x14ac:dyDescent="0.3">
      <c r="A843" s="53">
        <v>53</v>
      </c>
      <c r="B843" s="121">
        <v>45117</v>
      </c>
      <c r="C843" t="str">
        <v>BERENICE, CERVANTES PIZAÑA</v>
      </c>
      <c r="D843" s="53" t="str">
        <v>TEPSA ELÉCTRICA</v>
      </c>
      <c r="E843" s="53" t="str">
        <v>PRODUCTIVA</v>
      </c>
      <c r="F843" t="str">
        <v>ACTIVIDADES DE CONTROL INTERNO</v>
      </c>
      <c r="G843" s="121" t="str">
        <v>10/07/2023</v>
      </c>
      <c r="H843" s="53">
        <v>2023</v>
      </c>
      <c r="I843" t="str">
        <v>jul</v>
      </c>
      <c r="J843" s="124">
        <v>45108</v>
      </c>
      <c r="K843">
        <v>47</v>
      </c>
      <c r="L843">
        <v>66</v>
      </c>
      <c r="M843" t="str">
        <v xml:space="preserve">PROYECTO ACTIVO ORDENES DE TRABAJO PLANTAS </v>
      </c>
      <c r="N843" t="str">
        <v>CONTROL INTERNO</v>
      </c>
      <c r="O843">
        <v>0</v>
      </c>
      <c r="P843">
        <v>1.5</v>
      </c>
      <c r="Q843">
        <v>0</v>
      </c>
      <c r="R843">
        <f t="shared" si="44"/>
        <v>1.5</v>
      </c>
      <c r="S843">
        <f t="shared" ref="S843:S906" si="45">IF(OR(D843="GRUPO TEPSA",D843="TODAS"),Q843/5,Q843)</f>
        <v>0</v>
      </c>
      <c r="T843" s="53" t="str">
        <f t="shared" si="43"/>
        <v/>
      </c>
      <c r="U843" s="53" t="str">
        <f t="shared" si="43"/>
        <v>TEPSA ELÉCTRICA</v>
      </c>
      <c r="V843" s="53" t="str">
        <f t="shared" si="43"/>
        <v/>
      </c>
      <c r="W843" s="53" t="str">
        <f t="shared" si="43"/>
        <v/>
      </c>
      <c r="X843" s="53" t="str">
        <f t="shared" si="43"/>
        <v/>
      </c>
    </row>
    <row r="844" spans="1:24" hidden="1" x14ac:dyDescent="0.3">
      <c r="A844" s="53">
        <v>52</v>
      </c>
      <c r="B844" s="121">
        <v>45117</v>
      </c>
      <c r="C844" t="str">
        <v>BERENICE, CERVANTES PIZAÑA</v>
      </c>
      <c r="D844" s="53" t="str">
        <v>CSCGT</v>
      </c>
      <c r="E844" s="53" t="str">
        <v>PRODUCTIVA</v>
      </c>
      <c r="F844" t="str">
        <v>ACTIVIDADES DE CONTROL INTERNO</v>
      </c>
      <c r="G844" s="121" t="str">
        <v>10/07/2023</v>
      </c>
      <c r="H844" s="53">
        <v>2023</v>
      </c>
      <c r="I844" t="str">
        <v>jul</v>
      </c>
      <c r="J844" s="124">
        <v>45108</v>
      </c>
      <c r="K844">
        <v>30</v>
      </c>
      <c r="L844">
        <v>52</v>
      </c>
      <c r="M844" t="str">
        <v>POLITICA Y PROCESO DE CONFLICTO DE INTERESES</v>
      </c>
      <c r="N844" t="str">
        <v>CONTROL INTERNO</v>
      </c>
      <c r="O844" t="str">
        <v>DOCUMENTACIÓN DE POLITICA</v>
      </c>
      <c r="P844">
        <v>5</v>
      </c>
      <c r="Q844">
        <v>0</v>
      </c>
      <c r="R844">
        <f t="shared" si="44"/>
        <v>5</v>
      </c>
      <c r="S844">
        <f t="shared" si="45"/>
        <v>0</v>
      </c>
      <c r="T844" s="53" t="str">
        <f t="shared" si="43"/>
        <v/>
      </c>
      <c r="U844" s="53" t="str">
        <f t="shared" si="43"/>
        <v/>
      </c>
      <c r="V844" s="53" t="str">
        <f t="shared" si="43"/>
        <v/>
      </c>
      <c r="W844" s="53" t="str">
        <f t="shared" si="43"/>
        <v/>
      </c>
      <c r="X844" s="53" t="str">
        <f t="shared" si="43"/>
        <v>CSCGT</v>
      </c>
    </row>
    <row r="845" spans="1:24" hidden="1" x14ac:dyDescent="0.3">
      <c r="A845" s="53">
        <v>51</v>
      </c>
      <c r="B845" s="121">
        <v>45117</v>
      </c>
      <c r="C845" t="str">
        <v>BERENICE, CERVANTES PIZAÑA</v>
      </c>
      <c r="D845" s="53" t="str">
        <v>CSCGT</v>
      </c>
      <c r="E845" s="53" t="str">
        <v>PRODUCTIVA</v>
      </c>
      <c r="F845" t="str">
        <v>ACTIVIDADES DE CONTROL INTERNO</v>
      </c>
      <c r="G845" s="121" t="str">
        <v>10/07/2023</v>
      </c>
      <c r="H845" s="53">
        <v>2023</v>
      </c>
      <c r="I845" t="str">
        <v>jul</v>
      </c>
      <c r="J845" s="124">
        <v>45108</v>
      </c>
      <c r="K845">
        <v>39</v>
      </c>
      <c r="L845">
        <v>63</v>
      </c>
      <c r="M845" t="str">
        <v>COMUNICACION: REALIZAR COMUNICADO REVISARLO Y COMUNICARLO.</v>
      </c>
      <c r="N845" t="str">
        <v>CONTROL INTERNO</v>
      </c>
      <c r="O845">
        <v>0</v>
      </c>
      <c r="P845">
        <v>1.5</v>
      </c>
      <c r="Q845">
        <v>0</v>
      </c>
      <c r="R845">
        <f t="shared" si="44"/>
        <v>1.5</v>
      </c>
      <c r="S845">
        <f t="shared" si="45"/>
        <v>0</v>
      </c>
      <c r="T845" s="53" t="str">
        <f t="shared" si="43"/>
        <v/>
      </c>
      <c r="U845" s="53" t="str">
        <f t="shared" si="43"/>
        <v/>
      </c>
      <c r="V845" s="53" t="str">
        <f t="shared" si="43"/>
        <v/>
      </c>
      <c r="W845" s="53" t="str">
        <f t="shared" si="43"/>
        <v/>
      </c>
      <c r="X845" s="53" t="str">
        <f t="shared" si="43"/>
        <v>CSCGT</v>
      </c>
    </row>
    <row r="846" spans="1:24" hidden="1" x14ac:dyDescent="0.3">
      <c r="A846" s="53">
        <v>50</v>
      </c>
      <c r="B846" s="121">
        <v>45117</v>
      </c>
      <c r="C846" t="str">
        <v>BERENICE, CERVANTES PIZAÑA</v>
      </c>
      <c r="D846" s="53" t="str">
        <v>CSCGT</v>
      </c>
      <c r="E846" s="53" t="str">
        <v>PRODUCTIVA</v>
      </c>
      <c r="F846" t="str">
        <v>ACTIVIDADES DE CONTROL INTERNO</v>
      </c>
      <c r="G846" s="121" t="str">
        <v>07/07/2023</v>
      </c>
      <c r="H846" s="53">
        <v>2023</v>
      </c>
      <c r="I846" t="str">
        <v>jul</v>
      </c>
      <c r="J846" s="124">
        <v>45108</v>
      </c>
      <c r="K846">
        <v>42</v>
      </c>
      <c r="L846">
        <v>64</v>
      </c>
      <c r="M846" t="str">
        <v>ADMINISTRACION DE DOCUMENTOS EN CARPETA DIGITAL CONTROL INTERNO</v>
      </c>
      <c r="N846" t="str">
        <v>CONTROL INTERNO</v>
      </c>
      <c r="O846">
        <v>0</v>
      </c>
      <c r="P846">
        <v>2.5</v>
      </c>
      <c r="Q846">
        <v>0</v>
      </c>
      <c r="R846">
        <f t="shared" si="44"/>
        <v>2.5</v>
      </c>
      <c r="S846">
        <f t="shared" si="45"/>
        <v>0</v>
      </c>
      <c r="T846" s="53" t="str">
        <f t="shared" si="43"/>
        <v/>
      </c>
      <c r="U846" s="53" t="str">
        <f t="shared" si="43"/>
        <v/>
      </c>
      <c r="V846" s="53" t="str">
        <f t="shared" si="43"/>
        <v/>
      </c>
      <c r="W846" s="53" t="str">
        <f t="shared" si="43"/>
        <v/>
      </c>
      <c r="X846" s="53" t="str">
        <f t="shared" si="43"/>
        <v>CSCGT</v>
      </c>
    </row>
    <row r="847" spans="1:24" hidden="1" x14ac:dyDescent="0.3">
      <c r="A847" s="53">
        <v>49</v>
      </c>
      <c r="B847" s="121">
        <v>45117</v>
      </c>
      <c r="C847" t="str">
        <v>BERENICE, CERVANTES PIZAÑA</v>
      </c>
      <c r="D847" s="53" t="str">
        <v>GRUPO TEPSA</v>
      </c>
      <c r="E847" s="53" t="str">
        <v>PRODUCTIVA</v>
      </c>
      <c r="F847" t="str">
        <v>ACTIVIDADES DE CONTROL INTERNO</v>
      </c>
      <c r="G847" s="121" t="str">
        <v>07/07/2023</v>
      </c>
      <c r="H847" s="53">
        <v>2023</v>
      </c>
      <c r="I847" t="str">
        <v>jul</v>
      </c>
      <c r="J847" s="124">
        <v>45108</v>
      </c>
      <c r="K847">
        <v>39</v>
      </c>
      <c r="L847">
        <v>63</v>
      </c>
      <c r="M847" t="str">
        <v>COMUNICACION: REALIZAR COMUNICADO REVISARLO Y COMUNICARLO.</v>
      </c>
      <c r="N847" t="str">
        <v>CONTROL INTERNO</v>
      </c>
      <c r="O847">
        <v>0</v>
      </c>
      <c r="P847">
        <v>2</v>
      </c>
      <c r="Q847">
        <v>0</v>
      </c>
      <c r="R847">
        <f t="shared" si="44"/>
        <v>0.4</v>
      </c>
      <c r="S847">
        <f t="shared" si="45"/>
        <v>0</v>
      </c>
      <c r="T847" s="53" t="str">
        <f t="shared" si="43"/>
        <v>TÉCNICA ELÉCTRICA DE PARRAL</v>
      </c>
      <c r="U847" s="53" t="str">
        <f t="shared" si="43"/>
        <v>TEPSA ELÉCTRICA</v>
      </c>
      <c r="V847" s="53" t="str">
        <f t="shared" si="43"/>
        <v>TEPSA COMERCIAL</v>
      </c>
      <c r="W847" s="53" t="str">
        <f t="shared" si="43"/>
        <v>TEPSA STEEL POWER</v>
      </c>
      <c r="X847" s="53" t="str">
        <f t="shared" si="43"/>
        <v>CSCGT</v>
      </c>
    </row>
    <row r="848" spans="1:24" hidden="1" x14ac:dyDescent="0.3">
      <c r="A848" s="53">
        <v>48</v>
      </c>
      <c r="B848" s="121">
        <v>45117</v>
      </c>
      <c r="C848" t="str">
        <v>BERENICE, CERVANTES PIZAÑA</v>
      </c>
      <c r="D848" s="53" t="str">
        <v>TÉCNICA ELÉCTRICA DE PARRAL</v>
      </c>
      <c r="E848" s="53" t="str">
        <v>PRODUCTIVA</v>
      </c>
      <c r="F848" t="str">
        <v>ACTIVIDADES DE CONTROL INTERNO</v>
      </c>
      <c r="G848" s="121" t="str">
        <v>07/07/2023</v>
      </c>
      <c r="H848" s="53">
        <v>2023</v>
      </c>
      <c r="I848" t="str">
        <v>jul</v>
      </c>
      <c r="J848" s="124">
        <v>45108</v>
      </c>
      <c r="K848">
        <v>35</v>
      </c>
      <c r="L848">
        <v>58</v>
      </c>
      <c r="M848" t="str">
        <v>PRIMERA FASE PROTOCOLO VIOLENCIA LABORAL</v>
      </c>
      <c r="N848" t="str">
        <v>AUDITORÍA</v>
      </c>
      <c r="O848" t="str">
        <v>INVESTIGACIÓN</v>
      </c>
      <c r="P848">
        <v>2</v>
      </c>
      <c r="Q848">
        <v>0</v>
      </c>
      <c r="R848">
        <f t="shared" si="44"/>
        <v>2</v>
      </c>
      <c r="S848">
        <f t="shared" si="45"/>
        <v>0</v>
      </c>
      <c r="T848" s="53" t="str">
        <f t="shared" si="43"/>
        <v>TÉCNICA ELÉCTRICA DE PARRAL</v>
      </c>
      <c r="U848" s="53" t="str">
        <f t="shared" si="43"/>
        <v/>
      </c>
      <c r="V848" s="53" t="str">
        <f t="shared" si="43"/>
        <v/>
      </c>
      <c r="W848" s="53" t="str">
        <f t="shared" si="43"/>
        <v/>
      </c>
      <c r="X848" s="53" t="str">
        <f t="shared" si="43"/>
        <v/>
      </c>
    </row>
    <row r="849" spans="1:24" hidden="1" x14ac:dyDescent="0.3">
      <c r="A849" s="53">
        <v>47</v>
      </c>
      <c r="B849" s="121">
        <v>45117</v>
      </c>
      <c r="C849" t="str">
        <v>BERENICE, CERVANTES PIZAÑA</v>
      </c>
      <c r="D849" s="53" t="str">
        <v>TEPSA ELÉCTRICA</v>
      </c>
      <c r="E849" s="53" t="str">
        <v>PRODUCTIVA</v>
      </c>
      <c r="F849" t="str">
        <v>REUNIONES CON CLIENTE</v>
      </c>
      <c r="G849" s="121" t="str">
        <v>07/07/2023</v>
      </c>
      <c r="H849" s="53">
        <v>2023</v>
      </c>
      <c r="I849" t="str">
        <v>jul</v>
      </c>
      <c r="J849" s="124">
        <v>45108</v>
      </c>
      <c r="K849">
        <v>43</v>
      </c>
      <c r="L849">
        <v>65</v>
      </c>
      <c r="M849" t="str">
        <v xml:space="preserve">PROYECTO ACTIVO ORDENES DE TRABAJO PLANTAS </v>
      </c>
      <c r="N849" t="str">
        <v>CONTROL INTERNO</v>
      </c>
      <c r="O849">
        <v>0</v>
      </c>
      <c r="P849">
        <v>1</v>
      </c>
      <c r="Q849">
        <v>0</v>
      </c>
      <c r="R849">
        <f t="shared" si="44"/>
        <v>1</v>
      </c>
      <c r="S849">
        <f t="shared" si="45"/>
        <v>0</v>
      </c>
      <c r="T849" s="53" t="str">
        <f t="shared" si="43"/>
        <v/>
      </c>
      <c r="U849" s="53" t="str">
        <f t="shared" si="43"/>
        <v>TEPSA ELÉCTRICA</v>
      </c>
      <c r="V849" s="53" t="str">
        <f t="shared" si="43"/>
        <v/>
      </c>
      <c r="W849" s="53" t="str">
        <f t="shared" si="43"/>
        <v/>
      </c>
      <c r="X849" s="53" t="str">
        <f t="shared" si="43"/>
        <v/>
      </c>
    </row>
    <row r="850" spans="1:24" hidden="1" x14ac:dyDescent="0.3">
      <c r="A850" s="53">
        <v>46</v>
      </c>
      <c r="B850" s="121">
        <v>45117</v>
      </c>
      <c r="C850" t="str">
        <v>BERENICE, CERVANTES PIZAÑA</v>
      </c>
      <c r="D850" s="53" t="str">
        <v>CSCGT</v>
      </c>
      <c r="E850" s="53" t="str">
        <v>PRODUCTIVA</v>
      </c>
      <c r="F850" t="str">
        <v>ACTIVIDADES DE CONTROL INTERNO</v>
      </c>
      <c r="G850" s="121" t="str">
        <v>07/07/2023</v>
      </c>
      <c r="H850" s="53">
        <v>2023</v>
      </c>
      <c r="I850" t="str">
        <v>jul</v>
      </c>
      <c r="J850" s="124">
        <v>45108</v>
      </c>
      <c r="K850">
        <v>32</v>
      </c>
      <c r="L850">
        <v>55</v>
      </c>
      <c r="M850" t="str">
        <v>ADMINISTRACION DE COMITE CONTRA LA VIOLENCIA LABORAL</v>
      </c>
      <c r="N850" t="str">
        <v>SERVICIO ESPECIALIZADO</v>
      </c>
      <c r="O850">
        <v>0</v>
      </c>
      <c r="P850">
        <v>1.5</v>
      </c>
      <c r="Q850">
        <v>0</v>
      </c>
      <c r="R850">
        <f t="shared" si="44"/>
        <v>1.5</v>
      </c>
      <c r="S850">
        <f t="shared" si="45"/>
        <v>0</v>
      </c>
      <c r="T850" s="53" t="str">
        <f t="shared" si="43"/>
        <v/>
      </c>
      <c r="U850" s="53" t="str">
        <f t="shared" si="43"/>
        <v/>
      </c>
      <c r="V850" s="53" t="str">
        <f t="shared" si="43"/>
        <v/>
      </c>
      <c r="W850" s="53" t="str">
        <f t="shared" si="43"/>
        <v/>
      </c>
      <c r="X850" s="53" t="str">
        <f t="shared" si="43"/>
        <v>CSCGT</v>
      </c>
    </row>
    <row r="851" spans="1:24" hidden="1" x14ac:dyDescent="0.3">
      <c r="A851" s="53">
        <v>45</v>
      </c>
      <c r="B851" s="121">
        <v>45117</v>
      </c>
      <c r="C851" t="str">
        <v>BERENICE, CERVANTES PIZAÑA</v>
      </c>
      <c r="D851" s="53" t="str">
        <v>CSCGT</v>
      </c>
      <c r="E851" s="53" t="str">
        <v>PRODUCTIVA</v>
      </c>
      <c r="F851" t="str">
        <v>ACTIVIDADES DE CONTROL INTERNO</v>
      </c>
      <c r="G851" s="121" t="str">
        <v>06/07/2023</v>
      </c>
      <c r="H851" s="53">
        <v>2023</v>
      </c>
      <c r="I851" t="str">
        <v>jul</v>
      </c>
      <c r="J851" s="124">
        <v>45108</v>
      </c>
      <c r="K851">
        <v>42</v>
      </c>
      <c r="L851">
        <v>64</v>
      </c>
      <c r="M851" t="str">
        <v>ADMINISTRACION DE DOCUMENTOS EN CARPETA DIGITAL CONTROL INTERNO</v>
      </c>
      <c r="N851" t="str">
        <v>CONTROL INTERNO</v>
      </c>
      <c r="O851">
        <v>0</v>
      </c>
      <c r="P851">
        <v>3</v>
      </c>
      <c r="Q851">
        <v>0</v>
      </c>
      <c r="R851">
        <f t="shared" si="44"/>
        <v>3</v>
      </c>
      <c r="S851">
        <f t="shared" si="45"/>
        <v>0</v>
      </c>
      <c r="T851" s="53" t="str">
        <f t="shared" si="43"/>
        <v/>
      </c>
      <c r="U851" s="53" t="str">
        <f t="shared" si="43"/>
        <v/>
      </c>
      <c r="V851" s="53" t="str">
        <f t="shared" si="43"/>
        <v/>
      </c>
      <c r="W851" s="53" t="str">
        <f t="shared" si="43"/>
        <v/>
      </c>
      <c r="X851" s="53" t="str">
        <f t="shared" si="43"/>
        <v>CSCGT</v>
      </c>
    </row>
    <row r="852" spans="1:24" hidden="1" x14ac:dyDescent="0.3">
      <c r="A852" s="53">
        <v>44</v>
      </c>
      <c r="B852" s="121">
        <v>45117</v>
      </c>
      <c r="C852" t="str">
        <v>BERENICE, CERVANTES PIZAÑA</v>
      </c>
      <c r="D852" s="53" t="str">
        <v>CSCGT</v>
      </c>
      <c r="E852" s="53" t="str">
        <v>PRODUCTIVA</v>
      </c>
      <c r="F852" t="str">
        <v>ACTIVIDADES DE CONTROL INTERNO</v>
      </c>
      <c r="G852" s="121" t="str">
        <v>06/07/2023</v>
      </c>
      <c r="H852" s="53">
        <v>2023</v>
      </c>
      <c r="I852" t="str">
        <v>jul</v>
      </c>
      <c r="J852" s="124">
        <v>45108</v>
      </c>
      <c r="K852">
        <v>30</v>
      </c>
      <c r="L852">
        <v>52</v>
      </c>
      <c r="M852" t="str">
        <v>POLITICA Y PROCESO DE CONFLICTO DE INTERESES</v>
      </c>
      <c r="N852" t="str">
        <v>CONTROL INTERNO</v>
      </c>
      <c r="O852" t="str">
        <v>DOCUMENTACIÓN DE POLITICA</v>
      </c>
      <c r="P852">
        <v>4</v>
      </c>
      <c r="Q852">
        <v>0</v>
      </c>
      <c r="R852">
        <f t="shared" si="44"/>
        <v>4</v>
      </c>
      <c r="S852">
        <f t="shared" si="45"/>
        <v>0</v>
      </c>
      <c r="T852" s="53" t="str">
        <f t="shared" si="43"/>
        <v/>
      </c>
      <c r="U852" s="53" t="str">
        <f t="shared" si="43"/>
        <v/>
      </c>
      <c r="V852" s="53" t="str">
        <f t="shared" si="43"/>
        <v/>
      </c>
      <c r="W852" s="53" t="str">
        <f t="shared" si="43"/>
        <v/>
      </c>
      <c r="X852" s="53" t="str">
        <f t="shared" si="43"/>
        <v>CSCGT</v>
      </c>
    </row>
    <row r="853" spans="1:24" hidden="1" x14ac:dyDescent="0.3">
      <c r="A853" s="53">
        <v>43</v>
      </c>
      <c r="B853" s="121">
        <v>45117</v>
      </c>
      <c r="C853" t="str">
        <v>BERENICE, CERVANTES PIZAÑA</v>
      </c>
      <c r="D853" s="53" t="str">
        <v>CSCGT</v>
      </c>
      <c r="E853" s="53" t="str">
        <v>PRODUCTIVA</v>
      </c>
      <c r="F853" t="str">
        <v>REUNIONES CON CLIENTE</v>
      </c>
      <c r="G853" s="121" t="str">
        <v>06/07/2023</v>
      </c>
      <c r="H853" s="53">
        <v>2023</v>
      </c>
      <c r="I853" t="str">
        <v>jul</v>
      </c>
      <c r="J853" s="124">
        <v>45108</v>
      </c>
      <c r="K853">
        <v>30</v>
      </c>
      <c r="L853">
        <v>52</v>
      </c>
      <c r="M853" t="str">
        <v>POLITICA Y PROCESO DE CONFLICTO DE INTERESES</v>
      </c>
      <c r="N853" t="str">
        <v>CONTROL INTERNO</v>
      </c>
      <c r="O853" t="str">
        <v>DOCUMENTACIÓN DE POLITICA</v>
      </c>
      <c r="P853">
        <v>2</v>
      </c>
      <c r="Q853">
        <v>0</v>
      </c>
      <c r="R853">
        <f t="shared" si="44"/>
        <v>2</v>
      </c>
      <c r="S853">
        <f t="shared" si="45"/>
        <v>0</v>
      </c>
      <c r="T853" s="53" t="str">
        <f t="shared" si="43"/>
        <v/>
      </c>
      <c r="U853" s="53" t="str">
        <f t="shared" si="43"/>
        <v/>
      </c>
      <c r="V853" s="53" t="str">
        <f t="shared" si="43"/>
        <v/>
      </c>
      <c r="W853" s="53" t="str">
        <f t="shared" si="43"/>
        <v/>
      </c>
      <c r="X853" s="53" t="str">
        <f t="shared" si="43"/>
        <v>CSCGT</v>
      </c>
    </row>
    <row r="854" spans="1:24" hidden="1" x14ac:dyDescent="0.3">
      <c r="A854" s="53">
        <v>42</v>
      </c>
      <c r="B854" s="121">
        <v>45113</v>
      </c>
      <c r="C854" t="str">
        <v>BERENICE, CERVANTES PIZAÑA</v>
      </c>
      <c r="D854" s="53" t="str">
        <v>CSCGT</v>
      </c>
      <c r="E854" s="53" t="str">
        <v>PRODUCTIVA</v>
      </c>
      <c r="F854" t="str">
        <v>ACTIVIDADES DE CONTROL INTERNO</v>
      </c>
      <c r="G854" s="121" t="str">
        <v>03/07/2023</v>
      </c>
      <c r="H854" s="53">
        <v>2023</v>
      </c>
      <c r="I854" t="str">
        <v>jul</v>
      </c>
      <c r="J854" s="124">
        <v>45108</v>
      </c>
      <c r="K854">
        <v>48</v>
      </c>
      <c r="L854">
        <v>71</v>
      </c>
      <c r="M854" t="str">
        <v>SOLICITUD PARA DESARROLLO O CAMBIO DE PROCESO (S) EN SISTEMAS.</v>
      </c>
      <c r="N854" t="str">
        <v>CONTROL INTERNO</v>
      </c>
      <c r="O854" t="str">
        <v>AUTOMATIZACIÓN DE PROCESO</v>
      </c>
      <c r="P854">
        <v>2</v>
      </c>
      <c r="Q854">
        <v>0</v>
      </c>
      <c r="R854">
        <f t="shared" si="44"/>
        <v>2</v>
      </c>
      <c r="S854">
        <f t="shared" si="45"/>
        <v>0</v>
      </c>
      <c r="T854" s="53" t="str">
        <f t="shared" si="43"/>
        <v/>
      </c>
      <c r="U854" s="53" t="str">
        <f t="shared" si="43"/>
        <v/>
      </c>
      <c r="V854" s="53" t="str">
        <f t="shared" si="43"/>
        <v/>
      </c>
      <c r="W854" s="53" t="str">
        <f t="shared" si="43"/>
        <v/>
      </c>
      <c r="X854" s="53" t="str">
        <f t="shared" si="43"/>
        <v>CSCGT</v>
      </c>
    </row>
    <row r="855" spans="1:24" hidden="1" x14ac:dyDescent="0.3">
      <c r="A855" s="53">
        <v>41</v>
      </c>
      <c r="B855" s="121">
        <v>45113</v>
      </c>
      <c r="C855" t="str">
        <v>BERENICE, CERVANTES PIZAÑA</v>
      </c>
      <c r="D855" s="53" t="str">
        <v>CSCGT</v>
      </c>
      <c r="E855" s="53" t="str">
        <v>IMPRODUCTIVA</v>
      </c>
      <c r="F855" t="str">
        <v>REUNIÓN EQUIPO DE TRABAJO</v>
      </c>
      <c r="G855" s="121" t="str">
        <v>30/06/2023</v>
      </c>
      <c r="H855" s="53">
        <v>2023</v>
      </c>
      <c r="I855" t="str">
        <v>jun</v>
      </c>
      <c r="J855" s="124">
        <v>45078</v>
      </c>
      <c r="K855">
        <v>0</v>
      </c>
      <c r="L855">
        <v>0</v>
      </c>
      <c r="M855">
        <v>0</v>
      </c>
      <c r="N855">
        <v>0</v>
      </c>
      <c r="O855">
        <v>0</v>
      </c>
      <c r="P855">
        <v>1.5</v>
      </c>
      <c r="Q855">
        <v>0</v>
      </c>
      <c r="R855">
        <f t="shared" si="44"/>
        <v>1.5</v>
      </c>
      <c r="S855">
        <f t="shared" si="45"/>
        <v>0</v>
      </c>
      <c r="T855" s="53" t="str">
        <f t="shared" si="43"/>
        <v/>
      </c>
      <c r="U855" s="53" t="str">
        <f t="shared" si="43"/>
        <v/>
      </c>
      <c r="V855" s="53" t="str">
        <f t="shared" si="43"/>
        <v/>
      </c>
      <c r="W855" s="53" t="str">
        <f t="shared" si="43"/>
        <v/>
      </c>
      <c r="X855" s="53" t="str">
        <f t="shared" si="43"/>
        <v>CSCGT</v>
      </c>
    </row>
    <row r="856" spans="1:24" hidden="1" x14ac:dyDescent="0.3">
      <c r="A856" s="53">
        <v>40</v>
      </c>
      <c r="B856" s="121">
        <v>45113</v>
      </c>
      <c r="C856" t="str">
        <v>BERENICE, CERVANTES PIZAÑA</v>
      </c>
      <c r="D856" s="53" t="str">
        <v>CSCGT</v>
      </c>
      <c r="E856" s="53" t="str">
        <v>PRODUCTIVA</v>
      </c>
      <c r="F856" t="str">
        <v>ACTIVIDADES DE CONTROL INTERNO</v>
      </c>
      <c r="G856" s="121">
        <v>45107</v>
      </c>
      <c r="H856" s="53">
        <v>2023</v>
      </c>
      <c r="I856" t="str">
        <v>jun</v>
      </c>
      <c r="J856" s="124">
        <v>45078</v>
      </c>
      <c r="K856">
        <v>20</v>
      </c>
      <c r="L856">
        <v>45</v>
      </c>
      <c r="M856" t="str">
        <v>ELABORACIÓN, PUBLICACIÓN E IMPLEMENTACION DE PROCESOS DE COMPRAS (MATERIALES, GASTOS Y PROYECTOS)</v>
      </c>
      <c r="N856" t="str">
        <v>CONTROL INTERNO</v>
      </c>
      <c r="O856" t="str">
        <v>DOCUMENTACIÓN DE PROCESO</v>
      </c>
      <c r="P856">
        <v>2</v>
      </c>
      <c r="Q856">
        <v>0</v>
      </c>
      <c r="R856">
        <f t="shared" si="44"/>
        <v>2</v>
      </c>
      <c r="S856">
        <f t="shared" si="45"/>
        <v>0</v>
      </c>
      <c r="T856" s="53" t="str">
        <f t="shared" si="43"/>
        <v/>
      </c>
      <c r="U856" s="53" t="str">
        <f t="shared" si="43"/>
        <v/>
      </c>
      <c r="V856" s="53" t="str">
        <f t="shared" si="43"/>
        <v/>
      </c>
      <c r="W856" s="53" t="str">
        <f t="shared" si="43"/>
        <v/>
      </c>
      <c r="X856" s="53" t="str">
        <f t="shared" si="43"/>
        <v>CSCGT</v>
      </c>
    </row>
    <row r="857" spans="1:24" hidden="1" x14ac:dyDescent="0.3">
      <c r="A857" s="53">
        <v>39</v>
      </c>
      <c r="B857" s="121">
        <v>45113</v>
      </c>
      <c r="C857" t="str">
        <v>BERENICE, CERVANTES PIZAÑA</v>
      </c>
      <c r="D857" s="53" t="str">
        <v>CSCGT</v>
      </c>
      <c r="E857" s="53" t="str">
        <v>IMPRODUCTIVA</v>
      </c>
      <c r="F857" t="str">
        <v>REUNIÓN EQUIPO DE TRABAJO</v>
      </c>
      <c r="G857" s="121" t="str">
        <v>30/06/2023</v>
      </c>
      <c r="H857" s="53">
        <v>2023</v>
      </c>
      <c r="I857" t="str">
        <v>jun</v>
      </c>
      <c r="J857" s="124">
        <v>45078</v>
      </c>
      <c r="K857">
        <v>0</v>
      </c>
      <c r="L857">
        <v>0</v>
      </c>
      <c r="M857">
        <v>0</v>
      </c>
      <c r="N857">
        <v>0</v>
      </c>
      <c r="O857">
        <v>0</v>
      </c>
      <c r="P857">
        <v>2</v>
      </c>
      <c r="Q857">
        <v>0</v>
      </c>
      <c r="R857">
        <f t="shared" si="44"/>
        <v>2</v>
      </c>
      <c r="S857">
        <f t="shared" si="45"/>
        <v>0</v>
      </c>
      <c r="T857" s="53" t="str">
        <f t="shared" si="43"/>
        <v/>
      </c>
      <c r="U857" s="53" t="str">
        <f t="shared" si="43"/>
        <v/>
      </c>
      <c r="V857" s="53" t="str">
        <f t="shared" si="43"/>
        <v/>
      </c>
      <c r="W857" s="53" t="str">
        <f t="shared" si="43"/>
        <v/>
      </c>
      <c r="X857" s="53" t="str">
        <f t="shared" si="43"/>
        <v>CSCGT</v>
      </c>
    </row>
    <row r="858" spans="1:24" hidden="1" x14ac:dyDescent="0.3">
      <c r="A858" s="53">
        <v>38</v>
      </c>
      <c r="B858" s="121">
        <v>45113</v>
      </c>
      <c r="C858" t="str">
        <v>BERENICE, CERVANTES PIZAÑA</v>
      </c>
      <c r="D858" s="53" t="str">
        <v>CSCGT</v>
      </c>
      <c r="E858" s="53" t="str">
        <v>PRODUCTIVA</v>
      </c>
      <c r="F858" t="str">
        <v>ACTIVIDADES DE CONTROL INTERNO</v>
      </c>
      <c r="G858" s="121" t="str">
        <v>30/06/2023</v>
      </c>
      <c r="H858" s="53">
        <v>2023</v>
      </c>
      <c r="I858" t="str">
        <v>jun</v>
      </c>
      <c r="J858" s="124">
        <v>45078</v>
      </c>
      <c r="K858">
        <v>26</v>
      </c>
      <c r="L858">
        <v>51</v>
      </c>
      <c r="M858" t="str">
        <v>CREACION DE FLUJO Y BITACORA DE CASOS PARA FUNCIONAMIENTO DE COMITE DE COMPRAS</v>
      </c>
      <c r="N858" t="str">
        <v>CONTROL INTERNO</v>
      </c>
      <c r="O858" t="str">
        <v>DOCUMENTACIÓN DE PROCESO</v>
      </c>
      <c r="P858">
        <v>2</v>
      </c>
      <c r="Q858">
        <v>0</v>
      </c>
      <c r="R858">
        <f t="shared" si="44"/>
        <v>2</v>
      </c>
      <c r="S858">
        <f t="shared" si="45"/>
        <v>0</v>
      </c>
      <c r="T858" s="53" t="str">
        <f t="shared" si="43"/>
        <v/>
      </c>
      <c r="U858" s="53" t="str">
        <f t="shared" si="43"/>
        <v/>
      </c>
      <c r="V858" s="53" t="str">
        <f t="shared" si="43"/>
        <v/>
      </c>
      <c r="W858" s="53" t="str">
        <f t="shared" si="43"/>
        <v/>
      </c>
      <c r="X858" s="53" t="str">
        <f t="shared" si="43"/>
        <v>CSCGT</v>
      </c>
    </row>
    <row r="859" spans="1:24" hidden="1" x14ac:dyDescent="0.3">
      <c r="A859" s="53">
        <v>37</v>
      </c>
      <c r="B859" s="121">
        <v>45113</v>
      </c>
      <c r="C859" t="str">
        <v>BERENICE, CERVANTES PIZAÑA</v>
      </c>
      <c r="D859" s="53" t="str">
        <v>TEPSA ELÉCTRICA</v>
      </c>
      <c r="E859" s="53" t="str">
        <v>PRODUCTIVA</v>
      </c>
      <c r="F859" t="str">
        <v>REUNIONES CON CLIENTE</v>
      </c>
      <c r="G859" s="121" t="str">
        <v>30/06/2023</v>
      </c>
      <c r="H859" s="53">
        <v>2023</v>
      </c>
      <c r="I859" t="str">
        <v>jun</v>
      </c>
      <c r="J859" s="124">
        <v>45078</v>
      </c>
      <c r="K859">
        <v>43</v>
      </c>
      <c r="L859">
        <v>65</v>
      </c>
      <c r="M859" t="str">
        <v xml:space="preserve">PROYECTO ACTIVO ORDENES DE TRABAJO PLANTAS </v>
      </c>
      <c r="N859" t="str">
        <v>CONTROL INTERNO</v>
      </c>
      <c r="O859">
        <v>0</v>
      </c>
      <c r="P859">
        <v>1.5</v>
      </c>
      <c r="Q859">
        <v>0</v>
      </c>
      <c r="R859">
        <f t="shared" si="44"/>
        <v>1.5</v>
      </c>
      <c r="S859">
        <f t="shared" si="45"/>
        <v>0</v>
      </c>
      <c r="T859" s="53" t="str">
        <f t="shared" si="43"/>
        <v/>
      </c>
      <c r="U859" s="53" t="str">
        <f t="shared" si="43"/>
        <v>TEPSA ELÉCTRICA</v>
      </c>
      <c r="V859" s="53" t="str">
        <f t="shared" si="43"/>
        <v/>
      </c>
      <c r="W859" s="53" t="str">
        <f t="shared" si="43"/>
        <v/>
      </c>
      <c r="X859" s="53" t="str">
        <f t="shared" si="43"/>
        <v/>
      </c>
    </row>
    <row r="860" spans="1:24" hidden="1" x14ac:dyDescent="0.3">
      <c r="A860" s="53">
        <v>36</v>
      </c>
      <c r="B860" s="121">
        <v>45113</v>
      </c>
      <c r="C860" t="str">
        <v>BERENICE, CERVANTES PIZAÑA</v>
      </c>
      <c r="D860" s="53" t="str">
        <v>CSCGT</v>
      </c>
      <c r="E860" s="53" t="str">
        <v>PRODUCTIVA</v>
      </c>
      <c r="F860" t="str">
        <v>ACTIVIDADES DE CONTROL INTERNO</v>
      </c>
      <c r="G860" s="121" t="str">
        <v>29/06/2023</v>
      </c>
      <c r="H860" s="53">
        <v>2023</v>
      </c>
      <c r="I860" t="str">
        <v>jun</v>
      </c>
      <c r="J860" s="124">
        <v>45078</v>
      </c>
      <c r="K860">
        <v>42</v>
      </c>
      <c r="L860">
        <v>64</v>
      </c>
      <c r="M860" t="str">
        <v>ADMINISTRACION DE DOCUMENTOS EN CARPETA DIGITAL CONTROL INTERNO</v>
      </c>
      <c r="N860" t="str">
        <v>CONTROL INTERNO</v>
      </c>
      <c r="O860">
        <v>0</v>
      </c>
      <c r="P860">
        <v>2.5</v>
      </c>
      <c r="Q860">
        <v>0</v>
      </c>
      <c r="R860">
        <f t="shared" si="44"/>
        <v>2.5</v>
      </c>
      <c r="S860">
        <f t="shared" si="45"/>
        <v>0</v>
      </c>
      <c r="T860" s="53" t="str">
        <f t="shared" si="43"/>
        <v/>
      </c>
      <c r="U860" s="53" t="str">
        <f t="shared" si="43"/>
        <v/>
      </c>
      <c r="V860" s="53" t="str">
        <f t="shared" si="43"/>
        <v/>
      </c>
      <c r="W860" s="53" t="str">
        <f t="shared" si="43"/>
        <v/>
      </c>
      <c r="X860" s="53" t="str">
        <f t="shared" si="43"/>
        <v>CSCGT</v>
      </c>
    </row>
    <row r="861" spans="1:24" hidden="1" x14ac:dyDescent="0.3">
      <c r="A861" s="53">
        <v>35</v>
      </c>
      <c r="B861" s="121">
        <v>45113</v>
      </c>
      <c r="C861" t="str">
        <v>BERENICE, CERVANTES PIZAÑA</v>
      </c>
      <c r="D861" s="53" t="str">
        <v>CSCGT</v>
      </c>
      <c r="E861" s="53" t="str">
        <v>PRODUCTIVA</v>
      </c>
      <c r="F861" t="str">
        <v>ACTIVIDADES DE CONTROL INTERNO</v>
      </c>
      <c r="G861" s="121" t="str">
        <v>29/06/2023</v>
      </c>
      <c r="H861" s="53">
        <v>2023</v>
      </c>
      <c r="I861" t="str">
        <v>jun</v>
      </c>
      <c r="J861" s="124">
        <v>45078</v>
      </c>
      <c r="K861">
        <v>39</v>
      </c>
      <c r="L861">
        <v>63</v>
      </c>
      <c r="M861" t="str">
        <v>COMUNICACION: REALIZAR COMUNICADO REVISARLO Y COMUNICARLO.</v>
      </c>
      <c r="N861" t="str">
        <v>CONTROL INTERNO</v>
      </c>
      <c r="O861">
        <v>0</v>
      </c>
      <c r="P861">
        <v>1.5</v>
      </c>
      <c r="Q861">
        <v>0</v>
      </c>
      <c r="R861">
        <f t="shared" si="44"/>
        <v>1.5</v>
      </c>
      <c r="S861">
        <f t="shared" si="45"/>
        <v>0</v>
      </c>
      <c r="T861" s="53" t="str">
        <f t="shared" si="43"/>
        <v/>
      </c>
      <c r="U861" s="53" t="str">
        <f t="shared" si="43"/>
        <v/>
      </c>
      <c r="V861" s="53" t="str">
        <f t="shared" si="43"/>
        <v/>
      </c>
      <c r="W861" s="53" t="str">
        <f t="shared" si="43"/>
        <v/>
      </c>
      <c r="X861" s="53" t="str">
        <f t="shared" si="43"/>
        <v>CSCGT</v>
      </c>
    </row>
    <row r="862" spans="1:24" hidden="1" x14ac:dyDescent="0.3">
      <c r="A862" s="53">
        <v>34</v>
      </c>
      <c r="B862" s="121">
        <v>45113</v>
      </c>
      <c r="C862" t="str">
        <v>BERENICE, CERVANTES PIZAÑA</v>
      </c>
      <c r="D862" s="53" t="str">
        <v>TEPSA COMERCIAL</v>
      </c>
      <c r="E862" s="53" t="str">
        <v>PRODUCTIVA</v>
      </c>
      <c r="F862" t="str">
        <v>ACTIVIDADES DE CONTROL INTERNO</v>
      </c>
      <c r="G862" s="121" t="str">
        <v>29/06/2023</v>
      </c>
      <c r="H862" s="53">
        <v>2023</v>
      </c>
      <c r="I862" t="str">
        <v>jun</v>
      </c>
      <c r="J862" s="124">
        <v>45078</v>
      </c>
      <c r="K862">
        <v>44</v>
      </c>
      <c r="L862">
        <v>68</v>
      </c>
      <c r="M862" t="str">
        <v xml:space="preserve">INVENTARIO Y ENTREGA ESQUEMA DE COMISIONES EN VENTAS </v>
      </c>
      <c r="N862" t="str">
        <v>SERVICIO ESPECIALIZADO</v>
      </c>
      <c r="O862" t="str">
        <v>ESTRUCTURA ORGANIZACIONAL</v>
      </c>
      <c r="P862">
        <v>3.5</v>
      </c>
      <c r="Q862">
        <v>0</v>
      </c>
      <c r="R862">
        <f t="shared" si="44"/>
        <v>3.5</v>
      </c>
      <c r="S862">
        <f t="shared" si="45"/>
        <v>0</v>
      </c>
      <c r="T862" s="53" t="str">
        <f t="shared" si="43"/>
        <v/>
      </c>
      <c r="U862" s="53" t="str">
        <f t="shared" si="43"/>
        <v/>
      </c>
      <c r="V862" s="53" t="str">
        <f t="shared" si="43"/>
        <v>TEPSA COMERCIAL</v>
      </c>
      <c r="W862" s="53" t="str">
        <f t="shared" si="43"/>
        <v/>
      </c>
      <c r="X862" s="53" t="str">
        <f t="shared" si="43"/>
        <v/>
      </c>
    </row>
    <row r="863" spans="1:24" hidden="1" x14ac:dyDescent="0.3">
      <c r="A863" s="53">
        <v>33</v>
      </c>
      <c r="B863" s="121">
        <v>45113</v>
      </c>
      <c r="C863" t="str">
        <v>BERENICE, CERVANTES PIZAÑA</v>
      </c>
      <c r="D863" s="53" t="str">
        <v>TÉCNICA ELÉCTRICA DE PARRAL</v>
      </c>
      <c r="E863" s="53" t="str">
        <v>PRODUCTIVA</v>
      </c>
      <c r="F863" t="str">
        <v>REUNIONES CON CLIENTE</v>
      </c>
      <c r="G863" s="121" t="str">
        <v>29/06/2023</v>
      </c>
      <c r="H863" s="53">
        <v>2023</v>
      </c>
      <c r="I863" t="str">
        <v>jun</v>
      </c>
      <c r="J863" s="124">
        <v>45078</v>
      </c>
      <c r="K863">
        <v>43</v>
      </c>
      <c r="L863">
        <v>65</v>
      </c>
      <c r="M863" t="str">
        <v xml:space="preserve">PROYECTO ACTIVO ORDENES DE TRABAJO PLANTAS </v>
      </c>
      <c r="N863" t="str">
        <v>CONTROL INTERNO</v>
      </c>
      <c r="O863">
        <v>0</v>
      </c>
      <c r="P863">
        <v>1.5</v>
      </c>
      <c r="Q863">
        <v>0</v>
      </c>
      <c r="R863">
        <f t="shared" si="44"/>
        <v>1.5</v>
      </c>
      <c r="S863">
        <f t="shared" si="45"/>
        <v>0</v>
      </c>
      <c r="T863" s="53" t="str">
        <f t="shared" si="43"/>
        <v>TÉCNICA ELÉCTRICA DE PARRAL</v>
      </c>
      <c r="U863" s="53" t="str">
        <f t="shared" si="43"/>
        <v/>
      </c>
      <c r="V863" s="53" t="str">
        <f t="shared" si="43"/>
        <v/>
      </c>
      <c r="W863" s="53" t="str">
        <f t="shared" si="43"/>
        <v/>
      </c>
      <c r="X863" s="53" t="str">
        <f t="shared" si="43"/>
        <v/>
      </c>
    </row>
    <row r="864" spans="1:24" hidden="1" x14ac:dyDescent="0.3">
      <c r="A864" s="53">
        <v>32</v>
      </c>
      <c r="B864" s="121">
        <v>45113</v>
      </c>
      <c r="C864" t="str">
        <v>BERENICE, CERVANTES PIZAÑA</v>
      </c>
      <c r="D864" s="53" t="str">
        <v>CSCGT</v>
      </c>
      <c r="E864" s="53" t="str">
        <v>PRODUCTIVA</v>
      </c>
      <c r="F864" t="str">
        <v>ACTIVIDADES DE CONTROL INTERNO</v>
      </c>
      <c r="G864" s="121" t="str">
        <v>28/06/2023</v>
      </c>
      <c r="H864" s="53">
        <v>2023</v>
      </c>
      <c r="I864" t="str">
        <v>jun</v>
      </c>
      <c r="J864" s="124">
        <v>45078</v>
      </c>
      <c r="K864">
        <v>20</v>
      </c>
      <c r="L864">
        <v>45</v>
      </c>
      <c r="M864" t="str">
        <v>ELABORACIÓN, PUBLICACIÓN E IMPLEMENTACION DE PROCESOS DE COMPRAS (MATERIALES, GASTOS Y PROYECTOS)</v>
      </c>
      <c r="N864" t="str">
        <v>CONTROL INTERNO</v>
      </c>
      <c r="O864" t="str">
        <v>DOCUMENTACIÓN DE PROCESO</v>
      </c>
      <c r="P864">
        <v>3.5</v>
      </c>
      <c r="Q864">
        <v>0</v>
      </c>
      <c r="R864">
        <f t="shared" si="44"/>
        <v>3.5</v>
      </c>
      <c r="S864">
        <f t="shared" si="45"/>
        <v>0</v>
      </c>
      <c r="T864" s="53" t="str">
        <f t="shared" si="43"/>
        <v/>
      </c>
      <c r="U864" s="53" t="str">
        <f t="shared" si="43"/>
        <v/>
      </c>
      <c r="V864" s="53" t="str">
        <f t="shared" si="43"/>
        <v/>
      </c>
      <c r="W864" s="53" t="str">
        <f t="shared" si="43"/>
        <v/>
      </c>
      <c r="X864" s="53" t="str">
        <f t="shared" si="43"/>
        <v>CSCGT</v>
      </c>
    </row>
    <row r="865" spans="1:24" hidden="1" x14ac:dyDescent="0.3">
      <c r="A865" s="53">
        <v>31</v>
      </c>
      <c r="B865" s="121">
        <v>45112</v>
      </c>
      <c r="C865" t="str">
        <v>BERENICE, CERVANTES PIZAÑA</v>
      </c>
      <c r="D865" s="53" t="str">
        <v>CSCGT</v>
      </c>
      <c r="E865" s="53" t="str">
        <v>PRODUCTIVA</v>
      </c>
      <c r="F865" t="str">
        <v>REUNIONES CON CLIENTE</v>
      </c>
      <c r="G865" s="121" t="str">
        <v>28/06/2023</v>
      </c>
      <c r="H865" s="53">
        <v>2023</v>
      </c>
      <c r="I865" t="str">
        <v>jun</v>
      </c>
      <c r="J865" s="124">
        <v>45078</v>
      </c>
      <c r="K865">
        <v>30</v>
      </c>
      <c r="L865">
        <v>52</v>
      </c>
      <c r="M865" t="str">
        <v>POLITICA Y PROCESO DE CONFLICTO DE INTERESES</v>
      </c>
      <c r="N865" t="str">
        <v>CONTROL INTERNO</v>
      </c>
      <c r="O865" t="str">
        <v>DOCUMENTACIÓN DE POLITICA</v>
      </c>
      <c r="P865">
        <v>1.5</v>
      </c>
      <c r="Q865">
        <v>0</v>
      </c>
      <c r="R865">
        <f t="shared" si="44"/>
        <v>1.5</v>
      </c>
      <c r="S865">
        <f t="shared" si="45"/>
        <v>0</v>
      </c>
      <c r="T865" s="53" t="str">
        <f t="shared" si="43"/>
        <v/>
      </c>
      <c r="U865" s="53" t="str">
        <f t="shared" si="43"/>
        <v/>
      </c>
      <c r="V865" s="53" t="str">
        <f t="shared" si="43"/>
        <v/>
      </c>
      <c r="W865" s="53" t="str">
        <f t="shared" si="43"/>
        <v/>
      </c>
      <c r="X865" s="53" t="str">
        <f t="shared" si="43"/>
        <v>CSCGT</v>
      </c>
    </row>
    <row r="866" spans="1:24" hidden="1" x14ac:dyDescent="0.3">
      <c r="A866" s="53">
        <v>30</v>
      </c>
      <c r="B866" s="121">
        <v>45112</v>
      </c>
      <c r="C866" t="str">
        <v>BERENICE, CERVANTES PIZAÑA</v>
      </c>
      <c r="D866" s="53" t="str">
        <v>CSCGT</v>
      </c>
      <c r="E866" s="53" t="str">
        <v>PRODUCTIVA</v>
      </c>
      <c r="F866" t="str">
        <v>ACTIVIDADES DE CONTROL INTERNO</v>
      </c>
      <c r="G866" s="121" t="str">
        <v>28/06/2023</v>
      </c>
      <c r="H866" s="53">
        <v>2023</v>
      </c>
      <c r="I866" t="str">
        <v>jun</v>
      </c>
      <c r="J866" s="124">
        <v>45078</v>
      </c>
      <c r="K866">
        <v>42</v>
      </c>
      <c r="L866">
        <v>64</v>
      </c>
      <c r="M866" t="str">
        <v>ADMINISTRACION DE DOCUMENTOS EN CARPETA DIGITAL CONTROL INTERNO</v>
      </c>
      <c r="N866" t="str">
        <v>CONTROL INTERNO</v>
      </c>
      <c r="O866">
        <v>0</v>
      </c>
      <c r="P866">
        <v>4</v>
      </c>
      <c r="Q866">
        <v>0</v>
      </c>
      <c r="R866">
        <f t="shared" si="44"/>
        <v>4</v>
      </c>
      <c r="S866">
        <f t="shared" si="45"/>
        <v>0</v>
      </c>
      <c r="T866" s="53" t="str">
        <f t="shared" si="43"/>
        <v/>
      </c>
      <c r="U866" s="53" t="str">
        <f t="shared" si="43"/>
        <v/>
      </c>
      <c r="V866" s="53" t="str">
        <f t="shared" si="43"/>
        <v/>
      </c>
      <c r="W866" s="53" t="str">
        <f t="shared" si="43"/>
        <v/>
      </c>
      <c r="X866" s="53" t="str">
        <f t="shared" si="43"/>
        <v>CSCGT</v>
      </c>
    </row>
    <row r="867" spans="1:24" hidden="1" x14ac:dyDescent="0.3">
      <c r="A867" s="53">
        <v>29</v>
      </c>
      <c r="B867" s="121">
        <v>45112</v>
      </c>
      <c r="C867" t="str">
        <v>BERENICE, CERVANTES PIZAÑA</v>
      </c>
      <c r="D867" s="53" t="str">
        <v>CSCGT</v>
      </c>
      <c r="E867" s="53" t="str">
        <v>PRODUCTIVA</v>
      </c>
      <c r="F867" t="str">
        <v>ACTIVIDADES DE CONTROL INTERNO</v>
      </c>
      <c r="G867" s="121" t="str">
        <v>03/07/2023</v>
      </c>
      <c r="H867" s="53">
        <v>2023</v>
      </c>
      <c r="I867" t="str">
        <v>jul</v>
      </c>
      <c r="J867" s="124">
        <v>45108</v>
      </c>
      <c r="K867">
        <v>30</v>
      </c>
      <c r="L867">
        <v>52</v>
      </c>
      <c r="M867" t="str">
        <v>POLITICA Y PROCESO DE CONFLICTO DE INTERESES</v>
      </c>
      <c r="N867" t="str">
        <v>CONTROL INTERNO</v>
      </c>
      <c r="O867" t="str">
        <v>DOCUMENTACIÓN DE POLITICA</v>
      </c>
      <c r="P867">
        <v>1.5</v>
      </c>
      <c r="Q867">
        <v>0</v>
      </c>
      <c r="R867">
        <f t="shared" si="44"/>
        <v>1.5</v>
      </c>
      <c r="S867">
        <f t="shared" si="45"/>
        <v>0</v>
      </c>
      <c r="T867" s="53" t="str">
        <f t="shared" si="43"/>
        <v/>
      </c>
      <c r="U867" s="53" t="str">
        <f t="shared" si="43"/>
        <v/>
      </c>
      <c r="V867" s="53" t="str">
        <f t="shared" si="43"/>
        <v/>
      </c>
      <c r="W867" s="53" t="str">
        <f t="shared" si="43"/>
        <v/>
      </c>
      <c r="X867" s="53" t="str">
        <f t="shared" si="43"/>
        <v>CSCGT</v>
      </c>
    </row>
    <row r="868" spans="1:24" hidden="1" x14ac:dyDescent="0.3">
      <c r="A868" s="53">
        <v>28</v>
      </c>
      <c r="B868" s="121">
        <v>45112</v>
      </c>
      <c r="C868" t="str">
        <v>BERENICE, CERVANTES PIZAÑA</v>
      </c>
      <c r="D868" s="53" t="str">
        <v>CSCGT</v>
      </c>
      <c r="E868" s="53" t="str">
        <v>PRODUCTIVA</v>
      </c>
      <c r="F868" t="str">
        <v>ACTIVIDADES DE CONTROL INTERNO</v>
      </c>
      <c r="G868" s="121" t="str">
        <v>03/07/2023</v>
      </c>
      <c r="H868" s="53">
        <v>2023</v>
      </c>
      <c r="I868" t="str">
        <v>jul</v>
      </c>
      <c r="J868" s="124">
        <v>45108</v>
      </c>
      <c r="K868">
        <v>40</v>
      </c>
      <c r="L868">
        <v>64</v>
      </c>
      <c r="M868" t="str">
        <v>ADMINISTRACION DE DOCUMENTOS EN CARPETA DIGITAL CONTROL INTERNO</v>
      </c>
      <c r="N868" t="str">
        <v>CONTROL INTERNO</v>
      </c>
      <c r="O868">
        <v>0</v>
      </c>
      <c r="P868">
        <v>3.5</v>
      </c>
      <c r="Q868">
        <v>0</v>
      </c>
      <c r="R868">
        <f t="shared" si="44"/>
        <v>3.5</v>
      </c>
      <c r="S868">
        <f t="shared" si="45"/>
        <v>0</v>
      </c>
      <c r="T868" s="53" t="str">
        <f t="shared" si="43"/>
        <v/>
      </c>
      <c r="U868" s="53" t="str">
        <f t="shared" si="43"/>
        <v/>
      </c>
      <c r="V868" s="53" t="str">
        <f t="shared" si="43"/>
        <v/>
      </c>
      <c r="W868" s="53" t="str">
        <f t="shared" si="43"/>
        <v/>
      </c>
      <c r="X868" s="53" t="str">
        <f t="shared" si="43"/>
        <v>CSCGT</v>
      </c>
    </row>
    <row r="869" spans="1:24" hidden="1" x14ac:dyDescent="0.3">
      <c r="A869" s="53">
        <v>27</v>
      </c>
      <c r="B869" s="121">
        <v>45112</v>
      </c>
      <c r="C869" t="str">
        <v>BERENICE, CERVANTES PIZAÑA</v>
      </c>
      <c r="D869" s="53" t="str">
        <v>CSCGT</v>
      </c>
      <c r="E869" s="53" t="str">
        <v>IMPRODUCTIVA</v>
      </c>
      <c r="F869" t="str">
        <v>REUNIÓN EQUIPO DE TRABAJO</v>
      </c>
      <c r="G869" s="121" t="str">
        <v>03/07/2023</v>
      </c>
      <c r="H869" s="53">
        <v>2023</v>
      </c>
      <c r="I869" t="str">
        <v>jul</v>
      </c>
      <c r="J869" s="124">
        <v>45108</v>
      </c>
      <c r="K869">
        <v>0</v>
      </c>
      <c r="L869">
        <v>0</v>
      </c>
      <c r="M869">
        <v>0</v>
      </c>
      <c r="N869">
        <v>0</v>
      </c>
      <c r="O869">
        <v>0</v>
      </c>
      <c r="P869">
        <v>1</v>
      </c>
      <c r="Q869">
        <v>0</v>
      </c>
      <c r="R869">
        <f t="shared" si="44"/>
        <v>1</v>
      </c>
      <c r="S869">
        <f t="shared" si="45"/>
        <v>0</v>
      </c>
      <c r="T869" s="53" t="str">
        <f t="shared" si="43"/>
        <v/>
      </c>
      <c r="U869" s="53" t="str">
        <f t="shared" si="43"/>
        <v/>
      </c>
      <c r="V869" s="53" t="str">
        <f t="shared" si="43"/>
        <v/>
      </c>
      <c r="W869" s="53" t="str">
        <f t="shared" si="43"/>
        <v/>
      </c>
      <c r="X869" s="53" t="str">
        <f t="shared" si="43"/>
        <v>CSCGT</v>
      </c>
    </row>
    <row r="870" spans="1:24" hidden="1" x14ac:dyDescent="0.3">
      <c r="A870" s="53">
        <v>26</v>
      </c>
      <c r="B870" s="121">
        <v>45112</v>
      </c>
      <c r="C870" t="str">
        <v>BERENICE, CERVANTES PIZAÑA</v>
      </c>
      <c r="D870" s="53" t="str">
        <v>CSCGT</v>
      </c>
      <c r="E870" s="53" t="str">
        <v>IMPRODUCTIVA</v>
      </c>
      <c r="F870" t="str">
        <v>TRASLADOS</v>
      </c>
      <c r="G870" s="121" t="str">
        <v>03/07/2023</v>
      </c>
      <c r="H870" s="53">
        <v>2023</v>
      </c>
      <c r="I870" t="str">
        <v>jul</v>
      </c>
      <c r="J870" s="124">
        <v>45108</v>
      </c>
      <c r="K870">
        <v>0</v>
      </c>
      <c r="L870">
        <v>0</v>
      </c>
      <c r="M870">
        <v>0</v>
      </c>
      <c r="N870">
        <v>0</v>
      </c>
      <c r="O870">
        <v>0</v>
      </c>
      <c r="P870">
        <v>1</v>
      </c>
      <c r="Q870">
        <v>0</v>
      </c>
      <c r="R870">
        <f t="shared" si="44"/>
        <v>1</v>
      </c>
      <c r="S870">
        <f t="shared" si="45"/>
        <v>0</v>
      </c>
      <c r="T870" s="53" t="str">
        <f t="shared" si="43"/>
        <v/>
      </c>
      <c r="U870" s="53" t="str">
        <f t="shared" si="43"/>
        <v/>
      </c>
      <c r="V870" s="53" t="str">
        <f t="shared" si="43"/>
        <v/>
      </c>
      <c r="W870" s="53" t="str">
        <f t="shared" si="43"/>
        <v/>
      </c>
      <c r="X870" s="53" t="str">
        <f t="shared" si="43"/>
        <v>CSCGT</v>
      </c>
    </row>
    <row r="871" spans="1:24" hidden="1" x14ac:dyDescent="0.3">
      <c r="A871" s="53">
        <v>25</v>
      </c>
      <c r="B871" s="121">
        <v>45104</v>
      </c>
      <c r="C871" t="str">
        <v>BERENICE, CERVANTES PIZAÑA</v>
      </c>
      <c r="D871" s="53" t="str">
        <v>CSCGT</v>
      </c>
      <c r="E871" s="53" t="str">
        <v>IMPRODUCTIVA</v>
      </c>
      <c r="F871" t="str">
        <v>REUNIÓN EQUIPO DE TRABAJO</v>
      </c>
      <c r="G871" s="121" t="str">
        <v>27/06/2023</v>
      </c>
      <c r="H871" s="53">
        <v>2023</v>
      </c>
      <c r="I871" t="str">
        <v>jun</v>
      </c>
      <c r="J871" s="124">
        <v>45078</v>
      </c>
      <c r="K871">
        <v>0</v>
      </c>
      <c r="L871">
        <v>0</v>
      </c>
      <c r="M871">
        <v>0</v>
      </c>
      <c r="N871">
        <v>0</v>
      </c>
      <c r="O871">
        <v>0</v>
      </c>
      <c r="P871">
        <v>0.5</v>
      </c>
      <c r="Q871">
        <v>0</v>
      </c>
      <c r="R871">
        <f t="shared" si="44"/>
        <v>0.5</v>
      </c>
      <c r="S871">
        <f t="shared" si="45"/>
        <v>0</v>
      </c>
      <c r="T871" s="53" t="str">
        <f t="shared" si="43"/>
        <v/>
      </c>
      <c r="U871" s="53" t="str">
        <f t="shared" si="43"/>
        <v/>
      </c>
      <c r="V871" s="53" t="str">
        <f t="shared" si="43"/>
        <v/>
      </c>
      <c r="W871" s="53" t="str">
        <f t="shared" si="43"/>
        <v/>
      </c>
      <c r="X871" s="53" t="str">
        <f t="shared" si="43"/>
        <v>CSCGT</v>
      </c>
    </row>
    <row r="872" spans="1:24" hidden="1" x14ac:dyDescent="0.3">
      <c r="A872" s="53">
        <v>24</v>
      </c>
      <c r="B872" s="121">
        <v>45104</v>
      </c>
      <c r="C872" t="str">
        <v>BERENICE, CERVANTES PIZAÑA</v>
      </c>
      <c r="D872" s="53" t="str">
        <v>TEPSA ELÉCTRICA</v>
      </c>
      <c r="E872" s="53" t="str">
        <v>PRODUCTIVA</v>
      </c>
      <c r="F872" t="str">
        <v>ACTIVIDADES DE CONTROL INTERNO</v>
      </c>
      <c r="G872" s="121" t="str">
        <v>27/06/2023</v>
      </c>
      <c r="H872" s="53">
        <v>2023</v>
      </c>
      <c r="I872" t="str">
        <v>jun</v>
      </c>
      <c r="J872" s="124">
        <v>45078</v>
      </c>
      <c r="K872">
        <v>44</v>
      </c>
      <c r="L872">
        <v>68</v>
      </c>
      <c r="M872" t="str">
        <v xml:space="preserve">INVENTARIO Y ENTREGA ESQUEMA DE COMISIONES EN VENTAS </v>
      </c>
      <c r="N872" t="str">
        <v>SERVICIO ESPECIALIZADO</v>
      </c>
      <c r="O872" t="str">
        <v>ESTRUCTURA ORGANIZACIONAL</v>
      </c>
      <c r="P872">
        <v>2</v>
      </c>
      <c r="Q872">
        <v>0</v>
      </c>
      <c r="R872">
        <f t="shared" si="44"/>
        <v>2</v>
      </c>
      <c r="S872">
        <f t="shared" si="45"/>
        <v>0</v>
      </c>
      <c r="T872" s="53" t="str">
        <f t="shared" si="43"/>
        <v/>
      </c>
      <c r="U872" s="53" t="str">
        <f t="shared" si="43"/>
        <v>TEPSA ELÉCTRICA</v>
      </c>
      <c r="V872" s="53" t="str">
        <f t="shared" si="43"/>
        <v/>
      </c>
      <c r="W872" s="53" t="str">
        <f t="shared" si="43"/>
        <v/>
      </c>
      <c r="X872" s="53" t="str">
        <f t="shared" si="43"/>
        <v/>
      </c>
    </row>
    <row r="873" spans="1:24" hidden="1" x14ac:dyDescent="0.3">
      <c r="A873" s="53">
        <v>23</v>
      </c>
      <c r="B873" s="121">
        <v>45104</v>
      </c>
      <c r="C873" t="str">
        <v>BERENICE, CERVANTES PIZAÑA</v>
      </c>
      <c r="D873" s="53" t="str">
        <v>TEPSA ELÉCTRICA, TEPSA STEEL POWER</v>
      </c>
      <c r="E873" s="53" t="str">
        <v>PRODUCTIVA</v>
      </c>
      <c r="F873" t="str">
        <v>REUNIONES CON CLIENTE</v>
      </c>
      <c r="G873" s="121" t="str">
        <v>27/06/2023</v>
      </c>
      <c r="H873" s="53">
        <v>2023</v>
      </c>
      <c r="I873" t="str">
        <v>jun</v>
      </c>
      <c r="J873" s="124">
        <v>45078</v>
      </c>
      <c r="K873">
        <v>44</v>
      </c>
      <c r="L873">
        <v>68</v>
      </c>
      <c r="M873" t="str">
        <v xml:space="preserve">INVENTARIO Y ENTREGA ESQUEMA DE COMISIONES EN VENTAS </v>
      </c>
      <c r="N873" t="str">
        <v>SERVICIO ESPECIALIZADO</v>
      </c>
      <c r="O873" t="str">
        <v>ESTRUCTURA ORGANIZACIONAL</v>
      </c>
      <c r="P873">
        <v>1</v>
      </c>
      <c r="Q873">
        <v>0</v>
      </c>
      <c r="R873">
        <f t="shared" si="44"/>
        <v>1</v>
      </c>
      <c r="S873">
        <f t="shared" si="45"/>
        <v>0</v>
      </c>
      <c r="T873" s="53" t="str">
        <f t="shared" si="43"/>
        <v/>
      </c>
      <c r="U873" s="53" t="str">
        <f t="shared" si="43"/>
        <v>TEPSA ELÉCTRICA</v>
      </c>
      <c r="V873" s="53" t="str">
        <f t="shared" si="43"/>
        <v/>
      </c>
      <c r="W873" s="53" t="str">
        <f t="shared" si="43"/>
        <v>TEPSA STEEL POWER</v>
      </c>
      <c r="X873" s="53" t="str">
        <f t="shared" si="43"/>
        <v/>
      </c>
    </row>
    <row r="874" spans="1:24" hidden="1" x14ac:dyDescent="0.3">
      <c r="A874" s="53">
        <v>22</v>
      </c>
      <c r="B874" s="121">
        <v>45104</v>
      </c>
      <c r="C874" t="str">
        <v>BERENICE, CERVANTES PIZAÑA</v>
      </c>
      <c r="D874" s="53" t="str">
        <v>GRUPO TEPSA</v>
      </c>
      <c r="E874" s="53" t="str">
        <v>PRODUCTIVA</v>
      </c>
      <c r="F874" t="str">
        <v>ACTIVIDADES DE CONTROL INTERNO</v>
      </c>
      <c r="G874" s="121" t="str">
        <v>27/06/2023</v>
      </c>
      <c r="H874" s="53">
        <v>2023</v>
      </c>
      <c r="I874" t="str">
        <v>jun</v>
      </c>
      <c r="J874" s="124">
        <v>45078</v>
      </c>
      <c r="K874">
        <v>32</v>
      </c>
      <c r="L874">
        <v>55</v>
      </c>
      <c r="M874" t="str">
        <v>ADMINISTRACION DE COMITE CONTRA LA VIOLENCIA LABORAL</v>
      </c>
      <c r="N874" t="str">
        <v>SERVICIO ESPECIALIZADO</v>
      </c>
      <c r="O874">
        <v>0</v>
      </c>
      <c r="P874">
        <v>1.5</v>
      </c>
      <c r="Q874">
        <v>0</v>
      </c>
      <c r="R874">
        <f t="shared" si="44"/>
        <v>0.3</v>
      </c>
      <c r="S874">
        <f t="shared" si="45"/>
        <v>0</v>
      </c>
      <c r="T874" s="53" t="str">
        <f t="shared" si="43"/>
        <v>TÉCNICA ELÉCTRICA DE PARRAL</v>
      </c>
      <c r="U874" s="53" t="str">
        <f t="shared" si="43"/>
        <v>TEPSA ELÉCTRICA</v>
      </c>
      <c r="V874" s="53" t="str">
        <f t="shared" si="43"/>
        <v>TEPSA COMERCIAL</v>
      </c>
      <c r="W874" s="53" t="str">
        <f t="shared" si="43"/>
        <v>TEPSA STEEL POWER</v>
      </c>
      <c r="X874" s="53" t="str">
        <f t="shared" si="43"/>
        <v>CSCGT</v>
      </c>
    </row>
    <row r="875" spans="1:24" hidden="1" x14ac:dyDescent="0.3">
      <c r="A875" s="53">
        <v>21</v>
      </c>
      <c r="B875" s="121">
        <v>45104</v>
      </c>
      <c r="C875" t="str">
        <v>BERENICE, CERVANTES PIZAÑA</v>
      </c>
      <c r="D875" s="53" t="str">
        <v>GRUPO TEPSA</v>
      </c>
      <c r="E875" s="53" t="str">
        <v>PRODUCTIVA</v>
      </c>
      <c r="F875" t="str">
        <v>ACTIVIDADES DE CONTROL INTERNO</v>
      </c>
      <c r="G875" s="121" t="str">
        <v>27/06/2023</v>
      </c>
      <c r="H875" s="53">
        <v>2023</v>
      </c>
      <c r="I875" t="str">
        <v>jun</v>
      </c>
      <c r="J875" s="124">
        <v>45078</v>
      </c>
      <c r="K875">
        <v>35</v>
      </c>
      <c r="L875">
        <v>58</v>
      </c>
      <c r="M875" t="str">
        <v>PRIMERA FASE PROTOCOLO VIOLENCIA LABORAL</v>
      </c>
      <c r="N875" t="str">
        <v>AUDITORÍA</v>
      </c>
      <c r="O875" t="str">
        <v>INVESTIGACIÓN</v>
      </c>
      <c r="P875">
        <v>1</v>
      </c>
      <c r="Q875">
        <v>0</v>
      </c>
      <c r="R875">
        <f t="shared" si="44"/>
        <v>0.2</v>
      </c>
      <c r="S875">
        <f t="shared" si="45"/>
        <v>0</v>
      </c>
      <c r="T875" s="53" t="str">
        <f t="shared" si="43"/>
        <v>TÉCNICA ELÉCTRICA DE PARRAL</v>
      </c>
      <c r="U875" s="53" t="str">
        <f t="shared" si="43"/>
        <v>TEPSA ELÉCTRICA</v>
      </c>
      <c r="V875" s="53" t="str">
        <f t="shared" si="43"/>
        <v>TEPSA COMERCIAL</v>
      </c>
      <c r="W875" s="53" t="str">
        <f t="shared" si="43"/>
        <v>TEPSA STEEL POWER</v>
      </c>
      <c r="X875" s="53" t="str">
        <f t="shared" si="43"/>
        <v>CSCGT</v>
      </c>
    </row>
    <row r="876" spans="1:24" hidden="1" x14ac:dyDescent="0.3">
      <c r="A876" s="53">
        <v>20</v>
      </c>
      <c r="B876" s="121">
        <v>45104</v>
      </c>
      <c r="C876" t="str">
        <v>BERENICE, CERVANTES PIZAÑA</v>
      </c>
      <c r="D876" s="53" t="str">
        <v>CSCGT</v>
      </c>
      <c r="E876" s="53" t="str">
        <v>PRODUCTIVA</v>
      </c>
      <c r="F876" t="str">
        <v>ACTIVIDADES DE CONTROL INTERNO</v>
      </c>
      <c r="G876" s="121" t="str">
        <v>27/06/2023</v>
      </c>
      <c r="H876" s="53">
        <v>2023</v>
      </c>
      <c r="I876" t="str">
        <v>jun</v>
      </c>
      <c r="J876" s="124">
        <v>45078</v>
      </c>
      <c r="K876">
        <v>42</v>
      </c>
      <c r="L876">
        <v>64</v>
      </c>
      <c r="M876" t="str">
        <v>ADMINISTRACION DE DOCUMENTOS EN CARPETA DIGITAL CONTROL INTERNO</v>
      </c>
      <c r="N876" t="str">
        <v>CONTROL INTERNO</v>
      </c>
      <c r="O876">
        <v>0</v>
      </c>
      <c r="P876">
        <v>3</v>
      </c>
      <c r="Q876">
        <v>0</v>
      </c>
      <c r="R876">
        <f t="shared" si="44"/>
        <v>3</v>
      </c>
      <c r="S876">
        <f t="shared" si="45"/>
        <v>0</v>
      </c>
      <c r="T876" s="53" t="str">
        <f t="shared" si="43"/>
        <v/>
      </c>
      <c r="U876" s="53" t="str">
        <f t="shared" si="43"/>
        <v/>
      </c>
      <c r="V876" s="53" t="str">
        <f t="shared" si="43"/>
        <v/>
      </c>
      <c r="W876" s="53" t="str">
        <f t="shared" si="43"/>
        <v/>
      </c>
      <c r="X876" s="53" t="str">
        <f t="shared" si="43"/>
        <v>CSCGT</v>
      </c>
    </row>
    <row r="877" spans="1:24" hidden="1" x14ac:dyDescent="0.3">
      <c r="A877" s="53">
        <v>19</v>
      </c>
      <c r="B877" s="121">
        <v>45104</v>
      </c>
      <c r="C877" t="str">
        <v>BERENICE, CERVANTES PIZAÑA</v>
      </c>
      <c r="D877" s="53" t="str">
        <v>GRUPO TEPSA</v>
      </c>
      <c r="E877" s="53" t="str">
        <v>PRODUCTIVA</v>
      </c>
      <c r="F877" t="str">
        <v>ACTIVIDADES DE CONTROL INTERNO</v>
      </c>
      <c r="G877" s="121" t="str">
        <v>26/06/2023</v>
      </c>
      <c r="H877" s="53">
        <v>2023</v>
      </c>
      <c r="I877" t="str">
        <v>jun</v>
      </c>
      <c r="J877" s="124">
        <v>45078</v>
      </c>
      <c r="K877">
        <v>45</v>
      </c>
      <c r="L877">
        <v>69</v>
      </c>
      <c r="M877" t="str">
        <v>ANALISIS REGLAMENTO INTERNO DE TRABAJO GRUPO TEPSA</v>
      </c>
      <c r="N877" t="str">
        <v>CONTROL INTERNO</v>
      </c>
      <c r="O877" t="str">
        <v>DOCUMENTACIÓN DE PROCESO</v>
      </c>
      <c r="P877">
        <v>8</v>
      </c>
      <c r="Q877">
        <v>0</v>
      </c>
      <c r="R877">
        <f t="shared" si="44"/>
        <v>1.6</v>
      </c>
      <c r="S877">
        <f t="shared" si="45"/>
        <v>0</v>
      </c>
      <c r="T877" s="53" t="str">
        <f t="shared" si="43"/>
        <v>TÉCNICA ELÉCTRICA DE PARRAL</v>
      </c>
      <c r="U877" s="53" t="str">
        <f t="shared" si="43"/>
        <v>TEPSA ELÉCTRICA</v>
      </c>
      <c r="V877" s="53" t="str">
        <f t="shared" si="43"/>
        <v>TEPSA COMERCIAL</v>
      </c>
      <c r="W877" s="53" t="str">
        <f t="shared" si="43"/>
        <v>TEPSA STEEL POWER</v>
      </c>
      <c r="X877" s="53" t="str">
        <f t="shared" si="43"/>
        <v>CSCGT</v>
      </c>
    </row>
    <row r="878" spans="1:24" hidden="1" x14ac:dyDescent="0.3">
      <c r="A878" s="53">
        <v>18</v>
      </c>
      <c r="B878" s="121">
        <v>45104</v>
      </c>
      <c r="C878" t="str">
        <v>BERENICE, CERVANTES PIZAÑA</v>
      </c>
      <c r="D878" s="53" t="str">
        <v>CSCGT</v>
      </c>
      <c r="E878" s="53" t="str">
        <v>PRODUCTIVA</v>
      </c>
      <c r="F878" t="str">
        <v>REUNIONES CON CLIENTE</v>
      </c>
      <c r="G878" s="121" t="str">
        <v>26/06/2023</v>
      </c>
      <c r="H878" s="53">
        <v>2023</v>
      </c>
      <c r="I878" t="str">
        <v>jun</v>
      </c>
      <c r="J878" s="124">
        <v>45078</v>
      </c>
      <c r="K878">
        <v>27</v>
      </c>
      <c r="L878">
        <v>53</v>
      </c>
      <c r="M878" t="str">
        <v>FLUJO Y SOPORTE PARA AUTORIZACION EN CAMBIOS DE COMISIONAMIENTO DE VENTAS</v>
      </c>
      <c r="N878" t="str">
        <v>CONTROL INTERNO</v>
      </c>
      <c r="O878" t="str">
        <v>DOCUMENTACIÓN DE PROCESO</v>
      </c>
      <c r="P878">
        <v>1</v>
      </c>
      <c r="Q878">
        <v>0</v>
      </c>
      <c r="R878">
        <f t="shared" si="44"/>
        <v>1</v>
      </c>
      <c r="S878">
        <f t="shared" si="45"/>
        <v>0</v>
      </c>
      <c r="T878" s="53" t="str">
        <f t="shared" si="43"/>
        <v/>
      </c>
      <c r="U878" s="53" t="str">
        <f t="shared" si="43"/>
        <v/>
      </c>
      <c r="V878" s="53" t="str">
        <f t="shared" si="43"/>
        <v/>
      </c>
      <c r="W878" s="53" t="str">
        <f t="shared" si="43"/>
        <v/>
      </c>
      <c r="X878" s="53" t="str">
        <f t="shared" si="43"/>
        <v>CSCGT</v>
      </c>
    </row>
    <row r="879" spans="1:24" hidden="1" x14ac:dyDescent="0.3">
      <c r="A879" s="53">
        <v>17</v>
      </c>
      <c r="B879" s="121">
        <v>45104</v>
      </c>
      <c r="C879" t="str">
        <v>BERENICE, CERVANTES PIZAÑA</v>
      </c>
      <c r="D879" s="53" t="str">
        <v>CSCGT</v>
      </c>
      <c r="E879" s="53" t="str">
        <v>IMPRODUCTIVA</v>
      </c>
      <c r="F879" t="str">
        <v>ENTRENAMIENTO / CAPACITACIÓN</v>
      </c>
      <c r="G879" s="121">
        <v>45100</v>
      </c>
      <c r="H879" s="53">
        <v>2023</v>
      </c>
      <c r="I879" t="str">
        <v>jun</v>
      </c>
      <c r="J879" s="124">
        <v>45078</v>
      </c>
      <c r="K879">
        <v>0</v>
      </c>
      <c r="L879">
        <v>0</v>
      </c>
      <c r="M879">
        <v>0</v>
      </c>
      <c r="N879">
        <v>0</v>
      </c>
      <c r="O879">
        <v>0</v>
      </c>
      <c r="P879">
        <v>6.5</v>
      </c>
      <c r="Q879">
        <v>0</v>
      </c>
      <c r="R879">
        <f t="shared" si="44"/>
        <v>6.5</v>
      </c>
      <c r="S879">
        <f t="shared" si="45"/>
        <v>0</v>
      </c>
      <c r="T879" s="53" t="str">
        <f t="shared" si="43"/>
        <v/>
      </c>
      <c r="U879" s="53" t="str">
        <f t="shared" si="43"/>
        <v/>
      </c>
      <c r="V879" s="53" t="str">
        <f t="shared" si="43"/>
        <v/>
      </c>
      <c r="W879" s="53" t="str">
        <f t="shared" si="43"/>
        <v/>
      </c>
      <c r="X879" s="53" t="str">
        <f t="shared" si="43"/>
        <v>CSCGT</v>
      </c>
    </row>
    <row r="880" spans="1:24" hidden="1" x14ac:dyDescent="0.3">
      <c r="A880" s="53">
        <v>16</v>
      </c>
      <c r="B880" s="121">
        <v>45104</v>
      </c>
      <c r="C880" t="str">
        <v>BERENICE, CERVANTES PIZAÑA</v>
      </c>
      <c r="D880" s="53" t="str">
        <v>CSCGT</v>
      </c>
      <c r="E880" s="53" t="str">
        <v>IMPRODUCTIVA</v>
      </c>
      <c r="F880" t="str">
        <v>REUNIÓN EQUIPO DE TRABAJO</v>
      </c>
      <c r="G880" s="121">
        <v>45100</v>
      </c>
      <c r="H880" s="53">
        <v>2023</v>
      </c>
      <c r="I880" t="str">
        <v>jun</v>
      </c>
      <c r="J880" s="124">
        <v>45078</v>
      </c>
      <c r="K880">
        <v>0</v>
      </c>
      <c r="L880">
        <v>0</v>
      </c>
      <c r="M880">
        <v>0</v>
      </c>
      <c r="N880">
        <v>0</v>
      </c>
      <c r="O880">
        <v>0</v>
      </c>
      <c r="P880">
        <v>1.5</v>
      </c>
      <c r="Q880">
        <v>0</v>
      </c>
      <c r="R880">
        <f t="shared" si="44"/>
        <v>1.5</v>
      </c>
      <c r="S880">
        <f t="shared" si="45"/>
        <v>0</v>
      </c>
      <c r="T880" s="53" t="str">
        <f t="shared" si="43"/>
        <v/>
      </c>
      <c r="U880" s="53" t="str">
        <f t="shared" si="43"/>
        <v/>
      </c>
      <c r="V880" s="53" t="str">
        <f t="shared" si="43"/>
        <v/>
      </c>
      <c r="W880" s="53" t="str">
        <f t="shared" si="43"/>
        <v/>
      </c>
      <c r="X880" s="53" t="str">
        <f t="shared" si="43"/>
        <v>CSCGT</v>
      </c>
    </row>
    <row r="881" spans="1:24" hidden="1" x14ac:dyDescent="0.3">
      <c r="A881" s="53">
        <v>15</v>
      </c>
      <c r="B881" s="121">
        <v>45104</v>
      </c>
      <c r="C881" t="str">
        <v>BERENICE, CERVANTES PIZAÑA</v>
      </c>
      <c r="D881" s="53" t="str">
        <v>TEPSA ELÉCTRICA</v>
      </c>
      <c r="E881" s="53" t="str">
        <v>PRODUCTIVA</v>
      </c>
      <c r="F881" t="str">
        <v>ACTIVIDADES DE CONTROL INTERNO</v>
      </c>
      <c r="G881" s="121">
        <v>45100</v>
      </c>
      <c r="H881" s="53">
        <v>2023</v>
      </c>
      <c r="I881" t="str">
        <v>jun</v>
      </c>
      <c r="J881" s="124">
        <v>45078</v>
      </c>
      <c r="K881">
        <v>43</v>
      </c>
      <c r="L881">
        <v>65</v>
      </c>
      <c r="M881" t="str">
        <v xml:space="preserve">PROYECTO ACTIVO ORDENES DE TRABAJO PLANTAS </v>
      </c>
      <c r="N881" t="str">
        <v>CONTROL INTERNO</v>
      </c>
      <c r="O881">
        <v>0</v>
      </c>
      <c r="P881">
        <v>1</v>
      </c>
      <c r="Q881">
        <v>0</v>
      </c>
      <c r="R881">
        <f t="shared" si="44"/>
        <v>1</v>
      </c>
      <c r="S881">
        <f t="shared" si="45"/>
        <v>0</v>
      </c>
      <c r="T881" s="53" t="str">
        <f t="shared" si="43"/>
        <v/>
      </c>
      <c r="U881" s="53" t="str">
        <f t="shared" si="43"/>
        <v>TEPSA ELÉCTRICA</v>
      </c>
      <c r="V881" s="53" t="str">
        <f t="shared" si="43"/>
        <v/>
      </c>
      <c r="W881" s="53" t="str">
        <f t="shared" si="43"/>
        <v/>
      </c>
      <c r="X881" s="53" t="str">
        <f t="shared" si="43"/>
        <v/>
      </c>
    </row>
    <row r="882" spans="1:24" hidden="1" x14ac:dyDescent="0.3">
      <c r="A882" s="53">
        <v>14</v>
      </c>
      <c r="B882" s="121">
        <v>45100</v>
      </c>
      <c r="C882" t="str">
        <v>BERENICE, CERVANTES PIZAÑA</v>
      </c>
      <c r="D882" s="53" t="str">
        <v>CSCGT</v>
      </c>
      <c r="E882" s="53" t="str">
        <v>IMPRODUCTIVA</v>
      </c>
      <c r="F882" t="str">
        <v>ENTRENAMIENTO / CAPACITACIÓN</v>
      </c>
      <c r="G882" s="121" t="str">
        <v>22/06/2023</v>
      </c>
      <c r="H882" s="53">
        <v>2023</v>
      </c>
      <c r="I882" t="str">
        <v>jun</v>
      </c>
      <c r="J882" s="124">
        <v>45078</v>
      </c>
      <c r="K882">
        <v>0</v>
      </c>
      <c r="L882">
        <v>0</v>
      </c>
      <c r="M882">
        <v>0</v>
      </c>
      <c r="N882">
        <v>0</v>
      </c>
      <c r="O882">
        <v>0</v>
      </c>
      <c r="P882">
        <v>1</v>
      </c>
      <c r="Q882">
        <v>1</v>
      </c>
      <c r="R882">
        <f t="shared" si="44"/>
        <v>1</v>
      </c>
      <c r="S882">
        <f t="shared" si="45"/>
        <v>1</v>
      </c>
      <c r="T882" s="53" t="str">
        <f t="shared" si="43"/>
        <v/>
      </c>
      <c r="U882" s="53" t="str">
        <f t="shared" si="43"/>
        <v/>
      </c>
      <c r="V882" s="53" t="str">
        <f t="shared" si="43"/>
        <v/>
      </c>
      <c r="W882" s="53" t="str">
        <f t="shared" si="43"/>
        <v/>
      </c>
      <c r="X882" s="53" t="str">
        <f t="shared" si="43"/>
        <v>CSCGT</v>
      </c>
    </row>
    <row r="883" spans="1:24" hidden="1" x14ac:dyDescent="0.3">
      <c r="A883" s="53">
        <v>13</v>
      </c>
      <c r="B883" s="121">
        <v>45100</v>
      </c>
      <c r="C883" t="str">
        <v>BERENICE, CERVANTES PIZAÑA</v>
      </c>
      <c r="D883" s="53" t="str">
        <v>CSCGT</v>
      </c>
      <c r="E883" s="53" t="str">
        <v>IMPRODUCTIVA</v>
      </c>
      <c r="F883" t="str">
        <v>REUNIÓN EQUIPO DE TRABAJO</v>
      </c>
      <c r="G883" s="121" t="str">
        <v>22/06/2023</v>
      </c>
      <c r="H883" s="53">
        <v>2023</v>
      </c>
      <c r="I883" t="str">
        <v>jun</v>
      </c>
      <c r="J883" s="124">
        <v>45078</v>
      </c>
      <c r="K883">
        <v>0</v>
      </c>
      <c r="L883">
        <v>0</v>
      </c>
      <c r="M883">
        <v>0</v>
      </c>
      <c r="N883">
        <v>0</v>
      </c>
      <c r="O883">
        <v>0</v>
      </c>
      <c r="P883">
        <v>1</v>
      </c>
      <c r="Q883">
        <v>0</v>
      </c>
      <c r="R883">
        <f t="shared" si="44"/>
        <v>1</v>
      </c>
      <c r="S883">
        <f t="shared" si="45"/>
        <v>0</v>
      </c>
      <c r="T883" s="53" t="str">
        <f t="shared" si="43"/>
        <v/>
      </c>
      <c r="U883" s="53" t="str">
        <f t="shared" si="43"/>
        <v/>
      </c>
      <c r="V883" s="53" t="str">
        <f t="shared" si="43"/>
        <v/>
      </c>
      <c r="W883" s="53" t="str">
        <f t="shared" si="43"/>
        <v/>
      </c>
      <c r="X883" s="53" t="str">
        <f t="shared" si="43"/>
        <v>CSCGT</v>
      </c>
    </row>
    <row r="884" spans="1:24" hidden="1" x14ac:dyDescent="0.3">
      <c r="A884" s="53">
        <v>12</v>
      </c>
      <c r="B884" s="121">
        <v>45100</v>
      </c>
      <c r="C884" t="str">
        <v>BERENICE, CERVANTES PIZAÑA</v>
      </c>
      <c r="D884" s="53" t="str">
        <v>GRUPO TEPSA</v>
      </c>
      <c r="E884" s="53" t="str">
        <v>PRODUCTIVA</v>
      </c>
      <c r="F884" t="str">
        <v>ACTIVIDADES DE CONTROL INTERNO</v>
      </c>
      <c r="G884" s="121" t="str">
        <v>22/06/2023</v>
      </c>
      <c r="H884" s="53">
        <v>2023</v>
      </c>
      <c r="I884" t="str">
        <v>jun</v>
      </c>
      <c r="J884" s="124">
        <v>45078</v>
      </c>
      <c r="K884">
        <v>40</v>
      </c>
      <c r="L884">
        <v>64</v>
      </c>
      <c r="M884" t="str">
        <v>ADMINISTRACION DE DOCUMENTOS EN CARPETA DIGITAL CONTROL INTERNO</v>
      </c>
      <c r="N884" t="str">
        <v>CONTROL INTERNO</v>
      </c>
      <c r="O884">
        <v>0</v>
      </c>
      <c r="P884">
        <v>4.5</v>
      </c>
      <c r="Q884">
        <v>0</v>
      </c>
      <c r="R884">
        <f t="shared" si="44"/>
        <v>0.9</v>
      </c>
      <c r="S884">
        <f t="shared" si="45"/>
        <v>0</v>
      </c>
      <c r="T884" s="53" t="str">
        <f t="shared" si="43"/>
        <v>TÉCNICA ELÉCTRICA DE PARRAL</v>
      </c>
      <c r="U884" s="53" t="str">
        <f t="shared" si="43"/>
        <v>TEPSA ELÉCTRICA</v>
      </c>
      <c r="V884" s="53" t="str">
        <f t="shared" si="43"/>
        <v>TEPSA COMERCIAL</v>
      </c>
      <c r="W884" s="53" t="str">
        <f t="shared" si="43"/>
        <v>TEPSA STEEL POWER</v>
      </c>
      <c r="X884" s="53" t="str">
        <f t="shared" si="43"/>
        <v>CSCGT</v>
      </c>
    </row>
    <row r="885" spans="1:24" hidden="1" x14ac:dyDescent="0.3">
      <c r="A885" s="53">
        <v>11</v>
      </c>
      <c r="B885" s="121">
        <v>45100</v>
      </c>
      <c r="C885" t="str">
        <v>BERENICE, CERVANTES PIZAÑA</v>
      </c>
      <c r="D885" s="53" t="str">
        <v>GRUPO TEPSA</v>
      </c>
      <c r="E885" s="53" t="str">
        <v>PRODUCTIVA</v>
      </c>
      <c r="F885" t="str">
        <v>ACTIVIDADES DE CONTROL INTERNO</v>
      </c>
      <c r="G885" s="121" t="str">
        <v>22/06/2023</v>
      </c>
      <c r="H885" s="53">
        <v>2023</v>
      </c>
      <c r="I885" t="str">
        <v>jun</v>
      </c>
      <c r="J885" s="124">
        <v>45078</v>
      </c>
      <c r="K885">
        <v>39</v>
      </c>
      <c r="L885">
        <v>63</v>
      </c>
      <c r="M885" t="str">
        <v>COMUNICACION: REALIZAR COMUNICADO REVISARLO Y COMUNICARLO.</v>
      </c>
      <c r="N885" t="str">
        <v>CONTROL INTERNO</v>
      </c>
      <c r="O885">
        <v>0</v>
      </c>
      <c r="P885">
        <v>1.5</v>
      </c>
      <c r="Q885">
        <v>0</v>
      </c>
      <c r="R885">
        <f t="shared" si="44"/>
        <v>0.3</v>
      </c>
      <c r="S885">
        <f t="shared" si="45"/>
        <v>0</v>
      </c>
      <c r="T885" s="53" t="str">
        <f t="shared" si="43"/>
        <v>TÉCNICA ELÉCTRICA DE PARRAL</v>
      </c>
      <c r="U885" s="53" t="str">
        <f t="shared" si="43"/>
        <v>TEPSA ELÉCTRICA</v>
      </c>
      <c r="V885" s="53" t="str">
        <f t="shared" si="43"/>
        <v>TEPSA COMERCIAL</v>
      </c>
      <c r="W885" s="53" t="str">
        <f t="shared" si="43"/>
        <v>TEPSA STEEL POWER</v>
      </c>
      <c r="X885" s="53" t="str">
        <f t="shared" si="43"/>
        <v>CSCGT</v>
      </c>
    </row>
    <row r="886" spans="1:24" hidden="1" x14ac:dyDescent="0.3">
      <c r="A886" s="53">
        <v>10</v>
      </c>
      <c r="B886" s="121">
        <v>45099</v>
      </c>
      <c r="C886" t="str">
        <v>BERENICE, CERVANTES PIZAÑA</v>
      </c>
      <c r="D886" s="53" t="str">
        <v>CSCGT</v>
      </c>
      <c r="E886" s="53" t="str">
        <v>PRODUCTIVA</v>
      </c>
      <c r="F886" t="str">
        <v>ACTIVIDADES DE CONTROL INTERNO</v>
      </c>
      <c r="G886" s="121" t="str">
        <v>22/06/2023</v>
      </c>
      <c r="H886" s="53">
        <v>2023</v>
      </c>
      <c r="I886" t="str">
        <v>jun</v>
      </c>
      <c r="J886" s="124">
        <v>45078</v>
      </c>
      <c r="K886">
        <v>35</v>
      </c>
      <c r="L886">
        <v>58</v>
      </c>
      <c r="M886" t="str">
        <v>PRIMERA FASE PROTOCOLO VIOLENCIA LABORAL</v>
      </c>
      <c r="N886" t="str">
        <v>AUDITORÍA</v>
      </c>
      <c r="O886" t="str">
        <v>INVESTIGACIÓN</v>
      </c>
      <c r="P886">
        <v>0.5</v>
      </c>
      <c r="Q886">
        <v>0</v>
      </c>
      <c r="R886">
        <f t="shared" si="44"/>
        <v>0.5</v>
      </c>
      <c r="S886">
        <f t="shared" si="45"/>
        <v>0</v>
      </c>
      <c r="T886" s="53" t="str">
        <f t="shared" ref="T886:X936" si="46">IF(OR(COUNTIF($D886,"*"&amp;T$5&amp;"*")&gt;0,$D886="GRUPO TEPSA"),T$5,"")</f>
        <v/>
      </c>
      <c r="U886" s="53" t="str">
        <f t="shared" si="46"/>
        <v/>
      </c>
      <c r="V886" s="53" t="str">
        <f t="shared" si="46"/>
        <v/>
      </c>
      <c r="W886" s="53" t="str">
        <f t="shared" si="46"/>
        <v/>
      </c>
      <c r="X886" s="53" t="str">
        <f t="shared" si="46"/>
        <v>CSCGT</v>
      </c>
    </row>
    <row r="887" spans="1:24" hidden="1" x14ac:dyDescent="0.3">
      <c r="A887" s="53">
        <v>9</v>
      </c>
      <c r="B887" s="121">
        <v>45099</v>
      </c>
      <c r="C887" t="str">
        <v>BERENICE, CERVANTES PIZAÑA</v>
      </c>
      <c r="D887" s="53" t="str">
        <v>GRUPO TEPSA</v>
      </c>
      <c r="E887" s="53" t="str">
        <v>PRODUCTIVA</v>
      </c>
      <c r="F887" t="str">
        <v>ACTIVIDADES DE CONTROL INTERNO</v>
      </c>
      <c r="G887" s="121" t="str">
        <v>22/06/2023</v>
      </c>
      <c r="H887" s="53">
        <v>2023</v>
      </c>
      <c r="I887" t="str">
        <v>jun</v>
      </c>
      <c r="J887" s="124">
        <v>45078</v>
      </c>
      <c r="K887">
        <v>30</v>
      </c>
      <c r="L887">
        <v>52</v>
      </c>
      <c r="M887" t="str">
        <v>POLITICA Y PROCESO DE CONFLICTO DE INTERESES</v>
      </c>
      <c r="N887" t="str">
        <v>CONTROL INTERNO</v>
      </c>
      <c r="O887" t="str">
        <v>DOCUMENTACIÓN DE POLITICA</v>
      </c>
      <c r="P887">
        <v>1.5</v>
      </c>
      <c r="Q887">
        <v>0</v>
      </c>
      <c r="R887">
        <f t="shared" si="44"/>
        <v>0.3</v>
      </c>
      <c r="S887">
        <f t="shared" si="45"/>
        <v>0</v>
      </c>
      <c r="T887" s="53" t="str">
        <f t="shared" si="46"/>
        <v>TÉCNICA ELÉCTRICA DE PARRAL</v>
      </c>
      <c r="U887" s="53" t="str">
        <f t="shared" si="46"/>
        <v>TEPSA ELÉCTRICA</v>
      </c>
      <c r="V887" s="53" t="str">
        <f t="shared" si="46"/>
        <v>TEPSA COMERCIAL</v>
      </c>
      <c r="W887" s="53" t="str">
        <f t="shared" si="46"/>
        <v>TEPSA STEEL POWER</v>
      </c>
      <c r="X887" s="53" t="str">
        <f t="shared" si="46"/>
        <v>CSCGT</v>
      </c>
    </row>
    <row r="888" spans="1:24" hidden="1" x14ac:dyDescent="0.3">
      <c r="A888" s="53">
        <v>8</v>
      </c>
      <c r="B888" s="121">
        <v>45098</v>
      </c>
      <c r="C888" t="str">
        <v>BERENICE, CERVANTES PIZAÑA</v>
      </c>
      <c r="D888" s="53" t="str">
        <v>TÉCNICA ELÉCTRICA DE PARRAL</v>
      </c>
      <c r="E888" s="53" t="str">
        <v>PRODUCTIVA</v>
      </c>
      <c r="F888" t="str">
        <v>ACTIVIDADES DE CONTROL INTERNO</v>
      </c>
      <c r="G888" s="121" t="str">
        <v>21/06/2023</v>
      </c>
      <c r="H888" s="53">
        <v>2023</v>
      </c>
      <c r="I888" t="str">
        <v>jun</v>
      </c>
      <c r="J888" s="124">
        <v>45078</v>
      </c>
      <c r="K888">
        <v>27</v>
      </c>
      <c r="L888">
        <v>53</v>
      </c>
      <c r="M888" t="str">
        <v>FLUJO Y SOPORTE PARA AUTORIZACION EN CAMBIOS DE COMISIONAMIENTO DE VENTAS</v>
      </c>
      <c r="N888" t="str">
        <v>CONTROL INTERNO</v>
      </c>
      <c r="O888" t="str">
        <v>DOCUMENTACIÓN DE PROCESO</v>
      </c>
      <c r="P888">
        <v>5.5</v>
      </c>
      <c r="Q888">
        <v>0</v>
      </c>
      <c r="R888">
        <f t="shared" si="44"/>
        <v>5.5</v>
      </c>
      <c r="S888">
        <f t="shared" si="45"/>
        <v>0</v>
      </c>
      <c r="T888" s="53" t="str">
        <f t="shared" si="46"/>
        <v>TÉCNICA ELÉCTRICA DE PARRAL</v>
      </c>
      <c r="U888" s="53" t="str">
        <f t="shared" si="46"/>
        <v/>
      </c>
      <c r="V888" s="53" t="str">
        <f t="shared" si="46"/>
        <v/>
      </c>
      <c r="W888" s="53" t="str">
        <f t="shared" si="46"/>
        <v/>
      </c>
      <c r="X888" s="53" t="str">
        <f t="shared" si="46"/>
        <v/>
      </c>
    </row>
    <row r="889" spans="1:24" hidden="1" x14ac:dyDescent="0.3">
      <c r="A889" s="53">
        <v>7</v>
      </c>
      <c r="B889" s="121">
        <v>45098</v>
      </c>
      <c r="C889" t="str">
        <v>BERENICE, CERVANTES PIZAÑA</v>
      </c>
      <c r="D889" s="53" t="str">
        <v>TÉCNICA ELÉCTRICA DE PARRAL</v>
      </c>
      <c r="E889" s="53" t="str">
        <v>IMPRODUCTIVA</v>
      </c>
      <c r="F889" t="str">
        <v>PERMISOS</v>
      </c>
      <c r="G889" s="121" t="str">
        <v>21/06/2023</v>
      </c>
      <c r="H889" s="53">
        <v>2023</v>
      </c>
      <c r="I889" t="str">
        <v>jun</v>
      </c>
      <c r="J889" s="124">
        <v>45078</v>
      </c>
      <c r="K889">
        <v>0</v>
      </c>
      <c r="L889">
        <v>0</v>
      </c>
      <c r="M889">
        <v>0</v>
      </c>
      <c r="N889">
        <v>0</v>
      </c>
      <c r="O889">
        <v>0</v>
      </c>
      <c r="P889">
        <v>3.5</v>
      </c>
      <c r="Q889">
        <v>0</v>
      </c>
      <c r="R889">
        <f t="shared" si="44"/>
        <v>3.5</v>
      </c>
      <c r="S889">
        <f t="shared" si="45"/>
        <v>0</v>
      </c>
      <c r="T889" s="53" t="str">
        <f t="shared" si="46"/>
        <v>TÉCNICA ELÉCTRICA DE PARRAL</v>
      </c>
      <c r="U889" s="53" t="str">
        <f t="shared" si="46"/>
        <v/>
      </c>
      <c r="V889" s="53" t="str">
        <f t="shared" si="46"/>
        <v/>
      </c>
      <c r="W889" s="53" t="str">
        <f t="shared" si="46"/>
        <v/>
      </c>
      <c r="X889" s="53" t="str">
        <f t="shared" si="46"/>
        <v/>
      </c>
    </row>
    <row r="890" spans="1:24" hidden="1" x14ac:dyDescent="0.3">
      <c r="A890" s="53">
        <v>6</v>
      </c>
      <c r="B890" s="121">
        <v>45098</v>
      </c>
      <c r="C890" t="str">
        <v>BERENICE, CERVANTES PIZAÑA</v>
      </c>
      <c r="D890" s="53" t="str">
        <v>GRUPO TEPSA</v>
      </c>
      <c r="E890" s="53" t="str">
        <v>PRODUCTIVA</v>
      </c>
      <c r="F890" t="str">
        <v>ACTIVIDADES DE CONTROL INTERNO</v>
      </c>
      <c r="G890" s="121" t="str">
        <v>09/06/2023</v>
      </c>
      <c r="H890" s="53">
        <v>2023</v>
      </c>
      <c r="I890" t="str">
        <v>jun</v>
      </c>
      <c r="J890" s="124">
        <v>45078</v>
      </c>
      <c r="K890">
        <v>26</v>
      </c>
      <c r="L890">
        <v>51</v>
      </c>
      <c r="M890" t="str">
        <v>CREACION DE FLUJO Y BITACORA DE CASOS PARA FUNCIONAMIENTO DE COMITE DE COMPRAS</v>
      </c>
      <c r="N890" t="str">
        <v>CONTROL INTERNO</v>
      </c>
      <c r="O890" t="str">
        <v>DOCUMENTACIÓN DE PROCESO</v>
      </c>
      <c r="P890">
        <v>4.5</v>
      </c>
      <c r="Q890">
        <v>0</v>
      </c>
      <c r="R890">
        <f t="shared" si="44"/>
        <v>0.9</v>
      </c>
      <c r="S890">
        <f t="shared" si="45"/>
        <v>0</v>
      </c>
      <c r="T890" s="53" t="str">
        <f t="shared" si="46"/>
        <v>TÉCNICA ELÉCTRICA DE PARRAL</v>
      </c>
      <c r="U890" s="53" t="str">
        <f t="shared" si="46"/>
        <v>TEPSA ELÉCTRICA</v>
      </c>
      <c r="V890" s="53" t="str">
        <f t="shared" si="46"/>
        <v>TEPSA COMERCIAL</v>
      </c>
      <c r="W890" s="53" t="str">
        <f t="shared" si="46"/>
        <v>TEPSA STEEL POWER</v>
      </c>
      <c r="X890" s="53" t="str">
        <f t="shared" si="46"/>
        <v>CSCGT</v>
      </c>
    </row>
    <row r="891" spans="1:24" hidden="1" x14ac:dyDescent="0.3">
      <c r="A891" s="53">
        <v>5</v>
      </c>
      <c r="B891" s="121">
        <v>45098</v>
      </c>
      <c r="C891" t="str">
        <v>BERENICE, CERVANTES PIZAÑA</v>
      </c>
      <c r="D891" s="53" t="str">
        <v>GRUPO TEPSA</v>
      </c>
      <c r="E891" s="53" t="str">
        <v>PRODUCTIVA</v>
      </c>
      <c r="F891" t="str">
        <v>ACTIVIDADES DE CONTROL INTERNO</v>
      </c>
      <c r="G891" s="121" t="str">
        <v>09/06/2023</v>
      </c>
      <c r="H891" s="53">
        <v>2023</v>
      </c>
      <c r="I891" t="str">
        <v>jun</v>
      </c>
      <c r="J891" s="124">
        <v>45078</v>
      </c>
      <c r="K891">
        <v>30</v>
      </c>
      <c r="L891">
        <v>52</v>
      </c>
      <c r="M891" t="str">
        <v>POLITICA Y PROCESO DE CONFLICTO DE INTERESES</v>
      </c>
      <c r="N891" t="str">
        <v>CONTROL INTERNO</v>
      </c>
      <c r="O891" t="str">
        <v>DOCUMENTACIÓN DE POLITICA</v>
      </c>
      <c r="P891">
        <v>4.5</v>
      </c>
      <c r="Q891">
        <v>0</v>
      </c>
      <c r="R891">
        <f t="shared" si="44"/>
        <v>0.9</v>
      </c>
      <c r="S891">
        <f t="shared" si="45"/>
        <v>0</v>
      </c>
      <c r="T891" s="53" t="str">
        <f t="shared" si="46"/>
        <v>TÉCNICA ELÉCTRICA DE PARRAL</v>
      </c>
      <c r="U891" s="53" t="str">
        <f t="shared" si="46"/>
        <v>TEPSA ELÉCTRICA</v>
      </c>
      <c r="V891" s="53" t="str">
        <f t="shared" si="46"/>
        <v>TEPSA COMERCIAL</v>
      </c>
      <c r="W891" s="53" t="str">
        <f t="shared" si="46"/>
        <v>TEPSA STEEL POWER</v>
      </c>
      <c r="X891" s="53" t="str">
        <f t="shared" si="46"/>
        <v>CSCGT</v>
      </c>
    </row>
    <row r="892" spans="1:24" hidden="1" x14ac:dyDescent="0.3">
      <c r="A892" s="53">
        <v>4</v>
      </c>
      <c r="B892" s="121">
        <v>45092</v>
      </c>
      <c r="C892" t="str">
        <v>BERENICE, CERVANTES PIZAÑA</v>
      </c>
      <c r="D892" s="53" t="str">
        <v>TÉCNICA ELÉCTRICA DE PARRAL</v>
      </c>
      <c r="E892" s="53" t="str">
        <v>IMPRODUCTIVA</v>
      </c>
      <c r="F892" t="str">
        <v>TRASLADOS</v>
      </c>
      <c r="G892" s="121" t="str">
        <v>28/04/2023</v>
      </c>
      <c r="H892" s="53">
        <v>2023</v>
      </c>
      <c r="I892" t="str">
        <v>abr</v>
      </c>
      <c r="J892" s="124">
        <v>45017</v>
      </c>
      <c r="K892">
        <v>19</v>
      </c>
      <c r="L892">
        <v>44</v>
      </c>
      <c r="M892" t="str">
        <v>DENUNCIA HOSTIGAMIENTO LABORAL ZACATECAS</v>
      </c>
      <c r="N892" t="str">
        <v>AUDITORÍA</v>
      </c>
      <c r="O892" t="str">
        <v>INVESTIGACIÓN</v>
      </c>
      <c r="P892">
        <v>5</v>
      </c>
      <c r="Q892">
        <v>0</v>
      </c>
      <c r="R892">
        <f t="shared" si="44"/>
        <v>5</v>
      </c>
      <c r="S892">
        <f t="shared" si="45"/>
        <v>0</v>
      </c>
      <c r="T892" s="53" t="str">
        <f t="shared" si="46"/>
        <v>TÉCNICA ELÉCTRICA DE PARRAL</v>
      </c>
      <c r="U892" s="53" t="str">
        <f t="shared" si="46"/>
        <v/>
      </c>
      <c r="V892" s="53" t="str">
        <f t="shared" si="46"/>
        <v/>
      </c>
      <c r="W892" s="53" t="str">
        <f t="shared" si="46"/>
        <v/>
      </c>
      <c r="X892" s="53" t="str">
        <f t="shared" si="46"/>
        <v/>
      </c>
    </row>
    <row r="893" spans="1:24" hidden="1" x14ac:dyDescent="0.3">
      <c r="A893" s="53">
        <v>3</v>
      </c>
      <c r="B893" s="121">
        <v>45092</v>
      </c>
      <c r="C893" t="str">
        <v>BERENICE, CERVANTES PIZAÑA</v>
      </c>
      <c r="D893" s="53" t="str">
        <v>TÉCNICA ELÉCTRICA DE PARRAL</v>
      </c>
      <c r="E893" s="53" t="str">
        <v>PRODUCTIVA</v>
      </c>
      <c r="F893" t="str">
        <v>ENCARGOS ESPECIALES DE AI</v>
      </c>
      <c r="G893" s="121" t="str">
        <v>28/04/2023</v>
      </c>
      <c r="H893" s="53">
        <v>2023</v>
      </c>
      <c r="I893" t="str">
        <v>abr</v>
      </c>
      <c r="J893" s="124">
        <v>45017</v>
      </c>
      <c r="K893">
        <v>19</v>
      </c>
      <c r="L893">
        <v>44</v>
      </c>
      <c r="M893" t="str">
        <v>DENUNCIA HOSTIGAMIENTO LABORAL ZACATECAS</v>
      </c>
      <c r="N893" t="str">
        <v>AUDITORÍA</v>
      </c>
      <c r="O893" t="str">
        <v>INVESTIGACIÓN</v>
      </c>
      <c r="P893">
        <v>4</v>
      </c>
      <c r="Q893">
        <v>0</v>
      </c>
      <c r="R893">
        <f t="shared" si="44"/>
        <v>4</v>
      </c>
      <c r="S893">
        <f t="shared" si="45"/>
        <v>0</v>
      </c>
      <c r="T893" s="53" t="str">
        <f t="shared" si="46"/>
        <v>TÉCNICA ELÉCTRICA DE PARRAL</v>
      </c>
      <c r="U893" s="53" t="str">
        <f t="shared" si="46"/>
        <v/>
      </c>
      <c r="V893" s="53" t="str">
        <f t="shared" si="46"/>
        <v/>
      </c>
      <c r="W893" s="53" t="str">
        <f t="shared" si="46"/>
        <v/>
      </c>
      <c r="X893" s="53" t="str">
        <f t="shared" si="46"/>
        <v/>
      </c>
    </row>
    <row r="894" spans="1:24" hidden="1" x14ac:dyDescent="0.3">
      <c r="A894" s="53">
        <v>2</v>
      </c>
      <c r="B894" s="121">
        <v>45092</v>
      </c>
      <c r="C894" t="str">
        <v>BERENICE, CERVANTES PIZAÑA</v>
      </c>
      <c r="D894" s="53" t="str">
        <v>TÉCNICA ELÉCTRICA DE PARRAL</v>
      </c>
      <c r="E894" s="53" t="str">
        <v>PRODUCTIVA</v>
      </c>
      <c r="F894" t="str">
        <v>ENCARGOS ESPECIALES DE AI</v>
      </c>
      <c r="G894" s="121" t="str">
        <v>27/04/2023</v>
      </c>
      <c r="H894" s="53">
        <v>2023</v>
      </c>
      <c r="I894" t="str">
        <v>abr</v>
      </c>
      <c r="J894" s="124">
        <v>45017</v>
      </c>
      <c r="K894">
        <v>19</v>
      </c>
      <c r="L894">
        <v>44</v>
      </c>
      <c r="M894" t="str">
        <v>DENUNCIA HOSTIGAMIENTO LABORAL ZACATECAS</v>
      </c>
      <c r="N894" t="str">
        <v>AUDITORÍA</v>
      </c>
      <c r="O894" t="str">
        <v>INVESTIGACIÓN</v>
      </c>
      <c r="P894">
        <v>4</v>
      </c>
      <c r="Q894">
        <v>0</v>
      </c>
      <c r="R894">
        <f t="shared" si="44"/>
        <v>4</v>
      </c>
      <c r="S894">
        <f t="shared" si="45"/>
        <v>0</v>
      </c>
      <c r="T894" s="53" t="str">
        <f t="shared" si="46"/>
        <v>TÉCNICA ELÉCTRICA DE PARRAL</v>
      </c>
      <c r="U894" s="53" t="str">
        <f t="shared" si="46"/>
        <v/>
      </c>
      <c r="V894" s="53" t="str">
        <f t="shared" si="46"/>
        <v/>
      </c>
      <c r="W894" s="53" t="str">
        <f t="shared" si="46"/>
        <v/>
      </c>
      <c r="X894" s="53" t="str">
        <f t="shared" si="46"/>
        <v/>
      </c>
    </row>
    <row r="895" spans="1:24" hidden="1" x14ac:dyDescent="0.3">
      <c r="A895" s="53">
        <v>1</v>
      </c>
      <c r="B895" s="121">
        <v>45092</v>
      </c>
      <c r="C895" t="str">
        <v>BERENICE, CERVANTES PIZAÑA</v>
      </c>
      <c r="D895" s="53" t="str">
        <v>TÉCNICA ELÉCTRICA DE PARRAL</v>
      </c>
      <c r="E895" s="53" t="str">
        <v>IMPRODUCTIVA</v>
      </c>
      <c r="F895" t="str">
        <v>TRASLADOS</v>
      </c>
      <c r="G895" s="121" t="str">
        <v>27/04/2023</v>
      </c>
      <c r="H895" s="53">
        <v>2023</v>
      </c>
      <c r="I895" t="str">
        <v>abr</v>
      </c>
      <c r="J895" s="124">
        <v>45017</v>
      </c>
      <c r="K895">
        <v>19</v>
      </c>
      <c r="L895">
        <v>44</v>
      </c>
      <c r="M895" t="str">
        <v>DENUNCIA HOSTIGAMIENTO LABORAL ZACATECAS</v>
      </c>
      <c r="N895" t="str">
        <v>AUDITORÍA</v>
      </c>
      <c r="O895" t="str">
        <v>INVESTIGACIÓN</v>
      </c>
      <c r="P895">
        <v>5</v>
      </c>
      <c r="Q895">
        <v>0</v>
      </c>
      <c r="R895">
        <f t="shared" si="44"/>
        <v>5</v>
      </c>
      <c r="S895">
        <f t="shared" si="45"/>
        <v>0</v>
      </c>
      <c r="T895" s="53" t="str">
        <f t="shared" si="46"/>
        <v>TÉCNICA ELÉCTRICA DE PARRAL</v>
      </c>
      <c r="U895" s="53" t="str">
        <f t="shared" si="46"/>
        <v/>
      </c>
      <c r="V895" s="53" t="str">
        <f t="shared" si="46"/>
        <v/>
      </c>
      <c r="W895" s="53" t="str">
        <f t="shared" si="46"/>
        <v/>
      </c>
      <c r="X895" s="53" t="str">
        <f t="shared" si="46"/>
        <v/>
      </c>
    </row>
    <row r="896" spans="1:24" hidden="1" x14ac:dyDescent="0.3">
      <c r="R896">
        <f t="shared" si="44"/>
        <v>0</v>
      </c>
      <c r="S896">
        <f t="shared" si="45"/>
        <v>0</v>
      </c>
      <c r="T896" s="53" t="str">
        <f t="shared" si="46"/>
        <v/>
      </c>
      <c r="U896" s="53" t="str">
        <f t="shared" si="46"/>
        <v/>
      </c>
      <c r="V896" s="53" t="str">
        <f t="shared" si="46"/>
        <v/>
      </c>
      <c r="W896" s="53" t="str">
        <f t="shared" si="46"/>
        <v/>
      </c>
      <c r="X896" s="53" t="str">
        <f t="shared" si="46"/>
        <v/>
      </c>
    </row>
    <row r="897" spans="18:24" hidden="1" x14ac:dyDescent="0.3">
      <c r="R897">
        <f t="shared" si="44"/>
        <v>0</v>
      </c>
      <c r="S897">
        <f t="shared" si="45"/>
        <v>0</v>
      </c>
      <c r="T897" s="53" t="str">
        <f t="shared" si="46"/>
        <v/>
      </c>
      <c r="U897" s="53" t="str">
        <f t="shared" si="46"/>
        <v/>
      </c>
      <c r="V897" s="53" t="str">
        <f t="shared" si="46"/>
        <v/>
      </c>
      <c r="W897" s="53" t="str">
        <f t="shared" si="46"/>
        <v/>
      </c>
      <c r="X897" s="53" t="str">
        <f t="shared" si="46"/>
        <v/>
      </c>
    </row>
    <row r="898" spans="18:24" hidden="1" x14ac:dyDescent="0.3">
      <c r="R898">
        <f t="shared" si="44"/>
        <v>0</v>
      </c>
      <c r="S898">
        <f t="shared" si="45"/>
        <v>0</v>
      </c>
      <c r="T898" s="53" t="str">
        <f t="shared" si="46"/>
        <v/>
      </c>
      <c r="U898" s="53" t="str">
        <f t="shared" si="46"/>
        <v/>
      </c>
      <c r="V898" s="53" t="str">
        <f t="shared" si="46"/>
        <v/>
      </c>
      <c r="W898" s="53" t="str">
        <f t="shared" si="46"/>
        <v/>
      </c>
      <c r="X898" s="53" t="str">
        <f t="shared" si="46"/>
        <v/>
      </c>
    </row>
    <row r="899" spans="18:24" hidden="1" x14ac:dyDescent="0.3">
      <c r="R899">
        <f t="shared" si="44"/>
        <v>0</v>
      </c>
      <c r="S899">
        <f t="shared" si="45"/>
        <v>0</v>
      </c>
      <c r="T899" s="53" t="str">
        <f t="shared" si="46"/>
        <v/>
      </c>
      <c r="U899" s="53" t="str">
        <f t="shared" si="46"/>
        <v/>
      </c>
      <c r="V899" s="53" t="str">
        <f t="shared" si="46"/>
        <v/>
      </c>
      <c r="W899" s="53" t="str">
        <f t="shared" si="46"/>
        <v/>
      </c>
      <c r="X899" s="53" t="str">
        <f t="shared" si="46"/>
        <v/>
      </c>
    </row>
    <row r="900" spans="18:24" hidden="1" x14ac:dyDescent="0.3">
      <c r="R900">
        <f t="shared" si="44"/>
        <v>0</v>
      </c>
      <c r="S900">
        <f t="shared" si="45"/>
        <v>0</v>
      </c>
      <c r="T900" s="53" t="str">
        <f t="shared" si="46"/>
        <v/>
      </c>
      <c r="U900" s="53" t="str">
        <f t="shared" si="46"/>
        <v/>
      </c>
      <c r="V900" s="53" t="str">
        <f t="shared" si="46"/>
        <v/>
      </c>
      <c r="W900" s="53" t="str">
        <f t="shared" si="46"/>
        <v/>
      </c>
      <c r="X900" s="53" t="str">
        <f t="shared" si="46"/>
        <v/>
      </c>
    </row>
    <row r="901" spans="18:24" hidden="1" x14ac:dyDescent="0.3">
      <c r="R901">
        <f t="shared" si="44"/>
        <v>0</v>
      </c>
      <c r="S901">
        <f t="shared" si="45"/>
        <v>0</v>
      </c>
      <c r="T901" s="53" t="str">
        <f t="shared" si="46"/>
        <v/>
      </c>
      <c r="U901" s="53" t="str">
        <f t="shared" si="46"/>
        <v/>
      </c>
      <c r="V901" s="53" t="str">
        <f t="shared" si="46"/>
        <v/>
      </c>
      <c r="W901" s="53" t="str">
        <f t="shared" si="46"/>
        <v/>
      </c>
      <c r="X901" s="53" t="str">
        <f t="shared" si="46"/>
        <v/>
      </c>
    </row>
    <row r="902" spans="18:24" hidden="1" x14ac:dyDescent="0.3">
      <c r="R902">
        <f t="shared" si="44"/>
        <v>0</v>
      </c>
      <c r="S902">
        <f t="shared" si="45"/>
        <v>0</v>
      </c>
      <c r="T902" s="53" t="str">
        <f t="shared" si="46"/>
        <v/>
      </c>
      <c r="U902" s="53" t="str">
        <f t="shared" si="46"/>
        <v/>
      </c>
      <c r="V902" s="53" t="str">
        <f t="shared" si="46"/>
        <v/>
      </c>
      <c r="W902" s="53" t="str">
        <f t="shared" si="46"/>
        <v/>
      </c>
      <c r="X902" s="53" t="str">
        <f t="shared" si="46"/>
        <v/>
      </c>
    </row>
    <row r="903" spans="18:24" hidden="1" x14ac:dyDescent="0.3">
      <c r="R903">
        <f t="shared" ref="R903:R966" si="47">IF(OR(D903="GRUPO TEPSA",D903="TODAS"),P903/5,P903)</f>
        <v>0</v>
      </c>
      <c r="S903">
        <f t="shared" si="45"/>
        <v>0</v>
      </c>
      <c r="T903" s="53" t="str">
        <f t="shared" si="46"/>
        <v/>
      </c>
      <c r="U903" s="53" t="str">
        <f t="shared" si="46"/>
        <v/>
      </c>
      <c r="V903" s="53" t="str">
        <f t="shared" si="46"/>
        <v/>
      </c>
      <c r="W903" s="53" t="str">
        <f t="shared" si="46"/>
        <v/>
      </c>
      <c r="X903" s="53" t="str">
        <f t="shared" si="46"/>
        <v/>
      </c>
    </row>
    <row r="904" spans="18:24" hidden="1" x14ac:dyDescent="0.3">
      <c r="R904">
        <f t="shared" si="47"/>
        <v>0</v>
      </c>
      <c r="S904">
        <f t="shared" si="45"/>
        <v>0</v>
      </c>
      <c r="T904" s="53" t="str">
        <f t="shared" si="46"/>
        <v/>
      </c>
      <c r="U904" s="53" t="str">
        <f t="shared" si="46"/>
        <v/>
      </c>
      <c r="V904" s="53" t="str">
        <f t="shared" si="46"/>
        <v/>
      </c>
      <c r="W904" s="53" t="str">
        <f t="shared" si="46"/>
        <v/>
      </c>
      <c r="X904" s="53" t="str">
        <f t="shared" si="46"/>
        <v/>
      </c>
    </row>
    <row r="905" spans="18:24" hidden="1" x14ac:dyDescent="0.3">
      <c r="R905">
        <f t="shared" si="47"/>
        <v>0</v>
      </c>
      <c r="S905">
        <f t="shared" si="45"/>
        <v>0</v>
      </c>
      <c r="T905" s="53" t="str">
        <f t="shared" si="46"/>
        <v/>
      </c>
      <c r="U905" s="53" t="str">
        <f t="shared" si="46"/>
        <v/>
      </c>
      <c r="V905" s="53" t="str">
        <f t="shared" si="46"/>
        <v/>
      </c>
      <c r="W905" s="53" t="str">
        <f t="shared" si="46"/>
        <v/>
      </c>
      <c r="X905" s="53" t="str">
        <f t="shared" si="46"/>
        <v/>
      </c>
    </row>
    <row r="906" spans="18:24" hidden="1" x14ac:dyDescent="0.3">
      <c r="R906">
        <f t="shared" si="47"/>
        <v>0</v>
      </c>
      <c r="S906">
        <f t="shared" si="45"/>
        <v>0</v>
      </c>
      <c r="T906" s="53" t="str">
        <f t="shared" si="46"/>
        <v/>
      </c>
      <c r="U906" s="53" t="str">
        <f t="shared" si="46"/>
        <v/>
      </c>
      <c r="V906" s="53" t="str">
        <f t="shared" si="46"/>
        <v/>
      </c>
      <c r="W906" s="53" t="str">
        <f t="shared" si="46"/>
        <v/>
      </c>
      <c r="X906" s="53" t="str">
        <f t="shared" si="46"/>
        <v/>
      </c>
    </row>
    <row r="907" spans="18:24" hidden="1" x14ac:dyDescent="0.3">
      <c r="R907">
        <f t="shared" si="47"/>
        <v>0</v>
      </c>
      <c r="S907">
        <f t="shared" ref="S907:S970" si="48">IF(OR(D907="GRUPO TEPSA",D907="TODAS"),Q907/5,Q907)</f>
        <v>0</v>
      </c>
      <c r="T907" s="53" t="str">
        <f t="shared" si="46"/>
        <v/>
      </c>
      <c r="U907" s="53" t="str">
        <f t="shared" si="46"/>
        <v/>
      </c>
      <c r="V907" s="53" t="str">
        <f t="shared" si="46"/>
        <v/>
      </c>
      <c r="W907" s="53" t="str">
        <f t="shared" si="46"/>
        <v/>
      </c>
      <c r="X907" s="53" t="str">
        <f t="shared" si="46"/>
        <v/>
      </c>
    </row>
    <row r="908" spans="18:24" hidden="1" x14ac:dyDescent="0.3">
      <c r="R908">
        <f t="shared" si="47"/>
        <v>0</v>
      </c>
      <c r="S908">
        <f t="shared" si="48"/>
        <v>0</v>
      </c>
      <c r="T908" s="53" t="str">
        <f t="shared" si="46"/>
        <v/>
      </c>
      <c r="U908" s="53" t="str">
        <f t="shared" si="46"/>
        <v/>
      </c>
      <c r="V908" s="53" t="str">
        <f t="shared" si="46"/>
        <v/>
      </c>
      <c r="W908" s="53" t="str">
        <f t="shared" si="46"/>
        <v/>
      </c>
      <c r="X908" s="53" t="str">
        <f t="shared" si="46"/>
        <v/>
      </c>
    </row>
    <row r="909" spans="18:24" hidden="1" x14ac:dyDescent="0.3">
      <c r="R909">
        <f t="shared" si="47"/>
        <v>0</v>
      </c>
      <c r="S909">
        <f t="shared" si="48"/>
        <v>0</v>
      </c>
      <c r="T909" s="53" t="str">
        <f t="shared" si="46"/>
        <v/>
      </c>
      <c r="U909" s="53" t="str">
        <f t="shared" si="46"/>
        <v/>
      </c>
      <c r="V909" s="53" t="str">
        <f t="shared" si="46"/>
        <v/>
      </c>
      <c r="W909" s="53" t="str">
        <f t="shared" si="46"/>
        <v/>
      </c>
      <c r="X909" s="53" t="str">
        <f t="shared" si="46"/>
        <v/>
      </c>
    </row>
    <row r="910" spans="18:24" hidden="1" x14ac:dyDescent="0.3">
      <c r="R910">
        <f t="shared" si="47"/>
        <v>0</v>
      </c>
      <c r="S910">
        <f t="shared" si="48"/>
        <v>0</v>
      </c>
      <c r="T910" s="53" t="str">
        <f t="shared" si="46"/>
        <v/>
      </c>
      <c r="U910" s="53" t="str">
        <f t="shared" si="46"/>
        <v/>
      </c>
      <c r="V910" s="53" t="str">
        <f t="shared" si="46"/>
        <v/>
      </c>
      <c r="W910" s="53" t="str">
        <f t="shared" si="46"/>
        <v/>
      </c>
      <c r="X910" s="53" t="str">
        <f t="shared" si="46"/>
        <v/>
      </c>
    </row>
    <row r="911" spans="18:24" hidden="1" x14ac:dyDescent="0.3">
      <c r="R911">
        <f t="shared" si="47"/>
        <v>0</v>
      </c>
      <c r="S911">
        <f t="shared" si="48"/>
        <v>0</v>
      </c>
      <c r="T911" s="53" t="str">
        <f t="shared" si="46"/>
        <v/>
      </c>
      <c r="U911" s="53" t="str">
        <f t="shared" si="46"/>
        <v/>
      </c>
      <c r="V911" s="53" t="str">
        <f t="shared" si="46"/>
        <v/>
      </c>
      <c r="W911" s="53" t="str">
        <f t="shared" si="46"/>
        <v/>
      </c>
      <c r="X911" s="53" t="str">
        <f t="shared" si="46"/>
        <v/>
      </c>
    </row>
    <row r="912" spans="18:24" hidden="1" x14ac:dyDescent="0.3">
      <c r="R912">
        <f t="shared" si="47"/>
        <v>0</v>
      </c>
      <c r="S912">
        <f t="shared" si="48"/>
        <v>0</v>
      </c>
      <c r="T912" s="53" t="str">
        <f t="shared" si="46"/>
        <v/>
      </c>
      <c r="U912" s="53" t="str">
        <f t="shared" si="46"/>
        <v/>
      </c>
      <c r="V912" s="53" t="str">
        <f t="shared" si="46"/>
        <v/>
      </c>
      <c r="W912" s="53" t="str">
        <f t="shared" si="46"/>
        <v/>
      </c>
      <c r="X912" s="53" t="str">
        <f t="shared" si="46"/>
        <v/>
      </c>
    </row>
    <row r="913" spans="18:24" hidden="1" x14ac:dyDescent="0.3">
      <c r="R913">
        <f t="shared" si="47"/>
        <v>0</v>
      </c>
      <c r="S913">
        <f t="shared" si="48"/>
        <v>0</v>
      </c>
      <c r="T913" s="53" t="str">
        <f t="shared" si="46"/>
        <v/>
      </c>
      <c r="U913" s="53" t="str">
        <f t="shared" si="46"/>
        <v/>
      </c>
      <c r="V913" s="53" t="str">
        <f t="shared" si="46"/>
        <v/>
      </c>
      <c r="W913" s="53" t="str">
        <f t="shared" si="46"/>
        <v/>
      </c>
      <c r="X913" s="53" t="str">
        <f t="shared" si="46"/>
        <v/>
      </c>
    </row>
    <row r="914" spans="18:24" hidden="1" x14ac:dyDescent="0.3">
      <c r="R914">
        <f t="shared" si="47"/>
        <v>0</v>
      </c>
      <c r="S914">
        <f t="shared" si="48"/>
        <v>0</v>
      </c>
      <c r="T914" s="53" t="str">
        <f t="shared" si="46"/>
        <v/>
      </c>
      <c r="U914" s="53" t="str">
        <f t="shared" si="46"/>
        <v/>
      </c>
      <c r="V914" s="53" t="str">
        <f t="shared" si="46"/>
        <v/>
      </c>
      <c r="W914" s="53" t="str">
        <f t="shared" si="46"/>
        <v/>
      </c>
      <c r="X914" s="53" t="str">
        <f t="shared" si="46"/>
        <v/>
      </c>
    </row>
    <row r="915" spans="18:24" hidden="1" x14ac:dyDescent="0.3">
      <c r="R915">
        <f t="shared" si="47"/>
        <v>0</v>
      </c>
      <c r="S915">
        <f t="shared" si="48"/>
        <v>0</v>
      </c>
      <c r="T915" s="53" t="str">
        <f t="shared" si="46"/>
        <v/>
      </c>
      <c r="U915" s="53" t="str">
        <f t="shared" si="46"/>
        <v/>
      </c>
      <c r="V915" s="53" t="str">
        <f t="shared" si="46"/>
        <v/>
      </c>
      <c r="W915" s="53" t="str">
        <f t="shared" si="46"/>
        <v/>
      </c>
      <c r="X915" s="53" t="str">
        <f t="shared" si="46"/>
        <v/>
      </c>
    </row>
    <row r="916" spans="18:24" hidden="1" x14ac:dyDescent="0.3">
      <c r="R916">
        <f t="shared" si="47"/>
        <v>0</v>
      </c>
      <c r="S916">
        <f t="shared" si="48"/>
        <v>0</v>
      </c>
      <c r="T916" s="53" t="str">
        <f t="shared" si="46"/>
        <v/>
      </c>
      <c r="U916" s="53" t="str">
        <f t="shared" si="46"/>
        <v/>
      </c>
      <c r="V916" s="53" t="str">
        <f t="shared" si="46"/>
        <v/>
      </c>
      <c r="W916" s="53" t="str">
        <f t="shared" si="46"/>
        <v/>
      </c>
      <c r="X916" s="53" t="str">
        <f t="shared" si="46"/>
        <v/>
      </c>
    </row>
    <row r="917" spans="18:24" hidden="1" x14ac:dyDescent="0.3">
      <c r="R917">
        <f t="shared" si="47"/>
        <v>0</v>
      </c>
      <c r="S917">
        <f t="shared" si="48"/>
        <v>0</v>
      </c>
      <c r="T917" s="53" t="str">
        <f t="shared" si="46"/>
        <v/>
      </c>
      <c r="U917" s="53" t="str">
        <f t="shared" si="46"/>
        <v/>
      </c>
      <c r="V917" s="53" t="str">
        <f t="shared" si="46"/>
        <v/>
      </c>
      <c r="W917" s="53" t="str">
        <f t="shared" si="46"/>
        <v/>
      </c>
      <c r="X917" s="53" t="str">
        <f t="shared" si="46"/>
        <v/>
      </c>
    </row>
    <row r="918" spans="18:24" hidden="1" x14ac:dyDescent="0.3">
      <c r="R918">
        <f t="shared" si="47"/>
        <v>0</v>
      </c>
      <c r="S918">
        <f t="shared" si="48"/>
        <v>0</v>
      </c>
      <c r="T918" s="53" t="str">
        <f t="shared" si="46"/>
        <v/>
      </c>
      <c r="U918" s="53" t="str">
        <f t="shared" si="46"/>
        <v/>
      </c>
      <c r="V918" s="53" t="str">
        <f t="shared" si="46"/>
        <v/>
      </c>
      <c r="W918" s="53" t="str">
        <f t="shared" si="46"/>
        <v/>
      </c>
      <c r="X918" s="53" t="str">
        <f t="shared" si="46"/>
        <v/>
      </c>
    </row>
    <row r="919" spans="18:24" hidden="1" x14ac:dyDescent="0.3">
      <c r="R919">
        <f t="shared" si="47"/>
        <v>0</v>
      </c>
      <c r="S919">
        <f t="shared" si="48"/>
        <v>0</v>
      </c>
      <c r="T919" s="53" t="str">
        <f t="shared" si="46"/>
        <v/>
      </c>
      <c r="U919" s="53" t="str">
        <f t="shared" si="46"/>
        <v/>
      </c>
      <c r="V919" s="53" t="str">
        <f t="shared" si="46"/>
        <v/>
      </c>
      <c r="W919" s="53" t="str">
        <f t="shared" si="46"/>
        <v/>
      </c>
      <c r="X919" s="53" t="str">
        <f t="shared" si="46"/>
        <v/>
      </c>
    </row>
    <row r="920" spans="18:24" hidden="1" x14ac:dyDescent="0.3">
      <c r="R920">
        <f t="shared" si="47"/>
        <v>0</v>
      </c>
      <c r="S920">
        <f t="shared" si="48"/>
        <v>0</v>
      </c>
      <c r="T920" s="53" t="str">
        <f t="shared" si="46"/>
        <v/>
      </c>
      <c r="U920" s="53" t="str">
        <f t="shared" si="46"/>
        <v/>
      </c>
      <c r="V920" s="53" t="str">
        <f t="shared" si="46"/>
        <v/>
      </c>
      <c r="W920" s="53" t="str">
        <f t="shared" si="46"/>
        <v/>
      </c>
      <c r="X920" s="53" t="str">
        <f t="shared" si="46"/>
        <v/>
      </c>
    </row>
    <row r="921" spans="18:24" hidden="1" x14ac:dyDescent="0.3">
      <c r="R921">
        <f t="shared" si="47"/>
        <v>0</v>
      </c>
      <c r="S921">
        <f t="shared" si="48"/>
        <v>0</v>
      </c>
      <c r="T921" s="53" t="str">
        <f t="shared" si="46"/>
        <v/>
      </c>
      <c r="U921" s="53" t="str">
        <f t="shared" si="46"/>
        <v/>
      </c>
      <c r="V921" s="53" t="str">
        <f t="shared" si="46"/>
        <v/>
      </c>
      <c r="W921" s="53" t="str">
        <f t="shared" si="46"/>
        <v/>
      </c>
      <c r="X921" s="53" t="str">
        <f t="shared" si="46"/>
        <v/>
      </c>
    </row>
    <row r="922" spans="18:24" hidden="1" x14ac:dyDescent="0.3">
      <c r="R922">
        <f t="shared" si="47"/>
        <v>0</v>
      </c>
      <c r="S922">
        <f t="shared" si="48"/>
        <v>0</v>
      </c>
      <c r="T922" s="53" t="str">
        <f t="shared" si="46"/>
        <v/>
      </c>
      <c r="U922" s="53" t="str">
        <f t="shared" si="46"/>
        <v/>
      </c>
      <c r="V922" s="53" t="str">
        <f t="shared" si="46"/>
        <v/>
      </c>
      <c r="W922" s="53" t="str">
        <f t="shared" si="46"/>
        <v/>
      </c>
      <c r="X922" s="53" t="str">
        <f t="shared" si="46"/>
        <v/>
      </c>
    </row>
    <row r="923" spans="18:24" hidden="1" x14ac:dyDescent="0.3">
      <c r="R923">
        <f t="shared" si="47"/>
        <v>0</v>
      </c>
      <c r="S923">
        <f t="shared" si="48"/>
        <v>0</v>
      </c>
      <c r="T923" s="53" t="str">
        <f t="shared" si="46"/>
        <v/>
      </c>
      <c r="U923" s="53" t="str">
        <f t="shared" si="46"/>
        <v/>
      </c>
      <c r="V923" s="53" t="str">
        <f t="shared" si="46"/>
        <v/>
      </c>
      <c r="W923" s="53" t="str">
        <f t="shared" si="46"/>
        <v/>
      </c>
      <c r="X923" s="53" t="str">
        <f t="shared" si="46"/>
        <v/>
      </c>
    </row>
    <row r="924" spans="18:24" hidden="1" x14ac:dyDescent="0.3">
      <c r="R924">
        <f t="shared" si="47"/>
        <v>0</v>
      </c>
      <c r="S924">
        <f t="shared" si="48"/>
        <v>0</v>
      </c>
      <c r="T924" s="53" t="str">
        <f t="shared" si="46"/>
        <v/>
      </c>
      <c r="U924" s="53" t="str">
        <f t="shared" si="46"/>
        <v/>
      </c>
      <c r="V924" s="53" t="str">
        <f t="shared" si="46"/>
        <v/>
      </c>
      <c r="W924" s="53" t="str">
        <f t="shared" si="46"/>
        <v/>
      </c>
      <c r="X924" s="53" t="str">
        <f t="shared" si="46"/>
        <v/>
      </c>
    </row>
    <row r="925" spans="18:24" hidden="1" x14ac:dyDescent="0.3">
      <c r="R925">
        <f t="shared" si="47"/>
        <v>0</v>
      </c>
      <c r="S925">
        <f t="shared" si="48"/>
        <v>0</v>
      </c>
      <c r="T925" s="53" t="str">
        <f t="shared" si="46"/>
        <v/>
      </c>
      <c r="U925" s="53" t="str">
        <f t="shared" si="46"/>
        <v/>
      </c>
      <c r="V925" s="53" t="str">
        <f t="shared" si="46"/>
        <v/>
      </c>
      <c r="W925" s="53" t="str">
        <f t="shared" si="46"/>
        <v/>
      </c>
      <c r="X925" s="53" t="str">
        <f t="shared" si="46"/>
        <v/>
      </c>
    </row>
    <row r="926" spans="18:24" hidden="1" x14ac:dyDescent="0.3">
      <c r="R926">
        <f t="shared" si="47"/>
        <v>0</v>
      </c>
      <c r="S926">
        <f t="shared" si="48"/>
        <v>0</v>
      </c>
      <c r="T926" s="53" t="str">
        <f t="shared" si="46"/>
        <v/>
      </c>
      <c r="U926" s="53" t="str">
        <f t="shared" si="46"/>
        <v/>
      </c>
      <c r="V926" s="53" t="str">
        <f t="shared" si="46"/>
        <v/>
      </c>
      <c r="W926" s="53" t="str">
        <f t="shared" si="46"/>
        <v/>
      </c>
      <c r="X926" s="53" t="str">
        <f t="shared" si="46"/>
        <v/>
      </c>
    </row>
    <row r="927" spans="18:24" hidden="1" x14ac:dyDescent="0.3">
      <c r="R927">
        <f t="shared" si="47"/>
        <v>0</v>
      </c>
      <c r="S927">
        <f t="shared" si="48"/>
        <v>0</v>
      </c>
      <c r="T927" s="53" t="str">
        <f t="shared" si="46"/>
        <v/>
      </c>
      <c r="U927" s="53" t="str">
        <f t="shared" si="46"/>
        <v/>
      </c>
      <c r="V927" s="53" t="str">
        <f t="shared" si="46"/>
        <v/>
      </c>
      <c r="W927" s="53" t="str">
        <f t="shared" si="46"/>
        <v/>
      </c>
      <c r="X927" s="53" t="str">
        <f t="shared" si="46"/>
        <v/>
      </c>
    </row>
    <row r="928" spans="18:24" hidden="1" x14ac:dyDescent="0.3">
      <c r="R928">
        <f t="shared" si="47"/>
        <v>0</v>
      </c>
      <c r="S928">
        <f t="shared" si="48"/>
        <v>0</v>
      </c>
      <c r="T928" s="53" t="str">
        <f t="shared" si="46"/>
        <v/>
      </c>
      <c r="U928" s="53" t="str">
        <f t="shared" si="46"/>
        <v/>
      </c>
      <c r="V928" s="53" t="str">
        <f t="shared" si="46"/>
        <v/>
      </c>
      <c r="W928" s="53" t="str">
        <f t="shared" si="46"/>
        <v/>
      </c>
      <c r="X928" s="53" t="str">
        <f t="shared" si="46"/>
        <v/>
      </c>
    </row>
    <row r="929" spans="18:24" hidden="1" x14ac:dyDescent="0.3">
      <c r="R929">
        <f t="shared" si="47"/>
        <v>0</v>
      </c>
      <c r="S929">
        <f t="shared" si="48"/>
        <v>0</v>
      </c>
      <c r="T929" s="53" t="str">
        <f t="shared" si="46"/>
        <v/>
      </c>
      <c r="U929" s="53" t="str">
        <f t="shared" si="46"/>
        <v/>
      </c>
      <c r="V929" s="53" t="str">
        <f t="shared" si="46"/>
        <v/>
      </c>
      <c r="W929" s="53" t="str">
        <f t="shared" si="46"/>
        <v/>
      </c>
      <c r="X929" s="53" t="str">
        <f t="shared" si="46"/>
        <v/>
      </c>
    </row>
    <row r="930" spans="18:24" hidden="1" x14ac:dyDescent="0.3">
      <c r="R930">
        <f t="shared" si="47"/>
        <v>0</v>
      </c>
      <c r="S930">
        <f t="shared" si="48"/>
        <v>0</v>
      </c>
      <c r="T930" s="53" t="str">
        <f t="shared" si="46"/>
        <v/>
      </c>
      <c r="U930" s="53" t="str">
        <f t="shared" si="46"/>
        <v/>
      </c>
      <c r="V930" s="53" t="str">
        <f t="shared" si="46"/>
        <v/>
      </c>
      <c r="W930" s="53" t="str">
        <f t="shared" si="46"/>
        <v/>
      </c>
      <c r="X930" s="53" t="str">
        <f t="shared" si="46"/>
        <v/>
      </c>
    </row>
    <row r="931" spans="18:24" hidden="1" x14ac:dyDescent="0.3">
      <c r="R931">
        <f t="shared" si="47"/>
        <v>0</v>
      </c>
      <c r="S931">
        <f t="shared" si="48"/>
        <v>0</v>
      </c>
      <c r="T931" s="53" t="str">
        <f t="shared" si="46"/>
        <v/>
      </c>
      <c r="U931" s="53" t="str">
        <f t="shared" si="46"/>
        <v/>
      </c>
      <c r="V931" s="53" t="str">
        <f t="shared" si="46"/>
        <v/>
      </c>
      <c r="W931" s="53" t="str">
        <f t="shared" si="46"/>
        <v/>
      </c>
      <c r="X931" s="53" t="str">
        <f t="shared" si="46"/>
        <v/>
      </c>
    </row>
    <row r="932" spans="18:24" hidden="1" x14ac:dyDescent="0.3">
      <c r="R932">
        <f t="shared" si="47"/>
        <v>0</v>
      </c>
      <c r="S932">
        <f t="shared" si="48"/>
        <v>0</v>
      </c>
      <c r="T932" s="53" t="str">
        <f t="shared" si="46"/>
        <v/>
      </c>
      <c r="U932" s="53" t="str">
        <f t="shared" si="46"/>
        <v/>
      </c>
      <c r="V932" s="53" t="str">
        <f t="shared" si="46"/>
        <v/>
      </c>
      <c r="W932" s="53" t="str">
        <f t="shared" si="46"/>
        <v/>
      </c>
      <c r="X932" s="53" t="str">
        <f t="shared" si="46"/>
        <v/>
      </c>
    </row>
    <row r="933" spans="18:24" hidden="1" x14ac:dyDescent="0.3">
      <c r="R933">
        <f t="shared" si="47"/>
        <v>0</v>
      </c>
      <c r="S933">
        <f t="shared" si="48"/>
        <v>0</v>
      </c>
      <c r="T933" s="53" t="str">
        <f t="shared" si="46"/>
        <v/>
      </c>
      <c r="U933" s="53" t="str">
        <f t="shared" si="46"/>
        <v/>
      </c>
      <c r="V933" s="53" t="str">
        <f t="shared" si="46"/>
        <v/>
      </c>
      <c r="W933" s="53" t="str">
        <f t="shared" si="46"/>
        <v/>
      </c>
      <c r="X933" s="53" t="str">
        <f t="shared" si="46"/>
        <v/>
      </c>
    </row>
    <row r="934" spans="18:24" hidden="1" x14ac:dyDescent="0.3">
      <c r="R934">
        <f t="shared" si="47"/>
        <v>0</v>
      </c>
      <c r="S934">
        <f t="shared" si="48"/>
        <v>0</v>
      </c>
      <c r="T934" s="53" t="str">
        <f t="shared" si="46"/>
        <v/>
      </c>
      <c r="U934" s="53" t="str">
        <f t="shared" si="46"/>
        <v/>
      </c>
      <c r="V934" s="53" t="str">
        <f t="shared" si="46"/>
        <v/>
      </c>
      <c r="W934" s="53" t="str">
        <f t="shared" si="46"/>
        <v/>
      </c>
      <c r="X934" s="53" t="str">
        <f t="shared" si="46"/>
        <v/>
      </c>
    </row>
    <row r="935" spans="18:24" hidden="1" x14ac:dyDescent="0.3">
      <c r="R935">
        <f t="shared" si="47"/>
        <v>0</v>
      </c>
      <c r="S935">
        <f t="shared" si="48"/>
        <v>0</v>
      </c>
      <c r="T935" s="53" t="str">
        <f t="shared" si="46"/>
        <v/>
      </c>
      <c r="U935" s="53" t="str">
        <f t="shared" si="46"/>
        <v/>
      </c>
      <c r="V935" s="53" t="str">
        <f t="shared" si="46"/>
        <v/>
      </c>
      <c r="W935" s="53" t="str">
        <f t="shared" si="46"/>
        <v/>
      </c>
      <c r="X935" s="53" t="str">
        <f t="shared" si="46"/>
        <v/>
      </c>
    </row>
    <row r="936" spans="18:24" hidden="1" x14ac:dyDescent="0.3">
      <c r="R936">
        <f t="shared" si="47"/>
        <v>0</v>
      </c>
      <c r="S936">
        <f t="shared" si="48"/>
        <v>0</v>
      </c>
      <c r="T936" s="53" t="str">
        <f t="shared" si="46"/>
        <v/>
      </c>
      <c r="U936" s="53" t="str">
        <f t="shared" si="46"/>
        <v/>
      </c>
      <c r="V936" s="53" t="str">
        <f t="shared" si="46"/>
        <v/>
      </c>
      <c r="W936" s="53" t="str">
        <f t="shared" si="46"/>
        <v/>
      </c>
      <c r="X936" s="53" t="str">
        <f t="shared" si="46"/>
        <v/>
      </c>
    </row>
    <row r="937" spans="18:24" hidden="1" x14ac:dyDescent="0.3">
      <c r="R937">
        <f t="shared" si="47"/>
        <v>0</v>
      </c>
      <c r="S937">
        <f t="shared" si="48"/>
        <v>0</v>
      </c>
      <c r="T937" s="53" t="str">
        <f t="shared" ref="T937:X987" si="49">IF(OR(COUNTIF($D937,"*"&amp;T$5&amp;"*")&gt;0,$D937="GRUPO TEPSA"),T$5,"")</f>
        <v/>
      </c>
      <c r="U937" s="53" t="str">
        <f t="shared" si="49"/>
        <v/>
      </c>
      <c r="V937" s="53" t="str">
        <f t="shared" si="49"/>
        <v/>
      </c>
      <c r="W937" s="53" t="str">
        <f t="shared" si="49"/>
        <v/>
      </c>
      <c r="X937" s="53" t="str">
        <f t="shared" si="49"/>
        <v/>
      </c>
    </row>
    <row r="938" spans="18:24" hidden="1" x14ac:dyDescent="0.3">
      <c r="R938">
        <f t="shared" si="47"/>
        <v>0</v>
      </c>
      <c r="S938">
        <f t="shared" si="48"/>
        <v>0</v>
      </c>
      <c r="T938" s="53" t="str">
        <f t="shared" si="49"/>
        <v/>
      </c>
      <c r="U938" s="53" t="str">
        <f t="shared" si="49"/>
        <v/>
      </c>
      <c r="V938" s="53" t="str">
        <f t="shared" si="49"/>
        <v/>
      </c>
      <c r="W938" s="53" t="str">
        <f t="shared" si="49"/>
        <v/>
      </c>
      <c r="X938" s="53" t="str">
        <f t="shared" si="49"/>
        <v/>
      </c>
    </row>
    <row r="939" spans="18:24" hidden="1" x14ac:dyDescent="0.3">
      <c r="R939">
        <f t="shared" si="47"/>
        <v>0</v>
      </c>
      <c r="S939">
        <f t="shared" si="48"/>
        <v>0</v>
      </c>
      <c r="T939" s="53" t="str">
        <f t="shared" si="49"/>
        <v/>
      </c>
      <c r="U939" s="53" t="str">
        <f t="shared" si="49"/>
        <v/>
      </c>
      <c r="V939" s="53" t="str">
        <f t="shared" si="49"/>
        <v/>
      </c>
      <c r="W939" s="53" t="str">
        <f t="shared" si="49"/>
        <v/>
      </c>
      <c r="X939" s="53" t="str">
        <f t="shared" si="49"/>
        <v/>
      </c>
    </row>
    <row r="940" spans="18:24" hidden="1" x14ac:dyDescent="0.3">
      <c r="R940">
        <f t="shared" si="47"/>
        <v>0</v>
      </c>
      <c r="S940">
        <f t="shared" si="48"/>
        <v>0</v>
      </c>
      <c r="T940" s="53" t="str">
        <f t="shared" si="49"/>
        <v/>
      </c>
      <c r="U940" s="53" t="str">
        <f t="shared" si="49"/>
        <v/>
      </c>
      <c r="V940" s="53" t="str">
        <f t="shared" si="49"/>
        <v/>
      </c>
      <c r="W940" s="53" t="str">
        <f t="shared" si="49"/>
        <v/>
      </c>
      <c r="X940" s="53" t="str">
        <f t="shared" si="49"/>
        <v/>
      </c>
    </row>
    <row r="941" spans="18:24" hidden="1" x14ac:dyDescent="0.3">
      <c r="R941">
        <f t="shared" si="47"/>
        <v>0</v>
      </c>
      <c r="S941">
        <f t="shared" si="48"/>
        <v>0</v>
      </c>
      <c r="T941" s="53" t="str">
        <f t="shared" si="49"/>
        <v/>
      </c>
      <c r="U941" s="53" t="str">
        <f t="shared" si="49"/>
        <v/>
      </c>
      <c r="V941" s="53" t="str">
        <f t="shared" si="49"/>
        <v/>
      </c>
      <c r="W941" s="53" t="str">
        <f t="shared" si="49"/>
        <v/>
      </c>
      <c r="X941" s="53" t="str">
        <f t="shared" si="49"/>
        <v/>
      </c>
    </row>
    <row r="942" spans="18:24" hidden="1" x14ac:dyDescent="0.3">
      <c r="R942">
        <f t="shared" si="47"/>
        <v>0</v>
      </c>
      <c r="S942">
        <f t="shared" si="48"/>
        <v>0</v>
      </c>
      <c r="T942" s="53" t="str">
        <f t="shared" si="49"/>
        <v/>
      </c>
      <c r="U942" s="53" t="str">
        <f t="shared" si="49"/>
        <v/>
      </c>
      <c r="V942" s="53" t="str">
        <f t="shared" si="49"/>
        <v/>
      </c>
      <c r="W942" s="53" t="str">
        <f t="shared" si="49"/>
        <v/>
      </c>
      <c r="X942" s="53" t="str">
        <f t="shared" si="49"/>
        <v/>
      </c>
    </row>
    <row r="943" spans="18:24" hidden="1" x14ac:dyDescent="0.3">
      <c r="R943">
        <f t="shared" si="47"/>
        <v>0</v>
      </c>
      <c r="S943">
        <f t="shared" si="48"/>
        <v>0</v>
      </c>
      <c r="T943" s="53" t="str">
        <f t="shared" si="49"/>
        <v/>
      </c>
      <c r="U943" s="53" t="str">
        <f t="shared" si="49"/>
        <v/>
      </c>
      <c r="V943" s="53" t="str">
        <f t="shared" si="49"/>
        <v/>
      </c>
      <c r="W943" s="53" t="str">
        <f t="shared" si="49"/>
        <v/>
      </c>
      <c r="X943" s="53" t="str">
        <f t="shared" si="49"/>
        <v/>
      </c>
    </row>
    <row r="944" spans="18:24" hidden="1" x14ac:dyDescent="0.3">
      <c r="R944">
        <f t="shared" si="47"/>
        <v>0</v>
      </c>
      <c r="S944">
        <f t="shared" si="48"/>
        <v>0</v>
      </c>
      <c r="T944" s="53" t="str">
        <f t="shared" si="49"/>
        <v/>
      </c>
      <c r="U944" s="53" t="str">
        <f t="shared" si="49"/>
        <v/>
      </c>
      <c r="V944" s="53" t="str">
        <f t="shared" si="49"/>
        <v/>
      </c>
      <c r="W944" s="53" t="str">
        <f t="shared" si="49"/>
        <v/>
      </c>
      <c r="X944" s="53" t="str">
        <f t="shared" si="49"/>
        <v/>
      </c>
    </row>
    <row r="945" spans="18:24" hidden="1" x14ac:dyDescent="0.3">
      <c r="R945">
        <f t="shared" si="47"/>
        <v>0</v>
      </c>
      <c r="S945">
        <f t="shared" si="48"/>
        <v>0</v>
      </c>
      <c r="T945" s="53" t="str">
        <f t="shared" si="49"/>
        <v/>
      </c>
      <c r="U945" s="53" t="str">
        <f t="shared" si="49"/>
        <v/>
      </c>
      <c r="V945" s="53" t="str">
        <f t="shared" si="49"/>
        <v/>
      </c>
      <c r="W945" s="53" t="str">
        <f t="shared" si="49"/>
        <v/>
      </c>
      <c r="X945" s="53" t="str">
        <f t="shared" si="49"/>
        <v/>
      </c>
    </row>
    <row r="946" spans="18:24" hidden="1" x14ac:dyDescent="0.3">
      <c r="R946">
        <f t="shared" si="47"/>
        <v>0</v>
      </c>
      <c r="S946">
        <f t="shared" si="48"/>
        <v>0</v>
      </c>
      <c r="T946" s="53" t="str">
        <f t="shared" si="49"/>
        <v/>
      </c>
      <c r="U946" s="53" t="str">
        <f t="shared" si="49"/>
        <v/>
      </c>
      <c r="V946" s="53" t="str">
        <f t="shared" si="49"/>
        <v/>
      </c>
      <c r="W946" s="53" t="str">
        <f t="shared" si="49"/>
        <v/>
      </c>
      <c r="X946" s="53" t="str">
        <f t="shared" si="49"/>
        <v/>
      </c>
    </row>
    <row r="947" spans="18:24" hidden="1" x14ac:dyDescent="0.3">
      <c r="R947">
        <f t="shared" si="47"/>
        <v>0</v>
      </c>
      <c r="S947">
        <f t="shared" si="48"/>
        <v>0</v>
      </c>
      <c r="T947" s="53" t="str">
        <f t="shared" si="49"/>
        <v/>
      </c>
      <c r="U947" s="53" t="str">
        <f t="shared" si="49"/>
        <v/>
      </c>
      <c r="V947" s="53" t="str">
        <f t="shared" si="49"/>
        <v/>
      </c>
      <c r="W947" s="53" t="str">
        <f t="shared" si="49"/>
        <v/>
      </c>
      <c r="X947" s="53" t="str">
        <f t="shared" si="49"/>
        <v/>
      </c>
    </row>
    <row r="948" spans="18:24" hidden="1" x14ac:dyDescent="0.3">
      <c r="R948">
        <f t="shared" si="47"/>
        <v>0</v>
      </c>
      <c r="S948">
        <f t="shared" si="48"/>
        <v>0</v>
      </c>
      <c r="T948" s="53" t="str">
        <f t="shared" si="49"/>
        <v/>
      </c>
      <c r="U948" s="53" t="str">
        <f t="shared" si="49"/>
        <v/>
      </c>
      <c r="V948" s="53" t="str">
        <f t="shared" si="49"/>
        <v/>
      </c>
      <c r="W948" s="53" t="str">
        <f t="shared" si="49"/>
        <v/>
      </c>
      <c r="X948" s="53" t="str">
        <f t="shared" si="49"/>
        <v/>
      </c>
    </row>
    <row r="949" spans="18:24" hidden="1" x14ac:dyDescent="0.3">
      <c r="R949">
        <f t="shared" si="47"/>
        <v>0</v>
      </c>
      <c r="S949">
        <f t="shared" si="48"/>
        <v>0</v>
      </c>
      <c r="T949" s="53" t="str">
        <f t="shared" si="49"/>
        <v/>
      </c>
      <c r="U949" s="53" t="str">
        <f t="shared" si="49"/>
        <v/>
      </c>
      <c r="V949" s="53" t="str">
        <f t="shared" si="49"/>
        <v/>
      </c>
      <c r="W949" s="53" t="str">
        <f t="shared" si="49"/>
        <v/>
      </c>
      <c r="X949" s="53" t="str">
        <f t="shared" si="49"/>
        <v/>
      </c>
    </row>
    <row r="950" spans="18:24" hidden="1" x14ac:dyDescent="0.3">
      <c r="R950">
        <f t="shared" si="47"/>
        <v>0</v>
      </c>
      <c r="S950">
        <f t="shared" si="48"/>
        <v>0</v>
      </c>
      <c r="T950" s="53" t="str">
        <f t="shared" si="49"/>
        <v/>
      </c>
      <c r="U950" s="53" t="str">
        <f t="shared" si="49"/>
        <v/>
      </c>
      <c r="V950" s="53" t="str">
        <f t="shared" si="49"/>
        <v/>
      </c>
      <c r="W950" s="53" t="str">
        <f t="shared" si="49"/>
        <v/>
      </c>
      <c r="X950" s="53" t="str">
        <f t="shared" si="49"/>
        <v/>
      </c>
    </row>
    <row r="951" spans="18:24" hidden="1" x14ac:dyDescent="0.3">
      <c r="R951">
        <f t="shared" si="47"/>
        <v>0</v>
      </c>
      <c r="S951">
        <f t="shared" si="48"/>
        <v>0</v>
      </c>
      <c r="T951" s="53" t="str">
        <f t="shared" si="49"/>
        <v/>
      </c>
      <c r="U951" s="53" t="str">
        <f t="shared" si="49"/>
        <v/>
      </c>
      <c r="V951" s="53" t="str">
        <f t="shared" si="49"/>
        <v/>
      </c>
      <c r="W951" s="53" t="str">
        <f t="shared" si="49"/>
        <v/>
      </c>
      <c r="X951" s="53" t="str">
        <f t="shared" si="49"/>
        <v/>
      </c>
    </row>
    <row r="952" spans="18:24" hidden="1" x14ac:dyDescent="0.3">
      <c r="R952">
        <f t="shared" si="47"/>
        <v>0</v>
      </c>
      <c r="S952">
        <f t="shared" si="48"/>
        <v>0</v>
      </c>
      <c r="T952" s="53" t="str">
        <f t="shared" si="49"/>
        <v/>
      </c>
      <c r="U952" s="53" t="str">
        <f t="shared" si="49"/>
        <v/>
      </c>
      <c r="V952" s="53" t="str">
        <f t="shared" si="49"/>
        <v/>
      </c>
      <c r="W952" s="53" t="str">
        <f t="shared" si="49"/>
        <v/>
      </c>
      <c r="X952" s="53" t="str">
        <f t="shared" si="49"/>
        <v/>
      </c>
    </row>
    <row r="953" spans="18:24" hidden="1" x14ac:dyDescent="0.3">
      <c r="R953">
        <f t="shared" si="47"/>
        <v>0</v>
      </c>
      <c r="S953">
        <f t="shared" si="48"/>
        <v>0</v>
      </c>
      <c r="T953" s="53" t="str">
        <f t="shared" si="49"/>
        <v/>
      </c>
      <c r="U953" s="53" t="str">
        <f t="shared" si="49"/>
        <v/>
      </c>
      <c r="V953" s="53" t="str">
        <f t="shared" si="49"/>
        <v/>
      </c>
      <c r="W953" s="53" t="str">
        <f t="shared" si="49"/>
        <v/>
      </c>
      <c r="X953" s="53" t="str">
        <f t="shared" si="49"/>
        <v/>
      </c>
    </row>
    <row r="954" spans="18:24" hidden="1" x14ac:dyDescent="0.3">
      <c r="R954">
        <f t="shared" si="47"/>
        <v>0</v>
      </c>
      <c r="S954">
        <f t="shared" si="48"/>
        <v>0</v>
      </c>
      <c r="T954" s="53" t="str">
        <f t="shared" si="49"/>
        <v/>
      </c>
      <c r="U954" s="53" t="str">
        <f t="shared" si="49"/>
        <v/>
      </c>
      <c r="V954" s="53" t="str">
        <f t="shared" si="49"/>
        <v/>
      </c>
      <c r="W954" s="53" t="str">
        <f t="shared" si="49"/>
        <v/>
      </c>
      <c r="X954" s="53" t="str">
        <f t="shared" si="49"/>
        <v/>
      </c>
    </row>
    <row r="955" spans="18:24" hidden="1" x14ac:dyDescent="0.3">
      <c r="R955">
        <f t="shared" si="47"/>
        <v>0</v>
      </c>
      <c r="S955">
        <f t="shared" si="48"/>
        <v>0</v>
      </c>
      <c r="T955" s="53" t="str">
        <f t="shared" si="49"/>
        <v/>
      </c>
      <c r="U955" s="53" t="str">
        <f t="shared" si="49"/>
        <v/>
      </c>
      <c r="V955" s="53" t="str">
        <f t="shared" si="49"/>
        <v/>
      </c>
      <c r="W955" s="53" t="str">
        <f t="shared" si="49"/>
        <v/>
      </c>
      <c r="X955" s="53" t="str">
        <f t="shared" si="49"/>
        <v/>
      </c>
    </row>
    <row r="956" spans="18:24" hidden="1" x14ac:dyDescent="0.3">
      <c r="R956">
        <f t="shared" si="47"/>
        <v>0</v>
      </c>
      <c r="S956">
        <f t="shared" si="48"/>
        <v>0</v>
      </c>
      <c r="T956" s="53" t="str">
        <f t="shared" si="49"/>
        <v/>
      </c>
      <c r="U956" s="53" t="str">
        <f t="shared" si="49"/>
        <v/>
      </c>
      <c r="V956" s="53" t="str">
        <f t="shared" si="49"/>
        <v/>
      </c>
      <c r="W956" s="53" t="str">
        <f t="shared" si="49"/>
        <v/>
      </c>
      <c r="X956" s="53" t="str">
        <f t="shared" si="49"/>
        <v/>
      </c>
    </row>
    <row r="957" spans="18:24" hidden="1" x14ac:dyDescent="0.3">
      <c r="R957">
        <f t="shared" si="47"/>
        <v>0</v>
      </c>
      <c r="S957">
        <f t="shared" si="48"/>
        <v>0</v>
      </c>
      <c r="T957" s="53" t="str">
        <f t="shared" si="49"/>
        <v/>
      </c>
      <c r="U957" s="53" t="str">
        <f t="shared" si="49"/>
        <v/>
      </c>
      <c r="V957" s="53" t="str">
        <f t="shared" si="49"/>
        <v/>
      </c>
      <c r="W957" s="53" t="str">
        <f t="shared" si="49"/>
        <v/>
      </c>
      <c r="X957" s="53" t="str">
        <f t="shared" si="49"/>
        <v/>
      </c>
    </row>
    <row r="958" spans="18:24" hidden="1" x14ac:dyDescent="0.3">
      <c r="R958">
        <f t="shared" si="47"/>
        <v>0</v>
      </c>
      <c r="S958">
        <f t="shared" si="48"/>
        <v>0</v>
      </c>
      <c r="T958" s="53" t="str">
        <f t="shared" si="49"/>
        <v/>
      </c>
      <c r="U958" s="53" t="str">
        <f t="shared" si="49"/>
        <v/>
      </c>
      <c r="V958" s="53" t="str">
        <f t="shared" si="49"/>
        <v/>
      </c>
      <c r="W958" s="53" t="str">
        <f t="shared" si="49"/>
        <v/>
      </c>
      <c r="X958" s="53" t="str">
        <f t="shared" si="49"/>
        <v/>
      </c>
    </row>
    <row r="959" spans="18:24" hidden="1" x14ac:dyDescent="0.3">
      <c r="R959">
        <f t="shared" si="47"/>
        <v>0</v>
      </c>
      <c r="S959">
        <f t="shared" si="48"/>
        <v>0</v>
      </c>
      <c r="T959" s="53" t="str">
        <f t="shared" si="49"/>
        <v/>
      </c>
      <c r="U959" s="53" t="str">
        <f t="shared" si="49"/>
        <v/>
      </c>
      <c r="V959" s="53" t="str">
        <f t="shared" si="49"/>
        <v/>
      </c>
      <c r="W959" s="53" t="str">
        <f t="shared" si="49"/>
        <v/>
      </c>
      <c r="X959" s="53" t="str">
        <f t="shared" si="49"/>
        <v/>
      </c>
    </row>
    <row r="960" spans="18:24" hidden="1" x14ac:dyDescent="0.3">
      <c r="R960">
        <f t="shared" si="47"/>
        <v>0</v>
      </c>
      <c r="S960">
        <f t="shared" si="48"/>
        <v>0</v>
      </c>
      <c r="T960" s="53" t="str">
        <f t="shared" si="49"/>
        <v/>
      </c>
      <c r="U960" s="53" t="str">
        <f t="shared" si="49"/>
        <v/>
      </c>
      <c r="V960" s="53" t="str">
        <f t="shared" si="49"/>
        <v/>
      </c>
      <c r="W960" s="53" t="str">
        <f t="shared" si="49"/>
        <v/>
      </c>
      <c r="X960" s="53" t="str">
        <f t="shared" si="49"/>
        <v/>
      </c>
    </row>
    <row r="961" spans="18:24" hidden="1" x14ac:dyDescent="0.3">
      <c r="R961">
        <f t="shared" si="47"/>
        <v>0</v>
      </c>
      <c r="S961">
        <f t="shared" si="48"/>
        <v>0</v>
      </c>
      <c r="T961" s="53" t="str">
        <f t="shared" si="49"/>
        <v/>
      </c>
      <c r="U961" s="53" t="str">
        <f t="shared" si="49"/>
        <v/>
      </c>
      <c r="V961" s="53" t="str">
        <f t="shared" si="49"/>
        <v/>
      </c>
      <c r="W961" s="53" t="str">
        <f t="shared" si="49"/>
        <v/>
      </c>
      <c r="X961" s="53" t="str">
        <f t="shared" si="49"/>
        <v/>
      </c>
    </row>
    <row r="962" spans="18:24" hidden="1" x14ac:dyDescent="0.3">
      <c r="R962">
        <f t="shared" si="47"/>
        <v>0</v>
      </c>
      <c r="S962">
        <f t="shared" si="48"/>
        <v>0</v>
      </c>
      <c r="T962" s="53" t="str">
        <f t="shared" si="49"/>
        <v/>
      </c>
      <c r="U962" s="53" t="str">
        <f t="shared" si="49"/>
        <v/>
      </c>
      <c r="V962" s="53" t="str">
        <f t="shared" si="49"/>
        <v/>
      </c>
      <c r="W962" s="53" t="str">
        <f t="shared" si="49"/>
        <v/>
      </c>
      <c r="X962" s="53" t="str">
        <f t="shared" si="49"/>
        <v/>
      </c>
    </row>
    <row r="963" spans="18:24" hidden="1" x14ac:dyDescent="0.3">
      <c r="R963">
        <f t="shared" si="47"/>
        <v>0</v>
      </c>
      <c r="S963">
        <f t="shared" si="48"/>
        <v>0</v>
      </c>
      <c r="T963" s="53" t="str">
        <f t="shared" si="49"/>
        <v/>
      </c>
      <c r="U963" s="53" t="str">
        <f t="shared" si="49"/>
        <v/>
      </c>
      <c r="V963" s="53" t="str">
        <f t="shared" si="49"/>
        <v/>
      </c>
      <c r="W963" s="53" t="str">
        <f t="shared" si="49"/>
        <v/>
      </c>
      <c r="X963" s="53" t="str">
        <f t="shared" si="49"/>
        <v/>
      </c>
    </row>
    <row r="964" spans="18:24" hidden="1" x14ac:dyDescent="0.3">
      <c r="R964">
        <f t="shared" si="47"/>
        <v>0</v>
      </c>
      <c r="S964">
        <f t="shared" si="48"/>
        <v>0</v>
      </c>
      <c r="T964" s="53" t="str">
        <f t="shared" si="49"/>
        <v/>
      </c>
      <c r="U964" s="53" t="str">
        <f t="shared" si="49"/>
        <v/>
      </c>
      <c r="V964" s="53" t="str">
        <f t="shared" si="49"/>
        <v/>
      </c>
      <c r="W964" s="53" t="str">
        <f t="shared" si="49"/>
        <v/>
      </c>
      <c r="X964" s="53" t="str">
        <f t="shared" si="49"/>
        <v/>
      </c>
    </row>
    <row r="965" spans="18:24" hidden="1" x14ac:dyDescent="0.3">
      <c r="R965">
        <f t="shared" si="47"/>
        <v>0</v>
      </c>
      <c r="S965">
        <f t="shared" si="48"/>
        <v>0</v>
      </c>
      <c r="T965" s="53" t="str">
        <f t="shared" si="49"/>
        <v/>
      </c>
      <c r="U965" s="53" t="str">
        <f t="shared" si="49"/>
        <v/>
      </c>
      <c r="V965" s="53" t="str">
        <f t="shared" si="49"/>
        <v/>
      </c>
      <c r="W965" s="53" t="str">
        <f t="shared" si="49"/>
        <v/>
      </c>
      <c r="X965" s="53" t="str">
        <f t="shared" si="49"/>
        <v/>
      </c>
    </row>
    <row r="966" spans="18:24" hidden="1" x14ac:dyDescent="0.3">
      <c r="R966">
        <f t="shared" si="47"/>
        <v>0</v>
      </c>
      <c r="S966">
        <f t="shared" si="48"/>
        <v>0</v>
      </c>
      <c r="T966" s="53" t="str">
        <f t="shared" si="49"/>
        <v/>
      </c>
      <c r="U966" s="53" t="str">
        <f t="shared" si="49"/>
        <v/>
      </c>
      <c r="V966" s="53" t="str">
        <f t="shared" si="49"/>
        <v/>
      </c>
      <c r="W966" s="53" t="str">
        <f t="shared" si="49"/>
        <v/>
      </c>
      <c r="X966" s="53" t="str">
        <f t="shared" si="49"/>
        <v/>
      </c>
    </row>
    <row r="967" spans="18:24" hidden="1" x14ac:dyDescent="0.3">
      <c r="R967">
        <f t="shared" ref="R967:R1030" si="50">IF(OR(D967="GRUPO TEPSA",D967="TODAS"),P967/5,P967)</f>
        <v>0</v>
      </c>
      <c r="S967">
        <f t="shared" si="48"/>
        <v>0</v>
      </c>
      <c r="T967" s="53" t="str">
        <f t="shared" si="49"/>
        <v/>
      </c>
      <c r="U967" s="53" t="str">
        <f t="shared" si="49"/>
        <v/>
      </c>
      <c r="V967" s="53" t="str">
        <f t="shared" si="49"/>
        <v/>
      </c>
      <c r="W967" s="53" t="str">
        <f t="shared" si="49"/>
        <v/>
      </c>
      <c r="X967" s="53" t="str">
        <f t="shared" si="49"/>
        <v/>
      </c>
    </row>
    <row r="968" spans="18:24" hidden="1" x14ac:dyDescent="0.3">
      <c r="R968">
        <f t="shared" si="50"/>
        <v>0</v>
      </c>
      <c r="S968">
        <f t="shared" si="48"/>
        <v>0</v>
      </c>
      <c r="T968" s="53" t="str">
        <f t="shared" si="49"/>
        <v/>
      </c>
      <c r="U968" s="53" t="str">
        <f t="shared" si="49"/>
        <v/>
      </c>
      <c r="V968" s="53" t="str">
        <f t="shared" si="49"/>
        <v/>
      </c>
      <c r="W968" s="53" t="str">
        <f t="shared" si="49"/>
        <v/>
      </c>
      <c r="X968" s="53" t="str">
        <f t="shared" si="49"/>
        <v/>
      </c>
    </row>
    <row r="969" spans="18:24" hidden="1" x14ac:dyDescent="0.3">
      <c r="R969">
        <f t="shared" si="50"/>
        <v>0</v>
      </c>
      <c r="S969">
        <f t="shared" si="48"/>
        <v>0</v>
      </c>
      <c r="T969" s="53" t="str">
        <f t="shared" si="49"/>
        <v/>
      </c>
      <c r="U969" s="53" t="str">
        <f t="shared" si="49"/>
        <v/>
      </c>
      <c r="V969" s="53" t="str">
        <f t="shared" si="49"/>
        <v/>
      </c>
      <c r="W969" s="53" t="str">
        <f t="shared" si="49"/>
        <v/>
      </c>
      <c r="X969" s="53" t="str">
        <f t="shared" si="49"/>
        <v/>
      </c>
    </row>
    <row r="970" spans="18:24" hidden="1" x14ac:dyDescent="0.3">
      <c r="R970">
        <f t="shared" si="50"/>
        <v>0</v>
      </c>
      <c r="S970">
        <f t="shared" si="48"/>
        <v>0</v>
      </c>
      <c r="T970" s="53" t="str">
        <f t="shared" si="49"/>
        <v/>
      </c>
      <c r="U970" s="53" t="str">
        <f t="shared" si="49"/>
        <v/>
      </c>
      <c r="V970" s="53" t="str">
        <f t="shared" si="49"/>
        <v/>
      </c>
      <c r="W970" s="53" t="str">
        <f t="shared" si="49"/>
        <v/>
      </c>
      <c r="X970" s="53" t="str">
        <f t="shared" si="49"/>
        <v/>
      </c>
    </row>
    <row r="971" spans="18:24" hidden="1" x14ac:dyDescent="0.3">
      <c r="R971">
        <f t="shared" si="50"/>
        <v>0</v>
      </c>
      <c r="S971">
        <f t="shared" ref="S971:S1034" si="51">IF(OR(D971="GRUPO TEPSA",D971="TODAS"),Q971/5,Q971)</f>
        <v>0</v>
      </c>
      <c r="T971" s="53" t="str">
        <f t="shared" si="49"/>
        <v/>
      </c>
      <c r="U971" s="53" t="str">
        <f t="shared" si="49"/>
        <v/>
      </c>
      <c r="V971" s="53" t="str">
        <f t="shared" si="49"/>
        <v/>
      </c>
      <c r="W971" s="53" t="str">
        <f t="shared" si="49"/>
        <v/>
      </c>
      <c r="X971" s="53" t="str">
        <f t="shared" si="49"/>
        <v/>
      </c>
    </row>
    <row r="972" spans="18:24" hidden="1" x14ac:dyDescent="0.3">
      <c r="R972">
        <f t="shared" si="50"/>
        <v>0</v>
      </c>
      <c r="S972">
        <f t="shared" si="51"/>
        <v>0</v>
      </c>
      <c r="T972" s="53" t="str">
        <f t="shared" si="49"/>
        <v/>
      </c>
      <c r="U972" s="53" t="str">
        <f t="shared" si="49"/>
        <v/>
      </c>
      <c r="V972" s="53" t="str">
        <f t="shared" si="49"/>
        <v/>
      </c>
      <c r="W972" s="53" t="str">
        <f t="shared" si="49"/>
        <v/>
      </c>
      <c r="X972" s="53" t="str">
        <f t="shared" si="49"/>
        <v/>
      </c>
    </row>
    <row r="973" spans="18:24" hidden="1" x14ac:dyDescent="0.3">
      <c r="R973">
        <f t="shared" si="50"/>
        <v>0</v>
      </c>
      <c r="S973">
        <f t="shared" si="51"/>
        <v>0</v>
      </c>
      <c r="T973" s="53" t="str">
        <f t="shared" si="49"/>
        <v/>
      </c>
      <c r="U973" s="53" t="str">
        <f t="shared" si="49"/>
        <v/>
      </c>
      <c r="V973" s="53" t="str">
        <f t="shared" si="49"/>
        <v/>
      </c>
      <c r="W973" s="53" t="str">
        <f t="shared" si="49"/>
        <v/>
      </c>
      <c r="X973" s="53" t="str">
        <f t="shared" si="49"/>
        <v/>
      </c>
    </row>
    <row r="974" spans="18:24" hidden="1" x14ac:dyDescent="0.3">
      <c r="R974">
        <f t="shared" si="50"/>
        <v>0</v>
      </c>
      <c r="S974">
        <f t="shared" si="51"/>
        <v>0</v>
      </c>
      <c r="T974" s="53" t="str">
        <f t="shared" si="49"/>
        <v/>
      </c>
      <c r="U974" s="53" t="str">
        <f t="shared" si="49"/>
        <v/>
      </c>
      <c r="V974" s="53" t="str">
        <f t="shared" si="49"/>
        <v/>
      </c>
      <c r="W974" s="53" t="str">
        <f t="shared" si="49"/>
        <v/>
      </c>
      <c r="X974" s="53" t="str">
        <f t="shared" si="49"/>
        <v/>
      </c>
    </row>
    <row r="975" spans="18:24" hidden="1" x14ac:dyDescent="0.3">
      <c r="R975">
        <f t="shared" si="50"/>
        <v>0</v>
      </c>
      <c r="S975">
        <f t="shared" si="51"/>
        <v>0</v>
      </c>
      <c r="T975" s="53" t="str">
        <f t="shared" si="49"/>
        <v/>
      </c>
      <c r="U975" s="53" t="str">
        <f t="shared" si="49"/>
        <v/>
      </c>
      <c r="V975" s="53" t="str">
        <f t="shared" si="49"/>
        <v/>
      </c>
      <c r="W975" s="53" t="str">
        <f t="shared" si="49"/>
        <v/>
      </c>
      <c r="X975" s="53" t="str">
        <f t="shared" si="49"/>
        <v/>
      </c>
    </row>
    <row r="976" spans="18:24" hidden="1" x14ac:dyDescent="0.3">
      <c r="R976">
        <f t="shared" si="50"/>
        <v>0</v>
      </c>
      <c r="S976">
        <f t="shared" si="51"/>
        <v>0</v>
      </c>
      <c r="T976" s="53" t="str">
        <f t="shared" si="49"/>
        <v/>
      </c>
      <c r="U976" s="53" t="str">
        <f t="shared" si="49"/>
        <v/>
      </c>
      <c r="V976" s="53" t="str">
        <f t="shared" si="49"/>
        <v/>
      </c>
      <c r="W976" s="53" t="str">
        <f t="shared" si="49"/>
        <v/>
      </c>
      <c r="X976" s="53" t="str">
        <f t="shared" si="49"/>
        <v/>
      </c>
    </row>
    <row r="977" spans="18:24" hidden="1" x14ac:dyDescent="0.3">
      <c r="R977">
        <f t="shared" si="50"/>
        <v>0</v>
      </c>
      <c r="S977">
        <f t="shared" si="51"/>
        <v>0</v>
      </c>
      <c r="T977" s="53" t="str">
        <f t="shared" si="49"/>
        <v/>
      </c>
      <c r="U977" s="53" t="str">
        <f t="shared" si="49"/>
        <v/>
      </c>
      <c r="V977" s="53" t="str">
        <f t="shared" si="49"/>
        <v/>
      </c>
      <c r="W977" s="53" t="str">
        <f t="shared" si="49"/>
        <v/>
      </c>
      <c r="X977" s="53" t="str">
        <f t="shared" si="49"/>
        <v/>
      </c>
    </row>
    <row r="978" spans="18:24" hidden="1" x14ac:dyDescent="0.3">
      <c r="R978">
        <f t="shared" si="50"/>
        <v>0</v>
      </c>
      <c r="S978">
        <f t="shared" si="51"/>
        <v>0</v>
      </c>
      <c r="T978" s="53" t="str">
        <f t="shared" si="49"/>
        <v/>
      </c>
      <c r="U978" s="53" t="str">
        <f t="shared" si="49"/>
        <v/>
      </c>
      <c r="V978" s="53" t="str">
        <f t="shared" si="49"/>
        <v/>
      </c>
      <c r="W978" s="53" t="str">
        <f t="shared" si="49"/>
        <v/>
      </c>
      <c r="X978" s="53" t="str">
        <f t="shared" si="49"/>
        <v/>
      </c>
    </row>
    <row r="979" spans="18:24" hidden="1" x14ac:dyDescent="0.3">
      <c r="R979">
        <f t="shared" si="50"/>
        <v>0</v>
      </c>
      <c r="S979">
        <f t="shared" si="51"/>
        <v>0</v>
      </c>
      <c r="T979" s="53" t="str">
        <f t="shared" si="49"/>
        <v/>
      </c>
      <c r="U979" s="53" t="str">
        <f t="shared" si="49"/>
        <v/>
      </c>
      <c r="V979" s="53" t="str">
        <f t="shared" si="49"/>
        <v/>
      </c>
      <c r="W979" s="53" t="str">
        <f t="shared" si="49"/>
        <v/>
      </c>
      <c r="X979" s="53" t="str">
        <f t="shared" si="49"/>
        <v/>
      </c>
    </row>
    <row r="980" spans="18:24" hidden="1" x14ac:dyDescent="0.3">
      <c r="R980">
        <f t="shared" si="50"/>
        <v>0</v>
      </c>
      <c r="S980">
        <f t="shared" si="51"/>
        <v>0</v>
      </c>
      <c r="T980" s="53" t="str">
        <f t="shared" si="49"/>
        <v/>
      </c>
      <c r="U980" s="53" t="str">
        <f t="shared" si="49"/>
        <v/>
      </c>
      <c r="V980" s="53" t="str">
        <f t="shared" si="49"/>
        <v/>
      </c>
      <c r="W980" s="53" t="str">
        <f t="shared" si="49"/>
        <v/>
      </c>
      <c r="X980" s="53" t="str">
        <f t="shared" si="49"/>
        <v/>
      </c>
    </row>
    <row r="981" spans="18:24" hidden="1" x14ac:dyDescent="0.3">
      <c r="R981">
        <f t="shared" si="50"/>
        <v>0</v>
      </c>
      <c r="S981">
        <f t="shared" si="51"/>
        <v>0</v>
      </c>
      <c r="T981" s="53" t="str">
        <f t="shared" si="49"/>
        <v/>
      </c>
      <c r="U981" s="53" t="str">
        <f t="shared" si="49"/>
        <v/>
      </c>
      <c r="V981" s="53" t="str">
        <f t="shared" si="49"/>
        <v/>
      </c>
      <c r="W981" s="53" t="str">
        <f t="shared" si="49"/>
        <v/>
      </c>
      <c r="X981" s="53" t="str">
        <f t="shared" si="49"/>
        <v/>
      </c>
    </row>
    <row r="982" spans="18:24" hidden="1" x14ac:dyDescent="0.3">
      <c r="R982">
        <f t="shared" si="50"/>
        <v>0</v>
      </c>
      <c r="S982">
        <f t="shared" si="51"/>
        <v>0</v>
      </c>
      <c r="T982" s="53" t="str">
        <f t="shared" si="49"/>
        <v/>
      </c>
      <c r="U982" s="53" t="str">
        <f t="shared" si="49"/>
        <v/>
      </c>
      <c r="V982" s="53" t="str">
        <f t="shared" si="49"/>
        <v/>
      </c>
      <c r="W982" s="53" t="str">
        <f t="shared" si="49"/>
        <v/>
      </c>
      <c r="X982" s="53" t="str">
        <f t="shared" si="49"/>
        <v/>
      </c>
    </row>
    <row r="983" spans="18:24" hidden="1" x14ac:dyDescent="0.3">
      <c r="R983">
        <f t="shared" si="50"/>
        <v>0</v>
      </c>
      <c r="S983">
        <f t="shared" si="51"/>
        <v>0</v>
      </c>
      <c r="T983" s="53" t="str">
        <f t="shared" si="49"/>
        <v/>
      </c>
      <c r="U983" s="53" t="str">
        <f t="shared" si="49"/>
        <v/>
      </c>
      <c r="V983" s="53" t="str">
        <f t="shared" si="49"/>
        <v/>
      </c>
      <c r="W983" s="53" t="str">
        <f t="shared" si="49"/>
        <v/>
      </c>
      <c r="X983" s="53" t="str">
        <f t="shared" si="49"/>
        <v/>
      </c>
    </row>
    <row r="984" spans="18:24" hidden="1" x14ac:dyDescent="0.3">
      <c r="R984">
        <f t="shared" si="50"/>
        <v>0</v>
      </c>
      <c r="S984">
        <f t="shared" si="51"/>
        <v>0</v>
      </c>
      <c r="T984" s="53" t="str">
        <f t="shared" si="49"/>
        <v/>
      </c>
      <c r="U984" s="53" t="str">
        <f t="shared" si="49"/>
        <v/>
      </c>
      <c r="V984" s="53" t="str">
        <f t="shared" si="49"/>
        <v/>
      </c>
      <c r="W984" s="53" t="str">
        <f t="shared" si="49"/>
        <v/>
      </c>
      <c r="X984" s="53" t="str">
        <f t="shared" si="49"/>
        <v/>
      </c>
    </row>
    <row r="985" spans="18:24" hidden="1" x14ac:dyDescent="0.3">
      <c r="R985">
        <f t="shared" si="50"/>
        <v>0</v>
      </c>
      <c r="S985">
        <f t="shared" si="51"/>
        <v>0</v>
      </c>
      <c r="T985" s="53" t="str">
        <f t="shared" si="49"/>
        <v/>
      </c>
      <c r="U985" s="53" t="str">
        <f t="shared" si="49"/>
        <v/>
      </c>
      <c r="V985" s="53" t="str">
        <f t="shared" si="49"/>
        <v/>
      </c>
      <c r="W985" s="53" t="str">
        <f t="shared" si="49"/>
        <v/>
      </c>
      <c r="X985" s="53" t="str">
        <f t="shared" si="49"/>
        <v/>
      </c>
    </row>
    <row r="986" spans="18:24" hidden="1" x14ac:dyDescent="0.3">
      <c r="R986">
        <f t="shared" si="50"/>
        <v>0</v>
      </c>
      <c r="S986">
        <f t="shared" si="51"/>
        <v>0</v>
      </c>
      <c r="T986" s="53" t="str">
        <f t="shared" si="49"/>
        <v/>
      </c>
      <c r="U986" s="53" t="str">
        <f t="shared" si="49"/>
        <v/>
      </c>
      <c r="V986" s="53" t="str">
        <f t="shared" si="49"/>
        <v/>
      </c>
      <c r="W986" s="53" t="str">
        <f t="shared" si="49"/>
        <v/>
      </c>
      <c r="X986" s="53" t="str">
        <f t="shared" si="49"/>
        <v/>
      </c>
    </row>
    <row r="987" spans="18:24" hidden="1" x14ac:dyDescent="0.3">
      <c r="R987">
        <f t="shared" si="50"/>
        <v>0</v>
      </c>
      <c r="S987">
        <f t="shared" si="51"/>
        <v>0</v>
      </c>
      <c r="T987" s="53" t="str">
        <f t="shared" si="49"/>
        <v/>
      </c>
      <c r="U987" s="53" t="str">
        <f t="shared" si="49"/>
        <v/>
      </c>
      <c r="V987" s="53" t="str">
        <f t="shared" si="49"/>
        <v/>
      </c>
      <c r="W987" s="53" t="str">
        <f t="shared" si="49"/>
        <v/>
      </c>
      <c r="X987" s="53" t="str">
        <f t="shared" si="49"/>
        <v/>
      </c>
    </row>
    <row r="988" spans="18:24" hidden="1" x14ac:dyDescent="0.3">
      <c r="R988">
        <f t="shared" si="50"/>
        <v>0</v>
      </c>
      <c r="S988">
        <f t="shared" si="51"/>
        <v>0</v>
      </c>
      <c r="T988" s="53" t="str">
        <f t="shared" ref="T988:X1038" si="52">IF(OR(COUNTIF($D988,"*"&amp;T$5&amp;"*")&gt;0,$D988="GRUPO TEPSA"),T$5,"")</f>
        <v/>
      </c>
      <c r="U988" s="53" t="str">
        <f t="shared" si="52"/>
        <v/>
      </c>
      <c r="V988" s="53" t="str">
        <f t="shared" si="52"/>
        <v/>
      </c>
      <c r="W988" s="53" t="str">
        <f t="shared" si="52"/>
        <v/>
      </c>
      <c r="X988" s="53" t="str">
        <f t="shared" si="52"/>
        <v/>
      </c>
    </row>
    <row r="989" spans="18:24" hidden="1" x14ac:dyDescent="0.3">
      <c r="R989">
        <f t="shared" si="50"/>
        <v>0</v>
      </c>
      <c r="S989">
        <f t="shared" si="51"/>
        <v>0</v>
      </c>
      <c r="T989" s="53" t="str">
        <f t="shared" si="52"/>
        <v/>
      </c>
      <c r="U989" s="53" t="str">
        <f t="shared" si="52"/>
        <v/>
      </c>
      <c r="V989" s="53" t="str">
        <f t="shared" si="52"/>
        <v/>
      </c>
      <c r="W989" s="53" t="str">
        <f t="shared" si="52"/>
        <v/>
      </c>
      <c r="X989" s="53" t="str">
        <f t="shared" si="52"/>
        <v/>
      </c>
    </row>
    <row r="990" spans="18:24" hidden="1" x14ac:dyDescent="0.3">
      <c r="R990">
        <f t="shared" si="50"/>
        <v>0</v>
      </c>
      <c r="S990">
        <f t="shared" si="51"/>
        <v>0</v>
      </c>
      <c r="T990" s="53" t="str">
        <f t="shared" si="52"/>
        <v/>
      </c>
      <c r="U990" s="53" t="str">
        <f t="shared" si="52"/>
        <v/>
      </c>
      <c r="V990" s="53" t="str">
        <f t="shared" si="52"/>
        <v/>
      </c>
      <c r="W990" s="53" t="str">
        <f t="shared" si="52"/>
        <v/>
      </c>
      <c r="X990" s="53" t="str">
        <f t="shared" si="52"/>
        <v/>
      </c>
    </row>
    <row r="991" spans="18:24" hidden="1" x14ac:dyDescent="0.3">
      <c r="R991">
        <f t="shared" si="50"/>
        <v>0</v>
      </c>
      <c r="S991">
        <f t="shared" si="51"/>
        <v>0</v>
      </c>
      <c r="T991" s="53" t="str">
        <f t="shared" si="52"/>
        <v/>
      </c>
      <c r="U991" s="53" t="str">
        <f t="shared" si="52"/>
        <v/>
      </c>
      <c r="V991" s="53" t="str">
        <f t="shared" si="52"/>
        <v/>
      </c>
      <c r="W991" s="53" t="str">
        <f t="shared" si="52"/>
        <v/>
      </c>
      <c r="X991" s="53" t="str">
        <f t="shared" si="52"/>
        <v/>
      </c>
    </row>
    <row r="992" spans="18:24" hidden="1" x14ac:dyDescent="0.3">
      <c r="R992">
        <f t="shared" si="50"/>
        <v>0</v>
      </c>
      <c r="S992">
        <f t="shared" si="51"/>
        <v>0</v>
      </c>
      <c r="T992" s="53" t="str">
        <f t="shared" si="52"/>
        <v/>
      </c>
      <c r="U992" s="53" t="str">
        <f t="shared" si="52"/>
        <v/>
      </c>
      <c r="V992" s="53" t="str">
        <f t="shared" si="52"/>
        <v/>
      </c>
      <c r="W992" s="53" t="str">
        <f t="shared" si="52"/>
        <v/>
      </c>
      <c r="X992" s="53" t="str">
        <f t="shared" si="52"/>
        <v/>
      </c>
    </row>
    <row r="993" spans="18:24" hidden="1" x14ac:dyDescent="0.3">
      <c r="R993">
        <f t="shared" si="50"/>
        <v>0</v>
      </c>
      <c r="S993">
        <f t="shared" si="51"/>
        <v>0</v>
      </c>
      <c r="T993" s="53" t="str">
        <f t="shared" si="52"/>
        <v/>
      </c>
      <c r="U993" s="53" t="str">
        <f t="shared" si="52"/>
        <v/>
      </c>
      <c r="V993" s="53" t="str">
        <f t="shared" si="52"/>
        <v/>
      </c>
      <c r="W993" s="53" t="str">
        <f t="shared" si="52"/>
        <v/>
      </c>
      <c r="X993" s="53" t="str">
        <f t="shared" si="52"/>
        <v/>
      </c>
    </row>
    <row r="994" spans="18:24" hidden="1" x14ac:dyDescent="0.3">
      <c r="R994">
        <f t="shared" si="50"/>
        <v>0</v>
      </c>
      <c r="S994">
        <f t="shared" si="51"/>
        <v>0</v>
      </c>
      <c r="T994" s="53" t="str">
        <f t="shared" si="52"/>
        <v/>
      </c>
      <c r="U994" s="53" t="str">
        <f t="shared" si="52"/>
        <v/>
      </c>
      <c r="V994" s="53" t="str">
        <f t="shared" si="52"/>
        <v/>
      </c>
      <c r="W994" s="53" t="str">
        <f t="shared" si="52"/>
        <v/>
      </c>
      <c r="X994" s="53" t="str">
        <f t="shared" si="52"/>
        <v/>
      </c>
    </row>
    <row r="995" spans="18:24" hidden="1" x14ac:dyDescent="0.3">
      <c r="R995">
        <f t="shared" si="50"/>
        <v>0</v>
      </c>
      <c r="S995">
        <f t="shared" si="51"/>
        <v>0</v>
      </c>
      <c r="T995" s="53" t="str">
        <f t="shared" si="52"/>
        <v/>
      </c>
      <c r="U995" s="53" t="str">
        <f t="shared" si="52"/>
        <v/>
      </c>
      <c r="V995" s="53" t="str">
        <f t="shared" si="52"/>
        <v/>
      </c>
      <c r="W995" s="53" t="str">
        <f t="shared" si="52"/>
        <v/>
      </c>
      <c r="X995" s="53" t="str">
        <f t="shared" si="52"/>
        <v/>
      </c>
    </row>
    <row r="996" spans="18:24" hidden="1" x14ac:dyDescent="0.3">
      <c r="R996">
        <f t="shared" si="50"/>
        <v>0</v>
      </c>
      <c r="S996">
        <f t="shared" si="51"/>
        <v>0</v>
      </c>
      <c r="T996" s="53" t="str">
        <f t="shared" si="52"/>
        <v/>
      </c>
      <c r="U996" s="53" t="str">
        <f t="shared" si="52"/>
        <v/>
      </c>
      <c r="V996" s="53" t="str">
        <f t="shared" si="52"/>
        <v/>
      </c>
      <c r="W996" s="53" t="str">
        <f t="shared" si="52"/>
        <v/>
      </c>
      <c r="X996" s="53" t="str">
        <f t="shared" si="52"/>
        <v/>
      </c>
    </row>
    <row r="997" spans="18:24" hidden="1" x14ac:dyDescent="0.3">
      <c r="R997">
        <f t="shared" si="50"/>
        <v>0</v>
      </c>
      <c r="S997">
        <f t="shared" si="51"/>
        <v>0</v>
      </c>
      <c r="T997" s="53" t="str">
        <f t="shared" si="52"/>
        <v/>
      </c>
      <c r="U997" s="53" t="str">
        <f t="shared" si="52"/>
        <v/>
      </c>
      <c r="V997" s="53" t="str">
        <f t="shared" si="52"/>
        <v/>
      </c>
      <c r="W997" s="53" t="str">
        <f t="shared" si="52"/>
        <v/>
      </c>
      <c r="X997" s="53" t="str">
        <f t="shared" si="52"/>
        <v/>
      </c>
    </row>
    <row r="998" spans="18:24" hidden="1" x14ac:dyDescent="0.3">
      <c r="R998">
        <f t="shared" si="50"/>
        <v>0</v>
      </c>
      <c r="S998">
        <f t="shared" si="51"/>
        <v>0</v>
      </c>
      <c r="T998" s="53" t="str">
        <f t="shared" si="52"/>
        <v/>
      </c>
      <c r="U998" s="53" t="str">
        <f t="shared" si="52"/>
        <v/>
      </c>
      <c r="V998" s="53" t="str">
        <f t="shared" si="52"/>
        <v/>
      </c>
      <c r="W998" s="53" t="str">
        <f t="shared" si="52"/>
        <v/>
      </c>
      <c r="X998" s="53" t="str">
        <f t="shared" si="52"/>
        <v/>
      </c>
    </row>
    <row r="999" spans="18:24" hidden="1" x14ac:dyDescent="0.3">
      <c r="R999">
        <f t="shared" si="50"/>
        <v>0</v>
      </c>
      <c r="S999">
        <f t="shared" si="51"/>
        <v>0</v>
      </c>
      <c r="T999" s="53" t="str">
        <f t="shared" si="52"/>
        <v/>
      </c>
      <c r="U999" s="53" t="str">
        <f t="shared" si="52"/>
        <v/>
      </c>
      <c r="V999" s="53" t="str">
        <f t="shared" si="52"/>
        <v/>
      </c>
      <c r="W999" s="53" t="str">
        <f t="shared" si="52"/>
        <v/>
      </c>
      <c r="X999" s="53" t="str">
        <f t="shared" si="52"/>
        <v/>
      </c>
    </row>
    <row r="1000" spans="18:24" hidden="1" x14ac:dyDescent="0.3">
      <c r="R1000">
        <f t="shared" si="50"/>
        <v>0</v>
      </c>
      <c r="S1000">
        <f t="shared" si="51"/>
        <v>0</v>
      </c>
      <c r="T1000" s="53" t="str">
        <f t="shared" si="52"/>
        <v/>
      </c>
      <c r="U1000" s="53" t="str">
        <f t="shared" si="52"/>
        <v/>
      </c>
      <c r="V1000" s="53" t="str">
        <f t="shared" si="52"/>
        <v/>
      </c>
      <c r="W1000" s="53" t="str">
        <f t="shared" si="52"/>
        <v/>
      </c>
      <c r="X1000" s="53" t="str">
        <f t="shared" si="52"/>
        <v/>
      </c>
    </row>
    <row r="1001" spans="18:24" hidden="1" x14ac:dyDescent="0.3">
      <c r="R1001">
        <f t="shared" si="50"/>
        <v>0</v>
      </c>
      <c r="S1001">
        <f t="shared" si="51"/>
        <v>0</v>
      </c>
      <c r="T1001" s="53" t="str">
        <f t="shared" si="52"/>
        <v/>
      </c>
      <c r="U1001" s="53" t="str">
        <f t="shared" si="52"/>
        <v/>
      </c>
      <c r="V1001" s="53" t="str">
        <f t="shared" si="52"/>
        <v/>
      </c>
      <c r="W1001" s="53" t="str">
        <f t="shared" si="52"/>
        <v/>
      </c>
      <c r="X1001" s="53" t="str">
        <f t="shared" si="52"/>
        <v/>
      </c>
    </row>
    <row r="1002" spans="18:24" hidden="1" x14ac:dyDescent="0.3">
      <c r="R1002">
        <f t="shared" si="50"/>
        <v>0</v>
      </c>
      <c r="S1002">
        <f t="shared" si="51"/>
        <v>0</v>
      </c>
      <c r="T1002" s="53" t="str">
        <f t="shared" si="52"/>
        <v/>
      </c>
      <c r="U1002" s="53" t="str">
        <f t="shared" si="52"/>
        <v/>
      </c>
      <c r="V1002" s="53" t="str">
        <f t="shared" si="52"/>
        <v/>
      </c>
      <c r="W1002" s="53" t="str">
        <f t="shared" si="52"/>
        <v/>
      </c>
      <c r="X1002" s="53" t="str">
        <f t="shared" si="52"/>
        <v/>
      </c>
    </row>
    <row r="1003" spans="18:24" hidden="1" x14ac:dyDescent="0.3">
      <c r="R1003">
        <f t="shared" si="50"/>
        <v>0</v>
      </c>
      <c r="S1003">
        <f t="shared" si="51"/>
        <v>0</v>
      </c>
      <c r="T1003" s="53" t="str">
        <f t="shared" si="52"/>
        <v/>
      </c>
      <c r="U1003" s="53" t="str">
        <f t="shared" si="52"/>
        <v/>
      </c>
      <c r="V1003" s="53" t="str">
        <f t="shared" si="52"/>
        <v/>
      </c>
      <c r="W1003" s="53" t="str">
        <f t="shared" si="52"/>
        <v/>
      </c>
      <c r="X1003" s="53" t="str">
        <f t="shared" si="52"/>
        <v/>
      </c>
    </row>
    <row r="1004" spans="18:24" hidden="1" x14ac:dyDescent="0.3">
      <c r="R1004">
        <f t="shared" si="50"/>
        <v>0</v>
      </c>
      <c r="S1004">
        <f t="shared" si="51"/>
        <v>0</v>
      </c>
      <c r="T1004" s="53" t="str">
        <f t="shared" si="52"/>
        <v/>
      </c>
      <c r="U1004" s="53" t="str">
        <f t="shared" si="52"/>
        <v/>
      </c>
      <c r="V1004" s="53" t="str">
        <f t="shared" si="52"/>
        <v/>
      </c>
      <c r="W1004" s="53" t="str">
        <f t="shared" si="52"/>
        <v/>
      </c>
      <c r="X1004" s="53" t="str">
        <f t="shared" si="52"/>
        <v/>
      </c>
    </row>
    <row r="1005" spans="18:24" hidden="1" x14ac:dyDescent="0.3">
      <c r="R1005">
        <f t="shared" si="50"/>
        <v>0</v>
      </c>
      <c r="S1005">
        <f t="shared" si="51"/>
        <v>0</v>
      </c>
      <c r="T1005" s="53" t="str">
        <f t="shared" si="52"/>
        <v/>
      </c>
      <c r="U1005" s="53" t="str">
        <f t="shared" si="52"/>
        <v/>
      </c>
      <c r="V1005" s="53" t="str">
        <f t="shared" si="52"/>
        <v/>
      </c>
      <c r="W1005" s="53" t="str">
        <f t="shared" si="52"/>
        <v/>
      </c>
      <c r="X1005" s="53" t="str">
        <f t="shared" si="52"/>
        <v/>
      </c>
    </row>
    <row r="1006" spans="18:24" hidden="1" x14ac:dyDescent="0.3">
      <c r="R1006">
        <f t="shared" si="50"/>
        <v>0</v>
      </c>
      <c r="S1006">
        <f t="shared" si="51"/>
        <v>0</v>
      </c>
      <c r="T1006" s="53" t="str">
        <f t="shared" si="52"/>
        <v/>
      </c>
      <c r="U1006" s="53" t="str">
        <f t="shared" si="52"/>
        <v/>
      </c>
      <c r="V1006" s="53" t="str">
        <f t="shared" si="52"/>
        <v/>
      </c>
      <c r="W1006" s="53" t="str">
        <f t="shared" si="52"/>
        <v/>
      </c>
      <c r="X1006" s="53" t="str">
        <f t="shared" si="52"/>
        <v/>
      </c>
    </row>
    <row r="1007" spans="18:24" hidden="1" x14ac:dyDescent="0.3">
      <c r="R1007">
        <f t="shared" si="50"/>
        <v>0</v>
      </c>
      <c r="S1007">
        <f t="shared" si="51"/>
        <v>0</v>
      </c>
      <c r="T1007" s="53" t="str">
        <f t="shared" si="52"/>
        <v/>
      </c>
      <c r="U1007" s="53" t="str">
        <f t="shared" si="52"/>
        <v/>
      </c>
      <c r="V1007" s="53" t="str">
        <f t="shared" si="52"/>
        <v/>
      </c>
      <c r="W1007" s="53" t="str">
        <f t="shared" si="52"/>
        <v/>
      </c>
      <c r="X1007" s="53" t="str">
        <f t="shared" si="52"/>
        <v/>
      </c>
    </row>
    <row r="1008" spans="18:24" hidden="1" x14ac:dyDescent="0.3">
      <c r="R1008">
        <f t="shared" si="50"/>
        <v>0</v>
      </c>
      <c r="S1008">
        <f t="shared" si="51"/>
        <v>0</v>
      </c>
      <c r="T1008" s="53" t="str">
        <f t="shared" si="52"/>
        <v/>
      </c>
      <c r="U1008" s="53" t="str">
        <f t="shared" si="52"/>
        <v/>
      </c>
      <c r="V1008" s="53" t="str">
        <f t="shared" si="52"/>
        <v/>
      </c>
      <c r="W1008" s="53" t="str">
        <f t="shared" si="52"/>
        <v/>
      </c>
      <c r="X1008" s="53" t="str">
        <f t="shared" si="52"/>
        <v/>
      </c>
    </row>
    <row r="1009" spans="18:24" hidden="1" x14ac:dyDescent="0.3">
      <c r="R1009">
        <f t="shared" si="50"/>
        <v>0</v>
      </c>
      <c r="S1009">
        <f t="shared" si="51"/>
        <v>0</v>
      </c>
      <c r="T1009" s="53" t="str">
        <f t="shared" si="52"/>
        <v/>
      </c>
      <c r="U1009" s="53" t="str">
        <f t="shared" si="52"/>
        <v/>
      </c>
      <c r="V1009" s="53" t="str">
        <f t="shared" si="52"/>
        <v/>
      </c>
      <c r="W1009" s="53" t="str">
        <f t="shared" si="52"/>
        <v/>
      </c>
      <c r="X1009" s="53" t="str">
        <f t="shared" si="52"/>
        <v/>
      </c>
    </row>
    <row r="1010" spans="18:24" hidden="1" x14ac:dyDescent="0.3">
      <c r="R1010">
        <f t="shared" si="50"/>
        <v>0</v>
      </c>
      <c r="S1010">
        <f t="shared" si="51"/>
        <v>0</v>
      </c>
      <c r="T1010" s="53" t="str">
        <f t="shared" si="52"/>
        <v/>
      </c>
      <c r="U1010" s="53" t="str">
        <f t="shared" si="52"/>
        <v/>
      </c>
      <c r="V1010" s="53" t="str">
        <f t="shared" si="52"/>
        <v/>
      </c>
      <c r="W1010" s="53" t="str">
        <f t="shared" si="52"/>
        <v/>
      </c>
      <c r="X1010" s="53" t="str">
        <f t="shared" si="52"/>
        <v/>
      </c>
    </row>
    <row r="1011" spans="18:24" hidden="1" x14ac:dyDescent="0.3">
      <c r="R1011">
        <f t="shared" si="50"/>
        <v>0</v>
      </c>
      <c r="S1011">
        <f t="shared" si="51"/>
        <v>0</v>
      </c>
      <c r="T1011" s="53" t="str">
        <f t="shared" si="52"/>
        <v/>
      </c>
      <c r="U1011" s="53" t="str">
        <f t="shared" si="52"/>
        <v/>
      </c>
      <c r="V1011" s="53" t="str">
        <f t="shared" si="52"/>
        <v/>
      </c>
      <c r="W1011" s="53" t="str">
        <f t="shared" si="52"/>
        <v/>
      </c>
      <c r="X1011" s="53" t="str">
        <f t="shared" si="52"/>
        <v/>
      </c>
    </row>
    <row r="1012" spans="18:24" hidden="1" x14ac:dyDescent="0.3">
      <c r="R1012">
        <f t="shared" si="50"/>
        <v>0</v>
      </c>
      <c r="S1012">
        <f t="shared" si="51"/>
        <v>0</v>
      </c>
      <c r="T1012" s="53" t="str">
        <f t="shared" si="52"/>
        <v/>
      </c>
      <c r="U1012" s="53" t="str">
        <f t="shared" si="52"/>
        <v/>
      </c>
      <c r="V1012" s="53" t="str">
        <f t="shared" si="52"/>
        <v/>
      </c>
      <c r="W1012" s="53" t="str">
        <f t="shared" si="52"/>
        <v/>
      </c>
      <c r="X1012" s="53" t="str">
        <f t="shared" si="52"/>
        <v/>
      </c>
    </row>
    <row r="1013" spans="18:24" hidden="1" x14ac:dyDescent="0.3">
      <c r="R1013">
        <f t="shared" si="50"/>
        <v>0</v>
      </c>
      <c r="S1013">
        <f t="shared" si="51"/>
        <v>0</v>
      </c>
      <c r="T1013" s="53" t="str">
        <f t="shared" si="52"/>
        <v/>
      </c>
      <c r="U1013" s="53" t="str">
        <f t="shared" si="52"/>
        <v/>
      </c>
      <c r="V1013" s="53" t="str">
        <f t="shared" si="52"/>
        <v/>
      </c>
      <c r="W1013" s="53" t="str">
        <f t="shared" si="52"/>
        <v/>
      </c>
      <c r="X1013" s="53" t="str">
        <f t="shared" si="52"/>
        <v/>
      </c>
    </row>
    <row r="1014" spans="18:24" hidden="1" x14ac:dyDescent="0.3">
      <c r="R1014">
        <f t="shared" si="50"/>
        <v>0</v>
      </c>
      <c r="S1014">
        <f t="shared" si="51"/>
        <v>0</v>
      </c>
      <c r="T1014" s="53" t="str">
        <f t="shared" si="52"/>
        <v/>
      </c>
      <c r="U1014" s="53" t="str">
        <f t="shared" si="52"/>
        <v/>
      </c>
      <c r="V1014" s="53" t="str">
        <f t="shared" si="52"/>
        <v/>
      </c>
      <c r="W1014" s="53" t="str">
        <f t="shared" si="52"/>
        <v/>
      </c>
      <c r="X1014" s="53" t="str">
        <f t="shared" si="52"/>
        <v/>
      </c>
    </row>
    <row r="1015" spans="18:24" hidden="1" x14ac:dyDescent="0.3">
      <c r="R1015">
        <f t="shared" si="50"/>
        <v>0</v>
      </c>
      <c r="S1015">
        <f t="shared" si="51"/>
        <v>0</v>
      </c>
      <c r="T1015" s="53" t="str">
        <f t="shared" si="52"/>
        <v/>
      </c>
      <c r="U1015" s="53" t="str">
        <f t="shared" si="52"/>
        <v/>
      </c>
      <c r="V1015" s="53" t="str">
        <f t="shared" si="52"/>
        <v/>
      </c>
      <c r="W1015" s="53" t="str">
        <f t="shared" si="52"/>
        <v/>
      </c>
      <c r="X1015" s="53" t="str">
        <f t="shared" si="52"/>
        <v/>
      </c>
    </row>
    <row r="1016" spans="18:24" hidden="1" x14ac:dyDescent="0.3">
      <c r="R1016">
        <f t="shared" si="50"/>
        <v>0</v>
      </c>
      <c r="S1016">
        <f t="shared" si="51"/>
        <v>0</v>
      </c>
      <c r="T1016" s="53" t="str">
        <f t="shared" si="52"/>
        <v/>
      </c>
      <c r="U1016" s="53" t="str">
        <f t="shared" si="52"/>
        <v/>
      </c>
      <c r="V1016" s="53" t="str">
        <f t="shared" si="52"/>
        <v/>
      </c>
      <c r="W1016" s="53" t="str">
        <f t="shared" si="52"/>
        <v/>
      </c>
      <c r="X1016" s="53" t="str">
        <f t="shared" si="52"/>
        <v/>
      </c>
    </row>
    <row r="1017" spans="18:24" hidden="1" x14ac:dyDescent="0.3">
      <c r="R1017">
        <f t="shared" si="50"/>
        <v>0</v>
      </c>
      <c r="S1017">
        <f t="shared" si="51"/>
        <v>0</v>
      </c>
      <c r="T1017" s="53" t="str">
        <f t="shared" si="52"/>
        <v/>
      </c>
      <c r="U1017" s="53" t="str">
        <f t="shared" si="52"/>
        <v/>
      </c>
      <c r="V1017" s="53" t="str">
        <f t="shared" si="52"/>
        <v/>
      </c>
      <c r="W1017" s="53" t="str">
        <f t="shared" si="52"/>
        <v/>
      </c>
      <c r="X1017" s="53" t="str">
        <f t="shared" si="52"/>
        <v/>
      </c>
    </row>
    <row r="1018" spans="18:24" hidden="1" x14ac:dyDescent="0.3">
      <c r="R1018">
        <f t="shared" si="50"/>
        <v>0</v>
      </c>
      <c r="S1018">
        <f t="shared" si="51"/>
        <v>0</v>
      </c>
      <c r="T1018" s="53" t="str">
        <f t="shared" si="52"/>
        <v/>
      </c>
      <c r="U1018" s="53" t="str">
        <f t="shared" si="52"/>
        <v/>
      </c>
      <c r="V1018" s="53" t="str">
        <f t="shared" si="52"/>
        <v/>
      </c>
      <c r="W1018" s="53" t="str">
        <f t="shared" si="52"/>
        <v/>
      </c>
      <c r="X1018" s="53" t="str">
        <f t="shared" si="52"/>
        <v/>
      </c>
    </row>
    <row r="1019" spans="18:24" hidden="1" x14ac:dyDescent="0.3">
      <c r="R1019">
        <f t="shared" si="50"/>
        <v>0</v>
      </c>
      <c r="S1019">
        <f t="shared" si="51"/>
        <v>0</v>
      </c>
      <c r="T1019" s="53" t="str">
        <f t="shared" si="52"/>
        <v/>
      </c>
      <c r="U1019" s="53" t="str">
        <f t="shared" si="52"/>
        <v/>
      </c>
      <c r="V1019" s="53" t="str">
        <f t="shared" si="52"/>
        <v/>
      </c>
      <c r="W1019" s="53" t="str">
        <f t="shared" si="52"/>
        <v/>
      </c>
      <c r="X1019" s="53" t="str">
        <f t="shared" si="52"/>
        <v/>
      </c>
    </row>
    <row r="1020" spans="18:24" hidden="1" x14ac:dyDescent="0.3">
      <c r="R1020">
        <f t="shared" si="50"/>
        <v>0</v>
      </c>
      <c r="S1020">
        <f t="shared" si="51"/>
        <v>0</v>
      </c>
      <c r="T1020" s="53" t="str">
        <f t="shared" si="52"/>
        <v/>
      </c>
      <c r="U1020" s="53" t="str">
        <f t="shared" si="52"/>
        <v/>
      </c>
      <c r="V1020" s="53" t="str">
        <f t="shared" si="52"/>
        <v/>
      </c>
      <c r="W1020" s="53" t="str">
        <f t="shared" si="52"/>
        <v/>
      </c>
      <c r="X1020" s="53" t="str">
        <f t="shared" si="52"/>
        <v/>
      </c>
    </row>
    <row r="1021" spans="18:24" hidden="1" x14ac:dyDescent="0.3">
      <c r="R1021">
        <f t="shared" si="50"/>
        <v>0</v>
      </c>
      <c r="S1021">
        <f t="shared" si="51"/>
        <v>0</v>
      </c>
      <c r="T1021" s="53" t="str">
        <f t="shared" si="52"/>
        <v/>
      </c>
      <c r="U1021" s="53" t="str">
        <f t="shared" si="52"/>
        <v/>
      </c>
      <c r="V1021" s="53" t="str">
        <f t="shared" si="52"/>
        <v/>
      </c>
      <c r="W1021" s="53" t="str">
        <f t="shared" si="52"/>
        <v/>
      </c>
      <c r="X1021" s="53" t="str">
        <f t="shared" si="52"/>
        <v/>
      </c>
    </row>
    <row r="1022" spans="18:24" hidden="1" x14ac:dyDescent="0.3">
      <c r="R1022">
        <f t="shared" si="50"/>
        <v>0</v>
      </c>
      <c r="S1022">
        <f t="shared" si="51"/>
        <v>0</v>
      </c>
      <c r="T1022" s="53" t="str">
        <f t="shared" si="52"/>
        <v/>
      </c>
      <c r="U1022" s="53" t="str">
        <f t="shared" si="52"/>
        <v/>
      </c>
      <c r="V1022" s="53" t="str">
        <f t="shared" si="52"/>
        <v/>
      </c>
      <c r="W1022" s="53" t="str">
        <f t="shared" si="52"/>
        <v/>
      </c>
      <c r="X1022" s="53" t="str">
        <f t="shared" si="52"/>
        <v/>
      </c>
    </row>
    <row r="1023" spans="18:24" hidden="1" x14ac:dyDescent="0.3">
      <c r="R1023">
        <f t="shared" si="50"/>
        <v>0</v>
      </c>
      <c r="S1023">
        <f t="shared" si="51"/>
        <v>0</v>
      </c>
      <c r="T1023" s="53" t="str">
        <f t="shared" si="52"/>
        <v/>
      </c>
      <c r="U1023" s="53" t="str">
        <f t="shared" si="52"/>
        <v/>
      </c>
      <c r="V1023" s="53" t="str">
        <f t="shared" si="52"/>
        <v/>
      </c>
      <c r="W1023" s="53" t="str">
        <f t="shared" si="52"/>
        <v/>
      </c>
      <c r="X1023" s="53" t="str">
        <f t="shared" si="52"/>
        <v/>
      </c>
    </row>
    <row r="1024" spans="18:24" hidden="1" x14ac:dyDescent="0.3">
      <c r="R1024">
        <f t="shared" si="50"/>
        <v>0</v>
      </c>
      <c r="S1024">
        <f t="shared" si="51"/>
        <v>0</v>
      </c>
      <c r="T1024" s="53" t="str">
        <f t="shared" si="52"/>
        <v/>
      </c>
      <c r="U1024" s="53" t="str">
        <f t="shared" si="52"/>
        <v/>
      </c>
      <c r="V1024" s="53" t="str">
        <f t="shared" si="52"/>
        <v/>
      </c>
      <c r="W1024" s="53" t="str">
        <f t="shared" si="52"/>
        <v/>
      </c>
      <c r="X1024" s="53" t="str">
        <f t="shared" si="52"/>
        <v/>
      </c>
    </row>
    <row r="1025" spans="18:24" hidden="1" x14ac:dyDescent="0.3">
      <c r="R1025">
        <f t="shared" si="50"/>
        <v>0</v>
      </c>
      <c r="S1025">
        <f t="shared" si="51"/>
        <v>0</v>
      </c>
      <c r="T1025" s="53" t="str">
        <f t="shared" si="52"/>
        <v/>
      </c>
      <c r="U1025" s="53" t="str">
        <f t="shared" si="52"/>
        <v/>
      </c>
      <c r="V1025" s="53" t="str">
        <f t="shared" si="52"/>
        <v/>
      </c>
      <c r="W1025" s="53" t="str">
        <f t="shared" si="52"/>
        <v/>
      </c>
      <c r="X1025" s="53" t="str">
        <f t="shared" si="52"/>
        <v/>
      </c>
    </row>
    <row r="1026" spans="18:24" hidden="1" x14ac:dyDescent="0.3">
      <c r="R1026">
        <f t="shared" si="50"/>
        <v>0</v>
      </c>
      <c r="S1026">
        <f t="shared" si="51"/>
        <v>0</v>
      </c>
      <c r="T1026" s="53" t="str">
        <f t="shared" si="52"/>
        <v/>
      </c>
      <c r="U1026" s="53" t="str">
        <f t="shared" si="52"/>
        <v/>
      </c>
      <c r="V1026" s="53" t="str">
        <f t="shared" si="52"/>
        <v/>
      </c>
      <c r="W1026" s="53" t="str">
        <f t="shared" si="52"/>
        <v/>
      </c>
      <c r="X1026" s="53" t="str">
        <f t="shared" si="52"/>
        <v/>
      </c>
    </row>
    <row r="1027" spans="18:24" hidden="1" x14ac:dyDescent="0.3">
      <c r="R1027">
        <f t="shared" si="50"/>
        <v>0</v>
      </c>
      <c r="S1027">
        <f t="shared" si="51"/>
        <v>0</v>
      </c>
      <c r="T1027" s="53" t="str">
        <f t="shared" si="52"/>
        <v/>
      </c>
      <c r="U1027" s="53" t="str">
        <f t="shared" si="52"/>
        <v/>
      </c>
      <c r="V1027" s="53" t="str">
        <f t="shared" si="52"/>
        <v/>
      </c>
      <c r="W1027" s="53" t="str">
        <f t="shared" si="52"/>
        <v/>
      </c>
      <c r="X1027" s="53" t="str">
        <f t="shared" si="52"/>
        <v/>
      </c>
    </row>
    <row r="1028" spans="18:24" hidden="1" x14ac:dyDescent="0.3">
      <c r="R1028">
        <f t="shared" si="50"/>
        <v>0</v>
      </c>
      <c r="S1028">
        <f t="shared" si="51"/>
        <v>0</v>
      </c>
      <c r="T1028" s="53" t="str">
        <f t="shared" si="52"/>
        <v/>
      </c>
      <c r="U1028" s="53" t="str">
        <f t="shared" si="52"/>
        <v/>
      </c>
      <c r="V1028" s="53" t="str">
        <f t="shared" si="52"/>
        <v/>
      </c>
      <c r="W1028" s="53" t="str">
        <f t="shared" si="52"/>
        <v/>
      </c>
      <c r="X1028" s="53" t="str">
        <f t="shared" si="52"/>
        <v/>
      </c>
    </row>
    <row r="1029" spans="18:24" hidden="1" x14ac:dyDescent="0.3">
      <c r="R1029">
        <f t="shared" si="50"/>
        <v>0</v>
      </c>
      <c r="S1029">
        <f t="shared" si="51"/>
        <v>0</v>
      </c>
      <c r="T1029" s="53" t="str">
        <f t="shared" si="52"/>
        <v/>
      </c>
      <c r="U1029" s="53" t="str">
        <f t="shared" si="52"/>
        <v/>
      </c>
      <c r="V1029" s="53" t="str">
        <f t="shared" si="52"/>
        <v/>
      </c>
      <c r="W1029" s="53" t="str">
        <f t="shared" si="52"/>
        <v/>
      </c>
      <c r="X1029" s="53" t="str">
        <f t="shared" si="52"/>
        <v/>
      </c>
    </row>
    <row r="1030" spans="18:24" hidden="1" x14ac:dyDescent="0.3">
      <c r="R1030">
        <f t="shared" si="50"/>
        <v>0</v>
      </c>
      <c r="S1030">
        <f t="shared" si="51"/>
        <v>0</v>
      </c>
      <c r="T1030" s="53" t="str">
        <f t="shared" si="52"/>
        <v/>
      </c>
      <c r="U1030" s="53" t="str">
        <f t="shared" si="52"/>
        <v/>
      </c>
      <c r="V1030" s="53" t="str">
        <f t="shared" si="52"/>
        <v/>
      </c>
      <c r="W1030" s="53" t="str">
        <f t="shared" si="52"/>
        <v/>
      </c>
      <c r="X1030" s="53" t="str">
        <f t="shared" si="52"/>
        <v/>
      </c>
    </row>
    <row r="1031" spans="18:24" hidden="1" x14ac:dyDescent="0.3">
      <c r="R1031">
        <f t="shared" ref="R1031:R1094" si="53">IF(OR(D1031="GRUPO TEPSA",D1031="TODAS"),P1031/5,P1031)</f>
        <v>0</v>
      </c>
      <c r="S1031">
        <f t="shared" si="51"/>
        <v>0</v>
      </c>
      <c r="T1031" s="53" t="str">
        <f t="shared" si="52"/>
        <v/>
      </c>
      <c r="U1031" s="53" t="str">
        <f t="shared" si="52"/>
        <v/>
      </c>
      <c r="V1031" s="53" t="str">
        <f t="shared" si="52"/>
        <v/>
      </c>
      <c r="W1031" s="53" t="str">
        <f t="shared" si="52"/>
        <v/>
      </c>
      <c r="X1031" s="53" t="str">
        <f t="shared" si="52"/>
        <v/>
      </c>
    </row>
    <row r="1032" spans="18:24" hidden="1" x14ac:dyDescent="0.3">
      <c r="R1032">
        <f t="shared" si="53"/>
        <v>0</v>
      </c>
      <c r="S1032">
        <f t="shared" si="51"/>
        <v>0</v>
      </c>
      <c r="T1032" s="53" t="str">
        <f t="shared" si="52"/>
        <v/>
      </c>
      <c r="U1032" s="53" t="str">
        <f t="shared" si="52"/>
        <v/>
      </c>
      <c r="V1032" s="53" t="str">
        <f t="shared" si="52"/>
        <v/>
      </c>
      <c r="W1032" s="53" t="str">
        <f t="shared" si="52"/>
        <v/>
      </c>
      <c r="X1032" s="53" t="str">
        <f t="shared" si="52"/>
        <v/>
      </c>
    </row>
    <row r="1033" spans="18:24" hidden="1" x14ac:dyDescent="0.3">
      <c r="R1033">
        <f t="shared" si="53"/>
        <v>0</v>
      </c>
      <c r="S1033">
        <f t="shared" si="51"/>
        <v>0</v>
      </c>
      <c r="T1033" s="53" t="str">
        <f t="shared" si="52"/>
        <v/>
      </c>
      <c r="U1033" s="53" t="str">
        <f t="shared" si="52"/>
        <v/>
      </c>
      <c r="V1033" s="53" t="str">
        <f t="shared" si="52"/>
        <v/>
      </c>
      <c r="W1033" s="53" t="str">
        <f t="shared" si="52"/>
        <v/>
      </c>
      <c r="X1033" s="53" t="str">
        <f t="shared" si="52"/>
        <v/>
      </c>
    </row>
    <row r="1034" spans="18:24" hidden="1" x14ac:dyDescent="0.3">
      <c r="R1034">
        <f t="shared" si="53"/>
        <v>0</v>
      </c>
      <c r="S1034">
        <f t="shared" si="51"/>
        <v>0</v>
      </c>
      <c r="T1034" s="53" t="str">
        <f t="shared" si="52"/>
        <v/>
      </c>
      <c r="U1034" s="53" t="str">
        <f t="shared" si="52"/>
        <v/>
      </c>
      <c r="V1034" s="53" t="str">
        <f t="shared" si="52"/>
        <v/>
      </c>
      <c r="W1034" s="53" t="str">
        <f t="shared" si="52"/>
        <v/>
      </c>
      <c r="X1034" s="53" t="str">
        <f t="shared" si="52"/>
        <v/>
      </c>
    </row>
    <row r="1035" spans="18:24" hidden="1" x14ac:dyDescent="0.3">
      <c r="R1035">
        <f t="shared" si="53"/>
        <v>0</v>
      </c>
      <c r="S1035">
        <f t="shared" ref="S1035:S1098" si="54">IF(OR(D1035="GRUPO TEPSA",D1035="TODAS"),Q1035/5,Q1035)</f>
        <v>0</v>
      </c>
      <c r="T1035" s="53" t="str">
        <f t="shared" si="52"/>
        <v/>
      </c>
      <c r="U1035" s="53" t="str">
        <f t="shared" si="52"/>
        <v/>
      </c>
      <c r="V1035" s="53" t="str">
        <f t="shared" si="52"/>
        <v/>
      </c>
      <c r="W1035" s="53" t="str">
        <f t="shared" si="52"/>
        <v/>
      </c>
      <c r="X1035" s="53" t="str">
        <f t="shared" si="52"/>
        <v/>
      </c>
    </row>
    <row r="1036" spans="18:24" hidden="1" x14ac:dyDescent="0.3">
      <c r="R1036">
        <f t="shared" si="53"/>
        <v>0</v>
      </c>
      <c r="S1036">
        <f t="shared" si="54"/>
        <v>0</v>
      </c>
      <c r="T1036" s="53" t="str">
        <f t="shared" si="52"/>
        <v/>
      </c>
      <c r="U1036" s="53" t="str">
        <f t="shared" si="52"/>
        <v/>
      </c>
      <c r="V1036" s="53" t="str">
        <f t="shared" si="52"/>
        <v/>
      </c>
      <c r="W1036" s="53" t="str">
        <f t="shared" si="52"/>
        <v/>
      </c>
      <c r="X1036" s="53" t="str">
        <f t="shared" si="52"/>
        <v/>
      </c>
    </row>
    <row r="1037" spans="18:24" hidden="1" x14ac:dyDescent="0.3">
      <c r="R1037">
        <f t="shared" si="53"/>
        <v>0</v>
      </c>
      <c r="S1037">
        <f t="shared" si="54"/>
        <v>0</v>
      </c>
      <c r="T1037" s="53" t="str">
        <f t="shared" si="52"/>
        <v/>
      </c>
      <c r="U1037" s="53" t="str">
        <f t="shared" si="52"/>
        <v/>
      </c>
      <c r="V1037" s="53" t="str">
        <f t="shared" si="52"/>
        <v/>
      </c>
      <c r="W1037" s="53" t="str">
        <f t="shared" si="52"/>
        <v/>
      </c>
      <c r="X1037" s="53" t="str">
        <f t="shared" si="52"/>
        <v/>
      </c>
    </row>
    <row r="1038" spans="18:24" hidden="1" x14ac:dyDescent="0.3">
      <c r="R1038">
        <f t="shared" si="53"/>
        <v>0</v>
      </c>
      <c r="S1038">
        <f t="shared" si="54"/>
        <v>0</v>
      </c>
      <c r="T1038" s="53" t="str">
        <f t="shared" si="52"/>
        <v/>
      </c>
      <c r="U1038" s="53" t="str">
        <f t="shared" si="52"/>
        <v/>
      </c>
      <c r="V1038" s="53" t="str">
        <f t="shared" si="52"/>
        <v/>
      </c>
      <c r="W1038" s="53" t="str">
        <f t="shared" si="52"/>
        <v/>
      </c>
      <c r="X1038" s="53" t="str">
        <f t="shared" si="52"/>
        <v/>
      </c>
    </row>
    <row r="1039" spans="18:24" hidden="1" x14ac:dyDescent="0.3">
      <c r="R1039">
        <f t="shared" si="53"/>
        <v>0</v>
      </c>
      <c r="S1039">
        <f t="shared" si="54"/>
        <v>0</v>
      </c>
      <c r="T1039" s="53" t="str">
        <f t="shared" ref="T1039:X1089" si="55">IF(OR(COUNTIF($D1039,"*"&amp;T$5&amp;"*")&gt;0,$D1039="GRUPO TEPSA"),T$5,"")</f>
        <v/>
      </c>
      <c r="U1039" s="53" t="str">
        <f t="shared" si="55"/>
        <v/>
      </c>
      <c r="V1039" s="53" t="str">
        <f t="shared" si="55"/>
        <v/>
      </c>
      <c r="W1039" s="53" t="str">
        <f t="shared" si="55"/>
        <v/>
      </c>
      <c r="X1039" s="53" t="str">
        <f t="shared" si="55"/>
        <v/>
      </c>
    </row>
    <row r="1040" spans="18:24" hidden="1" x14ac:dyDescent="0.3">
      <c r="R1040">
        <f t="shared" si="53"/>
        <v>0</v>
      </c>
      <c r="S1040">
        <f t="shared" si="54"/>
        <v>0</v>
      </c>
      <c r="T1040" s="53" t="str">
        <f t="shared" si="55"/>
        <v/>
      </c>
      <c r="U1040" s="53" t="str">
        <f t="shared" si="55"/>
        <v/>
      </c>
      <c r="V1040" s="53" t="str">
        <f t="shared" si="55"/>
        <v/>
      </c>
      <c r="W1040" s="53" t="str">
        <f t="shared" si="55"/>
        <v/>
      </c>
      <c r="X1040" s="53" t="str">
        <f t="shared" si="55"/>
        <v/>
      </c>
    </row>
    <row r="1041" spans="18:24" hidden="1" x14ac:dyDescent="0.3">
      <c r="R1041">
        <f t="shared" si="53"/>
        <v>0</v>
      </c>
      <c r="S1041">
        <f t="shared" si="54"/>
        <v>0</v>
      </c>
      <c r="T1041" s="53" t="str">
        <f t="shared" si="55"/>
        <v/>
      </c>
      <c r="U1041" s="53" t="str">
        <f t="shared" si="55"/>
        <v/>
      </c>
      <c r="V1041" s="53" t="str">
        <f t="shared" si="55"/>
        <v/>
      </c>
      <c r="W1041" s="53" t="str">
        <f t="shared" si="55"/>
        <v/>
      </c>
      <c r="X1041" s="53" t="str">
        <f t="shared" si="55"/>
        <v/>
      </c>
    </row>
    <row r="1042" spans="18:24" hidden="1" x14ac:dyDescent="0.3">
      <c r="R1042">
        <f t="shared" si="53"/>
        <v>0</v>
      </c>
      <c r="S1042">
        <f t="shared" si="54"/>
        <v>0</v>
      </c>
      <c r="T1042" s="53" t="str">
        <f t="shared" si="55"/>
        <v/>
      </c>
      <c r="U1042" s="53" t="str">
        <f t="shared" si="55"/>
        <v/>
      </c>
      <c r="V1042" s="53" t="str">
        <f t="shared" si="55"/>
        <v/>
      </c>
      <c r="W1042" s="53" t="str">
        <f t="shared" si="55"/>
        <v/>
      </c>
      <c r="X1042" s="53" t="str">
        <f t="shared" si="55"/>
        <v/>
      </c>
    </row>
    <row r="1043" spans="18:24" hidden="1" x14ac:dyDescent="0.3">
      <c r="R1043">
        <f t="shared" si="53"/>
        <v>0</v>
      </c>
      <c r="S1043">
        <f t="shared" si="54"/>
        <v>0</v>
      </c>
      <c r="T1043" s="53" t="str">
        <f t="shared" si="55"/>
        <v/>
      </c>
      <c r="U1043" s="53" t="str">
        <f t="shared" si="55"/>
        <v/>
      </c>
      <c r="V1043" s="53" t="str">
        <f t="shared" si="55"/>
        <v/>
      </c>
      <c r="W1043" s="53" t="str">
        <f t="shared" si="55"/>
        <v/>
      </c>
      <c r="X1043" s="53" t="str">
        <f t="shared" si="55"/>
        <v/>
      </c>
    </row>
    <row r="1044" spans="18:24" hidden="1" x14ac:dyDescent="0.3">
      <c r="R1044">
        <f t="shared" si="53"/>
        <v>0</v>
      </c>
      <c r="S1044">
        <f t="shared" si="54"/>
        <v>0</v>
      </c>
      <c r="T1044" s="53" t="str">
        <f t="shared" si="55"/>
        <v/>
      </c>
      <c r="U1044" s="53" t="str">
        <f t="shared" si="55"/>
        <v/>
      </c>
      <c r="V1044" s="53" t="str">
        <f t="shared" si="55"/>
        <v/>
      </c>
      <c r="W1044" s="53" t="str">
        <f t="shared" si="55"/>
        <v/>
      </c>
      <c r="X1044" s="53" t="str">
        <f t="shared" si="55"/>
        <v/>
      </c>
    </row>
    <row r="1045" spans="18:24" hidden="1" x14ac:dyDescent="0.3">
      <c r="R1045">
        <f t="shared" si="53"/>
        <v>0</v>
      </c>
      <c r="S1045">
        <f t="shared" si="54"/>
        <v>0</v>
      </c>
      <c r="T1045" s="53" t="str">
        <f t="shared" si="55"/>
        <v/>
      </c>
      <c r="U1045" s="53" t="str">
        <f t="shared" si="55"/>
        <v/>
      </c>
      <c r="V1045" s="53" t="str">
        <f t="shared" si="55"/>
        <v/>
      </c>
      <c r="W1045" s="53" t="str">
        <f t="shared" si="55"/>
        <v/>
      </c>
      <c r="X1045" s="53" t="str">
        <f t="shared" si="55"/>
        <v/>
      </c>
    </row>
    <row r="1046" spans="18:24" hidden="1" x14ac:dyDescent="0.3">
      <c r="R1046">
        <f t="shared" si="53"/>
        <v>0</v>
      </c>
      <c r="S1046">
        <f t="shared" si="54"/>
        <v>0</v>
      </c>
      <c r="T1046" s="53" t="str">
        <f t="shared" si="55"/>
        <v/>
      </c>
      <c r="U1046" s="53" t="str">
        <f t="shared" si="55"/>
        <v/>
      </c>
      <c r="V1046" s="53" t="str">
        <f t="shared" si="55"/>
        <v/>
      </c>
      <c r="W1046" s="53" t="str">
        <f t="shared" si="55"/>
        <v/>
      </c>
      <c r="X1046" s="53" t="str">
        <f t="shared" si="55"/>
        <v/>
      </c>
    </row>
    <row r="1047" spans="18:24" hidden="1" x14ac:dyDescent="0.3">
      <c r="R1047">
        <f t="shared" si="53"/>
        <v>0</v>
      </c>
      <c r="S1047">
        <f t="shared" si="54"/>
        <v>0</v>
      </c>
      <c r="T1047" s="53" t="str">
        <f t="shared" si="55"/>
        <v/>
      </c>
      <c r="U1047" s="53" t="str">
        <f t="shared" si="55"/>
        <v/>
      </c>
      <c r="V1047" s="53" t="str">
        <f t="shared" si="55"/>
        <v/>
      </c>
      <c r="W1047" s="53" t="str">
        <f t="shared" si="55"/>
        <v/>
      </c>
      <c r="X1047" s="53" t="str">
        <f t="shared" si="55"/>
        <v/>
      </c>
    </row>
    <row r="1048" spans="18:24" hidden="1" x14ac:dyDescent="0.3">
      <c r="R1048">
        <f t="shared" si="53"/>
        <v>0</v>
      </c>
      <c r="S1048">
        <f t="shared" si="54"/>
        <v>0</v>
      </c>
      <c r="T1048" s="53" t="str">
        <f t="shared" si="55"/>
        <v/>
      </c>
      <c r="U1048" s="53" t="str">
        <f t="shared" si="55"/>
        <v/>
      </c>
      <c r="V1048" s="53" t="str">
        <f t="shared" si="55"/>
        <v/>
      </c>
      <c r="W1048" s="53" t="str">
        <f t="shared" si="55"/>
        <v/>
      </c>
      <c r="X1048" s="53" t="str">
        <f t="shared" si="55"/>
        <v/>
      </c>
    </row>
    <row r="1049" spans="18:24" hidden="1" x14ac:dyDescent="0.3">
      <c r="R1049">
        <f t="shared" si="53"/>
        <v>0</v>
      </c>
      <c r="S1049">
        <f t="shared" si="54"/>
        <v>0</v>
      </c>
      <c r="T1049" s="53" t="str">
        <f t="shared" si="55"/>
        <v/>
      </c>
      <c r="U1049" s="53" t="str">
        <f t="shared" si="55"/>
        <v/>
      </c>
      <c r="V1049" s="53" t="str">
        <f t="shared" si="55"/>
        <v/>
      </c>
      <c r="W1049" s="53" t="str">
        <f t="shared" si="55"/>
        <v/>
      </c>
      <c r="X1049" s="53" t="str">
        <f t="shared" si="55"/>
        <v/>
      </c>
    </row>
    <row r="1050" spans="18:24" hidden="1" x14ac:dyDescent="0.3">
      <c r="R1050">
        <f t="shared" si="53"/>
        <v>0</v>
      </c>
      <c r="S1050">
        <f t="shared" si="54"/>
        <v>0</v>
      </c>
      <c r="T1050" s="53" t="str">
        <f t="shared" si="55"/>
        <v/>
      </c>
      <c r="U1050" s="53" t="str">
        <f t="shared" si="55"/>
        <v/>
      </c>
      <c r="V1050" s="53" t="str">
        <f t="shared" si="55"/>
        <v/>
      </c>
      <c r="W1050" s="53" t="str">
        <f t="shared" si="55"/>
        <v/>
      </c>
      <c r="X1050" s="53" t="str">
        <f t="shared" si="55"/>
        <v/>
      </c>
    </row>
    <row r="1051" spans="18:24" hidden="1" x14ac:dyDescent="0.3">
      <c r="R1051">
        <f t="shared" si="53"/>
        <v>0</v>
      </c>
      <c r="S1051">
        <f t="shared" si="54"/>
        <v>0</v>
      </c>
      <c r="T1051" s="53" t="str">
        <f t="shared" si="55"/>
        <v/>
      </c>
      <c r="U1051" s="53" t="str">
        <f t="shared" si="55"/>
        <v/>
      </c>
      <c r="V1051" s="53" t="str">
        <f t="shared" si="55"/>
        <v/>
      </c>
      <c r="W1051" s="53" t="str">
        <f t="shared" si="55"/>
        <v/>
      </c>
      <c r="X1051" s="53" t="str">
        <f t="shared" si="55"/>
        <v/>
      </c>
    </row>
    <row r="1052" spans="18:24" hidden="1" x14ac:dyDescent="0.3">
      <c r="R1052">
        <f t="shared" si="53"/>
        <v>0</v>
      </c>
      <c r="S1052">
        <f t="shared" si="54"/>
        <v>0</v>
      </c>
      <c r="T1052" s="53" t="str">
        <f t="shared" si="55"/>
        <v/>
      </c>
      <c r="U1052" s="53" t="str">
        <f t="shared" si="55"/>
        <v/>
      </c>
      <c r="V1052" s="53" t="str">
        <f t="shared" si="55"/>
        <v/>
      </c>
      <c r="W1052" s="53" t="str">
        <f t="shared" si="55"/>
        <v/>
      </c>
      <c r="X1052" s="53" t="str">
        <f t="shared" si="55"/>
        <v/>
      </c>
    </row>
    <row r="1053" spans="18:24" hidden="1" x14ac:dyDescent="0.3">
      <c r="R1053">
        <f t="shared" si="53"/>
        <v>0</v>
      </c>
      <c r="S1053">
        <f t="shared" si="54"/>
        <v>0</v>
      </c>
      <c r="T1053" s="53" t="str">
        <f t="shared" si="55"/>
        <v/>
      </c>
      <c r="U1053" s="53" t="str">
        <f t="shared" si="55"/>
        <v/>
      </c>
      <c r="V1053" s="53" t="str">
        <f t="shared" si="55"/>
        <v/>
      </c>
      <c r="W1053" s="53" t="str">
        <f t="shared" si="55"/>
        <v/>
      </c>
      <c r="X1053" s="53" t="str">
        <f t="shared" si="55"/>
        <v/>
      </c>
    </row>
    <row r="1054" spans="18:24" hidden="1" x14ac:dyDescent="0.3">
      <c r="R1054">
        <f t="shared" si="53"/>
        <v>0</v>
      </c>
      <c r="S1054">
        <f t="shared" si="54"/>
        <v>0</v>
      </c>
      <c r="T1054" s="53" t="str">
        <f t="shared" si="55"/>
        <v/>
      </c>
      <c r="U1054" s="53" t="str">
        <f t="shared" si="55"/>
        <v/>
      </c>
      <c r="V1054" s="53" t="str">
        <f t="shared" si="55"/>
        <v/>
      </c>
      <c r="W1054" s="53" t="str">
        <f t="shared" si="55"/>
        <v/>
      </c>
      <c r="X1054" s="53" t="str">
        <f t="shared" si="55"/>
        <v/>
      </c>
    </row>
    <row r="1055" spans="18:24" hidden="1" x14ac:dyDescent="0.3">
      <c r="R1055">
        <f t="shared" si="53"/>
        <v>0</v>
      </c>
      <c r="S1055">
        <f t="shared" si="54"/>
        <v>0</v>
      </c>
      <c r="T1055" s="53" t="str">
        <f t="shared" si="55"/>
        <v/>
      </c>
      <c r="U1055" s="53" t="str">
        <f t="shared" si="55"/>
        <v/>
      </c>
      <c r="V1055" s="53" t="str">
        <f t="shared" si="55"/>
        <v/>
      </c>
      <c r="W1055" s="53" t="str">
        <f t="shared" si="55"/>
        <v/>
      </c>
      <c r="X1055" s="53" t="str">
        <f t="shared" si="55"/>
        <v/>
      </c>
    </row>
    <row r="1056" spans="18:24" hidden="1" x14ac:dyDescent="0.3">
      <c r="R1056">
        <f t="shared" si="53"/>
        <v>0</v>
      </c>
      <c r="S1056">
        <f t="shared" si="54"/>
        <v>0</v>
      </c>
      <c r="T1056" s="53" t="str">
        <f t="shared" si="55"/>
        <v/>
      </c>
      <c r="U1056" s="53" t="str">
        <f t="shared" si="55"/>
        <v/>
      </c>
      <c r="V1056" s="53" t="str">
        <f t="shared" si="55"/>
        <v/>
      </c>
      <c r="W1056" s="53" t="str">
        <f t="shared" si="55"/>
        <v/>
      </c>
      <c r="X1056" s="53" t="str">
        <f t="shared" si="55"/>
        <v/>
      </c>
    </row>
    <row r="1057" spans="18:24" hidden="1" x14ac:dyDescent="0.3">
      <c r="R1057">
        <f t="shared" si="53"/>
        <v>0</v>
      </c>
      <c r="S1057">
        <f t="shared" si="54"/>
        <v>0</v>
      </c>
      <c r="T1057" s="53" t="str">
        <f t="shared" si="55"/>
        <v/>
      </c>
      <c r="U1057" s="53" t="str">
        <f t="shared" si="55"/>
        <v/>
      </c>
      <c r="V1057" s="53" t="str">
        <f t="shared" si="55"/>
        <v/>
      </c>
      <c r="W1057" s="53" t="str">
        <f t="shared" si="55"/>
        <v/>
      </c>
      <c r="X1057" s="53" t="str">
        <f t="shared" si="55"/>
        <v/>
      </c>
    </row>
    <row r="1058" spans="18:24" hidden="1" x14ac:dyDescent="0.3">
      <c r="R1058">
        <f t="shared" si="53"/>
        <v>0</v>
      </c>
      <c r="S1058">
        <f t="shared" si="54"/>
        <v>0</v>
      </c>
      <c r="T1058" s="53" t="str">
        <f t="shared" si="55"/>
        <v/>
      </c>
      <c r="U1058" s="53" t="str">
        <f t="shared" si="55"/>
        <v/>
      </c>
      <c r="V1058" s="53" t="str">
        <f t="shared" si="55"/>
        <v/>
      </c>
      <c r="W1058" s="53" t="str">
        <f t="shared" si="55"/>
        <v/>
      </c>
      <c r="X1058" s="53" t="str">
        <f t="shared" si="55"/>
        <v/>
      </c>
    </row>
    <row r="1059" spans="18:24" hidden="1" x14ac:dyDescent="0.3">
      <c r="R1059">
        <f t="shared" si="53"/>
        <v>0</v>
      </c>
      <c r="S1059">
        <f t="shared" si="54"/>
        <v>0</v>
      </c>
      <c r="T1059" s="53" t="str">
        <f t="shared" si="55"/>
        <v/>
      </c>
      <c r="U1059" s="53" t="str">
        <f t="shared" si="55"/>
        <v/>
      </c>
      <c r="V1059" s="53" t="str">
        <f t="shared" si="55"/>
        <v/>
      </c>
      <c r="W1059" s="53" t="str">
        <f t="shared" si="55"/>
        <v/>
      </c>
      <c r="X1059" s="53" t="str">
        <f t="shared" si="55"/>
        <v/>
      </c>
    </row>
    <row r="1060" spans="18:24" hidden="1" x14ac:dyDescent="0.3">
      <c r="R1060">
        <f t="shared" si="53"/>
        <v>0</v>
      </c>
      <c r="S1060">
        <f t="shared" si="54"/>
        <v>0</v>
      </c>
      <c r="T1060" s="53" t="str">
        <f t="shared" si="55"/>
        <v/>
      </c>
      <c r="U1060" s="53" t="str">
        <f t="shared" si="55"/>
        <v/>
      </c>
      <c r="V1060" s="53" t="str">
        <f t="shared" si="55"/>
        <v/>
      </c>
      <c r="W1060" s="53" t="str">
        <f t="shared" si="55"/>
        <v/>
      </c>
      <c r="X1060" s="53" t="str">
        <f t="shared" si="55"/>
        <v/>
      </c>
    </row>
    <row r="1061" spans="18:24" hidden="1" x14ac:dyDescent="0.3">
      <c r="R1061">
        <f t="shared" si="53"/>
        <v>0</v>
      </c>
      <c r="S1061">
        <f t="shared" si="54"/>
        <v>0</v>
      </c>
      <c r="T1061" s="53" t="str">
        <f t="shared" si="55"/>
        <v/>
      </c>
      <c r="U1061" s="53" t="str">
        <f t="shared" si="55"/>
        <v/>
      </c>
      <c r="V1061" s="53" t="str">
        <f t="shared" si="55"/>
        <v/>
      </c>
      <c r="W1061" s="53" t="str">
        <f t="shared" si="55"/>
        <v/>
      </c>
      <c r="X1061" s="53" t="str">
        <f t="shared" si="55"/>
        <v/>
      </c>
    </row>
    <row r="1062" spans="18:24" hidden="1" x14ac:dyDescent="0.3">
      <c r="R1062">
        <f t="shared" si="53"/>
        <v>0</v>
      </c>
      <c r="S1062">
        <f t="shared" si="54"/>
        <v>0</v>
      </c>
      <c r="T1062" s="53" t="str">
        <f t="shared" si="55"/>
        <v/>
      </c>
      <c r="U1062" s="53" t="str">
        <f t="shared" si="55"/>
        <v/>
      </c>
      <c r="V1062" s="53" t="str">
        <f t="shared" si="55"/>
        <v/>
      </c>
      <c r="W1062" s="53" t="str">
        <f t="shared" si="55"/>
        <v/>
      </c>
      <c r="X1062" s="53" t="str">
        <f t="shared" si="55"/>
        <v/>
      </c>
    </row>
    <row r="1063" spans="18:24" hidden="1" x14ac:dyDescent="0.3">
      <c r="R1063">
        <f t="shared" si="53"/>
        <v>0</v>
      </c>
      <c r="S1063">
        <f t="shared" si="54"/>
        <v>0</v>
      </c>
      <c r="T1063" s="53" t="str">
        <f t="shared" si="55"/>
        <v/>
      </c>
      <c r="U1063" s="53" t="str">
        <f t="shared" si="55"/>
        <v/>
      </c>
      <c r="V1063" s="53" t="str">
        <f t="shared" si="55"/>
        <v/>
      </c>
      <c r="W1063" s="53" t="str">
        <f t="shared" si="55"/>
        <v/>
      </c>
      <c r="X1063" s="53" t="str">
        <f t="shared" si="55"/>
        <v/>
      </c>
    </row>
    <row r="1064" spans="18:24" hidden="1" x14ac:dyDescent="0.3">
      <c r="R1064">
        <f t="shared" si="53"/>
        <v>0</v>
      </c>
      <c r="S1064">
        <f t="shared" si="54"/>
        <v>0</v>
      </c>
      <c r="T1064" s="53" t="str">
        <f t="shared" si="55"/>
        <v/>
      </c>
      <c r="U1064" s="53" t="str">
        <f t="shared" si="55"/>
        <v/>
      </c>
      <c r="V1064" s="53" t="str">
        <f t="shared" si="55"/>
        <v/>
      </c>
      <c r="W1064" s="53" t="str">
        <f t="shared" si="55"/>
        <v/>
      </c>
      <c r="X1064" s="53" t="str">
        <f t="shared" si="55"/>
        <v/>
      </c>
    </row>
    <row r="1065" spans="18:24" hidden="1" x14ac:dyDescent="0.3">
      <c r="R1065">
        <f t="shared" si="53"/>
        <v>0</v>
      </c>
      <c r="S1065">
        <f t="shared" si="54"/>
        <v>0</v>
      </c>
      <c r="T1065" s="53" t="str">
        <f t="shared" si="55"/>
        <v/>
      </c>
      <c r="U1065" s="53" t="str">
        <f t="shared" si="55"/>
        <v/>
      </c>
      <c r="V1065" s="53" t="str">
        <f t="shared" si="55"/>
        <v/>
      </c>
      <c r="W1065" s="53" t="str">
        <f t="shared" si="55"/>
        <v/>
      </c>
      <c r="X1065" s="53" t="str">
        <f t="shared" si="55"/>
        <v/>
      </c>
    </row>
    <row r="1066" spans="18:24" hidden="1" x14ac:dyDescent="0.3">
      <c r="R1066">
        <f t="shared" si="53"/>
        <v>0</v>
      </c>
      <c r="S1066">
        <f t="shared" si="54"/>
        <v>0</v>
      </c>
      <c r="T1066" s="53" t="str">
        <f t="shared" si="55"/>
        <v/>
      </c>
      <c r="U1066" s="53" t="str">
        <f t="shared" si="55"/>
        <v/>
      </c>
      <c r="V1066" s="53" t="str">
        <f t="shared" si="55"/>
        <v/>
      </c>
      <c r="W1066" s="53" t="str">
        <f t="shared" si="55"/>
        <v/>
      </c>
      <c r="X1066" s="53" t="str">
        <f t="shared" si="55"/>
        <v/>
      </c>
    </row>
    <row r="1067" spans="18:24" hidden="1" x14ac:dyDescent="0.3">
      <c r="R1067">
        <f t="shared" si="53"/>
        <v>0</v>
      </c>
      <c r="S1067">
        <f t="shared" si="54"/>
        <v>0</v>
      </c>
      <c r="T1067" s="53" t="str">
        <f t="shared" si="55"/>
        <v/>
      </c>
      <c r="U1067" s="53" t="str">
        <f t="shared" si="55"/>
        <v/>
      </c>
      <c r="V1067" s="53" t="str">
        <f t="shared" si="55"/>
        <v/>
      </c>
      <c r="W1067" s="53" t="str">
        <f t="shared" si="55"/>
        <v/>
      </c>
      <c r="X1067" s="53" t="str">
        <f t="shared" si="55"/>
        <v/>
      </c>
    </row>
    <row r="1068" spans="18:24" hidden="1" x14ac:dyDescent="0.3">
      <c r="R1068">
        <f t="shared" si="53"/>
        <v>0</v>
      </c>
      <c r="S1068">
        <f t="shared" si="54"/>
        <v>0</v>
      </c>
      <c r="T1068" s="53" t="str">
        <f t="shared" si="55"/>
        <v/>
      </c>
      <c r="U1068" s="53" t="str">
        <f t="shared" si="55"/>
        <v/>
      </c>
      <c r="V1068" s="53" t="str">
        <f t="shared" si="55"/>
        <v/>
      </c>
      <c r="W1068" s="53" t="str">
        <f t="shared" si="55"/>
        <v/>
      </c>
      <c r="X1068" s="53" t="str">
        <f t="shared" si="55"/>
        <v/>
      </c>
    </row>
    <row r="1069" spans="18:24" hidden="1" x14ac:dyDescent="0.3">
      <c r="R1069">
        <f t="shared" si="53"/>
        <v>0</v>
      </c>
      <c r="S1069">
        <f t="shared" si="54"/>
        <v>0</v>
      </c>
      <c r="T1069" s="53" t="str">
        <f t="shared" si="55"/>
        <v/>
      </c>
      <c r="U1069" s="53" t="str">
        <f t="shared" si="55"/>
        <v/>
      </c>
      <c r="V1069" s="53" t="str">
        <f t="shared" si="55"/>
        <v/>
      </c>
      <c r="W1069" s="53" t="str">
        <f t="shared" si="55"/>
        <v/>
      </c>
      <c r="X1069" s="53" t="str">
        <f t="shared" si="55"/>
        <v/>
      </c>
    </row>
    <row r="1070" spans="18:24" hidden="1" x14ac:dyDescent="0.3">
      <c r="R1070">
        <f t="shared" si="53"/>
        <v>0</v>
      </c>
      <c r="S1070">
        <f t="shared" si="54"/>
        <v>0</v>
      </c>
      <c r="T1070" s="53" t="str">
        <f t="shared" si="55"/>
        <v/>
      </c>
      <c r="U1070" s="53" t="str">
        <f t="shared" si="55"/>
        <v/>
      </c>
      <c r="V1070" s="53" t="str">
        <f t="shared" si="55"/>
        <v/>
      </c>
      <c r="W1070" s="53" t="str">
        <f t="shared" si="55"/>
        <v/>
      </c>
      <c r="X1070" s="53" t="str">
        <f t="shared" si="55"/>
        <v/>
      </c>
    </row>
    <row r="1071" spans="18:24" hidden="1" x14ac:dyDescent="0.3">
      <c r="R1071">
        <f t="shared" si="53"/>
        <v>0</v>
      </c>
      <c r="S1071">
        <f t="shared" si="54"/>
        <v>0</v>
      </c>
      <c r="T1071" s="53" t="str">
        <f t="shared" si="55"/>
        <v/>
      </c>
      <c r="U1071" s="53" t="str">
        <f t="shared" si="55"/>
        <v/>
      </c>
      <c r="V1071" s="53" t="str">
        <f t="shared" si="55"/>
        <v/>
      </c>
      <c r="W1071" s="53" t="str">
        <f t="shared" si="55"/>
        <v/>
      </c>
      <c r="X1071" s="53" t="str">
        <f t="shared" si="55"/>
        <v/>
      </c>
    </row>
    <row r="1072" spans="18:24" hidden="1" x14ac:dyDescent="0.3">
      <c r="R1072">
        <f t="shared" si="53"/>
        <v>0</v>
      </c>
      <c r="S1072">
        <f t="shared" si="54"/>
        <v>0</v>
      </c>
      <c r="T1072" s="53" t="str">
        <f t="shared" si="55"/>
        <v/>
      </c>
      <c r="U1072" s="53" t="str">
        <f t="shared" si="55"/>
        <v/>
      </c>
      <c r="V1072" s="53" t="str">
        <f t="shared" si="55"/>
        <v/>
      </c>
      <c r="W1072" s="53" t="str">
        <f t="shared" si="55"/>
        <v/>
      </c>
      <c r="X1072" s="53" t="str">
        <f t="shared" si="55"/>
        <v/>
      </c>
    </row>
    <row r="1073" spans="18:24" hidden="1" x14ac:dyDescent="0.3">
      <c r="R1073">
        <f t="shared" si="53"/>
        <v>0</v>
      </c>
      <c r="S1073">
        <f t="shared" si="54"/>
        <v>0</v>
      </c>
      <c r="T1073" s="53" t="str">
        <f t="shared" si="55"/>
        <v/>
      </c>
      <c r="U1073" s="53" t="str">
        <f t="shared" si="55"/>
        <v/>
      </c>
      <c r="V1073" s="53" t="str">
        <f t="shared" si="55"/>
        <v/>
      </c>
      <c r="W1073" s="53" t="str">
        <f t="shared" si="55"/>
        <v/>
      </c>
      <c r="X1073" s="53" t="str">
        <f t="shared" si="55"/>
        <v/>
      </c>
    </row>
    <row r="1074" spans="18:24" hidden="1" x14ac:dyDescent="0.3">
      <c r="R1074">
        <f t="shared" si="53"/>
        <v>0</v>
      </c>
      <c r="S1074">
        <f t="shared" si="54"/>
        <v>0</v>
      </c>
      <c r="T1074" s="53" t="str">
        <f t="shared" si="55"/>
        <v/>
      </c>
      <c r="U1074" s="53" t="str">
        <f t="shared" si="55"/>
        <v/>
      </c>
      <c r="V1074" s="53" t="str">
        <f t="shared" si="55"/>
        <v/>
      </c>
      <c r="W1074" s="53" t="str">
        <f t="shared" si="55"/>
        <v/>
      </c>
      <c r="X1074" s="53" t="str">
        <f t="shared" si="55"/>
        <v/>
      </c>
    </row>
    <row r="1075" spans="18:24" hidden="1" x14ac:dyDescent="0.3">
      <c r="R1075">
        <f t="shared" si="53"/>
        <v>0</v>
      </c>
      <c r="S1075">
        <f t="shared" si="54"/>
        <v>0</v>
      </c>
      <c r="T1075" s="53" t="str">
        <f t="shared" si="55"/>
        <v/>
      </c>
      <c r="U1075" s="53" t="str">
        <f t="shared" si="55"/>
        <v/>
      </c>
      <c r="V1075" s="53" t="str">
        <f t="shared" si="55"/>
        <v/>
      </c>
      <c r="W1075" s="53" t="str">
        <f t="shared" si="55"/>
        <v/>
      </c>
      <c r="X1075" s="53" t="str">
        <f t="shared" si="55"/>
        <v/>
      </c>
    </row>
    <row r="1076" spans="18:24" hidden="1" x14ac:dyDescent="0.3">
      <c r="R1076">
        <f t="shared" si="53"/>
        <v>0</v>
      </c>
      <c r="S1076">
        <f t="shared" si="54"/>
        <v>0</v>
      </c>
      <c r="T1076" s="53" t="str">
        <f t="shared" si="55"/>
        <v/>
      </c>
      <c r="U1076" s="53" t="str">
        <f t="shared" si="55"/>
        <v/>
      </c>
      <c r="V1076" s="53" t="str">
        <f t="shared" si="55"/>
        <v/>
      </c>
      <c r="W1076" s="53" t="str">
        <f t="shared" si="55"/>
        <v/>
      </c>
      <c r="X1076" s="53" t="str">
        <f t="shared" si="55"/>
        <v/>
      </c>
    </row>
    <row r="1077" spans="18:24" hidden="1" x14ac:dyDescent="0.3">
      <c r="R1077">
        <f t="shared" si="53"/>
        <v>0</v>
      </c>
      <c r="S1077">
        <f t="shared" si="54"/>
        <v>0</v>
      </c>
      <c r="T1077" s="53" t="str">
        <f t="shared" si="55"/>
        <v/>
      </c>
      <c r="U1077" s="53" t="str">
        <f t="shared" si="55"/>
        <v/>
      </c>
      <c r="V1077" s="53" t="str">
        <f t="shared" si="55"/>
        <v/>
      </c>
      <c r="W1077" s="53" t="str">
        <f t="shared" si="55"/>
        <v/>
      </c>
      <c r="X1077" s="53" t="str">
        <f t="shared" si="55"/>
        <v/>
      </c>
    </row>
    <row r="1078" spans="18:24" hidden="1" x14ac:dyDescent="0.3">
      <c r="R1078">
        <f t="shared" si="53"/>
        <v>0</v>
      </c>
      <c r="S1078">
        <f t="shared" si="54"/>
        <v>0</v>
      </c>
      <c r="T1078" s="53" t="str">
        <f t="shared" si="55"/>
        <v/>
      </c>
      <c r="U1078" s="53" t="str">
        <f t="shared" si="55"/>
        <v/>
      </c>
      <c r="V1078" s="53" t="str">
        <f t="shared" si="55"/>
        <v/>
      </c>
      <c r="W1078" s="53" t="str">
        <f t="shared" si="55"/>
        <v/>
      </c>
      <c r="X1078" s="53" t="str">
        <f t="shared" si="55"/>
        <v/>
      </c>
    </row>
    <row r="1079" spans="18:24" hidden="1" x14ac:dyDescent="0.3">
      <c r="R1079">
        <f t="shared" si="53"/>
        <v>0</v>
      </c>
      <c r="S1079">
        <f t="shared" si="54"/>
        <v>0</v>
      </c>
      <c r="T1079" s="53" t="str">
        <f t="shared" si="55"/>
        <v/>
      </c>
      <c r="U1079" s="53" t="str">
        <f t="shared" si="55"/>
        <v/>
      </c>
      <c r="V1079" s="53" t="str">
        <f t="shared" si="55"/>
        <v/>
      </c>
      <c r="W1079" s="53" t="str">
        <f t="shared" si="55"/>
        <v/>
      </c>
      <c r="X1079" s="53" t="str">
        <f t="shared" si="55"/>
        <v/>
      </c>
    </row>
    <row r="1080" spans="18:24" hidden="1" x14ac:dyDescent="0.3">
      <c r="R1080">
        <f t="shared" si="53"/>
        <v>0</v>
      </c>
      <c r="S1080">
        <f t="shared" si="54"/>
        <v>0</v>
      </c>
      <c r="T1080" s="53" t="str">
        <f t="shared" si="55"/>
        <v/>
      </c>
      <c r="U1080" s="53" t="str">
        <f t="shared" si="55"/>
        <v/>
      </c>
      <c r="V1080" s="53" t="str">
        <f t="shared" si="55"/>
        <v/>
      </c>
      <c r="W1080" s="53" t="str">
        <f t="shared" si="55"/>
        <v/>
      </c>
      <c r="X1080" s="53" t="str">
        <f t="shared" si="55"/>
        <v/>
      </c>
    </row>
    <row r="1081" spans="18:24" hidden="1" x14ac:dyDescent="0.3">
      <c r="R1081">
        <f t="shared" si="53"/>
        <v>0</v>
      </c>
      <c r="S1081">
        <f t="shared" si="54"/>
        <v>0</v>
      </c>
      <c r="T1081" s="53" t="str">
        <f t="shared" si="55"/>
        <v/>
      </c>
      <c r="U1081" s="53" t="str">
        <f t="shared" si="55"/>
        <v/>
      </c>
      <c r="V1081" s="53" t="str">
        <f t="shared" si="55"/>
        <v/>
      </c>
      <c r="W1081" s="53" t="str">
        <f t="shared" si="55"/>
        <v/>
      </c>
      <c r="X1081" s="53" t="str">
        <f t="shared" si="55"/>
        <v/>
      </c>
    </row>
    <row r="1082" spans="18:24" hidden="1" x14ac:dyDescent="0.3">
      <c r="R1082">
        <f t="shared" si="53"/>
        <v>0</v>
      </c>
      <c r="S1082">
        <f t="shared" si="54"/>
        <v>0</v>
      </c>
      <c r="T1082" s="53" t="str">
        <f t="shared" si="55"/>
        <v/>
      </c>
      <c r="U1082" s="53" t="str">
        <f t="shared" si="55"/>
        <v/>
      </c>
      <c r="V1082" s="53" t="str">
        <f t="shared" si="55"/>
        <v/>
      </c>
      <c r="W1082" s="53" t="str">
        <f t="shared" si="55"/>
        <v/>
      </c>
      <c r="X1082" s="53" t="str">
        <f t="shared" si="55"/>
        <v/>
      </c>
    </row>
    <row r="1083" spans="18:24" hidden="1" x14ac:dyDescent="0.3">
      <c r="R1083">
        <f t="shared" si="53"/>
        <v>0</v>
      </c>
      <c r="S1083">
        <f t="shared" si="54"/>
        <v>0</v>
      </c>
      <c r="T1083" s="53" t="str">
        <f t="shared" si="55"/>
        <v/>
      </c>
      <c r="U1083" s="53" t="str">
        <f t="shared" si="55"/>
        <v/>
      </c>
      <c r="V1083" s="53" t="str">
        <f t="shared" si="55"/>
        <v/>
      </c>
      <c r="W1083" s="53" t="str">
        <f t="shared" si="55"/>
        <v/>
      </c>
      <c r="X1083" s="53" t="str">
        <f t="shared" si="55"/>
        <v/>
      </c>
    </row>
    <row r="1084" spans="18:24" hidden="1" x14ac:dyDescent="0.3">
      <c r="R1084">
        <f t="shared" si="53"/>
        <v>0</v>
      </c>
      <c r="S1084">
        <f t="shared" si="54"/>
        <v>0</v>
      </c>
      <c r="T1084" s="53" t="str">
        <f t="shared" si="55"/>
        <v/>
      </c>
      <c r="U1084" s="53" t="str">
        <f t="shared" si="55"/>
        <v/>
      </c>
      <c r="V1084" s="53" t="str">
        <f t="shared" si="55"/>
        <v/>
      </c>
      <c r="W1084" s="53" t="str">
        <f t="shared" si="55"/>
        <v/>
      </c>
      <c r="X1084" s="53" t="str">
        <f t="shared" si="55"/>
        <v/>
      </c>
    </row>
    <row r="1085" spans="18:24" hidden="1" x14ac:dyDescent="0.3">
      <c r="R1085">
        <f t="shared" si="53"/>
        <v>0</v>
      </c>
      <c r="S1085">
        <f t="shared" si="54"/>
        <v>0</v>
      </c>
      <c r="T1085" s="53" t="str">
        <f t="shared" si="55"/>
        <v/>
      </c>
      <c r="U1085" s="53" t="str">
        <f t="shared" si="55"/>
        <v/>
      </c>
      <c r="V1085" s="53" t="str">
        <f t="shared" si="55"/>
        <v/>
      </c>
      <c r="W1085" s="53" t="str">
        <f t="shared" si="55"/>
        <v/>
      </c>
      <c r="X1085" s="53" t="str">
        <f t="shared" si="55"/>
        <v/>
      </c>
    </row>
    <row r="1086" spans="18:24" hidden="1" x14ac:dyDescent="0.3">
      <c r="R1086">
        <f t="shared" si="53"/>
        <v>0</v>
      </c>
      <c r="S1086">
        <f t="shared" si="54"/>
        <v>0</v>
      </c>
      <c r="T1086" s="53" t="str">
        <f t="shared" si="55"/>
        <v/>
      </c>
      <c r="U1086" s="53" t="str">
        <f t="shared" si="55"/>
        <v/>
      </c>
      <c r="V1086" s="53" t="str">
        <f t="shared" si="55"/>
        <v/>
      </c>
      <c r="W1086" s="53" t="str">
        <f t="shared" si="55"/>
        <v/>
      </c>
      <c r="X1086" s="53" t="str">
        <f t="shared" si="55"/>
        <v/>
      </c>
    </row>
    <row r="1087" spans="18:24" hidden="1" x14ac:dyDescent="0.3">
      <c r="R1087">
        <f t="shared" si="53"/>
        <v>0</v>
      </c>
      <c r="S1087">
        <f t="shared" si="54"/>
        <v>0</v>
      </c>
      <c r="T1087" s="53" t="str">
        <f t="shared" si="55"/>
        <v/>
      </c>
      <c r="U1087" s="53" t="str">
        <f t="shared" si="55"/>
        <v/>
      </c>
      <c r="V1087" s="53" t="str">
        <f t="shared" si="55"/>
        <v/>
      </c>
      <c r="W1087" s="53" t="str">
        <f t="shared" si="55"/>
        <v/>
      </c>
      <c r="X1087" s="53" t="str">
        <f t="shared" si="55"/>
        <v/>
      </c>
    </row>
    <row r="1088" spans="18:24" hidden="1" x14ac:dyDescent="0.3">
      <c r="R1088">
        <f t="shared" si="53"/>
        <v>0</v>
      </c>
      <c r="S1088">
        <f t="shared" si="54"/>
        <v>0</v>
      </c>
      <c r="T1088" s="53" t="str">
        <f t="shared" si="55"/>
        <v/>
      </c>
      <c r="U1088" s="53" t="str">
        <f t="shared" si="55"/>
        <v/>
      </c>
      <c r="V1088" s="53" t="str">
        <f t="shared" si="55"/>
        <v/>
      </c>
      <c r="W1088" s="53" t="str">
        <f t="shared" si="55"/>
        <v/>
      </c>
      <c r="X1088" s="53" t="str">
        <f t="shared" si="55"/>
        <v/>
      </c>
    </row>
    <row r="1089" spans="18:24" hidden="1" x14ac:dyDescent="0.3">
      <c r="R1089">
        <f t="shared" si="53"/>
        <v>0</v>
      </c>
      <c r="S1089">
        <f t="shared" si="54"/>
        <v>0</v>
      </c>
      <c r="T1089" s="53" t="str">
        <f t="shared" si="55"/>
        <v/>
      </c>
      <c r="U1089" s="53" t="str">
        <f t="shared" si="55"/>
        <v/>
      </c>
      <c r="V1089" s="53" t="str">
        <f t="shared" si="55"/>
        <v/>
      </c>
      <c r="W1089" s="53" t="str">
        <f t="shared" si="55"/>
        <v/>
      </c>
      <c r="X1089" s="53" t="str">
        <f t="shared" si="55"/>
        <v/>
      </c>
    </row>
    <row r="1090" spans="18:24" hidden="1" x14ac:dyDescent="0.3">
      <c r="R1090">
        <f t="shared" si="53"/>
        <v>0</v>
      </c>
      <c r="S1090">
        <f t="shared" si="54"/>
        <v>0</v>
      </c>
      <c r="T1090" s="53" t="str">
        <f t="shared" ref="T1090:X1140" si="56">IF(OR(COUNTIF($D1090,"*"&amp;T$5&amp;"*")&gt;0,$D1090="GRUPO TEPSA"),T$5,"")</f>
        <v/>
      </c>
      <c r="U1090" s="53" t="str">
        <f t="shared" si="56"/>
        <v/>
      </c>
      <c r="V1090" s="53" t="str">
        <f t="shared" si="56"/>
        <v/>
      </c>
      <c r="W1090" s="53" t="str">
        <f t="shared" si="56"/>
        <v/>
      </c>
      <c r="X1090" s="53" t="str">
        <f t="shared" si="56"/>
        <v/>
      </c>
    </row>
    <row r="1091" spans="18:24" hidden="1" x14ac:dyDescent="0.3">
      <c r="R1091">
        <f t="shared" si="53"/>
        <v>0</v>
      </c>
      <c r="S1091">
        <f t="shared" si="54"/>
        <v>0</v>
      </c>
      <c r="T1091" s="53" t="str">
        <f t="shared" si="56"/>
        <v/>
      </c>
      <c r="U1091" s="53" t="str">
        <f t="shared" si="56"/>
        <v/>
      </c>
      <c r="V1091" s="53" t="str">
        <f t="shared" si="56"/>
        <v/>
      </c>
      <c r="W1091" s="53" t="str">
        <f t="shared" si="56"/>
        <v/>
      </c>
      <c r="X1091" s="53" t="str">
        <f t="shared" si="56"/>
        <v/>
      </c>
    </row>
    <row r="1092" spans="18:24" hidden="1" x14ac:dyDescent="0.3">
      <c r="R1092">
        <f t="shared" si="53"/>
        <v>0</v>
      </c>
      <c r="S1092">
        <f t="shared" si="54"/>
        <v>0</v>
      </c>
      <c r="T1092" s="53" t="str">
        <f t="shared" si="56"/>
        <v/>
      </c>
      <c r="U1092" s="53" t="str">
        <f t="shared" si="56"/>
        <v/>
      </c>
      <c r="V1092" s="53" t="str">
        <f t="shared" si="56"/>
        <v/>
      </c>
      <c r="W1092" s="53" t="str">
        <f t="shared" si="56"/>
        <v/>
      </c>
      <c r="X1092" s="53" t="str">
        <f t="shared" si="56"/>
        <v/>
      </c>
    </row>
    <row r="1093" spans="18:24" hidden="1" x14ac:dyDescent="0.3">
      <c r="R1093">
        <f t="shared" si="53"/>
        <v>0</v>
      </c>
      <c r="S1093">
        <f t="shared" si="54"/>
        <v>0</v>
      </c>
      <c r="T1093" s="53" t="str">
        <f t="shared" si="56"/>
        <v/>
      </c>
      <c r="U1093" s="53" t="str">
        <f t="shared" si="56"/>
        <v/>
      </c>
      <c r="V1093" s="53" t="str">
        <f t="shared" si="56"/>
        <v/>
      </c>
      <c r="W1093" s="53" t="str">
        <f t="shared" si="56"/>
        <v/>
      </c>
      <c r="X1093" s="53" t="str">
        <f t="shared" si="56"/>
        <v/>
      </c>
    </row>
    <row r="1094" spans="18:24" hidden="1" x14ac:dyDescent="0.3">
      <c r="R1094">
        <f t="shared" si="53"/>
        <v>0</v>
      </c>
      <c r="S1094">
        <f t="shared" si="54"/>
        <v>0</v>
      </c>
      <c r="T1094" s="53" t="str">
        <f t="shared" si="56"/>
        <v/>
      </c>
      <c r="U1094" s="53" t="str">
        <f t="shared" si="56"/>
        <v/>
      </c>
      <c r="V1094" s="53" t="str">
        <f t="shared" si="56"/>
        <v/>
      </c>
      <c r="W1094" s="53" t="str">
        <f t="shared" si="56"/>
        <v/>
      </c>
      <c r="X1094" s="53" t="str">
        <f t="shared" si="56"/>
        <v/>
      </c>
    </row>
    <row r="1095" spans="18:24" hidden="1" x14ac:dyDescent="0.3">
      <c r="R1095">
        <f t="shared" ref="R1095:R1158" si="57">IF(OR(D1095="GRUPO TEPSA",D1095="TODAS"),P1095/5,P1095)</f>
        <v>0</v>
      </c>
      <c r="S1095">
        <f t="shared" si="54"/>
        <v>0</v>
      </c>
      <c r="T1095" s="53" t="str">
        <f t="shared" si="56"/>
        <v/>
      </c>
      <c r="U1095" s="53" t="str">
        <f t="shared" si="56"/>
        <v/>
      </c>
      <c r="V1095" s="53" t="str">
        <f t="shared" si="56"/>
        <v/>
      </c>
      <c r="W1095" s="53" t="str">
        <f t="shared" si="56"/>
        <v/>
      </c>
      <c r="X1095" s="53" t="str">
        <f t="shared" si="56"/>
        <v/>
      </c>
    </row>
    <row r="1096" spans="18:24" hidden="1" x14ac:dyDescent="0.3">
      <c r="R1096">
        <f t="shared" si="57"/>
        <v>0</v>
      </c>
      <c r="S1096">
        <f t="shared" si="54"/>
        <v>0</v>
      </c>
      <c r="T1096" s="53" t="str">
        <f t="shared" si="56"/>
        <v/>
      </c>
      <c r="U1096" s="53" t="str">
        <f t="shared" si="56"/>
        <v/>
      </c>
      <c r="V1096" s="53" t="str">
        <f t="shared" si="56"/>
        <v/>
      </c>
      <c r="W1096" s="53" t="str">
        <f t="shared" si="56"/>
        <v/>
      </c>
      <c r="X1096" s="53" t="str">
        <f t="shared" si="56"/>
        <v/>
      </c>
    </row>
    <row r="1097" spans="18:24" hidden="1" x14ac:dyDescent="0.3">
      <c r="R1097">
        <f t="shared" si="57"/>
        <v>0</v>
      </c>
      <c r="S1097">
        <f t="shared" si="54"/>
        <v>0</v>
      </c>
      <c r="T1097" s="53" t="str">
        <f t="shared" si="56"/>
        <v/>
      </c>
      <c r="U1097" s="53" t="str">
        <f t="shared" si="56"/>
        <v/>
      </c>
      <c r="V1097" s="53" t="str">
        <f t="shared" si="56"/>
        <v/>
      </c>
      <c r="W1097" s="53" t="str">
        <f t="shared" si="56"/>
        <v/>
      </c>
      <c r="X1097" s="53" t="str">
        <f t="shared" si="56"/>
        <v/>
      </c>
    </row>
    <row r="1098" spans="18:24" hidden="1" x14ac:dyDescent="0.3">
      <c r="R1098">
        <f t="shared" si="57"/>
        <v>0</v>
      </c>
      <c r="S1098">
        <f t="shared" si="54"/>
        <v>0</v>
      </c>
      <c r="T1098" s="53" t="str">
        <f t="shared" si="56"/>
        <v/>
      </c>
      <c r="U1098" s="53" t="str">
        <f t="shared" si="56"/>
        <v/>
      </c>
      <c r="V1098" s="53" t="str">
        <f t="shared" si="56"/>
        <v/>
      </c>
      <c r="W1098" s="53" t="str">
        <f t="shared" si="56"/>
        <v/>
      </c>
      <c r="X1098" s="53" t="str">
        <f t="shared" si="56"/>
        <v/>
      </c>
    </row>
    <row r="1099" spans="18:24" hidden="1" x14ac:dyDescent="0.3">
      <c r="R1099">
        <f t="shared" si="57"/>
        <v>0</v>
      </c>
      <c r="S1099">
        <f t="shared" ref="S1099:S1162" si="58">IF(OR(D1099="GRUPO TEPSA",D1099="TODAS"),Q1099/5,Q1099)</f>
        <v>0</v>
      </c>
      <c r="T1099" s="53" t="str">
        <f t="shared" si="56"/>
        <v/>
      </c>
      <c r="U1099" s="53" t="str">
        <f t="shared" si="56"/>
        <v/>
      </c>
      <c r="V1099" s="53" t="str">
        <f t="shared" si="56"/>
        <v/>
      </c>
      <c r="W1099" s="53" t="str">
        <f t="shared" si="56"/>
        <v/>
      </c>
      <c r="X1099" s="53" t="str">
        <f t="shared" si="56"/>
        <v/>
      </c>
    </row>
    <row r="1100" spans="18:24" hidden="1" x14ac:dyDescent="0.3">
      <c r="R1100">
        <f t="shared" si="57"/>
        <v>0</v>
      </c>
      <c r="S1100">
        <f t="shared" si="58"/>
        <v>0</v>
      </c>
      <c r="T1100" s="53" t="str">
        <f t="shared" si="56"/>
        <v/>
      </c>
      <c r="U1100" s="53" t="str">
        <f t="shared" si="56"/>
        <v/>
      </c>
      <c r="V1100" s="53" t="str">
        <f t="shared" si="56"/>
        <v/>
      </c>
      <c r="W1100" s="53" t="str">
        <f t="shared" si="56"/>
        <v/>
      </c>
      <c r="X1100" s="53" t="str">
        <f t="shared" si="56"/>
        <v/>
      </c>
    </row>
    <row r="1101" spans="18:24" hidden="1" x14ac:dyDescent="0.3">
      <c r="R1101">
        <f t="shared" si="57"/>
        <v>0</v>
      </c>
      <c r="S1101">
        <f t="shared" si="58"/>
        <v>0</v>
      </c>
      <c r="T1101" s="53" t="str">
        <f t="shared" si="56"/>
        <v/>
      </c>
      <c r="U1101" s="53" t="str">
        <f t="shared" si="56"/>
        <v/>
      </c>
      <c r="V1101" s="53" t="str">
        <f t="shared" si="56"/>
        <v/>
      </c>
      <c r="W1101" s="53" t="str">
        <f t="shared" si="56"/>
        <v/>
      </c>
      <c r="X1101" s="53" t="str">
        <f t="shared" si="56"/>
        <v/>
      </c>
    </row>
    <row r="1102" spans="18:24" hidden="1" x14ac:dyDescent="0.3">
      <c r="R1102">
        <f t="shared" si="57"/>
        <v>0</v>
      </c>
      <c r="S1102">
        <f t="shared" si="58"/>
        <v>0</v>
      </c>
      <c r="T1102" s="53" t="str">
        <f t="shared" si="56"/>
        <v/>
      </c>
      <c r="U1102" s="53" t="str">
        <f t="shared" si="56"/>
        <v/>
      </c>
      <c r="V1102" s="53" t="str">
        <f t="shared" si="56"/>
        <v/>
      </c>
      <c r="W1102" s="53" t="str">
        <f t="shared" si="56"/>
        <v/>
      </c>
      <c r="X1102" s="53" t="str">
        <f t="shared" si="56"/>
        <v/>
      </c>
    </row>
    <row r="1103" spans="18:24" hidden="1" x14ac:dyDescent="0.3">
      <c r="R1103">
        <f t="shared" si="57"/>
        <v>0</v>
      </c>
      <c r="S1103">
        <f t="shared" si="58"/>
        <v>0</v>
      </c>
      <c r="T1103" s="53" t="str">
        <f t="shared" si="56"/>
        <v/>
      </c>
      <c r="U1103" s="53" t="str">
        <f t="shared" si="56"/>
        <v/>
      </c>
      <c r="V1103" s="53" t="str">
        <f t="shared" si="56"/>
        <v/>
      </c>
      <c r="W1103" s="53" t="str">
        <f t="shared" si="56"/>
        <v/>
      </c>
      <c r="X1103" s="53" t="str">
        <f t="shared" si="56"/>
        <v/>
      </c>
    </row>
    <row r="1104" spans="18:24" hidden="1" x14ac:dyDescent="0.3">
      <c r="R1104">
        <f t="shared" si="57"/>
        <v>0</v>
      </c>
      <c r="S1104">
        <f t="shared" si="58"/>
        <v>0</v>
      </c>
      <c r="T1104" s="53" t="str">
        <f t="shared" si="56"/>
        <v/>
      </c>
      <c r="U1104" s="53" t="str">
        <f t="shared" si="56"/>
        <v/>
      </c>
      <c r="V1104" s="53" t="str">
        <f t="shared" si="56"/>
        <v/>
      </c>
      <c r="W1104" s="53" t="str">
        <f t="shared" si="56"/>
        <v/>
      </c>
      <c r="X1104" s="53" t="str">
        <f t="shared" si="56"/>
        <v/>
      </c>
    </row>
    <row r="1105" spans="18:24" hidden="1" x14ac:dyDescent="0.3">
      <c r="R1105">
        <f t="shared" si="57"/>
        <v>0</v>
      </c>
      <c r="S1105">
        <f t="shared" si="58"/>
        <v>0</v>
      </c>
      <c r="T1105" s="53" t="str">
        <f t="shared" si="56"/>
        <v/>
      </c>
      <c r="U1105" s="53" t="str">
        <f t="shared" si="56"/>
        <v/>
      </c>
      <c r="V1105" s="53" t="str">
        <f t="shared" si="56"/>
        <v/>
      </c>
      <c r="W1105" s="53" t="str">
        <f t="shared" si="56"/>
        <v/>
      </c>
      <c r="X1105" s="53" t="str">
        <f t="shared" si="56"/>
        <v/>
      </c>
    </row>
    <row r="1106" spans="18:24" hidden="1" x14ac:dyDescent="0.3">
      <c r="R1106">
        <f t="shared" si="57"/>
        <v>0</v>
      </c>
      <c r="S1106">
        <f t="shared" si="58"/>
        <v>0</v>
      </c>
      <c r="T1106" s="53" t="str">
        <f t="shared" si="56"/>
        <v/>
      </c>
      <c r="U1106" s="53" t="str">
        <f t="shared" si="56"/>
        <v/>
      </c>
      <c r="V1106" s="53" t="str">
        <f t="shared" si="56"/>
        <v/>
      </c>
      <c r="W1106" s="53" t="str">
        <f t="shared" si="56"/>
        <v/>
      </c>
      <c r="X1106" s="53" t="str">
        <f t="shared" si="56"/>
        <v/>
      </c>
    </row>
    <row r="1107" spans="18:24" hidden="1" x14ac:dyDescent="0.3">
      <c r="R1107">
        <f t="shared" si="57"/>
        <v>0</v>
      </c>
      <c r="S1107">
        <f t="shared" si="58"/>
        <v>0</v>
      </c>
      <c r="T1107" s="53" t="str">
        <f t="shared" si="56"/>
        <v/>
      </c>
      <c r="U1107" s="53" t="str">
        <f t="shared" si="56"/>
        <v/>
      </c>
      <c r="V1107" s="53" t="str">
        <f t="shared" si="56"/>
        <v/>
      </c>
      <c r="W1107" s="53" t="str">
        <f t="shared" si="56"/>
        <v/>
      </c>
      <c r="X1107" s="53" t="str">
        <f t="shared" si="56"/>
        <v/>
      </c>
    </row>
    <row r="1108" spans="18:24" hidden="1" x14ac:dyDescent="0.3">
      <c r="R1108">
        <f t="shared" si="57"/>
        <v>0</v>
      </c>
      <c r="S1108">
        <f t="shared" si="58"/>
        <v>0</v>
      </c>
      <c r="T1108" s="53" t="str">
        <f t="shared" si="56"/>
        <v/>
      </c>
      <c r="U1108" s="53" t="str">
        <f t="shared" si="56"/>
        <v/>
      </c>
      <c r="V1108" s="53" t="str">
        <f t="shared" si="56"/>
        <v/>
      </c>
      <c r="W1108" s="53" t="str">
        <f t="shared" si="56"/>
        <v/>
      </c>
      <c r="X1108" s="53" t="str">
        <f t="shared" si="56"/>
        <v/>
      </c>
    </row>
    <row r="1109" spans="18:24" hidden="1" x14ac:dyDescent="0.3">
      <c r="R1109">
        <f t="shared" si="57"/>
        <v>0</v>
      </c>
      <c r="S1109">
        <f t="shared" si="58"/>
        <v>0</v>
      </c>
      <c r="T1109" s="53" t="str">
        <f t="shared" si="56"/>
        <v/>
      </c>
      <c r="U1109" s="53" t="str">
        <f t="shared" si="56"/>
        <v/>
      </c>
      <c r="V1109" s="53" t="str">
        <f t="shared" si="56"/>
        <v/>
      </c>
      <c r="W1109" s="53" t="str">
        <f t="shared" si="56"/>
        <v/>
      </c>
      <c r="X1109" s="53" t="str">
        <f t="shared" si="56"/>
        <v/>
      </c>
    </row>
    <row r="1110" spans="18:24" hidden="1" x14ac:dyDescent="0.3">
      <c r="R1110">
        <f t="shared" si="57"/>
        <v>0</v>
      </c>
      <c r="S1110">
        <f t="shared" si="58"/>
        <v>0</v>
      </c>
      <c r="T1110" s="53" t="str">
        <f t="shared" si="56"/>
        <v/>
      </c>
      <c r="U1110" s="53" t="str">
        <f t="shared" si="56"/>
        <v/>
      </c>
      <c r="V1110" s="53" t="str">
        <f t="shared" si="56"/>
        <v/>
      </c>
      <c r="W1110" s="53" t="str">
        <f t="shared" si="56"/>
        <v/>
      </c>
      <c r="X1110" s="53" t="str">
        <f t="shared" si="56"/>
        <v/>
      </c>
    </row>
    <row r="1111" spans="18:24" hidden="1" x14ac:dyDescent="0.3">
      <c r="R1111">
        <f t="shared" si="57"/>
        <v>0</v>
      </c>
      <c r="S1111">
        <f t="shared" si="58"/>
        <v>0</v>
      </c>
      <c r="T1111" s="53" t="str">
        <f t="shared" si="56"/>
        <v/>
      </c>
      <c r="U1111" s="53" t="str">
        <f t="shared" si="56"/>
        <v/>
      </c>
      <c r="V1111" s="53" t="str">
        <f t="shared" si="56"/>
        <v/>
      </c>
      <c r="W1111" s="53" t="str">
        <f t="shared" si="56"/>
        <v/>
      </c>
      <c r="X1111" s="53" t="str">
        <f t="shared" si="56"/>
        <v/>
      </c>
    </row>
    <row r="1112" spans="18:24" hidden="1" x14ac:dyDescent="0.3">
      <c r="R1112">
        <f t="shared" si="57"/>
        <v>0</v>
      </c>
      <c r="S1112">
        <f t="shared" si="58"/>
        <v>0</v>
      </c>
      <c r="T1112" s="53" t="str">
        <f t="shared" si="56"/>
        <v/>
      </c>
      <c r="U1112" s="53" t="str">
        <f t="shared" si="56"/>
        <v/>
      </c>
      <c r="V1112" s="53" t="str">
        <f t="shared" si="56"/>
        <v/>
      </c>
      <c r="W1112" s="53" t="str">
        <f t="shared" si="56"/>
        <v/>
      </c>
      <c r="X1112" s="53" t="str">
        <f t="shared" si="56"/>
        <v/>
      </c>
    </row>
    <row r="1113" spans="18:24" hidden="1" x14ac:dyDescent="0.3">
      <c r="R1113">
        <f t="shared" si="57"/>
        <v>0</v>
      </c>
      <c r="S1113">
        <f t="shared" si="58"/>
        <v>0</v>
      </c>
      <c r="T1113" s="53" t="str">
        <f t="shared" si="56"/>
        <v/>
      </c>
      <c r="U1113" s="53" t="str">
        <f t="shared" si="56"/>
        <v/>
      </c>
      <c r="V1113" s="53" t="str">
        <f t="shared" si="56"/>
        <v/>
      </c>
      <c r="W1113" s="53" t="str">
        <f t="shared" si="56"/>
        <v/>
      </c>
      <c r="X1113" s="53" t="str">
        <f t="shared" si="56"/>
        <v/>
      </c>
    </row>
    <row r="1114" spans="18:24" hidden="1" x14ac:dyDescent="0.3">
      <c r="R1114">
        <f t="shared" si="57"/>
        <v>0</v>
      </c>
      <c r="S1114">
        <f t="shared" si="58"/>
        <v>0</v>
      </c>
      <c r="T1114" s="53" t="str">
        <f t="shared" si="56"/>
        <v/>
      </c>
      <c r="U1114" s="53" t="str">
        <f t="shared" si="56"/>
        <v/>
      </c>
      <c r="V1114" s="53" t="str">
        <f t="shared" si="56"/>
        <v/>
      </c>
      <c r="W1114" s="53" t="str">
        <f t="shared" si="56"/>
        <v/>
      </c>
      <c r="X1114" s="53" t="str">
        <f t="shared" si="56"/>
        <v/>
      </c>
    </row>
    <row r="1115" spans="18:24" hidden="1" x14ac:dyDescent="0.3">
      <c r="R1115">
        <f t="shared" si="57"/>
        <v>0</v>
      </c>
      <c r="S1115">
        <f t="shared" si="58"/>
        <v>0</v>
      </c>
      <c r="T1115" s="53" t="str">
        <f t="shared" si="56"/>
        <v/>
      </c>
      <c r="U1115" s="53" t="str">
        <f t="shared" si="56"/>
        <v/>
      </c>
      <c r="V1115" s="53" t="str">
        <f t="shared" si="56"/>
        <v/>
      </c>
      <c r="W1115" s="53" t="str">
        <f t="shared" si="56"/>
        <v/>
      </c>
      <c r="X1115" s="53" t="str">
        <f t="shared" si="56"/>
        <v/>
      </c>
    </row>
    <row r="1116" spans="18:24" hidden="1" x14ac:dyDescent="0.3">
      <c r="R1116">
        <f t="shared" si="57"/>
        <v>0</v>
      </c>
      <c r="S1116">
        <f t="shared" si="58"/>
        <v>0</v>
      </c>
      <c r="T1116" s="53" t="str">
        <f t="shared" si="56"/>
        <v/>
      </c>
      <c r="U1116" s="53" t="str">
        <f t="shared" si="56"/>
        <v/>
      </c>
      <c r="V1116" s="53" t="str">
        <f t="shared" si="56"/>
        <v/>
      </c>
      <c r="W1116" s="53" t="str">
        <f t="shared" si="56"/>
        <v/>
      </c>
      <c r="X1116" s="53" t="str">
        <f t="shared" si="56"/>
        <v/>
      </c>
    </row>
    <row r="1117" spans="18:24" hidden="1" x14ac:dyDescent="0.3">
      <c r="R1117">
        <f t="shared" si="57"/>
        <v>0</v>
      </c>
      <c r="S1117">
        <f t="shared" si="58"/>
        <v>0</v>
      </c>
      <c r="T1117" s="53" t="str">
        <f t="shared" si="56"/>
        <v/>
      </c>
      <c r="U1117" s="53" t="str">
        <f t="shared" si="56"/>
        <v/>
      </c>
      <c r="V1117" s="53" t="str">
        <f t="shared" si="56"/>
        <v/>
      </c>
      <c r="W1117" s="53" t="str">
        <f t="shared" si="56"/>
        <v/>
      </c>
      <c r="X1117" s="53" t="str">
        <f t="shared" si="56"/>
        <v/>
      </c>
    </row>
    <row r="1118" spans="18:24" hidden="1" x14ac:dyDescent="0.3">
      <c r="R1118">
        <f t="shared" si="57"/>
        <v>0</v>
      </c>
      <c r="S1118">
        <f t="shared" si="58"/>
        <v>0</v>
      </c>
      <c r="T1118" s="53" t="str">
        <f t="shared" si="56"/>
        <v/>
      </c>
      <c r="U1118" s="53" t="str">
        <f t="shared" si="56"/>
        <v/>
      </c>
      <c r="V1118" s="53" t="str">
        <f t="shared" si="56"/>
        <v/>
      </c>
      <c r="W1118" s="53" t="str">
        <f t="shared" si="56"/>
        <v/>
      </c>
      <c r="X1118" s="53" t="str">
        <f t="shared" si="56"/>
        <v/>
      </c>
    </row>
    <row r="1119" spans="18:24" hidden="1" x14ac:dyDescent="0.3">
      <c r="R1119">
        <f t="shared" si="57"/>
        <v>0</v>
      </c>
      <c r="S1119">
        <f t="shared" si="58"/>
        <v>0</v>
      </c>
      <c r="T1119" s="53" t="str">
        <f t="shared" si="56"/>
        <v/>
      </c>
      <c r="U1119" s="53" t="str">
        <f t="shared" si="56"/>
        <v/>
      </c>
      <c r="V1119" s="53" t="str">
        <f t="shared" si="56"/>
        <v/>
      </c>
      <c r="W1119" s="53" t="str">
        <f t="shared" si="56"/>
        <v/>
      </c>
      <c r="X1119" s="53" t="str">
        <f t="shared" si="56"/>
        <v/>
      </c>
    </row>
    <row r="1120" spans="18:24" hidden="1" x14ac:dyDescent="0.3">
      <c r="R1120">
        <f t="shared" si="57"/>
        <v>0</v>
      </c>
      <c r="S1120">
        <f t="shared" si="58"/>
        <v>0</v>
      </c>
      <c r="T1120" s="53" t="str">
        <f t="shared" si="56"/>
        <v/>
      </c>
      <c r="U1120" s="53" t="str">
        <f t="shared" si="56"/>
        <v/>
      </c>
      <c r="V1120" s="53" t="str">
        <f t="shared" si="56"/>
        <v/>
      </c>
      <c r="W1120" s="53" t="str">
        <f t="shared" si="56"/>
        <v/>
      </c>
      <c r="X1120" s="53" t="str">
        <f t="shared" si="56"/>
        <v/>
      </c>
    </row>
    <row r="1121" spans="18:24" hidden="1" x14ac:dyDescent="0.3">
      <c r="R1121">
        <f t="shared" si="57"/>
        <v>0</v>
      </c>
      <c r="S1121">
        <f t="shared" si="58"/>
        <v>0</v>
      </c>
      <c r="T1121" s="53" t="str">
        <f t="shared" si="56"/>
        <v/>
      </c>
      <c r="U1121" s="53" t="str">
        <f t="shared" si="56"/>
        <v/>
      </c>
      <c r="V1121" s="53" t="str">
        <f t="shared" si="56"/>
        <v/>
      </c>
      <c r="W1121" s="53" t="str">
        <f t="shared" si="56"/>
        <v/>
      </c>
      <c r="X1121" s="53" t="str">
        <f t="shared" si="56"/>
        <v/>
      </c>
    </row>
    <row r="1122" spans="18:24" hidden="1" x14ac:dyDescent="0.3">
      <c r="R1122">
        <f t="shared" si="57"/>
        <v>0</v>
      </c>
      <c r="S1122">
        <f t="shared" si="58"/>
        <v>0</v>
      </c>
      <c r="T1122" s="53" t="str">
        <f t="shared" si="56"/>
        <v/>
      </c>
      <c r="U1122" s="53" t="str">
        <f t="shared" si="56"/>
        <v/>
      </c>
      <c r="V1122" s="53" t="str">
        <f t="shared" si="56"/>
        <v/>
      </c>
      <c r="W1122" s="53" t="str">
        <f t="shared" si="56"/>
        <v/>
      </c>
      <c r="X1122" s="53" t="str">
        <f t="shared" si="56"/>
        <v/>
      </c>
    </row>
    <row r="1123" spans="18:24" hidden="1" x14ac:dyDescent="0.3">
      <c r="R1123">
        <f t="shared" si="57"/>
        <v>0</v>
      </c>
      <c r="S1123">
        <f t="shared" si="58"/>
        <v>0</v>
      </c>
      <c r="T1123" s="53" t="str">
        <f t="shared" si="56"/>
        <v/>
      </c>
      <c r="U1123" s="53" t="str">
        <f t="shared" si="56"/>
        <v/>
      </c>
      <c r="V1123" s="53" t="str">
        <f t="shared" si="56"/>
        <v/>
      </c>
      <c r="W1123" s="53" t="str">
        <f t="shared" si="56"/>
        <v/>
      </c>
      <c r="X1123" s="53" t="str">
        <f t="shared" si="56"/>
        <v/>
      </c>
    </row>
    <row r="1124" spans="18:24" hidden="1" x14ac:dyDescent="0.3">
      <c r="R1124">
        <f t="shared" si="57"/>
        <v>0</v>
      </c>
      <c r="S1124">
        <f t="shared" si="58"/>
        <v>0</v>
      </c>
      <c r="T1124" s="53" t="str">
        <f t="shared" si="56"/>
        <v/>
      </c>
      <c r="U1124" s="53" t="str">
        <f t="shared" si="56"/>
        <v/>
      </c>
      <c r="V1124" s="53" t="str">
        <f t="shared" si="56"/>
        <v/>
      </c>
      <c r="W1124" s="53" t="str">
        <f t="shared" si="56"/>
        <v/>
      </c>
      <c r="X1124" s="53" t="str">
        <f t="shared" si="56"/>
        <v/>
      </c>
    </row>
    <row r="1125" spans="18:24" hidden="1" x14ac:dyDescent="0.3">
      <c r="R1125">
        <f t="shared" si="57"/>
        <v>0</v>
      </c>
      <c r="S1125">
        <f t="shared" si="58"/>
        <v>0</v>
      </c>
      <c r="T1125" s="53" t="str">
        <f t="shared" si="56"/>
        <v/>
      </c>
      <c r="U1125" s="53" t="str">
        <f t="shared" si="56"/>
        <v/>
      </c>
      <c r="V1125" s="53" t="str">
        <f t="shared" si="56"/>
        <v/>
      </c>
      <c r="W1125" s="53" t="str">
        <f t="shared" si="56"/>
        <v/>
      </c>
      <c r="X1125" s="53" t="str">
        <f t="shared" si="56"/>
        <v/>
      </c>
    </row>
    <row r="1126" spans="18:24" hidden="1" x14ac:dyDescent="0.3">
      <c r="R1126">
        <f t="shared" si="57"/>
        <v>0</v>
      </c>
      <c r="S1126">
        <f t="shared" si="58"/>
        <v>0</v>
      </c>
      <c r="T1126" s="53" t="str">
        <f t="shared" si="56"/>
        <v/>
      </c>
      <c r="U1126" s="53" t="str">
        <f t="shared" si="56"/>
        <v/>
      </c>
      <c r="V1126" s="53" t="str">
        <f t="shared" si="56"/>
        <v/>
      </c>
      <c r="W1126" s="53" t="str">
        <f t="shared" si="56"/>
        <v/>
      </c>
      <c r="X1126" s="53" t="str">
        <f t="shared" si="56"/>
        <v/>
      </c>
    </row>
    <row r="1127" spans="18:24" hidden="1" x14ac:dyDescent="0.3">
      <c r="R1127">
        <f t="shared" si="57"/>
        <v>0</v>
      </c>
      <c r="S1127">
        <f t="shared" si="58"/>
        <v>0</v>
      </c>
      <c r="T1127" s="53" t="str">
        <f t="shared" si="56"/>
        <v/>
      </c>
      <c r="U1127" s="53" t="str">
        <f t="shared" si="56"/>
        <v/>
      </c>
      <c r="V1127" s="53" t="str">
        <f t="shared" si="56"/>
        <v/>
      </c>
      <c r="W1127" s="53" t="str">
        <f t="shared" si="56"/>
        <v/>
      </c>
      <c r="X1127" s="53" t="str">
        <f t="shared" si="56"/>
        <v/>
      </c>
    </row>
    <row r="1128" spans="18:24" hidden="1" x14ac:dyDescent="0.3">
      <c r="R1128">
        <f t="shared" si="57"/>
        <v>0</v>
      </c>
      <c r="S1128">
        <f t="shared" si="58"/>
        <v>0</v>
      </c>
      <c r="T1128" s="53" t="str">
        <f t="shared" si="56"/>
        <v/>
      </c>
      <c r="U1128" s="53" t="str">
        <f t="shared" si="56"/>
        <v/>
      </c>
      <c r="V1128" s="53" t="str">
        <f t="shared" si="56"/>
        <v/>
      </c>
      <c r="W1128" s="53" t="str">
        <f t="shared" si="56"/>
        <v/>
      </c>
      <c r="X1128" s="53" t="str">
        <f t="shared" si="56"/>
        <v/>
      </c>
    </row>
    <row r="1129" spans="18:24" hidden="1" x14ac:dyDescent="0.3">
      <c r="R1129">
        <f t="shared" si="57"/>
        <v>0</v>
      </c>
      <c r="S1129">
        <f t="shared" si="58"/>
        <v>0</v>
      </c>
      <c r="T1129" s="53" t="str">
        <f t="shared" si="56"/>
        <v/>
      </c>
      <c r="U1129" s="53" t="str">
        <f t="shared" si="56"/>
        <v/>
      </c>
      <c r="V1129" s="53" t="str">
        <f t="shared" si="56"/>
        <v/>
      </c>
      <c r="W1129" s="53" t="str">
        <f t="shared" si="56"/>
        <v/>
      </c>
      <c r="X1129" s="53" t="str">
        <f t="shared" si="56"/>
        <v/>
      </c>
    </row>
    <row r="1130" spans="18:24" hidden="1" x14ac:dyDescent="0.3">
      <c r="R1130">
        <f t="shared" si="57"/>
        <v>0</v>
      </c>
      <c r="S1130">
        <f t="shared" si="58"/>
        <v>0</v>
      </c>
      <c r="T1130" s="53" t="str">
        <f t="shared" si="56"/>
        <v/>
      </c>
      <c r="U1130" s="53" t="str">
        <f t="shared" si="56"/>
        <v/>
      </c>
      <c r="V1130" s="53" t="str">
        <f t="shared" si="56"/>
        <v/>
      </c>
      <c r="W1130" s="53" t="str">
        <f t="shared" si="56"/>
        <v/>
      </c>
      <c r="X1130" s="53" t="str">
        <f t="shared" si="56"/>
        <v/>
      </c>
    </row>
    <row r="1131" spans="18:24" hidden="1" x14ac:dyDescent="0.3">
      <c r="R1131">
        <f t="shared" si="57"/>
        <v>0</v>
      </c>
      <c r="S1131">
        <f t="shared" si="58"/>
        <v>0</v>
      </c>
      <c r="T1131" s="53" t="str">
        <f t="shared" si="56"/>
        <v/>
      </c>
      <c r="U1131" s="53" t="str">
        <f t="shared" si="56"/>
        <v/>
      </c>
      <c r="V1131" s="53" t="str">
        <f t="shared" si="56"/>
        <v/>
      </c>
      <c r="W1131" s="53" t="str">
        <f t="shared" si="56"/>
        <v/>
      </c>
      <c r="X1131" s="53" t="str">
        <f t="shared" si="56"/>
        <v/>
      </c>
    </row>
    <row r="1132" spans="18:24" hidden="1" x14ac:dyDescent="0.3">
      <c r="R1132">
        <f t="shared" si="57"/>
        <v>0</v>
      </c>
      <c r="S1132">
        <f t="shared" si="58"/>
        <v>0</v>
      </c>
      <c r="T1132" s="53" t="str">
        <f t="shared" si="56"/>
        <v/>
      </c>
      <c r="U1132" s="53" t="str">
        <f t="shared" si="56"/>
        <v/>
      </c>
      <c r="V1132" s="53" t="str">
        <f t="shared" si="56"/>
        <v/>
      </c>
      <c r="W1132" s="53" t="str">
        <f t="shared" si="56"/>
        <v/>
      </c>
      <c r="X1132" s="53" t="str">
        <f t="shared" si="56"/>
        <v/>
      </c>
    </row>
    <row r="1133" spans="18:24" hidden="1" x14ac:dyDescent="0.3">
      <c r="R1133">
        <f t="shared" si="57"/>
        <v>0</v>
      </c>
      <c r="S1133">
        <f t="shared" si="58"/>
        <v>0</v>
      </c>
      <c r="T1133" s="53" t="str">
        <f t="shared" si="56"/>
        <v/>
      </c>
      <c r="U1133" s="53" t="str">
        <f t="shared" si="56"/>
        <v/>
      </c>
      <c r="V1133" s="53" t="str">
        <f t="shared" si="56"/>
        <v/>
      </c>
      <c r="W1133" s="53" t="str">
        <f t="shared" si="56"/>
        <v/>
      </c>
      <c r="X1133" s="53" t="str">
        <f t="shared" si="56"/>
        <v/>
      </c>
    </row>
    <row r="1134" spans="18:24" hidden="1" x14ac:dyDescent="0.3">
      <c r="R1134">
        <f t="shared" si="57"/>
        <v>0</v>
      </c>
      <c r="S1134">
        <f t="shared" si="58"/>
        <v>0</v>
      </c>
      <c r="T1134" s="53" t="str">
        <f t="shared" si="56"/>
        <v/>
      </c>
      <c r="U1134" s="53" t="str">
        <f t="shared" si="56"/>
        <v/>
      </c>
      <c r="V1134" s="53" t="str">
        <f t="shared" si="56"/>
        <v/>
      </c>
      <c r="W1134" s="53" t="str">
        <f t="shared" si="56"/>
        <v/>
      </c>
      <c r="X1134" s="53" t="str">
        <f t="shared" si="56"/>
        <v/>
      </c>
    </row>
    <row r="1135" spans="18:24" hidden="1" x14ac:dyDescent="0.3">
      <c r="R1135">
        <f t="shared" si="57"/>
        <v>0</v>
      </c>
      <c r="S1135">
        <f t="shared" si="58"/>
        <v>0</v>
      </c>
      <c r="T1135" s="53" t="str">
        <f t="shared" si="56"/>
        <v/>
      </c>
      <c r="U1135" s="53" t="str">
        <f t="shared" si="56"/>
        <v/>
      </c>
      <c r="V1135" s="53" t="str">
        <f t="shared" si="56"/>
        <v/>
      </c>
      <c r="W1135" s="53" t="str">
        <f t="shared" si="56"/>
        <v/>
      </c>
      <c r="X1135" s="53" t="str">
        <f t="shared" si="56"/>
        <v/>
      </c>
    </row>
    <row r="1136" spans="18:24" hidden="1" x14ac:dyDescent="0.3">
      <c r="R1136">
        <f t="shared" si="57"/>
        <v>0</v>
      </c>
      <c r="S1136">
        <f t="shared" si="58"/>
        <v>0</v>
      </c>
      <c r="T1136" s="53" t="str">
        <f t="shared" si="56"/>
        <v/>
      </c>
      <c r="U1136" s="53" t="str">
        <f t="shared" si="56"/>
        <v/>
      </c>
      <c r="V1136" s="53" t="str">
        <f t="shared" si="56"/>
        <v/>
      </c>
      <c r="W1136" s="53" t="str">
        <f t="shared" si="56"/>
        <v/>
      </c>
      <c r="X1136" s="53" t="str">
        <f t="shared" si="56"/>
        <v/>
      </c>
    </row>
    <row r="1137" spans="18:24" hidden="1" x14ac:dyDescent="0.3">
      <c r="R1137">
        <f t="shared" si="57"/>
        <v>0</v>
      </c>
      <c r="S1137">
        <f t="shared" si="58"/>
        <v>0</v>
      </c>
      <c r="T1137" s="53" t="str">
        <f t="shared" si="56"/>
        <v/>
      </c>
      <c r="U1137" s="53" t="str">
        <f t="shared" si="56"/>
        <v/>
      </c>
      <c r="V1137" s="53" t="str">
        <f t="shared" si="56"/>
        <v/>
      </c>
      <c r="W1137" s="53" t="str">
        <f t="shared" si="56"/>
        <v/>
      </c>
      <c r="X1137" s="53" t="str">
        <f t="shared" si="56"/>
        <v/>
      </c>
    </row>
    <row r="1138" spans="18:24" hidden="1" x14ac:dyDescent="0.3">
      <c r="R1138">
        <f t="shared" si="57"/>
        <v>0</v>
      </c>
      <c r="S1138">
        <f t="shared" si="58"/>
        <v>0</v>
      </c>
      <c r="T1138" s="53" t="str">
        <f t="shared" si="56"/>
        <v/>
      </c>
      <c r="U1138" s="53" t="str">
        <f t="shared" si="56"/>
        <v/>
      </c>
      <c r="V1138" s="53" t="str">
        <f t="shared" si="56"/>
        <v/>
      </c>
      <c r="W1138" s="53" t="str">
        <f t="shared" si="56"/>
        <v/>
      </c>
      <c r="X1138" s="53" t="str">
        <f t="shared" si="56"/>
        <v/>
      </c>
    </row>
    <row r="1139" spans="18:24" hidden="1" x14ac:dyDescent="0.3">
      <c r="R1139">
        <f t="shared" si="57"/>
        <v>0</v>
      </c>
      <c r="S1139">
        <f t="shared" si="58"/>
        <v>0</v>
      </c>
      <c r="T1139" s="53" t="str">
        <f t="shared" si="56"/>
        <v/>
      </c>
      <c r="U1139" s="53" t="str">
        <f t="shared" si="56"/>
        <v/>
      </c>
      <c r="V1139" s="53" t="str">
        <f t="shared" si="56"/>
        <v/>
      </c>
      <c r="W1139" s="53" t="str">
        <f t="shared" si="56"/>
        <v/>
      </c>
      <c r="X1139" s="53" t="str">
        <f t="shared" si="56"/>
        <v/>
      </c>
    </row>
    <row r="1140" spans="18:24" hidden="1" x14ac:dyDescent="0.3">
      <c r="R1140">
        <f t="shared" si="57"/>
        <v>0</v>
      </c>
      <c r="S1140">
        <f t="shared" si="58"/>
        <v>0</v>
      </c>
      <c r="T1140" s="53" t="str">
        <f t="shared" si="56"/>
        <v/>
      </c>
      <c r="U1140" s="53" t="str">
        <f t="shared" si="56"/>
        <v/>
      </c>
      <c r="V1140" s="53" t="str">
        <f t="shared" si="56"/>
        <v/>
      </c>
      <c r="W1140" s="53" t="str">
        <f t="shared" si="56"/>
        <v/>
      </c>
      <c r="X1140" s="53" t="str">
        <f t="shared" si="56"/>
        <v/>
      </c>
    </row>
    <row r="1141" spans="18:24" hidden="1" x14ac:dyDescent="0.3">
      <c r="R1141">
        <f t="shared" si="57"/>
        <v>0</v>
      </c>
      <c r="S1141">
        <f t="shared" si="58"/>
        <v>0</v>
      </c>
      <c r="T1141" s="53" t="str">
        <f t="shared" ref="T1141:X1191" si="59">IF(OR(COUNTIF($D1141,"*"&amp;T$5&amp;"*")&gt;0,$D1141="GRUPO TEPSA"),T$5,"")</f>
        <v/>
      </c>
      <c r="U1141" s="53" t="str">
        <f t="shared" si="59"/>
        <v/>
      </c>
      <c r="V1141" s="53" t="str">
        <f t="shared" si="59"/>
        <v/>
      </c>
      <c r="W1141" s="53" t="str">
        <f t="shared" si="59"/>
        <v/>
      </c>
      <c r="X1141" s="53" t="str">
        <f t="shared" si="59"/>
        <v/>
      </c>
    </row>
    <row r="1142" spans="18:24" hidden="1" x14ac:dyDescent="0.3">
      <c r="R1142">
        <f t="shared" si="57"/>
        <v>0</v>
      </c>
      <c r="S1142">
        <f t="shared" si="58"/>
        <v>0</v>
      </c>
      <c r="T1142" s="53" t="str">
        <f t="shared" si="59"/>
        <v/>
      </c>
      <c r="U1142" s="53" t="str">
        <f t="shared" si="59"/>
        <v/>
      </c>
      <c r="V1142" s="53" t="str">
        <f t="shared" si="59"/>
        <v/>
      </c>
      <c r="W1142" s="53" t="str">
        <f t="shared" si="59"/>
        <v/>
      </c>
      <c r="X1142" s="53" t="str">
        <f t="shared" si="59"/>
        <v/>
      </c>
    </row>
    <row r="1143" spans="18:24" hidden="1" x14ac:dyDescent="0.3">
      <c r="R1143">
        <f t="shared" si="57"/>
        <v>0</v>
      </c>
      <c r="S1143">
        <f t="shared" si="58"/>
        <v>0</v>
      </c>
      <c r="T1143" s="53" t="str">
        <f t="shared" si="59"/>
        <v/>
      </c>
      <c r="U1143" s="53" t="str">
        <f t="shared" si="59"/>
        <v/>
      </c>
      <c r="V1143" s="53" t="str">
        <f t="shared" si="59"/>
        <v/>
      </c>
      <c r="W1143" s="53" t="str">
        <f t="shared" si="59"/>
        <v/>
      </c>
      <c r="X1143" s="53" t="str">
        <f t="shared" si="59"/>
        <v/>
      </c>
    </row>
    <row r="1144" spans="18:24" hidden="1" x14ac:dyDescent="0.3">
      <c r="R1144">
        <f t="shared" si="57"/>
        <v>0</v>
      </c>
      <c r="S1144">
        <f t="shared" si="58"/>
        <v>0</v>
      </c>
      <c r="T1144" s="53" t="str">
        <f t="shared" si="59"/>
        <v/>
      </c>
      <c r="U1144" s="53" t="str">
        <f t="shared" si="59"/>
        <v/>
      </c>
      <c r="V1144" s="53" t="str">
        <f t="shared" si="59"/>
        <v/>
      </c>
      <c r="W1144" s="53" t="str">
        <f t="shared" si="59"/>
        <v/>
      </c>
      <c r="X1144" s="53" t="str">
        <f t="shared" si="59"/>
        <v/>
      </c>
    </row>
    <row r="1145" spans="18:24" hidden="1" x14ac:dyDescent="0.3">
      <c r="R1145">
        <f t="shared" si="57"/>
        <v>0</v>
      </c>
      <c r="S1145">
        <f t="shared" si="58"/>
        <v>0</v>
      </c>
      <c r="T1145" s="53" t="str">
        <f t="shared" si="59"/>
        <v/>
      </c>
      <c r="U1145" s="53" t="str">
        <f t="shared" si="59"/>
        <v/>
      </c>
      <c r="V1145" s="53" t="str">
        <f t="shared" si="59"/>
        <v/>
      </c>
      <c r="W1145" s="53" t="str">
        <f t="shared" si="59"/>
        <v/>
      </c>
      <c r="X1145" s="53" t="str">
        <f t="shared" si="59"/>
        <v/>
      </c>
    </row>
    <row r="1146" spans="18:24" hidden="1" x14ac:dyDescent="0.3">
      <c r="R1146">
        <f t="shared" si="57"/>
        <v>0</v>
      </c>
      <c r="S1146">
        <f t="shared" si="58"/>
        <v>0</v>
      </c>
      <c r="T1146" s="53" t="str">
        <f t="shared" si="59"/>
        <v/>
      </c>
      <c r="U1146" s="53" t="str">
        <f t="shared" si="59"/>
        <v/>
      </c>
      <c r="V1146" s="53" t="str">
        <f t="shared" si="59"/>
        <v/>
      </c>
      <c r="W1146" s="53" t="str">
        <f t="shared" si="59"/>
        <v/>
      </c>
      <c r="X1146" s="53" t="str">
        <f t="shared" si="59"/>
        <v/>
      </c>
    </row>
    <row r="1147" spans="18:24" hidden="1" x14ac:dyDescent="0.3">
      <c r="R1147">
        <f t="shared" si="57"/>
        <v>0</v>
      </c>
      <c r="S1147">
        <f t="shared" si="58"/>
        <v>0</v>
      </c>
      <c r="T1147" s="53" t="str">
        <f t="shared" si="59"/>
        <v/>
      </c>
      <c r="U1147" s="53" t="str">
        <f t="shared" si="59"/>
        <v/>
      </c>
      <c r="V1147" s="53" t="str">
        <f t="shared" si="59"/>
        <v/>
      </c>
      <c r="W1147" s="53" t="str">
        <f t="shared" si="59"/>
        <v/>
      </c>
      <c r="X1147" s="53" t="str">
        <f t="shared" si="59"/>
        <v/>
      </c>
    </row>
    <row r="1148" spans="18:24" hidden="1" x14ac:dyDescent="0.3">
      <c r="R1148">
        <f t="shared" si="57"/>
        <v>0</v>
      </c>
      <c r="S1148">
        <f t="shared" si="58"/>
        <v>0</v>
      </c>
      <c r="T1148" s="53" t="str">
        <f t="shared" si="59"/>
        <v/>
      </c>
      <c r="U1148" s="53" t="str">
        <f t="shared" si="59"/>
        <v/>
      </c>
      <c r="V1148" s="53" t="str">
        <f t="shared" si="59"/>
        <v/>
      </c>
      <c r="W1148" s="53" t="str">
        <f t="shared" si="59"/>
        <v/>
      </c>
      <c r="X1148" s="53" t="str">
        <f t="shared" si="59"/>
        <v/>
      </c>
    </row>
    <row r="1149" spans="18:24" hidden="1" x14ac:dyDescent="0.3">
      <c r="R1149">
        <f t="shared" si="57"/>
        <v>0</v>
      </c>
      <c r="S1149">
        <f t="shared" si="58"/>
        <v>0</v>
      </c>
      <c r="T1149" s="53" t="str">
        <f t="shared" si="59"/>
        <v/>
      </c>
      <c r="U1149" s="53" t="str">
        <f t="shared" si="59"/>
        <v/>
      </c>
      <c r="V1149" s="53" t="str">
        <f t="shared" si="59"/>
        <v/>
      </c>
      <c r="W1149" s="53" t="str">
        <f t="shared" si="59"/>
        <v/>
      </c>
      <c r="X1149" s="53" t="str">
        <f t="shared" si="59"/>
        <v/>
      </c>
    </row>
    <row r="1150" spans="18:24" hidden="1" x14ac:dyDescent="0.3">
      <c r="R1150">
        <f t="shared" si="57"/>
        <v>0</v>
      </c>
      <c r="S1150">
        <f t="shared" si="58"/>
        <v>0</v>
      </c>
      <c r="T1150" s="53" t="str">
        <f t="shared" si="59"/>
        <v/>
      </c>
      <c r="U1150" s="53" t="str">
        <f t="shared" si="59"/>
        <v/>
      </c>
      <c r="V1150" s="53" t="str">
        <f t="shared" si="59"/>
        <v/>
      </c>
      <c r="W1150" s="53" t="str">
        <f t="shared" si="59"/>
        <v/>
      </c>
      <c r="X1150" s="53" t="str">
        <f t="shared" si="59"/>
        <v/>
      </c>
    </row>
    <row r="1151" spans="18:24" hidden="1" x14ac:dyDescent="0.3">
      <c r="R1151">
        <f t="shared" si="57"/>
        <v>0</v>
      </c>
      <c r="S1151">
        <f t="shared" si="58"/>
        <v>0</v>
      </c>
      <c r="T1151" s="53" t="str">
        <f t="shared" si="59"/>
        <v/>
      </c>
      <c r="U1151" s="53" t="str">
        <f t="shared" si="59"/>
        <v/>
      </c>
      <c r="V1151" s="53" t="str">
        <f t="shared" si="59"/>
        <v/>
      </c>
      <c r="W1151" s="53" t="str">
        <f t="shared" si="59"/>
        <v/>
      </c>
      <c r="X1151" s="53" t="str">
        <f t="shared" si="59"/>
        <v/>
      </c>
    </row>
    <row r="1152" spans="18:24" hidden="1" x14ac:dyDescent="0.3">
      <c r="R1152">
        <f t="shared" si="57"/>
        <v>0</v>
      </c>
      <c r="S1152">
        <f t="shared" si="58"/>
        <v>0</v>
      </c>
      <c r="T1152" s="53" t="str">
        <f t="shared" si="59"/>
        <v/>
      </c>
      <c r="U1152" s="53" t="str">
        <f t="shared" si="59"/>
        <v/>
      </c>
      <c r="V1152" s="53" t="str">
        <f t="shared" si="59"/>
        <v/>
      </c>
      <c r="W1152" s="53" t="str">
        <f t="shared" si="59"/>
        <v/>
      </c>
      <c r="X1152" s="53" t="str">
        <f t="shared" si="59"/>
        <v/>
      </c>
    </row>
    <row r="1153" spans="18:24" hidden="1" x14ac:dyDescent="0.3">
      <c r="R1153">
        <f t="shared" si="57"/>
        <v>0</v>
      </c>
      <c r="S1153">
        <f t="shared" si="58"/>
        <v>0</v>
      </c>
      <c r="T1153" s="53" t="str">
        <f t="shared" si="59"/>
        <v/>
      </c>
      <c r="U1153" s="53" t="str">
        <f t="shared" si="59"/>
        <v/>
      </c>
      <c r="V1153" s="53" t="str">
        <f t="shared" si="59"/>
        <v/>
      </c>
      <c r="W1153" s="53" t="str">
        <f t="shared" si="59"/>
        <v/>
      </c>
      <c r="X1153" s="53" t="str">
        <f t="shared" si="59"/>
        <v/>
      </c>
    </row>
    <row r="1154" spans="18:24" hidden="1" x14ac:dyDescent="0.3">
      <c r="R1154">
        <f t="shared" si="57"/>
        <v>0</v>
      </c>
      <c r="S1154">
        <f t="shared" si="58"/>
        <v>0</v>
      </c>
      <c r="T1154" s="53" t="str">
        <f t="shared" si="59"/>
        <v/>
      </c>
      <c r="U1154" s="53" t="str">
        <f t="shared" si="59"/>
        <v/>
      </c>
      <c r="V1154" s="53" t="str">
        <f t="shared" si="59"/>
        <v/>
      </c>
      <c r="W1154" s="53" t="str">
        <f t="shared" si="59"/>
        <v/>
      </c>
      <c r="X1154" s="53" t="str">
        <f t="shared" si="59"/>
        <v/>
      </c>
    </row>
    <row r="1155" spans="18:24" hidden="1" x14ac:dyDescent="0.3">
      <c r="R1155">
        <f t="shared" si="57"/>
        <v>0</v>
      </c>
      <c r="S1155">
        <f t="shared" si="58"/>
        <v>0</v>
      </c>
      <c r="T1155" s="53" t="str">
        <f t="shared" si="59"/>
        <v/>
      </c>
      <c r="U1155" s="53" t="str">
        <f t="shared" si="59"/>
        <v/>
      </c>
      <c r="V1155" s="53" t="str">
        <f t="shared" si="59"/>
        <v/>
      </c>
      <c r="W1155" s="53" t="str">
        <f t="shared" si="59"/>
        <v/>
      </c>
      <c r="X1155" s="53" t="str">
        <f t="shared" si="59"/>
        <v/>
      </c>
    </row>
    <row r="1156" spans="18:24" hidden="1" x14ac:dyDescent="0.3">
      <c r="R1156">
        <f t="shared" si="57"/>
        <v>0</v>
      </c>
      <c r="S1156">
        <f t="shared" si="58"/>
        <v>0</v>
      </c>
      <c r="T1156" s="53" t="str">
        <f t="shared" si="59"/>
        <v/>
      </c>
      <c r="U1156" s="53" t="str">
        <f t="shared" si="59"/>
        <v/>
      </c>
      <c r="V1156" s="53" t="str">
        <f t="shared" si="59"/>
        <v/>
      </c>
      <c r="W1156" s="53" t="str">
        <f t="shared" si="59"/>
        <v/>
      </c>
      <c r="X1156" s="53" t="str">
        <f t="shared" si="59"/>
        <v/>
      </c>
    </row>
    <row r="1157" spans="18:24" hidden="1" x14ac:dyDescent="0.3">
      <c r="R1157">
        <f t="shared" si="57"/>
        <v>0</v>
      </c>
      <c r="S1157">
        <f t="shared" si="58"/>
        <v>0</v>
      </c>
      <c r="T1157" s="53" t="str">
        <f t="shared" si="59"/>
        <v/>
      </c>
      <c r="U1157" s="53" t="str">
        <f t="shared" si="59"/>
        <v/>
      </c>
      <c r="V1157" s="53" t="str">
        <f t="shared" si="59"/>
        <v/>
      </c>
      <c r="W1157" s="53" t="str">
        <f t="shared" si="59"/>
        <v/>
      </c>
      <c r="X1157" s="53" t="str">
        <f t="shared" si="59"/>
        <v/>
      </c>
    </row>
    <row r="1158" spans="18:24" hidden="1" x14ac:dyDescent="0.3">
      <c r="R1158">
        <f t="shared" si="57"/>
        <v>0</v>
      </c>
      <c r="S1158">
        <f t="shared" si="58"/>
        <v>0</v>
      </c>
      <c r="T1158" s="53" t="str">
        <f t="shared" si="59"/>
        <v/>
      </c>
      <c r="U1158" s="53" t="str">
        <f t="shared" si="59"/>
        <v/>
      </c>
      <c r="V1158" s="53" t="str">
        <f t="shared" si="59"/>
        <v/>
      </c>
      <c r="W1158" s="53" t="str">
        <f t="shared" si="59"/>
        <v/>
      </c>
      <c r="X1158" s="53" t="str">
        <f t="shared" si="59"/>
        <v/>
      </c>
    </row>
    <row r="1159" spans="18:24" hidden="1" x14ac:dyDescent="0.3">
      <c r="R1159">
        <f t="shared" ref="R1159:R1222" si="60">IF(OR(D1159="GRUPO TEPSA",D1159="TODAS"),P1159/5,P1159)</f>
        <v>0</v>
      </c>
      <c r="S1159">
        <f t="shared" si="58"/>
        <v>0</v>
      </c>
      <c r="T1159" s="53" t="str">
        <f t="shared" si="59"/>
        <v/>
      </c>
      <c r="U1159" s="53" t="str">
        <f t="shared" si="59"/>
        <v/>
      </c>
      <c r="V1159" s="53" t="str">
        <f t="shared" si="59"/>
        <v/>
      </c>
      <c r="W1159" s="53" t="str">
        <f t="shared" si="59"/>
        <v/>
      </c>
      <c r="X1159" s="53" t="str">
        <f t="shared" si="59"/>
        <v/>
      </c>
    </row>
    <row r="1160" spans="18:24" hidden="1" x14ac:dyDescent="0.3">
      <c r="R1160">
        <f t="shared" si="60"/>
        <v>0</v>
      </c>
      <c r="S1160">
        <f t="shared" si="58"/>
        <v>0</v>
      </c>
      <c r="T1160" s="53" t="str">
        <f t="shared" si="59"/>
        <v/>
      </c>
      <c r="U1160" s="53" t="str">
        <f t="shared" si="59"/>
        <v/>
      </c>
      <c r="V1160" s="53" t="str">
        <f t="shared" si="59"/>
        <v/>
      </c>
      <c r="W1160" s="53" t="str">
        <f t="shared" si="59"/>
        <v/>
      </c>
      <c r="X1160" s="53" t="str">
        <f t="shared" si="59"/>
        <v/>
      </c>
    </row>
    <row r="1161" spans="18:24" hidden="1" x14ac:dyDescent="0.3">
      <c r="R1161">
        <f t="shared" si="60"/>
        <v>0</v>
      </c>
      <c r="S1161">
        <f t="shared" si="58"/>
        <v>0</v>
      </c>
      <c r="T1161" s="53" t="str">
        <f t="shared" si="59"/>
        <v/>
      </c>
      <c r="U1161" s="53" t="str">
        <f t="shared" si="59"/>
        <v/>
      </c>
      <c r="V1161" s="53" t="str">
        <f t="shared" si="59"/>
        <v/>
      </c>
      <c r="W1161" s="53" t="str">
        <f t="shared" si="59"/>
        <v/>
      </c>
      <c r="X1161" s="53" t="str">
        <f t="shared" si="59"/>
        <v/>
      </c>
    </row>
    <row r="1162" spans="18:24" hidden="1" x14ac:dyDescent="0.3">
      <c r="R1162">
        <f t="shared" si="60"/>
        <v>0</v>
      </c>
      <c r="S1162">
        <f t="shared" si="58"/>
        <v>0</v>
      </c>
      <c r="T1162" s="53" t="str">
        <f t="shared" si="59"/>
        <v/>
      </c>
      <c r="U1162" s="53" t="str">
        <f t="shared" si="59"/>
        <v/>
      </c>
      <c r="V1162" s="53" t="str">
        <f t="shared" si="59"/>
        <v/>
      </c>
      <c r="W1162" s="53" t="str">
        <f t="shared" si="59"/>
        <v/>
      </c>
      <c r="X1162" s="53" t="str">
        <f t="shared" si="59"/>
        <v/>
      </c>
    </row>
    <row r="1163" spans="18:24" hidden="1" x14ac:dyDescent="0.3">
      <c r="R1163">
        <f t="shared" si="60"/>
        <v>0</v>
      </c>
      <c r="S1163">
        <f t="shared" ref="S1163:S1226" si="61">IF(OR(D1163="GRUPO TEPSA",D1163="TODAS"),Q1163/5,Q1163)</f>
        <v>0</v>
      </c>
      <c r="T1163" s="53" t="str">
        <f t="shared" si="59"/>
        <v/>
      </c>
      <c r="U1163" s="53" t="str">
        <f t="shared" si="59"/>
        <v/>
      </c>
      <c r="V1163" s="53" t="str">
        <f t="shared" si="59"/>
        <v/>
      </c>
      <c r="W1163" s="53" t="str">
        <f t="shared" si="59"/>
        <v/>
      </c>
      <c r="X1163" s="53" t="str">
        <f t="shared" si="59"/>
        <v/>
      </c>
    </row>
    <row r="1164" spans="18:24" hidden="1" x14ac:dyDescent="0.3">
      <c r="R1164">
        <f t="shared" si="60"/>
        <v>0</v>
      </c>
      <c r="S1164">
        <f t="shared" si="61"/>
        <v>0</v>
      </c>
      <c r="T1164" s="53" t="str">
        <f t="shared" si="59"/>
        <v/>
      </c>
      <c r="U1164" s="53" t="str">
        <f t="shared" si="59"/>
        <v/>
      </c>
      <c r="V1164" s="53" t="str">
        <f t="shared" si="59"/>
        <v/>
      </c>
      <c r="W1164" s="53" t="str">
        <f t="shared" si="59"/>
        <v/>
      </c>
      <c r="X1164" s="53" t="str">
        <f t="shared" si="59"/>
        <v/>
      </c>
    </row>
    <row r="1165" spans="18:24" hidden="1" x14ac:dyDescent="0.3">
      <c r="R1165">
        <f t="shared" si="60"/>
        <v>0</v>
      </c>
      <c r="S1165">
        <f t="shared" si="61"/>
        <v>0</v>
      </c>
      <c r="T1165" s="53" t="str">
        <f t="shared" si="59"/>
        <v/>
      </c>
      <c r="U1165" s="53" t="str">
        <f t="shared" si="59"/>
        <v/>
      </c>
      <c r="V1165" s="53" t="str">
        <f t="shared" si="59"/>
        <v/>
      </c>
      <c r="W1165" s="53" t="str">
        <f t="shared" si="59"/>
        <v/>
      </c>
      <c r="X1165" s="53" t="str">
        <f t="shared" si="59"/>
        <v/>
      </c>
    </row>
    <row r="1166" spans="18:24" hidden="1" x14ac:dyDescent="0.3">
      <c r="R1166">
        <f t="shared" si="60"/>
        <v>0</v>
      </c>
      <c r="S1166">
        <f t="shared" si="61"/>
        <v>0</v>
      </c>
      <c r="T1166" s="53" t="str">
        <f t="shared" si="59"/>
        <v/>
      </c>
      <c r="U1166" s="53" t="str">
        <f t="shared" si="59"/>
        <v/>
      </c>
      <c r="V1166" s="53" t="str">
        <f t="shared" si="59"/>
        <v/>
      </c>
      <c r="W1166" s="53" t="str">
        <f t="shared" si="59"/>
        <v/>
      </c>
      <c r="X1166" s="53" t="str">
        <f t="shared" si="59"/>
        <v/>
      </c>
    </row>
    <row r="1167" spans="18:24" hidden="1" x14ac:dyDescent="0.3">
      <c r="R1167">
        <f t="shared" si="60"/>
        <v>0</v>
      </c>
      <c r="S1167">
        <f t="shared" si="61"/>
        <v>0</v>
      </c>
      <c r="T1167" s="53" t="str">
        <f t="shared" si="59"/>
        <v/>
      </c>
      <c r="U1167" s="53" t="str">
        <f t="shared" si="59"/>
        <v/>
      </c>
      <c r="V1167" s="53" t="str">
        <f t="shared" si="59"/>
        <v/>
      </c>
      <c r="W1167" s="53" t="str">
        <f t="shared" si="59"/>
        <v/>
      </c>
      <c r="X1167" s="53" t="str">
        <f t="shared" si="59"/>
        <v/>
      </c>
    </row>
    <row r="1168" spans="18:24" hidden="1" x14ac:dyDescent="0.3">
      <c r="R1168">
        <f t="shared" si="60"/>
        <v>0</v>
      </c>
      <c r="S1168">
        <f t="shared" si="61"/>
        <v>0</v>
      </c>
      <c r="T1168" s="53" t="str">
        <f t="shared" si="59"/>
        <v/>
      </c>
      <c r="U1168" s="53" t="str">
        <f t="shared" si="59"/>
        <v/>
      </c>
      <c r="V1168" s="53" t="str">
        <f t="shared" si="59"/>
        <v/>
      </c>
      <c r="W1168" s="53" t="str">
        <f t="shared" si="59"/>
        <v/>
      </c>
      <c r="X1168" s="53" t="str">
        <f t="shared" si="59"/>
        <v/>
      </c>
    </row>
    <row r="1169" spans="18:24" hidden="1" x14ac:dyDescent="0.3">
      <c r="R1169">
        <f t="shared" si="60"/>
        <v>0</v>
      </c>
      <c r="S1169">
        <f t="shared" si="61"/>
        <v>0</v>
      </c>
      <c r="T1169" s="53" t="str">
        <f t="shared" si="59"/>
        <v/>
      </c>
      <c r="U1169" s="53" t="str">
        <f t="shared" si="59"/>
        <v/>
      </c>
      <c r="V1169" s="53" t="str">
        <f t="shared" si="59"/>
        <v/>
      </c>
      <c r="W1169" s="53" t="str">
        <f t="shared" si="59"/>
        <v/>
      </c>
      <c r="X1169" s="53" t="str">
        <f t="shared" si="59"/>
        <v/>
      </c>
    </row>
    <row r="1170" spans="18:24" hidden="1" x14ac:dyDescent="0.3">
      <c r="R1170">
        <f t="shared" si="60"/>
        <v>0</v>
      </c>
      <c r="S1170">
        <f t="shared" si="61"/>
        <v>0</v>
      </c>
      <c r="T1170" s="53" t="str">
        <f t="shared" si="59"/>
        <v/>
      </c>
      <c r="U1170" s="53" t="str">
        <f t="shared" si="59"/>
        <v/>
      </c>
      <c r="V1170" s="53" t="str">
        <f t="shared" si="59"/>
        <v/>
      </c>
      <c r="W1170" s="53" t="str">
        <f t="shared" si="59"/>
        <v/>
      </c>
      <c r="X1170" s="53" t="str">
        <f t="shared" si="59"/>
        <v/>
      </c>
    </row>
    <row r="1171" spans="18:24" hidden="1" x14ac:dyDescent="0.3">
      <c r="R1171">
        <f t="shared" si="60"/>
        <v>0</v>
      </c>
      <c r="S1171">
        <f t="shared" si="61"/>
        <v>0</v>
      </c>
      <c r="T1171" s="53" t="str">
        <f t="shared" si="59"/>
        <v/>
      </c>
      <c r="U1171" s="53" t="str">
        <f t="shared" si="59"/>
        <v/>
      </c>
      <c r="V1171" s="53" t="str">
        <f t="shared" si="59"/>
        <v/>
      </c>
      <c r="W1171" s="53" t="str">
        <f t="shared" si="59"/>
        <v/>
      </c>
      <c r="X1171" s="53" t="str">
        <f t="shared" si="59"/>
        <v/>
      </c>
    </row>
    <row r="1172" spans="18:24" hidden="1" x14ac:dyDescent="0.3">
      <c r="R1172">
        <f t="shared" si="60"/>
        <v>0</v>
      </c>
      <c r="S1172">
        <f t="shared" si="61"/>
        <v>0</v>
      </c>
      <c r="T1172" s="53" t="str">
        <f t="shared" si="59"/>
        <v/>
      </c>
      <c r="U1172" s="53" t="str">
        <f t="shared" si="59"/>
        <v/>
      </c>
      <c r="V1172" s="53" t="str">
        <f t="shared" si="59"/>
        <v/>
      </c>
      <c r="W1172" s="53" t="str">
        <f t="shared" si="59"/>
        <v/>
      </c>
      <c r="X1172" s="53" t="str">
        <f t="shared" si="59"/>
        <v/>
      </c>
    </row>
    <row r="1173" spans="18:24" hidden="1" x14ac:dyDescent="0.3">
      <c r="R1173">
        <f t="shared" si="60"/>
        <v>0</v>
      </c>
      <c r="S1173">
        <f t="shared" si="61"/>
        <v>0</v>
      </c>
      <c r="T1173" s="53" t="str">
        <f t="shared" si="59"/>
        <v/>
      </c>
      <c r="U1173" s="53" t="str">
        <f t="shared" si="59"/>
        <v/>
      </c>
      <c r="V1173" s="53" t="str">
        <f t="shared" si="59"/>
        <v/>
      </c>
      <c r="W1173" s="53" t="str">
        <f t="shared" si="59"/>
        <v/>
      </c>
      <c r="X1173" s="53" t="str">
        <f t="shared" si="59"/>
        <v/>
      </c>
    </row>
    <row r="1174" spans="18:24" hidden="1" x14ac:dyDescent="0.3">
      <c r="R1174">
        <f t="shared" si="60"/>
        <v>0</v>
      </c>
      <c r="S1174">
        <f t="shared" si="61"/>
        <v>0</v>
      </c>
      <c r="T1174" s="53" t="str">
        <f t="shared" si="59"/>
        <v/>
      </c>
      <c r="U1174" s="53" t="str">
        <f t="shared" si="59"/>
        <v/>
      </c>
      <c r="V1174" s="53" t="str">
        <f t="shared" si="59"/>
        <v/>
      </c>
      <c r="W1174" s="53" t="str">
        <f t="shared" si="59"/>
        <v/>
      </c>
      <c r="X1174" s="53" t="str">
        <f t="shared" si="59"/>
        <v/>
      </c>
    </row>
    <row r="1175" spans="18:24" hidden="1" x14ac:dyDescent="0.3">
      <c r="R1175">
        <f t="shared" si="60"/>
        <v>0</v>
      </c>
      <c r="S1175">
        <f t="shared" si="61"/>
        <v>0</v>
      </c>
      <c r="T1175" s="53" t="str">
        <f t="shared" si="59"/>
        <v/>
      </c>
      <c r="U1175" s="53" t="str">
        <f t="shared" si="59"/>
        <v/>
      </c>
      <c r="V1175" s="53" t="str">
        <f t="shared" si="59"/>
        <v/>
      </c>
      <c r="W1175" s="53" t="str">
        <f t="shared" si="59"/>
        <v/>
      </c>
      <c r="X1175" s="53" t="str">
        <f t="shared" si="59"/>
        <v/>
      </c>
    </row>
    <row r="1176" spans="18:24" hidden="1" x14ac:dyDescent="0.3">
      <c r="R1176">
        <f t="shared" si="60"/>
        <v>0</v>
      </c>
      <c r="S1176">
        <f t="shared" si="61"/>
        <v>0</v>
      </c>
      <c r="T1176" s="53" t="str">
        <f t="shared" si="59"/>
        <v/>
      </c>
      <c r="U1176" s="53" t="str">
        <f t="shared" si="59"/>
        <v/>
      </c>
      <c r="V1176" s="53" t="str">
        <f t="shared" si="59"/>
        <v/>
      </c>
      <c r="W1176" s="53" t="str">
        <f t="shared" si="59"/>
        <v/>
      </c>
      <c r="X1176" s="53" t="str">
        <f t="shared" si="59"/>
        <v/>
      </c>
    </row>
    <row r="1177" spans="18:24" hidden="1" x14ac:dyDescent="0.3">
      <c r="R1177">
        <f t="shared" si="60"/>
        <v>0</v>
      </c>
      <c r="S1177">
        <f t="shared" si="61"/>
        <v>0</v>
      </c>
      <c r="T1177" s="53" t="str">
        <f t="shared" si="59"/>
        <v/>
      </c>
      <c r="U1177" s="53" t="str">
        <f t="shared" si="59"/>
        <v/>
      </c>
      <c r="V1177" s="53" t="str">
        <f t="shared" si="59"/>
        <v/>
      </c>
      <c r="W1177" s="53" t="str">
        <f t="shared" si="59"/>
        <v/>
      </c>
      <c r="X1177" s="53" t="str">
        <f t="shared" si="59"/>
        <v/>
      </c>
    </row>
    <row r="1178" spans="18:24" hidden="1" x14ac:dyDescent="0.3">
      <c r="R1178">
        <f t="shared" si="60"/>
        <v>0</v>
      </c>
      <c r="S1178">
        <f t="shared" si="61"/>
        <v>0</v>
      </c>
      <c r="T1178" s="53" t="str">
        <f t="shared" si="59"/>
        <v/>
      </c>
      <c r="U1178" s="53" t="str">
        <f t="shared" si="59"/>
        <v/>
      </c>
      <c r="V1178" s="53" t="str">
        <f t="shared" si="59"/>
        <v/>
      </c>
      <c r="W1178" s="53" t="str">
        <f t="shared" si="59"/>
        <v/>
      </c>
      <c r="X1178" s="53" t="str">
        <f t="shared" si="59"/>
        <v/>
      </c>
    </row>
    <row r="1179" spans="18:24" hidden="1" x14ac:dyDescent="0.3">
      <c r="R1179">
        <f t="shared" si="60"/>
        <v>0</v>
      </c>
      <c r="S1179">
        <f t="shared" si="61"/>
        <v>0</v>
      </c>
      <c r="T1179" s="53" t="str">
        <f t="shared" si="59"/>
        <v/>
      </c>
      <c r="U1179" s="53" t="str">
        <f t="shared" si="59"/>
        <v/>
      </c>
      <c r="V1179" s="53" t="str">
        <f t="shared" si="59"/>
        <v/>
      </c>
      <c r="W1179" s="53" t="str">
        <f t="shared" si="59"/>
        <v/>
      </c>
      <c r="X1179" s="53" t="str">
        <f t="shared" si="59"/>
        <v/>
      </c>
    </row>
    <row r="1180" spans="18:24" hidden="1" x14ac:dyDescent="0.3">
      <c r="R1180">
        <f t="shared" si="60"/>
        <v>0</v>
      </c>
      <c r="S1180">
        <f t="shared" si="61"/>
        <v>0</v>
      </c>
      <c r="T1180" s="53" t="str">
        <f t="shared" si="59"/>
        <v/>
      </c>
      <c r="U1180" s="53" t="str">
        <f t="shared" si="59"/>
        <v/>
      </c>
      <c r="V1180" s="53" t="str">
        <f t="shared" si="59"/>
        <v/>
      </c>
      <c r="W1180" s="53" t="str">
        <f t="shared" si="59"/>
        <v/>
      </c>
      <c r="X1180" s="53" t="str">
        <f t="shared" si="59"/>
        <v/>
      </c>
    </row>
    <row r="1181" spans="18:24" hidden="1" x14ac:dyDescent="0.3">
      <c r="R1181">
        <f t="shared" si="60"/>
        <v>0</v>
      </c>
      <c r="S1181">
        <f t="shared" si="61"/>
        <v>0</v>
      </c>
      <c r="T1181" s="53" t="str">
        <f t="shared" si="59"/>
        <v/>
      </c>
      <c r="U1181" s="53" t="str">
        <f t="shared" si="59"/>
        <v/>
      </c>
      <c r="V1181" s="53" t="str">
        <f t="shared" si="59"/>
        <v/>
      </c>
      <c r="W1181" s="53" t="str">
        <f t="shared" si="59"/>
        <v/>
      </c>
      <c r="X1181" s="53" t="str">
        <f t="shared" si="59"/>
        <v/>
      </c>
    </row>
    <row r="1182" spans="18:24" hidden="1" x14ac:dyDescent="0.3">
      <c r="R1182">
        <f t="shared" si="60"/>
        <v>0</v>
      </c>
      <c r="S1182">
        <f t="shared" si="61"/>
        <v>0</v>
      </c>
      <c r="T1182" s="53" t="str">
        <f t="shared" si="59"/>
        <v/>
      </c>
      <c r="U1182" s="53" t="str">
        <f t="shared" si="59"/>
        <v/>
      </c>
      <c r="V1182" s="53" t="str">
        <f t="shared" si="59"/>
        <v/>
      </c>
      <c r="W1182" s="53" t="str">
        <f t="shared" si="59"/>
        <v/>
      </c>
      <c r="X1182" s="53" t="str">
        <f t="shared" si="59"/>
        <v/>
      </c>
    </row>
    <row r="1183" spans="18:24" hidden="1" x14ac:dyDescent="0.3">
      <c r="R1183">
        <f t="shared" si="60"/>
        <v>0</v>
      </c>
      <c r="S1183">
        <f t="shared" si="61"/>
        <v>0</v>
      </c>
      <c r="T1183" s="53" t="str">
        <f t="shared" si="59"/>
        <v/>
      </c>
      <c r="U1183" s="53" t="str">
        <f t="shared" si="59"/>
        <v/>
      </c>
      <c r="V1183" s="53" t="str">
        <f t="shared" si="59"/>
        <v/>
      </c>
      <c r="W1183" s="53" t="str">
        <f t="shared" si="59"/>
        <v/>
      </c>
      <c r="X1183" s="53" t="str">
        <f t="shared" si="59"/>
        <v/>
      </c>
    </row>
    <row r="1184" spans="18:24" hidden="1" x14ac:dyDescent="0.3">
      <c r="R1184">
        <f t="shared" si="60"/>
        <v>0</v>
      </c>
      <c r="S1184">
        <f t="shared" si="61"/>
        <v>0</v>
      </c>
      <c r="T1184" s="53" t="str">
        <f t="shared" si="59"/>
        <v/>
      </c>
      <c r="U1184" s="53" t="str">
        <f t="shared" si="59"/>
        <v/>
      </c>
      <c r="V1184" s="53" t="str">
        <f t="shared" si="59"/>
        <v/>
      </c>
      <c r="W1184" s="53" t="str">
        <f t="shared" si="59"/>
        <v/>
      </c>
      <c r="X1184" s="53" t="str">
        <f t="shared" si="59"/>
        <v/>
      </c>
    </row>
    <row r="1185" spans="18:24" hidden="1" x14ac:dyDescent="0.3">
      <c r="R1185">
        <f t="shared" si="60"/>
        <v>0</v>
      </c>
      <c r="S1185">
        <f t="shared" si="61"/>
        <v>0</v>
      </c>
      <c r="T1185" s="53" t="str">
        <f t="shared" si="59"/>
        <v/>
      </c>
      <c r="U1185" s="53" t="str">
        <f t="shared" si="59"/>
        <v/>
      </c>
      <c r="V1185" s="53" t="str">
        <f t="shared" si="59"/>
        <v/>
      </c>
      <c r="W1185" s="53" t="str">
        <f t="shared" si="59"/>
        <v/>
      </c>
      <c r="X1185" s="53" t="str">
        <f t="shared" si="59"/>
        <v/>
      </c>
    </row>
    <row r="1186" spans="18:24" hidden="1" x14ac:dyDescent="0.3">
      <c r="R1186">
        <f t="shared" si="60"/>
        <v>0</v>
      </c>
      <c r="S1186">
        <f t="shared" si="61"/>
        <v>0</v>
      </c>
      <c r="T1186" s="53" t="str">
        <f t="shared" si="59"/>
        <v/>
      </c>
      <c r="U1186" s="53" t="str">
        <f t="shared" si="59"/>
        <v/>
      </c>
      <c r="V1186" s="53" t="str">
        <f t="shared" si="59"/>
        <v/>
      </c>
      <c r="W1186" s="53" t="str">
        <f t="shared" si="59"/>
        <v/>
      </c>
      <c r="X1186" s="53" t="str">
        <f t="shared" si="59"/>
        <v/>
      </c>
    </row>
    <row r="1187" spans="18:24" hidden="1" x14ac:dyDescent="0.3">
      <c r="R1187">
        <f t="shared" si="60"/>
        <v>0</v>
      </c>
      <c r="S1187">
        <f t="shared" si="61"/>
        <v>0</v>
      </c>
      <c r="T1187" s="53" t="str">
        <f t="shared" si="59"/>
        <v/>
      </c>
      <c r="U1187" s="53" t="str">
        <f t="shared" si="59"/>
        <v/>
      </c>
      <c r="V1187" s="53" t="str">
        <f t="shared" si="59"/>
        <v/>
      </c>
      <c r="W1187" s="53" t="str">
        <f t="shared" si="59"/>
        <v/>
      </c>
      <c r="X1187" s="53" t="str">
        <f t="shared" si="59"/>
        <v/>
      </c>
    </row>
    <row r="1188" spans="18:24" hidden="1" x14ac:dyDescent="0.3">
      <c r="R1188">
        <f t="shared" si="60"/>
        <v>0</v>
      </c>
      <c r="S1188">
        <f t="shared" si="61"/>
        <v>0</v>
      </c>
      <c r="T1188" s="53" t="str">
        <f t="shared" si="59"/>
        <v/>
      </c>
      <c r="U1188" s="53" t="str">
        <f t="shared" si="59"/>
        <v/>
      </c>
      <c r="V1188" s="53" t="str">
        <f t="shared" si="59"/>
        <v/>
      </c>
      <c r="W1188" s="53" t="str">
        <f t="shared" si="59"/>
        <v/>
      </c>
      <c r="X1188" s="53" t="str">
        <f t="shared" si="59"/>
        <v/>
      </c>
    </row>
    <row r="1189" spans="18:24" hidden="1" x14ac:dyDescent="0.3">
      <c r="R1189">
        <f t="shared" si="60"/>
        <v>0</v>
      </c>
      <c r="S1189">
        <f t="shared" si="61"/>
        <v>0</v>
      </c>
      <c r="T1189" s="53" t="str">
        <f t="shared" si="59"/>
        <v/>
      </c>
      <c r="U1189" s="53" t="str">
        <f t="shared" si="59"/>
        <v/>
      </c>
      <c r="V1189" s="53" t="str">
        <f t="shared" si="59"/>
        <v/>
      </c>
      <c r="W1189" s="53" t="str">
        <f t="shared" si="59"/>
        <v/>
      </c>
      <c r="X1189" s="53" t="str">
        <f t="shared" si="59"/>
        <v/>
      </c>
    </row>
    <row r="1190" spans="18:24" hidden="1" x14ac:dyDescent="0.3">
      <c r="R1190">
        <f t="shared" si="60"/>
        <v>0</v>
      </c>
      <c r="S1190">
        <f t="shared" si="61"/>
        <v>0</v>
      </c>
      <c r="T1190" s="53" t="str">
        <f t="shared" si="59"/>
        <v/>
      </c>
      <c r="U1190" s="53" t="str">
        <f t="shared" si="59"/>
        <v/>
      </c>
      <c r="V1190" s="53" t="str">
        <f t="shared" si="59"/>
        <v/>
      </c>
      <c r="W1190" s="53" t="str">
        <f t="shared" si="59"/>
        <v/>
      </c>
      <c r="X1190" s="53" t="str">
        <f t="shared" si="59"/>
        <v/>
      </c>
    </row>
    <row r="1191" spans="18:24" hidden="1" x14ac:dyDescent="0.3">
      <c r="R1191">
        <f t="shared" si="60"/>
        <v>0</v>
      </c>
      <c r="S1191">
        <f t="shared" si="61"/>
        <v>0</v>
      </c>
      <c r="T1191" s="53" t="str">
        <f t="shared" si="59"/>
        <v/>
      </c>
      <c r="U1191" s="53" t="str">
        <f t="shared" si="59"/>
        <v/>
      </c>
      <c r="V1191" s="53" t="str">
        <f t="shared" si="59"/>
        <v/>
      </c>
      <c r="W1191" s="53" t="str">
        <f t="shared" si="59"/>
        <v/>
      </c>
      <c r="X1191" s="53" t="str">
        <f t="shared" si="59"/>
        <v/>
      </c>
    </row>
    <row r="1192" spans="18:24" hidden="1" x14ac:dyDescent="0.3">
      <c r="R1192">
        <f t="shared" si="60"/>
        <v>0</v>
      </c>
      <c r="S1192">
        <f t="shared" si="61"/>
        <v>0</v>
      </c>
      <c r="T1192" s="53" t="str">
        <f t="shared" ref="T1192:X1242" si="62">IF(OR(COUNTIF($D1192,"*"&amp;T$5&amp;"*")&gt;0,$D1192="GRUPO TEPSA"),T$5,"")</f>
        <v/>
      </c>
      <c r="U1192" s="53" t="str">
        <f t="shared" si="62"/>
        <v/>
      </c>
      <c r="V1192" s="53" t="str">
        <f t="shared" si="62"/>
        <v/>
      </c>
      <c r="W1192" s="53" t="str">
        <f t="shared" si="62"/>
        <v/>
      </c>
      <c r="X1192" s="53" t="str">
        <f t="shared" si="62"/>
        <v/>
      </c>
    </row>
    <row r="1193" spans="18:24" hidden="1" x14ac:dyDescent="0.3">
      <c r="R1193">
        <f t="shared" si="60"/>
        <v>0</v>
      </c>
      <c r="S1193">
        <f t="shared" si="61"/>
        <v>0</v>
      </c>
      <c r="T1193" s="53" t="str">
        <f t="shared" si="62"/>
        <v/>
      </c>
      <c r="U1193" s="53" t="str">
        <f t="shared" si="62"/>
        <v/>
      </c>
      <c r="V1193" s="53" t="str">
        <f t="shared" si="62"/>
        <v/>
      </c>
      <c r="W1193" s="53" t="str">
        <f t="shared" si="62"/>
        <v/>
      </c>
      <c r="X1193" s="53" t="str">
        <f t="shared" si="62"/>
        <v/>
      </c>
    </row>
    <row r="1194" spans="18:24" hidden="1" x14ac:dyDescent="0.3">
      <c r="R1194">
        <f t="shared" si="60"/>
        <v>0</v>
      </c>
      <c r="S1194">
        <f t="shared" si="61"/>
        <v>0</v>
      </c>
      <c r="T1194" s="53" t="str">
        <f t="shared" si="62"/>
        <v/>
      </c>
      <c r="U1194" s="53" t="str">
        <f t="shared" si="62"/>
        <v/>
      </c>
      <c r="V1194" s="53" t="str">
        <f t="shared" si="62"/>
        <v/>
      </c>
      <c r="W1194" s="53" t="str">
        <f t="shared" si="62"/>
        <v/>
      </c>
      <c r="X1194" s="53" t="str">
        <f t="shared" si="62"/>
        <v/>
      </c>
    </row>
    <row r="1195" spans="18:24" hidden="1" x14ac:dyDescent="0.3">
      <c r="R1195">
        <f t="shared" si="60"/>
        <v>0</v>
      </c>
      <c r="S1195">
        <f t="shared" si="61"/>
        <v>0</v>
      </c>
      <c r="T1195" s="53" t="str">
        <f t="shared" si="62"/>
        <v/>
      </c>
      <c r="U1195" s="53" t="str">
        <f t="shared" si="62"/>
        <v/>
      </c>
      <c r="V1195" s="53" t="str">
        <f t="shared" si="62"/>
        <v/>
      </c>
      <c r="W1195" s="53" t="str">
        <f t="shared" si="62"/>
        <v/>
      </c>
      <c r="X1195" s="53" t="str">
        <f t="shared" si="62"/>
        <v/>
      </c>
    </row>
    <row r="1196" spans="18:24" hidden="1" x14ac:dyDescent="0.3">
      <c r="R1196">
        <f t="shared" si="60"/>
        <v>0</v>
      </c>
      <c r="S1196">
        <f t="shared" si="61"/>
        <v>0</v>
      </c>
      <c r="T1196" s="53" t="str">
        <f t="shared" si="62"/>
        <v/>
      </c>
      <c r="U1196" s="53" t="str">
        <f t="shared" si="62"/>
        <v/>
      </c>
      <c r="V1196" s="53" t="str">
        <f t="shared" si="62"/>
        <v/>
      </c>
      <c r="W1196" s="53" t="str">
        <f t="shared" si="62"/>
        <v/>
      </c>
      <c r="X1196" s="53" t="str">
        <f t="shared" si="62"/>
        <v/>
      </c>
    </row>
    <row r="1197" spans="18:24" hidden="1" x14ac:dyDescent="0.3">
      <c r="R1197">
        <f t="shared" si="60"/>
        <v>0</v>
      </c>
      <c r="S1197">
        <f t="shared" si="61"/>
        <v>0</v>
      </c>
      <c r="T1197" s="53" t="str">
        <f t="shared" si="62"/>
        <v/>
      </c>
      <c r="U1197" s="53" t="str">
        <f t="shared" si="62"/>
        <v/>
      </c>
      <c r="V1197" s="53" t="str">
        <f t="shared" si="62"/>
        <v/>
      </c>
      <c r="W1197" s="53" t="str">
        <f t="shared" si="62"/>
        <v/>
      </c>
      <c r="X1197" s="53" t="str">
        <f t="shared" si="62"/>
        <v/>
      </c>
    </row>
    <row r="1198" spans="18:24" hidden="1" x14ac:dyDescent="0.3">
      <c r="R1198">
        <f t="shared" si="60"/>
        <v>0</v>
      </c>
      <c r="S1198">
        <f t="shared" si="61"/>
        <v>0</v>
      </c>
      <c r="T1198" s="53" t="str">
        <f t="shared" si="62"/>
        <v/>
      </c>
      <c r="U1198" s="53" t="str">
        <f t="shared" si="62"/>
        <v/>
      </c>
      <c r="V1198" s="53" t="str">
        <f t="shared" si="62"/>
        <v/>
      </c>
      <c r="W1198" s="53" t="str">
        <f t="shared" si="62"/>
        <v/>
      </c>
      <c r="X1198" s="53" t="str">
        <f t="shared" si="62"/>
        <v/>
      </c>
    </row>
    <row r="1199" spans="18:24" hidden="1" x14ac:dyDescent="0.3">
      <c r="R1199">
        <f t="shared" si="60"/>
        <v>0</v>
      </c>
      <c r="S1199">
        <f t="shared" si="61"/>
        <v>0</v>
      </c>
      <c r="T1199" s="53" t="str">
        <f t="shared" si="62"/>
        <v/>
      </c>
      <c r="U1199" s="53" t="str">
        <f t="shared" si="62"/>
        <v/>
      </c>
      <c r="V1199" s="53" t="str">
        <f t="shared" si="62"/>
        <v/>
      </c>
      <c r="W1199" s="53" t="str">
        <f t="shared" si="62"/>
        <v/>
      </c>
      <c r="X1199" s="53" t="str">
        <f t="shared" si="62"/>
        <v/>
      </c>
    </row>
    <row r="1200" spans="18:24" hidden="1" x14ac:dyDescent="0.3">
      <c r="R1200">
        <f t="shared" si="60"/>
        <v>0</v>
      </c>
      <c r="S1200">
        <f t="shared" si="61"/>
        <v>0</v>
      </c>
      <c r="T1200" s="53" t="str">
        <f t="shared" si="62"/>
        <v/>
      </c>
      <c r="U1200" s="53" t="str">
        <f t="shared" si="62"/>
        <v/>
      </c>
      <c r="V1200" s="53" t="str">
        <f t="shared" si="62"/>
        <v/>
      </c>
      <c r="W1200" s="53" t="str">
        <f t="shared" si="62"/>
        <v/>
      </c>
      <c r="X1200" s="53" t="str">
        <f t="shared" si="62"/>
        <v/>
      </c>
    </row>
    <row r="1201" spans="18:24" hidden="1" x14ac:dyDescent="0.3">
      <c r="R1201">
        <f t="shared" si="60"/>
        <v>0</v>
      </c>
      <c r="S1201">
        <f t="shared" si="61"/>
        <v>0</v>
      </c>
      <c r="T1201" s="53" t="str">
        <f t="shared" si="62"/>
        <v/>
      </c>
      <c r="U1201" s="53" t="str">
        <f t="shared" si="62"/>
        <v/>
      </c>
      <c r="V1201" s="53" t="str">
        <f t="shared" si="62"/>
        <v/>
      </c>
      <c r="W1201" s="53" t="str">
        <f t="shared" si="62"/>
        <v/>
      </c>
      <c r="X1201" s="53" t="str">
        <f t="shared" si="62"/>
        <v/>
      </c>
    </row>
    <row r="1202" spans="18:24" hidden="1" x14ac:dyDescent="0.3">
      <c r="R1202">
        <f t="shared" si="60"/>
        <v>0</v>
      </c>
      <c r="S1202">
        <f t="shared" si="61"/>
        <v>0</v>
      </c>
      <c r="T1202" s="53" t="str">
        <f t="shared" si="62"/>
        <v/>
      </c>
      <c r="U1202" s="53" t="str">
        <f t="shared" si="62"/>
        <v/>
      </c>
      <c r="V1202" s="53" t="str">
        <f t="shared" si="62"/>
        <v/>
      </c>
      <c r="W1202" s="53" t="str">
        <f t="shared" si="62"/>
        <v/>
      </c>
      <c r="X1202" s="53" t="str">
        <f t="shared" si="62"/>
        <v/>
      </c>
    </row>
    <row r="1203" spans="18:24" hidden="1" x14ac:dyDescent="0.3">
      <c r="R1203">
        <f t="shared" si="60"/>
        <v>0</v>
      </c>
      <c r="S1203">
        <f t="shared" si="61"/>
        <v>0</v>
      </c>
      <c r="T1203" s="53" t="str">
        <f t="shared" si="62"/>
        <v/>
      </c>
      <c r="U1203" s="53" t="str">
        <f t="shared" si="62"/>
        <v/>
      </c>
      <c r="V1203" s="53" t="str">
        <f t="shared" si="62"/>
        <v/>
      </c>
      <c r="W1203" s="53" t="str">
        <f t="shared" si="62"/>
        <v/>
      </c>
      <c r="X1203" s="53" t="str">
        <f t="shared" si="62"/>
        <v/>
      </c>
    </row>
    <row r="1204" spans="18:24" hidden="1" x14ac:dyDescent="0.3">
      <c r="R1204">
        <f t="shared" si="60"/>
        <v>0</v>
      </c>
      <c r="S1204">
        <f t="shared" si="61"/>
        <v>0</v>
      </c>
      <c r="T1204" s="53" t="str">
        <f t="shared" si="62"/>
        <v/>
      </c>
      <c r="U1204" s="53" t="str">
        <f t="shared" si="62"/>
        <v/>
      </c>
      <c r="V1204" s="53" t="str">
        <f t="shared" si="62"/>
        <v/>
      </c>
      <c r="W1204" s="53" t="str">
        <f t="shared" si="62"/>
        <v/>
      </c>
      <c r="X1204" s="53" t="str">
        <f t="shared" si="62"/>
        <v/>
      </c>
    </row>
    <row r="1205" spans="18:24" hidden="1" x14ac:dyDescent="0.3">
      <c r="R1205">
        <f t="shared" si="60"/>
        <v>0</v>
      </c>
      <c r="S1205">
        <f t="shared" si="61"/>
        <v>0</v>
      </c>
      <c r="T1205" s="53" t="str">
        <f t="shared" si="62"/>
        <v/>
      </c>
      <c r="U1205" s="53" t="str">
        <f t="shared" si="62"/>
        <v/>
      </c>
      <c r="V1205" s="53" t="str">
        <f t="shared" si="62"/>
        <v/>
      </c>
      <c r="W1205" s="53" t="str">
        <f t="shared" si="62"/>
        <v/>
      </c>
      <c r="X1205" s="53" t="str">
        <f t="shared" si="62"/>
        <v/>
      </c>
    </row>
    <row r="1206" spans="18:24" hidden="1" x14ac:dyDescent="0.3">
      <c r="R1206">
        <f t="shared" si="60"/>
        <v>0</v>
      </c>
      <c r="S1206">
        <f t="shared" si="61"/>
        <v>0</v>
      </c>
      <c r="T1206" s="53" t="str">
        <f t="shared" si="62"/>
        <v/>
      </c>
      <c r="U1206" s="53" t="str">
        <f t="shared" si="62"/>
        <v/>
      </c>
      <c r="V1206" s="53" t="str">
        <f t="shared" si="62"/>
        <v/>
      </c>
      <c r="W1206" s="53" t="str">
        <f t="shared" si="62"/>
        <v/>
      </c>
      <c r="X1206" s="53" t="str">
        <f t="shared" si="62"/>
        <v/>
      </c>
    </row>
    <row r="1207" spans="18:24" hidden="1" x14ac:dyDescent="0.3">
      <c r="R1207">
        <f t="shared" si="60"/>
        <v>0</v>
      </c>
      <c r="S1207">
        <f t="shared" si="61"/>
        <v>0</v>
      </c>
      <c r="T1207" s="53" t="str">
        <f t="shared" si="62"/>
        <v/>
      </c>
      <c r="U1207" s="53" t="str">
        <f t="shared" si="62"/>
        <v/>
      </c>
      <c r="V1207" s="53" t="str">
        <f t="shared" si="62"/>
        <v/>
      </c>
      <c r="W1207" s="53" t="str">
        <f t="shared" si="62"/>
        <v/>
      </c>
      <c r="X1207" s="53" t="str">
        <f t="shared" si="62"/>
        <v/>
      </c>
    </row>
    <row r="1208" spans="18:24" hidden="1" x14ac:dyDescent="0.3">
      <c r="R1208">
        <f t="shared" si="60"/>
        <v>0</v>
      </c>
      <c r="S1208">
        <f t="shared" si="61"/>
        <v>0</v>
      </c>
      <c r="T1208" s="53" t="str">
        <f t="shared" si="62"/>
        <v/>
      </c>
      <c r="U1208" s="53" t="str">
        <f t="shared" si="62"/>
        <v/>
      </c>
      <c r="V1208" s="53" t="str">
        <f t="shared" si="62"/>
        <v/>
      </c>
      <c r="W1208" s="53" t="str">
        <f t="shared" si="62"/>
        <v/>
      </c>
      <c r="X1208" s="53" t="str">
        <f t="shared" si="62"/>
        <v/>
      </c>
    </row>
    <row r="1209" spans="18:24" hidden="1" x14ac:dyDescent="0.3">
      <c r="R1209">
        <f t="shared" si="60"/>
        <v>0</v>
      </c>
      <c r="S1209">
        <f t="shared" si="61"/>
        <v>0</v>
      </c>
      <c r="T1209" s="53" t="str">
        <f t="shared" si="62"/>
        <v/>
      </c>
      <c r="U1209" s="53" t="str">
        <f t="shared" si="62"/>
        <v/>
      </c>
      <c r="V1209" s="53" t="str">
        <f t="shared" si="62"/>
        <v/>
      </c>
      <c r="W1209" s="53" t="str">
        <f t="shared" si="62"/>
        <v/>
      </c>
      <c r="X1209" s="53" t="str">
        <f t="shared" si="62"/>
        <v/>
      </c>
    </row>
    <row r="1210" spans="18:24" hidden="1" x14ac:dyDescent="0.3">
      <c r="R1210">
        <f t="shared" si="60"/>
        <v>0</v>
      </c>
      <c r="S1210">
        <f t="shared" si="61"/>
        <v>0</v>
      </c>
      <c r="T1210" s="53" t="str">
        <f t="shared" si="62"/>
        <v/>
      </c>
      <c r="U1210" s="53" t="str">
        <f t="shared" si="62"/>
        <v/>
      </c>
      <c r="V1210" s="53" t="str">
        <f t="shared" si="62"/>
        <v/>
      </c>
      <c r="W1210" s="53" t="str">
        <f t="shared" si="62"/>
        <v/>
      </c>
      <c r="X1210" s="53" t="str">
        <f t="shared" si="62"/>
        <v/>
      </c>
    </row>
    <row r="1211" spans="18:24" hidden="1" x14ac:dyDescent="0.3">
      <c r="R1211">
        <f t="shared" si="60"/>
        <v>0</v>
      </c>
      <c r="S1211">
        <f t="shared" si="61"/>
        <v>0</v>
      </c>
      <c r="T1211" s="53" t="str">
        <f t="shared" si="62"/>
        <v/>
      </c>
      <c r="U1211" s="53" t="str">
        <f t="shared" si="62"/>
        <v/>
      </c>
      <c r="V1211" s="53" t="str">
        <f t="shared" si="62"/>
        <v/>
      </c>
      <c r="W1211" s="53" t="str">
        <f t="shared" si="62"/>
        <v/>
      </c>
      <c r="X1211" s="53" t="str">
        <f t="shared" si="62"/>
        <v/>
      </c>
    </row>
    <row r="1212" spans="18:24" hidden="1" x14ac:dyDescent="0.3">
      <c r="R1212">
        <f t="shared" si="60"/>
        <v>0</v>
      </c>
      <c r="S1212">
        <f t="shared" si="61"/>
        <v>0</v>
      </c>
      <c r="T1212" s="53" t="str">
        <f t="shared" si="62"/>
        <v/>
      </c>
      <c r="U1212" s="53" t="str">
        <f t="shared" si="62"/>
        <v/>
      </c>
      <c r="V1212" s="53" t="str">
        <f t="shared" si="62"/>
        <v/>
      </c>
      <c r="W1212" s="53" t="str">
        <f t="shared" si="62"/>
        <v/>
      </c>
      <c r="X1212" s="53" t="str">
        <f t="shared" si="62"/>
        <v/>
      </c>
    </row>
    <row r="1213" spans="18:24" hidden="1" x14ac:dyDescent="0.3">
      <c r="R1213">
        <f t="shared" si="60"/>
        <v>0</v>
      </c>
      <c r="S1213">
        <f t="shared" si="61"/>
        <v>0</v>
      </c>
      <c r="T1213" s="53" t="str">
        <f t="shared" si="62"/>
        <v/>
      </c>
      <c r="U1213" s="53" t="str">
        <f t="shared" si="62"/>
        <v/>
      </c>
      <c r="V1213" s="53" t="str">
        <f t="shared" si="62"/>
        <v/>
      </c>
      <c r="W1213" s="53" t="str">
        <f t="shared" si="62"/>
        <v/>
      </c>
      <c r="X1213" s="53" t="str">
        <f t="shared" si="62"/>
        <v/>
      </c>
    </row>
    <row r="1214" spans="18:24" hidden="1" x14ac:dyDescent="0.3">
      <c r="R1214">
        <f t="shared" si="60"/>
        <v>0</v>
      </c>
      <c r="S1214">
        <f t="shared" si="61"/>
        <v>0</v>
      </c>
      <c r="T1214" s="53" t="str">
        <f t="shared" si="62"/>
        <v/>
      </c>
      <c r="U1214" s="53" t="str">
        <f t="shared" si="62"/>
        <v/>
      </c>
      <c r="V1214" s="53" t="str">
        <f t="shared" si="62"/>
        <v/>
      </c>
      <c r="W1214" s="53" t="str">
        <f t="shared" si="62"/>
        <v/>
      </c>
      <c r="X1214" s="53" t="str">
        <f t="shared" si="62"/>
        <v/>
      </c>
    </row>
    <row r="1215" spans="18:24" hidden="1" x14ac:dyDescent="0.3">
      <c r="R1215">
        <f t="shared" si="60"/>
        <v>0</v>
      </c>
      <c r="S1215">
        <f t="shared" si="61"/>
        <v>0</v>
      </c>
      <c r="T1215" s="53" t="str">
        <f t="shared" si="62"/>
        <v/>
      </c>
      <c r="U1215" s="53" t="str">
        <f t="shared" si="62"/>
        <v/>
      </c>
      <c r="V1215" s="53" t="str">
        <f t="shared" si="62"/>
        <v/>
      </c>
      <c r="W1215" s="53" t="str">
        <f t="shared" si="62"/>
        <v/>
      </c>
      <c r="X1215" s="53" t="str">
        <f t="shared" si="62"/>
        <v/>
      </c>
    </row>
    <row r="1216" spans="18:24" hidden="1" x14ac:dyDescent="0.3">
      <c r="R1216">
        <f t="shared" si="60"/>
        <v>0</v>
      </c>
      <c r="S1216">
        <f t="shared" si="61"/>
        <v>0</v>
      </c>
      <c r="T1216" s="53" t="str">
        <f t="shared" si="62"/>
        <v/>
      </c>
      <c r="U1216" s="53" t="str">
        <f t="shared" si="62"/>
        <v/>
      </c>
      <c r="V1216" s="53" t="str">
        <f t="shared" si="62"/>
        <v/>
      </c>
      <c r="W1216" s="53" t="str">
        <f t="shared" si="62"/>
        <v/>
      </c>
      <c r="X1216" s="53" t="str">
        <f t="shared" si="62"/>
        <v/>
      </c>
    </row>
    <row r="1217" spans="18:24" hidden="1" x14ac:dyDescent="0.3">
      <c r="R1217">
        <f t="shared" si="60"/>
        <v>0</v>
      </c>
      <c r="S1217">
        <f t="shared" si="61"/>
        <v>0</v>
      </c>
      <c r="T1217" s="53" t="str">
        <f t="shared" si="62"/>
        <v/>
      </c>
      <c r="U1217" s="53" t="str">
        <f t="shared" si="62"/>
        <v/>
      </c>
      <c r="V1217" s="53" t="str">
        <f t="shared" si="62"/>
        <v/>
      </c>
      <c r="W1217" s="53" t="str">
        <f t="shared" si="62"/>
        <v/>
      </c>
      <c r="X1217" s="53" t="str">
        <f t="shared" si="62"/>
        <v/>
      </c>
    </row>
    <row r="1218" spans="18:24" hidden="1" x14ac:dyDescent="0.3">
      <c r="R1218">
        <f t="shared" si="60"/>
        <v>0</v>
      </c>
      <c r="S1218">
        <f t="shared" si="61"/>
        <v>0</v>
      </c>
      <c r="T1218" s="53" t="str">
        <f t="shared" si="62"/>
        <v/>
      </c>
      <c r="U1218" s="53" t="str">
        <f t="shared" si="62"/>
        <v/>
      </c>
      <c r="V1218" s="53" t="str">
        <f t="shared" si="62"/>
        <v/>
      </c>
      <c r="W1218" s="53" t="str">
        <f t="shared" si="62"/>
        <v/>
      </c>
      <c r="X1218" s="53" t="str">
        <f t="shared" si="62"/>
        <v/>
      </c>
    </row>
    <row r="1219" spans="18:24" hidden="1" x14ac:dyDescent="0.3">
      <c r="R1219">
        <f t="shared" si="60"/>
        <v>0</v>
      </c>
      <c r="S1219">
        <f t="shared" si="61"/>
        <v>0</v>
      </c>
      <c r="T1219" s="53" t="str">
        <f t="shared" si="62"/>
        <v/>
      </c>
      <c r="U1219" s="53" t="str">
        <f t="shared" si="62"/>
        <v/>
      </c>
      <c r="V1219" s="53" t="str">
        <f t="shared" si="62"/>
        <v/>
      </c>
      <c r="W1219" s="53" t="str">
        <f t="shared" si="62"/>
        <v/>
      </c>
      <c r="X1219" s="53" t="str">
        <f t="shared" si="62"/>
        <v/>
      </c>
    </row>
    <row r="1220" spans="18:24" hidden="1" x14ac:dyDescent="0.3">
      <c r="R1220">
        <f t="shared" si="60"/>
        <v>0</v>
      </c>
      <c r="S1220">
        <f t="shared" si="61"/>
        <v>0</v>
      </c>
      <c r="T1220" s="53" t="str">
        <f t="shared" si="62"/>
        <v/>
      </c>
      <c r="U1220" s="53" t="str">
        <f t="shared" si="62"/>
        <v/>
      </c>
      <c r="V1220" s="53" t="str">
        <f t="shared" si="62"/>
        <v/>
      </c>
      <c r="W1220" s="53" t="str">
        <f t="shared" si="62"/>
        <v/>
      </c>
      <c r="X1220" s="53" t="str">
        <f t="shared" si="62"/>
        <v/>
      </c>
    </row>
    <row r="1221" spans="18:24" hidden="1" x14ac:dyDescent="0.3">
      <c r="R1221">
        <f t="shared" si="60"/>
        <v>0</v>
      </c>
      <c r="S1221">
        <f t="shared" si="61"/>
        <v>0</v>
      </c>
      <c r="T1221" s="53" t="str">
        <f t="shared" si="62"/>
        <v/>
      </c>
      <c r="U1221" s="53" t="str">
        <f t="shared" si="62"/>
        <v/>
      </c>
      <c r="V1221" s="53" t="str">
        <f t="shared" si="62"/>
        <v/>
      </c>
      <c r="W1221" s="53" t="str">
        <f t="shared" si="62"/>
        <v/>
      </c>
      <c r="X1221" s="53" t="str">
        <f t="shared" si="62"/>
        <v/>
      </c>
    </row>
    <row r="1222" spans="18:24" hidden="1" x14ac:dyDescent="0.3">
      <c r="R1222">
        <f t="shared" si="60"/>
        <v>0</v>
      </c>
      <c r="S1222">
        <f t="shared" si="61"/>
        <v>0</v>
      </c>
      <c r="T1222" s="53" t="str">
        <f t="shared" si="62"/>
        <v/>
      </c>
      <c r="U1222" s="53" t="str">
        <f t="shared" si="62"/>
        <v/>
      </c>
      <c r="V1222" s="53" t="str">
        <f t="shared" si="62"/>
        <v/>
      </c>
      <c r="W1222" s="53" t="str">
        <f t="shared" si="62"/>
        <v/>
      </c>
      <c r="X1222" s="53" t="str">
        <f t="shared" si="62"/>
        <v/>
      </c>
    </row>
    <row r="1223" spans="18:24" hidden="1" x14ac:dyDescent="0.3">
      <c r="R1223">
        <f t="shared" ref="R1223:R1286" si="63">IF(OR(D1223="GRUPO TEPSA",D1223="TODAS"),P1223/5,P1223)</f>
        <v>0</v>
      </c>
      <c r="S1223">
        <f t="shared" si="61"/>
        <v>0</v>
      </c>
      <c r="T1223" s="53" t="str">
        <f t="shared" si="62"/>
        <v/>
      </c>
      <c r="U1223" s="53" t="str">
        <f t="shared" si="62"/>
        <v/>
      </c>
      <c r="V1223" s="53" t="str">
        <f t="shared" si="62"/>
        <v/>
      </c>
      <c r="W1223" s="53" t="str">
        <f t="shared" si="62"/>
        <v/>
      </c>
      <c r="X1223" s="53" t="str">
        <f t="shared" si="62"/>
        <v/>
      </c>
    </row>
    <row r="1224" spans="18:24" hidden="1" x14ac:dyDescent="0.3">
      <c r="R1224">
        <f t="shared" si="63"/>
        <v>0</v>
      </c>
      <c r="S1224">
        <f t="shared" si="61"/>
        <v>0</v>
      </c>
      <c r="T1224" s="53" t="str">
        <f t="shared" si="62"/>
        <v/>
      </c>
      <c r="U1224" s="53" t="str">
        <f t="shared" si="62"/>
        <v/>
      </c>
      <c r="V1224" s="53" t="str">
        <f t="shared" si="62"/>
        <v/>
      </c>
      <c r="W1224" s="53" t="str">
        <f t="shared" si="62"/>
        <v/>
      </c>
      <c r="X1224" s="53" t="str">
        <f t="shared" si="62"/>
        <v/>
      </c>
    </row>
    <row r="1225" spans="18:24" hidden="1" x14ac:dyDescent="0.3">
      <c r="R1225">
        <f t="shared" si="63"/>
        <v>0</v>
      </c>
      <c r="S1225">
        <f t="shared" si="61"/>
        <v>0</v>
      </c>
      <c r="T1225" s="53" t="str">
        <f t="shared" si="62"/>
        <v/>
      </c>
      <c r="U1225" s="53" t="str">
        <f t="shared" si="62"/>
        <v/>
      </c>
      <c r="V1225" s="53" t="str">
        <f t="shared" si="62"/>
        <v/>
      </c>
      <c r="W1225" s="53" t="str">
        <f t="shared" si="62"/>
        <v/>
      </c>
      <c r="X1225" s="53" t="str">
        <f t="shared" si="62"/>
        <v/>
      </c>
    </row>
    <row r="1226" spans="18:24" hidden="1" x14ac:dyDescent="0.3">
      <c r="R1226">
        <f t="shared" si="63"/>
        <v>0</v>
      </c>
      <c r="S1226">
        <f t="shared" si="61"/>
        <v>0</v>
      </c>
      <c r="T1226" s="53" t="str">
        <f t="shared" si="62"/>
        <v/>
      </c>
      <c r="U1226" s="53" t="str">
        <f t="shared" si="62"/>
        <v/>
      </c>
      <c r="V1226" s="53" t="str">
        <f t="shared" si="62"/>
        <v/>
      </c>
      <c r="W1226" s="53" t="str">
        <f t="shared" si="62"/>
        <v/>
      </c>
      <c r="X1226" s="53" t="str">
        <f t="shared" si="62"/>
        <v/>
      </c>
    </row>
    <row r="1227" spans="18:24" hidden="1" x14ac:dyDescent="0.3">
      <c r="R1227">
        <f t="shared" si="63"/>
        <v>0</v>
      </c>
      <c r="S1227">
        <f t="shared" ref="S1227:S1290" si="64">IF(OR(D1227="GRUPO TEPSA",D1227="TODAS"),Q1227/5,Q1227)</f>
        <v>0</v>
      </c>
      <c r="T1227" s="53" t="str">
        <f t="shared" si="62"/>
        <v/>
      </c>
      <c r="U1227" s="53" t="str">
        <f t="shared" si="62"/>
        <v/>
      </c>
      <c r="V1227" s="53" t="str">
        <f t="shared" si="62"/>
        <v/>
      </c>
      <c r="W1227" s="53" t="str">
        <f t="shared" si="62"/>
        <v/>
      </c>
      <c r="X1227" s="53" t="str">
        <f t="shared" si="62"/>
        <v/>
      </c>
    </row>
    <row r="1228" spans="18:24" hidden="1" x14ac:dyDescent="0.3">
      <c r="R1228">
        <f t="shared" si="63"/>
        <v>0</v>
      </c>
      <c r="S1228">
        <f t="shared" si="64"/>
        <v>0</v>
      </c>
      <c r="T1228" s="53" t="str">
        <f t="shared" si="62"/>
        <v/>
      </c>
      <c r="U1228" s="53" t="str">
        <f t="shared" si="62"/>
        <v/>
      </c>
      <c r="V1228" s="53" t="str">
        <f t="shared" si="62"/>
        <v/>
      </c>
      <c r="W1228" s="53" t="str">
        <f t="shared" si="62"/>
        <v/>
      </c>
      <c r="X1228" s="53" t="str">
        <f t="shared" si="62"/>
        <v/>
      </c>
    </row>
    <row r="1229" spans="18:24" hidden="1" x14ac:dyDescent="0.3">
      <c r="R1229">
        <f t="shared" si="63"/>
        <v>0</v>
      </c>
      <c r="S1229">
        <f t="shared" si="64"/>
        <v>0</v>
      </c>
      <c r="T1229" s="53" t="str">
        <f t="shared" si="62"/>
        <v/>
      </c>
      <c r="U1229" s="53" t="str">
        <f t="shared" si="62"/>
        <v/>
      </c>
      <c r="V1229" s="53" t="str">
        <f t="shared" si="62"/>
        <v/>
      </c>
      <c r="W1229" s="53" t="str">
        <f t="shared" si="62"/>
        <v/>
      </c>
      <c r="X1229" s="53" t="str">
        <f t="shared" si="62"/>
        <v/>
      </c>
    </row>
    <row r="1230" spans="18:24" hidden="1" x14ac:dyDescent="0.3">
      <c r="R1230">
        <f t="shared" si="63"/>
        <v>0</v>
      </c>
      <c r="S1230">
        <f t="shared" si="64"/>
        <v>0</v>
      </c>
      <c r="T1230" s="53" t="str">
        <f t="shared" si="62"/>
        <v/>
      </c>
      <c r="U1230" s="53" t="str">
        <f t="shared" si="62"/>
        <v/>
      </c>
      <c r="V1230" s="53" t="str">
        <f t="shared" si="62"/>
        <v/>
      </c>
      <c r="W1230" s="53" t="str">
        <f t="shared" si="62"/>
        <v/>
      </c>
      <c r="X1230" s="53" t="str">
        <f t="shared" si="62"/>
        <v/>
      </c>
    </row>
    <row r="1231" spans="18:24" hidden="1" x14ac:dyDescent="0.3">
      <c r="R1231">
        <f t="shared" si="63"/>
        <v>0</v>
      </c>
      <c r="S1231">
        <f t="shared" si="64"/>
        <v>0</v>
      </c>
      <c r="T1231" s="53" t="str">
        <f t="shared" si="62"/>
        <v/>
      </c>
      <c r="U1231" s="53" t="str">
        <f t="shared" si="62"/>
        <v/>
      </c>
      <c r="V1231" s="53" t="str">
        <f t="shared" si="62"/>
        <v/>
      </c>
      <c r="W1231" s="53" t="str">
        <f t="shared" si="62"/>
        <v/>
      </c>
      <c r="X1231" s="53" t="str">
        <f t="shared" si="62"/>
        <v/>
      </c>
    </row>
    <row r="1232" spans="18:24" hidden="1" x14ac:dyDescent="0.3">
      <c r="R1232">
        <f t="shared" si="63"/>
        <v>0</v>
      </c>
      <c r="S1232">
        <f t="shared" si="64"/>
        <v>0</v>
      </c>
      <c r="T1232" s="53" t="str">
        <f t="shared" si="62"/>
        <v/>
      </c>
      <c r="U1232" s="53" t="str">
        <f t="shared" si="62"/>
        <v/>
      </c>
      <c r="V1232" s="53" t="str">
        <f t="shared" si="62"/>
        <v/>
      </c>
      <c r="W1232" s="53" t="str">
        <f t="shared" si="62"/>
        <v/>
      </c>
      <c r="X1232" s="53" t="str">
        <f t="shared" si="62"/>
        <v/>
      </c>
    </row>
    <row r="1233" spans="18:24" hidden="1" x14ac:dyDescent="0.3">
      <c r="R1233">
        <f t="shared" si="63"/>
        <v>0</v>
      </c>
      <c r="S1233">
        <f t="shared" si="64"/>
        <v>0</v>
      </c>
      <c r="T1233" s="53" t="str">
        <f t="shared" si="62"/>
        <v/>
      </c>
      <c r="U1233" s="53" t="str">
        <f t="shared" si="62"/>
        <v/>
      </c>
      <c r="V1233" s="53" t="str">
        <f t="shared" si="62"/>
        <v/>
      </c>
      <c r="W1233" s="53" t="str">
        <f t="shared" si="62"/>
        <v/>
      </c>
      <c r="X1233" s="53" t="str">
        <f t="shared" si="62"/>
        <v/>
      </c>
    </row>
    <row r="1234" spans="18:24" hidden="1" x14ac:dyDescent="0.3">
      <c r="R1234">
        <f t="shared" si="63"/>
        <v>0</v>
      </c>
      <c r="S1234">
        <f t="shared" si="64"/>
        <v>0</v>
      </c>
      <c r="T1234" s="53" t="str">
        <f t="shared" si="62"/>
        <v/>
      </c>
      <c r="U1234" s="53" t="str">
        <f t="shared" si="62"/>
        <v/>
      </c>
      <c r="V1234" s="53" t="str">
        <f t="shared" si="62"/>
        <v/>
      </c>
      <c r="W1234" s="53" t="str">
        <f t="shared" si="62"/>
        <v/>
      </c>
      <c r="X1234" s="53" t="str">
        <f t="shared" si="62"/>
        <v/>
      </c>
    </row>
    <row r="1235" spans="18:24" hidden="1" x14ac:dyDescent="0.3">
      <c r="R1235">
        <f t="shared" si="63"/>
        <v>0</v>
      </c>
      <c r="S1235">
        <f t="shared" si="64"/>
        <v>0</v>
      </c>
      <c r="T1235" s="53" t="str">
        <f t="shared" si="62"/>
        <v/>
      </c>
      <c r="U1235" s="53" t="str">
        <f t="shared" si="62"/>
        <v/>
      </c>
      <c r="V1235" s="53" t="str">
        <f t="shared" si="62"/>
        <v/>
      </c>
      <c r="W1235" s="53" t="str">
        <f t="shared" si="62"/>
        <v/>
      </c>
      <c r="X1235" s="53" t="str">
        <f t="shared" si="62"/>
        <v/>
      </c>
    </row>
    <row r="1236" spans="18:24" hidden="1" x14ac:dyDescent="0.3">
      <c r="R1236">
        <f t="shared" si="63"/>
        <v>0</v>
      </c>
      <c r="S1236">
        <f t="shared" si="64"/>
        <v>0</v>
      </c>
      <c r="T1236" s="53" t="str">
        <f t="shared" si="62"/>
        <v/>
      </c>
      <c r="U1236" s="53" t="str">
        <f t="shared" si="62"/>
        <v/>
      </c>
      <c r="V1236" s="53" t="str">
        <f t="shared" si="62"/>
        <v/>
      </c>
      <c r="W1236" s="53" t="str">
        <f t="shared" si="62"/>
        <v/>
      </c>
      <c r="X1236" s="53" t="str">
        <f t="shared" si="62"/>
        <v/>
      </c>
    </row>
    <row r="1237" spans="18:24" hidden="1" x14ac:dyDescent="0.3">
      <c r="R1237">
        <f t="shared" si="63"/>
        <v>0</v>
      </c>
      <c r="S1237">
        <f t="shared" si="64"/>
        <v>0</v>
      </c>
      <c r="T1237" s="53" t="str">
        <f t="shared" si="62"/>
        <v/>
      </c>
      <c r="U1237" s="53" t="str">
        <f t="shared" si="62"/>
        <v/>
      </c>
      <c r="V1237" s="53" t="str">
        <f t="shared" si="62"/>
        <v/>
      </c>
      <c r="W1237" s="53" t="str">
        <f t="shared" si="62"/>
        <v/>
      </c>
      <c r="X1237" s="53" t="str">
        <f t="shared" si="62"/>
        <v/>
      </c>
    </row>
    <row r="1238" spans="18:24" hidden="1" x14ac:dyDescent="0.3">
      <c r="R1238">
        <f t="shared" si="63"/>
        <v>0</v>
      </c>
      <c r="S1238">
        <f t="shared" si="64"/>
        <v>0</v>
      </c>
      <c r="T1238" s="53" t="str">
        <f t="shared" si="62"/>
        <v/>
      </c>
      <c r="U1238" s="53" t="str">
        <f t="shared" si="62"/>
        <v/>
      </c>
      <c r="V1238" s="53" t="str">
        <f t="shared" si="62"/>
        <v/>
      </c>
      <c r="W1238" s="53" t="str">
        <f t="shared" si="62"/>
        <v/>
      </c>
      <c r="X1238" s="53" t="str">
        <f t="shared" si="62"/>
        <v/>
      </c>
    </row>
    <row r="1239" spans="18:24" hidden="1" x14ac:dyDescent="0.3">
      <c r="R1239">
        <f t="shared" si="63"/>
        <v>0</v>
      </c>
      <c r="S1239">
        <f t="shared" si="64"/>
        <v>0</v>
      </c>
      <c r="T1239" s="53" t="str">
        <f t="shared" si="62"/>
        <v/>
      </c>
      <c r="U1239" s="53" t="str">
        <f t="shared" si="62"/>
        <v/>
      </c>
      <c r="V1239" s="53" t="str">
        <f t="shared" si="62"/>
        <v/>
      </c>
      <c r="W1239" s="53" t="str">
        <f t="shared" si="62"/>
        <v/>
      </c>
      <c r="X1239" s="53" t="str">
        <f t="shared" si="62"/>
        <v/>
      </c>
    </row>
    <row r="1240" spans="18:24" hidden="1" x14ac:dyDescent="0.3">
      <c r="R1240">
        <f t="shared" si="63"/>
        <v>0</v>
      </c>
      <c r="S1240">
        <f t="shared" si="64"/>
        <v>0</v>
      </c>
      <c r="T1240" s="53" t="str">
        <f t="shared" si="62"/>
        <v/>
      </c>
      <c r="U1240" s="53" t="str">
        <f t="shared" si="62"/>
        <v/>
      </c>
      <c r="V1240" s="53" t="str">
        <f t="shared" si="62"/>
        <v/>
      </c>
      <c r="W1240" s="53" t="str">
        <f t="shared" si="62"/>
        <v/>
      </c>
      <c r="X1240" s="53" t="str">
        <f t="shared" si="62"/>
        <v/>
      </c>
    </row>
    <row r="1241" spans="18:24" hidden="1" x14ac:dyDescent="0.3">
      <c r="R1241">
        <f t="shared" si="63"/>
        <v>0</v>
      </c>
      <c r="S1241">
        <f t="shared" si="64"/>
        <v>0</v>
      </c>
      <c r="T1241" s="53" t="str">
        <f t="shared" si="62"/>
        <v/>
      </c>
      <c r="U1241" s="53" t="str">
        <f t="shared" si="62"/>
        <v/>
      </c>
      <c r="V1241" s="53" t="str">
        <f t="shared" si="62"/>
        <v/>
      </c>
      <c r="W1241" s="53" t="str">
        <f t="shared" si="62"/>
        <v/>
      </c>
      <c r="X1241" s="53" t="str">
        <f t="shared" si="62"/>
        <v/>
      </c>
    </row>
    <row r="1242" spans="18:24" hidden="1" x14ac:dyDescent="0.3">
      <c r="R1242">
        <f t="shared" si="63"/>
        <v>0</v>
      </c>
      <c r="S1242">
        <f t="shared" si="64"/>
        <v>0</v>
      </c>
      <c r="T1242" s="53" t="str">
        <f t="shared" si="62"/>
        <v/>
      </c>
      <c r="U1242" s="53" t="str">
        <f t="shared" si="62"/>
        <v/>
      </c>
      <c r="V1242" s="53" t="str">
        <f t="shared" si="62"/>
        <v/>
      </c>
      <c r="W1242" s="53" t="str">
        <f t="shared" si="62"/>
        <v/>
      </c>
      <c r="X1242" s="53" t="str">
        <f t="shared" si="62"/>
        <v/>
      </c>
    </row>
    <row r="1243" spans="18:24" hidden="1" x14ac:dyDescent="0.3">
      <c r="R1243">
        <f t="shared" si="63"/>
        <v>0</v>
      </c>
      <c r="S1243">
        <f t="shared" si="64"/>
        <v>0</v>
      </c>
      <c r="T1243" s="53" t="str">
        <f t="shared" ref="T1243:X1293" si="65">IF(OR(COUNTIF($D1243,"*"&amp;T$5&amp;"*")&gt;0,$D1243="GRUPO TEPSA"),T$5,"")</f>
        <v/>
      </c>
      <c r="U1243" s="53" t="str">
        <f t="shared" si="65"/>
        <v/>
      </c>
      <c r="V1243" s="53" t="str">
        <f t="shared" si="65"/>
        <v/>
      </c>
      <c r="W1243" s="53" t="str">
        <f t="shared" si="65"/>
        <v/>
      </c>
      <c r="X1243" s="53" t="str">
        <f t="shared" si="65"/>
        <v/>
      </c>
    </row>
    <row r="1244" spans="18:24" hidden="1" x14ac:dyDescent="0.3">
      <c r="R1244">
        <f t="shared" si="63"/>
        <v>0</v>
      </c>
      <c r="S1244">
        <f t="shared" si="64"/>
        <v>0</v>
      </c>
      <c r="T1244" s="53" t="str">
        <f t="shared" si="65"/>
        <v/>
      </c>
      <c r="U1244" s="53" t="str">
        <f t="shared" si="65"/>
        <v/>
      </c>
      <c r="V1244" s="53" t="str">
        <f t="shared" si="65"/>
        <v/>
      </c>
      <c r="W1244" s="53" t="str">
        <f t="shared" si="65"/>
        <v/>
      </c>
      <c r="X1244" s="53" t="str">
        <f t="shared" si="65"/>
        <v/>
      </c>
    </row>
    <row r="1245" spans="18:24" hidden="1" x14ac:dyDescent="0.3">
      <c r="R1245">
        <f t="shared" si="63"/>
        <v>0</v>
      </c>
      <c r="S1245">
        <f t="shared" si="64"/>
        <v>0</v>
      </c>
      <c r="T1245" s="53" t="str">
        <f t="shared" si="65"/>
        <v/>
      </c>
      <c r="U1245" s="53" t="str">
        <f t="shared" si="65"/>
        <v/>
      </c>
      <c r="V1245" s="53" t="str">
        <f t="shared" si="65"/>
        <v/>
      </c>
      <c r="W1245" s="53" t="str">
        <f t="shared" si="65"/>
        <v/>
      </c>
      <c r="X1245" s="53" t="str">
        <f t="shared" si="65"/>
        <v/>
      </c>
    </row>
    <row r="1246" spans="18:24" hidden="1" x14ac:dyDescent="0.3">
      <c r="R1246">
        <f t="shared" si="63"/>
        <v>0</v>
      </c>
      <c r="S1246">
        <f t="shared" si="64"/>
        <v>0</v>
      </c>
      <c r="T1246" s="53" t="str">
        <f t="shared" si="65"/>
        <v/>
      </c>
      <c r="U1246" s="53" t="str">
        <f t="shared" si="65"/>
        <v/>
      </c>
      <c r="V1246" s="53" t="str">
        <f t="shared" si="65"/>
        <v/>
      </c>
      <c r="W1246" s="53" t="str">
        <f t="shared" si="65"/>
        <v/>
      </c>
      <c r="X1246" s="53" t="str">
        <f t="shared" si="65"/>
        <v/>
      </c>
    </row>
    <row r="1247" spans="18:24" hidden="1" x14ac:dyDescent="0.3">
      <c r="R1247">
        <f t="shared" si="63"/>
        <v>0</v>
      </c>
      <c r="S1247">
        <f t="shared" si="64"/>
        <v>0</v>
      </c>
      <c r="T1247" s="53" t="str">
        <f t="shared" si="65"/>
        <v/>
      </c>
      <c r="U1247" s="53" t="str">
        <f t="shared" si="65"/>
        <v/>
      </c>
      <c r="V1247" s="53" t="str">
        <f t="shared" si="65"/>
        <v/>
      </c>
      <c r="W1247" s="53" t="str">
        <f t="shared" si="65"/>
        <v/>
      </c>
      <c r="X1247" s="53" t="str">
        <f t="shared" si="65"/>
        <v/>
      </c>
    </row>
    <row r="1248" spans="18:24" hidden="1" x14ac:dyDescent="0.3">
      <c r="R1248">
        <f t="shared" si="63"/>
        <v>0</v>
      </c>
      <c r="S1248">
        <f t="shared" si="64"/>
        <v>0</v>
      </c>
      <c r="T1248" s="53" t="str">
        <f t="shared" si="65"/>
        <v/>
      </c>
      <c r="U1248" s="53" t="str">
        <f t="shared" si="65"/>
        <v/>
      </c>
      <c r="V1248" s="53" t="str">
        <f t="shared" si="65"/>
        <v/>
      </c>
      <c r="W1248" s="53" t="str">
        <f t="shared" si="65"/>
        <v/>
      </c>
      <c r="X1248" s="53" t="str">
        <f t="shared" si="65"/>
        <v/>
      </c>
    </row>
    <row r="1249" spans="18:24" hidden="1" x14ac:dyDescent="0.3">
      <c r="R1249">
        <f t="shared" si="63"/>
        <v>0</v>
      </c>
      <c r="S1249">
        <f t="shared" si="64"/>
        <v>0</v>
      </c>
      <c r="T1249" s="53" t="str">
        <f t="shared" si="65"/>
        <v/>
      </c>
      <c r="U1249" s="53" t="str">
        <f t="shared" si="65"/>
        <v/>
      </c>
      <c r="V1249" s="53" t="str">
        <f t="shared" si="65"/>
        <v/>
      </c>
      <c r="W1249" s="53" t="str">
        <f t="shared" si="65"/>
        <v/>
      </c>
      <c r="X1249" s="53" t="str">
        <f t="shared" si="65"/>
        <v/>
      </c>
    </row>
    <row r="1250" spans="18:24" hidden="1" x14ac:dyDescent="0.3">
      <c r="R1250">
        <f t="shared" si="63"/>
        <v>0</v>
      </c>
      <c r="S1250">
        <f t="shared" si="64"/>
        <v>0</v>
      </c>
      <c r="T1250" s="53" t="str">
        <f t="shared" si="65"/>
        <v/>
      </c>
      <c r="U1250" s="53" t="str">
        <f t="shared" si="65"/>
        <v/>
      </c>
      <c r="V1250" s="53" t="str">
        <f t="shared" si="65"/>
        <v/>
      </c>
      <c r="W1250" s="53" t="str">
        <f t="shared" si="65"/>
        <v/>
      </c>
      <c r="X1250" s="53" t="str">
        <f t="shared" si="65"/>
        <v/>
      </c>
    </row>
    <row r="1251" spans="18:24" hidden="1" x14ac:dyDescent="0.3">
      <c r="R1251">
        <f t="shared" si="63"/>
        <v>0</v>
      </c>
      <c r="S1251">
        <f t="shared" si="64"/>
        <v>0</v>
      </c>
      <c r="T1251" s="53" t="str">
        <f t="shared" si="65"/>
        <v/>
      </c>
      <c r="U1251" s="53" t="str">
        <f t="shared" si="65"/>
        <v/>
      </c>
      <c r="V1251" s="53" t="str">
        <f t="shared" si="65"/>
        <v/>
      </c>
      <c r="W1251" s="53" t="str">
        <f t="shared" si="65"/>
        <v/>
      </c>
      <c r="X1251" s="53" t="str">
        <f t="shared" si="65"/>
        <v/>
      </c>
    </row>
    <row r="1252" spans="18:24" hidden="1" x14ac:dyDescent="0.3">
      <c r="R1252">
        <f t="shared" si="63"/>
        <v>0</v>
      </c>
      <c r="S1252">
        <f t="shared" si="64"/>
        <v>0</v>
      </c>
      <c r="T1252" s="53" t="str">
        <f t="shared" si="65"/>
        <v/>
      </c>
      <c r="U1252" s="53" t="str">
        <f t="shared" si="65"/>
        <v/>
      </c>
      <c r="V1252" s="53" t="str">
        <f t="shared" si="65"/>
        <v/>
      </c>
      <c r="W1252" s="53" t="str">
        <f t="shared" si="65"/>
        <v/>
      </c>
      <c r="X1252" s="53" t="str">
        <f t="shared" si="65"/>
        <v/>
      </c>
    </row>
    <row r="1253" spans="18:24" hidden="1" x14ac:dyDescent="0.3">
      <c r="R1253">
        <f t="shared" si="63"/>
        <v>0</v>
      </c>
      <c r="S1253">
        <f t="shared" si="64"/>
        <v>0</v>
      </c>
      <c r="T1253" s="53" t="str">
        <f t="shared" si="65"/>
        <v/>
      </c>
      <c r="U1253" s="53" t="str">
        <f t="shared" si="65"/>
        <v/>
      </c>
      <c r="V1253" s="53" t="str">
        <f t="shared" si="65"/>
        <v/>
      </c>
      <c r="W1253" s="53" t="str">
        <f t="shared" si="65"/>
        <v/>
      </c>
      <c r="X1253" s="53" t="str">
        <f t="shared" si="65"/>
        <v/>
      </c>
    </row>
    <row r="1254" spans="18:24" hidden="1" x14ac:dyDescent="0.3">
      <c r="R1254">
        <f t="shared" si="63"/>
        <v>0</v>
      </c>
      <c r="S1254">
        <f t="shared" si="64"/>
        <v>0</v>
      </c>
      <c r="T1254" s="53" t="str">
        <f t="shared" si="65"/>
        <v/>
      </c>
      <c r="U1254" s="53" t="str">
        <f t="shared" si="65"/>
        <v/>
      </c>
      <c r="V1254" s="53" t="str">
        <f t="shared" si="65"/>
        <v/>
      </c>
      <c r="W1254" s="53" t="str">
        <f t="shared" si="65"/>
        <v/>
      </c>
      <c r="X1254" s="53" t="str">
        <f t="shared" si="65"/>
        <v/>
      </c>
    </row>
    <row r="1255" spans="18:24" hidden="1" x14ac:dyDescent="0.3">
      <c r="R1255">
        <f t="shared" si="63"/>
        <v>0</v>
      </c>
      <c r="S1255">
        <f t="shared" si="64"/>
        <v>0</v>
      </c>
      <c r="T1255" s="53" t="str">
        <f t="shared" si="65"/>
        <v/>
      </c>
      <c r="U1255" s="53" t="str">
        <f t="shared" si="65"/>
        <v/>
      </c>
      <c r="V1255" s="53" t="str">
        <f t="shared" si="65"/>
        <v/>
      </c>
      <c r="W1255" s="53" t="str">
        <f t="shared" si="65"/>
        <v/>
      </c>
      <c r="X1255" s="53" t="str">
        <f t="shared" si="65"/>
        <v/>
      </c>
    </row>
    <row r="1256" spans="18:24" hidden="1" x14ac:dyDescent="0.3">
      <c r="R1256">
        <f t="shared" si="63"/>
        <v>0</v>
      </c>
      <c r="S1256">
        <f t="shared" si="64"/>
        <v>0</v>
      </c>
      <c r="T1256" s="53" t="str">
        <f t="shared" si="65"/>
        <v/>
      </c>
      <c r="U1256" s="53" t="str">
        <f t="shared" si="65"/>
        <v/>
      </c>
      <c r="V1256" s="53" t="str">
        <f t="shared" si="65"/>
        <v/>
      </c>
      <c r="W1256" s="53" t="str">
        <f t="shared" si="65"/>
        <v/>
      </c>
      <c r="X1256" s="53" t="str">
        <f t="shared" si="65"/>
        <v/>
      </c>
    </row>
    <row r="1257" spans="18:24" hidden="1" x14ac:dyDescent="0.3">
      <c r="R1257">
        <f t="shared" si="63"/>
        <v>0</v>
      </c>
      <c r="S1257">
        <f t="shared" si="64"/>
        <v>0</v>
      </c>
      <c r="T1257" s="53" t="str">
        <f t="shared" si="65"/>
        <v/>
      </c>
      <c r="U1257" s="53" t="str">
        <f t="shared" si="65"/>
        <v/>
      </c>
      <c r="V1257" s="53" t="str">
        <f t="shared" si="65"/>
        <v/>
      </c>
      <c r="W1257" s="53" t="str">
        <f t="shared" si="65"/>
        <v/>
      </c>
      <c r="X1257" s="53" t="str">
        <f t="shared" si="65"/>
        <v/>
      </c>
    </row>
    <row r="1258" spans="18:24" hidden="1" x14ac:dyDescent="0.3">
      <c r="R1258">
        <f t="shared" si="63"/>
        <v>0</v>
      </c>
      <c r="S1258">
        <f t="shared" si="64"/>
        <v>0</v>
      </c>
      <c r="T1258" s="53" t="str">
        <f t="shared" si="65"/>
        <v/>
      </c>
      <c r="U1258" s="53" t="str">
        <f t="shared" si="65"/>
        <v/>
      </c>
      <c r="V1258" s="53" t="str">
        <f t="shared" si="65"/>
        <v/>
      </c>
      <c r="W1258" s="53" t="str">
        <f t="shared" si="65"/>
        <v/>
      </c>
      <c r="X1258" s="53" t="str">
        <f t="shared" si="65"/>
        <v/>
      </c>
    </row>
    <row r="1259" spans="18:24" hidden="1" x14ac:dyDescent="0.3">
      <c r="R1259">
        <f t="shared" si="63"/>
        <v>0</v>
      </c>
      <c r="S1259">
        <f t="shared" si="64"/>
        <v>0</v>
      </c>
      <c r="T1259" s="53" t="str">
        <f t="shared" si="65"/>
        <v/>
      </c>
      <c r="U1259" s="53" t="str">
        <f t="shared" si="65"/>
        <v/>
      </c>
      <c r="V1259" s="53" t="str">
        <f t="shared" si="65"/>
        <v/>
      </c>
      <c r="W1259" s="53" t="str">
        <f t="shared" si="65"/>
        <v/>
      </c>
      <c r="X1259" s="53" t="str">
        <f t="shared" si="65"/>
        <v/>
      </c>
    </row>
    <row r="1260" spans="18:24" hidden="1" x14ac:dyDescent="0.3">
      <c r="R1260">
        <f t="shared" si="63"/>
        <v>0</v>
      </c>
      <c r="S1260">
        <f t="shared" si="64"/>
        <v>0</v>
      </c>
      <c r="T1260" s="53" t="str">
        <f t="shared" si="65"/>
        <v/>
      </c>
      <c r="U1260" s="53" t="str">
        <f t="shared" si="65"/>
        <v/>
      </c>
      <c r="V1260" s="53" t="str">
        <f t="shared" si="65"/>
        <v/>
      </c>
      <c r="W1260" s="53" t="str">
        <f t="shared" si="65"/>
        <v/>
      </c>
      <c r="X1260" s="53" t="str">
        <f t="shared" si="65"/>
        <v/>
      </c>
    </row>
    <row r="1261" spans="18:24" hidden="1" x14ac:dyDescent="0.3">
      <c r="R1261">
        <f t="shared" si="63"/>
        <v>0</v>
      </c>
      <c r="S1261">
        <f t="shared" si="64"/>
        <v>0</v>
      </c>
      <c r="T1261" s="53" t="str">
        <f t="shared" si="65"/>
        <v/>
      </c>
      <c r="U1261" s="53" t="str">
        <f t="shared" si="65"/>
        <v/>
      </c>
      <c r="V1261" s="53" t="str">
        <f t="shared" si="65"/>
        <v/>
      </c>
      <c r="W1261" s="53" t="str">
        <f t="shared" si="65"/>
        <v/>
      </c>
      <c r="X1261" s="53" t="str">
        <f t="shared" si="65"/>
        <v/>
      </c>
    </row>
    <row r="1262" spans="18:24" hidden="1" x14ac:dyDescent="0.3">
      <c r="R1262">
        <f t="shared" si="63"/>
        <v>0</v>
      </c>
      <c r="S1262">
        <f t="shared" si="64"/>
        <v>0</v>
      </c>
      <c r="T1262" s="53" t="str">
        <f t="shared" si="65"/>
        <v/>
      </c>
      <c r="U1262" s="53" t="str">
        <f t="shared" si="65"/>
        <v/>
      </c>
      <c r="V1262" s="53" t="str">
        <f t="shared" si="65"/>
        <v/>
      </c>
      <c r="W1262" s="53" t="str">
        <f t="shared" si="65"/>
        <v/>
      </c>
      <c r="X1262" s="53" t="str">
        <f t="shared" si="65"/>
        <v/>
      </c>
    </row>
    <row r="1263" spans="18:24" hidden="1" x14ac:dyDescent="0.3">
      <c r="R1263">
        <f t="shared" si="63"/>
        <v>0</v>
      </c>
      <c r="S1263">
        <f t="shared" si="64"/>
        <v>0</v>
      </c>
      <c r="T1263" s="53" t="str">
        <f t="shared" si="65"/>
        <v/>
      </c>
      <c r="U1263" s="53" t="str">
        <f t="shared" si="65"/>
        <v/>
      </c>
      <c r="V1263" s="53" t="str">
        <f t="shared" si="65"/>
        <v/>
      </c>
      <c r="W1263" s="53" t="str">
        <f t="shared" si="65"/>
        <v/>
      </c>
      <c r="X1263" s="53" t="str">
        <f t="shared" si="65"/>
        <v/>
      </c>
    </row>
    <row r="1264" spans="18:24" hidden="1" x14ac:dyDescent="0.3">
      <c r="R1264">
        <f t="shared" si="63"/>
        <v>0</v>
      </c>
      <c r="S1264">
        <f t="shared" si="64"/>
        <v>0</v>
      </c>
      <c r="T1264" s="53" t="str">
        <f t="shared" si="65"/>
        <v/>
      </c>
      <c r="U1264" s="53" t="str">
        <f t="shared" si="65"/>
        <v/>
      </c>
      <c r="V1264" s="53" t="str">
        <f t="shared" si="65"/>
        <v/>
      </c>
      <c r="W1264" s="53" t="str">
        <f t="shared" si="65"/>
        <v/>
      </c>
      <c r="X1264" s="53" t="str">
        <f t="shared" si="65"/>
        <v/>
      </c>
    </row>
    <row r="1265" spans="18:24" hidden="1" x14ac:dyDescent="0.3">
      <c r="R1265">
        <f t="shared" si="63"/>
        <v>0</v>
      </c>
      <c r="S1265">
        <f t="shared" si="64"/>
        <v>0</v>
      </c>
      <c r="T1265" s="53" t="str">
        <f t="shared" si="65"/>
        <v/>
      </c>
      <c r="U1265" s="53" t="str">
        <f t="shared" si="65"/>
        <v/>
      </c>
      <c r="V1265" s="53" t="str">
        <f t="shared" si="65"/>
        <v/>
      </c>
      <c r="W1265" s="53" t="str">
        <f t="shared" si="65"/>
        <v/>
      </c>
      <c r="X1265" s="53" t="str">
        <f t="shared" si="65"/>
        <v/>
      </c>
    </row>
    <row r="1266" spans="18:24" hidden="1" x14ac:dyDescent="0.3">
      <c r="R1266">
        <f t="shared" si="63"/>
        <v>0</v>
      </c>
      <c r="S1266">
        <f t="shared" si="64"/>
        <v>0</v>
      </c>
      <c r="T1266" s="53" t="str">
        <f t="shared" si="65"/>
        <v/>
      </c>
      <c r="U1266" s="53" t="str">
        <f t="shared" si="65"/>
        <v/>
      </c>
      <c r="V1266" s="53" t="str">
        <f t="shared" si="65"/>
        <v/>
      </c>
      <c r="W1266" s="53" t="str">
        <f t="shared" si="65"/>
        <v/>
      </c>
      <c r="X1266" s="53" t="str">
        <f t="shared" si="65"/>
        <v/>
      </c>
    </row>
    <row r="1267" spans="18:24" hidden="1" x14ac:dyDescent="0.3">
      <c r="R1267">
        <f t="shared" si="63"/>
        <v>0</v>
      </c>
      <c r="S1267">
        <f t="shared" si="64"/>
        <v>0</v>
      </c>
      <c r="T1267" s="53" t="str">
        <f t="shared" si="65"/>
        <v/>
      </c>
      <c r="U1267" s="53" t="str">
        <f t="shared" si="65"/>
        <v/>
      </c>
      <c r="V1267" s="53" t="str">
        <f t="shared" si="65"/>
        <v/>
      </c>
      <c r="W1267" s="53" t="str">
        <f t="shared" si="65"/>
        <v/>
      </c>
      <c r="X1267" s="53" t="str">
        <f t="shared" si="65"/>
        <v/>
      </c>
    </row>
    <row r="1268" spans="18:24" hidden="1" x14ac:dyDescent="0.3">
      <c r="R1268">
        <f t="shared" si="63"/>
        <v>0</v>
      </c>
      <c r="S1268">
        <f t="shared" si="64"/>
        <v>0</v>
      </c>
      <c r="T1268" s="53" t="str">
        <f t="shared" si="65"/>
        <v/>
      </c>
      <c r="U1268" s="53" t="str">
        <f t="shared" si="65"/>
        <v/>
      </c>
      <c r="V1268" s="53" t="str">
        <f t="shared" si="65"/>
        <v/>
      </c>
      <c r="W1268" s="53" t="str">
        <f t="shared" si="65"/>
        <v/>
      </c>
      <c r="X1268" s="53" t="str">
        <f t="shared" si="65"/>
        <v/>
      </c>
    </row>
    <row r="1269" spans="18:24" hidden="1" x14ac:dyDescent="0.3">
      <c r="R1269">
        <f t="shared" si="63"/>
        <v>0</v>
      </c>
      <c r="S1269">
        <f t="shared" si="64"/>
        <v>0</v>
      </c>
      <c r="T1269" s="53" t="str">
        <f t="shared" si="65"/>
        <v/>
      </c>
      <c r="U1269" s="53" t="str">
        <f t="shared" si="65"/>
        <v/>
      </c>
      <c r="V1269" s="53" t="str">
        <f t="shared" si="65"/>
        <v/>
      </c>
      <c r="W1269" s="53" t="str">
        <f t="shared" si="65"/>
        <v/>
      </c>
      <c r="X1269" s="53" t="str">
        <f t="shared" si="65"/>
        <v/>
      </c>
    </row>
    <row r="1270" spans="18:24" hidden="1" x14ac:dyDescent="0.3">
      <c r="R1270">
        <f t="shared" si="63"/>
        <v>0</v>
      </c>
      <c r="S1270">
        <f t="shared" si="64"/>
        <v>0</v>
      </c>
      <c r="T1270" s="53" t="str">
        <f t="shared" si="65"/>
        <v/>
      </c>
      <c r="U1270" s="53" t="str">
        <f t="shared" si="65"/>
        <v/>
      </c>
      <c r="V1270" s="53" t="str">
        <f t="shared" si="65"/>
        <v/>
      </c>
      <c r="W1270" s="53" t="str">
        <f t="shared" si="65"/>
        <v/>
      </c>
      <c r="X1270" s="53" t="str">
        <f t="shared" si="65"/>
        <v/>
      </c>
    </row>
    <row r="1271" spans="18:24" hidden="1" x14ac:dyDescent="0.3">
      <c r="R1271">
        <f t="shared" si="63"/>
        <v>0</v>
      </c>
      <c r="S1271">
        <f t="shared" si="64"/>
        <v>0</v>
      </c>
      <c r="T1271" s="53" t="str">
        <f t="shared" si="65"/>
        <v/>
      </c>
      <c r="U1271" s="53" t="str">
        <f t="shared" si="65"/>
        <v/>
      </c>
      <c r="V1271" s="53" t="str">
        <f t="shared" si="65"/>
        <v/>
      </c>
      <c r="W1271" s="53" t="str">
        <f t="shared" si="65"/>
        <v/>
      </c>
      <c r="X1271" s="53" t="str">
        <f t="shared" si="65"/>
        <v/>
      </c>
    </row>
    <row r="1272" spans="18:24" hidden="1" x14ac:dyDescent="0.3">
      <c r="R1272">
        <f t="shared" si="63"/>
        <v>0</v>
      </c>
      <c r="S1272">
        <f t="shared" si="64"/>
        <v>0</v>
      </c>
      <c r="T1272" s="53" t="str">
        <f t="shared" si="65"/>
        <v/>
      </c>
      <c r="U1272" s="53" t="str">
        <f t="shared" si="65"/>
        <v/>
      </c>
      <c r="V1272" s="53" t="str">
        <f t="shared" si="65"/>
        <v/>
      </c>
      <c r="W1272" s="53" t="str">
        <f t="shared" si="65"/>
        <v/>
      </c>
      <c r="X1272" s="53" t="str">
        <f t="shared" si="65"/>
        <v/>
      </c>
    </row>
    <row r="1273" spans="18:24" hidden="1" x14ac:dyDescent="0.3">
      <c r="R1273">
        <f t="shared" si="63"/>
        <v>0</v>
      </c>
      <c r="S1273">
        <f t="shared" si="64"/>
        <v>0</v>
      </c>
      <c r="T1273" s="53" t="str">
        <f t="shared" si="65"/>
        <v/>
      </c>
      <c r="U1273" s="53" t="str">
        <f t="shared" si="65"/>
        <v/>
      </c>
      <c r="V1273" s="53" t="str">
        <f t="shared" si="65"/>
        <v/>
      </c>
      <c r="W1273" s="53" t="str">
        <f t="shared" si="65"/>
        <v/>
      </c>
      <c r="X1273" s="53" t="str">
        <f t="shared" si="65"/>
        <v/>
      </c>
    </row>
    <row r="1274" spans="18:24" hidden="1" x14ac:dyDescent="0.3">
      <c r="R1274">
        <f t="shared" si="63"/>
        <v>0</v>
      </c>
      <c r="S1274">
        <f t="shared" si="64"/>
        <v>0</v>
      </c>
      <c r="T1274" s="53" t="str">
        <f t="shared" si="65"/>
        <v/>
      </c>
      <c r="U1274" s="53" t="str">
        <f t="shared" si="65"/>
        <v/>
      </c>
      <c r="V1274" s="53" t="str">
        <f t="shared" si="65"/>
        <v/>
      </c>
      <c r="W1274" s="53" t="str">
        <f t="shared" si="65"/>
        <v/>
      </c>
      <c r="X1274" s="53" t="str">
        <f t="shared" si="65"/>
        <v/>
      </c>
    </row>
    <row r="1275" spans="18:24" hidden="1" x14ac:dyDescent="0.3">
      <c r="R1275">
        <f t="shared" si="63"/>
        <v>0</v>
      </c>
      <c r="S1275">
        <f t="shared" si="64"/>
        <v>0</v>
      </c>
      <c r="T1275" s="53" t="str">
        <f t="shared" si="65"/>
        <v/>
      </c>
      <c r="U1275" s="53" t="str">
        <f t="shared" si="65"/>
        <v/>
      </c>
      <c r="V1275" s="53" t="str">
        <f t="shared" si="65"/>
        <v/>
      </c>
      <c r="W1275" s="53" t="str">
        <f t="shared" si="65"/>
        <v/>
      </c>
      <c r="X1275" s="53" t="str">
        <f t="shared" si="65"/>
        <v/>
      </c>
    </row>
    <row r="1276" spans="18:24" hidden="1" x14ac:dyDescent="0.3">
      <c r="R1276">
        <f t="shared" si="63"/>
        <v>0</v>
      </c>
      <c r="S1276">
        <f t="shared" si="64"/>
        <v>0</v>
      </c>
      <c r="T1276" s="53" t="str">
        <f t="shared" si="65"/>
        <v/>
      </c>
      <c r="U1276" s="53" t="str">
        <f t="shared" si="65"/>
        <v/>
      </c>
      <c r="V1276" s="53" t="str">
        <f t="shared" si="65"/>
        <v/>
      </c>
      <c r="W1276" s="53" t="str">
        <f t="shared" si="65"/>
        <v/>
      </c>
      <c r="X1276" s="53" t="str">
        <f t="shared" si="65"/>
        <v/>
      </c>
    </row>
    <row r="1277" spans="18:24" hidden="1" x14ac:dyDescent="0.3">
      <c r="R1277">
        <f t="shared" si="63"/>
        <v>0</v>
      </c>
      <c r="S1277">
        <f t="shared" si="64"/>
        <v>0</v>
      </c>
      <c r="T1277" s="53" t="str">
        <f t="shared" si="65"/>
        <v/>
      </c>
      <c r="U1277" s="53" t="str">
        <f t="shared" si="65"/>
        <v/>
      </c>
      <c r="V1277" s="53" t="str">
        <f t="shared" si="65"/>
        <v/>
      </c>
      <c r="W1277" s="53" t="str">
        <f t="shared" si="65"/>
        <v/>
      </c>
      <c r="X1277" s="53" t="str">
        <f t="shared" si="65"/>
        <v/>
      </c>
    </row>
    <row r="1278" spans="18:24" hidden="1" x14ac:dyDescent="0.3">
      <c r="R1278">
        <f t="shared" si="63"/>
        <v>0</v>
      </c>
      <c r="S1278">
        <f t="shared" si="64"/>
        <v>0</v>
      </c>
      <c r="T1278" s="53" t="str">
        <f t="shared" si="65"/>
        <v/>
      </c>
      <c r="U1278" s="53" t="str">
        <f t="shared" si="65"/>
        <v/>
      </c>
      <c r="V1278" s="53" t="str">
        <f t="shared" si="65"/>
        <v/>
      </c>
      <c r="W1278" s="53" t="str">
        <f t="shared" si="65"/>
        <v/>
      </c>
      <c r="X1278" s="53" t="str">
        <f t="shared" si="65"/>
        <v/>
      </c>
    </row>
    <row r="1279" spans="18:24" hidden="1" x14ac:dyDescent="0.3">
      <c r="R1279">
        <f t="shared" si="63"/>
        <v>0</v>
      </c>
      <c r="S1279">
        <f t="shared" si="64"/>
        <v>0</v>
      </c>
      <c r="T1279" s="53" t="str">
        <f t="shared" si="65"/>
        <v/>
      </c>
      <c r="U1279" s="53" t="str">
        <f t="shared" si="65"/>
        <v/>
      </c>
      <c r="V1279" s="53" t="str">
        <f t="shared" si="65"/>
        <v/>
      </c>
      <c r="W1279" s="53" t="str">
        <f t="shared" si="65"/>
        <v/>
      </c>
      <c r="X1279" s="53" t="str">
        <f t="shared" si="65"/>
        <v/>
      </c>
    </row>
    <row r="1280" spans="18:24" hidden="1" x14ac:dyDescent="0.3">
      <c r="R1280">
        <f t="shared" si="63"/>
        <v>0</v>
      </c>
      <c r="S1280">
        <f t="shared" si="64"/>
        <v>0</v>
      </c>
      <c r="T1280" s="53" t="str">
        <f t="shared" si="65"/>
        <v/>
      </c>
      <c r="U1280" s="53" t="str">
        <f t="shared" si="65"/>
        <v/>
      </c>
      <c r="V1280" s="53" t="str">
        <f t="shared" si="65"/>
        <v/>
      </c>
      <c r="W1280" s="53" t="str">
        <f t="shared" si="65"/>
        <v/>
      </c>
      <c r="X1280" s="53" t="str">
        <f t="shared" si="65"/>
        <v/>
      </c>
    </row>
    <row r="1281" spans="18:24" hidden="1" x14ac:dyDescent="0.3">
      <c r="R1281">
        <f t="shared" si="63"/>
        <v>0</v>
      </c>
      <c r="S1281">
        <f t="shared" si="64"/>
        <v>0</v>
      </c>
      <c r="T1281" s="53" t="str">
        <f t="shared" si="65"/>
        <v/>
      </c>
      <c r="U1281" s="53" t="str">
        <f t="shared" si="65"/>
        <v/>
      </c>
      <c r="V1281" s="53" t="str">
        <f t="shared" si="65"/>
        <v/>
      </c>
      <c r="W1281" s="53" t="str">
        <f t="shared" si="65"/>
        <v/>
      </c>
      <c r="X1281" s="53" t="str">
        <f t="shared" si="65"/>
        <v/>
      </c>
    </row>
    <row r="1282" spans="18:24" hidden="1" x14ac:dyDescent="0.3">
      <c r="R1282">
        <f t="shared" si="63"/>
        <v>0</v>
      </c>
      <c r="S1282">
        <f t="shared" si="64"/>
        <v>0</v>
      </c>
      <c r="T1282" s="53" t="str">
        <f t="shared" si="65"/>
        <v/>
      </c>
      <c r="U1282" s="53" t="str">
        <f t="shared" si="65"/>
        <v/>
      </c>
      <c r="V1282" s="53" t="str">
        <f t="shared" si="65"/>
        <v/>
      </c>
      <c r="W1282" s="53" t="str">
        <f t="shared" si="65"/>
        <v/>
      </c>
      <c r="X1282" s="53" t="str">
        <f t="shared" si="65"/>
        <v/>
      </c>
    </row>
    <row r="1283" spans="18:24" hidden="1" x14ac:dyDescent="0.3">
      <c r="R1283">
        <f t="shared" si="63"/>
        <v>0</v>
      </c>
      <c r="S1283">
        <f t="shared" si="64"/>
        <v>0</v>
      </c>
      <c r="T1283" s="53" t="str">
        <f t="shared" si="65"/>
        <v/>
      </c>
      <c r="U1283" s="53" t="str">
        <f t="shared" si="65"/>
        <v/>
      </c>
      <c r="V1283" s="53" t="str">
        <f t="shared" si="65"/>
        <v/>
      </c>
      <c r="W1283" s="53" t="str">
        <f t="shared" si="65"/>
        <v/>
      </c>
      <c r="X1283" s="53" t="str">
        <f t="shared" si="65"/>
        <v/>
      </c>
    </row>
    <row r="1284" spans="18:24" hidden="1" x14ac:dyDescent="0.3">
      <c r="R1284">
        <f t="shared" si="63"/>
        <v>0</v>
      </c>
      <c r="S1284">
        <f t="shared" si="64"/>
        <v>0</v>
      </c>
      <c r="T1284" s="53" t="str">
        <f t="shared" si="65"/>
        <v/>
      </c>
      <c r="U1284" s="53" t="str">
        <f t="shared" si="65"/>
        <v/>
      </c>
      <c r="V1284" s="53" t="str">
        <f t="shared" si="65"/>
        <v/>
      </c>
      <c r="W1284" s="53" t="str">
        <f t="shared" si="65"/>
        <v/>
      </c>
      <c r="X1284" s="53" t="str">
        <f t="shared" si="65"/>
        <v/>
      </c>
    </row>
    <row r="1285" spans="18:24" hidden="1" x14ac:dyDescent="0.3">
      <c r="R1285">
        <f t="shared" si="63"/>
        <v>0</v>
      </c>
      <c r="S1285">
        <f t="shared" si="64"/>
        <v>0</v>
      </c>
      <c r="T1285" s="53" t="str">
        <f t="shared" si="65"/>
        <v/>
      </c>
      <c r="U1285" s="53" t="str">
        <f t="shared" si="65"/>
        <v/>
      </c>
      <c r="V1285" s="53" t="str">
        <f t="shared" si="65"/>
        <v/>
      </c>
      <c r="W1285" s="53" t="str">
        <f t="shared" si="65"/>
        <v/>
      </c>
      <c r="X1285" s="53" t="str">
        <f t="shared" si="65"/>
        <v/>
      </c>
    </row>
    <row r="1286" spans="18:24" hidden="1" x14ac:dyDescent="0.3">
      <c r="R1286">
        <f t="shared" si="63"/>
        <v>0</v>
      </c>
      <c r="S1286">
        <f t="shared" si="64"/>
        <v>0</v>
      </c>
      <c r="T1286" s="53" t="str">
        <f t="shared" si="65"/>
        <v/>
      </c>
      <c r="U1286" s="53" t="str">
        <f t="shared" si="65"/>
        <v/>
      </c>
      <c r="V1286" s="53" t="str">
        <f t="shared" si="65"/>
        <v/>
      </c>
      <c r="W1286" s="53" t="str">
        <f t="shared" si="65"/>
        <v/>
      </c>
      <c r="X1286" s="53" t="str">
        <f t="shared" si="65"/>
        <v/>
      </c>
    </row>
    <row r="1287" spans="18:24" hidden="1" x14ac:dyDescent="0.3">
      <c r="R1287">
        <f t="shared" ref="R1287:R1350" si="66">IF(OR(D1287="GRUPO TEPSA",D1287="TODAS"),P1287/5,P1287)</f>
        <v>0</v>
      </c>
      <c r="S1287">
        <f t="shared" si="64"/>
        <v>0</v>
      </c>
      <c r="T1287" s="53" t="str">
        <f t="shared" si="65"/>
        <v/>
      </c>
      <c r="U1287" s="53" t="str">
        <f t="shared" si="65"/>
        <v/>
      </c>
      <c r="V1287" s="53" t="str">
        <f t="shared" si="65"/>
        <v/>
      </c>
      <c r="W1287" s="53" t="str">
        <f t="shared" si="65"/>
        <v/>
      </c>
      <c r="X1287" s="53" t="str">
        <f t="shared" si="65"/>
        <v/>
      </c>
    </row>
    <row r="1288" spans="18:24" hidden="1" x14ac:dyDescent="0.3">
      <c r="R1288">
        <f t="shared" si="66"/>
        <v>0</v>
      </c>
      <c r="S1288">
        <f t="shared" si="64"/>
        <v>0</v>
      </c>
      <c r="T1288" s="53" t="str">
        <f t="shared" si="65"/>
        <v/>
      </c>
      <c r="U1288" s="53" t="str">
        <f t="shared" si="65"/>
        <v/>
      </c>
      <c r="V1288" s="53" t="str">
        <f t="shared" si="65"/>
        <v/>
      </c>
      <c r="W1288" s="53" t="str">
        <f t="shared" si="65"/>
        <v/>
      </c>
      <c r="X1288" s="53" t="str">
        <f t="shared" si="65"/>
        <v/>
      </c>
    </row>
    <row r="1289" spans="18:24" hidden="1" x14ac:dyDescent="0.3">
      <c r="R1289">
        <f t="shared" si="66"/>
        <v>0</v>
      </c>
      <c r="S1289">
        <f t="shared" si="64"/>
        <v>0</v>
      </c>
      <c r="T1289" s="53" t="str">
        <f t="shared" si="65"/>
        <v/>
      </c>
      <c r="U1289" s="53" t="str">
        <f t="shared" si="65"/>
        <v/>
      </c>
      <c r="V1289" s="53" t="str">
        <f t="shared" si="65"/>
        <v/>
      </c>
      <c r="W1289" s="53" t="str">
        <f t="shared" si="65"/>
        <v/>
      </c>
      <c r="X1289" s="53" t="str">
        <f t="shared" si="65"/>
        <v/>
      </c>
    </row>
    <row r="1290" spans="18:24" hidden="1" x14ac:dyDescent="0.3">
      <c r="R1290">
        <f t="shared" si="66"/>
        <v>0</v>
      </c>
      <c r="S1290">
        <f t="shared" si="64"/>
        <v>0</v>
      </c>
      <c r="T1290" s="53" t="str">
        <f t="shared" si="65"/>
        <v/>
      </c>
      <c r="U1290" s="53" t="str">
        <f t="shared" si="65"/>
        <v/>
      </c>
      <c r="V1290" s="53" t="str">
        <f t="shared" si="65"/>
        <v/>
      </c>
      <c r="W1290" s="53" t="str">
        <f t="shared" si="65"/>
        <v/>
      </c>
      <c r="X1290" s="53" t="str">
        <f t="shared" si="65"/>
        <v/>
      </c>
    </row>
    <row r="1291" spans="18:24" hidden="1" x14ac:dyDescent="0.3">
      <c r="R1291">
        <f t="shared" si="66"/>
        <v>0</v>
      </c>
      <c r="S1291">
        <f t="shared" ref="S1291:S1354" si="67">IF(OR(D1291="GRUPO TEPSA",D1291="TODAS"),Q1291/5,Q1291)</f>
        <v>0</v>
      </c>
      <c r="T1291" s="53" t="str">
        <f t="shared" si="65"/>
        <v/>
      </c>
      <c r="U1291" s="53" t="str">
        <f t="shared" si="65"/>
        <v/>
      </c>
      <c r="V1291" s="53" t="str">
        <f t="shared" si="65"/>
        <v/>
      </c>
      <c r="W1291" s="53" t="str">
        <f t="shared" si="65"/>
        <v/>
      </c>
      <c r="X1291" s="53" t="str">
        <f t="shared" si="65"/>
        <v/>
      </c>
    </row>
    <row r="1292" spans="18:24" hidden="1" x14ac:dyDescent="0.3">
      <c r="R1292">
        <f t="shared" si="66"/>
        <v>0</v>
      </c>
      <c r="S1292">
        <f t="shared" si="67"/>
        <v>0</v>
      </c>
      <c r="T1292" s="53" t="str">
        <f t="shared" si="65"/>
        <v/>
      </c>
      <c r="U1292" s="53" t="str">
        <f t="shared" si="65"/>
        <v/>
      </c>
      <c r="V1292" s="53" t="str">
        <f t="shared" si="65"/>
        <v/>
      </c>
      <c r="W1292" s="53" t="str">
        <f t="shared" si="65"/>
        <v/>
      </c>
      <c r="X1292" s="53" t="str">
        <f t="shared" si="65"/>
        <v/>
      </c>
    </row>
    <row r="1293" spans="18:24" hidden="1" x14ac:dyDescent="0.3">
      <c r="R1293">
        <f t="shared" si="66"/>
        <v>0</v>
      </c>
      <c r="S1293">
        <f t="shared" si="67"/>
        <v>0</v>
      </c>
      <c r="T1293" s="53" t="str">
        <f t="shared" si="65"/>
        <v/>
      </c>
      <c r="U1293" s="53" t="str">
        <f t="shared" si="65"/>
        <v/>
      </c>
      <c r="V1293" s="53" t="str">
        <f t="shared" si="65"/>
        <v/>
      </c>
      <c r="W1293" s="53" t="str">
        <f t="shared" si="65"/>
        <v/>
      </c>
      <c r="X1293" s="53" t="str">
        <f t="shared" si="65"/>
        <v/>
      </c>
    </row>
    <row r="1294" spans="18:24" hidden="1" x14ac:dyDescent="0.3">
      <c r="R1294">
        <f t="shared" si="66"/>
        <v>0</v>
      </c>
      <c r="S1294">
        <f t="shared" si="67"/>
        <v>0</v>
      </c>
      <c r="T1294" s="53" t="str">
        <f t="shared" ref="T1294:X1344" si="68">IF(OR(COUNTIF($D1294,"*"&amp;T$5&amp;"*")&gt;0,$D1294="GRUPO TEPSA"),T$5,"")</f>
        <v/>
      </c>
      <c r="U1294" s="53" t="str">
        <f t="shared" si="68"/>
        <v/>
      </c>
      <c r="V1294" s="53" t="str">
        <f t="shared" si="68"/>
        <v/>
      </c>
      <c r="W1294" s="53" t="str">
        <f t="shared" si="68"/>
        <v/>
      </c>
      <c r="X1294" s="53" t="str">
        <f t="shared" si="68"/>
        <v/>
      </c>
    </row>
    <row r="1295" spans="18:24" hidden="1" x14ac:dyDescent="0.3">
      <c r="R1295">
        <f t="shared" si="66"/>
        <v>0</v>
      </c>
      <c r="S1295">
        <f t="shared" si="67"/>
        <v>0</v>
      </c>
      <c r="T1295" s="53" t="str">
        <f t="shared" si="68"/>
        <v/>
      </c>
      <c r="U1295" s="53" t="str">
        <f t="shared" si="68"/>
        <v/>
      </c>
      <c r="V1295" s="53" t="str">
        <f t="shared" si="68"/>
        <v/>
      </c>
      <c r="W1295" s="53" t="str">
        <f t="shared" si="68"/>
        <v/>
      </c>
      <c r="X1295" s="53" t="str">
        <f t="shared" si="68"/>
        <v/>
      </c>
    </row>
    <row r="1296" spans="18:24" hidden="1" x14ac:dyDescent="0.3">
      <c r="R1296">
        <f t="shared" si="66"/>
        <v>0</v>
      </c>
      <c r="S1296">
        <f t="shared" si="67"/>
        <v>0</v>
      </c>
      <c r="T1296" s="53" t="str">
        <f t="shared" si="68"/>
        <v/>
      </c>
      <c r="U1296" s="53" t="str">
        <f t="shared" si="68"/>
        <v/>
      </c>
      <c r="V1296" s="53" t="str">
        <f t="shared" si="68"/>
        <v/>
      </c>
      <c r="W1296" s="53" t="str">
        <f t="shared" si="68"/>
        <v/>
      </c>
      <c r="X1296" s="53" t="str">
        <f t="shared" si="68"/>
        <v/>
      </c>
    </row>
    <row r="1297" spans="18:24" hidden="1" x14ac:dyDescent="0.3">
      <c r="R1297">
        <f t="shared" si="66"/>
        <v>0</v>
      </c>
      <c r="S1297">
        <f t="shared" si="67"/>
        <v>0</v>
      </c>
      <c r="T1297" s="53" t="str">
        <f t="shared" si="68"/>
        <v/>
      </c>
      <c r="U1297" s="53" t="str">
        <f t="shared" si="68"/>
        <v/>
      </c>
      <c r="V1297" s="53" t="str">
        <f t="shared" si="68"/>
        <v/>
      </c>
      <c r="W1297" s="53" t="str">
        <f t="shared" si="68"/>
        <v/>
      </c>
      <c r="X1297" s="53" t="str">
        <f t="shared" si="68"/>
        <v/>
      </c>
    </row>
    <row r="1298" spans="18:24" hidden="1" x14ac:dyDescent="0.3">
      <c r="R1298">
        <f t="shared" si="66"/>
        <v>0</v>
      </c>
      <c r="S1298">
        <f t="shared" si="67"/>
        <v>0</v>
      </c>
      <c r="T1298" s="53" t="str">
        <f t="shared" si="68"/>
        <v/>
      </c>
      <c r="U1298" s="53" t="str">
        <f t="shared" si="68"/>
        <v/>
      </c>
      <c r="V1298" s="53" t="str">
        <f t="shared" si="68"/>
        <v/>
      </c>
      <c r="W1298" s="53" t="str">
        <f t="shared" si="68"/>
        <v/>
      </c>
      <c r="X1298" s="53" t="str">
        <f t="shared" si="68"/>
        <v/>
      </c>
    </row>
    <row r="1299" spans="18:24" hidden="1" x14ac:dyDescent="0.3">
      <c r="R1299">
        <f t="shared" si="66"/>
        <v>0</v>
      </c>
      <c r="S1299">
        <f t="shared" si="67"/>
        <v>0</v>
      </c>
      <c r="T1299" s="53" t="str">
        <f t="shared" si="68"/>
        <v/>
      </c>
      <c r="U1299" s="53" t="str">
        <f t="shared" si="68"/>
        <v/>
      </c>
      <c r="V1299" s="53" t="str">
        <f t="shared" si="68"/>
        <v/>
      </c>
      <c r="W1299" s="53" t="str">
        <f t="shared" si="68"/>
        <v/>
      </c>
      <c r="X1299" s="53" t="str">
        <f t="shared" si="68"/>
        <v/>
      </c>
    </row>
    <row r="1300" spans="18:24" hidden="1" x14ac:dyDescent="0.3">
      <c r="R1300">
        <f t="shared" si="66"/>
        <v>0</v>
      </c>
      <c r="S1300">
        <f t="shared" si="67"/>
        <v>0</v>
      </c>
      <c r="T1300" s="53" t="str">
        <f t="shared" si="68"/>
        <v/>
      </c>
      <c r="U1300" s="53" t="str">
        <f t="shared" si="68"/>
        <v/>
      </c>
      <c r="V1300" s="53" t="str">
        <f t="shared" si="68"/>
        <v/>
      </c>
      <c r="W1300" s="53" t="str">
        <f t="shared" si="68"/>
        <v/>
      </c>
      <c r="X1300" s="53" t="str">
        <f t="shared" si="68"/>
        <v/>
      </c>
    </row>
    <row r="1301" spans="18:24" hidden="1" x14ac:dyDescent="0.3">
      <c r="R1301">
        <f t="shared" si="66"/>
        <v>0</v>
      </c>
      <c r="S1301">
        <f t="shared" si="67"/>
        <v>0</v>
      </c>
      <c r="T1301" s="53" t="str">
        <f t="shared" si="68"/>
        <v/>
      </c>
      <c r="U1301" s="53" t="str">
        <f t="shared" si="68"/>
        <v/>
      </c>
      <c r="V1301" s="53" t="str">
        <f t="shared" si="68"/>
        <v/>
      </c>
      <c r="W1301" s="53" t="str">
        <f t="shared" si="68"/>
        <v/>
      </c>
      <c r="X1301" s="53" t="str">
        <f t="shared" si="68"/>
        <v/>
      </c>
    </row>
    <row r="1302" spans="18:24" hidden="1" x14ac:dyDescent="0.3">
      <c r="R1302">
        <f t="shared" si="66"/>
        <v>0</v>
      </c>
      <c r="S1302">
        <f t="shared" si="67"/>
        <v>0</v>
      </c>
      <c r="T1302" s="53" t="str">
        <f t="shared" si="68"/>
        <v/>
      </c>
      <c r="U1302" s="53" t="str">
        <f t="shared" si="68"/>
        <v/>
      </c>
      <c r="V1302" s="53" t="str">
        <f t="shared" si="68"/>
        <v/>
      </c>
      <c r="W1302" s="53" t="str">
        <f t="shared" si="68"/>
        <v/>
      </c>
      <c r="X1302" s="53" t="str">
        <f t="shared" si="68"/>
        <v/>
      </c>
    </row>
    <row r="1303" spans="18:24" hidden="1" x14ac:dyDescent="0.3">
      <c r="R1303">
        <f t="shared" si="66"/>
        <v>0</v>
      </c>
      <c r="S1303">
        <f t="shared" si="67"/>
        <v>0</v>
      </c>
      <c r="T1303" s="53" t="str">
        <f t="shared" si="68"/>
        <v/>
      </c>
      <c r="U1303" s="53" t="str">
        <f t="shared" si="68"/>
        <v/>
      </c>
      <c r="V1303" s="53" t="str">
        <f t="shared" si="68"/>
        <v/>
      </c>
      <c r="W1303" s="53" t="str">
        <f t="shared" si="68"/>
        <v/>
      </c>
      <c r="X1303" s="53" t="str">
        <f t="shared" si="68"/>
        <v/>
      </c>
    </row>
    <row r="1304" spans="18:24" hidden="1" x14ac:dyDescent="0.3">
      <c r="R1304">
        <f t="shared" si="66"/>
        <v>0</v>
      </c>
      <c r="S1304">
        <f t="shared" si="67"/>
        <v>0</v>
      </c>
      <c r="T1304" s="53" t="str">
        <f t="shared" si="68"/>
        <v/>
      </c>
      <c r="U1304" s="53" t="str">
        <f t="shared" si="68"/>
        <v/>
      </c>
      <c r="V1304" s="53" t="str">
        <f t="shared" si="68"/>
        <v/>
      </c>
      <c r="W1304" s="53" t="str">
        <f t="shared" si="68"/>
        <v/>
      </c>
      <c r="X1304" s="53" t="str">
        <f t="shared" si="68"/>
        <v/>
      </c>
    </row>
    <row r="1305" spans="18:24" hidden="1" x14ac:dyDescent="0.3">
      <c r="R1305">
        <f t="shared" si="66"/>
        <v>0</v>
      </c>
      <c r="S1305">
        <f t="shared" si="67"/>
        <v>0</v>
      </c>
      <c r="T1305" s="53" t="str">
        <f t="shared" si="68"/>
        <v/>
      </c>
      <c r="U1305" s="53" t="str">
        <f t="shared" si="68"/>
        <v/>
      </c>
      <c r="V1305" s="53" t="str">
        <f t="shared" si="68"/>
        <v/>
      </c>
      <c r="W1305" s="53" t="str">
        <f t="shared" si="68"/>
        <v/>
      </c>
      <c r="X1305" s="53" t="str">
        <f t="shared" si="68"/>
        <v/>
      </c>
    </row>
    <row r="1306" spans="18:24" hidden="1" x14ac:dyDescent="0.3">
      <c r="R1306">
        <f t="shared" si="66"/>
        <v>0</v>
      </c>
      <c r="S1306">
        <f t="shared" si="67"/>
        <v>0</v>
      </c>
      <c r="T1306" s="53" t="str">
        <f t="shared" si="68"/>
        <v/>
      </c>
      <c r="U1306" s="53" t="str">
        <f t="shared" si="68"/>
        <v/>
      </c>
      <c r="V1306" s="53" t="str">
        <f t="shared" si="68"/>
        <v/>
      </c>
      <c r="W1306" s="53" t="str">
        <f t="shared" si="68"/>
        <v/>
      </c>
      <c r="X1306" s="53" t="str">
        <f t="shared" si="68"/>
        <v/>
      </c>
    </row>
    <row r="1307" spans="18:24" hidden="1" x14ac:dyDescent="0.3">
      <c r="R1307">
        <f t="shared" si="66"/>
        <v>0</v>
      </c>
      <c r="S1307">
        <f t="shared" si="67"/>
        <v>0</v>
      </c>
      <c r="T1307" s="53" t="str">
        <f t="shared" si="68"/>
        <v/>
      </c>
      <c r="U1307" s="53" t="str">
        <f t="shared" si="68"/>
        <v/>
      </c>
      <c r="V1307" s="53" t="str">
        <f t="shared" si="68"/>
        <v/>
      </c>
      <c r="W1307" s="53" t="str">
        <f t="shared" si="68"/>
        <v/>
      </c>
      <c r="X1307" s="53" t="str">
        <f t="shared" si="68"/>
        <v/>
      </c>
    </row>
    <row r="1308" spans="18:24" hidden="1" x14ac:dyDescent="0.3">
      <c r="R1308">
        <f t="shared" si="66"/>
        <v>0</v>
      </c>
      <c r="S1308">
        <f t="shared" si="67"/>
        <v>0</v>
      </c>
      <c r="T1308" s="53" t="str">
        <f t="shared" si="68"/>
        <v/>
      </c>
      <c r="U1308" s="53" t="str">
        <f t="shared" si="68"/>
        <v/>
      </c>
      <c r="V1308" s="53" t="str">
        <f t="shared" si="68"/>
        <v/>
      </c>
      <c r="W1308" s="53" t="str">
        <f t="shared" si="68"/>
        <v/>
      </c>
      <c r="X1308" s="53" t="str">
        <f t="shared" si="68"/>
        <v/>
      </c>
    </row>
    <row r="1309" spans="18:24" hidden="1" x14ac:dyDescent="0.3">
      <c r="R1309">
        <f t="shared" si="66"/>
        <v>0</v>
      </c>
      <c r="S1309">
        <f t="shared" si="67"/>
        <v>0</v>
      </c>
      <c r="T1309" s="53" t="str">
        <f t="shared" si="68"/>
        <v/>
      </c>
      <c r="U1309" s="53" t="str">
        <f t="shared" si="68"/>
        <v/>
      </c>
      <c r="V1309" s="53" t="str">
        <f t="shared" si="68"/>
        <v/>
      </c>
      <c r="W1309" s="53" t="str">
        <f t="shared" si="68"/>
        <v/>
      </c>
      <c r="X1309" s="53" t="str">
        <f t="shared" si="68"/>
        <v/>
      </c>
    </row>
    <row r="1310" spans="18:24" hidden="1" x14ac:dyDescent="0.3">
      <c r="R1310">
        <f t="shared" si="66"/>
        <v>0</v>
      </c>
      <c r="S1310">
        <f t="shared" si="67"/>
        <v>0</v>
      </c>
      <c r="T1310" s="53" t="str">
        <f t="shared" si="68"/>
        <v/>
      </c>
      <c r="U1310" s="53" t="str">
        <f t="shared" si="68"/>
        <v/>
      </c>
      <c r="V1310" s="53" t="str">
        <f t="shared" si="68"/>
        <v/>
      </c>
      <c r="W1310" s="53" t="str">
        <f t="shared" si="68"/>
        <v/>
      </c>
      <c r="X1310" s="53" t="str">
        <f t="shared" si="68"/>
        <v/>
      </c>
    </row>
    <row r="1311" spans="18:24" hidden="1" x14ac:dyDescent="0.3">
      <c r="R1311">
        <f t="shared" si="66"/>
        <v>0</v>
      </c>
      <c r="S1311">
        <f t="shared" si="67"/>
        <v>0</v>
      </c>
      <c r="T1311" s="53" t="str">
        <f t="shared" si="68"/>
        <v/>
      </c>
      <c r="U1311" s="53" t="str">
        <f t="shared" si="68"/>
        <v/>
      </c>
      <c r="V1311" s="53" t="str">
        <f t="shared" si="68"/>
        <v/>
      </c>
      <c r="W1311" s="53" t="str">
        <f t="shared" si="68"/>
        <v/>
      </c>
      <c r="X1311" s="53" t="str">
        <f t="shared" si="68"/>
        <v/>
      </c>
    </row>
    <row r="1312" spans="18:24" hidden="1" x14ac:dyDescent="0.3">
      <c r="R1312">
        <f t="shared" si="66"/>
        <v>0</v>
      </c>
      <c r="S1312">
        <f t="shared" si="67"/>
        <v>0</v>
      </c>
      <c r="T1312" s="53" t="str">
        <f t="shared" si="68"/>
        <v/>
      </c>
      <c r="U1312" s="53" t="str">
        <f t="shared" si="68"/>
        <v/>
      </c>
      <c r="V1312" s="53" t="str">
        <f t="shared" si="68"/>
        <v/>
      </c>
      <c r="W1312" s="53" t="str">
        <f t="shared" si="68"/>
        <v/>
      </c>
      <c r="X1312" s="53" t="str">
        <f t="shared" si="68"/>
        <v/>
      </c>
    </row>
    <row r="1313" spans="18:24" hidden="1" x14ac:dyDescent="0.3">
      <c r="R1313">
        <f t="shared" si="66"/>
        <v>0</v>
      </c>
      <c r="S1313">
        <f t="shared" si="67"/>
        <v>0</v>
      </c>
      <c r="T1313" s="53" t="str">
        <f t="shared" si="68"/>
        <v/>
      </c>
      <c r="U1313" s="53" t="str">
        <f t="shared" si="68"/>
        <v/>
      </c>
      <c r="V1313" s="53" t="str">
        <f t="shared" si="68"/>
        <v/>
      </c>
      <c r="W1313" s="53" t="str">
        <f t="shared" si="68"/>
        <v/>
      </c>
      <c r="X1313" s="53" t="str">
        <f t="shared" si="68"/>
        <v/>
      </c>
    </row>
    <row r="1314" spans="18:24" hidden="1" x14ac:dyDescent="0.3">
      <c r="R1314">
        <f t="shared" si="66"/>
        <v>0</v>
      </c>
      <c r="S1314">
        <f t="shared" si="67"/>
        <v>0</v>
      </c>
      <c r="T1314" s="53" t="str">
        <f t="shared" si="68"/>
        <v/>
      </c>
      <c r="U1314" s="53" t="str">
        <f t="shared" si="68"/>
        <v/>
      </c>
      <c r="V1314" s="53" t="str">
        <f t="shared" si="68"/>
        <v/>
      </c>
      <c r="W1314" s="53" t="str">
        <f t="shared" si="68"/>
        <v/>
      </c>
      <c r="X1314" s="53" t="str">
        <f t="shared" si="68"/>
        <v/>
      </c>
    </row>
    <row r="1315" spans="18:24" hidden="1" x14ac:dyDescent="0.3">
      <c r="R1315">
        <f t="shared" si="66"/>
        <v>0</v>
      </c>
      <c r="S1315">
        <f t="shared" si="67"/>
        <v>0</v>
      </c>
      <c r="T1315" s="53" t="str">
        <f t="shared" si="68"/>
        <v/>
      </c>
      <c r="U1315" s="53" t="str">
        <f t="shared" si="68"/>
        <v/>
      </c>
      <c r="V1315" s="53" t="str">
        <f t="shared" si="68"/>
        <v/>
      </c>
      <c r="W1315" s="53" t="str">
        <f t="shared" si="68"/>
        <v/>
      </c>
      <c r="X1315" s="53" t="str">
        <f t="shared" si="68"/>
        <v/>
      </c>
    </row>
    <row r="1316" spans="18:24" hidden="1" x14ac:dyDescent="0.3">
      <c r="R1316">
        <f t="shared" si="66"/>
        <v>0</v>
      </c>
      <c r="S1316">
        <f t="shared" si="67"/>
        <v>0</v>
      </c>
      <c r="T1316" s="53" t="str">
        <f t="shared" si="68"/>
        <v/>
      </c>
      <c r="U1316" s="53" t="str">
        <f t="shared" si="68"/>
        <v/>
      </c>
      <c r="V1316" s="53" t="str">
        <f t="shared" si="68"/>
        <v/>
      </c>
      <c r="W1316" s="53" t="str">
        <f t="shared" si="68"/>
        <v/>
      </c>
      <c r="X1316" s="53" t="str">
        <f t="shared" si="68"/>
        <v/>
      </c>
    </row>
    <row r="1317" spans="18:24" hidden="1" x14ac:dyDescent="0.3">
      <c r="R1317">
        <f t="shared" si="66"/>
        <v>0</v>
      </c>
      <c r="S1317">
        <f t="shared" si="67"/>
        <v>0</v>
      </c>
      <c r="T1317" s="53" t="str">
        <f t="shared" si="68"/>
        <v/>
      </c>
      <c r="U1317" s="53" t="str">
        <f t="shared" si="68"/>
        <v/>
      </c>
      <c r="V1317" s="53" t="str">
        <f t="shared" si="68"/>
        <v/>
      </c>
      <c r="W1317" s="53" t="str">
        <f t="shared" si="68"/>
        <v/>
      </c>
      <c r="X1317" s="53" t="str">
        <f t="shared" si="68"/>
        <v/>
      </c>
    </row>
    <row r="1318" spans="18:24" hidden="1" x14ac:dyDescent="0.3">
      <c r="R1318">
        <f t="shared" si="66"/>
        <v>0</v>
      </c>
      <c r="S1318">
        <f t="shared" si="67"/>
        <v>0</v>
      </c>
      <c r="T1318" s="53" t="str">
        <f t="shared" si="68"/>
        <v/>
      </c>
      <c r="U1318" s="53" t="str">
        <f t="shared" si="68"/>
        <v/>
      </c>
      <c r="V1318" s="53" t="str">
        <f t="shared" si="68"/>
        <v/>
      </c>
      <c r="W1318" s="53" t="str">
        <f t="shared" si="68"/>
        <v/>
      </c>
      <c r="X1318" s="53" t="str">
        <f t="shared" si="68"/>
        <v/>
      </c>
    </row>
    <row r="1319" spans="18:24" hidden="1" x14ac:dyDescent="0.3">
      <c r="R1319">
        <f t="shared" si="66"/>
        <v>0</v>
      </c>
      <c r="S1319">
        <f t="shared" si="67"/>
        <v>0</v>
      </c>
      <c r="T1319" s="53" t="str">
        <f t="shared" si="68"/>
        <v/>
      </c>
      <c r="U1319" s="53" t="str">
        <f t="shared" si="68"/>
        <v/>
      </c>
      <c r="V1319" s="53" t="str">
        <f t="shared" si="68"/>
        <v/>
      </c>
      <c r="W1319" s="53" t="str">
        <f t="shared" si="68"/>
        <v/>
      </c>
      <c r="X1319" s="53" t="str">
        <f t="shared" si="68"/>
        <v/>
      </c>
    </row>
    <row r="1320" spans="18:24" hidden="1" x14ac:dyDescent="0.3">
      <c r="R1320">
        <f t="shared" si="66"/>
        <v>0</v>
      </c>
      <c r="S1320">
        <f t="shared" si="67"/>
        <v>0</v>
      </c>
      <c r="T1320" s="53" t="str">
        <f t="shared" si="68"/>
        <v/>
      </c>
      <c r="U1320" s="53" t="str">
        <f t="shared" si="68"/>
        <v/>
      </c>
      <c r="V1320" s="53" t="str">
        <f t="shared" si="68"/>
        <v/>
      </c>
      <c r="W1320" s="53" t="str">
        <f t="shared" si="68"/>
        <v/>
      </c>
      <c r="X1320" s="53" t="str">
        <f t="shared" si="68"/>
        <v/>
      </c>
    </row>
    <row r="1321" spans="18:24" hidden="1" x14ac:dyDescent="0.3">
      <c r="R1321">
        <f t="shared" si="66"/>
        <v>0</v>
      </c>
      <c r="S1321">
        <f t="shared" si="67"/>
        <v>0</v>
      </c>
      <c r="T1321" s="53" t="str">
        <f t="shared" si="68"/>
        <v/>
      </c>
      <c r="U1321" s="53" t="str">
        <f t="shared" si="68"/>
        <v/>
      </c>
      <c r="V1321" s="53" t="str">
        <f t="shared" si="68"/>
        <v/>
      </c>
      <c r="W1321" s="53" t="str">
        <f t="shared" si="68"/>
        <v/>
      </c>
      <c r="X1321" s="53" t="str">
        <f t="shared" si="68"/>
        <v/>
      </c>
    </row>
    <row r="1322" spans="18:24" hidden="1" x14ac:dyDescent="0.3">
      <c r="R1322">
        <f t="shared" si="66"/>
        <v>0</v>
      </c>
      <c r="S1322">
        <f t="shared" si="67"/>
        <v>0</v>
      </c>
      <c r="T1322" s="53" t="str">
        <f t="shared" si="68"/>
        <v/>
      </c>
      <c r="U1322" s="53" t="str">
        <f t="shared" si="68"/>
        <v/>
      </c>
      <c r="V1322" s="53" t="str">
        <f t="shared" si="68"/>
        <v/>
      </c>
      <c r="W1322" s="53" t="str">
        <f t="shared" si="68"/>
        <v/>
      </c>
      <c r="X1322" s="53" t="str">
        <f t="shared" si="68"/>
        <v/>
      </c>
    </row>
    <row r="1323" spans="18:24" hidden="1" x14ac:dyDescent="0.3">
      <c r="R1323">
        <f t="shared" si="66"/>
        <v>0</v>
      </c>
      <c r="S1323">
        <f t="shared" si="67"/>
        <v>0</v>
      </c>
      <c r="T1323" s="53" t="str">
        <f t="shared" si="68"/>
        <v/>
      </c>
      <c r="U1323" s="53" t="str">
        <f t="shared" si="68"/>
        <v/>
      </c>
      <c r="V1323" s="53" t="str">
        <f t="shared" si="68"/>
        <v/>
      </c>
      <c r="W1323" s="53" t="str">
        <f t="shared" si="68"/>
        <v/>
      </c>
      <c r="X1323" s="53" t="str">
        <f t="shared" si="68"/>
        <v/>
      </c>
    </row>
    <row r="1324" spans="18:24" hidden="1" x14ac:dyDescent="0.3">
      <c r="R1324">
        <f t="shared" si="66"/>
        <v>0</v>
      </c>
      <c r="S1324">
        <f t="shared" si="67"/>
        <v>0</v>
      </c>
      <c r="T1324" s="53" t="str">
        <f t="shared" si="68"/>
        <v/>
      </c>
      <c r="U1324" s="53" t="str">
        <f t="shared" si="68"/>
        <v/>
      </c>
      <c r="V1324" s="53" t="str">
        <f t="shared" si="68"/>
        <v/>
      </c>
      <c r="W1324" s="53" t="str">
        <f t="shared" si="68"/>
        <v/>
      </c>
      <c r="X1324" s="53" t="str">
        <f t="shared" si="68"/>
        <v/>
      </c>
    </row>
    <row r="1325" spans="18:24" hidden="1" x14ac:dyDescent="0.3">
      <c r="R1325">
        <f t="shared" si="66"/>
        <v>0</v>
      </c>
      <c r="S1325">
        <f t="shared" si="67"/>
        <v>0</v>
      </c>
      <c r="T1325" s="53" t="str">
        <f t="shared" si="68"/>
        <v/>
      </c>
      <c r="U1325" s="53" t="str">
        <f t="shared" si="68"/>
        <v/>
      </c>
      <c r="V1325" s="53" t="str">
        <f t="shared" si="68"/>
        <v/>
      </c>
      <c r="W1325" s="53" t="str">
        <f t="shared" si="68"/>
        <v/>
      </c>
      <c r="X1325" s="53" t="str">
        <f t="shared" si="68"/>
        <v/>
      </c>
    </row>
    <row r="1326" spans="18:24" hidden="1" x14ac:dyDescent="0.3">
      <c r="R1326">
        <f t="shared" si="66"/>
        <v>0</v>
      </c>
      <c r="S1326">
        <f t="shared" si="67"/>
        <v>0</v>
      </c>
      <c r="T1326" s="53" t="str">
        <f t="shared" si="68"/>
        <v/>
      </c>
      <c r="U1326" s="53" t="str">
        <f t="shared" si="68"/>
        <v/>
      </c>
      <c r="V1326" s="53" t="str">
        <f t="shared" si="68"/>
        <v/>
      </c>
      <c r="W1326" s="53" t="str">
        <f t="shared" si="68"/>
        <v/>
      </c>
      <c r="X1326" s="53" t="str">
        <f t="shared" si="68"/>
        <v/>
      </c>
    </row>
    <row r="1327" spans="18:24" hidden="1" x14ac:dyDescent="0.3">
      <c r="R1327">
        <f t="shared" si="66"/>
        <v>0</v>
      </c>
      <c r="S1327">
        <f t="shared" si="67"/>
        <v>0</v>
      </c>
      <c r="T1327" s="53" t="str">
        <f t="shared" si="68"/>
        <v/>
      </c>
      <c r="U1327" s="53" t="str">
        <f t="shared" si="68"/>
        <v/>
      </c>
      <c r="V1327" s="53" t="str">
        <f t="shared" si="68"/>
        <v/>
      </c>
      <c r="W1327" s="53" t="str">
        <f t="shared" si="68"/>
        <v/>
      </c>
      <c r="X1327" s="53" t="str">
        <f t="shared" si="68"/>
        <v/>
      </c>
    </row>
    <row r="1328" spans="18:24" hidden="1" x14ac:dyDescent="0.3">
      <c r="R1328">
        <f t="shared" si="66"/>
        <v>0</v>
      </c>
      <c r="S1328">
        <f t="shared" si="67"/>
        <v>0</v>
      </c>
      <c r="T1328" s="53" t="str">
        <f t="shared" si="68"/>
        <v/>
      </c>
      <c r="U1328" s="53" t="str">
        <f t="shared" si="68"/>
        <v/>
      </c>
      <c r="V1328" s="53" t="str">
        <f t="shared" si="68"/>
        <v/>
      </c>
      <c r="W1328" s="53" t="str">
        <f t="shared" si="68"/>
        <v/>
      </c>
      <c r="X1328" s="53" t="str">
        <f t="shared" si="68"/>
        <v/>
      </c>
    </row>
    <row r="1329" spans="18:24" hidden="1" x14ac:dyDescent="0.3">
      <c r="R1329">
        <f t="shared" si="66"/>
        <v>0</v>
      </c>
      <c r="S1329">
        <f t="shared" si="67"/>
        <v>0</v>
      </c>
      <c r="T1329" s="53" t="str">
        <f t="shared" si="68"/>
        <v/>
      </c>
      <c r="U1329" s="53" t="str">
        <f t="shared" si="68"/>
        <v/>
      </c>
      <c r="V1329" s="53" t="str">
        <f t="shared" si="68"/>
        <v/>
      </c>
      <c r="W1329" s="53" t="str">
        <f t="shared" si="68"/>
        <v/>
      </c>
      <c r="X1329" s="53" t="str">
        <f t="shared" si="68"/>
        <v/>
      </c>
    </row>
    <row r="1330" spans="18:24" hidden="1" x14ac:dyDescent="0.3">
      <c r="R1330">
        <f t="shared" si="66"/>
        <v>0</v>
      </c>
      <c r="S1330">
        <f t="shared" si="67"/>
        <v>0</v>
      </c>
      <c r="T1330" s="53" t="str">
        <f t="shared" si="68"/>
        <v/>
      </c>
      <c r="U1330" s="53" t="str">
        <f t="shared" si="68"/>
        <v/>
      </c>
      <c r="V1330" s="53" t="str">
        <f t="shared" si="68"/>
        <v/>
      </c>
      <c r="W1330" s="53" t="str">
        <f t="shared" si="68"/>
        <v/>
      </c>
      <c r="X1330" s="53" t="str">
        <f t="shared" si="68"/>
        <v/>
      </c>
    </row>
    <row r="1331" spans="18:24" hidden="1" x14ac:dyDescent="0.3">
      <c r="R1331">
        <f t="shared" si="66"/>
        <v>0</v>
      </c>
      <c r="S1331">
        <f t="shared" si="67"/>
        <v>0</v>
      </c>
      <c r="T1331" s="53" t="str">
        <f t="shared" si="68"/>
        <v/>
      </c>
      <c r="U1331" s="53" t="str">
        <f t="shared" si="68"/>
        <v/>
      </c>
      <c r="V1331" s="53" t="str">
        <f t="shared" si="68"/>
        <v/>
      </c>
      <c r="W1331" s="53" t="str">
        <f t="shared" si="68"/>
        <v/>
      </c>
      <c r="X1331" s="53" t="str">
        <f t="shared" si="68"/>
        <v/>
      </c>
    </row>
    <row r="1332" spans="18:24" hidden="1" x14ac:dyDescent="0.3">
      <c r="R1332">
        <f t="shared" si="66"/>
        <v>0</v>
      </c>
      <c r="S1332">
        <f t="shared" si="67"/>
        <v>0</v>
      </c>
      <c r="T1332" s="53" t="str">
        <f t="shared" si="68"/>
        <v/>
      </c>
      <c r="U1332" s="53" t="str">
        <f t="shared" si="68"/>
        <v/>
      </c>
      <c r="V1332" s="53" t="str">
        <f t="shared" si="68"/>
        <v/>
      </c>
      <c r="W1332" s="53" t="str">
        <f t="shared" si="68"/>
        <v/>
      </c>
      <c r="X1332" s="53" t="str">
        <f t="shared" si="68"/>
        <v/>
      </c>
    </row>
    <row r="1333" spans="18:24" hidden="1" x14ac:dyDescent="0.3">
      <c r="R1333">
        <f t="shared" si="66"/>
        <v>0</v>
      </c>
      <c r="S1333">
        <f t="shared" si="67"/>
        <v>0</v>
      </c>
      <c r="T1333" s="53" t="str">
        <f t="shared" si="68"/>
        <v/>
      </c>
      <c r="U1333" s="53" t="str">
        <f t="shared" si="68"/>
        <v/>
      </c>
      <c r="V1333" s="53" t="str">
        <f t="shared" si="68"/>
        <v/>
      </c>
      <c r="W1333" s="53" t="str">
        <f t="shared" si="68"/>
        <v/>
      </c>
      <c r="X1333" s="53" t="str">
        <f t="shared" si="68"/>
        <v/>
      </c>
    </row>
    <row r="1334" spans="18:24" hidden="1" x14ac:dyDescent="0.3">
      <c r="R1334">
        <f t="shared" si="66"/>
        <v>0</v>
      </c>
      <c r="S1334">
        <f t="shared" si="67"/>
        <v>0</v>
      </c>
      <c r="T1334" s="53" t="str">
        <f t="shared" si="68"/>
        <v/>
      </c>
      <c r="U1334" s="53" t="str">
        <f t="shared" si="68"/>
        <v/>
      </c>
      <c r="V1334" s="53" t="str">
        <f t="shared" si="68"/>
        <v/>
      </c>
      <c r="W1334" s="53" t="str">
        <f t="shared" si="68"/>
        <v/>
      </c>
      <c r="X1334" s="53" t="str">
        <f t="shared" si="68"/>
        <v/>
      </c>
    </row>
    <row r="1335" spans="18:24" hidden="1" x14ac:dyDescent="0.3">
      <c r="R1335">
        <f t="shared" si="66"/>
        <v>0</v>
      </c>
      <c r="S1335">
        <f t="shared" si="67"/>
        <v>0</v>
      </c>
      <c r="T1335" s="53" t="str">
        <f t="shared" si="68"/>
        <v/>
      </c>
      <c r="U1335" s="53" t="str">
        <f t="shared" si="68"/>
        <v/>
      </c>
      <c r="V1335" s="53" t="str">
        <f t="shared" si="68"/>
        <v/>
      </c>
      <c r="W1335" s="53" t="str">
        <f t="shared" si="68"/>
        <v/>
      </c>
      <c r="X1335" s="53" t="str">
        <f t="shared" si="68"/>
        <v/>
      </c>
    </row>
    <row r="1336" spans="18:24" hidden="1" x14ac:dyDescent="0.3">
      <c r="R1336">
        <f t="shared" si="66"/>
        <v>0</v>
      </c>
      <c r="S1336">
        <f t="shared" si="67"/>
        <v>0</v>
      </c>
      <c r="T1336" s="53" t="str">
        <f t="shared" si="68"/>
        <v/>
      </c>
      <c r="U1336" s="53" t="str">
        <f t="shared" si="68"/>
        <v/>
      </c>
      <c r="V1336" s="53" t="str">
        <f t="shared" si="68"/>
        <v/>
      </c>
      <c r="W1336" s="53" t="str">
        <f t="shared" si="68"/>
        <v/>
      </c>
      <c r="X1336" s="53" t="str">
        <f t="shared" si="68"/>
        <v/>
      </c>
    </row>
    <row r="1337" spans="18:24" hidden="1" x14ac:dyDescent="0.3">
      <c r="R1337">
        <f t="shared" si="66"/>
        <v>0</v>
      </c>
      <c r="S1337">
        <f t="shared" si="67"/>
        <v>0</v>
      </c>
      <c r="T1337" s="53" t="str">
        <f t="shared" si="68"/>
        <v/>
      </c>
      <c r="U1337" s="53" t="str">
        <f t="shared" si="68"/>
        <v/>
      </c>
      <c r="V1337" s="53" t="str">
        <f t="shared" si="68"/>
        <v/>
      </c>
      <c r="W1337" s="53" t="str">
        <f t="shared" si="68"/>
        <v/>
      </c>
      <c r="X1337" s="53" t="str">
        <f t="shared" si="68"/>
        <v/>
      </c>
    </row>
    <row r="1338" spans="18:24" hidden="1" x14ac:dyDescent="0.3">
      <c r="R1338">
        <f t="shared" si="66"/>
        <v>0</v>
      </c>
      <c r="S1338">
        <f t="shared" si="67"/>
        <v>0</v>
      </c>
      <c r="T1338" s="53" t="str">
        <f t="shared" si="68"/>
        <v/>
      </c>
      <c r="U1338" s="53" t="str">
        <f t="shared" si="68"/>
        <v/>
      </c>
      <c r="V1338" s="53" t="str">
        <f t="shared" si="68"/>
        <v/>
      </c>
      <c r="W1338" s="53" t="str">
        <f t="shared" si="68"/>
        <v/>
      </c>
      <c r="X1338" s="53" t="str">
        <f t="shared" si="68"/>
        <v/>
      </c>
    </row>
    <row r="1339" spans="18:24" hidden="1" x14ac:dyDescent="0.3">
      <c r="R1339">
        <f t="shared" si="66"/>
        <v>0</v>
      </c>
      <c r="S1339">
        <f t="shared" si="67"/>
        <v>0</v>
      </c>
      <c r="T1339" s="53" t="str">
        <f t="shared" si="68"/>
        <v/>
      </c>
      <c r="U1339" s="53" t="str">
        <f t="shared" si="68"/>
        <v/>
      </c>
      <c r="V1339" s="53" t="str">
        <f t="shared" si="68"/>
        <v/>
      </c>
      <c r="W1339" s="53" t="str">
        <f t="shared" si="68"/>
        <v/>
      </c>
      <c r="X1339" s="53" t="str">
        <f t="shared" si="68"/>
        <v/>
      </c>
    </row>
    <row r="1340" spans="18:24" hidden="1" x14ac:dyDescent="0.3">
      <c r="R1340">
        <f t="shared" si="66"/>
        <v>0</v>
      </c>
      <c r="S1340">
        <f t="shared" si="67"/>
        <v>0</v>
      </c>
      <c r="T1340" s="53" t="str">
        <f t="shared" si="68"/>
        <v/>
      </c>
      <c r="U1340" s="53" t="str">
        <f t="shared" si="68"/>
        <v/>
      </c>
      <c r="V1340" s="53" t="str">
        <f t="shared" si="68"/>
        <v/>
      </c>
      <c r="W1340" s="53" t="str">
        <f t="shared" si="68"/>
        <v/>
      </c>
      <c r="X1340" s="53" t="str">
        <f t="shared" si="68"/>
        <v/>
      </c>
    </row>
    <row r="1341" spans="18:24" hidden="1" x14ac:dyDescent="0.3">
      <c r="R1341">
        <f t="shared" si="66"/>
        <v>0</v>
      </c>
      <c r="S1341">
        <f t="shared" si="67"/>
        <v>0</v>
      </c>
      <c r="T1341" s="53" t="str">
        <f t="shared" si="68"/>
        <v/>
      </c>
      <c r="U1341" s="53" t="str">
        <f t="shared" si="68"/>
        <v/>
      </c>
      <c r="V1341" s="53" t="str">
        <f t="shared" si="68"/>
        <v/>
      </c>
      <c r="W1341" s="53" t="str">
        <f t="shared" si="68"/>
        <v/>
      </c>
      <c r="X1341" s="53" t="str">
        <f t="shared" si="68"/>
        <v/>
      </c>
    </row>
    <row r="1342" spans="18:24" hidden="1" x14ac:dyDescent="0.3">
      <c r="R1342">
        <f t="shared" si="66"/>
        <v>0</v>
      </c>
      <c r="S1342">
        <f t="shared" si="67"/>
        <v>0</v>
      </c>
      <c r="T1342" s="53" t="str">
        <f t="shared" si="68"/>
        <v/>
      </c>
      <c r="U1342" s="53" t="str">
        <f t="shared" si="68"/>
        <v/>
      </c>
      <c r="V1342" s="53" t="str">
        <f t="shared" si="68"/>
        <v/>
      </c>
      <c r="W1342" s="53" t="str">
        <f t="shared" si="68"/>
        <v/>
      </c>
      <c r="X1342" s="53" t="str">
        <f t="shared" si="68"/>
        <v/>
      </c>
    </row>
    <row r="1343" spans="18:24" hidden="1" x14ac:dyDescent="0.3">
      <c r="R1343">
        <f t="shared" si="66"/>
        <v>0</v>
      </c>
      <c r="S1343">
        <f t="shared" si="67"/>
        <v>0</v>
      </c>
      <c r="T1343" s="53" t="str">
        <f t="shared" si="68"/>
        <v/>
      </c>
      <c r="U1343" s="53" t="str">
        <f t="shared" si="68"/>
        <v/>
      </c>
      <c r="V1343" s="53" t="str">
        <f t="shared" si="68"/>
        <v/>
      </c>
      <c r="W1343" s="53" t="str">
        <f t="shared" si="68"/>
        <v/>
      </c>
      <c r="X1343" s="53" t="str">
        <f t="shared" si="68"/>
        <v/>
      </c>
    </row>
    <row r="1344" spans="18:24" hidden="1" x14ac:dyDescent="0.3">
      <c r="R1344">
        <f t="shared" si="66"/>
        <v>0</v>
      </c>
      <c r="S1344">
        <f t="shared" si="67"/>
        <v>0</v>
      </c>
      <c r="T1344" s="53" t="str">
        <f t="shared" si="68"/>
        <v/>
      </c>
      <c r="U1344" s="53" t="str">
        <f t="shared" si="68"/>
        <v/>
      </c>
      <c r="V1344" s="53" t="str">
        <f t="shared" si="68"/>
        <v/>
      </c>
      <c r="W1344" s="53" t="str">
        <f t="shared" si="68"/>
        <v/>
      </c>
      <c r="X1344" s="53" t="str">
        <f t="shared" si="68"/>
        <v/>
      </c>
    </row>
    <row r="1345" spans="18:24" hidden="1" x14ac:dyDescent="0.3">
      <c r="R1345">
        <f t="shared" si="66"/>
        <v>0</v>
      </c>
      <c r="S1345">
        <f t="shared" si="67"/>
        <v>0</v>
      </c>
      <c r="T1345" s="53" t="str">
        <f t="shared" ref="T1345:X1395" si="69">IF(OR(COUNTIF($D1345,"*"&amp;T$5&amp;"*")&gt;0,$D1345="GRUPO TEPSA"),T$5,"")</f>
        <v/>
      </c>
      <c r="U1345" s="53" t="str">
        <f t="shared" si="69"/>
        <v/>
      </c>
      <c r="V1345" s="53" t="str">
        <f t="shared" si="69"/>
        <v/>
      </c>
      <c r="W1345" s="53" t="str">
        <f t="shared" si="69"/>
        <v/>
      </c>
      <c r="X1345" s="53" t="str">
        <f t="shared" si="69"/>
        <v/>
      </c>
    </row>
    <row r="1346" spans="18:24" hidden="1" x14ac:dyDescent="0.3">
      <c r="R1346">
        <f t="shared" si="66"/>
        <v>0</v>
      </c>
      <c r="S1346">
        <f t="shared" si="67"/>
        <v>0</v>
      </c>
      <c r="T1346" s="53" t="str">
        <f t="shared" si="69"/>
        <v/>
      </c>
      <c r="U1346" s="53" t="str">
        <f t="shared" si="69"/>
        <v/>
      </c>
      <c r="V1346" s="53" t="str">
        <f t="shared" si="69"/>
        <v/>
      </c>
      <c r="W1346" s="53" t="str">
        <f t="shared" si="69"/>
        <v/>
      </c>
      <c r="X1346" s="53" t="str">
        <f t="shared" si="69"/>
        <v/>
      </c>
    </row>
    <row r="1347" spans="18:24" hidden="1" x14ac:dyDescent="0.3">
      <c r="R1347">
        <f t="shared" si="66"/>
        <v>0</v>
      </c>
      <c r="S1347">
        <f t="shared" si="67"/>
        <v>0</v>
      </c>
      <c r="T1347" s="53" t="str">
        <f t="shared" si="69"/>
        <v/>
      </c>
      <c r="U1347" s="53" t="str">
        <f t="shared" si="69"/>
        <v/>
      </c>
      <c r="V1347" s="53" t="str">
        <f t="shared" si="69"/>
        <v/>
      </c>
      <c r="W1347" s="53" t="str">
        <f t="shared" si="69"/>
        <v/>
      </c>
      <c r="X1347" s="53" t="str">
        <f t="shared" si="69"/>
        <v/>
      </c>
    </row>
    <row r="1348" spans="18:24" hidden="1" x14ac:dyDescent="0.3">
      <c r="R1348">
        <f t="shared" si="66"/>
        <v>0</v>
      </c>
      <c r="S1348">
        <f t="shared" si="67"/>
        <v>0</v>
      </c>
      <c r="T1348" s="53" t="str">
        <f t="shared" si="69"/>
        <v/>
      </c>
      <c r="U1348" s="53" t="str">
        <f t="shared" si="69"/>
        <v/>
      </c>
      <c r="V1348" s="53" t="str">
        <f t="shared" si="69"/>
        <v/>
      </c>
      <c r="W1348" s="53" t="str">
        <f t="shared" si="69"/>
        <v/>
      </c>
      <c r="X1348" s="53" t="str">
        <f t="shared" si="69"/>
        <v/>
      </c>
    </row>
    <row r="1349" spans="18:24" hidden="1" x14ac:dyDescent="0.3">
      <c r="R1349">
        <f t="shared" si="66"/>
        <v>0</v>
      </c>
      <c r="S1349">
        <f t="shared" si="67"/>
        <v>0</v>
      </c>
      <c r="T1349" s="53" t="str">
        <f t="shared" si="69"/>
        <v/>
      </c>
      <c r="U1349" s="53" t="str">
        <f t="shared" si="69"/>
        <v/>
      </c>
      <c r="V1349" s="53" t="str">
        <f t="shared" si="69"/>
        <v/>
      </c>
      <c r="W1349" s="53" t="str">
        <f t="shared" si="69"/>
        <v/>
      </c>
      <c r="X1349" s="53" t="str">
        <f t="shared" si="69"/>
        <v/>
      </c>
    </row>
    <row r="1350" spans="18:24" hidden="1" x14ac:dyDescent="0.3">
      <c r="R1350">
        <f t="shared" si="66"/>
        <v>0</v>
      </c>
      <c r="S1350">
        <f t="shared" si="67"/>
        <v>0</v>
      </c>
      <c r="T1350" s="53" t="str">
        <f t="shared" si="69"/>
        <v/>
      </c>
      <c r="U1350" s="53" t="str">
        <f t="shared" si="69"/>
        <v/>
      </c>
      <c r="V1350" s="53" t="str">
        <f t="shared" si="69"/>
        <v/>
      </c>
      <c r="W1350" s="53" t="str">
        <f t="shared" si="69"/>
        <v/>
      </c>
      <c r="X1350" s="53" t="str">
        <f t="shared" si="69"/>
        <v/>
      </c>
    </row>
    <row r="1351" spans="18:24" hidden="1" x14ac:dyDescent="0.3">
      <c r="R1351">
        <f t="shared" ref="R1351:R1414" si="70">IF(OR(D1351="GRUPO TEPSA",D1351="TODAS"),P1351/5,P1351)</f>
        <v>0</v>
      </c>
      <c r="S1351">
        <f t="shared" si="67"/>
        <v>0</v>
      </c>
      <c r="T1351" s="53" t="str">
        <f t="shared" si="69"/>
        <v/>
      </c>
      <c r="U1351" s="53" t="str">
        <f t="shared" si="69"/>
        <v/>
      </c>
      <c r="V1351" s="53" t="str">
        <f t="shared" si="69"/>
        <v/>
      </c>
      <c r="W1351" s="53" t="str">
        <f t="shared" si="69"/>
        <v/>
      </c>
      <c r="X1351" s="53" t="str">
        <f t="shared" si="69"/>
        <v/>
      </c>
    </row>
    <row r="1352" spans="18:24" hidden="1" x14ac:dyDescent="0.3">
      <c r="R1352">
        <f t="shared" si="70"/>
        <v>0</v>
      </c>
      <c r="S1352">
        <f t="shared" si="67"/>
        <v>0</v>
      </c>
      <c r="T1352" s="53" t="str">
        <f t="shared" si="69"/>
        <v/>
      </c>
      <c r="U1352" s="53" t="str">
        <f t="shared" si="69"/>
        <v/>
      </c>
      <c r="V1352" s="53" t="str">
        <f t="shared" si="69"/>
        <v/>
      </c>
      <c r="W1352" s="53" t="str">
        <f t="shared" si="69"/>
        <v/>
      </c>
      <c r="X1352" s="53" t="str">
        <f t="shared" si="69"/>
        <v/>
      </c>
    </row>
    <row r="1353" spans="18:24" hidden="1" x14ac:dyDescent="0.3">
      <c r="R1353">
        <f t="shared" si="70"/>
        <v>0</v>
      </c>
      <c r="S1353">
        <f t="shared" si="67"/>
        <v>0</v>
      </c>
      <c r="T1353" s="53" t="str">
        <f t="shared" si="69"/>
        <v/>
      </c>
      <c r="U1353" s="53" t="str">
        <f t="shared" si="69"/>
        <v/>
      </c>
      <c r="V1353" s="53" t="str">
        <f t="shared" si="69"/>
        <v/>
      </c>
      <c r="W1353" s="53" t="str">
        <f t="shared" si="69"/>
        <v/>
      </c>
      <c r="X1353" s="53" t="str">
        <f t="shared" si="69"/>
        <v/>
      </c>
    </row>
    <row r="1354" spans="18:24" hidden="1" x14ac:dyDescent="0.3">
      <c r="R1354">
        <f t="shared" si="70"/>
        <v>0</v>
      </c>
      <c r="S1354">
        <f t="shared" si="67"/>
        <v>0</v>
      </c>
      <c r="T1354" s="53" t="str">
        <f t="shared" si="69"/>
        <v/>
      </c>
      <c r="U1354" s="53" t="str">
        <f t="shared" si="69"/>
        <v/>
      </c>
      <c r="V1354" s="53" t="str">
        <f t="shared" si="69"/>
        <v/>
      </c>
      <c r="W1354" s="53" t="str">
        <f t="shared" si="69"/>
        <v/>
      </c>
      <c r="X1354" s="53" t="str">
        <f t="shared" si="69"/>
        <v/>
      </c>
    </row>
    <row r="1355" spans="18:24" hidden="1" x14ac:dyDescent="0.3">
      <c r="R1355">
        <f t="shared" si="70"/>
        <v>0</v>
      </c>
      <c r="S1355">
        <f t="shared" ref="S1355:S1418" si="71">IF(OR(D1355="GRUPO TEPSA",D1355="TODAS"),Q1355/5,Q1355)</f>
        <v>0</v>
      </c>
      <c r="T1355" s="53" t="str">
        <f t="shared" si="69"/>
        <v/>
      </c>
      <c r="U1355" s="53" t="str">
        <f t="shared" si="69"/>
        <v/>
      </c>
      <c r="V1355" s="53" t="str">
        <f t="shared" si="69"/>
        <v/>
      </c>
      <c r="W1355" s="53" t="str">
        <f t="shared" si="69"/>
        <v/>
      </c>
      <c r="X1355" s="53" t="str">
        <f t="shared" si="69"/>
        <v/>
      </c>
    </row>
    <row r="1356" spans="18:24" hidden="1" x14ac:dyDescent="0.3">
      <c r="R1356">
        <f t="shared" si="70"/>
        <v>0</v>
      </c>
      <c r="S1356">
        <f t="shared" si="71"/>
        <v>0</v>
      </c>
      <c r="T1356" s="53" t="str">
        <f t="shared" si="69"/>
        <v/>
      </c>
      <c r="U1356" s="53" t="str">
        <f t="shared" si="69"/>
        <v/>
      </c>
      <c r="V1356" s="53" t="str">
        <f t="shared" si="69"/>
        <v/>
      </c>
      <c r="W1356" s="53" t="str">
        <f t="shared" si="69"/>
        <v/>
      </c>
      <c r="X1356" s="53" t="str">
        <f t="shared" si="69"/>
        <v/>
      </c>
    </row>
    <row r="1357" spans="18:24" hidden="1" x14ac:dyDescent="0.3">
      <c r="R1357">
        <f t="shared" si="70"/>
        <v>0</v>
      </c>
      <c r="S1357">
        <f t="shared" si="71"/>
        <v>0</v>
      </c>
      <c r="T1357" s="53" t="str">
        <f t="shared" si="69"/>
        <v/>
      </c>
      <c r="U1357" s="53" t="str">
        <f t="shared" si="69"/>
        <v/>
      </c>
      <c r="V1357" s="53" t="str">
        <f t="shared" si="69"/>
        <v/>
      </c>
      <c r="W1357" s="53" t="str">
        <f t="shared" si="69"/>
        <v/>
      </c>
      <c r="X1357" s="53" t="str">
        <f t="shared" si="69"/>
        <v/>
      </c>
    </row>
    <row r="1358" spans="18:24" hidden="1" x14ac:dyDescent="0.3">
      <c r="R1358">
        <f t="shared" si="70"/>
        <v>0</v>
      </c>
      <c r="S1358">
        <f t="shared" si="71"/>
        <v>0</v>
      </c>
      <c r="T1358" s="53" t="str">
        <f t="shared" si="69"/>
        <v/>
      </c>
      <c r="U1358" s="53" t="str">
        <f t="shared" si="69"/>
        <v/>
      </c>
      <c r="V1358" s="53" t="str">
        <f t="shared" si="69"/>
        <v/>
      </c>
      <c r="W1358" s="53" t="str">
        <f t="shared" si="69"/>
        <v/>
      </c>
      <c r="X1358" s="53" t="str">
        <f t="shared" si="69"/>
        <v/>
      </c>
    </row>
    <row r="1359" spans="18:24" hidden="1" x14ac:dyDescent="0.3">
      <c r="R1359">
        <f t="shared" si="70"/>
        <v>0</v>
      </c>
      <c r="S1359">
        <f t="shared" si="71"/>
        <v>0</v>
      </c>
      <c r="T1359" s="53" t="str">
        <f t="shared" si="69"/>
        <v/>
      </c>
      <c r="U1359" s="53" t="str">
        <f t="shared" si="69"/>
        <v/>
      </c>
      <c r="V1359" s="53" t="str">
        <f t="shared" si="69"/>
        <v/>
      </c>
      <c r="W1359" s="53" t="str">
        <f t="shared" si="69"/>
        <v/>
      </c>
      <c r="X1359" s="53" t="str">
        <f t="shared" si="69"/>
        <v/>
      </c>
    </row>
    <row r="1360" spans="18:24" hidden="1" x14ac:dyDescent="0.3">
      <c r="R1360">
        <f t="shared" si="70"/>
        <v>0</v>
      </c>
      <c r="S1360">
        <f t="shared" si="71"/>
        <v>0</v>
      </c>
      <c r="T1360" s="53" t="str">
        <f t="shared" si="69"/>
        <v/>
      </c>
      <c r="U1360" s="53" t="str">
        <f t="shared" si="69"/>
        <v/>
      </c>
      <c r="V1360" s="53" t="str">
        <f t="shared" si="69"/>
        <v/>
      </c>
      <c r="W1360" s="53" t="str">
        <f t="shared" si="69"/>
        <v/>
      </c>
      <c r="X1360" s="53" t="str">
        <f t="shared" si="69"/>
        <v/>
      </c>
    </row>
    <row r="1361" spans="18:24" hidden="1" x14ac:dyDescent="0.3">
      <c r="R1361">
        <f t="shared" si="70"/>
        <v>0</v>
      </c>
      <c r="S1361">
        <f t="shared" si="71"/>
        <v>0</v>
      </c>
      <c r="T1361" s="53" t="str">
        <f t="shared" si="69"/>
        <v/>
      </c>
      <c r="U1361" s="53" t="str">
        <f t="shared" si="69"/>
        <v/>
      </c>
      <c r="V1361" s="53" t="str">
        <f t="shared" si="69"/>
        <v/>
      </c>
      <c r="W1361" s="53" t="str">
        <f t="shared" si="69"/>
        <v/>
      </c>
      <c r="X1361" s="53" t="str">
        <f t="shared" si="69"/>
        <v/>
      </c>
    </row>
    <row r="1362" spans="18:24" hidden="1" x14ac:dyDescent="0.3">
      <c r="R1362">
        <f t="shared" si="70"/>
        <v>0</v>
      </c>
      <c r="S1362">
        <f t="shared" si="71"/>
        <v>0</v>
      </c>
      <c r="T1362" s="53" t="str">
        <f t="shared" si="69"/>
        <v/>
      </c>
      <c r="U1362" s="53" t="str">
        <f t="shared" si="69"/>
        <v/>
      </c>
      <c r="V1362" s="53" t="str">
        <f t="shared" si="69"/>
        <v/>
      </c>
      <c r="W1362" s="53" t="str">
        <f t="shared" si="69"/>
        <v/>
      </c>
      <c r="X1362" s="53" t="str">
        <f t="shared" si="69"/>
        <v/>
      </c>
    </row>
    <row r="1363" spans="18:24" hidden="1" x14ac:dyDescent="0.3">
      <c r="R1363">
        <f t="shared" si="70"/>
        <v>0</v>
      </c>
      <c r="S1363">
        <f t="shared" si="71"/>
        <v>0</v>
      </c>
      <c r="T1363" s="53" t="str">
        <f t="shared" si="69"/>
        <v/>
      </c>
      <c r="U1363" s="53" t="str">
        <f t="shared" si="69"/>
        <v/>
      </c>
      <c r="V1363" s="53" t="str">
        <f t="shared" si="69"/>
        <v/>
      </c>
      <c r="W1363" s="53" t="str">
        <f t="shared" si="69"/>
        <v/>
      </c>
      <c r="X1363" s="53" t="str">
        <f t="shared" si="69"/>
        <v/>
      </c>
    </row>
    <row r="1364" spans="18:24" hidden="1" x14ac:dyDescent="0.3">
      <c r="R1364">
        <f t="shared" si="70"/>
        <v>0</v>
      </c>
      <c r="S1364">
        <f t="shared" si="71"/>
        <v>0</v>
      </c>
      <c r="T1364" s="53" t="str">
        <f t="shared" si="69"/>
        <v/>
      </c>
      <c r="U1364" s="53" t="str">
        <f t="shared" si="69"/>
        <v/>
      </c>
      <c r="V1364" s="53" t="str">
        <f t="shared" si="69"/>
        <v/>
      </c>
      <c r="W1364" s="53" t="str">
        <f t="shared" si="69"/>
        <v/>
      </c>
      <c r="X1364" s="53" t="str">
        <f t="shared" si="69"/>
        <v/>
      </c>
    </row>
    <row r="1365" spans="18:24" hidden="1" x14ac:dyDescent="0.3">
      <c r="R1365">
        <f t="shared" si="70"/>
        <v>0</v>
      </c>
      <c r="S1365">
        <f t="shared" si="71"/>
        <v>0</v>
      </c>
      <c r="T1365" s="53" t="str">
        <f t="shared" si="69"/>
        <v/>
      </c>
      <c r="U1365" s="53" t="str">
        <f t="shared" si="69"/>
        <v/>
      </c>
      <c r="V1365" s="53" t="str">
        <f t="shared" si="69"/>
        <v/>
      </c>
      <c r="W1365" s="53" t="str">
        <f t="shared" si="69"/>
        <v/>
      </c>
      <c r="X1365" s="53" t="str">
        <f t="shared" si="69"/>
        <v/>
      </c>
    </row>
    <row r="1366" spans="18:24" hidden="1" x14ac:dyDescent="0.3">
      <c r="R1366">
        <f t="shared" si="70"/>
        <v>0</v>
      </c>
      <c r="S1366">
        <f t="shared" si="71"/>
        <v>0</v>
      </c>
      <c r="T1366" s="53" t="str">
        <f t="shared" si="69"/>
        <v/>
      </c>
      <c r="U1366" s="53" t="str">
        <f t="shared" si="69"/>
        <v/>
      </c>
      <c r="V1366" s="53" t="str">
        <f t="shared" si="69"/>
        <v/>
      </c>
      <c r="W1366" s="53" t="str">
        <f t="shared" si="69"/>
        <v/>
      </c>
      <c r="X1366" s="53" t="str">
        <f t="shared" si="69"/>
        <v/>
      </c>
    </row>
    <row r="1367" spans="18:24" hidden="1" x14ac:dyDescent="0.3">
      <c r="R1367">
        <f t="shared" si="70"/>
        <v>0</v>
      </c>
      <c r="S1367">
        <f t="shared" si="71"/>
        <v>0</v>
      </c>
      <c r="T1367" s="53" t="str">
        <f t="shared" si="69"/>
        <v/>
      </c>
      <c r="U1367" s="53" t="str">
        <f t="shared" si="69"/>
        <v/>
      </c>
      <c r="V1367" s="53" t="str">
        <f t="shared" si="69"/>
        <v/>
      </c>
      <c r="W1367" s="53" t="str">
        <f t="shared" si="69"/>
        <v/>
      </c>
      <c r="X1367" s="53" t="str">
        <f t="shared" si="69"/>
        <v/>
      </c>
    </row>
    <row r="1368" spans="18:24" hidden="1" x14ac:dyDescent="0.3">
      <c r="R1368">
        <f t="shared" si="70"/>
        <v>0</v>
      </c>
      <c r="S1368">
        <f t="shared" si="71"/>
        <v>0</v>
      </c>
      <c r="T1368" s="53" t="str">
        <f t="shared" si="69"/>
        <v/>
      </c>
      <c r="U1368" s="53" t="str">
        <f t="shared" si="69"/>
        <v/>
      </c>
      <c r="V1368" s="53" t="str">
        <f t="shared" si="69"/>
        <v/>
      </c>
      <c r="W1368" s="53" t="str">
        <f t="shared" si="69"/>
        <v/>
      </c>
      <c r="X1368" s="53" t="str">
        <f t="shared" si="69"/>
        <v/>
      </c>
    </row>
    <row r="1369" spans="18:24" hidden="1" x14ac:dyDescent="0.3">
      <c r="R1369">
        <f t="shared" si="70"/>
        <v>0</v>
      </c>
      <c r="S1369">
        <f t="shared" si="71"/>
        <v>0</v>
      </c>
      <c r="T1369" s="53" t="str">
        <f t="shared" si="69"/>
        <v/>
      </c>
      <c r="U1369" s="53" t="str">
        <f t="shared" si="69"/>
        <v/>
      </c>
      <c r="V1369" s="53" t="str">
        <f t="shared" si="69"/>
        <v/>
      </c>
      <c r="W1369" s="53" t="str">
        <f t="shared" si="69"/>
        <v/>
      </c>
      <c r="X1369" s="53" t="str">
        <f t="shared" si="69"/>
        <v/>
      </c>
    </row>
    <row r="1370" spans="18:24" hidden="1" x14ac:dyDescent="0.3">
      <c r="R1370">
        <f t="shared" si="70"/>
        <v>0</v>
      </c>
      <c r="S1370">
        <f t="shared" si="71"/>
        <v>0</v>
      </c>
      <c r="T1370" s="53" t="str">
        <f t="shared" si="69"/>
        <v/>
      </c>
      <c r="U1370" s="53" t="str">
        <f t="shared" si="69"/>
        <v/>
      </c>
      <c r="V1370" s="53" t="str">
        <f t="shared" si="69"/>
        <v/>
      </c>
      <c r="W1370" s="53" t="str">
        <f t="shared" si="69"/>
        <v/>
      </c>
      <c r="X1370" s="53" t="str">
        <f t="shared" si="69"/>
        <v/>
      </c>
    </row>
    <row r="1371" spans="18:24" hidden="1" x14ac:dyDescent="0.3">
      <c r="R1371">
        <f t="shared" si="70"/>
        <v>0</v>
      </c>
      <c r="S1371">
        <f t="shared" si="71"/>
        <v>0</v>
      </c>
      <c r="T1371" s="53" t="str">
        <f t="shared" si="69"/>
        <v/>
      </c>
      <c r="U1371" s="53" t="str">
        <f t="shared" si="69"/>
        <v/>
      </c>
      <c r="V1371" s="53" t="str">
        <f t="shared" si="69"/>
        <v/>
      </c>
      <c r="W1371" s="53" t="str">
        <f t="shared" si="69"/>
        <v/>
      </c>
      <c r="X1371" s="53" t="str">
        <f t="shared" si="69"/>
        <v/>
      </c>
    </row>
    <row r="1372" spans="18:24" hidden="1" x14ac:dyDescent="0.3">
      <c r="R1372">
        <f t="shared" si="70"/>
        <v>0</v>
      </c>
      <c r="S1372">
        <f t="shared" si="71"/>
        <v>0</v>
      </c>
      <c r="T1372" s="53" t="str">
        <f t="shared" si="69"/>
        <v/>
      </c>
      <c r="U1372" s="53" t="str">
        <f t="shared" si="69"/>
        <v/>
      </c>
      <c r="V1372" s="53" t="str">
        <f t="shared" si="69"/>
        <v/>
      </c>
      <c r="W1372" s="53" t="str">
        <f t="shared" si="69"/>
        <v/>
      </c>
      <c r="X1372" s="53" t="str">
        <f t="shared" si="69"/>
        <v/>
      </c>
    </row>
    <row r="1373" spans="18:24" hidden="1" x14ac:dyDescent="0.3">
      <c r="R1373">
        <f t="shared" si="70"/>
        <v>0</v>
      </c>
      <c r="S1373">
        <f t="shared" si="71"/>
        <v>0</v>
      </c>
      <c r="T1373" s="53" t="str">
        <f t="shared" si="69"/>
        <v/>
      </c>
      <c r="U1373" s="53" t="str">
        <f t="shared" si="69"/>
        <v/>
      </c>
      <c r="V1373" s="53" t="str">
        <f t="shared" si="69"/>
        <v/>
      </c>
      <c r="W1373" s="53" t="str">
        <f t="shared" si="69"/>
        <v/>
      </c>
      <c r="X1373" s="53" t="str">
        <f t="shared" si="69"/>
        <v/>
      </c>
    </row>
    <row r="1374" spans="18:24" hidden="1" x14ac:dyDescent="0.3">
      <c r="R1374">
        <f t="shared" si="70"/>
        <v>0</v>
      </c>
      <c r="S1374">
        <f t="shared" si="71"/>
        <v>0</v>
      </c>
      <c r="T1374" s="53" t="str">
        <f t="shared" si="69"/>
        <v/>
      </c>
      <c r="U1374" s="53" t="str">
        <f t="shared" si="69"/>
        <v/>
      </c>
      <c r="V1374" s="53" t="str">
        <f t="shared" si="69"/>
        <v/>
      </c>
      <c r="W1374" s="53" t="str">
        <f t="shared" si="69"/>
        <v/>
      </c>
      <c r="X1374" s="53" t="str">
        <f t="shared" si="69"/>
        <v/>
      </c>
    </row>
    <row r="1375" spans="18:24" hidden="1" x14ac:dyDescent="0.3">
      <c r="R1375">
        <f t="shared" si="70"/>
        <v>0</v>
      </c>
      <c r="S1375">
        <f t="shared" si="71"/>
        <v>0</v>
      </c>
      <c r="T1375" s="53" t="str">
        <f t="shared" si="69"/>
        <v/>
      </c>
      <c r="U1375" s="53" t="str">
        <f t="shared" si="69"/>
        <v/>
      </c>
      <c r="V1375" s="53" t="str">
        <f t="shared" si="69"/>
        <v/>
      </c>
      <c r="W1375" s="53" t="str">
        <f t="shared" si="69"/>
        <v/>
      </c>
      <c r="X1375" s="53" t="str">
        <f t="shared" si="69"/>
        <v/>
      </c>
    </row>
    <row r="1376" spans="18:24" hidden="1" x14ac:dyDescent="0.3">
      <c r="R1376">
        <f t="shared" si="70"/>
        <v>0</v>
      </c>
      <c r="S1376">
        <f t="shared" si="71"/>
        <v>0</v>
      </c>
      <c r="T1376" s="53" t="str">
        <f t="shared" si="69"/>
        <v/>
      </c>
      <c r="U1376" s="53" t="str">
        <f t="shared" si="69"/>
        <v/>
      </c>
      <c r="V1376" s="53" t="str">
        <f t="shared" si="69"/>
        <v/>
      </c>
      <c r="W1376" s="53" t="str">
        <f t="shared" si="69"/>
        <v/>
      </c>
      <c r="X1376" s="53" t="str">
        <f t="shared" si="69"/>
        <v/>
      </c>
    </row>
    <row r="1377" spans="18:24" hidden="1" x14ac:dyDescent="0.3">
      <c r="R1377">
        <f t="shared" si="70"/>
        <v>0</v>
      </c>
      <c r="S1377">
        <f t="shared" si="71"/>
        <v>0</v>
      </c>
      <c r="T1377" s="53" t="str">
        <f t="shared" si="69"/>
        <v/>
      </c>
      <c r="U1377" s="53" t="str">
        <f t="shared" si="69"/>
        <v/>
      </c>
      <c r="V1377" s="53" t="str">
        <f t="shared" si="69"/>
        <v/>
      </c>
      <c r="W1377" s="53" t="str">
        <f t="shared" si="69"/>
        <v/>
      </c>
      <c r="X1377" s="53" t="str">
        <f t="shared" si="69"/>
        <v/>
      </c>
    </row>
    <row r="1378" spans="18:24" hidden="1" x14ac:dyDescent="0.3">
      <c r="R1378">
        <f t="shared" si="70"/>
        <v>0</v>
      </c>
      <c r="S1378">
        <f t="shared" si="71"/>
        <v>0</v>
      </c>
      <c r="T1378" s="53" t="str">
        <f t="shared" si="69"/>
        <v/>
      </c>
      <c r="U1378" s="53" t="str">
        <f t="shared" si="69"/>
        <v/>
      </c>
      <c r="V1378" s="53" t="str">
        <f t="shared" si="69"/>
        <v/>
      </c>
      <c r="W1378" s="53" t="str">
        <f t="shared" si="69"/>
        <v/>
      </c>
      <c r="X1378" s="53" t="str">
        <f t="shared" si="69"/>
        <v/>
      </c>
    </row>
    <row r="1379" spans="18:24" hidden="1" x14ac:dyDescent="0.3">
      <c r="R1379">
        <f t="shared" si="70"/>
        <v>0</v>
      </c>
      <c r="S1379">
        <f t="shared" si="71"/>
        <v>0</v>
      </c>
      <c r="T1379" s="53" t="str">
        <f t="shared" si="69"/>
        <v/>
      </c>
      <c r="U1379" s="53" t="str">
        <f t="shared" si="69"/>
        <v/>
      </c>
      <c r="V1379" s="53" t="str">
        <f t="shared" si="69"/>
        <v/>
      </c>
      <c r="W1379" s="53" t="str">
        <f t="shared" si="69"/>
        <v/>
      </c>
      <c r="X1379" s="53" t="str">
        <f t="shared" si="69"/>
        <v/>
      </c>
    </row>
    <row r="1380" spans="18:24" hidden="1" x14ac:dyDescent="0.3">
      <c r="R1380">
        <f t="shared" si="70"/>
        <v>0</v>
      </c>
      <c r="S1380">
        <f t="shared" si="71"/>
        <v>0</v>
      </c>
      <c r="T1380" s="53" t="str">
        <f t="shared" si="69"/>
        <v/>
      </c>
      <c r="U1380" s="53" t="str">
        <f t="shared" si="69"/>
        <v/>
      </c>
      <c r="V1380" s="53" t="str">
        <f t="shared" si="69"/>
        <v/>
      </c>
      <c r="W1380" s="53" t="str">
        <f t="shared" si="69"/>
        <v/>
      </c>
      <c r="X1380" s="53" t="str">
        <f t="shared" si="69"/>
        <v/>
      </c>
    </row>
    <row r="1381" spans="18:24" hidden="1" x14ac:dyDescent="0.3">
      <c r="R1381">
        <f t="shared" si="70"/>
        <v>0</v>
      </c>
      <c r="S1381">
        <f t="shared" si="71"/>
        <v>0</v>
      </c>
      <c r="T1381" s="53" t="str">
        <f t="shared" si="69"/>
        <v/>
      </c>
      <c r="U1381" s="53" t="str">
        <f t="shared" si="69"/>
        <v/>
      </c>
      <c r="V1381" s="53" t="str">
        <f t="shared" si="69"/>
        <v/>
      </c>
      <c r="W1381" s="53" t="str">
        <f t="shared" si="69"/>
        <v/>
      </c>
      <c r="X1381" s="53" t="str">
        <f t="shared" si="69"/>
        <v/>
      </c>
    </row>
    <row r="1382" spans="18:24" hidden="1" x14ac:dyDescent="0.3">
      <c r="R1382">
        <f t="shared" si="70"/>
        <v>0</v>
      </c>
      <c r="S1382">
        <f t="shared" si="71"/>
        <v>0</v>
      </c>
      <c r="T1382" s="53" t="str">
        <f t="shared" si="69"/>
        <v/>
      </c>
      <c r="U1382" s="53" t="str">
        <f t="shared" si="69"/>
        <v/>
      </c>
      <c r="V1382" s="53" t="str">
        <f t="shared" si="69"/>
        <v/>
      </c>
      <c r="W1382" s="53" t="str">
        <f t="shared" si="69"/>
        <v/>
      </c>
      <c r="X1382" s="53" t="str">
        <f t="shared" si="69"/>
        <v/>
      </c>
    </row>
    <row r="1383" spans="18:24" hidden="1" x14ac:dyDescent="0.3">
      <c r="R1383">
        <f t="shared" si="70"/>
        <v>0</v>
      </c>
      <c r="S1383">
        <f t="shared" si="71"/>
        <v>0</v>
      </c>
      <c r="T1383" s="53" t="str">
        <f t="shared" si="69"/>
        <v/>
      </c>
      <c r="U1383" s="53" t="str">
        <f t="shared" si="69"/>
        <v/>
      </c>
      <c r="V1383" s="53" t="str">
        <f t="shared" si="69"/>
        <v/>
      </c>
      <c r="W1383" s="53" t="str">
        <f t="shared" si="69"/>
        <v/>
      </c>
      <c r="X1383" s="53" t="str">
        <f t="shared" si="69"/>
        <v/>
      </c>
    </row>
    <row r="1384" spans="18:24" hidden="1" x14ac:dyDescent="0.3">
      <c r="R1384">
        <f t="shared" si="70"/>
        <v>0</v>
      </c>
      <c r="S1384">
        <f t="shared" si="71"/>
        <v>0</v>
      </c>
      <c r="T1384" s="53" t="str">
        <f t="shared" si="69"/>
        <v/>
      </c>
      <c r="U1384" s="53" t="str">
        <f t="shared" si="69"/>
        <v/>
      </c>
      <c r="V1384" s="53" t="str">
        <f t="shared" si="69"/>
        <v/>
      </c>
      <c r="W1384" s="53" t="str">
        <f t="shared" si="69"/>
        <v/>
      </c>
      <c r="X1384" s="53" t="str">
        <f t="shared" si="69"/>
        <v/>
      </c>
    </row>
    <row r="1385" spans="18:24" hidden="1" x14ac:dyDescent="0.3">
      <c r="R1385">
        <f t="shared" si="70"/>
        <v>0</v>
      </c>
      <c r="S1385">
        <f t="shared" si="71"/>
        <v>0</v>
      </c>
      <c r="T1385" s="53" t="str">
        <f t="shared" si="69"/>
        <v/>
      </c>
      <c r="U1385" s="53" t="str">
        <f t="shared" si="69"/>
        <v/>
      </c>
      <c r="V1385" s="53" t="str">
        <f t="shared" si="69"/>
        <v/>
      </c>
      <c r="W1385" s="53" t="str">
        <f t="shared" si="69"/>
        <v/>
      </c>
      <c r="X1385" s="53" t="str">
        <f t="shared" si="69"/>
        <v/>
      </c>
    </row>
    <row r="1386" spans="18:24" hidden="1" x14ac:dyDescent="0.3">
      <c r="R1386">
        <f t="shared" si="70"/>
        <v>0</v>
      </c>
      <c r="S1386">
        <f t="shared" si="71"/>
        <v>0</v>
      </c>
      <c r="T1386" s="53" t="str">
        <f t="shared" si="69"/>
        <v/>
      </c>
      <c r="U1386" s="53" t="str">
        <f t="shared" si="69"/>
        <v/>
      </c>
      <c r="V1386" s="53" t="str">
        <f t="shared" si="69"/>
        <v/>
      </c>
      <c r="W1386" s="53" t="str">
        <f t="shared" si="69"/>
        <v/>
      </c>
      <c r="X1386" s="53" t="str">
        <f t="shared" si="69"/>
        <v/>
      </c>
    </row>
    <row r="1387" spans="18:24" hidden="1" x14ac:dyDescent="0.3">
      <c r="R1387">
        <f t="shared" si="70"/>
        <v>0</v>
      </c>
      <c r="S1387">
        <f t="shared" si="71"/>
        <v>0</v>
      </c>
      <c r="T1387" s="53" t="str">
        <f t="shared" si="69"/>
        <v/>
      </c>
      <c r="U1387" s="53" t="str">
        <f t="shared" si="69"/>
        <v/>
      </c>
      <c r="V1387" s="53" t="str">
        <f t="shared" si="69"/>
        <v/>
      </c>
      <c r="W1387" s="53" t="str">
        <f t="shared" si="69"/>
        <v/>
      </c>
      <c r="X1387" s="53" t="str">
        <f t="shared" si="69"/>
        <v/>
      </c>
    </row>
    <row r="1388" spans="18:24" hidden="1" x14ac:dyDescent="0.3">
      <c r="R1388">
        <f t="shared" si="70"/>
        <v>0</v>
      </c>
      <c r="S1388">
        <f t="shared" si="71"/>
        <v>0</v>
      </c>
      <c r="T1388" s="53" t="str">
        <f t="shared" si="69"/>
        <v/>
      </c>
      <c r="U1388" s="53" t="str">
        <f t="shared" si="69"/>
        <v/>
      </c>
      <c r="V1388" s="53" t="str">
        <f t="shared" si="69"/>
        <v/>
      </c>
      <c r="W1388" s="53" t="str">
        <f t="shared" si="69"/>
        <v/>
      </c>
      <c r="X1388" s="53" t="str">
        <f t="shared" si="69"/>
        <v/>
      </c>
    </row>
    <row r="1389" spans="18:24" hidden="1" x14ac:dyDescent="0.3">
      <c r="R1389">
        <f t="shared" si="70"/>
        <v>0</v>
      </c>
      <c r="S1389">
        <f t="shared" si="71"/>
        <v>0</v>
      </c>
      <c r="T1389" s="53" t="str">
        <f t="shared" si="69"/>
        <v/>
      </c>
      <c r="U1389" s="53" t="str">
        <f t="shared" si="69"/>
        <v/>
      </c>
      <c r="V1389" s="53" t="str">
        <f t="shared" si="69"/>
        <v/>
      </c>
      <c r="W1389" s="53" t="str">
        <f t="shared" si="69"/>
        <v/>
      </c>
      <c r="X1389" s="53" t="str">
        <f t="shared" si="69"/>
        <v/>
      </c>
    </row>
    <row r="1390" spans="18:24" hidden="1" x14ac:dyDescent="0.3">
      <c r="R1390">
        <f t="shared" si="70"/>
        <v>0</v>
      </c>
      <c r="S1390">
        <f t="shared" si="71"/>
        <v>0</v>
      </c>
      <c r="T1390" s="53" t="str">
        <f t="shared" si="69"/>
        <v/>
      </c>
      <c r="U1390" s="53" t="str">
        <f t="shared" si="69"/>
        <v/>
      </c>
      <c r="V1390" s="53" t="str">
        <f t="shared" si="69"/>
        <v/>
      </c>
      <c r="W1390" s="53" t="str">
        <f t="shared" si="69"/>
        <v/>
      </c>
      <c r="X1390" s="53" t="str">
        <f t="shared" si="69"/>
        <v/>
      </c>
    </row>
    <row r="1391" spans="18:24" hidden="1" x14ac:dyDescent="0.3">
      <c r="R1391">
        <f t="shared" si="70"/>
        <v>0</v>
      </c>
      <c r="S1391">
        <f t="shared" si="71"/>
        <v>0</v>
      </c>
      <c r="T1391" s="53" t="str">
        <f t="shared" si="69"/>
        <v/>
      </c>
      <c r="U1391" s="53" t="str">
        <f t="shared" si="69"/>
        <v/>
      </c>
      <c r="V1391" s="53" t="str">
        <f t="shared" si="69"/>
        <v/>
      </c>
      <c r="W1391" s="53" t="str">
        <f t="shared" si="69"/>
        <v/>
      </c>
      <c r="X1391" s="53" t="str">
        <f t="shared" si="69"/>
        <v/>
      </c>
    </row>
    <row r="1392" spans="18:24" hidden="1" x14ac:dyDescent="0.3">
      <c r="R1392">
        <f t="shared" si="70"/>
        <v>0</v>
      </c>
      <c r="S1392">
        <f t="shared" si="71"/>
        <v>0</v>
      </c>
      <c r="T1392" s="53" t="str">
        <f t="shared" si="69"/>
        <v/>
      </c>
      <c r="U1392" s="53" t="str">
        <f t="shared" si="69"/>
        <v/>
      </c>
      <c r="V1392" s="53" t="str">
        <f t="shared" si="69"/>
        <v/>
      </c>
      <c r="W1392" s="53" t="str">
        <f t="shared" si="69"/>
        <v/>
      </c>
      <c r="X1392" s="53" t="str">
        <f t="shared" si="69"/>
        <v/>
      </c>
    </row>
    <row r="1393" spans="18:24" hidden="1" x14ac:dyDescent="0.3">
      <c r="R1393">
        <f t="shared" si="70"/>
        <v>0</v>
      </c>
      <c r="S1393">
        <f t="shared" si="71"/>
        <v>0</v>
      </c>
      <c r="T1393" s="53" t="str">
        <f t="shared" si="69"/>
        <v/>
      </c>
      <c r="U1393" s="53" t="str">
        <f t="shared" si="69"/>
        <v/>
      </c>
      <c r="V1393" s="53" t="str">
        <f t="shared" si="69"/>
        <v/>
      </c>
      <c r="W1393" s="53" t="str">
        <f t="shared" si="69"/>
        <v/>
      </c>
      <c r="X1393" s="53" t="str">
        <f t="shared" si="69"/>
        <v/>
      </c>
    </row>
    <row r="1394" spans="18:24" hidden="1" x14ac:dyDescent="0.3">
      <c r="R1394">
        <f t="shared" si="70"/>
        <v>0</v>
      </c>
      <c r="S1394">
        <f t="shared" si="71"/>
        <v>0</v>
      </c>
      <c r="T1394" s="53" t="str">
        <f t="shared" si="69"/>
        <v/>
      </c>
      <c r="U1394" s="53" t="str">
        <f t="shared" si="69"/>
        <v/>
      </c>
      <c r="V1394" s="53" t="str">
        <f t="shared" si="69"/>
        <v/>
      </c>
      <c r="W1394" s="53" t="str">
        <f t="shared" si="69"/>
        <v/>
      </c>
      <c r="X1394" s="53" t="str">
        <f t="shared" si="69"/>
        <v/>
      </c>
    </row>
    <row r="1395" spans="18:24" hidden="1" x14ac:dyDescent="0.3">
      <c r="R1395">
        <f t="shared" si="70"/>
        <v>0</v>
      </c>
      <c r="S1395">
        <f t="shared" si="71"/>
        <v>0</v>
      </c>
      <c r="T1395" s="53" t="str">
        <f t="shared" si="69"/>
        <v/>
      </c>
      <c r="U1395" s="53" t="str">
        <f t="shared" si="69"/>
        <v/>
      </c>
      <c r="V1395" s="53" t="str">
        <f t="shared" si="69"/>
        <v/>
      </c>
      <c r="W1395" s="53" t="str">
        <f t="shared" si="69"/>
        <v/>
      </c>
      <c r="X1395" s="53" t="str">
        <f t="shared" si="69"/>
        <v/>
      </c>
    </row>
    <row r="1396" spans="18:24" hidden="1" x14ac:dyDescent="0.3">
      <c r="R1396">
        <f t="shared" si="70"/>
        <v>0</v>
      </c>
      <c r="S1396">
        <f t="shared" si="71"/>
        <v>0</v>
      </c>
      <c r="T1396" s="53" t="str">
        <f t="shared" ref="T1396:X1446" si="72">IF(OR(COUNTIF($D1396,"*"&amp;T$5&amp;"*")&gt;0,$D1396="GRUPO TEPSA"),T$5,"")</f>
        <v/>
      </c>
      <c r="U1396" s="53" t="str">
        <f t="shared" si="72"/>
        <v/>
      </c>
      <c r="V1396" s="53" t="str">
        <f t="shared" si="72"/>
        <v/>
      </c>
      <c r="W1396" s="53" t="str">
        <f t="shared" si="72"/>
        <v/>
      </c>
      <c r="X1396" s="53" t="str">
        <f t="shared" si="72"/>
        <v/>
      </c>
    </row>
    <row r="1397" spans="18:24" hidden="1" x14ac:dyDescent="0.3">
      <c r="R1397">
        <f t="shared" si="70"/>
        <v>0</v>
      </c>
      <c r="S1397">
        <f t="shared" si="71"/>
        <v>0</v>
      </c>
      <c r="T1397" s="53" t="str">
        <f t="shared" si="72"/>
        <v/>
      </c>
      <c r="U1397" s="53" t="str">
        <f t="shared" si="72"/>
        <v/>
      </c>
      <c r="V1397" s="53" t="str">
        <f t="shared" si="72"/>
        <v/>
      </c>
      <c r="W1397" s="53" t="str">
        <f t="shared" si="72"/>
        <v/>
      </c>
      <c r="X1397" s="53" t="str">
        <f t="shared" si="72"/>
        <v/>
      </c>
    </row>
    <row r="1398" spans="18:24" hidden="1" x14ac:dyDescent="0.3">
      <c r="R1398">
        <f t="shared" si="70"/>
        <v>0</v>
      </c>
      <c r="S1398">
        <f t="shared" si="71"/>
        <v>0</v>
      </c>
      <c r="T1398" s="53" t="str">
        <f t="shared" si="72"/>
        <v/>
      </c>
      <c r="U1398" s="53" t="str">
        <f t="shared" si="72"/>
        <v/>
      </c>
      <c r="V1398" s="53" t="str">
        <f t="shared" si="72"/>
        <v/>
      </c>
      <c r="W1398" s="53" t="str">
        <f t="shared" si="72"/>
        <v/>
      </c>
      <c r="X1398" s="53" t="str">
        <f t="shared" si="72"/>
        <v/>
      </c>
    </row>
    <row r="1399" spans="18:24" hidden="1" x14ac:dyDescent="0.3">
      <c r="R1399">
        <f t="shared" si="70"/>
        <v>0</v>
      </c>
      <c r="S1399">
        <f t="shared" si="71"/>
        <v>0</v>
      </c>
      <c r="T1399" s="53" t="str">
        <f t="shared" si="72"/>
        <v/>
      </c>
      <c r="U1399" s="53" t="str">
        <f t="shared" si="72"/>
        <v/>
      </c>
      <c r="V1399" s="53" t="str">
        <f t="shared" si="72"/>
        <v/>
      </c>
      <c r="W1399" s="53" t="str">
        <f t="shared" si="72"/>
        <v/>
      </c>
      <c r="X1399" s="53" t="str">
        <f t="shared" si="72"/>
        <v/>
      </c>
    </row>
    <row r="1400" spans="18:24" hidden="1" x14ac:dyDescent="0.3">
      <c r="R1400">
        <f t="shared" si="70"/>
        <v>0</v>
      </c>
      <c r="S1400">
        <f t="shared" si="71"/>
        <v>0</v>
      </c>
      <c r="T1400" s="53" t="str">
        <f t="shared" si="72"/>
        <v/>
      </c>
      <c r="U1400" s="53" t="str">
        <f t="shared" si="72"/>
        <v/>
      </c>
      <c r="V1400" s="53" t="str">
        <f t="shared" si="72"/>
        <v/>
      </c>
      <c r="W1400" s="53" t="str">
        <f t="shared" si="72"/>
        <v/>
      </c>
      <c r="X1400" s="53" t="str">
        <f t="shared" si="72"/>
        <v/>
      </c>
    </row>
    <row r="1401" spans="18:24" hidden="1" x14ac:dyDescent="0.3">
      <c r="R1401">
        <f t="shared" si="70"/>
        <v>0</v>
      </c>
      <c r="S1401">
        <f t="shared" si="71"/>
        <v>0</v>
      </c>
      <c r="T1401" s="53" t="str">
        <f t="shared" si="72"/>
        <v/>
      </c>
      <c r="U1401" s="53" t="str">
        <f t="shared" si="72"/>
        <v/>
      </c>
      <c r="V1401" s="53" t="str">
        <f t="shared" si="72"/>
        <v/>
      </c>
      <c r="W1401" s="53" t="str">
        <f t="shared" si="72"/>
        <v/>
      </c>
      <c r="X1401" s="53" t="str">
        <f t="shared" si="72"/>
        <v/>
      </c>
    </row>
    <row r="1402" spans="18:24" hidden="1" x14ac:dyDescent="0.3">
      <c r="R1402">
        <f t="shared" si="70"/>
        <v>0</v>
      </c>
      <c r="S1402">
        <f t="shared" si="71"/>
        <v>0</v>
      </c>
      <c r="T1402" s="53" t="str">
        <f t="shared" si="72"/>
        <v/>
      </c>
      <c r="U1402" s="53" t="str">
        <f t="shared" si="72"/>
        <v/>
      </c>
      <c r="V1402" s="53" t="str">
        <f t="shared" si="72"/>
        <v/>
      </c>
      <c r="W1402" s="53" t="str">
        <f t="shared" si="72"/>
        <v/>
      </c>
      <c r="X1402" s="53" t="str">
        <f t="shared" si="72"/>
        <v/>
      </c>
    </row>
    <row r="1403" spans="18:24" hidden="1" x14ac:dyDescent="0.3">
      <c r="R1403">
        <f t="shared" si="70"/>
        <v>0</v>
      </c>
      <c r="S1403">
        <f t="shared" si="71"/>
        <v>0</v>
      </c>
      <c r="T1403" s="53" t="str">
        <f t="shared" si="72"/>
        <v/>
      </c>
      <c r="U1403" s="53" t="str">
        <f t="shared" si="72"/>
        <v/>
      </c>
      <c r="V1403" s="53" t="str">
        <f t="shared" si="72"/>
        <v/>
      </c>
      <c r="W1403" s="53" t="str">
        <f t="shared" si="72"/>
        <v/>
      </c>
      <c r="X1403" s="53" t="str">
        <f t="shared" si="72"/>
        <v/>
      </c>
    </row>
    <row r="1404" spans="18:24" hidden="1" x14ac:dyDescent="0.3">
      <c r="R1404">
        <f t="shared" si="70"/>
        <v>0</v>
      </c>
      <c r="S1404">
        <f t="shared" si="71"/>
        <v>0</v>
      </c>
      <c r="T1404" s="53" t="str">
        <f t="shared" si="72"/>
        <v/>
      </c>
      <c r="U1404" s="53" t="str">
        <f t="shared" si="72"/>
        <v/>
      </c>
      <c r="V1404" s="53" t="str">
        <f t="shared" si="72"/>
        <v/>
      </c>
      <c r="W1404" s="53" t="str">
        <f t="shared" si="72"/>
        <v/>
      </c>
      <c r="X1404" s="53" t="str">
        <f t="shared" si="72"/>
        <v/>
      </c>
    </row>
    <row r="1405" spans="18:24" hidden="1" x14ac:dyDescent="0.3">
      <c r="R1405">
        <f t="shared" si="70"/>
        <v>0</v>
      </c>
      <c r="S1405">
        <f t="shared" si="71"/>
        <v>0</v>
      </c>
      <c r="T1405" s="53" t="str">
        <f t="shared" si="72"/>
        <v/>
      </c>
      <c r="U1405" s="53" t="str">
        <f t="shared" si="72"/>
        <v/>
      </c>
      <c r="V1405" s="53" t="str">
        <f t="shared" si="72"/>
        <v/>
      </c>
      <c r="W1405" s="53" t="str">
        <f t="shared" si="72"/>
        <v/>
      </c>
      <c r="X1405" s="53" t="str">
        <f t="shared" si="72"/>
        <v/>
      </c>
    </row>
    <row r="1406" spans="18:24" hidden="1" x14ac:dyDescent="0.3">
      <c r="R1406">
        <f t="shared" si="70"/>
        <v>0</v>
      </c>
      <c r="S1406">
        <f t="shared" si="71"/>
        <v>0</v>
      </c>
      <c r="T1406" s="53" t="str">
        <f t="shared" si="72"/>
        <v/>
      </c>
      <c r="U1406" s="53" t="str">
        <f t="shared" si="72"/>
        <v/>
      </c>
      <c r="V1406" s="53" t="str">
        <f t="shared" si="72"/>
        <v/>
      </c>
      <c r="W1406" s="53" t="str">
        <f t="shared" si="72"/>
        <v/>
      </c>
      <c r="X1406" s="53" t="str">
        <f t="shared" si="72"/>
        <v/>
      </c>
    </row>
    <row r="1407" spans="18:24" hidden="1" x14ac:dyDescent="0.3">
      <c r="R1407">
        <f t="shared" si="70"/>
        <v>0</v>
      </c>
      <c r="S1407">
        <f t="shared" si="71"/>
        <v>0</v>
      </c>
      <c r="T1407" s="53" t="str">
        <f t="shared" si="72"/>
        <v/>
      </c>
      <c r="U1407" s="53" t="str">
        <f t="shared" si="72"/>
        <v/>
      </c>
      <c r="V1407" s="53" t="str">
        <f t="shared" si="72"/>
        <v/>
      </c>
      <c r="W1407" s="53" t="str">
        <f t="shared" si="72"/>
        <v/>
      </c>
      <c r="X1407" s="53" t="str">
        <f t="shared" si="72"/>
        <v/>
      </c>
    </row>
    <row r="1408" spans="18:24" hidden="1" x14ac:dyDescent="0.3">
      <c r="R1408">
        <f t="shared" si="70"/>
        <v>0</v>
      </c>
      <c r="S1408">
        <f t="shared" si="71"/>
        <v>0</v>
      </c>
      <c r="T1408" s="53" t="str">
        <f t="shared" si="72"/>
        <v/>
      </c>
      <c r="U1408" s="53" t="str">
        <f t="shared" si="72"/>
        <v/>
      </c>
      <c r="V1408" s="53" t="str">
        <f t="shared" si="72"/>
        <v/>
      </c>
      <c r="W1408" s="53" t="str">
        <f t="shared" si="72"/>
        <v/>
      </c>
      <c r="X1408" s="53" t="str">
        <f t="shared" si="72"/>
        <v/>
      </c>
    </row>
    <row r="1409" spans="18:24" hidden="1" x14ac:dyDescent="0.3">
      <c r="R1409">
        <f t="shared" si="70"/>
        <v>0</v>
      </c>
      <c r="S1409">
        <f t="shared" si="71"/>
        <v>0</v>
      </c>
      <c r="T1409" s="53" t="str">
        <f t="shared" si="72"/>
        <v/>
      </c>
      <c r="U1409" s="53" t="str">
        <f t="shared" si="72"/>
        <v/>
      </c>
      <c r="V1409" s="53" t="str">
        <f t="shared" si="72"/>
        <v/>
      </c>
      <c r="W1409" s="53" t="str">
        <f t="shared" si="72"/>
        <v/>
      </c>
      <c r="X1409" s="53" t="str">
        <f t="shared" si="72"/>
        <v/>
      </c>
    </row>
    <row r="1410" spans="18:24" hidden="1" x14ac:dyDescent="0.3">
      <c r="R1410">
        <f t="shared" si="70"/>
        <v>0</v>
      </c>
      <c r="S1410">
        <f t="shared" si="71"/>
        <v>0</v>
      </c>
      <c r="T1410" s="53" t="str">
        <f t="shared" si="72"/>
        <v/>
      </c>
      <c r="U1410" s="53" t="str">
        <f t="shared" si="72"/>
        <v/>
      </c>
      <c r="V1410" s="53" t="str">
        <f t="shared" si="72"/>
        <v/>
      </c>
      <c r="W1410" s="53" t="str">
        <f t="shared" si="72"/>
        <v/>
      </c>
      <c r="X1410" s="53" t="str">
        <f t="shared" si="72"/>
        <v/>
      </c>
    </row>
    <row r="1411" spans="18:24" hidden="1" x14ac:dyDescent="0.3">
      <c r="R1411">
        <f t="shared" si="70"/>
        <v>0</v>
      </c>
      <c r="S1411">
        <f t="shared" si="71"/>
        <v>0</v>
      </c>
      <c r="T1411" s="53" t="str">
        <f t="shared" si="72"/>
        <v/>
      </c>
      <c r="U1411" s="53" t="str">
        <f t="shared" si="72"/>
        <v/>
      </c>
      <c r="V1411" s="53" t="str">
        <f t="shared" si="72"/>
        <v/>
      </c>
      <c r="W1411" s="53" t="str">
        <f t="shared" si="72"/>
        <v/>
      </c>
      <c r="X1411" s="53" t="str">
        <f t="shared" si="72"/>
        <v/>
      </c>
    </row>
    <row r="1412" spans="18:24" hidden="1" x14ac:dyDescent="0.3">
      <c r="R1412">
        <f t="shared" si="70"/>
        <v>0</v>
      </c>
      <c r="S1412">
        <f t="shared" si="71"/>
        <v>0</v>
      </c>
      <c r="T1412" s="53" t="str">
        <f t="shared" si="72"/>
        <v/>
      </c>
      <c r="U1412" s="53" t="str">
        <f t="shared" si="72"/>
        <v/>
      </c>
      <c r="V1412" s="53" t="str">
        <f t="shared" si="72"/>
        <v/>
      </c>
      <c r="W1412" s="53" t="str">
        <f t="shared" si="72"/>
        <v/>
      </c>
      <c r="X1412" s="53" t="str">
        <f t="shared" si="72"/>
        <v/>
      </c>
    </row>
    <row r="1413" spans="18:24" hidden="1" x14ac:dyDescent="0.3">
      <c r="R1413">
        <f t="shared" si="70"/>
        <v>0</v>
      </c>
      <c r="S1413">
        <f t="shared" si="71"/>
        <v>0</v>
      </c>
      <c r="T1413" s="53" t="str">
        <f t="shared" si="72"/>
        <v/>
      </c>
      <c r="U1413" s="53" t="str">
        <f t="shared" si="72"/>
        <v/>
      </c>
      <c r="V1413" s="53" t="str">
        <f t="shared" si="72"/>
        <v/>
      </c>
      <c r="W1413" s="53" t="str">
        <f t="shared" si="72"/>
        <v/>
      </c>
      <c r="X1413" s="53" t="str">
        <f t="shared" si="72"/>
        <v/>
      </c>
    </row>
    <row r="1414" spans="18:24" hidden="1" x14ac:dyDescent="0.3">
      <c r="R1414">
        <f t="shared" si="70"/>
        <v>0</v>
      </c>
      <c r="S1414">
        <f t="shared" si="71"/>
        <v>0</v>
      </c>
      <c r="T1414" s="53" t="str">
        <f t="shared" si="72"/>
        <v/>
      </c>
      <c r="U1414" s="53" t="str">
        <f t="shared" si="72"/>
        <v/>
      </c>
      <c r="V1414" s="53" t="str">
        <f t="shared" si="72"/>
        <v/>
      </c>
      <c r="W1414" s="53" t="str">
        <f t="shared" si="72"/>
        <v/>
      </c>
      <c r="X1414" s="53" t="str">
        <f t="shared" si="72"/>
        <v/>
      </c>
    </row>
    <row r="1415" spans="18:24" hidden="1" x14ac:dyDescent="0.3">
      <c r="R1415">
        <f t="shared" ref="R1415:R1478" si="73">IF(OR(D1415="GRUPO TEPSA",D1415="TODAS"),P1415/5,P1415)</f>
        <v>0</v>
      </c>
      <c r="S1415">
        <f t="shared" si="71"/>
        <v>0</v>
      </c>
      <c r="T1415" s="53" t="str">
        <f t="shared" si="72"/>
        <v/>
      </c>
      <c r="U1415" s="53" t="str">
        <f t="shared" si="72"/>
        <v/>
      </c>
      <c r="V1415" s="53" t="str">
        <f t="shared" si="72"/>
        <v/>
      </c>
      <c r="W1415" s="53" t="str">
        <f t="shared" si="72"/>
        <v/>
      </c>
      <c r="X1415" s="53" t="str">
        <f t="shared" si="72"/>
        <v/>
      </c>
    </row>
    <row r="1416" spans="18:24" hidden="1" x14ac:dyDescent="0.3">
      <c r="R1416">
        <f t="shared" si="73"/>
        <v>0</v>
      </c>
      <c r="S1416">
        <f t="shared" si="71"/>
        <v>0</v>
      </c>
      <c r="T1416" s="53" t="str">
        <f t="shared" si="72"/>
        <v/>
      </c>
      <c r="U1416" s="53" t="str">
        <f t="shared" si="72"/>
        <v/>
      </c>
      <c r="V1416" s="53" t="str">
        <f t="shared" si="72"/>
        <v/>
      </c>
      <c r="W1416" s="53" t="str">
        <f t="shared" si="72"/>
        <v/>
      </c>
      <c r="X1416" s="53" t="str">
        <f t="shared" si="72"/>
        <v/>
      </c>
    </row>
    <row r="1417" spans="18:24" hidden="1" x14ac:dyDescent="0.3">
      <c r="R1417">
        <f t="shared" si="73"/>
        <v>0</v>
      </c>
      <c r="S1417">
        <f t="shared" si="71"/>
        <v>0</v>
      </c>
      <c r="T1417" s="53" t="str">
        <f t="shared" si="72"/>
        <v/>
      </c>
      <c r="U1417" s="53" t="str">
        <f t="shared" si="72"/>
        <v/>
      </c>
      <c r="V1417" s="53" t="str">
        <f t="shared" si="72"/>
        <v/>
      </c>
      <c r="W1417" s="53" t="str">
        <f t="shared" si="72"/>
        <v/>
      </c>
      <c r="X1417" s="53" t="str">
        <f t="shared" si="72"/>
        <v/>
      </c>
    </row>
    <row r="1418" spans="18:24" hidden="1" x14ac:dyDescent="0.3">
      <c r="R1418">
        <f t="shared" si="73"/>
        <v>0</v>
      </c>
      <c r="S1418">
        <f t="shared" si="71"/>
        <v>0</v>
      </c>
      <c r="T1418" s="53" t="str">
        <f t="shared" si="72"/>
        <v/>
      </c>
      <c r="U1418" s="53" t="str">
        <f t="shared" si="72"/>
        <v/>
      </c>
      <c r="V1418" s="53" t="str">
        <f t="shared" si="72"/>
        <v/>
      </c>
      <c r="W1418" s="53" t="str">
        <f t="shared" si="72"/>
        <v/>
      </c>
      <c r="X1418" s="53" t="str">
        <f t="shared" si="72"/>
        <v/>
      </c>
    </row>
    <row r="1419" spans="18:24" hidden="1" x14ac:dyDescent="0.3">
      <c r="R1419">
        <f t="shared" si="73"/>
        <v>0</v>
      </c>
      <c r="S1419">
        <f t="shared" ref="S1419:S1482" si="74">IF(OR(D1419="GRUPO TEPSA",D1419="TODAS"),Q1419/5,Q1419)</f>
        <v>0</v>
      </c>
      <c r="T1419" s="53" t="str">
        <f t="shared" si="72"/>
        <v/>
      </c>
      <c r="U1419" s="53" t="str">
        <f t="shared" si="72"/>
        <v/>
      </c>
      <c r="V1419" s="53" t="str">
        <f t="shared" si="72"/>
        <v/>
      </c>
      <c r="W1419" s="53" t="str">
        <f t="shared" si="72"/>
        <v/>
      </c>
      <c r="X1419" s="53" t="str">
        <f t="shared" si="72"/>
        <v/>
      </c>
    </row>
    <row r="1420" spans="18:24" hidden="1" x14ac:dyDescent="0.3">
      <c r="R1420">
        <f t="shared" si="73"/>
        <v>0</v>
      </c>
      <c r="S1420">
        <f t="shared" si="74"/>
        <v>0</v>
      </c>
      <c r="T1420" s="53" t="str">
        <f t="shared" si="72"/>
        <v/>
      </c>
      <c r="U1420" s="53" t="str">
        <f t="shared" si="72"/>
        <v/>
      </c>
      <c r="V1420" s="53" t="str">
        <f t="shared" si="72"/>
        <v/>
      </c>
      <c r="W1420" s="53" t="str">
        <f t="shared" si="72"/>
        <v/>
      </c>
      <c r="X1420" s="53" t="str">
        <f t="shared" si="72"/>
        <v/>
      </c>
    </row>
    <row r="1421" spans="18:24" hidden="1" x14ac:dyDescent="0.3">
      <c r="R1421">
        <f t="shared" si="73"/>
        <v>0</v>
      </c>
      <c r="S1421">
        <f t="shared" si="74"/>
        <v>0</v>
      </c>
      <c r="T1421" s="53" t="str">
        <f t="shared" si="72"/>
        <v/>
      </c>
      <c r="U1421" s="53" t="str">
        <f t="shared" si="72"/>
        <v/>
      </c>
      <c r="V1421" s="53" t="str">
        <f t="shared" si="72"/>
        <v/>
      </c>
      <c r="W1421" s="53" t="str">
        <f t="shared" si="72"/>
        <v/>
      </c>
      <c r="X1421" s="53" t="str">
        <f t="shared" si="72"/>
        <v/>
      </c>
    </row>
    <row r="1422" spans="18:24" hidden="1" x14ac:dyDescent="0.3">
      <c r="R1422">
        <f t="shared" si="73"/>
        <v>0</v>
      </c>
      <c r="S1422">
        <f t="shared" si="74"/>
        <v>0</v>
      </c>
      <c r="T1422" s="53" t="str">
        <f t="shared" si="72"/>
        <v/>
      </c>
      <c r="U1422" s="53" t="str">
        <f t="shared" si="72"/>
        <v/>
      </c>
      <c r="V1422" s="53" t="str">
        <f t="shared" si="72"/>
        <v/>
      </c>
      <c r="W1422" s="53" t="str">
        <f t="shared" si="72"/>
        <v/>
      </c>
      <c r="X1422" s="53" t="str">
        <f t="shared" si="72"/>
        <v/>
      </c>
    </row>
    <row r="1423" spans="18:24" hidden="1" x14ac:dyDescent="0.3">
      <c r="R1423">
        <f t="shared" si="73"/>
        <v>0</v>
      </c>
      <c r="S1423">
        <f t="shared" si="74"/>
        <v>0</v>
      </c>
      <c r="T1423" s="53" t="str">
        <f t="shared" si="72"/>
        <v/>
      </c>
      <c r="U1423" s="53" t="str">
        <f t="shared" si="72"/>
        <v/>
      </c>
      <c r="V1423" s="53" t="str">
        <f t="shared" si="72"/>
        <v/>
      </c>
      <c r="W1423" s="53" t="str">
        <f t="shared" si="72"/>
        <v/>
      </c>
      <c r="X1423" s="53" t="str">
        <f t="shared" si="72"/>
        <v/>
      </c>
    </row>
    <row r="1424" spans="18:24" hidden="1" x14ac:dyDescent="0.3">
      <c r="R1424">
        <f t="shared" si="73"/>
        <v>0</v>
      </c>
      <c r="S1424">
        <f t="shared" si="74"/>
        <v>0</v>
      </c>
      <c r="T1424" s="53" t="str">
        <f t="shared" si="72"/>
        <v/>
      </c>
      <c r="U1424" s="53" t="str">
        <f t="shared" si="72"/>
        <v/>
      </c>
      <c r="V1424" s="53" t="str">
        <f t="shared" si="72"/>
        <v/>
      </c>
      <c r="W1424" s="53" t="str">
        <f t="shared" si="72"/>
        <v/>
      </c>
      <c r="X1424" s="53" t="str">
        <f t="shared" si="72"/>
        <v/>
      </c>
    </row>
    <row r="1425" spans="18:24" hidden="1" x14ac:dyDescent="0.3">
      <c r="R1425">
        <f t="shared" si="73"/>
        <v>0</v>
      </c>
      <c r="S1425">
        <f t="shared" si="74"/>
        <v>0</v>
      </c>
      <c r="T1425" s="53" t="str">
        <f t="shared" si="72"/>
        <v/>
      </c>
      <c r="U1425" s="53" t="str">
        <f t="shared" si="72"/>
        <v/>
      </c>
      <c r="V1425" s="53" t="str">
        <f t="shared" si="72"/>
        <v/>
      </c>
      <c r="W1425" s="53" t="str">
        <f t="shared" si="72"/>
        <v/>
      </c>
      <c r="X1425" s="53" t="str">
        <f t="shared" si="72"/>
        <v/>
      </c>
    </row>
    <row r="1426" spans="18:24" hidden="1" x14ac:dyDescent="0.3">
      <c r="R1426">
        <f t="shared" si="73"/>
        <v>0</v>
      </c>
      <c r="S1426">
        <f t="shared" si="74"/>
        <v>0</v>
      </c>
      <c r="T1426" s="53" t="str">
        <f t="shared" si="72"/>
        <v/>
      </c>
      <c r="U1426" s="53" t="str">
        <f t="shared" si="72"/>
        <v/>
      </c>
      <c r="V1426" s="53" t="str">
        <f t="shared" si="72"/>
        <v/>
      </c>
      <c r="W1426" s="53" t="str">
        <f t="shared" si="72"/>
        <v/>
      </c>
      <c r="X1426" s="53" t="str">
        <f t="shared" si="72"/>
        <v/>
      </c>
    </row>
    <row r="1427" spans="18:24" hidden="1" x14ac:dyDescent="0.3">
      <c r="R1427">
        <f t="shared" si="73"/>
        <v>0</v>
      </c>
      <c r="S1427">
        <f t="shared" si="74"/>
        <v>0</v>
      </c>
      <c r="T1427" s="53" t="str">
        <f t="shared" si="72"/>
        <v/>
      </c>
      <c r="U1427" s="53" t="str">
        <f t="shared" si="72"/>
        <v/>
      </c>
      <c r="V1427" s="53" t="str">
        <f t="shared" si="72"/>
        <v/>
      </c>
      <c r="W1427" s="53" t="str">
        <f t="shared" si="72"/>
        <v/>
      </c>
      <c r="X1427" s="53" t="str">
        <f t="shared" si="72"/>
        <v/>
      </c>
    </row>
    <row r="1428" spans="18:24" hidden="1" x14ac:dyDescent="0.3">
      <c r="R1428">
        <f t="shared" si="73"/>
        <v>0</v>
      </c>
      <c r="S1428">
        <f t="shared" si="74"/>
        <v>0</v>
      </c>
      <c r="T1428" s="53" t="str">
        <f t="shared" si="72"/>
        <v/>
      </c>
      <c r="U1428" s="53" t="str">
        <f t="shared" si="72"/>
        <v/>
      </c>
      <c r="V1428" s="53" t="str">
        <f t="shared" si="72"/>
        <v/>
      </c>
      <c r="W1428" s="53" t="str">
        <f t="shared" si="72"/>
        <v/>
      </c>
      <c r="X1428" s="53" t="str">
        <f t="shared" si="72"/>
        <v/>
      </c>
    </row>
    <row r="1429" spans="18:24" hidden="1" x14ac:dyDescent="0.3">
      <c r="R1429">
        <f t="shared" si="73"/>
        <v>0</v>
      </c>
      <c r="S1429">
        <f t="shared" si="74"/>
        <v>0</v>
      </c>
      <c r="T1429" s="53" t="str">
        <f t="shared" si="72"/>
        <v/>
      </c>
      <c r="U1429" s="53" t="str">
        <f t="shared" si="72"/>
        <v/>
      </c>
      <c r="V1429" s="53" t="str">
        <f t="shared" si="72"/>
        <v/>
      </c>
      <c r="W1429" s="53" t="str">
        <f t="shared" si="72"/>
        <v/>
      </c>
      <c r="X1429" s="53" t="str">
        <f t="shared" si="72"/>
        <v/>
      </c>
    </row>
    <row r="1430" spans="18:24" hidden="1" x14ac:dyDescent="0.3">
      <c r="R1430">
        <f t="shared" si="73"/>
        <v>0</v>
      </c>
      <c r="S1430">
        <f t="shared" si="74"/>
        <v>0</v>
      </c>
      <c r="T1430" s="53" t="str">
        <f t="shared" si="72"/>
        <v/>
      </c>
      <c r="U1430" s="53" t="str">
        <f t="shared" si="72"/>
        <v/>
      </c>
      <c r="V1430" s="53" t="str">
        <f t="shared" si="72"/>
        <v/>
      </c>
      <c r="W1430" s="53" t="str">
        <f t="shared" si="72"/>
        <v/>
      </c>
      <c r="X1430" s="53" t="str">
        <f t="shared" si="72"/>
        <v/>
      </c>
    </row>
    <row r="1431" spans="18:24" hidden="1" x14ac:dyDescent="0.3">
      <c r="R1431">
        <f t="shared" si="73"/>
        <v>0</v>
      </c>
      <c r="S1431">
        <f t="shared" si="74"/>
        <v>0</v>
      </c>
      <c r="T1431" s="53" t="str">
        <f t="shared" si="72"/>
        <v/>
      </c>
      <c r="U1431" s="53" t="str">
        <f t="shared" si="72"/>
        <v/>
      </c>
      <c r="V1431" s="53" t="str">
        <f t="shared" si="72"/>
        <v/>
      </c>
      <c r="W1431" s="53" t="str">
        <f t="shared" si="72"/>
        <v/>
      </c>
      <c r="X1431" s="53" t="str">
        <f t="shared" si="72"/>
        <v/>
      </c>
    </row>
    <row r="1432" spans="18:24" hidden="1" x14ac:dyDescent="0.3">
      <c r="R1432">
        <f t="shared" si="73"/>
        <v>0</v>
      </c>
      <c r="S1432">
        <f t="shared" si="74"/>
        <v>0</v>
      </c>
      <c r="T1432" s="53" t="str">
        <f t="shared" si="72"/>
        <v/>
      </c>
      <c r="U1432" s="53" t="str">
        <f t="shared" si="72"/>
        <v/>
      </c>
      <c r="V1432" s="53" t="str">
        <f t="shared" si="72"/>
        <v/>
      </c>
      <c r="W1432" s="53" t="str">
        <f t="shared" si="72"/>
        <v/>
      </c>
      <c r="X1432" s="53" t="str">
        <f t="shared" si="72"/>
        <v/>
      </c>
    </row>
    <row r="1433" spans="18:24" hidden="1" x14ac:dyDescent="0.3">
      <c r="R1433">
        <f t="shared" si="73"/>
        <v>0</v>
      </c>
      <c r="S1433">
        <f t="shared" si="74"/>
        <v>0</v>
      </c>
      <c r="T1433" s="53" t="str">
        <f t="shared" si="72"/>
        <v/>
      </c>
      <c r="U1433" s="53" t="str">
        <f t="shared" si="72"/>
        <v/>
      </c>
      <c r="V1433" s="53" t="str">
        <f t="shared" si="72"/>
        <v/>
      </c>
      <c r="W1433" s="53" t="str">
        <f t="shared" si="72"/>
        <v/>
      </c>
      <c r="X1433" s="53" t="str">
        <f t="shared" si="72"/>
        <v/>
      </c>
    </row>
    <row r="1434" spans="18:24" hidden="1" x14ac:dyDescent="0.3">
      <c r="R1434">
        <f t="shared" si="73"/>
        <v>0</v>
      </c>
      <c r="S1434">
        <f t="shared" si="74"/>
        <v>0</v>
      </c>
      <c r="T1434" s="53" t="str">
        <f t="shared" si="72"/>
        <v/>
      </c>
      <c r="U1434" s="53" t="str">
        <f t="shared" si="72"/>
        <v/>
      </c>
      <c r="V1434" s="53" t="str">
        <f t="shared" si="72"/>
        <v/>
      </c>
      <c r="W1434" s="53" t="str">
        <f t="shared" si="72"/>
        <v/>
      </c>
      <c r="X1434" s="53" t="str">
        <f t="shared" si="72"/>
        <v/>
      </c>
    </row>
    <row r="1435" spans="18:24" hidden="1" x14ac:dyDescent="0.3">
      <c r="R1435">
        <f t="shared" si="73"/>
        <v>0</v>
      </c>
      <c r="S1435">
        <f t="shared" si="74"/>
        <v>0</v>
      </c>
      <c r="T1435" s="53" t="str">
        <f t="shared" si="72"/>
        <v/>
      </c>
      <c r="U1435" s="53" t="str">
        <f t="shared" si="72"/>
        <v/>
      </c>
      <c r="V1435" s="53" t="str">
        <f t="shared" si="72"/>
        <v/>
      </c>
      <c r="W1435" s="53" t="str">
        <f t="shared" si="72"/>
        <v/>
      </c>
      <c r="X1435" s="53" t="str">
        <f t="shared" si="72"/>
        <v/>
      </c>
    </row>
    <row r="1436" spans="18:24" hidden="1" x14ac:dyDescent="0.3">
      <c r="R1436">
        <f t="shared" si="73"/>
        <v>0</v>
      </c>
      <c r="S1436">
        <f t="shared" si="74"/>
        <v>0</v>
      </c>
      <c r="T1436" s="53" t="str">
        <f t="shared" si="72"/>
        <v/>
      </c>
      <c r="U1436" s="53" t="str">
        <f t="shared" si="72"/>
        <v/>
      </c>
      <c r="V1436" s="53" t="str">
        <f t="shared" si="72"/>
        <v/>
      </c>
      <c r="W1436" s="53" t="str">
        <f t="shared" si="72"/>
        <v/>
      </c>
      <c r="X1436" s="53" t="str">
        <f t="shared" si="72"/>
        <v/>
      </c>
    </row>
    <row r="1437" spans="18:24" hidden="1" x14ac:dyDescent="0.3">
      <c r="R1437">
        <f t="shared" si="73"/>
        <v>0</v>
      </c>
      <c r="S1437">
        <f t="shared" si="74"/>
        <v>0</v>
      </c>
      <c r="T1437" s="53" t="str">
        <f t="shared" si="72"/>
        <v/>
      </c>
      <c r="U1437" s="53" t="str">
        <f t="shared" si="72"/>
        <v/>
      </c>
      <c r="V1437" s="53" t="str">
        <f t="shared" si="72"/>
        <v/>
      </c>
      <c r="W1437" s="53" t="str">
        <f t="shared" si="72"/>
        <v/>
      </c>
      <c r="X1437" s="53" t="str">
        <f t="shared" si="72"/>
        <v/>
      </c>
    </row>
    <row r="1438" spans="18:24" hidden="1" x14ac:dyDescent="0.3">
      <c r="R1438">
        <f t="shared" si="73"/>
        <v>0</v>
      </c>
      <c r="S1438">
        <f t="shared" si="74"/>
        <v>0</v>
      </c>
      <c r="T1438" s="53" t="str">
        <f t="shared" si="72"/>
        <v/>
      </c>
      <c r="U1438" s="53" t="str">
        <f t="shared" si="72"/>
        <v/>
      </c>
      <c r="V1438" s="53" t="str">
        <f t="shared" si="72"/>
        <v/>
      </c>
      <c r="W1438" s="53" t="str">
        <f t="shared" si="72"/>
        <v/>
      </c>
      <c r="X1438" s="53" t="str">
        <f t="shared" si="72"/>
        <v/>
      </c>
    </row>
    <row r="1439" spans="18:24" hidden="1" x14ac:dyDescent="0.3">
      <c r="R1439">
        <f t="shared" si="73"/>
        <v>0</v>
      </c>
      <c r="S1439">
        <f t="shared" si="74"/>
        <v>0</v>
      </c>
      <c r="T1439" s="53" t="str">
        <f t="shared" si="72"/>
        <v/>
      </c>
      <c r="U1439" s="53" t="str">
        <f t="shared" si="72"/>
        <v/>
      </c>
      <c r="V1439" s="53" t="str">
        <f t="shared" si="72"/>
        <v/>
      </c>
      <c r="W1439" s="53" t="str">
        <f t="shared" si="72"/>
        <v/>
      </c>
      <c r="X1439" s="53" t="str">
        <f t="shared" si="72"/>
        <v/>
      </c>
    </row>
    <row r="1440" spans="18:24" hidden="1" x14ac:dyDescent="0.3">
      <c r="R1440">
        <f t="shared" si="73"/>
        <v>0</v>
      </c>
      <c r="S1440">
        <f t="shared" si="74"/>
        <v>0</v>
      </c>
      <c r="T1440" s="53" t="str">
        <f t="shared" si="72"/>
        <v/>
      </c>
      <c r="U1440" s="53" t="str">
        <f t="shared" si="72"/>
        <v/>
      </c>
      <c r="V1440" s="53" t="str">
        <f t="shared" si="72"/>
        <v/>
      </c>
      <c r="W1440" s="53" t="str">
        <f t="shared" si="72"/>
        <v/>
      </c>
      <c r="X1440" s="53" t="str">
        <f t="shared" si="72"/>
        <v/>
      </c>
    </row>
    <row r="1441" spans="18:24" hidden="1" x14ac:dyDescent="0.3">
      <c r="R1441">
        <f t="shared" si="73"/>
        <v>0</v>
      </c>
      <c r="S1441">
        <f t="shared" si="74"/>
        <v>0</v>
      </c>
      <c r="T1441" s="53" t="str">
        <f t="shared" si="72"/>
        <v/>
      </c>
      <c r="U1441" s="53" t="str">
        <f t="shared" si="72"/>
        <v/>
      </c>
      <c r="V1441" s="53" t="str">
        <f t="shared" si="72"/>
        <v/>
      </c>
      <c r="W1441" s="53" t="str">
        <f t="shared" si="72"/>
        <v/>
      </c>
      <c r="X1441" s="53" t="str">
        <f t="shared" si="72"/>
        <v/>
      </c>
    </row>
    <row r="1442" spans="18:24" hidden="1" x14ac:dyDescent="0.3">
      <c r="R1442">
        <f t="shared" si="73"/>
        <v>0</v>
      </c>
      <c r="S1442">
        <f t="shared" si="74"/>
        <v>0</v>
      </c>
      <c r="T1442" s="53" t="str">
        <f t="shared" si="72"/>
        <v/>
      </c>
      <c r="U1442" s="53" t="str">
        <f t="shared" si="72"/>
        <v/>
      </c>
      <c r="V1442" s="53" t="str">
        <f t="shared" si="72"/>
        <v/>
      </c>
      <c r="W1442" s="53" t="str">
        <f t="shared" si="72"/>
        <v/>
      </c>
      <c r="X1442" s="53" t="str">
        <f t="shared" si="72"/>
        <v/>
      </c>
    </row>
    <row r="1443" spans="18:24" hidden="1" x14ac:dyDescent="0.3">
      <c r="R1443">
        <f t="shared" si="73"/>
        <v>0</v>
      </c>
      <c r="S1443">
        <f t="shared" si="74"/>
        <v>0</v>
      </c>
      <c r="T1443" s="53" t="str">
        <f t="shared" si="72"/>
        <v/>
      </c>
      <c r="U1443" s="53" t="str">
        <f t="shared" si="72"/>
        <v/>
      </c>
      <c r="V1443" s="53" t="str">
        <f t="shared" si="72"/>
        <v/>
      </c>
      <c r="W1443" s="53" t="str">
        <f t="shared" si="72"/>
        <v/>
      </c>
      <c r="X1443" s="53" t="str">
        <f t="shared" si="72"/>
        <v/>
      </c>
    </row>
    <row r="1444" spans="18:24" hidden="1" x14ac:dyDescent="0.3">
      <c r="R1444">
        <f t="shared" si="73"/>
        <v>0</v>
      </c>
      <c r="S1444">
        <f t="shared" si="74"/>
        <v>0</v>
      </c>
      <c r="T1444" s="53" t="str">
        <f t="shared" si="72"/>
        <v/>
      </c>
      <c r="U1444" s="53" t="str">
        <f t="shared" si="72"/>
        <v/>
      </c>
      <c r="V1444" s="53" t="str">
        <f t="shared" si="72"/>
        <v/>
      </c>
      <c r="W1444" s="53" t="str">
        <f t="shared" si="72"/>
        <v/>
      </c>
      <c r="X1444" s="53" t="str">
        <f t="shared" si="72"/>
        <v/>
      </c>
    </row>
    <row r="1445" spans="18:24" hidden="1" x14ac:dyDescent="0.3">
      <c r="R1445">
        <f t="shared" si="73"/>
        <v>0</v>
      </c>
      <c r="S1445">
        <f t="shared" si="74"/>
        <v>0</v>
      </c>
      <c r="T1445" s="53" t="str">
        <f t="shared" si="72"/>
        <v/>
      </c>
      <c r="U1445" s="53" t="str">
        <f t="shared" si="72"/>
        <v/>
      </c>
      <c r="V1445" s="53" t="str">
        <f t="shared" si="72"/>
        <v/>
      </c>
      <c r="W1445" s="53" t="str">
        <f t="shared" si="72"/>
        <v/>
      </c>
      <c r="X1445" s="53" t="str">
        <f t="shared" si="72"/>
        <v/>
      </c>
    </row>
    <row r="1446" spans="18:24" hidden="1" x14ac:dyDescent="0.3">
      <c r="R1446">
        <f t="shared" si="73"/>
        <v>0</v>
      </c>
      <c r="S1446">
        <f t="shared" si="74"/>
        <v>0</v>
      </c>
      <c r="T1446" s="53" t="str">
        <f t="shared" si="72"/>
        <v/>
      </c>
      <c r="U1446" s="53" t="str">
        <f t="shared" si="72"/>
        <v/>
      </c>
      <c r="V1446" s="53" t="str">
        <f t="shared" si="72"/>
        <v/>
      </c>
      <c r="W1446" s="53" t="str">
        <f t="shared" si="72"/>
        <v/>
      </c>
      <c r="X1446" s="53" t="str">
        <f t="shared" si="72"/>
        <v/>
      </c>
    </row>
    <row r="1447" spans="18:24" hidden="1" x14ac:dyDescent="0.3">
      <c r="R1447">
        <f t="shared" si="73"/>
        <v>0</v>
      </c>
      <c r="S1447">
        <f t="shared" si="74"/>
        <v>0</v>
      </c>
      <c r="T1447" s="53" t="str">
        <f t="shared" ref="T1447:X1497" si="75">IF(OR(COUNTIF($D1447,"*"&amp;T$5&amp;"*")&gt;0,$D1447="GRUPO TEPSA"),T$5,"")</f>
        <v/>
      </c>
      <c r="U1447" s="53" t="str">
        <f t="shared" si="75"/>
        <v/>
      </c>
      <c r="V1447" s="53" t="str">
        <f t="shared" si="75"/>
        <v/>
      </c>
      <c r="W1447" s="53" t="str">
        <f t="shared" si="75"/>
        <v/>
      </c>
      <c r="X1447" s="53" t="str">
        <f t="shared" si="75"/>
        <v/>
      </c>
    </row>
    <row r="1448" spans="18:24" hidden="1" x14ac:dyDescent="0.3">
      <c r="R1448">
        <f t="shared" si="73"/>
        <v>0</v>
      </c>
      <c r="S1448">
        <f t="shared" si="74"/>
        <v>0</v>
      </c>
      <c r="T1448" s="53" t="str">
        <f t="shared" si="75"/>
        <v/>
      </c>
      <c r="U1448" s="53" t="str">
        <f t="shared" si="75"/>
        <v/>
      </c>
      <c r="V1448" s="53" t="str">
        <f t="shared" si="75"/>
        <v/>
      </c>
      <c r="W1448" s="53" t="str">
        <f t="shared" si="75"/>
        <v/>
      </c>
      <c r="X1448" s="53" t="str">
        <f t="shared" si="75"/>
        <v/>
      </c>
    </row>
    <row r="1449" spans="18:24" hidden="1" x14ac:dyDescent="0.3">
      <c r="R1449">
        <f t="shared" si="73"/>
        <v>0</v>
      </c>
      <c r="S1449">
        <f t="shared" si="74"/>
        <v>0</v>
      </c>
      <c r="T1449" s="53" t="str">
        <f t="shared" si="75"/>
        <v/>
      </c>
      <c r="U1449" s="53" t="str">
        <f t="shared" si="75"/>
        <v/>
      </c>
      <c r="V1449" s="53" t="str">
        <f t="shared" si="75"/>
        <v/>
      </c>
      <c r="W1449" s="53" t="str">
        <f t="shared" si="75"/>
        <v/>
      </c>
      <c r="X1449" s="53" t="str">
        <f t="shared" si="75"/>
        <v/>
      </c>
    </row>
    <row r="1450" spans="18:24" hidden="1" x14ac:dyDescent="0.3">
      <c r="R1450">
        <f t="shared" si="73"/>
        <v>0</v>
      </c>
      <c r="S1450">
        <f t="shared" si="74"/>
        <v>0</v>
      </c>
      <c r="T1450" s="53" t="str">
        <f t="shared" si="75"/>
        <v/>
      </c>
      <c r="U1450" s="53" t="str">
        <f t="shared" si="75"/>
        <v/>
      </c>
      <c r="V1450" s="53" t="str">
        <f t="shared" si="75"/>
        <v/>
      </c>
      <c r="W1450" s="53" t="str">
        <f t="shared" si="75"/>
        <v/>
      </c>
      <c r="X1450" s="53" t="str">
        <f t="shared" si="75"/>
        <v/>
      </c>
    </row>
    <row r="1451" spans="18:24" hidden="1" x14ac:dyDescent="0.3">
      <c r="R1451">
        <f t="shared" si="73"/>
        <v>0</v>
      </c>
      <c r="S1451">
        <f t="shared" si="74"/>
        <v>0</v>
      </c>
      <c r="T1451" s="53" t="str">
        <f t="shared" si="75"/>
        <v/>
      </c>
      <c r="U1451" s="53" t="str">
        <f t="shared" si="75"/>
        <v/>
      </c>
      <c r="V1451" s="53" t="str">
        <f t="shared" si="75"/>
        <v/>
      </c>
      <c r="W1451" s="53" t="str">
        <f t="shared" si="75"/>
        <v/>
      </c>
      <c r="X1451" s="53" t="str">
        <f t="shared" si="75"/>
        <v/>
      </c>
    </row>
    <row r="1452" spans="18:24" hidden="1" x14ac:dyDescent="0.3">
      <c r="R1452">
        <f t="shared" si="73"/>
        <v>0</v>
      </c>
      <c r="S1452">
        <f t="shared" si="74"/>
        <v>0</v>
      </c>
      <c r="T1452" s="53" t="str">
        <f t="shared" si="75"/>
        <v/>
      </c>
      <c r="U1452" s="53" t="str">
        <f t="shared" si="75"/>
        <v/>
      </c>
      <c r="V1452" s="53" t="str">
        <f t="shared" si="75"/>
        <v/>
      </c>
      <c r="W1452" s="53" t="str">
        <f t="shared" si="75"/>
        <v/>
      </c>
      <c r="X1452" s="53" t="str">
        <f t="shared" si="75"/>
        <v/>
      </c>
    </row>
    <row r="1453" spans="18:24" hidden="1" x14ac:dyDescent="0.3">
      <c r="R1453">
        <f t="shared" si="73"/>
        <v>0</v>
      </c>
      <c r="S1453">
        <f t="shared" si="74"/>
        <v>0</v>
      </c>
      <c r="T1453" s="53" t="str">
        <f t="shared" si="75"/>
        <v/>
      </c>
      <c r="U1453" s="53" t="str">
        <f t="shared" si="75"/>
        <v/>
      </c>
      <c r="V1453" s="53" t="str">
        <f t="shared" si="75"/>
        <v/>
      </c>
      <c r="W1453" s="53" t="str">
        <f t="shared" si="75"/>
        <v/>
      </c>
      <c r="X1453" s="53" t="str">
        <f t="shared" si="75"/>
        <v/>
      </c>
    </row>
    <row r="1454" spans="18:24" hidden="1" x14ac:dyDescent="0.3">
      <c r="R1454">
        <f t="shared" si="73"/>
        <v>0</v>
      </c>
      <c r="S1454">
        <f t="shared" si="74"/>
        <v>0</v>
      </c>
      <c r="T1454" s="53" t="str">
        <f t="shared" si="75"/>
        <v/>
      </c>
      <c r="U1454" s="53" t="str">
        <f t="shared" si="75"/>
        <v/>
      </c>
      <c r="V1454" s="53" t="str">
        <f t="shared" si="75"/>
        <v/>
      </c>
      <c r="W1454" s="53" t="str">
        <f t="shared" si="75"/>
        <v/>
      </c>
      <c r="X1454" s="53" t="str">
        <f t="shared" si="75"/>
        <v/>
      </c>
    </row>
    <row r="1455" spans="18:24" hidden="1" x14ac:dyDescent="0.3">
      <c r="R1455">
        <f t="shared" si="73"/>
        <v>0</v>
      </c>
      <c r="S1455">
        <f t="shared" si="74"/>
        <v>0</v>
      </c>
      <c r="T1455" s="53" t="str">
        <f t="shared" si="75"/>
        <v/>
      </c>
      <c r="U1455" s="53" t="str">
        <f t="shared" si="75"/>
        <v/>
      </c>
      <c r="V1455" s="53" t="str">
        <f t="shared" si="75"/>
        <v/>
      </c>
      <c r="W1455" s="53" t="str">
        <f t="shared" si="75"/>
        <v/>
      </c>
      <c r="X1455" s="53" t="str">
        <f t="shared" si="75"/>
        <v/>
      </c>
    </row>
    <row r="1456" spans="18:24" hidden="1" x14ac:dyDescent="0.3">
      <c r="R1456">
        <f t="shared" si="73"/>
        <v>0</v>
      </c>
      <c r="S1456">
        <f t="shared" si="74"/>
        <v>0</v>
      </c>
      <c r="T1456" s="53" t="str">
        <f t="shared" si="75"/>
        <v/>
      </c>
      <c r="U1456" s="53" t="str">
        <f t="shared" si="75"/>
        <v/>
      </c>
      <c r="V1456" s="53" t="str">
        <f t="shared" si="75"/>
        <v/>
      </c>
      <c r="W1456" s="53" t="str">
        <f t="shared" si="75"/>
        <v/>
      </c>
      <c r="X1456" s="53" t="str">
        <f t="shared" si="75"/>
        <v/>
      </c>
    </row>
    <row r="1457" spans="18:24" hidden="1" x14ac:dyDescent="0.3">
      <c r="R1457">
        <f t="shared" si="73"/>
        <v>0</v>
      </c>
      <c r="S1457">
        <f t="shared" si="74"/>
        <v>0</v>
      </c>
      <c r="T1457" s="53" t="str">
        <f t="shared" si="75"/>
        <v/>
      </c>
      <c r="U1457" s="53" t="str">
        <f t="shared" si="75"/>
        <v/>
      </c>
      <c r="V1457" s="53" t="str">
        <f t="shared" si="75"/>
        <v/>
      </c>
      <c r="W1457" s="53" t="str">
        <f t="shared" si="75"/>
        <v/>
      </c>
      <c r="X1457" s="53" t="str">
        <f t="shared" si="75"/>
        <v/>
      </c>
    </row>
    <row r="1458" spans="18:24" hidden="1" x14ac:dyDescent="0.3">
      <c r="R1458">
        <f t="shared" si="73"/>
        <v>0</v>
      </c>
      <c r="S1458">
        <f t="shared" si="74"/>
        <v>0</v>
      </c>
      <c r="T1458" s="53" t="str">
        <f t="shared" si="75"/>
        <v/>
      </c>
      <c r="U1458" s="53" t="str">
        <f t="shared" si="75"/>
        <v/>
      </c>
      <c r="V1458" s="53" t="str">
        <f t="shared" si="75"/>
        <v/>
      </c>
      <c r="W1458" s="53" t="str">
        <f t="shared" si="75"/>
        <v/>
      </c>
      <c r="X1458" s="53" t="str">
        <f t="shared" si="75"/>
        <v/>
      </c>
    </row>
    <row r="1459" spans="18:24" hidden="1" x14ac:dyDescent="0.3">
      <c r="R1459">
        <f t="shared" si="73"/>
        <v>0</v>
      </c>
      <c r="S1459">
        <f t="shared" si="74"/>
        <v>0</v>
      </c>
      <c r="T1459" s="53" t="str">
        <f t="shared" si="75"/>
        <v/>
      </c>
      <c r="U1459" s="53" t="str">
        <f t="shared" si="75"/>
        <v/>
      </c>
      <c r="V1459" s="53" t="str">
        <f t="shared" si="75"/>
        <v/>
      </c>
      <c r="W1459" s="53" t="str">
        <f t="shared" si="75"/>
        <v/>
      </c>
      <c r="X1459" s="53" t="str">
        <f t="shared" si="75"/>
        <v/>
      </c>
    </row>
    <row r="1460" spans="18:24" hidden="1" x14ac:dyDescent="0.3">
      <c r="R1460">
        <f t="shared" si="73"/>
        <v>0</v>
      </c>
      <c r="S1460">
        <f t="shared" si="74"/>
        <v>0</v>
      </c>
      <c r="T1460" s="53" t="str">
        <f t="shared" si="75"/>
        <v/>
      </c>
      <c r="U1460" s="53" t="str">
        <f t="shared" si="75"/>
        <v/>
      </c>
      <c r="V1460" s="53" t="str">
        <f t="shared" si="75"/>
        <v/>
      </c>
      <c r="W1460" s="53" t="str">
        <f t="shared" si="75"/>
        <v/>
      </c>
      <c r="X1460" s="53" t="str">
        <f t="shared" si="75"/>
        <v/>
      </c>
    </row>
    <row r="1461" spans="18:24" hidden="1" x14ac:dyDescent="0.3">
      <c r="R1461">
        <f t="shared" si="73"/>
        <v>0</v>
      </c>
      <c r="S1461">
        <f t="shared" si="74"/>
        <v>0</v>
      </c>
      <c r="T1461" s="53" t="str">
        <f t="shared" si="75"/>
        <v/>
      </c>
      <c r="U1461" s="53" t="str">
        <f t="shared" si="75"/>
        <v/>
      </c>
      <c r="V1461" s="53" t="str">
        <f t="shared" si="75"/>
        <v/>
      </c>
      <c r="W1461" s="53" t="str">
        <f t="shared" si="75"/>
        <v/>
      </c>
      <c r="X1461" s="53" t="str">
        <f t="shared" si="75"/>
        <v/>
      </c>
    </row>
    <row r="1462" spans="18:24" hidden="1" x14ac:dyDescent="0.3">
      <c r="R1462">
        <f t="shared" si="73"/>
        <v>0</v>
      </c>
      <c r="S1462">
        <f t="shared" si="74"/>
        <v>0</v>
      </c>
      <c r="T1462" s="53" t="str">
        <f t="shared" si="75"/>
        <v/>
      </c>
      <c r="U1462" s="53" t="str">
        <f t="shared" si="75"/>
        <v/>
      </c>
      <c r="V1462" s="53" t="str">
        <f t="shared" si="75"/>
        <v/>
      </c>
      <c r="W1462" s="53" t="str">
        <f t="shared" si="75"/>
        <v/>
      </c>
      <c r="X1462" s="53" t="str">
        <f t="shared" si="75"/>
        <v/>
      </c>
    </row>
    <row r="1463" spans="18:24" hidden="1" x14ac:dyDescent="0.3">
      <c r="R1463">
        <f t="shared" si="73"/>
        <v>0</v>
      </c>
      <c r="S1463">
        <f t="shared" si="74"/>
        <v>0</v>
      </c>
      <c r="T1463" s="53" t="str">
        <f t="shared" si="75"/>
        <v/>
      </c>
      <c r="U1463" s="53" t="str">
        <f t="shared" si="75"/>
        <v/>
      </c>
      <c r="V1463" s="53" t="str">
        <f t="shared" si="75"/>
        <v/>
      </c>
      <c r="W1463" s="53" t="str">
        <f t="shared" si="75"/>
        <v/>
      </c>
      <c r="X1463" s="53" t="str">
        <f t="shared" si="75"/>
        <v/>
      </c>
    </row>
    <row r="1464" spans="18:24" hidden="1" x14ac:dyDescent="0.3">
      <c r="R1464">
        <f t="shared" si="73"/>
        <v>0</v>
      </c>
      <c r="S1464">
        <f t="shared" si="74"/>
        <v>0</v>
      </c>
      <c r="T1464" s="53" t="str">
        <f t="shared" si="75"/>
        <v/>
      </c>
      <c r="U1464" s="53" t="str">
        <f t="shared" si="75"/>
        <v/>
      </c>
      <c r="V1464" s="53" t="str">
        <f t="shared" si="75"/>
        <v/>
      </c>
      <c r="W1464" s="53" t="str">
        <f t="shared" si="75"/>
        <v/>
      </c>
      <c r="X1464" s="53" t="str">
        <f t="shared" si="75"/>
        <v/>
      </c>
    </row>
    <row r="1465" spans="18:24" hidden="1" x14ac:dyDescent="0.3">
      <c r="R1465">
        <f t="shared" si="73"/>
        <v>0</v>
      </c>
      <c r="S1465">
        <f t="shared" si="74"/>
        <v>0</v>
      </c>
      <c r="T1465" s="53" t="str">
        <f t="shared" si="75"/>
        <v/>
      </c>
      <c r="U1465" s="53" t="str">
        <f t="shared" si="75"/>
        <v/>
      </c>
      <c r="V1465" s="53" t="str">
        <f t="shared" si="75"/>
        <v/>
      </c>
      <c r="W1465" s="53" t="str">
        <f t="shared" si="75"/>
        <v/>
      </c>
      <c r="X1465" s="53" t="str">
        <f t="shared" si="75"/>
        <v/>
      </c>
    </row>
    <row r="1466" spans="18:24" hidden="1" x14ac:dyDescent="0.3">
      <c r="R1466">
        <f t="shared" si="73"/>
        <v>0</v>
      </c>
      <c r="S1466">
        <f t="shared" si="74"/>
        <v>0</v>
      </c>
      <c r="T1466" s="53" t="str">
        <f t="shared" si="75"/>
        <v/>
      </c>
      <c r="U1466" s="53" t="str">
        <f t="shared" si="75"/>
        <v/>
      </c>
      <c r="V1466" s="53" t="str">
        <f t="shared" si="75"/>
        <v/>
      </c>
      <c r="W1466" s="53" t="str">
        <f t="shared" si="75"/>
        <v/>
      </c>
      <c r="X1466" s="53" t="str">
        <f t="shared" si="75"/>
        <v/>
      </c>
    </row>
    <row r="1467" spans="18:24" hidden="1" x14ac:dyDescent="0.3">
      <c r="R1467">
        <f t="shared" si="73"/>
        <v>0</v>
      </c>
      <c r="S1467">
        <f t="shared" si="74"/>
        <v>0</v>
      </c>
      <c r="T1467" s="53" t="str">
        <f t="shared" si="75"/>
        <v/>
      </c>
      <c r="U1467" s="53" t="str">
        <f t="shared" si="75"/>
        <v/>
      </c>
      <c r="V1467" s="53" t="str">
        <f t="shared" si="75"/>
        <v/>
      </c>
      <c r="W1467" s="53" t="str">
        <f t="shared" si="75"/>
        <v/>
      </c>
      <c r="X1467" s="53" t="str">
        <f t="shared" si="75"/>
        <v/>
      </c>
    </row>
    <row r="1468" spans="18:24" hidden="1" x14ac:dyDescent="0.3">
      <c r="R1468">
        <f t="shared" si="73"/>
        <v>0</v>
      </c>
      <c r="S1468">
        <f t="shared" si="74"/>
        <v>0</v>
      </c>
      <c r="T1468" s="53" t="str">
        <f t="shared" si="75"/>
        <v/>
      </c>
      <c r="U1468" s="53" t="str">
        <f t="shared" si="75"/>
        <v/>
      </c>
      <c r="V1468" s="53" t="str">
        <f t="shared" si="75"/>
        <v/>
      </c>
      <c r="W1468" s="53" t="str">
        <f t="shared" si="75"/>
        <v/>
      </c>
      <c r="X1468" s="53" t="str">
        <f t="shared" si="75"/>
        <v/>
      </c>
    </row>
    <row r="1469" spans="18:24" hidden="1" x14ac:dyDescent="0.3">
      <c r="R1469">
        <f t="shared" si="73"/>
        <v>0</v>
      </c>
      <c r="S1469">
        <f t="shared" si="74"/>
        <v>0</v>
      </c>
      <c r="T1469" s="53" t="str">
        <f t="shared" si="75"/>
        <v/>
      </c>
      <c r="U1469" s="53" t="str">
        <f t="shared" si="75"/>
        <v/>
      </c>
      <c r="V1469" s="53" t="str">
        <f t="shared" si="75"/>
        <v/>
      </c>
      <c r="W1469" s="53" t="str">
        <f t="shared" si="75"/>
        <v/>
      </c>
      <c r="X1469" s="53" t="str">
        <f t="shared" si="75"/>
        <v/>
      </c>
    </row>
    <row r="1470" spans="18:24" hidden="1" x14ac:dyDescent="0.3">
      <c r="R1470">
        <f t="shared" si="73"/>
        <v>0</v>
      </c>
      <c r="S1470">
        <f t="shared" si="74"/>
        <v>0</v>
      </c>
      <c r="T1470" s="53" t="str">
        <f t="shared" si="75"/>
        <v/>
      </c>
      <c r="U1470" s="53" t="str">
        <f t="shared" si="75"/>
        <v/>
      </c>
      <c r="V1470" s="53" t="str">
        <f t="shared" si="75"/>
        <v/>
      </c>
      <c r="W1470" s="53" t="str">
        <f t="shared" si="75"/>
        <v/>
      </c>
      <c r="X1470" s="53" t="str">
        <f t="shared" si="75"/>
        <v/>
      </c>
    </row>
    <row r="1471" spans="18:24" hidden="1" x14ac:dyDescent="0.3">
      <c r="R1471">
        <f t="shared" si="73"/>
        <v>0</v>
      </c>
      <c r="S1471">
        <f t="shared" si="74"/>
        <v>0</v>
      </c>
      <c r="T1471" s="53" t="str">
        <f t="shared" si="75"/>
        <v/>
      </c>
      <c r="U1471" s="53" t="str">
        <f t="shared" si="75"/>
        <v/>
      </c>
      <c r="V1471" s="53" t="str">
        <f t="shared" si="75"/>
        <v/>
      </c>
      <c r="W1471" s="53" t="str">
        <f t="shared" si="75"/>
        <v/>
      </c>
      <c r="X1471" s="53" t="str">
        <f t="shared" si="75"/>
        <v/>
      </c>
    </row>
    <row r="1472" spans="18:24" hidden="1" x14ac:dyDescent="0.3">
      <c r="R1472">
        <f t="shared" si="73"/>
        <v>0</v>
      </c>
      <c r="S1472">
        <f t="shared" si="74"/>
        <v>0</v>
      </c>
      <c r="T1472" s="53" t="str">
        <f t="shared" si="75"/>
        <v/>
      </c>
      <c r="U1472" s="53" t="str">
        <f t="shared" si="75"/>
        <v/>
      </c>
      <c r="V1472" s="53" t="str">
        <f t="shared" si="75"/>
        <v/>
      </c>
      <c r="W1472" s="53" t="str">
        <f t="shared" si="75"/>
        <v/>
      </c>
      <c r="X1472" s="53" t="str">
        <f t="shared" si="75"/>
        <v/>
      </c>
    </row>
    <row r="1473" spans="18:24" hidden="1" x14ac:dyDescent="0.3">
      <c r="R1473">
        <f t="shared" si="73"/>
        <v>0</v>
      </c>
      <c r="S1473">
        <f t="shared" si="74"/>
        <v>0</v>
      </c>
      <c r="T1473" s="53" t="str">
        <f t="shared" si="75"/>
        <v/>
      </c>
      <c r="U1473" s="53" t="str">
        <f t="shared" si="75"/>
        <v/>
      </c>
      <c r="V1473" s="53" t="str">
        <f t="shared" si="75"/>
        <v/>
      </c>
      <c r="W1473" s="53" t="str">
        <f t="shared" si="75"/>
        <v/>
      </c>
      <c r="X1473" s="53" t="str">
        <f t="shared" si="75"/>
        <v/>
      </c>
    </row>
    <row r="1474" spans="18:24" hidden="1" x14ac:dyDescent="0.3">
      <c r="R1474">
        <f t="shared" si="73"/>
        <v>0</v>
      </c>
      <c r="S1474">
        <f t="shared" si="74"/>
        <v>0</v>
      </c>
      <c r="T1474" s="53" t="str">
        <f t="shared" si="75"/>
        <v/>
      </c>
      <c r="U1474" s="53" t="str">
        <f t="shared" si="75"/>
        <v/>
      </c>
      <c r="V1474" s="53" t="str">
        <f t="shared" si="75"/>
        <v/>
      </c>
      <c r="W1474" s="53" t="str">
        <f t="shared" si="75"/>
        <v/>
      </c>
      <c r="X1474" s="53" t="str">
        <f t="shared" si="75"/>
        <v/>
      </c>
    </row>
    <row r="1475" spans="18:24" hidden="1" x14ac:dyDescent="0.3">
      <c r="R1475">
        <f t="shared" si="73"/>
        <v>0</v>
      </c>
      <c r="S1475">
        <f t="shared" si="74"/>
        <v>0</v>
      </c>
      <c r="T1475" s="53" t="str">
        <f t="shared" si="75"/>
        <v/>
      </c>
      <c r="U1475" s="53" t="str">
        <f t="shared" si="75"/>
        <v/>
      </c>
      <c r="V1475" s="53" t="str">
        <f t="shared" si="75"/>
        <v/>
      </c>
      <c r="W1475" s="53" t="str">
        <f t="shared" si="75"/>
        <v/>
      </c>
      <c r="X1475" s="53" t="str">
        <f t="shared" si="75"/>
        <v/>
      </c>
    </row>
    <row r="1476" spans="18:24" hidden="1" x14ac:dyDescent="0.3">
      <c r="R1476">
        <f t="shared" si="73"/>
        <v>0</v>
      </c>
      <c r="S1476">
        <f t="shared" si="74"/>
        <v>0</v>
      </c>
      <c r="T1476" s="53" t="str">
        <f t="shared" si="75"/>
        <v/>
      </c>
      <c r="U1476" s="53" t="str">
        <f t="shared" si="75"/>
        <v/>
      </c>
      <c r="V1476" s="53" t="str">
        <f t="shared" si="75"/>
        <v/>
      </c>
      <c r="W1476" s="53" t="str">
        <f t="shared" si="75"/>
        <v/>
      </c>
      <c r="X1476" s="53" t="str">
        <f t="shared" si="75"/>
        <v/>
      </c>
    </row>
    <row r="1477" spans="18:24" hidden="1" x14ac:dyDescent="0.3">
      <c r="R1477">
        <f t="shared" si="73"/>
        <v>0</v>
      </c>
      <c r="S1477">
        <f t="shared" si="74"/>
        <v>0</v>
      </c>
      <c r="T1477" s="53" t="str">
        <f t="shared" si="75"/>
        <v/>
      </c>
      <c r="U1477" s="53" t="str">
        <f t="shared" si="75"/>
        <v/>
      </c>
      <c r="V1477" s="53" t="str">
        <f t="shared" si="75"/>
        <v/>
      </c>
      <c r="W1477" s="53" t="str">
        <f t="shared" si="75"/>
        <v/>
      </c>
      <c r="X1477" s="53" t="str">
        <f t="shared" si="75"/>
        <v/>
      </c>
    </row>
    <row r="1478" spans="18:24" hidden="1" x14ac:dyDescent="0.3">
      <c r="R1478">
        <f t="shared" si="73"/>
        <v>0</v>
      </c>
      <c r="S1478">
        <f t="shared" si="74"/>
        <v>0</v>
      </c>
      <c r="T1478" s="53" t="str">
        <f t="shared" si="75"/>
        <v/>
      </c>
      <c r="U1478" s="53" t="str">
        <f t="shared" si="75"/>
        <v/>
      </c>
      <c r="V1478" s="53" t="str">
        <f t="shared" si="75"/>
        <v/>
      </c>
      <c r="W1478" s="53" t="str">
        <f t="shared" si="75"/>
        <v/>
      </c>
      <c r="X1478" s="53" t="str">
        <f t="shared" si="75"/>
        <v/>
      </c>
    </row>
    <row r="1479" spans="18:24" hidden="1" x14ac:dyDescent="0.3">
      <c r="R1479">
        <f t="shared" ref="R1479:R1542" si="76">IF(OR(D1479="GRUPO TEPSA",D1479="TODAS"),P1479/5,P1479)</f>
        <v>0</v>
      </c>
      <c r="S1479">
        <f t="shared" si="74"/>
        <v>0</v>
      </c>
      <c r="T1479" s="53" t="str">
        <f t="shared" si="75"/>
        <v/>
      </c>
      <c r="U1479" s="53" t="str">
        <f t="shared" si="75"/>
        <v/>
      </c>
      <c r="V1479" s="53" t="str">
        <f t="shared" si="75"/>
        <v/>
      </c>
      <c r="W1479" s="53" t="str">
        <f t="shared" si="75"/>
        <v/>
      </c>
      <c r="X1479" s="53" t="str">
        <f t="shared" si="75"/>
        <v/>
      </c>
    </row>
    <row r="1480" spans="18:24" hidden="1" x14ac:dyDescent="0.3">
      <c r="R1480">
        <f t="shared" si="76"/>
        <v>0</v>
      </c>
      <c r="S1480">
        <f t="shared" si="74"/>
        <v>0</v>
      </c>
      <c r="T1480" s="53" t="str">
        <f t="shared" si="75"/>
        <v/>
      </c>
      <c r="U1480" s="53" t="str">
        <f t="shared" si="75"/>
        <v/>
      </c>
      <c r="V1480" s="53" t="str">
        <f t="shared" si="75"/>
        <v/>
      </c>
      <c r="W1480" s="53" t="str">
        <f t="shared" si="75"/>
        <v/>
      </c>
      <c r="X1480" s="53" t="str">
        <f t="shared" si="75"/>
        <v/>
      </c>
    </row>
    <row r="1481" spans="18:24" hidden="1" x14ac:dyDescent="0.3">
      <c r="R1481">
        <f t="shared" si="76"/>
        <v>0</v>
      </c>
      <c r="S1481">
        <f t="shared" si="74"/>
        <v>0</v>
      </c>
      <c r="T1481" s="53" t="str">
        <f t="shared" si="75"/>
        <v/>
      </c>
      <c r="U1481" s="53" t="str">
        <f t="shared" si="75"/>
        <v/>
      </c>
      <c r="V1481" s="53" t="str">
        <f t="shared" si="75"/>
        <v/>
      </c>
      <c r="W1481" s="53" t="str">
        <f t="shared" si="75"/>
        <v/>
      </c>
      <c r="X1481" s="53" t="str">
        <f t="shared" si="75"/>
        <v/>
      </c>
    </row>
    <row r="1482" spans="18:24" hidden="1" x14ac:dyDescent="0.3">
      <c r="R1482">
        <f t="shared" si="76"/>
        <v>0</v>
      </c>
      <c r="S1482">
        <f t="shared" si="74"/>
        <v>0</v>
      </c>
      <c r="T1482" s="53" t="str">
        <f t="shared" si="75"/>
        <v/>
      </c>
      <c r="U1482" s="53" t="str">
        <f t="shared" si="75"/>
        <v/>
      </c>
      <c r="V1482" s="53" t="str">
        <f t="shared" si="75"/>
        <v/>
      </c>
      <c r="W1482" s="53" t="str">
        <f t="shared" si="75"/>
        <v/>
      </c>
      <c r="X1482" s="53" t="str">
        <f t="shared" si="75"/>
        <v/>
      </c>
    </row>
    <row r="1483" spans="18:24" hidden="1" x14ac:dyDescent="0.3">
      <c r="R1483">
        <f t="shared" si="76"/>
        <v>0</v>
      </c>
      <c r="S1483">
        <f t="shared" ref="S1483:S1546" si="77">IF(OR(D1483="GRUPO TEPSA",D1483="TODAS"),Q1483/5,Q1483)</f>
        <v>0</v>
      </c>
      <c r="T1483" s="53" t="str">
        <f t="shared" si="75"/>
        <v/>
      </c>
      <c r="U1483" s="53" t="str">
        <f t="shared" si="75"/>
        <v/>
      </c>
      <c r="V1483" s="53" t="str">
        <f t="shared" si="75"/>
        <v/>
      </c>
      <c r="W1483" s="53" t="str">
        <f t="shared" si="75"/>
        <v/>
      </c>
      <c r="X1483" s="53" t="str">
        <f t="shared" si="75"/>
        <v/>
      </c>
    </row>
    <row r="1484" spans="18:24" hidden="1" x14ac:dyDescent="0.3">
      <c r="R1484">
        <f t="shared" si="76"/>
        <v>0</v>
      </c>
      <c r="S1484">
        <f t="shared" si="77"/>
        <v>0</v>
      </c>
      <c r="T1484" s="53" t="str">
        <f t="shared" si="75"/>
        <v/>
      </c>
      <c r="U1484" s="53" t="str">
        <f t="shared" si="75"/>
        <v/>
      </c>
      <c r="V1484" s="53" t="str">
        <f t="shared" si="75"/>
        <v/>
      </c>
      <c r="W1484" s="53" t="str">
        <f t="shared" si="75"/>
        <v/>
      </c>
      <c r="X1484" s="53" t="str">
        <f t="shared" si="75"/>
        <v/>
      </c>
    </row>
    <row r="1485" spans="18:24" hidden="1" x14ac:dyDescent="0.3">
      <c r="R1485">
        <f t="shared" si="76"/>
        <v>0</v>
      </c>
      <c r="S1485">
        <f t="shared" si="77"/>
        <v>0</v>
      </c>
      <c r="T1485" s="53" t="str">
        <f t="shared" si="75"/>
        <v/>
      </c>
      <c r="U1485" s="53" t="str">
        <f t="shared" si="75"/>
        <v/>
      </c>
      <c r="V1485" s="53" t="str">
        <f t="shared" si="75"/>
        <v/>
      </c>
      <c r="W1485" s="53" t="str">
        <f t="shared" si="75"/>
        <v/>
      </c>
      <c r="X1485" s="53" t="str">
        <f t="shared" si="75"/>
        <v/>
      </c>
    </row>
    <row r="1486" spans="18:24" hidden="1" x14ac:dyDescent="0.3">
      <c r="R1486">
        <f t="shared" si="76"/>
        <v>0</v>
      </c>
      <c r="S1486">
        <f t="shared" si="77"/>
        <v>0</v>
      </c>
      <c r="T1486" s="53" t="str">
        <f t="shared" si="75"/>
        <v/>
      </c>
      <c r="U1486" s="53" t="str">
        <f t="shared" si="75"/>
        <v/>
      </c>
      <c r="V1486" s="53" t="str">
        <f t="shared" si="75"/>
        <v/>
      </c>
      <c r="W1486" s="53" t="str">
        <f t="shared" si="75"/>
        <v/>
      </c>
      <c r="X1486" s="53" t="str">
        <f t="shared" si="75"/>
        <v/>
      </c>
    </row>
    <row r="1487" spans="18:24" hidden="1" x14ac:dyDescent="0.3">
      <c r="R1487">
        <f t="shared" si="76"/>
        <v>0</v>
      </c>
      <c r="S1487">
        <f t="shared" si="77"/>
        <v>0</v>
      </c>
      <c r="T1487" s="53" t="str">
        <f t="shared" si="75"/>
        <v/>
      </c>
      <c r="U1487" s="53" t="str">
        <f t="shared" si="75"/>
        <v/>
      </c>
      <c r="V1487" s="53" t="str">
        <f t="shared" si="75"/>
        <v/>
      </c>
      <c r="W1487" s="53" t="str">
        <f t="shared" si="75"/>
        <v/>
      </c>
      <c r="X1487" s="53" t="str">
        <f t="shared" si="75"/>
        <v/>
      </c>
    </row>
    <row r="1488" spans="18:24" hidden="1" x14ac:dyDescent="0.3">
      <c r="R1488">
        <f t="shared" si="76"/>
        <v>0</v>
      </c>
      <c r="S1488">
        <f t="shared" si="77"/>
        <v>0</v>
      </c>
      <c r="T1488" s="53" t="str">
        <f t="shared" si="75"/>
        <v/>
      </c>
      <c r="U1488" s="53" t="str">
        <f t="shared" si="75"/>
        <v/>
      </c>
      <c r="V1488" s="53" t="str">
        <f t="shared" si="75"/>
        <v/>
      </c>
      <c r="W1488" s="53" t="str">
        <f t="shared" si="75"/>
        <v/>
      </c>
      <c r="X1488" s="53" t="str">
        <f t="shared" si="75"/>
        <v/>
      </c>
    </row>
    <row r="1489" spans="18:24" hidden="1" x14ac:dyDescent="0.3">
      <c r="R1489">
        <f t="shared" si="76"/>
        <v>0</v>
      </c>
      <c r="S1489">
        <f t="shared" si="77"/>
        <v>0</v>
      </c>
      <c r="T1489" s="53" t="str">
        <f t="shared" si="75"/>
        <v/>
      </c>
      <c r="U1489" s="53" t="str">
        <f t="shared" si="75"/>
        <v/>
      </c>
      <c r="V1489" s="53" t="str">
        <f t="shared" si="75"/>
        <v/>
      </c>
      <c r="W1489" s="53" t="str">
        <f t="shared" si="75"/>
        <v/>
      </c>
      <c r="X1489" s="53" t="str">
        <f t="shared" si="75"/>
        <v/>
      </c>
    </row>
    <row r="1490" spans="18:24" hidden="1" x14ac:dyDescent="0.3">
      <c r="R1490">
        <f t="shared" si="76"/>
        <v>0</v>
      </c>
      <c r="S1490">
        <f t="shared" si="77"/>
        <v>0</v>
      </c>
      <c r="T1490" s="53" t="str">
        <f t="shared" si="75"/>
        <v/>
      </c>
      <c r="U1490" s="53" t="str">
        <f t="shared" si="75"/>
        <v/>
      </c>
      <c r="V1490" s="53" t="str">
        <f t="shared" si="75"/>
        <v/>
      </c>
      <c r="W1490" s="53" t="str">
        <f t="shared" si="75"/>
        <v/>
      </c>
      <c r="X1490" s="53" t="str">
        <f t="shared" si="75"/>
        <v/>
      </c>
    </row>
    <row r="1491" spans="18:24" hidden="1" x14ac:dyDescent="0.3">
      <c r="R1491">
        <f t="shared" si="76"/>
        <v>0</v>
      </c>
      <c r="S1491">
        <f t="shared" si="77"/>
        <v>0</v>
      </c>
      <c r="T1491" s="53" t="str">
        <f t="shared" si="75"/>
        <v/>
      </c>
      <c r="U1491" s="53" t="str">
        <f t="shared" si="75"/>
        <v/>
      </c>
      <c r="V1491" s="53" t="str">
        <f t="shared" si="75"/>
        <v/>
      </c>
      <c r="W1491" s="53" t="str">
        <f t="shared" si="75"/>
        <v/>
      </c>
      <c r="X1491" s="53" t="str">
        <f t="shared" si="75"/>
        <v/>
      </c>
    </row>
    <row r="1492" spans="18:24" hidden="1" x14ac:dyDescent="0.3">
      <c r="R1492">
        <f t="shared" si="76"/>
        <v>0</v>
      </c>
      <c r="S1492">
        <f t="shared" si="77"/>
        <v>0</v>
      </c>
      <c r="T1492" s="53" t="str">
        <f t="shared" si="75"/>
        <v/>
      </c>
      <c r="U1492" s="53" t="str">
        <f t="shared" si="75"/>
        <v/>
      </c>
      <c r="V1492" s="53" t="str">
        <f t="shared" si="75"/>
        <v/>
      </c>
      <c r="W1492" s="53" t="str">
        <f t="shared" si="75"/>
        <v/>
      </c>
      <c r="X1492" s="53" t="str">
        <f t="shared" si="75"/>
        <v/>
      </c>
    </row>
    <row r="1493" spans="18:24" hidden="1" x14ac:dyDescent="0.3">
      <c r="R1493">
        <f t="shared" si="76"/>
        <v>0</v>
      </c>
      <c r="S1493">
        <f t="shared" si="77"/>
        <v>0</v>
      </c>
      <c r="T1493" s="53" t="str">
        <f t="shared" si="75"/>
        <v/>
      </c>
      <c r="U1493" s="53" t="str">
        <f t="shared" si="75"/>
        <v/>
      </c>
      <c r="V1493" s="53" t="str">
        <f t="shared" si="75"/>
        <v/>
      </c>
      <c r="W1493" s="53" t="str">
        <f t="shared" si="75"/>
        <v/>
      </c>
      <c r="X1493" s="53" t="str">
        <f t="shared" si="75"/>
        <v/>
      </c>
    </row>
    <row r="1494" spans="18:24" hidden="1" x14ac:dyDescent="0.3">
      <c r="R1494">
        <f t="shared" si="76"/>
        <v>0</v>
      </c>
      <c r="S1494">
        <f t="shared" si="77"/>
        <v>0</v>
      </c>
      <c r="T1494" s="53" t="str">
        <f t="shared" si="75"/>
        <v/>
      </c>
      <c r="U1494" s="53" t="str">
        <f t="shared" si="75"/>
        <v/>
      </c>
      <c r="V1494" s="53" t="str">
        <f t="shared" si="75"/>
        <v/>
      </c>
      <c r="W1494" s="53" t="str">
        <f t="shared" si="75"/>
        <v/>
      </c>
      <c r="X1494" s="53" t="str">
        <f t="shared" si="75"/>
        <v/>
      </c>
    </row>
    <row r="1495" spans="18:24" hidden="1" x14ac:dyDescent="0.3">
      <c r="R1495">
        <f t="shared" si="76"/>
        <v>0</v>
      </c>
      <c r="S1495">
        <f t="shared" si="77"/>
        <v>0</v>
      </c>
      <c r="T1495" s="53" t="str">
        <f t="shared" si="75"/>
        <v/>
      </c>
      <c r="U1495" s="53" t="str">
        <f t="shared" si="75"/>
        <v/>
      </c>
      <c r="V1495" s="53" t="str">
        <f t="shared" si="75"/>
        <v/>
      </c>
      <c r="W1495" s="53" t="str">
        <f t="shared" si="75"/>
        <v/>
      </c>
      <c r="X1495" s="53" t="str">
        <f t="shared" si="75"/>
        <v/>
      </c>
    </row>
    <row r="1496" spans="18:24" hidden="1" x14ac:dyDescent="0.3">
      <c r="R1496">
        <f t="shared" si="76"/>
        <v>0</v>
      </c>
      <c r="S1496">
        <f t="shared" si="77"/>
        <v>0</v>
      </c>
      <c r="T1496" s="53" t="str">
        <f t="shared" si="75"/>
        <v/>
      </c>
      <c r="U1496" s="53" t="str">
        <f t="shared" si="75"/>
        <v/>
      </c>
      <c r="V1496" s="53" t="str">
        <f t="shared" si="75"/>
        <v/>
      </c>
      <c r="W1496" s="53" t="str">
        <f t="shared" si="75"/>
        <v/>
      </c>
      <c r="X1496" s="53" t="str">
        <f t="shared" si="75"/>
        <v/>
      </c>
    </row>
    <row r="1497" spans="18:24" hidden="1" x14ac:dyDescent="0.3">
      <c r="R1497">
        <f t="shared" si="76"/>
        <v>0</v>
      </c>
      <c r="S1497">
        <f t="shared" si="77"/>
        <v>0</v>
      </c>
      <c r="T1497" s="53" t="str">
        <f t="shared" si="75"/>
        <v/>
      </c>
      <c r="U1497" s="53" t="str">
        <f t="shared" si="75"/>
        <v/>
      </c>
      <c r="V1497" s="53" t="str">
        <f t="shared" si="75"/>
        <v/>
      </c>
      <c r="W1497" s="53" t="str">
        <f t="shared" si="75"/>
        <v/>
      </c>
      <c r="X1497" s="53" t="str">
        <f t="shared" si="75"/>
        <v/>
      </c>
    </row>
    <row r="1498" spans="18:24" hidden="1" x14ac:dyDescent="0.3">
      <c r="R1498">
        <f t="shared" si="76"/>
        <v>0</v>
      </c>
      <c r="S1498">
        <f t="shared" si="77"/>
        <v>0</v>
      </c>
      <c r="T1498" s="53" t="str">
        <f t="shared" ref="T1498:X1548" si="78">IF(OR(COUNTIF($D1498,"*"&amp;T$5&amp;"*")&gt;0,$D1498="GRUPO TEPSA"),T$5,"")</f>
        <v/>
      </c>
      <c r="U1498" s="53" t="str">
        <f t="shared" si="78"/>
        <v/>
      </c>
      <c r="V1498" s="53" t="str">
        <f t="shared" si="78"/>
        <v/>
      </c>
      <c r="W1498" s="53" t="str">
        <f t="shared" si="78"/>
        <v/>
      </c>
      <c r="X1498" s="53" t="str">
        <f t="shared" si="78"/>
        <v/>
      </c>
    </row>
    <row r="1499" spans="18:24" hidden="1" x14ac:dyDescent="0.3">
      <c r="R1499">
        <f t="shared" si="76"/>
        <v>0</v>
      </c>
      <c r="S1499">
        <f t="shared" si="77"/>
        <v>0</v>
      </c>
      <c r="T1499" s="53" t="str">
        <f t="shared" si="78"/>
        <v/>
      </c>
      <c r="U1499" s="53" t="str">
        <f t="shared" si="78"/>
        <v/>
      </c>
      <c r="V1499" s="53" t="str">
        <f t="shared" si="78"/>
        <v/>
      </c>
      <c r="W1499" s="53" t="str">
        <f t="shared" si="78"/>
        <v/>
      </c>
      <c r="X1499" s="53" t="str">
        <f t="shared" si="78"/>
        <v/>
      </c>
    </row>
    <row r="1500" spans="18:24" hidden="1" x14ac:dyDescent="0.3">
      <c r="R1500">
        <f t="shared" si="76"/>
        <v>0</v>
      </c>
      <c r="S1500">
        <f t="shared" si="77"/>
        <v>0</v>
      </c>
      <c r="T1500" s="53" t="str">
        <f t="shared" si="78"/>
        <v/>
      </c>
      <c r="U1500" s="53" t="str">
        <f t="shared" si="78"/>
        <v/>
      </c>
      <c r="V1500" s="53" t="str">
        <f t="shared" si="78"/>
        <v/>
      </c>
      <c r="W1500" s="53" t="str">
        <f t="shared" si="78"/>
        <v/>
      </c>
      <c r="X1500" s="53" t="str">
        <f t="shared" si="78"/>
        <v/>
      </c>
    </row>
    <row r="1501" spans="18:24" hidden="1" x14ac:dyDescent="0.3">
      <c r="R1501">
        <f t="shared" si="76"/>
        <v>0</v>
      </c>
      <c r="S1501">
        <f t="shared" si="77"/>
        <v>0</v>
      </c>
      <c r="T1501" s="53" t="str">
        <f t="shared" si="78"/>
        <v/>
      </c>
      <c r="U1501" s="53" t="str">
        <f t="shared" si="78"/>
        <v/>
      </c>
      <c r="V1501" s="53" t="str">
        <f t="shared" si="78"/>
        <v/>
      </c>
      <c r="W1501" s="53" t="str">
        <f t="shared" si="78"/>
        <v/>
      </c>
      <c r="X1501" s="53" t="str">
        <f t="shared" si="78"/>
        <v/>
      </c>
    </row>
    <row r="1502" spans="18:24" hidden="1" x14ac:dyDescent="0.3">
      <c r="R1502">
        <f t="shared" si="76"/>
        <v>0</v>
      </c>
      <c r="S1502">
        <f t="shared" si="77"/>
        <v>0</v>
      </c>
      <c r="T1502" s="53" t="str">
        <f t="shared" si="78"/>
        <v/>
      </c>
      <c r="U1502" s="53" t="str">
        <f t="shared" si="78"/>
        <v/>
      </c>
      <c r="V1502" s="53" t="str">
        <f t="shared" si="78"/>
        <v/>
      </c>
      <c r="W1502" s="53" t="str">
        <f t="shared" si="78"/>
        <v/>
      </c>
      <c r="X1502" s="53" t="str">
        <f t="shared" si="78"/>
        <v/>
      </c>
    </row>
    <row r="1503" spans="18:24" hidden="1" x14ac:dyDescent="0.3">
      <c r="R1503">
        <f t="shared" si="76"/>
        <v>0</v>
      </c>
      <c r="S1503">
        <f t="shared" si="77"/>
        <v>0</v>
      </c>
      <c r="T1503" s="53" t="str">
        <f t="shared" si="78"/>
        <v/>
      </c>
      <c r="U1503" s="53" t="str">
        <f t="shared" si="78"/>
        <v/>
      </c>
      <c r="V1503" s="53" t="str">
        <f t="shared" si="78"/>
        <v/>
      </c>
      <c r="W1503" s="53" t="str">
        <f t="shared" si="78"/>
        <v/>
      </c>
      <c r="X1503" s="53" t="str">
        <f t="shared" si="78"/>
        <v/>
      </c>
    </row>
    <row r="1504" spans="18:24" hidden="1" x14ac:dyDescent="0.3">
      <c r="R1504">
        <f t="shared" si="76"/>
        <v>0</v>
      </c>
      <c r="S1504">
        <f t="shared" si="77"/>
        <v>0</v>
      </c>
      <c r="T1504" s="53" t="str">
        <f t="shared" si="78"/>
        <v/>
      </c>
      <c r="U1504" s="53" t="str">
        <f t="shared" si="78"/>
        <v/>
      </c>
      <c r="V1504" s="53" t="str">
        <f t="shared" si="78"/>
        <v/>
      </c>
      <c r="W1504" s="53" t="str">
        <f t="shared" si="78"/>
        <v/>
      </c>
      <c r="X1504" s="53" t="str">
        <f t="shared" si="78"/>
        <v/>
      </c>
    </row>
    <row r="1505" spans="18:24" hidden="1" x14ac:dyDescent="0.3">
      <c r="R1505">
        <f t="shared" si="76"/>
        <v>0</v>
      </c>
      <c r="S1505">
        <f t="shared" si="77"/>
        <v>0</v>
      </c>
      <c r="T1505" s="53" t="str">
        <f t="shared" si="78"/>
        <v/>
      </c>
      <c r="U1505" s="53" t="str">
        <f t="shared" si="78"/>
        <v/>
      </c>
      <c r="V1505" s="53" t="str">
        <f t="shared" si="78"/>
        <v/>
      </c>
      <c r="W1505" s="53" t="str">
        <f t="shared" si="78"/>
        <v/>
      </c>
      <c r="X1505" s="53" t="str">
        <f t="shared" si="78"/>
        <v/>
      </c>
    </row>
    <row r="1506" spans="18:24" hidden="1" x14ac:dyDescent="0.3">
      <c r="R1506">
        <f t="shared" si="76"/>
        <v>0</v>
      </c>
      <c r="S1506">
        <f t="shared" si="77"/>
        <v>0</v>
      </c>
      <c r="T1506" s="53" t="str">
        <f t="shared" si="78"/>
        <v/>
      </c>
      <c r="U1506" s="53" t="str">
        <f t="shared" si="78"/>
        <v/>
      </c>
      <c r="V1506" s="53" t="str">
        <f t="shared" si="78"/>
        <v/>
      </c>
      <c r="W1506" s="53" t="str">
        <f t="shared" si="78"/>
        <v/>
      </c>
      <c r="X1506" s="53" t="str">
        <f t="shared" si="78"/>
        <v/>
      </c>
    </row>
    <row r="1507" spans="18:24" hidden="1" x14ac:dyDescent="0.3">
      <c r="R1507">
        <f t="shared" si="76"/>
        <v>0</v>
      </c>
      <c r="S1507">
        <f t="shared" si="77"/>
        <v>0</v>
      </c>
      <c r="T1507" s="53" t="str">
        <f t="shared" si="78"/>
        <v/>
      </c>
      <c r="U1507" s="53" t="str">
        <f t="shared" si="78"/>
        <v/>
      </c>
      <c r="V1507" s="53" t="str">
        <f t="shared" si="78"/>
        <v/>
      </c>
      <c r="W1507" s="53" t="str">
        <f t="shared" si="78"/>
        <v/>
      </c>
      <c r="X1507" s="53" t="str">
        <f t="shared" si="78"/>
        <v/>
      </c>
    </row>
    <row r="1508" spans="18:24" hidden="1" x14ac:dyDescent="0.3">
      <c r="R1508">
        <f t="shared" si="76"/>
        <v>0</v>
      </c>
      <c r="S1508">
        <f t="shared" si="77"/>
        <v>0</v>
      </c>
      <c r="T1508" s="53" t="str">
        <f t="shared" si="78"/>
        <v/>
      </c>
      <c r="U1508" s="53" t="str">
        <f t="shared" si="78"/>
        <v/>
      </c>
      <c r="V1508" s="53" t="str">
        <f t="shared" si="78"/>
        <v/>
      </c>
      <c r="W1508" s="53" t="str">
        <f t="shared" si="78"/>
        <v/>
      </c>
      <c r="X1508" s="53" t="str">
        <f t="shared" si="78"/>
        <v/>
      </c>
    </row>
    <row r="1509" spans="18:24" hidden="1" x14ac:dyDescent="0.3">
      <c r="R1509">
        <f t="shared" si="76"/>
        <v>0</v>
      </c>
      <c r="S1509">
        <f t="shared" si="77"/>
        <v>0</v>
      </c>
      <c r="T1509" s="53" t="str">
        <f t="shared" si="78"/>
        <v/>
      </c>
      <c r="U1509" s="53" t="str">
        <f t="shared" si="78"/>
        <v/>
      </c>
      <c r="V1509" s="53" t="str">
        <f t="shared" si="78"/>
        <v/>
      </c>
      <c r="W1509" s="53" t="str">
        <f t="shared" si="78"/>
        <v/>
      </c>
      <c r="X1509" s="53" t="str">
        <f t="shared" si="78"/>
        <v/>
      </c>
    </row>
    <row r="1510" spans="18:24" hidden="1" x14ac:dyDescent="0.3">
      <c r="R1510">
        <f t="shared" si="76"/>
        <v>0</v>
      </c>
      <c r="S1510">
        <f t="shared" si="77"/>
        <v>0</v>
      </c>
      <c r="T1510" s="53" t="str">
        <f t="shared" si="78"/>
        <v/>
      </c>
      <c r="U1510" s="53" t="str">
        <f t="shared" si="78"/>
        <v/>
      </c>
      <c r="V1510" s="53" t="str">
        <f t="shared" si="78"/>
        <v/>
      </c>
      <c r="W1510" s="53" t="str">
        <f t="shared" si="78"/>
        <v/>
      </c>
      <c r="X1510" s="53" t="str">
        <f t="shared" si="78"/>
        <v/>
      </c>
    </row>
    <row r="1511" spans="18:24" hidden="1" x14ac:dyDescent="0.3">
      <c r="R1511">
        <f t="shared" si="76"/>
        <v>0</v>
      </c>
      <c r="S1511">
        <f t="shared" si="77"/>
        <v>0</v>
      </c>
      <c r="T1511" s="53" t="str">
        <f t="shared" si="78"/>
        <v/>
      </c>
      <c r="U1511" s="53" t="str">
        <f t="shared" si="78"/>
        <v/>
      </c>
      <c r="V1511" s="53" t="str">
        <f t="shared" si="78"/>
        <v/>
      </c>
      <c r="W1511" s="53" t="str">
        <f t="shared" si="78"/>
        <v/>
      </c>
      <c r="X1511" s="53" t="str">
        <f t="shared" si="78"/>
        <v/>
      </c>
    </row>
    <row r="1512" spans="18:24" hidden="1" x14ac:dyDescent="0.3">
      <c r="R1512">
        <f t="shared" si="76"/>
        <v>0</v>
      </c>
      <c r="S1512">
        <f t="shared" si="77"/>
        <v>0</v>
      </c>
      <c r="T1512" s="53" t="str">
        <f t="shared" si="78"/>
        <v/>
      </c>
      <c r="U1512" s="53" t="str">
        <f t="shared" si="78"/>
        <v/>
      </c>
      <c r="V1512" s="53" t="str">
        <f t="shared" si="78"/>
        <v/>
      </c>
      <c r="W1512" s="53" t="str">
        <f t="shared" si="78"/>
        <v/>
      </c>
      <c r="X1512" s="53" t="str">
        <f t="shared" si="78"/>
        <v/>
      </c>
    </row>
    <row r="1513" spans="18:24" hidden="1" x14ac:dyDescent="0.3">
      <c r="R1513">
        <f t="shared" si="76"/>
        <v>0</v>
      </c>
      <c r="S1513">
        <f t="shared" si="77"/>
        <v>0</v>
      </c>
      <c r="T1513" s="53" t="str">
        <f t="shared" si="78"/>
        <v/>
      </c>
      <c r="U1513" s="53" t="str">
        <f t="shared" si="78"/>
        <v/>
      </c>
      <c r="V1513" s="53" t="str">
        <f t="shared" si="78"/>
        <v/>
      </c>
      <c r="W1513" s="53" t="str">
        <f t="shared" si="78"/>
        <v/>
      </c>
      <c r="X1513" s="53" t="str">
        <f t="shared" si="78"/>
        <v/>
      </c>
    </row>
    <row r="1514" spans="18:24" hidden="1" x14ac:dyDescent="0.3">
      <c r="R1514">
        <f t="shared" si="76"/>
        <v>0</v>
      </c>
      <c r="S1514">
        <f t="shared" si="77"/>
        <v>0</v>
      </c>
      <c r="T1514" s="53" t="str">
        <f t="shared" si="78"/>
        <v/>
      </c>
      <c r="U1514" s="53" t="str">
        <f t="shared" si="78"/>
        <v/>
      </c>
      <c r="V1514" s="53" t="str">
        <f t="shared" si="78"/>
        <v/>
      </c>
      <c r="W1514" s="53" t="str">
        <f t="shared" si="78"/>
        <v/>
      </c>
      <c r="X1514" s="53" t="str">
        <f t="shared" si="78"/>
        <v/>
      </c>
    </row>
    <row r="1515" spans="18:24" hidden="1" x14ac:dyDescent="0.3">
      <c r="R1515">
        <f t="shared" si="76"/>
        <v>0</v>
      </c>
      <c r="S1515">
        <f t="shared" si="77"/>
        <v>0</v>
      </c>
      <c r="T1515" s="53" t="str">
        <f t="shared" si="78"/>
        <v/>
      </c>
      <c r="U1515" s="53" t="str">
        <f t="shared" si="78"/>
        <v/>
      </c>
      <c r="V1515" s="53" t="str">
        <f t="shared" si="78"/>
        <v/>
      </c>
      <c r="W1515" s="53" t="str">
        <f t="shared" si="78"/>
        <v/>
      </c>
      <c r="X1515" s="53" t="str">
        <f t="shared" si="78"/>
        <v/>
      </c>
    </row>
    <row r="1516" spans="18:24" hidden="1" x14ac:dyDescent="0.3">
      <c r="R1516">
        <f t="shared" si="76"/>
        <v>0</v>
      </c>
      <c r="S1516">
        <f t="shared" si="77"/>
        <v>0</v>
      </c>
      <c r="T1516" s="53" t="str">
        <f t="shared" si="78"/>
        <v/>
      </c>
      <c r="U1516" s="53" t="str">
        <f t="shared" si="78"/>
        <v/>
      </c>
      <c r="V1516" s="53" t="str">
        <f t="shared" si="78"/>
        <v/>
      </c>
      <c r="W1516" s="53" t="str">
        <f t="shared" si="78"/>
        <v/>
      </c>
      <c r="X1516" s="53" t="str">
        <f t="shared" si="78"/>
        <v/>
      </c>
    </row>
    <row r="1517" spans="18:24" hidden="1" x14ac:dyDescent="0.3">
      <c r="R1517">
        <f t="shared" si="76"/>
        <v>0</v>
      </c>
      <c r="S1517">
        <f t="shared" si="77"/>
        <v>0</v>
      </c>
      <c r="T1517" s="53" t="str">
        <f t="shared" si="78"/>
        <v/>
      </c>
      <c r="U1517" s="53" t="str">
        <f t="shared" si="78"/>
        <v/>
      </c>
      <c r="V1517" s="53" t="str">
        <f t="shared" si="78"/>
        <v/>
      </c>
      <c r="W1517" s="53" t="str">
        <f t="shared" si="78"/>
        <v/>
      </c>
      <c r="X1517" s="53" t="str">
        <f t="shared" si="78"/>
        <v/>
      </c>
    </row>
    <row r="1518" spans="18:24" hidden="1" x14ac:dyDescent="0.3">
      <c r="R1518">
        <f t="shared" si="76"/>
        <v>0</v>
      </c>
      <c r="S1518">
        <f t="shared" si="77"/>
        <v>0</v>
      </c>
      <c r="T1518" s="53" t="str">
        <f t="shared" si="78"/>
        <v/>
      </c>
      <c r="U1518" s="53" t="str">
        <f t="shared" si="78"/>
        <v/>
      </c>
      <c r="V1518" s="53" t="str">
        <f t="shared" si="78"/>
        <v/>
      </c>
      <c r="W1518" s="53" t="str">
        <f t="shared" si="78"/>
        <v/>
      </c>
      <c r="X1518" s="53" t="str">
        <f t="shared" si="78"/>
        <v/>
      </c>
    </row>
    <row r="1519" spans="18:24" hidden="1" x14ac:dyDescent="0.3">
      <c r="R1519">
        <f t="shared" si="76"/>
        <v>0</v>
      </c>
      <c r="S1519">
        <f t="shared" si="77"/>
        <v>0</v>
      </c>
      <c r="T1519" s="53" t="str">
        <f t="shared" si="78"/>
        <v/>
      </c>
      <c r="U1519" s="53" t="str">
        <f t="shared" si="78"/>
        <v/>
      </c>
      <c r="V1519" s="53" t="str">
        <f t="shared" si="78"/>
        <v/>
      </c>
      <c r="W1519" s="53" t="str">
        <f t="shared" si="78"/>
        <v/>
      </c>
      <c r="X1519" s="53" t="str">
        <f t="shared" si="78"/>
        <v/>
      </c>
    </row>
    <row r="1520" spans="18:24" hidden="1" x14ac:dyDescent="0.3">
      <c r="R1520">
        <f t="shared" si="76"/>
        <v>0</v>
      </c>
      <c r="S1520">
        <f t="shared" si="77"/>
        <v>0</v>
      </c>
      <c r="T1520" s="53" t="str">
        <f t="shared" si="78"/>
        <v/>
      </c>
      <c r="U1520" s="53" t="str">
        <f t="shared" si="78"/>
        <v/>
      </c>
      <c r="V1520" s="53" t="str">
        <f t="shared" si="78"/>
        <v/>
      </c>
      <c r="W1520" s="53" t="str">
        <f t="shared" si="78"/>
        <v/>
      </c>
      <c r="X1520" s="53" t="str">
        <f t="shared" si="78"/>
        <v/>
      </c>
    </row>
    <row r="1521" spans="18:24" hidden="1" x14ac:dyDescent="0.3">
      <c r="R1521">
        <f t="shared" si="76"/>
        <v>0</v>
      </c>
      <c r="S1521">
        <f t="shared" si="77"/>
        <v>0</v>
      </c>
      <c r="T1521" s="53" t="str">
        <f t="shared" si="78"/>
        <v/>
      </c>
      <c r="U1521" s="53" t="str">
        <f t="shared" si="78"/>
        <v/>
      </c>
      <c r="V1521" s="53" t="str">
        <f t="shared" si="78"/>
        <v/>
      </c>
      <c r="W1521" s="53" t="str">
        <f t="shared" si="78"/>
        <v/>
      </c>
      <c r="X1521" s="53" t="str">
        <f t="shared" si="78"/>
        <v/>
      </c>
    </row>
    <row r="1522" spans="18:24" hidden="1" x14ac:dyDescent="0.3">
      <c r="R1522">
        <f t="shared" si="76"/>
        <v>0</v>
      </c>
      <c r="S1522">
        <f t="shared" si="77"/>
        <v>0</v>
      </c>
      <c r="T1522" s="53" t="str">
        <f t="shared" si="78"/>
        <v/>
      </c>
      <c r="U1522" s="53" t="str">
        <f t="shared" si="78"/>
        <v/>
      </c>
      <c r="V1522" s="53" t="str">
        <f t="shared" si="78"/>
        <v/>
      </c>
      <c r="W1522" s="53" t="str">
        <f t="shared" si="78"/>
        <v/>
      </c>
      <c r="X1522" s="53" t="str">
        <f t="shared" si="78"/>
        <v/>
      </c>
    </row>
    <row r="1523" spans="18:24" hidden="1" x14ac:dyDescent="0.3">
      <c r="R1523">
        <f t="shared" si="76"/>
        <v>0</v>
      </c>
      <c r="S1523">
        <f t="shared" si="77"/>
        <v>0</v>
      </c>
      <c r="T1523" s="53" t="str">
        <f t="shared" si="78"/>
        <v/>
      </c>
      <c r="U1523" s="53" t="str">
        <f t="shared" si="78"/>
        <v/>
      </c>
      <c r="V1523" s="53" t="str">
        <f t="shared" si="78"/>
        <v/>
      </c>
      <c r="W1523" s="53" t="str">
        <f t="shared" si="78"/>
        <v/>
      </c>
      <c r="X1523" s="53" t="str">
        <f t="shared" si="78"/>
        <v/>
      </c>
    </row>
    <row r="1524" spans="18:24" hidden="1" x14ac:dyDescent="0.3">
      <c r="R1524">
        <f t="shared" si="76"/>
        <v>0</v>
      </c>
      <c r="S1524">
        <f t="shared" si="77"/>
        <v>0</v>
      </c>
      <c r="T1524" s="53" t="str">
        <f t="shared" si="78"/>
        <v/>
      </c>
      <c r="U1524" s="53" t="str">
        <f t="shared" si="78"/>
        <v/>
      </c>
      <c r="V1524" s="53" t="str">
        <f t="shared" si="78"/>
        <v/>
      </c>
      <c r="W1524" s="53" t="str">
        <f t="shared" si="78"/>
        <v/>
      </c>
      <c r="X1524" s="53" t="str">
        <f t="shared" si="78"/>
        <v/>
      </c>
    </row>
    <row r="1525" spans="18:24" hidden="1" x14ac:dyDescent="0.3">
      <c r="R1525">
        <f t="shared" si="76"/>
        <v>0</v>
      </c>
      <c r="S1525">
        <f t="shared" si="77"/>
        <v>0</v>
      </c>
      <c r="T1525" s="53" t="str">
        <f t="shared" si="78"/>
        <v/>
      </c>
      <c r="U1525" s="53" t="str">
        <f t="shared" si="78"/>
        <v/>
      </c>
      <c r="V1525" s="53" t="str">
        <f t="shared" si="78"/>
        <v/>
      </c>
      <c r="W1525" s="53" t="str">
        <f t="shared" si="78"/>
        <v/>
      </c>
      <c r="X1525" s="53" t="str">
        <f t="shared" si="78"/>
        <v/>
      </c>
    </row>
    <row r="1526" spans="18:24" hidden="1" x14ac:dyDescent="0.3">
      <c r="R1526">
        <f t="shared" si="76"/>
        <v>0</v>
      </c>
      <c r="S1526">
        <f t="shared" si="77"/>
        <v>0</v>
      </c>
      <c r="T1526" s="53" t="str">
        <f t="shared" si="78"/>
        <v/>
      </c>
      <c r="U1526" s="53" t="str">
        <f t="shared" si="78"/>
        <v/>
      </c>
      <c r="V1526" s="53" t="str">
        <f t="shared" si="78"/>
        <v/>
      </c>
      <c r="W1526" s="53" t="str">
        <f t="shared" si="78"/>
        <v/>
      </c>
      <c r="X1526" s="53" t="str">
        <f t="shared" si="78"/>
        <v/>
      </c>
    </row>
    <row r="1527" spans="18:24" hidden="1" x14ac:dyDescent="0.3">
      <c r="R1527">
        <f t="shared" si="76"/>
        <v>0</v>
      </c>
      <c r="S1527">
        <f t="shared" si="77"/>
        <v>0</v>
      </c>
      <c r="T1527" s="53" t="str">
        <f t="shared" si="78"/>
        <v/>
      </c>
      <c r="U1527" s="53" t="str">
        <f t="shared" si="78"/>
        <v/>
      </c>
      <c r="V1527" s="53" t="str">
        <f t="shared" si="78"/>
        <v/>
      </c>
      <c r="W1527" s="53" t="str">
        <f t="shared" si="78"/>
        <v/>
      </c>
      <c r="X1527" s="53" t="str">
        <f t="shared" si="78"/>
        <v/>
      </c>
    </row>
    <row r="1528" spans="18:24" hidden="1" x14ac:dyDescent="0.3">
      <c r="R1528">
        <f t="shared" si="76"/>
        <v>0</v>
      </c>
      <c r="S1528">
        <f t="shared" si="77"/>
        <v>0</v>
      </c>
      <c r="T1528" s="53" t="str">
        <f t="shared" si="78"/>
        <v/>
      </c>
      <c r="U1528" s="53" t="str">
        <f t="shared" si="78"/>
        <v/>
      </c>
      <c r="V1528" s="53" t="str">
        <f t="shared" si="78"/>
        <v/>
      </c>
      <c r="W1528" s="53" t="str">
        <f t="shared" si="78"/>
        <v/>
      </c>
      <c r="X1528" s="53" t="str">
        <f t="shared" si="78"/>
        <v/>
      </c>
    </row>
    <row r="1529" spans="18:24" hidden="1" x14ac:dyDescent="0.3">
      <c r="R1529">
        <f t="shared" si="76"/>
        <v>0</v>
      </c>
      <c r="S1529">
        <f t="shared" si="77"/>
        <v>0</v>
      </c>
      <c r="T1529" s="53" t="str">
        <f t="shared" si="78"/>
        <v/>
      </c>
      <c r="U1529" s="53" t="str">
        <f t="shared" si="78"/>
        <v/>
      </c>
      <c r="V1529" s="53" t="str">
        <f t="shared" si="78"/>
        <v/>
      </c>
      <c r="W1529" s="53" t="str">
        <f t="shared" si="78"/>
        <v/>
      </c>
      <c r="X1529" s="53" t="str">
        <f t="shared" si="78"/>
        <v/>
      </c>
    </row>
    <row r="1530" spans="18:24" hidden="1" x14ac:dyDescent="0.3">
      <c r="R1530">
        <f t="shared" si="76"/>
        <v>0</v>
      </c>
      <c r="S1530">
        <f t="shared" si="77"/>
        <v>0</v>
      </c>
      <c r="T1530" s="53" t="str">
        <f t="shared" si="78"/>
        <v/>
      </c>
      <c r="U1530" s="53" t="str">
        <f t="shared" si="78"/>
        <v/>
      </c>
      <c r="V1530" s="53" t="str">
        <f t="shared" si="78"/>
        <v/>
      </c>
      <c r="W1530" s="53" t="str">
        <f t="shared" si="78"/>
        <v/>
      </c>
      <c r="X1530" s="53" t="str">
        <f t="shared" si="78"/>
        <v/>
      </c>
    </row>
    <row r="1531" spans="18:24" hidden="1" x14ac:dyDescent="0.3">
      <c r="R1531">
        <f t="shared" si="76"/>
        <v>0</v>
      </c>
      <c r="S1531">
        <f t="shared" si="77"/>
        <v>0</v>
      </c>
      <c r="T1531" s="53" t="str">
        <f t="shared" si="78"/>
        <v/>
      </c>
      <c r="U1531" s="53" t="str">
        <f t="shared" si="78"/>
        <v/>
      </c>
      <c r="V1531" s="53" t="str">
        <f t="shared" si="78"/>
        <v/>
      </c>
      <c r="W1531" s="53" t="str">
        <f t="shared" si="78"/>
        <v/>
      </c>
      <c r="X1531" s="53" t="str">
        <f t="shared" si="78"/>
        <v/>
      </c>
    </row>
    <row r="1532" spans="18:24" hidden="1" x14ac:dyDescent="0.3">
      <c r="R1532">
        <f t="shared" si="76"/>
        <v>0</v>
      </c>
      <c r="S1532">
        <f t="shared" si="77"/>
        <v>0</v>
      </c>
      <c r="T1532" s="53" t="str">
        <f t="shared" si="78"/>
        <v/>
      </c>
      <c r="U1532" s="53" t="str">
        <f t="shared" si="78"/>
        <v/>
      </c>
      <c r="V1532" s="53" t="str">
        <f t="shared" si="78"/>
        <v/>
      </c>
      <c r="W1532" s="53" t="str">
        <f t="shared" si="78"/>
        <v/>
      </c>
      <c r="X1532" s="53" t="str">
        <f t="shared" si="78"/>
        <v/>
      </c>
    </row>
    <row r="1533" spans="18:24" hidden="1" x14ac:dyDescent="0.3">
      <c r="R1533">
        <f t="shared" si="76"/>
        <v>0</v>
      </c>
      <c r="S1533">
        <f t="shared" si="77"/>
        <v>0</v>
      </c>
      <c r="T1533" s="53" t="str">
        <f t="shared" si="78"/>
        <v/>
      </c>
      <c r="U1533" s="53" t="str">
        <f t="shared" si="78"/>
        <v/>
      </c>
      <c r="V1533" s="53" t="str">
        <f t="shared" si="78"/>
        <v/>
      </c>
      <c r="W1533" s="53" t="str">
        <f t="shared" si="78"/>
        <v/>
      </c>
      <c r="X1533" s="53" t="str">
        <f t="shared" si="78"/>
        <v/>
      </c>
    </row>
    <row r="1534" spans="18:24" hidden="1" x14ac:dyDescent="0.3">
      <c r="R1534">
        <f t="shared" si="76"/>
        <v>0</v>
      </c>
      <c r="S1534">
        <f t="shared" si="77"/>
        <v>0</v>
      </c>
      <c r="T1534" s="53" t="str">
        <f t="shared" si="78"/>
        <v/>
      </c>
      <c r="U1534" s="53" t="str">
        <f t="shared" si="78"/>
        <v/>
      </c>
      <c r="V1534" s="53" t="str">
        <f t="shared" si="78"/>
        <v/>
      </c>
      <c r="W1534" s="53" t="str">
        <f t="shared" si="78"/>
        <v/>
      </c>
      <c r="X1534" s="53" t="str">
        <f t="shared" si="78"/>
        <v/>
      </c>
    </row>
    <row r="1535" spans="18:24" hidden="1" x14ac:dyDescent="0.3">
      <c r="R1535">
        <f t="shared" si="76"/>
        <v>0</v>
      </c>
      <c r="S1535">
        <f t="shared" si="77"/>
        <v>0</v>
      </c>
      <c r="T1535" s="53" t="str">
        <f t="shared" si="78"/>
        <v/>
      </c>
      <c r="U1535" s="53" t="str">
        <f t="shared" si="78"/>
        <v/>
      </c>
      <c r="V1535" s="53" t="str">
        <f t="shared" si="78"/>
        <v/>
      </c>
      <c r="W1535" s="53" t="str">
        <f t="shared" si="78"/>
        <v/>
      </c>
      <c r="X1535" s="53" t="str">
        <f t="shared" si="78"/>
        <v/>
      </c>
    </row>
    <row r="1536" spans="18:24" hidden="1" x14ac:dyDescent="0.3">
      <c r="R1536">
        <f t="shared" si="76"/>
        <v>0</v>
      </c>
      <c r="S1536">
        <f t="shared" si="77"/>
        <v>0</v>
      </c>
      <c r="T1536" s="53" t="str">
        <f t="shared" si="78"/>
        <v/>
      </c>
      <c r="U1536" s="53" t="str">
        <f t="shared" si="78"/>
        <v/>
      </c>
      <c r="V1536" s="53" t="str">
        <f t="shared" si="78"/>
        <v/>
      </c>
      <c r="W1536" s="53" t="str">
        <f t="shared" si="78"/>
        <v/>
      </c>
      <c r="X1536" s="53" t="str">
        <f t="shared" si="78"/>
        <v/>
      </c>
    </row>
    <row r="1537" spans="18:24" hidden="1" x14ac:dyDescent="0.3">
      <c r="R1537">
        <f t="shared" si="76"/>
        <v>0</v>
      </c>
      <c r="S1537">
        <f t="shared" si="77"/>
        <v>0</v>
      </c>
      <c r="T1537" s="53" t="str">
        <f t="shared" si="78"/>
        <v/>
      </c>
      <c r="U1537" s="53" t="str">
        <f t="shared" si="78"/>
        <v/>
      </c>
      <c r="V1537" s="53" t="str">
        <f t="shared" si="78"/>
        <v/>
      </c>
      <c r="W1537" s="53" t="str">
        <f t="shared" si="78"/>
        <v/>
      </c>
      <c r="X1537" s="53" t="str">
        <f t="shared" si="78"/>
        <v/>
      </c>
    </row>
    <row r="1538" spans="18:24" hidden="1" x14ac:dyDescent="0.3">
      <c r="R1538">
        <f t="shared" si="76"/>
        <v>0</v>
      </c>
      <c r="S1538">
        <f t="shared" si="77"/>
        <v>0</v>
      </c>
      <c r="T1538" s="53" t="str">
        <f t="shared" si="78"/>
        <v/>
      </c>
      <c r="U1538" s="53" t="str">
        <f t="shared" si="78"/>
        <v/>
      </c>
      <c r="V1538" s="53" t="str">
        <f t="shared" si="78"/>
        <v/>
      </c>
      <c r="W1538" s="53" t="str">
        <f t="shared" si="78"/>
        <v/>
      </c>
      <c r="X1538" s="53" t="str">
        <f t="shared" si="78"/>
        <v/>
      </c>
    </row>
    <row r="1539" spans="18:24" hidden="1" x14ac:dyDescent="0.3">
      <c r="R1539">
        <f t="shared" si="76"/>
        <v>0</v>
      </c>
      <c r="S1539">
        <f t="shared" si="77"/>
        <v>0</v>
      </c>
      <c r="T1539" s="53" t="str">
        <f t="shared" si="78"/>
        <v/>
      </c>
      <c r="U1539" s="53" t="str">
        <f t="shared" si="78"/>
        <v/>
      </c>
      <c r="V1539" s="53" t="str">
        <f t="shared" si="78"/>
        <v/>
      </c>
      <c r="W1539" s="53" t="str">
        <f t="shared" si="78"/>
        <v/>
      </c>
      <c r="X1539" s="53" t="str">
        <f t="shared" si="78"/>
        <v/>
      </c>
    </row>
    <row r="1540" spans="18:24" hidden="1" x14ac:dyDescent="0.3">
      <c r="R1540">
        <f t="shared" si="76"/>
        <v>0</v>
      </c>
      <c r="S1540">
        <f t="shared" si="77"/>
        <v>0</v>
      </c>
      <c r="T1540" s="53" t="str">
        <f t="shared" si="78"/>
        <v/>
      </c>
      <c r="U1540" s="53" t="str">
        <f t="shared" si="78"/>
        <v/>
      </c>
      <c r="V1540" s="53" t="str">
        <f t="shared" si="78"/>
        <v/>
      </c>
      <c r="W1540" s="53" t="str">
        <f t="shared" si="78"/>
        <v/>
      </c>
      <c r="X1540" s="53" t="str">
        <f t="shared" si="78"/>
        <v/>
      </c>
    </row>
    <row r="1541" spans="18:24" hidden="1" x14ac:dyDescent="0.3">
      <c r="R1541">
        <f t="shared" si="76"/>
        <v>0</v>
      </c>
      <c r="S1541">
        <f t="shared" si="77"/>
        <v>0</v>
      </c>
      <c r="T1541" s="53" t="str">
        <f t="shared" si="78"/>
        <v/>
      </c>
      <c r="U1541" s="53" t="str">
        <f t="shared" si="78"/>
        <v/>
      </c>
      <c r="V1541" s="53" t="str">
        <f t="shared" si="78"/>
        <v/>
      </c>
      <c r="W1541" s="53" t="str">
        <f t="shared" si="78"/>
        <v/>
      </c>
      <c r="X1541" s="53" t="str">
        <f t="shared" si="78"/>
        <v/>
      </c>
    </row>
    <row r="1542" spans="18:24" hidden="1" x14ac:dyDescent="0.3">
      <c r="R1542">
        <f t="shared" si="76"/>
        <v>0</v>
      </c>
      <c r="S1542">
        <f t="shared" si="77"/>
        <v>0</v>
      </c>
      <c r="T1542" s="53" t="str">
        <f t="shared" si="78"/>
        <v/>
      </c>
      <c r="U1542" s="53" t="str">
        <f t="shared" si="78"/>
        <v/>
      </c>
      <c r="V1542" s="53" t="str">
        <f t="shared" si="78"/>
        <v/>
      </c>
      <c r="W1542" s="53" t="str">
        <f t="shared" si="78"/>
        <v/>
      </c>
      <c r="X1542" s="53" t="str">
        <f t="shared" si="78"/>
        <v/>
      </c>
    </row>
    <row r="1543" spans="18:24" hidden="1" x14ac:dyDescent="0.3">
      <c r="R1543">
        <f t="shared" ref="R1543:R1606" si="79">IF(OR(D1543="GRUPO TEPSA",D1543="TODAS"),P1543/5,P1543)</f>
        <v>0</v>
      </c>
      <c r="S1543">
        <f t="shared" si="77"/>
        <v>0</v>
      </c>
      <c r="T1543" s="53" t="str">
        <f t="shared" si="78"/>
        <v/>
      </c>
      <c r="U1543" s="53" t="str">
        <f t="shared" si="78"/>
        <v/>
      </c>
      <c r="V1543" s="53" t="str">
        <f t="shared" si="78"/>
        <v/>
      </c>
      <c r="W1543" s="53" t="str">
        <f t="shared" si="78"/>
        <v/>
      </c>
      <c r="X1543" s="53" t="str">
        <f t="shared" si="78"/>
        <v/>
      </c>
    </row>
    <row r="1544" spans="18:24" hidden="1" x14ac:dyDescent="0.3">
      <c r="R1544">
        <f t="shared" si="79"/>
        <v>0</v>
      </c>
      <c r="S1544">
        <f t="shared" si="77"/>
        <v>0</v>
      </c>
      <c r="T1544" s="53" t="str">
        <f t="shared" si="78"/>
        <v/>
      </c>
      <c r="U1544" s="53" t="str">
        <f t="shared" si="78"/>
        <v/>
      </c>
      <c r="V1544" s="53" t="str">
        <f t="shared" si="78"/>
        <v/>
      </c>
      <c r="W1544" s="53" t="str">
        <f t="shared" si="78"/>
        <v/>
      </c>
      <c r="X1544" s="53" t="str">
        <f t="shared" si="78"/>
        <v/>
      </c>
    </row>
    <row r="1545" spans="18:24" hidden="1" x14ac:dyDescent="0.3">
      <c r="R1545">
        <f t="shared" si="79"/>
        <v>0</v>
      </c>
      <c r="S1545">
        <f t="shared" si="77"/>
        <v>0</v>
      </c>
      <c r="T1545" s="53" t="str">
        <f t="shared" si="78"/>
        <v/>
      </c>
      <c r="U1545" s="53" t="str">
        <f t="shared" si="78"/>
        <v/>
      </c>
      <c r="V1545" s="53" t="str">
        <f t="shared" si="78"/>
        <v/>
      </c>
      <c r="W1545" s="53" t="str">
        <f t="shared" si="78"/>
        <v/>
      </c>
      <c r="X1545" s="53" t="str">
        <f t="shared" si="78"/>
        <v/>
      </c>
    </row>
    <row r="1546" spans="18:24" hidden="1" x14ac:dyDescent="0.3">
      <c r="R1546">
        <f t="shared" si="79"/>
        <v>0</v>
      </c>
      <c r="S1546">
        <f t="shared" si="77"/>
        <v>0</v>
      </c>
      <c r="T1546" s="53" t="str">
        <f t="shared" si="78"/>
        <v/>
      </c>
      <c r="U1546" s="53" t="str">
        <f t="shared" si="78"/>
        <v/>
      </c>
      <c r="V1546" s="53" t="str">
        <f t="shared" si="78"/>
        <v/>
      </c>
      <c r="W1546" s="53" t="str">
        <f t="shared" si="78"/>
        <v/>
      </c>
      <c r="X1546" s="53" t="str">
        <f t="shared" si="78"/>
        <v/>
      </c>
    </row>
    <row r="1547" spans="18:24" hidden="1" x14ac:dyDescent="0.3">
      <c r="R1547">
        <f t="shared" si="79"/>
        <v>0</v>
      </c>
      <c r="S1547">
        <f t="shared" ref="S1547:S1610" si="80">IF(OR(D1547="GRUPO TEPSA",D1547="TODAS"),Q1547/5,Q1547)</f>
        <v>0</v>
      </c>
      <c r="T1547" s="53" t="str">
        <f t="shared" si="78"/>
        <v/>
      </c>
      <c r="U1547" s="53" t="str">
        <f t="shared" si="78"/>
        <v/>
      </c>
      <c r="V1547" s="53" t="str">
        <f t="shared" si="78"/>
        <v/>
      </c>
      <c r="W1547" s="53" t="str">
        <f t="shared" si="78"/>
        <v/>
      </c>
      <c r="X1547" s="53" t="str">
        <f t="shared" si="78"/>
        <v/>
      </c>
    </row>
    <row r="1548" spans="18:24" hidden="1" x14ac:dyDescent="0.3">
      <c r="R1548">
        <f t="shared" si="79"/>
        <v>0</v>
      </c>
      <c r="S1548">
        <f t="shared" si="80"/>
        <v>0</v>
      </c>
      <c r="T1548" s="53" t="str">
        <f t="shared" si="78"/>
        <v/>
      </c>
      <c r="U1548" s="53" t="str">
        <f t="shared" si="78"/>
        <v/>
      </c>
      <c r="V1548" s="53" t="str">
        <f t="shared" si="78"/>
        <v/>
      </c>
      <c r="W1548" s="53" t="str">
        <f t="shared" si="78"/>
        <v/>
      </c>
      <c r="X1548" s="53" t="str">
        <f t="shared" si="78"/>
        <v/>
      </c>
    </row>
    <row r="1549" spans="18:24" hidden="1" x14ac:dyDescent="0.3">
      <c r="R1549">
        <f t="shared" si="79"/>
        <v>0</v>
      </c>
      <c r="S1549">
        <f t="shared" si="80"/>
        <v>0</v>
      </c>
      <c r="T1549" s="53" t="str">
        <f t="shared" ref="T1549:X1599" si="81">IF(OR(COUNTIF($D1549,"*"&amp;T$5&amp;"*")&gt;0,$D1549="GRUPO TEPSA"),T$5,"")</f>
        <v/>
      </c>
      <c r="U1549" s="53" t="str">
        <f t="shared" si="81"/>
        <v/>
      </c>
      <c r="V1549" s="53" t="str">
        <f t="shared" si="81"/>
        <v/>
      </c>
      <c r="W1549" s="53" t="str">
        <f t="shared" si="81"/>
        <v/>
      </c>
      <c r="X1549" s="53" t="str">
        <f t="shared" si="81"/>
        <v/>
      </c>
    </row>
    <row r="1550" spans="18:24" hidden="1" x14ac:dyDescent="0.3">
      <c r="R1550">
        <f t="shared" si="79"/>
        <v>0</v>
      </c>
      <c r="S1550">
        <f t="shared" si="80"/>
        <v>0</v>
      </c>
      <c r="T1550" s="53" t="str">
        <f t="shared" si="81"/>
        <v/>
      </c>
      <c r="U1550" s="53" t="str">
        <f t="shared" si="81"/>
        <v/>
      </c>
      <c r="V1550" s="53" t="str">
        <f t="shared" si="81"/>
        <v/>
      </c>
      <c r="W1550" s="53" t="str">
        <f t="shared" si="81"/>
        <v/>
      </c>
      <c r="X1550" s="53" t="str">
        <f t="shared" si="81"/>
        <v/>
      </c>
    </row>
    <row r="1551" spans="18:24" hidden="1" x14ac:dyDescent="0.3">
      <c r="R1551">
        <f t="shared" si="79"/>
        <v>0</v>
      </c>
      <c r="S1551">
        <f t="shared" si="80"/>
        <v>0</v>
      </c>
      <c r="T1551" s="53" t="str">
        <f t="shared" si="81"/>
        <v/>
      </c>
      <c r="U1551" s="53" t="str">
        <f t="shared" si="81"/>
        <v/>
      </c>
      <c r="V1551" s="53" t="str">
        <f t="shared" si="81"/>
        <v/>
      </c>
      <c r="W1551" s="53" t="str">
        <f t="shared" si="81"/>
        <v/>
      </c>
      <c r="X1551" s="53" t="str">
        <f t="shared" si="81"/>
        <v/>
      </c>
    </row>
    <row r="1552" spans="18:24" hidden="1" x14ac:dyDescent="0.3">
      <c r="R1552">
        <f t="shared" si="79"/>
        <v>0</v>
      </c>
      <c r="S1552">
        <f t="shared" si="80"/>
        <v>0</v>
      </c>
      <c r="T1552" s="53" t="str">
        <f t="shared" si="81"/>
        <v/>
      </c>
      <c r="U1552" s="53" t="str">
        <f t="shared" si="81"/>
        <v/>
      </c>
      <c r="V1552" s="53" t="str">
        <f t="shared" si="81"/>
        <v/>
      </c>
      <c r="W1552" s="53" t="str">
        <f t="shared" si="81"/>
        <v/>
      </c>
      <c r="X1552" s="53" t="str">
        <f t="shared" si="81"/>
        <v/>
      </c>
    </row>
    <row r="1553" spans="18:24" hidden="1" x14ac:dyDescent="0.3">
      <c r="R1553">
        <f t="shared" si="79"/>
        <v>0</v>
      </c>
      <c r="S1553">
        <f t="shared" si="80"/>
        <v>0</v>
      </c>
      <c r="T1553" s="53" t="str">
        <f t="shared" si="81"/>
        <v/>
      </c>
      <c r="U1553" s="53" t="str">
        <f t="shared" si="81"/>
        <v/>
      </c>
      <c r="V1553" s="53" t="str">
        <f t="shared" si="81"/>
        <v/>
      </c>
      <c r="W1553" s="53" t="str">
        <f t="shared" si="81"/>
        <v/>
      </c>
      <c r="X1553" s="53" t="str">
        <f t="shared" si="81"/>
        <v/>
      </c>
    </row>
    <row r="1554" spans="18:24" hidden="1" x14ac:dyDescent="0.3">
      <c r="R1554">
        <f t="shared" si="79"/>
        <v>0</v>
      </c>
      <c r="S1554">
        <f t="shared" si="80"/>
        <v>0</v>
      </c>
      <c r="T1554" s="53" t="str">
        <f t="shared" si="81"/>
        <v/>
      </c>
      <c r="U1554" s="53" t="str">
        <f t="shared" si="81"/>
        <v/>
      </c>
      <c r="V1554" s="53" t="str">
        <f t="shared" si="81"/>
        <v/>
      </c>
      <c r="W1554" s="53" t="str">
        <f t="shared" si="81"/>
        <v/>
      </c>
      <c r="X1554" s="53" t="str">
        <f t="shared" si="81"/>
        <v/>
      </c>
    </row>
    <row r="1555" spans="18:24" hidden="1" x14ac:dyDescent="0.3">
      <c r="R1555">
        <f t="shared" si="79"/>
        <v>0</v>
      </c>
      <c r="S1555">
        <f t="shared" si="80"/>
        <v>0</v>
      </c>
      <c r="T1555" s="53" t="str">
        <f t="shared" si="81"/>
        <v/>
      </c>
      <c r="U1555" s="53" t="str">
        <f t="shared" si="81"/>
        <v/>
      </c>
      <c r="V1555" s="53" t="str">
        <f t="shared" si="81"/>
        <v/>
      </c>
      <c r="W1555" s="53" t="str">
        <f t="shared" si="81"/>
        <v/>
      </c>
      <c r="X1555" s="53" t="str">
        <f t="shared" si="81"/>
        <v/>
      </c>
    </row>
    <row r="1556" spans="18:24" hidden="1" x14ac:dyDescent="0.3">
      <c r="R1556">
        <f t="shared" si="79"/>
        <v>0</v>
      </c>
      <c r="S1556">
        <f t="shared" si="80"/>
        <v>0</v>
      </c>
      <c r="T1556" s="53" t="str">
        <f t="shared" si="81"/>
        <v/>
      </c>
      <c r="U1556" s="53" t="str">
        <f t="shared" si="81"/>
        <v/>
      </c>
      <c r="V1556" s="53" t="str">
        <f t="shared" si="81"/>
        <v/>
      </c>
      <c r="W1556" s="53" t="str">
        <f t="shared" si="81"/>
        <v/>
      </c>
      <c r="X1556" s="53" t="str">
        <f t="shared" si="81"/>
        <v/>
      </c>
    </row>
    <row r="1557" spans="18:24" hidden="1" x14ac:dyDescent="0.3">
      <c r="R1557">
        <f t="shared" si="79"/>
        <v>0</v>
      </c>
      <c r="S1557">
        <f t="shared" si="80"/>
        <v>0</v>
      </c>
      <c r="T1557" s="53" t="str">
        <f t="shared" si="81"/>
        <v/>
      </c>
      <c r="U1557" s="53" t="str">
        <f t="shared" si="81"/>
        <v/>
      </c>
      <c r="V1557" s="53" t="str">
        <f t="shared" si="81"/>
        <v/>
      </c>
      <c r="W1557" s="53" t="str">
        <f t="shared" si="81"/>
        <v/>
      </c>
      <c r="X1557" s="53" t="str">
        <f t="shared" si="81"/>
        <v/>
      </c>
    </row>
    <row r="1558" spans="18:24" hidden="1" x14ac:dyDescent="0.3">
      <c r="R1558">
        <f t="shared" si="79"/>
        <v>0</v>
      </c>
      <c r="S1558">
        <f t="shared" si="80"/>
        <v>0</v>
      </c>
      <c r="T1558" s="53" t="str">
        <f t="shared" si="81"/>
        <v/>
      </c>
      <c r="U1558" s="53" t="str">
        <f t="shared" si="81"/>
        <v/>
      </c>
      <c r="V1558" s="53" t="str">
        <f t="shared" si="81"/>
        <v/>
      </c>
      <c r="W1558" s="53" t="str">
        <f t="shared" si="81"/>
        <v/>
      </c>
      <c r="X1558" s="53" t="str">
        <f t="shared" si="81"/>
        <v/>
      </c>
    </row>
    <row r="1559" spans="18:24" hidden="1" x14ac:dyDescent="0.3">
      <c r="R1559">
        <f t="shared" si="79"/>
        <v>0</v>
      </c>
      <c r="S1559">
        <f t="shared" si="80"/>
        <v>0</v>
      </c>
      <c r="T1559" s="53" t="str">
        <f t="shared" si="81"/>
        <v/>
      </c>
      <c r="U1559" s="53" t="str">
        <f t="shared" si="81"/>
        <v/>
      </c>
      <c r="V1559" s="53" t="str">
        <f t="shared" si="81"/>
        <v/>
      </c>
      <c r="W1559" s="53" t="str">
        <f t="shared" si="81"/>
        <v/>
      </c>
      <c r="X1559" s="53" t="str">
        <f t="shared" si="81"/>
        <v/>
      </c>
    </row>
    <row r="1560" spans="18:24" hidden="1" x14ac:dyDescent="0.3">
      <c r="R1560">
        <f t="shared" si="79"/>
        <v>0</v>
      </c>
      <c r="S1560">
        <f t="shared" si="80"/>
        <v>0</v>
      </c>
      <c r="T1560" s="53" t="str">
        <f t="shared" si="81"/>
        <v/>
      </c>
      <c r="U1560" s="53" t="str">
        <f t="shared" si="81"/>
        <v/>
      </c>
      <c r="V1560" s="53" t="str">
        <f t="shared" si="81"/>
        <v/>
      </c>
      <c r="W1560" s="53" t="str">
        <f t="shared" si="81"/>
        <v/>
      </c>
      <c r="X1560" s="53" t="str">
        <f t="shared" si="81"/>
        <v/>
      </c>
    </row>
    <row r="1561" spans="18:24" hidden="1" x14ac:dyDescent="0.3">
      <c r="R1561">
        <f t="shared" si="79"/>
        <v>0</v>
      </c>
      <c r="S1561">
        <f t="shared" si="80"/>
        <v>0</v>
      </c>
      <c r="T1561" s="53" t="str">
        <f t="shared" si="81"/>
        <v/>
      </c>
      <c r="U1561" s="53" t="str">
        <f t="shared" si="81"/>
        <v/>
      </c>
      <c r="V1561" s="53" t="str">
        <f t="shared" si="81"/>
        <v/>
      </c>
      <c r="W1561" s="53" t="str">
        <f t="shared" si="81"/>
        <v/>
      </c>
      <c r="X1561" s="53" t="str">
        <f t="shared" si="81"/>
        <v/>
      </c>
    </row>
    <row r="1562" spans="18:24" hidden="1" x14ac:dyDescent="0.3">
      <c r="R1562">
        <f t="shared" si="79"/>
        <v>0</v>
      </c>
      <c r="S1562">
        <f t="shared" si="80"/>
        <v>0</v>
      </c>
      <c r="T1562" s="53" t="str">
        <f t="shared" si="81"/>
        <v/>
      </c>
      <c r="U1562" s="53" t="str">
        <f t="shared" si="81"/>
        <v/>
      </c>
      <c r="V1562" s="53" t="str">
        <f t="shared" si="81"/>
        <v/>
      </c>
      <c r="W1562" s="53" t="str">
        <f t="shared" si="81"/>
        <v/>
      </c>
      <c r="X1562" s="53" t="str">
        <f t="shared" si="81"/>
        <v/>
      </c>
    </row>
    <row r="1563" spans="18:24" hidden="1" x14ac:dyDescent="0.3">
      <c r="R1563">
        <f t="shared" si="79"/>
        <v>0</v>
      </c>
      <c r="S1563">
        <f t="shared" si="80"/>
        <v>0</v>
      </c>
      <c r="T1563" s="53" t="str">
        <f t="shared" si="81"/>
        <v/>
      </c>
      <c r="U1563" s="53" t="str">
        <f t="shared" si="81"/>
        <v/>
      </c>
      <c r="V1563" s="53" t="str">
        <f t="shared" si="81"/>
        <v/>
      </c>
      <c r="W1563" s="53" t="str">
        <f t="shared" si="81"/>
        <v/>
      </c>
      <c r="X1563" s="53" t="str">
        <f t="shared" si="81"/>
        <v/>
      </c>
    </row>
    <row r="1564" spans="18:24" hidden="1" x14ac:dyDescent="0.3">
      <c r="R1564">
        <f t="shared" si="79"/>
        <v>0</v>
      </c>
      <c r="S1564">
        <f t="shared" si="80"/>
        <v>0</v>
      </c>
      <c r="T1564" s="53" t="str">
        <f t="shared" si="81"/>
        <v/>
      </c>
      <c r="U1564" s="53" t="str">
        <f t="shared" si="81"/>
        <v/>
      </c>
      <c r="V1564" s="53" t="str">
        <f t="shared" si="81"/>
        <v/>
      </c>
      <c r="W1564" s="53" t="str">
        <f t="shared" si="81"/>
        <v/>
      </c>
      <c r="X1564" s="53" t="str">
        <f t="shared" si="81"/>
        <v/>
      </c>
    </row>
    <row r="1565" spans="18:24" hidden="1" x14ac:dyDescent="0.3">
      <c r="R1565">
        <f t="shared" si="79"/>
        <v>0</v>
      </c>
      <c r="S1565">
        <f t="shared" si="80"/>
        <v>0</v>
      </c>
      <c r="T1565" s="53" t="str">
        <f t="shared" si="81"/>
        <v/>
      </c>
      <c r="U1565" s="53" t="str">
        <f t="shared" si="81"/>
        <v/>
      </c>
      <c r="V1565" s="53" t="str">
        <f t="shared" si="81"/>
        <v/>
      </c>
      <c r="W1565" s="53" t="str">
        <f t="shared" si="81"/>
        <v/>
      </c>
      <c r="X1565" s="53" t="str">
        <f t="shared" si="81"/>
        <v/>
      </c>
    </row>
    <row r="1566" spans="18:24" hidden="1" x14ac:dyDescent="0.3">
      <c r="R1566">
        <f t="shared" si="79"/>
        <v>0</v>
      </c>
      <c r="S1566">
        <f t="shared" si="80"/>
        <v>0</v>
      </c>
      <c r="T1566" s="53" t="str">
        <f t="shared" si="81"/>
        <v/>
      </c>
      <c r="U1566" s="53" t="str">
        <f t="shared" si="81"/>
        <v/>
      </c>
      <c r="V1566" s="53" t="str">
        <f t="shared" si="81"/>
        <v/>
      </c>
      <c r="W1566" s="53" t="str">
        <f t="shared" si="81"/>
        <v/>
      </c>
      <c r="X1566" s="53" t="str">
        <f t="shared" si="81"/>
        <v/>
      </c>
    </row>
    <row r="1567" spans="18:24" hidden="1" x14ac:dyDescent="0.3">
      <c r="R1567">
        <f t="shared" si="79"/>
        <v>0</v>
      </c>
      <c r="S1567">
        <f t="shared" si="80"/>
        <v>0</v>
      </c>
      <c r="T1567" s="53" t="str">
        <f t="shared" si="81"/>
        <v/>
      </c>
      <c r="U1567" s="53" t="str">
        <f t="shared" si="81"/>
        <v/>
      </c>
      <c r="V1567" s="53" t="str">
        <f t="shared" si="81"/>
        <v/>
      </c>
      <c r="W1567" s="53" t="str">
        <f t="shared" si="81"/>
        <v/>
      </c>
      <c r="X1567" s="53" t="str">
        <f t="shared" si="81"/>
        <v/>
      </c>
    </row>
    <row r="1568" spans="18:24" hidden="1" x14ac:dyDescent="0.3">
      <c r="R1568">
        <f t="shared" si="79"/>
        <v>0</v>
      </c>
      <c r="S1568">
        <f t="shared" si="80"/>
        <v>0</v>
      </c>
      <c r="T1568" s="53" t="str">
        <f t="shared" si="81"/>
        <v/>
      </c>
      <c r="U1568" s="53" t="str">
        <f t="shared" si="81"/>
        <v/>
      </c>
      <c r="V1568" s="53" t="str">
        <f t="shared" si="81"/>
        <v/>
      </c>
      <c r="W1568" s="53" t="str">
        <f t="shared" si="81"/>
        <v/>
      </c>
      <c r="X1568" s="53" t="str">
        <f t="shared" si="81"/>
        <v/>
      </c>
    </row>
    <row r="1569" spans="18:24" hidden="1" x14ac:dyDescent="0.3">
      <c r="R1569">
        <f t="shared" si="79"/>
        <v>0</v>
      </c>
      <c r="S1569">
        <f t="shared" si="80"/>
        <v>0</v>
      </c>
      <c r="T1569" s="53" t="str">
        <f t="shared" si="81"/>
        <v/>
      </c>
      <c r="U1569" s="53" t="str">
        <f t="shared" si="81"/>
        <v/>
      </c>
      <c r="V1569" s="53" t="str">
        <f t="shared" si="81"/>
        <v/>
      </c>
      <c r="W1569" s="53" t="str">
        <f t="shared" si="81"/>
        <v/>
      </c>
      <c r="X1569" s="53" t="str">
        <f t="shared" si="81"/>
        <v/>
      </c>
    </row>
    <row r="1570" spans="18:24" hidden="1" x14ac:dyDescent="0.3">
      <c r="R1570">
        <f t="shared" si="79"/>
        <v>0</v>
      </c>
      <c r="S1570">
        <f t="shared" si="80"/>
        <v>0</v>
      </c>
      <c r="T1570" s="53" t="str">
        <f t="shared" si="81"/>
        <v/>
      </c>
      <c r="U1570" s="53" t="str">
        <f t="shared" si="81"/>
        <v/>
      </c>
      <c r="V1570" s="53" t="str">
        <f t="shared" si="81"/>
        <v/>
      </c>
      <c r="W1570" s="53" t="str">
        <f t="shared" si="81"/>
        <v/>
      </c>
      <c r="X1570" s="53" t="str">
        <f t="shared" si="81"/>
        <v/>
      </c>
    </row>
    <row r="1571" spans="18:24" hidden="1" x14ac:dyDescent="0.3">
      <c r="R1571">
        <f t="shared" si="79"/>
        <v>0</v>
      </c>
      <c r="S1571">
        <f t="shared" si="80"/>
        <v>0</v>
      </c>
      <c r="T1571" s="53" t="str">
        <f t="shared" si="81"/>
        <v/>
      </c>
      <c r="U1571" s="53" t="str">
        <f t="shared" si="81"/>
        <v/>
      </c>
      <c r="V1571" s="53" t="str">
        <f t="shared" si="81"/>
        <v/>
      </c>
      <c r="W1571" s="53" t="str">
        <f t="shared" si="81"/>
        <v/>
      </c>
      <c r="X1571" s="53" t="str">
        <f t="shared" si="81"/>
        <v/>
      </c>
    </row>
    <row r="1572" spans="18:24" hidden="1" x14ac:dyDescent="0.3">
      <c r="R1572">
        <f t="shared" si="79"/>
        <v>0</v>
      </c>
      <c r="S1572">
        <f t="shared" si="80"/>
        <v>0</v>
      </c>
      <c r="T1572" s="53" t="str">
        <f t="shared" si="81"/>
        <v/>
      </c>
      <c r="U1572" s="53" t="str">
        <f t="shared" si="81"/>
        <v/>
      </c>
      <c r="V1572" s="53" t="str">
        <f t="shared" si="81"/>
        <v/>
      </c>
      <c r="W1572" s="53" t="str">
        <f t="shared" si="81"/>
        <v/>
      </c>
      <c r="X1572" s="53" t="str">
        <f t="shared" si="81"/>
        <v/>
      </c>
    </row>
    <row r="1573" spans="18:24" hidden="1" x14ac:dyDescent="0.3">
      <c r="R1573">
        <f t="shared" si="79"/>
        <v>0</v>
      </c>
      <c r="S1573">
        <f t="shared" si="80"/>
        <v>0</v>
      </c>
      <c r="T1573" s="53" t="str">
        <f t="shared" si="81"/>
        <v/>
      </c>
      <c r="U1573" s="53" t="str">
        <f t="shared" si="81"/>
        <v/>
      </c>
      <c r="V1573" s="53" t="str">
        <f t="shared" si="81"/>
        <v/>
      </c>
      <c r="W1573" s="53" t="str">
        <f t="shared" si="81"/>
        <v/>
      </c>
      <c r="X1573" s="53" t="str">
        <f t="shared" si="81"/>
        <v/>
      </c>
    </row>
    <row r="1574" spans="18:24" hidden="1" x14ac:dyDescent="0.3">
      <c r="R1574">
        <f t="shared" si="79"/>
        <v>0</v>
      </c>
      <c r="S1574">
        <f t="shared" si="80"/>
        <v>0</v>
      </c>
      <c r="T1574" s="53" t="str">
        <f t="shared" si="81"/>
        <v/>
      </c>
      <c r="U1574" s="53" t="str">
        <f t="shared" si="81"/>
        <v/>
      </c>
      <c r="V1574" s="53" t="str">
        <f t="shared" si="81"/>
        <v/>
      </c>
      <c r="W1574" s="53" t="str">
        <f t="shared" si="81"/>
        <v/>
      </c>
      <c r="X1574" s="53" t="str">
        <f t="shared" si="81"/>
        <v/>
      </c>
    </row>
    <row r="1575" spans="18:24" hidden="1" x14ac:dyDescent="0.3">
      <c r="R1575">
        <f t="shared" si="79"/>
        <v>0</v>
      </c>
      <c r="S1575">
        <f t="shared" si="80"/>
        <v>0</v>
      </c>
      <c r="T1575" s="53" t="str">
        <f t="shared" si="81"/>
        <v/>
      </c>
      <c r="U1575" s="53" t="str">
        <f t="shared" si="81"/>
        <v/>
      </c>
      <c r="V1575" s="53" t="str">
        <f t="shared" si="81"/>
        <v/>
      </c>
      <c r="W1575" s="53" t="str">
        <f t="shared" si="81"/>
        <v/>
      </c>
      <c r="X1575" s="53" t="str">
        <f t="shared" si="81"/>
        <v/>
      </c>
    </row>
    <row r="1576" spans="18:24" hidden="1" x14ac:dyDescent="0.3">
      <c r="R1576">
        <f t="shared" si="79"/>
        <v>0</v>
      </c>
      <c r="S1576">
        <f t="shared" si="80"/>
        <v>0</v>
      </c>
      <c r="T1576" s="53" t="str">
        <f t="shared" si="81"/>
        <v/>
      </c>
      <c r="U1576" s="53" t="str">
        <f t="shared" si="81"/>
        <v/>
      </c>
      <c r="V1576" s="53" t="str">
        <f t="shared" si="81"/>
        <v/>
      </c>
      <c r="W1576" s="53" t="str">
        <f t="shared" si="81"/>
        <v/>
      </c>
      <c r="X1576" s="53" t="str">
        <f t="shared" si="81"/>
        <v/>
      </c>
    </row>
    <row r="1577" spans="18:24" hidden="1" x14ac:dyDescent="0.3">
      <c r="R1577">
        <f t="shared" si="79"/>
        <v>0</v>
      </c>
      <c r="S1577">
        <f t="shared" si="80"/>
        <v>0</v>
      </c>
      <c r="T1577" s="53" t="str">
        <f t="shared" si="81"/>
        <v/>
      </c>
      <c r="U1577" s="53" t="str">
        <f t="shared" si="81"/>
        <v/>
      </c>
      <c r="V1577" s="53" t="str">
        <f t="shared" si="81"/>
        <v/>
      </c>
      <c r="W1577" s="53" t="str">
        <f t="shared" si="81"/>
        <v/>
      </c>
      <c r="X1577" s="53" t="str">
        <f t="shared" si="81"/>
        <v/>
      </c>
    </row>
    <row r="1578" spans="18:24" hidden="1" x14ac:dyDescent="0.3">
      <c r="R1578">
        <f t="shared" si="79"/>
        <v>0</v>
      </c>
      <c r="S1578">
        <f t="shared" si="80"/>
        <v>0</v>
      </c>
      <c r="T1578" s="53" t="str">
        <f t="shared" si="81"/>
        <v/>
      </c>
      <c r="U1578" s="53" t="str">
        <f t="shared" si="81"/>
        <v/>
      </c>
      <c r="V1578" s="53" t="str">
        <f t="shared" si="81"/>
        <v/>
      </c>
      <c r="W1578" s="53" t="str">
        <f t="shared" si="81"/>
        <v/>
      </c>
      <c r="X1578" s="53" t="str">
        <f t="shared" si="81"/>
        <v/>
      </c>
    </row>
    <row r="1579" spans="18:24" hidden="1" x14ac:dyDescent="0.3">
      <c r="R1579">
        <f t="shared" si="79"/>
        <v>0</v>
      </c>
      <c r="S1579">
        <f t="shared" si="80"/>
        <v>0</v>
      </c>
      <c r="T1579" s="53" t="str">
        <f t="shared" si="81"/>
        <v/>
      </c>
      <c r="U1579" s="53" t="str">
        <f t="shared" si="81"/>
        <v/>
      </c>
      <c r="V1579" s="53" t="str">
        <f t="shared" si="81"/>
        <v/>
      </c>
      <c r="W1579" s="53" t="str">
        <f t="shared" si="81"/>
        <v/>
      </c>
      <c r="X1579" s="53" t="str">
        <f t="shared" si="81"/>
        <v/>
      </c>
    </row>
    <row r="1580" spans="18:24" hidden="1" x14ac:dyDescent="0.3">
      <c r="R1580">
        <f t="shared" si="79"/>
        <v>0</v>
      </c>
      <c r="S1580">
        <f t="shared" si="80"/>
        <v>0</v>
      </c>
      <c r="T1580" s="53" t="str">
        <f t="shared" si="81"/>
        <v/>
      </c>
      <c r="U1580" s="53" t="str">
        <f t="shared" si="81"/>
        <v/>
      </c>
      <c r="V1580" s="53" t="str">
        <f t="shared" si="81"/>
        <v/>
      </c>
      <c r="W1580" s="53" t="str">
        <f t="shared" si="81"/>
        <v/>
      </c>
      <c r="X1580" s="53" t="str">
        <f t="shared" si="81"/>
        <v/>
      </c>
    </row>
    <row r="1581" spans="18:24" hidden="1" x14ac:dyDescent="0.3">
      <c r="R1581">
        <f t="shared" si="79"/>
        <v>0</v>
      </c>
      <c r="S1581">
        <f t="shared" si="80"/>
        <v>0</v>
      </c>
      <c r="T1581" s="53" t="str">
        <f t="shared" si="81"/>
        <v/>
      </c>
      <c r="U1581" s="53" t="str">
        <f t="shared" si="81"/>
        <v/>
      </c>
      <c r="V1581" s="53" t="str">
        <f t="shared" si="81"/>
        <v/>
      </c>
      <c r="W1581" s="53" t="str">
        <f t="shared" si="81"/>
        <v/>
      </c>
      <c r="X1581" s="53" t="str">
        <f t="shared" si="81"/>
        <v/>
      </c>
    </row>
    <row r="1582" spans="18:24" hidden="1" x14ac:dyDescent="0.3">
      <c r="R1582">
        <f t="shared" si="79"/>
        <v>0</v>
      </c>
      <c r="S1582">
        <f t="shared" si="80"/>
        <v>0</v>
      </c>
      <c r="T1582" s="53" t="str">
        <f t="shared" si="81"/>
        <v/>
      </c>
      <c r="U1582" s="53" t="str">
        <f t="shared" si="81"/>
        <v/>
      </c>
      <c r="V1582" s="53" t="str">
        <f t="shared" si="81"/>
        <v/>
      </c>
      <c r="W1582" s="53" t="str">
        <f t="shared" si="81"/>
        <v/>
      </c>
      <c r="X1582" s="53" t="str">
        <f t="shared" si="81"/>
        <v/>
      </c>
    </row>
    <row r="1583" spans="18:24" hidden="1" x14ac:dyDescent="0.3">
      <c r="R1583">
        <f t="shared" si="79"/>
        <v>0</v>
      </c>
      <c r="S1583">
        <f t="shared" si="80"/>
        <v>0</v>
      </c>
      <c r="T1583" s="53" t="str">
        <f t="shared" si="81"/>
        <v/>
      </c>
      <c r="U1583" s="53" t="str">
        <f t="shared" si="81"/>
        <v/>
      </c>
      <c r="V1583" s="53" t="str">
        <f t="shared" si="81"/>
        <v/>
      </c>
      <c r="W1583" s="53" t="str">
        <f t="shared" si="81"/>
        <v/>
      </c>
      <c r="X1583" s="53" t="str">
        <f t="shared" si="81"/>
        <v/>
      </c>
    </row>
    <row r="1584" spans="18:24" hidden="1" x14ac:dyDescent="0.3">
      <c r="R1584">
        <f t="shared" si="79"/>
        <v>0</v>
      </c>
      <c r="S1584">
        <f t="shared" si="80"/>
        <v>0</v>
      </c>
      <c r="T1584" s="53" t="str">
        <f t="shared" si="81"/>
        <v/>
      </c>
      <c r="U1584" s="53" t="str">
        <f t="shared" si="81"/>
        <v/>
      </c>
      <c r="V1584" s="53" t="str">
        <f t="shared" si="81"/>
        <v/>
      </c>
      <c r="W1584" s="53" t="str">
        <f t="shared" si="81"/>
        <v/>
      </c>
      <c r="X1584" s="53" t="str">
        <f t="shared" si="81"/>
        <v/>
      </c>
    </row>
    <row r="1585" spans="18:24" hidden="1" x14ac:dyDescent="0.3">
      <c r="R1585">
        <f t="shared" si="79"/>
        <v>0</v>
      </c>
      <c r="S1585">
        <f t="shared" si="80"/>
        <v>0</v>
      </c>
      <c r="T1585" s="53" t="str">
        <f t="shared" si="81"/>
        <v/>
      </c>
      <c r="U1585" s="53" t="str">
        <f t="shared" si="81"/>
        <v/>
      </c>
      <c r="V1585" s="53" t="str">
        <f t="shared" si="81"/>
        <v/>
      </c>
      <c r="W1585" s="53" t="str">
        <f t="shared" si="81"/>
        <v/>
      </c>
      <c r="X1585" s="53" t="str">
        <f t="shared" si="81"/>
        <v/>
      </c>
    </row>
    <row r="1586" spans="18:24" hidden="1" x14ac:dyDescent="0.3">
      <c r="R1586">
        <f t="shared" si="79"/>
        <v>0</v>
      </c>
      <c r="S1586">
        <f t="shared" si="80"/>
        <v>0</v>
      </c>
      <c r="T1586" s="53" t="str">
        <f t="shared" si="81"/>
        <v/>
      </c>
      <c r="U1586" s="53" t="str">
        <f t="shared" si="81"/>
        <v/>
      </c>
      <c r="V1586" s="53" t="str">
        <f t="shared" si="81"/>
        <v/>
      </c>
      <c r="W1586" s="53" t="str">
        <f t="shared" si="81"/>
        <v/>
      </c>
      <c r="X1586" s="53" t="str">
        <f t="shared" si="81"/>
        <v/>
      </c>
    </row>
    <row r="1587" spans="18:24" hidden="1" x14ac:dyDescent="0.3">
      <c r="R1587">
        <f t="shared" si="79"/>
        <v>0</v>
      </c>
      <c r="S1587">
        <f t="shared" si="80"/>
        <v>0</v>
      </c>
      <c r="T1587" s="53" t="str">
        <f t="shared" si="81"/>
        <v/>
      </c>
      <c r="U1587" s="53" t="str">
        <f t="shared" si="81"/>
        <v/>
      </c>
      <c r="V1587" s="53" t="str">
        <f t="shared" si="81"/>
        <v/>
      </c>
      <c r="W1587" s="53" t="str">
        <f t="shared" si="81"/>
        <v/>
      </c>
      <c r="X1587" s="53" t="str">
        <f t="shared" si="81"/>
        <v/>
      </c>
    </row>
    <row r="1588" spans="18:24" hidden="1" x14ac:dyDescent="0.3">
      <c r="R1588">
        <f t="shared" si="79"/>
        <v>0</v>
      </c>
      <c r="S1588">
        <f t="shared" si="80"/>
        <v>0</v>
      </c>
      <c r="T1588" s="53" t="str">
        <f t="shared" si="81"/>
        <v/>
      </c>
      <c r="U1588" s="53" t="str">
        <f t="shared" si="81"/>
        <v/>
      </c>
      <c r="V1588" s="53" t="str">
        <f t="shared" si="81"/>
        <v/>
      </c>
      <c r="W1588" s="53" t="str">
        <f t="shared" si="81"/>
        <v/>
      </c>
      <c r="X1588" s="53" t="str">
        <f t="shared" si="81"/>
        <v/>
      </c>
    </row>
    <row r="1589" spans="18:24" hidden="1" x14ac:dyDescent="0.3">
      <c r="R1589">
        <f t="shared" si="79"/>
        <v>0</v>
      </c>
      <c r="S1589">
        <f t="shared" si="80"/>
        <v>0</v>
      </c>
      <c r="T1589" s="53" t="str">
        <f t="shared" si="81"/>
        <v/>
      </c>
      <c r="U1589" s="53" t="str">
        <f t="shared" si="81"/>
        <v/>
      </c>
      <c r="V1589" s="53" t="str">
        <f t="shared" si="81"/>
        <v/>
      </c>
      <c r="W1589" s="53" t="str">
        <f t="shared" si="81"/>
        <v/>
      </c>
      <c r="X1589" s="53" t="str">
        <f t="shared" si="81"/>
        <v/>
      </c>
    </row>
    <row r="1590" spans="18:24" hidden="1" x14ac:dyDescent="0.3">
      <c r="R1590">
        <f t="shared" si="79"/>
        <v>0</v>
      </c>
      <c r="S1590">
        <f t="shared" si="80"/>
        <v>0</v>
      </c>
      <c r="T1590" s="53" t="str">
        <f t="shared" si="81"/>
        <v/>
      </c>
      <c r="U1590" s="53" t="str">
        <f t="shared" si="81"/>
        <v/>
      </c>
      <c r="V1590" s="53" t="str">
        <f t="shared" si="81"/>
        <v/>
      </c>
      <c r="W1590" s="53" t="str">
        <f t="shared" si="81"/>
        <v/>
      </c>
      <c r="X1590" s="53" t="str">
        <f t="shared" si="81"/>
        <v/>
      </c>
    </row>
    <row r="1591" spans="18:24" hidden="1" x14ac:dyDescent="0.3">
      <c r="R1591">
        <f t="shared" si="79"/>
        <v>0</v>
      </c>
      <c r="S1591">
        <f t="shared" si="80"/>
        <v>0</v>
      </c>
      <c r="T1591" s="53" t="str">
        <f t="shared" si="81"/>
        <v/>
      </c>
      <c r="U1591" s="53" t="str">
        <f t="shared" si="81"/>
        <v/>
      </c>
      <c r="V1591" s="53" t="str">
        <f t="shared" si="81"/>
        <v/>
      </c>
      <c r="W1591" s="53" t="str">
        <f t="shared" si="81"/>
        <v/>
      </c>
      <c r="X1591" s="53" t="str">
        <f t="shared" si="81"/>
        <v/>
      </c>
    </row>
    <row r="1592" spans="18:24" hidden="1" x14ac:dyDescent="0.3">
      <c r="R1592">
        <f t="shared" si="79"/>
        <v>0</v>
      </c>
      <c r="S1592">
        <f t="shared" si="80"/>
        <v>0</v>
      </c>
      <c r="T1592" s="53" t="str">
        <f t="shared" si="81"/>
        <v/>
      </c>
      <c r="U1592" s="53" t="str">
        <f t="shared" si="81"/>
        <v/>
      </c>
      <c r="V1592" s="53" t="str">
        <f t="shared" si="81"/>
        <v/>
      </c>
      <c r="W1592" s="53" t="str">
        <f t="shared" si="81"/>
        <v/>
      </c>
      <c r="X1592" s="53" t="str">
        <f t="shared" si="81"/>
        <v/>
      </c>
    </row>
    <row r="1593" spans="18:24" hidden="1" x14ac:dyDescent="0.3">
      <c r="R1593">
        <f t="shared" si="79"/>
        <v>0</v>
      </c>
      <c r="S1593">
        <f t="shared" si="80"/>
        <v>0</v>
      </c>
      <c r="T1593" s="53" t="str">
        <f t="shared" si="81"/>
        <v/>
      </c>
      <c r="U1593" s="53" t="str">
        <f t="shared" si="81"/>
        <v/>
      </c>
      <c r="V1593" s="53" t="str">
        <f t="shared" si="81"/>
        <v/>
      </c>
      <c r="W1593" s="53" t="str">
        <f t="shared" si="81"/>
        <v/>
      </c>
      <c r="X1593" s="53" t="str">
        <f t="shared" si="81"/>
        <v/>
      </c>
    </row>
    <row r="1594" spans="18:24" hidden="1" x14ac:dyDescent="0.3">
      <c r="R1594">
        <f t="shared" si="79"/>
        <v>0</v>
      </c>
      <c r="S1594">
        <f t="shared" si="80"/>
        <v>0</v>
      </c>
      <c r="T1594" s="53" t="str">
        <f t="shared" si="81"/>
        <v/>
      </c>
      <c r="U1594" s="53" t="str">
        <f t="shared" si="81"/>
        <v/>
      </c>
      <c r="V1594" s="53" t="str">
        <f t="shared" si="81"/>
        <v/>
      </c>
      <c r="W1594" s="53" t="str">
        <f t="shared" si="81"/>
        <v/>
      </c>
      <c r="X1594" s="53" t="str">
        <f t="shared" si="81"/>
        <v/>
      </c>
    </row>
    <row r="1595" spans="18:24" hidden="1" x14ac:dyDescent="0.3">
      <c r="R1595">
        <f t="shared" si="79"/>
        <v>0</v>
      </c>
      <c r="S1595">
        <f t="shared" si="80"/>
        <v>0</v>
      </c>
      <c r="T1595" s="53" t="str">
        <f t="shared" si="81"/>
        <v/>
      </c>
      <c r="U1595" s="53" t="str">
        <f t="shared" si="81"/>
        <v/>
      </c>
      <c r="V1595" s="53" t="str">
        <f t="shared" si="81"/>
        <v/>
      </c>
      <c r="W1595" s="53" t="str">
        <f t="shared" si="81"/>
        <v/>
      </c>
      <c r="X1595" s="53" t="str">
        <f t="shared" si="81"/>
        <v/>
      </c>
    </row>
    <row r="1596" spans="18:24" hidden="1" x14ac:dyDescent="0.3">
      <c r="R1596">
        <f t="shared" si="79"/>
        <v>0</v>
      </c>
      <c r="S1596">
        <f t="shared" si="80"/>
        <v>0</v>
      </c>
      <c r="T1596" s="53" t="str">
        <f t="shared" si="81"/>
        <v/>
      </c>
      <c r="U1596" s="53" t="str">
        <f t="shared" si="81"/>
        <v/>
      </c>
      <c r="V1596" s="53" t="str">
        <f t="shared" si="81"/>
        <v/>
      </c>
      <c r="W1596" s="53" t="str">
        <f t="shared" si="81"/>
        <v/>
      </c>
      <c r="X1596" s="53" t="str">
        <f t="shared" si="81"/>
        <v/>
      </c>
    </row>
    <row r="1597" spans="18:24" hidden="1" x14ac:dyDescent="0.3">
      <c r="R1597">
        <f t="shared" si="79"/>
        <v>0</v>
      </c>
      <c r="S1597">
        <f t="shared" si="80"/>
        <v>0</v>
      </c>
      <c r="T1597" s="53" t="str">
        <f t="shared" si="81"/>
        <v/>
      </c>
      <c r="U1597" s="53" t="str">
        <f t="shared" si="81"/>
        <v/>
      </c>
      <c r="V1597" s="53" t="str">
        <f t="shared" si="81"/>
        <v/>
      </c>
      <c r="W1597" s="53" t="str">
        <f t="shared" si="81"/>
        <v/>
      </c>
      <c r="X1597" s="53" t="str">
        <f t="shared" si="81"/>
        <v/>
      </c>
    </row>
    <row r="1598" spans="18:24" hidden="1" x14ac:dyDescent="0.3">
      <c r="R1598">
        <f t="shared" si="79"/>
        <v>0</v>
      </c>
      <c r="S1598">
        <f t="shared" si="80"/>
        <v>0</v>
      </c>
      <c r="T1598" s="53" t="str">
        <f t="shared" si="81"/>
        <v/>
      </c>
      <c r="U1598" s="53" t="str">
        <f t="shared" si="81"/>
        <v/>
      </c>
      <c r="V1598" s="53" t="str">
        <f t="shared" si="81"/>
        <v/>
      </c>
      <c r="W1598" s="53" t="str">
        <f t="shared" si="81"/>
        <v/>
      </c>
      <c r="X1598" s="53" t="str">
        <f t="shared" si="81"/>
        <v/>
      </c>
    </row>
    <row r="1599" spans="18:24" hidden="1" x14ac:dyDescent="0.3">
      <c r="R1599">
        <f t="shared" si="79"/>
        <v>0</v>
      </c>
      <c r="S1599">
        <f t="shared" si="80"/>
        <v>0</v>
      </c>
      <c r="T1599" s="53" t="str">
        <f t="shared" si="81"/>
        <v/>
      </c>
      <c r="U1599" s="53" t="str">
        <f t="shared" si="81"/>
        <v/>
      </c>
      <c r="V1599" s="53" t="str">
        <f t="shared" si="81"/>
        <v/>
      </c>
      <c r="W1599" s="53" t="str">
        <f t="shared" si="81"/>
        <v/>
      </c>
      <c r="X1599" s="53" t="str">
        <f t="shared" si="81"/>
        <v/>
      </c>
    </row>
    <row r="1600" spans="18:24" hidden="1" x14ac:dyDescent="0.3">
      <c r="R1600">
        <f t="shared" si="79"/>
        <v>0</v>
      </c>
      <c r="S1600">
        <f t="shared" si="80"/>
        <v>0</v>
      </c>
      <c r="T1600" s="53" t="str">
        <f t="shared" ref="T1600:X1650" si="82">IF(OR(COUNTIF($D1600,"*"&amp;T$5&amp;"*")&gt;0,$D1600="GRUPO TEPSA"),T$5,"")</f>
        <v/>
      </c>
      <c r="U1600" s="53" t="str">
        <f t="shared" si="82"/>
        <v/>
      </c>
      <c r="V1600" s="53" t="str">
        <f t="shared" si="82"/>
        <v/>
      </c>
      <c r="W1600" s="53" t="str">
        <f t="shared" si="82"/>
        <v/>
      </c>
      <c r="X1600" s="53" t="str">
        <f t="shared" si="82"/>
        <v/>
      </c>
    </row>
    <row r="1601" spans="18:24" hidden="1" x14ac:dyDescent="0.3">
      <c r="R1601">
        <f t="shared" si="79"/>
        <v>0</v>
      </c>
      <c r="S1601">
        <f t="shared" si="80"/>
        <v>0</v>
      </c>
      <c r="T1601" s="53" t="str">
        <f t="shared" si="82"/>
        <v/>
      </c>
      <c r="U1601" s="53" t="str">
        <f t="shared" si="82"/>
        <v/>
      </c>
      <c r="V1601" s="53" t="str">
        <f t="shared" si="82"/>
        <v/>
      </c>
      <c r="W1601" s="53" t="str">
        <f t="shared" si="82"/>
        <v/>
      </c>
      <c r="X1601" s="53" t="str">
        <f t="shared" si="82"/>
        <v/>
      </c>
    </row>
    <row r="1602" spans="18:24" hidden="1" x14ac:dyDescent="0.3">
      <c r="R1602">
        <f t="shared" si="79"/>
        <v>0</v>
      </c>
      <c r="S1602">
        <f t="shared" si="80"/>
        <v>0</v>
      </c>
      <c r="T1602" s="53" t="str">
        <f t="shared" si="82"/>
        <v/>
      </c>
      <c r="U1602" s="53" t="str">
        <f t="shared" si="82"/>
        <v/>
      </c>
      <c r="V1602" s="53" t="str">
        <f t="shared" si="82"/>
        <v/>
      </c>
      <c r="W1602" s="53" t="str">
        <f t="shared" si="82"/>
        <v/>
      </c>
      <c r="X1602" s="53" t="str">
        <f t="shared" si="82"/>
        <v/>
      </c>
    </row>
    <row r="1603" spans="18:24" hidden="1" x14ac:dyDescent="0.3">
      <c r="R1603">
        <f t="shared" si="79"/>
        <v>0</v>
      </c>
      <c r="S1603">
        <f t="shared" si="80"/>
        <v>0</v>
      </c>
      <c r="T1603" s="53" t="str">
        <f t="shared" si="82"/>
        <v/>
      </c>
      <c r="U1603" s="53" t="str">
        <f t="shared" si="82"/>
        <v/>
      </c>
      <c r="V1603" s="53" t="str">
        <f t="shared" si="82"/>
        <v/>
      </c>
      <c r="W1603" s="53" t="str">
        <f t="shared" si="82"/>
        <v/>
      </c>
      <c r="X1603" s="53" t="str">
        <f t="shared" si="82"/>
        <v/>
      </c>
    </row>
    <row r="1604" spans="18:24" hidden="1" x14ac:dyDescent="0.3">
      <c r="R1604">
        <f t="shared" si="79"/>
        <v>0</v>
      </c>
      <c r="S1604">
        <f t="shared" si="80"/>
        <v>0</v>
      </c>
      <c r="T1604" s="53" t="str">
        <f t="shared" si="82"/>
        <v/>
      </c>
      <c r="U1604" s="53" t="str">
        <f t="shared" si="82"/>
        <v/>
      </c>
      <c r="V1604" s="53" t="str">
        <f t="shared" si="82"/>
        <v/>
      </c>
      <c r="W1604" s="53" t="str">
        <f t="shared" si="82"/>
        <v/>
      </c>
      <c r="X1604" s="53" t="str">
        <f t="shared" si="82"/>
        <v/>
      </c>
    </row>
    <row r="1605" spans="18:24" hidden="1" x14ac:dyDescent="0.3">
      <c r="R1605">
        <f t="shared" si="79"/>
        <v>0</v>
      </c>
      <c r="S1605">
        <f t="shared" si="80"/>
        <v>0</v>
      </c>
      <c r="T1605" s="53" t="str">
        <f t="shared" si="82"/>
        <v/>
      </c>
      <c r="U1605" s="53" t="str">
        <f t="shared" si="82"/>
        <v/>
      </c>
      <c r="V1605" s="53" t="str">
        <f t="shared" si="82"/>
        <v/>
      </c>
      <c r="W1605" s="53" t="str">
        <f t="shared" si="82"/>
        <v/>
      </c>
      <c r="X1605" s="53" t="str">
        <f t="shared" si="82"/>
        <v/>
      </c>
    </row>
    <row r="1606" spans="18:24" hidden="1" x14ac:dyDescent="0.3">
      <c r="R1606">
        <f t="shared" si="79"/>
        <v>0</v>
      </c>
      <c r="S1606">
        <f t="shared" si="80"/>
        <v>0</v>
      </c>
      <c r="T1606" s="53" t="str">
        <f t="shared" si="82"/>
        <v/>
      </c>
      <c r="U1606" s="53" t="str">
        <f t="shared" si="82"/>
        <v/>
      </c>
      <c r="V1606" s="53" t="str">
        <f t="shared" si="82"/>
        <v/>
      </c>
      <c r="W1606" s="53" t="str">
        <f t="shared" si="82"/>
        <v/>
      </c>
      <c r="X1606" s="53" t="str">
        <f t="shared" si="82"/>
        <v/>
      </c>
    </row>
    <row r="1607" spans="18:24" hidden="1" x14ac:dyDescent="0.3">
      <c r="R1607">
        <f t="shared" ref="R1607:R1670" si="83">IF(OR(D1607="GRUPO TEPSA",D1607="TODAS"),P1607/5,P1607)</f>
        <v>0</v>
      </c>
      <c r="S1607">
        <f t="shared" si="80"/>
        <v>0</v>
      </c>
      <c r="T1607" s="53" t="str">
        <f t="shared" si="82"/>
        <v/>
      </c>
      <c r="U1607" s="53" t="str">
        <f t="shared" si="82"/>
        <v/>
      </c>
      <c r="V1607" s="53" t="str">
        <f t="shared" si="82"/>
        <v/>
      </c>
      <c r="W1607" s="53" t="str">
        <f t="shared" si="82"/>
        <v/>
      </c>
      <c r="X1607" s="53" t="str">
        <f t="shared" si="82"/>
        <v/>
      </c>
    </row>
    <row r="1608" spans="18:24" hidden="1" x14ac:dyDescent="0.3">
      <c r="R1608">
        <f t="shared" si="83"/>
        <v>0</v>
      </c>
      <c r="S1608">
        <f t="shared" si="80"/>
        <v>0</v>
      </c>
      <c r="T1608" s="53" t="str">
        <f t="shared" si="82"/>
        <v/>
      </c>
      <c r="U1608" s="53" t="str">
        <f t="shared" si="82"/>
        <v/>
      </c>
      <c r="V1608" s="53" t="str">
        <f t="shared" si="82"/>
        <v/>
      </c>
      <c r="W1608" s="53" t="str">
        <f t="shared" si="82"/>
        <v/>
      </c>
      <c r="X1608" s="53" t="str">
        <f t="shared" si="82"/>
        <v/>
      </c>
    </row>
    <row r="1609" spans="18:24" hidden="1" x14ac:dyDescent="0.3">
      <c r="R1609">
        <f t="shared" si="83"/>
        <v>0</v>
      </c>
      <c r="S1609">
        <f t="shared" si="80"/>
        <v>0</v>
      </c>
      <c r="T1609" s="53" t="str">
        <f t="shared" si="82"/>
        <v/>
      </c>
      <c r="U1609" s="53" t="str">
        <f t="shared" si="82"/>
        <v/>
      </c>
      <c r="V1609" s="53" t="str">
        <f t="shared" si="82"/>
        <v/>
      </c>
      <c r="W1609" s="53" t="str">
        <f t="shared" si="82"/>
        <v/>
      </c>
      <c r="X1609" s="53" t="str">
        <f t="shared" si="82"/>
        <v/>
      </c>
    </row>
    <row r="1610" spans="18:24" hidden="1" x14ac:dyDescent="0.3">
      <c r="R1610">
        <f t="shared" si="83"/>
        <v>0</v>
      </c>
      <c r="S1610">
        <f t="shared" si="80"/>
        <v>0</v>
      </c>
      <c r="T1610" s="53" t="str">
        <f t="shared" si="82"/>
        <v/>
      </c>
      <c r="U1610" s="53" t="str">
        <f t="shared" si="82"/>
        <v/>
      </c>
      <c r="V1610" s="53" t="str">
        <f t="shared" si="82"/>
        <v/>
      </c>
      <c r="W1610" s="53" t="str">
        <f t="shared" si="82"/>
        <v/>
      </c>
      <c r="X1610" s="53" t="str">
        <f t="shared" si="82"/>
        <v/>
      </c>
    </row>
    <row r="1611" spans="18:24" hidden="1" x14ac:dyDescent="0.3">
      <c r="R1611">
        <f t="shared" si="83"/>
        <v>0</v>
      </c>
      <c r="S1611">
        <f t="shared" ref="S1611:S1674" si="84">IF(OR(D1611="GRUPO TEPSA",D1611="TODAS"),Q1611/5,Q1611)</f>
        <v>0</v>
      </c>
      <c r="T1611" s="53" t="str">
        <f t="shared" si="82"/>
        <v/>
      </c>
      <c r="U1611" s="53" t="str">
        <f t="shared" si="82"/>
        <v/>
      </c>
      <c r="V1611" s="53" t="str">
        <f t="shared" si="82"/>
        <v/>
      </c>
      <c r="W1611" s="53" t="str">
        <f t="shared" si="82"/>
        <v/>
      </c>
      <c r="X1611" s="53" t="str">
        <f t="shared" si="82"/>
        <v/>
      </c>
    </row>
    <row r="1612" spans="18:24" hidden="1" x14ac:dyDescent="0.3">
      <c r="R1612">
        <f t="shared" si="83"/>
        <v>0</v>
      </c>
      <c r="S1612">
        <f t="shared" si="84"/>
        <v>0</v>
      </c>
      <c r="T1612" s="53" t="str">
        <f t="shared" si="82"/>
        <v/>
      </c>
      <c r="U1612" s="53" t="str">
        <f t="shared" si="82"/>
        <v/>
      </c>
      <c r="V1612" s="53" t="str">
        <f t="shared" si="82"/>
        <v/>
      </c>
      <c r="W1612" s="53" t="str">
        <f t="shared" si="82"/>
        <v/>
      </c>
      <c r="X1612" s="53" t="str">
        <f t="shared" si="82"/>
        <v/>
      </c>
    </row>
    <row r="1613" spans="18:24" hidden="1" x14ac:dyDescent="0.3">
      <c r="R1613">
        <f t="shared" si="83"/>
        <v>0</v>
      </c>
      <c r="S1613">
        <f t="shared" si="84"/>
        <v>0</v>
      </c>
      <c r="T1613" s="53" t="str">
        <f t="shared" si="82"/>
        <v/>
      </c>
      <c r="U1613" s="53" t="str">
        <f t="shared" si="82"/>
        <v/>
      </c>
      <c r="V1613" s="53" t="str">
        <f t="shared" si="82"/>
        <v/>
      </c>
      <c r="W1613" s="53" t="str">
        <f t="shared" si="82"/>
        <v/>
      </c>
      <c r="X1613" s="53" t="str">
        <f t="shared" si="82"/>
        <v/>
      </c>
    </row>
    <row r="1614" spans="18:24" hidden="1" x14ac:dyDescent="0.3">
      <c r="R1614">
        <f t="shared" si="83"/>
        <v>0</v>
      </c>
      <c r="S1614">
        <f t="shared" si="84"/>
        <v>0</v>
      </c>
      <c r="T1614" s="53" t="str">
        <f t="shared" si="82"/>
        <v/>
      </c>
      <c r="U1614" s="53" t="str">
        <f t="shared" si="82"/>
        <v/>
      </c>
      <c r="V1614" s="53" t="str">
        <f t="shared" si="82"/>
        <v/>
      </c>
      <c r="W1614" s="53" t="str">
        <f t="shared" si="82"/>
        <v/>
      </c>
      <c r="X1614" s="53" t="str">
        <f t="shared" si="82"/>
        <v/>
      </c>
    </row>
    <row r="1615" spans="18:24" hidden="1" x14ac:dyDescent="0.3">
      <c r="R1615">
        <f t="shared" si="83"/>
        <v>0</v>
      </c>
      <c r="S1615">
        <f t="shared" si="84"/>
        <v>0</v>
      </c>
      <c r="T1615" s="53" t="str">
        <f t="shared" si="82"/>
        <v/>
      </c>
      <c r="U1615" s="53" t="str">
        <f t="shared" si="82"/>
        <v/>
      </c>
      <c r="V1615" s="53" t="str">
        <f t="shared" si="82"/>
        <v/>
      </c>
      <c r="W1615" s="53" t="str">
        <f t="shared" si="82"/>
        <v/>
      </c>
      <c r="X1615" s="53" t="str">
        <f t="shared" si="82"/>
        <v/>
      </c>
    </row>
    <row r="1616" spans="18:24" hidden="1" x14ac:dyDescent="0.3">
      <c r="R1616">
        <f t="shared" si="83"/>
        <v>0</v>
      </c>
      <c r="S1616">
        <f t="shared" si="84"/>
        <v>0</v>
      </c>
      <c r="T1616" s="53" t="str">
        <f t="shared" si="82"/>
        <v/>
      </c>
      <c r="U1616" s="53" t="str">
        <f t="shared" si="82"/>
        <v/>
      </c>
      <c r="V1616" s="53" t="str">
        <f t="shared" si="82"/>
        <v/>
      </c>
      <c r="W1616" s="53" t="str">
        <f t="shared" si="82"/>
        <v/>
      </c>
      <c r="X1616" s="53" t="str">
        <f t="shared" si="82"/>
        <v/>
      </c>
    </row>
    <row r="1617" spans="18:24" hidden="1" x14ac:dyDescent="0.3">
      <c r="R1617">
        <f t="shared" si="83"/>
        <v>0</v>
      </c>
      <c r="S1617">
        <f t="shared" si="84"/>
        <v>0</v>
      </c>
      <c r="T1617" s="53" t="str">
        <f t="shared" si="82"/>
        <v/>
      </c>
      <c r="U1617" s="53" t="str">
        <f t="shared" si="82"/>
        <v/>
      </c>
      <c r="V1617" s="53" t="str">
        <f t="shared" si="82"/>
        <v/>
      </c>
      <c r="W1617" s="53" t="str">
        <f t="shared" si="82"/>
        <v/>
      </c>
      <c r="X1617" s="53" t="str">
        <f t="shared" si="82"/>
        <v/>
      </c>
    </row>
    <row r="1618" spans="18:24" hidden="1" x14ac:dyDescent="0.3">
      <c r="R1618">
        <f t="shared" si="83"/>
        <v>0</v>
      </c>
      <c r="S1618">
        <f t="shared" si="84"/>
        <v>0</v>
      </c>
      <c r="T1618" s="53" t="str">
        <f t="shared" si="82"/>
        <v/>
      </c>
      <c r="U1618" s="53" t="str">
        <f t="shared" si="82"/>
        <v/>
      </c>
      <c r="V1618" s="53" t="str">
        <f t="shared" si="82"/>
        <v/>
      </c>
      <c r="W1618" s="53" t="str">
        <f t="shared" si="82"/>
        <v/>
      </c>
      <c r="X1618" s="53" t="str">
        <f t="shared" si="82"/>
        <v/>
      </c>
    </row>
    <row r="1619" spans="18:24" hidden="1" x14ac:dyDescent="0.3">
      <c r="R1619">
        <f t="shared" si="83"/>
        <v>0</v>
      </c>
      <c r="S1619">
        <f t="shared" si="84"/>
        <v>0</v>
      </c>
      <c r="T1619" s="53" t="str">
        <f t="shared" si="82"/>
        <v/>
      </c>
      <c r="U1619" s="53" t="str">
        <f t="shared" si="82"/>
        <v/>
      </c>
      <c r="V1619" s="53" t="str">
        <f t="shared" si="82"/>
        <v/>
      </c>
      <c r="W1619" s="53" t="str">
        <f t="shared" si="82"/>
        <v/>
      </c>
      <c r="X1619" s="53" t="str">
        <f t="shared" si="82"/>
        <v/>
      </c>
    </row>
    <row r="1620" spans="18:24" hidden="1" x14ac:dyDescent="0.3">
      <c r="R1620">
        <f t="shared" si="83"/>
        <v>0</v>
      </c>
      <c r="S1620">
        <f t="shared" si="84"/>
        <v>0</v>
      </c>
      <c r="T1620" s="53" t="str">
        <f t="shared" si="82"/>
        <v/>
      </c>
      <c r="U1620" s="53" t="str">
        <f t="shared" si="82"/>
        <v/>
      </c>
      <c r="V1620" s="53" t="str">
        <f t="shared" si="82"/>
        <v/>
      </c>
      <c r="W1620" s="53" t="str">
        <f t="shared" si="82"/>
        <v/>
      </c>
      <c r="X1620" s="53" t="str">
        <f t="shared" si="82"/>
        <v/>
      </c>
    </row>
    <row r="1621" spans="18:24" hidden="1" x14ac:dyDescent="0.3">
      <c r="R1621">
        <f t="shared" si="83"/>
        <v>0</v>
      </c>
      <c r="S1621">
        <f t="shared" si="84"/>
        <v>0</v>
      </c>
      <c r="T1621" s="53" t="str">
        <f t="shared" si="82"/>
        <v/>
      </c>
      <c r="U1621" s="53" t="str">
        <f t="shared" si="82"/>
        <v/>
      </c>
      <c r="V1621" s="53" t="str">
        <f t="shared" si="82"/>
        <v/>
      </c>
      <c r="W1621" s="53" t="str">
        <f t="shared" si="82"/>
        <v/>
      </c>
      <c r="X1621" s="53" t="str">
        <f t="shared" si="82"/>
        <v/>
      </c>
    </row>
    <row r="1622" spans="18:24" hidden="1" x14ac:dyDescent="0.3">
      <c r="R1622">
        <f t="shared" si="83"/>
        <v>0</v>
      </c>
      <c r="S1622">
        <f t="shared" si="84"/>
        <v>0</v>
      </c>
      <c r="T1622" s="53" t="str">
        <f t="shared" si="82"/>
        <v/>
      </c>
      <c r="U1622" s="53" t="str">
        <f t="shared" si="82"/>
        <v/>
      </c>
      <c r="V1622" s="53" t="str">
        <f t="shared" si="82"/>
        <v/>
      </c>
      <c r="W1622" s="53" t="str">
        <f t="shared" si="82"/>
        <v/>
      </c>
      <c r="X1622" s="53" t="str">
        <f t="shared" si="82"/>
        <v/>
      </c>
    </row>
    <row r="1623" spans="18:24" hidden="1" x14ac:dyDescent="0.3">
      <c r="R1623">
        <f t="shared" si="83"/>
        <v>0</v>
      </c>
      <c r="S1623">
        <f t="shared" si="84"/>
        <v>0</v>
      </c>
      <c r="T1623" s="53" t="str">
        <f t="shared" si="82"/>
        <v/>
      </c>
      <c r="U1623" s="53" t="str">
        <f t="shared" si="82"/>
        <v/>
      </c>
      <c r="V1623" s="53" t="str">
        <f t="shared" si="82"/>
        <v/>
      </c>
      <c r="W1623" s="53" t="str">
        <f t="shared" si="82"/>
        <v/>
      </c>
      <c r="X1623" s="53" t="str">
        <f t="shared" si="82"/>
        <v/>
      </c>
    </row>
    <row r="1624" spans="18:24" hidden="1" x14ac:dyDescent="0.3">
      <c r="R1624">
        <f t="shared" si="83"/>
        <v>0</v>
      </c>
      <c r="S1624">
        <f t="shared" si="84"/>
        <v>0</v>
      </c>
      <c r="T1624" s="53" t="str">
        <f t="shared" si="82"/>
        <v/>
      </c>
      <c r="U1624" s="53" t="str">
        <f t="shared" si="82"/>
        <v/>
      </c>
      <c r="V1624" s="53" t="str">
        <f t="shared" si="82"/>
        <v/>
      </c>
      <c r="W1624" s="53" t="str">
        <f t="shared" si="82"/>
        <v/>
      </c>
      <c r="X1624" s="53" t="str">
        <f t="shared" si="82"/>
        <v/>
      </c>
    </row>
    <row r="1625" spans="18:24" hidden="1" x14ac:dyDescent="0.3">
      <c r="R1625">
        <f t="shared" si="83"/>
        <v>0</v>
      </c>
      <c r="S1625">
        <f t="shared" si="84"/>
        <v>0</v>
      </c>
      <c r="T1625" s="53" t="str">
        <f t="shared" si="82"/>
        <v/>
      </c>
      <c r="U1625" s="53" t="str">
        <f t="shared" si="82"/>
        <v/>
      </c>
      <c r="V1625" s="53" t="str">
        <f t="shared" si="82"/>
        <v/>
      </c>
      <c r="W1625" s="53" t="str">
        <f t="shared" si="82"/>
        <v/>
      </c>
      <c r="X1625" s="53" t="str">
        <f t="shared" si="82"/>
        <v/>
      </c>
    </row>
    <row r="1626" spans="18:24" hidden="1" x14ac:dyDescent="0.3">
      <c r="R1626">
        <f t="shared" si="83"/>
        <v>0</v>
      </c>
      <c r="S1626">
        <f t="shared" si="84"/>
        <v>0</v>
      </c>
      <c r="T1626" s="53" t="str">
        <f t="shared" si="82"/>
        <v/>
      </c>
      <c r="U1626" s="53" t="str">
        <f t="shared" si="82"/>
        <v/>
      </c>
      <c r="V1626" s="53" t="str">
        <f t="shared" si="82"/>
        <v/>
      </c>
      <c r="W1626" s="53" t="str">
        <f t="shared" si="82"/>
        <v/>
      </c>
      <c r="X1626" s="53" t="str">
        <f t="shared" si="82"/>
        <v/>
      </c>
    </row>
    <row r="1627" spans="18:24" hidden="1" x14ac:dyDescent="0.3">
      <c r="R1627">
        <f t="shared" si="83"/>
        <v>0</v>
      </c>
      <c r="S1627">
        <f t="shared" si="84"/>
        <v>0</v>
      </c>
      <c r="T1627" s="53" t="str">
        <f t="shared" si="82"/>
        <v/>
      </c>
      <c r="U1627" s="53" t="str">
        <f t="shared" si="82"/>
        <v/>
      </c>
      <c r="V1627" s="53" t="str">
        <f t="shared" si="82"/>
        <v/>
      </c>
      <c r="W1627" s="53" t="str">
        <f t="shared" si="82"/>
        <v/>
      </c>
      <c r="X1627" s="53" t="str">
        <f t="shared" si="82"/>
        <v/>
      </c>
    </row>
    <row r="1628" spans="18:24" hidden="1" x14ac:dyDescent="0.3">
      <c r="R1628">
        <f t="shared" si="83"/>
        <v>0</v>
      </c>
      <c r="S1628">
        <f t="shared" si="84"/>
        <v>0</v>
      </c>
      <c r="T1628" s="53" t="str">
        <f t="shared" si="82"/>
        <v/>
      </c>
      <c r="U1628" s="53" t="str">
        <f t="shared" si="82"/>
        <v/>
      </c>
      <c r="V1628" s="53" t="str">
        <f t="shared" si="82"/>
        <v/>
      </c>
      <c r="W1628" s="53" t="str">
        <f t="shared" si="82"/>
        <v/>
      </c>
      <c r="X1628" s="53" t="str">
        <f t="shared" si="82"/>
        <v/>
      </c>
    </row>
    <row r="1629" spans="18:24" hidden="1" x14ac:dyDescent="0.3">
      <c r="R1629">
        <f t="shared" si="83"/>
        <v>0</v>
      </c>
      <c r="S1629">
        <f t="shared" si="84"/>
        <v>0</v>
      </c>
      <c r="T1629" s="53" t="str">
        <f t="shared" si="82"/>
        <v/>
      </c>
      <c r="U1629" s="53" t="str">
        <f t="shared" si="82"/>
        <v/>
      </c>
      <c r="V1629" s="53" t="str">
        <f t="shared" si="82"/>
        <v/>
      </c>
      <c r="W1629" s="53" t="str">
        <f t="shared" si="82"/>
        <v/>
      </c>
      <c r="X1629" s="53" t="str">
        <f t="shared" si="82"/>
        <v/>
      </c>
    </row>
    <row r="1630" spans="18:24" hidden="1" x14ac:dyDescent="0.3">
      <c r="R1630">
        <f t="shared" si="83"/>
        <v>0</v>
      </c>
      <c r="S1630">
        <f t="shared" si="84"/>
        <v>0</v>
      </c>
      <c r="T1630" s="53" t="str">
        <f t="shared" si="82"/>
        <v/>
      </c>
      <c r="U1630" s="53" t="str">
        <f t="shared" si="82"/>
        <v/>
      </c>
      <c r="V1630" s="53" t="str">
        <f t="shared" si="82"/>
        <v/>
      </c>
      <c r="W1630" s="53" t="str">
        <f t="shared" si="82"/>
        <v/>
      </c>
      <c r="X1630" s="53" t="str">
        <f t="shared" si="82"/>
        <v/>
      </c>
    </row>
    <row r="1631" spans="18:24" hidden="1" x14ac:dyDescent="0.3">
      <c r="R1631">
        <f t="shared" si="83"/>
        <v>0</v>
      </c>
      <c r="S1631">
        <f t="shared" si="84"/>
        <v>0</v>
      </c>
      <c r="T1631" s="53" t="str">
        <f t="shared" si="82"/>
        <v/>
      </c>
      <c r="U1631" s="53" t="str">
        <f t="shared" si="82"/>
        <v/>
      </c>
      <c r="V1631" s="53" t="str">
        <f t="shared" si="82"/>
        <v/>
      </c>
      <c r="W1631" s="53" t="str">
        <f t="shared" si="82"/>
        <v/>
      </c>
      <c r="X1631" s="53" t="str">
        <f t="shared" si="82"/>
        <v/>
      </c>
    </row>
    <row r="1632" spans="18:24" hidden="1" x14ac:dyDescent="0.3">
      <c r="R1632">
        <f t="shared" si="83"/>
        <v>0</v>
      </c>
      <c r="S1632">
        <f t="shared" si="84"/>
        <v>0</v>
      </c>
      <c r="T1632" s="53" t="str">
        <f t="shared" si="82"/>
        <v/>
      </c>
      <c r="U1632" s="53" t="str">
        <f t="shared" si="82"/>
        <v/>
      </c>
      <c r="V1632" s="53" t="str">
        <f t="shared" si="82"/>
        <v/>
      </c>
      <c r="W1632" s="53" t="str">
        <f t="shared" si="82"/>
        <v/>
      </c>
      <c r="X1632" s="53" t="str">
        <f t="shared" si="82"/>
        <v/>
      </c>
    </row>
    <row r="1633" spans="18:24" hidden="1" x14ac:dyDescent="0.3">
      <c r="R1633">
        <f t="shared" si="83"/>
        <v>0</v>
      </c>
      <c r="S1633">
        <f t="shared" si="84"/>
        <v>0</v>
      </c>
      <c r="T1633" s="53" t="str">
        <f t="shared" si="82"/>
        <v/>
      </c>
      <c r="U1633" s="53" t="str">
        <f t="shared" si="82"/>
        <v/>
      </c>
      <c r="V1633" s="53" t="str">
        <f t="shared" si="82"/>
        <v/>
      </c>
      <c r="W1633" s="53" t="str">
        <f t="shared" si="82"/>
        <v/>
      </c>
      <c r="X1633" s="53" t="str">
        <f t="shared" si="82"/>
        <v/>
      </c>
    </row>
    <row r="1634" spans="18:24" hidden="1" x14ac:dyDescent="0.3">
      <c r="R1634">
        <f t="shared" si="83"/>
        <v>0</v>
      </c>
      <c r="S1634">
        <f t="shared" si="84"/>
        <v>0</v>
      </c>
      <c r="T1634" s="53" t="str">
        <f t="shared" si="82"/>
        <v/>
      </c>
      <c r="U1634" s="53" t="str">
        <f t="shared" si="82"/>
        <v/>
      </c>
      <c r="V1634" s="53" t="str">
        <f t="shared" si="82"/>
        <v/>
      </c>
      <c r="W1634" s="53" t="str">
        <f t="shared" si="82"/>
        <v/>
      </c>
      <c r="X1634" s="53" t="str">
        <f t="shared" si="82"/>
        <v/>
      </c>
    </row>
    <row r="1635" spans="18:24" hidden="1" x14ac:dyDescent="0.3">
      <c r="R1635">
        <f t="shared" si="83"/>
        <v>0</v>
      </c>
      <c r="S1635">
        <f t="shared" si="84"/>
        <v>0</v>
      </c>
      <c r="T1635" s="53" t="str">
        <f t="shared" si="82"/>
        <v/>
      </c>
      <c r="U1635" s="53" t="str">
        <f t="shared" si="82"/>
        <v/>
      </c>
      <c r="V1635" s="53" t="str">
        <f t="shared" si="82"/>
        <v/>
      </c>
      <c r="W1635" s="53" t="str">
        <f t="shared" si="82"/>
        <v/>
      </c>
      <c r="X1635" s="53" t="str">
        <f t="shared" si="82"/>
        <v/>
      </c>
    </row>
    <row r="1636" spans="18:24" hidden="1" x14ac:dyDescent="0.3">
      <c r="R1636">
        <f t="shared" si="83"/>
        <v>0</v>
      </c>
      <c r="S1636">
        <f t="shared" si="84"/>
        <v>0</v>
      </c>
      <c r="T1636" s="53" t="str">
        <f t="shared" si="82"/>
        <v/>
      </c>
      <c r="U1636" s="53" t="str">
        <f t="shared" si="82"/>
        <v/>
      </c>
      <c r="V1636" s="53" t="str">
        <f t="shared" si="82"/>
        <v/>
      </c>
      <c r="W1636" s="53" t="str">
        <f t="shared" si="82"/>
        <v/>
      </c>
      <c r="X1636" s="53" t="str">
        <f t="shared" si="82"/>
        <v/>
      </c>
    </row>
    <row r="1637" spans="18:24" hidden="1" x14ac:dyDescent="0.3">
      <c r="R1637">
        <f t="shared" si="83"/>
        <v>0</v>
      </c>
      <c r="S1637">
        <f t="shared" si="84"/>
        <v>0</v>
      </c>
      <c r="T1637" s="53" t="str">
        <f t="shared" si="82"/>
        <v/>
      </c>
      <c r="U1637" s="53" t="str">
        <f t="shared" si="82"/>
        <v/>
      </c>
      <c r="V1637" s="53" t="str">
        <f t="shared" si="82"/>
        <v/>
      </c>
      <c r="W1637" s="53" t="str">
        <f t="shared" si="82"/>
        <v/>
      </c>
      <c r="X1637" s="53" t="str">
        <f t="shared" si="82"/>
        <v/>
      </c>
    </row>
    <row r="1638" spans="18:24" hidden="1" x14ac:dyDescent="0.3">
      <c r="R1638">
        <f t="shared" si="83"/>
        <v>0</v>
      </c>
      <c r="S1638">
        <f t="shared" si="84"/>
        <v>0</v>
      </c>
      <c r="T1638" s="53" t="str">
        <f t="shared" si="82"/>
        <v/>
      </c>
      <c r="U1638" s="53" t="str">
        <f t="shared" si="82"/>
        <v/>
      </c>
      <c r="V1638" s="53" t="str">
        <f t="shared" si="82"/>
        <v/>
      </c>
      <c r="W1638" s="53" t="str">
        <f t="shared" si="82"/>
        <v/>
      </c>
      <c r="X1638" s="53" t="str">
        <f t="shared" si="82"/>
        <v/>
      </c>
    </row>
    <row r="1639" spans="18:24" hidden="1" x14ac:dyDescent="0.3">
      <c r="R1639">
        <f t="shared" si="83"/>
        <v>0</v>
      </c>
      <c r="S1639">
        <f t="shared" si="84"/>
        <v>0</v>
      </c>
      <c r="T1639" s="53" t="str">
        <f t="shared" si="82"/>
        <v/>
      </c>
      <c r="U1639" s="53" t="str">
        <f t="shared" si="82"/>
        <v/>
      </c>
      <c r="V1639" s="53" t="str">
        <f t="shared" si="82"/>
        <v/>
      </c>
      <c r="W1639" s="53" t="str">
        <f t="shared" si="82"/>
        <v/>
      </c>
      <c r="X1639" s="53" t="str">
        <f t="shared" si="82"/>
        <v/>
      </c>
    </row>
    <row r="1640" spans="18:24" hidden="1" x14ac:dyDescent="0.3">
      <c r="R1640">
        <f t="shared" si="83"/>
        <v>0</v>
      </c>
      <c r="S1640">
        <f t="shared" si="84"/>
        <v>0</v>
      </c>
      <c r="T1640" s="53" t="str">
        <f t="shared" si="82"/>
        <v/>
      </c>
      <c r="U1640" s="53" t="str">
        <f t="shared" si="82"/>
        <v/>
      </c>
      <c r="V1640" s="53" t="str">
        <f t="shared" si="82"/>
        <v/>
      </c>
      <c r="W1640" s="53" t="str">
        <f t="shared" si="82"/>
        <v/>
      </c>
      <c r="X1640" s="53" t="str">
        <f t="shared" si="82"/>
        <v/>
      </c>
    </row>
    <row r="1641" spans="18:24" hidden="1" x14ac:dyDescent="0.3">
      <c r="R1641">
        <f t="shared" si="83"/>
        <v>0</v>
      </c>
      <c r="S1641">
        <f t="shared" si="84"/>
        <v>0</v>
      </c>
      <c r="T1641" s="53" t="str">
        <f t="shared" si="82"/>
        <v/>
      </c>
      <c r="U1641" s="53" t="str">
        <f t="shared" si="82"/>
        <v/>
      </c>
      <c r="V1641" s="53" t="str">
        <f t="shared" si="82"/>
        <v/>
      </c>
      <c r="W1641" s="53" t="str">
        <f t="shared" si="82"/>
        <v/>
      </c>
      <c r="X1641" s="53" t="str">
        <f t="shared" si="82"/>
        <v/>
      </c>
    </row>
    <row r="1642" spans="18:24" hidden="1" x14ac:dyDescent="0.3">
      <c r="R1642">
        <f t="shared" si="83"/>
        <v>0</v>
      </c>
      <c r="S1642">
        <f t="shared" si="84"/>
        <v>0</v>
      </c>
      <c r="T1642" s="53" t="str">
        <f t="shared" si="82"/>
        <v/>
      </c>
      <c r="U1642" s="53" t="str">
        <f t="shared" si="82"/>
        <v/>
      </c>
      <c r="V1642" s="53" t="str">
        <f t="shared" si="82"/>
        <v/>
      </c>
      <c r="W1642" s="53" t="str">
        <f t="shared" si="82"/>
        <v/>
      </c>
      <c r="X1642" s="53" t="str">
        <f t="shared" si="82"/>
        <v/>
      </c>
    </row>
    <row r="1643" spans="18:24" hidden="1" x14ac:dyDescent="0.3">
      <c r="R1643">
        <f t="shared" si="83"/>
        <v>0</v>
      </c>
      <c r="S1643">
        <f t="shared" si="84"/>
        <v>0</v>
      </c>
      <c r="T1643" s="53" t="str">
        <f t="shared" si="82"/>
        <v/>
      </c>
      <c r="U1643" s="53" t="str">
        <f t="shared" si="82"/>
        <v/>
      </c>
      <c r="V1643" s="53" t="str">
        <f t="shared" si="82"/>
        <v/>
      </c>
      <c r="W1643" s="53" t="str">
        <f t="shared" si="82"/>
        <v/>
      </c>
      <c r="X1643" s="53" t="str">
        <f t="shared" si="82"/>
        <v/>
      </c>
    </row>
    <row r="1644" spans="18:24" hidden="1" x14ac:dyDescent="0.3">
      <c r="R1644">
        <f t="shared" si="83"/>
        <v>0</v>
      </c>
      <c r="S1644">
        <f t="shared" si="84"/>
        <v>0</v>
      </c>
      <c r="T1644" s="53" t="str">
        <f t="shared" si="82"/>
        <v/>
      </c>
      <c r="U1644" s="53" t="str">
        <f t="shared" si="82"/>
        <v/>
      </c>
      <c r="V1644" s="53" t="str">
        <f t="shared" si="82"/>
        <v/>
      </c>
      <c r="W1644" s="53" t="str">
        <f t="shared" si="82"/>
        <v/>
      </c>
      <c r="X1644" s="53" t="str">
        <f t="shared" si="82"/>
        <v/>
      </c>
    </row>
    <row r="1645" spans="18:24" hidden="1" x14ac:dyDescent="0.3">
      <c r="R1645">
        <f t="shared" si="83"/>
        <v>0</v>
      </c>
      <c r="S1645">
        <f t="shared" si="84"/>
        <v>0</v>
      </c>
      <c r="T1645" s="53" t="str">
        <f t="shared" si="82"/>
        <v/>
      </c>
      <c r="U1645" s="53" t="str">
        <f t="shared" si="82"/>
        <v/>
      </c>
      <c r="V1645" s="53" t="str">
        <f t="shared" si="82"/>
        <v/>
      </c>
      <c r="W1645" s="53" t="str">
        <f t="shared" si="82"/>
        <v/>
      </c>
      <c r="X1645" s="53" t="str">
        <f t="shared" si="82"/>
        <v/>
      </c>
    </row>
    <row r="1646" spans="18:24" hidden="1" x14ac:dyDescent="0.3">
      <c r="R1646">
        <f t="shared" si="83"/>
        <v>0</v>
      </c>
      <c r="S1646">
        <f t="shared" si="84"/>
        <v>0</v>
      </c>
      <c r="T1646" s="53" t="str">
        <f t="shared" si="82"/>
        <v/>
      </c>
      <c r="U1646" s="53" t="str">
        <f t="shared" si="82"/>
        <v/>
      </c>
      <c r="V1646" s="53" t="str">
        <f t="shared" si="82"/>
        <v/>
      </c>
      <c r="W1646" s="53" t="str">
        <f t="shared" si="82"/>
        <v/>
      </c>
      <c r="X1646" s="53" t="str">
        <f t="shared" si="82"/>
        <v/>
      </c>
    </row>
    <row r="1647" spans="18:24" hidden="1" x14ac:dyDescent="0.3">
      <c r="R1647">
        <f t="shared" si="83"/>
        <v>0</v>
      </c>
      <c r="S1647">
        <f t="shared" si="84"/>
        <v>0</v>
      </c>
      <c r="T1647" s="53" t="str">
        <f t="shared" si="82"/>
        <v/>
      </c>
      <c r="U1647" s="53" t="str">
        <f t="shared" si="82"/>
        <v/>
      </c>
      <c r="V1647" s="53" t="str">
        <f t="shared" si="82"/>
        <v/>
      </c>
      <c r="W1647" s="53" t="str">
        <f t="shared" si="82"/>
        <v/>
      </c>
      <c r="X1647" s="53" t="str">
        <f t="shared" si="82"/>
        <v/>
      </c>
    </row>
    <row r="1648" spans="18:24" hidden="1" x14ac:dyDescent="0.3">
      <c r="R1648">
        <f t="shared" si="83"/>
        <v>0</v>
      </c>
      <c r="S1648">
        <f t="shared" si="84"/>
        <v>0</v>
      </c>
      <c r="T1648" s="53" t="str">
        <f t="shared" si="82"/>
        <v/>
      </c>
      <c r="U1648" s="53" t="str">
        <f t="shared" si="82"/>
        <v/>
      </c>
      <c r="V1648" s="53" t="str">
        <f t="shared" si="82"/>
        <v/>
      </c>
      <c r="W1648" s="53" t="str">
        <f t="shared" si="82"/>
        <v/>
      </c>
      <c r="X1648" s="53" t="str">
        <f t="shared" si="82"/>
        <v/>
      </c>
    </row>
    <row r="1649" spans="18:24" hidden="1" x14ac:dyDescent="0.3">
      <c r="R1649">
        <f t="shared" si="83"/>
        <v>0</v>
      </c>
      <c r="S1649">
        <f t="shared" si="84"/>
        <v>0</v>
      </c>
      <c r="T1649" s="53" t="str">
        <f t="shared" si="82"/>
        <v/>
      </c>
      <c r="U1649" s="53" t="str">
        <f t="shared" si="82"/>
        <v/>
      </c>
      <c r="V1649" s="53" t="str">
        <f t="shared" si="82"/>
        <v/>
      </c>
      <c r="W1649" s="53" t="str">
        <f t="shared" si="82"/>
        <v/>
      </c>
      <c r="X1649" s="53" t="str">
        <f t="shared" si="82"/>
        <v/>
      </c>
    </row>
    <row r="1650" spans="18:24" hidden="1" x14ac:dyDescent="0.3">
      <c r="R1650">
        <f t="shared" si="83"/>
        <v>0</v>
      </c>
      <c r="S1650">
        <f t="shared" si="84"/>
        <v>0</v>
      </c>
      <c r="T1650" s="53" t="str">
        <f t="shared" si="82"/>
        <v/>
      </c>
      <c r="U1650" s="53" t="str">
        <f t="shared" si="82"/>
        <v/>
      </c>
      <c r="V1650" s="53" t="str">
        <f t="shared" si="82"/>
        <v/>
      </c>
      <c r="W1650" s="53" t="str">
        <f t="shared" si="82"/>
        <v/>
      </c>
      <c r="X1650" s="53" t="str">
        <f t="shared" si="82"/>
        <v/>
      </c>
    </row>
    <row r="1651" spans="18:24" hidden="1" x14ac:dyDescent="0.3">
      <c r="R1651">
        <f t="shared" si="83"/>
        <v>0</v>
      </c>
      <c r="S1651">
        <f t="shared" si="84"/>
        <v>0</v>
      </c>
      <c r="T1651" s="53" t="str">
        <f t="shared" ref="T1651:X1701" si="85">IF(OR(COUNTIF($D1651,"*"&amp;T$5&amp;"*")&gt;0,$D1651="GRUPO TEPSA"),T$5,"")</f>
        <v/>
      </c>
      <c r="U1651" s="53" t="str">
        <f t="shared" si="85"/>
        <v/>
      </c>
      <c r="V1651" s="53" t="str">
        <f t="shared" si="85"/>
        <v/>
      </c>
      <c r="W1651" s="53" t="str">
        <f t="shared" si="85"/>
        <v/>
      </c>
      <c r="X1651" s="53" t="str">
        <f t="shared" si="85"/>
        <v/>
      </c>
    </row>
    <row r="1652" spans="18:24" hidden="1" x14ac:dyDescent="0.3">
      <c r="R1652">
        <f t="shared" si="83"/>
        <v>0</v>
      </c>
      <c r="S1652">
        <f t="shared" si="84"/>
        <v>0</v>
      </c>
      <c r="T1652" s="53" t="str">
        <f t="shared" si="85"/>
        <v/>
      </c>
      <c r="U1652" s="53" t="str">
        <f t="shared" si="85"/>
        <v/>
      </c>
      <c r="V1652" s="53" t="str">
        <f t="shared" si="85"/>
        <v/>
      </c>
      <c r="W1652" s="53" t="str">
        <f t="shared" si="85"/>
        <v/>
      </c>
      <c r="X1652" s="53" t="str">
        <f t="shared" si="85"/>
        <v/>
      </c>
    </row>
    <row r="1653" spans="18:24" hidden="1" x14ac:dyDescent="0.3">
      <c r="R1653">
        <f t="shared" si="83"/>
        <v>0</v>
      </c>
      <c r="S1653">
        <f t="shared" si="84"/>
        <v>0</v>
      </c>
      <c r="T1653" s="53" t="str">
        <f t="shared" si="85"/>
        <v/>
      </c>
      <c r="U1653" s="53" t="str">
        <f t="shared" si="85"/>
        <v/>
      </c>
      <c r="V1653" s="53" t="str">
        <f t="shared" si="85"/>
        <v/>
      </c>
      <c r="W1653" s="53" t="str">
        <f t="shared" si="85"/>
        <v/>
      </c>
      <c r="X1653" s="53" t="str">
        <f t="shared" si="85"/>
        <v/>
      </c>
    </row>
    <row r="1654" spans="18:24" hidden="1" x14ac:dyDescent="0.3">
      <c r="R1654">
        <f t="shared" si="83"/>
        <v>0</v>
      </c>
      <c r="S1654">
        <f t="shared" si="84"/>
        <v>0</v>
      </c>
      <c r="T1654" s="53" t="str">
        <f t="shared" si="85"/>
        <v/>
      </c>
      <c r="U1654" s="53" t="str">
        <f t="shared" si="85"/>
        <v/>
      </c>
      <c r="V1654" s="53" t="str">
        <f t="shared" si="85"/>
        <v/>
      </c>
      <c r="W1654" s="53" t="str">
        <f t="shared" si="85"/>
        <v/>
      </c>
      <c r="X1654" s="53" t="str">
        <f t="shared" si="85"/>
        <v/>
      </c>
    </row>
    <row r="1655" spans="18:24" hidden="1" x14ac:dyDescent="0.3">
      <c r="R1655">
        <f t="shared" si="83"/>
        <v>0</v>
      </c>
      <c r="S1655">
        <f t="shared" si="84"/>
        <v>0</v>
      </c>
      <c r="T1655" s="53" t="str">
        <f t="shared" si="85"/>
        <v/>
      </c>
      <c r="U1655" s="53" t="str">
        <f t="shared" si="85"/>
        <v/>
      </c>
      <c r="V1655" s="53" t="str">
        <f t="shared" si="85"/>
        <v/>
      </c>
      <c r="W1655" s="53" t="str">
        <f t="shared" si="85"/>
        <v/>
      </c>
      <c r="X1655" s="53" t="str">
        <f t="shared" si="85"/>
        <v/>
      </c>
    </row>
    <row r="1656" spans="18:24" hidden="1" x14ac:dyDescent="0.3">
      <c r="R1656">
        <f t="shared" si="83"/>
        <v>0</v>
      </c>
      <c r="S1656">
        <f t="shared" si="84"/>
        <v>0</v>
      </c>
      <c r="T1656" s="53" t="str">
        <f t="shared" si="85"/>
        <v/>
      </c>
      <c r="U1656" s="53" t="str">
        <f t="shared" si="85"/>
        <v/>
      </c>
      <c r="V1656" s="53" t="str">
        <f t="shared" si="85"/>
        <v/>
      </c>
      <c r="W1656" s="53" t="str">
        <f t="shared" si="85"/>
        <v/>
      </c>
      <c r="X1656" s="53" t="str">
        <f t="shared" si="85"/>
        <v/>
      </c>
    </row>
    <row r="1657" spans="18:24" hidden="1" x14ac:dyDescent="0.3">
      <c r="R1657">
        <f t="shared" si="83"/>
        <v>0</v>
      </c>
      <c r="S1657">
        <f t="shared" si="84"/>
        <v>0</v>
      </c>
      <c r="T1657" s="53" t="str">
        <f t="shared" si="85"/>
        <v/>
      </c>
      <c r="U1657" s="53" t="str">
        <f t="shared" si="85"/>
        <v/>
      </c>
      <c r="V1657" s="53" t="str">
        <f t="shared" si="85"/>
        <v/>
      </c>
      <c r="W1657" s="53" t="str">
        <f t="shared" si="85"/>
        <v/>
      </c>
      <c r="X1657" s="53" t="str">
        <f t="shared" si="85"/>
        <v/>
      </c>
    </row>
    <row r="1658" spans="18:24" hidden="1" x14ac:dyDescent="0.3">
      <c r="R1658">
        <f t="shared" si="83"/>
        <v>0</v>
      </c>
      <c r="S1658">
        <f t="shared" si="84"/>
        <v>0</v>
      </c>
      <c r="T1658" s="53" t="str">
        <f t="shared" si="85"/>
        <v/>
      </c>
      <c r="U1658" s="53" t="str">
        <f t="shared" si="85"/>
        <v/>
      </c>
      <c r="V1658" s="53" t="str">
        <f t="shared" si="85"/>
        <v/>
      </c>
      <c r="W1658" s="53" t="str">
        <f t="shared" si="85"/>
        <v/>
      </c>
      <c r="X1658" s="53" t="str">
        <f t="shared" si="85"/>
        <v/>
      </c>
    </row>
    <row r="1659" spans="18:24" hidden="1" x14ac:dyDescent="0.3">
      <c r="R1659">
        <f t="shared" si="83"/>
        <v>0</v>
      </c>
      <c r="S1659">
        <f t="shared" si="84"/>
        <v>0</v>
      </c>
      <c r="T1659" s="53" t="str">
        <f t="shared" si="85"/>
        <v/>
      </c>
      <c r="U1659" s="53" t="str">
        <f t="shared" si="85"/>
        <v/>
      </c>
      <c r="V1659" s="53" t="str">
        <f t="shared" si="85"/>
        <v/>
      </c>
      <c r="W1659" s="53" t="str">
        <f t="shared" si="85"/>
        <v/>
      </c>
      <c r="X1659" s="53" t="str">
        <f t="shared" si="85"/>
        <v/>
      </c>
    </row>
    <row r="1660" spans="18:24" hidden="1" x14ac:dyDescent="0.3">
      <c r="R1660">
        <f t="shared" si="83"/>
        <v>0</v>
      </c>
      <c r="S1660">
        <f t="shared" si="84"/>
        <v>0</v>
      </c>
      <c r="T1660" s="53" t="str">
        <f t="shared" si="85"/>
        <v/>
      </c>
      <c r="U1660" s="53" t="str">
        <f t="shared" si="85"/>
        <v/>
      </c>
      <c r="V1660" s="53" t="str">
        <f t="shared" si="85"/>
        <v/>
      </c>
      <c r="W1660" s="53" t="str">
        <f t="shared" si="85"/>
        <v/>
      </c>
      <c r="X1660" s="53" t="str">
        <f t="shared" si="85"/>
        <v/>
      </c>
    </row>
    <row r="1661" spans="18:24" hidden="1" x14ac:dyDescent="0.3">
      <c r="R1661">
        <f t="shared" si="83"/>
        <v>0</v>
      </c>
      <c r="S1661">
        <f t="shared" si="84"/>
        <v>0</v>
      </c>
      <c r="T1661" s="53" t="str">
        <f t="shared" si="85"/>
        <v/>
      </c>
      <c r="U1661" s="53" t="str">
        <f t="shared" si="85"/>
        <v/>
      </c>
      <c r="V1661" s="53" t="str">
        <f t="shared" si="85"/>
        <v/>
      </c>
      <c r="W1661" s="53" t="str">
        <f t="shared" si="85"/>
        <v/>
      </c>
      <c r="X1661" s="53" t="str">
        <f t="shared" si="85"/>
        <v/>
      </c>
    </row>
    <row r="1662" spans="18:24" hidden="1" x14ac:dyDescent="0.3">
      <c r="R1662">
        <f t="shared" si="83"/>
        <v>0</v>
      </c>
      <c r="S1662">
        <f t="shared" si="84"/>
        <v>0</v>
      </c>
      <c r="T1662" s="53" t="str">
        <f t="shared" si="85"/>
        <v/>
      </c>
      <c r="U1662" s="53" t="str">
        <f t="shared" si="85"/>
        <v/>
      </c>
      <c r="V1662" s="53" t="str">
        <f t="shared" si="85"/>
        <v/>
      </c>
      <c r="W1662" s="53" t="str">
        <f t="shared" si="85"/>
        <v/>
      </c>
      <c r="X1662" s="53" t="str">
        <f t="shared" si="85"/>
        <v/>
      </c>
    </row>
    <row r="1663" spans="18:24" hidden="1" x14ac:dyDescent="0.3">
      <c r="R1663">
        <f t="shared" si="83"/>
        <v>0</v>
      </c>
      <c r="S1663">
        <f t="shared" si="84"/>
        <v>0</v>
      </c>
      <c r="T1663" s="53" t="str">
        <f t="shared" si="85"/>
        <v/>
      </c>
      <c r="U1663" s="53" t="str">
        <f t="shared" si="85"/>
        <v/>
      </c>
      <c r="V1663" s="53" t="str">
        <f t="shared" si="85"/>
        <v/>
      </c>
      <c r="W1663" s="53" t="str">
        <f t="shared" si="85"/>
        <v/>
      </c>
      <c r="X1663" s="53" t="str">
        <f t="shared" si="85"/>
        <v/>
      </c>
    </row>
    <row r="1664" spans="18:24" hidden="1" x14ac:dyDescent="0.3">
      <c r="R1664">
        <f t="shared" si="83"/>
        <v>0</v>
      </c>
      <c r="S1664">
        <f t="shared" si="84"/>
        <v>0</v>
      </c>
      <c r="T1664" s="53" t="str">
        <f t="shared" si="85"/>
        <v/>
      </c>
      <c r="U1664" s="53" t="str">
        <f t="shared" si="85"/>
        <v/>
      </c>
      <c r="V1664" s="53" t="str">
        <f t="shared" si="85"/>
        <v/>
      </c>
      <c r="W1664" s="53" t="str">
        <f t="shared" si="85"/>
        <v/>
      </c>
      <c r="X1664" s="53" t="str">
        <f t="shared" si="85"/>
        <v/>
      </c>
    </row>
    <row r="1665" spans="18:24" hidden="1" x14ac:dyDescent="0.3">
      <c r="R1665">
        <f t="shared" si="83"/>
        <v>0</v>
      </c>
      <c r="S1665">
        <f t="shared" si="84"/>
        <v>0</v>
      </c>
      <c r="T1665" s="53" t="str">
        <f t="shared" si="85"/>
        <v/>
      </c>
      <c r="U1665" s="53" t="str">
        <f t="shared" si="85"/>
        <v/>
      </c>
      <c r="V1665" s="53" t="str">
        <f t="shared" si="85"/>
        <v/>
      </c>
      <c r="W1665" s="53" t="str">
        <f t="shared" si="85"/>
        <v/>
      </c>
      <c r="X1665" s="53" t="str">
        <f t="shared" si="85"/>
        <v/>
      </c>
    </row>
    <row r="1666" spans="18:24" hidden="1" x14ac:dyDescent="0.3">
      <c r="R1666">
        <f t="shared" si="83"/>
        <v>0</v>
      </c>
      <c r="S1666">
        <f t="shared" si="84"/>
        <v>0</v>
      </c>
      <c r="T1666" s="53" t="str">
        <f t="shared" si="85"/>
        <v/>
      </c>
      <c r="U1666" s="53" t="str">
        <f t="shared" si="85"/>
        <v/>
      </c>
      <c r="V1666" s="53" t="str">
        <f t="shared" si="85"/>
        <v/>
      </c>
      <c r="W1666" s="53" t="str">
        <f t="shared" si="85"/>
        <v/>
      </c>
      <c r="X1666" s="53" t="str">
        <f t="shared" si="85"/>
        <v/>
      </c>
    </row>
    <row r="1667" spans="18:24" hidden="1" x14ac:dyDescent="0.3">
      <c r="R1667">
        <f t="shared" si="83"/>
        <v>0</v>
      </c>
      <c r="S1667">
        <f t="shared" si="84"/>
        <v>0</v>
      </c>
      <c r="T1667" s="53" t="str">
        <f t="shared" si="85"/>
        <v/>
      </c>
      <c r="U1667" s="53" t="str">
        <f t="shared" si="85"/>
        <v/>
      </c>
      <c r="V1667" s="53" t="str">
        <f t="shared" si="85"/>
        <v/>
      </c>
      <c r="W1667" s="53" t="str">
        <f t="shared" si="85"/>
        <v/>
      </c>
      <c r="X1667" s="53" t="str">
        <f t="shared" si="85"/>
        <v/>
      </c>
    </row>
    <row r="1668" spans="18:24" hidden="1" x14ac:dyDescent="0.3">
      <c r="R1668">
        <f t="shared" si="83"/>
        <v>0</v>
      </c>
      <c r="S1668">
        <f t="shared" si="84"/>
        <v>0</v>
      </c>
      <c r="T1668" s="53" t="str">
        <f t="shared" si="85"/>
        <v/>
      </c>
      <c r="U1668" s="53" t="str">
        <f t="shared" si="85"/>
        <v/>
      </c>
      <c r="V1668" s="53" t="str">
        <f t="shared" si="85"/>
        <v/>
      </c>
      <c r="W1668" s="53" t="str">
        <f t="shared" si="85"/>
        <v/>
      </c>
      <c r="X1668" s="53" t="str">
        <f t="shared" si="85"/>
        <v/>
      </c>
    </row>
    <row r="1669" spans="18:24" hidden="1" x14ac:dyDescent="0.3">
      <c r="R1669">
        <f t="shared" si="83"/>
        <v>0</v>
      </c>
      <c r="S1669">
        <f t="shared" si="84"/>
        <v>0</v>
      </c>
      <c r="T1669" s="53" t="str">
        <f t="shared" si="85"/>
        <v/>
      </c>
      <c r="U1669" s="53" t="str">
        <f t="shared" si="85"/>
        <v/>
      </c>
      <c r="V1669" s="53" t="str">
        <f t="shared" si="85"/>
        <v/>
      </c>
      <c r="W1669" s="53" t="str">
        <f t="shared" si="85"/>
        <v/>
      </c>
      <c r="X1669" s="53" t="str">
        <f t="shared" si="85"/>
        <v/>
      </c>
    </row>
    <row r="1670" spans="18:24" hidden="1" x14ac:dyDescent="0.3">
      <c r="R1670">
        <f t="shared" si="83"/>
        <v>0</v>
      </c>
      <c r="S1670">
        <f t="shared" si="84"/>
        <v>0</v>
      </c>
      <c r="T1670" s="53" t="str">
        <f t="shared" si="85"/>
        <v/>
      </c>
      <c r="U1670" s="53" t="str">
        <f t="shared" si="85"/>
        <v/>
      </c>
      <c r="V1670" s="53" t="str">
        <f t="shared" si="85"/>
        <v/>
      </c>
      <c r="W1670" s="53" t="str">
        <f t="shared" si="85"/>
        <v/>
      </c>
      <c r="X1670" s="53" t="str">
        <f t="shared" si="85"/>
        <v/>
      </c>
    </row>
    <row r="1671" spans="18:24" hidden="1" x14ac:dyDescent="0.3">
      <c r="R1671">
        <f t="shared" ref="R1671:R1734" si="86">IF(OR(D1671="GRUPO TEPSA",D1671="TODAS"),P1671/5,P1671)</f>
        <v>0</v>
      </c>
      <c r="S1671">
        <f t="shared" si="84"/>
        <v>0</v>
      </c>
      <c r="T1671" s="53" t="str">
        <f t="shared" si="85"/>
        <v/>
      </c>
      <c r="U1671" s="53" t="str">
        <f t="shared" si="85"/>
        <v/>
      </c>
      <c r="V1671" s="53" t="str">
        <f t="shared" si="85"/>
        <v/>
      </c>
      <c r="W1671" s="53" t="str">
        <f t="shared" si="85"/>
        <v/>
      </c>
      <c r="X1671" s="53" t="str">
        <f t="shared" si="85"/>
        <v/>
      </c>
    </row>
    <row r="1672" spans="18:24" hidden="1" x14ac:dyDescent="0.3">
      <c r="R1672">
        <f t="shared" si="86"/>
        <v>0</v>
      </c>
      <c r="S1672">
        <f t="shared" si="84"/>
        <v>0</v>
      </c>
      <c r="T1672" s="53" t="str">
        <f t="shared" si="85"/>
        <v/>
      </c>
      <c r="U1672" s="53" t="str">
        <f t="shared" si="85"/>
        <v/>
      </c>
      <c r="V1672" s="53" t="str">
        <f t="shared" si="85"/>
        <v/>
      </c>
      <c r="W1672" s="53" t="str">
        <f t="shared" si="85"/>
        <v/>
      </c>
      <c r="X1672" s="53" t="str">
        <f t="shared" si="85"/>
        <v/>
      </c>
    </row>
    <row r="1673" spans="18:24" hidden="1" x14ac:dyDescent="0.3">
      <c r="R1673">
        <f t="shared" si="86"/>
        <v>0</v>
      </c>
      <c r="S1673">
        <f t="shared" si="84"/>
        <v>0</v>
      </c>
      <c r="T1673" s="53" t="str">
        <f t="shared" si="85"/>
        <v/>
      </c>
      <c r="U1673" s="53" t="str">
        <f t="shared" si="85"/>
        <v/>
      </c>
      <c r="V1673" s="53" t="str">
        <f t="shared" si="85"/>
        <v/>
      </c>
      <c r="W1673" s="53" t="str">
        <f t="shared" si="85"/>
        <v/>
      </c>
      <c r="X1673" s="53" t="str">
        <f t="shared" si="85"/>
        <v/>
      </c>
    </row>
    <row r="1674" spans="18:24" hidden="1" x14ac:dyDescent="0.3">
      <c r="R1674">
        <f t="shared" si="86"/>
        <v>0</v>
      </c>
      <c r="S1674">
        <f t="shared" si="84"/>
        <v>0</v>
      </c>
      <c r="T1674" s="53" t="str">
        <f t="shared" si="85"/>
        <v/>
      </c>
      <c r="U1674" s="53" t="str">
        <f t="shared" si="85"/>
        <v/>
      </c>
      <c r="V1674" s="53" t="str">
        <f t="shared" si="85"/>
        <v/>
      </c>
      <c r="W1674" s="53" t="str">
        <f t="shared" si="85"/>
        <v/>
      </c>
      <c r="X1674" s="53" t="str">
        <f t="shared" si="85"/>
        <v/>
      </c>
    </row>
    <row r="1675" spans="18:24" hidden="1" x14ac:dyDescent="0.3">
      <c r="R1675">
        <f t="shared" si="86"/>
        <v>0</v>
      </c>
      <c r="S1675">
        <f t="shared" ref="S1675:S1738" si="87">IF(OR(D1675="GRUPO TEPSA",D1675="TODAS"),Q1675/5,Q1675)</f>
        <v>0</v>
      </c>
      <c r="T1675" s="53" t="str">
        <f t="shared" si="85"/>
        <v/>
      </c>
      <c r="U1675" s="53" t="str">
        <f t="shared" si="85"/>
        <v/>
      </c>
      <c r="V1675" s="53" t="str">
        <f t="shared" si="85"/>
        <v/>
      </c>
      <c r="W1675" s="53" t="str">
        <f t="shared" si="85"/>
        <v/>
      </c>
      <c r="X1675" s="53" t="str">
        <f t="shared" si="85"/>
        <v/>
      </c>
    </row>
    <row r="1676" spans="18:24" hidden="1" x14ac:dyDescent="0.3">
      <c r="R1676">
        <f t="shared" si="86"/>
        <v>0</v>
      </c>
      <c r="S1676">
        <f t="shared" si="87"/>
        <v>0</v>
      </c>
      <c r="T1676" s="53" t="str">
        <f t="shared" si="85"/>
        <v/>
      </c>
      <c r="U1676" s="53" t="str">
        <f t="shared" si="85"/>
        <v/>
      </c>
      <c r="V1676" s="53" t="str">
        <f t="shared" si="85"/>
        <v/>
      </c>
      <c r="W1676" s="53" t="str">
        <f t="shared" si="85"/>
        <v/>
      </c>
      <c r="X1676" s="53" t="str">
        <f t="shared" si="85"/>
        <v/>
      </c>
    </row>
    <row r="1677" spans="18:24" hidden="1" x14ac:dyDescent="0.3">
      <c r="R1677">
        <f t="shared" si="86"/>
        <v>0</v>
      </c>
      <c r="S1677">
        <f t="shared" si="87"/>
        <v>0</v>
      </c>
      <c r="T1677" s="53" t="str">
        <f t="shared" si="85"/>
        <v/>
      </c>
      <c r="U1677" s="53" t="str">
        <f t="shared" si="85"/>
        <v/>
      </c>
      <c r="V1677" s="53" t="str">
        <f t="shared" si="85"/>
        <v/>
      </c>
      <c r="W1677" s="53" t="str">
        <f t="shared" si="85"/>
        <v/>
      </c>
      <c r="X1677" s="53" t="str">
        <f t="shared" si="85"/>
        <v/>
      </c>
    </row>
    <row r="1678" spans="18:24" hidden="1" x14ac:dyDescent="0.3">
      <c r="R1678">
        <f t="shared" si="86"/>
        <v>0</v>
      </c>
      <c r="S1678">
        <f t="shared" si="87"/>
        <v>0</v>
      </c>
      <c r="T1678" s="53" t="str">
        <f t="shared" si="85"/>
        <v/>
      </c>
      <c r="U1678" s="53" t="str">
        <f t="shared" si="85"/>
        <v/>
      </c>
      <c r="V1678" s="53" t="str">
        <f t="shared" si="85"/>
        <v/>
      </c>
      <c r="W1678" s="53" t="str">
        <f t="shared" si="85"/>
        <v/>
      </c>
      <c r="X1678" s="53" t="str">
        <f t="shared" si="85"/>
        <v/>
      </c>
    </row>
    <row r="1679" spans="18:24" hidden="1" x14ac:dyDescent="0.3">
      <c r="R1679">
        <f t="shared" si="86"/>
        <v>0</v>
      </c>
      <c r="S1679">
        <f t="shared" si="87"/>
        <v>0</v>
      </c>
      <c r="T1679" s="53" t="str">
        <f t="shared" si="85"/>
        <v/>
      </c>
      <c r="U1679" s="53" t="str">
        <f t="shared" si="85"/>
        <v/>
      </c>
      <c r="V1679" s="53" t="str">
        <f t="shared" si="85"/>
        <v/>
      </c>
      <c r="W1679" s="53" t="str">
        <f t="shared" si="85"/>
        <v/>
      </c>
      <c r="X1679" s="53" t="str">
        <f t="shared" si="85"/>
        <v/>
      </c>
    </row>
    <row r="1680" spans="18:24" hidden="1" x14ac:dyDescent="0.3">
      <c r="R1680">
        <f t="shared" si="86"/>
        <v>0</v>
      </c>
      <c r="S1680">
        <f t="shared" si="87"/>
        <v>0</v>
      </c>
      <c r="T1680" s="53" t="str">
        <f t="shared" si="85"/>
        <v/>
      </c>
      <c r="U1680" s="53" t="str">
        <f t="shared" si="85"/>
        <v/>
      </c>
      <c r="V1680" s="53" t="str">
        <f t="shared" si="85"/>
        <v/>
      </c>
      <c r="W1680" s="53" t="str">
        <f t="shared" si="85"/>
        <v/>
      </c>
      <c r="X1680" s="53" t="str">
        <f t="shared" si="85"/>
        <v/>
      </c>
    </row>
    <row r="1681" spans="18:24" hidden="1" x14ac:dyDescent="0.3">
      <c r="R1681">
        <f t="shared" si="86"/>
        <v>0</v>
      </c>
      <c r="S1681">
        <f t="shared" si="87"/>
        <v>0</v>
      </c>
      <c r="T1681" s="53" t="str">
        <f t="shared" si="85"/>
        <v/>
      </c>
      <c r="U1681" s="53" t="str">
        <f t="shared" si="85"/>
        <v/>
      </c>
      <c r="V1681" s="53" t="str">
        <f t="shared" si="85"/>
        <v/>
      </c>
      <c r="W1681" s="53" t="str">
        <f t="shared" si="85"/>
        <v/>
      </c>
      <c r="X1681" s="53" t="str">
        <f t="shared" si="85"/>
        <v/>
      </c>
    </row>
    <row r="1682" spans="18:24" hidden="1" x14ac:dyDescent="0.3">
      <c r="R1682">
        <f t="shared" si="86"/>
        <v>0</v>
      </c>
      <c r="S1682">
        <f t="shared" si="87"/>
        <v>0</v>
      </c>
      <c r="T1682" s="53" t="str">
        <f t="shared" si="85"/>
        <v/>
      </c>
      <c r="U1682" s="53" t="str">
        <f t="shared" si="85"/>
        <v/>
      </c>
      <c r="V1682" s="53" t="str">
        <f t="shared" si="85"/>
        <v/>
      </c>
      <c r="W1682" s="53" t="str">
        <f t="shared" si="85"/>
        <v/>
      </c>
      <c r="X1682" s="53" t="str">
        <f t="shared" si="85"/>
        <v/>
      </c>
    </row>
    <row r="1683" spans="18:24" hidden="1" x14ac:dyDescent="0.3">
      <c r="R1683">
        <f t="shared" si="86"/>
        <v>0</v>
      </c>
      <c r="S1683">
        <f t="shared" si="87"/>
        <v>0</v>
      </c>
      <c r="T1683" s="53" t="str">
        <f t="shared" si="85"/>
        <v/>
      </c>
      <c r="U1683" s="53" t="str">
        <f t="shared" si="85"/>
        <v/>
      </c>
      <c r="V1683" s="53" t="str">
        <f t="shared" si="85"/>
        <v/>
      </c>
      <c r="W1683" s="53" t="str">
        <f t="shared" si="85"/>
        <v/>
      </c>
      <c r="X1683" s="53" t="str">
        <f t="shared" si="85"/>
        <v/>
      </c>
    </row>
    <row r="1684" spans="18:24" hidden="1" x14ac:dyDescent="0.3">
      <c r="R1684">
        <f t="shared" si="86"/>
        <v>0</v>
      </c>
      <c r="S1684">
        <f t="shared" si="87"/>
        <v>0</v>
      </c>
      <c r="T1684" s="53" t="str">
        <f t="shared" si="85"/>
        <v/>
      </c>
      <c r="U1684" s="53" t="str">
        <f t="shared" si="85"/>
        <v/>
      </c>
      <c r="V1684" s="53" t="str">
        <f t="shared" si="85"/>
        <v/>
      </c>
      <c r="W1684" s="53" t="str">
        <f t="shared" si="85"/>
        <v/>
      </c>
      <c r="X1684" s="53" t="str">
        <f t="shared" si="85"/>
        <v/>
      </c>
    </row>
    <row r="1685" spans="18:24" hidden="1" x14ac:dyDescent="0.3">
      <c r="R1685">
        <f t="shared" si="86"/>
        <v>0</v>
      </c>
      <c r="S1685">
        <f t="shared" si="87"/>
        <v>0</v>
      </c>
      <c r="T1685" s="53" t="str">
        <f t="shared" si="85"/>
        <v/>
      </c>
      <c r="U1685" s="53" t="str">
        <f t="shared" si="85"/>
        <v/>
      </c>
      <c r="V1685" s="53" t="str">
        <f t="shared" si="85"/>
        <v/>
      </c>
      <c r="W1685" s="53" t="str">
        <f t="shared" si="85"/>
        <v/>
      </c>
      <c r="X1685" s="53" t="str">
        <f t="shared" si="85"/>
        <v/>
      </c>
    </row>
    <row r="1686" spans="18:24" hidden="1" x14ac:dyDescent="0.3">
      <c r="R1686">
        <f t="shared" si="86"/>
        <v>0</v>
      </c>
      <c r="S1686">
        <f t="shared" si="87"/>
        <v>0</v>
      </c>
      <c r="T1686" s="53" t="str">
        <f t="shared" si="85"/>
        <v/>
      </c>
      <c r="U1686" s="53" t="str">
        <f t="shared" si="85"/>
        <v/>
      </c>
      <c r="V1686" s="53" t="str">
        <f t="shared" si="85"/>
        <v/>
      </c>
      <c r="W1686" s="53" t="str">
        <f t="shared" si="85"/>
        <v/>
      </c>
      <c r="X1686" s="53" t="str">
        <f t="shared" si="85"/>
        <v/>
      </c>
    </row>
    <row r="1687" spans="18:24" hidden="1" x14ac:dyDescent="0.3">
      <c r="R1687">
        <f t="shared" si="86"/>
        <v>0</v>
      </c>
      <c r="S1687">
        <f t="shared" si="87"/>
        <v>0</v>
      </c>
      <c r="T1687" s="53" t="str">
        <f t="shared" si="85"/>
        <v/>
      </c>
      <c r="U1687" s="53" t="str">
        <f t="shared" si="85"/>
        <v/>
      </c>
      <c r="V1687" s="53" t="str">
        <f t="shared" si="85"/>
        <v/>
      </c>
      <c r="W1687" s="53" t="str">
        <f t="shared" si="85"/>
        <v/>
      </c>
      <c r="X1687" s="53" t="str">
        <f t="shared" si="85"/>
        <v/>
      </c>
    </row>
    <row r="1688" spans="18:24" hidden="1" x14ac:dyDescent="0.3">
      <c r="R1688">
        <f t="shared" si="86"/>
        <v>0</v>
      </c>
      <c r="S1688">
        <f t="shared" si="87"/>
        <v>0</v>
      </c>
      <c r="T1688" s="53" t="str">
        <f t="shared" si="85"/>
        <v/>
      </c>
      <c r="U1688" s="53" t="str">
        <f t="shared" si="85"/>
        <v/>
      </c>
      <c r="V1688" s="53" t="str">
        <f t="shared" si="85"/>
        <v/>
      </c>
      <c r="W1688" s="53" t="str">
        <f t="shared" si="85"/>
        <v/>
      </c>
      <c r="X1688" s="53" t="str">
        <f t="shared" si="85"/>
        <v/>
      </c>
    </row>
    <row r="1689" spans="18:24" hidden="1" x14ac:dyDescent="0.3">
      <c r="R1689">
        <f t="shared" si="86"/>
        <v>0</v>
      </c>
      <c r="S1689">
        <f t="shared" si="87"/>
        <v>0</v>
      </c>
      <c r="T1689" s="53" t="str">
        <f t="shared" si="85"/>
        <v/>
      </c>
      <c r="U1689" s="53" t="str">
        <f t="shared" si="85"/>
        <v/>
      </c>
      <c r="V1689" s="53" t="str">
        <f t="shared" si="85"/>
        <v/>
      </c>
      <c r="W1689" s="53" t="str">
        <f t="shared" si="85"/>
        <v/>
      </c>
      <c r="X1689" s="53" t="str">
        <f t="shared" si="85"/>
        <v/>
      </c>
    </row>
    <row r="1690" spans="18:24" hidden="1" x14ac:dyDescent="0.3">
      <c r="R1690">
        <f t="shared" si="86"/>
        <v>0</v>
      </c>
      <c r="S1690">
        <f t="shared" si="87"/>
        <v>0</v>
      </c>
      <c r="T1690" s="53" t="str">
        <f t="shared" si="85"/>
        <v/>
      </c>
      <c r="U1690" s="53" t="str">
        <f t="shared" si="85"/>
        <v/>
      </c>
      <c r="V1690" s="53" t="str">
        <f t="shared" si="85"/>
        <v/>
      </c>
      <c r="W1690" s="53" t="str">
        <f t="shared" si="85"/>
        <v/>
      </c>
      <c r="X1690" s="53" t="str">
        <f t="shared" si="85"/>
        <v/>
      </c>
    </row>
    <row r="1691" spans="18:24" hidden="1" x14ac:dyDescent="0.3">
      <c r="R1691">
        <f t="shared" si="86"/>
        <v>0</v>
      </c>
      <c r="S1691">
        <f t="shared" si="87"/>
        <v>0</v>
      </c>
      <c r="T1691" s="53" t="str">
        <f t="shared" si="85"/>
        <v/>
      </c>
      <c r="U1691" s="53" t="str">
        <f t="shared" si="85"/>
        <v/>
      </c>
      <c r="V1691" s="53" t="str">
        <f t="shared" si="85"/>
        <v/>
      </c>
      <c r="W1691" s="53" t="str">
        <f t="shared" si="85"/>
        <v/>
      </c>
      <c r="X1691" s="53" t="str">
        <f t="shared" si="85"/>
        <v/>
      </c>
    </row>
    <row r="1692" spans="18:24" hidden="1" x14ac:dyDescent="0.3">
      <c r="R1692">
        <f t="shared" si="86"/>
        <v>0</v>
      </c>
      <c r="S1692">
        <f t="shared" si="87"/>
        <v>0</v>
      </c>
      <c r="T1692" s="53" t="str">
        <f t="shared" si="85"/>
        <v/>
      </c>
      <c r="U1692" s="53" t="str">
        <f t="shared" si="85"/>
        <v/>
      </c>
      <c r="V1692" s="53" t="str">
        <f t="shared" si="85"/>
        <v/>
      </c>
      <c r="W1692" s="53" t="str">
        <f t="shared" si="85"/>
        <v/>
      </c>
      <c r="X1692" s="53" t="str">
        <f t="shared" si="85"/>
        <v/>
      </c>
    </row>
    <row r="1693" spans="18:24" hidden="1" x14ac:dyDescent="0.3">
      <c r="R1693">
        <f t="shared" si="86"/>
        <v>0</v>
      </c>
      <c r="S1693">
        <f t="shared" si="87"/>
        <v>0</v>
      </c>
      <c r="T1693" s="53" t="str">
        <f t="shared" si="85"/>
        <v/>
      </c>
      <c r="U1693" s="53" t="str">
        <f t="shared" si="85"/>
        <v/>
      </c>
      <c r="V1693" s="53" t="str">
        <f t="shared" si="85"/>
        <v/>
      </c>
      <c r="W1693" s="53" t="str">
        <f t="shared" si="85"/>
        <v/>
      </c>
      <c r="X1693" s="53" t="str">
        <f t="shared" si="85"/>
        <v/>
      </c>
    </row>
    <row r="1694" spans="18:24" hidden="1" x14ac:dyDescent="0.3">
      <c r="R1694">
        <f t="shared" si="86"/>
        <v>0</v>
      </c>
      <c r="S1694">
        <f t="shared" si="87"/>
        <v>0</v>
      </c>
      <c r="T1694" s="53" t="str">
        <f t="shared" si="85"/>
        <v/>
      </c>
      <c r="U1694" s="53" t="str">
        <f t="shared" si="85"/>
        <v/>
      </c>
      <c r="V1694" s="53" t="str">
        <f t="shared" si="85"/>
        <v/>
      </c>
      <c r="W1694" s="53" t="str">
        <f t="shared" si="85"/>
        <v/>
      </c>
      <c r="X1694" s="53" t="str">
        <f t="shared" si="85"/>
        <v/>
      </c>
    </row>
    <row r="1695" spans="18:24" hidden="1" x14ac:dyDescent="0.3">
      <c r="R1695">
        <f t="shared" si="86"/>
        <v>0</v>
      </c>
      <c r="S1695">
        <f t="shared" si="87"/>
        <v>0</v>
      </c>
      <c r="T1695" s="53" t="str">
        <f t="shared" si="85"/>
        <v/>
      </c>
      <c r="U1695" s="53" t="str">
        <f t="shared" si="85"/>
        <v/>
      </c>
      <c r="V1695" s="53" t="str">
        <f t="shared" si="85"/>
        <v/>
      </c>
      <c r="W1695" s="53" t="str">
        <f t="shared" si="85"/>
        <v/>
      </c>
      <c r="X1695" s="53" t="str">
        <f t="shared" si="85"/>
        <v/>
      </c>
    </row>
    <row r="1696" spans="18:24" hidden="1" x14ac:dyDescent="0.3">
      <c r="R1696">
        <f t="shared" si="86"/>
        <v>0</v>
      </c>
      <c r="S1696">
        <f t="shared" si="87"/>
        <v>0</v>
      </c>
      <c r="T1696" s="53" t="str">
        <f t="shared" si="85"/>
        <v/>
      </c>
      <c r="U1696" s="53" t="str">
        <f t="shared" si="85"/>
        <v/>
      </c>
      <c r="V1696" s="53" t="str">
        <f t="shared" si="85"/>
        <v/>
      </c>
      <c r="W1696" s="53" t="str">
        <f t="shared" si="85"/>
        <v/>
      </c>
      <c r="X1696" s="53" t="str">
        <f t="shared" si="85"/>
        <v/>
      </c>
    </row>
    <row r="1697" spans="18:24" hidden="1" x14ac:dyDescent="0.3">
      <c r="R1697">
        <f t="shared" si="86"/>
        <v>0</v>
      </c>
      <c r="S1697">
        <f t="shared" si="87"/>
        <v>0</v>
      </c>
      <c r="T1697" s="53" t="str">
        <f t="shared" si="85"/>
        <v/>
      </c>
      <c r="U1697" s="53" t="str">
        <f t="shared" si="85"/>
        <v/>
      </c>
      <c r="V1697" s="53" t="str">
        <f t="shared" si="85"/>
        <v/>
      </c>
      <c r="W1697" s="53" t="str">
        <f t="shared" si="85"/>
        <v/>
      </c>
      <c r="X1697" s="53" t="str">
        <f t="shared" si="85"/>
        <v/>
      </c>
    </row>
    <row r="1698" spans="18:24" hidden="1" x14ac:dyDescent="0.3">
      <c r="R1698">
        <f t="shared" si="86"/>
        <v>0</v>
      </c>
      <c r="S1698">
        <f t="shared" si="87"/>
        <v>0</v>
      </c>
      <c r="T1698" s="53" t="str">
        <f t="shared" si="85"/>
        <v/>
      </c>
      <c r="U1698" s="53" t="str">
        <f t="shared" si="85"/>
        <v/>
      </c>
      <c r="V1698" s="53" t="str">
        <f t="shared" si="85"/>
        <v/>
      </c>
      <c r="W1698" s="53" t="str">
        <f t="shared" si="85"/>
        <v/>
      </c>
      <c r="X1698" s="53" t="str">
        <f t="shared" si="85"/>
        <v/>
      </c>
    </row>
    <row r="1699" spans="18:24" hidden="1" x14ac:dyDescent="0.3">
      <c r="R1699">
        <f t="shared" si="86"/>
        <v>0</v>
      </c>
      <c r="S1699">
        <f t="shared" si="87"/>
        <v>0</v>
      </c>
      <c r="T1699" s="53" t="str">
        <f t="shared" si="85"/>
        <v/>
      </c>
      <c r="U1699" s="53" t="str">
        <f t="shared" si="85"/>
        <v/>
      </c>
      <c r="V1699" s="53" t="str">
        <f t="shared" si="85"/>
        <v/>
      </c>
      <c r="W1699" s="53" t="str">
        <f t="shared" si="85"/>
        <v/>
      </c>
      <c r="X1699" s="53" t="str">
        <f t="shared" si="85"/>
        <v/>
      </c>
    </row>
    <row r="1700" spans="18:24" hidden="1" x14ac:dyDescent="0.3">
      <c r="R1700">
        <f t="shared" si="86"/>
        <v>0</v>
      </c>
      <c r="S1700">
        <f t="shared" si="87"/>
        <v>0</v>
      </c>
      <c r="T1700" s="53" t="str">
        <f t="shared" si="85"/>
        <v/>
      </c>
      <c r="U1700" s="53" t="str">
        <f t="shared" si="85"/>
        <v/>
      </c>
      <c r="V1700" s="53" t="str">
        <f t="shared" si="85"/>
        <v/>
      </c>
      <c r="W1700" s="53" t="str">
        <f t="shared" si="85"/>
        <v/>
      </c>
      <c r="X1700" s="53" t="str">
        <f t="shared" si="85"/>
        <v/>
      </c>
    </row>
    <row r="1701" spans="18:24" hidden="1" x14ac:dyDescent="0.3">
      <c r="R1701">
        <f t="shared" si="86"/>
        <v>0</v>
      </c>
      <c r="S1701">
        <f t="shared" si="87"/>
        <v>0</v>
      </c>
      <c r="T1701" s="53" t="str">
        <f t="shared" si="85"/>
        <v/>
      </c>
      <c r="U1701" s="53" t="str">
        <f t="shared" si="85"/>
        <v/>
      </c>
      <c r="V1701" s="53" t="str">
        <f t="shared" si="85"/>
        <v/>
      </c>
      <c r="W1701" s="53" t="str">
        <f t="shared" si="85"/>
        <v/>
      </c>
      <c r="X1701" s="53" t="str">
        <f t="shared" si="85"/>
        <v/>
      </c>
    </row>
    <row r="1702" spans="18:24" hidden="1" x14ac:dyDescent="0.3">
      <c r="R1702">
        <f t="shared" si="86"/>
        <v>0</v>
      </c>
      <c r="S1702">
        <f t="shared" si="87"/>
        <v>0</v>
      </c>
      <c r="T1702" s="53" t="str">
        <f t="shared" ref="T1702:X1752" si="88">IF(OR(COUNTIF($D1702,"*"&amp;T$5&amp;"*")&gt;0,$D1702="GRUPO TEPSA"),T$5,"")</f>
        <v/>
      </c>
      <c r="U1702" s="53" t="str">
        <f t="shared" si="88"/>
        <v/>
      </c>
      <c r="V1702" s="53" t="str">
        <f t="shared" si="88"/>
        <v/>
      </c>
      <c r="W1702" s="53" t="str">
        <f t="shared" si="88"/>
        <v/>
      </c>
      <c r="X1702" s="53" t="str">
        <f t="shared" si="88"/>
        <v/>
      </c>
    </row>
    <row r="1703" spans="18:24" hidden="1" x14ac:dyDescent="0.3">
      <c r="R1703">
        <f t="shared" si="86"/>
        <v>0</v>
      </c>
      <c r="S1703">
        <f t="shared" si="87"/>
        <v>0</v>
      </c>
      <c r="T1703" s="53" t="str">
        <f t="shared" si="88"/>
        <v/>
      </c>
      <c r="U1703" s="53" t="str">
        <f t="shared" si="88"/>
        <v/>
      </c>
      <c r="V1703" s="53" t="str">
        <f t="shared" si="88"/>
        <v/>
      </c>
      <c r="W1703" s="53" t="str">
        <f t="shared" si="88"/>
        <v/>
      </c>
      <c r="X1703" s="53" t="str">
        <f t="shared" si="88"/>
        <v/>
      </c>
    </row>
    <row r="1704" spans="18:24" hidden="1" x14ac:dyDescent="0.3">
      <c r="R1704">
        <f t="shared" si="86"/>
        <v>0</v>
      </c>
      <c r="S1704">
        <f t="shared" si="87"/>
        <v>0</v>
      </c>
      <c r="T1704" s="53" t="str">
        <f t="shared" si="88"/>
        <v/>
      </c>
      <c r="U1704" s="53" t="str">
        <f t="shared" si="88"/>
        <v/>
      </c>
      <c r="V1704" s="53" t="str">
        <f t="shared" si="88"/>
        <v/>
      </c>
      <c r="W1704" s="53" t="str">
        <f t="shared" si="88"/>
        <v/>
      </c>
      <c r="X1704" s="53" t="str">
        <f t="shared" si="88"/>
        <v/>
      </c>
    </row>
    <row r="1705" spans="18:24" hidden="1" x14ac:dyDescent="0.3">
      <c r="R1705">
        <f t="shared" si="86"/>
        <v>0</v>
      </c>
      <c r="S1705">
        <f t="shared" si="87"/>
        <v>0</v>
      </c>
      <c r="T1705" s="53" t="str">
        <f t="shared" si="88"/>
        <v/>
      </c>
      <c r="U1705" s="53" t="str">
        <f t="shared" si="88"/>
        <v/>
      </c>
      <c r="V1705" s="53" t="str">
        <f t="shared" si="88"/>
        <v/>
      </c>
      <c r="W1705" s="53" t="str">
        <f t="shared" si="88"/>
        <v/>
      </c>
      <c r="X1705" s="53" t="str">
        <f t="shared" si="88"/>
        <v/>
      </c>
    </row>
    <row r="1706" spans="18:24" hidden="1" x14ac:dyDescent="0.3">
      <c r="R1706">
        <f t="shared" si="86"/>
        <v>0</v>
      </c>
      <c r="S1706">
        <f t="shared" si="87"/>
        <v>0</v>
      </c>
      <c r="T1706" s="53" t="str">
        <f t="shared" si="88"/>
        <v/>
      </c>
      <c r="U1706" s="53" t="str">
        <f t="shared" si="88"/>
        <v/>
      </c>
      <c r="V1706" s="53" t="str">
        <f t="shared" si="88"/>
        <v/>
      </c>
      <c r="W1706" s="53" t="str">
        <f t="shared" si="88"/>
        <v/>
      </c>
      <c r="X1706" s="53" t="str">
        <f t="shared" si="88"/>
        <v/>
      </c>
    </row>
    <row r="1707" spans="18:24" hidden="1" x14ac:dyDescent="0.3">
      <c r="R1707">
        <f t="shared" si="86"/>
        <v>0</v>
      </c>
      <c r="S1707">
        <f t="shared" si="87"/>
        <v>0</v>
      </c>
      <c r="T1707" s="53" t="str">
        <f t="shared" si="88"/>
        <v/>
      </c>
      <c r="U1707" s="53" t="str">
        <f t="shared" si="88"/>
        <v/>
      </c>
      <c r="V1707" s="53" t="str">
        <f t="shared" si="88"/>
        <v/>
      </c>
      <c r="W1707" s="53" t="str">
        <f t="shared" si="88"/>
        <v/>
      </c>
      <c r="X1707" s="53" t="str">
        <f t="shared" si="88"/>
        <v/>
      </c>
    </row>
    <row r="1708" spans="18:24" hidden="1" x14ac:dyDescent="0.3">
      <c r="R1708">
        <f t="shared" si="86"/>
        <v>0</v>
      </c>
      <c r="S1708">
        <f t="shared" si="87"/>
        <v>0</v>
      </c>
      <c r="T1708" s="53" t="str">
        <f t="shared" si="88"/>
        <v/>
      </c>
      <c r="U1708" s="53" t="str">
        <f t="shared" si="88"/>
        <v/>
      </c>
      <c r="V1708" s="53" t="str">
        <f t="shared" si="88"/>
        <v/>
      </c>
      <c r="W1708" s="53" t="str">
        <f t="shared" si="88"/>
        <v/>
      </c>
      <c r="X1708" s="53" t="str">
        <f t="shared" si="88"/>
        <v/>
      </c>
    </row>
    <row r="1709" spans="18:24" hidden="1" x14ac:dyDescent="0.3">
      <c r="R1709">
        <f t="shared" si="86"/>
        <v>0</v>
      </c>
      <c r="S1709">
        <f t="shared" si="87"/>
        <v>0</v>
      </c>
      <c r="T1709" s="53" t="str">
        <f t="shared" si="88"/>
        <v/>
      </c>
      <c r="U1709" s="53" t="str">
        <f t="shared" si="88"/>
        <v/>
      </c>
      <c r="V1709" s="53" t="str">
        <f t="shared" si="88"/>
        <v/>
      </c>
      <c r="W1709" s="53" t="str">
        <f t="shared" si="88"/>
        <v/>
      </c>
      <c r="X1709" s="53" t="str">
        <f t="shared" si="88"/>
        <v/>
      </c>
    </row>
    <row r="1710" spans="18:24" hidden="1" x14ac:dyDescent="0.3">
      <c r="R1710">
        <f t="shared" si="86"/>
        <v>0</v>
      </c>
      <c r="S1710">
        <f t="shared" si="87"/>
        <v>0</v>
      </c>
      <c r="T1710" s="53" t="str">
        <f t="shared" si="88"/>
        <v/>
      </c>
      <c r="U1710" s="53" t="str">
        <f t="shared" si="88"/>
        <v/>
      </c>
      <c r="V1710" s="53" t="str">
        <f t="shared" si="88"/>
        <v/>
      </c>
      <c r="W1710" s="53" t="str">
        <f t="shared" si="88"/>
        <v/>
      </c>
      <c r="X1710" s="53" t="str">
        <f t="shared" si="88"/>
        <v/>
      </c>
    </row>
    <row r="1711" spans="18:24" hidden="1" x14ac:dyDescent="0.3">
      <c r="R1711">
        <f t="shared" si="86"/>
        <v>0</v>
      </c>
      <c r="S1711">
        <f t="shared" si="87"/>
        <v>0</v>
      </c>
      <c r="T1711" s="53" t="str">
        <f t="shared" si="88"/>
        <v/>
      </c>
      <c r="U1711" s="53" t="str">
        <f t="shared" si="88"/>
        <v/>
      </c>
      <c r="V1711" s="53" t="str">
        <f t="shared" si="88"/>
        <v/>
      </c>
      <c r="W1711" s="53" t="str">
        <f t="shared" si="88"/>
        <v/>
      </c>
      <c r="X1711" s="53" t="str">
        <f t="shared" si="88"/>
        <v/>
      </c>
    </row>
    <row r="1712" spans="18:24" hidden="1" x14ac:dyDescent="0.3">
      <c r="R1712">
        <f t="shared" si="86"/>
        <v>0</v>
      </c>
      <c r="S1712">
        <f t="shared" si="87"/>
        <v>0</v>
      </c>
      <c r="T1712" s="53" t="str">
        <f t="shared" si="88"/>
        <v/>
      </c>
      <c r="U1712" s="53" t="str">
        <f t="shared" si="88"/>
        <v/>
      </c>
      <c r="V1712" s="53" t="str">
        <f t="shared" si="88"/>
        <v/>
      </c>
      <c r="W1712" s="53" t="str">
        <f t="shared" si="88"/>
        <v/>
      </c>
      <c r="X1712" s="53" t="str">
        <f t="shared" si="88"/>
        <v/>
      </c>
    </row>
    <row r="1713" spans="18:24" hidden="1" x14ac:dyDescent="0.3">
      <c r="R1713">
        <f t="shared" si="86"/>
        <v>0</v>
      </c>
      <c r="S1713">
        <f t="shared" si="87"/>
        <v>0</v>
      </c>
      <c r="T1713" s="53" t="str">
        <f t="shared" si="88"/>
        <v/>
      </c>
      <c r="U1713" s="53" t="str">
        <f t="shared" si="88"/>
        <v/>
      </c>
      <c r="V1713" s="53" t="str">
        <f t="shared" si="88"/>
        <v/>
      </c>
      <c r="W1713" s="53" t="str">
        <f t="shared" si="88"/>
        <v/>
      </c>
      <c r="X1713" s="53" t="str">
        <f t="shared" si="88"/>
        <v/>
      </c>
    </row>
    <row r="1714" spans="18:24" hidden="1" x14ac:dyDescent="0.3">
      <c r="R1714">
        <f t="shared" si="86"/>
        <v>0</v>
      </c>
      <c r="S1714">
        <f t="shared" si="87"/>
        <v>0</v>
      </c>
      <c r="T1714" s="53" t="str">
        <f t="shared" si="88"/>
        <v/>
      </c>
      <c r="U1714" s="53" t="str">
        <f t="shared" si="88"/>
        <v/>
      </c>
      <c r="V1714" s="53" t="str">
        <f t="shared" si="88"/>
        <v/>
      </c>
      <c r="W1714" s="53" t="str">
        <f t="shared" si="88"/>
        <v/>
      </c>
      <c r="X1714" s="53" t="str">
        <f t="shared" si="88"/>
        <v/>
      </c>
    </row>
    <row r="1715" spans="18:24" hidden="1" x14ac:dyDescent="0.3">
      <c r="R1715">
        <f t="shared" si="86"/>
        <v>0</v>
      </c>
      <c r="S1715">
        <f t="shared" si="87"/>
        <v>0</v>
      </c>
      <c r="T1715" s="53" t="str">
        <f t="shared" si="88"/>
        <v/>
      </c>
      <c r="U1715" s="53" t="str">
        <f t="shared" si="88"/>
        <v/>
      </c>
      <c r="V1715" s="53" t="str">
        <f t="shared" si="88"/>
        <v/>
      </c>
      <c r="W1715" s="53" t="str">
        <f t="shared" si="88"/>
        <v/>
      </c>
      <c r="X1715" s="53" t="str">
        <f t="shared" si="88"/>
        <v/>
      </c>
    </row>
    <row r="1716" spans="18:24" hidden="1" x14ac:dyDescent="0.3">
      <c r="R1716">
        <f t="shared" si="86"/>
        <v>0</v>
      </c>
      <c r="S1716">
        <f t="shared" si="87"/>
        <v>0</v>
      </c>
      <c r="T1716" s="53" t="str">
        <f t="shared" si="88"/>
        <v/>
      </c>
      <c r="U1716" s="53" t="str">
        <f t="shared" si="88"/>
        <v/>
      </c>
      <c r="V1716" s="53" t="str">
        <f t="shared" si="88"/>
        <v/>
      </c>
      <c r="W1716" s="53" t="str">
        <f t="shared" si="88"/>
        <v/>
      </c>
      <c r="X1716" s="53" t="str">
        <f t="shared" si="88"/>
        <v/>
      </c>
    </row>
    <row r="1717" spans="18:24" hidden="1" x14ac:dyDescent="0.3">
      <c r="R1717">
        <f t="shared" si="86"/>
        <v>0</v>
      </c>
      <c r="S1717">
        <f t="shared" si="87"/>
        <v>0</v>
      </c>
      <c r="T1717" s="53" t="str">
        <f t="shared" si="88"/>
        <v/>
      </c>
      <c r="U1717" s="53" t="str">
        <f t="shared" si="88"/>
        <v/>
      </c>
      <c r="V1717" s="53" t="str">
        <f t="shared" si="88"/>
        <v/>
      </c>
      <c r="W1717" s="53" t="str">
        <f t="shared" si="88"/>
        <v/>
      </c>
      <c r="X1717" s="53" t="str">
        <f t="shared" si="88"/>
        <v/>
      </c>
    </row>
    <row r="1718" spans="18:24" hidden="1" x14ac:dyDescent="0.3">
      <c r="R1718">
        <f t="shared" si="86"/>
        <v>0</v>
      </c>
      <c r="S1718">
        <f t="shared" si="87"/>
        <v>0</v>
      </c>
      <c r="T1718" s="53" t="str">
        <f t="shared" si="88"/>
        <v/>
      </c>
      <c r="U1718" s="53" t="str">
        <f t="shared" si="88"/>
        <v/>
      </c>
      <c r="V1718" s="53" t="str">
        <f t="shared" si="88"/>
        <v/>
      </c>
      <c r="W1718" s="53" t="str">
        <f t="shared" si="88"/>
        <v/>
      </c>
      <c r="X1718" s="53" t="str">
        <f t="shared" si="88"/>
        <v/>
      </c>
    </row>
    <row r="1719" spans="18:24" hidden="1" x14ac:dyDescent="0.3">
      <c r="R1719">
        <f t="shared" si="86"/>
        <v>0</v>
      </c>
      <c r="S1719">
        <f t="shared" si="87"/>
        <v>0</v>
      </c>
      <c r="T1719" s="53" t="str">
        <f t="shared" si="88"/>
        <v/>
      </c>
      <c r="U1719" s="53" t="str">
        <f t="shared" si="88"/>
        <v/>
      </c>
      <c r="V1719" s="53" t="str">
        <f t="shared" si="88"/>
        <v/>
      </c>
      <c r="W1719" s="53" t="str">
        <f t="shared" si="88"/>
        <v/>
      </c>
      <c r="X1719" s="53" t="str">
        <f t="shared" si="88"/>
        <v/>
      </c>
    </row>
    <row r="1720" spans="18:24" hidden="1" x14ac:dyDescent="0.3">
      <c r="R1720">
        <f t="shared" si="86"/>
        <v>0</v>
      </c>
      <c r="S1720">
        <f t="shared" si="87"/>
        <v>0</v>
      </c>
      <c r="T1720" s="53" t="str">
        <f t="shared" si="88"/>
        <v/>
      </c>
      <c r="U1720" s="53" t="str">
        <f t="shared" si="88"/>
        <v/>
      </c>
      <c r="V1720" s="53" t="str">
        <f t="shared" si="88"/>
        <v/>
      </c>
      <c r="W1720" s="53" t="str">
        <f t="shared" si="88"/>
        <v/>
      </c>
      <c r="X1720" s="53" t="str">
        <f t="shared" si="88"/>
        <v/>
      </c>
    </row>
    <row r="1721" spans="18:24" hidden="1" x14ac:dyDescent="0.3">
      <c r="R1721">
        <f t="shared" si="86"/>
        <v>0</v>
      </c>
      <c r="S1721">
        <f t="shared" si="87"/>
        <v>0</v>
      </c>
      <c r="T1721" s="53" t="str">
        <f t="shared" si="88"/>
        <v/>
      </c>
      <c r="U1721" s="53" t="str">
        <f t="shared" si="88"/>
        <v/>
      </c>
      <c r="V1721" s="53" t="str">
        <f t="shared" si="88"/>
        <v/>
      </c>
      <c r="W1721" s="53" t="str">
        <f t="shared" si="88"/>
        <v/>
      </c>
      <c r="X1721" s="53" t="str">
        <f t="shared" si="88"/>
        <v/>
      </c>
    </row>
    <row r="1722" spans="18:24" hidden="1" x14ac:dyDescent="0.3">
      <c r="R1722">
        <f t="shared" si="86"/>
        <v>0</v>
      </c>
      <c r="S1722">
        <f t="shared" si="87"/>
        <v>0</v>
      </c>
      <c r="T1722" s="53" t="str">
        <f t="shared" si="88"/>
        <v/>
      </c>
      <c r="U1722" s="53" t="str">
        <f t="shared" si="88"/>
        <v/>
      </c>
      <c r="V1722" s="53" t="str">
        <f t="shared" si="88"/>
        <v/>
      </c>
      <c r="W1722" s="53" t="str">
        <f t="shared" si="88"/>
        <v/>
      </c>
      <c r="X1722" s="53" t="str">
        <f t="shared" si="88"/>
        <v/>
      </c>
    </row>
    <row r="1723" spans="18:24" hidden="1" x14ac:dyDescent="0.3">
      <c r="R1723">
        <f t="shared" si="86"/>
        <v>0</v>
      </c>
      <c r="S1723">
        <f t="shared" si="87"/>
        <v>0</v>
      </c>
      <c r="T1723" s="53" t="str">
        <f t="shared" si="88"/>
        <v/>
      </c>
      <c r="U1723" s="53" t="str">
        <f t="shared" si="88"/>
        <v/>
      </c>
      <c r="V1723" s="53" t="str">
        <f t="shared" si="88"/>
        <v/>
      </c>
      <c r="W1723" s="53" t="str">
        <f t="shared" si="88"/>
        <v/>
      </c>
      <c r="X1723" s="53" t="str">
        <f t="shared" si="88"/>
        <v/>
      </c>
    </row>
    <row r="1724" spans="18:24" hidden="1" x14ac:dyDescent="0.3">
      <c r="R1724">
        <f t="shared" si="86"/>
        <v>0</v>
      </c>
      <c r="S1724">
        <f t="shared" si="87"/>
        <v>0</v>
      </c>
      <c r="T1724" s="53" t="str">
        <f t="shared" si="88"/>
        <v/>
      </c>
      <c r="U1724" s="53" t="str">
        <f t="shared" si="88"/>
        <v/>
      </c>
      <c r="V1724" s="53" t="str">
        <f t="shared" si="88"/>
        <v/>
      </c>
      <c r="W1724" s="53" t="str">
        <f t="shared" si="88"/>
        <v/>
      </c>
      <c r="X1724" s="53" t="str">
        <f t="shared" si="88"/>
        <v/>
      </c>
    </row>
    <row r="1725" spans="18:24" hidden="1" x14ac:dyDescent="0.3">
      <c r="R1725">
        <f t="shared" si="86"/>
        <v>0</v>
      </c>
      <c r="S1725">
        <f t="shared" si="87"/>
        <v>0</v>
      </c>
      <c r="T1725" s="53" t="str">
        <f t="shared" si="88"/>
        <v/>
      </c>
      <c r="U1725" s="53" t="str">
        <f t="shared" si="88"/>
        <v/>
      </c>
      <c r="V1725" s="53" t="str">
        <f t="shared" si="88"/>
        <v/>
      </c>
      <c r="W1725" s="53" t="str">
        <f t="shared" si="88"/>
        <v/>
      </c>
      <c r="X1725" s="53" t="str">
        <f t="shared" si="88"/>
        <v/>
      </c>
    </row>
    <row r="1726" spans="18:24" hidden="1" x14ac:dyDescent="0.3">
      <c r="R1726">
        <f t="shared" si="86"/>
        <v>0</v>
      </c>
      <c r="S1726">
        <f t="shared" si="87"/>
        <v>0</v>
      </c>
      <c r="T1726" s="53" t="str">
        <f t="shared" si="88"/>
        <v/>
      </c>
      <c r="U1726" s="53" t="str">
        <f t="shared" si="88"/>
        <v/>
      </c>
      <c r="V1726" s="53" t="str">
        <f t="shared" si="88"/>
        <v/>
      </c>
      <c r="W1726" s="53" t="str">
        <f t="shared" si="88"/>
        <v/>
      </c>
      <c r="X1726" s="53" t="str">
        <f t="shared" si="88"/>
        <v/>
      </c>
    </row>
    <row r="1727" spans="18:24" hidden="1" x14ac:dyDescent="0.3">
      <c r="R1727">
        <f t="shared" si="86"/>
        <v>0</v>
      </c>
      <c r="S1727">
        <f t="shared" si="87"/>
        <v>0</v>
      </c>
      <c r="T1727" s="53" t="str">
        <f t="shared" si="88"/>
        <v/>
      </c>
      <c r="U1727" s="53" t="str">
        <f t="shared" si="88"/>
        <v/>
      </c>
      <c r="V1727" s="53" t="str">
        <f t="shared" si="88"/>
        <v/>
      </c>
      <c r="W1727" s="53" t="str">
        <f t="shared" si="88"/>
        <v/>
      </c>
      <c r="X1727" s="53" t="str">
        <f t="shared" si="88"/>
        <v/>
      </c>
    </row>
    <row r="1728" spans="18:24" hidden="1" x14ac:dyDescent="0.3">
      <c r="R1728">
        <f t="shared" si="86"/>
        <v>0</v>
      </c>
      <c r="S1728">
        <f t="shared" si="87"/>
        <v>0</v>
      </c>
      <c r="T1728" s="53" t="str">
        <f t="shared" si="88"/>
        <v/>
      </c>
      <c r="U1728" s="53" t="str">
        <f t="shared" si="88"/>
        <v/>
      </c>
      <c r="V1728" s="53" t="str">
        <f t="shared" si="88"/>
        <v/>
      </c>
      <c r="W1728" s="53" t="str">
        <f t="shared" si="88"/>
        <v/>
      </c>
      <c r="X1728" s="53" t="str">
        <f t="shared" si="88"/>
        <v/>
      </c>
    </row>
    <row r="1729" spans="18:24" hidden="1" x14ac:dyDescent="0.3">
      <c r="R1729">
        <f t="shared" si="86"/>
        <v>0</v>
      </c>
      <c r="S1729">
        <f t="shared" si="87"/>
        <v>0</v>
      </c>
      <c r="T1729" s="53" t="str">
        <f t="shared" si="88"/>
        <v/>
      </c>
      <c r="U1729" s="53" t="str">
        <f t="shared" si="88"/>
        <v/>
      </c>
      <c r="V1729" s="53" t="str">
        <f t="shared" si="88"/>
        <v/>
      </c>
      <c r="W1729" s="53" t="str">
        <f t="shared" si="88"/>
        <v/>
      </c>
      <c r="X1729" s="53" t="str">
        <f t="shared" si="88"/>
        <v/>
      </c>
    </row>
    <row r="1730" spans="18:24" hidden="1" x14ac:dyDescent="0.3">
      <c r="R1730">
        <f t="shared" si="86"/>
        <v>0</v>
      </c>
      <c r="S1730">
        <f t="shared" si="87"/>
        <v>0</v>
      </c>
      <c r="T1730" s="53" t="str">
        <f t="shared" si="88"/>
        <v/>
      </c>
      <c r="U1730" s="53" t="str">
        <f t="shared" si="88"/>
        <v/>
      </c>
      <c r="V1730" s="53" t="str">
        <f t="shared" si="88"/>
        <v/>
      </c>
      <c r="W1730" s="53" t="str">
        <f t="shared" si="88"/>
        <v/>
      </c>
      <c r="X1730" s="53" t="str">
        <f t="shared" si="88"/>
        <v/>
      </c>
    </row>
    <row r="1731" spans="18:24" hidden="1" x14ac:dyDescent="0.3">
      <c r="R1731">
        <f t="shared" si="86"/>
        <v>0</v>
      </c>
      <c r="S1731">
        <f t="shared" si="87"/>
        <v>0</v>
      </c>
      <c r="T1731" s="53" t="str">
        <f t="shared" si="88"/>
        <v/>
      </c>
      <c r="U1731" s="53" t="str">
        <f t="shared" si="88"/>
        <v/>
      </c>
      <c r="V1731" s="53" t="str">
        <f t="shared" si="88"/>
        <v/>
      </c>
      <c r="W1731" s="53" t="str">
        <f t="shared" si="88"/>
        <v/>
      </c>
      <c r="X1731" s="53" t="str">
        <f t="shared" si="88"/>
        <v/>
      </c>
    </row>
    <row r="1732" spans="18:24" hidden="1" x14ac:dyDescent="0.3">
      <c r="R1732">
        <f t="shared" si="86"/>
        <v>0</v>
      </c>
      <c r="S1732">
        <f t="shared" si="87"/>
        <v>0</v>
      </c>
      <c r="T1732" s="53" t="str">
        <f t="shared" si="88"/>
        <v/>
      </c>
      <c r="U1732" s="53" t="str">
        <f t="shared" si="88"/>
        <v/>
      </c>
      <c r="V1732" s="53" t="str">
        <f t="shared" si="88"/>
        <v/>
      </c>
      <c r="W1732" s="53" t="str">
        <f t="shared" si="88"/>
        <v/>
      </c>
      <c r="X1732" s="53" t="str">
        <f t="shared" si="88"/>
        <v/>
      </c>
    </row>
    <row r="1733" spans="18:24" hidden="1" x14ac:dyDescent="0.3">
      <c r="R1733">
        <f t="shared" si="86"/>
        <v>0</v>
      </c>
      <c r="S1733">
        <f t="shared" si="87"/>
        <v>0</v>
      </c>
      <c r="T1733" s="53" t="str">
        <f t="shared" si="88"/>
        <v/>
      </c>
      <c r="U1733" s="53" t="str">
        <f t="shared" si="88"/>
        <v/>
      </c>
      <c r="V1733" s="53" t="str">
        <f t="shared" si="88"/>
        <v/>
      </c>
      <c r="W1733" s="53" t="str">
        <f t="shared" si="88"/>
        <v/>
      </c>
      <c r="X1733" s="53" t="str">
        <f t="shared" si="88"/>
        <v/>
      </c>
    </row>
    <row r="1734" spans="18:24" hidden="1" x14ac:dyDescent="0.3">
      <c r="R1734">
        <f t="shared" si="86"/>
        <v>0</v>
      </c>
      <c r="S1734">
        <f t="shared" si="87"/>
        <v>0</v>
      </c>
      <c r="T1734" s="53" t="str">
        <f t="shared" si="88"/>
        <v/>
      </c>
      <c r="U1734" s="53" t="str">
        <f t="shared" si="88"/>
        <v/>
      </c>
      <c r="V1734" s="53" t="str">
        <f t="shared" si="88"/>
        <v/>
      </c>
      <c r="W1734" s="53" t="str">
        <f t="shared" si="88"/>
        <v/>
      </c>
      <c r="X1734" s="53" t="str">
        <f t="shared" si="88"/>
        <v/>
      </c>
    </row>
    <row r="1735" spans="18:24" hidden="1" x14ac:dyDescent="0.3">
      <c r="R1735">
        <f t="shared" ref="R1735:R1798" si="89">IF(OR(D1735="GRUPO TEPSA",D1735="TODAS"),P1735/5,P1735)</f>
        <v>0</v>
      </c>
      <c r="S1735">
        <f t="shared" si="87"/>
        <v>0</v>
      </c>
      <c r="T1735" s="53" t="str">
        <f t="shared" si="88"/>
        <v/>
      </c>
      <c r="U1735" s="53" t="str">
        <f t="shared" si="88"/>
        <v/>
      </c>
      <c r="V1735" s="53" t="str">
        <f t="shared" si="88"/>
        <v/>
      </c>
      <c r="W1735" s="53" t="str">
        <f t="shared" si="88"/>
        <v/>
      </c>
      <c r="X1735" s="53" t="str">
        <f t="shared" si="88"/>
        <v/>
      </c>
    </row>
    <row r="1736" spans="18:24" hidden="1" x14ac:dyDescent="0.3">
      <c r="R1736">
        <f t="shared" si="89"/>
        <v>0</v>
      </c>
      <c r="S1736">
        <f t="shared" si="87"/>
        <v>0</v>
      </c>
      <c r="T1736" s="53" t="str">
        <f t="shared" si="88"/>
        <v/>
      </c>
      <c r="U1736" s="53" t="str">
        <f t="shared" si="88"/>
        <v/>
      </c>
      <c r="V1736" s="53" t="str">
        <f t="shared" si="88"/>
        <v/>
      </c>
      <c r="W1736" s="53" t="str">
        <f t="shared" si="88"/>
        <v/>
      </c>
      <c r="X1736" s="53" t="str">
        <f t="shared" si="88"/>
        <v/>
      </c>
    </row>
    <row r="1737" spans="18:24" hidden="1" x14ac:dyDescent="0.3">
      <c r="R1737">
        <f t="shared" si="89"/>
        <v>0</v>
      </c>
      <c r="S1737">
        <f t="shared" si="87"/>
        <v>0</v>
      </c>
      <c r="T1737" s="53" t="str">
        <f t="shared" si="88"/>
        <v/>
      </c>
      <c r="U1737" s="53" t="str">
        <f t="shared" si="88"/>
        <v/>
      </c>
      <c r="V1737" s="53" t="str">
        <f t="shared" si="88"/>
        <v/>
      </c>
      <c r="W1737" s="53" t="str">
        <f t="shared" si="88"/>
        <v/>
      </c>
      <c r="X1737" s="53" t="str">
        <f t="shared" si="88"/>
        <v/>
      </c>
    </row>
    <row r="1738" spans="18:24" hidden="1" x14ac:dyDescent="0.3">
      <c r="R1738">
        <f t="shared" si="89"/>
        <v>0</v>
      </c>
      <c r="S1738">
        <f t="shared" si="87"/>
        <v>0</v>
      </c>
      <c r="T1738" s="53" t="str">
        <f t="shared" si="88"/>
        <v/>
      </c>
      <c r="U1738" s="53" t="str">
        <f t="shared" si="88"/>
        <v/>
      </c>
      <c r="V1738" s="53" t="str">
        <f t="shared" si="88"/>
        <v/>
      </c>
      <c r="W1738" s="53" t="str">
        <f t="shared" si="88"/>
        <v/>
      </c>
      <c r="X1738" s="53" t="str">
        <f t="shared" si="88"/>
        <v/>
      </c>
    </row>
    <row r="1739" spans="18:24" hidden="1" x14ac:dyDescent="0.3">
      <c r="R1739">
        <f t="shared" si="89"/>
        <v>0</v>
      </c>
      <c r="S1739">
        <f t="shared" ref="S1739:S1802" si="90">IF(OR(D1739="GRUPO TEPSA",D1739="TODAS"),Q1739/5,Q1739)</f>
        <v>0</v>
      </c>
      <c r="T1739" s="53" t="str">
        <f t="shared" si="88"/>
        <v/>
      </c>
      <c r="U1739" s="53" t="str">
        <f t="shared" si="88"/>
        <v/>
      </c>
      <c r="V1739" s="53" t="str">
        <f t="shared" si="88"/>
        <v/>
      </c>
      <c r="W1739" s="53" t="str">
        <f t="shared" si="88"/>
        <v/>
      </c>
      <c r="X1739" s="53" t="str">
        <f t="shared" si="88"/>
        <v/>
      </c>
    </row>
    <row r="1740" spans="18:24" hidden="1" x14ac:dyDescent="0.3">
      <c r="R1740">
        <f t="shared" si="89"/>
        <v>0</v>
      </c>
      <c r="S1740">
        <f t="shared" si="90"/>
        <v>0</v>
      </c>
      <c r="T1740" s="53" t="str">
        <f t="shared" si="88"/>
        <v/>
      </c>
      <c r="U1740" s="53" t="str">
        <f t="shared" si="88"/>
        <v/>
      </c>
      <c r="V1740" s="53" t="str">
        <f t="shared" si="88"/>
        <v/>
      </c>
      <c r="W1740" s="53" t="str">
        <f t="shared" si="88"/>
        <v/>
      </c>
      <c r="X1740" s="53" t="str">
        <f t="shared" si="88"/>
        <v/>
      </c>
    </row>
    <row r="1741" spans="18:24" hidden="1" x14ac:dyDescent="0.3">
      <c r="R1741">
        <f t="shared" si="89"/>
        <v>0</v>
      </c>
      <c r="S1741">
        <f t="shared" si="90"/>
        <v>0</v>
      </c>
      <c r="T1741" s="53" t="str">
        <f t="shared" si="88"/>
        <v/>
      </c>
      <c r="U1741" s="53" t="str">
        <f t="shared" si="88"/>
        <v/>
      </c>
      <c r="V1741" s="53" t="str">
        <f t="shared" si="88"/>
        <v/>
      </c>
      <c r="W1741" s="53" t="str">
        <f t="shared" si="88"/>
        <v/>
      </c>
      <c r="X1741" s="53" t="str">
        <f t="shared" si="88"/>
        <v/>
      </c>
    </row>
    <row r="1742" spans="18:24" hidden="1" x14ac:dyDescent="0.3">
      <c r="R1742">
        <f t="shared" si="89"/>
        <v>0</v>
      </c>
      <c r="S1742">
        <f t="shared" si="90"/>
        <v>0</v>
      </c>
      <c r="T1742" s="53" t="str">
        <f t="shared" si="88"/>
        <v/>
      </c>
      <c r="U1742" s="53" t="str">
        <f t="shared" si="88"/>
        <v/>
      </c>
      <c r="V1742" s="53" t="str">
        <f t="shared" si="88"/>
        <v/>
      </c>
      <c r="W1742" s="53" t="str">
        <f t="shared" si="88"/>
        <v/>
      </c>
      <c r="X1742" s="53" t="str">
        <f t="shared" si="88"/>
        <v/>
      </c>
    </row>
    <row r="1743" spans="18:24" hidden="1" x14ac:dyDescent="0.3">
      <c r="R1743">
        <f t="shared" si="89"/>
        <v>0</v>
      </c>
      <c r="S1743">
        <f t="shared" si="90"/>
        <v>0</v>
      </c>
      <c r="T1743" s="53" t="str">
        <f t="shared" si="88"/>
        <v/>
      </c>
      <c r="U1743" s="53" t="str">
        <f t="shared" si="88"/>
        <v/>
      </c>
      <c r="V1743" s="53" t="str">
        <f t="shared" si="88"/>
        <v/>
      </c>
      <c r="W1743" s="53" t="str">
        <f t="shared" si="88"/>
        <v/>
      </c>
      <c r="X1743" s="53" t="str">
        <f t="shared" si="88"/>
        <v/>
      </c>
    </row>
    <row r="1744" spans="18:24" hidden="1" x14ac:dyDescent="0.3">
      <c r="R1744">
        <f t="shared" si="89"/>
        <v>0</v>
      </c>
      <c r="S1744">
        <f t="shared" si="90"/>
        <v>0</v>
      </c>
      <c r="T1744" s="53" t="str">
        <f t="shared" si="88"/>
        <v/>
      </c>
      <c r="U1744" s="53" t="str">
        <f t="shared" si="88"/>
        <v/>
      </c>
      <c r="V1744" s="53" t="str">
        <f t="shared" si="88"/>
        <v/>
      </c>
      <c r="W1744" s="53" t="str">
        <f t="shared" si="88"/>
        <v/>
      </c>
      <c r="X1744" s="53" t="str">
        <f t="shared" si="88"/>
        <v/>
      </c>
    </row>
    <row r="1745" spans="18:24" hidden="1" x14ac:dyDescent="0.3">
      <c r="R1745">
        <f t="shared" si="89"/>
        <v>0</v>
      </c>
      <c r="S1745">
        <f t="shared" si="90"/>
        <v>0</v>
      </c>
      <c r="T1745" s="53" t="str">
        <f t="shared" si="88"/>
        <v/>
      </c>
      <c r="U1745" s="53" t="str">
        <f t="shared" si="88"/>
        <v/>
      </c>
      <c r="V1745" s="53" t="str">
        <f t="shared" si="88"/>
        <v/>
      </c>
      <c r="W1745" s="53" t="str">
        <f t="shared" si="88"/>
        <v/>
      </c>
      <c r="X1745" s="53" t="str">
        <f t="shared" si="88"/>
        <v/>
      </c>
    </row>
    <row r="1746" spans="18:24" hidden="1" x14ac:dyDescent="0.3">
      <c r="R1746">
        <f t="shared" si="89"/>
        <v>0</v>
      </c>
      <c r="S1746">
        <f t="shared" si="90"/>
        <v>0</v>
      </c>
      <c r="T1746" s="53" t="str">
        <f t="shared" si="88"/>
        <v/>
      </c>
      <c r="U1746" s="53" t="str">
        <f t="shared" si="88"/>
        <v/>
      </c>
      <c r="V1746" s="53" t="str">
        <f t="shared" si="88"/>
        <v/>
      </c>
      <c r="W1746" s="53" t="str">
        <f t="shared" si="88"/>
        <v/>
      </c>
      <c r="X1746" s="53" t="str">
        <f t="shared" si="88"/>
        <v/>
      </c>
    </row>
    <row r="1747" spans="18:24" hidden="1" x14ac:dyDescent="0.3">
      <c r="R1747">
        <f t="shared" si="89"/>
        <v>0</v>
      </c>
      <c r="S1747">
        <f t="shared" si="90"/>
        <v>0</v>
      </c>
      <c r="T1747" s="53" t="str">
        <f t="shared" si="88"/>
        <v/>
      </c>
      <c r="U1747" s="53" t="str">
        <f t="shared" si="88"/>
        <v/>
      </c>
      <c r="V1747" s="53" t="str">
        <f t="shared" si="88"/>
        <v/>
      </c>
      <c r="W1747" s="53" t="str">
        <f t="shared" si="88"/>
        <v/>
      </c>
      <c r="X1747" s="53" t="str">
        <f t="shared" si="88"/>
        <v/>
      </c>
    </row>
    <row r="1748" spans="18:24" hidden="1" x14ac:dyDescent="0.3">
      <c r="R1748">
        <f t="shared" si="89"/>
        <v>0</v>
      </c>
      <c r="S1748">
        <f t="shared" si="90"/>
        <v>0</v>
      </c>
      <c r="T1748" s="53" t="str">
        <f t="shared" si="88"/>
        <v/>
      </c>
      <c r="U1748" s="53" t="str">
        <f t="shared" si="88"/>
        <v/>
      </c>
      <c r="V1748" s="53" t="str">
        <f t="shared" si="88"/>
        <v/>
      </c>
      <c r="W1748" s="53" t="str">
        <f t="shared" si="88"/>
        <v/>
      </c>
      <c r="X1748" s="53" t="str">
        <f t="shared" si="88"/>
        <v/>
      </c>
    </row>
    <row r="1749" spans="18:24" hidden="1" x14ac:dyDescent="0.3">
      <c r="R1749">
        <f t="shared" si="89"/>
        <v>0</v>
      </c>
      <c r="S1749">
        <f t="shared" si="90"/>
        <v>0</v>
      </c>
      <c r="T1749" s="53" t="str">
        <f t="shared" si="88"/>
        <v/>
      </c>
      <c r="U1749" s="53" t="str">
        <f t="shared" si="88"/>
        <v/>
      </c>
      <c r="V1749" s="53" t="str">
        <f t="shared" si="88"/>
        <v/>
      </c>
      <c r="W1749" s="53" t="str">
        <f t="shared" si="88"/>
        <v/>
      </c>
      <c r="X1749" s="53" t="str">
        <f t="shared" si="88"/>
        <v/>
      </c>
    </row>
    <row r="1750" spans="18:24" hidden="1" x14ac:dyDescent="0.3">
      <c r="R1750">
        <f t="shared" si="89"/>
        <v>0</v>
      </c>
      <c r="S1750">
        <f t="shared" si="90"/>
        <v>0</v>
      </c>
      <c r="T1750" s="53" t="str">
        <f t="shared" si="88"/>
        <v/>
      </c>
      <c r="U1750" s="53" t="str">
        <f t="shared" si="88"/>
        <v/>
      </c>
      <c r="V1750" s="53" t="str">
        <f t="shared" si="88"/>
        <v/>
      </c>
      <c r="W1750" s="53" t="str">
        <f t="shared" si="88"/>
        <v/>
      </c>
      <c r="X1750" s="53" t="str">
        <f t="shared" si="88"/>
        <v/>
      </c>
    </row>
    <row r="1751" spans="18:24" hidden="1" x14ac:dyDescent="0.3">
      <c r="R1751">
        <f t="shared" si="89"/>
        <v>0</v>
      </c>
      <c r="S1751">
        <f t="shared" si="90"/>
        <v>0</v>
      </c>
      <c r="T1751" s="53" t="str">
        <f t="shared" si="88"/>
        <v/>
      </c>
      <c r="U1751" s="53" t="str">
        <f t="shared" si="88"/>
        <v/>
      </c>
      <c r="V1751" s="53" t="str">
        <f t="shared" si="88"/>
        <v/>
      </c>
      <c r="W1751" s="53" t="str">
        <f t="shared" si="88"/>
        <v/>
      </c>
      <c r="X1751" s="53" t="str">
        <f t="shared" si="88"/>
        <v/>
      </c>
    </row>
    <row r="1752" spans="18:24" hidden="1" x14ac:dyDescent="0.3">
      <c r="R1752">
        <f t="shared" si="89"/>
        <v>0</v>
      </c>
      <c r="S1752">
        <f t="shared" si="90"/>
        <v>0</v>
      </c>
      <c r="T1752" s="53" t="str">
        <f t="shared" si="88"/>
        <v/>
      </c>
      <c r="U1752" s="53" t="str">
        <f t="shared" si="88"/>
        <v/>
      </c>
      <c r="V1752" s="53" t="str">
        <f t="shared" si="88"/>
        <v/>
      </c>
      <c r="W1752" s="53" t="str">
        <f t="shared" si="88"/>
        <v/>
      </c>
      <c r="X1752" s="53" t="str">
        <f t="shared" si="88"/>
        <v/>
      </c>
    </row>
    <row r="1753" spans="18:24" hidden="1" x14ac:dyDescent="0.3">
      <c r="R1753">
        <f t="shared" si="89"/>
        <v>0</v>
      </c>
      <c r="S1753">
        <f t="shared" si="90"/>
        <v>0</v>
      </c>
      <c r="T1753" s="53" t="str">
        <f t="shared" ref="T1753:X1803" si="91">IF(OR(COUNTIF($D1753,"*"&amp;T$5&amp;"*")&gt;0,$D1753="GRUPO TEPSA"),T$5,"")</f>
        <v/>
      </c>
      <c r="U1753" s="53" t="str">
        <f t="shared" si="91"/>
        <v/>
      </c>
      <c r="V1753" s="53" t="str">
        <f t="shared" si="91"/>
        <v/>
      </c>
      <c r="W1753" s="53" t="str">
        <f t="shared" si="91"/>
        <v/>
      </c>
      <c r="X1753" s="53" t="str">
        <f t="shared" si="91"/>
        <v/>
      </c>
    </row>
    <row r="1754" spans="18:24" hidden="1" x14ac:dyDescent="0.3">
      <c r="R1754">
        <f t="shared" si="89"/>
        <v>0</v>
      </c>
      <c r="S1754">
        <f t="shared" si="90"/>
        <v>0</v>
      </c>
      <c r="T1754" s="53" t="str">
        <f t="shared" si="91"/>
        <v/>
      </c>
      <c r="U1754" s="53" t="str">
        <f t="shared" si="91"/>
        <v/>
      </c>
      <c r="V1754" s="53" t="str">
        <f t="shared" si="91"/>
        <v/>
      </c>
      <c r="W1754" s="53" t="str">
        <f t="shared" si="91"/>
        <v/>
      </c>
      <c r="X1754" s="53" t="str">
        <f t="shared" si="91"/>
        <v/>
      </c>
    </row>
    <row r="1755" spans="18:24" hidden="1" x14ac:dyDescent="0.3">
      <c r="R1755">
        <f t="shared" si="89"/>
        <v>0</v>
      </c>
      <c r="S1755">
        <f t="shared" si="90"/>
        <v>0</v>
      </c>
      <c r="T1755" s="53" t="str">
        <f t="shared" si="91"/>
        <v/>
      </c>
      <c r="U1755" s="53" t="str">
        <f t="shared" si="91"/>
        <v/>
      </c>
      <c r="V1755" s="53" t="str">
        <f t="shared" si="91"/>
        <v/>
      </c>
      <c r="W1755" s="53" t="str">
        <f t="shared" si="91"/>
        <v/>
      </c>
      <c r="X1755" s="53" t="str">
        <f t="shared" si="91"/>
        <v/>
      </c>
    </row>
    <row r="1756" spans="18:24" hidden="1" x14ac:dyDescent="0.3">
      <c r="R1756">
        <f t="shared" si="89"/>
        <v>0</v>
      </c>
      <c r="S1756">
        <f t="shared" si="90"/>
        <v>0</v>
      </c>
      <c r="T1756" s="53" t="str">
        <f t="shared" si="91"/>
        <v/>
      </c>
      <c r="U1756" s="53" t="str">
        <f t="shared" si="91"/>
        <v/>
      </c>
      <c r="V1756" s="53" t="str">
        <f t="shared" si="91"/>
        <v/>
      </c>
      <c r="W1756" s="53" t="str">
        <f t="shared" si="91"/>
        <v/>
      </c>
      <c r="X1756" s="53" t="str">
        <f t="shared" si="91"/>
        <v/>
      </c>
    </row>
    <row r="1757" spans="18:24" hidden="1" x14ac:dyDescent="0.3">
      <c r="R1757">
        <f t="shared" si="89"/>
        <v>0</v>
      </c>
      <c r="S1757">
        <f t="shared" si="90"/>
        <v>0</v>
      </c>
      <c r="T1757" s="53" t="str">
        <f t="shared" si="91"/>
        <v/>
      </c>
      <c r="U1757" s="53" t="str">
        <f t="shared" si="91"/>
        <v/>
      </c>
      <c r="V1757" s="53" t="str">
        <f t="shared" si="91"/>
        <v/>
      </c>
      <c r="W1757" s="53" t="str">
        <f t="shared" si="91"/>
        <v/>
      </c>
      <c r="X1757" s="53" t="str">
        <f t="shared" si="91"/>
        <v/>
      </c>
    </row>
    <row r="1758" spans="18:24" hidden="1" x14ac:dyDescent="0.3">
      <c r="R1758">
        <f t="shared" si="89"/>
        <v>0</v>
      </c>
      <c r="S1758">
        <f t="shared" si="90"/>
        <v>0</v>
      </c>
      <c r="T1758" s="53" t="str">
        <f t="shared" si="91"/>
        <v/>
      </c>
      <c r="U1758" s="53" t="str">
        <f t="shared" si="91"/>
        <v/>
      </c>
      <c r="V1758" s="53" t="str">
        <f t="shared" si="91"/>
        <v/>
      </c>
      <c r="W1758" s="53" t="str">
        <f t="shared" si="91"/>
        <v/>
      </c>
      <c r="X1758" s="53" t="str">
        <f t="shared" si="91"/>
        <v/>
      </c>
    </row>
    <row r="1759" spans="18:24" hidden="1" x14ac:dyDescent="0.3">
      <c r="R1759">
        <f t="shared" si="89"/>
        <v>0</v>
      </c>
      <c r="S1759">
        <f t="shared" si="90"/>
        <v>0</v>
      </c>
      <c r="T1759" s="53" t="str">
        <f t="shared" si="91"/>
        <v/>
      </c>
      <c r="U1759" s="53" t="str">
        <f t="shared" si="91"/>
        <v/>
      </c>
      <c r="V1759" s="53" t="str">
        <f t="shared" si="91"/>
        <v/>
      </c>
      <c r="W1759" s="53" t="str">
        <f t="shared" si="91"/>
        <v/>
      </c>
      <c r="X1759" s="53" t="str">
        <f t="shared" si="91"/>
        <v/>
      </c>
    </row>
    <row r="1760" spans="18:24" hidden="1" x14ac:dyDescent="0.3">
      <c r="R1760">
        <f t="shared" si="89"/>
        <v>0</v>
      </c>
      <c r="S1760">
        <f t="shared" si="90"/>
        <v>0</v>
      </c>
      <c r="T1760" s="53" t="str">
        <f t="shared" si="91"/>
        <v/>
      </c>
      <c r="U1760" s="53" t="str">
        <f t="shared" si="91"/>
        <v/>
      </c>
      <c r="V1760" s="53" t="str">
        <f t="shared" si="91"/>
        <v/>
      </c>
      <c r="W1760" s="53" t="str">
        <f t="shared" si="91"/>
        <v/>
      </c>
      <c r="X1760" s="53" t="str">
        <f t="shared" si="91"/>
        <v/>
      </c>
    </row>
    <row r="1761" spans="18:24" hidden="1" x14ac:dyDescent="0.3">
      <c r="R1761">
        <f t="shared" si="89"/>
        <v>0</v>
      </c>
      <c r="S1761">
        <f t="shared" si="90"/>
        <v>0</v>
      </c>
      <c r="T1761" s="53" t="str">
        <f t="shared" si="91"/>
        <v/>
      </c>
      <c r="U1761" s="53" t="str">
        <f t="shared" si="91"/>
        <v/>
      </c>
      <c r="V1761" s="53" t="str">
        <f t="shared" si="91"/>
        <v/>
      </c>
      <c r="W1761" s="53" t="str">
        <f t="shared" si="91"/>
        <v/>
      </c>
      <c r="X1761" s="53" t="str">
        <f t="shared" si="91"/>
        <v/>
      </c>
    </row>
    <row r="1762" spans="18:24" hidden="1" x14ac:dyDescent="0.3">
      <c r="R1762">
        <f t="shared" si="89"/>
        <v>0</v>
      </c>
      <c r="S1762">
        <f t="shared" si="90"/>
        <v>0</v>
      </c>
      <c r="T1762" s="53" t="str">
        <f t="shared" si="91"/>
        <v/>
      </c>
      <c r="U1762" s="53" t="str">
        <f t="shared" si="91"/>
        <v/>
      </c>
      <c r="V1762" s="53" t="str">
        <f t="shared" si="91"/>
        <v/>
      </c>
      <c r="W1762" s="53" t="str">
        <f t="shared" si="91"/>
        <v/>
      </c>
      <c r="X1762" s="53" t="str">
        <f t="shared" si="91"/>
        <v/>
      </c>
    </row>
    <row r="1763" spans="18:24" hidden="1" x14ac:dyDescent="0.3">
      <c r="R1763">
        <f t="shared" si="89"/>
        <v>0</v>
      </c>
      <c r="S1763">
        <f t="shared" si="90"/>
        <v>0</v>
      </c>
      <c r="T1763" s="53" t="str">
        <f t="shared" si="91"/>
        <v/>
      </c>
      <c r="U1763" s="53" t="str">
        <f t="shared" si="91"/>
        <v/>
      </c>
      <c r="V1763" s="53" t="str">
        <f t="shared" si="91"/>
        <v/>
      </c>
      <c r="W1763" s="53" t="str">
        <f t="shared" si="91"/>
        <v/>
      </c>
      <c r="X1763" s="53" t="str">
        <f t="shared" si="91"/>
        <v/>
      </c>
    </row>
    <row r="1764" spans="18:24" hidden="1" x14ac:dyDescent="0.3">
      <c r="R1764">
        <f t="shared" si="89"/>
        <v>0</v>
      </c>
      <c r="S1764">
        <f t="shared" si="90"/>
        <v>0</v>
      </c>
      <c r="T1764" s="53" t="str">
        <f t="shared" si="91"/>
        <v/>
      </c>
      <c r="U1764" s="53" t="str">
        <f t="shared" si="91"/>
        <v/>
      </c>
      <c r="V1764" s="53" t="str">
        <f t="shared" si="91"/>
        <v/>
      </c>
      <c r="W1764" s="53" t="str">
        <f t="shared" si="91"/>
        <v/>
      </c>
      <c r="X1764" s="53" t="str">
        <f t="shared" si="91"/>
        <v/>
      </c>
    </row>
    <row r="1765" spans="18:24" hidden="1" x14ac:dyDescent="0.3">
      <c r="R1765">
        <f t="shared" si="89"/>
        <v>0</v>
      </c>
      <c r="S1765">
        <f t="shared" si="90"/>
        <v>0</v>
      </c>
      <c r="T1765" s="53" t="str">
        <f t="shared" si="91"/>
        <v/>
      </c>
      <c r="U1765" s="53" t="str">
        <f t="shared" si="91"/>
        <v/>
      </c>
      <c r="V1765" s="53" t="str">
        <f t="shared" si="91"/>
        <v/>
      </c>
      <c r="W1765" s="53" t="str">
        <f t="shared" si="91"/>
        <v/>
      </c>
      <c r="X1765" s="53" t="str">
        <f t="shared" si="91"/>
        <v/>
      </c>
    </row>
    <row r="1766" spans="18:24" hidden="1" x14ac:dyDescent="0.3">
      <c r="R1766">
        <f t="shared" si="89"/>
        <v>0</v>
      </c>
      <c r="S1766">
        <f t="shared" si="90"/>
        <v>0</v>
      </c>
      <c r="T1766" s="53" t="str">
        <f t="shared" si="91"/>
        <v/>
      </c>
      <c r="U1766" s="53" t="str">
        <f t="shared" si="91"/>
        <v/>
      </c>
      <c r="V1766" s="53" t="str">
        <f t="shared" si="91"/>
        <v/>
      </c>
      <c r="W1766" s="53" t="str">
        <f t="shared" si="91"/>
        <v/>
      </c>
      <c r="X1766" s="53" t="str">
        <f t="shared" si="91"/>
        <v/>
      </c>
    </row>
    <row r="1767" spans="18:24" hidden="1" x14ac:dyDescent="0.3">
      <c r="R1767">
        <f t="shared" si="89"/>
        <v>0</v>
      </c>
      <c r="S1767">
        <f t="shared" si="90"/>
        <v>0</v>
      </c>
      <c r="T1767" s="53" t="str">
        <f t="shared" si="91"/>
        <v/>
      </c>
      <c r="U1767" s="53" t="str">
        <f t="shared" si="91"/>
        <v/>
      </c>
      <c r="V1767" s="53" t="str">
        <f t="shared" si="91"/>
        <v/>
      </c>
      <c r="W1767" s="53" t="str">
        <f t="shared" si="91"/>
        <v/>
      </c>
      <c r="X1767" s="53" t="str">
        <f t="shared" si="91"/>
        <v/>
      </c>
    </row>
    <row r="1768" spans="18:24" hidden="1" x14ac:dyDescent="0.3">
      <c r="R1768">
        <f t="shared" si="89"/>
        <v>0</v>
      </c>
      <c r="S1768">
        <f t="shared" si="90"/>
        <v>0</v>
      </c>
      <c r="T1768" s="53" t="str">
        <f t="shared" si="91"/>
        <v/>
      </c>
      <c r="U1768" s="53" t="str">
        <f t="shared" si="91"/>
        <v/>
      </c>
      <c r="V1768" s="53" t="str">
        <f t="shared" si="91"/>
        <v/>
      </c>
      <c r="W1768" s="53" t="str">
        <f t="shared" si="91"/>
        <v/>
      </c>
      <c r="X1768" s="53" t="str">
        <f t="shared" si="91"/>
        <v/>
      </c>
    </row>
    <row r="1769" spans="18:24" hidden="1" x14ac:dyDescent="0.3">
      <c r="R1769">
        <f t="shared" si="89"/>
        <v>0</v>
      </c>
      <c r="S1769">
        <f t="shared" si="90"/>
        <v>0</v>
      </c>
      <c r="T1769" s="53" t="str">
        <f t="shared" si="91"/>
        <v/>
      </c>
      <c r="U1769" s="53" t="str">
        <f t="shared" si="91"/>
        <v/>
      </c>
      <c r="V1769" s="53" t="str">
        <f t="shared" si="91"/>
        <v/>
      </c>
      <c r="W1769" s="53" t="str">
        <f t="shared" si="91"/>
        <v/>
      </c>
      <c r="X1769" s="53" t="str">
        <f t="shared" si="91"/>
        <v/>
      </c>
    </row>
    <row r="1770" spans="18:24" hidden="1" x14ac:dyDescent="0.3">
      <c r="R1770">
        <f t="shared" si="89"/>
        <v>0</v>
      </c>
      <c r="S1770">
        <f t="shared" si="90"/>
        <v>0</v>
      </c>
      <c r="T1770" s="53" t="str">
        <f t="shared" si="91"/>
        <v/>
      </c>
      <c r="U1770" s="53" t="str">
        <f t="shared" si="91"/>
        <v/>
      </c>
      <c r="V1770" s="53" t="str">
        <f t="shared" si="91"/>
        <v/>
      </c>
      <c r="W1770" s="53" t="str">
        <f t="shared" si="91"/>
        <v/>
      </c>
      <c r="X1770" s="53" t="str">
        <f t="shared" si="91"/>
        <v/>
      </c>
    </row>
    <row r="1771" spans="18:24" hidden="1" x14ac:dyDescent="0.3">
      <c r="R1771">
        <f t="shared" si="89"/>
        <v>0</v>
      </c>
      <c r="S1771">
        <f t="shared" si="90"/>
        <v>0</v>
      </c>
      <c r="T1771" s="53" t="str">
        <f t="shared" si="91"/>
        <v/>
      </c>
      <c r="U1771" s="53" t="str">
        <f t="shared" si="91"/>
        <v/>
      </c>
      <c r="V1771" s="53" t="str">
        <f t="shared" si="91"/>
        <v/>
      </c>
      <c r="W1771" s="53" t="str">
        <f t="shared" si="91"/>
        <v/>
      </c>
      <c r="X1771" s="53" t="str">
        <f t="shared" si="91"/>
        <v/>
      </c>
    </row>
    <row r="1772" spans="18:24" hidden="1" x14ac:dyDescent="0.3">
      <c r="R1772">
        <f t="shared" si="89"/>
        <v>0</v>
      </c>
      <c r="S1772">
        <f t="shared" si="90"/>
        <v>0</v>
      </c>
      <c r="T1772" s="53" t="str">
        <f t="shared" si="91"/>
        <v/>
      </c>
      <c r="U1772" s="53" t="str">
        <f t="shared" si="91"/>
        <v/>
      </c>
      <c r="V1772" s="53" t="str">
        <f t="shared" si="91"/>
        <v/>
      </c>
      <c r="W1772" s="53" t="str">
        <f t="shared" si="91"/>
        <v/>
      </c>
      <c r="X1772" s="53" t="str">
        <f t="shared" si="91"/>
        <v/>
      </c>
    </row>
    <row r="1773" spans="18:24" hidden="1" x14ac:dyDescent="0.3">
      <c r="R1773">
        <f t="shared" si="89"/>
        <v>0</v>
      </c>
      <c r="S1773">
        <f t="shared" si="90"/>
        <v>0</v>
      </c>
      <c r="T1773" s="53" t="str">
        <f t="shared" si="91"/>
        <v/>
      </c>
      <c r="U1773" s="53" t="str">
        <f t="shared" si="91"/>
        <v/>
      </c>
      <c r="V1773" s="53" t="str">
        <f t="shared" si="91"/>
        <v/>
      </c>
      <c r="W1773" s="53" t="str">
        <f t="shared" si="91"/>
        <v/>
      </c>
      <c r="X1773" s="53" t="str">
        <f t="shared" si="91"/>
        <v/>
      </c>
    </row>
    <row r="1774" spans="18:24" hidden="1" x14ac:dyDescent="0.3">
      <c r="R1774">
        <f t="shared" si="89"/>
        <v>0</v>
      </c>
      <c r="S1774">
        <f t="shared" si="90"/>
        <v>0</v>
      </c>
      <c r="T1774" s="53" t="str">
        <f t="shared" si="91"/>
        <v/>
      </c>
      <c r="U1774" s="53" t="str">
        <f t="shared" si="91"/>
        <v/>
      </c>
      <c r="V1774" s="53" t="str">
        <f t="shared" si="91"/>
        <v/>
      </c>
      <c r="W1774" s="53" t="str">
        <f t="shared" si="91"/>
        <v/>
      </c>
      <c r="X1774" s="53" t="str">
        <f t="shared" si="91"/>
        <v/>
      </c>
    </row>
    <row r="1775" spans="18:24" hidden="1" x14ac:dyDescent="0.3">
      <c r="R1775">
        <f t="shared" si="89"/>
        <v>0</v>
      </c>
      <c r="S1775">
        <f t="shared" si="90"/>
        <v>0</v>
      </c>
      <c r="T1775" s="53" t="str">
        <f t="shared" si="91"/>
        <v/>
      </c>
      <c r="U1775" s="53" t="str">
        <f t="shared" si="91"/>
        <v/>
      </c>
      <c r="V1775" s="53" t="str">
        <f t="shared" si="91"/>
        <v/>
      </c>
      <c r="W1775" s="53" t="str">
        <f t="shared" si="91"/>
        <v/>
      </c>
      <c r="X1775" s="53" t="str">
        <f t="shared" si="91"/>
        <v/>
      </c>
    </row>
    <row r="1776" spans="18:24" hidden="1" x14ac:dyDescent="0.3">
      <c r="R1776">
        <f t="shared" si="89"/>
        <v>0</v>
      </c>
      <c r="S1776">
        <f t="shared" si="90"/>
        <v>0</v>
      </c>
      <c r="T1776" s="53" t="str">
        <f t="shared" si="91"/>
        <v/>
      </c>
      <c r="U1776" s="53" t="str">
        <f t="shared" si="91"/>
        <v/>
      </c>
      <c r="V1776" s="53" t="str">
        <f t="shared" si="91"/>
        <v/>
      </c>
      <c r="W1776" s="53" t="str">
        <f t="shared" si="91"/>
        <v/>
      </c>
      <c r="X1776" s="53" t="str">
        <f t="shared" si="91"/>
        <v/>
      </c>
    </row>
    <row r="1777" spans="18:24" hidden="1" x14ac:dyDescent="0.3">
      <c r="R1777">
        <f t="shared" si="89"/>
        <v>0</v>
      </c>
      <c r="S1777">
        <f t="shared" si="90"/>
        <v>0</v>
      </c>
      <c r="T1777" s="53" t="str">
        <f t="shared" si="91"/>
        <v/>
      </c>
      <c r="U1777" s="53" t="str">
        <f t="shared" si="91"/>
        <v/>
      </c>
      <c r="V1777" s="53" t="str">
        <f t="shared" si="91"/>
        <v/>
      </c>
      <c r="W1777" s="53" t="str">
        <f t="shared" si="91"/>
        <v/>
      </c>
      <c r="X1777" s="53" t="str">
        <f t="shared" si="91"/>
        <v/>
      </c>
    </row>
    <row r="1778" spans="18:24" hidden="1" x14ac:dyDescent="0.3">
      <c r="R1778">
        <f t="shared" si="89"/>
        <v>0</v>
      </c>
      <c r="S1778">
        <f t="shared" si="90"/>
        <v>0</v>
      </c>
      <c r="T1778" s="53" t="str">
        <f t="shared" si="91"/>
        <v/>
      </c>
      <c r="U1778" s="53" t="str">
        <f t="shared" si="91"/>
        <v/>
      </c>
      <c r="V1778" s="53" t="str">
        <f t="shared" si="91"/>
        <v/>
      </c>
      <c r="W1778" s="53" t="str">
        <f t="shared" si="91"/>
        <v/>
      </c>
      <c r="X1778" s="53" t="str">
        <f t="shared" si="91"/>
        <v/>
      </c>
    </row>
    <row r="1779" spans="18:24" hidden="1" x14ac:dyDescent="0.3">
      <c r="R1779">
        <f t="shared" si="89"/>
        <v>0</v>
      </c>
      <c r="S1779">
        <f t="shared" si="90"/>
        <v>0</v>
      </c>
      <c r="T1779" s="53" t="str">
        <f t="shared" si="91"/>
        <v/>
      </c>
      <c r="U1779" s="53" t="str">
        <f t="shared" si="91"/>
        <v/>
      </c>
      <c r="V1779" s="53" t="str">
        <f t="shared" si="91"/>
        <v/>
      </c>
      <c r="W1779" s="53" t="str">
        <f t="shared" si="91"/>
        <v/>
      </c>
      <c r="X1779" s="53" t="str">
        <f t="shared" si="91"/>
        <v/>
      </c>
    </row>
    <row r="1780" spans="18:24" hidden="1" x14ac:dyDescent="0.3">
      <c r="R1780">
        <f t="shared" si="89"/>
        <v>0</v>
      </c>
      <c r="S1780">
        <f t="shared" si="90"/>
        <v>0</v>
      </c>
      <c r="T1780" s="53" t="str">
        <f t="shared" si="91"/>
        <v/>
      </c>
      <c r="U1780" s="53" t="str">
        <f t="shared" si="91"/>
        <v/>
      </c>
      <c r="V1780" s="53" t="str">
        <f t="shared" si="91"/>
        <v/>
      </c>
      <c r="W1780" s="53" t="str">
        <f t="shared" si="91"/>
        <v/>
      </c>
      <c r="X1780" s="53" t="str">
        <f t="shared" si="91"/>
        <v/>
      </c>
    </row>
    <row r="1781" spans="18:24" hidden="1" x14ac:dyDescent="0.3">
      <c r="R1781">
        <f t="shared" si="89"/>
        <v>0</v>
      </c>
      <c r="S1781">
        <f t="shared" si="90"/>
        <v>0</v>
      </c>
      <c r="T1781" s="53" t="str">
        <f t="shared" si="91"/>
        <v/>
      </c>
      <c r="U1781" s="53" t="str">
        <f t="shared" si="91"/>
        <v/>
      </c>
      <c r="V1781" s="53" t="str">
        <f t="shared" si="91"/>
        <v/>
      </c>
      <c r="W1781" s="53" t="str">
        <f t="shared" si="91"/>
        <v/>
      </c>
      <c r="X1781" s="53" t="str">
        <f t="shared" si="91"/>
        <v/>
      </c>
    </row>
    <row r="1782" spans="18:24" hidden="1" x14ac:dyDescent="0.3">
      <c r="R1782">
        <f t="shared" si="89"/>
        <v>0</v>
      </c>
      <c r="S1782">
        <f t="shared" si="90"/>
        <v>0</v>
      </c>
      <c r="T1782" s="53" t="str">
        <f t="shared" si="91"/>
        <v/>
      </c>
      <c r="U1782" s="53" t="str">
        <f t="shared" si="91"/>
        <v/>
      </c>
      <c r="V1782" s="53" t="str">
        <f t="shared" si="91"/>
        <v/>
      </c>
      <c r="W1782" s="53" t="str">
        <f t="shared" si="91"/>
        <v/>
      </c>
      <c r="X1782" s="53" t="str">
        <f t="shared" si="91"/>
        <v/>
      </c>
    </row>
    <row r="1783" spans="18:24" hidden="1" x14ac:dyDescent="0.3">
      <c r="R1783">
        <f t="shared" si="89"/>
        <v>0</v>
      </c>
      <c r="S1783">
        <f t="shared" si="90"/>
        <v>0</v>
      </c>
      <c r="T1783" s="53" t="str">
        <f t="shared" si="91"/>
        <v/>
      </c>
      <c r="U1783" s="53" t="str">
        <f t="shared" si="91"/>
        <v/>
      </c>
      <c r="V1783" s="53" t="str">
        <f t="shared" si="91"/>
        <v/>
      </c>
      <c r="W1783" s="53" t="str">
        <f t="shared" si="91"/>
        <v/>
      </c>
      <c r="X1783" s="53" t="str">
        <f t="shared" si="91"/>
        <v/>
      </c>
    </row>
    <row r="1784" spans="18:24" hidden="1" x14ac:dyDescent="0.3">
      <c r="R1784">
        <f t="shared" si="89"/>
        <v>0</v>
      </c>
      <c r="S1784">
        <f t="shared" si="90"/>
        <v>0</v>
      </c>
      <c r="T1784" s="53" t="str">
        <f t="shared" si="91"/>
        <v/>
      </c>
      <c r="U1784" s="53" t="str">
        <f t="shared" si="91"/>
        <v/>
      </c>
      <c r="V1784" s="53" t="str">
        <f t="shared" si="91"/>
        <v/>
      </c>
      <c r="W1784" s="53" t="str">
        <f t="shared" si="91"/>
        <v/>
      </c>
      <c r="X1784" s="53" t="str">
        <f t="shared" si="91"/>
        <v/>
      </c>
    </row>
    <row r="1785" spans="18:24" hidden="1" x14ac:dyDescent="0.3">
      <c r="R1785">
        <f t="shared" si="89"/>
        <v>0</v>
      </c>
      <c r="S1785">
        <f t="shared" si="90"/>
        <v>0</v>
      </c>
      <c r="T1785" s="53" t="str">
        <f t="shared" si="91"/>
        <v/>
      </c>
      <c r="U1785" s="53" t="str">
        <f t="shared" si="91"/>
        <v/>
      </c>
      <c r="V1785" s="53" t="str">
        <f t="shared" si="91"/>
        <v/>
      </c>
      <c r="W1785" s="53" t="str">
        <f t="shared" si="91"/>
        <v/>
      </c>
      <c r="X1785" s="53" t="str">
        <f t="shared" si="91"/>
        <v/>
      </c>
    </row>
    <row r="1786" spans="18:24" hidden="1" x14ac:dyDescent="0.3">
      <c r="R1786">
        <f t="shared" si="89"/>
        <v>0</v>
      </c>
      <c r="S1786">
        <f t="shared" si="90"/>
        <v>0</v>
      </c>
      <c r="T1786" s="53" t="str">
        <f t="shared" si="91"/>
        <v/>
      </c>
      <c r="U1786" s="53" t="str">
        <f t="shared" si="91"/>
        <v/>
      </c>
      <c r="V1786" s="53" t="str">
        <f t="shared" si="91"/>
        <v/>
      </c>
      <c r="W1786" s="53" t="str">
        <f t="shared" si="91"/>
        <v/>
      </c>
      <c r="X1786" s="53" t="str">
        <f t="shared" si="91"/>
        <v/>
      </c>
    </row>
    <row r="1787" spans="18:24" hidden="1" x14ac:dyDescent="0.3">
      <c r="R1787">
        <f t="shared" si="89"/>
        <v>0</v>
      </c>
      <c r="S1787">
        <f t="shared" si="90"/>
        <v>0</v>
      </c>
      <c r="T1787" s="53" t="str">
        <f t="shared" si="91"/>
        <v/>
      </c>
      <c r="U1787" s="53" t="str">
        <f t="shared" si="91"/>
        <v/>
      </c>
      <c r="V1787" s="53" t="str">
        <f t="shared" si="91"/>
        <v/>
      </c>
      <c r="W1787" s="53" t="str">
        <f t="shared" si="91"/>
        <v/>
      </c>
      <c r="X1787" s="53" t="str">
        <f t="shared" si="91"/>
        <v/>
      </c>
    </row>
    <row r="1788" spans="18:24" hidden="1" x14ac:dyDescent="0.3">
      <c r="R1788">
        <f t="shared" si="89"/>
        <v>0</v>
      </c>
      <c r="S1788">
        <f t="shared" si="90"/>
        <v>0</v>
      </c>
      <c r="T1788" s="53" t="str">
        <f t="shared" si="91"/>
        <v/>
      </c>
      <c r="U1788" s="53" t="str">
        <f t="shared" si="91"/>
        <v/>
      </c>
      <c r="V1788" s="53" t="str">
        <f t="shared" si="91"/>
        <v/>
      </c>
      <c r="W1788" s="53" t="str">
        <f t="shared" si="91"/>
        <v/>
      </c>
      <c r="X1788" s="53" t="str">
        <f t="shared" si="91"/>
        <v/>
      </c>
    </row>
    <row r="1789" spans="18:24" hidden="1" x14ac:dyDescent="0.3">
      <c r="R1789">
        <f t="shared" si="89"/>
        <v>0</v>
      </c>
      <c r="S1789">
        <f t="shared" si="90"/>
        <v>0</v>
      </c>
      <c r="T1789" s="53" t="str">
        <f t="shared" si="91"/>
        <v/>
      </c>
      <c r="U1789" s="53" t="str">
        <f t="shared" si="91"/>
        <v/>
      </c>
      <c r="V1789" s="53" t="str">
        <f t="shared" si="91"/>
        <v/>
      </c>
      <c r="W1789" s="53" t="str">
        <f t="shared" si="91"/>
        <v/>
      </c>
      <c r="X1789" s="53" t="str">
        <f t="shared" si="91"/>
        <v/>
      </c>
    </row>
    <row r="1790" spans="18:24" hidden="1" x14ac:dyDescent="0.3">
      <c r="R1790">
        <f t="shared" si="89"/>
        <v>0</v>
      </c>
      <c r="S1790">
        <f t="shared" si="90"/>
        <v>0</v>
      </c>
      <c r="T1790" s="53" t="str">
        <f t="shared" si="91"/>
        <v/>
      </c>
      <c r="U1790" s="53" t="str">
        <f t="shared" si="91"/>
        <v/>
      </c>
      <c r="V1790" s="53" t="str">
        <f t="shared" si="91"/>
        <v/>
      </c>
      <c r="W1790" s="53" t="str">
        <f t="shared" si="91"/>
        <v/>
      </c>
      <c r="X1790" s="53" t="str">
        <f t="shared" si="91"/>
        <v/>
      </c>
    </row>
    <row r="1791" spans="18:24" hidden="1" x14ac:dyDescent="0.3">
      <c r="R1791">
        <f t="shared" si="89"/>
        <v>0</v>
      </c>
      <c r="S1791">
        <f t="shared" si="90"/>
        <v>0</v>
      </c>
      <c r="T1791" s="53" t="str">
        <f t="shared" si="91"/>
        <v/>
      </c>
      <c r="U1791" s="53" t="str">
        <f t="shared" si="91"/>
        <v/>
      </c>
      <c r="V1791" s="53" t="str">
        <f t="shared" si="91"/>
        <v/>
      </c>
      <c r="W1791" s="53" t="str">
        <f t="shared" si="91"/>
        <v/>
      </c>
      <c r="X1791" s="53" t="str">
        <f t="shared" si="91"/>
        <v/>
      </c>
    </row>
    <row r="1792" spans="18:24" hidden="1" x14ac:dyDescent="0.3">
      <c r="R1792">
        <f t="shared" si="89"/>
        <v>0</v>
      </c>
      <c r="S1792">
        <f t="shared" si="90"/>
        <v>0</v>
      </c>
      <c r="T1792" s="53" t="str">
        <f t="shared" si="91"/>
        <v/>
      </c>
      <c r="U1792" s="53" t="str">
        <f t="shared" si="91"/>
        <v/>
      </c>
      <c r="V1792" s="53" t="str">
        <f t="shared" si="91"/>
        <v/>
      </c>
      <c r="W1792" s="53" t="str">
        <f t="shared" si="91"/>
        <v/>
      </c>
      <c r="X1792" s="53" t="str">
        <f t="shared" si="91"/>
        <v/>
      </c>
    </row>
    <row r="1793" spans="18:24" hidden="1" x14ac:dyDescent="0.3">
      <c r="R1793">
        <f t="shared" si="89"/>
        <v>0</v>
      </c>
      <c r="S1793">
        <f t="shared" si="90"/>
        <v>0</v>
      </c>
      <c r="T1793" s="53" t="str">
        <f t="shared" si="91"/>
        <v/>
      </c>
      <c r="U1793" s="53" t="str">
        <f t="shared" si="91"/>
        <v/>
      </c>
      <c r="V1793" s="53" t="str">
        <f t="shared" si="91"/>
        <v/>
      </c>
      <c r="W1793" s="53" t="str">
        <f t="shared" si="91"/>
        <v/>
      </c>
      <c r="X1793" s="53" t="str">
        <f t="shared" si="91"/>
        <v/>
      </c>
    </row>
    <row r="1794" spans="18:24" hidden="1" x14ac:dyDescent="0.3">
      <c r="R1794">
        <f t="shared" si="89"/>
        <v>0</v>
      </c>
      <c r="S1794">
        <f t="shared" si="90"/>
        <v>0</v>
      </c>
      <c r="T1794" s="53" t="str">
        <f t="shared" si="91"/>
        <v/>
      </c>
      <c r="U1794" s="53" t="str">
        <f t="shared" si="91"/>
        <v/>
      </c>
      <c r="V1794" s="53" t="str">
        <f t="shared" si="91"/>
        <v/>
      </c>
      <c r="W1794" s="53" t="str">
        <f t="shared" si="91"/>
        <v/>
      </c>
      <c r="X1794" s="53" t="str">
        <f t="shared" si="91"/>
        <v/>
      </c>
    </row>
    <row r="1795" spans="18:24" hidden="1" x14ac:dyDescent="0.3">
      <c r="R1795">
        <f t="shared" si="89"/>
        <v>0</v>
      </c>
      <c r="S1795">
        <f t="shared" si="90"/>
        <v>0</v>
      </c>
      <c r="T1795" s="53" t="str">
        <f t="shared" si="91"/>
        <v/>
      </c>
      <c r="U1795" s="53" t="str">
        <f t="shared" si="91"/>
        <v/>
      </c>
      <c r="V1795" s="53" t="str">
        <f t="shared" si="91"/>
        <v/>
      </c>
      <c r="W1795" s="53" t="str">
        <f t="shared" si="91"/>
        <v/>
      </c>
      <c r="X1795" s="53" t="str">
        <f t="shared" si="91"/>
        <v/>
      </c>
    </row>
    <row r="1796" spans="18:24" hidden="1" x14ac:dyDescent="0.3">
      <c r="R1796">
        <f t="shared" si="89"/>
        <v>0</v>
      </c>
      <c r="S1796">
        <f t="shared" si="90"/>
        <v>0</v>
      </c>
      <c r="T1796" s="53" t="str">
        <f t="shared" si="91"/>
        <v/>
      </c>
      <c r="U1796" s="53" t="str">
        <f t="shared" si="91"/>
        <v/>
      </c>
      <c r="V1796" s="53" t="str">
        <f t="shared" si="91"/>
        <v/>
      </c>
      <c r="W1796" s="53" t="str">
        <f t="shared" si="91"/>
        <v/>
      </c>
      <c r="X1796" s="53" t="str">
        <f t="shared" si="91"/>
        <v/>
      </c>
    </row>
    <row r="1797" spans="18:24" hidden="1" x14ac:dyDescent="0.3">
      <c r="R1797">
        <f t="shared" si="89"/>
        <v>0</v>
      </c>
      <c r="S1797">
        <f t="shared" si="90"/>
        <v>0</v>
      </c>
      <c r="T1797" s="53" t="str">
        <f t="shared" si="91"/>
        <v/>
      </c>
      <c r="U1797" s="53" t="str">
        <f t="shared" si="91"/>
        <v/>
      </c>
      <c r="V1797" s="53" t="str">
        <f t="shared" si="91"/>
        <v/>
      </c>
      <c r="W1797" s="53" t="str">
        <f t="shared" si="91"/>
        <v/>
      </c>
      <c r="X1797" s="53" t="str">
        <f t="shared" si="91"/>
        <v/>
      </c>
    </row>
    <row r="1798" spans="18:24" hidden="1" x14ac:dyDescent="0.3">
      <c r="R1798">
        <f t="shared" si="89"/>
        <v>0</v>
      </c>
      <c r="S1798">
        <f t="shared" si="90"/>
        <v>0</v>
      </c>
      <c r="T1798" s="53" t="str">
        <f t="shared" si="91"/>
        <v/>
      </c>
      <c r="U1798" s="53" t="str">
        <f t="shared" si="91"/>
        <v/>
      </c>
      <c r="V1798" s="53" t="str">
        <f t="shared" si="91"/>
        <v/>
      </c>
      <c r="W1798" s="53" t="str">
        <f t="shared" si="91"/>
        <v/>
      </c>
      <c r="X1798" s="53" t="str">
        <f t="shared" si="91"/>
        <v/>
      </c>
    </row>
    <row r="1799" spans="18:24" hidden="1" x14ac:dyDescent="0.3">
      <c r="R1799">
        <f t="shared" ref="R1799:R1862" si="92">IF(OR(D1799="GRUPO TEPSA",D1799="TODAS"),P1799/5,P1799)</f>
        <v>0</v>
      </c>
      <c r="S1799">
        <f t="shared" si="90"/>
        <v>0</v>
      </c>
      <c r="T1799" s="53" t="str">
        <f t="shared" si="91"/>
        <v/>
      </c>
      <c r="U1799" s="53" t="str">
        <f t="shared" si="91"/>
        <v/>
      </c>
      <c r="V1799" s="53" t="str">
        <f t="shared" si="91"/>
        <v/>
      </c>
      <c r="W1799" s="53" t="str">
        <f t="shared" si="91"/>
        <v/>
      </c>
      <c r="X1799" s="53" t="str">
        <f t="shared" si="91"/>
        <v/>
      </c>
    </row>
    <row r="1800" spans="18:24" hidden="1" x14ac:dyDescent="0.3">
      <c r="R1800">
        <f t="shared" si="92"/>
        <v>0</v>
      </c>
      <c r="S1800">
        <f t="shared" si="90"/>
        <v>0</v>
      </c>
      <c r="T1800" s="53" t="str">
        <f t="shared" si="91"/>
        <v/>
      </c>
      <c r="U1800" s="53" t="str">
        <f t="shared" si="91"/>
        <v/>
      </c>
      <c r="V1800" s="53" t="str">
        <f t="shared" si="91"/>
        <v/>
      </c>
      <c r="W1800" s="53" t="str">
        <f t="shared" si="91"/>
        <v/>
      </c>
      <c r="X1800" s="53" t="str">
        <f t="shared" si="91"/>
        <v/>
      </c>
    </row>
    <row r="1801" spans="18:24" hidden="1" x14ac:dyDescent="0.3">
      <c r="R1801">
        <f t="shared" si="92"/>
        <v>0</v>
      </c>
      <c r="S1801">
        <f t="shared" si="90"/>
        <v>0</v>
      </c>
      <c r="T1801" s="53" t="str">
        <f t="shared" si="91"/>
        <v/>
      </c>
      <c r="U1801" s="53" t="str">
        <f t="shared" si="91"/>
        <v/>
      </c>
      <c r="V1801" s="53" t="str">
        <f t="shared" si="91"/>
        <v/>
      </c>
      <c r="W1801" s="53" t="str">
        <f t="shared" si="91"/>
        <v/>
      </c>
      <c r="X1801" s="53" t="str">
        <f t="shared" si="91"/>
        <v/>
      </c>
    </row>
    <row r="1802" spans="18:24" hidden="1" x14ac:dyDescent="0.3">
      <c r="R1802">
        <f t="shared" si="92"/>
        <v>0</v>
      </c>
      <c r="S1802">
        <f t="shared" si="90"/>
        <v>0</v>
      </c>
      <c r="T1802" s="53" t="str">
        <f t="shared" si="91"/>
        <v/>
      </c>
      <c r="U1802" s="53" t="str">
        <f t="shared" si="91"/>
        <v/>
      </c>
      <c r="V1802" s="53" t="str">
        <f t="shared" si="91"/>
        <v/>
      </c>
      <c r="W1802" s="53" t="str">
        <f t="shared" si="91"/>
        <v/>
      </c>
      <c r="X1802" s="53" t="str">
        <f t="shared" si="91"/>
        <v/>
      </c>
    </row>
    <row r="1803" spans="18:24" hidden="1" x14ac:dyDescent="0.3">
      <c r="R1803">
        <f t="shared" si="92"/>
        <v>0</v>
      </c>
      <c r="S1803">
        <f t="shared" ref="S1803:S1866" si="93">IF(OR(D1803="GRUPO TEPSA",D1803="TODAS"),Q1803/5,Q1803)</f>
        <v>0</v>
      </c>
      <c r="T1803" s="53" t="str">
        <f t="shared" si="91"/>
        <v/>
      </c>
      <c r="U1803" s="53" t="str">
        <f t="shared" si="91"/>
        <v/>
      </c>
      <c r="V1803" s="53" t="str">
        <f t="shared" si="91"/>
        <v/>
      </c>
      <c r="W1803" s="53" t="str">
        <f t="shared" si="91"/>
        <v/>
      </c>
      <c r="X1803" s="53" t="str">
        <f t="shared" si="91"/>
        <v/>
      </c>
    </row>
    <row r="1804" spans="18:24" hidden="1" x14ac:dyDescent="0.3">
      <c r="R1804">
        <f t="shared" si="92"/>
        <v>0</v>
      </c>
      <c r="S1804">
        <f t="shared" si="93"/>
        <v>0</v>
      </c>
      <c r="T1804" s="53" t="str">
        <f t="shared" ref="T1804:X1854" si="94">IF(OR(COUNTIF($D1804,"*"&amp;T$5&amp;"*")&gt;0,$D1804="GRUPO TEPSA"),T$5,"")</f>
        <v/>
      </c>
      <c r="U1804" s="53" t="str">
        <f t="shared" si="94"/>
        <v/>
      </c>
      <c r="V1804" s="53" t="str">
        <f t="shared" si="94"/>
        <v/>
      </c>
      <c r="W1804" s="53" t="str">
        <f t="shared" si="94"/>
        <v/>
      </c>
      <c r="X1804" s="53" t="str">
        <f t="shared" si="94"/>
        <v/>
      </c>
    </row>
    <row r="1805" spans="18:24" hidden="1" x14ac:dyDescent="0.3">
      <c r="R1805">
        <f t="shared" si="92"/>
        <v>0</v>
      </c>
      <c r="S1805">
        <f t="shared" si="93"/>
        <v>0</v>
      </c>
      <c r="T1805" s="53" t="str">
        <f t="shared" si="94"/>
        <v/>
      </c>
      <c r="U1805" s="53" t="str">
        <f t="shared" si="94"/>
        <v/>
      </c>
      <c r="V1805" s="53" t="str">
        <f t="shared" si="94"/>
        <v/>
      </c>
      <c r="W1805" s="53" t="str">
        <f t="shared" si="94"/>
        <v/>
      </c>
      <c r="X1805" s="53" t="str">
        <f t="shared" si="94"/>
        <v/>
      </c>
    </row>
    <row r="1806" spans="18:24" hidden="1" x14ac:dyDescent="0.3">
      <c r="R1806">
        <f t="shared" si="92"/>
        <v>0</v>
      </c>
      <c r="S1806">
        <f t="shared" si="93"/>
        <v>0</v>
      </c>
      <c r="T1806" s="53" t="str">
        <f t="shared" si="94"/>
        <v/>
      </c>
      <c r="U1806" s="53" t="str">
        <f t="shared" si="94"/>
        <v/>
      </c>
      <c r="V1806" s="53" t="str">
        <f t="shared" si="94"/>
        <v/>
      </c>
      <c r="W1806" s="53" t="str">
        <f t="shared" si="94"/>
        <v/>
      </c>
      <c r="X1806" s="53" t="str">
        <f t="shared" si="94"/>
        <v/>
      </c>
    </row>
    <row r="1807" spans="18:24" hidden="1" x14ac:dyDescent="0.3">
      <c r="R1807">
        <f t="shared" si="92"/>
        <v>0</v>
      </c>
      <c r="S1807">
        <f t="shared" si="93"/>
        <v>0</v>
      </c>
      <c r="T1807" s="53" t="str">
        <f t="shared" si="94"/>
        <v/>
      </c>
      <c r="U1807" s="53" t="str">
        <f t="shared" si="94"/>
        <v/>
      </c>
      <c r="V1807" s="53" t="str">
        <f t="shared" si="94"/>
        <v/>
      </c>
      <c r="W1807" s="53" t="str">
        <f t="shared" si="94"/>
        <v/>
      </c>
      <c r="X1807" s="53" t="str">
        <f t="shared" si="94"/>
        <v/>
      </c>
    </row>
    <row r="1808" spans="18:24" hidden="1" x14ac:dyDescent="0.3">
      <c r="R1808">
        <f t="shared" si="92"/>
        <v>0</v>
      </c>
      <c r="S1808">
        <f t="shared" si="93"/>
        <v>0</v>
      </c>
      <c r="T1808" s="53" t="str">
        <f t="shared" si="94"/>
        <v/>
      </c>
      <c r="U1808" s="53" t="str">
        <f t="shared" si="94"/>
        <v/>
      </c>
      <c r="V1808" s="53" t="str">
        <f t="shared" si="94"/>
        <v/>
      </c>
      <c r="W1808" s="53" t="str">
        <f t="shared" si="94"/>
        <v/>
      </c>
      <c r="X1808" s="53" t="str">
        <f t="shared" si="94"/>
        <v/>
      </c>
    </row>
    <row r="1809" spans="18:24" hidden="1" x14ac:dyDescent="0.3">
      <c r="R1809">
        <f t="shared" si="92"/>
        <v>0</v>
      </c>
      <c r="S1809">
        <f t="shared" si="93"/>
        <v>0</v>
      </c>
      <c r="T1809" s="53" t="str">
        <f t="shared" si="94"/>
        <v/>
      </c>
      <c r="U1809" s="53" t="str">
        <f t="shared" si="94"/>
        <v/>
      </c>
      <c r="V1809" s="53" t="str">
        <f t="shared" si="94"/>
        <v/>
      </c>
      <c r="W1809" s="53" t="str">
        <f t="shared" si="94"/>
        <v/>
      </c>
      <c r="X1809" s="53" t="str">
        <f t="shared" si="94"/>
        <v/>
      </c>
    </row>
    <row r="1810" spans="18:24" hidden="1" x14ac:dyDescent="0.3">
      <c r="R1810">
        <f t="shared" si="92"/>
        <v>0</v>
      </c>
      <c r="S1810">
        <f t="shared" si="93"/>
        <v>0</v>
      </c>
      <c r="T1810" s="53" t="str">
        <f t="shared" si="94"/>
        <v/>
      </c>
      <c r="U1810" s="53" t="str">
        <f t="shared" si="94"/>
        <v/>
      </c>
      <c r="V1810" s="53" t="str">
        <f t="shared" si="94"/>
        <v/>
      </c>
      <c r="W1810" s="53" t="str">
        <f t="shared" si="94"/>
        <v/>
      </c>
      <c r="X1810" s="53" t="str">
        <f t="shared" si="94"/>
        <v/>
      </c>
    </row>
    <row r="1811" spans="18:24" hidden="1" x14ac:dyDescent="0.3">
      <c r="R1811">
        <f t="shared" si="92"/>
        <v>0</v>
      </c>
      <c r="S1811">
        <f t="shared" si="93"/>
        <v>0</v>
      </c>
      <c r="T1811" s="53" t="str">
        <f t="shared" si="94"/>
        <v/>
      </c>
      <c r="U1811" s="53" t="str">
        <f t="shared" si="94"/>
        <v/>
      </c>
      <c r="V1811" s="53" t="str">
        <f t="shared" si="94"/>
        <v/>
      </c>
      <c r="W1811" s="53" t="str">
        <f t="shared" si="94"/>
        <v/>
      </c>
      <c r="X1811" s="53" t="str">
        <f t="shared" si="94"/>
        <v/>
      </c>
    </row>
    <row r="1812" spans="18:24" hidden="1" x14ac:dyDescent="0.3">
      <c r="R1812">
        <f t="shared" si="92"/>
        <v>0</v>
      </c>
      <c r="S1812">
        <f t="shared" si="93"/>
        <v>0</v>
      </c>
      <c r="T1812" s="53" t="str">
        <f t="shared" si="94"/>
        <v/>
      </c>
      <c r="U1812" s="53" t="str">
        <f t="shared" si="94"/>
        <v/>
      </c>
      <c r="V1812" s="53" t="str">
        <f t="shared" si="94"/>
        <v/>
      </c>
      <c r="W1812" s="53" t="str">
        <f t="shared" si="94"/>
        <v/>
      </c>
      <c r="X1812" s="53" t="str">
        <f t="shared" si="94"/>
        <v/>
      </c>
    </row>
    <row r="1813" spans="18:24" hidden="1" x14ac:dyDescent="0.3">
      <c r="R1813">
        <f t="shared" si="92"/>
        <v>0</v>
      </c>
      <c r="S1813">
        <f t="shared" si="93"/>
        <v>0</v>
      </c>
      <c r="T1813" s="53" t="str">
        <f t="shared" si="94"/>
        <v/>
      </c>
      <c r="U1813" s="53" t="str">
        <f t="shared" si="94"/>
        <v/>
      </c>
      <c r="V1813" s="53" t="str">
        <f t="shared" si="94"/>
        <v/>
      </c>
      <c r="W1813" s="53" t="str">
        <f t="shared" si="94"/>
        <v/>
      </c>
      <c r="X1813" s="53" t="str">
        <f t="shared" si="94"/>
        <v/>
      </c>
    </row>
    <row r="1814" spans="18:24" hidden="1" x14ac:dyDescent="0.3">
      <c r="R1814">
        <f t="shared" si="92"/>
        <v>0</v>
      </c>
      <c r="S1814">
        <f t="shared" si="93"/>
        <v>0</v>
      </c>
      <c r="T1814" s="53" t="str">
        <f t="shared" si="94"/>
        <v/>
      </c>
      <c r="U1814" s="53" t="str">
        <f t="shared" si="94"/>
        <v/>
      </c>
      <c r="V1814" s="53" t="str">
        <f t="shared" si="94"/>
        <v/>
      </c>
      <c r="W1814" s="53" t="str">
        <f t="shared" si="94"/>
        <v/>
      </c>
      <c r="X1814" s="53" t="str">
        <f t="shared" si="94"/>
        <v/>
      </c>
    </row>
    <row r="1815" spans="18:24" hidden="1" x14ac:dyDescent="0.3">
      <c r="R1815">
        <f t="shared" si="92"/>
        <v>0</v>
      </c>
      <c r="S1815">
        <f t="shared" si="93"/>
        <v>0</v>
      </c>
      <c r="T1815" s="53" t="str">
        <f t="shared" si="94"/>
        <v/>
      </c>
      <c r="U1815" s="53" t="str">
        <f t="shared" si="94"/>
        <v/>
      </c>
      <c r="V1815" s="53" t="str">
        <f t="shared" si="94"/>
        <v/>
      </c>
      <c r="W1815" s="53" t="str">
        <f t="shared" si="94"/>
        <v/>
      </c>
      <c r="X1815" s="53" t="str">
        <f t="shared" si="94"/>
        <v/>
      </c>
    </row>
    <row r="1816" spans="18:24" hidden="1" x14ac:dyDescent="0.3">
      <c r="R1816">
        <f t="shared" si="92"/>
        <v>0</v>
      </c>
      <c r="S1816">
        <f t="shared" si="93"/>
        <v>0</v>
      </c>
      <c r="T1816" s="53" t="str">
        <f t="shared" si="94"/>
        <v/>
      </c>
      <c r="U1816" s="53" t="str">
        <f t="shared" si="94"/>
        <v/>
      </c>
      <c r="V1816" s="53" t="str">
        <f t="shared" si="94"/>
        <v/>
      </c>
      <c r="W1816" s="53" t="str">
        <f t="shared" si="94"/>
        <v/>
      </c>
      <c r="X1816" s="53" t="str">
        <f t="shared" si="94"/>
        <v/>
      </c>
    </row>
    <row r="1817" spans="18:24" hidden="1" x14ac:dyDescent="0.3">
      <c r="R1817">
        <f t="shared" si="92"/>
        <v>0</v>
      </c>
      <c r="S1817">
        <f t="shared" si="93"/>
        <v>0</v>
      </c>
      <c r="T1817" s="53" t="str">
        <f t="shared" si="94"/>
        <v/>
      </c>
      <c r="U1817" s="53" t="str">
        <f t="shared" si="94"/>
        <v/>
      </c>
      <c r="V1817" s="53" t="str">
        <f t="shared" si="94"/>
        <v/>
      </c>
      <c r="W1817" s="53" t="str">
        <f t="shared" si="94"/>
        <v/>
      </c>
      <c r="X1817" s="53" t="str">
        <f t="shared" si="94"/>
        <v/>
      </c>
    </row>
    <row r="1818" spans="18:24" hidden="1" x14ac:dyDescent="0.3">
      <c r="R1818">
        <f t="shared" si="92"/>
        <v>0</v>
      </c>
      <c r="S1818">
        <f t="shared" si="93"/>
        <v>0</v>
      </c>
      <c r="T1818" s="53" t="str">
        <f t="shared" si="94"/>
        <v/>
      </c>
      <c r="U1818" s="53" t="str">
        <f t="shared" si="94"/>
        <v/>
      </c>
      <c r="V1818" s="53" t="str">
        <f t="shared" si="94"/>
        <v/>
      </c>
      <c r="W1818" s="53" t="str">
        <f t="shared" si="94"/>
        <v/>
      </c>
      <c r="X1818" s="53" t="str">
        <f t="shared" si="94"/>
        <v/>
      </c>
    </row>
    <row r="1819" spans="18:24" hidden="1" x14ac:dyDescent="0.3">
      <c r="R1819">
        <f t="shared" si="92"/>
        <v>0</v>
      </c>
      <c r="S1819">
        <f t="shared" si="93"/>
        <v>0</v>
      </c>
      <c r="T1819" s="53" t="str">
        <f t="shared" si="94"/>
        <v/>
      </c>
      <c r="U1819" s="53" t="str">
        <f t="shared" si="94"/>
        <v/>
      </c>
      <c r="V1819" s="53" t="str">
        <f t="shared" si="94"/>
        <v/>
      </c>
      <c r="W1819" s="53" t="str">
        <f t="shared" si="94"/>
        <v/>
      </c>
      <c r="X1819" s="53" t="str">
        <f t="shared" si="94"/>
        <v/>
      </c>
    </row>
    <row r="1820" spans="18:24" hidden="1" x14ac:dyDescent="0.3">
      <c r="R1820">
        <f t="shared" si="92"/>
        <v>0</v>
      </c>
      <c r="S1820">
        <f t="shared" si="93"/>
        <v>0</v>
      </c>
      <c r="T1820" s="53" t="str">
        <f t="shared" si="94"/>
        <v/>
      </c>
      <c r="U1820" s="53" t="str">
        <f t="shared" si="94"/>
        <v/>
      </c>
      <c r="V1820" s="53" t="str">
        <f t="shared" si="94"/>
        <v/>
      </c>
      <c r="W1820" s="53" t="str">
        <f t="shared" si="94"/>
        <v/>
      </c>
      <c r="X1820" s="53" t="str">
        <f t="shared" si="94"/>
        <v/>
      </c>
    </row>
    <row r="1821" spans="18:24" hidden="1" x14ac:dyDescent="0.3">
      <c r="R1821">
        <f t="shared" si="92"/>
        <v>0</v>
      </c>
      <c r="S1821">
        <f t="shared" si="93"/>
        <v>0</v>
      </c>
      <c r="T1821" s="53" t="str">
        <f t="shared" si="94"/>
        <v/>
      </c>
      <c r="U1821" s="53" t="str">
        <f t="shared" si="94"/>
        <v/>
      </c>
      <c r="V1821" s="53" t="str">
        <f t="shared" si="94"/>
        <v/>
      </c>
      <c r="W1821" s="53" t="str">
        <f t="shared" si="94"/>
        <v/>
      </c>
      <c r="X1821" s="53" t="str">
        <f t="shared" si="94"/>
        <v/>
      </c>
    </row>
    <row r="1822" spans="18:24" hidden="1" x14ac:dyDescent="0.3">
      <c r="R1822">
        <f t="shared" si="92"/>
        <v>0</v>
      </c>
      <c r="S1822">
        <f t="shared" si="93"/>
        <v>0</v>
      </c>
      <c r="T1822" s="53" t="str">
        <f t="shared" si="94"/>
        <v/>
      </c>
      <c r="U1822" s="53" t="str">
        <f t="shared" si="94"/>
        <v/>
      </c>
      <c r="V1822" s="53" t="str">
        <f t="shared" si="94"/>
        <v/>
      </c>
      <c r="W1822" s="53" t="str">
        <f t="shared" si="94"/>
        <v/>
      </c>
      <c r="X1822" s="53" t="str">
        <f t="shared" si="94"/>
        <v/>
      </c>
    </row>
    <row r="1823" spans="18:24" hidden="1" x14ac:dyDescent="0.3">
      <c r="R1823">
        <f t="shared" si="92"/>
        <v>0</v>
      </c>
      <c r="S1823">
        <f t="shared" si="93"/>
        <v>0</v>
      </c>
      <c r="T1823" s="53" t="str">
        <f t="shared" si="94"/>
        <v/>
      </c>
      <c r="U1823" s="53" t="str">
        <f t="shared" si="94"/>
        <v/>
      </c>
      <c r="V1823" s="53" t="str">
        <f t="shared" si="94"/>
        <v/>
      </c>
      <c r="W1823" s="53" t="str">
        <f t="shared" si="94"/>
        <v/>
      </c>
      <c r="X1823" s="53" t="str">
        <f t="shared" si="94"/>
        <v/>
      </c>
    </row>
    <row r="1824" spans="18:24" hidden="1" x14ac:dyDescent="0.3">
      <c r="R1824">
        <f t="shared" si="92"/>
        <v>0</v>
      </c>
      <c r="S1824">
        <f t="shared" si="93"/>
        <v>0</v>
      </c>
      <c r="T1824" s="53" t="str">
        <f t="shared" si="94"/>
        <v/>
      </c>
      <c r="U1824" s="53" t="str">
        <f t="shared" si="94"/>
        <v/>
      </c>
      <c r="V1824" s="53" t="str">
        <f t="shared" si="94"/>
        <v/>
      </c>
      <c r="W1824" s="53" t="str">
        <f t="shared" si="94"/>
        <v/>
      </c>
      <c r="X1824" s="53" t="str">
        <f t="shared" si="94"/>
        <v/>
      </c>
    </row>
    <row r="1825" spans="18:24" hidden="1" x14ac:dyDescent="0.3">
      <c r="R1825">
        <f t="shared" si="92"/>
        <v>0</v>
      </c>
      <c r="S1825">
        <f t="shared" si="93"/>
        <v>0</v>
      </c>
      <c r="T1825" s="53" t="str">
        <f t="shared" si="94"/>
        <v/>
      </c>
      <c r="U1825" s="53" t="str">
        <f t="shared" si="94"/>
        <v/>
      </c>
      <c r="V1825" s="53" t="str">
        <f t="shared" si="94"/>
        <v/>
      </c>
      <c r="W1825" s="53" t="str">
        <f t="shared" si="94"/>
        <v/>
      </c>
      <c r="X1825" s="53" t="str">
        <f t="shared" si="94"/>
        <v/>
      </c>
    </row>
    <row r="1826" spans="18:24" hidden="1" x14ac:dyDescent="0.3">
      <c r="R1826">
        <f t="shared" si="92"/>
        <v>0</v>
      </c>
      <c r="S1826">
        <f t="shared" si="93"/>
        <v>0</v>
      </c>
      <c r="T1826" s="53" t="str">
        <f t="shared" si="94"/>
        <v/>
      </c>
      <c r="U1826" s="53" t="str">
        <f t="shared" si="94"/>
        <v/>
      </c>
      <c r="V1826" s="53" t="str">
        <f t="shared" si="94"/>
        <v/>
      </c>
      <c r="W1826" s="53" t="str">
        <f t="shared" si="94"/>
        <v/>
      </c>
      <c r="X1826" s="53" t="str">
        <f t="shared" si="94"/>
        <v/>
      </c>
    </row>
    <row r="1827" spans="18:24" hidden="1" x14ac:dyDescent="0.3">
      <c r="R1827">
        <f t="shared" si="92"/>
        <v>0</v>
      </c>
      <c r="S1827">
        <f t="shared" si="93"/>
        <v>0</v>
      </c>
      <c r="T1827" s="53" t="str">
        <f t="shared" si="94"/>
        <v/>
      </c>
      <c r="U1827" s="53" t="str">
        <f t="shared" si="94"/>
        <v/>
      </c>
      <c r="V1827" s="53" t="str">
        <f t="shared" si="94"/>
        <v/>
      </c>
      <c r="W1827" s="53" t="str">
        <f t="shared" si="94"/>
        <v/>
      </c>
      <c r="X1827" s="53" t="str">
        <f t="shared" si="94"/>
        <v/>
      </c>
    </row>
    <row r="1828" spans="18:24" hidden="1" x14ac:dyDescent="0.3">
      <c r="R1828">
        <f t="shared" si="92"/>
        <v>0</v>
      </c>
      <c r="S1828">
        <f t="shared" si="93"/>
        <v>0</v>
      </c>
      <c r="T1828" s="53" t="str">
        <f t="shared" si="94"/>
        <v/>
      </c>
      <c r="U1828" s="53" t="str">
        <f t="shared" si="94"/>
        <v/>
      </c>
      <c r="V1828" s="53" t="str">
        <f t="shared" si="94"/>
        <v/>
      </c>
      <c r="W1828" s="53" t="str">
        <f t="shared" si="94"/>
        <v/>
      </c>
      <c r="X1828" s="53" t="str">
        <f t="shared" si="94"/>
        <v/>
      </c>
    </row>
    <row r="1829" spans="18:24" hidden="1" x14ac:dyDescent="0.3">
      <c r="R1829">
        <f t="shared" si="92"/>
        <v>0</v>
      </c>
      <c r="S1829">
        <f t="shared" si="93"/>
        <v>0</v>
      </c>
      <c r="T1829" s="53" t="str">
        <f t="shared" si="94"/>
        <v/>
      </c>
      <c r="U1829" s="53" t="str">
        <f t="shared" si="94"/>
        <v/>
      </c>
      <c r="V1829" s="53" t="str">
        <f t="shared" si="94"/>
        <v/>
      </c>
      <c r="W1829" s="53" t="str">
        <f t="shared" si="94"/>
        <v/>
      </c>
      <c r="X1829" s="53" t="str">
        <f t="shared" si="94"/>
        <v/>
      </c>
    </row>
    <row r="1830" spans="18:24" hidden="1" x14ac:dyDescent="0.3">
      <c r="R1830">
        <f t="shared" si="92"/>
        <v>0</v>
      </c>
      <c r="S1830">
        <f t="shared" si="93"/>
        <v>0</v>
      </c>
      <c r="T1830" s="53" t="str">
        <f t="shared" si="94"/>
        <v/>
      </c>
      <c r="U1830" s="53" t="str">
        <f t="shared" si="94"/>
        <v/>
      </c>
      <c r="V1830" s="53" t="str">
        <f t="shared" si="94"/>
        <v/>
      </c>
      <c r="W1830" s="53" t="str">
        <f t="shared" si="94"/>
        <v/>
      </c>
      <c r="X1830" s="53" t="str">
        <f t="shared" si="94"/>
        <v/>
      </c>
    </row>
    <row r="1831" spans="18:24" hidden="1" x14ac:dyDescent="0.3">
      <c r="R1831">
        <f t="shared" si="92"/>
        <v>0</v>
      </c>
      <c r="S1831">
        <f t="shared" si="93"/>
        <v>0</v>
      </c>
      <c r="T1831" s="53" t="str">
        <f t="shared" si="94"/>
        <v/>
      </c>
      <c r="U1831" s="53" t="str">
        <f t="shared" si="94"/>
        <v/>
      </c>
      <c r="V1831" s="53" t="str">
        <f t="shared" si="94"/>
        <v/>
      </c>
      <c r="W1831" s="53" t="str">
        <f t="shared" si="94"/>
        <v/>
      </c>
      <c r="X1831" s="53" t="str">
        <f t="shared" si="94"/>
        <v/>
      </c>
    </row>
    <row r="1832" spans="18:24" hidden="1" x14ac:dyDescent="0.3">
      <c r="R1832">
        <f t="shared" si="92"/>
        <v>0</v>
      </c>
      <c r="S1832">
        <f t="shared" si="93"/>
        <v>0</v>
      </c>
      <c r="T1832" s="53" t="str">
        <f t="shared" si="94"/>
        <v/>
      </c>
      <c r="U1832" s="53" t="str">
        <f t="shared" si="94"/>
        <v/>
      </c>
      <c r="V1832" s="53" t="str">
        <f t="shared" si="94"/>
        <v/>
      </c>
      <c r="W1832" s="53" t="str">
        <f t="shared" si="94"/>
        <v/>
      </c>
      <c r="X1832" s="53" t="str">
        <f t="shared" si="94"/>
        <v/>
      </c>
    </row>
    <row r="1833" spans="18:24" hidden="1" x14ac:dyDescent="0.3">
      <c r="R1833">
        <f t="shared" si="92"/>
        <v>0</v>
      </c>
      <c r="S1833">
        <f t="shared" si="93"/>
        <v>0</v>
      </c>
      <c r="T1833" s="53" t="str">
        <f t="shared" si="94"/>
        <v/>
      </c>
      <c r="U1833" s="53" t="str">
        <f t="shared" si="94"/>
        <v/>
      </c>
      <c r="V1833" s="53" t="str">
        <f t="shared" si="94"/>
        <v/>
      </c>
      <c r="W1833" s="53" t="str">
        <f t="shared" si="94"/>
        <v/>
      </c>
      <c r="X1833" s="53" t="str">
        <f t="shared" si="94"/>
        <v/>
      </c>
    </row>
    <row r="1834" spans="18:24" hidden="1" x14ac:dyDescent="0.3">
      <c r="R1834">
        <f t="shared" si="92"/>
        <v>0</v>
      </c>
      <c r="S1834">
        <f t="shared" si="93"/>
        <v>0</v>
      </c>
      <c r="T1834" s="53" t="str">
        <f t="shared" si="94"/>
        <v/>
      </c>
      <c r="U1834" s="53" t="str">
        <f t="shared" si="94"/>
        <v/>
      </c>
      <c r="V1834" s="53" t="str">
        <f t="shared" si="94"/>
        <v/>
      </c>
      <c r="W1834" s="53" t="str">
        <f t="shared" si="94"/>
        <v/>
      </c>
      <c r="X1834" s="53" t="str">
        <f t="shared" si="94"/>
        <v/>
      </c>
    </row>
    <row r="1835" spans="18:24" hidden="1" x14ac:dyDescent="0.3">
      <c r="R1835">
        <f t="shared" si="92"/>
        <v>0</v>
      </c>
      <c r="S1835">
        <f t="shared" si="93"/>
        <v>0</v>
      </c>
      <c r="T1835" s="53" t="str">
        <f t="shared" si="94"/>
        <v/>
      </c>
      <c r="U1835" s="53" t="str">
        <f t="shared" si="94"/>
        <v/>
      </c>
      <c r="V1835" s="53" t="str">
        <f t="shared" si="94"/>
        <v/>
      </c>
      <c r="W1835" s="53" t="str">
        <f t="shared" si="94"/>
        <v/>
      </c>
      <c r="X1835" s="53" t="str">
        <f t="shared" si="94"/>
        <v/>
      </c>
    </row>
    <row r="1836" spans="18:24" hidden="1" x14ac:dyDescent="0.3">
      <c r="R1836">
        <f t="shared" si="92"/>
        <v>0</v>
      </c>
      <c r="S1836">
        <f t="shared" si="93"/>
        <v>0</v>
      </c>
      <c r="T1836" s="53" t="str">
        <f t="shared" si="94"/>
        <v/>
      </c>
      <c r="U1836" s="53" t="str">
        <f t="shared" si="94"/>
        <v/>
      </c>
      <c r="V1836" s="53" t="str">
        <f t="shared" si="94"/>
        <v/>
      </c>
      <c r="W1836" s="53" t="str">
        <f t="shared" si="94"/>
        <v/>
      </c>
      <c r="X1836" s="53" t="str">
        <f t="shared" si="94"/>
        <v/>
      </c>
    </row>
    <row r="1837" spans="18:24" hidden="1" x14ac:dyDescent="0.3">
      <c r="R1837">
        <f t="shared" si="92"/>
        <v>0</v>
      </c>
      <c r="S1837">
        <f t="shared" si="93"/>
        <v>0</v>
      </c>
      <c r="T1837" s="53" t="str">
        <f t="shared" si="94"/>
        <v/>
      </c>
      <c r="U1837" s="53" t="str">
        <f t="shared" si="94"/>
        <v/>
      </c>
      <c r="V1837" s="53" t="str">
        <f t="shared" si="94"/>
        <v/>
      </c>
      <c r="W1837" s="53" t="str">
        <f t="shared" si="94"/>
        <v/>
      </c>
      <c r="X1837" s="53" t="str">
        <f t="shared" si="94"/>
        <v/>
      </c>
    </row>
    <row r="1838" spans="18:24" hidden="1" x14ac:dyDescent="0.3">
      <c r="R1838">
        <f t="shared" si="92"/>
        <v>0</v>
      </c>
      <c r="S1838">
        <f t="shared" si="93"/>
        <v>0</v>
      </c>
      <c r="T1838" s="53" t="str">
        <f t="shared" si="94"/>
        <v/>
      </c>
      <c r="U1838" s="53" t="str">
        <f t="shared" si="94"/>
        <v/>
      </c>
      <c r="V1838" s="53" t="str">
        <f t="shared" si="94"/>
        <v/>
      </c>
      <c r="W1838" s="53" t="str">
        <f t="shared" si="94"/>
        <v/>
      </c>
      <c r="X1838" s="53" t="str">
        <f t="shared" si="94"/>
        <v/>
      </c>
    </row>
    <row r="1839" spans="18:24" hidden="1" x14ac:dyDescent="0.3">
      <c r="R1839">
        <f t="shared" si="92"/>
        <v>0</v>
      </c>
      <c r="S1839">
        <f t="shared" si="93"/>
        <v>0</v>
      </c>
      <c r="T1839" s="53" t="str">
        <f t="shared" si="94"/>
        <v/>
      </c>
      <c r="U1839" s="53" t="str">
        <f t="shared" si="94"/>
        <v/>
      </c>
      <c r="V1839" s="53" t="str">
        <f t="shared" si="94"/>
        <v/>
      </c>
      <c r="W1839" s="53" t="str">
        <f t="shared" si="94"/>
        <v/>
      </c>
      <c r="X1839" s="53" t="str">
        <f t="shared" si="94"/>
        <v/>
      </c>
    </row>
    <row r="1840" spans="18:24" hidden="1" x14ac:dyDescent="0.3">
      <c r="R1840">
        <f t="shared" si="92"/>
        <v>0</v>
      </c>
      <c r="S1840">
        <f t="shared" si="93"/>
        <v>0</v>
      </c>
      <c r="T1840" s="53" t="str">
        <f t="shared" si="94"/>
        <v/>
      </c>
      <c r="U1840" s="53" t="str">
        <f t="shared" si="94"/>
        <v/>
      </c>
      <c r="V1840" s="53" t="str">
        <f t="shared" si="94"/>
        <v/>
      </c>
      <c r="W1840" s="53" t="str">
        <f t="shared" si="94"/>
        <v/>
      </c>
      <c r="X1840" s="53" t="str">
        <f t="shared" si="94"/>
        <v/>
      </c>
    </row>
    <row r="1841" spans="18:24" hidden="1" x14ac:dyDescent="0.3">
      <c r="R1841">
        <f t="shared" si="92"/>
        <v>0</v>
      </c>
      <c r="S1841">
        <f t="shared" si="93"/>
        <v>0</v>
      </c>
      <c r="T1841" s="53" t="str">
        <f t="shared" si="94"/>
        <v/>
      </c>
      <c r="U1841" s="53" t="str">
        <f t="shared" si="94"/>
        <v/>
      </c>
      <c r="V1841" s="53" t="str">
        <f t="shared" si="94"/>
        <v/>
      </c>
      <c r="W1841" s="53" t="str">
        <f t="shared" si="94"/>
        <v/>
      </c>
      <c r="X1841" s="53" t="str">
        <f t="shared" si="94"/>
        <v/>
      </c>
    </row>
    <row r="1842" spans="18:24" hidden="1" x14ac:dyDescent="0.3">
      <c r="R1842">
        <f t="shared" si="92"/>
        <v>0</v>
      </c>
      <c r="S1842">
        <f t="shared" si="93"/>
        <v>0</v>
      </c>
      <c r="T1842" s="53" t="str">
        <f t="shared" si="94"/>
        <v/>
      </c>
      <c r="U1842" s="53" t="str">
        <f t="shared" si="94"/>
        <v/>
      </c>
      <c r="V1842" s="53" t="str">
        <f t="shared" si="94"/>
        <v/>
      </c>
      <c r="W1842" s="53" t="str">
        <f t="shared" si="94"/>
        <v/>
      </c>
      <c r="X1842" s="53" t="str">
        <f t="shared" si="94"/>
        <v/>
      </c>
    </row>
    <row r="1843" spans="18:24" hidden="1" x14ac:dyDescent="0.3">
      <c r="R1843">
        <f t="shared" si="92"/>
        <v>0</v>
      </c>
      <c r="S1843">
        <f t="shared" si="93"/>
        <v>0</v>
      </c>
      <c r="T1843" s="53" t="str">
        <f t="shared" si="94"/>
        <v/>
      </c>
      <c r="U1843" s="53" t="str">
        <f t="shared" si="94"/>
        <v/>
      </c>
      <c r="V1843" s="53" t="str">
        <f t="shared" si="94"/>
        <v/>
      </c>
      <c r="W1843" s="53" t="str">
        <f t="shared" si="94"/>
        <v/>
      </c>
      <c r="X1843" s="53" t="str">
        <f t="shared" si="94"/>
        <v/>
      </c>
    </row>
    <row r="1844" spans="18:24" hidden="1" x14ac:dyDescent="0.3">
      <c r="R1844">
        <f t="shared" si="92"/>
        <v>0</v>
      </c>
      <c r="S1844">
        <f t="shared" si="93"/>
        <v>0</v>
      </c>
      <c r="T1844" s="53" t="str">
        <f t="shared" si="94"/>
        <v/>
      </c>
      <c r="U1844" s="53" t="str">
        <f t="shared" si="94"/>
        <v/>
      </c>
      <c r="V1844" s="53" t="str">
        <f t="shared" si="94"/>
        <v/>
      </c>
      <c r="W1844" s="53" t="str">
        <f t="shared" si="94"/>
        <v/>
      </c>
      <c r="X1844" s="53" t="str">
        <f t="shared" si="94"/>
        <v/>
      </c>
    </row>
    <row r="1845" spans="18:24" hidden="1" x14ac:dyDescent="0.3">
      <c r="R1845">
        <f t="shared" si="92"/>
        <v>0</v>
      </c>
      <c r="S1845">
        <f t="shared" si="93"/>
        <v>0</v>
      </c>
      <c r="T1845" s="53" t="str">
        <f t="shared" si="94"/>
        <v/>
      </c>
      <c r="U1845" s="53" t="str">
        <f t="shared" si="94"/>
        <v/>
      </c>
      <c r="V1845" s="53" t="str">
        <f t="shared" si="94"/>
        <v/>
      </c>
      <c r="W1845" s="53" t="str">
        <f t="shared" si="94"/>
        <v/>
      </c>
      <c r="X1845" s="53" t="str">
        <f t="shared" si="94"/>
        <v/>
      </c>
    </row>
    <row r="1846" spans="18:24" hidden="1" x14ac:dyDescent="0.3">
      <c r="R1846">
        <f t="shared" si="92"/>
        <v>0</v>
      </c>
      <c r="S1846">
        <f t="shared" si="93"/>
        <v>0</v>
      </c>
      <c r="T1846" s="53" t="str">
        <f t="shared" si="94"/>
        <v/>
      </c>
      <c r="U1846" s="53" t="str">
        <f t="shared" si="94"/>
        <v/>
      </c>
      <c r="V1846" s="53" t="str">
        <f t="shared" si="94"/>
        <v/>
      </c>
      <c r="W1846" s="53" t="str">
        <f t="shared" si="94"/>
        <v/>
      </c>
      <c r="X1846" s="53" t="str">
        <f t="shared" si="94"/>
        <v/>
      </c>
    </row>
    <row r="1847" spans="18:24" hidden="1" x14ac:dyDescent="0.3">
      <c r="R1847">
        <f t="shared" si="92"/>
        <v>0</v>
      </c>
      <c r="S1847">
        <f t="shared" si="93"/>
        <v>0</v>
      </c>
      <c r="T1847" s="53" t="str">
        <f t="shared" si="94"/>
        <v/>
      </c>
      <c r="U1847" s="53" t="str">
        <f t="shared" si="94"/>
        <v/>
      </c>
      <c r="V1847" s="53" t="str">
        <f t="shared" si="94"/>
        <v/>
      </c>
      <c r="W1847" s="53" t="str">
        <f t="shared" si="94"/>
        <v/>
      </c>
      <c r="X1847" s="53" t="str">
        <f t="shared" si="94"/>
        <v/>
      </c>
    </row>
    <row r="1848" spans="18:24" hidden="1" x14ac:dyDescent="0.3">
      <c r="R1848">
        <f t="shared" si="92"/>
        <v>0</v>
      </c>
      <c r="S1848">
        <f t="shared" si="93"/>
        <v>0</v>
      </c>
      <c r="T1848" s="53" t="str">
        <f t="shared" si="94"/>
        <v/>
      </c>
      <c r="U1848" s="53" t="str">
        <f t="shared" si="94"/>
        <v/>
      </c>
      <c r="V1848" s="53" t="str">
        <f t="shared" si="94"/>
        <v/>
      </c>
      <c r="W1848" s="53" t="str">
        <f t="shared" si="94"/>
        <v/>
      </c>
      <c r="X1848" s="53" t="str">
        <f t="shared" si="94"/>
        <v/>
      </c>
    </row>
    <row r="1849" spans="18:24" hidden="1" x14ac:dyDescent="0.3">
      <c r="R1849">
        <f t="shared" si="92"/>
        <v>0</v>
      </c>
      <c r="S1849">
        <f t="shared" si="93"/>
        <v>0</v>
      </c>
      <c r="T1849" s="53" t="str">
        <f t="shared" si="94"/>
        <v/>
      </c>
      <c r="U1849" s="53" t="str">
        <f t="shared" si="94"/>
        <v/>
      </c>
      <c r="V1849" s="53" t="str">
        <f t="shared" si="94"/>
        <v/>
      </c>
      <c r="W1849" s="53" t="str">
        <f t="shared" si="94"/>
        <v/>
      </c>
      <c r="X1849" s="53" t="str">
        <f t="shared" si="94"/>
        <v/>
      </c>
    </row>
    <row r="1850" spans="18:24" hidden="1" x14ac:dyDescent="0.3">
      <c r="R1850">
        <f t="shared" si="92"/>
        <v>0</v>
      </c>
      <c r="S1850">
        <f t="shared" si="93"/>
        <v>0</v>
      </c>
      <c r="T1850" s="53" t="str">
        <f t="shared" si="94"/>
        <v/>
      </c>
      <c r="U1850" s="53" t="str">
        <f t="shared" si="94"/>
        <v/>
      </c>
      <c r="V1850" s="53" t="str">
        <f t="shared" si="94"/>
        <v/>
      </c>
      <c r="W1850" s="53" t="str">
        <f t="shared" si="94"/>
        <v/>
      </c>
      <c r="X1850" s="53" t="str">
        <f t="shared" si="94"/>
        <v/>
      </c>
    </row>
    <row r="1851" spans="18:24" hidden="1" x14ac:dyDescent="0.3">
      <c r="R1851">
        <f t="shared" si="92"/>
        <v>0</v>
      </c>
      <c r="S1851">
        <f t="shared" si="93"/>
        <v>0</v>
      </c>
      <c r="T1851" s="53" t="str">
        <f t="shared" si="94"/>
        <v/>
      </c>
      <c r="U1851" s="53" t="str">
        <f t="shared" si="94"/>
        <v/>
      </c>
      <c r="V1851" s="53" t="str">
        <f t="shared" si="94"/>
        <v/>
      </c>
      <c r="W1851" s="53" t="str">
        <f t="shared" si="94"/>
        <v/>
      </c>
      <c r="X1851" s="53" t="str">
        <f t="shared" si="94"/>
        <v/>
      </c>
    </row>
    <row r="1852" spans="18:24" hidden="1" x14ac:dyDescent="0.3">
      <c r="R1852">
        <f t="shared" si="92"/>
        <v>0</v>
      </c>
      <c r="S1852">
        <f t="shared" si="93"/>
        <v>0</v>
      </c>
      <c r="T1852" s="53" t="str">
        <f t="shared" si="94"/>
        <v/>
      </c>
      <c r="U1852" s="53" t="str">
        <f t="shared" si="94"/>
        <v/>
      </c>
      <c r="V1852" s="53" t="str">
        <f t="shared" si="94"/>
        <v/>
      </c>
      <c r="W1852" s="53" t="str">
        <f t="shared" si="94"/>
        <v/>
      </c>
      <c r="X1852" s="53" t="str">
        <f t="shared" si="94"/>
        <v/>
      </c>
    </row>
    <row r="1853" spans="18:24" hidden="1" x14ac:dyDescent="0.3">
      <c r="R1853">
        <f t="shared" si="92"/>
        <v>0</v>
      </c>
      <c r="S1853">
        <f t="shared" si="93"/>
        <v>0</v>
      </c>
      <c r="T1853" s="53" t="str">
        <f t="shared" si="94"/>
        <v/>
      </c>
      <c r="U1853" s="53" t="str">
        <f t="shared" si="94"/>
        <v/>
      </c>
      <c r="V1853" s="53" t="str">
        <f t="shared" si="94"/>
        <v/>
      </c>
      <c r="W1853" s="53" t="str">
        <f t="shared" si="94"/>
        <v/>
      </c>
      <c r="X1853" s="53" t="str">
        <f t="shared" si="94"/>
        <v/>
      </c>
    </row>
    <row r="1854" spans="18:24" hidden="1" x14ac:dyDescent="0.3">
      <c r="R1854">
        <f t="shared" si="92"/>
        <v>0</v>
      </c>
      <c r="S1854">
        <f t="shared" si="93"/>
        <v>0</v>
      </c>
      <c r="T1854" s="53" t="str">
        <f t="shared" si="94"/>
        <v/>
      </c>
      <c r="U1854" s="53" t="str">
        <f t="shared" si="94"/>
        <v/>
      </c>
      <c r="V1854" s="53" t="str">
        <f t="shared" si="94"/>
        <v/>
      </c>
      <c r="W1854" s="53" t="str">
        <f t="shared" si="94"/>
        <v/>
      </c>
      <c r="X1854" s="53" t="str">
        <f t="shared" si="94"/>
        <v/>
      </c>
    </row>
    <row r="1855" spans="18:24" hidden="1" x14ac:dyDescent="0.3">
      <c r="R1855">
        <f t="shared" si="92"/>
        <v>0</v>
      </c>
      <c r="S1855">
        <f t="shared" si="93"/>
        <v>0</v>
      </c>
      <c r="T1855" s="53" t="str">
        <f t="shared" ref="T1855:X1905" si="95">IF(OR(COUNTIF($D1855,"*"&amp;T$5&amp;"*")&gt;0,$D1855="GRUPO TEPSA"),T$5,"")</f>
        <v/>
      </c>
      <c r="U1855" s="53" t="str">
        <f t="shared" si="95"/>
        <v/>
      </c>
      <c r="V1855" s="53" t="str">
        <f t="shared" si="95"/>
        <v/>
      </c>
      <c r="W1855" s="53" t="str">
        <f t="shared" si="95"/>
        <v/>
      </c>
      <c r="X1855" s="53" t="str">
        <f t="shared" si="95"/>
        <v/>
      </c>
    </row>
    <row r="1856" spans="18:24" hidden="1" x14ac:dyDescent="0.3">
      <c r="R1856">
        <f t="shared" si="92"/>
        <v>0</v>
      </c>
      <c r="S1856">
        <f t="shared" si="93"/>
        <v>0</v>
      </c>
      <c r="T1856" s="53" t="str">
        <f t="shared" si="95"/>
        <v/>
      </c>
      <c r="U1856" s="53" t="str">
        <f t="shared" si="95"/>
        <v/>
      </c>
      <c r="V1856" s="53" t="str">
        <f t="shared" si="95"/>
        <v/>
      </c>
      <c r="W1856" s="53" t="str">
        <f t="shared" si="95"/>
        <v/>
      </c>
      <c r="X1856" s="53" t="str">
        <f t="shared" si="95"/>
        <v/>
      </c>
    </row>
    <row r="1857" spans="18:24" hidden="1" x14ac:dyDescent="0.3">
      <c r="R1857">
        <f t="shared" si="92"/>
        <v>0</v>
      </c>
      <c r="S1857">
        <f t="shared" si="93"/>
        <v>0</v>
      </c>
      <c r="T1857" s="53" t="str">
        <f t="shared" si="95"/>
        <v/>
      </c>
      <c r="U1857" s="53" t="str">
        <f t="shared" si="95"/>
        <v/>
      </c>
      <c r="V1857" s="53" t="str">
        <f t="shared" si="95"/>
        <v/>
      </c>
      <c r="W1857" s="53" t="str">
        <f t="shared" si="95"/>
        <v/>
      </c>
      <c r="X1857" s="53" t="str">
        <f t="shared" si="95"/>
        <v/>
      </c>
    </row>
    <row r="1858" spans="18:24" hidden="1" x14ac:dyDescent="0.3">
      <c r="R1858">
        <f t="shared" si="92"/>
        <v>0</v>
      </c>
      <c r="S1858">
        <f t="shared" si="93"/>
        <v>0</v>
      </c>
      <c r="T1858" s="53" t="str">
        <f t="shared" si="95"/>
        <v/>
      </c>
      <c r="U1858" s="53" t="str">
        <f t="shared" si="95"/>
        <v/>
      </c>
      <c r="V1858" s="53" t="str">
        <f t="shared" si="95"/>
        <v/>
      </c>
      <c r="W1858" s="53" t="str">
        <f t="shared" si="95"/>
        <v/>
      </c>
      <c r="X1858" s="53" t="str">
        <f t="shared" si="95"/>
        <v/>
      </c>
    </row>
    <row r="1859" spans="18:24" hidden="1" x14ac:dyDescent="0.3">
      <c r="R1859">
        <f t="shared" si="92"/>
        <v>0</v>
      </c>
      <c r="S1859">
        <f t="shared" si="93"/>
        <v>0</v>
      </c>
      <c r="T1859" s="53" t="str">
        <f t="shared" si="95"/>
        <v/>
      </c>
      <c r="U1859" s="53" t="str">
        <f t="shared" si="95"/>
        <v/>
      </c>
      <c r="V1859" s="53" t="str">
        <f t="shared" si="95"/>
        <v/>
      </c>
      <c r="W1859" s="53" t="str">
        <f t="shared" si="95"/>
        <v/>
      </c>
      <c r="X1859" s="53" t="str">
        <f t="shared" si="95"/>
        <v/>
      </c>
    </row>
    <row r="1860" spans="18:24" hidden="1" x14ac:dyDescent="0.3">
      <c r="R1860">
        <f t="shared" si="92"/>
        <v>0</v>
      </c>
      <c r="S1860">
        <f t="shared" si="93"/>
        <v>0</v>
      </c>
      <c r="T1860" s="53" t="str">
        <f t="shared" si="95"/>
        <v/>
      </c>
      <c r="U1860" s="53" t="str">
        <f t="shared" si="95"/>
        <v/>
      </c>
      <c r="V1860" s="53" t="str">
        <f t="shared" si="95"/>
        <v/>
      </c>
      <c r="W1860" s="53" t="str">
        <f t="shared" si="95"/>
        <v/>
      </c>
      <c r="X1860" s="53" t="str">
        <f t="shared" si="95"/>
        <v/>
      </c>
    </row>
    <row r="1861" spans="18:24" hidden="1" x14ac:dyDescent="0.3">
      <c r="R1861">
        <f t="shared" si="92"/>
        <v>0</v>
      </c>
      <c r="S1861">
        <f t="shared" si="93"/>
        <v>0</v>
      </c>
      <c r="T1861" s="53" t="str">
        <f t="shared" si="95"/>
        <v/>
      </c>
      <c r="U1861" s="53" t="str">
        <f t="shared" si="95"/>
        <v/>
      </c>
      <c r="V1861" s="53" t="str">
        <f t="shared" si="95"/>
        <v/>
      </c>
      <c r="W1861" s="53" t="str">
        <f t="shared" si="95"/>
        <v/>
      </c>
      <c r="X1861" s="53" t="str">
        <f t="shared" si="95"/>
        <v/>
      </c>
    </row>
    <row r="1862" spans="18:24" hidden="1" x14ac:dyDescent="0.3">
      <c r="R1862">
        <f t="shared" si="92"/>
        <v>0</v>
      </c>
      <c r="S1862">
        <f t="shared" si="93"/>
        <v>0</v>
      </c>
      <c r="T1862" s="53" t="str">
        <f t="shared" si="95"/>
        <v/>
      </c>
      <c r="U1862" s="53" t="str">
        <f t="shared" si="95"/>
        <v/>
      </c>
      <c r="V1862" s="53" t="str">
        <f t="shared" si="95"/>
        <v/>
      </c>
      <c r="W1862" s="53" t="str">
        <f t="shared" si="95"/>
        <v/>
      </c>
      <c r="X1862" s="53" t="str">
        <f t="shared" si="95"/>
        <v/>
      </c>
    </row>
    <row r="1863" spans="18:24" hidden="1" x14ac:dyDescent="0.3">
      <c r="R1863">
        <f t="shared" ref="R1863:R1926" si="96">IF(OR(D1863="GRUPO TEPSA",D1863="TODAS"),P1863/5,P1863)</f>
        <v>0</v>
      </c>
      <c r="S1863">
        <f t="shared" si="93"/>
        <v>0</v>
      </c>
      <c r="T1863" s="53" t="str">
        <f t="shared" si="95"/>
        <v/>
      </c>
      <c r="U1863" s="53" t="str">
        <f t="shared" si="95"/>
        <v/>
      </c>
      <c r="V1863" s="53" t="str">
        <f t="shared" si="95"/>
        <v/>
      </c>
      <c r="W1863" s="53" t="str">
        <f t="shared" si="95"/>
        <v/>
      </c>
      <c r="X1863" s="53" t="str">
        <f t="shared" si="95"/>
        <v/>
      </c>
    </row>
    <row r="1864" spans="18:24" hidden="1" x14ac:dyDescent="0.3">
      <c r="R1864">
        <f t="shared" si="96"/>
        <v>0</v>
      </c>
      <c r="S1864">
        <f t="shared" si="93"/>
        <v>0</v>
      </c>
      <c r="T1864" s="53" t="str">
        <f t="shared" si="95"/>
        <v/>
      </c>
      <c r="U1864" s="53" t="str">
        <f t="shared" si="95"/>
        <v/>
      </c>
      <c r="V1864" s="53" t="str">
        <f t="shared" si="95"/>
        <v/>
      </c>
      <c r="W1864" s="53" t="str">
        <f t="shared" si="95"/>
        <v/>
      </c>
      <c r="X1864" s="53" t="str">
        <f t="shared" si="95"/>
        <v/>
      </c>
    </row>
    <row r="1865" spans="18:24" hidden="1" x14ac:dyDescent="0.3">
      <c r="R1865">
        <f t="shared" si="96"/>
        <v>0</v>
      </c>
      <c r="S1865">
        <f t="shared" si="93"/>
        <v>0</v>
      </c>
      <c r="T1865" s="53" t="str">
        <f t="shared" si="95"/>
        <v/>
      </c>
      <c r="U1865" s="53" t="str">
        <f t="shared" si="95"/>
        <v/>
      </c>
      <c r="V1865" s="53" t="str">
        <f t="shared" si="95"/>
        <v/>
      </c>
      <c r="W1865" s="53" t="str">
        <f t="shared" si="95"/>
        <v/>
      </c>
      <c r="X1865" s="53" t="str">
        <f t="shared" si="95"/>
        <v/>
      </c>
    </row>
    <row r="1866" spans="18:24" hidden="1" x14ac:dyDescent="0.3">
      <c r="R1866">
        <f t="shared" si="96"/>
        <v>0</v>
      </c>
      <c r="S1866">
        <f t="shared" si="93"/>
        <v>0</v>
      </c>
      <c r="T1866" s="53" t="str">
        <f t="shared" si="95"/>
        <v/>
      </c>
      <c r="U1866" s="53" t="str">
        <f t="shared" si="95"/>
        <v/>
      </c>
      <c r="V1866" s="53" t="str">
        <f t="shared" si="95"/>
        <v/>
      </c>
      <c r="W1866" s="53" t="str">
        <f t="shared" si="95"/>
        <v/>
      </c>
      <c r="X1866" s="53" t="str">
        <f t="shared" si="95"/>
        <v/>
      </c>
    </row>
    <row r="1867" spans="18:24" hidden="1" x14ac:dyDescent="0.3">
      <c r="R1867">
        <f t="shared" si="96"/>
        <v>0</v>
      </c>
      <c r="S1867">
        <f t="shared" ref="S1867:S1930" si="97">IF(OR(D1867="GRUPO TEPSA",D1867="TODAS"),Q1867/5,Q1867)</f>
        <v>0</v>
      </c>
      <c r="T1867" s="53" t="str">
        <f t="shared" si="95"/>
        <v/>
      </c>
      <c r="U1867" s="53" t="str">
        <f t="shared" si="95"/>
        <v/>
      </c>
      <c r="V1867" s="53" t="str">
        <f t="shared" si="95"/>
        <v/>
      </c>
      <c r="W1867" s="53" t="str">
        <f t="shared" si="95"/>
        <v/>
      </c>
      <c r="X1867" s="53" t="str">
        <f t="shared" si="95"/>
        <v/>
      </c>
    </row>
    <row r="1868" spans="18:24" hidden="1" x14ac:dyDescent="0.3">
      <c r="R1868">
        <f t="shared" si="96"/>
        <v>0</v>
      </c>
      <c r="S1868">
        <f t="shared" si="97"/>
        <v>0</v>
      </c>
      <c r="T1868" s="53" t="str">
        <f t="shared" si="95"/>
        <v/>
      </c>
      <c r="U1868" s="53" t="str">
        <f t="shared" si="95"/>
        <v/>
      </c>
      <c r="V1868" s="53" t="str">
        <f t="shared" si="95"/>
        <v/>
      </c>
      <c r="W1868" s="53" t="str">
        <f t="shared" si="95"/>
        <v/>
      </c>
      <c r="X1868" s="53" t="str">
        <f t="shared" si="95"/>
        <v/>
      </c>
    </row>
    <row r="1869" spans="18:24" hidden="1" x14ac:dyDescent="0.3">
      <c r="R1869">
        <f t="shared" si="96"/>
        <v>0</v>
      </c>
      <c r="S1869">
        <f t="shared" si="97"/>
        <v>0</v>
      </c>
      <c r="T1869" s="53" t="str">
        <f t="shared" si="95"/>
        <v/>
      </c>
      <c r="U1869" s="53" t="str">
        <f t="shared" si="95"/>
        <v/>
      </c>
      <c r="V1869" s="53" t="str">
        <f t="shared" si="95"/>
        <v/>
      </c>
      <c r="W1869" s="53" t="str">
        <f t="shared" si="95"/>
        <v/>
      </c>
      <c r="X1869" s="53" t="str">
        <f t="shared" si="95"/>
        <v/>
      </c>
    </row>
    <row r="1870" spans="18:24" hidden="1" x14ac:dyDescent="0.3">
      <c r="R1870">
        <f t="shared" si="96"/>
        <v>0</v>
      </c>
      <c r="S1870">
        <f t="shared" si="97"/>
        <v>0</v>
      </c>
      <c r="T1870" s="53" t="str">
        <f t="shared" si="95"/>
        <v/>
      </c>
      <c r="U1870" s="53" t="str">
        <f t="shared" si="95"/>
        <v/>
      </c>
      <c r="V1870" s="53" t="str">
        <f t="shared" si="95"/>
        <v/>
      </c>
      <c r="W1870" s="53" t="str">
        <f t="shared" si="95"/>
        <v/>
      </c>
      <c r="X1870" s="53" t="str">
        <f t="shared" si="95"/>
        <v/>
      </c>
    </row>
    <row r="1871" spans="18:24" hidden="1" x14ac:dyDescent="0.3">
      <c r="R1871">
        <f t="shared" si="96"/>
        <v>0</v>
      </c>
      <c r="S1871">
        <f t="shared" si="97"/>
        <v>0</v>
      </c>
      <c r="T1871" s="53" t="str">
        <f t="shared" si="95"/>
        <v/>
      </c>
      <c r="U1871" s="53" t="str">
        <f t="shared" si="95"/>
        <v/>
      </c>
      <c r="V1871" s="53" t="str">
        <f t="shared" si="95"/>
        <v/>
      </c>
      <c r="W1871" s="53" t="str">
        <f t="shared" si="95"/>
        <v/>
      </c>
      <c r="X1871" s="53" t="str">
        <f t="shared" si="95"/>
        <v/>
      </c>
    </row>
    <row r="1872" spans="18:24" hidden="1" x14ac:dyDescent="0.3">
      <c r="R1872">
        <f t="shared" si="96"/>
        <v>0</v>
      </c>
      <c r="S1872">
        <f t="shared" si="97"/>
        <v>0</v>
      </c>
      <c r="T1872" s="53" t="str">
        <f t="shared" si="95"/>
        <v/>
      </c>
      <c r="U1872" s="53" t="str">
        <f t="shared" si="95"/>
        <v/>
      </c>
      <c r="V1872" s="53" t="str">
        <f t="shared" si="95"/>
        <v/>
      </c>
      <c r="W1872" s="53" t="str">
        <f t="shared" si="95"/>
        <v/>
      </c>
      <c r="X1872" s="53" t="str">
        <f t="shared" si="95"/>
        <v/>
      </c>
    </row>
    <row r="1873" spans="18:24" hidden="1" x14ac:dyDescent="0.3">
      <c r="R1873">
        <f t="shared" si="96"/>
        <v>0</v>
      </c>
      <c r="S1873">
        <f t="shared" si="97"/>
        <v>0</v>
      </c>
      <c r="T1873" s="53" t="str">
        <f t="shared" si="95"/>
        <v/>
      </c>
      <c r="U1873" s="53" t="str">
        <f t="shared" si="95"/>
        <v/>
      </c>
      <c r="V1873" s="53" t="str">
        <f t="shared" si="95"/>
        <v/>
      </c>
      <c r="W1873" s="53" t="str">
        <f t="shared" si="95"/>
        <v/>
      </c>
      <c r="X1873" s="53" t="str">
        <f t="shared" si="95"/>
        <v/>
      </c>
    </row>
    <row r="1874" spans="18:24" hidden="1" x14ac:dyDescent="0.3">
      <c r="R1874">
        <f t="shared" si="96"/>
        <v>0</v>
      </c>
      <c r="S1874">
        <f t="shared" si="97"/>
        <v>0</v>
      </c>
      <c r="T1874" s="53" t="str">
        <f t="shared" si="95"/>
        <v/>
      </c>
      <c r="U1874" s="53" t="str">
        <f t="shared" si="95"/>
        <v/>
      </c>
      <c r="V1874" s="53" t="str">
        <f t="shared" si="95"/>
        <v/>
      </c>
      <c r="W1874" s="53" t="str">
        <f t="shared" si="95"/>
        <v/>
      </c>
      <c r="X1874" s="53" t="str">
        <f t="shared" si="95"/>
        <v/>
      </c>
    </row>
    <row r="1875" spans="18:24" hidden="1" x14ac:dyDescent="0.3">
      <c r="R1875">
        <f t="shared" si="96"/>
        <v>0</v>
      </c>
      <c r="S1875">
        <f t="shared" si="97"/>
        <v>0</v>
      </c>
      <c r="T1875" s="53" t="str">
        <f t="shared" si="95"/>
        <v/>
      </c>
      <c r="U1875" s="53" t="str">
        <f t="shared" si="95"/>
        <v/>
      </c>
      <c r="V1875" s="53" t="str">
        <f t="shared" si="95"/>
        <v/>
      </c>
      <c r="W1875" s="53" t="str">
        <f t="shared" si="95"/>
        <v/>
      </c>
      <c r="X1875" s="53" t="str">
        <f t="shared" si="95"/>
        <v/>
      </c>
    </row>
    <row r="1876" spans="18:24" hidden="1" x14ac:dyDescent="0.3">
      <c r="R1876">
        <f t="shared" si="96"/>
        <v>0</v>
      </c>
      <c r="S1876">
        <f t="shared" si="97"/>
        <v>0</v>
      </c>
      <c r="T1876" s="53" t="str">
        <f t="shared" si="95"/>
        <v/>
      </c>
      <c r="U1876" s="53" t="str">
        <f t="shared" si="95"/>
        <v/>
      </c>
      <c r="V1876" s="53" t="str">
        <f t="shared" si="95"/>
        <v/>
      </c>
      <c r="W1876" s="53" t="str">
        <f t="shared" si="95"/>
        <v/>
      </c>
      <c r="X1876" s="53" t="str">
        <f t="shared" si="95"/>
        <v/>
      </c>
    </row>
    <row r="1877" spans="18:24" hidden="1" x14ac:dyDescent="0.3">
      <c r="R1877">
        <f t="shared" si="96"/>
        <v>0</v>
      </c>
      <c r="S1877">
        <f t="shared" si="97"/>
        <v>0</v>
      </c>
      <c r="T1877" s="53" t="str">
        <f t="shared" si="95"/>
        <v/>
      </c>
      <c r="U1877" s="53" t="str">
        <f t="shared" si="95"/>
        <v/>
      </c>
      <c r="V1877" s="53" t="str">
        <f t="shared" si="95"/>
        <v/>
      </c>
      <c r="W1877" s="53" t="str">
        <f t="shared" si="95"/>
        <v/>
      </c>
      <c r="X1877" s="53" t="str">
        <f t="shared" si="95"/>
        <v/>
      </c>
    </row>
    <row r="1878" spans="18:24" hidden="1" x14ac:dyDescent="0.3">
      <c r="R1878">
        <f t="shared" si="96"/>
        <v>0</v>
      </c>
      <c r="S1878">
        <f t="shared" si="97"/>
        <v>0</v>
      </c>
      <c r="T1878" s="53" t="str">
        <f t="shared" si="95"/>
        <v/>
      </c>
      <c r="U1878" s="53" t="str">
        <f t="shared" si="95"/>
        <v/>
      </c>
      <c r="V1878" s="53" t="str">
        <f t="shared" si="95"/>
        <v/>
      </c>
      <c r="W1878" s="53" t="str">
        <f t="shared" si="95"/>
        <v/>
      </c>
      <c r="X1878" s="53" t="str">
        <f t="shared" si="95"/>
        <v/>
      </c>
    </row>
    <row r="1879" spans="18:24" hidden="1" x14ac:dyDescent="0.3">
      <c r="R1879">
        <f t="shared" si="96"/>
        <v>0</v>
      </c>
      <c r="S1879">
        <f t="shared" si="97"/>
        <v>0</v>
      </c>
      <c r="T1879" s="53" t="str">
        <f t="shared" si="95"/>
        <v/>
      </c>
      <c r="U1879" s="53" t="str">
        <f t="shared" si="95"/>
        <v/>
      </c>
      <c r="V1879" s="53" t="str">
        <f t="shared" si="95"/>
        <v/>
      </c>
      <c r="W1879" s="53" t="str">
        <f t="shared" si="95"/>
        <v/>
      </c>
      <c r="X1879" s="53" t="str">
        <f t="shared" si="95"/>
        <v/>
      </c>
    </row>
    <row r="1880" spans="18:24" hidden="1" x14ac:dyDescent="0.3">
      <c r="R1880">
        <f t="shared" si="96"/>
        <v>0</v>
      </c>
      <c r="S1880">
        <f t="shared" si="97"/>
        <v>0</v>
      </c>
      <c r="T1880" s="53" t="str">
        <f t="shared" si="95"/>
        <v/>
      </c>
      <c r="U1880" s="53" t="str">
        <f t="shared" si="95"/>
        <v/>
      </c>
      <c r="V1880" s="53" t="str">
        <f t="shared" si="95"/>
        <v/>
      </c>
      <c r="W1880" s="53" t="str">
        <f t="shared" si="95"/>
        <v/>
      </c>
      <c r="X1880" s="53" t="str">
        <f t="shared" si="95"/>
        <v/>
      </c>
    </row>
    <row r="1881" spans="18:24" hidden="1" x14ac:dyDescent="0.3">
      <c r="R1881">
        <f t="shared" si="96"/>
        <v>0</v>
      </c>
      <c r="S1881">
        <f t="shared" si="97"/>
        <v>0</v>
      </c>
      <c r="T1881" s="53" t="str">
        <f t="shared" si="95"/>
        <v/>
      </c>
      <c r="U1881" s="53" t="str">
        <f t="shared" si="95"/>
        <v/>
      </c>
      <c r="V1881" s="53" t="str">
        <f t="shared" si="95"/>
        <v/>
      </c>
      <c r="W1881" s="53" t="str">
        <f t="shared" si="95"/>
        <v/>
      </c>
      <c r="X1881" s="53" t="str">
        <f t="shared" si="95"/>
        <v/>
      </c>
    </row>
    <row r="1882" spans="18:24" hidden="1" x14ac:dyDescent="0.3">
      <c r="R1882">
        <f t="shared" si="96"/>
        <v>0</v>
      </c>
      <c r="S1882">
        <f t="shared" si="97"/>
        <v>0</v>
      </c>
      <c r="T1882" s="53" t="str">
        <f t="shared" si="95"/>
        <v/>
      </c>
      <c r="U1882" s="53" t="str">
        <f t="shared" si="95"/>
        <v/>
      </c>
      <c r="V1882" s="53" t="str">
        <f t="shared" si="95"/>
        <v/>
      </c>
      <c r="W1882" s="53" t="str">
        <f t="shared" si="95"/>
        <v/>
      </c>
      <c r="X1882" s="53" t="str">
        <f t="shared" si="95"/>
        <v/>
      </c>
    </row>
    <row r="1883" spans="18:24" hidden="1" x14ac:dyDescent="0.3">
      <c r="R1883">
        <f t="shared" si="96"/>
        <v>0</v>
      </c>
      <c r="S1883">
        <f t="shared" si="97"/>
        <v>0</v>
      </c>
      <c r="T1883" s="53" t="str">
        <f t="shared" si="95"/>
        <v/>
      </c>
      <c r="U1883" s="53" t="str">
        <f t="shared" si="95"/>
        <v/>
      </c>
      <c r="V1883" s="53" t="str">
        <f t="shared" si="95"/>
        <v/>
      </c>
      <c r="W1883" s="53" t="str">
        <f t="shared" si="95"/>
        <v/>
      </c>
      <c r="X1883" s="53" t="str">
        <f t="shared" si="95"/>
        <v/>
      </c>
    </row>
    <row r="1884" spans="18:24" hidden="1" x14ac:dyDescent="0.3">
      <c r="R1884">
        <f t="shared" si="96"/>
        <v>0</v>
      </c>
      <c r="S1884">
        <f t="shared" si="97"/>
        <v>0</v>
      </c>
      <c r="T1884" s="53" t="str">
        <f t="shared" si="95"/>
        <v/>
      </c>
      <c r="U1884" s="53" t="str">
        <f t="shared" si="95"/>
        <v/>
      </c>
      <c r="V1884" s="53" t="str">
        <f t="shared" si="95"/>
        <v/>
      </c>
      <c r="W1884" s="53" t="str">
        <f t="shared" si="95"/>
        <v/>
      </c>
      <c r="X1884" s="53" t="str">
        <f t="shared" si="95"/>
        <v/>
      </c>
    </row>
    <row r="1885" spans="18:24" hidden="1" x14ac:dyDescent="0.3">
      <c r="R1885">
        <f t="shared" si="96"/>
        <v>0</v>
      </c>
      <c r="S1885">
        <f t="shared" si="97"/>
        <v>0</v>
      </c>
      <c r="T1885" s="53" t="str">
        <f t="shared" si="95"/>
        <v/>
      </c>
      <c r="U1885" s="53" t="str">
        <f t="shared" si="95"/>
        <v/>
      </c>
      <c r="V1885" s="53" t="str">
        <f t="shared" si="95"/>
        <v/>
      </c>
      <c r="W1885" s="53" t="str">
        <f t="shared" si="95"/>
        <v/>
      </c>
      <c r="X1885" s="53" t="str">
        <f t="shared" si="95"/>
        <v/>
      </c>
    </row>
    <row r="1886" spans="18:24" hidden="1" x14ac:dyDescent="0.3">
      <c r="R1886">
        <f t="shared" si="96"/>
        <v>0</v>
      </c>
      <c r="S1886">
        <f t="shared" si="97"/>
        <v>0</v>
      </c>
      <c r="T1886" s="53" t="str">
        <f t="shared" si="95"/>
        <v/>
      </c>
      <c r="U1886" s="53" t="str">
        <f t="shared" si="95"/>
        <v/>
      </c>
      <c r="V1886" s="53" t="str">
        <f t="shared" si="95"/>
        <v/>
      </c>
      <c r="W1886" s="53" t="str">
        <f t="shared" si="95"/>
        <v/>
      </c>
      <c r="X1886" s="53" t="str">
        <f t="shared" si="95"/>
        <v/>
      </c>
    </row>
    <row r="1887" spans="18:24" hidden="1" x14ac:dyDescent="0.3">
      <c r="R1887">
        <f t="shared" si="96"/>
        <v>0</v>
      </c>
      <c r="S1887">
        <f t="shared" si="97"/>
        <v>0</v>
      </c>
      <c r="T1887" s="53" t="str">
        <f t="shared" si="95"/>
        <v/>
      </c>
      <c r="U1887" s="53" t="str">
        <f t="shared" si="95"/>
        <v/>
      </c>
      <c r="V1887" s="53" t="str">
        <f t="shared" si="95"/>
        <v/>
      </c>
      <c r="W1887" s="53" t="str">
        <f t="shared" si="95"/>
        <v/>
      </c>
      <c r="X1887" s="53" t="str">
        <f t="shared" si="95"/>
        <v/>
      </c>
    </row>
    <row r="1888" spans="18:24" hidden="1" x14ac:dyDescent="0.3">
      <c r="R1888">
        <f t="shared" si="96"/>
        <v>0</v>
      </c>
      <c r="S1888">
        <f t="shared" si="97"/>
        <v>0</v>
      </c>
      <c r="T1888" s="53" t="str">
        <f t="shared" si="95"/>
        <v/>
      </c>
      <c r="U1888" s="53" t="str">
        <f t="shared" si="95"/>
        <v/>
      </c>
      <c r="V1888" s="53" t="str">
        <f t="shared" si="95"/>
        <v/>
      </c>
      <c r="W1888" s="53" t="str">
        <f t="shared" si="95"/>
        <v/>
      </c>
      <c r="X1888" s="53" t="str">
        <f t="shared" si="95"/>
        <v/>
      </c>
    </row>
    <row r="1889" spans="18:24" hidden="1" x14ac:dyDescent="0.3">
      <c r="R1889">
        <f t="shared" si="96"/>
        <v>0</v>
      </c>
      <c r="S1889">
        <f t="shared" si="97"/>
        <v>0</v>
      </c>
      <c r="T1889" s="53" t="str">
        <f t="shared" si="95"/>
        <v/>
      </c>
      <c r="U1889" s="53" t="str">
        <f t="shared" si="95"/>
        <v/>
      </c>
      <c r="V1889" s="53" t="str">
        <f t="shared" si="95"/>
        <v/>
      </c>
      <c r="W1889" s="53" t="str">
        <f t="shared" si="95"/>
        <v/>
      </c>
      <c r="X1889" s="53" t="str">
        <f t="shared" si="95"/>
        <v/>
      </c>
    </row>
    <row r="1890" spans="18:24" hidden="1" x14ac:dyDescent="0.3">
      <c r="R1890">
        <f t="shared" si="96"/>
        <v>0</v>
      </c>
      <c r="S1890">
        <f t="shared" si="97"/>
        <v>0</v>
      </c>
      <c r="T1890" s="53" t="str">
        <f t="shared" si="95"/>
        <v/>
      </c>
      <c r="U1890" s="53" t="str">
        <f t="shared" si="95"/>
        <v/>
      </c>
      <c r="V1890" s="53" t="str">
        <f t="shared" si="95"/>
        <v/>
      </c>
      <c r="W1890" s="53" t="str">
        <f t="shared" si="95"/>
        <v/>
      </c>
      <c r="X1890" s="53" t="str">
        <f t="shared" si="95"/>
        <v/>
      </c>
    </row>
    <row r="1891" spans="18:24" hidden="1" x14ac:dyDescent="0.3">
      <c r="R1891">
        <f t="shared" si="96"/>
        <v>0</v>
      </c>
      <c r="S1891">
        <f t="shared" si="97"/>
        <v>0</v>
      </c>
      <c r="T1891" s="53" t="str">
        <f t="shared" si="95"/>
        <v/>
      </c>
      <c r="U1891" s="53" t="str">
        <f t="shared" si="95"/>
        <v/>
      </c>
      <c r="V1891" s="53" t="str">
        <f t="shared" si="95"/>
        <v/>
      </c>
      <c r="W1891" s="53" t="str">
        <f t="shared" si="95"/>
        <v/>
      </c>
      <c r="X1891" s="53" t="str">
        <f t="shared" si="95"/>
        <v/>
      </c>
    </row>
    <row r="1892" spans="18:24" hidden="1" x14ac:dyDescent="0.3">
      <c r="R1892">
        <f t="shared" si="96"/>
        <v>0</v>
      </c>
      <c r="S1892">
        <f t="shared" si="97"/>
        <v>0</v>
      </c>
      <c r="T1892" s="53" t="str">
        <f t="shared" si="95"/>
        <v/>
      </c>
      <c r="U1892" s="53" t="str">
        <f t="shared" si="95"/>
        <v/>
      </c>
      <c r="V1892" s="53" t="str">
        <f t="shared" si="95"/>
        <v/>
      </c>
      <c r="W1892" s="53" t="str">
        <f t="shared" si="95"/>
        <v/>
      </c>
      <c r="X1892" s="53" t="str">
        <f t="shared" si="95"/>
        <v/>
      </c>
    </row>
    <row r="1893" spans="18:24" hidden="1" x14ac:dyDescent="0.3">
      <c r="R1893">
        <f t="shared" si="96"/>
        <v>0</v>
      </c>
      <c r="S1893">
        <f t="shared" si="97"/>
        <v>0</v>
      </c>
      <c r="T1893" s="53" t="str">
        <f t="shared" si="95"/>
        <v/>
      </c>
      <c r="U1893" s="53" t="str">
        <f t="shared" si="95"/>
        <v/>
      </c>
      <c r="V1893" s="53" t="str">
        <f t="shared" si="95"/>
        <v/>
      </c>
      <c r="W1893" s="53" t="str">
        <f t="shared" si="95"/>
        <v/>
      </c>
      <c r="X1893" s="53" t="str">
        <f t="shared" si="95"/>
        <v/>
      </c>
    </row>
    <row r="1894" spans="18:24" hidden="1" x14ac:dyDescent="0.3">
      <c r="R1894">
        <f t="shared" si="96"/>
        <v>0</v>
      </c>
      <c r="S1894">
        <f t="shared" si="97"/>
        <v>0</v>
      </c>
      <c r="T1894" s="53" t="str">
        <f t="shared" si="95"/>
        <v/>
      </c>
      <c r="U1894" s="53" t="str">
        <f t="shared" si="95"/>
        <v/>
      </c>
      <c r="V1894" s="53" t="str">
        <f t="shared" si="95"/>
        <v/>
      </c>
      <c r="W1894" s="53" t="str">
        <f t="shared" si="95"/>
        <v/>
      </c>
      <c r="X1894" s="53" t="str">
        <f t="shared" si="95"/>
        <v/>
      </c>
    </row>
    <row r="1895" spans="18:24" hidden="1" x14ac:dyDescent="0.3">
      <c r="R1895">
        <f t="shared" si="96"/>
        <v>0</v>
      </c>
      <c r="S1895">
        <f t="shared" si="97"/>
        <v>0</v>
      </c>
      <c r="T1895" s="53" t="str">
        <f t="shared" si="95"/>
        <v/>
      </c>
      <c r="U1895" s="53" t="str">
        <f t="shared" si="95"/>
        <v/>
      </c>
      <c r="V1895" s="53" t="str">
        <f t="shared" si="95"/>
        <v/>
      </c>
      <c r="W1895" s="53" t="str">
        <f t="shared" si="95"/>
        <v/>
      </c>
      <c r="X1895" s="53" t="str">
        <f t="shared" si="95"/>
        <v/>
      </c>
    </row>
    <row r="1896" spans="18:24" hidden="1" x14ac:dyDescent="0.3">
      <c r="R1896">
        <f t="shared" si="96"/>
        <v>0</v>
      </c>
      <c r="S1896">
        <f t="shared" si="97"/>
        <v>0</v>
      </c>
      <c r="T1896" s="53" t="str">
        <f t="shared" si="95"/>
        <v/>
      </c>
      <c r="U1896" s="53" t="str">
        <f t="shared" si="95"/>
        <v/>
      </c>
      <c r="V1896" s="53" t="str">
        <f t="shared" si="95"/>
        <v/>
      </c>
      <c r="W1896" s="53" t="str">
        <f t="shared" si="95"/>
        <v/>
      </c>
      <c r="X1896" s="53" t="str">
        <f t="shared" si="95"/>
        <v/>
      </c>
    </row>
    <row r="1897" spans="18:24" hidden="1" x14ac:dyDescent="0.3">
      <c r="R1897">
        <f t="shared" si="96"/>
        <v>0</v>
      </c>
      <c r="S1897">
        <f t="shared" si="97"/>
        <v>0</v>
      </c>
      <c r="T1897" s="53" t="str">
        <f t="shared" si="95"/>
        <v/>
      </c>
      <c r="U1897" s="53" t="str">
        <f t="shared" si="95"/>
        <v/>
      </c>
      <c r="V1897" s="53" t="str">
        <f t="shared" si="95"/>
        <v/>
      </c>
      <c r="W1897" s="53" t="str">
        <f t="shared" si="95"/>
        <v/>
      </c>
      <c r="X1897" s="53" t="str">
        <f t="shared" si="95"/>
        <v/>
      </c>
    </row>
    <row r="1898" spans="18:24" hidden="1" x14ac:dyDescent="0.3">
      <c r="R1898">
        <f t="shared" si="96"/>
        <v>0</v>
      </c>
      <c r="S1898">
        <f t="shared" si="97"/>
        <v>0</v>
      </c>
      <c r="T1898" s="53" t="str">
        <f t="shared" si="95"/>
        <v/>
      </c>
      <c r="U1898" s="53" t="str">
        <f t="shared" si="95"/>
        <v/>
      </c>
      <c r="V1898" s="53" t="str">
        <f t="shared" si="95"/>
        <v/>
      </c>
      <c r="W1898" s="53" t="str">
        <f t="shared" si="95"/>
        <v/>
      </c>
      <c r="X1898" s="53" t="str">
        <f t="shared" si="95"/>
        <v/>
      </c>
    </row>
    <row r="1899" spans="18:24" hidden="1" x14ac:dyDescent="0.3">
      <c r="R1899">
        <f t="shared" si="96"/>
        <v>0</v>
      </c>
      <c r="S1899">
        <f t="shared" si="97"/>
        <v>0</v>
      </c>
      <c r="T1899" s="53" t="str">
        <f t="shared" si="95"/>
        <v/>
      </c>
      <c r="U1899" s="53" t="str">
        <f t="shared" si="95"/>
        <v/>
      </c>
      <c r="V1899" s="53" t="str">
        <f t="shared" si="95"/>
        <v/>
      </c>
      <c r="W1899" s="53" t="str">
        <f t="shared" si="95"/>
        <v/>
      </c>
      <c r="X1899" s="53" t="str">
        <f t="shared" si="95"/>
        <v/>
      </c>
    </row>
    <row r="1900" spans="18:24" hidden="1" x14ac:dyDescent="0.3">
      <c r="R1900">
        <f t="shared" si="96"/>
        <v>0</v>
      </c>
      <c r="S1900">
        <f t="shared" si="97"/>
        <v>0</v>
      </c>
      <c r="T1900" s="53" t="str">
        <f t="shared" si="95"/>
        <v/>
      </c>
      <c r="U1900" s="53" t="str">
        <f t="shared" si="95"/>
        <v/>
      </c>
      <c r="V1900" s="53" t="str">
        <f t="shared" si="95"/>
        <v/>
      </c>
      <c r="W1900" s="53" t="str">
        <f t="shared" si="95"/>
        <v/>
      </c>
      <c r="X1900" s="53" t="str">
        <f t="shared" si="95"/>
        <v/>
      </c>
    </row>
    <row r="1901" spans="18:24" hidden="1" x14ac:dyDescent="0.3">
      <c r="R1901">
        <f t="shared" si="96"/>
        <v>0</v>
      </c>
      <c r="S1901">
        <f t="shared" si="97"/>
        <v>0</v>
      </c>
      <c r="T1901" s="53" t="str">
        <f t="shared" si="95"/>
        <v/>
      </c>
      <c r="U1901" s="53" t="str">
        <f t="shared" si="95"/>
        <v/>
      </c>
      <c r="V1901" s="53" t="str">
        <f t="shared" si="95"/>
        <v/>
      </c>
      <c r="W1901" s="53" t="str">
        <f t="shared" si="95"/>
        <v/>
      </c>
      <c r="X1901" s="53" t="str">
        <f t="shared" si="95"/>
        <v/>
      </c>
    </row>
    <row r="1902" spans="18:24" hidden="1" x14ac:dyDescent="0.3">
      <c r="R1902">
        <f t="shared" si="96"/>
        <v>0</v>
      </c>
      <c r="S1902">
        <f t="shared" si="97"/>
        <v>0</v>
      </c>
      <c r="T1902" s="53" t="str">
        <f t="shared" si="95"/>
        <v/>
      </c>
      <c r="U1902" s="53" t="str">
        <f t="shared" si="95"/>
        <v/>
      </c>
      <c r="V1902" s="53" t="str">
        <f t="shared" si="95"/>
        <v/>
      </c>
      <c r="W1902" s="53" t="str">
        <f t="shared" si="95"/>
        <v/>
      </c>
      <c r="X1902" s="53" t="str">
        <f t="shared" si="95"/>
        <v/>
      </c>
    </row>
    <row r="1903" spans="18:24" hidden="1" x14ac:dyDescent="0.3">
      <c r="R1903">
        <f t="shared" si="96"/>
        <v>0</v>
      </c>
      <c r="S1903">
        <f t="shared" si="97"/>
        <v>0</v>
      </c>
      <c r="T1903" s="53" t="str">
        <f t="shared" si="95"/>
        <v/>
      </c>
      <c r="U1903" s="53" t="str">
        <f t="shared" si="95"/>
        <v/>
      </c>
      <c r="V1903" s="53" t="str">
        <f t="shared" si="95"/>
        <v/>
      </c>
      <c r="W1903" s="53" t="str">
        <f t="shared" si="95"/>
        <v/>
      </c>
      <c r="X1903" s="53" t="str">
        <f t="shared" si="95"/>
        <v/>
      </c>
    </row>
    <row r="1904" spans="18:24" hidden="1" x14ac:dyDescent="0.3">
      <c r="R1904">
        <f t="shared" si="96"/>
        <v>0</v>
      </c>
      <c r="S1904">
        <f t="shared" si="97"/>
        <v>0</v>
      </c>
      <c r="T1904" s="53" t="str">
        <f t="shared" si="95"/>
        <v/>
      </c>
      <c r="U1904" s="53" t="str">
        <f t="shared" si="95"/>
        <v/>
      </c>
      <c r="V1904" s="53" t="str">
        <f t="shared" si="95"/>
        <v/>
      </c>
      <c r="W1904" s="53" t="str">
        <f t="shared" si="95"/>
        <v/>
      </c>
      <c r="X1904" s="53" t="str">
        <f t="shared" si="95"/>
        <v/>
      </c>
    </row>
    <row r="1905" spans="18:24" hidden="1" x14ac:dyDescent="0.3">
      <c r="R1905">
        <f t="shared" si="96"/>
        <v>0</v>
      </c>
      <c r="S1905">
        <f t="shared" si="97"/>
        <v>0</v>
      </c>
      <c r="T1905" s="53" t="str">
        <f t="shared" si="95"/>
        <v/>
      </c>
      <c r="U1905" s="53" t="str">
        <f t="shared" si="95"/>
        <v/>
      </c>
      <c r="V1905" s="53" t="str">
        <f t="shared" si="95"/>
        <v/>
      </c>
      <c r="W1905" s="53" t="str">
        <f t="shared" si="95"/>
        <v/>
      </c>
      <c r="X1905" s="53" t="str">
        <f t="shared" si="95"/>
        <v/>
      </c>
    </row>
    <row r="1906" spans="18:24" hidden="1" x14ac:dyDescent="0.3">
      <c r="R1906">
        <f t="shared" si="96"/>
        <v>0</v>
      </c>
      <c r="S1906">
        <f t="shared" si="97"/>
        <v>0</v>
      </c>
      <c r="T1906" s="53" t="str">
        <f t="shared" ref="T1906:X1956" si="98">IF(OR(COUNTIF($D1906,"*"&amp;T$5&amp;"*")&gt;0,$D1906="GRUPO TEPSA"),T$5,"")</f>
        <v/>
      </c>
      <c r="U1906" s="53" t="str">
        <f t="shared" si="98"/>
        <v/>
      </c>
      <c r="V1906" s="53" t="str">
        <f t="shared" si="98"/>
        <v/>
      </c>
      <c r="W1906" s="53" t="str">
        <f t="shared" si="98"/>
        <v/>
      </c>
      <c r="X1906" s="53" t="str">
        <f t="shared" si="98"/>
        <v/>
      </c>
    </row>
    <row r="1907" spans="18:24" hidden="1" x14ac:dyDescent="0.3">
      <c r="R1907">
        <f t="shared" si="96"/>
        <v>0</v>
      </c>
      <c r="S1907">
        <f t="shared" si="97"/>
        <v>0</v>
      </c>
      <c r="T1907" s="53" t="str">
        <f t="shared" si="98"/>
        <v/>
      </c>
      <c r="U1907" s="53" t="str">
        <f t="shared" si="98"/>
        <v/>
      </c>
      <c r="V1907" s="53" t="str">
        <f t="shared" si="98"/>
        <v/>
      </c>
      <c r="W1907" s="53" t="str">
        <f t="shared" si="98"/>
        <v/>
      </c>
      <c r="X1907" s="53" t="str">
        <f t="shared" si="98"/>
        <v/>
      </c>
    </row>
    <row r="1908" spans="18:24" hidden="1" x14ac:dyDescent="0.3">
      <c r="R1908">
        <f t="shared" si="96"/>
        <v>0</v>
      </c>
      <c r="S1908">
        <f t="shared" si="97"/>
        <v>0</v>
      </c>
      <c r="T1908" s="53" t="str">
        <f t="shared" si="98"/>
        <v/>
      </c>
      <c r="U1908" s="53" t="str">
        <f t="shared" si="98"/>
        <v/>
      </c>
      <c r="V1908" s="53" t="str">
        <f t="shared" si="98"/>
        <v/>
      </c>
      <c r="W1908" s="53" t="str">
        <f t="shared" si="98"/>
        <v/>
      </c>
      <c r="X1908" s="53" t="str">
        <f t="shared" si="98"/>
        <v/>
      </c>
    </row>
    <row r="1909" spans="18:24" hidden="1" x14ac:dyDescent="0.3">
      <c r="R1909">
        <f t="shared" si="96"/>
        <v>0</v>
      </c>
      <c r="S1909">
        <f t="shared" si="97"/>
        <v>0</v>
      </c>
      <c r="T1909" s="53" t="str">
        <f t="shared" si="98"/>
        <v/>
      </c>
      <c r="U1909" s="53" t="str">
        <f t="shared" si="98"/>
        <v/>
      </c>
      <c r="V1909" s="53" t="str">
        <f t="shared" si="98"/>
        <v/>
      </c>
      <c r="W1909" s="53" t="str">
        <f t="shared" si="98"/>
        <v/>
      </c>
      <c r="X1909" s="53" t="str">
        <f t="shared" si="98"/>
        <v/>
      </c>
    </row>
    <row r="1910" spans="18:24" hidden="1" x14ac:dyDescent="0.3">
      <c r="R1910">
        <f t="shared" si="96"/>
        <v>0</v>
      </c>
      <c r="S1910">
        <f t="shared" si="97"/>
        <v>0</v>
      </c>
      <c r="T1910" s="53" t="str">
        <f t="shared" si="98"/>
        <v/>
      </c>
      <c r="U1910" s="53" t="str">
        <f t="shared" si="98"/>
        <v/>
      </c>
      <c r="V1910" s="53" t="str">
        <f t="shared" si="98"/>
        <v/>
      </c>
      <c r="W1910" s="53" t="str">
        <f t="shared" si="98"/>
        <v/>
      </c>
      <c r="X1910" s="53" t="str">
        <f t="shared" si="98"/>
        <v/>
      </c>
    </row>
    <row r="1911" spans="18:24" hidden="1" x14ac:dyDescent="0.3">
      <c r="R1911">
        <f t="shared" si="96"/>
        <v>0</v>
      </c>
      <c r="S1911">
        <f t="shared" si="97"/>
        <v>0</v>
      </c>
      <c r="T1911" s="53" t="str">
        <f t="shared" si="98"/>
        <v/>
      </c>
      <c r="U1911" s="53" t="str">
        <f t="shared" si="98"/>
        <v/>
      </c>
      <c r="V1911" s="53" t="str">
        <f t="shared" si="98"/>
        <v/>
      </c>
      <c r="W1911" s="53" t="str">
        <f t="shared" si="98"/>
        <v/>
      </c>
      <c r="X1911" s="53" t="str">
        <f t="shared" si="98"/>
        <v/>
      </c>
    </row>
    <row r="1912" spans="18:24" hidden="1" x14ac:dyDescent="0.3">
      <c r="R1912">
        <f t="shared" si="96"/>
        <v>0</v>
      </c>
      <c r="S1912">
        <f t="shared" si="97"/>
        <v>0</v>
      </c>
      <c r="T1912" s="53" t="str">
        <f t="shared" si="98"/>
        <v/>
      </c>
      <c r="U1912" s="53" t="str">
        <f t="shared" si="98"/>
        <v/>
      </c>
      <c r="V1912" s="53" t="str">
        <f t="shared" si="98"/>
        <v/>
      </c>
      <c r="W1912" s="53" t="str">
        <f t="shared" si="98"/>
        <v/>
      </c>
      <c r="X1912" s="53" t="str">
        <f t="shared" si="98"/>
        <v/>
      </c>
    </row>
    <row r="1913" spans="18:24" hidden="1" x14ac:dyDescent="0.3">
      <c r="R1913">
        <f t="shared" si="96"/>
        <v>0</v>
      </c>
      <c r="S1913">
        <f t="shared" si="97"/>
        <v>0</v>
      </c>
      <c r="T1913" s="53" t="str">
        <f t="shared" si="98"/>
        <v/>
      </c>
      <c r="U1913" s="53" t="str">
        <f t="shared" si="98"/>
        <v/>
      </c>
      <c r="V1913" s="53" t="str">
        <f t="shared" si="98"/>
        <v/>
      </c>
      <c r="W1913" s="53" t="str">
        <f t="shared" si="98"/>
        <v/>
      </c>
      <c r="X1913" s="53" t="str">
        <f t="shared" si="98"/>
        <v/>
      </c>
    </row>
    <row r="1914" spans="18:24" hidden="1" x14ac:dyDescent="0.3">
      <c r="R1914">
        <f t="shared" si="96"/>
        <v>0</v>
      </c>
      <c r="S1914">
        <f t="shared" si="97"/>
        <v>0</v>
      </c>
      <c r="T1914" s="53" t="str">
        <f t="shared" si="98"/>
        <v/>
      </c>
      <c r="U1914" s="53" t="str">
        <f t="shared" si="98"/>
        <v/>
      </c>
      <c r="V1914" s="53" t="str">
        <f t="shared" si="98"/>
        <v/>
      </c>
      <c r="W1914" s="53" t="str">
        <f t="shared" si="98"/>
        <v/>
      </c>
      <c r="X1914" s="53" t="str">
        <f t="shared" si="98"/>
        <v/>
      </c>
    </row>
    <row r="1915" spans="18:24" hidden="1" x14ac:dyDescent="0.3">
      <c r="R1915">
        <f t="shared" si="96"/>
        <v>0</v>
      </c>
      <c r="S1915">
        <f t="shared" si="97"/>
        <v>0</v>
      </c>
      <c r="T1915" s="53" t="str">
        <f t="shared" si="98"/>
        <v/>
      </c>
      <c r="U1915" s="53" t="str">
        <f t="shared" si="98"/>
        <v/>
      </c>
      <c r="V1915" s="53" t="str">
        <f t="shared" si="98"/>
        <v/>
      </c>
      <c r="W1915" s="53" t="str">
        <f t="shared" si="98"/>
        <v/>
      </c>
      <c r="X1915" s="53" t="str">
        <f t="shared" si="98"/>
        <v/>
      </c>
    </row>
    <row r="1916" spans="18:24" hidden="1" x14ac:dyDescent="0.3">
      <c r="R1916">
        <f t="shared" si="96"/>
        <v>0</v>
      </c>
      <c r="S1916">
        <f t="shared" si="97"/>
        <v>0</v>
      </c>
      <c r="T1916" s="53" t="str">
        <f t="shared" si="98"/>
        <v/>
      </c>
      <c r="U1916" s="53" t="str">
        <f t="shared" si="98"/>
        <v/>
      </c>
      <c r="V1916" s="53" t="str">
        <f t="shared" si="98"/>
        <v/>
      </c>
      <c r="W1916" s="53" t="str">
        <f t="shared" si="98"/>
        <v/>
      </c>
      <c r="X1916" s="53" t="str">
        <f t="shared" si="98"/>
        <v/>
      </c>
    </row>
    <row r="1917" spans="18:24" hidden="1" x14ac:dyDescent="0.3">
      <c r="R1917">
        <f t="shared" si="96"/>
        <v>0</v>
      </c>
      <c r="S1917">
        <f t="shared" si="97"/>
        <v>0</v>
      </c>
      <c r="T1917" s="53" t="str">
        <f t="shared" si="98"/>
        <v/>
      </c>
      <c r="U1917" s="53" t="str">
        <f t="shared" si="98"/>
        <v/>
      </c>
      <c r="V1917" s="53" t="str">
        <f t="shared" si="98"/>
        <v/>
      </c>
      <c r="W1917" s="53" t="str">
        <f t="shared" si="98"/>
        <v/>
      </c>
      <c r="X1917" s="53" t="str">
        <f t="shared" si="98"/>
        <v/>
      </c>
    </row>
    <row r="1918" spans="18:24" hidden="1" x14ac:dyDescent="0.3">
      <c r="R1918">
        <f t="shared" si="96"/>
        <v>0</v>
      </c>
      <c r="S1918">
        <f t="shared" si="97"/>
        <v>0</v>
      </c>
      <c r="T1918" s="53" t="str">
        <f t="shared" si="98"/>
        <v/>
      </c>
      <c r="U1918" s="53" t="str">
        <f t="shared" si="98"/>
        <v/>
      </c>
      <c r="V1918" s="53" t="str">
        <f t="shared" si="98"/>
        <v/>
      </c>
      <c r="W1918" s="53" t="str">
        <f t="shared" si="98"/>
        <v/>
      </c>
      <c r="X1918" s="53" t="str">
        <f t="shared" si="98"/>
        <v/>
      </c>
    </row>
    <row r="1919" spans="18:24" hidden="1" x14ac:dyDescent="0.3">
      <c r="R1919">
        <f t="shared" si="96"/>
        <v>0</v>
      </c>
      <c r="S1919">
        <f t="shared" si="97"/>
        <v>0</v>
      </c>
      <c r="T1919" s="53" t="str">
        <f t="shared" si="98"/>
        <v/>
      </c>
      <c r="U1919" s="53" t="str">
        <f t="shared" si="98"/>
        <v/>
      </c>
      <c r="V1919" s="53" t="str">
        <f t="shared" si="98"/>
        <v/>
      </c>
      <c r="W1919" s="53" t="str">
        <f t="shared" si="98"/>
        <v/>
      </c>
      <c r="X1919" s="53" t="str">
        <f t="shared" si="98"/>
        <v/>
      </c>
    </row>
    <row r="1920" spans="18:24" hidden="1" x14ac:dyDescent="0.3">
      <c r="R1920">
        <f t="shared" si="96"/>
        <v>0</v>
      </c>
      <c r="S1920">
        <f t="shared" si="97"/>
        <v>0</v>
      </c>
      <c r="T1920" s="53" t="str">
        <f t="shared" si="98"/>
        <v/>
      </c>
      <c r="U1920" s="53" t="str">
        <f t="shared" si="98"/>
        <v/>
      </c>
      <c r="V1920" s="53" t="str">
        <f t="shared" si="98"/>
        <v/>
      </c>
      <c r="W1920" s="53" t="str">
        <f t="shared" si="98"/>
        <v/>
      </c>
      <c r="X1920" s="53" t="str">
        <f t="shared" si="98"/>
        <v/>
      </c>
    </row>
    <row r="1921" spans="18:24" hidden="1" x14ac:dyDescent="0.3">
      <c r="R1921">
        <f t="shared" si="96"/>
        <v>0</v>
      </c>
      <c r="S1921">
        <f t="shared" si="97"/>
        <v>0</v>
      </c>
      <c r="T1921" s="53" t="str">
        <f t="shared" si="98"/>
        <v/>
      </c>
      <c r="U1921" s="53" t="str">
        <f t="shared" si="98"/>
        <v/>
      </c>
      <c r="V1921" s="53" t="str">
        <f t="shared" si="98"/>
        <v/>
      </c>
      <c r="W1921" s="53" t="str">
        <f t="shared" si="98"/>
        <v/>
      </c>
      <c r="X1921" s="53" t="str">
        <f t="shared" si="98"/>
        <v/>
      </c>
    </row>
    <row r="1922" spans="18:24" hidden="1" x14ac:dyDescent="0.3">
      <c r="R1922">
        <f t="shared" si="96"/>
        <v>0</v>
      </c>
      <c r="S1922">
        <f t="shared" si="97"/>
        <v>0</v>
      </c>
      <c r="T1922" s="53" t="str">
        <f t="shared" si="98"/>
        <v/>
      </c>
      <c r="U1922" s="53" t="str">
        <f t="shared" si="98"/>
        <v/>
      </c>
      <c r="V1922" s="53" t="str">
        <f t="shared" si="98"/>
        <v/>
      </c>
      <c r="W1922" s="53" t="str">
        <f t="shared" si="98"/>
        <v/>
      </c>
      <c r="X1922" s="53" t="str">
        <f t="shared" si="98"/>
        <v/>
      </c>
    </row>
    <row r="1923" spans="18:24" hidden="1" x14ac:dyDescent="0.3">
      <c r="R1923">
        <f t="shared" si="96"/>
        <v>0</v>
      </c>
      <c r="S1923">
        <f t="shared" si="97"/>
        <v>0</v>
      </c>
      <c r="T1923" s="53" t="str">
        <f t="shared" si="98"/>
        <v/>
      </c>
      <c r="U1923" s="53" t="str">
        <f t="shared" si="98"/>
        <v/>
      </c>
      <c r="V1923" s="53" t="str">
        <f t="shared" si="98"/>
        <v/>
      </c>
      <c r="W1923" s="53" t="str">
        <f t="shared" si="98"/>
        <v/>
      </c>
      <c r="X1923" s="53" t="str">
        <f t="shared" si="98"/>
        <v/>
      </c>
    </row>
    <row r="1924" spans="18:24" hidden="1" x14ac:dyDescent="0.3">
      <c r="R1924">
        <f t="shared" si="96"/>
        <v>0</v>
      </c>
      <c r="S1924">
        <f t="shared" si="97"/>
        <v>0</v>
      </c>
      <c r="T1924" s="53" t="str">
        <f t="shared" si="98"/>
        <v/>
      </c>
      <c r="U1924" s="53" t="str">
        <f t="shared" si="98"/>
        <v/>
      </c>
      <c r="V1924" s="53" t="str">
        <f t="shared" si="98"/>
        <v/>
      </c>
      <c r="W1924" s="53" t="str">
        <f t="shared" si="98"/>
        <v/>
      </c>
      <c r="X1924" s="53" t="str">
        <f t="shared" si="98"/>
        <v/>
      </c>
    </row>
    <row r="1925" spans="18:24" hidden="1" x14ac:dyDescent="0.3">
      <c r="R1925">
        <f t="shared" si="96"/>
        <v>0</v>
      </c>
      <c r="S1925">
        <f t="shared" si="97"/>
        <v>0</v>
      </c>
      <c r="T1925" s="53" t="str">
        <f t="shared" si="98"/>
        <v/>
      </c>
      <c r="U1925" s="53" t="str">
        <f t="shared" si="98"/>
        <v/>
      </c>
      <c r="V1925" s="53" t="str">
        <f t="shared" si="98"/>
        <v/>
      </c>
      <c r="W1925" s="53" t="str">
        <f t="shared" si="98"/>
        <v/>
      </c>
      <c r="X1925" s="53" t="str">
        <f t="shared" si="98"/>
        <v/>
      </c>
    </row>
    <row r="1926" spans="18:24" hidden="1" x14ac:dyDescent="0.3">
      <c r="R1926">
        <f t="shared" si="96"/>
        <v>0</v>
      </c>
      <c r="S1926">
        <f t="shared" si="97"/>
        <v>0</v>
      </c>
      <c r="T1926" s="53" t="str">
        <f t="shared" si="98"/>
        <v/>
      </c>
      <c r="U1926" s="53" t="str">
        <f t="shared" si="98"/>
        <v/>
      </c>
      <c r="V1926" s="53" t="str">
        <f t="shared" si="98"/>
        <v/>
      </c>
      <c r="W1926" s="53" t="str">
        <f t="shared" si="98"/>
        <v/>
      </c>
      <c r="X1926" s="53" t="str">
        <f t="shared" si="98"/>
        <v/>
      </c>
    </row>
    <row r="1927" spans="18:24" hidden="1" x14ac:dyDescent="0.3">
      <c r="R1927">
        <f t="shared" ref="R1927:R1990" si="99">IF(OR(D1927="GRUPO TEPSA",D1927="TODAS"),P1927/5,P1927)</f>
        <v>0</v>
      </c>
      <c r="S1927">
        <f t="shared" si="97"/>
        <v>0</v>
      </c>
      <c r="T1927" s="53" t="str">
        <f t="shared" si="98"/>
        <v/>
      </c>
      <c r="U1927" s="53" t="str">
        <f t="shared" si="98"/>
        <v/>
      </c>
      <c r="V1927" s="53" t="str">
        <f t="shared" si="98"/>
        <v/>
      </c>
      <c r="W1927" s="53" t="str">
        <f t="shared" si="98"/>
        <v/>
      </c>
      <c r="X1927" s="53" t="str">
        <f t="shared" si="98"/>
        <v/>
      </c>
    </row>
    <row r="1928" spans="18:24" hidden="1" x14ac:dyDescent="0.3">
      <c r="R1928">
        <f t="shared" si="99"/>
        <v>0</v>
      </c>
      <c r="S1928">
        <f t="shared" si="97"/>
        <v>0</v>
      </c>
      <c r="T1928" s="53" t="str">
        <f t="shared" si="98"/>
        <v/>
      </c>
      <c r="U1928" s="53" t="str">
        <f t="shared" si="98"/>
        <v/>
      </c>
      <c r="V1928" s="53" t="str">
        <f t="shared" si="98"/>
        <v/>
      </c>
      <c r="W1928" s="53" t="str">
        <f t="shared" si="98"/>
        <v/>
      </c>
      <c r="X1928" s="53" t="str">
        <f t="shared" si="98"/>
        <v/>
      </c>
    </row>
    <row r="1929" spans="18:24" hidden="1" x14ac:dyDescent="0.3">
      <c r="R1929">
        <f t="shared" si="99"/>
        <v>0</v>
      </c>
      <c r="S1929">
        <f t="shared" si="97"/>
        <v>0</v>
      </c>
      <c r="T1929" s="53" t="str">
        <f t="shared" si="98"/>
        <v/>
      </c>
      <c r="U1929" s="53" t="str">
        <f t="shared" si="98"/>
        <v/>
      </c>
      <c r="V1929" s="53" t="str">
        <f t="shared" si="98"/>
        <v/>
      </c>
      <c r="W1929" s="53" t="str">
        <f t="shared" si="98"/>
        <v/>
      </c>
      <c r="X1929" s="53" t="str">
        <f t="shared" si="98"/>
        <v/>
      </c>
    </row>
    <row r="1930" spans="18:24" hidden="1" x14ac:dyDescent="0.3">
      <c r="R1930">
        <f t="shared" si="99"/>
        <v>0</v>
      </c>
      <c r="S1930">
        <f t="shared" si="97"/>
        <v>0</v>
      </c>
      <c r="T1930" s="53" t="str">
        <f t="shared" si="98"/>
        <v/>
      </c>
      <c r="U1930" s="53" t="str">
        <f t="shared" si="98"/>
        <v/>
      </c>
      <c r="V1930" s="53" t="str">
        <f t="shared" si="98"/>
        <v/>
      </c>
      <c r="W1930" s="53" t="str">
        <f t="shared" si="98"/>
        <v/>
      </c>
      <c r="X1930" s="53" t="str">
        <f t="shared" si="98"/>
        <v/>
      </c>
    </row>
    <row r="1931" spans="18:24" hidden="1" x14ac:dyDescent="0.3">
      <c r="R1931">
        <f t="shared" si="99"/>
        <v>0</v>
      </c>
      <c r="S1931">
        <f t="shared" ref="S1931:S1994" si="100">IF(OR(D1931="GRUPO TEPSA",D1931="TODAS"),Q1931/5,Q1931)</f>
        <v>0</v>
      </c>
      <c r="T1931" s="53" t="str">
        <f t="shared" si="98"/>
        <v/>
      </c>
      <c r="U1931" s="53" t="str">
        <f t="shared" si="98"/>
        <v/>
      </c>
      <c r="V1931" s="53" t="str">
        <f t="shared" si="98"/>
        <v/>
      </c>
      <c r="W1931" s="53" t="str">
        <f t="shared" si="98"/>
        <v/>
      </c>
      <c r="X1931" s="53" t="str">
        <f t="shared" si="98"/>
        <v/>
      </c>
    </row>
    <row r="1932" spans="18:24" hidden="1" x14ac:dyDescent="0.3">
      <c r="R1932">
        <f t="shared" si="99"/>
        <v>0</v>
      </c>
      <c r="S1932">
        <f t="shared" si="100"/>
        <v>0</v>
      </c>
      <c r="T1932" s="53" t="str">
        <f t="shared" si="98"/>
        <v/>
      </c>
      <c r="U1932" s="53" t="str">
        <f t="shared" si="98"/>
        <v/>
      </c>
      <c r="V1932" s="53" t="str">
        <f t="shared" si="98"/>
        <v/>
      </c>
      <c r="W1932" s="53" t="str">
        <f t="shared" si="98"/>
        <v/>
      </c>
      <c r="X1932" s="53" t="str">
        <f t="shared" si="98"/>
        <v/>
      </c>
    </row>
    <row r="1933" spans="18:24" hidden="1" x14ac:dyDescent="0.3">
      <c r="R1933">
        <f t="shared" si="99"/>
        <v>0</v>
      </c>
      <c r="S1933">
        <f t="shared" si="100"/>
        <v>0</v>
      </c>
      <c r="T1933" s="53" t="str">
        <f t="shared" si="98"/>
        <v/>
      </c>
      <c r="U1933" s="53" t="str">
        <f t="shared" si="98"/>
        <v/>
      </c>
      <c r="V1933" s="53" t="str">
        <f t="shared" si="98"/>
        <v/>
      </c>
      <c r="W1933" s="53" t="str">
        <f t="shared" si="98"/>
        <v/>
      </c>
      <c r="X1933" s="53" t="str">
        <f t="shared" si="98"/>
        <v/>
      </c>
    </row>
    <row r="1934" spans="18:24" hidden="1" x14ac:dyDescent="0.3">
      <c r="R1934">
        <f t="shared" si="99"/>
        <v>0</v>
      </c>
      <c r="S1934">
        <f t="shared" si="100"/>
        <v>0</v>
      </c>
      <c r="T1934" s="53" t="str">
        <f t="shared" si="98"/>
        <v/>
      </c>
      <c r="U1934" s="53" t="str">
        <f t="shared" si="98"/>
        <v/>
      </c>
      <c r="V1934" s="53" t="str">
        <f t="shared" si="98"/>
        <v/>
      </c>
      <c r="W1934" s="53" t="str">
        <f t="shared" si="98"/>
        <v/>
      </c>
      <c r="X1934" s="53" t="str">
        <f t="shared" si="98"/>
        <v/>
      </c>
    </row>
    <row r="1935" spans="18:24" hidden="1" x14ac:dyDescent="0.3">
      <c r="R1935">
        <f t="shared" si="99"/>
        <v>0</v>
      </c>
      <c r="S1935">
        <f t="shared" si="100"/>
        <v>0</v>
      </c>
      <c r="T1935" s="53" t="str">
        <f t="shared" si="98"/>
        <v/>
      </c>
      <c r="U1935" s="53" t="str">
        <f t="shared" si="98"/>
        <v/>
      </c>
      <c r="V1935" s="53" t="str">
        <f t="shared" si="98"/>
        <v/>
      </c>
      <c r="W1935" s="53" t="str">
        <f t="shared" si="98"/>
        <v/>
      </c>
      <c r="X1935" s="53" t="str">
        <f t="shared" si="98"/>
        <v/>
      </c>
    </row>
    <row r="1936" spans="18:24" hidden="1" x14ac:dyDescent="0.3">
      <c r="R1936">
        <f t="shared" si="99"/>
        <v>0</v>
      </c>
      <c r="S1936">
        <f t="shared" si="100"/>
        <v>0</v>
      </c>
      <c r="T1936" s="53" t="str">
        <f t="shared" si="98"/>
        <v/>
      </c>
      <c r="U1936" s="53" t="str">
        <f t="shared" si="98"/>
        <v/>
      </c>
      <c r="V1936" s="53" t="str">
        <f t="shared" si="98"/>
        <v/>
      </c>
      <c r="W1936" s="53" t="str">
        <f t="shared" si="98"/>
        <v/>
      </c>
      <c r="X1936" s="53" t="str">
        <f t="shared" si="98"/>
        <v/>
      </c>
    </row>
    <row r="1937" spans="18:24" hidden="1" x14ac:dyDescent="0.3">
      <c r="R1937">
        <f t="shared" si="99"/>
        <v>0</v>
      </c>
      <c r="S1937">
        <f t="shared" si="100"/>
        <v>0</v>
      </c>
      <c r="T1937" s="53" t="str">
        <f t="shared" si="98"/>
        <v/>
      </c>
      <c r="U1937" s="53" t="str">
        <f t="shared" si="98"/>
        <v/>
      </c>
      <c r="V1937" s="53" t="str">
        <f t="shared" si="98"/>
        <v/>
      </c>
      <c r="W1937" s="53" t="str">
        <f t="shared" si="98"/>
        <v/>
      </c>
      <c r="X1937" s="53" t="str">
        <f t="shared" si="98"/>
        <v/>
      </c>
    </row>
    <row r="1938" spans="18:24" hidden="1" x14ac:dyDescent="0.3">
      <c r="R1938">
        <f t="shared" si="99"/>
        <v>0</v>
      </c>
      <c r="S1938">
        <f t="shared" si="100"/>
        <v>0</v>
      </c>
      <c r="T1938" s="53" t="str">
        <f t="shared" si="98"/>
        <v/>
      </c>
      <c r="U1938" s="53" t="str">
        <f t="shared" si="98"/>
        <v/>
      </c>
      <c r="V1938" s="53" t="str">
        <f t="shared" si="98"/>
        <v/>
      </c>
      <c r="W1938" s="53" t="str">
        <f t="shared" si="98"/>
        <v/>
      </c>
      <c r="X1938" s="53" t="str">
        <f t="shared" si="98"/>
        <v/>
      </c>
    </row>
    <row r="1939" spans="18:24" hidden="1" x14ac:dyDescent="0.3">
      <c r="R1939">
        <f t="shared" si="99"/>
        <v>0</v>
      </c>
      <c r="S1939">
        <f t="shared" si="100"/>
        <v>0</v>
      </c>
      <c r="T1939" s="53" t="str">
        <f t="shared" si="98"/>
        <v/>
      </c>
      <c r="U1939" s="53" t="str">
        <f t="shared" si="98"/>
        <v/>
      </c>
      <c r="V1939" s="53" t="str">
        <f t="shared" si="98"/>
        <v/>
      </c>
      <c r="W1939" s="53" t="str">
        <f t="shared" si="98"/>
        <v/>
      </c>
      <c r="X1939" s="53" t="str">
        <f t="shared" si="98"/>
        <v/>
      </c>
    </row>
    <row r="1940" spans="18:24" hidden="1" x14ac:dyDescent="0.3">
      <c r="R1940">
        <f t="shared" si="99"/>
        <v>0</v>
      </c>
      <c r="S1940">
        <f t="shared" si="100"/>
        <v>0</v>
      </c>
      <c r="T1940" s="53" t="str">
        <f t="shared" si="98"/>
        <v/>
      </c>
      <c r="U1940" s="53" t="str">
        <f t="shared" si="98"/>
        <v/>
      </c>
      <c r="V1940" s="53" t="str">
        <f t="shared" si="98"/>
        <v/>
      </c>
      <c r="W1940" s="53" t="str">
        <f t="shared" si="98"/>
        <v/>
      </c>
      <c r="X1940" s="53" t="str">
        <f t="shared" si="98"/>
        <v/>
      </c>
    </row>
    <row r="1941" spans="18:24" hidden="1" x14ac:dyDescent="0.3">
      <c r="R1941">
        <f t="shared" si="99"/>
        <v>0</v>
      </c>
      <c r="S1941">
        <f t="shared" si="100"/>
        <v>0</v>
      </c>
      <c r="T1941" s="53" t="str">
        <f t="shared" si="98"/>
        <v/>
      </c>
      <c r="U1941" s="53" t="str">
        <f t="shared" si="98"/>
        <v/>
      </c>
      <c r="V1941" s="53" t="str">
        <f t="shared" si="98"/>
        <v/>
      </c>
      <c r="W1941" s="53" t="str">
        <f t="shared" si="98"/>
        <v/>
      </c>
      <c r="X1941" s="53" t="str">
        <f t="shared" si="98"/>
        <v/>
      </c>
    </row>
    <row r="1942" spans="18:24" hidden="1" x14ac:dyDescent="0.3">
      <c r="R1942">
        <f t="shared" si="99"/>
        <v>0</v>
      </c>
      <c r="S1942">
        <f t="shared" si="100"/>
        <v>0</v>
      </c>
      <c r="T1942" s="53" t="str">
        <f t="shared" si="98"/>
        <v/>
      </c>
      <c r="U1942" s="53" t="str">
        <f t="shared" si="98"/>
        <v/>
      </c>
      <c r="V1942" s="53" t="str">
        <f t="shared" si="98"/>
        <v/>
      </c>
      <c r="W1942" s="53" t="str">
        <f t="shared" si="98"/>
        <v/>
      </c>
      <c r="X1942" s="53" t="str">
        <f t="shared" si="98"/>
        <v/>
      </c>
    </row>
    <row r="1943" spans="18:24" hidden="1" x14ac:dyDescent="0.3">
      <c r="R1943">
        <f t="shared" si="99"/>
        <v>0</v>
      </c>
      <c r="S1943">
        <f t="shared" si="100"/>
        <v>0</v>
      </c>
      <c r="T1943" s="53" t="str">
        <f t="shared" si="98"/>
        <v/>
      </c>
      <c r="U1943" s="53" t="str">
        <f t="shared" si="98"/>
        <v/>
      </c>
      <c r="V1943" s="53" t="str">
        <f t="shared" si="98"/>
        <v/>
      </c>
      <c r="W1943" s="53" t="str">
        <f t="shared" si="98"/>
        <v/>
      </c>
      <c r="X1943" s="53" t="str">
        <f t="shared" si="98"/>
        <v/>
      </c>
    </row>
    <row r="1944" spans="18:24" hidden="1" x14ac:dyDescent="0.3">
      <c r="R1944">
        <f t="shared" si="99"/>
        <v>0</v>
      </c>
      <c r="S1944">
        <f t="shared" si="100"/>
        <v>0</v>
      </c>
      <c r="T1944" s="53" t="str">
        <f t="shared" si="98"/>
        <v/>
      </c>
      <c r="U1944" s="53" t="str">
        <f t="shared" si="98"/>
        <v/>
      </c>
      <c r="V1944" s="53" t="str">
        <f t="shared" si="98"/>
        <v/>
      </c>
      <c r="W1944" s="53" t="str">
        <f t="shared" si="98"/>
        <v/>
      </c>
      <c r="X1944" s="53" t="str">
        <f t="shared" si="98"/>
        <v/>
      </c>
    </row>
    <row r="1945" spans="18:24" hidden="1" x14ac:dyDescent="0.3">
      <c r="R1945">
        <f t="shared" si="99"/>
        <v>0</v>
      </c>
      <c r="S1945">
        <f t="shared" si="100"/>
        <v>0</v>
      </c>
      <c r="T1945" s="53" t="str">
        <f t="shared" si="98"/>
        <v/>
      </c>
      <c r="U1945" s="53" t="str">
        <f t="shared" si="98"/>
        <v/>
      </c>
      <c r="V1945" s="53" t="str">
        <f t="shared" si="98"/>
        <v/>
      </c>
      <c r="W1945" s="53" t="str">
        <f t="shared" si="98"/>
        <v/>
      </c>
      <c r="X1945" s="53" t="str">
        <f t="shared" si="98"/>
        <v/>
      </c>
    </row>
    <row r="1946" spans="18:24" hidden="1" x14ac:dyDescent="0.3">
      <c r="R1946">
        <f t="shared" si="99"/>
        <v>0</v>
      </c>
      <c r="S1946">
        <f t="shared" si="100"/>
        <v>0</v>
      </c>
      <c r="T1946" s="53" t="str">
        <f t="shared" si="98"/>
        <v/>
      </c>
      <c r="U1946" s="53" t="str">
        <f t="shared" si="98"/>
        <v/>
      </c>
      <c r="V1946" s="53" t="str">
        <f t="shared" si="98"/>
        <v/>
      </c>
      <c r="W1946" s="53" t="str">
        <f t="shared" si="98"/>
        <v/>
      </c>
      <c r="X1946" s="53" t="str">
        <f t="shared" si="98"/>
        <v/>
      </c>
    </row>
    <row r="1947" spans="18:24" hidden="1" x14ac:dyDescent="0.3">
      <c r="R1947">
        <f t="shared" si="99"/>
        <v>0</v>
      </c>
      <c r="S1947">
        <f t="shared" si="100"/>
        <v>0</v>
      </c>
      <c r="T1947" s="53" t="str">
        <f t="shared" si="98"/>
        <v/>
      </c>
      <c r="U1947" s="53" t="str">
        <f t="shared" si="98"/>
        <v/>
      </c>
      <c r="V1947" s="53" t="str">
        <f t="shared" si="98"/>
        <v/>
      </c>
      <c r="W1947" s="53" t="str">
        <f t="shared" si="98"/>
        <v/>
      </c>
      <c r="X1947" s="53" t="str">
        <f t="shared" si="98"/>
        <v/>
      </c>
    </row>
    <row r="1948" spans="18:24" hidden="1" x14ac:dyDescent="0.3">
      <c r="R1948">
        <f t="shared" si="99"/>
        <v>0</v>
      </c>
      <c r="S1948">
        <f t="shared" si="100"/>
        <v>0</v>
      </c>
      <c r="T1948" s="53" t="str">
        <f t="shared" si="98"/>
        <v/>
      </c>
      <c r="U1948" s="53" t="str">
        <f t="shared" si="98"/>
        <v/>
      </c>
      <c r="V1948" s="53" t="str">
        <f t="shared" si="98"/>
        <v/>
      </c>
      <c r="W1948" s="53" t="str">
        <f t="shared" si="98"/>
        <v/>
      </c>
      <c r="X1948" s="53" t="str">
        <f t="shared" si="98"/>
        <v/>
      </c>
    </row>
    <row r="1949" spans="18:24" hidden="1" x14ac:dyDescent="0.3">
      <c r="R1949">
        <f t="shared" si="99"/>
        <v>0</v>
      </c>
      <c r="S1949">
        <f t="shared" si="100"/>
        <v>0</v>
      </c>
      <c r="T1949" s="53" t="str">
        <f t="shared" si="98"/>
        <v/>
      </c>
      <c r="U1949" s="53" t="str">
        <f t="shared" si="98"/>
        <v/>
      </c>
      <c r="V1949" s="53" t="str">
        <f t="shared" si="98"/>
        <v/>
      </c>
      <c r="W1949" s="53" t="str">
        <f t="shared" si="98"/>
        <v/>
      </c>
      <c r="X1949" s="53" t="str">
        <f t="shared" si="98"/>
        <v/>
      </c>
    </row>
    <row r="1950" spans="18:24" hidden="1" x14ac:dyDescent="0.3">
      <c r="R1950">
        <f t="shared" si="99"/>
        <v>0</v>
      </c>
      <c r="S1950">
        <f t="shared" si="100"/>
        <v>0</v>
      </c>
      <c r="T1950" s="53" t="str">
        <f t="shared" si="98"/>
        <v/>
      </c>
      <c r="U1950" s="53" t="str">
        <f t="shared" si="98"/>
        <v/>
      </c>
      <c r="V1950" s="53" t="str">
        <f t="shared" si="98"/>
        <v/>
      </c>
      <c r="W1950" s="53" t="str">
        <f t="shared" si="98"/>
        <v/>
      </c>
      <c r="X1950" s="53" t="str">
        <f t="shared" si="98"/>
        <v/>
      </c>
    </row>
    <row r="1951" spans="18:24" hidden="1" x14ac:dyDescent="0.3">
      <c r="R1951">
        <f t="shared" si="99"/>
        <v>0</v>
      </c>
      <c r="S1951">
        <f t="shared" si="100"/>
        <v>0</v>
      </c>
      <c r="T1951" s="53" t="str">
        <f t="shared" si="98"/>
        <v/>
      </c>
      <c r="U1951" s="53" t="str">
        <f t="shared" si="98"/>
        <v/>
      </c>
      <c r="V1951" s="53" t="str">
        <f t="shared" si="98"/>
        <v/>
      </c>
      <c r="W1951" s="53" t="str">
        <f t="shared" si="98"/>
        <v/>
      </c>
      <c r="X1951" s="53" t="str">
        <f t="shared" si="98"/>
        <v/>
      </c>
    </row>
    <row r="1952" spans="18:24" hidden="1" x14ac:dyDescent="0.3">
      <c r="R1952">
        <f t="shared" si="99"/>
        <v>0</v>
      </c>
      <c r="S1952">
        <f t="shared" si="100"/>
        <v>0</v>
      </c>
      <c r="T1952" s="53" t="str">
        <f t="shared" si="98"/>
        <v/>
      </c>
      <c r="U1952" s="53" t="str">
        <f t="shared" si="98"/>
        <v/>
      </c>
      <c r="V1952" s="53" t="str">
        <f t="shared" si="98"/>
        <v/>
      </c>
      <c r="W1952" s="53" t="str">
        <f t="shared" si="98"/>
        <v/>
      </c>
      <c r="X1952" s="53" t="str">
        <f t="shared" si="98"/>
        <v/>
      </c>
    </row>
    <row r="1953" spans="18:24" hidden="1" x14ac:dyDescent="0.3">
      <c r="R1953">
        <f t="shared" si="99"/>
        <v>0</v>
      </c>
      <c r="S1953">
        <f t="shared" si="100"/>
        <v>0</v>
      </c>
      <c r="T1953" s="53" t="str">
        <f t="shared" si="98"/>
        <v/>
      </c>
      <c r="U1953" s="53" t="str">
        <f t="shared" si="98"/>
        <v/>
      </c>
      <c r="V1953" s="53" t="str">
        <f t="shared" si="98"/>
        <v/>
      </c>
      <c r="W1953" s="53" t="str">
        <f t="shared" si="98"/>
        <v/>
      </c>
      <c r="X1953" s="53" t="str">
        <f t="shared" si="98"/>
        <v/>
      </c>
    </row>
    <row r="1954" spans="18:24" hidden="1" x14ac:dyDescent="0.3">
      <c r="R1954">
        <f t="shared" si="99"/>
        <v>0</v>
      </c>
      <c r="S1954">
        <f t="shared" si="100"/>
        <v>0</v>
      </c>
      <c r="T1954" s="53" t="str">
        <f t="shared" si="98"/>
        <v/>
      </c>
      <c r="U1954" s="53" t="str">
        <f t="shared" si="98"/>
        <v/>
      </c>
      <c r="V1954" s="53" t="str">
        <f t="shared" si="98"/>
        <v/>
      </c>
      <c r="W1954" s="53" t="str">
        <f t="shared" si="98"/>
        <v/>
      </c>
      <c r="X1954" s="53" t="str">
        <f t="shared" si="98"/>
        <v/>
      </c>
    </row>
    <row r="1955" spans="18:24" hidden="1" x14ac:dyDescent="0.3">
      <c r="R1955">
        <f t="shared" si="99"/>
        <v>0</v>
      </c>
      <c r="S1955">
        <f t="shared" si="100"/>
        <v>0</v>
      </c>
      <c r="T1955" s="53" t="str">
        <f t="shared" si="98"/>
        <v/>
      </c>
      <c r="U1955" s="53" t="str">
        <f t="shared" si="98"/>
        <v/>
      </c>
      <c r="V1955" s="53" t="str">
        <f t="shared" si="98"/>
        <v/>
      </c>
      <c r="W1955" s="53" t="str">
        <f t="shared" si="98"/>
        <v/>
      </c>
      <c r="X1955" s="53" t="str">
        <f t="shared" si="98"/>
        <v/>
      </c>
    </row>
    <row r="1956" spans="18:24" hidden="1" x14ac:dyDescent="0.3">
      <c r="R1956">
        <f t="shared" si="99"/>
        <v>0</v>
      </c>
      <c r="S1956">
        <f t="shared" si="100"/>
        <v>0</v>
      </c>
      <c r="T1956" s="53" t="str">
        <f t="shared" si="98"/>
        <v/>
      </c>
      <c r="U1956" s="53" t="str">
        <f t="shared" si="98"/>
        <v/>
      </c>
      <c r="V1956" s="53" t="str">
        <f t="shared" si="98"/>
        <v/>
      </c>
      <c r="W1956" s="53" t="str">
        <f t="shared" si="98"/>
        <v/>
      </c>
      <c r="X1956" s="53" t="str">
        <f t="shared" si="98"/>
        <v/>
      </c>
    </row>
    <row r="1957" spans="18:24" hidden="1" x14ac:dyDescent="0.3">
      <c r="R1957">
        <f t="shared" si="99"/>
        <v>0</v>
      </c>
      <c r="S1957">
        <f t="shared" si="100"/>
        <v>0</v>
      </c>
      <c r="T1957" s="53" t="str">
        <f t="shared" ref="T1957:X2007" si="101">IF(OR(COUNTIF($D1957,"*"&amp;T$5&amp;"*")&gt;0,$D1957="GRUPO TEPSA"),T$5,"")</f>
        <v/>
      </c>
      <c r="U1957" s="53" t="str">
        <f t="shared" si="101"/>
        <v/>
      </c>
      <c r="V1957" s="53" t="str">
        <f t="shared" si="101"/>
        <v/>
      </c>
      <c r="W1957" s="53" t="str">
        <f t="shared" si="101"/>
        <v/>
      </c>
      <c r="X1957" s="53" t="str">
        <f t="shared" si="101"/>
        <v/>
      </c>
    </row>
    <row r="1958" spans="18:24" hidden="1" x14ac:dyDescent="0.3">
      <c r="R1958">
        <f t="shared" si="99"/>
        <v>0</v>
      </c>
      <c r="S1958">
        <f t="shared" si="100"/>
        <v>0</v>
      </c>
      <c r="T1958" s="53" t="str">
        <f t="shared" si="101"/>
        <v/>
      </c>
      <c r="U1958" s="53" t="str">
        <f t="shared" si="101"/>
        <v/>
      </c>
      <c r="V1958" s="53" t="str">
        <f t="shared" si="101"/>
        <v/>
      </c>
      <c r="W1958" s="53" t="str">
        <f t="shared" si="101"/>
        <v/>
      </c>
      <c r="X1958" s="53" t="str">
        <f t="shared" si="101"/>
        <v/>
      </c>
    </row>
    <row r="1959" spans="18:24" hidden="1" x14ac:dyDescent="0.3">
      <c r="R1959">
        <f t="shared" si="99"/>
        <v>0</v>
      </c>
      <c r="S1959">
        <f t="shared" si="100"/>
        <v>0</v>
      </c>
      <c r="T1959" s="53" t="str">
        <f t="shared" si="101"/>
        <v/>
      </c>
      <c r="U1959" s="53" t="str">
        <f t="shared" si="101"/>
        <v/>
      </c>
      <c r="V1959" s="53" t="str">
        <f t="shared" si="101"/>
        <v/>
      </c>
      <c r="W1959" s="53" t="str">
        <f t="shared" si="101"/>
        <v/>
      </c>
      <c r="X1959" s="53" t="str">
        <f t="shared" si="101"/>
        <v/>
      </c>
    </row>
    <row r="1960" spans="18:24" hidden="1" x14ac:dyDescent="0.3">
      <c r="R1960">
        <f t="shared" si="99"/>
        <v>0</v>
      </c>
      <c r="S1960">
        <f t="shared" si="100"/>
        <v>0</v>
      </c>
      <c r="T1960" s="53" t="str">
        <f t="shared" si="101"/>
        <v/>
      </c>
      <c r="U1960" s="53" t="str">
        <f t="shared" si="101"/>
        <v/>
      </c>
      <c r="V1960" s="53" t="str">
        <f t="shared" si="101"/>
        <v/>
      </c>
      <c r="W1960" s="53" t="str">
        <f t="shared" si="101"/>
        <v/>
      </c>
      <c r="X1960" s="53" t="str">
        <f t="shared" si="101"/>
        <v/>
      </c>
    </row>
    <row r="1961" spans="18:24" hidden="1" x14ac:dyDescent="0.3">
      <c r="R1961">
        <f t="shared" si="99"/>
        <v>0</v>
      </c>
      <c r="S1961">
        <f t="shared" si="100"/>
        <v>0</v>
      </c>
      <c r="T1961" s="53" t="str">
        <f t="shared" si="101"/>
        <v/>
      </c>
      <c r="U1961" s="53" t="str">
        <f t="shared" si="101"/>
        <v/>
      </c>
      <c r="V1961" s="53" t="str">
        <f t="shared" si="101"/>
        <v/>
      </c>
      <c r="W1961" s="53" t="str">
        <f t="shared" si="101"/>
        <v/>
      </c>
      <c r="X1961" s="53" t="str">
        <f t="shared" si="101"/>
        <v/>
      </c>
    </row>
    <row r="1962" spans="18:24" hidden="1" x14ac:dyDescent="0.3">
      <c r="R1962">
        <f t="shared" si="99"/>
        <v>0</v>
      </c>
      <c r="S1962">
        <f t="shared" si="100"/>
        <v>0</v>
      </c>
      <c r="T1962" s="53" t="str">
        <f t="shared" si="101"/>
        <v/>
      </c>
      <c r="U1962" s="53" t="str">
        <f t="shared" si="101"/>
        <v/>
      </c>
      <c r="V1962" s="53" t="str">
        <f t="shared" si="101"/>
        <v/>
      </c>
      <c r="W1962" s="53" t="str">
        <f t="shared" si="101"/>
        <v/>
      </c>
      <c r="X1962" s="53" t="str">
        <f t="shared" si="101"/>
        <v/>
      </c>
    </row>
    <row r="1963" spans="18:24" hidden="1" x14ac:dyDescent="0.3">
      <c r="R1963">
        <f t="shared" si="99"/>
        <v>0</v>
      </c>
      <c r="S1963">
        <f t="shared" si="100"/>
        <v>0</v>
      </c>
      <c r="T1963" s="53" t="str">
        <f t="shared" si="101"/>
        <v/>
      </c>
      <c r="U1963" s="53" t="str">
        <f t="shared" si="101"/>
        <v/>
      </c>
      <c r="V1963" s="53" t="str">
        <f t="shared" si="101"/>
        <v/>
      </c>
      <c r="W1963" s="53" t="str">
        <f t="shared" si="101"/>
        <v/>
      </c>
      <c r="X1963" s="53" t="str">
        <f t="shared" si="101"/>
        <v/>
      </c>
    </row>
    <row r="1964" spans="18:24" hidden="1" x14ac:dyDescent="0.3">
      <c r="R1964">
        <f t="shared" si="99"/>
        <v>0</v>
      </c>
      <c r="S1964">
        <f t="shared" si="100"/>
        <v>0</v>
      </c>
      <c r="T1964" s="53" t="str">
        <f t="shared" si="101"/>
        <v/>
      </c>
      <c r="U1964" s="53" t="str">
        <f t="shared" si="101"/>
        <v/>
      </c>
      <c r="V1964" s="53" t="str">
        <f t="shared" si="101"/>
        <v/>
      </c>
      <c r="W1964" s="53" t="str">
        <f t="shared" si="101"/>
        <v/>
      </c>
      <c r="X1964" s="53" t="str">
        <f t="shared" si="101"/>
        <v/>
      </c>
    </row>
    <row r="1965" spans="18:24" hidden="1" x14ac:dyDescent="0.3">
      <c r="R1965">
        <f t="shared" si="99"/>
        <v>0</v>
      </c>
      <c r="S1965">
        <f t="shared" si="100"/>
        <v>0</v>
      </c>
      <c r="T1965" s="53" t="str">
        <f t="shared" si="101"/>
        <v/>
      </c>
      <c r="U1965" s="53" t="str">
        <f t="shared" si="101"/>
        <v/>
      </c>
      <c r="V1965" s="53" t="str">
        <f t="shared" si="101"/>
        <v/>
      </c>
      <c r="W1965" s="53" t="str">
        <f t="shared" si="101"/>
        <v/>
      </c>
      <c r="X1965" s="53" t="str">
        <f t="shared" si="101"/>
        <v/>
      </c>
    </row>
    <row r="1966" spans="18:24" hidden="1" x14ac:dyDescent="0.3">
      <c r="R1966">
        <f t="shared" si="99"/>
        <v>0</v>
      </c>
      <c r="S1966">
        <f t="shared" si="100"/>
        <v>0</v>
      </c>
      <c r="T1966" s="53" t="str">
        <f t="shared" si="101"/>
        <v/>
      </c>
      <c r="U1966" s="53" t="str">
        <f t="shared" si="101"/>
        <v/>
      </c>
      <c r="V1966" s="53" t="str">
        <f t="shared" si="101"/>
        <v/>
      </c>
      <c r="W1966" s="53" t="str">
        <f t="shared" si="101"/>
        <v/>
      </c>
      <c r="X1966" s="53" t="str">
        <f t="shared" si="101"/>
        <v/>
      </c>
    </row>
    <row r="1967" spans="18:24" hidden="1" x14ac:dyDescent="0.3">
      <c r="R1967">
        <f t="shared" si="99"/>
        <v>0</v>
      </c>
      <c r="S1967">
        <f t="shared" si="100"/>
        <v>0</v>
      </c>
      <c r="T1967" s="53" t="str">
        <f t="shared" si="101"/>
        <v/>
      </c>
      <c r="U1967" s="53" t="str">
        <f t="shared" si="101"/>
        <v/>
      </c>
      <c r="V1967" s="53" t="str">
        <f t="shared" si="101"/>
        <v/>
      </c>
      <c r="W1967" s="53" t="str">
        <f t="shared" si="101"/>
        <v/>
      </c>
      <c r="X1967" s="53" t="str">
        <f t="shared" si="101"/>
        <v/>
      </c>
    </row>
    <row r="1968" spans="18:24" hidden="1" x14ac:dyDescent="0.3">
      <c r="R1968">
        <f t="shared" si="99"/>
        <v>0</v>
      </c>
      <c r="S1968">
        <f t="shared" si="100"/>
        <v>0</v>
      </c>
      <c r="T1968" s="53" t="str">
        <f t="shared" si="101"/>
        <v/>
      </c>
      <c r="U1968" s="53" t="str">
        <f t="shared" si="101"/>
        <v/>
      </c>
      <c r="V1968" s="53" t="str">
        <f t="shared" si="101"/>
        <v/>
      </c>
      <c r="W1968" s="53" t="str">
        <f t="shared" si="101"/>
        <v/>
      </c>
      <c r="X1968" s="53" t="str">
        <f t="shared" si="101"/>
        <v/>
      </c>
    </row>
    <row r="1969" spans="18:24" hidden="1" x14ac:dyDescent="0.3">
      <c r="R1969">
        <f t="shared" si="99"/>
        <v>0</v>
      </c>
      <c r="S1969">
        <f t="shared" si="100"/>
        <v>0</v>
      </c>
      <c r="T1969" s="53" t="str">
        <f t="shared" si="101"/>
        <v/>
      </c>
      <c r="U1969" s="53" t="str">
        <f t="shared" si="101"/>
        <v/>
      </c>
      <c r="V1969" s="53" t="str">
        <f t="shared" si="101"/>
        <v/>
      </c>
      <c r="W1969" s="53" t="str">
        <f t="shared" si="101"/>
        <v/>
      </c>
      <c r="X1969" s="53" t="str">
        <f t="shared" si="101"/>
        <v/>
      </c>
    </row>
    <row r="1970" spans="18:24" hidden="1" x14ac:dyDescent="0.3">
      <c r="R1970">
        <f t="shared" si="99"/>
        <v>0</v>
      </c>
      <c r="S1970">
        <f t="shared" si="100"/>
        <v>0</v>
      </c>
      <c r="T1970" s="53" t="str">
        <f t="shared" si="101"/>
        <v/>
      </c>
      <c r="U1970" s="53" t="str">
        <f t="shared" si="101"/>
        <v/>
      </c>
      <c r="V1970" s="53" t="str">
        <f t="shared" si="101"/>
        <v/>
      </c>
      <c r="W1970" s="53" t="str">
        <f t="shared" si="101"/>
        <v/>
      </c>
      <c r="X1970" s="53" t="str">
        <f t="shared" si="101"/>
        <v/>
      </c>
    </row>
    <row r="1971" spans="18:24" hidden="1" x14ac:dyDescent="0.3">
      <c r="R1971">
        <f t="shared" si="99"/>
        <v>0</v>
      </c>
      <c r="S1971">
        <f t="shared" si="100"/>
        <v>0</v>
      </c>
      <c r="T1971" s="53" t="str">
        <f t="shared" si="101"/>
        <v/>
      </c>
      <c r="U1971" s="53" t="str">
        <f t="shared" si="101"/>
        <v/>
      </c>
      <c r="V1971" s="53" t="str">
        <f t="shared" si="101"/>
        <v/>
      </c>
      <c r="W1971" s="53" t="str">
        <f t="shared" si="101"/>
        <v/>
      </c>
      <c r="X1971" s="53" t="str">
        <f t="shared" si="101"/>
        <v/>
      </c>
    </row>
    <row r="1972" spans="18:24" hidden="1" x14ac:dyDescent="0.3">
      <c r="R1972">
        <f t="shared" si="99"/>
        <v>0</v>
      </c>
      <c r="S1972">
        <f t="shared" si="100"/>
        <v>0</v>
      </c>
      <c r="T1972" s="53" t="str">
        <f t="shared" si="101"/>
        <v/>
      </c>
      <c r="U1972" s="53" t="str">
        <f t="shared" si="101"/>
        <v/>
      </c>
      <c r="V1972" s="53" t="str">
        <f t="shared" si="101"/>
        <v/>
      </c>
      <c r="W1972" s="53" t="str">
        <f t="shared" si="101"/>
        <v/>
      </c>
      <c r="X1972" s="53" t="str">
        <f t="shared" si="101"/>
        <v/>
      </c>
    </row>
    <row r="1973" spans="18:24" hidden="1" x14ac:dyDescent="0.3">
      <c r="R1973">
        <f t="shared" si="99"/>
        <v>0</v>
      </c>
      <c r="S1973">
        <f t="shared" si="100"/>
        <v>0</v>
      </c>
      <c r="T1973" s="53" t="str">
        <f t="shared" si="101"/>
        <v/>
      </c>
      <c r="U1973" s="53" t="str">
        <f t="shared" si="101"/>
        <v/>
      </c>
      <c r="V1973" s="53" t="str">
        <f t="shared" si="101"/>
        <v/>
      </c>
      <c r="W1973" s="53" t="str">
        <f t="shared" si="101"/>
        <v/>
      </c>
      <c r="X1973" s="53" t="str">
        <f t="shared" si="101"/>
        <v/>
      </c>
    </row>
    <row r="1974" spans="18:24" hidden="1" x14ac:dyDescent="0.3">
      <c r="R1974">
        <f t="shared" si="99"/>
        <v>0</v>
      </c>
      <c r="S1974">
        <f t="shared" si="100"/>
        <v>0</v>
      </c>
      <c r="T1974" s="53" t="str">
        <f t="shared" si="101"/>
        <v/>
      </c>
      <c r="U1974" s="53" t="str">
        <f t="shared" si="101"/>
        <v/>
      </c>
      <c r="V1974" s="53" t="str">
        <f t="shared" si="101"/>
        <v/>
      </c>
      <c r="W1974" s="53" t="str">
        <f t="shared" si="101"/>
        <v/>
      </c>
      <c r="X1974" s="53" t="str">
        <f t="shared" si="101"/>
        <v/>
      </c>
    </row>
    <row r="1975" spans="18:24" hidden="1" x14ac:dyDescent="0.3">
      <c r="R1975">
        <f t="shared" si="99"/>
        <v>0</v>
      </c>
      <c r="S1975">
        <f t="shared" si="100"/>
        <v>0</v>
      </c>
      <c r="T1975" s="53" t="str">
        <f t="shared" si="101"/>
        <v/>
      </c>
      <c r="U1975" s="53" t="str">
        <f t="shared" si="101"/>
        <v/>
      </c>
      <c r="V1975" s="53" t="str">
        <f t="shared" si="101"/>
        <v/>
      </c>
      <c r="W1975" s="53" t="str">
        <f t="shared" si="101"/>
        <v/>
      </c>
      <c r="X1975" s="53" t="str">
        <f t="shared" si="101"/>
        <v/>
      </c>
    </row>
    <row r="1976" spans="18:24" hidden="1" x14ac:dyDescent="0.3">
      <c r="R1976">
        <f t="shared" si="99"/>
        <v>0</v>
      </c>
      <c r="S1976">
        <f t="shared" si="100"/>
        <v>0</v>
      </c>
      <c r="T1976" s="53" t="str">
        <f t="shared" si="101"/>
        <v/>
      </c>
      <c r="U1976" s="53" t="str">
        <f t="shared" si="101"/>
        <v/>
      </c>
      <c r="V1976" s="53" t="str">
        <f t="shared" si="101"/>
        <v/>
      </c>
      <c r="W1976" s="53" t="str">
        <f t="shared" si="101"/>
        <v/>
      </c>
      <c r="X1976" s="53" t="str">
        <f t="shared" si="101"/>
        <v/>
      </c>
    </row>
    <row r="1977" spans="18:24" hidden="1" x14ac:dyDescent="0.3">
      <c r="R1977">
        <f t="shared" si="99"/>
        <v>0</v>
      </c>
      <c r="S1977">
        <f t="shared" si="100"/>
        <v>0</v>
      </c>
      <c r="T1977" s="53" t="str">
        <f t="shared" si="101"/>
        <v/>
      </c>
      <c r="U1977" s="53" t="str">
        <f t="shared" si="101"/>
        <v/>
      </c>
      <c r="V1977" s="53" t="str">
        <f t="shared" si="101"/>
        <v/>
      </c>
      <c r="W1977" s="53" t="str">
        <f t="shared" si="101"/>
        <v/>
      </c>
      <c r="X1977" s="53" t="str">
        <f t="shared" si="101"/>
        <v/>
      </c>
    </row>
    <row r="1978" spans="18:24" hidden="1" x14ac:dyDescent="0.3">
      <c r="R1978">
        <f t="shared" si="99"/>
        <v>0</v>
      </c>
      <c r="S1978">
        <f t="shared" si="100"/>
        <v>0</v>
      </c>
      <c r="T1978" s="53" t="str">
        <f t="shared" si="101"/>
        <v/>
      </c>
      <c r="U1978" s="53" t="str">
        <f t="shared" si="101"/>
        <v/>
      </c>
      <c r="V1978" s="53" t="str">
        <f t="shared" si="101"/>
        <v/>
      </c>
      <c r="W1978" s="53" t="str">
        <f t="shared" si="101"/>
        <v/>
      </c>
      <c r="X1978" s="53" t="str">
        <f t="shared" si="101"/>
        <v/>
      </c>
    </row>
    <row r="1979" spans="18:24" hidden="1" x14ac:dyDescent="0.3">
      <c r="R1979">
        <f t="shared" si="99"/>
        <v>0</v>
      </c>
      <c r="S1979">
        <f t="shared" si="100"/>
        <v>0</v>
      </c>
      <c r="T1979" s="53" t="str">
        <f t="shared" si="101"/>
        <v/>
      </c>
      <c r="U1979" s="53" t="str">
        <f t="shared" si="101"/>
        <v/>
      </c>
      <c r="V1979" s="53" t="str">
        <f t="shared" si="101"/>
        <v/>
      </c>
      <c r="W1979" s="53" t="str">
        <f t="shared" si="101"/>
        <v/>
      </c>
      <c r="X1979" s="53" t="str">
        <f t="shared" si="101"/>
        <v/>
      </c>
    </row>
    <row r="1980" spans="18:24" hidden="1" x14ac:dyDescent="0.3">
      <c r="R1980">
        <f t="shared" si="99"/>
        <v>0</v>
      </c>
      <c r="S1980">
        <f t="shared" si="100"/>
        <v>0</v>
      </c>
      <c r="T1980" s="53" t="str">
        <f t="shared" si="101"/>
        <v/>
      </c>
      <c r="U1980" s="53" t="str">
        <f t="shared" si="101"/>
        <v/>
      </c>
      <c r="V1980" s="53" t="str">
        <f t="shared" si="101"/>
        <v/>
      </c>
      <c r="W1980" s="53" t="str">
        <f t="shared" si="101"/>
        <v/>
      </c>
      <c r="X1980" s="53" t="str">
        <f t="shared" si="101"/>
        <v/>
      </c>
    </row>
    <row r="1981" spans="18:24" hidden="1" x14ac:dyDescent="0.3">
      <c r="R1981">
        <f t="shared" si="99"/>
        <v>0</v>
      </c>
      <c r="S1981">
        <f t="shared" si="100"/>
        <v>0</v>
      </c>
      <c r="T1981" s="53" t="str">
        <f t="shared" si="101"/>
        <v/>
      </c>
      <c r="U1981" s="53" t="str">
        <f t="shared" si="101"/>
        <v/>
      </c>
      <c r="V1981" s="53" t="str">
        <f t="shared" si="101"/>
        <v/>
      </c>
      <c r="W1981" s="53" t="str">
        <f t="shared" si="101"/>
        <v/>
      </c>
      <c r="X1981" s="53" t="str">
        <f t="shared" si="101"/>
        <v/>
      </c>
    </row>
    <row r="1982" spans="18:24" hidden="1" x14ac:dyDescent="0.3">
      <c r="R1982">
        <f t="shared" si="99"/>
        <v>0</v>
      </c>
      <c r="S1982">
        <f t="shared" si="100"/>
        <v>0</v>
      </c>
      <c r="T1982" s="53" t="str">
        <f t="shared" si="101"/>
        <v/>
      </c>
      <c r="U1982" s="53" t="str">
        <f t="shared" si="101"/>
        <v/>
      </c>
      <c r="V1982" s="53" t="str">
        <f t="shared" si="101"/>
        <v/>
      </c>
      <c r="W1982" s="53" t="str">
        <f t="shared" si="101"/>
        <v/>
      </c>
      <c r="X1982" s="53" t="str">
        <f t="shared" si="101"/>
        <v/>
      </c>
    </row>
    <row r="1983" spans="18:24" hidden="1" x14ac:dyDescent="0.3">
      <c r="R1983">
        <f t="shared" si="99"/>
        <v>0</v>
      </c>
      <c r="S1983">
        <f t="shared" si="100"/>
        <v>0</v>
      </c>
      <c r="T1983" s="53" t="str">
        <f t="shared" si="101"/>
        <v/>
      </c>
      <c r="U1983" s="53" t="str">
        <f t="shared" si="101"/>
        <v/>
      </c>
      <c r="V1983" s="53" t="str">
        <f t="shared" si="101"/>
        <v/>
      </c>
      <c r="W1983" s="53" t="str">
        <f t="shared" si="101"/>
        <v/>
      </c>
      <c r="X1983" s="53" t="str">
        <f t="shared" si="101"/>
        <v/>
      </c>
    </row>
    <row r="1984" spans="18:24" hidden="1" x14ac:dyDescent="0.3">
      <c r="R1984">
        <f t="shared" si="99"/>
        <v>0</v>
      </c>
      <c r="S1984">
        <f t="shared" si="100"/>
        <v>0</v>
      </c>
      <c r="T1984" s="53" t="str">
        <f t="shared" si="101"/>
        <v/>
      </c>
      <c r="U1984" s="53" t="str">
        <f t="shared" si="101"/>
        <v/>
      </c>
      <c r="V1984" s="53" t="str">
        <f t="shared" si="101"/>
        <v/>
      </c>
      <c r="W1984" s="53" t="str">
        <f t="shared" si="101"/>
        <v/>
      </c>
      <c r="X1984" s="53" t="str">
        <f t="shared" si="101"/>
        <v/>
      </c>
    </row>
    <row r="1985" spans="18:24" hidden="1" x14ac:dyDescent="0.3">
      <c r="R1985">
        <f t="shared" si="99"/>
        <v>0</v>
      </c>
      <c r="S1985">
        <f t="shared" si="100"/>
        <v>0</v>
      </c>
      <c r="T1985" s="53" t="str">
        <f t="shared" si="101"/>
        <v/>
      </c>
      <c r="U1985" s="53" t="str">
        <f t="shared" si="101"/>
        <v/>
      </c>
      <c r="V1985" s="53" t="str">
        <f t="shared" si="101"/>
        <v/>
      </c>
      <c r="W1985" s="53" t="str">
        <f t="shared" si="101"/>
        <v/>
      </c>
      <c r="X1985" s="53" t="str">
        <f t="shared" si="101"/>
        <v/>
      </c>
    </row>
    <row r="1986" spans="18:24" hidden="1" x14ac:dyDescent="0.3">
      <c r="R1986">
        <f t="shared" si="99"/>
        <v>0</v>
      </c>
      <c r="S1986">
        <f t="shared" si="100"/>
        <v>0</v>
      </c>
      <c r="T1986" s="53" t="str">
        <f t="shared" si="101"/>
        <v/>
      </c>
      <c r="U1986" s="53" t="str">
        <f t="shared" si="101"/>
        <v/>
      </c>
      <c r="V1986" s="53" t="str">
        <f t="shared" si="101"/>
        <v/>
      </c>
      <c r="W1986" s="53" t="str">
        <f t="shared" si="101"/>
        <v/>
      </c>
      <c r="X1986" s="53" t="str">
        <f t="shared" si="101"/>
        <v/>
      </c>
    </row>
    <row r="1987" spans="18:24" hidden="1" x14ac:dyDescent="0.3">
      <c r="R1987">
        <f t="shared" si="99"/>
        <v>0</v>
      </c>
      <c r="S1987">
        <f t="shared" si="100"/>
        <v>0</v>
      </c>
      <c r="T1987" s="53" t="str">
        <f t="shared" si="101"/>
        <v/>
      </c>
      <c r="U1987" s="53" t="str">
        <f t="shared" si="101"/>
        <v/>
      </c>
      <c r="V1987" s="53" t="str">
        <f t="shared" si="101"/>
        <v/>
      </c>
      <c r="W1987" s="53" t="str">
        <f t="shared" si="101"/>
        <v/>
      </c>
      <c r="X1987" s="53" t="str">
        <f t="shared" si="101"/>
        <v/>
      </c>
    </row>
    <row r="1988" spans="18:24" hidden="1" x14ac:dyDescent="0.3">
      <c r="R1988">
        <f t="shared" si="99"/>
        <v>0</v>
      </c>
      <c r="S1988">
        <f t="shared" si="100"/>
        <v>0</v>
      </c>
      <c r="T1988" s="53" t="str">
        <f t="shared" si="101"/>
        <v/>
      </c>
      <c r="U1988" s="53" t="str">
        <f t="shared" si="101"/>
        <v/>
      </c>
      <c r="V1988" s="53" t="str">
        <f t="shared" si="101"/>
        <v/>
      </c>
      <c r="W1988" s="53" t="str">
        <f t="shared" si="101"/>
        <v/>
      </c>
      <c r="X1988" s="53" t="str">
        <f t="shared" si="101"/>
        <v/>
      </c>
    </row>
    <row r="1989" spans="18:24" hidden="1" x14ac:dyDescent="0.3">
      <c r="R1989">
        <f t="shared" si="99"/>
        <v>0</v>
      </c>
      <c r="S1989">
        <f t="shared" si="100"/>
        <v>0</v>
      </c>
      <c r="T1989" s="53" t="str">
        <f t="shared" si="101"/>
        <v/>
      </c>
      <c r="U1989" s="53" t="str">
        <f t="shared" si="101"/>
        <v/>
      </c>
      <c r="V1989" s="53" t="str">
        <f t="shared" si="101"/>
        <v/>
      </c>
      <c r="W1989" s="53" t="str">
        <f t="shared" si="101"/>
        <v/>
      </c>
      <c r="X1989" s="53" t="str">
        <f t="shared" si="101"/>
        <v/>
      </c>
    </row>
    <row r="1990" spans="18:24" hidden="1" x14ac:dyDescent="0.3">
      <c r="R1990">
        <f t="shared" si="99"/>
        <v>0</v>
      </c>
      <c r="S1990">
        <f t="shared" si="100"/>
        <v>0</v>
      </c>
      <c r="T1990" s="53" t="str">
        <f t="shared" si="101"/>
        <v/>
      </c>
      <c r="U1990" s="53" t="str">
        <f t="shared" si="101"/>
        <v/>
      </c>
      <c r="V1990" s="53" t="str">
        <f t="shared" si="101"/>
        <v/>
      </c>
      <c r="W1990" s="53" t="str">
        <f t="shared" si="101"/>
        <v/>
      </c>
      <c r="X1990" s="53" t="str">
        <f t="shared" si="101"/>
        <v/>
      </c>
    </row>
    <row r="1991" spans="18:24" hidden="1" x14ac:dyDescent="0.3">
      <c r="R1991">
        <f t="shared" ref="R1991:R2054" si="102">IF(OR(D1991="GRUPO TEPSA",D1991="TODAS"),P1991/5,P1991)</f>
        <v>0</v>
      </c>
      <c r="S1991">
        <f t="shared" si="100"/>
        <v>0</v>
      </c>
      <c r="T1991" s="53" t="str">
        <f t="shared" si="101"/>
        <v/>
      </c>
      <c r="U1991" s="53" t="str">
        <f t="shared" si="101"/>
        <v/>
      </c>
      <c r="V1991" s="53" t="str">
        <f t="shared" si="101"/>
        <v/>
      </c>
      <c r="W1991" s="53" t="str">
        <f t="shared" si="101"/>
        <v/>
      </c>
      <c r="X1991" s="53" t="str">
        <f t="shared" si="101"/>
        <v/>
      </c>
    </row>
    <row r="1992" spans="18:24" hidden="1" x14ac:dyDescent="0.3">
      <c r="R1992">
        <f t="shared" si="102"/>
        <v>0</v>
      </c>
      <c r="S1992">
        <f t="shared" si="100"/>
        <v>0</v>
      </c>
      <c r="T1992" s="53" t="str">
        <f t="shared" si="101"/>
        <v/>
      </c>
      <c r="U1992" s="53" t="str">
        <f t="shared" si="101"/>
        <v/>
      </c>
      <c r="V1992" s="53" t="str">
        <f t="shared" si="101"/>
        <v/>
      </c>
      <c r="W1992" s="53" t="str">
        <f t="shared" si="101"/>
        <v/>
      </c>
      <c r="X1992" s="53" t="str">
        <f t="shared" si="101"/>
        <v/>
      </c>
    </row>
    <row r="1993" spans="18:24" hidden="1" x14ac:dyDescent="0.3">
      <c r="R1993">
        <f t="shared" si="102"/>
        <v>0</v>
      </c>
      <c r="S1993">
        <f t="shared" si="100"/>
        <v>0</v>
      </c>
      <c r="T1993" s="53" t="str">
        <f t="shared" si="101"/>
        <v/>
      </c>
      <c r="U1993" s="53" t="str">
        <f t="shared" si="101"/>
        <v/>
      </c>
      <c r="V1993" s="53" t="str">
        <f t="shared" si="101"/>
        <v/>
      </c>
      <c r="W1993" s="53" t="str">
        <f t="shared" si="101"/>
        <v/>
      </c>
      <c r="X1993" s="53" t="str">
        <f t="shared" si="101"/>
        <v/>
      </c>
    </row>
    <row r="1994" spans="18:24" hidden="1" x14ac:dyDescent="0.3">
      <c r="R1994">
        <f t="shared" si="102"/>
        <v>0</v>
      </c>
      <c r="S1994">
        <f t="shared" si="100"/>
        <v>0</v>
      </c>
      <c r="T1994" s="53" t="str">
        <f t="shared" si="101"/>
        <v/>
      </c>
      <c r="U1994" s="53" t="str">
        <f t="shared" si="101"/>
        <v/>
      </c>
      <c r="V1994" s="53" t="str">
        <f t="shared" si="101"/>
        <v/>
      </c>
      <c r="W1994" s="53" t="str">
        <f t="shared" si="101"/>
        <v/>
      </c>
      <c r="X1994" s="53" t="str">
        <f t="shared" si="101"/>
        <v/>
      </c>
    </row>
    <row r="1995" spans="18:24" hidden="1" x14ac:dyDescent="0.3">
      <c r="R1995">
        <f t="shared" si="102"/>
        <v>0</v>
      </c>
      <c r="S1995">
        <f t="shared" ref="S1995:S2058" si="103">IF(OR(D1995="GRUPO TEPSA",D1995="TODAS"),Q1995/5,Q1995)</f>
        <v>0</v>
      </c>
      <c r="T1995" s="53" t="str">
        <f t="shared" si="101"/>
        <v/>
      </c>
      <c r="U1995" s="53" t="str">
        <f t="shared" si="101"/>
        <v/>
      </c>
      <c r="V1995" s="53" t="str">
        <f t="shared" si="101"/>
        <v/>
      </c>
      <c r="W1995" s="53" t="str">
        <f t="shared" si="101"/>
        <v/>
      </c>
      <c r="X1995" s="53" t="str">
        <f t="shared" si="101"/>
        <v/>
      </c>
    </row>
    <row r="1996" spans="18:24" hidden="1" x14ac:dyDescent="0.3">
      <c r="R1996">
        <f t="shared" si="102"/>
        <v>0</v>
      </c>
      <c r="S1996">
        <f t="shared" si="103"/>
        <v>0</v>
      </c>
      <c r="T1996" s="53" t="str">
        <f t="shared" si="101"/>
        <v/>
      </c>
      <c r="U1996" s="53" t="str">
        <f t="shared" si="101"/>
        <v/>
      </c>
      <c r="V1996" s="53" t="str">
        <f t="shared" si="101"/>
        <v/>
      </c>
      <c r="W1996" s="53" t="str">
        <f t="shared" si="101"/>
        <v/>
      </c>
      <c r="X1996" s="53" t="str">
        <f t="shared" si="101"/>
        <v/>
      </c>
    </row>
    <row r="1997" spans="18:24" hidden="1" x14ac:dyDescent="0.3">
      <c r="R1997">
        <f t="shared" si="102"/>
        <v>0</v>
      </c>
      <c r="S1997">
        <f t="shared" si="103"/>
        <v>0</v>
      </c>
      <c r="T1997" s="53" t="str">
        <f t="shared" si="101"/>
        <v/>
      </c>
      <c r="U1997" s="53" t="str">
        <f t="shared" si="101"/>
        <v/>
      </c>
      <c r="V1997" s="53" t="str">
        <f t="shared" si="101"/>
        <v/>
      </c>
      <c r="W1997" s="53" t="str">
        <f t="shared" si="101"/>
        <v/>
      </c>
      <c r="X1997" s="53" t="str">
        <f t="shared" si="101"/>
        <v/>
      </c>
    </row>
    <row r="1998" spans="18:24" hidden="1" x14ac:dyDescent="0.3">
      <c r="R1998">
        <f t="shared" si="102"/>
        <v>0</v>
      </c>
      <c r="S1998">
        <f t="shared" si="103"/>
        <v>0</v>
      </c>
      <c r="T1998" s="53" t="str">
        <f t="shared" si="101"/>
        <v/>
      </c>
      <c r="U1998" s="53" t="str">
        <f t="shared" si="101"/>
        <v/>
      </c>
      <c r="V1998" s="53" t="str">
        <f t="shared" si="101"/>
        <v/>
      </c>
      <c r="W1998" s="53" t="str">
        <f t="shared" si="101"/>
        <v/>
      </c>
      <c r="X1998" s="53" t="str">
        <f t="shared" si="101"/>
        <v/>
      </c>
    </row>
    <row r="1999" spans="18:24" hidden="1" x14ac:dyDescent="0.3">
      <c r="R1999">
        <f t="shared" si="102"/>
        <v>0</v>
      </c>
      <c r="S1999">
        <f t="shared" si="103"/>
        <v>0</v>
      </c>
      <c r="T1999" s="53" t="str">
        <f t="shared" si="101"/>
        <v/>
      </c>
      <c r="U1999" s="53" t="str">
        <f t="shared" si="101"/>
        <v/>
      </c>
      <c r="V1999" s="53" t="str">
        <f t="shared" si="101"/>
        <v/>
      </c>
      <c r="W1999" s="53" t="str">
        <f t="shared" si="101"/>
        <v/>
      </c>
      <c r="X1999" s="53" t="str">
        <f t="shared" si="101"/>
        <v/>
      </c>
    </row>
    <row r="2000" spans="18:24" hidden="1" x14ac:dyDescent="0.3">
      <c r="R2000">
        <f t="shared" si="102"/>
        <v>0</v>
      </c>
      <c r="S2000">
        <f t="shared" si="103"/>
        <v>0</v>
      </c>
      <c r="T2000" s="53" t="str">
        <f t="shared" si="101"/>
        <v/>
      </c>
      <c r="U2000" s="53" t="str">
        <f t="shared" si="101"/>
        <v/>
      </c>
      <c r="V2000" s="53" t="str">
        <f t="shared" si="101"/>
        <v/>
      </c>
      <c r="W2000" s="53" t="str">
        <f t="shared" si="101"/>
        <v/>
      </c>
      <c r="X2000" s="53" t="str">
        <f t="shared" si="101"/>
        <v/>
      </c>
    </row>
    <row r="2001" spans="18:24" hidden="1" x14ac:dyDescent="0.3">
      <c r="R2001">
        <f t="shared" si="102"/>
        <v>0</v>
      </c>
      <c r="S2001">
        <f t="shared" si="103"/>
        <v>0</v>
      </c>
      <c r="T2001" s="53" t="str">
        <f t="shared" si="101"/>
        <v/>
      </c>
      <c r="U2001" s="53" t="str">
        <f t="shared" si="101"/>
        <v/>
      </c>
      <c r="V2001" s="53" t="str">
        <f t="shared" si="101"/>
        <v/>
      </c>
      <c r="W2001" s="53" t="str">
        <f t="shared" si="101"/>
        <v/>
      </c>
      <c r="X2001" s="53" t="str">
        <f t="shared" si="101"/>
        <v/>
      </c>
    </row>
    <row r="2002" spans="18:24" hidden="1" x14ac:dyDescent="0.3">
      <c r="R2002">
        <f t="shared" si="102"/>
        <v>0</v>
      </c>
      <c r="S2002">
        <f t="shared" si="103"/>
        <v>0</v>
      </c>
      <c r="T2002" s="53" t="str">
        <f t="shared" si="101"/>
        <v/>
      </c>
      <c r="U2002" s="53" t="str">
        <f t="shared" si="101"/>
        <v/>
      </c>
      <c r="V2002" s="53" t="str">
        <f t="shared" si="101"/>
        <v/>
      </c>
      <c r="W2002" s="53" t="str">
        <f t="shared" si="101"/>
        <v/>
      </c>
      <c r="X2002" s="53" t="str">
        <f t="shared" si="101"/>
        <v/>
      </c>
    </row>
    <row r="2003" spans="18:24" hidden="1" x14ac:dyDescent="0.3">
      <c r="R2003">
        <f t="shared" si="102"/>
        <v>0</v>
      </c>
      <c r="S2003">
        <f t="shared" si="103"/>
        <v>0</v>
      </c>
      <c r="T2003" s="53" t="str">
        <f t="shared" si="101"/>
        <v/>
      </c>
      <c r="U2003" s="53" t="str">
        <f t="shared" si="101"/>
        <v/>
      </c>
      <c r="V2003" s="53" t="str">
        <f t="shared" si="101"/>
        <v/>
      </c>
      <c r="W2003" s="53" t="str">
        <f t="shared" si="101"/>
        <v/>
      </c>
      <c r="X2003" s="53" t="str">
        <f t="shared" si="101"/>
        <v/>
      </c>
    </row>
    <row r="2004" spans="18:24" hidden="1" x14ac:dyDescent="0.3">
      <c r="R2004">
        <f t="shared" si="102"/>
        <v>0</v>
      </c>
      <c r="S2004">
        <f t="shared" si="103"/>
        <v>0</v>
      </c>
      <c r="T2004" s="53" t="str">
        <f t="shared" si="101"/>
        <v/>
      </c>
      <c r="U2004" s="53" t="str">
        <f t="shared" si="101"/>
        <v/>
      </c>
      <c r="V2004" s="53" t="str">
        <f t="shared" si="101"/>
        <v/>
      </c>
      <c r="W2004" s="53" t="str">
        <f t="shared" si="101"/>
        <v/>
      </c>
      <c r="X2004" s="53" t="str">
        <f t="shared" si="101"/>
        <v/>
      </c>
    </row>
    <row r="2005" spans="18:24" hidden="1" x14ac:dyDescent="0.3">
      <c r="R2005">
        <f t="shared" si="102"/>
        <v>0</v>
      </c>
      <c r="S2005">
        <f t="shared" si="103"/>
        <v>0</v>
      </c>
      <c r="T2005" s="53" t="str">
        <f t="shared" si="101"/>
        <v/>
      </c>
      <c r="U2005" s="53" t="str">
        <f t="shared" si="101"/>
        <v/>
      </c>
      <c r="V2005" s="53" t="str">
        <f t="shared" si="101"/>
        <v/>
      </c>
      <c r="W2005" s="53" t="str">
        <f t="shared" si="101"/>
        <v/>
      </c>
      <c r="X2005" s="53" t="str">
        <f t="shared" si="101"/>
        <v/>
      </c>
    </row>
    <row r="2006" spans="18:24" hidden="1" x14ac:dyDescent="0.3">
      <c r="R2006">
        <f t="shared" si="102"/>
        <v>0</v>
      </c>
      <c r="S2006">
        <f t="shared" si="103"/>
        <v>0</v>
      </c>
      <c r="T2006" s="53" t="str">
        <f t="shared" si="101"/>
        <v/>
      </c>
      <c r="U2006" s="53" t="str">
        <f t="shared" si="101"/>
        <v/>
      </c>
      <c r="V2006" s="53" t="str">
        <f t="shared" si="101"/>
        <v/>
      </c>
      <c r="W2006" s="53" t="str">
        <f t="shared" si="101"/>
        <v/>
      </c>
      <c r="X2006" s="53" t="str">
        <f t="shared" si="101"/>
        <v/>
      </c>
    </row>
    <row r="2007" spans="18:24" hidden="1" x14ac:dyDescent="0.3">
      <c r="R2007">
        <f t="shared" si="102"/>
        <v>0</v>
      </c>
      <c r="S2007">
        <f t="shared" si="103"/>
        <v>0</v>
      </c>
      <c r="T2007" s="53" t="str">
        <f t="shared" si="101"/>
        <v/>
      </c>
      <c r="U2007" s="53" t="str">
        <f t="shared" si="101"/>
        <v/>
      </c>
      <c r="V2007" s="53" t="str">
        <f t="shared" si="101"/>
        <v/>
      </c>
      <c r="W2007" s="53" t="str">
        <f t="shared" si="101"/>
        <v/>
      </c>
      <c r="X2007" s="53" t="str">
        <f t="shared" si="101"/>
        <v/>
      </c>
    </row>
    <row r="2008" spans="18:24" hidden="1" x14ac:dyDescent="0.3">
      <c r="R2008">
        <f t="shared" si="102"/>
        <v>0</v>
      </c>
      <c r="S2008">
        <f t="shared" si="103"/>
        <v>0</v>
      </c>
      <c r="T2008" s="53" t="str">
        <f t="shared" ref="T2008:X2058" si="104">IF(OR(COUNTIF($D2008,"*"&amp;T$5&amp;"*")&gt;0,$D2008="GRUPO TEPSA"),T$5,"")</f>
        <v/>
      </c>
      <c r="U2008" s="53" t="str">
        <f t="shared" si="104"/>
        <v/>
      </c>
      <c r="V2008" s="53" t="str">
        <f t="shared" si="104"/>
        <v/>
      </c>
      <c r="W2008" s="53" t="str">
        <f t="shared" si="104"/>
        <v/>
      </c>
      <c r="X2008" s="53" t="str">
        <f t="shared" si="104"/>
        <v/>
      </c>
    </row>
    <row r="2009" spans="18:24" hidden="1" x14ac:dyDescent="0.3">
      <c r="R2009">
        <f t="shared" si="102"/>
        <v>0</v>
      </c>
      <c r="S2009">
        <f t="shared" si="103"/>
        <v>0</v>
      </c>
      <c r="T2009" s="53" t="str">
        <f t="shared" si="104"/>
        <v/>
      </c>
      <c r="U2009" s="53" t="str">
        <f t="shared" si="104"/>
        <v/>
      </c>
      <c r="V2009" s="53" t="str">
        <f t="shared" si="104"/>
        <v/>
      </c>
      <c r="W2009" s="53" t="str">
        <f t="shared" si="104"/>
        <v/>
      </c>
      <c r="X2009" s="53" t="str">
        <f t="shared" si="104"/>
        <v/>
      </c>
    </row>
    <row r="2010" spans="18:24" hidden="1" x14ac:dyDescent="0.3">
      <c r="R2010">
        <f t="shared" si="102"/>
        <v>0</v>
      </c>
      <c r="S2010">
        <f t="shared" si="103"/>
        <v>0</v>
      </c>
      <c r="T2010" s="53" t="str">
        <f t="shared" si="104"/>
        <v/>
      </c>
      <c r="U2010" s="53" t="str">
        <f t="shared" si="104"/>
        <v/>
      </c>
      <c r="V2010" s="53" t="str">
        <f t="shared" si="104"/>
        <v/>
      </c>
      <c r="W2010" s="53" t="str">
        <f t="shared" si="104"/>
        <v/>
      </c>
      <c r="X2010" s="53" t="str">
        <f t="shared" si="104"/>
        <v/>
      </c>
    </row>
    <row r="2011" spans="18:24" hidden="1" x14ac:dyDescent="0.3">
      <c r="R2011">
        <f t="shared" si="102"/>
        <v>0</v>
      </c>
      <c r="S2011">
        <f t="shared" si="103"/>
        <v>0</v>
      </c>
      <c r="T2011" s="53" t="str">
        <f t="shared" si="104"/>
        <v/>
      </c>
      <c r="U2011" s="53" t="str">
        <f t="shared" si="104"/>
        <v/>
      </c>
      <c r="V2011" s="53" t="str">
        <f t="shared" si="104"/>
        <v/>
      </c>
      <c r="W2011" s="53" t="str">
        <f t="shared" si="104"/>
        <v/>
      </c>
      <c r="X2011" s="53" t="str">
        <f t="shared" si="104"/>
        <v/>
      </c>
    </row>
    <row r="2012" spans="18:24" hidden="1" x14ac:dyDescent="0.3">
      <c r="R2012">
        <f t="shared" si="102"/>
        <v>0</v>
      </c>
      <c r="S2012">
        <f t="shared" si="103"/>
        <v>0</v>
      </c>
      <c r="T2012" s="53" t="str">
        <f t="shared" si="104"/>
        <v/>
      </c>
      <c r="U2012" s="53" t="str">
        <f t="shared" si="104"/>
        <v/>
      </c>
      <c r="V2012" s="53" t="str">
        <f t="shared" si="104"/>
        <v/>
      </c>
      <c r="W2012" s="53" t="str">
        <f t="shared" si="104"/>
        <v/>
      </c>
      <c r="X2012" s="53" t="str">
        <f t="shared" si="104"/>
        <v/>
      </c>
    </row>
    <row r="2013" spans="18:24" hidden="1" x14ac:dyDescent="0.3">
      <c r="R2013">
        <f t="shared" si="102"/>
        <v>0</v>
      </c>
      <c r="S2013">
        <f t="shared" si="103"/>
        <v>0</v>
      </c>
      <c r="T2013" s="53" t="str">
        <f t="shared" si="104"/>
        <v/>
      </c>
      <c r="U2013" s="53" t="str">
        <f t="shared" si="104"/>
        <v/>
      </c>
      <c r="V2013" s="53" t="str">
        <f t="shared" si="104"/>
        <v/>
      </c>
      <c r="W2013" s="53" t="str">
        <f t="shared" si="104"/>
        <v/>
      </c>
      <c r="X2013" s="53" t="str">
        <f t="shared" si="104"/>
        <v/>
      </c>
    </row>
    <row r="2014" spans="18:24" hidden="1" x14ac:dyDescent="0.3">
      <c r="R2014">
        <f t="shared" si="102"/>
        <v>0</v>
      </c>
      <c r="S2014">
        <f t="shared" si="103"/>
        <v>0</v>
      </c>
      <c r="T2014" s="53" t="str">
        <f t="shared" si="104"/>
        <v/>
      </c>
      <c r="U2014" s="53" t="str">
        <f t="shared" si="104"/>
        <v/>
      </c>
      <c r="V2014" s="53" t="str">
        <f t="shared" si="104"/>
        <v/>
      </c>
      <c r="W2014" s="53" t="str">
        <f t="shared" si="104"/>
        <v/>
      </c>
      <c r="X2014" s="53" t="str">
        <f t="shared" si="104"/>
        <v/>
      </c>
    </row>
    <row r="2015" spans="18:24" hidden="1" x14ac:dyDescent="0.3">
      <c r="R2015">
        <f t="shared" si="102"/>
        <v>0</v>
      </c>
      <c r="S2015">
        <f t="shared" si="103"/>
        <v>0</v>
      </c>
      <c r="T2015" s="53" t="str">
        <f t="shared" si="104"/>
        <v/>
      </c>
      <c r="U2015" s="53" t="str">
        <f t="shared" si="104"/>
        <v/>
      </c>
      <c r="V2015" s="53" t="str">
        <f t="shared" si="104"/>
        <v/>
      </c>
      <c r="W2015" s="53" t="str">
        <f t="shared" si="104"/>
        <v/>
      </c>
      <c r="X2015" s="53" t="str">
        <f t="shared" si="104"/>
        <v/>
      </c>
    </row>
    <row r="2016" spans="18:24" hidden="1" x14ac:dyDescent="0.3">
      <c r="R2016">
        <f t="shared" si="102"/>
        <v>0</v>
      </c>
      <c r="S2016">
        <f t="shared" si="103"/>
        <v>0</v>
      </c>
      <c r="T2016" s="53" t="str">
        <f t="shared" si="104"/>
        <v/>
      </c>
      <c r="U2016" s="53" t="str">
        <f t="shared" si="104"/>
        <v/>
      </c>
      <c r="V2016" s="53" t="str">
        <f t="shared" si="104"/>
        <v/>
      </c>
      <c r="W2016" s="53" t="str">
        <f t="shared" si="104"/>
        <v/>
      </c>
      <c r="X2016" s="53" t="str">
        <f t="shared" si="104"/>
        <v/>
      </c>
    </row>
    <row r="2017" spans="18:24" hidden="1" x14ac:dyDescent="0.3">
      <c r="R2017">
        <f t="shared" si="102"/>
        <v>0</v>
      </c>
      <c r="S2017">
        <f t="shared" si="103"/>
        <v>0</v>
      </c>
      <c r="T2017" s="53" t="str">
        <f t="shared" si="104"/>
        <v/>
      </c>
      <c r="U2017" s="53" t="str">
        <f t="shared" si="104"/>
        <v/>
      </c>
      <c r="V2017" s="53" t="str">
        <f t="shared" si="104"/>
        <v/>
      </c>
      <c r="W2017" s="53" t="str">
        <f t="shared" si="104"/>
        <v/>
      </c>
      <c r="X2017" s="53" t="str">
        <f t="shared" si="104"/>
        <v/>
      </c>
    </row>
    <row r="2018" spans="18:24" hidden="1" x14ac:dyDescent="0.3">
      <c r="R2018">
        <f t="shared" si="102"/>
        <v>0</v>
      </c>
      <c r="S2018">
        <f t="shared" si="103"/>
        <v>0</v>
      </c>
      <c r="T2018" s="53" t="str">
        <f t="shared" si="104"/>
        <v/>
      </c>
      <c r="U2018" s="53" t="str">
        <f t="shared" si="104"/>
        <v/>
      </c>
      <c r="V2018" s="53" t="str">
        <f t="shared" si="104"/>
        <v/>
      </c>
      <c r="W2018" s="53" t="str">
        <f t="shared" si="104"/>
        <v/>
      </c>
      <c r="X2018" s="53" t="str">
        <f t="shared" si="104"/>
        <v/>
      </c>
    </row>
    <row r="2019" spans="18:24" hidden="1" x14ac:dyDescent="0.3">
      <c r="R2019">
        <f t="shared" si="102"/>
        <v>0</v>
      </c>
      <c r="S2019">
        <f t="shared" si="103"/>
        <v>0</v>
      </c>
      <c r="T2019" s="53" t="str">
        <f t="shared" si="104"/>
        <v/>
      </c>
      <c r="U2019" s="53" t="str">
        <f t="shared" si="104"/>
        <v/>
      </c>
      <c r="V2019" s="53" t="str">
        <f t="shared" si="104"/>
        <v/>
      </c>
      <c r="W2019" s="53" t="str">
        <f t="shared" si="104"/>
        <v/>
      </c>
      <c r="X2019" s="53" t="str">
        <f t="shared" si="104"/>
        <v/>
      </c>
    </row>
    <row r="2020" spans="18:24" hidden="1" x14ac:dyDescent="0.3">
      <c r="R2020">
        <f t="shared" si="102"/>
        <v>0</v>
      </c>
      <c r="S2020">
        <f t="shared" si="103"/>
        <v>0</v>
      </c>
      <c r="T2020" s="53" t="str">
        <f t="shared" si="104"/>
        <v/>
      </c>
      <c r="U2020" s="53" t="str">
        <f t="shared" si="104"/>
        <v/>
      </c>
      <c r="V2020" s="53" t="str">
        <f t="shared" si="104"/>
        <v/>
      </c>
      <c r="W2020" s="53" t="str">
        <f t="shared" si="104"/>
        <v/>
      </c>
      <c r="X2020" s="53" t="str">
        <f t="shared" si="104"/>
        <v/>
      </c>
    </row>
    <row r="2021" spans="18:24" hidden="1" x14ac:dyDescent="0.3">
      <c r="R2021">
        <f t="shared" si="102"/>
        <v>0</v>
      </c>
      <c r="S2021">
        <f t="shared" si="103"/>
        <v>0</v>
      </c>
      <c r="T2021" s="53" t="str">
        <f t="shared" si="104"/>
        <v/>
      </c>
      <c r="U2021" s="53" t="str">
        <f t="shared" si="104"/>
        <v/>
      </c>
      <c r="V2021" s="53" t="str">
        <f t="shared" si="104"/>
        <v/>
      </c>
      <c r="W2021" s="53" t="str">
        <f t="shared" si="104"/>
        <v/>
      </c>
      <c r="X2021" s="53" t="str">
        <f t="shared" si="104"/>
        <v/>
      </c>
    </row>
    <row r="2022" spans="18:24" hidden="1" x14ac:dyDescent="0.3">
      <c r="R2022">
        <f t="shared" si="102"/>
        <v>0</v>
      </c>
      <c r="S2022">
        <f t="shared" si="103"/>
        <v>0</v>
      </c>
      <c r="T2022" s="53" t="str">
        <f t="shared" si="104"/>
        <v/>
      </c>
      <c r="U2022" s="53" t="str">
        <f t="shared" si="104"/>
        <v/>
      </c>
      <c r="V2022" s="53" t="str">
        <f t="shared" si="104"/>
        <v/>
      </c>
      <c r="W2022" s="53" t="str">
        <f t="shared" si="104"/>
        <v/>
      </c>
      <c r="X2022" s="53" t="str">
        <f t="shared" si="104"/>
        <v/>
      </c>
    </row>
    <row r="2023" spans="18:24" hidden="1" x14ac:dyDescent="0.3">
      <c r="R2023">
        <f t="shared" si="102"/>
        <v>0</v>
      </c>
      <c r="S2023">
        <f t="shared" si="103"/>
        <v>0</v>
      </c>
      <c r="T2023" s="53" t="str">
        <f t="shared" si="104"/>
        <v/>
      </c>
      <c r="U2023" s="53" t="str">
        <f t="shared" si="104"/>
        <v/>
      </c>
      <c r="V2023" s="53" t="str">
        <f t="shared" si="104"/>
        <v/>
      </c>
      <c r="W2023" s="53" t="str">
        <f t="shared" si="104"/>
        <v/>
      </c>
      <c r="X2023" s="53" t="str">
        <f t="shared" si="104"/>
        <v/>
      </c>
    </row>
    <row r="2024" spans="18:24" hidden="1" x14ac:dyDescent="0.3">
      <c r="R2024">
        <f t="shared" si="102"/>
        <v>0</v>
      </c>
      <c r="S2024">
        <f t="shared" si="103"/>
        <v>0</v>
      </c>
      <c r="T2024" s="53" t="str">
        <f t="shared" si="104"/>
        <v/>
      </c>
      <c r="U2024" s="53" t="str">
        <f t="shared" si="104"/>
        <v/>
      </c>
      <c r="V2024" s="53" t="str">
        <f t="shared" si="104"/>
        <v/>
      </c>
      <c r="W2024" s="53" t="str">
        <f t="shared" si="104"/>
        <v/>
      </c>
      <c r="X2024" s="53" t="str">
        <f t="shared" si="104"/>
        <v/>
      </c>
    </row>
    <row r="2025" spans="18:24" hidden="1" x14ac:dyDescent="0.3">
      <c r="R2025">
        <f t="shared" si="102"/>
        <v>0</v>
      </c>
      <c r="S2025">
        <f t="shared" si="103"/>
        <v>0</v>
      </c>
      <c r="T2025" s="53" t="str">
        <f t="shared" si="104"/>
        <v/>
      </c>
      <c r="U2025" s="53" t="str">
        <f t="shared" si="104"/>
        <v/>
      </c>
      <c r="V2025" s="53" t="str">
        <f t="shared" si="104"/>
        <v/>
      </c>
      <c r="W2025" s="53" t="str">
        <f t="shared" si="104"/>
        <v/>
      </c>
      <c r="X2025" s="53" t="str">
        <f t="shared" si="104"/>
        <v/>
      </c>
    </row>
    <row r="2026" spans="18:24" hidden="1" x14ac:dyDescent="0.3">
      <c r="R2026">
        <f t="shared" si="102"/>
        <v>0</v>
      </c>
      <c r="S2026">
        <f t="shared" si="103"/>
        <v>0</v>
      </c>
      <c r="T2026" s="53" t="str">
        <f t="shared" si="104"/>
        <v/>
      </c>
      <c r="U2026" s="53" t="str">
        <f t="shared" si="104"/>
        <v/>
      </c>
      <c r="V2026" s="53" t="str">
        <f t="shared" si="104"/>
        <v/>
      </c>
      <c r="W2026" s="53" t="str">
        <f t="shared" si="104"/>
        <v/>
      </c>
      <c r="X2026" s="53" t="str">
        <f t="shared" si="104"/>
        <v/>
      </c>
    </row>
    <row r="2027" spans="18:24" hidden="1" x14ac:dyDescent="0.3">
      <c r="R2027">
        <f t="shared" si="102"/>
        <v>0</v>
      </c>
      <c r="S2027">
        <f t="shared" si="103"/>
        <v>0</v>
      </c>
      <c r="T2027" s="53" t="str">
        <f t="shared" si="104"/>
        <v/>
      </c>
      <c r="U2027" s="53" t="str">
        <f t="shared" si="104"/>
        <v/>
      </c>
      <c r="V2027" s="53" t="str">
        <f t="shared" si="104"/>
        <v/>
      </c>
      <c r="W2027" s="53" t="str">
        <f t="shared" si="104"/>
        <v/>
      </c>
      <c r="X2027" s="53" t="str">
        <f t="shared" si="104"/>
        <v/>
      </c>
    </row>
    <row r="2028" spans="18:24" hidden="1" x14ac:dyDescent="0.3">
      <c r="R2028">
        <f t="shared" si="102"/>
        <v>0</v>
      </c>
      <c r="S2028">
        <f t="shared" si="103"/>
        <v>0</v>
      </c>
      <c r="T2028" s="53" t="str">
        <f t="shared" si="104"/>
        <v/>
      </c>
      <c r="U2028" s="53" t="str">
        <f t="shared" si="104"/>
        <v/>
      </c>
      <c r="V2028" s="53" t="str">
        <f t="shared" si="104"/>
        <v/>
      </c>
      <c r="W2028" s="53" t="str">
        <f t="shared" si="104"/>
        <v/>
      </c>
      <c r="X2028" s="53" t="str">
        <f t="shared" si="104"/>
        <v/>
      </c>
    </row>
    <row r="2029" spans="18:24" hidden="1" x14ac:dyDescent="0.3">
      <c r="R2029">
        <f t="shared" si="102"/>
        <v>0</v>
      </c>
      <c r="S2029">
        <f t="shared" si="103"/>
        <v>0</v>
      </c>
      <c r="T2029" s="53" t="str">
        <f t="shared" si="104"/>
        <v/>
      </c>
      <c r="U2029" s="53" t="str">
        <f t="shared" si="104"/>
        <v/>
      </c>
      <c r="V2029" s="53" t="str">
        <f t="shared" si="104"/>
        <v/>
      </c>
      <c r="W2029" s="53" t="str">
        <f t="shared" si="104"/>
        <v/>
      </c>
      <c r="X2029" s="53" t="str">
        <f t="shared" si="104"/>
        <v/>
      </c>
    </row>
    <row r="2030" spans="18:24" hidden="1" x14ac:dyDescent="0.3">
      <c r="R2030">
        <f t="shared" si="102"/>
        <v>0</v>
      </c>
      <c r="S2030">
        <f t="shared" si="103"/>
        <v>0</v>
      </c>
      <c r="T2030" s="53" t="str">
        <f t="shared" si="104"/>
        <v/>
      </c>
      <c r="U2030" s="53" t="str">
        <f t="shared" si="104"/>
        <v/>
      </c>
      <c r="V2030" s="53" t="str">
        <f t="shared" si="104"/>
        <v/>
      </c>
      <c r="W2030" s="53" t="str">
        <f t="shared" si="104"/>
        <v/>
      </c>
      <c r="X2030" s="53" t="str">
        <f t="shared" si="104"/>
        <v/>
      </c>
    </row>
    <row r="2031" spans="18:24" hidden="1" x14ac:dyDescent="0.3">
      <c r="R2031">
        <f t="shared" si="102"/>
        <v>0</v>
      </c>
      <c r="S2031">
        <f t="shared" si="103"/>
        <v>0</v>
      </c>
      <c r="T2031" s="53" t="str">
        <f t="shared" si="104"/>
        <v/>
      </c>
      <c r="U2031" s="53" t="str">
        <f t="shared" si="104"/>
        <v/>
      </c>
      <c r="V2031" s="53" t="str">
        <f t="shared" si="104"/>
        <v/>
      </c>
      <c r="W2031" s="53" t="str">
        <f t="shared" si="104"/>
        <v/>
      </c>
      <c r="X2031" s="53" t="str">
        <f t="shared" si="104"/>
        <v/>
      </c>
    </row>
    <row r="2032" spans="18:24" hidden="1" x14ac:dyDescent="0.3">
      <c r="R2032">
        <f t="shared" si="102"/>
        <v>0</v>
      </c>
      <c r="S2032">
        <f t="shared" si="103"/>
        <v>0</v>
      </c>
      <c r="T2032" s="53" t="str">
        <f t="shared" si="104"/>
        <v/>
      </c>
      <c r="U2032" s="53" t="str">
        <f t="shared" si="104"/>
        <v/>
      </c>
      <c r="V2032" s="53" t="str">
        <f t="shared" si="104"/>
        <v/>
      </c>
      <c r="W2032" s="53" t="str">
        <f t="shared" si="104"/>
        <v/>
      </c>
      <c r="X2032" s="53" t="str">
        <f t="shared" si="104"/>
        <v/>
      </c>
    </row>
    <row r="2033" spans="18:24" hidden="1" x14ac:dyDescent="0.3">
      <c r="R2033">
        <f t="shared" si="102"/>
        <v>0</v>
      </c>
      <c r="S2033">
        <f t="shared" si="103"/>
        <v>0</v>
      </c>
      <c r="T2033" s="53" t="str">
        <f t="shared" si="104"/>
        <v/>
      </c>
      <c r="U2033" s="53" t="str">
        <f t="shared" si="104"/>
        <v/>
      </c>
      <c r="V2033" s="53" t="str">
        <f t="shared" si="104"/>
        <v/>
      </c>
      <c r="W2033" s="53" t="str">
        <f t="shared" si="104"/>
        <v/>
      </c>
      <c r="X2033" s="53" t="str">
        <f t="shared" si="104"/>
        <v/>
      </c>
    </row>
    <row r="2034" spans="18:24" hidden="1" x14ac:dyDescent="0.3">
      <c r="R2034">
        <f t="shared" si="102"/>
        <v>0</v>
      </c>
      <c r="S2034">
        <f t="shared" si="103"/>
        <v>0</v>
      </c>
      <c r="T2034" s="53" t="str">
        <f t="shared" si="104"/>
        <v/>
      </c>
      <c r="U2034" s="53" t="str">
        <f t="shared" si="104"/>
        <v/>
      </c>
      <c r="V2034" s="53" t="str">
        <f t="shared" si="104"/>
        <v/>
      </c>
      <c r="W2034" s="53" t="str">
        <f t="shared" si="104"/>
        <v/>
      </c>
      <c r="X2034" s="53" t="str">
        <f t="shared" si="104"/>
        <v/>
      </c>
    </row>
    <row r="2035" spans="18:24" hidden="1" x14ac:dyDescent="0.3">
      <c r="R2035">
        <f t="shared" si="102"/>
        <v>0</v>
      </c>
      <c r="S2035">
        <f t="shared" si="103"/>
        <v>0</v>
      </c>
      <c r="T2035" s="53" t="str">
        <f t="shared" si="104"/>
        <v/>
      </c>
      <c r="U2035" s="53" t="str">
        <f t="shared" si="104"/>
        <v/>
      </c>
      <c r="V2035" s="53" t="str">
        <f t="shared" si="104"/>
        <v/>
      </c>
      <c r="W2035" s="53" t="str">
        <f t="shared" si="104"/>
        <v/>
      </c>
      <c r="X2035" s="53" t="str">
        <f t="shared" si="104"/>
        <v/>
      </c>
    </row>
    <row r="2036" spans="18:24" hidden="1" x14ac:dyDescent="0.3">
      <c r="R2036">
        <f t="shared" si="102"/>
        <v>0</v>
      </c>
      <c r="S2036">
        <f t="shared" si="103"/>
        <v>0</v>
      </c>
      <c r="T2036" s="53" t="str">
        <f t="shared" si="104"/>
        <v/>
      </c>
      <c r="U2036" s="53" t="str">
        <f t="shared" si="104"/>
        <v/>
      </c>
      <c r="V2036" s="53" t="str">
        <f t="shared" si="104"/>
        <v/>
      </c>
      <c r="W2036" s="53" t="str">
        <f t="shared" si="104"/>
        <v/>
      </c>
      <c r="X2036" s="53" t="str">
        <f t="shared" si="104"/>
        <v/>
      </c>
    </row>
    <row r="2037" spans="18:24" hidden="1" x14ac:dyDescent="0.3">
      <c r="R2037">
        <f t="shared" si="102"/>
        <v>0</v>
      </c>
      <c r="S2037">
        <f t="shared" si="103"/>
        <v>0</v>
      </c>
      <c r="T2037" s="53" t="str">
        <f t="shared" si="104"/>
        <v/>
      </c>
      <c r="U2037" s="53" t="str">
        <f t="shared" si="104"/>
        <v/>
      </c>
      <c r="V2037" s="53" t="str">
        <f t="shared" si="104"/>
        <v/>
      </c>
      <c r="W2037" s="53" t="str">
        <f t="shared" si="104"/>
        <v/>
      </c>
      <c r="X2037" s="53" t="str">
        <f t="shared" si="104"/>
        <v/>
      </c>
    </row>
    <row r="2038" spans="18:24" hidden="1" x14ac:dyDescent="0.3">
      <c r="R2038">
        <f t="shared" si="102"/>
        <v>0</v>
      </c>
      <c r="S2038">
        <f t="shared" si="103"/>
        <v>0</v>
      </c>
      <c r="T2038" s="53" t="str">
        <f t="shared" si="104"/>
        <v/>
      </c>
      <c r="U2038" s="53" t="str">
        <f t="shared" si="104"/>
        <v/>
      </c>
      <c r="V2038" s="53" t="str">
        <f t="shared" si="104"/>
        <v/>
      </c>
      <c r="W2038" s="53" t="str">
        <f t="shared" si="104"/>
        <v/>
      </c>
      <c r="X2038" s="53" t="str">
        <f t="shared" si="104"/>
        <v/>
      </c>
    </row>
    <row r="2039" spans="18:24" hidden="1" x14ac:dyDescent="0.3">
      <c r="R2039">
        <f t="shared" si="102"/>
        <v>0</v>
      </c>
      <c r="S2039">
        <f t="shared" si="103"/>
        <v>0</v>
      </c>
      <c r="T2039" s="53" t="str">
        <f t="shared" si="104"/>
        <v/>
      </c>
      <c r="U2039" s="53" t="str">
        <f t="shared" si="104"/>
        <v/>
      </c>
      <c r="V2039" s="53" t="str">
        <f t="shared" si="104"/>
        <v/>
      </c>
      <c r="W2039" s="53" t="str">
        <f t="shared" si="104"/>
        <v/>
      </c>
      <c r="X2039" s="53" t="str">
        <f t="shared" si="104"/>
        <v/>
      </c>
    </row>
    <row r="2040" spans="18:24" hidden="1" x14ac:dyDescent="0.3">
      <c r="R2040">
        <f t="shared" si="102"/>
        <v>0</v>
      </c>
      <c r="S2040">
        <f t="shared" si="103"/>
        <v>0</v>
      </c>
      <c r="T2040" s="53" t="str">
        <f t="shared" si="104"/>
        <v/>
      </c>
      <c r="U2040" s="53" t="str">
        <f t="shared" si="104"/>
        <v/>
      </c>
      <c r="V2040" s="53" t="str">
        <f t="shared" si="104"/>
        <v/>
      </c>
      <c r="W2040" s="53" t="str">
        <f t="shared" si="104"/>
        <v/>
      </c>
      <c r="X2040" s="53" t="str">
        <f t="shared" si="104"/>
        <v/>
      </c>
    </row>
    <row r="2041" spans="18:24" hidden="1" x14ac:dyDescent="0.3">
      <c r="R2041">
        <f t="shared" si="102"/>
        <v>0</v>
      </c>
      <c r="S2041">
        <f t="shared" si="103"/>
        <v>0</v>
      </c>
      <c r="T2041" s="53" t="str">
        <f t="shared" si="104"/>
        <v/>
      </c>
      <c r="U2041" s="53" t="str">
        <f t="shared" si="104"/>
        <v/>
      </c>
      <c r="V2041" s="53" t="str">
        <f t="shared" si="104"/>
        <v/>
      </c>
      <c r="W2041" s="53" t="str">
        <f t="shared" si="104"/>
        <v/>
      </c>
      <c r="X2041" s="53" t="str">
        <f t="shared" si="104"/>
        <v/>
      </c>
    </row>
    <row r="2042" spans="18:24" hidden="1" x14ac:dyDescent="0.3">
      <c r="R2042">
        <f t="shared" si="102"/>
        <v>0</v>
      </c>
      <c r="S2042">
        <f t="shared" si="103"/>
        <v>0</v>
      </c>
      <c r="T2042" s="53" t="str">
        <f t="shared" si="104"/>
        <v/>
      </c>
      <c r="U2042" s="53" t="str">
        <f t="shared" si="104"/>
        <v/>
      </c>
      <c r="V2042" s="53" t="str">
        <f t="shared" si="104"/>
        <v/>
      </c>
      <c r="W2042" s="53" t="str">
        <f t="shared" si="104"/>
        <v/>
      </c>
      <c r="X2042" s="53" t="str">
        <f t="shared" si="104"/>
        <v/>
      </c>
    </row>
    <row r="2043" spans="18:24" hidden="1" x14ac:dyDescent="0.3">
      <c r="R2043">
        <f t="shared" si="102"/>
        <v>0</v>
      </c>
      <c r="S2043">
        <f t="shared" si="103"/>
        <v>0</v>
      </c>
      <c r="T2043" s="53" t="str">
        <f t="shared" si="104"/>
        <v/>
      </c>
      <c r="U2043" s="53" t="str">
        <f t="shared" si="104"/>
        <v/>
      </c>
      <c r="V2043" s="53" t="str">
        <f t="shared" si="104"/>
        <v/>
      </c>
      <c r="W2043" s="53" t="str">
        <f t="shared" si="104"/>
        <v/>
      </c>
      <c r="X2043" s="53" t="str">
        <f t="shared" si="104"/>
        <v/>
      </c>
    </row>
    <row r="2044" spans="18:24" hidden="1" x14ac:dyDescent="0.3">
      <c r="R2044">
        <f t="shared" si="102"/>
        <v>0</v>
      </c>
      <c r="S2044">
        <f t="shared" si="103"/>
        <v>0</v>
      </c>
      <c r="T2044" s="53" t="str">
        <f t="shared" si="104"/>
        <v/>
      </c>
      <c r="U2044" s="53" t="str">
        <f t="shared" si="104"/>
        <v/>
      </c>
      <c r="V2044" s="53" t="str">
        <f t="shared" si="104"/>
        <v/>
      </c>
      <c r="W2044" s="53" t="str">
        <f t="shared" si="104"/>
        <v/>
      </c>
      <c r="X2044" s="53" t="str">
        <f t="shared" si="104"/>
        <v/>
      </c>
    </row>
    <row r="2045" spans="18:24" hidden="1" x14ac:dyDescent="0.3">
      <c r="R2045">
        <f t="shared" si="102"/>
        <v>0</v>
      </c>
      <c r="S2045">
        <f t="shared" si="103"/>
        <v>0</v>
      </c>
      <c r="T2045" s="53" t="str">
        <f t="shared" si="104"/>
        <v/>
      </c>
      <c r="U2045" s="53" t="str">
        <f t="shared" si="104"/>
        <v/>
      </c>
      <c r="V2045" s="53" t="str">
        <f t="shared" si="104"/>
        <v/>
      </c>
      <c r="W2045" s="53" t="str">
        <f t="shared" si="104"/>
        <v/>
      </c>
      <c r="X2045" s="53" t="str">
        <f t="shared" si="104"/>
        <v/>
      </c>
    </row>
    <row r="2046" spans="18:24" hidden="1" x14ac:dyDescent="0.3">
      <c r="R2046">
        <f t="shared" si="102"/>
        <v>0</v>
      </c>
      <c r="S2046">
        <f t="shared" si="103"/>
        <v>0</v>
      </c>
      <c r="T2046" s="53" t="str">
        <f t="shared" si="104"/>
        <v/>
      </c>
      <c r="U2046" s="53" t="str">
        <f t="shared" si="104"/>
        <v/>
      </c>
      <c r="V2046" s="53" t="str">
        <f t="shared" si="104"/>
        <v/>
      </c>
      <c r="W2046" s="53" t="str">
        <f t="shared" si="104"/>
        <v/>
      </c>
      <c r="X2046" s="53" t="str">
        <f t="shared" si="104"/>
        <v/>
      </c>
    </row>
    <row r="2047" spans="18:24" hidden="1" x14ac:dyDescent="0.3">
      <c r="R2047">
        <f t="shared" si="102"/>
        <v>0</v>
      </c>
      <c r="S2047">
        <f t="shared" si="103"/>
        <v>0</v>
      </c>
      <c r="T2047" s="53" t="str">
        <f t="shared" si="104"/>
        <v/>
      </c>
      <c r="U2047" s="53" t="str">
        <f t="shared" si="104"/>
        <v/>
      </c>
      <c r="V2047" s="53" t="str">
        <f t="shared" si="104"/>
        <v/>
      </c>
      <c r="W2047" s="53" t="str">
        <f t="shared" si="104"/>
        <v/>
      </c>
      <c r="X2047" s="53" t="str">
        <f t="shared" si="104"/>
        <v/>
      </c>
    </row>
    <row r="2048" spans="18:24" hidden="1" x14ac:dyDescent="0.3">
      <c r="R2048">
        <f t="shared" si="102"/>
        <v>0</v>
      </c>
      <c r="S2048">
        <f t="shared" si="103"/>
        <v>0</v>
      </c>
      <c r="T2048" s="53" t="str">
        <f t="shared" si="104"/>
        <v/>
      </c>
      <c r="U2048" s="53" t="str">
        <f t="shared" si="104"/>
        <v/>
      </c>
      <c r="V2048" s="53" t="str">
        <f t="shared" si="104"/>
        <v/>
      </c>
      <c r="W2048" s="53" t="str">
        <f t="shared" si="104"/>
        <v/>
      </c>
      <c r="X2048" s="53" t="str">
        <f t="shared" si="104"/>
        <v/>
      </c>
    </row>
    <row r="2049" spans="18:24" hidden="1" x14ac:dyDescent="0.3">
      <c r="R2049">
        <f t="shared" si="102"/>
        <v>0</v>
      </c>
      <c r="S2049">
        <f t="shared" si="103"/>
        <v>0</v>
      </c>
      <c r="T2049" s="53" t="str">
        <f t="shared" si="104"/>
        <v/>
      </c>
      <c r="U2049" s="53" t="str">
        <f t="shared" si="104"/>
        <v/>
      </c>
      <c r="V2049" s="53" t="str">
        <f t="shared" si="104"/>
        <v/>
      </c>
      <c r="W2049" s="53" t="str">
        <f t="shared" si="104"/>
        <v/>
      </c>
      <c r="X2049" s="53" t="str">
        <f t="shared" si="104"/>
        <v/>
      </c>
    </row>
    <row r="2050" spans="18:24" hidden="1" x14ac:dyDescent="0.3">
      <c r="R2050">
        <f t="shared" si="102"/>
        <v>0</v>
      </c>
      <c r="S2050">
        <f t="shared" si="103"/>
        <v>0</v>
      </c>
      <c r="T2050" s="53" t="str">
        <f t="shared" si="104"/>
        <v/>
      </c>
      <c r="U2050" s="53" t="str">
        <f t="shared" si="104"/>
        <v/>
      </c>
      <c r="V2050" s="53" t="str">
        <f t="shared" si="104"/>
        <v/>
      </c>
      <c r="W2050" s="53" t="str">
        <f t="shared" si="104"/>
        <v/>
      </c>
      <c r="X2050" s="53" t="str">
        <f t="shared" si="104"/>
        <v/>
      </c>
    </row>
    <row r="2051" spans="18:24" hidden="1" x14ac:dyDescent="0.3">
      <c r="R2051">
        <f t="shared" si="102"/>
        <v>0</v>
      </c>
      <c r="S2051">
        <f t="shared" si="103"/>
        <v>0</v>
      </c>
      <c r="T2051" s="53" t="str">
        <f t="shared" si="104"/>
        <v/>
      </c>
      <c r="U2051" s="53" t="str">
        <f t="shared" si="104"/>
        <v/>
      </c>
      <c r="V2051" s="53" t="str">
        <f t="shared" si="104"/>
        <v/>
      </c>
      <c r="W2051" s="53" t="str">
        <f t="shared" si="104"/>
        <v/>
      </c>
      <c r="X2051" s="53" t="str">
        <f t="shared" si="104"/>
        <v/>
      </c>
    </row>
    <row r="2052" spans="18:24" hidden="1" x14ac:dyDescent="0.3">
      <c r="R2052">
        <f t="shared" si="102"/>
        <v>0</v>
      </c>
      <c r="S2052">
        <f t="shared" si="103"/>
        <v>0</v>
      </c>
      <c r="T2052" s="53" t="str">
        <f t="shared" si="104"/>
        <v/>
      </c>
      <c r="U2052" s="53" t="str">
        <f t="shared" si="104"/>
        <v/>
      </c>
      <c r="V2052" s="53" t="str">
        <f t="shared" si="104"/>
        <v/>
      </c>
      <c r="W2052" s="53" t="str">
        <f t="shared" si="104"/>
        <v/>
      </c>
      <c r="X2052" s="53" t="str">
        <f t="shared" si="104"/>
        <v/>
      </c>
    </row>
    <row r="2053" spans="18:24" hidden="1" x14ac:dyDescent="0.3">
      <c r="R2053">
        <f t="shared" si="102"/>
        <v>0</v>
      </c>
      <c r="S2053">
        <f t="shared" si="103"/>
        <v>0</v>
      </c>
      <c r="T2053" s="53" t="str">
        <f t="shared" si="104"/>
        <v/>
      </c>
      <c r="U2053" s="53" t="str">
        <f t="shared" si="104"/>
        <v/>
      </c>
      <c r="V2053" s="53" t="str">
        <f t="shared" si="104"/>
        <v/>
      </c>
      <c r="W2053" s="53" t="str">
        <f t="shared" si="104"/>
        <v/>
      </c>
      <c r="X2053" s="53" t="str">
        <f t="shared" si="104"/>
        <v/>
      </c>
    </row>
    <row r="2054" spans="18:24" hidden="1" x14ac:dyDescent="0.3">
      <c r="R2054">
        <f t="shared" si="102"/>
        <v>0</v>
      </c>
      <c r="S2054">
        <f t="shared" si="103"/>
        <v>0</v>
      </c>
      <c r="T2054" s="53" t="str">
        <f t="shared" si="104"/>
        <v/>
      </c>
      <c r="U2054" s="53" t="str">
        <f t="shared" si="104"/>
        <v/>
      </c>
      <c r="V2054" s="53" t="str">
        <f t="shared" si="104"/>
        <v/>
      </c>
      <c r="W2054" s="53" t="str">
        <f t="shared" si="104"/>
        <v/>
      </c>
      <c r="X2054" s="53" t="str">
        <f t="shared" si="104"/>
        <v/>
      </c>
    </row>
    <row r="2055" spans="18:24" hidden="1" x14ac:dyDescent="0.3">
      <c r="R2055">
        <f t="shared" ref="R2055:R2118" si="105">IF(OR(D2055="GRUPO TEPSA",D2055="TODAS"),P2055/5,P2055)</f>
        <v>0</v>
      </c>
      <c r="S2055">
        <f t="shared" si="103"/>
        <v>0</v>
      </c>
      <c r="T2055" s="53" t="str">
        <f t="shared" si="104"/>
        <v/>
      </c>
      <c r="U2055" s="53" t="str">
        <f t="shared" si="104"/>
        <v/>
      </c>
      <c r="V2055" s="53" t="str">
        <f t="shared" si="104"/>
        <v/>
      </c>
      <c r="W2055" s="53" t="str">
        <f t="shared" si="104"/>
        <v/>
      </c>
      <c r="X2055" s="53" t="str">
        <f t="shared" si="104"/>
        <v/>
      </c>
    </row>
    <row r="2056" spans="18:24" hidden="1" x14ac:dyDescent="0.3">
      <c r="R2056">
        <f t="shared" si="105"/>
        <v>0</v>
      </c>
      <c r="S2056">
        <f t="shared" si="103"/>
        <v>0</v>
      </c>
      <c r="T2056" s="53" t="str">
        <f t="shared" si="104"/>
        <v/>
      </c>
      <c r="U2056" s="53" t="str">
        <f t="shared" si="104"/>
        <v/>
      </c>
      <c r="V2056" s="53" t="str">
        <f t="shared" si="104"/>
        <v/>
      </c>
      <c r="W2056" s="53" t="str">
        <f t="shared" si="104"/>
        <v/>
      </c>
      <c r="X2056" s="53" t="str">
        <f t="shared" si="104"/>
        <v/>
      </c>
    </row>
    <row r="2057" spans="18:24" hidden="1" x14ac:dyDescent="0.3">
      <c r="R2057">
        <f t="shared" si="105"/>
        <v>0</v>
      </c>
      <c r="S2057">
        <f t="shared" si="103"/>
        <v>0</v>
      </c>
      <c r="T2057" s="53" t="str">
        <f t="shared" si="104"/>
        <v/>
      </c>
      <c r="U2057" s="53" t="str">
        <f t="shared" si="104"/>
        <v/>
      </c>
      <c r="V2057" s="53" t="str">
        <f t="shared" si="104"/>
        <v/>
      </c>
      <c r="W2057" s="53" t="str">
        <f t="shared" si="104"/>
        <v/>
      </c>
      <c r="X2057" s="53" t="str">
        <f t="shared" si="104"/>
        <v/>
      </c>
    </row>
    <row r="2058" spans="18:24" hidden="1" x14ac:dyDescent="0.3">
      <c r="R2058">
        <f t="shared" si="105"/>
        <v>0</v>
      </c>
      <c r="S2058">
        <f t="shared" si="103"/>
        <v>0</v>
      </c>
      <c r="T2058" s="53" t="str">
        <f t="shared" si="104"/>
        <v/>
      </c>
      <c r="U2058" s="53" t="str">
        <f t="shared" si="104"/>
        <v/>
      </c>
      <c r="V2058" s="53" t="str">
        <f t="shared" si="104"/>
        <v/>
      </c>
      <c r="W2058" s="53" t="str">
        <f t="shared" si="104"/>
        <v/>
      </c>
      <c r="X2058" s="53" t="str">
        <f t="shared" si="104"/>
        <v/>
      </c>
    </row>
    <row r="2059" spans="18:24" hidden="1" x14ac:dyDescent="0.3">
      <c r="R2059">
        <f t="shared" si="105"/>
        <v>0</v>
      </c>
      <c r="S2059">
        <f t="shared" ref="S2059:S2122" si="106">IF(OR(D2059="GRUPO TEPSA",D2059="TODAS"),Q2059/5,Q2059)</f>
        <v>0</v>
      </c>
      <c r="T2059" s="53" t="str">
        <f t="shared" ref="T2059:X2109" si="107">IF(OR(COUNTIF($D2059,"*"&amp;T$5&amp;"*")&gt;0,$D2059="GRUPO TEPSA"),T$5,"")</f>
        <v/>
      </c>
      <c r="U2059" s="53" t="str">
        <f t="shared" si="107"/>
        <v/>
      </c>
      <c r="V2059" s="53" t="str">
        <f t="shared" si="107"/>
        <v/>
      </c>
      <c r="W2059" s="53" t="str">
        <f t="shared" si="107"/>
        <v/>
      </c>
      <c r="X2059" s="53" t="str">
        <f t="shared" si="107"/>
        <v/>
      </c>
    </row>
    <row r="2060" spans="18:24" hidden="1" x14ac:dyDescent="0.3">
      <c r="R2060">
        <f t="shared" si="105"/>
        <v>0</v>
      </c>
      <c r="S2060">
        <f t="shared" si="106"/>
        <v>0</v>
      </c>
      <c r="T2060" s="53" t="str">
        <f t="shared" si="107"/>
        <v/>
      </c>
      <c r="U2060" s="53" t="str">
        <f t="shared" si="107"/>
        <v/>
      </c>
      <c r="V2060" s="53" t="str">
        <f t="shared" si="107"/>
        <v/>
      </c>
      <c r="W2060" s="53" t="str">
        <f t="shared" si="107"/>
        <v/>
      </c>
      <c r="X2060" s="53" t="str">
        <f t="shared" si="107"/>
        <v/>
      </c>
    </row>
    <row r="2061" spans="18:24" hidden="1" x14ac:dyDescent="0.3">
      <c r="R2061">
        <f t="shared" si="105"/>
        <v>0</v>
      </c>
      <c r="S2061">
        <f t="shared" si="106"/>
        <v>0</v>
      </c>
      <c r="T2061" s="53" t="str">
        <f t="shared" si="107"/>
        <v/>
      </c>
      <c r="U2061" s="53" t="str">
        <f t="shared" si="107"/>
        <v/>
      </c>
      <c r="V2061" s="53" t="str">
        <f t="shared" si="107"/>
        <v/>
      </c>
      <c r="W2061" s="53" t="str">
        <f t="shared" si="107"/>
        <v/>
      </c>
      <c r="X2061" s="53" t="str">
        <f t="shared" si="107"/>
        <v/>
      </c>
    </row>
    <row r="2062" spans="18:24" hidden="1" x14ac:dyDescent="0.3">
      <c r="R2062">
        <f t="shared" si="105"/>
        <v>0</v>
      </c>
      <c r="S2062">
        <f t="shared" si="106"/>
        <v>0</v>
      </c>
      <c r="T2062" s="53" t="str">
        <f t="shared" si="107"/>
        <v/>
      </c>
      <c r="U2062" s="53" t="str">
        <f t="shared" si="107"/>
        <v/>
      </c>
      <c r="V2062" s="53" t="str">
        <f t="shared" si="107"/>
        <v/>
      </c>
      <c r="W2062" s="53" t="str">
        <f t="shared" si="107"/>
        <v/>
      </c>
      <c r="X2062" s="53" t="str">
        <f t="shared" si="107"/>
        <v/>
      </c>
    </row>
    <row r="2063" spans="18:24" hidden="1" x14ac:dyDescent="0.3">
      <c r="R2063">
        <f t="shared" si="105"/>
        <v>0</v>
      </c>
      <c r="S2063">
        <f t="shared" si="106"/>
        <v>0</v>
      </c>
      <c r="T2063" s="53" t="str">
        <f t="shared" si="107"/>
        <v/>
      </c>
      <c r="U2063" s="53" t="str">
        <f t="shared" si="107"/>
        <v/>
      </c>
      <c r="V2063" s="53" t="str">
        <f t="shared" si="107"/>
        <v/>
      </c>
      <c r="W2063" s="53" t="str">
        <f t="shared" si="107"/>
        <v/>
      </c>
      <c r="X2063" s="53" t="str">
        <f t="shared" si="107"/>
        <v/>
      </c>
    </row>
    <row r="2064" spans="18:24" hidden="1" x14ac:dyDescent="0.3">
      <c r="R2064">
        <f t="shared" si="105"/>
        <v>0</v>
      </c>
      <c r="S2064">
        <f t="shared" si="106"/>
        <v>0</v>
      </c>
      <c r="T2064" s="53" t="str">
        <f t="shared" si="107"/>
        <v/>
      </c>
      <c r="U2064" s="53" t="str">
        <f t="shared" si="107"/>
        <v/>
      </c>
      <c r="V2064" s="53" t="str">
        <f t="shared" si="107"/>
        <v/>
      </c>
      <c r="W2064" s="53" t="str">
        <f t="shared" si="107"/>
        <v/>
      </c>
      <c r="X2064" s="53" t="str">
        <f t="shared" si="107"/>
        <v/>
      </c>
    </row>
    <row r="2065" spans="18:24" hidden="1" x14ac:dyDescent="0.3">
      <c r="R2065">
        <f t="shared" si="105"/>
        <v>0</v>
      </c>
      <c r="S2065">
        <f t="shared" si="106"/>
        <v>0</v>
      </c>
      <c r="T2065" s="53" t="str">
        <f t="shared" si="107"/>
        <v/>
      </c>
      <c r="U2065" s="53" t="str">
        <f t="shared" si="107"/>
        <v/>
      </c>
      <c r="V2065" s="53" t="str">
        <f t="shared" si="107"/>
        <v/>
      </c>
      <c r="W2065" s="53" t="str">
        <f t="shared" si="107"/>
        <v/>
      </c>
      <c r="X2065" s="53" t="str">
        <f t="shared" si="107"/>
        <v/>
      </c>
    </row>
    <row r="2066" spans="18:24" hidden="1" x14ac:dyDescent="0.3">
      <c r="R2066">
        <f t="shared" si="105"/>
        <v>0</v>
      </c>
      <c r="S2066">
        <f t="shared" si="106"/>
        <v>0</v>
      </c>
      <c r="T2066" s="53" t="str">
        <f t="shared" si="107"/>
        <v/>
      </c>
      <c r="U2066" s="53" t="str">
        <f t="shared" si="107"/>
        <v/>
      </c>
      <c r="V2066" s="53" t="str">
        <f t="shared" si="107"/>
        <v/>
      </c>
      <c r="W2066" s="53" t="str">
        <f t="shared" si="107"/>
        <v/>
      </c>
      <c r="X2066" s="53" t="str">
        <f t="shared" si="107"/>
        <v/>
      </c>
    </row>
    <row r="2067" spans="18:24" hidden="1" x14ac:dyDescent="0.3">
      <c r="R2067">
        <f t="shared" si="105"/>
        <v>0</v>
      </c>
      <c r="S2067">
        <f t="shared" si="106"/>
        <v>0</v>
      </c>
      <c r="T2067" s="53" t="str">
        <f t="shared" si="107"/>
        <v/>
      </c>
      <c r="U2067" s="53" t="str">
        <f t="shared" si="107"/>
        <v/>
      </c>
      <c r="V2067" s="53" t="str">
        <f t="shared" si="107"/>
        <v/>
      </c>
      <c r="W2067" s="53" t="str">
        <f t="shared" si="107"/>
        <v/>
      </c>
      <c r="X2067" s="53" t="str">
        <f t="shared" si="107"/>
        <v/>
      </c>
    </row>
    <row r="2068" spans="18:24" hidden="1" x14ac:dyDescent="0.3">
      <c r="R2068">
        <f t="shared" si="105"/>
        <v>0</v>
      </c>
      <c r="S2068">
        <f t="shared" si="106"/>
        <v>0</v>
      </c>
      <c r="T2068" s="53" t="str">
        <f t="shared" si="107"/>
        <v/>
      </c>
      <c r="U2068" s="53" t="str">
        <f t="shared" si="107"/>
        <v/>
      </c>
      <c r="V2068" s="53" t="str">
        <f t="shared" si="107"/>
        <v/>
      </c>
      <c r="W2068" s="53" t="str">
        <f t="shared" si="107"/>
        <v/>
      </c>
      <c r="X2068" s="53" t="str">
        <f t="shared" si="107"/>
        <v/>
      </c>
    </row>
    <row r="2069" spans="18:24" hidden="1" x14ac:dyDescent="0.3">
      <c r="R2069">
        <f t="shared" si="105"/>
        <v>0</v>
      </c>
      <c r="S2069">
        <f t="shared" si="106"/>
        <v>0</v>
      </c>
      <c r="T2069" s="53" t="str">
        <f t="shared" si="107"/>
        <v/>
      </c>
      <c r="U2069" s="53" t="str">
        <f t="shared" si="107"/>
        <v/>
      </c>
      <c r="V2069" s="53" t="str">
        <f t="shared" si="107"/>
        <v/>
      </c>
      <c r="W2069" s="53" t="str">
        <f t="shared" si="107"/>
        <v/>
      </c>
      <c r="X2069" s="53" t="str">
        <f t="shared" si="107"/>
        <v/>
      </c>
    </row>
    <row r="2070" spans="18:24" hidden="1" x14ac:dyDescent="0.3">
      <c r="R2070">
        <f t="shared" si="105"/>
        <v>0</v>
      </c>
      <c r="S2070">
        <f t="shared" si="106"/>
        <v>0</v>
      </c>
      <c r="T2070" s="53" t="str">
        <f t="shared" si="107"/>
        <v/>
      </c>
      <c r="U2070" s="53" t="str">
        <f t="shared" si="107"/>
        <v/>
      </c>
      <c r="V2070" s="53" t="str">
        <f t="shared" si="107"/>
        <v/>
      </c>
      <c r="W2070" s="53" t="str">
        <f t="shared" si="107"/>
        <v/>
      </c>
      <c r="X2070" s="53" t="str">
        <f t="shared" si="107"/>
        <v/>
      </c>
    </row>
    <row r="2071" spans="18:24" hidden="1" x14ac:dyDescent="0.3">
      <c r="R2071">
        <f t="shared" si="105"/>
        <v>0</v>
      </c>
      <c r="S2071">
        <f t="shared" si="106"/>
        <v>0</v>
      </c>
      <c r="T2071" s="53" t="str">
        <f t="shared" si="107"/>
        <v/>
      </c>
      <c r="U2071" s="53" t="str">
        <f t="shared" si="107"/>
        <v/>
      </c>
      <c r="V2071" s="53" t="str">
        <f t="shared" si="107"/>
        <v/>
      </c>
      <c r="W2071" s="53" t="str">
        <f t="shared" si="107"/>
        <v/>
      </c>
      <c r="X2071" s="53" t="str">
        <f t="shared" si="107"/>
        <v/>
      </c>
    </row>
    <row r="2072" spans="18:24" hidden="1" x14ac:dyDescent="0.3">
      <c r="R2072">
        <f t="shared" si="105"/>
        <v>0</v>
      </c>
      <c r="S2072">
        <f t="shared" si="106"/>
        <v>0</v>
      </c>
      <c r="T2072" s="53" t="str">
        <f t="shared" si="107"/>
        <v/>
      </c>
      <c r="U2072" s="53" t="str">
        <f t="shared" si="107"/>
        <v/>
      </c>
      <c r="V2072" s="53" t="str">
        <f t="shared" si="107"/>
        <v/>
      </c>
      <c r="W2072" s="53" t="str">
        <f t="shared" si="107"/>
        <v/>
      </c>
      <c r="X2072" s="53" t="str">
        <f t="shared" si="107"/>
        <v/>
      </c>
    </row>
    <row r="2073" spans="18:24" hidden="1" x14ac:dyDescent="0.3">
      <c r="R2073">
        <f t="shared" si="105"/>
        <v>0</v>
      </c>
      <c r="S2073">
        <f t="shared" si="106"/>
        <v>0</v>
      </c>
      <c r="T2073" s="53" t="str">
        <f t="shared" si="107"/>
        <v/>
      </c>
      <c r="U2073" s="53" t="str">
        <f t="shared" si="107"/>
        <v/>
      </c>
      <c r="V2073" s="53" t="str">
        <f t="shared" si="107"/>
        <v/>
      </c>
      <c r="W2073" s="53" t="str">
        <f t="shared" si="107"/>
        <v/>
      </c>
      <c r="X2073" s="53" t="str">
        <f t="shared" si="107"/>
        <v/>
      </c>
    </row>
    <row r="2074" spans="18:24" hidden="1" x14ac:dyDescent="0.3">
      <c r="R2074">
        <f t="shared" si="105"/>
        <v>0</v>
      </c>
      <c r="S2074">
        <f t="shared" si="106"/>
        <v>0</v>
      </c>
      <c r="T2074" s="53" t="str">
        <f t="shared" si="107"/>
        <v/>
      </c>
      <c r="U2074" s="53" t="str">
        <f t="shared" si="107"/>
        <v/>
      </c>
      <c r="V2074" s="53" t="str">
        <f t="shared" si="107"/>
        <v/>
      </c>
      <c r="W2074" s="53" t="str">
        <f t="shared" si="107"/>
        <v/>
      </c>
      <c r="X2074" s="53" t="str">
        <f t="shared" si="107"/>
        <v/>
      </c>
    </row>
    <row r="2075" spans="18:24" hidden="1" x14ac:dyDescent="0.3">
      <c r="R2075">
        <f t="shared" si="105"/>
        <v>0</v>
      </c>
      <c r="S2075">
        <f t="shared" si="106"/>
        <v>0</v>
      </c>
      <c r="T2075" s="53" t="str">
        <f t="shared" si="107"/>
        <v/>
      </c>
      <c r="U2075" s="53" t="str">
        <f t="shared" si="107"/>
        <v/>
      </c>
      <c r="V2075" s="53" t="str">
        <f t="shared" si="107"/>
        <v/>
      </c>
      <c r="W2075" s="53" t="str">
        <f t="shared" si="107"/>
        <v/>
      </c>
      <c r="X2075" s="53" t="str">
        <f t="shared" si="107"/>
        <v/>
      </c>
    </row>
    <row r="2076" spans="18:24" hidden="1" x14ac:dyDescent="0.3">
      <c r="R2076">
        <f t="shared" si="105"/>
        <v>0</v>
      </c>
      <c r="S2076">
        <f t="shared" si="106"/>
        <v>0</v>
      </c>
      <c r="T2076" s="53" t="str">
        <f t="shared" si="107"/>
        <v/>
      </c>
      <c r="U2076" s="53" t="str">
        <f t="shared" si="107"/>
        <v/>
      </c>
      <c r="V2076" s="53" t="str">
        <f t="shared" si="107"/>
        <v/>
      </c>
      <c r="W2076" s="53" t="str">
        <f t="shared" si="107"/>
        <v/>
      </c>
      <c r="X2076" s="53" t="str">
        <f t="shared" si="107"/>
        <v/>
      </c>
    </row>
    <row r="2077" spans="18:24" hidden="1" x14ac:dyDescent="0.3">
      <c r="R2077">
        <f t="shared" si="105"/>
        <v>0</v>
      </c>
      <c r="S2077">
        <f t="shared" si="106"/>
        <v>0</v>
      </c>
      <c r="T2077" s="53" t="str">
        <f t="shared" si="107"/>
        <v/>
      </c>
      <c r="U2077" s="53" t="str">
        <f t="shared" si="107"/>
        <v/>
      </c>
      <c r="V2077" s="53" t="str">
        <f t="shared" si="107"/>
        <v/>
      </c>
      <c r="W2077" s="53" t="str">
        <f t="shared" si="107"/>
        <v/>
      </c>
      <c r="X2077" s="53" t="str">
        <f t="shared" si="107"/>
        <v/>
      </c>
    </row>
    <row r="2078" spans="18:24" hidden="1" x14ac:dyDescent="0.3">
      <c r="R2078">
        <f t="shared" si="105"/>
        <v>0</v>
      </c>
      <c r="S2078">
        <f t="shared" si="106"/>
        <v>0</v>
      </c>
      <c r="T2078" s="53" t="str">
        <f t="shared" si="107"/>
        <v/>
      </c>
      <c r="U2078" s="53" t="str">
        <f t="shared" si="107"/>
        <v/>
      </c>
      <c r="V2078" s="53" t="str">
        <f t="shared" si="107"/>
        <v/>
      </c>
      <c r="W2078" s="53" t="str">
        <f t="shared" si="107"/>
        <v/>
      </c>
      <c r="X2078" s="53" t="str">
        <f t="shared" si="107"/>
        <v/>
      </c>
    </row>
    <row r="2079" spans="18:24" hidden="1" x14ac:dyDescent="0.3">
      <c r="R2079">
        <f t="shared" si="105"/>
        <v>0</v>
      </c>
      <c r="S2079">
        <f t="shared" si="106"/>
        <v>0</v>
      </c>
      <c r="T2079" s="53" t="str">
        <f t="shared" si="107"/>
        <v/>
      </c>
      <c r="U2079" s="53" t="str">
        <f t="shared" si="107"/>
        <v/>
      </c>
      <c r="V2079" s="53" t="str">
        <f t="shared" si="107"/>
        <v/>
      </c>
      <c r="W2079" s="53" t="str">
        <f t="shared" si="107"/>
        <v/>
      </c>
      <c r="X2079" s="53" t="str">
        <f t="shared" si="107"/>
        <v/>
      </c>
    </row>
    <row r="2080" spans="18:24" hidden="1" x14ac:dyDescent="0.3">
      <c r="R2080">
        <f t="shared" si="105"/>
        <v>0</v>
      </c>
      <c r="S2080">
        <f t="shared" si="106"/>
        <v>0</v>
      </c>
      <c r="T2080" s="53" t="str">
        <f t="shared" si="107"/>
        <v/>
      </c>
      <c r="U2080" s="53" t="str">
        <f t="shared" si="107"/>
        <v/>
      </c>
      <c r="V2080" s="53" t="str">
        <f t="shared" si="107"/>
        <v/>
      </c>
      <c r="W2080" s="53" t="str">
        <f t="shared" si="107"/>
        <v/>
      </c>
      <c r="X2080" s="53" t="str">
        <f t="shared" si="107"/>
        <v/>
      </c>
    </row>
    <row r="2081" spans="18:24" hidden="1" x14ac:dyDescent="0.3">
      <c r="R2081">
        <f t="shared" si="105"/>
        <v>0</v>
      </c>
      <c r="S2081">
        <f t="shared" si="106"/>
        <v>0</v>
      </c>
      <c r="T2081" s="53" t="str">
        <f t="shared" si="107"/>
        <v/>
      </c>
      <c r="U2081" s="53" t="str">
        <f t="shared" si="107"/>
        <v/>
      </c>
      <c r="V2081" s="53" t="str">
        <f t="shared" si="107"/>
        <v/>
      </c>
      <c r="W2081" s="53" t="str">
        <f t="shared" si="107"/>
        <v/>
      </c>
      <c r="X2081" s="53" t="str">
        <f t="shared" si="107"/>
        <v/>
      </c>
    </row>
    <row r="2082" spans="18:24" hidden="1" x14ac:dyDescent="0.3">
      <c r="R2082">
        <f t="shared" si="105"/>
        <v>0</v>
      </c>
      <c r="S2082">
        <f t="shared" si="106"/>
        <v>0</v>
      </c>
      <c r="T2082" s="53" t="str">
        <f t="shared" si="107"/>
        <v/>
      </c>
      <c r="U2082" s="53" t="str">
        <f t="shared" si="107"/>
        <v/>
      </c>
      <c r="V2082" s="53" t="str">
        <f t="shared" si="107"/>
        <v/>
      </c>
      <c r="W2082" s="53" t="str">
        <f t="shared" si="107"/>
        <v/>
      </c>
      <c r="X2082" s="53" t="str">
        <f t="shared" si="107"/>
        <v/>
      </c>
    </row>
    <row r="2083" spans="18:24" hidden="1" x14ac:dyDescent="0.3">
      <c r="R2083">
        <f t="shared" si="105"/>
        <v>0</v>
      </c>
      <c r="S2083">
        <f t="shared" si="106"/>
        <v>0</v>
      </c>
      <c r="T2083" s="53" t="str">
        <f t="shared" si="107"/>
        <v/>
      </c>
      <c r="U2083" s="53" t="str">
        <f t="shared" si="107"/>
        <v/>
      </c>
      <c r="V2083" s="53" t="str">
        <f t="shared" si="107"/>
        <v/>
      </c>
      <c r="W2083" s="53" t="str">
        <f t="shared" si="107"/>
        <v/>
      </c>
      <c r="X2083" s="53" t="str">
        <f t="shared" si="107"/>
        <v/>
      </c>
    </row>
    <row r="2084" spans="18:24" hidden="1" x14ac:dyDescent="0.3">
      <c r="R2084">
        <f t="shared" si="105"/>
        <v>0</v>
      </c>
      <c r="S2084">
        <f t="shared" si="106"/>
        <v>0</v>
      </c>
      <c r="T2084" s="53" t="str">
        <f t="shared" si="107"/>
        <v/>
      </c>
      <c r="U2084" s="53" t="str">
        <f t="shared" si="107"/>
        <v/>
      </c>
      <c r="V2084" s="53" t="str">
        <f t="shared" si="107"/>
        <v/>
      </c>
      <c r="W2084" s="53" t="str">
        <f t="shared" si="107"/>
        <v/>
      </c>
      <c r="X2084" s="53" t="str">
        <f t="shared" si="107"/>
        <v/>
      </c>
    </row>
    <row r="2085" spans="18:24" hidden="1" x14ac:dyDescent="0.3">
      <c r="R2085">
        <f t="shared" si="105"/>
        <v>0</v>
      </c>
      <c r="S2085">
        <f t="shared" si="106"/>
        <v>0</v>
      </c>
      <c r="T2085" s="53" t="str">
        <f t="shared" si="107"/>
        <v/>
      </c>
      <c r="U2085" s="53" t="str">
        <f t="shared" si="107"/>
        <v/>
      </c>
      <c r="V2085" s="53" t="str">
        <f t="shared" si="107"/>
        <v/>
      </c>
      <c r="W2085" s="53" t="str">
        <f t="shared" si="107"/>
        <v/>
      </c>
      <c r="X2085" s="53" t="str">
        <f t="shared" si="107"/>
        <v/>
      </c>
    </row>
    <row r="2086" spans="18:24" hidden="1" x14ac:dyDescent="0.3">
      <c r="R2086">
        <f t="shared" si="105"/>
        <v>0</v>
      </c>
      <c r="S2086">
        <f t="shared" si="106"/>
        <v>0</v>
      </c>
      <c r="T2086" s="53" t="str">
        <f t="shared" si="107"/>
        <v/>
      </c>
      <c r="U2086" s="53" t="str">
        <f t="shared" si="107"/>
        <v/>
      </c>
      <c r="V2086" s="53" t="str">
        <f t="shared" si="107"/>
        <v/>
      </c>
      <c r="W2086" s="53" t="str">
        <f t="shared" si="107"/>
        <v/>
      </c>
      <c r="X2086" s="53" t="str">
        <f t="shared" si="107"/>
        <v/>
      </c>
    </row>
    <row r="2087" spans="18:24" hidden="1" x14ac:dyDescent="0.3">
      <c r="R2087">
        <f t="shared" si="105"/>
        <v>0</v>
      </c>
      <c r="S2087">
        <f t="shared" si="106"/>
        <v>0</v>
      </c>
      <c r="T2087" s="53" t="str">
        <f t="shared" si="107"/>
        <v/>
      </c>
      <c r="U2087" s="53" t="str">
        <f t="shared" si="107"/>
        <v/>
      </c>
      <c r="V2087" s="53" t="str">
        <f t="shared" si="107"/>
        <v/>
      </c>
      <c r="W2087" s="53" t="str">
        <f t="shared" si="107"/>
        <v/>
      </c>
      <c r="X2087" s="53" t="str">
        <f t="shared" si="107"/>
        <v/>
      </c>
    </row>
    <row r="2088" spans="18:24" hidden="1" x14ac:dyDescent="0.3">
      <c r="R2088">
        <f t="shared" si="105"/>
        <v>0</v>
      </c>
      <c r="S2088">
        <f t="shared" si="106"/>
        <v>0</v>
      </c>
      <c r="T2088" s="53" t="str">
        <f t="shared" si="107"/>
        <v/>
      </c>
      <c r="U2088" s="53" t="str">
        <f t="shared" si="107"/>
        <v/>
      </c>
      <c r="V2088" s="53" t="str">
        <f t="shared" si="107"/>
        <v/>
      </c>
      <c r="W2088" s="53" t="str">
        <f t="shared" si="107"/>
        <v/>
      </c>
      <c r="X2088" s="53" t="str">
        <f t="shared" si="107"/>
        <v/>
      </c>
    </row>
    <row r="2089" spans="18:24" hidden="1" x14ac:dyDescent="0.3">
      <c r="R2089">
        <f t="shared" si="105"/>
        <v>0</v>
      </c>
      <c r="S2089">
        <f t="shared" si="106"/>
        <v>0</v>
      </c>
      <c r="T2089" s="53" t="str">
        <f t="shared" si="107"/>
        <v/>
      </c>
      <c r="U2089" s="53" t="str">
        <f t="shared" si="107"/>
        <v/>
      </c>
      <c r="V2089" s="53" t="str">
        <f t="shared" si="107"/>
        <v/>
      </c>
      <c r="W2089" s="53" t="str">
        <f t="shared" si="107"/>
        <v/>
      </c>
      <c r="X2089" s="53" t="str">
        <f t="shared" si="107"/>
        <v/>
      </c>
    </row>
    <row r="2090" spans="18:24" hidden="1" x14ac:dyDescent="0.3">
      <c r="R2090">
        <f t="shared" si="105"/>
        <v>0</v>
      </c>
      <c r="S2090">
        <f t="shared" si="106"/>
        <v>0</v>
      </c>
      <c r="T2090" s="53" t="str">
        <f t="shared" si="107"/>
        <v/>
      </c>
      <c r="U2090" s="53" t="str">
        <f t="shared" si="107"/>
        <v/>
      </c>
      <c r="V2090" s="53" t="str">
        <f t="shared" si="107"/>
        <v/>
      </c>
      <c r="W2090" s="53" t="str">
        <f t="shared" si="107"/>
        <v/>
      </c>
      <c r="X2090" s="53" t="str">
        <f t="shared" si="107"/>
        <v/>
      </c>
    </row>
    <row r="2091" spans="18:24" hidden="1" x14ac:dyDescent="0.3">
      <c r="R2091">
        <f t="shared" si="105"/>
        <v>0</v>
      </c>
      <c r="S2091">
        <f t="shared" si="106"/>
        <v>0</v>
      </c>
      <c r="T2091" s="53" t="str">
        <f t="shared" si="107"/>
        <v/>
      </c>
      <c r="U2091" s="53" t="str">
        <f t="shared" si="107"/>
        <v/>
      </c>
      <c r="V2091" s="53" t="str">
        <f t="shared" si="107"/>
        <v/>
      </c>
      <c r="W2091" s="53" t="str">
        <f t="shared" si="107"/>
        <v/>
      </c>
      <c r="X2091" s="53" t="str">
        <f t="shared" si="107"/>
        <v/>
      </c>
    </row>
    <row r="2092" spans="18:24" hidden="1" x14ac:dyDescent="0.3">
      <c r="R2092">
        <f t="shared" si="105"/>
        <v>0</v>
      </c>
      <c r="S2092">
        <f t="shared" si="106"/>
        <v>0</v>
      </c>
      <c r="T2092" s="53" t="str">
        <f t="shared" si="107"/>
        <v/>
      </c>
      <c r="U2092" s="53" t="str">
        <f t="shared" si="107"/>
        <v/>
      </c>
      <c r="V2092" s="53" t="str">
        <f t="shared" si="107"/>
        <v/>
      </c>
      <c r="W2092" s="53" t="str">
        <f t="shared" si="107"/>
        <v/>
      </c>
      <c r="X2092" s="53" t="str">
        <f t="shared" si="107"/>
        <v/>
      </c>
    </row>
    <row r="2093" spans="18:24" hidden="1" x14ac:dyDescent="0.3">
      <c r="R2093">
        <f t="shared" si="105"/>
        <v>0</v>
      </c>
      <c r="S2093">
        <f t="shared" si="106"/>
        <v>0</v>
      </c>
      <c r="T2093" s="53" t="str">
        <f t="shared" si="107"/>
        <v/>
      </c>
      <c r="U2093" s="53" t="str">
        <f t="shared" si="107"/>
        <v/>
      </c>
      <c r="V2093" s="53" t="str">
        <f t="shared" si="107"/>
        <v/>
      </c>
      <c r="W2093" s="53" t="str">
        <f t="shared" si="107"/>
        <v/>
      </c>
      <c r="X2093" s="53" t="str">
        <f t="shared" si="107"/>
        <v/>
      </c>
    </row>
    <row r="2094" spans="18:24" hidden="1" x14ac:dyDescent="0.3">
      <c r="R2094">
        <f t="shared" si="105"/>
        <v>0</v>
      </c>
      <c r="S2094">
        <f t="shared" si="106"/>
        <v>0</v>
      </c>
      <c r="T2094" s="53" t="str">
        <f t="shared" si="107"/>
        <v/>
      </c>
      <c r="U2094" s="53" t="str">
        <f t="shared" si="107"/>
        <v/>
      </c>
      <c r="V2094" s="53" t="str">
        <f t="shared" si="107"/>
        <v/>
      </c>
      <c r="W2094" s="53" t="str">
        <f t="shared" si="107"/>
        <v/>
      </c>
      <c r="X2094" s="53" t="str">
        <f t="shared" si="107"/>
        <v/>
      </c>
    </row>
    <row r="2095" spans="18:24" hidden="1" x14ac:dyDescent="0.3">
      <c r="R2095">
        <f t="shared" si="105"/>
        <v>0</v>
      </c>
      <c r="S2095">
        <f t="shared" si="106"/>
        <v>0</v>
      </c>
      <c r="T2095" s="53" t="str">
        <f t="shared" si="107"/>
        <v/>
      </c>
      <c r="U2095" s="53" t="str">
        <f t="shared" si="107"/>
        <v/>
      </c>
      <c r="V2095" s="53" t="str">
        <f t="shared" si="107"/>
        <v/>
      </c>
      <c r="W2095" s="53" t="str">
        <f t="shared" si="107"/>
        <v/>
      </c>
      <c r="X2095" s="53" t="str">
        <f t="shared" si="107"/>
        <v/>
      </c>
    </row>
    <row r="2096" spans="18:24" hidden="1" x14ac:dyDescent="0.3">
      <c r="R2096">
        <f t="shared" si="105"/>
        <v>0</v>
      </c>
      <c r="S2096">
        <f t="shared" si="106"/>
        <v>0</v>
      </c>
      <c r="T2096" s="53" t="str">
        <f t="shared" si="107"/>
        <v/>
      </c>
      <c r="U2096" s="53" t="str">
        <f t="shared" si="107"/>
        <v/>
      </c>
      <c r="V2096" s="53" t="str">
        <f t="shared" si="107"/>
        <v/>
      </c>
      <c r="W2096" s="53" t="str">
        <f t="shared" si="107"/>
        <v/>
      </c>
      <c r="X2096" s="53" t="str">
        <f t="shared" si="107"/>
        <v/>
      </c>
    </row>
    <row r="2097" spans="18:24" hidden="1" x14ac:dyDescent="0.3">
      <c r="R2097">
        <f t="shared" si="105"/>
        <v>0</v>
      </c>
      <c r="S2097">
        <f t="shared" si="106"/>
        <v>0</v>
      </c>
      <c r="T2097" s="53" t="str">
        <f t="shared" si="107"/>
        <v/>
      </c>
      <c r="U2097" s="53" t="str">
        <f t="shared" si="107"/>
        <v/>
      </c>
      <c r="V2097" s="53" t="str">
        <f t="shared" si="107"/>
        <v/>
      </c>
      <c r="W2097" s="53" t="str">
        <f t="shared" si="107"/>
        <v/>
      </c>
      <c r="X2097" s="53" t="str">
        <f t="shared" si="107"/>
        <v/>
      </c>
    </row>
    <row r="2098" spans="18:24" hidden="1" x14ac:dyDescent="0.3">
      <c r="R2098">
        <f t="shared" si="105"/>
        <v>0</v>
      </c>
      <c r="S2098">
        <f t="shared" si="106"/>
        <v>0</v>
      </c>
      <c r="T2098" s="53" t="str">
        <f t="shared" si="107"/>
        <v/>
      </c>
      <c r="U2098" s="53" t="str">
        <f t="shared" si="107"/>
        <v/>
      </c>
      <c r="V2098" s="53" t="str">
        <f t="shared" si="107"/>
        <v/>
      </c>
      <c r="W2098" s="53" t="str">
        <f t="shared" si="107"/>
        <v/>
      </c>
      <c r="X2098" s="53" t="str">
        <f t="shared" si="107"/>
        <v/>
      </c>
    </row>
    <row r="2099" spans="18:24" hidden="1" x14ac:dyDescent="0.3">
      <c r="R2099">
        <f t="shared" si="105"/>
        <v>0</v>
      </c>
      <c r="S2099">
        <f t="shared" si="106"/>
        <v>0</v>
      </c>
      <c r="T2099" s="53" t="str">
        <f t="shared" si="107"/>
        <v/>
      </c>
      <c r="U2099" s="53" t="str">
        <f t="shared" si="107"/>
        <v/>
      </c>
      <c r="V2099" s="53" t="str">
        <f t="shared" si="107"/>
        <v/>
      </c>
      <c r="W2099" s="53" t="str">
        <f t="shared" si="107"/>
        <v/>
      </c>
      <c r="X2099" s="53" t="str">
        <f t="shared" si="107"/>
        <v/>
      </c>
    </row>
    <row r="2100" spans="18:24" hidden="1" x14ac:dyDescent="0.3">
      <c r="R2100">
        <f t="shared" si="105"/>
        <v>0</v>
      </c>
      <c r="S2100">
        <f t="shared" si="106"/>
        <v>0</v>
      </c>
      <c r="T2100" s="53" t="str">
        <f t="shared" si="107"/>
        <v/>
      </c>
      <c r="U2100" s="53" t="str">
        <f t="shared" si="107"/>
        <v/>
      </c>
      <c r="V2100" s="53" t="str">
        <f t="shared" si="107"/>
        <v/>
      </c>
      <c r="W2100" s="53" t="str">
        <f t="shared" si="107"/>
        <v/>
      </c>
      <c r="X2100" s="53" t="str">
        <f t="shared" si="107"/>
        <v/>
      </c>
    </row>
    <row r="2101" spans="18:24" hidden="1" x14ac:dyDescent="0.3">
      <c r="R2101">
        <f t="shared" si="105"/>
        <v>0</v>
      </c>
      <c r="S2101">
        <f t="shared" si="106"/>
        <v>0</v>
      </c>
      <c r="T2101" s="53" t="str">
        <f t="shared" si="107"/>
        <v/>
      </c>
      <c r="U2101" s="53" t="str">
        <f t="shared" si="107"/>
        <v/>
      </c>
      <c r="V2101" s="53" t="str">
        <f t="shared" si="107"/>
        <v/>
      </c>
      <c r="W2101" s="53" t="str">
        <f t="shared" si="107"/>
        <v/>
      </c>
      <c r="X2101" s="53" t="str">
        <f t="shared" si="107"/>
        <v/>
      </c>
    </row>
    <row r="2102" spans="18:24" hidden="1" x14ac:dyDescent="0.3">
      <c r="R2102">
        <f t="shared" si="105"/>
        <v>0</v>
      </c>
      <c r="S2102">
        <f t="shared" si="106"/>
        <v>0</v>
      </c>
      <c r="T2102" s="53" t="str">
        <f t="shared" si="107"/>
        <v/>
      </c>
      <c r="U2102" s="53" t="str">
        <f t="shared" si="107"/>
        <v/>
      </c>
      <c r="V2102" s="53" t="str">
        <f t="shared" si="107"/>
        <v/>
      </c>
      <c r="W2102" s="53" t="str">
        <f t="shared" si="107"/>
        <v/>
      </c>
      <c r="X2102" s="53" t="str">
        <f t="shared" si="107"/>
        <v/>
      </c>
    </row>
    <row r="2103" spans="18:24" hidden="1" x14ac:dyDescent="0.3">
      <c r="R2103">
        <f t="shared" si="105"/>
        <v>0</v>
      </c>
      <c r="S2103">
        <f t="shared" si="106"/>
        <v>0</v>
      </c>
      <c r="T2103" s="53" t="str">
        <f t="shared" si="107"/>
        <v/>
      </c>
      <c r="U2103" s="53" t="str">
        <f t="shared" si="107"/>
        <v/>
      </c>
      <c r="V2103" s="53" t="str">
        <f t="shared" si="107"/>
        <v/>
      </c>
      <c r="W2103" s="53" t="str">
        <f t="shared" si="107"/>
        <v/>
      </c>
      <c r="X2103" s="53" t="str">
        <f t="shared" si="107"/>
        <v/>
      </c>
    </row>
    <row r="2104" spans="18:24" hidden="1" x14ac:dyDescent="0.3">
      <c r="R2104">
        <f t="shared" si="105"/>
        <v>0</v>
      </c>
      <c r="S2104">
        <f t="shared" si="106"/>
        <v>0</v>
      </c>
      <c r="T2104" s="53" t="str">
        <f t="shared" si="107"/>
        <v/>
      </c>
      <c r="U2104" s="53" t="str">
        <f t="shared" si="107"/>
        <v/>
      </c>
      <c r="V2104" s="53" t="str">
        <f t="shared" si="107"/>
        <v/>
      </c>
      <c r="W2104" s="53" t="str">
        <f t="shared" si="107"/>
        <v/>
      </c>
      <c r="X2104" s="53" t="str">
        <f t="shared" si="107"/>
        <v/>
      </c>
    </row>
    <row r="2105" spans="18:24" hidden="1" x14ac:dyDescent="0.3">
      <c r="R2105">
        <f t="shared" si="105"/>
        <v>0</v>
      </c>
      <c r="S2105">
        <f t="shared" si="106"/>
        <v>0</v>
      </c>
      <c r="T2105" s="53" t="str">
        <f t="shared" si="107"/>
        <v/>
      </c>
      <c r="U2105" s="53" t="str">
        <f t="shared" si="107"/>
        <v/>
      </c>
      <c r="V2105" s="53" t="str">
        <f t="shared" si="107"/>
        <v/>
      </c>
      <c r="W2105" s="53" t="str">
        <f t="shared" si="107"/>
        <v/>
      </c>
      <c r="X2105" s="53" t="str">
        <f t="shared" si="107"/>
        <v/>
      </c>
    </row>
    <row r="2106" spans="18:24" hidden="1" x14ac:dyDescent="0.3">
      <c r="R2106">
        <f t="shared" si="105"/>
        <v>0</v>
      </c>
      <c r="S2106">
        <f t="shared" si="106"/>
        <v>0</v>
      </c>
      <c r="T2106" s="53" t="str">
        <f t="shared" si="107"/>
        <v/>
      </c>
      <c r="U2106" s="53" t="str">
        <f t="shared" si="107"/>
        <v/>
      </c>
      <c r="V2106" s="53" t="str">
        <f t="shared" si="107"/>
        <v/>
      </c>
      <c r="W2106" s="53" t="str">
        <f t="shared" si="107"/>
        <v/>
      </c>
      <c r="X2106" s="53" t="str">
        <f t="shared" si="107"/>
        <v/>
      </c>
    </row>
    <row r="2107" spans="18:24" hidden="1" x14ac:dyDescent="0.3">
      <c r="R2107">
        <f t="shared" si="105"/>
        <v>0</v>
      </c>
      <c r="S2107">
        <f t="shared" si="106"/>
        <v>0</v>
      </c>
      <c r="T2107" s="53" t="str">
        <f t="shared" si="107"/>
        <v/>
      </c>
      <c r="U2107" s="53" t="str">
        <f t="shared" si="107"/>
        <v/>
      </c>
      <c r="V2107" s="53" t="str">
        <f t="shared" si="107"/>
        <v/>
      </c>
      <c r="W2107" s="53" t="str">
        <f t="shared" si="107"/>
        <v/>
      </c>
      <c r="X2107" s="53" t="str">
        <f t="shared" si="107"/>
        <v/>
      </c>
    </row>
    <row r="2108" spans="18:24" hidden="1" x14ac:dyDescent="0.3">
      <c r="R2108">
        <f t="shared" si="105"/>
        <v>0</v>
      </c>
      <c r="S2108">
        <f t="shared" si="106"/>
        <v>0</v>
      </c>
      <c r="T2108" s="53" t="str">
        <f t="shared" si="107"/>
        <v/>
      </c>
      <c r="U2108" s="53" t="str">
        <f t="shared" si="107"/>
        <v/>
      </c>
      <c r="V2108" s="53" t="str">
        <f t="shared" si="107"/>
        <v/>
      </c>
      <c r="W2108" s="53" t="str">
        <f t="shared" si="107"/>
        <v/>
      </c>
      <c r="X2108" s="53" t="str">
        <f t="shared" si="107"/>
        <v/>
      </c>
    </row>
    <row r="2109" spans="18:24" hidden="1" x14ac:dyDescent="0.3">
      <c r="R2109">
        <f t="shared" si="105"/>
        <v>0</v>
      </c>
      <c r="S2109">
        <f t="shared" si="106"/>
        <v>0</v>
      </c>
      <c r="T2109" s="53" t="str">
        <f t="shared" si="107"/>
        <v/>
      </c>
      <c r="U2109" s="53" t="str">
        <f t="shared" si="107"/>
        <v/>
      </c>
      <c r="V2109" s="53" t="str">
        <f t="shared" si="107"/>
        <v/>
      </c>
      <c r="W2109" s="53" t="str">
        <f t="shared" si="107"/>
        <v/>
      </c>
      <c r="X2109" s="53" t="str">
        <f t="shared" si="107"/>
        <v/>
      </c>
    </row>
    <row r="2110" spans="18:24" hidden="1" x14ac:dyDescent="0.3">
      <c r="R2110">
        <f t="shared" si="105"/>
        <v>0</v>
      </c>
      <c r="S2110">
        <f t="shared" si="106"/>
        <v>0</v>
      </c>
      <c r="T2110" s="53" t="str">
        <f t="shared" ref="T2110:X2160" si="108">IF(OR(COUNTIF($D2110,"*"&amp;T$5&amp;"*")&gt;0,$D2110="GRUPO TEPSA"),T$5,"")</f>
        <v/>
      </c>
      <c r="U2110" s="53" t="str">
        <f t="shared" si="108"/>
        <v/>
      </c>
      <c r="V2110" s="53" t="str">
        <f t="shared" si="108"/>
        <v/>
      </c>
      <c r="W2110" s="53" t="str">
        <f t="shared" si="108"/>
        <v/>
      </c>
      <c r="X2110" s="53" t="str">
        <f t="shared" si="108"/>
        <v/>
      </c>
    </row>
    <row r="2111" spans="18:24" hidden="1" x14ac:dyDescent="0.3">
      <c r="R2111">
        <f t="shared" si="105"/>
        <v>0</v>
      </c>
      <c r="S2111">
        <f t="shared" si="106"/>
        <v>0</v>
      </c>
      <c r="T2111" s="53" t="str">
        <f t="shared" si="108"/>
        <v/>
      </c>
      <c r="U2111" s="53" t="str">
        <f t="shared" si="108"/>
        <v/>
      </c>
      <c r="V2111" s="53" t="str">
        <f t="shared" si="108"/>
        <v/>
      </c>
      <c r="W2111" s="53" t="str">
        <f t="shared" si="108"/>
        <v/>
      </c>
      <c r="X2111" s="53" t="str">
        <f t="shared" si="108"/>
        <v/>
      </c>
    </row>
    <row r="2112" spans="18:24" hidden="1" x14ac:dyDescent="0.3">
      <c r="R2112">
        <f t="shared" si="105"/>
        <v>0</v>
      </c>
      <c r="S2112">
        <f t="shared" si="106"/>
        <v>0</v>
      </c>
      <c r="T2112" s="53" t="str">
        <f t="shared" si="108"/>
        <v/>
      </c>
      <c r="U2112" s="53" t="str">
        <f t="shared" si="108"/>
        <v/>
      </c>
      <c r="V2112" s="53" t="str">
        <f t="shared" si="108"/>
        <v/>
      </c>
      <c r="W2112" s="53" t="str">
        <f t="shared" si="108"/>
        <v/>
      </c>
      <c r="X2112" s="53" t="str">
        <f t="shared" si="108"/>
        <v/>
      </c>
    </row>
    <row r="2113" spans="18:24" hidden="1" x14ac:dyDescent="0.3">
      <c r="R2113">
        <f t="shared" si="105"/>
        <v>0</v>
      </c>
      <c r="S2113">
        <f t="shared" si="106"/>
        <v>0</v>
      </c>
      <c r="T2113" s="53" t="str">
        <f t="shared" si="108"/>
        <v/>
      </c>
      <c r="U2113" s="53" t="str">
        <f t="shared" si="108"/>
        <v/>
      </c>
      <c r="V2113" s="53" t="str">
        <f t="shared" si="108"/>
        <v/>
      </c>
      <c r="W2113" s="53" t="str">
        <f t="shared" si="108"/>
        <v/>
      </c>
      <c r="X2113" s="53" t="str">
        <f t="shared" si="108"/>
        <v/>
      </c>
    </row>
    <row r="2114" spans="18:24" hidden="1" x14ac:dyDescent="0.3">
      <c r="R2114">
        <f t="shared" si="105"/>
        <v>0</v>
      </c>
      <c r="S2114">
        <f t="shared" si="106"/>
        <v>0</v>
      </c>
      <c r="T2114" s="53" t="str">
        <f t="shared" si="108"/>
        <v/>
      </c>
      <c r="U2114" s="53" t="str">
        <f t="shared" si="108"/>
        <v/>
      </c>
      <c r="V2114" s="53" t="str">
        <f t="shared" si="108"/>
        <v/>
      </c>
      <c r="W2114" s="53" t="str">
        <f t="shared" si="108"/>
        <v/>
      </c>
      <c r="X2114" s="53" t="str">
        <f t="shared" si="108"/>
        <v/>
      </c>
    </row>
    <row r="2115" spans="18:24" hidden="1" x14ac:dyDescent="0.3">
      <c r="R2115">
        <f t="shared" si="105"/>
        <v>0</v>
      </c>
      <c r="S2115">
        <f t="shared" si="106"/>
        <v>0</v>
      </c>
      <c r="T2115" s="53" t="str">
        <f t="shared" si="108"/>
        <v/>
      </c>
      <c r="U2115" s="53" t="str">
        <f t="shared" si="108"/>
        <v/>
      </c>
      <c r="V2115" s="53" t="str">
        <f t="shared" si="108"/>
        <v/>
      </c>
      <c r="W2115" s="53" t="str">
        <f t="shared" si="108"/>
        <v/>
      </c>
      <c r="X2115" s="53" t="str">
        <f t="shared" si="108"/>
        <v/>
      </c>
    </row>
    <row r="2116" spans="18:24" hidden="1" x14ac:dyDescent="0.3">
      <c r="R2116">
        <f t="shared" si="105"/>
        <v>0</v>
      </c>
      <c r="S2116">
        <f t="shared" si="106"/>
        <v>0</v>
      </c>
      <c r="T2116" s="53" t="str">
        <f t="shared" si="108"/>
        <v/>
      </c>
      <c r="U2116" s="53" t="str">
        <f t="shared" si="108"/>
        <v/>
      </c>
      <c r="V2116" s="53" t="str">
        <f t="shared" si="108"/>
        <v/>
      </c>
      <c r="W2116" s="53" t="str">
        <f t="shared" si="108"/>
        <v/>
      </c>
      <c r="X2116" s="53" t="str">
        <f t="shared" si="108"/>
        <v/>
      </c>
    </row>
    <row r="2117" spans="18:24" hidden="1" x14ac:dyDescent="0.3">
      <c r="R2117">
        <f t="shared" si="105"/>
        <v>0</v>
      </c>
      <c r="S2117">
        <f t="shared" si="106"/>
        <v>0</v>
      </c>
      <c r="T2117" s="53" t="str">
        <f t="shared" si="108"/>
        <v/>
      </c>
      <c r="U2117" s="53" t="str">
        <f t="shared" si="108"/>
        <v/>
      </c>
      <c r="V2117" s="53" t="str">
        <f t="shared" si="108"/>
        <v/>
      </c>
      <c r="W2117" s="53" t="str">
        <f t="shared" si="108"/>
        <v/>
      </c>
      <c r="X2117" s="53" t="str">
        <f t="shared" si="108"/>
        <v/>
      </c>
    </row>
    <row r="2118" spans="18:24" hidden="1" x14ac:dyDescent="0.3">
      <c r="R2118">
        <f t="shared" si="105"/>
        <v>0</v>
      </c>
      <c r="S2118">
        <f t="shared" si="106"/>
        <v>0</v>
      </c>
      <c r="T2118" s="53" t="str">
        <f t="shared" si="108"/>
        <v/>
      </c>
      <c r="U2118" s="53" t="str">
        <f t="shared" si="108"/>
        <v/>
      </c>
      <c r="V2118" s="53" t="str">
        <f t="shared" si="108"/>
        <v/>
      </c>
      <c r="W2118" s="53" t="str">
        <f t="shared" si="108"/>
        <v/>
      </c>
      <c r="X2118" s="53" t="str">
        <f t="shared" si="108"/>
        <v/>
      </c>
    </row>
    <row r="2119" spans="18:24" hidden="1" x14ac:dyDescent="0.3">
      <c r="R2119">
        <f t="shared" ref="R2119:R2182" si="109">IF(OR(D2119="GRUPO TEPSA",D2119="TODAS"),P2119/5,P2119)</f>
        <v>0</v>
      </c>
      <c r="S2119">
        <f t="shared" si="106"/>
        <v>0</v>
      </c>
      <c r="T2119" s="53" t="str">
        <f t="shared" si="108"/>
        <v/>
      </c>
      <c r="U2119" s="53" t="str">
        <f t="shared" si="108"/>
        <v/>
      </c>
      <c r="V2119" s="53" t="str">
        <f t="shared" si="108"/>
        <v/>
      </c>
      <c r="W2119" s="53" t="str">
        <f t="shared" si="108"/>
        <v/>
      </c>
      <c r="X2119" s="53" t="str">
        <f t="shared" si="108"/>
        <v/>
      </c>
    </row>
    <row r="2120" spans="18:24" hidden="1" x14ac:dyDescent="0.3">
      <c r="R2120">
        <f t="shared" si="109"/>
        <v>0</v>
      </c>
      <c r="S2120">
        <f t="shared" si="106"/>
        <v>0</v>
      </c>
      <c r="T2120" s="53" t="str">
        <f t="shared" si="108"/>
        <v/>
      </c>
      <c r="U2120" s="53" t="str">
        <f t="shared" si="108"/>
        <v/>
      </c>
      <c r="V2120" s="53" t="str">
        <f t="shared" si="108"/>
        <v/>
      </c>
      <c r="W2120" s="53" t="str">
        <f t="shared" si="108"/>
        <v/>
      </c>
      <c r="X2120" s="53" t="str">
        <f t="shared" si="108"/>
        <v/>
      </c>
    </row>
    <row r="2121" spans="18:24" hidden="1" x14ac:dyDescent="0.3">
      <c r="R2121">
        <f t="shared" si="109"/>
        <v>0</v>
      </c>
      <c r="S2121">
        <f t="shared" si="106"/>
        <v>0</v>
      </c>
      <c r="T2121" s="53" t="str">
        <f t="shared" si="108"/>
        <v/>
      </c>
      <c r="U2121" s="53" t="str">
        <f t="shared" si="108"/>
        <v/>
      </c>
      <c r="V2121" s="53" t="str">
        <f t="shared" si="108"/>
        <v/>
      </c>
      <c r="W2121" s="53" t="str">
        <f t="shared" si="108"/>
        <v/>
      </c>
      <c r="X2121" s="53" t="str">
        <f t="shared" si="108"/>
        <v/>
      </c>
    </row>
    <row r="2122" spans="18:24" hidden="1" x14ac:dyDescent="0.3">
      <c r="R2122">
        <f t="shared" si="109"/>
        <v>0</v>
      </c>
      <c r="S2122">
        <f t="shared" si="106"/>
        <v>0</v>
      </c>
      <c r="T2122" s="53" t="str">
        <f t="shared" si="108"/>
        <v/>
      </c>
      <c r="U2122" s="53" t="str">
        <f t="shared" si="108"/>
        <v/>
      </c>
      <c r="V2122" s="53" t="str">
        <f t="shared" si="108"/>
        <v/>
      </c>
      <c r="W2122" s="53" t="str">
        <f t="shared" si="108"/>
        <v/>
      </c>
      <c r="X2122" s="53" t="str">
        <f t="shared" si="108"/>
        <v/>
      </c>
    </row>
    <row r="2123" spans="18:24" hidden="1" x14ac:dyDescent="0.3">
      <c r="R2123">
        <f t="shared" si="109"/>
        <v>0</v>
      </c>
      <c r="S2123">
        <f t="shared" ref="S2123:S2186" si="110">IF(OR(D2123="GRUPO TEPSA",D2123="TODAS"),Q2123/5,Q2123)</f>
        <v>0</v>
      </c>
      <c r="T2123" s="53" t="str">
        <f t="shared" si="108"/>
        <v/>
      </c>
      <c r="U2123" s="53" t="str">
        <f t="shared" si="108"/>
        <v/>
      </c>
      <c r="V2123" s="53" t="str">
        <f t="shared" si="108"/>
        <v/>
      </c>
      <c r="W2123" s="53" t="str">
        <f t="shared" si="108"/>
        <v/>
      </c>
      <c r="X2123" s="53" t="str">
        <f t="shared" si="108"/>
        <v/>
      </c>
    </row>
    <row r="2124" spans="18:24" hidden="1" x14ac:dyDescent="0.3">
      <c r="R2124">
        <f t="shared" si="109"/>
        <v>0</v>
      </c>
      <c r="S2124">
        <f t="shared" si="110"/>
        <v>0</v>
      </c>
      <c r="T2124" s="53" t="str">
        <f t="shared" si="108"/>
        <v/>
      </c>
      <c r="U2124" s="53" t="str">
        <f t="shared" si="108"/>
        <v/>
      </c>
      <c r="V2124" s="53" t="str">
        <f t="shared" si="108"/>
        <v/>
      </c>
      <c r="W2124" s="53" t="str">
        <f t="shared" si="108"/>
        <v/>
      </c>
      <c r="X2124" s="53" t="str">
        <f t="shared" si="108"/>
        <v/>
      </c>
    </row>
    <row r="2125" spans="18:24" hidden="1" x14ac:dyDescent="0.3">
      <c r="R2125">
        <f t="shared" si="109"/>
        <v>0</v>
      </c>
      <c r="S2125">
        <f t="shared" si="110"/>
        <v>0</v>
      </c>
      <c r="T2125" s="53" t="str">
        <f t="shared" si="108"/>
        <v/>
      </c>
      <c r="U2125" s="53" t="str">
        <f t="shared" si="108"/>
        <v/>
      </c>
      <c r="V2125" s="53" t="str">
        <f t="shared" si="108"/>
        <v/>
      </c>
      <c r="W2125" s="53" t="str">
        <f t="shared" si="108"/>
        <v/>
      </c>
      <c r="X2125" s="53" t="str">
        <f t="shared" si="108"/>
        <v/>
      </c>
    </row>
    <row r="2126" spans="18:24" hidden="1" x14ac:dyDescent="0.3">
      <c r="R2126">
        <f t="shared" si="109"/>
        <v>0</v>
      </c>
      <c r="S2126">
        <f t="shared" si="110"/>
        <v>0</v>
      </c>
      <c r="T2126" s="53" t="str">
        <f t="shared" si="108"/>
        <v/>
      </c>
      <c r="U2126" s="53" t="str">
        <f t="shared" si="108"/>
        <v/>
      </c>
      <c r="V2126" s="53" t="str">
        <f t="shared" si="108"/>
        <v/>
      </c>
      <c r="W2126" s="53" t="str">
        <f t="shared" si="108"/>
        <v/>
      </c>
      <c r="X2126" s="53" t="str">
        <f t="shared" si="108"/>
        <v/>
      </c>
    </row>
    <row r="2127" spans="18:24" hidden="1" x14ac:dyDescent="0.3">
      <c r="R2127">
        <f t="shared" si="109"/>
        <v>0</v>
      </c>
      <c r="S2127">
        <f t="shared" si="110"/>
        <v>0</v>
      </c>
      <c r="T2127" s="53" t="str">
        <f t="shared" si="108"/>
        <v/>
      </c>
      <c r="U2127" s="53" t="str">
        <f t="shared" si="108"/>
        <v/>
      </c>
      <c r="V2127" s="53" t="str">
        <f t="shared" si="108"/>
        <v/>
      </c>
      <c r="W2127" s="53" t="str">
        <f t="shared" si="108"/>
        <v/>
      </c>
      <c r="X2127" s="53" t="str">
        <f t="shared" si="108"/>
        <v/>
      </c>
    </row>
    <row r="2128" spans="18:24" hidden="1" x14ac:dyDescent="0.3">
      <c r="R2128">
        <f t="shared" si="109"/>
        <v>0</v>
      </c>
      <c r="S2128">
        <f t="shared" si="110"/>
        <v>0</v>
      </c>
      <c r="T2128" s="53" t="str">
        <f t="shared" si="108"/>
        <v/>
      </c>
      <c r="U2128" s="53" t="str">
        <f t="shared" si="108"/>
        <v/>
      </c>
      <c r="V2128" s="53" t="str">
        <f t="shared" si="108"/>
        <v/>
      </c>
      <c r="W2128" s="53" t="str">
        <f t="shared" si="108"/>
        <v/>
      </c>
      <c r="X2128" s="53" t="str">
        <f t="shared" si="108"/>
        <v/>
      </c>
    </row>
    <row r="2129" spans="18:24" hidden="1" x14ac:dyDescent="0.3">
      <c r="R2129">
        <f t="shared" si="109"/>
        <v>0</v>
      </c>
      <c r="S2129">
        <f t="shared" si="110"/>
        <v>0</v>
      </c>
      <c r="T2129" s="53" t="str">
        <f t="shared" si="108"/>
        <v/>
      </c>
      <c r="U2129" s="53" t="str">
        <f t="shared" si="108"/>
        <v/>
      </c>
      <c r="V2129" s="53" t="str">
        <f t="shared" si="108"/>
        <v/>
      </c>
      <c r="W2129" s="53" t="str">
        <f t="shared" si="108"/>
        <v/>
      </c>
      <c r="X2129" s="53" t="str">
        <f t="shared" si="108"/>
        <v/>
      </c>
    </row>
    <row r="2130" spans="18:24" hidden="1" x14ac:dyDescent="0.3">
      <c r="R2130">
        <f t="shared" si="109"/>
        <v>0</v>
      </c>
      <c r="S2130">
        <f t="shared" si="110"/>
        <v>0</v>
      </c>
      <c r="T2130" s="53" t="str">
        <f t="shared" si="108"/>
        <v/>
      </c>
      <c r="U2130" s="53" t="str">
        <f t="shared" si="108"/>
        <v/>
      </c>
      <c r="V2130" s="53" t="str">
        <f t="shared" si="108"/>
        <v/>
      </c>
      <c r="W2130" s="53" t="str">
        <f t="shared" si="108"/>
        <v/>
      </c>
      <c r="X2130" s="53" t="str">
        <f t="shared" si="108"/>
        <v/>
      </c>
    </row>
    <row r="2131" spans="18:24" hidden="1" x14ac:dyDescent="0.3">
      <c r="R2131">
        <f t="shared" si="109"/>
        <v>0</v>
      </c>
      <c r="S2131">
        <f t="shared" si="110"/>
        <v>0</v>
      </c>
      <c r="T2131" s="53" t="str">
        <f t="shared" si="108"/>
        <v/>
      </c>
      <c r="U2131" s="53" t="str">
        <f t="shared" si="108"/>
        <v/>
      </c>
      <c r="V2131" s="53" t="str">
        <f t="shared" si="108"/>
        <v/>
      </c>
      <c r="W2131" s="53" t="str">
        <f t="shared" si="108"/>
        <v/>
      </c>
      <c r="X2131" s="53" t="str">
        <f t="shared" si="108"/>
        <v/>
      </c>
    </row>
    <row r="2132" spans="18:24" hidden="1" x14ac:dyDescent="0.3">
      <c r="R2132">
        <f t="shared" si="109"/>
        <v>0</v>
      </c>
      <c r="S2132">
        <f t="shared" si="110"/>
        <v>0</v>
      </c>
      <c r="T2132" s="53" t="str">
        <f t="shared" si="108"/>
        <v/>
      </c>
      <c r="U2132" s="53" t="str">
        <f t="shared" si="108"/>
        <v/>
      </c>
      <c r="V2132" s="53" t="str">
        <f t="shared" si="108"/>
        <v/>
      </c>
      <c r="W2132" s="53" t="str">
        <f t="shared" si="108"/>
        <v/>
      </c>
      <c r="X2132" s="53" t="str">
        <f t="shared" si="108"/>
        <v/>
      </c>
    </row>
    <row r="2133" spans="18:24" hidden="1" x14ac:dyDescent="0.3">
      <c r="R2133">
        <f t="shared" si="109"/>
        <v>0</v>
      </c>
      <c r="S2133">
        <f t="shared" si="110"/>
        <v>0</v>
      </c>
      <c r="T2133" s="53" t="str">
        <f t="shared" si="108"/>
        <v/>
      </c>
      <c r="U2133" s="53" t="str">
        <f t="shared" si="108"/>
        <v/>
      </c>
      <c r="V2133" s="53" t="str">
        <f t="shared" si="108"/>
        <v/>
      </c>
      <c r="W2133" s="53" t="str">
        <f t="shared" si="108"/>
        <v/>
      </c>
      <c r="X2133" s="53" t="str">
        <f t="shared" si="108"/>
        <v/>
      </c>
    </row>
    <row r="2134" spans="18:24" hidden="1" x14ac:dyDescent="0.3">
      <c r="R2134">
        <f t="shared" si="109"/>
        <v>0</v>
      </c>
      <c r="S2134">
        <f t="shared" si="110"/>
        <v>0</v>
      </c>
      <c r="T2134" s="53" t="str">
        <f t="shared" si="108"/>
        <v/>
      </c>
      <c r="U2134" s="53" t="str">
        <f t="shared" si="108"/>
        <v/>
      </c>
      <c r="V2134" s="53" t="str">
        <f t="shared" si="108"/>
        <v/>
      </c>
      <c r="W2134" s="53" t="str">
        <f t="shared" si="108"/>
        <v/>
      </c>
      <c r="X2134" s="53" t="str">
        <f t="shared" si="108"/>
        <v/>
      </c>
    </row>
    <row r="2135" spans="18:24" hidden="1" x14ac:dyDescent="0.3">
      <c r="R2135">
        <f t="shared" si="109"/>
        <v>0</v>
      </c>
      <c r="S2135">
        <f t="shared" si="110"/>
        <v>0</v>
      </c>
      <c r="T2135" s="53" t="str">
        <f t="shared" si="108"/>
        <v/>
      </c>
      <c r="U2135" s="53" t="str">
        <f t="shared" si="108"/>
        <v/>
      </c>
      <c r="V2135" s="53" t="str">
        <f t="shared" si="108"/>
        <v/>
      </c>
      <c r="W2135" s="53" t="str">
        <f t="shared" si="108"/>
        <v/>
      </c>
      <c r="X2135" s="53" t="str">
        <f t="shared" si="108"/>
        <v/>
      </c>
    </row>
    <row r="2136" spans="18:24" hidden="1" x14ac:dyDescent="0.3">
      <c r="R2136">
        <f t="shared" si="109"/>
        <v>0</v>
      </c>
      <c r="S2136">
        <f t="shared" si="110"/>
        <v>0</v>
      </c>
      <c r="T2136" s="53" t="str">
        <f t="shared" si="108"/>
        <v/>
      </c>
      <c r="U2136" s="53" t="str">
        <f t="shared" si="108"/>
        <v/>
      </c>
      <c r="V2136" s="53" t="str">
        <f t="shared" si="108"/>
        <v/>
      </c>
      <c r="W2136" s="53" t="str">
        <f t="shared" si="108"/>
        <v/>
      </c>
      <c r="X2136" s="53" t="str">
        <f t="shared" si="108"/>
        <v/>
      </c>
    </row>
    <row r="2137" spans="18:24" hidden="1" x14ac:dyDescent="0.3">
      <c r="R2137">
        <f t="shared" si="109"/>
        <v>0</v>
      </c>
      <c r="S2137">
        <f t="shared" si="110"/>
        <v>0</v>
      </c>
      <c r="T2137" s="53" t="str">
        <f t="shared" si="108"/>
        <v/>
      </c>
      <c r="U2137" s="53" t="str">
        <f t="shared" si="108"/>
        <v/>
      </c>
      <c r="V2137" s="53" t="str">
        <f t="shared" si="108"/>
        <v/>
      </c>
      <c r="W2137" s="53" t="str">
        <f t="shared" si="108"/>
        <v/>
      </c>
      <c r="X2137" s="53" t="str">
        <f t="shared" si="108"/>
        <v/>
      </c>
    </row>
    <row r="2138" spans="18:24" hidden="1" x14ac:dyDescent="0.3">
      <c r="R2138">
        <f t="shared" si="109"/>
        <v>0</v>
      </c>
      <c r="S2138">
        <f t="shared" si="110"/>
        <v>0</v>
      </c>
      <c r="T2138" s="53" t="str">
        <f t="shared" si="108"/>
        <v/>
      </c>
      <c r="U2138" s="53" t="str">
        <f t="shared" si="108"/>
        <v/>
      </c>
      <c r="V2138" s="53" t="str">
        <f t="shared" si="108"/>
        <v/>
      </c>
      <c r="W2138" s="53" t="str">
        <f t="shared" si="108"/>
        <v/>
      </c>
      <c r="X2138" s="53" t="str">
        <f t="shared" si="108"/>
        <v/>
      </c>
    </row>
    <row r="2139" spans="18:24" hidden="1" x14ac:dyDescent="0.3">
      <c r="R2139">
        <f t="shared" si="109"/>
        <v>0</v>
      </c>
      <c r="S2139">
        <f t="shared" si="110"/>
        <v>0</v>
      </c>
      <c r="T2139" s="53" t="str">
        <f t="shared" si="108"/>
        <v/>
      </c>
      <c r="U2139" s="53" t="str">
        <f t="shared" si="108"/>
        <v/>
      </c>
      <c r="V2139" s="53" t="str">
        <f t="shared" si="108"/>
        <v/>
      </c>
      <c r="W2139" s="53" t="str">
        <f t="shared" si="108"/>
        <v/>
      </c>
      <c r="X2139" s="53" t="str">
        <f t="shared" si="108"/>
        <v/>
      </c>
    </row>
    <row r="2140" spans="18:24" hidden="1" x14ac:dyDescent="0.3">
      <c r="R2140">
        <f t="shared" si="109"/>
        <v>0</v>
      </c>
      <c r="S2140">
        <f t="shared" si="110"/>
        <v>0</v>
      </c>
      <c r="T2140" s="53" t="str">
        <f t="shared" si="108"/>
        <v/>
      </c>
      <c r="U2140" s="53" t="str">
        <f t="shared" si="108"/>
        <v/>
      </c>
      <c r="V2140" s="53" t="str">
        <f t="shared" si="108"/>
        <v/>
      </c>
      <c r="W2140" s="53" t="str">
        <f t="shared" si="108"/>
        <v/>
      </c>
      <c r="X2140" s="53" t="str">
        <f t="shared" si="108"/>
        <v/>
      </c>
    </row>
    <row r="2141" spans="18:24" hidden="1" x14ac:dyDescent="0.3">
      <c r="R2141">
        <f t="shared" si="109"/>
        <v>0</v>
      </c>
      <c r="S2141">
        <f t="shared" si="110"/>
        <v>0</v>
      </c>
      <c r="T2141" s="53" t="str">
        <f t="shared" si="108"/>
        <v/>
      </c>
      <c r="U2141" s="53" t="str">
        <f t="shared" si="108"/>
        <v/>
      </c>
      <c r="V2141" s="53" t="str">
        <f t="shared" si="108"/>
        <v/>
      </c>
      <c r="W2141" s="53" t="str">
        <f t="shared" si="108"/>
        <v/>
      </c>
      <c r="X2141" s="53" t="str">
        <f t="shared" si="108"/>
        <v/>
      </c>
    </row>
    <row r="2142" spans="18:24" hidden="1" x14ac:dyDescent="0.3">
      <c r="R2142">
        <f t="shared" si="109"/>
        <v>0</v>
      </c>
      <c r="S2142">
        <f t="shared" si="110"/>
        <v>0</v>
      </c>
      <c r="T2142" s="53" t="str">
        <f t="shared" si="108"/>
        <v/>
      </c>
      <c r="U2142" s="53" t="str">
        <f t="shared" si="108"/>
        <v/>
      </c>
      <c r="V2142" s="53" t="str">
        <f t="shared" si="108"/>
        <v/>
      </c>
      <c r="W2142" s="53" t="str">
        <f t="shared" si="108"/>
        <v/>
      </c>
      <c r="X2142" s="53" t="str">
        <f t="shared" si="108"/>
        <v/>
      </c>
    </row>
    <row r="2143" spans="18:24" hidden="1" x14ac:dyDescent="0.3">
      <c r="R2143">
        <f t="shared" si="109"/>
        <v>0</v>
      </c>
      <c r="S2143">
        <f t="shared" si="110"/>
        <v>0</v>
      </c>
      <c r="T2143" s="53" t="str">
        <f t="shared" si="108"/>
        <v/>
      </c>
      <c r="U2143" s="53" t="str">
        <f t="shared" si="108"/>
        <v/>
      </c>
      <c r="V2143" s="53" t="str">
        <f t="shared" si="108"/>
        <v/>
      </c>
      <c r="W2143" s="53" t="str">
        <f t="shared" si="108"/>
        <v/>
      </c>
      <c r="X2143" s="53" t="str">
        <f t="shared" si="108"/>
        <v/>
      </c>
    </row>
    <row r="2144" spans="18:24" hidden="1" x14ac:dyDescent="0.3">
      <c r="R2144">
        <f t="shared" si="109"/>
        <v>0</v>
      </c>
      <c r="S2144">
        <f t="shared" si="110"/>
        <v>0</v>
      </c>
      <c r="T2144" s="53" t="str">
        <f t="shared" si="108"/>
        <v/>
      </c>
      <c r="U2144" s="53" t="str">
        <f t="shared" si="108"/>
        <v/>
      </c>
      <c r="V2144" s="53" t="str">
        <f t="shared" si="108"/>
        <v/>
      </c>
      <c r="W2144" s="53" t="str">
        <f t="shared" si="108"/>
        <v/>
      </c>
      <c r="X2144" s="53" t="str">
        <f t="shared" si="108"/>
        <v/>
      </c>
    </row>
    <row r="2145" spans="18:24" hidden="1" x14ac:dyDescent="0.3">
      <c r="R2145">
        <f t="shared" si="109"/>
        <v>0</v>
      </c>
      <c r="S2145">
        <f t="shared" si="110"/>
        <v>0</v>
      </c>
      <c r="T2145" s="53" t="str">
        <f t="shared" si="108"/>
        <v/>
      </c>
      <c r="U2145" s="53" t="str">
        <f t="shared" si="108"/>
        <v/>
      </c>
      <c r="V2145" s="53" t="str">
        <f t="shared" si="108"/>
        <v/>
      </c>
      <c r="W2145" s="53" t="str">
        <f t="shared" si="108"/>
        <v/>
      </c>
      <c r="X2145" s="53" t="str">
        <f t="shared" si="108"/>
        <v/>
      </c>
    </row>
    <row r="2146" spans="18:24" hidden="1" x14ac:dyDescent="0.3">
      <c r="R2146">
        <f t="shared" si="109"/>
        <v>0</v>
      </c>
      <c r="S2146">
        <f t="shared" si="110"/>
        <v>0</v>
      </c>
      <c r="T2146" s="53" t="str">
        <f t="shared" si="108"/>
        <v/>
      </c>
      <c r="U2146" s="53" t="str">
        <f t="shared" si="108"/>
        <v/>
      </c>
      <c r="V2146" s="53" t="str">
        <f t="shared" si="108"/>
        <v/>
      </c>
      <c r="W2146" s="53" t="str">
        <f t="shared" si="108"/>
        <v/>
      </c>
      <c r="X2146" s="53" t="str">
        <f t="shared" si="108"/>
        <v/>
      </c>
    </row>
    <row r="2147" spans="18:24" hidden="1" x14ac:dyDescent="0.3">
      <c r="R2147">
        <f t="shared" si="109"/>
        <v>0</v>
      </c>
      <c r="S2147">
        <f t="shared" si="110"/>
        <v>0</v>
      </c>
      <c r="T2147" s="53" t="str">
        <f t="shared" si="108"/>
        <v/>
      </c>
      <c r="U2147" s="53" t="str">
        <f t="shared" si="108"/>
        <v/>
      </c>
      <c r="V2147" s="53" t="str">
        <f t="shared" si="108"/>
        <v/>
      </c>
      <c r="W2147" s="53" t="str">
        <f t="shared" si="108"/>
        <v/>
      </c>
      <c r="X2147" s="53" t="str">
        <f t="shared" si="108"/>
        <v/>
      </c>
    </row>
    <row r="2148" spans="18:24" hidden="1" x14ac:dyDescent="0.3">
      <c r="R2148">
        <f t="shared" si="109"/>
        <v>0</v>
      </c>
      <c r="S2148">
        <f t="shared" si="110"/>
        <v>0</v>
      </c>
      <c r="T2148" s="53" t="str">
        <f t="shared" si="108"/>
        <v/>
      </c>
      <c r="U2148" s="53" t="str">
        <f t="shared" si="108"/>
        <v/>
      </c>
      <c r="V2148" s="53" t="str">
        <f t="shared" si="108"/>
        <v/>
      </c>
      <c r="W2148" s="53" t="str">
        <f t="shared" si="108"/>
        <v/>
      </c>
      <c r="X2148" s="53" t="str">
        <f t="shared" si="108"/>
        <v/>
      </c>
    </row>
    <row r="2149" spans="18:24" hidden="1" x14ac:dyDescent="0.3">
      <c r="R2149">
        <f t="shared" si="109"/>
        <v>0</v>
      </c>
      <c r="S2149">
        <f t="shared" si="110"/>
        <v>0</v>
      </c>
      <c r="T2149" s="53" t="str">
        <f t="shared" si="108"/>
        <v/>
      </c>
      <c r="U2149" s="53" t="str">
        <f t="shared" si="108"/>
        <v/>
      </c>
      <c r="V2149" s="53" t="str">
        <f t="shared" si="108"/>
        <v/>
      </c>
      <c r="W2149" s="53" t="str">
        <f t="shared" si="108"/>
        <v/>
      </c>
      <c r="X2149" s="53" t="str">
        <f t="shared" si="108"/>
        <v/>
      </c>
    </row>
    <row r="2150" spans="18:24" hidden="1" x14ac:dyDescent="0.3">
      <c r="R2150">
        <f t="shared" si="109"/>
        <v>0</v>
      </c>
      <c r="S2150">
        <f t="shared" si="110"/>
        <v>0</v>
      </c>
      <c r="T2150" s="53" t="str">
        <f t="shared" si="108"/>
        <v/>
      </c>
      <c r="U2150" s="53" t="str">
        <f t="shared" si="108"/>
        <v/>
      </c>
      <c r="V2150" s="53" t="str">
        <f t="shared" si="108"/>
        <v/>
      </c>
      <c r="W2150" s="53" t="str">
        <f t="shared" si="108"/>
        <v/>
      </c>
      <c r="X2150" s="53" t="str">
        <f t="shared" si="108"/>
        <v/>
      </c>
    </row>
    <row r="2151" spans="18:24" hidden="1" x14ac:dyDescent="0.3">
      <c r="R2151">
        <f t="shared" si="109"/>
        <v>0</v>
      </c>
      <c r="S2151">
        <f t="shared" si="110"/>
        <v>0</v>
      </c>
      <c r="T2151" s="53" t="str">
        <f t="shared" si="108"/>
        <v/>
      </c>
      <c r="U2151" s="53" t="str">
        <f t="shared" si="108"/>
        <v/>
      </c>
      <c r="V2151" s="53" t="str">
        <f t="shared" si="108"/>
        <v/>
      </c>
      <c r="W2151" s="53" t="str">
        <f t="shared" si="108"/>
        <v/>
      </c>
      <c r="X2151" s="53" t="str">
        <f t="shared" si="108"/>
        <v/>
      </c>
    </row>
    <row r="2152" spans="18:24" hidden="1" x14ac:dyDescent="0.3">
      <c r="R2152">
        <f t="shared" si="109"/>
        <v>0</v>
      </c>
      <c r="S2152">
        <f t="shared" si="110"/>
        <v>0</v>
      </c>
      <c r="T2152" s="53" t="str">
        <f t="shared" si="108"/>
        <v/>
      </c>
      <c r="U2152" s="53" t="str">
        <f t="shared" si="108"/>
        <v/>
      </c>
      <c r="V2152" s="53" t="str">
        <f t="shared" si="108"/>
        <v/>
      </c>
      <c r="W2152" s="53" t="str">
        <f t="shared" si="108"/>
        <v/>
      </c>
      <c r="X2152" s="53" t="str">
        <f t="shared" si="108"/>
        <v/>
      </c>
    </row>
    <row r="2153" spans="18:24" hidden="1" x14ac:dyDescent="0.3">
      <c r="R2153">
        <f t="shared" si="109"/>
        <v>0</v>
      </c>
      <c r="S2153">
        <f t="shared" si="110"/>
        <v>0</v>
      </c>
      <c r="T2153" s="53" t="str">
        <f t="shared" si="108"/>
        <v/>
      </c>
      <c r="U2153" s="53" t="str">
        <f t="shared" si="108"/>
        <v/>
      </c>
      <c r="V2153" s="53" t="str">
        <f t="shared" si="108"/>
        <v/>
      </c>
      <c r="W2153" s="53" t="str">
        <f t="shared" si="108"/>
        <v/>
      </c>
      <c r="X2153" s="53" t="str">
        <f t="shared" si="108"/>
        <v/>
      </c>
    </row>
    <row r="2154" spans="18:24" hidden="1" x14ac:dyDescent="0.3">
      <c r="R2154">
        <f t="shared" si="109"/>
        <v>0</v>
      </c>
      <c r="S2154">
        <f t="shared" si="110"/>
        <v>0</v>
      </c>
      <c r="T2154" s="53" t="str">
        <f t="shared" si="108"/>
        <v/>
      </c>
      <c r="U2154" s="53" t="str">
        <f t="shared" si="108"/>
        <v/>
      </c>
      <c r="V2154" s="53" t="str">
        <f t="shared" si="108"/>
        <v/>
      </c>
      <c r="W2154" s="53" t="str">
        <f t="shared" si="108"/>
        <v/>
      </c>
      <c r="X2154" s="53" t="str">
        <f t="shared" si="108"/>
        <v/>
      </c>
    </row>
    <row r="2155" spans="18:24" hidden="1" x14ac:dyDescent="0.3">
      <c r="R2155">
        <f t="shared" si="109"/>
        <v>0</v>
      </c>
      <c r="S2155">
        <f t="shared" si="110"/>
        <v>0</v>
      </c>
      <c r="T2155" s="53" t="str">
        <f t="shared" si="108"/>
        <v/>
      </c>
      <c r="U2155" s="53" t="str">
        <f t="shared" si="108"/>
        <v/>
      </c>
      <c r="V2155" s="53" t="str">
        <f t="shared" si="108"/>
        <v/>
      </c>
      <c r="W2155" s="53" t="str">
        <f t="shared" si="108"/>
        <v/>
      </c>
      <c r="X2155" s="53" t="str">
        <f t="shared" si="108"/>
        <v/>
      </c>
    </row>
    <row r="2156" spans="18:24" hidden="1" x14ac:dyDescent="0.3">
      <c r="R2156">
        <f t="shared" si="109"/>
        <v>0</v>
      </c>
      <c r="S2156">
        <f t="shared" si="110"/>
        <v>0</v>
      </c>
      <c r="T2156" s="53" t="str">
        <f t="shared" si="108"/>
        <v/>
      </c>
      <c r="U2156" s="53" t="str">
        <f t="shared" si="108"/>
        <v/>
      </c>
      <c r="V2156" s="53" t="str">
        <f t="shared" si="108"/>
        <v/>
      </c>
      <c r="W2156" s="53" t="str">
        <f t="shared" si="108"/>
        <v/>
      </c>
      <c r="X2156" s="53" t="str">
        <f t="shared" si="108"/>
        <v/>
      </c>
    </row>
    <row r="2157" spans="18:24" hidden="1" x14ac:dyDescent="0.3">
      <c r="R2157">
        <f t="shared" si="109"/>
        <v>0</v>
      </c>
      <c r="S2157">
        <f t="shared" si="110"/>
        <v>0</v>
      </c>
      <c r="T2157" s="53" t="str">
        <f t="shared" si="108"/>
        <v/>
      </c>
      <c r="U2157" s="53" t="str">
        <f t="shared" si="108"/>
        <v/>
      </c>
      <c r="V2157" s="53" t="str">
        <f t="shared" si="108"/>
        <v/>
      </c>
      <c r="W2157" s="53" t="str">
        <f t="shared" si="108"/>
        <v/>
      </c>
      <c r="X2157" s="53" t="str">
        <f t="shared" si="108"/>
        <v/>
      </c>
    </row>
    <row r="2158" spans="18:24" hidden="1" x14ac:dyDescent="0.3">
      <c r="R2158">
        <f t="shared" si="109"/>
        <v>0</v>
      </c>
      <c r="S2158">
        <f t="shared" si="110"/>
        <v>0</v>
      </c>
      <c r="T2158" s="53" t="str">
        <f t="shared" si="108"/>
        <v/>
      </c>
      <c r="U2158" s="53" t="str">
        <f t="shared" si="108"/>
        <v/>
      </c>
      <c r="V2158" s="53" t="str">
        <f t="shared" si="108"/>
        <v/>
      </c>
      <c r="W2158" s="53" t="str">
        <f t="shared" si="108"/>
        <v/>
      </c>
      <c r="X2158" s="53" t="str">
        <f t="shared" si="108"/>
        <v/>
      </c>
    </row>
    <row r="2159" spans="18:24" hidden="1" x14ac:dyDescent="0.3">
      <c r="R2159">
        <f t="shared" si="109"/>
        <v>0</v>
      </c>
      <c r="S2159">
        <f t="shared" si="110"/>
        <v>0</v>
      </c>
      <c r="T2159" s="53" t="str">
        <f t="shared" si="108"/>
        <v/>
      </c>
      <c r="U2159" s="53" t="str">
        <f t="shared" si="108"/>
        <v/>
      </c>
      <c r="V2159" s="53" t="str">
        <f t="shared" si="108"/>
        <v/>
      </c>
      <c r="W2159" s="53" t="str">
        <f t="shared" si="108"/>
        <v/>
      </c>
      <c r="X2159" s="53" t="str">
        <f t="shared" si="108"/>
        <v/>
      </c>
    </row>
    <row r="2160" spans="18:24" hidden="1" x14ac:dyDescent="0.3">
      <c r="R2160">
        <f t="shared" si="109"/>
        <v>0</v>
      </c>
      <c r="S2160">
        <f t="shared" si="110"/>
        <v>0</v>
      </c>
      <c r="T2160" s="53" t="str">
        <f t="shared" si="108"/>
        <v/>
      </c>
      <c r="U2160" s="53" t="str">
        <f t="shared" si="108"/>
        <v/>
      </c>
      <c r="V2160" s="53" t="str">
        <f t="shared" si="108"/>
        <v/>
      </c>
      <c r="W2160" s="53" t="str">
        <f t="shared" si="108"/>
        <v/>
      </c>
      <c r="X2160" s="53" t="str">
        <f t="shared" si="108"/>
        <v/>
      </c>
    </row>
    <row r="2161" spans="18:24" hidden="1" x14ac:dyDescent="0.3">
      <c r="R2161">
        <f t="shared" si="109"/>
        <v>0</v>
      </c>
      <c r="S2161">
        <f t="shared" si="110"/>
        <v>0</v>
      </c>
      <c r="T2161" s="53" t="str">
        <f t="shared" ref="T2161:X2211" si="111">IF(OR(COUNTIF($D2161,"*"&amp;T$5&amp;"*")&gt;0,$D2161="GRUPO TEPSA"),T$5,"")</f>
        <v/>
      </c>
      <c r="U2161" s="53" t="str">
        <f t="shared" si="111"/>
        <v/>
      </c>
      <c r="V2161" s="53" t="str">
        <f t="shared" si="111"/>
        <v/>
      </c>
      <c r="W2161" s="53" t="str">
        <f t="shared" si="111"/>
        <v/>
      </c>
      <c r="X2161" s="53" t="str">
        <f t="shared" si="111"/>
        <v/>
      </c>
    </row>
    <row r="2162" spans="18:24" hidden="1" x14ac:dyDescent="0.3">
      <c r="R2162">
        <f t="shared" si="109"/>
        <v>0</v>
      </c>
      <c r="S2162">
        <f t="shared" si="110"/>
        <v>0</v>
      </c>
      <c r="T2162" s="53" t="str">
        <f t="shared" si="111"/>
        <v/>
      </c>
      <c r="U2162" s="53" t="str">
        <f t="shared" si="111"/>
        <v/>
      </c>
      <c r="V2162" s="53" t="str">
        <f t="shared" si="111"/>
        <v/>
      </c>
      <c r="W2162" s="53" t="str">
        <f t="shared" si="111"/>
        <v/>
      </c>
      <c r="X2162" s="53" t="str">
        <f t="shared" si="111"/>
        <v/>
      </c>
    </row>
    <row r="2163" spans="18:24" hidden="1" x14ac:dyDescent="0.3">
      <c r="R2163">
        <f t="shared" si="109"/>
        <v>0</v>
      </c>
      <c r="S2163">
        <f t="shared" si="110"/>
        <v>0</v>
      </c>
      <c r="T2163" s="53" t="str">
        <f t="shared" si="111"/>
        <v/>
      </c>
      <c r="U2163" s="53" t="str">
        <f t="shared" si="111"/>
        <v/>
      </c>
      <c r="V2163" s="53" t="str">
        <f t="shared" si="111"/>
        <v/>
      </c>
      <c r="W2163" s="53" t="str">
        <f t="shared" si="111"/>
        <v/>
      </c>
      <c r="X2163" s="53" t="str">
        <f t="shared" si="111"/>
        <v/>
      </c>
    </row>
    <row r="2164" spans="18:24" hidden="1" x14ac:dyDescent="0.3">
      <c r="R2164">
        <f t="shared" si="109"/>
        <v>0</v>
      </c>
      <c r="S2164">
        <f t="shared" si="110"/>
        <v>0</v>
      </c>
      <c r="T2164" s="53" t="str">
        <f t="shared" si="111"/>
        <v/>
      </c>
      <c r="U2164" s="53" t="str">
        <f t="shared" si="111"/>
        <v/>
      </c>
      <c r="V2164" s="53" t="str">
        <f t="shared" si="111"/>
        <v/>
      </c>
      <c r="W2164" s="53" t="str">
        <f t="shared" si="111"/>
        <v/>
      </c>
      <c r="X2164" s="53" t="str">
        <f t="shared" si="111"/>
        <v/>
      </c>
    </row>
    <row r="2165" spans="18:24" hidden="1" x14ac:dyDescent="0.3">
      <c r="R2165">
        <f t="shared" si="109"/>
        <v>0</v>
      </c>
      <c r="S2165">
        <f t="shared" si="110"/>
        <v>0</v>
      </c>
      <c r="T2165" s="53" t="str">
        <f t="shared" si="111"/>
        <v/>
      </c>
      <c r="U2165" s="53" t="str">
        <f t="shared" si="111"/>
        <v/>
      </c>
      <c r="V2165" s="53" t="str">
        <f t="shared" si="111"/>
        <v/>
      </c>
      <c r="W2165" s="53" t="str">
        <f t="shared" si="111"/>
        <v/>
      </c>
      <c r="X2165" s="53" t="str">
        <f t="shared" si="111"/>
        <v/>
      </c>
    </row>
    <row r="2166" spans="18:24" hidden="1" x14ac:dyDescent="0.3">
      <c r="R2166">
        <f t="shared" si="109"/>
        <v>0</v>
      </c>
      <c r="S2166">
        <f t="shared" si="110"/>
        <v>0</v>
      </c>
      <c r="T2166" s="53" t="str">
        <f t="shared" si="111"/>
        <v/>
      </c>
      <c r="U2166" s="53" t="str">
        <f t="shared" si="111"/>
        <v/>
      </c>
      <c r="V2166" s="53" t="str">
        <f t="shared" si="111"/>
        <v/>
      </c>
      <c r="W2166" s="53" t="str">
        <f t="shared" si="111"/>
        <v/>
      </c>
      <c r="X2166" s="53" t="str">
        <f t="shared" si="111"/>
        <v/>
      </c>
    </row>
    <row r="2167" spans="18:24" hidden="1" x14ac:dyDescent="0.3">
      <c r="R2167">
        <f t="shared" si="109"/>
        <v>0</v>
      </c>
      <c r="S2167">
        <f t="shared" si="110"/>
        <v>0</v>
      </c>
      <c r="T2167" s="53" t="str">
        <f t="shared" si="111"/>
        <v/>
      </c>
      <c r="U2167" s="53" t="str">
        <f t="shared" si="111"/>
        <v/>
      </c>
      <c r="V2167" s="53" t="str">
        <f t="shared" si="111"/>
        <v/>
      </c>
      <c r="W2167" s="53" t="str">
        <f t="shared" si="111"/>
        <v/>
      </c>
      <c r="X2167" s="53" t="str">
        <f t="shared" si="111"/>
        <v/>
      </c>
    </row>
    <row r="2168" spans="18:24" hidden="1" x14ac:dyDescent="0.3">
      <c r="R2168">
        <f t="shared" si="109"/>
        <v>0</v>
      </c>
      <c r="S2168">
        <f t="shared" si="110"/>
        <v>0</v>
      </c>
      <c r="T2168" s="53" t="str">
        <f t="shared" si="111"/>
        <v/>
      </c>
      <c r="U2168" s="53" t="str">
        <f t="shared" si="111"/>
        <v/>
      </c>
      <c r="V2168" s="53" t="str">
        <f t="shared" si="111"/>
        <v/>
      </c>
      <c r="W2168" s="53" t="str">
        <f t="shared" si="111"/>
        <v/>
      </c>
      <c r="X2168" s="53" t="str">
        <f t="shared" si="111"/>
        <v/>
      </c>
    </row>
    <row r="2169" spans="18:24" hidden="1" x14ac:dyDescent="0.3">
      <c r="R2169">
        <f t="shared" si="109"/>
        <v>0</v>
      </c>
      <c r="S2169">
        <f t="shared" si="110"/>
        <v>0</v>
      </c>
      <c r="T2169" s="53" t="str">
        <f t="shared" si="111"/>
        <v/>
      </c>
      <c r="U2169" s="53" t="str">
        <f t="shared" si="111"/>
        <v/>
      </c>
      <c r="V2169" s="53" t="str">
        <f t="shared" si="111"/>
        <v/>
      </c>
      <c r="W2169" s="53" t="str">
        <f t="shared" si="111"/>
        <v/>
      </c>
      <c r="X2169" s="53" t="str">
        <f t="shared" si="111"/>
        <v/>
      </c>
    </row>
    <row r="2170" spans="18:24" hidden="1" x14ac:dyDescent="0.3">
      <c r="R2170">
        <f t="shared" si="109"/>
        <v>0</v>
      </c>
      <c r="S2170">
        <f t="shared" si="110"/>
        <v>0</v>
      </c>
      <c r="T2170" s="53" t="str">
        <f t="shared" si="111"/>
        <v/>
      </c>
      <c r="U2170" s="53" t="str">
        <f t="shared" si="111"/>
        <v/>
      </c>
      <c r="V2170" s="53" t="str">
        <f t="shared" si="111"/>
        <v/>
      </c>
      <c r="W2170" s="53" t="str">
        <f t="shared" si="111"/>
        <v/>
      </c>
      <c r="X2170" s="53" t="str">
        <f t="shared" si="111"/>
        <v/>
      </c>
    </row>
    <row r="2171" spans="18:24" hidden="1" x14ac:dyDescent="0.3">
      <c r="R2171">
        <f t="shared" si="109"/>
        <v>0</v>
      </c>
      <c r="S2171">
        <f t="shared" si="110"/>
        <v>0</v>
      </c>
      <c r="T2171" s="53" t="str">
        <f t="shared" si="111"/>
        <v/>
      </c>
      <c r="U2171" s="53" t="str">
        <f t="shared" si="111"/>
        <v/>
      </c>
      <c r="V2171" s="53" t="str">
        <f t="shared" si="111"/>
        <v/>
      </c>
      <c r="W2171" s="53" t="str">
        <f t="shared" si="111"/>
        <v/>
      </c>
      <c r="X2171" s="53" t="str">
        <f t="shared" si="111"/>
        <v/>
      </c>
    </row>
    <row r="2172" spans="18:24" hidden="1" x14ac:dyDescent="0.3">
      <c r="R2172">
        <f t="shared" si="109"/>
        <v>0</v>
      </c>
      <c r="S2172">
        <f t="shared" si="110"/>
        <v>0</v>
      </c>
      <c r="T2172" s="53" t="str">
        <f t="shared" si="111"/>
        <v/>
      </c>
      <c r="U2172" s="53" t="str">
        <f t="shared" si="111"/>
        <v/>
      </c>
      <c r="V2172" s="53" t="str">
        <f t="shared" si="111"/>
        <v/>
      </c>
      <c r="W2172" s="53" t="str">
        <f t="shared" si="111"/>
        <v/>
      </c>
      <c r="X2172" s="53" t="str">
        <f t="shared" si="111"/>
        <v/>
      </c>
    </row>
    <row r="2173" spans="18:24" hidden="1" x14ac:dyDescent="0.3">
      <c r="R2173">
        <f t="shared" si="109"/>
        <v>0</v>
      </c>
      <c r="S2173">
        <f t="shared" si="110"/>
        <v>0</v>
      </c>
      <c r="T2173" s="53" t="str">
        <f t="shared" si="111"/>
        <v/>
      </c>
      <c r="U2173" s="53" t="str">
        <f t="shared" si="111"/>
        <v/>
      </c>
      <c r="V2173" s="53" t="str">
        <f t="shared" si="111"/>
        <v/>
      </c>
      <c r="W2173" s="53" t="str">
        <f t="shared" si="111"/>
        <v/>
      </c>
      <c r="X2173" s="53" t="str">
        <f t="shared" si="111"/>
        <v/>
      </c>
    </row>
    <row r="2174" spans="18:24" hidden="1" x14ac:dyDescent="0.3">
      <c r="R2174">
        <f t="shared" si="109"/>
        <v>0</v>
      </c>
      <c r="S2174">
        <f t="shared" si="110"/>
        <v>0</v>
      </c>
      <c r="T2174" s="53" t="str">
        <f t="shared" si="111"/>
        <v/>
      </c>
      <c r="U2174" s="53" t="str">
        <f t="shared" si="111"/>
        <v/>
      </c>
      <c r="V2174" s="53" t="str">
        <f t="shared" si="111"/>
        <v/>
      </c>
      <c r="W2174" s="53" t="str">
        <f t="shared" si="111"/>
        <v/>
      </c>
      <c r="X2174" s="53" t="str">
        <f t="shared" si="111"/>
        <v/>
      </c>
    </row>
    <row r="2175" spans="18:24" hidden="1" x14ac:dyDescent="0.3">
      <c r="R2175">
        <f t="shared" si="109"/>
        <v>0</v>
      </c>
      <c r="S2175">
        <f t="shared" si="110"/>
        <v>0</v>
      </c>
      <c r="T2175" s="53" t="str">
        <f t="shared" si="111"/>
        <v/>
      </c>
      <c r="U2175" s="53" t="str">
        <f t="shared" si="111"/>
        <v/>
      </c>
      <c r="V2175" s="53" t="str">
        <f t="shared" si="111"/>
        <v/>
      </c>
      <c r="W2175" s="53" t="str">
        <f t="shared" si="111"/>
        <v/>
      </c>
      <c r="X2175" s="53" t="str">
        <f t="shared" si="111"/>
        <v/>
      </c>
    </row>
    <row r="2176" spans="18:24" hidden="1" x14ac:dyDescent="0.3">
      <c r="R2176">
        <f t="shared" si="109"/>
        <v>0</v>
      </c>
      <c r="S2176">
        <f t="shared" si="110"/>
        <v>0</v>
      </c>
      <c r="T2176" s="53" t="str">
        <f t="shared" si="111"/>
        <v/>
      </c>
      <c r="U2176" s="53" t="str">
        <f t="shared" si="111"/>
        <v/>
      </c>
      <c r="V2176" s="53" t="str">
        <f t="shared" si="111"/>
        <v/>
      </c>
      <c r="W2176" s="53" t="str">
        <f t="shared" si="111"/>
        <v/>
      </c>
      <c r="X2176" s="53" t="str">
        <f t="shared" si="111"/>
        <v/>
      </c>
    </row>
    <row r="2177" spans="18:24" hidden="1" x14ac:dyDescent="0.3">
      <c r="R2177">
        <f t="shared" si="109"/>
        <v>0</v>
      </c>
      <c r="S2177">
        <f t="shared" si="110"/>
        <v>0</v>
      </c>
      <c r="T2177" s="53" t="str">
        <f t="shared" si="111"/>
        <v/>
      </c>
      <c r="U2177" s="53" t="str">
        <f t="shared" si="111"/>
        <v/>
      </c>
      <c r="V2177" s="53" t="str">
        <f t="shared" si="111"/>
        <v/>
      </c>
      <c r="W2177" s="53" t="str">
        <f t="shared" si="111"/>
        <v/>
      </c>
      <c r="X2177" s="53" t="str">
        <f t="shared" si="111"/>
        <v/>
      </c>
    </row>
    <row r="2178" spans="18:24" hidden="1" x14ac:dyDescent="0.3">
      <c r="R2178">
        <f t="shared" si="109"/>
        <v>0</v>
      </c>
      <c r="S2178">
        <f t="shared" si="110"/>
        <v>0</v>
      </c>
      <c r="T2178" s="53" t="str">
        <f t="shared" si="111"/>
        <v/>
      </c>
      <c r="U2178" s="53" t="str">
        <f t="shared" si="111"/>
        <v/>
      </c>
      <c r="V2178" s="53" t="str">
        <f t="shared" si="111"/>
        <v/>
      </c>
      <c r="W2178" s="53" t="str">
        <f t="shared" si="111"/>
        <v/>
      </c>
      <c r="X2178" s="53" t="str">
        <f t="shared" si="111"/>
        <v/>
      </c>
    </row>
    <row r="2179" spans="18:24" hidden="1" x14ac:dyDescent="0.3">
      <c r="R2179">
        <f t="shared" si="109"/>
        <v>0</v>
      </c>
      <c r="S2179">
        <f t="shared" si="110"/>
        <v>0</v>
      </c>
      <c r="T2179" s="53" t="str">
        <f t="shared" si="111"/>
        <v/>
      </c>
      <c r="U2179" s="53" t="str">
        <f t="shared" si="111"/>
        <v/>
      </c>
      <c r="V2179" s="53" t="str">
        <f t="shared" si="111"/>
        <v/>
      </c>
      <c r="W2179" s="53" t="str">
        <f t="shared" si="111"/>
        <v/>
      </c>
      <c r="X2179" s="53" t="str">
        <f t="shared" si="111"/>
        <v/>
      </c>
    </row>
    <row r="2180" spans="18:24" hidden="1" x14ac:dyDescent="0.3">
      <c r="R2180">
        <f t="shared" si="109"/>
        <v>0</v>
      </c>
      <c r="S2180">
        <f t="shared" si="110"/>
        <v>0</v>
      </c>
      <c r="T2180" s="53" t="str">
        <f t="shared" si="111"/>
        <v/>
      </c>
      <c r="U2180" s="53" t="str">
        <f t="shared" si="111"/>
        <v/>
      </c>
      <c r="V2180" s="53" t="str">
        <f t="shared" si="111"/>
        <v/>
      </c>
      <c r="W2180" s="53" t="str">
        <f t="shared" si="111"/>
        <v/>
      </c>
      <c r="X2180" s="53" t="str">
        <f t="shared" si="111"/>
        <v/>
      </c>
    </row>
    <row r="2181" spans="18:24" hidden="1" x14ac:dyDescent="0.3">
      <c r="R2181">
        <f t="shared" si="109"/>
        <v>0</v>
      </c>
      <c r="S2181">
        <f t="shared" si="110"/>
        <v>0</v>
      </c>
      <c r="T2181" s="53" t="str">
        <f t="shared" si="111"/>
        <v/>
      </c>
      <c r="U2181" s="53" t="str">
        <f t="shared" si="111"/>
        <v/>
      </c>
      <c r="V2181" s="53" t="str">
        <f t="shared" si="111"/>
        <v/>
      </c>
      <c r="W2181" s="53" t="str">
        <f t="shared" si="111"/>
        <v/>
      </c>
      <c r="X2181" s="53" t="str">
        <f t="shared" si="111"/>
        <v/>
      </c>
    </row>
    <row r="2182" spans="18:24" hidden="1" x14ac:dyDescent="0.3">
      <c r="R2182">
        <f t="shared" si="109"/>
        <v>0</v>
      </c>
      <c r="S2182">
        <f t="shared" si="110"/>
        <v>0</v>
      </c>
      <c r="T2182" s="53" t="str">
        <f t="shared" si="111"/>
        <v/>
      </c>
      <c r="U2182" s="53" t="str">
        <f t="shared" si="111"/>
        <v/>
      </c>
      <c r="V2182" s="53" t="str">
        <f t="shared" si="111"/>
        <v/>
      </c>
      <c r="W2182" s="53" t="str">
        <f t="shared" si="111"/>
        <v/>
      </c>
      <c r="X2182" s="53" t="str">
        <f t="shared" si="111"/>
        <v/>
      </c>
    </row>
    <row r="2183" spans="18:24" hidden="1" x14ac:dyDescent="0.3">
      <c r="R2183">
        <f t="shared" ref="R2183:R2246" si="112">IF(OR(D2183="GRUPO TEPSA",D2183="TODAS"),P2183/5,P2183)</f>
        <v>0</v>
      </c>
      <c r="S2183">
        <f t="shared" si="110"/>
        <v>0</v>
      </c>
      <c r="T2183" s="53" t="str">
        <f t="shared" si="111"/>
        <v/>
      </c>
      <c r="U2183" s="53" t="str">
        <f t="shared" si="111"/>
        <v/>
      </c>
      <c r="V2183" s="53" t="str">
        <f t="shared" si="111"/>
        <v/>
      </c>
      <c r="W2183" s="53" t="str">
        <f t="shared" si="111"/>
        <v/>
      </c>
      <c r="X2183" s="53" t="str">
        <f t="shared" si="111"/>
        <v/>
      </c>
    </row>
    <row r="2184" spans="18:24" hidden="1" x14ac:dyDescent="0.3">
      <c r="R2184">
        <f t="shared" si="112"/>
        <v>0</v>
      </c>
      <c r="S2184">
        <f t="shared" si="110"/>
        <v>0</v>
      </c>
      <c r="T2184" s="53" t="str">
        <f t="shared" si="111"/>
        <v/>
      </c>
      <c r="U2184" s="53" t="str">
        <f t="shared" si="111"/>
        <v/>
      </c>
      <c r="V2184" s="53" t="str">
        <f t="shared" si="111"/>
        <v/>
      </c>
      <c r="W2184" s="53" t="str">
        <f t="shared" si="111"/>
        <v/>
      </c>
      <c r="X2184" s="53" t="str">
        <f t="shared" si="111"/>
        <v/>
      </c>
    </row>
    <row r="2185" spans="18:24" hidden="1" x14ac:dyDescent="0.3">
      <c r="R2185">
        <f t="shared" si="112"/>
        <v>0</v>
      </c>
      <c r="S2185">
        <f t="shared" si="110"/>
        <v>0</v>
      </c>
      <c r="T2185" s="53" t="str">
        <f t="shared" si="111"/>
        <v/>
      </c>
      <c r="U2185" s="53" t="str">
        <f t="shared" si="111"/>
        <v/>
      </c>
      <c r="V2185" s="53" t="str">
        <f t="shared" si="111"/>
        <v/>
      </c>
      <c r="W2185" s="53" t="str">
        <f t="shared" si="111"/>
        <v/>
      </c>
      <c r="X2185" s="53" t="str">
        <f t="shared" si="111"/>
        <v/>
      </c>
    </row>
    <row r="2186" spans="18:24" hidden="1" x14ac:dyDescent="0.3">
      <c r="R2186">
        <f t="shared" si="112"/>
        <v>0</v>
      </c>
      <c r="S2186">
        <f t="shared" si="110"/>
        <v>0</v>
      </c>
      <c r="T2186" s="53" t="str">
        <f t="shared" si="111"/>
        <v/>
      </c>
      <c r="U2186" s="53" t="str">
        <f t="shared" si="111"/>
        <v/>
      </c>
      <c r="V2186" s="53" t="str">
        <f t="shared" si="111"/>
        <v/>
      </c>
      <c r="W2186" s="53" t="str">
        <f t="shared" si="111"/>
        <v/>
      </c>
      <c r="X2186" s="53" t="str">
        <f t="shared" si="111"/>
        <v/>
      </c>
    </row>
    <row r="2187" spans="18:24" hidden="1" x14ac:dyDescent="0.3">
      <c r="R2187">
        <f t="shared" si="112"/>
        <v>0</v>
      </c>
      <c r="S2187">
        <f t="shared" ref="S2187:S2250" si="113">IF(OR(D2187="GRUPO TEPSA",D2187="TODAS"),Q2187/5,Q2187)</f>
        <v>0</v>
      </c>
      <c r="T2187" s="53" t="str">
        <f t="shared" si="111"/>
        <v/>
      </c>
      <c r="U2187" s="53" t="str">
        <f t="shared" si="111"/>
        <v/>
      </c>
      <c r="V2187" s="53" t="str">
        <f t="shared" si="111"/>
        <v/>
      </c>
      <c r="W2187" s="53" t="str">
        <f t="shared" si="111"/>
        <v/>
      </c>
      <c r="X2187" s="53" t="str">
        <f t="shared" si="111"/>
        <v/>
      </c>
    </row>
    <row r="2188" spans="18:24" hidden="1" x14ac:dyDescent="0.3">
      <c r="R2188">
        <f t="shared" si="112"/>
        <v>0</v>
      </c>
      <c r="S2188">
        <f t="shared" si="113"/>
        <v>0</v>
      </c>
      <c r="T2188" s="53" t="str">
        <f t="shared" si="111"/>
        <v/>
      </c>
      <c r="U2188" s="53" t="str">
        <f t="shared" si="111"/>
        <v/>
      </c>
      <c r="V2188" s="53" t="str">
        <f t="shared" si="111"/>
        <v/>
      </c>
      <c r="W2188" s="53" t="str">
        <f t="shared" si="111"/>
        <v/>
      </c>
      <c r="X2188" s="53" t="str">
        <f t="shared" si="111"/>
        <v/>
      </c>
    </row>
    <row r="2189" spans="18:24" hidden="1" x14ac:dyDescent="0.3">
      <c r="R2189">
        <f t="shared" si="112"/>
        <v>0</v>
      </c>
      <c r="S2189">
        <f t="shared" si="113"/>
        <v>0</v>
      </c>
      <c r="T2189" s="53" t="str">
        <f t="shared" si="111"/>
        <v/>
      </c>
      <c r="U2189" s="53" t="str">
        <f t="shared" si="111"/>
        <v/>
      </c>
      <c r="V2189" s="53" t="str">
        <f t="shared" si="111"/>
        <v/>
      </c>
      <c r="W2189" s="53" t="str">
        <f t="shared" si="111"/>
        <v/>
      </c>
      <c r="X2189" s="53" t="str">
        <f t="shared" si="111"/>
        <v/>
      </c>
    </row>
    <row r="2190" spans="18:24" hidden="1" x14ac:dyDescent="0.3">
      <c r="R2190">
        <f t="shared" si="112"/>
        <v>0</v>
      </c>
      <c r="S2190">
        <f t="shared" si="113"/>
        <v>0</v>
      </c>
      <c r="T2190" s="53" t="str">
        <f t="shared" si="111"/>
        <v/>
      </c>
      <c r="U2190" s="53" t="str">
        <f t="shared" si="111"/>
        <v/>
      </c>
      <c r="V2190" s="53" t="str">
        <f t="shared" si="111"/>
        <v/>
      </c>
      <c r="W2190" s="53" t="str">
        <f t="shared" si="111"/>
        <v/>
      </c>
      <c r="X2190" s="53" t="str">
        <f t="shared" si="111"/>
        <v/>
      </c>
    </row>
    <row r="2191" spans="18:24" hidden="1" x14ac:dyDescent="0.3">
      <c r="R2191">
        <f t="shared" si="112"/>
        <v>0</v>
      </c>
      <c r="S2191">
        <f t="shared" si="113"/>
        <v>0</v>
      </c>
      <c r="T2191" s="53" t="str">
        <f t="shared" si="111"/>
        <v/>
      </c>
      <c r="U2191" s="53" t="str">
        <f t="shared" si="111"/>
        <v/>
      </c>
      <c r="V2191" s="53" t="str">
        <f t="shared" si="111"/>
        <v/>
      </c>
      <c r="W2191" s="53" t="str">
        <f t="shared" si="111"/>
        <v/>
      </c>
      <c r="X2191" s="53" t="str">
        <f t="shared" si="111"/>
        <v/>
      </c>
    </row>
    <row r="2192" spans="18:24" hidden="1" x14ac:dyDescent="0.3">
      <c r="R2192">
        <f t="shared" si="112"/>
        <v>0</v>
      </c>
      <c r="S2192">
        <f t="shared" si="113"/>
        <v>0</v>
      </c>
      <c r="T2192" s="53" t="str">
        <f t="shared" si="111"/>
        <v/>
      </c>
      <c r="U2192" s="53" t="str">
        <f t="shared" si="111"/>
        <v/>
      </c>
      <c r="V2192" s="53" t="str">
        <f t="shared" si="111"/>
        <v/>
      </c>
      <c r="W2192" s="53" t="str">
        <f t="shared" si="111"/>
        <v/>
      </c>
      <c r="X2192" s="53" t="str">
        <f t="shared" si="111"/>
        <v/>
      </c>
    </row>
    <row r="2193" spans="18:24" hidden="1" x14ac:dyDescent="0.3">
      <c r="R2193">
        <f t="shared" si="112"/>
        <v>0</v>
      </c>
      <c r="S2193">
        <f t="shared" si="113"/>
        <v>0</v>
      </c>
      <c r="T2193" s="53" t="str">
        <f t="shared" si="111"/>
        <v/>
      </c>
      <c r="U2193" s="53" t="str">
        <f t="shared" si="111"/>
        <v/>
      </c>
      <c r="V2193" s="53" t="str">
        <f t="shared" si="111"/>
        <v/>
      </c>
      <c r="W2193" s="53" t="str">
        <f t="shared" si="111"/>
        <v/>
      </c>
      <c r="X2193" s="53" t="str">
        <f t="shared" si="111"/>
        <v/>
      </c>
    </row>
    <row r="2194" spans="18:24" hidden="1" x14ac:dyDescent="0.3">
      <c r="R2194">
        <f t="shared" si="112"/>
        <v>0</v>
      </c>
      <c r="S2194">
        <f t="shared" si="113"/>
        <v>0</v>
      </c>
      <c r="T2194" s="53" t="str">
        <f t="shared" si="111"/>
        <v/>
      </c>
      <c r="U2194" s="53" t="str">
        <f t="shared" si="111"/>
        <v/>
      </c>
      <c r="V2194" s="53" t="str">
        <f t="shared" si="111"/>
        <v/>
      </c>
      <c r="W2194" s="53" t="str">
        <f t="shared" si="111"/>
        <v/>
      </c>
      <c r="X2194" s="53" t="str">
        <f t="shared" si="111"/>
        <v/>
      </c>
    </row>
    <row r="2195" spans="18:24" hidden="1" x14ac:dyDescent="0.3">
      <c r="R2195">
        <f t="shared" si="112"/>
        <v>0</v>
      </c>
      <c r="S2195">
        <f t="shared" si="113"/>
        <v>0</v>
      </c>
      <c r="T2195" s="53" t="str">
        <f t="shared" si="111"/>
        <v/>
      </c>
      <c r="U2195" s="53" t="str">
        <f t="shared" si="111"/>
        <v/>
      </c>
      <c r="V2195" s="53" t="str">
        <f t="shared" si="111"/>
        <v/>
      </c>
      <c r="W2195" s="53" t="str">
        <f t="shared" si="111"/>
        <v/>
      </c>
      <c r="X2195" s="53" t="str">
        <f t="shared" si="111"/>
        <v/>
      </c>
    </row>
    <row r="2196" spans="18:24" hidden="1" x14ac:dyDescent="0.3">
      <c r="R2196">
        <f t="shared" si="112"/>
        <v>0</v>
      </c>
      <c r="S2196">
        <f t="shared" si="113"/>
        <v>0</v>
      </c>
      <c r="T2196" s="53" t="str">
        <f t="shared" si="111"/>
        <v/>
      </c>
      <c r="U2196" s="53" t="str">
        <f t="shared" si="111"/>
        <v/>
      </c>
      <c r="V2196" s="53" t="str">
        <f t="shared" si="111"/>
        <v/>
      </c>
      <c r="W2196" s="53" t="str">
        <f t="shared" si="111"/>
        <v/>
      </c>
      <c r="X2196" s="53" t="str">
        <f t="shared" si="111"/>
        <v/>
      </c>
    </row>
    <row r="2197" spans="18:24" hidden="1" x14ac:dyDescent="0.3">
      <c r="R2197">
        <f t="shared" si="112"/>
        <v>0</v>
      </c>
      <c r="S2197">
        <f t="shared" si="113"/>
        <v>0</v>
      </c>
      <c r="T2197" s="53" t="str">
        <f t="shared" si="111"/>
        <v/>
      </c>
      <c r="U2197" s="53" t="str">
        <f t="shared" si="111"/>
        <v/>
      </c>
      <c r="V2197" s="53" t="str">
        <f t="shared" si="111"/>
        <v/>
      </c>
      <c r="W2197" s="53" t="str">
        <f t="shared" si="111"/>
        <v/>
      </c>
      <c r="X2197" s="53" t="str">
        <f t="shared" si="111"/>
        <v/>
      </c>
    </row>
    <row r="2198" spans="18:24" hidden="1" x14ac:dyDescent="0.3">
      <c r="R2198">
        <f t="shared" si="112"/>
        <v>0</v>
      </c>
      <c r="S2198">
        <f t="shared" si="113"/>
        <v>0</v>
      </c>
      <c r="T2198" s="53" t="str">
        <f t="shared" si="111"/>
        <v/>
      </c>
      <c r="U2198" s="53" t="str">
        <f t="shared" si="111"/>
        <v/>
      </c>
      <c r="V2198" s="53" t="str">
        <f t="shared" si="111"/>
        <v/>
      </c>
      <c r="W2198" s="53" t="str">
        <f t="shared" si="111"/>
        <v/>
      </c>
      <c r="X2198" s="53" t="str">
        <f t="shared" si="111"/>
        <v/>
      </c>
    </row>
    <row r="2199" spans="18:24" hidden="1" x14ac:dyDescent="0.3">
      <c r="R2199">
        <f t="shared" si="112"/>
        <v>0</v>
      </c>
      <c r="S2199">
        <f t="shared" si="113"/>
        <v>0</v>
      </c>
      <c r="T2199" s="53" t="str">
        <f t="shared" si="111"/>
        <v/>
      </c>
      <c r="U2199" s="53" t="str">
        <f t="shared" si="111"/>
        <v/>
      </c>
      <c r="V2199" s="53" t="str">
        <f t="shared" si="111"/>
        <v/>
      </c>
      <c r="W2199" s="53" t="str">
        <f t="shared" si="111"/>
        <v/>
      </c>
      <c r="X2199" s="53" t="str">
        <f t="shared" si="111"/>
        <v/>
      </c>
    </row>
    <row r="2200" spans="18:24" hidden="1" x14ac:dyDescent="0.3">
      <c r="R2200">
        <f t="shared" si="112"/>
        <v>0</v>
      </c>
      <c r="S2200">
        <f t="shared" si="113"/>
        <v>0</v>
      </c>
      <c r="T2200" s="53" t="str">
        <f t="shared" si="111"/>
        <v/>
      </c>
      <c r="U2200" s="53" t="str">
        <f t="shared" si="111"/>
        <v/>
      </c>
      <c r="V2200" s="53" t="str">
        <f t="shared" si="111"/>
        <v/>
      </c>
      <c r="W2200" s="53" t="str">
        <f t="shared" si="111"/>
        <v/>
      </c>
      <c r="X2200" s="53" t="str">
        <f t="shared" si="111"/>
        <v/>
      </c>
    </row>
    <row r="2201" spans="18:24" hidden="1" x14ac:dyDescent="0.3">
      <c r="R2201">
        <f t="shared" si="112"/>
        <v>0</v>
      </c>
      <c r="S2201">
        <f t="shared" si="113"/>
        <v>0</v>
      </c>
      <c r="T2201" s="53" t="str">
        <f t="shared" si="111"/>
        <v/>
      </c>
      <c r="U2201" s="53" t="str">
        <f t="shared" si="111"/>
        <v/>
      </c>
      <c r="V2201" s="53" t="str">
        <f t="shared" si="111"/>
        <v/>
      </c>
      <c r="W2201" s="53" t="str">
        <f t="shared" si="111"/>
        <v/>
      </c>
      <c r="X2201" s="53" t="str">
        <f t="shared" si="111"/>
        <v/>
      </c>
    </row>
    <row r="2202" spans="18:24" hidden="1" x14ac:dyDescent="0.3">
      <c r="R2202">
        <f t="shared" si="112"/>
        <v>0</v>
      </c>
      <c r="S2202">
        <f t="shared" si="113"/>
        <v>0</v>
      </c>
      <c r="T2202" s="53" t="str">
        <f t="shared" si="111"/>
        <v/>
      </c>
      <c r="U2202" s="53" t="str">
        <f t="shared" si="111"/>
        <v/>
      </c>
      <c r="V2202" s="53" t="str">
        <f t="shared" si="111"/>
        <v/>
      </c>
      <c r="W2202" s="53" t="str">
        <f t="shared" si="111"/>
        <v/>
      </c>
      <c r="X2202" s="53" t="str">
        <f t="shared" si="111"/>
        <v/>
      </c>
    </row>
    <row r="2203" spans="18:24" hidden="1" x14ac:dyDescent="0.3">
      <c r="R2203">
        <f t="shared" si="112"/>
        <v>0</v>
      </c>
      <c r="S2203">
        <f t="shared" si="113"/>
        <v>0</v>
      </c>
      <c r="T2203" s="53" t="str">
        <f t="shared" si="111"/>
        <v/>
      </c>
      <c r="U2203" s="53" t="str">
        <f t="shared" si="111"/>
        <v/>
      </c>
      <c r="V2203" s="53" t="str">
        <f t="shared" si="111"/>
        <v/>
      </c>
      <c r="W2203" s="53" t="str">
        <f t="shared" si="111"/>
        <v/>
      </c>
      <c r="X2203" s="53" t="str">
        <f t="shared" si="111"/>
        <v/>
      </c>
    </row>
    <row r="2204" spans="18:24" hidden="1" x14ac:dyDescent="0.3">
      <c r="R2204">
        <f t="shared" si="112"/>
        <v>0</v>
      </c>
      <c r="S2204">
        <f t="shared" si="113"/>
        <v>0</v>
      </c>
      <c r="T2204" s="53" t="str">
        <f t="shared" si="111"/>
        <v/>
      </c>
      <c r="U2204" s="53" t="str">
        <f t="shared" si="111"/>
        <v/>
      </c>
      <c r="V2204" s="53" t="str">
        <f t="shared" si="111"/>
        <v/>
      </c>
      <c r="W2204" s="53" t="str">
        <f t="shared" si="111"/>
        <v/>
      </c>
      <c r="X2204" s="53" t="str">
        <f t="shared" si="111"/>
        <v/>
      </c>
    </row>
    <row r="2205" spans="18:24" hidden="1" x14ac:dyDescent="0.3">
      <c r="R2205">
        <f t="shared" si="112"/>
        <v>0</v>
      </c>
      <c r="S2205">
        <f t="shared" si="113"/>
        <v>0</v>
      </c>
      <c r="T2205" s="53" t="str">
        <f t="shared" si="111"/>
        <v/>
      </c>
      <c r="U2205" s="53" t="str">
        <f t="shared" si="111"/>
        <v/>
      </c>
      <c r="V2205" s="53" t="str">
        <f t="shared" si="111"/>
        <v/>
      </c>
      <c r="W2205" s="53" t="str">
        <f t="shared" si="111"/>
        <v/>
      </c>
      <c r="X2205" s="53" t="str">
        <f t="shared" si="111"/>
        <v/>
      </c>
    </row>
    <row r="2206" spans="18:24" hidden="1" x14ac:dyDescent="0.3">
      <c r="R2206">
        <f t="shared" si="112"/>
        <v>0</v>
      </c>
      <c r="S2206">
        <f t="shared" si="113"/>
        <v>0</v>
      </c>
      <c r="T2206" s="53" t="str">
        <f t="shared" si="111"/>
        <v/>
      </c>
      <c r="U2206" s="53" t="str">
        <f t="shared" si="111"/>
        <v/>
      </c>
      <c r="V2206" s="53" t="str">
        <f t="shared" si="111"/>
        <v/>
      </c>
      <c r="W2206" s="53" t="str">
        <f t="shared" si="111"/>
        <v/>
      </c>
      <c r="X2206" s="53" t="str">
        <f t="shared" si="111"/>
        <v/>
      </c>
    </row>
    <row r="2207" spans="18:24" hidden="1" x14ac:dyDescent="0.3">
      <c r="R2207">
        <f t="shared" si="112"/>
        <v>0</v>
      </c>
      <c r="S2207">
        <f t="shared" si="113"/>
        <v>0</v>
      </c>
      <c r="T2207" s="53" t="str">
        <f t="shared" si="111"/>
        <v/>
      </c>
      <c r="U2207" s="53" t="str">
        <f t="shared" si="111"/>
        <v/>
      </c>
      <c r="V2207" s="53" t="str">
        <f t="shared" si="111"/>
        <v/>
      </c>
      <c r="W2207" s="53" t="str">
        <f t="shared" si="111"/>
        <v/>
      </c>
      <c r="X2207" s="53" t="str">
        <f t="shared" si="111"/>
        <v/>
      </c>
    </row>
    <row r="2208" spans="18:24" hidden="1" x14ac:dyDescent="0.3">
      <c r="R2208">
        <f t="shared" si="112"/>
        <v>0</v>
      </c>
      <c r="S2208">
        <f t="shared" si="113"/>
        <v>0</v>
      </c>
      <c r="T2208" s="53" t="str">
        <f t="shared" si="111"/>
        <v/>
      </c>
      <c r="U2208" s="53" t="str">
        <f t="shared" si="111"/>
        <v/>
      </c>
      <c r="V2208" s="53" t="str">
        <f t="shared" si="111"/>
        <v/>
      </c>
      <c r="W2208" s="53" t="str">
        <f t="shared" si="111"/>
        <v/>
      </c>
      <c r="X2208" s="53" t="str">
        <f t="shared" si="111"/>
        <v/>
      </c>
    </row>
    <row r="2209" spans="18:24" hidden="1" x14ac:dyDescent="0.3">
      <c r="R2209">
        <f t="shared" si="112"/>
        <v>0</v>
      </c>
      <c r="S2209">
        <f t="shared" si="113"/>
        <v>0</v>
      </c>
      <c r="T2209" s="53" t="str">
        <f t="shared" si="111"/>
        <v/>
      </c>
      <c r="U2209" s="53" t="str">
        <f t="shared" si="111"/>
        <v/>
      </c>
      <c r="V2209" s="53" t="str">
        <f t="shared" si="111"/>
        <v/>
      </c>
      <c r="W2209" s="53" t="str">
        <f t="shared" si="111"/>
        <v/>
      </c>
      <c r="X2209" s="53" t="str">
        <f t="shared" si="111"/>
        <v/>
      </c>
    </row>
    <row r="2210" spans="18:24" hidden="1" x14ac:dyDescent="0.3">
      <c r="R2210">
        <f t="shared" si="112"/>
        <v>0</v>
      </c>
      <c r="S2210">
        <f t="shared" si="113"/>
        <v>0</v>
      </c>
      <c r="T2210" s="53" t="str">
        <f t="shared" si="111"/>
        <v/>
      </c>
      <c r="U2210" s="53" t="str">
        <f t="shared" si="111"/>
        <v/>
      </c>
      <c r="V2210" s="53" t="str">
        <f t="shared" si="111"/>
        <v/>
      </c>
      <c r="W2210" s="53" t="str">
        <f t="shared" si="111"/>
        <v/>
      </c>
      <c r="X2210" s="53" t="str">
        <f t="shared" si="111"/>
        <v/>
      </c>
    </row>
    <row r="2211" spans="18:24" hidden="1" x14ac:dyDescent="0.3">
      <c r="R2211">
        <f t="shared" si="112"/>
        <v>0</v>
      </c>
      <c r="S2211">
        <f t="shared" si="113"/>
        <v>0</v>
      </c>
      <c r="T2211" s="53" t="str">
        <f t="shared" si="111"/>
        <v/>
      </c>
      <c r="U2211" s="53" t="str">
        <f t="shared" si="111"/>
        <v/>
      </c>
      <c r="V2211" s="53" t="str">
        <f t="shared" si="111"/>
        <v/>
      </c>
      <c r="W2211" s="53" t="str">
        <f t="shared" si="111"/>
        <v/>
      </c>
      <c r="X2211" s="53" t="str">
        <f t="shared" si="111"/>
        <v/>
      </c>
    </row>
    <row r="2212" spans="18:24" hidden="1" x14ac:dyDescent="0.3">
      <c r="R2212">
        <f t="shared" si="112"/>
        <v>0</v>
      </c>
      <c r="S2212">
        <f t="shared" si="113"/>
        <v>0</v>
      </c>
      <c r="T2212" s="53" t="str">
        <f t="shared" ref="T2212:X2262" si="114">IF(OR(COUNTIF($D2212,"*"&amp;T$5&amp;"*")&gt;0,$D2212="GRUPO TEPSA"),T$5,"")</f>
        <v/>
      </c>
      <c r="U2212" s="53" t="str">
        <f t="shared" si="114"/>
        <v/>
      </c>
      <c r="V2212" s="53" t="str">
        <f t="shared" si="114"/>
        <v/>
      </c>
      <c r="W2212" s="53" t="str">
        <f t="shared" si="114"/>
        <v/>
      </c>
      <c r="X2212" s="53" t="str">
        <f t="shared" si="114"/>
        <v/>
      </c>
    </row>
    <row r="2213" spans="18:24" hidden="1" x14ac:dyDescent="0.3">
      <c r="R2213">
        <f t="shared" si="112"/>
        <v>0</v>
      </c>
      <c r="S2213">
        <f t="shared" si="113"/>
        <v>0</v>
      </c>
      <c r="T2213" s="53" t="str">
        <f t="shared" si="114"/>
        <v/>
      </c>
      <c r="U2213" s="53" t="str">
        <f t="shared" si="114"/>
        <v/>
      </c>
      <c r="V2213" s="53" t="str">
        <f t="shared" si="114"/>
        <v/>
      </c>
      <c r="W2213" s="53" t="str">
        <f t="shared" si="114"/>
        <v/>
      </c>
      <c r="X2213" s="53" t="str">
        <f t="shared" si="114"/>
        <v/>
      </c>
    </row>
    <row r="2214" spans="18:24" hidden="1" x14ac:dyDescent="0.3">
      <c r="R2214">
        <f t="shared" si="112"/>
        <v>0</v>
      </c>
      <c r="S2214">
        <f t="shared" si="113"/>
        <v>0</v>
      </c>
      <c r="T2214" s="53" t="str">
        <f t="shared" si="114"/>
        <v/>
      </c>
      <c r="U2214" s="53" t="str">
        <f t="shared" si="114"/>
        <v/>
      </c>
      <c r="V2214" s="53" t="str">
        <f t="shared" si="114"/>
        <v/>
      </c>
      <c r="W2214" s="53" t="str">
        <f t="shared" si="114"/>
        <v/>
      </c>
      <c r="X2214" s="53" t="str">
        <f t="shared" si="114"/>
        <v/>
      </c>
    </row>
    <row r="2215" spans="18:24" hidden="1" x14ac:dyDescent="0.3">
      <c r="R2215">
        <f t="shared" si="112"/>
        <v>0</v>
      </c>
      <c r="S2215">
        <f t="shared" si="113"/>
        <v>0</v>
      </c>
      <c r="T2215" s="53" t="str">
        <f t="shared" si="114"/>
        <v/>
      </c>
      <c r="U2215" s="53" t="str">
        <f t="shared" si="114"/>
        <v/>
      </c>
      <c r="V2215" s="53" t="str">
        <f t="shared" si="114"/>
        <v/>
      </c>
      <c r="W2215" s="53" t="str">
        <f t="shared" si="114"/>
        <v/>
      </c>
      <c r="X2215" s="53" t="str">
        <f t="shared" si="114"/>
        <v/>
      </c>
    </row>
    <row r="2216" spans="18:24" hidden="1" x14ac:dyDescent="0.3">
      <c r="R2216">
        <f t="shared" si="112"/>
        <v>0</v>
      </c>
      <c r="S2216">
        <f t="shared" si="113"/>
        <v>0</v>
      </c>
      <c r="T2216" s="53" t="str">
        <f t="shared" si="114"/>
        <v/>
      </c>
      <c r="U2216" s="53" t="str">
        <f t="shared" si="114"/>
        <v/>
      </c>
      <c r="V2216" s="53" t="str">
        <f t="shared" si="114"/>
        <v/>
      </c>
      <c r="W2216" s="53" t="str">
        <f t="shared" si="114"/>
        <v/>
      </c>
      <c r="X2216" s="53" t="str">
        <f t="shared" si="114"/>
        <v/>
      </c>
    </row>
    <row r="2217" spans="18:24" hidden="1" x14ac:dyDescent="0.3">
      <c r="R2217">
        <f t="shared" si="112"/>
        <v>0</v>
      </c>
      <c r="S2217">
        <f t="shared" si="113"/>
        <v>0</v>
      </c>
      <c r="T2217" s="53" t="str">
        <f t="shared" si="114"/>
        <v/>
      </c>
      <c r="U2217" s="53" t="str">
        <f t="shared" si="114"/>
        <v/>
      </c>
      <c r="V2217" s="53" t="str">
        <f t="shared" si="114"/>
        <v/>
      </c>
      <c r="W2217" s="53" t="str">
        <f t="shared" si="114"/>
        <v/>
      </c>
      <c r="X2217" s="53" t="str">
        <f t="shared" si="114"/>
        <v/>
      </c>
    </row>
    <row r="2218" spans="18:24" hidden="1" x14ac:dyDescent="0.3">
      <c r="R2218">
        <f t="shared" si="112"/>
        <v>0</v>
      </c>
      <c r="S2218">
        <f t="shared" si="113"/>
        <v>0</v>
      </c>
      <c r="T2218" s="53" t="str">
        <f t="shared" si="114"/>
        <v/>
      </c>
      <c r="U2218" s="53" t="str">
        <f t="shared" si="114"/>
        <v/>
      </c>
      <c r="V2218" s="53" t="str">
        <f t="shared" si="114"/>
        <v/>
      </c>
      <c r="W2218" s="53" t="str">
        <f t="shared" si="114"/>
        <v/>
      </c>
      <c r="X2218" s="53" t="str">
        <f t="shared" si="114"/>
        <v/>
      </c>
    </row>
    <row r="2219" spans="18:24" hidden="1" x14ac:dyDescent="0.3">
      <c r="R2219">
        <f t="shared" si="112"/>
        <v>0</v>
      </c>
      <c r="S2219">
        <f t="shared" si="113"/>
        <v>0</v>
      </c>
      <c r="T2219" s="53" t="str">
        <f t="shared" si="114"/>
        <v/>
      </c>
      <c r="U2219" s="53" t="str">
        <f t="shared" si="114"/>
        <v/>
      </c>
      <c r="V2219" s="53" t="str">
        <f t="shared" si="114"/>
        <v/>
      </c>
      <c r="W2219" s="53" t="str">
        <f t="shared" si="114"/>
        <v/>
      </c>
      <c r="X2219" s="53" t="str">
        <f t="shared" si="114"/>
        <v/>
      </c>
    </row>
    <row r="2220" spans="18:24" hidden="1" x14ac:dyDescent="0.3">
      <c r="R2220">
        <f t="shared" si="112"/>
        <v>0</v>
      </c>
      <c r="S2220">
        <f t="shared" si="113"/>
        <v>0</v>
      </c>
      <c r="T2220" s="53" t="str">
        <f t="shared" si="114"/>
        <v/>
      </c>
      <c r="U2220" s="53" t="str">
        <f t="shared" si="114"/>
        <v/>
      </c>
      <c r="V2220" s="53" t="str">
        <f t="shared" si="114"/>
        <v/>
      </c>
      <c r="W2220" s="53" t="str">
        <f t="shared" si="114"/>
        <v/>
      </c>
      <c r="X2220" s="53" t="str">
        <f t="shared" si="114"/>
        <v/>
      </c>
    </row>
    <row r="2221" spans="18:24" hidden="1" x14ac:dyDescent="0.3">
      <c r="R2221">
        <f t="shared" si="112"/>
        <v>0</v>
      </c>
      <c r="S2221">
        <f t="shared" si="113"/>
        <v>0</v>
      </c>
      <c r="T2221" s="53" t="str">
        <f t="shared" si="114"/>
        <v/>
      </c>
      <c r="U2221" s="53" t="str">
        <f t="shared" si="114"/>
        <v/>
      </c>
      <c r="V2221" s="53" t="str">
        <f t="shared" si="114"/>
        <v/>
      </c>
      <c r="W2221" s="53" t="str">
        <f t="shared" si="114"/>
        <v/>
      </c>
      <c r="X2221" s="53" t="str">
        <f t="shared" si="114"/>
        <v/>
      </c>
    </row>
    <row r="2222" spans="18:24" hidden="1" x14ac:dyDescent="0.3">
      <c r="R2222">
        <f t="shared" si="112"/>
        <v>0</v>
      </c>
      <c r="S2222">
        <f t="shared" si="113"/>
        <v>0</v>
      </c>
      <c r="T2222" s="53" t="str">
        <f t="shared" si="114"/>
        <v/>
      </c>
      <c r="U2222" s="53" t="str">
        <f t="shared" si="114"/>
        <v/>
      </c>
      <c r="V2222" s="53" t="str">
        <f t="shared" si="114"/>
        <v/>
      </c>
      <c r="W2222" s="53" t="str">
        <f t="shared" si="114"/>
        <v/>
      </c>
      <c r="X2222" s="53" t="str">
        <f t="shared" si="114"/>
        <v/>
      </c>
    </row>
    <row r="2223" spans="18:24" hidden="1" x14ac:dyDescent="0.3">
      <c r="R2223">
        <f t="shared" si="112"/>
        <v>0</v>
      </c>
      <c r="S2223">
        <f t="shared" si="113"/>
        <v>0</v>
      </c>
      <c r="T2223" s="53" t="str">
        <f t="shared" si="114"/>
        <v/>
      </c>
      <c r="U2223" s="53" t="str">
        <f t="shared" si="114"/>
        <v/>
      </c>
      <c r="V2223" s="53" t="str">
        <f t="shared" si="114"/>
        <v/>
      </c>
      <c r="W2223" s="53" t="str">
        <f t="shared" si="114"/>
        <v/>
      </c>
      <c r="X2223" s="53" t="str">
        <f t="shared" si="114"/>
        <v/>
      </c>
    </row>
    <row r="2224" spans="18:24" hidden="1" x14ac:dyDescent="0.3">
      <c r="R2224">
        <f t="shared" si="112"/>
        <v>0</v>
      </c>
      <c r="S2224">
        <f t="shared" si="113"/>
        <v>0</v>
      </c>
      <c r="T2224" s="53" t="str">
        <f t="shared" si="114"/>
        <v/>
      </c>
      <c r="U2224" s="53" t="str">
        <f t="shared" si="114"/>
        <v/>
      </c>
      <c r="V2224" s="53" t="str">
        <f t="shared" si="114"/>
        <v/>
      </c>
      <c r="W2224" s="53" t="str">
        <f t="shared" si="114"/>
        <v/>
      </c>
      <c r="X2224" s="53" t="str">
        <f t="shared" si="114"/>
        <v/>
      </c>
    </row>
    <row r="2225" spans="18:24" hidden="1" x14ac:dyDescent="0.3">
      <c r="R2225">
        <f t="shared" si="112"/>
        <v>0</v>
      </c>
      <c r="S2225">
        <f t="shared" si="113"/>
        <v>0</v>
      </c>
      <c r="T2225" s="53" t="str">
        <f t="shared" si="114"/>
        <v/>
      </c>
      <c r="U2225" s="53" t="str">
        <f t="shared" si="114"/>
        <v/>
      </c>
      <c r="V2225" s="53" t="str">
        <f t="shared" si="114"/>
        <v/>
      </c>
      <c r="W2225" s="53" t="str">
        <f t="shared" si="114"/>
        <v/>
      </c>
      <c r="X2225" s="53" t="str">
        <f t="shared" si="114"/>
        <v/>
      </c>
    </row>
    <row r="2226" spans="18:24" hidden="1" x14ac:dyDescent="0.3">
      <c r="R2226">
        <f t="shared" si="112"/>
        <v>0</v>
      </c>
      <c r="S2226">
        <f t="shared" si="113"/>
        <v>0</v>
      </c>
      <c r="T2226" s="53" t="str">
        <f t="shared" si="114"/>
        <v/>
      </c>
      <c r="U2226" s="53" t="str">
        <f t="shared" si="114"/>
        <v/>
      </c>
      <c r="V2226" s="53" t="str">
        <f t="shared" si="114"/>
        <v/>
      </c>
      <c r="W2226" s="53" t="str">
        <f t="shared" si="114"/>
        <v/>
      </c>
      <c r="X2226" s="53" t="str">
        <f t="shared" si="114"/>
        <v/>
      </c>
    </row>
    <row r="2227" spans="18:24" hidden="1" x14ac:dyDescent="0.3">
      <c r="R2227">
        <f t="shared" si="112"/>
        <v>0</v>
      </c>
      <c r="S2227">
        <f t="shared" si="113"/>
        <v>0</v>
      </c>
      <c r="T2227" s="53" t="str">
        <f t="shared" si="114"/>
        <v/>
      </c>
      <c r="U2227" s="53" t="str">
        <f t="shared" si="114"/>
        <v/>
      </c>
      <c r="V2227" s="53" t="str">
        <f t="shared" si="114"/>
        <v/>
      </c>
      <c r="W2227" s="53" t="str">
        <f t="shared" si="114"/>
        <v/>
      </c>
      <c r="X2227" s="53" t="str">
        <f t="shared" si="114"/>
        <v/>
      </c>
    </row>
    <row r="2228" spans="18:24" hidden="1" x14ac:dyDescent="0.3">
      <c r="R2228">
        <f t="shared" si="112"/>
        <v>0</v>
      </c>
      <c r="S2228">
        <f t="shared" si="113"/>
        <v>0</v>
      </c>
      <c r="T2228" s="53" t="str">
        <f t="shared" si="114"/>
        <v/>
      </c>
      <c r="U2228" s="53" t="str">
        <f t="shared" si="114"/>
        <v/>
      </c>
      <c r="V2228" s="53" t="str">
        <f t="shared" si="114"/>
        <v/>
      </c>
      <c r="W2228" s="53" t="str">
        <f t="shared" si="114"/>
        <v/>
      </c>
      <c r="X2228" s="53" t="str">
        <f t="shared" si="114"/>
        <v/>
      </c>
    </row>
    <row r="2229" spans="18:24" hidden="1" x14ac:dyDescent="0.3">
      <c r="R2229">
        <f t="shared" si="112"/>
        <v>0</v>
      </c>
      <c r="S2229">
        <f t="shared" si="113"/>
        <v>0</v>
      </c>
      <c r="T2229" s="53" t="str">
        <f t="shared" si="114"/>
        <v/>
      </c>
      <c r="U2229" s="53" t="str">
        <f t="shared" si="114"/>
        <v/>
      </c>
      <c r="V2229" s="53" t="str">
        <f t="shared" si="114"/>
        <v/>
      </c>
      <c r="W2229" s="53" t="str">
        <f t="shared" si="114"/>
        <v/>
      </c>
      <c r="X2229" s="53" t="str">
        <f t="shared" si="114"/>
        <v/>
      </c>
    </row>
    <row r="2230" spans="18:24" hidden="1" x14ac:dyDescent="0.3">
      <c r="R2230">
        <f t="shared" si="112"/>
        <v>0</v>
      </c>
      <c r="S2230">
        <f t="shared" si="113"/>
        <v>0</v>
      </c>
      <c r="T2230" s="53" t="str">
        <f t="shared" si="114"/>
        <v/>
      </c>
      <c r="U2230" s="53" t="str">
        <f t="shared" si="114"/>
        <v/>
      </c>
      <c r="V2230" s="53" t="str">
        <f t="shared" si="114"/>
        <v/>
      </c>
      <c r="W2230" s="53" t="str">
        <f t="shared" si="114"/>
        <v/>
      </c>
      <c r="X2230" s="53" t="str">
        <f t="shared" si="114"/>
        <v/>
      </c>
    </row>
    <row r="2231" spans="18:24" hidden="1" x14ac:dyDescent="0.3">
      <c r="R2231">
        <f t="shared" si="112"/>
        <v>0</v>
      </c>
      <c r="S2231">
        <f t="shared" si="113"/>
        <v>0</v>
      </c>
      <c r="T2231" s="53" t="str">
        <f t="shared" si="114"/>
        <v/>
      </c>
      <c r="U2231" s="53" t="str">
        <f t="shared" si="114"/>
        <v/>
      </c>
      <c r="V2231" s="53" t="str">
        <f t="shared" si="114"/>
        <v/>
      </c>
      <c r="W2231" s="53" t="str">
        <f t="shared" si="114"/>
        <v/>
      </c>
      <c r="X2231" s="53" t="str">
        <f t="shared" si="114"/>
        <v/>
      </c>
    </row>
    <row r="2232" spans="18:24" hidden="1" x14ac:dyDescent="0.3">
      <c r="R2232">
        <f t="shared" si="112"/>
        <v>0</v>
      </c>
      <c r="S2232">
        <f t="shared" si="113"/>
        <v>0</v>
      </c>
      <c r="T2232" s="53" t="str">
        <f t="shared" si="114"/>
        <v/>
      </c>
      <c r="U2232" s="53" t="str">
        <f t="shared" si="114"/>
        <v/>
      </c>
      <c r="V2232" s="53" t="str">
        <f t="shared" si="114"/>
        <v/>
      </c>
      <c r="W2232" s="53" t="str">
        <f t="shared" si="114"/>
        <v/>
      </c>
      <c r="X2232" s="53" t="str">
        <f t="shared" si="114"/>
        <v/>
      </c>
    </row>
    <row r="2233" spans="18:24" hidden="1" x14ac:dyDescent="0.3">
      <c r="R2233">
        <f t="shared" si="112"/>
        <v>0</v>
      </c>
      <c r="S2233">
        <f t="shared" si="113"/>
        <v>0</v>
      </c>
      <c r="T2233" s="53" t="str">
        <f t="shared" si="114"/>
        <v/>
      </c>
      <c r="U2233" s="53" t="str">
        <f t="shared" si="114"/>
        <v/>
      </c>
      <c r="V2233" s="53" t="str">
        <f t="shared" si="114"/>
        <v/>
      </c>
      <c r="W2233" s="53" t="str">
        <f t="shared" si="114"/>
        <v/>
      </c>
      <c r="X2233" s="53" t="str">
        <f t="shared" si="114"/>
        <v/>
      </c>
    </row>
    <row r="2234" spans="18:24" hidden="1" x14ac:dyDescent="0.3">
      <c r="R2234">
        <f t="shared" si="112"/>
        <v>0</v>
      </c>
      <c r="S2234">
        <f t="shared" si="113"/>
        <v>0</v>
      </c>
      <c r="T2234" s="53" t="str">
        <f t="shared" si="114"/>
        <v/>
      </c>
      <c r="U2234" s="53" t="str">
        <f t="shared" si="114"/>
        <v/>
      </c>
      <c r="V2234" s="53" t="str">
        <f t="shared" si="114"/>
        <v/>
      </c>
      <c r="W2234" s="53" t="str">
        <f t="shared" si="114"/>
        <v/>
      </c>
      <c r="X2234" s="53" t="str">
        <f t="shared" si="114"/>
        <v/>
      </c>
    </row>
    <row r="2235" spans="18:24" hidden="1" x14ac:dyDescent="0.3">
      <c r="R2235">
        <f t="shared" si="112"/>
        <v>0</v>
      </c>
      <c r="S2235">
        <f t="shared" si="113"/>
        <v>0</v>
      </c>
      <c r="T2235" s="53" t="str">
        <f t="shared" si="114"/>
        <v/>
      </c>
      <c r="U2235" s="53" t="str">
        <f t="shared" si="114"/>
        <v/>
      </c>
      <c r="V2235" s="53" t="str">
        <f t="shared" si="114"/>
        <v/>
      </c>
      <c r="W2235" s="53" t="str">
        <f t="shared" si="114"/>
        <v/>
      </c>
      <c r="X2235" s="53" t="str">
        <f t="shared" si="114"/>
        <v/>
      </c>
    </row>
    <row r="2236" spans="18:24" hidden="1" x14ac:dyDescent="0.3">
      <c r="R2236">
        <f t="shared" si="112"/>
        <v>0</v>
      </c>
      <c r="S2236">
        <f t="shared" si="113"/>
        <v>0</v>
      </c>
      <c r="T2236" s="53" t="str">
        <f t="shared" si="114"/>
        <v/>
      </c>
      <c r="U2236" s="53" t="str">
        <f t="shared" si="114"/>
        <v/>
      </c>
      <c r="V2236" s="53" t="str">
        <f t="shared" si="114"/>
        <v/>
      </c>
      <c r="W2236" s="53" t="str">
        <f t="shared" si="114"/>
        <v/>
      </c>
      <c r="X2236" s="53" t="str">
        <f t="shared" si="114"/>
        <v/>
      </c>
    </row>
    <row r="2237" spans="18:24" hidden="1" x14ac:dyDescent="0.3">
      <c r="R2237">
        <f t="shared" si="112"/>
        <v>0</v>
      </c>
      <c r="S2237">
        <f t="shared" si="113"/>
        <v>0</v>
      </c>
      <c r="T2237" s="53" t="str">
        <f t="shared" si="114"/>
        <v/>
      </c>
      <c r="U2237" s="53" t="str">
        <f t="shared" si="114"/>
        <v/>
      </c>
      <c r="V2237" s="53" t="str">
        <f t="shared" si="114"/>
        <v/>
      </c>
      <c r="W2237" s="53" t="str">
        <f t="shared" si="114"/>
        <v/>
      </c>
      <c r="X2237" s="53" t="str">
        <f t="shared" si="114"/>
        <v/>
      </c>
    </row>
    <row r="2238" spans="18:24" hidden="1" x14ac:dyDescent="0.3">
      <c r="R2238">
        <f t="shared" si="112"/>
        <v>0</v>
      </c>
      <c r="S2238">
        <f t="shared" si="113"/>
        <v>0</v>
      </c>
      <c r="T2238" s="53" t="str">
        <f t="shared" si="114"/>
        <v/>
      </c>
      <c r="U2238" s="53" t="str">
        <f t="shared" si="114"/>
        <v/>
      </c>
      <c r="V2238" s="53" t="str">
        <f t="shared" si="114"/>
        <v/>
      </c>
      <c r="W2238" s="53" t="str">
        <f t="shared" si="114"/>
        <v/>
      </c>
      <c r="X2238" s="53" t="str">
        <f t="shared" si="114"/>
        <v/>
      </c>
    </row>
    <row r="2239" spans="18:24" hidden="1" x14ac:dyDescent="0.3">
      <c r="R2239">
        <f t="shared" si="112"/>
        <v>0</v>
      </c>
      <c r="S2239">
        <f t="shared" si="113"/>
        <v>0</v>
      </c>
      <c r="T2239" s="53" t="str">
        <f t="shared" si="114"/>
        <v/>
      </c>
      <c r="U2239" s="53" t="str">
        <f t="shared" si="114"/>
        <v/>
      </c>
      <c r="V2239" s="53" t="str">
        <f t="shared" si="114"/>
        <v/>
      </c>
      <c r="W2239" s="53" t="str">
        <f t="shared" si="114"/>
        <v/>
      </c>
      <c r="X2239" s="53" t="str">
        <f t="shared" si="114"/>
        <v/>
      </c>
    </row>
    <row r="2240" spans="18:24" hidden="1" x14ac:dyDescent="0.3">
      <c r="R2240">
        <f t="shared" si="112"/>
        <v>0</v>
      </c>
      <c r="S2240">
        <f t="shared" si="113"/>
        <v>0</v>
      </c>
      <c r="T2240" s="53" t="str">
        <f t="shared" si="114"/>
        <v/>
      </c>
      <c r="U2240" s="53" t="str">
        <f t="shared" si="114"/>
        <v/>
      </c>
      <c r="V2240" s="53" t="str">
        <f t="shared" si="114"/>
        <v/>
      </c>
      <c r="W2240" s="53" t="str">
        <f t="shared" si="114"/>
        <v/>
      </c>
      <c r="X2240" s="53" t="str">
        <f t="shared" si="114"/>
        <v/>
      </c>
    </row>
    <row r="2241" spans="18:24" hidden="1" x14ac:dyDescent="0.3">
      <c r="R2241">
        <f t="shared" si="112"/>
        <v>0</v>
      </c>
      <c r="S2241">
        <f t="shared" si="113"/>
        <v>0</v>
      </c>
      <c r="T2241" s="53" t="str">
        <f t="shared" si="114"/>
        <v/>
      </c>
      <c r="U2241" s="53" t="str">
        <f t="shared" si="114"/>
        <v/>
      </c>
      <c r="V2241" s="53" t="str">
        <f t="shared" si="114"/>
        <v/>
      </c>
      <c r="W2241" s="53" t="str">
        <f t="shared" si="114"/>
        <v/>
      </c>
      <c r="X2241" s="53" t="str">
        <f t="shared" si="114"/>
        <v/>
      </c>
    </row>
    <row r="2242" spans="18:24" hidden="1" x14ac:dyDescent="0.3">
      <c r="R2242">
        <f t="shared" si="112"/>
        <v>0</v>
      </c>
      <c r="S2242">
        <f t="shared" si="113"/>
        <v>0</v>
      </c>
      <c r="T2242" s="53" t="str">
        <f t="shared" si="114"/>
        <v/>
      </c>
      <c r="U2242" s="53" t="str">
        <f t="shared" si="114"/>
        <v/>
      </c>
      <c r="V2242" s="53" t="str">
        <f t="shared" si="114"/>
        <v/>
      </c>
      <c r="W2242" s="53" t="str">
        <f t="shared" si="114"/>
        <v/>
      </c>
      <c r="X2242" s="53" t="str">
        <f t="shared" si="114"/>
        <v/>
      </c>
    </row>
    <row r="2243" spans="18:24" hidden="1" x14ac:dyDescent="0.3">
      <c r="R2243">
        <f t="shared" si="112"/>
        <v>0</v>
      </c>
      <c r="S2243">
        <f t="shared" si="113"/>
        <v>0</v>
      </c>
      <c r="T2243" s="53" t="str">
        <f t="shared" si="114"/>
        <v/>
      </c>
      <c r="U2243" s="53" t="str">
        <f t="shared" si="114"/>
        <v/>
      </c>
      <c r="V2243" s="53" t="str">
        <f t="shared" si="114"/>
        <v/>
      </c>
      <c r="W2243" s="53" t="str">
        <f t="shared" si="114"/>
        <v/>
      </c>
      <c r="X2243" s="53" t="str">
        <f t="shared" si="114"/>
        <v/>
      </c>
    </row>
    <row r="2244" spans="18:24" hidden="1" x14ac:dyDescent="0.3">
      <c r="R2244">
        <f t="shared" si="112"/>
        <v>0</v>
      </c>
      <c r="S2244">
        <f t="shared" si="113"/>
        <v>0</v>
      </c>
      <c r="T2244" s="53" t="str">
        <f t="shared" si="114"/>
        <v/>
      </c>
      <c r="U2244" s="53" t="str">
        <f t="shared" si="114"/>
        <v/>
      </c>
      <c r="V2244" s="53" t="str">
        <f t="shared" si="114"/>
        <v/>
      </c>
      <c r="W2244" s="53" t="str">
        <f t="shared" si="114"/>
        <v/>
      </c>
      <c r="X2244" s="53" t="str">
        <f t="shared" si="114"/>
        <v/>
      </c>
    </row>
    <row r="2245" spans="18:24" hidden="1" x14ac:dyDescent="0.3">
      <c r="R2245">
        <f t="shared" si="112"/>
        <v>0</v>
      </c>
      <c r="S2245">
        <f t="shared" si="113"/>
        <v>0</v>
      </c>
      <c r="T2245" s="53" t="str">
        <f t="shared" si="114"/>
        <v/>
      </c>
      <c r="U2245" s="53" t="str">
        <f t="shared" si="114"/>
        <v/>
      </c>
      <c r="V2245" s="53" t="str">
        <f t="shared" si="114"/>
        <v/>
      </c>
      <c r="W2245" s="53" t="str">
        <f t="shared" si="114"/>
        <v/>
      </c>
      <c r="X2245" s="53" t="str">
        <f t="shared" si="114"/>
        <v/>
      </c>
    </row>
    <row r="2246" spans="18:24" hidden="1" x14ac:dyDescent="0.3">
      <c r="R2246">
        <f t="shared" si="112"/>
        <v>0</v>
      </c>
      <c r="S2246">
        <f t="shared" si="113"/>
        <v>0</v>
      </c>
      <c r="T2246" s="53" t="str">
        <f t="shared" si="114"/>
        <v/>
      </c>
      <c r="U2246" s="53" t="str">
        <f t="shared" si="114"/>
        <v/>
      </c>
      <c r="V2246" s="53" t="str">
        <f t="shared" si="114"/>
        <v/>
      </c>
      <c r="W2246" s="53" t="str">
        <f t="shared" si="114"/>
        <v/>
      </c>
      <c r="X2246" s="53" t="str">
        <f t="shared" si="114"/>
        <v/>
      </c>
    </row>
    <row r="2247" spans="18:24" hidden="1" x14ac:dyDescent="0.3">
      <c r="R2247">
        <f t="shared" ref="R2247:R2310" si="115">IF(OR(D2247="GRUPO TEPSA",D2247="TODAS"),P2247/5,P2247)</f>
        <v>0</v>
      </c>
      <c r="S2247">
        <f t="shared" si="113"/>
        <v>0</v>
      </c>
      <c r="T2247" s="53" t="str">
        <f t="shared" si="114"/>
        <v/>
      </c>
      <c r="U2247" s="53" t="str">
        <f t="shared" si="114"/>
        <v/>
      </c>
      <c r="V2247" s="53" t="str">
        <f t="shared" si="114"/>
        <v/>
      </c>
      <c r="W2247" s="53" t="str">
        <f t="shared" si="114"/>
        <v/>
      </c>
      <c r="X2247" s="53" t="str">
        <f t="shared" si="114"/>
        <v/>
      </c>
    </row>
    <row r="2248" spans="18:24" hidden="1" x14ac:dyDescent="0.3">
      <c r="R2248">
        <f t="shared" si="115"/>
        <v>0</v>
      </c>
      <c r="S2248">
        <f t="shared" si="113"/>
        <v>0</v>
      </c>
      <c r="T2248" s="53" t="str">
        <f t="shared" si="114"/>
        <v/>
      </c>
      <c r="U2248" s="53" t="str">
        <f t="shared" si="114"/>
        <v/>
      </c>
      <c r="V2248" s="53" t="str">
        <f t="shared" si="114"/>
        <v/>
      </c>
      <c r="W2248" s="53" t="str">
        <f t="shared" si="114"/>
        <v/>
      </c>
      <c r="X2248" s="53" t="str">
        <f t="shared" si="114"/>
        <v/>
      </c>
    </row>
    <row r="2249" spans="18:24" hidden="1" x14ac:dyDescent="0.3">
      <c r="R2249">
        <f t="shared" si="115"/>
        <v>0</v>
      </c>
      <c r="S2249">
        <f t="shared" si="113"/>
        <v>0</v>
      </c>
      <c r="T2249" s="53" t="str">
        <f t="shared" si="114"/>
        <v/>
      </c>
      <c r="U2249" s="53" t="str">
        <f t="shared" si="114"/>
        <v/>
      </c>
      <c r="V2249" s="53" t="str">
        <f t="shared" si="114"/>
        <v/>
      </c>
      <c r="W2249" s="53" t="str">
        <f t="shared" si="114"/>
        <v/>
      </c>
      <c r="X2249" s="53" t="str">
        <f t="shared" si="114"/>
        <v/>
      </c>
    </row>
    <row r="2250" spans="18:24" hidden="1" x14ac:dyDescent="0.3">
      <c r="R2250">
        <f t="shared" si="115"/>
        <v>0</v>
      </c>
      <c r="S2250">
        <f t="shared" si="113"/>
        <v>0</v>
      </c>
      <c r="T2250" s="53" t="str">
        <f t="shared" si="114"/>
        <v/>
      </c>
      <c r="U2250" s="53" t="str">
        <f t="shared" si="114"/>
        <v/>
      </c>
      <c r="V2250" s="53" t="str">
        <f t="shared" si="114"/>
        <v/>
      </c>
      <c r="W2250" s="53" t="str">
        <f t="shared" si="114"/>
        <v/>
      </c>
      <c r="X2250" s="53" t="str">
        <f t="shared" si="114"/>
        <v/>
      </c>
    </row>
    <row r="2251" spans="18:24" hidden="1" x14ac:dyDescent="0.3">
      <c r="R2251">
        <f t="shared" si="115"/>
        <v>0</v>
      </c>
      <c r="S2251">
        <f t="shared" ref="S2251:S2314" si="116">IF(OR(D2251="GRUPO TEPSA",D2251="TODAS"),Q2251/5,Q2251)</f>
        <v>0</v>
      </c>
      <c r="T2251" s="53" t="str">
        <f t="shared" si="114"/>
        <v/>
      </c>
      <c r="U2251" s="53" t="str">
        <f t="shared" si="114"/>
        <v/>
      </c>
      <c r="V2251" s="53" t="str">
        <f t="shared" si="114"/>
        <v/>
      </c>
      <c r="W2251" s="53" t="str">
        <f t="shared" si="114"/>
        <v/>
      </c>
      <c r="X2251" s="53" t="str">
        <f t="shared" si="114"/>
        <v/>
      </c>
    </row>
    <row r="2252" spans="18:24" hidden="1" x14ac:dyDescent="0.3">
      <c r="R2252">
        <f t="shared" si="115"/>
        <v>0</v>
      </c>
      <c r="S2252">
        <f t="shared" si="116"/>
        <v>0</v>
      </c>
      <c r="T2252" s="53" t="str">
        <f t="shared" si="114"/>
        <v/>
      </c>
      <c r="U2252" s="53" t="str">
        <f t="shared" si="114"/>
        <v/>
      </c>
      <c r="V2252" s="53" t="str">
        <f t="shared" si="114"/>
        <v/>
      </c>
      <c r="W2252" s="53" t="str">
        <f t="shared" si="114"/>
        <v/>
      </c>
      <c r="X2252" s="53" t="str">
        <f t="shared" si="114"/>
        <v/>
      </c>
    </row>
    <row r="2253" spans="18:24" hidden="1" x14ac:dyDescent="0.3">
      <c r="R2253">
        <f t="shared" si="115"/>
        <v>0</v>
      </c>
      <c r="S2253">
        <f t="shared" si="116"/>
        <v>0</v>
      </c>
      <c r="T2253" s="53" t="str">
        <f t="shared" si="114"/>
        <v/>
      </c>
      <c r="U2253" s="53" t="str">
        <f t="shared" si="114"/>
        <v/>
      </c>
      <c r="V2253" s="53" t="str">
        <f t="shared" si="114"/>
        <v/>
      </c>
      <c r="W2253" s="53" t="str">
        <f t="shared" si="114"/>
        <v/>
      </c>
      <c r="X2253" s="53" t="str">
        <f t="shared" si="114"/>
        <v/>
      </c>
    </row>
    <row r="2254" spans="18:24" hidden="1" x14ac:dyDescent="0.3">
      <c r="R2254">
        <f t="shared" si="115"/>
        <v>0</v>
      </c>
      <c r="S2254">
        <f t="shared" si="116"/>
        <v>0</v>
      </c>
      <c r="T2254" s="53" t="str">
        <f t="shared" si="114"/>
        <v/>
      </c>
      <c r="U2254" s="53" t="str">
        <f t="shared" si="114"/>
        <v/>
      </c>
      <c r="V2254" s="53" t="str">
        <f t="shared" si="114"/>
        <v/>
      </c>
      <c r="W2254" s="53" t="str">
        <f t="shared" si="114"/>
        <v/>
      </c>
      <c r="X2254" s="53" t="str">
        <f t="shared" si="114"/>
        <v/>
      </c>
    </row>
    <row r="2255" spans="18:24" hidden="1" x14ac:dyDescent="0.3">
      <c r="R2255">
        <f t="shared" si="115"/>
        <v>0</v>
      </c>
      <c r="S2255">
        <f t="shared" si="116"/>
        <v>0</v>
      </c>
      <c r="T2255" s="53" t="str">
        <f t="shared" si="114"/>
        <v/>
      </c>
      <c r="U2255" s="53" t="str">
        <f t="shared" si="114"/>
        <v/>
      </c>
      <c r="V2255" s="53" t="str">
        <f t="shared" si="114"/>
        <v/>
      </c>
      <c r="W2255" s="53" t="str">
        <f t="shared" si="114"/>
        <v/>
      </c>
      <c r="X2255" s="53" t="str">
        <f t="shared" si="114"/>
        <v/>
      </c>
    </row>
    <row r="2256" spans="18:24" hidden="1" x14ac:dyDescent="0.3">
      <c r="R2256">
        <f t="shared" si="115"/>
        <v>0</v>
      </c>
      <c r="S2256">
        <f t="shared" si="116"/>
        <v>0</v>
      </c>
      <c r="T2256" s="53" t="str">
        <f t="shared" si="114"/>
        <v/>
      </c>
      <c r="U2256" s="53" t="str">
        <f t="shared" si="114"/>
        <v/>
      </c>
      <c r="V2256" s="53" t="str">
        <f t="shared" si="114"/>
        <v/>
      </c>
      <c r="W2256" s="53" t="str">
        <f t="shared" si="114"/>
        <v/>
      </c>
      <c r="X2256" s="53" t="str">
        <f t="shared" si="114"/>
        <v/>
      </c>
    </row>
    <row r="2257" spans="18:24" hidden="1" x14ac:dyDescent="0.3">
      <c r="R2257">
        <f t="shared" si="115"/>
        <v>0</v>
      </c>
      <c r="S2257">
        <f t="shared" si="116"/>
        <v>0</v>
      </c>
      <c r="T2257" s="53" t="str">
        <f t="shared" si="114"/>
        <v/>
      </c>
      <c r="U2257" s="53" t="str">
        <f t="shared" si="114"/>
        <v/>
      </c>
      <c r="V2257" s="53" t="str">
        <f t="shared" si="114"/>
        <v/>
      </c>
      <c r="W2257" s="53" t="str">
        <f t="shared" si="114"/>
        <v/>
      </c>
      <c r="X2257" s="53" t="str">
        <f t="shared" si="114"/>
        <v/>
      </c>
    </row>
    <row r="2258" spans="18:24" hidden="1" x14ac:dyDescent="0.3">
      <c r="R2258">
        <f t="shared" si="115"/>
        <v>0</v>
      </c>
      <c r="S2258">
        <f t="shared" si="116"/>
        <v>0</v>
      </c>
      <c r="T2258" s="53" t="str">
        <f t="shared" si="114"/>
        <v/>
      </c>
      <c r="U2258" s="53" t="str">
        <f t="shared" si="114"/>
        <v/>
      </c>
      <c r="V2258" s="53" t="str">
        <f t="shared" si="114"/>
        <v/>
      </c>
      <c r="W2258" s="53" t="str">
        <f t="shared" si="114"/>
        <v/>
      </c>
      <c r="X2258" s="53" t="str">
        <f t="shared" si="114"/>
        <v/>
      </c>
    </row>
    <row r="2259" spans="18:24" hidden="1" x14ac:dyDescent="0.3">
      <c r="R2259">
        <f t="shared" si="115"/>
        <v>0</v>
      </c>
      <c r="S2259">
        <f t="shared" si="116"/>
        <v>0</v>
      </c>
      <c r="T2259" s="53" t="str">
        <f t="shared" si="114"/>
        <v/>
      </c>
      <c r="U2259" s="53" t="str">
        <f t="shared" si="114"/>
        <v/>
      </c>
      <c r="V2259" s="53" t="str">
        <f t="shared" si="114"/>
        <v/>
      </c>
      <c r="W2259" s="53" t="str">
        <f t="shared" si="114"/>
        <v/>
      </c>
      <c r="X2259" s="53" t="str">
        <f t="shared" si="114"/>
        <v/>
      </c>
    </row>
    <row r="2260" spans="18:24" hidden="1" x14ac:dyDescent="0.3">
      <c r="R2260">
        <f t="shared" si="115"/>
        <v>0</v>
      </c>
      <c r="S2260">
        <f t="shared" si="116"/>
        <v>0</v>
      </c>
      <c r="T2260" s="53" t="str">
        <f t="shared" si="114"/>
        <v/>
      </c>
      <c r="U2260" s="53" t="str">
        <f t="shared" si="114"/>
        <v/>
      </c>
      <c r="V2260" s="53" t="str">
        <f t="shared" si="114"/>
        <v/>
      </c>
      <c r="W2260" s="53" t="str">
        <f t="shared" si="114"/>
        <v/>
      </c>
      <c r="X2260" s="53" t="str">
        <f t="shared" si="114"/>
        <v/>
      </c>
    </row>
    <row r="2261" spans="18:24" hidden="1" x14ac:dyDescent="0.3">
      <c r="R2261">
        <f t="shared" si="115"/>
        <v>0</v>
      </c>
      <c r="S2261">
        <f t="shared" si="116"/>
        <v>0</v>
      </c>
      <c r="T2261" s="53" t="str">
        <f t="shared" si="114"/>
        <v/>
      </c>
      <c r="U2261" s="53" t="str">
        <f t="shared" si="114"/>
        <v/>
      </c>
      <c r="V2261" s="53" t="str">
        <f t="shared" si="114"/>
        <v/>
      </c>
      <c r="W2261" s="53" t="str">
        <f t="shared" si="114"/>
        <v/>
      </c>
      <c r="X2261" s="53" t="str">
        <f t="shared" si="114"/>
        <v/>
      </c>
    </row>
    <row r="2262" spans="18:24" hidden="1" x14ac:dyDescent="0.3">
      <c r="R2262">
        <f t="shared" si="115"/>
        <v>0</v>
      </c>
      <c r="S2262">
        <f t="shared" si="116"/>
        <v>0</v>
      </c>
      <c r="T2262" s="53" t="str">
        <f t="shared" si="114"/>
        <v/>
      </c>
      <c r="U2262" s="53" t="str">
        <f t="shared" si="114"/>
        <v/>
      </c>
      <c r="V2262" s="53" t="str">
        <f t="shared" si="114"/>
        <v/>
      </c>
      <c r="W2262" s="53" t="str">
        <f t="shared" si="114"/>
        <v/>
      </c>
      <c r="X2262" s="53" t="str">
        <f t="shared" si="114"/>
        <v/>
      </c>
    </row>
    <row r="2263" spans="18:24" hidden="1" x14ac:dyDescent="0.3">
      <c r="R2263">
        <f t="shared" si="115"/>
        <v>0</v>
      </c>
      <c r="S2263">
        <f t="shared" si="116"/>
        <v>0</v>
      </c>
      <c r="T2263" s="53" t="str">
        <f t="shared" ref="T2263:X2313" si="117">IF(OR(COUNTIF($D2263,"*"&amp;T$5&amp;"*")&gt;0,$D2263="GRUPO TEPSA"),T$5,"")</f>
        <v/>
      </c>
      <c r="U2263" s="53" t="str">
        <f t="shared" si="117"/>
        <v/>
      </c>
      <c r="V2263" s="53" t="str">
        <f t="shared" si="117"/>
        <v/>
      </c>
      <c r="W2263" s="53" t="str">
        <f t="shared" si="117"/>
        <v/>
      </c>
      <c r="X2263" s="53" t="str">
        <f t="shared" si="117"/>
        <v/>
      </c>
    </row>
    <row r="2264" spans="18:24" hidden="1" x14ac:dyDescent="0.3">
      <c r="R2264">
        <f t="shared" si="115"/>
        <v>0</v>
      </c>
      <c r="S2264">
        <f t="shared" si="116"/>
        <v>0</v>
      </c>
      <c r="T2264" s="53" t="str">
        <f t="shared" si="117"/>
        <v/>
      </c>
      <c r="U2264" s="53" t="str">
        <f t="shared" si="117"/>
        <v/>
      </c>
      <c r="V2264" s="53" t="str">
        <f t="shared" si="117"/>
        <v/>
      </c>
      <c r="W2264" s="53" t="str">
        <f t="shared" si="117"/>
        <v/>
      </c>
      <c r="X2264" s="53" t="str">
        <f t="shared" si="117"/>
        <v/>
      </c>
    </row>
    <row r="2265" spans="18:24" hidden="1" x14ac:dyDescent="0.3">
      <c r="R2265">
        <f t="shared" si="115"/>
        <v>0</v>
      </c>
      <c r="S2265">
        <f t="shared" si="116"/>
        <v>0</v>
      </c>
      <c r="T2265" s="53" t="str">
        <f t="shared" si="117"/>
        <v/>
      </c>
      <c r="U2265" s="53" t="str">
        <f t="shared" si="117"/>
        <v/>
      </c>
      <c r="V2265" s="53" t="str">
        <f t="shared" si="117"/>
        <v/>
      </c>
      <c r="W2265" s="53" t="str">
        <f t="shared" si="117"/>
        <v/>
      </c>
      <c r="X2265" s="53" t="str">
        <f t="shared" si="117"/>
        <v/>
      </c>
    </row>
    <row r="2266" spans="18:24" hidden="1" x14ac:dyDescent="0.3">
      <c r="R2266">
        <f t="shared" si="115"/>
        <v>0</v>
      </c>
      <c r="S2266">
        <f t="shared" si="116"/>
        <v>0</v>
      </c>
      <c r="T2266" s="53" t="str">
        <f t="shared" si="117"/>
        <v/>
      </c>
      <c r="U2266" s="53" t="str">
        <f t="shared" si="117"/>
        <v/>
      </c>
      <c r="V2266" s="53" t="str">
        <f t="shared" si="117"/>
        <v/>
      </c>
      <c r="W2266" s="53" t="str">
        <f t="shared" si="117"/>
        <v/>
      </c>
      <c r="X2266" s="53" t="str">
        <f t="shared" si="117"/>
        <v/>
      </c>
    </row>
    <row r="2267" spans="18:24" hidden="1" x14ac:dyDescent="0.3">
      <c r="R2267">
        <f t="shared" si="115"/>
        <v>0</v>
      </c>
      <c r="S2267">
        <f t="shared" si="116"/>
        <v>0</v>
      </c>
      <c r="T2267" s="53" t="str">
        <f t="shared" si="117"/>
        <v/>
      </c>
      <c r="U2267" s="53" t="str">
        <f t="shared" si="117"/>
        <v/>
      </c>
      <c r="V2267" s="53" t="str">
        <f t="shared" si="117"/>
        <v/>
      </c>
      <c r="W2267" s="53" t="str">
        <f t="shared" si="117"/>
        <v/>
      </c>
      <c r="X2267" s="53" t="str">
        <f t="shared" si="117"/>
        <v/>
      </c>
    </row>
    <row r="2268" spans="18:24" hidden="1" x14ac:dyDescent="0.3">
      <c r="R2268">
        <f t="shared" si="115"/>
        <v>0</v>
      </c>
      <c r="S2268">
        <f t="shared" si="116"/>
        <v>0</v>
      </c>
      <c r="T2268" s="53" t="str">
        <f t="shared" si="117"/>
        <v/>
      </c>
      <c r="U2268" s="53" t="str">
        <f t="shared" si="117"/>
        <v/>
      </c>
      <c r="V2268" s="53" t="str">
        <f t="shared" si="117"/>
        <v/>
      </c>
      <c r="W2268" s="53" t="str">
        <f t="shared" si="117"/>
        <v/>
      </c>
      <c r="X2268" s="53" t="str">
        <f t="shared" si="117"/>
        <v/>
      </c>
    </row>
    <row r="2269" spans="18:24" hidden="1" x14ac:dyDescent="0.3">
      <c r="R2269">
        <f t="shared" si="115"/>
        <v>0</v>
      </c>
      <c r="S2269">
        <f t="shared" si="116"/>
        <v>0</v>
      </c>
      <c r="T2269" s="53" t="str">
        <f t="shared" si="117"/>
        <v/>
      </c>
      <c r="U2269" s="53" t="str">
        <f t="shared" si="117"/>
        <v/>
      </c>
      <c r="V2269" s="53" t="str">
        <f t="shared" si="117"/>
        <v/>
      </c>
      <c r="W2269" s="53" t="str">
        <f t="shared" si="117"/>
        <v/>
      </c>
      <c r="X2269" s="53" t="str">
        <f t="shared" si="117"/>
        <v/>
      </c>
    </row>
    <row r="2270" spans="18:24" hidden="1" x14ac:dyDescent="0.3">
      <c r="R2270">
        <f t="shared" si="115"/>
        <v>0</v>
      </c>
      <c r="S2270">
        <f t="shared" si="116"/>
        <v>0</v>
      </c>
      <c r="T2270" s="53" t="str">
        <f t="shared" si="117"/>
        <v/>
      </c>
      <c r="U2270" s="53" t="str">
        <f t="shared" si="117"/>
        <v/>
      </c>
      <c r="V2270" s="53" t="str">
        <f t="shared" si="117"/>
        <v/>
      </c>
      <c r="W2270" s="53" t="str">
        <f t="shared" si="117"/>
        <v/>
      </c>
      <c r="X2270" s="53" t="str">
        <f t="shared" si="117"/>
        <v/>
      </c>
    </row>
    <row r="2271" spans="18:24" hidden="1" x14ac:dyDescent="0.3">
      <c r="R2271">
        <f t="shared" si="115"/>
        <v>0</v>
      </c>
      <c r="S2271">
        <f t="shared" si="116"/>
        <v>0</v>
      </c>
      <c r="T2271" s="53" t="str">
        <f t="shared" si="117"/>
        <v/>
      </c>
      <c r="U2271" s="53" t="str">
        <f t="shared" si="117"/>
        <v/>
      </c>
      <c r="V2271" s="53" t="str">
        <f t="shared" si="117"/>
        <v/>
      </c>
      <c r="W2271" s="53" t="str">
        <f t="shared" si="117"/>
        <v/>
      </c>
      <c r="X2271" s="53" t="str">
        <f t="shared" si="117"/>
        <v/>
      </c>
    </row>
    <row r="2272" spans="18:24" hidden="1" x14ac:dyDescent="0.3">
      <c r="R2272">
        <f t="shared" si="115"/>
        <v>0</v>
      </c>
      <c r="S2272">
        <f t="shared" si="116"/>
        <v>0</v>
      </c>
      <c r="T2272" s="53" t="str">
        <f t="shared" si="117"/>
        <v/>
      </c>
      <c r="U2272" s="53" t="str">
        <f t="shared" si="117"/>
        <v/>
      </c>
      <c r="V2272" s="53" t="str">
        <f t="shared" si="117"/>
        <v/>
      </c>
      <c r="W2272" s="53" t="str">
        <f t="shared" si="117"/>
        <v/>
      </c>
      <c r="X2272" s="53" t="str">
        <f t="shared" si="117"/>
        <v/>
      </c>
    </row>
    <row r="2273" spans="18:24" hidden="1" x14ac:dyDescent="0.3">
      <c r="R2273">
        <f t="shared" si="115"/>
        <v>0</v>
      </c>
      <c r="S2273">
        <f t="shared" si="116"/>
        <v>0</v>
      </c>
      <c r="T2273" s="53" t="str">
        <f t="shared" si="117"/>
        <v/>
      </c>
      <c r="U2273" s="53" t="str">
        <f t="shared" si="117"/>
        <v/>
      </c>
      <c r="V2273" s="53" t="str">
        <f t="shared" si="117"/>
        <v/>
      </c>
      <c r="W2273" s="53" t="str">
        <f t="shared" si="117"/>
        <v/>
      </c>
      <c r="X2273" s="53" t="str">
        <f t="shared" si="117"/>
        <v/>
      </c>
    </row>
    <row r="2274" spans="18:24" hidden="1" x14ac:dyDescent="0.3">
      <c r="R2274">
        <f t="shared" si="115"/>
        <v>0</v>
      </c>
      <c r="S2274">
        <f t="shared" si="116"/>
        <v>0</v>
      </c>
      <c r="T2274" s="53" t="str">
        <f t="shared" si="117"/>
        <v/>
      </c>
      <c r="U2274" s="53" t="str">
        <f t="shared" si="117"/>
        <v/>
      </c>
      <c r="V2274" s="53" t="str">
        <f t="shared" si="117"/>
        <v/>
      </c>
      <c r="W2274" s="53" t="str">
        <f t="shared" si="117"/>
        <v/>
      </c>
      <c r="X2274" s="53" t="str">
        <f t="shared" si="117"/>
        <v/>
      </c>
    </row>
    <row r="2275" spans="18:24" hidden="1" x14ac:dyDescent="0.3">
      <c r="R2275">
        <f t="shared" si="115"/>
        <v>0</v>
      </c>
      <c r="S2275">
        <f t="shared" si="116"/>
        <v>0</v>
      </c>
      <c r="T2275" s="53" t="str">
        <f t="shared" si="117"/>
        <v/>
      </c>
      <c r="U2275" s="53" t="str">
        <f t="shared" si="117"/>
        <v/>
      </c>
      <c r="V2275" s="53" t="str">
        <f t="shared" si="117"/>
        <v/>
      </c>
      <c r="W2275" s="53" t="str">
        <f t="shared" si="117"/>
        <v/>
      </c>
      <c r="X2275" s="53" t="str">
        <f t="shared" si="117"/>
        <v/>
      </c>
    </row>
    <row r="2276" spans="18:24" hidden="1" x14ac:dyDescent="0.3">
      <c r="R2276">
        <f t="shared" si="115"/>
        <v>0</v>
      </c>
      <c r="S2276">
        <f t="shared" si="116"/>
        <v>0</v>
      </c>
      <c r="T2276" s="53" t="str">
        <f t="shared" si="117"/>
        <v/>
      </c>
      <c r="U2276" s="53" t="str">
        <f t="shared" si="117"/>
        <v/>
      </c>
      <c r="V2276" s="53" t="str">
        <f t="shared" si="117"/>
        <v/>
      </c>
      <c r="W2276" s="53" t="str">
        <f t="shared" si="117"/>
        <v/>
      </c>
      <c r="X2276" s="53" t="str">
        <f t="shared" si="117"/>
        <v/>
      </c>
    </row>
    <row r="2277" spans="18:24" hidden="1" x14ac:dyDescent="0.3">
      <c r="R2277">
        <f t="shared" si="115"/>
        <v>0</v>
      </c>
      <c r="S2277">
        <f t="shared" si="116"/>
        <v>0</v>
      </c>
      <c r="T2277" s="53" t="str">
        <f t="shared" si="117"/>
        <v/>
      </c>
      <c r="U2277" s="53" t="str">
        <f t="shared" si="117"/>
        <v/>
      </c>
      <c r="V2277" s="53" t="str">
        <f t="shared" si="117"/>
        <v/>
      </c>
      <c r="W2277" s="53" t="str">
        <f t="shared" si="117"/>
        <v/>
      </c>
      <c r="X2277" s="53" t="str">
        <f t="shared" si="117"/>
        <v/>
      </c>
    </row>
    <row r="2278" spans="18:24" hidden="1" x14ac:dyDescent="0.3">
      <c r="R2278">
        <f t="shared" si="115"/>
        <v>0</v>
      </c>
      <c r="S2278">
        <f t="shared" si="116"/>
        <v>0</v>
      </c>
      <c r="T2278" s="53" t="str">
        <f t="shared" si="117"/>
        <v/>
      </c>
      <c r="U2278" s="53" t="str">
        <f t="shared" si="117"/>
        <v/>
      </c>
      <c r="V2278" s="53" t="str">
        <f t="shared" si="117"/>
        <v/>
      </c>
      <c r="W2278" s="53" t="str">
        <f t="shared" si="117"/>
        <v/>
      </c>
      <c r="X2278" s="53" t="str">
        <f t="shared" si="117"/>
        <v/>
      </c>
    </row>
    <row r="2279" spans="18:24" hidden="1" x14ac:dyDescent="0.3">
      <c r="R2279">
        <f t="shared" si="115"/>
        <v>0</v>
      </c>
      <c r="S2279">
        <f t="shared" si="116"/>
        <v>0</v>
      </c>
      <c r="T2279" s="53" t="str">
        <f t="shared" si="117"/>
        <v/>
      </c>
      <c r="U2279" s="53" t="str">
        <f t="shared" si="117"/>
        <v/>
      </c>
      <c r="V2279" s="53" t="str">
        <f t="shared" si="117"/>
        <v/>
      </c>
      <c r="W2279" s="53" t="str">
        <f t="shared" si="117"/>
        <v/>
      </c>
      <c r="X2279" s="53" t="str">
        <f t="shared" si="117"/>
        <v/>
      </c>
    </row>
    <row r="2280" spans="18:24" hidden="1" x14ac:dyDescent="0.3">
      <c r="R2280">
        <f t="shared" si="115"/>
        <v>0</v>
      </c>
      <c r="S2280">
        <f t="shared" si="116"/>
        <v>0</v>
      </c>
      <c r="T2280" s="53" t="str">
        <f t="shared" si="117"/>
        <v/>
      </c>
      <c r="U2280" s="53" t="str">
        <f t="shared" si="117"/>
        <v/>
      </c>
      <c r="V2280" s="53" t="str">
        <f t="shared" si="117"/>
        <v/>
      </c>
      <c r="W2280" s="53" t="str">
        <f t="shared" si="117"/>
        <v/>
      </c>
      <c r="X2280" s="53" t="str">
        <f t="shared" si="117"/>
        <v/>
      </c>
    </row>
    <row r="2281" spans="18:24" hidden="1" x14ac:dyDescent="0.3">
      <c r="R2281">
        <f t="shared" si="115"/>
        <v>0</v>
      </c>
      <c r="S2281">
        <f t="shared" si="116"/>
        <v>0</v>
      </c>
      <c r="T2281" s="53" t="str">
        <f t="shared" si="117"/>
        <v/>
      </c>
      <c r="U2281" s="53" t="str">
        <f t="shared" si="117"/>
        <v/>
      </c>
      <c r="V2281" s="53" t="str">
        <f t="shared" si="117"/>
        <v/>
      </c>
      <c r="W2281" s="53" t="str">
        <f t="shared" si="117"/>
        <v/>
      </c>
      <c r="X2281" s="53" t="str">
        <f t="shared" si="117"/>
        <v/>
      </c>
    </row>
    <row r="2282" spans="18:24" hidden="1" x14ac:dyDescent="0.3">
      <c r="R2282">
        <f t="shared" si="115"/>
        <v>0</v>
      </c>
      <c r="S2282">
        <f t="shared" si="116"/>
        <v>0</v>
      </c>
      <c r="T2282" s="53" t="str">
        <f t="shared" si="117"/>
        <v/>
      </c>
      <c r="U2282" s="53" t="str">
        <f t="shared" si="117"/>
        <v/>
      </c>
      <c r="V2282" s="53" t="str">
        <f t="shared" si="117"/>
        <v/>
      </c>
      <c r="W2282" s="53" t="str">
        <f t="shared" si="117"/>
        <v/>
      </c>
      <c r="X2282" s="53" t="str">
        <f t="shared" si="117"/>
        <v/>
      </c>
    </row>
    <row r="2283" spans="18:24" hidden="1" x14ac:dyDescent="0.3">
      <c r="R2283">
        <f t="shared" si="115"/>
        <v>0</v>
      </c>
      <c r="S2283">
        <f t="shared" si="116"/>
        <v>0</v>
      </c>
      <c r="T2283" s="53" t="str">
        <f t="shared" si="117"/>
        <v/>
      </c>
      <c r="U2283" s="53" t="str">
        <f t="shared" si="117"/>
        <v/>
      </c>
      <c r="V2283" s="53" t="str">
        <f t="shared" si="117"/>
        <v/>
      </c>
      <c r="W2283" s="53" t="str">
        <f t="shared" si="117"/>
        <v/>
      </c>
      <c r="X2283" s="53" t="str">
        <f t="shared" si="117"/>
        <v/>
      </c>
    </row>
    <row r="2284" spans="18:24" hidden="1" x14ac:dyDescent="0.3">
      <c r="R2284">
        <f t="shared" si="115"/>
        <v>0</v>
      </c>
      <c r="S2284">
        <f t="shared" si="116"/>
        <v>0</v>
      </c>
      <c r="T2284" s="53" t="str">
        <f t="shared" si="117"/>
        <v/>
      </c>
      <c r="U2284" s="53" t="str">
        <f t="shared" si="117"/>
        <v/>
      </c>
      <c r="V2284" s="53" t="str">
        <f t="shared" si="117"/>
        <v/>
      </c>
      <c r="W2284" s="53" t="str">
        <f t="shared" si="117"/>
        <v/>
      </c>
      <c r="X2284" s="53" t="str">
        <f t="shared" si="117"/>
        <v/>
      </c>
    </row>
    <row r="2285" spans="18:24" hidden="1" x14ac:dyDescent="0.3">
      <c r="R2285">
        <f t="shared" si="115"/>
        <v>0</v>
      </c>
      <c r="S2285">
        <f t="shared" si="116"/>
        <v>0</v>
      </c>
      <c r="T2285" s="53" t="str">
        <f t="shared" si="117"/>
        <v/>
      </c>
      <c r="U2285" s="53" t="str">
        <f t="shared" si="117"/>
        <v/>
      </c>
      <c r="V2285" s="53" t="str">
        <f t="shared" si="117"/>
        <v/>
      </c>
      <c r="W2285" s="53" t="str">
        <f t="shared" si="117"/>
        <v/>
      </c>
      <c r="X2285" s="53" t="str">
        <f t="shared" si="117"/>
        <v/>
      </c>
    </row>
    <row r="2286" spans="18:24" hidden="1" x14ac:dyDescent="0.3">
      <c r="R2286">
        <f t="shared" si="115"/>
        <v>0</v>
      </c>
      <c r="S2286">
        <f t="shared" si="116"/>
        <v>0</v>
      </c>
      <c r="T2286" s="53" t="str">
        <f t="shared" si="117"/>
        <v/>
      </c>
      <c r="U2286" s="53" t="str">
        <f t="shared" si="117"/>
        <v/>
      </c>
      <c r="V2286" s="53" t="str">
        <f t="shared" si="117"/>
        <v/>
      </c>
      <c r="W2286" s="53" t="str">
        <f t="shared" si="117"/>
        <v/>
      </c>
      <c r="X2286" s="53" t="str">
        <f t="shared" si="117"/>
        <v/>
      </c>
    </row>
    <row r="2287" spans="18:24" hidden="1" x14ac:dyDescent="0.3">
      <c r="R2287">
        <f t="shared" si="115"/>
        <v>0</v>
      </c>
      <c r="S2287">
        <f t="shared" si="116"/>
        <v>0</v>
      </c>
      <c r="T2287" s="53" t="str">
        <f t="shared" si="117"/>
        <v/>
      </c>
      <c r="U2287" s="53" t="str">
        <f t="shared" si="117"/>
        <v/>
      </c>
      <c r="V2287" s="53" t="str">
        <f t="shared" si="117"/>
        <v/>
      </c>
      <c r="W2287" s="53" t="str">
        <f t="shared" si="117"/>
        <v/>
      </c>
      <c r="X2287" s="53" t="str">
        <f t="shared" si="117"/>
        <v/>
      </c>
    </row>
    <row r="2288" spans="18:24" hidden="1" x14ac:dyDescent="0.3">
      <c r="R2288">
        <f t="shared" si="115"/>
        <v>0</v>
      </c>
      <c r="S2288">
        <f t="shared" si="116"/>
        <v>0</v>
      </c>
      <c r="T2288" s="53" t="str">
        <f t="shared" si="117"/>
        <v/>
      </c>
      <c r="U2288" s="53" t="str">
        <f t="shared" si="117"/>
        <v/>
      </c>
      <c r="V2288" s="53" t="str">
        <f t="shared" si="117"/>
        <v/>
      </c>
      <c r="W2288" s="53" t="str">
        <f t="shared" si="117"/>
        <v/>
      </c>
      <c r="X2288" s="53" t="str">
        <f t="shared" si="117"/>
        <v/>
      </c>
    </row>
    <row r="2289" spans="18:24" hidden="1" x14ac:dyDescent="0.3">
      <c r="R2289">
        <f t="shared" si="115"/>
        <v>0</v>
      </c>
      <c r="S2289">
        <f t="shared" si="116"/>
        <v>0</v>
      </c>
      <c r="T2289" s="53" t="str">
        <f t="shared" si="117"/>
        <v/>
      </c>
      <c r="U2289" s="53" t="str">
        <f t="shared" si="117"/>
        <v/>
      </c>
      <c r="V2289" s="53" t="str">
        <f t="shared" si="117"/>
        <v/>
      </c>
      <c r="W2289" s="53" t="str">
        <f t="shared" si="117"/>
        <v/>
      </c>
      <c r="X2289" s="53" t="str">
        <f t="shared" si="117"/>
        <v/>
      </c>
    </row>
    <row r="2290" spans="18:24" hidden="1" x14ac:dyDescent="0.3">
      <c r="R2290">
        <f t="shared" si="115"/>
        <v>0</v>
      </c>
      <c r="S2290">
        <f t="shared" si="116"/>
        <v>0</v>
      </c>
      <c r="T2290" s="53" t="str">
        <f t="shared" si="117"/>
        <v/>
      </c>
      <c r="U2290" s="53" t="str">
        <f t="shared" si="117"/>
        <v/>
      </c>
      <c r="V2290" s="53" t="str">
        <f t="shared" si="117"/>
        <v/>
      </c>
      <c r="W2290" s="53" t="str">
        <f t="shared" si="117"/>
        <v/>
      </c>
      <c r="X2290" s="53" t="str">
        <f t="shared" si="117"/>
        <v/>
      </c>
    </row>
    <row r="2291" spans="18:24" hidden="1" x14ac:dyDescent="0.3">
      <c r="R2291">
        <f t="shared" si="115"/>
        <v>0</v>
      </c>
      <c r="S2291">
        <f t="shared" si="116"/>
        <v>0</v>
      </c>
      <c r="T2291" s="53" t="str">
        <f t="shared" si="117"/>
        <v/>
      </c>
      <c r="U2291" s="53" t="str">
        <f t="shared" si="117"/>
        <v/>
      </c>
      <c r="V2291" s="53" t="str">
        <f t="shared" si="117"/>
        <v/>
      </c>
      <c r="W2291" s="53" t="str">
        <f t="shared" si="117"/>
        <v/>
      </c>
      <c r="X2291" s="53" t="str">
        <f t="shared" si="117"/>
        <v/>
      </c>
    </row>
    <row r="2292" spans="18:24" hidden="1" x14ac:dyDescent="0.3">
      <c r="R2292">
        <f t="shared" si="115"/>
        <v>0</v>
      </c>
      <c r="S2292">
        <f t="shared" si="116"/>
        <v>0</v>
      </c>
      <c r="T2292" s="53" t="str">
        <f t="shared" si="117"/>
        <v/>
      </c>
      <c r="U2292" s="53" t="str">
        <f t="shared" si="117"/>
        <v/>
      </c>
      <c r="V2292" s="53" t="str">
        <f t="shared" si="117"/>
        <v/>
      </c>
      <c r="W2292" s="53" t="str">
        <f t="shared" si="117"/>
        <v/>
      </c>
      <c r="X2292" s="53" t="str">
        <f t="shared" si="117"/>
        <v/>
      </c>
    </row>
    <row r="2293" spans="18:24" hidden="1" x14ac:dyDescent="0.3">
      <c r="R2293">
        <f t="shared" si="115"/>
        <v>0</v>
      </c>
      <c r="S2293">
        <f t="shared" si="116"/>
        <v>0</v>
      </c>
      <c r="T2293" s="53" t="str">
        <f t="shared" si="117"/>
        <v/>
      </c>
      <c r="U2293" s="53" t="str">
        <f t="shared" si="117"/>
        <v/>
      </c>
      <c r="V2293" s="53" t="str">
        <f t="shared" si="117"/>
        <v/>
      </c>
      <c r="W2293" s="53" t="str">
        <f t="shared" si="117"/>
        <v/>
      </c>
      <c r="X2293" s="53" t="str">
        <f t="shared" si="117"/>
        <v/>
      </c>
    </row>
    <row r="2294" spans="18:24" hidden="1" x14ac:dyDescent="0.3">
      <c r="R2294">
        <f t="shared" si="115"/>
        <v>0</v>
      </c>
      <c r="S2294">
        <f t="shared" si="116"/>
        <v>0</v>
      </c>
      <c r="T2294" s="53" t="str">
        <f t="shared" si="117"/>
        <v/>
      </c>
      <c r="U2294" s="53" t="str">
        <f t="shared" si="117"/>
        <v/>
      </c>
      <c r="V2294" s="53" t="str">
        <f t="shared" si="117"/>
        <v/>
      </c>
      <c r="W2294" s="53" t="str">
        <f t="shared" si="117"/>
        <v/>
      </c>
      <c r="X2294" s="53" t="str">
        <f t="shared" si="117"/>
        <v/>
      </c>
    </row>
    <row r="2295" spans="18:24" hidden="1" x14ac:dyDescent="0.3">
      <c r="R2295">
        <f t="shared" si="115"/>
        <v>0</v>
      </c>
      <c r="S2295">
        <f t="shared" si="116"/>
        <v>0</v>
      </c>
      <c r="T2295" s="53" t="str">
        <f t="shared" si="117"/>
        <v/>
      </c>
      <c r="U2295" s="53" t="str">
        <f t="shared" si="117"/>
        <v/>
      </c>
      <c r="V2295" s="53" t="str">
        <f t="shared" si="117"/>
        <v/>
      </c>
      <c r="W2295" s="53" t="str">
        <f t="shared" si="117"/>
        <v/>
      </c>
      <c r="X2295" s="53" t="str">
        <f t="shared" si="117"/>
        <v/>
      </c>
    </row>
    <row r="2296" spans="18:24" hidden="1" x14ac:dyDescent="0.3">
      <c r="R2296">
        <f t="shared" si="115"/>
        <v>0</v>
      </c>
      <c r="S2296">
        <f t="shared" si="116"/>
        <v>0</v>
      </c>
      <c r="T2296" s="53" t="str">
        <f t="shared" si="117"/>
        <v/>
      </c>
      <c r="U2296" s="53" t="str">
        <f t="shared" si="117"/>
        <v/>
      </c>
      <c r="V2296" s="53" t="str">
        <f t="shared" si="117"/>
        <v/>
      </c>
      <c r="W2296" s="53" t="str">
        <f t="shared" si="117"/>
        <v/>
      </c>
      <c r="X2296" s="53" t="str">
        <f t="shared" si="117"/>
        <v/>
      </c>
    </row>
    <row r="2297" spans="18:24" hidden="1" x14ac:dyDescent="0.3">
      <c r="R2297">
        <f t="shared" si="115"/>
        <v>0</v>
      </c>
      <c r="S2297">
        <f t="shared" si="116"/>
        <v>0</v>
      </c>
      <c r="T2297" s="53" t="str">
        <f t="shared" si="117"/>
        <v/>
      </c>
      <c r="U2297" s="53" t="str">
        <f t="shared" si="117"/>
        <v/>
      </c>
      <c r="V2297" s="53" t="str">
        <f t="shared" si="117"/>
        <v/>
      </c>
      <c r="W2297" s="53" t="str">
        <f t="shared" si="117"/>
        <v/>
      </c>
      <c r="X2297" s="53" t="str">
        <f t="shared" si="117"/>
        <v/>
      </c>
    </row>
    <row r="2298" spans="18:24" hidden="1" x14ac:dyDescent="0.3">
      <c r="R2298">
        <f t="shared" si="115"/>
        <v>0</v>
      </c>
      <c r="S2298">
        <f t="shared" si="116"/>
        <v>0</v>
      </c>
      <c r="T2298" s="53" t="str">
        <f t="shared" si="117"/>
        <v/>
      </c>
      <c r="U2298" s="53" t="str">
        <f t="shared" si="117"/>
        <v/>
      </c>
      <c r="V2298" s="53" t="str">
        <f t="shared" si="117"/>
        <v/>
      </c>
      <c r="W2298" s="53" t="str">
        <f t="shared" si="117"/>
        <v/>
      </c>
      <c r="X2298" s="53" t="str">
        <f t="shared" si="117"/>
        <v/>
      </c>
    </row>
    <row r="2299" spans="18:24" hidden="1" x14ac:dyDescent="0.3">
      <c r="R2299">
        <f t="shared" si="115"/>
        <v>0</v>
      </c>
      <c r="S2299">
        <f t="shared" si="116"/>
        <v>0</v>
      </c>
      <c r="T2299" s="53" t="str">
        <f t="shared" si="117"/>
        <v/>
      </c>
      <c r="U2299" s="53" t="str">
        <f t="shared" si="117"/>
        <v/>
      </c>
      <c r="V2299" s="53" t="str">
        <f t="shared" si="117"/>
        <v/>
      </c>
      <c r="W2299" s="53" t="str">
        <f t="shared" si="117"/>
        <v/>
      </c>
      <c r="X2299" s="53" t="str">
        <f t="shared" si="117"/>
        <v/>
      </c>
    </row>
    <row r="2300" spans="18:24" hidden="1" x14ac:dyDescent="0.3">
      <c r="R2300">
        <f t="shared" si="115"/>
        <v>0</v>
      </c>
      <c r="S2300">
        <f t="shared" si="116"/>
        <v>0</v>
      </c>
      <c r="T2300" s="53" t="str">
        <f t="shared" si="117"/>
        <v/>
      </c>
      <c r="U2300" s="53" t="str">
        <f t="shared" si="117"/>
        <v/>
      </c>
      <c r="V2300" s="53" t="str">
        <f t="shared" si="117"/>
        <v/>
      </c>
      <c r="W2300" s="53" t="str">
        <f t="shared" si="117"/>
        <v/>
      </c>
      <c r="X2300" s="53" t="str">
        <f t="shared" si="117"/>
        <v/>
      </c>
    </row>
    <row r="2301" spans="18:24" hidden="1" x14ac:dyDescent="0.3">
      <c r="R2301">
        <f t="shared" si="115"/>
        <v>0</v>
      </c>
      <c r="S2301">
        <f t="shared" si="116"/>
        <v>0</v>
      </c>
      <c r="T2301" s="53" t="str">
        <f t="shared" si="117"/>
        <v/>
      </c>
      <c r="U2301" s="53" t="str">
        <f t="shared" si="117"/>
        <v/>
      </c>
      <c r="V2301" s="53" t="str">
        <f t="shared" si="117"/>
        <v/>
      </c>
      <c r="W2301" s="53" t="str">
        <f t="shared" si="117"/>
        <v/>
      </c>
      <c r="X2301" s="53" t="str">
        <f t="shared" si="117"/>
        <v/>
      </c>
    </row>
    <row r="2302" spans="18:24" hidden="1" x14ac:dyDescent="0.3">
      <c r="R2302">
        <f t="shared" si="115"/>
        <v>0</v>
      </c>
      <c r="S2302">
        <f t="shared" si="116"/>
        <v>0</v>
      </c>
      <c r="T2302" s="53" t="str">
        <f t="shared" si="117"/>
        <v/>
      </c>
      <c r="U2302" s="53" t="str">
        <f t="shared" si="117"/>
        <v/>
      </c>
      <c r="V2302" s="53" t="str">
        <f t="shared" si="117"/>
        <v/>
      </c>
      <c r="W2302" s="53" t="str">
        <f t="shared" si="117"/>
        <v/>
      </c>
      <c r="X2302" s="53" t="str">
        <f t="shared" si="117"/>
        <v/>
      </c>
    </row>
    <row r="2303" spans="18:24" hidden="1" x14ac:dyDescent="0.3">
      <c r="R2303">
        <f t="shared" si="115"/>
        <v>0</v>
      </c>
      <c r="S2303">
        <f t="shared" si="116"/>
        <v>0</v>
      </c>
      <c r="T2303" s="53" t="str">
        <f t="shared" si="117"/>
        <v/>
      </c>
      <c r="U2303" s="53" t="str">
        <f t="shared" si="117"/>
        <v/>
      </c>
      <c r="V2303" s="53" t="str">
        <f t="shared" si="117"/>
        <v/>
      </c>
      <c r="W2303" s="53" t="str">
        <f t="shared" si="117"/>
        <v/>
      </c>
      <c r="X2303" s="53" t="str">
        <f t="shared" si="117"/>
        <v/>
      </c>
    </row>
    <row r="2304" spans="18:24" hidden="1" x14ac:dyDescent="0.3">
      <c r="R2304">
        <f t="shared" si="115"/>
        <v>0</v>
      </c>
      <c r="S2304">
        <f t="shared" si="116"/>
        <v>0</v>
      </c>
      <c r="T2304" s="53" t="str">
        <f t="shared" si="117"/>
        <v/>
      </c>
      <c r="U2304" s="53" t="str">
        <f t="shared" si="117"/>
        <v/>
      </c>
      <c r="V2304" s="53" t="str">
        <f t="shared" si="117"/>
        <v/>
      </c>
      <c r="W2304" s="53" t="str">
        <f t="shared" si="117"/>
        <v/>
      </c>
      <c r="X2304" s="53" t="str">
        <f t="shared" si="117"/>
        <v/>
      </c>
    </row>
    <row r="2305" spans="18:24" hidden="1" x14ac:dyDescent="0.3">
      <c r="R2305">
        <f t="shared" si="115"/>
        <v>0</v>
      </c>
      <c r="S2305">
        <f t="shared" si="116"/>
        <v>0</v>
      </c>
      <c r="T2305" s="53" t="str">
        <f t="shared" si="117"/>
        <v/>
      </c>
      <c r="U2305" s="53" t="str">
        <f t="shared" si="117"/>
        <v/>
      </c>
      <c r="V2305" s="53" t="str">
        <f t="shared" si="117"/>
        <v/>
      </c>
      <c r="W2305" s="53" t="str">
        <f t="shared" si="117"/>
        <v/>
      </c>
      <c r="X2305" s="53" t="str">
        <f t="shared" si="117"/>
        <v/>
      </c>
    </row>
    <row r="2306" spans="18:24" hidden="1" x14ac:dyDescent="0.3">
      <c r="R2306">
        <f t="shared" si="115"/>
        <v>0</v>
      </c>
      <c r="S2306">
        <f t="shared" si="116"/>
        <v>0</v>
      </c>
      <c r="T2306" s="53" t="str">
        <f t="shared" si="117"/>
        <v/>
      </c>
      <c r="U2306" s="53" t="str">
        <f t="shared" si="117"/>
        <v/>
      </c>
      <c r="V2306" s="53" t="str">
        <f t="shared" si="117"/>
        <v/>
      </c>
      <c r="W2306" s="53" t="str">
        <f t="shared" si="117"/>
        <v/>
      </c>
      <c r="X2306" s="53" t="str">
        <f t="shared" si="117"/>
        <v/>
      </c>
    </row>
    <row r="2307" spans="18:24" hidden="1" x14ac:dyDescent="0.3">
      <c r="R2307">
        <f t="shared" si="115"/>
        <v>0</v>
      </c>
      <c r="S2307">
        <f t="shared" si="116"/>
        <v>0</v>
      </c>
      <c r="T2307" s="53" t="str">
        <f t="shared" si="117"/>
        <v/>
      </c>
      <c r="U2307" s="53" t="str">
        <f t="shared" si="117"/>
        <v/>
      </c>
      <c r="V2307" s="53" t="str">
        <f t="shared" si="117"/>
        <v/>
      </c>
      <c r="W2307" s="53" t="str">
        <f t="shared" si="117"/>
        <v/>
      </c>
      <c r="X2307" s="53" t="str">
        <f t="shared" si="117"/>
        <v/>
      </c>
    </row>
    <row r="2308" spans="18:24" hidden="1" x14ac:dyDescent="0.3">
      <c r="R2308">
        <f t="shared" si="115"/>
        <v>0</v>
      </c>
      <c r="S2308">
        <f t="shared" si="116"/>
        <v>0</v>
      </c>
      <c r="T2308" s="53" t="str">
        <f t="shared" si="117"/>
        <v/>
      </c>
      <c r="U2308" s="53" t="str">
        <f t="shared" si="117"/>
        <v/>
      </c>
      <c r="V2308" s="53" t="str">
        <f t="shared" si="117"/>
        <v/>
      </c>
      <c r="W2308" s="53" t="str">
        <f t="shared" si="117"/>
        <v/>
      </c>
      <c r="X2308" s="53" t="str">
        <f t="shared" si="117"/>
        <v/>
      </c>
    </row>
    <row r="2309" spans="18:24" hidden="1" x14ac:dyDescent="0.3">
      <c r="R2309">
        <f t="shared" si="115"/>
        <v>0</v>
      </c>
      <c r="S2309">
        <f t="shared" si="116"/>
        <v>0</v>
      </c>
      <c r="T2309" s="53" t="str">
        <f t="shared" si="117"/>
        <v/>
      </c>
      <c r="U2309" s="53" t="str">
        <f t="shared" si="117"/>
        <v/>
      </c>
      <c r="V2309" s="53" t="str">
        <f t="shared" si="117"/>
        <v/>
      </c>
      <c r="W2309" s="53" t="str">
        <f t="shared" si="117"/>
        <v/>
      </c>
      <c r="X2309" s="53" t="str">
        <f t="shared" si="117"/>
        <v/>
      </c>
    </row>
    <row r="2310" spans="18:24" hidden="1" x14ac:dyDescent="0.3">
      <c r="R2310">
        <f t="shared" si="115"/>
        <v>0</v>
      </c>
      <c r="S2310">
        <f t="shared" si="116"/>
        <v>0</v>
      </c>
      <c r="T2310" s="53" t="str">
        <f t="shared" si="117"/>
        <v/>
      </c>
      <c r="U2310" s="53" t="str">
        <f t="shared" si="117"/>
        <v/>
      </c>
      <c r="V2310" s="53" t="str">
        <f t="shared" si="117"/>
        <v/>
      </c>
      <c r="W2310" s="53" t="str">
        <f t="shared" si="117"/>
        <v/>
      </c>
      <c r="X2310" s="53" t="str">
        <f t="shared" si="117"/>
        <v/>
      </c>
    </row>
    <row r="2311" spans="18:24" hidden="1" x14ac:dyDescent="0.3">
      <c r="R2311">
        <f t="shared" ref="R2311:R2374" si="118">IF(OR(D2311="GRUPO TEPSA",D2311="TODAS"),P2311/5,P2311)</f>
        <v>0</v>
      </c>
      <c r="S2311">
        <f t="shared" si="116"/>
        <v>0</v>
      </c>
      <c r="T2311" s="53" t="str">
        <f t="shared" si="117"/>
        <v/>
      </c>
      <c r="U2311" s="53" t="str">
        <f t="shared" si="117"/>
        <v/>
      </c>
      <c r="V2311" s="53" t="str">
        <f t="shared" si="117"/>
        <v/>
      </c>
      <c r="W2311" s="53" t="str">
        <f t="shared" si="117"/>
        <v/>
      </c>
      <c r="X2311" s="53" t="str">
        <f t="shared" si="117"/>
        <v/>
      </c>
    </row>
    <row r="2312" spans="18:24" hidden="1" x14ac:dyDescent="0.3">
      <c r="R2312">
        <f t="shared" si="118"/>
        <v>0</v>
      </c>
      <c r="S2312">
        <f t="shared" si="116"/>
        <v>0</v>
      </c>
      <c r="T2312" s="53" t="str">
        <f t="shared" si="117"/>
        <v/>
      </c>
      <c r="U2312" s="53" t="str">
        <f t="shared" si="117"/>
        <v/>
      </c>
      <c r="V2312" s="53" t="str">
        <f t="shared" si="117"/>
        <v/>
      </c>
      <c r="W2312" s="53" t="str">
        <f t="shared" si="117"/>
        <v/>
      </c>
      <c r="X2312" s="53" t="str">
        <f t="shared" si="117"/>
        <v/>
      </c>
    </row>
    <row r="2313" spans="18:24" hidden="1" x14ac:dyDescent="0.3">
      <c r="R2313">
        <f t="shared" si="118"/>
        <v>0</v>
      </c>
      <c r="S2313">
        <f t="shared" si="116"/>
        <v>0</v>
      </c>
      <c r="T2313" s="53" t="str">
        <f t="shared" si="117"/>
        <v/>
      </c>
      <c r="U2313" s="53" t="str">
        <f t="shared" si="117"/>
        <v/>
      </c>
      <c r="V2313" s="53" t="str">
        <f t="shared" si="117"/>
        <v/>
      </c>
      <c r="W2313" s="53" t="str">
        <f t="shared" si="117"/>
        <v/>
      </c>
      <c r="X2313" s="53" t="str">
        <f t="shared" si="117"/>
        <v/>
      </c>
    </row>
    <row r="2314" spans="18:24" hidden="1" x14ac:dyDescent="0.3">
      <c r="R2314">
        <f t="shared" si="118"/>
        <v>0</v>
      </c>
      <c r="S2314">
        <f t="shared" si="116"/>
        <v>0</v>
      </c>
      <c r="T2314" s="53" t="str">
        <f t="shared" ref="T2314:X2364" si="119">IF(OR(COUNTIF($D2314,"*"&amp;T$5&amp;"*")&gt;0,$D2314="GRUPO TEPSA"),T$5,"")</f>
        <v/>
      </c>
      <c r="U2314" s="53" t="str">
        <f t="shared" si="119"/>
        <v/>
      </c>
      <c r="V2314" s="53" t="str">
        <f t="shared" si="119"/>
        <v/>
      </c>
      <c r="W2314" s="53" t="str">
        <f t="shared" si="119"/>
        <v/>
      </c>
      <c r="X2314" s="53" t="str">
        <f t="shared" si="119"/>
        <v/>
      </c>
    </row>
    <row r="2315" spans="18:24" hidden="1" x14ac:dyDescent="0.3">
      <c r="R2315">
        <f t="shared" si="118"/>
        <v>0</v>
      </c>
      <c r="S2315">
        <f t="shared" ref="S2315:S2378" si="120">IF(OR(D2315="GRUPO TEPSA",D2315="TODAS"),Q2315/5,Q2315)</f>
        <v>0</v>
      </c>
      <c r="T2315" s="53" t="str">
        <f t="shared" si="119"/>
        <v/>
      </c>
      <c r="U2315" s="53" t="str">
        <f t="shared" si="119"/>
        <v/>
      </c>
      <c r="V2315" s="53" t="str">
        <f t="shared" si="119"/>
        <v/>
      </c>
      <c r="W2315" s="53" t="str">
        <f t="shared" si="119"/>
        <v/>
      </c>
      <c r="X2315" s="53" t="str">
        <f t="shared" si="119"/>
        <v/>
      </c>
    </row>
    <row r="2316" spans="18:24" hidden="1" x14ac:dyDescent="0.3">
      <c r="R2316">
        <f t="shared" si="118"/>
        <v>0</v>
      </c>
      <c r="S2316">
        <f t="shared" si="120"/>
        <v>0</v>
      </c>
      <c r="T2316" s="53" t="str">
        <f t="shared" si="119"/>
        <v/>
      </c>
      <c r="U2316" s="53" t="str">
        <f t="shared" si="119"/>
        <v/>
      </c>
      <c r="V2316" s="53" t="str">
        <f t="shared" si="119"/>
        <v/>
      </c>
      <c r="W2316" s="53" t="str">
        <f t="shared" si="119"/>
        <v/>
      </c>
      <c r="X2316" s="53" t="str">
        <f t="shared" si="119"/>
        <v/>
      </c>
    </row>
    <row r="2317" spans="18:24" hidden="1" x14ac:dyDescent="0.3">
      <c r="R2317">
        <f t="shared" si="118"/>
        <v>0</v>
      </c>
      <c r="S2317">
        <f t="shared" si="120"/>
        <v>0</v>
      </c>
      <c r="T2317" s="53" t="str">
        <f t="shared" si="119"/>
        <v/>
      </c>
      <c r="U2317" s="53" t="str">
        <f t="shared" si="119"/>
        <v/>
      </c>
      <c r="V2317" s="53" t="str">
        <f t="shared" si="119"/>
        <v/>
      </c>
      <c r="W2317" s="53" t="str">
        <f t="shared" si="119"/>
        <v/>
      </c>
      <c r="X2317" s="53" t="str">
        <f t="shared" si="119"/>
        <v/>
      </c>
    </row>
    <row r="2318" spans="18:24" hidden="1" x14ac:dyDescent="0.3">
      <c r="R2318">
        <f t="shared" si="118"/>
        <v>0</v>
      </c>
      <c r="S2318">
        <f t="shared" si="120"/>
        <v>0</v>
      </c>
      <c r="T2318" s="53" t="str">
        <f t="shared" si="119"/>
        <v/>
      </c>
      <c r="U2318" s="53" t="str">
        <f t="shared" si="119"/>
        <v/>
      </c>
      <c r="V2318" s="53" t="str">
        <f t="shared" si="119"/>
        <v/>
      </c>
      <c r="W2318" s="53" t="str">
        <f t="shared" si="119"/>
        <v/>
      </c>
      <c r="X2318" s="53" t="str">
        <f t="shared" si="119"/>
        <v/>
      </c>
    </row>
    <row r="2319" spans="18:24" hidden="1" x14ac:dyDescent="0.3">
      <c r="R2319">
        <f t="shared" si="118"/>
        <v>0</v>
      </c>
      <c r="S2319">
        <f t="shared" si="120"/>
        <v>0</v>
      </c>
      <c r="T2319" s="53" t="str">
        <f t="shared" si="119"/>
        <v/>
      </c>
      <c r="U2319" s="53" t="str">
        <f t="shared" si="119"/>
        <v/>
      </c>
      <c r="V2319" s="53" t="str">
        <f t="shared" si="119"/>
        <v/>
      </c>
      <c r="W2319" s="53" t="str">
        <f t="shared" si="119"/>
        <v/>
      </c>
      <c r="X2319" s="53" t="str">
        <f t="shared" si="119"/>
        <v/>
      </c>
    </row>
    <row r="2320" spans="18:24" hidden="1" x14ac:dyDescent="0.3">
      <c r="R2320">
        <f t="shared" si="118"/>
        <v>0</v>
      </c>
      <c r="S2320">
        <f t="shared" si="120"/>
        <v>0</v>
      </c>
      <c r="T2320" s="53" t="str">
        <f t="shared" si="119"/>
        <v/>
      </c>
      <c r="U2320" s="53" t="str">
        <f t="shared" si="119"/>
        <v/>
      </c>
      <c r="V2320" s="53" t="str">
        <f t="shared" si="119"/>
        <v/>
      </c>
      <c r="W2320" s="53" t="str">
        <f t="shared" si="119"/>
        <v/>
      </c>
      <c r="X2320" s="53" t="str">
        <f t="shared" si="119"/>
        <v/>
      </c>
    </row>
    <row r="2321" spans="18:24" hidden="1" x14ac:dyDescent="0.3">
      <c r="R2321">
        <f t="shared" si="118"/>
        <v>0</v>
      </c>
      <c r="S2321">
        <f t="shared" si="120"/>
        <v>0</v>
      </c>
      <c r="T2321" s="53" t="str">
        <f t="shared" si="119"/>
        <v/>
      </c>
      <c r="U2321" s="53" t="str">
        <f t="shared" si="119"/>
        <v/>
      </c>
      <c r="V2321" s="53" t="str">
        <f t="shared" si="119"/>
        <v/>
      </c>
      <c r="W2321" s="53" t="str">
        <f t="shared" si="119"/>
        <v/>
      </c>
      <c r="X2321" s="53" t="str">
        <f t="shared" si="119"/>
        <v/>
      </c>
    </row>
    <row r="2322" spans="18:24" hidden="1" x14ac:dyDescent="0.3">
      <c r="R2322">
        <f t="shared" si="118"/>
        <v>0</v>
      </c>
      <c r="S2322">
        <f t="shared" si="120"/>
        <v>0</v>
      </c>
      <c r="T2322" s="53" t="str">
        <f t="shared" si="119"/>
        <v/>
      </c>
      <c r="U2322" s="53" t="str">
        <f t="shared" si="119"/>
        <v/>
      </c>
      <c r="V2322" s="53" t="str">
        <f t="shared" si="119"/>
        <v/>
      </c>
      <c r="W2322" s="53" t="str">
        <f t="shared" si="119"/>
        <v/>
      </c>
      <c r="X2322" s="53" t="str">
        <f t="shared" si="119"/>
        <v/>
      </c>
    </row>
    <row r="2323" spans="18:24" hidden="1" x14ac:dyDescent="0.3">
      <c r="R2323">
        <f t="shared" si="118"/>
        <v>0</v>
      </c>
      <c r="S2323">
        <f t="shared" si="120"/>
        <v>0</v>
      </c>
      <c r="T2323" s="53" t="str">
        <f t="shared" si="119"/>
        <v/>
      </c>
      <c r="U2323" s="53" t="str">
        <f t="shared" si="119"/>
        <v/>
      </c>
      <c r="V2323" s="53" t="str">
        <f t="shared" si="119"/>
        <v/>
      </c>
      <c r="W2323" s="53" t="str">
        <f t="shared" si="119"/>
        <v/>
      </c>
      <c r="X2323" s="53" t="str">
        <f t="shared" si="119"/>
        <v/>
      </c>
    </row>
    <row r="2324" spans="18:24" hidden="1" x14ac:dyDescent="0.3">
      <c r="R2324">
        <f t="shared" si="118"/>
        <v>0</v>
      </c>
      <c r="S2324">
        <f t="shared" si="120"/>
        <v>0</v>
      </c>
      <c r="T2324" s="53" t="str">
        <f t="shared" si="119"/>
        <v/>
      </c>
      <c r="U2324" s="53" t="str">
        <f t="shared" si="119"/>
        <v/>
      </c>
      <c r="V2324" s="53" t="str">
        <f t="shared" si="119"/>
        <v/>
      </c>
      <c r="W2324" s="53" t="str">
        <f t="shared" si="119"/>
        <v/>
      </c>
      <c r="X2324" s="53" t="str">
        <f t="shared" si="119"/>
        <v/>
      </c>
    </row>
    <row r="2325" spans="18:24" hidden="1" x14ac:dyDescent="0.3">
      <c r="R2325">
        <f t="shared" si="118"/>
        <v>0</v>
      </c>
      <c r="S2325">
        <f t="shared" si="120"/>
        <v>0</v>
      </c>
      <c r="T2325" s="53" t="str">
        <f t="shared" si="119"/>
        <v/>
      </c>
      <c r="U2325" s="53" t="str">
        <f t="shared" si="119"/>
        <v/>
      </c>
      <c r="V2325" s="53" t="str">
        <f t="shared" si="119"/>
        <v/>
      </c>
      <c r="W2325" s="53" t="str">
        <f t="shared" si="119"/>
        <v/>
      </c>
      <c r="X2325" s="53" t="str">
        <f t="shared" si="119"/>
        <v/>
      </c>
    </row>
    <row r="2326" spans="18:24" hidden="1" x14ac:dyDescent="0.3">
      <c r="R2326">
        <f t="shared" si="118"/>
        <v>0</v>
      </c>
      <c r="S2326">
        <f t="shared" si="120"/>
        <v>0</v>
      </c>
      <c r="T2326" s="53" t="str">
        <f t="shared" si="119"/>
        <v/>
      </c>
      <c r="U2326" s="53" t="str">
        <f t="shared" si="119"/>
        <v/>
      </c>
      <c r="V2326" s="53" t="str">
        <f t="shared" si="119"/>
        <v/>
      </c>
      <c r="W2326" s="53" t="str">
        <f t="shared" si="119"/>
        <v/>
      </c>
      <c r="X2326" s="53" t="str">
        <f t="shared" si="119"/>
        <v/>
      </c>
    </row>
    <row r="2327" spans="18:24" hidden="1" x14ac:dyDescent="0.3">
      <c r="R2327">
        <f t="shared" si="118"/>
        <v>0</v>
      </c>
      <c r="S2327">
        <f t="shared" si="120"/>
        <v>0</v>
      </c>
      <c r="T2327" s="53" t="str">
        <f t="shared" si="119"/>
        <v/>
      </c>
      <c r="U2327" s="53" t="str">
        <f t="shared" si="119"/>
        <v/>
      </c>
      <c r="V2327" s="53" t="str">
        <f t="shared" si="119"/>
        <v/>
      </c>
      <c r="W2327" s="53" t="str">
        <f t="shared" si="119"/>
        <v/>
      </c>
      <c r="X2327" s="53" t="str">
        <f t="shared" si="119"/>
        <v/>
      </c>
    </row>
    <row r="2328" spans="18:24" hidden="1" x14ac:dyDescent="0.3">
      <c r="R2328">
        <f t="shared" si="118"/>
        <v>0</v>
      </c>
      <c r="S2328">
        <f t="shared" si="120"/>
        <v>0</v>
      </c>
      <c r="T2328" s="53" t="str">
        <f t="shared" si="119"/>
        <v/>
      </c>
      <c r="U2328" s="53" t="str">
        <f t="shared" si="119"/>
        <v/>
      </c>
      <c r="V2328" s="53" t="str">
        <f t="shared" si="119"/>
        <v/>
      </c>
      <c r="W2328" s="53" t="str">
        <f t="shared" si="119"/>
        <v/>
      </c>
      <c r="X2328" s="53" t="str">
        <f t="shared" si="119"/>
        <v/>
      </c>
    </row>
    <row r="2329" spans="18:24" hidden="1" x14ac:dyDescent="0.3">
      <c r="R2329">
        <f t="shared" si="118"/>
        <v>0</v>
      </c>
      <c r="S2329">
        <f t="shared" si="120"/>
        <v>0</v>
      </c>
      <c r="T2329" s="53" t="str">
        <f t="shared" si="119"/>
        <v/>
      </c>
      <c r="U2329" s="53" t="str">
        <f t="shared" si="119"/>
        <v/>
      </c>
      <c r="V2329" s="53" t="str">
        <f t="shared" si="119"/>
        <v/>
      </c>
      <c r="W2329" s="53" t="str">
        <f t="shared" si="119"/>
        <v/>
      </c>
      <c r="X2329" s="53" t="str">
        <f t="shared" si="119"/>
        <v/>
      </c>
    </row>
    <row r="2330" spans="18:24" hidden="1" x14ac:dyDescent="0.3">
      <c r="R2330">
        <f t="shared" si="118"/>
        <v>0</v>
      </c>
      <c r="S2330">
        <f t="shared" si="120"/>
        <v>0</v>
      </c>
      <c r="T2330" s="53" t="str">
        <f t="shared" si="119"/>
        <v/>
      </c>
      <c r="U2330" s="53" t="str">
        <f t="shared" si="119"/>
        <v/>
      </c>
      <c r="V2330" s="53" t="str">
        <f t="shared" si="119"/>
        <v/>
      </c>
      <c r="W2330" s="53" t="str">
        <f t="shared" si="119"/>
        <v/>
      </c>
      <c r="X2330" s="53" t="str">
        <f t="shared" si="119"/>
        <v/>
      </c>
    </row>
    <row r="2331" spans="18:24" hidden="1" x14ac:dyDescent="0.3">
      <c r="R2331">
        <f t="shared" si="118"/>
        <v>0</v>
      </c>
      <c r="S2331">
        <f t="shared" si="120"/>
        <v>0</v>
      </c>
      <c r="T2331" s="53" t="str">
        <f t="shared" si="119"/>
        <v/>
      </c>
      <c r="U2331" s="53" t="str">
        <f t="shared" si="119"/>
        <v/>
      </c>
      <c r="V2331" s="53" t="str">
        <f t="shared" si="119"/>
        <v/>
      </c>
      <c r="W2331" s="53" t="str">
        <f t="shared" si="119"/>
        <v/>
      </c>
      <c r="X2331" s="53" t="str">
        <f t="shared" si="119"/>
        <v/>
      </c>
    </row>
    <row r="2332" spans="18:24" hidden="1" x14ac:dyDescent="0.3">
      <c r="R2332">
        <f t="shared" si="118"/>
        <v>0</v>
      </c>
      <c r="S2332">
        <f t="shared" si="120"/>
        <v>0</v>
      </c>
      <c r="T2332" s="53" t="str">
        <f t="shared" si="119"/>
        <v/>
      </c>
      <c r="U2332" s="53" t="str">
        <f t="shared" si="119"/>
        <v/>
      </c>
      <c r="V2332" s="53" t="str">
        <f t="shared" si="119"/>
        <v/>
      </c>
      <c r="W2332" s="53" t="str">
        <f t="shared" si="119"/>
        <v/>
      </c>
      <c r="X2332" s="53" t="str">
        <f t="shared" si="119"/>
        <v/>
      </c>
    </row>
    <row r="2333" spans="18:24" hidden="1" x14ac:dyDescent="0.3">
      <c r="R2333">
        <f t="shared" si="118"/>
        <v>0</v>
      </c>
      <c r="S2333">
        <f t="shared" si="120"/>
        <v>0</v>
      </c>
      <c r="T2333" s="53" t="str">
        <f t="shared" si="119"/>
        <v/>
      </c>
      <c r="U2333" s="53" t="str">
        <f t="shared" si="119"/>
        <v/>
      </c>
      <c r="V2333" s="53" t="str">
        <f t="shared" si="119"/>
        <v/>
      </c>
      <c r="W2333" s="53" t="str">
        <f t="shared" si="119"/>
        <v/>
      </c>
      <c r="X2333" s="53" t="str">
        <f t="shared" si="119"/>
        <v/>
      </c>
    </row>
    <row r="2334" spans="18:24" hidden="1" x14ac:dyDescent="0.3">
      <c r="R2334">
        <f t="shared" si="118"/>
        <v>0</v>
      </c>
      <c r="S2334">
        <f t="shared" si="120"/>
        <v>0</v>
      </c>
      <c r="T2334" s="53" t="str">
        <f t="shared" si="119"/>
        <v/>
      </c>
      <c r="U2334" s="53" t="str">
        <f t="shared" si="119"/>
        <v/>
      </c>
      <c r="V2334" s="53" t="str">
        <f t="shared" si="119"/>
        <v/>
      </c>
      <c r="W2334" s="53" t="str">
        <f t="shared" si="119"/>
        <v/>
      </c>
      <c r="X2334" s="53" t="str">
        <f t="shared" si="119"/>
        <v/>
      </c>
    </row>
    <row r="2335" spans="18:24" hidden="1" x14ac:dyDescent="0.3">
      <c r="R2335">
        <f t="shared" si="118"/>
        <v>0</v>
      </c>
      <c r="S2335">
        <f t="shared" si="120"/>
        <v>0</v>
      </c>
      <c r="T2335" s="53" t="str">
        <f t="shared" si="119"/>
        <v/>
      </c>
      <c r="U2335" s="53" t="str">
        <f t="shared" si="119"/>
        <v/>
      </c>
      <c r="V2335" s="53" t="str">
        <f t="shared" si="119"/>
        <v/>
      </c>
      <c r="W2335" s="53" t="str">
        <f t="shared" si="119"/>
        <v/>
      </c>
      <c r="X2335" s="53" t="str">
        <f t="shared" si="119"/>
        <v/>
      </c>
    </row>
    <row r="2336" spans="18:24" hidden="1" x14ac:dyDescent="0.3">
      <c r="R2336">
        <f t="shared" si="118"/>
        <v>0</v>
      </c>
      <c r="S2336">
        <f t="shared" si="120"/>
        <v>0</v>
      </c>
      <c r="T2336" s="53" t="str">
        <f t="shared" si="119"/>
        <v/>
      </c>
      <c r="U2336" s="53" t="str">
        <f t="shared" si="119"/>
        <v/>
      </c>
      <c r="V2336" s="53" t="str">
        <f t="shared" si="119"/>
        <v/>
      </c>
      <c r="W2336" s="53" t="str">
        <f t="shared" si="119"/>
        <v/>
      </c>
      <c r="X2336" s="53" t="str">
        <f t="shared" si="119"/>
        <v/>
      </c>
    </row>
    <row r="2337" spans="18:24" hidden="1" x14ac:dyDescent="0.3">
      <c r="R2337">
        <f t="shared" si="118"/>
        <v>0</v>
      </c>
      <c r="S2337">
        <f t="shared" si="120"/>
        <v>0</v>
      </c>
      <c r="T2337" s="53" t="str">
        <f t="shared" si="119"/>
        <v/>
      </c>
      <c r="U2337" s="53" t="str">
        <f t="shared" si="119"/>
        <v/>
      </c>
      <c r="V2337" s="53" t="str">
        <f t="shared" si="119"/>
        <v/>
      </c>
      <c r="W2337" s="53" t="str">
        <f t="shared" si="119"/>
        <v/>
      </c>
      <c r="X2337" s="53" t="str">
        <f t="shared" si="119"/>
        <v/>
      </c>
    </row>
    <row r="2338" spans="18:24" hidden="1" x14ac:dyDescent="0.3">
      <c r="R2338">
        <f t="shared" si="118"/>
        <v>0</v>
      </c>
      <c r="S2338">
        <f t="shared" si="120"/>
        <v>0</v>
      </c>
      <c r="T2338" s="53" t="str">
        <f t="shared" si="119"/>
        <v/>
      </c>
      <c r="U2338" s="53" t="str">
        <f t="shared" si="119"/>
        <v/>
      </c>
      <c r="V2338" s="53" t="str">
        <f t="shared" si="119"/>
        <v/>
      </c>
      <c r="W2338" s="53" t="str">
        <f t="shared" si="119"/>
        <v/>
      </c>
      <c r="X2338" s="53" t="str">
        <f t="shared" si="119"/>
        <v/>
      </c>
    </row>
    <row r="2339" spans="18:24" hidden="1" x14ac:dyDescent="0.3">
      <c r="R2339">
        <f t="shared" si="118"/>
        <v>0</v>
      </c>
      <c r="S2339">
        <f t="shared" si="120"/>
        <v>0</v>
      </c>
      <c r="T2339" s="53" t="str">
        <f t="shared" si="119"/>
        <v/>
      </c>
      <c r="U2339" s="53" t="str">
        <f t="shared" si="119"/>
        <v/>
      </c>
      <c r="V2339" s="53" t="str">
        <f t="shared" si="119"/>
        <v/>
      </c>
      <c r="W2339" s="53" t="str">
        <f t="shared" si="119"/>
        <v/>
      </c>
      <c r="X2339" s="53" t="str">
        <f t="shared" si="119"/>
        <v/>
      </c>
    </row>
    <row r="2340" spans="18:24" hidden="1" x14ac:dyDescent="0.3">
      <c r="R2340">
        <f t="shared" si="118"/>
        <v>0</v>
      </c>
      <c r="S2340">
        <f t="shared" si="120"/>
        <v>0</v>
      </c>
      <c r="T2340" s="53" t="str">
        <f t="shared" si="119"/>
        <v/>
      </c>
      <c r="U2340" s="53" t="str">
        <f t="shared" si="119"/>
        <v/>
      </c>
      <c r="V2340" s="53" t="str">
        <f t="shared" si="119"/>
        <v/>
      </c>
      <c r="W2340" s="53" t="str">
        <f t="shared" si="119"/>
        <v/>
      </c>
      <c r="X2340" s="53" t="str">
        <f t="shared" si="119"/>
        <v/>
      </c>
    </row>
    <row r="2341" spans="18:24" hidden="1" x14ac:dyDescent="0.3">
      <c r="R2341">
        <f t="shared" si="118"/>
        <v>0</v>
      </c>
      <c r="S2341">
        <f t="shared" si="120"/>
        <v>0</v>
      </c>
      <c r="T2341" s="53" t="str">
        <f t="shared" si="119"/>
        <v/>
      </c>
      <c r="U2341" s="53" t="str">
        <f t="shared" si="119"/>
        <v/>
      </c>
      <c r="V2341" s="53" t="str">
        <f t="shared" si="119"/>
        <v/>
      </c>
      <c r="W2341" s="53" t="str">
        <f t="shared" si="119"/>
        <v/>
      </c>
      <c r="X2341" s="53" t="str">
        <f t="shared" si="119"/>
        <v/>
      </c>
    </row>
    <row r="2342" spans="18:24" hidden="1" x14ac:dyDescent="0.3">
      <c r="R2342">
        <f t="shared" si="118"/>
        <v>0</v>
      </c>
      <c r="S2342">
        <f t="shared" si="120"/>
        <v>0</v>
      </c>
      <c r="T2342" s="53" t="str">
        <f t="shared" si="119"/>
        <v/>
      </c>
      <c r="U2342" s="53" t="str">
        <f t="shared" si="119"/>
        <v/>
      </c>
      <c r="V2342" s="53" t="str">
        <f t="shared" si="119"/>
        <v/>
      </c>
      <c r="W2342" s="53" t="str">
        <f t="shared" si="119"/>
        <v/>
      </c>
      <c r="X2342" s="53" t="str">
        <f t="shared" si="119"/>
        <v/>
      </c>
    </row>
    <row r="2343" spans="18:24" hidden="1" x14ac:dyDescent="0.3">
      <c r="R2343">
        <f t="shared" si="118"/>
        <v>0</v>
      </c>
      <c r="S2343">
        <f t="shared" si="120"/>
        <v>0</v>
      </c>
      <c r="T2343" s="53" t="str">
        <f t="shared" si="119"/>
        <v/>
      </c>
      <c r="U2343" s="53" t="str">
        <f t="shared" si="119"/>
        <v/>
      </c>
      <c r="V2343" s="53" t="str">
        <f t="shared" si="119"/>
        <v/>
      </c>
      <c r="W2343" s="53" t="str">
        <f t="shared" si="119"/>
        <v/>
      </c>
      <c r="X2343" s="53" t="str">
        <f t="shared" si="119"/>
        <v/>
      </c>
    </row>
    <row r="2344" spans="18:24" hidden="1" x14ac:dyDescent="0.3">
      <c r="R2344">
        <f t="shared" si="118"/>
        <v>0</v>
      </c>
      <c r="S2344">
        <f t="shared" si="120"/>
        <v>0</v>
      </c>
      <c r="T2344" s="53" t="str">
        <f t="shared" si="119"/>
        <v/>
      </c>
      <c r="U2344" s="53" t="str">
        <f t="shared" si="119"/>
        <v/>
      </c>
      <c r="V2344" s="53" t="str">
        <f t="shared" si="119"/>
        <v/>
      </c>
      <c r="W2344" s="53" t="str">
        <f t="shared" si="119"/>
        <v/>
      </c>
      <c r="X2344" s="53" t="str">
        <f t="shared" si="119"/>
        <v/>
      </c>
    </row>
    <row r="2345" spans="18:24" hidden="1" x14ac:dyDescent="0.3">
      <c r="R2345">
        <f t="shared" si="118"/>
        <v>0</v>
      </c>
      <c r="S2345">
        <f t="shared" si="120"/>
        <v>0</v>
      </c>
      <c r="T2345" s="53" t="str">
        <f t="shared" si="119"/>
        <v/>
      </c>
      <c r="U2345" s="53" t="str">
        <f t="shared" si="119"/>
        <v/>
      </c>
      <c r="V2345" s="53" t="str">
        <f t="shared" si="119"/>
        <v/>
      </c>
      <c r="W2345" s="53" t="str">
        <f t="shared" si="119"/>
        <v/>
      </c>
      <c r="X2345" s="53" t="str">
        <f t="shared" si="119"/>
        <v/>
      </c>
    </row>
    <row r="2346" spans="18:24" hidden="1" x14ac:dyDescent="0.3">
      <c r="R2346">
        <f t="shared" si="118"/>
        <v>0</v>
      </c>
      <c r="S2346">
        <f t="shared" si="120"/>
        <v>0</v>
      </c>
      <c r="T2346" s="53" t="str">
        <f t="shared" si="119"/>
        <v/>
      </c>
      <c r="U2346" s="53" t="str">
        <f t="shared" si="119"/>
        <v/>
      </c>
      <c r="V2346" s="53" t="str">
        <f t="shared" si="119"/>
        <v/>
      </c>
      <c r="W2346" s="53" t="str">
        <f t="shared" si="119"/>
        <v/>
      </c>
      <c r="X2346" s="53" t="str">
        <f t="shared" si="119"/>
        <v/>
      </c>
    </row>
    <row r="2347" spans="18:24" hidden="1" x14ac:dyDescent="0.3">
      <c r="R2347">
        <f t="shared" si="118"/>
        <v>0</v>
      </c>
      <c r="S2347">
        <f t="shared" si="120"/>
        <v>0</v>
      </c>
      <c r="T2347" s="53" t="str">
        <f t="shared" si="119"/>
        <v/>
      </c>
      <c r="U2347" s="53" t="str">
        <f t="shared" si="119"/>
        <v/>
      </c>
      <c r="V2347" s="53" t="str">
        <f t="shared" si="119"/>
        <v/>
      </c>
      <c r="W2347" s="53" t="str">
        <f t="shared" si="119"/>
        <v/>
      </c>
      <c r="X2347" s="53" t="str">
        <f t="shared" si="119"/>
        <v/>
      </c>
    </row>
    <row r="2348" spans="18:24" hidden="1" x14ac:dyDescent="0.3">
      <c r="R2348">
        <f t="shared" si="118"/>
        <v>0</v>
      </c>
      <c r="S2348">
        <f t="shared" si="120"/>
        <v>0</v>
      </c>
      <c r="T2348" s="53" t="str">
        <f t="shared" si="119"/>
        <v/>
      </c>
      <c r="U2348" s="53" t="str">
        <f t="shared" si="119"/>
        <v/>
      </c>
      <c r="V2348" s="53" t="str">
        <f t="shared" si="119"/>
        <v/>
      </c>
      <c r="W2348" s="53" t="str">
        <f t="shared" si="119"/>
        <v/>
      </c>
      <c r="X2348" s="53" t="str">
        <f t="shared" si="119"/>
        <v/>
      </c>
    </row>
    <row r="2349" spans="18:24" hidden="1" x14ac:dyDescent="0.3">
      <c r="R2349">
        <f t="shared" si="118"/>
        <v>0</v>
      </c>
      <c r="S2349">
        <f t="shared" si="120"/>
        <v>0</v>
      </c>
      <c r="T2349" s="53" t="str">
        <f t="shared" si="119"/>
        <v/>
      </c>
      <c r="U2349" s="53" t="str">
        <f t="shared" si="119"/>
        <v/>
      </c>
      <c r="V2349" s="53" t="str">
        <f t="shared" si="119"/>
        <v/>
      </c>
      <c r="W2349" s="53" t="str">
        <f t="shared" si="119"/>
        <v/>
      </c>
      <c r="X2349" s="53" t="str">
        <f t="shared" si="119"/>
        <v/>
      </c>
    </row>
    <row r="2350" spans="18:24" hidden="1" x14ac:dyDescent="0.3">
      <c r="R2350">
        <f t="shared" si="118"/>
        <v>0</v>
      </c>
      <c r="S2350">
        <f t="shared" si="120"/>
        <v>0</v>
      </c>
      <c r="T2350" s="53" t="str">
        <f t="shared" si="119"/>
        <v/>
      </c>
      <c r="U2350" s="53" t="str">
        <f t="shared" si="119"/>
        <v/>
      </c>
      <c r="V2350" s="53" t="str">
        <f t="shared" si="119"/>
        <v/>
      </c>
      <c r="W2350" s="53" t="str">
        <f t="shared" si="119"/>
        <v/>
      </c>
      <c r="X2350" s="53" t="str">
        <f t="shared" si="119"/>
        <v/>
      </c>
    </row>
    <row r="2351" spans="18:24" hidden="1" x14ac:dyDescent="0.3">
      <c r="R2351">
        <f t="shared" si="118"/>
        <v>0</v>
      </c>
      <c r="S2351">
        <f t="shared" si="120"/>
        <v>0</v>
      </c>
      <c r="T2351" s="53" t="str">
        <f t="shared" si="119"/>
        <v/>
      </c>
      <c r="U2351" s="53" t="str">
        <f t="shared" si="119"/>
        <v/>
      </c>
      <c r="V2351" s="53" t="str">
        <f t="shared" si="119"/>
        <v/>
      </c>
      <c r="W2351" s="53" t="str">
        <f t="shared" si="119"/>
        <v/>
      </c>
      <c r="X2351" s="53" t="str">
        <f t="shared" si="119"/>
        <v/>
      </c>
    </row>
    <row r="2352" spans="18:24" hidden="1" x14ac:dyDescent="0.3">
      <c r="R2352">
        <f t="shared" si="118"/>
        <v>0</v>
      </c>
      <c r="S2352">
        <f t="shared" si="120"/>
        <v>0</v>
      </c>
      <c r="T2352" s="53" t="str">
        <f t="shared" si="119"/>
        <v/>
      </c>
      <c r="U2352" s="53" t="str">
        <f t="shared" si="119"/>
        <v/>
      </c>
      <c r="V2352" s="53" t="str">
        <f t="shared" si="119"/>
        <v/>
      </c>
      <c r="W2352" s="53" t="str">
        <f t="shared" si="119"/>
        <v/>
      </c>
      <c r="X2352" s="53" t="str">
        <f t="shared" si="119"/>
        <v/>
      </c>
    </row>
    <row r="2353" spans="18:24" hidden="1" x14ac:dyDescent="0.3">
      <c r="R2353">
        <f t="shared" si="118"/>
        <v>0</v>
      </c>
      <c r="S2353">
        <f t="shared" si="120"/>
        <v>0</v>
      </c>
      <c r="T2353" s="53" t="str">
        <f t="shared" si="119"/>
        <v/>
      </c>
      <c r="U2353" s="53" t="str">
        <f t="shared" si="119"/>
        <v/>
      </c>
      <c r="V2353" s="53" t="str">
        <f t="shared" si="119"/>
        <v/>
      </c>
      <c r="W2353" s="53" t="str">
        <f t="shared" si="119"/>
        <v/>
      </c>
      <c r="X2353" s="53" t="str">
        <f t="shared" si="119"/>
        <v/>
      </c>
    </row>
    <row r="2354" spans="18:24" hidden="1" x14ac:dyDescent="0.3">
      <c r="R2354">
        <f t="shared" si="118"/>
        <v>0</v>
      </c>
      <c r="S2354">
        <f t="shared" si="120"/>
        <v>0</v>
      </c>
      <c r="T2354" s="53" t="str">
        <f t="shared" si="119"/>
        <v/>
      </c>
      <c r="U2354" s="53" t="str">
        <f t="shared" si="119"/>
        <v/>
      </c>
      <c r="V2354" s="53" t="str">
        <f t="shared" si="119"/>
        <v/>
      </c>
      <c r="W2354" s="53" t="str">
        <f t="shared" si="119"/>
        <v/>
      </c>
      <c r="X2354" s="53" t="str">
        <f t="shared" si="119"/>
        <v/>
      </c>
    </row>
    <row r="2355" spans="18:24" hidden="1" x14ac:dyDescent="0.3">
      <c r="R2355">
        <f t="shared" si="118"/>
        <v>0</v>
      </c>
      <c r="S2355">
        <f t="shared" si="120"/>
        <v>0</v>
      </c>
      <c r="T2355" s="53" t="str">
        <f t="shared" si="119"/>
        <v/>
      </c>
      <c r="U2355" s="53" t="str">
        <f t="shared" si="119"/>
        <v/>
      </c>
      <c r="V2355" s="53" t="str">
        <f t="shared" si="119"/>
        <v/>
      </c>
      <c r="W2355" s="53" t="str">
        <f t="shared" si="119"/>
        <v/>
      </c>
      <c r="X2355" s="53" t="str">
        <f t="shared" si="119"/>
        <v/>
      </c>
    </row>
    <row r="2356" spans="18:24" hidden="1" x14ac:dyDescent="0.3">
      <c r="R2356">
        <f t="shared" si="118"/>
        <v>0</v>
      </c>
      <c r="S2356">
        <f t="shared" si="120"/>
        <v>0</v>
      </c>
      <c r="T2356" s="53" t="str">
        <f t="shared" si="119"/>
        <v/>
      </c>
      <c r="U2356" s="53" t="str">
        <f t="shared" si="119"/>
        <v/>
      </c>
      <c r="V2356" s="53" t="str">
        <f t="shared" si="119"/>
        <v/>
      </c>
      <c r="W2356" s="53" t="str">
        <f t="shared" si="119"/>
        <v/>
      </c>
      <c r="X2356" s="53" t="str">
        <f t="shared" si="119"/>
        <v/>
      </c>
    </row>
    <row r="2357" spans="18:24" hidden="1" x14ac:dyDescent="0.3">
      <c r="R2357">
        <f t="shared" si="118"/>
        <v>0</v>
      </c>
      <c r="S2357">
        <f t="shared" si="120"/>
        <v>0</v>
      </c>
      <c r="T2357" s="53" t="str">
        <f t="shared" si="119"/>
        <v/>
      </c>
      <c r="U2357" s="53" t="str">
        <f t="shared" si="119"/>
        <v/>
      </c>
      <c r="V2357" s="53" t="str">
        <f t="shared" si="119"/>
        <v/>
      </c>
      <c r="W2357" s="53" t="str">
        <f t="shared" si="119"/>
        <v/>
      </c>
      <c r="X2357" s="53" t="str">
        <f t="shared" si="119"/>
        <v/>
      </c>
    </row>
    <row r="2358" spans="18:24" hidden="1" x14ac:dyDescent="0.3">
      <c r="R2358">
        <f t="shared" si="118"/>
        <v>0</v>
      </c>
      <c r="S2358">
        <f t="shared" si="120"/>
        <v>0</v>
      </c>
      <c r="T2358" s="53" t="str">
        <f t="shared" si="119"/>
        <v/>
      </c>
      <c r="U2358" s="53" t="str">
        <f t="shared" si="119"/>
        <v/>
      </c>
      <c r="V2358" s="53" t="str">
        <f t="shared" si="119"/>
        <v/>
      </c>
      <c r="W2358" s="53" t="str">
        <f t="shared" si="119"/>
        <v/>
      </c>
      <c r="X2358" s="53" t="str">
        <f t="shared" si="119"/>
        <v/>
      </c>
    </row>
    <row r="2359" spans="18:24" hidden="1" x14ac:dyDescent="0.3">
      <c r="R2359">
        <f t="shared" si="118"/>
        <v>0</v>
      </c>
      <c r="S2359">
        <f t="shared" si="120"/>
        <v>0</v>
      </c>
      <c r="T2359" s="53" t="str">
        <f t="shared" si="119"/>
        <v/>
      </c>
      <c r="U2359" s="53" t="str">
        <f t="shared" si="119"/>
        <v/>
      </c>
      <c r="V2359" s="53" t="str">
        <f t="shared" si="119"/>
        <v/>
      </c>
      <c r="W2359" s="53" t="str">
        <f t="shared" si="119"/>
        <v/>
      </c>
      <c r="X2359" s="53" t="str">
        <f t="shared" si="119"/>
        <v/>
      </c>
    </row>
    <row r="2360" spans="18:24" hidden="1" x14ac:dyDescent="0.3">
      <c r="R2360">
        <f t="shared" si="118"/>
        <v>0</v>
      </c>
      <c r="S2360">
        <f t="shared" si="120"/>
        <v>0</v>
      </c>
      <c r="T2360" s="53" t="str">
        <f t="shared" si="119"/>
        <v/>
      </c>
      <c r="U2360" s="53" t="str">
        <f t="shared" si="119"/>
        <v/>
      </c>
      <c r="V2360" s="53" t="str">
        <f t="shared" si="119"/>
        <v/>
      </c>
      <c r="W2360" s="53" t="str">
        <f t="shared" si="119"/>
        <v/>
      </c>
      <c r="X2360" s="53" t="str">
        <f t="shared" si="119"/>
        <v/>
      </c>
    </row>
    <row r="2361" spans="18:24" hidden="1" x14ac:dyDescent="0.3">
      <c r="R2361">
        <f t="shared" si="118"/>
        <v>0</v>
      </c>
      <c r="S2361">
        <f t="shared" si="120"/>
        <v>0</v>
      </c>
      <c r="T2361" s="53" t="str">
        <f t="shared" si="119"/>
        <v/>
      </c>
      <c r="U2361" s="53" t="str">
        <f t="shared" si="119"/>
        <v/>
      </c>
      <c r="V2361" s="53" t="str">
        <f t="shared" si="119"/>
        <v/>
      </c>
      <c r="W2361" s="53" t="str">
        <f t="shared" si="119"/>
        <v/>
      </c>
      <c r="X2361" s="53" t="str">
        <f t="shared" si="119"/>
        <v/>
      </c>
    </row>
    <row r="2362" spans="18:24" hidden="1" x14ac:dyDescent="0.3">
      <c r="R2362">
        <f t="shared" si="118"/>
        <v>0</v>
      </c>
      <c r="S2362">
        <f t="shared" si="120"/>
        <v>0</v>
      </c>
      <c r="T2362" s="53" t="str">
        <f t="shared" si="119"/>
        <v/>
      </c>
      <c r="U2362" s="53" t="str">
        <f t="shared" si="119"/>
        <v/>
      </c>
      <c r="V2362" s="53" t="str">
        <f t="shared" si="119"/>
        <v/>
      </c>
      <c r="W2362" s="53" t="str">
        <f t="shared" si="119"/>
        <v/>
      </c>
      <c r="X2362" s="53" t="str">
        <f t="shared" si="119"/>
        <v/>
      </c>
    </row>
    <row r="2363" spans="18:24" hidden="1" x14ac:dyDescent="0.3">
      <c r="R2363">
        <f t="shared" si="118"/>
        <v>0</v>
      </c>
      <c r="S2363">
        <f t="shared" si="120"/>
        <v>0</v>
      </c>
      <c r="T2363" s="53" t="str">
        <f t="shared" si="119"/>
        <v/>
      </c>
      <c r="U2363" s="53" t="str">
        <f t="shared" si="119"/>
        <v/>
      </c>
      <c r="V2363" s="53" t="str">
        <f t="shared" si="119"/>
        <v/>
      </c>
      <c r="W2363" s="53" t="str">
        <f t="shared" si="119"/>
        <v/>
      </c>
      <c r="X2363" s="53" t="str">
        <f t="shared" si="119"/>
        <v/>
      </c>
    </row>
    <row r="2364" spans="18:24" hidden="1" x14ac:dyDescent="0.3">
      <c r="R2364">
        <f t="shared" si="118"/>
        <v>0</v>
      </c>
      <c r="S2364">
        <f t="shared" si="120"/>
        <v>0</v>
      </c>
      <c r="T2364" s="53" t="str">
        <f t="shared" si="119"/>
        <v/>
      </c>
      <c r="U2364" s="53" t="str">
        <f t="shared" si="119"/>
        <v/>
      </c>
      <c r="V2364" s="53" t="str">
        <f t="shared" si="119"/>
        <v/>
      </c>
      <c r="W2364" s="53" t="str">
        <f t="shared" si="119"/>
        <v/>
      </c>
      <c r="X2364" s="53" t="str">
        <f t="shared" si="119"/>
        <v/>
      </c>
    </row>
    <row r="2365" spans="18:24" hidden="1" x14ac:dyDescent="0.3">
      <c r="R2365">
        <f t="shared" si="118"/>
        <v>0</v>
      </c>
      <c r="S2365">
        <f t="shared" si="120"/>
        <v>0</v>
      </c>
      <c r="T2365" s="53" t="str">
        <f t="shared" ref="T2365:X2415" si="121">IF(OR(COUNTIF($D2365,"*"&amp;T$5&amp;"*")&gt;0,$D2365="GRUPO TEPSA"),T$5,"")</f>
        <v/>
      </c>
      <c r="U2365" s="53" t="str">
        <f t="shared" si="121"/>
        <v/>
      </c>
      <c r="V2365" s="53" t="str">
        <f t="shared" si="121"/>
        <v/>
      </c>
      <c r="W2365" s="53" t="str">
        <f t="shared" si="121"/>
        <v/>
      </c>
      <c r="X2365" s="53" t="str">
        <f t="shared" si="121"/>
        <v/>
      </c>
    </row>
    <row r="2366" spans="18:24" hidden="1" x14ac:dyDescent="0.3">
      <c r="R2366">
        <f t="shared" si="118"/>
        <v>0</v>
      </c>
      <c r="S2366">
        <f t="shared" si="120"/>
        <v>0</v>
      </c>
      <c r="T2366" s="53" t="str">
        <f t="shared" si="121"/>
        <v/>
      </c>
      <c r="U2366" s="53" t="str">
        <f t="shared" si="121"/>
        <v/>
      </c>
      <c r="V2366" s="53" t="str">
        <f t="shared" si="121"/>
        <v/>
      </c>
      <c r="W2366" s="53" t="str">
        <f t="shared" si="121"/>
        <v/>
      </c>
      <c r="X2366" s="53" t="str">
        <f t="shared" si="121"/>
        <v/>
      </c>
    </row>
    <row r="2367" spans="18:24" hidden="1" x14ac:dyDescent="0.3">
      <c r="R2367">
        <f t="shared" si="118"/>
        <v>0</v>
      </c>
      <c r="S2367">
        <f t="shared" si="120"/>
        <v>0</v>
      </c>
      <c r="T2367" s="53" t="str">
        <f t="shared" si="121"/>
        <v/>
      </c>
      <c r="U2367" s="53" t="str">
        <f t="shared" si="121"/>
        <v/>
      </c>
      <c r="V2367" s="53" t="str">
        <f t="shared" si="121"/>
        <v/>
      </c>
      <c r="W2367" s="53" t="str">
        <f t="shared" si="121"/>
        <v/>
      </c>
      <c r="X2367" s="53" t="str">
        <f t="shared" si="121"/>
        <v/>
      </c>
    </row>
    <row r="2368" spans="18:24" hidden="1" x14ac:dyDescent="0.3">
      <c r="R2368">
        <f t="shared" si="118"/>
        <v>0</v>
      </c>
      <c r="S2368">
        <f t="shared" si="120"/>
        <v>0</v>
      </c>
      <c r="T2368" s="53" t="str">
        <f t="shared" si="121"/>
        <v/>
      </c>
      <c r="U2368" s="53" t="str">
        <f t="shared" si="121"/>
        <v/>
      </c>
      <c r="V2368" s="53" t="str">
        <f t="shared" si="121"/>
        <v/>
      </c>
      <c r="W2368" s="53" t="str">
        <f t="shared" si="121"/>
        <v/>
      </c>
      <c r="X2368" s="53" t="str">
        <f t="shared" si="121"/>
        <v/>
      </c>
    </row>
    <row r="2369" spans="18:24" hidden="1" x14ac:dyDescent="0.3">
      <c r="R2369">
        <f t="shared" si="118"/>
        <v>0</v>
      </c>
      <c r="S2369">
        <f t="shared" si="120"/>
        <v>0</v>
      </c>
      <c r="T2369" s="53" t="str">
        <f t="shared" si="121"/>
        <v/>
      </c>
      <c r="U2369" s="53" t="str">
        <f t="shared" si="121"/>
        <v/>
      </c>
      <c r="V2369" s="53" t="str">
        <f t="shared" si="121"/>
        <v/>
      </c>
      <c r="W2369" s="53" t="str">
        <f t="shared" si="121"/>
        <v/>
      </c>
      <c r="X2369" s="53" t="str">
        <f t="shared" si="121"/>
        <v/>
      </c>
    </row>
    <row r="2370" spans="18:24" hidden="1" x14ac:dyDescent="0.3">
      <c r="R2370">
        <f t="shared" si="118"/>
        <v>0</v>
      </c>
      <c r="S2370">
        <f t="shared" si="120"/>
        <v>0</v>
      </c>
      <c r="T2370" s="53" t="str">
        <f t="shared" si="121"/>
        <v/>
      </c>
      <c r="U2370" s="53" t="str">
        <f t="shared" si="121"/>
        <v/>
      </c>
      <c r="V2370" s="53" t="str">
        <f t="shared" si="121"/>
        <v/>
      </c>
      <c r="W2370" s="53" t="str">
        <f t="shared" si="121"/>
        <v/>
      </c>
      <c r="X2370" s="53" t="str">
        <f t="shared" si="121"/>
        <v/>
      </c>
    </row>
    <row r="2371" spans="18:24" hidden="1" x14ac:dyDescent="0.3">
      <c r="R2371">
        <f t="shared" si="118"/>
        <v>0</v>
      </c>
      <c r="S2371">
        <f t="shared" si="120"/>
        <v>0</v>
      </c>
      <c r="T2371" s="53" t="str">
        <f t="shared" si="121"/>
        <v/>
      </c>
      <c r="U2371" s="53" t="str">
        <f t="shared" si="121"/>
        <v/>
      </c>
      <c r="V2371" s="53" t="str">
        <f t="shared" si="121"/>
        <v/>
      </c>
      <c r="W2371" s="53" t="str">
        <f t="shared" si="121"/>
        <v/>
      </c>
      <c r="X2371" s="53" t="str">
        <f t="shared" si="121"/>
        <v/>
      </c>
    </row>
    <row r="2372" spans="18:24" hidden="1" x14ac:dyDescent="0.3">
      <c r="R2372">
        <f t="shared" si="118"/>
        <v>0</v>
      </c>
      <c r="S2372">
        <f t="shared" si="120"/>
        <v>0</v>
      </c>
      <c r="T2372" s="53" t="str">
        <f t="shared" si="121"/>
        <v/>
      </c>
      <c r="U2372" s="53" t="str">
        <f t="shared" si="121"/>
        <v/>
      </c>
      <c r="V2372" s="53" t="str">
        <f t="shared" si="121"/>
        <v/>
      </c>
      <c r="W2372" s="53" t="str">
        <f t="shared" si="121"/>
        <v/>
      </c>
      <c r="X2372" s="53" t="str">
        <f t="shared" si="121"/>
        <v/>
      </c>
    </row>
    <row r="2373" spans="18:24" hidden="1" x14ac:dyDescent="0.3">
      <c r="R2373">
        <f t="shared" si="118"/>
        <v>0</v>
      </c>
      <c r="S2373">
        <f t="shared" si="120"/>
        <v>0</v>
      </c>
      <c r="T2373" s="53" t="str">
        <f t="shared" si="121"/>
        <v/>
      </c>
      <c r="U2373" s="53" t="str">
        <f t="shared" si="121"/>
        <v/>
      </c>
      <c r="V2373" s="53" t="str">
        <f t="shared" si="121"/>
        <v/>
      </c>
      <c r="W2373" s="53" t="str">
        <f t="shared" si="121"/>
        <v/>
      </c>
      <c r="X2373" s="53" t="str">
        <f t="shared" si="121"/>
        <v/>
      </c>
    </row>
    <row r="2374" spans="18:24" hidden="1" x14ac:dyDescent="0.3">
      <c r="R2374">
        <f t="shared" si="118"/>
        <v>0</v>
      </c>
      <c r="S2374">
        <f t="shared" si="120"/>
        <v>0</v>
      </c>
      <c r="T2374" s="53" t="str">
        <f t="shared" si="121"/>
        <v/>
      </c>
      <c r="U2374" s="53" t="str">
        <f t="shared" si="121"/>
        <v/>
      </c>
      <c r="V2374" s="53" t="str">
        <f t="shared" si="121"/>
        <v/>
      </c>
      <c r="W2374" s="53" t="str">
        <f t="shared" si="121"/>
        <v/>
      </c>
      <c r="X2374" s="53" t="str">
        <f t="shared" si="121"/>
        <v/>
      </c>
    </row>
    <row r="2375" spans="18:24" hidden="1" x14ac:dyDescent="0.3">
      <c r="R2375">
        <f t="shared" ref="R2375:R2438" si="122">IF(OR(D2375="GRUPO TEPSA",D2375="TODAS"),P2375/5,P2375)</f>
        <v>0</v>
      </c>
      <c r="S2375">
        <f t="shared" si="120"/>
        <v>0</v>
      </c>
      <c r="T2375" s="53" t="str">
        <f t="shared" si="121"/>
        <v/>
      </c>
      <c r="U2375" s="53" t="str">
        <f t="shared" si="121"/>
        <v/>
      </c>
      <c r="V2375" s="53" t="str">
        <f t="shared" si="121"/>
        <v/>
      </c>
      <c r="W2375" s="53" t="str">
        <f t="shared" si="121"/>
        <v/>
      </c>
      <c r="X2375" s="53" t="str">
        <f t="shared" si="121"/>
        <v/>
      </c>
    </row>
    <row r="2376" spans="18:24" hidden="1" x14ac:dyDescent="0.3">
      <c r="R2376">
        <f t="shared" si="122"/>
        <v>0</v>
      </c>
      <c r="S2376">
        <f t="shared" si="120"/>
        <v>0</v>
      </c>
      <c r="T2376" s="53" t="str">
        <f t="shared" si="121"/>
        <v/>
      </c>
      <c r="U2376" s="53" t="str">
        <f t="shared" si="121"/>
        <v/>
      </c>
      <c r="V2376" s="53" t="str">
        <f t="shared" si="121"/>
        <v/>
      </c>
      <c r="W2376" s="53" t="str">
        <f t="shared" si="121"/>
        <v/>
      </c>
      <c r="X2376" s="53" t="str">
        <f t="shared" si="121"/>
        <v/>
      </c>
    </row>
    <row r="2377" spans="18:24" hidden="1" x14ac:dyDescent="0.3">
      <c r="R2377">
        <f t="shared" si="122"/>
        <v>0</v>
      </c>
      <c r="S2377">
        <f t="shared" si="120"/>
        <v>0</v>
      </c>
      <c r="T2377" s="53" t="str">
        <f t="shared" si="121"/>
        <v/>
      </c>
      <c r="U2377" s="53" t="str">
        <f t="shared" si="121"/>
        <v/>
      </c>
      <c r="V2377" s="53" t="str">
        <f t="shared" si="121"/>
        <v/>
      </c>
      <c r="W2377" s="53" t="str">
        <f t="shared" si="121"/>
        <v/>
      </c>
      <c r="X2377" s="53" t="str">
        <f t="shared" si="121"/>
        <v/>
      </c>
    </row>
    <row r="2378" spans="18:24" hidden="1" x14ac:dyDescent="0.3">
      <c r="R2378">
        <f t="shared" si="122"/>
        <v>0</v>
      </c>
      <c r="S2378">
        <f t="shared" si="120"/>
        <v>0</v>
      </c>
      <c r="T2378" s="53" t="str">
        <f t="shared" si="121"/>
        <v/>
      </c>
      <c r="U2378" s="53" t="str">
        <f t="shared" si="121"/>
        <v/>
      </c>
      <c r="V2378" s="53" t="str">
        <f t="shared" si="121"/>
        <v/>
      </c>
      <c r="W2378" s="53" t="str">
        <f t="shared" si="121"/>
        <v/>
      </c>
      <c r="X2378" s="53" t="str">
        <f t="shared" si="121"/>
        <v/>
      </c>
    </row>
    <row r="2379" spans="18:24" hidden="1" x14ac:dyDescent="0.3">
      <c r="R2379">
        <f t="shared" si="122"/>
        <v>0</v>
      </c>
      <c r="S2379">
        <f t="shared" ref="S2379:S2442" si="123">IF(OR(D2379="GRUPO TEPSA",D2379="TODAS"),Q2379/5,Q2379)</f>
        <v>0</v>
      </c>
      <c r="T2379" s="53" t="str">
        <f t="shared" si="121"/>
        <v/>
      </c>
      <c r="U2379" s="53" t="str">
        <f t="shared" si="121"/>
        <v/>
      </c>
      <c r="V2379" s="53" t="str">
        <f t="shared" si="121"/>
        <v/>
      </c>
      <c r="W2379" s="53" t="str">
        <f t="shared" si="121"/>
        <v/>
      </c>
      <c r="X2379" s="53" t="str">
        <f t="shared" si="121"/>
        <v/>
      </c>
    </row>
    <row r="2380" spans="18:24" hidden="1" x14ac:dyDescent="0.3">
      <c r="R2380">
        <f t="shared" si="122"/>
        <v>0</v>
      </c>
      <c r="S2380">
        <f t="shared" si="123"/>
        <v>0</v>
      </c>
      <c r="T2380" s="53" t="str">
        <f t="shared" si="121"/>
        <v/>
      </c>
      <c r="U2380" s="53" t="str">
        <f t="shared" si="121"/>
        <v/>
      </c>
      <c r="V2380" s="53" t="str">
        <f t="shared" si="121"/>
        <v/>
      </c>
      <c r="W2380" s="53" t="str">
        <f t="shared" si="121"/>
        <v/>
      </c>
      <c r="X2380" s="53" t="str">
        <f t="shared" si="121"/>
        <v/>
      </c>
    </row>
    <row r="2381" spans="18:24" hidden="1" x14ac:dyDescent="0.3">
      <c r="R2381">
        <f t="shared" si="122"/>
        <v>0</v>
      </c>
      <c r="S2381">
        <f t="shared" si="123"/>
        <v>0</v>
      </c>
      <c r="T2381" s="53" t="str">
        <f t="shared" si="121"/>
        <v/>
      </c>
      <c r="U2381" s="53" t="str">
        <f t="shared" si="121"/>
        <v/>
      </c>
      <c r="V2381" s="53" t="str">
        <f t="shared" si="121"/>
        <v/>
      </c>
      <c r="W2381" s="53" t="str">
        <f t="shared" si="121"/>
        <v/>
      </c>
      <c r="X2381" s="53" t="str">
        <f t="shared" si="121"/>
        <v/>
      </c>
    </row>
    <row r="2382" spans="18:24" hidden="1" x14ac:dyDescent="0.3">
      <c r="R2382">
        <f t="shared" si="122"/>
        <v>0</v>
      </c>
      <c r="S2382">
        <f t="shared" si="123"/>
        <v>0</v>
      </c>
      <c r="T2382" s="53" t="str">
        <f t="shared" si="121"/>
        <v/>
      </c>
      <c r="U2382" s="53" t="str">
        <f t="shared" si="121"/>
        <v/>
      </c>
      <c r="V2382" s="53" t="str">
        <f t="shared" si="121"/>
        <v/>
      </c>
      <c r="W2382" s="53" t="str">
        <f t="shared" si="121"/>
        <v/>
      </c>
      <c r="X2382" s="53" t="str">
        <f t="shared" si="121"/>
        <v/>
      </c>
    </row>
    <row r="2383" spans="18:24" hidden="1" x14ac:dyDescent="0.3">
      <c r="R2383">
        <f t="shared" si="122"/>
        <v>0</v>
      </c>
      <c r="S2383">
        <f t="shared" si="123"/>
        <v>0</v>
      </c>
      <c r="T2383" s="53" t="str">
        <f t="shared" si="121"/>
        <v/>
      </c>
      <c r="U2383" s="53" t="str">
        <f t="shared" si="121"/>
        <v/>
      </c>
      <c r="V2383" s="53" t="str">
        <f t="shared" si="121"/>
        <v/>
      </c>
      <c r="W2383" s="53" t="str">
        <f t="shared" si="121"/>
        <v/>
      </c>
      <c r="X2383" s="53" t="str">
        <f t="shared" si="121"/>
        <v/>
      </c>
    </row>
    <row r="2384" spans="18:24" hidden="1" x14ac:dyDescent="0.3">
      <c r="R2384">
        <f t="shared" si="122"/>
        <v>0</v>
      </c>
      <c r="S2384">
        <f t="shared" si="123"/>
        <v>0</v>
      </c>
      <c r="T2384" s="53" t="str">
        <f t="shared" si="121"/>
        <v/>
      </c>
      <c r="U2384" s="53" t="str">
        <f t="shared" si="121"/>
        <v/>
      </c>
      <c r="V2384" s="53" t="str">
        <f t="shared" si="121"/>
        <v/>
      </c>
      <c r="W2384" s="53" t="str">
        <f t="shared" si="121"/>
        <v/>
      </c>
      <c r="X2384" s="53" t="str">
        <f t="shared" si="121"/>
        <v/>
      </c>
    </row>
    <row r="2385" spans="18:24" hidden="1" x14ac:dyDescent="0.3">
      <c r="R2385">
        <f t="shared" si="122"/>
        <v>0</v>
      </c>
      <c r="S2385">
        <f t="shared" si="123"/>
        <v>0</v>
      </c>
      <c r="T2385" s="53" t="str">
        <f t="shared" si="121"/>
        <v/>
      </c>
      <c r="U2385" s="53" t="str">
        <f t="shared" si="121"/>
        <v/>
      </c>
      <c r="V2385" s="53" t="str">
        <f t="shared" si="121"/>
        <v/>
      </c>
      <c r="W2385" s="53" t="str">
        <f t="shared" si="121"/>
        <v/>
      </c>
      <c r="X2385" s="53" t="str">
        <f t="shared" si="121"/>
        <v/>
      </c>
    </row>
    <row r="2386" spans="18:24" hidden="1" x14ac:dyDescent="0.3">
      <c r="R2386">
        <f t="shared" si="122"/>
        <v>0</v>
      </c>
      <c r="S2386">
        <f t="shared" si="123"/>
        <v>0</v>
      </c>
      <c r="T2386" s="53" t="str">
        <f t="shared" si="121"/>
        <v/>
      </c>
      <c r="U2386" s="53" t="str">
        <f t="shared" si="121"/>
        <v/>
      </c>
      <c r="V2386" s="53" t="str">
        <f t="shared" si="121"/>
        <v/>
      </c>
      <c r="W2386" s="53" t="str">
        <f t="shared" si="121"/>
        <v/>
      </c>
      <c r="X2386" s="53" t="str">
        <f t="shared" si="121"/>
        <v/>
      </c>
    </row>
    <row r="2387" spans="18:24" hidden="1" x14ac:dyDescent="0.3">
      <c r="R2387">
        <f t="shared" si="122"/>
        <v>0</v>
      </c>
      <c r="S2387">
        <f t="shared" si="123"/>
        <v>0</v>
      </c>
      <c r="T2387" s="53" t="str">
        <f t="shared" si="121"/>
        <v/>
      </c>
      <c r="U2387" s="53" t="str">
        <f t="shared" si="121"/>
        <v/>
      </c>
      <c r="V2387" s="53" t="str">
        <f t="shared" si="121"/>
        <v/>
      </c>
      <c r="W2387" s="53" t="str">
        <f t="shared" si="121"/>
        <v/>
      </c>
      <c r="X2387" s="53" t="str">
        <f t="shared" si="121"/>
        <v/>
      </c>
    </row>
    <row r="2388" spans="18:24" hidden="1" x14ac:dyDescent="0.3">
      <c r="R2388">
        <f t="shared" si="122"/>
        <v>0</v>
      </c>
      <c r="S2388">
        <f t="shared" si="123"/>
        <v>0</v>
      </c>
      <c r="T2388" s="53" t="str">
        <f t="shared" si="121"/>
        <v/>
      </c>
      <c r="U2388" s="53" t="str">
        <f t="shared" si="121"/>
        <v/>
      </c>
      <c r="V2388" s="53" t="str">
        <f t="shared" si="121"/>
        <v/>
      </c>
      <c r="W2388" s="53" t="str">
        <f t="shared" si="121"/>
        <v/>
      </c>
      <c r="X2388" s="53" t="str">
        <f t="shared" si="121"/>
        <v/>
      </c>
    </row>
    <row r="2389" spans="18:24" hidden="1" x14ac:dyDescent="0.3">
      <c r="R2389">
        <f t="shared" si="122"/>
        <v>0</v>
      </c>
      <c r="S2389">
        <f t="shared" si="123"/>
        <v>0</v>
      </c>
      <c r="T2389" s="53" t="str">
        <f t="shared" si="121"/>
        <v/>
      </c>
      <c r="U2389" s="53" t="str">
        <f t="shared" si="121"/>
        <v/>
      </c>
      <c r="V2389" s="53" t="str">
        <f t="shared" si="121"/>
        <v/>
      </c>
      <c r="W2389" s="53" t="str">
        <f t="shared" si="121"/>
        <v/>
      </c>
      <c r="X2389" s="53" t="str">
        <f t="shared" si="121"/>
        <v/>
      </c>
    </row>
    <row r="2390" spans="18:24" hidden="1" x14ac:dyDescent="0.3">
      <c r="R2390">
        <f t="shared" si="122"/>
        <v>0</v>
      </c>
      <c r="S2390">
        <f t="shared" si="123"/>
        <v>0</v>
      </c>
      <c r="T2390" s="53" t="str">
        <f t="shared" si="121"/>
        <v/>
      </c>
      <c r="U2390" s="53" t="str">
        <f t="shared" si="121"/>
        <v/>
      </c>
      <c r="V2390" s="53" t="str">
        <f t="shared" si="121"/>
        <v/>
      </c>
      <c r="W2390" s="53" t="str">
        <f t="shared" si="121"/>
        <v/>
      </c>
      <c r="X2390" s="53" t="str">
        <f t="shared" si="121"/>
        <v/>
      </c>
    </row>
    <row r="2391" spans="18:24" hidden="1" x14ac:dyDescent="0.3">
      <c r="R2391">
        <f t="shared" si="122"/>
        <v>0</v>
      </c>
      <c r="S2391">
        <f t="shared" si="123"/>
        <v>0</v>
      </c>
      <c r="T2391" s="53" t="str">
        <f t="shared" si="121"/>
        <v/>
      </c>
      <c r="U2391" s="53" t="str">
        <f t="shared" si="121"/>
        <v/>
      </c>
      <c r="V2391" s="53" t="str">
        <f t="shared" si="121"/>
        <v/>
      </c>
      <c r="W2391" s="53" t="str">
        <f t="shared" si="121"/>
        <v/>
      </c>
      <c r="X2391" s="53" t="str">
        <f t="shared" si="121"/>
        <v/>
      </c>
    </row>
    <row r="2392" spans="18:24" hidden="1" x14ac:dyDescent="0.3">
      <c r="R2392">
        <f t="shared" si="122"/>
        <v>0</v>
      </c>
      <c r="S2392">
        <f t="shared" si="123"/>
        <v>0</v>
      </c>
      <c r="T2392" s="53" t="str">
        <f t="shared" si="121"/>
        <v/>
      </c>
      <c r="U2392" s="53" t="str">
        <f t="shared" si="121"/>
        <v/>
      </c>
      <c r="V2392" s="53" t="str">
        <f t="shared" si="121"/>
        <v/>
      </c>
      <c r="W2392" s="53" t="str">
        <f t="shared" si="121"/>
        <v/>
      </c>
      <c r="X2392" s="53" t="str">
        <f t="shared" si="121"/>
        <v/>
      </c>
    </row>
    <row r="2393" spans="18:24" hidden="1" x14ac:dyDescent="0.3">
      <c r="R2393">
        <f t="shared" si="122"/>
        <v>0</v>
      </c>
      <c r="S2393">
        <f t="shared" si="123"/>
        <v>0</v>
      </c>
      <c r="T2393" s="53" t="str">
        <f t="shared" si="121"/>
        <v/>
      </c>
      <c r="U2393" s="53" t="str">
        <f t="shared" si="121"/>
        <v/>
      </c>
      <c r="V2393" s="53" t="str">
        <f t="shared" si="121"/>
        <v/>
      </c>
      <c r="W2393" s="53" t="str">
        <f t="shared" si="121"/>
        <v/>
      </c>
      <c r="X2393" s="53" t="str">
        <f t="shared" si="121"/>
        <v/>
      </c>
    </row>
    <row r="2394" spans="18:24" hidden="1" x14ac:dyDescent="0.3">
      <c r="R2394">
        <f t="shared" si="122"/>
        <v>0</v>
      </c>
      <c r="S2394">
        <f t="shared" si="123"/>
        <v>0</v>
      </c>
      <c r="T2394" s="53" t="str">
        <f t="shared" si="121"/>
        <v/>
      </c>
      <c r="U2394" s="53" t="str">
        <f t="shared" si="121"/>
        <v/>
      </c>
      <c r="V2394" s="53" t="str">
        <f t="shared" si="121"/>
        <v/>
      </c>
      <c r="W2394" s="53" t="str">
        <f t="shared" si="121"/>
        <v/>
      </c>
      <c r="X2394" s="53" t="str">
        <f t="shared" si="121"/>
        <v/>
      </c>
    </row>
    <row r="2395" spans="18:24" hidden="1" x14ac:dyDescent="0.3">
      <c r="R2395">
        <f t="shared" si="122"/>
        <v>0</v>
      </c>
      <c r="S2395">
        <f t="shared" si="123"/>
        <v>0</v>
      </c>
      <c r="T2395" s="53" t="str">
        <f t="shared" si="121"/>
        <v/>
      </c>
      <c r="U2395" s="53" t="str">
        <f t="shared" si="121"/>
        <v/>
      </c>
      <c r="V2395" s="53" t="str">
        <f t="shared" si="121"/>
        <v/>
      </c>
      <c r="W2395" s="53" t="str">
        <f t="shared" si="121"/>
        <v/>
      </c>
      <c r="X2395" s="53" t="str">
        <f t="shared" si="121"/>
        <v/>
      </c>
    </row>
    <row r="2396" spans="18:24" hidden="1" x14ac:dyDescent="0.3">
      <c r="R2396">
        <f t="shared" si="122"/>
        <v>0</v>
      </c>
      <c r="S2396">
        <f t="shared" si="123"/>
        <v>0</v>
      </c>
      <c r="T2396" s="53" t="str">
        <f t="shared" si="121"/>
        <v/>
      </c>
      <c r="U2396" s="53" t="str">
        <f t="shared" si="121"/>
        <v/>
      </c>
      <c r="V2396" s="53" t="str">
        <f t="shared" si="121"/>
        <v/>
      </c>
      <c r="W2396" s="53" t="str">
        <f t="shared" si="121"/>
        <v/>
      </c>
      <c r="X2396" s="53" t="str">
        <f t="shared" si="121"/>
        <v/>
      </c>
    </row>
    <row r="2397" spans="18:24" hidden="1" x14ac:dyDescent="0.3">
      <c r="R2397">
        <f t="shared" si="122"/>
        <v>0</v>
      </c>
      <c r="S2397">
        <f t="shared" si="123"/>
        <v>0</v>
      </c>
      <c r="T2397" s="53" t="str">
        <f t="shared" si="121"/>
        <v/>
      </c>
      <c r="U2397" s="53" t="str">
        <f t="shared" si="121"/>
        <v/>
      </c>
      <c r="V2397" s="53" t="str">
        <f t="shared" si="121"/>
        <v/>
      </c>
      <c r="W2397" s="53" t="str">
        <f t="shared" si="121"/>
        <v/>
      </c>
      <c r="X2397" s="53" t="str">
        <f t="shared" si="121"/>
        <v/>
      </c>
    </row>
    <row r="2398" spans="18:24" hidden="1" x14ac:dyDescent="0.3">
      <c r="R2398">
        <f t="shared" si="122"/>
        <v>0</v>
      </c>
      <c r="S2398">
        <f t="shared" si="123"/>
        <v>0</v>
      </c>
      <c r="T2398" s="53" t="str">
        <f t="shared" si="121"/>
        <v/>
      </c>
      <c r="U2398" s="53" t="str">
        <f t="shared" si="121"/>
        <v/>
      </c>
      <c r="V2398" s="53" t="str">
        <f t="shared" si="121"/>
        <v/>
      </c>
      <c r="W2398" s="53" t="str">
        <f t="shared" si="121"/>
        <v/>
      </c>
      <c r="X2398" s="53" t="str">
        <f t="shared" si="121"/>
        <v/>
      </c>
    </row>
    <row r="2399" spans="18:24" hidden="1" x14ac:dyDescent="0.3">
      <c r="R2399">
        <f t="shared" si="122"/>
        <v>0</v>
      </c>
      <c r="S2399">
        <f t="shared" si="123"/>
        <v>0</v>
      </c>
      <c r="T2399" s="53" t="str">
        <f t="shared" si="121"/>
        <v/>
      </c>
      <c r="U2399" s="53" t="str">
        <f t="shared" si="121"/>
        <v/>
      </c>
      <c r="V2399" s="53" t="str">
        <f t="shared" si="121"/>
        <v/>
      </c>
      <c r="W2399" s="53" t="str">
        <f t="shared" si="121"/>
        <v/>
      </c>
      <c r="X2399" s="53" t="str">
        <f t="shared" si="121"/>
        <v/>
      </c>
    </row>
    <row r="2400" spans="18:24" hidden="1" x14ac:dyDescent="0.3">
      <c r="R2400">
        <f t="shared" si="122"/>
        <v>0</v>
      </c>
      <c r="S2400">
        <f t="shared" si="123"/>
        <v>0</v>
      </c>
      <c r="T2400" s="53" t="str">
        <f t="shared" si="121"/>
        <v/>
      </c>
      <c r="U2400" s="53" t="str">
        <f t="shared" si="121"/>
        <v/>
      </c>
      <c r="V2400" s="53" t="str">
        <f t="shared" si="121"/>
        <v/>
      </c>
      <c r="W2400" s="53" t="str">
        <f t="shared" si="121"/>
        <v/>
      </c>
      <c r="X2400" s="53" t="str">
        <f t="shared" si="121"/>
        <v/>
      </c>
    </row>
    <row r="2401" spans="18:24" hidden="1" x14ac:dyDescent="0.3">
      <c r="R2401">
        <f t="shared" si="122"/>
        <v>0</v>
      </c>
      <c r="S2401">
        <f t="shared" si="123"/>
        <v>0</v>
      </c>
      <c r="T2401" s="53" t="str">
        <f t="shared" si="121"/>
        <v/>
      </c>
      <c r="U2401" s="53" t="str">
        <f t="shared" si="121"/>
        <v/>
      </c>
      <c r="V2401" s="53" t="str">
        <f t="shared" si="121"/>
        <v/>
      </c>
      <c r="W2401" s="53" t="str">
        <f t="shared" si="121"/>
        <v/>
      </c>
      <c r="X2401" s="53" t="str">
        <f t="shared" si="121"/>
        <v/>
      </c>
    </row>
    <row r="2402" spans="18:24" hidden="1" x14ac:dyDescent="0.3">
      <c r="R2402">
        <f t="shared" si="122"/>
        <v>0</v>
      </c>
      <c r="S2402">
        <f t="shared" si="123"/>
        <v>0</v>
      </c>
      <c r="T2402" s="53" t="str">
        <f t="shared" si="121"/>
        <v/>
      </c>
      <c r="U2402" s="53" t="str">
        <f t="shared" si="121"/>
        <v/>
      </c>
      <c r="V2402" s="53" t="str">
        <f t="shared" si="121"/>
        <v/>
      </c>
      <c r="W2402" s="53" t="str">
        <f t="shared" si="121"/>
        <v/>
      </c>
      <c r="X2402" s="53" t="str">
        <f t="shared" si="121"/>
        <v/>
      </c>
    </row>
    <row r="2403" spans="18:24" hidden="1" x14ac:dyDescent="0.3">
      <c r="R2403">
        <f t="shared" si="122"/>
        <v>0</v>
      </c>
      <c r="S2403">
        <f t="shared" si="123"/>
        <v>0</v>
      </c>
      <c r="T2403" s="53" t="str">
        <f t="shared" si="121"/>
        <v/>
      </c>
      <c r="U2403" s="53" t="str">
        <f t="shared" si="121"/>
        <v/>
      </c>
      <c r="V2403" s="53" t="str">
        <f t="shared" si="121"/>
        <v/>
      </c>
      <c r="W2403" s="53" t="str">
        <f t="shared" si="121"/>
        <v/>
      </c>
      <c r="X2403" s="53" t="str">
        <f t="shared" si="121"/>
        <v/>
      </c>
    </row>
    <row r="2404" spans="18:24" hidden="1" x14ac:dyDescent="0.3">
      <c r="R2404">
        <f t="shared" si="122"/>
        <v>0</v>
      </c>
      <c r="S2404">
        <f t="shared" si="123"/>
        <v>0</v>
      </c>
      <c r="T2404" s="53" t="str">
        <f t="shared" si="121"/>
        <v/>
      </c>
      <c r="U2404" s="53" t="str">
        <f t="shared" si="121"/>
        <v/>
      </c>
      <c r="V2404" s="53" t="str">
        <f t="shared" si="121"/>
        <v/>
      </c>
      <c r="W2404" s="53" t="str">
        <f t="shared" si="121"/>
        <v/>
      </c>
      <c r="X2404" s="53" t="str">
        <f t="shared" si="121"/>
        <v/>
      </c>
    </row>
    <row r="2405" spans="18:24" hidden="1" x14ac:dyDescent="0.3">
      <c r="R2405">
        <f t="shared" si="122"/>
        <v>0</v>
      </c>
      <c r="S2405">
        <f t="shared" si="123"/>
        <v>0</v>
      </c>
      <c r="T2405" s="53" t="str">
        <f t="shared" si="121"/>
        <v/>
      </c>
      <c r="U2405" s="53" t="str">
        <f t="shared" si="121"/>
        <v/>
      </c>
      <c r="V2405" s="53" t="str">
        <f t="shared" si="121"/>
        <v/>
      </c>
      <c r="W2405" s="53" t="str">
        <f t="shared" si="121"/>
        <v/>
      </c>
      <c r="X2405" s="53" t="str">
        <f t="shared" si="121"/>
        <v/>
      </c>
    </row>
    <row r="2406" spans="18:24" hidden="1" x14ac:dyDescent="0.3">
      <c r="R2406">
        <f t="shared" si="122"/>
        <v>0</v>
      </c>
      <c r="S2406">
        <f t="shared" si="123"/>
        <v>0</v>
      </c>
      <c r="T2406" s="53" t="str">
        <f t="shared" si="121"/>
        <v/>
      </c>
      <c r="U2406" s="53" t="str">
        <f t="shared" si="121"/>
        <v/>
      </c>
      <c r="V2406" s="53" t="str">
        <f t="shared" si="121"/>
        <v/>
      </c>
      <c r="W2406" s="53" t="str">
        <f t="shared" si="121"/>
        <v/>
      </c>
      <c r="X2406" s="53" t="str">
        <f t="shared" si="121"/>
        <v/>
      </c>
    </row>
    <row r="2407" spans="18:24" hidden="1" x14ac:dyDescent="0.3">
      <c r="R2407">
        <f t="shared" si="122"/>
        <v>0</v>
      </c>
      <c r="S2407">
        <f t="shared" si="123"/>
        <v>0</v>
      </c>
      <c r="T2407" s="53" t="str">
        <f t="shared" si="121"/>
        <v/>
      </c>
      <c r="U2407" s="53" t="str">
        <f t="shared" si="121"/>
        <v/>
      </c>
      <c r="V2407" s="53" t="str">
        <f t="shared" si="121"/>
        <v/>
      </c>
      <c r="W2407" s="53" t="str">
        <f t="shared" si="121"/>
        <v/>
      </c>
      <c r="X2407" s="53" t="str">
        <f t="shared" si="121"/>
        <v/>
      </c>
    </row>
    <row r="2408" spans="18:24" hidden="1" x14ac:dyDescent="0.3">
      <c r="R2408">
        <f t="shared" si="122"/>
        <v>0</v>
      </c>
      <c r="S2408">
        <f t="shared" si="123"/>
        <v>0</v>
      </c>
      <c r="T2408" s="53" t="str">
        <f t="shared" si="121"/>
        <v/>
      </c>
      <c r="U2408" s="53" t="str">
        <f t="shared" si="121"/>
        <v/>
      </c>
      <c r="V2408" s="53" t="str">
        <f t="shared" si="121"/>
        <v/>
      </c>
      <c r="W2408" s="53" t="str">
        <f t="shared" si="121"/>
        <v/>
      </c>
      <c r="X2408" s="53" t="str">
        <f t="shared" si="121"/>
        <v/>
      </c>
    </row>
    <row r="2409" spans="18:24" hidden="1" x14ac:dyDescent="0.3">
      <c r="R2409">
        <f t="shared" si="122"/>
        <v>0</v>
      </c>
      <c r="S2409">
        <f t="shared" si="123"/>
        <v>0</v>
      </c>
      <c r="T2409" s="53" t="str">
        <f t="shared" si="121"/>
        <v/>
      </c>
      <c r="U2409" s="53" t="str">
        <f t="shared" si="121"/>
        <v/>
      </c>
      <c r="V2409" s="53" t="str">
        <f t="shared" si="121"/>
        <v/>
      </c>
      <c r="W2409" s="53" t="str">
        <f t="shared" si="121"/>
        <v/>
      </c>
      <c r="X2409" s="53" t="str">
        <f t="shared" si="121"/>
        <v/>
      </c>
    </row>
    <row r="2410" spans="18:24" hidden="1" x14ac:dyDescent="0.3">
      <c r="R2410">
        <f t="shared" si="122"/>
        <v>0</v>
      </c>
      <c r="S2410">
        <f t="shared" si="123"/>
        <v>0</v>
      </c>
      <c r="T2410" s="53" t="str">
        <f t="shared" si="121"/>
        <v/>
      </c>
      <c r="U2410" s="53" t="str">
        <f t="shared" si="121"/>
        <v/>
      </c>
      <c r="V2410" s="53" t="str">
        <f t="shared" si="121"/>
        <v/>
      </c>
      <c r="W2410" s="53" t="str">
        <f t="shared" si="121"/>
        <v/>
      </c>
      <c r="X2410" s="53" t="str">
        <f t="shared" si="121"/>
        <v/>
      </c>
    </row>
    <row r="2411" spans="18:24" hidden="1" x14ac:dyDescent="0.3">
      <c r="R2411">
        <f t="shared" si="122"/>
        <v>0</v>
      </c>
      <c r="S2411">
        <f t="shared" si="123"/>
        <v>0</v>
      </c>
      <c r="T2411" s="53" t="str">
        <f t="shared" si="121"/>
        <v/>
      </c>
      <c r="U2411" s="53" t="str">
        <f t="shared" si="121"/>
        <v/>
      </c>
      <c r="V2411" s="53" t="str">
        <f t="shared" si="121"/>
        <v/>
      </c>
      <c r="W2411" s="53" t="str">
        <f t="shared" si="121"/>
        <v/>
      </c>
      <c r="X2411" s="53" t="str">
        <f t="shared" si="121"/>
        <v/>
      </c>
    </row>
    <row r="2412" spans="18:24" hidden="1" x14ac:dyDescent="0.3">
      <c r="R2412">
        <f t="shared" si="122"/>
        <v>0</v>
      </c>
      <c r="S2412">
        <f t="shared" si="123"/>
        <v>0</v>
      </c>
      <c r="T2412" s="53" t="str">
        <f t="shared" si="121"/>
        <v/>
      </c>
      <c r="U2412" s="53" t="str">
        <f t="shared" si="121"/>
        <v/>
      </c>
      <c r="V2412" s="53" t="str">
        <f t="shared" si="121"/>
        <v/>
      </c>
      <c r="W2412" s="53" t="str">
        <f t="shared" si="121"/>
        <v/>
      </c>
      <c r="X2412" s="53" t="str">
        <f t="shared" si="121"/>
        <v/>
      </c>
    </row>
    <row r="2413" spans="18:24" hidden="1" x14ac:dyDescent="0.3">
      <c r="R2413">
        <f t="shared" si="122"/>
        <v>0</v>
      </c>
      <c r="S2413">
        <f t="shared" si="123"/>
        <v>0</v>
      </c>
      <c r="T2413" s="53" t="str">
        <f t="shared" si="121"/>
        <v/>
      </c>
      <c r="U2413" s="53" t="str">
        <f t="shared" si="121"/>
        <v/>
      </c>
      <c r="V2413" s="53" t="str">
        <f t="shared" si="121"/>
        <v/>
      </c>
      <c r="W2413" s="53" t="str">
        <f t="shared" si="121"/>
        <v/>
      </c>
      <c r="X2413" s="53" t="str">
        <f t="shared" si="121"/>
        <v/>
      </c>
    </row>
    <row r="2414" spans="18:24" hidden="1" x14ac:dyDescent="0.3">
      <c r="R2414">
        <f t="shared" si="122"/>
        <v>0</v>
      </c>
      <c r="S2414">
        <f t="shared" si="123"/>
        <v>0</v>
      </c>
      <c r="T2414" s="53" t="str">
        <f t="shared" si="121"/>
        <v/>
      </c>
      <c r="U2414" s="53" t="str">
        <f t="shared" si="121"/>
        <v/>
      </c>
      <c r="V2414" s="53" t="str">
        <f t="shared" si="121"/>
        <v/>
      </c>
      <c r="W2414" s="53" t="str">
        <f t="shared" si="121"/>
        <v/>
      </c>
      <c r="X2414" s="53" t="str">
        <f t="shared" si="121"/>
        <v/>
      </c>
    </row>
    <row r="2415" spans="18:24" hidden="1" x14ac:dyDescent="0.3">
      <c r="R2415">
        <f t="shared" si="122"/>
        <v>0</v>
      </c>
      <c r="S2415">
        <f t="shared" si="123"/>
        <v>0</v>
      </c>
      <c r="T2415" s="53" t="str">
        <f t="shared" si="121"/>
        <v/>
      </c>
      <c r="U2415" s="53" t="str">
        <f t="shared" si="121"/>
        <v/>
      </c>
      <c r="V2415" s="53" t="str">
        <f t="shared" si="121"/>
        <v/>
      </c>
      <c r="W2415" s="53" t="str">
        <f t="shared" si="121"/>
        <v/>
      </c>
      <c r="X2415" s="53" t="str">
        <f t="shared" si="121"/>
        <v/>
      </c>
    </row>
    <row r="2416" spans="18:24" hidden="1" x14ac:dyDescent="0.3">
      <c r="R2416">
        <f t="shared" si="122"/>
        <v>0</v>
      </c>
      <c r="S2416">
        <f t="shared" si="123"/>
        <v>0</v>
      </c>
      <c r="T2416" s="53" t="str">
        <f t="shared" ref="T2416:X2466" si="124">IF(OR(COUNTIF($D2416,"*"&amp;T$5&amp;"*")&gt;0,$D2416="GRUPO TEPSA"),T$5,"")</f>
        <v/>
      </c>
      <c r="U2416" s="53" t="str">
        <f t="shared" si="124"/>
        <v/>
      </c>
      <c r="V2416" s="53" t="str">
        <f t="shared" si="124"/>
        <v/>
      </c>
      <c r="W2416" s="53" t="str">
        <f t="shared" si="124"/>
        <v/>
      </c>
      <c r="X2416" s="53" t="str">
        <f t="shared" si="124"/>
        <v/>
      </c>
    </row>
    <row r="2417" spans="18:24" hidden="1" x14ac:dyDescent="0.3">
      <c r="R2417">
        <f t="shared" si="122"/>
        <v>0</v>
      </c>
      <c r="S2417">
        <f t="shared" si="123"/>
        <v>0</v>
      </c>
      <c r="T2417" s="53" t="str">
        <f t="shared" si="124"/>
        <v/>
      </c>
      <c r="U2417" s="53" t="str">
        <f t="shared" si="124"/>
        <v/>
      </c>
      <c r="V2417" s="53" t="str">
        <f t="shared" si="124"/>
        <v/>
      </c>
      <c r="W2417" s="53" t="str">
        <f t="shared" si="124"/>
        <v/>
      </c>
      <c r="X2417" s="53" t="str">
        <f t="shared" si="124"/>
        <v/>
      </c>
    </row>
    <row r="2418" spans="18:24" hidden="1" x14ac:dyDescent="0.3">
      <c r="R2418">
        <f t="shared" si="122"/>
        <v>0</v>
      </c>
      <c r="S2418">
        <f t="shared" si="123"/>
        <v>0</v>
      </c>
      <c r="T2418" s="53" t="str">
        <f t="shared" si="124"/>
        <v/>
      </c>
      <c r="U2418" s="53" t="str">
        <f t="shared" si="124"/>
        <v/>
      </c>
      <c r="V2418" s="53" t="str">
        <f t="shared" si="124"/>
        <v/>
      </c>
      <c r="W2418" s="53" t="str">
        <f t="shared" si="124"/>
        <v/>
      </c>
      <c r="X2418" s="53" t="str">
        <f t="shared" si="124"/>
        <v/>
      </c>
    </row>
    <row r="2419" spans="18:24" hidden="1" x14ac:dyDescent="0.3">
      <c r="R2419">
        <f t="shared" si="122"/>
        <v>0</v>
      </c>
      <c r="S2419">
        <f t="shared" si="123"/>
        <v>0</v>
      </c>
      <c r="T2419" s="53" t="str">
        <f t="shared" si="124"/>
        <v/>
      </c>
      <c r="U2419" s="53" t="str">
        <f t="shared" si="124"/>
        <v/>
      </c>
      <c r="V2419" s="53" t="str">
        <f t="shared" si="124"/>
        <v/>
      </c>
      <c r="W2419" s="53" t="str">
        <f t="shared" si="124"/>
        <v/>
      </c>
      <c r="X2419" s="53" t="str">
        <f t="shared" si="124"/>
        <v/>
      </c>
    </row>
    <row r="2420" spans="18:24" hidden="1" x14ac:dyDescent="0.3">
      <c r="R2420">
        <f t="shared" si="122"/>
        <v>0</v>
      </c>
      <c r="S2420">
        <f t="shared" si="123"/>
        <v>0</v>
      </c>
      <c r="T2420" s="53" t="str">
        <f t="shared" si="124"/>
        <v/>
      </c>
      <c r="U2420" s="53" t="str">
        <f t="shared" si="124"/>
        <v/>
      </c>
      <c r="V2420" s="53" t="str">
        <f t="shared" si="124"/>
        <v/>
      </c>
      <c r="W2420" s="53" t="str">
        <f t="shared" si="124"/>
        <v/>
      </c>
      <c r="X2420" s="53" t="str">
        <f t="shared" si="124"/>
        <v/>
      </c>
    </row>
    <row r="2421" spans="18:24" hidden="1" x14ac:dyDescent="0.3">
      <c r="R2421">
        <f t="shared" si="122"/>
        <v>0</v>
      </c>
      <c r="S2421">
        <f t="shared" si="123"/>
        <v>0</v>
      </c>
      <c r="T2421" s="53" t="str">
        <f t="shared" si="124"/>
        <v/>
      </c>
      <c r="U2421" s="53" t="str">
        <f t="shared" si="124"/>
        <v/>
      </c>
      <c r="V2421" s="53" t="str">
        <f t="shared" si="124"/>
        <v/>
      </c>
      <c r="W2421" s="53" t="str">
        <f t="shared" si="124"/>
        <v/>
      </c>
      <c r="X2421" s="53" t="str">
        <f t="shared" si="124"/>
        <v/>
      </c>
    </row>
    <row r="2422" spans="18:24" hidden="1" x14ac:dyDescent="0.3">
      <c r="R2422">
        <f t="shared" si="122"/>
        <v>0</v>
      </c>
      <c r="S2422">
        <f t="shared" si="123"/>
        <v>0</v>
      </c>
      <c r="T2422" s="53" t="str">
        <f t="shared" si="124"/>
        <v/>
      </c>
      <c r="U2422" s="53" t="str">
        <f t="shared" si="124"/>
        <v/>
      </c>
      <c r="V2422" s="53" t="str">
        <f t="shared" si="124"/>
        <v/>
      </c>
      <c r="W2422" s="53" t="str">
        <f t="shared" si="124"/>
        <v/>
      </c>
      <c r="X2422" s="53" t="str">
        <f t="shared" si="124"/>
        <v/>
      </c>
    </row>
    <row r="2423" spans="18:24" hidden="1" x14ac:dyDescent="0.3">
      <c r="R2423">
        <f t="shared" si="122"/>
        <v>0</v>
      </c>
      <c r="S2423">
        <f t="shared" si="123"/>
        <v>0</v>
      </c>
      <c r="T2423" s="53" t="str">
        <f t="shared" si="124"/>
        <v/>
      </c>
      <c r="U2423" s="53" t="str">
        <f t="shared" si="124"/>
        <v/>
      </c>
      <c r="V2423" s="53" t="str">
        <f t="shared" si="124"/>
        <v/>
      </c>
      <c r="W2423" s="53" t="str">
        <f t="shared" si="124"/>
        <v/>
      </c>
      <c r="X2423" s="53" t="str">
        <f t="shared" si="124"/>
        <v/>
      </c>
    </row>
    <row r="2424" spans="18:24" hidden="1" x14ac:dyDescent="0.3">
      <c r="R2424">
        <f t="shared" si="122"/>
        <v>0</v>
      </c>
      <c r="S2424">
        <f t="shared" si="123"/>
        <v>0</v>
      </c>
      <c r="T2424" s="53" t="str">
        <f t="shared" si="124"/>
        <v/>
      </c>
      <c r="U2424" s="53" t="str">
        <f t="shared" si="124"/>
        <v/>
      </c>
      <c r="V2424" s="53" t="str">
        <f t="shared" si="124"/>
        <v/>
      </c>
      <c r="W2424" s="53" t="str">
        <f t="shared" si="124"/>
        <v/>
      </c>
      <c r="X2424" s="53" t="str">
        <f t="shared" si="124"/>
        <v/>
      </c>
    </row>
    <row r="2425" spans="18:24" hidden="1" x14ac:dyDescent="0.3">
      <c r="R2425">
        <f t="shared" si="122"/>
        <v>0</v>
      </c>
      <c r="S2425">
        <f t="shared" si="123"/>
        <v>0</v>
      </c>
      <c r="T2425" s="53" t="str">
        <f t="shared" si="124"/>
        <v/>
      </c>
      <c r="U2425" s="53" t="str">
        <f t="shared" si="124"/>
        <v/>
      </c>
      <c r="V2425" s="53" t="str">
        <f t="shared" si="124"/>
        <v/>
      </c>
      <c r="W2425" s="53" t="str">
        <f t="shared" si="124"/>
        <v/>
      </c>
      <c r="X2425" s="53" t="str">
        <f t="shared" si="124"/>
        <v/>
      </c>
    </row>
    <row r="2426" spans="18:24" hidden="1" x14ac:dyDescent="0.3">
      <c r="R2426">
        <f t="shared" si="122"/>
        <v>0</v>
      </c>
      <c r="S2426">
        <f t="shared" si="123"/>
        <v>0</v>
      </c>
      <c r="T2426" s="53" t="str">
        <f t="shared" si="124"/>
        <v/>
      </c>
      <c r="U2426" s="53" t="str">
        <f t="shared" si="124"/>
        <v/>
      </c>
      <c r="V2426" s="53" t="str">
        <f t="shared" si="124"/>
        <v/>
      </c>
      <c r="W2426" s="53" t="str">
        <f t="shared" si="124"/>
        <v/>
      </c>
      <c r="X2426" s="53" t="str">
        <f t="shared" si="124"/>
        <v/>
      </c>
    </row>
    <row r="2427" spans="18:24" hidden="1" x14ac:dyDescent="0.3">
      <c r="R2427">
        <f t="shared" si="122"/>
        <v>0</v>
      </c>
      <c r="S2427">
        <f t="shared" si="123"/>
        <v>0</v>
      </c>
      <c r="T2427" s="53" t="str">
        <f t="shared" si="124"/>
        <v/>
      </c>
      <c r="U2427" s="53" t="str">
        <f t="shared" si="124"/>
        <v/>
      </c>
      <c r="V2427" s="53" t="str">
        <f t="shared" si="124"/>
        <v/>
      </c>
      <c r="W2427" s="53" t="str">
        <f t="shared" si="124"/>
        <v/>
      </c>
      <c r="X2427" s="53" t="str">
        <f t="shared" si="124"/>
        <v/>
      </c>
    </row>
    <row r="2428" spans="18:24" hidden="1" x14ac:dyDescent="0.3">
      <c r="R2428">
        <f t="shared" si="122"/>
        <v>0</v>
      </c>
      <c r="S2428">
        <f t="shared" si="123"/>
        <v>0</v>
      </c>
      <c r="T2428" s="53" t="str">
        <f t="shared" si="124"/>
        <v/>
      </c>
      <c r="U2428" s="53" t="str">
        <f t="shared" si="124"/>
        <v/>
      </c>
      <c r="V2428" s="53" t="str">
        <f t="shared" si="124"/>
        <v/>
      </c>
      <c r="W2428" s="53" t="str">
        <f t="shared" si="124"/>
        <v/>
      </c>
      <c r="X2428" s="53" t="str">
        <f t="shared" si="124"/>
        <v/>
      </c>
    </row>
    <row r="2429" spans="18:24" hidden="1" x14ac:dyDescent="0.3">
      <c r="R2429">
        <f t="shared" si="122"/>
        <v>0</v>
      </c>
      <c r="S2429">
        <f t="shared" si="123"/>
        <v>0</v>
      </c>
      <c r="T2429" s="53" t="str">
        <f t="shared" si="124"/>
        <v/>
      </c>
      <c r="U2429" s="53" t="str">
        <f t="shared" si="124"/>
        <v/>
      </c>
      <c r="V2429" s="53" t="str">
        <f t="shared" si="124"/>
        <v/>
      </c>
      <c r="W2429" s="53" t="str">
        <f t="shared" si="124"/>
        <v/>
      </c>
      <c r="X2429" s="53" t="str">
        <f t="shared" si="124"/>
        <v/>
      </c>
    </row>
    <row r="2430" spans="18:24" hidden="1" x14ac:dyDescent="0.3">
      <c r="R2430">
        <f t="shared" si="122"/>
        <v>0</v>
      </c>
      <c r="S2430">
        <f t="shared" si="123"/>
        <v>0</v>
      </c>
      <c r="T2430" s="53" t="str">
        <f t="shared" si="124"/>
        <v/>
      </c>
      <c r="U2430" s="53" t="str">
        <f t="shared" si="124"/>
        <v/>
      </c>
      <c r="V2430" s="53" t="str">
        <f t="shared" si="124"/>
        <v/>
      </c>
      <c r="W2430" s="53" t="str">
        <f t="shared" si="124"/>
        <v/>
      </c>
      <c r="X2430" s="53" t="str">
        <f t="shared" si="124"/>
        <v/>
      </c>
    </row>
    <row r="2431" spans="18:24" hidden="1" x14ac:dyDescent="0.3">
      <c r="R2431">
        <f t="shared" si="122"/>
        <v>0</v>
      </c>
      <c r="S2431">
        <f t="shared" si="123"/>
        <v>0</v>
      </c>
      <c r="T2431" s="53" t="str">
        <f t="shared" si="124"/>
        <v/>
      </c>
      <c r="U2431" s="53" t="str">
        <f t="shared" si="124"/>
        <v/>
      </c>
      <c r="V2431" s="53" t="str">
        <f t="shared" si="124"/>
        <v/>
      </c>
      <c r="W2431" s="53" t="str">
        <f t="shared" si="124"/>
        <v/>
      </c>
      <c r="X2431" s="53" t="str">
        <f t="shared" si="124"/>
        <v/>
      </c>
    </row>
    <row r="2432" spans="18:24" hidden="1" x14ac:dyDescent="0.3">
      <c r="R2432">
        <f t="shared" si="122"/>
        <v>0</v>
      </c>
      <c r="S2432">
        <f t="shared" si="123"/>
        <v>0</v>
      </c>
      <c r="T2432" s="53" t="str">
        <f t="shared" si="124"/>
        <v/>
      </c>
      <c r="U2432" s="53" t="str">
        <f t="shared" si="124"/>
        <v/>
      </c>
      <c r="V2432" s="53" t="str">
        <f t="shared" si="124"/>
        <v/>
      </c>
      <c r="W2432" s="53" t="str">
        <f t="shared" si="124"/>
        <v/>
      </c>
      <c r="X2432" s="53" t="str">
        <f t="shared" si="124"/>
        <v/>
      </c>
    </row>
    <row r="2433" spans="18:24" hidden="1" x14ac:dyDescent="0.3">
      <c r="R2433">
        <f t="shared" si="122"/>
        <v>0</v>
      </c>
      <c r="S2433">
        <f t="shared" si="123"/>
        <v>0</v>
      </c>
      <c r="T2433" s="53" t="str">
        <f t="shared" si="124"/>
        <v/>
      </c>
      <c r="U2433" s="53" t="str">
        <f t="shared" si="124"/>
        <v/>
      </c>
      <c r="V2433" s="53" t="str">
        <f t="shared" si="124"/>
        <v/>
      </c>
      <c r="W2433" s="53" t="str">
        <f t="shared" si="124"/>
        <v/>
      </c>
      <c r="X2433" s="53" t="str">
        <f t="shared" si="124"/>
        <v/>
      </c>
    </row>
    <row r="2434" spans="18:24" hidden="1" x14ac:dyDescent="0.3">
      <c r="R2434">
        <f t="shared" si="122"/>
        <v>0</v>
      </c>
      <c r="S2434">
        <f t="shared" si="123"/>
        <v>0</v>
      </c>
      <c r="T2434" s="53" t="str">
        <f t="shared" si="124"/>
        <v/>
      </c>
      <c r="U2434" s="53" t="str">
        <f t="shared" si="124"/>
        <v/>
      </c>
      <c r="V2434" s="53" t="str">
        <f t="shared" si="124"/>
        <v/>
      </c>
      <c r="W2434" s="53" t="str">
        <f t="shared" si="124"/>
        <v/>
      </c>
      <c r="X2434" s="53" t="str">
        <f t="shared" si="124"/>
        <v/>
      </c>
    </row>
    <row r="2435" spans="18:24" hidden="1" x14ac:dyDescent="0.3">
      <c r="R2435">
        <f t="shared" si="122"/>
        <v>0</v>
      </c>
      <c r="S2435">
        <f t="shared" si="123"/>
        <v>0</v>
      </c>
      <c r="T2435" s="53" t="str">
        <f t="shared" si="124"/>
        <v/>
      </c>
      <c r="U2435" s="53" t="str">
        <f t="shared" si="124"/>
        <v/>
      </c>
      <c r="V2435" s="53" t="str">
        <f t="shared" si="124"/>
        <v/>
      </c>
      <c r="W2435" s="53" t="str">
        <f t="shared" si="124"/>
        <v/>
      </c>
      <c r="X2435" s="53" t="str">
        <f t="shared" si="124"/>
        <v/>
      </c>
    </row>
    <row r="2436" spans="18:24" hidden="1" x14ac:dyDescent="0.3">
      <c r="R2436">
        <f t="shared" si="122"/>
        <v>0</v>
      </c>
      <c r="S2436">
        <f t="shared" si="123"/>
        <v>0</v>
      </c>
      <c r="T2436" s="53" t="str">
        <f t="shared" si="124"/>
        <v/>
      </c>
      <c r="U2436" s="53" t="str">
        <f t="shared" si="124"/>
        <v/>
      </c>
      <c r="V2436" s="53" t="str">
        <f t="shared" si="124"/>
        <v/>
      </c>
      <c r="W2436" s="53" t="str">
        <f t="shared" si="124"/>
        <v/>
      </c>
      <c r="X2436" s="53" t="str">
        <f t="shared" si="124"/>
        <v/>
      </c>
    </row>
    <row r="2437" spans="18:24" hidden="1" x14ac:dyDescent="0.3">
      <c r="R2437">
        <f t="shared" si="122"/>
        <v>0</v>
      </c>
      <c r="S2437">
        <f t="shared" si="123"/>
        <v>0</v>
      </c>
      <c r="T2437" s="53" t="str">
        <f t="shared" si="124"/>
        <v/>
      </c>
      <c r="U2437" s="53" t="str">
        <f t="shared" si="124"/>
        <v/>
      </c>
      <c r="V2437" s="53" t="str">
        <f t="shared" si="124"/>
        <v/>
      </c>
      <c r="W2437" s="53" t="str">
        <f t="shared" si="124"/>
        <v/>
      </c>
      <c r="X2437" s="53" t="str">
        <f t="shared" si="124"/>
        <v/>
      </c>
    </row>
    <row r="2438" spans="18:24" hidden="1" x14ac:dyDescent="0.3">
      <c r="R2438">
        <f t="shared" si="122"/>
        <v>0</v>
      </c>
      <c r="S2438">
        <f t="shared" si="123"/>
        <v>0</v>
      </c>
      <c r="T2438" s="53" t="str">
        <f t="shared" si="124"/>
        <v/>
      </c>
      <c r="U2438" s="53" t="str">
        <f t="shared" si="124"/>
        <v/>
      </c>
      <c r="V2438" s="53" t="str">
        <f t="shared" si="124"/>
        <v/>
      </c>
      <c r="W2438" s="53" t="str">
        <f t="shared" si="124"/>
        <v/>
      </c>
      <c r="X2438" s="53" t="str">
        <f t="shared" si="124"/>
        <v/>
      </c>
    </row>
    <row r="2439" spans="18:24" hidden="1" x14ac:dyDescent="0.3">
      <c r="R2439">
        <f t="shared" ref="R2439:R2502" si="125">IF(OR(D2439="GRUPO TEPSA",D2439="TODAS"),P2439/5,P2439)</f>
        <v>0</v>
      </c>
      <c r="S2439">
        <f t="shared" si="123"/>
        <v>0</v>
      </c>
      <c r="T2439" s="53" t="str">
        <f t="shared" si="124"/>
        <v/>
      </c>
      <c r="U2439" s="53" t="str">
        <f t="shared" si="124"/>
        <v/>
      </c>
      <c r="V2439" s="53" t="str">
        <f t="shared" si="124"/>
        <v/>
      </c>
      <c r="W2439" s="53" t="str">
        <f t="shared" si="124"/>
        <v/>
      </c>
      <c r="X2439" s="53" t="str">
        <f t="shared" si="124"/>
        <v/>
      </c>
    </row>
    <row r="2440" spans="18:24" hidden="1" x14ac:dyDescent="0.3">
      <c r="R2440">
        <f t="shared" si="125"/>
        <v>0</v>
      </c>
      <c r="S2440">
        <f t="shared" si="123"/>
        <v>0</v>
      </c>
      <c r="T2440" s="53" t="str">
        <f t="shared" si="124"/>
        <v/>
      </c>
      <c r="U2440" s="53" t="str">
        <f t="shared" si="124"/>
        <v/>
      </c>
      <c r="V2440" s="53" t="str">
        <f t="shared" si="124"/>
        <v/>
      </c>
      <c r="W2440" s="53" t="str">
        <f t="shared" si="124"/>
        <v/>
      </c>
      <c r="X2440" s="53" t="str">
        <f t="shared" si="124"/>
        <v/>
      </c>
    </row>
    <row r="2441" spans="18:24" hidden="1" x14ac:dyDescent="0.3">
      <c r="R2441">
        <f t="shared" si="125"/>
        <v>0</v>
      </c>
      <c r="S2441">
        <f t="shared" si="123"/>
        <v>0</v>
      </c>
      <c r="T2441" s="53" t="str">
        <f t="shared" si="124"/>
        <v/>
      </c>
      <c r="U2441" s="53" t="str">
        <f t="shared" si="124"/>
        <v/>
      </c>
      <c r="V2441" s="53" t="str">
        <f t="shared" si="124"/>
        <v/>
      </c>
      <c r="W2441" s="53" t="str">
        <f t="shared" si="124"/>
        <v/>
      </c>
      <c r="X2441" s="53" t="str">
        <f t="shared" si="124"/>
        <v/>
      </c>
    </row>
    <row r="2442" spans="18:24" hidden="1" x14ac:dyDescent="0.3">
      <c r="R2442">
        <f t="shared" si="125"/>
        <v>0</v>
      </c>
      <c r="S2442">
        <f t="shared" si="123"/>
        <v>0</v>
      </c>
      <c r="T2442" s="53" t="str">
        <f t="shared" si="124"/>
        <v/>
      </c>
      <c r="U2442" s="53" t="str">
        <f t="shared" si="124"/>
        <v/>
      </c>
      <c r="V2442" s="53" t="str">
        <f t="shared" si="124"/>
        <v/>
      </c>
      <c r="W2442" s="53" t="str">
        <f t="shared" si="124"/>
        <v/>
      </c>
      <c r="X2442" s="53" t="str">
        <f t="shared" si="124"/>
        <v/>
      </c>
    </row>
    <row r="2443" spans="18:24" hidden="1" x14ac:dyDescent="0.3">
      <c r="R2443">
        <f t="shared" si="125"/>
        <v>0</v>
      </c>
      <c r="S2443">
        <f t="shared" ref="S2443:S2506" si="126">IF(OR(D2443="GRUPO TEPSA",D2443="TODAS"),Q2443/5,Q2443)</f>
        <v>0</v>
      </c>
      <c r="T2443" s="53" t="str">
        <f t="shared" si="124"/>
        <v/>
      </c>
      <c r="U2443" s="53" t="str">
        <f t="shared" si="124"/>
        <v/>
      </c>
      <c r="V2443" s="53" t="str">
        <f t="shared" si="124"/>
        <v/>
      </c>
      <c r="W2443" s="53" t="str">
        <f t="shared" si="124"/>
        <v/>
      </c>
      <c r="X2443" s="53" t="str">
        <f t="shared" si="124"/>
        <v/>
      </c>
    </row>
    <row r="2444" spans="18:24" hidden="1" x14ac:dyDescent="0.3">
      <c r="R2444">
        <f t="shared" si="125"/>
        <v>0</v>
      </c>
      <c r="S2444">
        <f t="shared" si="126"/>
        <v>0</v>
      </c>
      <c r="T2444" s="53" t="str">
        <f t="shared" si="124"/>
        <v/>
      </c>
      <c r="U2444" s="53" t="str">
        <f t="shared" si="124"/>
        <v/>
      </c>
      <c r="V2444" s="53" t="str">
        <f t="shared" si="124"/>
        <v/>
      </c>
      <c r="W2444" s="53" t="str">
        <f t="shared" si="124"/>
        <v/>
      </c>
      <c r="X2444" s="53" t="str">
        <f t="shared" si="124"/>
        <v/>
      </c>
    </row>
    <row r="2445" spans="18:24" hidden="1" x14ac:dyDescent="0.3">
      <c r="R2445">
        <f t="shared" si="125"/>
        <v>0</v>
      </c>
      <c r="S2445">
        <f t="shared" si="126"/>
        <v>0</v>
      </c>
      <c r="T2445" s="53" t="str">
        <f t="shared" si="124"/>
        <v/>
      </c>
      <c r="U2445" s="53" t="str">
        <f t="shared" si="124"/>
        <v/>
      </c>
      <c r="V2445" s="53" t="str">
        <f t="shared" si="124"/>
        <v/>
      </c>
      <c r="W2445" s="53" t="str">
        <f t="shared" si="124"/>
        <v/>
      </c>
      <c r="X2445" s="53" t="str">
        <f t="shared" si="124"/>
        <v/>
      </c>
    </row>
    <row r="2446" spans="18:24" hidden="1" x14ac:dyDescent="0.3">
      <c r="R2446">
        <f t="shared" si="125"/>
        <v>0</v>
      </c>
      <c r="S2446">
        <f t="shared" si="126"/>
        <v>0</v>
      </c>
      <c r="T2446" s="53" t="str">
        <f t="shared" si="124"/>
        <v/>
      </c>
      <c r="U2446" s="53" t="str">
        <f t="shared" si="124"/>
        <v/>
      </c>
      <c r="V2446" s="53" t="str">
        <f t="shared" si="124"/>
        <v/>
      </c>
      <c r="W2446" s="53" t="str">
        <f t="shared" si="124"/>
        <v/>
      </c>
      <c r="X2446" s="53" t="str">
        <f t="shared" si="124"/>
        <v/>
      </c>
    </row>
    <row r="2447" spans="18:24" hidden="1" x14ac:dyDescent="0.3">
      <c r="R2447">
        <f t="shared" si="125"/>
        <v>0</v>
      </c>
      <c r="S2447">
        <f t="shared" si="126"/>
        <v>0</v>
      </c>
      <c r="T2447" s="53" t="str">
        <f t="shared" si="124"/>
        <v/>
      </c>
      <c r="U2447" s="53" t="str">
        <f t="shared" si="124"/>
        <v/>
      </c>
      <c r="V2447" s="53" t="str">
        <f t="shared" si="124"/>
        <v/>
      </c>
      <c r="W2447" s="53" t="str">
        <f t="shared" si="124"/>
        <v/>
      </c>
      <c r="X2447" s="53" t="str">
        <f t="shared" si="124"/>
        <v/>
      </c>
    </row>
    <row r="2448" spans="18:24" hidden="1" x14ac:dyDescent="0.3">
      <c r="R2448">
        <f t="shared" si="125"/>
        <v>0</v>
      </c>
      <c r="S2448">
        <f t="shared" si="126"/>
        <v>0</v>
      </c>
      <c r="T2448" s="53" t="str">
        <f t="shared" si="124"/>
        <v/>
      </c>
      <c r="U2448" s="53" t="str">
        <f t="shared" si="124"/>
        <v/>
      </c>
      <c r="V2448" s="53" t="str">
        <f t="shared" si="124"/>
        <v/>
      </c>
      <c r="W2448" s="53" t="str">
        <f t="shared" si="124"/>
        <v/>
      </c>
      <c r="X2448" s="53" t="str">
        <f t="shared" si="124"/>
        <v/>
      </c>
    </row>
    <row r="2449" spans="18:24" hidden="1" x14ac:dyDescent="0.3">
      <c r="R2449">
        <f t="shared" si="125"/>
        <v>0</v>
      </c>
      <c r="S2449">
        <f t="shared" si="126"/>
        <v>0</v>
      </c>
      <c r="T2449" s="53" t="str">
        <f t="shared" si="124"/>
        <v/>
      </c>
      <c r="U2449" s="53" t="str">
        <f t="shared" si="124"/>
        <v/>
      </c>
      <c r="V2449" s="53" t="str">
        <f t="shared" si="124"/>
        <v/>
      </c>
      <c r="W2449" s="53" t="str">
        <f t="shared" si="124"/>
        <v/>
      </c>
      <c r="X2449" s="53" t="str">
        <f t="shared" si="124"/>
        <v/>
      </c>
    </row>
    <row r="2450" spans="18:24" hidden="1" x14ac:dyDescent="0.3">
      <c r="R2450">
        <f t="shared" si="125"/>
        <v>0</v>
      </c>
      <c r="S2450">
        <f t="shared" si="126"/>
        <v>0</v>
      </c>
      <c r="T2450" s="53" t="str">
        <f t="shared" si="124"/>
        <v/>
      </c>
      <c r="U2450" s="53" t="str">
        <f t="shared" si="124"/>
        <v/>
      </c>
      <c r="V2450" s="53" t="str">
        <f t="shared" si="124"/>
        <v/>
      </c>
      <c r="W2450" s="53" t="str">
        <f t="shared" si="124"/>
        <v/>
      </c>
      <c r="X2450" s="53" t="str">
        <f t="shared" si="124"/>
        <v/>
      </c>
    </row>
    <row r="2451" spans="18:24" hidden="1" x14ac:dyDescent="0.3">
      <c r="R2451">
        <f t="shared" si="125"/>
        <v>0</v>
      </c>
      <c r="S2451">
        <f t="shared" si="126"/>
        <v>0</v>
      </c>
      <c r="T2451" s="53" t="str">
        <f t="shared" si="124"/>
        <v/>
      </c>
      <c r="U2451" s="53" t="str">
        <f t="shared" si="124"/>
        <v/>
      </c>
      <c r="V2451" s="53" t="str">
        <f t="shared" si="124"/>
        <v/>
      </c>
      <c r="W2451" s="53" t="str">
        <f t="shared" si="124"/>
        <v/>
      </c>
      <c r="X2451" s="53" t="str">
        <f t="shared" si="124"/>
        <v/>
      </c>
    </row>
    <row r="2452" spans="18:24" hidden="1" x14ac:dyDescent="0.3">
      <c r="R2452">
        <f t="shared" si="125"/>
        <v>0</v>
      </c>
      <c r="S2452">
        <f t="shared" si="126"/>
        <v>0</v>
      </c>
      <c r="T2452" s="53" t="str">
        <f t="shared" si="124"/>
        <v/>
      </c>
      <c r="U2452" s="53" t="str">
        <f t="shared" si="124"/>
        <v/>
      </c>
      <c r="V2452" s="53" t="str">
        <f t="shared" si="124"/>
        <v/>
      </c>
      <c r="W2452" s="53" t="str">
        <f t="shared" si="124"/>
        <v/>
      </c>
      <c r="X2452" s="53" t="str">
        <f t="shared" si="124"/>
        <v/>
      </c>
    </row>
    <row r="2453" spans="18:24" hidden="1" x14ac:dyDescent="0.3">
      <c r="R2453">
        <f t="shared" si="125"/>
        <v>0</v>
      </c>
      <c r="S2453">
        <f t="shared" si="126"/>
        <v>0</v>
      </c>
      <c r="T2453" s="53" t="str">
        <f t="shared" si="124"/>
        <v/>
      </c>
      <c r="U2453" s="53" t="str">
        <f t="shared" si="124"/>
        <v/>
      </c>
      <c r="V2453" s="53" t="str">
        <f t="shared" si="124"/>
        <v/>
      </c>
      <c r="W2453" s="53" t="str">
        <f t="shared" si="124"/>
        <v/>
      </c>
      <c r="X2453" s="53" t="str">
        <f t="shared" si="124"/>
        <v/>
      </c>
    </row>
    <row r="2454" spans="18:24" hidden="1" x14ac:dyDescent="0.3">
      <c r="R2454">
        <f t="shared" si="125"/>
        <v>0</v>
      </c>
      <c r="S2454">
        <f t="shared" si="126"/>
        <v>0</v>
      </c>
      <c r="T2454" s="53" t="str">
        <f t="shared" si="124"/>
        <v/>
      </c>
      <c r="U2454" s="53" t="str">
        <f t="shared" si="124"/>
        <v/>
      </c>
      <c r="V2454" s="53" t="str">
        <f t="shared" si="124"/>
        <v/>
      </c>
      <c r="W2454" s="53" t="str">
        <f t="shared" si="124"/>
        <v/>
      </c>
      <c r="X2454" s="53" t="str">
        <f t="shared" si="124"/>
        <v/>
      </c>
    </row>
    <row r="2455" spans="18:24" hidden="1" x14ac:dyDescent="0.3">
      <c r="R2455">
        <f t="shared" si="125"/>
        <v>0</v>
      </c>
      <c r="S2455">
        <f t="shared" si="126"/>
        <v>0</v>
      </c>
      <c r="T2455" s="53" t="str">
        <f t="shared" si="124"/>
        <v/>
      </c>
      <c r="U2455" s="53" t="str">
        <f t="shared" si="124"/>
        <v/>
      </c>
      <c r="V2455" s="53" t="str">
        <f t="shared" si="124"/>
        <v/>
      </c>
      <c r="W2455" s="53" t="str">
        <f t="shared" si="124"/>
        <v/>
      </c>
      <c r="X2455" s="53" t="str">
        <f t="shared" si="124"/>
        <v/>
      </c>
    </row>
    <row r="2456" spans="18:24" hidden="1" x14ac:dyDescent="0.3">
      <c r="R2456">
        <f t="shared" si="125"/>
        <v>0</v>
      </c>
      <c r="S2456">
        <f t="shared" si="126"/>
        <v>0</v>
      </c>
      <c r="T2456" s="53" t="str">
        <f t="shared" si="124"/>
        <v/>
      </c>
      <c r="U2456" s="53" t="str">
        <f t="shared" si="124"/>
        <v/>
      </c>
      <c r="V2456" s="53" t="str">
        <f t="shared" si="124"/>
        <v/>
      </c>
      <c r="W2456" s="53" t="str">
        <f t="shared" si="124"/>
        <v/>
      </c>
      <c r="X2456" s="53" t="str">
        <f t="shared" si="124"/>
        <v/>
      </c>
    </row>
    <row r="2457" spans="18:24" hidden="1" x14ac:dyDescent="0.3">
      <c r="R2457">
        <f t="shared" si="125"/>
        <v>0</v>
      </c>
      <c r="S2457">
        <f t="shared" si="126"/>
        <v>0</v>
      </c>
      <c r="T2457" s="53" t="str">
        <f t="shared" si="124"/>
        <v/>
      </c>
      <c r="U2457" s="53" t="str">
        <f t="shared" si="124"/>
        <v/>
      </c>
      <c r="V2457" s="53" t="str">
        <f t="shared" si="124"/>
        <v/>
      </c>
      <c r="W2457" s="53" t="str">
        <f t="shared" si="124"/>
        <v/>
      </c>
      <c r="X2457" s="53" t="str">
        <f t="shared" si="124"/>
        <v/>
      </c>
    </row>
    <row r="2458" spans="18:24" hidden="1" x14ac:dyDescent="0.3">
      <c r="R2458">
        <f t="shared" si="125"/>
        <v>0</v>
      </c>
      <c r="S2458">
        <f t="shared" si="126"/>
        <v>0</v>
      </c>
      <c r="T2458" s="53" t="str">
        <f t="shared" si="124"/>
        <v/>
      </c>
      <c r="U2458" s="53" t="str">
        <f t="shared" si="124"/>
        <v/>
      </c>
      <c r="V2458" s="53" t="str">
        <f t="shared" si="124"/>
        <v/>
      </c>
      <c r="W2458" s="53" t="str">
        <f t="shared" si="124"/>
        <v/>
      </c>
      <c r="X2458" s="53" t="str">
        <f t="shared" si="124"/>
        <v/>
      </c>
    </row>
    <row r="2459" spans="18:24" hidden="1" x14ac:dyDescent="0.3">
      <c r="R2459">
        <f t="shared" si="125"/>
        <v>0</v>
      </c>
      <c r="S2459">
        <f t="shared" si="126"/>
        <v>0</v>
      </c>
      <c r="T2459" s="53" t="str">
        <f t="shared" si="124"/>
        <v/>
      </c>
      <c r="U2459" s="53" t="str">
        <f t="shared" si="124"/>
        <v/>
      </c>
      <c r="V2459" s="53" t="str">
        <f t="shared" si="124"/>
        <v/>
      </c>
      <c r="W2459" s="53" t="str">
        <f t="shared" si="124"/>
        <v/>
      </c>
      <c r="X2459" s="53" t="str">
        <f t="shared" si="124"/>
        <v/>
      </c>
    </row>
    <row r="2460" spans="18:24" hidden="1" x14ac:dyDescent="0.3">
      <c r="R2460">
        <f t="shared" si="125"/>
        <v>0</v>
      </c>
      <c r="S2460">
        <f t="shared" si="126"/>
        <v>0</v>
      </c>
      <c r="T2460" s="53" t="str">
        <f t="shared" si="124"/>
        <v/>
      </c>
      <c r="U2460" s="53" t="str">
        <f t="shared" si="124"/>
        <v/>
      </c>
      <c r="V2460" s="53" t="str">
        <f t="shared" si="124"/>
        <v/>
      </c>
      <c r="W2460" s="53" t="str">
        <f t="shared" si="124"/>
        <v/>
      </c>
      <c r="X2460" s="53" t="str">
        <f t="shared" si="124"/>
        <v/>
      </c>
    </row>
    <row r="2461" spans="18:24" hidden="1" x14ac:dyDescent="0.3">
      <c r="R2461">
        <f t="shared" si="125"/>
        <v>0</v>
      </c>
      <c r="S2461">
        <f t="shared" si="126"/>
        <v>0</v>
      </c>
      <c r="T2461" s="53" t="str">
        <f t="shared" si="124"/>
        <v/>
      </c>
      <c r="U2461" s="53" t="str">
        <f t="shared" si="124"/>
        <v/>
      </c>
      <c r="V2461" s="53" t="str">
        <f t="shared" si="124"/>
        <v/>
      </c>
      <c r="W2461" s="53" t="str">
        <f t="shared" si="124"/>
        <v/>
      </c>
      <c r="X2461" s="53" t="str">
        <f t="shared" si="124"/>
        <v/>
      </c>
    </row>
    <row r="2462" spans="18:24" hidden="1" x14ac:dyDescent="0.3">
      <c r="R2462">
        <f t="shared" si="125"/>
        <v>0</v>
      </c>
      <c r="S2462">
        <f t="shared" si="126"/>
        <v>0</v>
      </c>
      <c r="T2462" s="53" t="str">
        <f t="shared" si="124"/>
        <v/>
      </c>
      <c r="U2462" s="53" t="str">
        <f t="shared" si="124"/>
        <v/>
      </c>
      <c r="V2462" s="53" t="str">
        <f t="shared" si="124"/>
        <v/>
      </c>
      <c r="W2462" s="53" t="str">
        <f t="shared" si="124"/>
        <v/>
      </c>
      <c r="X2462" s="53" t="str">
        <f t="shared" si="124"/>
        <v/>
      </c>
    </row>
    <row r="2463" spans="18:24" hidden="1" x14ac:dyDescent="0.3">
      <c r="R2463">
        <f t="shared" si="125"/>
        <v>0</v>
      </c>
      <c r="S2463">
        <f t="shared" si="126"/>
        <v>0</v>
      </c>
      <c r="T2463" s="53" t="str">
        <f t="shared" si="124"/>
        <v/>
      </c>
      <c r="U2463" s="53" t="str">
        <f t="shared" si="124"/>
        <v/>
      </c>
      <c r="V2463" s="53" t="str">
        <f t="shared" si="124"/>
        <v/>
      </c>
      <c r="W2463" s="53" t="str">
        <f t="shared" si="124"/>
        <v/>
      </c>
      <c r="X2463" s="53" t="str">
        <f t="shared" si="124"/>
        <v/>
      </c>
    </row>
    <row r="2464" spans="18:24" hidden="1" x14ac:dyDescent="0.3">
      <c r="R2464">
        <f t="shared" si="125"/>
        <v>0</v>
      </c>
      <c r="S2464">
        <f t="shared" si="126"/>
        <v>0</v>
      </c>
      <c r="T2464" s="53" t="str">
        <f t="shared" si="124"/>
        <v/>
      </c>
      <c r="U2464" s="53" t="str">
        <f t="shared" si="124"/>
        <v/>
      </c>
      <c r="V2464" s="53" t="str">
        <f t="shared" si="124"/>
        <v/>
      </c>
      <c r="W2464" s="53" t="str">
        <f t="shared" si="124"/>
        <v/>
      </c>
      <c r="X2464" s="53" t="str">
        <f t="shared" si="124"/>
        <v/>
      </c>
    </row>
    <row r="2465" spans="18:24" hidden="1" x14ac:dyDescent="0.3">
      <c r="R2465">
        <f t="shared" si="125"/>
        <v>0</v>
      </c>
      <c r="S2465">
        <f t="shared" si="126"/>
        <v>0</v>
      </c>
      <c r="T2465" s="53" t="str">
        <f t="shared" si="124"/>
        <v/>
      </c>
      <c r="U2465" s="53" t="str">
        <f t="shared" si="124"/>
        <v/>
      </c>
      <c r="V2465" s="53" t="str">
        <f t="shared" si="124"/>
        <v/>
      </c>
      <c r="W2465" s="53" t="str">
        <f t="shared" si="124"/>
        <v/>
      </c>
      <c r="X2465" s="53" t="str">
        <f t="shared" si="124"/>
        <v/>
      </c>
    </row>
    <row r="2466" spans="18:24" hidden="1" x14ac:dyDescent="0.3">
      <c r="R2466">
        <f t="shared" si="125"/>
        <v>0</v>
      </c>
      <c r="S2466">
        <f t="shared" si="126"/>
        <v>0</v>
      </c>
      <c r="T2466" s="53" t="str">
        <f t="shared" si="124"/>
        <v/>
      </c>
      <c r="U2466" s="53" t="str">
        <f t="shared" si="124"/>
        <v/>
      </c>
      <c r="V2466" s="53" t="str">
        <f t="shared" si="124"/>
        <v/>
      </c>
      <c r="W2466" s="53" t="str">
        <f t="shared" si="124"/>
        <v/>
      </c>
      <c r="X2466" s="53" t="str">
        <f t="shared" si="124"/>
        <v/>
      </c>
    </row>
    <row r="2467" spans="18:24" hidden="1" x14ac:dyDescent="0.3">
      <c r="R2467">
        <f t="shared" si="125"/>
        <v>0</v>
      </c>
      <c r="S2467">
        <f t="shared" si="126"/>
        <v>0</v>
      </c>
      <c r="T2467" s="53" t="str">
        <f t="shared" ref="T2467:X2517" si="127">IF(OR(COUNTIF($D2467,"*"&amp;T$5&amp;"*")&gt;0,$D2467="GRUPO TEPSA"),T$5,"")</f>
        <v/>
      </c>
      <c r="U2467" s="53" t="str">
        <f t="shared" si="127"/>
        <v/>
      </c>
      <c r="V2467" s="53" t="str">
        <f t="shared" si="127"/>
        <v/>
      </c>
      <c r="W2467" s="53" t="str">
        <f t="shared" si="127"/>
        <v/>
      </c>
      <c r="X2467" s="53" t="str">
        <f t="shared" si="127"/>
        <v/>
      </c>
    </row>
    <row r="2468" spans="18:24" hidden="1" x14ac:dyDescent="0.3">
      <c r="R2468">
        <f t="shared" si="125"/>
        <v>0</v>
      </c>
      <c r="S2468">
        <f t="shared" si="126"/>
        <v>0</v>
      </c>
      <c r="T2468" s="53" t="str">
        <f t="shared" si="127"/>
        <v/>
      </c>
      <c r="U2468" s="53" t="str">
        <f t="shared" si="127"/>
        <v/>
      </c>
      <c r="V2468" s="53" t="str">
        <f t="shared" si="127"/>
        <v/>
      </c>
      <c r="W2468" s="53" t="str">
        <f t="shared" si="127"/>
        <v/>
      </c>
      <c r="X2468" s="53" t="str">
        <f t="shared" si="127"/>
        <v/>
      </c>
    </row>
    <row r="2469" spans="18:24" hidden="1" x14ac:dyDescent="0.3">
      <c r="R2469">
        <f t="shared" si="125"/>
        <v>0</v>
      </c>
      <c r="S2469">
        <f t="shared" si="126"/>
        <v>0</v>
      </c>
      <c r="T2469" s="53" t="str">
        <f t="shared" si="127"/>
        <v/>
      </c>
      <c r="U2469" s="53" t="str">
        <f t="shared" si="127"/>
        <v/>
      </c>
      <c r="V2469" s="53" t="str">
        <f t="shared" si="127"/>
        <v/>
      </c>
      <c r="W2469" s="53" t="str">
        <f t="shared" si="127"/>
        <v/>
      </c>
      <c r="X2469" s="53" t="str">
        <f t="shared" si="127"/>
        <v/>
      </c>
    </row>
    <row r="2470" spans="18:24" hidden="1" x14ac:dyDescent="0.3">
      <c r="R2470">
        <f t="shared" si="125"/>
        <v>0</v>
      </c>
      <c r="S2470">
        <f t="shared" si="126"/>
        <v>0</v>
      </c>
      <c r="T2470" s="53" t="str">
        <f t="shared" si="127"/>
        <v/>
      </c>
      <c r="U2470" s="53" t="str">
        <f t="shared" si="127"/>
        <v/>
      </c>
      <c r="V2470" s="53" t="str">
        <f t="shared" si="127"/>
        <v/>
      </c>
      <c r="W2470" s="53" t="str">
        <f t="shared" si="127"/>
        <v/>
      </c>
      <c r="X2470" s="53" t="str">
        <f t="shared" si="127"/>
        <v/>
      </c>
    </row>
    <row r="2471" spans="18:24" hidden="1" x14ac:dyDescent="0.3">
      <c r="R2471">
        <f t="shared" si="125"/>
        <v>0</v>
      </c>
      <c r="S2471">
        <f t="shared" si="126"/>
        <v>0</v>
      </c>
      <c r="T2471" s="53" t="str">
        <f t="shared" si="127"/>
        <v/>
      </c>
      <c r="U2471" s="53" t="str">
        <f t="shared" si="127"/>
        <v/>
      </c>
      <c r="V2471" s="53" t="str">
        <f t="shared" si="127"/>
        <v/>
      </c>
      <c r="W2471" s="53" t="str">
        <f t="shared" si="127"/>
        <v/>
      </c>
      <c r="X2471" s="53" t="str">
        <f t="shared" si="127"/>
        <v/>
      </c>
    </row>
    <row r="2472" spans="18:24" hidden="1" x14ac:dyDescent="0.3">
      <c r="R2472">
        <f t="shared" si="125"/>
        <v>0</v>
      </c>
      <c r="S2472">
        <f t="shared" si="126"/>
        <v>0</v>
      </c>
      <c r="T2472" s="53" t="str">
        <f t="shared" si="127"/>
        <v/>
      </c>
      <c r="U2472" s="53" t="str">
        <f t="shared" si="127"/>
        <v/>
      </c>
      <c r="V2472" s="53" t="str">
        <f t="shared" si="127"/>
        <v/>
      </c>
      <c r="W2472" s="53" t="str">
        <f t="shared" si="127"/>
        <v/>
      </c>
      <c r="X2472" s="53" t="str">
        <f t="shared" si="127"/>
        <v/>
      </c>
    </row>
    <row r="2473" spans="18:24" hidden="1" x14ac:dyDescent="0.3">
      <c r="R2473">
        <f t="shared" si="125"/>
        <v>0</v>
      </c>
      <c r="S2473">
        <f t="shared" si="126"/>
        <v>0</v>
      </c>
      <c r="T2473" s="53" t="str">
        <f t="shared" si="127"/>
        <v/>
      </c>
      <c r="U2473" s="53" t="str">
        <f t="shared" si="127"/>
        <v/>
      </c>
      <c r="V2473" s="53" t="str">
        <f t="shared" si="127"/>
        <v/>
      </c>
      <c r="W2473" s="53" t="str">
        <f t="shared" si="127"/>
        <v/>
      </c>
      <c r="X2473" s="53" t="str">
        <f t="shared" si="127"/>
        <v/>
      </c>
    </row>
    <row r="2474" spans="18:24" hidden="1" x14ac:dyDescent="0.3">
      <c r="R2474">
        <f t="shared" si="125"/>
        <v>0</v>
      </c>
      <c r="S2474">
        <f t="shared" si="126"/>
        <v>0</v>
      </c>
      <c r="T2474" s="53" t="str">
        <f t="shared" si="127"/>
        <v/>
      </c>
      <c r="U2474" s="53" t="str">
        <f t="shared" si="127"/>
        <v/>
      </c>
      <c r="V2474" s="53" t="str">
        <f t="shared" si="127"/>
        <v/>
      </c>
      <c r="W2474" s="53" t="str">
        <f t="shared" si="127"/>
        <v/>
      </c>
      <c r="X2474" s="53" t="str">
        <f t="shared" si="127"/>
        <v/>
      </c>
    </row>
    <row r="2475" spans="18:24" hidden="1" x14ac:dyDescent="0.3">
      <c r="R2475">
        <f t="shared" si="125"/>
        <v>0</v>
      </c>
      <c r="S2475">
        <f t="shared" si="126"/>
        <v>0</v>
      </c>
      <c r="T2475" s="53" t="str">
        <f t="shared" si="127"/>
        <v/>
      </c>
      <c r="U2475" s="53" t="str">
        <f t="shared" si="127"/>
        <v/>
      </c>
      <c r="V2475" s="53" t="str">
        <f t="shared" si="127"/>
        <v/>
      </c>
      <c r="W2475" s="53" t="str">
        <f t="shared" si="127"/>
        <v/>
      </c>
      <c r="X2475" s="53" t="str">
        <f t="shared" si="127"/>
        <v/>
      </c>
    </row>
    <row r="2476" spans="18:24" hidden="1" x14ac:dyDescent="0.3">
      <c r="R2476">
        <f t="shared" si="125"/>
        <v>0</v>
      </c>
      <c r="S2476">
        <f t="shared" si="126"/>
        <v>0</v>
      </c>
      <c r="T2476" s="53" t="str">
        <f t="shared" si="127"/>
        <v/>
      </c>
      <c r="U2476" s="53" t="str">
        <f t="shared" si="127"/>
        <v/>
      </c>
      <c r="V2476" s="53" t="str">
        <f t="shared" si="127"/>
        <v/>
      </c>
      <c r="W2476" s="53" t="str">
        <f t="shared" si="127"/>
        <v/>
      </c>
      <c r="X2476" s="53" t="str">
        <f t="shared" si="127"/>
        <v/>
      </c>
    </row>
    <row r="2477" spans="18:24" hidden="1" x14ac:dyDescent="0.3">
      <c r="R2477">
        <f t="shared" si="125"/>
        <v>0</v>
      </c>
      <c r="S2477">
        <f t="shared" si="126"/>
        <v>0</v>
      </c>
      <c r="T2477" s="53" t="str">
        <f t="shared" si="127"/>
        <v/>
      </c>
      <c r="U2477" s="53" t="str">
        <f t="shared" si="127"/>
        <v/>
      </c>
      <c r="V2477" s="53" t="str">
        <f t="shared" si="127"/>
        <v/>
      </c>
      <c r="W2477" s="53" t="str">
        <f t="shared" si="127"/>
        <v/>
      </c>
      <c r="X2477" s="53" t="str">
        <f t="shared" si="127"/>
        <v/>
      </c>
    </row>
    <row r="2478" spans="18:24" hidden="1" x14ac:dyDescent="0.3">
      <c r="R2478">
        <f t="shared" si="125"/>
        <v>0</v>
      </c>
      <c r="S2478">
        <f t="shared" si="126"/>
        <v>0</v>
      </c>
      <c r="T2478" s="53" t="str">
        <f t="shared" si="127"/>
        <v/>
      </c>
      <c r="U2478" s="53" t="str">
        <f t="shared" si="127"/>
        <v/>
      </c>
      <c r="V2478" s="53" t="str">
        <f t="shared" si="127"/>
        <v/>
      </c>
      <c r="W2478" s="53" t="str">
        <f t="shared" si="127"/>
        <v/>
      </c>
      <c r="X2478" s="53" t="str">
        <f t="shared" si="127"/>
        <v/>
      </c>
    </row>
    <row r="2479" spans="18:24" hidden="1" x14ac:dyDescent="0.3">
      <c r="R2479">
        <f t="shared" si="125"/>
        <v>0</v>
      </c>
      <c r="S2479">
        <f t="shared" si="126"/>
        <v>0</v>
      </c>
      <c r="T2479" s="53" t="str">
        <f t="shared" si="127"/>
        <v/>
      </c>
      <c r="U2479" s="53" t="str">
        <f t="shared" si="127"/>
        <v/>
      </c>
      <c r="V2479" s="53" t="str">
        <f t="shared" si="127"/>
        <v/>
      </c>
      <c r="W2479" s="53" t="str">
        <f t="shared" si="127"/>
        <v/>
      </c>
      <c r="X2479" s="53" t="str">
        <f t="shared" si="127"/>
        <v/>
      </c>
    </row>
    <row r="2480" spans="18:24" hidden="1" x14ac:dyDescent="0.3">
      <c r="R2480">
        <f t="shared" si="125"/>
        <v>0</v>
      </c>
      <c r="S2480">
        <f t="shared" si="126"/>
        <v>0</v>
      </c>
      <c r="T2480" s="53" t="str">
        <f t="shared" si="127"/>
        <v/>
      </c>
      <c r="U2480" s="53" t="str">
        <f t="shared" si="127"/>
        <v/>
      </c>
      <c r="V2480" s="53" t="str">
        <f t="shared" si="127"/>
        <v/>
      </c>
      <c r="W2480" s="53" t="str">
        <f t="shared" si="127"/>
        <v/>
      </c>
      <c r="X2480" s="53" t="str">
        <f t="shared" si="127"/>
        <v/>
      </c>
    </row>
    <row r="2481" spans="18:24" hidden="1" x14ac:dyDescent="0.3">
      <c r="R2481">
        <f t="shared" si="125"/>
        <v>0</v>
      </c>
      <c r="S2481">
        <f t="shared" si="126"/>
        <v>0</v>
      </c>
      <c r="T2481" s="53" t="str">
        <f t="shared" si="127"/>
        <v/>
      </c>
      <c r="U2481" s="53" t="str">
        <f t="shared" si="127"/>
        <v/>
      </c>
      <c r="V2481" s="53" t="str">
        <f t="shared" si="127"/>
        <v/>
      </c>
      <c r="W2481" s="53" t="str">
        <f t="shared" si="127"/>
        <v/>
      </c>
      <c r="X2481" s="53" t="str">
        <f t="shared" si="127"/>
        <v/>
      </c>
    </row>
    <row r="2482" spans="18:24" hidden="1" x14ac:dyDescent="0.3">
      <c r="R2482">
        <f t="shared" si="125"/>
        <v>0</v>
      </c>
      <c r="S2482">
        <f t="shared" si="126"/>
        <v>0</v>
      </c>
      <c r="T2482" s="53" t="str">
        <f t="shared" si="127"/>
        <v/>
      </c>
      <c r="U2482" s="53" t="str">
        <f t="shared" si="127"/>
        <v/>
      </c>
      <c r="V2482" s="53" t="str">
        <f t="shared" si="127"/>
        <v/>
      </c>
      <c r="W2482" s="53" t="str">
        <f t="shared" si="127"/>
        <v/>
      </c>
      <c r="X2482" s="53" t="str">
        <f t="shared" si="127"/>
        <v/>
      </c>
    </row>
    <row r="2483" spans="18:24" hidden="1" x14ac:dyDescent="0.3">
      <c r="R2483">
        <f t="shared" si="125"/>
        <v>0</v>
      </c>
      <c r="S2483">
        <f t="shared" si="126"/>
        <v>0</v>
      </c>
      <c r="T2483" s="53" t="str">
        <f t="shared" si="127"/>
        <v/>
      </c>
      <c r="U2483" s="53" t="str">
        <f t="shared" si="127"/>
        <v/>
      </c>
      <c r="V2483" s="53" t="str">
        <f t="shared" si="127"/>
        <v/>
      </c>
      <c r="W2483" s="53" t="str">
        <f t="shared" si="127"/>
        <v/>
      </c>
      <c r="X2483" s="53" t="str">
        <f t="shared" si="127"/>
        <v/>
      </c>
    </row>
    <row r="2484" spans="18:24" hidden="1" x14ac:dyDescent="0.3">
      <c r="R2484">
        <f t="shared" si="125"/>
        <v>0</v>
      </c>
      <c r="S2484">
        <f t="shared" si="126"/>
        <v>0</v>
      </c>
      <c r="T2484" s="53" t="str">
        <f t="shared" si="127"/>
        <v/>
      </c>
      <c r="U2484" s="53" t="str">
        <f t="shared" si="127"/>
        <v/>
      </c>
      <c r="V2484" s="53" t="str">
        <f t="shared" si="127"/>
        <v/>
      </c>
      <c r="W2484" s="53" t="str">
        <f t="shared" si="127"/>
        <v/>
      </c>
      <c r="X2484" s="53" t="str">
        <f t="shared" si="127"/>
        <v/>
      </c>
    </row>
    <row r="2485" spans="18:24" hidden="1" x14ac:dyDescent="0.3">
      <c r="R2485">
        <f t="shared" si="125"/>
        <v>0</v>
      </c>
      <c r="S2485">
        <f t="shared" si="126"/>
        <v>0</v>
      </c>
      <c r="T2485" s="53" t="str">
        <f t="shared" si="127"/>
        <v/>
      </c>
      <c r="U2485" s="53" t="str">
        <f t="shared" si="127"/>
        <v/>
      </c>
      <c r="V2485" s="53" t="str">
        <f t="shared" si="127"/>
        <v/>
      </c>
      <c r="W2485" s="53" t="str">
        <f t="shared" si="127"/>
        <v/>
      </c>
      <c r="X2485" s="53" t="str">
        <f t="shared" si="127"/>
        <v/>
      </c>
    </row>
    <row r="2486" spans="18:24" hidden="1" x14ac:dyDescent="0.3">
      <c r="R2486">
        <f t="shared" si="125"/>
        <v>0</v>
      </c>
      <c r="S2486">
        <f t="shared" si="126"/>
        <v>0</v>
      </c>
      <c r="T2486" s="53" t="str">
        <f t="shared" si="127"/>
        <v/>
      </c>
      <c r="U2486" s="53" t="str">
        <f t="shared" si="127"/>
        <v/>
      </c>
      <c r="V2486" s="53" t="str">
        <f t="shared" si="127"/>
        <v/>
      </c>
      <c r="W2486" s="53" t="str">
        <f t="shared" si="127"/>
        <v/>
      </c>
      <c r="X2486" s="53" t="str">
        <f t="shared" si="127"/>
        <v/>
      </c>
    </row>
    <row r="2487" spans="18:24" hidden="1" x14ac:dyDescent="0.3">
      <c r="R2487">
        <f t="shared" si="125"/>
        <v>0</v>
      </c>
      <c r="S2487">
        <f t="shared" si="126"/>
        <v>0</v>
      </c>
      <c r="T2487" s="53" t="str">
        <f t="shared" si="127"/>
        <v/>
      </c>
      <c r="U2487" s="53" t="str">
        <f t="shared" si="127"/>
        <v/>
      </c>
      <c r="V2487" s="53" t="str">
        <f t="shared" si="127"/>
        <v/>
      </c>
      <c r="W2487" s="53" t="str">
        <f t="shared" si="127"/>
        <v/>
      </c>
      <c r="X2487" s="53" t="str">
        <f t="shared" si="127"/>
        <v/>
      </c>
    </row>
    <row r="2488" spans="18:24" hidden="1" x14ac:dyDescent="0.3">
      <c r="R2488">
        <f t="shared" si="125"/>
        <v>0</v>
      </c>
      <c r="S2488">
        <f t="shared" si="126"/>
        <v>0</v>
      </c>
      <c r="T2488" s="53" t="str">
        <f t="shared" si="127"/>
        <v/>
      </c>
      <c r="U2488" s="53" t="str">
        <f t="shared" si="127"/>
        <v/>
      </c>
      <c r="V2488" s="53" t="str">
        <f t="shared" si="127"/>
        <v/>
      </c>
      <c r="W2488" s="53" t="str">
        <f t="shared" si="127"/>
        <v/>
      </c>
      <c r="X2488" s="53" t="str">
        <f t="shared" si="127"/>
        <v/>
      </c>
    </row>
    <row r="2489" spans="18:24" hidden="1" x14ac:dyDescent="0.3">
      <c r="R2489">
        <f t="shared" si="125"/>
        <v>0</v>
      </c>
      <c r="S2489">
        <f t="shared" si="126"/>
        <v>0</v>
      </c>
      <c r="T2489" s="53" t="str">
        <f t="shared" si="127"/>
        <v/>
      </c>
      <c r="U2489" s="53" t="str">
        <f t="shared" si="127"/>
        <v/>
      </c>
      <c r="V2489" s="53" t="str">
        <f t="shared" si="127"/>
        <v/>
      </c>
      <c r="W2489" s="53" t="str">
        <f t="shared" si="127"/>
        <v/>
      </c>
      <c r="X2489" s="53" t="str">
        <f t="shared" si="127"/>
        <v/>
      </c>
    </row>
    <row r="2490" spans="18:24" hidden="1" x14ac:dyDescent="0.3">
      <c r="R2490">
        <f t="shared" si="125"/>
        <v>0</v>
      </c>
      <c r="S2490">
        <f t="shared" si="126"/>
        <v>0</v>
      </c>
      <c r="T2490" s="53" t="str">
        <f t="shared" si="127"/>
        <v/>
      </c>
      <c r="U2490" s="53" t="str">
        <f t="shared" si="127"/>
        <v/>
      </c>
      <c r="V2490" s="53" t="str">
        <f t="shared" si="127"/>
        <v/>
      </c>
      <c r="W2490" s="53" t="str">
        <f t="shared" si="127"/>
        <v/>
      </c>
      <c r="X2490" s="53" t="str">
        <f t="shared" si="127"/>
        <v/>
      </c>
    </row>
    <row r="2491" spans="18:24" hidden="1" x14ac:dyDescent="0.3">
      <c r="R2491">
        <f t="shared" si="125"/>
        <v>0</v>
      </c>
      <c r="S2491">
        <f t="shared" si="126"/>
        <v>0</v>
      </c>
      <c r="T2491" s="53" t="str">
        <f t="shared" si="127"/>
        <v/>
      </c>
      <c r="U2491" s="53" t="str">
        <f t="shared" si="127"/>
        <v/>
      </c>
      <c r="V2491" s="53" t="str">
        <f t="shared" si="127"/>
        <v/>
      </c>
      <c r="W2491" s="53" t="str">
        <f t="shared" si="127"/>
        <v/>
      </c>
      <c r="X2491" s="53" t="str">
        <f t="shared" si="127"/>
        <v/>
      </c>
    </row>
    <row r="2492" spans="18:24" hidden="1" x14ac:dyDescent="0.3">
      <c r="R2492">
        <f t="shared" si="125"/>
        <v>0</v>
      </c>
      <c r="S2492">
        <f t="shared" si="126"/>
        <v>0</v>
      </c>
      <c r="T2492" s="53" t="str">
        <f t="shared" si="127"/>
        <v/>
      </c>
      <c r="U2492" s="53" t="str">
        <f t="shared" si="127"/>
        <v/>
      </c>
      <c r="V2492" s="53" t="str">
        <f t="shared" si="127"/>
        <v/>
      </c>
      <c r="W2492" s="53" t="str">
        <f t="shared" si="127"/>
        <v/>
      </c>
      <c r="X2492" s="53" t="str">
        <f t="shared" si="127"/>
        <v/>
      </c>
    </row>
    <row r="2493" spans="18:24" hidden="1" x14ac:dyDescent="0.3">
      <c r="R2493">
        <f t="shared" si="125"/>
        <v>0</v>
      </c>
      <c r="S2493">
        <f t="shared" si="126"/>
        <v>0</v>
      </c>
      <c r="T2493" s="53" t="str">
        <f t="shared" si="127"/>
        <v/>
      </c>
      <c r="U2493" s="53" t="str">
        <f t="shared" si="127"/>
        <v/>
      </c>
      <c r="V2493" s="53" t="str">
        <f t="shared" si="127"/>
        <v/>
      </c>
      <c r="W2493" s="53" t="str">
        <f t="shared" si="127"/>
        <v/>
      </c>
      <c r="X2493" s="53" t="str">
        <f t="shared" si="127"/>
        <v/>
      </c>
    </row>
    <row r="2494" spans="18:24" hidden="1" x14ac:dyDescent="0.3">
      <c r="R2494">
        <f t="shared" si="125"/>
        <v>0</v>
      </c>
      <c r="S2494">
        <f t="shared" si="126"/>
        <v>0</v>
      </c>
      <c r="T2494" s="53" t="str">
        <f t="shared" si="127"/>
        <v/>
      </c>
      <c r="U2494" s="53" t="str">
        <f t="shared" si="127"/>
        <v/>
      </c>
      <c r="V2494" s="53" t="str">
        <f t="shared" si="127"/>
        <v/>
      </c>
      <c r="W2494" s="53" t="str">
        <f t="shared" si="127"/>
        <v/>
      </c>
      <c r="X2494" s="53" t="str">
        <f t="shared" si="127"/>
        <v/>
      </c>
    </row>
    <row r="2495" spans="18:24" hidden="1" x14ac:dyDescent="0.3">
      <c r="R2495">
        <f t="shared" si="125"/>
        <v>0</v>
      </c>
      <c r="S2495">
        <f t="shared" si="126"/>
        <v>0</v>
      </c>
      <c r="T2495" s="53" t="str">
        <f t="shared" si="127"/>
        <v/>
      </c>
      <c r="U2495" s="53" t="str">
        <f t="shared" si="127"/>
        <v/>
      </c>
      <c r="V2495" s="53" t="str">
        <f t="shared" si="127"/>
        <v/>
      </c>
      <c r="W2495" s="53" t="str">
        <f t="shared" si="127"/>
        <v/>
      </c>
      <c r="X2495" s="53" t="str">
        <f t="shared" si="127"/>
        <v/>
      </c>
    </row>
    <row r="2496" spans="18:24" hidden="1" x14ac:dyDescent="0.3">
      <c r="R2496">
        <f t="shared" si="125"/>
        <v>0</v>
      </c>
      <c r="S2496">
        <f t="shared" si="126"/>
        <v>0</v>
      </c>
      <c r="T2496" s="53" t="str">
        <f t="shared" si="127"/>
        <v/>
      </c>
      <c r="U2496" s="53" t="str">
        <f t="shared" si="127"/>
        <v/>
      </c>
      <c r="V2496" s="53" t="str">
        <f t="shared" si="127"/>
        <v/>
      </c>
      <c r="W2496" s="53" t="str">
        <f t="shared" si="127"/>
        <v/>
      </c>
      <c r="X2496" s="53" t="str">
        <f t="shared" si="127"/>
        <v/>
      </c>
    </row>
    <row r="2497" spans="18:24" hidden="1" x14ac:dyDescent="0.3">
      <c r="R2497">
        <f t="shared" si="125"/>
        <v>0</v>
      </c>
      <c r="S2497">
        <f t="shared" si="126"/>
        <v>0</v>
      </c>
      <c r="T2497" s="53" t="str">
        <f t="shared" si="127"/>
        <v/>
      </c>
      <c r="U2497" s="53" t="str">
        <f t="shared" si="127"/>
        <v/>
      </c>
      <c r="V2497" s="53" t="str">
        <f t="shared" si="127"/>
        <v/>
      </c>
      <c r="W2497" s="53" t="str">
        <f t="shared" si="127"/>
        <v/>
      </c>
      <c r="X2497" s="53" t="str">
        <f t="shared" si="127"/>
        <v/>
      </c>
    </row>
    <row r="2498" spans="18:24" hidden="1" x14ac:dyDescent="0.3">
      <c r="R2498">
        <f t="shared" si="125"/>
        <v>0</v>
      </c>
      <c r="S2498">
        <f t="shared" si="126"/>
        <v>0</v>
      </c>
      <c r="T2498" s="53" t="str">
        <f t="shared" si="127"/>
        <v/>
      </c>
      <c r="U2498" s="53" t="str">
        <f t="shared" si="127"/>
        <v/>
      </c>
      <c r="V2498" s="53" t="str">
        <f t="shared" si="127"/>
        <v/>
      </c>
      <c r="W2498" s="53" t="str">
        <f t="shared" si="127"/>
        <v/>
      </c>
      <c r="X2498" s="53" t="str">
        <f t="shared" si="127"/>
        <v/>
      </c>
    </row>
    <row r="2499" spans="18:24" hidden="1" x14ac:dyDescent="0.3">
      <c r="R2499">
        <f t="shared" si="125"/>
        <v>0</v>
      </c>
      <c r="S2499">
        <f t="shared" si="126"/>
        <v>0</v>
      </c>
      <c r="T2499" s="53" t="str">
        <f t="shared" si="127"/>
        <v/>
      </c>
      <c r="U2499" s="53" t="str">
        <f t="shared" si="127"/>
        <v/>
      </c>
      <c r="V2499" s="53" t="str">
        <f t="shared" si="127"/>
        <v/>
      </c>
      <c r="W2499" s="53" t="str">
        <f t="shared" si="127"/>
        <v/>
      </c>
      <c r="X2499" s="53" t="str">
        <f t="shared" si="127"/>
        <v/>
      </c>
    </row>
    <row r="2500" spans="18:24" hidden="1" x14ac:dyDescent="0.3">
      <c r="R2500">
        <f t="shared" si="125"/>
        <v>0</v>
      </c>
      <c r="S2500">
        <f t="shared" si="126"/>
        <v>0</v>
      </c>
      <c r="T2500" s="53" t="str">
        <f t="shared" si="127"/>
        <v/>
      </c>
      <c r="U2500" s="53" t="str">
        <f t="shared" si="127"/>
        <v/>
      </c>
      <c r="V2500" s="53" t="str">
        <f t="shared" si="127"/>
        <v/>
      </c>
      <c r="W2500" s="53" t="str">
        <f t="shared" si="127"/>
        <v/>
      </c>
      <c r="X2500" s="53" t="str">
        <f t="shared" si="127"/>
        <v/>
      </c>
    </row>
    <row r="2501" spans="18:24" hidden="1" x14ac:dyDescent="0.3">
      <c r="R2501">
        <f t="shared" si="125"/>
        <v>0</v>
      </c>
      <c r="S2501">
        <f t="shared" si="126"/>
        <v>0</v>
      </c>
      <c r="T2501" s="53" t="str">
        <f t="shared" si="127"/>
        <v/>
      </c>
      <c r="U2501" s="53" t="str">
        <f t="shared" si="127"/>
        <v/>
      </c>
      <c r="V2501" s="53" t="str">
        <f t="shared" si="127"/>
        <v/>
      </c>
      <c r="W2501" s="53" t="str">
        <f t="shared" si="127"/>
        <v/>
      </c>
      <c r="X2501" s="53" t="str">
        <f t="shared" si="127"/>
        <v/>
      </c>
    </row>
    <row r="2502" spans="18:24" hidden="1" x14ac:dyDescent="0.3">
      <c r="R2502">
        <f t="shared" si="125"/>
        <v>0</v>
      </c>
      <c r="S2502">
        <f t="shared" si="126"/>
        <v>0</v>
      </c>
      <c r="T2502" s="53" t="str">
        <f t="shared" si="127"/>
        <v/>
      </c>
      <c r="U2502" s="53" t="str">
        <f t="shared" si="127"/>
        <v/>
      </c>
      <c r="V2502" s="53" t="str">
        <f t="shared" si="127"/>
        <v/>
      </c>
      <c r="W2502" s="53" t="str">
        <f t="shared" si="127"/>
        <v/>
      </c>
      <c r="X2502" s="53" t="str">
        <f t="shared" si="127"/>
        <v/>
      </c>
    </row>
    <row r="2503" spans="18:24" hidden="1" x14ac:dyDescent="0.3">
      <c r="R2503">
        <f t="shared" ref="R2503:R2566" si="128">IF(OR(D2503="GRUPO TEPSA",D2503="TODAS"),P2503/5,P2503)</f>
        <v>0</v>
      </c>
      <c r="S2503">
        <f t="shared" si="126"/>
        <v>0</v>
      </c>
      <c r="T2503" s="53" t="str">
        <f t="shared" si="127"/>
        <v/>
      </c>
      <c r="U2503" s="53" t="str">
        <f t="shared" si="127"/>
        <v/>
      </c>
      <c r="V2503" s="53" t="str">
        <f t="shared" si="127"/>
        <v/>
      </c>
      <c r="W2503" s="53" t="str">
        <f t="shared" si="127"/>
        <v/>
      </c>
      <c r="X2503" s="53" t="str">
        <f t="shared" si="127"/>
        <v/>
      </c>
    </row>
    <row r="2504" spans="18:24" hidden="1" x14ac:dyDescent="0.3">
      <c r="R2504">
        <f t="shared" si="128"/>
        <v>0</v>
      </c>
      <c r="S2504">
        <f t="shared" si="126"/>
        <v>0</v>
      </c>
      <c r="T2504" s="53" t="str">
        <f t="shared" si="127"/>
        <v/>
      </c>
      <c r="U2504" s="53" t="str">
        <f t="shared" si="127"/>
        <v/>
      </c>
      <c r="V2504" s="53" t="str">
        <f t="shared" si="127"/>
        <v/>
      </c>
      <c r="W2504" s="53" t="str">
        <f t="shared" si="127"/>
        <v/>
      </c>
      <c r="X2504" s="53" t="str">
        <f t="shared" si="127"/>
        <v/>
      </c>
    </row>
    <row r="2505" spans="18:24" hidden="1" x14ac:dyDescent="0.3">
      <c r="R2505">
        <f t="shared" si="128"/>
        <v>0</v>
      </c>
      <c r="S2505">
        <f t="shared" si="126"/>
        <v>0</v>
      </c>
      <c r="T2505" s="53" t="str">
        <f t="shared" si="127"/>
        <v/>
      </c>
      <c r="U2505" s="53" t="str">
        <f t="shared" si="127"/>
        <v/>
      </c>
      <c r="V2505" s="53" t="str">
        <f t="shared" si="127"/>
        <v/>
      </c>
      <c r="W2505" s="53" t="str">
        <f t="shared" si="127"/>
        <v/>
      </c>
      <c r="X2505" s="53" t="str">
        <f t="shared" si="127"/>
        <v/>
      </c>
    </row>
    <row r="2506" spans="18:24" hidden="1" x14ac:dyDescent="0.3">
      <c r="R2506">
        <f t="shared" si="128"/>
        <v>0</v>
      </c>
      <c r="S2506">
        <f t="shared" si="126"/>
        <v>0</v>
      </c>
      <c r="T2506" s="53" t="str">
        <f t="shared" si="127"/>
        <v/>
      </c>
      <c r="U2506" s="53" t="str">
        <f t="shared" si="127"/>
        <v/>
      </c>
      <c r="V2506" s="53" t="str">
        <f t="shared" si="127"/>
        <v/>
      </c>
      <c r="W2506" s="53" t="str">
        <f t="shared" si="127"/>
        <v/>
      </c>
      <c r="X2506" s="53" t="str">
        <f t="shared" si="127"/>
        <v/>
      </c>
    </row>
    <row r="2507" spans="18:24" hidden="1" x14ac:dyDescent="0.3">
      <c r="R2507">
        <f t="shared" si="128"/>
        <v>0</v>
      </c>
      <c r="S2507">
        <f t="shared" ref="S2507:S2570" si="129">IF(OR(D2507="GRUPO TEPSA",D2507="TODAS"),Q2507/5,Q2507)</f>
        <v>0</v>
      </c>
      <c r="T2507" s="53" t="str">
        <f t="shared" si="127"/>
        <v/>
      </c>
      <c r="U2507" s="53" t="str">
        <f t="shared" si="127"/>
        <v/>
      </c>
      <c r="V2507" s="53" t="str">
        <f t="shared" si="127"/>
        <v/>
      </c>
      <c r="W2507" s="53" t="str">
        <f t="shared" si="127"/>
        <v/>
      </c>
      <c r="X2507" s="53" t="str">
        <f t="shared" si="127"/>
        <v/>
      </c>
    </row>
    <row r="2508" spans="18:24" hidden="1" x14ac:dyDescent="0.3">
      <c r="R2508">
        <f t="shared" si="128"/>
        <v>0</v>
      </c>
      <c r="S2508">
        <f t="shared" si="129"/>
        <v>0</v>
      </c>
      <c r="T2508" s="53" t="str">
        <f t="shared" si="127"/>
        <v/>
      </c>
      <c r="U2508" s="53" t="str">
        <f t="shared" si="127"/>
        <v/>
      </c>
      <c r="V2508" s="53" t="str">
        <f t="shared" si="127"/>
        <v/>
      </c>
      <c r="W2508" s="53" t="str">
        <f t="shared" si="127"/>
        <v/>
      </c>
      <c r="X2508" s="53" t="str">
        <f t="shared" si="127"/>
        <v/>
      </c>
    </row>
    <row r="2509" spans="18:24" hidden="1" x14ac:dyDescent="0.3">
      <c r="R2509">
        <f t="shared" si="128"/>
        <v>0</v>
      </c>
      <c r="S2509">
        <f t="shared" si="129"/>
        <v>0</v>
      </c>
      <c r="T2509" s="53" t="str">
        <f t="shared" si="127"/>
        <v/>
      </c>
      <c r="U2509" s="53" t="str">
        <f t="shared" si="127"/>
        <v/>
      </c>
      <c r="V2509" s="53" t="str">
        <f t="shared" si="127"/>
        <v/>
      </c>
      <c r="W2509" s="53" t="str">
        <f t="shared" si="127"/>
        <v/>
      </c>
      <c r="X2509" s="53" t="str">
        <f t="shared" si="127"/>
        <v/>
      </c>
    </row>
    <row r="2510" spans="18:24" hidden="1" x14ac:dyDescent="0.3">
      <c r="R2510">
        <f t="shared" si="128"/>
        <v>0</v>
      </c>
      <c r="S2510">
        <f t="shared" si="129"/>
        <v>0</v>
      </c>
      <c r="T2510" s="53" t="str">
        <f t="shared" si="127"/>
        <v/>
      </c>
      <c r="U2510" s="53" t="str">
        <f t="shared" si="127"/>
        <v/>
      </c>
      <c r="V2510" s="53" t="str">
        <f t="shared" si="127"/>
        <v/>
      </c>
      <c r="W2510" s="53" t="str">
        <f t="shared" si="127"/>
        <v/>
      </c>
      <c r="X2510" s="53" t="str">
        <f t="shared" si="127"/>
        <v/>
      </c>
    </row>
    <row r="2511" spans="18:24" hidden="1" x14ac:dyDescent="0.3">
      <c r="R2511">
        <f t="shared" si="128"/>
        <v>0</v>
      </c>
      <c r="S2511">
        <f t="shared" si="129"/>
        <v>0</v>
      </c>
      <c r="T2511" s="53" t="str">
        <f t="shared" si="127"/>
        <v/>
      </c>
      <c r="U2511" s="53" t="str">
        <f t="shared" si="127"/>
        <v/>
      </c>
      <c r="V2511" s="53" t="str">
        <f t="shared" si="127"/>
        <v/>
      </c>
      <c r="W2511" s="53" t="str">
        <f t="shared" si="127"/>
        <v/>
      </c>
      <c r="X2511" s="53" t="str">
        <f t="shared" si="127"/>
        <v/>
      </c>
    </row>
    <row r="2512" spans="18:24" hidden="1" x14ac:dyDescent="0.3">
      <c r="R2512">
        <f t="shared" si="128"/>
        <v>0</v>
      </c>
      <c r="S2512">
        <f t="shared" si="129"/>
        <v>0</v>
      </c>
      <c r="T2512" s="53" t="str">
        <f t="shared" si="127"/>
        <v/>
      </c>
      <c r="U2512" s="53" t="str">
        <f t="shared" si="127"/>
        <v/>
      </c>
      <c r="V2512" s="53" t="str">
        <f t="shared" si="127"/>
        <v/>
      </c>
      <c r="W2512" s="53" t="str">
        <f t="shared" si="127"/>
        <v/>
      </c>
      <c r="X2512" s="53" t="str">
        <f t="shared" si="127"/>
        <v/>
      </c>
    </row>
    <row r="2513" spans="18:24" hidden="1" x14ac:dyDescent="0.3">
      <c r="R2513">
        <f t="shared" si="128"/>
        <v>0</v>
      </c>
      <c r="S2513">
        <f t="shared" si="129"/>
        <v>0</v>
      </c>
      <c r="T2513" s="53" t="str">
        <f t="shared" si="127"/>
        <v/>
      </c>
      <c r="U2513" s="53" t="str">
        <f t="shared" si="127"/>
        <v/>
      </c>
      <c r="V2513" s="53" t="str">
        <f t="shared" si="127"/>
        <v/>
      </c>
      <c r="W2513" s="53" t="str">
        <f t="shared" si="127"/>
        <v/>
      </c>
      <c r="X2513" s="53" t="str">
        <f t="shared" si="127"/>
        <v/>
      </c>
    </row>
    <row r="2514" spans="18:24" hidden="1" x14ac:dyDescent="0.3">
      <c r="R2514">
        <f t="shared" si="128"/>
        <v>0</v>
      </c>
      <c r="S2514">
        <f t="shared" si="129"/>
        <v>0</v>
      </c>
      <c r="T2514" s="53" t="str">
        <f t="shared" si="127"/>
        <v/>
      </c>
      <c r="U2514" s="53" t="str">
        <f t="shared" si="127"/>
        <v/>
      </c>
      <c r="V2514" s="53" t="str">
        <f t="shared" si="127"/>
        <v/>
      </c>
      <c r="W2514" s="53" t="str">
        <f t="shared" si="127"/>
        <v/>
      </c>
      <c r="X2514" s="53" t="str">
        <f t="shared" si="127"/>
        <v/>
      </c>
    </row>
    <row r="2515" spans="18:24" hidden="1" x14ac:dyDescent="0.3">
      <c r="R2515">
        <f t="shared" si="128"/>
        <v>0</v>
      </c>
      <c r="S2515">
        <f t="shared" si="129"/>
        <v>0</v>
      </c>
      <c r="T2515" s="53" t="str">
        <f t="shared" si="127"/>
        <v/>
      </c>
      <c r="U2515" s="53" t="str">
        <f t="shared" si="127"/>
        <v/>
      </c>
      <c r="V2515" s="53" t="str">
        <f t="shared" si="127"/>
        <v/>
      </c>
      <c r="W2515" s="53" t="str">
        <f t="shared" si="127"/>
        <v/>
      </c>
      <c r="X2515" s="53" t="str">
        <f t="shared" si="127"/>
        <v/>
      </c>
    </row>
    <row r="2516" spans="18:24" hidden="1" x14ac:dyDescent="0.3">
      <c r="R2516">
        <f t="shared" si="128"/>
        <v>0</v>
      </c>
      <c r="S2516">
        <f t="shared" si="129"/>
        <v>0</v>
      </c>
      <c r="T2516" s="53" t="str">
        <f t="shared" si="127"/>
        <v/>
      </c>
      <c r="U2516" s="53" t="str">
        <f t="shared" si="127"/>
        <v/>
      </c>
      <c r="V2516" s="53" t="str">
        <f t="shared" si="127"/>
        <v/>
      </c>
      <c r="W2516" s="53" t="str">
        <f t="shared" si="127"/>
        <v/>
      </c>
      <c r="X2516" s="53" t="str">
        <f t="shared" si="127"/>
        <v/>
      </c>
    </row>
    <row r="2517" spans="18:24" hidden="1" x14ac:dyDescent="0.3">
      <c r="R2517">
        <f t="shared" si="128"/>
        <v>0</v>
      </c>
      <c r="S2517">
        <f t="shared" si="129"/>
        <v>0</v>
      </c>
      <c r="T2517" s="53" t="str">
        <f t="shared" si="127"/>
        <v/>
      </c>
      <c r="U2517" s="53" t="str">
        <f t="shared" si="127"/>
        <v/>
      </c>
      <c r="V2517" s="53" t="str">
        <f t="shared" si="127"/>
        <v/>
      </c>
      <c r="W2517" s="53" t="str">
        <f t="shared" si="127"/>
        <v/>
      </c>
      <c r="X2517" s="53" t="str">
        <f t="shared" si="127"/>
        <v/>
      </c>
    </row>
    <row r="2518" spans="18:24" hidden="1" x14ac:dyDescent="0.3">
      <c r="R2518">
        <f t="shared" si="128"/>
        <v>0</v>
      </c>
      <c r="S2518">
        <f t="shared" si="129"/>
        <v>0</v>
      </c>
      <c r="T2518" s="53" t="str">
        <f t="shared" ref="T2518:X2568" si="130">IF(OR(COUNTIF($D2518,"*"&amp;T$5&amp;"*")&gt;0,$D2518="GRUPO TEPSA"),T$5,"")</f>
        <v/>
      </c>
      <c r="U2518" s="53" t="str">
        <f t="shared" si="130"/>
        <v/>
      </c>
      <c r="V2518" s="53" t="str">
        <f t="shared" si="130"/>
        <v/>
      </c>
      <c r="W2518" s="53" t="str">
        <f t="shared" si="130"/>
        <v/>
      </c>
      <c r="X2518" s="53" t="str">
        <f t="shared" si="130"/>
        <v/>
      </c>
    </row>
    <row r="2519" spans="18:24" hidden="1" x14ac:dyDescent="0.3">
      <c r="R2519">
        <f t="shared" si="128"/>
        <v>0</v>
      </c>
      <c r="S2519">
        <f t="shared" si="129"/>
        <v>0</v>
      </c>
      <c r="T2519" s="53" t="str">
        <f t="shared" si="130"/>
        <v/>
      </c>
      <c r="U2519" s="53" t="str">
        <f t="shared" si="130"/>
        <v/>
      </c>
      <c r="V2519" s="53" t="str">
        <f t="shared" si="130"/>
        <v/>
      </c>
      <c r="W2519" s="53" t="str">
        <f t="shared" si="130"/>
        <v/>
      </c>
      <c r="X2519" s="53" t="str">
        <f t="shared" si="130"/>
        <v/>
      </c>
    </row>
    <row r="2520" spans="18:24" hidden="1" x14ac:dyDescent="0.3">
      <c r="R2520">
        <f t="shared" si="128"/>
        <v>0</v>
      </c>
      <c r="S2520">
        <f t="shared" si="129"/>
        <v>0</v>
      </c>
      <c r="T2520" s="53" t="str">
        <f t="shared" si="130"/>
        <v/>
      </c>
      <c r="U2520" s="53" t="str">
        <f t="shared" si="130"/>
        <v/>
      </c>
      <c r="V2520" s="53" t="str">
        <f t="shared" si="130"/>
        <v/>
      </c>
      <c r="W2520" s="53" t="str">
        <f t="shared" si="130"/>
        <v/>
      </c>
      <c r="X2520" s="53" t="str">
        <f t="shared" si="130"/>
        <v/>
      </c>
    </row>
    <row r="2521" spans="18:24" hidden="1" x14ac:dyDescent="0.3">
      <c r="R2521">
        <f t="shared" si="128"/>
        <v>0</v>
      </c>
      <c r="S2521">
        <f t="shared" si="129"/>
        <v>0</v>
      </c>
      <c r="T2521" s="53" t="str">
        <f t="shared" si="130"/>
        <v/>
      </c>
      <c r="U2521" s="53" t="str">
        <f t="shared" si="130"/>
        <v/>
      </c>
      <c r="V2521" s="53" t="str">
        <f t="shared" si="130"/>
        <v/>
      </c>
      <c r="W2521" s="53" t="str">
        <f t="shared" si="130"/>
        <v/>
      </c>
      <c r="X2521" s="53" t="str">
        <f t="shared" si="130"/>
        <v/>
      </c>
    </row>
    <row r="2522" spans="18:24" hidden="1" x14ac:dyDescent="0.3">
      <c r="R2522">
        <f t="shared" si="128"/>
        <v>0</v>
      </c>
      <c r="S2522">
        <f t="shared" si="129"/>
        <v>0</v>
      </c>
      <c r="T2522" s="53" t="str">
        <f t="shared" si="130"/>
        <v/>
      </c>
      <c r="U2522" s="53" t="str">
        <f t="shared" si="130"/>
        <v/>
      </c>
      <c r="V2522" s="53" t="str">
        <f t="shared" si="130"/>
        <v/>
      </c>
      <c r="W2522" s="53" t="str">
        <f t="shared" si="130"/>
        <v/>
      </c>
      <c r="X2522" s="53" t="str">
        <f t="shared" si="130"/>
        <v/>
      </c>
    </row>
    <row r="2523" spans="18:24" hidden="1" x14ac:dyDescent="0.3">
      <c r="R2523">
        <f t="shared" si="128"/>
        <v>0</v>
      </c>
      <c r="S2523">
        <f t="shared" si="129"/>
        <v>0</v>
      </c>
      <c r="T2523" s="53" t="str">
        <f t="shared" si="130"/>
        <v/>
      </c>
      <c r="U2523" s="53" t="str">
        <f t="shared" si="130"/>
        <v/>
      </c>
      <c r="V2523" s="53" t="str">
        <f t="shared" si="130"/>
        <v/>
      </c>
      <c r="W2523" s="53" t="str">
        <f t="shared" si="130"/>
        <v/>
      </c>
      <c r="X2523" s="53" t="str">
        <f t="shared" si="130"/>
        <v/>
      </c>
    </row>
    <row r="2524" spans="18:24" hidden="1" x14ac:dyDescent="0.3">
      <c r="R2524">
        <f t="shared" si="128"/>
        <v>0</v>
      </c>
      <c r="S2524">
        <f t="shared" si="129"/>
        <v>0</v>
      </c>
      <c r="T2524" s="53" t="str">
        <f t="shared" si="130"/>
        <v/>
      </c>
      <c r="U2524" s="53" t="str">
        <f t="shared" si="130"/>
        <v/>
      </c>
      <c r="V2524" s="53" t="str">
        <f t="shared" si="130"/>
        <v/>
      </c>
      <c r="W2524" s="53" t="str">
        <f t="shared" si="130"/>
        <v/>
      </c>
      <c r="X2524" s="53" t="str">
        <f t="shared" si="130"/>
        <v/>
      </c>
    </row>
    <row r="2525" spans="18:24" hidden="1" x14ac:dyDescent="0.3">
      <c r="R2525">
        <f t="shared" si="128"/>
        <v>0</v>
      </c>
      <c r="S2525">
        <f t="shared" si="129"/>
        <v>0</v>
      </c>
      <c r="T2525" s="53" t="str">
        <f t="shared" si="130"/>
        <v/>
      </c>
      <c r="U2525" s="53" t="str">
        <f t="shared" si="130"/>
        <v/>
      </c>
      <c r="V2525" s="53" t="str">
        <f t="shared" si="130"/>
        <v/>
      </c>
      <c r="W2525" s="53" t="str">
        <f t="shared" si="130"/>
        <v/>
      </c>
      <c r="X2525" s="53" t="str">
        <f t="shared" si="130"/>
        <v/>
      </c>
    </row>
    <row r="2526" spans="18:24" hidden="1" x14ac:dyDescent="0.3">
      <c r="R2526">
        <f t="shared" si="128"/>
        <v>0</v>
      </c>
      <c r="S2526">
        <f t="shared" si="129"/>
        <v>0</v>
      </c>
      <c r="T2526" s="53" t="str">
        <f t="shared" si="130"/>
        <v/>
      </c>
      <c r="U2526" s="53" t="str">
        <f t="shared" si="130"/>
        <v/>
      </c>
      <c r="V2526" s="53" t="str">
        <f t="shared" si="130"/>
        <v/>
      </c>
      <c r="W2526" s="53" t="str">
        <f t="shared" si="130"/>
        <v/>
      </c>
      <c r="X2526" s="53" t="str">
        <f t="shared" si="130"/>
        <v/>
      </c>
    </row>
    <row r="2527" spans="18:24" hidden="1" x14ac:dyDescent="0.3">
      <c r="R2527">
        <f t="shared" si="128"/>
        <v>0</v>
      </c>
      <c r="S2527">
        <f t="shared" si="129"/>
        <v>0</v>
      </c>
      <c r="T2527" s="53" t="str">
        <f t="shared" si="130"/>
        <v/>
      </c>
      <c r="U2527" s="53" t="str">
        <f t="shared" si="130"/>
        <v/>
      </c>
      <c r="V2527" s="53" t="str">
        <f t="shared" si="130"/>
        <v/>
      </c>
      <c r="W2527" s="53" t="str">
        <f t="shared" si="130"/>
        <v/>
      </c>
      <c r="X2527" s="53" t="str">
        <f t="shared" si="130"/>
        <v/>
      </c>
    </row>
    <row r="2528" spans="18:24" hidden="1" x14ac:dyDescent="0.3">
      <c r="R2528">
        <f t="shared" si="128"/>
        <v>0</v>
      </c>
      <c r="S2528">
        <f t="shared" si="129"/>
        <v>0</v>
      </c>
      <c r="T2528" s="53" t="str">
        <f t="shared" si="130"/>
        <v/>
      </c>
      <c r="U2528" s="53" t="str">
        <f t="shared" si="130"/>
        <v/>
      </c>
      <c r="V2528" s="53" t="str">
        <f t="shared" si="130"/>
        <v/>
      </c>
      <c r="W2528" s="53" t="str">
        <f t="shared" si="130"/>
        <v/>
      </c>
      <c r="X2528" s="53" t="str">
        <f t="shared" si="130"/>
        <v/>
      </c>
    </row>
    <row r="2529" spans="18:24" hidden="1" x14ac:dyDescent="0.3">
      <c r="R2529">
        <f t="shared" si="128"/>
        <v>0</v>
      </c>
      <c r="S2529">
        <f t="shared" si="129"/>
        <v>0</v>
      </c>
      <c r="T2529" s="53" t="str">
        <f t="shared" si="130"/>
        <v/>
      </c>
      <c r="U2529" s="53" t="str">
        <f t="shared" si="130"/>
        <v/>
      </c>
      <c r="V2529" s="53" t="str">
        <f t="shared" si="130"/>
        <v/>
      </c>
      <c r="W2529" s="53" t="str">
        <f t="shared" si="130"/>
        <v/>
      </c>
      <c r="X2529" s="53" t="str">
        <f t="shared" si="130"/>
        <v/>
      </c>
    </row>
    <row r="2530" spans="18:24" hidden="1" x14ac:dyDescent="0.3">
      <c r="R2530">
        <f t="shared" si="128"/>
        <v>0</v>
      </c>
      <c r="S2530">
        <f t="shared" si="129"/>
        <v>0</v>
      </c>
      <c r="T2530" s="53" t="str">
        <f t="shared" si="130"/>
        <v/>
      </c>
      <c r="U2530" s="53" t="str">
        <f t="shared" si="130"/>
        <v/>
      </c>
      <c r="V2530" s="53" t="str">
        <f t="shared" si="130"/>
        <v/>
      </c>
      <c r="W2530" s="53" t="str">
        <f t="shared" si="130"/>
        <v/>
      </c>
      <c r="X2530" s="53" t="str">
        <f t="shared" si="130"/>
        <v/>
      </c>
    </row>
    <row r="2531" spans="18:24" hidden="1" x14ac:dyDescent="0.3">
      <c r="R2531">
        <f t="shared" si="128"/>
        <v>0</v>
      </c>
      <c r="S2531">
        <f t="shared" si="129"/>
        <v>0</v>
      </c>
      <c r="T2531" s="53" t="str">
        <f t="shared" si="130"/>
        <v/>
      </c>
      <c r="U2531" s="53" t="str">
        <f t="shared" si="130"/>
        <v/>
      </c>
      <c r="V2531" s="53" t="str">
        <f t="shared" si="130"/>
        <v/>
      </c>
      <c r="W2531" s="53" t="str">
        <f t="shared" si="130"/>
        <v/>
      </c>
      <c r="X2531" s="53" t="str">
        <f t="shared" si="130"/>
        <v/>
      </c>
    </row>
    <row r="2532" spans="18:24" hidden="1" x14ac:dyDescent="0.3">
      <c r="R2532">
        <f t="shared" si="128"/>
        <v>0</v>
      </c>
      <c r="S2532">
        <f t="shared" si="129"/>
        <v>0</v>
      </c>
      <c r="T2532" s="53" t="str">
        <f t="shared" si="130"/>
        <v/>
      </c>
      <c r="U2532" s="53" t="str">
        <f t="shared" si="130"/>
        <v/>
      </c>
      <c r="V2532" s="53" t="str">
        <f t="shared" si="130"/>
        <v/>
      </c>
      <c r="W2532" s="53" t="str">
        <f t="shared" si="130"/>
        <v/>
      </c>
      <c r="X2532" s="53" t="str">
        <f t="shared" si="130"/>
        <v/>
      </c>
    </row>
    <row r="2533" spans="18:24" hidden="1" x14ac:dyDescent="0.3">
      <c r="R2533">
        <f t="shared" si="128"/>
        <v>0</v>
      </c>
      <c r="S2533">
        <f t="shared" si="129"/>
        <v>0</v>
      </c>
      <c r="T2533" s="53" t="str">
        <f t="shared" si="130"/>
        <v/>
      </c>
      <c r="U2533" s="53" t="str">
        <f t="shared" si="130"/>
        <v/>
      </c>
      <c r="V2533" s="53" t="str">
        <f t="shared" si="130"/>
        <v/>
      </c>
      <c r="W2533" s="53" t="str">
        <f t="shared" si="130"/>
        <v/>
      </c>
      <c r="X2533" s="53" t="str">
        <f t="shared" si="130"/>
        <v/>
      </c>
    </row>
    <row r="2534" spans="18:24" hidden="1" x14ac:dyDescent="0.3">
      <c r="R2534">
        <f t="shared" si="128"/>
        <v>0</v>
      </c>
      <c r="S2534">
        <f t="shared" si="129"/>
        <v>0</v>
      </c>
      <c r="T2534" s="53" t="str">
        <f t="shared" si="130"/>
        <v/>
      </c>
      <c r="U2534" s="53" t="str">
        <f t="shared" si="130"/>
        <v/>
      </c>
      <c r="V2534" s="53" t="str">
        <f t="shared" si="130"/>
        <v/>
      </c>
      <c r="W2534" s="53" t="str">
        <f t="shared" si="130"/>
        <v/>
      </c>
      <c r="X2534" s="53" t="str">
        <f t="shared" si="130"/>
        <v/>
      </c>
    </row>
    <row r="2535" spans="18:24" hidden="1" x14ac:dyDescent="0.3">
      <c r="R2535">
        <f t="shared" si="128"/>
        <v>0</v>
      </c>
      <c r="S2535">
        <f t="shared" si="129"/>
        <v>0</v>
      </c>
      <c r="T2535" s="53" t="str">
        <f t="shared" si="130"/>
        <v/>
      </c>
      <c r="U2535" s="53" t="str">
        <f t="shared" si="130"/>
        <v/>
      </c>
      <c r="V2535" s="53" t="str">
        <f t="shared" si="130"/>
        <v/>
      </c>
      <c r="W2535" s="53" t="str">
        <f t="shared" si="130"/>
        <v/>
      </c>
      <c r="X2535" s="53" t="str">
        <f t="shared" si="130"/>
        <v/>
      </c>
    </row>
    <row r="2536" spans="18:24" hidden="1" x14ac:dyDescent="0.3">
      <c r="R2536">
        <f t="shared" si="128"/>
        <v>0</v>
      </c>
      <c r="S2536">
        <f t="shared" si="129"/>
        <v>0</v>
      </c>
      <c r="T2536" s="53" t="str">
        <f t="shared" si="130"/>
        <v/>
      </c>
      <c r="U2536" s="53" t="str">
        <f t="shared" si="130"/>
        <v/>
      </c>
      <c r="V2536" s="53" t="str">
        <f t="shared" si="130"/>
        <v/>
      </c>
      <c r="W2536" s="53" t="str">
        <f t="shared" si="130"/>
        <v/>
      </c>
      <c r="X2536" s="53" t="str">
        <f t="shared" si="130"/>
        <v/>
      </c>
    </row>
    <row r="2537" spans="18:24" hidden="1" x14ac:dyDescent="0.3">
      <c r="R2537">
        <f t="shared" si="128"/>
        <v>0</v>
      </c>
      <c r="S2537">
        <f t="shared" si="129"/>
        <v>0</v>
      </c>
      <c r="T2537" s="53" t="str">
        <f t="shared" si="130"/>
        <v/>
      </c>
      <c r="U2537" s="53" t="str">
        <f t="shared" si="130"/>
        <v/>
      </c>
      <c r="V2537" s="53" t="str">
        <f t="shared" si="130"/>
        <v/>
      </c>
      <c r="W2537" s="53" t="str">
        <f t="shared" si="130"/>
        <v/>
      </c>
      <c r="X2537" s="53" t="str">
        <f t="shared" si="130"/>
        <v/>
      </c>
    </row>
    <row r="2538" spans="18:24" hidden="1" x14ac:dyDescent="0.3">
      <c r="R2538">
        <f t="shared" si="128"/>
        <v>0</v>
      </c>
      <c r="S2538">
        <f t="shared" si="129"/>
        <v>0</v>
      </c>
      <c r="T2538" s="53" t="str">
        <f t="shared" si="130"/>
        <v/>
      </c>
      <c r="U2538" s="53" t="str">
        <f t="shared" si="130"/>
        <v/>
      </c>
      <c r="V2538" s="53" t="str">
        <f t="shared" si="130"/>
        <v/>
      </c>
      <c r="W2538" s="53" t="str">
        <f t="shared" si="130"/>
        <v/>
      </c>
      <c r="X2538" s="53" t="str">
        <f t="shared" si="130"/>
        <v/>
      </c>
    </row>
    <row r="2539" spans="18:24" hidden="1" x14ac:dyDescent="0.3">
      <c r="R2539">
        <f t="shared" si="128"/>
        <v>0</v>
      </c>
      <c r="S2539">
        <f t="shared" si="129"/>
        <v>0</v>
      </c>
      <c r="T2539" s="53" t="str">
        <f t="shared" si="130"/>
        <v/>
      </c>
      <c r="U2539" s="53" t="str">
        <f t="shared" si="130"/>
        <v/>
      </c>
      <c r="V2539" s="53" t="str">
        <f t="shared" si="130"/>
        <v/>
      </c>
      <c r="W2539" s="53" t="str">
        <f t="shared" si="130"/>
        <v/>
      </c>
      <c r="X2539" s="53" t="str">
        <f t="shared" si="130"/>
        <v/>
      </c>
    </row>
    <row r="2540" spans="18:24" hidden="1" x14ac:dyDescent="0.3">
      <c r="R2540">
        <f t="shared" si="128"/>
        <v>0</v>
      </c>
      <c r="S2540">
        <f t="shared" si="129"/>
        <v>0</v>
      </c>
      <c r="T2540" s="53" t="str">
        <f t="shared" si="130"/>
        <v/>
      </c>
      <c r="U2540" s="53" t="str">
        <f t="shared" si="130"/>
        <v/>
      </c>
      <c r="V2540" s="53" t="str">
        <f t="shared" si="130"/>
        <v/>
      </c>
      <c r="W2540" s="53" t="str">
        <f t="shared" si="130"/>
        <v/>
      </c>
      <c r="X2540" s="53" t="str">
        <f t="shared" si="130"/>
        <v/>
      </c>
    </row>
    <row r="2541" spans="18:24" hidden="1" x14ac:dyDescent="0.3">
      <c r="R2541">
        <f t="shared" si="128"/>
        <v>0</v>
      </c>
      <c r="S2541">
        <f t="shared" si="129"/>
        <v>0</v>
      </c>
      <c r="T2541" s="53" t="str">
        <f t="shared" si="130"/>
        <v/>
      </c>
      <c r="U2541" s="53" t="str">
        <f t="shared" si="130"/>
        <v/>
      </c>
      <c r="V2541" s="53" t="str">
        <f t="shared" si="130"/>
        <v/>
      </c>
      <c r="W2541" s="53" t="str">
        <f t="shared" si="130"/>
        <v/>
      </c>
      <c r="X2541" s="53" t="str">
        <f t="shared" si="130"/>
        <v/>
      </c>
    </row>
    <row r="2542" spans="18:24" hidden="1" x14ac:dyDescent="0.3">
      <c r="R2542">
        <f t="shared" si="128"/>
        <v>0</v>
      </c>
      <c r="S2542">
        <f t="shared" si="129"/>
        <v>0</v>
      </c>
      <c r="T2542" s="53" t="str">
        <f t="shared" si="130"/>
        <v/>
      </c>
      <c r="U2542" s="53" t="str">
        <f t="shared" si="130"/>
        <v/>
      </c>
      <c r="V2542" s="53" t="str">
        <f t="shared" si="130"/>
        <v/>
      </c>
      <c r="W2542" s="53" t="str">
        <f t="shared" si="130"/>
        <v/>
      </c>
      <c r="X2542" s="53" t="str">
        <f t="shared" si="130"/>
        <v/>
      </c>
    </row>
    <row r="2543" spans="18:24" hidden="1" x14ac:dyDescent="0.3">
      <c r="R2543">
        <f t="shared" si="128"/>
        <v>0</v>
      </c>
      <c r="S2543">
        <f t="shared" si="129"/>
        <v>0</v>
      </c>
      <c r="T2543" s="53" t="str">
        <f t="shared" si="130"/>
        <v/>
      </c>
      <c r="U2543" s="53" t="str">
        <f t="shared" si="130"/>
        <v/>
      </c>
      <c r="V2543" s="53" t="str">
        <f t="shared" si="130"/>
        <v/>
      </c>
      <c r="W2543" s="53" t="str">
        <f t="shared" si="130"/>
        <v/>
      </c>
      <c r="X2543" s="53" t="str">
        <f t="shared" si="130"/>
        <v/>
      </c>
    </row>
    <row r="2544" spans="18:24" hidden="1" x14ac:dyDescent="0.3">
      <c r="R2544">
        <f t="shared" si="128"/>
        <v>0</v>
      </c>
      <c r="S2544">
        <f t="shared" si="129"/>
        <v>0</v>
      </c>
      <c r="T2544" s="53" t="str">
        <f t="shared" si="130"/>
        <v/>
      </c>
      <c r="U2544" s="53" t="str">
        <f t="shared" si="130"/>
        <v/>
      </c>
      <c r="V2544" s="53" t="str">
        <f t="shared" si="130"/>
        <v/>
      </c>
      <c r="W2544" s="53" t="str">
        <f t="shared" si="130"/>
        <v/>
      </c>
      <c r="X2544" s="53" t="str">
        <f t="shared" si="130"/>
        <v/>
      </c>
    </row>
    <row r="2545" spans="18:24" hidden="1" x14ac:dyDescent="0.3">
      <c r="R2545">
        <f t="shared" si="128"/>
        <v>0</v>
      </c>
      <c r="S2545">
        <f t="shared" si="129"/>
        <v>0</v>
      </c>
      <c r="T2545" s="53" t="str">
        <f t="shared" si="130"/>
        <v/>
      </c>
      <c r="U2545" s="53" t="str">
        <f t="shared" si="130"/>
        <v/>
      </c>
      <c r="V2545" s="53" t="str">
        <f t="shared" si="130"/>
        <v/>
      </c>
      <c r="W2545" s="53" t="str">
        <f t="shared" si="130"/>
        <v/>
      </c>
      <c r="X2545" s="53" t="str">
        <f t="shared" si="130"/>
        <v/>
      </c>
    </row>
    <row r="2546" spans="18:24" hidden="1" x14ac:dyDescent="0.3">
      <c r="R2546">
        <f t="shared" si="128"/>
        <v>0</v>
      </c>
      <c r="S2546">
        <f t="shared" si="129"/>
        <v>0</v>
      </c>
      <c r="T2546" s="53" t="str">
        <f t="shared" si="130"/>
        <v/>
      </c>
      <c r="U2546" s="53" t="str">
        <f t="shared" si="130"/>
        <v/>
      </c>
      <c r="V2546" s="53" t="str">
        <f t="shared" si="130"/>
        <v/>
      </c>
      <c r="W2546" s="53" t="str">
        <f t="shared" si="130"/>
        <v/>
      </c>
      <c r="X2546" s="53" t="str">
        <f t="shared" si="130"/>
        <v/>
      </c>
    </row>
    <row r="2547" spans="18:24" hidden="1" x14ac:dyDescent="0.3">
      <c r="R2547">
        <f t="shared" si="128"/>
        <v>0</v>
      </c>
      <c r="S2547">
        <f t="shared" si="129"/>
        <v>0</v>
      </c>
      <c r="T2547" s="53" t="str">
        <f t="shared" si="130"/>
        <v/>
      </c>
      <c r="U2547" s="53" t="str">
        <f t="shared" si="130"/>
        <v/>
      </c>
      <c r="V2547" s="53" t="str">
        <f t="shared" si="130"/>
        <v/>
      </c>
      <c r="W2547" s="53" t="str">
        <f t="shared" si="130"/>
        <v/>
      </c>
      <c r="X2547" s="53" t="str">
        <f t="shared" si="130"/>
        <v/>
      </c>
    </row>
    <row r="2548" spans="18:24" hidden="1" x14ac:dyDescent="0.3">
      <c r="R2548">
        <f t="shared" si="128"/>
        <v>0</v>
      </c>
      <c r="S2548">
        <f t="shared" si="129"/>
        <v>0</v>
      </c>
      <c r="T2548" s="53" t="str">
        <f t="shared" si="130"/>
        <v/>
      </c>
      <c r="U2548" s="53" t="str">
        <f t="shared" si="130"/>
        <v/>
      </c>
      <c r="V2548" s="53" t="str">
        <f t="shared" si="130"/>
        <v/>
      </c>
      <c r="W2548" s="53" t="str">
        <f t="shared" si="130"/>
        <v/>
      </c>
      <c r="X2548" s="53" t="str">
        <f t="shared" si="130"/>
        <v/>
      </c>
    </row>
    <row r="2549" spans="18:24" hidden="1" x14ac:dyDescent="0.3">
      <c r="R2549">
        <f t="shared" si="128"/>
        <v>0</v>
      </c>
      <c r="S2549">
        <f t="shared" si="129"/>
        <v>0</v>
      </c>
      <c r="T2549" s="53" t="str">
        <f t="shared" si="130"/>
        <v/>
      </c>
      <c r="U2549" s="53" t="str">
        <f t="shared" si="130"/>
        <v/>
      </c>
      <c r="V2549" s="53" t="str">
        <f t="shared" si="130"/>
        <v/>
      </c>
      <c r="W2549" s="53" t="str">
        <f t="shared" si="130"/>
        <v/>
      </c>
      <c r="X2549" s="53" t="str">
        <f t="shared" si="130"/>
        <v/>
      </c>
    </row>
    <row r="2550" spans="18:24" hidden="1" x14ac:dyDescent="0.3">
      <c r="R2550">
        <f t="shared" si="128"/>
        <v>0</v>
      </c>
      <c r="S2550">
        <f t="shared" si="129"/>
        <v>0</v>
      </c>
      <c r="T2550" s="53" t="str">
        <f t="shared" si="130"/>
        <v/>
      </c>
      <c r="U2550" s="53" t="str">
        <f t="shared" si="130"/>
        <v/>
      </c>
      <c r="V2550" s="53" t="str">
        <f t="shared" si="130"/>
        <v/>
      </c>
      <c r="W2550" s="53" t="str">
        <f t="shared" si="130"/>
        <v/>
      </c>
      <c r="X2550" s="53" t="str">
        <f t="shared" si="130"/>
        <v/>
      </c>
    </row>
    <row r="2551" spans="18:24" hidden="1" x14ac:dyDescent="0.3">
      <c r="R2551">
        <f t="shared" si="128"/>
        <v>0</v>
      </c>
      <c r="S2551">
        <f t="shared" si="129"/>
        <v>0</v>
      </c>
      <c r="T2551" s="53" t="str">
        <f t="shared" si="130"/>
        <v/>
      </c>
      <c r="U2551" s="53" t="str">
        <f t="shared" si="130"/>
        <v/>
      </c>
      <c r="V2551" s="53" t="str">
        <f t="shared" si="130"/>
        <v/>
      </c>
      <c r="W2551" s="53" t="str">
        <f t="shared" si="130"/>
        <v/>
      </c>
      <c r="X2551" s="53" t="str">
        <f t="shared" si="130"/>
        <v/>
      </c>
    </row>
    <row r="2552" spans="18:24" hidden="1" x14ac:dyDescent="0.3">
      <c r="R2552">
        <f t="shared" si="128"/>
        <v>0</v>
      </c>
      <c r="S2552">
        <f t="shared" si="129"/>
        <v>0</v>
      </c>
      <c r="T2552" s="53" t="str">
        <f t="shared" si="130"/>
        <v/>
      </c>
      <c r="U2552" s="53" t="str">
        <f t="shared" si="130"/>
        <v/>
      </c>
      <c r="V2552" s="53" t="str">
        <f t="shared" si="130"/>
        <v/>
      </c>
      <c r="W2552" s="53" t="str">
        <f t="shared" si="130"/>
        <v/>
      </c>
      <c r="X2552" s="53" t="str">
        <f t="shared" si="130"/>
        <v/>
      </c>
    </row>
    <row r="2553" spans="18:24" hidden="1" x14ac:dyDescent="0.3">
      <c r="R2553">
        <f t="shared" si="128"/>
        <v>0</v>
      </c>
      <c r="S2553">
        <f t="shared" si="129"/>
        <v>0</v>
      </c>
      <c r="T2553" s="53" t="str">
        <f t="shared" si="130"/>
        <v/>
      </c>
      <c r="U2553" s="53" t="str">
        <f t="shared" si="130"/>
        <v/>
      </c>
      <c r="V2553" s="53" t="str">
        <f t="shared" si="130"/>
        <v/>
      </c>
      <c r="W2553" s="53" t="str">
        <f t="shared" si="130"/>
        <v/>
      </c>
      <c r="X2553" s="53" t="str">
        <f t="shared" si="130"/>
        <v/>
      </c>
    </row>
    <row r="2554" spans="18:24" hidden="1" x14ac:dyDescent="0.3">
      <c r="R2554">
        <f t="shared" si="128"/>
        <v>0</v>
      </c>
      <c r="S2554">
        <f t="shared" si="129"/>
        <v>0</v>
      </c>
      <c r="T2554" s="53" t="str">
        <f t="shared" si="130"/>
        <v/>
      </c>
      <c r="U2554" s="53" t="str">
        <f t="shared" si="130"/>
        <v/>
      </c>
      <c r="V2554" s="53" t="str">
        <f t="shared" si="130"/>
        <v/>
      </c>
      <c r="W2554" s="53" t="str">
        <f t="shared" si="130"/>
        <v/>
      </c>
      <c r="X2554" s="53" t="str">
        <f t="shared" si="130"/>
        <v/>
      </c>
    </row>
    <row r="2555" spans="18:24" hidden="1" x14ac:dyDescent="0.3">
      <c r="R2555">
        <f t="shared" si="128"/>
        <v>0</v>
      </c>
      <c r="S2555">
        <f t="shared" si="129"/>
        <v>0</v>
      </c>
      <c r="T2555" s="53" t="str">
        <f t="shared" si="130"/>
        <v/>
      </c>
      <c r="U2555" s="53" t="str">
        <f t="shared" si="130"/>
        <v/>
      </c>
      <c r="V2555" s="53" t="str">
        <f t="shared" si="130"/>
        <v/>
      </c>
      <c r="W2555" s="53" t="str">
        <f t="shared" si="130"/>
        <v/>
      </c>
      <c r="X2555" s="53" t="str">
        <f t="shared" si="130"/>
        <v/>
      </c>
    </row>
    <row r="2556" spans="18:24" hidden="1" x14ac:dyDescent="0.3">
      <c r="R2556">
        <f t="shared" si="128"/>
        <v>0</v>
      </c>
      <c r="S2556">
        <f t="shared" si="129"/>
        <v>0</v>
      </c>
      <c r="T2556" s="53" t="str">
        <f t="shared" si="130"/>
        <v/>
      </c>
      <c r="U2556" s="53" t="str">
        <f t="shared" si="130"/>
        <v/>
      </c>
      <c r="V2556" s="53" t="str">
        <f t="shared" si="130"/>
        <v/>
      </c>
      <c r="W2556" s="53" t="str">
        <f t="shared" si="130"/>
        <v/>
      </c>
      <c r="X2556" s="53" t="str">
        <f t="shared" si="130"/>
        <v/>
      </c>
    </row>
    <row r="2557" spans="18:24" hidden="1" x14ac:dyDescent="0.3">
      <c r="R2557">
        <f t="shared" si="128"/>
        <v>0</v>
      </c>
      <c r="S2557">
        <f t="shared" si="129"/>
        <v>0</v>
      </c>
      <c r="T2557" s="53" t="str">
        <f t="shared" si="130"/>
        <v/>
      </c>
      <c r="U2557" s="53" t="str">
        <f t="shared" si="130"/>
        <v/>
      </c>
      <c r="V2557" s="53" t="str">
        <f t="shared" si="130"/>
        <v/>
      </c>
      <c r="W2557" s="53" t="str">
        <f t="shared" si="130"/>
        <v/>
      </c>
      <c r="X2557" s="53" t="str">
        <f t="shared" si="130"/>
        <v/>
      </c>
    </row>
    <row r="2558" spans="18:24" hidden="1" x14ac:dyDescent="0.3">
      <c r="R2558">
        <f t="shared" si="128"/>
        <v>0</v>
      </c>
      <c r="S2558">
        <f t="shared" si="129"/>
        <v>0</v>
      </c>
      <c r="T2558" s="53" t="str">
        <f t="shared" si="130"/>
        <v/>
      </c>
      <c r="U2558" s="53" t="str">
        <f t="shared" si="130"/>
        <v/>
      </c>
      <c r="V2558" s="53" t="str">
        <f t="shared" si="130"/>
        <v/>
      </c>
      <c r="W2558" s="53" t="str">
        <f t="shared" si="130"/>
        <v/>
      </c>
      <c r="X2558" s="53" t="str">
        <f t="shared" si="130"/>
        <v/>
      </c>
    </row>
    <row r="2559" spans="18:24" hidden="1" x14ac:dyDescent="0.3">
      <c r="R2559">
        <f t="shared" si="128"/>
        <v>0</v>
      </c>
      <c r="S2559">
        <f t="shared" si="129"/>
        <v>0</v>
      </c>
      <c r="T2559" s="53" t="str">
        <f t="shared" si="130"/>
        <v/>
      </c>
      <c r="U2559" s="53" t="str">
        <f t="shared" si="130"/>
        <v/>
      </c>
      <c r="V2559" s="53" t="str">
        <f t="shared" si="130"/>
        <v/>
      </c>
      <c r="W2559" s="53" t="str">
        <f t="shared" si="130"/>
        <v/>
      </c>
      <c r="X2559" s="53" t="str">
        <f t="shared" si="130"/>
        <v/>
      </c>
    </row>
    <row r="2560" spans="18:24" hidden="1" x14ac:dyDescent="0.3">
      <c r="R2560">
        <f t="shared" si="128"/>
        <v>0</v>
      </c>
      <c r="S2560">
        <f t="shared" si="129"/>
        <v>0</v>
      </c>
      <c r="T2560" s="53" t="str">
        <f t="shared" si="130"/>
        <v/>
      </c>
      <c r="U2560" s="53" t="str">
        <f t="shared" si="130"/>
        <v/>
      </c>
      <c r="V2560" s="53" t="str">
        <f t="shared" si="130"/>
        <v/>
      </c>
      <c r="W2560" s="53" t="str">
        <f t="shared" si="130"/>
        <v/>
      </c>
      <c r="X2560" s="53" t="str">
        <f t="shared" si="130"/>
        <v/>
      </c>
    </row>
    <row r="2561" spans="18:24" hidden="1" x14ac:dyDescent="0.3">
      <c r="R2561">
        <f t="shared" si="128"/>
        <v>0</v>
      </c>
      <c r="S2561">
        <f t="shared" si="129"/>
        <v>0</v>
      </c>
      <c r="T2561" s="53" t="str">
        <f t="shared" si="130"/>
        <v/>
      </c>
      <c r="U2561" s="53" t="str">
        <f t="shared" si="130"/>
        <v/>
      </c>
      <c r="V2561" s="53" t="str">
        <f t="shared" si="130"/>
        <v/>
      </c>
      <c r="W2561" s="53" t="str">
        <f t="shared" si="130"/>
        <v/>
      </c>
      <c r="X2561" s="53" t="str">
        <f t="shared" si="130"/>
        <v/>
      </c>
    </row>
    <row r="2562" spans="18:24" hidden="1" x14ac:dyDescent="0.3">
      <c r="R2562">
        <f t="shared" si="128"/>
        <v>0</v>
      </c>
      <c r="S2562">
        <f t="shared" si="129"/>
        <v>0</v>
      </c>
      <c r="T2562" s="53" t="str">
        <f t="shared" si="130"/>
        <v/>
      </c>
      <c r="U2562" s="53" t="str">
        <f t="shared" si="130"/>
        <v/>
      </c>
      <c r="V2562" s="53" t="str">
        <f t="shared" si="130"/>
        <v/>
      </c>
      <c r="W2562" s="53" t="str">
        <f t="shared" si="130"/>
        <v/>
      </c>
      <c r="X2562" s="53" t="str">
        <f t="shared" si="130"/>
        <v/>
      </c>
    </row>
    <row r="2563" spans="18:24" hidden="1" x14ac:dyDescent="0.3">
      <c r="R2563">
        <f t="shared" si="128"/>
        <v>0</v>
      </c>
      <c r="S2563">
        <f t="shared" si="129"/>
        <v>0</v>
      </c>
      <c r="T2563" s="53" t="str">
        <f t="shared" si="130"/>
        <v/>
      </c>
      <c r="U2563" s="53" t="str">
        <f t="shared" si="130"/>
        <v/>
      </c>
      <c r="V2563" s="53" t="str">
        <f t="shared" si="130"/>
        <v/>
      </c>
      <c r="W2563" s="53" t="str">
        <f t="shared" si="130"/>
        <v/>
      </c>
      <c r="X2563" s="53" t="str">
        <f t="shared" si="130"/>
        <v/>
      </c>
    </row>
    <row r="2564" spans="18:24" hidden="1" x14ac:dyDescent="0.3">
      <c r="R2564">
        <f t="shared" si="128"/>
        <v>0</v>
      </c>
      <c r="S2564">
        <f t="shared" si="129"/>
        <v>0</v>
      </c>
      <c r="T2564" s="53" t="str">
        <f t="shared" si="130"/>
        <v/>
      </c>
      <c r="U2564" s="53" t="str">
        <f t="shared" si="130"/>
        <v/>
      </c>
      <c r="V2564" s="53" t="str">
        <f t="shared" si="130"/>
        <v/>
      </c>
      <c r="W2564" s="53" t="str">
        <f t="shared" si="130"/>
        <v/>
      </c>
      <c r="X2564" s="53" t="str">
        <f t="shared" si="130"/>
        <v/>
      </c>
    </row>
    <row r="2565" spans="18:24" hidden="1" x14ac:dyDescent="0.3">
      <c r="R2565">
        <f t="shared" si="128"/>
        <v>0</v>
      </c>
      <c r="S2565">
        <f t="shared" si="129"/>
        <v>0</v>
      </c>
      <c r="T2565" s="53" t="str">
        <f t="shared" si="130"/>
        <v/>
      </c>
      <c r="U2565" s="53" t="str">
        <f t="shared" si="130"/>
        <v/>
      </c>
      <c r="V2565" s="53" t="str">
        <f t="shared" si="130"/>
        <v/>
      </c>
      <c r="W2565" s="53" t="str">
        <f t="shared" si="130"/>
        <v/>
      </c>
      <c r="X2565" s="53" t="str">
        <f t="shared" si="130"/>
        <v/>
      </c>
    </row>
    <row r="2566" spans="18:24" hidden="1" x14ac:dyDescent="0.3">
      <c r="R2566">
        <f t="shared" si="128"/>
        <v>0</v>
      </c>
      <c r="S2566">
        <f t="shared" si="129"/>
        <v>0</v>
      </c>
      <c r="T2566" s="53" t="str">
        <f t="shared" si="130"/>
        <v/>
      </c>
      <c r="U2566" s="53" t="str">
        <f t="shared" si="130"/>
        <v/>
      </c>
      <c r="V2566" s="53" t="str">
        <f t="shared" si="130"/>
        <v/>
      </c>
      <c r="W2566" s="53" t="str">
        <f t="shared" si="130"/>
        <v/>
      </c>
      <c r="X2566" s="53" t="str">
        <f t="shared" si="130"/>
        <v/>
      </c>
    </row>
    <row r="2567" spans="18:24" hidden="1" x14ac:dyDescent="0.3">
      <c r="R2567">
        <f t="shared" ref="R2567:R2630" si="131">IF(OR(D2567="GRUPO TEPSA",D2567="TODAS"),P2567/5,P2567)</f>
        <v>0</v>
      </c>
      <c r="S2567">
        <f t="shared" si="129"/>
        <v>0</v>
      </c>
      <c r="T2567" s="53" t="str">
        <f t="shared" si="130"/>
        <v/>
      </c>
      <c r="U2567" s="53" t="str">
        <f t="shared" si="130"/>
        <v/>
      </c>
      <c r="V2567" s="53" t="str">
        <f t="shared" si="130"/>
        <v/>
      </c>
      <c r="W2567" s="53" t="str">
        <f t="shared" si="130"/>
        <v/>
      </c>
      <c r="X2567" s="53" t="str">
        <f t="shared" si="130"/>
        <v/>
      </c>
    </row>
    <row r="2568" spans="18:24" hidden="1" x14ac:dyDescent="0.3">
      <c r="R2568">
        <f t="shared" si="131"/>
        <v>0</v>
      </c>
      <c r="S2568">
        <f t="shared" si="129"/>
        <v>0</v>
      </c>
      <c r="T2568" s="53" t="str">
        <f t="shared" si="130"/>
        <v/>
      </c>
      <c r="U2568" s="53" t="str">
        <f t="shared" si="130"/>
        <v/>
      </c>
      <c r="V2568" s="53" t="str">
        <f t="shared" si="130"/>
        <v/>
      </c>
      <c r="W2568" s="53" t="str">
        <f t="shared" si="130"/>
        <v/>
      </c>
      <c r="X2568" s="53" t="str">
        <f t="shared" si="130"/>
        <v/>
      </c>
    </row>
    <row r="2569" spans="18:24" hidden="1" x14ac:dyDescent="0.3">
      <c r="R2569">
        <f t="shared" si="131"/>
        <v>0</v>
      </c>
      <c r="S2569">
        <f t="shared" si="129"/>
        <v>0</v>
      </c>
      <c r="T2569" s="53" t="str">
        <f t="shared" ref="T2569:X2619" si="132">IF(OR(COUNTIF($D2569,"*"&amp;T$5&amp;"*")&gt;0,$D2569="GRUPO TEPSA"),T$5,"")</f>
        <v/>
      </c>
      <c r="U2569" s="53" t="str">
        <f t="shared" si="132"/>
        <v/>
      </c>
      <c r="V2569" s="53" t="str">
        <f t="shared" si="132"/>
        <v/>
      </c>
      <c r="W2569" s="53" t="str">
        <f t="shared" si="132"/>
        <v/>
      </c>
      <c r="X2569" s="53" t="str">
        <f t="shared" si="132"/>
        <v/>
      </c>
    </row>
    <row r="2570" spans="18:24" hidden="1" x14ac:dyDescent="0.3">
      <c r="R2570">
        <f t="shared" si="131"/>
        <v>0</v>
      </c>
      <c r="S2570">
        <f t="shared" si="129"/>
        <v>0</v>
      </c>
      <c r="T2570" s="53" t="str">
        <f t="shared" si="132"/>
        <v/>
      </c>
      <c r="U2570" s="53" t="str">
        <f t="shared" si="132"/>
        <v/>
      </c>
      <c r="V2570" s="53" t="str">
        <f t="shared" si="132"/>
        <v/>
      </c>
      <c r="W2570" s="53" t="str">
        <f t="shared" si="132"/>
        <v/>
      </c>
      <c r="X2570" s="53" t="str">
        <f t="shared" si="132"/>
        <v/>
      </c>
    </row>
    <row r="2571" spans="18:24" hidden="1" x14ac:dyDescent="0.3">
      <c r="R2571">
        <f t="shared" si="131"/>
        <v>0</v>
      </c>
      <c r="S2571">
        <f t="shared" ref="S2571:S2634" si="133">IF(OR(D2571="GRUPO TEPSA",D2571="TODAS"),Q2571/5,Q2571)</f>
        <v>0</v>
      </c>
      <c r="T2571" s="53" t="str">
        <f t="shared" si="132"/>
        <v/>
      </c>
      <c r="U2571" s="53" t="str">
        <f t="shared" si="132"/>
        <v/>
      </c>
      <c r="V2571" s="53" t="str">
        <f t="shared" si="132"/>
        <v/>
      </c>
      <c r="W2571" s="53" t="str">
        <f t="shared" si="132"/>
        <v/>
      </c>
      <c r="X2571" s="53" t="str">
        <f t="shared" si="132"/>
        <v/>
      </c>
    </row>
    <row r="2572" spans="18:24" hidden="1" x14ac:dyDescent="0.3">
      <c r="R2572">
        <f t="shared" si="131"/>
        <v>0</v>
      </c>
      <c r="S2572">
        <f t="shared" si="133"/>
        <v>0</v>
      </c>
      <c r="T2572" s="53" t="str">
        <f t="shared" si="132"/>
        <v/>
      </c>
      <c r="U2572" s="53" t="str">
        <f t="shared" si="132"/>
        <v/>
      </c>
      <c r="V2572" s="53" t="str">
        <f t="shared" si="132"/>
        <v/>
      </c>
      <c r="W2572" s="53" t="str">
        <f t="shared" si="132"/>
        <v/>
      </c>
      <c r="X2572" s="53" t="str">
        <f t="shared" si="132"/>
        <v/>
      </c>
    </row>
    <row r="2573" spans="18:24" hidden="1" x14ac:dyDescent="0.3">
      <c r="R2573">
        <f t="shared" si="131"/>
        <v>0</v>
      </c>
      <c r="S2573">
        <f t="shared" si="133"/>
        <v>0</v>
      </c>
      <c r="T2573" s="53" t="str">
        <f t="shared" si="132"/>
        <v/>
      </c>
      <c r="U2573" s="53" t="str">
        <f t="shared" si="132"/>
        <v/>
      </c>
      <c r="V2573" s="53" t="str">
        <f t="shared" si="132"/>
        <v/>
      </c>
      <c r="W2573" s="53" t="str">
        <f t="shared" si="132"/>
        <v/>
      </c>
      <c r="X2573" s="53" t="str">
        <f t="shared" si="132"/>
        <v/>
      </c>
    </row>
    <row r="2574" spans="18:24" hidden="1" x14ac:dyDescent="0.3">
      <c r="R2574">
        <f t="shared" si="131"/>
        <v>0</v>
      </c>
      <c r="S2574">
        <f t="shared" si="133"/>
        <v>0</v>
      </c>
      <c r="T2574" s="53" t="str">
        <f t="shared" si="132"/>
        <v/>
      </c>
      <c r="U2574" s="53" t="str">
        <f t="shared" si="132"/>
        <v/>
      </c>
      <c r="V2574" s="53" t="str">
        <f t="shared" si="132"/>
        <v/>
      </c>
      <c r="W2574" s="53" t="str">
        <f t="shared" si="132"/>
        <v/>
      </c>
      <c r="X2574" s="53" t="str">
        <f t="shared" si="132"/>
        <v/>
      </c>
    </row>
    <row r="2575" spans="18:24" hidden="1" x14ac:dyDescent="0.3">
      <c r="R2575">
        <f t="shared" si="131"/>
        <v>0</v>
      </c>
      <c r="S2575">
        <f t="shared" si="133"/>
        <v>0</v>
      </c>
      <c r="T2575" s="53" t="str">
        <f t="shared" si="132"/>
        <v/>
      </c>
      <c r="U2575" s="53" t="str">
        <f t="shared" si="132"/>
        <v/>
      </c>
      <c r="V2575" s="53" t="str">
        <f t="shared" si="132"/>
        <v/>
      </c>
      <c r="W2575" s="53" t="str">
        <f t="shared" si="132"/>
        <v/>
      </c>
      <c r="X2575" s="53" t="str">
        <f t="shared" si="132"/>
        <v/>
      </c>
    </row>
    <row r="2576" spans="18:24" hidden="1" x14ac:dyDescent="0.3">
      <c r="R2576">
        <f t="shared" si="131"/>
        <v>0</v>
      </c>
      <c r="S2576">
        <f t="shared" si="133"/>
        <v>0</v>
      </c>
      <c r="T2576" s="53" t="str">
        <f t="shared" si="132"/>
        <v/>
      </c>
      <c r="U2576" s="53" t="str">
        <f t="shared" si="132"/>
        <v/>
      </c>
      <c r="V2576" s="53" t="str">
        <f t="shared" si="132"/>
        <v/>
      </c>
      <c r="W2576" s="53" t="str">
        <f t="shared" si="132"/>
        <v/>
      </c>
      <c r="X2576" s="53" t="str">
        <f t="shared" si="132"/>
        <v/>
      </c>
    </row>
    <row r="2577" spans="18:24" hidden="1" x14ac:dyDescent="0.3">
      <c r="R2577">
        <f t="shared" si="131"/>
        <v>0</v>
      </c>
      <c r="S2577">
        <f t="shared" si="133"/>
        <v>0</v>
      </c>
      <c r="T2577" s="53" t="str">
        <f t="shared" si="132"/>
        <v/>
      </c>
      <c r="U2577" s="53" t="str">
        <f t="shared" si="132"/>
        <v/>
      </c>
      <c r="V2577" s="53" t="str">
        <f t="shared" si="132"/>
        <v/>
      </c>
      <c r="W2577" s="53" t="str">
        <f t="shared" si="132"/>
        <v/>
      </c>
      <c r="X2577" s="53" t="str">
        <f t="shared" si="132"/>
        <v/>
      </c>
    </row>
    <row r="2578" spans="18:24" hidden="1" x14ac:dyDescent="0.3">
      <c r="R2578">
        <f t="shared" si="131"/>
        <v>0</v>
      </c>
      <c r="S2578">
        <f t="shared" si="133"/>
        <v>0</v>
      </c>
      <c r="T2578" s="53" t="str">
        <f t="shared" si="132"/>
        <v/>
      </c>
      <c r="U2578" s="53" t="str">
        <f t="shared" si="132"/>
        <v/>
      </c>
      <c r="V2578" s="53" t="str">
        <f t="shared" si="132"/>
        <v/>
      </c>
      <c r="W2578" s="53" t="str">
        <f t="shared" si="132"/>
        <v/>
      </c>
      <c r="X2578" s="53" t="str">
        <f t="shared" si="132"/>
        <v/>
      </c>
    </row>
    <row r="2579" spans="18:24" hidden="1" x14ac:dyDescent="0.3">
      <c r="R2579">
        <f t="shared" si="131"/>
        <v>0</v>
      </c>
      <c r="S2579">
        <f t="shared" si="133"/>
        <v>0</v>
      </c>
      <c r="T2579" s="53" t="str">
        <f t="shared" si="132"/>
        <v/>
      </c>
      <c r="U2579" s="53" t="str">
        <f t="shared" si="132"/>
        <v/>
      </c>
      <c r="V2579" s="53" t="str">
        <f t="shared" si="132"/>
        <v/>
      </c>
      <c r="W2579" s="53" t="str">
        <f t="shared" si="132"/>
        <v/>
      </c>
      <c r="X2579" s="53" t="str">
        <f t="shared" si="132"/>
        <v/>
      </c>
    </row>
    <row r="2580" spans="18:24" hidden="1" x14ac:dyDescent="0.3">
      <c r="R2580">
        <f t="shared" si="131"/>
        <v>0</v>
      </c>
      <c r="S2580">
        <f t="shared" si="133"/>
        <v>0</v>
      </c>
      <c r="T2580" s="53" t="str">
        <f t="shared" si="132"/>
        <v/>
      </c>
      <c r="U2580" s="53" t="str">
        <f t="shared" si="132"/>
        <v/>
      </c>
      <c r="V2580" s="53" t="str">
        <f t="shared" si="132"/>
        <v/>
      </c>
      <c r="W2580" s="53" t="str">
        <f t="shared" si="132"/>
        <v/>
      </c>
      <c r="X2580" s="53" t="str">
        <f t="shared" si="132"/>
        <v/>
      </c>
    </row>
    <row r="2581" spans="18:24" hidden="1" x14ac:dyDescent="0.3">
      <c r="R2581">
        <f t="shared" si="131"/>
        <v>0</v>
      </c>
      <c r="S2581">
        <f t="shared" si="133"/>
        <v>0</v>
      </c>
      <c r="T2581" s="53" t="str">
        <f t="shared" si="132"/>
        <v/>
      </c>
      <c r="U2581" s="53" t="str">
        <f t="shared" si="132"/>
        <v/>
      </c>
      <c r="V2581" s="53" t="str">
        <f t="shared" si="132"/>
        <v/>
      </c>
      <c r="W2581" s="53" t="str">
        <f t="shared" si="132"/>
        <v/>
      </c>
      <c r="X2581" s="53" t="str">
        <f t="shared" si="132"/>
        <v/>
      </c>
    </row>
    <row r="2582" spans="18:24" hidden="1" x14ac:dyDescent="0.3">
      <c r="R2582">
        <f t="shared" si="131"/>
        <v>0</v>
      </c>
      <c r="S2582">
        <f t="shared" si="133"/>
        <v>0</v>
      </c>
      <c r="T2582" s="53" t="str">
        <f t="shared" si="132"/>
        <v/>
      </c>
      <c r="U2582" s="53" t="str">
        <f t="shared" si="132"/>
        <v/>
      </c>
      <c r="V2582" s="53" t="str">
        <f t="shared" si="132"/>
        <v/>
      </c>
      <c r="W2582" s="53" t="str">
        <f t="shared" si="132"/>
        <v/>
      </c>
      <c r="X2582" s="53" t="str">
        <f t="shared" si="132"/>
        <v/>
      </c>
    </row>
    <row r="2583" spans="18:24" hidden="1" x14ac:dyDescent="0.3">
      <c r="R2583">
        <f t="shared" si="131"/>
        <v>0</v>
      </c>
      <c r="S2583">
        <f t="shared" si="133"/>
        <v>0</v>
      </c>
      <c r="T2583" s="53" t="str">
        <f t="shared" si="132"/>
        <v/>
      </c>
      <c r="U2583" s="53" t="str">
        <f t="shared" si="132"/>
        <v/>
      </c>
      <c r="V2583" s="53" t="str">
        <f t="shared" si="132"/>
        <v/>
      </c>
      <c r="W2583" s="53" t="str">
        <f t="shared" si="132"/>
        <v/>
      </c>
      <c r="X2583" s="53" t="str">
        <f t="shared" si="132"/>
        <v/>
      </c>
    </row>
    <row r="2584" spans="18:24" hidden="1" x14ac:dyDescent="0.3">
      <c r="R2584">
        <f t="shared" si="131"/>
        <v>0</v>
      </c>
      <c r="S2584">
        <f t="shared" si="133"/>
        <v>0</v>
      </c>
      <c r="T2584" s="53" t="str">
        <f t="shared" si="132"/>
        <v/>
      </c>
      <c r="U2584" s="53" t="str">
        <f t="shared" si="132"/>
        <v/>
      </c>
      <c r="V2584" s="53" t="str">
        <f t="shared" si="132"/>
        <v/>
      </c>
      <c r="W2584" s="53" t="str">
        <f t="shared" si="132"/>
        <v/>
      </c>
      <c r="X2584" s="53" t="str">
        <f t="shared" si="132"/>
        <v/>
      </c>
    </row>
    <row r="2585" spans="18:24" hidden="1" x14ac:dyDescent="0.3">
      <c r="R2585">
        <f t="shared" si="131"/>
        <v>0</v>
      </c>
      <c r="S2585">
        <f t="shared" si="133"/>
        <v>0</v>
      </c>
      <c r="T2585" s="53" t="str">
        <f t="shared" si="132"/>
        <v/>
      </c>
      <c r="U2585" s="53" t="str">
        <f t="shared" si="132"/>
        <v/>
      </c>
      <c r="V2585" s="53" t="str">
        <f t="shared" si="132"/>
        <v/>
      </c>
      <c r="W2585" s="53" t="str">
        <f t="shared" si="132"/>
        <v/>
      </c>
      <c r="X2585" s="53" t="str">
        <f t="shared" si="132"/>
        <v/>
      </c>
    </row>
    <row r="2586" spans="18:24" hidden="1" x14ac:dyDescent="0.3">
      <c r="R2586">
        <f t="shared" si="131"/>
        <v>0</v>
      </c>
      <c r="S2586">
        <f t="shared" si="133"/>
        <v>0</v>
      </c>
      <c r="T2586" s="53" t="str">
        <f t="shared" si="132"/>
        <v/>
      </c>
      <c r="U2586" s="53" t="str">
        <f t="shared" si="132"/>
        <v/>
      </c>
      <c r="V2586" s="53" t="str">
        <f t="shared" si="132"/>
        <v/>
      </c>
      <c r="W2586" s="53" t="str">
        <f t="shared" si="132"/>
        <v/>
      </c>
      <c r="X2586" s="53" t="str">
        <f t="shared" si="132"/>
        <v/>
      </c>
    </row>
    <row r="2587" spans="18:24" hidden="1" x14ac:dyDescent="0.3">
      <c r="R2587">
        <f t="shared" si="131"/>
        <v>0</v>
      </c>
      <c r="S2587">
        <f t="shared" si="133"/>
        <v>0</v>
      </c>
      <c r="T2587" s="53" t="str">
        <f t="shared" si="132"/>
        <v/>
      </c>
      <c r="U2587" s="53" t="str">
        <f t="shared" si="132"/>
        <v/>
      </c>
      <c r="V2587" s="53" t="str">
        <f t="shared" si="132"/>
        <v/>
      </c>
      <c r="W2587" s="53" t="str">
        <f t="shared" si="132"/>
        <v/>
      </c>
      <c r="X2587" s="53" t="str">
        <f t="shared" si="132"/>
        <v/>
      </c>
    </row>
    <row r="2588" spans="18:24" hidden="1" x14ac:dyDescent="0.3">
      <c r="R2588">
        <f t="shared" si="131"/>
        <v>0</v>
      </c>
      <c r="S2588">
        <f t="shared" si="133"/>
        <v>0</v>
      </c>
      <c r="T2588" s="53" t="str">
        <f t="shared" si="132"/>
        <v/>
      </c>
      <c r="U2588" s="53" t="str">
        <f t="shared" si="132"/>
        <v/>
      </c>
      <c r="V2588" s="53" t="str">
        <f t="shared" si="132"/>
        <v/>
      </c>
      <c r="W2588" s="53" t="str">
        <f t="shared" si="132"/>
        <v/>
      </c>
      <c r="X2588" s="53" t="str">
        <f t="shared" si="132"/>
        <v/>
      </c>
    </row>
    <row r="2589" spans="18:24" hidden="1" x14ac:dyDescent="0.3">
      <c r="R2589">
        <f t="shared" si="131"/>
        <v>0</v>
      </c>
      <c r="S2589">
        <f t="shared" si="133"/>
        <v>0</v>
      </c>
      <c r="T2589" s="53" t="str">
        <f t="shared" si="132"/>
        <v/>
      </c>
      <c r="U2589" s="53" t="str">
        <f t="shared" si="132"/>
        <v/>
      </c>
      <c r="V2589" s="53" t="str">
        <f t="shared" si="132"/>
        <v/>
      </c>
      <c r="W2589" s="53" t="str">
        <f t="shared" si="132"/>
        <v/>
      </c>
      <c r="X2589" s="53" t="str">
        <f t="shared" si="132"/>
        <v/>
      </c>
    </row>
    <row r="2590" spans="18:24" hidden="1" x14ac:dyDescent="0.3">
      <c r="R2590">
        <f t="shared" si="131"/>
        <v>0</v>
      </c>
      <c r="S2590">
        <f t="shared" si="133"/>
        <v>0</v>
      </c>
      <c r="T2590" s="53" t="str">
        <f t="shared" si="132"/>
        <v/>
      </c>
      <c r="U2590" s="53" t="str">
        <f t="shared" si="132"/>
        <v/>
      </c>
      <c r="V2590" s="53" t="str">
        <f t="shared" si="132"/>
        <v/>
      </c>
      <c r="W2590" s="53" t="str">
        <f t="shared" si="132"/>
        <v/>
      </c>
      <c r="X2590" s="53" t="str">
        <f t="shared" si="132"/>
        <v/>
      </c>
    </row>
    <row r="2591" spans="18:24" hidden="1" x14ac:dyDescent="0.3">
      <c r="R2591">
        <f t="shared" si="131"/>
        <v>0</v>
      </c>
      <c r="S2591">
        <f t="shared" si="133"/>
        <v>0</v>
      </c>
      <c r="T2591" s="53" t="str">
        <f t="shared" si="132"/>
        <v/>
      </c>
      <c r="U2591" s="53" t="str">
        <f t="shared" si="132"/>
        <v/>
      </c>
      <c r="V2591" s="53" t="str">
        <f t="shared" si="132"/>
        <v/>
      </c>
      <c r="W2591" s="53" t="str">
        <f t="shared" si="132"/>
        <v/>
      </c>
      <c r="X2591" s="53" t="str">
        <f t="shared" si="132"/>
        <v/>
      </c>
    </row>
    <row r="2592" spans="18:24" hidden="1" x14ac:dyDescent="0.3">
      <c r="R2592">
        <f t="shared" si="131"/>
        <v>0</v>
      </c>
      <c r="S2592">
        <f t="shared" si="133"/>
        <v>0</v>
      </c>
      <c r="T2592" s="53" t="str">
        <f t="shared" si="132"/>
        <v/>
      </c>
      <c r="U2592" s="53" t="str">
        <f t="shared" si="132"/>
        <v/>
      </c>
      <c r="V2592" s="53" t="str">
        <f t="shared" si="132"/>
        <v/>
      </c>
      <c r="W2592" s="53" t="str">
        <f t="shared" si="132"/>
        <v/>
      </c>
      <c r="X2592" s="53" t="str">
        <f t="shared" si="132"/>
        <v/>
      </c>
    </row>
    <row r="2593" spans="18:24" hidden="1" x14ac:dyDescent="0.3">
      <c r="R2593">
        <f t="shared" si="131"/>
        <v>0</v>
      </c>
      <c r="S2593">
        <f t="shared" si="133"/>
        <v>0</v>
      </c>
      <c r="T2593" s="53" t="str">
        <f t="shared" si="132"/>
        <v/>
      </c>
      <c r="U2593" s="53" t="str">
        <f t="shared" si="132"/>
        <v/>
      </c>
      <c r="V2593" s="53" t="str">
        <f t="shared" si="132"/>
        <v/>
      </c>
      <c r="W2593" s="53" t="str">
        <f t="shared" si="132"/>
        <v/>
      </c>
      <c r="X2593" s="53" t="str">
        <f t="shared" si="132"/>
        <v/>
      </c>
    </row>
    <row r="2594" spans="18:24" hidden="1" x14ac:dyDescent="0.3">
      <c r="R2594">
        <f t="shared" si="131"/>
        <v>0</v>
      </c>
      <c r="S2594">
        <f t="shared" si="133"/>
        <v>0</v>
      </c>
      <c r="T2594" s="53" t="str">
        <f t="shared" si="132"/>
        <v/>
      </c>
      <c r="U2594" s="53" t="str">
        <f t="shared" si="132"/>
        <v/>
      </c>
      <c r="V2594" s="53" t="str">
        <f t="shared" si="132"/>
        <v/>
      </c>
      <c r="W2594" s="53" t="str">
        <f t="shared" si="132"/>
        <v/>
      </c>
      <c r="X2594" s="53" t="str">
        <f t="shared" si="132"/>
        <v/>
      </c>
    </row>
    <row r="2595" spans="18:24" hidden="1" x14ac:dyDescent="0.3">
      <c r="R2595">
        <f t="shared" si="131"/>
        <v>0</v>
      </c>
      <c r="S2595">
        <f t="shared" si="133"/>
        <v>0</v>
      </c>
      <c r="T2595" s="53" t="str">
        <f t="shared" si="132"/>
        <v/>
      </c>
      <c r="U2595" s="53" t="str">
        <f t="shared" si="132"/>
        <v/>
      </c>
      <c r="V2595" s="53" t="str">
        <f t="shared" si="132"/>
        <v/>
      </c>
      <c r="W2595" s="53" t="str">
        <f t="shared" si="132"/>
        <v/>
      </c>
      <c r="X2595" s="53" t="str">
        <f t="shared" si="132"/>
        <v/>
      </c>
    </row>
    <row r="2596" spans="18:24" hidden="1" x14ac:dyDescent="0.3">
      <c r="R2596">
        <f t="shared" si="131"/>
        <v>0</v>
      </c>
      <c r="S2596">
        <f t="shared" si="133"/>
        <v>0</v>
      </c>
      <c r="T2596" s="53" t="str">
        <f t="shared" si="132"/>
        <v/>
      </c>
      <c r="U2596" s="53" t="str">
        <f t="shared" si="132"/>
        <v/>
      </c>
      <c r="V2596" s="53" t="str">
        <f t="shared" si="132"/>
        <v/>
      </c>
      <c r="W2596" s="53" t="str">
        <f t="shared" si="132"/>
        <v/>
      </c>
      <c r="X2596" s="53" t="str">
        <f t="shared" si="132"/>
        <v/>
      </c>
    </row>
    <row r="2597" spans="18:24" hidden="1" x14ac:dyDescent="0.3">
      <c r="R2597">
        <f t="shared" si="131"/>
        <v>0</v>
      </c>
      <c r="S2597">
        <f t="shared" si="133"/>
        <v>0</v>
      </c>
      <c r="T2597" s="53" t="str">
        <f t="shared" si="132"/>
        <v/>
      </c>
      <c r="U2597" s="53" t="str">
        <f t="shared" si="132"/>
        <v/>
      </c>
      <c r="V2597" s="53" t="str">
        <f t="shared" si="132"/>
        <v/>
      </c>
      <c r="W2597" s="53" t="str">
        <f t="shared" si="132"/>
        <v/>
      </c>
      <c r="X2597" s="53" t="str">
        <f t="shared" si="132"/>
        <v/>
      </c>
    </row>
    <row r="2598" spans="18:24" hidden="1" x14ac:dyDescent="0.3">
      <c r="R2598">
        <f t="shared" si="131"/>
        <v>0</v>
      </c>
      <c r="S2598">
        <f t="shared" si="133"/>
        <v>0</v>
      </c>
      <c r="T2598" s="53" t="str">
        <f t="shared" si="132"/>
        <v/>
      </c>
      <c r="U2598" s="53" t="str">
        <f t="shared" si="132"/>
        <v/>
      </c>
      <c r="V2598" s="53" t="str">
        <f t="shared" si="132"/>
        <v/>
      </c>
      <c r="W2598" s="53" t="str">
        <f t="shared" si="132"/>
        <v/>
      </c>
      <c r="X2598" s="53" t="str">
        <f t="shared" si="132"/>
        <v/>
      </c>
    </row>
    <row r="2599" spans="18:24" hidden="1" x14ac:dyDescent="0.3">
      <c r="R2599">
        <f t="shared" si="131"/>
        <v>0</v>
      </c>
      <c r="S2599">
        <f t="shared" si="133"/>
        <v>0</v>
      </c>
      <c r="T2599" s="53" t="str">
        <f t="shared" si="132"/>
        <v/>
      </c>
      <c r="U2599" s="53" t="str">
        <f t="shared" si="132"/>
        <v/>
      </c>
      <c r="V2599" s="53" t="str">
        <f t="shared" si="132"/>
        <v/>
      </c>
      <c r="W2599" s="53" t="str">
        <f t="shared" si="132"/>
        <v/>
      </c>
      <c r="X2599" s="53" t="str">
        <f t="shared" si="132"/>
        <v/>
      </c>
    </row>
    <row r="2600" spans="18:24" hidden="1" x14ac:dyDescent="0.3">
      <c r="R2600">
        <f t="shared" si="131"/>
        <v>0</v>
      </c>
      <c r="S2600">
        <f t="shared" si="133"/>
        <v>0</v>
      </c>
      <c r="T2600" s="53" t="str">
        <f t="shared" si="132"/>
        <v/>
      </c>
      <c r="U2600" s="53" t="str">
        <f t="shared" si="132"/>
        <v/>
      </c>
      <c r="V2600" s="53" t="str">
        <f t="shared" si="132"/>
        <v/>
      </c>
      <c r="W2600" s="53" t="str">
        <f t="shared" si="132"/>
        <v/>
      </c>
      <c r="X2600" s="53" t="str">
        <f t="shared" si="132"/>
        <v/>
      </c>
    </row>
    <row r="2601" spans="18:24" hidden="1" x14ac:dyDescent="0.3">
      <c r="R2601">
        <f t="shared" si="131"/>
        <v>0</v>
      </c>
      <c r="S2601">
        <f t="shared" si="133"/>
        <v>0</v>
      </c>
      <c r="T2601" s="53" t="str">
        <f t="shared" si="132"/>
        <v/>
      </c>
      <c r="U2601" s="53" t="str">
        <f t="shared" si="132"/>
        <v/>
      </c>
      <c r="V2601" s="53" t="str">
        <f t="shared" si="132"/>
        <v/>
      </c>
      <c r="W2601" s="53" t="str">
        <f t="shared" si="132"/>
        <v/>
      </c>
      <c r="X2601" s="53" t="str">
        <f t="shared" si="132"/>
        <v/>
      </c>
    </row>
    <row r="2602" spans="18:24" hidden="1" x14ac:dyDescent="0.3">
      <c r="R2602">
        <f t="shared" si="131"/>
        <v>0</v>
      </c>
      <c r="S2602">
        <f t="shared" si="133"/>
        <v>0</v>
      </c>
      <c r="T2602" s="53" t="str">
        <f t="shared" si="132"/>
        <v/>
      </c>
      <c r="U2602" s="53" t="str">
        <f t="shared" si="132"/>
        <v/>
      </c>
      <c r="V2602" s="53" t="str">
        <f t="shared" si="132"/>
        <v/>
      </c>
      <c r="W2602" s="53" t="str">
        <f t="shared" si="132"/>
        <v/>
      </c>
      <c r="X2602" s="53" t="str">
        <f t="shared" si="132"/>
        <v/>
      </c>
    </row>
    <row r="2603" spans="18:24" hidden="1" x14ac:dyDescent="0.3">
      <c r="R2603">
        <f t="shared" si="131"/>
        <v>0</v>
      </c>
      <c r="S2603">
        <f t="shared" si="133"/>
        <v>0</v>
      </c>
      <c r="T2603" s="53" t="str">
        <f t="shared" si="132"/>
        <v/>
      </c>
      <c r="U2603" s="53" t="str">
        <f t="shared" si="132"/>
        <v/>
      </c>
      <c r="V2603" s="53" t="str">
        <f t="shared" si="132"/>
        <v/>
      </c>
      <c r="W2603" s="53" t="str">
        <f t="shared" si="132"/>
        <v/>
      </c>
      <c r="X2603" s="53" t="str">
        <f t="shared" si="132"/>
        <v/>
      </c>
    </row>
    <row r="2604" spans="18:24" hidden="1" x14ac:dyDescent="0.3">
      <c r="R2604">
        <f t="shared" si="131"/>
        <v>0</v>
      </c>
      <c r="S2604">
        <f t="shared" si="133"/>
        <v>0</v>
      </c>
      <c r="T2604" s="53" t="str">
        <f t="shared" si="132"/>
        <v/>
      </c>
      <c r="U2604" s="53" t="str">
        <f t="shared" si="132"/>
        <v/>
      </c>
      <c r="V2604" s="53" t="str">
        <f t="shared" si="132"/>
        <v/>
      </c>
      <c r="W2604" s="53" t="str">
        <f t="shared" si="132"/>
        <v/>
      </c>
      <c r="X2604" s="53" t="str">
        <f t="shared" si="132"/>
        <v/>
      </c>
    </row>
    <row r="2605" spans="18:24" hidden="1" x14ac:dyDescent="0.3">
      <c r="R2605">
        <f t="shared" si="131"/>
        <v>0</v>
      </c>
      <c r="S2605">
        <f t="shared" si="133"/>
        <v>0</v>
      </c>
      <c r="T2605" s="53" t="str">
        <f t="shared" si="132"/>
        <v/>
      </c>
      <c r="U2605" s="53" t="str">
        <f t="shared" si="132"/>
        <v/>
      </c>
      <c r="V2605" s="53" t="str">
        <f t="shared" si="132"/>
        <v/>
      </c>
      <c r="W2605" s="53" t="str">
        <f t="shared" si="132"/>
        <v/>
      </c>
      <c r="X2605" s="53" t="str">
        <f t="shared" si="132"/>
        <v/>
      </c>
    </row>
    <row r="2606" spans="18:24" hidden="1" x14ac:dyDescent="0.3">
      <c r="R2606">
        <f t="shared" si="131"/>
        <v>0</v>
      </c>
      <c r="S2606">
        <f t="shared" si="133"/>
        <v>0</v>
      </c>
      <c r="T2606" s="53" t="str">
        <f t="shared" si="132"/>
        <v/>
      </c>
      <c r="U2606" s="53" t="str">
        <f t="shared" si="132"/>
        <v/>
      </c>
      <c r="V2606" s="53" t="str">
        <f t="shared" si="132"/>
        <v/>
      </c>
      <c r="W2606" s="53" t="str">
        <f t="shared" si="132"/>
        <v/>
      </c>
      <c r="X2606" s="53" t="str">
        <f t="shared" si="132"/>
        <v/>
      </c>
    </row>
    <row r="2607" spans="18:24" hidden="1" x14ac:dyDescent="0.3">
      <c r="R2607">
        <f t="shared" si="131"/>
        <v>0</v>
      </c>
      <c r="S2607">
        <f t="shared" si="133"/>
        <v>0</v>
      </c>
      <c r="T2607" s="53" t="str">
        <f t="shared" si="132"/>
        <v/>
      </c>
      <c r="U2607" s="53" t="str">
        <f t="shared" si="132"/>
        <v/>
      </c>
      <c r="V2607" s="53" t="str">
        <f t="shared" si="132"/>
        <v/>
      </c>
      <c r="W2607" s="53" t="str">
        <f t="shared" si="132"/>
        <v/>
      </c>
      <c r="X2607" s="53" t="str">
        <f t="shared" si="132"/>
        <v/>
      </c>
    </row>
    <row r="2608" spans="18:24" hidden="1" x14ac:dyDescent="0.3">
      <c r="R2608">
        <f t="shared" si="131"/>
        <v>0</v>
      </c>
      <c r="S2608">
        <f t="shared" si="133"/>
        <v>0</v>
      </c>
      <c r="T2608" s="53" t="str">
        <f t="shared" si="132"/>
        <v/>
      </c>
      <c r="U2608" s="53" t="str">
        <f t="shared" si="132"/>
        <v/>
      </c>
      <c r="V2608" s="53" t="str">
        <f t="shared" si="132"/>
        <v/>
      </c>
      <c r="W2608" s="53" t="str">
        <f t="shared" si="132"/>
        <v/>
      </c>
      <c r="X2608" s="53" t="str">
        <f t="shared" si="132"/>
        <v/>
      </c>
    </row>
    <row r="2609" spans="18:24" hidden="1" x14ac:dyDescent="0.3">
      <c r="R2609">
        <f t="shared" si="131"/>
        <v>0</v>
      </c>
      <c r="S2609">
        <f t="shared" si="133"/>
        <v>0</v>
      </c>
      <c r="T2609" s="53" t="str">
        <f t="shared" si="132"/>
        <v/>
      </c>
      <c r="U2609" s="53" t="str">
        <f t="shared" si="132"/>
        <v/>
      </c>
      <c r="V2609" s="53" t="str">
        <f t="shared" si="132"/>
        <v/>
      </c>
      <c r="W2609" s="53" t="str">
        <f t="shared" si="132"/>
        <v/>
      </c>
      <c r="X2609" s="53" t="str">
        <f t="shared" si="132"/>
        <v/>
      </c>
    </row>
    <row r="2610" spans="18:24" hidden="1" x14ac:dyDescent="0.3">
      <c r="R2610">
        <f t="shared" si="131"/>
        <v>0</v>
      </c>
      <c r="S2610">
        <f t="shared" si="133"/>
        <v>0</v>
      </c>
      <c r="T2610" s="53" t="str">
        <f t="shared" si="132"/>
        <v/>
      </c>
      <c r="U2610" s="53" t="str">
        <f t="shared" si="132"/>
        <v/>
      </c>
      <c r="V2610" s="53" t="str">
        <f t="shared" si="132"/>
        <v/>
      </c>
      <c r="W2610" s="53" t="str">
        <f t="shared" si="132"/>
        <v/>
      </c>
      <c r="X2610" s="53" t="str">
        <f t="shared" si="132"/>
        <v/>
      </c>
    </row>
    <row r="2611" spans="18:24" hidden="1" x14ac:dyDescent="0.3">
      <c r="R2611">
        <f t="shared" si="131"/>
        <v>0</v>
      </c>
      <c r="S2611">
        <f t="shared" si="133"/>
        <v>0</v>
      </c>
      <c r="T2611" s="53" t="str">
        <f t="shared" si="132"/>
        <v/>
      </c>
      <c r="U2611" s="53" t="str">
        <f t="shared" si="132"/>
        <v/>
      </c>
      <c r="V2611" s="53" t="str">
        <f t="shared" si="132"/>
        <v/>
      </c>
      <c r="W2611" s="53" t="str">
        <f t="shared" si="132"/>
        <v/>
      </c>
      <c r="X2611" s="53" t="str">
        <f t="shared" si="132"/>
        <v/>
      </c>
    </row>
    <row r="2612" spans="18:24" hidden="1" x14ac:dyDescent="0.3">
      <c r="R2612">
        <f t="shared" si="131"/>
        <v>0</v>
      </c>
      <c r="S2612">
        <f t="shared" si="133"/>
        <v>0</v>
      </c>
      <c r="T2612" s="53" t="str">
        <f t="shared" si="132"/>
        <v/>
      </c>
      <c r="U2612" s="53" t="str">
        <f t="shared" si="132"/>
        <v/>
      </c>
      <c r="V2612" s="53" t="str">
        <f t="shared" si="132"/>
        <v/>
      </c>
      <c r="W2612" s="53" t="str">
        <f t="shared" si="132"/>
        <v/>
      </c>
      <c r="X2612" s="53" t="str">
        <f t="shared" si="132"/>
        <v/>
      </c>
    </row>
    <row r="2613" spans="18:24" hidden="1" x14ac:dyDescent="0.3">
      <c r="R2613">
        <f t="shared" si="131"/>
        <v>0</v>
      </c>
      <c r="S2613">
        <f t="shared" si="133"/>
        <v>0</v>
      </c>
      <c r="T2613" s="53" t="str">
        <f t="shared" si="132"/>
        <v/>
      </c>
      <c r="U2613" s="53" t="str">
        <f t="shared" si="132"/>
        <v/>
      </c>
      <c r="V2613" s="53" t="str">
        <f t="shared" si="132"/>
        <v/>
      </c>
      <c r="W2613" s="53" t="str">
        <f t="shared" si="132"/>
        <v/>
      </c>
      <c r="X2613" s="53" t="str">
        <f t="shared" si="132"/>
        <v/>
      </c>
    </row>
    <row r="2614" spans="18:24" hidden="1" x14ac:dyDescent="0.3">
      <c r="R2614">
        <f t="shared" si="131"/>
        <v>0</v>
      </c>
      <c r="S2614">
        <f t="shared" si="133"/>
        <v>0</v>
      </c>
      <c r="T2614" s="53" t="str">
        <f t="shared" si="132"/>
        <v/>
      </c>
      <c r="U2614" s="53" t="str">
        <f t="shared" si="132"/>
        <v/>
      </c>
      <c r="V2614" s="53" t="str">
        <f t="shared" si="132"/>
        <v/>
      </c>
      <c r="W2614" s="53" t="str">
        <f t="shared" si="132"/>
        <v/>
      </c>
      <c r="X2614" s="53" t="str">
        <f t="shared" si="132"/>
        <v/>
      </c>
    </row>
    <row r="2615" spans="18:24" hidden="1" x14ac:dyDescent="0.3">
      <c r="R2615">
        <f t="shared" si="131"/>
        <v>0</v>
      </c>
      <c r="S2615">
        <f t="shared" si="133"/>
        <v>0</v>
      </c>
      <c r="T2615" s="53" t="str">
        <f t="shared" si="132"/>
        <v/>
      </c>
      <c r="U2615" s="53" t="str">
        <f t="shared" si="132"/>
        <v/>
      </c>
      <c r="V2615" s="53" t="str">
        <f t="shared" si="132"/>
        <v/>
      </c>
      <c r="W2615" s="53" t="str">
        <f t="shared" si="132"/>
        <v/>
      </c>
      <c r="X2615" s="53" t="str">
        <f t="shared" si="132"/>
        <v/>
      </c>
    </row>
    <row r="2616" spans="18:24" hidden="1" x14ac:dyDescent="0.3">
      <c r="R2616">
        <f t="shared" si="131"/>
        <v>0</v>
      </c>
      <c r="S2616">
        <f t="shared" si="133"/>
        <v>0</v>
      </c>
      <c r="T2616" s="53" t="str">
        <f t="shared" si="132"/>
        <v/>
      </c>
      <c r="U2616" s="53" t="str">
        <f t="shared" si="132"/>
        <v/>
      </c>
      <c r="V2616" s="53" t="str">
        <f t="shared" si="132"/>
        <v/>
      </c>
      <c r="W2616" s="53" t="str">
        <f t="shared" si="132"/>
        <v/>
      </c>
      <c r="X2616" s="53" t="str">
        <f t="shared" si="132"/>
        <v/>
      </c>
    </row>
    <row r="2617" spans="18:24" hidden="1" x14ac:dyDescent="0.3">
      <c r="R2617">
        <f t="shared" si="131"/>
        <v>0</v>
      </c>
      <c r="S2617">
        <f t="shared" si="133"/>
        <v>0</v>
      </c>
      <c r="T2617" s="53" t="str">
        <f t="shared" si="132"/>
        <v/>
      </c>
      <c r="U2617" s="53" t="str">
        <f t="shared" si="132"/>
        <v/>
      </c>
      <c r="V2617" s="53" t="str">
        <f t="shared" si="132"/>
        <v/>
      </c>
      <c r="W2617" s="53" t="str">
        <f t="shared" si="132"/>
        <v/>
      </c>
      <c r="X2617" s="53" t="str">
        <f t="shared" si="132"/>
        <v/>
      </c>
    </row>
    <row r="2618" spans="18:24" hidden="1" x14ac:dyDescent="0.3">
      <c r="R2618">
        <f t="shared" si="131"/>
        <v>0</v>
      </c>
      <c r="S2618">
        <f t="shared" si="133"/>
        <v>0</v>
      </c>
      <c r="T2618" s="53" t="str">
        <f t="shared" si="132"/>
        <v/>
      </c>
      <c r="U2618" s="53" t="str">
        <f t="shared" si="132"/>
        <v/>
      </c>
      <c r="V2618" s="53" t="str">
        <f t="shared" si="132"/>
        <v/>
      </c>
      <c r="W2618" s="53" t="str">
        <f t="shared" si="132"/>
        <v/>
      </c>
      <c r="X2618" s="53" t="str">
        <f t="shared" si="132"/>
        <v/>
      </c>
    </row>
    <row r="2619" spans="18:24" hidden="1" x14ac:dyDescent="0.3">
      <c r="R2619">
        <f t="shared" si="131"/>
        <v>0</v>
      </c>
      <c r="S2619">
        <f t="shared" si="133"/>
        <v>0</v>
      </c>
      <c r="T2619" s="53" t="str">
        <f t="shared" si="132"/>
        <v/>
      </c>
      <c r="U2619" s="53" t="str">
        <f t="shared" si="132"/>
        <v/>
      </c>
      <c r="V2619" s="53" t="str">
        <f t="shared" si="132"/>
        <v/>
      </c>
      <c r="W2619" s="53" t="str">
        <f t="shared" si="132"/>
        <v/>
      </c>
      <c r="X2619" s="53" t="str">
        <f t="shared" si="132"/>
        <v/>
      </c>
    </row>
    <row r="2620" spans="18:24" hidden="1" x14ac:dyDescent="0.3">
      <c r="R2620">
        <f t="shared" si="131"/>
        <v>0</v>
      </c>
      <c r="S2620">
        <f t="shared" si="133"/>
        <v>0</v>
      </c>
      <c r="T2620" s="53" t="str">
        <f t="shared" ref="T2620:X2670" si="134">IF(OR(COUNTIF($D2620,"*"&amp;T$5&amp;"*")&gt;0,$D2620="GRUPO TEPSA"),T$5,"")</f>
        <v/>
      </c>
      <c r="U2620" s="53" t="str">
        <f t="shared" si="134"/>
        <v/>
      </c>
      <c r="V2620" s="53" t="str">
        <f t="shared" si="134"/>
        <v/>
      </c>
      <c r="W2620" s="53" t="str">
        <f t="shared" si="134"/>
        <v/>
      </c>
      <c r="X2620" s="53" t="str">
        <f t="shared" si="134"/>
        <v/>
      </c>
    </row>
    <row r="2621" spans="18:24" hidden="1" x14ac:dyDescent="0.3">
      <c r="R2621">
        <f t="shared" si="131"/>
        <v>0</v>
      </c>
      <c r="S2621">
        <f t="shared" si="133"/>
        <v>0</v>
      </c>
      <c r="T2621" s="53" t="str">
        <f t="shared" si="134"/>
        <v/>
      </c>
      <c r="U2621" s="53" t="str">
        <f t="shared" si="134"/>
        <v/>
      </c>
      <c r="V2621" s="53" t="str">
        <f t="shared" si="134"/>
        <v/>
      </c>
      <c r="W2621" s="53" t="str">
        <f t="shared" si="134"/>
        <v/>
      </c>
      <c r="X2621" s="53" t="str">
        <f t="shared" si="134"/>
        <v/>
      </c>
    </row>
    <row r="2622" spans="18:24" hidden="1" x14ac:dyDescent="0.3">
      <c r="R2622">
        <f t="shared" si="131"/>
        <v>0</v>
      </c>
      <c r="S2622">
        <f t="shared" si="133"/>
        <v>0</v>
      </c>
      <c r="T2622" s="53" t="str">
        <f t="shared" si="134"/>
        <v/>
      </c>
      <c r="U2622" s="53" t="str">
        <f t="shared" si="134"/>
        <v/>
      </c>
      <c r="V2622" s="53" t="str">
        <f t="shared" si="134"/>
        <v/>
      </c>
      <c r="W2622" s="53" t="str">
        <f t="shared" si="134"/>
        <v/>
      </c>
      <c r="X2622" s="53" t="str">
        <f t="shared" si="134"/>
        <v/>
      </c>
    </row>
    <row r="2623" spans="18:24" hidden="1" x14ac:dyDescent="0.3">
      <c r="R2623">
        <f t="shared" si="131"/>
        <v>0</v>
      </c>
      <c r="S2623">
        <f t="shared" si="133"/>
        <v>0</v>
      </c>
      <c r="T2623" s="53" t="str">
        <f t="shared" si="134"/>
        <v/>
      </c>
      <c r="U2623" s="53" t="str">
        <f t="shared" si="134"/>
        <v/>
      </c>
      <c r="V2623" s="53" t="str">
        <f t="shared" si="134"/>
        <v/>
      </c>
      <c r="W2623" s="53" t="str">
        <f t="shared" si="134"/>
        <v/>
      </c>
      <c r="X2623" s="53" t="str">
        <f t="shared" si="134"/>
        <v/>
      </c>
    </row>
    <row r="2624" spans="18:24" hidden="1" x14ac:dyDescent="0.3">
      <c r="R2624">
        <f t="shared" si="131"/>
        <v>0</v>
      </c>
      <c r="S2624">
        <f t="shared" si="133"/>
        <v>0</v>
      </c>
      <c r="T2624" s="53" t="str">
        <f t="shared" si="134"/>
        <v/>
      </c>
      <c r="U2624" s="53" t="str">
        <f t="shared" si="134"/>
        <v/>
      </c>
      <c r="V2624" s="53" t="str">
        <f t="shared" si="134"/>
        <v/>
      </c>
      <c r="W2624" s="53" t="str">
        <f t="shared" si="134"/>
        <v/>
      </c>
      <c r="X2624" s="53" t="str">
        <f t="shared" si="134"/>
        <v/>
      </c>
    </row>
    <row r="2625" spans="18:24" hidden="1" x14ac:dyDescent="0.3">
      <c r="R2625">
        <f t="shared" si="131"/>
        <v>0</v>
      </c>
      <c r="S2625">
        <f t="shared" si="133"/>
        <v>0</v>
      </c>
      <c r="T2625" s="53" t="str">
        <f t="shared" si="134"/>
        <v/>
      </c>
      <c r="U2625" s="53" t="str">
        <f t="shared" si="134"/>
        <v/>
      </c>
      <c r="V2625" s="53" t="str">
        <f t="shared" si="134"/>
        <v/>
      </c>
      <c r="W2625" s="53" t="str">
        <f t="shared" si="134"/>
        <v/>
      </c>
      <c r="X2625" s="53" t="str">
        <f t="shared" si="134"/>
        <v/>
      </c>
    </row>
    <row r="2626" spans="18:24" hidden="1" x14ac:dyDescent="0.3">
      <c r="R2626">
        <f t="shared" si="131"/>
        <v>0</v>
      </c>
      <c r="S2626">
        <f t="shared" si="133"/>
        <v>0</v>
      </c>
      <c r="T2626" s="53" t="str">
        <f t="shared" si="134"/>
        <v/>
      </c>
      <c r="U2626" s="53" t="str">
        <f t="shared" si="134"/>
        <v/>
      </c>
      <c r="V2626" s="53" t="str">
        <f t="shared" si="134"/>
        <v/>
      </c>
      <c r="W2626" s="53" t="str">
        <f t="shared" si="134"/>
        <v/>
      </c>
      <c r="X2626" s="53" t="str">
        <f t="shared" si="134"/>
        <v/>
      </c>
    </row>
    <row r="2627" spans="18:24" hidden="1" x14ac:dyDescent="0.3">
      <c r="R2627">
        <f t="shared" si="131"/>
        <v>0</v>
      </c>
      <c r="S2627">
        <f t="shared" si="133"/>
        <v>0</v>
      </c>
      <c r="T2627" s="53" t="str">
        <f t="shared" si="134"/>
        <v/>
      </c>
      <c r="U2627" s="53" t="str">
        <f t="shared" si="134"/>
        <v/>
      </c>
      <c r="V2627" s="53" t="str">
        <f t="shared" si="134"/>
        <v/>
      </c>
      <c r="W2627" s="53" t="str">
        <f t="shared" si="134"/>
        <v/>
      </c>
      <c r="X2627" s="53" t="str">
        <f t="shared" si="134"/>
        <v/>
      </c>
    </row>
    <row r="2628" spans="18:24" hidden="1" x14ac:dyDescent="0.3">
      <c r="R2628">
        <f t="shared" si="131"/>
        <v>0</v>
      </c>
      <c r="S2628">
        <f t="shared" si="133"/>
        <v>0</v>
      </c>
      <c r="T2628" s="53" t="str">
        <f t="shared" si="134"/>
        <v/>
      </c>
      <c r="U2628" s="53" t="str">
        <f t="shared" si="134"/>
        <v/>
      </c>
      <c r="V2628" s="53" t="str">
        <f t="shared" si="134"/>
        <v/>
      </c>
      <c r="W2628" s="53" t="str">
        <f t="shared" si="134"/>
        <v/>
      </c>
      <c r="X2628" s="53" t="str">
        <f t="shared" si="134"/>
        <v/>
      </c>
    </row>
    <row r="2629" spans="18:24" hidden="1" x14ac:dyDescent="0.3">
      <c r="R2629">
        <f t="shared" si="131"/>
        <v>0</v>
      </c>
      <c r="S2629">
        <f t="shared" si="133"/>
        <v>0</v>
      </c>
      <c r="T2629" s="53" t="str">
        <f t="shared" si="134"/>
        <v/>
      </c>
      <c r="U2629" s="53" t="str">
        <f t="shared" si="134"/>
        <v/>
      </c>
      <c r="V2629" s="53" t="str">
        <f t="shared" si="134"/>
        <v/>
      </c>
      <c r="W2629" s="53" t="str">
        <f t="shared" si="134"/>
        <v/>
      </c>
      <c r="X2629" s="53" t="str">
        <f t="shared" si="134"/>
        <v/>
      </c>
    </row>
    <row r="2630" spans="18:24" hidden="1" x14ac:dyDescent="0.3">
      <c r="R2630">
        <f t="shared" si="131"/>
        <v>0</v>
      </c>
      <c r="S2630">
        <f t="shared" si="133"/>
        <v>0</v>
      </c>
      <c r="T2630" s="53" t="str">
        <f t="shared" si="134"/>
        <v/>
      </c>
      <c r="U2630" s="53" t="str">
        <f t="shared" si="134"/>
        <v/>
      </c>
      <c r="V2630" s="53" t="str">
        <f t="shared" si="134"/>
        <v/>
      </c>
      <c r="W2630" s="53" t="str">
        <f t="shared" si="134"/>
        <v/>
      </c>
      <c r="X2630" s="53" t="str">
        <f t="shared" si="134"/>
        <v/>
      </c>
    </row>
    <row r="2631" spans="18:24" hidden="1" x14ac:dyDescent="0.3">
      <c r="R2631">
        <f t="shared" ref="R2631:R2694" si="135">IF(OR(D2631="GRUPO TEPSA",D2631="TODAS"),P2631/5,P2631)</f>
        <v>0</v>
      </c>
      <c r="S2631">
        <f t="shared" si="133"/>
        <v>0</v>
      </c>
      <c r="T2631" s="53" t="str">
        <f t="shared" si="134"/>
        <v/>
      </c>
      <c r="U2631" s="53" t="str">
        <f t="shared" si="134"/>
        <v/>
      </c>
      <c r="V2631" s="53" t="str">
        <f t="shared" si="134"/>
        <v/>
      </c>
      <c r="W2631" s="53" t="str">
        <f t="shared" si="134"/>
        <v/>
      </c>
      <c r="X2631" s="53" t="str">
        <f t="shared" si="134"/>
        <v/>
      </c>
    </row>
    <row r="2632" spans="18:24" hidden="1" x14ac:dyDescent="0.3">
      <c r="R2632">
        <f t="shared" si="135"/>
        <v>0</v>
      </c>
      <c r="S2632">
        <f t="shared" si="133"/>
        <v>0</v>
      </c>
      <c r="T2632" s="53" t="str">
        <f t="shared" si="134"/>
        <v/>
      </c>
      <c r="U2632" s="53" t="str">
        <f t="shared" si="134"/>
        <v/>
      </c>
      <c r="V2632" s="53" t="str">
        <f t="shared" si="134"/>
        <v/>
      </c>
      <c r="W2632" s="53" t="str">
        <f t="shared" si="134"/>
        <v/>
      </c>
      <c r="X2632" s="53" t="str">
        <f t="shared" si="134"/>
        <v/>
      </c>
    </row>
    <row r="2633" spans="18:24" hidden="1" x14ac:dyDescent="0.3">
      <c r="R2633">
        <f t="shared" si="135"/>
        <v>0</v>
      </c>
      <c r="S2633">
        <f t="shared" si="133"/>
        <v>0</v>
      </c>
      <c r="T2633" s="53" t="str">
        <f t="shared" si="134"/>
        <v/>
      </c>
      <c r="U2633" s="53" t="str">
        <f t="shared" si="134"/>
        <v/>
      </c>
      <c r="V2633" s="53" t="str">
        <f t="shared" si="134"/>
        <v/>
      </c>
      <c r="W2633" s="53" t="str">
        <f t="shared" si="134"/>
        <v/>
      </c>
      <c r="X2633" s="53" t="str">
        <f t="shared" si="134"/>
        <v/>
      </c>
    </row>
    <row r="2634" spans="18:24" hidden="1" x14ac:dyDescent="0.3">
      <c r="R2634">
        <f t="shared" si="135"/>
        <v>0</v>
      </c>
      <c r="S2634">
        <f t="shared" si="133"/>
        <v>0</v>
      </c>
      <c r="T2634" s="53" t="str">
        <f t="shared" si="134"/>
        <v/>
      </c>
      <c r="U2634" s="53" t="str">
        <f t="shared" si="134"/>
        <v/>
      </c>
      <c r="V2634" s="53" t="str">
        <f t="shared" si="134"/>
        <v/>
      </c>
      <c r="W2634" s="53" t="str">
        <f t="shared" si="134"/>
        <v/>
      </c>
      <c r="X2634" s="53" t="str">
        <f t="shared" si="134"/>
        <v/>
      </c>
    </row>
    <row r="2635" spans="18:24" hidden="1" x14ac:dyDescent="0.3">
      <c r="R2635">
        <f t="shared" si="135"/>
        <v>0</v>
      </c>
      <c r="S2635">
        <f t="shared" ref="S2635:S2698" si="136">IF(OR(D2635="GRUPO TEPSA",D2635="TODAS"),Q2635/5,Q2635)</f>
        <v>0</v>
      </c>
      <c r="T2635" s="53" t="str">
        <f t="shared" si="134"/>
        <v/>
      </c>
      <c r="U2635" s="53" t="str">
        <f t="shared" si="134"/>
        <v/>
      </c>
      <c r="V2635" s="53" t="str">
        <f t="shared" si="134"/>
        <v/>
      </c>
      <c r="W2635" s="53" t="str">
        <f t="shared" si="134"/>
        <v/>
      </c>
      <c r="X2635" s="53" t="str">
        <f t="shared" si="134"/>
        <v/>
      </c>
    </row>
    <row r="2636" spans="18:24" hidden="1" x14ac:dyDescent="0.3">
      <c r="R2636">
        <f t="shared" si="135"/>
        <v>0</v>
      </c>
      <c r="S2636">
        <f t="shared" si="136"/>
        <v>0</v>
      </c>
      <c r="T2636" s="53" t="str">
        <f t="shared" si="134"/>
        <v/>
      </c>
      <c r="U2636" s="53" t="str">
        <f t="shared" si="134"/>
        <v/>
      </c>
      <c r="V2636" s="53" t="str">
        <f t="shared" si="134"/>
        <v/>
      </c>
      <c r="W2636" s="53" t="str">
        <f t="shared" si="134"/>
        <v/>
      </c>
      <c r="X2636" s="53" t="str">
        <f t="shared" si="134"/>
        <v/>
      </c>
    </row>
    <row r="2637" spans="18:24" hidden="1" x14ac:dyDescent="0.3">
      <c r="R2637">
        <f t="shared" si="135"/>
        <v>0</v>
      </c>
      <c r="S2637">
        <f t="shared" si="136"/>
        <v>0</v>
      </c>
      <c r="T2637" s="53" t="str">
        <f t="shared" si="134"/>
        <v/>
      </c>
      <c r="U2637" s="53" t="str">
        <f t="shared" si="134"/>
        <v/>
      </c>
      <c r="V2637" s="53" t="str">
        <f t="shared" si="134"/>
        <v/>
      </c>
      <c r="W2637" s="53" t="str">
        <f t="shared" si="134"/>
        <v/>
      </c>
      <c r="X2637" s="53" t="str">
        <f t="shared" si="134"/>
        <v/>
      </c>
    </row>
    <row r="2638" spans="18:24" hidden="1" x14ac:dyDescent="0.3">
      <c r="R2638">
        <f t="shared" si="135"/>
        <v>0</v>
      </c>
      <c r="S2638">
        <f t="shared" si="136"/>
        <v>0</v>
      </c>
      <c r="T2638" s="53" t="str">
        <f t="shared" si="134"/>
        <v/>
      </c>
      <c r="U2638" s="53" t="str">
        <f t="shared" si="134"/>
        <v/>
      </c>
      <c r="V2638" s="53" t="str">
        <f t="shared" si="134"/>
        <v/>
      </c>
      <c r="W2638" s="53" t="str">
        <f t="shared" si="134"/>
        <v/>
      </c>
      <c r="X2638" s="53" t="str">
        <f t="shared" si="134"/>
        <v/>
      </c>
    </row>
    <row r="2639" spans="18:24" hidden="1" x14ac:dyDescent="0.3">
      <c r="R2639">
        <f t="shared" si="135"/>
        <v>0</v>
      </c>
      <c r="S2639">
        <f t="shared" si="136"/>
        <v>0</v>
      </c>
      <c r="T2639" s="53" t="str">
        <f t="shared" si="134"/>
        <v/>
      </c>
      <c r="U2639" s="53" t="str">
        <f t="shared" si="134"/>
        <v/>
      </c>
      <c r="V2639" s="53" t="str">
        <f t="shared" si="134"/>
        <v/>
      </c>
      <c r="W2639" s="53" t="str">
        <f t="shared" si="134"/>
        <v/>
      </c>
      <c r="X2639" s="53" t="str">
        <f t="shared" si="134"/>
        <v/>
      </c>
    </row>
    <row r="2640" spans="18:24" hidden="1" x14ac:dyDescent="0.3">
      <c r="R2640">
        <f t="shared" si="135"/>
        <v>0</v>
      </c>
      <c r="S2640">
        <f t="shared" si="136"/>
        <v>0</v>
      </c>
      <c r="T2640" s="53" t="str">
        <f t="shared" si="134"/>
        <v/>
      </c>
      <c r="U2640" s="53" t="str">
        <f t="shared" si="134"/>
        <v/>
      </c>
      <c r="V2640" s="53" t="str">
        <f t="shared" si="134"/>
        <v/>
      </c>
      <c r="W2640" s="53" t="str">
        <f t="shared" si="134"/>
        <v/>
      </c>
      <c r="X2640" s="53" t="str">
        <f t="shared" si="134"/>
        <v/>
      </c>
    </row>
    <row r="2641" spans="18:24" hidden="1" x14ac:dyDescent="0.3">
      <c r="R2641">
        <f t="shared" si="135"/>
        <v>0</v>
      </c>
      <c r="S2641">
        <f t="shared" si="136"/>
        <v>0</v>
      </c>
      <c r="T2641" s="53" t="str">
        <f t="shared" si="134"/>
        <v/>
      </c>
      <c r="U2641" s="53" t="str">
        <f t="shared" si="134"/>
        <v/>
      </c>
      <c r="V2641" s="53" t="str">
        <f t="shared" si="134"/>
        <v/>
      </c>
      <c r="W2641" s="53" t="str">
        <f t="shared" si="134"/>
        <v/>
      </c>
      <c r="X2641" s="53" t="str">
        <f t="shared" si="134"/>
        <v/>
      </c>
    </row>
    <row r="2642" spans="18:24" hidden="1" x14ac:dyDescent="0.3">
      <c r="R2642">
        <f t="shared" si="135"/>
        <v>0</v>
      </c>
      <c r="S2642">
        <f t="shared" si="136"/>
        <v>0</v>
      </c>
      <c r="T2642" s="53" t="str">
        <f t="shared" si="134"/>
        <v/>
      </c>
      <c r="U2642" s="53" t="str">
        <f t="shared" si="134"/>
        <v/>
      </c>
      <c r="V2642" s="53" t="str">
        <f t="shared" si="134"/>
        <v/>
      </c>
      <c r="W2642" s="53" t="str">
        <f t="shared" si="134"/>
        <v/>
      </c>
      <c r="X2642" s="53" t="str">
        <f t="shared" si="134"/>
        <v/>
      </c>
    </row>
    <row r="2643" spans="18:24" hidden="1" x14ac:dyDescent="0.3">
      <c r="R2643">
        <f t="shared" si="135"/>
        <v>0</v>
      </c>
      <c r="S2643">
        <f t="shared" si="136"/>
        <v>0</v>
      </c>
      <c r="T2643" s="53" t="str">
        <f t="shared" si="134"/>
        <v/>
      </c>
      <c r="U2643" s="53" t="str">
        <f t="shared" si="134"/>
        <v/>
      </c>
      <c r="V2643" s="53" t="str">
        <f t="shared" si="134"/>
        <v/>
      </c>
      <c r="W2643" s="53" t="str">
        <f t="shared" si="134"/>
        <v/>
      </c>
      <c r="X2643" s="53" t="str">
        <f t="shared" si="134"/>
        <v/>
      </c>
    </row>
    <row r="2644" spans="18:24" hidden="1" x14ac:dyDescent="0.3">
      <c r="R2644">
        <f t="shared" si="135"/>
        <v>0</v>
      </c>
      <c r="S2644">
        <f t="shared" si="136"/>
        <v>0</v>
      </c>
      <c r="T2644" s="53" t="str">
        <f t="shared" si="134"/>
        <v/>
      </c>
      <c r="U2644" s="53" t="str">
        <f t="shared" si="134"/>
        <v/>
      </c>
      <c r="V2644" s="53" t="str">
        <f t="shared" si="134"/>
        <v/>
      </c>
      <c r="W2644" s="53" t="str">
        <f t="shared" si="134"/>
        <v/>
      </c>
      <c r="X2644" s="53" t="str">
        <f t="shared" si="134"/>
        <v/>
      </c>
    </row>
    <row r="2645" spans="18:24" hidden="1" x14ac:dyDescent="0.3">
      <c r="R2645">
        <f t="shared" si="135"/>
        <v>0</v>
      </c>
      <c r="S2645">
        <f t="shared" si="136"/>
        <v>0</v>
      </c>
      <c r="T2645" s="53" t="str">
        <f t="shared" si="134"/>
        <v/>
      </c>
      <c r="U2645" s="53" t="str">
        <f t="shared" si="134"/>
        <v/>
      </c>
      <c r="V2645" s="53" t="str">
        <f t="shared" si="134"/>
        <v/>
      </c>
      <c r="W2645" s="53" t="str">
        <f t="shared" si="134"/>
        <v/>
      </c>
      <c r="X2645" s="53" t="str">
        <f t="shared" si="134"/>
        <v/>
      </c>
    </row>
    <row r="2646" spans="18:24" hidden="1" x14ac:dyDescent="0.3">
      <c r="R2646">
        <f t="shared" si="135"/>
        <v>0</v>
      </c>
      <c r="S2646">
        <f t="shared" si="136"/>
        <v>0</v>
      </c>
      <c r="T2646" s="53" t="str">
        <f t="shared" si="134"/>
        <v/>
      </c>
      <c r="U2646" s="53" t="str">
        <f t="shared" si="134"/>
        <v/>
      </c>
      <c r="V2646" s="53" t="str">
        <f t="shared" si="134"/>
        <v/>
      </c>
      <c r="W2646" s="53" t="str">
        <f t="shared" si="134"/>
        <v/>
      </c>
      <c r="X2646" s="53" t="str">
        <f t="shared" si="134"/>
        <v/>
      </c>
    </row>
    <row r="2647" spans="18:24" hidden="1" x14ac:dyDescent="0.3">
      <c r="R2647">
        <f t="shared" si="135"/>
        <v>0</v>
      </c>
      <c r="S2647">
        <f t="shared" si="136"/>
        <v>0</v>
      </c>
      <c r="T2647" s="53" t="str">
        <f t="shared" si="134"/>
        <v/>
      </c>
      <c r="U2647" s="53" t="str">
        <f t="shared" si="134"/>
        <v/>
      </c>
      <c r="V2647" s="53" t="str">
        <f t="shared" si="134"/>
        <v/>
      </c>
      <c r="W2647" s="53" t="str">
        <f t="shared" si="134"/>
        <v/>
      </c>
      <c r="X2647" s="53" t="str">
        <f t="shared" si="134"/>
        <v/>
      </c>
    </row>
    <row r="2648" spans="18:24" hidden="1" x14ac:dyDescent="0.3">
      <c r="R2648">
        <f t="shared" si="135"/>
        <v>0</v>
      </c>
      <c r="S2648">
        <f t="shared" si="136"/>
        <v>0</v>
      </c>
      <c r="T2648" s="53" t="str">
        <f t="shared" si="134"/>
        <v/>
      </c>
      <c r="U2648" s="53" t="str">
        <f t="shared" si="134"/>
        <v/>
      </c>
      <c r="V2648" s="53" t="str">
        <f t="shared" si="134"/>
        <v/>
      </c>
      <c r="W2648" s="53" t="str">
        <f t="shared" si="134"/>
        <v/>
      </c>
      <c r="X2648" s="53" t="str">
        <f t="shared" si="134"/>
        <v/>
      </c>
    </row>
    <row r="2649" spans="18:24" hidden="1" x14ac:dyDescent="0.3">
      <c r="R2649">
        <f t="shared" si="135"/>
        <v>0</v>
      </c>
      <c r="S2649">
        <f t="shared" si="136"/>
        <v>0</v>
      </c>
      <c r="T2649" s="53" t="str">
        <f t="shared" si="134"/>
        <v/>
      </c>
      <c r="U2649" s="53" t="str">
        <f t="shared" si="134"/>
        <v/>
      </c>
      <c r="V2649" s="53" t="str">
        <f t="shared" si="134"/>
        <v/>
      </c>
      <c r="W2649" s="53" t="str">
        <f t="shared" si="134"/>
        <v/>
      </c>
      <c r="X2649" s="53" t="str">
        <f t="shared" si="134"/>
        <v/>
      </c>
    </row>
    <row r="2650" spans="18:24" hidden="1" x14ac:dyDescent="0.3">
      <c r="R2650">
        <f t="shared" si="135"/>
        <v>0</v>
      </c>
      <c r="S2650">
        <f t="shared" si="136"/>
        <v>0</v>
      </c>
      <c r="T2650" s="53" t="str">
        <f t="shared" si="134"/>
        <v/>
      </c>
      <c r="U2650" s="53" t="str">
        <f t="shared" si="134"/>
        <v/>
      </c>
      <c r="V2650" s="53" t="str">
        <f t="shared" si="134"/>
        <v/>
      </c>
      <c r="W2650" s="53" t="str">
        <f t="shared" si="134"/>
        <v/>
      </c>
      <c r="X2650" s="53" t="str">
        <f t="shared" si="134"/>
        <v/>
      </c>
    </row>
    <row r="2651" spans="18:24" hidden="1" x14ac:dyDescent="0.3">
      <c r="R2651">
        <f t="shared" si="135"/>
        <v>0</v>
      </c>
      <c r="S2651">
        <f t="shared" si="136"/>
        <v>0</v>
      </c>
      <c r="T2651" s="53" t="str">
        <f t="shared" si="134"/>
        <v/>
      </c>
      <c r="U2651" s="53" t="str">
        <f t="shared" si="134"/>
        <v/>
      </c>
      <c r="V2651" s="53" t="str">
        <f t="shared" si="134"/>
        <v/>
      </c>
      <c r="W2651" s="53" t="str">
        <f t="shared" si="134"/>
        <v/>
      </c>
      <c r="X2651" s="53" t="str">
        <f t="shared" si="134"/>
        <v/>
      </c>
    </row>
    <row r="2652" spans="18:24" hidden="1" x14ac:dyDescent="0.3">
      <c r="R2652">
        <f t="shared" si="135"/>
        <v>0</v>
      </c>
      <c r="S2652">
        <f t="shared" si="136"/>
        <v>0</v>
      </c>
      <c r="T2652" s="53" t="str">
        <f t="shared" si="134"/>
        <v/>
      </c>
      <c r="U2652" s="53" t="str">
        <f t="shared" si="134"/>
        <v/>
      </c>
      <c r="V2652" s="53" t="str">
        <f t="shared" si="134"/>
        <v/>
      </c>
      <c r="W2652" s="53" t="str">
        <f t="shared" si="134"/>
        <v/>
      </c>
      <c r="X2652" s="53" t="str">
        <f t="shared" si="134"/>
        <v/>
      </c>
    </row>
    <row r="2653" spans="18:24" hidden="1" x14ac:dyDescent="0.3">
      <c r="R2653">
        <f t="shared" si="135"/>
        <v>0</v>
      </c>
      <c r="S2653">
        <f t="shared" si="136"/>
        <v>0</v>
      </c>
      <c r="T2653" s="53" t="str">
        <f t="shared" si="134"/>
        <v/>
      </c>
      <c r="U2653" s="53" t="str">
        <f t="shared" si="134"/>
        <v/>
      </c>
      <c r="V2653" s="53" t="str">
        <f t="shared" si="134"/>
        <v/>
      </c>
      <c r="W2653" s="53" t="str">
        <f t="shared" si="134"/>
        <v/>
      </c>
      <c r="X2653" s="53" t="str">
        <f t="shared" si="134"/>
        <v/>
      </c>
    </row>
    <row r="2654" spans="18:24" hidden="1" x14ac:dyDescent="0.3">
      <c r="R2654">
        <f t="shared" si="135"/>
        <v>0</v>
      </c>
      <c r="S2654">
        <f t="shared" si="136"/>
        <v>0</v>
      </c>
      <c r="T2654" s="53" t="str">
        <f t="shared" si="134"/>
        <v/>
      </c>
      <c r="U2654" s="53" t="str">
        <f t="shared" si="134"/>
        <v/>
      </c>
      <c r="V2654" s="53" t="str">
        <f t="shared" si="134"/>
        <v/>
      </c>
      <c r="W2654" s="53" t="str">
        <f t="shared" si="134"/>
        <v/>
      </c>
      <c r="X2654" s="53" t="str">
        <f t="shared" si="134"/>
        <v/>
      </c>
    </row>
    <row r="2655" spans="18:24" hidden="1" x14ac:dyDescent="0.3">
      <c r="R2655">
        <f t="shared" si="135"/>
        <v>0</v>
      </c>
      <c r="S2655">
        <f t="shared" si="136"/>
        <v>0</v>
      </c>
      <c r="T2655" s="53" t="str">
        <f t="shared" si="134"/>
        <v/>
      </c>
      <c r="U2655" s="53" t="str">
        <f t="shared" si="134"/>
        <v/>
      </c>
      <c r="V2655" s="53" t="str">
        <f t="shared" si="134"/>
        <v/>
      </c>
      <c r="W2655" s="53" t="str">
        <f t="shared" si="134"/>
        <v/>
      </c>
      <c r="X2655" s="53" t="str">
        <f t="shared" si="134"/>
        <v/>
      </c>
    </row>
    <row r="2656" spans="18:24" hidden="1" x14ac:dyDescent="0.3">
      <c r="R2656">
        <f t="shared" si="135"/>
        <v>0</v>
      </c>
      <c r="S2656">
        <f t="shared" si="136"/>
        <v>0</v>
      </c>
      <c r="T2656" s="53" t="str">
        <f t="shared" si="134"/>
        <v/>
      </c>
      <c r="U2656" s="53" t="str">
        <f t="shared" si="134"/>
        <v/>
      </c>
      <c r="V2656" s="53" t="str">
        <f t="shared" si="134"/>
        <v/>
      </c>
      <c r="W2656" s="53" t="str">
        <f t="shared" si="134"/>
        <v/>
      </c>
      <c r="X2656" s="53" t="str">
        <f t="shared" si="134"/>
        <v/>
      </c>
    </row>
    <row r="2657" spans="18:24" hidden="1" x14ac:dyDescent="0.3">
      <c r="R2657">
        <f t="shared" si="135"/>
        <v>0</v>
      </c>
      <c r="S2657">
        <f t="shared" si="136"/>
        <v>0</v>
      </c>
      <c r="T2657" s="53" t="str">
        <f t="shared" si="134"/>
        <v/>
      </c>
      <c r="U2657" s="53" t="str">
        <f t="shared" si="134"/>
        <v/>
      </c>
      <c r="V2657" s="53" t="str">
        <f t="shared" si="134"/>
        <v/>
      </c>
      <c r="W2657" s="53" t="str">
        <f t="shared" si="134"/>
        <v/>
      </c>
      <c r="X2657" s="53" t="str">
        <f t="shared" si="134"/>
        <v/>
      </c>
    </row>
    <row r="2658" spans="18:24" hidden="1" x14ac:dyDescent="0.3">
      <c r="R2658">
        <f t="shared" si="135"/>
        <v>0</v>
      </c>
      <c r="S2658">
        <f t="shared" si="136"/>
        <v>0</v>
      </c>
      <c r="T2658" s="53" t="str">
        <f t="shared" si="134"/>
        <v/>
      </c>
      <c r="U2658" s="53" t="str">
        <f t="shared" si="134"/>
        <v/>
      </c>
      <c r="V2658" s="53" t="str">
        <f t="shared" si="134"/>
        <v/>
      </c>
      <c r="W2658" s="53" t="str">
        <f t="shared" si="134"/>
        <v/>
      </c>
      <c r="X2658" s="53" t="str">
        <f t="shared" si="134"/>
        <v/>
      </c>
    </row>
    <row r="2659" spans="18:24" hidden="1" x14ac:dyDescent="0.3">
      <c r="R2659">
        <f t="shared" si="135"/>
        <v>0</v>
      </c>
      <c r="S2659">
        <f t="shared" si="136"/>
        <v>0</v>
      </c>
      <c r="T2659" s="53" t="str">
        <f t="shared" si="134"/>
        <v/>
      </c>
      <c r="U2659" s="53" t="str">
        <f t="shared" si="134"/>
        <v/>
      </c>
      <c r="V2659" s="53" t="str">
        <f t="shared" si="134"/>
        <v/>
      </c>
      <c r="W2659" s="53" t="str">
        <f t="shared" si="134"/>
        <v/>
      </c>
      <c r="X2659" s="53" t="str">
        <f t="shared" si="134"/>
        <v/>
      </c>
    </row>
    <row r="2660" spans="18:24" hidden="1" x14ac:dyDescent="0.3">
      <c r="R2660">
        <f t="shared" si="135"/>
        <v>0</v>
      </c>
      <c r="S2660">
        <f t="shared" si="136"/>
        <v>0</v>
      </c>
      <c r="T2660" s="53" t="str">
        <f t="shared" si="134"/>
        <v/>
      </c>
      <c r="U2660" s="53" t="str">
        <f t="shared" si="134"/>
        <v/>
      </c>
      <c r="V2660" s="53" t="str">
        <f t="shared" si="134"/>
        <v/>
      </c>
      <c r="W2660" s="53" t="str">
        <f t="shared" si="134"/>
        <v/>
      </c>
      <c r="X2660" s="53" t="str">
        <f t="shared" si="134"/>
        <v/>
      </c>
    </row>
    <row r="2661" spans="18:24" hidden="1" x14ac:dyDescent="0.3">
      <c r="R2661">
        <f t="shared" si="135"/>
        <v>0</v>
      </c>
      <c r="S2661">
        <f t="shared" si="136"/>
        <v>0</v>
      </c>
      <c r="T2661" s="53" t="str">
        <f t="shared" si="134"/>
        <v/>
      </c>
      <c r="U2661" s="53" t="str">
        <f t="shared" si="134"/>
        <v/>
      </c>
      <c r="V2661" s="53" t="str">
        <f t="shared" si="134"/>
        <v/>
      </c>
      <c r="W2661" s="53" t="str">
        <f t="shared" si="134"/>
        <v/>
      </c>
      <c r="X2661" s="53" t="str">
        <f t="shared" si="134"/>
        <v/>
      </c>
    </row>
    <row r="2662" spans="18:24" hidden="1" x14ac:dyDescent="0.3">
      <c r="R2662">
        <f t="shared" si="135"/>
        <v>0</v>
      </c>
      <c r="S2662">
        <f t="shared" si="136"/>
        <v>0</v>
      </c>
      <c r="T2662" s="53" t="str">
        <f t="shared" si="134"/>
        <v/>
      </c>
      <c r="U2662" s="53" t="str">
        <f t="shared" si="134"/>
        <v/>
      </c>
      <c r="V2662" s="53" t="str">
        <f t="shared" si="134"/>
        <v/>
      </c>
      <c r="W2662" s="53" t="str">
        <f t="shared" si="134"/>
        <v/>
      </c>
      <c r="X2662" s="53" t="str">
        <f t="shared" si="134"/>
        <v/>
      </c>
    </row>
    <row r="2663" spans="18:24" hidden="1" x14ac:dyDescent="0.3">
      <c r="R2663">
        <f t="shared" si="135"/>
        <v>0</v>
      </c>
      <c r="S2663">
        <f t="shared" si="136"/>
        <v>0</v>
      </c>
      <c r="T2663" s="53" t="str">
        <f t="shared" si="134"/>
        <v/>
      </c>
      <c r="U2663" s="53" t="str">
        <f t="shared" si="134"/>
        <v/>
      </c>
      <c r="V2663" s="53" t="str">
        <f t="shared" si="134"/>
        <v/>
      </c>
      <c r="W2663" s="53" t="str">
        <f t="shared" si="134"/>
        <v/>
      </c>
      <c r="X2663" s="53" t="str">
        <f t="shared" si="134"/>
        <v/>
      </c>
    </row>
    <row r="2664" spans="18:24" hidden="1" x14ac:dyDescent="0.3">
      <c r="R2664">
        <f t="shared" si="135"/>
        <v>0</v>
      </c>
      <c r="S2664">
        <f t="shared" si="136"/>
        <v>0</v>
      </c>
      <c r="T2664" s="53" t="str">
        <f t="shared" si="134"/>
        <v/>
      </c>
      <c r="U2664" s="53" t="str">
        <f t="shared" si="134"/>
        <v/>
      </c>
      <c r="V2664" s="53" t="str">
        <f t="shared" si="134"/>
        <v/>
      </c>
      <c r="W2664" s="53" t="str">
        <f t="shared" si="134"/>
        <v/>
      </c>
      <c r="X2664" s="53" t="str">
        <f t="shared" si="134"/>
        <v/>
      </c>
    </row>
    <row r="2665" spans="18:24" hidden="1" x14ac:dyDescent="0.3">
      <c r="R2665">
        <f t="shared" si="135"/>
        <v>0</v>
      </c>
      <c r="S2665">
        <f t="shared" si="136"/>
        <v>0</v>
      </c>
      <c r="T2665" s="53" t="str">
        <f t="shared" si="134"/>
        <v/>
      </c>
      <c r="U2665" s="53" t="str">
        <f t="shared" si="134"/>
        <v/>
      </c>
      <c r="V2665" s="53" t="str">
        <f t="shared" si="134"/>
        <v/>
      </c>
      <c r="W2665" s="53" t="str">
        <f t="shared" si="134"/>
        <v/>
      </c>
      <c r="X2665" s="53" t="str">
        <f t="shared" si="134"/>
        <v/>
      </c>
    </row>
    <row r="2666" spans="18:24" hidden="1" x14ac:dyDescent="0.3">
      <c r="R2666">
        <f t="shared" si="135"/>
        <v>0</v>
      </c>
      <c r="S2666">
        <f t="shared" si="136"/>
        <v>0</v>
      </c>
      <c r="T2666" s="53" t="str">
        <f t="shared" si="134"/>
        <v/>
      </c>
      <c r="U2666" s="53" t="str">
        <f t="shared" si="134"/>
        <v/>
      </c>
      <c r="V2666" s="53" t="str">
        <f t="shared" si="134"/>
        <v/>
      </c>
      <c r="W2666" s="53" t="str">
        <f t="shared" si="134"/>
        <v/>
      </c>
      <c r="X2666" s="53" t="str">
        <f t="shared" si="134"/>
        <v/>
      </c>
    </row>
    <row r="2667" spans="18:24" hidden="1" x14ac:dyDescent="0.3">
      <c r="R2667">
        <f t="shared" si="135"/>
        <v>0</v>
      </c>
      <c r="S2667">
        <f t="shared" si="136"/>
        <v>0</v>
      </c>
      <c r="T2667" s="53" t="str">
        <f t="shared" si="134"/>
        <v/>
      </c>
      <c r="U2667" s="53" t="str">
        <f t="shared" si="134"/>
        <v/>
      </c>
      <c r="V2667" s="53" t="str">
        <f t="shared" si="134"/>
        <v/>
      </c>
      <c r="W2667" s="53" t="str">
        <f t="shared" si="134"/>
        <v/>
      </c>
      <c r="X2667" s="53" t="str">
        <f t="shared" si="134"/>
        <v/>
      </c>
    </row>
    <row r="2668" spans="18:24" hidden="1" x14ac:dyDescent="0.3">
      <c r="R2668">
        <f t="shared" si="135"/>
        <v>0</v>
      </c>
      <c r="S2668">
        <f t="shared" si="136"/>
        <v>0</v>
      </c>
      <c r="T2668" s="53" t="str">
        <f t="shared" si="134"/>
        <v/>
      </c>
      <c r="U2668" s="53" t="str">
        <f t="shared" si="134"/>
        <v/>
      </c>
      <c r="V2668" s="53" t="str">
        <f t="shared" si="134"/>
        <v/>
      </c>
      <c r="W2668" s="53" t="str">
        <f t="shared" si="134"/>
        <v/>
      </c>
      <c r="X2668" s="53" t="str">
        <f t="shared" si="134"/>
        <v/>
      </c>
    </row>
    <row r="2669" spans="18:24" hidden="1" x14ac:dyDescent="0.3">
      <c r="R2669">
        <f t="shared" si="135"/>
        <v>0</v>
      </c>
      <c r="S2669">
        <f t="shared" si="136"/>
        <v>0</v>
      </c>
      <c r="T2669" s="53" t="str">
        <f t="shared" si="134"/>
        <v/>
      </c>
      <c r="U2669" s="53" t="str">
        <f t="shared" si="134"/>
        <v/>
      </c>
      <c r="V2669" s="53" t="str">
        <f t="shared" si="134"/>
        <v/>
      </c>
      <c r="W2669" s="53" t="str">
        <f t="shared" si="134"/>
        <v/>
      </c>
      <c r="X2669" s="53" t="str">
        <f t="shared" si="134"/>
        <v/>
      </c>
    </row>
    <row r="2670" spans="18:24" hidden="1" x14ac:dyDescent="0.3">
      <c r="R2670">
        <f t="shared" si="135"/>
        <v>0</v>
      </c>
      <c r="S2670">
        <f t="shared" si="136"/>
        <v>0</v>
      </c>
      <c r="T2670" s="53" t="str">
        <f t="shared" si="134"/>
        <v/>
      </c>
      <c r="U2670" s="53" t="str">
        <f t="shared" si="134"/>
        <v/>
      </c>
      <c r="V2670" s="53" t="str">
        <f t="shared" si="134"/>
        <v/>
      </c>
      <c r="W2670" s="53" t="str">
        <f t="shared" si="134"/>
        <v/>
      </c>
      <c r="X2670" s="53" t="str">
        <f t="shared" si="134"/>
        <v/>
      </c>
    </row>
    <row r="2671" spans="18:24" hidden="1" x14ac:dyDescent="0.3">
      <c r="R2671">
        <f t="shared" si="135"/>
        <v>0</v>
      </c>
      <c r="S2671">
        <f t="shared" si="136"/>
        <v>0</v>
      </c>
      <c r="T2671" s="53" t="str">
        <f t="shared" ref="T2671:X2721" si="137">IF(OR(COUNTIF($D2671,"*"&amp;T$5&amp;"*")&gt;0,$D2671="GRUPO TEPSA"),T$5,"")</f>
        <v/>
      </c>
      <c r="U2671" s="53" t="str">
        <f t="shared" si="137"/>
        <v/>
      </c>
      <c r="V2671" s="53" t="str">
        <f t="shared" si="137"/>
        <v/>
      </c>
      <c r="W2671" s="53" t="str">
        <f t="shared" si="137"/>
        <v/>
      </c>
      <c r="X2671" s="53" t="str">
        <f t="shared" si="137"/>
        <v/>
      </c>
    </row>
    <row r="2672" spans="18:24" hidden="1" x14ac:dyDescent="0.3">
      <c r="R2672">
        <f t="shared" si="135"/>
        <v>0</v>
      </c>
      <c r="S2672">
        <f t="shared" si="136"/>
        <v>0</v>
      </c>
      <c r="T2672" s="53" t="str">
        <f t="shared" si="137"/>
        <v/>
      </c>
      <c r="U2672" s="53" t="str">
        <f t="shared" si="137"/>
        <v/>
      </c>
      <c r="V2672" s="53" t="str">
        <f t="shared" si="137"/>
        <v/>
      </c>
      <c r="W2672" s="53" t="str">
        <f t="shared" si="137"/>
        <v/>
      </c>
      <c r="X2672" s="53" t="str">
        <f t="shared" si="137"/>
        <v/>
      </c>
    </row>
    <row r="2673" spans="18:24" hidden="1" x14ac:dyDescent="0.3">
      <c r="R2673">
        <f t="shared" si="135"/>
        <v>0</v>
      </c>
      <c r="S2673">
        <f t="shared" si="136"/>
        <v>0</v>
      </c>
      <c r="T2673" s="53" t="str">
        <f t="shared" si="137"/>
        <v/>
      </c>
      <c r="U2673" s="53" t="str">
        <f t="shared" si="137"/>
        <v/>
      </c>
      <c r="V2673" s="53" t="str">
        <f t="shared" si="137"/>
        <v/>
      </c>
      <c r="W2673" s="53" t="str">
        <f t="shared" si="137"/>
        <v/>
      </c>
      <c r="X2673" s="53" t="str">
        <f t="shared" si="137"/>
        <v/>
      </c>
    </row>
    <row r="2674" spans="18:24" hidden="1" x14ac:dyDescent="0.3">
      <c r="R2674">
        <f t="shared" si="135"/>
        <v>0</v>
      </c>
      <c r="S2674">
        <f t="shared" si="136"/>
        <v>0</v>
      </c>
      <c r="T2674" s="53" t="str">
        <f t="shared" si="137"/>
        <v/>
      </c>
      <c r="U2674" s="53" t="str">
        <f t="shared" si="137"/>
        <v/>
      </c>
      <c r="V2674" s="53" t="str">
        <f t="shared" si="137"/>
        <v/>
      </c>
      <c r="W2674" s="53" t="str">
        <f t="shared" si="137"/>
        <v/>
      </c>
      <c r="X2674" s="53" t="str">
        <f t="shared" si="137"/>
        <v/>
      </c>
    </row>
    <row r="2675" spans="18:24" hidden="1" x14ac:dyDescent="0.3">
      <c r="R2675">
        <f t="shared" si="135"/>
        <v>0</v>
      </c>
      <c r="S2675">
        <f t="shared" si="136"/>
        <v>0</v>
      </c>
      <c r="T2675" s="53" t="str">
        <f t="shared" si="137"/>
        <v/>
      </c>
      <c r="U2675" s="53" t="str">
        <f t="shared" si="137"/>
        <v/>
      </c>
      <c r="V2675" s="53" t="str">
        <f t="shared" si="137"/>
        <v/>
      </c>
      <c r="W2675" s="53" t="str">
        <f t="shared" si="137"/>
        <v/>
      </c>
      <c r="X2675" s="53" t="str">
        <f t="shared" si="137"/>
        <v/>
      </c>
    </row>
    <row r="2676" spans="18:24" hidden="1" x14ac:dyDescent="0.3">
      <c r="R2676">
        <f t="shared" si="135"/>
        <v>0</v>
      </c>
      <c r="S2676">
        <f t="shared" si="136"/>
        <v>0</v>
      </c>
      <c r="T2676" s="53" t="str">
        <f t="shared" si="137"/>
        <v/>
      </c>
      <c r="U2676" s="53" t="str">
        <f t="shared" si="137"/>
        <v/>
      </c>
      <c r="V2676" s="53" t="str">
        <f t="shared" si="137"/>
        <v/>
      </c>
      <c r="W2676" s="53" t="str">
        <f t="shared" si="137"/>
        <v/>
      </c>
      <c r="X2676" s="53" t="str">
        <f t="shared" si="137"/>
        <v/>
      </c>
    </row>
    <row r="2677" spans="18:24" hidden="1" x14ac:dyDescent="0.3">
      <c r="R2677">
        <f t="shared" si="135"/>
        <v>0</v>
      </c>
      <c r="S2677">
        <f t="shared" si="136"/>
        <v>0</v>
      </c>
      <c r="T2677" s="53" t="str">
        <f t="shared" si="137"/>
        <v/>
      </c>
      <c r="U2677" s="53" t="str">
        <f t="shared" si="137"/>
        <v/>
      </c>
      <c r="V2677" s="53" t="str">
        <f t="shared" si="137"/>
        <v/>
      </c>
      <c r="W2677" s="53" t="str">
        <f t="shared" si="137"/>
        <v/>
      </c>
      <c r="X2677" s="53" t="str">
        <f t="shared" si="137"/>
        <v/>
      </c>
    </row>
    <row r="2678" spans="18:24" hidden="1" x14ac:dyDescent="0.3">
      <c r="R2678">
        <f t="shared" si="135"/>
        <v>0</v>
      </c>
      <c r="S2678">
        <f t="shared" si="136"/>
        <v>0</v>
      </c>
      <c r="T2678" s="53" t="str">
        <f t="shared" si="137"/>
        <v/>
      </c>
      <c r="U2678" s="53" t="str">
        <f t="shared" si="137"/>
        <v/>
      </c>
      <c r="V2678" s="53" t="str">
        <f t="shared" si="137"/>
        <v/>
      </c>
      <c r="W2678" s="53" t="str">
        <f t="shared" si="137"/>
        <v/>
      </c>
      <c r="X2678" s="53" t="str">
        <f t="shared" si="137"/>
        <v/>
      </c>
    </row>
    <row r="2679" spans="18:24" hidden="1" x14ac:dyDescent="0.3">
      <c r="R2679">
        <f t="shared" si="135"/>
        <v>0</v>
      </c>
      <c r="S2679">
        <f t="shared" si="136"/>
        <v>0</v>
      </c>
      <c r="T2679" s="53" t="str">
        <f t="shared" si="137"/>
        <v/>
      </c>
      <c r="U2679" s="53" t="str">
        <f t="shared" si="137"/>
        <v/>
      </c>
      <c r="V2679" s="53" t="str">
        <f t="shared" si="137"/>
        <v/>
      </c>
      <c r="W2679" s="53" t="str">
        <f t="shared" si="137"/>
        <v/>
      </c>
      <c r="X2679" s="53" t="str">
        <f t="shared" si="137"/>
        <v/>
      </c>
    </row>
    <row r="2680" spans="18:24" hidden="1" x14ac:dyDescent="0.3">
      <c r="R2680">
        <f t="shared" si="135"/>
        <v>0</v>
      </c>
      <c r="S2680">
        <f t="shared" si="136"/>
        <v>0</v>
      </c>
      <c r="T2680" s="53" t="str">
        <f t="shared" si="137"/>
        <v/>
      </c>
      <c r="U2680" s="53" t="str">
        <f t="shared" si="137"/>
        <v/>
      </c>
      <c r="V2680" s="53" t="str">
        <f t="shared" si="137"/>
        <v/>
      </c>
      <c r="W2680" s="53" t="str">
        <f t="shared" si="137"/>
        <v/>
      </c>
      <c r="X2680" s="53" t="str">
        <f t="shared" si="137"/>
        <v/>
      </c>
    </row>
    <row r="2681" spans="18:24" hidden="1" x14ac:dyDescent="0.3">
      <c r="R2681">
        <f t="shared" si="135"/>
        <v>0</v>
      </c>
      <c r="S2681">
        <f t="shared" si="136"/>
        <v>0</v>
      </c>
      <c r="T2681" s="53" t="str">
        <f t="shared" si="137"/>
        <v/>
      </c>
      <c r="U2681" s="53" t="str">
        <f t="shared" si="137"/>
        <v/>
      </c>
      <c r="V2681" s="53" t="str">
        <f t="shared" si="137"/>
        <v/>
      </c>
      <c r="W2681" s="53" t="str">
        <f t="shared" si="137"/>
        <v/>
      </c>
      <c r="X2681" s="53" t="str">
        <f t="shared" si="137"/>
        <v/>
      </c>
    </row>
    <row r="2682" spans="18:24" hidden="1" x14ac:dyDescent="0.3">
      <c r="R2682">
        <f t="shared" si="135"/>
        <v>0</v>
      </c>
      <c r="S2682">
        <f t="shared" si="136"/>
        <v>0</v>
      </c>
      <c r="T2682" s="53" t="str">
        <f t="shared" si="137"/>
        <v/>
      </c>
      <c r="U2682" s="53" t="str">
        <f t="shared" si="137"/>
        <v/>
      </c>
      <c r="V2682" s="53" t="str">
        <f t="shared" si="137"/>
        <v/>
      </c>
      <c r="W2682" s="53" t="str">
        <f t="shared" si="137"/>
        <v/>
      </c>
      <c r="X2682" s="53" t="str">
        <f t="shared" si="137"/>
        <v/>
      </c>
    </row>
    <row r="2683" spans="18:24" hidden="1" x14ac:dyDescent="0.3">
      <c r="R2683">
        <f t="shared" si="135"/>
        <v>0</v>
      </c>
      <c r="S2683">
        <f t="shared" si="136"/>
        <v>0</v>
      </c>
      <c r="T2683" s="53" t="str">
        <f t="shared" si="137"/>
        <v/>
      </c>
      <c r="U2683" s="53" t="str">
        <f t="shared" si="137"/>
        <v/>
      </c>
      <c r="V2683" s="53" t="str">
        <f t="shared" si="137"/>
        <v/>
      </c>
      <c r="W2683" s="53" t="str">
        <f t="shared" si="137"/>
        <v/>
      </c>
      <c r="X2683" s="53" t="str">
        <f t="shared" si="137"/>
        <v/>
      </c>
    </row>
    <row r="2684" spans="18:24" hidden="1" x14ac:dyDescent="0.3">
      <c r="R2684">
        <f t="shared" si="135"/>
        <v>0</v>
      </c>
      <c r="S2684">
        <f t="shared" si="136"/>
        <v>0</v>
      </c>
      <c r="T2684" s="53" t="str">
        <f t="shared" si="137"/>
        <v/>
      </c>
      <c r="U2684" s="53" t="str">
        <f t="shared" si="137"/>
        <v/>
      </c>
      <c r="V2684" s="53" t="str">
        <f t="shared" si="137"/>
        <v/>
      </c>
      <c r="W2684" s="53" t="str">
        <f t="shared" si="137"/>
        <v/>
      </c>
      <c r="X2684" s="53" t="str">
        <f t="shared" si="137"/>
        <v/>
      </c>
    </row>
    <row r="2685" spans="18:24" hidden="1" x14ac:dyDescent="0.3">
      <c r="R2685">
        <f t="shared" si="135"/>
        <v>0</v>
      </c>
      <c r="S2685">
        <f t="shared" si="136"/>
        <v>0</v>
      </c>
      <c r="T2685" s="53" t="str">
        <f t="shared" si="137"/>
        <v/>
      </c>
      <c r="U2685" s="53" t="str">
        <f t="shared" si="137"/>
        <v/>
      </c>
      <c r="V2685" s="53" t="str">
        <f t="shared" si="137"/>
        <v/>
      </c>
      <c r="W2685" s="53" t="str">
        <f t="shared" si="137"/>
        <v/>
      </c>
      <c r="X2685" s="53" t="str">
        <f t="shared" si="137"/>
        <v/>
      </c>
    </row>
    <row r="2686" spans="18:24" hidden="1" x14ac:dyDescent="0.3">
      <c r="R2686">
        <f t="shared" si="135"/>
        <v>0</v>
      </c>
      <c r="S2686">
        <f t="shared" si="136"/>
        <v>0</v>
      </c>
      <c r="T2686" s="53" t="str">
        <f t="shared" si="137"/>
        <v/>
      </c>
      <c r="U2686" s="53" t="str">
        <f t="shared" si="137"/>
        <v/>
      </c>
      <c r="V2686" s="53" t="str">
        <f t="shared" si="137"/>
        <v/>
      </c>
      <c r="W2686" s="53" t="str">
        <f t="shared" si="137"/>
        <v/>
      </c>
      <c r="X2686" s="53" t="str">
        <f t="shared" si="137"/>
        <v/>
      </c>
    </row>
    <row r="2687" spans="18:24" hidden="1" x14ac:dyDescent="0.3">
      <c r="R2687">
        <f t="shared" si="135"/>
        <v>0</v>
      </c>
      <c r="S2687">
        <f t="shared" si="136"/>
        <v>0</v>
      </c>
      <c r="T2687" s="53" t="str">
        <f t="shared" si="137"/>
        <v/>
      </c>
      <c r="U2687" s="53" t="str">
        <f t="shared" si="137"/>
        <v/>
      </c>
      <c r="V2687" s="53" t="str">
        <f t="shared" si="137"/>
        <v/>
      </c>
      <c r="W2687" s="53" t="str">
        <f t="shared" si="137"/>
        <v/>
      </c>
      <c r="X2687" s="53" t="str">
        <f t="shared" si="137"/>
        <v/>
      </c>
    </row>
    <row r="2688" spans="18:24" hidden="1" x14ac:dyDescent="0.3">
      <c r="R2688">
        <f t="shared" si="135"/>
        <v>0</v>
      </c>
      <c r="S2688">
        <f t="shared" si="136"/>
        <v>0</v>
      </c>
      <c r="T2688" s="53" t="str">
        <f t="shared" si="137"/>
        <v/>
      </c>
      <c r="U2688" s="53" t="str">
        <f t="shared" si="137"/>
        <v/>
      </c>
      <c r="V2688" s="53" t="str">
        <f t="shared" si="137"/>
        <v/>
      </c>
      <c r="W2688" s="53" t="str">
        <f t="shared" si="137"/>
        <v/>
      </c>
      <c r="X2688" s="53" t="str">
        <f t="shared" si="137"/>
        <v/>
      </c>
    </row>
    <row r="2689" spans="18:24" hidden="1" x14ac:dyDescent="0.3">
      <c r="R2689">
        <f t="shared" si="135"/>
        <v>0</v>
      </c>
      <c r="S2689">
        <f t="shared" si="136"/>
        <v>0</v>
      </c>
      <c r="T2689" s="53" t="str">
        <f t="shared" si="137"/>
        <v/>
      </c>
      <c r="U2689" s="53" t="str">
        <f t="shared" si="137"/>
        <v/>
      </c>
      <c r="V2689" s="53" t="str">
        <f t="shared" si="137"/>
        <v/>
      </c>
      <c r="W2689" s="53" t="str">
        <f t="shared" si="137"/>
        <v/>
      </c>
      <c r="X2689" s="53" t="str">
        <f t="shared" si="137"/>
        <v/>
      </c>
    </row>
    <row r="2690" spans="18:24" hidden="1" x14ac:dyDescent="0.3">
      <c r="R2690">
        <f t="shared" si="135"/>
        <v>0</v>
      </c>
      <c r="S2690">
        <f t="shared" si="136"/>
        <v>0</v>
      </c>
      <c r="T2690" s="53" t="str">
        <f t="shared" si="137"/>
        <v/>
      </c>
      <c r="U2690" s="53" t="str">
        <f t="shared" si="137"/>
        <v/>
      </c>
      <c r="V2690" s="53" t="str">
        <f t="shared" si="137"/>
        <v/>
      </c>
      <c r="W2690" s="53" t="str">
        <f t="shared" si="137"/>
        <v/>
      </c>
      <c r="X2690" s="53" t="str">
        <f t="shared" si="137"/>
        <v/>
      </c>
    </row>
    <row r="2691" spans="18:24" hidden="1" x14ac:dyDescent="0.3">
      <c r="R2691">
        <f t="shared" si="135"/>
        <v>0</v>
      </c>
      <c r="S2691">
        <f t="shared" si="136"/>
        <v>0</v>
      </c>
      <c r="T2691" s="53" t="str">
        <f t="shared" si="137"/>
        <v/>
      </c>
      <c r="U2691" s="53" t="str">
        <f t="shared" si="137"/>
        <v/>
      </c>
      <c r="V2691" s="53" t="str">
        <f t="shared" si="137"/>
        <v/>
      </c>
      <c r="W2691" s="53" t="str">
        <f t="shared" si="137"/>
        <v/>
      </c>
      <c r="X2691" s="53" t="str">
        <f t="shared" si="137"/>
        <v/>
      </c>
    </row>
    <row r="2692" spans="18:24" hidden="1" x14ac:dyDescent="0.3">
      <c r="R2692">
        <f t="shared" si="135"/>
        <v>0</v>
      </c>
      <c r="S2692">
        <f t="shared" si="136"/>
        <v>0</v>
      </c>
      <c r="T2692" s="53" t="str">
        <f t="shared" si="137"/>
        <v/>
      </c>
      <c r="U2692" s="53" t="str">
        <f t="shared" si="137"/>
        <v/>
      </c>
      <c r="V2692" s="53" t="str">
        <f t="shared" si="137"/>
        <v/>
      </c>
      <c r="W2692" s="53" t="str">
        <f t="shared" si="137"/>
        <v/>
      </c>
      <c r="X2692" s="53" t="str">
        <f t="shared" si="137"/>
        <v/>
      </c>
    </row>
    <row r="2693" spans="18:24" hidden="1" x14ac:dyDescent="0.3">
      <c r="R2693">
        <f t="shared" si="135"/>
        <v>0</v>
      </c>
      <c r="S2693">
        <f t="shared" si="136"/>
        <v>0</v>
      </c>
      <c r="T2693" s="53" t="str">
        <f t="shared" si="137"/>
        <v/>
      </c>
      <c r="U2693" s="53" t="str">
        <f t="shared" si="137"/>
        <v/>
      </c>
      <c r="V2693" s="53" t="str">
        <f t="shared" si="137"/>
        <v/>
      </c>
      <c r="W2693" s="53" t="str">
        <f t="shared" si="137"/>
        <v/>
      </c>
      <c r="X2693" s="53" t="str">
        <f t="shared" si="137"/>
        <v/>
      </c>
    </row>
    <row r="2694" spans="18:24" hidden="1" x14ac:dyDescent="0.3">
      <c r="R2694">
        <f t="shared" si="135"/>
        <v>0</v>
      </c>
      <c r="S2694">
        <f t="shared" si="136"/>
        <v>0</v>
      </c>
      <c r="T2694" s="53" t="str">
        <f t="shared" si="137"/>
        <v/>
      </c>
      <c r="U2694" s="53" t="str">
        <f t="shared" si="137"/>
        <v/>
      </c>
      <c r="V2694" s="53" t="str">
        <f t="shared" si="137"/>
        <v/>
      </c>
      <c r="W2694" s="53" t="str">
        <f t="shared" si="137"/>
        <v/>
      </c>
      <c r="X2694" s="53" t="str">
        <f t="shared" si="137"/>
        <v/>
      </c>
    </row>
    <row r="2695" spans="18:24" hidden="1" x14ac:dyDescent="0.3">
      <c r="R2695">
        <f t="shared" ref="R2695:R2758" si="138">IF(OR(D2695="GRUPO TEPSA",D2695="TODAS"),P2695/5,P2695)</f>
        <v>0</v>
      </c>
      <c r="S2695">
        <f t="shared" si="136"/>
        <v>0</v>
      </c>
      <c r="T2695" s="53" t="str">
        <f t="shared" si="137"/>
        <v/>
      </c>
      <c r="U2695" s="53" t="str">
        <f t="shared" si="137"/>
        <v/>
      </c>
      <c r="V2695" s="53" t="str">
        <f t="shared" si="137"/>
        <v/>
      </c>
      <c r="W2695" s="53" t="str">
        <f t="shared" si="137"/>
        <v/>
      </c>
      <c r="X2695" s="53" t="str">
        <f t="shared" si="137"/>
        <v/>
      </c>
    </row>
    <row r="2696" spans="18:24" hidden="1" x14ac:dyDescent="0.3">
      <c r="R2696">
        <f t="shared" si="138"/>
        <v>0</v>
      </c>
      <c r="S2696">
        <f t="shared" si="136"/>
        <v>0</v>
      </c>
      <c r="T2696" s="53" t="str">
        <f t="shared" si="137"/>
        <v/>
      </c>
      <c r="U2696" s="53" t="str">
        <f t="shared" si="137"/>
        <v/>
      </c>
      <c r="V2696" s="53" t="str">
        <f t="shared" si="137"/>
        <v/>
      </c>
      <c r="W2696" s="53" t="str">
        <f t="shared" si="137"/>
        <v/>
      </c>
      <c r="X2696" s="53" t="str">
        <f t="shared" si="137"/>
        <v/>
      </c>
    </row>
    <row r="2697" spans="18:24" hidden="1" x14ac:dyDescent="0.3">
      <c r="R2697">
        <f t="shared" si="138"/>
        <v>0</v>
      </c>
      <c r="S2697">
        <f t="shared" si="136"/>
        <v>0</v>
      </c>
      <c r="T2697" s="53" t="str">
        <f t="shared" si="137"/>
        <v/>
      </c>
      <c r="U2697" s="53" t="str">
        <f t="shared" si="137"/>
        <v/>
      </c>
      <c r="V2697" s="53" t="str">
        <f t="shared" si="137"/>
        <v/>
      </c>
      <c r="W2697" s="53" t="str">
        <f t="shared" si="137"/>
        <v/>
      </c>
      <c r="X2697" s="53" t="str">
        <f t="shared" si="137"/>
        <v/>
      </c>
    </row>
    <row r="2698" spans="18:24" hidden="1" x14ac:dyDescent="0.3">
      <c r="R2698">
        <f t="shared" si="138"/>
        <v>0</v>
      </c>
      <c r="S2698">
        <f t="shared" si="136"/>
        <v>0</v>
      </c>
      <c r="T2698" s="53" t="str">
        <f t="shared" si="137"/>
        <v/>
      </c>
      <c r="U2698" s="53" t="str">
        <f t="shared" si="137"/>
        <v/>
      </c>
      <c r="V2698" s="53" t="str">
        <f t="shared" si="137"/>
        <v/>
      </c>
      <c r="W2698" s="53" t="str">
        <f t="shared" si="137"/>
        <v/>
      </c>
      <c r="X2698" s="53" t="str">
        <f t="shared" si="137"/>
        <v/>
      </c>
    </row>
    <row r="2699" spans="18:24" hidden="1" x14ac:dyDescent="0.3">
      <c r="R2699">
        <f t="shared" si="138"/>
        <v>0</v>
      </c>
      <c r="S2699">
        <f t="shared" ref="S2699:S2762" si="139">IF(OR(D2699="GRUPO TEPSA",D2699="TODAS"),Q2699/5,Q2699)</f>
        <v>0</v>
      </c>
      <c r="T2699" s="53" t="str">
        <f t="shared" si="137"/>
        <v/>
      </c>
      <c r="U2699" s="53" t="str">
        <f t="shared" si="137"/>
        <v/>
      </c>
      <c r="V2699" s="53" t="str">
        <f t="shared" si="137"/>
        <v/>
      </c>
      <c r="W2699" s="53" t="str">
        <f t="shared" si="137"/>
        <v/>
      </c>
      <c r="X2699" s="53" t="str">
        <f t="shared" si="137"/>
        <v/>
      </c>
    </row>
    <row r="2700" spans="18:24" hidden="1" x14ac:dyDescent="0.3">
      <c r="R2700">
        <f t="shared" si="138"/>
        <v>0</v>
      </c>
      <c r="S2700">
        <f t="shared" si="139"/>
        <v>0</v>
      </c>
      <c r="T2700" s="53" t="str">
        <f t="shared" si="137"/>
        <v/>
      </c>
      <c r="U2700" s="53" t="str">
        <f t="shared" si="137"/>
        <v/>
      </c>
      <c r="V2700" s="53" t="str">
        <f t="shared" si="137"/>
        <v/>
      </c>
      <c r="W2700" s="53" t="str">
        <f t="shared" si="137"/>
        <v/>
      </c>
      <c r="X2700" s="53" t="str">
        <f t="shared" si="137"/>
        <v/>
      </c>
    </row>
    <row r="2701" spans="18:24" hidden="1" x14ac:dyDescent="0.3">
      <c r="R2701">
        <f t="shared" si="138"/>
        <v>0</v>
      </c>
      <c r="S2701">
        <f t="shared" si="139"/>
        <v>0</v>
      </c>
      <c r="T2701" s="53" t="str">
        <f t="shared" si="137"/>
        <v/>
      </c>
      <c r="U2701" s="53" t="str">
        <f t="shared" si="137"/>
        <v/>
      </c>
      <c r="V2701" s="53" t="str">
        <f t="shared" si="137"/>
        <v/>
      </c>
      <c r="W2701" s="53" t="str">
        <f t="shared" si="137"/>
        <v/>
      </c>
      <c r="X2701" s="53" t="str">
        <f t="shared" si="137"/>
        <v/>
      </c>
    </row>
    <row r="2702" spans="18:24" hidden="1" x14ac:dyDescent="0.3">
      <c r="R2702">
        <f t="shared" si="138"/>
        <v>0</v>
      </c>
      <c r="S2702">
        <f t="shared" si="139"/>
        <v>0</v>
      </c>
      <c r="T2702" s="53" t="str">
        <f t="shared" si="137"/>
        <v/>
      </c>
      <c r="U2702" s="53" t="str">
        <f t="shared" si="137"/>
        <v/>
      </c>
      <c r="V2702" s="53" t="str">
        <f t="shared" si="137"/>
        <v/>
      </c>
      <c r="W2702" s="53" t="str">
        <f t="shared" si="137"/>
        <v/>
      </c>
      <c r="X2702" s="53" t="str">
        <f t="shared" si="137"/>
        <v/>
      </c>
    </row>
    <row r="2703" spans="18:24" hidden="1" x14ac:dyDescent="0.3">
      <c r="R2703">
        <f t="shared" si="138"/>
        <v>0</v>
      </c>
      <c r="S2703">
        <f t="shared" si="139"/>
        <v>0</v>
      </c>
      <c r="T2703" s="53" t="str">
        <f t="shared" si="137"/>
        <v/>
      </c>
      <c r="U2703" s="53" t="str">
        <f t="shared" si="137"/>
        <v/>
      </c>
      <c r="V2703" s="53" t="str">
        <f t="shared" si="137"/>
        <v/>
      </c>
      <c r="W2703" s="53" t="str">
        <f t="shared" si="137"/>
        <v/>
      </c>
      <c r="X2703" s="53" t="str">
        <f t="shared" si="137"/>
        <v/>
      </c>
    </row>
    <row r="2704" spans="18:24" hidden="1" x14ac:dyDescent="0.3">
      <c r="R2704">
        <f t="shared" si="138"/>
        <v>0</v>
      </c>
      <c r="S2704">
        <f t="shared" si="139"/>
        <v>0</v>
      </c>
      <c r="T2704" s="53" t="str">
        <f t="shared" si="137"/>
        <v/>
      </c>
      <c r="U2704" s="53" t="str">
        <f t="shared" si="137"/>
        <v/>
      </c>
      <c r="V2704" s="53" t="str">
        <f t="shared" si="137"/>
        <v/>
      </c>
      <c r="W2704" s="53" t="str">
        <f t="shared" si="137"/>
        <v/>
      </c>
      <c r="X2704" s="53" t="str">
        <f t="shared" si="137"/>
        <v/>
      </c>
    </row>
    <row r="2705" spans="18:24" hidden="1" x14ac:dyDescent="0.3">
      <c r="R2705">
        <f t="shared" si="138"/>
        <v>0</v>
      </c>
      <c r="S2705">
        <f t="shared" si="139"/>
        <v>0</v>
      </c>
      <c r="T2705" s="53" t="str">
        <f t="shared" si="137"/>
        <v/>
      </c>
      <c r="U2705" s="53" t="str">
        <f t="shared" si="137"/>
        <v/>
      </c>
      <c r="V2705" s="53" t="str">
        <f t="shared" si="137"/>
        <v/>
      </c>
      <c r="W2705" s="53" t="str">
        <f t="shared" si="137"/>
        <v/>
      </c>
      <c r="X2705" s="53" t="str">
        <f t="shared" si="137"/>
        <v/>
      </c>
    </row>
    <row r="2706" spans="18:24" hidden="1" x14ac:dyDescent="0.3">
      <c r="R2706">
        <f t="shared" si="138"/>
        <v>0</v>
      </c>
      <c r="S2706">
        <f t="shared" si="139"/>
        <v>0</v>
      </c>
      <c r="T2706" s="53" t="str">
        <f t="shared" si="137"/>
        <v/>
      </c>
      <c r="U2706" s="53" t="str">
        <f t="shared" si="137"/>
        <v/>
      </c>
      <c r="V2706" s="53" t="str">
        <f t="shared" si="137"/>
        <v/>
      </c>
      <c r="W2706" s="53" t="str">
        <f t="shared" si="137"/>
        <v/>
      </c>
      <c r="X2706" s="53" t="str">
        <f t="shared" si="137"/>
        <v/>
      </c>
    </row>
    <row r="2707" spans="18:24" hidden="1" x14ac:dyDescent="0.3">
      <c r="R2707">
        <f t="shared" si="138"/>
        <v>0</v>
      </c>
      <c r="S2707">
        <f t="shared" si="139"/>
        <v>0</v>
      </c>
      <c r="T2707" s="53" t="str">
        <f t="shared" si="137"/>
        <v/>
      </c>
      <c r="U2707" s="53" t="str">
        <f t="shared" si="137"/>
        <v/>
      </c>
      <c r="V2707" s="53" t="str">
        <f t="shared" si="137"/>
        <v/>
      </c>
      <c r="W2707" s="53" t="str">
        <f t="shared" si="137"/>
        <v/>
      </c>
      <c r="X2707" s="53" t="str">
        <f t="shared" si="137"/>
        <v/>
      </c>
    </row>
    <row r="2708" spans="18:24" hidden="1" x14ac:dyDescent="0.3">
      <c r="R2708">
        <f t="shared" si="138"/>
        <v>0</v>
      </c>
      <c r="S2708">
        <f t="shared" si="139"/>
        <v>0</v>
      </c>
      <c r="T2708" s="53" t="str">
        <f t="shared" si="137"/>
        <v/>
      </c>
      <c r="U2708" s="53" t="str">
        <f t="shared" si="137"/>
        <v/>
      </c>
      <c r="V2708" s="53" t="str">
        <f t="shared" si="137"/>
        <v/>
      </c>
      <c r="W2708" s="53" t="str">
        <f t="shared" si="137"/>
        <v/>
      </c>
      <c r="X2708" s="53" t="str">
        <f t="shared" si="137"/>
        <v/>
      </c>
    </row>
    <row r="2709" spans="18:24" hidden="1" x14ac:dyDescent="0.3">
      <c r="R2709">
        <f t="shared" si="138"/>
        <v>0</v>
      </c>
      <c r="S2709">
        <f t="shared" si="139"/>
        <v>0</v>
      </c>
      <c r="T2709" s="53" t="str">
        <f t="shared" si="137"/>
        <v/>
      </c>
      <c r="U2709" s="53" t="str">
        <f t="shared" si="137"/>
        <v/>
      </c>
      <c r="V2709" s="53" t="str">
        <f t="shared" si="137"/>
        <v/>
      </c>
      <c r="W2709" s="53" t="str">
        <f t="shared" si="137"/>
        <v/>
      </c>
      <c r="X2709" s="53" t="str">
        <f t="shared" si="137"/>
        <v/>
      </c>
    </row>
    <row r="2710" spans="18:24" hidden="1" x14ac:dyDescent="0.3">
      <c r="R2710">
        <f t="shared" si="138"/>
        <v>0</v>
      </c>
      <c r="S2710">
        <f t="shared" si="139"/>
        <v>0</v>
      </c>
      <c r="T2710" s="53" t="str">
        <f t="shared" si="137"/>
        <v/>
      </c>
      <c r="U2710" s="53" t="str">
        <f t="shared" si="137"/>
        <v/>
      </c>
      <c r="V2710" s="53" t="str">
        <f t="shared" si="137"/>
        <v/>
      </c>
      <c r="W2710" s="53" t="str">
        <f t="shared" si="137"/>
        <v/>
      </c>
      <c r="X2710" s="53" t="str">
        <f t="shared" si="137"/>
        <v/>
      </c>
    </row>
    <row r="2711" spans="18:24" hidden="1" x14ac:dyDescent="0.3">
      <c r="R2711">
        <f t="shared" si="138"/>
        <v>0</v>
      </c>
      <c r="S2711">
        <f t="shared" si="139"/>
        <v>0</v>
      </c>
      <c r="T2711" s="53" t="str">
        <f t="shared" si="137"/>
        <v/>
      </c>
      <c r="U2711" s="53" t="str">
        <f t="shared" si="137"/>
        <v/>
      </c>
      <c r="V2711" s="53" t="str">
        <f t="shared" si="137"/>
        <v/>
      </c>
      <c r="W2711" s="53" t="str">
        <f t="shared" si="137"/>
        <v/>
      </c>
      <c r="X2711" s="53" t="str">
        <f t="shared" si="137"/>
        <v/>
      </c>
    </row>
    <row r="2712" spans="18:24" hidden="1" x14ac:dyDescent="0.3">
      <c r="R2712">
        <f t="shared" si="138"/>
        <v>0</v>
      </c>
      <c r="S2712">
        <f t="shared" si="139"/>
        <v>0</v>
      </c>
      <c r="T2712" s="53" t="str">
        <f t="shared" si="137"/>
        <v/>
      </c>
      <c r="U2712" s="53" t="str">
        <f t="shared" si="137"/>
        <v/>
      </c>
      <c r="V2712" s="53" t="str">
        <f t="shared" si="137"/>
        <v/>
      </c>
      <c r="W2712" s="53" t="str">
        <f t="shared" si="137"/>
        <v/>
      </c>
      <c r="X2712" s="53" t="str">
        <f t="shared" si="137"/>
        <v/>
      </c>
    </row>
    <row r="2713" spans="18:24" hidden="1" x14ac:dyDescent="0.3">
      <c r="R2713">
        <f t="shared" si="138"/>
        <v>0</v>
      </c>
      <c r="S2713">
        <f t="shared" si="139"/>
        <v>0</v>
      </c>
      <c r="T2713" s="53" t="str">
        <f t="shared" si="137"/>
        <v/>
      </c>
      <c r="U2713" s="53" t="str">
        <f t="shared" si="137"/>
        <v/>
      </c>
      <c r="V2713" s="53" t="str">
        <f t="shared" si="137"/>
        <v/>
      </c>
      <c r="W2713" s="53" t="str">
        <f t="shared" si="137"/>
        <v/>
      </c>
      <c r="X2713" s="53" t="str">
        <f t="shared" si="137"/>
        <v/>
      </c>
    </row>
    <row r="2714" spans="18:24" hidden="1" x14ac:dyDescent="0.3">
      <c r="R2714">
        <f t="shared" si="138"/>
        <v>0</v>
      </c>
      <c r="S2714">
        <f t="shared" si="139"/>
        <v>0</v>
      </c>
      <c r="T2714" s="53" t="str">
        <f t="shared" si="137"/>
        <v/>
      </c>
      <c r="U2714" s="53" t="str">
        <f t="shared" si="137"/>
        <v/>
      </c>
      <c r="V2714" s="53" t="str">
        <f t="shared" si="137"/>
        <v/>
      </c>
      <c r="W2714" s="53" t="str">
        <f t="shared" si="137"/>
        <v/>
      </c>
      <c r="X2714" s="53" t="str">
        <f t="shared" si="137"/>
        <v/>
      </c>
    </row>
    <row r="2715" spans="18:24" hidden="1" x14ac:dyDescent="0.3">
      <c r="R2715">
        <f t="shared" si="138"/>
        <v>0</v>
      </c>
      <c r="S2715">
        <f t="shared" si="139"/>
        <v>0</v>
      </c>
      <c r="T2715" s="53" t="str">
        <f t="shared" si="137"/>
        <v/>
      </c>
      <c r="U2715" s="53" t="str">
        <f t="shared" si="137"/>
        <v/>
      </c>
      <c r="V2715" s="53" t="str">
        <f t="shared" si="137"/>
        <v/>
      </c>
      <c r="W2715" s="53" t="str">
        <f t="shared" si="137"/>
        <v/>
      </c>
      <c r="X2715" s="53" t="str">
        <f t="shared" si="137"/>
        <v/>
      </c>
    </row>
    <row r="2716" spans="18:24" hidden="1" x14ac:dyDescent="0.3">
      <c r="R2716">
        <f t="shared" si="138"/>
        <v>0</v>
      </c>
      <c r="S2716">
        <f t="shared" si="139"/>
        <v>0</v>
      </c>
      <c r="T2716" s="53" t="str">
        <f t="shared" si="137"/>
        <v/>
      </c>
      <c r="U2716" s="53" t="str">
        <f t="shared" si="137"/>
        <v/>
      </c>
      <c r="V2716" s="53" t="str">
        <f t="shared" si="137"/>
        <v/>
      </c>
      <c r="W2716" s="53" t="str">
        <f t="shared" si="137"/>
        <v/>
      </c>
      <c r="X2716" s="53" t="str">
        <f t="shared" si="137"/>
        <v/>
      </c>
    </row>
    <row r="2717" spans="18:24" hidden="1" x14ac:dyDescent="0.3">
      <c r="R2717">
        <f t="shared" si="138"/>
        <v>0</v>
      </c>
      <c r="S2717">
        <f t="shared" si="139"/>
        <v>0</v>
      </c>
      <c r="T2717" s="53" t="str">
        <f t="shared" si="137"/>
        <v/>
      </c>
      <c r="U2717" s="53" t="str">
        <f t="shared" si="137"/>
        <v/>
      </c>
      <c r="V2717" s="53" t="str">
        <f t="shared" si="137"/>
        <v/>
      </c>
      <c r="W2717" s="53" t="str">
        <f t="shared" si="137"/>
        <v/>
      </c>
      <c r="X2717" s="53" t="str">
        <f t="shared" si="137"/>
        <v/>
      </c>
    </row>
    <row r="2718" spans="18:24" hidden="1" x14ac:dyDescent="0.3">
      <c r="R2718">
        <f t="shared" si="138"/>
        <v>0</v>
      </c>
      <c r="S2718">
        <f t="shared" si="139"/>
        <v>0</v>
      </c>
      <c r="T2718" s="53" t="str">
        <f t="shared" si="137"/>
        <v/>
      </c>
      <c r="U2718" s="53" t="str">
        <f t="shared" si="137"/>
        <v/>
      </c>
      <c r="V2718" s="53" t="str">
        <f t="shared" si="137"/>
        <v/>
      </c>
      <c r="W2718" s="53" t="str">
        <f t="shared" si="137"/>
        <v/>
      </c>
      <c r="X2718" s="53" t="str">
        <f t="shared" si="137"/>
        <v/>
      </c>
    </row>
    <row r="2719" spans="18:24" hidden="1" x14ac:dyDescent="0.3">
      <c r="R2719">
        <f t="shared" si="138"/>
        <v>0</v>
      </c>
      <c r="S2719">
        <f t="shared" si="139"/>
        <v>0</v>
      </c>
      <c r="T2719" s="53" t="str">
        <f t="shared" si="137"/>
        <v/>
      </c>
      <c r="U2719" s="53" t="str">
        <f t="shared" si="137"/>
        <v/>
      </c>
      <c r="V2719" s="53" t="str">
        <f t="shared" si="137"/>
        <v/>
      </c>
      <c r="W2719" s="53" t="str">
        <f t="shared" si="137"/>
        <v/>
      </c>
      <c r="X2719" s="53" t="str">
        <f t="shared" si="137"/>
        <v/>
      </c>
    </row>
    <row r="2720" spans="18:24" hidden="1" x14ac:dyDescent="0.3">
      <c r="R2720">
        <f t="shared" si="138"/>
        <v>0</v>
      </c>
      <c r="S2720">
        <f t="shared" si="139"/>
        <v>0</v>
      </c>
      <c r="T2720" s="53" t="str">
        <f t="shared" si="137"/>
        <v/>
      </c>
      <c r="U2720" s="53" t="str">
        <f t="shared" si="137"/>
        <v/>
      </c>
      <c r="V2720" s="53" t="str">
        <f t="shared" si="137"/>
        <v/>
      </c>
      <c r="W2720" s="53" t="str">
        <f t="shared" si="137"/>
        <v/>
      </c>
      <c r="X2720" s="53" t="str">
        <f t="shared" si="137"/>
        <v/>
      </c>
    </row>
    <row r="2721" spans="18:24" hidden="1" x14ac:dyDescent="0.3">
      <c r="R2721">
        <f t="shared" si="138"/>
        <v>0</v>
      </c>
      <c r="S2721">
        <f t="shared" si="139"/>
        <v>0</v>
      </c>
      <c r="T2721" s="53" t="str">
        <f t="shared" si="137"/>
        <v/>
      </c>
      <c r="U2721" s="53" t="str">
        <f t="shared" si="137"/>
        <v/>
      </c>
      <c r="V2721" s="53" t="str">
        <f t="shared" si="137"/>
        <v/>
      </c>
      <c r="W2721" s="53" t="str">
        <f t="shared" si="137"/>
        <v/>
      </c>
      <c r="X2721" s="53" t="str">
        <f t="shared" si="137"/>
        <v/>
      </c>
    </row>
    <row r="2722" spans="18:24" hidden="1" x14ac:dyDescent="0.3">
      <c r="R2722">
        <f t="shared" si="138"/>
        <v>0</v>
      </c>
      <c r="S2722">
        <f t="shared" si="139"/>
        <v>0</v>
      </c>
      <c r="T2722" s="53" t="str">
        <f t="shared" ref="T2722:X2772" si="140">IF(OR(COUNTIF($D2722,"*"&amp;T$5&amp;"*")&gt;0,$D2722="GRUPO TEPSA"),T$5,"")</f>
        <v/>
      </c>
      <c r="U2722" s="53" t="str">
        <f t="shared" si="140"/>
        <v/>
      </c>
      <c r="V2722" s="53" t="str">
        <f t="shared" si="140"/>
        <v/>
      </c>
      <c r="W2722" s="53" t="str">
        <f t="shared" si="140"/>
        <v/>
      </c>
      <c r="X2722" s="53" t="str">
        <f t="shared" si="140"/>
        <v/>
      </c>
    </row>
    <row r="2723" spans="18:24" hidden="1" x14ac:dyDescent="0.3">
      <c r="R2723">
        <f t="shared" si="138"/>
        <v>0</v>
      </c>
      <c r="S2723">
        <f t="shared" si="139"/>
        <v>0</v>
      </c>
      <c r="T2723" s="53" t="str">
        <f t="shared" si="140"/>
        <v/>
      </c>
      <c r="U2723" s="53" t="str">
        <f t="shared" si="140"/>
        <v/>
      </c>
      <c r="V2723" s="53" t="str">
        <f t="shared" si="140"/>
        <v/>
      </c>
      <c r="W2723" s="53" t="str">
        <f t="shared" si="140"/>
        <v/>
      </c>
      <c r="X2723" s="53" t="str">
        <f t="shared" si="140"/>
        <v/>
      </c>
    </row>
    <row r="2724" spans="18:24" hidden="1" x14ac:dyDescent="0.3">
      <c r="R2724">
        <f t="shared" si="138"/>
        <v>0</v>
      </c>
      <c r="S2724">
        <f t="shared" si="139"/>
        <v>0</v>
      </c>
      <c r="T2724" s="53" t="str">
        <f t="shared" si="140"/>
        <v/>
      </c>
      <c r="U2724" s="53" t="str">
        <f t="shared" si="140"/>
        <v/>
      </c>
      <c r="V2724" s="53" t="str">
        <f t="shared" si="140"/>
        <v/>
      </c>
      <c r="W2724" s="53" t="str">
        <f t="shared" si="140"/>
        <v/>
      </c>
      <c r="X2724" s="53" t="str">
        <f t="shared" si="140"/>
        <v/>
      </c>
    </row>
    <row r="2725" spans="18:24" hidden="1" x14ac:dyDescent="0.3">
      <c r="R2725">
        <f t="shared" si="138"/>
        <v>0</v>
      </c>
      <c r="S2725">
        <f t="shared" si="139"/>
        <v>0</v>
      </c>
      <c r="T2725" s="53" t="str">
        <f t="shared" si="140"/>
        <v/>
      </c>
      <c r="U2725" s="53" t="str">
        <f t="shared" si="140"/>
        <v/>
      </c>
      <c r="V2725" s="53" t="str">
        <f t="shared" si="140"/>
        <v/>
      </c>
      <c r="W2725" s="53" t="str">
        <f t="shared" si="140"/>
        <v/>
      </c>
      <c r="X2725" s="53" t="str">
        <f t="shared" si="140"/>
        <v/>
      </c>
    </row>
    <row r="2726" spans="18:24" hidden="1" x14ac:dyDescent="0.3">
      <c r="R2726">
        <f t="shared" si="138"/>
        <v>0</v>
      </c>
      <c r="S2726">
        <f t="shared" si="139"/>
        <v>0</v>
      </c>
      <c r="T2726" s="53" t="str">
        <f t="shared" si="140"/>
        <v/>
      </c>
      <c r="U2726" s="53" t="str">
        <f t="shared" si="140"/>
        <v/>
      </c>
      <c r="V2726" s="53" t="str">
        <f t="shared" si="140"/>
        <v/>
      </c>
      <c r="W2726" s="53" t="str">
        <f t="shared" si="140"/>
        <v/>
      </c>
      <c r="X2726" s="53" t="str">
        <f t="shared" si="140"/>
        <v/>
      </c>
    </row>
    <row r="2727" spans="18:24" hidden="1" x14ac:dyDescent="0.3">
      <c r="R2727">
        <f t="shared" si="138"/>
        <v>0</v>
      </c>
      <c r="S2727">
        <f t="shared" si="139"/>
        <v>0</v>
      </c>
      <c r="T2727" s="53" t="str">
        <f t="shared" si="140"/>
        <v/>
      </c>
      <c r="U2727" s="53" t="str">
        <f t="shared" si="140"/>
        <v/>
      </c>
      <c r="V2727" s="53" t="str">
        <f t="shared" si="140"/>
        <v/>
      </c>
      <c r="W2727" s="53" t="str">
        <f t="shared" si="140"/>
        <v/>
      </c>
      <c r="X2727" s="53" t="str">
        <f t="shared" si="140"/>
        <v/>
      </c>
    </row>
    <row r="2728" spans="18:24" hidden="1" x14ac:dyDescent="0.3">
      <c r="R2728">
        <f t="shared" si="138"/>
        <v>0</v>
      </c>
      <c r="S2728">
        <f t="shared" si="139"/>
        <v>0</v>
      </c>
      <c r="T2728" s="53" t="str">
        <f t="shared" si="140"/>
        <v/>
      </c>
      <c r="U2728" s="53" t="str">
        <f t="shared" si="140"/>
        <v/>
      </c>
      <c r="V2728" s="53" t="str">
        <f t="shared" si="140"/>
        <v/>
      </c>
      <c r="W2728" s="53" t="str">
        <f t="shared" si="140"/>
        <v/>
      </c>
      <c r="X2728" s="53" t="str">
        <f t="shared" si="140"/>
        <v/>
      </c>
    </row>
    <row r="2729" spans="18:24" hidden="1" x14ac:dyDescent="0.3">
      <c r="R2729">
        <f t="shared" si="138"/>
        <v>0</v>
      </c>
      <c r="S2729">
        <f t="shared" si="139"/>
        <v>0</v>
      </c>
      <c r="T2729" s="53" t="str">
        <f t="shared" si="140"/>
        <v/>
      </c>
      <c r="U2729" s="53" t="str">
        <f t="shared" si="140"/>
        <v/>
      </c>
      <c r="V2729" s="53" t="str">
        <f t="shared" si="140"/>
        <v/>
      </c>
      <c r="W2729" s="53" t="str">
        <f t="shared" si="140"/>
        <v/>
      </c>
      <c r="X2729" s="53" t="str">
        <f t="shared" si="140"/>
        <v/>
      </c>
    </row>
    <row r="2730" spans="18:24" hidden="1" x14ac:dyDescent="0.3">
      <c r="R2730">
        <f t="shared" si="138"/>
        <v>0</v>
      </c>
      <c r="S2730">
        <f t="shared" si="139"/>
        <v>0</v>
      </c>
      <c r="T2730" s="53" t="str">
        <f t="shared" si="140"/>
        <v/>
      </c>
      <c r="U2730" s="53" t="str">
        <f t="shared" si="140"/>
        <v/>
      </c>
      <c r="V2730" s="53" t="str">
        <f t="shared" si="140"/>
        <v/>
      </c>
      <c r="W2730" s="53" t="str">
        <f t="shared" si="140"/>
        <v/>
      </c>
      <c r="X2730" s="53" t="str">
        <f t="shared" si="140"/>
        <v/>
      </c>
    </row>
    <row r="2731" spans="18:24" hidden="1" x14ac:dyDescent="0.3">
      <c r="R2731">
        <f t="shared" si="138"/>
        <v>0</v>
      </c>
      <c r="S2731">
        <f t="shared" si="139"/>
        <v>0</v>
      </c>
      <c r="T2731" s="53" t="str">
        <f t="shared" si="140"/>
        <v/>
      </c>
      <c r="U2731" s="53" t="str">
        <f t="shared" si="140"/>
        <v/>
      </c>
      <c r="V2731" s="53" t="str">
        <f t="shared" si="140"/>
        <v/>
      </c>
      <c r="W2731" s="53" t="str">
        <f t="shared" si="140"/>
        <v/>
      </c>
      <c r="X2731" s="53" t="str">
        <f t="shared" si="140"/>
        <v/>
      </c>
    </row>
    <row r="2732" spans="18:24" hidden="1" x14ac:dyDescent="0.3">
      <c r="R2732">
        <f t="shared" si="138"/>
        <v>0</v>
      </c>
      <c r="S2732">
        <f t="shared" si="139"/>
        <v>0</v>
      </c>
      <c r="T2732" s="53" t="str">
        <f t="shared" si="140"/>
        <v/>
      </c>
      <c r="U2732" s="53" t="str">
        <f t="shared" si="140"/>
        <v/>
      </c>
      <c r="V2732" s="53" t="str">
        <f t="shared" si="140"/>
        <v/>
      </c>
      <c r="W2732" s="53" t="str">
        <f t="shared" si="140"/>
        <v/>
      </c>
      <c r="X2732" s="53" t="str">
        <f t="shared" si="140"/>
        <v/>
      </c>
    </row>
    <row r="2733" spans="18:24" hidden="1" x14ac:dyDescent="0.3">
      <c r="R2733">
        <f t="shared" si="138"/>
        <v>0</v>
      </c>
      <c r="S2733">
        <f t="shared" si="139"/>
        <v>0</v>
      </c>
      <c r="T2733" s="53" t="str">
        <f t="shared" si="140"/>
        <v/>
      </c>
      <c r="U2733" s="53" t="str">
        <f t="shared" si="140"/>
        <v/>
      </c>
      <c r="V2733" s="53" t="str">
        <f t="shared" si="140"/>
        <v/>
      </c>
      <c r="W2733" s="53" t="str">
        <f t="shared" si="140"/>
        <v/>
      </c>
      <c r="X2733" s="53" t="str">
        <f t="shared" si="140"/>
        <v/>
      </c>
    </row>
    <row r="2734" spans="18:24" hidden="1" x14ac:dyDescent="0.3">
      <c r="R2734">
        <f t="shared" si="138"/>
        <v>0</v>
      </c>
      <c r="S2734">
        <f t="shared" si="139"/>
        <v>0</v>
      </c>
      <c r="T2734" s="53" t="str">
        <f t="shared" si="140"/>
        <v/>
      </c>
      <c r="U2734" s="53" t="str">
        <f t="shared" si="140"/>
        <v/>
      </c>
      <c r="V2734" s="53" t="str">
        <f t="shared" si="140"/>
        <v/>
      </c>
      <c r="W2734" s="53" t="str">
        <f t="shared" si="140"/>
        <v/>
      </c>
      <c r="X2734" s="53" t="str">
        <f t="shared" si="140"/>
        <v/>
      </c>
    </row>
    <row r="2735" spans="18:24" hidden="1" x14ac:dyDescent="0.3">
      <c r="R2735">
        <f t="shared" si="138"/>
        <v>0</v>
      </c>
      <c r="S2735">
        <f t="shared" si="139"/>
        <v>0</v>
      </c>
      <c r="T2735" s="53" t="str">
        <f t="shared" si="140"/>
        <v/>
      </c>
      <c r="U2735" s="53" t="str">
        <f t="shared" si="140"/>
        <v/>
      </c>
      <c r="V2735" s="53" t="str">
        <f t="shared" si="140"/>
        <v/>
      </c>
      <c r="W2735" s="53" t="str">
        <f t="shared" si="140"/>
        <v/>
      </c>
      <c r="X2735" s="53" t="str">
        <f t="shared" si="140"/>
        <v/>
      </c>
    </row>
    <row r="2736" spans="18:24" hidden="1" x14ac:dyDescent="0.3">
      <c r="R2736">
        <f t="shared" si="138"/>
        <v>0</v>
      </c>
      <c r="S2736">
        <f t="shared" si="139"/>
        <v>0</v>
      </c>
      <c r="T2736" s="53" t="str">
        <f t="shared" si="140"/>
        <v/>
      </c>
      <c r="U2736" s="53" t="str">
        <f t="shared" si="140"/>
        <v/>
      </c>
      <c r="V2736" s="53" t="str">
        <f t="shared" si="140"/>
        <v/>
      </c>
      <c r="W2736" s="53" t="str">
        <f t="shared" si="140"/>
        <v/>
      </c>
      <c r="X2736" s="53" t="str">
        <f t="shared" si="140"/>
        <v/>
      </c>
    </row>
    <row r="2737" spans="18:24" hidden="1" x14ac:dyDescent="0.3">
      <c r="R2737">
        <f t="shared" si="138"/>
        <v>0</v>
      </c>
      <c r="S2737">
        <f t="shared" si="139"/>
        <v>0</v>
      </c>
      <c r="T2737" s="53" t="str">
        <f t="shared" si="140"/>
        <v/>
      </c>
      <c r="U2737" s="53" t="str">
        <f t="shared" si="140"/>
        <v/>
      </c>
      <c r="V2737" s="53" t="str">
        <f t="shared" si="140"/>
        <v/>
      </c>
      <c r="W2737" s="53" t="str">
        <f t="shared" si="140"/>
        <v/>
      </c>
      <c r="X2737" s="53" t="str">
        <f t="shared" si="140"/>
        <v/>
      </c>
    </row>
    <row r="2738" spans="18:24" hidden="1" x14ac:dyDescent="0.3">
      <c r="R2738">
        <f t="shared" si="138"/>
        <v>0</v>
      </c>
      <c r="S2738">
        <f t="shared" si="139"/>
        <v>0</v>
      </c>
      <c r="T2738" s="53" t="str">
        <f t="shared" si="140"/>
        <v/>
      </c>
      <c r="U2738" s="53" t="str">
        <f t="shared" si="140"/>
        <v/>
      </c>
      <c r="V2738" s="53" t="str">
        <f t="shared" si="140"/>
        <v/>
      </c>
      <c r="W2738" s="53" t="str">
        <f t="shared" si="140"/>
        <v/>
      </c>
      <c r="X2738" s="53" t="str">
        <f t="shared" si="140"/>
        <v/>
      </c>
    </row>
    <row r="2739" spans="18:24" hidden="1" x14ac:dyDescent="0.3">
      <c r="R2739">
        <f t="shared" si="138"/>
        <v>0</v>
      </c>
      <c r="S2739">
        <f t="shared" si="139"/>
        <v>0</v>
      </c>
      <c r="T2739" s="53" t="str">
        <f t="shared" si="140"/>
        <v/>
      </c>
      <c r="U2739" s="53" t="str">
        <f t="shared" si="140"/>
        <v/>
      </c>
      <c r="V2739" s="53" t="str">
        <f t="shared" si="140"/>
        <v/>
      </c>
      <c r="W2739" s="53" t="str">
        <f t="shared" si="140"/>
        <v/>
      </c>
      <c r="X2739" s="53" t="str">
        <f t="shared" si="140"/>
        <v/>
      </c>
    </row>
    <row r="2740" spans="18:24" hidden="1" x14ac:dyDescent="0.3">
      <c r="R2740">
        <f t="shared" si="138"/>
        <v>0</v>
      </c>
      <c r="S2740">
        <f t="shared" si="139"/>
        <v>0</v>
      </c>
      <c r="T2740" s="53" t="str">
        <f t="shared" si="140"/>
        <v/>
      </c>
      <c r="U2740" s="53" t="str">
        <f t="shared" si="140"/>
        <v/>
      </c>
      <c r="V2740" s="53" t="str">
        <f t="shared" si="140"/>
        <v/>
      </c>
      <c r="W2740" s="53" t="str">
        <f t="shared" si="140"/>
        <v/>
      </c>
      <c r="X2740" s="53" t="str">
        <f t="shared" si="140"/>
        <v/>
      </c>
    </row>
    <row r="2741" spans="18:24" hidden="1" x14ac:dyDescent="0.3">
      <c r="R2741">
        <f t="shared" si="138"/>
        <v>0</v>
      </c>
      <c r="S2741">
        <f t="shared" si="139"/>
        <v>0</v>
      </c>
      <c r="T2741" s="53" t="str">
        <f t="shared" si="140"/>
        <v/>
      </c>
      <c r="U2741" s="53" t="str">
        <f t="shared" si="140"/>
        <v/>
      </c>
      <c r="V2741" s="53" t="str">
        <f t="shared" si="140"/>
        <v/>
      </c>
      <c r="W2741" s="53" t="str">
        <f t="shared" si="140"/>
        <v/>
      </c>
      <c r="X2741" s="53" t="str">
        <f t="shared" si="140"/>
        <v/>
      </c>
    </row>
    <row r="2742" spans="18:24" hidden="1" x14ac:dyDescent="0.3">
      <c r="R2742">
        <f t="shared" si="138"/>
        <v>0</v>
      </c>
      <c r="S2742">
        <f t="shared" si="139"/>
        <v>0</v>
      </c>
      <c r="T2742" s="53" t="str">
        <f t="shared" si="140"/>
        <v/>
      </c>
      <c r="U2742" s="53" t="str">
        <f t="shared" si="140"/>
        <v/>
      </c>
      <c r="V2742" s="53" t="str">
        <f t="shared" si="140"/>
        <v/>
      </c>
      <c r="W2742" s="53" t="str">
        <f t="shared" si="140"/>
        <v/>
      </c>
      <c r="X2742" s="53" t="str">
        <f t="shared" si="140"/>
        <v/>
      </c>
    </row>
    <row r="2743" spans="18:24" hidden="1" x14ac:dyDescent="0.3">
      <c r="R2743">
        <f t="shared" si="138"/>
        <v>0</v>
      </c>
      <c r="S2743">
        <f t="shared" si="139"/>
        <v>0</v>
      </c>
      <c r="T2743" s="53" t="str">
        <f t="shared" si="140"/>
        <v/>
      </c>
      <c r="U2743" s="53" t="str">
        <f t="shared" si="140"/>
        <v/>
      </c>
      <c r="V2743" s="53" t="str">
        <f t="shared" si="140"/>
        <v/>
      </c>
      <c r="W2743" s="53" t="str">
        <f t="shared" si="140"/>
        <v/>
      </c>
      <c r="X2743" s="53" t="str">
        <f t="shared" si="140"/>
        <v/>
      </c>
    </row>
    <row r="2744" spans="18:24" hidden="1" x14ac:dyDescent="0.3">
      <c r="R2744">
        <f t="shared" si="138"/>
        <v>0</v>
      </c>
      <c r="S2744">
        <f t="shared" si="139"/>
        <v>0</v>
      </c>
      <c r="T2744" s="53" t="str">
        <f t="shared" si="140"/>
        <v/>
      </c>
      <c r="U2744" s="53" t="str">
        <f t="shared" si="140"/>
        <v/>
      </c>
      <c r="V2744" s="53" t="str">
        <f t="shared" si="140"/>
        <v/>
      </c>
      <c r="W2744" s="53" t="str">
        <f t="shared" si="140"/>
        <v/>
      </c>
      <c r="X2744" s="53" t="str">
        <f t="shared" si="140"/>
        <v/>
      </c>
    </row>
    <row r="2745" spans="18:24" hidden="1" x14ac:dyDescent="0.3">
      <c r="R2745">
        <f t="shared" si="138"/>
        <v>0</v>
      </c>
      <c r="S2745">
        <f t="shared" si="139"/>
        <v>0</v>
      </c>
      <c r="T2745" s="53" t="str">
        <f t="shared" si="140"/>
        <v/>
      </c>
      <c r="U2745" s="53" t="str">
        <f t="shared" si="140"/>
        <v/>
      </c>
      <c r="V2745" s="53" t="str">
        <f t="shared" si="140"/>
        <v/>
      </c>
      <c r="W2745" s="53" t="str">
        <f t="shared" si="140"/>
        <v/>
      </c>
      <c r="X2745" s="53" t="str">
        <f t="shared" si="140"/>
        <v/>
      </c>
    </row>
    <row r="2746" spans="18:24" hidden="1" x14ac:dyDescent="0.3">
      <c r="R2746">
        <f t="shared" si="138"/>
        <v>0</v>
      </c>
      <c r="S2746">
        <f t="shared" si="139"/>
        <v>0</v>
      </c>
      <c r="T2746" s="53" t="str">
        <f t="shared" si="140"/>
        <v/>
      </c>
      <c r="U2746" s="53" t="str">
        <f t="shared" si="140"/>
        <v/>
      </c>
      <c r="V2746" s="53" t="str">
        <f t="shared" si="140"/>
        <v/>
      </c>
      <c r="W2746" s="53" t="str">
        <f t="shared" si="140"/>
        <v/>
      </c>
      <c r="X2746" s="53" t="str">
        <f t="shared" si="140"/>
        <v/>
      </c>
    </row>
    <row r="2747" spans="18:24" hidden="1" x14ac:dyDescent="0.3">
      <c r="R2747">
        <f t="shared" si="138"/>
        <v>0</v>
      </c>
      <c r="S2747">
        <f t="shared" si="139"/>
        <v>0</v>
      </c>
      <c r="T2747" s="53" t="str">
        <f t="shared" si="140"/>
        <v/>
      </c>
      <c r="U2747" s="53" t="str">
        <f t="shared" si="140"/>
        <v/>
      </c>
      <c r="V2747" s="53" t="str">
        <f t="shared" si="140"/>
        <v/>
      </c>
      <c r="W2747" s="53" t="str">
        <f t="shared" si="140"/>
        <v/>
      </c>
      <c r="X2747" s="53" t="str">
        <f t="shared" si="140"/>
        <v/>
      </c>
    </row>
    <row r="2748" spans="18:24" hidden="1" x14ac:dyDescent="0.3">
      <c r="R2748">
        <f t="shared" si="138"/>
        <v>0</v>
      </c>
      <c r="S2748">
        <f t="shared" si="139"/>
        <v>0</v>
      </c>
      <c r="T2748" s="53" t="str">
        <f t="shared" si="140"/>
        <v/>
      </c>
      <c r="U2748" s="53" t="str">
        <f t="shared" si="140"/>
        <v/>
      </c>
      <c r="V2748" s="53" t="str">
        <f t="shared" si="140"/>
        <v/>
      </c>
      <c r="W2748" s="53" t="str">
        <f t="shared" si="140"/>
        <v/>
      </c>
      <c r="X2748" s="53" t="str">
        <f t="shared" si="140"/>
        <v/>
      </c>
    </row>
    <row r="2749" spans="18:24" hidden="1" x14ac:dyDescent="0.3">
      <c r="R2749">
        <f t="shared" si="138"/>
        <v>0</v>
      </c>
      <c r="S2749">
        <f t="shared" si="139"/>
        <v>0</v>
      </c>
      <c r="T2749" s="53" t="str">
        <f t="shared" si="140"/>
        <v/>
      </c>
      <c r="U2749" s="53" t="str">
        <f t="shared" si="140"/>
        <v/>
      </c>
      <c r="V2749" s="53" t="str">
        <f t="shared" si="140"/>
        <v/>
      </c>
      <c r="W2749" s="53" t="str">
        <f t="shared" si="140"/>
        <v/>
      </c>
      <c r="X2749" s="53" t="str">
        <f t="shared" si="140"/>
        <v/>
      </c>
    </row>
    <row r="2750" spans="18:24" hidden="1" x14ac:dyDescent="0.3">
      <c r="R2750">
        <f t="shared" si="138"/>
        <v>0</v>
      </c>
      <c r="S2750">
        <f t="shared" si="139"/>
        <v>0</v>
      </c>
      <c r="T2750" s="53" t="str">
        <f t="shared" si="140"/>
        <v/>
      </c>
      <c r="U2750" s="53" t="str">
        <f t="shared" si="140"/>
        <v/>
      </c>
      <c r="V2750" s="53" t="str">
        <f t="shared" si="140"/>
        <v/>
      </c>
      <c r="W2750" s="53" t="str">
        <f t="shared" si="140"/>
        <v/>
      </c>
      <c r="X2750" s="53" t="str">
        <f t="shared" si="140"/>
        <v/>
      </c>
    </row>
    <row r="2751" spans="18:24" hidden="1" x14ac:dyDescent="0.3">
      <c r="R2751">
        <f t="shared" si="138"/>
        <v>0</v>
      </c>
      <c r="S2751">
        <f t="shared" si="139"/>
        <v>0</v>
      </c>
      <c r="T2751" s="53" t="str">
        <f t="shared" si="140"/>
        <v/>
      </c>
      <c r="U2751" s="53" t="str">
        <f t="shared" si="140"/>
        <v/>
      </c>
      <c r="V2751" s="53" t="str">
        <f t="shared" si="140"/>
        <v/>
      </c>
      <c r="W2751" s="53" t="str">
        <f t="shared" si="140"/>
        <v/>
      </c>
      <c r="X2751" s="53" t="str">
        <f t="shared" si="140"/>
        <v/>
      </c>
    </row>
    <row r="2752" spans="18:24" hidden="1" x14ac:dyDescent="0.3">
      <c r="R2752">
        <f t="shared" si="138"/>
        <v>0</v>
      </c>
      <c r="S2752">
        <f t="shared" si="139"/>
        <v>0</v>
      </c>
      <c r="T2752" s="53" t="str">
        <f t="shared" si="140"/>
        <v/>
      </c>
      <c r="U2752" s="53" t="str">
        <f t="shared" si="140"/>
        <v/>
      </c>
      <c r="V2752" s="53" t="str">
        <f t="shared" si="140"/>
        <v/>
      </c>
      <c r="W2752" s="53" t="str">
        <f t="shared" si="140"/>
        <v/>
      </c>
      <c r="X2752" s="53" t="str">
        <f t="shared" si="140"/>
        <v/>
      </c>
    </row>
    <row r="2753" spans="18:24" hidden="1" x14ac:dyDescent="0.3">
      <c r="R2753">
        <f t="shared" si="138"/>
        <v>0</v>
      </c>
      <c r="S2753">
        <f t="shared" si="139"/>
        <v>0</v>
      </c>
      <c r="T2753" s="53" t="str">
        <f t="shared" si="140"/>
        <v/>
      </c>
      <c r="U2753" s="53" t="str">
        <f t="shared" si="140"/>
        <v/>
      </c>
      <c r="V2753" s="53" t="str">
        <f t="shared" si="140"/>
        <v/>
      </c>
      <c r="W2753" s="53" t="str">
        <f t="shared" si="140"/>
        <v/>
      </c>
      <c r="X2753" s="53" t="str">
        <f t="shared" si="140"/>
        <v/>
      </c>
    </row>
    <row r="2754" spans="18:24" hidden="1" x14ac:dyDescent="0.3">
      <c r="R2754">
        <f t="shared" si="138"/>
        <v>0</v>
      </c>
      <c r="S2754">
        <f t="shared" si="139"/>
        <v>0</v>
      </c>
      <c r="T2754" s="53" t="str">
        <f t="shared" si="140"/>
        <v/>
      </c>
      <c r="U2754" s="53" t="str">
        <f t="shared" si="140"/>
        <v/>
      </c>
      <c r="V2754" s="53" t="str">
        <f t="shared" si="140"/>
        <v/>
      </c>
      <c r="W2754" s="53" t="str">
        <f t="shared" si="140"/>
        <v/>
      </c>
      <c r="X2754" s="53" t="str">
        <f t="shared" si="140"/>
        <v/>
      </c>
    </row>
    <row r="2755" spans="18:24" hidden="1" x14ac:dyDescent="0.3">
      <c r="R2755">
        <f t="shared" si="138"/>
        <v>0</v>
      </c>
      <c r="S2755">
        <f t="shared" si="139"/>
        <v>0</v>
      </c>
      <c r="T2755" s="53" t="str">
        <f t="shared" si="140"/>
        <v/>
      </c>
      <c r="U2755" s="53" t="str">
        <f t="shared" si="140"/>
        <v/>
      </c>
      <c r="V2755" s="53" t="str">
        <f t="shared" si="140"/>
        <v/>
      </c>
      <c r="W2755" s="53" t="str">
        <f t="shared" si="140"/>
        <v/>
      </c>
      <c r="X2755" s="53" t="str">
        <f t="shared" si="140"/>
        <v/>
      </c>
    </row>
    <row r="2756" spans="18:24" hidden="1" x14ac:dyDescent="0.3">
      <c r="R2756">
        <f t="shared" si="138"/>
        <v>0</v>
      </c>
      <c r="S2756">
        <f t="shared" si="139"/>
        <v>0</v>
      </c>
      <c r="T2756" s="53" t="str">
        <f t="shared" si="140"/>
        <v/>
      </c>
      <c r="U2756" s="53" t="str">
        <f t="shared" si="140"/>
        <v/>
      </c>
      <c r="V2756" s="53" t="str">
        <f t="shared" si="140"/>
        <v/>
      </c>
      <c r="W2756" s="53" t="str">
        <f t="shared" si="140"/>
        <v/>
      </c>
      <c r="X2756" s="53" t="str">
        <f t="shared" si="140"/>
        <v/>
      </c>
    </row>
    <row r="2757" spans="18:24" hidden="1" x14ac:dyDescent="0.3">
      <c r="R2757">
        <f t="shared" si="138"/>
        <v>0</v>
      </c>
      <c r="S2757">
        <f t="shared" si="139"/>
        <v>0</v>
      </c>
      <c r="T2757" s="53" t="str">
        <f t="shared" si="140"/>
        <v/>
      </c>
      <c r="U2757" s="53" t="str">
        <f t="shared" si="140"/>
        <v/>
      </c>
      <c r="V2757" s="53" t="str">
        <f t="shared" si="140"/>
        <v/>
      </c>
      <c r="W2757" s="53" t="str">
        <f t="shared" si="140"/>
        <v/>
      </c>
      <c r="X2757" s="53" t="str">
        <f t="shared" si="140"/>
        <v/>
      </c>
    </row>
    <row r="2758" spans="18:24" hidden="1" x14ac:dyDescent="0.3">
      <c r="R2758">
        <f t="shared" si="138"/>
        <v>0</v>
      </c>
      <c r="S2758">
        <f t="shared" si="139"/>
        <v>0</v>
      </c>
      <c r="T2758" s="53" t="str">
        <f t="shared" si="140"/>
        <v/>
      </c>
      <c r="U2758" s="53" t="str">
        <f t="shared" si="140"/>
        <v/>
      </c>
      <c r="V2758" s="53" t="str">
        <f t="shared" si="140"/>
        <v/>
      </c>
      <c r="W2758" s="53" t="str">
        <f t="shared" si="140"/>
        <v/>
      </c>
      <c r="X2758" s="53" t="str">
        <f t="shared" si="140"/>
        <v/>
      </c>
    </row>
    <row r="2759" spans="18:24" hidden="1" x14ac:dyDescent="0.3">
      <c r="R2759">
        <f t="shared" ref="R2759:R2822" si="141">IF(OR(D2759="GRUPO TEPSA",D2759="TODAS"),P2759/5,P2759)</f>
        <v>0</v>
      </c>
      <c r="S2759">
        <f t="shared" si="139"/>
        <v>0</v>
      </c>
      <c r="T2759" s="53" t="str">
        <f t="shared" si="140"/>
        <v/>
      </c>
      <c r="U2759" s="53" t="str">
        <f t="shared" si="140"/>
        <v/>
      </c>
      <c r="V2759" s="53" t="str">
        <f t="shared" si="140"/>
        <v/>
      </c>
      <c r="W2759" s="53" t="str">
        <f t="shared" si="140"/>
        <v/>
      </c>
      <c r="X2759" s="53" t="str">
        <f t="shared" si="140"/>
        <v/>
      </c>
    </row>
    <row r="2760" spans="18:24" hidden="1" x14ac:dyDescent="0.3">
      <c r="R2760">
        <f t="shared" si="141"/>
        <v>0</v>
      </c>
      <c r="S2760">
        <f t="shared" si="139"/>
        <v>0</v>
      </c>
      <c r="T2760" s="53" t="str">
        <f t="shared" si="140"/>
        <v/>
      </c>
      <c r="U2760" s="53" t="str">
        <f t="shared" si="140"/>
        <v/>
      </c>
      <c r="V2760" s="53" t="str">
        <f t="shared" si="140"/>
        <v/>
      </c>
      <c r="W2760" s="53" t="str">
        <f t="shared" si="140"/>
        <v/>
      </c>
      <c r="X2760" s="53" t="str">
        <f t="shared" si="140"/>
        <v/>
      </c>
    </row>
    <row r="2761" spans="18:24" hidden="1" x14ac:dyDescent="0.3">
      <c r="R2761">
        <f t="shared" si="141"/>
        <v>0</v>
      </c>
      <c r="S2761">
        <f t="shared" si="139"/>
        <v>0</v>
      </c>
      <c r="T2761" s="53" t="str">
        <f t="shared" si="140"/>
        <v/>
      </c>
      <c r="U2761" s="53" t="str">
        <f t="shared" si="140"/>
        <v/>
      </c>
      <c r="V2761" s="53" t="str">
        <f t="shared" si="140"/>
        <v/>
      </c>
      <c r="W2761" s="53" t="str">
        <f t="shared" si="140"/>
        <v/>
      </c>
      <c r="X2761" s="53" t="str">
        <f t="shared" si="140"/>
        <v/>
      </c>
    </row>
    <row r="2762" spans="18:24" hidden="1" x14ac:dyDescent="0.3">
      <c r="R2762">
        <f t="shared" si="141"/>
        <v>0</v>
      </c>
      <c r="S2762">
        <f t="shared" si="139"/>
        <v>0</v>
      </c>
      <c r="T2762" s="53" t="str">
        <f t="shared" si="140"/>
        <v/>
      </c>
      <c r="U2762" s="53" t="str">
        <f t="shared" si="140"/>
        <v/>
      </c>
      <c r="V2762" s="53" t="str">
        <f t="shared" si="140"/>
        <v/>
      </c>
      <c r="W2762" s="53" t="str">
        <f t="shared" si="140"/>
        <v/>
      </c>
      <c r="X2762" s="53" t="str">
        <f t="shared" si="140"/>
        <v/>
      </c>
    </row>
    <row r="2763" spans="18:24" hidden="1" x14ac:dyDescent="0.3">
      <c r="R2763">
        <f t="shared" si="141"/>
        <v>0</v>
      </c>
      <c r="S2763">
        <f t="shared" ref="S2763:S2826" si="142">IF(OR(D2763="GRUPO TEPSA",D2763="TODAS"),Q2763/5,Q2763)</f>
        <v>0</v>
      </c>
      <c r="T2763" s="53" t="str">
        <f t="shared" si="140"/>
        <v/>
      </c>
      <c r="U2763" s="53" t="str">
        <f t="shared" si="140"/>
        <v/>
      </c>
      <c r="V2763" s="53" t="str">
        <f t="shared" si="140"/>
        <v/>
      </c>
      <c r="W2763" s="53" t="str">
        <f t="shared" si="140"/>
        <v/>
      </c>
      <c r="X2763" s="53" t="str">
        <f t="shared" si="140"/>
        <v/>
      </c>
    </row>
    <row r="2764" spans="18:24" hidden="1" x14ac:dyDescent="0.3">
      <c r="R2764">
        <f t="shared" si="141"/>
        <v>0</v>
      </c>
      <c r="S2764">
        <f t="shared" si="142"/>
        <v>0</v>
      </c>
      <c r="T2764" s="53" t="str">
        <f t="shared" si="140"/>
        <v/>
      </c>
      <c r="U2764" s="53" t="str">
        <f t="shared" si="140"/>
        <v/>
      </c>
      <c r="V2764" s="53" t="str">
        <f t="shared" si="140"/>
        <v/>
      </c>
      <c r="W2764" s="53" t="str">
        <f t="shared" si="140"/>
        <v/>
      </c>
      <c r="X2764" s="53" t="str">
        <f t="shared" si="140"/>
        <v/>
      </c>
    </row>
    <row r="2765" spans="18:24" hidden="1" x14ac:dyDescent="0.3">
      <c r="R2765">
        <f t="shared" si="141"/>
        <v>0</v>
      </c>
      <c r="S2765">
        <f t="shared" si="142"/>
        <v>0</v>
      </c>
      <c r="T2765" s="53" t="str">
        <f t="shared" si="140"/>
        <v/>
      </c>
      <c r="U2765" s="53" t="str">
        <f t="shared" si="140"/>
        <v/>
      </c>
      <c r="V2765" s="53" t="str">
        <f t="shared" si="140"/>
        <v/>
      </c>
      <c r="W2765" s="53" t="str">
        <f t="shared" si="140"/>
        <v/>
      </c>
      <c r="X2765" s="53" t="str">
        <f t="shared" si="140"/>
        <v/>
      </c>
    </row>
    <row r="2766" spans="18:24" hidden="1" x14ac:dyDescent="0.3">
      <c r="R2766">
        <f t="shared" si="141"/>
        <v>0</v>
      </c>
      <c r="S2766">
        <f t="shared" si="142"/>
        <v>0</v>
      </c>
      <c r="T2766" s="53" t="str">
        <f t="shared" si="140"/>
        <v/>
      </c>
      <c r="U2766" s="53" t="str">
        <f t="shared" si="140"/>
        <v/>
      </c>
      <c r="V2766" s="53" t="str">
        <f t="shared" si="140"/>
        <v/>
      </c>
      <c r="W2766" s="53" t="str">
        <f t="shared" si="140"/>
        <v/>
      </c>
      <c r="X2766" s="53" t="str">
        <f t="shared" si="140"/>
        <v/>
      </c>
    </row>
    <row r="2767" spans="18:24" hidden="1" x14ac:dyDescent="0.3">
      <c r="R2767">
        <f t="shared" si="141"/>
        <v>0</v>
      </c>
      <c r="S2767">
        <f t="shared" si="142"/>
        <v>0</v>
      </c>
      <c r="T2767" s="53" t="str">
        <f t="shared" si="140"/>
        <v/>
      </c>
      <c r="U2767" s="53" t="str">
        <f t="shared" si="140"/>
        <v/>
      </c>
      <c r="V2767" s="53" t="str">
        <f t="shared" si="140"/>
        <v/>
      </c>
      <c r="W2767" s="53" t="str">
        <f t="shared" si="140"/>
        <v/>
      </c>
      <c r="X2767" s="53" t="str">
        <f t="shared" si="140"/>
        <v/>
      </c>
    </row>
    <row r="2768" spans="18:24" hidden="1" x14ac:dyDescent="0.3">
      <c r="R2768">
        <f t="shared" si="141"/>
        <v>0</v>
      </c>
      <c r="S2768">
        <f t="shared" si="142"/>
        <v>0</v>
      </c>
      <c r="T2768" s="53" t="str">
        <f t="shared" si="140"/>
        <v/>
      </c>
      <c r="U2768" s="53" t="str">
        <f t="shared" si="140"/>
        <v/>
      </c>
      <c r="V2768" s="53" t="str">
        <f t="shared" si="140"/>
        <v/>
      </c>
      <c r="W2768" s="53" t="str">
        <f t="shared" si="140"/>
        <v/>
      </c>
      <c r="X2768" s="53" t="str">
        <f t="shared" si="140"/>
        <v/>
      </c>
    </row>
    <row r="2769" spans="18:24" hidden="1" x14ac:dyDescent="0.3">
      <c r="R2769">
        <f t="shared" si="141"/>
        <v>0</v>
      </c>
      <c r="S2769">
        <f t="shared" si="142"/>
        <v>0</v>
      </c>
      <c r="T2769" s="53" t="str">
        <f t="shared" si="140"/>
        <v/>
      </c>
      <c r="U2769" s="53" t="str">
        <f t="shared" si="140"/>
        <v/>
      </c>
      <c r="V2769" s="53" t="str">
        <f t="shared" si="140"/>
        <v/>
      </c>
      <c r="W2769" s="53" t="str">
        <f t="shared" si="140"/>
        <v/>
      </c>
      <c r="X2769" s="53" t="str">
        <f t="shared" si="140"/>
        <v/>
      </c>
    </row>
    <row r="2770" spans="18:24" hidden="1" x14ac:dyDescent="0.3">
      <c r="R2770">
        <f t="shared" si="141"/>
        <v>0</v>
      </c>
      <c r="S2770">
        <f t="shared" si="142"/>
        <v>0</v>
      </c>
      <c r="T2770" s="53" t="str">
        <f t="shared" si="140"/>
        <v/>
      </c>
      <c r="U2770" s="53" t="str">
        <f t="shared" si="140"/>
        <v/>
      </c>
      <c r="V2770" s="53" t="str">
        <f t="shared" si="140"/>
        <v/>
      </c>
      <c r="W2770" s="53" t="str">
        <f t="shared" si="140"/>
        <v/>
      </c>
      <c r="X2770" s="53" t="str">
        <f t="shared" si="140"/>
        <v/>
      </c>
    </row>
    <row r="2771" spans="18:24" hidden="1" x14ac:dyDescent="0.3">
      <c r="R2771">
        <f t="shared" si="141"/>
        <v>0</v>
      </c>
      <c r="S2771">
        <f t="shared" si="142"/>
        <v>0</v>
      </c>
      <c r="T2771" s="53" t="str">
        <f t="shared" si="140"/>
        <v/>
      </c>
      <c r="U2771" s="53" t="str">
        <f t="shared" si="140"/>
        <v/>
      </c>
      <c r="V2771" s="53" t="str">
        <f t="shared" si="140"/>
        <v/>
      </c>
      <c r="W2771" s="53" t="str">
        <f t="shared" si="140"/>
        <v/>
      </c>
      <c r="X2771" s="53" t="str">
        <f t="shared" si="140"/>
        <v/>
      </c>
    </row>
    <row r="2772" spans="18:24" hidden="1" x14ac:dyDescent="0.3">
      <c r="R2772">
        <f t="shared" si="141"/>
        <v>0</v>
      </c>
      <c r="S2772">
        <f t="shared" si="142"/>
        <v>0</v>
      </c>
      <c r="T2772" s="53" t="str">
        <f t="shared" si="140"/>
        <v/>
      </c>
      <c r="U2772" s="53" t="str">
        <f t="shared" si="140"/>
        <v/>
      </c>
      <c r="V2772" s="53" t="str">
        <f t="shared" si="140"/>
        <v/>
      </c>
      <c r="W2772" s="53" t="str">
        <f t="shared" si="140"/>
        <v/>
      </c>
      <c r="X2772" s="53" t="str">
        <f t="shared" si="140"/>
        <v/>
      </c>
    </row>
    <row r="2773" spans="18:24" hidden="1" x14ac:dyDescent="0.3">
      <c r="R2773">
        <f t="shared" si="141"/>
        <v>0</v>
      </c>
      <c r="S2773">
        <f t="shared" si="142"/>
        <v>0</v>
      </c>
      <c r="T2773" s="53" t="str">
        <f t="shared" ref="T2773:X2823" si="143">IF(OR(COUNTIF($D2773,"*"&amp;T$5&amp;"*")&gt;0,$D2773="GRUPO TEPSA"),T$5,"")</f>
        <v/>
      </c>
      <c r="U2773" s="53" t="str">
        <f t="shared" si="143"/>
        <v/>
      </c>
      <c r="V2773" s="53" t="str">
        <f t="shared" si="143"/>
        <v/>
      </c>
      <c r="W2773" s="53" t="str">
        <f t="shared" si="143"/>
        <v/>
      </c>
      <c r="X2773" s="53" t="str">
        <f t="shared" si="143"/>
        <v/>
      </c>
    </row>
    <row r="2774" spans="18:24" hidden="1" x14ac:dyDescent="0.3">
      <c r="R2774">
        <f t="shared" si="141"/>
        <v>0</v>
      </c>
      <c r="S2774">
        <f t="shared" si="142"/>
        <v>0</v>
      </c>
      <c r="T2774" s="53" t="str">
        <f t="shared" si="143"/>
        <v/>
      </c>
      <c r="U2774" s="53" t="str">
        <f t="shared" si="143"/>
        <v/>
      </c>
      <c r="V2774" s="53" t="str">
        <f t="shared" si="143"/>
        <v/>
      </c>
      <c r="W2774" s="53" t="str">
        <f t="shared" si="143"/>
        <v/>
      </c>
      <c r="X2774" s="53" t="str">
        <f t="shared" si="143"/>
        <v/>
      </c>
    </row>
    <row r="2775" spans="18:24" hidden="1" x14ac:dyDescent="0.3">
      <c r="R2775">
        <f t="shared" si="141"/>
        <v>0</v>
      </c>
      <c r="S2775">
        <f t="shared" si="142"/>
        <v>0</v>
      </c>
      <c r="T2775" s="53" t="str">
        <f t="shared" si="143"/>
        <v/>
      </c>
      <c r="U2775" s="53" t="str">
        <f t="shared" si="143"/>
        <v/>
      </c>
      <c r="V2775" s="53" t="str">
        <f t="shared" si="143"/>
        <v/>
      </c>
      <c r="W2775" s="53" t="str">
        <f t="shared" si="143"/>
        <v/>
      </c>
      <c r="X2775" s="53" t="str">
        <f t="shared" si="143"/>
        <v/>
      </c>
    </row>
    <row r="2776" spans="18:24" hidden="1" x14ac:dyDescent="0.3">
      <c r="R2776">
        <f t="shared" si="141"/>
        <v>0</v>
      </c>
      <c r="S2776">
        <f t="shared" si="142"/>
        <v>0</v>
      </c>
      <c r="T2776" s="53" t="str">
        <f t="shared" si="143"/>
        <v/>
      </c>
      <c r="U2776" s="53" t="str">
        <f t="shared" si="143"/>
        <v/>
      </c>
      <c r="V2776" s="53" t="str">
        <f t="shared" si="143"/>
        <v/>
      </c>
      <c r="W2776" s="53" t="str">
        <f t="shared" si="143"/>
        <v/>
      </c>
      <c r="X2776" s="53" t="str">
        <f t="shared" si="143"/>
        <v/>
      </c>
    </row>
    <row r="2777" spans="18:24" hidden="1" x14ac:dyDescent="0.3">
      <c r="R2777">
        <f t="shared" si="141"/>
        <v>0</v>
      </c>
      <c r="S2777">
        <f t="shared" si="142"/>
        <v>0</v>
      </c>
      <c r="T2777" s="53" t="str">
        <f t="shared" si="143"/>
        <v/>
      </c>
      <c r="U2777" s="53" t="str">
        <f t="shared" si="143"/>
        <v/>
      </c>
      <c r="V2777" s="53" t="str">
        <f t="shared" si="143"/>
        <v/>
      </c>
      <c r="W2777" s="53" t="str">
        <f t="shared" si="143"/>
        <v/>
      </c>
      <c r="X2777" s="53" t="str">
        <f t="shared" si="143"/>
        <v/>
      </c>
    </row>
    <row r="2778" spans="18:24" hidden="1" x14ac:dyDescent="0.3">
      <c r="R2778">
        <f t="shared" si="141"/>
        <v>0</v>
      </c>
      <c r="S2778">
        <f t="shared" si="142"/>
        <v>0</v>
      </c>
      <c r="T2778" s="53" t="str">
        <f t="shared" si="143"/>
        <v/>
      </c>
      <c r="U2778" s="53" t="str">
        <f t="shared" si="143"/>
        <v/>
      </c>
      <c r="V2778" s="53" t="str">
        <f t="shared" si="143"/>
        <v/>
      </c>
      <c r="W2778" s="53" t="str">
        <f t="shared" si="143"/>
        <v/>
      </c>
      <c r="X2778" s="53" t="str">
        <f t="shared" si="143"/>
        <v/>
      </c>
    </row>
    <row r="2779" spans="18:24" hidden="1" x14ac:dyDescent="0.3">
      <c r="R2779">
        <f t="shared" si="141"/>
        <v>0</v>
      </c>
      <c r="S2779">
        <f t="shared" si="142"/>
        <v>0</v>
      </c>
      <c r="T2779" s="53" t="str">
        <f t="shared" si="143"/>
        <v/>
      </c>
      <c r="U2779" s="53" t="str">
        <f t="shared" si="143"/>
        <v/>
      </c>
      <c r="V2779" s="53" t="str">
        <f t="shared" si="143"/>
        <v/>
      </c>
      <c r="W2779" s="53" t="str">
        <f t="shared" si="143"/>
        <v/>
      </c>
      <c r="X2779" s="53" t="str">
        <f t="shared" si="143"/>
        <v/>
      </c>
    </row>
    <row r="2780" spans="18:24" hidden="1" x14ac:dyDescent="0.3">
      <c r="R2780">
        <f t="shared" si="141"/>
        <v>0</v>
      </c>
      <c r="S2780">
        <f t="shared" si="142"/>
        <v>0</v>
      </c>
      <c r="T2780" s="53" t="str">
        <f t="shared" si="143"/>
        <v/>
      </c>
      <c r="U2780" s="53" t="str">
        <f t="shared" si="143"/>
        <v/>
      </c>
      <c r="V2780" s="53" t="str">
        <f t="shared" si="143"/>
        <v/>
      </c>
      <c r="W2780" s="53" t="str">
        <f t="shared" si="143"/>
        <v/>
      </c>
      <c r="X2780" s="53" t="str">
        <f t="shared" si="143"/>
        <v/>
      </c>
    </row>
    <row r="2781" spans="18:24" hidden="1" x14ac:dyDescent="0.3">
      <c r="R2781">
        <f t="shared" si="141"/>
        <v>0</v>
      </c>
      <c r="S2781">
        <f t="shared" si="142"/>
        <v>0</v>
      </c>
      <c r="T2781" s="53" t="str">
        <f t="shared" si="143"/>
        <v/>
      </c>
      <c r="U2781" s="53" t="str">
        <f t="shared" si="143"/>
        <v/>
      </c>
      <c r="V2781" s="53" t="str">
        <f t="shared" si="143"/>
        <v/>
      </c>
      <c r="W2781" s="53" t="str">
        <f t="shared" si="143"/>
        <v/>
      </c>
      <c r="X2781" s="53" t="str">
        <f t="shared" si="143"/>
        <v/>
      </c>
    </row>
    <row r="2782" spans="18:24" hidden="1" x14ac:dyDescent="0.3">
      <c r="R2782">
        <f t="shared" si="141"/>
        <v>0</v>
      </c>
      <c r="S2782">
        <f t="shared" si="142"/>
        <v>0</v>
      </c>
      <c r="T2782" s="53" t="str">
        <f t="shared" si="143"/>
        <v/>
      </c>
      <c r="U2782" s="53" t="str">
        <f t="shared" si="143"/>
        <v/>
      </c>
      <c r="V2782" s="53" t="str">
        <f t="shared" si="143"/>
        <v/>
      </c>
      <c r="W2782" s="53" t="str">
        <f t="shared" si="143"/>
        <v/>
      </c>
      <c r="X2782" s="53" t="str">
        <f t="shared" si="143"/>
        <v/>
      </c>
    </row>
    <row r="2783" spans="18:24" hidden="1" x14ac:dyDescent="0.3">
      <c r="R2783">
        <f t="shared" si="141"/>
        <v>0</v>
      </c>
      <c r="S2783">
        <f t="shared" si="142"/>
        <v>0</v>
      </c>
      <c r="T2783" s="53" t="str">
        <f t="shared" si="143"/>
        <v/>
      </c>
      <c r="U2783" s="53" t="str">
        <f t="shared" si="143"/>
        <v/>
      </c>
      <c r="V2783" s="53" t="str">
        <f t="shared" si="143"/>
        <v/>
      </c>
      <c r="W2783" s="53" t="str">
        <f t="shared" si="143"/>
        <v/>
      </c>
      <c r="X2783" s="53" t="str">
        <f t="shared" si="143"/>
        <v/>
      </c>
    </row>
    <row r="2784" spans="18:24" hidden="1" x14ac:dyDescent="0.3">
      <c r="R2784">
        <f t="shared" si="141"/>
        <v>0</v>
      </c>
      <c r="S2784">
        <f t="shared" si="142"/>
        <v>0</v>
      </c>
      <c r="T2784" s="53" t="str">
        <f t="shared" si="143"/>
        <v/>
      </c>
      <c r="U2784" s="53" t="str">
        <f t="shared" si="143"/>
        <v/>
      </c>
      <c r="V2784" s="53" t="str">
        <f t="shared" si="143"/>
        <v/>
      </c>
      <c r="W2784" s="53" t="str">
        <f t="shared" si="143"/>
        <v/>
      </c>
      <c r="X2784" s="53" t="str">
        <f t="shared" si="143"/>
        <v/>
      </c>
    </row>
    <row r="2785" spans="18:24" hidden="1" x14ac:dyDescent="0.3">
      <c r="R2785">
        <f t="shared" si="141"/>
        <v>0</v>
      </c>
      <c r="S2785">
        <f t="shared" si="142"/>
        <v>0</v>
      </c>
      <c r="T2785" s="53" t="str">
        <f t="shared" si="143"/>
        <v/>
      </c>
      <c r="U2785" s="53" t="str">
        <f t="shared" si="143"/>
        <v/>
      </c>
      <c r="V2785" s="53" t="str">
        <f t="shared" si="143"/>
        <v/>
      </c>
      <c r="W2785" s="53" t="str">
        <f t="shared" si="143"/>
        <v/>
      </c>
      <c r="X2785" s="53" t="str">
        <f t="shared" si="143"/>
        <v/>
      </c>
    </row>
    <row r="2786" spans="18:24" hidden="1" x14ac:dyDescent="0.3">
      <c r="R2786">
        <f t="shared" si="141"/>
        <v>0</v>
      </c>
      <c r="S2786">
        <f t="shared" si="142"/>
        <v>0</v>
      </c>
      <c r="T2786" s="53" t="str">
        <f t="shared" si="143"/>
        <v/>
      </c>
      <c r="U2786" s="53" t="str">
        <f t="shared" si="143"/>
        <v/>
      </c>
      <c r="V2786" s="53" t="str">
        <f t="shared" si="143"/>
        <v/>
      </c>
      <c r="W2786" s="53" t="str">
        <f t="shared" si="143"/>
        <v/>
      </c>
      <c r="X2786" s="53" t="str">
        <f t="shared" si="143"/>
        <v/>
      </c>
    </row>
    <row r="2787" spans="18:24" hidden="1" x14ac:dyDescent="0.3">
      <c r="R2787">
        <f t="shared" si="141"/>
        <v>0</v>
      </c>
      <c r="S2787">
        <f t="shared" si="142"/>
        <v>0</v>
      </c>
      <c r="T2787" s="53" t="str">
        <f t="shared" si="143"/>
        <v/>
      </c>
      <c r="U2787" s="53" t="str">
        <f t="shared" si="143"/>
        <v/>
      </c>
      <c r="V2787" s="53" t="str">
        <f t="shared" si="143"/>
        <v/>
      </c>
      <c r="W2787" s="53" t="str">
        <f t="shared" si="143"/>
        <v/>
      </c>
      <c r="X2787" s="53" t="str">
        <f t="shared" si="143"/>
        <v/>
      </c>
    </row>
    <row r="2788" spans="18:24" hidden="1" x14ac:dyDescent="0.3">
      <c r="R2788">
        <f t="shared" si="141"/>
        <v>0</v>
      </c>
      <c r="S2788">
        <f t="shared" si="142"/>
        <v>0</v>
      </c>
      <c r="T2788" s="53" t="str">
        <f t="shared" si="143"/>
        <v/>
      </c>
      <c r="U2788" s="53" t="str">
        <f t="shared" si="143"/>
        <v/>
      </c>
      <c r="V2788" s="53" t="str">
        <f t="shared" si="143"/>
        <v/>
      </c>
      <c r="W2788" s="53" t="str">
        <f t="shared" si="143"/>
        <v/>
      </c>
      <c r="X2788" s="53" t="str">
        <f t="shared" si="143"/>
        <v/>
      </c>
    </row>
    <row r="2789" spans="18:24" hidden="1" x14ac:dyDescent="0.3">
      <c r="R2789">
        <f t="shared" si="141"/>
        <v>0</v>
      </c>
      <c r="S2789">
        <f t="shared" si="142"/>
        <v>0</v>
      </c>
      <c r="T2789" s="53" t="str">
        <f t="shared" si="143"/>
        <v/>
      </c>
      <c r="U2789" s="53" t="str">
        <f t="shared" si="143"/>
        <v/>
      </c>
      <c r="V2789" s="53" t="str">
        <f t="shared" si="143"/>
        <v/>
      </c>
      <c r="W2789" s="53" t="str">
        <f t="shared" si="143"/>
        <v/>
      </c>
      <c r="X2789" s="53" t="str">
        <f t="shared" si="143"/>
        <v/>
      </c>
    </row>
    <row r="2790" spans="18:24" hidden="1" x14ac:dyDescent="0.3">
      <c r="R2790">
        <f t="shared" si="141"/>
        <v>0</v>
      </c>
      <c r="S2790">
        <f t="shared" si="142"/>
        <v>0</v>
      </c>
      <c r="T2790" s="53" t="str">
        <f t="shared" si="143"/>
        <v/>
      </c>
      <c r="U2790" s="53" t="str">
        <f t="shared" si="143"/>
        <v/>
      </c>
      <c r="V2790" s="53" t="str">
        <f t="shared" si="143"/>
        <v/>
      </c>
      <c r="W2790" s="53" t="str">
        <f t="shared" si="143"/>
        <v/>
      </c>
      <c r="X2790" s="53" t="str">
        <f t="shared" si="143"/>
        <v/>
      </c>
    </row>
    <row r="2791" spans="18:24" hidden="1" x14ac:dyDescent="0.3">
      <c r="R2791">
        <f t="shared" si="141"/>
        <v>0</v>
      </c>
      <c r="S2791">
        <f t="shared" si="142"/>
        <v>0</v>
      </c>
      <c r="T2791" s="53" t="str">
        <f t="shared" si="143"/>
        <v/>
      </c>
      <c r="U2791" s="53" t="str">
        <f t="shared" si="143"/>
        <v/>
      </c>
      <c r="V2791" s="53" t="str">
        <f t="shared" si="143"/>
        <v/>
      </c>
      <c r="W2791" s="53" t="str">
        <f t="shared" si="143"/>
        <v/>
      </c>
      <c r="X2791" s="53" t="str">
        <f t="shared" si="143"/>
        <v/>
      </c>
    </row>
    <row r="2792" spans="18:24" hidden="1" x14ac:dyDescent="0.3">
      <c r="R2792">
        <f t="shared" si="141"/>
        <v>0</v>
      </c>
      <c r="S2792">
        <f t="shared" si="142"/>
        <v>0</v>
      </c>
      <c r="T2792" s="53" t="str">
        <f t="shared" si="143"/>
        <v/>
      </c>
      <c r="U2792" s="53" t="str">
        <f t="shared" si="143"/>
        <v/>
      </c>
      <c r="V2792" s="53" t="str">
        <f t="shared" si="143"/>
        <v/>
      </c>
      <c r="W2792" s="53" t="str">
        <f t="shared" si="143"/>
        <v/>
      </c>
      <c r="X2792" s="53" t="str">
        <f t="shared" si="143"/>
        <v/>
      </c>
    </row>
    <row r="2793" spans="18:24" hidden="1" x14ac:dyDescent="0.3">
      <c r="R2793">
        <f t="shared" si="141"/>
        <v>0</v>
      </c>
      <c r="S2793">
        <f t="shared" si="142"/>
        <v>0</v>
      </c>
      <c r="T2793" s="53" t="str">
        <f t="shared" si="143"/>
        <v/>
      </c>
      <c r="U2793" s="53" t="str">
        <f t="shared" si="143"/>
        <v/>
      </c>
      <c r="V2793" s="53" t="str">
        <f t="shared" si="143"/>
        <v/>
      </c>
      <c r="W2793" s="53" t="str">
        <f t="shared" si="143"/>
        <v/>
      </c>
      <c r="X2793" s="53" t="str">
        <f t="shared" si="143"/>
        <v/>
      </c>
    </row>
    <row r="2794" spans="18:24" hidden="1" x14ac:dyDescent="0.3">
      <c r="R2794">
        <f t="shared" si="141"/>
        <v>0</v>
      </c>
      <c r="S2794">
        <f t="shared" si="142"/>
        <v>0</v>
      </c>
      <c r="T2794" s="53" t="str">
        <f t="shared" si="143"/>
        <v/>
      </c>
      <c r="U2794" s="53" t="str">
        <f t="shared" si="143"/>
        <v/>
      </c>
      <c r="V2794" s="53" t="str">
        <f t="shared" si="143"/>
        <v/>
      </c>
      <c r="W2794" s="53" t="str">
        <f t="shared" si="143"/>
        <v/>
      </c>
      <c r="X2794" s="53" t="str">
        <f t="shared" si="143"/>
        <v/>
      </c>
    </row>
    <row r="2795" spans="18:24" hidden="1" x14ac:dyDescent="0.3">
      <c r="R2795">
        <f t="shared" si="141"/>
        <v>0</v>
      </c>
      <c r="S2795">
        <f t="shared" si="142"/>
        <v>0</v>
      </c>
      <c r="T2795" s="53" t="str">
        <f t="shared" si="143"/>
        <v/>
      </c>
      <c r="U2795" s="53" t="str">
        <f t="shared" si="143"/>
        <v/>
      </c>
      <c r="V2795" s="53" t="str">
        <f t="shared" si="143"/>
        <v/>
      </c>
      <c r="W2795" s="53" t="str">
        <f t="shared" si="143"/>
        <v/>
      </c>
      <c r="X2795" s="53" t="str">
        <f t="shared" si="143"/>
        <v/>
      </c>
    </row>
    <row r="2796" spans="18:24" hidden="1" x14ac:dyDescent="0.3">
      <c r="R2796">
        <f t="shared" si="141"/>
        <v>0</v>
      </c>
      <c r="S2796">
        <f t="shared" si="142"/>
        <v>0</v>
      </c>
      <c r="T2796" s="53" t="str">
        <f t="shared" si="143"/>
        <v/>
      </c>
      <c r="U2796" s="53" t="str">
        <f t="shared" si="143"/>
        <v/>
      </c>
      <c r="V2796" s="53" t="str">
        <f t="shared" si="143"/>
        <v/>
      </c>
      <c r="W2796" s="53" t="str">
        <f t="shared" si="143"/>
        <v/>
      </c>
      <c r="X2796" s="53" t="str">
        <f t="shared" si="143"/>
        <v/>
      </c>
    </row>
    <row r="2797" spans="18:24" hidden="1" x14ac:dyDescent="0.3">
      <c r="R2797">
        <f t="shared" si="141"/>
        <v>0</v>
      </c>
      <c r="S2797">
        <f t="shared" si="142"/>
        <v>0</v>
      </c>
      <c r="T2797" s="53" t="str">
        <f t="shared" si="143"/>
        <v/>
      </c>
      <c r="U2797" s="53" t="str">
        <f t="shared" si="143"/>
        <v/>
      </c>
      <c r="V2797" s="53" t="str">
        <f t="shared" si="143"/>
        <v/>
      </c>
      <c r="W2797" s="53" t="str">
        <f t="shared" si="143"/>
        <v/>
      </c>
      <c r="X2797" s="53" t="str">
        <f t="shared" si="143"/>
        <v/>
      </c>
    </row>
    <row r="2798" spans="18:24" hidden="1" x14ac:dyDescent="0.3">
      <c r="R2798">
        <f t="shared" si="141"/>
        <v>0</v>
      </c>
      <c r="S2798">
        <f t="shared" si="142"/>
        <v>0</v>
      </c>
      <c r="T2798" s="53" t="str">
        <f t="shared" si="143"/>
        <v/>
      </c>
      <c r="U2798" s="53" t="str">
        <f t="shared" si="143"/>
        <v/>
      </c>
      <c r="V2798" s="53" t="str">
        <f t="shared" si="143"/>
        <v/>
      </c>
      <c r="W2798" s="53" t="str">
        <f t="shared" si="143"/>
        <v/>
      </c>
      <c r="X2798" s="53" t="str">
        <f t="shared" si="143"/>
        <v/>
      </c>
    </row>
    <row r="2799" spans="18:24" hidden="1" x14ac:dyDescent="0.3">
      <c r="R2799">
        <f t="shared" si="141"/>
        <v>0</v>
      </c>
      <c r="S2799">
        <f t="shared" si="142"/>
        <v>0</v>
      </c>
      <c r="T2799" s="53" t="str">
        <f t="shared" si="143"/>
        <v/>
      </c>
      <c r="U2799" s="53" t="str">
        <f t="shared" si="143"/>
        <v/>
      </c>
      <c r="V2799" s="53" t="str">
        <f t="shared" si="143"/>
        <v/>
      </c>
      <c r="W2799" s="53" t="str">
        <f t="shared" si="143"/>
        <v/>
      </c>
      <c r="X2799" s="53" t="str">
        <f t="shared" si="143"/>
        <v/>
      </c>
    </row>
    <row r="2800" spans="18:24" hidden="1" x14ac:dyDescent="0.3">
      <c r="R2800">
        <f t="shared" si="141"/>
        <v>0</v>
      </c>
      <c r="S2800">
        <f t="shared" si="142"/>
        <v>0</v>
      </c>
      <c r="T2800" s="53" t="str">
        <f t="shared" si="143"/>
        <v/>
      </c>
      <c r="U2800" s="53" t="str">
        <f t="shared" si="143"/>
        <v/>
      </c>
      <c r="V2800" s="53" t="str">
        <f t="shared" si="143"/>
        <v/>
      </c>
      <c r="W2800" s="53" t="str">
        <f t="shared" si="143"/>
        <v/>
      </c>
      <c r="X2800" s="53" t="str">
        <f t="shared" si="143"/>
        <v/>
      </c>
    </row>
    <row r="2801" spans="18:24" hidden="1" x14ac:dyDescent="0.3">
      <c r="R2801">
        <f t="shared" si="141"/>
        <v>0</v>
      </c>
      <c r="S2801">
        <f t="shared" si="142"/>
        <v>0</v>
      </c>
      <c r="T2801" s="53" t="str">
        <f t="shared" si="143"/>
        <v/>
      </c>
      <c r="U2801" s="53" t="str">
        <f t="shared" si="143"/>
        <v/>
      </c>
      <c r="V2801" s="53" t="str">
        <f t="shared" si="143"/>
        <v/>
      </c>
      <c r="W2801" s="53" t="str">
        <f t="shared" si="143"/>
        <v/>
      </c>
      <c r="X2801" s="53" t="str">
        <f t="shared" si="143"/>
        <v/>
      </c>
    </row>
    <row r="2802" spans="18:24" hidden="1" x14ac:dyDescent="0.3">
      <c r="R2802">
        <f t="shared" si="141"/>
        <v>0</v>
      </c>
      <c r="S2802">
        <f t="shared" si="142"/>
        <v>0</v>
      </c>
      <c r="T2802" s="53" t="str">
        <f t="shared" si="143"/>
        <v/>
      </c>
      <c r="U2802" s="53" t="str">
        <f t="shared" si="143"/>
        <v/>
      </c>
      <c r="V2802" s="53" t="str">
        <f t="shared" si="143"/>
        <v/>
      </c>
      <c r="W2802" s="53" t="str">
        <f t="shared" si="143"/>
        <v/>
      </c>
      <c r="X2802" s="53" t="str">
        <f t="shared" si="143"/>
        <v/>
      </c>
    </row>
    <row r="2803" spans="18:24" hidden="1" x14ac:dyDescent="0.3">
      <c r="R2803">
        <f t="shared" si="141"/>
        <v>0</v>
      </c>
      <c r="S2803">
        <f t="shared" si="142"/>
        <v>0</v>
      </c>
      <c r="T2803" s="53" t="str">
        <f t="shared" si="143"/>
        <v/>
      </c>
      <c r="U2803" s="53" t="str">
        <f t="shared" si="143"/>
        <v/>
      </c>
      <c r="V2803" s="53" t="str">
        <f t="shared" si="143"/>
        <v/>
      </c>
      <c r="W2803" s="53" t="str">
        <f t="shared" si="143"/>
        <v/>
      </c>
      <c r="X2803" s="53" t="str">
        <f t="shared" si="143"/>
        <v/>
      </c>
    </row>
    <row r="2804" spans="18:24" hidden="1" x14ac:dyDescent="0.3">
      <c r="R2804">
        <f t="shared" si="141"/>
        <v>0</v>
      </c>
      <c r="S2804">
        <f t="shared" si="142"/>
        <v>0</v>
      </c>
      <c r="T2804" s="53" t="str">
        <f t="shared" si="143"/>
        <v/>
      </c>
      <c r="U2804" s="53" t="str">
        <f t="shared" si="143"/>
        <v/>
      </c>
      <c r="V2804" s="53" t="str">
        <f t="shared" si="143"/>
        <v/>
      </c>
      <c r="W2804" s="53" t="str">
        <f t="shared" si="143"/>
        <v/>
      </c>
      <c r="X2804" s="53" t="str">
        <f t="shared" si="143"/>
        <v/>
      </c>
    </row>
    <row r="2805" spans="18:24" hidden="1" x14ac:dyDescent="0.3">
      <c r="R2805">
        <f t="shared" si="141"/>
        <v>0</v>
      </c>
      <c r="S2805">
        <f t="shared" si="142"/>
        <v>0</v>
      </c>
      <c r="T2805" s="53" t="str">
        <f t="shared" si="143"/>
        <v/>
      </c>
      <c r="U2805" s="53" t="str">
        <f t="shared" si="143"/>
        <v/>
      </c>
      <c r="V2805" s="53" t="str">
        <f t="shared" si="143"/>
        <v/>
      </c>
      <c r="W2805" s="53" t="str">
        <f t="shared" si="143"/>
        <v/>
      </c>
      <c r="X2805" s="53" t="str">
        <f t="shared" si="143"/>
        <v/>
      </c>
    </row>
    <row r="2806" spans="18:24" hidden="1" x14ac:dyDescent="0.3">
      <c r="R2806">
        <f t="shared" si="141"/>
        <v>0</v>
      </c>
      <c r="S2806">
        <f t="shared" si="142"/>
        <v>0</v>
      </c>
      <c r="T2806" s="53" t="str">
        <f t="shared" si="143"/>
        <v/>
      </c>
      <c r="U2806" s="53" t="str">
        <f t="shared" si="143"/>
        <v/>
      </c>
      <c r="V2806" s="53" t="str">
        <f t="shared" si="143"/>
        <v/>
      </c>
      <c r="W2806" s="53" t="str">
        <f t="shared" si="143"/>
        <v/>
      </c>
      <c r="X2806" s="53" t="str">
        <f t="shared" si="143"/>
        <v/>
      </c>
    </row>
    <row r="2807" spans="18:24" hidden="1" x14ac:dyDescent="0.3">
      <c r="R2807">
        <f t="shared" si="141"/>
        <v>0</v>
      </c>
      <c r="S2807">
        <f t="shared" si="142"/>
        <v>0</v>
      </c>
      <c r="T2807" s="53" t="str">
        <f t="shared" si="143"/>
        <v/>
      </c>
      <c r="U2807" s="53" t="str">
        <f t="shared" si="143"/>
        <v/>
      </c>
      <c r="V2807" s="53" t="str">
        <f t="shared" si="143"/>
        <v/>
      </c>
      <c r="W2807" s="53" t="str">
        <f t="shared" si="143"/>
        <v/>
      </c>
      <c r="X2807" s="53" t="str">
        <f t="shared" si="143"/>
        <v/>
      </c>
    </row>
    <row r="2808" spans="18:24" hidden="1" x14ac:dyDescent="0.3">
      <c r="R2808">
        <f t="shared" si="141"/>
        <v>0</v>
      </c>
      <c r="S2808">
        <f t="shared" si="142"/>
        <v>0</v>
      </c>
      <c r="T2808" s="53" t="str">
        <f t="shared" si="143"/>
        <v/>
      </c>
      <c r="U2808" s="53" t="str">
        <f t="shared" si="143"/>
        <v/>
      </c>
      <c r="V2808" s="53" t="str">
        <f t="shared" si="143"/>
        <v/>
      </c>
      <c r="W2808" s="53" t="str">
        <f t="shared" si="143"/>
        <v/>
      </c>
      <c r="X2808" s="53" t="str">
        <f t="shared" si="143"/>
        <v/>
      </c>
    </row>
    <row r="2809" spans="18:24" hidden="1" x14ac:dyDescent="0.3">
      <c r="R2809">
        <f t="shared" si="141"/>
        <v>0</v>
      </c>
      <c r="S2809">
        <f t="shared" si="142"/>
        <v>0</v>
      </c>
      <c r="T2809" s="53" t="str">
        <f t="shared" si="143"/>
        <v/>
      </c>
      <c r="U2809" s="53" t="str">
        <f t="shared" si="143"/>
        <v/>
      </c>
      <c r="V2809" s="53" t="str">
        <f t="shared" si="143"/>
        <v/>
      </c>
      <c r="W2809" s="53" t="str">
        <f t="shared" si="143"/>
        <v/>
      </c>
      <c r="X2809" s="53" t="str">
        <f t="shared" si="143"/>
        <v/>
      </c>
    </row>
    <row r="2810" spans="18:24" hidden="1" x14ac:dyDescent="0.3">
      <c r="R2810">
        <f t="shared" si="141"/>
        <v>0</v>
      </c>
      <c r="S2810">
        <f t="shared" si="142"/>
        <v>0</v>
      </c>
      <c r="T2810" s="53" t="str">
        <f t="shared" si="143"/>
        <v/>
      </c>
      <c r="U2810" s="53" t="str">
        <f t="shared" si="143"/>
        <v/>
      </c>
      <c r="V2810" s="53" t="str">
        <f t="shared" si="143"/>
        <v/>
      </c>
      <c r="W2810" s="53" t="str">
        <f t="shared" si="143"/>
        <v/>
      </c>
      <c r="X2810" s="53" t="str">
        <f t="shared" si="143"/>
        <v/>
      </c>
    </row>
    <row r="2811" spans="18:24" hidden="1" x14ac:dyDescent="0.3">
      <c r="R2811">
        <f t="shared" si="141"/>
        <v>0</v>
      </c>
      <c r="S2811">
        <f t="shared" si="142"/>
        <v>0</v>
      </c>
      <c r="T2811" s="53" t="str">
        <f t="shared" si="143"/>
        <v/>
      </c>
      <c r="U2811" s="53" t="str">
        <f t="shared" si="143"/>
        <v/>
      </c>
      <c r="V2811" s="53" t="str">
        <f t="shared" si="143"/>
        <v/>
      </c>
      <c r="W2811" s="53" t="str">
        <f t="shared" si="143"/>
        <v/>
      </c>
      <c r="X2811" s="53" t="str">
        <f t="shared" si="143"/>
        <v/>
      </c>
    </row>
    <row r="2812" spans="18:24" hidden="1" x14ac:dyDescent="0.3">
      <c r="R2812">
        <f t="shared" si="141"/>
        <v>0</v>
      </c>
      <c r="S2812">
        <f t="shared" si="142"/>
        <v>0</v>
      </c>
      <c r="T2812" s="53" t="str">
        <f t="shared" si="143"/>
        <v/>
      </c>
      <c r="U2812" s="53" t="str">
        <f t="shared" si="143"/>
        <v/>
      </c>
      <c r="V2812" s="53" t="str">
        <f t="shared" si="143"/>
        <v/>
      </c>
      <c r="W2812" s="53" t="str">
        <f t="shared" si="143"/>
        <v/>
      </c>
      <c r="X2812" s="53" t="str">
        <f t="shared" si="143"/>
        <v/>
      </c>
    </row>
    <row r="2813" spans="18:24" hidden="1" x14ac:dyDescent="0.3">
      <c r="R2813">
        <f t="shared" si="141"/>
        <v>0</v>
      </c>
      <c r="S2813">
        <f t="shared" si="142"/>
        <v>0</v>
      </c>
      <c r="T2813" s="53" t="str">
        <f t="shared" si="143"/>
        <v/>
      </c>
      <c r="U2813" s="53" t="str">
        <f t="shared" si="143"/>
        <v/>
      </c>
      <c r="V2813" s="53" t="str">
        <f t="shared" si="143"/>
        <v/>
      </c>
      <c r="W2813" s="53" t="str">
        <f t="shared" si="143"/>
        <v/>
      </c>
      <c r="X2813" s="53" t="str">
        <f t="shared" si="143"/>
        <v/>
      </c>
    </row>
    <row r="2814" spans="18:24" hidden="1" x14ac:dyDescent="0.3">
      <c r="R2814">
        <f t="shared" si="141"/>
        <v>0</v>
      </c>
      <c r="S2814">
        <f t="shared" si="142"/>
        <v>0</v>
      </c>
      <c r="T2814" s="53" t="str">
        <f t="shared" si="143"/>
        <v/>
      </c>
      <c r="U2814" s="53" t="str">
        <f t="shared" si="143"/>
        <v/>
      </c>
      <c r="V2814" s="53" t="str">
        <f t="shared" si="143"/>
        <v/>
      </c>
      <c r="W2814" s="53" t="str">
        <f t="shared" si="143"/>
        <v/>
      </c>
      <c r="X2814" s="53" t="str">
        <f t="shared" si="143"/>
        <v/>
      </c>
    </row>
    <row r="2815" spans="18:24" hidden="1" x14ac:dyDescent="0.3">
      <c r="R2815">
        <f t="shared" si="141"/>
        <v>0</v>
      </c>
      <c r="S2815">
        <f t="shared" si="142"/>
        <v>0</v>
      </c>
      <c r="T2815" s="53" t="str">
        <f t="shared" si="143"/>
        <v/>
      </c>
      <c r="U2815" s="53" t="str">
        <f t="shared" si="143"/>
        <v/>
      </c>
      <c r="V2815" s="53" t="str">
        <f t="shared" si="143"/>
        <v/>
      </c>
      <c r="W2815" s="53" t="str">
        <f t="shared" si="143"/>
        <v/>
      </c>
      <c r="X2815" s="53" t="str">
        <f t="shared" si="143"/>
        <v/>
      </c>
    </row>
    <row r="2816" spans="18:24" hidden="1" x14ac:dyDescent="0.3">
      <c r="R2816">
        <f t="shared" si="141"/>
        <v>0</v>
      </c>
      <c r="S2816">
        <f t="shared" si="142"/>
        <v>0</v>
      </c>
      <c r="T2816" s="53" t="str">
        <f t="shared" si="143"/>
        <v/>
      </c>
      <c r="U2816" s="53" t="str">
        <f t="shared" si="143"/>
        <v/>
      </c>
      <c r="V2816" s="53" t="str">
        <f t="shared" si="143"/>
        <v/>
      </c>
      <c r="W2816" s="53" t="str">
        <f t="shared" si="143"/>
        <v/>
      </c>
      <c r="X2816" s="53" t="str">
        <f t="shared" si="143"/>
        <v/>
      </c>
    </row>
    <row r="2817" spans="18:24" hidden="1" x14ac:dyDescent="0.3">
      <c r="R2817">
        <f t="shared" si="141"/>
        <v>0</v>
      </c>
      <c r="S2817">
        <f t="shared" si="142"/>
        <v>0</v>
      </c>
      <c r="T2817" s="53" t="str">
        <f t="shared" si="143"/>
        <v/>
      </c>
      <c r="U2817" s="53" t="str">
        <f t="shared" si="143"/>
        <v/>
      </c>
      <c r="V2817" s="53" t="str">
        <f t="shared" si="143"/>
        <v/>
      </c>
      <c r="W2817" s="53" t="str">
        <f t="shared" si="143"/>
        <v/>
      </c>
      <c r="X2817" s="53" t="str">
        <f t="shared" si="143"/>
        <v/>
      </c>
    </row>
    <row r="2818" spans="18:24" hidden="1" x14ac:dyDescent="0.3">
      <c r="R2818">
        <f t="shared" si="141"/>
        <v>0</v>
      </c>
      <c r="S2818">
        <f t="shared" si="142"/>
        <v>0</v>
      </c>
      <c r="T2818" s="53" t="str">
        <f t="shared" si="143"/>
        <v/>
      </c>
      <c r="U2818" s="53" t="str">
        <f t="shared" si="143"/>
        <v/>
      </c>
      <c r="V2818" s="53" t="str">
        <f t="shared" si="143"/>
        <v/>
      </c>
      <c r="W2818" s="53" t="str">
        <f t="shared" si="143"/>
        <v/>
      </c>
      <c r="X2818" s="53" t="str">
        <f t="shared" si="143"/>
        <v/>
      </c>
    </row>
    <row r="2819" spans="18:24" hidden="1" x14ac:dyDescent="0.3">
      <c r="R2819">
        <f t="shared" si="141"/>
        <v>0</v>
      </c>
      <c r="S2819">
        <f t="shared" si="142"/>
        <v>0</v>
      </c>
      <c r="T2819" s="53" t="str">
        <f t="shared" si="143"/>
        <v/>
      </c>
      <c r="U2819" s="53" t="str">
        <f t="shared" si="143"/>
        <v/>
      </c>
      <c r="V2819" s="53" t="str">
        <f t="shared" si="143"/>
        <v/>
      </c>
      <c r="W2819" s="53" t="str">
        <f t="shared" si="143"/>
        <v/>
      </c>
      <c r="X2819" s="53" t="str">
        <f t="shared" si="143"/>
        <v/>
      </c>
    </row>
    <row r="2820" spans="18:24" hidden="1" x14ac:dyDescent="0.3">
      <c r="R2820">
        <f t="shared" si="141"/>
        <v>0</v>
      </c>
      <c r="S2820">
        <f t="shared" si="142"/>
        <v>0</v>
      </c>
      <c r="T2820" s="53" t="str">
        <f t="shared" si="143"/>
        <v/>
      </c>
      <c r="U2820" s="53" t="str">
        <f t="shared" si="143"/>
        <v/>
      </c>
      <c r="V2820" s="53" t="str">
        <f t="shared" si="143"/>
        <v/>
      </c>
      <c r="W2820" s="53" t="str">
        <f t="shared" si="143"/>
        <v/>
      </c>
      <c r="X2820" s="53" t="str">
        <f t="shared" si="143"/>
        <v/>
      </c>
    </row>
    <row r="2821" spans="18:24" hidden="1" x14ac:dyDescent="0.3">
      <c r="R2821">
        <f t="shared" si="141"/>
        <v>0</v>
      </c>
      <c r="S2821">
        <f t="shared" si="142"/>
        <v>0</v>
      </c>
      <c r="T2821" s="53" t="str">
        <f t="shared" si="143"/>
        <v/>
      </c>
      <c r="U2821" s="53" t="str">
        <f t="shared" si="143"/>
        <v/>
      </c>
      <c r="V2821" s="53" t="str">
        <f t="shared" si="143"/>
        <v/>
      </c>
      <c r="W2821" s="53" t="str">
        <f t="shared" si="143"/>
        <v/>
      </c>
      <c r="X2821" s="53" t="str">
        <f t="shared" si="143"/>
        <v/>
      </c>
    </row>
    <row r="2822" spans="18:24" hidden="1" x14ac:dyDescent="0.3">
      <c r="R2822">
        <f t="shared" si="141"/>
        <v>0</v>
      </c>
      <c r="S2822">
        <f t="shared" si="142"/>
        <v>0</v>
      </c>
      <c r="T2822" s="53" t="str">
        <f t="shared" si="143"/>
        <v/>
      </c>
      <c r="U2822" s="53" t="str">
        <f t="shared" si="143"/>
        <v/>
      </c>
      <c r="V2822" s="53" t="str">
        <f t="shared" si="143"/>
        <v/>
      </c>
      <c r="W2822" s="53" t="str">
        <f t="shared" si="143"/>
        <v/>
      </c>
      <c r="X2822" s="53" t="str">
        <f t="shared" si="143"/>
        <v/>
      </c>
    </row>
    <row r="2823" spans="18:24" hidden="1" x14ac:dyDescent="0.3">
      <c r="R2823">
        <f t="shared" ref="R2823:R2886" si="144">IF(OR(D2823="GRUPO TEPSA",D2823="TODAS"),P2823/5,P2823)</f>
        <v>0</v>
      </c>
      <c r="S2823">
        <f t="shared" si="142"/>
        <v>0</v>
      </c>
      <c r="T2823" s="53" t="str">
        <f t="shared" si="143"/>
        <v/>
      </c>
      <c r="U2823" s="53" t="str">
        <f t="shared" si="143"/>
        <v/>
      </c>
      <c r="V2823" s="53" t="str">
        <f t="shared" si="143"/>
        <v/>
      </c>
      <c r="W2823" s="53" t="str">
        <f t="shared" si="143"/>
        <v/>
      </c>
      <c r="X2823" s="53" t="str">
        <f t="shared" si="143"/>
        <v/>
      </c>
    </row>
    <row r="2824" spans="18:24" hidden="1" x14ac:dyDescent="0.3">
      <c r="R2824">
        <f t="shared" si="144"/>
        <v>0</v>
      </c>
      <c r="S2824">
        <f t="shared" si="142"/>
        <v>0</v>
      </c>
      <c r="T2824" s="53" t="str">
        <f t="shared" ref="T2824:X2874" si="145">IF(OR(COUNTIF($D2824,"*"&amp;T$5&amp;"*")&gt;0,$D2824="GRUPO TEPSA"),T$5,"")</f>
        <v/>
      </c>
      <c r="U2824" s="53" t="str">
        <f t="shared" si="145"/>
        <v/>
      </c>
      <c r="V2824" s="53" t="str">
        <f t="shared" si="145"/>
        <v/>
      </c>
      <c r="W2824" s="53" t="str">
        <f t="shared" si="145"/>
        <v/>
      </c>
      <c r="X2824" s="53" t="str">
        <f t="shared" si="145"/>
        <v/>
      </c>
    </row>
    <row r="2825" spans="18:24" hidden="1" x14ac:dyDescent="0.3">
      <c r="R2825">
        <f t="shared" si="144"/>
        <v>0</v>
      </c>
      <c r="S2825">
        <f t="shared" si="142"/>
        <v>0</v>
      </c>
      <c r="T2825" s="53" t="str">
        <f t="shared" si="145"/>
        <v/>
      </c>
      <c r="U2825" s="53" t="str">
        <f t="shared" si="145"/>
        <v/>
      </c>
      <c r="V2825" s="53" t="str">
        <f t="shared" si="145"/>
        <v/>
      </c>
      <c r="W2825" s="53" t="str">
        <f t="shared" si="145"/>
        <v/>
      </c>
      <c r="X2825" s="53" t="str">
        <f t="shared" si="145"/>
        <v/>
      </c>
    </row>
    <row r="2826" spans="18:24" hidden="1" x14ac:dyDescent="0.3">
      <c r="R2826">
        <f t="shared" si="144"/>
        <v>0</v>
      </c>
      <c r="S2826">
        <f t="shared" si="142"/>
        <v>0</v>
      </c>
      <c r="T2826" s="53" t="str">
        <f t="shared" si="145"/>
        <v/>
      </c>
      <c r="U2826" s="53" t="str">
        <f t="shared" si="145"/>
        <v/>
      </c>
      <c r="V2826" s="53" t="str">
        <f t="shared" si="145"/>
        <v/>
      </c>
      <c r="W2826" s="53" t="str">
        <f t="shared" si="145"/>
        <v/>
      </c>
      <c r="X2826" s="53" t="str">
        <f t="shared" si="145"/>
        <v/>
      </c>
    </row>
    <row r="2827" spans="18:24" hidden="1" x14ac:dyDescent="0.3">
      <c r="R2827">
        <f t="shared" si="144"/>
        <v>0</v>
      </c>
      <c r="S2827">
        <f t="shared" ref="S2827:S2890" si="146">IF(OR(D2827="GRUPO TEPSA",D2827="TODAS"),Q2827/5,Q2827)</f>
        <v>0</v>
      </c>
      <c r="T2827" s="53" t="str">
        <f t="shared" si="145"/>
        <v/>
      </c>
      <c r="U2827" s="53" t="str">
        <f t="shared" si="145"/>
        <v/>
      </c>
      <c r="V2827" s="53" t="str">
        <f t="shared" si="145"/>
        <v/>
      </c>
      <c r="W2827" s="53" t="str">
        <f t="shared" si="145"/>
        <v/>
      </c>
      <c r="X2827" s="53" t="str">
        <f t="shared" si="145"/>
        <v/>
      </c>
    </row>
    <row r="2828" spans="18:24" hidden="1" x14ac:dyDescent="0.3">
      <c r="R2828">
        <f t="shared" si="144"/>
        <v>0</v>
      </c>
      <c r="S2828">
        <f t="shared" si="146"/>
        <v>0</v>
      </c>
      <c r="T2828" s="53" t="str">
        <f t="shared" si="145"/>
        <v/>
      </c>
      <c r="U2828" s="53" t="str">
        <f t="shared" si="145"/>
        <v/>
      </c>
      <c r="V2828" s="53" t="str">
        <f t="shared" si="145"/>
        <v/>
      </c>
      <c r="W2828" s="53" t="str">
        <f t="shared" si="145"/>
        <v/>
      </c>
      <c r="X2828" s="53" t="str">
        <f t="shared" si="145"/>
        <v/>
      </c>
    </row>
    <row r="2829" spans="18:24" hidden="1" x14ac:dyDescent="0.3">
      <c r="R2829">
        <f t="shared" si="144"/>
        <v>0</v>
      </c>
      <c r="S2829">
        <f t="shared" si="146"/>
        <v>0</v>
      </c>
      <c r="T2829" s="53" t="str">
        <f t="shared" si="145"/>
        <v/>
      </c>
      <c r="U2829" s="53" t="str">
        <f t="shared" si="145"/>
        <v/>
      </c>
      <c r="V2829" s="53" t="str">
        <f t="shared" si="145"/>
        <v/>
      </c>
      <c r="W2829" s="53" t="str">
        <f t="shared" si="145"/>
        <v/>
      </c>
      <c r="X2829" s="53" t="str">
        <f t="shared" si="145"/>
        <v/>
      </c>
    </row>
    <row r="2830" spans="18:24" hidden="1" x14ac:dyDescent="0.3">
      <c r="R2830">
        <f t="shared" si="144"/>
        <v>0</v>
      </c>
      <c r="S2830">
        <f t="shared" si="146"/>
        <v>0</v>
      </c>
      <c r="T2830" s="53" t="str">
        <f t="shared" si="145"/>
        <v/>
      </c>
      <c r="U2830" s="53" t="str">
        <f t="shared" si="145"/>
        <v/>
      </c>
      <c r="V2830" s="53" t="str">
        <f t="shared" si="145"/>
        <v/>
      </c>
      <c r="W2830" s="53" t="str">
        <f t="shared" si="145"/>
        <v/>
      </c>
      <c r="X2830" s="53" t="str">
        <f t="shared" si="145"/>
        <v/>
      </c>
    </row>
    <row r="2831" spans="18:24" hidden="1" x14ac:dyDescent="0.3">
      <c r="R2831">
        <f t="shared" si="144"/>
        <v>0</v>
      </c>
      <c r="S2831">
        <f t="shared" si="146"/>
        <v>0</v>
      </c>
      <c r="T2831" s="53" t="str">
        <f t="shared" si="145"/>
        <v/>
      </c>
      <c r="U2831" s="53" t="str">
        <f t="shared" si="145"/>
        <v/>
      </c>
      <c r="V2831" s="53" t="str">
        <f t="shared" si="145"/>
        <v/>
      </c>
      <c r="W2831" s="53" t="str">
        <f t="shared" si="145"/>
        <v/>
      </c>
      <c r="X2831" s="53" t="str">
        <f t="shared" si="145"/>
        <v/>
      </c>
    </row>
    <row r="2832" spans="18:24" hidden="1" x14ac:dyDescent="0.3">
      <c r="R2832">
        <f t="shared" si="144"/>
        <v>0</v>
      </c>
      <c r="S2832">
        <f t="shared" si="146"/>
        <v>0</v>
      </c>
      <c r="T2832" s="53" t="str">
        <f t="shared" si="145"/>
        <v/>
      </c>
      <c r="U2832" s="53" t="str">
        <f t="shared" si="145"/>
        <v/>
      </c>
      <c r="V2832" s="53" t="str">
        <f t="shared" si="145"/>
        <v/>
      </c>
      <c r="W2832" s="53" t="str">
        <f t="shared" si="145"/>
        <v/>
      </c>
      <c r="X2832" s="53" t="str">
        <f t="shared" si="145"/>
        <v/>
      </c>
    </row>
    <row r="2833" spans="18:24" hidden="1" x14ac:dyDescent="0.3">
      <c r="R2833">
        <f t="shared" si="144"/>
        <v>0</v>
      </c>
      <c r="S2833">
        <f t="shared" si="146"/>
        <v>0</v>
      </c>
      <c r="T2833" s="53" t="str">
        <f t="shared" si="145"/>
        <v/>
      </c>
      <c r="U2833" s="53" t="str">
        <f t="shared" si="145"/>
        <v/>
      </c>
      <c r="V2833" s="53" t="str">
        <f t="shared" si="145"/>
        <v/>
      </c>
      <c r="W2833" s="53" t="str">
        <f t="shared" si="145"/>
        <v/>
      </c>
      <c r="X2833" s="53" t="str">
        <f t="shared" si="145"/>
        <v/>
      </c>
    </row>
    <row r="2834" spans="18:24" hidden="1" x14ac:dyDescent="0.3">
      <c r="R2834">
        <f t="shared" si="144"/>
        <v>0</v>
      </c>
      <c r="S2834">
        <f t="shared" si="146"/>
        <v>0</v>
      </c>
      <c r="T2834" s="53" t="str">
        <f t="shared" si="145"/>
        <v/>
      </c>
      <c r="U2834" s="53" t="str">
        <f t="shared" si="145"/>
        <v/>
      </c>
      <c r="V2834" s="53" t="str">
        <f t="shared" si="145"/>
        <v/>
      </c>
      <c r="W2834" s="53" t="str">
        <f t="shared" si="145"/>
        <v/>
      </c>
      <c r="X2834" s="53" t="str">
        <f t="shared" si="145"/>
        <v/>
      </c>
    </row>
    <row r="2835" spans="18:24" hidden="1" x14ac:dyDescent="0.3">
      <c r="R2835">
        <f t="shared" si="144"/>
        <v>0</v>
      </c>
      <c r="S2835">
        <f t="shared" si="146"/>
        <v>0</v>
      </c>
      <c r="T2835" s="53" t="str">
        <f t="shared" si="145"/>
        <v/>
      </c>
      <c r="U2835" s="53" t="str">
        <f t="shared" si="145"/>
        <v/>
      </c>
      <c r="V2835" s="53" t="str">
        <f t="shared" si="145"/>
        <v/>
      </c>
      <c r="W2835" s="53" t="str">
        <f t="shared" si="145"/>
        <v/>
      </c>
      <c r="X2835" s="53" t="str">
        <f t="shared" si="145"/>
        <v/>
      </c>
    </row>
    <row r="2836" spans="18:24" hidden="1" x14ac:dyDescent="0.3">
      <c r="R2836">
        <f t="shared" si="144"/>
        <v>0</v>
      </c>
      <c r="S2836">
        <f t="shared" si="146"/>
        <v>0</v>
      </c>
      <c r="T2836" s="53" t="str">
        <f t="shared" si="145"/>
        <v/>
      </c>
      <c r="U2836" s="53" t="str">
        <f t="shared" si="145"/>
        <v/>
      </c>
      <c r="V2836" s="53" t="str">
        <f t="shared" si="145"/>
        <v/>
      </c>
      <c r="W2836" s="53" t="str">
        <f t="shared" si="145"/>
        <v/>
      </c>
      <c r="X2836" s="53" t="str">
        <f t="shared" si="145"/>
        <v/>
      </c>
    </row>
    <row r="2837" spans="18:24" hidden="1" x14ac:dyDescent="0.3">
      <c r="R2837">
        <f t="shared" si="144"/>
        <v>0</v>
      </c>
      <c r="S2837">
        <f t="shared" si="146"/>
        <v>0</v>
      </c>
      <c r="T2837" s="53" t="str">
        <f t="shared" si="145"/>
        <v/>
      </c>
      <c r="U2837" s="53" t="str">
        <f t="shared" si="145"/>
        <v/>
      </c>
      <c r="V2837" s="53" t="str">
        <f t="shared" si="145"/>
        <v/>
      </c>
      <c r="W2837" s="53" t="str">
        <f t="shared" si="145"/>
        <v/>
      </c>
      <c r="X2837" s="53" t="str">
        <f t="shared" si="145"/>
        <v/>
      </c>
    </row>
    <row r="2838" spans="18:24" hidden="1" x14ac:dyDescent="0.3">
      <c r="R2838">
        <f t="shared" si="144"/>
        <v>0</v>
      </c>
      <c r="S2838">
        <f t="shared" si="146"/>
        <v>0</v>
      </c>
      <c r="T2838" s="53" t="str">
        <f t="shared" si="145"/>
        <v/>
      </c>
      <c r="U2838" s="53" t="str">
        <f t="shared" si="145"/>
        <v/>
      </c>
      <c r="V2838" s="53" t="str">
        <f t="shared" si="145"/>
        <v/>
      </c>
      <c r="W2838" s="53" t="str">
        <f t="shared" si="145"/>
        <v/>
      </c>
      <c r="X2838" s="53" t="str">
        <f t="shared" si="145"/>
        <v/>
      </c>
    </row>
    <row r="2839" spans="18:24" hidden="1" x14ac:dyDescent="0.3">
      <c r="R2839">
        <f t="shared" si="144"/>
        <v>0</v>
      </c>
      <c r="S2839">
        <f t="shared" si="146"/>
        <v>0</v>
      </c>
      <c r="T2839" s="53" t="str">
        <f t="shared" si="145"/>
        <v/>
      </c>
      <c r="U2839" s="53" t="str">
        <f t="shared" si="145"/>
        <v/>
      </c>
      <c r="V2839" s="53" t="str">
        <f t="shared" si="145"/>
        <v/>
      </c>
      <c r="W2839" s="53" t="str">
        <f t="shared" si="145"/>
        <v/>
      </c>
      <c r="X2839" s="53" t="str">
        <f t="shared" si="145"/>
        <v/>
      </c>
    </row>
    <row r="2840" spans="18:24" hidden="1" x14ac:dyDescent="0.3">
      <c r="R2840">
        <f t="shared" si="144"/>
        <v>0</v>
      </c>
      <c r="S2840">
        <f t="shared" si="146"/>
        <v>0</v>
      </c>
      <c r="T2840" s="53" t="str">
        <f t="shared" si="145"/>
        <v/>
      </c>
      <c r="U2840" s="53" t="str">
        <f t="shared" si="145"/>
        <v/>
      </c>
      <c r="V2840" s="53" t="str">
        <f t="shared" si="145"/>
        <v/>
      </c>
      <c r="W2840" s="53" t="str">
        <f t="shared" si="145"/>
        <v/>
      </c>
      <c r="X2840" s="53" t="str">
        <f t="shared" si="145"/>
        <v/>
      </c>
    </row>
    <row r="2841" spans="18:24" hidden="1" x14ac:dyDescent="0.3">
      <c r="R2841">
        <f t="shared" si="144"/>
        <v>0</v>
      </c>
      <c r="S2841">
        <f t="shared" si="146"/>
        <v>0</v>
      </c>
      <c r="T2841" s="53" t="str">
        <f t="shared" si="145"/>
        <v/>
      </c>
      <c r="U2841" s="53" t="str">
        <f t="shared" si="145"/>
        <v/>
      </c>
      <c r="V2841" s="53" t="str">
        <f t="shared" si="145"/>
        <v/>
      </c>
      <c r="W2841" s="53" t="str">
        <f t="shared" si="145"/>
        <v/>
      </c>
      <c r="X2841" s="53" t="str">
        <f t="shared" si="145"/>
        <v/>
      </c>
    </row>
    <row r="2842" spans="18:24" hidden="1" x14ac:dyDescent="0.3">
      <c r="R2842">
        <f t="shared" si="144"/>
        <v>0</v>
      </c>
      <c r="S2842">
        <f t="shared" si="146"/>
        <v>0</v>
      </c>
      <c r="T2842" s="53" t="str">
        <f t="shared" si="145"/>
        <v/>
      </c>
      <c r="U2842" s="53" t="str">
        <f t="shared" si="145"/>
        <v/>
      </c>
      <c r="V2842" s="53" t="str">
        <f t="shared" si="145"/>
        <v/>
      </c>
      <c r="W2842" s="53" t="str">
        <f t="shared" si="145"/>
        <v/>
      </c>
      <c r="X2842" s="53" t="str">
        <f t="shared" si="145"/>
        <v/>
      </c>
    </row>
    <row r="2843" spans="18:24" hidden="1" x14ac:dyDescent="0.3">
      <c r="R2843">
        <f t="shared" si="144"/>
        <v>0</v>
      </c>
      <c r="S2843">
        <f t="shared" si="146"/>
        <v>0</v>
      </c>
      <c r="T2843" s="53" t="str">
        <f t="shared" si="145"/>
        <v/>
      </c>
      <c r="U2843" s="53" t="str">
        <f t="shared" si="145"/>
        <v/>
      </c>
      <c r="V2843" s="53" t="str">
        <f t="shared" si="145"/>
        <v/>
      </c>
      <c r="W2843" s="53" t="str">
        <f t="shared" si="145"/>
        <v/>
      </c>
      <c r="X2843" s="53" t="str">
        <f t="shared" si="145"/>
        <v/>
      </c>
    </row>
    <row r="2844" spans="18:24" hidden="1" x14ac:dyDescent="0.3">
      <c r="R2844">
        <f t="shared" si="144"/>
        <v>0</v>
      </c>
      <c r="S2844">
        <f t="shared" si="146"/>
        <v>0</v>
      </c>
      <c r="T2844" s="53" t="str">
        <f t="shared" si="145"/>
        <v/>
      </c>
      <c r="U2844" s="53" t="str">
        <f t="shared" si="145"/>
        <v/>
      </c>
      <c r="V2844" s="53" t="str">
        <f t="shared" si="145"/>
        <v/>
      </c>
      <c r="W2844" s="53" t="str">
        <f t="shared" si="145"/>
        <v/>
      </c>
      <c r="X2844" s="53" t="str">
        <f t="shared" si="145"/>
        <v/>
      </c>
    </row>
    <row r="2845" spans="18:24" hidden="1" x14ac:dyDescent="0.3">
      <c r="R2845">
        <f t="shared" si="144"/>
        <v>0</v>
      </c>
      <c r="S2845">
        <f t="shared" si="146"/>
        <v>0</v>
      </c>
      <c r="T2845" s="53" t="str">
        <f t="shared" si="145"/>
        <v/>
      </c>
      <c r="U2845" s="53" t="str">
        <f t="shared" si="145"/>
        <v/>
      </c>
      <c r="V2845" s="53" t="str">
        <f t="shared" si="145"/>
        <v/>
      </c>
      <c r="W2845" s="53" t="str">
        <f t="shared" si="145"/>
        <v/>
      </c>
      <c r="X2845" s="53" t="str">
        <f t="shared" si="145"/>
        <v/>
      </c>
    </row>
    <row r="2846" spans="18:24" hidden="1" x14ac:dyDescent="0.3">
      <c r="R2846">
        <f t="shared" si="144"/>
        <v>0</v>
      </c>
      <c r="S2846">
        <f t="shared" si="146"/>
        <v>0</v>
      </c>
      <c r="T2846" s="53" t="str">
        <f t="shared" si="145"/>
        <v/>
      </c>
      <c r="U2846" s="53" t="str">
        <f t="shared" si="145"/>
        <v/>
      </c>
      <c r="V2846" s="53" t="str">
        <f t="shared" si="145"/>
        <v/>
      </c>
      <c r="W2846" s="53" t="str">
        <f t="shared" si="145"/>
        <v/>
      </c>
      <c r="X2846" s="53" t="str">
        <f t="shared" si="145"/>
        <v/>
      </c>
    </row>
    <row r="2847" spans="18:24" hidden="1" x14ac:dyDescent="0.3">
      <c r="R2847">
        <f t="shared" si="144"/>
        <v>0</v>
      </c>
      <c r="S2847">
        <f t="shared" si="146"/>
        <v>0</v>
      </c>
      <c r="T2847" s="53" t="str">
        <f t="shared" si="145"/>
        <v/>
      </c>
      <c r="U2847" s="53" t="str">
        <f t="shared" si="145"/>
        <v/>
      </c>
      <c r="V2847" s="53" t="str">
        <f t="shared" si="145"/>
        <v/>
      </c>
      <c r="W2847" s="53" t="str">
        <f t="shared" si="145"/>
        <v/>
      </c>
      <c r="X2847" s="53" t="str">
        <f t="shared" si="145"/>
        <v/>
      </c>
    </row>
    <row r="2848" spans="18:24" hidden="1" x14ac:dyDescent="0.3">
      <c r="R2848">
        <f t="shared" si="144"/>
        <v>0</v>
      </c>
      <c r="S2848">
        <f t="shared" si="146"/>
        <v>0</v>
      </c>
      <c r="T2848" s="53" t="str">
        <f t="shared" si="145"/>
        <v/>
      </c>
      <c r="U2848" s="53" t="str">
        <f t="shared" si="145"/>
        <v/>
      </c>
      <c r="V2848" s="53" t="str">
        <f t="shared" si="145"/>
        <v/>
      </c>
      <c r="W2848" s="53" t="str">
        <f t="shared" si="145"/>
        <v/>
      </c>
      <c r="X2848" s="53" t="str">
        <f t="shared" si="145"/>
        <v/>
      </c>
    </row>
    <row r="2849" spans="18:24" hidden="1" x14ac:dyDescent="0.3">
      <c r="R2849">
        <f t="shared" si="144"/>
        <v>0</v>
      </c>
      <c r="S2849">
        <f t="shared" si="146"/>
        <v>0</v>
      </c>
      <c r="T2849" s="53" t="str">
        <f t="shared" si="145"/>
        <v/>
      </c>
      <c r="U2849" s="53" t="str">
        <f t="shared" si="145"/>
        <v/>
      </c>
      <c r="V2849" s="53" t="str">
        <f t="shared" si="145"/>
        <v/>
      </c>
      <c r="W2849" s="53" t="str">
        <f t="shared" si="145"/>
        <v/>
      </c>
      <c r="X2849" s="53" t="str">
        <f t="shared" si="145"/>
        <v/>
      </c>
    </row>
    <row r="2850" spans="18:24" hidden="1" x14ac:dyDescent="0.3">
      <c r="R2850">
        <f t="shared" si="144"/>
        <v>0</v>
      </c>
      <c r="S2850">
        <f t="shared" si="146"/>
        <v>0</v>
      </c>
      <c r="T2850" s="53" t="str">
        <f t="shared" si="145"/>
        <v/>
      </c>
      <c r="U2850" s="53" t="str">
        <f t="shared" si="145"/>
        <v/>
      </c>
      <c r="V2850" s="53" t="str">
        <f t="shared" si="145"/>
        <v/>
      </c>
      <c r="W2850" s="53" t="str">
        <f t="shared" si="145"/>
        <v/>
      </c>
      <c r="X2850" s="53" t="str">
        <f t="shared" si="145"/>
        <v/>
      </c>
    </row>
    <row r="2851" spans="18:24" hidden="1" x14ac:dyDescent="0.3">
      <c r="R2851">
        <f t="shared" si="144"/>
        <v>0</v>
      </c>
      <c r="S2851">
        <f t="shared" si="146"/>
        <v>0</v>
      </c>
      <c r="T2851" s="53" t="str">
        <f t="shared" si="145"/>
        <v/>
      </c>
      <c r="U2851" s="53" t="str">
        <f t="shared" si="145"/>
        <v/>
      </c>
      <c r="V2851" s="53" t="str">
        <f t="shared" si="145"/>
        <v/>
      </c>
      <c r="W2851" s="53" t="str">
        <f t="shared" si="145"/>
        <v/>
      </c>
      <c r="X2851" s="53" t="str">
        <f t="shared" si="145"/>
        <v/>
      </c>
    </row>
    <row r="2852" spans="18:24" hidden="1" x14ac:dyDescent="0.3">
      <c r="R2852">
        <f t="shared" si="144"/>
        <v>0</v>
      </c>
      <c r="S2852">
        <f t="shared" si="146"/>
        <v>0</v>
      </c>
      <c r="T2852" s="53" t="str">
        <f t="shared" si="145"/>
        <v/>
      </c>
      <c r="U2852" s="53" t="str">
        <f t="shared" si="145"/>
        <v/>
      </c>
      <c r="V2852" s="53" t="str">
        <f t="shared" si="145"/>
        <v/>
      </c>
      <c r="W2852" s="53" t="str">
        <f t="shared" si="145"/>
        <v/>
      </c>
      <c r="X2852" s="53" t="str">
        <f t="shared" si="145"/>
        <v/>
      </c>
    </row>
    <row r="2853" spans="18:24" hidden="1" x14ac:dyDescent="0.3">
      <c r="R2853">
        <f t="shared" si="144"/>
        <v>0</v>
      </c>
      <c r="S2853">
        <f t="shared" si="146"/>
        <v>0</v>
      </c>
      <c r="T2853" s="53" t="str">
        <f t="shared" si="145"/>
        <v/>
      </c>
      <c r="U2853" s="53" t="str">
        <f t="shared" si="145"/>
        <v/>
      </c>
      <c r="V2853" s="53" t="str">
        <f t="shared" si="145"/>
        <v/>
      </c>
      <c r="W2853" s="53" t="str">
        <f t="shared" si="145"/>
        <v/>
      </c>
      <c r="X2853" s="53" t="str">
        <f t="shared" si="145"/>
        <v/>
      </c>
    </row>
    <row r="2854" spans="18:24" hidden="1" x14ac:dyDescent="0.3">
      <c r="R2854">
        <f t="shared" si="144"/>
        <v>0</v>
      </c>
      <c r="S2854">
        <f t="shared" si="146"/>
        <v>0</v>
      </c>
      <c r="T2854" s="53" t="str">
        <f t="shared" si="145"/>
        <v/>
      </c>
      <c r="U2854" s="53" t="str">
        <f t="shared" si="145"/>
        <v/>
      </c>
      <c r="V2854" s="53" t="str">
        <f t="shared" si="145"/>
        <v/>
      </c>
      <c r="W2854" s="53" t="str">
        <f t="shared" si="145"/>
        <v/>
      </c>
      <c r="X2854" s="53" t="str">
        <f t="shared" si="145"/>
        <v/>
      </c>
    </row>
    <row r="2855" spans="18:24" hidden="1" x14ac:dyDescent="0.3">
      <c r="R2855">
        <f t="shared" si="144"/>
        <v>0</v>
      </c>
      <c r="S2855">
        <f t="shared" si="146"/>
        <v>0</v>
      </c>
      <c r="T2855" s="53" t="str">
        <f t="shared" si="145"/>
        <v/>
      </c>
      <c r="U2855" s="53" t="str">
        <f t="shared" si="145"/>
        <v/>
      </c>
      <c r="V2855" s="53" t="str">
        <f t="shared" si="145"/>
        <v/>
      </c>
      <c r="W2855" s="53" t="str">
        <f t="shared" si="145"/>
        <v/>
      </c>
      <c r="X2855" s="53" t="str">
        <f t="shared" si="145"/>
        <v/>
      </c>
    </row>
    <row r="2856" spans="18:24" hidden="1" x14ac:dyDescent="0.3">
      <c r="R2856">
        <f t="shared" si="144"/>
        <v>0</v>
      </c>
      <c r="S2856">
        <f t="shared" si="146"/>
        <v>0</v>
      </c>
      <c r="T2856" s="53" t="str">
        <f t="shared" si="145"/>
        <v/>
      </c>
      <c r="U2856" s="53" t="str">
        <f t="shared" si="145"/>
        <v/>
      </c>
      <c r="V2856" s="53" t="str">
        <f t="shared" si="145"/>
        <v/>
      </c>
      <c r="W2856" s="53" t="str">
        <f t="shared" si="145"/>
        <v/>
      </c>
      <c r="X2856" s="53" t="str">
        <f t="shared" si="145"/>
        <v/>
      </c>
    </row>
    <row r="2857" spans="18:24" hidden="1" x14ac:dyDescent="0.3">
      <c r="R2857">
        <f t="shared" si="144"/>
        <v>0</v>
      </c>
      <c r="S2857">
        <f t="shared" si="146"/>
        <v>0</v>
      </c>
      <c r="T2857" s="53" t="str">
        <f t="shared" si="145"/>
        <v/>
      </c>
      <c r="U2857" s="53" t="str">
        <f t="shared" si="145"/>
        <v/>
      </c>
      <c r="V2857" s="53" t="str">
        <f t="shared" si="145"/>
        <v/>
      </c>
      <c r="W2857" s="53" t="str">
        <f t="shared" si="145"/>
        <v/>
      </c>
      <c r="X2857" s="53" t="str">
        <f t="shared" si="145"/>
        <v/>
      </c>
    </row>
    <row r="2858" spans="18:24" hidden="1" x14ac:dyDescent="0.3">
      <c r="R2858">
        <f t="shared" si="144"/>
        <v>0</v>
      </c>
      <c r="S2858">
        <f t="shared" si="146"/>
        <v>0</v>
      </c>
      <c r="T2858" s="53" t="str">
        <f t="shared" si="145"/>
        <v/>
      </c>
      <c r="U2858" s="53" t="str">
        <f t="shared" si="145"/>
        <v/>
      </c>
      <c r="V2858" s="53" t="str">
        <f t="shared" si="145"/>
        <v/>
      </c>
      <c r="W2858" s="53" t="str">
        <f t="shared" si="145"/>
        <v/>
      </c>
      <c r="X2858" s="53" t="str">
        <f t="shared" si="145"/>
        <v/>
      </c>
    </row>
    <row r="2859" spans="18:24" hidden="1" x14ac:dyDescent="0.3">
      <c r="R2859">
        <f t="shared" si="144"/>
        <v>0</v>
      </c>
      <c r="S2859">
        <f t="shared" si="146"/>
        <v>0</v>
      </c>
      <c r="T2859" s="53" t="str">
        <f t="shared" si="145"/>
        <v/>
      </c>
      <c r="U2859" s="53" t="str">
        <f t="shared" si="145"/>
        <v/>
      </c>
      <c r="V2859" s="53" t="str">
        <f t="shared" si="145"/>
        <v/>
      </c>
      <c r="W2859" s="53" t="str">
        <f t="shared" si="145"/>
        <v/>
      </c>
      <c r="X2859" s="53" t="str">
        <f t="shared" si="145"/>
        <v/>
      </c>
    </row>
    <row r="2860" spans="18:24" hidden="1" x14ac:dyDescent="0.3">
      <c r="R2860">
        <f t="shared" si="144"/>
        <v>0</v>
      </c>
      <c r="S2860">
        <f t="shared" si="146"/>
        <v>0</v>
      </c>
      <c r="T2860" s="53" t="str">
        <f t="shared" si="145"/>
        <v/>
      </c>
      <c r="U2860" s="53" t="str">
        <f t="shared" si="145"/>
        <v/>
      </c>
      <c r="V2860" s="53" t="str">
        <f t="shared" si="145"/>
        <v/>
      </c>
      <c r="W2860" s="53" t="str">
        <f t="shared" si="145"/>
        <v/>
      </c>
      <c r="X2860" s="53" t="str">
        <f t="shared" si="145"/>
        <v/>
      </c>
    </row>
    <row r="2861" spans="18:24" hidden="1" x14ac:dyDescent="0.3">
      <c r="R2861">
        <f t="shared" si="144"/>
        <v>0</v>
      </c>
      <c r="S2861">
        <f t="shared" si="146"/>
        <v>0</v>
      </c>
      <c r="T2861" s="53" t="str">
        <f t="shared" si="145"/>
        <v/>
      </c>
      <c r="U2861" s="53" t="str">
        <f t="shared" si="145"/>
        <v/>
      </c>
      <c r="V2861" s="53" t="str">
        <f t="shared" si="145"/>
        <v/>
      </c>
      <c r="W2861" s="53" t="str">
        <f t="shared" si="145"/>
        <v/>
      </c>
      <c r="X2861" s="53" t="str">
        <f t="shared" si="145"/>
        <v/>
      </c>
    </row>
    <row r="2862" spans="18:24" hidden="1" x14ac:dyDescent="0.3">
      <c r="R2862">
        <f t="shared" si="144"/>
        <v>0</v>
      </c>
      <c r="S2862">
        <f t="shared" si="146"/>
        <v>0</v>
      </c>
      <c r="T2862" s="53" t="str">
        <f t="shared" si="145"/>
        <v/>
      </c>
      <c r="U2862" s="53" t="str">
        <f t="shared" si="145"/>
        <v/>
      </c>
      <c r="V2862" s="53" t="str">
        <f t="shared" si="145"/>
        <v/>
      </c>
      <c r="W2862" s="53" t="str">
        <f t="shared" si="145"/>
        <v/>
      </c>
      <c r="X2862" s="53" t="str">
        <f t="shared" si="145"/>
        <v/>
      </c>
    </row>
    <row r="2863" spans="18:24" hidden="1" x14ac:dyDescent="0.3">
      <c r="R2863">
        <f t="shared" si="144"/>
        <v>0</v>
      </c>
      <c r="S2863">
        <f t="shared" si="146"/>
        <v>0</v>
      </c>
      <c r="T2863" s="53" t="str">
        <f t="shared" si="145"/>
        <v/>
      </c>
      <c r="U2863" s="53" t="str">
        <f t="shared" si="145"/>
        <v/>
      </c>
      <c r="V2863" s="53" t="str">
        <f t="shared" si="145"/>
        <v/>
      </c>
      <c r="W2863" s="53" t="str">
        <f t="shared" si="145"/>
        <v/>
      </c>
      <c r="X2863" s="53" t="str">
        <f t="shared" si="145"/>
        <v/>
      </c>
    </row>
    <row r="2864" spans="18:24" hidden="1" x14ac:dyDescent="0.3">
      <c r="R2864">
        <f t="shared" si="144"/>
        <v>0</v>
      </c>
      <c r="S2864">
        <f t="shared" si="146"/>
        <v>0</v>
      </c>
      <c r="T2864" s="53" t="str">
        <f t="shared" si="145"/>
        <v/>
      </c>
      <c r="U2864" s="53" t="str">
        <f t="shared" si="145"/>
        <v/>
      </c>
      <c r="V2864" s="53" t="str">
        <f t="shared" si="145"/>
        <v/>
      </c>
      <c r="W2864" s="53" t="str">
        <f t="shared" si="145"/>
        <v/>
      </c>
      <c r="X2864" s="53" t="str">
        <f t="shared" si="145"/>
        <v/>
      </c>
    </row>
    <row r="2865" spans="18:24" hidden="1" x14ac:dyDescent="0.3">
      <c r="R2865">
        <f t="shared" si="144"/>
        <v>0</v>
      </c>
      <c r="S2865">
        <f t="shared" si="146"/>
        <v>0</v>
      </c>
      <c r="T2865" s="53" t="str">
        <f t="shared" si="145"/>
        <v/>
      </c>
      <c r="U2865" s="53" t="str">
        <f t="shared" si="145"/>
        <v/>
      </c>
      <c r="V2865" s="53" t="str">
        <f t="shared" si="145"/>
        <v/>
      </c>
      <c r="W2865" s="53" t="str">
        <f t="shared" si="145"/>
        <v/>
      </c>
      <c r="X2865" s="53" t="str">
        <f t="shared" si="145"/>
        <v/>
      </c>
    </row>
    <row r="2866" spans="18:24" hidden="1" x14ac:dyDescent="0.3">
      <c r="R2866">
        <f t="shared" si="144"/>
        <v>0</v>
      </c>
      <c r="S2866">
        <f t="shared" si="146"/>
        <v>0</v>
      </c>
      <c r="T2866" s="53" t="str">
        <f t="shared" si="145"/>
        <v/>
      </c>
      <c r="U2866" s="53" t="str">
        <f t="shared" si="145"/>
        <v/>
      </c>
      <c r="V2866" s="53" t="str">
        <f t="shared" si="145"/>
        <v/>
      </c>
      <c r="W2866" s="53" t="str">
        <f t="shared" si="145"/>
        <v/>
      </c>
      <c r="X2866" s="53" t="str">
        <f t="shared" si="145"/>
        <v/>
      </c>
    </row>
    <row r="2867" spans="18:24" hidden="1" x14ac:dyDescent="0.3">
      <c r="R2867">
        <f t="shared" si="144"/>
        <v>0</v>
      </c>
      <c r="S2867">
        <f t="shared" si="146"/>
        <v>0</v>
      </c>
      <c r="T2867" s="53" t="str">
        <f t="shared" si="145"/>
        <v/>
      </c>
      <c r="U2867" s="53" t="str">
        <f t="shared" si="145"/>
        <v/>
      </c>
      <c r="V2867" s="53" t="str">
        <f t="shared" si="145"/>
        <v/>
      </c>
      <c r="W2867" s="53" t="str">
        <f t="shared" si="145"/>
        <v/>
      </c>
      <c r="X2867" s="53" t="str">
        <f t="shared" si="145"/>
        <v/>
      </c>
    </row>
    <row r="2868" spans="18:24" hidden="1" x14ac:dyDescent="0.3">
      <c r="R2868">
        <f t="shared" si="144"/>
        <v>0</v>
      </c>
      <c r="S2868">
        <f t="shared" si="146"/>
        <v>0</v>
      </c>
      <c r="T2868" s="53" t="str">
        <f t="shared" si="145"/>
        <v/>
      </c>
      <c r="U2868" s="53" t="str">
        <f t="shared" si="145"/>
        <v/>
      </c>
      <c r="V2868" s="53" t="str">
        <f t="shared" si="145"/>
        <v/>
      </c>
      <c r="W2868" s="53" t="str">
        <f t="shared" si="145"/>
        <v/>
      </c>
      <c r="X2868" s="53" t="str">
        <f t="shared" si="145"/>
        <v/>
      </c>
    </row>
    <row r="2869" spans="18:24" hidden="1" x14ac:dyDescent="0.3">
      <c r="R2869">
        <f t="shared" si="144"/>
        <v>0</v>
      </c>
      <c r="S2869">
        <f t="shared" si="146"/>
        <v>0</v>
      </c>
      <c r="T2869" s="53" t="str">
        <f t="shared" si="145"/>
        <v/>
      </c>
      <c r="U2869" s="53" t="str">
        <f t="shared" si="145"/>
        <v/>
      </c>
      <c r="V2869" s="53" t="str">
        <f t="shared" si="145"/>
        <v/>
      </c>
      <c r="W2869" s="53" t="str">
        <f t="shared" si="145"/>
        <v/>
      </c>
      <c r="X2869" s="53" t="str">
        <f t="shared" si="145"/>
        <v/>
      </c>
    </row>
    <row r="2870" spans="18:24" hidden="1" x14ac:dyDescent="0.3">
      <c r="R2870">
        <f t="shared" si="144"/>
        <v>0</v>
      </c>
      <c r="S2870">
        <f t="shared" si="146"/>
        <v>0</v>
      </c>
      <c r="T2870" s="53" t="str">
        <f t="shared" si="145"/>
        <v/>
      </c>
      <c r="U2870" s="53" t="str">
        <f t="shared" si="145"/>
        <v/>
      </c>
      <c r="V2870" s="53" t="str">
        <f t="shared" si="145"/>
        <v/>
      </c>
      <c r="W2870" s="53" t="str">
        <f t="shared" si="145"/>
        <v/>
      </c>
      <c r="X2870" s="53" t="str">
        <f t="shared" si="145"/>
        <v/>
      </c>
    </row>
    <row r="2871" spans="18:24" hidden="1" x14ac:dyDescent="0.3">
      <c r="R2871">
        <f t="shared" si="144"/>
        <v>0</v>
      </c>
      <c r="S2871">
        <f t="shared" si="146"/>
        <v>0</v>
      </c>
      <c r="T2871" s="53" t="str">
        <f t="shared" si="145"/>
        <v/>
      </c>
      <c r="U2871" s="53" t="str">
        <f t="shared" si="145"/>
        <v/>
      </c>
      <c r="V2871" s="53" t="str">
        <f t="shared" si="145"/>
        <v/>
      </c>
      <c r="W2871" s="53" t="str">
        <f t="shared" si="145"/>
        <v/>
      </c>
      <c r="X2871" s="53" t="str">
        <f t="shared" si="145"/>
        <v/>
      </c>
    </row>
    <row r="2872" spans="18:24" hidden="1" x14ac:dyDescent="0.3">
      <c r="R2872">
        <f t="shared" si="144"/>
        <v>0</v>
      </c>
      <c r="S2872">
        <f t="shared" si="146"/>
        <v>0</v>
      </c>
      <c r="T2872" s="53" t="str">
        <f t="shared" si="145"/>
        <v/>
      </c>
      <c r="U2872" s="53" t="str">
        <f t="shared" si="145"/>
        <v/>
      </c>
      <c r="V2872" s="53" t="str">
        <f t="shared" si="145"/>
        <v/>
      </c>
      <c r="W2872" s="53" t="str">
        <f t="shared" si="145"/>
        <v/>
      </c>
      <c r="X2872" s="53" t="str">
        <f t="shared" si="145"/>
        <v/>
      </c>
    </row>
    <row r="2873" spans="18:24" hidden="1" x14ac:dyDescent="0.3">
      <c r="R2873">
        <f t="shared" si="144"/>
        <v>0</v>
      </c>
      <c r="S2873">
        <f t="shared" si="146"/>
        <v>0</v>
      </c>
      <c r="T2873" s="53" t="str">
        <f t="shared" si="145"/>
        <v/>
      </c>
      <c r="U2873" s="53" t="str">
        <f t="shared" si="145"/>
        <v/>
      </c>
      <c r="V2873" s="53" t="str">
        <f t="shared" si="145"/>
        <v/>
      </c>
      <c r="W2873" s="53" t="str">
        <f t="shared" si="145"/>
        <v/>
      </c>
      <c r="X2873" s="53" t="str">
        <f t="shared" si="145"/>
        <v/>
      </c>
    </row>
    <row r="2874" spans="18:24" hidden="1" x14ac:dyDescent="0.3">
      <c r="R2874">
        <f t="shared" si="144"/>
        <v>0</v>
      </c>
      <c r="S2874">
        <f t="shared" si="146"/>
        <v>0</v>
      </c>
      <c r="T2874" s="53" t="str">
        <f t="shared" si="145"/>
        <v/>
      </c>
      <c r="U2874" s="53" t="str">
        <f t="shared" si="145"/>
        <v/>
      </c>
      <c r="V2874" s="53" t="str">
        <f t="shared" si="145"/>
        <v/>
      </c>
      <c r="W2874" s="53" t="str">
        <f t="shared" si="145"/>
        <v/>
      </c>
      <c r="X2874" s="53" t="str">
        <f t="shared" si="145"/>
        <v/>
      </c>
    </row>
    <row r="2875" spans="18:24" hidden="1" x14ac:dyDescent="0.3">
      <c r="R2875">
        <f t="shared" si="144"/>
        <v>0</v>
      </c>
      <c r="S2875">
        <f t="shared" si="146"/>
        <v>0</v>
      </c>
      <c r="T2875" s="53" t="str">
        <f t="shared" ref="T2875:X2925" si="147">IF(OR(COUNTIF($D2875,"*"&amp;T$5&amp;"*")&gt;0,$D2875="GRUPO TEPSA"),T$5,"")</f>
        <v/>
      </c>
      <c r="U2875" s="53" t="str">
        <f t="shared" si="147"/>
        <v/>
      </c>
      <c r="V2875" s="53" t="str">
        <f t="shared" si="147"/>
        <v/>
      </c>
      <c r="W2875" s="53" t="str">
        <f t="shared" si="147"/>
        <v/>
      </c>
      <c r="X2875" s="53" t="str">
        <f t="shared" si="147"/>
        <v/>
      </c>
    </row>
    <row r="2876" spans="18:24" hidden="1" x14ac:dyDescent="0.3">
      <c r="R2876">
        <f t="shared" si="144"/>
        <v>0</v>
      </c>
      <c r="S2876">
        <f t="shared" si="146"/>
        <v>0</v>
      </c>
      <c r="T2876" s="53" t="str">
        <f t="shared" si="147"/>
        <v/>
      </c>
      <c r="U2876" s="53" t="str">
        <f t="shared" si="147"/>
        <v/>
      </c>
      <c r="V2876" s="53" t="str">
        <f t="shared" si="147"/>
        <v/>
      </c>
      <c r="W2876" s="53" t="str">
        <f t="shared" si="147"/>
        <v/>
      </c>
      <c r="X2876" s="53" t="str">
        <f t="shared" si="147"/>
        <v/>
      </c>
    </row>
    <row r="2877" spans="18:24" hidden="1" x14ac:dyDescent="0.3">
      <c r="R2877">
        <f t="shared" si="144"/>
        <v>0</v>
      </c>
      <c r="S2877">
        <f t="shared" si="146"/>
        <v>0</v>
      </c>
      <c r="T2877" s="53" t="str">
        <f t="shared" si="147"/>
        <v/>
      </c>
      <c r="U2877" s="53" t="str">
        <f t="shared" si="147"/>
        <v/>
      </c>
      <c r="V2877" s="53" t="str">
        <f t="shared" si="147"/>
        <v/>
      </c>
      <c r="W2877" s="53" t="str">
        <f t="shared" si="147"/>
        <v/>
      </c>
      <c r="X2877" s="53" t="str">
        <f t="shared" si="147"/>
        <v/>
      </c>
    </row>
    <row r="2878" spans="18:24" hidden="1" x14ac:dyDescent="0.3">
      <c r="R2878">
        <f t="shared" si="144"/>
        <v>0</v>
      </c>
      <c r="S2878">
        <f t="shared" si="146"/>
        <v>0</v>
      </c>
      <c r="T2878" s="53" t="str">
        <f t="shared" si="147"/>
        <v/>
      </c>
      <c r="U2878" s="53" t="str">
        <f t="shared" si="147"/>
        <v/>
      </c>
      <c r="V2878" s="53" t="str">
        <f t="shared" si="147"/>
        <v/>
      </c>
      <c r="W2878" s="53" t="str">
        <f t="shared" si="147"/>
        <v/>
      </c>
      <c r="X2878" s="53" t="str">
        <f t="shared" si="147"/>
        <v/>
      </c>
    </row>
    <row r="2879" spans="18:24" hidden="1" x14ac:dyDescent="0.3">
      <c r="R2879">
        <f t="shared" si="144"/>
        <v>0</v>
      </c>
      <c r="S2879">
        <f t="shared" si="146"/>
        <v>0</v>
      </c>
      <c r="T2879" s="53" t="str">
        <f t="shared" si="147"/>
        <v/>
      </c>
      <c r="U2879" s="53" t="str">
        <f t="shared" si="147"/>
        <v/>
      </c>
      <c r="V2879" s="53" t="str">
        <f t="shared" si="147"/>
        <v/>
      </c>
      <c r="W2879" s="53" t="str">
        <f t="shared" si="147"/>
        <v/>
      </c>
      <c r="X2879" s="53" t="str">
        <f t="shared" si="147"/>
        <v/>
      </c>
    </row>
    <row r="2880" spans="18:24" hidden="1" x14ac:dyDescent="0.3">
      <c r="R2880">
        <f t="shared" si="144"/>
        <v>0</v>
      </c>
      <c r="S2880">
        <f t="shared" si="146"/>
        <v>0</v>
      </c>
      <c r="T2880" s="53" t="str">
        <f t="shared" si="147"/>
        <v/>
      </c>
      <c r="U2880" s="53" t="str">
        <f t="shared" si="147"/>
        <v/>
      </c>
      <c r="V2880" s="53" t="str">
        <f t="shared" si="147"/>
        <v/>
      </c>
      <c r="W2880" s="53" t="str">
        <f t="shared" si="147"/>
        <v/>
      </c>
      <c r="X2880" s="53" t="str">
        <f t="shared" si="147"/>
        <v/>
      </c>
    </row>
    <row r="2881" spans="18:24" hidden="1" x14ac:dyDescent="0.3">
      <c r="R2881">
        <f t="shared" si="144"/>
        <v>0</v>
      </c>
      <c r="S2881">
        <f t="shared" si="146"/>
        <v>0</v>
      </c>
      <c r="T2881" s="53" t="str">
        <f t="shared" si="147"/>
        <v/>
      </c>
      <c r="U2881" s="53" t="str">
        <f t="shared" si="147"/>
        <v/>
      </c>
      <c r="V2881" s="53" t="str">
        <f t="shared" si="147"/>
        <v/>
      </c>
      <c r="W2881" s="53" t="str">
        <f t="shared" si="147"/>
        <v/>
      </c>
      <c r="X2881" s="53" t="str">
        <f t="shared" si="147"/>
        <v/>
      </c>
    </row>
    <row r="2882" spans="18:24" hidden="1" x14ac:dyDescent="0.3">
      <c r="R2882">
        <f t="shared" si="144"/>
        <v>0</v>
      </c>
      <c r="S2882">
        <f t="shared" si="146"/>
        <v>0</v>
      </c>
      <c r="T2882" s="53" t="str">
        <f t="shared" si="147"/>
        <v/>
      </c>
      <c r="U2882" s="53" t="str">
        <f t="shared" si="147"/>
        <v/>
      </c>
      <c r="V2882" s="53" t="str">
        <f t="shared" si="147"/>
        <v/>
      </c>
      <c r="W2882" s="53" t="str">
        <f t="shared" si="147"/>
        <v/>
      </c>
      <c r="X2882" s="53" t="str">
        <f t="shared" si="147"/>
        <v/>
      </c>
    </row>
    <row r="2883" spans="18:24" hidden="1" x14ac:dyDescent="0.3">
      <c r="R2883">
        <f t="shared" si="144"/>
        <v>0</v>
      </c>
      <c r="S2883">
        <f t="shared" si="146"/>
        <v>0</v>
      </c>
      <c r="T2883" s="53" t="str">
        <f t="shared" si="147"/>
        <v/>
      </c>
      <c r="U2883" s="53" t="str">
        <f t="shared" si="147"/>
        <v/>
      </c>
      <c r="V2883" s="53" t="str">
        <f t="shared" si="147"/>
        <v/>
      </c>
      <c r="W2883" s="53" t="str">
        <f t="shared" si="147"/>
        <v/>
      </c>
      <c r="X2883" s="53" t="str">
        <f t="shared" si="147"/>
        <v/>
      </c>
    </row>
    <row r="2884" spans="18:24" hidden="1" x14ac:dyDescent="0.3">
      <c r="R2884">
        <f t="shared" si="144"/>
        <v>0</v>
      </c>
      <c r="S2884">
        <f t="shared" si="146"/>
        <v>0</v>
      </c>
      <c r="T2884" s="53" t="str">
        <f t="shared" si="147"/>
        <v/>
      </c>
      <c r="U2884" s="53" t="str">
        <f t="shared" si="147"/>
        <v/>
      </c>
      <c r="V2884" s="53" t="str">
        <f t="shared" si="147"/>
        <v/>
      </c>
      <c r="W2884" s="53" t="str">
        <f t="shared" si="147"/>
        <v/>
      </c>
      <c r="X2884" s="53" t="str">
        <f t="shared" si="147"/>
        <v/>
      </c>
    </row>
    <row r="2885" spans="18:24" hidden="1" x14ac:dyDescent="0.3">
      <c r="R2885">
        <f t="shared" si="144"/>
        <v>0</v>
      </c>
      <c r="S2885">
        <f t="shared" si="146"/>
        <v>0</v>
      </c>
      <c r="T2885" s="53" t="str">
        <f t="shared" si="147"/>
        <v/>
      </c>
      <c r="U2885" s="53" t="str">
        <f t="shared" si="147"/>
        <v/>
      </c>
      <c r="V2885" s="53" t="str">
        <f t="shared" si="147"/>
        <v/>
      </c>
      <c r="W2885" s="53" t="str">
        <f t="shared" si="147"/>
        <v/>
      </c>
      <c r="X2885" s="53" t="str">
        <f t="shared" si="147"/>
        <v/>
      </c>
    </row>
    <row r="2886" spans="18:24" hidden="1" x14ac:dyDescent="0.3">
      <c r="R2886">
        <f t="shared" si="144"/>
        <v>0</v>
      </c>
      <c r="S2886">
        <f t="shared" si="146"/>
        <v>0</v>
      </c>
      <c r="T2886" s="53" t="str">
        <f t="shared" si="147"/>
        <v/>
      </c>
      <c r="U2886" s="53" t="str">
        <f t="shared" si="147"/>
        <v/>
      </c>
      <c r="V2886" s="53" t="str">
        <f t="shared" si="147"/>
        <v/>
      </c>
      <c r="W2886" s="53" t="str">
        <f t="shared" si="147"/>
        <v/>
      </c>
      <c r="X2886" s="53" t="str">
        <f t="shared" si="147"/>
        <v/>
      </c>
    </row>
    <row r="2887" spans="18:24" hidden="1" x14ac:dyDescent="0.3">
      <c r="R2887">
        <f t="shared" ref="R2887:R2950" si="148">IF(OR(D2887="GRUPO TEPSA",D2887="TODAS"),P2887/5,P2887)</f>
        <v>0</v>
      </c>
      <c r="S2887">
        <f t="shared" si="146"/>
        <v>0</v>
      </c>
      <c r="T2887" s="53" t="str">
        <f t="shared" si="147"/>
        <v/>
      </c>
      <c r="U2887" s="53" t="str">
        <f t="shared" si="147"/>
        <v/>
      </c>
      <c r="V2887" s="53" t="str">
        <f t="shared" si="147"/>
        <v/>
      </c>
      <c r="W2887" s="53" t="str">
        <f t="shared" si="147"/>
        <v/>
      </c>
      <c r="X2887" s="53" t="str">
        <f t="shared" si="147"/>
        <v/>
      </c>
    </row>
    <row r="2888" spans="18:24" hidden="1" x14ac:dyDescent="0.3">
      <c r="R2888">
        <f t="shared" si="148"/>
        <v>0</v>
      </c>
      <c r="S2888">
        <f t="shared" si="146"/>
        <v>0</v>
      </c>
      <c r="T2888" s="53" t="str">
        <f t="shared" si="147"/>
        <v/>
      </c>
      <c r="U2888" s="53" t="str">
        <f t="shared" si="147"/>
        <v/>
      </c>
      <c r="V2888" s="53" t="str">
        <f t="shared" si="147"/>
        <v/>
      </c>
      <c r="W2888" s="53" t="str">
        <f t="shared" si="147"/>
        <v/>
      </c>
      <c r="X2888" s="53" t="str">
        <f t="shared" si="147"/>
        <v/>
      </c>
    </row>
    <row r="2889" spans="18:24" hidden="1" x14ac:dyDescent="0.3">
      <c r="R2889">
        <f t="shared" si="148"/>
        <v>0</v>
      </c>
      <c r="S2889">
        <f t="shared" si="146"/>
        <v>0</v>
      </c>
      <c r="T2889" s="53" t="str">
        <f t="shared" si="147"/>
        <v/>
      </c>
      <c r="U2889" s="53" t="str">
        <f t="shared" si="147"/>
        <v/>
      </c>
      <c r="V2889" s="53" t="str">
        <f t="shared" si="147"/>
        <v/>
      </c>
      <c r="W2889" s="53" t="str">
        <f t="shared" si="147"/>
        <v/>
      </c>
      <c r="X2889" s="53" t="str">
        <f t="shared" si="147"/>
        <v/>
      </c>
    </row>
    <row r="2890" spans="18:24" hidden="1" x14ac:dyDescent="0.3">
      <c r="R2890">
        <f t="shared" si="148"/>
        <v>0</v>
      </c>
      <c r="S2890">
        <f t="shared" si="146"/>
        <v>0</v>
      </c>
      <c r="T2890" s="53" t="str">
        <f t="shared" si="147"/>
        <v/>
      </c>
      <c r="U2890" s="53" t="str">
        <f t="shared" si="147"/>
        <v/>
      </c>
      <c r="V2890" s="53" t="str">
        <f t="shared" si="147"/>
        <v/>
      </c>
      <c r="W2890" s="53" t="str">
        <f t="shared" si="147"/>
        <v/>
      </c>
      <c r="X2890" s="53" t="str">
        <f t="shared" si="147"/>
        <v/>
      </c>
    </row>
    <row r="2891" spans="18:24" hidden="1" x14ac:dyDescent="0.3">
      <c r="R2891">
        <f t="shared" si="148"/>
        <v>0</v>
      </c>
      <c r="S2891">
        <f t="shared" ref="S2891:S2954" si="149">IF(OR(D2891="GRUPO TEPSA",D2891="TODAS"),Q2891/5,Q2891)</f>
        <v>0</v>
      </c>
      <c r="T2891" s="53" t="str">
        <f t="shared" si="147"/>
        <v/>
      </c>
      <c r="U2891" s="53" t="str">
        <f t="shared" si="147"/>
        <v/>
      </c>
      <c r="V2891" s="53" t="str">
        <f t="shared" si="147"/>
        <v/>
      </c>
      <c r="W2891" s="53" t="str">
        <f t="shared" si="147"/>
        <v/>
      </c>
      <c r="X2891" s="53" t="str">
        <f t="shared" si="147"/>
        <v/>
      </c>
    </row>
    <row r="2892" spans="18:24" hidden="1" x14ac:dyDescent="0.3">
      <c r="R2892">
        <f t="shared" si="148"/>
        <v>0</v>
      </c>
      <c r="S2892">
        <f t="shared" si="149"/>
        <v>0</v>
      </c>
      <c r="T2892" s="53" t="str">
        <f t="shared" si="147"/>
        <v/>
      </c>
      <c r="U2892" s="53" t="str">
        <f t="shared" si="147"/>
        <v/>
      </c>
      <c r="V2892" s="53" t="str">
        <f t="shared" si="147"/>
        <v/>
      </c>
      <c r="W2892" s="53" t="str">
        <f t="shared" si="147"/>
        <v/>
      </c>
      <c r="X2892" s="53" t="str">
        <f t="shared" si="147"/>
        <v/>
      </c>
    </row>
    <row r="2893" spans="18:24" hidden="1" x14ac:dyDescent="0.3">
      <c r="R2893">
        <f t="shared" si="148"/>
        <v>0</v>
      </c>
      <c r="S2893">
        <f t="shared" si="149"/>
        <v>0</v>
      </c>
      <c r="T2893" s="53" t="str">
        <f t="shared" si="147"/>
        <v/>
      </c>
      <c r="U2893" s="53" t="str">
        <f t="shared" si="147"/>
        <v/>
      </c>
      <c r="V2893" s="53" t="str">
        <f t="shared" si="147"/>
        <v/>
      </c>
      <c r="W2893" s="53" t="str">
        <f t="shared" si="147"/>
        <v/>
      </c>
      <c r="X2893" s="53" t="str">
        <f t="shared" si="147"/>
        <v/>
      </c>
    </row>
    <row r="2894" spans="18:24" hidden="1" x14ac:dyDescent="0.3">
      <c r="R2894">
        <f t="shared" si="148"/>
        <v>0</v>
      </c>
      <c r="S2894">
        <f t="shared" si="149"/>
        <v>0</v>
      </c>
      <c r="T2894" s="53" t="str">
        <f t="shared" si="147"/>
        <v/>
      </c>
      <c r="U2894" s="53" t="str">
        <f t="shared" si="147"/>
        <v/>
      </c>
      <c r="V2894" s="53" t="str">
        <f t="shared" si="147"/>
        <v/>
      </c>
      <c r="W2894" s="53" t="str">
        <f t="shared" si="147"/>
        <v/>
      </c>
      <c r="X2894" s="53" t="str">
        <f t="shared" si="147"/>
        <v/>
      </c>
    </row>
    <row r="2895" spans="18:24" hidden="1" x14ac:dyDescent="0.3">
      <c r="R2895">
        <f t="shared" si="148"/>
        <v>0</v>
      </c>
      <c r="S2895">
        <f t="shared" si="149"/>
        <v>0</v>
      </c>
      <c r="T2895" s="53" t="str">
        <f t="shared" si="147"/>
        <v/>
      </c>
      <c r="U2895" s="53" t="str">
        <f t="shared" si="147"/>
        <v/>
      </c>
      <c r="V2895" s="53" t="str">
        <f t="shared" si="147"/>
        <v/>
      </c>
      <c r="W2895" s="53" t="str">
        <f t="shared" si="147"/>
        <v/>
      </c>
      <c r="X2895" s="53" t="str">
        <f t="shared" si="147"/>
        <v/>
      </c>
    </row>
    <row r="2896" spans="18:24" hidden="1" x14ac:dyDescent="0.3">
      <c r="R2896">
        <f t="shared" si="148"/>
        <v>0</v>
      </c>
      <c r="S2896">
        <f t="shared" si="149"/>
        <v>0</v>
      </c>
      <c r="T2896" s="53" t="str">
        <f t="shared" si="147"/>
        <v/>
      </c>
      <c r="U2896" s="53" t="str">
        <f t="shared" si="147"/>
        <v/>
      </c>
      <c r="V2896" s="53" t="str">
        <f t="shared" si="147"/>
        <v/>
      </c>
      <c r="W2896" s="53" t="str">
        <f t="shared" si="147"/>
        <v/>
      </c>
      <c r="X2896" s="53" t="str">
        <f t="shared" si="147"/>
        <v/>
      </c>
    </row>
    <row r="2897" spans="18:24" hidden="1" x14ac:dyDescent="0.3">
      <c r="R2897">
        <f t="shared" si="148"/>
        <v>0</v>
      </c>
      <c r="S2897">
        <f t="shared" si="149"/>
        <v>0</v>
      </c>
      <c r="T2897" s="53" t="str">
        <f t="shared" si="147"/>
        <v/>
      </c>
      <c r="U2897" s="53" t="str">
        <f t="shared" si="147"/>
        <v/>
      </c>
      <c r="V2897" s="53" t="str">
        <f t="shared" si="147"/>
        <v/>
      </c>
      <c r="W2897" s="53" t="str">
        <f t="shared" si="147"/>
        <v/>
      </c>
      <c r="X2897" s="53" t="str">
        <f t="shared" si="147"/>
        <v/>
      </c>
    </row>
    <row r="2898" spans="18:24" hidden="1" x14ac:dyDescent="0.3">
      <c r="R2898">
        <f t="shared" si="148"/>
        <v>0</v>
      </c>
      <c r="S2898">
        <f t="shared" si="149"/>
        <v>0</v>
      </c>
      <c r="T2898" s="53" t="str">
        <f t="shared" si="147"/>
        <v/>
      </c>
      <c r="U2898" s="53" t="str">
        <f t="shared" si="147"/>
        <v/>
      </c>
      <c r="V2898" s="53" t="str">
        <f t="shared" si="147"/>
        <v/>
      </c>
      <c r="W2898" s="53" t="str">
        <f t="shared" si="147"/>
        <v/>
      </c>
      <c r="X2898" s="53" t="str">
        <f t="shared" si="147"/>
        <v/>
      </c>
    </row>
    <row r="2899" spans="18:24" hidden="1" x14ac:dyDescent="0.3">
      <c r="R2899">
        <f t="shared" si="148"/>
        <v>0</v>
      </c>
      <c r="S2899">
        <f t="shared" si="149"/>
        <v>0</v>
      </c>
      <c r="T2899" s="53" t="str">
        <f t="shared" si="147"/>
        <v/>
      </c>
      <c r="U2899" s="53" t="str">
        <f t="shared" si="147"/>
        <v/>
      </c>
      <c r="V2899" s="53" t="str">
        <f t="shared" si="147"/>
        <v/>
      </c>
      <c r="W2899" s="53" t="str">
        <f t="shared" si="147"/>
        <v/>
      </c>
      <c r="X2899" s="53" t="str">
        <f t="shared" si="147"/>
        <v/>
      </c>
    </row>
    <row r="2900" spans="18:24" hidden="1" x14ac:dyDescent="0.3">
      <c r="R2900">
        <f t="shared" si="148"/>
        <v>0</v>
      </c>
      <c r="S2900">
        <f t="shared" si="149"/>
        <v>0</v>
      </c>
      <c r="T2900" s="53" t="str">
        <f t="shared" si="147"/>
        <v/>
      </c>
      <c r="U2900" s="53" t="str">
        <f t="shared" si="147"/>
        <v/>
      </c>
      <c r="V2900" s="53" t="str">
        <f t="shared" si="147"/>
        <v/>
      </c>
      <c r="W2900" s="53" t="str">
        <f t="shared" si="147"/>
        <v/>
      </c>
      <c r="X2900" s="53" t="str">
        <f t="shared" si="147"/>
        <v/>
      </c>
    </row>
    <row r="2901" spans="18:24" hidden="1" x14ac:dyDescent="0.3">
      <c r="R2901">
        <f t="shared" si="148"/>
        <v>0</v>
      </c>
      <c r="S2901">
        <f t="shared" si="149"/>
        <v>0</v>
      </c>
      <c r="T2901" s="53" t="str">
        <f t="shared" si="147"/>
        <v/>
      </c>
      <c r="U2901" s="53" t="str">
        <f t="shared" si="147"/>
        <v/>
      </c>
      <c r="V2901" s="53" t="str">
        <f t="shared" si="147"/>
        <v/>
      </c>
      <c r="W2901" s="53" t="str">
        <f t="shared" si="147"/>
        <v/>
      </c>
      <c r="X2901" s="53" t="str">
        <f t="shared" si="147"/>
        <v/>
      </c>
    </row>
    <row r="2902" spans="18:24" hidden="1" x14ac:dyDescent="0.3">
      <c r="R2902">
        <f t="shared" si="148"/>
        <v>0</v>
      </c>
      <c r="S2902">
        <f t="shared" si="149"/>
        <v>0</v>
      </c>
      <c r="T2902" s="53" t="str">
        <f t="shared" si="147"/>
        <v/>
      </c>
      <c r="U2902" s="53" t="str">
        <f t="shared" si="147"/>
        <v/>
      </c>
      <c r="V2902" s="53" t="str">
        <f t="shared" si="147"/>
        <v/>
      </c>
      <c r="W2902" s="53" t="str">
        <f t="shared" si="147"/>
        <v/>
      </c>
      <c r="X2902" s="53" t="str">
        <f t="shared" si="147"/>
        <v/>
      </c>
    </row>
    <row r="2903" spans="18:24" hidden="1" x14ac:dyDescent="0.3">
      <c r="R2903">
        <f t="shared" si="148"/>
        <v>0</v>
      </c>
      <c r="S2903">
        <f t="shared" si="149"/>
        <v>0</v>
      </c>
      <c r="T2903" s="53" t="str">
        <f t="shared" si="147"/>
        <v/>
      </c>
      <c r="U2903" s="53" t="str">
        <f t="shared" si="147"/>
        <v/>
      </c>
      <c r="V2903" s="53" t="str">
        <f t="shared" si="147"/>
        <v/>
      </c>
      <c r="W2903" s="53" t="str">
        <f t="shared" si="147"/>
        <v/>
      </c>
      <c r="X2903" s="53" t="str">
        <f t="shared" si="147"/>
        <v/>
      </c>
    </row>
    <row r="2904" spans="18:24" hidden="1" x14ac:dyDescent="0.3">
      <c r="R2904">
        <f t="shared" si="148"/>
        <v>0</v>
      </c>
      <c r="S2904">
        <f t="shared" si="149"/>
        <v>0</v>
      </c>
      <c r="T2904" s="53" t="str">
        <f t="shared" si="147"/>
        <v/>
      </c>
      <c r="U2904" s="53" t="str">
        <f t="shared" si="147"/>
        <v/>
      </c>
      <c r="V2904" s="53" t="str">
        <f t="shared" si="147"/>
        <v/>
      </c>
      <c r="W2904" s="53" t="str">
        <f t="shared" si="147"/>
        <v/>
      </c>
      <c r="X2904" s="53" t="str">
        <f t="shared" si="147"/>
        <v/>
      </c>
    </row>
    <row r="2905" spans="18:24" hidden="1" x14ac:dyDescent="0.3">
      <c r="R2905">
        <f t="shared" si="148"/>
        <v>0</v>
      </c>
      <c r="S2905">
        <f t="shared" si="149"/>
        <v>0</v>
      </c>
      <c r="T2905" s="53" t="str">
        <f t="shared" si="147"/>
        <v/>
      </c>
      <c r="U2905" s="53" t="str">
        <f t="shared" si="147"/>
        <v/>
      </c>
      <c r="V2905" s="53" t="str">
        <f t="shared" si="147"/>
        <v/>
      </c>
      <c r="W2905" s="53" t="str">
        <f t="shared" si="147"/>
        <v/>
      </c>
      <c r="X2905" s="53" t="str">
        <f t="shared" si="147"/>
        <v/>
      </c>
    </row>
    <row r="2906" spans="18:24" hidden="1" x14ac:dyDescent="0.3">
      <c r="R2906">
        <f t="shared" si="148"/>
        <v>0</v>
      </c>
      <c r="S2906">
        <f t="shared" si="149"/>
        <v>0</v>
      </c>
      <c r="T2906" s="53" t="str">
        <f t="shared" si="147"/>
        <v/>
      </c>
      <c r="U2906" s="53" t="str">
        <f t="shared" si="147"/>
        <v/>
      </c>
      <c r="V2906" s="53" t="str">
        <f t="shared" si="147"/>
        <v/>
      </c>
      <c r="W2906" s="53" t="str">
        <f t="shared" si="147"/>
        <v/>
      </c>
      <c r="X2906" s="53" t="str">
        <f t="shared" si="147"/>
        <v/>
      </c>
    </row>
    <row r="2907" spans="18:24" hidden="1" x14ac:dyDescent="0.3">
      <c r="R2907">
        <f t="shared" si="148"/>
        <v>0</v>
      </c>
      <c r="S2907">
        <f t="shared" si="149"/>
        <v>0</v>
      </c>
      <c r="T2907" s="53" t="str">
        <f t="shared" si="147"/>
        <v/>
      </c>
      <c r="U2907" s="53" t="str">
        <f t="shared" si="147"/>
        <v/>
      </c>
      <c r="V2907" s="53" t="str">
        <f t="shared" si="147"/>
        <v/>
      </c>
      <c r="W2907" s="53" t="str">
        <f t="shared" si="147"/>
        <v/>
      </c>
      <c r="X2907" s="53" t="str">
        <f t="shared" si="147"/>
        <v/>
      </c>
    </row>
    <row r="2908" spans="18:24" hidden="1" x14ac:dyDescent="0.3">
      <c r="R2908">
        <f t="shared" si="148"/>
        <v>0</v>
      </c>
      <c r="S2908">
        <f t="shared" si="149"/>
        <v>0</v>
      </c>
      <c r="T2908" s="53" t="str">
        <f t="shared" si="147"/>
        <v/>
      </c>
      <c r="U2908" s="53" t="str">
        <f t="shared" si="147"/>
        <v/>
      </c>
      <c r="V2908" s="53" t="str">
        <f t="shared" si="147"/>
        <v/>
      </c>
      <c r="W2908" s="53" t="str">
        <f t="shared" si="147"/>
        <v/>
      </c>
      <c r="X2908" s="53" t="str">
        <f t="shared" si="147"/>
        <v/>
      </c>
    </row>
    <row r="2909" spans="18:24" hidden="1" x14ac:dyDescent="0.3">
      <c r="R2909">
        <f t="shared" si="148"/>
        <v>0</v>
      </c>
      <c r="S2909">
        <f t="shared" si="149"/>
        <v>0</v>
      </c>
      <c r="T2909" s="53" t="str">
        <f t="shared" si="147"/>
        <v/>
      </c>
      <c r="U2909" s="53" t="str">
        <f t="shared" si="147"/>
        <v/>
      </c>
      <c r="V2909" s="53" t="str">
        <f t="shared" si="147"/>
        <v/>
      </c>
      <c r="W2909" s="53" t="str">
        <f t="shared" si="147"/>
        <v/>
      </c>
      <c r="X2909" s="53" t="str">
        <f t="shared" si="147"/>
        <v/>
      </c>
    </row>
    <row r="2910" spans="18:24" hidden="1" x14ac:dyDescent="0.3">
      <c r="R2910">
        <f t="shared" si="148"/>
        <v>0</v>
      </c>
      <c r="S2910">
        <f t="shared" si="149"/>
        <v>0</v>
      </c>
      <c r="T2910" s="53" t="str">
        <f t="shared" si="147"/>
        <v/>
      </c>
      <c r="U2910" s="53" t="str">
        <f t="shared" si="147"/>
        <v/>
      </c>
      <c r="V2910" s="53" t="str">
        <f t="shared" si="147"/>
        <v/>
      </c>
      <c r="W2910" s="53" t="str">
        <f t="shared" si="147"/>
        <v/>
      </c>
      <c r="X2910" s="53" t="str">
        <f t="shared" si="147"/>
        <v/>
      </c>
    </row>
    <row r="2911" spans="18:24" hidden="1" x14ac:dyDescent="0.3">
      <c r="R2911">
        <f t="shared" si="148"/>
        <v>0</v>
      </c>
      <c r="S2911">
        <f t="shared" si="149"/>
        <v>0</v>
      </c>
      <c r="T2911" s="53" t="str">
        <f t="shared" si="147"/>
        <v/>
      </c>
      <c r="U2911" s="53" t="str">
        <f t="shared" si="147"/>
        <v/>
      </c>
      <c r="V2911" s="53" t="str">
        <f t="shared" si="147"/>
        <v/>
      </c>
      <c r="W2911" s="53" t="str">
        <f t="shared" si="147"/>
        <v/>
      </c>
      <c r="X2911" s="53" t="str">
        <f t="shared" si="147"/>
        <v/>
      </c>
    </row>
    <row r="2912" spans="18:24" hidden="1" x14ac:dyDescent="0.3">
      <c r="R2912">
        <f t="shared" si="148"/>
        <v>0</v>
      </c>
      <c r="S2912">
        <f t="shared" si="149"/>
        <v>0</v>
      </c>
      <c r="T2912" s="53" t="str">
        <f t="shared" si="147"/>
        <v/>
      </c>
      <c r="U2912" s="53" t="str">
        <f t="shared" si="147"/>
        <v/>
      </c>
      <c r="V2912" s="53" t="str">
        <f t="shared" si="147"/>
        <v/>
      </c>
      <c r="W2912" s="53" t="str">
        <f t="shared" si="147"/>
        <v/>
      </c>
      <c r="X2912" s="53" t="str">
        <f t="shared" si="147"/>
        <v/>
      </c>
    </row>
    <row r="2913" spans="18:24" hidden="1" x14ac:dyDescent="0.3">
      <c r="R2913">
        <f t="shared" si="148"/>
        <v>0</v>
      </c>
      <c r="S2913">
        <f t="shared" si="149"/>
        <v>0</v>
      </c>
      <c r="T2913" s="53" t="str">
        <f t="shared" si="147"/>
        <v/>
      </c>
      <c r="U2913" s="53" t="str">
        <f t="shared" si="147"/>
        <v/>
      </c>
      <c r="V2913" s="53" t="str">
        <f t="shared" si="147"/>
        <v/>
      </c>
      <c r="W2913" s="53" t="str">
        <f t="shared" si="147"/>
        <v/>
      </c>
      <c r="X2913" s="53" t="str">
        <f t="shared" si="147"/>
        <v/>
      </c>
    </row>
    <row r="2914" spans="18:24" hidden="1" x14ac:dyDescent="0.3">
      <c r="R2914">
        <f t="shared" si="148"/>
        <v>0</v>
      </c>
      <c r="S2914">
        <f t="shared" si="149"/>
        <v>0</v>
      </c>
      <c r="T2914" s="53" t="str">
        <f t="shared" si="147"/>
        <v/>
      </c>
      <c r="U2914" s="53" t="str">
        <f t="shared" si="147"/>
        <v/>
      </c>
      <c r="V2914" s="53" t="str">
        <f t="shared" si="147"/>
        <v/>
      </c>
      <c r="W2914" s="53" t="str">
        <f t="shared" si="147"/>
        <v/>
      </c>
      <c r="X2914" s="53" t="str">
        <f t="shared" si="147"/>
        <v/>
      </c>
    </row>
    <row r="2915" spans="18:24" hidden="1" x14ac:dyDescent="0.3">
      <c r="R2915">
        <f t="shared" si="148"/>
        <v>0</v>
      </c>
      <c r="S2915">
        <f t="shared" si="149"/>
        <v>0</v>
      </c>
      <c r="T2915" s="53" t="str">
        <f t="shared" si="147"/>
        <v/>
      </c>
      <c r="U2915" s="53" t="str">
        <f t="shared" si="147"/>
        <v/>
      </c>
      <c r="V2915" s="53" t="str">
        <f t="shared" si="147"/>
        <v/>
      </c>
      <c r="W2915" s="53" t="str">
        <f t="shared" si="147"/>
        <v/>
      </c>
      <c r="X2915" s="53" t="str">
        <f t="shared" si="147"/>
        <v/>
      </c>
    </row>
    <row r="2916" spans="18:24" hidden="1" x14ac:dyDescent="0.3">
      <c r="R2916">
        <f t="shared" si="148"/>
        <v>0</v>
      </c>
      <c r="S2916">
        <f t="shared" si="149"/>
        <v>0</v>
      </c>
      <c r="T2916" s="53" t="str">
        <f t="shared" si="147"/>
        <v/>
      </c>
      <c r="U2916" s="53" t="str">
        <f t="shared" si="147"/>
        <v/>
      </c>
      <c r="V2916" s="53" t="str">
        <f t="shared" si="147"/>
        <v/>
      </c>
      <c r="W2916" s="53" t="str">
        <f t="shared" si="147"/>
        <v/>
      </c>
      <c r="X2916" s="53" t="str">
        <f t="shared" si="147"/>
        <v/>
      </c>
    </row>
    <row r="2917" spans="18:24" hidden="1" x14ac:dyDescent="0.3">
      <c r="R2917">
        <f t="shared" si="148"/>
        <v>0</v>
      </c>
      <c r="S2917">
        <f t="shared" si="149"/>
        <v>0</v>
      </c>
      <c r="T2917" s="53" t="str">
        <f t="shared" si="147"/>
        <v/>
      </c>
      <c r="U2917" s="53" t="str">
        <f t="shared" si="147"/>
        <v/>
      </c>
      <c r="V2917" s="53" t="str">
        <f t="shared" si="147"/>
        <v/>
      </c>
      <c r="W2917" s="53" t="str">
        <f t="shared" si="147"/>
        <v/>
      </c>
      <c r="X2917" s="53" t="str">
        <f t="shared" si="147"/>
        <v/>
      </c>
    </row>
    <row r="2918" spans="18:24" hidden="1" x14ac:dyDescent="0.3">
      <c r="R2918">
        <f t="shared" si="148"/>
        <v>0</v>
      </c>
      <c r="S2918">
        <f t="shared" si="149"/>
        <v>0</v>
      </c>
      <c r="T2918" s="53" t="str">
        <f t="shared" si="147"/>
        <v/>
      </c>
      <c r="U2918" s="53" t="str">
        <f t="shared" si="147"/>
        <v/>
      </c>
      <c r="V2918" s="53" t="str">
        <f t="shared" si="147"/>
        <v/>
      </c>
      <c r="W2918" s="53" t="str">
        <f t="shared" si="147"/>
        <v/>
      </c>
      <c r="X2918" s="53" t="str">
        <f t="shared" si="147"/>
        <v/>
      </c>
    </row>
    <row r="2919" spans="18:24" hidden="1" x14ac:dyDescent="0.3">
      <c r="R2919">
        <f t="shared" si="148"/>
        <v>0</v>
      </c>
      <c r="S2919">
        <f t="shared" si="149"/>
        <v>0</v>
      </c>
      <c r="T2919" s="53" t="str">
        <f t="shared" si="147"/>
        <v/>
      </c>
      <c r="U2919" s="53" t="str">
        <f t="shared" si="147"/>
        <v/>
      </c>
      <c r="V2919" s="53" t="str">
        <f t="shared" si="147"/>
        <v/>
      </c>
      <c r="W2919" s="53" t="str">
        <f t="shared" si="147"/>
        <v/>
      </c>
      <c r="X2919" s="53" t="str">
        <f t="shared" si="147"/>
        <v/>
      </c>
    </row>
    <row r="2920" spans="18:24" hidden="1" x14ac:dyDescent="0.3">
      <c r="R2920">
        <f t="shared" si="148"/>
        <v>0</v>
      </c>
      <c r="S2920">
        <f t="shared" si="149"/>
        <v>0</v>
      </c>
      <c r="T2920" s="53" t="str">
        <f t="shared" si="147"/>
        <v/>
      </c>
      <c r="U2920" s="53" t="str">
        <f t="shared" si="147"/>
        <v/>
      </c>
      <c r="V2920" s="53" t="str">
        <f t="shared" si="147"/>
        <v/>
      </c>
      <c r="W2920" s="53" t="str">
        <f t="shared" si="147"/>
        <v/>
      </c>
      <c r="X2920" s="53" t="str">
        <f t="shared" si="147"/>
        <v/>
      </c>
    </row>
    <row r="2921" spans="18:24" hidden="1" x14ac:dyDescent="0.3">
      <c r="R2921">
        <f t="shared" si="148"/>
        <v>0</v>
      </c>
      <c r="S2921">
        <f t="shared" si="149"/>
        <v>0</v>
      </c>
      <c r="T2921" s="53" t="str">
        <f t="shared" si="147"/>
        <v/>
      </c>
      <c r="U2921" s="53" t="str">
        <f t="shared" si="147"/>
        <v/>
      </c>
      <c r="V2921" s="53" t="str">
        <f t="shared" si="147"/>
        <v/>
      </c>
      <c r="W2921" s="53" t="str">
        <f t="shared" si="147"/>
        <v/>
      </c>
      <c r="X2921" s="53" t="str">
        <f t="shared" si="147"/>
        <v/>
      </c>
    </row>
    <row r="2922" spans="18:24" hidden="1" x14ac:dyDescent="0.3">
      <c r="R2922">
        <f t="shared" si="148"/>
        <v>0</v>
      </c>
      <c r="S2922">
        <f t="shared" si="149"/>
        <v>0</v>
      </c>
      <c r="T2922" s="53" t="str">
        <f t="shared" si="147"/>
        <v/>
      </c>
      <c r="U2922" s="53" t="str">
        <f t="shared" si="147"/>
        <v/>
      </c>
      <c r="V2922" s="53" t="str">
        <f t="shared" si="147"/>
        <v/>
      </c>
      <c r="W2922" s="53" t="str">
        <f t="shared" si="147"/>
        <v/>
      </c>
      <c r="X2922" s="53" t="str">
        <f t="shared" si="147"/>
        <v/>
      </c>
    </row>
    <row r="2923" spans="18:24" hidden="1" x14ac:dyDescent="0.3">
      <c r="R2923">
        <f t="shared" si="148"/>
        <v>0</v>
      </c>
      <c r="S2923">
        <f t="shared" si="149"/>
        <v>0</v>
      </c>
      <c r="T2923" s="53" t="str">
        <f t="shared" si="147"/>
        <v/>
      </c>
      <c r="U2923" s="53" t="str">
        <f t="shared" si="147"/>
        <v/>
      </c>
      <c r="V2923" s="53" t="str">
        <f t="shared" si="147"/>
        <v/>
      </c>
      <c r="W2923" s="53" t="str">
        <f t="shared" si="147"/>
        <v/>
      </c>
      <c r="X2923" s="53" t="str">
        <f t="shared" si="147"/>
        <v/>
      </c>
    </row>
    <row r="2924" spans="18:24" hidden="1" x14ac:dyDescent="0.3">
      <c r="R2924">
        <f t="shared" si="148"/>
        <v>0</v>
      </c>
      <c r="S2924">
        <f t="shared" si="149"/>
        <v>0</v>
      </c>
      <c r="T2924" s="53" t="str">
        <f t="shared" si="147"/>
        <v/>
      </c>
      <c r="U2924" s="53" t="str">
        <f t="shared" si="147"/>
        <v/>
      </c>
      <c r="V2924" s="53" t="str">
        <f t="shared" si="147"/>
        <v/>
      </c>
      <c r="W2924" s="53" t="str">
        <f t="shared" si="147"/>
        <v/>
      </c>
      <c r="X2924" s="53" t="str">
        <f t="shared" si="147"/>
        <v/>
      </c>
    </row>
    <row r="2925" spans="18:24" hidden="1" x14ac:dyDescent="0.3">
      <c r="R2925">
        <f t="shared" si="148"/>
        <v>0</v>
      </c>
      <c r="S2925">
        <f t="shared" si="149"/>
        <v>0</v>
      </c>
      <c r="T2925" s="53" t="str">
        <f t="shared" si="147"/>
        <v/>
      </c>
      <c r="U2925" s="53" t="str">
        <f t="shared" si="147"/>
        <v/>
      </c>
      <c r="V2925" s="53" t="str">
        <f t="shared" si="147"/>
        <v/>
      </c>
      <c r="W2925" s="53" t="str">
        <f t="shared" si="147"/>
        <v/>
      </c>
      <c r="X2925" s="53" t="str">
        <f t="shared" si="147"/>
        <v/>
      </c>
    </row>
    <row r="2926" spans="18:24" hidden="1" x14ac:dyDescent="0.3">
      <c r="R2926">
        <f t="shared" si="148"/>
        <v>0</v>
      </c>
      <c r="S2926">
        <f t="shared" si="149"/>
        <v>0</v>
      </c>
      <c r="T2926" s="53" t="str">
        <f t="shared" ref="T2926:X2976" si="150">IF(OR(COUNTIF($D2926,"*"&amp;T$5&amp;"*")&gt;0,$D2926="GRUPO TEPSA"),T$5,"")</f>
        <v/>
      </c>
      <c r="U2926" s="53" t="str">
        <f t="shared" si="150"/>
        <v/>
      </c>
      <c r="V2926" s="53" t="str">
        <f t="shared" si="150"/>
        <v/>
      </c>
      <c r="W2926" s="53" t="str">
        <f t="shared" si="150"/>
        <v/>
      </c>
      <c r="X2926" s="53" t="str">
        <f t="shared" si="150"/>
        <v/>
      </c>
    </row>
    <row r="2927" spans="18:24" hidden="1" x14ac:dyDescent="0.3">
      <c r="R2927">
        <f t="shared" si="148"/>
        <v>0</v>
      </c>
      <c r="S2927">
        <f t="shared" si="149"/>
        <v>0</v>
      </c>
      <c r="T2927" s="53" t="str">
        <f t="shared" si="150"/>
        <v/>
      </c>
      <c r="U2927" s="53" t="str">
        <f t="shared" si="150"/>
        <v/>
      </c>
      <c r="V2927" s="53" t="str">
        <f t="shared" si="150"/>
        <v/>
      </c>
      <c r="W2927" s="53" t="str">
        <f t="shared" si="150"/>
        <v/>
      </c>
      <c r="X2927" s="53" t="str">
        <f t="shared" si="150"/>
        <v/>
      </c>
    </row>
    <row r="2928" spans="18:24" hidden="1" x14ac:dyDescent="0.3">
      <c r="R2928">
        <f t="shared" si="148"/>
        <v>0</v>
      </c>
      <c r="S2928">
        <f t="shared" si="149"/>
        <v>0</v>
      </c>
      <c r="T2928" s="53" t="str">
        <f t="shared" si="150"/>
        <v/>
      </c>
      <c r="U2928" s="53" t="str">
        <f t="shared" si="150"/>
        <v/>
      </c>
      <c r="V2928" s="53" t="str">
        <f t="shared" si="150"/>
        <v/>
      </c>
      <c r="W2928" s="53" t="str">
        <f t="shared" si="150"/>
        <v/>
      </c>
      <c r="X2928" s="53" t="str">
        <f t="shared" si="150"/>
        <v/>
      </c>
    </row>
    <row r="2929" spans="18:24" hidden="1" x14ac:dyDescent="0.3">
      <c r="R2929">
        <f t="shared" si="148"/>
        <v>0</v>
      </c>
      <c r="S2929">
        <f t="shared" si="149"/>
        <v>0</v>
      </c>
      <c r="T2929" s="53" t="str">
        <f t="shared" si="150"/>
        <v/>
      </c>
      <c r="U2929" s="53" t="str">
        <f t="shared" si="150"/>
        <v/>
      </c>
      <c r="V2929" s="53" t="str">
        <f t="shared" si="150"/>
        <v/>
      </c>
      <c r="W2929" s="53" t="str">
        <f t="shared" si="150"/>
        <v/>
      </c>
      <c r="X2929" s="53" t="str">
        <f t="shared" si="150"/>
        <v/>
      </c>
    </row>
    <row r="2930" spans="18:24" hidden="1" x14ac:dyDescent="0.3">
      <c r="R2930">
        <f t="shared" si="148"/>
        <v>0</v>
      </c>
      <c r="S2930">
        <f t="shared" si="149"/>
        <v>0</v>
      </c>
      <c r="T2930" s="53" t="str">
        <f t="shared" si="150"/>
        <v/>
      </c>
      <c r="U2930" s="53" t="str">
        <f t="shared" si="150"/>
        <v/>
      </c>
      <c r="V2930" s="53" t="str">
        <f t="shared" si="150"/>
        <v/>
      </c>
      <c r="W2930" s="53" t="str">
        <f t="shared" si="150"/>
        <v/>
      </c>
      <c r="X2930" s="53" t="str">
        <f t="shared" si="150"/>
        <v/>
      </c>
    </row>
    <row r="2931" spans="18:24" hidden="1" x14ac:dyDescent="0.3">
      <c r="R2931">
        <f t="shared" si="148"/>
        <v>0</v>
      </c>
      <c r="S2931">
        <f t="shared" si="149"/>
        <v>0</v>
      </c>
      <c r="T2931" s="53" t="str">
        <f t="shared" si="150"/>
        <v/>
      </c>
      <c r="U2931" s="53" t="str">
        <f t="shared" si="150"/>
        <v/>
      </c>
      <c r="V2931" s="53" t="str">
        <f t="shared" si="150"/>
        <v/>
      </c>
      <c r="W2931" s="53" t="str">
        <f t="shared" si="150"/>
        <v/>
      </c>
      <c r="X2931" s="53" t="str">
        <f t="shared" si="150"/>
        <v/>
      </c>
    </row>
    <row r="2932" spans="18:24" hidden="1" x14ac:dyDescent="0.3">
      <c r="R2932">
        <f t="shared" si="148"/>
        <v>0</v>
      </c>
      <c r="S2932">
        <f t="shared" si="149"/>
        <v>0</v>
      </c>
      <c r="T2932" s="53" t="str">
        <f t="shared" si="150"/>
        <v/>
      </c>
      <c r="U2932" s="53" t="str">
        <f t="shared" si="150"/>
        <v/>
      </c>
      <c r="V2932" s="53" t="str">
        <f t="shared" si="150"/>
        <v/>
      </c>
      <c r="W2932" s="53" t="str">
        <f t="shared" si="150"/>
        <v/>
      </c>
      <c r="X2932" s="53" t="str">
        <f t="shared" si="150"/>
        <v/>
      </c>
    </row>
    <row r="2933" spans="18:24" hidden="1" x14ac:dyDescent="0.3">
      <c r="R2933">
        <f t="shared" si="148"/>
        <v>0</v>
      </c>
      <c r="S2933">
        <f t="shared" si="149"/>
        <v>0</v>
      </c>
      <c r="T2933" s="53" t="str">
        <f t="shared" si="150"/>
        <v/>
      </c>
      <c r="U2933" s="53" t="str">
        <f t="shared" si="150"/>
        <v/>
      </c>
      <c r="V2933" s="53" t="str">
        <f t="shared" si="150"/>
        <v/>
      </c>
      <c r="W2933" s="53" t="str">
        <f t="shared" si="150"/>
        <v/>
      </c>
      <c r="X2933" s="53" t="str">
        <f t="shared" si="150"/>
        <v/>
      </c>
    </row>
    <row r="2934" spans="18:24" hidden="1" x14ac:dyDescent="0.3">
      <c r="R2934">
        <f t="shared" si="148"/>
        <v>0</v>
      </c>
      <c r="S2934">
        <f t="shared" si="149"/>
        <v>0</v>
      </c>
      <c r="T2934" s="53" t="str">
        <f t="shared" si="150"/>
        <v/>
      </c>
      <c r="U2934" s="53" t="str">
        <f t="shared" si="150"/>
        <v/>
      </c>
      <c r="V2934" s="53" t="str">
        <f t="shared" si="150"/>
        <v/>
      </c>
      <c r="W2934" s="53" t="str">
        <f t="shared" si="150"/>
        <v/>
      </c>
      <c r="X2934" s="53" t="str">
        <f t="shared" si="150"/>
        <v/>
      </c>
    </row>
    <row r="2935" spans="18:24" hidden="1" x14ac:dyDescent="0.3">
      <c r="R2935">
        <f t="shared" si="148"/>
        <v>0</v>
      </c>
      <c r="S2935">
        <f t="shared" si="149"/>
        <v>0</v>
      </c>
      <c r="T2935" s="53" t="str">
        <f t="shared" si="150"/>
        <v/>
      </c>
      <c r="U2935" s="53" t="str">
        <f t="shared" si="150"/>
        <v/>
      </c>
      <c r="V2935" s="53" t="str">
        <f t="shared" si="150"/>
        <v/>
      </c>
      <c r="W2935" s="53" t="str">
        <f t="shared" si="150"/>
        <v/>
      </c>
      <c r="X2935" s="53" t="str">
        <f t="shared" si="150"/>
        <v/>
      </c>
    </row>
    <row r="2936" spans="18:24" hidden="1" x14ac:dyDescent="0.3">
      <c r="R2936">
        <f t="shared" si="148"/>
        <v>0</v>
      </c>
      <c r="S2936">
        <f t="shared" si="149"/>
        <v>0</v>
      </c>
      <c r="T2936" s="53" t="str">
        <f t="shared" si="150"/>
        <v/>
      </c>
      <c r="U2936" s="53" t="str">
        <f t="shared" si="150"/>
        <v/>
      </c>
      <c r="V2936" s="53" t="str">
        <f t="shared" si="150"/>
        <v/>
      </c>
      <c r="W2936" s="53" t="str">
        <f t="shared" si="150"/>
        <v/>
      </c>
      <c r="X2936" s="53" t="str">
        <f t="shared" si="150"/>
        <v/>
      </c>
    </row>
    <row r="2937" spans="18:24" hidden="1" x14ac:dyDescent="0.3">
      <c r="R2937">
        <f t="shared" si="148"/>
        <v>0</v>
      </c>
      <c r="S2937">
        <f t="shared" si="149"/>
        <v>0</v>
      </c>
      <c r="T2937" s="53" t="str">
        <f t="shared" si="150"/>
        <v/>
      </c>
      <c r="U2937" s="53" t="str">
        <f t="shared" si="150"/>
        <v/>
      </c>
      <c r="V2937" s="53" t="str">
        <f t="shared" si="150"/>
        <v/>
      </c>
      <c r="W2937" s="53" t="str">
        <f t="shared" si="150"/>
        <v/>
      </c>
      <c r="X2937" s="53" t="str">
        <f t="shared" si="150"/>
        <v/>
      </c>
    </row>
    <row r="2938" spans="18:24" hidden="1" x14ac:dyDescent="0.3">
      <c r="R2938">
        <f t="shared" si="148"/>
        <v>0</v>
      </c>
      <c r="S2938">
        <f t="shared" si="149"/>
        <v>0</v>
      </c>
      <c r="T2938" s="53" t="str">
        <f t="shared" si="150"/>
        <v/>
      </c>
      <c r="U2938" s="53" t="str">
        <f t="shared" si="150"/>
        <v/>
      </c>
      <c r="V2938" s="53" t="str">
        <f t="shared" si="150"/>
        <v/>
      </c>
      <c r="W2938" s="53" t="str">
        <f t="shared" si="150"/>
        <v/>
      </c>
      <c r="X2938" s="53" t="str">
        <f t="shared" si="150"/>
        <v/>
      </c>
    </row>
    <row r="2939" spans="18:24" hidden="1" x14ac:dyDescent="0.3">
      <c r="R2939">
        <f t="shared" si="148"/>
        <v>0</v>
      </c>
      <c r="S2939">
        <f t="shared" si="149"/>
        <v>0</v>
      </c>
      <c r="T2939" s="53" t="str">
        <f t="shared" si="150"/>
        <v/>
      </c>
      <c r="U2939" s="53" t="str">
        <f t="shared" si="150"/>
        <v/>
      </c>
      <c r="V2939" s="53" t="str">
        <f t="shared" si="150"/>
        <v/>
      </c>
      <c r="W2939" s="53" t="str">
        <f t="shared" si="150"/>
        <v/>
      </c>
      <c r="X2939" s="53" t="str">
        <f t="shared" si="150"/>
        <v/>
      </c>
    </row>
    <row r="2940" spans="18:24" hidden="1" x14ac:dyDescent="0.3">
      <c r="R2940">
        <f t="shared" si="148"/>
        <v>0</v>
      </c>
      <c r="S2940">
        <f t="shared" si="149"/>
        <v>0</v>
      </c>
      <c r="T2940" s="53" t="str">
        <f t="shared" si="150"/>
        <v/>
      </c>
      <c r="U2940" s="53" t="str">
        <f t="shared" si="150"/>
        <v/>
      </c>
      <c r="V2940" s="53" t="str">
        <f t="shared" si="150"/>
        <v/>
      </c>
      <c r="W2940" s="53" t="str">
        <f t="shared" si="150"/>
        <v/>
      </c>
      <c r="X2940" s="53" t="str">
        <f t="shared" si="150"/>
        <v/>
      </c>
    </row>
    <row r="2941" spans="18:24" hidden="1" x14ac:dyDescent="0.3">
      <c r="R2941">
        <f t="shared" si="148"/>
        <v>0</v>
      </c>
      <c r="S2941">
        <f t="shared" si="149"/>
        <v>0</v>
      </c>
      <c r="T2941" s="53" t="str">
        <f t="shared" si="150"/>
        <v/>
      </c>
      <c r="U2941" s="53" t="str">
        <f t="shared" si="150"/>
        <v/>
      </c>
      <c r="V2941" s="53" t="str">
        <f t="shared" si="150"/>
        <v/>
      </c>
      <c r="W2941" s="53" t="str">
        <f t="shared" si="150"/>
        <v/>
      </c>
      <c r="X2941" s="53" t="str">
        <f t="shared" si="150"/>
        <v/>
      </c>
    </row>
    <row r="2942" spans="18:24" hidden="1" x14ac:dyDescent="0.3">
      <c r="R2942">
        <f t="shared" si="148"/>
        <v>0</v>
      </c>
      <c r="S2942">
        <f t="shared" si="149"/>
        <v>0</v>
      </c>
      <c r="T2942" s="53" t="str">
        <f t="shared" si="150"/>
        <v/>
      </c>
      <c r="U2942" s="53" t="str">
        <f t="shared" si="150"/>
        <v/>
      </c>
      <c r="V2942" s="53" t="str">
        <f t="shared" si="150"/>
        <v/>
      </c>
      <c r="W2942" s="53" t="str">
        <f t="shared" si="150"/>
        <v/>
      </c>
      <c r="X2942" s="53" t="str">
        <f t="shared" si="150"/>
        <v/>
      </c>
    </row>
    <row r="2943" spans="18:24" hidden="1" x14ac:dyDescent="0.3">
      <c r="R2943">
        <f t="shared" si="148"/>
        <v>0</v>
      </c>
      <c r="S2943">
        <f t="shared" si="149"/>
        <v>0</v>
      </c>
      <c r="T2943" s="53" t="str">
        <f t="shared" si="150"/>
        <v/>
      </c>
      <c r="U2943" s="53" t="str">
        <f t="shared" si="150"/>
        <v/>
      </c>
      <c r="V2943" s="53" t="str">
        <f t="shared" si="150"/>
        <v/>
      </c>
      <c r="W2943" s="53" t="str">
        <f t="shared" si="150"/>
        <v/>
      </c>
      <c r="X2943" s="53" t="str">
        <f t="shared" si="150"/>
        <v/>
      </c>
    </row>
    <row r="2944" spans="18:24" hidden="1" x14ac:dyDescent="0.3">
      <c r="R2944">
        <f t="shared" si="148"/>
        <v>0</v>
      </c>
      <c r="S2944">
        <f t="shared" si="149"/>
        <v>0</v>
      </c>
      <c r="T2944" s="53" t="str">
        <f t="shared" si="150"/>
        <v/>
      </c>
      <c r="U2944" s="53" t="str">
        <f t="shared" si="150"/>
        <v/>
      </c>
      <c r="V2944" s="53" t="str">
        <f t="shared" si="150"/>
        <v/>
      </c>
      <c r="W2944" s="53" t="str">
        <f t="shared" si="150"/>
        <v/>
      </c>
      <c r="X2944" s="53" t="str">
        <f t="shared" si="150"/>
        <v/>
      </c>
    </row>
    <row r="2945" spans="18:24" hidden="1" x14ac:dyDescent="0.3">
      <c r="R2945">
        <f t="shared" si="148"/>
        <v>0</v>
      </c>
      <c r="S2945">
        <f t="shared" si="149"/>
        <v>0</v>
      </c>
      <c r="T2945" s="53" t="str">
        <f t="shared" si="150"/>
        <v/>
      </c>
      <c r="U2945" s="53" t="str">
        <f t="shared" si="150"/>
        <v/>
      </c>
      <c r="V2945" s="53" t="str">
        <f t="shared" si="150"/>
        <v/>
      </c>
      <c r="W2945" s="53" t="str">
        <f t="shared" si="150"/>
        <v/>
      </c>
      <c r="X2945" s="53" t="str">
        <f t="shared" si="150"/>
        <v/>
      </c>
    </row>
    <row r="2946" spans="18:24" hidden="1" x14ac:dyDescent="0.3">
      <c r="R2946">
        <f t="shared" si="148"/>
        <v>0</v>
      </c>
      <c r="S2946">
        <f t="shared" si="149"/>
        <v>0</v>
      </c>
      <c r="T2946" s="53" t="str">
        <f t="shared" si="150"/>
        <v/>
      </c>
      <c r="U2946" s="53" t="str">
        <f t="shared" si="150"/>
        <v/>
      </c>
      <c r="V2946" s="53" t="str">
        <f t="shared" si="150"/>
        <v/>
      </c>
      <c r="W2946" s="53" t="str">
        <f t="shared" si="150"/>
        <v/>
      </c>
      <c r="X2946" s="53" t="str">
        <f t="shared" si="150"/>
        <v/>
      </c>
    </row>
    <row r="2947" spans="18:24" hidden="1" x14ac:dyDescent="0.3">
      <c r="R2947">
        <f t="shared" si="148"/>
        <v>0</v>
      </c>
      <c r="S2947">
        <f t="shared" si="149"/>
        <v>0</v>
      </c>
      <c r="T2947" s="53" t="str">
        <f t="shared" si="150"/>
        <v/>
      </c>
      <c r="U2947" s="53" t="str">
        <f t="shared" si="150"/>
        <v/>
      </c>
      <c r="V2947" s="53" t="str">
        <f t="shared" si="150"/>
        <v/>
      </c>
      <c r="W2947" s="53" t="str">
        <f t="shared" si="150"/>
        <v/>
      </c>
      <c r="X2947" s="53" t="str">
        <f t="shared" si="150"/>
        <v/>
      </c>
    </row>
    <row r="2948" spans="18:24" hidden="1" x14ac:dyDescent="0.3">
      <c r="R2948">
        <f t="shared" si="148"/>
        <v>0</v>
      </c>
      <c r="S2948">
        <f t="shared" si="149"/>
        <v>0</v>
      </c>
      <c r="T2948" s="53" t="str">
        <f t="shared" si="150"/>
        <v/>
      </c>
      <c r="U2948" s="53" t="str">
        <f t="shared" si="150"/>
        <v/>
      </c>
      <c r="V2948" s="53" t="str">
        <f t="shared" si="150"/>
        <v/>
      </c>
      <c r="W2948" s="53" t="str">
        <f t="shared" si="150"/>
        <v/>
      </c>
      <c r="X2948" s="53" t="str">
        <f t="shared" si="150"/>
        <v/>
      </c>
    </row>
    <row r="2949" spans="18:24" hidden="1" x14ac:dyDescent="0.3">
      <c r="R2949">
        <f t="shared" si="148"/>
        <v>0</v>
      </c>
      <c r="S2949">
        <f t="shared" si="149"/>
        <v>0</v>
      </c>
      <c r="T2949" s="53" t="str">
        <f t="shared" si="150"/>
        <v/>
      </c>
      <c r="U2949" s="53" t="str">
        <f t="shared" si="150"/>
        <v/>
      </c>
      <c r="V2949" s="53" t="str">
        <f t="shared" si="150"/>
        <v/>
      </c>
      <c r="W2949" s="53" t="str">
        <f t="shared" si="150"/>
        <v/>
      </c>
      <c r="X2949" s="53" t="str">
        <f t="shared" si="150"/>
        <v/>
      </c>
    </row>
    <row r="2950" spans="18:24" hidden="1" x14ac:dyDescent="0.3">
      <c r="R2950">
        <f t="shared" si="148"/>
        <v>0</v>
      </c>
      <c r="S2950">
        <f t="shared" si="149"/>
        <v>0</v>
      </c>
      <c r="T2950" s="53" t="str">
        <f t="shared" si="150"/>
        <v/>
      </c>
      <c r="U2950" s="53" t="str">
        <f t="shared" si="150"/>
        <v/>
      </c>
      <c r="V2950" s="53" t="str">
        <f t="shared" si="150"/>
        <v/>
      </c>
      <c r="W2950" s="53" t="str">
        <f t="shared" si="150"/>
        <v/>
      </c>
      <c r="X2950" s="53" t="str">
        <f t="shared" si="150"/>
        <v/>
      </c>
    </row>
    <row r="2951" spans="18:24" hidden="1" x14ac:dyDescent="0.3">
      <c r="R2951">
        <f t="shared" ref="R2951:R3014" si="151">IF(OR(D2951="GRUPO TEPSA",D2951="TODAS"),P2951/5,P2951)</f>
        <v>0</v>
      </c>
      <c r="S2951">
        <f t="shared" si="149"/>
        <v>0</v>
      </c>
      <c r="T2951" s="53" t="str">
        <f t="shared" si="150"/>
        <v/>
      </c>
      <c r="U2951" s="53" t="str">
        <f t="shared" si="150"/>
        <v/>
      </c>
      <c r="V2951" s="53" t="str">
        <f t="shared" si="150"/>
        <v/>
      </c>
      <c r="W2951" s="53" t="str">
        <f t="shared" si="150"/>
        <v/>
      </c>
      <c r="X2951" s="53" t="str">
        <f t="shared" si="150"/>
        <v/>
      </c>
    </row>
    <row r="2952" spans="18:24" hidden="1" x14ac:dyDescent="0.3">
      <c r="R2952">
        <f t="shared" si="151"/>
        <v>0</v>
      </c>
      <c r="S2952">
        <f t="shared" si="149"/>
        <v>0</v>
      </c>
      <c r="T2952" s="53" t="str">
        <f t="shared" si="150"/>
        <v/>
      </c>
      <c r="U2952" s="53" t="str">
        <f t="shared" si="150"/>
        <v/>
      </c>
      <c r="V2952" s="53" t="str">
        <f t="shared" si="150"/>
        <v/>
      </c>
      <c r="W2952" s="53" t="str">
        <f t="shared" si="150"/>
        <v/>
      </c>
      <c r="X2952" s="53" t="str">
        <f t="shared" si="150"/>
        <v/>
      </c>
    </row>
    <row r="2953" spans="18:24" hidden="1" x14ac:dyDescent="0.3">
      <c r="R2953">
        <f t="shared" si="151"/>
        <v>0</v>
      </c>
      <c r="S2953">
        <f t="shared" si="149"/>
        <v>0</v>
      </c>
      <c r="T2953" s="53" t="str">
        <f t="shared" si="150"/>
        <v/>
      </c>
      <c r="U2953" s="53" t="str">
        <f t="shared" si="150"/>
        <v/>
      </c>
      <c r="V2953" s="53" t="str">
        <f t="shared" si="150"/>
        <v/>
      </c>
      <c r="W2953" s="53" t="str">
        <f t="shared" si="150"/>
        <v/>
      </c>
      <c r="X2953" s="53" t="str">
        <f t="shared" si="150"/>
        <v/>
      </c>
    </row>
    <row r="2954" spans="18:24" hidden="1" x14ac:dyDescent="0.3">
      <c r="R2954">
        <f t="shared" si="151"/>
        <v>0</v>
      </c>
      <c r="S2954">
        <f t="shared" si="149"/>
        <v>0</v>
      </c>
      <c r="T2954" s="53" t="str">
        <f t="shared" si="150"/>
        <v/>
      </c>
      <c r="U2954" s="53" t="str">
        <f t="shared" si="150"/>
        <v/>
      </c>
      <c r="V2954" s="53" t="str">
        <f t="shared" si="150"/>
        <v/>
      </c>
      <c r="W2954" s="53" t="str">
        <f t="shared" si="150"/>
        <v/>
      </c>
      <c r="X2954" s="53" t="str">
        <f t="shared" si="150"/>
        <v/>
      </c>
    </row>
    <row r="2955" spans="18:24" hidden="1" x14ac:dyDescent="0.3">
      <c r="R2955">
        <f t="shared" si="151"/>
        <v>0</v>
      </c>
      <c r="S2955">
        <f t="shared" ref="S2955:S3018" si="152">IF(OR(D2955="GRUPO TEPSA",D2955="TODAS"),Q2955/5,Q2955)</f>
        <v>0</v>
      </c>
      <c r="T2955" s="53" t="str">
        <f t="shared" si="150"/>
        <v/>
      </c>
      <c r="U2955" s="53" t="str">
        <f t="shared" si="150"/>
        <v/>
      </c>
      <c r="V2955" s="53" t="str">
        <f t="shared" si="150"/>
        <v/>
      </c>
      <c r="W2955" s="53" t="str">
        <f t="shared" si="150"/>
        <v/>
      </c>
      <c r="X2955" s="53" t="str">
        <f t="shared" si="150"/>
        <v/>
      </c>
    </row>
    <row r="2956" spans="18:24" hidden="1" x14ac:dyDescent="0.3">
      <c r="R2956">
        <f t="shared" si="151"/>
        <v>0</v>
      </c>
      <c r="S2956">
        <f t="shared" si="152"/>
        <v>0</v>
      </c>
      <c r="T2956" s="53" t="str">
        <f t="shared" si="150"/>
        <v/>
      </c>
      <c r="U2956" s="53" t="str">
        <f t="shared" si="150"/>
        <v/>
      </c>
      <c r="V2956" s="53" t="str">
        <f t="shared" si="150"/>
        <v/>
      </c>
      <c r="W2956" s="53" t="str">
        <f t="shared" si="150"/>
        <v/>
      </c>
      <c r="X2956" s="53" t="str">
        <f t="shared" si="150"/>
        <v/>
      </c>
    </row>
    <row r="2957" spans="18:24" hidden="1" x14ac:dyDescent="0.3">
      <c r="R2957">
        <f t="shared" si="151"/>
        <v>0</v>
      </c>
      <c r="S2957">
        <f t="shared" si="152"/>
        <v>0</v>
      </c>
      <c r="T2957" s="53" t="str">
        <f t="shared" si="150"/>
        <v/>
      </c>
      <c r="U2957" s="53" t="str">
        <f t="shared" si="150"/>
        <v/>
      </c>
      <c r="V2957" s="53" t="str">
        <f t="shared" si="150"/>
        <v/>
      </c>
      <c r="W2957" s="53" t="str">
        <f t="shared" si="150"/>
        <v/>
      </c>
      <c r="X2957" s="53" t="str">
        <f t="shared" si="150"/>
        <v/>
      </c>
    </row>
    <row r="2958" spans="18:24" hidden="1" x14ac:dyDescent="0.3">
      <c r="R2958">
        <f t="shared" si="151"/>
        <v>0</v>
      </c>
      <c r="S2958">
        <f t="shared" si="152"/>
        <v>0</v>
      </c>
      <c r="T2958" s="53" t="str">
        <f t="shared" si="150"/>
        <v/>
      </c>
      <c r="U2958" s="53" t="str">
        <f t="shared" si="150"/>
        <v/>
      </c>
      <c r="V2958" s="53" t="str">
        <f t="shared" si="150"/>
        <v/>
      </c>
      <c r="W2958" s="53" t="str">
        <f t="shared" si="150"/>
        <v/>
      </c>
      <c r="X2958" s="53" t="str">
        <f t="shared" si="150"/>
        <v/>
      </c>
    </row>
    <row r="2959" spans="18:24" hidden="1" x14ac:dyDescent="0.3">
      <c r="R2959">
        <f t="shared" si="151"/>
        <v>0</v>
      </c>
      <c r="S2959">
        <f t="shared" si="152"/>
        <v>0</v>
      </c>
      <c r="T2959" s="53" t="str">
        <f t="shared" si="150"/>
        <v/>
      </c>
      <c r="U2959" s="53" t="str">
        <f t="shared" si="150"/>
        <v/>
      </c>
      <c r="V2959" s="53" t="str">
        <f t="shared" si="150"/>
        <v/>
      </c>
      <c r="W2959" s="53" t="str">
        <f t="shared" si="150"/>
        <v/>
      </c>
      <c r="X2959" s="53" t="str">
        <f t="shared" si="150"/>
        <v/>
      </c>
    </row>
    <row r="2960" spans="18:24" hidden="1" x14ac:dyDescent="0.3">
      <c r="R2960">
        <f t="shared" si="151"/>
        <v>0</v>
      </c>
      <c r="S2960">
        <f t="shared" si="152"/>
        <v>0</v>
      </c>
      <c r="T2960" s="53" t="str">
        <f t="shared" si="150"/>
        <v/>
      </c>
      <c r="U2960" s="53" t="str">
        <f t="shared" si="150"/>
        <v/>
      </c>
      <c r="V2960" s="53" t="str">
        <f t="shared" si="150"/>
        <v/>
      </c>
      <c r="W2960" s="53" t="str">
        <f t="shared" si="150"/>
        <v/>
      </c>
      <c r="X2960" s="53" t="str">
        <f t="shared" si="150"/>
        <v/>
      </c>
    </row>
    <row r="2961" spans="18:24" hidden="1" x14ac:dyDescent="0.3">
      <c r="R2961">
        <f t="shared" si="151"/>
        <v>0</v>
      </c>
      <c r="S2961">
        <f t="shared" si="152"/>
        <v>0</v>
      </c>
      <c r="T2961" s="53" t="str">
        <f t="shared" si="150"/>
        <v/>
      </c>
      <c r="U2961" s="53" t="str">
        <f t="shared" si="150"/>
        <v/>
      </c>
      <c r="V2961" s="53" t="str">
        <f t="shared" si="150"/>
        <v/>
      </c>
      <c r="W2961" s="53" t="str">
        <f t="shared" si="150"/>
        <v/>
      </c>
      <c r="X2961" s="53" t="str">
        <f t="shared" si="150"/>
        <v/>
      </c>
    </row>
    <row r="2962" spans="18:24" hidden="1" x14ac:dyDescent="0.3">
      <c r="R2962">
        <f t="shared" si="151"/>
        <v>0</v>
      </c>
      <c r="S2962">
        <f t="shared" si="152"/>
        <v>0</v>
      </c>
      <c r="T2962" s="53" t="str">
        <f t="shared" si="150"/>
        <v/>
      </c>
      <c r="U2962" s="53" t="str">
        <f t="shared" si="150"/>
        <v/>
      </c>
      <c r="V2962" s="53" t="str">
        <f t="shared" si="150"/>
        <v/>
      </c>
      <c r="W2962" s="53" t="str">
        <f t="shared" si="150"/>
        <v/>
      </c>
      <c r="X2962" s="53" t="str">
        <f t="shared" si="150"/>
        <v/>
      </c>
    </row>
    <row r="2963" spans="18:24" hidden="1" x14ac:dyDescent="0.3">
      <c r="R2963">
        <f t="shared" si="151"/>
        <v>0</v>
      </c>
      <c r="S2963">
        <f t="shared" si="152"/>
        <v>0</v>
      </c>
      <c r="T2963" s="53" t="str">
        <f t="shared" si="150"/>
        <v/>
      </c>
      <c r="U2963" s="53" t="str">
        <f t="shared" si="150"/>
        <v/>
      </c>
      <c r="V2963" s="53" t="str">
        <f t="shared" si="150"/>
        <v/>
      </c>
      <c r="W2963" s="53" t="str">
        <f t="shared" si="150"/>
        <v/>
      </c>
      <c r="X2963" s="53" t="str">
        <f t="shared" si="150"/>
        <v/>
      </c>
    </row>
    <row r="2964" spans="18:24" hidden="1" x14ac:dyDescent="0.3">
      <c r="R2964">
        <f t="shared" si="151"/>
        <v>0</v>
      </c>
      <c r="S2964">
        <f t="shared" si="152"/>
        <v>0</v>
      </c>
      <c r="T2964" s="53" t="str">
        <f t="shared" si="150"/>
        <v/>
      </c>
      <c r="U2964" s="53" t="str">
        <f t="shared" si="150"/>
        <v/>
      </c>
      <c r="V2964" s="53" t="str">
        <f t="shared" si="150"/>
        <v/>
      </c>
      <c r="W2964" s="53" t="str">
        <f t="shared" si="150"/>
        <v/>
      </c>
      <c r="X2964" s="53" t="str">
        <f t="shared" si="150"/>
        <v/>
      </c>
    </row>
    <row r="2965" spans="18:24" hidden="1" x14ac:dyDescent="0.3">
      <c r="R2965">
        <f t="shared" si="151"/>
        <v>0</v>
      </c>
      <c r="S2965">
        <f t="shared" si="152"/>
        <v>0</v>
      </c>
      <c r="T2965" s="53" t="str">
        <f t="shared" si="150"/>
        <v/>
      </c>
      <c r="U2965" s="53" t="str">
        <f t="shared" si="150"/>
        <v/>
      </c>
      <c r="V2965" s="53" t="str">
        <f t="shared" si="150"/>
        <v/>
      </c>
      <c r="W2965" s="53" t="str">
        <f t="shared" si="150"/>
        <v/>
      </c>
      <c r="X2965" s="53" t="str">
        <f t="shared" si="150"/>
        <v/>
      </c>
    </row>
    <row r="2966" spans="18:24" hidden="1" x14ac:dyDescent="0.3">
      <c r="R2966">
        <f t="shared" si="151"/>
        <v>0</v>
      </c>
      <c r="S2966">
        <f t="shared" si="152"/>
        <v>0</v>
      </c>
      <c r="T2966" s="53" t="str">
        <f t="shared" si="150"/>
        <v/>
      </c>
      <c r="U2966" s="53" t="str">
        <f t="shared" si="150"/>
        <v/>
      </c>
      <c r="V2966" s="53" t="str">
        <f t="shared" si="150"/>
        <v/>
      </c>
      <c r="W2966" s="53" t="str">
        <f t="shared" si="150"/>
        <v/>
      </c>
      <c r="X2966" s="53" t="str">
        <f t="shared" si="150"/>
        <v/>
      </c>
    </row>
    <row r="2967" spans="18:24" hidden="1" x14ac:dyDescent="0.3">
      <c r="R2967">
        <f t="shared" si="151"/>
        <v>0</v>
      </c>
      <c r="S2967">
        <f t="shared" si="152"/>
        <v>0</v>
      </c>
      <c r="T2967" s="53" t="str">
        <f t="shared" si="150"/>
        <v/>
      </c>
      <c r="U2967" s="53" t="str">
        <f t="shared" si="150"/>
        <v/>
      </c>
      <c r="V2967" s="53" t="str">
        <f t="shared" si="150"/>
        <v/>
      </c>
      <c r="W2967" s="53" t="str">
        <f t="shared" si="150"/>
        <v/>
      </c>
      <c r="X2967" s="53" t="str">
        <f t="shared" si="150"/>
        <v/>
      </c>
    </row>
    <row r="2968" spans="18:24" hidden="1" x14ac:dyDescent="0.3">
      <c r="R2968">
        <f t="shared" si="151"/>
        <v>0</v>
      </c>
      <c r="S2968">
        <f t="shared" si="152"/>
        <v>0</v>
      </c>
      <c r="T2968" s="53" t="str">
        <f t="shared" si="150"/>
        <v/>
      </c>
      <c r="U2968" s="53" t="str">
        <f t="shared" si="150"/>
        <v/>
      </c>
      <c r="V2968" s="53" t="str">
        <f t="shared" si="150"/>
        <v/>
      </c>
      <c r="W2968" s="53" t="str">
        <f t="shared" si="150"/>
        <v/>
      </c>
      <c r="X2968" s="53" t="str">
        <f t="shared" si="150"/>
        <v/>
      </c>
    </row>
    <row r="2969" spans="18:24" hidden="1" x14ac:dyDescent="0.3">
      <c r="R2969">
        <f t="shared" si="151"/>
        <v>0</v>
      </c>
      <c r="S2969">
        <f t="shared" si="152"/>
        <v>0</v>
      </c>
      <c r="T2969" s="53" t="str">
        <f t="shared" si="150"/>
        <v/>
      </c>
      <c r="U2969" s="53" t="str">
        <f t="shared" si="150"/>
        <v/>
      </c>
      <c r="V2969" s="53" t="str">
        <f t="shared" si="150"/>
        <v/>
      </c>
      <c r="W2969" s="53" t="str">
        <f t="shared" si="150"/>
        <v/>
      </c>
      <c r="X2969" s="53" t="str">
        <f t="shared" si="150"/>
        <v/>
      </c>
    </row>
    <row r="2970" spans="18:24" hidden="1" x14ac:dyDescent="0.3">
      <c r="R2970">
        <f t="shared" si="151"/>
        <v>0</v>
      </c>
      <c r="S2970">
        <f t="shared" si="152"/>
        <v>0</v>
      </c>
      <c r="T2970" s="53" t="str">
        <f t="shared" si="150"/>
        <v/>
      </c>
      <c r="U2970" s="53" t="str">
        <f t="shared" si="150"/>
        <v/>
      </c>
      <c r="V2970" s="53" t="str">
        <f t="shared" si="150"/>
        <v/>
      </c>
      <c r="W2970" s="53" t="str">
        <f t="shared" si="150"/>
        <v/>
      </c>
      <c r="X2970" s="53" t="str">
        <f t="shared" si="150"/>
        <v/>
      </c>
    </row>
    <row r="2971" spans="18:24" hidden="1" x14ac:dyDescent="0.3">
      <c r="R2971">
        <f t="shared" si="151"/>
        <v>0</v>
      </c>
      <c r="S2971">
        <f t="shared" si="152"/>
        <v>0</v>
      </c>
      <c r="T2971" s="53" t="str">
        <f t="shared" si="150"/>
        <v/>
      </c>
      <c r="U2971" s="53" t="str">
        <f t="shared" si="150"/>
        <v/>
      </c>
      <c r="V2971" s="53" t="str">
        <f t="shared" si="150"/>
        <v/>
      </c>
      <c r="W2971" s="53" t="str">
        <f t="shared" si="150"/>
        <v/>
      </c>
      <c r="X2971" s="53" t="str">
        <f t="shared" si="150"/>
        <v/>
      </c>
    </row>
    <row r="2972" spans="18:24" hidden="1" x14ac:dyDescent="0.3">
      <c r="R2972">
        <f t="shared" si="151"/>
        <v>0</v>
      </c>
      <c r="S2972">
        <f t="shared" si="152"/>
        <v>0</v>
      </c>
      <c r="T2972" s="53" t="str">
        <f t="shared" si="150"/>
        <v/>
      </c>
      <c r="U2972" s="53" t="str">
        <f t="shared" si="150"/>
        <v/>
      </c>
      <c r="V2972" s="53" t="str">
        <f t="shared" si="150"/>
        <v/>
      </c>
      <c r="W2972" s="53" t="str">
        <f t="shared" si="150"/>
        <v/>
      </c>
      <c r="X2972" s="53" t="str">
        <f t="shared" si="150"/>
        <v/>
      </c>
    </row>
    <row r="2973" spans="18:24" hidden="1" x14ac:dyDescent="0.3">
      <c r="R2973">
        <f t="shared" si="151"/>
        <v>0</v>
      </c>
      <c r="S2973">
        <f t="shared" si="152"/>
        <v>0</v>
      </c>
      <c r="T2973" s="53" t="str">
        <f t="shared" si="150"/>
        <v/>
      </c>
      <c r="U2973" s="53" t="str">
        <f t="shared" si="150"/>
        <v/>
      </c>
      <c r="V2973" s="53" t="str">
        <f t="shared" si="150"/>
        <v/>
      </c>
      <c r="W2973" s="53" t="str">
        <f t="shared" si="150"/>
        <v/>
      </c>
      <c r="X2973" s="53" t="str">
        <f t="shared" si="150"/>
        <v/>
      </c>
    </row>
    <row r="2974" spans="18:24" hidden="1" x14ac:dyDescent="0.3">
      <c r="R2974">
        <f t="shared" si="151"/>
        <v>0</v>
      </c>
      <c r="S2974">
        <f t="shared" si="152"/>
        <v>0</v>
      </c>
      <c r="T2974" s="53" t="str">
        <f t="shared" si="150"/>
        <v/>
      </c>
      <c r="U2974" s="53" t="str">
        <f t="shared" si="150"/>
        <v/>
      </c>
      <c r="V2974" s="53" t="str">
        <f t="shared" si="150"/>
        <v/>
      </c>
      <c r="W2974" s="53" t="str">
        <f t="shared" si="150"/>
        <v/>
      </c>
      <c r="X2974" s="53" t="str">
        <f t="shared" si="150"/>
        <v/>
      </c>
    </row>
    <row r="2975" spans="18:24" hidden="1" x14ac:dyDescent="0.3">
      <c r="R2975">
        <f t="shared" si="151"/>
        <v>0</v>
      </c>
      <c r="S2975">
        <f t="shared" si="152"/>
        <v>0</v>
      </c>
      <c r="T2975" s="53" t="str">
        <f t="shared" si="150"/>
        <v/>
      </c>
      <c r="U2975" s="53" t="str">
        <f t="shared" si="150"/>
        <v/>
      </c>
      <c r="V2975" s="53" t="str">
        <f t="shared" si="150"/>
        <v/>
      </c>
      <c r="W2975" s="53" t="str">
        <f t="shared" si="150"/>
        <v/>
      </c>
      <c r="X2975" s="53" t="str">
        <f t="shared" si="150"/>
        <v/>
      </c>
    </row>
    <row r="2976" spans="18:24" hidden="1" x14ac:dyDescent="0.3">
      <c r="R2976">
        <f t="shared" si="151"/>
        <v>0</v>
      </c>
      <c r="S2976">
        <f t="shared" si="152"/>
        <v>0</v>
      </c>
      <c r="T2976" s="53" t="str">
        <f t="shared" si="150"/>
        <v/>
      </c>
      <c r="U2976" s="53" t="str">
        <f t="shared" si="150"/>
        <v/>
      </c>
      <c r="V2976" s="53" t="str">
        <f t="shared" si="150"/>
        <v/>
      </c>
      <c r="W2976" s="53" t="str">
        <f t="shared" si="150"/>
        <v/>
      </c>
      <c r="X2976" s="53" t="str">
        <f t="shared" si="150"/>
        <v/>
      </c>
    </row>
    <row r="2977" spans="18:24" hidden="1" x14ac:dyDescent="0.3">
      <c r="R2977">
        <f t="shared" si="151"/>
        <v>0</v>
      </c>
      <c r="S2977">
        <f t="shared" si="152"/>
        <v>0</v>
      </c>
      <c r="T2977" s="53" t="str">
        <f t="shared" ref="T2977:X3027" si="153">IF(OR(COUNTIF($D2977,"*"&amp;T$5&amp;"*")&gt;0,$D2977="GRUPO TEPSA"),T$5,"")</f>
        <v/>
      </c>
      <c r="U2977" s="53" t="str">
        <f t="shared" si="153"/>
        <v/>
      </c>
      <c r="V2977" s="53" t="str">
        <f t="shared" si="153"/>
        <v/>
      </c>
      <c r="W2977" s="53" t="str">
        <f t="shared" si="153"/>
        <v/>
      </c>
      <c r="X2977" s="53" t="str">
        <f t="shared" si="153"/>
        <v/>
      </c>
    </row>
    <row r="2978" spans="18:24" hidden="1" x14ac:dyDescent="0.3">
      <c r="R2978">
        <f t="shared" si="151"/>
        <v>0</v>
      </c>
      <c r="S2978">
        <f t="shared" si="152"/>
        <v>0</v>
      </c>
      <c r="T2978" s="53" t="str">
        <f t="shared" si="153"/>
        <v/>
      </c>
      <c r="U2978" s="53" t="str">
        <f t="shared" si="153"/>
        <v/>
      </c>
      <c r="V2978" s="53" t="str">
        <f t="shared" si="153"/>
        <v/>
      </c>
      <c r="W2978" s="53" t="str">
        <f t="shared" si="153"/>
        <v/>
      </c>
      <c r="X2978" s="53" t="str">
        <f t="shared" si="153"/>
        <v/>
      </c>
    </row>
    <row r="2979" spans="18:24" hidden="1" x14ac:dyDescent="0.3">
      <c r="R2979">
        <f t="shared" si="151"/>
        <v>0</v>
      </c>
      <c r="S2979">
        <f t="shared" si="152"/>
        <v>0</v>
      </c>
      <c r="T2979" s="53" t="str">
        <f t="shared" si="153"/>
        <v/>
      </c>
      <c r="U2979" s="53" t="str">
        <f t="shared" si="153"/>
        <v/>
      </c>
      <c r="V2979" s="53" t="str">
        <f t="shared" si="153"/>
        <v/>
      </c>
      <c r="W2979" s="53" t="str">
        <f t="shared" si="153"/>
        <v/>
      </c>
      <c r="X2979" s="53" t="str">
        <f t="shared" si="153"/>
        <v/>
      </c>
    </row>
    <row r="2980" spans="18:24" hidden="1" x14ac:dyDescent="0.3">
      <c r="R2980">
        <f t="shared" si="151"/>
        <v>0</v>
      </c>
      <c r="S2980">
        <f t="shared" si="152"/>
        <v>0</v>
      </c>
      <c r="T2980" s="53" t="str">
        <f t="shared" si="153"/>
        <v/>
      </c>
      <c r="U2980" s="53" t="str">
        <f t="shared" si="153"/>
        <v/>
      </c>
      <c r="V2980" s="53" t="str">
        <f t="shared" si="153"/>
        <v/>
      </c>
      <c r="W2980" s="53" t="str">
        <f t="shared" si="153"/>
        <v/>
      </c>
      <c r="X2980" s="53" t="str">
        <f t="shared" si="153"/>
        <v/>
      </c>
    </row>
    <row r="2981" spans="18:24" hidden="1" x14ac:dyDescent="0.3">
      <c r="R2981">
        <f t="shared" si="151"/>
        <v>0</v>
      </c>
      <c r="S2981">
        <f t="shared" si="152"/>
        <v>0</v>
      </c>
      <c r="T2981" s="53" t="str">
        <f t="shared" si="153"/>
        <v/>
      </c>
      <c r="U2981" s="53" t="str">
        <f t="shared" si="153"/>
        <v/>
      </c>
      <c r="V2981" s="53" t="str">
        <f t="shared" si="153"/>
        <v/>
      </c>
      <c r="W2981" s="53" t="str">
        <f t="shared" si="153"/>
        <v/>
      </c>
      <c r="X2981" s="53" t="str">
        <f t="shared" si="153"/>
        <v/>
      </c>
    </row>
    <row r="2982" spans="18:24" hidden="1" x14ac:dyDescent="0.3">
      <c r="R2982">
        <f t="shared" si="151"/>
        <v>0</v>
      </c>
      <c r="S2982">
        <f t="shared" si="152"/>
        <v>0</v>
      </c>
      <c r="T2982" s="53" t="str">
        <f t="shared" si="153"/>
        <v/>
      </c>
      <c r="U2982" s="53" t="str">
        <f t="shared" si="153"/>
        <v/>
      </c>
      <c r="V2982" s="53" t="str">
        <f t="shared" si="153"/>
        <v/>
      </c>
      <c r="W2982" s="53" t="str">
        <f t="shared" si="153"/>
        <v/>
      </c>
      <c r="X2982" s="53" t="str">
        <f t="shared" si="153"/>
        <v/>
      </c>
    </row>
    <row r="2983" spans="18:24" hidden="1" x14ac:dyDescent="0.3">
      <c r="R2983">
        <f t="shared" si="151"/>
        <v>0</v>
      </c>
      <c r="S2983">
        <f t="shared" si="152"/>
        <v>0</v>
      </c>
      <c r="T2983" s="53" t="str">
        <f t="shared" si="153"/>
        <v/>
      </c>
      <c r="U2983" s="53" t="str">
        <f t="shared" si="153"/>
        <v/>
      </c>
      <c r="V2983" s="53" t="str">
        <f t="shared" si="153"/>
        <v/>
      </c>
      <c r="W2983" s="53" t="str">
        <f t="shared" si="153"/>
        <v/>
      </c>
      <c r="X2983" s="53" t="str">
        <f t="shared" si="153"/>
        <v/>
      </c>
    </row>
    <row r="2984" spans="18:24" hidden="1" x14ac:dyDescent="0.3">
      <c r="R2984">
        <f t="shared" si="151"/>
        <v>0</v>
      </c>
      <c r="S2984">
        <f t="shared" si="152"/>
        <v>0</v>
      </c>
      <c r="T2984" s="53" t="str">
        <f t="shared" si="153"/>
        <v/>
      </c>
      <c r="U2984" s="53" t="str">
        <f t="shared" si="153"/>
        <v/>
      </c>
      <c r="V2984" s="53" t="str">
        <f t="shared" si="153"/>
        <v/>
      </c>
      <c r="W2984" s="53" t="str">
        <f t="shared" si="153"/>
        <v/>
      </c>
      <c r="X2984" s="53" t="str">
        <f t="shared" si="153"/>
        <v/>
      </c>
    </row>
    <row r="2985" spans="18:24" hidden="1" x14ac:dyDescent="0.3">
      <c r="R2985">
        <f t="shared" si="151"/>
        <v>0</v>
      </c>
      <c r="S2985">
        <f t="shared" si="152"/>
        <v>0</v>
      </c>
      <c r="T2985" s="53" t="str">
        <f t="shared" si="153"/>
        <v/>
      </c>
      <c r="U2985" s="53" t="str">
        <f t="shared" si="153"/>
        <v/>
      </c>
      <c r="V2985" s="53" t="str">
        <f t="shared" si="153"/>
        <v/>
      </c>
      <c r="W2985" s="53" t="str">
        <f t="shared" si="153"/>
        <v/>
      </c>
      <c r="X2985" s="53" t="str">
        <f t="shared" si="153"/>
        <v/>
      </c>
    </row>
    <row r="2986" spans="18:24" hidden="1" x14ac:dyDescent="0.3">
      <c r="R2986">
        <f t="shared" si="151"/>
        <v>0</v>
      </c>
      <c r="S2986">
        <f t="shared" si="152"/>
        <v>0</v>
      </c>
      <c r="T2986" s="53" t="str">
        <f t="shared" si="153"/>
        <v/>
      </c>
      <c r="U2986" s="53" t="str">
        <f t="shared" si="153"/>
        <v/>
      </c>
      <c r="V2986" s="53" t="str">
        <f t="shared" si="153"/>
        <v/>
      </c>
      <c r="W2986" s="53" t="str">
        <f t="shared" si="153"/>
        <v/>
      </c>
      <c r="X2986" s="53" t="str">
        <f t="shared" si="153"/>
        <v/>
      </c>
    </row>
    <row r="2987" spans="18:24" hidden="1" x14ac:dyDescent="0.3">
      <c r="R2987">
        <f t="shared" si="151"/>
        <v>0</v>
      </c>
      <c r="S2987">
        <f t="shared" si="152"/>
        <v>0</v>
      </c>
      <c r="T2987" s="53" t="str">
        <f t="shared" si="153"/>
        <v/>
      </c>
      <c r="U2987" s="53" t="str">
        <f t="shared" si="153"/>
        <v/>
      </c>
      <c r="V2987" s="53" t="str">
        <f t="shared" si="153"/>
        <v/>
      </c>
      <c r="W2987" s="53" t="str">
        <f t="shared" si="153"/>
        <v/>
      </c>
      <c r="X2987" s="53" t="str">
        <f t="shared" si="153"/>
        <v/>
      </c>
    </row>
    <row r="2988" spans="18:24" hidden="1" x14ac:dyDescent="0.3">
      <c r="R2988">
        <f t="shared" si="151"/>
        <v>0</v>
      </c>
      <c r="S2988">
        <f t="shared" si="152"/>
        <v>0</v>
      </c>
      <c r="T2988" s="53" t="str">
        <f t="shared" si="153"/>
        <v/>
      </c>
      <c r="U2988" s="53" t="str">
        <f t="shared" si="153"/>
        <v/>
      </c>
      <c r="V2988" s="53" t="str">
        <f t="shared" si="153"/>
        <v/>
      </c>
      <c r="W2988" s="53" t="str">
        <f t="shared" si="153"/>
        <v/>
      </c>
      <c r="X2988" s="53" t="str">
        <f t="shared" si="153"/>
        <v/>
      </c>
    </row>
    <row r="2989" spans="18:24" hidden="1" x14ac:dyDescent="0.3">
      <c r="R2989">
        <f t="shared" si="151"/>
        <v>0</v>
      </c>
      <c r="S2989">
        <f t="shared" si="152"/>
        <v>0</v>
      </c>
      <c r="T2989" s="53" t="str">
        <f t="shared" si="153"/>
        <v/>
      </c>
      <c r="U2989" s="53" t="str">
        <f t="shared" si="153"/>
        <v/>
      </c>
      <c r="V2989" s="53" t="str">
        <f t="shared" si="153"/>
        <v/>
      </c>
      <c r="W2989" s="53" t="str">
        <f t="shared" si="153"/>
        <v/>
      </c>
      <c r="X2989" s="53" t="str">
        <f t="shared" si="153"/>
        <v/>
      </c>
    </row>
    <row r="2990" spans="18:24" hidden="1" x14ac:dyDescent="0.3">
      <c r="R2990">
        <f t="shared" si="151"/>
        <v>0</v>
      </c>
      <c r="S2990">
        <f t="shared" si="152"/>
        <v>0</v>
      </c>
      <c r="T2990" s="53" t="str">
        <f t="shared" si="153"/>
        <v/>
      </c>
      <c r="U2990" s="53" t="str">
        <f t="shared" si="153"/>
        <v/>
      </c>
      <c r="V2990" s="53" t="str">
        <f t="shared" si="153"/>
        <v/>
      </c>
      <c r="W2990" s="53" t="str">
        <f t="shared" si="153"/>
        <v/>
      </c>
      <c r="X2990" s="53" t="str">
        <f t="shared" si="153"/>
        <v/>
      </c>
    </row>
    <row r="2991" spans="18:24" hidden="1" x14ac:dyDescent="0.3">
      <c r="R2991">
        <f t="shared" si="151"/>
        <v>0</v>
      </c>
      <c r="S2991">
        <f t="shared" si="152"/>
        <v>0</v>
      </c>
      <c r="T2991" s="53" t="str">
        <f t="shared" si="153"/>
        <v/>
      </c>
      <c r="U2991" s="53" t="str">
        <f t="shared" si="153"/>
        <v/>
      </c>
      <c r="V2991" s="53" t="str">
        <f t="shared" si="153"/>
        <v/>
      </c>
      <c r="W2991" s="53" t="str">
        <f t="shared" si="153"/>
        <v/>
      </c>
      <c r="X2991" s="53" t="str">
        <f t="shared" si="153"/>
        <v/>
      </c>
    </row>
    <row r="2992" spans="18:24" hidden="1" x14ac:dyDescent="0.3">
      <c r="R2992">
        <f t="shared" si="151"/>
        <v>0</v>
      </c>
      <c r="S2992">
        <f t="shared" si="152"/>
        <v>0</v>
      </c>
      <c r="T2992" s="53" t="str">
        <f t="shared" si="153"/>
        <v/>
      </c>
      <c r="U2992" s="53" t="str">
        <f t="shared" si="153"/>
        <v/>
      </c>
      <c r="V2992" s="53" t="str">
        <f t="shared" si="153"/>
        <v/>
      </c>
      <c r="W2992" s="53" t="str">
        <f t="shared" si="153"/>
        <v/>
      </c>
      <c r="X2992" s="53" t="str">
        <f t="shared" si="153"/>
        <v/>
      </c>
    </row>
    <row r="2993" spans="18:24" hidden="1" x14ac:dyDescent="0.3">
      <c r="R2993">
        <f t="shared" si="151"/>
        <v>0</v>
      </c>
      <c r="S2993">
        <f t="shared" si="152"/>
        <v>0</v>
      </c>
      <c r="T2993" s="53" t="str">
        <f t="shared" si="153"/>
        <v/>
      </c>
      <c r="U2993" s="53" t="str">
        <f t="shared" si="153"/>
        <v/>
      </c>
      <c r="V2993" s="53" t="str">
        <f t="shared" si="153"/>
        <v/>
      </c>
      <c r="W2993" s="53" t="str">
        <f t="shared" si="153"/>
        <v/>
      </c>
      <c r="X2993" s="53" t="str">
        <f t="shared" si="153"/>
        <v/>
      </c>
    </row>
    <row r="2994" spans="18:24" hidden="1" x14ac:dyDescent="0.3">
      <c r="R2994">
        <f t="shared" si="151"/>
        <v>0</v>
      </c>
      <c r="S2994">
        <f t="shared" si="152"/>
        <v>0</v>
      </c>
      <c r="T2994" s="53" t="str">
        <f t="shared" si="153"/>
        <v/>
      </c>
      <c r="U2994" s="53" t="str">
        <f t="shared" si="153"/>
        <v/>
      </c>
      <c r="V2994" s="53" t="str">
        <f t="shared" si="153"/>
        <v/>
      </c>
      <c r="W2994" s="53" t="str">
        <f t="shared" si="153"/>
        <v/>
      </c>
      <c r="X2994" s="53" t="str">
        <f t="shared" si="153"/>
        <v/>
      </c>
    </row>
    <row r="2995" spans="18:24" hidden="1" x14ac:dyDescent="0.3">
      <c r="R2995">
        <f t="shared" si="151"/>
        <v>0</v>
      </c>
      <c r="S2995">
        <f t="shared" si="152"/>
        <v>0</v>
      </c>
      <c r="T2995" s="53" t="str">
        <f t="shared" si="153"/>
        <v/>
      </c>
      <c r="U2995" s="53" t="str">
        <f t="shared" si="153"/>
        <v/>
      </c>
      <c r="V2995" s="53" t="str">
        <f t="shared" si="153"/>
        <v/>
      </c>
      <c r="W2995" s="53" t="str">
        <f t="shared" si="153"/>
        <v/>
      </c>
      <c r="X2995" s="53" t="str">
        <f t="shared" si="153"/>
        <v/>
      </c>
    </row>
    <row r="2996" spans="18:24" hidden="1" x14ac:dyDescent="0.3">
      <c r="R2996">
        <f t="shared" si="151"/>
        <v>0</v>
      </c>
      <c r="S2996">
        <f t="shared" si="152"/>
        <v>0</v>
      </c>
      <c r="T2996" s="53" t="str">
        <f t="shared" si="153"/>
        <v/>
      </c>
      <c r="U2996" s="53" t="str">
        <f t="shared" si="153"/>
        <v/>
      </c>
      <c r="V2996" s="53" t="str">
        <f t="shared" si="153"/>
        <v/>
      </c>
      <c r="W2996" s="53" t="str">
        <f t="shared" si="153"/>
        <v/>
      </c>
      <c r="X2996" s="53" t="str">
        <f t="shared" si="153"/>
        <v/>
      </c>
    </row>
    <row r="2997" spans="18:24" hidden="1" x14ac:dyDescent="0.3">
      <c r="R2997">
        <f t="shared" si="151"/>
        <v>0</v>
      </c>
      <c r="S2997">
        <f t="shared" si="152"/>
        <v>0</v>
      </c>
      <c r="T2997" s="53" t="str">
        <f t="shared" si="153"/>
        <v/>
      </c>
      <c r="U2997" s="53" t="str">
        <f t="shared" si="153"/>
        <v/>
      </c>
      <c r="V2997" s="53" t="str">
        <f t="shared" si="153"/>
        <v/>
      </c>
      <c r="W2997" s="53" t="str">
        <f t="shared" si="153"/>
        <v/>
      </c>
      <c r="X2997" s="53" t="str">
        <f t="shared" si="153"/>
        <v/>
      </c>
    </row>
    <row r="2998" spans="18:24" hidden="1" x14ac:dyDescent="0.3">
      <c r="R2998">
        <f t="shared" si="151"/>
        <v>0</v>
      </c>
      <c r="S2998">
        <f t="shared" si="152"/>
        <v>0</v>
      </c>
      <c r="T2998" s="53" t="str">
        <f t="shared" si="153"/>
        <v/>
      </c>
      <c r="U2998" s="53" t="str">
        <f t="shared" si="153"/>
        <v/>
      </c>
      <c r="V2998" s="53" t="str">
        <f t="shared" si="153"/>
        <v/>
      </c>
      <c r="W2998" s="53" t="str">
        <f t="shared" si="153"/>
        <v/>
      </c>
      <c r="X2998" s="53" t="str">
        <f t="shared" si="153"/>
        <v/>
      </c>
    </row>
    <row r="2999" spans="18:24" hidden="1" x14ac:dyDescent="0.3">
      <c r="R2999">
        <f t="shared" si="151"/>
        <v>0</v>
      </c>
      <c r="S2999">
        <f t="shared" si="152"/>
        <v>0</v>
      </c>
      <c r="T2999" s="53" t="str">
        <f t="shared" si="153"/>
        <v/>
      </c>
      <c r="U2999" s="53" t="str">
        <f t="shared" si="153"/>
        <v/>
      </c>
      <c r="V2999" s="53" t="str">
        <f t="shared" si="153"/>
        <v/>
      </c>
      <c r="W2999" s="53" t="str">
        <f t="shared" si="153"/>
        <v/>
      </c>
      <c r="X2999" s="53" t="str">
        <f t="shared" si="153"/>
        <v/>
      </c>
    </row>
    <row r="3000" spans="18:24" hidden="1" x14ac:dyDescent="0.3">
      <c r="R3000">
        <f t="shared" si="151"/>
        <v>0</v>
      </c>
      <c r="S3000">
        <f t="shared" si="152"/>
        <v>0</v>
      </c>
      <c r="T3000" s="53" t="str">
        <f t="shared" si="153"/>
        <v/>
      </c>
      <c r="U3000" s="53" t="str">
        <f t="shared" si="153"/>
        <v/>
      </c>
      <c r="V3000" s="53" t="str">
        <f t="shared" si="153"/>
        <v/>
      </c>
      <c r="W3000" s="53" t="str">
        <f t="shared" si="153"/>
        <v/>
      </c>
      <c r="X3000" s="53" t="str">
        <f t="shared" si="153"/>
        <v/>
      </c>
    </row>
    <row r="3001" spans="18:24" hidden="1" x14ac:dyDescent="0.3">
      <c r="R3001">
        <f t="shared" si="151"/>
        <v>0</v>
      </c>
      <c r="S3001">
        <f t="shared" si="152"/>
        <v>0</v>
      </c>
      <c r="T3001" s="53" t="str">
        <f t="shared" si="153"/>
        <v/>
      </c>
      <c r="U3001" s="53" t="str">
        <f t="shared" si="153"/>
        <v/>
      </c>
      <c r="V3001" s="53" t="str">
        <f t="shared" si="153"/>
        <v/>
      </c>
      <c r="W3001" s="53" t="str">
        <f t="shared" si="153"/>
        <v/>
      </c>
      <c r="X3001" s="53" t="str">
        <f t="shared" si="153"/>
        <v/>
      </c>
    </row>
    <row r="3002" spans="18:24" hidden="1" x14ac:dyDescent="0.3">
      <c r="R3002">
        <f t="shared" si="151"/>
        <v>0</v>
      </c>
      <c r="S3002">
        <f t="shared" si="152"/>
        <v>0</v>
      </c>
      <c r="T3002" s="53" t="str">
        <f t="shared" si="153"/>
        <v/>
      </c>
      <c r="U3002" s="53" t="str">
        <f t="shared" si="153"/>
        <v/>
      </c>
      <c r="V3002" s="53" t="str">
        <f t="shared" si="153"/>
        <v/>
      </c>
      <c r="W3002" s="53" t="str">
        <f t="shared" si="153"/>
        <v/>
      </c>
      <c r="X3002" s="53" t="str">
        <f t="shared" si="153"/>
        <v/>
      </c>
    </row>
    <row r="3003" spans="18:24" hidden="1" x14ac:dyDescent="0.3">
      <c r="R3003">
        <f t="shared" si="151"/>
        <v>0</v>
      </c>
      <c r="S3003">
        <f t="shared" si="152"/>
        <v>0</v>
      </c>
      <c r="T3003" s="53" t="str">
        <f t="shared" si="153"/>
        <v/>
      </c>
      <c r="U3003" s="53" t="str">
        <f t="shared" si="153"/>
        <v/>
      </c>
      <c r="V3003" s="53" t="str">
        <f t="shared" si="153"/>
        <v/>
      </c>
      <c r="W3003" s="53" t="str">
        <f t="shared" si="153"/>
        <v/>
      </c>
      <c r="X3003" s="53" t="str">
        <f t="shared" si="153"/>
        <v/>
      </c>
    </row>
    <row r="3004" spans="18:24" hidden="1" x14ac:dyDescent="0.3">
      <c r="R3004">
        <f t="shared" si="151"/>
        <v>0</v>
      </c>
      <c r="S3004">
        <f t="shared" si="152"/>
        <v>0</v>
      </c>
      <c r="T3004" s="53" t="str">
        <f t="shared" si="153"/>
        <v/>
      </c>
      <c r="U3004" s="53" t="str">
        <f t="shared" si="153"/>
        <v/>
      </c>
      <c r="V3004" s="53" t="str">
        <f t="shared" si="153"/>
        <v/>
      </c>
      <c r="W3004" s="53" t="str">
        <f t="shared" si="153"/>
        <v/>
      </c>
      <c r="X3004" s="53" t="str">
        <f t="shared" si="153"/>
        <v/>
      </c>
    </row>
    <row r="3005" spans="18:24" hidden="1" x14ac:dyDescent="0.3">
      <c r="R3005">
        <f t="shared" si="151"/>
        <v>0</v>
      </c>
      <c r="S3005">
        <f t="shared" si="152"/>
        <v>0</v>
      </c>
      <c r="T3005" s="53" t="str">
        <f t="shared" si="153"/>
        <v/>
      </c>
      <c r="U3005" s="53" t="str">
        <f t="shared" si="153"/>
        <v/>
      </c>
      <c r="V3005" s="53" t="str">
        <f t="shared" si="153"/>
        <v/>
      </c>
      <c r="W3005" s="53" t="str">
        <f t="shared" si="153"/>
        <v/>
      </c>
      <c r="X3005" s="53" t="str">
        <f t="shared" si="153"/>
        <v/>
      </c>
    </row>
    <row r="3006" spans="18:24" hidden="1" x14ac:dyDescent="0.3">
      <c r="R3006">
        <f t="shared" si="151"/>
        <v>0</v>
      </c>
      <c r="S3006">
        <f t="shared" si="152"/>
        <v>0</v>
      </c>
      <c r="T3006" s="53" t="str">
        <f t="shared" si="153"/>
        <v/>
      </c>
      <c r="U3006" s="53" t="str">
        <f t="shared" si="153"/>
        <v/>
      </c>
      <c r="V3006" s="53" t="str">
        <f t="shared" si="153"/>
        <v/>
      </c>
      <c r="W3006" s="53" t="str">
        <f t="shared" si="153"/>
        <v/>
      </c>
      <c r="X3006" s="53" t="str">
        <f t="shared" si="153"/>
        <v/>
      </c>
    </row>
    <row r="3007" spans="18:24" hidden="1" x14ac:dyDescent="0.3">
      <c r="R3007">
        <f t="shared" si="151"/>
        <v>0</v>
      </c>
      <c r="S3007">
        <f t="shared" si="152"/>
        <v>0</v>
      </c>
      <c r="T3007" s="53" t="str">
        <f t="shared" si="153"/>
        <v/>
      </c>
      <c r="U3007" s="53" t="str">
        <f t="shared" si="153"/>
        <v/>
      </c>
      <c r="V3007" s="53" t="str">
        <f t="shared" si="153"/>
        <v/>
      </c>
      <c r="W3007" s="53" t="str">
        <f t="shared" si="153"/>
        <v/>
      </c>
      <c r="X3007" s="53" t="str">
        <f t="shared" si="153"/>
        <v/>
      </c>
    </row>
    <row r="3008" spans="18:24" hidden="1" x14ac:dyDescent="0.3">
      <c r="R3008">
        <f t="shared" si="151"/>
        <v>0</v>
      </c>
      <c r="S3008">
        <f t="shared" si="152"/>
        <v>0</v>
      </c>
      <c r="T3008" s="53" t="str">
        <f t="shared" si="153"/>
        <v/>
      </c>
      <c r="U3008" s="53" t="str">
        <f t="shared" si="153"/>
        <v/>
      </c>
      <c r="V3008" s="53" t="str">
        <f t="shared" si="153"/>
        <v/>
      </c>
      <c r="W3008" s="53" t="str">
        <f t="shared" si="153"/>
        <v/>
      </c>
      <c r="X3008" s="53" t="str">
        <f t="shared" si="153"/>
        <v/>
      </c>
    </row>
    <row r="3009" spans="18:24" hidden="1" x14ac:dyDescent="0.3">
      <c r="R3009">
        <f t="shared" si="151"/>
        <v>0</v>
      </c>
      <c r="S3009">
        <f t="shared" si="152"/>
        <v>0</v>
      </c>
      <c r="T3009" s="53" t="str">
        <f t="shared" si="153"/>
        <v/>
      </c>
      <c r="U3009" s="53" t="str">
        <f t="shared" si="153"/>
        <v/>
      </c>
      <c r="V3009" s="53" t="str">
        <f t="shared" si="153"/>
        <v/>
      </c>
      <c r="W3009" s="53" t="str">
        <f t="shared" si="153"/>
        <v/>
      </c>
      <c r="X3009" s="53" t="str">
        <f t="shared" si="153"/>
        <v/>
      </c>
    </row>
    <row r="3010" spans="18:24" hidden="1" x14ac:dyDescent="0.3">
      <c r="R3010">
        <f t="shared" si="151"/>
        <v>0</v>
      </c>
      <c r="S3010">
        <f t="shared" si="152"/>
        <v>0</v>
      </c>
      <c r="T3010" s="53" t="str">
        <f t="shared" si="153"/>
        <v/>
      </c>
      <c r="U3010" s="53" t="str">
        <f t="shared" si="153"/>
        <v/>
      </c>
      <c r="V3010" s="53" t="str">
        <f t="shared" si="153"/>
        <v/>
      </c>
      <c r="W3010" s="53" t="str">
        <f t="shared" si="153"/>
        <v/>
      </c>
      <c r="X3010" s="53" t="str">
        <f t="shared" si="153"/>
        <v/>
      </c>
    </row>
    <row r="3011" spans="18:24" hidden="1" x14ac:dyDescent="0.3">
      <c r="R3011">
        <f t="shared" si="151"/>
        <v>0</v>
      </c>
      <c r="S3011">
        <f t="shared" si="152"/>
        <v>0</v>
      </c>
      <c r="T3011" s="53" t="str">
        <f t="shared" si="153"/>
        <v/>
      </c>
      <c r="U3011" s="53" t="str">
        <f t="shared" si="153"/>
        <v/>
      </c>
      <c r="V3011" s="53" t="str">
        <f t="shared" si="153"/>
        <v/>
      </c>
      <c r="W3011" s="53" t="str">
        <f t="shared" si="153"/>
        <v/>
      </c>
      <c r="X3011" s="53" t="str">
        <f t="shared" si="153"/>
        <v/>
      </c>
    </row>
    <row r="3012" spans="18:24" hidden="1" x14ac:dyDescent="0.3">
      <c r="R3012">
        <f t="shared" si="151"/>
        <v>0</v>
      </c>
      <c r="S3012">
        <f t="shared" si="152"/>
        <v>0</v>
      </c>
      <c r="T3012" s="53" t="str">
        <f t="shared" si="153"/>
        <v/>
      </c>
      <c r="U3012" s="53" t="str">
        <f t="shared" si="153"/>
        <v/>
      </c>
      <c r="V3012" s="53" t="str">
        <f t="shared" si="153"/>
        <v/>
      </c>
      <c r="W3012" s="53" t="str">
        <f t="shared" si="153"/>
        <v/>
      </c>
      <c r="X3012" s="53" t="str">
        <f t="shared" si="153"/>
        <v/>
      </c>
    </row>
    <row r="3013" spans="18:24" hidden="1" x14ac:dyDescent="0.3">
      <c r="R3013">
        <f t="shared" si="151"/>
        <v>0</v>
      </c>
      <c r="S3013">
        <f t="shared" si="152"/>
        <v>0</v>
      </c>
      <c r="T3013" s="53" t="str">
        <f t="shared" si="153"/>
        <v/>
      </c>
      <c r="U3013" s="53" t="str">
        <f t="shared" si="153"/>
        <v/>
      </c>
      <c r="V3013" s="53" t="str">
        <f t="shared" si="153"/>
        <v/>
      </c>
      <c r="W3013" s="53" t="str">
        <f t="shared" si="153"/>
        <v/>
      </c>
      <c r="X3013" s="53" t="str">
        <f t="shared" si="153"/>
        <v/>
      </c>
    </row>
    <row r="3014" spans="18:24" hidden="1" x14ac:dyDescent="0.3">
      <c r="R3014">
        <f t="shared" si="151"/>
        <v>0</v>
      </c>
      <c r="S3014">
        <f t="shared" si="152"/>
        <v>0</v>
      </c>
      <c r="T3014" s="53" t="str">
        <f t="shared" si="153"/>
        <v/>
      </c>
      <c r="U3014" s="53" t="str">
        <f t="shared" si="153"/>
        <v/>
      </c>
      <c r="V3014" s="53" t="str">
        <f t="shared" si="153"/>
        <v/>
      </c>
      <c r="W3014" s="53" t="str">
        <f t="shared" si="153"/>
        <v/>
      </c>
      <c r="X3014" s="53" t="str">
        <f t="shared" si="153"/>
        <v/>
      </c>
    </row>
    <row r="3015" spans="18:24" hidden="1" x14ac:dyDescent="0.3">
      <c r="R3015">
        <f t="shared" ref="R3015:R3078" si="154">IF(OR(D3015="GRUPO TEPSA",D3015="TODAS"),P3015/5,P3015)</f>
        <v>0</v>
      </c>
      <c r="S3015">
        <f t="shared" si="152"/>
        <v>0</v>
      </c>
      <c r="T3015" s="53" t="str">
        <f t="shared" si="153"/>
        <v/>
      </c>
      <c r="U3015" s="53" t="str">
        <f t="shared" si="153"/>
        <v/>
      </c>
      <c r="V3015" s="53" t="str">
        <f t="shared" si="153"/>
        <v/>
      </c>
      <c r="W3015" s="53" t="str">
        <f t="shared" si="153"/>
        <v/>
      </c>
      <c r="X3015" s="53" t="str">
        <f t="shared" si="153"/>
        <v/>
      </c>
    </row>
    <row r="3016" spans="18:24" hidden="1" x14ac:dyDescent="0.3">
      <c r="R3016">
        <f t="shared" si="154"/>
        <v>0</v>
      </c>
      <c r="S3016">
        <f t="shared" si="152"/>
        <v>0</v>
      </c>
      <c r="T3016" s="53" t="str">
        <f t="shared" si="153"/>
        <v/>
      </c>
      <c r="U3016" s="53" t="str">
        <f t="shared" si="153"/>
        <v/>
      </c>
      <c r="V3016" s="53" t="str">
        <f t="shared" si="153"/>
        <v/>
      </c>
      <c r="W3016" s="53" t="str">
        <f t="shared" si="153"/>
        <v/>
      </c>
      <c r="X3016" s="53" t="str">
        <f t="shared" si="153"/>
        <v/>
      </c>
    </row>
    <row r="3017" spans="18:24" hidden="1" x14ac:dyDescent="0.3">
      <c r="R3017">
        <f t="shared" si="154"/>
        <v>0</v>
      </c>
      <c r="S3017">
        <f t="shared" si="152"/>
        <v>0</v>
      </c>
      <c r="T3017" s="53" t="str">
        <f t="shared" si="153"/>
        <v/>
      </c>
      <c r="U3017" s="53" t="str">
        <f t="shared" si="153"/>
        <v/>
      </c>
      <c r="V3017" s="53" t="str">
        <f t="shared" si="153"/>
        <v/>
      </c>
      <c r="W3017" s="53" t="str">
        <f t="shared" si="153"/>
        <v/>
      </c>
      <c r="X3017" s="53" t="str">
        <f t="shared" si="153"/>
        <v/>
      </c>
    </row>
    <row r="3018" spans="18:24" hidden="1" x14ac:dyDescent="0.3">
      <c r="R3018">
        <f t="shared" si="154"/>
        <v>0</v>
      </c>
      <c r="S3018">
        <f t="shared" si="152"/>
        <v>0</v>
      </c>
      <c r="T3018" s="53" t="str">
        <f t="shared" si="153"/>
        <v/>
      </c>
      <c r="U3018" s="53" t="str">
        <f t="shared" si="153"/>
        <v/>
      </c>
      <c r="V3018" s="53" t="str">
        <f t="shared" si="153"/>
        <v/>
      </c>
      <c r="W3018" s="53" t="str">
        <f t="shared" si="153"/>
        <v/>
      </c>
      <c r="X3018" s="53" t="str">
        <f t="shared" si="153"/>
        <v/>
      </c>
    </row>
    <row r="3019" spans="18:24" hidden="1" x14ac:dyDescent="0.3">
      <c r="R3019">
        <f t="shared" si="154"/>
        <v>0</v>
      </c>
      <c r="S3019">
        <f t="shared" ref="S3019:S3082" si="155">IF(OR(D3019="GRUPO TEPSA",D3019="TODAS"),Q3019/5,Q3019)</f>
        <v>0</v>
      </c>
      <c r="T3019" s="53" t="str">
        <f t="shared" si="153"/>
        <v/>
      </c>
      <c r="U3019" s="53" t="str">
        <f t="shared" si="153"/>
        <v/>
      </c>
      <c r="V3019" s="53" t="str">
        <f t="shared" si="153"/>
        <v/>
      </c>
      <c r="W3019" s="53" t="str">
        <f t="shared" si="153"/>
        <v/>
      </c>
      <c r="X3019" s="53" t="str">
        <f t="shared" si="153"/>
        <v/>
      </c>
    </row>
    <row r="3020" spans="18:24" hidden="1" x14ac:dyDescent="0.3">
      <c r="R3020">
        <f t="shared" si="154"/>
        <v>0</v>
      </c>
      <c r="S3020">
        <f t="shared" si="155"/>
        <v>0</v>
      </c>
      <c r="T3020" s="53" t="str">
        <f t="shared" si="153"/>
        <v/>
      </c>
      <c r="U3020" s="53" t="str">
        <f t="shared" si="153"/>
        <v/>
      </c>
      <c r="V3020" s="53" t="str">
        <f t="shared" si="153"/>
        <v/>
      </c>
      <c r="W3020" s="53" t="str">
        <f t="shared" si="153"/>
        <v/>
      </c>
      <c r="X3020" s="53" t="str">
        <f t="shared" si="153"/>
        <v/>
      </c>
    </row>
    <row r="3021" spans="18:24" hidden="1" x14ac:dyDescent="0.3">
      <c r="R3021">
        <f t="shared" si="154"/>
        <v>0</v>
      </c>
      <c r="S3021">
        <f t="shared" si="155"/>
        <v>0</v>
      </c>
      <c r="T3021" s="53" t="str">
        <f t="shared" si="153"/>
        <v/>
      </c>
      <c r="U3021" s="53" t="str">
        <f t="shared" si="153"/>
        <v/>
      </c>
      <c r="V3021" s="53" t="str">
        <f t="shared" si="153"/>
        <v/>
      </c>
      <c r="W3021" s="53" t="str">
        <f t="shared" si="153"/>
        <v/>
      </c>
      <c r="X3021" s="53" t="str">
        <f t="shared" si="153"/>
        <v/>
      </c>
    </row>
    <row r="3022" spans="18:24" hidden="1" x14ac:dyDescent="0.3">
      <c r="R3022">
        <f t="shared" si="154"/>
        <v>0</v>
      </c>
      <c r="S3022">
        <f t="shared" si="155"/>
        <v>0</v>
      </c>
      <c r="T3022" s="53" t="str">
        <f t="shared" si="153"/>
        <v/>
      </c>
      <c r="U3022" s="53" t="str">
        <f t="shared" si="153"/>
        <v/>
      </c>
      <c r="V3022" s="53" t="str">
        <f t="shared" si="153"/>
        <v/>
      </c>
      <c r="W3022" s="53" t="str">
        <f t="shared" si="153"/>
        <v/>
      </c>
      <c r="X3022" s="53" t="str">
        <f t="shared" si="153"/>
        <v/>
      </c>
    </row>
    <row r="3023" spans="18:24" hidden="1" x14ac:dyDescent="0.3">
      <c r="R3023">
        <f t="shared" si="154"/>
        <v>0</v>
      </c>
      <c r="S3023">
        <f t="shared" si="155"/>
        <v>0</v>
      </c>
      <c r="T3023" s="53" t="str">
        <f t="shared" si="153"/>
        <v/>
      </c>
      <c r="U3023" s="53" t="str">
        <f t="shared" si="153"/>
        <v/>
      </c>
      <c r="V3023" s="53" t="str">
        <f t="shared" si="153"/>
        <v/>
      </c>
      <c r="W3023" s="53" t="str">
        <f t="shared" si="153"/>
        <v/>
      </c>
      <c r="X3023" s="53" t="str">
        <f t="shared" si="153"/>
        <v/>
      </c>
    </row>
    <row r="3024" spans="18:24" hidden="1" x14ac:dyDescent="0.3">
      <c r="R3024">
        <f t="shared" si="154"/>
        <v>0</v>
      </c>
      <c r="S3024">
        <f t="shared" si="155"/>
        <v>0</v>
      </c>
      <c r="T3024" s="53" t="str">
        <f t="shared" si="153"/>
        <v/>
      </c>
      <c r="U3024" s="53" t="str">
        <f t="shared" si="153"/>
        <v/>
      </c>
      <c r="V3024" s="53" t="str">
        <f t="shared" si="153"/>
        <v/>
      </c>
      <c r="W3024" s="53" t="str">
        <f t="shared" si="153"/>
        <v/>
      </c>
      <c r="X3024" s="53" t="str">
        <f t="shared" si="153"/>
        <v/>
      </c>
    </row>
    <row r="3025" spans="18:24" hidden="1" x14ac:dyDescent="0.3">
      <c r="R3025">
        <f t="shared" si="154"/>
        <v>0</v>
      </c>
      <c r="S3025">
        <f t="shared" si="155"/>
        <v>0</v>
      </c>
      <c r="T3025" s="53" t="str">
        <f t="shared" si="153"/>
        <v/>
      </c>
      <c r="U3025" s="53" t="str">
        <f t="shared" si="153"/>
        <v/>
      </c>
      <c r="V3025" s="53" t="str">
        <f t="shared" si="153"/>
        <v/>
      </c>
      <c r="W3025" s="53" t="str">
        <f t="shared" si="153"/>
        <v/>
      </c>
      <c r="X3025" s="53" t="str">
        <f t="shared" si="153"/>
        <v/>
      </c>
    </row>
    <row r="3026" spans="18:24" hidden="1" x14ac:dyDescent="0.3">
      <c r="R3026">
        <f t="shared" si="154"/>
        <v>0</v>
      </c>
      <c r="S3026">
        <f t="shared" si="155"/>
        <v>0</v>
      </c>
      <c r="T3026" s="53" t="str">
        <f t="shared" si="153"/>
        <v/>
      </c>
      <c r="U3026" s="53" t="str">
        <f t="shared" si="153"/>
        <v/>
      </c>
      <c r="V3026" s="53" t="str">
        <f t="shared" si="153"/>
        <v/>
      </c>
      <c r="W3026" s="53" t="str">
        <f t="shared" si="153"/>
        <v/>
      </c>
      <c r="X3026" s="53" t="str">
        <f t="shared" si="153"/>
        <v/>
      </c>
    </row>
    <row r="3027" spans="18:24" hidden="1" x14ac:dyDescent="0.3">
      <c r="R3027">
        <f t="shared" si="154"/>
        <v>0</v>
      </c>
      <c r="S3027">
        <f t="shared" si="155"/>
        <v>0</v>
      </c>
      <c r="T3027" s="53" t="str">
        <f t="shared" si="153"/>
        <v/>
      </c>
      <c r="U3027" s="53" t="str">
        <f t="shared" si="153"/>
        <v/>
      </c>
      <c r="V3027" s="53" t="str">
        <f t="shared" si="153"/>
        <v/>
      </c>
      <c r="W3027" s="53" t="str">
        <f t="shared" si="153"/>
        <v/>
      </c>
      <c r="X3027" s="53" t="str">
        <f t="shared" si="153"/>
        <v/>
      </c>
    </row>
    <row r="3028" spans="18:24" hidden="1" x14ac:dyDescent="0.3">
      <c r="R3028">
        <f t="shared" si="154"/>
        <v>0</v>
      </c>
      <c r="S3028">
        <f t="shared" si="155"/>
        <v>0</v>
      </c>
      <c r="T3028" s="53" t="str">
        <f t="shared" ref="T3028:X3078" si="156">IF(OR(COUNTIF($D3028,"*"&amp;T$5&amp;"*")&gt;0,$D3028="GRUPO TEPSA"),T$5,"")</f>
        <v/>
      </c>
      <c r="U3028" s="53" t="str">
        <f t="shared" si="156"/>
        <v/>
      </c>
      <c r="V3028" s="53" t="str">
        <f t="shared" si="156"/>
        <v/>
      </c>
      <c r="W3028" s="53" t="str">
        <f t="shared" si="156"/>
        <v/>
      </c>
      <c r="X3028" s="53" t="str">
        <f t="shared" si="156"/>
        <v/>
      </c>
    </row>
    <row r="3029" spans="18:24" hidden="1" x14ac:dyDescent="0.3">
      <c r="R3029">
        <f t="shared" si="154"/>
        <v>0</v>
      </c>
      <c r="S3029">
        <f t="shared" si="155"/>
        <v>0</v>
      </c>
      <c r="T3029" s="53" t="str">
        <f t="shared" si="156"/>
        <v/>
      </c>
      <c r="U3029" s="53" t="str">
        <f t="shared" si="156"/>
        <v/>
      </c>
      <c r="V3029" s="53" t="str">
        <f t="shared" si="156"/>
        <v/>
      </c>
      <c r="W3029" s="53" t="str">
        <f t="shared" si="156"/>
        <v/>
      </c>
      <c r="X3029" s="53" t="str">
        <f t="shared" si="156"/>
        <v/>
      </c>
    </row>
    <row r="3030" spans="18:24" hidden="1" x14ac:dyDescent="0.3">
      <c r="R3030">
        <f t="shared" si="154"/>
        <v>0</v>
      </c>
      <c r="S3030">
        <f t="shared" si="155"/>
        <v>0</v>
      </c>
      <c r="T3030" s="53" t="str">
        <f t="shared" si="156"/>
        <v/>
      </c>
      <c r="U3030" s="53" t="str">
        <f t="shared" si="156"/>
        <v/>
      </c>
      <c r="V3030" s="53" t="str">
        <f t="shared" si="156"/>
        <v/>
      </c>
      <c r="W3030" s="53" t="str">
        <f t="shared" si="156"/>
        <v/>
      </c>
      <c r="X3030" s="53" t="str">
        <f t="shared" si="156"/>
        <v/>
      </c>
    </row>
    <row r="3031" spans="18:24" hidden="1" x14ac:dyDescent="0.3">
      <c r="R3031">
        <f t="shared" si="154"/>
        <v>0</v>
      </c>
      <c r="S3031">
        <f t="shared" si="155"/>
        <v>0</v>
      </c>
      <c r="T3031" s="53" t="str">
        <f t="shared" si="156"/>
        <v/>
      </c>
      <c r="U3031" s="53" t="str">
        <f t="shared" si="156"/>
        <v/>
      </c>
      <c r="V3031" s="53" t="str">
        <f t="shared" si="156"/>
        <v/>
      </c>
      <c r="W3031" s="53" t="str">
        <f t="shared" si="156"/>
        <v/>
      </c>
      <c r="X3031" s="53" t="str">
        <f t="shared" si="156"/>
        <v/>
      </c>
    </row>
    <row r="3032" spans="18:24" hidden="1" x14ac:dyDescent="0.3">
      <c r="R3032">
        <f t="shared" si="154"/>
        <v>0</v>
      </c>
      <c r="S3032">
        <f t="shared" si="155"/>
        <v>0</v>
      </c>
      <c r="T3032" s="53" t="str">
        <f t="shared" si="156"/>
        <v/>
      </c>
      <c r="U3032" s="53" t="str">
        <f t="shared" si="156"/>
        <v/>
      </c>
      <c r="V3032" s="53" t="str">
        <f t="shared" si="156"/>
        <v/>
      </c>
      <c r="W3032" s="53" t="str">
        <f t="shared" si="156"/>
        <v/>
      </c>
      <c r="X3032" s="53" t="str">
        <f t="shared" si="156"/>
        <v/>
      </c>
    </row>
    <row r="3033" spans="18:24" hidden="1" x14ac:dyDescent="0.3">
      <c r="R3033">
        <f t="shared" si="154"/>
        <v>0</v>
      </c>
      <c r="S3033">
        <f t="shared" si="155"/>
        <v>0</v>
      </c>
      <c r="T3033" s="53" t="str">
        <f t="shared" si="156"/>
        <v/>
      </c>
      <c r="U3033" s="53" t="str">
        <f t="shared" si="156"/>
        <v/>
      </c>
      <c r="V3033" s="53" t="str">
        <f t="shared" si="156"/>
        <v/>
      </c>
      <c r="W3033" s="53" t="str">
        <f t="shared" si="156"/>
        <v/>
      </c>
      <c r="X3033" s="53" t="str">
        <f t="shared" si="156"/>
        <v/>
      </c>
    </row>
    <row r="3034" spans="18:24" hidden="1" x14ac:dyDescent="0.3">
      <c r="R3034">
        <f t="shared" si="154"/>
        <v>0</v>
      </c>
      <c r="S3034">
        <f t="shared" si="155"/>
        <v>0</v>
      </c>
      <c r="T3034" s="53" t="str">
        <f t="shared" si="156"/>
        <v/>
      </c>
      <c r="U3034" s="53" t="str">
        <f t="shared" si="156"/>
        <v/>
      </c>
      <c r="V3034" s="53" t="str">
        <f t="shared" si="156"/>
        <v/>
      </c>
      <c r="W3034" s="53" t="str">
        <f t="shared" si="156"/>
        <v/>
      </c>
      <c r="X3034" s="53" t="str">
        <f t="shared" si="156"/>
        <v/>
      </c>
    </row>
    <row r="3035" spans="18:24" hidden="1" x14ac:dyDescent="0.3">
      <c r="R3035">
        <f t="shared" si="154"/>
        <v>0</v>
      </c>
      <c r="S3035">
        <f t="shared" si="155"/>
        <v>0</v>
      </c>
      <c r="T3035" s="53" t="str">
        <f t="shared" si="156"/>
        <v/>
      </c>
      <c r="U3035" s="53" t="str">
        <f t="shared" si="156"/>
        <v/>
      </c>
      <c r="V3035" s="53" t="str">
        <f t="shared" si="156"/>
        <v/>
      </c>
      <c r="W3035" s="53" t="str">
        <f t="shared" si="156"/>
        <v/>
      </c>
      <c r="X3035" s="53" t="str">
        <f t="shared" si="156"/>
        <v/>
      </c>
    </row>
    <row r="3036" spans="18:24" hidden="1" x14ac:dyDescent="0.3">
      <c r="R3036">
        <f t="shared" si="154"/>
        <v>0</v>
      </c>
      <c r="S3036">
        <f t="shared" si="155"/>
        <v>0</v>
      </c>
      <c r="T3036" s="53" t="str">
        <f t="shared" si="156"/>
        <v/>
      </c>
      <c r="U3036" s="53" t="str">
        <f t="shared" si="156"/>
        <v/>
      </c>
      <c r="V3036" s="53" t="str">
        <f t="shared" si="156"/>
        <v/>
      </c>
      <c r="W3036" s="53" t="str">
        <f t="shared" si="156"/>
        <v/>
      </c>
      <c r="X3036" s="53" t="str">
        <f t="shared" si="156"/>
        <v/>
      </c>
    </row>
    <row r="3037" spans="18:24" hidden="1" x14ac:dyDescent="0.3">
      <c r="R3037">
        <f t="shared" si="154"/>
        <v>0</v>
      </c>
      <c r="S3037">
        <f t="shared" si="155"/>
        <v>0</v>
      </c>
      <c r="T3037" s="53" t="str">
        <f t="shared" si="156"/>
        <v/>
      </c>
      <c r="U3037" s="53" t="str">
        <f t="shared" si="156"/>
        <v/>
      </c>
      <c r="V3037" s="53" t="str">
        <f t="shared" si="156"/>
        <v/>
      </c>
      <c r="W3037" s="53" t="str">
        <f t="shared" si="156"/>
        <v/>
      </c>
      <c r="X3037" s="53" t="str">
        <f t="shared" si="156"/>
        <v/>
      </c>
    </row>
    <row r="3038" spans="18:24" hidden="1" x14ac:dyDescent="0.3">
      <c r="R3038">
        <f t="shared" si="154"/>
        <v>0</v>
      </c>
      <c r="S3038">
        <f t="shared" si="155"/>
        <v>0</v>
      </c>
      <c r="T3038" s="53" t="str">
        <f t="shared" si="156"/>
        <v/>
      </c>
      <c r="U3038" s="53" t="str">
        <f t="shared" si="156"/>
        <v/>
      </c>
      <c r="V3038" s="53" t="str">
        <f t="shared" si="156"/>
        <v/>
      </c>
      <c r="W3038" s="53" t="str">
        <f t="shared" si="156"/>
        <v/>
      </c>
      <c r="X3038" s="53" t="str">
        <f t="shared" si="156"/>
        <v/>
      </c>
    </row>
    <row r="3039" spans="18:24" hidden="1" x14ac:dyDescent="0.3">
      <c r="R3039">
        <f t="shared" si="154"/>
        <v>0</v>
      </c>
      <c r="S3039">
        <f t="shared" si="155"/>
        <v>0</v>
      </c>
      <c r="T3039" s="53" t="str">
        <f t="shared" si="156"/>
        <v/>
      </c>
      <c r="U3039" s="53" t="str">
        <f t="shared" si="156"/>
        <v/>
      </c>
      <c r="V3039" s="53" t="str">
        <f t="shared" si="156"/>
        <v/>
      </c>
      <c r="W3039" s="53" t="str">
        <f t="shared" si="156"/>
        <v/>
      </c>
      <c r="X3039" s="53" t="str">
        <f t="shared" si="156"/>
        <v/>
      </c>
    </row>
    <row r="3040" spans="18:24" hidden="1" x14ac:dyDescent="0.3">
      <c r="R3040">
        <f t="shared" si="154"/>
        <v>0</v>
      </c>
      <c r="S3040">
        <f t="shared" si="155"/>
        <v>0</v>
      </c>
      <c r="T3040" s="53" t="str">
        <f t="shared" si="156"/>
        <v/>
      </c>
      <c r="U3040" s="53" t="str">
        <f t="shared" si="156"/>
        <v/>
      </c>
      <c r="V3040" s="53" t="str">
        <f t="shared" si="156"/>
        <v/>
      </c>
      <c r="W3040" s="53" t="str">
        <f t="shared" si="156"/>
        <v/>
      </c>
      <c r="X3040" s="53" t="str">
        <f t="shared" si="156"/>
        <v/>
      </c>
    </row>
    <row r="3041" spans="18:24" hidden="1" x14ac:dyDescent="0.3">
      <c r="R3041">
        <f t="shared" si="154"/>
        <v>0</v>
      </c>
      <c r="S3041">
        <f t="shared" si="155"/>
        <v>0</v>
      </c>
      <c r="T3041" s="53" t="str">
        <f t="shared" si="156"/>
        <v/>
      </c>
      <c r="U3041" s="53" t="str">
        <f t="shared" si="156"/>
        <v/>
      </c>
      <c r="V3041" s="53" t="str">
        <f t="shared" si="156"/>
        <v/>
      </c>
      <c r="W3041" s="53" t="str">
        <f t="shared" si="156"/>
        <v/>
      </c>
      <c r="X3041" s="53" t="str">
        <f t="shared" si="156"/>
        <v/>
      </c>
    </row>
    <row r="3042" spans="18:24" hidden="1" x14ac:dyDescent="0.3">
      <c r="R3042">
        <f t="shared" si="154"/>
        <v>0</v>
      </c>
      <c r="S3042">
        <f t="shared" si="155"/>
        <v>0</v>
      </c>
      <c r="T3042" s="53" t="str">
        <f t="shared" si="156"/>
        <v/>
      </c>
      <c r="U3042" s="53" t="str">
        <f t="shared" si="156"/>
        <v/>
      </c>
      <c r="V3042" s="53" t="str">
        <f t="shared" si="156"/>
        <v/>
      </c>
      <c r="W3042" s="53" t="str">
        <f t="shared" si="156"/>
        <v/>
      </c>
      <c r="X3042" s="53" t="str">
        <f t="shared" si="156"/>
        <v/>
      </c>
    </row>
    <row r="3043" spans="18:24" hidden="1" x14ac:dyDescent="0.3">
      <c r="R3043">
        <f t="shared" si="154"/>
        <v>0</v>
      </c>
      <c r="S3043">
        <f t="shared" si="155"/>
        <v>0</v>
      </c>
      <c r="T3043" s="53" t="str">
        <f t="shared" si="156"/>
        <v/>
      </c>
      <c r="U3043" s="53" t="str">
        <f t="shared" si="156"/>
        <v/>
      </c>
      <c r="V3043" s="53" t="str">
        <f t="shared" si="156"/>
        <v/>
      </c>
      <c r="W3043" s="53" t="str">
        <f t="shared" si="156"/>
        <v/>
      </c>
      <c r="X3043" s="53" t="str">
        <f t="shared" si="156"/>
        <v/>
      </c>
    </row>
    <row r="3044" spans="18:24" hidden="1" x14ac:dyDescent="0.3">
      <c r="R3044">
        <f t="shared" si="154"/>
        <v>0</v>
      </c>
      <c r="S3044">
        <f t="shared" si="155"/>
        <v>0</v>
      </c>
      <c r="T3044" s="53" t="str">
        <f t="shared" si="156"/>
        <v/>
      </c>
      <c r="U3044" s="53" t="str">
        <f t="shared" si="156"/>
        <v/>
      </c>
      <c r="V3044" s="53" t="str">
        <f t="shared" si="156"/>
        <v/>
      </c>
      <c r="W3044" s="53" t="str">
        <f t="shared" si="156"/>
        <v/>
      </c>
      <c r="X3044" s="53" t="str">
        <f t="shared" si="156"/>
        <v/>
      </c>
    </row>
    <row r="3045" spans="18:24" hidden="1" x14ac:dyDescent="0.3">
      <c r="R3045">
        <f t="shared" si="154"/>
        <v>0</v>
      </c>
      <c r="S3045">
        <f t="shared" si="155"/>
        <v>0</v>
      </c>
      <c r="T3045" s="53" t="str">
        <f t="shared" si="156"/>
        <v/>
      </c>
      <c r="U3045" s="53" t="str">
        <f t="shared" si="156"/>
        <v/>
      </c>
      <c r="V3045" s="53" t="str">
        <f t="shared" si="156"/>
        <v/>
      </c>
      <c r="W3045" s="53" t="str">
        <f t="shared" si="156"/>
        <v/>
      </c>
      <c r="X3045" s="53" t="str">
        <f t="shared" si="156"/>
        <v/>
      </c>
    </row>
    <row r="3046" spans="18:24" hidden="1" x14ac:dyDescent="0.3">
      <c r="R3046">
        <f t="shared" si="154"/>
        <v>0</v>
      </c>
      <c r="S3046">
        <f t="shared" si="155"/>
        <v>0</v>
      </c>
      <c r="T3046" s="53" t="str">
        <f t="shared" si="156"/>
        <v/>
      </c>
      <c r="U3046" s="53" t="str">
        <f t="shared" si="156"/>
        <v/>
      </c>
      <c r="V3046" s="53" t="str">
        <f t="shared" si="156"/>
        <v/>
      </c>
      <c r="W3046" s="53" t="str">
        <f t="shared" si="156"/>
        <v/>
      </c>
      <c r="X3046" s="53" t="str">
        <f t="shared" si="156"/>
        <v/>
      </c>
    </row>
    <row r="3047" spans="18:24" hidden="1" x14ac:dyDescent="0.3">
      <c r="R3047">
        <f t="shared" si="154"/>
        <v>0</v>
      </c>
      <c r="S3047">
        <f t="shared" si="155"/>
        <v>0</v>
      </c>
      <c r="T3047" s="53" t="str">
        <f t="shared" si="156"/>
        <v/>
      </c>
      <c r="U3047" s="53" t="str">
        <f t="shared" si="156"/>
        <v/>
      </c>
      <c r="V3047" s="53" t="str">
        <f t="shared" si="156"/>
        <v/>
      </c>
      <c r="W3047" s="53" t="str">
        <f t="shared" si="156"/>
        <v/>
      </c>
      <c r="X3047" s="53" t="str">
        <f t="shared" si="156"/>
        <v/>
      </c>
    </row>
    <row r="3048" spans="18:24" hidden="1" x14ac:dyDescent="0.3">
      <c r="R3048">
        <f t="shared" si="154"/>
        <v>0</v>
      </c>
      <c r="S3048">
        <f t="shared" si="155"/>
        <v>0</v>
      </c>
      <c r="T3048" s="53" t="str">
        <f t="shared" si="156"/>
        <v/>
      </c>
      <c r="U3048" s="53" t="str">
        <f t="shared" si="156"/>
        <v/>
      </c>
      <c r="V3048" s="53" t="str">
        <f t="shared" si="156"/>
        <v/>
      </c>
      <c r="W3048" s="53" t="str">
        <f t="shared" si="156"/>
        <v/>
      </c>
      <c r="X3048" s="53" t="str">
        <f t="shared" si="156"/>
        <v/>
      </c>
    </row>
    <row r="3049" spans="18:24" hidden="1" x14ac:dyDescent="0.3">
      <c r="R3049">
        <f t="shared" si="154"/>
        <v>0</v>
      </c>
      <c r="S3049">
        <f t="shared" si="155"/>
        <v>0</v>
      </c>
      <c r="T3049" s="53" t="str">
        <f t="shared" si="156"/>
        <v/>
      </c>
      <c r="U3049" s="53" t="str">
        <f t="shared" si="156"/>
        <v/>
      </c>
      <c r="V3049" s="53" t="str">
        <f t="shared" si="156"/>
        <v/>
      </c>
      <c r="W3049" s="53" t="str">
        <f t="shared" si="156"/>
        <v/>
      </c>
      <c r="X3049" s="53" t="str">
        <f t="shared" si="156"/>
        <v/>
      </c>
    </row>
    <row r="3050" spans="18:24" hidden="1" x14ac:dyDescent="0.3">
      <c r="R3050">
        <f t="shared" si="154"/>
        <v>0</v>
      </c>
      <c r="S3050">
        <f t="shared" si="155"/>
        <v>0</v>
      </c>
      <c r="T3050" s="53" t="str">
        <f t="shared" si="156"/>
        <v/>
      </c>
      <c r="U3050" s="53" t="str">
        <f t="shared" si="156"/>
        <v/>
      </c>
      <c r="V3050" s="53" t="str">
        <f t="shared" si="156"/>
        <v/>
      </c>
      <c r="W3050" s="53" t="str">
        <f t="shared" si="156"/>
        <v/>
      </c>
      <c r="X3050" s="53" t="str">
        <f t="shared" si="156"/>
        <v/>
      </c>
    </row>
    <row r="3051" spans="18:24" hidden="1" x14ac:dyDescent="0.3">
      <c r="R3051">
        <f t="shared" si="154"/>
        <v>0</v>
      </c>
      <c r="S3051">
        <f t="shared" si="155"/>
        <v>0</v>
      </c>
      <c r="T3051" s="53" t="str">
        <f t="shared" si="156"/>
        <v/>
      </c>
      <c r="U3051" s="53" t="str">
        <f t="shared" si="156"/>
        <v/>
      </c>
      <c r="V3051" s="53" t="str">
        <f t="shared" si="156"/>
        <v/>
      </c>
      <c r="W3051" s="53" t="str">
        <f t="shared" si="156"/>
        <v/>
      </c>
      <c r="X3051" s="53" t="str">
        <f t="shared" si="156"/>
        <v/>
      </c>
    </row>
    <row r="3052" spans="18:24" hidden="1" x14ac:dyDescent="0.3">
      <c r="R3052">
        <f t="shared" si="154"/>
        <v>0</v>
      </c>
      <c r="S3052">
        <f t="shared" si="155"/>
        <v>0</v>
      </c>
      <c r="T3052" s="53" t="str">
        <f t="shared" si="156"/>
        <v/>
      </c>
      <c r="U3052" s="53" t="str">
        <f t="shared" si="156"/>
        <v/>
      </c>
      <c r="V3052" s="53" t="str">
        <f t="shared" si="156"/>
        <v/>
      </c>
      <c r="W3052" s="53" t="str">
        <f t="shared" si="156"/>
        <v/>
      </c>
      <c r="X3052" s="53" t="str">
        <f t="shared" si="156"/>
        <v/>
      </c>
    </row>
    <row r="3053" spans="18:24" hidden="1" x14ac:dyDescent="0.3">
      <c r="R3053">
        <f t="shared" si="154"/>
        <v>0</v>
      </c>
      <c r="S3053">
        <f t="shared" si="155"/>
        <v>0</v>
      </c>
      <c r="T3053" s="53" t="str">
        <f t="shared" si="156"/>
        <v/>
      </c>
      <c r="U3053" s="53" t="str">
        <f t="shared" si="156"/>
        <v/>
      </c>
      <c r="V3053" s="53" t="str">
        <f t="shared" si="156"/>
        <v/>
      </c>
      <c r="W3053" s="53" t="str">
        <f t="shared" si="156"/>
        <v/>
      </c>
      <c r="X3053" s="53" t="str">
        <f t="shared" si="156"/>
        <v/>
      </c>
    </row>
    <row r="3054" spans="18:24" hidden="1" x14ac:dyDescent="0.3">
      <c r="R3054">
        <f t="shared" si="154"/>
        <v>0</v>
      </c>
      <c r="S3054">
        <f t="shared" si="155"/>
        <v>0</v>
      </c>
      <c r="T3054" s="53" t="str">
        <f t="shared" si="156"/>
        <v/>
      </c>
      <c r="U3054" s="53" t="str">
        <f t="shared" si="156"/>
        <v/>
      </c>
      <c r="V3054" s="53" t="str">
        <f t="shared" si="156"/>
        <v/>
      </c>
      <c r="W3054" s="53" t="str">
        <f t="shared" si="156"/>
        <v/>
      </c>
      <c r="X3054" s="53" t="str">
        <f t="shared" si="156"/>
        <v/>
      </c>
    </row>
    <row r="3055" spans="18:24" hidden="1" x14ac:dyDescent="0.3">
      <c r="R3055">
        <f t="shared" si="154"/>
        <v>0</v>
      </c>
      <c r="S3055">
        <f t="shared" si="155"/>
        <v>0</v>
      </c>
      <c r="T3055" s="53" t="str">
        <f t="shared" si="156"/>
        <v/>
      </c>
      <c r="U3055" s="53" t="str">
        <f t="shared" si="156"/>
        <v/>
      </c>
      <c r="V3055" s="53" t="str">
        <f t="shared" si="156"/>
        <v/>
      </c>
      <c r="W3055" s="53" t="str">
        <f t="shared" si="156"/>
        <v/>
      </c>
      <c r="X3055" s="53" t="str">
        <f t="shared" si="156"/>
        <v/>
      </c>
    </row>
    <row r="3056" spans="18:24" hidden="1" x14ac:dyDescent="0.3">
      <c r="R3056">
        <f t="shared" si="154"/>
        <v>0</v>
      </c>
      <c r="S3056">
        <f t="shared" si="155"/>
        <v>0</v>
      </c>
      <c r="T3056" s="53" t="str">
        <f t="shared" si="156"/>
        <v/>
      </c>
      <c r="U3056" s="53" t="str">
        <f t="shared" si="156"/>
        <v/>
      </c>
      <c r="V3056" s="53" t="str">
        <f t="shared" si="156"/>
        <v/>
      </c>
      <c r="W3056" s="53" t="str">
        <f t="shared" si="156"/>
        <v/>
      </c>
      <c r="X3056" s="53" t="str">
        <f t="shared" si="156"/>
        <v/>
      </c>
    </row>
    <row r="3057" spans="18:24" hidden="1" x14ac:dyDescent="0.3">
      <c r="R3057">
        <f t="shared" si="154"/>
        <v>0</v>
      </c>
      <c r="S3057">
        <f t="shared" si="155"/>
        <v>0</v>
      </c>
      <c r="T3057" s="53" t="str">
        <f t="shared" si="156"/>
        <v/>
      </c>
      <c r="U3057" s="53" t="str">
        <f t="shared" si="156"/>
        <v/>
      </c>
      <c r="V3057" s="53" t="str">
        <f t="shared" si="156"/>
        <v/>
      </c>
      <c r="W3057" s="53" t="str">
        <f t="shared" si="156"/>
        <v/>
      </c>
      <c r="X3057" s="53" t="str">
        <f t="shared" si="156"/>
        <v/>
      </c>
    </row>
    <row r="3058" spans="18:24" hidden="1" x14ac:dyDescent="0.3">
      <c r="R3058">
        <f t="shared" si="154"/>
        <v>0</v>
      </c>
      <c r="S3058">
        <f t="shared" si="155"/>
        <v>0</v>
      </c>
      <c r="T3058" s="53" t="str">
        <f t="shared" si="156"/>
        <v/>
      </c>
      <c r="U3058" s="53" t="str">
        <f t="shared" si="156"/>
        <v/>
      </c>
      <c r="V3058" s="53" t="str">
        <f t="shared" si="156"/>
        <v/>
      </c>
      <c r="W3058" s="53" t="str">
        <f t="shared" si="156"/>
        <v/>
      </c>
      <c r="X3058" s="53" t="str">
        <f t="shared" si="156"/>
        <v/>
      </c>
    </row>
    <row r="3059" spans="18:24" hidden="1" x14ac:dyDescent="0.3">
      <c r="R3059">
        <f t="shared" si="154"/>
        <v>0</v>
      </c>
      <c r="S3059">
        <f t="shared" si="155"/>
        <v>0</v>
      </c>
      <c r="T3059" s="53" t="str">
        <f t="shared" si="156"/>
        <v/>
      </c>
      <c r="U3059" s="53" t="str">
        <f t="shared" si="156"/>
        <v/>
      </c>
      <c r="V3059" s="53" t="str">
        <f t="shared" si="156"/>
        <v/>
      </c>
      <c r="W3059" s="53" t="str">
        <f t="shared" si="156"/>
        <v/>
      </c>
      <c r="X3059" s="53" t="str">
        <f t="shared" si="156"/>
        <v/>
      </c>
    </row>
    <row r="3060" spans="18:24" hidden="1" x14ac:dyDescent="0.3">
      <c r="R3060">
        <f t="shared" si="154"/>
        <v>0</v>
      </c>
      <c r="S3060">
        <f t="shared" si="155"/>
        <v>0</v>
      </c>
      <c r="T3060" s="53" t="str">
        <f t="shared" si="156"/>
        <v/>
      </c>
      <c r="U3060" s="53" t="str">
        <f t="shared" si="156"/>
        <v/>
      </c>
      <c r="V3060" s="53" t="str">
        <f t="shared" si="156"/>
        <v/>
      </c>
      <c r="W3060" s="53" t="str">
        <f t="shared" si="156"/>
        <v/>
      </c>
      <c r="X3060" s="53" t="str">
        <f t="shared" si="156"/>
        <v/>
      </c>
    </row>
    <row r="3061" spans="18:24" hidden="1" x14ac:dyDescent="0.3">
      <c r="R3061">
        <f t="shared" si="154"/>
        <v>0</v>
      </c>
      <c r="S3061">
        <f t="shared" si="155"/>
        <v>0</v>
      </c>
      <c r="T3061" s="53" t="str">
        <f t="shared" si="156"/>
        <v/>
      </c>
      <c r="U3061" s="53" t="str">
        <f t="shared" si="156"/>
        <v/>
      </c>
      <c r="V3061" s="53" t="str">
        <f t="shared" si="156"/>
        <v/>
      </c>
      <c r="W3061" s="53" t="str">
        <f t="shared" si="156"/>
        <v/>
      </c>
      <c r="X3061" s="53" t="str">
        <f t="shared" si="156"/>
        <v/>
      </c>
    </row>
    <row r="3062" spans="18:24" hidden="1" x14ac:dyDescent="0.3">
      <c r="R3062">
        <f t="shared" si="154"/>
        <v>0</v>
      </c>
      <c r="S3062">
        <f t="shared" si="155"/>
        <v>0</v>
      </c>
      <c r="T3062" s="53" t="str">
        <f t="shared" si="156"/>
        <v/>
      </c>
      <c r="U3062" s="53" t="str">
        <f t="shared" si="156"/>
        <v/>
      </c>
      <c r="V3062" s="53" t="str">
        <f t="shared" si="156"/>
        <v/>
      </c>
      <c r="W3062" s="53" t="str">
        <f t="shared" si="156"/>
        <v/>
      </c>
      <c r="X3062" s="53" t="str">
        <f t="shared" si="156"/>
        <v/>
      </c>
    </row>
    <row r="3063" spans="18:24" hidden="1" x14ac:dyDescent="0.3">
      <c r="R3063">
        <f t="shared" si="154"/>
        <v>0</v>
      </c>
      <c r="S3063">
        <f t="shared" si="155"/>
        <v>0</v>
      </c>
      <c r="T3063" s="53" t="str">
        <f t="shared" si="156"/>
        <v/>
      </c>
      <c r="U3063" s="53" t="str">
        <f t="shared" si="156"/>
        <v/>
      </c>
      <c r="V3063" s="53" t="str">
        <f t="shared" si="156"/>
        <v/>
      </c>
      <c r="W3063" s="53" t="str">
        <f t="shared" si="156"/>
        <v/>
      </c>
      <c r="X3063" s="53" t="str">
        <f t="shared" si="156"/>
        <v/>
      </c>
    </row>
    <row r="3064" spans="18:24" hidden="1" x14ac:dyDescent="0.3">
      <c r="R3064">
        <f t="shared" si="154"/>
        <v>0</v>
      </c>
      <c r="S3064">
        <f t="shared" si="155"/>
        <v>0</v>
      </c>
      <c r="T3064" s="53" t="str">
        <f t="shared" si="156"/>
        <v/>
      </c>
      <c r="U3064" s="53" t="str">
        <f t="shared" si="156"/>
        <v/>
      </c>
      <c r="V3064" s="53" t="str">
        <f t="shared" si="156"/>
        <v/>
      </c>
      <c r="W3064" s="53" t="str">
        <f t="shared" si="156"/>
        <v/>
      </c>
      <c r="X3064" s="53" t="str">
        <f t="shared" si="156"/>
        <v/>
      </c>
    </row>
    <row r="3065" spans="18:24" hidden="1" x14ac:dyDescent="0.3">
      <c r="R3065">
        <f t="shared" si="154"/>
        <v>0</v>
      </c>
      <c r="S3065">
        <f t="shared" si="155"/>
        <v>0</v>
      </c>
      <c r="T3065" s="53" t="str">
        <f t="shared" si="156"/>
        <v/>
      </c>
      <c r="U3065" s="53" t="str">
        <f t="shared" si="156"/>
        <v/>
      </c>
      <c r="V3065" s="53" t="str">
        <f t="shared" si="156"/>
        <v/>
      </c>
      <c r="W3065" s="53" t="str">
        <f t="shared" si="156"/>
        <v/>
      </c>
      <c r="X3065" s="53" t="str">
        <f t="shared" si="156"/>
        <v/>
      </c>
    </row>
    <row r="3066" spans="18:24" hidden="1" x14ac:dyDescent="0.3">
      <c r="R3066">
        <f t="shared" si="154"/>
        <v>0</v>
      </c>
      <c r="S3066">
        <f t="shared" si="155"/>
        <v>0</v>
      </c>
      <c r="T3066" s="53" t="str">
        <f t="shared" si="156"/>
        <v/>
      </c>
      <c r="U3066" s="53" t="str">
        <f t="shared" si="156"/>
        <v/>
      </c>
      <c r="V3066" s="53" t="str">
        <f t="shared" si="156"/>
        <v/>
      </c>
      <c r="W3066" s="53" t="str">
        <f t="shared" si="156"/>
        <v/>
      </c>
      <c r="X3066" s="53" t="str">
        <f t="shared" si="156"/>
        <v/>
      </c>
    </row>
    <row r="3067" spans="18:24" hidden="1" x14ac:dyDescent="0.3">
      <c r="R3067">
        <f t="shared" si="154"/>
        <v>0</v>
      </c>
      <c r="S3067">
        <f t="shared" si="155"/>
        <v>0</v>
      </c>
      <c r="T3067" s="53" t="str">
        <f t="shared" si="156"/>
        <v/>
      </c>
      <c r="U3067" s="53" t="str">
        <f t="shared" si="156"/>
        <v/>
      </c>
      <c r="V3067" s="53" t="str">
        <f t="shared" si="156"/>
        <v/>
      </c>
      <c r="W3067" s="53" t="str">
        <f t="shared" si="156"/>
        <v/>
      </c>
      <c r="X3067" s="53" t="str">
        <f t="shared" si="156"/>
        <v/>
      </c>
    </row>
    <row r="3068" spans="18:24" hidden="1" x14ac:dyDescent="0.3">
      <c r="R3068">
        <f t="shared" si="154"/>
        <v>0</v>
      </c>
      <c r="S3068">
        <f t="shared" si="155"/>
        <v>0</v>
      </c>
      <c r="T3068" s="53" t="str">
        <f t="shared" si="156"/>
        <v/>
      </c>
      <c r="U3068" s="53" t="str">
        <f t="shared" si="156"/>
        <v/>
      </c>
      <c r="V3068" s="53" t="str">
        <f t="shared" si="156"/>
        <v/>
      </c>
      <c r="W3068" s="53" t="str">
        <f t="shared" si="156"/>
        <v/>
      </c>
      <c r="X3068" s="53" t="str">
        <f t="shared" si="156"/>
        <v/>
      </c>
    </row>
    <row r="3069" spans="18:24" hidden="1" x14ac:dyDescent="0.3">
      <c r="R3069">
        <f t="shared" si="154"/>
        <v>0</v>
      </c>
      <c r="S3069">
        <f t="shared" si="155"/>
        <v>0</v>
      </c>
      <c r="T3069" s="53" t="str">
        <f t="shared" si="156"/>
        <v/>
      </c>
      <c r="U3069" s="53" t="str">
        <f t="shared" si="156"/>
        <v/>
      </c>
      <c r="V3069" s="53" t="str">
        <f t="shared" si="156"/>
        <v/>
      </c>
      <c r="W3069" s="53" t="str">
        <f t="shared" si="156"/>
        <v/>
      </c>
      <c r="X3069" s="53" t="str">
        <f t="shared" si="156"/>
        <v/>
      </c>
    </row>
    <row r="3070" spans="18:24" hidden="1" x14ac:dyDescent="0.3">
      <c r="R3070">
        <f t="shared" si="154"/>
        <v>0</v>
      </c>
      <c r="S3070">
        <f t="shared" si="155"/>
        <v>0</v>
      </c>
      <c r="T3070" s="53" t="str">
        <f t="shared" si="156"/>
        <v/>
      </c>
      <c r="U3070" s="53" t="str">
        <f t="shared" si="156"/>
        <v/>
      </c>
      <c r="V3070" s="53" t="str">
        <f t="shared" si="156"/>
        <v/>
      </c>
      <c r="W3070" s="53" t="str">
        <f t="shared" si="156"/>
        <v/>
      </c>
      <c r="X3070" s="53" t="str">
        <f t="shared" si="156"/>
        <v/>
      </c>
    </row>
    <row r="3071" spans="18:24" hidden="1" x14ac:dyDescent="0.3">
      <c r="R3071">
        <f t="shared" si="154"/>
        <v>0</v>
      </c>
      <c r="S3071">
        <f t="shared" si="155"/>
        <v>0</v>
      </c>
      <c r="T3071" s="53" t="str">
        <f t="shared" si="156"/>
        <v/>
      </c>
      <c r="U3071" s="53" t="str">
        <f t="shared" si="156"/>
        <v/>
      </c>
      <c r="V3071" s="53" t="str">
        <f t="shared" si="156"/>
        <v/>
      </c>
      <c r="W3071" s="53" t="str">
        <f t="shared" si="156"/>
        <v/>
      </c>
      <c r="X3071" s="53" t="str">
        <f t="shared" si="156"/>
        <v/>
      </c>
    </row>
    <row r="3072" spans="18:24" hidden="1" x14ac:dyDescent="0.3">
      <c r="R3072">
        <f t="shared" si="154"/>
        <v>0</v>
      </c>
      <c r="S3072">
        <f t="shared" si="155"/>
        <v>0</v>
      </c>
      <c r="T3072" s="53" t="str">
        <f t="shared" si="156"/>
        <v/>
      </c>
      <c r="U3072" s="53" t="str">
        <f t="shared" si="156"/>
        <v/>
      </c>
      <c r="V3072" s="53" t="str">
        <f t="shared" si="156"/>
        <v/>
      </c>
      <c r="W3072" s="53" t="str">
        <f t="shared" si="156"/>
        <v/>
      </c>
      <c r="X3072" s="53" t="str">
        <f t="shared" si="156"/>
        <v/>
      </c>
    </row>
    <row r="3073" spans="18:24" hidden="1" x14ac:dyDescent="0.3">
      <c r="R3073">
        <f t="shared" si="154"/>
        <v>0</v>
      </c>
      <c r="S3073">
        <f t="shared" si="155"/>
        <v>0</v>
      </c>
      <c r="T3073" s="53" t="str">
        <f t="shared" si="156"/>
        <v/>
      </c>
      <c r="U3073" s="53" t="str">
        <f t="shared" si="156"/>
        <v/>
      </c>
      <c r="V3073" s="53" t="str">
        <f t="shared" si="156"/>
        <v/>
      </c>
      <c r="W3073" s="53" t="str">
        <f t="shared" si="156"/>
        <v/>
      </c>
      <c r="X3073" s="53" t="str">
        <f t="shared" si="156"/>
        <v/>
      </c>
    </row>
    <row r="3074" spans="18:24" hidden="1" x14ac:dyDescent="0.3">
      <c r="R3074">
        <f t="shared" si="154"/>
        <v>0</v>
      </c>
      <c r="S3074">
        <f t="shared" si="155"/>
        <v>0</v>
      </c>
      <c r="T3074" s="53" t="str">
        <f t="shared" si="156"/>
        <v/>
      </c>
      <c r="U3074" s="53" t="str">
        <f t="shared" si="156"/>
        <v/>
      </c>
      <c r="V3074" s="53" t="str">
        <f t="shared" si="156"/>
        <v/>
      </c>
      <c r="W3074" s="53" t="str">
        <f t="shared" si="156"/>
        <v/>
      </c>
      <c r="X3074" s="53" t="str">
        <f t="shared" si="156"/>
        <v/>
      </c>
    </row>
    <row r="3075" spans="18:24" hidden="1" x14ac:dyDescent="0.3">
      <c r="R3075">
        <f t="shared" si="154"/>
        <v>0</v>
      </c>
      <c r="S3075">
        <f t="shared" si="155"/>
        <v>0</v>
      </c>
      <c r="T3075" s="53" t="str">
        <f t="shared" si="156"/>
        <v/>
      </c>
      <c r="U3075" s="53" t="str">
        <f t="shared" si="156"/>
        <v/>
      </c>
      <c r="V3075" s="53" t="str">
        <f t="shared" si="156"/>
        <v/>
      </c>
      <c r="W3075" s="53" t="str">
        <f t="shared" si="156"/>
        <v/>
      </c>
      <c r="X3075" s="53" t="str">
        <f t="shared" si="156"/>
        <v/>
      </c>
    </row>
    <row r="3076" spans="18:24" hidden="1" x14ac:dyDescent="0.3">
      <c r="R3076">
        <f t="shared" si="154"/>
        <v>0</v>
      </c>
      <c r="S3076">
        <f t="shared" si="155"/>
        <v>0</v>
      </c>
      <c r="T3076" s="53" t="str">
        <f t="shared" si="156"/>
        <v/>
      </c>
      <c r="U3076" s="53" t="str">
        <f t="shared" si="156"/>
        <v/>
      </c>
      <c r="V3076" s="53" t="str">
        <f t="shared" si="156"/>
        <v/>
      </c>
      <c r="W3076" s="53" t="str">
        <f t="shared" si="156"/>
        <v/>
      </c>
      <c r="X3076" s="53" t="str">
        <f t="shared" si="156"/>
        <v/>
      </c>
    </row>
    <row r="3077" spans="18:24" hidden="1" x14ac:dyDescent="0.3">
      <c r="R3077">
        <f t="shared" si="154"/>
        <v>0</v>
      </c>
      <c r="S3077">
        <f t="shared" si="155"/>
        <v>0</v>
      </c>
      <c r="T3077" s="53" t="str">
        <f t="shared" si="156"/>
        <v/>
      </c>
      <c r="U3077" s="53" t="str">
        <f t="shared" si="156"/>
        <v/>
      </c>
      <c r="V3077" s="53" t="str">
        <f t="shared" si="156"/>
        <v/>
      </c>
      <c r="W3077" s="53" t="str">
        <f t="shared" si="156"/>
        <v/>
      </c>
      <c r="X3077" s="53" t="str">
        <f t="shared" si="156"/>
        <v/>
      </c>
    </row>
    <row r="3078" spans="18:24" hidden="1" x14ac:dyDescent="0.3">
      <c r="R3078">
        <f t="shared" si="154"/>
        <v>0</v>
      </c>
      <c r="S3078">
        <f t="shared" si="155"/>
        <v>0</v>
      </c>
      <c r="T3078" s="53" t="str">
        <f t="shared" si="156"/>
        <v/>
      </c>
      <c r="U3078" s="53" t="str">
        <f t="shared" si="156"/>
        <v/>
      </c>
      <c r="V3078" s="53" t="str">
        <f t="shared" si="156"/>
        <v/>
      </c>
      <c r="W3078" s="53" t="str">
        <f t="shared" si="156"/>
        <v/>
      </c>
      <c r="X3078" s="53" t="str">
        <f t="shared" si="156"/>
        <v/>
      </c>
    </row>
    <row r="3079" spans="18:24" hidden="1" x14ac:dyDescent="0.3">
      <c r="R3079">
        <f t="shared" ref="R3079:R3142" si="157">IF(OR(D3079="GRUPO TEPSA",D3079="TODAS"),P3079/5,P3079)</f>
        <v>0</v>
      </c>
      <c r="S3079">
        <f t="shared" si="155"/>
        <v>0</v>
      </c>
      <c r="T3079" s="53" t="str">
        <f t="shared" ref="T3079:X3129" si="158">IF(OR(COUNTIF($D3079,"*"&amp;T$5&amp;"*")&gt;0,$D3079="GRUPO TEPSA"),T$5,"")</f>
        <v/>
      </c>
      <c r="U3079" s="53" t="str">
        <f t="shared" si="158"/>
        <v/>
      </c>
      <c r="V3079" s="53" t="str">
        <f t="shared" si="158"/>
        <v/>
      </c>
      <c r="W3079" s="53" t="str">
        <f t="shared" si="158"/>
        <v/>
      </c>
      <c r="X3079" s="53" t="str">
        <f t="shared" si="158"/>
        <v/>
      </c>
    </row>
    <row r="3080" spans="18:24" hidden="1" x14ac:dyDescent="0.3">
      <c r="R3080">
        <f t="shared" si="157"/>
        <v>0</v>
      </c>
      <c r="S3080">
        <f t="shared" si="155"/>
        <v>0</v>
      </c>
      <c r="T3080" s="53" t="str">
        <f t="shared" si="158"/>
        <v/>
      </c>
      <c r="U3080" s="53" t="str">
        <f t="shared" si="158"/>
        <v/>
      </c>
      <c r="V3080" s="53" t="str">
        <f t="shared" si="158"/>
        <v/>
      </c>
      <c r="W3080" s="53" t="str">
        <f t="shared" si="158"/>
        <v/>
      </c>
      <c r="X3080" s="53" t="str">
        <f t="shared" si="158"/>
        <v/>
      </c>
    </row>
    <row r="3081" spans="18:24" hidden="1" x14ac:dyDescent="0.3">
      <c r="R3081">
        <f t="shared" si="157"/>
        <v>0</v>
      </c>
      <c r="S3081">
        <f t="shared" si="155"/>
        <v>0</v>
      </c>
      <c r="T3081" s="53" t="str">
        <f t="shared" si="158"/>
        <v/>
      </c>
      <c r="U3081" s="53" t="str">
        <f t="shared" si="158"/>
        <v/>
      </c>
      <c r="V3081" s="53" t="str">
        <f t="shared" si="158"/>
        <v/>
      </c>
      <c r="W3081" s="53" t="str">
        <f t="shared" si="158"/>
        <v/>
      </c>
      <c r="X3081" s="53" t="str">
        <f t="shared" si="158"/>
        <v/>
      </c>
    </row>
    <row r="3082" spans="18:24" hidden="1" x14ac:dyDescent="0.3">
      <c r="R3082">
        <f t="shared" si="157"/>
        <v>0</v>
      </c>
      <c r="S3082">
        <f t="shared" si="155"/>
        <v>0</v>
      </c>
      <c r="T3082" s="53" t="str">
        <f t="shared" si="158"/>
        <v/>
      </c>
      <c r="U3082" s="53" t="str">
        <f t="shared" si="158"/>
        <v/>
      </c>
      <c r="V3082" s="53" t="str">
        <f t="shared" si="158"/>
        <v/>
      </c>
      <c r="W3082" s="53" t="str">
        <f t="shared" si="158"/>
        <v/>
      </c>
      <c r="X3082" s="53" t="str">
        <f t="shared" si="158"/>
        <v/>
      </c>
    </row>
    <row r="3083" spans="18:24" hidden="1" x14ac:dyDescent="0.3">
      <c r="R3083">
        <f t="shared" si="157"/>
        <v>0</v>
      </c>
      <c r="S3083">
        <f t="shared" ref="S3083:S3146" si="159">IF(OR(D3083="GRUPO TEPSA",D3083="TODAS"),Q3083/5,Q3083)</f>
        <v>0</v>
      </c>
      <c r="T3083" s="53" t="str">
        <f t="shared" si="158"/>
        <v/>
      </c>
      <c r="U3083" s="53" t="str">
        <f t="shared" si="158"/>
        <v/>
      </c>
      <c r="V3083" s="53" t="str">
        <f t="shared" si="158"/>
        <v/>
      </c>
      <c r="W3083" s="53" t="str">
        <f t="shared" si="158"/>
        <v/>
      </c>
      <c r="X3083" s="53" t="str">
        <f t="shared" si="158"/>
        <v/>
      </c>
    </row>
    <row r="3084" spans="18:24" hidden="1" x14ac:dyDescent="0.3">
      <c r="R3084">
        <f t="shared" si="157"/>
        <v>0</v>
      </c>
      <c r="S3084">
        <f t="shared" si="159"/>
        <v>0</v>
      </c>
      <c r="T3084" s="53" t="str">
        <f t="shared" si="158"/>
        <v/>
      </c>
      <c r="U3084" s="53" t="str">
        <f t="shared" si="158"/>
        <v/>
      </c>
      <c r="V3084" s="53" t="str">
        <f t="shared" si="158"/>
        <v/>
      </c>
      <c r="W3084" s="53" t="str">
        <f t="shared" si="158"/>
        <v/>
      </c>
      <c r="X3084" s="53" t="str">
        <f t="shared" si="158"/>
        <v/>
      </c>
    </row>
    <row r="3085" spans="18:24" hidden="1" x14ac:dyDescent="0.3">
      <c r="R3085">
        <f t="shared" si="157"/>
        <v>0</v>
      </c>
      <c r="S3085">
        <f t="shared" si="159"/>
        <v>0</v>
      </c>
      <c r="T3085" s="53" t="str">
        <f t="shared" si="158"/>
        <v/>
      </c>
      <c r="U3085" s="53" t="str">
        <f t="shared" si="158"/>
        <v/>
      </c>
      <c r="V3085" s="53" t="str">
        <f t="shared" si="158"/>
        <v/>
      </c>
      <c r="W3085" s="53" t="str">
        <f t="shared" si="158"/>
        <v/>
      </c>
      <c r="X3085" s="53" t="str">
        <f t="shared" si="158"/>
        <v/>
      </c>
    </row>
    <row r="3086" spans="18:24" hidden="1" x14ac:dyDescent="0.3">
      <c r="R3086">
        <f t="shared" si="157"/>
        <v>0</v>
      </c>
      <c r="S3086">
        <f t="shared" si="159"/>
        <v>0</v>
      </c>
      <c r="T3086" s="53" t="str">
        <f t="shared" si="158"/>
        <v/>
      </c>
      <c r="U3086" s="53" t="str">
        <f t="shared" si="158"/>
        <v/>
      </c>
      <c r="V3086" s="53" t="str">
        <f t="shared" si="158"/>
        <v/>
      </c>
      <c r="W3086" s="53" t="str">
        <f t="shared" si="158"/>
        <v/>
      </c>
      <c r="X3086" s="53" t="str">
        <f t="shared" si="158"/>
        <v/>
      </c>
    </row>
    <row r="3087" spans="18:24" hidden="1" x14ac:dyDescent="0.3">
      <c r="R3087">
        <f t="shared" si="157"/>
        <v>0</v>
      </c>
      <c r="S3087">
        <f t="shared" si="159"/>
        <v>0</v>
      </c>
      <c r="T3087" s="53" t="str">
        <f t="shared" si="158"/>
        <v/>
      </c>
      <c r="U3087" s="53" t="str">
        <f t="shared" si="158"/>
        <v/>
      </c>
      <c r="V3087" s="53" t="str">
        <f t="shared" si="158"/>
        <v/>
      </c>
      <c r="W3087" s="53" t="str">
        <f t="shared" si="158"/>
        <v/>
      </c>
      <c r="X3087" s="53" t="str">
        <f t="shared" si="158"/>
        <v/>
      </c>
    </row>
    <row r="3088" spans="18:24" hidden="1" x14ac:dyDescent="0.3">
      <c r="R3088">
        <f t="shared" si="157"/>
        <v>0</v>
      </c>
      <c r="S3088">
        <f t="shared" si="159"/>
        <v>0</v>
      </c>
      <c r="T3088" s="53" t="str">
        <f t="shared" si="158"/>
        <v/>
      </c>
      <c r="U3088" s="53" t="str">
        <f t="shared" si="158"/>
        <v/>
      </c>
      <c r="V3088" s="53" t="str">
        <f t="shared" si="158"/>
        <v/>
      </c>
      <c r="W3088" s="53" t="str">
        <f t="shared" si="158"/>
        <v/>
      </c>
      <c r="X3088" s="53" t="str">
        <f t="shared" si="158"/>
        <v/>
      </c>
    </row>
    <row r="3089" spans="18:24" hidden="1" x14ac:dyDescent="0.3">
      <c r="R3089">
        <f t="shared" si="157"/>
        <v>0</v>
      </c>
      <c r="S3089">
        <f t="shared" si="159"/>
        <v>0</v>
      </c>
      <c r="T3089" s="53" t="str">
        <f t="shared" si="158"/>
        <v/>
      </c>
      <c r="U3089" s="53" t="str">
        <f t="shared" si="158"/>
        <v/>
      </c>
      <c r="V3089" s="53" t="str">
        <f t="shared" si="158"/>
        <v/>
      </c>
      <c r="W3089" s="53" t="str">
        <f t="shared" si="158"/>
        <v/>
      </c>
      <c r="X3089" s="53" t="str">
        <f t="shared" si="158"/>
        <v/>
      </c>
    </row>
    <row r="3090" spans="18:24" hidden="1" x14ac:dyDescent="0.3">
      <c r="R3090">
        <f t="shared" si="157"/>
        <v>0</v>
      </c>
      <c r="S3090">
        <f t="shared" si="159"/>
        <v>0</v>
      </c>
      <c r="T3090" s="53" t="str">
        <f t="shared" si="158"/>
        <v/>
      </c>
      <c r="U3090" s="53" t="str">
        <f t="shared" si="158"/>
        <v/>
      </c>
      <c r="V3090" s="53" t="str">
        <f t="shared" si="158"/>
        <v/>
      </c>
      <c r="W3090" s="53" t="str">
        <f t="shared" si="158"/>
        <v/>
      </c>
      <c r="X3090" s="53" t="str">
        <f t="shared" si="158"/>
        <v/>
      </c>
    </row>
    <row r="3091" spans="18:24" hidden="1" x14ac:dyDescent="0.3">
      <c r="R3091">
        <f t="shared" si="157"/>
        <v>0</v>
      </c>
      <c r="S3091">
        <f t="shared" si="159"/>
        <v>0</v>
      </c>
      <c r="T3091" s="53" t="str">
        <f t="shared" si="158"/>
        <v/>
      </c>
      <c r="U3091" s="53" t="str">
        <f t="shared" si="158"/>
        <v/>
      </c>
      <c r="V3091" s="53" t="str">
        <f t="shared" si="158"/>
        <v/>
      </c>
      <c r="W3091" s="53" t="str">
        <f t="shared" si="158"/>
        <v/>
      </c>
      <c r="X3091" s="53" t="str">
        <f t="shared" si="158"/>
        <v/>
      </c>
    </row>
    <row r="3092" spans="18:24" hidden="1" x14ac:dyDescent="0.3">
      <c r="R3092">
        <f t="shared" si="157"/>
        <v>0</v>
      </c>
      <c r="S3092">
        <f t="shared" si="159"/>
        <v>0</v>
      </c>
      <c r="T3092" s="53" t="str">
        <f t="shared" si="158"/>
        <v/>
      </c>
      <c r="U3092" s="53" t="str">
        <f t="shared" si="158"/>
        <v/>
      </c>
      <c r="V3092" s="53" t="str">
        <f t="shared" si="158"/>
        <v/>
      </c>
      <c r="W3092" s="53" t="str">
        <f t="shared" si="158"/>
        <v/>
      </c>
      <c r="X3092" s="53" t="str">
        <f t="shared" si="158"/>
        <v/>
      </c>
    </row>
    <row r="3093" spans="18:24" hidden="1" x14ac:dyDescent="0.3">
      <c r="R3093">
        <f t="shared" si="157"/>
        <v>0</v>
      </c>
      <c r="S3093">
        <f t="shared" si="159"/>
        <v>0</v>
      </c>
      <c r="T3093" s="53" t="str">
        <f t="shared" si="158"/>
        <v/>
      </c>
      <c r="U3093" s="53" t="str">
        <f t="shared" si="158"/>
        <v/>
      </c>
      <c r="V3093" s="53" t="str">
        <f t="shared" si="158"/>
        <v/>
      </c>
      <c r="W3093" s="53" t="str">
        <f t="shared" si="158"/>
        <v/>
      </c>
      <c r="X3093" s="53" t="str">
        <f t="shared" si="158"/>
        <v/>
      </c>
    </row>
    <row r="3094" spans="18:24" hidden="1" x14ac:dyDescent="0.3">
      <c r="R3094">
        <f t="shared" si="157"/>
        <v>0</v>
      </c>
      <c r="S3094">
        <f t="shared" si="159"/>
        <v>0</v>
      </c>
      <c r="T3094" s="53" t="str">
        <f t="shared" si="158"/>
        <v/>
      </c>
      <c r="U3094" s="53" t="str">
        <f t="shared" si="158"/>
        <v/>
      </c>
      <c r="V3094" s="53" t="str">
        <f t="shared" si="158"/>
        <v/>
      </c>
      <c r="W3094" s="53" t="str">
        <f t="shared" si="158"/>
        <v/>
      </c>
      <c r="X3094" s="53" t="str">
        <f t="shared" si="158"/>
        <v/>
      </c>
    </row>
    <row r="3095" spans="18:24" hidden="1" x14ac:dyDescent="0.3">
      <c r="R3095">
        <f t="shared" si="157"/>
        <v>0</v>
      </c>
      <c r="S3095">
        <f t="shared" si="159"/>
        <v>0</v>
      </c>
      <c r="T3095" s="53" t="str">
        <f t="shared" si="158"/>
        <v/>
      </c>
      <c r="U3095" s="53" t="str">
        <f t="shared" si="158"/>
        <v/>
      </c>
      <c r="V3095" s="53" t="str">
        <f t="shared" si="158"/>
        <v/>
      </c>
      <c r="W3095" s="53" t="str">
        <f t="shared" si="158"/>
        <v/>
      </c>
      <c r="X3095" s="53" t="str">
        <f t="shared" si="158"/>
        <v/>
      </c>
    </row>
    <row r="3096" spans="18:24" hidden="1" x14ac:dyDescent="0.3">
      <c r="R3096">
        <f t="shared" si="157"/>
        <v>0</v>
      </c>
      <c r="S3096">
        <f t="shared" si="159"/>
        <v>0</v>
      </c>
      <c r="T3096" s="53" t="str">
        <f t="shared" si="158"/>
        <v/>
      </c>
      <c r="U3096" s="53" t="str">
        <f t="shared" si="158"/>
        <v/>
      </c>
      <c r="V3096" s="53" t="str">
        <f t="shared" si="158"/>
        <v/>
      </c>
      <c r="W3096" s="53" t="str">
        <f t="shared" si="158"/>
        <v/>
      </c>
      <c r="X3096" s="53" t="str">
        <f t="shared" si="158"/>
        <v/>
      </c>
    </row>
    <row r="3097" spans="18:24" hidden="1" x14ac:dyDescent="0.3">
      <c r="R3097">
        <f t="shared" si="157"/>
        <v>0</v>
      </c>
      <c r="S3097">
        <f t="shared" si="159"/>
        <v>0</v>
      </c>
      <c r="T3097" s="53" t="str">
        <f t="shared" si="158"/>
        <v/>
      </c>
      <c r="U3097" s="53" t="str">
        <f t="shared" si="158"/>
        <v/>
      </c>
      <c r="V3097" s="53" t="str">
        <f t="shared" si="158"/>
        <v/>
      </c>
      <c r="W3097" s="53" t="str">
        <f t="shared" si="158"/>
        <v/>
      </c>
      <c r="X3097" s="53" t="str">
        <f t="shared" si="158"/>
        <v/>
      </c>
    </row>
    <row r="3098" spans="18:24" hidden="1" x14ac:dyDescent="0.3">
      <c r="R3098">
        <f t="shared" si="157"/>
        <v>0</v>
      </c>
      <c r="S3098">
        <f t="shared" si="159"/>
        <v>0</v>
      </c>
      <c r="T3098" s="53" t="str">
        <f t="shared" si="158"/>
        <v/>
      </c>
      <c r="U3098" s="53" t="str">
        <f t="shared" si="158"/>
        <v/>
      </c>
      <c r="V3098" s="53" t="str">
        <f t="shared" si="158"/>
        <v/>
      </c>
      <c r="W3098" s="53" t="str">
        <f t="shared" si="158"/>
        <v/>
      </c>
      <c r="X3098" s="53" t="str">
        <f t="shared" si="158"/>
        <v/>
      </c>
    </row>
    <row r="3099" spans="18:24" hidden="1" x14ac:dyDescent="0.3">
      <c r="R3099">
        <f t="shared" si="157"/>
        <v>0</v>
      </c>
      <c r="S3099">
        <f t="shared" si="159"/>
        <v>0</v>
      </c>
      <c r="T3099" s="53" t="str">
        <f t="shared" si="158"/>
        <v/>
      </c>
      <c r="U3099" s="53" t="str">
        <f t="shared" si="158"/>
        <v/>
      </c>
      <c r="V3099" s="53" t="str">
        <f t="shared" si="158"/>
        <v/>
      </c>
      <c r="W3099" s="53" t="str">
        <f t="shared" si="158"/>
        <v/>
      </c>
      <c r="X3099" s="53" t="str">
        <f t="shared" si="158"/>
        <v/>
      </c>
    </row>
    <row r="3100" spans="18:24" hidden="1" x14ac:dyDescent="0.3">
      <c r="R3100">
        <f t="shared" si="157"/>
        <v>0</v>
      </c>
      <c r="S3100">
        <f t="shared" si="159"/>
        <v>0</v>
      </c>
      <c r="T3100" s="53" t="str">
        <f t="shared" si="158"/>
        <v/>
      </c>
      <c r="U3100" s="53" t="str">
        <f t="shared" si="158"/>
        <v/>
      </c>
      <c r="V3100" s="53" t="str">
        <f t="shared" si="158"/>
        <v/>
      </c>
      <c r="W3100" s="53" t="str">
        <f t="shared" si="158"/>
        <v/>
      </c>
      <c r="X3100" s="53" t="str">
        <f t="shared" si="158"/>
        <v/>
      </c>
    </row>
    <row r="3101" spans="18:24" hidden="1" x14ac:dyDescent="0.3">
      <c r="R3101">
        <f t="shared" si="157"/>
        <v>0</v>
      </c>
      <c r="S3101">
        <f t="shared" si="159"/>
        <v>0</v>
      </c>
      <c r="T3101" s="53" t="str">
        <f t="shared" si="158"/>
        <v/>
      </c>
      <c r="U3101" s="53" t="str">
        <f t="shared" si="158"/>
        <v/>
      </c>
      <c r="V3101" s="53" t="str">
        <f t="shared" si="158"/>
        <v/>
      </c>
      <c r="W3101" s="53" t="str">
        <f t="shared" si="158"/>
        <v/>
      </c>
      <c r="X3101" s="53" t="str">
        <f t="shared" si="158"/>
        <v/>
      </c>
    </row>
    <row r="3102" spans="18:24" hidden="1" x14ac:dyDescent="0.3">
      <c r="R3102">
        <f t="shared" si="157"/>
        <v>0</v>
      </c>
      <c r="S3102">
        <f t="shared" si="159"/>
        <v>0</v>
      </c>
      <c r="T3102" s="53" t="str">
        <f t="shared" si="158"/>
        <v/>
      </c>
      <c r="U3102" s="53" t="str">
        <f t="shared" si="158"/>
        <v/>
      </c>
      <c r="V3102" s="53" t="str">
        <f t="shared" si="158"/>
        <v/>
      </c>
      <c r="W3102" s="53" t="str">
        <f t="shared" si="158"/>
        <v/>
      </c>
      <c r="X3102" s="53" t="str">
        <f t="shared" si="158"/>
        <v/>
      </c>
    </row>
    <row r="3103" spans="18:24" hidden="1" x14ac:dyDescent="0.3">
      <c r="R3103">
        <f t="shared" si="157"/>
        <v>0</v>
      </c>
      <c r="S3103">
        <f t="shared" si="159"/>
        <v>0</v>
      </c>
      <c r="T3103" s="53" t="str">
        <f t="shared" si="158"/>
        <v/>
      </c>
      <c r="U3103" s="53" t="str">
        <f t="shared" si="158"/>
        <v/>
      </c>
      <c r="V3103" s="53" t="str">
        <f t="shared" si="158"/>
        <v/>
      </c>
      <c r="W3103" s="53" t="str">
        <f t="shared" si="158"/>
        <v/>
      </c>
      <c r="X3103" s="53" t="str">
        <f t="shared" si="158"/>
        <v/>
      </c>
    </row>
    <row r="3104" spans="18:24" hidden="1" x14ac:dyDescent="0.3">
      <c r="R3104">
        <f t="shared" si="157"/>
        <v>0</v>
      </c>
      <c r="S3104">
        <f t="shared" si="159"/>
        <v>0</v>
      </c>
      <c r="T3104" s="53" t="str">
        <f t="shared" si="158"/>
        <v/>
      </c>
      <c r="U3104" s="53" t="str">
        <f t="shared" si="158"/>
        <v/>
      </c>
      <c r="V3104" s="53" t="str">
        <f t="shared" si="158"/>
        <v/>
      </c>
      <c r="W3104" s="53" t="str">
        <f t="shared" si="158"/>
        <v/>
      </c>
      <c r="X3104" s="53" t="str">
        <f t="shared" si="158"/>
        <v/>
      </c>
    </row>
    <row r="3105" spans="18:24" hidden="1" x14ac:dyDescent="0.3">
      <c r="R3105">
        <f t="shared" si="157"/>
        <v>0</v>
      </c>
      <c r="S3105">
        <f t="shared" si="159"/>
        <v>0</v>
      </c>
      <c r="T3105" s="53" t="str">
        <f t="shared" si="158"/>
        <v/>
      </c>
      <c r="U3105" s="53" t="str">
        <f t="shared" si="158"/>
        <v/>
      </c>
      <c r="V3105" s="53" t="str">
        <f t="shared" si="158"/>
        <v/>
      </c>
      <c r="W3105" s="53" t="str">
        <f t="shared" si="158"/>
        <v/>
      </c>
      <c r="X3105" s="53" t="str">
        <f t="shared" si="158"/>
        <v/>
      </c>
    </row>
    <row r="3106" spans="18:24" hidden="1" x14ac:dyDescent="0.3">
      <c r="R3106">
        <f t="shared" si="157"/>
        <v>0</v>
      </c>
      <c r="S3106">
        <f t="shared" si="159"/>
        <v>0</v>
      </c>
      <c r="T3106" s="53" t="str">
        <f t="shared" si="158"/>
        <v/>
      </c>
      <c r="U3106" s="53" t="str">
        <f t="shared" si="158"/>
        <v/>
      </c>
      <c r="V3106" s="53" t="str">
        <f t="shared" si="158"/>
        <v/>
      </c>
      <c r="W3106" s="53" t="str">
        <f t="shared" si="158"/>
        <v/>
      </c>
      <c r="X3106" s="53" t="str">
        <f t="shared" si="158"/>
        <v/>
      </c>
    </row>
    <row r="3107" spans="18:24" hidden="1" x14ac:dyDescent="0.3">
      <c r="R3107">
        <f t="shared" si="157"/>
        <v>0</v>
      </c>
      <c r="S3107">
        <f t="shared" si="159"/>
        <v>0</v>
      </c>
      <c r="T3107" s="53" t="str">
        <f t="shared" si="158"/>
        <v/>
      </c>
      <c r="U3107" s="53" t="str">
        <f t="shared" si="158"/>
        <v/>
      </c>
      <c r="V3107" s="53" t="str">
        <f t="shared" si="158"/>
        <v/>
      </c>
      <c r="W3107" s="53" t="str">
        <f t="shared" si="158"/>
        <v/>
      </c>
      <c r="X3107" s="53" t="str">
        <f t="shared" si="158"/>
        <v/>
      </c>
    </row>
    <row r="3108" spans="18:24" hidden="1" x14ac:dyDescent="0.3">
      <c r="R3108">
        <f t="shared" si="157"/>
        <v>0</v>
      </c>
      <c r="S3108">
        <f t="shared" si="159"/>
        <v>0</v>
      </c>
      <c r="T3108" s="53" t="str">
        <f t="shared" si="158"/>
        <v/>
      </c>
      <c r="U3108" s="53" t="str">
        <f t="shared" si="158"/>
        <v/>
      </c>
      <c r="V3108" s="53" t="str">
        <f t="shared" si="158"/>
        <v/>
      </c>
      <c r="W3108" s="53" t="str">
        <f t="shared" si="158"/>
        <v/>
      </c>
      <c r="X3108" s="53" t="str">
        <f t="shared" si="158"/>
        <v/>
      </c>
    </row>
    <row r="3109" spans="18:24" hidden="1" x14ac:dyDescent="0.3">
      <c r="R3109">
        <f t="shared" si="157"/>
        <v>0</v>
      </c>
      <c r="S3109">
        <f t="shared" si="159"/>
        <v>0</v>
      </c>
      <c r="T3109" s="53" t="str">
        <f t="shared" si="158"/>
        <v/>
      </c>
      <c r="U3109" s="53" t="str">
        <f t="shared" si="158"/>
        <v/>
      </c>
      <c r="V3109" s="53" t="str">
        <f t="shared" si="158"/>
        <v/>
      </c>
      <c r="W3109" s="53" t="str">
        <f t="shared" si="158"/>
        <v/>
      </c>
      <c r="X3109" s="53" t="str">
        <f t="shared" si="158"/>
        <v/>
      </c>
    </row>
    <row r="3110" spans="18:24" hidden="1" x14ac:dyDescent="0.3">
      <c r="R3110">
        <f t="shared" si="157"/>
        <v>0</v>
      </c>
      <c r="S3110">
        <f t="shared" si="159"/>
        <v>0</v>
      </c>
      <c r="T3110" s="53" t="str">
        <f t="shared" si="158"/>
        <v/>
      </c>
      <c r="U3110" s="53" t="str">
        <f t="shared" si="158"/>
        <v/>
      </c>
      <c r="V3110" s="53" t="str">
        <f t="shared" si="158"/>
        <v/>
      </c>
      <c r="W3110" s="53" t="str">
        <f t="shared" si="158"/>
        <v/>
      </c>
      <c r="X3110" s="53" t="str">
        <f t="shared" si="158"/>
        <v/>
      </c>
    </row>
    <row r="3111" spans="18:24" hidden="1" x14ac:dyDescent="0.3">
      <c r="R3111">
        <f t="shared" si="157"/>
        <v>0</v>
      </c>
      <c r="S3111">
        <f t="shared" si="159"/>
        <v>0</v>
      </c>
      <c r="T3111" s="53" t="str">
        <f t="shared" si="158"/>
        <v/>
      </c>
      <c r="U3111" s="53" t="str">
        <f t="shared" si="158"/>
        <v/>
      </c>
      <c r="V3111" s="53" t="str">
        <f t="shared" si="158"/>
        <v/>
      </c>
      <c r="W3111" s="53" t="str">
        <f t="shared" si="158"/>
        <v/>
      </c>
      <c r="X3111" s="53" t="str">
        <f t="shared" si="158"/>
        <v/>
      </c>
    </row>
    <row r="3112" spans="18:24" hidden="1" x14ac:dyDescent="0.3">
      <c r="R3112">
        <f t="shared" si="157"/>
        <v>0</v>
      </c>
      <c r="S3112">
        <f t="shared" si="159"/>
        <v>0</v>
      </c>
      <c r="T3112" s="53" t="str">
        <f t="shared" si="158"/>
        <v/>
      </c>
      <c r="U3112" s="53" t="str">
        <f t="shared" si="158"/>
        <v/>
      </c>
      <c r="V3112" s="53" t="str">
        <f t="shared" si="158"/>
        <v/>
      </c>
      <c r="W3112" s="53" t="str">
        <f t="shared" si="158"/>
        <v/>
      </c>
      <c r="X3112" s="53" t="str">
        <f t="shared" si="158"/>
        <v/>
      </c>
    </row>
    <row r="3113" spans="18:24" hidden="1" x14ac:dyDescent="0.3">
      <c r="R3113">
        <f t="shared" si="157"/>
        <v>0</v>
      </c>
      <c r="S3113">
        <f t="shared" si="159"/>
        <v>0</v>
      </c>
      <c r="T3113" s="53" t="str">
        <f t="shared" si="158"/>
        <v/>
      </c>
      <c r="U3113" s="53" t="str">
        <f t="shared" si="158"/>
        <v/>
      </c>
      <c r="V3113" s="53" t="str">
        <f t="shared" si="158"/>
        <v/>
      </c>
      <c r="W3113" s="53" t="str">
        <f t="shared" si="158"/>
        <v/>
      </c>
      <c r="X3113" s="53" t="str">
        <f t="shared" si="158"/>
        <v/>
      </c>
    </row>
    <row r="3114" spans="18:24" hidden="1" x14ac:dyDescent="0.3">
      <c r="R3114">
        <f t="shared" si="157"/>
        <v>0</v>
      </c>
      <c r="S3114">
        <f t="shared" si="159"/>
        <v>0</v>
      </c>
      <c r="T3114" s="53" t="str">
        <f t="shared" si="158"/>
        <v/>
      </c>
      <c r="U3114" s="53" t="str">
        <f t="shared" si="158"/>
        <v/>
      </c>
      <c r="V3114" s="53" t="str">
        <f t="shared" si="158"/>
        <v/>
      </c>
      <c r="W3114" s="53" t="str">
        <f t="shared" si="158"/>
        <v/>
      </c>
      <c r="X3114" s="53" t="str">
        <f t="shared" si="158"/>
        <v/>
      </c>
    </row>
    <row r="3115" spans="18:24" hidden="1" x14ac:dyDescent="0.3">
      <c r="R3115">
        <f t="shared" si="157"/>
        <v>0</v>
      </c>
      <c r="S3115">
        <f t="shared" si="159"/>
        <v>0</v>
      </c>
      <c r="T3115" s="53" t="str">
        <f t="shared" si="158"/>
        <v/>
      </c>
      <c r="U3115" s="53" t="str">
        <f t="shared" si="158"/>
        <v/>
      </c>
      <c r="V3115" s="53" t="str">
        <f t="shared" si="158"/>
        <v/>
      </c>
      <c r="W3115" s="53" t="str">
        <f t="shared" si="158"/>
        <v/>
      </c>
      <c r="X3115" s="53" t="str">
        <f t="shared" si="158"/>
        <v/>
      </c>
    </row>
    <row r="3116" spans="18:24" hidden="1" x14ac:dyDescent="0.3">
      <c r="R3116">
        <f t="shared" si="157"/>
        <v>0</v>
      </c>
      <c r="S3116">
        <f t="shared" si="159"/>
        <v>0</v>
      </c>
      <c r="T3116" s="53" t="str">
        <f t="shared" si="158"/>
        <v/>
      </c>
      <c r="U3116" s="53" t="str">
        <f t="shared" si="158"/>
        <v/>
      </c>
      <c r="V3116" s="53" t="str">
        <f t="shared" si="158"/>
        <v/>
      </c>
      <c r="W3116" s="53" t="str">
        <f t="shared" si="158"/>
        <v/>
      </c>
      <c r="X3116" s="53" t="str">
        <f t="shared" si="158"/>
        <v/>
      </c>
    </row>
    <row r="3117" spans="18:24" hidden="1" x14ac:dyDescent="0.3">
      <c r="R3117">
        <f t="shared" si="157"/>
        <v>0</v>
      </c>
      <c r="S3117">
        <f t="shared" si="159"/>
        <v>0</v>
      </c>
      <c r="T3117" s="53" t="str">
        <f t="shared" si="158"/>
        <v/>
      </c>
      <c r="U3117" s="53" t="str">
        <f t="shared" si="158"/>
        <v/>
      </c>
      <c r="V3117" s="53" t="str">
        <f t="shared" si="158"/>
        <v/>
      </c>
      <c r="W3117" s="53" t="str">
        <f t="shared" si="158"/>
        <v/>
      </c>
      <c r="X3117" s="53" t="str">
        <f t="shared" si="158"/>
        <v/>
      </c>
    </row>
    <row r="3118" spans="18:24" hidden="1" x14ac:dyDescent="0.3">
      <c r="R3118">
        <f t="shared" si="157"/>
        <v>0</v>
      </c>
      <c r="S3118">
        <f t="shared" si="159"/>
        <v>0</v>
      </c>
      <c r="T3118" s="53" t="str">
        <f t="shared" si="158"/>
        <v/>
      </c>
      <c r="U3118" s="53" t="str">
        <f t="shared" si="158"/>
        <v/>
      </c>
      <c r="V3118" s="53" t="str">
        <f t="shared" si="158"/>
        <v/>
      </c>
      <c r="W3118" s="53" t="str">
        <f t="shared" si="158"/>
        <v/>
      </c>
      <c r="X3118" s="53" t="str">
        <f t="shared" si="158"/>
        <v/>
      </c>
    </row>
    <row r="3119" spans="18:24" hidden="1" x14ac:dyDescent="0.3">
      <c r="R3119">
        <f t="shared" si="157"/>
        <v>0</v>
      </c>
      <c r="S3119">
        <f t="shared" si="159"/>
        <v>0</v>
      </c>
      <c r="T3119" s="53" t="str">
        <f t="shared" si="158"/>
        <v/>
      </c>
      <c r="U3119" s="53" t="str">
        <f t="shared" si="158"/>
        <v/>
      </c>
      <c r="V3119" s="53" t="str">
        <f t="shared" si="158"/>
        <v/>
      </c>
      <c r="W3119" s="53" t="str">
        <f t="shared" si="158"/>
        <v/>
      </c>
      <c r="X3119" s="53" t="str">
        <f t="shared" si="158"/>
        <v/>
      </c>
    </row>
    <row r="3120" spans="18:24" hidden="1" x14ac:dyDescent="0.3">
      <c r="R3120">
        <f t="shared" si="157"/>
        <v>0</v>
      </c>
      <c r="S3120">
        <f t="shared" si="159"/>
        <v>0</v>
      </c>
      <c r="T3120" s="53" t="str">
        <f t="shared" si="158"/>
        <v/>
      </c>
      <c r="U3120" s="53" t="str">
        <f t="shared" si="158"/>
        <v/>
      </c>
      <c r="V3120" s="53" t="str">
        <f t="shared" si="158"/>
        <v/>
      </c>
      <c r="W3120" s="53" t="str">
        <f t="shared" si="158"/>
        <v/>
      </c>
      <c r="X3120" s="53" t="str">
        <f t="shared" si="158"/>
        <v/>
      </c>
    </row>
    <row r="3121" spans="18:24" hidden="1" x14ac:dyDescent="0.3">
      <c r="R3121">
        <f t="shared" si="157"/>
        <v>0</v>
      </c>
      <c r="S3121">
        <f t="shared" si="159"/>
        <v>0</v>
      </c>
      <c r="T3121" s="53" t="str">
        <f t="shared" si="158"/>
        <v/>
      </c>
      <c r="U3121" s="53" t="str">
        <f t="shared" si="158"/>
        <v/>
      </c>
      <c r="V3121" s="53" t="str">
        <f t="shared" si="158"/>
        <v/>
      </c>
      <c r="W3121" s="53" t="str">
        <f t="shared" si="158"/>
        <v/>
      </c>
      <c r="X3121" s="53" t="str">
        <f t="shared" si="158"/>
        <v/>
      </c>
    </row>
    <row r="3122" spans="18:24" hidden="1" x14ac:dyDescent="0.3">
      <c r="R3122">
        <f t="shared" si="157"/>
        <v>0</v>
      </c>
      <c r="S3122">
        <f t="shared" si="159"/>
        <v>0</v>
      </c>
      <c r="T3122" s="53" t="str">
        <f t="shared" si="158"/>
        <v/>
      </c>
      <c r="U3122" s="53" t="str">
        <f t="shared" si="158"/>
        <v/>
      </c>
      <c r="V3122" s="53" t="str">
        <f t="shared" si="158"/>
        <v/>
      </c>
      <c r="W3122" s="53" t="str">
        <f t="shared" si="158"/>
        <v/>
      </c>
      <c r="X3122" s="53" t="str">
        <f t="shared" si="158"/>
        <v/>
      </c>
    </row>
    <row r="3123" spans="18:24" hidden="1" x14ac:dyDescent="0.3">
      <c r="R3123">
        <f t="shared" si="157"/>
        <v>0</v>
      </c>
      <c r="S3123">
        <f t="shared" si="159"/>
        <v>0</v>
      </c>
      <c r="T3123" s="53" t="str">
        <f t="shared" si="158"/>
        <v/>
      </c>
      <c r="U3123" s="53" t="str">
        <f t="shared" si="158"/>
        <v/>
      </c>
      <c r="V3123" s="53" t="str">
        <f t="shared" si="158"/>
        <v/>
      </c>
      <c r="W3123" s="53" t="str">
        <f t="shared" si="158"/>
        <v/>
      </c>
      <c r="X3123" s="53" t="str">
        <f t="shared" si="158"/>
        <v/>
      </c>
    </row>
    <row r="3124" spans="18:24" hidden="1" x14ac:dyDescent="0.3">
      <c r="R3124">
        <f t="shared" si="157"/>
        <v>0</v>
      </c>
      <c r="S3124">
        <f t="shared" si="159"/>
        <v>0</v>
      </c>
      <c r="T3124" s="53" t="str">
        <f t="shared" si="158"/>
        <v/>
      </c>
      <c r="U3124" s="53" t="str">
        <f t="shared" si="158"/>
        <v/>
      </c>
      <c r="V3124" s="53" t="str">
        <f t="shared" si="158"/>
        <v/>
      </c>
      <c r="W3124" s="53" t="str">
        <f t="shared" si="158"/>
        <v/>
      </c>
      <c r="X3124" s="53" t="str">
        <f t="shared" si="158"/>
        <v/>
      </c>
    </row>
    <row r="3125" spans="18:24" hidden="1" x14ac:dyDescent="0.3">
      <c r="R3125">
        <f t="shared" si="157"/>
        <v>0</v>
      </c>
      <c r="S3125">
        <f t="shared" si="159"/>
        <v>0</v>
      </c>
      <c r="T3125" s="53" t="str">
        <f t="shared" si="158"/>
        <v/>
      </c>
      <c r="U3125" s="53" t="str">
        <f t="shared" si="158"/>
        <v/>
      </c>
      <c r="V3125" s="53" t="str">
        <f t="shared" si="158"/>
        <v/>
      </c>
      <c r="W3125" s="53" t="str">
        <f t="shared" si="158"/>
        <v/>
      </c>
      <c r="X3125" s="53" t="str">
        <f t="shared" si="158"/>
        <v/>
      </c>
    </row>
    <row r="3126" spans="18:24" hidden="1" x14ac:dyDescent="0.3">
      <c r="R3126">
        <f t="shared" si="157"/>
        <v>0</v>
      </c>
      <c r="S3126">
        <f t="shared" si="159"/>
        <v>0</v>
      </c>
      <c r="T3126" s="53" t="str">
        <f t="shared" si="158"/>
        <v/>
      </c>
      <c r="U3126" s="53" t="str">
        <f t="shared" si="158"/>
        <v/>
      </c>
      <c r="V3126" s="53" t="str">
        <f t="shared" si="158"/>
        <v/>
      </c>
      <c r="W3126" s="53" t="str">
        <f t="shared" si="158"/>
        <v/>
      </c>
      <c r="X3126" s="53" t="str">
        <f t="shared" si="158"/>
        <v/>
      </c>
    </row>
    <row r="3127" spans="18:24" hidden="1" x14ac:dyDescent="0.3">
      <c r="R3127">
        <f t="shared" si="157"/>
        <v>0</v>
      </c>
      <c r="S3127">
        <f t="shared" si="159"/>
        <v>0</v>
      </c>
      <c r="T3127" s="53" t="str">
        <f t="shared" si="158"/>
        <v/>
      </c>
      <c r="U3127" s="53" t="str">
        <f t="shared" si="158"/>
        <v/>
      </c>
      <c r="V3127" s="53" t="str">
        <f t="shared" si="158"/>
        <v/>
      </c>
      <c r="W3127" s="53" t="str">
        <f t="shared" si="158"/>
        <v/>
      </c>
      <c r="X3127" s="53" t="str">
        <f t="shared" si="158"/>
        <v/>
      </c>
    </row>
    <row r="3128" spans="18:24" hidden="1" x14ac:dyDescent="0.3">
      <c r="R3128">
        <f t="shared" si="157"/>
        <v>0</v>
      </c>
      <c r="S3128">
        <f t="shared" si="159"/>
        <v>0</v>
      </c>
      <c r="T3128" s="53" t="str">
        <f t="shared" si="158"/>
        <v/>
      </c>
      <c r="U3128" s="53" t="str">
        <f t="shared" si="158"/>
        <v/>
      </c>
      <c r="V3128" s="53" t="str">
        <f t="shared" si="158"/>
        <v/>
      </c>
      <c r="W3128" s="53" t="str">
        <f t="shared" si="158"/>
        <v/>
      </c>
      <c r="X3128" s="53" t="str">
        <f t="shared" si="158"/>
        <v/>
      </c>
    </row>
    <row r="3129" spans="18:24" hidden="1" x14ac:dyDescent="0.3">
      <c r="R3129">
        <f t="shared" si="157"/>
        <v>0</v>
      </c>
      <c r="S3129">
        <f t="shared" si="159"/>
        <v>0</v>
      </c>
      <c r="T3129" s="53" t="str">
        <f t="shared" si="158"/>
        <v/>
      </c>
      <c r="U3129" s="53" t="str">
        <f t="shared" si="158"/>
        <v/>
      </c>
      <c r="V3129" s="53" t="str">
        <f t="shared" si="158"/>
        <v/>
      </c>
      <c r="W3129" s="53" t="str">
        <f t="shared" si="158"/>
        <v/>
      </c>
      <c r="X3129" s="53" t="str">
        <f t="shared" si="158"/>
        <v/>
      </c>
    </row>
    <row r="3130" spans="18:24" hidden="1" x14ac:dyDescent="0.3">
      <c r="R3130">
        <f t="shared" si="157"/>
        <v>0</v>
      </c>
      <c r="S3130">
        <f t="shared" si="159"/>
        <v>0</v>
      </c>
      <c r="T3130" s="53" t="str">
        <f t="shared" ref="T3130:X3180" si="160">IF(OR(COUNTIF($D3130,"*"&amp;T$5&amp;"*")&gt;0,$D3130="GRUPO TEPSA"),T$5,"")</f>
        <v/>
      </c>
      <c r="U3130" s="53" t="str">
        <f t="shared" si="160"/>
        <v/>
      </c>
      <c r="V3130" s="53" t="str">
        <f t="shared" si="160"/>
        <v/>
      </c>
      <c r="W3130" s="53" t="str">
        <f t="shared" si="160"/>
        <v/>
      </c>
      <c r="X3130" s="53" t="str">
        <f t="shared" si="160"/>
        <v/>
      </c>
    </row>
    <row r="3131" spans="18:24" hidden="1" x14ac:dyDescent="0.3">
      <c r="R3131">
        <f t="shared" si="157"/>
        <v>0</v>
      </c>
      <c r="S3131">
        <f t="shared" si="159"/>
        <v>0</v>
      </c>
      <c r="T3131" s="53" t="str">
        <f t="shared" si="160"/>
        <v/>
      </c>
      <c r="U3131" s="53" t="str">
        <f t="shared" si="160"/>
        <v/>
      </c>
      <c r="V3131" s="53" t="str">
        <f t="shared" si="160"/>
        <v/>
      </c>
      <c r="W3131" s="53" t="str">
        <f t="shared" si="160"/>
        <v/>
      </c>
      <c r="X3131" s="53" t="str">
        <f t="shared" si="160"/>
        <v/>
      </c>
    </row>
    <row r="3132" spans="18:24" hidden="1" x14ac:dyDescent="0.3">
      <c r="R3132">
        <f t="shared" si="157"/>
        <v>0</v>
      </c>
      <c r="S3132">
        <f t="shared" si="159"/>
        <v>0</v>
      </c>
      <c r="T3132" s="53" t="str">
        <f t="shared" si="160"/>
        <v/>
      </c>
      <c r="U3132" s="53" t="str">
        <f t="shared" si="160"/>
        <v/>
      </c>
      <c r="V3132" s="53" t="str">
        <f t="shared" si="160"/>
        <v/>
      </c>
      <c r="W3132" s="53" t="str">
        <f t="shared" si="160"/>
        <v/>
      </c>
      <c r="X3132" s="53" t="str">
        <f t="shared" si="160"/>
        <v/>
      </c>
    </row>
    <row r="3133" spans="18:24" hidden="1" x14ac:dyDescent="0.3">
      <c r="R3133">
        <f t="shared" si="157"/>
        <v>0</v>
      </c>
      <c r="S3133">
        <f t="shared" si="159"/>
        <v>0</v>
      </c>
      <c r="T3133" s="53" t="str">
        <f t="shared" si="160"/>
        <v/>
      </c>
      <c r="U3133" s="53" t="str">
        <f t="shared" si="160"/>
        <v/>
      </c>
      <c r="V3133" s="53" t="str">
        <f t="shared" si="160"/>
        <v/>
      </c>
      <c r="W3133" s="53" t="str">
        <f t="shared" si="160"/>
        <v/>
      </c>
      <c r="X3133" s="53" t="str">
        <f t="shared" si="160"/>
        <v/>
      </c>
    </row>
    <row r="3134" spans="18:24" hidden="1" x14ac:dyDescent="0.3">
      <c r="R3134">
        <f t="shared" si="157"/>
        <v>0</v>
      </c>
      <c r="S3134">
        <f t="shared" si="159"/>
        <v>0</v>
      </c>
      <c r="T3134" s="53" t="str">
        <f t="shared" si="160"/>
        <v/>
      </c>
      <c r="U3134" s="53" t="str">
        <f t="shared" si="160"/>
        <v/>
      </c>
      <c r="V3134" s="53" t="str">
        <f t="shared" si="160"/>
        <v/>
      </c>
      <c r="W3134" s="53" t="str">
        <f t="shared" si="160"/>
        <v/>
      </c>
      <c r="X3134" s="53" t="str">
        <f t="shared" si="160"/>
        <v/>
      </c>
    </row>
    <row r="3135" spans="18:24" hidden="1" x14ac:dyDescent="0.3">
      <c r="R3135">
        <f t="shared" si="157"/>
        <v>0</v>
      </c>
      <c r="S3135">
        <f t="shared" si="159"/>
        <v>0</v>
      </c>
      <c r="T3135" s="53" t="str">
        <f t="shared" si="160"/>
        <v/>
      </c>
      <c r="U3135" s="53" t="str">
        <f t="shared" si="160"/>
        <v/>
      </c>
      <c r="V3135" s="53" t="str">
        <f t="shared" si="160"/>
        <v/>
      </c>
      <c r="W3135" s="53" t="str">
        <f t="shared" si="160"/>
        <v/>
      </c>
      <c r="X3135" s="53" t="str">
        <f t="shared" si="160"/>
        <v/>
      </c>
    </row>
    <row r="3136" spans="18:24" hidden="1" x14ac:dyDescent="0.3">
      <c r="R3136">
        <f t="shared" si="157"/>
        <v>0</v>
      </c>
      <c r="S3136">
        <f t="shared" si="159"/>
        <v>0</v>
      </c>
      <c r="T3136" s="53" t="str">
        <f t="shared" si="160"/>
        <v/>
      </c>
      <c r="U3136" s="53" t="str">
        <f t="shared" si="160"/>
        <v/>
      </c>
      <c r="V3136" s="53" t="str">
        <f t="shared" si="160"/>
        <v/>
      </c>
      <c r="W3136" s="53" t="str">
        <f t="shared" si="160"/>
        <v/>
      </c>
      <c r="X3136" s="53" t="str">
        <f t="shared" si="160"/>
        <v/>
      </c>
    </row>
    <row r="3137" spans="18:24" hidden="1" x14ac:dyDescent="0.3">
      <c r="R3137">
        <f t="shared" si="157"/>
        <v>0</v>
      </c>
      <c r="S3137">
        <f t="shared" si="159"/>
        <v>0</v>
      </c>
      <c r="T3137" s="53" t="str">
        <f t="shared" si="160"/>
        <v/>
      </c>
      <c r="U3137" s="53" t="str">
        <f t="shared" si="160"/>
        <v/>
      </c>
      <c r="V3137" s="53" t="str">
        <f t="shared" si="160"/>
        <v/>
      </c>
      <c r="W3137" s="53" t="str">
        <f t="shared" si="160"/>
        <v/>
      </c>
      <c r="X3137" s="53" t="str">
        <f t="shared" si="160"/>
        <v/>
      </c>
    </row>
    <row r="3138" spans="18:24" hidden="1" x14ac:dyDescent="0.3">
      <c r="R3138">
        <f t="shared" si="157"/>
        <v>0</v>
      </c>
      <c r="S3138">
        <f t="shared" si="159"/>
        <v>0</v>
      </c>
      <c r="T3138" s="53" t="str">
        <f t="shared" si="160"/>
        <v/>
      </c>
      <c r="U3138" s="53" t="str">
        <f t="shared" si="160"/>
        <v/>
      </c>
      <c r="V3138" s="53" t="str">
        <f t="shared" si="160"/>
        <v/>
      </c>
      <c r="W3138" s="53" t="str">
        <f t="shared" si="160"/>
        <v/>
      </c>
      <c r="X3138" s="53" t="str">
        <f t="shared" si="160"/>
        <v/>
      </c>
    </row>
    <row r="3139" spans="18:24" hidden="1" x14ac:dyDescent="0.3">
      <c r="R3139">
        <f t="shared" si="157"/>
        <v>0</v>
      </c>
      <c r="S3139">
        <f t="shared" si="159"/>
        <v>0</v>
      </c>
      <c r="T3139" s="53" t="str">
        <f t="shared" si="160"/>
        <v/>
      </c>
      <c r="U3139" s="53" t="str">
        <f t="shared" si="160"/>
        <v/>
      </c>
      <c r="V3139" s="53" t="str">
        <f t="shared" si="160"/>
        <v/>
      </c>
      <c r="W3139" s="53" t="str">
        <f t="shared" si="160"/>
        <v/>
      </c>
      <c r="X3139" s="53" t="str">
        <f t="shared" si="160"/>
        <v/>
      </c>
    </row>
    <row r="3140" spans="18:24" hidden="1" x14ac:dyDescent="0.3">
      <c r="R3140">
        <f t="shared" si="157"/>
        <v>0</v>
      </c>
      <c r="S3140">
        <f t="shared" si="159"/>
        <v>0</v>
      </c>
      <c r="T3140" s="53" t="str">
        <f t="shared" si="160"/>
        <v/>
      </c>
      <c r="U3140" s="53" t="str">
        <f t="shared" si="160"/>
        <v/>
      </c>
      <c r="V3140" s="53" t="str">
        <f t="shared" si="160"/>
        <v/>
      </c>
      <c r="W3140" s="53" t="str">
        <f t="shared" si="160"/>
        <v/>
      </c>
      <c r="X3140" s="53" t="str">
        <f t="shared" si="160"/>
        <v/>
      </c>
    </row>
    <row r="3141" spans="18:24" hidden="1" x14ac:dyDescent="0.3">
      <c r="R3141">
        <f t="shared" si="157"/>
        <v>0</v>
      </c>
      <c r="S3141">
        <f t="shared" si="159"/>
        <v>0</v>
      </c>
      <c r="T3141" s="53" t="str">
        <f t="shared" si="160"/>
        <v/>
      </c>
      <c r="U3141" s="53" t="str">
        <f t="shared" si="160"/>
        <v/>
      </c>
      <c r="V3141" s="53" t="str">
        <f t="shared" si="160"/>
        <v/>
      </c>
      <c r="W3141" s="53" t="str">
        <f t="shared" si="160"/>
        <v/>
      </c>
      <c r="X3141" s="53" t="str">
        <f t="shared" si="160"/>
        <v/>
      </c>
    </row>
    <row r="3142" spans="18:24" hidden="1" x14ac:dyDescent="0.3">
      <c r="R3142">
        <f t="shared" si="157"/>
        <v>0</v>
      </c>
      <c r="S3142">
        <f t="shared" si="159"/>
        <v>0</v>
      </c>
      <c r="T3142" s="53" t="str">
        <f t="shared" si="160"/>
        <v/>
      </c>
      <c r="U3142" s="53" t="str">
        <f t="shared" si="160"/>
        <v/>
      </c>
      <c r="V3142" s="53" t="str">
        <f t="shared" si="160"/>
        <v/>
      </c>
      <c r="W3142" s="53" t="str">
        <f t="shared" si="160"/>
        <v/>
      </c>
      <c r="X3142" s="53" t="str">
        <f t="shared" si="160"/>
        <v/>
      </c>
    </row>
    <row r="3143" spans="18:24" hidden="1" x14ac:dyDescent="0.3">
      <c r="R3143">
        <f t="shared" ref="R3143:R3206" si="161">IF(OR(D3143="GRUPO TEPSA",D3143="TODAS"),P3143/5,P3143)</f>
        <v>0</v>
      </c>
      <c r="S3143">
        <f t="shared" si="159"/>
        <v>0</v>
      </c>
      <c r="T3143" s="53" t="str">
        <f t="shared" si="160"/>
        <v/>
      </c>
      <c r="U3143" s="53" t="str">
        <f t="shared" si="160"/>
        <v/>
      </c>
      <c r="V3143" s="53" t="str">
        <f t="shared" si="160"/>
        <v/>
      </c>
      <c r="W3143" s="53" t="str">
        <f t="shared" si="160"/>
        <v/>
      </c>
      <c r="X3143" s="53" t="str">
        <f t="shared" si="160"/>
        <v/>
      </c>
    </row>
    <row r="3144" spans="18:24" hidden="1" x14ac:dyDescent="0.3">
      <c r="R3144">
        <f t="shared" si="161"/>
        <v>0</v>
      </c>
      <c r="S3144">
        <f t="shared" si="159"/>
        <v>0</v>
      </c>
      <c r="T3144" s="53" t="str">
        <f t="shared" si="160"/>
        <v/>
      </c>
      <c r="U3144" s="53" t="str">
        <f t="shared" si="160"/>
        <v/>
      </c>
      <c r="V3144" s="53" t="str">
        <f t="shared" si="160"/>
        <v/>
      </c>
      <c r="W3144" s="53" t="str">
        <f t="shared" si="160"/>
        <v/>
      </c>
      <c r="X3144" s="53" t="str">
        <f t="shared" si="160"/>
        <v/>
      </c>
    </row>
    <row r="3145" spans="18:24" hidden="1" x14ac:dyDescent="0.3">
      <c r="R3145">
        <f t="shared" si="161"/>
        <v>0</v>
      </c>
      <c r="S3145">
        <f t="shared" si="159"/>
        <v>0</v>
      </c>
      <c r="T3145" s="53" t="str">
        <f t="shared" si="160"/>
        <v/>
      </c>
      <c r="U3145" s="53" t="str">
        <f t="shared" si="160"/>
        <v/>
      </c>
      <c r="V3145" s="53" t="str">
        <f t="shared" si="160"/>
        <v/>
      </c>
      <c r="W3145" s="53" t="str">
        <f t="shared" si="160"/>
        <v/>
      </c>
      <c r="X3145" s="53" t="str">
        <f t="shared" si="160"/>
        <v/>
      </c>
    </row>
    <row r="3146" spans="18:24" hidden="1" x14ac:dyDescent="0.3">
      <c r="R3146">
        <f t="shared" si="161"/>
        <v>0</v>
      </c>
      <c r="S3146">
        <f t="shared" si="159"/>
        <v>0</v>
      </c>
      <c r="T3146" s="53" t="str">
        <f t="shared" si="160"/>
        <v/>
      </c>
      <c r="U3146" s="53" t="str">
        <f t="shared" si="160"/>
        <v/>
      </c>
      <c r="V3146" s="53" t="str">
        <f t="shared" si="160"/>
        <v/>
      </c>
      <c r="W3146" s="53" t="str">
        <f t="shared" si="160"/>
        <v/>
      </c>
      <c r="X3146" s="53" t="str">
        <f t="shared" si="160"/>
        <v/>
      </c>
    </row>
    <row r="3147" spans="18:24" hidden="1" x14ac:dyDescent="0.3">
      <c r="R3147">
        <f t="shared" si="161"/>
        <v>0</v>
      </c>
      <c r="S3147">
        <f t="shared" ref="S3147:S3210" si="162">IF(OR(D3147="GRUPO TEPSA",D3147="TODAS"),Q3147/5,Q3147)</f>
        <v>0</v>
      </c>
      <c r="T3147" s="53" t="str">
        <f t="shared" si="160"/>
        <v/>
      </c>
      <c r="U3147" s="53" t="str">
        <f t="shared" si="160"/>
        <v/>
      </c>
      <c r="V3147" s="53" t="str">
        <f t="shared" si="160"/>
        <v/>
      </c>
      <c r="W3147" s="53" t="str">
        <f t="shared" si="160"/>
        <v/>
      </c>
      <c r="X3147" s="53" t="str">
        <f t="shared" si="160"/>
        <v/>
      </c>
    </row>
    <row r="3148" spans="18:24" hidden="1" x14ac:dyDescent="0.3">
      <c r="R3148">
        <f t="shared" si="161"/>
        <v>0</v>
      </c>
      <c r="S3148">
        <f t="shared" si="162"/>
        <v>0</v>
      </c>
      <c r="T3148" s="53" t="str">
        <f t="shared" si="160"/>
        <v/>
      </c>
      <c r="U3148" s="53" t="str">
        <f t="shared" si="160"/>
        <v/>
      </c>
      <c r="V3148" s="53" t="str">
        <f t="shared" si="160"/>
        <v/>
      </c>
      <c r="W3148" s="53" t="str">
        <f t="shared" si="160"/>
        <v/>
      </c>
      <c r="X3148" s="53" t="str">
        <f t="shared" si="160"/>
        <v/>
      </c>
    </row>
    <row r="3149" spans="18:24" hidden="1" x14ac:dyDescent="0.3">
      <c r="R3149">
        <f t="shared" si="161"/>
        <v>0</v>
      </c>
      <c r="S3149">
        <f t="shared" si="162"/>
        <v>0</v>
      </c>
      <c r="T3149" s="53" t="str">
        <f t="shared" si="160"/>
        <v/>
      </c>
      <c r="U3149" s="53" t="str">
        <f t="shared" si="160"/>
        <v/>
      </c>
      <c r="V3149" s="53" t="str">
        <f t="shared" si="160"/>
        <v/>
      </c>
      <c r="W3149" s="53" t="str">
        <f t="shared" si="160"/>
        <v/>
      </c>
      <c r="X3149" s="53" t="str">
        <f t="shared" si="160"/>
        <v/>
      </c>
    </row>
    <row r="3150" spans="18:24" hidden="1" x14ac:dyDescent="0.3">
      <c r="R3150">
        <f t="shared" si="161"/>
        <v>0</v>
      </c>
      <c r="S3150">
        <f t="shared" si="162"/>
        <v>0</v>
      </c>
      <c r="T3150" s="53" t="str">
        <f t="shared" si="160"/>
        <v/>
      </c>
      <c r="U3150" s="53" t="str">
        <f t="shared" si="160"/>
        <v/>
      </c>
      <c r="V3150" s="53" t="str">
        <f t="shared" si="160"/>
        <v/>
      </c>
      <c r="W3150" s="53" t="str">
        <f t="shared" si="160"/>
        <v/>
      </c>
      <c r="X3150" s="53" t="str">
        <f t="shared" si="160"/>
        <v/>
      </c>
    </row>
    <row r="3151" spans="18:24" hidden="1" x14ac:dyDescent="0.3">
      <c r="R3151">
        <f t="shared" si="161"/>
        <v>0</v>
      </c>
      <c r="S3151">
        <f t="shared" si="162"/>
        <v>0</v>
      </c>
      <c r="T3151" s="53" t="str">
        <f t="shared" si="160"/>
        <v/>
      </c>
      <c r="U3151" s="53" t="str">
        <f t="shared" si="160"/>
        <v/>
      </c>
      <c r="V3151" s="53" t="str">
        <f t="shared" si="160"/>
        <v/>
      </c>
      <c r="W3151" s="53" t="str">
        <f t="shared" si="160"/>
        <v/>
      </c>
      <c r="X3151" s="53" t="str">
        <f t="shared" si="160"/>
        <v/>
      </c>
    </row>
    <row r="3152" spans="18:24" hidden="1" x14ac:dyDescent="0.3">
      <c r="R3152">
        <f t="shared" si="161"/>
        <v>0</v>
      </c>
      <c r="S3152">
        <f t="shared" si="162"/>
        <v>0</v>
      </c>
      <c r="T3152" s="53" t="str">
        <f t="shared" si="160"/>
        <v/>
      </c>
      <c r="U3152" s="53" t="str">
        <f t="shared" si="160"/>
        <v/>
      </c>
      <c r="V3152" s="53" t="str">
        <f t="shared" si="160"/>
        <v/>
      </c>
      <c r="W3152" s="53" t="str">
        <f t="shared" si="160"/>
        <v/>
      </c>
      <c r="X3152" s="53" t="str">
        <f t="shared" si="160"/>
        <v/>
      </c>
    </row>
    <row r="3153" spans="18:24" hidden="1" x14ac:dyDescent="0.3">
      <c r="R3153">
        <f t="shared" si="161"/>
        <v>0</v>
      </c>
      <c r="S3153">
        <f t="shared" si="162"/>
        <v>0</v>
      </c>
      <c r="T3153" s="53" t="str">
        <f t="shared" si="160"/>
        <v/>
      </c>
      <c r="U3153" s="53" t="str">
        <f t="shared" si="160"/>
        <v/>
      </c>
      <c r="V3153" s="53" t="str">
        <f t="shared" si="160"/>
        <v/>
      </c>
      <c r="W3153" s="53" t="str">
        <f t="shared" si="160"/>
        <v/>
      </c>
      <c r="X3153" s="53" t="str">
        <f t="shared" si="160"/>
        <v/>
      </c>
    </row>
    <row r="3154" spans="18:24" hidden="1" x14ac:dyDescent="0.3">
      <c r="R3154">
        <f t="shared" si="161"/>
        <v>0</v>
      </c>
      <c r="S3154">
        <f t="shared" si="162"/>
        <v>0</v>
      </c>
      <c r="T3154" s="53" t="str">
        <f t="shared" si="160"/>
        <v/>
      </c>
      <c r="U3154" s="53" t="str">
        <f t="shared" si="160"/>
        <v/>
      </c>
      <c r="V3154" s="53" t="str">
        <f t="shared" si="160"/>
        <v/>
      </c>
      <c r="W3154" s="53" t="str">
        <f t="shared" si="160"/>
        <v/>
      </c>
      <c r="X3154" s="53" t="str">
        <f t="shared" si="160"/>
        <v/>
      </c>
    </row>
    <row r="3155" spans="18:24" hidden="1" x14ac:dyDescent="0.3">
      <c r="R3155">
        <f t="shared" si="161"/>
        <v>0</v>
      </c>
      <c r="S3155">
        <f t="shared" si="162"/>
        <v>0</v>
      </c>
      <c r="T3155" s="53" t="str">
        <f t="shared" si="160"/>
        <v/>
      </c>
      <c r="U3155" s="53" t="str">
        <f t="shared" si="160"/>
        <v/>
      </c>
      <c r="V3155" s="53" t="str">
        <f t="shared" si="160"/>
        <v/>
      </c>
      <c r="W3155" s="53" t="str">
        <f t="shared" si="160"/>
        <v/>
      </c>
      <c r="X3155" s="53" t="str">
        <f t="shared" si="160"/>
        <v/>
      </c>
    </row>
    <row r="3156" spans="18:24" hidden="1" x14ac:dyDescent="0.3">
      <c r="R3156">
        <f t="shared" si="161"/>
        <v>0</v>
      </c>
      <c r="S3156">
        <f t="shared" si="162"/>
        <v>0</v>
      </c>
      <c r="T3156" s="53" t="str">
        <f t="shared" si="160"/>
        <v/>
      </c>
      <c r="U3156" s="53" t="str">
        <f t="shared" si="160"/>
        <v/>
      </c>
      <c r="V3156" s="53" t="str">
        <f t="shared" si="160"/>
        <v/>
      </c>
      <c r="W3156" s="53" t="str">
        <f t="shared" si="160"/>
        <v/>
      </c>
      <c r="X3156" s="53" t="str">
        <f t="shared" si="160"/>
        <v/>
      </c>
    </row>
    <row r="3157" spans="18:24" hidden="1" x14ac:dyDescent="0.3">
      <c r="R3157">
        <f t="shared" si="161"/>
        <v>0</v>
      </c>
      <c r="S3157">
        <f t="shared" si="162"/>
        <v>0</v>
      </c>
      <c r="T3157" s="53" t="str">
        <f t="shared" si="160"/>
        <v/>
      </c>
      <c r="U3157" s="53" t="str">
        <f t="shared" si="160"/>
        <v/>
      </c>
      <c r="V3157" s="53" t="str">
        <f t="shared" si="160"/>
        <v/>
      </c>
      <c r="W3157" s="53" t="str">
        <f t="shared" si="160"/>
        <v/>
      </c>
      <c r="X3157" s="53" t="str">
        <f t="shared" si="160"/>
        <v/>
      </c>
    </row>
    <row r="3158" spans="18:24" hidden="1" x14ac:dyDescent="0.3">
      <c r="R3158">
        <f t="shared" si="161"/>
        <v>0</v>
      </c>
      <c r="S3158">
        <f t="shared" si="162"/>
        <v>0</v>
      </c>
      <c r="T3158" s="53" t="str">
        <f t="shared" si="160"/>
        <v/>
      </c>
      <c r="U3158" s="53" t="str">
        <f t="shared" si="160"/>
        <v/>
      </c>
      <c r="V3158" s="53" t="str">
        <f t="shared" si="160"/>
        <v/>
      </c>
      <c r="W3158" s="53" t="str">
        <f t="shared" si="160"/>
        <v/>
      </c>
      <c r="X3158" s="53" t="str">
        <f t="shared" si="160"/>
        <v/>
      </c>
    </row>
    <row r="3159" spans="18:24" hidden="1" x14ac:dyDescent="0.3">
      <c r="R3159">
        <f t="shared" si="161"/>
        <v>0</v>
      </c>
      <c r="S3159">
        <f t="shared" si="162"/>
        <v>0</v>
      </c>
      <c r="T3159" s="53" t="str">
        <f t="shared" si="160"/>
        <v/>
      </c>
      <c r="U3159" s="53" t="str">
        <f t="shared" si="160"/>
        <v/>
      </c>
      <c r="V3159" s="53" t="str">
        <f t="shared" si="160"/>
        <v/>
      </c>
      <c r="W3159" s="53" t="str">
        <f t="shared" si="160"/>
        <v/>
      </c>
      <c r="X3159" s="53" t="str">
        <f t="shared" si="160"/>
        <v/>
      </c>
    </row>
    <row r="3160" spans="18:24" hidden="1" x14ac:dyDescent="0.3">
      <c r="R3160">
        <f t="shared" si="161"/>
        <v>0</v>
      </c>
      <c r="S3160">
        <f t="shared" si="162"/>
        <v>0</v>
      </c>
      <c r="T3160" s="53" t="str">
        <f t="shared" si="160"/>
        <v/>
      </c>
      <c r="U3160" s="53" t="str">
        <f t="shared" si="160"/>
        <v/>
      </c>
      <c r="V3160" s="53" t="str">
        <f t="shared" si="160"/>
        <v/>
      </c>
      <c r="W3160" s="53" t="str">
        <f t="shared" si="160"/>
        <v/>
      </c>
      <c r="X3160" s="53" t="str">
        <f t="shared" si="160"/>
        <v/>
      </c>
    </row>
    <row r="3161" spans="18:24" hidden="1" x14ac:dyDescent="0.3">
      <c r="R3161">
        <f t="shared" si="161"/>
        <v>0</v>
      </c>
      <c r="S3161">
        <f t="shared" si="162"/>
        <v>0</v>
      </c>
      <c r="T3161" s="53" t="str">
        <f t="shared" si="160"/>
        <v/>
      </c>
      <c r="U3161" s="53" t="str">
        <f t="shared" si="160"/>
        <v/>
      </c>
      <c r="V3161" s="53" t="str">
        <f t="shared" si="160"/>
        <v/>
      </c>
      <c r="W3161" s="53" t="str">
        <f t="shared" si="160"/>
        <v/>
      </c>
      <c r="X3161" s="53" t="str">
        <f t="shared" si="160"/>
        <v/>
      </c>
    </row>
    <row r="3162" spans="18:24" hidden="1" x14ac:dyDescent="0.3">
      <c r="R3162">
        <f t="shared" si="161"/>
        <v>0</v>
      </c>
      <c r="S3162">
        <f t="shared" si="162"/>
        <v>0</v>
      </c>
      <c r="T3162" s="53" t="str">
        <f t="shared" si="160"/>
        <v/>
      </c>
      <c r="U3162" s="53" t="str">
        <f t="shared" si="160"/>
        <v/>
      </c>
      <c r="V3162" s="53" t="str">
        <f t="shared" si="160"/>
        <v/>
      </c>
      <c r="W3162" s="53" t="str">
        <f t="shared" si="160"/>
        <v/>
      </c>
      <c r="X3162" s="53" t="str">
        <f t="shared" si="160"/>
        <v/>
      </c>
    </row>
    <row r="3163" spans="18:24" hidden="1" x14ac:dyDescent="0.3">
      <c r="R3163">
        <f t="shared" si="161"/>
        <v>0</v>
      </c>
      <c r="S3163">
        <f t="shared" si="162"/>
        <v>0</v>
      </c>
      <c r="T3163" s="53" t="str">
        <f t="shared" si="160"/>
        <v/>
      </c>
      <c r="U3163" s="53" t="str">
        <f t="shared" si="160"/>
        <v/>
      </c>
      <c r="V3163" s="53" t="str">
        <f t="shared" si="160"/>
        <v/>
      </c>
      <c r="W3163" s="53" t="str">
        <f t="shared" si="160"/>
        <v/>
      </c>
      <c r="X3163" s="53" t="str">
        <f t="shared" si="160"/>
        <v/>
      </c>
    </row>
    <row r="3164" spans="18:24" hidden="1" x14ac:dyDescent="0.3">
      <c r="R3164">
        <f t="shared" si="161"/>
        <v>0</v>
      </c>
      <c r="S3164">
        <f t="shared" si="162"/>
        <v>0</v>
      </c>
      <c r="T3164" s="53" t="str">
        <f t="shared" si="160"/>
        <v/>
      </c>
      <c r="U3164" s="53" t="str">
        <f t="shared" si="160"/>
        <v/>
      </c>
      <c r="V3164" s="53" t="str">
        <f t="shared" si="160"/>
        <v/>
      </c>
      <c r="W3164" s="53" t="str">
        <f t="shared" si="160"/>
        <v/>
      </c>
      <c r="X3164" s="53" t="str">
        <f t="shared" si="160"/>
        <v/>
      </c>
    </row>
    <row r="3165" spans="18:24" hidden="1" x14ac:dyDescent="0.3">
      <c r="R3165">
        <f t="shared" si="161"/>
        <v>0</v>
      </c>
      <c r="S3165">
        <f t="shared" si="162"/>
        <v>0</v>
      </c>
      <c r="T3165" s="53" t="str">
        <f t="shared" si="160"/>
        <v/>
      </c>
      <c r="U3165" s="53" t="str">
        <f t="shared" si="160"/>
        <v/>
      </c>
      <c r="V3165" s="53" t="str">
        <f t="shared" si="160"/>
        <v/>
      </c>
      <c r="W3165" s="53" t="str">
        <f t="shared" si="160"/>
        <v/>
      </c>
      <c r="X3165" s="53" t="str">
        <f t="shared" si="160"/>
        <v/>
      </c>
    </row>
    <row r="3166" spans="18:24" hidden="1" x14ac:dyDescent="0.3">
      <c r="R3166">
        <f t="shared" si="161"/>
        <v>0</v>
      </c>
      <c r="S3166">
        <f t="shared" si="162"/>
        <v>0</v>
      </c>
      <c r="T3166" s="53" t="str">
        <f t="shared" si="160"/>
        <v/>
      </c>
      <c r="U3166" s="53" t="str">
        <f t="shared" si="160"/>
        <v/>
      </c>
      <c r="V3166" s="53" t="str">
        <f t="shared" si="160"/>
        <v/>
      </c>
      <c r="W3166" s="53" t="str">
        <f t="shared" si="160"/>
        <v/>
      </c>
      <c r="X3166" s="53" t="str">
        <f t="shared" si="160"/>
        <v/>
      </c>
    </row>
    <row r="3167" spans="18:24" hidden="1" x14ac:dyDescent="0.3">
      <c r="R3167">
        <f t="shared" si="161"/>
        <v>0</v>
      </c>
      <c r="S3167">
        <f t="shared" si="162"/>
        <v>0</v>
      </c>
      <c r="T3167" s="53" t="str">
        <f t="shared" si="160"/>
        <v/>
      </c>
      <c r="U3167" s="53" t="str">
        <f t="shared" si="160"/>
        <v/>
      </c>
      <c r="V3167" s="53" t="str">
        <f t="shared" si="160"/>
        <v/>
      </c>
      <c r="W3167" s="53" t="str">
        <f t="shared" si="160"/>
        <v/>
      </c>
      <c r="X3167" s="53" t="str">
        <f t="shared" si="160"/>
        <v/>
      </c>
    </row>
    <row r="3168" spans="18:24" hidden="1" x14ac:dyDescent="0.3">
      <c r="R3168">
        <f t="shared" si="161"/>
        <v>0</v>
      </c>
      <c r="S3168">
        <f t="shared" si="162"/>
        <v>0</v>
      </c>
      <c r="T3168" s="53" t="str">
        <f t="shared" si="160"/>
        <v/>
      </c>
      <c r="U3168" s="53" t="str">
        <f t="shared" si="160"/>
        <v/>
      </c>
      <c r="V3168" s="53" t="str">
        <f t="shared" si="160"/>
        <v/>
      </c>
      <c r="W3168" s="53" t="str">
        <f t="shared" si="160"/>
        <v/>
      </c>
      <c r="X3168" s="53" t="str">
        <f t="shared" si="160"/>
        <v/>
      </c>
    </row>
    <row r="3169" spans="18:24" hidden="1" x14ac:dyDescent="0.3">
      <c r="R3169">
        <f t="shared" si="161"/>
        <v>0</v>
      </c>
      <c r="S3169">
        <f t="shared" si="162"/>
        <v>0</v>
      </c>
      <c r="T3169" s="53" t="str">
        <f t="shared" si="160"/>
        <v/>
      </c>
      <c r="U3169" s="53" t="str">
        <f t="shared" si="160"/>
        <v/>
      </c>
      <c r="V3169" s="53" t="str">
        <f t="shared" si="160"/>
        <v/>
      </c>
      <c r="W3169" s="53" t="str">
        <f t="shared" si="160"/>
        <v/>
      </c>
      <c r="X3169" s="53" t="str">
        <f t="shared" si="160"/>
        <v/>
      </c>
    </row>
    <row r="3170" spans="18:24" hidden="1" x14ac:dyDescent="0.3">
      <c r="R3170">
        <f t="shared" si="161"/>
        <v>0</v>
      </c>
      <c r="S3170">
        <f t="shared" si="162"/>
        <v>0</v>
      </c>
      <c r="T3170" s="53" t="str">
        <f t="shared" si="160"/>
        <v/>
      </c>
      <c r="U3170" s="53" t="str">
        <f t="shared" si="160"/>
        <v/>
      </c>
      <c r="V3170" s="53" t="str">
        <f t="shared" si="160"/>
        <v/>
      </c>
      <c r="W3170" s="53" t="str">
        <f t="shared" si="160"/>
        <v/>
      </c>
      <c r="X3170" s="53" t="str">
        <f t="shared" si="160"/>
        <v/>
      </c>
    </row>
    <row r="3171" spans="18:24" hidden="1" x14ac:dyDescent="0.3">
      <c r="R3171">
        <f t="shared" si="161"/>
        <v>0</v>
      </c>
      <c r="S3171">
        <f t="shared" si="162"/>
        <v>0</v>
      </c>
      <c r="T3171" s="53" t="str">
        <f t="shared" si="160"/>
        <v/>
      </c>
      <c r="U3171" s="53" t="str">
        <f t="shared" si="160"/>
        <v/>
      </c>
      <c r="V3171" s="53" t="str">
        <f t="shared" si="160"/>
        <v/>
      </c>
      <c r="W3171" s="53" t="str">
        <f t="shared" si="160"/>
        <v/>
      </c>
      <c r="X3171" s="53" t="str">
        <f t="shared" si="160"/>
        <v/>
      </c>
    </row>
    <row r="3172" spans="18:24" hidden="1" x14ac:dyDescent="0.3">
      <c r="R3172">
        <f t="shared" si="161"/>
        <v>0</v>
      </c>
      <c r="S3172">
        <f t="shared" si="162"/>
        <v>0</v>
      </c>
      <c r="T3172" s="53" t="str">
        <f t="shared" si="160"/>
        <v/>
      </c>
      <c r="U3172" s="53" t="str">
        <f t="shared" si="160"/>
        <v/>
      </c>
      <c r="V3172" s="53" t="str">
        <f t="shared" si="160"/>
        <v/>
      </c>
      <c r="W3172" s="53" t="str">
        <f t="shared" si="160"/>
        <v/>
      </c>
      <c r="X3172" s="53" t="str">
        <f t="shared" si="160"/>
        <v/>
      </c>
    </row>
    <row r="3173" spans="18:24" hidden="1" x14ac:dyDescent="0.3">
      <c r="R3173">
        <f t="shared" si="161"/>
        <v>0</v>
      </c>
      <c r="S3173">
        <f t="shared" si="162"/>
        <v>0</v>
      </c>
      <c r="T3173" s="53" t="str">
        <f t="shared" si="160"/>
        <v/>
      </c>
      <c r="U3173" s="53" t="str">
        <f t="shared" si="160"/>
        <v/>
      </c>
      <c r="V3173" s="53" t="str">
        <f t="shared" si="160"/>
        <v/>
      </c>
      <c r="W3173" s="53" t="str">
        <f t="shared" si="160"/>
        <v/>
      </c>
      <c r="X3173" s="53" t="str">
        <f t="shared" si="160"/>
        <v/>
      </c>
    </row>
    <row r="3174" spans="18:24" hidden="1" x14ac:dyDescent="0.3">
      <c r="R3174">
        <f t="shared" si="161"/>
        <v>0</v>
      </c>
      <c r="S3174">
        <f t="shared" si="162"/>
        <v>0</v>
      </c>
      <c r="T3174" s="53" t="str">
        <f t="shared" si="160"/>
        <v/>
      </c>
      <c r="U3174" s="53" t="str">
        <f t="shared" si="160"/>
        <v/>
      </c>
      <c r="V3174" s="53" t="str">
        <f t="shared" si="160"/>
        <v/>
      </c>
      <c r="W3174" s="53" t="str">
        <f t="shared" si="160"/>
        <v/>
      </c>
      <c r="X3174" s="53" t="str">
        <f t="shared" si="160"/>
        <v/>
      </c>
    </row>
    <row r="3175" spans="18:24" hidden="1" x14ac:dyDescent="0.3">
      <c r="R3175">
        <f t="shared" si="161"/>
        <v>0</v>
      </c>
      <c r="S3175">
        <f t="shared" si="162"/>
        <v>0</v>
      </c>
      <c r="T3175" s="53" t="str">
        <f t="shared" si="160"/>
        <v/>
      </c>
      <c r="U3175" s="53" t="str">
        <f t="shared" si="160"/>
        <v/>
      </c>
      <c r="V3175" s="53" t="str">
        <f t="shared" si="160"/>
        <v/>
      </c>
      <c r="W3175" s="53" t="str">
        <f t="shared" si="160"/>
        <v/>
      </c>
      <c r="X3175" s="53" t="str">
        <f t="shared" si="160"/>
        <v/>
      </c>
    </row>
    <row r="3176" spans="18:24" hidden="1" x14ac:dyDescent="0.3">
      <c r="R3176">
        <f t="shared" si="161"/>
        <v>0</v>
      </c>
      <c r="S3176">
        <f t="shared" si="162"/>
        <v>0</v>
      </c>
      <c r="T3176" s="53" t="str">
        <f t="shared" si="160"/>
        <v/>
      </c>
      <c r="U3176" s="53" t="str">
        <f t="shared" si="160"/>
        <v/>
      </c>
      <c r="V3176" s="53" t="str">
        <f t="shared" si="160"/>
        <v/>
      </c>
      <c r="W3176" s="53" t="str">
        <f t="shared" si="160"/>
        <v/>
      </c>
      <c r="X3176" s="53" t="str">
        <f t="shared" si="160"/>
        <v/>
      </c>
    </row>
    <row r="3177" spans="18:24" hidden="1" x14ac:dyDescent="0.3">
      <c r="R3177">
        <f t="shared" si="161"/>
        <v>0</v>
      </c>
      <c r="S3177">
        <f t="shared" si="162"/>
        <v>0</v>
      </c>
      <c r="T3177" s="53" t="str">
        <f t="shared" si="160"/>
        <v/>
      </c>
      <c r="U3177" s="53" t="str">
        <f t="shared" si="160"/>
        <v/>
      </c>
      <c r="V3177" s="53" t="str">
        <f t="shared" si="160"/>
        <v/>
      </c>
      <c r="W3177" s="53" t="str">
        <f t="shared" si="160"/>
        <v/>
      </c>
      <c r="X3177" s="53" t="str">
        <f t="shared" si="160"/>
        <v/>
      </c>
    </row>
    <row r="3178" spans="18:24" hidden="1" x14ac:dyDescent="0.3">
      <c r="R3178">
        <f t="shared" si="161"/>
        <v>0</v>
      </c>
      <c r="S3178">
        <f t="shared" si="162"/>
        <v>0</v>
      </c>
      <c r="T3178" s="53" t="str">
        <f t="shared" si="160"/>
        <v/>
      </c>
      <c r="U3178" s="53" t="str">
        <f t="shared" si="160"/>
        <v/>
      </c>
      <c r="V3178" s="53" t="str">
        <f t="shared" si="160"/>
        <v/>
      </c>
      <c r="W3178" s="53" t="str">
        <f t="shared" si="160"/>
        <v/>
      </c>
      <c r="X3178" s="53" t="str">
        <f t="shared" si="160"/>
        <v/>
      </c>
    </row>
    <row r="3179" spans="18:24" hidden="1" x14ac:dyDescent="0.3">
      <c r="R3179">
        <f t="shared" si="161"/>
        <v>0</v>
      </c>
      <c r="S3179">
        <f t="shared" si="162"/>
        <v>0</v>
      </c>
      <c r="T3179" s="53" t="str">
        <f t="shared" si="160"/>
        <v/>
      </c>
      <c r="U3179" s="53" t="str">
        <f t="shared" si="160"/>
        <v/>
      </c>
      <c r="V3179" s="53" t="str">
        <f t="shared" si="160"/>
        <v/>
      </c>
      <c r="W3179" s="53" t="str">
        <f t="shared" si="160"/>
        <v/>
      </c>
      <c r="X3179" s="53" t="str">
        <f t="shared" si="160"/>
        <v/>
      </c>
    </row>
    <row r="3180" spans="18:24" hidden="1" x14ac:dyDescent="0.3">
      <c r="R3180">
        <f t="shared" si="161"/>
        <v>0</v>
      </c>
      <c r="S3180">
        <f t="shared" si="162"/>
        <v>0</v>
      </c>
      <c r="T3180" s="53" t="str">
        <f t="shared" si="160"/>
        <v/>
      </c>
      <c r="U3180" s="53" t="str">
        <f t="shared" si="160"/>
        <v/>
      </c>
      <c r="V3180" s="53" t="str">
        <f t="shared" si="160"/>
        <v/>
      </c>
      <c r="W3180" s="53" t="str">
        <f t="shared" si="160"/>
        <v/>
      </c>
      <c r="X3180" s="53" t="str">
        <f t="shared" si="160"/>
        <v/>
      </c>
    </row>
    <row r="3181" spans="18:24" hidden="1" x14ac:dyDescent="0.3">
      <c r="R3181">
        <f t="shared" si="161"/>
        <v>0</v>
      </c>
      <c r="S3181">
        <f t="shared" si="162"/>
        <v>0</v>
      </c>
      <c r="T3181" s="53" t="str">
        <f t="shared" ref="T3181:X3231" si="163">IF(OR(COUNTIF($D3181,"*"&amp;T$5&amp;"*")&gt;0,$D3181="GRUPO TEPSA"),T$5,"")</f>
        <v/>
      </c>
      <c r="U3181" s="53" t="str">
        <f t="shared" si="163"/>
        <v/>
      </c>
      <c r="V3181" s="53" t="str">
        <f t="shared" si="163"/>
        <v/>
      </c>
      <c r="W3181" s="53" t="str">
        <f t="shared" si="163"/>
        <v/>
      </c>
      <c r="X3181" s="53" t="str">
        <f t="shared" si="163"/>
        <v/>
      </c>
    </row>
    <row r="3182" spans="18:24" hidden="1" x14ac:dyDescent="0.3">
      <c r="R3182">
        <f t="shared" si="161"/>
        <v>0</v>
      </c>
      <c r="S3182">
        <f t="shared" si="162"/>
        <v>0</v>
      </c>
      <c r="T3182" s="53" t="str">
        <f t="shared" si="163"/>
        <v/>
      </c>
      <c r="U3182" s="53" t="str">
        <f t="shared" si="163"/>
        <v/>
      </c>
      <c r="V3182" s="53" t="str">
        <f t="shared" si="163"/>
        <v/>
      </c>
      <c r="W3182" s="53" t="str">
        <f t="shared" si="163"/>
        <v/>
      </c>
      <c r="X3182" s="53" t="str">
        <f t="shared" si="163"/>
        <v/>
      </c>
    </row>
    <row r="3183" spans="18:24" hidden="1" x14ac:dyDescent="0.3">
      <c r="R3183">
        <f t="shared" si="161"/>
        <v>0</v>
      </c>
      <c r="S3183">
        <f t="shared" si="162"/>
        <v>0</v>
      </c>
      <c r="T3183" s="53" t="str">
        <f t="shared" si="163"/>
        <v/>
      </c>
      <c r="U3183" s="53" t="str">
        <f t="shared" si="163"/>
        <v/>
      </c>
      <c r="V3183" s="53" t="str">
        <f t="shared" si="163"/>
        <v/>
      </c>
      <c r="W3183" s="53" t="str">
        <f t="shared" si="163"/>
        <v/>
      </c>
      <c r="X3183" s="53" t="str">
        <f t="shared" si="163"/>
        <v/>
      </c>
    </row>
    <row r="3184" spans="18:24" hidden="1" x14ac:dyDescent="0.3">
      <c r="R3184">
        <f t="shared" si="161"/>
        <v>0</v>
      </c>
      <c r="S3184">
        <f t="shared" si="162"/>
        <v>0</v>
      </c>
      <c r="T3184" s="53" t="str">
        <f t="shared" si="163"/>
        <v/>
      </c>
      <c r="U3184" s="53" t="str">
        <f t="shared" si="163"/>
        <v/>
      </c>
      <c r="V3184" s="53" t="str">
        <f t="shared" si="163"/>
        <v/>
      </c>
      <c r="W3184" s="53" t="str">
        <f t="shared" si="163"/>
        <v/>
      </c>
      <c r="X3184" s="53" t="str">
        <f t="shared" si="163"/>
        <v/>
      </c>
    </row>
    <row r="3185" spans="18:24" hidden="1" x14ac:dyDescent="0.3">
      <c r="R3185">
        <f t="shared" si="161"/>
        <v>0</v>
      </c>
      <c r="S3185">
        <f t="shared" si="162"/>
        <v>0</v>
      </c>
      <c r="T3185" s="53" t="str">
        <f t="shared" si="163"/>
        <v/>
      </c>
      <c r="U3185" s="53" t="str">
        <f t="shared" si="163"/>
        <v/>
      </c>
      <c r="V3185" s="53" t="str">
        <f t="shared" si="163"/>
        <v/>
      </c>
      <c r="W3185" s="53" t="str">
        <f t="shared" si="163"/>
        <v/>
      </c>
      <c r="X3185" s="53" t="str">
        <f t="shared" si="163"/>
        <v/>
      </c>
    </row>
    <row r="3186" spans="18:24" hidden="1" x14ac:dyDescent="0.3">
      <c r="R3186">
        <f t="shared" si="161"/>
        <v>0</v>
      </c>
      <c r="S3186">
        <f t="shared" si="162"/>
        <v>0</v>
      </c>
      <c r="T3186" s="53" t="str">
        <f t="shared" si="163"/>
        <v/>
      </c>
      <c r="U3186" s="53" t="str">
        <f t="shared" si="163"/>
        <v/>
      </c>
      <c r="V3186" s="53" t="str">
        <f t="shared" si="163"/>
        <v/>
      </c>
      <c r="W3186" s="53" t="str">
        <f t="shared" si="163"/>
        <v/>
      </c>
      <c r="X3186" s="53" t="str">
        <f t="shared" si="163"/>
        <v/>
      </c>
    </row>
    <row r="3187" spans="18:24" hidden="1" x14ac:dyDescent="0.3">
      <c r="R3187">
        <f t="shared" si="161"/>
        <v>0</v>
      </c>
      <c r="S3187">
        <f t="shared" si="162"/>
        <v>0</v>
      </c>
      <c r="T3187" s="53" t="str">
        <f t="shared" si="163"/>
        <v/>
      </c>
      <c r="U3187" s="53" t="str">
        <f t="shared" si="163"/>
        <v/>
      </c>
      <c r="V3187" s="53" t="str">
        <f t="shared" si="163"/>
        <v/>
      </c>
      <c r="W3187" s="53" t="str">
        <f t="shared" si="163"/>
        <v/>
      </c>
      <c r="X3187" s="53" t="str">
        <f t="shared" si="163"/>
        <v/>
      </c>
    </row>
    <row r="3188" spans="18:24" hidden="1" x14ac:dyDescent="0.3">
      <c r="R3188">
        <f t="shared" si="161"/>
        <v>0</v>
      </c>
      <c r="S3188">
        <f t="shared" si="162"/>
        <v>0</v>
      </c>
      <c r="T3188" s="53" t="str">
        <f t="shared" si="163"/>
        <v/>
      </c>
      <c r="U3188" s="53" t="str">
        <f t="shared" si="163"/>
        <v/>
      </c>
      <c r="V3188" s="53" t="str">
        <f t="shared" si="163"/>
        <v/>
      </c>
      <c r="W3188" s="53" t="str">
        <f t="shared" si="163"/>
        <v/>
      </c>
      <c r="X3188" s="53" t="str">
        <f t="shared" si="163"/>
        <v/>
      </c>
    </row>
    <row r="3189" spans="18:24" hidden="1" x14ac:dyDescent="0.3">
      <c r="R3189">
        <f t="shared" si="161"/>
        <v>0</v>
      </c>
      <c r="S3189">
        <f t="shared" si="162"/>
        <v>0</v>
      </c>
      <c r="T3189" s="53" t="str">
        <f t="shared" si="163"/>
        <v/>
      </c>
      <c r="U3189" s="53" t="str">
        <f t="shared" si="163"/>
        <v/>
      </c>
      <c r="V3189" s="53" t="str">
        <f t="shared" si="163"/>
        <v/>
      </c>
      <c r="W3189" s="53" t="str">
        <f t="shared" si="163"/>
        <v/>
      </c>
      <c r="X3189" s="53" t="str">
        <f t="shared" si="163"/>
        <v/>
      </c>
    </row>
    <row r="3190" spans="18:24" hidden="1" x14ac:dyDescent="0.3">
      <c r="R3190">
        <f t="shared" si="161"/>
        <v>0</v>
      </c>
      <c r="S3190">
        <f t="shared" si="162"/>
        <v>0</v>
      </c>
      <c r="T3190" s="53" t="str">
        <f t="shared" si="163"/>
        <v/>
      </c>
      <c r="U3190" s="53" t="str">
        <f t="shared" si="163"/>
        <v/>
      </c>
      <c r="V3190" s="53" t="str">
        <f t="shared" si="163"/>
        <v/>
      </c>
      <c r="W3190" s="53" t="str">
        <f t="shared" si="163"/>
        <v/>
      </c>
      <c r="X3190" s="53" t="str">
        <f t="shared" si="163"/>
        <v/>
      </c>
    </row>
    <row r="3191" spans="18:24" hidden="1" x14ac:dyDescent="0.3">
      <c r="R3191">
        <f t="shared" si="161"/>
        <v>0</v>
      </c>
      <c r="S3191">
        <f t="shared" si="162"/>
        <v>0</v>
      </c>
      <c r="T3191" s="53" t="str">
        <f t="shared" si="163"/>
        <v/>
      </c>
      <c r="U3191" s="53" t="str">
        <f t="shared" si="163"/>
        <v/>
      </c>
      <c r="V3191" s="53" t="str">
        <f t="shared" si="163"/>
        <v/>
      </c>
      <c r="W3191" s="53" t="str">
        <f t="shared" si="163"/>
        <v/>
      </c>
      <c r="X3191" s="53" t="str">
        <f t="shared" si="163"/>
        <v/>
      </c>
    </row>
    <row r="3192" spans="18:24" hidden="1" x14ac:dyDescent="0.3">
      <c r="R3192">
        <f t="shared" si="161"/>
        <v>0</v>
      </c>
      <c r="S3192">
        <f t="shared" si="162"/>
        <v>0</v>
      </c>
      <c r="T3192" s="53" t="str">
        <f t="shared" si="163"/>
        <v/>
      </c>
      <c r="U3192" s="53" t="str">
        <f t="shared" si="163"/>
        <v/>
      </c>
      <c r="V3192" s="53" t="str">
        <f t="shared" si="163"/>
        <v/>
      </c>
      <c r="W3192" s="53" t="str">
        <f t="shared" si="163"/>
        <v/>
      </c>
      <c r="X3192" s="53" t="str">
        <f t="shared" si="163"/>
        <v/>
      </c>
    </row>
    <row r="3193" spans="18:24" hidden="1" x14ac:dyDescent="0.3">
      <c r="R3193">
        <f t="shared" si="161"/>
        <v>0</v>
      </c>
      <c r="S3193">
        <f t="shared" si="162"/>
        <v>0</v>
      </c>
      <c r="T3193" s="53" t="str">
        <f t="shared" si="163"/>
        <v/>
      </c>
      <c r="U3193" s="53" t="str">
        <f t="shared" si="163"/>
        <v/>
      </c>
      <c r="V3193" s="53" t="str">
        <f t="shared" si="163"/>
        <v/>
      </c>
      <c r="W3193" s="53" t="str">
        <f t="shared" si="163"/>
        <v/>
      </c>
      <c r="X3193" s="53" t="str">
        <f t="shared" si="163"/>
        <v/>
      </c>
    </row>
    <row r="3194" spans="18:24" hidden="1" x14ac:dyDescent="0.3">
      <c r="R3194">
        <f t="shared" si="161"/>
        <v>0</v>
      </c>
      <c r="S3194">
        <f t="shared" si="162"/>
        <v>0</v>
      </c>
      <c r="T3194" s="53" t="str">
        <f t="shared" si="163"/>
        <v/>
      </c>
      <c r="U3194" s="53" t="str">
        <f t="shared" si="163"/>
        <v/>
      </c>
      <c r="V3194" s="53" t="str">
        <f t="shared" si="163"/>
        <v/>
      </c>
      <c r="W3194" s="53" t="str">
        <f t="shared" si="163"/>
        <v/>
      </c>
      <c r="X3194" s="53" t="str">
        <f t="shared" si="163"/>
        <v/>
      </c>
    </row>
    <row r="3195" spans="18:24" hidden="1" x14ac:dyDescent="0.3">
      <c r="R3195">
        <f t="shared" si="161"/>
        <v>0</v>
      </c>
      <c r="S3195">
        <f t="shared" si="162"/>
        <v>0</v>
      </c>
      <c r="T3195" s="53" t="str">
        <f t="shared" si="163"/>
        <v/>
      </c>
      <c r="U3195" s="53" t="str">
        <f t="shared" si="163"/>
        <v/>
      </c>
      <c r="V3195" s="53" t="str">
        <f t="shared" si="163"/>
        <v/>
      </c>
      <c r="W3195" s="53" t="str">
        <f t="shared" si="163"/>
        <v/>
      </c>
      <c r="X3195" s="53" t="str">
        <f t="shared" si="163"/>
        <v/>
      </c>
    </row>
    <row r="3196" spans="18:24" hidden="1" x14ac:dyDescent="0.3">
      <c r="R3196">
        <f t="shared" si="161"/>
        <v>0</v>
      </c>
      <c r="S3196">
        <f t="shared" si="162"/>
        <v>0</v>
      </c>
      <c r="T3196" s="53" t="str">
        <f t="shared" si="163"/>
        <v/>
      </c>
      <c r="U3196" s="53" t="str">
        <f t="shared" si="163"/>
        <v/>
      </c>
      <c r="V3196" s="53" t="str">
        <f t="shared" si="163"/>
        <v/>
      </c>
      <c r="W3196" s="53" t="str">
        <f t="shared" si="163"/>
        <v/>
      </c>
      <c r="X3196" s="53" t="str">
        <f t="shared" si="163"/>
        <v/>
      </c>
    </row>
    <row r="3197" spans="18:24" hidden="1" x14ac:dyDescent="0.3">
      <c r="R3197">
        <f t="shared" si="161"/>
        <v>0</v>
      </c>
      <c r="S3197">
        <f t="shared" si="162"/>
        <v>0</v>
      </c>
      <c r="T3197" s="53" t="str">
        <f t="shared" si="163"/>
        <v/>
      </c>
      <c r="U3197" s="53" t="str">
        <f t="shared" si="163"/>
        <v/>
      </c>
      <c r="V3197" s="53" t="str">
        <f t="shared" si="163"/>
        <v/>
      </c>
      <c r="W3197" s="53" t="str">
        <f t="shared" si="163"/>
        <v/>
      </c>
      <c r="X3197" s="53" t="str">
        <f t="shared" si="163"/>
        <v/>
      </c>
    </row>
    <row r="3198" spans="18:24" hidden="1" x14ac:dyDescent="0.3">
      <c r="R3198">
        <f t="shared" si="161"/>
        <v>0</v>
      </c>
      <c r="S3198">
        <f t="shared" si="162"/>
        <v>0</v>
      </c>
      <c r="T3198" s="53" t="str">
        <f t="shared" si="163"/>
        <v/>
      </c>
      <c r="U3198" s="53" t="str">
        <f t="shared" si="163"/>
        <v/>
      </c>
      <c r="V3198" s="53" t="str">
        <f t="shared" si="163"/>
        <v/>
      </c>
      <c r="W3198" s="53" t="str">
        <f t="shared" si="163"/>
        <v/>
      </c>
      <c r="X3198" s="53" t="str">
        <f t="shared" si="163"/>
        <v/>
      </c>
    </row>
    <row r="3199" spans="18:24" hidden="1" x14ac:dyDescent="0.3">
      <c r="R3199">
        <f t="shared" si="161"/>
        <v>0</v>
      </c>
      <c r="S3199">
        <f t="shared" si="162"/>
        <v>0</v>
      </c>
      <c r="T3199" s="53" t="str">
        <f t="shared" si="163"/>
        <v/>
      </c>
      <c r="U3199" s="53" t="str">
        <f t="shared" si="163"/>
        <v/>
      </c>
      <c r="V3199" s="53" t="str">
        <f t="shared" si="163"/>
        <v/>
      </c>
      <c r="W3199" s="53" t="str">
        <f t="shared" si="163"/>
        <v/>
      </c>
      <c r="X3199" s="53" t="str">
        <f t="shared" si="163"/>
        <v/>
      </c>
    </row>
    <row r="3200" spans="18:24" hidden="1" x14ac:dyDescent="0.3">
      <c r="R3200">
        <f t="shared" si="161"/>
        <v>0</v>
      </c>
      <c r="S3200">
        <f t="shared" si="162"/>
        <v>0</v>
      </c>
      <c r="T3200" s="53" t="str">
        <f t="shared" si="163"/>
        <v/>
      </c>
      <c r="U3200" s="53" t="str">
        <f t="shared" si="163"/>
        <v/>
      </c>
      <c r="V3200" s="53" t="str">
        <f t="shared" si="163"/>
        <v/>
      </c>
      <c r="W3200" s="53" t="str">
        <f t="shared" si="163"/>
        <v/>
      </c>
      <c r="X3200" s="53" t="str">
        <f t="shared" si="163"/>
        <v/>
      </c>
    </row>
    <row r="3201" spans="18:24" hidden="1" x14ac:dyDescent="0.3">
      <c r="R3201">
        <f t="shared" si="161"/>
        <v>0</v>
      </c>
      <c r="S3201">
        <f t="shared" si="162"/>
        <v>0</v>
      </c>
      <c r="T3201" s="53" t="str">
        <f t="shared" si="163"/>
        <v/>
      </c>
      <c r="U3201" s="53" t="str">
        <f t="shared" si="163"/>
        <v/>
      </c>
      <c r="V3201" s="53" t="str">
        <f t="shared" si="163"/>
        <v/>
      </c>
      <c r="W3201" s="53" t="str">
        <f t="shared" si="163"/>
        <v/>
      </c>
      <c r="X3201" s="53" t="str">
        <f t="shared" si="163"/>
        <v/>
      </c>
    </row>
    <row r="3202" spans="18:24" hidden="1" x14ac:dyDescent="0.3">
      <c r="R3202">
        <f t="shared" si="161"/>
        <v>0</v>
      </c>
      <c r="S3202">
        <f t="shared" si="162"/>
        <v>0</v>
      </c>
      <c r="T3202" s="53" t="str">
        <f t="shared" si="163"/>
        <v/>
      </c>
      <c r="U3202" s="53" t="str">
        <f t="shared" si="163"/>
        <v/>
      </c>
      <c r="V3202" s="53" t="str">
        <f t="shared" si="163"/>
        <v/>
      </c>
      <c r="W3202" s="53" t="str">
        <f t="shared" si="163"/>
        <v/>
      </c>
      <c r="X3202" s="53" t="str">
        <f t="shared" si="163"/>
        <v/>
      </c>
    </row>
    <row r="3203" spans="18:24" hidden="1" x14ac:dyDescent="0.3">
      <c r="R3203">
        <f t="shared" si="161"/>
        <v>0</v>
      </c>
      <c r="S3203">
        <f t="shared" si="162"/>
        <v>0</v>
      </c>
      <c r="T3203" s="53" t="str">
        <f t="shared" si="163"/>
        <v/>
      </c>
      <c r="U3203" s="53" t="str">
        <f t="shared" si="163"/>
        <v/>
      </c>
      <c r="V3203" s="53" t="str">
        <f t="shared" si="163"/>
        <v/>
      </c>
      <c r="W3203" s="53" t="str">
        <f t="shared" si="163"/>
        <v/>
      </c>
      <c r="X3203" s="53" t="str">
        <f t="shared" si="163"/>
        <v/>
      </c>
    </row>
    <row r="3204" spans="18:24" hidden="1" x14ac:dyDescent="0.3">
      <c r="R3204">
        <f t="shared" si="161"/>
        <v>0</v>
      </c>
      <c r="S3204">
        <f t="shared" si="162"/>
        <v>0</v>
      </c>
      <c r="T3204" s="53" t="str">
        <f t="shared" si="163"/>
        <v/>
      </c>
      <c r="U3204" s="53" t="str">
        <f t="shared" si="163"/>
        <v/>
      </c>
      <c r="V3204" s="53" t="str">
        <f t="shared" si="163"/>
        <v/>
      </c>
      <c r="W3204" s="53" t="str">
        <f t="shared" si="163"/>
        <v/>
      </c>
      <c r="X3204" s="53" t="str">
        <f t="shared" si="163"/>
        <v/>
      </c>
    </row>
    <row r="3205" spans="18:24" hidden="1" x14ac:dyDescent="0.3">
      <c r="R3205">
        <f t="shared" si="161"/>
        <v>0</v>
      </c>
      <c r="S3205">
        <f t="shared" si="162"/>
        <v>0</v>
      </c>
      <c r="T3205" s="53" t="str">
        <f t="shared" si="163"/>
        <v/>
      </c>
      <c r="U3205" s="53" t="str">
        <f t="shared" si="163"/>
        <v/>
      </c>
      <c r="V3205" s="53" t="str">
        <f t="shared" si="163"/>
        <v/>
      </c>
      <c r="W3205" s="53" t="str">
        <f t="shared" si="163"/>
        <v/>
      </c>
      <c r="X3205" s="53" t="str">
        <f t="shared" si="163"/>
        <v/>
      </c>
    </row>
    <row r="3206" spans="18:24" hidden="1" x14ac:dyDescent="0.3">
      <c r="R3206">
        <f t="shared" si="161"/>
        <v>0</v>
      </c>
      <c r="S3206">
        <f t="shared" si="162"/>
        <v>0</v>
      </c>
      <c r="T3206" s="53" t="str">
        <f t="shared" si="163"/>
        <v/>
      </c>
      <c r="U3206" s="53" t="str">
        <f t="shared" si="163"/>
        <v/>
      </c>
      <c r="V3206" s="53" t="str">
        <f t="shared" si="163"/>
        <v/>
      </c>
      <c r="W3206" s="53" t="str">
        <f t="shared" si="163"/>
        <v/>
      </c>
      <c r="X3206" s="53" t="str">
        <f t="shared" si="163"/>
        <v/>
      </c>
    </row>
    <row r="3207" spans="18:24" hidden="1" x14ac:dyDescent="0.3">
      <c r="R3207">
        <f t="shared" ref="R3207:R3270" si="164">IF(OR(D3207="GRUPO TEPSA",D3207="TODAS"),P3207/5,P3207)</f>
        <v>0</v>
      </c>
      <c r="S3207">
        <f t="shared" si="162"/>
        <v>0</v>
      </c>
      <c r="T3207" s="53" t="str">
        <f t="shared" si="163"/>
        <v/>
      </c>
      <c r="U3207" s="53" t="str">
        <f t="shared" si="163"/>
        <v/>
      </c>
      <c r="V3207" s="53" t="str">
        <f t="shared" si="163"/>
        <v/>
      </c>
      <c r="W3207" s="53" t="str">
        <f t="shared" si="163"/>
        <v/>
      </c>
      <c r="X3207" s="53" t="str">
        <f t="shared" si="163"/>
        <v/>
      </c>
    </row>
    <row r="3208" spans="18:24" hidden="1" x14ac:dyDescent="0.3">
      <c r="R3208">
        <f t="shared" si="164"/>
        <v>0</v>
      </c>
      <c r="S3208">
        <f t="shared" si="162"/>
        <v>0</v>
      </c>
      <c r="T3208" s="53" t="str">
        <f t="shared" si="163"/>
        <v/>
      </c>
      <c r="U3208" s="53" t="str">
        <f t="shared" si="163"/>
        <v/>
      </c>
      <c r="V3208" s="53" t="str">
        <f t="shared" si="163"/>
        <v/>
      </c>
      <c r="W3208" s="53" t="str">
        <f t="shared" si="163"/>
        <v/>
      </c>
      <c r="X3208" s="53" t="str">
        <f t="shared" si="163"/>
        <v/>
      </c>
    </row>
    <row r="3209" spans="18:24" hidden="1" x14ac:dyDescent="0.3">
      <c r="R3209">
        <f t="shared" si="164"/>
        <v>0</v>
      </c>
      <c r="S3209">
        <f t="shared" si="162"/>
        <v>0</v>
      </c>
      <c r="T3209" s="53" t="str">
        <f t="shared" si="163"/>
        <v/>
      </c>
      <c r="U3209" s="53" t="str">
        <f t="shared" si="163"/>
        <v/>
      </c>
      <c r="V3209" s="53" t="str">
        <f t="shared" si="163"/>
        <v/>
      </c>
      <c r="W3209" s="53" t="str">
        <f t="shared" si="163"/>
        <v/>
      </c>
      <c r="X3209" s="53" t="str">
        <f t="shared" si="163"/>
        <v/>
      </c>
    </row>
    <row r="3210" spans="18:24" hidden="1" x14ac:dyDescent="0.3">
      <c r="R3210">
        <f t="shared" si="164"/>
        <v>0</v>
      </c>
      <c r="S3210">
        <f t="shared" si="162"/>
        <v>0</v>
      </c>
      <c r="T3210" s="53" t="str">
        <f t="shared" si="163"/>
        <v/>
      </c>
      <c r="U3210" s="53" t="str">
        <f t="shared" si="163"/>
        <v/>
      </c>
      <c r="V3210" s="53" t="str">
        <f t="shared" si="163"/>
        <v/>
      </c>
      <c r="W3210" s="53" t="str">
        <f t="shared" si="163"/>
        <v/>
      </c>
      <c r="X3210" s="53" t="str">
        <f t="shared" si="163"/>
        <v/>
      </c>
    </row>
    <row r="3211" spans="18:24" hidden="1" x14ac:dyDescent="0.3">
      <c r="R3211">
        <f t="shared" si="164"/>
        <v>0</v>
      </c>
      <c r="S3211">
        <f t="shared" ref="S3211:S3274" si="165">IF(OR(D3211="GRUPO TEPSA",D3211="TODAS"),Q3211/5,Q3211)</f>
        <v>0</v>
      </c>
      <c r="T3211" s="53" t="str">
        <f t="shared" si="163"/>
        <v/>
      </c>
      <c r="U3211" s="53" t="str">
        <f t="shared" si="163"/>
        <v/>
      </c>
      <c r="V3211" s="53" t="str">
        <f t="shared" si="163"/>
        <v/>
      </c>
      <c r="W3211" s="53" t="str">
        <f t="shared" si="163"/>
        <v/>
      </c>
      <c r="X3211" s="53" t="str">
        <f t="shared" si="163"/>
        <v/>
      </c>
    </row>
    <row r="3212" spans="18:24" hidden="1" x14ac:dyDescent="0.3">
      <c r="R3212">
        <f t="shared" si="164"/>
        <v>0</v>
      </c>
      <c r="S3212">
        <f t="shared" si="165"/>
        <v>0</v>
      </c>
      <c r="T3212" s="53" t="str">
        <f t="shared" si="163"/>
        <v/>
      </c>
      <c r="U3212" s="53" t="str">
        <f t="shared" si="163"/>
        <v/>
      </c>
      <c r="V3212" s="53" t="str">
        <f t="shared" si="163"/>
        <v/>
      </c>
      <c r="W3212" s="53" t="str">
        <f t="shared" si="163"/>
        <v/>
      </c>
      <c r="X3212" s="53" t="str">
        <f t="shared" si="163"/>
        <v/>
      </c>
    </row>
    <row r="3213" spans="18:24" hidden="1" x14ac:dyDescent="0.3">
      <c r="R3213">
        <f t="shared" si="164"/>
        <v>0</v>
      </c>
      <c r="S3213">
        <f t="shared" si="165"/>
        <v>0</v>
      </c>
      <c r="T3213" s="53" t="str">
        <f t="shared" si="163"/>
        <v/>
      </c>
      <c r="U3213" s="53" t="str">
        <f t="shared" si="163"/>
        <v/>
      </c>
      <c r="V3213" s="53" t="str">
        <f t="shared" si="163"/>
        <v/>
      </c>
      <c r="W3213" s="53" t="str">
        <f t="shared" si="163"/>
        <v/>
      </c>
      <c r="X3213" s="53" t="str">
        <f t="shared" si="163"/>
        <v/>
      </c>
    </row>
    <row r="3214" spans="18:24" hidden="1" x14ac:dyDescent="0.3">
      <c r="R3214">
        <f t="shared" si="164"/>
        <v>0</v>
      </c>
      <c r="S3214">
        <f t="shared" si="165"/>
        <v>0</v>
      </c>
      <c r="T3214" s="53" t="str">
        <f t="shared" si="163"/>
        <v/>
      </c>
      <c r="U3214" s="53" t="str">
        <f t="shared" si="163"/>
        <v/>
      </c>
      <c r="V3214" s="53" t="str">
        <f t="shared" si="163"/>
        <v/>
      </c>
      <c r="W3214" s="53" t="str">
        <f t="shared" si="163"/>
        <v/>
      </c>
      <c r="X3214" s="53" t="str">
        <f t="shared" si="163"/>
        <v/>
      </c>
    </row>
    <row r="3215" spans="18:24" hidden="1" x14ac:dyDescent="0.3">
      <c r="R3215">
        <f t="shared" si="164"/>
        <v>0</v>
      </c>
      <c r="S3215">
        <f t="shared" si="165"/>
        <v>0</v>
      </c>
      <c r="T3215" s="53" t="str">
        <f t="shared" si="163"/>
        <v/>
      </c>
      <c r="U3215" s="53" t="str">
        <f t="shared" si="163"/>
        <v/>
      </c>
      <c r="V3215" s="53" t="str">
        <f t="shared" si="163"/>
        <v/>
      </c>
      <c r="W3215" s="53" t="str">
        <f t="shared" si="163"/>
        <v/>
      </c>
      <c r="X3215" s="53" t="str">
        <f t="shared" si="163"/>
        <v/>
      </c>
    </row>
    <row r="3216" spans="18:24" hidden="1" x14ac:dyDescent="0.3">
      <c r="R3216">
        <f t="shared" si="164"/>
        <v>0</v>
      </c>
      <c r="S3216">
        <f t="shared" si="165"/>
        <v>0</v>
      </c>
      <c r="T3216" s="53" t="str">
        <f t="shared" si="163"/>
        <v/>
      </c>
      <c r="U3216" s="53" t="str">
        <f t="shared" si="163"/>
        <v/>
      </c>
      <c r="V3216" s="53" t="str">
        <f t="shared" si="163"/>
        <v/>
      </c>
      <c r="W3216" s="53" t="str">
        <f t="shared" si="163"/>
        <v/>
      </c>
      <c r="X3216" s="53" t="str">
        <f t="shared" si="163"/>
        <v/>
      </c>
    </row>
    <row r="3217" spans="18:24" hidden="1" x14ac:dyDescent="0.3">
      <c r="R3217">
        <f t="shared" si="164"/>
        <v>0</v>
      </c>
      <c r="S3217">
        <f t="shared" si="165"/>
        <v>0</v>
      </c>
      <c r="T3217" s="53" t="str">
        <f t="shared" si="163"/>
        <v/>
      </c>
      <c r="U3217" s="53" t="str">
        <f t="shared" si="163"/>
        <v/>
      </c>
      <c r="V3217" s="53" t="str">
        <f t="shared" si="163"/>
        <v/>
      </c>
      <c r="W3217" s="53" t="str">
        <f t="shared" si="163"/>
        <v/>
      </c>
      <c r="X3217" s="53" t="str">
        <f t="shared" si="163"/>
        <v/>
      </c>
    </row>
    <row r="3218" spans="18:24" hidden="1" x14ac:dyDescent="0.3">
      <c r="R3218">
        <f t="shared" si="164"/>
        <v>0</v>
      </c>
      <c r="S3218">
        <f t="shared" si="165"/>
        <v>0</v>
      </c>
      <c r="T3218" s="53" t="str">
        <f t="shared" si="163"/>
        <v/>
      </c>
      <c r="U3218" s="53" t="str">
        <f t="shared" si="163"/>
        <v/>
      </c>
      <c r="V3218" s="53" t="str">
        <f t="shared" si="163"/>
        <v/>
      </c>
      <c r="W3218" s="53" t="str">
        <f t="shared" si="163"/>
        <v/>
      </c>
      <c r="X3218" s="53" t="str">
        <f t="shared" si="163"/>
        <v/>
      </c>
    </row>
    <row r="3219" spans="18:24" hidden="1" x14ac:dyDescent="0.3">
      <c r="R3219">
        <f t="shared" si="164"/>
        <v>0</v>
      </c>
      <c r="S3219">
        <f t="shared" si="165"/>
        <v>0</v>
      </c>
      <c r="T3219" s="53" t="str">
        <f t="shared" si="163"/>
        <v/>
      </c>
      <c r="U3219" s="53" t="str">
        <f t="shared" si="163"/>
        <v/>
      </c>
      <c r="V3219" s="53" t="str">
        <f t="shared" si="163"/>
        <v/>
      </c>
      <c r="W3219" s="53" t="str">
        <f t="shared" si="163"/>
        <v/>
      </c>
      <c r="X3219" s="53" t="str">
        <f t="shared" si="163"/>
        <v/>
      </c>
    </row>
    <row r="3220" spans="18:24" hidden="1" x14ac:dyDescent="0.3">
      <c r="R3220">
        <f t="shared" si="164"/>
        <v>0</v>
      </c>
      <c r="S3220">
        <f t="shared" si="165"/>
        <v>0</v>
      </c>
      <c r="T3220" s="53" t="str">
        <f t="shared" si="163"/>
        <v/>
      </c>
      <c r="U3220" s="53" t="str">
        <f t="shared" si="163"/>
        <v/>
      </c>
      <c r="V3220" s="53" t="str">
        <f t="shared" si="163"/>
        <v/>
      </c>
      <c r="W3220" s="53" t="str">
        <f t="shared" si="163"/>
        <v/>
      </c>
      <c r="X3220" s="53" t="str">
        <f t="shared" si="163"/>
        <v/>
      </c>
    </row>
    <row r="3221" spans="18:24" hidden="1" x14ac:dyDescent="0.3">
      <c r="R3221">
        <f t="shared" si="164"/>
        <v>0</v>
      </c>
      <c r="S3221">
        <f t="shared" si="165"/>
        <v>0</v>
      </c>
      <c r="T3221" s="53" t="str">
        <f t="shared" si="163"/>
        <v/>
      </c>
      <c r="U3221" s="53" t="str">
        <f t="shared" si="163"/>
        <v/>
      </c>
      <c r="V3221" s="53" t="str">
        <f t="shared" si="163"/>
        <v/>
      </c>
      <c r="W3221" s="53" t="str">
        <f t="shared" si="163"/>
        <v/>
      </c>
      <c r="X3221" s="53" t="str">
        <f t="shared" si="163"/>
        <v/>
      </c>
    </row>
    <row r="3222" spans="18:24" hidden="1" x14ac:dyDescent="0.3">
      <c r="R3222">
        <f t="shared" si="164"/>
        <v>0</v>
      </c>
      <c r="S3222">
        <f t="shared" si="165"/>
        <v>0</v>
      </c>
      <c r="T3222" s="53" t="str">
        <f t="shared" si="163"/>
        <v/>
      </c>
      <c r="U3222" s="53" t="str">
        <f t="shared" si="163"/>
        <v/>
      </c>
      <c r="V3222" s="53" t="str">
        <f t="shared" si="163"/>
        <v/>
      </c>
      <c r="W3222" s="53" t="str">
        <f t="shared" si="163"/>
        <v/>
      </c>
      <c r="X3222" s="53" t="str">
        <f t="shared" si="163"/>
        <v/>
      </c>
    </row>
    <row r="3223" spans="18:24" hidden="1" x14ac:dyDescent="0.3">
      <c r="R3223">
        <f t="shared" si="164"/>
        <v>0</v>
      </c>
      <c r="S3223">
        <f t="shared" si="165"/>
        <v>0</v>
      </c>
      <c r="T3223" s="53" t="str">
        <f t="shared" si="163"/>
        <v/>
      </c>
      <c r="U3223" s="53" t="str">
        <f t="shared" si="163"/>
        <v/>
      </c>
      <c r="V3223" s="53" t="str">
        <f t="shared" si="163"/>
        <v/>
      </c>
      <c r="W3223" s="53" t="str">
        <f t="shared" si="163"/>
        <v/>
      </c>
      <c r="X3223" s="53" t="str">
        <f t="shared" si="163"/>
        <v/>
      </c>
    </row>
    <row r="3224" spans="18:24" hidden="1" x14ac:dyDescent="0.3">
      <c r="R3224">
        <f t="shared" si="164"/>
        <v>0</v>
      </c>
      <c r="S3224">
        <f t="shared" si="165"/>
        <v>0</v>
      </c>
      <c r="T3224" s="53" t="str">
        <f t="shared" si="163"/>
        <v/>
      </c>
      <c r="U3224" s="53" t="str">
        <f t="shared" si="163"/>
        <v/>
      </c>
      <c r="V3224" s="53" t="str">
        <f t="shared" si="163"/>
        <v/>
      </c>
      <c r="W3224" s="53" t="str">
        <f t="shared" si="163"/>
        <v/>
      </c>
      <c r="X3224" s="53" t="str">
        <f t="shared" si="163"/>
        <v/>
      </c>
    </row>
    <row r="3225" spans="18:24" hidden="1" x14ac:dyDescent="0.3">
      <c r="R3225">
        <f t="shared" si="164"/>
        <v>0</v>
      </c>
      <c r="S3225">
        <f t="shared" si="165"/>
        <v>0</v>
      </c>
      <c r="T3225" s="53" t="str">
        <f t="shared" si="163"/>
        <v/>
      </c>
      <c r="U3225" s="53" t="str">
        <f t="shared" si="163"/>
        <v/>
      </c>
      <c r="V3225" s="53" t="str">
        <f t="shared" si="163"/>
        <v/>
      </c>
      <c r="W3225" s="53" t="str">
        <f t="shared" si="163"/>
        <v/>
      </c>
      <c r="X3225" s="53" t="str">
        <f t="shared" si="163"/>
        <v/>
      </c>
    </row>
    <row r="3226" spans="18:24" hidden="1" x14ac:dyDescent="0.3">
      <c r="R3226">
        <f t="shared" si="164"/>
        <v>0</v>
      </c>
      <c r="S3226">
        <f t="shared" si="165"/>
        <v>0</v>
      </c>
      <c r="T3226" s="53" t="str">
        <f t="shared" si="163"/>
        <v/>
      </c>
      <c r="U3226" s="53" t="str">
        <f t="shared" si="163"/>
        <v/>
      </c>
      <c r="V3226" s="53" t="str">
        <f t="shared" si="163"/>
        <v/>
      </c>
      <c r="W3226" s="53" t="str">
        <f t="shared" si="163"/>
        <v/>
      </c>
      <c r="X3226" s="53" t="str">
        <f t="shared" si="163"/>
        <v/>
      </c>
    </row>
    <row r="3227" spans="18:24" hidden="1" x14ac:dyDescent="0.3">
      <c r="R3227">
        <f t="shared" si="164"/>
        <v>0</v>
      </c>
      <c r="S3227">
        <f t="shared" si="165"/>
        <v>0</v>
      </c>
      <c r="T3227" s="53" t="str">
        <f t="shared" si="163"/>
        <v/>
      </c>
      <c r="U3227" s="53" t="str">
        <f t="shared" si="163"/>
        <v/>
      </c>
      <c r="V3227" s="53" t="str">
        <f t="shared" si="163"/>
        <v/>
      </c>
      <c r="W3227" s="53" t="str">
        <f t="shared" si="163"/>
        <v/>
      </c>
      <c r="X3227" s="53" t="str">
        <f t="shared" si="163"/>
        <v/>
      </c>
    </row>
    <row r="3228" spans="18:24" hidden="1" x14ac:dyDescent="0.3">
      <c r="R3228">
        <f t="shared" si="164"/>
        <v>0</v>
      </c>
      <c r="S3228">
        <f t="shared" si="165"/>
        <v>0</v>
      </c>
      <c r="T3228" s="53" t="str">
        <f t="shared" si="163"/>
        <v/>
      </c>
      <c r="U3228" s="53" t="str">
        <f t="shared" si="163"/>
        <v/>
      </c>
      <c r="V3228" s="53" t="str">
        <f t="shared" si="163"/>
        <v/>
      </c>
      <c r="W3228" s="53" t="str">
        <f t="shared" si="163"/>
        <v/>
      </c>
      <c r="X3228" s="53" t="str">
        <f t="shared" si="163"/>
        <v/>
      </c>
    </row>
    <row r="3229" spans="18:24" hidden="1" x14ac:dyDescent="0.3">
      <c r="R3229">
        <f t="shared" si="164"/>
        <v>0</v>
      </c>
      <c r="S3229">
        <f t="shared" si="165"/>
        <v>0</v>
      </c>
      <c r="T3229" s="53" t="str">
        <f t="shared" si="163"/>
        <v/>
      </c>
      <c r="U3229" s="53" t="str">
        <f t="shared" si="163"/>
        <v/>
      </c>
      <c r="V3229" s="53" t="str">
        <f t="shared" si="163"/>
        <v/>
      </c>
      <c r="W3229" s="53" t="str">
        <f t="shared" si="163"/>
        <v/>
      </c>
      <c r="X3229" s="53" t="str">
        <f t="shared" si="163"/>
        <v/>
      </c>
    </row>
    <row r="3230" spans="18:24" hidden="1" x14ac:dyDescent="0.3">
      <c r="R3230">
        <f t="shared" si="164"/>
        <v>0</v>
      </c>
      <c r="S3230">
        <f t="shared" si="165"/>
        <v>0</v>
      </c>
      <c r="T3230" s="53" t="str">
        <f t="shared" si="163"/>
        <v/>
      </c>
      <c r="U3230" s="53" t="str">
        <f t="shared" si="163"/>
        <v/>
      </c>
      <c r="V3230" s="53" t="str">
        <f t="shared" si="163"/>
        <v/>
      </c>
      <c r="W3230" s="53" t="str">
        <f t="shared" si="163"/>
        <v/>
      </c>
      <c r="X3230" s="53" t="str">
        <f t="shared" si="163"/>
        <v/>
      </c>
    </row>
    <row r="3231" spans="18:24" hidden="1" x14ac:dyDescent="0.3">
      <c r="R3231">
        <f t="shared" si="164"/>
        <v>0</v>
      </c>
      <c r="S3231">
        <f t="shared" si="165"/>
        <v>0</v>
      </c>
      <c r="T3231" s="53" t="str">
        <f t="shared" si="163"/>
        <v/>
      </c>
      <c r="U3231" s="53" t="str">
        <f t="shared" si="163"/>
        <v/>
      </c>
      <c r="V3231" s="53" t="str">
        <f t="shared" si="163"/>
        <v/>
      </c>
      <c r="W3231" s="53" t="str">
        <f t="shared" si="163"/>
        <v/>
      </c>
      <c r="X3231" s="53" t="str">
        <f t="shared" si="163"/>
        <v/>
      </c>
    </row>
    <row r="3232" spans="18:24" hidden="1" x14ac:dyDescent="0.3">
      <c r="R3232">
        <f t="shared" si="164"/>
        <v>0</v>
      </c>
      <c r="S3232">
        <f t="shared" si="165"/>
        <v>0</v>
      </c>
      <c r="T3232" s="53" t="str">
        <f t="shared" ref="T3232:X3282" si="166">IF(OR(COUNTIF($D3232,"*"&amp;T$5&amp;"*")&gt;0,$D3232="GRUPO TEPSA"),T$5,"")</f>
        <v/>
      </c>
      <c r="U3232" s="53" t="str">
        <f t="shared" si="166"/>
        <v/>
      </c>
      <c r="V3232" s="53" t="str">
        <f t="shared" si="166"/>
        <v/>
      </c>
      <c r="W3232" s="53" t="str">
        <f t="shared" si="166"/>
        <v/>
      </c>
      <c r="X3232" s="53" t="str">
        <f t="shared" si="166"/>
        <v/>
      </c>
    </row>
    <row r="3233" spans="18:24" hidden="1" x14ac:dyDescent="0.3">
      <c r="R3233">
        <f t="shared" si="164"/>
        <v>0</v>
      </c>
      <c r="S3233">
        <f t="shared" si="165"/>
        <v>0</v>
      </c>
      <c r="T3233" s="53" t="str">
        <f t="shared" si="166"/>
        <v/>
      </c>
      <c r="U3233" s="53" t="str">
        <f t="shared" si="166"/>
        <v/>
      </c>
      <c r="V3233" s="53" t="str">
        <f t="shared" si="166"/>
        <v/>
      </c>
      <c r="W3233" s="53" t="str">
        <f t="shared" si="166"/>
        <v/>
      </c>
      <c r="X3233" s="53" t="str">
        <f t="shared" si="166"/>
        <v/>
      </c>
    </row>
    <row r="3234" spans="18:24" hidden="1" x14ac:dyDescent="0.3">
      <c r="R3234">
        <f t="shared" si="164"/>
        <v>0</v>
      </c>
      <c r="S3234">
        <f t="shared" si="165"/>
        <v>0</v>
      </c>
      <c r="T3234" s="53" t="str">
        <f t="shared" si="166"/>
        <v/>
      </c>
      <c r="U3234" s="53" t="str">
        <f t="shared" si="166"/>
        <v/>
      </c>
      <c r="V3234" s="53" t="str">
        <f t="shared" si="166"/>
        <v/>
      </c>
      <c r="W3234" s="53" t="str">
        <f t="shared" si="166"/>
        <v/>
      </c>
      <c r="X3234" s="53" t="str">
        <f t="shared" si="166"/>
        <v/>
      </c>
    </row>
    <row r="3235" spans="18:24" hidden="1" x14ac:dyDescent="0.3">
      <c r="R3235">
        <f t="shared" si="164"/>
        <v>0</v>
      </c>
      <c r="S3235">
        <f t="shared" si="165"/>
        <v>0</v>
      </c>
      <c r="T3235" s="53" t="str">
        <f t="shared" si="166"/>
        <v/>
      </c>
      <c r="U3235" s="53" t="str">
        <f t="shared" si="166"/>
        <v/>
      </c>
      <c r="V3235" s="53" t="str">
        <f t="shared" si="166"/>
        <v/>
      </c>
      <c r="W3235" s="53" t="str">
        <f t="shared" si="166"/>
        <v/>
      </c>
      <c r="X3235" s="53" t="str">
        <f t="shared" si="166"/>
        <v/>
      </c>
    </row>
    <row r="3236" spans="18:24" hidden="1" x14ac:dyDescent="0.3">
      <c r="R3236">
        <f t="shared" si="164"/>
        <v>0</v>
      </c>
      <c r="S3236">
        <f t="shared" si="165"/>
        <v>0</v>
      </c>
      <c r="T3236" s="53" t="str">
        <f t="shared" si="166"/>
        <v/>
      </c>
      <c r="U3236" s="53" t="str">
        <f t="shared" si="166"/>
        <v/>
      </c>
      <c r="V3236" s="53" t="str">
        <f t="shared" si="166"/>
        <v/>
      </c>
      <c r="W3236" s="53" t="str">
        <f t="shared" si="166"/>
        <v/>
      </c>
      <c r="X3236" s="53" t="str">
        <f t="shared" si="166"/>
        <v/>
      </c>
    </row>
    <row r="3237" spans="18:24" hidden="1" x14ac:dyDescent="0.3">
      <c r="R3237">
        <f t="shared" si="164"/>
        <v>0</v>
      </c>
      <c r="S3237">
        <f t="shared" si="165"/>
        <v>0</v>
      </c>
      <c r="T3237" s="53" t="str">
        <f t="shared" si="166"/>
        <v/>
      </c>
      <c r="U3237" s="53" t="str">
        <f t="shared" si="166"/>
        <v/>
      </c>
      <c r="V3237" s="53" t="str">
        <f t="shared" si="166"/>
        <v/>
      </c>
      <c r="W3237" s="53" t="str">
        <f t="shared" si="166"/>
        <v/>
      </c>
      <c r="X3237" s="53" t="str">
        <f t="shared" si="166"/>
        <v/>
      </c>
    </row>
    <row r="3238" spans="18:24" hidden="1" x14ac:dyDescent="0.3">
      <c r="R3238">
        <f t="shared" si="164"/>
        <v>0</v>
      </c>
      <c r="S3238">
        <f t="shared" si="165"/>
        <v>0</v>
      </c>
      <c r="T3238" s="53" t="str">
        <f t="shared" si="166"/>
        <v/>
      </c>
      <c r="U3238" s="53" t="str">
        <f t="shared" si="166"/>
        <v/>
      </c>
      <c r="V3238" s="53" t="str">
        <f t="shared" si="166"/>
        <v/>
      </c>
      <c r="W3238" s="53" t="str">
        <f t="shared" si="166"/>
        <v/>
      </c>
      <c r="X3238" s="53" t="str">
        <f t="shared" si="166"/>
        <v/>
      </c>
    </row>
    <row r="3239" spans="18:24" hidden="1" x14ac:dyDescent="0.3">
      <c r="R3239">
        <f t="shared" si="164"/>
        <v>0</v>
      </c>
      <c r="S3239">
        <f t="shared" si="165"/>
        <v>0</v>
      </c>
      <c r="T3239" s="53" t="str">
        <f t="shared" si="166"/>
        <v/>
      </c>
      <c r="U3239" s="53" t="str">
        <f t="shared" si="166"/>
        <v/>
      </c>
      <c r="V3239" s="53" t="str">
        <f t="shared" si="166"/>
        <v/>
      </c>
      <c r="W3239" s="53" t="str">
        <f t="shared" si="166"/>
        <v/>
      </c>
      <c r="X3239" s="53" t="str">
        <f t="shared" si="166"/>
        <v/>
      </c>
    </row>
    <row r="3240" spans="18:24" hidden="1" x14ac:dyDescent="0.3">
      <c r="R3240">
        <f t="shared" si="164"/>
        <v>0</v>
      </c>
      <c r="S3240">
        <f t="shared" si="165"/>
        <v>0</v>
      </c>
      <c r="T3240" s="53" t="str">
        <f t="shared" si="166"/>
        <v/>
      </c>
      <c r="U3240" s="53" t="str">
        <f t="shared" si="166"/>
        <v/>
      </c>
      <c r="V3240" s="53" t="str">
        <f t="shared" si="166"/>
        <v/>
      </c>
      <c r="W3240" s="53" t="str">
        <f t="shared" si="166"/>
        <v/>
      </c>
      <c r="X3240" s="53" t="str">
        <f t="shared" si="166"/>
        <v/>
      </c>
    </row>
    <row r="3241" spans="18:24" hidden="1" x14ac:dyDescent="0.3">
      <c r="R3241">
        <f t="shared" si="164"/>
        <v>0</v>
      </c>
      <c r="S3241">
        <f t="shared" si="165"/>
        <v>0</v>
      </c>
      <c r="T3241" s="53" t="str">
        <f t="shared" si="166"/>
        <v/>
      </c>
      <c r="U3241" s="53" t="str">
        <f t="shared" si="166"/>
        <v/>
      </c>
      <c r="V3241" s="53" t="str">
        <f t="shared" si="166"/>
        <v/>
      </c>
      <c r="W3241" s="53" t="str">
        <f t="shared" si="166"/>
        <v/>
      </c>
      <c r="X3241" s="53" t="str">
        <f t="shared" si="166"/>
        <v/>
      </c>
    </row>
    <row r="3242" spans="18:24" hidden="1" x14ac:dyDescent="0.3">
      <c r="R3242">
        <f t="shared" si="164"/>
        <v>0</v>
      </c>
      <c r="S3242">
        <f t="shared" si="165"/>
        <v>0</v>
      </c>
      <c r="T3242" s="53" t="str">
        <f t="shared" si="166"/>
        <v/>
      </c>
      <c r="U3242" s="53" t="str">
        <f t="shared" si="166"/>
        <v/>
      </c>
      <c r="V3242" s="53" t="str">
        <f t="shared" si="166"/>
        <v/>
      </c>
      <c r="W3242" s="53" t="str">
        <f t="shared" si="166"/>
        <v/>
      </c>
      <c r="X3242" s="53" t="str">
        <f t="shared" si="166"/>
        <v/>
      </c>
    </row>
    <row r="3243" spans="18:24" hidden="1" x14ac:dyDescent="0.3">
      <c r="R3243">
        <f t="shared" si="164"/>
        <v>0</v>
      </c>
      <c r="S3243">
        <f t="shared" si="165"/>
        <v>0</v>
      </c>
      <c r="T3243" s="53" t="str">
        <f t="shared" si="166"/>
        <v/>
      </c>
      <c r="U3243" s="53" t="str">
        <f t="shared" si="166"/>
        <v/>
      </c>
      <c r="V3243" s="53" t="str">
        <f t="shared" si="166"/>
        <v/>
      </c>
      <c r="W3243" s="53" t="str">
        <f t="shared" si="166"/>
        <v/>
      </c>
      <c r="X3243" s="53" t="str">
        <f t="shared" si="166"/>
        <v/>
      </c>
    </row>
    <row r="3244" spans="18:24" hidden="1" x14ac:dyDescent="0.3">
      <c r="R3244">
        <f t="shared" si="164"/>
        <v>0</v>
      </c>
      <c r="S3244">
        <f t="shared" si="165"/>
        <v>0</v>
      </c>
      <c r="T3244" s="53" t="str">
        <f t="shared" si="166"/>
        <v/>
      </c>
      <c r="U3244" s="53" t="str">
        <f t="shared" si="166"/>
        <v/>
      </c>
      <c r="V3244" s="53" t="str">
        <f t="shared" si="166"/>
        <v/>
      </c>
      <c r="W3244" s="53" t="str">
        <f t="shared" si="166"/>
        <v/>
      </c>
      <c r="X3244" s="53" t="str">
        <f t="shared" si="166"/>
        <v/>
      </c>
    </row>
    <row r="3245" spans="18:24" hidden="1" x14ac:dyDescent="0.3">
      <c r="R3245">
        <f t="shared" si="164"/>
        <v>0</v>
      </c>
      <c r="S3245">
        <f t="shared" si="165"/>
        <v>0</v>
      </c>
      <c r="T3245" s="53" t="str">
        <f t="shared" si="166"/>
        <v/>
      </c>
      <c r="U3245" s="53" t="str">
        <f t="shared" si="166"/>
        <v/>
      </c>
      <c r="V3245" s="53" t="str">
        <f t="shared" si="166"/>
        <v/>
      </c>
      <c r="W3245" s="53" t="str">
        <f t="shared" si="166"/>
        <v/>
      </c>
      <c r="X3245" s="53" t="str">
        <f t="shared" si="166"/>
        <v/>
      </c>
    </row>
    <row r="3246" spans="18:24" hidden="1" x14ac:dyDescent="0.3">
      <c r="R3246">
        <f t="shared" si="164"/>
        <v>0</v>
      </c>
      <c r="S3246">
        <f t="shared" si="165"/>
        <v>0</v>
      </c>
      <c r="T3246" s="53" t="str">
        <f t="shared" si="166"/>
        <v/>
      </c>
      <c r="U3246" s="53" t="str">
        <f t="shared" si="166"/>
        <v/>
      </c>
      <c r="V3246" s="53" t="str">
        <f t="shared" si="166"/>
        <v/>
      </c>
      <c r="W3246" s="53" t="str">
        <f t="shared" si="166"/>
        <v/>
      </c>
      <c r="X3246" s="53" t="str">
        <f t="shared" si="166"/>
        <v/>
      </c>
    </row>
    <row r="3247" spans="18:24" hidden="1" x14ac:dyDescent="0.3">
      <c r="R3247">
        <f t="shared" si="164"/>
        <v>0</v>
      </c>
      <c r="S3247">
        <f t="shared" si="165"/>
        <v>0</v>
      </c>
      <c r="T3247" s="53" t="str">
        <f t="shared" si="166"/>
        <v/>
      </c>
      <c r="U3247" s="53" t="str">
        <f t="shared" si="166"/>
        <v/>
      </c>
      <c r="V3247" s="53" t="str">
        <f t="shared" si="166"/>
        <v/>
      </c>
      <c r="W3247" s="53" t="str">
        <f t="shared" si="166"/>
        <v/>
      </c>
      <c r="X3247" s="53" t="str">
        <f t="shared" si="166"/>
        <v/>
      </c>
    </row>
    <row r="3248" spans="18:24" hidden="1" x14ac:dyDescent="0.3">
      <c r="R3248">
        <f t="shared" si="164"/>
        <v>0</v>
      </c>
      <c r="S3248">
        <f t="shared" si="165"/>
        <v>0</v>
      </c>
      <c r="T3248" s="53" t="str">
        <f t="shared" si="166"/>
        <v/>
      </c>
      <c r="U3248" s="53" t="str">
        <f t="shared" si="166"/>
        <v/>
      </c>
      <c r="V3248" s="53" t="str">
        <f t="shared" si="166"/>
        <v/>
      </c>
      <c r="W3248" s="53" t="str">
        <f t="shared" si="166"/>
        <v/>
      </c>
      <c r="X3248" s="53" t="str">
        <f t="shared" si="166"/>
        <v/>
      </c>
    </row>
    <row r="3249" spans="18:24" hidden="1" x14ac:dyDescent="0.3">
      <c r="R3249">
        <f t="shared" si="164"/>
        <v>0</v>
      </c>
      <c r="S3249">
        <f t="shared" si="165"/>
        <v>0</v>
      </c>
      <c r="T3249" s="53" t="str">
        <f t="shared" si="166"/>
        <v/>
      </c>
      <c r="U3249" s="53" t="str">
        <f t="shared" si="166"/>
        <v/>
      </c>
      <c r="V3249" s="53" t="str">
        <f t="shared" si="166"/>
        <v/>
      </c>
      <c r="W3249" s="53" t="str">
        <f t="shared" si="166"/>
        <v/>
      </c>
      <c r="X3249" s="53" t="str">
        <f t="shared" si="166"/>
        <v/>
      </c>
    </row>
    <row r="3250" spans="18:24" hidden="1" x14ac:dyDescent="0.3">
      <c r="R3250">
        <f t="shared" si="164"/>
        <v>0</v>
      </c>
      <c r="S3250">
        <f t="shared" si="165"/>
        <v>0</v>
      </c>
      <c r="T3250" s="53" t="str">
        <f t="shared" si="166"/>
        <v/>
      </c>
      <c r="U3250" s="53" t="str">
        <f t="shared" si="166"/>
        <v/>
      </c>
      <c r="V3250" s="53" t="str">
        <f t="shared" si="166"/>
        <v/>
      </c>
      <c r="W3250" s="53" t="str">
        <f t="shared" si="166"/>
        <v/>
      </c>
      <c r="X3250" s="53" t="str">
        <f t="shared" si="166"/>
        <v/>
      </c>
    </row>
    <row r="3251" spans="18:24" hidden="1" x14ac:dyDescent="0.3">
      <c r="R3251">
        <f t="shared" si="164"/>
        <v>0</v>
      </c>
      <c r="S3251">
        <f t="shared" si="165"/>
        <v>0</v>
      </c>
      <c r="T3251" s="53" t="str">
        <f t="shared" si="166"/>
        <v/>
      </c>
      <c r="U3251" s="53" t="str">
        <f t="shared" si="166"/>
        <v/>
      </c>
      <c r="V3251" s="53" t="str">
        <f t="shared" si="166"/>
        <v/>
      </c>
      <c r="W3251" s="53" t="str">
        <f t="shared" si="166"/>
        <v/>
      </c>
      <c r="X3251" s="53" t="str">
        <f t="shared" si="166"/>
        <v/>
      </c>
    </row>
    <row r="3252" spans="18:24" hidden="1" x14ac:dyDescent="0.3">
      <c r="R3252">
        <f t="shared" si="164"/>
        <v>0</v>
      </c>
      <c r="S3252">
        <f t="shared" si="165"/>
        <v>0</v>
      </c>
      <c r="T3252" s="53" t="str">
        <f t="shared" si="166"/>
        <v/>
      </c>
      <c r="U3252" s="53" t="str">
        <f t="shared" si="166"/>
        <v/>
      </c>
      <c r="V3252" s="53" t="str">
        <f t="shared" si="166"/>
        <v/>
      </c>
      <c r="W3252" s="53" t="str">
        <f t="shared" si="166"/>
        <v/>
      </c>
      <c r="X3252" s="53" t="str">
        <f t="shared" si="166"/>
        <v/>
      </c>
    </row>
    <row r="3253" spans="18:24" hidden="1" x14ac:dyDescent="0.3">
      <c r="R3253">
        <f t="shared" si="164"/>
        <v>0</v>
      </c>
      <c r="S3253">
        <f t="shared" si="165"/>
        <v>0</v>
      </c>
      <c r="T3253" s="53" t="str">
        <f t="shared" si="166"/>
        <v/>
      </c>
      <c r="U3253" s="53" t="str">
        <f t="shared" si="166"/>
        <v/>
      </c>
      <c r="V3253" s="53" t="str">
        <f t="shared" si="166"/>
        <v/>
      </c>
      <c r="W3253" s="53" t="str">
        <f t="shared" si="166"/>
        <v/>
      </c>
      <c r="X3253" s="53" t="str">
        <f t="shared" si="166"/>
        <v/>
      </c>
    </row>
    <row r="3254" spans="18:24" hidden="1" x14ac:dyDescent="0.3">
      <c r="R3254">
        <f t="shared" si="164"/>
        <v>0</v>
      </c>
      <c r="S3254">
        <f t="shared" si="165"/>
        <v>0</v>
      </c>
      <c r="T3254" s="53" t="str">
        <f t="shared" si="166"/>
        <v/>
      </c>
      <c r="U3254" s="53" t="str">
        <f t="shared" si="166"/>
        <v/>
      </c>
      <c r="V3254" s="53" t="str">
        <f t="shared" si="166"/>
        <v/>
      </c>
      <c r="W3254" s="53" t="str">
        <f t="shared" si="166"/>
        <v/>
      </c>
      <c r="X3254" s="53" t="str">
        <f t="shared" si="166"/>
        <v/>
      </c>
    </row>
    <row r="3255" spans="18:24" hidden="1" x14ac:dyDescent="0.3">
      <c r="R3255">
        <f t="shared" si="164"/>
        <v>0</v>
      </c>
      <c r="S3255">
        <f t="shared" si="165"/>
        <v>0</v>
      </c>
      <c r="T3255" s="53" t="str">
        <f t="shared" si="166"/>
        <v/>
      </c>
      <c r="U3255" s="53" t="str">
        <f t="shared" si="166"/>
        <v/>
      </c>
      <c r="V3255" s="53" t="str">
        <f t="shared" si="166"/>
        <v/>
      </c>
      <c r="W3255" s="53" t="str">
        <f t="shared" si="166"/>
        <v/>
      </c>
      <c r="X3255" s="53" t="str">
        <f t="shared" si="166"/>
        <v/>
      </c>
    </row>
    <row r="3256" spans="18:24" hidden="1" x14ac:dyDescent="0.3">
      <c r="R3256">
        <f t="shared" si="164"/>
        <v>0</v>
      </c>
      <c r="S3256">
        <f t="shared" si="165"/>
        <v>0</v>
      </c>
      <c r="T3256" s="53" t="str">
        <f t="shared" si="166"/>
        <v/>
      </c>
      <c r="U3256" s="53" t="str">
        <f t="shared" si="166"/>
        <v/>
      </c>
      <c r="V3256" s="53" t="str">
        <f t="shared" si="166"/>
        <v/>
      </c>
      <c r="W3256" s="53" t="str">
        <f t="shared" si="166"/>
        <v/>
      </c>
      <c r="X3256" s="53" t="str">
        <f t="shared" si="166"/>
        <v/>
      </c>
    </row>
    <row r="3257" spans="18:24" hidden="1" x14ac:dyDescent="0.3">
      <c r="R3257">
        <f t="shared" si="164"/>
        <v>0</v>
      </c>
      <c r="S3257">
        <f t="shared" si="165"/>
        <v>0</v>
      </c>
      <c r="T3257" s="53" t="str">
        <f t="shared" si="166"/>
        <v/>
      </c>
      <c r="U3257" s="53" t="str">
        <f t="shared" si="166"/>
        <v/>
      </c>
      <c r="V3257" s="53" t="str">
        <f t="shared" si="166"/>
        <v/>
      </c>
      <c r="W3257" s="53" t="str">
        <f t="shared" si="166"/>
        <v/>
      </c>
      <c r="X3257" s="53" t="str">
        <f t="shared" si="166"/>
        <v/>
      </c>
    </row>
    <row r="3258" spans="18:24" hidden="1" x14ac:dyDescent="0.3">
      <c r="R3258">
        <f t="shared" si="164"/>
        <v>0</v>
      </c>
      <c r="S3258">
        <f t="shared" si="165"/>
        <v>0</v>
      </c>
      <c r="T3258" s="53" t="str">
        <f t="shared" si="166"/>
        <v/>
      </c>
      <c r="U3258" s="53" t="str">
        <f t="shared" si="166"/>
        <v/>
      </c>
      <c r="V3258" s="53" t="str">
        <f t="shared" si="166"/>
        <v/>
      </c>
      <c r="W3258" s="53" t="str">
        <f t="shared" si="166"/>
        <v/>
      </c>
      <c r="X3258" s="53" t="str">
        <f t="shared" si="166"/>
        <v/>
      </c>
    </row>
    <row r="3259" spans="18:24" hidden="1" x14ac:dyDescent="0.3">
      <c r="R3259">
        <f t="shared" si="164"/>
        <v>0</v>
      </c>
      <c r="S3259">
        <f t="shared" si="165"/>
        <v>0</v>
      </c>
      <c r="T3259" s="53" t="str">
        <f t="shared" si="166"/>
        <v/>
      </c>
      <c r="U3259" s="53" t="str">
        <f t="shared" si="166"/>
        <v/>
      </c>
      <c r="V3259" s="53" t="str">
        <f t="shared" si="166"/>
        <v/>
      </c>
      <c r="W3259" s="53" t="str">
        <f t="shared" si="166"/>
        <v/>
      </c>
      <c r="X3259" s="53" t="str">
        <f t="shared" si="166"/>
        <v/>
      </c>
    </row>
    <row r="3260" spans="18:24" hidden="1" x14ac:dyDescent="0.3">
      <c r="R3260">
        <f t="shared" si="164"/>
        <v>0</v>
      </c>
      <c r="S3260">
        <f t="shared" si="165"/>
        <v>0</v>
      </c>
      <c r="T3260" s="53" t="str">
        <f t="shared" si="166"/>
        <v/>
      </c>
      <c r="U3260" s="53" t="str">
        <f t="shared" si="166"/>
        <v/>
      </c>
      <c r="V3260" s="53" t="str">
        <f t="shared" si="166"/>
        <v/>
      </c>
      <c r="W3260" s="53" t="str">
        <f t="shared" si="166"/>
        <v/>
      </c>
      <c r="X3260" s="53" t="str">
        <f t="shared" si="166"/>
        <v/>
      </c>
    </row>
    <row r="3261" spans="18:24" hidden="1" x14ac:dyDescent="0.3">
      <c r="R3261">
        <f t="shared" si="164"/>
        <v>0</v>
      </c>
      <c r="S3261">
        <f t="shared" si="165"/>
        <v>0</v>
      </c>
      <c r="T3261" s="53" t="str">
        <f t="shared" si="166"/>
        <v/>
      </c>
      <c r="U3261" s="53" t="str">
        <f t="shared" si="166"/>
        <v/>
      </c>
      <c r="V3261" s="53" t="str">
        <f t="shared" si="166"/>
        <v/>
      </c>
      <c r="W3261" s="53" t="str">
        <f t="shared" si="166"/>
        <v/>
      </c>
      <c r="X3261" s="53" t="str">
        <f t="shared" si="166"/>
        <v/>
      </c>
    </row>
    <row r="3262" spans="18:24" hidden="1" x14ac:dyDescent="0.3">
      <c r="R3262">
        <f t="shared" si="164"/>
        <v>0</v>
      </c>
      <c r="S3262">
        <f t="shared" si="165"/>
        <v>0</v>
      </c>
      <c r="T3262" s="53" t="str">
        <f t="shared" si="166"/>
        <v/>
      </c>
      <c r="U3262" s="53" t="str">
        <f t="shared" si="166"/>
        <v/>
      </c>
      <c r="V3262" s="53" t="str">
        <f t="shared" si="166"/>
        <v/>
      </c>
      <c r="W3262" s="53" t="str">
        <f t="shared" si="166"/>
        <v/>
      </c>
      <c r="X3262" s="53" t="str">
        <f t="shared" si="166"/>
        <v/>
      </c>
    </row>
    <row r="3263" spans="18:24" hidden="1" x14ac:dyDescent="0.3">
      <c r="R3263">
        <f t="shared" si="164"/>
        <v>0</v>
      </c>
      <c r="S3263">
        <f t="shared" si="165"/>
        <v>0</v>
      </c>
      <c r="T3263" s="53" t="str">
        <f t="shared" si="166"/>
        <v/>
      </c>
      <c r="U3263" s="53" t="str">
        <f t="shared" si="166"/>
        <v/>
      </c>
      <c r="V3263" s="53" t="str">
        <f t="shared" si="166"/>
        <v/>
      </c>
      <c r="W3263" s="53" t="str">
        <f t="shared" si="166"/>
        <v/>
      </c>
      <c r="X3263" s="53" t="str">
        <f t="shared" si="166"/>
        <v/>
      </c>
    </row>
    <row r="3264" spans="18:24" hidden="1" x14ac:dyDescent="0.3">
      <c r="R3264">
        <f t="shared" si="164"/>
        <v>0</v>
      </c>
      <c r="S3264">
        <f t="shared" si="165"/>
        <v>0</v>
      </c>
      <c r="T3264" s="53" t="str">
        <f t="shared" si="166"/>
        <v/>
      </c>
      <c r="U3264" s="53" t="str">
        <f t="shared" si="166"/>
        <v/>
      </c>
      <c r="V3264" s="53" t="str">
        <f t="shared" si="166"/>
        <v/>
      </c>
      <c r="W3264" s="53" t="str">
        <f t="shared" si="166"/>
        <v/>
      </c>
      <c r="X3264" s="53" t="str">
        <f t="shared" si="166"/>
        <v/>
      </c>
    </row>
    <row r="3265" spans="18:24" hidden="1" x14ac:dyDescent="0.3">
      <c r="R3265">
        <f t="shared" si="164"/>
        <v>0</v>
      </c>
      <c r="S3265">
        <f t="shared" si="165"/>
        <v>0</v>
      </c>
      <c r="T3265" s="53" t="str">
        <f t="shared" si="166"/>
        <v/>
      </c>
      <c r="U3265" s="53" t="str">
        <f t="shared" si="166"/>
        <v/>
      </c>
      <c r="V3265" s="53" t="str">
        <f t="shared" si="166"/>
        <v/>
      </c>
      <c r="W3265" s="53" t="str">
        <f t="shared" si="166"/>
        <v/>
      </c>
      <c r="X3265" s="53" t="str">
        <f t="shared" si="166"/>
        <v/>
      </c>
    </row>
    <row r="3266" spans="18:24" hidden="1" x14ac:dyDescent="0.3">
      <c r="R3266">
        <f t="shared" si="164"/>
        <v>0</v>
      </c>
      <c r="S3266">
        <f t="shared" si="165"/>
        <v>0</v>
      </c>
      <c r="T3266" s="53" t="str">
        <f t="shared" si="166"/>
        <v/>
      </c>
      <c r="U3266" s="53" t="str">
        <f t="shared" si="166"/>
        <v/>
      </c>
      <c r="V3266" s="53" t="str">
        <f t="shared" si="166"/>
        <v/>
      </c>
      <c r="W3266" s="53" t="str">
        <f t="shared" si="166"/>
        <v/>
      </c>
      <c r="X3266" s="53" t="str">
        <f t="shared" si="166"/>
        <v/>
      </c>
    </row>
    <row r="3267" spans="18:24" hidden="1" x14ac:dyDescent="0.3">
      <c r="R3267">
        <f t="shared" si="164"/>
        <v>0</v>
      </c>
      <c r="S3267">
        <f t="shared" si="165"/>
        <v>0</v>
      </c>
      <c r="T3267" s="53" t="str">
        <f t="shared" si="166"/>
        <v/>
      </c>
      <c r="U3267" s="53" t="str">
        <f t="shared" si="166"/>
        <v/>
      </c>
      <c r="V3267" s="53" t="str">
        <f t="shared" si="166"/>
        <v/>
      </c>
      <c r="W3267" s="53" t="str">
        <f t="shared" si="166"/>
        <v/>
      </c>
      <c r="X3267" s="53" t="str">
        <f t="shared" si="166"/>
        <v/>
      </c>
    </row>
    <row r="3268" spans="18:24" hidden="1" x14ac:dyDescent="0.3">
      <c r="R3268">
        <f t="shared" si="164"/>
        <v>0</v>
      </c>
      <c r="S3268">
        <f t="shared" si="165"/>
        <v>0</v>
      </c>
      <c r="T3268" s="53" t="str">
        <f t="shared" si="166"/>
        <v/>
      </c>
      <c r="U3268" s="53" t="str">
        <f t="shared" si="166"/>
        <v/>
      </c>
      <c r="V3268" s="53" t="str">
        <f t="shared" si="166"/>
        <v/>
      </c>
      <c r="W3268" s="53" t="str">
        <f t="shared" si="166"/>
        <v/>
      </c>
      <c r="X3268" s="53" t="str">
        <f t="shared" si="166"/>
        <v/>
      </c>
    </row>
    <row r="3269" spans="18:24" hidden="1" x14ac:dyDescent="0.3">
      <c r="R3269">
        <f t="shared" si="164"/>
        <v>0</v>
      </c>
      <c r="S3269">
        <f t="shared" si="165"/>
        <v>0</v>
      </c>
      <c r="T3269" s="53" t="str">
        <f t="shared" si="166"/>
        <v/>
      </c>
      <c r="U3269" s="53" t="str">
        <f t="shared" si="166"/>
        <v/>
      </c>
      <c r="V3269" s="53" t="str">
        <f t="shared" si="166"/>
        <v/>
      </c>
      <c r="W3269" s="53" t="str">
        <f t="shared" si="166"/>
        <v/>
      </c>
      <c r="X3269" s="53" t="str">
        <f t="shared" si="166"/>
        <v/>
      </c>
    </row>
    <row r="3270" spans="18:24" hidden="1" x14ac:dyDescent="0.3">
      <c r="R3270">
        <f t="shared" si="164"/>
        <v>0</v>
      </c>
      <c r="S3270">
        <f t="shared" si="165"/>
        <v>0</v>
      </c>
      <c r="T3270" s="53" t="str">
        <f t="shared" si="166"/>
        <v/>
      </c>
      <c r="U3270" s="53" t="str">
        <f t="shared" si="166"/>
        <v/>
      </c>
      <c r="V3270" s="53" t="str">
        <f t="shared" si="166"/>
        <v/>
      </c>
      <c r="W3270" s="53" t="str">
        <f t="shared" si="166"/>
        <v/>
      </c>
      <c r="X3270" s="53" t="str">
        <f t="shared" si="166"/>
        <v/>
      </c>
    </row>
    <row r="3271" spans="18:24" hidden="1" x14ac:dyDescent="0.3">
      <c r="R3271">
        <f t="shared" ref="R3271:R3334" si="167">IF(OR(D3271="GRUPO TEPSA",D3271="TODAS"),P3271/5,P3271)</f>
        <v>0</v>
      </c>
      <c r="S3271">
        <f t="shared" si="165"/>
        <v>0</v>
      </c>
      <c r="T3271" s="53" t="str">
        <f t="shared" si="166"/>
        <v/>
      </c>
      <c r="U3271" s="53" t="str">
        <f t="shared" si="166"/>
        <v/>
      </c>
      <c r="V3271" s="53" t="str">
        <f t="shared" si="166"/>
        <v/>
      </c>
      <c r="W3271" s="53" t="str">
        <f t="shared" si="166"/>
        <v/>
      </c>
      <c r="X3271" s="53" t="str">
        <f t="shared" si="166"/>
        <v/>
      </c>
    </row>
    <row r="3272" spans="18:24" hidden="1" x14ac:dyDescent="0.3">
      <c r="R3272">
        <f t="shared" si="167"/>
        <v>0</v>
      </c>
      <c r="S3272">
        <f t="shared" si="165"/>
        <v>0</v>
      </c>
      <c r="T3272" s="53" t="str">
        <f t="shared" si="166"/>
        <v/>
      </c>
      <c r="U3272" s="53" t="str">
        <f t="shared" si="166"/>
        <v/>
      </c>
      <c r="V3272" s="53" t="str">
        <f t="shared" si="166"/>
        <v/>
      </c>
      <c r="W3272" s="53" t="str">
        <f t="shared" si="166"/>
        <v/>
      </c>
      <c r="X3272" s="53" t="str">
        <f t="shared" si="166"/>
        <v/>
      </c>
    </row>
    <row r="3273" spans="18:24" hidden="1" x14ac:dyDescent="0.3">
      <c r="R3273">
        <f t="shared" si="167"/>
        <v>0</v>
      </c>
      <c r="S3273">
        <f t="shared" si="165"/>
        <v>0</v>
      </c>
      <c r="T3273" s="53" t="str">
        <f t="shared" si="166"/>
        <v/>
      </c>
      <c r="U3273" s="53" t="str">
        <f t="shared" si="166"/>
        <v/>
      </c>
      <c r="V3273" s="53" t="str">
        <f t="shared" si="166"/>
        <v/>
      </c>
      <c r="W3273" s="53" t="str">
        <f t="shared" si="166"/>
        <v/>
      </c>
      <c r="X3273" s="53" t="str">
        <f t="shared" si="166"/>
        <v/>
      </c>
    </row>
    <row r="3274" spans="18:24" hidden="1" x14ac:dyDescent="0.3">
      <c r="R3274">
        <f t="shared" si="167"/>
        <v>0</v>
      </c>
      <c r="S3274">
        <f t="shared" si="165"/>
        <v>0</v>
      </c>
      <c r="T3274" s="53" t="str">
        <f t="shared" si="166"/>
        <v/>
      </c>
      <c r="U3274" s="53" t="str">
        <f t="shared" si="166"/>
        <v/>
      </c>
      <c r="V3274" s="53" t="str">
        <f t="shared" si="166"/>
        <v/>
      </c>
      <c r="W3274" s="53" t="str">
        <f t="shared" si="166"/>
        <v/>
      </c>
      <c r="X3274" s="53" t="str">
        <f t="shared" si="166"/>
        <v/>
      </c>
    </row>
    <row r="3275" spans="18:24" hidden="1" x14ac:dyDescent="0.3">
      <c r="R3275">
        <f t="shared" si="167"/>
        <v>0</v>
      </c>
      <c r="S3275">
        <f t="shared" ref="S3275:S3338" si="168">IF(OR(D3275="GRUPO TEPSA",D3275="TODAS"),Q3275/5,Q3275)</f>
        <v>0</v>
      </c>
      <c r="T3275" s="53" t="str">
        <f t="shared" si="166"/>
        <v/>
      </c>
      <c r="U3275" s="53" t="str">
        <f t="shared" si="166"/>
        <v/>
      </c>
      <c r="V3275" s="53" t="str">
        <f t="shared" si="166"/>
        <v/>
      </c>
      <c r="W3275" s="53" t="str">
        <f t="shared" si="166"/>
        <v/>
      </c>
      <c r="X3275" s="53" t="str">
        <f t="shared" si="166"/>
        <v/>
      </c>
    </row>
    <row r="3276" spans="18:24" hidden="1" x14ac:dyDescent="0.3">
      <c r="R3276">
        <f t="shared" si="167"/>
        <v>0</v>
      </c>
      <c r="S3276">
        <f t="shared" si="168"/>
        <v>0</v>
      </c>
      <c r="T3276" s="53" t="str">
        <f t="shared" si="166"/>
        <v/>
      </c>
      <c r="U3276" s="53" t="str">
        <f t="shared" si="166"/>
        <v/>
      </c>
      <c r="V3276" s="53" t="str">
        <f t="shared" si="166"/>
        <v/>
      </c>
      <c r="W3276" s="53" t="str">
        <f t="shared" si="166"/>
        <v/>
      </c>
      <c r="X3276" s="53" t="str">
        <f t="shared" si="166"/>
        <v/>
      </c>
    </row>
    <row r="3277" spans="18:24" hidden="1" x14ac:dyDescent="0.3">
      <c r="R3277">
        <f t="shared" si="167"/>
        <v>0</v>
      </c>
      <c r="S3277">
        <f t="shared" si="168"/>
        <v>0</v>
      </c>
      <c r="T3277" s="53" t="str">
        <f t="shared" si="166"/>
        <v/>
      </c>
      <c r="U3277" s="53" t="str">
        <f t="shared" si="166"/>
        <v/>
      </c>
      <c r="V3277" s="53" t="str">
        <f t="shared" si="166"/>
        <v/>
      </c>
      <c r="W3277" s="53" t="str">
        <f t="shared" si="166"/>
        <v/>
      </c>
      <c r="X3277" s="53" t="str">
        <f t="shared" si="166"/>
        <v/>
      </c>
    </row>
    <row r="3278" spans="18:24" hidden="1" x14ac:dyDescent="0.3">
      <c r="R3278">
        <f t="shared" si="167"/>
        <v>0</v>
      </c>
      <c r="S3278">
        <f t="shared" si="168"/>
        <v>0</v>
      </c>
      <c r="T3278" s="53" t="str">
        <f t="shared" si="166"/>
        <v/>
      </c>
      <c r="U3278" s="53" t="str">
        <f t="shared" si="166"/>
        <v/>
      </c>
      <c r="V3278" s="53" t="str">
        <f t="shared" si="166"/>
        <v/>
      </c>
      <c r="W3278" s="53" t="str">
        <f t="shared" si="166"/>
        <v/>
      </c>
      <c r="X3278" s="53" t="str">
        <f t="shared" si="166"/>
        <v/>
      </c>
    </row>
    <row r="3279" spans="18:24" hidden="1" x14ac:dyDescent="0.3">
      <c r="R3279">
        <f t="shared" si="167"/>
        <v>0</v>
      </c>
      <c r="S3279">
        <f t="shared" si="168"/>
        <v>0</v>
      </c>
      <c r="T3279" s="53" t="str">
        <f t="shared" si="166"/>
        <v/>
      </c>
      <c r="U3279" s="53" t="str">
        <f t="shared" si="166"/>
        <v/>
      </c>
      <c r="V3279" s="53" t="str">
        <f t="shared" si="166"/>
        <v/>
      </c>
      <c r="W3279" s="53" t="str">
        <f t="shared" si="166"/>
        <v/>
      </c>
      <c r="X3279" s="53" t="str">
        <f t="shared" si="166"/>
        <v/>
      </c>
    </row>
    <row r="3280" spans="18:24" hidden="1" x14ac:dyDescent="0.3">
      <c r="R3280">
        <f t="shared" si="167"/>
        <v>0</v>
      </c>
      <c r="S3280">
        <f t="shared" si="168"/>
        <v>0</v>
      </c>
      <c r="T3280" s="53" t="str">
        <f t="shared" si="166"/>
        <v/>
      </c>
      <c r="U3280" s="53" t="str">
        <f t="shared" si="166"/>
        <v/>
      </c>
      <c r="V3280" s="53" t="str">
        <f t="shared" si="166"/>
        <v/>
      </c>
      <c r="W3280" s="53" t="str">
        <f t="shared" si="166"/>
        <v/>
      </c>
      <c r="X3280" s="53" t="str">
        <f t="shared" si="166"/>
        <v/>
      </c>
    </row>
    <row r="3281" spans="18:24" hidden="1" x14ac:dyDescent="0.3">
      <c r="R3281">
        <f t="shared" si="167"/>
        <v>0</v>
      </c>
      <c r="S3281">
        <f t="shared" si="168"/>
        <v>0</v>
      </c>
      <c r="T3281" s="53" t="str">
        <f t="shared" si="166"/>
        <v/>
      </c>
      <c r="U3281" s="53" t="str">
        <f t="shared" si="166"/>
        <v/>
      </c>
      <c r="V3281" s="53" t="str">
        <f t="shared" si="166"/>
        <v/>
      </c>
      <c r="W3281" s="53" t="str">
        <f t="shared" si="166"/>
        <v/>
      </c>
      <c r="X3281" s="53" t="str">
        <f t="shared" si="166"/>
        <v/>
      </c>
    </row>
    <row r="3282" spans="18:24" hidden="1" x14ac:dyDescent="0.3">
      <c r="R3282">
        <f t="shared" si="167"/>
        <v>0</v>
      </c>
      <c r="S3282">
        <f t="shared" si="168"/>
        <v>0</v>
      </c>
      <c r="T3282" s="53" t="str">
        <f t="shared" si="166"/>
        <v/>
      </c>
      <c r="U3282" s="53" t="str">
        <f t="shared" si="166"/>
        <v/>
      </c>
      <c r="V3282" s="53" t="str">
        <f t="shared" si="166"/>
        <v/>
      </c>
      <c r="W3282" s="53" t="str">
        <f t="shared" si="166"/>
        <v/>
      </c>
      <c r="X3282" s="53" t="str">
        <f t="shared" si="166"/>
        <v/>
      </c>
    </row>
    <row r="3283" spans="18:24" hidden="1" x14ac:dyDescent="0.3">
      <c r="R3283">
        <f t="shared" si="167"/>
        <v>0</v>
      </c>
      <c r="S3283">
        <f t="shared" si="168"/>
        <v>0</v>
      </c>
      <c r="T3283" s="53" t="str">
        <f t="shared" ref="T3283:X3333" si="169">IF(OR(COUNTIF($D3283,"*"&amp;T$5&amp;"*")&gt;0,$D3283="GRUPO TEPSA"),T$5,"")</f>
        <v/>
      </c>
      <c r="U3283" s="53" t="str">
        <f t="shared" si="169"/>
        <v/>
      </c>
      <c r="V3283" s="53" t="str">
        <f t="shared" si="169"/>
        <v/>
      </c>
      <c r="W3283" s="53" t="str">
        <f t="shared" si="169"/>
        <v/>
      </c>
      <c r="X3283" s="53" t="str">
        <f t="shared" si="169"/>
        <v/>
      </c>
    </row>
    <row r="3284" spans="18:24" hidden="1" x14ac:dyDescent="0.3">
      <c r="R3284">
        <f t="shared" si="167"/>
        <v>0</v>
      </c>
      <c r="S3284">
        <f t="shared" si="168"/>
        <v>0</v>
      </c>
      <c r="T3284" s="53" t="str">
        <f t="shared" si="169"/>
        <v/>
      </c>
      <c r="U3284" s="53" t="str">
        <f t="shared" si="169"/>
        <v/>
      </c>
      <c r="V3284" s="53" t="str">
        <f t="shared" si="169"/>
        <v/>
      </c>
      <c r="W3284" s="53" t="str">
        <f t="shared" si="169"/>
        <v/>
      </c>
      <c r="X3284" s="53" t="str">
        <f t="shared" si="169"/>
        <v/>
      </c>
    </row>
    <row r="3285" spans="18:24" hidden="1" x14ac:dyDescent="0.3">
      <c r="R3285">
        <f t="shared" si="167"/>
        <v>0</v>
      </c>
      <c r="S3285">
        <f t="shared" si="168"/>
        <v>0</v>
      </c>
      <c r="T3285" s="53" t="str">
        <f t="shared" si="169"/>
        <v/>
      </c>
      <c r="U3285" s="53" t="str">
        <f t="shared" si="169"/>
        <v/>
      </c>
      <c r="V3285" s="53" t="str">
        <f t="shared" si="169"/>
        <v/>
      </c>
      <c r="W3285" s="53" t="str">
        <f t="shared" si="169"/>
        <v/>
      </c>
      <c r="X3285" s="53" t="str">
        <f t="shared" si="169"/>
        <v/>
      </c>
    </row>
    <row r="3286" spans="18:24" hidden="1" x14ac:dyDescent="0.3">
      <c r="R3286">
        <f t="shared" si="167"/>
        <v>0</v>
      </c>
      <c r="S3286">
        <f t="shared" si="168"/>
        <v>0</v>
      </c>
      <c r="T3286" s="53" t="str">
        <f t="shared" si="169"/>
        <v/>
      </c>
      <c r="U3286" s="53" t="str">
        <f t="shared" si="169"/>
        <v/>
      </c>
      <c r="V3286" s="53" t="str">
        <f t="shared" si="169"/>
        <v/>
      </c>
      <c r="W3286" s="53" t="str">
        <f t="shared" si="169"/>
        <v/>
      </c>
      <c r="X3286" s="53" t="str">
        <f t="shared" si="169"/>
        <v/>
      </c>
    </row>
    <row r="3287" spans="18:24" hidden="1" x14ac:dyDescent="0.3">
      <c r="R3287">
        <f t="shared" si="167"/>
        <v>0</v>
      </c>
      <c r="S3287">
        <f t="shared" si="168"/>
        <v>0</v>
      </c>
      <c r="T3287" s="53" t="str">
        <f t="shared" si="169"/>
        <v/>
      </c>
      <c r="U3287" s="53" t="str">
        <f t="shared" si="169"/>
        <v/>
      </c>
      <c r="V3287" s="53" t="str">
        <f t="shared" si="169"/>
        <v/>
      </c>
      <c r="W3287" s="53" t="str">
        <f t="shared" si="169"/>
        <v/>
      </c>
      <c r="X3287" s="53" t="str">
        <f t="shared" si="169"/>
        <v/>
      </c>
    </row>
    <row r="3288" spans="18:24" hidden="1" x14ac:dyDescent="0.3">
      <c r="R3288">
        <f t="shared" si="167"/>
        <v>0</v>
      </c>
      <c r="S3288">
        <f t="shared" si="168"/>
        <v>0</v>
      </c>
      <c r="T3288" s="53" t="str">
        <f t="shared" si="169"/>
        <v/>
      </c>
      <c r="U3288" s="53" t="str">
        <f t="shared" si="169"/>
        <v/>
      </c>
      <c r="V3288" s="53" t="str">
        <f t="shared" si="169"/>
        <v/>
      </c>
      <c r="W3288" s="53" t="str">
        <f t="shared" si="169"/>
        <v/>
      </c>
      <c r="X3288" s="53" t="str">
        <f t="shared" si="169"/>
        <v/>
      </c>
    </row>
    <row r="3289" spans="18:24" hidden="1" x14ac:dyDescent="0.3">
      <c r="R3289">
        <f t="shared" si="167"/>
        <v>0</v>
      </c>
      <c r="S3289">
        <f t="shared" si="168"/>
        <v>0</v>
      </c>
      <c r="T3289" s="53" t="str">
        <f t="shared" si="169"/>
        <v/>
      </c>
      <c r="U3289" s="53" t="str">
        <f t="shared" si="169"/>
        <v/>
      </c>
      <c r="V3289" s="53" t="str">
        <f t="shared" si="169"/>
        <v/>
      </c>
      <c r="W3289" s="53" t="str">
        <f t="shared" si="169"/>
        <v/>
      </c>
      <c r="X3289" s="53" t="str">
        <f t="shared" si="169"/>
        <v/>
      </c>
    </row>
    <row r="3290" spans="18:24" hidden="1" x14ac:dyDescent="0.3">
      <c r="R3290">
        <f t="shared" si="167"/>
        <v>0</v>
      </c>
      <c r="S3290">
        <f t="shared" si="168"/>
        <v>0</v>
      </c>
      <c r="T3290" s="53" t="str">
        <f t="shared" si="169"/>
        <v/>
      </c>
      <c r="U3290" s="53" t="str">
        <f t="shared" si="169"/>
        <v/>
      </c>
      <c r="V3290" s="53" t="str">
        <f t="shared" si="169"/>
        <v/>
      </c>
      <c r="W3290" s="53" t="str">
        <f t="shared" si="169"/>
        <v/>
      </c>
      <c r="X3290" s="53" t="str">
        <f t="shared" si="169"/>
        <v/>
      </c>
    </row>
    <row r="3291" spans="18:24" hidden="1" x14ac:dyDescent="0.3">
      <c r="R3291">
        <f t="shared" si="167"/>
        <v>0</v>
      </c>
      <c r="S3291">
        <f t="shared" si="168"/>
        <v>0</v>
      </c>
      <c r="T3291" s="53" t="str">
        <f t="shared" si="169"/>
        <v/>
      </c>
      <c r="U3291" s="53" t="str">
        <f t="shared" si="169"/>
        <v/>
      </c>
      <c r="V3291" s="53" t="str">
        <f t="shared" si="169"/>
        <v/>
      </c>
      <c r="W3291" s="53" t="str">
        <f t="shared" si="169"/>
        <v/>
      </c>
      <c r="X3291" s="53" t="str">
        <f t="shared" si="169"/>
        <v/>
      </c>
    </row>
    <row r="3292" spans="18:24" hidden="1" x14ac:dyDescent="0.3">
      <c r="R3292">
        <f t="shared" si="167"/>
        <v>0</v>
      </c>
      <c r="S3292">
        <f t="shared" si="168"/>
        <v>0</v>
      </c>
      <c r="T3292" s="53" t="str">
        <f t="shared" si="169"/>
        <v/>
      </c>
      <c r="U3292" s="53" t="str">
        <f t="shared" si="169"/>
        <v/>
      </c>
      <c r="V3292" s="53" t="str">
        <f t="shared" si="169"/>
        <v/>
      </c>
      <c r="W3292" s="53" t="str">
        <f t="shared" si="169"/>
        <v/>
      </c>
      <c r="X3292" s="53" t="str">
        <f t="shared" si="169"/>
        <v/>
      </c>
    </row>
    <row r="3293" spans="18:24" hidden="1" x14ac:dyDescent="0.3">
      <c r="R3293">
        <f t="shared" si="167"/>
        <v>0</v>
      </c>
      <c r="S3293">
        <f t="shared" si="168"/>
        <v>0</v>
      </c>
      <c r="T3293" s="53" t="str">
        <f t="shared" si="169"/>
        <v/>
      </c>
      <c r="U3293" s="53" t="str">
        <f t="shared" si="169"/>
        <v/>
      </c>
      <c r="V3293" s="53" t="str">
        <f t="shared" si="169"/>
        <v/>
      </c>
      <c r="W3293" s="53" t="str">
        <f t="shared" si="169"/>
        <v/>
      </c>
      <c r="X3293" s="53" t="str">
        <f t="shared" si="169"/>
        <v/>
      </c>
    </row>
    <row r="3294" spans="18:24" hidden="1" x14ac:dyDescent="0.3">
      <c r="R3294">
        <f t="shared" si="167"/>
        <v>0</v>
      </c>
      <c r="S3294">
        <f t="shared" si="168"/>
        <v>0</v>
      </c>
      <c r="T3294" s="53" t="str">
        <f t="shared" si="169"/>
        <v/>
      </c>
      <c r="U3294" s="53" t="str">
        <f t="shared" si="169"/>
        <v/>
      </c>
      <c r="V3294" s="53" t="str">
        <f t="shared" si="169"/>
        <v/>
      </c>
      <c r="W3294" s="53" t="str">
        <f t="shared" si="169"/>
        <v/>
      </c>
      <c r="X3294" s="53" t="str">
        <f t="shared" si="169"/>
        <v/>
      </c>
    </row>
    <row r="3295" spans="18:24" hidden="1" x14ac:dyDescent="0.3">
      <c r="R3295">
        <f t="shared" si="167"/>
        <v>0</v>
      </c>
      <c r="S3295">
        <f t="shared" si="168"/>
        <v>0</v>
      </c>
      <c r="T3295" s="53" t="str">
        <f t="shared" si="169"/>
        <v/>
      </c>
      <c r="U3295" s="53" t="str">
        <f t="shared" si="169"/>
        <v/>
      </c>
      <c r="V3295" s="53" t="str">
        <f t="shared" si="169"/>
        <v/>
      </c>
      <c r="W3295" s="53" t="str">
        <f t="shared" si="169"/>
        <v/>
      </c>
      <c r="X3295" s="53" t="str">
        <f t="shared" si="169"/>
        <v/>
      </c>
    </row>
    <row r="3296" spans="18:24" hidden="1" x14ac:dyDescent="0.3">
      <c r="R3296">
        <f t="shared" si="167"/>
        <v>0</v>
      </c>
      <c r="S3296">
        <f t="shared" si="168"/>
        <v>0</v>
      </c>
      <c r="T3296" s="53" t="str">
        <f t="shared" si="169"/>
        <v/>
      </c>
      <c r="U3296" s="53" t="str">
        <f t="shared" si="169"/>
        <v/>
      </c>
      <c r="V3296" s="53" t="str">
        <f t="shared" si="169"/>
        <v/>
      </c>
      <c r="W3296" s="53" t="str">
        <f t="shared" si="169"/>
        <v/>
      </c>
      <c r="X3296" s="53" t="str">
        <f t="shared" si="169"/>
        <v/>
      </c>
    </row>
    <row r="3297" spans="18:24" hidden="1" x14ac:dyDescent="0.3">
      <c r="R3297">
        <f t="shared" si="167"/>
        <v>0</v>
      </c>
      <c r="S3297">
        <f t="shared" si="168"/>
        <v>0</v>
      </c>
      <c r="T3297" s="53" t="str">
        <f t="shared" si="169"/>
        <v/>
      </c>
      <c r="U3297" s="53" t="str">
        <f t="shared" si="169"/>
        <v/>
      </c>
      <c r="V3297" s="53" t="str">
        <f t="shared" si="169"/>
        <v/>
      </c>
      <c r="W3297" s="53" t="str">
        <f t="shared" si="169"/>
        <v/>
      </c>
      <c r="X3297" s="53" t="str">
        <f t="shared" si="169"/>
        <v/>
      </c>
    </row>
    <row r="3298" spans="18:24" hidden="1" x14ac:dyDescent="0.3">
      <c r="R3298">
        <f t="shared" si="167"/>
        <v>0</v>
      </c>
      <c r="S3298">
        <f t="shared" si="168"/>
        <v>0</v>
      </c>
      <c r="T3298" s="53" t="str">
        <f t="shared" si="169"/>
        <v/>
      </c>
      <c r="U3298" s="53" t="str">
        <f t="shared" si="169"/>
        <v/>
      </c>
      <c r="V3298" s="53" t="str">
        <f t="shared" si="169"/>
        <v/>
      </c>
      <c r="W3298" s="53" t="str">
        <f t="shared" si="169"/>
        <v/>
      </c>
      <c r="X3298" s="53" t="str">
        <f t="shared" si="169"/>
        <v/>
      </c>
    </row>
    <row r="3299" spans="18:24" hidden="1" x14ac:dyDescent="0.3">
      <c r="R3299">
        <f t="shared" si="167"/>
        <v>0</v>
      </c>
      <c r="S3299">
        <f t="shared" si="168"/>
        <v>0</v>
      </c>
      <c r="T3299" s="53" t="str">
        <f t="shared" si="169"/>
        <v/>
      </c>
      <c r="U3299" s="53" t="str">
        <f t="shared" si="169"/>
        <v/>
      </c>
      <c r="V3299" s="53" t="str">
        <f t="shared" si="169"/>
        <v/>
      </c>
      <c r="W3299" s="53" t="str">
        <f t="shared" si="169"/>
        <v/>
      </c>
      <c r="X3299" s="53" t="str">
        <f t="shared" si="169"/>
        <v/>
      </c>
    </row>
    <row r="3300" spans="18:24" hidden="1" x14ac:dyDescent="0.3">
      <c r="R3300">
        <f t="shared" si="167"/>
        <v>0</v>
      </c>
      <c r="S3300">
        <f t="shared" si="168"/>
        <v>0</v>
      </c>
      <c r="T3300" s="53" t="str">
        <f t="shared" si="169"/>
        <v/>
      </c>
      <c r="U3300" s="53" t="str">
        <f t="shared" si="169"/>
        <v/>
      </c>
      <c r="V3300" s="53" t="str">
        <f t="shared" si="169"/>
        <v/>
      </c>
      <c r="W3300" s="53" t="str">
        <f t="shared" si="169"/>
        <v/>
      </c>
      <c r="X3300" s="53" t="str">
        <f t="shared" si="169"/>
        <v/>
      </c>
    </row>
    <row r="3301" spans="18:24" hidden="1" x14ac:dyDescent="0.3">
      <c r="R3301">
        <f t="shared" si="167"/>
        <v>0</v>
      </c>
      <c r="S3301">
        <f t="shared" si="168"/>
        <v>0</v>
      </c>
      <c r="T3301" s="53" t="str">
        <f t="shared" si="169"/>
        <v/>
      </c>
      <c r="U3301" s="53" t="str">
        <f t="shared" si="169"/>
        <v/>
      </c>
      <c r="V3301" s="53" t="str">
        <f t="shared" si="169"/>
        <v/>
      </c>
      <c r="W3301" s="53" t="str">
        <f t="shared" si="169"/>
        <v/>
      </c>
      <c r="X3301" s="53" t="str">
        <f t="shared" si="169"/>
        <v/>
      </c>
    </row>
    <row r="3302" spans="18:24" hidden="1" x14ac:dyDescent="0.3">
      <c r="R3302">
        <f t="shared" si="167"/>
        <v>0</v>
      </c>
      <c r="S3302">
        <f t="shared" si="168"/>
        <v>0</v>
      </c>
      <c r="T3302" s="53" t="str">
        <f t="shared" si="169"/>
        <v/>
      </c>
      <c r="U3302" s="53" t="str">
        <f t="shared" si="169"/>
        <v/>
      </c>
      <c r="V3302" s="53" t="str">
        <f t="shared" si="169"/>
        <v/>
      </c>
      <c r="W3302" s="53" t="str">
        <f t="shared" si="169"/>
        <v/>
      </c>
      <c r="X3302" s="53" t="str">
        <f t="shared" si="169"/>
        <v/>
      </c>
    </row>
    <row r="3303" spans="18:24" hidden="1" x14ac:dyDescent="0.3">
      <c r="R3303">
        <f t="shared" si="167"/>
        <v>0</v>
      </c>
      <c r="S3303">
        <f t="shared" si="168"/>
        <v>0</v>
      </c>
      <c r="T3303" s="53" t="str">
        <f t="shared" si="169"/>
        <v/>
      </c>
      <c r="U3303" s="53" t="str">
        <f t="shared" si="169"/>
        <v/>
      </c>
      <c r="V3303" s="53" t="str">
        <f t="shared" si="169"/>
        <v/>
      </c>
      <c r="W3303" s="53" t="str">
        <f t="shared" si="169"/>
        <v/>
      </c>
      <c r="X3303" s="53" t="str">
        <f t="shared" si="169"/>
        <v/>
      </c>
    </row>
    <row r="3304" spans="18:24" hidden="1" x14ac:dyDescent="0.3">
      <c r="R3304">
        <f t="shared" si="167"/>
        <v>0</v>
      </c>
      <c r="S3304">
        <f t="shared" si="168"/>
        <v>0</v>
      </c>
      <c r="T3304" s="53" t="str">
        <f t="shared" si="169"/>
        <v/>
      </c>
      <c r="U3304" s="53" t="str">
        <f t="shared" si="169"/>
        <v/>
      </c>
      <c r="V3304" s="53" t="str">
        <f t="shared" si="169"/>
        <v/>
      </c>
      <c r="W3304" s="53" t="str">
        <f t="shared" si="169"/>
        <v/>
      </c>
      <c r="X3304" s="53" t="str">
        <f t="shared" si="169"/>
        <v/>
      </c>
    </row>
    <row r="3305" spans="18:24" hidden="1" x14ac:dyDescent="0.3">
      <c r="R3305">
        <f t="shared" si="167"/>
        <v>0</v>
      </c>
      <c r="S3305">
        <f t="shared" si="168"/>
        <v>0</v>
      </c>
      <c r="T3305" s="53" t="str">
        <f t="shared" si="169"/>
        <v/>
      </c>
      <c r="U3305" s="53" t="str">
        <f t="shared" si="169"/>
        <v/>
      </c>
      <c r="V3305" s="53" t="str">
        <f t="shared" si="169"/>
        <v/>
      </c>
      <c r="W3305" s="53" t="str">
        <f t="shared" si="169"/>
        <v/>
      </c>
      <c r="X3305" s="53" t="str">
        <f t="shared" si="169"/>
        <v/>
      </c>
    </row>
    <row r="3306" spans="18:24" hidden="1" x14ac:dyDescent="0.3">
      <c r="R3306">
        <f t="shared" si="167"/>
        <v>0</v>
      </c>
      <c r="S3306">
        <f t="shared" si="168"/>
        <v>0</v>
      </c>
      <c r="T3306" s="53" t="str">
        <f t="shared" si="169"/>
        <v/>
      </c>
      <c r="U3306" s="53" t="str">
        <f t="shared" si="169"/>
        <v/>
      </c>
      <c r="V3306" s="53" t="str">
        <f t="shared" si="169"/>
        <v/>
      </c>
      <c r="W3306" s="53" t="str">
        <f t="shared" si="169"/>
        <v/>
      </c>
      <c r="X3306" s="53" t="str">
        <f t="shared" si="169"/>
        <v/>
      </c>
    </row>
    <row r="3307" spans="18:24" hidden="1" x14ac:dyDescent="0.3">
      <c r="R3307">
        <f t="shared" si="167"/>
        <v>0</v>
      </c>
      <c r="S3307">
        <f t="shared" si="168"/>
        <v>0</v>
      </c>
      <c r="T3307" s="53" t="str">
        <f t="shared" si="169"/>
        <v/>
      </c>
      <c r="U3307" s="53" t="str">
        <f t="shared" si="169"/>
        <v/>
      </c>
      <c r="V3307" s="53" t="str">
        <f t="shared" si="169"/>
        <v/>
      </c>
      <c r="W3307" s="53" t="str">
        <f t="shared" si="169"/>
        <v/>
      </c>
      <c r="X3307" s="53" t="str">
        <f t="shared" si="169"/>
        <v/>
      </c>
    </row>
    <row r="3308" spans="18:24" hidden="1" x14ac:dyDescent="0.3">
      <c r="R3308">
        <f t="shared" si="167"/>
        <v>0</v>
      </c>
      <c r="S3308">
        <f t="shared" si="168"/>
        <v>0</v>
      </c>
      <c r="T3308" s="53" t="str">
        <f t="shared" si="169"/>
        <v/>
      </c>
      <c r="U3308" s="53" t="str">
        <f t="shared" si="169"/>
        <v/>
      </c>
      <c r="V3308" s="53" t="str">
        <f t="shared" si="169"/>
        <v/>
      </c>
      <c r="W3308" s="53" t="str">
        <f t="shared" si="169"/>
        <v/>
      </c>
      <c r="X3308" s="53" t="str">
        <f t="shared" si="169"/>
        <v/>
      </c>
    </row>
    <row r="3309" spans="18:24" hidden="1" x14ac:dyDescent="0.3">
      <c r="R3309">
        <f t="shared" si="167"/>
        <v>0</v>
      </c>
      <c r="S3309">
        <f t="shared" si="168"/>
        <v>0</v>
      </c>
      <c r="T3309" s="53" t="str">
        <f t="shared" si="169"/>
        <v/>
      </c>
      <c r="U3309" s="53" t="str">
        <f t="shared" si="169"/>
        <v/>
      </c>
      <c r="V3309" s="53" t="str">
        <f t="shared" si="169"/>
        <v/>
      </c>
      <c r="W3309" s="53" t="str">
        <f t="shared" si="169"/>
        <v/>
      </c>
      <c r="X3309" s="53" t="str">
        <f t="shared" si="169"/>
        <v/>
      </c>
    </row>
    <row r="3310" spans="18:24" hidden="1" x14ac:dyDescent="0.3">
      <c r="R3310">
        <f t="shared" si="167"/>
        <v>0</v>
      </c>
      <c r="S3310">
        <f t="shared" si="168"/>
        <v>0</v>
      </c>
      <c r="T3310" s="53" t="str">
        <f t="shared" si="169"/>
        <v/>
      </c>
      <c r="U3310" s="53" t="str">
        <f t="shared" si="169"/>
        <v/>
      </c>
      <c r="V3310" s="53" t="str">
        <f t="shared" si="169"/>
        <v/>
      </c>
      <c r="W3310" s="53" t="str">
        <f t="shared" si="169"/>
        <v/>
      </c>
      <c r="X3310" s="53" t="str">
        <f t="shared" si="169"/>
        <v/>
      </c>
    </row>
    <row r="3311" spans="18:24" hidden="1" x14ac:dyDescent="0.3">
      <c r="R3311">
        <f t="shared" si="167"/>
        <v>0</v>
      </c>
      <c r="S3311">
        <f t="shared" si="168"/>
        <v>0</v>
      </c>
      <c r="T3311" s="53" t="str">
        <f t="shared" si="169"/>
        <v/>
      </c>
      <c r="U3311" s="53" t="str">
        <f t="shared" si="169"/>
        <v/>
      </c>
      <c r="V3311" s="53" t="str">
        <f t="shared" si="169"/>
        <v/>
      </c>
      <c r="W3311" s="53" t="str">
        <f t="shared" si="169"/>
        <v/>
      </c>
      <c r="X3311" s="53" t="str">
        <f t="shared" si="169"/>
        <v/>
      </c>
    </row>
    <row r="3312" spans="18:24" hidden="1" x14ac:dyDescent="0.3">
      <c r="R3312">
        <f t="shared" si="167"/>
        <v>0</v>
      </c>
      <c r="S3312">
        <f t="shared" si="168"/>
        <v>0</v>
      </c>
      <c r="T3312" s="53" t="str">
        <f t="shared" si="169"/>
        <v/>
      </c>
      <c r="U3312" s="53" t="str">
        <f t="shared" si="169"/>
        <v/>
      </c>
      <c r="V3312" s="53" t="str">
        <f t="shared" si="169"/>
        <v/>
      </c>
      <c r="W3312" s="53" t="str">
        <f t="shared" si="169"/>
        <v/>
      </c>
      <c r="X3312" s="53" t="str">
        <f t="shared" si="169"/>
        <v/>
      </c>
    </row>
    <row r="3313" spans="18:24" hidden="1" x14ac:dyDescent="0.3">
      <c r="R3313">
        <f t="shared" si="167"/>
        <v>0</v>
      </c>
      <c r="S3313">
        <f t="shared" si="168"/>
        <v>0</v>
      </c>
      <c r="T3313" s="53" t="str">
        <f t="shared" si="169"/>
        <v/>
      </c>
      <c r="U3313" s="53" t="str">
        <f t="shared" si="169"/>
        <v/>
      </c>
      <c r="V3313" s="53" t="str">
        <f t="shared" si="169"/>
        <v/>
      </c>
      <c r="W3313" s="53" t="str">
        <f t="shared" si="169"/>
        <v/>
      </c>
      <c r="X3313" s="53" t="str">
        <f t="shared" si="169"/>
        <v/>
      </c>
    </row>
    <row r="3314" spans="18:24" hidden="1" x14ac:dyDescent="0.3">
      <c r="R3314">
        <f t="shared" si="167"/>
        <v>0</v>
      </c>
      <c r="S3314">
        <f t="shared" si="168"/>
        <v>0</v>
      </c>
      <c r="T3314" s="53" t="str">
        <f t="shared" si="169"/>
        <v/>
      </c>
      <c r="U3314" s="53" t="str">
        <f t="shared" si="169"/>
        <v/>
      </c>
      <c r="V3314" s="53" t="str">
        <f t="shared" si="169"/>
        <v/>
      </c>
      <c r="W3314" s="53" t="str">
        <f t="shared" si="169"/>
        <v/>
      </c>
      <c r="X3314" s="53" t="str">
        <f t="shared" si="169"/>
        <v/>
      </c>
    </row>
    <row r="3315" spans="18:24" hidden="1" x14ac:dyDescent="0.3">
      <c r="R3315">
        <f t="shared" si="167"/>
        <v>0</v>
      </c>
      <c r="S3315">
        <f t="shared" si="168"/>
        <v>0</v>
      </c>
      <c r="T3315" s="53" t="str">
        <f t="shared" si="169"/>
        <v/>
      </c>
      <c r="U3315" s="53" t="str">
        <f t="shared" si="169"/>
        <v/>
      </c>
      <c r="V3315" s="53" t="str">
        <f t="shared" si="169"/>
        <v/>
      </c>
      <c r="W3315" s="53" t="str">
        <f t="shared" si="169"/>
        <v/>
      </c>
      <c r="X3315" s="53" t="str">
        <f t="shared" si="169"/>
        <v/>
      </c>
    </row>
    <row r="3316" spans="18:24" hidden="1" x14ac:dyDescent="0.3">
      <c r="R3316">
        <f t="shared" si="167"/>
        <v>0</v>
      </c>
      <c r="S3316">
        <f t="shared" si="168"/>
        <v>0</v>
      </c>
      <c r="T3316" s="53" t="str">
        <f t="shared" si="169"/>
        <v/>
      </c>
      <c r="U3316" s="53" t="str">
        <f t="shared" si="169"/>
        <v/>
      </c>
      <c r="V3316" s="53" t="str">
        <f t="shared" si="169"/>
        <v/>
      </c>
      <c r="W3316" s="53" t="str">
        <f t="shared" si="169"/>
        <v/>
      </c>
      <c r="X3316" s="53" t="str">
        <f t="shared" si="169"/>
        <v/>
      </c>
    </row>
    <row r="3317" spans="18:24" hidden="1" x14ac:dyDescent="0.3">
      <c r="R3317">
        <f t="shared" si="167"/>
        <v>0</v>
      </c>
      <c r="S3317">
        <f t="shared" si="168"/>
        <v>0</v>
      </c>
      <c r="T3317" s="53" t="str">
        <f t="shared" si="169"/>
        <v/>
      </c>
      <c r="U3317" s="53" t="str">
        <f t="shared" si="169"/>
        <v/>
      </c>
      <c r="V3317" s="53" t="str">
        <f t="shared" si="169"/>
        <v/>
      </c>
      <c r="W3317" s="53" t="str">
        <f t="shared" si="169"/>
        <v/>
      </c>
      <c r="X3317" s="53" t="str">
        <f t="shared" si="169"/>
        <v/>
      </c>
    </row>
    <row r="3318" spans="18:24" hidden="1" x14ac:dyDescent="0.3">
      <c r="R3318">
        <f t="shared" si="167"/>
        <v>0</v>
      </c>
      <c r="S3318">
        <f t="shared" si="168"/>
        <v>0</v>
      </c>
      <c r="T3318" s="53" t="str">
        <f t="shared" si="169"/>
        <v/>
      </c>
      <c r="U3318" s="53" t="str">
        <f t="shared" si="169"/>
        <v/>
      </c>
      <c r="V3318" s="53" t="str">
        <f t="shared" si="169"/>
        <v/>
      </c>
      <c r="W3318" s="53" t="str">
        <f t="shared" si="169"/>
        <v/>
      </c>
      <c r="X3318" s="53" t="str">
        <f t="shared" si="169"/>
        <v/>
      </c>
    </row>
    <row r="3319" spans="18:24" hidden="1" x14ac:dyDescent="0.3">
      <c r="R3319">
        <f t="shared" si="167"/>
        <v>0</v>
      </c>
      <c r="S3319">
        <f t="shared" si="168"/>
        <v>0</v>
      </c>
      <c r="T3319" s="53" t="str">
        <f t="shared" si="169"/>
        <v/>
      </c>
      <c r="U3319" s="53" t="str">
        <f t="shared" si="169"/>
        <v/>
      </c>
      <c r="V3319" s="53" t="str">
        <f t="shared" si="169"/>
        <v/>
      </c>
      <c r="W3319" s="53" t="str">
        <f t="shared" si="169"/>
        <v/>
      </c>
      <c r="X3319" s="53" t="str">
        <f t="shared" si="169"/>
        <v/>
      </c>
    </row>
    <row r="3320" spans="18:24" hidden="1" x14ac:dyDescent="0.3">
      <c r="R3320">
        <f t="shared" si="167"/>
        <v>0</v>
      </c>
      <c r="S3320">
        <f t="shared" si="168"/>
        <v>0</v>
      </c>
      <c r="T3320" s="53" t="str">
        <f t="shared" si="169"/>
        <v/>
      </c>
      <c r="U3320" s="53" t="str">
        <f t="shared" si="169"/>
        <v/>
      </c>
      <c r="V3320" s="53" t="str">
        <f t="shared" si="169"/>
        <v/>
      </c>
      <c r="W3320" s="53" t="str">
        <f t="shared" si="169"/>
        <v/>
      </c>
      <c r="X3320" s="53" t="str">
        <f t="shared" si="169"/>
        <v/>
      </c>
    </row>
    <row r="3321" spans="18:24" hidden="1" x14ac:dyDescent="0.3">
      <c r="R3321">
        <f t="shared" si="167"/>
        <v>0</v>
      </c>
      <c r="S3321">
        <f t="shared" si="168"/>
        <v>0</v>
      </c>
      <c r="T3321" s="53" t="str">
        <f t="shared" si="169"/>
        <v/>
      </c>
      <c r="U3321" s="53" t="str">
        <f t="shared" si="169"/>
        <v/>
      </c>
      <c r="V3321" s="53" t="str">
        <f t="shared" si="169"/>
        <v/>
      </c>
      <c r="W3321" s="53" t="str">
        <f t="shared" si="169"/>
        <v/>
      </c>
      <c r="X3321" s="53" t="str">
        <f t="shared" si="169"/>
        <v/>
      </c>
    </row>
    <row r="3322" spans="18:24" hidden="1" x14ac:dyDescent="0.3">
      <c r="R3322">
        <f t="shared" si="167"/>
        <v>0</v>
      </c>
      <c r="S3322">
        <f t="shared" si="168"/>
        <v>0</v>
      </c>
      <c r="T3322" s="53" t="str">
        <f t="shared" si="169"/>
        <v/>
      </c>
      <c r="U3322" s="53" t="str">
        <f t="shared" si="169"/>
        <v/>
      </c>
      <c r="V3322" s="53" t="str">
        <f t="shared" si="169"/>
        <v/>
      </c>
      <c r="W3322" s="53" t="str">
        <f t="shared" si="169"/>
        <v/>
      </c>
      <c r="X3322" s="53" t="str">
        <f t="shared" si="169"/>
        <v/>
      </c>
    </row>
    <row r="3323" spans="18:24" hidden="1" x14ac:dyDescent="0.3">
      <c r="R3323">
        <f t="shared" si="167"/>
        <v>0</v>
      </c>
      <c r="S3323">
        <f t="shared" si="168"/>
        <v>0</v>
      </c>
      <c r="T3323" s="53" t="str">
        <f t="shared" si="169"/>
        <v/>
      </c>
      <c r="U3323" s="53" t="str">
        <f t="shared" si="169"/>
        <v/>
      </c>
      <c r="V3323" s="53" t="str">
        <f t="shared" si="169"/>
        <v/>
      </c>
      <c r="W3323" s="53" t="str">
        <f t="shared" si="169"/>
        <v/>
      </c>
      <c r="X3323" s="53" t="str">
        <f t="shared" si="169"/>
        <v/>
      </c>
    </row>
    <row r="3324" spans="18:24" hidden="1" x14ac:dyDescent="0.3">
      <c r="R3324">
        <f t="shared" si="167"/>
        <v>0</v>
      </c>
      <c r="S3324">
        <f t="shared" si="168"/>
        <v>0</v>
      </c>
      <c r="T3324" s="53" t="str">
        <f t="shared" si="169"/>
        <v/>
      </c>
      <c r="U3324" s="53" t="str">
        <f t="shared" si="169"/>
        <v/>
      </c>
      <c r="V3324" s="53" t="str">
        <f t="shared" si="169"/>
        <v/>
      </c>
      <c r="W3324" s="53" t="str">
        <f t="shared" si="169"/>
        <v/>
      </c>
      <c r="X3324" s="53" t="str">
        <f t="shared" si="169"/>
        <v/>
      </c>
    </row>
    <row r="3325" spans="18:24" hidden="1" x14ac:dyDescent="0.3">
      <c r="R3325">
        <f t="shared" si="167"/>
        <v>0</v>
      </c>
      <c r="S3325">
        <f t="shared" si="168"/>
        <v>0</v>
      </c>
      <c r="T3325" s="53" t="str">
        <f t="shared" si="169"/>
        <v/>
      </c>
      <c r="U3325" s="53" t="str">
        <f t="shared" si="169"/>
        <v/>
      </c>
      <c r="V3325" s="53" t="str">
        <f t="shared" si="169"/>
        <v/>
      </c>
      <c r="W3325" s="53" t="str">
        <f t="shared" si="169"/>
        <v/>
      </c>
      <c r="X3325" s="53" t="str">
        <f t="shared" si="169"/>
        <v/>
      </c>
    </row>
    <row r="3326" spans="18:24" hidden="1" x14ac:dyDescent="0.3">
      <c r="R3326">
        <f t="shared" si="167"/>
        <v>0</v>
      </c>
      <c r="S3326">
        <f t="shared" si="168"/>
        <v>0</v>
      </c>
      <c r="T3326" s="53" t="str">
        <f t="shared" si="169"/>
        <v/>
      </c>
      <c r="U3326" s="53" t="str">
        <f t="shared" si="169"/>
        <v/>
      </c>
      <c r="V3326" s="53" t="str">
        <f t="shared" si="169"/>
        <v/>
      </c>
      <c r="W3326" s="53" t="str">
        <f t="shared" si="169"/>
        <v/>
      </c>
      <c r="X3326" s="53" t="str">
        <f t="shared" si="169"/>
        <v/>
      </c>
    </row>
    <row r="3327" spans="18:24" hidden="1" x14ac:dyDescent="0.3">
      <c r="R3327">
        <f t="shared" si="167"/>
        <v>0</v>
      </c>
      <c r="S3327">
        <f t="shared" si="168"/>
        <v>0</v>
      </c>
      <c r="T3327" s="53" t="str">
        <f t="shared" si="169"/>
        <v/>
      </c>
      <c r="U3327" s="53" t="str">
        <f t="shared" si="169"/>
        <v/>
      </c>
      <c r="V3327" s="53" t="str">
        <f t="shared" si="169"/>
        <v/>
      </c>
      <c r="W3327" s="53" t="str">
        <f t="shared" si="169"/>
        <v/>
      </c>
      <c r="X3327" s="53" t="str">
        <f t="shared" si="169"/>
        <v/>
      </c>
    </row>
    <row r="3328" spans="18:24" hidden="1" x14ac:dyDescent="0.3">
      <c r="R3328">
        <f t="shared" si="167"/>
        <v>0</v>
      </c>
      <c r="S3328">
        <f t="shared" si="168"/>
        <v>0</v>
      </c>
      <c r="T3328" s="53" t="str">
        <f t="shared" si="169"/>
        <v/>
      </c>
      <c r="U3328" s="53" t="str">
        <f t="shared" si="169"/>
        <v/>
      </c>
      <c r="V3328" s="53" t="str">
        <f t="shared" si="169"/>
        <v/>
      </c>
      <c r="W3328" s="53" t="str">
        <f t="shared" si="169"/>
        <v/>
      </c>
      <c r="X3328" s="53" t="str">
        <f t="shared" si="169"/>
        <v/>
      </c>
    </row>
    <row r="3329" spans="18:24" hidden="1" x14ac:dyDescent="0.3">
      <c r="R3329">
        <f t="shared" si="167"/>
        <v>0</v>
      </c>
      <c r="S3329">
        <f t="shared" si="168"/>
        <v>0</v>
      </c>
      <c r="T3329" s="53" t="str">
        <f t="shared" si="169"/>
        <v/>
      </c>
      <c r="U3329" s="53" t="str">
        <f t="shared" si="169"/>
        <v/>
      </c>
      <c r="V3329" s="53" t="str">
        <f t="shared" si="169"/>
        <v/>
      </c>
      <c r="W3329" s="53" t="str">
        <f t="shared" si="169"/>
        <v/>
      </c>
      <c r="X3329" s="53" t="str">
        <f t="shared" si="169"/>
        <v/>
      </c>
    </row>
    <row r="3330" spans="18:24" hidden="1" x14ac:dyDescent="0.3">
      <c r="R3330">
        <f t="shared" si="167"/>
        <v>0</v>
      </c>
      <c r="S3330">
        <f t="shared" si="168"/>
        <v>0</v>
      </c>
      <c r="T3330" s="53" t="str">
        <f t="shared" si="169"/>
        <v/>
      </c>
      <c r="U3330" s="53" t="str">
        <f t="shared" si="169"/>
        <v/>
      </c>
      <c r="V3330" s="53" t="str">
        <f t="shared" si="169"/>
        <v/>
      </c>
      <c r="W3330" s="53" t="str">
        <f t="shared" si="169"/>
        <v/>
      </c>
      <c r="X3330" s="53" t="str">
        <f t="shared" si="169"/>
        <v/>
      </c>
    </row>
    <row r="3331" spans="18:24" hidden="1" x14ac:dyDescent="0.3">
      <c r="R3331">
        <f t="shared" si="167"/>
        <v>0</v>
      </c>
      <c r="S3331">
        <f t="shared" si="168"/>
        <v>0</v>
      </c>
      <c r="T3331" s="53" t="str">
        <f t="shared" si="169"/>
        <v/>
      </c>
      <c r="U3331" s="53" t="str">
        <f t="shared" si="169"/>
        <v/>
      </c>
      <c r="V3331" s="53" t="str">
        <f t="shared" si="169"/>
        <v/>
      </c>
      <c r="W3331" s="53" t="str">
        <f t="shared" si="169"/>
        <v/>
      </c>
      <c r="X3331" s="53" t="str">
        <f t="shared" si="169"/>
        <v/>
      </c>
    </row>
    <row r="3332" spans="18:24" hidden="1" x14ac:dyDescent="0.3">
      <c r="R3332">
        <f t="shared" si="167"/>
        <v>0</v>
      </c>
      <c r="S3332">
        <f t="shared" si="168"/>
        <v>0</v>
      </c>
      <c r="T3332" s="53" t="str">
        <f t="shared" si="169"/>
        <v/>
      </c>
      <c r="U3332" s="53" t="str">
        <f t="shared" si="169"/>
        <v/>
      </c>
      <c r="V3332" s="53" t="str">
        <f t="shared" si="169"/>
        <v/>
      </c>
      <c r="W3332" s="53" t="str">
        <f t="shared" si="169"/>
        <v/>
      </c>
      <c r="X3332" s="53" t="str">
        <f t="shared" si="169"/>
        <v/>
      </c>
    </row>
    <row r="3333" spans="18:24" hidden="1" x14ac:dyDescent="0.3">
      <c r="R3333">
        <f t="shared" si="167"/>
        <v>0</v>
      </c>
      <c r="S3333">
        <f t="shared" si="168"/>
        <v>0</v>
      </c>
      <c r="T3333" s="53" t="str">
        <f t="shared" si="169"/>
        <v/>
      </c>
      <c r="U3333" s="53" t="str">
        <f t="shared" si="169"/>
        <v/>
      </c>
      <c r="V3333" s="53" t="str">
        <f t="shared" si="169"/>
        <v/>
      </c>
      <c r="W3333" s="53" t="str">
        <f t="shared" si="169"/>
        <v/>
      </c>
      <c r="X3333" s="53" t="str">
        <f t="shared" si="169"/>
        <v/>
      </c>
    </row>
    <row r="3334" spans="18:24" hidden="1" x14ac:dyDescent="0.3">
      <c r="R3334">
        <f t="shared" si="167"/>
        <v>0</v>
      </c>
      <c r="S3334">
        <f t="shared" si="168"/>
        <v>0</v>
      </c>
      <c r="T3334" s="53" t="str">
        <f t="shared" ref="T3334:X3384" si="170">IF(OR(COUNTIF($D3334,"*"&amp;T$5&amp;"*")&gt;0,$D3334="GRUPO TEPSA"),T$5,"")</f>
        <v/>
      </c>
      <c r="U3334" s="53" t="str">
        <f t="shared" si="170"/>
        <v/>
      </c>
      <c r="V3334" s="53" t="str">
        <f t="shared" si="170"/>
        <v/>
      </c>
      <c r="W3334" s="53" t="str">
        <f t="shared" si="170"/>
        <v/>
      </c>
      <c r="X3334" s="53" t="str">
        <f t="shared" si="170"/>
        <v/>
      </c>
    </row>
    <row r="3335" spans="18:24" hidden="1" x14ac:dyDescent="0.3">
      <c r="R3335">
        <f t="shared" ref="R3335:R3398" si="171">IF(OR(D3335="GRUPO TEPSA",D3335="TODAS"),P3335/5,P3335)</f>
        <v>0</v>
      </c>
      <c r="S3335">
        <f t="shared" si="168"/>
        <v>0</v>
      </c>
      <c r="T3335" s="53" t="str">
        <f t="shared" si="170"/>
        <v/>
      </c>
      <c r="U3335" s="53" t="str">
        <f t="shared" si="170"/>
        <v/>
      </c>
      <c r="V3335" s="53" t="str">
        <f t="shared" si="170"/>
        <v/>
      </c>
      <c r="W3335" s="53" t="str">
        <f t="shared" si="170"/>
        <v/>
      </c>
      <c r="X3335" s="53" t="str">
        <f t="shared" si="170"/>
        <v/>
      </c>
    </row>
    <row r="3336" spans="18:24" hidden="1" x14ac:dyDescent="0.3">
      <c r="R3336">
        <f t="shared" si="171"/>
        <v>0</v>
      </c>
      <c r="S3336">
        <f t="shared" si="168"/>
        <v>0</v>
      </c>
      <c r="T3336" s="53" t="str">
        <f t="shared" si="170"/>
        <v/>
      </c>
      <c r="U3336" s="53" t="str">
        <f t="shared" si="170"/>
        <v/>
      </c>
      <c r="V3336" s="53" t="str">
        <f t="shared" si="170"/>
        <v/>
      </c>
      <c r="W3336" s="53" t="str">
        <f t="shared" si="170"/>
        <v/>
      </c>
      <c r="X3336" s="53" t="str">
        <f t="shared" si="170"/>
        <v/>
      </c>
    </row>
    <row r="3337" spans="18:24" hidden="1" x14ac:dyDescent="0.3">
      <c r="R3337">
        <f t="shared" si="171"/>
        <v>0</v>
      </c>
      <c r="S3337">
        <f t="shared" si="168"/>
        <v>0</v>
      </c>
      <c r="T3337" s="53" t="str">
        <f t="shared" si="170"/>
        <v/>
      </c>
      <c r="U3337" s="53" t="str">
        <f t="shared" si="170"/>
        <v/>
      </c>
      <c r="V3337" s="53" t="str">
        <f t="shared" si="170"/>
        <v/>
      </c>
      <c r="W3337" s="53" t="str">
        <f t="shared" si="170"/>
        <v/>
      </c>
      <c r="X3337" s="53" t="str">
        <f t="shared" si="170"/>
        <v/>
      </c>
    </row>
    <row r="3338" spans="18:24" hidden="1" x14ac:dyDescent="0.3">
      <c r="R3338">
        <f t="shared" si="171"/>
        <v>0</v>
      </c>
      <c r="S3338">
        <f t="shared" si="168"/>
        <v>0</v>
      </c>
      <c r="T3338" s="53" t="str">
        <f t="shared" si="170"/>
        <v/>
      </c>
      <c r="U3338" s="53" t="str">
        <f t="shared" si="170"/>
        <v/>
      </c>
      <c r="V3338" s="53" t="str">
        <f t="shared" si="170"/>
        <v/>
      </c>
      <c r="W3338" s="53" t="str">
        <f t="shared" si="170"/>
        <v/>
      </c>
      <c r="X3338" s="53" t="str">
        <f t="shared" si="170"/>
        <v/>
      </c>
    </row>
    <row r="3339" spans="18:24" hidden="1" x14ac:dyDescent="0.3">
      <c r="R3339">
        <f t="shared" si="171"/>
        <v>0</v>
      </c>
      <c r="S3339">
        <f t="shared" ref="S3339:S3402" si="172">IF(OR(D3339="GRUPO TEPSA",D3339="TODAS"),Q3339/5,Q3339)</f>
        <v>0</v>
      </c>
      <c r="T3339" s="53" t="str">
        <f t="shared" si="170"/>
        <v/>
      </c>
      <c r="U3339" s="53" t="str">
        <f t="shared" si="170"/>
        <v/>
      </c>
      <c r="V3339" s="53" t="str">
        <f t="shared" si="170"/>
        <v/>
      </c>
      <c r="W3339" s="53" t="str">
        <f t="shared" si="170"/>
        <v/>
      </c>
      <c r="X3339" s="53" t="str">
        <f t="shared" si="170"/>
        <v/>
      </c>
    </row>
    <row r="3340" spans="18:24" hidden="1" x14ac:dyDescent="0.3">
      <c r="R3340">
        <f t="shared" si="171"/>
        <v>0</v>
      </c>
      <c r="S3340">
        <f t="shared" si="172"/>
        <v>0</v>
      </c>
      <c r="T3340" s="53" t="str">
        <f t="shared" si="170"/>
        <v/>
      </c>
      <c r="U3340" s="53" t="str">
        <f t="shared" si="170"/>
        <v/>
      </c>
      <c r="V3340" s="53" t="str">
        <f t="shared" si="170"/>
        <v/>
      </c>
      <c r="W3340" s="53" t="str">
        <f t="shared" si="170"/>
        <v/>
      </c>
      <c r="X3340" s="53" t="str">
        <f t="shared" si="170"/>
        <v/>
      </c>
    </row>
    <row r="3341" spans="18:24" hidden="1" x14ac:dyDescent="0.3">
      <c r="R3341">
        <f t="shared" si="171"/>
        <v>0</v>
      </c>
      <c r="S3341">
        <f t="shared" si="172"/>
        <v>0</v>
      </c>
      <c r="T3341" s="53" t="str">
        <f t="shared" si="170"/>
        <v/>
      </c>
      <c r="U3341" s="53" t="str">
        <f t="shared" si="170"/>
        <v/>
      </c>
      <c r="V3341" s="53" t="str">
        <f t="shared" si="170"/>
        <v/>
      </c>
      <c r="W3341" s="53" t="str">
        <f t="shared" si="170"/>
        <v/>
      </c>
      <c r="X3341" s="53" t="str">
        <f t="shared" si="170"/>
        <v/>
      </c>
    </row>
    <row r="3342" spans="18:24" hidden="1" x14ac:dyDescent="0.3">
      <c r="R3342">
        <f t="shared" si="171"/>
        <v>0</v>
      </c>
      <c r="S3342">
        <f t="shared" si="172"/>
        <v>0</v>
      </c>
      <c r="T3342" s="53" t="str">
        <f t="shared" si="170"/>
        <v/>
      </c>
      <c r="U3342" s="53" t="str">
        <f t="shared" si="170"/>
        <v/>
      </c>
      <c r="V3342" s="53" t="str">
        <f t="shared" si="170"/>
        <v/>
      </c>
      <c r="W3342" s="53" t="str">
        <f t="shared" si="170"/>
        <v/>
      </c>
      <c r="X3342" s="53" t="str">
        <f t="shared" si="170"/>
        <v/>
      </c>
    </row>
    <row r="3343" spans="18:24" hidden="1" x14ac:dyDescent="0.3">
      <c r="R3343">
        <f t="shared" si="171"/>
        <v>0</v>
      </c>
      <c r="S3343">
        <f t="shared" si="172"/>
        <v>0</v>
      </c>
      <c r="T3343" s="53" t="str">
        <f t="shared" si="170"/>
        <v/>
      </c>
      <c r="U3343" s="53" t="str">
        <f t="shared" si="170"/>
        <v/>
      </c>
      <c r="V3343" s="53" t="str">
        <f t="shared" si="170"/>
        <v/>
      </c>
      <c r="W3343" s="53" t="str">
        <f t="shared" si="170"/>
        <v/>
      </c>
      <c r="X3343" s="53" t="str">
        <f t="shared" si="170"/>
        <v/>
      </c>
    </row>
    <row r="3344" spans="18:24" hidden="1" x14ac:dyDescent="0.3">
      <c r="R3344">
        <f t="shared" si="171"/>
        <v>0</v>
      </c>
      <c r="S3344">
        <f t="shared" si="172"/>
        <v>0</v>
      </c>
      <c r="T3344" s="53" t="str">
        <f t="shared" si="170"/>
        <v/>
      </c>
      <c r="U3344" s="53" t="str">
        <f t="shared" si="170"/>
        <v/>
      </c>
      <c r="V3344" s="53" t="str">
        <f t="shared" si="170"/>
        <v/>
      </c>
      <c r="W3344" s="53" t="str">
        <f t="shared" si="170"/>
        <v/>
      </c>
      <c r="X3344" s="53" t="str">
        <f t="shared" si="170"/>
        <v/>
      </c>
    </row>
    <row r="3345" spans="18:24" hidden="1" x14ac:dyDescent="0.3">
      <c r="R3345">
        <f t="shared" si="171"/>
        <v>0</v>
      </c>
      <c r="S3345">
        <f t="shared" si="172"/>
        <v>0</v>
      </c>
      <c r="T3345" s="53" t="str">
        <f t="shared" si="170"/>
        <v/>
      </c>
      <c r="U3345" s="53" t="str">
        <f t="shared" si="170"/>
        <v/>
      </c>
      <c r="V3345" s="53" t="str">
        <f t="shared" si="170"/>
        <v/>
      </c>
      <c r="W3345" s="53" t="str">
        <f t="shared" si="170"/>
        <v/>
      </c>
      <c r="X3345" s="53" t="str">
        <f t="shared" si="170"/>
        <v/>
      </c>
    </row>
    <row r="3346" spans="18:24" hidden="1" x14ac:dyDescent="0.3">
      <c r="R3346">
        <f t="shared" si="171"/>
        <v>0</v>
      </c>
      <c r="S3346">
        <f t="shared" si="172"/>
        <v>0</v>
      </c>
      <c r="T3346" s="53" t="str">
        <f t="shared" si="170"/>
        <v/>
      </c>
      <c r="U3346" s="53" t="str">
        <f t="shared" si="170"/>
        <v/>
      </c>
      <c r="V3346" s="53" t="str">
        <f t="shared" si="170"/>
        <v/>
      </c>
      <c r="W3346" s="53" t="str">
        <f t="shared" si="170"/>
        <v/>
      </c>
      <c r="X3346" s="53" t="str">
        <f t="shared" si="170"/>
        <v/>
      </c>
    </row>
    <row r="3347" spans="18:24" hidden="1" x14ac:dyDescent="0.3">
      <c r="R3347">
        <f t="shared" si="171"/>
        <v>0</v>
      </c>
      <c r="S3347">
        <f t="shared" si="172"/>
        <v>0</v>
      </c>
      <c r="T3347" s="53" t="str">
        <f t="shared" si="170"/>
        <v/>
      </c>
      <c r="U3347" s="53" t="str">
        <f t="shared" si="170"/>
        <v/>
      </c>
      <c r="V3347" s="53" t="str">
        <f t="shared" si="170"/>
        <v/>
      </c>
      <c r="W3347" s="53" t="str">
        <f t="shared" si="170"/>
        <v/>
      </c>
      <c r="X3347" s="53" t="str">
        <f t="shared" si="170"/>
        <v/>
      </c>
    </row>
    <row r="3348" spans="18:24" hidden="1" x14ac:dyDescent="0.3">
      <c r="R3348">
        <f t="shared" si="171"/>
        <v>0</v>
      </c>
      <c r="S3348">
        <f t="shared" si="172"/>
        <v>0</v>
      </c>
      <c r="T3348" s="53" t="str">
        <f t="shared" si="170"/>
        <v/>
      </c>
      <c r="U3348" s="53" t="str">
        <f t="shared" si="170"/>
        <v/>
      </c>
      <c r="V3348" s="53" t="str">
        <f t="shared" si="170"/>
        <v/>
      </c>
      <c r="W3348" s="53" t="str">
        <f t="shared" si="170"/>
        <v/>
      </c>
      <c r="X3348" s="53" t="str">
        <f t="shared" si="170"/>
        <v/>
      </c>
    </row>
    <row r="3349" spans="18:24" hidden="1" x14ac:dyDescent="0.3">
      <c r="R3349">
        <f t="shared" si="171"/>
        <v>0</v>
      </c>
      <c r="S3349">
        <f t="shared" si="172"/>
        <v>0</v>
      </c>
      <c r="T3349" s="53" t="str">
        <f t="shared" si="170"/>
        <v/>
      </c>
      <c r="U3349" s="53" t="str">
        <f t="shared" si="170"/>
        <v/>
      </c>
      <c r="V3349" s="53" t="str">
        <f t="shared" si="170"/>
        <v/>
      </c>
      <c r="W3349" s="53" t="str">
        <f t="shared" si="170"/>
        <v/>
      </c>
      <c r="X3349" s="53" t="str">
        <f t="shared" si="170"/>
        <v/>
      </c>
    </row>
    <row r="3350" spans="18:24" hidden="1" x14ac:dyDescent="0.3">
      <c r="R3350">
        <f t="shared" si="171"/>
        <v>0</v>
      </c>
      <c r="S3350">
        <f t="shared" si="172"/>
        <v>0</v>
      </c>
      <c r="T3350" s="53" t="str">
        <f t="shared" si="170"/>
        <v/>
      </c>
      <c r="U3350" s="53" t="str">
        <f t="shared" si="170"/>
        <v/>
      </c>
      <c r="V3350" s="53" t="str">
        <f t="shared" si="170"/>
        <v/>
      </c>
      <c r="W3350" s="53" t="str">
        <f t="shared" si="170"/>
        <v/>
      </c>
      <c r="X3350" s="53" t="str">
        <f t="shared" si="170"/>
        <v/>
      </c>
    </row>
    <row r="3351" spans="18:24" hidden="1" x14ac:dyDescent="0.3">
      <c r="R3351">
        <f t="shared" si="171"/>
        <v>0</v>
      </c>
      <c r="S3351">
        <f t="shared" si="172"/>
        <v>0</v>
      </c>
      <c r="T3351" s="53" t="str">
        <f t="shared" si="170"/>
        <v/>
      </c>
      <c r="U3351" s="53" t="str">
        <f t="shared" si="170"/>
        <v/>
      </c>
      <c r="V3351" s="53" t="str">
        <f t="shared" si="170"/>
        <v/>
      </c>
      <c r="W3351" s="53" t="str">
        <f t="shared" si="170"/>
        <v/>
      </c>
      <c r="X3351" s="53" t="str">
        <f t="shared" si="170"/>
        <v/>
      </c>
    </row>
    <row r="3352" spans="18:24" hidden="1" x14ac:dyDescent="0.3">
      <c r="R3352">
        <f t="shared" si="171"/>
        <v>0</v>
      </c>
      <c r="S3352">
        <f t="shared" si="172"/>
        <v>0</v>
      </c>
      <c r="T3352" s="53" t="str">
        <f t="shared" si="170"/>
        <v/>
      </c>
      <c r="U3352" s="53" t="str">
        <f t="shared" si="170"/>
        <v/>
      </c>
      <c r="V3352" s="53" t="str">
        <f t="shared" si="170"/>
        <v/>
      </c>
      <c r="W3352" s="53" t="str">
        <f t="shared" si="170"/>
        <v/>
      </c>
      <c r="X3352" s="53" t="str">
        <f t="shared" si="170"/>
        <v/>
      </c>
    </row>
    <row r="3353" spans="18:24" hidden="1" x14ac:dyDescent="0.3">
      <c r="R3353">
        <f t="shared" si="171"/>
        <v>0</v>
      </c>
      <c r="S3353">
        <f t="shared" si="172"/>
        <v>0</v>
      </c>
      <c r="T3353" s="53" t="str">
        <f t="shared" si="170"/>
        <v/>
      </c>
      <c r="U3353" s="53" t="str">
        <f t="shared" si="170"/>
        <v/>
      </c>
      <c r="V3353" s="53" t="str">
        <f t="shared" si="170"/>
        <v/>
      </c>
      <c r="W3353" s="53" t="str">
        <f t="shared" si="170"/>
        <v/>
      </c>
      <c r="X3353" s="53" t="str">
        <f t="shared" si="170"/>
        <v/>
      </c>
    </row>
    <row r="3354" spans="18:24" hidden="1" x14ac:dyDescent="0.3">
      <c r="R3354">
        <f t="shared" si="171"/>
        <v>0</v>
      </c>
      <c r="S3354">
        <f t="shared" si="172"/>
        <v>0</v>
      </c>
      <c r="T3354" s="53" t="str">
        <f t="shared" si="170"/>
        <v/>
      </c>
      <c r="U3354" s="53" t="str">
        <f t="shared" si="170"/>
        <v/>
      </c>
      <c r="V3354" s="53" t="str">
        <f t="shared" si="170"/>
        <v/>
      </c>
      <c r="W3354" s="53" t="str">
        <f t="shared" si="170"/>
        <v/>
      </c>
      <c r="X3354" s="53" t="str">
        <f t="shared" si="170"/>
        <v/>
      </c>
    </row>
    <row r="3355" spans="18:24" hidden="1" x14ac:dyDescent="0.3">
      <c r="R3355">
        <f t="shared" si="171"/>
        <v>0</v>
      </c>
      <c r="S3355">
        <f t="shared" si="172"/>
        <v>0</v>
      </c>
      <c r="T3355" s="53" t="str">
        <f t="shared" si="170"/>
        <v/>
      </c>
      <c r="U3355" s="53" t="str">
        <f t="shared" si="170"/>
        <v/>
      </c>
      <c r="V3355" s="53" t="str">
        <f t="shared" si="170"/>
        <v/>
      </c>
      <c r="W3355" s="53" t="str">
        <f t="shared" si="170"/>
        <v/>
      </c>
      <c r="X3355" s="53" t="str">
        <f t="shared" si="170"/>
        <v/>
      </c>
    </row>
    <row r="3356" spans="18:24" hidden="1" x14ac:dyDescent="0.3">
      <c r="R3356">
        <f t="shared" si="171"/>
        <v>0</v>
      </c>
      <c r="S3356">
        <f t="shared" si="172"/>
        <v>0</v>
      </c>
      <c r="T3356" s="53" t="str">
        <f t="shared" si="170"/>
        <v/>
      </c>
      <c r="U3356" s="53" t="str">
        <f t="shared" si="170"/>
        <v/>
      </c>
      <c r="V3356" s="53" t="str">
        <f t="shared" si="170"/>
        <v/>
      </c>
      <c r="W3356" s="53" t="str">
        <f t="shared" si="170"/>
        <v/>
      </c>
      <c r="X3356" s="53" t="str">
        <f t="shared" si="170"/>
        <v/>
      </c>
    </row>
    <row r="3357" spans="18:24" hidden="1" x14ac:dyDescent="0.3">
      <c r="R3357">
        <f t="shared" si="171"/>
        <v>0</v>
      </c>
      <c r="S3357">
        <f t="shared" si="172"/>
        <v>0</v>
      </c>
      <c r="T3357" s="53" t="str">
        <f t="shared" si="170"/>
        <v/>
      </c>
      <c r="U3357" s="53" t="str">
        <f t="shared" si="170"/>
        <v/>
      </c>
      <c r="V3357" s="53" t="str">
        <f t="shared" si="170"/>
        <v/>
      </c>
      <c r="W3357" s="53" t="str">
        <f t="shared" si="170"/>
        <v/>
      </c>
      <c r="X3357" s="53" t="str">
        <f t="shared" si="170"/>
        <v/>
      </c>
    </row>
    <row r="3358" spans="18:24" hidden="1" x14ac:dyDescent="0.3">
      <c r="R3358">
        <f t="shared" si="171"/>
        <v>0</v>
      </c>
      <c r="S3358">
        <f t="shared" si="172"/>
        <v>0</v>
      </c>
      <c r="T3358" s="53" t="str">
        <f t="shared" si="170"/>
        <v/>
      </c>
      <c r="U3358" s="53" t="str">
        <f t="shared" si="170"/>
        <v/>
      </c>
      <c r="V3358" s="53" t="str">
        <f t="shared" si="170"/>
        <v/>
      </c>
      <c r="W3358" s="53" t="str">
        <f t="shared" si="170"/>
        <v/>
      </c>
      <c r="X3358" s="53" t="str">
        <f t="shared" si="170"/>
        <v/>
      </c>
    </row>
    <row r="3359" spans="18:24" hidden="1" x14ac:dyDescent="0.3">
      <c r="R3359">
        <f t="shared" si="171"/>
        <v>0</v>
      </c>
      <c r="S3359">
        <f t="shared" si="172"/>
        <v>0</v>
      </c>
      <c r="T3359" s="53" t="str">
        <f t="shared" si="170"/>
        <v/>
      </c>
      <c r="U3359" s="53" t="str">
        <f t="shared" si="170"/>
        <v/>
      </c>
      <c r="V3359" s="53" t="str">
        <f t="shared" si="170"/>
        <v/>
      </c>
      <c r="W3359" s="53" t="str">
        <f t="shared" si="170"/>
        <v/>
      </c>
      <c r="X3359" s="53" t="str">
        <f t="shared" si="170"/>
        <v/>
      </c>
    </row>
    <row r="3360" spans="18:24" hidden="1" x14ac:dyDescent="0.3">
      <c r="R3360">
        <f t="shared" si="171"/>
        <v>0</v>
      </c>
      <c r="S3360">
        <f t="shared" si="172"/>
        <v>0</v>
      </c>
      <c r="T3360" s="53" t="str">
        <f t="shared" si="170"/>
        <v/>
      </c>
      <c r="U3360" s="53" t="str">
        <f t="shared" si="170"/>
        <v/>
      </c>
      <c r="V3360" s="53" t="str">
        <f t="shared" si="170"/>
        <v/>
      </c>
      <c r="W3360" s="53" t="str">
        <f t="shared" si="170"/>
        <v/>
      </c>
      <c r="X3360" s="53" t="str">
        <f t="shared" si="170"/>
        <v/>
      </c>
    </row>
    <row r="3361" spans="18:24" hidden="1" x14ac:dyDescent="0.3">
      <c r="R3361">
        <f t="shared" si="171"/>
        <v>0</v>
      </c>
      <c r="S3361">
        <f t="shared" si="172"/>
        <v>0</v>
      </c>
      <c r="T3361" s="53" t="str">
        <f t="shared" si="170"/>
        <v/>
      </c>
      <c r="U3361" s="53" t="str">
        <f t="shared" si="170"/>
        <v/>
      </c>
      <c r="V3361" s="53" t="str">
        <f t="shared" si="170"/>
        <v/>
      </c>
      <c r="W3361" s="53" t="str">
        <f t="shared" si="170"/>
        <v/>
      </c>
      <c r="X3361" s="53" t="str">
        <f t="shared" si="170"/>
        <v/>
      </c>
    </row>
    <row r="3362" spans="18:24" hidden="1" x14ac:dyDescent="0.3">
      <c r="R3362">
        <f t="shared" si="171"/>
        <v>0</v>
      </c>
      <c r="S3362">
        <f t="shared" si="172"/>
        <v>0</v>
      </c>
      <c r="T3362" s="53" t="str">
        <f t="shared" si="170"/>
        <v/>
      </c>
      <c r="U3362" s="53" t="str">
        <f t="shared" si="170"/>
        <v/>
      </c>
      <c r="V3362" s="53" t="str">
        <f t="shared" si="170"/>
        <v/>
      </c>
      <c r="W3362" s="53" t="str">
        <f t="shared" si="170"/>
        <v/>
      </c>
      <c r="X3362" s="53" t="str">
        <f t="shared" si="170"/>
        <v/>
      </c>
    </row>
    <row r="3363" spans="18:24" hidden="1" x14ac:dyDescent="0.3">
      <c r="R3363">
        <f t="shared" si="171"/>
        <v>0</v>
      </c>
      <c r="S3363">
        <f t="shared" si="172"/>
        <v>0</v>
      </c>
      <c r="T3363" s="53" t="str">
        <f t="shared" si="170"/>
        <v/>
      </c>
      <c r="U3363" s="53" t="str">
        <f t="shared" si="170"/>
        <v/>
      </c>
      <c r="V3363" s="53" t="str">
        <f t="shared" si="170"/>
        <v/>
      </c>
      <c r="W3363" s="53" t="str">
        <f t="shared" si="170"/>
        <v/>
      </c>
      <c r="X3363" s="53" t="str">
        <f t="shared" si="170"/>
        <v/>
      </c>
    </row>
    <row r="3364" spans="18:24" hidden="1" x14ac:dyDescent="0.3">
      <c r="R3364">
        <f t="shared" si="171"/>
        <v>0</v>
      </c>
      <c r="S3364">
        <f t="shared" si="172"/>
        <v>0</v>
      </c>
      <c r="T3364" s="53" t="str">
        <f t="shared" si="170"/>
        <v/>
      </c>
      <c r="U3364" s="53" t="str">
        <f t="shared" si="170"/>
        <v/>
      </c>
      <c r="V3364" s="53" t="str">
        <f t="shared" si="170"/>
        <v/>
      </c>
      <c r="W3364" s="53" t="str">
        <f t="shared" si="170"/>
        <v/>
      </c>
      <c r="X3364" s="53" t="str">
        <f t="shared" si="170"/>
        <v/>
      </c>
    </row>
    <row r="3365" spans="18:24" hidden="1" x14ac:dyDescent="0.3">
      <c r="R3365">
        <f t="shared" si="171"/>
        <v>0</v>
      </c>
      <c r="S3365">
        <f t="shared" si="172"/>
        <v>0</v>
      </c>
      <c r="T3365" s="53" t="str">
        <f t="shared" si="170"/>
        <v/>
      </c>
      <c r="U3365" s="53" t="str">
        <f t="shared" si="170"/>
        <v/>
      </c>
      <c r="V3365" s="53" t="str">
        <f t="shared" si="170"/>
        <v/>
      </c>
      <c r="W3365" s="53" t="str">
        <f t="shared" si="170"/>
        <v/>
      </c>
      <c r="X3365" s="53" t="str">
        <f t="shared" si="170"/>
        <v/>
      </c>
    </row>
    <row r="3366" spans="18:24" hidden="1" x14ac:dyDescent="0.3">
      <c r="R3366">
        <f t="shared" si="171"/>
        <v>0</v>
      </c>
      <c r="S3366">
        <f t="shared" si="172"/>
        <v>0</v>
      </c>
      <c r="T3366" s="53" t="str">
        <f t="shared" si="170"/>
        <v/>
      </c>
      <c r="U3366" s="53" t="str">
        <f t="shared" si="170"/>
        <v/>
      </c>
      <c r="V3366" s="53" t="str">
        <f t="shared" si="170"/>
        <v/>
      </c>
      <c r="W3366" s="53" t="str">
        <f t="shared" si="170"/>
        <v/>
      </c>
      <c r="X3366" s="53" t="str">
        <f t="shared" si="170"/>
        <v/>
      </c>
    </row>
    <row r="3367" spans="18:24" hidden="1" x14ac:dyDescent="0.3">
      <c r="R3367">
        <f t="shared" si="171"/>
        <v>0</v>
      </c>
      <c r="S3367">
        <f t="shared" si="172"/>
        <v>0</v>
      </c>
      <c r="T3367" s="53" t="str">
        <f t="shared" si="170"/>
        <v/>
      </c>
      <c r="U3367" s="53" t="str">
        <f t="shared" si="170"/>
        <v/>
      </c>
      <c r="V3367" s="53" t="str">
        <f t="shared" si="170"/>
        <v/>
      </c>
      <c r="W3367" s="53" t="str">
        <f t="shared" si="170"/>
        <v/>
      </c>
      <c r="X3367" s="53" t="str">
        <f t="shared" si="170"/>
        <v/>
      </c>
    </row>
    <row r="3368" spans="18:24" hidden="1" x14ac:dyDescent="0.3">
      <c r="R3368">
        <f t="shared" si="171"/>
        <v>0</v>
      </c>
      <c r="S3368">
        <f t="shared" si="172"/>
        <v>0</v>
      </c>
      <c r="T3368" s="53" t="str">
        <f t="shared" si="170"/>
        <v/>
      </c>
      <c r="U3368" s="53" t="str">
        <f t="shared" si="170"/>
        <v/>
      </c>
      <c r="V3368" s="53" t="str">
        <f t="shared" si="170"/>
        <v/>
      </c>
      <c r="W3368" s="53" t="str">
        <f t="shared" si="170"/>
        <v/>
      </c>
      <c r="X3368" s="53" t="str">
        <f t="shared" si="170"/>
        <v/>
      </c>
    </row>
    <row r="3369" spans="18:24" hidden="1" x14ac:dyDescent="0.3">
      <c r="R3369">
        <f t="shared" si="171"/>
        <v>0</v>
      </c>
      <c r="S3369">
        <f t="shared" si="172"/>
        <v>0</v>
      </c>
      <c r="T3369" s="53" t="str">
        <f t="shared" si="170"/>
        <v/>
      </c>
      <c r="U3369" s="53" t="str">
        <f t="shared" si="170"/>
        <v/>
      </c>
      <c r="V3369" s="53" t="str">
        <f t="shared" si="170"/>
        <v/>
      </c>
      <c r="W3369" s="53" t="str">
        <f t="shared" si="170"/>
        <v/>
      </c>
      <c r="X3369" s="53" t="str">
        <f t="shared" si="170"/>
        <v/>
      </c>
    </row>
    <row r="3370" spans="18:24" hidden="1" x14ac:dyDescent="0.3">
      <c r="R3370">
        <f t="shared" si="171"/>
        <v>0</v>
      </c>
      <c r="S3370">
        <f t="shared" si="172"/>
        <v>0</v>
      </c>
      <c r="T3370" s="53" t="str">
        <f t="shared" si="170"/>
        <v/>
      </c>
      <c r="U3370" s="53" t="str">
        <f t="shared" si="170"/>
        <v/>
      </c>
      <c r="V3370" s="53" t="str">
        <f t="shared" si="170"/>
        <v/>
      </c>
      <c r="W3370" s="53" t="str">
        <f t="shared" si="170"/>
        <v/>
      </c>
      <c r="X3370" s="53" t="str">
        <f t="shared" si="170"/>
        <v/>
      </c>
    </row>
    <row r="3371" spans="18:24" hidden="1" x14ac:dyDescent="0.3">
      <c r="R3371">
        <f t="shared" si="171"/>
        <v>0</v>
      </c>
      <c r="S3371">
        <f t="shared" si="172"/>
        <v>0</v>
      </c>
      <c r="T3371" s="53" t="str">
        <f t="shared" si="170"/>
        <v/>
      </c>
      <c r="U3371" s="53" t="str">
        <f t="shared" si="170"/>
        <v/>
      </c>
      <c r="V3371" s="53" t="str">
        <f t="shared" si="170"/>
        <v/>
      </c>
      <c r="W3371" s="53" t="str">
        <f t="shared" si="170"/>
        <v/>
      </c>
      <c r="X3371" s="53" t="str">
        <f t="shared" si="170"/>
        <v/>
      </c>
    </row>
    <row r="3372" spans="18:24" hidden="1" x14ac:dyDescent="0.3">
      <c r="R3372">
        <f t="shared" si="171"/>
        <v>0</v>
      </c>
      <c r="S3372">
        <f t="shared" si="172"/>
        <v>0</v>
      </c>
      <c r="T3372" s="53" t="str">
        <f t="shared" si="170"/>
        <v/>
      </c>
      <c r="U3372" s="53" t="str">
        <f t="shared" si="170"/>
        <v/>
      </c>
      <c r="V3372" s="53" t="str">
        <f t="shared" si="170"/>
        <v/>
      </c>
      <c r="W3372" s="53" t="str">
        <f t="shared" si="170"/>
        <v/>
      </c>
      <c r="X3372" s="53" t="str">
        <f t="shared" si="170"/>
        <v/>
      </c>
    </row>
    <row r="3373" spans="18:24" hidden="1" x14ac:dyDescent="0.3">
      <c r="R3373">
        <f t="shared" si="171"/>
        <v>0</v>
      </c>
      <c r="S3373">
        <f t="shared" si="172"/>
        <v>0</v>
      </c>
      <c r="T3373" s="53" t="str">
        <f t="shared" si="170"/>
        <v/>
      </c>
      <c r="U3373" s="53" t="str">
        <f t="shared" si="170"/>
        <v/>
      </c>
      <c r="V3373" s="53" t="str">
        <f t="shared" si="170"/>
        <v/>
      </c>
      <c r="W3373" s="53" t="str">
        <f t="shared" si="170"/>
        <v/>
      </c>
      <c r="X3373" s="53" t="str">
        <f t="shared" si="170"/>
        <v/>
      </c>
    </row>
    <row r="3374" spans="18:24" hidden="1" x14ac:dyDescent="0.3">
      <c r="R3374">
        <f t="shared" si="171"/>
        <v>0</v>
      </c>
      <c r="S3374">
        <f t="shared" si="172"/>
        <v>0</v>
      </c>
      <c r="T3374" s="53" t="str">
        <f t="shared" si="170"/>
        <v/>
      </c>
      <c r="U3374" s="53" t="str">
        <f t="shared" si="170"/>
        <v/>
      </c>
      <c r="V3374" s="53" t="str">
        <f t="shared" si="170"/>
        <v/>
      </c>
      <c r="W3374" s="53" t="str">
        <f t="shared" si="170"/>
        <v/>
      </c>
      <c r="X3374" s="53" t="str">
        <f t="shared" si="170"/>
        <v/>
      </c>
    </row>
    <row r="3375" spans="18:24" hidden="1" x14ac:dyDescent="0.3">
      <c r="R3375">
        <f t="shared" si="171"/>
        <v>0</v>
      </c>
      <c r="S3375">
        <f t="shared" si="172"/>
        <v>0</v>
      </c>
      <c r="T3375" s="53" t="str">
        <f t="shared" si="170"/>
        <v/>
      </c>
      <c r="U3375" s="53" t="str">
        <f t="shared" si="170"/>
        <v/>
      </c>
      <c r="V3375" s="53" t="str">
        <f t="shared" si="170"/>
        <v/>
      </c>
      <c r="W3375" s="53" t="str">
        <f t="shared" si="170"/>
        <v/>
      </c>
      <c r="X3375" s="53" t="str">
        <f t="shared" si="170"/>
        <v/>
      </c>
    </row>
    <row r="3376" spans="18:24" hidden="1" x14ac:dyDescent="0.3">
      <c r="R3376">
        <f t="shared" si="171"/>
        <v>0</v>
      </c>
      <c r="S3376">
        <f t="shared" si="172"/>
        <v>0</v>
      </c>
      <c r="T3376" s="53" t="str">
        <f t="shared" si="170"/>
        <v/>
      </c>
      <c r="U3376" s="53" t="str">
        <f t="shared" si="170"/>
        <v/>
      </c>
      <c r="V3376" s="53" t="str">
        <f t="shared" si="170"/>
        <v/>
      </c>
      <c r="W3376" s="53" t="str">
        <f t="shared" si="170"/>
        <v/>
      </c>
      <c r="X3376" s="53" t="str">
        <f t="shared" si="170"/>
        <v/>
      </c>
    </row>
    <row r="3377" spans="18:24" hidden="1" x14ac:dyDescent="0.3">
      <c r="R3377">
        <f t="shared" si="171"/>
        <v>0</v>
      </c>
      <c r="S3377">
        <f t="shared" si="172"/>
        <v>0</v>
      </c>
      <c r="T3377" s="53" t="str">
        <f t="shared" si="170"/>
        <v/>
      </c>
      <c r="U3377" s="53" t="str">
        <f t="shared" si="170"/>
        <v/>
      </c>
      <c r="V3377" s="53" t="str">
        <f t="shared" si="170"/>
        <v/>
      </c>
      <c r="W3377" s="53" t="str">
        <f t="shared" si="170"/>
        <v/>
      </c>
      <c r="X3377" s="53" t="str">
        <f t="shared" si="170"/>
        <v/>
      </c>
    </row>
    <row r="3378" spans="18:24" hidden="1" x14ac:dyDescent="0.3">
      <c r="R3378">
        <f t="shared" si="171"/>
        <v>0</v>
      </c>
      <c r="S3378">
        <f t="shared" si="172"/>
        <v>0</v>
      </c>
      <c r="T3378" s="53" t="str">
        <f t="shared" si="170"/>
        <v/>
      </c>
      <c r="U3378" s="53" t="str">
        <f t="shared" si="170"/>
        <v/>
      </c>
      <c r="V3378" s="53" t="str">
        <f t="shared" si="170"/>
        <v/>
      </c>
      <c r="W3378" s="53" t="str">
        <f t="shared" si="170"/>
        <v/>
      </c>
      <c r="X3378" s="53" t="str">
        <f t="shared" si="170"/>
        <v/>
      </c>
    </row>
    <row r="3379" spans="18:24" hidden="1" x14ac:dyDescent="0.3">
      <c r="R3379">
        <f t="shared" si="171"/>
        <v>0</v>
      </c>
      <c r="S3379">
        <f t="shared" si="172"/>
        <v>0</v>
      </c>
      <c r="T3379" s="53" t="str">
        <f t="shared" si="170"/>
        <v/>
      </c>
      <c r="U3379" s="53" t="str">
        <f t="shared" si="170"/>
        <v/>
      </c>
      <c r="V3379" s="53" t="str">
        <f t="shared" si="170"/>
        <v/>
      </c>
      <c r="W3379" s="53" t="str">
        <f t="shared" si="170"/>
        <v/>
      </c>
      <c r="X3379" s="53" t="str">
        <f t="shared" si="170"/>
        <v/>
      </c>
    </row>
    <row r="3380" spans="18:24" hidden="1" x14ac:dyDescent="0.3">
      <c r="R3380">
        <f t="shared" si="171"/>
        <v>0</v>
      </c>
      <c r="S3380">
        <f t="shared" si="172"/>
        <v>0</v>
      </c>
      <c r="T3380" s="53" t="str">
        <f t="shared" si="170"/>
        <v/>
      </c>
      <c r="U3380" s="53" t="str">
        <f t="shared" si="170"/>
        <v/>
      </c>
      <c r="V3380" s="53" t="str">
        <f t="shared" si="170"/>
        <v/>
      </c>
      <c r="W3380" s="53" t="str">
        <f t="shared" si="170"/>
        <v/>
      </c>
      <c r="X3380" s="53" t="str">
        <f t="shared" si="170"/>
        <v/>
      </c>
    </row>
    <row r="3381" spans="18:24" hidden="1" x14ac:dyDescent="0.3">
      <c r="R3381">
        <f t="shared" si="171"/>
        <v>0</v>
      </c>
      <c r="S3381">
        <f t="shared" si="172"/>
        <v>0</v>
      </c>
      <c r="T3381" s="53" t="str">
        <f t="shared" si="170"/>
        <v/>
      </c>
      <c r="U3381" s="53" t="str">
        <f t="shared" si="170"/>
        <v/>
      </c>
      <c r="V3381" s="53" t="str">
        <f t="shared" si="170"/>
        <v/>
      </c>
      <c r="W3381" s="53" t="str">
        <f t="shared" si="170"/>
        <v/>
      </c>
      <c r="X3381" s="53" t="str">
        <f t="shared" si="170"/>
        <v/>
      </c>
    </row>
    <row r="3382" spans="18:24" hidden="1" x14ac:dyDescent="0.3">
      <c r="R3382">
        <f t="shared" si="171"/>
        <v>0</v>
      </c>
      <c r="S3382">
        <f t="shared" si="172"/>
        <v>0</v>
      </c>
      <c r="T3382" s="53" t="str">
        <f t="shared" si="170"/>
        <v/>
      </c>
      <c r="U3382" s="53" t="str">
        <f t="shared" si="170"/>
        <v/>
      </c>
      <c r="V3382" s="53" t="str">
        <f t="shared" si="170"/>
        <v/>
      </c>
      <c r="W3382" s="53" t="str">
        <f t="shared" si="170"/>
        <v/>
      </c>
      <c r="X3382" s="53" t="str">
        <f t="shared" si="170"/>
        <v/>
      </c>
    </row>
    <row r="3383" spans="18:24" hidden="1" x14ac:dyDescent="0.3">
      <c r="R3383">
        <f t="shared" si="171"/>
        <v>0</v>
      </c>
      <c r="S3383">
        <f t="shared" si="172"/>
        <v>0</v>
      </c>
      <c r="T3383" s="53" t="str">
        <f t="shared" si="170"/>
        <v/>
      </c>
      <c r="U3383" s="53" t="str">
        <f t="shared" si="170"/>
        <v/>
      </c>
      <c r="V3383" s="53" t="str">
        <f t="shared" si="170"/>
        <v/>
      </c>
      <c r="W3383" s="53" t="str">
        <f t="shared" si="170"/>
        <v/>
      </c>
      <c r="X3383" s="53" t="str">
        <f t="shared" si="170"/>
        <v/>
      </c>
    </row>
    <row r="3384" spans="18:24" hidden="1" x14ac:dyDescent="0.3">
      <c r="R3384">
        <f t="shared" si="171"/>
        <v>0</v>
      </c>
      <c r="S3384">
        <f t="shared" si="172"/>
        <v>0</v>
      </c>
      <c r="T3384" s="53" t="str">
        <f t="shared" si="170"/>
        <v/>
      </c>
      <c r="U3384" s="53" t="str">
        <f t="shared" si="170"/>
        <v/>
      </c>
      <c r="V3384" s="53" t="str">
        <f t="shared" si="170"/>
        <v/>
      </c>
      <c r="W3384" s="53" t="str">
        <f t="shared" si="170"/>
        <v/>
      </c>
      <c r="X3384" s="53" t="str">
        <f t="shared" si="170"/>
        <v/>
      </c>
    </row>
    <row r="3385" spans="18:24" hidden="1" x14ac:dyDescent="0.3">
      <c r="R3385">
        <f t="shared" si="171"/>
        <v>0</v>
      </c>
      <c r="S3385">
        <f t="shared" si="172"/>
        <v>0</v>
      </c>
      <c r="T3385" s="53" t="str">
        <f t="shared" ref="T3385:X3435" si="173">IF(OR(COUNTIF($D3385,"*"&amp;T$5&amp;"*")&gt;0,$D3385="GRUPO TEPSA"),T$5,"")</f>
        <v/>
      </c>
      <c r="U3385" s="53" t="str">
        <f t="shared" si="173"/>
        <v/>
      </c>
      <c r="V3385" s="53" t="str">
        <f t="shared" si="173"/>
        <v/>
      </c>
      <c r="W3385" s="53" t="str">
        <f t="shared" si="173"/>
        <v/>
      </c>
      <c r="X3385" s="53" t="str">
        <f t="shared" si="173"/>
        <v/>
      </c>
    </row>
    <row r="3386" spans="18:24" hidden="1" x14ac:dyDescent="0.3">
      <c r="R3386">
        <f t="shared" si="171"/>
        <v>0</v>
      </c>
      <c r="S3386">
        <f t="shared" si="172"/>
        <v>0</v>
      </c>
      <c r="T3386" s="53" t="str">
        <f t="shared" si="173"/>
        <v/>
      </c>
      <c r="U3386" s="53" t="str">
        <f t="shared" si="173"/>
        <v/>
      </c>
      <c r="V3386" s="53" t="str">
        <f t="shared" si="173"/>
        <v/>
      </c>
      <c r="W3386" s="53" t="str">
        <f t="shared" si="173"/>
        <v/>
      </c>
      <c r="X3386" s="53" t="str">
        <f t="shared" si="173"/>
        <v/>
      </c>
    </row>
    <row r="3387" spans="18:24" hidden="1" x14ac:dyDescent="0.3">
      <c r="R3387">
        <f t="shared" si="171"/>
        <v>0</v>
      </c>
      <c r="S3387">
        <f t="shared" si="172"/>
        <v>0</v>
      </c>
      <c r="T3387" s="53" t="str">
        <f t="shared" si="173"/>
        <v/>
      </c>
      <c r="U3387" s="53" t="str">
        <f t="shared" si="173"/>
        <v/>
      </c>
      <c r="V3387" s="53" t="str">
        <f t="shared" si="173"/>
        <v/>
      </c>
      <c r="W3387" s="53" t="str">
        <f t="shared" si="173"/>
        <v/>
      </c>
      <c r="X3387" s="53" t="str">
        <f t="shared" si="173"/>
        <v/>
      </c>
    </row>
    <row r="3388" spans="18:24" hidden="1" x14ac:dyDescent="0.3">
      <c r="R3388">
        <f t="shared" si="171"/>
        <v>0</v>
      </c>
      <c r="S3388">
        <f t="shared" si="172"/>
        <v>0</v>
      </c>
      <c r="T3388" s="53" t="str">
        <f t="shared" si="173"/>
        <v/>
      </c>
      <c r="U3388" s="53" t="str">
        <f t="shared" si="173"/>
        <v/>
      </c>
      <c r="V3388" s="53" t="str">
        <f t="shared" si="173"/>
        <v/>
      </c>
      <c r="W3388" s="53" t="str">
        <f t="shared" si="173"/>
        <v/>
      </c>
      <c r="X3388" s="53" t="str">
        <f t="shared" si="173"/>
        <v/>
      </c>
    </row>
    <row r="3389" spans="18:24" hidden="1" x14ac:dyDescent="0.3">
      <c r="R3389">
        <f t="shared" si="171"/>
        <v>0</v>
      </c>
      <c r="S3389">
        <f t="shared" si="172"/>
        <v>0</v>
      </c>
      <c r="T3389" s="53" t="str">
        <f t="shared" si="173"/>
        <v/>
      </c>
      <c r="U3389" s="53" t="str">
        <f t="shared" si="173"/>
        <v/>
      </c>
      <c r="V3389" s="53" t="str">
        <f t="shared" si="173"/>
        <v/>
      </c>
      <c r="W3389" s="53" t="str">
        <f t="shared" si="173"/>
        <v/>
      </c>
      <c r="X3389" s="53" t="str">
        <f t="shared" si="173"/>
        <v/>
      </c>
    </row>
    <row r="3390" spans="18:24" hidden="1" x14ac:dyDescent="0.3">
      <c r="R3390">
        <f t="shared" si="171"/>
        <v>0</v>
      </c>
      <c r="S3390">
        <f t="shared" si="172"/>
        <v>0</v>
      </c>
      <c r="T3390" s="53" t="str">
        <f t="shared" si="173"/>
        <v/>
      </c>
      <c r="U3390" s="53" t="str">
        <f t="shared" si="173"/>
        <v/>
      </c>
      <c r="V3390" s="53" t="str">
        <f t="shared" si="173"/>
        <v/>
      </c>
      <c r="W3390" s="53" t="str">
        <f t="shared" si="173"/>
        <v/>
      </c>
      <c r="X3390" s="53" t="str">
        <f t="shared" si="173"/>
        <v/>
      </c>
    </row>
    <row r="3391" spans="18:24" hidden="1" x14ac:dyDescent="0.3">
      <c r="R3391">
        <f t="shared" si="171"/>
        <v>0</v>
      </c>
      <c r="S3391">
        <f t="shared" si="172"/>
        <v>0</v>
      </c>
      <c r="T3391" s="53" t="str">
        <f t="shared" si="173"/>
        <v/>
      </c>
      <c r="U3391" s="53" t="str">
        <f t="shared" si="173"/>
        <v/>
      </c>
      <c r="V3391" s="53" t="str">
        <f t="shared" si="173"/>
        <v/>
      </c>
      <c r="W3391" s="53" t="str">
        <f t="shared" si="173"/>
        <v/>
      </c>
      <c r="X3391" s="53" t="str">
        <f t="shared" si="173"/>
        <v/>
      </c>
    </row>
    <row r="3392" spans="18:24" hidden="1" x14ac:dyDescent="0.3">
      <c r="R3392">
        <f t="shared" si="171"/>
        <v>0</v>
      </c>
      <c r="S3392">
        <f t="shared" si="172"/>
        <v>0</v>
      </c>
      <c r="T3392" s="53" t="str">
        <f t="shared" si="173"/>
        <v/>
      </c>
      <c r="U3392" s="53" t="str">
        <f t="shared" si="173"/>
        <v/>
      </c>
      <c r="V3392" s="53" t="str">
        <f t="shared" si="173"/>
        <v/>
      </c>
      <c r="W3392" s="53" t="str">
        <f t="shared" si="173"/>
        <v/>
      </c>
      <c r="X3392" s="53" t="str">
        <f t="shared" si="173"/>
        <v/>
      </c>
    </row>
    <row r="3393" spans="18:24" hidden="1" x14ac:dyDescent="0.3">
      <c r="R3393">
        <f t="shared" si="171"/>
        <v>0</v>
      </c>
      <c r="S3393">
        <f t="shared" si="172"/>
        <v>0</v>
      </c>
      <c r="T3393" s="53" t="str">
        <f t="shared" si="173"/>
        <v/>
      </c>
      <c r="U3393" s="53" t="str">
        <f t="shared" si="173"/>
        <v/>
      </c>
      <c r="V3393" s="53" t="str">
        <f t="shared" si="173"/>
        <v/>
      </c>
      <c r="W3393" s="53" t="str">
        <f t="shared" si="173"/>
        <v/>
      </c>
      <c r="X3393" s="53" t="str">
        <f t="shared" si="173"/>
        <v/>
      </c>
    </row>
    <row r="3394" spans="18:24" hidden="1" x14ac:dyDescent="0.3">
      <c r="R3394">
        <f t="shared" si="171"/>
        <v>0</v>
      </c>
      <c r="S3394">
        <f t="shared" si="172"/>
        <v>0</v>
      </c>
      <c r="T3394" s="53" t="str">
        <f t="shared" si="173"/>
        <v/>
      </c>
      <c r="U3394" s="53" t="str">
        <f t="shared" si="173"/>
        <v/>
      </c>
      <c r="V3394" s="53" t="str">
        <f t="shared" si="173"/>
        <v/>
      </c>
      <c r="W3394" s="53" t="str">
        <f t="shared" si="173"/>
        <v/>
      </c>
      <c r="X3394" s="53" t="str">
        <f t="shared" si="173"/>
        <v/>
      </c>
    </row>
    <row r="3395" spans="18:24" hidden="1" x14ac:dyDescent="0.3">
      <c r="R3395">
        <f t="shared" si="171"/>
        <v>0</v>
      </c>
      <c r="S3395">
        <f t="shared" si="172"/>
        <v>0</v>
      </c>
      <c r="T3395" s="53" t="str">
        <f t="shared" si="173"/>
        <v/>
      </c>
      <c r="U3395" s="53" t="str">
        <f t="shared" si="173"/>
        <v/>
      </c>
      <c r="V3395" s="53" t="str">
        <f t="shared" si="173"/>
        <v/>
      </c>
      <c r="W3395" s="53" t="str">
        <f t="shared" si="173"/>
        <v/>
      </c>
      <c r="X3395" s="53" t="str">
        <f t="shared" si="173"/>
        <v/>
      </c>
    </row>
    <row r="3396" spans="18:24" hidden="1" x14ac:dyDescent="0.3">
      <c r="R3396">
        <f t="shared" si="171"/>
        <v>0</v>
      </c>
      <c r="S3396">
        <f t="shared" si="172"/>
        <v>0</v>
      </c>
      <c r="T3396" s="53" t="str">
        <f t="shared" si="173"/>
        <v/>
      </c>
      <c r="U3396" s="53" t="str">
        <f t="shared" si="173"/>
        <v/>
      </c>
      <c r="V3396" s="53" t="str">
        <f t="shared" si="173"/>
        <v/>
      </c>
      <c r="W3396" s="53" t="str">
        <f t="shared" si="173"/>
        <v/>
      </c>
      <c r="X3396" s="53" t="str">
        <f t="shared" si="173"/>
        <v/>
      </c>
    </row>
    <row r="3397" spans="18:24" hidden="1" x14ac:dyDescent="0.3">
      <c r="R3397">
        <f t="shared" si="171"/>
        <v>0</v>
      </c>
      <c r="S3397">
        <f t="shared" si="172"/>
        <v>0</v>
      </c>
      <c r="T3397" s="53" t="str">
        <f t="shared" si="173"/>
        <v/>
      </c>
      <c r="U3397" s="53" t="str">
        <f t="shared" si="173"/>
        <v/>
      </c>
      <c r="V3397" s="53" t="str">
        <f t="shared" si="173"/>
        <v/>
      </c>
      <c r="W3397" s="53" t="str">
        <f t="shared" si="173"/>
        <v/>
      </c>
      <c r="X3397" s="53" t="str">
        <f t="shared" si="173"/>
        <v/>
      </c>
    </row>
    <row r="3398" spans="18:24" hidden="1" x14ac:dyDescent="0.3">
      <c r="R3398">
        <f t="shared" si="171"/>
        <v>0</v>
      </c>
      <c r="S3398">
        <f t="shared" si="172"/>
        <v>0</v>
      </c>
      <c r="T3398" s="53" t="str">
        <f t="shared" si="173"/>
        <v/>
      </c>
      <c r="U3398" s="53" t="str">
        <f t="shared" si="173"/>
        <v/>
      </c>
      <c r="V3398" s="53" t="str">
        <f t="shared" si="173"/>
        <v/>
      </c>
      <c r="W3398" s="53" t="str">
        <f t="shared" si="173"/>
        <v/>
      </c>
      <c r="X3398" s="53" t="str">
        <f t="shared" si="173"/>
        <v/>
      </c>
    </row>
    <row r="3399" spans="18:24" hidden="1" x14ac:dyDescent="0.3">
      <c r="R3399">
        <f t="shared" ref="R3399:R3462" si="174">IF(OR(D3399="GRUPO TEPSA",D3399="TODAS"),P3399/5,P3399)</f>
        <v>0</v>
      </c>
      <c r="S3399">
        <f t="shared" si="172"/>
        <v>0</v>
      </c>
      <c r="T3399" s="53" t="str">
        <f t="shared" si="173"/>
        <v/>
      </c>
      <c r="U3399" s="53" t="str">
        <f t="shared" si="173"/>
        <v/>
      </c>
      <c r="V3399" s="53" t="str">
        <f t="shared" si="173"/>
        <v/>
      </c>
      <c r="W3399" s="53" t="str">
        <f t="shared" si="173"/>
        <v/>
      </c>
      <c r="X3399" s="53" t="str">
        <f t="shared" si="173"/>
        <v/>
      </c>
    </row>
    <row r="3400" spans="18:24" hidden="1" x14ac:dyDescent="0.3">
      <c r="R3400">
        <f t="shared" si="174"/>
        <v>0</v>
      </c>
      <c r="S3400">
        <f t="shared" si="172"/>
        <v>0</v>
      </c>
      <c r="T3400" s="53" t="str">
        <f t="shared" si="173"/>
        <v/>
      </c>
      <c r="U3400" s="53" t="str">
        <f t="shared" si="173"/>
        <v/>
      </c>
      <c r="V3400" s="53" t="str">
        <f t="shared" si="173"/>
        <v/>
      </c>
      <c r="W3400" s="53" t="str">
        <f t="shared" si="173"/>
        <v/>
      </c>
      <c r="X3400" s="53" t="str">
        <f t="shared" si="173"/>
        <v/>
      </c>
    </row>
    <row r="3401" spans="18:24" hidden="1" x14ac:dyDescent="0.3">
      <c r="R3401">
        <f t="shared" si="174"/>
        <v>0</v>
      </c>
      <c r="S3401">
        <f t="shared" si="172"/>
        <v>0</v>
      </c>
      <c r="T3401" s="53" t="str">
        <f t="shared" si="173"/>
        <v/>
      </c>
      <c r="U3401" s="53" t="str">
        <f t="shared" si="173"/>
        <v/>
      </c>
      <c r="V3401" s="53" t="str">
        <f t="shared" si="173"/>
        <v/>
      </c>
      <c r="W3401" s="53" t="str">
        <f t="shared" si="173"/>
        <v/>
      </c>
      <c r="X3401" s="53" t="str">
        <f t="shared" si="173"/>
        <v/>
      </c>
    </row>
    <row r="3402" spans="18:24" hidden="1" x14ac:dyDescent="0.3">
      <c r="R3402">
        <f t="shared" si="174"/>
        <v>0</v>
      </c>
      <c r="S3402">
        <f t="shared" si="172"/>
        <v>0</v>
      </c>
      <c r="T3402" s="53" t="str">
        <f t="shared" si="173"/>
        <v/>
      </c>
      <c r="U3402" s="53" t="str">
        <f t="shared" si="173"/>
        <v/>
      </c>
      <c r="V3402" s="53" t="str">
        <f t="shared" si="173"/>
        <v/>
      </c>
      <c r="W3402" s="53" t="str">
        <f t="shared" si="173"/>
        <v/>
      </c>
      <c r="X3402" s="53" t="str">
        <f t="shared" si="173"/>
        <v/>
      </c>
    </row>
    <row r="3403" spans="18:24" hidden="1" x14ac:dyDescent="0.3">
      <c r="R3403">
        <f t="shared" si="174"/>
        <v>0</v>
      </c>
      <c r="S3403">
        <f t="shared" ref="S3403:S3466" si="175">IF(OR(D3403="GRUPO TEPSA",D3403="TODAS"),Q3403/5,Q3403)</f>
        <v>0</v>
      </c>
      <c r="T3403" s="53" t="str">
        <f t="shared" si="173"/>
        <v/>
      </c>
      <c r="U3403" s="53" t="str">
        <f t="shared" si="173"/>
        <v/>
      </c>
      <c r="V3403" s="53" t="str">
        <f t="shared" si="173"/>
        <v/>
      </c>
      <c r="W3403" s="53" t="str">
        <f t="shared" si="173"/>
        <v/>
      </c>
      <c r="X3403" s="53" t="str">
        <f t="shared" si="173"/>
        <v/>
      </c>
    </row>
    <row r="3404" spans="18:24" hidden="1" x14ac:dyDescent="0.3">
      <c r="R3404">
        <f t="shared" si="174"/>
        <v>0</v>
      </c>
      <c r="S3404">
        <f t="shared" si="175"/>
        <v>0</v>
      </c>
      <c r="T3404" s="53" t="str">
        <f t="shared" si="173"/>
        <v/>
      </c>
      <c r="U3404" s="53" t="str">
        <f t="shared" si="173"/>
        <v/>
      </c>
      <c r="V3404" s="53" t="str">
        <f t="shared" si="173"/>
        <v/>
      </c>
      <c r="W3404" s="53" t="str">
        <f t="shared" si="173"/>
        <v/>
      </c>
      <c r="X3404" s="53" t="str">
        <f t="shared" si="173"/>
        <v/>
      </c>
    </row>
    <row r="3405" spans="18:24" hidden="1" x14ac:dyDescent="0.3">
      <c r="R3405">
        <f t="shared" si="174"/>
        <v>0</v>
      </c>
      <c r="S3405">
        <f t="shared" si="175"/>
        <v>0</v>
      </c>
      <c r="T3405" s="53" t="str">
        <f t="shared" si="173"/>
        <v/>
      </c>
      <c r="U3405" s="53" t="str">
        <f t="shared" si="173"/>
        <v/>
      </c>
      <c r="V3405" s="53" t="str">
        <f t="shared" si="173"/>
        <v/>
      </c>
      <c r="W3405" s="53" t="str">
        <f t="shared" si="173"/>
        <v/>
      </c>
      <c r="X3405" s="53" t="str">
        <f t="shared" si="173"/>
        <v/>
      </c>
    </row>
    <row r="3406" spans="18:24" hidden="1" x14ac:dyDescent="0.3">
      <c r="R3406">
        <f t="shared" si="174"/>
        <v>0</v>
      </c>
      <c r="S3406">
        <f t="shared" si="175"/>
        <v>0</v>
      </c>
      <c r="T3406" s="53" t="str">
        <f t="shared" si="173"/>
        <v/>
      </c>
      <c r="U3406" s="53" t="str">
        <f t="shared" si="173"/>
        <v/>
      </c>
      <c r="V3406" s="53" t="str">
        <f t="shared" si="173"/>
        <v/>
      </c>
      <c r="W3406" s="53" t="str">
        <f t="shared" si="173"/>
        <v/>
      </c>
      <c r="X3406" s="53" t="str">
        <f t="shared" si="173"/>
        <v/>
      </c>
    </row>
    <row r="3407" spans="18:24" hidden="1" x14ac:dyDescent="0.3">
      <c r="R3407">
        <f t="shared" si="174"/>
        <v>0</v>
      </c>
      <c r="S3407">
        <f t="shared" si="175"/>
        <v>0</v>
      </c>
      <c r="T3407" s="53" t="str">
        <f t="shared" si="173"/>
        <v/>
      </c>
      <c r="U3407" s="53" t="str">
        <f t="shared" si="173"/>
        <v/>
      </c>
      <c r="V3407" s="53" t="str">
        <f t="shared" si="173"/>
        <v/>
      </c>
      <c r="W3407" s="53" t="str">
        <f t="shared" si="173"/>
        <v/>
      </c>
      <c r="X3407" s="53" t="str">
        <f t="shared" si="173"/>
        <v/>
      </c>
    </row>
    <row r="3408" spans="18:24" hidden="1" x14ac:dyDescent="0.3">
      <c r="R3408">
        <f t="shared" si="174"/>
        <v>0</v>
      </c>
      <c r="S3408">
        <f t="shared" si="175"/>
        <v>0</v>
      </c>
      <c r="T3408" s="53" t="str">
        <f t="shared" si="173"/>
        <v/>
      </c>
      <c r="U3408" s="53" t="str">
        <f t="shared" si="173"/>
        <v/>
      </c>
      <c r="V3408" s="53" t="str">
        <f t="shared" si="173"/>
        <v/>
      </c>
      <c r="W3408" s="53" t="str">
        <f t="shared" si="173"/>
        <v/>
      </c>
      <c r="X3408" s="53" t="str">
        <f t="shared" si="173"/>
        <v/>
      </c>
    </row>
    <row r="3409" spans="18:24" hidden="1" x14ac:dyDescent="0.3">
      <c r="R3409">
        <f t="shared" si="174"/>
        <v>0</v>
      </c>
      <c r="S3409">
        <f t="shared" si="175"/>
        <v>0</v>
      </c>
      <c r="T3409" s="53" t="str">
        <f t="shared" si="173"/>
        <v/>
      </c>
      <c r="U3409" s="53" t="str">
        <f t="shared" si="173"/>
        <v/>
      </c>
      <c r="V3409" s="53" t="str">
        <f t="shared" si="173"/>
        <v/>
      </c>
      <c r="W3409" s="53" t="str">
        <f t="shared" si="173"/>
        <v/>
      </c>
      <c r="X3409" s="53" t="str">
        <f t="shared" si="173"/>
        <v/>
      </c>
    </row>
    <row r="3410" spans="18:24" hidden="1" x14ac:dyDescent="0.3">
      <c r="R3410">
        <f t="shared" si="174"/>
        <v>0</v>
      </c>
      <c r="S3410">
        <f t="shared" si="175"/>
        <v>0</v>
      </c>
      <c r="T3410" s="53" t="str">
        <f t="shared" si="173"/>
        <v/>
      </c>
      <c r="U3410" s="53" t="str">
        <f t="shared" si="173"/>
        <v/>
      </c>
      <c r="V3410" s="53" t="str">
        <f t="shared" si="173"/>
        <v/>
      </c>
      <c r="W3410" s="53" t="str">
        <f t="shared" si="173"/>
        <v/>
      </c>
      <c r="X3410" s="53" t="str">
        <f t="shared" si="173"/>
        <v/>
      </c>
    </row>
    <row r="3411" spans="18:24" hidden="1" x14ac:dyDescent="0.3">
      <c r="R3411">
        <f t="shared" si="174"/>
        <v>0</v>
      </c>
      <c r="S3411">
        <f t="shared" si="175"/>
        <v>0</v>
      </c>
      <c r="T3411" s="53" t="str">
        <f t="shared" si="173"/>
        <v/>
      </c>
      <c r="U3411" s="53" t="str">
        <f t="shared" si="173"/>
        <v/>
      </c>
      <c r="V3411" s="53" t="str">
        <f t="shared" si="173"/>
        <v/>
      </c>
      <c r="W3411" s="53" t="str">
        <f t="shared" si="173"/>
        <v/>
      </c>
      <c r="X3411" s="53" t="str">
        <f t="shared" si="173"/>
        <v/>
      </c>
    </row>
    <row r="3412" spans="18:24" hidden="1" x14ac:dyDescent="0.3">
      <c r="R3412">
        <f t="shared" si="174"/>
        <v>0</v>
      </c>
      <c r="S3412">
        <f t="shared" si="175"/>
        <v>0</v>
      </c>
      <c r="T3412" s="53" t="str">
        <f t="shared" si="173"/>
        <v/>
      </c>
      <c r="U3412" s="53" t="str">
        <f t="shared" si="173"/>
        <v/>
      </c>
      <c r="V3412" s="53" t="str">
        <f t="shared" si="173"/>
        <v/>
      </c>
      <c r="W3412" s="53" t="str">
        <f t="shared" si="173"/>
        <v/>
      </c>
      <c r="X3412" s="53" t="str">
        <f t="shared" si="173"/>
        <v/>
      </c>
    </row>
    <row r="3413" spans="18:24" hidden="1" x14ac:dyDescent="0.3">
      <c r="R3413">
        <f t="shared" si="174"/>
        <v>0</v>
      </c>
      <c r="S3413">
        <f t="shared" si="175"/>
        <v>0</v>
      </c>
      <c r="T3413" s="53" t="str">
        <f t="shared" si="173"/>
        <v/>
      </c>
      <c r="U3413" s="53" t="str">
        <f t="shared" si="173"/>
        <v/>
      </c>
      <c r="V3413" s="53" t="str">
        <f t="shared" si="173"/>
        <v/>
      </c>
      <c r="W3413" s="53" t="str">
        <f t="shared" si="173"/>
        <v/>
      </c>
      <c r="X3413" s="53" t="str">
        <f t="shared" si="173"/>
        <v/>
      </c>
    </row>
    <row r="3414" spans="18:24" hidden="1" x14ac:dyDescent="0.3">
      <c r="R3414">
        <f t="shared" si="174"/>
        <v>0</v>
      </c>
      <c r="S3414">
        <f t="shared" si="175"/>
        <v>0</v>
      </c>
      <c r="T3414" s="53" t="str">
        <f t="shared" si="173"/>
        <v/>
      </c>
      <c r="U3414" s="53" t="str">
        <f t="shared" si="173"/>
        <v/>
      </c>
      <c r="V3414" s="53" t="str">
        <f t="shared" si="173"/>
        <v/>
      </c>
      <c r="W3414" s="53" t="str">
        <f t="shared" si="173"/>
        <v/>
      </c>
      <c r="X3414" s="53" t="str">
        <f t="shared" si="173"/>
        <v/>
      </c>
    </row>
    <row r="3415" spans="18:24" hidden="1" x14ac:dyDescent="0.3">
      <c r="R3415">
        <f t="shared" si="174"/>
        <v>0</v>
      </c>
      <c r="S3415">
        <f t="shared" si="175"/>
        <v>0</v>
      </c>
      <c r="T3415" s="53" t="str">
        <f t="shared" si="173"/>
        <v/>
      </c>
      <c r="U3415" s="53" t="str">
        <f t="shared" si="173"/>
        <v/>
      </c>
      <c r="V3415" s="53" t="str">
        <f t="shared" si="173"/>
        <v/>
      </c>
      <c r="W3415" s="53" t="str">
        <f t="shared" si="173"/>
        <v/>
      </c>
      <c r="X3415" s="53" t="str">
        <f t="shared" si="173"/>
        <v/>
      </c>
    </row>
    <row r="3416" spans="18:24" hidden="1" x14ac:dyDescent="0.3">
      <c r="R3416">
        <f t="shared" si="174"/>
        <v>0</v>
      </c>
      <c r="S3416">
        <f t="shared" si="175"/>
        <v>0</v>
      </c>
      <c r="T3416" s="53" t="str">
        <f t="shared" si="173"/>
        <v/>
      </c>
      <c r="U3416" s="53" t="str">
        <f t="shared" si="173"/>
        <v/>
      </c>
      <c r="V3416" s="53" t="str">
        <f t="shared" si="173"/>
        <v/>
      </c>
      <c r="W3416" s="53" t="str">
        <f t="shared" si="173"/>
        <v/>
      </c>
      <c r="X3416" s="53" t="str">
        <f t="shared" si="173"/>
        <v/>
      </c>
    </row>
    <row r="3417" spans="18:24" hidden="1" x14ac:dyDescent="0.3">
      <c r="R3417">
        <f t="shared" si="174"/>
        <v>0</v>
      </c>
      <c r="S3417">
        <f t="shared" si="175"/>
        <v>0</v>
      </c>
      <c r="T3417" s="53" t="str">
        <f t="shared" si="173"/>
        <v/>
      </c>
      <c r="U3417" s="53" t="str">
        <f t="shared" si="173"/>
        <v/>
      </c>
      <c r="V3417" s="53" t="str">
        <f t="shared" si="173"/>
        <v/>
      </c>
      <c r="W3417" s="53" t="str">
        <f t="shared" si="173"/>
        <v/>
      </c>
      <c r="X3417" s="53" t="str">
        <f t="shared" si="173"/>
        <v/>
      </c>
    </row>
    <row r="3418" spans="18:24" hidden="1" x14ac:dyDescent="0.3">
      <c r="R3418">
        <f t="shared" si="174"/>
        <v>0</v>
      </c>
      <c r="S3418">
        <f t="shared" si="175"/>
        <v>0</v>
      </c>
      <c r="T3418" s="53" t="str">
        <f t="shared" si="173"/>
        <v/>
      </c>
      <c r="U3418" s="53" t="str">
        <f t="shared" si="173"/>
        <v/>
      </c>
      <c r="V3418" s="53" t="str">
        <f t="shared" si="173"/>
        <v/>
      </c>
      <c r="W3418" s="53" t="str">
        <f t="shared" si="173"/>
        <v/>
      </c>
      <c r="X3418" s="53" t="str">
        <f t="shared" si="173"/>
        <v/>
      </c>
    </row>
    <row r="3419" spans="18:24" hidden="1" x14ac:dyDescent="0.3">
      <c r="R3419">
        <f t="shared" si="174"/>
        <v>0</v>
      </c>
      <c r="S3419">
        <f t="shared" si="175"/>
        <v>0</v>
      </c>
      <c r="T3419" s="53" t="str">
        <f t="shared" si="173"/>
        <v/>
      </c>
      <c r="U3419" s="53" t="str">
        <f t="shared" si="173"/>
        <v/>
      </c>
      <c r="V3419" s="53" t="str">
        <f t="shared" si="173"/>
        <v/>
      </c>
      <c r="W3419" s="53" t="str">
        <f t="shared" si="173"/>
        <v/>
      </c>
      <c r="X3419" s="53" t="str">
        <f t="shared" si="173"/>
        <v/>
      </c>
    </row>
    <row r="3420" spans="18:24" hidden="1" x14ac:dyDescent="0.3">
      <c r="R3420">
        <f t="shared" si="174"/>
        <v>0</v>
      </c>
      <c r="S3420">
        <f t="shared" si="175"/>
        <v>0</v>
      </c>
      <c r="T3420" s="53" t="str">
        <f t="shared" si="173"/>
        <v/>
      </c>
      <c r="U3420" s="53" t="str">
        <f t="shared" si="173"/>
        <v/>
      </c>
      <c r="V3420" s="53" t="str">
        <f t="shared" si="173"/>
        <v/>
      </c>
      <c r="W3420" s="53" t="str">
        <f t="shared" si="173"/>
        <v/>
      </c>
      <c r="X3420" s="53" t="str">
        <f t="shared" si="173"/>
        <v/>
      </c>
    </row>
    <row r="3421" spans="18:24" hidden="1" x14ac:dyDescent="0.3">
      <c r="R3421">
        <f t="shared" si="174"/>
        <v>0</v>
      </c>
      <c r="S3421">
        <f t="shared" si="175"/>
        <v>0</v>
      </c>
      <c r="T3421" s="53" t="str">
        <f t="shared" si="173"/>
        <v/>
      </c>
      <c r="U3421" s="53" t="str">
        <f t="shared" si="173"/>
        <v/>
      </c>
      <c r="V3421" s="53" t="str">
        <f t="shared" si="173"/>
        <v/>
      </c>
      <c r="W3421" s="53" t="str">
        <f t="shared" si="173"/>
        <v/>
      </c>
      <c r="X3421" s="53" t="str">
        <f t="shared" si="173"/>
        <v/>
      </c>
    </row>
    <row r="3422" spans="18:24" hidden="1" x14ac:dyDescent="0.3">
      <c r="R3422">
        <f t="shared" si="174"/>
        <v>0</v>
      </c>
      <c r="S3422">
        <f t="shared" si="175"/>
        <v>0</v>
      </c>
      <c r="T3422" s="53" t="str">
        <f t="shared" si="173"/>
        <v/>
      </c>
      <c r="U3422" s="53" t="str">
        <f t="shared" si="173"/>
        <v/>
      </c>
      <c r="V3422" s="53" t="str">
        <f t="shared" si="173"/>
        <v/>
      </c>
      <c r="W3422" s="53" t="str">
        <f t="shared" si="173"/>
        <v/>
      </c>
      <c r="X3422" s="53" t="str">
        <f t="shared" si="173"/>
        <v/>
      </c>
    </row>
    <row r="3423" spans="18:24" hidden="1" x14ac:dyDescent="0.3">
      <c r="R3423">
        <f t="shared" si="174"/>
        <v>0</v>
      </c>
      <c r="S3423">
        <f t="shared" si="175"/>
        <v>0</v>
      </c>
      <c r="T3423" s="53" t="str">
        <f t="shared" si="173"/>
        <v/>
      </c>
      <c r="U3423" s="53" t="str">
        <f t="shared" si="173"/>
        <v/>
      </c>
      <c r="V3423" s="53" t="str">
        <f t="shared" si="173"/>
        <v/>
      </c>
      <c r="W3423" s="53" t="str">
        <f t="shared" si="173"/>
        <v/>
      </c>
      <c r="X3423" s="53" t="str">
        <f t="shared" si="173"/>
        <v/>
      </c>
    </row>
    <row r="3424" spans="18:24" hidden="1" x14ac:dyDescent="0.3">
      <c r="R3424">
        <f t="shared" si="174"/>
        <v>0</v>
      </c>
      <c r="S3424">
        <f t="shared" si="175"/>
        <v>0</v>
      </c>
      <c r="T3424" s="53" t="str">
        <f t="shared" si="173"/>
        <v/>
      </c>
      <c r="U3424" s="53" t="str">
        <f t="shared" si="173"/>
        <v/>
      </c>
      <c r="V3424" s="53" t="str">
        <f t="shared" si="173"/>
        <v/>
      </c>
      <c r="W3424" s="53" t="str">
        <f t="shared" si="173"/>
        <v/>
      </c>
      <c r="X3424" s="53" t="str">
        <f t="shared" si="173"/>
        <v/>
      </c>
    </row>
    <row r="3425" spans="18:24" hidden="1" x14ac:dyDescent="0.3">
      <c r="R3425">
        <f t="shared" si="174"/>
        <v>0</v>
      </c>
      <c r="S3425">
        <f t="shared" si="175"/>
        <v>0</v>
      </c>
      <c r="T3425" s="53" t="str">
        <f t="shared" si="173"/>
        <v/>
      </c>
      <c r="U3425" s="53" t="str">
        <f t="shared" si="173"/>
        <v/>
      </c>
      <c r="V3425" s="53" t="str">
        <f t="shared" si="173"/>
        <v/>
      </c>
      <c r="W3425" s="53" t="str">
        <f t="shared" si="173"/>
        <v/>
      </c>
      <c r="X3425" s="53" t="str">
        <f t="shared" si="173"/>
        <v/>
      </c>
    </row>
    <row r="3426" spans="18:24" hidden="1" x14ac:dyDescent="0.3">
      <c r="R3426">
        <f t="shared" si="174"/>
        <v>0</v>
      </c>
      <c r="S3426">
        <f t="shared" si="175"/>
        <v>0</v>
      </c>
      <c r="T3426" s="53" t="str">
        <f t="shared" si="173"/>
        <v/>
      </c>
      <c r="U3426" s="53" t="str">
        <f t="shared" si="173"/>
        <v/>
      </c>
      <c r="V3426" s="53" t="str">
        <f t="shared" si="173"/>
        <v/>
      </c>
      <c r="W3426" s="53" t="str">
        <f t="shared" si="173"/>
        <v/>
      </c>
      <c r="X3426" s="53" t="str">
        <f t="shared" si="173"/>
        <v/>
      </c>
    </row>
    <row r="3427" spans="18:24" hidden="1" x14ac:dyDescent="0.3">
      <c r="R3427">
        <f t="shared" si="174"/>
        <v>0</v>
      </c>
      <c r="S3427">
        <f t="shared" si="175"/>
        <v>0</v>
      </c>
      <c r="T3427" s="53" t="str">
        <f t="shared" si="173"/>
        <v/>
      </c>
      <c r="U3427" s="53" t="str">
        <f t="shared" si="173"/>
        <v/>
      </c>
      <c r="V3427" s="53" t="str">
        <f t="shared" si="173"/>
        <v/>
      </c>
      <c r="W3427" s="53" t="str">
        <f t="shared" si="173"/>
        <v/>
      </c>
      <c r="X3427" s="53" t="str">
        <f t="shared" si="173"/>
        <v/>
      </c>
    </row>
    <row r="3428" spans="18:24" hidden="1" x14ac:dyDescent="0.3">
      <c r="R3428">
        <f t="shared" si="174"/>
        <v>0</v>
      </c>
      <c r="S3428">
        <f t="shared" si="175"/>
        <v>0</v>
      </c>
      <c r="T3428" s="53" t="str">
        <f t="shared" si="173"/>
        <v/>
      </c>
      <c r="U3428" s="53" t="str">
        <f t="shared" si="173"/>
        <v/>
      </c>
      <c r="V3428" s="53" t="str">
        <f t="shared" si="173"/>
        <v/>
      </c>
      <c r="W3428" s="53" t="str">
        <f t="shared" si="173"/>
        <v/>
      </c>
      <c r="X3428" s="53" t="str">
        <f t="shared" si="173"/>
        <v/>
      </c>
    </row>
    <row r="3429" spans="18:24" hidden="1" x14ac:dyDescent="0.3">
      <c r="R3429">
        <f t="shared" si="174"/>
        <v>0</v>
      </c>
      <c r="S3429">
        <f t="shared" si="175"/>
        <v>0</v>
      </c>
      <c r="T3429" s="53" t="str">
        <f t="shared" si="173"/>
        <v/>
      </c>
      <c r="U3429" s="53" t="str">
        <f t="shared" si="173"/>
        <v/>
      </c>
      <c r="V3429" s="53" t="str">
        <f t="shared" si="173"/>
        <v/>
      </c>
      <c r="W3429" s="53" t="str">
        <f t="shared" si="173"/>
        <v/>
      </c>
      <c r="X3429" s="53" t="str">
        <f t="shared" si="173"/>
        <v/>
      </c>
    </row>
    <row r="3430" spans="18:24" hidden="1" x14ac:dyDescent="0.3">
      <c r="R3430">
        <f t="shared" si="174"/>
        <v>0</v>
      </c>
      <c r="S3430">
        <f t="shared" si="175"/>
        <v>0</v>
      </c>
      <c r="T3430" s="53" t="str">
        <f t="shared" si="173"/>
        <v/>
      </c>
      <c r="U3430" s="53" t="str">
        <f t="shared" si="173"/>
        <v/>
      </c>
      <c r="V3430" s="53" t="str">
        <f t="shared" si="173"/>
        <v/>
      </c>
      <c r="W3430" s="53" t="str">
        <f t="shared" si="173"/>
        <v/>
      </c>
      <c r="X3430" s="53" t="str">
        <f t="shared" si="173"/>
        <v/>
      </c>
    </row>
    <row r="3431" spans="18:24" hidden="1" x14ac:dyDescent="0.3">
      <c r="R3431">
        <f t="shared" si="174"/>
        <v>0</v>
      </c>
      <c r="S3431">
        <f t="shared" si="175"/>
        <v>0</v>
      </c>
      <c r="T3431" s="53" t="str">
        <f t="shared" si="173"/>
        <v/>
      </c>
      <c r="U3431" s="53" t="str">
        <f t="shared" si="173"/>
        <v/>
      </c>
      <c r="V3431" s="53" t="str">
        <f t="shared" si="173"/>
        <v/>
      </c>
      <c r="W3431" s="53" t="str">
        <f t="shared" si="173"/>
        <v/>
      </c>
      <c r="X3431" s="53" t="str">
        <f t="shared" si="173"/>
        <v/>
      </c>
    </row>
    <row r="3432" spans="18:24" hidden="1" x14ac:dyDescent="0.3">
      <c r="R3432">
        <f t="shared" si="174"/>
        <v>0</v>
      </c>
      <c r="S3432">
        <f t="shared" si="175"/>
        <v>0</v>
      </c>
      <c r="T3432" s="53" t="str">
        <f t="shared" si="173"/>
        <v/>
      </c>
      <c r="U3432" s="53" t="str">
        <f t="shared" si="173"/>
        <v/>
      </c>
      <c r="V3432" s="53" t="str">
        <f t="shared" si="173"/>
        <v/>
      </c>
      <c r="W3432" s="53" t="str">
        <f t="shared" si="173"/>
        <v/>
      </c>
      <c r="X3432" s="53" t="str">
        <f t="shared" si="173"/>
        <v/>
      </c>
    </row>
    <row r="3433" spans="18:24" hidden="1" x14ac:dyDescent="0.3">
      <c r="R3433">
        <f t="shared" si="174"/>
        <v>0</v>
      </c>
      <c r="S3433">
        <f t="shared" si="175"/>
        <v>0</v>
      </c>
      <c r="T3433" s="53" t="str">
        <f t="shared" si="173"/>
        <v/>
      </c>
      <c r="U3433" s="53" t="str">
        <f t="shared" si="173"/>
        <v/>
      </c>
      <c r="V3433" s="53" t="str">
        <f t="shared" si="173"/>
        <v/>
      </c>
      <c r="W3433" s="53" t="str">
        <f t="shared" si="173"/>
        <v/>
      </c>
      <c r="X3433" s="53" t="str">
        <f t="shared" si="173"/>
        <v/>
      </c>
    </row>
    <row r="3434" spans="18:24" hidden="1" x14ac:dyDescent="0.3">
      <c r="R3434">
        <f t="shared" si="174"/>
        <v>0</v>
      </c>
      <c r="S3434">
        <f t="shared" si="175"/>
        <v>0</v>
      </c>
      <c r="T3434" s="53" t="str">
        <f t="shared" si="173"/>
        <v/>
      </c>
      <c r="U3434" s="53" t="str">
        <f t="shared" si="173"/>
        <v/>
      </c>
      <c r="V3434" s="53" t="str">
        <f t="shared" si="173"/>
        <v/>
      </c>
      <c r="W3434" s="53" t="str">
        <f t="shared" si="173"/>
        <v/>
      </c>
      <c r="X3434" s="53" t="str">
        <f t="shared" si="173"/>
        <v/>
      </c>
    </row>
    <row r="3435" spans="18:24" hidden="1" x14ac:dyDescent="0.3">
      <c r="R3435">
        <f t="shared" si="174"/>
        <v>0</v>
      </c>
      <c r="S3435">
        <f t="shared" si="175"/>
        <v>0</v>
      </c>
      <c r="T3435" s="53" t="str">
        <f t="shared" si="173"/>
        <v/>
      </c>
      <c r="U3435" s="53" t="str">
        <f t="shared" si="173"/>
        <v/>
      </c>
      <c r="V3435" s="53" t="str">
        <f t="shared" si="173"/>
        <v/>
      </c>
      <c r="W3435" s="53" t="str">
        <f t="shared" si="173"/>
        <v/>
      </c>
      <c r="X3435" s="53" t="str">
        <f t="shared" si="173"/>
        <v/>
      </c>
    </row>
    <row r="3436" spans="18:24" hidden="1" x14ac:dyDescent="0.3">
      <c r="R3436">
        <f t="shared" si="174"/>
        <v>0</v>
      </c>
      <c r="S3436">
        <f t="shared" si="175"/>
        <v>0</v>
      </c>
      <c r="T3436" s="53" t="str">
        <f t="shared" ref="T3436:X3486" si="176">IF(OR(COUNTIF($D3436,"*"&amp;T$5&amp;"*")&gt;0,$D3436="GRUPO TEPSA"),T$5,"")</f>
        <v/>
      </c>
      <c r="U3436" s="53" t="str">
        <f t="shared" si="176"/>
        <v/>
      </c>
      <c r="V3436" s="53" t="str">
        <f t="shared" si="176"/>
        <v/>
      </c>
      <c r="W3436" s="53" t="str">
        <f t="shared" si="176"/>
        <v/>
      </c>
      <c r="X3436" s="53" t="str">
        <f t="shared" si="176"/>
        <v/>
      </c>
    </row>
    <row r="3437" spans="18:24" hidden="1" x14ac:dyDescent="0.3">
      <c r="R3437">
        <f t="shared" si="174"/>
        <v>0</v>
      </c>
      <c r="S3437">
        <f t="shared" si="175"/>
        <v>0</v>
      </c>
      <c r="T3437" s="53" t="str">
        <f t="shared" si="176"/>
        <v/>
      </c>
      <c r="U3437" s="53" t="str">
        <f t="shared" si="176"/>
        <v/>
      </c>
      <c r="V3437" s="53" t="str">
        <f t="shared" si="176"/>
        <v/>
      </c>
      <c r="W3437" s="53" t="str">
        <f t="shared" si="176"/>
        <v/>
      </c>
      <c r="X3437" s="53" t="str">
        <f t="shared" si="176"/>
        <v/>
      </c>
    </row>
    <row r="3438" spans="18:24" hidden="1" x14ac:dyDescent="0.3">
      <c r="R3438">
        <f t="shared" si="174"/>
        <v>0</v>
      </c>
      <c r="S3438">
        <f t="shared" si="175"/>
        <v>0</v>
      </c>
      <c r="T3438" s="53" t="str">
        <f t="shared" si="176"/>
        <v/>
      </c>
      <c r="U3438" s="53" t="str">
        <f t="shared" si="176"/>
        <v/>
      </c>
      <c r="V3438" s="53" t="str">
        <f t="shared" si="176"/>
        <v/>
      </c>
      <c r="W3438" s="53" t="str">
        <f t="shared" si="176"/>
        <v/>
      </c>
      <c r="X3438" s="53" t="str">
        <f t="shared" si="176"/>
        <v/>
      </c>
    </row>
    <row r="3439" spans="18:24" hidden="1" x14ac:dyDescent="0.3">
      <c r="R3439">
        <f t="shared" si="174"/>
        <v>0</v>
      </c>
      <c r="S3439">
        <f t="shared" si="175"/>
        <v>0</v>
      </c>
      <c r="T3439" s="53" t="str">
        <f t="shared" si="176"/>
        <v/>
      </c>
      <c r="U3439" s="53" t="str">
        <f t="shared" si="176"/>
        <v/>
      </c>
      <c r="V3439" s="53" t="str">
        <f t="shared" si="176"/>
        <v/>
      </c>
      <c r="W3439" s="53" t="str">
        <f t="shared" si="176"/>
        <v/>
      </c>
      <c r="X3439" s="53" t="str">
        <f t="shared" si="176"/>
        <v/>
      </c>
    </row>
    <row r="3440" spans="18:24" hidden="1" x14ac:dyDescent="0.3">
      <c r="R3440">
        <f t="shared" si="174"/>
        <v>0</v>
      </c>
      <c r="S3440">
        <f t="shared" si="175"/>
        <v>0</v>
      </c>
      <c r="T3440" s="53" t="str">
        <f t="shared" si="176"/>
        <v/>
      </c>
      <c r="U3440" s="53" t="str">
        <f t="shared" si="176"/>
        <v/>
      </c>
      <c r="V3440" s="53" t="str">
        <f t="shared" si="176"/>
        <v/>
      </c>
      <c r="W3440" s="53" t="str">
        <f t="shared" si="176"/>
        <v/>
      </c>
      <c r="X3440" s="53" t="str">
        <f t="shared" si="176"/>
        <v/>
      </c>
    </row>
    <row r="3441" spans="18:24" hidden="1" x14ac:dyDescent="0.3">
      <c r="R3441">
        <f t="shared" si="174"/>
        <v>0</v>
      </c>
      <c r="S3441">
        <f t="shared" si="175"/>
        <v>0</v>
      </c>
      <c r="T3441" s="53" t="str">
        <f t="shared" si="176"/>
        <v/>
      </c>
      <c r="U3441" s="53" t="str">
        <f t="shared" si="176"/>
        <v/>
      </c>
      <c r="V3441" s="53" t="str">
        <f t="shared" si="176"/>
        <v/>
      </c>
      <c r="W3441" s="53" t="str">
        <f t="shared" si="176"/>
        <v/>
      </c>
      <c r="X3441" s="53" t="str">
        <f t="shared" si="176"/>
        <v/>
      </c>
    </row>
    <row r="3442" spans="18:24" hidden="1" x14ac:dyDescent="0.3">
      <c r="R3442">
        <f t="shared" si="174"/>
        <v>0</v>
      </c>
      <c r="S3442">
        <f t="shared" si="175"/>
        <v>0</v>
      </c>
      <c r="T3442" s="53" t="str">
        <f t="shared" si="176"/>
        <v/>
      </c>
      <c r="U3442" s="53" t="str">
        <f t="shared" si="176"/>
        <v/>
      </c>
      <c r="V3442" s="53" t="str">
        <f t="shared" si="176"/>
        <v/>
      </c>
      <c r="W3442" s="53" t="str">
        <f t="shared" si="176"/>
        <v/>
      </c>
      <c r="X3442" s="53" t="str">
        <f t="shared" si="176"/>
        <v/>
      </c>
    </row>
    <row r="3443" spans="18:24" hidden="1" x14ac:dyDescent="0.3">
      <c r="R3443">
        <f t="shared" si="174"/>
        <v>0</v>
      </c>
      <c r="S3443">
        <f t="shared" si="175"/>
        <v>0</v>
      </c>
      <c r="T3443" s="53" t="str">
        <f t="shared" si="176"/>
        <v/>
      </c>
      <c r="U3443" s="53" t="str">
        <f t="shared" si="176"/>
        <v/>
      </c>
      <c r="V3443" s="53" t="str">
        <f t="shared" si="176"/>
        <v/>
      </c>
      <c r="W3443" s="53" t="str">
        <f t="shared" si="176"/>
        <v/>
      </c>
      <c r="X3443" s="53" t="str">
        <f t="shared" si="176"/>
        <v/>
      </c>
    </row>
    <row r="3444" spans="18:24" hidden="1" x14ac:dyDescent="0.3">
      <c r="R3444">
        <f t="shared" si="174"/>
        <v>0</v>
      </c>
      <c r="S3444">
        <f t="shared" si="175"/>
        <v>0</v>
      </c>
      <c r="T3444" s="53" t="str">
        <f t="shared" si="176"/>
        <v/>
      </c>
      <c r="U3444" s="53" t="str">
        <f t="shared" si="176"/>
        <v/>
      </c>
      <c r="V3444" s="53" t="str">
        <f t="shared" si="176"/>
        <v/>
      </c>
      <c r="W3444" s="53" t="str">
        <f t="shared" si="176"/>
        <v/>
      </c>
      <c r="X3444" s="53" t="str">
        <f t="shared" si="176"/>
        <v/>
      </c>
    </row>
    <row r="3445" spans="18:24" hidden="1" x14ac:dyDescent="0.3">
      <c r="R3445">
        <f t="shared" si="174"/>
        <v>0</v>
      </c>
      <c r="S3445">
        <f t="shared" si="175"/>
        <v>0</v>
      </c>
      <c r="T3445" s="53" t="str">
        <f t="shared" si="176"/>
        <v/>
      </c>
      <c r="U3445" s="53" t="str">
        <f t="shared" si="176"/>
        <v/>
      </c>
      <c r="V3445" s="53" t="str">
        <f t="shared" si="176"/>
        <v/>
      </c>
      <c r="W3445" s="53" t="str">
        <f t="shared" si="176"/>
        <v/>
      </c>
      <c r="X3445" s="53" t="str">
        <f t="shared" si="176"/>
        <v/>
      </c>
    </row>
    <row r="3446" spans="18:24" hidden="1" x14ac:dyDescent="0.3">
      <c r="R3446">
        <f t="shared" si="174"/>
        <v>0</v>
      </c>
      <c r="S3446">
        <f t="shared" si="175"/>
        <v>0</v>
      </c>
      <c r="T3446" s="53" t="str">
        <f t="shared" si="176"/>
        <v/>
      </c>
      <c r="U3446" s="53" t="str">
        <f t="shared" si="176"/>
        <v/>
      </c>
      <c r="V3446" s="53" t="str">
        <f t="shared" si="176"/>
        <v/>
      </c>
      <c r="W3446" s="53" t="str">
        <f t="shared" si="176"/>
        <v/>
      </c>
      <c r="X3446" s="53" t="str">
        <f t="shared" si="176"/>
        <v/>
      </c>
    </row>
    <row r="3447" spans="18:24" hidden="1" x14ac:dyDescent="0.3">
      <c r="R3447">
        <f t="shared" si="174"/>
        <v>0</v>
      </c>
      <c r="S3447">
        <f t="shared" si="175"/>
        <v>0</v>
      </c>
      <c r="T3447" s="53" t="str">
        <f t="shared" si="176"/>
        <v/>
      </c>
      <c r="U3447" s="53" t="str">
        <f t="shared" si="176"/>
        <v/>
      </c>
      <c r="V3447" s="53" t="str">
        <f t="shared" si="176"/>
        <v/>
      </c>
      <c r="W3447" s="53" t="str">
        <f t="shared" si="176"/>
        <v/>
      </c>
      <c r="X3447" s="53" t="str">
        <f t="shared" si="176"/>
        <v/>
      </c>
    </row>
    <row r="3448" spans="18:24" hidden="1" x14ac:dyDescent="0.3">
      <c r="R3448">
        <f t="shared" si="174"/>
        <v>0</v>
      </c>
      <c r="S3448">
        <f t="shared" si="175"/>
        <v>0</v>
      </c>
      <c r="T3448" s="53" t="str">
        <f t="shared" si="176"/>
        <v/>
      </c>
      <c r="U3448" s="53" t="str">
        <f t="shared" si="176"/>
        <v/>
      </c>
      <c r="V3448" s="53" t="str">
        <f t="shared" si="176"/>
        <v/>
      </c>
      <c r="W3448" s="53" t="str">
        <f t="shared" si="176"/>
        <v/>
      </c>
      <c r="X3448" s="53" t="str">
        <f t="shared" si="176"/>
        <v/>
      </c>
    </row>
    <row r="3449" spans="18:24" hidden="1" x14ac:dyDescent="0.3">
      <c r="R3449">
        <f t="shared" si="174"/>
        <v>0</v>
      </c>
      <c r="S3449">
        <f t="shared" si="175"/>
        <v>0</v>
      </c>
      <c r="T3449" s="53" t="str">
        <f t="shared" si="176"/>
        <v/>
      </c>
      <c r="U3449" s="53" t="str">
        <f t="shared" si="176"/>
        <v/>
      </c>
      <c r="V3449" s="53" t="str">
        <f t="shared" si="176"/>
        <v/>
      </c>
      <c r="W3449" s="53" t="str">
        <f t="shared" si="176"/>
        <v/>
      </c>
      <c r="X3449" s="53" t="str">
        <f t="shared" si="176"/>
        <v/>
      </c>
    </row>
    <row r="3450" spans="18:24" hidden="1" x14ac:dyDescent="0.3">
      <c r="R3450">
        <f t="shared" si="174"/>
        <v>0</v>
      </c>
      <c r="S3450">
        <f t="shared" si="175"/>
        <v>0</v>
      </c>
      <c r="T3450" s="53" t="str">
        <f t="shared" si="176"/>
        <v/>
      </c>
      <c r="U3450" s="53" t="str">
        <f t="shared" si="176"/>
        <v/>
      </c>
      <c r="V3450" s="53" t="str">
        <f t="shared" si="176"/>
        <v/>
      </c>
      <c r="W3450" s="53" t="str">
        <f t="shared" si="176"/>
        <v/>
      </c>
      <c r="X3450" s="53" t="str">
        <f t="shared" si="176"/>
        <v/>
      </c>
    </row>
    <row r="3451" spans="18:24" hidden="1" x14ac:dyDescent="0.3">
      <c r="R3451">
        <f t="shared" si="174"/>
        <v>0</v>
      </c>
      <c r="S3451">
        <f t="shared" si="175"/>
        <v>0</v>
      </c>
      <c r="T3451" s="53" t="str">
        <f t="shared" si="176"/>
        <v/>
      </c>
      <c r="U3451" s="53" t="str">
        <f t="shared" si="176"/>
        <v/>
      </c>
      <c r="V3451" s="53" t="str">
        <f t="shared" si="176"/>
        <v/>
      </c>
      <c r="W3451" s="53" t="str">
        <f t="shared" si="176"/>
        <v/>
      </c>
      <c r="X3451" s="53" t="str">
        <f t="shared" si="176"/>
        <v/>
      </c>
    </row>
    <row r="3452" spans="18:24" hidden="1" x14ac:dyDescent="0.3">
      <c r="R3452">
        <f t="shared" si="174"/>
        <v>0</v>
      </c>
      <c r="S3452">
        <f t="shared" si="175"/>
        <v>0</v>
      </c>
      <c r="T3452" s="53" t="str">
        <f t="shared" si="176"/>
        <v/>
      </c>
      <c r="U3452" s="53" t="str">
        <f t="shared" si="176"/>
        <v/>
      </c>
      <c r="V3452" s="53" t="str">
        <f t="shared" si="176"/>
        <v/>
      </c>
      <c r="W3452" s="53" t="str">
        <f t="shared" si="176"/>
        <v/>
      </c>
      <c r="X3452" s="53" t="str">
        <f t="shared" si="176"/>
        <v/>
      </c>
    </row>
    <row r="3453" spans="18:24" hidden="1" x14ac:dyDescent="0.3">
      <c r="R3453">
        <f t="shared" si="174"/>
        <v>0</v>
      </c>
      <c r="S3453">
        <f t="shared" si="175"/>
        <v>0</v>
      </c>
      <c r="T3453" s="53" t="str">
        <f t="shared" si="176"/>
        <v/>
      </c>
      <c r="U3453" s="53" t="str">
        <f t="shared" si="176"/>
        <v/>
      </c>
      <c r="V3453" s="53" t="str">
        <f t="shared" si="176"/>
        <v/>
      </c>
      <c r="W3453" s="53" t="str">
        <f t="shared" si="176"/>
        <v/>
      </c>
      <c r="X3453" s="53" t="str">
        <f t="shared" si="176"/>
        <v/>
      </c>
    </row>
    <row r="3454" spans="18:24" hidden="1" x14ac:dyDescent="0.3">
      <c r="R3454">
        <f t="shared" si="174"/>
        <v>0</v>
      </c>
      <c r="S3454">
        <f t="shared" si="175"/>
        <v>0</v>
      </c>
      <c r="T3454" s="53" t="str">
        <f t="shared" si="176"/>
        <v/>
      </c>
      <c r="U3454" s="53" t="str">
        <f t="shared" si="176"/>
        <v/>
      </c>
      <c r="V3454" s="53" t="str">
        <f t="shared" si="176"/>
        <v/>
      </c>
      <c r="W3454" s="53" t="str">
        <f t="shared" si="176"/>
        <v/>
      </c>
      <c r="X3454" s="53" t="str">
        <f t="shared" si="176"/>
        <v/>
      </c>
    </row>
    <row r="3455" spans="18:24" hidden="1" x14ac:dyDescent="0.3">
      <c r="R3455">
        <f t="shared" si="174"/>
        <v>0</v>
      </c>
      <c r="S3455">
        <f t="shared" si="175"/>
        <v>0</v>
      </c>
      <c r="T3455" s="53" t="str">
        <f t="shared" si="176"/>
        <v/>
      </c>
      <c r="U3455" s="53" t="str">
        <f t="shared" si="176"/>
        <v/>
      </c>
      <c r="V3455" s="53" t="str">
        <f t="shared" si="176"/>
        <v/>
      </c>
      <c r="W3455" s="53" t="str">
        <f t="shared" si="176"/>
        <v/>
      </c>
      <c r="X3455" s="53" t="str">
        <f t="shared" si="176"/>
        <v/>
      </c>
    </row>
    <row r="3456" spans="18:24" hidden="1" x14ac:dyDescent="0.3">
      <c r="R3456">
        <f t="shared" si="174"/>
        <v>0</v>
      </c>
      <c r="S3456">
        <f t="shared" si="175"/>
        <v>0</v>
      </c>
      <c r="T3456" s="53" t="str">
        <f t="shared" si="176"/>
        <v/>
      </c>
      <c r="U3456" s="53" t="str">
        <f t="shared" si="176"/>
        <v/>
      </c>
      <c r="V3456" s="53" t="str">
        <f t="shared" si="176"/>
        <v/>
      </c>
      <c r="W3456" s="53" t="str">
        <f t="shared" si="176"/>
        <v/>
      </c>
      <c r="X3456" s="53" t="str">
        <f t="shared" si="176"/>
        <v/>
      </c>
    </row>
    <row r="3457" spans="18:24" hidden="1" x14ac:dyDescent="0.3">
      <c r="R3457">
        <f t="shared" si="174"/>
        <v>0</v>
      </c>
      <c r="S3457">
        <f t="shared" si="175"/>
        <v>0</v>
      </c>
      <c r="T3457" s="53" t="str">
        <f t="shared" si="176"/>
        <v/>
      </c>
      <c r="U3457" s="53" t="str">
        <f t="shared" si="176"/>
        <v/>
      </c>
      <c r="V3457" s="53" t="str">
        <f t="shared" si="176"/>
        <v/>
      </c>
      <c r="W3457" s="53" t="str">
        <f t="shared" si="176"/>
        <v/>
      </c>
      <c r="X3457" s="53" t="str">
        <f t="shared" si="176"/>
        <v/>
      </c>
    </row>
    <row r="3458" spans="18:24" hidden="1" x14ac:dyDescent="0.3">
      <c r="R3458">
        <f t="shared" si="174"/>
        <v>0</v>
      </c>
      <c r="S3458">
        <f t="shared" si="175"/>
        <v>0</v>
      </c>
      <c r="T3458" s="53" t="str">
        <f t="shared" si="176"/>
        <v/>
      </c>
      <c r="U3458" s="53" t="str">
        <f t="shared" si="176"/>
        <v/>
      </c>
      <c r="V3458" s="53" t="str">
        <f t="shared" si="176"/>
        <v/>
      </c>
      <c r="W3458" s="53" t="str">
        <f t="shared" si="176"/>
        <v/>
      </c>
      <c r="X3458" s="53" t="str">
        <f t="shared" si="176"/>
        <v/>
      </c>
    </row>
    <row r="3459" spans="18:24" hidden="1" x14ac:dyDescent="0.3">
      <c r="R3459">
        <f t="shared" si="174"/>
        <v>0</v>
      </c>
      <c r="S3459">
        <f t="shared" si="175"/>
        <v>0</v>
      </c>
      <c r="T3459" s="53" t="str">
        <f t="shared" si="176"/>
        <v/>
      </c>
      <c r="U3459" s="53" t="str">
        <f t="shared" si="176"/>
        <v/>
      </c>
      <c r="V3459" s="53" t="str">
        <f t="shared" si="176"/>
        <v/>
      </c>
      <c r="W3459" s="53" t="str">
        <f t="shared" si="176"/>
        <v/>
      </c>
      <c r="X3459" s="53" t="str">
        <f t="shared" si="176"/>
        <v/>
      </c>
    </row>
    <row r="3460" spans="18:24" hidden="1" x14ac:dyDescent="0.3">
      <c r="R3460">
        <f t="shared" si="174"/>
        <v>0</v>
      </c>
      <c r="S3460">
        <f t="shared" si="175"/>
        <v>0</v>
      </c>
      <c r="T3460" s="53" t="str">
        <f t="shared" si="176"/>
        <v/>
      </c>
      <c r="U3460" s="53" t="str">
        <f t="shared" si="176"/>
        <v/>
      </c>
      <c r="V3460" s="53" t="str">
        <f t="shared" si="176"/>
        <v/>
      </c>
      <c r="W3460" s="53" t="str">
        <f t="shared" si="176"/>
        <v/>
      </c>
      <c r="X3460" s="53" t="str">
        <f t="shared" si="176"/>
        <v/>
      </c>
    </row>
    <row r="3461" spans="18:24" hidden="1" x14ac:dyDescent="0.3">
      <c r="R3461">
        <f t="shared" si="174"/>
        <v>0</v>
      </c>
      <c r="S3461">
        <f t="shared" si="175"/>
        <v>0</v>
      </c>
      <c r="T3461" s="53" t="str">
        <f t="shared" si="176"/>
        <v/>
      </c>
      <c r="U3461" s="53" t="str">
        <f t="shared" si="176"/>
        <v/>
      </c>
      <c r="V3461" s="53" t="str">
        <f t="shared" si="176"/>
        <v/>
      </c>
      <c r="W3461" s="53" t="str">
        <f t="shared" si="176"/>
        <v/>
      </c>
      <c r="X3461" s="53" t="str">
        <f t="shared" si="176"/>
        <v/>
      </c>
    </row>
    <row r="3462" spans="18:24" hidden="1" x14ac:dyDescent="0.3">
      <c r="R3462">
        <f t="shared" si="174"/>
        <v>0</v>
      </c>
      <c r="S3462">
        <f t="shared" si="175"/>
        <v>0</v>
      </c>
      <c r="T3462" s="53" t="str">
        <f t="shared" si="176"/>
        <v/>
      </c>
      <c r="U3462" s="53" t="str">
        <f t="shared" si="176"/>
        <v/>
      </c>
      <c r="V3462" s="53" t="str">
        <f t="shared" si="176"/>
        <v/>
      </c>
      <c r="W3462" s="53" t="str">
        <f t="shared" si="176"/>
        <v/>
      </c>
      <c r="X3462" s="53" t="str">
        <f t="shared" si="176"/>
        <v/>
      </c>
    </row>
    <row r="3463" spans="18:24" hidden="1" x14ac:dyDescent="0.3">
      <c r="R3463">
        <f t="shared" ref="R3463:R3526" si="177">IF(OR(D3463="GRUPO TEPSA",D3463="TODAS"),P3463/5,P3463)</f>
        <v>0</v>
      </c>
      <c r="S3463">
        <f t="shared" si="175"/>
        <v>0</v>
      </c>
      <c r="T3463" s="53" t="str">
        <f t="shared" si="176"/>
        <v/>
      </c>
      <c r="U3463" s="53" t="str">
        <f t="shared" si="176"/>
        <v/>
      </c>
      <c r="V3463" s="53" t="str">
        <f t="shared" si="176"/>
        <v/>
      </c>
      <c r="W3463" s="53" t="str">
        <f t="shared" si="176"/>
        <v/>
      </c>
      <c r="X3463" s="53" t="str">
        <f t="shared" si="176"/>
        <v/>
      </c>
    </row>
    <row r="3464" spans="18:24" hidden="1" x14ac:dyDescent="0.3">
      <c r="R3464">
        <f t="shared" si="177"/>
        <v>0</v>
      </c>
      <c r="S3464">
        <f t="shared" si="175"/>
        <v>0</v>
      </c>
      <c r="T3464" s="53" t="str">
        <f t="shared" si="176"/>
        <v/>
      </c>
      <c r="U3464" s="53" t="str">
        <f t="shared" si="176"/>
        <v/>
      </c>
      <c r="V3464" s="53" t="str">
        <f t="shared" si="176"/>
        <v/>
      </c>
      <c r="W3464" s="53" t="str">
        <f t="shared" si="176"/>
        <v/>
      </c>
      <c r="X3464" s="53" t="str">
        <f t="shared" si="176"/>
        <v/>
      </c>
    </row>
    <row r="3465" spans="18:24" hidden="1" x14ac:dyDescent="0.3">
      <c r="R3465">
        <f t="shared" si="177"/>
        <v>0</v>
      </c>
      <c r="S3465">
        <f t="shared" si="175"/>
        <v>0</v>
      </c>
      <c r="T3465" s="53" t="str">
        <f t="shared" si="176"/>
        <v/>
      </c>
      <c r="U3465" s="53" t="str">
        <f t="shared" si="176"/>
        <v/>
      </c>
      <c r="V3465" s="53" t="str">
        <f t="shared" si="176"/>
        <v/>
      </c>
      <c r="W3465" s="53" t="str">
        <f t="shared" si="176"/>
        <v/>
      </c>
      <c r="X3465" s="53" t="str">
        <f t="shared" si="176"/>
        <v/>
      </c>
    </row>
    <row r="3466" spans="18:24" hidden="1" x14ac:dyDescent="0.3">
      <c r="R3466">
        <f t="shared" si="177"/>
        <v>0</v>
      </c>
      <c r="S3466">
        <f t="shared" si="175"/>
        <v>0</v>
      </c>
      <c r="T3466" s="53" t="str">
        <f t="shared" si="176"/>
        <v/>
      </c>
      <c r="U3466" s="53" t="str">
        <f t="shared" si="176"/>
        <v/>
      </c>
      <c r="V3466" s="53" t="str">
        <f t="shared" si="176"/>
        <v/>
      </c>
      <c r="W3466" s="53" t="str">
        <f t="shared" si="176"/>
        <v/>
      </c>
      <c r="X3466" s="53" t="str">
        <f t="shared" si="176"/>
        <v/>
      </c>
    </row>
    <row r="3467" spans="18:24" hidden="1" x14ac:dyDescent="0.3">
      <c r="R3467">
        <f t="shared" si="177"/>
        <v>0</v>
      </c>
      <c r="S3467">
        <f t="shared" ref="S3467:S3530" si="178">IF(OR(D3467="GRUPO TEPSA",D3467="TODAS"),Q3467/5,Q3467)</f>
        <v>0</v>
      </c>
      <c r="T3467" s="53" t="str">
        <f t="shared" si="176"/>
        <v/>
      </c>
      <c r="U3467" s="53" t="str">
        <f t="shared" si="176"/>
        <v/>
      </c>
      <c r="V3467" s="53" t="str">
        <f t="shared" si="176"/>
        <v/>
      </c>
      <c r="W3467" s="53" t="str">
        <f t="shared" si="176"/>
        <v/>
      </c>
      <c r="X3467" s="53" t="str">
        <f t="shared" si="176"/>
        <v/>
      </c>
    </row>
    <row r="3468" spans="18:24" hidden="1" x14ac:dyDescent="0.3">
      <c r="R3468">
        <f t="shared" si="177"/>
        <v>0</v>
      </c>
      <c r="S3468">
        <f t="shared" si="178"/>
        <v>0</v>
      </c>
      <c r="T3468" s="53" t="str">
        <f t="shared" si="176"/>
        <v/>
      </c>
      <c r="U3468" s="53" t="str">
        <f t="shared" si="176"/>
        <v/>
      </c>
      <c r="V3468" s="53" t="str">
        <f t="shared" si="176"/>
        <v/>
      </c>
      <c r="W3468" s="53" t="str">
        <f t="shared" si="176"/>
        <v/>
      </c>
      <c r="X3468" s="53" t="str">
        <f t="shared" si="176"/>
        <v/>
      </c>
    </row>
    <row r="3469" spans="18:24" hidden="1" x14ac:dyDescent="0.3">
      <c r="R3469">
        <f t="shared" si="177"/>
        <v>0</v>
      </c>
      <c r="S3469">
        <f t="shared" si="178"/>
        <v>0</v>
      </c>
      <c r="T3469" s="53" t="str">
        <f t="shared" si="176"/>
        <v/>
      </c>
      <c r="U3469" s="53" t="str">
        <f t="shared" si="176"/>
        <v/>
      </c>
      <c r="V3469" s="53" t="str">
        <f t="shared" si="176"/>
        <v/>
      </c>
      <c r="W3469" s="53" t="str">
        <f t="shared" si="176"/>
        <v/>
      </c>
      <c r="X3469" s="53" t="str">
        <f t="shared" si="176"/>
        <v/>
      </c>
    </row>
    <row r="3470" spans="18:24" hidden="1" x14ac:dyDescent="0.3">
      <c r="R3470">
        <f t="shared" si="177"/>
        <v>0</v>
      </c>
      <c r="S3470">
        <f t="shared" si="178"/>
        <v>0</v>
      </c>
      <c r="T3470" s="53" t="str">
        <f t="shared" si="176"/>
        <v/>
      </c>
      <c r="U3470" s="53" t="str">
        <f t="shared" si="176"/>
        <v/>
      </c>
      <c r="V3470" s="53" t="str">
        <f t="shared" si="176"/>
        <v/>
      </c>
      <c r="W3470" s="53" t="str">
        <f t="shared" si="176"/>
        <v/>
      </c>
      <c r="X3470" s="53" t="str">
        <f t="shared" si="176"/>
        <v/>
      </c>
    </row>
    <row r="3471" spans="18:24" hidden="1" x14ac:dyDescent="0.3">
      <c r="R3471">
        <f t="shared" si="177"/>
        <v>0</v>
      </c>
      <c r="S3471">
        <f t="shared" si="178"/>
        <v>0</v>
      </c>
      <c r="T3471" s="53" t="str">
        <f t="shared" si="176"/>
        <v/>
      </c>
      <c r="U3471" s="53" t="str">
        <f t="shared" si="176"/>
        <v/>
      </c>
      <c r="V3471" s="53" t="str">
        <f t="shared" si="176"/>
        <v/>
      </c>
      <c r="W3471" s="53" t="str">
        <f t="shared" si="176"/>
        <v/>
      </c>
      <c r="X3471" s="53" t="str">
        <f t="shared" si="176"/>
        <v/>
      </c>
    </row>
    <row r="3472" spans="18:24" hidden="1" x14ac:dyDescent="0.3">
      <c r="R3472">
        <f t="shared" si="177"/>
        <v>0</v>
      </c>
      <c r="S3472">
        <f t="shared" si="178"/>
        <v>0</v>
      </c>
      <c r="T3472" s="53" t="str">
        <f t="shared" si="176"/>
        <v/>
      </c>
      <c r="U3472" s="53" t="str">
        <f t="shared" si="176"/>
        <v/>
      </c>
      <c r="V3472" s="53" t="str">
        <f t="shared" si="176"/>
        <v/>
      </c>
      <c r="W3472" s="53" t="str">
        <f t="shared" si="176"/>
        <v/>
      </c>
      <c r="X3472" s="53" t="str">
        <f t="shared" si="176"/>
        <v/>
      </c>
    </row>
    <row r="3473" spans="18:24" hidden="1" x14ac:dyDescent="0.3">
      <c r="R3473">
        <f t="shared" si="177"/>
        <v>0</v>
      </c>
      <c r="S3473">
        <f t="shared" si="178"/>
        <v>0</v>
      </c>
      <c r="T3473" s="53" t="str">
        <f t="shared" si="176"/>
        <v/>
      </c>
      <c r="U3473" s="53" t="str">
        <f t="shared" si="176"/>
        <v/>
      </c>
      <c r="V3473" s="53" t="str">
        <f t="shared" si="176"/>
        <v/>
      </c>
      <c r="W3473" s="53" t="str">
        <f t="shared" si="176"/>
        <v/>
      </c>
      <c r="X3473" s="53" t="str">
        <f t="shared" si="176"/>
        <v/>
      </c>
    </row>
    <row r="3474" spans="18:24" hidden="1" x14ac:dyDescent="0.3">
      <c r="R3474">
        <f t="shared" si="177"/>
        <v>0</v>
      </c>
      <c r="S3474">
        <f t="shared" si="178"/>
        <v>0</v>
      </c>
      <c r="T3474" s="53" t="str">
        <f t="shared" si="176"/>
        <v/>
      </c>
      <c r="U3474" s="53" t="str">
        <f t="shared" si="176"/>
        <v/>
      </c>
      <c r="V3474" s="53" t="str">
        <f t="shared" si="176"/>
        <v/>
      </c>
      <c r="W3474" s="53" t="str">
        <f t="shared" si="176"/>
        <v/>
      </c>
      <c r="X3474" s="53" t="str">
        <f t="shared" si="176"/>
        <v/>
      </c>
    </row>
    <row r="3475" spans="18:24" hidden="1" x14ac:dyDescent="0.3">
      <c r="R3475">
        <f t="shared" si="177"/>
        <v>0</v>
      </c>
      <c r="S3475">
        <f t="shared" si="178"/>
        <v>0</v>
      </c>
      <c r="T3475" s="53" t="str">
        <f t="shared" si="176"/>
        <v/>
      </c>
      <c r="U3475" s="53" t="str">
        <f t="shared" si="176"/>
        <v/>
      </c>
      <c r="V3475" s="53" t="str">
        <f t="shared" si="176"/>
        <v/>
      </c>
      <c r="W3475" s="53" t="str">
        <f t="shared" si="176"/>
        <v/>
      </c>
      <c r="X3475" s="53" t="str">
        <f t="shared" si="176"/>
        <v/>
      </c>
    </row>
    <row r="3476" spans="18:24" hidden="1" x14ac:dyDescent="0.3">
      <c r="R3476">
        <f t="shared" si="177"/>
        <v>0</v>
      </c>
      <c r="S3476">
        <f t="shared" si="178"/>
        <v>0</v>
      </c>
      <c r="T3476" s="53" t="str">
        <f t="shared" si="176"/>
        <v/>
      </c>
      <c r="U3476" s="53" t="str">
        <f t="shared" si="176"/>
        <v/>
      </c>
      <c r="V3476" s="53" t="str">
        <f t="shared" si="176"/>
        <v/>
      </c>
      <c r="W3476" s="53" t="str">
        <f t="shared" si="176"/>
        <v/>
      </c>
      <c r="X3476" s="53" t="str">
        <f t="shared" si="176"/>
        <v/>
      </c>
    </row>
    <row r="3477" spans="18:24" hidden="1" x14ac:dyDescent="0.3">
      <c r="R3477">
        <f t="shared" si="177"/>
        <v>0</v>
      </c>
      <c r="S3477">
        <f t="shared" si="178"/>
        <v>0</v>
      </c>
      <c r="T3477" s="53" t="str">
        <f t="shared" si="176"/>
        <v/>
      </c>
      <c r="U3477" s="53" t="str">
        <f t="shared" si="176"/>
        <v/>
      </c>
      <c r="V3477" s="53" t="str">
        <f t="shared" si="176"/>
        <v/>
      </c>
      <c r="W3477" s="53" t="str">
        <f t="shared" si="176"/>
        <v/>
      </c>
      <c r="X3477" s="53" t="str">
        <f t="shared" si="176"/>
        <v/>
      </c>
    </row>
    <row r="3478" spans="18:24" hidden="1" x14ac:dyDescent="0.3">
      <c r="R3478">
        <f t="shared" si="177"/>
        <v>0</v>
      </c>
      <c r="S3478">
        <f t="shared" si="178"/>
        <v>0</v>
      </c>
      <c r="T3478" s="53" t="str">
        <f t="shared" si="176"/>
        <v/>
      </c>
      <c r="U3478" s="53" t="str">
        <f t="shared" si="176"/>
        <v/>
      </c>
      <c r="V3478" s="53" t="str">
        <f t="shared" si="176"/>
        <v/>
      </c>
      <c r="W3478" s="53" t="str">
        <f t="shared" si="176"/>
        <v/>
      </c>
      <c r="X3478" s="53" t="str">
        <f t="shared" si="176"/>
        <v/>
      </c>
    </row>
    <row r="3479" spans="18:24" hidden="1" x14ac:dyDescent="0.3">
      <c r="R3479">
        <f t="shared" si="177"/>
        <v>0</v>
      </c>
      <c r="S3479">
        <f t="shared" si="178"/>
        <v>0</v>
      </c>
      <c r="T3479" s="53" t="str">
        <f t="shared" si="176"/>
        <v/>
      </c>
      <c r="U3479" s="53" t="str">
        <f t="shared" si="176"/>
        <v/>
      </c>
      <c r="V3479" s="53" t="str">
        <f t="shared" si="176"/>
        <v/>
      </c>
      <c r="W3479" s="53" t="str">
        <f t="shared" si="176"/>
        <v/>
      </c>
      <c r="X3479" s="53" t="str">
        <f t="shared" si="176"/>
        <v/>
      </c>
    </row>
    <row r="3480" spans="18:24" hidden="1" x14ac:dyDescent="0.3">
      <c r="R3480">
        <f t="shared" si="177"/>
        <v>0</v>
      </c>
      <c r="S3480">
        <f t="shared" si="178"/>
        <v>0</v>
      </c>
      <c r="T3480" s="53" t="str">
        <f t="shared" si="176"/>
        <v/>
      </c>
      <c r="U3480" s="53" t="str">
        <f t="shared" si="176"/>
        <v/>
      </c>
      <c r="V3480" s="53" t="str">
        <f t="shared" si="176"/>
        <v/>
      </c>
      <c r="W3480" s="53" t="str">
        <f t="shared" si="176"/>
        <v/>
      </c>
      <c r="X3480" s="53" t="str">
        <f t="shared" si="176"/>
        <v/>
      </c>
    </row>
    <row r="3481" spans="18:24" hidden="1" x14ac:dyDescent="0.3">
      <c r="R3481">
        <f t="shared" si="177"/>
        <v>0</v>
      </c>
      <c r="S3481">
        <f t="shared" si="178"/>
        <v>0</v>
      </c>
      <c r="T3481" s="53" t="str">
        <f t="shared" si="176"/>
        <v/>
      </c>
      <c r="U3481" s="53" t="str">
        <f t="shared" si="176"/>
        <v/>
      </c>
      <c r="V3481" s="53" t="str">
        <f t="shared" si="176"/>
        <v/>
      </c>
      <c r="W3481" s="53" t="str">
        <f t="shared" si="176"/>
        <v/>
      </c>
      <c r="X3481" s="53" t="str">
        <f t="shared" si="176"/>
        <v/>
      </c>
    </row>
    <row r="3482" spans="18:24" hidden="1" x14ac:dyDescent="0.3">
      <c r="R3482">
        <f t="shared" si="177"/>
        <v>0</v>
      </c>
      <c r="S3482">
        <f t="shared" si="178"/>
        <v>0</v>
      </c>
      <c r="T3482" s="53" t="str">
        <f t="shared" si="176"/>
        <v/>
      </c>
      <c r="U3482" s="53" t="str">
        <f t="shared" si="176"/>
        <v/>
      </c>
      <c r="V3482" s="53" t="str">
        <f t="shared" si="176"/>
        <v/>
      </c>
      <c r="W3482" s="53" t="str">
        <f t="shared" si="176"/>
        <v/>
      </c>
      <c r="X3482" s="53" t="str">
        <f t="shared" si="176"/>
        <v/>
      </c>
    </row>
    <row r="3483" spans="18:24" hidden="1" x14ac:dyDescent="0.3">
      <c r="R3483">
        <f t="shared" si="177"/>
        <v>0</v>
      </c>
      <c r="S3483">
        <f t="shared" si="178"/>
        <v>0</v>
      </c>
      <c r="T3483" s="53" t="str">
        <f t="shared" si="176"/>
        <v/>
      </c>
      <c r="U3483" s="53" t="str">
        <f t="shared" si="176"/>
        <v/>
      </c>
      <c r="V3483" s="53" t="str">
        <f t="shared" si="176"/>
        <v/>
      </c>
      <c r="W3483" s="53" t="str">
        <f t="shared" si="176"/>
        <v/>
      </c>
      <c r="X3483" s="53" t="str">
        <f t="shared" si="176"/>
        <v/>
      </c>
    </row>
    <row r="3484" spans="18:24" hidden="1" x14ac:dyDescent="0.3">
      <c r="R3484">
        <f t="shared" si="177"/>
        <v>0</v>
      </c>
      <c r="S3484">
        <f t="shared" si="178"/>
        <v>0</v>
      </c>
      <c r="T3484" s="53" t="str">
        <f t="shared" si="176"/>
        <v/>
      </c>
      <c r="U3484" s="53" t="str">
        <f t="shared" si="176"/>
        <v/>
      </c>
      <c r="V3484" s="53" t="str">
        <f t="shared" si="176"/>
        <v/>
      </c>
      <c r="W3484" s="53" t="str">
        <f t="shared" si="176"/>
        <v/>
      </c>
      <c r="X3484" s="53" t="str">
        <f t="shared" si="176"/>
        <v/>
      </c>
    </row>
    <row r="3485" spans="18:24" hidden="1" x14ac:dyDescent="0.3">
      <c r="R3485">
        <f t="shared" si="177"/>
        <v>0</v>
      </c>
      <c r="S3485">
        <f t="shared" si="178"/>
        <v>0</v>
      </c>
      <c r="T3485" s="53" t="str">
        <f t="shared" si="176"/>
        <v/>
      </c>
      <c r="U3485" s="53" t="str">
        <f t="shared" si="176"/>
        <v/>
      </c>
      <c r="V3485" s="53" t="str">
        <f t="shared" si="176"/>
        <v/>
      </c>
      <c r="W3485" s="53" t="str">
        <f t="shared" si="176"/>
        <v/>
      </c>
      <c r="X3485" s="53" t="str">
        <f t="shared" si="176"/>
        <v/>
      </c>
    </row>
    <row r="3486" spans="18:24" hidden="1" x14ac:dyDescent="0.3">
      <c r="R3486">
        <f t="shared" si="177"/>
        <v>0</v>
      </c>
      <c r="S3486">
        <f t="shared" si="178"/>
        <v>0</v>
      </c>
      <c r="T3486" s="53" t="str">
        <f t="shared" si="176"/>
        <v/>
      </c>
      <c r="U3486" s="53" t="str">
        <f t="shared" si="176"/>
        <v/>
      </c>
      <c r="V3486" s="53" t="str">
        <f t="shared" si="176"/>
        <v/>
      </c>
      <c r="W3486" s="53" t="str">
        <f t="shared" si="176"/>
        <v/>
      </c>
      <c r="X3486" s="53" t="str">
        <f t="shared" si="176"/>
        <v/>
      </c>
    </row>
    <row r="3487" spans="18:24" hidden="1" x14ac:dyDescent="0.3">
      <c r="R3487">
        <f t="shared" si="177"/>
        <v>0</v>
      </c>
      <c r="S3487">
        <f t="shared" si="178"/>
        <v>0</v>
      </c>
      <c r="T3487" s="53" t="str">
        <f t="shared" ref="T3487:X3537" si="179">IF(OR(COUNTIF($D3487,"*"&amp;T$5&amp;"*")&gt;0,$D3487="GRUPO TEPSA"),T$5,"")</f>
        <v/>
      </c>
      <c r="U3487" s="53" t="str">
        <f t="shared" si="179"/>
        <v/>
      </c>
      <c r="V3487" s="53" t="str">
        <f t="shared" si="179"/>
        <v/>
      </c>
      <c r="W3487" s="53" t="str">
        <f t="shared" si="179"/>
        <v/>
      </c>
      <c r="X3487" s="53" t="str">
        <f t="shared" si="179"/>
        <v/>
      </c>
    </row>
    <row r="3488" spans="18:24" hidden="1" x14ac:dyDescent="0.3">
      <c r="R3488">
        <f t="shared" si="177"/>
        <v>0</v>
      </c>
      <c r="S3488">
        <f t="shared" si="178"/>
        <v>0</v>
      </c>
      <c r="T3488" s="53" t="str">
        <f t="shared" si="179"/>
        <v/>
      </c>
      <c r="U3488" s="53" t="str">
        <f t="shared" si="179"/>
        <v/>
      </c>
      <c r="V3488" s="53" t="str">
        <f t="shared" si="179"/>
        <v/>
      </c>
      <c r="W3488" s="53" t="str">
        <f t="shared" si="179"/>
        <v/>
      </c>
      <c r="X3488" s="53" t="str">
        <f t="shared" si="179"/>
        <v/>
      </c>
    </row>
    <row r="3489" spans="18:24" hidden="1" x14ac:dyDescent="0.3">
      <c r="R3489">
        <f t="shared" si="177"/>
        <v>0</v>
      </c>
      <c r="S3489">
        <f t="shared" si="178"/>
        <v>0</v>
      </c>
      <c r="T3489" s="53" t="str">
        <f t="shared" si="179"/>
        <v/>
      </c>
      <c r="U3489" s="53" t="str">
        <f t="shared" si="179"/>
        <v/>
      </c>
      <c r="V3489" s="53" t="str">
        <f t="shared" si="179"/>
        <v/>
      </c>
      <c r="W3489" s="53" t="str">
        <f t="shared" si="179"/>
        <v/>
      </c>
      <c r="X3489" s="53" t="str">
        <f t="shared" si="179"/>
        <v/>
      </c>
    </row>
    <row r="3490" spans="18:24" hidden="1" x14ac:dyDescent="0.3">
      <c r="R3490">
        <f t="shared" si="177"/>
        <v>0</v>
      </c>
      <c r="S3490">
        <f t="shared" si="178"/>
        <v>0</v>
      </c>
      <c r="T3490" s="53" t="str">
        <f t="shared" si="179"/>
        <v/>
      </c>
      <c r="U3490" s="53" t="str">
        <f t="shared" si="179"/>
        <v/>
      </c>
      <c r="V3490" s="53" t="str">
        <f t="shared" si="179"/>
        <v/>
      </c>
      <c r="W3490" s="53" t="str">
        <f t="shared" si="179"/>
        <v/>
      </c>
      <c r="X3490" s="53" t="str">
        <f t="shared" si="179"/>
        <v/>
      </c>
    </row>
    <row r="3491" spans="18:24" hidden="1" x14ac:dyDescent="0.3">
      <c r="R3491">
        <f t="shared" si="177"/>
        <v>0</v>
      </c>
      <c r="S3491">
        <f t="shared" si="178"/>
        <v>0</v>
      </c>
      <c r="T3491" s="53" t="str">
        <f t="shared" si="179"/>
        <v/>
      </c>
      <c r="U3491" s="53" t="str">
        <f t="shared" si="179"/>
        <v/>
      </c>
      <c r="V3491" s="53" t="str">
        <f t="shared" si="179"/>
        <v/>
      </c>
      <c r="W3491" s="53" t="str">
        <f t="shared" si="179"/>
        <v/>
      </c>
      <c r="X3491" s="53" t="str">
        <f t="shared" si="179"/>
        <v/>
      </c>
    </row>
    <row r="3492" spans="18:24" hidden="1" x14ac:dyDescent="0.3">
      <c r="R3492">
        <f t="shared" si="177"/>
        <v>0</v>
      </c>
      <c r="S3492">
        <f t="shared" si="178"/>
        <v>0</v>
      </c>
      <c r="T3492" s="53" t="str">
        <f t="shared" si="179"/>
        <v/>
      </c>
      <c r="U3492" s="53" t="str">
        <f t="shared" si="179"/>
        <v/>
      </c>
      <c r="V3492" s="53" t="str">
        <f t="shared" si="179"/>
        <v/>
      </c>
      <c r="W3492" s="53" t="str">
        <f t="shared" si="179"/>
        <v/>
      </c>
      <c r="X3492" s="53" t="str">
        <f t="shared" si="179"/>
        <v/>
      </c>
    </row>
    <row r="3493" spans="18:24" hidden="1" x14ac:dyDescent="0.3">
      <c r="R3493">
        <f t="shared" si="177"/>
        <v>0</v>
      </c>
      <c r="S3493">
        <f t="shared" si="178"/>
        <v>0</v>
      </c>
      <c r="T3493" s="53" t="str">
        <f t="shared" si="179"/>
        <v/>
      </c>
      <c r="U3493" s="53" t="str">
        <f t="shared" si="179"/>
        <v/>
      </c>
      <c r="V3493" s="53" t="str">
        <f t="shared" si="179"/>
        <v/>
      </c>
      <c r="W3493" s="53" t="str">
        <f t="shared" si="179"/>
        <v/>
      </c>
      <c r="X3493" s="53" t="str">
        <f t="shared" si="179"/>
        <v/>
      </c>
    </row>
    <row r="3494" spans="18:24" hidden="1" x14ac:dyDescent="0.3">
      <c r="R3494">
        <f t="shared" si="177"/>
        <v>0</v>
      </c>
      <c r="S3494">
        <f t="shared" si="178"/>
        <v>0</v>
      </c>
      <c r="T3494" s="53" t="str">
        <f t="shared" si="179"/>
        <v/>
      </c>
      <c r="U3494" s="53" t="str">
        <f t="shared" si="179"/>
        <v/>
      </c>
      <c r="V3494" s="53" t="str">
        <f t="shared" si="179"/>
        <v/>
      </c>
      <c r="W3494" s="53" t="str">
        <f t="shared" si="179"/>
        <v/>
      </c>
      <c r="X3494" s="53" t="str">
        <f t="shared" si="179"/>
        <v/>
      </c>
    </row>
    <row r="3495" spans="18:24" hidden="1" x14ac:dyDescent="0.3">
      <c r="R3495">
        <f t="shared" si="177"/>
        <v>0</v>
      </c>
      <c r="S3495">
        <f t="shared" si="178"/>
        <v>0</v>
      </c>
      <c r="T3495" s="53" t="str">
        <f t="shared" si="179"/>
        <v/>
      </c>
      <c r="U3495" s="53" t="str">
        <f t="shared" si="179"/>
        <v/>
      </c>
      <c r="V3495" s="53" t="str">
        <f t="shared" si="179"/>
        <v/>
      </c>
      <c r="W3495" s="53" t="str">
        <f t="shared" si="179"/>
        <v/>
      </c>
      <c r="X3495" s="53" t="str">
        <f t="shared" si="179"/>
        <v/>
      </c>
    </row>
    <row r="3496" spans="18:24" hidden="1" x14ac:dyDescent="0.3">
      <c r="R3496">
        <f t="shared" si="177"/>
        <v>0</v>
      </c>
      <c r="S3496">
        <f t="shared" si="178"/>
        <v>0</v>
      </c>
      <c r="T3496" s="53" t="str">
        <f t="shared" si="179"/>
        <v/>
      </c>
      <c r="U3496" s="53" t="str">
        <f t="shared" si="179"/>
        <v/>
      </c>
      <c r="V3496" s="53" t="str">
        <f t="shared" si="179"/>
        <v/>
      </c>
      <c r="W3496" s="53" t="str">
        <f t="shared" si="179"/>
        <v/>
      </c>
      <c r="X3496" s="53" t="str">
        <f t="shared" si="179"/>
        <v/>
      </c>
    </row>
    <row r="3497" spans="18:24" hidden="1" x14ac:dyDescent="0.3">
      <c r="R3497">
        <f t="shared" si="177"/>
        <v>0</v>
      </c>
      <c r="S3497">
        <f t="shared" si="178"/>
        <v>0</v>
      </c>
      <c r="T3497" s="53" t="str">
        <f t="shared" si="179"/>
        <v/>
      </c>
      <c r="U3497" s="53" t="str">
        <f t="shared" si="179"/>
        <v/>
      </c>
      <c r="V3497" s="53" t="str">
        <f t="shared" si="179"/>
        <v/>
      </c>
      <c r="W3497" s="53" t="str">
        <f t="shared" si="179"/>
        <v/>
      </c>
      <c r="X3497" s="53" t="str">
        <f t="shared" si="179"/>
        <v/>
      </c>
    </row>
    <row r="3498" spans="18:24" hidden="1" x14ac:dyDescent="0.3">
      <c r="R3498">
        <f t="shared" si="177"/>
        <v>0</v>
      </c>
      <c r="S3498">
        <f t="shared" si="178"/>
        <v>0</v>
      </c>
      <c r="T3498" s="53" t="str">
        <f t="shared" si="179"/>
        <v/>
      </c>
      <c r="U3498" s="53" t="str">
        <f t="shared" si="179"/>
        <v/>
      </c>
      <c r="V3498" s="53" t="str">
        <f t="shared" si="179"/>
        <v/>
      </c>
      <c r="W3498" s="53" t="str">
        <f t="shared" si="179"/>
        <v/>
      </c>
      <c r="X3498" s="53" t="str">
        <f t="shared" si="179"/>
        <v/>
      </c>
    </row>
    <row r="3499" spans="18:24" hidden="1" x14ac:dyDescent="0.3">
      <c r="R3499">
        <f t="shared" si="177"/>
        <v>0</v>
      </c>
      <c r="S3499">
        <f t="shared" si="178"/>
        <v>0</v>
      </c>
      <c r="T3499" s="53" t="str">
        <f t="shared" si="179"/>
        <v/>
      </c>
      <c r="U3499" s="53" t="str">
        <f t="shared" si="179"/>
        <v/>
      </c>
      <c r="V3499" s="53" t="str">
        <f t="shared" si="179"/>
        <v/>
      </c>
      <c r="W3499" s="53" t="str">
        <f t="shared" si="179"/>
        <v/>
      </c>
      <c r="X3499" s="53" t="str">
        <f t="shared" si="179"/>
        <v/>
      </c>
    </row>
    <row r="3500" spans="18:24" hidden="1" x14ac:dyDescent="0.3">
      <c r="R3500">
        <f t="shared" si="177"/>
        <v>0</v>
      </c>
      <c r="S3500">
        <f t="shared" si="178"/>
        <v>0</v>
      </c>
      <c r="T3500" s="53" t="str">
        <f t="shared" si="179"/>
        <v/>
      </c>
      <c r="U3500" s="53" t="str">
        <f t="shared" si="179"/>
        <v/>
      </c>
      <c r="V3500" s="53" t="str">
        <f t="shared" si="179"/>
        <v/>
      </c>
      <c r="W3500" s="53" t="str">
        <f t="shared" si="179"/>
        <v/>
      </c>
      <c r="X3500" s="53" t="str">
        <f t="shared" si="179"/>
        <v/>
      </c>
    </row>
    <row r="3501" spans="18:24" hidden="1" x14ac:dyDescent="0.3">
      <c r="R3501">
        <f t="shared" si="177"/>
        <v>0</v>
      </c>
      <c r="S3501">
        <f t="shared" si="178"/>
        <v>0</v>
      </c>
      <c r="T3501" s="53" t="str">
        <f t="shared" si="179"/>
        <v/>
      </c>
      <c r="U3501" s="53" t="str">
        <f t="shared" si="179"/>
        <v/>
      </c>
      <c r="V3501" s="53" t="str">
        <f t="shared" si="179"/>
        <v/>
      </c>
      <c r="W3501" s="53" t="str">
        <f t="shared" si="179"/>
        <v/>
      </c>
      <c r="X3501" s="53" t="str">
        <f t="shared" si="179"/>
        <v/>
      </c>
    </row>
    <row r="3502" spans="18:24" hidden="1" x14ac:dyDescent="0.3">
      <c r="R3502">
        <f t="shared" si="177"/>
        <v>0</v>
      </c>
      <c r="S3502">
        <f t="shared" si="178"/>
        <v>0</v>
      </c>
      <c r="T3502" s="53" t="str">
        <f t="shared" si="179"/>
        <v/>
      </c>
      <c r="U3502" s="53" t="str">
        <f t="shared" si="179"/>
        <v/>
      </c>
      <c r="V3502" s="53" t="str">
        <f t="shared" si="179"/>
        <v/>
      </c>
      <c r="W3502" s="53" t="str">
        <f t="shared" si="179"/>
        <v/>
      </c>
      <c r="X3502" s="53" t="str">
        <f t="shared" si="179"/>
        <v/>
      </c>
    </row>
    <row r="3503" spans="18:24" hidden="1" x14ac:dyDescent="0.3">
      <c r="R3503">
        <f t="shared" si="177"/>
        <v>0</v>
      </c>
      <c r="S3503">
        <f t="shared" si="178"/>
        <v>0</v>
      </c>
      <c r="T3503" s="53" t="str">
        <f t="shared" si="179"/>
        <v/>
      </c>
      <c r="U3503" s="53" t="str">
        <f t="shared" si="179"/>
        <v/>
      </c>
      <c r="V3503" s="53" t="str">
        <f t="shared" si="179"/>
        <v/>
      </c>
      <c r="W3503" s="53" t="str">
        <f t="shared" si="179"/>
        <v/>
      </c>
      <c r="X3503" s="53" t="str">
        <f t="shared" si="179"/>
        <v/>
      </c>
    </row>
    <row r="3504" spans="18:24" hidden="1" x14ac:dyDescent="0.3">
      <c r="R3504">
        <f t="shared" si="177"/>
        <v>0</v>
      </c>
      <c r="S3504">
        <f t="shared" si="178"/>
        <v>0</v>
      </c>
      <c r="T3504" s="53" t="str">
        <f t="shared" si="179"/>
        <v/>
      </c>
      <c r="U3504" s="53" t="str">
        <f t="shared" si="179"/>
        <v/>
      </c>
      <c r="V3504" s="53" t="str">
        <f t="shared" si="179"/>
        <v/>
      </c>
      <c r="W3504" s="53" t="str">
        <f t="shared" si="179"/>
        <v/>
      </c>
      <c r="X3504" s="53" t="str">
        <f t="shared" si="179"/>
        <v/>
      </c>
    </row>
    <row r="3505" spans="18:24" hidden="1" x14ac:dyDescent="0.3">
      <c r="R3505">
        <f t="shared" si="177"/>
        <v>0</v>
      </c>
      <c r="S3505">
        <f t="shared" si="178"/>
        <v>0</v>
      </c>
      <c r="T3505" s="53" t="str">
        <f t="shared" si="179"/>
        <v/>
      </c>
      <c r="U3505" s="53" t="str">
        <f t="shared" si="179"/>
        <v/>
      </c>
      <c r="V3505" s="53" t="str">
        <f t="shared" si="179"/>
        <v/>
      </c>
      <c r="W3505" s="53" t="str">
        <f t="shared" si="179"/>
        <v/>
      </c>
      <c r="X3505" s="53" t="str">
        <f t="shared" si="179"/>
        <v/>
      </c>
    </row>
    <row r="3506" spans="18:24" hidden="1" x14ac:dyDescent="0.3">
      <c r="R3506">
        <f t="shared" si="177"/>
        <v>0</v>
      </c>
      <c r="S3506">
        <f t="shared" si="178"/>
        <v>0</v>
      </c>
      <c r="T3506" s="53" t="str">
        <f t="shared" si="179"/>
        <v/>
      </c>
      <c r="U3506" s="53" t="str">
        <f t="shared" si="179"/>
        <v/>
      </c>
      <c r="V3506" s="53" t="str">
        <f t="shared" si="179"/>
        <v/>
      </c>
      <c r="W3506" s="53" t="str">
        <f t="shared" si="179"/>
        <v/>
      </c>
      <c r="X3506" s="53" t="str">
        <f t="shared" si="179"/>
        <v/>
      </c>
    </row>
    <row r="3507" spans="18:24" hidden="1" x14ac:dyDescent="0.3">
      <c r="R3507">
        <f t="shared" si="177"/>
        <v>0</v>
      </c>
      <c r="S3507">
        <f t="shared" si="178"/>
        <v>0</v>
      </c>
      <c r="T3507" s="53" t="str">
        <f t="shared" si="179"/>
        <v/>
      </c>
      <c r="U3507" s="53" t="str">
        <f t="shared" si="179"/>
        <v/>
      </c>
      <c r="V3507" s="53" t="str">
        <f t="shared" si="179"/>
        <v/>
      </c>
      <c r="W3507" s="53" t="str">
        <f t="shared" si="179"/>
        <v/>
      </c>
      <c r="X3507" s="53" t="str">
        <f t="shared" si="179"/>
        <v/>
      </c>
    </row>
    <row r="3508" spans="18:24" hidden="1" x14ac:dyDescent="0.3">
      <c r="R3508">
        <f t="shared" si="177"/>
        <v>0</v>
      </c>
      <c r="S3508">
        <f t="shared" si="178"/>
        <v>0</v>
      </c>
      <c r="T3508" s="53" t="str">
        <f t="shared" si="179"/>
        <v/>
      </c>
      <c r="U3508" s="53" t="str">
        <f t="shared" si="179"/>
        <v/>
      </c>
      <c r="V3508" s="53" t="str">
        <f t="shared" si="179"/>
        <v/>
      </c>
      <c r="W3508" s="53" t="str">
        <f t="shared" si="179"/>
        <v/>
      </c>
      <c r="X3508" s="53" t="str">
        <f t="shared" si="179"/>
        <v/>
      </c>
    </row>
    <row r="3509" spans="18:24" hidden="1" x14ac:dyDescent="0.3">
      <c r="R3509">
        <f t="shared" si="177"/>
        <v>0</v>
      </c>
      <c r="S3509">
        <f t="shared" si="178"/>
        <v>0</v>
      </c>
      <c r="T3509" s="53" t="str">
        <f t="shared" si="179"/>
        <v/>
      </c>
      <c r="U3509" s="53" t="str">
        <f t="shared" si="179"/>
        <v/>
      </c>
      <c r="V3509" s="53" t="str">
        <f t="shared" si="179"/>
        <v/>
      </c>
      <c r="W3509" s="53" t="str">
        <f t="shared" si="179"/>
        <v/>
      </c>
      <c r="X3509" s="53" t="str">
        <f t="shared" si="179"/>
        <v/>
      </c>
    </row>
    <row r="3510" spans="18:24" hidden="1" x14ac:dyDescent="0.3">
      <c r="R3510">
        <f t="shared" si="177"/>
        <v>0</v>
      </c>
      <c r="S3510">
        <f t="shared" si="178"/>
        <v>0</v>
      </c>
      <c r="T3510" s="53" t="str">
        <f t="shared" si="179"/>
        <v/>
      </c>
      <c r="U3510" s="53" t="str">
        <f t="shared" si="179"/>
        <v/>
      </c>
      <c r="V3510" s="53" t="str">
        <f t="shared" si="179"/>
        <v/>
      </c>
      <c r="W3510" s="53" t="str">
        <f t="shared" si="179"/>
        <v/>
      </c>
      <c r="X3510" s="53" t="str">
        <f t="shared" si="179"/>
        <v/>
      </c>
    </row>
    <row r="3511" spans="18:24" hidden="1" x14ac:dyDescent="0.3">
      <c r="R3511">
        <f t="shared" si="177"/>
        <v>0</v>
      </c>
      <c r="S3511">
        <f t="shared" si="178"/>
        <v>0</v>
      </c>
      <c r="T3511" s="53" t="str">
        <f t="shared" si="179"/>
        <v/>
      </c>
      <c r="U3511" s="53" t="str">
        <f t="shared" si="179"/>
        <v/>
      </c>
      <c r="V3511" s="53" t="str">
        <f t="shared" si="179"/>
        <v/>
      </c>
      <c r="W3511" s="53" t="str">
        <f t="shared" si="179"/>
        <v/>
      </c>
      <c r="X3511" s="53" t="str">
        <f t="shared" si="179"/>
        <v/>
      </c>
    </row>
    <row r="3512" spans="18:24" hidden="1" x14ac:dyDescent="0.3">
      <c r="R3512">
        <f t="shared" si="177"/>
        <v>0</v>
      </c>
      <c r="S3512">
        <f t="shared" si="178"/>
        <v>0</v>
      </c>
      <c r="T3512" s="53" t="str">
        <f t="shared" si="179"/>
        <v/>
      </c>
      <c r="U3512" s="53" t="str">
        <f t="shared" si="179"/>
        <v/>
      </c>
      <c r="V3512" s="53" t="str">
        <f t="shared" si="179"/>
        <v/>
      </c>
      <c r="W3512" s="53" t="str">
        <f t="shared" si="179"/>
        <v/>
      </c>
      <c r="X3512" s="53" t="str">
        <f t="shared" si="179"/>
        <v/>
      </c>
    </row>
    <row r="3513" spans="18:24" hidden="1" x14ac:dyDescent="0.3">
      <c r="R3513">
        <f t="shared" si="177"/>
        <v>0</v>
      </c>
      <c r="S3513">
        <f t="shared" si="178"/>
        <v>0</v>
      </c>
      <c r="T3513" s="53" t="str">
        <f t="shared" si="179"/>
        <v/>
      </c>
      <c r="U3513" s="53" t="str">
        <f t="shared" si="179"/>
        <v/>
      </c>
      <c r="V3513" s="53" t="str">
        <f t="shared" si="179"/>
        <v/>
      </c>
      <c r="W3513" s="53" t="str">
        <f t="shared" si="179"/>
        <v/>
      </c>
      <c r="X3513" s="53" t="str">
        <f t="shared" si="179"/>
        <v/>
      </c>
    </row>
    <row r="3514" spans="18:24" hidden="1" x14ac:dyDescent="0.3">
      <c r="R3514">
        <f t="shared" si="177"/>
        <v>0</v>
      </c>
      <c r="S3514">
        <f t="shared" si="178"/>
        <v>0</v>
      </c>
      <c r="T3514" s="53" t="str">
        <f t="shared" si="179"/>
        <v/>
      </c>
      <c r="U3514" s="53" t="str">
        <f t="shared" si="179"/>
        <v/>
      </c>
      <c r="V3514" s="53" t="str">
        <f t="shared" si="179"/>
        <v/>
      </c>
      <c r="W3514" s="53" t="str">
        <f t="shared" si="179"/>
        <v/>
      </c>
      <c r="X3514" s="53" t="str">
        <f t="shared" si="179"/>
        <v/>
      </c>
    </row>
    <row r="3515" spans="18:24" hidden="1" x14ac:dyDescent="0.3">
      <c r="R3515">
        <f t="shared" si="177"/>
        <v>0</v>
      </c>
      <c r="S3515">
        <f t="shared" si="178"/>
        <v>0</v>
      </c>
      <c r="T3515" s="53" t="str">
        <f t="shared" si="179"/>
        <v/>
      </c>
      <c r="U3515" s="53" t="str">
        <f t="shared" si="179"/>
        <v/>
      </c>
      <c r="V3515" s="53" t="str">
        <f t="shared" si="179"/>
        <v/>
      </c>
      <c r="W3515" s="53" t="str">
        <f t="shared" si="179"/>
        <v/>
      </c>
      <c r="X3515" s="53" t="str">
        <f t="shared" si="179"/>
        <v/>
      </c>
    </row>
    <row r="3516" spans="18:24" hidden="1" x14ac:dyDescent="0.3">
      <c r="R3516">
        <f t="shared" si="177"/>
        <v>0</v>
      </c>
      <c r="S3516">
        <f t="shared" si="178"/>
        <v>0</v>
      </c>
      <c r="T3516" s="53" t="str">
        <f t="shared" si="179"/>
        <v/>
      </c>
      <c r="U3516" s="53" t="str">
        <f t="shared" si="179"/>
        <v/>
      </c>
      <c r="V3516" s="53" t="str">
        <f t="shared" si="179"/>
        <v/>
      </c>
      <c r="W3516" s="53" t="str">
        <f t="shared" si="179"/>
        <v/>
      </c>
      <c r="X3516" s="53" t="str">
        <f t="shared" si="179"/>
        <v/>
      </c>
    </row>
    <row r="3517" spans="18:24" hidden="1" x14ac:dyDescent="0.3">
      <c r="R3517">
        <f t="shared" si="177"/>
        <v>0</v>
      </c>
      <c r="S3517">
        <f t="shared" si="178"/>
        <v>0</v>
      </c>
      <c r="T3517" s="53" t="str">
        <f t="shared" si="179"/>
        <v/>
      </c>
      <c r="U3517" s="53" t="str">
        <f t="shared" si="179"/>
        <v/>
      </c>
      <c r="V3517" s="53" t="str">
        <f t="shared" si="179"/>
        <v/>
      </c>
      <c r="W3517" s="53" t="str">
        <f t="shared" si="179"/>
        <v/>
      </c>
      <c r="X3517" s="53" t="str">
        <f t="shared" si="179"/>
        <v/>
      </c>
    </row>
    <row r="3518" spans="18:24" hidden="1" x14ac:dyDescent="0.3">
      <c r="R3518">
        <f t="shared" si="177"/>
        <v>0</v>
      </c>
      <c r="S3518">
        <f t="shared" si="178"/>
        <v>0</v>
      </c>
      <c r="T3518" s="53" t="str">
        <f t="shared" si="179"/>
        <v/>
      </c>
      <c r="U3518" s="53" t="str">
        <f t="shared" si="179"/>
        <v/>
      </c>
      <c r="V3518" s="53" t="str">
        <f t="shared" si="179"/>
        <v/>
      </c>
      <c r="W3518" s="53" t="str">
        <f t="shared" si="179"/>
        <v/>
      </c>
      <c r="X3518" s="53" t="str">
        <f t="shared" si="179"/>
        <v/>
      </c>
    </row>
    <row r="3519" spans="18:24" hidden="1" x14ac:dyDescent="0.3">
      <c r="R3519">
        <f t="shared" si="177"/>
        <v>0</v>
      </c>
      <c r="S3519">
        <f t="shared" si="178"/>
        <v>0</v>
      </c>
      <c r="T3519" s="53" t="str">
        <f t="shared" si="179"/>
        <v/>
      </c>
      <c r="U3519" s="53" t="str">
        <f t="shared" si="179"/>
        <v/>
      </c>
      <c r="V3519" s="53" t="str">
        <f t="shared" si="179"/>
        <v/>
      </c>
      <c r="W3519" s="53" t="str">
        <f t="shared" si="179"/>
        <v/>
      </c>
      <c r="X3519" s="53" t="str">
        <f t="shared" si="179"/>
        <v/>
      </c>
    </row>
    <row r="3520" spans="18:24" hidden="1" x14ac:dyDescent="0.3">
      <c r="R3520">
        <f t="shared" si="177"/>
        <v>0</v>
      </c>
      <c r="S3520">
        <f t="shared" si="178"/>
        <v>0</v>
      </c>
      <c r="T3520" s="53" t="str">
        <f t="shared" si="179"/>
        <v/>
      </c>
      <c r="U3520" s="53" t="str">
        <f t="shared" si="179"/>
        <v/>
      </c>
      <c r="V3520" s="53" t="str">
        <f t="shared" si="179"/>
        <v/>
      </c>
      <c r="W3520" s="53" t="str">
        <f t="shared" si="179"/>
        <v/>
      </c>
      <c r="X3520" s="53" t="str">
        <f t="shared" si="179"/>
        <v/>
      </c>
    </row>
    <row r="3521" spans="18:24" hidden="1" x14ac:dyDescent="0.3">
      <c r="R3521">
        <f t="shared" si="177"/>
        <v>0</v>
      </c>
      <c r="S3521">
        <f t="shared" si="178"/>
        <v>0</v>
      </c>
      <c r="T3521" s="53" t="str">
        <f t="shared" si="179"/>
        <v/>
      </c>
      <c r="U3521" s="53" t="str">
        <f t="shared" si="179"/>
        <v/>
      </c>
      <c r="V3521" s="53" t="str">
        <f t="shared" si="179"/>
        <v/>
      </c>
      <c r="W3521" s="53" t="str">
        <f t="shared" si="179"/>
        <v/>
      </c>
      <c r="X3521" s="53" t="str">
        <f t="shared" si="179"/>
        <v/>
      </c>
    </row>
    <row r="3522" spans="18:24" hidden="1" x14ac:dyDescent="0.3">
      <c r="R3522">
        <f t="shared" si="177"/>
        <v>0</v>
      </c>
      <c r="S3522">
        <f t="shared" si="178"/>
        <v>0</v>
      </c>
      <c r="T3522" s="53" t="str">
        <f t="shared" si="179"/>
        <v/>
      </c>
      <c r="U3522" s="53" t="str">
        <f t="shared" si="179"/>
        <v/>
      </c>
      <c r="V3522" s="53" t="str">
        <f t="shared" si="179"/>
        <v/>
      </c>
      <c r="W3522" s="53" t="str">
        <f t="shared" si="179"/>
        <v/>
      </c>
      <c r="X3522" s="53" t="str">
        <f t="shared" si="179"/>
        <v/>
      </c>
    </row>
    <row r="3523" spans="18:24" hidden="1" x14ac:dyDescent="0.3">
      <c r="R3523">
        <f t="shared" si="177"/>
        <v>0</v>
      </c>
      <c r="S3523">
        <f t="shared" si="178"/>
        <v>0</v>
      </c>
      <c r="T3523" s="53" t="str">
        <f t="shared" si="179"/>
        <v/>
      </c>
      <c r="U3523" s="53" t="str">
        <f t="shared" si="179"/>
        <v/>
      </c>
      <c r="V3523" s="53" t="str">
        <f t="shared" si="179"/>
        <v/>
      </c>
      <c r="W3523" s="53" t="str">
        <f t="shared" si="179"/>
        <v/>
      </c>
      <c r="X3523" s="53" t="str">
        <f t="shared" si="179"/>
        <v/>
      </c>
    </row>
    <row r="3524" spans="18:24" hidden="1" x14ac:dyDescent="0.3">
      <c r="R3524">
        <f t="shared" si="177"/>
        <v>0</v>
      </c>
      <c r="S3524">
        <f t="shared" si="178"/>
        <v>0</v>
      </c>
      <c r="T3524" s="53" t="str">
        <f t="shared" si="179"/>
        <v/>
      </c>
      <c r="U3524" s="53" t="str">
        <f t="shared" si="179"/>
        <v/>
      </c>
      <c r="V3524" s="53" t="str">
        <f t="shared" si="179"/>
        <v/>
      </c>
      <c r="W3524" s="53" t="str">
        <f t="shared" si="179"/>
        <v/>
      </c>
      <c r="X3524" s="53" t="str">
        <f t="shared" si="179"/>
        <v/>
      </c>
    </row>
    <row r="3525" spans="18:24" hidden="1" x14ac:dyDescent="0.3">
      <c r="R3525">
        <f t="shared" si="177"/>
        <v>0</v>
      </c>
      <c r="S3525">
        <f t="shared" si="178"/>
        <v>0</v>
      </c>
      <c r="T3525" s="53" t="str">
        <f t="shared" si="179"/>
        <v/>
      </c>
      <c r="U3525" s="53" t="str">
        <f t="shared" si="179"/>
        <v/>
      </c>
      <c r="V3525" s="53" t="str">
        <f t="shared" si="179"/>
        <v/>
      </c>
      <c r="W3525" s="53" t="str">
        <f t="shared" si="179"/>
        <v/>
      </c>
      <c r="X3525" s="53" t="str">
        <f t="shared" si="179"/>
        <v/>
      </c>
    </row>
    <row r="3526" spans="18:24" hidden="1" x14ac:dyDescent="0.3">
      <c r="R3526">
        <f t="shared" si="177"/>
        <v>0</v>
      </c>
      <c r="S3526">
        <f t="shared" si="178"/>
        <v>0</v>
      </c>
      <c r="T3526" s="53" t="str">
        <f t="shared" si="179"/>
        <v/>
      </c>
      <c r="U3526" s="53" t="str">
        <f t="shared" si="179"/>
        <v/>
      </c>
      <c r="V3526" s="53" t="str">
        <f t="shared" si="179"/>
        <v/>
      </c>
      <c r="W3526" s="53" t="str">
        <f t="shared" si="179"/>
        <v/>
      </c>
      <c r="X3526" s="53" t="str">
        <f t="shared" si="179"/>
        <v/>
      </c>
    </row>
    <row r="3527" spans="18:24" hidden="1" x14ac:dyDescent="0.3">
      <c r="R3527">
        <f t="shared" ref="R3527:R3590" si="180">IF(OR(D3527="GRUPO TEPSA",D3527="TODAS"),P3527/5,P3527)</f>
        <v>0</v>
      </c>
      <c r="S3527">
        <f t="shared" si="178"/>
        <v>0</v>
      </c>
      <c r="T3527" s="53" t="str">
        <f t="shared" si="179"/>
        <v/>
      </c>
      <c r="U3527" s="53" t="str">
        <f t="shared" si="179"/>
        <v/>
      </c>
      <c r="V3527" s="53" t="str">
        <f t="shared" si="179"/>
        <v/>
      </c>
      <c r="W3527" s="53" t="str">
        <f t="shared" si="179"/>
        <v/>
      </c>
      <c r="X3527" s="53" t="str">
        <f t="shared" si="179"/>
        <v/>
      </c>
    </row>
    <row r="3528" spans="18:24" hidden="1" x14ac:dyDescent="0.3">
      <c r="R3528">
        <f t="shared" si="180"/>
        <v>0</v>
      </c>
      <c r="S3528">
        <f t="shared" si="178"/>
        <v>0</v>
      </c>
      <c r="T3528" s="53" t="str">
        <f t="shared" si="179"/>
        <v/>
      </c>
      <c r="U3528" s="53" t="str">
        <f t="shared" si="179"/>
        <v/>
      </c>
      <c r="V3528" s="53" t="str">
        <f t="shared" si="179"/>
        <v/>
      </c>
      <c r="W3528" s="53" t="str">
        <f t="shared" si="179"/>
        <v/>
      </c>
      <c r="X3528" s="53" t="str">
        <f t="shared" si="179"/>
        <v/>
      </c>
    </row>
    <row r="3529" spans="18:24" hidden="1" x14ac:dyDescent="0.3">
      <c r="R3529">
        <f t="shared" si="180"/>
        <v>0</v>
      </c>
      <c r="S3529">
        <f t="shared" si="178"/>
        <v>0</v>
      </c>
      <c r="T3529" s="53" t="str">
        <f t="shared" si="179"/>
        <v/>
      </c>
      <c r="U3529" s="53" t="str">
        <f t="shared" si="179"/>
        <v/>
      </c>
      <c r="V3529" s="53" t="str">
        <f t="shared" si="179"/>
        <v/>
      </c>
      <c r="W3529" s="53" t="str">
        <f t="shared" si="179"/>
        <v/>
      </c>
      <c r="X3529" s="53" t="str">
        <f t="shared" si="179"/>
        <v/>
      </c>
    </row>
    <row r="3530" spans="18:24" hidden="1" x14ac:dyDescent="0.3">
      <c r="R3530">
        <f t="shared" si="180"/>
        <v>0</v>
      </c>
      <c r="S3530">
        <f t="shared" si="178"/>
        <v>0</v>
      </c>
      <c r="T3530" s="53" t="str">
        <f t="shared" si="179"/>
        <v/>
      </c>
      <c r="U3530" s="53" t="str">
        <f t="shared" si="179"/>
        <v/>
      </c>
      <c r="V3530" s="53" t="str">
        <f t="shared" si="179"/>
        <v/>
      </c>
      <c r="W3530" s="53" t="str">
        <f t="shared" si="179"/>
        <v/>
      </c>
      <c r="X3530" s="53" t="str">
        <f t="shared" si="179"/>
        <v/>
      </c>
    </row>
    <row r="3531" spans="18:24" hidden="1" x14ac:dyDescent="0.3">
      <c r="R3531">
        <f t="shared" si="180"/>
        <v>0</v>
      </c>
      <c r="S3531">
        <f t="shared" ref="S3531:S3594" si="181">IF(OR(D3531="GRUPO TEPSA",D3531="TODAS"),Q3531/5,Q3531)</f>
        <v>0</v>
      </c>
      <c r="T3531" s="53" t="str">
        <f t="shared" si="179"/>
        <v/>
      </c>
      <c r="U3531" s="53" t="str">
        <f t="shared" si="179"/>
        <v/>
      </c>
      <c r="V3531" s="53" t="str">
        <f t="shared" si="179"/>
        <v/>
      </c>
      <c r="W3531" s="53" t="str">
        <f t="shared" si="179"/>
        <v/>
      </c>
      <c r="X3531" s="53" t="str">
        <f t="shared" si="179"/>
        <v/>
      </c>
    </row>
    <row r="3532" spans="18:24" hidden="1" x14ac:dyDescent="0.3">
      <c r="R3532">
        <f t="shared" si="180"/>
        <v>0</v>
      </c>
      <c r="S3532">
        <f t="shared" si="181"/>
        <v>0</v>
      </c>
      <c r="T3532" s="53" t="str">
        <f t="shared" si="179"/>
        <v/>
      </c>
      <c r="U3532" s="53" t="str">
        <f t="shared" si="179"/>
        <v/>
      </c>
      <c r="V3532" s="53" t="str">
        <f t="shared" si="179"/>
        <v/>
      </c>
      <c r="W3532" s="53" t="str">
        <f t="shared" si="179"/>
        <v/>
      </c>
      <c r="X3532" s="53" t="str">
        <f t="shared" si="179"/>
        <v/>
      </c>
    </row>
    <row r="3533" spans="18:24" hidden="1" x14ac:dyDescent="0.3">
      <c r="R3533">
        <f t="shared" si="180"/>
        <v>0</v>
      </c>
      <c r="S3533">
        <f t="shared" si="181"/>
        <v>0</v>
      </c>
      <c r="T3533" s="53" t="str">
        <f t="shared" si="179"/>
        <v/>
      </c>
      <c r="U3533" s="53" t="str">
        <f t="shared" si="179"/>
        <v/>
      </c>
      <c r="V3533" s="53" t="str">
        <f t="shared" si="179"/>
        <v/>
      </c>
      <c r="W3533" s="53" t="str">
        <f t="shared" si="179"/>
        <v/>
      </c>
      <c r="X3533" s="53" t="str">
        <f t="shared" si="179"/>
        <v/>
      </c>
    </row>
    <row r="3534" spans="18:24" hidden="1" x14ac:dyDescent="0.3">
      <c r="R3534">
        <f t="shared" si="180"/>
        <v>0</v>
      </c>
      <c r="S3534">
        <f t="shared" si="181"/>
        <v>0</v>
      </c>
      <c r="T3534" s="53" t="str">
        <f t="shared" si="179"/>
        <v/>
      </c>
      <c r="U3534" s="53" t="str">
        <f t="shared" si="179"/>
        <v/>
      </c>
      <c r="V3534" s="53" t="str">
        <f t="shared" si="179"/>
        <v/>
      </c>
      <c r="W3534" s="53" t="str">
        <f t="shared" si="179"/>
        <v/>
      </c>
      <c r="X3534" s="53" t="str">
        <f t="shared" si="179"/>
        <v/>
      </c>
    </row>
    <row r="3535" spans="18:24" hidden="1" x14ac:dyDescent="0.3">
      <c r="R3535">
        <f t="shared" si="180"/>
        <v>0</v>
      </c>
      <c r="S3535">
        <f t="shared" si="181"/>
        <v>0</v>
      </c>
      <c r="T3535" s="53" t="str">
        <f t="shared" si="179"/>
        <v/>
      </c>
      <c r="U3535" s="53" t="str">
        <f t="shared" si="179"/>
        <v/>
      </c>
      <c r="V3535" s="53" t="str">
        <f t="shared" si="179"/>
        <v/>
      </c>
      <c r="W3535" s="53" t="str">
        <f t="shared" si="179"/>
        <v/>
      </c>
      <c r="X3535" s="53" t="str">
        <f t="shared" si="179"/>
        <v/>
      </c>
    </row>
    <row r="3536" spans="18:24" hidden="1" x14ac:dyDescent="0.3">
      <c r="R3536">
        <f t="shared" si="180"/>
        <v>0</v>
      </c>
      <c r="S3536">
        <f t="shared" si="181"/>
        <v>0</v>
      </c>
      <c r="T3536" s="53" t="str">
        <f t="shared" si="179"/>
        <v/>
      </c>
      <c r="U3536" s="53" t="str">
        <f t="shared" si="179"/>
        <v/>
      </c>
      <c r="V3536" s="53" t="str">
        <f t="shared" si="179"/>
        <v/>
      </c>
      <c r="W3536" s="53" t="str">
        <f t="shared" si="179"/>
        <v/>
      </c>
      <c r="X3536" s="53" t="str">
        <f t="shared" si="179"/>
        <v/>
      </c>
    </row>
    <row r="3537" spans="18:24" hidden="1" x14ac:dyDescent="0.3">
      <c r="R3537">
        <f t="shared" si="180"/>
        <v>0</v>
      </c>
      <c r="S3537">
        <f t="shared" si="181"/>
        <v>0</v>
      </c>
      <c r="T3537" s="53" t="str">
        <f t="shared" si="179"/>
        <v/>
      </c>
      <c r="U3537" s="53" t="str">
        <f t="shared" si="179"/>
        <v/>
      </c>
      <c r="V3537" s="53" t="str">
        <f t="shared" si="179"/>
        <v/>
      </c>
      <c r="W3537" s="53" t="str">
        <f t="shared" si="179"/>
        <v/>
      </c>
      <c r="X3537" s="53" t="str">
        <f t="shared" si="179"/>
        <v/>
      </c>
    </row>
    <row r="3538" spans="18:24" hidden="1" x14ac:dyDescent="0.3">
      <c r="R3538">
        <f t="shared" si="180"/>
        <v>0</v>
      </c>
      <c r="S3538">
        <f t="shared" si="181"/>
        <v>0</v>
      </c>
      <c r="T3538" s="53" t="str">
        <f t="shared" ref="T3538:X3588" si="182">IF(OR(COUNTIF($D3538,"*"&amp;T$5&amp;"*")&gt;0,$D3538="GRUPO TEPSA"),T$5,"")</f>
        <v/>
      </c>
      <c r="U3538" s="53" t="str">
        <f t="shared" si="182"/>
        <v/>
      </c>
      <c r="V3538" s="53" t="str">
        <f t="shared" si="182"/>
        <v/>
      </c>
      <c r="W3538" s="53" t="str">
        <f t="shared" si="182"/>
        <v/>
      </c>
      <c r="X3538" s="53" t="str">
        <f t="shared" si="182"/>
        <v/>
      </c>
    </row>
    <row r="3539" spans="18:24" hidden="1" x14ac:dyDescent="0.3">
      <c r="R3539">
        <f t="shared" si="180"/>
        <v>0</v>
      </c>
      <c r="S3539">
        <f t="shared" si="181"/>
        <v>0</v>
      </c>
      <c r="T3539" s="53" t="str">
        <f t="shared" si="182"/>
        <v/>
      </c>
      <c r="U3539" s="53" t="str">
        <f t="shared" si="182"/>
        <v/>
      </c>
      <c r="V3539" s="53" t="str">
        <f t="shared" si="182"/>
        <v/>
      </c>
      <c r="W3539" s="53" t="str">
        <f t="shared" si="182"/>
        <v/>
      </c>
      <c r="X3539" s="53" t="str">
        <f t="shared" si="182"/>
        <v/>
      </c>
    </row>
    <row r="3540" spans="18:24" hidden="1" x14ac:dyDescent="0.3">
      <c r="R3540">
        <f t="shared" si="180"/>
        <v>0</v>
      </c>
      <c r="S3540">
        <f t="shared" si="181"/>
        <v>0</v>
      </c>
      <c r="T3540" s="53" t="str">
        <f t="shared" si="182"/>
        <v/>
      </c>
      <c r="U3540" s="53" t="str">
        <f t="shared" si="182"/>
        <v/>
      </c>
      <c r="V3540" s="53" t="str">
        <f t="shared" si="182"/>
        <v/>
      </c>
      <c r="W3540" s="53" t="str">
        <f t="shared" si="182"/>
        <v/>
      </c>
      <c r="X3540" s="53" t="str">
        <f t="shared" si="182"/>
        <v/>
      </c>
    </row>
    <row r="3541" spans="18:24" hidden="1" x14ac:dyDescent="0.3">
      <c r="R3541">
        <f t="shared" si="180"/>
        <v>0</v>
      </c>
      <c r="S3541">
        <f t="shared" si="181"/>
        <v>0</v>
      </c>
      <c r="T3541" s="53" t="str">
        <f t="shared" si="182"/>
        <v/>
      </c>
      <c r="U3541" s="53" t="str">
        <f t="shared" si="182"/>
        <v/>
      </c>
      <c r="V3541" s="53" t="str">
        <f t="shared" si="182"/>
        <v/>
      </c>
      <c r="W3541" s="53" t="str">
        <f t="shared" si="182"/>
        <v/>
      </c>
      <c r="X3541" s="53" t="str">
        <f t="shared" si="182"/>
        <v/>
      </c>
    </row>
    <row r="3542" spans="18:24" hidden="1" x14ac:dyDescent="0.3">
      <c r="R3542">
        <f t="shared" si="180"/>
        <v>0</v>
      </c>
      <c r="S3542">
        <f t="shared" si="181"/>
        <v>0</v>
      </c>
      <c r="T3542" s="53" t="str">
        <f t="shared" si="182"/>
        <v/>
      </c>
      <c r="U3542" s="53" t="str">
        <f t="shared" si="182"/>
        <v/>
      </c>
      <c r="V3542" s="53" t="str">
        <f t="shared" si="182"/>
        <v/>
      </c>
      <c r="W3542" s="53" t="str">
        <f t="shared" si="182"/>
        <v/>
      </c>
      <c r="X3542" s="53" t="str">
        <f t="shared" si="182"/>
        <v/>
      </c>
    </row>
    <row r="3543" spans="18:24" hidden="1" x14ac:dyDescent="0.3">
      <c r="R3543">
        <f t="shared" si="180"/>
        <v>0</v>
      </c>
      <c r="S3543">
        <f t="shared" si="181"/>
        <v>0</v>
      </c>
      <c r="T3543" s="53" t="str">
        <f t="shared" si="182"/>
        <v/>
      </c>
      <c r="U3543" s="53" t="str">
        <f t="shared" si="182"/>
        <v/>
      </c>
      <c r="V3543" s="53" t="str">
        <f t="shared" si="182"/>
        <v/>
      </c>
      <c r="W3543" s="53" t="str">
        <f t="shared" si="182"/>
        <v/>
      </c>
      <c r="X3543" s="53" t="str">
        <f t="shared" si="182"/>
        <v/>
      </c>
    </row>
    <row r="3544" spans="18:24" hidden="1" x14ac:dyDescent="0.3">
      <c r="R3544">
        <f t="shared" si="180"/>
        <v>0</v>
      </c>
      <c r="S3544">
        <f t="shared" si="181"/>
        <v>0</v>
      </c>
      <c r="T3544" s="53" t="str">
        <f t="shared" si="182"/>
        <v/>
      </c>
      <c r="U3544" s="53" t="str">
        <f t="shared" si="182"/>
        <v/>
      </c>
      <c r="V3544" s="53" t="str">
        <f t="shared" si="182"/>
        <v/>
      </c>
      <c r="W3544" s="53" t="str">
        <f t="shared" si="182"/>
        <v/>
      </c>
      <c r="X3544" s="53" t="str">
        <f t="shared" si="182"/>
        <v/>
      </c>
    </row>
    <row r="3545" spans="18:24" hidden="1" x14ac:dyDescent="0.3">
      <c r="R3545">
        <f t="shared" si="180"/>
        <v>0</v>
      </c>
      <c r="S3545">
        <f t="shared" si="181"/>
        <v>0</v>
      </c>
      <c r="T3545" s="53" t="str">
        <f t="shared" si="182"/>
        <v/>
      </c>
      <c r="U3545" s="53" t="str">
        <f t="shared" si="182"/>
        <v/>
      </c>
      <c r="V3545" s="53" t="str">
        <f t="shared" si="182"/>
        <v/>
      </c>
      <c r="W3545" s="53" t="str">
        <f t="shared" si="182"/>
        <v/>
      </c>
      <c r="X3545" s="53" t="str">
        <f t="shared" si="182"/>
        <v/>
      </c>
    </row>
    <row r="3546" spans="18:24" hidden="1" x14ac:dyDescent="0.3">
      <c r="R3546">
        <f t="shared" si="180"/>
        <v>0</v>
      </c>
      <c r="S3546">
        <f t="shared" si="181"/>
        <v>0</v>
      </c>
      <c r="T3546" s="53" t="str">
        <f t="shared" si="182"/>
        <v/>
      </c>
      <c r="U3546" s="53" t="str">
        <f t="shared" si="182"/>
        <v/>
      </c>
      <c r="V3546" s="53" t="str">
        <f t="shared" si="182"/>
        <v/>
      </c>
      <c r="W3546" s="53" t="str">
        <f t="shared" si="182"/>
        <v/>
      </c>
      <c r="X3546" s="53" t="str">
        <f t="shared" si="182"/>
        <v/>
      </c>
    </row>
    <row r="3547" spans="18:24" hidden="1" x14ac:dyDescent="0.3">
      <c r="R3547">
        <f t="shared" si="180"/>
        <v>0</v>
      </c>
      <c r="S3547">
        <f t="shared" si="181"/>
        <v>0</v>
      </c>
      <c r="T3547" s="53" t="str">
        <f t="shared" si="182"/>
        <v/>
      </c>
      <c r="U3547" s="53" t="str">
        <f t="shared" si="182"/>
        <v/>
      </c>
      <c r="V3547" s="53" t="str">
        <f t="shared" si="182"/>
        <v/>
      </c>
      <c r="W3547" s="53" t="str">
        <f t="shared" si="182"/>
        <v/>
      </c>
      <c r="X3547" s="53" t="str">
        <f t="shared" si="182"/>
        <v/>
      </c>
    </row>
    <row r="3548" spans="18:24" hidden="1" x14ac:dyDescent="0.3">
      <c r="R3548">
        <f t="shared" si="180"/>
        <v>0</v>
      </c>
      <c r="S3548">
        <f t="shared" si="181"/>
        <v>0</v>
      </c>
      <c r="T3548" s="53" t="str">
        <f t="shared" si="182"/>
        <v/>
      </c>
      <c r="U3548" s="53" t="str">
        <f t="shared" si="182"/>
        <v/>
      </c>
      <c r="V3548" s="53" t="str">
        <f t="shared" si="182"/>
        <v/>
      </c>
      <c r="W3548" s="53" t="str">
        <f t="shared" si="182"/>
        <v/>
      </c>
      <c r="X3548" s="53" t="str">
        <f t="shared" si="182"/>
        <v/>
      </c>
    </row>
    <row r="3549" spans="18:24" hidden="1" x14ac:dyDescent="0.3">
      <c r="R3549">
        <f t="shared" si="180"/>
        <v>0</v>
      </c>
      <c r="S3549">
        <f t="shared" si="181"/>
        <v>0</v>
      </c>
      <c r="T3549" s="53" t="str">
        <f t="shared" si="182"/>
        <v/>
      </c>
      <c r="U3549" s="53" t="str">
        <f t="shared" si="182"/>
        <v/>
      </c>
      <c r="V3549" s="53" t="str">
        <f t="shared" si="182"/>
        <v/>
      </c>
      <c r="W3549" s="53" t="str">
        <f t="shared" si="182"/>
        <v/>
      </c>
      <c r="X3549" s="53" t="str">
        <f t="shared" si="182"/>
        <v/>
      </c>
    </row>
    <row r="3550" spans="18:24" hidden="1" x14ac:dyDescent="0.3">
      <c r="R3550">
        <f t="shared" si="180"/>
        <v>0</v>
      </c>
      <c r="S3550">
        <f t="shared" si="181"/>
        <v>0</v>
      </c>
      <c r="T3550" s="53" t="str">
        <f t="shared" si="182"/>
        <v/>
      </c>
      <c r="U3550" s="53" t="str">
        <f t="shared" si="182"/>
        <v/>
      </c>
      <c r="V3550" s="53" t="str">
        <f t="shared" si="182"/>
        <v/>
      </c>
      <c r="W3550" s="53" t="str">
        <f t="shared" si="182"/>
        <v/>
      </c>
      <c r="X3550" s="53" t="str">
        <f t="shared" si="182"/>
        <v/>
      </c>
    </row>
    <row r="3551" spans="18:24" hidden="1" x14ac:dyDescent="0.3">
      <c r="R3551">
        <f t="shared" si="180"/>
        <v>0</v>
      </c>
      <c r="S3551">
        <f t="shared" si="181"/>
        <v>0</v>
      </c>
      <c r="T3551" s="53" t="str">
        <f t="shared" si="182"/>
        <v/>
      </c>
      <c r="U3551" s="53" t="str">
        <f t="shared" si="182"/>
        <v/>
      </c>
      <c r="V3551" s="53" t="str">
        <f t="shared" si="182"/>
        <v/>
      </c>
      <c r="W3551" s="53" t="str">
        <f t="shared" si="182"/>
        <v/>
      </c>
      <c r="X3551" s="53" t="str">
        <f t="shared" si="182"/>
        <v/>
      </c>
    </row>
    <row r="3552" spans="18:24" hidden="1" x14ac:dyDescent="0.3">
      <c r="R3552">
        <f t="shared" si="180"/>
        <v>0</v>
      </c>
      <c r="S3552">
        <f t="shared" si="181"/>
        <v>0</v>
      </c>
      <c r="T3552" s="53" t="str">
        <f t="shared" si="182"/>
        <v/>
      </c>
      <c r="U3552" s="53" t="str">
        <f t="shared" si="182"/>
        <v/>
      </c>
      <c r="V3552" s="53" t="str">
        <f t="shared" si="182"/>
        <v/>
      </c>
      <c r="W3552" s="53" t="str">
        <f t="shared" si="182"/>
        <v/>
      </c>
      <c r="X3552" s="53" t="str">
        <f t="shared" si="182"/>
        <v/>
      </c>
    </row>
    <row r="3553" spans="18:24" hidden="1" x14ac:dyDescent="0.3">
      <c r="R3553">
        <f t="shared" si="180"/>
        <v>0</v>
      </c>
      <c r="S3553">
        <f t="shared" si="181"/>
        <v>0</v>
      </c>
      <c r="T3553" s="53" t="str">
        <f t="shared" si="182"/>
        <v/>
      </c>
      <c r="U3553" s="53" t="str">
        <f t="shared" si="182"/>
        <v/>
      </c>
      <c r="V3553" s="53" t="str">
        <f t="shared" si="182"/>
        <v/>
      </c>
      <c r="W3553" s="53" t="str">
        <f t="shared" si="182"/>
        <v/>
      </c>
      <c r="X3553" s="53" t="str">
        <f t="shared" si="182"/>
        <v/>
      </c>
    </row>
    <row r="3554" spans="18:24" hidden="1" x14ac:dyDescent="0.3">
      <c r="R3554">
        <f t="shared" si="180"/>
        <v>0</v>
      </c>
      <c r="S3554">
        <f t="shared" si="181"/>
        <v>0</v>
      </c>
      <c r="T3554" s="53" t="str">
        <f t="shared" si="182"/>
        <v/>
      </c>
      <c r="U3554" s="53" t="str">
        <f t="shared" si="182"/>
        <v/>
      </c>
      <c r="V3554" s="53" t="str">
        <f t="shared" si="182"/>
        <v/>
      </c>
      <c r="W3554" s="53" t="str">
        <f t="shared" si="182"/>
        <v/>
      </c>
      <c r="X3554" s="53" t="str">
        <f t="shared" si="182"/>
        <v/>
      </c>
    </row>
    <row r="3555" spans="18:24" hidden="1" x14ac:dyDescent="0.3">
      <c r="R3555">
        <f t="shared" si="180"/>
        <v>0</v>
      </c>
      <c r="S3555">
        <f t="shared" si="181"/>
        <v>0</v>
      </c>
      <c r="T3555" s="53" t="str">
        <f t="shared" si="182"/>
        <v/>
      </c>
      <c r="U3555" s="53" t="str">
        <f t="shared" si="182"/>
        <v/>
      </c>
      <c r="V3555" s="53" t="str">
        <f t="shared" si="182"/>
        <v/>
      </c>
      <c r="W3555" s="53" t="str">
        <f t="shared" si="182"/>
        <v/>
      </c>
      <c r="X3555" s="53" t="str">
        <f t="shared" si="182"/>
        <v/>
      </c>
    </row>
    <row r="3556" spans="18:24" hidden="1" x14ac:dyDescent="0.3">
      <c r="R3556">
        <f t="shared" si="180"/>
        <v>0</v>
      </c>
      <c r="S3556">
        <f t="shared" si="181"/>
        <v>0</v>
      </c>
      <c r="T3556" s="53" t="str">
        <f t="shared" si="182"/>
        <v/>
      </c>
      <c r="U3556" s="53" t="str">
        <f t="shared" si="182"/>
        <v/>
      </c>
      <c r="V3556" s="53" t="str">
        <f t="shared" si="182"/>
        <v/>
      </c>
      <c r="W3556" s="53" t="str">
        <f t="shared" si="182"/>
        <v/>
      </c>
      <c r="X3556" s="53" t="str">
        <f t="shared" si="182"/>
        <v/>
      </c>
    </row>
    <row r="3557" spans="18:24" hidden="1" x14ac:dyDescent="0.3">
      <c r="R3557">
        <f t="shared" si="180"/>
        <v>0</v>
      </c>
      <c r="S3557">
        <f t="shared" si="181"/>
        <v>0</v>
      </c>
      <c r="T3557" s="53" t="str">
        <f t="shared" si="182"/>
        <v/>
      </c>
      <c r="U3557" s="53" t="str">
        <f t="shared" si="182"/>
        <v/>
      </c>
      <c r="V3557" s="53" t="str">
        <f t="shared" si="182"/>
        <v/>
      </c>
      <c r="W3557" s="53" t="str">
        <f t="shared" si="182"/>
        <v/>
      </c>
      <c r="X3557" s="53" t="str">
        <f t="shared" si="182"/>
        <v/>
      </c>
    </row>
    <row r="3558" spans="18:24" hidden="1" x14ac:dyDescent="0.3">
      <c r="R3558">
        <f t="shared" si="180"/>
        <v>0</v>
      </c>
      <c r="S3558">
        <f t="shared" si="181"/>
        <v>0</v>
      </c>
      <c r="T3558" s="53" t="str">
        <f t="shared" si="182"/>
        <v/>
      </c>
      <c r="U3558" s="53" t="str">
        <f t="shared" si="182"/>
        <v/>
      </c>
      <c r="V3558" s="53" t="str">
        <f t="shared" si="182"/>
        <v/>
      </c>
      <c r="W3558" s="53" t="str">
        <f t="shared" si="182"/>
        <v/>
      </c>
      <c r="X3558" s="53" t="str">
        <f t="shared" si="182"/>
        <v/>
      </c>
    </row>
    <row r="3559" spans="18:24" hidden="1" x14ac:dyDescent="0.3">
      <c r="R3559">
        <f t="shared" si="180"/>
        <v>0</v>
      </c>
      <c r="S3559">
        <f t="shared" si="181"/>
        <v>0</v>
      </c>
      <c r="T3559" s="53" t="str">
        <f t="shared" si="182"/>
        <v/>
      </c>
      <c r="U3559" s="53" t="str">
        <f t="shared" si="182"/>
        <v/>
      </c>
      <c r="V3559" s="53" t="str">
        <f t="shared" si="182"/>
        <v/>
      </c>
      <c r="W3559" s="53" t="str">
        <f t="shared" si="182"/>
        <v/>
      </c>
      <c r="X3559" s="53" t="str">
        <f t="shared" si="182"/>
        <v/>
      </c>
    </row>
    <row r="3560" spans="18:24" hidden="1" x14ac:dyDescent="0.3">
      <c r="R3560">
        <f t="shared" si="180"/>
        <v>0</v>
      </c>
      <c r="S3560">
        <f t="shared" si="181"/>
        <v>0</v>
      </c>
      <c r="T3560" s="53" t="str">
        <f t="shared" si="182"/>
        <v/>
      </c>
      <c r="U3560" s="53" t="str">
        <f t="shared" si="182"/>
        <v/>
      </c>
      <c r="V3560" s="53" t="str">
        <f t="shared" si="182"/>
        <v/>
      </c>
      <c r="W3560" s="53" t="str">
        <f t="shared" si="182"/>
        <v/>
      </c>
      <c r="X3560" s="53" t="str">
        <f t="shared" si="182"/>
        <v/>
      </c>
    </row>
    <row r="3561" spans="18:24" hidden="1" x14ac:dyDescent="0.3">
      <c r="R3561">
        <f t="shared" si="180"/>
        <v>0</v>
      </c>
      <c r="S3561">
        <f t="shared" si="181"/>
        <v>0</v>
      </c>
      <c r="T3561" s="53" t="str">
        <f t="shared" si="182"/>
        <v/>
      </c>
      <c r="U3561" s="53" t="str">
        <f t="shared" si="182"/>
        <v/>
      </c>
      <c r="V3561" s="53" t="str">
        <f t="shared" si="182"/>
        <v/>
      </c>
      <c r="W3561" s="53" t="str">
        <f t="shared" si="182"/>
        <v/>
      </c>
      <c r="X3561" s="53" t="str">
        <f t="shared" si="182"/>
        <v/>
      </c>
    </row>
    <row r="3562" spans="18:24" hidden="1" x14ac:dyDescent="0.3">
      <c r="R3562">
        <f t="shared" si="180"/>
        <v>0</v>
      </c>
      <c r="S3562">
        <f t="shared" si="181"/>
        <v>0</v>
      </c>
      <c r="T3562" s="53" t="str">
        <f t="shared" si="182"/>
        <v/>
      </c>
      <c r="U3562" s="53" t="str">
        <f t="shared" si="182"/>
        <v/>
      </c>
      <c r="V3562" s="53" t="str">
        <f t="shared" si="182"/>
        <v/>
      </c>
      <c r="W3562" s="53" t="str">
        <f t="shared" si="182"/>
        <v/>
      </c>
      <c r="X3562" s="53" t="str">
        <f t="shared" si="182"/>
        <v/>
      </c>
    </row>
    <row r="3563" spans="18:24" hidden="1" x14ac:dyDescent="0.3">
      <c r="R3563">
        <f t="shared" si="180"/>
        <v>0</v>
      </c>
      <c r="S3563">
        <f t="shared" si="181"/>
        <v>0</v>
      </c>
      <c r="T3563" s="53" t="str">
        <f t="shared" si="182"/>
        <v/>
      </c>
      <c r="U3563" s="53" t="str">
        <f t="shared" si="182"/>
        <v/>
      </c>
      <c r="V3563" s="53" t="str">
        <f t="shared" si="182"/>
        <v/>
      </c>
      <c r="W3563" s="53" t="str">
        <f t="shared" si="182"/>
        <v/>
      </c>
      <c r="X3563" s="53" t="str">
        <f t="shared" si="182"/>
        <v/>
      </c>
    </row>
    <row r="3564" spans="18:24" hidden="1" x14ac:dyDescent="0.3">
      <c r="R3564">
        <f t="shared" si="180"/>
        <v>0</v>
      </c>
      <c r="S3564">
        <f t="shared" si="181"/>
        <v>0</v>
      </c>
      <c r="T3564" s="53" t="str">
        <f t="shared" si="182"/>
        <v/>
      </c>
      <c r="U3564" s="53" t="str">
        <f t="shared" si="182"/>
        <v/>
      </c>
      <c r="V3564" s="53" t="str">
        <f t="shared" si="182"/>
        <v/>
      </c>
      <c r="W3564" s="53" t="str">
        <f t="shared" si="182"/>
        <v/>
      </c>
      <c r="X3564" s="53" t="str">
        <f t="shared" si="182"/>
        <v/>
      </c>
    </row>
    <row r="3565" spans="18:24" hidden="1" x14ac:dyDescent="0.3">
      <c r="R3565">
        <f t="shared" si="180"/>
        <v>0</v>
      </c>
      <c r="S3565">
        <f t="shared" si="181"/>
        <v>0</v>
      </c>
      <c r="T3565" s="53" t="str">
        <f t="shared" si="182"/>
        <v/>
      </c>
      <c r="U3565" s="53" t="str">
        <f t="shared" si="182"/>
        <v/>
      </c>
      <c r="V3565" s="53" t="str">
        <f t="shared" si="182"/>
        <v/>
      </c>
      <c r="W3565" s="53" t="str">
        <f t="shared" si="182"/>
        <v/>
      </c>
      <c r="X3565" s="53" t="str">
        <f t="shared" si="182"/>
        <v/>
      </c>
    </row>
    <row r="3566" spans="18:24" hidden="1" x14ac:dyDescent="0.3">
      <c r="R3566">
        <f t="shared" si="180"/>
        <v>0</v>
      </c>
      <c r="S3566">
        <f t="shared" si="181"/>
        <v>0</v>
      </c>
      <c r="T3566" s="53" t="str">
        <f t="shared" si="182"/>
        <v/>
      </c>
      <c r="U3566" s="53" t="str">
        <f t="shared" si="182"/>
        <v/>
      </c>
      <c r="V3566" s="53" t="str">
        <f t="shared" si="182"/>
        <v/>
      </c>
      <c r="W3566" s="53" t="str">
        <f t="shared" si="182"/>
        <v/>
      </c>
      <c r="X3566" s="53" t="str">
        <f t="shared" si="182"/>
        <v/>
      </c>
    </row>
    <row r="3567" spans="18:24" hidden="1" x14ac:dyDescent="0.3">
      <c r="R3567">
        <f t="shared" si="180"/>
        <v>0</v>
      </c>
      <c r="S3567">
        <f t="shared" si="181"/>
        <v>0</v>
      </c>
      <c r="T3567" s="53" t="str">
        <f t="shared" si="182"/>
        <v/>
      </c>
      <c r="U3567" s="53" t="str">
        <f t="shared" si="182"/>
        <v/>
      </c>
      <c r="V3567" s="53" t="str">
        <f t="shared" si="182"/>
        <v/>
      </c>
      <c r="W3567" s="53" t="str">
        <f t="shared" si="182"/>
        <v/>
      </c>
      <c r="X3567" s="53" t="str">
        <f t="shared" si="182"/>
        <v/>
      </c>
    </row>
    <row r="3568" spans="18:24" hidden="1" x14ac:dyDescent="0.3">
      <c r="R3568">
        <f t="shared" si="180"/>
        <v>0</v>
      </c>
      <c r="S3568">
        <f t="shared" si="181"/>
        <v>0</v>
      </c>
      <c r="T3568" s="53" t="str">
        <f t="shared" si="182"/>
        <v/>
      </c>
      <c r="U3568" s="53" t="str">
        <f t="shared" si="182"/>
        <v/>
      </c>
      <c r="V3568" s="53" t="str">
        <f t="shared" si="182"/>
        <v/>
      </c>
      <c r="W3568" s="53" t="str">
        <f t="shared" si="182"/>
        <v/>
      </c>
      <c r="X3568" s="53" t="str">
        <f t="shared" si="182"/>
        <v/>
      </c>
    </row>
    <row r="3569" spans="18:24" hidden="1" x14ac:dyDescent="0.3">
      <c r="R3569">
        <f t="shared" si="180"/>
        <v>0</v>
      </c>
      <c r="S3569">
        <f t="shared" si="181"/>
        <v>0</v>
      </c>
      <c r="T3569" s="53" t="str">
        <f t="shared" si="182"/>
        <v/>
      </c>
      <c r="U3569" s="53" t="str">
        <f t="shared" si="182"/>
        <v/>
      </c>
      <c r="V3569" s="53" t="str">
        <f t="shared" si="182"/>
        <v/>
      </c>
      <c r="W3569" s="53" t="str">
        <f t="shared" si="182"/>
        <v/>
      </c>
      <c r="X3569" s="53" t="str">
        <f t="shared" si="182"/>
        <v/>
      </c>
    </row>
    <row r="3570" spans="18:24" hidden="1" x14ac:dyDescent="0.3">
      <c r="R3570">
        <f t="shared" si="180"/>
        <v>0</v>
      </c>
      <c r="S3570">
        <f t="shared" si="181"/>
        <v>0</v>
      </c>
      <c r="T3570" s="53" t="str">
        <f t="shared" si="182"/>
        <v/>
      </c>
      <c r="U3570" s="53" t="str">
        <f t="shared" si="182"/>
        <v/>
      </c>
      <c r="V3570" s="53" t="str">
        <f t="shared" si="182"/>
        <v/>
      </c>
      <c r="W3570" s="53" t="str">
        <f t="shared" si="182"/>
        <v/>
      </c>
      <c r="X3570" s="53" t="str">
        <f t="shared" si="182"/>
        <v/>
      </c>
    </row>
    <row r="3571" spans="18:24" hidden="1" x14ac:dyDescent="0.3">
      <c r="R3571">
        <f t="shared" si="180"/>
        <v>0</v>
      </c>
      <c r="S3571">
        <f t="shared" si="181"/>
        <v>0</v>
      </c>
      <c r="T3571" s="53" t="str">
        <f t="shared" si="182"/>
        <v/>
      </c>
      <c r="U3571" s="53" t="str">
        <f t="shared" si="182"/>
        <v/>
      </c>
      <c r="V3571" s="53" t="str">
        <f t="shared" si="182"/>
        <v/>
      </c>
      <c r="W3571" s="53" t="str">
        <f t="shared" si="182"/>
        <v/>
      </c>
      <c r="X3571" s="53" t="str">
        <f t="shared" si="182"/>
        <v/>
      </c>
    </row>
    <row r="3572" spans="18:24" hidden="1" x14ac:dyDescent="0.3">
      <c r="R3572">
        <f t="shared" si="180"/>
        <v>0</v>
      </c>
      <c r="S3572">
        <f t="shared" si="181"/>
        <v>0</v>
      </c>
      <c r="T3572" s="53" t="str">
        <f t="shared" si="182"/>
        <v/>
      </c>
      <c r="U3572" s="53" t="str">
        <f t="shared" si="182"/>
        <v/>
      </c>
      <c r="V3572" s="53" t="str">
        <f t="shared" si="182"/>
        <v/>
      </c>
      <c r="W3572" s="53" t="str">
        <f t="shared" si="182"/>
        <v/>
      </c>
      <c r="X3572" s="53" t="str">
        <f t="shared" si="182"/>
        <v/>
      </c>
    </row>
    <row r="3573" spans="18:24" hidden="1" x14ac:dyDescent="0.3">
      <c r="R3573">
        <f t="shared" si="180"/>
        <v>0</v>
      </c>
      <c r="S3573">
        <f t="shared" si="181"/>
        <v>0</v>
      </c>
      <c r="T3573" s="53" t="str">
        <f t="shared" si="182"/>
        <v/>
      </c>
      <c r="U3573" s="53" t="str">
        <f t="shared" si="182"/>
        <v/>
      </c>
      <c r="V3573" s="53" t="str">
        <f t="shared" si="182"/>
        <v/>
      </c>
      <c r="W3573" s="53" t="str">
        <f t="shared" si="182"/>
        <v/>
      </c>
      <c r="X3573" s="53" t="str">
        <f t="shared" si="182"/>
        <v/>
      </c>
    </row>
    <row r="3574" spans="18:24" hidden="1" x14ac:dyDescent="0.3">
      <c r="R3574">
        <f t="shared" si="180"/>
        <v>0</v>
      </c>
      <c r="S3574">
        <f t="shared" si="181"/>
        <v>0</v>
      </c>
      <c r="T3574" s="53" t="str">
        <f t="shared" si="182"/>
        <v/>
      </c>
      <c r="U3574" s="53" t="str">
        <f t="shared" si="182"/>
        <v/>
      </c>
      <c r="V3574" s="53" t="str">
        <f t="shared" si="182"/>
        <v/>
      </c>
      <c r="W3574" s="53" t="str">
        <f t="shared" si="182"/>
        <v/>
      </c>
      <c r="X3574" s="53" t="str">
        <f t="shared" si="182"/>
        <v/>
      </c>
    </row>
    <row r="3575" spans="18:24" hidden="1" x14ac:dyDescent="0.3">
      <c r="R3575">
        <f t="shared" si="180"/>
        <v>0</v>
      </c>
      <c r="S3575">
        <f t="shared" si="181"/>
        <v>0</v>
      </c>
      <c r="T3575" s="53" t="str">
        <f t="shared" si="182"/>
        <v/>
      </c>
      <c r="U3575" s="53" t="str">
        <f t="shared" si="182"/>
        <v/>
      </c>
      <c r="V3575" s="53" t="str">
        <f t="shared" si="182"/>
        <v/>
      </c>
      <c r="W3575" s="53" t="str">
        <f t="shared" si="182"/>
        <v/>
      </c>
      <c r="X3575" s="53" t="str">
        <f t="shared" si="182"/>
        <v/>
      </c>
    </row>
    <row r="3576" spans="18:24" hidden="1" x14ac:dyDescent="0.3">
      <c r="R3576">
        <f t="shared" si="180"/>
        <v>0</v>
      </c>
      <c r="S3576">
        <f t="shared" si="181"/>
        <v>0</v>
      </c>
      <c r="T3576" s="53" t="str">
        <f t="shared" si="182"/>
        <v/>
      </c>
      <c r="U3576" s="53" t="str">
        <f t="shared" si="182"/>
        <v/>
      </c>
      <c r="V3576" s="53" t="str">
        <f t="shared" si="182"/>
        <v/>
      </c>
      <c r="W3576" s="53" t="str">
        <f t="shared" si="182"/>
        <v/>
      </c>
      <c r="X3576" s="53" t="str">
        <f t="shared" si="182"/>
        <v/>
      </c>
    </row>
    <row r="3577" spans="18:24" hidden="1" x14ac:dyDescent="0.3">
      <c r="R3577">
        <f t="shared" si="180"/>
        <v>0</v>
      </c>
      <c r="S3577">
        <f t="shared" si="181"/>
        <v>0</v>
      </c>
      <c r="T3577" s="53" t="str">
        <f t="shared" si="182"/>
        <v/>
      </c>
      <c r="U3577" s="53" t="str">
        <f t="shared" si="182"/>
        <v/>
      </c>
      <c r="V3577" s="53" t="str">
        <f t="shared" si="182"/>
        <v/>
      </c>
      <c r="W3577" s="53" t="str">
        <f t="shared" si="182"/>
        <v/>
      </c>
      <c r="X3577" s="53" t="str">
        <f t="shared" si="182"/>
        <v/>
      </c>
    </row>
    <row r="3578" spans="18:24" hidden="1" x14ac:dyDescent="0.3">
      <c r="R3578">
        <f t="shared" si="180"/>
        <v>0</v>
      </c>
      <c r="S3578">
        <f t="shared" si="181"/>
        <v>0</v>
      </c>
      <c r="T3578" s="53" t="str">
        <f t="shared" si="182"/>
        <v/>
      </c>
      <c r="U3578" s="53" t="str">
        <f t="shared" si="182"/>
        <v/>
      </c>
      <c r="V3578" s="53" t="str">
        <f t="shared" si="182"/>
        <v/>
      </c>
      <c r="W3578" s="53" t="str">
        <f t="shared" si="182"/>
        <v/>
      </c>
      <c r="X3578" s="53" t="str">
        <f t="shared" si="182"/>
        <v/>
      </c>
    </row>
    <row r="3579" spans="18:24" hidden="1" x14ac:dyDescent="0.3">
      <c r="R3579">
        <f t="shared" si="180"/>
        <v>0</v>
      </c>
      <c r="S3579">
        <f t="shared" si="181"/>
        <v>0</v>
      </c>
      <c r="T3579" s="53" t="str">
        <f t="shared" si="182"/>
        <v/>
      </c>
      <c r="U3579" s="53" t="str">
        <f t="shared" si="182"/>
        <v/>
      </c>
      <c r="V3579" s="53" t="str">
        <f t="shared" si="182"/>
        <v/>
      </c>
      <c r="W3579" s="53" t="str">
        <f t="shared" si="182"/>
        <v/>
      </c>
      <c r="X3579" s="53" t="str">
        <f t="shared" si="182"/>
        <v/>
      </c>
    </row>
    <row r="3580" spans="18:24" hidden="1" x14ac:dyDescent="0.3">
      <c r="R3580">
        <f t="shared" si="180"/>
        <v>0</v>
      </c>
      <c r="S3580">
        <f t="shared" si="181"/>
        <v>0</v>
      </c>
      <c r="T3580" s="53" t="str">
        <f t="shared" si="182"/>
        <v/>
      </c>
      <c r="U3580" s="53" t="str">
        <f t="shared" si="182"/>
        <v/>
      </c>
      <c r="V3580" s="53" t="str">
        <f t="shared" si="182"/>
        <v/>
      </c>
      <c r="W3580" s="53" t="str">
        <f t="shared" si="182"/>
        <v/>
      </c>
      <c r="X3580" s="53" t="str">
        <f t="shared" si="182"/>
        <v/>
      </c>
    </row>
    <row r="3581" spans="18:24" hidden="1" x14ac:dyDescent="0.3">
      <c r="R3581">
        <f t="shared" si="180"/>
        <v>0</v>
      </c>
      <c r="S3581">
        <f t="shared" si="181"/>
        <v>0</v>
      </c>
      <c r="T3581" s="53" t="str">
        <f t="shared" si="182"/>
        <v/>
      </c>
      <c r="U3581" s="53" t="str">
        <f t="shared" si="182"/>
        <v/>
      </c>
      <c r="V3581" s="53" t="str">
        <f t="shared" si="182"/>
        <v/>
      </c>
      <c r="W3581" s="53" t="str">
        <f t="shared" si="182"/>
        <v/>
      </c>
      <c r="X3581" s="53" t="str">
        <f t="shared" si="182"/>
        <v/>
      </c>
    </row>
    <row r="3582" spans="18:24" hidden="1" x14ac:dyDescent="0.3">
      <c r="R3582">
        <f t="shared" si="180"/>
        <v>0</v>
      </c>
      <c r="S3582">
        <f t="shared" si="181"/>
        <v>0</v>
      </c>
      <c r="T3582" s="53" t="str">
        <f t="shared" si="182"/>
        <v/>
      </c>
      <c r="U3582" s="53" t="str">
        <f t="shared" si="182"/>
        <v/>
      </c>
      <c r="V3582" s="53" t="str">
        <f t="shared" si="182"/>
        <v/>
      </c>
      <c r="W3582" s="53" t="str">
        <f t="shared" si="182"/>
        <v/>
      </c>
      <c r="X3582" s="53" t="str">
        <f t="shared" si="182"/>
        <v/>
      </c>
    </row>
    <row r="3583" spans="18:24" hidden="1" x14ac:dyDescent="0.3">
      <c r="R3583">
        <f t="shared" si="180"/>
        <v>0</v>
      </c>
      <c r="S3583">
        <f t="shared" si="181"/>
        <v>0</v>
      </c>
      <c r="T3583" s="53" t="str">
        <f t="shared" si="182"/>
        <v/>
      </c>
      <c r="U3583" s="53" t="str">
        <f t="shared" si="182"/>
        <v/>
      </c>
      <c r="V3583" s="53" t="str">
        <f t="shared" si="182"/>
        <v/>
      </c>
      <c r="W3583" s="53" t="str">
        <f t="shared" si="182"/>
        <v/>
      </c>
      <c r="X3583" s="53" t="str">
        <f t="shared" si="182"/>
        <v/>
      </c>
    </row>
    <row r="3584" spans="18:24" hidden="1" x14ac:dyDescent="0.3">
      <c r="R3584">
        <f t="shared" si="180"/>
        <v>0</v>
      </c>
      <c r="S3584">
        <f t="shared" si="181"/>
        <v>0</v>
      </c>
      <c r="T3584" s="53" t="str">
        <f t="shared" si="182"/>
        <v/>
      </c>
      <c r="U3584" s="53" t="str">
        <f t="shared" si="182"/>
        <v/>
      </c>
      <c r="V3584" s="53" t="str">
        <f t="shared" si="182"/>
        <v/>
      </c>
      <c r="W3584" s="53" t="str">
        <f t="shared" si="182"/>
        <v/>
      </c>
      <c r="X3584" s="53" t="str">
        <f t="shared" si="182"/>
        <v/>
      </c>
    </row>
    <row r="3585" spans="18:24" hidden="1" x14ac:dyDescent="0.3">
      <c r="R3585">
        <f t="shared" si="180"/>
        <v>0</v>
      </c>
      <c r="S3585">
        <f t="shared" si="181"/>
        <v>0</v>
      </c>
      <c r="T3585" s="53" t="str">
        <f t="shared" si="182"/>
        <v/>
      </c>
      <c r="U3585" s="53" t="str">
        <f t="shared" si="182"/>
        <v/>
      </c>
      <c r="V3585" s="53" t="str">
        <f t="shared" si="182"/>
        <v/>
      </c>
      <c r="W3585" s="53" t="str">
        <f t="shared" si="182"/>
        <v/>
      </c>
      <c r="X3585" s="53" t="str">
        <f t="shared" si="182"/>
        <v/>
      </c>
    </row>
    <row r="3586" spans="18:24" hidden="1" x14ac:dyDescent="0.3">
      <c r="R3586">
        <f t="shared" si="180"/>
        <v>0</v>
      </c>
      <c r="S3586">
        <f t="shared" si="181"/>
        <v>0</v>
      </c>
      <c r="T3586" s="53" t="str">
        <f t="shared" si="182"/>
        <v/>
      </c>
      <c r="U3586" s="53" t="str">
        <f t="shared" si="182"/>
        <v/>
      </c>
      <c r="V3586" s="53" t="str">
        <f t="shared" si="182"/>
        <v/>
      </c>
      <c r="W3586" s="53" t="str">
        <f t="shared" si="182"/>
        <v/>
      </c>
      <c r="X3586" s="53" t="str">
        <f t="shared" si="182"/>
        <v/>
      </c>
    </row>
    <row r="3587" spans="18:24" hidden="1" x14ac:dyDescent="0.3">
      <c r="R3587">
        <f t="shared" si="180"/>
        <v>0</v>
      </c>
      <c r="S3587">
        <f t="shared" si="181"/>
        <v>0</v>
      </c>
      <c r="T3587" s="53" t="str">
        <f t="shared" si="182"/>
        <v/>
      </c>
      <c r="U3587" s="53" t="str">
        <f t="shared" si="182"/>
        <v/>
      </c>
      <c r="V3587" s="53" t="str">
        <f t="shared" si="182"/>
        <v/>
      </c>
      <c r="W3587" s="53" t="str">
        <f t="shared" si="182"/>
        <v/>
      </c>
      <c r="X3587" s="53" t="str">
        <f t="shared" si="182"/>
        <v/>
      </c>
    </row>
    <row r="3588" spans="18:24" hidden="1" x14ac:dyDescent="0.3">
      <c r="R3588">
        <f t="shared" si="180"/>
        <v>0</v>
      </c>
      <c r="S3588">
        <f t="shared" si="181"/>
        <v>0</v>
      </c>
      <c r="T3588" s="53" t="str">
        <f t="shared" si="182"/>
        <v/>
      </c>
      <c r="U3588" s="53" t="str">
        <f t="shared" si="182"/>
        <v/>
      </c>
      <c r="V3588" s="53" t="str">
        <f t="shared" si="182"/>
        <v/>
      </c>
      <c r="W3588" s="53" t="str">
        <f t="shared" si="182"/>
        <v/>
      </c>
      <c r="X3588" s="53" t="str">
        <f t="shared" si="182"/>
        <v/>
      </c>
    </row>
    <row r="3589" spans="18:24" hidden="1" x14ac:dyDescent="0.3">
      <c r="R3589">
        <f t="shared" si="180"/>
        <v>0</v>
      </c>
      <c r="S3589">
        <f t="shared" si="181"/>
        <v>0</v>
      </c>
      <c r="T3589" s="53" t="str">
        <f t="shared" ref="T3589:X3639" si="183">IF(OR(COUNTIF($D3589,"*"&amp;T$5&amp;"*")&gt;0,$D3589="GRUPO TEPSA"),T$5,"")</f>
        <v/>
      </c>
      <c r="U3589" s="53" t="str">
        <f t="shared" si="183"/>
        <v/>
      </c>
      <c r="V3589" s="53" t="str">
        <f t="shared" si="183"/>
        <v/>
      </c>
      <c r="W3589" s="53" t="str">
        <f t="shared" si="183"/>
        <v/>
      </c>
      <c r="X3589" s="53" t="str">
        <f t="shared" si="183"/>
        <v/>
      </c>
    </row>
    <row r="3590" spans="18:24" hidden="1" x14ac:dyDescent="0.3">
      <c r="R3590">
        <f t="shared" si="180"/>
        <v>0</v>
      </c>
      <c r="S3590">
        <f t="shared" si="181"/>
        <v>0</v>
      </c>
      <c r="T3590" s="53" t="str">
        <f t="shared" si="183"/>
        <v/>
      </c>
      <c r="U3590" s="53" t="str">
        <f t="shared" si="183"/>
        <v/>
      </c>
      <c r="V3590" s="53" t="str">
        <f t="shared" si="183"/>
        <v/>
      </c>
      <c r="W3590" s="53" t="str">
        <f t="shared" si="183"/>
        <v/>
      </c>
      <c r="X3590" s="53" t="str">
        <f t="shared" si="183"/>
        <v/>
      </c>
    </row>
    <row r="3591" spans="18:24" hidden="1" x14ac:dyDescent="0.3">
      <c r="R3591">
        <f t="shared" ref="R3591:R3654" si="184">IF(OR(D3591="GRUPO TEPSA",D3591="TODAS"),P3591/5,P3591)</f>
        <v>0</v>
      </c>
      <c r="S3591">
        <f t="shared" si="181"/>
        <v>0</v>
      </c>
      <c r="T3591" s="53" t="str">
        <f t="shared" si="183"/>
        <v/>
      </c>
      <c r="U3591" s="53" t="str">
        <f t="shared" si="183"/>
        <v/>
      </c>
      <c r="V3591" s="53" t="str">
        <f t="shared" si="183"/>
        <v/>
      </c>
      <c r="W3591" s="53" t="str">
        <f t="shared" si="183"/>
        <v/>
      </c>
      <c r="X3591" s="53" t="str">
        <f t="shared" si="183"/>
        <v/>
      </c>
    </row>
    <row r="3592" spans="18:24" hidden="1" x14ac:dyDescent="0.3">
      <c r="R3592">
        <f t="shared" si="184"/>
        <v>0</v>
      </c>
      <c r="S3592">
        <f t="shared" si="181"/>
        <v>0</v>
      </c>
      <c r="T3592" s="53" t="str">
        <f t="shared" si="183"/>
        <v/>
      </c>
      <c r="U3592" s="53" t="str">
        <f t="shared" si="183"/>
        <v/>
      </c>
      <c r="V3592" s="53" t="str">
        <f t="shared" si="183"/>
        <v/>
      </c>
      <c r="W3592" s="53" t="str">
        <f t="shared" si="183"/>
        <v/>
      </c>
      <c r="X3592" s="53" t="str">
        <f t="shared" si="183"/>
        <v/>
      </c>
    </row>
    <row r="3593" spans="18:24" hidden="1" x14ac:dyDescent="0.3">
      <c r="R3593">
        <f t="shared" si="184"/>
        <v>0</v>
      </c>
      <c r="S3593">
        <f t="shared" si="181"/>
        <v>0</v>
      </c>
      <c r="T3593" s="53" t="str">
        <f t="shared" si="183"/>
        <v/>
      </c>
      <c r="U3593" s="53" t="str">
        <f t="shared" si="183"/>
        <v/>
      </c>
      <c r="V3593" s="53" t="str">
        <f t="shared" si="183"/>
        <v/>
      </c>
      <c r="W3593" s="53" t="str">
        <f t="shared" si="183"/>
        <v/>
      </c>
      <c r="X3593" s="53" t="str">
        <f t="shared" si="183"/>
        <v/>
      </c>
    </row>
    <row r="3594" spans="18:24" hidden="1" x14ac:dyDescent="0.3">
      <c r="R3594">
        <f t="shared" si="184"/>
        <v>0</v>
      </c>
      <c r="S3594">
        <f t="shared" si="181"/>
        <v>0</v>
      </c>
      <c r="T3594" s="53" t="str">
        <f t="shared" si="183"/>
        <v/>
      </c>
      <c r="U3594" s="53" t="str">
        <f t="shared" si="183"/>
        <v/>
      </c>
      <c r="V3594" s="53" t="str">
        <f t="shared" si="183"/>
        <v/>
      </c>
      <c r="W3594" s="53" t="str">
        <f t="shared" si="183"/>
        <v/>
      </c>
      <c r="X3594" s="53" t="str">
        <f t="shared" si="183"/>
        <v/>
      </c>
    </row>
    <row r="3595" spans="18:24" hidden="1" x14ac:dyDescent="0.3">
      <c r="R3595">
        <f t="shared" si="184"/>
        <v>0</v>
      </c>
      <c r="S3595">
        <f t="shared" ref="S3595:S3658" si="185">IF(OR(D3595="GRUPO TEPSA",D3595="TODAS"),Q3595/5,Q3595)</f>
        <v>0</v>
      </c>
      <c r="T3595" s="53" t="str">
        <f t="shared" si="183"/>
        <v/>
      </c>
      <c r="U3595" s="53" t="str">
        <f t="shared" si="183"/>
        <v/>
      </c>
      <c r="V3595" s="53" t="str">
        <f t="shared" si="183"/>
        <v/>
      </c>
      <c r="W3595" s="53" t="str">
        <f t="shared" si="183"/>
        <v/>
      </c>
      <c r="X3595" s="53" t="str">
        <f t="shared" si="183"/>
        <v/>
      </c>
    </row>
    <row r="3596" spans="18:24" hidden="1" x14ac:dyDescent="0.3">
      <c r="R3596">
        <f t="shared" si="184"/>
        <v>0</v>
      </c>
      <c r="S3596">
        <f t="shared" si="185"/>
        <v>0</v>
      </c>
      <c r="T3596" s="53" t="str">
        <f t="shared" si="183"/>
        <v/>
      </c>
      <c r="U3596" s="53" t="str">
        <f t="shared" si="183"/>
        <v/>
      </c>
      <c r="V3596" s="53" t="str">
        <f t="shared" si="183"/>
        <v/>
      </c>
      <c r="W3596" s="53" t="str">
        <f t="shared" si="183"/>
        <v/>
      </c>
      <c r="X3596" s="53" t="str">
        <f t="shared" si="183"/>
        <v/>
      </c>
    </row>
    <row r="3597" spans="18:24" hidden="1" x14ac:dyDescent="0.3">
      <c r="R3597">
        <f t="shared" si="184"/>
        <v>0</v>
      </c>
      <c r="S3597">
        <f t="shared" si="185"/>
        <v>0</v>
      </c>
      <c r="T3597" s="53" t="str">
        <f t="shared" si="183"/>
        <v/>
      </c>
      <c r="U3597" s="53" t="str">
        <f t="shared" si="183"/>
        <v/>
      </c>
      <c r="V3597" s="53" t="str">
        <f t="shared" si="183"/>
        <v/>
      </c>
      <c r="W3597" s="53" t="str">
        <f t="shared" si="183"/>
        <v/>
      </c>
      <c r="X3597" s="53" t="str">
        <f t="shared" si="183"/>
        <v/>
      </c>
    </row>
    <row r="3598" spans="18:24" hidden="1" x14ac:dyDescent="0.3">
      <c r="R3598">
        <f t="shared" si="184"/>
        <v>0</v>
      </c>
      <c r="S3598">
        <f t="shared" si="185"/>
        <v>0</v>
      </c>
      <c r="T3598" s="53" t="str">
        <f t="shared" si="183"/>
        <v/>
      </c>
      <c r="U3598" s="53" t="str">
        <f t="shared" si="183"/>
        <v/>
      </c>
      <c r="V3598" s="53" t="str">
        <f t="shared" si="183"/>
        <v/>
      </c>
      <c r="W3598" s="53" t="str">
        <f t="shared" si="183"/>
        <v/>
      </c>
      <c r="X3598" s="53" t="str">
        <f t="shared" si="183"/>
        <v/>
      </c>
    </row>
    <row r="3599" spans="18:24" hidden="1" x14ac:dyDescent="0.3">
      <c r="R3599">
        <f t="shared" si="184"/>
        <v>0</v>
      </c>
      <c r="S3599">
        <f t="shared" si="185"/>
        <v>0</v>
      </c>
      <c r="T3599" s="53" t="str">
        <f t="shared" si="183"/>
        <v/>
      </c>
      <c r="U3599" s="53" t="str">
        <f t="shared" si="183"/>
        <v/>
      </c>
      <c r="V3599" s="53" t="str">
        <f t="shared" si="183"/>
        <v/>
      </c>
      <c r="W3599" s="53" t="str">
        <f t="shared" si="183"/>
        <v/>
      </c>
      <c r="X3599" s="53" t="str">
        <f t="shared" si="183"/>
        <v/>
      </c>
    </row>
    <row r="3600" spans="18:24" hidden="1" x14ac:dyDescent="0.3">
      <c r="R3600">
        <f t="shared" si="184"/>
        <v>0</v>
      </c>
      <c r="S3600">
        <f t="shared" si="185"/>
        <v>0</v>
      </c>
      <c r="T3600" s="53" t="str">
        <f t="shared" si="183"/>
        <v/>
      </c>
      <c r="U3600" s="53" t="str">
        <f t="shared" si="183"/>
        <v/>
      </c>
      <c r="V3600" s="53" t="str">
        <f t="shared" si="183"/>
        <v/>
      </c>
      <c r="W3600" s="53" t="str">
        <f t="shared" si="183"/>
        <v/>
      </c>
      <c r="X3600" s="53" t="str">
        <f t="shared" si="183"/>
        <v/>
      </c>
    </row>
    <row r="3601" spans="18:24" hidden="1" x14ac:dyDescent="0.3">
      <c r="R3601">
        <f t="shared" si="184"/>
        <v>0</v>
      </c>
      <c r="S3601">
        <f t="shared" si="185"/>
        <v>0</v>
      </c>
      <c r="T3601" s="53" t="str">
        <f t="shared" si="183"/>
        <v/>
      </c>
      <c r="U3601" s="53" t="str">
        <f t="shared" si="183"/>
        <v/>
      </c>
      <c r="V3601" s="53" t="str">
        <f t="shared" si="183"/>
        <v/>
      </c>
      <c r="W3601" s="53" t="str">
        <f t="shared" si="183"/>
        <v/>
      </c>
      <c r="X3601" s="53" t="str">
        <f t="shared" si="183"/>
        <v/>
      </c>
    </row>
    <row r="3602" spans="18:24" hidden="1" x14ac:dyDescent="0.3">
      <c r="R3602">
        <f t="shared" si="184"/>
        <v>0</v>
      </c>
      <c r="S3602">
        <f t="shared" si="185"/>
        <v>0</v>
      </c>
      <c r="T3602" s="53" t="str">
        <f t="shared" si="183"/>
        <v/>
      </c>
      <c r="U3602" s="53" t="str">
        <f t="shared" si="183"/>
        <v/>
      </c>
      <c r="V3602" s="53" t="str">
        <f t="shared" si="183"/>
        <v/>
      </c>
      <c r="W3602" s="53" t="str">
        <f t="shared" si="183"/>
        <v/>
      </c>
      <c r="X3602" s="53" t="str">
        <f t="shared" si="183"/>
        <v/>
      </c>
    </row>
    <row r="3603" spans="18:24" hidden="1" x14ac:dyDescent="0.3">
      <c r="R3603">
        <f t="shared" si="184"/>
        <v>0</v>
      </c>
      <c r="S3603">
        <f t="shared" si="185"/>
        <v>0</v>
      </c>
      <c r="T3603" s="53" t="str">
        <f t="shared" si="183"/>
        <v/>
      </c>
      <c r="U3603" s="53" t="str">
        <f t="shared" si="183"/>
        <v/>
      </c>
      <c r="V3603" s="53" t="str">
        <f t="shared" si="183"/>
        <v/>
      </c>
      <c r="W3603" s="53" t="str">
        <f t="shared" si="183"/>
        <v/>
      </c>
      <c r="X3603" s="53" t="str">
        <f t="shared" si="183"/>
        <v/>
      </c>
    </row>
    <row r="3604" spans="18:24" hidden="1" x14ac:dyDescent="0.3">
      <c r="R3604">
        <f t="shared" si="184"/>
        <v>0</v>
      </c>
      <c r="S3604">
        <f t="shared" si="185"/>
        <v>0</v>
      </c>
      <c r="T3604" s="53" t="str">
        <f t="shared" si="183"/>
        <v/>
      </c>
      <c r="U3604" s="53" t="str">
        <f t="shared" si="183"/>
        <v/>
      </c>
      <c r="V3604" s="53" t="str">
        <f t="shared" si="183"/>
        <v/>
      </c>
      <c r="W3604" s="53" t="str">
        <f t="shared" si="183"/>
        <v/>
      </c>
      <c r="X3604" s="53" t="str">
        <f t="shared" si="183"/>
        <v/>
      </c>
    </row>
    <row r="3605" spans="18:24" hidden="1" x14ac:dyDescent="0.3">
      <c r="R3605">
        <f t="shared" si="184"/>
        <v>0</v>
      </c>
      <c r="S3605">
        <f t="shared" si="185"/>
        <v>0</v>
      </c>
      <c r="T3605" s="53" t="str">
        <f t="shared" si="183"/>
        <v/>
      </c>
      <c r="U3605" s="53" t="str">
        <f t="shared" si="183"/>
        <v/>
      </c>
      <c r="V3605" s="53" t="str">
        <f t="shared" si="183"/>
        <v/>
      </c>
      <c r="W3605" s="53" t="str">
        <f t="shared" si="183"/>
        <v/>
      </c>
      <c r="X3605" s="53" t="str">
        <f t="shared" si="183"/>
        <v/>
      </c>
    </row>
    <row r="3606" spans="18:24" hidden="1" x14ac:dyDescent="0.3">
      <c r="R3606">
        <f t="shared" si="184"/>
        <v>0</v>
      </c>
      <c r="S3606">
        <f t="shared" si="185"/>
        <v>0</v>
      </c>
      <c r="T3606" s="53" t="str">
        <f t="shared" si="183"/>
        <v/>
      </c>
      <c r="U3606" s="53" t="str">
        <f t="shared" si="183"/>
        <v/>
      </c>
      <c r="V3606" s="53" t="str">
        <f t="shared" si="183"/>
        <v/>
      </c>
      <c r="W3606" s="53" t="str">
        <f t="shared" si="183"/>
        <v/>
      </c>
      <c r="X3606" s="53" t="str">
        <f t="shared" si="183"/>
        <v/>
      </c>
    </row>
    <row r="3607" spans="18:24" hidden="1" x14ac:dyDescent="0.3">
      <c r="R3607">
        <f t="shared" si="184"/>
        <v>0</v>
      </c>
      <c r="S3607">
        <f t="shared" si="185"/>
        <v>0</v>
      </c>
      <c r="T3607" s="53" t="str">
        <f t="shared" si="183"/>
        <v/>
      </c>
      <c r="U3607" s="53" t="str">
        <f t="shared" si="183"/>
        <v/>
      </c>
      <c r="V3607" s="53" t="str">
        <f t="shared" si="183"/>
        <v/>
      </c>
      <c r="W3607" s="53" t="str">
        <f t="shared" si="183"/>
        <v/>
      </c>
      <c r="X3607" s="53" t="str">
        <f t="shared" si="183"/>
        <v/>
      </c>
    </row>
    <row r="3608" spans="18:24" hidden="1" x14ac:dyDescent="0.3">
      <c r="R3608">
        <f t="shared" si="184"/>
        <v>0</v>
      </c>
      <c r="S3608">
        <f t="shared" si="185"/>
        <v>0</v>
      </c>
      <c r="T3608" s="53" t="str">
        <f t="shared" si="183"/>
        <v/>
      </c>
      <c r="U3608" s="53" t="str">
        <f t="shared" si="183"/>
        <v/>
      </c>
      <c r="V3608" s="53" t="str">
        <f t="shared" si="183"/>
        <v/>
      </c>
      <c r="W3608" s="53" t="str">
        <f t="shared" si="183"/>
        <v/>
      </c>
      <c r="X3608" s="53" t="str">
        <f t="shared" si="183"/>
        <v/>
      </c>
    </row>
    <row r="3609" spans="18:24" hidden="1" x14ac:dyDescent="0.3">
      <c r="R3609">
        <f t="shared" si="184"/>
        <v>0</v>
      </c>
      <c r="S3609">
        <f t="shared" si="185"/>
        <v>0</v>
      </c>
      <c r="T3609" s="53" t="str">
        <f t="shared" si="183"/>
        <v/>
      </c>
      <c r="U3609" s="53" t="str">
        <f t="shared" si="183"/>
        <v/>
      </c>
      <c r="V3609" s="53" t="str">
        <f t="shared" si="183"/>
        <v/>
      </c>
      <c r="W3609" s="53" t="str">
        <f t="shared" si="183"/>
        <v/>
      </c>
      <c r="X3609" s="53" t="str">
        <f t="shared" si="183"/>
        <v/>
      </c>
    </row>
    <row r="3610" spans="18:24" hidden="1" x14ac:dyDescent="0.3">
      <c r="R3610">
        <f t="shared" si="184"/>
        <v>0</v>
      </c>
      <c r="S3610">
        <f t="shared" si="185"/>
        <v>0</v>
      </c>
      <c r="T3610" s="53" t="str">
        <f t="shared" si="183"/>
        <v/>
      </c>
      <c r="U3610" s="53" t="str">
        <f t="shared" si="183"/>
        <v/>
      </c>
      <c r="V3610" s="53" t="str">
        <f t="shared" si="183"/>
        <v/>
      </c>
      <c r="W3610" s="53" t="str">
        <f t="shared" si="183"/>
        <v/>
      </c>
      <c r="X3610" s="53" t="str">
        <f t="shared" si="183"/>
        <v/>
      </c>
    </row>
    <row r="3611" spans="18:24" hidden="1" x14ac:dyDescent="0.3">
      <c r="R3611">
        <f t="shared" si="184"/>
        <v>0</v>
      </c>
      <c r="S3611">
        <f t="shared" si="185"/>
        <v>0</v>
      </c>
      <c r="T3611" s="53" t="str">
        <f t="shared" si="183"/>
        <v/>
      </c>
      <c r="U3611" s="53" t="str">
        <f t="shared" si="183"/>
        <v/>
      </c>
      <c r="V3611" s="53" t="str">
        <f t="shared" si="183"/>
        <v/>
      </c>
      <c r="W3611" s="53" t="str">
        <f t="shared" si="183"/>
        <v/>
      </c>
      <c r="X3611" s="53" t="str">
        <f t="shared" si="183"/>
        <v/>
      </c>
    </row>
    <row r="3612" spans="18:24" hidden="1" x14ac:dyDescent="0.3">
      <c r="R3612">
        <f t="shared" si="184"/>
        <v>0</v>
      </c>
      <c r="S3612">
        <f t="shared" si="185"/>
        <v>0</v>
      </c>
      <c r="T3612" s="53" t="str">
        <f t="shared" si="183"/>
        <v/>
      </c>
      <c r="U3612" s="53" t="str">
        <f t="shared" si="183"/>
        <v/>
      </c>
      <c r="V3612" s="53" t="str">
        <f t="shared" si="183"/>
        <v/>
      </c>
      <c r="W3612" s="53" t="str">
        <f t="shared" si="183"/>
        <v/>
      </c>
      <c r="X3612" s="53" t="str">
        <f t="shared" si="183"/>
        <v/>
      </c>
    </row>
    <row r="3613" spans="18:24" hidden="1" x14ac:dyDescent="0.3">
      <c r="R3613">
        <f t="shared" si="184"/>
        <v>0</v>
      </c>
      <c r="S3613">
        <f t="shared" si="185"/>
        <v>0</v>
      </c>
      <c r="T3613" s="53" t="str">
        <f t="shared" si="183"/>
        <v/>
      </c>
      <c r="U3613" s="53" t="str">
        <f t="shared" si="183"/>
        <v/>
      </c>
      <c r="V3613" s="53" t="str">
        <f t="shared" si="183"/>
        <v/>
      </c>
      <c r="W3613" s="53" t="str">
        <f t="shared" si="183"/>
        <v/>
      </c>
      <c r="X3613" s="53" t="str">
        <f t="shared" si="183"/>
        <v/>
      </c>
    </row>
    <row r="3614" spans="18:24" hidden="1" x14ac:dyDescent="0.3">
      <c r="R3614">
        <f t="shared" si="184"/>
        <v>0</v>
      </c>
      <c r="S3614">
        <f t="shared" si="185"/>
        <v>0</v>
      </c>
      <c r="T3614" s="53" t="str">
        <f t="shared" si="183"/>
        <v/>
      </c>
      <c r="U3614" s="53" t="str">
        <f t="shared" si="183"/>
        <v/>
      </c>
      <c r="V3614" s="53" t="str">
        <f t="shared" si="183"/>
        <v/>
      </c>
      <c r="W3614" s="53" t="str">
        <f t="shared" si="183"/>
        <v/>
      </c>
      <c r="X3614" s="53" t="str">
        <f t="shared" si="183"/>
        <v/>
      </c>
    </row>
    <row r="3615" spans="18:24" hidden="1" x14ac:dyDescent="0.3">
      <c r="R3615">
        <f t="shared" si="184"/>
        <v>0</v>
      </c>
      <c r="S3615">
        <f t="shared" si="185"/>
        <v>0</v>
      </c>
      <c r="T3615" s="53" t="str">
        <f t="shared" si="183"/>
        <v/>
      </c>
      <c r="U3615" s="53" t="str">
        <f t="shared" si="183"/>
        <v/>
      </c>
      <c r="V3615" s="53" t="str">
        <f t="shared" si="183"/>
        <v/>
      </c>
      <c r="W3615" s="53" t="str">
        <f t="shared" si="183"/>
        <v/>
      </c>
      <c r="X3615" s="53" t="str">
        <f t="shared" si="183"/>
        <v/>
      </c>
    </row>
    <row r="3616" spans="18:24" hidden="1" x14ac:dyDescent="0.3">
      <c r="R3616">
        <f t="shared" si="184"/>
        <v>0</v>
      </c>
      <c r="S3616">
        <f t="shared" si="185"/>
        <v>0</v>
      </c>
      <c r="T3616" s="53" t="str">
        <f t="shared" si="183"/>
        <v/>
      </c>
      <c r="U3616" s="53" t="str">
        <f t="shared" si="183"/>
        <v/>
      </c>
      <c r="V3616" s="53" t="str">
        <f t="shared" si="183"/>
        <v/>
      </c>
      <c r="W3616" s="53" t="str">
        <f t="shared" si="183"/>
        <v/>
      </c>
      <c r="X3616" s="53" t="str">
        <f t="shared" si="183"/>
        <v/>
      </c>
    </row>
    <row r="3617" spans="18:24" hidden="1" x14ac:dyDescent="0.3">
      <c r="R3617">
        <f t="shared" si="184"/>
        <v>0</v>
      </c>
      <c r="S3617">
        <f t="shared" si="185"/>
        <v>0</v>
      </c>
      <c r="T3617" s="53" t="str">
        <f t="shared" si="183"/>
        <v/>
      </c>
      <c r="U3617" s="53" t="str">
        <f t="shared" si="183"/>
        <v/>
      </c>
      <c r="V3617" s="53" t="str">
        <f t="shared" si="183"/>
        <v/>
      </c>
      <c r="W3617" s="53" t="str">
        <f t="shared" si="183"/>
        <v/>
      </c>
      <c r="X3617" s="53" t="str">
        <f t="shared" si="183"/>
        <v/>
      </c>
    </row>
    <row r="3618" spans="18:24" hidden="1" x14ac:dyDescent="0.3">
      <c r="R3618">
        <f t="shared" si="184"/>
        <v>0</v>
      </c>
      <c r="S3618">
        <f t="shared" si="185"/>
        <v>0</v>
      </c>
      <c r="T3618" s="53" t="str">
        <f t="shared" si="183"/>
        <v/>
      </c>
      <c r="U3618" s="53" t="str">
        <f t="shared" si="183"/>
        <v/>
      </c>
      <c r="V3618" s="53" t="str">
        <f t="shared" si="183"/>
        <v/>
      </c>
      <c r="W3618" s="53" t="str">
        <f t="shared" si="183"/>
        <v/>
      </c>
      <c r="X3618" s="53" t="str">
        <f t="shared" si="183"/>
        <v/>
      </c>
    </row>
    <row r="3619" spans="18:24" hidden="1" x14ac:dyDescent="0.3">
      <c r="R3619">
        <f t="shared" si="184"/>
        <v>0</v>
      </c>
      <c r="S3619">
        <f t="shared" si="185"/>
        <v>0</v>
      </c>
      <c r="T3619" s="53" t="str">
        <f t="shared" si="183"/>
        <v/>
      </c>
      <c r="U3619" s="53" t="str">
        <f t="shared" si="183"/>
        <v/>
      </c>
      <c r="V3619" s="53" t="str">
        <f t="shared" si="183"/>
        <v/>
      </c>
      <c r="W3619" s="53" t="str">
        <f t="shared" si="183"/>
        <v/>
      </c>
      <c r="X3619" s="53" t="str">
        <f t="shared" si="183"/>
        <v/>
      </c>
    </row>
    <row r="3620" spans="18:24" hidden="1" x14ac:dyDescent="0.3">
      <c r="R3620">
        <f t="shared" si="184"/>
        <v>0</v>
      </c>
      <c r="S3620">
        <f t="shared" si="185"/>
        <v>0</v>
      </c>
      <c r="T3620" s="53" t="str">
        <f t="shared" si="183"/>
        <v/>
      </c>
      <c r="U3620" s="53" t="str">
        <f t="shared" si="183"/>
        <v/>
      </c>
      <c r="V3620" s="53" t="str">
        <f t="shared" si="183"/>
        <v/>
      </c>
      <c r="W3620" s="53" t="str">
        <f t="shared" si="183"/>
        <v/>
      </c>
      <c r="X3620" s="53" t="str">
        <f t="shared" si="183"/>
        <v/>
      </c>
    </row>
    <row r="3621" spans="18:24" hidden="1" x14ac:dyDescent="0.3">
      <c r="R3621">
        <f t="shared" si="184"/>
        <v>0</v>
      </c>
      <c r="S3621">
        <f t="shared" si="185"/>
        <v>0</v>
      </c>
      <c r="T3621" s="53" t="str">
        <f t="shared" si="183"/>
        <v/>
      </c>
      <c r="U3621" s="53" t="str">
        <f t="shared" si="183"/>
        <v/>
      </c>
      <c r="V3621" s="53" t="str">
        <f t="shared" si="183"/>
        <v/>
      </c>
      <c r="W3621" s="53" t="str">
        <f t="shared" si="183"/>
        <v/>
      </c>
      <c r="X3621" s="53" t="str">
        <f t="shared" si="183"/>
        <v/>
      </c>
    </row>
    <row r="3622" spans="18:24" hidden="1" x14ac:dyDescent="0.3">
      <c r="R3622">
        <f t="shared" si="184"/>
        <v>0</v>
      </c>
      <c r="S3622">
        <f t="shared" si="185"/>
        <v>0</v>
      </c>
      <c r="T3622" s="53" t="str">
        <f t="shared" si="183"/>
        <v/>
      </c>
      <c r="U3622" s="53" t="str">
        <f t="shared" si="183"/>
        <v/>
      </c>
      <c r="V3622" s="53" t="str">
        <f t="shared" si="183"/>
        <v/>
      </c>
      <c r="W3622" s="53" t="str">
        <f t="shared" si="183"/>
        <v/>
      </c>
      <c r="X3622" s="53" t="str">
        <f t="shared" si="183"/>
        <v/>
      </c>
    </row>
    <row r="3623" spans="18:24" hidden="1" x14ac:dyDescent="0.3">
      <c r="R3623">
        <f t="shared" si="184"/>
        <v>0</v>
      </c>
      <c r="S3623">
        <f t="shared" si="185"/>
        <v>0</v>
      </c>
      <c r="T3623" s="53" t="str">
        <f t="shared" si="183"/>
        <v/>
      </c>
      <c r="U3623" s="53" t="str">
        <f t="shared" si="183"/>
        <v/>
      </c>
      <c r="V3623" s="53" t="str">
        <f t="shared" si="183"/>
        <v/>
      </c>
      <c r="W3623" s="53" t="str">
        <f t="shared" si="183"/>
        <v/>
      </c>
      <c r="X3623" s="53" t="str">
        <f t="shared" si="183"/>
        <v/>
      </c>
    </row>
    <row r="3624" spans="18:24" hidden="1" x14ac:dyDescent="0.3">
      <c r="R3624">
        <f t="shared" si="184"/>
        <v>0</v>
      </c>
      <c r="S3624">
        <f t="shared" si="185"/>
        <v>0</v>
      </c>
      <c r="T3624" s="53" t="str">
        <f t="shared" si="183"/>
        <v/>
      </c>
      <c r="U3624" s="53" t="str">
        <f t="shared" si="183"/>
        <v/>
      </c>
      <c r="V3624" s="53" t="str">
        <f t="shared" si="183"/>
        <v/>
      </c>
      <c r="W3624" s="53" t="str">
        <f t="shared" si="183"/>
        <v/>
      </c>
      <c r="X3624" s="53" t="str">
        <f t="shared" si="183"/>
        <v/>
      </c>
    </row>
    <row r="3625" spans="18:24" hidden="1" x14ac:dyDescent="0.3">
      <c r="R3625">
        <f t="shared" si="184"/>
        <v>0</v>
      </c>
      <c r="S3625">
        <f t="shared" si="185"/>
        <v>0</v>
      </c>
      <c r="T3625" s="53" t="str">
        <f t="shared" si="183"/>
        <v/>
      </c>
      <c r="U3625" s="53" t="str">
        <f t="shared" si="183"/>
        <v/>
      </c>
      <c r="V3625" s="53" t="str">
        <f t="shared" si="183"/>
        <v/>
      </c>
      <c r="W3625" s="53" t="str">
        <f t="shared" si="183"/>
        <v/>
      </c>
      <c r="X3625" s="53" t="str">
        <f t="shared" si="183"/>
        <v/>
      </c>
    </row>
    <row r="3626" spans="18:24" hidden="1" x14ac:dyDescent="0.3">
      <c r="R3626">
        <f t="shared" si="184"/>
        <v>0</v>
      </c>
      <c r="S3626">
        <f t="shared" si="185"/>
        <v>0</v>
      </c>
      <c r="T3626" s="53" t="str">
        <f t="shared" si="183"/>
        <v/>
      </c>
      <c r="U3626" s="53" t="str">
        <f t="shared" si="183"/>
        <v/>
      </c>
      <c r="V3626" s="53" t="str">
        <f t="shared" si="183"/>
        <v/>
      </c>
      <c r="W3626" s="53" t="str">
        <f t="shared" si="183"/>
        <v/>
      </c>
      <c r="X3626" s="53" t="str">
        <f t="shared" si="183"/>
        <v/>
      </c>
    </row>
    <row r="3627" spans="18:24" hidden="1" x14ac:dyDescent="0.3">
      <c r="R3627">
        <f t="shared" si="184"/>
        <v>0</v>
      </c>
      <c r="S3627">
        <f t="shared" si="185"/>
        <v>0</v>
      </c>
      <c r="T3627" s="53" t="str">
        <f t="shared" si="183"/>
        <v/>
      </c>
      <c r="U3627" s="53" t="str">
        <f t="shared" si="183"/>
        <v/>
      </c>
      <c r="V3627" s="53" t="str">
        <f t="shared" si="183"/>
        <v/>
      </c>
      <c r="W3627" s="53" t="str">
        <f t="shared" si="183"/>
        <v/>
      </c>
      <c r="X3627" s="53" t="str">
        <f t="shared" si="183"/>
        <v/>
      </c>
    </row>
    <row r="3628" spans="18:24" hidden="1" x14ac:dyDescent="0.3">
      <c r="R3628">
        <f t="shared" si="184"/>
        <v>0</v>
      </c>
      <c r="S3628">
        <f t="shared" si="185"/>
        <v>0</v>
      </c>
      <c r="T3628" s="53" t="str">
        <f t="shared" si="183"/>
        <v/>
      </c>
      <c r="U3628" s="53" t="str">
        <f t="shared" si="183"/>
        <v/>
      </c>
      <c r="V3628" s="53" t="str">
        <f t="shared" si="183"/>
        <v/>
      </c>
      <c r="W3628" s="53" t="str">
        <f t="shared" si="183"/>
        <v/>
      </c>
      <c r="X3628" s="53" t="str">
        <f t="shared" si="183"/>
        <v/>
      </c>
    </row>
    <row r="3629" spans="18:24" hidden="1" x14ac:dyDescent="0.3">
      <c r="R3629">
        <f t="shared" si="184"/>
        <v>0</v>
      </c>
      <c r="S3629">
        <f t="shared" si="185"/>
        <v>0</v>
      </c>
      <c r="T3629" s="53" t="str">
        <f t="shared" si="183"/>
        <v/>
      </c>
      <c r="U3629" s="53" t="str">
        <f t="shared" si="183"/>
        <v/>
      </c>
      <c r="V3629" s="53" t="str">
        <f t="shared" si="183"/>
        <v/>
      </c>
      <c r="W3629" s="53" t="str">
        <f t="shared" si="183"/>
        <v/>
      </c>
      <c r="X3629" s="53" t="str">
        <f t="shared" si="183"/>
        <v/>
      </c>
    </row>
    <row r="3630" spans="18:24" hidden="1" x14ac:dyDescent="0.3">
      <c r="R3630">
        <f t="shared" si="184"/>
        <v>0</v>
      </c>
      <c r="S3630">
        <f t="shared" si="185"/>
        <v>0</v>
      </c>
      <c r="T3630" s="53" t="str">
        <f t="shared" si="183"/>
        <v/>
      </c>
      <c r="U3630" s="53" t="str">
        <f t="shared" si="183"/>
        <v/>
      </c>
      <c r="V3630" s="53" t="str">
        <f t="shared" si="183"/>
        <v/>
      </c>
      <c r="W3630" s="53" t="str">
        <f t="shared" si="183"/>
        <v/>
      </c>
      <c r="X3630" s="53" t="str">
        <f t="shared" si="183"/>
        <v/>
      </c>
    </row>
    <row r="3631" spans="18:24" hidden="1" x14ac:dyDescent="0.3">
      <c r="R3631">
        <f t="shared" si="184"/>
        <v>0</v>
      </c>
      <c r="S3631">
        <f t="shared" si="185"/>
        <v>0</v>
      </c>
      <c r="T3631" s="53" t="str">
        <f t="shared" si="183"/>
        <v/>
      </c>
      <c r="U3631" s="53" t="str">
        <f t="shared" si="183"/>
        <v/>
      </c>
      <c r="V3631" s="53" t="str">
        <f t="shared" si="183"/>
        <v/>
      </c>
      <c r="W3631" s="53" t="str">
        <f t="shared" si="183"/>
        <v/>
      </c>
      <c r="X3631" s="53" t="str">
        <f t="shared" si="183"/>
        <v/>
      </c>
    </row>
    <row r="3632" spans="18:24" hidden="1" x14ac:dyDescent="0.3">
      <c r="R3632">
        <f t="shared" si="184"/>
        <v>0</v>
      </c>
      <c r="S3632">
        <f t="shared" si="185"/>
        <v>0</v>
      </c>
      <c r="T3632" s="53" t="str">
        <f t="shared" si="183"/>
        <v/>
      </c>
      <c r="U3632" s="53" t="str">
        <f t="shared" si="183"/>
        <v/>
      </c>
      <c r="V3632" s="53" t="str">
        <f t="shared" si="183"/>
        <v/>
      </c>
      <c r="W3632" s="53" t="str">
        <f t="shared" si="183"/>
        <v/>
      </c>
      <c r="X3632" s="53" t="str">
        <f t="shared" si="183"/>
        <v/>
      </c>
    </row>
    <row r="3633" spans="18:24" hidden="1" x14ac:dyDescent="0.3">
      <c r="R3633">
        <f t="shared" si="184"/>
        <v>0</v>
      </c>
      <c r="S3633">
        <f t="shared" si="185"/>
        <v>0</v>
      </c>
      <c r="T3633" s="53" t="str">
        <f t="shared" si="183"/>
        <v/>
      </c>
      <c r="U3633" s="53" t="str">
        <f t="shared" si="183"/>
        <v/>
      </c>
      <c r="V3633" s="53" t="str">
        <f t="shared" si="183"/>
        <v/>
      </c>
      <c r="W3633" s="53" t="str">
        <f t="shared" si="183"/>
        <v/>
      </c>
      <c r="X3633" s="53" t="str">
        <f t="shared" si="183"/>
        <v/>
      </c>
    </row>
    <row r="3634" spans="18:24" hidden="1" x14ac:dyDescent="0.3">
      <c r="R3634">
        <f t="shared" si="184"/>
        <v>0</v>
      </c>
      <c r="S3634">
        <f t="shared" si="185"/>
        <v>0</v>
      </c>
      <c r="T3634" s="53" t="str">
        <f t="shared" si="183"/>
        <v/>
      </c>
      <c r="U3634" s="53" t="str">
        <f t="shared" si="183"/>
        <v/>
      </c>
      <c r="V3634" s="53" t="str">
        <f t="shared" si="183"/>
        <v/>
      </c>
      <c r="W3634" s="53" t="str">
        <f t="shared" si="183"/>
        <v/>
      </c>
      <c r="X3634" s="53" t="str">
        <f t="shared" si="183"/>
        <v/>
      </c>
    </row>
    <row r="3635" spans="18:24" hidden="1" x14ac:dyDescent="0.3">
      <c r="R3635">
        <f t="shared" si="184"/>
        <v>0</v>
      </c>
      <c r="S3635">
        <f t="shared" si="185"/>
        <v>0</v>
      </c>
      <c r="T3635" s="53" t="str">
        <f t="shared" si="183"/>
        <v/>
      </c>
      <c r="U3635" s="53" t="str">
        <f t="shared" si="183"/>
        <v/>
      </c>
      <c r="V3635" s="53" t="str">
        <f t="shared" si="183"/>
        <v/>
      </c>
      <c r="W3635" s="53" t="str">
        <f t="shared" si="183"/>
        <v/>
      </c>
      <c r="X3635" s="53" t="str">
        <f t="shared" si="183"/>
        <v/>
      </c>
    </row>
    <row r="3636" spans="18:24" hidden="1" x14ac:dyDescent="0.3">
      <c r="R3636">
        <f t="shared" si="184"/>
        <v>0</v>
      </c>
      <c r="S3636">
        <f t="shared" si="185"/>
        <v>0</v>
      </c>
      <c r="T3636" s="53" t="str">
        <f t="shared" si="183"/>
        <v/>
      </c>
      <c r="U3636" s="53" t="str">
        <f t="shared" si="183"/>
        <v/>
      </c>
      <c r="V3636" s="53" t="str">
        <f t="shared" si="183"/>
        <v/>
      </c>
      <c r="W3636" s="53" t="str">
        <f t="shared" si="183"/>
        <v/>
      </c>
      <c r="X3636" s="53" t="str">
        <f t="shared" si="183"/>
        <v/>
      </c>
    </row>
    <row r="3637" spans="18:24" hidden="1" x14ac:dyDescent="0.3">
      <c r="R3637">
        <f t="shared" si="184"/>
        <v>0</v>
      </c>
      <c r="S3637">
        <f t="shared" si="185"/>
        <v>0</v>
      </c>
      <c r="T3637" s="53" t="str">
        <f t="shared" si="183"/>
        <v/>
      </c>
      <c r="U3637" s="53" t="str">
        <f t="shared" si="183"/>
        <v/>
      </c>
      <c r="V3637" s="53" t="str">
        <f t="shared" si="183"/>
        <v/>
      </c>
      <c r="W3637" s="53" t="str">
        <f t="shared" si="183"/>
        <v/>
      </c>
      <c r="X3637" s="53" t="str">
        <f t="shared" si="183"/>
        <v/>
      </c>
    </row>
    <row r="3638" spans="18:24" hidden="1" x14ac:dyDescent="0.3">
      <c r="R3638">
        <f t="shared" si="184"/>
        <v>0</v>
      </c>
      <c r="S3638">
        <f t="shared" si="185"/>
        <v>0</v>
      </c>
      <c r="T3638" s="53" t="str">
        <f t="shared" si="183"/>
        <v/>
      </c>
      <c r="U3638" s="53" t="str">
        <f t="shared" si="183"/>
        <v/>
      </c>
      <c r="V3638" s="53" t="str">
        <f t="shared" si="183"/>
        <v/>
      </c>
      <c r="W3638" s="53" t="str">
        <f t="shared" si="183"/>
        <v/>
      </c>
      <c r="X3638" s="53" t="str">
        <f t="shared" si="183"/>
        <v/>
      </c>
    </row>
    <row r="3639" spans="18:24" hidden="1" x14ac:dyDescent="0.3">
      <c r="R3639">
        <f t="shared" si="184"/>
        <v>0</v>
      </c>
      <c r="S3639">
        <f t="shared" si="185"/>
        <v>0</v>
      </c>
      <c r="T3639" s="53" t="str">
        <f t="shared" si="183"/>
        <v/>
      </c>
      <c r="U3639" s="53" t="str">
        <f t="shared" si="183"/>
        <v/>
      </c>
      <c r="V3639" s="53" t="str">
        <f t="shared" si="183"/>
        <v/>
      </c>
      <c r="W3639" s="53" t="str">
        <f t="shared" si="183"/>
        <v/>
      </c>
      <c r="X3639" s="53" t="str">
        <f t="shared" si="183"/>
        <v/>
      </c>
    </row>
    <row r="3640" spans="18:24" hidden="1" x14ac:dyDescent="0.3">
      <c r="R3640">
        <f t="shared" si="184"/>
        <v>0</v>
      </c>
      <c r="S3640">
        <f t="shared" si="185"/>
        <v>0</v>
      </c>
      <c r="T3640" s="53" t="str">
        <f t="shared" ref="T3640:X3690" si="186">IF(OR(COUNTIF($D3640,"*"&amp;T$5&amp;"*")&gt;0,$D3640="GRUPO TEPSA"),T$5,"")</f>
        <v/>
      </c>
      <c r="U3640" s="53" t="str">
        <f t="shared" si="186"/>
        <v/>
      </c>
      <c r="V3640" s="53" t="str">
        <f t="shared" si="186"/>
        <v/>
      </c>
      <c r="W3640" s="53" t="str">
        <f t="shared" si="186"/>
        <v/>
      </c>
      <c r="X3640" s="53" t="str">
        <f t="shared" si="186"/>
        <v/>
      </c>
    </row>
    <row r="3641" spans="18:24" hidden="1" x14ac:dyDescent="0.3">
      <c r="R3641">
        <f t="shared" si="184"/>
        <v>0</v>
      </c>
      <c r="S3641">
        <f t="shared" si="185"/>
        <v>0</v>
      </c>
      <c r="T3641" s="53" t="str">
        <f t="shared" si="186"/>
        <v/>
      </c>
      <c r="U3641" s="53" t="str">
        <f t="shared" si="186"/>
        <v/>
      </c>
      <c r="V3641" s="53" t="str">
        <f t="shared" si="186"/>
        <v/>
      </c>
      <c r="W3641" s="53" t="str">
        <f t="shared" si="186"/>
        <v/>
      </c>
      <c r="X3641" s="53" t="str">
        <f t="shared" si="186"/>
        <v/>
      </c>
    </row>
    <row r="3642" spans="18:24" hidden="1" x14ac:dyDescent="0.3">
      <c r="R3642">
        <f t="shared" si="184"/>
        <v>0</v>
      </c>
      <c r="S3642">
        <f t="shared" si="185"/>
        <v>0</v>
      </c>
      <c r="T3642" s="53" t="str">
        <f t="shared" si="186"/>
        <v/>
      </c>
      <c r="U3642" s="53" t="str">
        <f t="shared" si="186"/>
        <v/>
      </c>
      <c r="V3642" s="53" t="str">
        <f t="shared" si="186"/>
        <v/>
      </c>
      <c r="W3642" s="53" t="str">
        <f t="shared" si="186"/>
        <v/>
      </c>
      <c r="X3642" s="53" t="str">
        <f t="shared" si="186"/>
        <v/>
      </c>
    </row>
    <row r="3643" spans="18:24" hidden="1" x14ac:dyDescent="0.3">
      <c r="R3643">
        <f t="shared" si="184"/>
        <v>0</v>
      </c>
      <c r="S3643">
        <f t="shared" si="185"/>
        <v>0</v>
      </c>
      <c r="T3643" s="53" t="str">
        <f t="shared" si="186"/>
        <v/>
      </c>
      <c r="U3643" s="53" t="str">
        <f t="shared" si="186"/>
        <v/>
      </c>
      <c r="V3643" s="53" t="str">
        <f t="shared" si="186"/>
        <v/>
      </c>
      <c r="W3643" s="53" t="str">
        <f t="shared" si="186"/>
        <v/>
      </c>
      <c r="X3643" s="53" t="str">
        <f t="shared" si="186"/>
        <v/>
      </c>
    </row>
    <row r="3644" spans="18:24" hidden="1" x14ac:dyDescent="0.3">
      <c r="R3644">
        <f t="shared" si="184"/>
        <v>0</v>
      </c>
      <c r="S3644">
        <f t="shared" si="185"/>
        <v>0</v>
      </c>
      <c r="T3644" s="53" t="str">
        <f t="shared" si="186"/>
        <v/>
      </c>
      <c r="U3644" s="53" t="str">
        <f t="shared" si="186"/>
        <v/>
      </c>
      <c r="V3644" s="53" t="str">
        <f t="shared" si="186"/>
        <v/>
      </c>
      <c r="W3644" s="53" t="str">
        <f t="shared" si="186"/>
        <v/>
      </c>
      <c r="X3644" s="53" t="str">
        <f t="shared" si="186"/>
        <v/>
      </c>
    </row>
    <row r="3645" spans="18:24" hidden="1" x14ac:dyDescent="0.3">
      <c r="R3645">
        <f t="shared" si="184"/>
        <v>0</v>
      </c>
      <c r="S3645">
        <f t="shared" si="185"/>
        <v>0</v>
      </c>
      <c r="T3645" s="53" t="str">
        <f t="shared" si="186"/>
        <v/>
      </c>
      <c r="U3645" s="53" t="str">
        <f t="shared" si="186"/>
        <v/>
      </c>
      <c r="V3645" s="53" t="str">
        <f t="shared" si="186"/>
        <v/>
      </c>
      <c r="W3645" s="53" t="str">
        <f t="shared" si="186"/>
        <v/>
      </c>
      <c r="X3645" s="53" t="str">
        <f t="shared" si="186"/>
        <v/>
      </c>
    </row>
    <row r="3646" spans="18:24" hidden="1" x14ac:dyDescent="0.3">
      <c r="R3646">
        <f t="shared" si="184"/>
        <v>0</v>
      </c>
      <c r="S3646">
        <f t="shared" si="185"/>
        <v>0</v>
      </c>
      <c r="T3646" s="53" t="str">
        <f t="shared" si="186"/>
        <v/>
      </c>
      <c r="U3646" s="53" t="str">
        <f t="shared" si="186"/>
        <v/>
      </c>
      <c r="V3646" s="53" t="str">
        <f t="shared" si="186"/>
        <v/>
      </c>
      <c r="W3646" s="53" t="str">
        <f t="shared" si="186"/>
        <v/>
      </c>
      <c r="X3646" s="53" t="str">
        <f t="shared" si="186"/>
        <v/>
      </c>
    </row>
    <row r="3647" spans="18:24" hidden="1" x14ac:dyDescent="0.3">
      <c r="R3647">
        <f t="shared" si="184"/>
        <v>0</v>
      </c>
      <c r="S3647">
        <f t="shared" si="185"/>
        <v>0</v>
      </c>
      <c r="T3647" s="53" t="str">
        <f t="shared" si="186"/>
        <v/>
      </c>
      <c r="U3647" s="53" t="str">
        <f t="shared" si="186"/>
        <v/>
      </c>
      <c r="V3647" s="53" t="str">
        <f t="shared" si="186"/>
        <v/>
      </c>
      <c r="W3647" s="53" t="str">
        <f t="shared" si="186"/>
        <v/>
      </c>
      <c r="X3647" s="53" t="str">
        <f t="shared" si="186"/>
        <v/>
      </c>
    </row>
    <row r="3648" spans="18:24" hidden="1" x14ac:dyDescent="0.3">
      <c r="R3648">
        <f t="shared" si="184"/>
        <v>0</v>
      </c>
      <c r="S3648">
        <f t="shared" si="185"/>
        <v>0</v>
      </c>
      <c r="T3648" s="53" t="str">
        <f t="shared" si="186"/>
        <v/>
      </c>
      <c r="U3648" s="53" t="str">
        <f t="shared" si="186"/>
        <v/>
      </c>
      <c r="V3648" s="53" t="str">
        <f t="shared" si="186"/>
        <v/>
      </c>
      <c r="W3648" s="53" t="str">
        <f t="shared" si="186"/>
        <v/>
      </c>
      <c r="X3648" s="53" t="str">
        <f t="shared" si="186"/>
        <v/>
      </c>
    </row>
    <row r="3649" spans="18:24" hidden="1" x14ac:dyDescent="0.3">
      <c r="R3649">
        <f t="shared" si="184"/>
        <v>0</v>
      </c>
      <c r="S3649">
        <f t="shared" si="185"/>
        <v>0</v>
      </c>
      <c r="T3649" s="53" t="str">
        <f t="shared" si="186"/>
        <v/>
      </c>
      <c r="U3649" s="53" t="str">
        <f t="shared" si="186"/>
        <v/>
      </c>
      <c r="V3649" s="53" t="str">
        <f t="shared" si="186"/>
        <v/>
      </c>
      <c r="W3649" s="53" t="str">
        <f t="shared" si="186"/>
        <v/>
      </c>
      <c r="X3649" s="53" t="str">
        <f t="shared" si="186"/>
        <v/>
      </c>
    </row>
    <row r="3650" spans="18:24" hidden="1" x14ac:dyDescent="0.3">
      <c r="R3650">
        <f t="shared" si="184"/>
        <v>0</v>
      </c>
      <c r="S3650">
        <f t="shared" si="185"/>
        <v>0</v>
      </c>
      <c r="T3650" s="53" t="str">
        <f t="shared" si="186"/>
        <v/>
      </c>
      <c r="U3650" s="53" t="str">
        <f t="shared" si="186"/>
        <v/>
      </c>
      <c r="V3650" s="53" t="str">
        <f t="shared" si="186"/>
        <v/>
      </c>
      <c r="W3650" s="53" t="str">
        <f t="shared" si="186"/>
        <v/>
      </c>
      <c r="X3650" s="53" t="str">
        <f t="shared" si="186"/>
        <v/>
      </c>
    </row>
    <row r="3651" spans="18:24" hidden="1" x14ac:dyDescent="0.3">
      <c r="R3651">
        <f t="shared" si="184"/>
        <v>0</v>
      </c>
      <c r="S3651">
        <f t="shared" si="185"/>
        <v>0</v>
      </c>
      <c r="T3651" s="53" t="str">
        <f t="shared" si="186"/>
        <v/>
      </c>
      <c r="U3651" s="53" t="str">
        <f t="shared" si="186"/>
        <v/>
      </c>
      <c r="V3651" s="53" t="str">
        <f t="shared" si="186"/>
        <v/>
      </c>
      <c r="W3651" s="53" t="str">
        <f t="shared" si="186"/>
        <v/>
      </c>
      <c r="X3651" s="53" t="str">
        <f t="shared" si="186"/>
        <v/>
      </c>
    </row>
    <row r="3652" spans="18:24" hidden="1" x14ac:dyDescent="0.3">
      <c r="R3652">
        <f t="shared" si="184"/>
        <v>0</v>
      </c>
      <c r="S3652">
        <f t="shared" si="185"/>
        <v>0</v>
      </c>
      <c r="T3652" s="53" t="str">
        <f t="shared" si="186"/>
        <v/>
      </c>
      <c r="U3652" s="53" t="str">
        <f t="shared" si="186"/>
        <v/>
      </c>
      <c r="V3652" s="53" t="str">
        <f t="shared" si="186"/>
        <v/>
      </c>
      <c r="W3652" s="53" t="str">
        <f t="shared" si="186"/>
        <v/>
      </c>
      <c r="X3652" s="53" t="str">
        <f t="shared" si="186"/>
        <v/>
      </c>
    </row>
    <row r="3653" spans="18:24" hidden="1" x14ac:dyDescent="0.3">
      <c r="R3653">
        <f t="shared" si="184"/>
        <v>0</v>
      </c>
      <c r="S3653">
        <f t="shared" si="185"/>
        <v>0</v>
      </c>
      <c r="T3653" s="53" t="str">
        <f t="shared" si="186"/>
        <v/>
      </c>
      <c r="U3653" s="53" t="str">
        <f t="shared" si="186"/>
        <v/>
      </c>
      <c r="V3653" s="53" t="str">
        <f t="shared" si="186"/>
        <v/>
      </c>
      <c r="W3653" s="53" t="str">
        <f t="shared" si="186"/>
        <v/>
      </c>
      <c r="X3653" s="53" t="str">
        <f t="shared" si="186"/>
        <v/>
      </c>
    </row>
    <row r="3654" spans="18:24" hidden="1" x14ac:dyDescent="0.3">
      <c r="R3654">
        <f t="shared" si="184"/>
        <v>0</v>
      </c>
      <c r="S3654">
        <f t="shared" si="185"/>
        <v>0</v>
      </c>
      <c r="T3654" s="53" t="str">
        <f t="shared" si="186"/>
        <v/>
      </c>
      <c r="U3654" s="53" t="str">
        <f t="shared" si="186"/>
        <v/>
      </c>
      <c r="V3654" s="53" t="str">
        <f t="shared" si="186"/>
        <v/>
      </c>
      <c r="W3654" s="53" t="str">
        <f t="shared" si="186"/>
        <v/>
      </c>
      <c r="X3654" s="53" t="str">
        <f t="shared" si="186"/>
        <v/>
      </c>
    </row>
    <row r="3655" spans="18:24" hidden="1" x14ac:dyDescent="0.3">
      <c r="R3655">
        <f t="shared" ref="R3655:R3718" si="187">IF(OR(D3655="GRUPO TEPSA",D3655="TODAS"),P3655/5,P3655)</f>
        <v>0</v>
      </c>
      <c r="S3655">
        <f t="shared" si="185"/>
        <v>0</v>
      </c>
      <c r="T3655" s="53" t="str">
        <f t="shared" si="186"/>
        <v/>
      </c>
      <c r="U3655" s="53" t="str">
        <f t="shared" si="186"/>
        <v/>
      </c>
      <c r="V3655" s="53" t="str">
        <f t="shared" si="186"/>
        <v/>
      </c>
      <c r="W3655" s="53" t="str">
        <f t="shared" si="186"/>
        <v/>
      </c>
      <c r="X3655" s="53" t="str">
        <f t="shared" si="186"/>
        <v/>
      </c>
    </row>
    <row r="3656" spans="18:24" hidden="1" x14ac:dyDescent="0.3">
      <c r="R3656">
        <f t="shared" si="187"/>
        <v>0</v>
      </c>
      <c r="S3656">
        <f t="shared" si="185"/>
        <v>0</v>
      </c>
      <c r="T3656" s="53" t="str">
        <f t="shared" si="186"/>
        <v/>
      </c>
      <c r="U3656" s="53" t="str">
        <f t="shared" si="186"/>
        <v/>
      </c>
      <c r="V3656" s="53" t="str">
        <f t="shared" si="186"/>
        <v/>
      </c>
      <c r="W3656" s="53" t="str">
        <f t="shared" si="186"/>
        <v/>
      </c>
      <c r="X3656" s="53" t="str">
        <f t="shared" si="186"/>
        <v/>
      </c>
    </row>
    <row r="3657" spans="18:24" hidden="1" x14ac:dyDescent="0.3">
      <c r="R3657">
        <f t="shared" si="187"/>
        <v>0</v>
      </c>
      <c r="S3657">
        <f t="shared" si="185"/>
        <v>0</v>
      </c>
      <c r="T3657" s="53" t="str">
        <f t="shared" si="186"/>
        <v/>
      </c>
      <c r="U3657" s="53" t="str">
        <f t="shared" si="186"/>
        <v/>
      </c>
      <c r="V3657" s="53" t="str">
        <f t="shared" si="186"/>
        <v/>
      </c>
      <c r="W3657" s="53" t="str">
        <f t="shared" si="186"/>
        <v/>
      </c>
      <c r="X3657" s="53" t="str">
        <f t="shared" si="186"/>
        <v/>
      </c>
    </row>
    <row r="3658" spans="18:24" hidden="1" x14ac:dyDescent="0.3">
      <c r="R3658">
        <f t="shared" si="187"/>
        <v>0</v>
      </c>
      <c r="S3658">
        <f t="shared" si="185"/>
        <v>0</v>
      </c>
      <c r="T3658" s="53" t="str">
        <f t="shared" si="186"/>
        <v/>
      </c>
      <c r="U3658" s="53" t="str">
        <f t="shared" si="186"/>
        <v/>
      </c>
      <c r="V3658" s="53" t="str">
        <f t="shared" si="186"/>
        <v/>
      </c>
      <c r="W3658" s="53" t="str">
        <f t="shared" si="186"/>
        <v/>
      </c>
      <c r="X3658" s="53" t="str">
        <f t="shared" si="186"/>
        <v/>
      </c>
    </row>
    <row r="3659" spans="18:24" hidden="1" x14ac:dyDescent="0.3">
      <c r="R3659">
        <f t="shared" si="187"/>
        <v>0</v>
      </c>
      <c r="S3659">
        <f t="shared" ref="S3659:S3722" si="188">IF(OR(D3659="GRUPO TEPSA",D3659="TODAS"),Q3659/5,Q3659)</f>
        <v>0</v>
      </c>
      <c r="T3659" s="53" t="str">
        <f t="shared" si="186"/>
        <v/>
      </c>
      <c r="U3659" s="53" t="str">
        <f t="shared" si="186"/>
        <v/>
      </c>
      <c r="V3659" s="53" t="str">
        <f t="shared" si="186"/>
        <v/>
      </c>
      <c r="W3659" s="53" t="str">
        <f t="shared" si="186"/>
        <v/>
      </c>
      <c r="X3659" s="53" t="str">
        <f t="shared" si="186"/>
        <v/>
      </c>
    </row>
    <row r="3660" spans="18:24" hidden="1" x14ac:dyDescent="0.3">
      <c r="R3660">
        <f t="shared" si="187"/>
        <v>0</v>
      </c>
      <c r="S3660">
        <f t="shared" si="188"/>
        <v>0</v>
      </c>
      <c r="T3660" s="53" t="str">
        <f t="shared" si="186"/>
        <v/>
      </c>
      <c r="U3660" s="53" t="str">
        <f t="shared" si="186"/>
        <v/>
      </c>
      <c r="V3660" s="53" t="str">
        <f t="shared" si="186"/>
        <v/>
      </c>
      <c r="W3660" s="53" t="str">
        <f t="shared" si="186"/>
        <v/>
      </c>
      <c r="X3660" s="53" t="str">
        <f t="shared" si="186"/>
        <v/>
      </c>
    </row>
    <row r="3661" spans="18:24" hidden="1" x14ac:dyDescent="0.3">
      <c r="R3661">
        <f t="shared" si="187"/>
        <v>0</v>
      </c>
      <c r="S3661">
        <f t="shared" si="188"/>
        <v>0</v>
      </c>
      <c r="T3661" s="53" t="str">
        <f t="shared" si="186"/>
        <v/>
      </c>
      <c r="U3661" s="53" t="str">
        <f t="shared" si="186"/>
        <v/>
      </c>
      <c r="V3661" s="53" t="str">
        <f t="shared" si="186"/>
        <v/>
      </c>
      <c r="W3661" s="53" t="str">
        <f t="shared" si="186"/>
        <v/>
      </c>
      <c r="X3661" s="53" t="str">
        <f t="shared" si="186"/>
        <v/>
      </c>
    </row>
    <row r="3662" spans="18:24" hidden="1" x14ac:dyDescent="0.3">
      <c r="R3662">
        <f t="shared" si="187"/>
        <v>0</v>
      </c>
      <c r="S3662">
        <f t="shared" si="188"/>
        <v>0</v>
      </c>
      <c r="T3662" s="53" t="str">
        <f t="shared" si="186"/>
        <v/>
      </c>
      <c r="U3662" s="53" t="str">
        <f t="shared" si="186"/>
        <v/>
      </c>
      <c r="V3662" s="53" t="str">
        <f t="shared" si="186"/>
        <v/>
      </c>
      <c r="W3662" s="53" t="str">
        <f t="shared" si="186"/>
        <v/>
      </c>
      <c r="X3662" s="53" t="str">
        <f t="shared" si="186"/>
        <v/>
      </c>
    </row>
    <row r="3663" spans="18:24" hidden="1" x14ac:dyDescent="0.3">
      <c r="R3663">
        <f t="shared" si="187"/>
        <v>0</v>
      </c>
      <c r="S3663">
        <f t="shared" si="188"/>
        <v>0</v>
      </c>
      <c r="T3663" s="53" t="str">
        <f t="shared" si="186"/>
        <v/>
      </c>
      <c r="U3663" s="53" t="str">
        <f t="shared" si="186"/>
        <v/>
      </c>
      <c r="V3663" s="53" t="str">
        <f t="shared" si="186"/>
        <v/>
      </c>
      <c r="W3663" s="53" t="str">
        <f t="shared" si="186"/>
        <v/>
      </c>
      <c r="X3663" s="53" t="str">
        <f t="shared" si="186"/>
        <v/>
      </c>
    </row>
    <row r="3664" spans="18:24" hidden="1" x14ac:dyDescent="0.3">
      <c r="R3664">
        <f t="shared" si="187"/>
        <v>0</v>
      </c>
      <c r="S3664">
        <f t="shared" si="188"/>
        <v>0</v>
      </c>
      <c r="T3664" s="53" t="str">
        <f t="shared" si="186"/>
        <v/>
      </c>
      <c r="U3664" s="53" t="str">
        <f t="shared" si="186"/>
        <v/>
      </c>
      <c r="V3664" s="53" t="str">
        <f t="shared" si="186"/>
        <v/>
      </c>
      <c r="W3664" s="53" t="str">
        <f t="shared" si="186"/>
        <v/>
      </c>
      <c r="X3664" s="53" t="str">
        <f t="shared" si="186"/>
        <v/>
      </c>
    </row>
    <row r="3665" spans="18:24" hidden="1" x14ac:dyDescent="0.3">
      <c r="R3665">
        <f t="shared" si="187"/>
        <v>0</v>
      </c>
      <c r="S3665">
        <f t="shared" si="188"/>
        <v>0</v>
      </c>
      <c r="T3665" s="53" t="str">
        <f t="shared" si="186"/>
        <v/>
      </c>
      <c r="U3665" s="53" t="str">
        <f t="shared" si="186"/>
        <v/>
      </c>
      <c r="V3665" s="53" t="str">
        <f t="shared" si="186"/>
        <v/>
      </c>
      <c r="W3665" s="53" t="str">
        <f t="shared" si="186"/>
        <v/>
      </c>
      <c r="X3665" s="53" t="str">
        <f t="shared" si="186"/>
        <v/>
      </c>
    </row>
    <row r="3666" spans="18:24" hidden="1" x14ac:dyDescent="0.3">
      <c r="R3666">
        <f t="shared" si="187"/>
        <v>0</v>
      </c>
      <c r="S3666">
        <f t="shared" si="188"/>
        <v>0</v>
      </c>
      <c r="T3666" s="53" t="str">
        <f t="shared" si="186"/>
        <v/>
      </c>
      <c r="U3666" s="53" t="str">
        <f t="shared" si="186"/>
        <v/>
      </c>
      <c r="V3666" s="53" t="str">
        <f t="shared" si="186"/>
        <v/>
      </c>
      <c r="W3666" s="53" t="str">
        <f t="shared" si="186"/>
        <v/>
      </c>
      <c r="X3666" s="53" t="str">
        <f t="shared" si="186"/>
        <v/>
      </c>
    </row>
    <row r="3667" spans="18:24" hidden="1" x14ac:dyDescent="0.3">
      <c r="R3667">
        <f t="shared" si="187"/>
        <v>0</v>
      </c>
      <c r="S3667">
        <f t="shared" si="188"/>
        <v>0</v>
      </c>
      <c r="T3667" s="53" t="str">
        <f t="shared" si="186"/>
        <v/>
      </c>
      <c r="U3667" s="53" t="str">
        <f t="shared" si="186"/>
        <v/>
      </c>
      <c r="V3667" s="53" t="str">
        <f t="shared" si="186"/>
        <v/>
      </c>
      <c r="W3667" s="53" t="str">
        <f t="shared" si="186"/>
        <v/>
      </c>
      <c r="X3667" s="53" t="str">
        <f t="shared" si="186"/>
        <v/>
      </c>
    </row>
    <row r="3668" spans="18:24" hidden="1" x14ac:dyDescent="0.3">
      <c r="R3668">
        <f t="shared" si="187"/>
        <v>0</v>
      </c>
      <c r="S3668">
        <f t="shared" si="188"/>
        <v>0</v>
      </c>
      <c r="T3668" s="53" t="str">
        <f t="shared" si="186"/>
        <v/>
      </c>
      <c r="U3668" s="53" t="str">
        <f t="shared" si="186"/>
        <v/>
      </c>
      <c r="V3668" s="53" t="str">
        <f t="shared" si="186"/>
        <v/>
      </c>
      <c r="W3668" s="53" t="str">
        <f t="shared" si="186"/>
        <v/>
      </c>
      <c r="X3668" s="53" t="str">
        <f t="shared" si="186"/>
        <v/>
      </c>
    </row>
    <row r="3669" spans="18:24" hidden="1" x14ac:dyDescent="0.3">
      <c r="R3669">
        <f t="shared" si="187"/>
        <v>0</v>
      </c>
      <c r="S3669">
        <f t="shared" si="188"/>
        <v>0</v>
      </c>
      <c r="T3669" s="53" t="str">
        <f t="shared" si="186"/>
        <v/>
      </c>
      <c r="U3669" s="53" t="str">
        <f t="shared" si="186"/>
        <v/>
      </c>
      <c r="V3669" s="53" t="str">
        <f t="shared" si="186"/>
        <v/>
      </c>
      <c r="W3669" s="53" t="str">
        <f t="shared" si="186"/>
        <v/>
      </c>
      <c r="X3669" s="53" t="str">
        <f t="shared" si="186"/>
        <v/>
      </c>
    </row>
    <row r="3670" spans="18:24" hidden="1" x14ac:dyDescent="0.3">
      <c r="R3670">
        <f t="shared" si="187"/>
        <v>0</v>
      </c>
      <c r="S3670">
        <f t="shared" si="188"/>
        <v>0</v>
      </c>
      <c r="T3670" s="53" t="str">
        <f t="shared" si="186"/>
        <v/>
      </c>
      <c r="U3670" s="53" t="str">
        <f t="shared" si="186"/>
        <v/>
      </c>
      <c r="V3670" s="53" t="str">
        <f t="shared" si="186"/>
        <v/>
      </c>
      <c r="W3670" s="53" t="str">
        <f t="shared" si="186"/>
        <v/>
      </c>
      <c r="X3670" s="53" t="str">
        <f t="shared" si="186"/>
        <v/>
      </c>
    </row>
    <row r="3671" spans="18:24" hidden="1" x14ac:dyDescent="0.3">
      <c r="R3671">
        <f t="shared" si="187"/>
        <v>0</v>
      </c>
      <c r="S3671">
        <f t="shared" si="188"/>
        <v>0</v>
      </c>
      <c r="T3671" s="53" t="str">
        <f t="shared" si="186"/>
        <v/>
      </c>
      <c r="U3671" s="53" t="str">
        <f t="shared" si="186"/>
        <v/>
      </c>
      <c r="V3671" s="53" t="str">
        <f t="shared" si="186"/>
        <v/>
      </c>
      <c r="W3671" s="53" t="str">
        <f t="shared" si="186"/>
        <v/>
      </c>
      <c r="X3671" s="53" t="str">
        <f t="shared" si="186"/>
        <v/>
      </c>
    </row>
    <row r="3672" spans="18:24" hidden="1" x14ac:dyDescent="0.3">
      <c r="R3672">
        <f t="shared" si="187"/>
        <v>0</v>
      </c>
      <c r="S3672">
        <f t="shared" si="188"/>
        <v>0</v>
      </c>
      <c r="T3672" s="53" t="str">
        <f t="shared" si="186"/>
        <v/>
      </c>
      <c r="U3672" s="53" t="str">
        <f t="shared" si="186"/>
        <v/>
      </c>
      <c r="V3672" s="53" t="str">
        <f t="shared" si="186"/>
        <v/>
      </c>
      <c r="W3672" s="53" t="str">
        <f t="shared" si="186"/>
        <v/>
      </c>
      <c r="X3672" s="53" t="str">
        <f t="shared" si="186"/>
        <v/>
      </c>
    </row>
    <row r="3673" spans="18:24" hidden="1" x14ac:dyDescent="0.3">
      <c r="R3673">
        <f t="shared" si="187"/>
        <v>0</v>
      </c>
      <c r="S3673">
        <f t="shared" si="188"/>
        <v>0</v>
      </c>
      <c r="T3673" s="53" t="str">
        <f t="shared" si="186"/>
        <v/>
      </c>
      <c r="U3673" s="53" t="str">
        <f t="shared" si="186"/>
        <v/>
      </c>
      <c r="V3673" s="53" t="str">
        <f t="shared" si="186"/>
        <v/>
      </c>
      <c r="W3673" s="53" t="str">
        <f t="shared" si="186"/>
        <v/>
      </c>
      <c r="X3673" s="53" t="str">
        <f t="shared" si="186"/>
        <v/>
      </c>
    </row>
    <row r="3674" spans="18:24" hidden="1" x14ac:dyDescent="0.3">
      <c r="R3674">
        <f t="shared" si="187"/>
        <v>0</v>
      </c>
      <c r="S3674">
        <f t="shared" si="188"/>
        <v>0</v>
      </c>
      <c r="T3674" s="53" t="str">
        <f t="shared" si="186"/>
        <v/>
      </c>
      <c r="U3674" s="53" t="str">
        <f t="shared" si="186"/>
        <v/>
      </c>
      <c r="V3674" s="53" t="str">
        <f t="shared" si="186"/>
        <v/>
      </c>
      <c r="W3674" s="53" t="str">
        <f t="shared" si="186"/>
        <v/>
      </c>
      <c r="X3674" s="53" t="str">
        <f t="shared" si="186"/>
        <v/>
      </c>
    </row>
    <row r="3675" spans="18:24" hidden="1" x14ac:dyDescent="0.3">
      <c r="R3675">
        <f t="shared" si="187"/>
        <v>0</v>
      </c>
      <c r="S3675">
        <f t="shared" si="188"/>
        <v>0</v>
      </c>
      <c r="T3675" s="53" t="str">
        <f t="shared" si="186"/>
        <v/>
      </c>
      <c r="U3675" s="53" t="str">
        <f t="shared" si="186"/>
        <v/>
      </c>
      <c r="V3675" s="53" t="str">
        <f t="shared" si="186"/>
        <v/>
      </c>
      <c r="W3675" s="53" t="str">
        <f t="shared" si="186"/>
        <v/>
      </c>
      <c r="X3675" s="53" t="str">
        <f t="shared" si="186"/>
        <v/>
      </c>
    </row>
    <row r="3676" spans="18:24" hidden="1" x14ac:dyDescent="0.3">
      <c r="R3676">
        <f t="shared" si="187"/>
        <v>0</v>
      </c>
      <c r="S3676">
        <f t="shared" si="188"/>
        <v>0</v>
      </c>
      <c r="T3676" s="53" t="str">
        <f t="shared" si="186"/>
        <v/>
      </c>
      <c r="U3676" s="53" t="str">
        <f t="shared" si="186"/>
        <v/>
      </c>
      <c r="V3676" s="53" t="str">
        <f t="shared" si="186"/>
        <v/>
      </c>
      <c r="W3676" s="53" t="str">
        <f t="shared" si="186"/>
        <v/>
      </c>
      <c r="X3676" s="53" t="str">
        <f t="shared" si="186"/>
        <v/>
      </c>
    </row>
    <row r="3677" spans="18:24" hidden="1" x14ac:dyDescent="0.3">
      <c r="R3677">
        <f t="shared" si="187"/>
        <v>0</v>
      </c>
      <c r="S3677">
        <f t="shared" si="188"/>
        <v>0</v>
      </c>
      <c r="T3677" s="53" t="str">
        <f t="shared" si="186"/>
        <v/>
      </c>
      <c r="U3677" s="53" t="str">
        <f t="shared" si="186"/>
        <v/>
      </c>
      <c r="V3677" s="53" t="str">
        <f t="shared" si="186"/>
        <v/>
      </c>
      <c r="W3677" s="53" t="str">
        <f t="shared" si="186"/>
        <v/>
      </c>
      <c r="X3677" s="53" t="str">
        <f t="shared" si="186"/>
        <v/>
      </c>
    </row>
    <row r="3678" spans="18:24" hidden="1" x14ac:dyDescent="0.3">
      <c r="R3678">
        <f t="shared" si="187"/>
        <v>0</v>
      </c>
      <c r="S3678">
        <f t="shared" si="188"/>
        <v>0</v>
      </c>
      <c r="T3678" s="53" t="str">
        <f t="shared" si="186"/>
        <v/>
      </c>
      <c r="U3678" s="53" t="str">
        <f t="shared" si="186"/>
        <v/>
      </c>
      <c r="V3678" s="53" t="str">
        <f t="shared" si="186"/>
        <v/>
      </c>
      <c r="W3678" s="53" t="str">
        <f t="shared" si="186"/>
        <v/>
      </c>
      <c r="X3678" s="53" t="str">
        <f t="shared" si="186"/>
        <v/>
      </c>
    </row>
    <row r="3679" spans="18:24" hidden="1" x14ac:dyDescent="0.3">
      <c r="R3679">
        <f t="shared" si="187"/>
        <v>0</v>
      </c>
      <c r="S3679">
        <f t="shared" si="188"/>
        <v>0</v>
      </c>
      <c r="T3679" s="53" t="str">
        <f t="shared" si="186"/>
        <v/>
      </c>
      <c r="U3679" s="53" t="str">
        <f t="shared" si="186"/>
        <v/>
      </c>
      <c r="V3679" s="53" t="str">
        <f t="shared" si="186"/>
        <v/>
      </c>
      <c r="W3679" s="53" t="str">
        <f t="shared" si="186"/>
        <v/>
      </c>
      <c r="X3679" s="53" t="str">
        <f t="shared" si="186"/>
        <v/>
      </c>
    </row>
    <row r="3680" spans="18:24" hidden="1" x14ac:dyDescent="0.3">
      <c r="R3680">
        <f t="shared" si="187"/>
        <v>0</v>
      </c>
      <c r="S3680">
        <f t="shared" si="188"/>
        <v>0</v>
      </c>
      <c r="T3680" s="53" t="str">
        <f t="shared" si="186"/>
        <v/>
      </c>
      <c r="U3680" s="53" t="str">
        <f t="shared" si="186"/>
        <v/>
      </c>
      <c r="V3680" s="53" t="str">
        <f t="shared" si="186"/>
        <v/>
      </c>
      <c r="W3680" s="53" t="str">
        <f t="shared" si="186"/>
        <v/>
      </c>
      <c r="X3680" s="53" t="str">
        <f t="shared" si="186"/>
        <v/>
      </c>
    </row>
    <row r="3681" spans="18:24" hidden="1" x14ac:dyDescent="0.3">
      <c r="R3681">
        <f t="shared" si="187"/>
        <v>0</v>
      </c>
      <c r="S3681">
        <f t="shared" si="188"/>
        <v>0</v>
      </c>
      <c r="T3681" s="53" t="str">
        <f t="shared" si="186"/>
        <v/>
      </c>
      <c r="U3681" s="53" t="str">
        <f t="shared" si="186"/>
        <v/>
      </c>
      <c r="V3681" s="53" t="str">
        <f t="shared" si="186"/>
        <v/>
      </c>
      <c r="W3681" s="53" t="str">
        <f t="shared" si="186"/>
        <v/>
      </c>
      <c r="X3681" s="53" t="str">
        <f t="shared" si="186"/>
        <v/>
      </c>
    </row>
    <row r="3682" spans="18:24" hidden="1" x14ac:dyDescent="0.3">
      <c r="R3682">
        <f t="shared" si="187"/>
        <v>0</v>
      </c>
      <c r="S3682">
        <f t="shared" si="188"/>
        <v>0</v>
      </c>
      <c r="T3682" s="53" t="str">
        <f t="shared" si="186"/>
        <v/>
      </c>
      <c r="U3682" s="53" t="str">
        <f t="shared" si="186"/>
        <v/>
      </c>
      <c r="V3682" s="53" t="str">
        <f t="shared" si="186"/>
        <v/>
      </c>
      <c r="W3682" s="53" t="str">
        <f t="shared" si="186"/>
        <v/>
      </c>
      <c r="X3682" s="53" t="str">
        <f t="shared" si="186"/>
        <v/>
      </c>
    </row>
    <row r="3683" spans="18:24" hidden="1" x14ac:dyDescent="0.3">
      <c r="R3683">
        <f t="shared" si="187"/>
        <v>0</v>
      </c>
      <c r="S3683">
        <f t="shared" si="188"/>
        <v>0</v>
      </c>
      <c r="T3683" s="53" t="str">
        <f t="shared" si="186"/>
        <v/>
      </c>
      <c r="U3683" s="53" t="str">
        <f t="shared" si="186"/>
        <v/>
      </c>
      <c r="V3683" s="53" t="str">
        <f t="shared" si="186"/>
        <v/>
      </c>
      <c r="W3683" s="53" t="str">
        <f t="shared" si="186"/>
        <v/>
      </c>
      <c r="X3683" s="53" t="str">
        <f t="shared" si="186"/>
        <v/>
      </c>
    </row>
    <row r="3684" spans="18:24" hidden="1" x14ac:dyDescent="0.3">
      <c r="R3684">
        <f t="shared" si="187"/>
        <v>0</v>
      </c>
      <c r="S3684">
        <f t="shared" si="188"/>
        <v>0</v>
      </c>
      <c r="T3684" s="53" t="str">
        <f t="shared" si="186"/>
        <v/>
      </c>
      <c r="U3684" s="53" t="str">
        <f t="shared" si="186"/>
        <v/>
      </c>
      <c r="V3684" s="53" t="str">
        <f t="shared" si="186"/>
        <v/>
      </c>
      <c r="W3684" s="53" t="str">
        <f t="shared" si="186"/>
        <v/>
      </c>
      <c r="X3684" s="53" t="str">
        <f t="shared" si="186"/>
        <v/>
      </c>
    </row>
    <row r="3685" spans="18:24" hidden="1" x14ac:dyDescent="0.3">
      <c r="R3685">
        <f t="shared" si="187"/>
        <v>0</v>
      </c>
      <c r="S3685">
        <f t="shared" si="188"/>
        <v>0</v>
      </c>
      <c r="T3685" s="53" t="str">
        <f t="shared" si="186"/>
        <v/>
      </c>
      <c r="U3685" s="53" t="str">
        <f t="shared" si="186"/>
        <v/>
      </c>
      <c r="V3685" s="53" t="str">
        <f t="shared" si="186"/>
        <v/>
      </c>
      <c r="W3685" s="53" t="str">
        <f t="shared" si="186"/>
        <v/>
      </c>
      <c r="X3685" s="53" t="str">
        <f t="shared" si="186"/>
        <v/>
      </c>
    </row>
    <row r="3686" spans="18:24" hidden="1" x14ac:dyDescent="0.3">
      <c r="R3686">
        <f t="shared" si="187"/>
        <v>0</v>
      </c>
      <c r="S3686">
        <f t="shared" si="188"/>
        <v>0</v>
      </c>
      <c r="T3686" s="53" t="str">
        <f t="shared" si="186"/>
        <v/>
      </c>
      <c r="U3686" s="53" t="str">
        <f t="shared" si="186"/>
        <v/>
      </c>
      <c r="V3686" s="53" t="str">
        <f t="shared" si="186"/>
        <v/>
      </c>
      <c r="W3686" s="53" t="str">
        <f t="shared" si="186"/>
        <v/>
      </c>
      <c r="X3686" s="53" t="str">
        <f t="shared" si="186"/>
        <v/>
      </c>
    </row>
    <row r="3687" spans="18:24" hidden="1" x14ac:dyDescent="0.3">
      <c r="R3687">
        <f t="shared" si="187"/>
        <v>0</v>
      </c>
      <c r="S3687">
        <f t="shared" si="188"/>
        <v>0</v>
      </c>
      <c r="T3687" s="53" t="str">
        <f t="shared" si="186"/>
        <v/>
      </c>
      <c r="U3687" s="53" t="str">
        <f t="shared" si="186"/>
        <v/>
      </c>
      <c r="V3687" s="53" t="str">
        <f t="shared" si="186"/>
        <v/>
      </c>
      <c r="W3687" s="53" t="str">
        <f t="shared" si="186"/>
        <v/>
      </c>
      <c r="X3687" s="53" t="str">
        <f t="shared" si="186"/>
        <v/>
      </c>
    </row>
    <row r="3688" spans="18:24" hidden="1" x14ac:dyDescent="0.3">
      <c r="R3688">
        <f t="shared" si="187"/>
        <v>0</v>
      </c>
      <c r="S3688">
        <f t="shared" si="188"/>
        <v>0</v>
      </c>
      <c r="T3688" s="53" t="str">
        <f t="shared" si="186"/>
        <v/>
      </c>
      <c r="U3688" s="53" t="str">
        <f t="shared" si="186"/>
        <v/>
      </c>
      <c r="V3688" s="53" t="str">
        <f t="shared" si="186"/>
        <v/>
      </c>
      <c r="W3688" s="53" t="str">
        <f t="shared" si="186"/>
        <v/>
      </c>
      <c r="X3688" s="53" t="str">
        <f t="shared" si="186"/>
        <v/>
      </c>
    </row>
    <row r="3689" spans="18:24" hidden="1" x14ac:dyDescent="0.3">
      <c r="R3689">
        <f t="shared" si="187"/>
        <v>0</v>
      </c>
      <c r="S3689">
        <f t="shared" si="188"/>
        <v>0</v>
      </c>
      <c r="T3689" s="53" t="str">
        <f t="shared" si="186"/>
        <v/>
      </c>
      <c r="U3689" s="53" t="str">
        <f t="shared" si="186"/>
        <v/>
      </c>
      <c r="V3689" s="53" t="str">
        <f t="shared" si="186"/>
        <v/>
      </c>
      <c r="W3689" s="53" t="str">
        <f t="shared" si="186"/>
        <v/>
      </c>
      <c r="X3689" s="53" t="str">
        <f t="shared" si="186"/>
        <v/>
      </c>
    </row>
    <row r="3690" spans="18:24" hidden="1" x14ac:dyDescent="0.3">
      <c r="R3690">
        <f t="shared" si="187"/>
        <v>0</v>
      </c>
      <c r="S3690">
        <f t="shared" si="188"/>
        <v>0</v>
      </c>
      <c r="T3690" s="53" t="str">
        <f t="shared" si="186"/>
        <v/>
      </c>
      <c r="U3690" s="53" t="str">
        <f t="shared" si="186"/>
        <v/>
      </c>
      <c r="V3690" s="53" t="str">
        <f t="shared" si="186"/>
        <v/>
      </c>
      <c r="W3690" s="53" t="str">
        <f t="shared" si="186"/>
        <v/>
      </c>
      <c r="X3690" s="53" t="str">
        <f t="shared" si="186"/>
        <v/>
      </c>
    </row>
    <row r="3691" spans="18:24" hidden="1" x14ac:dyDescent="0.3">
      <c r="R3691">
        <f t="shared" si="187"/>
        <v>0</v>
      </c>
      <c r="S3691">
        <f t="shared" si="188"/>
        <v>0</v>
      </c>
      <c r="T3691" s="53" t="str">
        <f t="shared" ref="T3691:X3741" si="189">IF(OR(COUNTIF($D3691,"*"&amp;T$5&amp;"*")&gt;0,$D3691="GRUPO TEPSA"),T$5,"")</f>
        <v/>
      </c>
      <c r="U3691" s="53" t="str">
        <f t="shared" si="189"/>
        <v/>
      </c>
      <c r="V3691" s="53" t="str">
        <f t="shared" si="189"/>
        <v/>
      </c>
      <c r="W3691" s="53" t="str">
        <f t="shared" si="189"/>
        <v/>
      </c>
      <c r="X3691" s="53" t="str">
        <f t="shared" si="189"/>
        <v/>
      </c>
    </row>
    <row r="3692" spans="18:24" hidden="1" x14ac:dyDescent="0.3">
      <c r="R3692">
        <f t="shared" si="187"/>
        <v>0</v>
      </c>
      <c r="S3692">
        <f t="shared" si="188"/>
        <v>0</v>
      </c>
      <c r="T3692" s="53" t="str">
        <f t="shared" si="189"/>
        <v/>
      </c>
      <c r="U3692" s="53" t="str">
        <f t="shared" si="189"/>
        <v/>
      </c>
      <c r="V3692" s="53" t="str">
        <f t="shared" si="189"/>
        <v/>
      </c>
      <c r="W3692" s="53" t="str">
        <f t="shared" si="189"/>
        <v/>
      </c>
      <c r="X3692" s="53" t="str">
        <f t="shared" si="189"/>
        <v/>
      </c>
    </row>
    <row r="3693" spans="18:24" hidden="1" x14ac:dyDescent="0.3">
      <c r="R3693">
        <f t="shared" si="187"/>
        <v>0</v>
      </c>
      <c r="S3693">
        <f t="shared" si="188"/>
        <v>0</v>
      </c>
      <c r="T3693" s="53" t="str">
        <f t="shared" si="189"/>
        <v/>
      </c>
      <c r="U3693" s="53" t="str">
        <f t="shared" si="189"/>
        <v/>
      </c>
      <c r="V3693" s="53" t="str">
        <f t="shared" si="189"/>
        <v/>
      </c>
      <c r="W3693" s="53" t="str">
        <f t="shared" si="189"/>
        <v/>
      </c>
      <c r="X3693" s="53" t="str">
        <f t="shared" si="189"/>
        <v/>
      </c>
    </row>
    <row r="3694" spans="18:24" hidden="1" x14ac:dyDescent="0.3">
      <c r="R3694">
        <f t="shared" si="187"/>
        <v>0</v>
      </c>
      <c r="S3694">
        <f t="shared" si="188"/>
        <v>0</v>
      </c>
      <c r="T3694" s="53" t="str">
        <f t="shared" si="189"/>
        <v/>
      </c>
      <c r="U3694" s="53" t="str">
        <f t="shared" si="189"/>
        <v/>
      </c>
      <c r="V3694" s="53" t="str">
        <f t="shared" si="189"/>
        <v/>
      </c>
      <c r="W3694" s="53" t="str">
        <f t="shared" si="189"/>
        <v/>
      </c>
      <c r="X3694" s="53" t="str">
        <f t="shared" si="189"/>
        <v/>
      </c>
    </row>
    <row r="3695" spans="18:24" hidden="1" x14ac:dyDescent="0.3">
      <c r="R3695">
        <f t="shared" si="187"/>
        <v>0</v>
      </c>
      <c r="S3695">
        <f t="shared" si="188"/>
        <v>0</v>
      </c>
      <c r="T3695" s="53" t="str">
        <f t="shared" si="189"/>
        <v/>
      </c>
      <c r="U3695" s="53" t="str">
        <f t="shared" si="189"/>
        <v/>
      </c>
      <c r="V3695" s="53" t="str">
        <f t="shared" si="189"/>
        <v/>
      </c>
      <c r="W3695" s="53" t="str">
        <f t="shared" si="189"/>
        <v/>
      </c>
      <c r="X3695" s="53" t="str">
        <f t="shared" si="189"/>
        <v/>
      </c>
    </row>
    <row r="3696" spans="18:24" hidden="1" x14ac:dyDescent="0.3">
      <c r="R3696">
        <f t="shared" si="187"/>
        <v>0</v>
      </c>
      <c r="S3696">
        <f t="shared" si="188"/>
        <v>0</v>
      </c>
      <c r="T3696" s="53" t="str">
        <f t="shared" si="189"/>
        <v/>
      </c>
      <c r="U3696" s="53" t="str">
        <f t="shared" si="189"/>
        <v/>
      </c>
      <c r="V3696" s="53" t="str">
        <f t="shared" si="189"/>
        <v/>
      </c>
      <c r="W3696" s="53" t="str">
        <f t="shared" si="189"/>
        <v/>
      </c>
      <c r="X3696" s="53" t="str">
        <f t="shared" si="189"/>
        <v/>
      </c>
    </row>
    <row r="3697" spans="18:24" hidden="1" x14ac:dyDescent="0.3">
      <c r="R3697">
        <f t="shared" si="187"/>
        <v>0</v>
      </c>
      <c r="S3697">
        <f t="shared" si="188"/>
        <v>0</v>
      </c>
      <c r="T3697" s="53" t="str">
        <f t="shared" si="189"/>
        <v/>
      </c>
      <c r="U3697" s="53" t="str">
        <f t="shared" si="189"/>
        <v/>
      </c>
      <c r="V3697" s="53" t="str">
        <f t="shared" si="189"/>
        <v/>
      </c>
      <c r="W3697" s="53" t="str">
        <f t="shared" si="189"/>
        <v/>
      </c>
      <c r="X3697" s="53" t="str">
        <f t="shared" si="189"/>
        <v/>
      </c>
    </row>
    <row r="3698" spans="18:24" hidden="1" x14ac:dyDescent="0.3">
      <c r="R3698">
        <f t="shared" si="187"/>
        <v>0</v>
      </c>
      <c r="S3698">
        <f t="shared" si="188"/>
        <v>0</v>
      </c>
      <c r="T3698" s="53" t="str">
        <f t="shared" si="189"/>
        <v/>
      </c>
      <c r="U3698" s="53" t="str">
        <f t="shared" si="189"/>
        <v/>
      </c>
      <c r="V3698" s="53" t="str">
        <f t="shared" si="189"/>
        <v/>
      </c>
      <c r="W3698" s="53" t="str">
        <f t="shared" si="189"/>
        <v/>
      </c>
      <c r="X3698" s="53" t="str">
        <f t="shared" si="189"/>
        <v/>
      </c>
    </row>
    <row r="3699" spans="18:24" hidden="1" x14ac:dyDescent="0.3">
      <c r="R3699">
        <f t="shared" si="187"/>
        <v>0</v>
      </c>
      <c r="S3699">
        <f t="shared" si="188"/>
        <v>0</v>
      </c>
      <c r="T3699" s="53" t="str">
        <f t="shared" si="189"/>
        <v/>
      </c>
      <c r="U3699" s="53" t="str">
        <f t="shared" si="189"/>
        <v/>
      </c>
      <c r="V3699" s="53" t="str">
        <f t="shared" si="189"/>
        <v/>
      </c>
      <c r="W3699" s="53" t="str">
        <f t="shared" si="189"/>
        <v/>
      </c>
      <c r="X3699" s="53" t="str">
        <f t="shared" si="189"/>
        <v/>
      </c>
    </row>
    <row r="3700" spans="18:24" hidden="1" x14ac:dyDescent="0.3">
      <c r="R3700">
        <f t="shared" si="187"/>
        <v>0</v>
      </c>
      <c r="S3700">
        <f t="shared" si="188"/>
        <v>0</v>
      </c>
      <c r="T3700" s="53" t="str">
        <f t="shared" si="189"/>
        <v/>
      </c>
      <c r="U3700" s="53" t="str">
        <f t="shared" si="189"/>
        <v/>
      </c>
      <c r="V3700" s="53" t="str">
        <f t="shared" si="189"/>
        <v/>
      </c>
      <c r="W3700" s="53" t="str">
        <f t="shared" si="189"/>
        <v/>
      </c>
      <c r="X3700" s="53" t="str">
        <f t="shared" si="189"/>
        <v/>
      </c>
    </row>
    <row r="3701" spans="18:24" hidden="1" x14ac:dyDescent="0.3">
      <c r="R3701">
        <f t="shared" si="187"/>
        <v>0</v>
      </c>
      <c r="S3701">
        <f t="shared" si="188"/>
        <v>0</v>
      </c>
      <c r="T3701" s="53" t="str">
        <f t="shared" si="189"/>
        <v/>
      </c>
      <c r="U3701" s="53" t="str">
        <f t="shared" si="189"/>
        <v/>
      </c>
      <c r="V3701" s="53" t="str">
        <f t="shared" si="189"/>
        <v/>
      </c>
      <c r="W3701" s="53" t="str">
        <f t="shared" si="189"/>
        <v/>
      </c>
      <c r="X3701" s="53" t="str">
        <f t="shared" si="189"/>
        <v/>
      </c>
    </row>
    <row r="3702" spans="18:24" hidden="1" x14ac:dyDescent="0.3">
      <c r="R3702">
        <f t="shared" si="187"/>
        <v>0</v>
      </c>
      <c r="S3702">
        <f t="shared" si="188"/>
        <v>0</v>
      </c>
      <c r="T3702" s="53" t="str">
        <f t="shared" si="189"/>
        <v/>
      </c>
      <c r="U3702" s="53" t="str">
        <f t="shared" si="189"/>
        <v/>
      </c>
      <c r="V3702" s="53" t="str">
        <f t="shared" si="189"/>
        <v/>
      </c>
      <c r="W3702" s="53" t="str">
        <f t="shared" si="189"/>
        <v/>
      </c>
      <c r="X3702" s="53" t="str">
        <f t="shared" si="189"/>
        <v/>
      </c>
    </row>
    <row r="3703" spans="18:24" hidden="1" x14ac:dyDescent="0.3">
      <c r="R3703">
        <f t="shared" si="187"/>
        <v>0</v>
      </c>
      <c r="S3703">
        <f t="shared" si="188"/>
        <v>0</v>
      </c>
      <c r="T3703" s="53" t="str">
        <f t="shared" si="189"/>
        <v/>
      </c>
      <c r="U3703" s="53" t="str">
        <f t="shared" si="189"/>
        <v/>
      </c>
      <c r="V3703" s="53" t="str">
        <f t="shared" si="189"/>
        <v/>
      </c>
      <c r="W3703" s="53" t="str">
        <f t="shared" si="189"/>
        <v/>
      </c>
      <c r="X3703" s="53" t="str">
        <f t="shared" si="189"/>
        <v/>
      </c>
    </row>
    <row r="3704" spans="18:24" hidden="1" x14ac:dyDescent="0.3">
      <c r="R3704">
        <f t="shared" si="187"/>
        <v>0</v>
      </c>
      <c r="S3704">
        <f t="shared" si="188"/>
        <v>0</v>
      </c>
      <c r="T3704" s="53" t="str">
        <f t="shared" si="189"/>
        <v/>
      </c>
      <c r="U3704" s="53" t="str">
        <f t="shared" si="189"/>
        <v/>
      </c>
      <c r="V3704" s="53" t="str">
        <f t="shared" si="189"/>
        <v/>
      </c>
      <c r="W3704" s="53" t="str">
        <f t="shared" si="189"/>
        <v/>
      </c>
      <c r="X3704" s="53" t="str">
        <f t="shared" si="189"/>
        <v/>
      </c>
    </row>
    <row r="3705" spans="18:24" hidden="1" x14ac:dyDescent="0.3">
      <c r="R3705">
        <f t="shared" si="187"/>
        <v>0</v>
      </c>
      <c r="S3705">
        <f t="shared" si="188"/>
        <v>0</v>
      </c>
      <c r="T3705" s="53" t="str">
        <f t="shared" si="189"/>
        <v/>
      </c>
      <c r="U3705" s="53" t="str">
        <f t="shared" si="189"/>
        <v/>
      </c>
      <c r="V3705" s="53" t="str">
        <f t="shared" si="189"/>
        <v/>
      </c>
      <c r="W3705" s="53" t="str">
        <f t="shared" si="189"/>
        <v/>
      </c>
      <c r="X3705" s="53" t="str">
        <f t="shared" si="189"/>
        <v/>
      </c>
    </row>
    <row r="3706" spans="18:24" hidden="1" x14ac:dyDescent="0.3">
      <c r="R3706">
        <f t="shared" si="187"/>
        <v>0</v>
      </c>
      <c r="S3706">
        <f t="shared" si="188"/>
        <v>0</v>
      </c>
      <c r="T3706" s="53" t="str">
        <f t="shared" si="189"/>
        <v/>
      </c>
      <c r="U3706" s="53" t="str">
        <f t="shared" si="189"/>
        <v/>
      </c>
      <c r="V3706" s="53" t="str">
        <f t="shared" si="189"/>
        <v/>
      </c>
      <c r="W3706" s="53" t="str">
        <f t="shared" si="189"/>
        <v/>
      </c>
      <c r="X3706" s="53" t="str">
        <f t="shared" si="189"/>
        <v/>
      </c>
    </row>
    <row r="3707" spans="18:24" hidden="1" x14ac:dyDescent="0.3">
      <c r="R3707">
        <f t="shared" si="187"/>
        <v>0</v>
      </c>
      <c r="S3707">
        <f t="shared" si="188"/>
        <v>0</v>
      </c>
      <c r="T3707" s="53" t="str">
        <f t="shared" si="189"/>
        <v/>
      </c>
      <c r="U3707" s="53" t="str">
        <f t="shared" si="189"/>
        <v/>
      </c>
      <c r="V3707" s="53" t="str">
        <f t="shared" si="189"/>
        <v/>
      </c>
      <c r="W3707" s="53" t="str">
        <f t="shared" si="189"/>
        <v/>
      </c>
      <c r="X3707" s="53" t="str">
        <f t="shared" si="189"/>
        <v/>
      </c>
    </row>
    <row r="3708" spans="18:24" hidden="1" x14ac:dyDescent="0.3">
      <c r="R3708">
        <f t="shared" si="187"/>
        <v>0</v>
      </c>
      <c r="S3708">
        <f t="shared" si="188"/>
        <v>0</v>
      </c>
      <c r="T3708" s="53" t="str">
        <f t="shared" si="189"/>
        <v/>
      </c>
      <c r="U3708" s="53" t="str">
        <f t="shared" si="189"/>
        <v/>
      </c>
      <c r="V3708" s="53" t="str">
        <f t="shared" si="189"/>
        <v/>
      </c>
      <c r="W3708" s="53" t="str">
        <f t="shared" si="189"/>
        <v/>
      </c>
      <c r="X3708" s="53" t="str">
        <f t="shared" si="189"/>
        <v/>
      </c>
    </row>
    <row r="3709" spans="18:24" hidden="1" x14ac:dyDescent="0.3">
      <c r="R3709">
        <f t="shared" si="187"/>
        <v>0</v>
      </c>
      <c r="S3709">
        <f t="shared" si="188"/>
        <v>0</v>
      </c>
      <c r="T3709" s="53" t="str">
        <f t="shared" si="189"/>
        <v/>
      </c>
      <c r="U3709" s="53" t="str">
        <f t="shared" si="189"/>
        <v/>
      </c>
      <c r="V3709" s="53" t="str">
        <f t="shared" si="189"/>
        <v/>
      </c>
      <c r="W3709" s="53" t="str">
        <f t="shared" si="189"/>
        <v/>
      </c>
      <c r="X3709" s="53" t="str">
        <f t="shared" si="189"/>
        <v/>
      </c>
    </row>
    <row r="3710" spans="18:24" hidden="1" x14ac:dyDescent="0.3">
      <c r="R3710">
        <f t="shared" si="187"/>
        <v>0</v>
      </c>
      <c r="S3710">
        <f t="shared" si="188"/>
        <v>0</v>
      </c>
      <c r="T3710" s="53" t="str">
        <f t="shared" si="189"/>
        <v/>
      </c>
      <c r="U3710" s="53" t="str">
        <f t="shared" si="189"/>
        <v/>
      </c>
      <c r="V3710" s="53" t="str">
        <f t="shared" si="189"/>
        <v/>
      </c>
      <c r="W3710" s="53" t="str">
        <f t="shared" si="189"/>
        <v/>
      </c>
      <c r="X3710" s="53" t="str">
        <f t="shared" si="189"/>
        <v/>
      </c>
    </row>
    <row r="3711" spans="18:24" hidden="1" x14ac:dyDescent="0.3">
      <c r="R3711">
        <f t="shared" si="187"/>
        <v>0</v>
      </c>
      <c r="S3711">
        <f t="shared" si="188"/>
        <v>0</v>
      </c>
      <c r="T3711" s="53" t="str">
        <f t="shared" si="189"/>
        <v/>
      </c>
      <c r="U3711" s="53" t="str">
        <f t="shared" si="189"/>
        <v/>
      </c>
      <c r="V3711" s="53" t="str">
        <f t="shared" si="189"/>
        <v/>
      </c>
      <c r="W3711" s="53" t="str">
        <f t="shared" si="189"/>
        <v/>
      </c>
      <c r="X3711" s="53" t="str">
        <f t="shared" si="189"/>
        <v/>
      </c>
    </row>
    <row r="3712" spans="18:24" hidden="1" x14ac:dyDescent="0.3">
      <c r="R3712">
        <f t="shared" si="187"/>
        <v>0</v>
      </c>
      <c r="S3712">
        <f t="shared" si="188"/>
        <v>0</v>
      </c>
      <c r="T3712" s="53" t="str">
        <f t="shared" si="189"/>
        <v/>
      </c>
      <c r="U3712" s="53" t="str">
        <f t="shared" si="189"/>
        <v/>
      </c>
      <c r="V3712" s="53" t="str">
        <f t="shared" si="189"/>
        <v/>
      </c>
      <c r="W3712" s="53" t="str">
        <f t="shared" si="189"/>
        <v/>
      </c>
      <c r="X3712" s="53" t="str">
        <f t="shared" si="189"/>
        <v/>
      </c>
    </row>
    <row r="3713" spans="18:24" hidden="1" x14ac:dyDescent="0.3">
      <c r="R3713">
        <f t="shared" si="187"/>
        <v>0</v>
      </c>
      <c r="S3713">
        <f t="shared" si="188"/>
        <v>0</v>
      </c>
      <c r="T3713" s="53" t="str">
        <f t="shared" si="189"/>
        <v/>
      </c>
      <c r="U3713" s="53" t="str">
        <f t="shared" si="189"/>
        <v/>
      </c>
      <c r="V3713" s="53" t="str">
        <f t="shared" si="189"/>
        <v/>
      </c>
      <c r="W3713" s="53" t="str">
        <f t="shared" si="189"/>
        <v/>
      </c>
      <c r="X3713" s="53" t="str">
        <f t="shared" si="189"/>
        <v/>
      </c>
    </row>
    <row r="3714" spans="18:24" hidden="1" x14ac:dyDescent="0.3">
      <c r="R3714">
        <f t="shared" si="187"/>
        <v>0</v>
      </c>
      <c r="S3714">
        <f t="shared" si="188"/>
        <v>0</v>
      </c>
      <c r="T3714" s="53" t="str">
        <f t="shared" si="189"/>
        <v/>
      </c>
      <c r="U3714" s="53" t="str">
        <f t="shared" si="189"/>
        <v/>
      </c>
      <c r="V3714" s="53" t="str">
        <f t="shared" si="189"/>
        <v/>
      </c>
      <c r="W3714" s="53" t="str">
        <f t="shared" si="189"/>
        <v/>
      </c>
      <c r="X3714" s="53" t="str">
        <f t="shared" si="189"/>
        <v/>
      </c>
    </row>
    <row r="3715" spans="18:24" hidden="1" x14ac:dyDescent="0.3">
      <c r="R3715">
        <f t="shared" si="187"/>
        <v>0</v>
      </c>
      <c r="S3715">
        <f t="shared" si="188"/>
        <v>0</v>
      </c>
      <c r="T3715" s="53" t="str">
        <f t="shared" si="189"/>
        <v/>
      </c>
      <c r="U3715" s="53" t="str">
        <f t="shared" si="189"/>
        <v/>
      </c>
      <c r="V3715" s="53" t="str">
        <f t="shared" si="189"/>
        <v/>
      </c>
      <c r="W3715" s="53" t="str">
        <f t="shared" si="189"/>
        <v/>
      </c>
      <c r="X3715" s="53" t="str">
        <f t="shared" si="189"/>
        <v/>
      </c>
    </row>
    <row r="3716" spans="18:24" hidden="1" x14ac:dyDescent="0.3">
      <c r="R3716">
        <f t="shared" si="187"/>
        <v>0</v>
      </c>
      <c r="S3716">
        <f t="shared" si="188"/>
        <v>0</v>
      </c>
      <c r="T3716" s="53" t="str">
        <f t="shared" si="189"/>
        <v/>
      </c>
      <c r="U3716" s="53" t="str">
        <f t="shared" si="189"/>
        <v/>
      </c>
      <c r="V3716" s="53" t="str">
        <f t="shared" si="189"/>
        <v/>
      </c>
      <c r="W3716" s="53" t="str">
        <f t="shared" si="189"/>
        <v/>
      </c>
      <c r="X3716" s="53" t="str">
        <f t="shared" si="189"/>
        <v/>
      </c>
    </row>
    <row r="3717" spans="18:24" hidden="1" x14ac:dyDescent="0.3">
      <c r="R3717">
        <f t="shared" si="187"/>
        <v>0</v>
      </c>
      <c r="S3717">
        <f t="shared" si="188"/>
        <v>0</v>
      </c>
      <c r="T3717" s="53" t="str">
        <f t="shared" si="189"/>
        <v/>
      </c>
      <c r="U3717" s="53" t="str">
        <f t="shared" si="189"/>
        <v/>
      </c>
      <c r="V3717" s="53" t="str">
        <f t="shared" si="189"/>
        <v/>
      </c>
      <c r="W3717" s="53" t="str">
        <f t="shared" si="189"/>
        <v/>
      </c>
      <c r="X3717" s="53" t="str">
        <f t="shared" si="189"/>
        <v/>
      </c>
    </row>
    <row r="3718" spans="18:24" hidden="1" x14ac:dyDescent="0.3">
      <c r="R3718">
        <f t="shared" si="187"/>
        <v>0</v>
      </c>
      <c r="S3718">
        <f t="shared" si="188"/>
        <v>0</v>
      </c>
      <c r="T3718" s="53" t="str">
        <f t="shared" si="189"/>
        <v/>
      </c>
      <c r="U3718" s="53" t="str">
        <f t="shared" si="189"/>
        <v/>
      </c>
      <c r="V3718" s="53" t="str">
        <f t="shared" si="189"/>
        <v/>
      </c>
      <c r="W3718" s="53" t="str">
        <f t="shared" si="189"/>
        <v/>
      </c>
      <c r="X3718" s="53" t="str">
        <f t="shared" si="189"/>
        <v/>
      </c>
    </row>
    <row r="3719" spans="18:24" hidden="1" x14ac:dyDescent="0.3">
      <c r="R3719">
        <f t="shared" ref="R3719:R3782" si="190">IF(OR(D3719="GRUPO TEPSA",D3719="TODAS"),P3719/5,P3719)</f>
        <v>0</v>
      </c>
      <c r="S3719">
        <f t="shared" si="188"/>
        <v>0</v>
      </c>
      <c r="T3719" s="53" t="str">
        <f t="shared" si="189"/>
        <v/>
      </c>
      <c r="U3719" s="53" t="str">
        <f t="shared" si="189"/>
        <v/>
      </c>
      <c r="V3719" s="53" t="str">
        <f t="shared" si="189"/>
        <v/>
      </c>
      <c r="W3719" s="53" t="str">
        <f t="shared" si="189"/>
        <v/>
      </c>
      <c r="X3719" s="53" t="str">
        <f t="shared" si="189"/>
        <v/>
      </c>
    </row>
    <row r="3720" spans="18:24" hidden="1" x14ac:dyDescent="0.3">
      <c r="R3720">
        <f t="shared" si="190"/>
        <v>0</v>
      </c>
      <c r="S3720">
        <f t="shared" si="188"/>
        <v>0</v>
      </c>
      <c r="T3720" s="53" t="str">
        <f t="shared" si="189"/>
        <v/>
      </c>
      <c r="U3720" s="53" t="str">
        <f t="shared" si="189"/>
        <v/>
      </c>
      <c r="V3720" s="53" t="str">
        <f t="shared" si="189"/>
        <v/>
      </c>
      <c r="W3720" s="53" t="str">
        <f t="shared" si="189"/>
        <v/>
      </c>
      <c r="X3720" s="53" t="str">
        <f t="shared" si="189"/>
        <v/>
      </c>
    </row>
    <row r="3721" spans="18:24" hidden="1" x14ac:dyDescent="0.3">
      <c r="R3721">
        <f t="shared" si="190"/>
        <v>0</v>
      </c>
      <c r="S3721">
        <f t="shared" si="188"/>
        <v>0</v>
      </c>
      <c r="T3721" s="53" t="str">
        <f t="shared" si="189"/>
        <v/>
      </c>
      <c r="U3721" s="53" t="str">
        <f t="shared" si="189"/>
        <v/>
      </c>
      <c r="V3721" s="53" t="str">
        <f t="shared" si="189"/>
        <v/>
      </c>
      <c r="W3721" s="53" t="str">
        <f t="shared" si="189"/>
        <v/>
      </c>
      <c r="X3721" s="53" t="str">
        <f t="shared" si="189"/>
        <v/>
      </c>
    </row>
    <row r="3722" spans="18:24" hidden="1" x14ac:dyDescent="0.3">
      <c r="R3722">
        <f t="shared" si="190"/>
        <v>0</v>
      </c>
      <c r="S3722">
        <f t="shared" si="188"/>
        <v>0</v>
      </c>
      <c r="T3722" s="53" t="str">
        <f t="shared" si="189"/>
        <v/>
      </c>
      <c r="U3722" s="53" t="str">
        <f t="shared" si="189"/>
        <v/>
      </c>
      <c r="V3722" s="53" t="str">
        <f t="shared" si="189"/>
        <v/>
      </c>
      <c r="W3722" s="53" t="str">
        <f t="shared" si="189"/>
        <v/>
      </c>
      <c r="X3722" s="53" t="str">
        <f t="shared" si="189"/>
        <v/>
      </c>
    </row>
    <row r="3723" spans="18:24" hidden="1" x14ac:dyDescent="0.3">
      <c r="R3723">
        <f t="shared" si="190"/>
        <v>0</v>
      </c>
      <c r="S3723">
        <f t="shared" ref="S3723:S3786" si="191">IF(OR(D3723="GRUPO TEPSA",D3723="TODAS"),Q3723/5,Q3723)</f>
        <v>0</v>
      </c>
      <c r="T3723" s="53" t="str">
        <f t="shared" si="189"/>
        <v/>
      </c>
      <c r="U3723" s="53" t="str">
        <f t="shared" si="189"/>
        <v/>
      </c>
      <c r="V3723" s="53" t="str">
        <f t="shared" si="189"/>
        <v/>
      </c>
      <c r="W3723" s="53" t="str">
        <f t="shared" si="189"/>
        <v/>
      </c>
      <c r="X3723" s="53" t="str">
        <f t="shared" si="189"/>
        <v/>
      </c>
    </row>
    <row r="3724" spans="18:24" hidden="1" x14ac:dyDescent="0.3">
      <c r="R3724">
        <f t="shared" si="190"/>
        <v>0</v>
      </c>
      <c r="S3724">
        <f t="shared" si="191"/>
        <v>0</v>
      </c>
      <c r="T3724" s="53" t="str">
        <f t="shared" si="189"/>
        <v/>
      </c>
      <c r="U3724" s="53" t="str">
        <f t="shared" si="189"/>
        <v/>
      </c>
      <c r="V3724" s="53" t="str">
        <f t="shared" si="189"/>
        <v/>
      </c>
      <c r="W3724" s="53" t="str">
        <f t="shared" si="189"/>
        <v/>
      </c>
      <c r="X3724" s="53" t="str">
        <f t="shared" si="189"/>
        <v/>
      </c>
    </row>
    <row r="3725" spans="18:24" hidden="1" x14ac:dyDescent="0.3">
      <c r="R3725">
        <f t="shared" si="190"/>
        <v>0</v>
      </c>
      <c r="S3725">
        <f t="shared" si="191"/>
        <v>0</v>
      </c>
      <c r="T3725" s="53" t="str">
        <f t="shared" si="189"/>
        <v/>
      </c>
      <c r="U3725" s="53" t="str">
        <f t="shared" si="189"/>
        <v/>
      </c>
      <c r="V3725" s="53" t="str">
        <f t="shared" si="189"/>
        <v/>
      </c>
      <c r="W3725" s="53" t="str">
        <f t="shared" si="189"/>
        <v/>
      </c>
      <c r="X3725" s="53" t="str">
        <f t="shared" si="189"/>
        <v/>
      </c>
    </row>
    <row r="3726" spans="18:24" hidden="1" x14ac:dyDescent="0.3">
      <c r="R3726">
        <f t="shared" si="190"/>
        <v>0</v>
      </c>
      <c r="S3726">
        <f t="shared" si="191"/>
        <v>0</v>
      </c>
      <c r="T3726" s="53" t="str">
        <f t="shared" si="189"/>
        <v/>
      </c>
      <c r="U3726" s="53" t="str">
        <f t="shared" si="189"/>
        <v/>
      </c>
      <c r="V3726" s="53" t="str">
        <f t="shared" si="189"/>
        <v/>
      </c>
      <c r="W3726" s="53" t="str">
        <f t="shared" si="189"/>
        <v/>
      </c>
      <c r="X3726" s="53" t="str">
        <f t="shared" si="189"/>
        <v/>
      </c>
    </row>
    <row r="3727" spans="18:24" hidden="1" x14ac:dyDescent="0.3">
      <c r="R3727">
        <f t="shared" si="190"/>
        <v>0</v>
      </c>
      <c r="S3727">
        <f t="shared" si="191"/>
        <v>0</v>
      </c>
      <c r="T3727" s="53" t="str">
        <f t="shared" si="189"/>
        <v/>
      </c>
      <c r="U3727" s="53" t="str">
        <f t="shared" si="189"/>
        <v/>
      </c>
      <c r="V3727" s="53" t="str">
        <f t="shared" si="189"/>
        <v/>
      </c>
      <c r="W3727" s="53" t="str">
        <f t="shared" si="189"/>
        <v/>
      </c>
      <c r="X3727" s="53" t="str">
        <f t="shared" si="189"/>
        <v/>
      </c>
    </row>
    <row r="3728" spans="18:24" hidden="1" x14ac:dyDescent="0.3">
      <c r="R3728">
        <f t="shared" si="190"/>
        <v>0</v>
      </c>
      <c r="S3728">
        <f t="shared" si="191"/>
        <v>0</v>
      </c>
      <c r="T3728" s="53" t="str">
        <f t="shared" si="189"/>
        <v/>
      </c>
      <c r="U3728" s="53" t="str">
        <f t="shared" si="189"/>
        <v/>
      </c>
      <c r="V3728" s="53" t="str">
        <f t="shared" si="189"/>
        <v/>
      </c>
      <c r="W3728" s="53" t="str">
        <f t="shared" si="189"/>
        <v/>
      </c>
      <c r="X3728" s="53" t="str">
        <f t="shared" si="189"/>
        <v/>
      </c>
    </row>
    <row r="3729" spans="18:24" hidden="1" x14ac:dyDescent="0.3">
      <c r="R3729">
        <f t="shared" si="190"/>
        <v>0</v>
      </c>
      <c r="S3729">
        <f t="shared" si="191"/>
        <v>0</v>
      </c>
      <c r="T3729" s="53" t="str">
        <f t="shared" si="189"/>
        <v/>
      </c>
      <c r="U3729" s="53" t="str">
        <f t="shared" si="189"/>
        <v/>
      </c>
      <c r="V3729" s="53" t="str">
        <f t="shared" si="189"/>
        <v/>
      </c>
      <c r="W3729" s="53" t="str">
        <f t="shared" si="189"/>
        <v/>
      </c>
      <c r="X3729" s="53" t="str">
        <f t="shared" si="189"/>
        <v/>
      </c>
    </row>
    <row r="3730" spans="18:24" hidden="1" x14ac:dyDescent="0.3">
      <c r="R3730">
        <f t="shared" si="190"/>
        <v>0</v>
      </c>
      <c r="S3730">
        <f t="shared" si="191"/>
        <v>0</v>
      </c>
      <c r="T3730" s="53" t="str">
        <f t="shared" si="189"/>
        <v/>
      </c>
      <c r="U3730" s="53" t="str">
        <f t="shared" si="189"/>
        <v/>
      </c>
      <c r="V3730" s="53" t="str">
        <f t="shared" si="189"/>
        <v/>
      </c>
      <c r="W3730" s="53" t="str">
        <f t="shared" si="189"/>
        <v/>
      </c>
      <c r="X3730" s="53" t="str">
        <f t="shared" si="189"/>
        <v/>
      </c>
    </row>
    <row r="3731" spans="18:24" hidden="1" x14ac:dyDescent="0.3">
      <c r="R3731">
        <f t="shared" si="190"/>
        <v>0</v>
      </c>
      <c r="S3731">
        <f t="shared" si="191"/>
        <v>0</v>
      </c>
      <c r="T3731" s="53" t="str">
        <f t="shared" si="189"/>
        <v/>
      </c>
      <c r="U3731" s="53" t="str">
        <f t="shared" si="189"/>
        <v/>
      </c>
      <c r="V3731" s="53" t="str">
        <f t="shared" si="189"/>
        <v/>
      </c>
      <c r="W3731" s="53" t="str">
        <f t="shared" si="189"/>
        <v/>
      </c>
      <c r="X3731" s="53" t="str">
        <f t="shared" si="189"/>
        <v/>
      </c>
    </row>
    <row r="3732" spans="18:24" hidden="1" x14ac:dyDescent="0.3">
      <c r="R3732">
        <f t="shared" si="190"/>
        <v>0</v>
      </c>
      <c r="S3732">
        <f t="shared" si="191"/>
        <v>0</v>
      </c>
      <c r="T3732" s="53" t="str">
        <f t="shared" si="189"/>
        <v/>
      </c>
      <c r="U3732" s="53" t="str">
        <f t="shared" si="189"/>
        <v/>
      </c>
      <c r="V3732" s="53" t="str">
        <f t="shared" si="189"/>
        <v/>
      </c>
      <c r="W3732" s="53" t="str">
        <f t="shared" si="189"/>
        <v/>
      </c>
      <c r="X3732" s="53" t="str">
        <f t="shared" si="189"/>
        <v/>
      </c>
    </row>
    <row r="3733" spans="18:24" hidden="1" x14ac:dyDescent="0.3">
      <c r="R3733">
        <f t="shared" si="190"/>
        <v>0</v>
      </c>
      <c r="S3733">
        <f t="shared" si="191"/>
        <v>0</v>
      </c>
      <c r="T3733" s="53" t="str">
        <f t="shared" si="189"/>
        <v/>
      </c>
      <c r="U3733" s="53" t="str">
        <f t="shared" si="189"/>
        <v/>
      </c>
      <c r="V3733" s="53" t="str">
        <f t="shared" si="189"/>
        <v/>
      </c>
      <c r="W3733" s="53" t="str">
        <f t="shared" si="189"/>
        <v/>
      </c>
      <c r="X3733" s="53" t="str">
        <f t="shared" si="189"/>
        <v/>
      </c>
    </row>
    <row r="3734" spans="18:24" hidden="1" x14ac:dyDescent="0.3">
      <c r="R3734">
        <f t="shared" si="190"/>
        <v>0</v>
      </c>
      <c r="S3734">
        <f t="shared" si="191"/>
        <v>0</v>
      </c>
      <c r="T3734" s="53" t="str">
        <f t="shared" si="189"/>
        <v/>
      </c>
      <c r="U3734" s="53" t="str">
        <f t="shared" si="189"/>
        <v/>
      </c>
      <c r="V3734" s="53" t="str">
        <f t="shared" si="189"/>
        <v/>
      </c>
      <c r="W3734" s="53" t="str">
        <f t="shared" si="189"/>
        <v/>
      </c>
      <c r="X3734" s="53" t="str">
        <f t="shared" si="189"/>
        <v/>
      </c>
    </row>
    <row r="3735" spans="18:24" hidden="1" x14ac:dyDescent="0.3">
      <c r="R3735">
        <f t="shared" si="190"/>
        <v>0</v>
      </c>
      <c r="S3735">
        <f t="shared" si="191"/>
        <v>0</v>
      </c>
      <c r="T3735" s="53" t="str">
        <f t="shared" si="189"/>
        <v/>
      </c>
      <c r="U3735" s="53" t="str">
        <f t="shared" si="189"/>
        <v/>
      </c>
      <c r="V3735" s="53" t="str">
        <f t="shared" si="189"/>
        <v/>
      </c>
      <c r="W3735" s="53" t="str">
        <f t="shared" si="189"/>
        <v/>
      </c>
      <c r="X3735" s="53" t="str">
        <f t="shared" si="189"/>
        <v/>
      </c>
    </row>
    <row r="3736" spans="18:24" hidden="1" x14ac:dyDescent="0.3">
      <c r="R3736">
        <f t="shared" si="190"/>
        <v>0</v>
      </c>
      <c r="S3736">
        <f t="shared" si="191"/>
        <v>0</v>
      </c>
      <c r="T3736" s="53" t="str">
        <f t="shared" si="189"/>
        <v/>
      </c>
      <c r="U3736" s="53" t="str">
        <f t="shared" si="189"/>
        <v/>
      </c>
      <c r="V3736" s="53" t="str">
        <f t="shared" si="189"/>
        <v/>
      </c>
      <c r="W3736" s="53" t="str">
        <f t="shared" si="189"/>
        <v/>
      </c>
      <c r="X3736" s="53" t="str">
        <f t="shared" si="189"/>
        <v/>
      </c>
    </row>
    <row r="3737" spans="18:24" hidden="1" x14ac:dyDescent="0.3">
      <c r="R3737">
        <f t="shared" si="190"/>
        <v>0</v>
      </c>
      <c r="S3737">
        <f t="shared" si="191"/>
        <v>0</v>
      </c>
      <c r="T3737" s="53" t="str">
        <f t="shared" si="189"/>
        <v/>
      </c>
      <c r="U3737" s="53" t="str">
        <f t="shared" si="189"/>
        <v/>
      </c>
      <c r="V3737" s="53" t="str">
        <f t="shared" si="189"/>
        <v/>
      </c>
      <c r="W3737" s="53" t="str">
        <f t="shared" si="189"/>
        <v/>
      </c>
      <c r="X3737" s="53" t="str">
        <f t="shared" si="189"/>
        <v/>
      </c>
    </row>
    <row r="3738" spans="18:24" hidden="1" x14ac:dyDescent="0.3">
      <c r="R3738">
        <f t="shared" si="190"/>
        <v>0</v>
      </c>
      <c r="S3738">
        <f t="shared" si="191"/>
        <v>0</v>
      </c>
      <c r="T3738" s="53" t="str">
        <f t="shared" si="189"/>
        <v/>
      </c>
      <c r="U3738" s="53" t="str">
        <f t="shared" si="189"/>
        <v/>
      </c>
      <c r="V3738" s="53" t="str">
        <f t="shared" si="189"/>
        <v/>
      </c>
      <c r="W3738" s="53" t="str">
        <f t="shared" si="189"/>
        <v/>
      </c>
      <c r="X3738" s="53" t="str">
        <f t="shared" si="189"/>
        <v/>
      </c>
    </row>
    <row r="3739" spans="18:24" hidden="1" x14ac:dyDescent="0.3">
      <c r="R3739">
        <f t="shared" si="190"/>
        <v>0</v>
      </c>
      <c r="S3739">
        <f t="shared" si="191"/>
        <v>0</v>
      </c>
      <c r="T3739" s="53" t="str">
        <f t="shared" si="189"/>
        <v/>
      </c>
      <c r="U3739" s="53" t="str">
        <f t="shared" si="189"/>
        <v/>
      </c>
      <c r="V3739" s="53" t="str">
        <f t="shared" si="189"/>
        <v/>
      </c>
      <c r="W3739" s="53" t="str">
        <f t="shared" si="189"/>
        <v/>
      </c>
      <c r="X3739" s="53" t="str">
        <f t="shared" si="189"/>
        <v/>
      </c>
    </row>
    <row r="3740" spans="18:24" hidden="1" x14ac:dyDescent="0.3">
      <c r="R3740">
        <f t="shared" si="190"/>
        <v>0</v>
      </c>
      <c r="S3740">
        <f t="shared" si="191"/>
        <v>0</v>
      </c>
      <c r="T3740" s="53" t="str">
        <f t="shared" si="189"/>
        <v/>
      </c>
      <c r="U3740" s="53" t="str">
        <f t="shared" si="189"/>
        <v/>
      </c>
      <c r="V3740" s="53" t="str">
        <f t="shared" si="189"/>
        <v/>
      </c>
      <c r="W3740" s="53" t="str">
        <f t="shared" si="189"/>
        <v/>
      </c>
      <c r="X3740" s="53" t="str">
        <f t="shared" si="189"/>
        <v/>
      </c>
    </row>
    <row r="3741" spans="18:24" hidden="1" x14ac:dyDescent="0.3">
      <c r="R3741">
        <f t="shared" si="190"/>
        <v>0</v>
      </c>
      <c r="S3741">
        <f t="shared" si="191"/>
        <v>0</v>
      </c>
      <c r="T3741" s="53" t="str">
        <f t="shared" si="189"/>
        <v/>
      </c>
      <c r="U3741" s="53" t="str">
        <f t="shared" si="189"/>
        <v/>
      </c>
      <c r="V3741" s="53" t="str">
        <f t="shared" si="189"/>
        <v/>
      </c>
      <c r="W3741" s="53" t="str">
        <f t="shared" si="189"/>
        <v/>
      </c>
      <c r="X3741" s="53" t="str">
        <f t="shared" si="189"/>
        <v/>
      </c>
    </row>
    <row r="3742" spans="18:24" hidden="1" x14ac:dyDescent="0.3">
      <c r="R3742">
        <f t="shared" si="190"/>
        <v>0</v>
      </c>
      <c r="S3742">
        <f t="shared" si="191"/>
        <v>0</v>
      </c>
      <c r="T3742" s="53" t="str">
        <f t="shared" ref="T3742:X3792" si="192">IF(OR(COUNTIF($D3742,"*"&amp;T$5&amp;"*")&gt;0,$D3742="GRUPO TEPSA"),T$5,"")</f>
        <v/>
      </c>
      <c r="U3742" s="53" t="str">
        <f t="shared" si="192"/>
        <v/>
      </c>
      <c r="V3742" s="53" t="str">
        <f t="shared" si="192"/>
        <v/>
      </c>
      <c r="W3742" s="53" t="str">
        <f t="shared" si="192"/>
        <v/>
      </c>
      <c r="X3742" s="53" t="str">
        <f t="shared" si="192"/>
        <v/>
      </c>
    </row>
    <row r="3743" spans="18:24" hidden="1" x14ac:dyDescent="0.3">
      <c r="R3743">
        <f t="shared" si="190"/>
        <v>0</v>
      </c>
      <c r="S3743">
        <f t="shared" si="191"/>
        <v>0</v>
      </c>
      <c r="T3743" s="53" t="str">
        <f t="shared" si="192"/>
        <v/>
      </c>
      <c r="U3743" s="53" t="str">
        <f t="shared" si="192"/>
        <v/>
      </c>
      <c r="V3743" s="53" t="str">
        <f t="shared" si="192"/>
        <v/>
      </c>
      <c r="W3743" s="53" t="str">
        <f t="shared" si="192"/>
        <v/>
      </c>
      <c r="X3743" s="53" t="str">
        <f t="shared" si="192"/>
        <v/>
      </c>
    </row>
    <row r="3744" spans="18:24" hidden="1" x14ac:dyDescent="0.3">
      <c r="R3744">
        <f t="shared" si="190"/>
        <v>0</v>
      </c>
      <c r="S3744">
        <f t="shared" si="191"/>
        <v>0</v>
      </c>
      <c r="T3744" s="53" t="str">
        <f t="shared" si="192"/>
        <v/>
      </c>
      <c r="U3744" s="53" t="str">
        <f t="shared" si="192"/>
        <v/>
      </c>
      <c r="V3744" s="53" t="str">
        <f t="shared" si="192"/>
        <v/>
      </c>
      <c r="W3744" s="53" t="str">
        <f t="shared" si="192"/>
        <v/>
      </c>
      <c r="X3744" s="53" t="str">
        <f t="shared" si="192"/>
        <v/>
      </c>
    </row>
    <row r="3745" spans="18:24" hidden="1" x14ac:dyDescent="0.3">
      <c r="R3745">
        <f t="shared" si="190"/>
        <v>0</v>
      </c>
      <c r="S3745">
        <f t="shared" si="191"/>
        <v>0</v>
      </c>
      <c r="T3745" s="53" t="str">
        <f t="shared" si="192"/>
        <v/>
      </c>
      <c r="U3745" s="53" t="str">
        <f t="shared" si="192"/>
        <v/>
      </c>
      <c r="V3745" s="53" t="str">
        <f t="shared" si="192"/>
        <v/>
      </c>
      <c r="W3745" s="53" t="str">
        <f t="shared" si="192"/>
        <v/>
      </c>
      <c r="X3745" s="53" t="str">
        <f t="shared" si="192"/>
        <v/>
      </c>
    </row>
    <row r="3746" spans="18:24" hidden="1" x14ac:dyDescent="0.3">
      <c r="R3746">
        <f t="shared" si="190"/>
        <v>0</v>
      </c>
      <c r="S3746">
        <f t="shared" si="191"/>
        <v>0</v>
      </c>
      <c r="T3746" s="53" t="str">
        <f t="shared" si="192"/>
        <v/>
      </c>
      <c r="U3746" s="53" t="str">
        <f t="shared" si="192"/>
        <v/>
      </c>
      <c r="V3746" s="53" t="str">
        <f t="shared" si="192"/>
        <v/>
      </c>
      <c r="W3746" s="53" t="str">
        <f t="shared" si="192"/>
        <v/>
      </c>
      <c r="X3746" s="53" t="str">
        <f t="shared" si="192"/>
        <v/>
      </c>
    </row>
    <row r="3747" spans="18:24" hidden="1" x14ac:dyDescent="0.3">
      <c r="R3747">
        <f t="shared" si="190"/>
        <v>0</v>
      </c>
      <c r="S3747">
        <f t="shared" si="191"/>
        <v>0</v>
      </c>
      <c r="T3747" s="53" t="str">
        <f t="shared" si="192"/>
        <v/>
      </c>
      <c r="U3747" s="53" t="str">
        <f t="shared" si="192"/>
        <v/>
      </c>
      <c r="V3747" s="53" t="str">
        <f t="shared" si="192"/>
        <v/>
      </c>
      <c r="W3747" s="53" t="str">
        <f t="shared" si="192"/>
        <v/>
      </c>
      <c r="X3747" s="53" t="str">
        <f t="shared" si="192"/>
        <v/>
      </c>
    </row>
    <row r="3748" spans="18:24" hidden="1" x14ac:dyDescent="0.3">
      <c r="R3748">
        <f t="shared" si="190"/>
        <v>0</v>
      </c>
      <c r="S3748">
        <f t="shared" si="191"/>
        <v>0</v>
      </c>
      <c r="T3748" s="53" t="str">
        <f t="shared" si="192"/>
        <v/>
      </c>
      <c r="U3748" s="53" t="str">
        <f t="shared" si="192"/>
        <v/>
      </c>
      <c r="V3748" s="53" t="str">
        <f t="shared" si="192"/>
        <v/>
      </c>
      <c r="W3748" s="53" t="str">
        <f t="shared" si="192"/>
        <v/>
      </c>
      <c r="X3748" s="53" t="str">
        <f t="shared" si="192"/>
        <v/>
      </c>
    </row>
    <row r="3749" spans="18:24" hidden="1" x14ac:dyDescent="0.3">
      <c r="R3749">
        <f t="shared" si="190"/>
        <v>0</v>
      </c>
      <c r="S3749">
        <f t="shared" si="191"/>
        <v>0</v>
      </c>
      <c r="T3749" s="53" t="str">
        <f t="shared" si="192"/>
        <v/>
      </c>
      <c r="U3749" s="53" t="str">
        <f t="shared" si="192"/>
        <v/>
      </c>
      <c r="V3749" s="53" t="str">
        <f t="shared" si="192"/>
        <v/>
      </c>
      <c r="W3749" s="53" t="str">
        <f t="shared" si="192"/>
        <v/>
      </c>
      <c r="X3749" s="53" t="str">
        <f t="shared" si="192"/>
        <v/>
      </c>
    </row>
    <row r="3750" spans="18:24" hidden="1" x14ac:dyDescent="0.3">
      <c r="R3750">
        <f t="shared" si="190"/>
        <v>0</v>
      </c>
      <c r="S3750">
        <f t="shared" si="191"/>
        <v>0</v>
      </c>
      <c r="T3750" s="53" t="str">
        <f t="shared" si="192"/>
        <v/>
      </c>
      <c r="U3750" s="53" t="str">
        <f t="shared" si="192"/>
        <v/>
      </c>
      <c r="V3750" s="53" t="str">
        <f t="shared" si="192"/>
        <v/>
      </c>
      <c r="W3750" s="53" t="str">
        <f t="shared" si="192"/>
        <v/>
      </c>
      <c r="X3750" s="53" t="str">
        <f t="shared" si="192"/>
        <v/>
      </c>
    </row>
    <row r="3751" spans="18:24" hidden="1" x14ac:dyDescent="0.3">
      <c r="R3751">
        <f t="shared" si="190"/>
        <v>0</v>
      </c>
      <c r="S3751">
        <f t="shared" si="191"/>
        <v>0</v>
      </c>
      <c r="T3751" s="53" t="str">
        <f t="shared" si="192"/>
        <v/>
      </c>
      <c r="U3751" s="53" t="str">
        <f t="shared" si="192"/>
        <v/>
      </c>
      <c r="V3751" s="53" t="str">
        <f t="shared" si="192"/>
        <v/>
      </c>
      <c r="W3751" s="53" t="str">
        <f t="shared" si="192"/>
        <v/>
      </c>
      <c r="X3751" s="53" t="str">
        <f t="shared" si="192"/>
        <v/>
      </c>
    </row>
    <row r="3752" spans="18:24" hidden="1" x14ac:dyDescent="0.3">
      <c r="R3752">
        <f t="shared" si="190"/>
        <v>0</v>
      </c>
      <c r="S3752">
        <f t="shared" si="191"/>
        <v>0</v>
      </c>
      <c r="T3752" s="53" t="str">
        <f t="shared" si="192"/>
        <v/>
      </c>
      <c r="U3752" s="53" t="str">
        <f t="shared" si="192"/>
        <v/>
      </c>
      <c r="V3752" s="53" t="str">
        <f t="shared" si="192"/>
        <v/>
      </c>
      <c r="W3752" s="53" t="str">
        <f t="shared" si="192"/>
        <v/>
      </c>
      <c r="X3752" s="53" t="str">
        <f t="shared" si="192"/>
        <v/>
      </c>
    </row>
    <row r="3753" spans="18:24" hidden="1" x14ac:dyDescent="0.3">
      <c r="R3753">
        <f t="shared" si="190"/>
        <v>0</v>
      </c>
      <c r="S3753">
        <f t="shared" si="191"/>
        <v>0</v>
      </c>
      <c r="T3753" s="53" t="str">
        <f t="shared" si="192"/>
        <v/>
      </c>
      <c r="U3753" s="53" t="str">
        <f t="shared" si="192"/>
        <v/>
      </c>
      <c r="V3753" s="53" t="str">
        <f t="shared" si="192"/>
        <v/>
      </c>
      <c r="W3753" s="53" t="str">
        <f t="shared" si="192"/>
        <v/>
      </c>
      <c r="X3753" s="53" t="str">
        <f t="shared" si="192"/>
        <v/>
      </c>
    </row>
    <row r="3754" spans="18:24" hidden="1" x14ac:dyDescent="0.3">
      <c r="R3754">
        <f t="shared" si="190"/>
        <v>0</v>
      </c>
      <c r="S3754">
        <f t="shared" si="191"/>
        <v>0</v>
      </c>
      <c r="T3754" s="53" t="str">
        <f t="shared" si="192"/>
        <v/>
      </c>
      <c r="U3754" s="53" t="str">
        <f t="shared" si="192"/>
        <v/>
      </c>
      <c r="V3754" s="53" t="str">
        <f t="shared" si="192"/>
        <v/>
      </c>
      <c r="W3754" s="53" t="str">
        <f t="shared" si="192"/>
        <v/>
      </c>
      <c r="X3754" s="53" t="str">
        <f t="shared" si="192"/>
        <v/>
      </c>
    </row>
    <row r="3755" spans="18:24" hidden="1" x14ac:dyDescent="0.3">
      <c r="R3755">
        <f t="shared" si="190"/>
        <v>0</v>
      </c>
      <c r="S3755">
        <f t="shared" si="191"/>
        <v>0</v>
      </c>
      <c r="T3755" s="53" t="str">
        <f t="shared" si="192"/>
        <v/>
      </c>
      <c r="U3755" s="53" t="str">
        <f t="shared" si="192"/>
        <v/>
      </c>
      <c r="V3755" s="53" t="str">
        <f t="shared" si="192"/>
        <v/>
      </c>
      <c r="W3755" s="53" t="str">
        <f t="shared" si="192"/>
        <v/>
      </c>
      <c r="X3755" s="53" t="str">
        <f t="shared" si="192"/>
        <v/>
      </c>
    </row>
    <row r="3756" spans="18:24" hidden="1" x14ac:dyDescent="0.3">
      <c r="R3756">
        <f t="shared" si="190"/>
        <v>0</v>
      </c>
      <c r="S3756">
        <f t="shared" si="191"/>
        <v>0</v>
      </c>
      <c r="T3756" s="53" t="str">
        <f t="shared" si="192"/>
        <v/>
      </c>
      <c r="U3756" s="53" t="str">
        <f t="shared" si="192"/>
        <v/>
      </c>
      <c r="V3756" s="53" t="str">
        <f t="shared" si="192"/>
        <v/>
      </c>
      <c r="W3756" s="53" t="str">
        <f t="shared" si="192"/>
        <v/>
      </c>
      <c r="X3756" s="53" t="str">
        <f t="shared" si="192"/>
        <v/>
      </c>
    </row>
    <row r="3757" spans="18:24" hidden="1" x14ac:dyDescent="0.3">
      <c r="R3757">
        <f t="shared" si="190"/>
        <v>0</v>
      </c>
      <c r="S3757">
        <f t="shared" si="191"/>
        <v>0</v>
      </c>
      <c r="T3757" s="53" t="str">
        <f t="shared" si="192"/>
        <v/>
      </c>
      <c r="U3757" s="53" t="str">
        <f t="shared" si="192"/>
        <v/>
      </c>
      <c r="V3757" s="53" t="str">
        <f t="shared" si="192"/>
        <v/>
      </c>
      <c r="W3757" s="53" t="str">
        <f t="shared" si="192"/>
        <v/>
      </c>
      <c r="X3757" s="53" t="str">
        <f t="shared" si="192"/>
        <v/>
      </c>
    </row>
    <row r="3758" spans="18:24" hidden="1" x14ac:dyDescent="0.3">
      <c r="R3758">
        <f t="shared" si="190"/>
        <v>0</v>
      </c>
      <c r="S3758">
        <f t="shared" si="191"/>
        <v>0</v>
      </c>
      <c r="T3758" s="53" t="str">
        <f t="shared" si="192"/>
        <v/>
      </c>
      <c r="U3758" s="53" t="str">
        <f t="shared" si="192"/>
        <v/>
      </c>
      <c r="V3758" s="53" t="str">
        <f t="shared" si="192"/>
        <v/>
      </c>
      <c r="W3758" s="53" t="str">
        <f t="shared" si="192"/>
        <v/>
      </c>
      <c r="X3758" s="53" t="str">
        <f t="shared" si="192"/>
        <v/>
      </c>
    </row>
    <row r="3759" spans="18:24" hidden="1" x14ac:dyDescent="0.3">
      <c r="R3759">
        <f t="shared" si="190"/>
        <v>0</v>
      </c>
      <c r="S3759">
        <f t="shared" si="191"/>
        <v>0</v>
      </c>
      <c r="T3759" s="53" t="str">
        <f t="shared" si="192"/>
        <v/>
      </c>
      <c r="U3759" s="53" t="str">
        <f t="shared" si="192"/>
        <v/>
      </c>
      <c r="V3759" s="53" t="str">
        <f t="shared" si="192"/>
        <v/>
      </c>
      <c r="W3759" s="53" t="str">
        <f t="shared" si="192"/>
        <v/>
      </c>
      <c r="X3759" s="53" t="str">
        <f t="shared" si="192"/>
        <v/>
      </c>
    </row>
    <row r="3760" spans="18:24" hidden="1" x14ac:dyDescent="0.3">
      <c r="R3760">
        <f t="shared" si="190"/>
        <v>0</v>
      </c>
      <c r="S3760">
        <f t="shared" si="191"/>
        <v>0</v>
      </c>
      <c r="T3760" s="53" t="str">
        <f t="shared" si="192"/>
        <v/>
      </c>
      <c r="U3760" s="53" t="str">
        <f t="shared" si="192"/>
        <v/>
      </c>
      <c r="V3760" s="53" t="str">
        <f t="shared" si="192"/>
        <v/>
      </c>
      <c r="W3760" s="53" t="str">
        <f t="shared" si="192"/>
        <v/>
      </c>
      <c r="X3760" s="53" t="str">
        <f t="shared" si="192"/>
        <v/>
      </c>
    </row>
    <row r="3761" spans="18:24" hidden="1" x14ac:dyDescent="0.3">
      <c r="R3761">
        <f t="shared" si="190"/>
        <v>0</v>
      </c>
      <c r="S3761">
        <f t="shared" si="191"/>
        <v>0</v>
      </c>
      <c r="T3761" s="53" t="str">
        <f t="shared" si="192"/>
        <v/>
      </c>
      <c r="U3761" s="53" t="str">
        <f t="shared" si="192"/>
        <v/>
      </c>
      <c r="V3761" s="53" t="str">
        <f t="shared" si="192"/>
        <v/>
      </c>
      <c r="W3761" s="53" t="str">
        <f t="shared" si="192"/>
        <v/>
      </c>
      <c r="X3761" s="53" t="str">
        <f t="shared" si="192"/>
        <v/>
      </c>
    </row>
    <row r="3762" spans="18:24" hidden="1" x14ac:dyDescent="0.3">
      <c r="R3762">
        <f t="shared" si="190"/>
        <v>0</v>
      </c>
      <c r="S3762">
        <f t="shared" si="191"/>
        <v>0</v>
      </c>
      <c r="T3762" s="53" t="str">
        <f t="shared" si="192"/>
        <v/>
      </c>
      <c r="U3762" s="53" t="str">
        <f t="shared" si="192"/>
        <v/>
      </c>
      <c r="V3762" s="53" t="str">
        <f t="shared" si="192"/>
        <v/>
      </c>
      <c r="W3762" s="53" t="str">
        <f t="shared" si="192"/>
        <v/>
      </c>
      <c r="X3762" s="53" t="str">
        <f t="shared" si="192"/>
        <v/>
      </c>
    </row>
    <row r="3763" spans="18:24" hidden="1" x14ac:dyDescent="0.3">
      <c r="R3763">
        <f t="shared" si="190"/>
        <v>0</v>
      </c>
      <c r="S3763">
        <f t="shared" si="191"/>
        <v>0</v>
      </c>
      <c r="T3763" s="53" t="str">
        <f t="shared" si="192"/>
        <v/>
      </c>
      <c r="U3763" s="53" t="str">
        <f t="shared" si="192"/>
        <v/>
      </c>
      <c r="V3763" s="53" t="str">
        <f t="shared" si="192"/>
        <v/>
      </c>
      <c r="W3763" s="53" t="str">
        <f t="shared" si="192"/>
        <v/>
      </c>
      <c r="X3763" s="53" t="str">
        <f t="shared" si="192"/>
        <v/>
      </c>
    </row>
    <row r="3764" spans="18:24" hidden="1" x14ac:dyDescent="0.3">
      <c r="R3764">
        <f t="shared" si="190"/>
        <v>0</v>
      </c>
      <c r="S3764">
        <f t="shared" si="191"/>
        <v>0</v>
      </c>
      <c r="T3764" s="53" t="str">
        <f t="shared" si="192"/>
        <v/>
      </c>
      <c r="U3764" s="53" t="str">
        <f t="shared" si="192"/>
        <v/>
      </c>
      <c r="V3764" s="53" t="str">
        <f t="shared" si="192"/>
        <v/>
      </c>
      <c r="W3764" s="53" t="str">
        <f t="shared" si="192"/>
        <v/>
      </c>
      <c r="X3764" s="53" t="str">
        <f t="shared" si="192"/>
        <v/>
      </c>
    </row>
    <row r="3765" spans="18:24" hidden="1" x14ac:dyDescent="0.3">
      <c r="R3765">
        <f t="shared" si="190"/>
        <v>0</v>
      </c>
      <c r="S3765">
        <f t="shared" si="191"/>
        <v>0</v>
      </c>
      <c r="T3765" s="53" t="str">
        <f t="shared" si="192"/>
        <v/>
      </c>
      <c r="U3765" s="53" t="str">
        <f t="shared" si="192"/>
        <v/>
      </c>
      <c r="V3765" s="53" t="str">
        <f t="shared" si="192"/>
        <v/>
      </c>
      <c r="W3765" s="53" t="str">
        <f t="shared" si="192"/>
        <v/>
      </c>
      <c r="X3765" s="53" t="str">
        <f t="shared" si="192"/>
        <v/>
      </c>
    </row>
    <row r="3766" spans="18:24" hidden="1" x14ac:dyDescent="0.3">
      <c r="R3766">
        <f t="shared" si="190"/>
        <v>0</v>
      </c>
      <c r="S3766">
        <f t="shared" si="191"/>
        <v>0</v>
      </c>
      <c r="T3766" s="53" t="str">
        <f t="shared" si="192"/>
        <v/>
      </c>
      <c r="U3766" s="53" t="str">
        <f t="shared" si="192"/>
        <v/>
      </c>
      <c r="V3766" s="53" t="str">
        <f t="shared" si="192"/>
        <v/>
      </c>
      <c r="W3766" s="53" t="str">
        <f t="shared" si="192"/>
        <v/>
      </c>
      <c r="X3766" s="53" t="str">
        <f t="shared" si="192"/>
        <v/>
      </c>
    </row>
    <row r="3767" spans="18:24" hidden="1" x14ac:dyDescent="0.3">
      <c r="R3767">
        <f t="shared" si="190"/>
        <v>0</v>
      </c>
      <c r="S3767">
        <f t="shared" si="191"/>
        <v>0</v>
      </c>
      <c r="T3767" s="53" t="str">
        <f t="shared" si="192"/>
        <v/>
      </c>
      <c r="U3767" s="53" t="str">
        <f t="shared" si="192"/>
        <v/>
      </c>
      <c r="V3767" s="53" t="str">
        <f t="shared" si="192"/>
        <v/>
      </c>
      <c r="W3767" s="53" t="str">
        <f t="shared" si="192"/>
        <v/>
      </c>
      <c r="X3767" s="53" t="str">
        <f t="shared" si="192"/>
        <v/>
      </c>
    </row>
    <row r="3768" spans="18:24" hidden="1" x14ac:dyDescent="0.3">
      <c r="R3768">
        <f t="shared" si="190"/>
        <v>0</v>
      </c>
      <c r="S3768">
        <f t="shared" si="191"/>
        <v>0</v>
      </c>
      <c r="T3768" s="53" t="str">
        <f t="shared" si="192"/>
        <v/>
      </c>
      <c r="U3768" s="53" t="str">
        <f t="shared" si="192"/>
        <v/>
      </c>
      <c r="V3768" s="53" t="str">
        <f t="shared" si="192"/>
        <v/>
      </c>
      <c r="W3768" s="53" t="str">
        <f t="shared" si="192"/>
        <v/>
      </c>
      <c r="X3768" s="53" t="str">
        <f t="shared" si="192"/>
        <v/>
      </c>
    </row>
    <row r="3769" spans="18:24" hidden="1" x14ac:dyDescent="0.3">
      <c r="R3769">
        <f t="shared" si="190"/>
        <v>0</v>
      </c>
      <c r="S3769">
        <f t="shared" si="191"/>
        <v>0</v>
      </c>
      <c r="T3769" s="53" t="str">
        <f t="shared" si="192"/>
        <v/>
      </c>
      <c r="U3769" s="53" t="str">
        <f t="shared" si="192"/>
        <v/>
      </c>
      <c r="V3769" s="53" t="str">
        <f t="shared" si="192"/>
        <v/>
      </c>
      <c r="W3769" s="53" t="str">
        <f t="shared" si="192"/>
        <v/>
      </c>
      <c r="X3769" s="53" t="str">
        <f t="shared" si="192"/>
        <v/>
      </c>
    </row>
    <row r="3770" spans="18:24" hidden="1" x14ac:dyDescent="0.3">
      <c r="R3770">
        <f t="shared" si="190"/>
        <v>0</v>
      </c>
      <c r="S3770">
        <f t="shared" si="191"/>
        <v>0</v>
      </c>
      <c r="T3770" s="53" t="str">
        <f t="shared" si="192"/>
        <v/>
      </c>
      <c r="U3770" s="53" t="str">
        <f t="shared" si="192"/>
        <v/>
      </c>
      <c r="V3770" s="53" t="str">
        <f t="shared" si="192"/>
        <v/>
      </c>
      <c r="W3770" s="53" t="str">
        <f t="shared" si="192"/>
        <v/>
      </c>
      <c r="X3770" s="53" t="str">
        <f t="shared" si="192"/>
        <v/>
      </c>
    </row>
    <row r="3771" spans="18:24" hidden="1" x14ac:dyDescent="0.3">
      <c r="R3771">
        <f t="shared" si="190"/>
        <v>0</v>
      </c>
      <c r="S3771">
        <f t="shared" si="191"/>
        <v>0</v>
      </c>
      <c r="T3771" s="53" t="str">
        <f t="shared" si="192"/>
        <v/>
      </c>
      <c r="U3771" s="53" t="str">
        <f t="shared" si="192"/>
        <v/>
      </c>
      <c r="V3771" s="53" t="str">
        <f t="shared" si="192"/>
        <v/>
      </c>
      <c r="W3771" s="53" t="str">
        <f t="shared" si="192"/>
        <v/>
      </c>
      <c r="X3771" s="53" t="str">
        <f t="shared" si="192"/>
        <v/>
      </c>
    </row>
    <row r="3772" spans="18:24" hidden="1" x14ac:dyDescent="0.3">
      <c r="R3772">
        <f t="shared" si="190"/>
        <v>0</v>
      </c>
      <c r="S3772">
        <f t="shared" si="191"/>
        <v>0</v>
      </c>
      <c r="T3772" s="53" t="str">
        <f t="shared" si="192"/>
        <v/>
      </c>
      <c r="U3772" s="53" t="str">
        <f t="shared" si="192"/>
        <v/>
      </c>
      <c r="V3772" s="53" t="str">
        <f t="shared" si="192"/>
        <v/>
      </c>
      <c r="W3772" s="53" t="str">
        <f t="shared" si="192"/>
        <v/>
      </c>
      <c r="X3772" s="53" t="str">
        <f t="shared" si="192"/>
        <v/>
      </c>
    </row>
    <row r="3773" spans="18:24" hidden="1" x14ac:dyDescent="0.3">
      <c r="R3773">
        <f t="shared" si="190"/>
        <v>0</v>
      </c>
      <c r="S3773">
        <f t="shared" si="191"/>
        <v>0</v>
      </c>
      <c r="T3773" s="53" t="str">
        <f t="shared" si="192"/>
        <v/>
      </c>
      <c r="U3773" s="53" t="str">
        <f t="shared" si="192"/>
        <v/>
      </c>
      <c r="V3773" s="53" t="str">
        <f t="shared" si="192"/>
        <v/>
      </c>
      <c r="W3773" s="53" t="str">
        <f t="shared" si="192"/>
        <v/>
      </c>
      <c r="X3773" s="53" t="str">
        <f t="shared" si="192"/>
        <v/>
      </c>
    </row>
    <row r="3774" spans="18:24" hidden="1" x14ac:dyDescent="0.3">
      <c r="R3774">
        <f t="shared" si="190"/>
        <v>0</v>
      </c>
      <c r="S3774">
        <f t="shared" si="191"/>
        <v>0</v>
      </c>
      <c r="T3774" s="53" t="str">
        <f t="shared" si="192"/>
        <v/>
      </c>
      <c r="U3774" s="53" t="str">
        <f t="shared" si="192"/>
        <v/>
      </c>
      <c r="V3774" s="53" t="str">
        <f t="shared" si="192"/>
        <v/>
      </c>
      <c r="W3774" s="53" t="str">
        <f t="shared" si="192"/>
        <v/>
      </c>
      <c r="X3774" s="53" t="str">
        <f t="shared" si="192"/>
        <v/>
      </c>
    </row>
    <row r="3775" spans="18:24" hidden="1" x14ac:dyDescent="0.3">
      <c r="R3775">
        <f t="shared" si="190"/>
        <v>0</v>
      </c>
      <c r="S3775">
        <f t="shared" si="191"/>
        <v>0</v>
      </c>
      <c r="T3775" s="53" t="str">
        <f t="shared" si="192"/>
        <v/>
      </c>
      <c r="U3775" s="53" t="str">
        <f t="shared" si="192"/>
        <v/>
      </c>
      <c r="V3775" s="53" t="str">
        <f t="shared" si="192"/>
        <v/>
      </c>
      <c r="W3775" s="53" t="str">
        <f t="shared" si="192"/>
        <v/>
      </c>
      <c r="X3775" s="53" t="str">
        <f t="shared" si="192"/>
        <v/>
      </c>
    </row>
    <row r="3776" spans="18:24" hidden="1" x14ac:dyDescent="0.3">
      <c r="R3776">
        <f t="shared" si="190"/>
        <v>0</v>
      </c>
      <c r="S3776">
        <f t="shared" si="191"/>
        <v>0</v>
      </c>
      <c r="T3776" s="53" t="str">
        <f t="shared" si="192"/>
        <v/>
      </c>
      <c r="U3776" s="53" t="str">
        <f t="shared" si="192"/>
        <v/>
      </c>
      <c r="V3776" s="53" t="str">
        <f t="shared" si="192"/>
        <v/>
      </c>
      <c r="W3776" s="53" t="str">
        <f t="shared" si="192"/>
        <v/>
      </c>
      <c r="X3776" s="53" t="str">
        <f t="shared" si="192"/>
        <v/>
      </c>
    </row>
    <row r="3777" spans="18:24" hidden="1" x14ac:dyDescent="0.3">
      <c r="R3777">
        <f t="shared" si="190"/>
        <v>0</v>
      </c>
      <c r="S3777">
        <f t="shared" si="191"/>
        <v>0</v>
      </c>
      <c r="T3777" s="53" t="str">
        <f t="shared" si="192"/>
        <v/>
      </c>
      <c r="U3777" s="53" t="str">
        <f t="shared" si="192"/>
        <v/>
      </c>
      <c r="V3777" s="53" t="str">
        <f t="shared" si="192"/>
        <v/>
      </c>
      <c r="W3777" s="53" t="str">
        <f t="shared" si="192"/>
        <v/>
      </c>
      <c r="X3777" s="53" t="str">
        <f t="shared" si="192"/>
        <v/>
      </c>
    </row>
    <row r="3778" spans="18:24" hidden="1" x14ac:dyDescent="0.3">
      <c r="R3778">
        <f t="shared" si="190"/>
        <v>0</v>
      </c>
      <c r="S3778">
        <f t="shared" si="191"/>
        <v>0</v>
      </c>
      <c r="T3778" s="53" t="str">
        <f t="shared" si="192"/>
        <v/>
      </c>
      <c r="U3778" s="53" t="str">
        <f t="shared" si="192"/>
        <v/>
      </c>
      <c r="V3778" s="53" t="str">
        <f t="shared" si="192"/>
        <v/>
      </c>
      <c r="W3778" s="53" t="str">
        <f t="shared" si="192"/>
        <v/>
      </c>
      <c r="X3778" s="53" t="str">
        <f t="shared" si="192"/>
        <v/>
      </c>
    </row>
    <row r="3779" spans="18:24" hidden="1" x14ac:dyDescent="0.3">
      <c r="R3779">
        <f t="shared" si="190"/>
        <v>0</v>
      </c>
      <c r="S3779">
        <f t="shared" si="191"/>
        <v>0</v>
      </c>
      <c r="T3779" s="53" t="str">
        <f t="shared" si="192"/>
        <v/>
      </c>
      <c r="U3779" s="53" t="str">
        <f t="shared" si="192"/>
        <v/>
      </c>
      <c r="V3779" s="53" t="str">
        <f t="shared" si="192"/>
        <v/>
      </c>
      <c r="W3779" s="53" t="str">
        <f t="shared" si="192"/>
        <v/>
      </c>
      <c r="X3779" s="53" t="str">
        <f t="shared" si="192"/>
        <v/>
      </c>
    </row>
    <row r="3780" spans="18:24" hidden="1" x14ac:dyDescent="0.3">
      <c r="R3780">
        <f t="shared" si="190"/>
        <v>0</v>
      </c>
      <c r="S3780">
        <f t="shared" si="191"/>
        <v>0</v>
      </c>
      <c r="T3780" s="53" t="str">
        <f t="shared" si="192"/>
        <v/>
      </c>
      <c r="U3780" s="53" t="str">
        <f t="shared" si="192"/>
        <v/>
      </c>
      <c r="V3780" s="53" t="str">
        <f t="shared" si="192"/>
        <v/>
      </c>
      <c r="W3780" s="53" t="str">
        <f t="shared" si="192"/>
        <v/>
      </c>
      <c r="X3780" s="53" t="str">
        <f t="shared" si="192"/>
        <v/>
      </c>
    </row>
    <row r="3781" spans="18:24" hidden="1" x14ac:dyDescent="0.3">
      <c r="R3781">
        <f t="shared" si="190"/>
        <v>0</v>
      </c>
      <c r="S3781">
        <f t="shared" si="191"/>
        <v>0</v>
      </c>
      <c r="T3781" s="53" t="str">
        <f t="shared" si="192"/>
        <v/>
      </c>
      <c r="U3781" s="53" t="str">
        <f t="shared" si="192"/>
        <v/>
      </c>
      <c r="V3781" s="53" t="str">
        <f t="shared" si="192"/>
        <v/>
      </c>
      <c r="W3781" s="53" t="str">
        <f t="shared" si="192"/>
        <v/>
      </c>
      <c r="X3781" s="53" t="str">
        <f t="shared" si="192"/>
        <v/>
      </c>
    </row>
    <row r="3782" spans="18:24" hidden="1" x14ac:dyDescent="0.3">
      <c r="R3782">
        <f t="shared" si="190"/>
        <v>0</v>
      </c>
      <c r="S3782">
        <f t="shared" si="191"/>
        <v>0</v>
      </c>
      <c r="T3782" s="53" t="str">
        <f t="shared" si="192"/>
        <v/>
      </c>
      <c r="U3782" s="53" t="str">
        <f t="shared" si="192"/>
        <v/>
      </c>
      <c r="V3782" s="53" t="str">
        <f t="shared" si="192"/>
        <v/>
      </c>
      <c r="W3782" s="53" t="str">
        <f t="shared" si="192"/>
        <v/>
      </c>
      <c r="X3782" s="53" t="str">
        <f t="shared" si="192"/>
        <v/>
      </c>
    </row>
    <row r="3783" spans="18:24" hidden="1" x14ac:dyDescent="0.3">
      <c r="R3783">
        <f t="shared" ref="R3783:R3846" si="193">IF(OR(D3783="GRUPO TEPSA",D3783="TODAS"),P3783/5,P3783)</f>
        <v>0</v>
      </c>
      <c r="S3783">
        <f t="shared" si="191"/>
        <v>0</v>
      </c>
      <c r="T3783" s="53" t="str">
        <f t="shared" si="192"/>
        <v/>
      </c>
      <c r="U3783" s="53" t="str">
        <f t="shared" si="192"/>
        <v/>
      </c>
      <c r="V3783" s="53" t="str">
        <f t="shared" si="192"/>
        <v/>
      </c>
      <c r="W3783" s="53" t="str">
        <f t="shared" si="192"/>
        <v/>
      </c>
      <c r="X3783" s="53" t="str">
        <f t="shared" si="192"/>
        <v/>
      </c>
    </row>
    <row r="3784" spans="18:24" hidden="1" x14ac:dyDescent="0.3">
      <c r="R3784">
        <f t="shared" si="193"/>
        <v>0</v>
      </c>
      <c r="S3784">
        <f t="shared" si="191"/>
        <v>0</v>
      </c>
      <c r="T3784" s="53" t="str">
        <f t="shared" si="192"/>
        <v/>
      </c>
      <c r="U3784" s="53" t="str">
        <f t="shared" si="192"/>
        <v/>
      </c>
      <c r="V3784" s="53" t="str">
        <f t="shared" si="192"/>
        <v/>
      </c>
      <c r="W3784" s="53" t="str">
        <f t="shared" si="192"/>
        <v/>
      </c>
      <c r="X3784" s="53" t="str">
        <f t="shared" si="192"/>
        <v/>
      </c>
    </row>
    <row r="3785" spans="18:24" hidden="1" x14ac:dyDescent="0.3">
      <c r="R3785">
        <f t="shared" si="193"/>
        <v>0</v>
      </c>
      <c r="S3785">
        <f t="shared" si="191"/>
        <v>0</v>
      </c>
      <c r="T3785" s="53" t="str">
        <f t="shared" si="192"/>
        <v/>
      </c>
      <c r="U3785" s="53" t="str">
        <f t="shared" si="192"/>
        <v/>
      </c>
      <c r="V3785" s="53" t="str">
        <f t="shared" si="192"/>
        <v/>
      </c>
      <c r="W3785" s="53" t="str">
        <f t="shared" si="192"/>
        <v/>
      </c>
      <c r="X3785" s="53" t="str">
        <f t="shared" si="192"/>
        <v/>
      </c>
    </row>
    <row r="3786" spans="18:24" hidden="1" x14ac:dyDescent="0.3">
      <c r="R3786">
        <f t="shared" si="193"/>
        <v>0</v>
      </c>
      <c r="S3786">
        <f t="shared" si="191"/>
        <v>0</v>
      </c>
      <c r="T3786" s="53" t="str">
        <f t="shared" si="192"/>
        <v/>
      </c>
      <c r="U3786" s="53" t="str">
        <f t="shared" si="192"/>
        <v/>
      </c>
      <c r="V3786" s="53" t="str">
        <f t="shared" si="192"/>
        <v/>
      </c>
      <c r="W3786" s="53" t="str">
        <f t="shared" si="192"/>
        <v/>
      </c>
      <c r="X3786" s="53" t="str">
        <f t="shared" si="192"/>
        <v/>
      </c>
    </row>
    <row r="3787" spans="18:24" hidden="1" x14ac:dyDescent="0.3">
      <c r="R3787">
        <f t="shared" si="193"/>
        <v>0</v>
      </c>
      <c r="S3787">
        <f t="shared" ref="S3787:S3850" si="194">IF(OR(D3787="GRUPO TEPSA",D3787="TODAS"),Q3787/5,Q3787)</f>
        <v>0</v>
      </c>
      <c r="T3787" s="53" t="str">
        <f t="shared" si="192"/>
        <v/>
      </c>
      <c r="U3787" s="53" t="str">
        <f t="shared" si="192"/>
        <v/>
      </c>
      <c r="V3787" s="53" t="str">
        <f t="shared" si="192"/>
        <v/>
      </c>
      <c r="W3787" s="53" t="str">
        <f t="shared" si="192"/>
        <v/>
      </c>
      <c r="X3787" s="53" t="str">
        <f t="shared" si="192"/>
        <v/>
      </c>
    </row>
    <row r="3788" spans="18:24" hidden="1" x14ac:dyDescent="0.3">
      <c r="R3788">
        <f t="shared" si="193"/>
        <v>0</v>
      </c>
      <c r="S3788">
        <f t="shared" si="194"/>
        <v>0</v>
      </c>
      <c r="T3788" s="53" t="str">
        <f t="shared" si="192"/>
        <v/>
      </c>
      <c r="U3788" s="53" t="str">
        <f t="shared" si="192"/>
        <v/>
      </c>
      <c r="V3788" s="53" t="str">
        <f t="shared" si="192"/>
        <v/>
      </c>
      <c r="W3788" s="53" t="str">
        <f t="shared" si="192"/>
        <v/>
      </c>
      <c r="X3788" s="53" t="str">
        <f t="shared" si="192"/>
        <v/>
      </c>
    </row>
    <row r="3789" spans="18:24" hidden="1" x14ac:dyDescent="0.3">
      <c r="R3789">
        <f t="shared" si="193"/>
        <v>0</v>
      </c>
      <c r="S3789">
        <f t="shared" si="194"/>
        <v>0</v>
      </c>
      <c r="T3789" s="53" t="str">
        <f t="shared" si="192"/>
        <v/>
      </c>
      <c r="U3789" s="53" t="str">
        <f t="shared" si="192"/>
        <v/>
      </c>
      <c r="V3789" s="53" t="str">
        <f t="shared" si="192"/>
        <v/>
      </c>
      <c r="W3789" s="53" t="str">
        <f t="shared" si="192"/>
        <v/>
      </c>
      <c r="X3789" s="53" t="str">
        <f t="shared" si="192"/>
        <v/>
      </c>
    </row>
    <row r="3790" spans="18:24" hidden="1" x14ac:dyDescent="0.3">
      <c r="R3790">
        <f t="shared" si="193"/>
        <v>0</v>
      </c>
      <c r="S3790">
        <f t="shared" si="194"/>
        <v>0</v>
      </c>
      <c r="T3790" s="53" t="str">
        <f t="shared" si="192"/>
        <v/>
      </c>
      <c r="U3790" s="53" t="str">
        <f t="shared" si="192"/>
        <v/>
      </c>
      <c r="V3790" s="53" t="str">
        <f t="shared" si="192"/>
        <v/>
      </c>
      <c r="W3790" s="53" t="str">
        <f t="shared" si="192"/>
        <v/>
      </c>
      <c r="X3790" s="53" t="str">
        <f t="shared" si="192"/>
        <v/>
      </c>
    </row>
    <row r="3791" spans="18:24" hidden="1" x14ac:dyDescent="0.3">
      <c r="R3791">
        <f t="shared" si="193"/>
        <v>0</v>
      </c>
      <c r="S3791">
        <f t="shared" si="194"/>
        <v>0</v>
      </c>
      <c r="T3791" s="53" t="str">
        <f t="shared" si="192"/>
        <v/>
      </c>
      <c r="U3791" s="53" t="str">
        <f t="shared" si="192"/>
        <v/>
      </c>
      <c r="V3791" s="53" t="str">
        <f t="shared" si="192"/>
        <v/>
      </c>
      <c r="W3791" s="53" t="str">
        <f t="shared" si="192"/>
        <v/>
      </c>
      <c r="X3791" s="53" t="str">
        <f t="shared" si="192"/>
        <v/>
      </c>
    </row>
    <row r="3792" spans="18:24" hidden="1" x14ac:dyDescent="0.3">
      <c r="R3792">
        <f t="shared" si="193"/>
        <v>0</v>
      </c>
      <c r="S3792">
        <f t="shared" si="194"/>
        <v>0</v>
      </c>
      <c r="T3792" s="53" t="str">
        <f t="shared" si="192"/>
        <v/>
      </c>
      <c r="U3792" s="53" t="str">
        <f t="shared" si="192"/>
        <v/>
      </c>
      <c r="V3792" s="53" t="str">
        <f t="shared" si="192"/>
        <v/>
      </c>
      <c r="W3792" s="53" t="str">
        <f t="shared" si="192"/>
        <v/>
      </c>
      <c r="X3792" s="53" t="str">
        <f t="shared" si="192"/>
        <v/>
      </c>
    </row>
    <row r="3793" spans="18:24" hidden="1" x14ac:dyDescent="0.3">
      <c r="R3793">
        <f t="shared" si="193"/>
        <v>0</v>
      </c>
      <c r="S3793">
        <f t="shared" si="194"/>
        <v>0</v>
      </c>
      <c r="T3793" s="53" t="str">
        <f t="shared" ref="T3793:X3843" si="195">IF(OR(COUNTIF($D3793,"*"&amp;T$5&amp;"*")&gt;0,$D3793="GRUPO TEPSA"),T$5,"")</f>
        <v/>
      </c>
      <c r="U3793" s="53" t="str">
        <f t="shared" si="195"/>
        <v/>
      </c>
      <c r="V3793" s="53" t="str">
        <f t="shared" si="195"/>
        <v/>
      </c>
      <c r="W3793" s="53" t="str">
        <f t="shared" si="195"/>
        <v/>
      </c>
      <c r="X3793" s="53" t="str">
        <f t="shared" si="195"/>
        <v/>
      </c>
    </row>
    <row r="3794" spans="18:24" hidden="1" x14ac:dyDescent="0.3">
      <c r="R3794">
        <f t="shared" si="193"/>
        <v>0</v>
      </c>
      <c r="S3794">
        <f t="shared" si="194"/>
        <v>0</v>
      </c>
      <c r="T3794" s="53" t="str">
        <f t="shared" si="195"/>
        <v/>
      </c>
      <c r="U3794" s="53" t="str">
        <f t="shared" si="195"/>
        <v/>
      </c>
      <c r="V3794" s="53" t="str">
        <f t="shared" si="195"/>
        <v/>
      </c>
      <c r="W3794" s="53" t="str">
        <f t="shared" si="195"/>
        <v/>
      </c>
      <c r="X3794" s="53" t="str">
        <f t="shared" si="195"/>
        <v/>
      </c>
    </row>
    <row r="3795" spans="18:24" hidden="1" x14ac:dyDescent="0.3">
      <c r="R3795">
        <f t="shared" si="193"/>
        <v>0</v>
      </c>
      <c r="S3795">
        <f t="shared" si="194"/>
        <v>0</v>
      </c>
      <c r="T3795" s="53" t="str">
        <f t="shared" si="195"/>
        <v/>
      </c>
      <c r="U3795" s="53" t="str">
        <f t="shared" si="195"/>
        <v/>
      </c>
      <c r="V3795" s="53" t="str">
        <f t="shared" si="195"/>
        <v/>
      </c>
      <c r="W3795" s="53" t="str">
        <f t="shared" si="195"/>
        <v/>
      </c>
      <c r="X3795" s="53" t="str">
        <f t="shared" si="195"/>
        <v/>
      </c>
    </row>
    <row r="3796" spans="18:24" hidden="1" x14ac:dyDescent="0.3">
      <c r="R3796">
        <f t="shared" si="193"/>
        <v>0</v>
      </c>
      <c r="S3796">
        <f t="shared" si="194"/>
        <v>0</v>
      </c>
      <c r="T3796" s="53" t="str">
        <f t="shared" si="195"/>
        <v/>
      </c>
      <c r="U3796" s="53" t="str">
        <f t="shared" si="195"/>
        <v/>
      </c>
      <c r="V3796" s="53" t="str">
        <f t="shared" si="195"/>
        <v/>
      </c>
      <c r="W3796" s="53" t="str">
        <f t="shared" si="195"/>
        <v/>
      </c>
      <c r="X3796" s="53" t="str">
        <f t="shared" si="195"/>
        <v/>
      </c>
    </row>
    <row r="3797" spans="18:24" hidden="1" x14ac:dyDescent="0.3">
      <c r="R3797">
        <f t="shared" si="193"/>
        <v>0</v>
      </c>
      <c r="S3797">
        <f t="shared" si="194"/>
        <v>0</v>
      </c>
      <c r="T3797" s="53" t="str">
        <f t="shared" si="195"/>
        <v/>
      </c>
      <c r="U3797" s="53" t="str">
        <f t="shared" si="195"/>
        <v/>
      </c>
      <c r="V3797" s="53" t="str">
        <f t="shared" si="195"/>
        <v/>
      </c>
      <c r="W3797" s="53" t="str">
        <f t="shared" si="195"/>
        <v/>
      </c>
      <c r="X3797" s="53" t="str">
        <f t="shared" si="195"/>
        <v/>
      </c>
    </row>
    <row r="3798" spans="18:24" hidden="1" x14ac:dyDescent="0.3">
      <c r="R3798">
        <f t="shared" si="193"/>
        <v>0</v>
      </c>
      <c r="S3798">
        <f t="shared" si="194"/>
        <v>0</v>
      </c>
      <c r="T3798" s="53" t="str">
        <f t="shared" si="195"/>
        <v/>
      </c>
      <c r="U3798" s="53" t="str">
        <f t="shared" si="195"/>
        <v/>
      </c>
      <c r="V3798" s="53" t="str">
        <f t="shared" si="195"/>
        <v/>
      </c>
      <c r="W3798" s="53" t="str">
        <f t="shared" si="195"/>
        <v/>
      </c>
      <c r="X3798" s="53" t="str">
        <f t="shared" si="195"/>
        <v/>
      </c>
    </row>
    <row r="3799" spans="18:24" hidden="1" x14ac:dyDescent="0.3">
      <c r="R3799">
        <f t="shared" si="193"/>
        <v>0</v>
      </c>
      <c r="S3799">
        <f t="shared" si="194"/>
        <v>0</v>
      </c>
      <c r="T3799" s="53" t="str">
        <f t="shared" si="195"/>
        <v/>
      </c>
      <c r="U3799" s="53" t="str">
        <f t="shared" si="195"/>
        <v/>
      </c>
      <c r="V3799" s="53" t="str">
        <f t="shared" si="195"/>
        <v/>
      </c>
      <c r="W3799" s="53" t="str">
        <f t="shared" si="195"/>
        <v/>
      </c>
      <c r="X3799" s="53" t="str">
        <f t="shared" si="195"/>
        <v/>
      </c>
    </row>
    <row r="3800" spans="18:24" hidden="1" x14ac:dyDescent="0.3">
      <c r="R3800">
        <f t="shared" si="193"/>
        <v>0</v>
      </c>
      <c r="S3800">
        <f t="shared" si="194"/>
        <v>0</v>
      </c>
      <c r="T3800" s="53" t="str">
        <f t="shared" si="195"/>
        <v/>
      </c>
      <c r="U3800" s="53" t="str">
        <f t="shared" si="195"/>
        <v/>
      </c>
      <c r="V3800" s="53" t="str">
        <f t="shared" si="195"/>
        <v/>
      </c>
      <c r="W3800" s="53" t="str">
        <f t="shared" si="195"/>
        <v/>
      </c>
      <c r="X3800" s="53" t="str">
        <f t="shared" si="195"/>
        <v/>
      </c>
    </row>
    <row r="3801" spans="18:24" hidden="1" x14ac:dyDescent="0.3">
      <c r="R3801">
        <f t="shared" si="193"/>
        <v>0</v>
      </c>
      <c r="S3801">
        <f t="shared" si="194"/>
        <v>0</v>
      </c>
      <c r="T3801" s="53" t="str">
        <f t="shared" si="195"/>
        <v/>
      </c>
      <c r="U3801" s="53" t="str">
        <f t="shared" si="195"/>
        <v/>
      </c>
      <c r="V3801" s="53" t="str">
        <f t="shared" si="195"/>
        <v/>
      </c>
      <c r="W3801" s="53" t="str">
        <f t="shared" si="195"/>
        <v/>
      </c>
      <c r="X3801" s="53" t="str">
        <f t="shared" si="195"/>
        <v/>
      </c>
    </row>
    <row r="3802" spans="18:24" hidden="1" x14ac:dyDescent="0.3">
      <c r="R3802">
        <f t="shared" si="193"/>
        <v>0</v>
      </c>
      <c r="S3802">
        <f t="shared" si="194"/>
        <v>0</v>
      </c>
      <c r="T3802" s="53" t="str">
        <f t="shared" si="195"/>
        <v/>
      </c>
      <c r="U3802" s="53" t="str">
        <f t="shared" si="195"/>
        <v/>
      </c>
      <c r="V3802" s="53" t="str">
        <f t="shared" si="195"/>
        <v/>
      </c>
      <c r="W3802" s="53" t="str">
        <f t="shared" si="195"/>
        <v/>
      </c>
      <c r="X3802" s="53" t="str">
        <f t="shared" si="195"/>
        <v/>
      </c>
    </row>
    <row r="3803" spans="18:24" hidden="1" x14ac:dyDescent="0.3">
      <c r="R3803">
        <f t="shared" si="193"/>
        <v>0</v>
      </c>
      <c r="S3803">
        <f t="shared" si="194"/>
        <v>0</v>
      </c>
      <c r="T3803" s="53" t="str">
        <f t="shared" si="195"/>
        <v/>
      </c>
      <c r="U3803" s="53" t="str">
        <f t="shared" si="195"/>
        <v/>
      </c>
      <c r="V3803" s="53" t="str">
        <f t="shared" si="195"/>
        <v/>
      </c>
      <c r="W3803" s="53" t="str">
        <f t="shared" si="195"/>
        <v/>
      </c>
      <c r="X3803" s="53" t="str">
        <f t="shared" si="195"/>
        <v/>
      </c>
    </row>
    <row r="3804" spans="18:24" hidden="1" x14ac:dyDescent="0.3">
      <c r="R3804">
        <f t="shared" si="193"/>
        <v>0</v>
      </c>
      <c r="S3804">
        <f t="shared" si="194"/>
        <v>0</v>
      </c>
      <c r="T3804" s="53" t="str">
        <f t="shared" si="195"/>
        <v/>
      </c>
      <c r="U3804" s="53" t="str">
        <f t="shared" si="195"/>
        <v/>
      </c>
      <c r="V3804" s="53" t="str">
        <f t="shared" si="195"/>
        <v/>
      </c>
      <c r="W3804" s="53" t="str">
        <f t="shared" si="195"/>
        <v/>
      </c>
      <c r="X3804" s="53" t="str">
        <f t="shared" si="195"/>
        <v/>
      </c>
    </row>
    <row r="3805" spans="18:24" hidden="1" x14ac:dyDescent="0.3">
      <c r="R3805">
        <f t="shared" si="193"/>
        <v>0</v>
      </c>
      <c r="S3805">
        <f t="shared" si="194"/>
        <v>0</v>
      </c>
      <c r="T3805" s="53" t="str">
        <f t="shared" si="195"/>
        <v/>
      </c>
      <c r="U3805" s="53" t="str">
        <f t="shared" si="195"/>
        <v/>
      </c>
      <c r="V3805" s="53" t="str">
        <f t="shared" si="195"/>
        <v/>
      </c>
      <c r="W3805" s="53" t="str">
        <f t="shared" si="195"/>
        <v/>
      </c>
      <c r="X3805" s="53" t="str">
        <f t="shared" si="195"/>
        <v/>
      </c>
    </row>
    <row r="3806" spans="18:24" hidden="1" x14ac:dyDescent="0.3">
      <c r="R3806">
        <f t="shared" si="193"/>
        <v>0</v>
      </c>
      <c r="S3806">
        <f t="shared" si="194"/>
        <v>0</v>
      </c>
      <c r="T3806" s="53" t="str">
        <f t="shared" si="195"/>
        <v/>
      </c>
      <c r="U3806" s="53" t="str">
        <f t="shared" si="195"/>
        <v/>
      </c>
      <c r="V3806" s="53" t="str">
        <f t="shared" si="195"/>
        <v/>
      </c>
      <c r="W3806" s="53" t="str">
        <f t="shared" si="195"/>
        <v/>
      </c>
      <c r="X3806" s="53" t="str">
        <f t="shared" si="195"/>
        <v/>
      </c>
    </row>
    <row r="3807" spans="18:24" hidden="1" x14ac:dyDescent="0.3">
      <c r="R3807">
        <f t="shared" si="193"/>
        <v>0</v>
      </c>
      <c r="S3807">
        <f t="shared" si="194"/>
        <v>0</v>
      </c>
      <c r="T3807" s="53" t="str">
        <f t="shared" si="195"/>
        <v/>
      </c>
      <c r="U3807" s="53" t="str">
        <f t="shared" si="195"/>
        <v/>
      </c>
      <c r="V3807" s="53" t="str">
        <f t="shared" si="195"/>
        <v/>
      </c>
      <c r="W3807" s="53" t="str">
        <f t="shared" si="195"/>
        <v/>
      </c>
      <c r="X3807" s="53" t="str">
        <f t="shared" si="195"/>
        <v/>
      </c>
    </row>
    <row r="3808" spans="18:24" hidden="1" x14ac:dyDescent="0.3">
      <c r="R3808">
        <f t="shared" si="193"/>
        <v>0</v>
      </c>
      <c r="S3808">
        <f t="shared" si="194"/>
        <v>0</v>
      </c>
      <c r="T3808" s="53" t="str">
        <f t="shared" si="195"/>
        <v/>
      </c>
      <c r="U3808" s="53" t="str">
        <f t="shared" si="195"/>
        <v/>
      </c>
      <c r="V3808" s="53" t="str">
        <f t="shared" si="195"/>
        <v/>
      </c>
      <c r="W3808" s="53" t="str">
        <f t="shared" si="195"/>
        <v/>
      </c>
      <c r="X3808" s="53" t="str">
        <f t="shared" si="195"/>
        <v/>
      </c>
    </row>
    <row r="3809" spans="18:24" hidden="1" x14ac:dyDescent="0.3">
      <c r="R3809">
        <f t="shared" si="193"/>
        <v>0</v>
      </c>
      <c r="S3809">
        <f t="shared" si="194"/>
        <v>0</v>
      </c>
      <c r="T3809" s="53" t="str">
        <f t="shared" si="195"/>
        <v/>
      </c>
      <c r="U3809" s="53" t="str">
        <f t="shared" si="195"/>
        <v/>
      </c>
      <c r="V3809" s="53" t="str">
        <f t="shared" si="195"/>
        <v/>
      </c>
      <c r="W3809" s="53" t="str">
        <f t="shared" si="195"/>
        <v/>
      </c>
      <c r="X3809" s="53" t="str">
        <f t="shared" si="195"/>
        <v/>
      </c>
    </row>
    <row r="3810" spans="18:24" hidden="1" x14ac:dyDescent="0.3">
      <c r="R3810">
        <f t="shared" si="193"/>
        <v>0</v>
      </c>
      <c r="S3810">
        <f t="shared" si="194"/>
        <v>0</v>
      </c>
      <c r="T3810" s="53" t="str">
        <f t="shared" si="195"/>
        <v/>
      </c>
      <c r="U3810" s="53" t="str">
        <f t="shared" si="195"/>
        <v/>
      </c>
      <c r="V3810" s="53" t="str">
        <f t="shared" si="195"/>
        <v/>
      </c>
      <c r="W3810" s="53" t="str">
        <f t="shared" si="195"/>
        <v/>
      </c>
      <c r="X3810" s="53" t="str">
        <f t="shared" si="195"/>
        <v/>
      </c>
    </row>
    <row r="3811" spans="18:24" hidden="1" x14ac:dyDescent="0.3">
      <c r="R3811">
        <f t="shared" si="193"/>
        <v>0</v>
      </c>
      <c r="S3811">
        <f t="shared" si="194"/>
        <v>0</v>
      </c>
      <c r="T3811" s="53" t="str">
        <f t="shared" si="195"/>
        <v/>
      </c>
      <c r="U3811" s="53" t="str">
        <f t="shared" si="195"/>
        <v/>
      </c>
      <c r="V3811" s="53" t="str">
        <f t="shared" si="195"/>
        <v/>
      </c>
      <c r="W3811" s="53" t="str">
        <f t="shared" si="195"/>
        <v/>
      </c>
      <c r="X3811" s="53" t="str">
        <f t="shared" si="195"/>
        <v/>
      </c>
    </row>
    <row r="3812" spans="18:24" hidden="1" x14ac:dyDescent="0.3">
      <c r="R3812">
        <f t="shared" si="193"/>
        <v>0</v>
      </c>
      <c r="S3812">
        <f t="shared" si="194"/>
        <v>0</v>
      </c>
      <c r="T3812" s="53" t="str">
        <f t="shared" si="195"/>
        <v/>
      </c>
      <c r="U3812" s="53" t="str">
        <f t="shared" si="195"/>
        <v/>
      </c>
      <c r="V3812" s="53" t="str">
        <f t="shared" si="195"/>
        <v/>
      </c>
      <c r="W3812" s="53" t="str">
        <f t="shared" si="195"/>
        <v/>
      </c>
      <c r="X3812" s="53" t="str">
        <f t="shared" si="195"/>
        <v/>
      </c>
    </row>
    <row r="3813" spans="18:24" hidden="1" x14ac:dyDescent="0.3">
      <c r="R3813">
        <f t="shared" si="193"/>
        <v>0</v>
      </c>
      <c r="S3813">
        <f t="shared" si="194"/>
        <v>0</v>
      </c>
      <c r="T3813" s="53" t="str">
        <f t="shared" si="195"/>
        <v/>
      </c>
      <c r="U3813" s="53" t="str">
        <f t="shared" si="195"/>
        <v/>
      </c>
      <c r="V3813" s="53" t="str">
        <f t="shared" si="195"/>
        <v/>
      </c>
      <c r="W3813" s="53" t="str">
        <f t="shared" si="195"/>
        <v/>
      </c>
      <c r="X3813" s="53" t="str">
        <f t="shared" si="195"/>
        <v/>
      </c>
    </row>
    <row r="3814" spans="18:24" hidden="1" x14ac:dyDescent="0.3">
      <c r="R3814">
        <f t="shared" si="193"/>
        <v>0</v>
      </c>
      <c r="S3814">
        <f t="shared" si="194"/>
        <v>0</v>
      </c>
      <c r="T3814" s="53" t="str">
        <f t="shared" si="195"/>
        <v/>
      </c>
      <c r="U3814" s="53" t="str">
        <f t="shared" si="195"/>
        <v/>
      </c>
      <c r="V3814" s="53" t="str">
        <f t="shared" si="195"/>
        <v/>
      </c>
      <c r="W3814" s="53" t="str">
        <f t="shared" si="195"/>
        <v/>
      </c>
      <c r="X3814" s="53" t="str">
        <f t="shared" si="195"/>
        <v/>
      </c>
    </row>
    <row r="3815" spans="18:24" hidden="1" x14ac:dyDescent="0.3">
      <c r="R3815">
        <f t="shared" si="193"/>
        <v>0</v>
      </c>
      <c r="S3815">
        <f t="shared" si="194"/>
        <v>0</v>
      </c>
      <c r="T3815" s="53" t="str">
        <f t="shared" si="195"/>
        <v/>
      </c>
      <c r="U3815" s="53" t="str">
        <f t="shared" si="195"/>
        <v/>
      </c>
      <c r="V3815" s="53" t="str">
        <f t="shared" si="195"/>
        <v/>
      </c>
      <c r="W3815" s="53" t="str">
        <f t="shared" si="195"/>
        <v/>
      </c>
      <c r="X3815" s="53" t="str">
        <f t="shared" si="195"/>
        <v/>
      </c>
    </row>
    <row r="3816" spans="18:24" hidden="1" x14ac:dyDescent="0.3">
      <c r="R3816">
        <f t="shared" si="193"/>
        <v>0</v>
      </c>
      <c r="S3816">
        <f t="shared" si="194"/>
        <v>0</v>
      </c>
      <c r="T3816" s="53" t="str">
        <f t="shared" si="195"/>
        <v/>
      </c>
      <c r="U3816" s="53" t="str">
        <f t="shared" si="195"/>
        <v/>
      </c>
      <c r="V3816" s="53" t="str">
        <f t="shared" si="195"/>
        <v/>
      </c>
      <c r="W3816" s="53" t="str">
        <f t="shared" si="195"/>
        <v/>
      </c>
      <c r="X3816" s="53" t="str">
        <f t="shared" si="195"/>
        <v/>
      </c>
    </row>
    <row r="3817" spans="18:24" hidden="1" x14ac:dyDescent="0.3">
      <c r="R3817">
        <f t="shared" si="193"/>
        <v>0</v>
      </c>
      <c r="S3817">
        <f t="shared" si="194"/>
        <v>0</v>
      </c>
      <c r="T3817" s="53" t="str">
        <f t="shared" si="195"/>
        <v/>
      </c>
      <c r="U3817" s="53" t="str">
        <f t="shared" si="195"/>
        <v/>
      </c>
      <c r="V3817" s="53" t="str">
        <f t="shared" si="195"/>
        <v/>
      </c>
      <c r="W3817" s="53" t="str">
        <f t="shared" si="195"/>
        <v/>
      </c>
      <c r="X3817" s="53" t="str">
        <f t="shared" si="195"/>
        <v/>
      </c>
    </row>
    <row r="3818" spans="18:24" hidden="1" x14ac:dyDescent="0.3">
      <c r="R3818">
        <f t="shared" si="193"/>
        <v>0</v>
      </c>
      <c r="S3818">
        <f t="shared" si="194"/>
        <v>0</v>
      </c>
      <c r="T3818" s="53" t="str">
        <f t="shared" si="195"/>
        <v/>
      </c>
      <c r="U3818" s="53" t="str">
        <f t="shared" si="195"/>
        <v/>
      </c>
      <c r="V3818" s="53" t="str">
        <f t="shared" si="195"/>
        <v/>
      </c>
      <c r="W3818" s="53" t="str">
        <f t="shared" si="195"/>
        <v/>
      </c>
      <c r="X3818" s="53" t="str">
        <f t="shared" si="195"/>
        <v/>
      </c>
    </row>
    <row r="3819" spans="18:24" hidden="1" x14ac:dyDescent="0.3">
      <c r="R3819">
        <f t="shared" si="193"/>
        <v>0</v>
      </c>
      <c r="S3819">
        <f t="shared" si="194"/>
        <v>0</v>
      </c>
      <c r="T3819" s="53" t="str">
        <f t="shared" si="195"/>
        <v/>
      </c>
      <c r="U3819" s="53" t="str">
        <f t="shared" si="195"/>
        <v/>
      </c>
      <c r="V3819" s="53" t="str">
        <f t="shared" si="195"/>
        <v/>
      </c>
      <c r="W3819" s="53" t="str">
        <f t="shared" si="195"/>
        <v/>
      </c>
      <c r="X3819" s="53" t="str">
        <f t="shared" si="195"/>
        <v/>
      </c>
    </row>
    <row r="3820" spans="18:24" hidden="1" x14ac:dyDescent="0.3">
      <c r="R3820">
        <f t="shared" si="193"/>
        <v>0</v>
      </c>
      <c r="S3820">
        <f t="shared" si="194"/>
        <v>0</v>
      </c>
      <c r="T3820" s="53" t="str">
        <f t="shared" si="195"/>
        <v/>
      </c>
      <c r="U3820" s="53" t="str">
        <f t="shared" si="195"/>
        <v/>
      </c>
      <c r="V3820" s="53" t="str">
        <f t="shared" si="195"/>
        <v/>
      </c>
      <c r="W3820" s="53" t="str">
        <f t="shared" si="195"/>
        <v/>
      </c>
      <c r="X3820" s="53" t="str">
        <f t="shared" si="195"/>
        <v/>
      </c>
    </row>
    <row r="3821" spans="18:24" hidden="1" x14ac:dyDescent="0.3">
      <c r="R3821">
        <f t="shared" si="193"/>
        <v>0</v>
      </c>
      <c r="S3821">
        <f t="shared" si="194"/>
        <v>0</v>
      </c>
      <c r="T3821" s="53" t="str">
        <f t="shared" si="195"/>
        <v/>
      </c>
      <c r="U3821" s="53" t="str">
        <f t="shared" si="195"/>
        <v/>
      </c>
      <c r="V3821" s="53" t="str">
        <f t="shared" si="195"/>
        <v/>
      </c>
      <c r="W3821" s="53" t="str">
        <f t="shared" si="195"/>
        <v/>
      </c>
      <c r="X3821" s="53" t="str">
        <f t="shared" si="195"/>
        <v/>
      </c>
    </row>
    <row r="3822" spans="18:24" hidden="1" x14ac:dyDescent="0.3">
      <c r="R3822">
        <f t="shared" si="193"/>
        <v>0</v>
      </c>
      <c r="S3822">
        <f t="shared" si="194"/>
        <v>0</v>
      </c>
      <c r="T3822" s="53" t="str">
        <f t="shared" si="195"/>
        <v/>
      </c>
      <c r="U3822" s="53" t="str">
        <f t="shared" si="195"/>
        <v/>
      </c>
      <c r="V3822" s="53" t="str">
        <f t="shared" si="195"/>
        <v/>
      </c>
      <c r="W3822" s="53" t="str">
        <f t="shared" si="195"/>
        <v/>
      </c>
      <c r="X3822" s="53" t="str">
        <f t="shared" si="195"/>
        <v/>
      </c>
    </row>
    <row r="3823" spans="18:24" hidden="1" x14ac:dyDescent="0.3">
      <c r="R3823">
        <f t="shared" si="193"/>
        <v>0</v>
      </c>
      <c r="S3823">
        <f t="shared" si="194"/>
        <v>0</v>
      </c>
      <c r="T3823" s="53" t="str">
        <f t="shared" si="195"/>
        <v/>
      </c>
      <c r="U3823" s="53" t="str">
        <f t="shared" si="195"/>
        <v/>
      </c>
      <c r="V3823" s="53" t="str">
        <f t="shared" si="195"/>
        <v/>
      </c>
      <c r="W3823" s="53" t="str">
        <f t="shared" si="195"/>
        <v/>
      </c>
      <c r="X3823" s="53" t="str">
        <f t="shared" si="195"/>
        <v/>
      </c>
    </row>
    <row r="3824" spans="18:24" hidden="1" x14ac:dyDescent="0.3">
      <c r="R3824">
        <f t="shared" si="193"/>
        <v>0</v>
      </c>
      <c r="S3824">
        <f t="shared" si="194"/>
        <v>0</v>
      </c>
      <c r="T3824" s="53" t="str">
        <f t="shared" si="195"/>
        <v/>
      </c>
      <c r="U3824" s="53" t="str">
        <f t="shared" si="195"/>
        <v/>
      </c>
      <c r="V3824" s="53" t="str">
        <f t="shared" si="195"/>
        <v/>
      </c>
      <c r="W3824" s="53" t="str">
        <f t="shared" si="195"/>
        <v/>
      </c>
      <c r="X3824" s="53" t="str">
        <f t="shared" si="195"/>
        <v/>
      </c>
    </row>
    <row r="3825" spans="18:24" hidden="1" x14ac:dyDescent="0.3">
      <c r="R3825">
        <f t="shared" si="193"/>
        <v>0</v>
      </c>
      <c r="S3825">
        <f t="shared" si="194"/>
        <v>0</v>
      </c>
      <c r="T3825" s="53" t="str">
        <f t="shared" si="195"/>
        <v/>
      </c>
      <c r="U3825" s="53" t="str">
        <f t="shared" si="195"/>
        <v/>
      </c>
      <c r="V3825" s="53" t="str">
        <f t="shared" si="195"/>
        <v/>
      </c>
      <c r="W3825" s="53" t="str">
        <f t="shared" si="195"/>
        <v/>
      </c>
      <c r="X3825" s="53" t="str">
        <f t="shared" si="195"/>
        <v/>
      </c>
    </row>
    <row r="3826" spans="18:24" hidden="1" x14ac:dyDescent="0.3">
      <c r="R3826">
        <f t="shared" si="193"/>
        <v>0</v>
      </c>
      <c r="S3826">
        <f t="shared" si="194"/>
        <v>0</v>
      </c>
      <c r="T3826" s="53" t="str">
        <f t="shared" si="195"/>
        <v/>
      </c>
      <c r="U3826" s="53" t="str">
        <f t="shared" si="195"/>
        <v/>
      </c>
      <c r="V3826" s="53" t="str">
        <f t="shared" si="195"/>
        <v/>
      </c>
      <c r="W3826" s="53" t="str">
        <f t="shared" si="195"/>
        <v/>
      </c>
      <c r="X3826" s="53" t="str">
        <f t="shared" si="195"/>
        <v/>
      </c>
    </row>
    <row r="3827" spans="18:24" hidden="1" x14ac:dyDescent="0.3">
      <c r="R3827">
        <f t="shared" si="193"/>
        <v>0</v>
      </c>
      <c r="S3827">
        <f t="shared" si="194"/>
        <v>0</v>
      </c>
      <c r="T3827" s="53" t="str">
        <f t="shared" si="195"/>
        <v/>
      </c>
      <c r="U3827" s="53" t="str">
        <f t="shared" si="195"/>
        <v/>
      </c>
      <c r="V3827" s="53" t="str">
        <f t="shared" si="195"/>
        <v/>
      </c>
      <c r="W3827" s="53" t="str">
        <f t="shared" si="195"/>
        <v/>
      </c>
      <c r="X3827" s="53" t="str">
        <f t="shared" si="195"/>
        <v/>
      </c>
    </row>
    <row r="3828" spans="18:24" hidden="1" x14ac:dyDescent="0.3">
      <c r="R3828">
        <f t="shared" si="193"/>
        <v>0</v>
      </c>
      <c r="S3828">
        <f t="shared" si="194"/>
        <v>0</v>
      </c>
      <c r="T3828" s="53" t="str">
        <f t="shared" si="195"/>
        <v/>
      </c>
      <c r="U3828" s="53" t="str">
        <f t="shared" si="195"/>
        <v/>
      </c>
      <c r="V3828" s="53" t="str">
        <f t="shared" si="195"/>
        <v/>
      </c>
      <c r="W3828" s="53" t="str">
        <f t="shared" si="195"/>
        <v/>
      </c>
      <c r="X3828" s="53" t="str">
        <f t="shared" si="195"/>
        <v/>
      </c>
    </row>
    <row r="3829" spans="18:24" hidden="1" x14ac:dyDescent="0.3">
      <c r="R3829">
        <f t="shared" si="193"/>
        <v>0</v>
      </c>
      <c r="S3829">
        <f t="shared" si="194"/>
        <v>0</v>
      </c>
      <c r="T3829" s="53" t="str">
        <f t="shared" si="195"/>
        <v/>
      </c>
      <c r="U3829" s="53" t="str">
        <f t="shared" si="195"/>
        <v/>
      </c>
      <c r="V3829" s="53" t="str">
        <f t="shared" si="195"/>
        <v/>
      </c>
      <c r="W3829" s="53" t="str">
        <f t="shared" si="195"/>
        <v/>
      </c>
      <c r="X3829" s="53" t="str">
        <f t="shared" si="195"/>
        <v/>
      </c>
    </row>
    <row r="3830" spans="18:24" hidden="1" x14ac:dyDescent="0.3">
      <c r="R3830">
        <f t="shared" si="193"/>
        <v>0</v>
      </c>
      <c r="S3830">
        <f t="shared" si="194"/>
        <v>0</v>
      </c>
      <c r="T3830" s="53" t="str">
        <f t="shared" si="195"/>
        <v/>
      </c>
      <c r="U3830" s="53" t="str">
        <f t="shared" si="195"/>
        <v/>
      </c>
      <c r="V3830" s="53" t="str">
        <f t="shared" si="195"/>
        <v/>
      </c>
      <c r="W3830" s="53" t="str">
        <f t="shared" si="195"/>
        <v/>
      </c>
      <c r="X3830" s="53" t="str">
        <f t="shared" si="195"/>
        <v/>
      </c>
    </row>
    <row r="3831" spans="18:24" hidden="1" x14ac:dyDescent="0.3">
      <c r="R3831">
        <f t="shared" si="193"/>
        <v>0</v>
      </c>
      <c r="S3831">
        <f t="shared" si="194"/>
        <v>0</v>
      </c>
      <c r="T3831" s="53" t="str">
        <f t="shared" si="195"/>
        <v/>
      </c>
      <c r="U3831" s="53" t="str">
        <f t="shared" si="195"/>
        <v/>
      </c>
      <c r="V3831" s="53" t="str">
        <f t="shared" si="195"/>
        <v/>
      </c>
      <c r="W3831" s="53" t="str">
        <f t="shared" si="195"/>
        <v/>
      </c>
      <c r="X3831" s="53" t="str">
        <f t="shared" si="195"/>
        <v/>
      </c>
    </row>
    <row r="3832" spans="18:24" hidden="1" x14ac:dyDescent="0.3">
      <c r="R3832">
        <f t="shared" si="193"/>
        <v>0</v>
      </c>
      <c r="S3832">
        <f t="shared" si="194"/>
        <v>0</v>
      </c>
      <c r="T3832" s="53" t="str">
        <f t="shared" si="195"/>
        <v/>
      </c>
      <c r="U3832" s="53" t="str">
        <f t="shared" si="195"/>
        <v/>
      </c>
      <c r="V3832" s="53" t="str">
        <f t="shared" si="195"/>
        <v/>
      </c>
      <c r="W3832" s="53" t="str">
        <f t="shared" si="195"/>
        <v/>
      </c>
      <c r="X3832" s="53" t="str">
        <f t="shared" si="195"/>
        <v/>
      </c>
    </row>
    <row r="3833" spans="18:24" hidden="1" x14ac:dyDescent="0.3">
      <c r="R3833">
        <f t="shared" si="193"/>
        <v>0</v>
      </c>
      <c r="S3833">
        <f t="shared" si="194"/>
        <v>0</v>
      </c>
      <c r="T3833" s="53" t="str">
        <f t="shared" si="195"/>
        <v/>
      </c>
      <c r="U3833" s="53" t="str">
        <f t="shared" si="195"/>
        <v/>
      </c>
      <c r="V3833" s="53" t="str">
        <f t="shared" si="195"/>
        <v/>
      </c>
      <c r="W3833" s="53" t="str">
        <f t="shared" si="195"/>
        <v/>
      </c>
      <c r="X3833" s="53" t="str">
        <f t="shared" si="195"/>
        <v/>
      </c>
    </row>
    <row r="3834" spans="18:24" hidden="1" x14ac:dyDescent="0.3">
      <c r="R3834">
        <f t="shared" si="193"/>
        <v>0</v>
      </c>
      <c r="S3834">
        <f t="shared" si="194"/>
        <v>0</v>
      </c>
      <c r="T3834" s="53" t="str">
        <f t="shared" si="195"/>
        <v/>
      </c>
      <c r="U3834" s="53" t="str">
        <f t="shared" si="195"/>
        <v/>
      </c>
      <c r="V3834" s="53" t="str">
        <f t="shared" si="195"/>
        <v/>
      </c>
      <c r="W3834" s="53" t="str">
        <f t="shared" si="195"/>
        <v/>
      </c>
      <c r="X3834" s="53" t="str">
        <f t="shared" si="195"/>
        <v/>
      </c>
    </row>
    <row r="3835" spans="18:24" hidden="1" x14ac:dyDescent="0.3">
      <c r="R3835">
        <f t="shared" si="193"/>
        <v>0</v>
      </c>
      <c r="S3835">
        <f t="shared" si="194"/>
        <v>0</v>
      </c>
      <c r="T3835" s="53" t="str">
        <f t="shared" si="195"/>
        <v/>
      </c>
      <c r="U3835" s="53" t="str">
        <f t="shared" si="195"/>
        <v/>
      </c>
      <c r="V3835" s="53" t="str">
        <f t="shared" si="195"/>
        <v/>
      </c>
      <c r="W3835" s="53" t="str">
        <f t="shared" si="195"/>
        <v/>
      </c>
      <c r="X3835" s="53" t="str">
        <f t="shared" si="195"/>
        <v/>
      </c>
    </row>
    <row r="3836" spans="18:24" hidden="1" x14ac:dyDescent="0.3">
      <c r="R3836">
        <f t="shared" si="193"/>
        <v>0</v>
      </c>
      <c r="S3836">
        <f t="shared" si="194"/>
        <v>0</v>
      </c>
      <c r="T3836" s="53" t="str">
        <f t="shared" si="195"/>
        <v/>
      </c>
      <c r="U3836" s="53" t="str">
        <f t="shared" si="195"/>
        <v/>
      </c>
      <c r="V3836" s="53" t="str">
        <f t="shared" si="195"/>
        <v/>
      </c>
      <c r="W3836" s="53" t="str">
        <f t="shared" si="195"/>
        <v/>
      </c>
      <c r="X3836" s="53" t="str">
        <f t="shared" si="195"/>
        <v/>
      </c>
    </row>
    <row r="3837" spans="18:24" hidden="1" x14ac:dyDescent="0.3">
      <c r="R3837">
        <f t="shared" si="193"/>
        <v>0</v>
      </c>
      <c r="S3837">
        <f t="shared" si="194"/>
        <v>0</v>
      </c>
      <c r="T3837" s="53" t="str">
        <f t="shared" si="195"/>
        <v/>
      </c>
      <c r="U3837" s="53" t="str">
        <f t="shared" si="195"/>
        <v/>
      </c>
      <c r="V3837" s="53" t="str">
        <f t="shared" si="195"/>
        <v/>
      </c>
      <c r="W3837" s="53" t="str">
        <f t="shared" si="195"/>
        <v/>
      </c>
      <c r="X3837" s="53" t="str">
        <f t="shared" si="195"/>
        <v/>
      </c>
    </row>
    <row r="3838" spans="18:24" hidden="1" x14ac:dyDescent="0.3">
      <c r="R3838">
        <f t="shared" si="193"/>
        <v>0</v>
      </c>
      <c r="S3838">
        <f t="shared" si="194"/>
        <v>0</v>
      </c>
      <c r="T3838" s="53" t="str">
        <f t="shared" si="195"/>
        <v/>
      </c>
      <c r="U3838" s="53" t="str">
        <f t="shared" si="195"/>
        <v/>
      </c>
      <c r="V3838" s="53" t="str">
        <f t="shared" si="195"/>
        <v/>
      </c>
      <c r="W3838" s="53" t="str">
        <f t="shared" si="195"/>
        <v/>
      </c>
      <c r="X3838" s="53" t="str">
        <f t="shared" si="195"/>
        <v/>
      </c>
    </row>
    <row r="3839" spans="18:24" hidden="1" x14ac:dyDescent="0.3">
      <c r="R3839">
        <f t="shared" si="193"/>
        <v>0</v>
      </c>
      <c r="S3839">
        <f t="shared" si="194"/>
        <v>0</v>
      </c>
      <c r="T3839" s="53" t="str">
        <f t="shared" si="195"/>
        <v/>
      </c>
      <c r="U3839" s="53" t="str">
        <f t="shared" si="195"/>
        <v/>
      </c>
      <c r="V3839" s="53" t="str">
        <f t="shared" si="195"/>
        <v/>
      </c>
      <c r="W3839" s="53" t="str">
        <f t="shared" si="195"/>
        <v/>
      </c>
      <c r="X3839" s="53" t="str">
        <f t="shared" si="195"/>
        <v/>
      </c>
    </row>
    <row r="3840" spans="18:24" hidden="1" x14ac:dyDescent="0.3">
      <c r="R3840">
        <f t="shared" si="193"/>
        <v>0</v>
      </c>
      <c r="S3840">
        <f t="shared" si="194"/>
        <v>0</v>
      </c>
      <c r="T3840" s="53" t="str">
        <f t="shared" si="195"/>
        <v/>
      </c>
      <c r="U3840" s="53" t="str">
        <f t="shared" si="195"/>
        <v/>
      </c>
      <c r="V3840" s="53" t="str">
        <f t="shared" si="195"/>
        <v/>
      </c>
      <c r="W3840" s="53" t="str">
        <f t="shared" si="195"/>
        <v/>
      </c>
      <c r="X3840" s="53" t="str">
        <f t="shared" si="195"/>
        <v/>
      </c>
    </row>
    <row r="3841" spans="18:24" hidden="1" x14ac:dyDescent="0.3">
      <c r="R3841">
        <f t="shared" si="193"/>
        <v>0</v>
      </c>
      <c r="S3841">
        <f t="shared" si="194"/>
        <v>0</v>
      </c>
      <c r="T3841" s="53" t="str">
        <f t="shared" si="195"/>
        <v/>
      </c>
      <c r="U3841" s="53" t="str">
        <f t="shared" si="195"/>
        <v/>
      </c>
      <c r="V3841" s="53" t="str">
        <f t="shared" si="195"/>
        <v/>
      </c>
      <c r="W3841" s="53" t="str">
        <f t="shared" si="195"/>
        <v/>
      </c>
      <c r="X3841" s="53" t="str">
        <f t="shared" si="195"/>
        <v/>
      </c>
    </row>
    <row r="3842" spans="18:24" hidden="1" x14ac:dyDescent="0.3">
      <c r="R3842">
        <f t="shared" si="193"/>
        <v>0</v>
      </c>
      <c r="S3842">
        <f t="shared" si="194"/>
        <v>0</v>
      </c>
      <c r="T3842" s="53" t="str">
        <f t="shared" si="195"/>
        <v/>
      </c>
      <c r="U3842" s="53" t="str">
        <f t="shared" si="195"/>
        <v/>
      </c>
      <c r="V3842" s="53" t="str">
        <f t="shared" si="195"/>
        <v/>
      </c>
      <c r="W3842" s="53" t="str">
        <f t="shared" si="195"/>
        <v/>
      </c>
      <c r="X3842" s="53" t="str">
        <f t="shared" si="195"/>
        <v/>
      </c>
    </row>
    <row r="3843" spans="18:24" hidden="1" x14ac:dyDescent="0.3">
      <c r="R3843">
        <f t="shared" si="193"/>
        <v>0</v>
      </c>
      <c r="S3843">
        <f t="shared" si="194"/>
        <v>0</v>
      </c>
      <c r="T3843" s="53" t="str">
        <f t="shared" si="195"/>
        <v/>
      </c>
      <c r="U3843" s="53" t="str">
        <f t="shared" si="195"/>
        <v/>
      </c>
      <c r="V3843" s="53" t="str">
        <f t="shared" si="195"/>
        <v/>
      </c>
      <c r="W3843" s="53" t="str">
        <f t="shared" si="195"/>
        <v/>
      </c>
      <c r="X3843" s="53" t="str">
        <f t="shared" si="195"/>
        <v/>
      </c>
    </row>
    <row r="3844" spans="18:24" hidden="1" x14ac:dyDescent="0.3">
      <c r="R3844">
        <f t="shared" si="193"/>
        <v>0</v>
      </c>
      <c r="S3844">
        <f t="shared" si="194"/>
        <v>0</v>
      </c>
      <c r="T3844" s="53" t="str">
        <f t="shared" ref="T3844:X3894" si="196">IF(OR(COUNTIF($D3844,"*"&amp;T$5&amp;"*")&gt;0,$D3844="GRUPO TEPSA"),T$5,"")</f>
        <v/>
      </c>
      <c r="U3844" s="53" t="str">
        <f t="shared" si="196"/>
        <v/>
      </c>
      <c r="V3844" s="53" t="str">
        <f t="shared" si="196"/>
        <v/>
      </c>
      <c r="W3844" s="53" t="str">
        <f t="shared" si="196"/>
        <v/>
      </c>
      <c r="X3844" s="53" t="str">
        <f t="shared" si="196"/>
        <v/>
      </c>
    </row>
    <row r="3845" spans="18:24" hidden="1" x14ac:dyDescent="0.3">
      <c r="R3845">
        <f t="shared" si="193"/>
        <v>0</v>
      </c>
      <c r="S3845">
        <f t="shared" si="194"/>
        <v>0</v>
      </c>
      <c r="T3845" s="53" t="str">
        <f t="shared" si="196"/>
        <v/>
      </c>
      <c r="U3845" s="53" t="str">
        <f t="shared" si="196"/>
        <v/>
      </c>
      <c r="V3845" s="53" t="str">
        <f t="shared" si="196"/>
        <v/>
      </c>
      <c r="W3845" s="53" t="str">
        <f t="shared" si="196"/>
        <v/>
      </c>
      <c r="X3845" s="53" t="str">
        <f t="shared" si="196"/>
        <v/>
      </c>
    </row>
    <row r="3846" spans="18:24" hidden="1" x14ac:dyDescent="0.3">
      <c r="R3846">
        <f t="shared" si="193"/>
        <v>0</v>
      </c>
      <c r="S3846">
        <f t="shared" si="194"/>
        <v>0</v>
      </c>
      <c r="T3846" s="53" t="str">
        <f t="shared" si="196"/>
        <v/>
      </c>
      <c r="U3846" s="53" t="str">
        <f t="shared" si="196"/>
        <v/>
      </c>
      <c r="V3846" s="53" t="str">
        <f t="shared" si="196"/>
        <v/>
      </c>
      <c r="W3846" s="53" t="str">
        <f t="shared" si="196"/>
        <v/>
      </c>
      <c r="X3846" s="53" t="str">
        <f t="shared" si="196"/>
        <v/>
      </c>
    </row>
    <row r="3847" spans="18:24" hidden="1" x14ac:dyDescent="0.3">
      <c r="R3847">
        <f t="shared" ref="R3847:R3910" si="197">IF(OR(D3847="GRUPO TEPSA",D3847="TODAS"),P3847/5,P3847)</f>
        <v>0</v>
      </c>
      <c r="S3847">
        <f t="shared" si="194"/>
        <v>0</v>
      </c>
      <c r="T3847" s="53" t="str">
        <f t="shared" si="196"/>
        <v/>
      </c>
      <c r="U3847" s="53" t="str">
        <f t="shared" si="196"/>
        <v/>
      </c>
      <c r="V3847" s="53" t="str">
        <f t="shared" si="196"/>
        <v/>
      </c>
      <c r="W3847" s="53" t="str">
        <f t="shared" si="196"/>
        <v/>
      </c>
      <c r="X3847" s="53" t="str">
        <f t="shared" si="196"/>
        <v/>
      </c>
    </row>
    <row r="3848" spans="18:24" hidden="1" x14ac:dyDescent="0.3">
      <c r="R3848">
        <f t="shared" si="197"/>
        <v>0</v>
      </c>
      <c r="S3848">
        <f t="shared" si="194"/>
        <v>0</v>
      </c>
      <c r="T3848" s="53" t="str">
        <f t="shared" si="196"/>
        <v/>
      </c>
      <c r="U3848" s="53" t="str">
        <f t="shared" si="196"/>
        <v/>
      </c>
      <c r="V3848" s="53" t="str">
        <f t="shared" si="196"/>
        <v/>
      </c>
      <c r="W3848" s="53" t="str">
        <f t="shared" si="196"/>
        <v/>
      </c>
      <c r="X3848" s="53" t="str">
        <f t="shared" si="196"/>
        <v/>
      </c>
    </row>
    <row r="3849" spans="18:24" hidden="1" x14ac:dyDescent="0.3">
      <c r="R3849">
        <f t="shared" si="197"/>
        <v>0</v>
      </c>
      <c r="S3849">
        <f t="shared" si="194"/>
        <v>0</v>
      </c>
      <c r="T3849" s="53" t="str">
        <f t="shared" si="196"/>
        <v/>
      </c>
      <c r="U3849" s="53" t="str">
        <f t="shared" si="196"/>
        <v/>
      </c>
      <c r="V3849" s="53" t="str">
        <f t="shared" si="196"/>
        <v/>
      </c>
      <c r="W3849" s="53" t="str">
        <f t="shared" si="196"/>
        <v/>
      </c>
      <c r="X3849" s="53" t="str">
        <f t="shared" si="196"/>
        <v/>
      </c>
    </row>
    <row r="3850" spans="18:24" hidden="1" x14ac:dyDescent="0.3">
      <c r="R3850">
        <f t="shared" si="197"/>
        <v>0</v>
      </c>
      <c r="S3850">
        <f t="shared" si="194"/>
        <v>0</v>
      </c>
      <c r="T3850" s="53" t="str">
        <f t="shared" si="196"/>
        <v/>
      </c>
      <c r="U3850" s="53" t="str">
        <f t="shared" si="196"/>
        <v/>
      </c>
      <c r="V3850" s="53" t="str">
        <f t="shared" si="196"/>
        <v/>
      </c>
      <c r="W3850" s="53" t="str">
        <f t="shared" si="196"/>
        <v/>
      </c>
      <c r="X3850" s="53" t="str">
        <f t="shared" si="196"/>
        <v/>
      </c>
    </row>
    <row r="3851" spans="18:24" hidden="1" x14ac:dyDescent="0.3">
      <c r="R3851">
        <f t="shared" si="197"/>
        <v>0</v>
      </c>
      <c r="S3851">
        <f t="shared" ref="S3851:S3914" si="198">IF(OR(D3851="GRUPO TEPSA",D3851="TODAS"),Q3851/5,Q3851)</f>
        <v>0</v>
      </c>
      <c r="T3851" s="53" t="str">
        <f t="shared" si="196"/>
        <v/>
      </c>
      <c r="U3851" s="53" t="str">
        <f t="shared" si="196"/>
        <v/>
      </c>
      <c r="V3851" s="53" t="str">
        <f t="shared" si="196"/>
        <v/>
      </c>
      <c r="W3851" s="53" t="str">
        <f t="shared" si="196"/>
        <v/>
      </c>
      <c r="X3851" s="53" t="str">
        <f t="shared" si="196"/>
        <v/>
      </c>
    </row>
    <row r="3852" spans="18:24" hidden="1" x14ac:dyDescent="0.3">
      <c r="R3852">
        <f t="shared" si="197"/>
        <v>0</v>
      </c>
      <c r="S3852">
        <f t="shared" si="198"/>
        <v>0</v>
      </c>
      <c r="T3852" s="53" t="str">
        <f t="shared" si="196"/>
        <v/>
      </c>
      <c r="U3852" s="53" t="str">
        <f t="shared" si="196"/>
        <v/>
      </c>
      <c r="V3852" s="53" t="str">
        <f t="shared" si="196"/>
        <v/>
      </c>
      <c r="W3852" s="53" t="str">
        <f t="shared" si="196"/>
        <v/>
      </c>
      <c r="X3852" s="53" t="str">
        <f t="shared" si="196"/>
        <v/>
      </c>
    </row>
    <row r="3853" spans="18:24" hidden="1" x14ac:dyDescent="0.3">
      <c r="R3853">
        <f t="shared" si="197"/>
        <v>0</v>
      </c>
      <c r="S3853">
        <f t="shared" si="198"/>
        <v>0</v>
      </c>
      <c r="T3853" s="53" t="str">
        <f t="shared" si="196"/>
        <v/>
      </c>
      <c r="U3853" s="53" t="str">
        <f t="shared" si="196"/>
        <v/>
      </c>
      <c r="V3853" s="53" t="str">
        <f t="shared" si="196"/>
        <v/>
      </c>
      <c r="W3853" s="53" t="str">
        <f t="shared" si="196"/>
        <v/>
      </c>
      <c r="X3853" s="53" t="str">
        <f t="shared" si="196"/>
        <v/>
      </c>
    </row>
    <row r="3854" spans="18:24" hidden="1" x14ac:dyDescent="0.3">
      <c r="R3854">
        <f t="shared" si="197"/>
        <v>0</v>
      </c>
      <c r="S3854">
        <f t="shared" si="198"/>
        <v>0</v>
      </c>
      <c r="T3854" s="53" t="str">
        <f t="shared" si="196"/>
        <v/>
      </c>
      <c r="U3854" s="53" t="str">
        <f t="shared" si="196"/>
        <v/>
      </c>
      <c r="V3854" s="53" t="str">
        <f t="shared" si="196"/>
        <v/>
      </c>
      <c r="W3854" s="53" t="str">
        <f t="shared" si="196"/>
        <v/>
      </c>
      <c r="X3854" s="53" t="str">
        <f t="shared" si="196"/>
        <v/>
      </c>
    </row>
    <row r="3855" spans="18:24" hidden="1" x14ac:dyDescent="0.3">
      <c r="R3855">
        <f t="shared" si="197"/>
        <v>0</v>
      </c>
      <c r="S3855">
        <f t="shared" si="198"/>
        <v>0</v>
      </c>
      <c r="T3855" s="53" t="str">
        <f t="shared" si="196"/>
        <v/>
      </c>
      <c r="U3855" s="53" t="str">
        <f t="shared" si="196"/>
        <v/>
      </c>
      <c r="V3855" s="53" t="str">
        <f t="shared" si="196"/>
        <v/>
      </c>
      <c r="W3855" s="53" t="str">
        <f t="shared" si="196"/>
        <v/>
      </c>
      <c r="X3855" s="53" t="str">
        <f t="shared" si="196"/>
        <v/>
      </c>
    </row>
    <row r="3856" spans="18:24" hidden="1" x14ac:dyDescent="0.3">
      <c r="R3856">
        <f t="shared" si="197"/>
        <v>0</v>
      </c>
      <c r="S3856">
        <f t="shared" si="198"/>
        <v>0</v>
      </c>
      <c r="T3856" s="53" t="str">
        <f t="shared" si="196"/>
        <v/>
      </c>
      <c r="U3856" s="53" t="str">
        <f t="shared" si="196"/>
        <v/>
      </c>
      <c r="V3856" s="53" t="str">
        <f t="shared" si="196"/>
        <v/>
      </c>
      <c r="W3856" s="53" t="str">
        <f t="shared" si="196"/>
        <v/>
      </c>
      <c r="X3856" s="53" t="str">
        <f t="shared" si="196"/>
        <v/>
      </c>
    </row>
    <row r="3857" spans="18:24" hidden="1" x14ac:dyDescent="0.3">
      <c r="R3857">
        <f t="shared" si="197"/>
        <v>0</v>
      </c>
      <c r="S3857">
        <f t="shared" si="198"/>
        <v>0</v>
      </c>
      <c r="T3857" s="53" t="str">
        <f t="shared" si="196"/>
        <v/>
      </c>
      <c r="U3857" s="53" t="str">
        <f t="shared" si="196"/>
        <v/>
      </c>
      <c r="V3857" s="53" t="str">
        <f t="shared" si="196"/>
        <v/>
      </c>
      <c r="W3857" s="53" t="str">
        <f t="shared" si="196"/>
        <v/>
      </c>
      <c r="X3857" s="53" t="str">
        <f t="shared" si="196"/>
        <v/>
      </c>
    </row>
    <row r="3858" spans="18:24" hidden="1" x14ac:dyDescent="0.3">
      <c r="R3858">
        <f t="shared" si="197"/>
        <v>0</v>
      </c>
      <c r="S3858">
        <f t="shared" si="198"/>
        <v>0</v>
      </c>
      <c r="T3858" s="53" t="str">
        <f t="shared" si="196"/>
        <v/>
      </c>
      <c r="U3858" s="53" t="str">
        <f t="shared" si="196"/>
        <v/>
      </c>
      <c r="V3858" s="53" t="str">
        <f t="shared" si="196"/>
        <v/>
      </c>
      <c r="W3858" s="53" t="str">
        <f t="shared" si="196"/>
        <v/>
      </c>
      <c r="X3858" s="53" t="str">
        <f t="shared" si="196"/>
        <v/>
      </c>
    </row>
    <row r="3859" spans="18:24" hidden="1" x14ac:dyDescent="0.3">
      <c r="R3859">
        <f t="shared" si="197"/>
        <v>0</v>
      </c>
      <c r="S3859">
        <f t="shared" si="198"/>
        <v>0</v>
      </c>
      <c r="T3859" s="53" t="str">
        <f t="shared" si="196"/>
        <v/>
      </c>
      <c r="U3859" s="53" t="str">
        <f t="shared" si="196"/>
        <v/>
      </c>
      <c r="V3859" s="53" t="str">
        <f t="shared" si="196"/>
        <v/>
      </c>
      <c r="W3859" s="53" t="str">
        <f t="shared" si="196"/>
        <v/>
      </c>
      <c r="X3859" s="53" t="str">
        <f t="shared" si="196"/>
        <v/>
      </c>
    </row>
    <row r="3860" spans="18:24" hidden="1" x14ac:dyDescent="0.3">
      <c r="R3860">
        <f t="shared" si="197"/>
        <v>0</v>
      </c>
      <c r="S3860">
        <f t="shared" si="198"/>
        <v>0</v>
      </c>
      <c r="T3860" s="53" t="str">
        <f t="shared" si="196"/>
        <v/>
      </c>
      <c r="U3860" s="53" t="str">
        <f t="shared" si="196"/>
        <v/>
      </c>
      <c r="V3860" s="53" t="str">
        <f t="shared" si="196"/>
        <v/>
      </c>
      <c r="W3860" s="53" t="str">
        <f t="shared" si="196"/>
        <v/>
      </c>
      <c r="X3860" s="53" t="str">
        <f t="shared" si="196"/>
        <v/>
      </c>
    </row>
    <row r="3861" spans="18:24" hidden="1" x14ac:dyDescent="0.3">
      <c r="R3861">
        <f t="shared" si="197"/>
        <v>0</v>
      </c>
      <c r="S3861">
        <f t="shared" si="198"/>
        <v>0</v>
      </c>
      <c r="T3861" s="53" t="str">
        <f t="shared" si="196"/>
        <v/>
      </c>
      <c r="U3861" s="53" t="str">
        <f t="shared" si="196"/>
        <v/>
      </c>
      <c r="V3861" s="53" t="str">
        <f t="shared" si="196"/>
        <v/>
      </c>
      <c r="W3861" s="53" t="str">
        <f t="shared" si="196"/>
        <v/>
      </c>
      <c r="X3861" s="53" t="str">
        <f t="shared" si="196"/>
        <v/>
      </c>
    </row>
    <row r="3862" spans="18:24" hidden="1" x14ac:dyDescent="0.3">
      <c r="R3862">
        <f t="shared" si="197"/>
        <v>0</v>
      </c>
      <c r="S3862">
        <f t="shared" si="198"/>
        <v>0</v>
      </c>
      <c r="T3862" s="53" t="str">
        <f t="shared" si="196"/>
        <v/>
      </c>
      <c r="U3862" s="53" t="str">
        <f t="shared" si="196"/>
        <v/>
      </c>
      <c r="V3862" s="53" t="str">
        <f t="shared" si="196"/>
        <v/>
      </c>
      <c r="W3862" s="53" t="str">
        <f t="shared" si="196"/>
        <v/>
      </c>
      <c r="X3862" s="53" t="str">
        <f t="shared" si="196"/>
        <v/>
      </c>
    </row>
    <row r="3863" spans="18:24" hidden="1" x14ac:dyDescent="0.3">
      <c r="R3863">
        <f t="shared" si="197"/>
        <v>0</v>
      </c>
      <c r="S3863">
        <f t="shared" si="198"/>
        <v>0</v>
      </c>
      <c r="T3863" s="53" t="str">
        <f t="shared" si="196"/>
        <v/>
      </c>
      <c r="U3863" s="53" t="str">
        <f t="shared" si="196"/>
        <v/>
      </c>
      <c r="V3863" s="53" t="str">
        <f t="shared" si="196"/>
        <v/>
      </c>
      <c r="W3863" s="53" t="str">
        <f t="shared" si="196"/>
        <v/>
      </c>
      <c r="X3863" s="53" t="str">
        <f t="shared" si="196"/>
        <v/>
      </c>
    </row>
    <row r="3864" spans="18:24" hidden="1" x14ac:dyDescent="0.3">
      <c r="R3864">
        <f t="shared" si="197"/>
        <v>0</v>
      </c>
      <c r="S3864">
        <f t="shared" si="198"/>
        <v>0</v>
      </c>
      <c r="T3864" s="53" t="str">
        <f t="shared" si="196"/>
        <v/>
      </c>
      <c r="U3864" s="53" t="str">
        <f t="shared" si="196"/>
        <v/>
      </c>
      <c r="V3864" s="53" t="str">
        <f t="shared" si="196"/>
        <v/>
      </c>
      <c r="W3864" s="53" t="str">
        <f t="shared" si="196"/>
        <v/>
      </c>
      <c r="X3864" s="53" t="str">
        <f t="shared" si="196"/>
        <v/>
      </c>
    </row>
    <row r="3865" spans="18:24" hidden="1" x14ac:dyDescent="0.3">
      <c r="R3865">
        <f t="shared" si="197"/>
        <v>0</v>
      </c>
      <c r="S3865">
        <f t="shared" si="198"/>
        <v>0</v>
      </c>
      <c r="T3865" s="53" t="str">
        <f t="shared" si="196"/>
        <v/>
      </c>
      <c r="U3865" s="53" t="str">
        <f t="shared" si="196"/>
        <v/>
      </c>
      <c r="V3865" s="53" t="str">
        <f t="shared" si="196"/>
        <v/>
      </c>
      <c r="W3865" s="53" t="str">
        <f t="shared" si="196"/>
        <v/>
      </c>
      <c r="X3865" s="53" t="str">
        <f t="shared" si="196"/>
        <v/>
      </c>
    </row>
    <row r="3866" spans="18:24" hidden="1" x14ac:dyDescent="0.3">
      <c r="R3866">
        <f t="shared" si="197"/>
        <v>0</v>
      </c>
      <c r="S3866">
        <f t="shared" si="198"/>
        <v>0</v>
      </c>
      <c r="T3866" s="53" t="str">
        <f t="shared" si="196"/>
        <v/>
      </c>
      <c r="U3866" s="53" t="str">
        <f t="shared" si="196"/>
        <v/>
      </c>
      <c r="V3866" s="53" t="str">
        <f t="shared" si="196"/>
        <v/>
      </c>
      <c r="W3866" s="53" t="str">
        <f t="shared" si="196"/>
        <v/>
      </c>
      <c r="X3866" s="53" t="str">
        <f t="shared" si="196"/>
        <v/>
      </c>
    </row>
    <row r="3867" spans="18:24" hidden="1" x14ac:dyDescent="0.3">
      <c r="R3867">
        <f t="shared" si="197"/>
        <v>0</v>
      </c>
      <c r="S3867">
        <f t="shared" si="198"/>
        <v>0</v>
      </c>
      <c r="T3867" s="53" t="str">
        <f t="shared" si="196"/>
        <v/>
      </c>
      <c r="U3867" s="53" t="str">
        <f t="shared" si="196"/>
        <v/>
      </c>
      <c r="V3867" s="53" t="str">
        <f t="shared" si="196"/>
        <v/>
      </c>
      <c r="W3867" s="53" t="str">
        <f t="shared" si="196"/>
        <v/>
      </c>
      <c r="X3867" s="53" t="str">
        <f t="shared" si="196"/>
        <v/>
      </c>
    </row>
    <row r="3868" spans="18:24" hidden="1" x14ac:dyDescent="0.3">
      <c r="R3868">
        <f t="shared" si="197"/>
        <v>0</v>
      </c>
      <c r="S3868">
        <f t="shared" si="198"/>
        <v>0</v>
      </c>
      <c r="T3868" s="53" t="str">
        <f t="shared" si="196"/>
        <v/>
      </c>
      <c r="U3868" s="53" t="str">
        <f t="shared" si="196"/>
        <v/>
      </c>
      <c r="V3868" s="53" t="str">
        <f t="shared" si="196"/>
        <v/>
      </c>
      <c r="W3868" s="53" t="str">
        <f t="shared" si="196"/>
        <v/>
      </c>
      <c r="X3868" s="53" t="str">
        <f t="shared" si="196"/>
        <v/>
      </c>
    </row>
    <row r="3869" spans="18:24" hidden="1" x14ac:dyDescent="0.3">
      <c r="R3869">
        <f t="shared" si="197"/>
        <v>0</v>
      </c>
      <c r="S3869">
        <f t="shared" si="198"/>
        <v>0</v>
      </c>
      <c r="T3869" s="53" t="str">
        <f t="shared" si="196"/>
        <v/>
      </c>
      <c r="U3869" s="53" t="str">
        <f t="shared" si="196"/>
        <v/>
      </c>
      <c r="V3869" s="53" t="str">
        <f t="shared" si="196"/>
        <v/>
      </c>
      <c r="W3869" s="53" t="str">
        <f t="shared" si="196"/>
        <v/>
      </c>
      <c r="X3869" s="53" t="str">
        <f t="shared" si="196"/>
        <v/>
      </c>
    </row>
    <row r="3870" spans="18:24" hidden="1" x14ac:dyDescent="0.3">
      <c r="R3870">
        <f t="shared" si="197"/>
        <v>0</v>
      </c>
      <c r="S3870">
        <f t="shared" si="198"/>
        <v>0</v>
      </c>
      <c r="T3870" s="53" t="str">
        <f t="shared" si="196"/>
        <v/>
      </c>
      <c r="U3870" s="53" t="str">
        <f t="shared" si="196"/>
        <v/>
      </c>
      <c r="V3870" s="53" t="str">
        <f t="shared" si="196"/>
        <v/>
      </c>
      <c r="W3870" s="53" t="str">
        <f t="shared" si="196"/>
        <v/>
      </c>
      <c r="X3870" s="53" t="str">
        <f t="shared" si="196"/>
        <v/>
      </c>
    </row>
    <row r="3871" spans="18:24" hidden="1" x14ac:dyDescent="0.3">
      <c r="R3871">
        <f t="shared" si="197"/>
        <v>0</v>
      </c>
      <c r="S3871">
        <f t="shared" si="198"/>
        <v>0</v>
      </c>
      <c r="T3871" s="53" t="str">
        <f t="shared" si="196"/>
        <v/>
      </c>
      <c r="U3871" s="53" t="str">
        <f t="shared" si="196"/>
        <v/>
      </c>
      <c r="V3871" s="53" t="str">
        <f t="shared" si="196"/>
        <v/>
      </c>
      <c r="W3871" s="53" t="str">
        <f t="shared" si="196"/>
        <v/>
      </c>
      <c r="X3871" s="53" t="str">
        <f t="shared" si="196"/>
        <v/>
      </c>
    </row>
    <row r="3872" spans="18:24" hidden="1" x14ac:dyDescent="0.3">
      <c r="R3872">
        <f t="shared" si="197"/>
        <v>0</v>
      </c>
      <c r="S3872">
        <f t="shared" si="198"/>
        <v>0</v>
      </c>
      <c r="T3872" s="53" t="str">
        <f t="shared" si="196"/>
        <v/>
      </c>
      <c r="U3872" s="53" t="str">
        <f t="shared" si="196"/>
        <v/>
      </c>
      <c r="V3872" s="53" t="str">
        <f t="shared" si="196"/>
        <v/>
      </c>
      <c r="W3872" s="53" t="str">
        <f t="shared" si="196"/>
        <v/>
      </c>
      <c r="X3872" s="53" t="str">
        <f t="shared" si="196"/>
        <v/>
      </c>
    </row>
    <row r="3873" spans="18:24" hidden="1" x14ac:dyDescent="0.3">
      <c r="R3873">
        <f t="shared" si="197"/>
        <v>0</v>
      </c>
      <c r="S3873">
        <f t="shared" si="198"/>
        <v>0</v>
      </c>
      <c r="T3873" s="53" t="str">
        <f t="shared" si="196"/>
        <v/>
      </c>
      <c r="U3873" s="53" t="str">
        <f t="shared" si="196"/>
        <v/>
      </c>
      <c r="V3873" s="53" t="str">
        <f t="shared" si="196"/>
        <v/>
      </c>
      <c r="W3873" s="53" t="str">
        <f t="shared" si="196"/>
        <v/>
      </c>
      <c r="X3873" s="53" t="str">
        <f t="shared" si="196"/>
        <v/>
      </c>
    </row>
    <row r="3874" spans="18:24" hidden="1" x14ac:dyDescent="0.3">
      <c r="R3874">
        <f t="shared" si="197"/>
        <v>0</v>
      </c>
      <c r="S3874">
        <f t="shared" si="198"/>
        <v>0</v>
      </c>
      <c r="T3874" s="53" t="str">
        <f t="shared" si="196"/>
        <v/>
      </c>
      <c r="U3874" s="53" t="str">
        <f t="shared" si="196"/>
        <v/>
      </c>
      <c r="V3874" s="53" t="str">
        <f t="shared" si="196"/>
        <v/>
      </c>
      <c r="W3874" s="53" t="str">
        <f t="shared" si="196"/>
        <v/>
      </c>
      <c r="X3874" s="53" t="str">
        <f t="shared" si="196"/>
        <v/>
      </c>
    </row>
    <row r="3875" spans="18:24" hidden="1" x14ac:dyDescent="0.3">
      <c r="R3875">
        <f t="shared" si="197"/>
        <v>0</v>
      </c>
      <c r="S3875">
        <f t="shared" si="198"/>
        <v>0</v>
      </c>
      <c r="T3875" s="53" t="str">
        <f t="shared" si="196"/>
        <v/>
      </c>
      <c r="U3875" s="53" t="str">
        <f t="shared" si="196"/>
        <v/>
      </c>
      <c r="V3875" s="53" t="str">
        <f t="shared" si="196"/>
        <v/>
      </c>
      <c r="W3875" s="53" t="str">
        <f t="shared" si="196"/>
        <v/>
      </c>
      <c r="X3875" s="53" t="str">
        <f t="shared" si="196"/>
        <v/>
      </c>
    </row>
    <row r="3876" spans="18:24" hidden="1" x14ac:dyDescent="0.3">
      <c r="R3876">
        <f t="shared" si="197"/>
        <v>0</v>
      </c>
      <c r="S3876">
        <f t="shared" si="198"/>
        <v>0</v>
      </c>
      <c r="T3876" s="53" t="str">
        <f t="shared" si="196"/>
        <v/>
      </c>
      <c r="U3876" s="53" t="str">
        <f t="shared" si="196"/>
        <v/>
      </c>
      <c r="V3876" s="53" t="str">
        <f t="shared" si="196"/>
        <v/>
      </c>
      <c r="W3876" s="53" t="str">
        <f t="shared" si="196"/>
        <v/>
      </c>
      <c r="X3876" s="53" t="str">
        <f t="shared" si="196"/>
        <v/>
      </c>
    </row>
    <row r="3877" spans="18:24" hidden="1" x14ac:dyDescent="0.3">
      <c r="R3877">
        <f t="shared" si="197"/>
        <v>0</v>
      </c>
      <c r="S3877">
        <f t="shared" si="198"/>
        <v>0</v>
      </c>
      <c r="T3877" s="53" t="str">
        <f t="shared" si="196"/>
        <v/>
      </c>
      <c r="U3877" s="53" t="str">
        <f t="shared" si="196"/>
        <v/>
      </c>
      <c r="V3877" s="53" t="str">
        <f t="shared" si="196"/>
        <v/>
      </c>
      <c r="W3877" s="53" t="str">
        <f t="shared" si="196"/>
        <v/>
      </c>
      <c r="X3877" s="53" t="str">
        <f t="shared" si="196"/>
        <v/>
      </c>
    </row>
    <row r="3878" spans="18:24" hidden="1" x14ac:dyDescent="0.3">
      <c r="R3878">
        <f t="shared" si="197"/>
        <v>0</v>
      </c>
      <c r="S3878">
        <f t="shared" si="198"/>
        <v>0</v>
      </c>
      <c r="T3878" s="53" t="str">
        <f t="shared" si="196"/>
        <v/>
      </c>
      <c r="U3878" s="53" t="str">
        <f t="shared" si="196"/>
        <v/>
      </c>
      <c r="V3878" s="53" t="str">
        <f t="shared" si="196"/>
        <v/>
      </c>
      <c r="W3878" s="53" t="str">
        <f t="shared" si="196"/>
        <v/>
      </c>
      <c r="X3878" s="53" t="str">
        <f t="shared" si="196"/>
        <v/>
      </c>
    </row>
    <row r="3879" spans="18:24" hidden="1" x14ac:dyDescent="0.3">
      <c r="R3879">
        <f t="shared" si="197"/>
        <v>0</v>
      </c>
      <c r="S3879">
        <f t="shared" si="198"/>
        <v>0</v>
      </c>
      <c r="T3879" s="53" t="str">
        <f t="shared" si="196"/>
        <v/>
      </c>
      <c r="U3879" s="53" t="str">
        <f t="shared" si="196"/>
        <v/>
      </c>
      <c r="V3879" s="53" t="str">
        <f t="shared" si="196"/>
        <v/>
      </c>
      <c r="W3879" s="53" t="str">
        <f t="shared" si="196"/>
        <v/>
      </c>
      <c r="X3879" s="53" t="str">
        <f t="shared" si="196"/>
        <v/>
      </c>
    </row>
    <row r="3880" spans="18:24" hidden="1" x14ac:dyDescent="0.3">
      <c r="R3880">
        <f t="shared" si="197"/>
        <v>0</v>
      </c>
      <c r="S3880">
        <f t="shared" si="198"/>
        <v>0</v>
      </c>
      <c r="T3880" s="53" t="str">
        <f t="shared" si="196"/>
        <v/>
      </c>
      <c r="U3880" s="53" t="str">
        <f t="shared" si="196"/>
        <v/>
      </c>
      <c r="V3880" s="53" t="str">
        <f t="shared" si="196"/>
        <v/>
      </c>
      <c r="W3880" s="53" t="str">
        <f t="shared" si="196"/>
        <v/>
      </c>
      <c r="X3880" s="53" t="str">
        <f t="shared" si="196"/>
        <v/>
      </c>
    </row>
    <row r="3881" spans="18:24" hidden="1" x14ac:dyDescent="0.3">
      <c r="R3881">
        <f t="shared" si="197"/>
        <v>0</v>
      </c>
      <c r="S3881">
        <f t="shared" si="198"/>
        <v>0</v>
      </c>
      <c r="T3881" s="53" t="str">
        <f t="shared" si="196"/>
        <v/>
      </c>
      <c r="U3881" s="53" t="str">
        <f t="shared" si="196"/>
        <v/>
      </c>
      <c r="V3881" s="53" t="str">
        <f t="shared" si="196"/>
        <v/>
      </c>
      <c r="W3881" s="53" t="str">
        <f t="shared" si="196"/>
        <v/>
      </c>
      <c r="X3881" s="53" t="str">
        <f t="shared" si="196"/>
        <v/>
      </c>
    </row>
    <row r="3882" spans="18:24" hidden="1" x14ac:dyDescent="0.3">
      <c r="R3882">
        <f t="shared" si="197"/>
        <v>0</v>
      </c>
      <c r="S3882">
        <f t="shared" si="198"/>
        <v>0</v>
      </c>
      <c r="T3882" s="53" t="str">
        <f t="shared" si="196"/>
        <v/>
      </c>
      <c r="U3882" s="53" t="str">
        <f t="shared" si="196"/>
        <v/>
      </c>
      <c r="V3882" s="53" t="str">
        <f t="shared" si="196"/>
        <v/>
      </c>
      <c r="W3882" s="53" t="str">
        <f t="shared" si="196"/>
        <v/>
      </c>
      <c r="X3882" s="53" t="str">
        <f t="shared" si="196"/>
        <v/>
      </c>
    </row>
    <row r="3883" spans="18:24" hidden="1" x14ac:dyDescent="0.3">
      <c r="R3883">
        <f t="shared" si="197"/>
        <v>0</v>
      </c>
      <c r="S3883">
        <f t="shared" si="198"/>
        <v>0</v>
      </c>
      <c r="T3883" s="53" t="str">
        <f t="shared" si="196"/>
        <v/>
      </c>
      <c r="U3883" s="53" t="str">
        <f t="shared" si="196"/>
        <v/>
      </c>
      <c r="V3883" s="53" t="str">
        <f t="shared" si="196"/>
        <v/>
      </c>
      <c r="W3883" s="53" t="str">
        <f t="shared" si="196"/>
        <v/>
      </c>
      <c r="X3883" s="53" t="str">
        <f t="shared" si="196"/>
        <v/>
      </c>
    </row>
    <row r="3884" spans="18:24" hidden="1" x14ac:dyDescent="0.3">
      <c r="R3884">
        <f t="shared" si="197"/>
        <v>0</v>
      </c>
      <c r="S3884">
        <f t="shared" si="198"/>
        <v>0</v>
      </c>
      <c r="T3884" s="53" t="str">
        <f t="shared" si="196"/>
        <v/>
      </c>
      <c r="U3884" s="53" t="str">
        <f t="shared" si="196"/>
        <v/>
      </c>
      <c r="V3884" s="53" t="str">
        <f t="shared" si="196"/>
        <v/>
      </c>
      <c r="W3884" s="53" t="str">
        <f t="shared" si="196"/>
        <v/>
      </c>
      <c r="X3884" s="53" t="str">
        <f t="shared" si="196"/>
        <v/>
      </c>
    </row>
    <row r="3885" spans="18:24" hidden="1" x14ac:dyDescent="0.3">
      <c r="R3885">
        <f t="shared" si="197"/>
        <v>0</v>
      </c>
      <c r="S3885">
        <f t="shared" si="198"/>
        <v>0</v>
      </c>
      <c r="T3885" s="53" t="str">
        <f t="shared" si="196"/>
        <v/>
      </c>
      <c r="U3885" s="53" t="str">
        <f t="shared" si="196"/>
        <v/>
      </c>
      <c r="V3885" s="53" t="str">
        <f t="shared" si="196"/>
        <v/>
      </c>
      <c r="W3885" s="53" t="str">
        <f t="shared" si="196"/>
        <v/>
      </c>
      <c r="X3885" s="53" t="str">
        <f t="shared" si="196"/>
        <v/>
      </c>
    </row>
    <row r="3886" spans="18:24" hidden="1" x14ac:dyDescent="0.3">
      <c r="R3886">
        <f t="shared" si="197"/>
        <v>0</v>
      </c>
      <c r="S3886">
        <f t="shared" si="198"/>
        <v>0</v>
      </c>
      <c r="T3886" s="53" t="str">
        <f t="shared" si="196"/>
        <v/>
      </c>
      <c r="U3886" s="53" t="str">
        <f t="shared" si="196"/>
        <v/>
      </c>
      <c r="V3886" s="53" t="str">
        <f t="shared" si="196"/>
        <v/>
      </c>
      <c r="W3886" s="53" t="str">
        <f t="shared" si="196"/>
        <v/>
      </c>
      <c r="X3886" s="53" t="str">
        <f t="shared" si="196"/>
        <v/>
      </c>
    </row>
    <row r="3887" spans="18:24" hidden="1" x14ac:dyDescent="0.3">
      <c r="R3887">
        <f t="shared" si="197"/>
        <v>0</v>
      </c>
      <c r="S3887">
        <f t="shared" si="198"/>
        <v>0</v>
      </c>
      <c r="T3887" s="53" t="str">
        <f t="shared" si="196"/>
        <v/>
      </c>
      <c r="U3887" s="53" t="str">
        <f t="shared" si="196"/>
        <v/>
      </c>
      <c r="V3887" s="53" t="str">
        <f t="shared" si="196"/>
        <v/>
      </c>
      <c r="W3887" s="53" t="str">
        <f t="shared" si="196"/>
        <v/>
      </c>
      <c r="X3887" s="53" t="str">
        <f t="shared" si="196"/>
        <v/>
      </c>
    </row>
    <row r="3888" spans="18:24" hidden="1" x14ac:dyDescent="0.3">
      <c r="R3888">
        <f t="shared" si="197"/>
        <v>0</v>
      </c>
      <c r="S3888">
        <f t="shared" si="198"/>
        <v>0</v>
      </c>
      <c r="T3888" s="53" t="str">
        <f t="shared" si="196"/>
        <v/>
      </c>
      <c r="U3888" s="53" t="str">
        <f t="shared" si="196"/>
        <v/>
      </c>
      <c r="V3888" s="53" t="str">
        <f t="shared" si="196"/>
        <v/>
      </c>
      <c r="W3888" s="53" t="str">
        <f t="shared" si="196"/>
        <v/>
      </c>
      <c r="X3888" s="53" t="str">
        <f t="shared" si="196"/>
        <v/>
      </c>
    </row>
    <row r="3889" spans="18:24" hidden="1" x14ac:dyDescent="0.3">
      <c r="R3889">
        <f t="shared" si="197"/>
        <v>0</v>
      </c>
      <c r="S3889">
        <f t="shared" si="198"/>
        <v>0</v>
      </c>
      <c r="T3889" s="53" t="str">
        <f t="shared" si="196"/>
        <v/>
      </c>
      <c r="U3889" s="53" t="str">
        <f t="shared" si="196"/>
        <v/>
      </c>
      <c r="V3889" s="53" t="str">
        <f t="shared" si="196"/>
        <v/>
      </c>
      <c r="W3889" s="53" t="str">
        <f t="shared" si="196"/>
        <v/>
      </c>
      <c r="X3889" s="53" t="str">
        <f t="shared" si="196"/>
        <v/>
      </c>
    </row>
    <row r="3890" spans="18:24" hidden="1" x14ac:dyDescent="0.3">
      <c r="R3890">
        <f t="shared" si="197"/>
        <v>0</v>
      </c>
      <c r="S3890">
        <f t="shared" si="198"/>
        <v>0</v>
      </c>
      <c r="T3890" s="53" t="str">
        <f t="shared" si="196"/>
        <v/>
      </c>
      <c r="U3890" s="53" t="str">
        <f t="shared" si="196"/>
        <v/>
      </c>
      <c r="V3890" s="53" t="str">
        <f t="shared" si="196"/>
        <v/>
      </c>
      <c r="W3890" s="53" t="str">
        <f t="shared" si="196"/>
        <v/>
      </c>
      <c r="X3890" s="53" t="str">
        <f t="shared" si="196"/>
        <v/>
      </c>
    </row>
    <row r="3891" spans="18:24" hidden="1" x14ac:dyDescent="0.3">
      <c r="R3891">
        <f t="shared" si="197"/>
        <v>0</v>
      </c>
      <c r="S3891">
        <f t="shared" si="198"/>
        <v>0</v>
      </c>
      <c r="T3891" s="53" t="str">
        <f t="shared" si="196"/>
        <v/>
      </c>
      <c r="U3891" s="53" t="str">
        <f t="shared" si="196"/>
        <v/>
      </c>
      <c r="V3891" s="53" t="str">
        <f t="shared" si="196"/>
        <v/>
      </c>
      <c r="W3891" s="53" t="str">
        <f t="shared" si="196"/>
        <v/>
      </c>
      <c r="X3891" s="53" t="str">
        <f t="shared" si="196"/>
        <v/>
      </c>
    </row>
    <row r="3892" spans="18:24" hidden="1" x14ac:dyDescent="0.3">
      <c r="R3892">
        <f t="shared" si="197"/>
        <v>0</v>
      </c>
      <c r="S3892">
        <f t="shared" si="198"/>
        <v>0</v>
      </c>
      <c r="T3892" s="53" t="str">
        <f t="shared" si="196"/>
        <v/>
      </c>
      <c r="U3892" s="53" t="str">
        <f t="shared" si="196"/>
        <v/>
      </c>
      <c r="V3892" s="53" t="str">
        <f t="shared" si="196"/>
        <v/>
      </c>
      <c r="W3892" s="53" t="str">
        <f t="shared" si="196"/>
        <v/>
      </c>
      <c r="X3892" s="53" t="str">
        <f t="shared" si="196"/>
        <v/>
      </c>
    </row>
    <row r="3893" spans="18:24" hidden="1" x14ac:dyDescent="0.3">
      <c r="R3893">
        <f t="shared" si="197"/>
        <v>0</v>
      </c>
      <c r="S3893">
        <f t="shared" si="198"/>
        <v>0</v>
      </c>
      <c r="T3893" s="53" t="str">
        <f t="shared" si="196"/>
        <v/>
      </c>
      <c r="U3893" s="53" t="str">
        <f t="shared" si="196"/>
        <v/>
      </c>
      <c r="V3893" s="53" t="str">
        <f t="shared" si="196"/>
        <v/>
      </c>
      <c r="W3893" s="53" t="str">
        <f t="shared" si="196"/>
        <v/>
      </c>
      <c r="X3893" s="53" t="str">
        <f t="shared" si="196"/>
        <v/>
      </c>
    </row>
    <row r="3894" spans="18:24" hidden="1" x14ac:dyDescent="0.3">
      <c r="R3894">
        <f t="shared" si="197"/>
        <v>0</v>
      </c>
      <c r="S3894">
        <f t="shared" si="198"/>
        <v>0</v>
      </c>
      <c r="T3894" s="53" t="str">
        <f t="shared" si="196"/>
        <v/>
      </c>
      <c r="U3894" s="53" t="str">
        <f t="shared" si="196"/>
        <v/>
      </c>
      <c r="V3894" s="53" t="str">
        <f t="shared" si="196"/>
        <v/>
      </c>
      <c r="W3894" s="53" t="str">
        <f t="shared" si="196"/>
        <v/>
      </c>
      <c r="X3894" s="53" t="str">
        <f t="shared" si="196"/>
        <v/>
      </c>
    </row>
    <row r="3895" spans="18:24" hidden="1" x14ac:dyDescent="0.3">
      <c r="R3895">
        <f t="shared" si="197"/>
        <v>0</v>
      </c>
      <c r="S3895">
        <f t="shared" si="198"/>
        <v>0</v>
      </c>
      <c r="T3895" s="53" t="str">
        <f t="shared" ref="T3895:X3945" si="199">IF(OR(COUNTIF($D3895,"*"&amp;T$5&amp;"*")&gt;0,$D3895="GRUPO TEPSA"),T$5,"")</f>
        <v/>
      </c>
      <c r="U3895" s="53" t="str">
        <f t="shared" si="199"/>
        <v/>
      </c>
      <c r="V3895" s="53" t="str">
        <f t="shared" si="199"/>
        <v/>
      </c>
      <c r="W3895" s="53" t="str">
        <f t="shared" si="199"/>
        <v/>
      </c>
      <c r="X3895" s="53" t="str">
        <f t="shared" si="199"/>
        <v/>
      </c>
    </row>
    <row r="3896" spans="18:24" hidden="1" x14ac:dyDescent="0.3">
      <c r="R3896">
        <f t="shared" si="197"/>
        <v>0</v>
      </c>
      <c r="S3896">
        <f t="shared" si="198"/>
        <v>0</v>
      </c>
      <c r="T3896" s="53" t="str">
        <f t="shared" si="199"/>
        <v/>
      </c>
      <c r="U3896" s="53" t="str">
        <f t="shared" si="199"/>
        <v/>
      </c>
      <c r="V3896" s="53" t="str">
        <f t="shared" si="199"/>
        <v/>
      </c>
      <c r="W3896" s="53" t="str">
        <f t="shared" si="199"/>
        <v/>
      </c>
      <c r="X3896" s="53" t="str">
        <f t="shared" si="199"/>
        <v/>
      </c>
    </row>
    <row r="3897" spans="18:24" hidden="1" x14ac:dyDescent="0.3">
      <c r="R3897">
        <f t="shared" si="197"/>
        <v>0</v>
      </c>
      <c r="S3897">
        <f t="shared" si="198"/>
        <v>0</v>
      </c>
      <c r="T3897" s="53" t="str">
        <f t="shared" si="199"/>
        <v/>
      </c>
      <c r="U3897" s="53" t="str">
        <f t="shared" si="199"/>
        <v/>
      </c>
      <c r="V3897" s="53" t="str">
        <f t="shared" si="199"/>
        <v/>
      </c>
      <c r="W3897" s="53" t="str">
        <f t="shared" si="199"/>
        <v/>
      </c>
      <c r="X3897" s="53" t="str">
        <f t="shared" si="199"/>
        <v/>
      </c>
    </row>
    <row r="3898" spans="18:24" hidden="1" x14ac:dyDescent="0.3">
      <c r="R3898">
        <f t="shared" si="197"/>
        <v>0</v>
      </c>
      <c r="S3898">
        <f t="shared" si="198"/>
        <v>0</v>
      </c>
      <c r="T3898" s="53" t="str">
        <f t="shared" si="199"/>
        <v/>
      </c>
      <c r="U3898" s="53" t="str">
        <f t="shared" si="199"/>
        <v/>
      </c>
      <c r="V3898" s="53" t="str">
        <f t="shared" si="199"/>
        <v/>
      </c>
      <c r="W3898" s="53" t="str">
        <f t="shared" si="199"/>
        <v/>
      </c>
      <c r="X3898" s="53" t="str">
        <f t="shared" si="199"/>
        <v/>
      </c>
    </row>
    <row r="3899" spans="18:24" hidden="1" x14ac:dyDescent="0.3">
      <c r="R3899">
        <f t="shared" si="197"/>
        <v>0</v>
      </c>
      <c r="S3899">
        <f t="shared" si="198"/>
        <v>0</v>
      </c>
      <c r="T3899" s="53" t="str">
        <f t="shared" si="199"/>
        <v/>
      </c>
      <c r="U3899" s="53" t="str">
        <f t="shared" si="199"/>
        <v/>
      </c>
      <c r="V3899" s="53" t="str">
        <f t="shared" si="199"/>
        <v/>
      </c>
      <c r="W3899" s="53" t="str">
        <f t="shared" si="199"/>
        <v/>
      </c>
      <c r="X3899" s="53" t="str">
        <f t="shared" si="199"/>
        <v/>
      </c>
    </row>
    <row r="3900" spans="18:24" hidden="1" x14ac:dyDescent="0.3">
      <c r="R3900">
        <f t="shared" si="197"/>
        <v>0</v>
      </c>
      <c r="S3900">
        <f t="shared" si="198"/>
        <v>0</v>
      </c>
      <c r="T3900" s="53" t="str">
        <f t="shared" si="199"/>
        <v/>
      </c>
      <c r="U3900" s="53" t="str">
        <f t="shared" si="199"/>
        <v/>
      </c>
      <c r="V3900" s="53" t="str">
        <f t="shared" si="199"/>
        <v/>
      </c>
      <c r="W3900" s="53" t="str">
        <f t="shared" si="199"/>
        <v/>
      </c>
      <c r="X3900" s="53" t="str">
        <f t="shared" si="199"/>
        <v/>
      </c>
    </row>
    <row r="3901" spans="18:24" hidden="1" x14ac:dyDescent="0.3">
      <c r="R3901">
        <f t="shared" si="197"/>
        <v>0</v>
      </c>
      <c r="S3901">
        <f t="shared" si="198"/>
        <v>0</v>
      </c>
      <c r="T3901" s="53" t="str">
        <f t="shared" si="199"/>
        <v/>
      </c>
      <c r="U3901" s="53" t="str">
        <f t="shared" si="199"/>
        <v/>
      </c>
      <c r="V3901" s="53" t="str">
        <f t="shared" si="199"/>
        <v/>
      </c>
      <c r="W3901" s="53" t="str">
        <f t="shared" si="199"/>
        <v/>
      </c>
      <c r="X3901" s="53" t="str">
        <f t="shared" si="199"/>
        <v/>
      </c>
    </row>
    <row r="3902" spans="18:24" hidden="1" x14ac:dyDescent="0.3">
      <c r="R3902">
        <f t="shared" si="197"/>
        <v>0</v>
      </c>
      <c r="S3902">
        <f t="shared" si="198"/>
        <v>0</v>
      </c>
      <c r="T3902" s="53" t="str">
        <f t="shared" si="199"/>
        <v/>
      </c>
      <c r="U3902" s="53" t="str">
        <f t="shared" si="199"/>
        <v/>
      </c>
      <c r="V3902" s="53" t="str">
        <f t="shared" si="199"/>
        <v/>
      </c>
      <c r="W3902" s="53" t="str">
        <f t="shared" si="199"/>
        <v/>
      </c>
      <c r="X3902" s="53" t="str">
        <f t="shared" si="199"/>
        <v/>
      </c>
    </row>
    <row r="3903" spans="18:24" hidden="1" x14ac:dyDescent="0.3">
      <c r="R3903">
        <f t="shared" si="197"/>
        <v>0</v>
      </c>
      <c r="S3903">
        <f t="shared" si="198"/>
        <v>0</v>
      </c>
      <c r="T3903" s="53" t="str">
        <f t="shared" si="199"/>
        <v/>
      </c>
      <c r="U3903" s="53" t="str">
        <f t="shared" si="199"/>
        <v/>
      </c>
      <c r="V3903" s="53" t="str">
        <f t="shared" si="199"/>
        <v/>
      </c>
      <c r="W3903" s="53" t="str">
        <f t="shared" si="199"/>
        <v/>
      </c>
      <c r="X3903" s="53" t="str">
        <f t="shared" si="199"/>
        <v/>
      </c>
    </row>
    <row r="3904" spans="18:24" hidden="1" x14ac:dyDescent="0.3">
      <c r="R3904">
        <f t="shared" si="197"/>
        <v>0</v>
      </c>
      <c r="S3904">
        <f t="shared" si="198"/>
        <v>0</v>
      </c>
      <c r="T3904" s="53" t="str">
        <f t="shared" si="199"/>
        <v/>
      </c>
      <c r="U3904" s="53" t="str">
        <f t="shared" si="199"/>
        <v/>
      </c>
      <c r="V3904" s="53" t="str">
        <f t="shared" si="199"/>
        <v/>
      </c>
      <c r="W3904" s="53" t="str">
        <f t="shared" si="199"/>
        <v/>
      </c>
      <c r="X3904" s="53" t="str">
        <f t="shared" si="199"/>
        <v/>
      </c>
    </row>
    <row r="3905" spans="18:24" hidden="1" x14ac:dyDescent="0.3">
      <c r="R3905">
        <f t="shared" si="197"/>
        <v>0</v>
      </c>
      <c r="S3905">
        <f t="shared" si="198"/>
        <v>0</v>
      </c>
      <c r="T3905" s="53" t="str">
        <f t="shared" si="199"/>
        <v/>
      </c>
      <c r="U3905" s="53" t="str">
        <f t="shared" si="199"/>
        <v/>
      </c>
      <c r="V3905" s="53" t="str">
        <f t="shared" si="199"/>
        <v/>
      </c>
      <c r="W3905" s="53" t="str">
        <f t="shared" si="199"/>
        <v/>
      </c>
      <c r="X3905" s="53" t="str">
        <f t="shared" si="199"/>
        <v/>
      </c>
    </row>
    <row r="3906" spans="18:24" hidden="1" x14ac:dyDescent="0.3">
      <c r="R3906">
        <f t="shared" si="197"/>
        <v>0</v>
      </c>
      <c r="S3906">
        <f t="shared" si="198"/>
        <v>0</v>
      </c>
      <c r="T3906" s="53" t="str">
        <f t="shared" si="199"/>
        <v/>
      </c>
      <c r="U3906" s="53" t="str">
        <f t="shared" si="199"/>
        <v/>
      </c>
      <c r="V3906" s="53" t="str">
        <f t="shared" si="199"/>
        <v/>
      </c>
      <c r="W3906" s="53" t="str">
        <f t="shared" si="199"/>
        <v/>
      </c>
      <c r="X3906" s="53" t="str">
        <f t="shared" si="199"/>
        <v/>
      </c>
    </row>
    <row r="3907" spans="18:24" hidden="1" x14ac:dyDescent="0.3">
      <c r="R3907">
        <f t="shared" si="197"/>
        <v>0</v>
      </c>
      <c r="S3907">
        <f t="shared" si="198"/>
        <v>0</v>
      </c>
      <c r="T3907" s="53" t="str">
        <f t="shared" si="199"/>
        <v/>
      </c>
      <c r="U3907" s="53" t="str">
        <f t="shared" si="199"/>
        <v/>
      </c>
      <c r="V3907" s="53" t="str">
        <f t="shared" si="199"/>
        <v/>
      </c>
      <c r="W3907" s="53" t="str">
        <f t="shared" si="199"/>
        <v/>
      </c>
      <c r="X3907" s="53" t="str">
        <f t="shared" si="199"/>
        <v/>
      </c>
    </row>
    <row r="3908" spans="18:24" hidden="1" x14ac:dyDescent="0.3">
      <c r="R3908">
        <f t="shared" si="197"/>
        <v>0</v>
      </c>
      <c r="S3908">
        <f t="shared" si="198"/>
        <v>0</v>
      </c>
      <c r="T3908" s="53" t="str">
        <f t="shared" si="199"/>
        <v/>
      </c>
      <c r="U3908" s="53" t="str">
        <f t="shared" si="199"/>
        <v/>
      </c>
      <c r="V3908" s="53" t="str">
        <f t="shared" si="199"/>
        <v/>
      </c>
      <c r="W3908" s="53" t="str">
        <f t="shared" si="199"/>
        <v/>
      </c>
      <c r="X3908" s="53" t="str">
        <f t="shared" si="199"/>
        <v/>
      </c>
    </row>
    <row r="3909" spans="18:24" hidden="1" x14ac:dyDescent="0.3">
      <c r="R3909">
        <f t="shared" si="197"/>
        <v>0</v>
      </c>
      <c r="S3909">
        <f t="shared" si="198"/>
        <v>0</v>
      </c>
      <c r="T3909" s="53" t="str">
        <f t="shared" si="199"/>
        <v/>
      </c>
      <c r="U3909" s="53" t="str">
        <f t="shared" si="199"/>
        <v/>
      </c>
      <c r="V3909" s="53" t="str">
        <f t="shared" si="199"/>
        <v/>
      </c>
      <c r="W3909" s="53" t="str">
        <f t="shared" si="199"/>
        <v/>
      </c>
      <c r="X3909" s="53" t="str">
        <f t="shared" si="199"/>
        <v/>
      </c>
    </row>
    <row r="3910" spans="18:24" hidden="1" x14ac:dyDescent="0.3">
      <c r="R3910">
        <f t="shared" si="197"/>
        <v>0</v>
      </c>
      <c r="S3910">
        <f t="shared" si="198"/>
        <v>0</v>
      </c>
      <c r="T3910" s="53" t="str">
        <f t="shared" si="199"/>
        <v/>
      </c>
      <c r="U3910" s="53" t="str">
        <f t="shared" si="199"/>
        <v/>
      </c>
      <c r="V3910" s="53" t="str">
        <f t="shared" si="199"/>
        <v/>
      </c>
      <c r="W3910" s="53" t="str">
        <f t="shared" si="199"/>
        <v/>
      </c>
      <c r="X3910" s="53" t="str">
        <f t="shared" si="199"/>
        <v/>
      </c>
    </row>
    <row r="3911" spans="18:24" hidden="1" x14ac:dyDescent="0.3">
      <c r="R3911">
        <f t="shared" ref="R3911:R3974" si="200">IF(OR(D3911="GRUPO TEPSA",D3911="TODAS"),P3911/5,P3911)</f>
        <v>0</v>
      </c>
      <c r="S3911">
        <f t="shared" si="198"/>
        <v>0</v>
      </c>
      <c r="T3911" s="53" t="str">
        <f t="shared" si="199"/>
        <v/>
      </c>
      <c r="U3911" s="53" t="str">
        <f t="shared" si="199"/>
        <v/>
      </c>
      <c r="V3911" s="53" t="str">
        <f t="shared" si="199"/>
        <v/>
      </c>
      <c r="W3911" s="53" t="str">
        <f t="shared" si="199"/>
        <v/>
      </c>
      <c r="X3911" s="53" t="str">
        <f t="shared" si="199"/>
        <v/>
      </c>
    </row>
    <row r="3912" spans="18:24" hidden="1" x14ac:dyDescent="0.3">
      <c r="R3912">
        <f t="shared" si="200"/>
        <v>0</v>
      </c>
      <c r="S3912">
        <f t="shared" si="198"/>
        <v>0</v>
      </c>
      <c r="T3912" s="53" t="str">
        <f t="shared" si="199"/>
        <v/>
      </c>
      <c r="U3912" s="53" t="str">
        <f t="shared" si="199"/>
        <v/>
      </c>
      <c r="V3912" s="53" t="str">
        <f t="shared" si="199"/>
        <v/>
      </c>
      <c r="W3912" s="53" t="str">
        <f t="shared" si="199"/>
        <v/>
      </c>
      <c r="X3912" s="53" t="str">
        <f t="shared" si="199"/>
        <v/>
      </c>
    </row>
    <row r="3913" spans="18:24" hidden="1" x14ac:dyDescent="0.3">
      <c r="R3913">
        <f t="shared" si="200"/>
        <v>0</v>
      </c>
      <c r="S3913">
        <f t="shared" si="198"/>
        <v>0</v>
      </c>
      <c r="T3913" s="53" t="str">
        <f t="shared" si="199"/>
        <v/>
      </c>
      <c r="U3913" s="53" t="str">
        <f t="shared" si="199"/>
        <v/>
      </c>
      <c r="V3913" s="53" t="str">
        <f t="shared" si="199"/>
        <v/>
      </c>
      <c r="W3913" s="53" t="str">
        <f t="shared" si="199"/>
        <v/>
      </c>
      <c r="X3913" s="53" t="str">
        <f t="shared" si="199"/>
        <v/>
      </c>
    </row>
    <row r="3914" spans="18:24" hidden="1" x14ac:dyDescent="0.3">
      <c r="R3914">
        <f t="shared" si="200"/>
        <v>0</v>
      </c>
      <c r="S3914">
        <f t="shared" si="198"/>
        <v>0</v>
      </c>
      <c r="T3914" s="53" t="str">
        <f t="shared" si="199"/>
        <v/>
      </c>
      <c r="U3914" s="53" t="str">
        <f t="shared" si="199"/>
        <v/>
      </c>
      <c r="V3914" s="53" t="str">
        <f t="shared" si="199"/>
        <v/>
      </c>
      <c r="W3914" s="53" t="str">
        <f t="shared" si="199"/>
        <v/>
      </c>
      <c r="X3914" s="53" t="str">
        <f t="shared" si="199"/>
        <v/>
      </c>
    </row>
    <row r="3915" spans="18:24" hidden="1" x14ac:dyDescent="0.3">
      <c r="R3915">
        <f t="shared" si="200"/>
        <v>0</v>
      </c>
      <c r="S3915">
        <f t="shared" ref="S3915:S3978" si="201">IF(OR(D3915="GRUPO TEPSA",D3915="TODAS"),Q3915/5,Q3915)</f>
        <v>0</v>
      </c>
      <c r="T3915" s="53" t="str">
        <f t="shared" si="199"/>
        <v/>
      </c>
      <c r="U3915" s="53" t="str">
        <f t="shared" si="199"/>
        <v/>
      </c>
      <c r="V3915" s="53" t="str">
        <f t="shared" si="199"/>
        <v/>
      </c>
      <c r="W3915" s="53" t="str">
        <f t="shared" si="199"/>
        <v/>
      </c>
      <c r="X3915" s="53" t="str">
        <f t="shared" si="199"/>
        <v/>
      </c>
    </row>
    <row r="3916" spans="18:24" hidden="1" x14ac:dyDescent="0.3">
      <c r="R3916">
        <f t="shared" si="200"/>
        <v>0</v>
      </c>
      <c r="S3916">
        <f t="shared" si="201"/>
        <v>0</v>
      </c>
      <c r="T3916" s="53" t="str">
        <f t="shared" si="199"/>
        <v/>
      </c>
      <c r="U3916" s="53" t="str">
        <f t="shared" si="199"/>
        <v/>
      </c>
      <c r="V3916" s="53" t="str">
        <f t="shared" si="199"/>
        <v/>
      </c>
      <c r="W3916" s="53" t="str">
        <f t="shared" si="199"/>
        <v/>
      </c>
      <c r="X3916" s="53" t="str">
        <f t="shared" si="199"/>
        <v/>
      </c>
    </row>
    <row r="3917" spans="18:24" hidden="1" x14ac:dyDescent="0.3">
      <c r="R3917">
        <f t="shared" si="200"/>
        <v>0</v>
      </c>
      <c r="S3917">
        <f t="shared" si="201"/>
        <v>0</v>
      </c>
      <c r="T3917" s="53" t="str">
        <f t="shared" si="199"/>
        <v/>
      </c>
      <c r="U3917" s="53" t="str">
        <f t="shared" si="199"/>
        <v/>
      </c>
      <c r="V3917" s="53" t="str">
        <f t="shared" si="199"/>
        <v/>
      </c>
      <c r="W3917" s="53" t="str">
        <f t="shared" si="199"/>
        <v/>
      </c>
      <c r="X3917" s="53" t="str">
        <f t="shared" si="199"/>
        <v/>
      </c>
    </row>
    <row r="3918" spans="18:24" hidden="1" x14ac:dyDescent="0.3">
      <c r="R3918">
        <f t="shared" si="200"/>
        <v>0</v>
      </c>
      <c r="S3918">
        <f t="shared" si="201"/>
        <v>0</v>
      </c>
      <c r="T3918" s="53" t="str">
        <f t="shared" si="199"/>
        <v/>
      </c>
      <c r="U3918" s="53" t="str">
        <f t="shared" si="199"/>
        <v/>
      </c>
      <c r="V3918" s="53" t="str">
        <f t="shared" si="199"/>
        <v/>
      </c>
      <c r="W3918" s="53" t="str">
        <f t="shared" si="199"/>
        <v/>
      </c>
      <c r="X3918" s="53" t="str">
        <f t="shared" si="199"/>
        <v/>
      </c>
    </row>
    <row r="3919" spans="18:24" hidden="1" x14ac:dyDescent="0.3">
      <c r="R3919">
        <f t="shared" si="200"/>
        <v>0</v>
      </c>
      <c r="S3919">
        <f t="shared" si="201"/>
        <v>0</v>
      </c>
      <c r="T3919" s="53" t="str">
        <f t="shared" si="199"/>
        <v/>
      </c>
      <c r="U3919" s="53" t="str">
        <f t="shared" si="199"/>
        <v/>
      </c>
      <c r="V3919" s="53" t="str">
        <f t="shared" si="199"/>
        <v/>
      </c>
      <c r="W3919" s="53" t="str">
        <f t="shared" si="199"/>
        <v/>
      </c>
      <c r="X3919" s="53" t="str">
        <f t="shared" si="199"/>
        <v/>
      </c>
    </row>
    <row r="3920" spans="18:24" hidden="1" x14ac:dyDescent="0.3">
      <c r="R3920">
        <f t="shared" si="200"/>
        <v>0</v>
      </c>
      <c r="S3920">
        <f t="shared" si="201"/>
        <v>0</v>
      </c>
      <c r="T3920" s="53" t="str">
        <f t="shared" si="199"/>
        <v/>
      </c>
      <c r="U3920" s="53" t="str">
        <f t="shared" si="199"/>
        <v/>
      </c>
      <c r="V3920" s="53" t="str">
        <f t="shared" si="199"/>
        <v/>
      </c>
      <c r="W3920" s="53" t="str">
        <f t="shared" si="199"/>
        <v/>
      </c>
      <c r="X3920" s="53" t="str">
        <f t="shared" si="199"/>
        <v/>
      </c>
    </row>
    <row r="3921" spans="18:24" hidden="1" x14ac:dyDescent="0.3">
      <c r="R3921">
        <f t="shared" si="200"/>
        <v>0</v>
      </c>
      <c r="S3921">
        <f t="shared" si="201"/>
        <v>0</v>
      </c>
      <c r="T3921" s="53" t="str">
        <f t="shared" si="199"/>
        <v/>
      </c>
      <c r="U3921" s="53" t="str">
        <f t="shared" si="199"/>
        <v/>
      </c>
      <c r="V3921" s="53" t="str">
        <f t="shared" si="199"/>
        <v/>
      </c>
      <c r="W3921" s="53" t="str">
        <f t="shared" si="199"/>
        <v/>
      </c>
      <c r="X3921" s="53" t="str">
        <f t="shared" si="199"/>
        <v/>
      </c>
    </row>
    <row r="3922" spans="18:24" hidden="1" x14ac:dyDescent="0.3">
      <c r="R3922">
        <f t="shared" si="200"/>
        <v>0</v>
      </c>
      <c r="S3922">
        <f t="shared" si="201"/>
        <v>0</v>
      </c>
      <c r="T3922" s="53" t="str">
        <f t="shared" si="199"/>
        <v/>
      </c>
      <c r="U3922" s="53" t="str">
        <f t="shared" si="199"/>
        <v/>
      </c>
      <c r="V3922" s="53" t="str">
        <f t="shared" si="199"/>
        <v/>
      </c>
      <c r="W3922" s="53" t="str">
        <f t="shared" si="199"/>
        <v/>
      </c>
      <c r="X3922" s="53" t="str">
        <f t="shared" si="199"/>
        <v/>
      </c>
    </row>
    <row r="3923" spans="18:24" hidden="1" x14ac:dyDescent="0.3">
      <c r="R3923">
        <f t="shared" si="200"/>
        <v>0</v>
      </c>
      <c r="S3923">
        <f t="shared" si="201"/>
        <v>0</v>
      </c>
      <c r="T3923" s="53" t="str">
        <f t="shared" si="199"/>
        <v/>
      </c>
      <c r="U3923" s="53" t="str">
        <f t="shared" si="199"/>
        <v/>
      </c>
      <c r="V3923" s="53" t="str">
        <f t="shared" si="199"/>
        <v/>
      </c>
      <c r="W3923" s="53" t="str">
        <f t="shared" si="199"/>
        <v/>
      </c>
      <c r="X3923" s="53" t="str">
        <f t="shared" si="199"/>
        <v/>
      </c>
    </row>
    <row r="3924" spans="18:24" hidden="1" x14ac:dyDescent="0.3">
      <c r="R3924">
        <f t="shared" si="200"/>
        <v>0</v>
      </c>
      <c r="S3924">
        <f t="shared" si="201"/>
        <v>0</v>
      </c>
      <c r="T3924" s="53" t="str">
        <f t="shared" si="199"/>
        <v/>
      </c>
      <c r="U3924" s="53" t="str">
        <f t="shared" si="199"/>
        <v/>
      </c>
      <c r="V3924" s="53" t="str">
        <f t="shared" si="199"/>
        <v/>
      </c>
      <c r="W3924" s="53" t="str">
        <f t="shared" si="199"/>
        <v/>
      </c>
      <c r="X3924" s="53" t="str">
        <f t="shared" si="199"/>
        <v/>
      </c>
    </row>
    <row r="3925" spans="18:24" hidden="1" x14ac:dyDescent="0.3">
      <c r="R3925">
        <f t="shared" si="200"/>
        <v>0</v>
      </c>
      <c r="S3925">
        <f t="shared" si="201"/>
        <v>0</v>
      </c>
      <c r="T3925" s="53" t="str">
        <f t="shared" si="199"/>
        <v/>
      </c>
      <c r="U3925" s="53" t="str">
        <f t="shared" si="199"/>
        <v/>
      </c>
      <c r="V3925" s="53" t="str">
        <f t="shared" si="199"/>
        <v/>
      </c>
      <c r="W3925" s="53" t="str">
        <f t="shared" si="199"/>
        <v/>
      </c>
      <c r="X3925" s="53" t="str">
        <f t="shared" si="199"/>
        <v/>
      </c>
    </row>
    <row r="3926" spans="18:24" hidden="1" x14ac:dyDescent="0.3">
      <c r="R3926">
        <f t="shared" si="200"/>
        <v>0</v>
      </c>
      <c r="S3926">
        <f t="shared" si="201"/>
        <v>0</v>
      </c>
      <c r="T3926" s="53" t="str">
        <f t="shared" si="199"/>
        <v/>
      </c>
      <c r="U3926" s="53" t="str">
        <f t="shared" si="199"/>
        <v/>
      </c>
      <c r="V3926" s="53" t="str">
        <f t="shared" si="199"/>
        <v/>
      </c>
      <c r="W3926" s="53" t="str">
        <f t="shared" si="199"/>
        <v/>
      </c>
      <c r="X3926" s="53" t="str">
        <f t="shared" si="199"/>
        <v/>
      </c>
    </row>
    <row r="3927" spans="18:24" hidden="1" x14ac:dyDescent="0.3">
      <c r="R3927">
        <f t="shared" si="200"/>
        <v>0</v>
      </c>
      <c r="S3927">
        <f t="shared" si="201"/>
        <v>0</v>
      </c>
      <c r="T3927" s="53" t="str">
        <f t="shared" si="199"/>
        <v/>
      </c>
      <c r="U3927" s="53" t="str">
        <f t="shared" si="199"/>
        <v/>
      </c>
      <c r="V3927" s="53" t="str">
        <f t="shared" si="199"/>
        <v/>
      </c>
      <c r="W3927" s="53" t="str">
        <f t="shared" si="199"/>
        <v/>
      </c>
      <c r="X3927" s="53" t="str">
        <f t="shared" si="199"/>
        <v/>
      </c>
    </row>
    <row r="3928" spans="18:24" hidden="1" x14ac:dyDescent="0.3">
      <c r="R3928">
        <f t="shared" si="200"/>
        <v>0</v>
      </c>
      <c r="S3928">
        <f t="shared" si="201"/>
        <v>0</v>
      </c>
      <c r="T3928" s="53" t="str">
        <f t="shared" si="199"/>
        <v/>
      </c>
      <c r="U3928" s="53" t="str">
        <f t="shared" si="199"/>
        <v/>
      </c>
      <c r="V3928" s="53" t="str">
        <f t="shared" si="199"/>
        <v/>
      </c>
      <c r="W3928" s="53" t="str">
        <f t="shared" si="199"/>
        <v/>
      </c>
      <c r="X3928" s="53" t="str">
        <f t="shared" si="199"/>
        <v/>
      </c>
    </row>
    <row r="3929" spans="18:24" hidden="1" x14ac:dyDescent="0.3">
      <c r="R3929">
        <f t="shared" si="200"/>
        <v>0</v>
      </c>
      <c r="S3929">
        <f t="shared" si="201"/>
        <v>0</v>
      </c>
      <c r="T3929" s="53" t="str">
        <f t="shared" si="199"/>
        <v/>
      </c>
      <c r="U3929" s="53" t="str">
        <f t="shared" si="199"/>
        <v/>
      </c>
      <c r="V3929" s="53" t="str">
        <f t="shared" si="199"/>
        <v/>
      </c>
      <c r="W3929" s="53" t="str">
        <f t="shared" si="199"/>
        <v/>
      </c>
      <c r="X3929" s="53" t="str">
        <f t="shared" si="199"/>
        <v/>
      </c>
    </row>
    <row r="3930" spans="18:24" hidden="1" x14ac:dyDescent="0.3">
      <c r="R3930">
        <f t="shared" si="200"/>
        <v>0</v>
      </c>
      <c r="S3930">
        <f t="shared" si="201"/>
        <v>0</v>
      </c>
      <c r="T3930" s="53" t="str">
        <f t="shared" si="199"/>
        <v/>
      </c>
      <c r="U3930" s="53" t="str">
        <f t="shared" si="199"/>
        <v/>
      </c>
      <c r="V3930" s="53" t="str">
        <f t="shared" si="199"/>
        <v/>
      </c>
      <c r="W3930" s="53" t="str">
        <f t="shared" si="199"/>
        <v/>
      </c>
      <c r="X3930" s="53" t="str">
        <f t="shared" si="199"/>
        <v/>
      </c>
    </row>
    <row r="3931" spans="18:24" hidden="1" x14ac:dyDescent="0.3">
      <c r="R3931">
        <f t="shared" si="200"/>
        <v>0</v>
      </c>
      <c r="S3931">
        <f t="shared" si="201"/>
        <v>0</v>
      </c>
      <c r="T3931" s="53" t="str">
        <f t="shared" si="199"/>
        <v/>
      </c>
      <c r="U3931" s="53" t="str">
        <f t="shared" si="199"/>
        <v/>
      </c>
      <c r="V3931" s="53" t="str">
        <f t="shared" si="199"/>
        <v/>
      </c>
      <c r="W3931" s="53" t="str">
        <f t="shared" si="199"/>
        <v/>
      </c>
      <c r="X3931" s="53" t="str">
        <f t="shared" si="199"/>
        <v/>
      </c>
    </row>
    <row r="3932" spans="18:24" hidden="1" x14ac:dyDescent="0.3">
      <c r="R3932">
        <f t="shared" si="200"/>
        <v>0</v>
      </c>
      <c r="S3932">
        <f t="shared" si="201"/>
        <v>0</v>
      </c>
      <c r="T3932" s="53" t="str">
        <f t="shared" si="199"/>
        <v/>
      </c>
      <c r="U3932" s="53" t="str">
        <f t="shared" si="199"/>
        <v/>
      </c>
      <c r="V3932" s="53" t="str">
        <f t="shared" si="199"/>
        <v/>
      </c>
      <c r="W3932" s="53" t="str">
        <f t="shared" si="199"/>
        <v/>
      </c>
      <c r="X3932" s="53" t="str">
        <f t="shared" si="199"/>
        <v/>
      </c>
    </row>
    <row r="3933" spans="18:24" hidden="1" x14ac:dyDescent="0.3">
      <c r="R3933">
        <f t="shared" si="200"/>
        <v>0</v>
      </c>
      <c r="S3933">
        <f t="shared" si="201"/>
        <v>0</v>
      </c>
      <c r="T3933" s="53" t="str">
        <f t="shared" si="199"/>
        <v/>
      </c>
      <c r="U3933" s="53" t="str">
        <f t="shared" si="199"/>
        <v/>
      </c>
      <c r="V3933" s="53" t="str">
        <f t="shared" si="199"/>
        <v/>
      </c>
      <c r="W3933" s="53" t="str">
        <f t="shared" si="199"/>
        <v/>
      </c>
      <c r="X3933" s="53" t="str">
        <f t="shared" si="199"/>
        <v/>
      </c>
    </row>
    <row r="3934" spans="18:24" hidden="1" x14ac:dyDescent="0.3">
      <c r="R3934">
        <f t="shared" si="200"/>
        <v>0</v>
      </c>
      <c r="S3934">
        <f t="shared" si="201"/>
        <v>0</v>
      </c>
      <c r="T3934" s="53" t="str">
        <f t="shared" si="199"/>
        <v/>
      </c>
      <c r="U3934" s="53" t="str">
        <f t="shared" si="199"/>
        <v/>
      </c>
      <c r="V3934" s="53" t="str">
        <f t="shared" si="199"/>
        <v/>
      </c>
      <c r="W3934" s="53" t="str">
        <f t="shared" si="199"/>
        <v/>
      </c>
      <c r="X3934" s="53" t="str">
        <f t="shared" si="199"/>
        <v/>
      </c>
    </row>
    <row r="3935" spans="18:24" hidden="1" x14ac:dyDescent="0.3">
      <c r="R3935">
        <f t="shared" si="200"/>
        <v>0</v>
      </c>
      <c r="S3935">
        <f t="shared" si="201"/>
        <v>0</v>
      </c>
      <c r="T3935" s="53" t="str">
        <f t="shared" si="199"/>
        <v/>
      </c>
      <c r="U3935" s="53" t="str">
        <f t="shared" si="199"/>
        <v/>
      </c>
      <c r="V3935" s="53" t="str">
        <f t="shared" si="199"/>
        <v/>
      </c>
      <c r="W3935" s="53" t="str">
        <f t="shared" si="199"/>
        <v/>
      </c>
      <c r="X3935" s="53" t="str">
        <f t="shared" si="199"/>
        <v/>
      </c>
    </row>
    <row r="3936" spans="18:24" hidden="1" x14ac:dyDescent="0.3">
      <c r="R3936">
        <f t="shared" si="200"/>
        <v>0</v>
      </c>
      <c r="S3936">
        <f t="shared" si="201"/>
        <v>0</v>
      </c>
      <c r="T3936" s="53" t="str">
        <f t="shared" si="199"/>
        <v/>
      </c>
      <c r="U3936" s="53" t="str">
        <f t="shared" si="199"/>
        <v/>
      </c>
      <c r="V3936" s="53" t="str">
        <f t="shared" si="199"/>
        <v/>
      </c>
      <c r="W3936" s="53" t="str">
        <f t="shared" si="199"/>
        <v/>
      </c>
      <c r="X3936" s="53" t="str">
        <f t="shared" si="199"/>
        <v/>
      </c>
    </row>
    <row r="3937" spans="18:24" hidden="1" x14ac:dyDescent="0.3">
      <c r="R3937">
        <f t="shared" si="200"/>
        <v>0</v>
      </c>
      <c r="S3937">
        <f t="shared" si="201"/>
        <v>0</v>
      </c>
      <c r="T3937" s="53" t="str">
        <f t="shared" si="199"/>
        <v/>
      </c>
      <c r="U3937" s="53" t="str">
        <f t="shared" si="199"/>
        <v/>
      </c>
      <c r="V3937" s="53" t="str">
        <f t="shared" si="199"/>
        <v/>
      </c>
      <c r="W3937" s="53" t="str">
        <f t="shared" si="199"/>
        <v/>
      </c>
      <c r="X3937" s="53" t="str">
        <f t="shared" si="199"/>
        <v/>
      </c>
    </row>
    <row r="3938" spans="18:24" hidden="1" x14ac:dyDescent="0.3">
      <c r="R3938">
        <f t="shared" si="200"/>
        <v>0</v>
      </c>
      <c r="S3938">
        <f t="shared" si="201"/>
        <v>0</v>
      </c>
      <c r="T3938" s="53" t="str">
        <f t="shared" si="199"/>
        <v/>
      </c>
      <c r="U3938" s="53" t="str">
        <f t="shared" si="199"/>
        <v/>
      </c>
      <c r="V3938" s="53" t="str">
        <f t="shared" si="199"/>
        <v/>
      </c>
      <c r="W3938" s="53" t="str">
        <f t="shared" si="199"/>
        <v/>
      </c>
      <c r="X3938" s="53" t="str">
        <f t="shared" si="199"/>
        <v/>
      </c>
    </row>
    <row r="3939" spans="18:24" hidden="1" x14ac:dyDescent="0.3">
      <c r="R3939">
        <f t="shared" si="200"/>
        <v>0</v>
      </c>
      <c r="S3939">
        <f t="shared" si="201"/>
        <v>0</v>
      </c>
      <c r="T3939" s="53" t="str">
        <f t="shared" si="199"/>
        <v/>
      </c>
      <c r="U3939" s="53" t="str">
        <f t="shared" si="199"/>
        <v/>
      </c>
      <c r="V3939" s="53" t="str">
        <f t="shared" si="199"/>
        <v/>
      </c>
      <c r="W3939" s="53" t="str">
        <f t="shared" si="199"/>
        <v/>
      </c>
      <c r="X3939" s="53" t="str">
        <f t="shared" si="199"/>
        <v/>
      </c>
    </row>
    <row r="3940" spans="18:24" hidden="1" x14ac:dyDescent="0.3">
      <c r="R3940">
        <f t="shared" si="200"/>
        <v>0</v>
      </c>
      <c r="S3940">
        <f t="shared" si="201"/>
        <v>0</v>
      </c>
      <c r="T3940" s="53" t="str">
        <f t="shared" si="199"/>
        <v/>
      </c>
      <c r="U3940" s="53" t="str">
        <f t="shared" si="199"/>
        <v/>
      </c>
      <c r="V3940" s="53" t="str">
        <f t="shared" si="199"/>
        <v/>
      </c>
      <c r="W3940" s="53" t="str">
        <f t="shared" si="199"/>
        <v/>
      </c>
      <c r="X3940" s="53" t="str">
        <f t="shared" si="199"/>
        <v/>
      </c>
    </row>
    <row r="3941" spans="18:24" hidden="1" x14ac:dyDescent="0.3">
      <c r="R3941">
        <f t="shared" si="200"/>
        <v>0</v>
      </c>
      <c r="S3941">
        <f t="shared" si="201"/>
        <v>0</v>
      </c>
      <c r="T3941" s="53" t="str">
        <f t="shared" si="199"/>
        <v/>
      </c>
      <c r="U3941" s="53" t="str">
        <f t="shared" si="199"/>
        <v/>
      </c>
      <c r="V3941" s="53" t="str">
        <f t="shared" si="199"/>
        <v/>
      </c>
      <c r="W3941" s="53" t="str">
        <f t="shared" si="199"/>
        <v/>
      </c>
      <c r="X3941" s="53" t="str">
        <f t="shared" si="199"/>
        <v/>
      </c>
    </row>
    <row r="3942" spans="18:24" hidden="1" x14ac:dyDescent="0.3">
      <c r="R3942">
        <f t="shared" si="200"/>
        <v>0</v>
      </c>
      <c r="S3942">
        <f t="shared" si="201"/>
        <v>0</v>
      </c>
      <c r="T3942" s="53" t="str">
        <f t="shared" si="199"/>
        <v/>
      </c>
      <c r="U3942" s="53" t="str">
        <f t="shared" si="199"/>
        <v/>
      </c>
      <c r="V3942" s="53" t="str">
        <f t="shared" si="199"/>
        <v/>
      </c>
      <c r="W3942" s="53" t="str">
        <f t="shared" si="199"/>
        <v/>
      </c>
      <c r="X3942" s="53" t="str">
        <f t="shared" si="199"/>
        <v/>
      </c>
    </row>
    <row r="3943" spans="18:24" hidden="1" x14ac:dyDescent="0.3">
      <c r="R3943">
        <f t="shared" si="200"/>
        <v>0</v>
      </c>
      <c r="S3943">
        <f t="shared" si="201"/>
        <v>0</v>
      </c>
      <c r="T3943" s="53" t="str">
        <f t="shared" si="199"/>
        <v/>
      </c>
      <c r="U3943" s="53" t="str">
        <f t="shared" si="199"/>
        <v/>
      </c>
      <c r="V3943" s="53" t="str">
        <f t="shared" si="199"/>
        <v/>
      </c>
      <c r="W3943" s="53" t="str">
        <f t="shared" si="199"/>
        <v/>
      </c>
      <c r="X3943" s="53" t="str">
        <f t="shared" si="199"/>
        <v/>
      </c>
    </row>
    <row r="3944" spans="18:24" hidden="1" x14ac:dyDescent="0.3">
      <c r="R3944">
        <f t="shared" si="200"/>
        <v>0</v>
      </c>
      <c r="S3944">
        <f t="shared" si="201"/>
        <v>0</v>
      </c>
      <c r="T3944" s="53" t="str">
        <f t="shared" si="199"/>
        <v/>
      </c>
      <c r="U3944" s="53" t="str">
        <f t="shared" si="199"/>
        <v/>
      </c>
      <c r="V3944" s="53" t="str">
        <f t="shared" si="199"/>
        <v/>
      </c>
      <c r="W3944" s="53" t="str">
        <f t="shared" si="199"/>
        <v/>
      </c>
      <c r="X3944" s="53" t="str">
        <f t="shared" si="199"/>
        <v/>
      </c>
    </row>
    <row r="3945" spans="18:24" hidden="1" x14ac:dyDescent="0.3">
      <c r="R3945">
        <f t="shared" si="200"/>
        <v>0</v>
      </c>
      <c r="S3945">
        <f t="shared" si="201"/>
        <v>0</v>
      </c>
      <c r="T3945" s="53" t="str">
        <f t="shared" si="199"/>
        <v/>
      </c>
      <c r="U3945" s="53" t="str">
        <f t="shared" si="199"/>
        <v/>
      </c>
      <c r="V3945" s="53" t="str">
        <f t="shared" si="199"/>
        <v/>
      </c>
      <c r="W3945" s="53" t="str">
        <f t="shared" si="199"/>
        <v/>
      </c>
      <c r="X3945" s="53" t="str">
        <f t="shared" si="199"/>
        <v/>
      </c>
    </row>
    <row r="3946" spans="18:24" hidden="1" x14ac:dyDescent="0.3">
      <c r="R3946">
        <f t="shared" si="200"/>
        <v>0</v>
      </c>
      <c r="S3946">
        <f t="shared" si="201"/>
        <v>0</v>
      </c>
      <c r="T3946" s="53" t="str">
        <f t="shared" ref="T3946:X3996" si="202">IF(OR(COUNTIF($D3946,"*"&amp;T$5&amp;"*")&gt;0,$D3946="GRUPO TEPSA"),T$5,"")</f>
        <v/>
      </c>
      <c r="U3946" s="53" t="str">
        <f t="shared" si="202"/>
        <v/>
      </c>
      <c r="V3946" s="53" t="str">
        <f t="shared" si="202"/>
        <v/>
      </c>
      <c r="W3946" s="53" t="str">
        <f t="shared" si="202"/>
        <v/>
      </c>
      <c r="X3946" s="53" t="str">
        <f t="shared" si="202"/>
        <v/>
      </c>
    </row>
    <row r="3947" spans="18:24" hidden="1" x14ac:dyDescent="0.3">
      <c r="R3947">
        <f t="shared" si="200"/>
        <v>0</v>
      </c>
      <c r="S3947">
        <f t="shared" si="201"/>
        <v>0</v>
      </c>
      <c r="T3947" s="53" t="str">
        <f t="shared" si="202"/>
        <v/>
      </c>
      <c r="U3947" s="53" t="str">
        <f t="shared" si="202"/>
        <v/>
      </c>
      <c r="V3947" s="53" t="str">
        <f t="shared" si="202"/>
        <v/>
      </c>
      <c r="W3947" s="53" t="str">
        <f t="shared" si="202"/>
        <v/>
      </c>
      <c r="X3947" s="53" t="str">
        <f t="shared" si="202"/>
        <v/>
      </c>
    </row>
    <row r="3948" spans="18:24" hidden="1" x14ac:dyDescent="0.3">
      <c r="R3948">
        <f t="shared" si="200"/>
        <v>0</v>
      </c>
      <c r="S3948">
        <f t="shared" si="201"/>
        <v>0</v>
      </c>
      <c r="T3948" s="53" t="str">
        <f t="shared" si="202"/>
        <v/>
      </c>
      <c r="U3948" s="53" t="str">
        <f t="shared" si="202"/>
        <v/>
      </c>
      <c r="V3948" s="53" t="str">
        <f t="shared" si="202"/>
        <v/>
      </c>
      <c r="W3948" s="53" t="str">
        <f t="shared" si="202"/>
        <v/>
      </c>
      <c r="X3948" s="53" t="str">
        <f t="shared" si="202"/>
        <v/>
      </c>
    </row>
    <row r="3949" spans="18:24" hidden="1" x14ac:dyDescent="0.3">
      <c r="R3949">
        <f t="shared" si="200"/>
        <v>0</v>
      </c>
      <c r="S3949">
        <f t="shared" si="201"/>
        <v>0</v>
      </c>
      <c r="T3949" s="53" t="str">
        <f t="shared" si="202"/>
        <v/>
      </c>
      <c r="U3949" s="53" t="str">
        <f t="shared" si="202"/>
        <v/>
      </c>
      <c r="V3949" s="53" t="str">
        <f t="shared" si="202"/>
        <v/>
      </c>
      <c r="W3949" s="53" t="str">
        <f t="shared" si="202"/>
        <v/>
      </c>
      <c r="X3949" s="53" t="str">
        <f t="shared" si="202"/>
        <v/>
      </c>
    </row>
    <row r="3950" spans="18:24" hidden="1" x14ac:dyDescent="0.3">
      <c r="R3950">
        <f t="shared" si="200"/>
        <v>0</v>
      </c>
      <c r="S3950">
        <f t="shared" si="201"/>
        <v>0</v>
      </c>
      <c r="T3950" s="53" t="str">
        <f t="shared" si="202"/>
        <v/>
      </c>
      <c r="U3950" s="53" t="str">
        <f t="shared" si="202"/>
        <v/>
      </c>
      <c r="V3950" s="53" t="str">
        <f t="shared" si="202"/>
        <v/>
      </c>
      <c r="W3950" s="53" t="str">
        <f t="shared" si="202"/>
        <v/>
      </c>
      <c r="X3950" s="53" t="str">
        <f t="shared" si="202"/>
        <v/>
      </c>
    </row>
    <row r="3951" spans="18:24" hidden="1" x14ac:dyDescent="0.3">
      <c r="R3951">
        <f t="shared" si="200"/>
        <v>0</v>
      </c>
      <c r="S3951">
        <f t="shared" si="201"/>
        <v>0</v>
      </c>
      <c r="T3951" s="53" t="str">
        <f t="shared" si="202"/>
        <v/>
      </c>
      <c r="U3951" s="53" t="str">
        <f t="shared" si="202"/>
        <v/>
      </c>
      <c r="V3951" s="53" t="str">
        <f t="shared" si="202"/>
        <v/>
      </c>
      <c r="W3951" s="53" t="str">
        <f t="shared" si="202"/>
        <v/>
      </c>
      <c r="X3951" s="53" t="str">
        <f t="shared" si="202"/>
        <v/>
      </c>
    </row>
    <row r="3952" spans="18:24" hidden="1" x14ac:dyDescent="0.3">
      <c r="R3952">
        <f t="shared" si="200"/>
        <v>0</v>
      </c>
      <c r="S3952">
        <f t="shared" si="201"/>
        <v>0</v>
      </c>
      <c r="T3952" s="53" t="str">
        <f t="shared" si="202"/>
        <v/>
      </c>
      <c r="U3952" s="53" t="str">
        <f t="shared" si="202"/>
        <v/>
      </c>
      <c r="V3952" s="53" t="str">
        <f t="shared" si="202"/>
        <v/>
      </c>
      <c r="W3952" s="53" t="str">
        <f t="shared" si="202"/>
        <v/>
      </c>
      <c r="X3952" s="53" t="str">
        <f t="shared" si="202"/>
        <v/>
      </c>
    </row>
    <row r="3953" spans="18:24" hidden="1" x14ac:dyDescent="0.3">
      <c r="R3953">
        <f t="shared" si="200"/>
        <v>0</v>
      </c>
      <c r="S3953">
        <f t="shared" si="201"/>
        <v>0</v>
      </c>
      <c r="T3953" s="53" t="str">
        <f t="shared" si="202"/>
        <v/>
      </c>
      <c r="U3953" s="53" t="str">
        <f t="shared" si="202"/>
        <v/>
      </c>
      <c r="V3953" s="53" t="str">
        <f t="shared" si="202"/>
        <v/>
      </c>
      <c r="W3953" s="53" t="str">
        <f t="shared" si="202"/>
        <v/>
      </c>
      <c r="X3953" s="53" t="str">
        <f t="shared" si="202"/>
        <v/>
      </c>
    </row>
    <row r="3954" spans="18:24" hidden="1" x14ac:dyDescent="0.3">
      <c r="R3954">
        <f t="shared" si="200"/>
        <v>0</v>
      </c>
      <c r="S3954">
        <f t="shared" si="201"/>
        <v>0</v>
      </c>
      <c r="T3954" s="53" t="str">
        <f t="shared" si="202"/>
        <v/>
      </c>
      <c r="U3954" s="53" t="str">
        <f t="shared" si="202"/>
        <v/>
      </c>
      <c r="V3954" s="53" t="str">
        <f t="shared" si="202"/>
        <v/>
      </c>
      <c r="W3954" s="53" t="str">
        <f t="shared" si="202"/>
        <v/>
      </c>
      <c r="X3954" s="53" t="str">
        <f t="shared" si="202"/>
        <v/>
      </c>
    </row>
    <row r="3955" spans="18:24" hidden="1" x14ac:dyDescent="0.3">
      <c r="R3955">
        <f t="shared" si="200"/>
        <v>0</v>
      </c>
      <c r="S3955">
        <f t="shared" si="201"/>
        <v>0</v>
      </c>
      <c r="T3955" s="53" t="str">
        <f t="shared" si="202"/>
        <v/>
      </c>
      <c r="U3955" s="53" t="str">
        <f t="shared" si="202"/>
        <v/>
      </c>
      <c r="V3955" s="53" t="str">
        <f t="shared" si="202"/>
        <v/>
      </c>
      <c r="W3955" s="53" t="str">
        <f t="shared" si="202"/>
        <v/>
      </c>
      <c r="X3955" s="53" t="str">
        <f t="shared" si="202"/>
        <v/>
      </c>
    </row>
    <row r="3956" spans="18:24" hidden="1" x14ac:dyDescent="0.3">
      <c r="R3956">
        <f t="shared" si="200"/>
        <v>0</v>
      </c>
      <c r="S3956">
        <f t="shared" si="201"/>
        <v>0</v>
      </c>
      <c r="T3956" s="53" t="str">
        <f t="shared" si="202"/>
        <v/>
      </c>
      <c r="U3956" s="53" t="str">
        <f t="shared" si="202"/>
        <v/>
      </c>
      <c r="V3956" s="53" t="str">
        <f t="shared" si="202"/>
        <v/>
      </c>
      <c r="W3956" s="53" t="str">
        <f t="shared" si="202"/>
        <v/>
      </c>
      <c r="X3956" s="53" t="str">
        <f t="shared" si="202"/>
        <v/>
      </c>
    </row>
    <row r="3957" spans="18:24" hidden="1" x14ac:dyDescent="0.3">
      <c r="R3957">
        <f t="shared" si="200"/>
        <v>0</v>
      </c>
      <c r="S3957">
        <f t="shared" si="201"/>
        <v>0</v>
      </c>
      <c r="T3957" s="53" t="str">
        <f t="shared" si="202"/>
        <v/>
      </c>
      <c r="U3957" s="53" t="str">
        <f t="shared" si="202"/>
        <v/>
      </c>
      <c r="V3957" s="53" t="str">
        <f t="shared" si="202"/>
        <v/>
      </c>
      <c r="W3957" s="53" t="str">
        <f t="shared" si="202"/>
        <v/>
      </c>
      <c r="X3957" s="53" t="str">
        <f t="shared" si="202"/>
        <v/>
      </c>
    </row>
    <row r="3958" spans="18:24" hidden="1" x14ac:dyDescent="0.3">
      <c r="R3958">
        <f t="shared" si="200"/>
        <v>0</v>
      </c>
      <c r="S3958">
        <f t="shared" si="201"/>
        <v>0</v>
      </c>
      <c r="T3958" s="53" t="str">
        <f t="shared" si="202"/>
        <v/>
      </c>
      <c r="U3958" s="53" t="str">
        <f t="shared" si="202"/>
        <v/>
      </c>
      <c r="V3958" s="53" t="str">
        <f t="shared" si="202"/>
        <v/>
      </c>
      <c r="W3958" s="53" t="str">
        <f t="shared" si="202"/>
        <v/>
      </c>
      <c r="X3958" s="53" t="str">
        <f t="shared" si="202"/>
        <v/>
      </c>
    </row>
    <row r="3959" spans="18:24" hidden="1" x14ac:dyDescent="0.3">
      <c r="R3959">
        <f t="shared" si="200"/>
        <v>0</v>
      </c>
      <c r="S3959">
        <f t="shared" si="201"/>
        <v>0</v>
      </c>
      <c r="T3959" s="53" t="str">
        <f t="shared" si="202"/>
        <v/>
      </c>
      <c r="U3959" s="53" t="str">
        <f t="shared" si="202"/>
        <v/>
      </c>
      <c r="V3959" s="53" t="str">
        <f t="shared" si="202"/>
        <v/>
      </c>
      <c r="W3959" s="53" t="str">
        <f t="shared" si="202"/>
        <v/>
      </c>
      <c r="X3959" s="53" t="str">
        <f t="shared" si="202"/>
        <v/>
      </c>
    </row>
    <row r="3960" spans="18:24" hidden="1" x14ac:dyDescent="0.3">
      <c r="R3960">
        <f t="shared" si="200"/>
        <v>0</v>
      </c>
      <c r="S3960">
        <f t="shared" si="201"/>
        <v>0</v>
      </c>
      <c r="T3960" s="53" t="str">
        <f t="shared" si="202"/>
        <v/>
      </c>
      <c r="U3960" s="53" t="str">
        <f t="shared" si="202"/>
        <v/>
      </c>
      <c r="V3960" s="53" t="str">
        <f t="shared" si="202"/>
        <v/>
      </c>
      <c r="W3960" s="53" t="str">
        <f t="shared" si="202"/>
        <v/>
      </c>
      <c r="X3960" s="53" t="str">
        <f t="shared" si="202"/>
        <v/>
      </c>
    </row>
    <row r="3961" spans="18:24" hidden="1" x14ac:dyDescent="0.3">
      <c r="R3961">
        <f t="shared" si="200"/>
        <v>0</v>
      </c>
      <c r="S3961">
        <f t="shared" si="201"/>
        <v>0</v>
      </c>
      <c r="T3961" s="53" t="str">
        <f t="shared" si="202"/>
        <v/>
      </c>
      <c r="U3961" s="53" t="str">
        <f t="shared" si="202"/>
        <v/>
      </c>
      <c r="V3961" s="53" t="str">
        <f t="shared" si="202"/>
        <v/>
      </c>
      <c r="W3961" s="53" t="str">
        <f t="shared" si="202"/>
        <v/>
      </c>
      <c r="X3961" s="53" t="str">
        <f t="shared" si="202"/>
        <v/>
      </c>
    </row>
    <row r="3962" spans="18:24" hidden="1" x14ac:dyDescent="0.3">
      <c r="R3962">
        <f t="shared" si="200"/>
        <v>0</v>
      </c>
      <c r="S3962">
        <f t="shared" si="201"/>
        <v>0</v>
      </c>
      <c r="T3962" s="53" t="str">
        <f t="shared" si="202"/>
        <v/>
      </c>
      <c r="U3962" s="53" t="str">
        <f t="shared" si="202"/>
        <v/>
      </c>
      <c r="V3962" s="53" t="str">
        <f t="shared" si="202"/>
        <v/>
      </c>
      <c r="W3962" s="53" t="str">
        <f t="shared" si="202"/>
        <v/>
      </c>
      <c r="X3962" s="53" t="str">
        <f t="shared" si="202"/>
        <v/>
      </c>
    </row>
    <row r="3963" spans="18:24" hidden="1" x14ac:dyDescent="0.3">
      <c r="R3963">
        <f t="shared" si="200"/>
        <v>0</v>
      </c>
      <c r="S3963">
        <f t="shared" si="201"/>
        <v>0</v>
      </c>
      <c r="T3963" s="53" t="str">
        <f t="shared" si="202"/>
        <v/>
      </c>
      <c r="U3963" s="53" t="str">
        <f t="shared" si="202"/>
        <v/>
      </c>
      <c r="V3963" s="53" t="str">
        <f t="shared" si="202"/>
        <v/>
      </c>
      <c r="W3963" s="53" t="str">
        <f t="shared" si="202"/>
        <v/>
      </c>
      <c r="X3963" s="53" t="str">
        <f t="shared" si="202"/>
        <v/>
      </c>
    </row>
    <row r="3964" spans="18:24" hidden="1" x14ac:dyDescent="0.3">
      <c r="R3964">
        <f t="shared" si="200"/>
        <v>0</v>
      </c>
      <c r="S3964">
        <f t="shared" si="201"/>
        <v>0</v>
      </c>
      <c r="T3964" s="53" t="str">
        <f t="shared" si="202"/>
        <v/>
      </c>
      <c r="U3964" s="53" t="str">
        <f t="shared" si="202"/>
        <v/>
      </c>
      <c r="V3964" s="53" t="str">
        <f t="shared" si="202"/>
        <v/>
      </c>
      <c r="W3964" s="53" t="str">
        <f t="shared" si="202"/>
        <v/>
      </c>
      <c r="X3964" s="53" t="str">
        <f t="shared" si="202"/>
        <v/>
      </c>
    </row>
    <row r="3965" spans="18:24" hidden="1" x14ac:dyDescent="0.3">
      <c r="R3965">
        <f t="shared" si="200"/>
        <v>0</v>
      </c>
      <c r="S3965">
        <f t="shared" si="201"/>
        <v>0</v>
      </c>
      <c r="T3965" s="53" t="str">
        <f t="shared" si="202"/>
        <v/>
      </c>
      <c r="U3965" s="53" t="str">
        <f t="shared" si="202"/>
        <v/>
      </c>
      <c r="V3965" s="53" t="str">
        <f t="shared" si="202"/>
        <v/>
      </c>
      <c r="W3965" s="53" t="str">
        <f t="shared" si="202"/>
        <v/>
      </c>
      <c r="X3965" s="53" t="str">
        <f t="shared" si="202"/>
        <v/>
      </c>
    </row>
    <row r="3966" spans="18:24" hidden="1" x14ac:dyDescent="0.3">
      <c r="R3966">
        <f t="shared" si="200"/>
        <v>0</v>
      </c>
      <c r="S3966">
        <f t="shared" si="201"/>
        <v>0</v>
      </c>
      <c r="T3966" s="53" t="str">
        <f t="shared" si="202"/>
        <v/>
      </c>
      <c r="U3966" s="53" t="str">
        <f t="shared" si="202"/>
        <v/>
      </c>
      <c r="V3966" s="53" t="str">
        <f t="shared" si="202"/>
        <v/>
      </c>
      <c r="W3966" s="53" t="str">
        <f t="shared" si="202"/>
        <v/>
      </c>
      <c r="X3966" s="53" t="str">
        <f t="shared" si="202"/>
        <v/>
      </c>
    </row>
    <row r="3967" spans="18:24" hidden="1" x14ac:dyDescent="0.3">
      <c r="R3967">
        <f t="shared" si="200"/>
        <v>0</v>
      </c>
      <c r="S3967">
        <f t="shared" si="201"/>
        <v>0</v>
      </c>
      <c r="T3967" s="53" t="str">
        <f t="shared" si="202"/>
        <v/>
      </c>
      <c r="U3967" s="53" t="str">
        <f t="shared" si="202"/>
        <v/>
      </c>
      <c r="V3967" s="53" t="str">
        <f t="shared" si="202"/>
        <v/>
      </c>
      <c r="W3967" s="53" t="str">
        <f t="shared" si="202"/>
        <v/>
      </c>
      <c r="X3967" s="53" t="str">
        <f t="shared" si="202"/>
        <v/>
      </c>
    </row>
    <row r="3968" spans="18:24" hidden="1" x14ac:dyDescent="0.3">
      <c r="R3968">
        <f t="shared" si="200"/>
        <v>0</v>
      </c>
      <c r="S3968">
        <f t="shared" si="201"/>
        <v>0</v>
      </c>
      <c r="T3968" s="53" t="str">
        <f t="shared" si="202"/>
        <v/>
      </c>
      <c r="U3968" s="53" t="str">
        <f t="shared" si="202"/>
        <v/>
      </c>
      <c r="V3968" s="53" t="str">
        <f t="shared" si="202"/>
        <v/>
      </c>
      <c r="W3968" s="53" t="str">
        <f t="shared" si="202"/>
        <v/>
      </c>
      <c r="X3968" s="53" t="str">
        <f t="shared" si="202"/>
        <v/>
      </c>
    </row>
    <row r="3969" spans="18:24" hidden="1" x14ac:dyDescent="0.3">
      <c r="R3969">
        <f t="shared" si="200"/>
        <v>0</v>
      </c>
      <c r="S3969">
        <f t="shared" si="201"/>
        <v>0</v>
      </c>
      <c r="T3969" s="53" t="str">
        <f t="shared" si="202"/>
        <v/>
      </c>
      <c r="U3969" s="53" t="str">
        <f t="shared" si="202"/>
        <v/>
      </c>
      <c r="V3969" s="53" t="str">
        <f t="shared" si="202"/>
        <v/>
      </c>
      <c r="W3969" s="53" t="str">
        <f t="shared" si="202"/>
        <v/>
      </c>
      <c r="X3969" s="53" t="str">
        <f t="shared" si="202"/>
        <v/>
      </c>
    </row>
    <row r="3970" spans="18:24" hidden="1" x14ac:dyDescent="0.3">
      <c r="R3970">
        <f t="shared" si="200"/>
        <v>0</v>
      </c>
      <c r="S3970">
        <f t="shared" si="201"/>
        <v>0</v>
      </c>
      <c r="T3970" s="53" t="str">
        <f t="shared" si="202"/>
        <v/>
      </c>
      <c r="U3970" s="53" t="str">
        <f t="shared" si="202"/>
        <v/>
      </c>
      <c r="V3970" s="53" t="str">
        <f t="shared" si="202"/>
        <v/>
      </c>
      <c r="W3970" s="53" t="str">
        <f t="shared" si="202"/>
        <v/>
      </c>
      <c r="X3970" s="53" t="str">
        <f t="shared" si="202"/>
        <v/>
      </c>
    </row>
    <row r="3971" spans="18:24" hidden="1" x14ac:dyDescent="0.3">
      <c r="R3971">
        <f t="shared" si="200"/>
        <v>0</v>
      </c>
      <c r="S3971">
        <f t="shared" si="201"/>
        <v>0</v>
      </c>
      <c r="T3971" s="53" t="str">
        <f t="shared" si="202"/>
        <v/>
      </c>
      <c r="U3971" s="53" t="str">
        <f t="shared" si="202"/>
        <v/>
      </c>
      <c r="V3971" s="53" t="str">
        <f t="shared" si="202"/>
        <v/>
      </c>
      <c r="W3971" s="53" t="str">
        <f t="shared" si="202"/>
        <v/>
      </c>
      <c r="X3971" s="53" t="str">
        <f t="shared" si="202"/>
        <v/>
      </c>
    </row>
    <row r="3972" spans="18:24" hidden="1" x14ac:dyDescent="0.3">
      <c r="R3972">
        <f t="shared" si="200"/>
        <v>0</v>
      </c>
      <c r="S3972">
        <f t="shared" si="201"/>
        <v>0</v>
      </c>
      <c r="T3972" s="53" t="str">
        <f t="shared" si="202"/>
        <v/>
      </c>
      <c r="U3972" s="53" t="str">
        <f t="shared" si="202"/>
        <v/>
      </c>
      <c r="V3972" s="53" t="str">
        <f t="shared" si="202"/>
        <v/>
      </c>
      <c r="W3972" s="53" t="str">
        <f t="shared" si="202"/>
        <v/>
      </c>
      <c r="X3972" s="53" t="str">
        <f t="shared" si="202"/>
        <v/>
      </c>
    </row>
    <row r="3973" spans="18:24" hidden="1" x14ac:dyDescent="0.3">
      <c r="R3973">
        <f t="shared" si="200"/>
        <v>0</v>
      </c>
      <c r="S3973">
        <f t="shared" si="201"/>
        <v>0</v>
      </c>
      <c r="T3973" s="53" t="str">
        <f t="shared" si="202"/>
        <v/>
      </c>
      <c r="U3973" s="53" t="str">
        <f t="shared" si="202"/>
        <v/>
      </c>
      <c r="V3973" s="53" t="str">
        <f t="shared" si="202"/>
        <v/>
      </c>
      <c r="W3973" s="53" t="str">
        <f t="shared" si="202"/>
        <v/>
      </c>
      <c r="X3973" s="53" t="str">
        <f t="shared" si="202"/>
        <v/>
      </c>
    </row>
    <row r="3974" spans="18:24" hidden="1" x14ac:dyDescent="0.3">
      <c r="R3974">
        <f t="shared" si="200"/>
        <v>0</v>
      </c>
      <c r="S3974">
        <f t="shared" si="201"/>
        <v>0</v>
      </c>
      <c r="T3974" s="53" t="str">
        <f t="shared" si="202"/>
        <v/>
      </c>
      <c r="U3974" s="53" t="str">
        <f t="shared" si="202"/>
        <v/>
      </c>
      <c r="V3974" s="53" t="str">
        <f t="shared" si="202"/>
        <v/>
      </c>
      <c r="W3974" s="53" t="str">
        <f t="shared" si="202"/>
        <v/>
      </c>
      <c r="X3974" s="53" t="str">
        <f t="shared" si="202"/>
        <v/>
      </c>
    </row>
    <row r="3975" spans="18:24" hidden="1" x14ac:dyDescent="0.3">
      <c r="R3975">
        <f t="shared" ref="R3975:R4038" si="203">IF(OR(D3975="GRUPO TEPSA",D3975="TODAS"),P3975/5,P3975)</f>
        <v>0</v>
      </c>
      <c r="S3975">
        <f t="shared" si="201"/>
        <v>0</v>
      </c>
      <c r="T3975" s="53" t="str">
        <f t="shared" si="202"/>
        <v/>
      </c>
      <c r="U3975" s="53" t="str">
        <f t="shared" si="202"/>
        <v/>
      </c>
      <c r="V3975" s="53" t="str">
        <f t="shared" si="202"/>
        <v/>
      </c>
      <c r="W3975" s="53" t="str">
        <f t="shared" si="202"/>
        <v/>
      </c>
      <c r="X3975" s="53" t="str">
        <f t="shared" si="202"/>
        <v/>
      </c>
    </row>
    <row r="3976" spans="18:24" hidden="1" x14ac:dyDescent="0.3">
      <c r="R3976">
        <f t="shared" si="203"/>
        <v>0</v>
      </c>
      <c r="S3976">
        <f t="shared" si="201"/>
        <v>0</v>
      </c>
      <c r="T3976" s="53" t="str">
        <f t="shared" si="202"/>
        <v/>
      </c>
      <c r="U3976" s="53" t="str">
        <f t="shared" si="202"/>
        <v/>
      </c>
      <c r="V3976" s="53" t="str">
        <f t="shared" si="202"/>
        <v/>
      </c>
      <c r="W3976" s="53" t="str">
        <f t="shared" si="202"/>
        <v/>
      </c>
      <c r="X3976" s="53" t="str">
        <f t="shared" si="202"/>
        <v/>
      </c>
    </row>
    <row r="3977" spans="18:24" hidden="1" x14ac:dyDescent="0.3">
      <c r="R3977">
        <f t="shared" si="203"/>
        <v>0</v>
      </c>
      <c r="S3977">
        <f t="shared" si="201"/>
        <v>0</v>
      </c>
      <c r="T3977" s="53" t="str">
        <f t="shared" si="202"/>
        <v/>
      </c>
      <c r="U3977" s="53" t="str">
        <f t="shared" si="202"/>
        <v/>
      </c>
      <c r="V3977" s="53" t="str">
        <f t="shared" si="202"/>
        <v/>
      </c>
      <c r="W3977" s="53" t="str">
        <f t="shared" si="202"/>
        <v/>
      </c>
      <c r="X3977" s="53" t="str">
        <f t="shared" si="202"/>
        <v/>
      </c>
    </row>
    <row r="3978" spans="18:24" hidden="1" x14ac:dyDescent="0.3">
      <c r="R3978">
        <f t="shared" si="203"/>
        <v>0</v>
      </c>
      <c r="S3978">
        <f t="shared" si="201"/>
        <v>0</v>
      </c>
      <c r="T3978" s="53" t="str">
        <f t="shared" si="202"/>
        <v/>
      </c>
      <c r="U3978" s="53" t="str">
        <f t="shared" si="202"/>
        <v/>
      </c>
      <c r="V3978" s="53" t="str">
        <f t="shared" si="202"/>
        <v/>
      </c>
      <c r="W3978" s="53" t="str">
        <f t="shared" si="202"/>
        <v/>
      </c>
      <c r="X3978" s="53" t="str">
        <f t="shared" si="202"/>
        <v/>
      </c>
    </row>
    <row r="3979" spans="18:24" hidden="1" x14ac:dyDescent="0.3">
      <c r="R3979">
        <f t="shared" si="203"/>
        <v>0</v>
      </c>
      <c r="S3979">
        <f t="shared" ref="S3979:S4042" si="204">IF(OR(D3979="GRUPO TEPSA",D3979="TODAS"),Q3979/5,Q3979)</f>
        <v>0</v>
      </c>
      <c r="T3979" s="53" t="str">
        <f t="shared" si="202"/>
        <v/>
      </c>
      <c r="U3979" s="53" t="str">
        <f t="shared" si="202"/>
        <v/>
      </c>
      <c r="V3979" s="53" t="str">
        <f t="shared" si="202"/>
        <v/>
      </c>
      <c r="W3979" s="53" t="str">
        <f t="shared" si="202"/>
        <v/>
      </c>
      <c r="X3979" s="53" t="str">
        <f t="shared" si="202"/>
        <v/>
      </c>
    </row>
    <row r="3980" spans="18:24" hidden="1" x14ac:dyDescent="0.3">
      <c r="R3980">
        <f t="shared" si="203"/>
        <v>0</v>
      </c>
      <c r="S3980">
        <f t="shared" si="204"/>
        <v>0</v>
      </c>
      <c r="T3980" s="53" t="str">
        <f t="shared" si="202"/>
        <v/>
      </c>
      <c r="U3980" s="53" t="str">
        <f t="shared" si="202"/>
        <v/>
      </c>
      <c r="V3980" s="53" t="str">
        <f t="shared" si="202"/>
        <v/>
      </c>
      <c r="W3980" s="53" t="str">
        <f t="shared" si="202"/>
        <v/>
      </c>
      <c r="X3980" s="53" t="str">
        <f t="shared" si="202"/>
        <v/>
      </c>
    </row>
    <row r="3981" spans="18:24" hidden="1" x14ac:dyDescent="0.3">
      <c r="R3981">
        <f t="shared" si="203"/>
        <v>0</v>
      </c>
      <c r="S3981">
        <f t="shared" si="204"/>
        <v>0</v>
      </c>
      <c r="T3981" s="53" t="str">
        <f t="shared" si="202"/>
        <v/>
      </c>
      <c r="U3981" s="53" t="str">
        <f t="shared" si="202"/>
        <v/>
      </c>
      <c r="V3981" s="53" t="str">
        <f t="shared" si="202"/>
        <v/>
      </c>
      <c r="W3981" s="53" t="str">
        <f t="shared" si="202"/>
        <v/>
      </c>
      <c r="X3981" s="53" t="str">
        <f t="shared" si="202"/>
        <v/>
      </c>
    </row>
    <row r="3982" spans="18:24" hidden="1" x14ac:dyDescent="0.3">
      <c r="R3982">
        <f t="shared" si="203"/>
        <v>0</v>
      </c>
      <c r="S3982">
        <f t="shared" si="204"/>
        <v>0</v>
      </c>
      <c r="T3982" s="53" t="str">
        <f t="shared" si="202"/>
        <v/>
      </c>
      <c r="U3982" s="53" t="str">
        <f t="shared" si="202"/>
        <v/>
      </c>
      <c r="V3982" s="53" t="str">
        <f t="shared" si="202"/>
        <v/>
      </c>
      <c r="W3982" s="53" t="str">
        <f t="shared" si="202"/>
        <v/>
      </c>
      <c r="X3982" s="53" t="str">
        <f t="shared" si="202"/>
        <v/>
      </c>
    </row>
    <row r="3983" spans="18:24" hidden="1" x14ac:dyDescent="0.3">
      <c r="R3983">
        <f t="shared" si="203"/>
        <v>0</v>
      </c>
      <c r="S3983">
        <f t="shared" si="204"/>
        <v>0</v>
      </c>
      <c r="T3983" s="53" t="str">
        <f t="shared" si="202"/>
        <v/>
      </c>
      <c r="U3983" s="53" t="str">
        <f t="shared" si="202"/>
        <v/>
      </c>
      <c r="V3983" s="53" t="str">
        <f t="shared" si="202"/>
        <v/>
      </c>
      <c r="W3983" s="53" t="str">
        <f t="shared" si="202"/>
        <v/>
      </c>
      <c r="X3983" s="53" t="str">
        <f t="shared" si="202"/>
        <v/>
      </c>
    </row>
    <row r="3984" spans="18:24" hidden="1" x14ac:dyDescent="0.3">
      <c r="R3984">
        <f t="shared" si="203"/>
        <v>0</v>
      </c>
      <c r="S3984">
        <f t="shared" si="204"/>
        <v>0</v>
      </c>
      <c r="T3984" s="53" t="str">
        <f t="shared" si="202"/>
        <v/>
      </c>
      <c r="U3984" s="53" t="str">
        <f t="shared" si="202"/>
        <v/>
      </c>
      <c r="V3984" s="53" t="str">
        <f t="shared" si="202"/>
        <v/>
      </c>
      <c r="W3984" s="53" t="str">
        <f t="shared" si="202"/>
        <v/>
      </c>
      <c r="X3984" s="53" t="str">
        <f t="shared" si="202"/>
        <v/>
      </c>
    </row>
    <row r="3985" spans="18:24" hidden="1" x14ac:dyDescent="0.3">
      <c r="R3985">
        <f t="shared" si="203"/>
        <v>0</v>
      </c>
      <c r="S3985">
        <f t="shared" si="204"/>
        <v>0</v>
      </c>
      <c r="T3985" s="53" t="str">
        <f t="shared" si="202"/>
        <v/>
      </c>
      <c r="U3985" s="53" t="str">
        <f t="shared" si="202"/>
        <v/>
      </c>
      <c r="V3985" s="53" t="str">
        <f t="shared" si="202"/>
        <v/>
      </c>
      <c r="W3985" s="53" t="str">
        <f t="shared" si="202"/>
        <v/>
      </c>
      <c r="X3985" s="53" t="str">
        <f t="shared" si="202"/>
        <v/>
      </c>
    </row>
    <row r="3986" spans="18:24" hidden="1" x14ac:dyDescent="0.3">
      <c r="R3986">
        <f t="shared" si="203"/>
        <v>0</v>
      </c>
      <c r="S3986">
        <f t="shared" si="204"/>
        <v>0</v>
      </c>
      <c r="T3986" s="53" t="str">
        <f t="shared" si="202"/>
        <v/>
      </c>
      <c r="U3986" s="53" t="str">
        <f t="shared" si="202"/>
        <v/>
      </c>
      <c r="V3986" s="53" t="str">
        <f t="shared" si="202"/>
        <v/>
      </c>
      <c r="W3986" s="53" t="str">
        <f t="shared" si="202"/>
        <v/>
      </c>
      <c r="X3986" s="53" t="str">
        <f t="shared" si="202"/>
        <v/>
      </c>
    </row>
    <row r="3987" spans="18:24" hidden="1" x14ac:dyDescent="0.3">
      <c r="R3987">
        <f t="shared" si="203"/>
        <v>0</v>
      </c>
      <c r="S3987">
        <f t="shared" si="204"/>
        <v>0</v>
      </c>
      <c r="T3987" s="53" t="str">
        <f t="shared" si="202"/>
        <v/>
      </c>
      <c r="U3987" s="53" t="str">
        <f t="shared" si="202"/>
        <v/>
      </c>
      <c r="V3987" s="53" t="str">
        <f t="shared" si="202"/>
        <v/>
      </c>
      <c r="W3987" s="53" t="str">
        <f t="shared" si="202"/>
        <v/>
      </c>
      <c r="X3987" s="53" t="str">
        <f t="shared" si="202"/>
        <v/>
      </c>
    </row>
    <row r="3988" spans="18:24" hidden="1" x14ac:dyDescent="0.3">
      <c r="R3988">
        <f t="shared" si="203"/>
        <v>0</v>
      </c>
      <c r="S3988">
        <f t="shared" si="204"/>
        <v>0</v>
      </c>
      <c r="T3988" s="53" t="str">
        <f t="shared" si="202"/>
        <v/>
      </c>
      <c r="U3988" s="53" t="str">
        <f t="shared" si="202"/>
        <v/>
      </c>
      <c r="V3988" s="53" t="str">
        <f t="shared" si="202"/>
        <v/>
      </c>
      <c r="W3988" s="53" t="str">
        <f t="shared" si="202"/>
        <v/>
      </c>
      <c r="X3988" s="53" t="str">
        <f t="shared" si="202"/>
        <v/>
      </c>
    </row>
    <row r="3989" spans="18:24" hidden="1" x14ac:dyDescent="0.3">
      <c r="R3989">
        <f t="shared" si="203"/>
        <v>0</v>
      </c>
      <c r="S3989">
        <f t="shared" si="204"/>
        <v>0</v>
      </c>
      <c r="T3989" s="53" t="str">
        <f t="shared" si="202"/>
        <v/>
      </c>
      <c r="U3989" s="53" t="str">
        <f t="shared" si="202"/>
        <v/>
      </c>
      <c r="V3989" s="53" t="str">
        <f t="shared" si="202"/>
        <v/>
      </c>
      <c r="W3989" s="53" t="str">
        <f t="shared" si="202"/>
        <v/>
      </c>
      <c r="X3989" s="53" t="str">
        <f t="shared" si="202"/>
        <v/>
      </c>
    </row>
    <row r="3990" spans="18:24" hidden="1" x14ac:dyDescent="0.3">
      <c r="R3990">
        <f t="shared" si="203"/>
        <v>0</v>
      </c>
      <c r="S3990">
        <f t="shared" si="204"/>
        <v>0</v>
      </c>
      <c r="T3990" s="53" t="str">
        <f t="shared" si="202"/>
        <v/>
      </c>
      <c r="U3990" s="53" t="str">
        <f t="shared" si="202"/>
        <v/>
      </c>
      <c r="V3990" s="53" t="str">
        <f t="shared" si="202"/>
        <v/>
      </c>
      <c r="W3990" s="53" t="str">
        <f t="shared" si="202"/>
        <v/>
      </c>
      <c r="X3990" s="53" t="str">
        <f t="shared" si="202"/>
        <v/>
      </c>
    </row>
    <row r="3991" spans="18:24" hidden="1" x14ac:dyDescent="0.3">
      <c r="R3991">
        <f t="shared" si="203"/>
        <v>0</v>
      </c>
      <c r="S3991">
        <f t="shared" si="204"/>
        <v>0</v>
      </c>
      <c r="T3991" s="53" t="str">
        <f t="shared" si="202"/>
        <v/>
      </c>
      <c r="U3991" s="53" t="str">
        <f t="shared" si="202"/>
        <v/>
      </c>
      <c r="V3991" s="53" t="str">
        <f t="shared" si="202"/>
        <v/>
      </c>
      <c r="W3991" s="53" t="str">
        <f t="shared" si="202"/>
        <v/>
      </c>
      <c r="X3991" s="53" t="str">
        <f t="shared" si="202"/>
        <v/>
      </c>
    </row>
    <row r="3992" spans="18:24" hidden="1" x14ac:dyDescent="0.3">
      <c r="R3992">
        <f t="shared" si="203"/>
        <v>0</v>
      </c>
      <c r="S3992">
        <f t="shared" si="204"/>
        <v>0</v>
      </c>
      <c r="T3992" s="53" t="str">
        <f t="shared" si="202"/>
        <v/>
      </c>
      <c r="U3992" s="53" t="str">
        <f t="shared" si="202"/>
        <v/>
      </c>
      <c r="V3992" s="53" t="str">
        <f t="shared" si="202"/>
        <v/>
      </c>
      <c r="W3992" s="53" t="str">
        <f t="shared" si="202"/>
        <v/>
      </c>
      <c r="X3992" s="53" t="str">
        <f t="shared" si="202"/>
        <v/>
      </c>
    </row>
    <row r="3993" spans="18:24" hidden="1" x14ac:dyDescent="0.3">
      <c r="R3993">
        <f t="shared" si="203"/>
        <v>0</v>
      </c>
      <c r="S3993">
        <f t="shared" si="204"/>
        <v>0</v>
      </c>
      <c r="T3993" s="53" t="str">
        <f t="shared" si="202"/>
        <v/>
      </c>
      <c r="U3993" s="53" t="str">
        <f t="shared" si="202"/>
        <v/>
      </c>
      <c r="V3993" s="53" t="str">
        <f t="shared" si="202"/>
        <v/>
      </c>
      <c r="W3993" s="53" t="str">
        <f t="shared" si="202"/>
        <v/>
      </c>
      <c r="X3993" s="53" t="str">
        <f t="shared" si="202"/>
        <v/>
      </c>
    </row>
    <row r="3994" spans="18:24" hidden="1" x14ac:dyDescent="0.3">
      <c r="R3994">
        <f t="shared" si="203"/>
        <v>0</v>
      </c>
      <c r="S3994">
        <f t="shared" si="204"/>
        <v>0</v>
      </c>
      <c r="T3994" s="53" t="str">
        <f t="shared" si="202"/>
        <v/>
      </c>
      <c r="U3994" s="53" t="str">
        <f t="shared" si="202"/>
        <v/>
      </c>
      <c r="V3994" s="53" t="str">
        <f t="shared" si="202"/>
        <v/>
      </c>
      <c r="W3994" s="53" t="str">
        <f t="shared" si="202"/>
        <v/>
      </c>
      <c r="X3994" s="53" t="str">
        <f t="shared" si="202"/>
        <v/>
      </c>
    </row>
    <row r="3995" spans="18:24" hidden="1" x14ac:dyDescent="0.3">
      <c r="R3995">
        <f t="shared" si="203"/>
        <v>0</v>
      </c>
      <c r="S3995">
        <f t="shared" si="204"/>
        <v>0</v>
      </c>
      <c r="T3995" s="53" t="str">
        <f t="shared" si="202"/>
        <v/>
      </c>
      <c r="U3995" s="53" t="str">
        <f t="shared" si="202"/>
        <v/>
      </c>
      <c r="V3995" s="53" t="str">
        <f t="shared" si="202"/>
        <v/>
      </c>
      <c r="W3995" s="53" t="str">
        <f t="shared" si="202"/>
        <v/>
      </c>
      <c r="X3995" s="53" t="str">
        <f t="shared" si="202"/>
        <v/>
      </c>
    </row>
    <row r="3996" spans="18:24" hidden="1" x14ac:dyDescent="0.3">
      <c r="R3996">
        <f t="shared" si="203"/>
        <v>0</v>
      </c>
      <c r="S3996">
        <f t="shared" si="204"/>
        <v>0</v>
      </c>
      <c r="T3996" s="53" t="str">
        <f t="shared" si="202"/>
        <v/>
      </c>
      <c r="U3996" s="53" t="str">
        <f t="shared" si="202"/>
        <v/>
      </c>
      <c r="V3996" s="53" t="str">
        <f t="shared" si="202"/>
        <v/>
      </c>
      <c r="W3996" s="53" t="str">
        <f t="shared" si="202"/>
        <v/>
      </c>
      <c r="X3996" s="53" t="str">
        <f t="shared" si="202"/>
        <v/>
      </c>
    </row>
    <row r="3997" spans="18:24" hidden="1" x14ac:dyDescent="0.3">
      <c r="R3997">
        <f t="shared" si="203"/>
        <v>0</v>
      </c>
      <c r="S3997">
        <f t="shared" si="204"/>
        <v>0</v>
      </c>
      <c r="T3997" s="53" t="str">
        <f t="shared" ref="T3997:X4047" si="205">IF(OR(COUNTIF($D3997,"*"&amp;T$5&amp;"*")&gt;0,$D3997="GRUPO TEPSA"),T$5,"")</f>
        <v/>
      </c>
      <c r="U3997" s="53" t="str">
        <f t="shared" si="205"/>
        <v/>
      </c>
      <c r="V3997" s="53" t="str">
        <f t="shared" si="205"/>
        <v/>
      </c>
      <c r="W3997" s="53" t="str">
        <f t="shared" si="205"/>
        <v/>
      </c>
      <c r="X3997" s="53" t="str">
        <f t="shared" si="205"/>
        <v/>
      </c>
    </row>
    <row r="3998" spans="18:24" hidden="1" x14ac:dyDescent="0.3">
      <c r="R3998">
        <f t="shared" si="203"/>
        <v>0</v>
      </c>
      <c r="S3998">
        <f t="shared" si="204"/>
        <v>0</v>
      </c>
      <c r="T3998" s="53" t="str">
        <f t="shared" si="205"/>
        <v/>
      </c>
      <c r="U3998" s="53" t="str">
        <f t="shared" si="205"/>
        <v/>
      </c>
      <c r="V3998" s="53" t="str">
        <f t="shared" si="205"/>
        <v/>
      </c>
      <c r="W3998" s="53" t="str">
        <f t="shared" si="205"/>
        <v/>
      </c>
      <c r="X3998" s="53" t="str">
        <f t="shared" si="205"/>
        <v/>
      </c>
    </row>
    <row r="3999" spans="18:24" hidden="1" x14ac:dyDescent="0.3">
      <c r="R3999">
        <f t="shared" si="203"/>
        <v>0</v>
      </c>
      <c r="S3999">
        <f t="shared" si="204"/>
        <v>0</v>
      </c>
      <c r="T3999" s="53" t="str">
        <f t="shared" si="205"/>
        <v/>
      </c>
      <c r="U3999" s="53" t="str">
        <f t="shared" si="205"/>
        <v/>
      </c>
      <c r="V3999" s="53" t="str">
        <f t="shared" si="205"/>
        <v/>
      </c>
      <c r="W3999" s="53" t="str">
        <f t="shared" si="205"/>
        <v/>
      </c>
      <c r="X3999" s="53" t="str">
        <f t="shared" si="205"/>
        <v/>
      </c>
    </row>
    <row r="4000" spans="18:24" hidden="1" x14ac:dyDescent="0.3">
      <c r="R4000">
        <f t="shared" si="203"/>
        <v>0</v>
      </c>
      <c r="S4000">
        <f t="shared" si="204"/>
        <v>0</v>
      </c>
      <c r="T4000" s="53" t="str">
        <f t="shared" si="205"/>
        <v/>
      </c>
      <c r="U4000" s="53" t="str">
        <f t="shared" si="205"/>
        <v/>
      </c>
      <c r="V4000" s="53" t="str">
        <f t="shared" si="205"/>
        <v/>
      </c>
      <c r="W4000" s="53" t="str">
        <f t="shared" si="205"/>
        <v/>
      </c>
      <c r="X4000" s="53" t="str">
        <f t="shared" si="205"/>
        <v/>
      </c>
    </row>
    <row r="4001" spans="18:24" hidden="1" x14ac:dyDescent="0.3">
      <c r="R4001">
        <f t="shared" si="203"/>
        <v>0</v>
      </c>
      <c r="S4001">
        <f t="shared" si="204"/>
        <v>0</v>
      </c>
      <c r="T4001" s="53" t="str">
        <f t="shared" si="205"/>
        <v/>
      </c>
      <c r="U4001" s="53" t="str">
        <f t="shared" si="205"/>
        <v/>
      </c>
      <c r="V4001" s="53" t="str">
        <f t="shared" si="205"/>
        <v/>
      </c>
      <c r="W4001" s="53" t="str">
        <f t="shared" si="205"/>
        <v/>
      </c>
      <c r="X4001" s="53" t="str">
        <f t="shared" si="205"/>
        <v/>
      </c>
    </row>
    <row r="4002" spans="18:24" hidden="1" x14ac:dyDescent="0.3">
      <c r="R4002">
        <f t="shared" si="203"/>
        <v>0</v>
      </c>
      <c r="S4002">
        <f t="shared" si="204"/>
        <v>0</v>
      </c>
      <c r="T4002" s="53" t="str">
        <f t="shared" si="205"/>
        <v/>
      </c>
      <c r="U4002" s="53" t="str">
        <f t="shared" si="205"/>
        <v/>
      </c>
      <c r="V4002" s="53" t="str">
        <f t="shared" si="205"/>
        <v/>
      </c>
      <c r="W4002" s="53" t="str">
        <f t="shared" si="205"/>
        <v/>
      </c>
      <c r="X4002" s="53" t="str">
        <f t="shared" si="205"/>
        <v/>
      </c>
    </row>
    <row r="4003" spans="18:24" hidden="1" x14ac:dyDescent="0.3">
      <c r="R4003">
        <f t="shared" si="203"/>
        <v>0</v>
      </c>
      <c r="S4003">
        <f t="shared" si="204"/>
        <v>0</v>
      </c>
      <c r="T4003" s="53" t="str">
        <f t="shared" si="205"/>
        <v/>
      </c>
      <c r="U4003" s="53" t="str">
        <f t="shared" si="205"/>
        <v/>
      </c>
      <c r="V4003" s="53" t="str">
        <f t="shared" si="205"/>
        <v/>
      </c>
      <c r="W4003" s="53" t="str">
        <f t="shared" si="205"/>
        <v/>
      </c>
      <c r="X4003" s="53" t="str">
        <f t="shared" si="205"/>
        <v/>
      </c>
    </row>
    <row r="4004" spans="18:24" hidden="1" x14ac:dyDescent="0.3">
      <c r="R4004">
        <f t="shared" si="203"/>
        <v>0</v>
      </c>
      <c r="S4004">
        <f t="shared" si="204"/>
        <v>0</v>
      </c>
      <c r="T4004" s="53" t="str">
        <f t="shared" si="205"/>
        <v/>
      </c>
      <c r="U4004" s="53" t="str">
        <f t="shared" si="205"/>
        <v/>
      </c>
      <c r="V4004" s="53" t="str">
        <f t="shared" si="205"/>
        <v/>
      </c>
      <c r="W4004" s="53" t="str">
        <f t="shared" si="205"/>
        <v/>
      </c>
      <c r="X4004" s="53" t="str">
        <f t="shared" si="205"/>
        <v/>
      </c>
    </row>
    <row r="4005" spans="18:24" hidden="1" x14ac:dyDescent="0.3">
      <c r="R4005">
        <f t="shared" si="203"/>
        <v>0</v>
      </c>
      <c r="S4005">
        <f t="shared" si="204"/>
        <v>0</v>
      </c>
      <c r="T4005" s="53" t="str">
        <f t="shared" si="205"/>
        <v/>
      </c>
      <c r="U4005" s="53" t="str">
        <f t="shared" si="205"/>
        <v/>
      </c>
      <c r="V4005" s="53" t="str">
        <f t="shared" si="205"/>
        <v/>
      </c>
      <c r="W4005" s="53" t="str">
        <f t="shared" si="205"/>
        <v/>
      </c>
      <c r="X4005" s="53" t="str">
        <f t="shared" si="205"/>
        <v/>
      </c>
    </row>
    <row r="4006" spans="18:24" hidden="1" x14ac:dyDescent="0.3">
      <c r="R4006">
        <f t="shared" si="203"/>
        <v>0</v>
      </c>
      <c r="S4006">
        <f t="shared" si="204"/>
        <v>0</v>
      </c>
      <c r="T4006" s="53" t="str">
        <f t="shared" si="205"/>
        <v/>
      </c>
      <c r="U4006" s="53" t="str">
        <f t="shared" si="205"/>
        <v/>
      </c>
      <c r="V4006" s="53" t="str">
        <f t="shared" si="205"/>
        <v/>
      </c>
      <c r="W4006" s="53" t="str">
        <f t="shared" si="205"/>
        <v/>
      </c>
      <c r="X4006" s="53" t="str">
        <f t="shared" si="205"/>
        <v/>
      </c>
    </row>
    <row r="4007" spans="18:24" hidden="1" x14ac:dyDescent="0.3">
      <c r="R4007">
        <f t="shared" si="203"/>
        <v>0</v>
      </c>
      <c r="S4007">
        <f t="shared" si="204"/>
        <v>0</v>
      </c>
      <c r="T4007" s="53" t="str">
        <f t="shared" si="205"/>
        <v/>
      </c>
      <c r="U4007" s="53" t="str">
        <f t="shared" si="205"/>
        <v/>
      </c>
      <c r="V4007" s="53" t="str">
        <f t="shared" si="205"/>
        <v/>
      </c>
      <c r="W4007" s="53" t="str">
        <f t="shared" si="205"/>
        <v/>
      </c>
      <c r="X4007" s="53" t="str">
        <f t="shared" si="205"/>
        <v/>
      </c>
    </row>
    <row r="4008" spans="18:24" hidden="1" x14ac:dyDescent="0.3">
      <c r="R4008">
        <f t="shared" si="203"/>
        <v>0</v>
      </c>
      <c r="S4008">
        <f t="shared" si="204"/>
        <v>0</v>
      </c>
      <c r="T4008" s="53" t="str">
        <f t="shared" si="205"/>
        <v/>
      </c>
      <c r="U4008" s="53" t="str">
        <f t="shared" si="205"/>
        <v/>
      </c>
      <c r="V4008" s="53" t="str">
        <f t="shared" si="205"/>
        <v/>
      </c>
      <c r="W4008" s="53" t="str">
        <f t="shared" si="205"/>
        <v/>
      </c>
      <c r="X4008" s="53" t="str">
        <f t="shared" si="205"/>
        <v/>
      </c>
    </row>
    <row r="4009" spans="18:24" hidden="1" x14ac:dyDescent="0.3">
      <c r="R4009">
        <f t="shared" si="203"/>
        <v>0</v>
      </c>
      <c r="S4009">
        <f t="shared" si="204"/>
        <v>0</v>
      </c>
      <c r="T4009" s="53" t="str">
        <f t="shared" si="205"/>
        <v/>
      </c>
      <c r="U4009" s="53" t="str">
        <f t="shared" si="205"/>
        <v/>
      </c>
      <c r="V4009" s="53" t="str">
        <f t="shared" si="205"/>
        <v/>
      </c>
      <c r="W4009" s="53" t="str">
        <f t="shared" si="205"/>
        <v/>
      </c>
      <c r="X4009" s="53" t="str">
        <f t="shared" si="205"/>
        <v/>
      </c>
    </row>
    <row r="4010" spans="18:24" hidden="1" x14ac:dyDescent="0.3">
      <c r="R4010">
        <f t="shared" si="203"/>
        <v>0</v>
      </c>
      <c r="S4010">
        <f t="shared" si="204"/>
        <v>0</v>
      </c>
      <c r="T4010" s="53" t="str">
        <f t="shared" si="205"/>
        <v/>
      </c>
      <c r="U4010" s="53" t="str">
        <f t="shared" si="205"/>
        <v/>
      </c>
      <c r="V4010" s="53" t="str">
        <f t="shared" si="205"/>
        <v/>
      </c>
      <c r="W4010" s="53" t="str">
        <f t="shared" si="205"/>
        <v/>
      </c>
      <c r="X4010" s="53" t="str">
        <f t="shared" si="205"/>
        <v/>
      </c>
    </row>
    <row r="4011" spans="18:24" hidden="1" x14ac:dyDescent="0.3">
      <c r="R4011">
        <f t="shared" si="203"/>
        <v>0</v>
      </c>
      <c r="S4011">
        <f t="shared" si="204"/>
        <v>0</v>
      </c>
      <c r="T4011" s="53" t="str">
        <f t="shared" si="205"/>
        <v/>
      </c>
      <c r="U4011" s="53" t="str">
        <f t="shared" si="205"/>
        <v/>
      </c>
      <c r="V4011" s="53" t="str">
        <f t="shared" si="205"/>
        <v/>
      </c>
      <c r="W4011" s="53" t="str">
        <f t="shared" si="205"/>
        <v/>
      </c>
      <c r="X4011" s="53" t="str">
        <f t="shared" si="205"/>
        <v/>
      </c>
    </row>
    <row r="4012" spans="18:24" hidden="1" x14ac:dyDescent="0.3">
      <c r="R4012">
        <f t="shared" si="203"/>
        <v>0</v>
      </c>
      <c r="S4012">
        <f t="shared" si="204"/>
        <v>0</v>
      </c>
      <c r="T4012" s="53" t="str">
        <f t="shared" si="205"/>
        <v/>
      </c>
      <c r="U4012" s="53" t="str">
        <f t="shared" si="205"/>
        <v/>
      </c>
      <c r="V4012" s="53" t="str">
        <f t="shared" si="205"/>
        <v/>
      </c>
      <c r="W4012" s="53" t="str">
        <f t="shared" si="205"/>
        <v/>
      </c>
      <c r="X4012" s="53" t="str">
        <f t="shared" si="205"/>
        <v/>
      </c>
    </row>
    <row r="4013" spans="18:24" hidden="1" x14ac:dyDescent="0.3">
      <c r="R4013">
        <f t="shared" si="203"/>
        <v>0</v>
      </c>
      <c r="S4013">
        <f t="shared" si="204"/>
        <v>0</v>
      </c>
      <c r="T4013" s="53" t="str">
        <f t="shared" si="205"/>
        <v/>
      </c>
      <c r="U4013" s="53" t="str">
        <f t="shared" si="205"/>
        <v/>
      </c>
      <c r="V4013" s="53" t="str">
        <f t="shared" si="205"/>
        <v/>
      </c>
      <c r="W4013" s="53" t="str">
        <f t="shared" si="205"/>
        <v/>
      </c>
      <c r="X4013" s="53" t="str">
        <f t="shared" si="205"/>
        <v/>
      </c>
    </row>
    <row r="4014" spans="18:24" hidden="1" x14ac:dyDescent="0.3">
      <c r="R4014">
        <f t="shared" si="203"/>
        <v>0</v>
      </c>
      <c r="S4014">
        <f t="shared" si="204"/>
        <v>0</v>
      </c>
      <c r="T4014" s="53" t="str">
        <f t="shared" si="205"/>
        <v/>
      </c>
      <c r="U4014" s="53" t="str">
        <f t="shared" si="205"/>
        <v/>
      </c>
      <c r="V4014" s="53" t="str">
        <f t="shared" si="205"/>
        <v/>
      </c>
      <c r="W4014" s="53" t="str">
        <f t="shared" si="205"/>
        <v/>
      </c>
      <c r="X4014" s="53" t="str">
        <f t="shared" si="205"/>
        <v/>
      </c>
    </row>
    <row r="4015" spans="18:24" hidden="1" x14ac:dyDescent="0.3">
      <c r="R4015">
        <f t="shared" si="203"/>
        <v>0</v>
      </c>
      <c r="S4015">
        <f t="shared" si="204"/>
        <v>0</v>
      </c>
      <c r="T4015" s="53" t="str">
        <f t="shared" si="205"/>
        <v/>
      </c>
      <c r="U4015" s="53" t="str">
        <f t="shared" si="205"/>
        <v/>
      </c>
      <c r="V4015" s="53" t="str">
        <f t="shared" si="205"/>
        <v/>
      </c>
      <c r="W4015" s="53" t="str">
        <f t="shared" si="205"/>
        <v/>
      </c>
      <c r="X4015" s="53" t="str">
        <f t="shared" si="205"/>
        <v/>
      </c>
    </row>
    <row r="4016" spans="18:24" hidden="1" x14ac:dyDescent="0.3">
      <c r="R4016">
        <f t="shared" si="203"/>
        <v>0</v>
      </c>
      <c r="S4016">
        <f t="shared" si="204"/>
        <v>0</v>
      </c>
      <c r="T4016" s="53" t="str">
        <f t="shared" si="205"/>
        <v/>
      </c>
      <c r="U4016" s="53" t="str">
        <f t="shared" si="205"/>
        <v/>
      </c>
      <c r="V4016" s="53" t="str">
        <f t="shared" si="205"/>
        <v/>
      </c>
      <c r="W4016" s="53" t="str">
        <f t="shared" si="205"/>
        <v/>
      </c>
      <c r="X4016" s="53" t="str">
        <f t="shared" si="205"/>
        <v/>
      </c>
    </row>
    <row r="4017" spans="18:24" hidden="1" x14ac:dyDescent="0.3">
      <c r="R4017">
        <f t="shared" si="203"/>
        <v>0</v>
      </c>
      <c r="S4017">
        <f t="shared" si="204"/>
        <v>0</v>
      </c>
      <c r="T4017" s="53" t="str">
        <f t="shared" si="205"/>
        <v/>
      </c>
      <c r="U4017" s="53" t="str">
        <f t="shared" si="205"/>
        <v/>
      </c>
      <c r="V4017" s="53" t="str">
        <f t="shared" si="205"/>
        <v/>
      </c>
      <c r="W4017" s="53" t="str">
        <f t="shared" si="205"/>
        <v/>
      </c>
      <c r="X4017" s="53" t="str">
        <f t="shared" si="205"/>
        <v/>
      </c>
    </row>
    <row r="4018" spans="18:24" hidden="1" x14ac:dyDescent="0.3">
      <c r="R4018">
        <f t="shared" si="203"/>
        <v>0</v>
      </c>
      <c r="S4018">
        <f t="shared" si="204"/>
        <v>0</v>
      </c>
      <c r="T4018" s="53" t="str">
        <f t="shared" si="205"/>
        <v/>
      </c>
      <c r="U4018" s="53" t="str">
        <f t="shared" si="205"/>
        <v/>
      </c>
      <c r="V4018" s="53" t="str">
        <f t="shared" si="205"/>
        <v/>
      </c>
      <c r="W4018" s="53" t="str">
        <f t="shared" si="205"/>
        <v/>
      </c>
      <c r="X4018" s="53" t="str">
        <f t="shared" si="205"/>
        <v/>
      </c>
    </row>
    <row r="4019" spans="18:24" hidden="1" x14ac:dyDescent="0.3">
      <c r="R4019">
        <f t="shared" si="203"/>
        <v>0</v>
      </c>
      <c r="S4019">
        <f t="shared" si="204"/>
        <v>0</v>
      </c>
      <c r="T4019" s="53" t="str">
        <f t="shared" si="205"/>
        <v/>
      </c>
      <c r="U4019" s="53" t="str">
        <f t="shared" si="205"/>
        <v/>
      </c>
      <c r="V4019" s="53" t="str">
        <f t="shared" si="205"/>
        <v/>
      </c>
      <c r="W4019" s="53" t="str">
        <f t="shared" si="205"/>
        <v/>
      </c>
      <c r="X4019" s="53" t="str">
        <f t="shared" si="205"/>
        <v/>
      </c>
    </row>
    <row r="4020" spans="18:24" hidden="1" x14ac:dyDescent="0.3">
      <c r="R4020">
        <f t="shared" si="203"/>
        <v>0</v>
      </c>
      <c r="S4020">
        <f t="shared" si="204"/>
        <v>0</v>
      </c>
      <c r="T4020" s="53" t="str">
        <f t="shared" si="205"/>
        <v/>
      </c>
      <c r="U4020" s="53" t="str">
        <f t="shared" si="205"/>
        <v/>
      </c>
      <c r="V4020" s="53" t="str">
        <f t="shared" si="205"/>
        <v/>
      </c>
      <c r="W4020" s="53" t="str">
        <f t="shared" si="205"/>
        <v/>
      </c>
      <c r="X4020" s="53" t="str">
        <f t="shared" si="205"/>
        <v/>
      </c>
    </row>
    <row r="4021" spans="18:24" hidden="1" x14ac:dyDescent="0.3">
      <c r="R4021">
        <f t="shared" si="203"/>
        <v>0</v>
      </c>
      <c r="S4021">
        <f t="shared" si="204"/>
        <v>0</v>
      </c>
      <c r="T4021" s="53" t="str">
        <f t="shared" si="205"/>
        <v/>
      </c>
      <c r="U4021" s="53" t="str">
        <f t="shared" si="205"/>
        <v/>
      </c>
      <c r="V4021" s="53" t="str">
        <f t="shared" si="205"/>
        <v/>
      </c>
      <c r="W4021" s="53" t="str">
        <f t="shared" si="205"/>
        <v/>
      </c>
      <c r="X4021" s="53" t="str">
        <f t="shared" si="205"/>
        <v/>
      </c>
    </row>
    <row r="4022" spans="18:24" hidden="1" x14ac:dyDescent="0.3">
      <c r="R4022">
        <f t="shared" si="203"/>
        <v>0</v>
      </c>
      <c r="S4022">
        <f t="shared" si="204"/>
        <v>0</v>
      </c>
      <c r="T4022" s="53" t="str">
        <f t="shared" si="205"/>
        <v/>
      </c>
      <c r="U4022" s="53" t="str">
        <f t="shared" si="205"/>
        <v/>
      </c>
      <c r="V4022" s="53" t="str">
        <f t="shared" si="205"/>
        <v/>
      </c>
      <c r="W4022" s="53" t="str">
        <f t="shared" si="205"/>
        <v/>
      </c>
      <c r="X4022" s="53" t="str">
        <f t="shared" si="205"/>
        <v/>
      </c>
    </row>
    <row r="4023" spans="18:24" hidden="1" x14ac:dyDescent="0.3">
      <c r="R4023">
        <f t="shared" si="203"/>
        <v>0</v>
      </c>
      <c r="S4023">
        <f t="shared" si="204"/>
        <v>0</v>
      </c>
      <c r="T4023" s="53" t="str">
        <f t="shared" si="205"/>
        <v/>
      </c>
      <c r="U4023" s="53" t="str">
        <f t="shared" si="205"/>
        <v/>
      </c>
      <c r="V4023" s="53" t="str">
        <f t="shared" si="205"/>
        <v/>
      </c>
      <c r="W4023" s="53" t="str">
        <f t="shared" si="205"/>
        <v/>
      </c>
      <c r="X4023" s="53" t="str">
        <f t="shared" si="205"/>
        <v/>
      </c>
    </row>
    <row r="4024" spans="18:24" hidden="1" x14ac:dyDescent="0.3">
      <c r="R4024">
        <f t="shared" si="203"/>
        <v>0</v>
      </c>
      <c r="S4024">
        <f t="shared" si="204"/>
        <v>0</v>
      </c>
      <c r="T4024" s="53" t="str">
        <f t="shared" si="205"/>
        <v/>
      </c>
      <c r="U4024" s="53" t="str">
        <f t="shared" si="205"/>
        <v/>
      </c>
      <c r="V4024" s="53" t="str">
        <f t="shared" si="205"/>
        <v/>
      </c>
      <c r="W4024" s="53" t="str">
        <f t="shared" si="205"/>
        <v/>
      </c>
      <c r="X4024" s="53" t="str">
        <f t="shared" si="205"/>
        <v/>
      </c>
    </row>
    <row r="4025" spans="18:24" hidden="1" x14ac:dyDescent="0.3">
      <c r="R4025">
        <f t="shared" si="203"/>
        <v>0</v>
      </c>
      <c r="S4025">
        <f t="shared" si="204"/>
        <v>0</v>
      </c>
      <c r="T4025" s="53" t="str">
        <f t="shared" si="205"/>
        <v/>
      </c>
      <c r="U4025" s="53" t="str">
        <f t="shared" si="205"/>
        <v/>
      </c>
      <c r="V4025" s="53" t="str">
        <f t="shared" si="205"/>
        <v/>
      </c>
      <c r="W4025" s="53" t="str">
        <f t="shared" si="205"/>
        <v/>
      </c>
      <c r="X4025" s="53" t="str">
        <f t="shared" si="205"/>
        <v/>
      </c>
    </row>
    <row r="4026" spans="18:24" hidden="1" x14ac:dyDescent="0.3">
      <c r="R4026">
        <f t="shared" si="203"/>
        <v>0</v>
      </c>
      <c r="S4026">
        <f t="shared" si="204"/>
        <v>0</v>
      </c>
      <c r="T4026" s="53" t="str">
        <f t="shared" si="205"/>
        <v/>
      </c>
      <c r="U4026" s="53" t="str">
        <f t="shared" si="205"/>
        <v/>
      </c>
      <c r="V4026" s="53" t="str">
        <f t="shared" si="205"/>
        <v/>
      </c>
      <c r="W4026" s="53" t="str">
        <f t="shared" si="205"/>
        <v/>
      </c>
      <c r="X4026" s="53" t="str">
        <f t="shared" si="205"/>
        <v/>
      </c>
    </row>
    <row r="4027" spans="18:24" hidden="1" x14ac:dyDescent="0.3">
      <c r="R4027">
        <f t="shared" si="203"/>
        <v>0</v>
      </c>
      <c r="S4027">
        <f t="shared" si="204"/>
        <v>0</v>
      </c>
      <c r="T4027" s="53" t="str">
        <f t="shared" si="205"/>
        <v/>
      </c>
      <c r="U4027" s="53" t="str">
        <f t="shared" si="205"/>
        <v/>
      </c>
      <c r="V4027" s="53" t="str">
        <f t="shared" si="205"/>
        <v/>
      </c>
      <c r="W4027" s="53" t="str">
        <f t="shared" si="205"/>
        <v/>
      </c>
      <c r="X4027" s="53" t="str">
        <f t="shared" si="205"/>
        <v/>
      </c>
    </row>
    <row r="4028" spans="18:24" hidden="1" x14ac:dyDescent="0.3">
      <c r="R4028">
        <f t="shared" si="203"/>
        <v>0</v>
      </c>
      <c r="S4028">
        <f t="shared" si="204"/>
        <v>0</v>
      </c>
      <c r="T4028" s="53" t="str">
        <f t="shared" si="205"/>
        <v/>
      </c>
      <c r="U4028" s="53" t="str">
        <f t="shared" si="205"/>
        <v/>
      </c>
      <c r="V4028" s="53" t="str">
        <f t="shared" si="205"/>
        <v/>
      </c>
      <c r="W4028" s="53" t="str">
        <f t="shared" si="205"/>
        <v/>
      </c>
      <c r="X4028" s="53" t="str">
        <f t="shared" si="205"/>
        <v/>
      </c>
    </row>
    <row r="4029" spans="18:24" hidden="1" x14ac:dyDescent="0.3">
      <c r="R4029">
        <f t="shared" si="203"/>
        <v>0</v>
      </c>
      <c r="S4029">
        <f t="shared" si="204"/>
        <v>0</v>
      </c>
      <c r="T4029" s="53" t="str">
        <f t="shared" si="205"/>
        <v/>
      </c>
      <c r="U4029" s="53" t="str">
        <f t="shared" si="205"/>
        <v/>
      </c>
      <c r="V4029" s="53" t="str">
        <f t="shared" si="205"/>
        <v/>
      </c>
      <c r="W4029" s="53" t="str">
        <f t="shared" si="205"/>
        <v/>
      </c>
      <c r="X4029" s="53" t="str">
        <f t="shared" si="205"/>
        <v/>
      </c>
    </row>
    <row r="4030" spans="18:24" hidden="1" x14ac:dyDescent="0.3">
      <c r="R4030">
        <f t="shared" si="203"/>
        <v>0</v>
      </c>
      <c r="S4030">
        <f t="shared" si="204"/>
        <v>0</v>
      </c>
      <c r="T4030" s="53" t="str">
        <f t="shared" si="205"/>
        <v/>
      </c>
      <c r="U4030" s="53" t="str">
        <f t="shared" si="205"/>
        <v/>
      </c>
      <c r="V4030" s="53" t="str">
        <f t="shared" si="205"/>
        <v/>
      </c>
      <c r="W4030" s="53" t="str">
        <f t="shared" si="205"/>
        <v/>
      </c>
      <c r="X4030" s="53" t="str">
        <f t="shared" si="205"/>
        <v/>
      </c>
    </row>
    <row r="4031" spans="18:24" hidden="1" x14ac:dyDescent="0.3">
      <c r="R4031">
        <f t="shared" si="203"/>
        <v>0</v>
      </c>
      <c r="S4031">
        <f t="shared" si="204"/>
        <v>0</v>
      </c>
      <c r="T4031" s="53" t="str">
        <f t="shared" si="205"/>
        <v/>
      </c>
      <c r="U4031" s="53" t="str">
        <f t="shared" si="205"/>
        <v/>
      </c>
      <c r="V4031" s="53" t="str">
        <f t="shared" si="205"/>
        <v/>
      </c>
      <c r="W4031" s="53" t="str">
        <f t="shared" si="205"/>
        <v/>
      </c>
      <c r="X4031" s="53" t="str">
        <f t="shared" si="205"/>
        <v/>
      </c>
    </row>
    <row r="4032" spans="18:24" hidden="1" x14ac:dyDescent="0.3">
      <c r="R4032">
        <f t="shared" si="203"/>
        <v>0</v>
      </c>
      <c r="S4032">
        <f t="shared" si="204"/>
        <v>0</v>
      </c>
      <c r="T4032" s="53" t="str">
        <f t="shared" si="205"/>
        <v/>
      </c>
      <c r="U4032" s="53" t="str">
        <f t="shared" si="205"/>
        <v/>
      </c>
      <c r="V4032" s="53" t="str">
        <f t="shared" si="205"/>
        <v/>
      </c>
      <c r="W4032" s="53" t="str">
        <f t="shared" si="205"/>
        <v/>
      </c>
      <c r="X4032" s="53" t="str">
        <f t="shared" si="205"/>
        <v/>
      </c>
    </row>
    <row r="4033" spans="18:24" hidden="1" x14ac:dyDescent="0.3">
      <c r="R4033">
        <f t="shared" si="203"/>
        <v>0</v>
      </c>
      <c r="S4033">
        <f t="shared" si="204"/>
        <v>0</v>
      </c>
      <c r="T4033" s="53" t="str">
        <f t="shared" si="205"/>
        <v/>
      </c>
      <c r="U4033" s="53" t="str">
        <f t="shared" si="205"/>
        <v/>
      </c>
      <c r="V4033" s="53" t="str">
        <f t="shared" si="205"/>
        <v/>
      </c>
      <c r="W4033" s="53" t="str">
        <f t="shared" si="205"/>
        <v/>
      </c>
      <c r="X4033" s="53" t="str">
        <f t="shared" si="205"/>
        <v/>
      </c>
    </row>
    <row r="4034" spans="18:24" hidden="1" x14ac:dyDescent="0.3">
      <c r="R4034">
        <f t="shared" si="203"/>
        <v>0</v>
      </c>
      <c r="S4034">
        <f t="shared" si="204"/>
        <v>0</v>
      </c>
      <c r="T4034" s="53" t="str">
        <f t="shared" si="205"/>
        <v/>
      </c>
      <c r="U4034" s="53" t="str">
        <f t="shared" si="205"/>
        <v/>
      </c>
      <c r="V4034" s="53" t="str">
        <f t="shared" si="205"/>
        <v/>
      </c>
      <c r="W4034" s="53" t="str">
        <f t="shared" si="205"/>
        <v/>
      </c>
      <c r="X4034" s="53" t="str">
        <f t="shared" si="205"/>
        <v/>
      </c>
    </row>
    <row r="4035" spans="18:24" hidden="1" x14ac:dyDescent="0.3">
      <c r="R4035">
        <f t="shared" si="203"/>
        <v>0</v>
      </c>
      <c r="S4035">
        <f t="shared" si="204"/>
        <v>0</v>
      </c>
      <c r="T4035" s="53" t="str">
        <f t="shared" si="205"/>
        <v/>
      </c>
      <c r="U4035" s="53" t="str">
        <f t="shared" si="205"/>
        <v/>
      </c>
      <c r="V4035" s="53" t="str">
        <f t="shared" si="205"/>
        <v/>
      </c>
      <c r="W4035" s="53" t="str">
        <f t="shared" si="205"/>
        <v/>
      </c>
      <c r="X4035" s="53" t="str">
        <f t="shared" si="205"/>
        <v/>
      </c>
    </row>
    <row r="4036" spans="18:24" hidden="1" x14ac:dyDescent="0.3">
      <c r="R4036">
        <f t="shared" si="203"/>
        <v>0</v>
      </c>
      <c r="S4036">
        <f t="shared" si="204"/>
        <v>0</v>
      </c>
      <c r="T4036" s="53" t="str">
        <f t="shared" si="205"/>
        <v/>
      </c>
      <c r="U4036" s="53" t="str">
        <f t="shared" si="205"/>
        <v/>
      </c>
      <c r="V4036" s="53" t="str">
        <f t="shared" si="205"/>
        <v/>
      </c>
      <c r="W4036" s="53" t="str">
        <f t="shared" si="205"/>
        <v/>
      </c>
      <c r="X4036" s="53" t="str">
        <f t="shared" si="205"/>
        <v/>
      </c>
    </row>
    <row r="4037" spans="18:24" hidden="1" x14ac:dyDescent="0.3">
      <c r="R4037">
        <f t="shared" si="203"/>
        <v>0</v>
      </c>
      <c r="S4037">
        <f t="shared" si="204"/>
        <v>0</v>
      </c>
      <c r="T4037" s="53" t="str">
        <f t="shared" si="205"/>
        <v/>
      </c>
      <c r="U4037" s="53" t="str">
        <f t="shared" si="205"/>
        <v/>
      </c>
      <c r="V4037" s="53" t="str">
        <f t="shared" si="205"/>
        <v/>
      </c>
      <c r="W4037" s="53" t="str">
        <f t="shared" si="205"/>
        <v/>
      </c>
      <c r="X4037" s="53" t="str">
        <f t="shared" si="205"/>
        <v/>
      </c>
    </row>
    <row r="4038" spans="18:24" hidden="1" x14ac:dyDescent="0.3">
      <c r="R4038">
        <f t="shared" si="203"/>
        <v>0</v>
      </c>
      <c r="S4038">
        <f t="shared" si="204"/>
        <v>0</v>
      </c>
      <c r="T4038" s="53" t="str">
        <f t="shared" si="205"/>
        <v/>
      </c>
      <c r="U4038" s="53" t="str">
        <f t="shared" si="205"/>
        <v/>
      </c>
      <c r="V4038" s="53" t="str">
        <f t="shared" si="205"/>
        <v/>
      </c>
      <c r="W4038" s="53" t="str">
        <f t="shared" si="205"/>
        <v/>
      </c>
      <c r="X4038" s="53" t="str">
        <f t="shared" si="205"/>
        <v/>
      </c>
    </row>
    <row r="4039" spans="18:24" hidden="1" x14ac:dyDescent="0.3">
      <c r="R4039">
        <f t="shared" ref="R4039:R4102" si="206">IF(OR(D4039="GRUPO TEPSA",D4039="TODAS"),P4039/5,P4039)</f>
        <v>0</v>
      </c>
      <c r="S4039">
        <f t="shared" si="204"/>
        <v>0</v>
      </c>
      <c r="T4039" s="53" t="str">
        <f t="shared" si="205"/>
        <v/>
      </c>
      <c r="U4039" s="53" t="str">
        <f t="shared" si="205"/>
        <v/>
      </c>
      <c r="V4039" s="53" t="str">
        <f t="shared" si="205"/>
        <v/>
      </c>
      <c r="W4039" s="53" t="str">
        <f t="shared" si="205"/>
        <v/>
      </c>
      <c r="X4039" s="53" t="str">
        <f t="shared" si="205"/>
        <v/>
      </c>
    </row>
    <row r="4040" spans="18:24" hidden="1" x14ac:dyDescent="0.3">
      <c r="R4040">
        <f t="shared" si="206"/>
        <v>0</v>
      </c>
      <c r="S4040">
        <f t="shared" si="204"/>
        <v>0</v>
      </c>
      <c r="T4040" s="53" t="str">
        <f t="shared" si="205"/>
        <v/>
      </c>
      <c r="U4040" s="53" t="str">
        <f t="shared" si="205"/>
        <v/>
      </c>
      <c r="V4040" s="53" t="str">
        <f t="shared" si="205"/>
        <v/>
      </c>
      <c r="W4040" s="53" t="str">
        <f t="shared" si="205"/>
        <v/>
      </c>
      <c r="X4040" s="53" t="str">
        <f t="shared" si="205"/>
        <v/>
      </c>
    </row>
    <row r="4041" spans="18:24" hidden="1" x14ac:dyDescent="0.3">
      <c r="R4041">
        <f t="shared" si="206"/>
        <v>0</v>
      </c>
      <c r="S4041">
        <f t="shared" si="204"/>
        <v>0</v>
      </c>
      <c r="T4041" s="53" t="str">
        <f t="shared" si="205"/>
        <v/>
      </c>
      <c r="U4041" s="53" t="str">
        <f t="shared" si="205"/>
        <v/>
      </c>
      <c r="V4041" s="53" t="str">
        <f t="shared" si="205"/>
        <v/>
      </c>
      <c r="W4041" s="53" t="str">
        <f t="shared" si="205"/>
        <v/>
      </c>
      <c r="X4041" s="53" t="str">
        <f t="shared" si="205"/>
        <v/>
      </c>
    </row>
    <row r="4042" spans="18:24" hidden="1" x14ac:dyDescent="0.3">
      <c r="R4042">
        <f t="shared" si="206"/>
        <v>0</v>
      </c>
      <c r="S4042">
        <f t="shared" si="204"/>
        <v>0</v>
      </c>
      <c r="T4042" s="53" t="str">
        <f t="shared" si="205"/>
        <v/>
      </c>
      <c r="U4042" s="53" t="str">
        <f t="shared" si="205"/>
        <v/>
      </c>
      <c r="V4042" s="53" t="str">
        <f t="shared" si="205"/>
        <v/>
      </c>
      <c r="W4042" s="53" t="str">
        <f t="shared" si="205"/>
        <v/>
      </c>
      <c r="X4042" s="53" t="str">
        <f t="shared" si="205"/>
        <v/>
      </c>
    </row>
    <row r="4043" spans="18:24" hidden="1" x14ac:dyDescent="0.3">
      <c r="R4043">
        <f t="shared" si="206"/>
        <v>0</v>
      </c>
      <c r="S4043">
        <f t="shared" ref="S4043:S4106" si="207">IF(OR(D4043="GRUPO TEPSA",D4043="TODAS"),Q4043/5,Q4043)</f>
        <v>0</v>
      </c>
      <c r="T4043" s="53" t="str">
        <f t="shared" si="205"/>
        <v/>
      </c>
      <c r="U4043" s="53" t="str">
        <f t="shared" si="205"/>
        <v/>
      </c>
      <c r="V4043" s="53" t="str">
        <f t="shared" si="205"/>
        <v/>
      </c>
      <c r="W4043" s="53" t="str">
        <f t="shared" si="205"/>
        <v/>
      </c>
      <c r="X4043" s="53" t="str">
        <f t="shared" si="205"/>
        <v/>
      </c>
    </row>
    <row r="4044" spans="18:24" hidden="1" x14ac:dyDescent="0.3">
      <c r="R4044">
        <f t="shared" si="206"/>
        <v>0</v>
      </c>
      <c r="S4044">
        <f t="shared" si="207"/>
        <v>0</v>
      </c>
      <c r="T4044" s="53" t="str">
        <f t="shared" si="205"/>
        <v/>
      </c>
      <c r="U4044" s="53" t="str">
        <f t="shared" si="205"/>
        <v/>
      </c>
      <c r="V4044" s="53" t="str">
        <f t="shared" si="205"/>
        <v/>
      </c>
      <c r="W4044" s="53" t="str">
        <f t="shared" si="205"/>
        <v/>
      </c>
      <c r="X4044" s="53" t="str">
        <f t="shared" si="205"/>
        <v/>
      </c>
    </row>
    <row r="4045" spans="18:24" hidden="1" x14ac:dyDescent="0.3">
      <c r="R4045">
        <f t="shared" si="206"/>
        <v>0</v>
      </c>
      <c r="S4045">
        <f t="shared" si="207"/>
        <v>0</v>
      </c>
      <c r="T4045" s="53" t="str">
        <f t="shared" si="205"/>
        <v/>
      </c>
      <c r="U4045" s="53" t="str">
        <f t="shared" si="205"/>
        <v/>
      </c>
      <c r="V4045" s="53" t="str">
        <f t="shared" si="205"/>
        <v/>
      </c>
      <c r="W4045" s="53" t="str">
        <f t="shared" si="205"/>
        <v/>
      </c>
      <c r="X4045" s="53" t="str">
        <f t="shared" si="205"/>
        <v/>
      </c>
    </row>
    <row r="4046" spans="18:24" hidden="1" x14ac:dyDescent="0.3">
      <c r="R4046">
        <f t="shared" si="206"/>
        <v>0</v>
      </c>
      <c r="S4046">
        <f t="shared" si="207"/>
        <v>0</v>
      </c>
      <c r="T4046" s="53" t="str">
        <f t="shared" si="205"/>
        <v/>
      </c>
      <c r="U4046" s="53" t="str">
        <f t="shared" si="205"/>
        <v/>
      </c>
      <c r="V4046" s="53" t="str">
        <f t="shared" si="205"/>
        <v/>
      </c>
      <c r="W4046" s="53" t="str">
        <f t="shared" si="205"/>
        <v/>
      </c>
      <c r="X4046" s="53" t="str">
        <f t="shared" si="205"/>
        <v/>
      </c>
    </row>
    <row r="4047" spans="18:24" hidden="1" x14ac:dyDescent="0.3">
      <c r="R4047">
        <f t="shared" si="206"/>
        <v>0</v>
      </c>
      <c r="S4047">
        <f t="shared" si="207"/>
        <v>0</v>
      </c>
      <c r="T4047" s="53" t="str">
        <f t="shared" si="205"/>
        <v/>
      </c>
      <c r="U4047" s="53" t="str">
        <f t="shared" si="205"/>
        <v/>
      </c>
      <c r="V4047" s="53" t="str">
        <f t="shared" si="205"/>
        <v/>
      </c>
      <c r="W4047" s="53" t="str">
        <f t="shared" si="205"/>
        <v/>
      </c>
      <c r="X4047" s="53" t="str">
        <f t="shared" si="205"/>
        <v/>
      </c>
    </row>
    <row r="4048" spans="18:24" hidden="1" x14ac:dyDescent="0.3">
      <c r="R4048">
        <f t="shared" si="206"/>
        <v>0</v>
      </c>
      <c r="S4048">
        <f t="shared" si="207"/>
        <v>0</v>
      </c>
      <c r="T4048" s="53" t="str">
        <f t="shared" ref="T4048:X4098" si="208">IF(OR(COUNTIF($D4048,"*"&amp;T$5&amp;"*")&gt;0,$D4048="GRUPO TEPSA"),T$5,"")</f>
        <v/>
      </c>
      <c r="U4048" s="53" t="str">
        <f t="shared" si="208"/>
        <v/>
      </c>
      <c r="V4048" s="53" t="str">
        <f t="shared" si="208"/>
        <v/>
      </c>
      <c r="W4048" s="53" t="str">
        <f t="shared" si="208"/>
        <v/>
      </c>
      <c r="X4048" s="53" t="str">
        <f t="shared" si="208"/>
        <v/>
      </c>
    </row>
    <row r="4049" spans="18:24" hidden="1" x14ac:dyDescent="0.3">
      <c r="R4049">
        <f t="shared" si="206"/>
        <v>0</v>
      </c>
      <c r="S4049">
        <f t="shared" si="207"/>
        <v>0</v>
      </c>
      <c r="T4049" s="53" t="str">
        <f t="shared" si="208"/>
        <v/>
      </c>
      <c r="U4049" s="53" t="str">
        <f t="shared" si="208"/>
        <v/>
      </c>
      <c r="V4049" s="53" t="str">
        <f t="shared" si="208"/>
        <v/>
      </c>
      <c r="W4049" s="53" t="str">
        <f t="shared" si="208"/>
        <v/>
      </c>
      <c r="X4049" s="53" t="str">
        <f t="shared" si="208"/>
        <v/>
      </c>
    </row>
    <row r="4050" spans="18:24" hidden="1" x14ac:dyDescent="0.3">
      <c r="R4050">
        <f t="shared" si="206"/>
        <v>0</v>
      </c>
      <c r="S4050">
        <f t="shared" si="207"/>
        <v>0</v>
      </c>
      <c r="T4050" s="53" t="str">
        <f t="shared" si="208"/>
        <v/>
      </c>
      <c r="U4050" s="53" t="str">
        <f t="shared" si="208"/>
        <v/>
      </c>
      <c r="V4050" s="53" t="str">
        <f t="shared" si="208"/>
        <v/>
      </c>
      <c r="W4050" s="53" t="str">
        <f t="shared" si="208"/>
        <v/>
      </c>
      <c r="X4050" s="53" t="str">
        <f t="shared" si="208"/>
        <v/>
      </c>
    </row>
    <row r="4051" spans="18:24" hidden="1" x14ac:dyDescent="0.3">
      <c r="R4051">
        <f t="shared" si="206"/>
        <v>0</v>
      </c>
      <c r="S4051">
        <f t="shared" si="207"/>
        <v>0</v>
      </c>
      <c r="T4051" s="53" t="str">
        <f t="shared" si="208"/>
        <v/>
      </c>
      <c r="U4051" s="53" t="str">
        <f t="shared" si="208"/>
        <v/>
      </c>
      <c r="V4051" s="53" t="str">
        <f t="shared" si="208"/>
        <v/>
      </c>
      <c r="W4051" s="53" t="str">
        <f t="shared" si="208"/>
        <v/>
      </c>
      <c r="X4051" s="53" t="str">
        <f t="shared" si="208"/>
        <v/>
      </c>
    </row>
    <row r="4052" spans="18:24" hidden="1" x14ac:dyDescent="0.3">
      <c r="R4052">
        <f t="shared" si="206"/>
        <v>0</v>
      </c>
      <c r="S4052">
        <f t="shared" si="207"/>
        <v>0</v>
      </c>
      <c r="T4052" s="53" t="str">
        <f t="shared" si="208"/>
        <v/>
      </c>
      <c r="U4052" s="53" t="str">
        <f t="shared" si="208"/>
        <v/>
      </c>
      <c r="V4052" s="53" t="str">
        <f t="shared" si="208"/>
        <v/>
      </c>
      <c r="W4052" s="53" t="str">
        <f t="shared" si="208"/>
        <v/>
      </c>
      <c r="X4052" s="53" t="str">
        <f t="shared" si="208"/>
        <v/>
      </c>
    </row>
    <row r="4053" spans="18:24" hidden="1" x14ac:dyDescent="0.3">
      <c r="R4053">
        <f t="shared" si="206"/>
        <v>0</v>
      </c>
      <c r="S4053">
        <f t="shared" si="207"/>
        <v>0</v>
      </c>
      <c r="T4053" s="53" t="str">
        <f t="shared" si="208"/>
        <v/>
      </c>
      <c r="U4053" s="53" t="str">
        <f t="shared" si="208"/>
        <v/>
      </c>
      <c r="V4053" s="53" t="str">
        <f t="shared" si="208"/>
        <v/>
      </c>
      <c r="W4053" s="53" t="str">
        <f t="shared" si="208"/>
        <v/>
      </c>
      <c r="X4053" s="53" t="str">
        <f t="shared" si="208"/>
        <v/>
      </c>
    </row>
    <row r="4054" spans="18:24" hidden="1" x14ac:dyDescent="0.3">
      <c r="R4054">
        <f t="shared" si="206"/>
        <v>0</v>
      </c>
      <c r="S4054">
        <f t="shared" si="207"/>
        <v>0</v>
      </c>
      <c r="T4054" s="53" t="str">
        <f t="shared" si="208"/>
        <v/>
      </c>
      <c r="U4054" s="53" t="str">
        <f t="shared" si="208"/>
        <v/>
      </c>
      <c r="V4054" s="53" t="str">
        <f t="shared" si="208"/>
        <v/>
      </c>
      <c r="W4054" s="53" t="str">
        <f t="shared" si="208"/>
        <v/>
      </c>
      <c r="X4054" s="53" t="str">
        <f t="shared" si="208"/>
        <v/>
      </c>
    </row>
    <row r="4055" spans="18:24" hidden="1" x14ac:dyDescent="0.3">
      <c r="R4055">
        <f t="shared" si="206"/>
        <v>0</v>
      </c>
      <c r="S4055">
        <f t="shared" si="207"/>
        <v>0</v>
      </c>
      <c r="T4055" s="53" t="str">
        <f t="shared" si="208"/>
        <v/>
      </c>
      <c r="U4055" s="53" t="str">
        <f t="shared" si="208"/>
        <v/>
      </c>
      <c r="V4055" s="53" t="str">
        <f t="shared" si="208"/>
        <v/>
      </c>
      <c r="W4055" s="53" t="str">
        <f t="shared" si="208"/>
        <v/>
      </c>
      <c r="X4055" s="53" t="str">
        <f t="shared" si="208"/>
        <v/>
      </c>
    </row>
    <row r="4056" spans="18:24" hidden="1" x14ac:dyDescent="0.3">
      <c r="R4056">
        <f t="shared" si="206"/>
        <v>0</v>
      </c>
      <c r="S4056">
        <f t="shared" si="207"/>
        <v>0</v>
      </c>
      <c r="T4056" s="53" t="str">
        <f t="shared" si="208"/>
        <v/>
      </c>
      <c r="U4056" s="53" t="str">
        <f t="shared" si="208"/>
        <v/>
      </c>
      <c r="V4056" s="53" t="str">
        <f t="shared" si="208"/>
        <v/>
      </c>
      <c r="W4056" s="53" t="str">
        <f t="shared" si="208"/>
        <v/>
      </c>
      <c r="X4056" s="53" t="str">
        <f t="shared" si="208"/>
        <v/>
      </c>
    </row>
    <row r="4057" spans="18:24" hidden="1" x14ac:dyDescent="0.3">
      <c r="R4057">
        <f t="shared" si="206"/>
        <v>0</v>
      </c>
      <c r="S4057">
        <f t="shared" si="207"/>
        <v>0</v>
      </c>
      <c r="T4057" s="53" t="str">
        <f t="shared" si="208"/>
        <v/>
      </c>
      <c r="U4057" s="53" t="str">
        <f t="shared" si="208"/>
        <v/>
      </c>
      <c r="V4057" s="53" t="str">
        <f t="shared" si="208"/>
        <v/>
      </c>
      <c r="W4057" s="53" t="str">
        <f t="shared" si="208"/>
        <v/>
      </c>
      <c r="X4057" s="53" t="str">
        <f t="shared" si="208"/>
        <v/>
      </c>
    </row>
    <row r="4058" spans="18:24" hidden="1" x14ac:dyDescent="0.3">
      <c r="R4058">
        <f t="shared" si="206"/>
        <v>0</v>
      </c>
      <c r="S4058">
        <f t="shared" si="207"/>
        <v>0</v>
      </c>
      <c r="T4058" s="53" t="str">
        <f t="shared" si="208"/>
        <v/>
      </c>
      <c r="U4058" s="53" t="str">
        <f t="shared" si="208"/>
        <v/>
      </c>
      <c r="V4058" s="53" t="str">
        <f t="shared" si="208"/>
        <v/>
      </c>
      <c r="W4058" s="53" t="str">
        <f t="shared" si="208"/>
        <v/>
      </c>
      <c r="X4058" s="53" t="str">
        <f t="shared" si="208"/>
        <v/>
      </c>
    </row>
    <row r="4059" spans="18:24" hidden="1" x14ac:dyDescent="0.3">
      <c r="R4059">
        <f t="shared" si="206"/>
        <v>0</v>
      </c>
      <c r="S4059">
        <f t="shared" si="207"/>
        <v>0</v>
      </c>
      <c r="T4059" s="53" t="str">
        <f t="shared" si="208"/>
        <v/>
      </c>
      <c r="U4059" s="53" t="str">
        <f t="shared" si="208"/>
        <v/>
      </c>
      <c r="V4059" s="53" t="str">
        <f t="shared" si="208"/>
        <v/>
      </c>
      <c r="W4059" s="53" t="str">
        <f t="shared" si="208"/>
        <v/>
      </c>
      <c r="X4059" s="53" t="str">
        <f t="shared" si="208"/>
        <v/>
      </c>
    </row>
    <row r="4060" spans="18:24" hidden="1" x14ac:dyDescent="0.3">
      <c r="R4060">
        <f t="shared" si="206"/>
        <v>0</v>
      </c>
      <c r="S4060">
        <f t="shared" si="207"/>
        <v>0</v>
      </c>
      <c r="T4060" s="53" t="str">
        <f t="shared" si="208"/>
        <v/>
      </c>
      <c r="U4060" s="53" t="str">
        <f t="shared" si="208"/>
        <v/>
      </c>
      <c r="V4060" s="53" t="str">
        <f t="shared" si="208"/>
        <v/>
      </c>
      <c r="W4060" s="53" t="str">
        <f t="shared" si="208"/>
        <v/>
      </c>
      <c r="X4060" s="53" t="str">
        <f t="shared" si="208"/>
        <v/>
      </c>
    </row>
    <row r="4061" spans="18:24" hidden="1" x14ac:dyDescent="0.3">
      <c r="R4061">
        <f t="shared" si="206"/>
        <v>0</v>
      </c>
      <c r="S4061">
        <f t="shared" si="207"/>
        <v>0</v>
      </c>
      <c r="T4061" s="53" t="str">
        <f t="shared" si="208"/>
        <v/>
      </c>
      <c r="U4061" s="53" t="str">
        <f t="shared" si="208"/>
        <v/>
      </c>
      <c r="V4061" s="53" t="str">
        <f t="shared" si="208"/>
        <v/>
      </c>
      <c r="W4061" s="53" t="str">
        <f t="shared" si="208"/>
        <v/>
      </c>
      <c r="X4061" s="53" t="str">
        <f t="shared" si="208"/>
        <v/>
      </c>
    </row>
    <row r="4062" spans="18:24" hidden="1" x14ac:dyDescent="0.3">
      <c r="R4062">
        <f t="shared" si="206"/>
        <v>0</v>
      </c>
      <c r="S4062">
        <f t="shared" si="207"/>
        <v>0</v>
      </c>
      <c r="T4062" s="53" t="str">
        <f t="shared" si="208"/>
        <v/>
      </c>
      <c r="U4062" s="53" t="str">
        <f t="shared" si="208"/>
        <v/>
      </c>
      <c r="V4062" s="53" t="str">
        <f t="shared" si="208"/>
        <v/>
      </c>
      <c r="W4062" s="53" t="str">
        <f t="shared" si="208"/>
        <v/>
      </c>
      <c r="X4062" s="53" t="str">
        <f t="shared" si="208"/>
        <v/>
      </c>
    </row>
    <row r="4063" spans="18:24" hidden="1" x14ac:dyDescent="0.3">
      <c r="R4063">
        <f t="shared" si="206"/>
        <v>0</v>
      </c>
      <c r="S4063">
        <f t="shared" si="207"/>
        <v>0</v>
      </c>
      <c r="T4063" s="53" t="str">
        <f t="shared" si="208"/>
        <v/>
      </c>
      <c r="U4063" s="53" t="str">
        <f t="shared" si="208"/>
        <v/>
      </c>
      <c r="V4063" s="53" t="str">
        <f t="shared" si="208"/>
        <v/>
      </c>
      <c r="W4063" s="53" t="str">
        <f t="shared" si="208"/>
        <v/>
      </c>
      <c r="X4063" s="53" t="str">
        <f t="shared" si="208"/>
        <v/>
      </c>
    </row>
    <row r="4064" spans="18:24" hidden="1" x14ac:dyDescent="0.3">
      <c r="R4064">
        <f t="shared" si="206"/>
        <v>0</v>
      </c>
      <c r="S4064">
        <f t="shared" si="207"/>
        <v>0</v>
      </c>
      <c r="T4064" s="53" t="str">
        <f t="shared" si="208"/>
        <v/>
      </c>
      <c r="U4064" s="53" t="str">
        <f t="shared" si="208"/>
        <v/>
      </c>
      <c r="V4064" s="53" t="str">
        <f t="shared" si="208"/>
        <v/>
      </c>
      <c r="W4064" s="53" t="str">
        <f t="shared" si="208"/>
        <v/>
      </c>
      <c r="X4064" s="53" t="str">
        <f t="shared" si="208"/>
        <v/>
      </c>
    </row>
    <row r="4065" spans="18:24" hidden="1" x14ac:dyDescent="0.3">
      <c r="R4065">
        <f t="shared" si="206"/>
        <v>0</v>
      </c>
      <c r="S4065">
        <f t="shared" si="207"/>
        <v>0</v>
      </c>
      <c r="T4065" s="53" t="str">
        <f t="shared" si="208"/>
        <v/>
      </c>
      <c r="U4065" s="53" t="str">
        <f t="shared" si="208"/>
        <v/>
      </c>
      <c r="V4065" s="53" t="str">
        <f t="shared" si="208"/>
        <v/>
      </c>
      <c r="W4065" s="53" t="str">
        <f t="shared" si="208"/>
        <v/>
      </c>
      <c r="X4065" s="53" t="str">
        <f t="shared" si="208"/>
        <v/>
      </c>
    </row>
    <row r="4066" spans="18:24" hidden="1" x14ac:dyDescent="0.3">
      <c r="R4066">
        <f t="shared" si="206"/>
        <v>0</v>
      </c>
      <c r="S4066">
        <f t="shared" si="207"/>
        <v>0</v>
      </c>
      <c r="T4066" s="53" t="str">
        <f t="shared" si="208"/>
        <v/>
      </c>
      <c r="U4066" s="53" t="str">
        <f t="shared" si="208"/>
        <v/>
      </c>
      <c r="V4066" s="53" t="str">
        <f t="shared" si="208"/>
        <v/>
      </c>
      <c r="W4066" s="53" t="str">
        <f t="shared" si="208"/>
        <v/>
      </c>
      <c r="X4066" s="53" t="str">
        <f t="shared" si="208"/>
        <v/>
      </c>
    </row>
    <row r="4067" spans="18:24" hidden="1" x14ac:dyDescent="0.3">
      <c r="R4067">
        <f t="shared" si="206"/>
        <v>0</v>
      </c>
      <c r="S4067">
        <f t="shared" si="207"/>
        <v>0</v>
      </c>
      <c r="T4067" s="53" t="str">
        <f t="shared" si="208"/>
        <v/>
      </c>
      <c r="U4067" s="53" t="str">
        <f t="shared" si="208"/>
        <v/>
      </c>
      <c r="V4067" s="53" t="str">
        <f t="shared" si="208"/>
        <v/>
      </c>
      <c r="W4067" s="53" t="str">
        <f t="shared" si="208"/>
        <v/>
      </c>
      <c r="X4067" s="53" t="str">
        <f t="shared" si="208"/>
        <v/>
      </c>
    </row>
    <row r="4068" spans="18:24" hidden="1" x14ac:dyDescent="0.3">
      <c r="R4068">
        <f t="shared" si="206"/>
        <v>0</v>
      </c>
      <c r="S4068">
        <f t="shared" si="207"/>
        <v>0</v>
      </c>
      <c r="T4068" s="53" t="str">
        <f t="shared" si="208"/>
        <v/>
      </c>
      <c r="U4068" s="53" t="str">
        <f t="shared" si="208"/>
        <v/>
      </c>
      <c r="V4068" s="53" t="str">
        <f t="shared" si="208"/>
        <v/>
      </c>
      <c r="W4068" s="53" t="str">
        <f t="shared" si="208"/>
        <v/>
      </c>
      <c r="X4068" s="53" t="str">
        <f t="shared" si="208"/>
        <v/>
      </c>
    </row>
    <row r="4069" spans="18:24" hidden="1" x14ac:dyDescent="0.3">
      <c r="R4069">
        <f t="shared" si="206"/>
        <v>0</v>
      </c>
      <c r="S4069">
        <f t="shared" si="207"/>
        <v>0</v>
      </c>
      <c r="T4069" s="53" t="str">
        <f t="shared" si="208"/>
        <v/>
      </c>
      <c r="U4069" s="53" t="str">
        <f t="shared" si="208"/>
        <v/>
      </c>
      <c r="V4069" s="53" t="str">
        <f t="shared" si="208"/>
        <v/>
      </c>
      <c r="W4069" s="53" t="str">
        <f t="shared" si="208"/>
        <v/>
      </c>
      <c r="X4069" s="53" t="str">
        <f t="shared" si="208"/>
        <v/>
      </c>
    </row>
    <row r="4070" spans="18:24" hidden="1" x14ac:dyDescent="0.3">
      <c r="R4070">
        <f t="shared" si="206"/>
        <v>0</v>
      </c>
      <c r="S4070">
        <f t="shared" si="207"/>
        <v>0</v>
      </c>
      <c r="T4070" s="53" t="str">
        <f t="shared" si="208"/>
        <v/>
      </c>
      <c r="U4070" s="53" t="str">
        <f t="shared" si="208"/>
        <v/>
      </c>
      <c r="V4070" s="53" t="str">
        <f t="shared" si="208"/>
        <v/>
      </c>
      <c r="W4070" s="53" t="str">
        <f t="shared" si="208"/>
        <v/>
      </c>
      <c r="X4070" s="53" t="str">
        <f t="shared" si="208"/>
        <v/>
      </c>
    </row>
    <row r="4071" spans="18:24" hidden="1" x14ac:dyDescent="0.3">
      <c r="R4071">
        <f t="shared" si="206"/>
        <v>0</v>
      </c>
      <c r="S4071">
        <f t="shared" si="207"/>
        <v>0</v>
      </c>
      <c r="T4071" s="53" t="str">
        <f t="shared" si="208"/>
        <v/>
      </c>
      <c r="U4071" s="53" t="str">
        <f t="shared" si="208"/>
        <v/>
      </c>
      <c r="V4071" s="53" t="str">
        <f t="shared" si="208"/>
        <v/>
      </c>
      <c r="W4071" s="53" t="str">
        <f t="shared" si="208"/>
        <v/>
      </c>
      <c r="X4071" s="53" t="str">
        <f t="shared" si="208"/>
        <v/>
      </c>
    </row>
    <row r="4072" spans="18:24" hidden="1" x14ac:dyDescent="0.3">
      <c r="R4072">
        <f t="shared" si="206"/>
        <v>0</v>
      </c>
      <c r="S4072">
        <f t="shared" si="207"/>
        <v>0</v>
      </c>
      <c r="T4072" s="53" t="str">
        <f t="shared" si="208"/>
        <v/>
      </c>
      <c r="U4072" s="53" t="str">
        <f t="shared" si="208"/>
        <v/>
      </c>
      <c r="V4072" s="53" t="str">
        <f t="shared" si="208"/>
        <v/>
      </c>
      <c r="W4072" s="53" t="str">
        <f t="shared" si="208"/>
        <v/>
      </c>
      <c r="X4072" s="53" t="str">
        <f t="shared" si="208"/>
        <v/>
      </c>
    </row>
    <row r="4073" spans="18:24" hidden="1" x14ac:dyDescent="0.3">
      <c r="R4073">
        <f t="shared" si="206"/>
        <v>0</v>
      </c>
      <c r="S4073">
        <f t="shared" si="207"/>
        <v>0</v>
      </c>
      <c r="T4073" s="53" t="str">
        <f t="shared" si="208"/>
        <v/>
      </c>
      <c r="U4073" s="53" t="str">
        <f t="shared" si="208"/>
        <v/>
      </c>
      <c r="V4073" s="53" t="str">
        <f t="shared" si="208"/>
        <v/>
      </c>
      <c r="W4073" s="53" t="str">
        <f t="shared" si="208"/>
        <v/>
      </c>
      <c r="X4073" s="53" t="str">
        <f t="shared" si="208"/>
        <v/>
      </c>
    </row>
    <row r="4074" spans="18:24" hidden="1" x14ac:dyDescent="0.3">
      <c r="R4074">
        <f t="shared" si="206"/>
        <v>0</v>
      </c>
      <c r="S4074">
        <f t="shared" si="207"/>
        <v>0</v>
      </c>
      <c r="T4074" s="53" t="str">
        <f t="shared" si="208"/>
        <v/>
      </c>
      <c r="U4074" s="53" t="str">
        <f t="shared" si="208"/>
        <v/>
      </c>
      <c r="V4074" s="53" t="str">
        <f t="shared" si="208"/>
        <v/>
      </c>
      <c r="W4074" s="53" t="str">
        <f t="shared" si="208"/>
        <v/>
      </c>
      <c r="X4074" s="53" t="str">
        <f t="shared" si="208"/>
        <v/>
      </c>
    </row>
    <row r="4075" spans="18:24" hidden="1" x14ac:dyDescent="0.3">
      <c r="R4075">
        <f t="shared" si="206"/>
        <v>0</v>
      </c>
      <c r="S4075">
        <f t="shared" si="207"/>
        <v>0</v>
      </c>
      <c r="T4075" s="53" t="str">
        <f t="shared" si="208"/>
        <v/>
      </c>
      <c r="U4075" s="53" t="str">
        <f t="shared" si="208"/>
        <v/>
      </c>
      <c r="V4075" s="53" t="str">
        <f t="shared" si="208"/>
        <v/>
      </c>
      <c r="W4075" s="53" t="str">
        <f t="shared" si="208"/>
        <v/>
      </c>
      <c r="X4075" s="53" t="str">
        <f t="shared" si="208"/>
        <v/>
      </c>
    </row>
    <row r="4076" spans="18:24" hidden="1" x14ac:dyDescent="0.3">
      <c r="R4076">
        <f t="shared" si="206"/>
        <v>0</v>
      </c>
      <c r="S4076">
        <f t="shared" si="207"/>
        <v>0</v>
      </c>
      <c r="T4076" s="53" t="str">
        <f t="shared" si="208"/>
        <v/>
      </c>
      <c r="U4076" s="53" t="str">
        <f t="shared" si="208"/>
        <v/>
      </c>
      <c r="V4076" s="53" t="str">
        <f t="shared" si="208"/>
        <v/>
      </c>
      <c r="W4076" s="53" t="str">
        <f t="shared" si="208"/>
        <v/>
      </c>
      <c r="X4076" s="53" t="str">
        <f t="shared" si="208"/>
        <v/>
      </c>
    </row>
    <row r="4077" spans="18:24" hidden="1" x14ac:dyDescent="0.3">
      <c r="R4077">
        <f t="shared" si="206"/>
        <v>0</v>
      </c>
      <c r="S4077">
        <f t="shared" si="207"/>
        <v>0</v>
      </c>
      <c r="T4077" s="53" t="str">
        <f t="shared" si="208"/>
        <v/>
      </c>
      <c r="U4077" s="53" t="str">
        <f t="shared" si="208"/>
        <v/>
      </c>
      <c r="V4077" s="53" t="str">
        <f t="shared" si="208"/>
        <v/>
      </c>
      <c r="W4077" s="53" t="str">
        <f t="shared" si="208"/>
        <v/>
      </c>
      <c r="X4077" s="53" t="str">
        <f t="shared" si="208"/>
        <v/>
      </c>
    </row>
    <row r="4078" spans="18:24" hidden="1" x14ac:dyDescent="0.3">
      <c r="R4078">
        <f t="shared" si="206"/>
        <v>0</v>
      </c>
      <c r="S4078">
        <f t="shared" si="207"/>
        <v>0</v>
      </c>
      <c r="T4078" s="53" t="str">
        <f t="shared" si="208"/>
        <v/>
      </c>
      <c r="U4078" s="53" t="str">
        <f t="shared" si="208"/>
        <v/>
      </c>
      <c r="V4078" s="53" t="str">
        <f t="shared" si="208"/>
        <v/>
      </c>
      <c r="W4078" s="53" t="str">
        <f t="shared" si="208"/>
        <v/>
      </c>
      <c r="X4078" s="53" t="str">
        <f t="shared" si="208"/>
        <v/>
      </c>
    </row>
    <row r="4079" spans="18:24" hidden="1" x14ac:dyDescent="0.3">
      <c r="R4079">
        <f t="shared" si="206"/>
        <v>0</v>
      </c>
      <c r="S4079">
        <f t="shared" si="207"/>
        <v>0</v>
      </c>
      <c r="T4079" s="53" t="str">
        <f t="shared" si="208"/>
        <v/>
      </c>
      <c r="U4079" s="53" t="str">
        <f t="shared" si="208"/>
        <v/>
      </c>
      <c r="V4079" s="53" t="str">
        <f t="shared" si="208"/>
        <v/>
      </c>
      <c r="W4079" s="53" t="str">
        <f t="shared" si="208"/>
        <v/>
      </c>
      <c r="X4079" s="53" t="str">
        <f t="shared" si="208"/>
        <v/>
      </c>
    </row>
    <row r="4080" spans="18:24" hidden="1" x14ac:dyDescent="0.3">
      <c r="R4080">
        <f t="shared" si="206"/>
        <v>0</v>
      </c>
      <c r="S4080">
        <f t="shared" si="207"/>
        <v>0</v>
      </c>
      <c r="T4080" s="53" t="str">
        <f t="shared" si="208"/>
        <v/>
      </c>
      <c r="U4080" s="53" t="str">
        <f t="shared" si="208"/>
        <v/>
      </c>
      <c r="V4080" s="53" t="str">
        <f t="shared" si="208"/>
        <v/>
      </c>
      <c r="W4080" s="53" t="str">
        <f t="shared" si="208"/>
        <v/>
      </c>
      <c r="X4080" s="53" t="str">
        <f t="shared" si="208"/>
        <v/>
      </c>
    </row>
    <row r="4081" spans="18:24" hidden="1" x14ac:dyDescent="0.3">
      <c r="R4081">
        <f t="shared" si="206"/>
        <v>0</v>
      </c>
      <c r="S4081">
        <f t="shared" si="207"/>
        <v>0</v>
      </c>
      <c r="T4081" s="53" t="str">
        <f t="shared" si="208"/>
        <v/>
      </c>
      <c r="U4081" s="53" t="str">
        <f t="shared" si="208"/>
        <v/>
      </c>
      <c r="V4081" s="53" t="str">
        <f t="shared" si="208"/>
        <v/>
      </c>
      <c r="W4081" s="53" t="str">
        <f t="shared" si="208"/>
        <v/>
      </c>
      <c r="X4081" s="53" t="str">
        <f t="shared" si="208"/>
        <v/>
      </c>
    </row>
    <row r="4082" spans="18:24" hidden="1" x14ac:dyDescent="0.3">
      <c r="R4082">
        <f t="shared" si="206"/>
        <v>0</v>
      </c>
      <c r="S4082">
        <f t="shared" si="207"/>
        <v>0</v>
      </c>
      <c r="T4082" s="53" t="str">
        <f t="shared" si="208"/>
        <v/>
      </c>
      <c r="U4082" s="53" t="str">
        <f t="shared" si="208"/>
        <v/>
      </c>
      <c r="V4082" s="53" t="str">
        <f t="shared" si="208"/>
        <v/>
      </c>
      <c r="W4082" s="53" t="str">
        <f t="shared" si="208"/>
        <v/>
      </c>
      <c r="X4082" s="53" t="str">
        <f t="shared" si="208"/>
        <v/>
      </c>
    </row>
    <row r="4083" spans="18:24" hidden="1" x14ac:dyDescent="0.3">
      <c r="R4083">
        <f t="shared" si="206"/>
        <v>0</v>
      </c>
      <c r="S4083">
        <f t="shared" si="207"/>
        <v>0</v>
      </c>
      <c r="T4083" s="53" t="str">
        <f t="shared" si="208"/>
        <v/>
      </c>
      <c r="U4083" s="53" t="str">
        <f t="shared" si="208"/>
        <v/>
      </c>
      <c r="V4083" s="53" t="str">
        <f t="shared" si="208"/>
        <v/>
      </c>
      <c r="W4083" s="53" t="str">
        <f t="shared" si="208"/>
        <v/>
      </c>
      <c r="X4083" s="53" t="str">
        <f t="shared" si="208"/>
        <v/>
      </c>
    </row>
    <row r="4084" spans="18:24" hidden="1" x14ac:dyDescent="0.3">
      <c r="R4084">
        <f t="shared" si="206"/>
        <v>0</v>
      </c>
      <c r="S4084">
        <f t="shared" si="207"/>
        <v>0</v>
      </c>
      <c r="T4084" s="53" t="str">
        <f t="shared" si="208"/>
        <v/>
      </c>
      <c r="U4084" s="53" t="str">
        <f t="shared" si="208"/>
        <v/>
      </c>
      <c r="V4084" s="53" t="str">
        <f t="shared" si="208"/>
        <v/>
      </c>
      <c r="W4084" s="53" t="str">
        <f t="shared" si="208"/>
        <v/>
      </c>
      <c r="X4084" s="53" t="str">
        <f t="shared" si="208"/>
        <v/>
      </c>
    </row>
    <row r="4085" spans="18:24" hidden="1" x14ac:dyDescent="0.3">
      <c r="R4085">
        <f t="shared" si="206"/>
        <v>0</v>
      </c>
      <c r="S4085">
        <f t="shared" si="207"/>
        <v>0</v>
      </c>
      <c r="T4085" s="53" t="str">
        <f t="shared" si="208"/>
        <v/>
      </c>
      <c r="U4085" s="53" t="str">
        <f t="shared" si="208"/>
        <v/>
      </c>
      <c r="V4085" s="53" t="str">
        <f t="shared" si="208"/>
        <v/>
      </c>
      <c r="W4085" s="53" t="str">
        <f t="shared" si="208"/>
        <v/>
      </c>
      <c r="X4085" s="53" t="str">
        <f t="shared" si="208"/>
        <v/>
      </c>
    </row>
    <row r="4086" spans="18:24" hidden="1" x14ac:dyDescent="0.3">
      <c r="R4086">
        <f t="shared" si="206"/>
        <v>0</v>
      </c>
      <c r="S4086">
        <f t="shared" si="207"/>
        <v>0</v>
      </c>
      <c r="T4086" s="53" t="str">
        <f t="shared" si="208"/>
        <v/>
      </c>
      <c r="U4086" s="53" t="str">
        <f t="shared" si="208"/>
        <v/>
      </c>
      <c r="V4086" s="53" t="str">
        <f t="shared" si="208"/>
        <v/>
      </c>
      <c r="W4086" s="53" t="str">
        <f t="shared" si="208"/>
        <v/>
      </c>
      <c r="X4086" s="53" t="str">
        <f t="shared" si="208"/>
        <v/>
      </c>
    </row>
    <row r="4087" spans="18:24" hidden="1" x14ac:dyDescent="0.3">
      <c r="R4087">
        <f t="shared" si="206"/>
        <v>0</v>
      </c>
      <c r="S4087">
        <f t="shared" si="207"/>
        <v>0</v>
      </c>
      <c r="T4087" s="53" t="str">
        <f t="shared" si="208"/>
        <v/>
      </c>
      <c r="U4087" s="53" t="str">
        <f t="shared" si="208"/>
        <v/>
      </c>
      <c r="V4087" s="53" t="str">
        <f t="shared" si="208"/>
        <v/>
      </c>
      <c r="W4087" s="53" t="str">
        <f t="shared" si="208"/>
        <v/>
      </c>
      <c r="X4087" s="53" t="str">
        <f t="shared" si="208"/>
        <v/>
      </c>
    </row>
    <row r="4088" spans="18:24" hidden="1" x14ac:dyDescent="0.3">
      <c r="R4088">
        <f t="shared" si="206"/>
        <v>0</v>
      </c>
      <c r="S4088">
        <f t="shared" si="207"/>
        <v>0</v>
      </c>
      <c r="T4088" s="53" t="str">
        <f t="shared" si="208"/>
        <v/>
      </c>
      <c r="U4088" s="53" t="str">
        <f t="shared" si="208"/>
        <v/>
      </c>
      <c r="V4088" s="53" t="str">
        <f t="shared" si="208"/>
        <v/>
      </c>
      <c r="W4088" s="53" t="str">
        <f t="shared" si="208"/>
        <v/>
      </c>
      <c r="X4088" s="53" t="str">
        <f t="shared" si="208"/>
        <v/>
      </c>
    </row>
    <row r="4089" spans="18:24" hidden="1" x14ac:dyDescent="0.3">
      <c r="R4089">
        <f t="shared" si="206"/>
        <v>0</v>
      </c>
      <c r="S4089">
        <f t="shared" si="207"/>
        <v>0</v>
      </c>
      <c r="T4089" s="53" t="str">
        <f t="shared" si="208"/>
        <v/>
      </c>
      <c r="U4089" s="53" t="str">
        <f t="shared" si="208"/>
        <v/>
      </c>
      <c r="V4089" s="53" t="str">
        <f t="shared" si="208"/>
        <v/>
      </c>
      <c r="W4089" s="53" t="str">
        <f t="shared" si="208"/>
        <v/>
      </c>
      <c r="X4089" s="53" t="str">
        <f t="shared" si="208"/>
        <v/>
      </c>
    </row>
    <row r="4090" spans="18:24" hidden="1" x14ac:dyDescent="0.3">
      <c r="R4090">
        <f t="shared" si="206"/>
        <v>0</v>
      </c>
      <c r="S4090">
        <f t="shared" si="207"/>
        <v>0</v>
      </c>
      <c r="T4090" s="53" t="str">
        <f t="shared" si="208"/>
        <v/>
      </c>
      <c r="U4090" s="53" t="str">
        <f t="shared" si="208"/>
        <v/>
      </c>
      <c r="V4090" s="53" t="str">
        <f t="shared" si="208"/>
        <v/>
      </c>
      <c r="W4090" s="53" t="str">
        <f t="shared" si="208"/>
        <v/>
      </c>
      <c r="X4090" s="53" t="str">
        <f t="shared" si="208"/>
        <v/>
      </c>
    </row>
    <row r="4091" spans="18:24" hidden="1" x14ac:dyDescent="0.3">
      <c r="R4091">
        <f t="shared" si="206"/>
        <v>0</v>
      </c>
      <c r="S4091">
        <f t="shared" si="207"/>
        <v>0</v>
      </c>
      <c r="T4091" s="53" t="str">
        <f t="shared" si="208"/>
        <v/>
      </c>
      <c r="U4091" s="53" t="str">
        <f t="shared" si="208"/>
        <v/>
      </c>
      <c r="V4091" s="53" t="str">
        <f t="shared" si="208"/>
        <v/>
      </c>
      <c r="W4091" s="53" t="str">
        <f t="shared" si="208"/>
        <v/>
      </c>
      <c r="X4091" s="53" t="str">
        <f t="shared" si="208"/>
        <v/>
      </c>
    </row>
    <row r="4092" spans="18:24" hidden="1" x14ac:dyDescent="0.3">
      <c r="R4092">
        <f t="shared" si="206"/>
        <v>0</v>
      </c>
      <c r="S4092">
        <f t="shared" si="207"/>
        <v>0</v>
      </c>
      <c r="T4092" s="53" t="str">
        <f t="shared" si="208"/>
        <v/>
      </c>
      <c r="U4092" s="53" t="str">
        <f t="shared" si="208"/>
        <v/>
      </c>
      <c r="V4092" s="53" t="str">
        <f t="shared" si="208"/>
        <v/>
      </c>
      <c r="W4092" s="53" t="str">
        <f t="shared" si="208"/>
        <v/>
      </c>
      <c r="X4092" s="53" t="str">
        <f t="shared" si="208"/>
        <v/>
      </c>
    </row>
    <row r="4093" spans="18:24" hidden="1" x14ac:dyDescent="0.3">
      <c r="R4093">
        <f t="shared" si="206"/>
        <v>0</v>
      </c>
      <c r="S4093">
        <f t="shared" si="207"/>
        <v>0</v>
      </c>
      <c r="T4093" s="53" t="str">
        <f t="shared" si="208"/>
        <v/>
      </c>
      <c r="U4093" s="53" t="str">
        <f t="shared" si="208"/>
        <v/>
      </c>
      <c r="V4093" s="53" t="str">
        <f t="shared" si="208"/>
        <v/>
      </c>
      <c r="W4093" s="53" t="str">
        <f t="shared" si="208"/>
        <v/>
      </c>
      <c r="X4093" s="53" t="str">
        <f t="shared" si="208"/>
        <v/>
      </c>
    </row>
    <row r="4094" spans="18:24" hidden="1" x14ac:dyDescent="0.3">
      <c r="R4094">
        <f t="shared" si="206"/>
        <v>0</v>
      </c>
      <c r="S4094">
        <f t="shared" si="207"/>
        <v>0</v>
      </c>
      <c r="T4094" s="53" t="str">
        <f t="shared" si="208"/>
        <v/>
      </c>
      <c r="U4094" s="53" t="str">
        <f t="shared" si="208"/>
        <v/>
      </c>
      <c r="V4094" s="53" t="str">
        <f t="shared" si="208"/>
        <v/>
      </c>
      <c r="W4094" s="53" t="str">
        <f t="shared" si="208"/>
        <v/>
      </c>
      <c r="X4094" s="53" t="str">
        <f t="shared" si="208"/>
        <v/>
      </c>
    </row>
    <row r="4095" spans="18:24" hidden="1" x14ac:dyDescent="0.3">
      <c r="R4095">
        <f t="shared" si="206"/>
        <v>0</v>
      </c>
      <c r="S4095">
        <f t="shared" si="207"/>
        <v>0</v>
      </c>
      <c r="T4095" s="53" t="str">
        <f t="shared" si="208"/>
        <v/>
      </c>
      <c r="U4095" s="53" t="str">
        <f t="shared" si="208"/>
        <v/>
      </c>
      <c r="V4095" s="53" t="str">
        <f t="shared" si="208"/>
        <v/>
      </c>
      <c r="W4095" s="53" t="str">
        <f t="shared" si="208"/>
        <v/>
      </c>
      <c r="X4095" s="53" t="str">
        <f t="shared" si="208"/>
        <v/>
      </c>
    </row>
    <row r="4096" spans="18:24" hidden="1" x14ac:dyDescent="0.3">
      <c r="R4096">
        <f t="shared" si="206"/>
        <v>0</v>
      </c>
      <c r="S4096">
        <f t="shared" si="207"/>
        <v>0</v>
      </c>
      <c r="T4096" s="53" t="str">
        <f t="shared" si="208"/>
        <v/>
      </c>
      <c r="U4096" s="53" t="str">
        <f t="shared" si="208"/>
        <v/>
      </c>
      <c r="V4096" s="53" t="str">
        <f t="shared" si="208"/>
        <v/>
      </c>
      <c r="W4096" s="53" t="str">
        <f t="shared" si="208"/>
        <v/>
      </c>
      <c r="X4096" s="53" t="str">
        <f t="shared" si="208"/>
        <v/>
      </c>
    </row>
    <row r="4097" spans="18:24" hidden="1" x14ac:dyDescent="0.3">
      <c r="R4097">
        <f t="shared" si="206"/>
        <v>0</v>
      </c>
      <c r="S4097">
        <f t="shared" si="207"/>
        <v>0</v>
      </c>
      <c r="T4097" s="53" t="str">
        <f t="shared" si="208"/>
        <v/>
      </c>
      <c r="U4097" s="53" t="str">
        <f t="shared" si="208"/>
        <v/>
      </c>
      <c r="V4097" s="53" t="str">
        <f t="shared" si="208"/>
        <v/>
      </c>
      <c r="W4097" s="53" t="str">
        <f t="shared" si="208"/>
        <v/>
      </c>
      <c r="X4097" s="53" t="str">
        <f t="shared" si="208"/>
        <v/>
      </c>
    </row>
    <row r="4098" spans="18:24" hidden="1" x14ac:dyDescent="0.3">
      <c r="R4098">
        <f t="shared" si="206"/>
        <v>0</v>
      </c>
      <c r="S4098">
        <f t="shared" si="207"/>
        <v>0</v>
      </c>
      <c r="T4098" s="53" t="str">
        <f t="shared" si="208"/>
        <v/>
      </c>
      <c r="U4098" s="53" t="str">
        <f t="shared" si="208"/>
        <v/>
      </c>
      <c r="V4098" s="53" t="str">
        <f t="shared" si="208"/>
        <v/>
      </c>
      <c r="W4098" s="53" t="str">
        <f t="shared" si="208"/>
        <v/>
      </c>
      <c r="X4098" s="53" t="str">
        <f t="shared" si="208"/>
        <v/>
      </c>
    </row>
    <row r="4099" spans="18:24" hidden="1" x14ac:dyDescent="0.3">
      <c r="R4099">
        <f t="shared" si="206"/>
        <v>0</v>
      </c>
      <c r="S4099">
        <f t="shared" si="207"/>
        <v>0</v>
      </c>
      <c r="T4099" s="53" t="str">
        <f t="shared" ref="T4099:X4149" si="209">IF(OR(COUNTIF($D4099,"*"&amp;T$5&amp;"*")&gt;0,$D4099="GRUPO TEPSA"),T$5,"")</f>
        <v/>
      </c>
      <c r="U4099" s="53" t="str">
        <f t="shared" si="209"/>
        <v/>
      </c>
      <c r="V4099" s="53" t="str">
        <f t="shared" si="209"/>
        <v/>
      </c>
      <c r="W4099" s="53" t="str">
        <f t="shared" si="209"/>
        <v/>
      </c>
      <c r="X4099" s="53" t="str">
        <f t="shared" si="209"/>
        <v/>
      </c>
    </row>
    <row r="4100" spans="18:24" hidden="1" x14ac:dyDescent="0.3">
      <c r="R4100">
        <f t="shared" si="206"/>
        <v>0</v>
      </c>
      <c r="S4100">
        <f t="shared" si="207"/>
        <v>0</v>
      </c>
      <c r="T4100" s="53" t="str">
        <f t="shared" si="209"/>
        <v/>
      </c>
      <c r="U4100" s="53" t="str">
        <f t="shared" si="209"/>
        <v/>
      </c>
      <c r="V4100" s="53" t="str">
        <f t="shared" si="209"/>
        <v/>
      </c>
      <c r="W4100" s="53" t="str">
        <f t="shared" si="209"/>
        <v/>
      </c>
      <c r="X4100" s="53" t="str">
        <f t="shared" si="209"/>
        <v/>
      </c>
    </row>
    <row r="4101" spans="18:24" hidden="1" x14ac:dyDescent="0.3">
      <c r="R4101">
        <f t="shared" si="206"/>
        <v>0</v>
      </c>
      <c r="S4101">
        <f t="shared" si="207"/>
        <v>0</v>
      </c>
      <c r="T4101" s="53" t="str">
        <f t="shared" si="209"/>
        <v/>
      </c>
      <c r="U4101" s="53" t="str">
        <f t="shared" si="209"/>
        <v/>
      </c>
      <c r="V4101" s="53" t="str">
        <f t="shared" si="209"/>
        <v/>
      </c>
      <c r="W4101" s="53" t="str">
        <f t="shared" si="209"/>
        <v/>
      </c>
      <c r="X4101" s="53" t="str">
        <f t="shared" si="209"/>
        <v/>
      </c>
    </row>
    <row r="4102" spans="18:24" hidden="1" x14ac:dyDescent="0.3">
      <c r="R4102">
        <f t="shared" si="206"/>
        <v>0</v>
      </c>
      <c r="S4102">
        <f t="shared" si="207"/>
        <v>0</v>
      </c>
      <c r="T4102" s="53" t="str">
        <f t="shared" si="209"/>
        <v/>
      </c>
      <c r="U4102" s="53" t="str">
        <f t="shared" si="209"/>
        <v/>
      </c>
      <c r="V4102" s="53" t="str">
        <f t="shared" si="209"/>
        <v/>
      </c>
      <c r="W4102" s="53" t="str">
        <f t="shared" si="209"/>
        <v/>
      </c>
      <c r="X4102" s="53" t="str">
        <f t="shared" si="209"/>
        <v/>
      </c>
    </row>
    <row r="4103" spans="18:24" hidden="1" x14ac:dyDescent="0.3">
      <c r="R4103">
        <f t="shared" ref="R4103:R4166" si="210">IF(OR(D4103="GRUPO TEPSA",D4103="TODAS"),P4103/5,P4103)</f>
        <v>0</v>
      </c>
      <c r="S4103">
        <f t="shared" si="207"/>
        <v>0</v>
      </c>
      <c r="T4103" s="53" t="str">
        <f t="shared" si="209"/>
        <v/>
      </c>
      <c r="U4103" s="53" t="str">
        <f t="shared" si="209"/>
        <v/>
      </c>
      <c r="V4103" s="53" t="str">
        <f t="shared" si="209"/>
        <v/>
      </c>
      <c r="W4103" s="53" t="str">
        <f t="shared" si="209"/>
        <v/>
      </c>
      <c r="X4103" s="53" t="str">
        <f t="shared" si="209"/>
        <v/>
      </c>
    </row>
    <row r="4104" spans="18:24" hidden="1" x14ac:dyDescent="0.3">
      <c r="R4104">
        <f t="shared" si="210"/>
        <v>0</v>
      </c>
      <c r="S4104">
        <f t="shared" si="207"/>
        <v>0</v>
      </c>
      <c r="T4104" s="53" t="str">
        <f t="shared" si="209"/>
        <v/>
      </c>
      <c r="U4104" s="53" t="str">
        <f t="shared" si="209"/>
        <v/>
      </c>
      <c r="V4104" s="53" t="str">
        <f t="shared" si="209"/>
        <v/>
      </c>
      <c r="W4104" s="53" t="str">
        <f t="shared" si="209"/>
        <v/>
      </c>
      <c r="X4104" s="53" t="str">
        <f t="shared" si="209"/>
        <v/>
      </c>
    </row>
    <row r="4105" spans="18:24" hidden="1" x14ac:dyDescent="0.3">
      <c r="R4105">
        <f t="shared" si="210"/>
        <v>0</v>
      </c>
      <c r="S4105">
        <f t="shared" si="207"/>
        <v>0</v>
      </c>
      <c r="T4105" s="53" t="str">
        <f t="shared" si="209"/>
        <v/>
      </c>
      <c r="U4105" s="53" t="str">
        <f t="shared" si="209"/>
        <v/>
      </c>
      <c r="V4105" s="53" t="str">
        <f t="shared" si="209"/>
        <v/>
      </c>
      <c r="W4105" s="53" t="str">
        <f t="shared" si="209"/>
        <v/>
      </c>
      <c r="X4105" s="53" t="str">
        <f t="shared" si="209"/>
        <v/>
      </c>
    </row>
    <row r="4106" spans="18:24" hidden="1" x14ac:dyDescent="0.3">
      <c r="R4106">
        <f t="shared" si="210"/>
        <v>0</v>
      </c>
      <c r="S4106">
        <f t="shared" si="207"/>
        <v>0</v>
      </c>
      <c r="T4106" s="53" t="str">
        <f t="shared" si="209"/>
        <v/>
      </c>
      <c r="U4106" s="53" t="str">
        <f t="shared" si="209"/>
        <v/>
      </c>
      <c r="V4106" s="53" t="str">
        <f t="shared" si="209"/>
        <v/>
      </c>
      <c r="W4106" s="53" t="str">
        <f t="shared" si="209"/>
        <v/>
      </c>
      <c r="X4106" s="53" t="str">
        <f t="shared" si="209"/>
        <v/>
      </c>
    </row>
    <row r="4107" spans="18:24" hidden="1" x14ac:dyDescent="0.3">
      <c r="R4107">
        <f t="shared" si="210"/>
        <v>0</v>
      </c>
      <c r="S4107">
        <f t="shared" ref="S4107:S4170" si="211">IF(OR(D4107="GRUPO TEPSA",D4107="TODAS"),Q4107/5,Q4107)</f>
        <v>0</v>
      </c>
      <c r="T4107" s="53" t="str">
        <f t="shared" si="209"/>
        <v/>
      </c>
      <c r="U4107" s="53" t="str">
        <f t="shared" si="209"/>
        <v/>
      </c>
      <c r="V4107" s="53" t="str">
        <f t="shared" si="209"/>
        <v/>
      </c>
      <c r="W4107" s="53" t="str">
        <f t="shared" si="209"/>
        <v/>
      </c>
      <c r="X4107" s="53" t="str">
        <f t="shared" si="209"/>
        <v/>
      </c>
    </row>
    <row r="4108" spans="18:24" hidden="1" x14ac:dyDescent="0.3">
      <c r="R4108">
        <f t="shared" si="210"/>
        <v>0</v>
      </c>
      <c r="S4108">
        <f t="shared" si="211"/>
        <v>0</v>
      </c>
      <c r="T4108" s="53" t="str">
        <f t="shared" si="209"/>
        <v/>
      </c>
      <c r="U4108" s="53" t="str">
        <f t="shared" si="209"/>
        <v/>
      </c>
      <c r="V4108" s="53" t="str">
        <f t="shared" si="209"/>
        <v/>
      </c>
      <c r="W4108" s="53" t="str">
        <f t="shared" si="209"/>
        <v/>
      </c>
      <c r="X4108" s="53" t="str">
        <f t="shared" si="209"/>
        <v/>
      </c>
    </row>
    <row r="4109" spans="18:24" hidden="1" x14ac:dyDescent="0.3">
      <c r="R4109">
        <f t="shared" si="210"/>
        <v>0</v>
      </c>
      <c r="S4109">
        <f t="shared" si="211"/>
        <v>0</v>
      </c>
      <c r="T4109" s="53" t="str">
        <f t="shared" si="209"/>
        <v/>
      </c>
      <c r="U4109" s="53" t="str">
        <f t="shared" si="209"/>
        <v/>
      </c>
      <c r="V4109" s="53" t="str">
        <f t="shared" si="209"/>
        <v/>
      </c>
      <c r="W4109" s="53" t="str">
        <f t="shared" si="209"/>
        <v/>
      </c>
      <c r="X4109" s="53" t="str">
        <f t="shared" si="209"/>
        <v/>
      </c>
    </row>
    <row r="4110" spans="18:24" hidden="1" x14ac:dyDescent="0.3">
      <c r="R4110">
        <f t="shared" si="210"/>
        <v>0</v>
      </c>
      <c r="S4110">
        <f t="shared" si="211"/>
        <v>0</v>
      </c>
      <c r="T4110" s="53" t="str">
        <f t="shared" si="209"/>
        <v/>
      </c>
      <c r="U4110" s="53" t="str">
        <f t="shared" si="209"/>
        <v/>
      </c>
      <c r="V4110" s="53" t="str">
        <f t="shared" si="209"/>
        <v/>
      </c>
      <c r="W4110" s="53" t="str">
        <f t="shared" si="209"/>
        <v/>
      </c>
      <c r="X4110" s="53" t="str">
        <f t="shared" si="209"/>
        <v/>
      </c>
    </row>
    <row r="4111" spans="18:24" hidden="1" x14ac:dyDescent="0.3">
      <c r="R4111">
        <f t="shared" si="210"/>
        <v>0</v>
      </c>
      <c r="S4111">
        <f t="shared" si="211"/>
        <v>0</v>
      </c>
      <c r="T4111" s="53" t="str">
        <f t="shared" si="209"/>
        <v/>
      </c>
      <c r="U4111" s="53" t="str">
        <f t="shared" si="209"/>
        <v/>
      </c>
      <c r="V4111" s="53" t="str">
        <f t="shared" si="209"/>
        <v/>
      </c>
      <c r="W4111" s="53" t="str">
        <f t="shared" si="209"/>
        <v/>
      </c>
      <c r="X4111" s="53" t="str">
        <f t="shared" si="209"/>
        <v/>
      </c>
    </row>
    <row r="4112" spans="18:24" hidden="1" x14ac:dyDescent="0.3">
      <c r="R4112">
        <f t="shared" si="210"/>
        <v>0</v>
      </c>
      <c r="S4112">
        <f t="shared" si="211"/>
        <v>0</v>
      </c>
      <c r="T4112" s="53" t="str">
        <f t="shared" si="209"/>
        <v/>
      </c>
      <c r="U4112" s="53" t="str">
        <f t="shared" si="209"/>
        <v/>
      </c>
      <c r="V4112" s="53" t="str">
        <f t="shared" si="209"/>
        <v/>
      </c>
      <c r="W4112" s="53" t="str">
        <f t="shared" si="209"/>
        <v/>
      </c>
      <c r="X4112" s="53" t="str">
        <f t="shared" si="209"/>
        <v/>
      </c>
    </row>
    <row r="4113" spans="18:24" hidden="1" x14ac:dyDescent="0.3">
      <c r="R4113">
        <f t="shared" si="210"/>
        <v>0</v>
      </c>
      <c r="S4113">
        <f t="shared" si="211"/>
        <v>0</v>
      </c>
      <c r="T4113" s="53" t="str">
        <f t="shared" si="209"/>
        <v/>
      </c>
      <c r="U4113" s="53" t="str">
        <f t="shared" si="209"/>
        <v/>
      </c>
      <c r="V4113" s="53" t="str">
        <f t="shared" si="209"/>
        <v/>
      </c>
      <c r="W4113" s="53" t="str">
        <f t="shared" si="209"/>
        <v/>
      </c>
      <c r="X4113" s="53" t="str">
        <f t="shared" si="209"/>
        <v/>
      </c>
    </row>
    <row r="4114" spans="18:24" hidden="1" x14ac:dyDescent="0.3">
      <c r="R4114">
        <f t="shared" si="210"/>
        <v>0</v>
      </c>
      <c r="S4114">
        <f t="shared" si="211"/>
        <v>0</v>
      </c>
      <c r="T4114" s="53" t="str">
        <f t="shared" si="209"/>
        <v/>
      </c>
      <c r="U4114" s="53" t="str">
        <f t="shared" si="209"/>
        <v/>
      </c>
      <c r="V4114" s="53" t="str">
        <f t="shared" si="209"/>
        <v/>
      </c>
      <c r="W4114" s="53" t="str">
        <f t="shared" si="209"/>
        <v/>
      </c>
      <c r="X4114" s="53" t="str">
        <f t="shared" si="209"/>
        <v/>
      </c>
    </row>
    <row r="4115" spans="18:24" hidden="1" x14ac:dyDescent="0.3">
      <c r="R4115">
        <f t="shared" si="210"/>
        <v>0</v>
      </c>
      <c r="S4115">
        <f t="shared" si="211"/>
        <v>0</v>
      </c>
      <c r="T4115" s="53" t="str">
        <f t="shared" si="209"/>
        <v/>
      </c>
      <c r="U4115" s="53" t="str">
        <f t="shared" si="209"/>
        <v/>
      </c>
      <c r="V4115" s="53" t="str">
        <f t="shared" si="209"/>
        <v/>
      </c>
      <c r="W4115" s="53" t="str">
        <f t="shared" si="209"/>
        <v/>
      </c>
      <c r="X4115" s="53" t="str">
        <f t="shared" si="209"/>
        <v/>
      </c>
    </row>
    <row r="4116" spans="18:24" hidden="1" x14ac:dyDescent="0.3">
      <c r="R4116">
        <f t="shared" si="210"/>
        <v>0</v>
      </c>
      <c r="S4116">
        <f t="shared" si="211"/>
        <v>0</v>
      </c>
      <c r="T4116" s="53" t="str">
        <f t="shared" si="209"/>
        <v/>
      </c>
      <c r="U4116" s="53" t="str">
        <f t="shared" si="209"/>
        <v/>
      </c>
      <c r="V4116" s="53" t="str">
        <f t="shared" si="209"/>
        <v/>
      </c>
      <c r="W4116" s="53" t="str">
        <f t="shared" si="209"/>
        <v/>
      </c>
      <c r="X4116" s="53" t="str">
        <f t="shared" si="209"/>
        <v/>
      </c>
    </row>
    <row r="4117" spans="18:24" hidden="1" x14ac:dyDescent="0.3">
      <c r="R4117">
        <f t="shared" si="210"/>
        <v>0</v>
      </c>
      <c r="S4117">
        <f t="shared" si="211"/>
        <v>0</v>
      </c>
      <c r="T4117" s="53" t="str">
        <f t="shared" si="209"/>
        <v/>
      </c>
      <c r="U4117" s="53" t="str">
        <f t="shared" si="209"/>
        <v/>
      </c>
      <c r="V4117" s="53" t="str">
        <f t="shared" si="209"/>
        <v/>
      </c>
      <c r="W4117" s="53" t="str">
        <f t="shared" si="209"/>
        <v/>
      </c>
      <c r="X4117" s="53" t="str">
        <f t="shared" si="209"/>
        <v/>
      </c>
    </row>
    <row r="4118" spans="18:24" hidden="1" x14ac:dyDescent="0.3">
      <c r="R4118">
        <f t="shared" si="210"/>
        <v>0</v>
      </c>
      <c r="S4118">
        <f t="shared" si="211"/>
        <v>0</v>
      </c>
      <c r="T4118" s="53" t="str">
        <f t="shared" si="209"/>
        <v/>
      </c>
      <c r="U4118" s="53" t="str">
        <f t="shared" si="209"/>
        <v/>
      </c>
      <c r="V4118" s="53" t="str">
        <f t="shared" si="209"/>
        <v/>
      </c>
      <c r="W4118" s="53" t="str">
        <f t="shared" si="209"/>
        <v/>
      </c>
      <c r="X4118" s="53" t="str">
        <f t="shared" si="209"/>
        <v/>
      </c>
    </row>
    <row r="4119" spans="18:24" hidden="1" x14ac:dyDescent="0.3">
      <c r="R4119">
        <f t="shared" si="210"/>
        <v>0</v>
      </c>
      <c r="S4119">
        <f t="shared" si="211"/>
        <v>0</v>
      </c>
      <c r="T4119" s="53" t="str">
        <f t="shared" si="209"/>
        <v/>
      </c>
      <c r="U4119" s="53" t="str">
        <f t="shared" si="209"/>
        <v/>
      </c>
      <c r="V4119" s="53" t="str">
        <f t="shared" si="209"/>
        <v/>
      </c>
      <c r="W4119" s="53" t="str">
        <f t="shared" si="209"/>
        <v/>
      </c>
      <c r="X4119" s="53" t="str">
        <f t="shared" si="209"/>
        <v/>
      </c>
    </row>
    <row r="4120" spans="18:24" hidden="1" x14ac:dyDescent="0.3">
      <c r="R4120">
        <f t="shared" si="210"/>
        <v>0</v>
      </c>
      <c r="S4120">
        <f t="shared" si="211"/>
        <v>0</v>
      </c>
      <c r="T4120" s="53" t="str">
        <f t="shared" si="209"/>
        <v/>
      </c>
      <c r="U4120" s="53" t="str">
        <f t="shared" si="209"/>
        <v/>
      </c>
      <c r="V4120" s="53" t="str">
        <f t="shared" si="209"/>
        <v/>
      </c>
      <c r="W4120" s="53" t="str">
        <f t="shared" si="209"/>
        <v/>
      </c>
      <c r="X4120" s="53" t="str">
        <f t="shared" si="209"/>
        <v/>
      </c>
    </row>
    <row r="4121" spans="18:24" hidden="1" x14ac:dyDescent="0.3">
      <c r="R4121">
        <f t="shared" si="210"/>
        <v>0</v>
      </c>
      <c r="S4121">
        <f t="shared" si="211"/>
        <v>0</v>
      </c>
      <c r="T4121" s="53" t="str">
        <f t="shared" si="209"/>
        <v/>
      </c>
      <c r="U4121" s="53" t="str">
        <f t="shared" si="209"/>
        <v/>
      </c>
      <c r="V4121" s="53" t="str">
        <f t="shared" si="209"/>
        <v/>
      </c>
      <c r="W4121" s="53" t="str">
        <f t="shared" si="209"/>
        <v/>
      </c>
      <c r="X4121" s="53" t="str">
        <f t="shared" si="209"/>
        <v/>
      </c>
    </row>
    <row r="4122" spans="18:24" hidden="1" x14ac:dyDescent="0.3">
      <c r="R4122">
        <f t="shared" si="210"/>
        <v>0</v>
      </c>
      <c r="S4122">
        <f t="shared" si="211"/>
        <v>0</v>
      </c>
      <c r="T4122" s="53" t="str">
        <f t="shared" si="209"/>
        <v/>
      </c>
      <c r="U4122" s="53" t="str">
        <f t="shared" si="209"/>
        <v/>
      </c>
      <c r="V4122" s="53" t="str">
        <f t="shared" si="209"/>
        <v/>
      </c>
      <c r="W4122" s="53" t="str">
        <f t="shared" si="209"/>
        <v/>
      </c>
      <c r="X4122" s="53" t="str">
        <f t="shared" si="209"/>
        <v/>
      </c>
    </row>
    <row r="4123" spans="18:24" hidden="1" x14ac:dyDescent="0.3">
      <c r="R4123">
        <f t="shared" si="210"/>
        <v>0</v>
      </c>
      <c r="S4123">
        <f t="shared" si="211"/>
        <v>0</v>
      </c>
      <c r="T4123" s="53" t="str">
        <f t="shared" si="209"/>
        <v/>
      </c>
      <c r="U4123" s="53" t="str">
        <f t="shared" si="209"/>
        <v/>
      </c>
      <c r="V4123" s="53" t="str">
        <f t="shared" si="209"/>
        <v/>
      </c>
      <c r="W4123" s="53" t="str">
        <f t="shared" si="209"/>
        <v/>
      </c>
      <c r="X4123" s="53" t="str">
        <f t="shared" si="209"/>
        <v/>
      </c>
    </row>
    <row r="4124" spans="18:24" hidden="1" x14ac:dyDescent="0.3">
      <c r="R4124">
        <f t="shared" si="210"/>
        <v>0</v>
      </c>
      <c r="S4124">
        <f t="shared" si="211"/>
        <v>0</v>
      </c>
      <c r="T4124" s="53" t="str">
        <f t="shared" si="209"/>
        <v/>
      </c>
      <c r="U4124" s="53" t="str">
        <f t="shared" si="209"/>
        <v/>
      </c>
      <c r="V4124" s="53" t="str">
        <f t="shared" si="209"/>
        <v/>
      </c>
      <c r="W4124" s="53" t="str">
        <f t="shared" si="209"/>
        <v/>
      </c>
      <c r="X4124" s="53" t="str">
        <f t="shared" si="209"/>
        <v/>
      </c>
    </row>
    <row r="4125" spans="18:24" hidden="1" x14ac:dyDescent="0.3">
      <c r="R4125">
        <f t="shared" si="210"/>
        <v>0</v>
      </c>
      <c r="S4125">
        <f t="shared" si="211"/>
        <v>0</v>
      </c>
      <c r="T4125" s="53" t="str">
        <f t="shared" si="209"/>
        <v/>
      </c>
      <c r="U4125" s="53" t="str">
        <f t="shared" si="209"/>
        <v/>
      </c>
      <c r="V4125" s="53" t="str">
        <f t="shared" si="209"/>
        <v/>
      </c>
      <c r="W4125" s="53" t="str">
        <f t="shared" si="209"/>
        <v/>
      </c>
      <c r="X4125" s="53" t="str">
        <f t="shared" si="209"/>
        <v/>
      </c>
    </row>
    <row r="4126" spans="18:24" hidden="1" x14ac:dyDescent="0.3">
      <c r="R4126">
        <f t="shared" si="210"/>
        <v>0</v>
      </c>
      <c r="S4126">
        <f t="shared" si="211"/>
        <v>0</v>
      </c>
      <c r="T4126" s="53" t="str">
        <f t="shared" si="209"/>
        <v/>
      </c>
      <c r="U4126" s="53" t="str">
        <f t="shared" si="209"/>
        <v/>
      </c>
      <c r="V4126" s="53" t="str">
        <f t="shared" si="209"/>
        <v/>
      </c>
      <c r="W4126" s="53" t="str">
        <f t="shared" si="209"/>
        <v/>
      </c>
      <c r="X4126" s="53" t="str">
        <f t="shared" si="209"/>
        <v/>
      </c>
    </row>
    <row r="4127" spans="18:24" hidden="1" x14ac:dyDescent="0.3">
      <c r="R4127">
        <f t="shared" si="210"/>
        <v>0</v>
      </c>
      <c r="S4127">
        <f t="shared" si="211"/>
        <v>0</v>
      </c>
      <c r="T4127" s="53" t="str">
        <f t="shared" si="209"/>
        <v/>
      </c>
      <c r="U4127" s="53" t="str">
        <f t="shared" si="209"/>
        <v/>
      </c>
      <c r="V4127" s="53" t="str">
        <f t="shared" si="209"/>
        <v/>
      </c>
      <c r="W4127" s="53" t="str">
        <f t="shared" si="209"/>
        <v/>
      </c>
      <c r="X4127" s="53" t="str">
        <f t="shared" si="209"/>
        <v/>
      </c>
    </row>
    <row r="4128" spans="18:24" hidden="1" x14ac:dyDescent="0.3">
      <c r="R4128">
        <f t="shared" si="210"/>
        <v>0</v>
      </c>
      <c r="S4128">
        <f t="shared" si="211"/>
        <v>0</v>
      </c>
      <c r="T4128" s="53" t="str">
        <f t="shared" si="209"/>
        <v/>
      </c>
      <c r="U4128" s="53" t="str">
        <f t="shared" si="209"/>
        <v/>
      </c>
      <c r="V4128" s="53" t="str">
        <f t="shared" si="209"/>
        <v/>
      </c>
      <c r="W4128" s="53" t="str">
        <f t="shared" si="209"/>
        <v/>
      </c>
      <c r="X4128" s="53" t="str">
        <f t="shared" si="209"/>
        <v/>
      </c>
    </row>
    <row r="4129" spans="18:24" hidden="1" x14ac:dyDescent="0.3">
      <c r="R4129">
        <f t="shared" si="210"/>
        <v>0</v>
      </c>
      <c r="S4129">
        <f t="shared" si="211"/>
        <v>0</v>
      </c>
      <c r="T4129" s="53" t="str">
        <f t="shared" si="209"/>
        <v/>
      </c>
      <c r="U4129" s="53" t="str">
        <f t="shared" si="209"/>
        <v/>
      </c>
      <c r="V4129" s="53" t="str">
        <f t="shared" si="209"/>
        <v/>
      </c>
      <c r="W4129" s="53" t="str">
        <f t="shared" si="209"/>
        <v/>
      </c>
      <c r="X4129" s="53" t="str">
        <f t="shared" si="209"/>
        <v/>
      </c>
    </row>
    <row r="4130" spans="18:24" hidden="1" x14ac:dyDescent="0.3">
      <c r="R4130">
        <f t="shared" si="210"/>
        <v>0</v>
      </c>
      <c r="S4130">
        <f t="shared" si="211"/>
        <v>0</v>
      </c>
      <c r="T4130" s="53" t="str">
        <f t="shared" si="209"/>
        <v/>
      </c>
      <c r="U4130" s="53" t="str">
        <f t="shared" si="209"/>
        <v/>
      </c>
      <c r="V4130" s="53" t="str">
        <f t="shared" si="209"/>
        <v/>
      </c>
      <c r="W4130" s="53" t="str">
        <f t="shared" si="209"/>
        <v/>
      </c>
      <c r="X4130" s="53" t="str">
        <f t="shared" si="209"/>
        <v/>
      </c>
    </row>
    <row r="4131" spans="18:24" hidden="1" x14ac:dyDescent="0.3">
      <c r="R4131">
        <f t="shared" si="210"/>
        <v>0</v>
      </c>
      <c r="S4131">
        <f t="shared" si="211"/>
        <v>0</v>
      </c>
      <c r="T4131" s="53" t="str">
        <f t="shared" si="209"/>
        <v/>
      </c>
      <c r="U4131" s="53" t="str">
        <f t="shared" si="209"/>
        <v/>
      </c>
      <c r="V4131" s="53" t="str">
        <f t="shared" si="209"/>
        <v/>
      </c>
      <c r="W4131" s="53" t="str">
        <f t="shared" si="209"/>
        <v/>
      </c>
      <c r="X4131" s="53" t="str">
        <f t="shared" si="209"/>
        <v/>
      </c>
    </row>
    <row r="4132" spans="18:24" hidden="1" x14ac:dyDescent="0.3">
      <c r="R4132">
        <f t="shared" si="210"/>
        <v>0</v>
      </c>
      <c r="S4132">
        <f t="shared" si="211"/>
        <v>0</v>
      </c>
      <c r="T4132" s="53" t="str">
        <f t="shared" si="209"/>
        <v/>
      </c>
      <c r="U4132" s="53" t="str">
        <f t="shared" si="209"/>
        <v/>
      </c>
      <c r="V4132" s="53" t="str">
        <f t="shared" si="209"/>
        <v/>
      </c>
      <c r="W4132" s="53" t="str">
        <f t="shared" si="209"/>
        <v/>
      </c>
      <c r="X4132" s="53" t="str">
        <f t="shared" si="209"/>
        <v/>
      </c>
    </row>
    <row r="4133" spans="18:24" hidden="1" x14ac:dyDescent="0.3">
      <c r="R4133">
        <f t="shared" si="210"/>
        <v>0</v>
      </c>
      <c r="S4133">
        <f t="shared" si="211"/>
        <v>0</v>
      </c>
      <c r="T4133" s="53" t="str">
        <f t="shared" si="209"/>
        <v/>
      </c>
      <c r="U4133" s="53" t="str">
        <f t="shared" si="209"/>
        <v/>
      </c>
      <c r="V4133" s="53" t="str">
        <f t="shared" si="209"/>
        <v/>
      </c>
      <c r="W4133" s="53" t="str">
        <f t="shared" si="209"/>
        <v/>
      </c>
      <c r="X4133" s="53" t="str">
        <f t="shared" si="209"/>
        <v/>
      </c>
    </row>
    <row r="4134" spans="18:24" hidden="1" x14ac:dyDescent="0.3">
      <c r="R4134">
        <f t="shared" si="210"/>
        <v>0</v>
      </c>
      <c r="S4134">
        <f t="shared" si="211"/>
        <v>0</v>
      </c>
      <c r="T4134" s="53" t="str">
        <f t="shared" si="209"/>
        <v/>
      </c>
      <c r="U4134" s="53" t="str">
        <f t="shared" si="209"/>
        <v/>
      </c>
      <c r="V4134" s="53" t="str">
        <f t="shared" si="209"/>
        <v/>
      </c>
      <c r="W4134" s="53" t="str">
        <f t="shared" si="209"/>
        <v/>
      </c>
      <c r="X4134" s="53" t="str">
        <f t="shared" si="209"/>
        <v/>
      </c>
    </row>
    <row r="4135" spans="18:24" hidden="1" x14ac:dyDescent="0.3">
      <c r="R4135">
        <f t="shared" si="210"/>
        <v>0</v>
      </c>
      <c r="S4135">
        <f t="shared" si="211"/>
        <v>0</v>
      </c>
      <c r="T4135" s="53" t="str">
        <f t="shared" si="209"/>
        <v/>
      </c>
      <c r="U4135" s="53" t="str">
        <f t="shared" si="209"/>
        <v/>
      </c>
      <c r="V4135" s="53" t="str">
        <f t="shared" si="209"/>
        <v/>
      </c>
      <c r="W4135" s="53" t="str">
        <f t="shared" si="209"/>
        <v/>
      </c>
      <c r="X4135" s="53" t="str">
        <f t="shared" si="209"/>
        <v/>
      </c>
    </row>
    <row r="4136" spans="18:24" hidden="1" x14ac:dyDescent="0.3">
      <c r="R4136">
        <f t="shared" si="210"/>
        <v>0</v>
      </c>
      <c r="S4136">
        <f t="shared" si="211"/>
        <v>0</v>
      </c>
      <c r="T4136" s="53" t="str">
        <f t="shared" si="209"/>
        <v/>
      </c>
      <c r="U4136" s="53" t="str">
        <f t="shared" si="209"/>
        <v/>
      </c>
      <c r="V4136" s="53" t="str">
        <f t="shared" si="209"/>
        <v/>
      </c>
      <c r="W4136" s="53" t="str">
        <f t="shared" si="209"/>
        <v/>
      </c>
      <c r="X4136" s="53" t="str">
        <f t="shared" si="209"/>
        <v/>
      </c>
    </row>
    <row r="4137" spans="18:24" hidden="1" x14ac:dyDescent="0.3">
      <c r="R4137">
        <f t="shared" si="210"/>
        <v>0</v>
      </c>
      <c r="S4137">
        <f t="shared" si="211"/>
        <v>0</v>
      </c>
      <c r="T4137" s="53" t="str">
        <f t="shared" si="209"/>
        <v/>
      </c>
      <c r="U4137" s="53" t="str">
        <f t="shared" si="209"/>
        <v/>
      </c>
      <c r="V4137" s="53" t="str">
        <f t="shared" si="209"/>
        <v/>
      </c>
      <c r="W4137" s="53" t="str">
        <f t="shared" si="209"/>
        <v/>
      </c>
      <c r="X4137" s="53" t="str">
        <f t="shared" si="209"/>
        <v/>
      </c>
    </row>
    <row r="4138" spans="18:24" hidden="1" x14ac:dyDescent="0.3">
      <c r="R4138">
        <f t="shared" si="210"/>
        <v>0</v>
      </c>
      <c r="S4138">
        <f t="shared" si="211"/>
        <v>0</v>
      </c>
      <c r="T4138" s="53" t="str">
        <f t="shared" si="209"/>
        <v/>
      </c>
      <c r="U4138" s="53" t="str">
        <f t="shared" si="209"/>
        <v/>
      </c>
      <c r="V4138" s="53" t="str">
        <f t="shared" si="209"/>
        <v/>
      </c>
      <c r="W4138" s="53" t="str">
        <f t="shared" si="209"/>
        <v/>
      </c>
      <c r="X4138" s="53" t="str">
        <f t="shared" si="209"/>
        <v/>
      </c>
    </row>
    <row r="4139" spans="18:24" hidden="1" x14ac:dyDescent="0.3">
      <c r="R4139">
        <f t="shared" si="210"/>
        <v>0</v>
      </c>
      <c r="S4139">
        <f t="shared" si="211"/>
        <v>0</v>
      </c>
      <c r="T4139" s="53" t="str">
        <f t="shared" si="209"/>
        <v/>
      </c>
      <c r="U4139" s="53" t="str">
        <f t="shared" si="209"/>
        <v/>
      </c>
      <c r="V4139" s="53" t="str">
        <f t="shared" si="209"/>
        <v/>
      </c>
      <c r="W4139" s="53" t="str">
        <f t="shared" si="209"/>
        <v/>
      </c>
      <c r="X4139" s="53" t="str">
        <f t="shared" si="209"/>
        <v/>
      </c>
    </row>
    <row r="4140" spans="18:24" hidden="1" x14ac:dyDescent="0.3">
      <c r="R4140">
        <f t="shared" si="210"/>
        <v>0</v>
      </c>
      <c r="S4140">
        <f t="shared" si="211"/>
        <v>0</v>
      </c>
      <c r="T4140" s="53" t="str">
        <f t="shared" si="209"/>
        <v/>
      </c>
      <c r="U4140" s="53" t="str">
        <f t="shared" si="209"/>
        <v/>
      </c>
      <c r="V4140" s="53" t="str">
        <f t="shared" si="209"/>
        <v/>
      </c>
      <c r="W4140" s="53" t="str">
        <f t="shared" si="209"/>
        <v/>
      </c>
      <c r="X4140" s="53" t="str">
        <f t="shared" si="209"/>
        <v/>
      </c>
    </row>
    <row r="4141" spans="18:24" hidden="1" x14ac:dyDescent="0.3">
      <c r="R4141">
        <f t="shared" si="210"/>
        <v>0</v>
      </c>
      <c r="S4141">
        <f t="shared" si="211"/>
        <v>0</v>
      </c>
      <c r="T4141" s="53" t="str">
        <f t="shared" si="209"/>
        <v/>
      </c>
      <c r="U4141" s="53" t="str">
        <f t="shared" si="209"/>
        <v/>
      </c>
      <c r="V4141" s="53" t="str">
        <f t="shared" si="209"/>
        <v/>
      </c>
      <c r="W4141" s="53" t="str">
        <f t="shared" si="209"/>
        <v/>
      </c>
      <c r="X4141" s="53" t="str">
        <f t="shared" si="209"/>
        <v/>
      </c>
    </row>
    <row r="4142" spans="18:24" hidden="1" x14ac:dyDescent="0.3">
      <c r="R4142">
        <f t="shared" si="210"/>
        <v>0</v>
      </c>
      <c r="S4142">
        <f t="shared" si="211"/>
        <v>0</v>
      </c>
      <c r="T4142" s="53" t="str">
        <f t="shared" si="209"/>
        <v/>
      </c>
      <c r="U4142" s="53" t="str">
        <f t="shared" si="209"/>
        <v/>
      </c>
      <c r="V4142" s="53" t="str">
        <f t="shared" si="209"/>
        <v/>
      </c>
      <c r="W4142" s="53" t="str">
        <f t="shared" si="209"/>
        <v/>
      </c>
      <c r="X4142" s="53" t="str">
        <f t="shared" si="209"/>
        <v/>
      </c>
    </row>
    <row r="4143" spans="18:24" hidden="1" x14ac:dyDescent="0.3">
      <c r="R4143">
        <f t="shared" si="210"/>
        <v>0</v>
      </c>
      <c r="S4143">
        <f t="shared" si="211"/>
        <v>0</v>
      </c>
      <c r="T4143" s="53" t="str">
        <f t="shared" si="209"/>
        <v/>
      </c>
      <c r="U4143" s="53" t="str">
        <f t="shared" si="209"/>
        <v/>
      </c>
      <c r="V4143" s="53" t="str">
        <f t="shared" si="209"/>
        <v/>
      </c>
      <c r="W4143" s="53" t="str">
        <f t="shared" si="209"/>
        <v/>
      </c>
      <c r="X4143" s="53" t="str">
        <f t="shared" si="209"/>
        <v/>
      </c>
    </row>
    <row r="4144" spans="18:24" hidden="1" x14ac:dyDescent="0.3">
      <c r="R4144">
        <f t="shared" si="210"/>
        <v>0</v>
      </c>
      <c r="S4144">
        <f t="shared" si="211"/>
        <v>0</v>
      </c>
      <c r="T4144" s="53" t="str">
        <f t="shared" si="209"/>
        <v/>
      </c>
      <c r="U4144" s="53" t="str">
        <f t="shared" si="209"/>
        <v/>
      </c>
      <c r="V4144" s="53" t="str">
        <f t="shared" si="209"/>
        <v/>
      </c>
      <c r="W4144" s="53" t="str">
        <f t="shared" si="209"/>
        <v/>
      </c>
      <c r="X4144" s="53" t="str">
        <f t="shared" si="209"/>
        <v/>
      </c>
    </row>
    <row r="4145" spans="18:24" hidden="1" x14ac:dyDescent="0.3">
      <c r="R4145">
        <f t="shared" si="210"/>
        <v>0</v>
      </c>
      <c r="S4145">
        <f t="shared" si="211"/>
        <v>0</v>
      </c>
      <c r="T4145" s="53" t="str">
        <f t="shared" si="209"/>
        <v/>
      </c>
      <c r="U4145" s="53" t="str">
        <f t="shared" si="209"/>
        <v/>
      </c>
      <c r="V4145" s="53" t="str">
        <f t="shared" si="209"/>
        <v/>
      </c>
      <c r="W4145" s="53" t="str">
        <f t="shared" si="209"/>
        <v/>
      </c>
      <c r="X4145" s="53" t="str">
        <f t="shared" si="209"/>
        <v/>
      </c>
    </row>
    <row r="4146" spans="18:24" hidden="1" x14ac:dyDescent="0.3">
      <c r="R4146">
        <f t="shared" si="210"/>
        <v>0</v>
      </c>
      <c r="S4146">
        <f t="shared" si="211"/>
        <v>0</v>
      </c>
      <c r="T4146" s="53" t="str">
        <f t="shared" si="209"/>
        <v/>
      </c>
      <c r="U4146" s="53" t="str">
        <f t="shared" si="209"/>
        <v/>
      </c>
      <c r="V4146" s="53" t="str">
        <f t="shared" si="209"/>
        <v/>
      </c>
      <c r="W4146" s="53" t="str">
        <f t="shared" si="209"/>
        <v/>
      </c>
      <c r="X4146" s="53" t="str">
        <f t="shared" si="209"/>
        <v/>
      </c>
    </row>
    <row r="4147" spans="18:24" hidden="1" x14ac:dyDescent="0.3">
      <c r="R4147">
        <f t="shared" si="210"/>
        <v>0</v>
      </c>
      <c r="S4147">
        <f t="shared" si="211"/>
        <v>0</v>
      </c>
      <c r="T4147" s="53" t="str">
        <f t="shared" si="209"/>
        <v/>
      </c>
      <c r="U4147" s="53" t="str">
        <f t="shared" si="209"/>
        <v/>
      </c>
      <c r="V4147" s="53" t="str">
        <f t="shared" si="209"/>
        <v/>
      </c>
      <c r="W4147" s="53" t="str">
        <f t="shared" si="209"/>
        <v/>
      </c>
      <c r="X4147" s="53" t="str">
        <f t="shared" si="209"/>
        <v/>
      </c>
    </row>
    <row r="4148" spans="18:24" hidden="1" x14ac:dyDescent="0.3">
      <c r="R4148">
        <f t="shared" si="210"/>
        <v>0</v>
      </c>
      <c r="S4148">
        <f t="shared" si="211"/>
        <v>0</v>
      </c>
      <c r="T4148" s="53" t="str">
        <f t="shared" si="209"/>
        <v/>
      </c>
      <c r="U4148" s="53" t="str">
        <f t="shared" si="209"/>
        <v/>
      </c>
      <c r="V4148" s="53" t="str">
        <f t="shared" si="209"/>
        <v/>
      </c>
      <c r="W4148" s="53" t="str">
        <f t="shared" si="209"/>
        <v/>
      </c>
      <c r="X4148" s="53" t="str">
        <f t="shared" si="209"/>
        <v/>
      </c>
    </row>
    <row r="4149" spans="18:24" hidden="1" x14ac:dyDescent="0.3">
      <c r="R4149">
        <f t="shared" si="210"/>
        <v>0</v>
      </c>
      <c r="S4149">
        <f t="shared" si="211"/>
        <v>0</v>
      </c>
      <c r="T4149" s="53" t="str">
        <f t="shared" si="209"/>
        <v/>
      </c>
      <c r="U4149" s="53" t="str">
        <f t="shared" si="209"/>
        <v/>
      </c>
      <c r="V4149" s="53" t="str">
        <f t="shared" si="209"/>
        <v/>
      </c>
      <c r="W4149" s="53" t="str">
        <f t="shared" si="209"/>
        <v/>
      </c>
      <c r="X4149" s="53" t="str">
        <f t="shared" si="209"/>
        <v/>
      </c>
    </row>
    <row r="4150" spans="18:24" hidden="1" x14ac:dyDescent="0.3">
      <c r="R4150">
        <f t="shared" si="210"/>
        <v>0</v>
      </c>
      <c r="S4150">
        <f t="shared" si="211"/>
        <v>0</v>
      </c>
      <c r="T4150" s="53" t="str">
        <f t="shared" ref="T4150:X4200" si="212">IF(OR(COUNTIF($D4150,"*"&amp;T$5&amp;"*")&gt;0,$D4150="GRUPO TEPSA"),T$5,"")</f>
        <v/>
      </c>
      <c r="U4150" s="53" t="str">
        <f t="shared" si="212"/>
        <v/>
      </c>
      <c r="V4150" s="53" t="str">
        <f t="shared" si="212"/>
        <v/>
      </c>
      <c r="W4150" s="53" t="str">
        <f t="shared" si="212"/>
        <v/>
      </c>
      <c r="X4150" s="53" t="str">
        <f t="shared" si="212"/>
        <v/>
      </c>
    </row>
    <row r="4151" spans="18:24" hidden="1" x14ac:dyDescent="0.3">
      <c r="R4151">
        <f t="shared" si="210"/>
        <v>0</v>
      </c>
      <c r="S4151">
        <f t="shared" si="211"/>
        <v>0</v>
      </c>
      <c r="T4151" s="53" t="str">
        <f t="shared" si="212"/>
        <v/>
      </c>
      <c r="U4151" s="53" t="str">
        <f t="shared" si="212"/>
        <v/>
      </c>
      <c r="V4151" s="53" t="str">
        <f t="shared" si="212"/>
        <v/>
      </c>
      <c r="W4151" s="53" t="str">
        <f t="shared" si="212"/>
        <v/>
      </c>
      <c r="X4151" s="53" t="str">
        <f t="shared" si="212"/>
        <v/>
      </c>
    </row>
    <row r="4152" spans="18:24" hidden="1" x14ac:dyDescent="0.3">
      <c r="R4152">
        <f t="shared" si="210"/>
        <v>0</v>
      </c>
      <c r="S4152">
        <f t="shared" si="211"/>
        <v>0</v>
      </c>
      <c r="T4152" s="53" t="str">
        <f t="shared" si="212"/>
        <v/>
      </c>
      <c r="U4152" s="53" t="str">
        <f t="shared" si="212"/>
        <v/>
      </c>
      <c r="V4152" s="53" t="str">
        <f t="shared" si="212"/>
        <v/>
      </c>
      <c r="W4152" s="53" t="str">
        <f t="shared" si="212"/>
        <v/>
      </c>
      <c r="X4152" s="53" t="str">
        <f t="shared" si="212"/>
        <v/>
      </c>
    </row>
    <row r="4153" spans="18:24" hidden="1" x14ac:dyDescent="0.3">
      <c r="R4153">
        <f t="shared" si="210"/>
        <v>0</v>
      </c>
      <c r="S4153">
        <f t="shared" si="211"/>
        <v>0</v>
      </c>
      <c r="T4153" s="53" t="str">
        <f t="shared" si="212"/>
        <v/>
      </c>
      <c r="U4153" s="53" t="str">
        <f t="shared" si="212"/>
        <v/>
      </c>
      <c r="V4153" s="53" t="str">
        <f t="shared" si="212"/>
        <v/>
      </c>
      <c r="W4153" s="53" t="str">
        <f t="shared" si="212"/>
        <v/>
      </c>
      <c r="X4153" s="53" t="str">
        <f t="shared" si="212"/>
        <v/>
      </c>
    </row>
    <row r="4154" spans="18:24" hidden="1" x14ac:dyDescent="0.3">
      <c r="R4154">
        <f t="shared" si="210"/>
        <v>0</v>
      </c>
      <c r="S4154">
        <f t="shared" si="211"/>
        <v>0</v>
      </c>
      <c r="T4154" s="53" t="str">
        <f t="shared" si="212"/>
        <v/>
      </c>
      <c r="U4154" s="53" t="str">
        <f t="shared" si="212"/>
        <v/>
      </c>
      <c r="V4154" s="53" t="str">
        <f t="shared" si="212"/>
        <v/>
      </c>
      <c r="W4154" s="53" t="str">
        <f t="shared" si="212"/>
        <v/>
      </c>
      <c r="X4154" s="53" t="str">
        <f t="shared" si="212"/>
        <v/>
      </c>
    </row>
    <row r="4155" spans="18:24" hidden="1" x14ac:dyDescent="0.3">
      <c r="R4155">
        <f t="shared" si="210"/>
        <v>0</v>
      </c>
      <c r="S4155">
        <f t="shared" si="211"/>
        <v>0</v>
      </c>
      <c r="T4155" s="53" t="str">
        <f t="shared" si="212"/>
        <v/>
      </c>
      <c r="U4155" s="53" t="str">
        <f t="shared" si="212"/>
        <v/>
      </c>
      <c r="V4155" s="53" t="str">
        <f t="shared" si="212"/>
        <v/>
      </c>
      <c r="W4155" s="53" t="str">
        <f t="shared" si="212"/>
        <v/>
      </c>
      <c r="X4155" s="53" t="str">
        <f t="shared" si="212"/>
        <v/>
      </c>
    </row>
    <row r="4156" spans="18:24" hidden="1" x14ac:dyDescent="0.3">
      <c r="R4156">
        <f t="shared" si="210"/>
        <v>0</v>
      </c>
      <c r="S4156">
        <f t="shared" si="211"/>
        <v>0</v>
      </c>
      <c r="T4156" s="53" t="str">
        <f t="shared" si="212"/>
        <v/>
      </c>
      <c r="U4156" s="53" t="str">
        <f t="shared" si="212"/>
        <v/>
      </c>
      <c r="V4156" s="53" t="str">
        <f t="shared" si="212"/>
        <v/>
      </c>
      <c r="W4156" s="53" t="str">
        <f t="shared" si="212"/>
        <v/>
      </c>
      <c r="X4156" s="53" t="str">
        <f t="shared" si="212"/>
        <v/>
      </c>
    </row>
    <row r="4157" spans="18:24" hidden="1" x14ac:dyDescent="0.3">
      <c r="R4157">
        <f t="shared" si="210"/>
        <v>0</v>
      </c>
      <c r="S4157">
        <f t="shared" si="211"/>
        <v>0</v>
      </c>
      <c r="T4157" s="53" t="str">
        <f t="shared" si="212"/>
        <v/>
      </c>
      <c r="U4157" s="53" t="str">
        <f t="shared" si="212"/>
        <v/>
      </c>
      <c r="V4157" s="53" t="str">
        <f t="shared" si="212"/>
        <v/>
      </c>
      <c r="W4157" s="53" t="str">
        <f t="shared" si="212"/>
        <v/>
      </c>
      <c r="X4157" s="53" t="str">
        <f t="shared" si="212"/>
        <v/>
      </c>
    </row>
    <row r="4158" spans="18:24" hidden="1" x14ac:dyDescent="0.3">
      <c r="R4158">
        <f t="shared" si="210"/>
        <v>0</v>
      </c>
      <c r="S4158">
        <f t="shared" si="211"/>
        <v>0</v>
      </c>
      <c r="T4158" s="53" t="str">
        <f t="shared" si="212"/>
        <v/>
      </c>
      <c r="U4158" s="53" t="str">
        <f t="shared" si="212"/>
        <v/>
      </c>
      <c r="V4158" s="53" t="str">
        <f t="shared" si="212"/>
        <v/>
      </c>
      <c r="W4158" s="53" t="str">
        <f t="shared" si="212"/>
        <v/>
      </c>
      <c r="X4158" s="53" t="str">
        <f t="shared" si="212"/>
        <v/>
      </c>
    </row>
    <row r="4159" spans="18:24" hidden="1" x14ac:dyDescent="0.3">
      <c r="R4159">
        <f t="shared" si="210"/>
        <v>0</v>
      </c>
      <c r="S4159">
        <f t="shared" si="211"/>
        <v>0</v>
      </c>
      <c r="T4159" s="53" t="str">
        <f t="shared" si="212"/>
        <v/>
      </c>
      <c r="U4159" s="53" t="str">
        <f t="shared" si="212"/>
        <v/>
      </c>
      <c r="V4159" s="53" t="str">
        <f t="shared" si="212"/>
        <v/>
      </c>
      <c r="W4159" s="53" t="str">
        <f t="shared" si="212"/>
        <v/>
      </c>
      <c r="X4159" s="53" t="str">
        <f t="shared" si="212"/>
        <v/>
      </c>
    </row>
    <row r="4160" spans="18:24" hidden="1" x14ac:dyDescent="0.3">
      <c r="R4160">
        <f t="shared" si="210"/>
        <v>0</v>
      </c>
      <c r="S4160">
        <f t="shared" si="211"/>
        <v>0</v>
      </c>
      <c r="T4160" s="53" t="str">
        <f t="shared" si="212"/>
        <v/>
      </c>
      <c r="U4160" s="53" t="str">
        <f t="shared" si="212"/>
        <v/>
      </c>
      <c r="V4160" s="53" t="str">
        <f t="shared" si="212"/>
        <v/>
      </c>
      <c r="W4160" s="53" t="str">
        <f t="shared" si="212"/>
        <v/>
      </c>
      <c r="X4160" s="53" t="str">
        <f t="shared" si="212"/>
        <v/>
      </c>
    </row>
    <row r="4161" spans="18:24" hidden="1" x14ac:dyDescent="0.3">
      <c r="R4161">
        <f t="shared" si="210"/>
        <v>0</v>
      </c>
      <c r="S4161">
        <f t="shared" si="211"/>
        <v>0</v>
      </c>
      <c r="T4161" s="53" t="str">
        <f t="shared" si="212"/>
        <v/>
      </c>
      <c r="U4161" s="53" t="str">
        <f t="shared" si="212"/>
        <v/>
      </c>
      <c r="V4161" s="53" t="str">
        <f t="shared" si="212"/>
        <v/>
      </c>
      <c r="W4161" s="53" t="str">
        <f t="shared" si="212"/>
        <v/>
      </c>
      <c r="X4161" s="53" t="str">
        <f t="shared" si="212"/>
        <v/>
      </c>
    </row>
    <row r="4162" spans="18:24" hidden="1" x14ac:dyDescent="0.3">
      <c r="R4162">
        <f t="shared" si="210"/>
        <v>0</v>
      </c>
      <c r="S4162">
        <f t="shared" si="211"/>
        <v>0</v>
      </c>
      <c r="T4162" s="53" t="str">
        <f t="shared" si="212"/>
        <v/>
      </c>
      <c r="U4162" s="53" t="str">
        <f t="shared" si="212"/>
        <v/>
      </c>
      <c r="V4162" s="53" t="str">
        <f t="shared" si="212"/>
        <v/>
      </c>
      <c r="W4162" s="53" t="str">
        <f t="shared" si="212"/>
        <v/>
      </c>
      <c r="X4162" s="53" t="str">
        <f t="shared" si="212"/>
        <v/>
      </c>
    </row>
    <row r="4163" spans="18:24" hidden="1" x14ac:dyDescent="0.3">
      <c r="R4163">
        <f t="shared" si="210"/>
        <v>0</v>
      </c>
      <c r="S4163">
        <f t="shared" si="211"/>
        <v>0</v>
      </c>
      <c r="T4163" s="53" t="str">
        <f t="shared" si="212"/>
        <v/>
      </c>
      <c r="U4163" s="53" t="str">
        <f t="shared" si="212"/>
        <v/>
      </c>
      <c r="V4163" s="53" t="str">
        <f t="shared" si="212"/>
        <v/>
      </c>
      <c r="W4163" s="53" t="str">
        <f t="shared" si="212"/>
        <v/>
      </c>
      <c r="X4163" s="53" t="str">
        <f t="shared" si="212"/>
        <v/>
      </c>
    </row>
    <row r="4164" spans="18:24" hidden="1" x14ac:dyDescent="0.3">
      <c r="R4164">
        <f t="shared" si="210"/>
        <v>0</v>
      </c>
      <c r="S4164">
        <f t="shared" si="211"/>
        <v>0</v>
      </c>
      <c r="T4164" s="53" t="str">
        <f t="shared" si="212"/>
        <v/>
      </c>
      <c r="U4164" s="53" t="str">
        <f t="shared" si="212"/>
        <v/>
      </c>
      <c r="V4164" s="53" t="str">
        <f t="shared" si="212"/>
        <v/>
      </c>
      <c r="W4164" s="53" t="str">
        <f t="shared" si="212"/>
        <v/>
      </c>
      <c r="X4164" s="53" t="str">
        <f t="shared" si="212"/>
        <v/>
      </c>
    </row>
    <row r="4165" spans="18:24" hidden="1" x14ac:dyDescent="0.3">
      <c r="R4165">
        <f t="shared" si="210"/>
        <v>0</v>
      </c>
      <c r="S4165">
        <f t="shared" si="211"/>
        <v>0</v>
      </c>
      <c r="T4165" s="53" t="str">
        <f t="shared" si="212"/>
        <v/>
      </c>
      <c r="U4165" s="53" t="str">
        <f t="shared" si="212"/>
        <v/>
      </c>
      <c r="V4165" s="53" t="str">
        <f t="shared" si="212"/>
        <v/>
      </c>
      <c r="W4165" s="53" t="str">
        <f t="shared" si="212"/>
        <v/>
      </c>
      <c r="X4165" s="53" t="str">
        <f t="shared" si="212"/>
        <v/>
      </c>
    </row>
    <row r="4166" spans="18:24" hidden="1" x14ac:dyDescent="0.3">
      <c r="R4166">
        <f t="shared" si="210"/>
        <v>0</v>
      </c>
      <c r="S4166">
        <f t="shared" si="211"/>
        <v>0</v>
      </c>
      <c r="T4166" s="53" t="str">
        <f t="shared" si="212"/>
        <v/>
      </c>
      <c r="U4166" s="53" t="str">
        <f t="shared" si="212"/>
        <v/>
      </c>
      <c r="V4166" s="53" t="str">
        <f t="shared" si="212"/>
        <v/>
      </c>
      <c r="W4166" s="53" t="str">
        <f t="shared" si="212"/>
        <v/>
      </c>
      <c r="X4166" s="53" t="str">
        <f t="shared" si="212"/>
        <v/>
      </c>
    </row>
    <row r="4167" spans="18:24" hidden="1" x14ac:dyDescent="0.3">
      <c r="R4167">
        <f t="shared" ref="R4167:R4230" si="213">IF(OR(D4167="GRUPO TEPSA",D4167="TODAS"),P4167/5,P4167)</f>
        <v>0</v>
      </c>
      <c r="S4167">
        <f t="shared" si="211"/>
        <v>0</v>
      </c>
      <c r="T4167" s="53" t="str">
        <f t="shared" si="212"/>
        <v/>
      </c>
      <c r="U4167" s="53" t="str">
        <f t="shared" si="212"/>
        <v/>
      </c>
      <c r="V4167" s="53" t="str">
        <f t="shared" si="212"/>
        <v/>
      </c>
      <c r="W4167" s="53" t="str">
        <f t="shared" si="212"/>
        <v/>
      </c>
      <c r="X4167" s="53" t="str">
        <f t="shared" si="212"/>
        <v/>
      </c>
    </row>
    <row r="4168" spans="18:24" hidden="1" x14ac:dyDescent="0.3">
      <c r="R4168">
        <f t="shared" si="213"/>
        <v>0</v>
      </c>
      <c r="S4168">
        <f t="shared" si="211"/>
        <v>0</v>
      </c>
      <c r="T4168" s="53" t="str">
        <f t="shared" si="212"/>
        <v/>
      </c>
      <c r="U4168" s="53" t="str">
        <f t="shared" si="212"/>
        <v/>
      </c>
      <c r="V4168" s="53" t="str">
        <f t="shared" si="212"/>
        <v/>
      </c>
      <c r="W4168" s="53" t="str">
        <f t="shared" si="212"/>
        <v/>
      </c>
      <c r="X4168" s="53" t="str">
        <f t="shared" si="212"/>
        <v/>
      </c>
    </row>
    <row r="4169" spans="18:24" hidden="1" x14ac:dyDescent="0.3">
      <c r="R4169">
        <f t="shared" si="213"/>
        <v>0</v>
      </c>
      <c r="S4169">
        <f t="shared" si="211"/>
        <v>0</v>
      </c>
      <c r="T4169" s="53" t="str">
        <f t="shared" si="212"/>
        <v/>
      </c>
      <c r="U4169" s="53" t="str">
        <f t="shared" si="212"/>
        <v/>
      </c>
      <c r="V4169" s="53" t="str">
        <f t="shared" si="212"/>
        <v/>
      </c>
      <c r="W4169" s="53" t="str">
        <f t="shared" si="212"/>
        <v/>
      </c>
      <c r="X4169" s="53" t="str">
        <f t="shared" si="212"/>
        <v/>
      </c>
    </row>
    <row r="4170" spans="18:24" hidden="1" x14ac:dyDescent="0.3">
      <c r="R4170">
        <f t="shared" si="213"/>
        <v>0</v>
      </c>
      <c r="S4170">
        <f t="shared" si="211"/>
        <v>0</v>
      </c>
      <c r="T4170" s="53" t="str">
        <f t="shared" si="212"/>
        <v/>
      </c>
      <c r="U4170" s="53" t="str">
        <f t="shared" si="212"/>
        <v/>
      </c>
      <c r="V4170" s="53" t="str">
        <f t="shared" si="212"/>
        <v/>
      </c>
      <c r="W4170" s="53" t="str">
        <f t="shared" si="212"/>
        <v/>
      </c>
      <c r="X4170" s="53" t="str">
        <f t="shared" si="212"/>
        <v/>
      </c>
    </row>
    <row r="4171" spans="18:24" hidden="1" x14ac:dyDescent="0.3">
      <c r="R4171">
        <f t="shared" si="213"/>
        <v>0</v>
      </c>
      <c r="S4171">
        <f t="shared" ref="S4171:S4234" si="214">IF(OR(D4171="GRUPO TEPSA",D4171="TODAS"),Q4171/5,Q4171)</f>
        <v>0</v>
      </c>
      <c r="T4171" s="53" t="str">
        <f t="shared" si="212"/>
        <v/>
      </c>
      <c r="U4171" s="53" t="str">
        <f t="shared" si="212"/>
        <v/>
      </c>
      <c r="V4171" s="53" t="str">
        <f t="shared" si="212"/>
        <v/>
      </c>
      <c r="W4171" s="53" t="str">
        <f t="shared" si="212"/>
        <v/>
      </c>
      <c r="X4171" s="53" t="str">
        <f t="shared" si="212"/>
        <v/>
      </c>
    </row>
    <row r="4172" spans="18:24" hidden="1" x14ac:dyDescent="0.3">
      <c r="R4172">
        <f t="shared" si="213"/>
        <v>0</v>
      </c>
      <c r="S4172">
        <f t="shared" si="214"/>
        <v>0</v>
      </c>
      <c r="T4172" s="53" t="str">
        <f t="shared" si="212"/>
        <v/>
      </c>
      <c r="U4172" s="53" t="str">
        <f t="shared" si="212"/>
        <v/>
      </c>
      <c r="V4172" s="53" t="str">
        <f t="shared" si="212"/>
        <v/>
      </c>
      <c r="W4172" s="53" t="str">
        <f t="shared" si="212"/>
        <v/>
      </c>
      <c r="X4172" s="53" t="str">
        <f t="shared" si="212"/>
        <v/>
      </c>
    </row>
    <row r="4173" spans="18:24" hidden="1" x14ac:dyDescent="0.3">
      <c r="R4173">
        <f t="shared" si="213"/>
        <v>0</v>
      </c>
      <c r="S4173">
        <f t="shared" si="214"/>
        <v>0</v>
      </c>
      <c r="T4173" s="53" t="str">
        <f t="shared" si="212"/>
        <v/>
      </c>
      <c r="U4173" s="53" t="str">
        <f t="shared" si="212"/>
        <v/>
      </c>
      <c r="V4173" s="53" t="str">
        <f t="shared" si="212"/>
        <v/>
      </c>
      <c r="W4173" s="53" t="str">
        <f t="shared" si="212"/>
        <v/>
      </c>
      <c r="X4173" s="53" t="str">
        <f t="shared" si="212"/>
        <v/>
      </c>
    </row>
    <row r="4174" spans="18:24" hidden="1" x14ac:dyDescent="0.3">
      <c r="R4174">
        <f t="shared" si="213"/>
        <v>0</v>
      </c>
      <c r="S4174">
        <f t="shared" si="214"/>
        <v>0</v>
      </c>
      <c r="T4174" s="53" t="str">
        <f t="shared" si="212"/>
        <v/>
      </c>
      <c r="U4174" s="53" t="str">
        <f t="shared" si="212"/>
        <v/>
      </c>
      <c r="V4174" s="53" t="str">
        <f t="shared" si="212"/>
        <v/>
      </c>
      <c r="W4174" s="53" t="str">
        <f t="shared" si="212"/>
        <v/>
      </c>
      <c r="X4174" s="53" t="str">
        <f t="shared" si="212"/>
        <v/>
      </c>
    </row>
    <row r="4175" spans="18:24" hidden="1" x14ac:dyDescent="0.3">
      <c r="R4175">
        <f t="shared" si="213"/>
        <v>0</v>
      </c>
      <c r="S4175">
        <f t="shared" si="214"/>
        <v>0</v>
      </c>
      <c r="T4175" s="53" t="str">
        <f t="shared" si="212"/>
        <v/>
      </c>
      <c r="U4175" s="53" t="str">
        <f t="shared" si="212"/>
        <v/>
      </c>
      <c r="V4175" s="53" t="str">
        <f t="shared" si="212"/>
        <v/>
      </c>
      <c r="W4175" s="53" t="str">
        <f t="shared" si="212"/>
        <v/>
      </c>
      <c r="X4175" s="53" t="str">
        <f t="shared" si="212"/>
        <v/>
      </c>
    </row>
    <row r="4176" spans="18:24" hidden="1" x14ac:dyDescent="0.3">
      <c r="R4176">
        <f t="shared" si="213"/>
        <v>0</v>
      </c>
      <c r="S4176">
        <f t="shared" si="214"/>
        <v>0</v>
      </c>
      <c r="T4176" s="53" t="str">
        <f t="shared" si="212"/>
        <v/>
      </c>
      <c r="U4176" s="53" t="str">
        <f t="shared" si="212"/>
        <v/>
      </c>
      <c r="V4176" s="53" t="str">
        <f t="shared" si="212"/>
        <v/>
      </c>
      <c r="W4176" s="53" t="str">
        <f t="shared" si="212"/>
        <v/>
      </c>
      <c r="X4176" s="53" t="str">
        <f t="shared" si="212"/>
        <v/>
      </c>
    </row>
    <row r="4177" spans="18:24" hidden="1" x14ac:dyDescent="0.3">
      <c r="R4177">
        <f t="shared" si="213"/>
        <v>0</v>
      </c>
      <c r="S4177">
        <f t="shared" si="214"/>
        <v>0</v>
      </c>
      <c r="T4177" s="53" t="str">
        <f t="shared" si="212"/>
        <v/>
      </c>
      <c r="U4177" s="53" t="str">
        <f t="shared" si="212"/>
        <v/>
      </c>
      <c r="V4177" s="53" t="str">
        <f t="shared" si="212"/>
        <v/>
      </c>
      <c r="W4177" s="53" t="str">
        <f t="shared" si="212"/>
        <v/>
      </c>
      <c r="X4177" s="53" t="str">
        <f t="shared" si="212"/>
        <v/>
      </c>
    </row>
    <row r="4178" spans="18:24" hidden="1" x14ac:dyDescent="0.3">
      <c r="R4178">
        <f t="shared" si="213"/>
        <v>0</v>
      </c>
      <c r="S4178">
        <f t="shared" si="214"/>
        <v>0</v>
      </c>
      <c r="T4178" s="53" t="str">
        <f t="shared" si="212"/>
        <v/>
      </c>
      <c r="U4178" s="53" t="str">
        <f t="shared" si="212"/>
        <v/>
      </c>
      <c r="V4178" s="53" t="str">
        <f t="shared" si="212"/>
        <v/>
      </c>
      <c r="W4178" s="53" t="str">
        <f t="shared" si="212"/>
        <v/>
      </c>
      <c r="X4178" s="53" t="str">
        <f t="shared" si="212"/>
        <v/>
      </c>
    </row>
    <row r="4179" spans="18:24" hidden="1" x14ac:dyDescent="0.3">
      <c r="R4179">
        <f t="shared" si="213"/>
        <v>0</v>
      </c>
      <c r="S4179">
        <f t="shared" si="214"/>
        <v>0</v>
      </c>
      <c r="T4179" s="53" t="str">
        <f t="shared" si="212"/>
        <v/>
      </c>
      <c r="U4179" s="53" t="str">
        <f t="shared" si="212"/>
        <v/>
      </c>
      <c r="V4179" s="53" t="str">
        <f t="shared" si="212"/>
        <v/>
      </c>
      <c r="W4179" s="53" t="str">
        <f t="shared" si="212"/>
        <v/>
      </c>
      <c r="X4179" s="53" t="str">
        <f t="shared" si="212"/>
        <v/>
      </c>
    </row>
    <row r="4180" spans="18:24" hidden="1" x14ac:dyDescent="0.3">
      <c r="R4180">
        <f t="shared" si="213"/>
        <v>0</v>
      </c>
      <c r="S4180">
        <f t="shared" si="214"/>
        <v>0</v>
      </c>
      <c r="T4180" s="53" t="str">
        <f t="shared" si="212"/>
        <v/>
      </c>
      <c r="U4180" s="53" t="str">
        <f t="shared" si="212"/>
        <v/>
      </c>
      <c r="V4180" s="53" t="str">
        <f t="shared" si="212"/>
        <v/>
      </c>
      <c r="W4180" s="53" t="str">
        <f t="shared" si="212"/>
        <v/>
      </c>
      <c r="X4180" s="53" t="str">
        <f t="shared" si="212"/>
        <v/>
      </c>
    </row>
    <row r="4181" spans="18:24" hidden="1" x14ac:dyDescent="0.3">
      <c r="R4181">
        <f t="shared" si="213"/>
        <v>0</v>
      </c>
      <c r="S4181">
        <f t="shared" si="214"/>
        <v>0</v>
      </c>
      <c r="T4181" s="53" t="str">
        <f t="shared" si="212"/>
        <v/>
      </c>
      <c r="U4181" s="53" t="str">
        <f t="shared" si="212"/>
        <v/>
      </c>
      <c r="V4181" s="53" t="str">
        <f t="shared" si="212"/>
        <v/>
      </c>
      <c r="W4181" s="53" t="str">
        <f t="shared" si="212"/>
        <v/>
      </c>
      <c r="X4181" s="53" t="str">
        <f t="shared" si="212"/>
        <v/>
      </c>
    </row>
    <row r="4182" spans="18:24" hidden="1" x14ac:dyDescent="0.3">
      <c r="R4182">
        <f t="shared" si="213"/>
        <v>0</v>
      </c>
      <c r="S4182">
        <f t="shared" si="214"/>
        <v>0</v>
      </c>
      <c r="T4182" s="53" t="str">
        <f t="shared" si="212"/>
        <v/>
      </c>
      <c r="U4182" s="53" t="str">
        <f t="shared" si="212"/>
        <v/>
      </c>
      <c r="V4182" s="53" t="str">
        <f t="shared" si="212"/>
        <v/>
      </c>
      <c r="W4182" s="53" t="str">
        <f t="shared" si="212"/>
        <v/>
      </c>
      <c r="X4182" s="53" t="str">
        <f t="shared" si="212"/>
        <v/>
      </c>
    </row>
    <row r="4183" spans="18:24" hidden="1" x14ac:dyDescent="0.3">
      <c r="R4183">
        <f t="shared" si="213"/>
        <v>0</v>
      </c>
      <c r="S4183">
        <f t="shared" si="214"/>
        <v>0</v>
      </c>
      <c r="T4183" s="53" t="str">
        <f t="shared" si="212"/>
        <v/>
      </c>
      <c r="U4183" s="53" t="str">
        <f t="shared" si="212"/>
        <v/>
      </c>
      <c r="V4183" s="53" t="str">
        <f t="shared" si="212"/>
        <v/>
      </c>
      <c r="W4183" s="53" t="str">
        <f t="shared" si="212"/>
        <v/>
      </c>
      <c r="X4183" s="53" t="str">
        <f t="shared" si="212"/>
        <v/>
      </c>
    </row>
    <row r="4184" spans="18:24" hidden="1" x14ac:dyDescent="0.3">
      <c r="R4184">
        <f t="shared" si="213"/>
        <v>0</v>
      </c>
      <c r="S4184">
        <f t="shared" si="214"/>
        <v>0</v>
      </c>
      <c r="T4184" s="53" t="str">
        <f t="shared" si="212"/>
        <v/>
      </c>
      <c r="U4184" s="53" t="str">
        <f t="shared" si="212"/>
        <v/>
      </c>
      <c r="V4184" s="53" t="str">
        <f t="shared" si="212"/>
        <v/>
      </c>
      <c r="W4184" s="53" t="str">
        <f t="shared" si="212"/>
        <v/>
      </c>
      <c r="X4184" s="53" t="str">
        <f t="shared" si="212"/>
        <v/>
      </c>
    </row>
    <row r="4185" spans="18:24" hidden="1" x14ac:dyDescent="0.3">
      <c r="R4185">
        <f t="shared" si="213"/>
        <v>0</v>
      </c>
      <c r="S4185">
        <f t="shared" si="214"/>
        <v>0</v>
      </c>
      <c r="T4185" s="53" t="str">
        <f t="shared" si="212"/>
        <v/>
      </c>
      <c r="U4185" s="53" t="str">
        <f t="shared" si="212"/>
        <v/>
      </c>
      <c r="V4185" s="53" t="str">
        <f t="shared" si="212"/>
        <v/>
      </c>
      <c r="W4185" s="53" t="str">
        <f t="shared" si="212"/>
        <v/>
      </c>
      <c r="X4185" s="53" t="str">
        <f t="shared" si="212"/>
        <v/>
      </c>
    </row>
    <row r="4186" spans="18:24" hidden="1" x14ac:dyDescent="0.3">
      <c r="R4186">
        <f t="shared" si="213"/>
        <v>0</v>
      </c>
      <c r="S4186">
        <f t="shared" si="214"/>
        <v>0</v>
      </c>
      <c r="T4186" s="53" t="str">
        <f t="shared" si="212"/>
        <v/>
      </c>
      <c r="U4186" s="53" t="str">
        <f t="shared" si="212"/>
        <v/>
      </c>
      <c r="V4186" s="53" t="str">
        <f t="shared" si="212"/>
        <v/>
      </c>
      <c r="W4186" s="53" t="str">
        <f t="shared" si="212"/>
        <v/>
      </c>
      <c r="X4186" s="53" t="str">
        <f t="shared" si="212"/>
        <v/>
      </c>
    </row>
    <row r="4187" spans="18:24" hidden="1" x14ac:dyDescent="0.3">
      <c r="R4187">
        <f t="shared" si="213"/>
        <v>0</v>
      </c>
      <c r="S4187">
        <f t="shared" si="214"/>
        <v>0</v>
      </c>
      <c r="T4187" s="53" t="str">
        <f t="shared" si="212"/>
        <v/>
      </c>
      <c r="U4187" s="53" t="str">
        <f t="shared" si="212"/>
        <v/>
      </c>
      <c r="V4187" s="53" t="str">
        <f t="shared" si="212"/>
        <v/>
      </c>
      <c r="W4187" s="53" t="str">
        <f t="shared" si="212"/>
        <v/>
      </c>
      <c r="X4187" s="53" t="str">
        <f t="shared" si="212"/>
        <v/>
      </c>
    </row>
    <row r="4188" spans="18:24" hidden="1" x14ac:dyDescent="0.3">
      <c r="R4188">
        <f t="shared" si="213"/>
        <v>0</v>
      </c>
      <c r="S4188">
        <f t="shared" si="214"/>
        <v>0</v>
      </c>
      <c r="T4188" s="53" t="str">
        <f t="shared" si="212"/>
        <v/>
      </c>
      <c r="U4188" s="53" t="str">
        <f t="shared" si="212"/>
        <v/>
      </c>
      <c r="V4188" s="53" t="str">
        <f t="shared" si="212"/>
        <v/>
      </c>
      <c r="W4188" s="53" t="str">
        <f t="shared" si="212"/>
        <v/>
      </c>
      <c r="X4188" s="53" t="str">
        <f t="shared" si="212"/>
        <v/>
      </c>
    </row>
    <row r="4189" spans="18:24" hidden="1" x14ac:dyDescent="0.3">
      <c r="R4189">
        <f t="shared" si="213"/>
        <v>0</v>
      </c>
      <c r="S4189">
        <f t="shared" si="214"/>
        <v>0</v>
      </c>
      <c r="T4189" s="53" t="str">
        <f t="shared" si="212"/>
        <v/>
      </c>
      <c r="U4189" s="53" t="str">
        <f t="shared" si="212"/>
        <v/>
      </c>
      <c r="V4189" s="53" t="str">
        <f t="shared" si="212"/>
        <v/>
      </c>
      <c r="W4189" s="53" t="str">
        <f t="shared" si="212"/>
        <v/>
      </c>
      <c r="X4189" s="53" t="str">
        <f t="shared" si="212"/>
        <v/>
      </c>
    </row>
    <row r="4190" spans="18:24" hidden="1" x14ac:dyDescent="0.3">
      <c r="R4190">
        <f t="shared" si="213"/>
        <v>0</v>
      </c>
      <c r="S4190">
        <f t="shared" si="214"/>
        <v>0</v>
      </c>
      <c r="T4190" s="53" t="str">
        <f t="shared" si="212"/>
        <v/>
      </c>
      <c r="U4190" s="53" t="str">
        <f t="shared" si="212"/>
        <v/>
      </c>
      <c r="V4190" s="53" t="str">
        <f t="shared" si="212"/>
        <v/>
      </c>
      <c r="W4190" s="53" t="str">
        <f t="shared" si="212"/>
        <v/>
      </c>
      <c r="X4190" s="53" t="str">
        <f t="shared" si="212"/>
        <v/>
      </c>
    </row>
    <row r="4191" spans="18:24" hidden="1" x14ac:dyDescent="0.3">
      <c r="R4191">
        <f t="shared" si="213"/>
        <v>0</v>
      </c>
      <c r="S4191">
        <f t="shared" si="214"/>
        <v>0</v>
      </c>
      <c r="T4191" s="53" t="str">
        <f t="shared" si="212"/>
        <v/>
      </c>
      <c r="U4191" s="53" t="str">
        <f t="shared" si="212"/>
        <v/>
      </c>
      <c r="V4191" s="53" t="str">
        <f t="shared" si="212"/>
        <v/>
      </c>
      <c r="W4191" s="53" t="str">
        <f t="shared" si="212"/>
        <v/>
      </c>
      <c r="X4191" s="53" t="str">
        <f t="shared" si="212"/>
        <v/>
      </c>
    </row>
    <row r="4192" spans="18:24" hidden="1" x14ac:dyDescent="0.3">
      <c r="R4192">
        <f t="shared" si="213"/>
        <v>0</v>
      </c>
      <c r="S4192">
        <f t="shared" si="214"/>
        <v>0</v>
      </c>
      <c r="T4192" s="53" t="str">
        <f t="shared" si="212"/>
        <v/>
      </c>
      <c r="U4192" s="53" t="str">
        <f t="shared" si="212"/>
        <v/>
      </c>
      <c r="V4192" s="53" t="str">
        <f t="shared" si="212"/>
        <v/>
      </c>
      <c r="W4192" s="53" t="str">
        <f t="shared" si="212"/>
        <v/>
      </c>
      <c r="X4192" s="53" t="str">
        <f t="shared" si="212"/>
        <v/>
      </c>
    </row>
    <row r="4193" spans="18:24" hidden="1" x14ac:dyDescent="0.3">
      <c r="R4193">
        <f t="shared" si="213"/>
        <v>0</v>
      </c>
      <c r="S4193">
        <f t="shared" si="214"/>
        <v>0</v>
      </c>
      <c r="T4193" s="53" t="str">
        <f t="shared" si="212"/>
        <v/>
      </c>
      <c r="U4193" s="53" t="str">
        <f t="shared" si="212"/>
        <v/>
      </c>
      <c r="V4193" s="53" t="str">
        <f t="shared" si="212"/>
        <v/>
      </c>
      <c r="W4193" s="53" t="str">
        <f t="shared" si="212"/>
        <v/>
      </c>
      <c r="X4193" s="53" t="str">
        <f t="shared" si="212"/>
        <v/>
      </c>
    </row>
    <row r="4194" spans="18:24" hidden="1" x14ac:dyDescent="0.3">
      <c r="R4194">
        <f t="shared" si="213"/>
        <v>0</v>
      </c>
      <c r="S4194">
        <f t="shared" si="214"/>
        <v>0</v>
      </c>
      <c r="T4194" s="53" t="str">
        <f t="shared" si="212"/>
        <v/>
      </c>
      <c r="U4194" s="53" t="str">
        <f t="shared" si="212"/>
        <v/>
      </c>
      <c r="V4194" s="53" t="str">
        <f t="shared" si="212"/>
        <v/>
      </c>
      <c r="W4194" s="53" t="str">
        <f t="shared" si="212"/>
        <v/>
      </c>
      <c r="X4194" s="53" t="str">
        <f t="shared" si="212"/>
        <v/>
      </c>
    </row>
    <row r="4195" spans="18:24" hidden="1" x14ac:dyDescent="0.3">
      <c r="R4195">
        <f t="shared" si="213"/>
        <v>0</v>
      </c>
      <c r="S4195">
        <f t="shared" si="214"/>
        <v>0</v>
      </c>
      <c r="T4195" s="53" t="str">
        <f t="shared" si="212"/>
        <v/>
      </c>
      <c r="U4195" s="53" t="str">
        <f t="shared" si="212"/>
        <v/>
      </c>
      <c r="V4195" s="53" t="str">
        <f t="shared" si="212"/>
        <v/>
      </c>
      <c r="W4195" s="53" t="str">
        <f t="shared" si="212"/>
        <v/>
      </c>
      <c r="X4195" s="53" t="str">
        <f t="shared" si="212"/>
        <v/>
      </c>
    </row>
    <row r="4196" spans="18:24" hidden="1" x14ac:dyDescent="0.3">
      <c r="R4196">
        <f t="shared" si="213"/>
        <v>0</v>
      </c>
      <c r="S4196">
        <f t="shared" si="214"/>
        <v>0</v>
      </c>
      <c r="T4196" s="53" t="str">
        <f t="shared" si="212"/>
        <v/>
      </c>
      <c r="U4196" s="53" t="str">
        <f t="shared" si="212"/>
        <v/>
      </c>
      <c r="V4196" s="53" t="str">
        <f t="shared" si="212"/>
        <v/>
      </c>
      <c r="W4196" s="53" t="str">
        <f t="shared" si="212"/>
        <v/>
      </c>
      <c r="X4196" s="53" t="str">
        <f t="shared" si="212"/>
        <v/>
      </c>
    </row>
    <row r="4197" spans="18:24" hidden="1" x14ac:dyDescent="0.3">
      <c r="R4197">
        <f t="shared" si="213"/>
        <v>0</v>
      </c>
      <c r="S4197">
        <f t="shared" si="214"/>
        <v>0</v>
      </c>
      <c r="T4197" s="53" t="str">
        <f t="shared" si="212"/>
        <v/>
      </c>
      <c r="U4197" s="53" t="str">
        <f t="shared" si="212"/>
        <v/>
      </c>
      <c r="V4197" s="53" t="str">
        <f t="shared" si="212"/>
        <v/>
      </c>
      <c r="W4197" s="53" t="str">
        <f t="shared" si="212"/>
        <v/>
      </c>
      <c r="X4197" s="53" t="str">
        <f t="shared" si="212"/>
        <v/>
      </c>
    </row>
    <row r="4198" spans="18:24" hidden="1" x14ac:dyDescent="0.3">
      <c r="R4198">
        <f t="shared" si="213"/>
        <v>0</v>
      </c>
      <c r="S4198">
        <f t="shared" si="214"/>
        <v>0</v>
      </c>
      <c r="T4198" s="53" t="str">
        <f t="shared" si="212"/>
        <v/>
      </c>
      <c r="U4198" s="53" t="str">
        <f t="shared" si="212"/>
        <v/>
      </c>
      <c r="V4198" s="53" t="str">
        <f t="shared" si="212"/>
        <v/>
      </c>
      <c r="W4198" s="53" t="str">
        <f t="shared" si="212"/>
        <v/>
      </c>
      <c r="X4198" s="53" t="str">
        <f t="shared" si="212"/>
        <v/>
      </c>
    </row>
    <row r="4199" spans="18:24" hidden="1" x14ac:dyDescent="0.3">
      <c r="R4199">
        <f t="shared" si="213"/>
        <v>0</v>
      </c>
      <c r="S4199">
        <f t="shared" si="214"/>
        <v>0</v>
      </c>
      <c r="T4199" s="53" t="str">
        <f t="shared" si="212"/>
        <v/>
      </c>
      <c r="U4199" s="53" t="str">
        <f t="shared" si="212"/>
        <v/>
      </c>
      <c r="V4199" s="53" t="str">
        <f t="shared" si="212"/>
        <v/>
      </c>
      <c r="W4199" s="53" t="str">
        <f t="shared" si="212"/>
        <v/>
      </c>
      <c r="X4199" s="53" t="str">
        <f t="shared" si="212"/>
        <v/>
      </c>
    </row>
    <row r="4200" spans="18:24" hidden="1" x14ac:dyDescent="0.3">
      <c r="R4200">
        <f t="shared" si="213"/>
        <v>0</v>
      </c>
      <c r="S4200">
        <f t="shared" si="214"/>
        <v>0</v>
      </c>
      <c r="T4200" s="53" t="str">
        <f t="shared" si="212"/>
        <v/>
      </c>
      <c r="U4200" s="53" t="str">
        <f t="shared" si="212"/>
        <v/>
      </c>
      <c r="V4200" s="53" t="str">
        <f t="shared" si="212"/>
        <v/>
      </c>
      <c r="W4200" s="53" t="str">
        <f t="shared" si="212"/>
        <v/>
      </c>
      <c r="X4200" s="53" t="str">
        <f t="shared" si="212"/>
        <v/>
      </c>
    </row>
    <row r="4201" spans="18:24" hidden="1" x14ac:dyDescent="0.3">
      <c r="R4201">
        <f t="shared" si="213"/>
        <v>0</v>
      </c>
      <c r="S4201">
        <f t="shared" si="214"/>
        <v>0</v>
      </c>
      <c r="T4201" s="53" t="str">
        <f t="shared" ref="T4201:X4251" si="215">IF(OR(COUNTIF($D4201,"*"&amp;T$5&amp;"*")&gt;0,$D4201="GRUPO TEPSA"),T$5,"")</f>
        <v/>
      </c>
      <c r="U4201" s="53" t="str">
        <f t="shared" si="215"/>
        <v/>
      </c>
      <c r="V4201" s="53" t="str">
        <f t="shared" si="215"/>
        <v/>
      </c>
      <c r="W4201" s="53" t="str">
        <f t="shared" si="215"/>
        <v/>
      </c>
      <c r="X4201" s="53" t="str">
        <f t="shared" si="215"/>
        <v/>
      </c>
    </row>
    <row r="4202" spans="18:24" hidden="1" x14ac:dyDescent="0.3">
      <c r="R4202">
        <f t="shared" si="213"/>
        <v>0</v>
      </c>
      <c r="S4202">
        <f t="shared" si="214"/>
        <v>0</v>
      </c>
      <c r="T4202" s="53" t="str">
        <f t="shared" si="215"/>
        <v/>
      </c>
      <c r="U4202" s="53" t="str">
        <f t="shared" si="215"/>
        <v/>
      </c>
      <c r="V4202" s="53" t="str">
        <f t="shared" si="215"/>
        <v/>
      </c>
      <c r="W4202" s="53" t="str">
        <f t="shared" si="215"/>
        <v/>
      </c>
      <c r="X4202" s="53" t="str">
        <f t="shared" si="215"/>
        <v/>
      </c>
    </row>
    <row r="4203" spans="18:24" hidden="1" x14ac:dyDescent="0.3">
      <c r="R4203">
        <f t="shared" si="213"/>
        <v>0</v>
      </c>
      <c r="S4203">
        <f t="shared" si="214"/>
        <v>0</v>
      </c>
      <c r="T4203" s="53" t="str">
        <f t="shared" si="215"/>
        <v/>
      </c>
      <c r="U4203" s="53" t="str">
        <f t="shared" si="215"/>
        <v/>
      </c>
      <c r="V4203" s="53" t="str">
        <f t="shared" si="215"/>
        <v/>
      </c>
      <c r="W4203" s="53" t="str">
        <f t="shared" si="215"/>
        <v/>
      </c>
      <c r="X4203" s="53" t="str">
        <f t="shared" si="215"/>
        <v/>
      </c>
    </row>
    <row r="4204" spans="18:24" hidden="1" x14ac:dyDescent="0.3">
      <c r="R4204">
        <f t="shared" si="213"/>
        <v>0</v>
      </c>
      <c r="S4204">
        <f t="shared" si="214"/>
        <v>0</v>
      </c>
      <c r="T4204" s="53" t="str">
        <f t="shared" si="215"/>
        <v/>
      </c>
      <c r="U4204" s="53" t="str">
        <f t="shared" si="215"/>
        <v/>
      </c>
      <c r="V4204" s="53" t="str">
        <f t="shared" si="215"/>
        <v/>
      </c>
      <c r="W4204" s="53" t="str">
        <f t="shared" si="215"/>
        <v/>
      </c>
      <c r="X4204" s="53" t="str">
        <f t="shared" si="215"/>
        <v/>
      </c>
    </row>
    <row r="4205" spans="18:24" hidden="1" x14ac:dyDescent="0.3">
      <c r="R4205">
        <f t="shared" si="213"/>
        <v>0</v>
      </c>
      <c r="S4205">
        <f t="shared" si="214"/>
        <v>0</v>
      </c>
      <c r="T4205" s="53" t="str">
        <f t="shared" si="215"/>
        <v/>
      </c>
      <c r="U4205" s="53" t="str">
        <f t="shared" si="215"/>
        <v/>
      </c>
      <c r="V4205" s="53" t="str">
        <f t="shared" si="215"/>
        <v/>
      </c>
      <c r="W4205" s="53" t="str">
        <f t="shared" si="215"/>
        <v/>
      </c>
      <c r="X4205" s="53" t="str">
        <f t="shared" si="215"/>
        <v/>
      </c>
    </row>
    <row r="4206" spans="18:24" hidden="1" x14ac:dyDescent="0.3">
      <c r="R4206">
        <f t="shared" si="213"/>
        <v>0</v>
      </c>
      <c r="S4206">
        <f t="shared" si="214"/>
        <v>0</v>
      </c>
      <c r="T4206" s="53" t="str">
        <f t="shared" si="215"/>
        <v/>
      </c>
      <c r="U4206" s="53" t="str">
        <f t="shared" si="215"/>
        <v/>
      </c>
      <c r="V4206" s="53" t="str">
        <f t="shared" si="215"/>
        <v/>
      </c>
      <c r="W4206" s="53" t="str">
        <f t="shared" si="215"/>
        <v/>
      </c>
      <c r="X4206" s="53" t="str">
        <f t="shared" si="215"/>
        <v/>
      </c>
    </row>
    <row r="4207" spans="18:24" hidden="1" x14ac:dyDescent="0.3">
      <c r="R4207">
        <f t="shared" si="213"/>
        <v>0</v>
      </c>
      <c r="S4207">
        <f t="shared" si="214"/>
        <v>0</v>
      </c>
      <c r="T4207" s="53" t="str">
        <f t="shared" si="215"/>
        <v/>
      </c>
      <c r="U4207" s="53" t="str">
        <f t="shared" si="215"/>
        <v/>
      </c>
      <c r="V4207" s="53" t="str">
        <f t="shared" si="215"/>
        <v/>
      </c>
      <c r="W4207" s="53" t="str">
        <f t="shared" si="215"/>
        <v/>
      </c>
      <c r="X4207" s="53" t="str">
        <f t="shared" si="215"/>
        <v/>
      </c>
    </row>
    <row r="4208" spans="18:24" hidden="1" x14ac:dyDescent="0.3">
      <c r="R4208">
        <f t="shared" si="213"/>
        <v>0</v>
      </c>
      <c r="S4208">
        <f t="shared" si="214"/>
        <v>0</v>
      </c>
      <c r="T4208" s="53" t="str">
        <f t="shared" si="215"/>
        <v/>
      </c>
      <c r="U4208" s="53" t="str">
        <f t="shared" si="215"/>
        <v/>
      </c>
      <c r="V4208" s="53" t="str">
        <f t="shared" si="215"/>
        <v/>
      </c>
      <c r="W4208" s="53" t="str">
        <f t="shared" si="215"/>
        <v/>
      </c>
      <c r="X4208" s="53" t="str">
        <f t="shared" si="215"/>
        <v/>
      </c>
    </row>
    <row r="4209" spans="18:24" hidden="1" x14ac:dyDescent="0.3">
      <c r="R4209">
        <f t="shared" si="213"/>
        <v>0</v>
      </c>
      <c r="S4209">
        <f t="shared" si="214"/>
        <v>0</v>
      </c>
      <c r="T4209" s="53" t="str">
        <f t="shared" si="215"/>
        <v/>
      </c>
      <c r="U4209" s="53" t="str">
        <f t="shared" si="215"/>
        <v/>
      </c>
      <c r="V4209" s="53" t="str">
        <f t="shared" si="215"/>
        <v/>
      </c>
      <c r="W4209" s="53" t="str">
        <f t="shared" si="215"/>
        <v/>
      </c>
      <c r="X4209" s="53" t="str">
        <f t="shared" si="215"/>
        <v/>
      </c>
    </row>
    <row r="4210" spans="18:24" hidden="1" x14ac:dyDescent="0.3">
      <c r="R4210">
        <f t="shared" si="213"/>
        <v>0</v>
      </c>
      <c r="S4210">
        <f t="shared" si="214"/>
        <v>0</v>
      </c>
      <c r="T4210" s="53" t="str">
        <f t="shared" si="215"/>
        <v/>
      </c>
      <c r="U4210" s="53" t="str">
        <f t="shared" si="215"/>
        <v/>
      </c>
      <c r="V4210" s="53" t="str">
        <f t="shared" si="215"/>
        <v/>
      </c>
      <c r="W4210" s="53" t="str">
        <f t="shared" si="215"/>
        <v/>
      </c>
      <c r="X4210" s="53" t="str">
        <f t="shared" si="215"/>
        <v/>
      </c>
    </row>
    <row r="4211" spans="18:24" hidden="1" x14ac:dyDescent="0.3">
      <c r="R4211">
        <f t="shared" si="213"/>
        <v>0</v>
      </c>
      <c r="S4211">
        <f t="shared" si="214"/>
        <v>0</v>
      </c>
      <c r="T4211" s="53" t="str">
        <f t="shared" si="215"/>
        <v/>
      </c>
      <c r="U4211" s="53" t="str">
        <f t="shared" si="215"/>
        <v/>
      </c>
      <c r="V4211" s="53" t="str">
        <f t="shared" si="215"/>
        <v/>
      </c>
      <c r="W4211" s="53" t="str">
        <f t="shared" si="215"/>
        <v/>
      </c>
      <c r="X4211" s="53" t="str">
        <f t="shared" si="215"/>
        <v/>
      </c>
    </row>
    <row r="4212" spans="18:24" hidden="1" x14ac:dyDescent="0.3">
      <c r="R4212">
        <f t="shared" si="213"/>
        <v>0</v>
      </c>
      <c r="S4212">
        <f t="shared" si="214"/>
        <v>0</v>
      </c>
      <c r="T4212" s="53" t="str">
        <f t="shared" si="215"/>
        <v/>
      </c>
      <c r="U4212" s="53" t="str">
        <f t="shared" si="215"/>
        <v/>
      </c>
      <c r="V4212" s="53" t="str">
        <f t="shared" si="215"/>
        <v/>
      </c>
      <c r="W4212" s="53" t="str">
        <f t="shared" si="215"/>
        <v/>
      </c>
      <c r="X4212" s="53" t="str">
        <f t="shared" si="215"/>
        <v/>
      </c>
    </row>
    <row r="4213" spans="18:24" hidden="1" x14ac:dyDescent="0.3">
      <c r="R4213">
        <f t="shared" si="213"/>
        <v>0</v>
      </c>
      <c r="S4213">
        <f t="shared" si="214"/>
        <v>0</v>
      </c>
      <c r="T4213" s="53" t="str">
        <f t="shared" si="215"/>
        <v/>
      </c>
      <c r="U4213" s="53" t="str">
        <f t="shared" si="215"/>
        <v/>
      </c>
      <c r="V4213" s="53" t="str">
        <f t="shared" si="215"/>
        <v/>
      </c>
      <c r="W4213" s="53" t="str">
        <f t="shared" si="215"/>
        <v/>
      </c>
      <c r="X4213" s="53" t="str">
        <f t="shared" si="215"/>
        <v/>
      </c>
    </row>
    <row r="4214" spans="18:24" hidden="1" x14ac:dyDescent="0.3">
      <c r="R4214">
        <f t="shared" si="213"/>
        <v>0</v>
      </c>
      <c r="S4214">
        <f t="shared" si="214"/>
        <v>0</v>
      </c>
      <c r="T4214" s="53" t="str">
        <f t="shared" si="215"/>
        <v/>
      </c>
      <c r="U4214" s="53" t="str">
        <f t="shared" si="215"/>
        <v/>
      </c>
      <c r="V4214" s="53" t="str">
        <f t="shared" si="215"/>
        <v/>
      </c>
      <c r="W4214" s="53" t="str">
        <f t="shared" si="215"/>
        <v/>
      </c>
      <c r="X4214" s="53" t="str">
        <f t="shared" si="215"/>
        <v/>
      </c>
    </row>
    <row r="4215" spans="18:24" hidden="1" x14ac:dyDescent="0.3">
      <c r="R4215">
        <f t="shared" si="213"/>
        <v>0</v>
      </c>
      <c r="S4215">
        <f t="shared" si="214"/>
        <v>0</v>
      </c>
      <c r="T4215" s="53" t="str">
        <f t="shared" si="215"/>
        <v/>
      </c>
      <c r="U4215" s="53" t="str">
        <f t="shared" si="215"/>
        <v/>
      </c>
      <c r="V4215" s="53" t="str">
        <f t="shared" si="215"/>
        <v/>
      </c>
      <c r="W4215" s="53" t="str">
        <f t="shared" si="215"/>
        <v/>
      </c>
      <c r="X4215" s="53" t="str">
        <f t="shared" si="215"/>
        <v/>
      </c>
    </row>
    <row r="4216" spans="18:24" hidden="1" x14ac:dyDescent="0.3">
      <c r="R4216">
        <f t="shared" si="213"/>
        <v>0</v>
      </c>
      <c r="S4216">
        <f t="shared" si="214"/>
        <v>0</v>
      </c>
      <c r="T4216" s="53" t="str">
        <f t="shared" si="215"/>
        <v/>
      </c>
      <c r="U4216" s="53" t="str">
        <f t="shared" si="215"/>
        <v/>
      </c>
      <c r="V4216" s="53" t="str">
        <f t="shared" si="215"/>
        <v/>
      </c>
      <c r="W4216" s="53" t="str">
        <f t="shared" si="215"/>
        <v/>
      </c>
      <c r="X4216" s="53" t="str">
        <f t="shared" si="215"/>
        <v/>
      </c>
    </row>
    <row r="4217" spans="18:24" hidden="1" x14ac:dyDescent="0.3">
      <c r="R4217">
        <f t="shared" si="213"/>
        <v>0</v>
      </c>
      <c r="S4217">
        <f t="shared" si="214"/>
        <v>0</v>
      </c>
      <c r="T4217" s="53" t="str">
        <f t="shared" si="215"/>
        <v/>
      </c>
      <c r="U4217" s="53" t="str">
        <f t="shared" si="215"/>
        <v/>
      </c>
      <c r="V4217" s="53" t="str">
        <f t="shared" si="215"/>
        <v/>
      </c>
      <c r="W4217" s="53" t="str">
        <f t="shared" si="215"/>
        <v/>
      </c>
      <c r="X4217" s="53" t="str">
        <f t="shared" si="215"/>
        <v/>
      </c>
    </row>
    <row r="4218" spans="18:24" hidden="1" x14ac:dyDescent="0.3">
      <c r="R4218">
        <f t="shared" si="213"/>
        <v>0</v>
      </c>
      <c r="S4218">
        <f t="shared" si="214"/>
        <v>0</v>
      </c>
      <c r="T4218" s="53" t="str">
        <f t="shared" si="215"/>
        <v/>
      </c>
      <c r="U4218" s="53" t="str">
        <f t="shared" si="215"/>
        <v/>
      </c>
      <c r="V4218" s="53" t="str">
        <f t="shared" si="215"/>
        <v/>
      </c>
      <c r="W4218" s="53" t="str">
        <f t="shared" si="215"/>
        <v/>
      </c>
      <c r="X4218" s="53" t="str">
        <f t="shared" si="215"/>
        <v/>
      </c>
    </row>
    <row r="4219" spans="18:24" hidden="1" x14ac:dyDescent="0.3">
      <c r="R4219">
        <f t="shared" si="213"/>
        <v>0</v>
      </c>
      <c r="S4219">
        <f t="shared" si="214"/>
        <v>0</v>
      </c>
      <c r="T4219" s="53" t="str">
        <f t="shared" si="215"/>
        <v/>
      </c>
      <c r="U4219" s="53" t="str">
        <f t="shared" si="215"/>
        <v/>
      </c>
      <c r="V4219" s="53" t="str">
        <f t="shared" si="215"/>
        <v/>
      </c>
      <c r="W4219" s="53" t="str">
        <f t="shared" si="215"/>
        <v/>
      </c>
      <c r="X4219" s="53" t="str">
        <f t="shared" si="215"/>
        <v/>
      </c>
    </row>
    <row r="4220" spans="18:24" hidden="1" x14ac:dyDescent="0.3">
      <c r="R4220">
        <f t="shared" si="213"/>
        <v>0</v>
      </c>
      <c r="S4220">
        <f t="shared" si="214"/>
        <v>0</v>
      </c>
      <c r="T4220" s="53" t="str">
        <f t="shared" si="215"/>
        <v/>
      </c>
      <c r="U4220" s="53" t="str">
        <f t="shared" si="215"/>
        <v/>
      </c>
      <c r="V4220" s="53" t="str">
        <f t="shared" si="215"/>
        <v/>
      </c>
      <c r="W4220" s="53" t="str">
        <f t="shared" si="215"/>
        <v/>
      </c>
      <c r="X4220" s="53" t="str">
        <f t="shared" si="215"/>
        <v/>
      </c>
    </row>
    <row r="4221" spans="18:24" hidden="1" x14ac:dyDescent="0.3">
      <c r="R4221">
        <f t="shared" si="213"/>
        <v>0</v>
      </c>
      <c r="S4221">
        <f t="shared" si="214"/>
        <v>0</v>
      </c>
      <c r="T4221" s="53" t="str">
        <f t="shared" si="215"/>
        <v/>
      </c>
      <c r="U4221" s="53" t="str">
        <f t="shared" si="215"/>
        <v/>
      </c>
      <c r="V4221" s="53" t="str">
        <f t="shared" si="215"/>
        <v/>
      </c>
      <c r="W4221" s="53" t="str">
        <f t="shared" si="215"/>
        <v/>
      </c>
      <c r="X4221" s="53" t="str">
        <f t="shared" si="215"/>
        <v/>
      </c>
    </row>
    <row r="4222" spans="18:24" hidden="1" x14ac:dyDescent="0.3">
      <c r="R4222">
        <f t="shared" si="213"/>
        <v>0</v>
      </c>
      <c r="S4222">
        <f t="shared" si="214"/>
        <v>0</v>
      </c>
      <c r="T4222" s="53" t="str">
        <f t="shared" si="215"/>
        <v/>
      </c>
      <c r="U4222" s="53" t="str">
        <f t="shared" si="215"/>
        <v/>
      </c>
      <c r="V4222" s="53" t="str">
        <f t="shared" si="215"/>
        <v/>
      </c>
      <c r="W4222" s="53" t="str">
        <f t="shared" si="215"/>
        <v/>
      </c>
      <c r="X4222" s="53" t="str">
        <f t="shared" si="215"/>
        <v/>
      </c>
    </row>
    <row r="4223" spans="18:24" hidden="1" x14ac:dyDescent="0.3">
      <c r="R4223">
        <f t="shared" si="213"/>
        <v>0</v>
      </c>
      <c r="S4223">
        <f t="shared" si="214"/>
        <v>0</v>
      </c>
      <c r="T4223" s="53" t="str">
        <f t="shared" si="215"/>
        <v/>
      </c>
      <c r="U4223" s="53" t="str">
        <f t="shared" si="215"/>
        <v/>
      </c>
      <c r="V4223" s="53" t="str">
        <f t="shared" si="215"/>
        <v/>
      </c>
      <c r="W4223" s="53" t="str">
        <f t="shared" si="215"/>
        <v/>
      </c>
      <c r="X4223" s="53" t="str">
        <f t="shared" si="215"/>
        <v/>
      </c>
    </row>
    <row r="4224" spans="18:24" hidden="1" x14ac:dyDescent="0.3">
      <c r="R4224">
        <f t="shared" si="213"/>
        <v>0</v>
      </c>
      <c r="S4224">
        <f t="shared" si="214"/>
        <v>0</v>
      </c>
      <c r="T4224" s="53" t="str">
        <f t="shared" si="215"/>
        <v/>
      </c>
      <c r="U4224" s="53" t="str">
        <f t="shared" si="215"/>
        <v/>
      </c>
      <c r="V4224" s="53" t="str">
        <f t="shared" si="215"/>
        <v/>
      </c>
      <c r="W4224" s="53" t="str">
        <f t="shared" si="215"/>
        <v/>
      </c>
      <c r="X4224" s="53" t="str">
        <f t="shared" si="215"/>
        <v/>
      </c>
    </row>
    <row r="4225" spans="18:24" hidden="1" x14ac:dyDescent="0.3">
      <c r="R4225">
        <f t="shared" si="213"/>
        <v>0</v>
      </c>
      <c r="S4225">
        <f t="shared" si="214"/>
        <v>0</v>
      </c>
      <c r="T4225" s="53" t="str">
        <f t="shared" si="215"/>
        <v/>
      </c>
      <c r="U4225" s="53" t="str">
        <f t="shared" si="215"/>
        <v/>
      </c>
      <c r="V4225" s="53" t="str">
        <f t="shared" si="215"/>
        <v/>
      </c>
      <c r="W4225" s="53" t="str">
        <f t="shared" si="215"/>
        <v/>
      </c>
      <c r="X4225" s="53" t="str">
        <f t="shared" si="215"/>
        <v/>
      </c>
    </row>
    <row r="4226" spans="18:24" hidden="1" x14ac:dyDescent="0.3">
      <c r="R4226">
        <f t="shared" si="213"/>
        <v>0</v>
      </c>
      <c r="S4226">
        <f t="shared" si="214"/>
        <v>0</v>
      </c>
      <c r="T4226" s="53" t="str">
        <f t="shared" si="215"/>
        <v/>
      </c>
      <c r="U4226" s="53" t="str">
        <f t="shared" si="215"/>
        <v/>
      </c>
      <c r="V4226" s="53" t="str">
        <f t="shared" si="215"/>
        <v/>
      </c>
      <c r="W4226" s="53" t="str">
        <f t="shared" si="215"/>
        <v/>
      </c>
      <c r="X4226" s="53" t="str">
        <f t="shared" si="215"/>
        <v/>
      </c>
    </row>
    <row r="4227" spans="18:24" hidden="1" x14ac:dyDescent="0.3">
      <c r="R4227">
        <f t="shared" si="213"/>
        <v>0</v>
      </c>
      <c r="S4227">
        <f t="shared" si="214"/>
        <v>0</v>
      </c>
      <c r="T4227" s="53" t="str">
        <f t="shared" si="215"/>
        <v/>
      </c>
      <c r="U4227" s="53" t="str">
        <f t="shared" si="215"/>
        <v/>
      </c>
      <c r="V4227" s="53" t="str">
        <f t="shared" si="215"/>
        <v/>
      </c>
      <c r="W4227" s="53" t="str">
        <f t="shared" si="215"/>
        <v/>
      </c>
      <c r="X4227" s="53" t="str">
        <f t="shared" si="215"/>
        <v/>
      </c>
    </row>
    <row r="4228" spans="18:24" hidden="1" x14ac:dyDescent="0.3">
      <c r="R4228">
        <f t="shared" si="213"/>
        <v>0</v>
      </c>
      <c r="S4228">
        <f t="shared" si="214"/>
        <v>0</v>
      </c>
      <c r="T4228" s="53" t="str">
        <f t="shared" si="215"/>
        <v/>
      </c>
      <c r="U4228" s="53" t="str">
        <f t="shared" si="215"/>
        <v/>
      </c>
      <c r="V4228" s="53" t="str">
        <f t="shared" si="215"/>
        <v/>
      </c>
      <c r="W4228" s="53" t="str">
        <f t="shared" si="215"/>
        <v/>
      </c>
      <c r="X4228" s="53" t="str">
        <f t="shared" si="215"/>
        <v/>
      </c>
    </row>
    <row r="4229" spans="18:24" hidden="1" x14ac:dyDescent="0.3">
      <c r="R4229">
        <f t="shared" si="213"/>
        <v>0</v>
      </c>
      <c r="S4229">
        <f t="shared" si="214"/>
        <v>0</v>
      </c>
      <c r="T4229" s="53" t="str">
        <f t="shared" si="215"/>
        <v/>
      </c>
      <c r="U4229" s="53" t="str">
        <f t="shared" si="215"/>
        <v/>
      </c>
      <c r="V4229" s="53" t="str">
        <f t="shared" si="215"/>
        <v/>
      </c>
      <c r="W4229" s="53" t="str">
        <f t="shared" si="215"/>
        <v/>
      </c>
      <c r="X4229" s="53" t="str">
        <f t="shared" si="215"/>
        <v/>
      </c>
    </row>
    <row r="4230" spans="18:24" hidden="1" x14ac:dyDescent="0.3">
      <c r="R4230">
        <f t="shared" si="213"/>
        <v>0</v>
      </c>
      <c r="S4230">
        <f t="shared" si="214"/>
        <v>0</v>
      </c>
      <c r="T4230" s="53" t="str">
        <f t="shared" si="215"/>
        <v/>
      </c>
      <c r="U4230" s="53" t="str">
        <f t="shared" si="215"/>
        <v/>
      </c>
      <c r="V4230" s="53" t="str">
        <f t="shared" si="215"/>
        <v/>
      </c>
      <c r="W4230" s="53" t="str">
        <f t="shared" si="215"/>
        <v/>
      </c>
      <c r="X4230" s="53" t="str">
        <f t="shared" si="215"/>
        <v/>
      </c>
    </row>
    <row r="4231" spans="18:24" hidden="1" x14ac:dyDescent="0.3">
      <c r="R4231">
        <f t="shared" ref="R4231:R4294" si="216">IF(OR(D4231="GRUPO TEPSA",D4231="TODAS"),P4231/5,P4231)</f>
        <v>0</v>
      </c>
      <c r="S4231">
        <f t="shared" si="214"/>
        <v>0</v>
      </c>
      <c r="T4231" s="53" t="str">
        <f t="shared" si="215"/>
        <v/>
      </c>
      <c r="U4231" s="53" t="str">
        <f t="shared" si="215"/>
        <v/>
      </c>
      <c r="V4231" s="53" t="str">
        <f t="shared" si="215"/>
        <v/>
      </c>
      <c r="W4231" s="53" t="str">
        <f t="shared" si="215"/>
        <v/>
      </c>
      <c r="X4231" s="53" t="str">
        <f t="shared" si="215"/>
        <v/>
      </c>
    </row>
    <row r="4232" spans="18:24" hidden="1" x14ac:dyDescent="0.3">
      <c r="R4232">
        <f t="shared" si="216"/>
        <v>0</v>
      </c>
      <c r="S4232">
        <f t="shared" si="214"/>
        <v>0</v>
      </c>
      <c r="T4232" s="53" t="str">
        <f t="shared" si="215"/>
        <v/>
      </c>
      <c r="U4232" s="53" t="str">
        <f t="shared" si="215"/>
        <v/>
      </c>
      <c r="V4232" s="53" t="str">
        <f t="shared" si="215"/>
        <v/>
      </c>
      <c r="W4232" s="53" t="str">
        <f t="shared" si="215"/>
        <v/>
      </c>
      <c r="X4232" s="53" t="str">
        <f t="shared" si="215"/>
        <v/>
      </c>
    </row>
    <row r="4233" spans="18:24" hidden="1" x14ac:dyDescent="0.3">
      <c r="R4233">
        <f t="shared" si="216"/>
        <v>0</v>
      </c>
      <c r="S4233">
        <f t="shared" si="214"/>
        <v>0</v>
      </c>
      <c r="T4233" s="53" t="str">
        <f t="shared" si="215"/>
        <v/>
      </c>
      <c r="U4233" s="53" t="str">
        <f t="shared" si="215"/>
        <v/>
      </c>
      <c r="V4233" s="53" t="str">
        <f t="shared" si="215"/>
        <v/>
      </c>
      <c r="W4233" s="53" t="str">
        <f t="shared" si="215"/>
        <v/>
      </c>
      <c r="X4233" s="53" t="str">
        <f t="shared" si="215"/>
        <v/>
      </c>
    </row>
    <row r="4234" spans="18:24" hidden="1" x14ac:dyDescent="0.3">
      <c r="R4234">
        <f t="shared" si="216"/>
        <v>0</v>
      </c>
      <c r="S4234">
        <f t="shared" si="214"/>
        <v>0</v>
      </c>
      <c r="T4234" s="53" t="str">
        <f t="shared" si="215"/>
        <v/>
      </c>
      <c r="U4234" s="53" t="str">
        <f t="shared" si="215"/>
        <v/>
      </c>
      <c r="V4234" s="53" t="str">
        <f t="shared" si="215"/>
        <v/>
      </c>
      <c r="W4234" s="53" t="str">
        <f t="shared" si="215"/>
        <v/>
      </c>
      <c r="X4234" s="53" t="str">
        <f t="shared" si="215"/>
        <v/>
      </c>
    </row>
    <row r="4235" spans="18:24" hidden="1" x14ac:dyDescent="0.3">
      <c r="R4235">
        <f t="shared" si="216"/>
        <v>0</v>
      </c>
      <c r="S4235">
        <f t="shared" ref="S4235:S4298" si="217">IF(OR(D4235="GRUPO TEPSA",D4235="TODAS"),Q4235/5,Q4235)</f>
        <v>0</v>
      </c>
      <c r="T4235" s="53" t="str">
        <f t="shared" si="215"/>
        <v/>
      </c>
      <c r="U4235" s="53" t="str">
        <f t="shared" si="215"/>
        <v/>
      </c>
      <c r="V4235" s="53" t="str">
        <f t="shared" si="215"/>
        <v/>
      </c>
      <c r="W4235" s="53" t="str">
        <f t="shared" si="215"/>
        <v/>
      </c>
      <c r="X4235" s="53" t="str">
        <f t="shared" si="215"/>
        <v/>
      </c>
    </row>
    <row r="4236" spans="18:24" hidden="1" x14ac:dyDescent="0.3">
      <c r="R4236">
        <f t="shared" si="216"/>
        <v>0</v>
      </c>
      <c r="S4236">
        <f t="shared" si="217"/>
        <v>0</v>
      </c>
      <c r="T4236" s="53" t="str">
        <f t="shared" si="215"/>
        <v/>
      </c>
      <c r="U4236" s="53" t="str">
        <f t="shared" si="215"/>
        <v/>
      </c>
      <c r="V4236" s="53" t="str">
        <f t="shared" si="215"/>
        <v/>
      </c>
      <c r="W4236" s="53" t="str">
        <f t="shared" si="215"/>
        <v/>
      </c>
      <c r="X4236" s="53" t="str">
        <f t="shared" si="215"/>
        <v/>
      </c>
    </row>
    <row r="4237" spans="18:24" hidden="1" x14ac:dyDescent="0.3">
      <c r="R4237">
        <f t="shared" si="216"/>
        <v>0</v>
      </c>
      <c r="S4237">
        <f t="shared" si="217"/>
        <v>0</v>
      </c>
      <c r="T4237" s="53" t="str">
        <f t="shared" si="215"/>
        <v/>
      </c>
      <c r="U4237" s="53" t="str">
        <f t="shared" si="215"/>
        <v/>
      </c>
      <c r="V4237" s="53" t="str">
        <f t="shared" si="215"/>
        <v/>
      </c>
      <c r="W4237" s="53" t="str">
        <f t="shared" si="215"/>
        <v/>
      </c>
      <c r="X4237" s="53" t="str">
        <f t="shared" si="215"/>
        <v/>
      </c>
    </row>
    <row r="4238" spans="18:24" hidden="1" x14ac:dyDescent="0.3">
      <c r="R4238">
        <f t="shared" si="216"/>
        <v>0</v>
      </c>
      <c r="S4238">
        <f t="shared" si="217"/>
        <v>0</v>
      </c>
      <c r="T4238" s="53" t="str">
        <f t="shared" si="215"/>
        <v/>
      </c>
      <c r="U4238" s="53" t="str">
        <f t="shared" si="215"/>
        <v/>
      </c>
      <c r="V4238" s="53" t="str">
        <f t="shared" si="215"/>
        <v/>
      </c>
      <c r="W4238" s="53" t="str">
        <f t="shared" si="215"/>
        <v/>
      </c>
      <c r="X4238" s="53" t="str">
        <f t="shared" si="215"/>
        <v/>
      </c>
    </row>
    <row r="4239" spans="18:24" hidden="1" x14ac:dyDescent="0.3">
      <c r="R4239">
        <f t="shared" si="216"/>
        <v>0</v>
      </c>
      <c r="S4239">
        <f t="shared" si="217"/>
        <v>0</v>
      </c>
      <c r="T4239" s="53" t="str">
        <f t="shared" si="215"/>
        <v/>
      </c>
      <c r="U4239" s="53" t="str">
        <f t="shared" si="215"/>
        <v/>
      </c>
      <c r="V4239" s="53" t="str">
        <f t="shared" si="215"/>
        <v/>
      </c>
      <c r="W4239" s="53" t="str">
        <f t="shared" si="215"/>
        <v/>
      </c>
      <c r="X4239" s="53" t="str">
        <f t="shared" si="215"/>
        <v/>
      </c>
    </row>
    <row r="4240" spans="18:24" hidden="1" x14ac:dyDescent="0.3">
      <c r="R4240">
        <f t="shared" si="216"/>
        <v>0</v>
      </c>
      <c r="S4240">
        <f t="shared" si="217"/>
        <v>0</v>
      </c>
      <c r="T4240" s="53" t="str">
        <f t="shared" si="215"/>
        <v/>
      </c>
      <c r="U4240" s="53" t="str">
        <f t="shared" si="215"/>
        <v/>
      </c>
      <c r="V4240" s="53" t="str">
        <f t="shared" si="215"/>
        <v/>
      </c>
      <c r="W4240" s="53" t="str">
        <f t="shared" si="215"/>
        <v/>
      </c>
      <c r="X4240" s="53" t="str">
        <f t="shared" si="215"/>
        <v/>
      </c>
    </row>
    <row r="4241" spans="18:24" hidden="1" x14ac:dyDescent="0.3">
      <c r="R4241">
        <f t="shared" si="216"/>
        <v>0</v>
      </c>
      <c r="S4241">
        <f t="shared" si="217"/>
        <v>0</v>
      </c>
      <c r="T4241" s="53" t="str">
        <f t="shared" si="215"/>
        <v/>
      </c>
      <c r="U4241" s="53" t="str">
        <f t="shared" si="215"/>
        <v/>
      </c>
      <c r="V4241" s="53" t="str">
        <f t="shared" si="215"/>
        <v/>
      </c>
      <c r="W4241" s="53" t="str">
        <f t="shared" si="215"/>
        <v/>
      </c>
      <c r="X4241" s="53" t="str">
        <f t="shared" si="215"/>
        <v/>
      </c>
    </row>
    <row r="4242" spans="18:24" hidden="1" x14ac:dyDescent="0.3">
      <c r="R4242">
        <f t="shared" si="216"/>
        <v>0</v>
      </c>
      <c r="S4242">
        <f t="shared" si="217"/>
        <v>0</v>
      </c>
      <c r="T4242" s="53" t="str">
        <f t="shared" si="215"/>
        <v/>
      </c>
      <c r="U4242" s="53" t="str">
        <f t="shared" si="215"/>
        <v/>
      </c>
      <c r="V4242" s="53" t="str">
        <f t="shared" si="215"/>
        <v/>
      </c>
      <c r="W4242" s="53" t="str">
        <f t="shared" si="215"/>
        <v/>
      </c>
      <c r="X4242" s="53" t="str">
        <f t="shared" si="215"/>
        <v/>
      </c>
    </row>
    <row r="4243" spans="18:24" hidden="1" x14ac:dyDescent="0.3">
      <c r="R4243">
        <f t="shared" si="216"/>
        <v>0</v>
      </c>
      <c r="S4243">
        <f t="shared" si="217"/>
        <v>0</v>
      </c>
      <c r="T4243" s="53" t="str">
        <f t="shared" si="215"/>
        <v/>
      </c>
      <c r="U4243" s="53" t="str">
        <f t="shared" si="215"/>
        <v/>
      </c>
      <c r="V4243" s="53" t="str">
        <f t="shared" si="215"/>
        <v/>
      </c>
      <c r="W4243" s="53" t="str">
        <f t="shared" si="215"/>
        <v/>
      </c>
      <c r="X4243" s="53" t="str">
        <f t="shared" si="215"/>
        <v/>
      </c>
    </row>
    <row r="4244" spans="18:24" hidden="1" x14ac:dyDescent="0.3">
      <c r="R4244">
        <f t="shared" si="216"/>
        <v>0</v>
      </c>
      <c r="S4244">
        <f t="shared" si="217"/>
        <v>0</v>
      </c>
      <c r="T4244" s="53" t="str">
        <f t="shared" si="215"/>
        <v/>
      </c>
      <c r="U4244" s="53" t="str">
        <f t="shared" si="215"/>
        <v/>
      </c>
      <c r="V4244" s="53" t="str">
        <f t="shared" si="215"/>
        <v/>
      </c>
      <c r="W4244" s="53" t="str">
        <f t="shared" si="215"/>
        <v/>
      </c>
      <c r="X4244" s="53" t="str">
        <f t="shared" si="215"/>
        <v/>
      </c>
    </row>
    <row r="4245" spans="18:24" hidden="1" x14ac:dyDescent="0.3">
      <c r="R4245">
        <f t="shared" si="216"/>
        <v>0</v>
      </c>
      <c r="S4245">
        <f t="shared" si="217"/>
        <v>0</v>
      </c>
      <c r="T4245" s="53" t="str">
        <f t="shared" si="215"/>
        <v/>
      </c>
      <c r="U4245" s="53" t="str">
        <f t="shared" si="215"/>
        <v/>
      </c>
      <c r="V4245" s="53" t="str">
        <f t="shared" si="215"/>
        <v/>
      </c>
      <c r="W4245" s="53" t="str">
        <f t="shared" si="215"/>
        <v/>
      </c>
      <c r="X4245" s="53" t="str">
        <f t="shared" si="215"/>
        <v/>
      </c>
    </row>
    <row r="4246" spans="18:24" hidden="1" x14ac:dyDescent="0.3">
      <c r="R4246">
        <f t="shared" si="216"/>
        <v>0</v>
      </c>
      <c r="S4246">
        <f t="shared" si="217"/>
        <v>0</v>
      </c>
      <c r="T4246" s="53" t="str">
        <f t="shared" si="215"/>
        <v/>
      </c>
      <c r="U4246" s="53" t="str">
        <f t="shared" si="215"/>
        <v/>
      </c>
      <c r="V4246" s="53" t="str">
        <f t="shared" si="215"/>
        <v/>
      </c>
      <c r="W4246" s="53" t="str">
        <f t="shared" si="215"/>
        <v/>
      </c>
      <c r="X4246" s="53" t="str">
        <f t="shared" si="215"/>
        <v/>
      </c>
    </row>
    <row r="4247" spans="18:24" hidden="1" x14ac:dyDescent="0.3">
      <c r="R4247">
        <f t="shared" si="216"/>
        <v>0</v>
      </c>
      <c r="S4247">
        <f t="shared" si="217"/>
        <v>0</v>
      </c>
      <c r="T4247" s="53" t="str">
        <f t="shared" si="215"/>
        <v/>
      </c>
      <c r="U4247" s="53" t="str">
        <f t="shared" si="215"/>
        <v/>
      </c>
      <c r="V4247" s="53" t="str">
        <f t="shared" si="215"/>
        <v/>
      </c>
      <c r="W4247" s="53" t="str">
        <f t="shared" si="215"/>
        <v/>
      </c>
      <c r="X4247" s="53" t="str">
        <f t="shared" si="215"/>
        <v/>
      </c>
    </row>
    <row r="4248" spans="18:24" hidden="1" x14ac:dyDescent="0.3">
      <c r="R4248">
        <f t="shared" si="216"/>
        <v>0</v>
      </c>
      <c r="S4248">
        <f t="shared" si="217"/>
        <v>0</v>
      </c>
      <c r="T4248" s="53" t="str">
        <f t="shared" si="215"/>
        <v/>
      </c>
      <c r="U4248" s="53" t="str">
        <f t="shared" si="215"/>
        <v/>
      </c>
      <c r="V4248" s="53" t="str">
        <f t="shared" si="215"/>
        <v/>
      </c>
      <c r="W4248" s="53" t="str">
        <f t="shared" si="215"/>
        <v/>
      </c>
      <c r="X4248" s="53" t="str">
        <f t="shared" si="215"/>
        <v/>
      </c>
    </row>
    <row r="4249" spans="18:24" hidden="1" x14ac:dyDescent="0.3">
      <c r="R4249">
        <f t="shared" si="216"/>
        <v>0</v>
      </c>
      <c r="S4249">
        <f t="shared" si="217"/>
        <v>0</v>
      </c>
      <c r="T4249" s="53" t="str">
        <f t="shared" si="215"/>
        <v/>
      </c>
      <c r="U4249" s="53" t="str">
        <f t="shared" si="215"/>
        <v/>
      </c>
      <c r="V4249" s="53" t="str">
        <f t="shared" si="215"/>
        <v/>
      </c>
      <c r="W4249" s="53" t="str">
        <f t="shared" si="215"/>
        <v/>
      </c>
      <c r="X4249" s="53" t="str">
        <f t="shared" si="215"/>
        <v/>
      </c>
    </row>
    <row r="4250" spans="18:24" hidden="1" x14ac:dyDescent="0.3">
      <c r="R4250">
        <f t="shared" si="216"/>
        <v>0</v>
      </c>
      <c r="S4250">
        <f t="shared" si="217"/>
        <v>0</v>
      </c>
      <c r="T4250" s="53" t="str">
        <f t="shared" si="215"/>
        <v/>
      </c>
      <c r="U4250" s="53" t="str">
        <f t="shared" si="215"/>
        <v/>
      </c>
      <c r="V4250" s="53" t="str">
        <f t="shared" si="215"/>
        <v/>
      </c>
      <c r="W4250" s="53" t="str">
        <f t="shared" si="215"/>
        <v/>
      </c>
      <c r="X4250" s="53" t="str">
        <f t="shared" si="215"/>
        <v/>
      </c>
    </row>
    <row r="4251" spans="18:24" hidden="1" x14ac:dyDescent="0.3">
      <c r="R4251">
        <f t="shared" si="216"/>
        <v>0</v>
      </c>
      <c r="S4251">
        <f t="shared" si="217"/>
        <v>0</v>
      </c>
      <c r="T4251" s="53" t="str">
        <f t="shared" si="215"/>
        <v/>
      </c>
      <c r="U4251" s="53" t="str">
        <f t="shared" si="215"/>
        <v/>
      </c>
      <c r="V4251" s="53" t="str">
        <f t="shared" si="215"/>
        <v/>
      </c>
      <c r="W4251" s="53" t="str">
        <f t="shared" si="215"/>
        <v/>
      </c>
      <c r="X4251" s="53" t="str">
        <f t="shared" si="215"/>
        <v/>
      </c>
    </row>
    <row r="4252" spans="18:24" hidden="1" x14ac:dyDescent="0.3">
      <c r="R4252">
        <f t="shared" si="216"/>
        <v>0</v>
      </c>
      <c r="S4252">
        <f t="shared" si="217"/>
        <v>0</v>
      </c>
      <c r="T4252" s="53" t="str">
        <f t="shared" ref="T4252:X4302" si="218">IF(OR(COUNTIF($D4252,"*"&amp;T$5&amp;"*")&gt;0,$D4252="GRUPO TEPSA"),T$5,"")</f>
        <v/>
      </c>
      <c r="U4252" s="53" t="str">
        <f t="shared" si="218"/>
        <v/>
      </c>
      <c r="V4252" s="53" t="str">
        <f t="shared" si="218"/>
        <v/>
      </c>
      <c r="W4252" s="53" t="str">
        <f t="shared" si="218"/>
        <v/>
      </c>
      <c r="X4252" s="53" t="str">
        <f t="shared" si="218"/>
        <v/>
      </c>
    </row>
    <row r="4253" spans="18:24" hidden="1" x14ac:dyDescent="0.3">
      <c r="R4253">
        <f t="shared" si="216"/>
        <v>0</v>
      </c>
      <c r="S4253">
        <f t="shared" si="217"/>
        <v>0</v>
      </c>
      <c r="T4253" s="53" t="str">
        <f t="shared" si="218"/>
        <v/>
      </c>
      <c r="U4253" s="53" t="str">
        <f t="shared" si="218"/>
        <v/>
      </c>
      <c r="V4253" s="53" t="str">
        <f t="shared" si="218"/>
        <v/>
      </c>
      <c r="W4253" s="53" t="str">
        <f t="shared" si="218"/>
        <v/>
      </c>
      <c r="X4253" s="53" t="str">
        <f t="shared" si="218"/>
        <v/>
      </c>
    </row>
    <row r="4254" spans="18:24" hidden="1" x14ac:dyDescent="0.3">
      <c r="R4254">
        <f t="shared" si="216"/>
        <v>0</v>
      </c>
      <c r="S4254">
        <f t="shared" si="217"/>
        <v>0</v>
      </c>
      <c r="T4254" s="53" t="str">
        <f t="shared" si="218"/>
        <v/>
      </c>
      <c r="U4254" s="53" t="str">
        <f t="shared" si="218"/>
        <v/>
      </c>
      <c r="V4254" s="53" t="str">
        <f t="shared" si="218"/>
        <v/>
      </c>
      <c r="W4254" s="53" t="str">
        <f t="shared" si="218"/>
        <v/>
      </c>
      <c r="X4254" s="53" t="str">
        <f t="shared" si="218"/>
        <v/>
      </c>
    </row>
    <row r="4255" spans="18:24" hidden="1" x14ac:dyDescent="0.3">
      <c r="R4255">
        <f t="shared" si="216"/>
        <v>0</v>
      </c>
      <c r="S4255">
        <f t="shared" si="217"/>
        <v>0</v>
      </c>
      <c r="T4255" s="53" t="str">
        <f t="shared" si="218"/>
        <v/>
      </c>
      <c r="U4255" s="53" t="str">
        <f t="shared" si="218"/>
        <v/>
      </c>
      <c r="V4255" s="53" t="str">
        <f t="shared" si="218"/>
        <v/>
      </c>
      <c r="W4255" s="53" t="str">
        <f t="shared" si="218"/>
        <v/>
      </c>
      <c r="X4255" s="53" t="str">
        <f t="shared" si="218"/>
        <v/>
      </c>
    </row>
    <row r="4256" spans="18:24" hidden="1" x14ac:dyDescent="0.3">
      <c r="R4256">
        <f t="shared" si="216"/>
        <v>0</v>
      </c>
      <c r="S4256">
        <f t="shared" si="217"/>
        <v>0</v>
      </c>
      <c r="T4256" s="53" t="str">
        <f t="shared" si="218"/>
        <v/>
      </c>
      <c r="U4256" s="53" t="str">
        <f t="shared" si="218"/>
        <v/>
      </c>
      <c r="V4256" s="53" t="str">
        <f t="shared" si="218"/>
        <v/>
      </c>
      <c r="W4256" s="53" t="str">
        <f t="shared" si="218"/>
        <v/>
      </c>
      <c r="X4256" s="53" t="str">
        <f t="shared" si="218"/>
        <v/>
      </c>
    </row>
    <row r="4257" spans="18:24" hidden="1" x14ac:dyDescent="0.3">
      <c r="R4257">
        <f t="shared" si="216"/>
        <v>0</v>
      </c>
      <c r="S4257">
        <f t="shared" si="217"/>
        <v>0</v>
      </c>
      <c r="T4257" s="53" t="str">
        <f t="shared" si="218"/>
        <v/>
      </c>
      <c r="U4257" s="53" t="str">
        <f t="shared" si="218"/>
        <v/>
      </c>
      <c r="V4257" s="53" t="str">
        <f t="shared" si="218"/>
        <v/>
      </c>
      <c r="W4257" s="53" t="str">
        <f t="shared" si="218"/>
        <v/>
      </c>
      <c r="X4257" s="53" t="str">
        <f t="shared" si="218"/>
        <v/>
      </c>
    </row>
    <row r="4258" spans="18:24" hidden="1" x14ac:dyDescent="0.3">
      <c r="R4258">
        <f t="shared" si="216"/>
        <v>0</v>
      </c>
      <c r="S4258">
        <f t="shared" si="217"/>
        <v>0</v>
      </c>
      <c r="T4258" s="53" t="str">
        <f t="shared" si="218"/>
        <v/>
      </c>
      <c r="U4258" s="53" t="str">
        <f t="shared" si="218"/>
        <v/>
      </c>
      <c r="V4258" s="53" t="str">
        <f t="shared" si="218"/>
        <v/>
      </c>
      <c r="W4258" s="53" t="str">
        <f t="shared" si="218"/>
        <v/>
      </c>
      <c r="X4258" s="53" t="str">
        <f t="shared" si="218"/>
        <v/>
      </c>
    </row>
    <row r="4259" spans="18:24" hidden="1" x14ac:dyDescent="0.3">
      <c r="R4259">
        <f t="shared" si="216"/>
        <v>0</v>
      </c>
      <c r="S4259">
        <f t="shared" si="217"/>
        <v>0</v>
      </c>
      <c r="T4259" s="53" t="str">
        <f t="shared" si="218"/>
        <v/>
      </c>
      <c r="U4259" s="53" t="str">
        <f t="shared" si="218"/>
        <v/>
      </c>
      <c r="V4259" s="53" t="str">
        <f t="shared" si="218"/>
        <v/>
      </c>
      <c r="W4259" s="53" t="str">
        <f t="shared" si="218"/>
        <v/>
      </c>
      <c r="X4259" s="53" t="str">
        <f t="shared" si="218"/>
        <v/>
      </c>
    </row>
    <row r="4260" spans="18:24" hidden="1" x14ac:dyDescent="0.3">
      <c r="R4260">
        <f t="shared" si="216"/>
        <v>0</v>
      </c>
      <c r="S4260">
        <f t="shared" si="217"/>
        <v>0</v>
      </c>
      <c r="T4260" s="53" t="str">
        <f t="shared" si="218"/>
        <v/>
      </c>
      <c r="U4260" s="53" t="str">
        <f t="shared" si="218"/>
        <v/>
      </c>
      <c r="V4260" s="53" t="str">
        <f t="shared" si="218"/>
        <v/>
      </c>
      <c r="W4260" s="53" t="str">
        <f t="shared" si="218"/>
        <v/>
      </c>
      <c r="X4260" s="53" t="str">
        <f t="shared" si="218"/>
        <v/>
      </c>
    </row>
    <row r="4261" spans="18:24" hidden="1" x14ac:dyDescent="0.3">
      <c r="R4261">
        <f t="shared" si="216"/>
        <v>0</v>
      </c>
      <c r="S4261">
        <f t="shared" si="217"/>
        <v>0</v>
      </c>
      <c r="T4261" s="53" t="str">
        <f t="shared" si="218"/>
        <v/>
      </c>
      <c r="U4261" s="53" t="str">
        <f t="shared" si="218"/>
        <v/>
      </c>
      <c r="V4261" s="53" t="str">
        <f t="shared" si="218"/>
        <v/>
      </c>
      <c r="W4261" s="53" t="str">
        <f t="shared" si="218"/>
        <v/>
      </c>
      <c r="X4261" s="53" t="str">
        <f t="shared" si="218"/>
        <v/>
      </c>
    </row>
    <row r="4262" spans="18:24" hidden="1" x14ac:dyDescent="0.3">
      <c r="R4262">
        <f t="shared" si="216"/>
        <v>0</v>
      </c>
      <c r="S4262">
        <f t="shared" si="217"/>
        <v>0</v>
      </c>
      <c r="T4262" s="53" t="str">
        <f t="shared" si="218"/>
        <v/>
      </c>
      <c r="U4262" s="53" t="str">
        <f t="shared" si="218"/>
        <v/>
      </c>
      <c r="V4262" s="53" t="str">
        <f t="shared" si="218"/>
        <v/>
      </c>
      <c r="W4262" s="53" t="str">
        <f t="shared" si="218"/>
        <v/>
      </c>
      <c r="X4262" s="53" t="str">
        <f t="shared" si="218"/>
        <v/>
      </c>
    </row>
    <row r="4263" spans="18:24" hidden="1" x14ac:dyDescent="0.3">
      <c r="R4263">
        <f t="shared" si="216"/>
        <v>0</v>
      </c>
      <c r="S4263">
        <f t="shared" si="217"/>
        <v>0</v>
      </c>
      <c r="T4263" s="53" t="str">
        <f t="shared" si="218"/>
        <v/>
      </c>
      <c r="U4263" s="53" t="str">
        <f t="shared" si="218"/>
        <v/>
      </c>
      <c r="V4263" s="53" t="str">
        <f t="shared" si="218"/>
        <v/>
      </c>
      <c r="W4263" s="53" t="str">
        <f t="shared" si="218"/>
        <v/>
      </c>
      <c r="X4263" s="53" t="str">
        <f t="shared" si="218"/>
        <v/>
      </c>
    </row>
    <row r="4264" spans="18:24" hidden="1" x14ac:dyDescent="0.3">
      <c r="R4264">
        <f t="shared" si="216"/>
        <v>0</v>
      </c>
      <c r="S4264">
        <f t="shared" si="217"/>
        <v>0</v>
      </c>
      <c r="T4264" s="53" t="str">
        <f t="shared" si="218"/>
        <v/>
      </c>
      <c r="U4264" s="53" t="str">
        <f t="shared" si="218"/>
        <v/>
      </c>
      <c r="V4264" s="53" t="str">
        <f t="shared" si="218"/>
        <v/>
      </c>
      <c r="W4264" s="53" t="str">
        <f t="shared" si="218"/>
        <v/>
      </c>
      <c r="X4264" s="53" t="str">
        <f t="shared" si="218"/>
        <v/>
      </c>
    </row>
    <row r="4265" spans="18:24" hidden="1" x14ac:dyDescent="0.3">
      <c r="R4265">
        <f t="shared" si="216"/>
        <v>0</v>
      </c>
      <c r="S4265">
        <f t="shared" si="217"/>
        <v>0</v>
      </c>
      <c r="T4265" s="53" t="str">
        <f t="shared" si="218"/>
        <v/>
      </c>
      <c r="U4265" s="53" t="str">
        <f t="shared" si="218"/>
        <v/>
      </c>
      <c r="V4265" s="53" t="str">
        <f t="shared" si="218"/>
        <v/>
      </c>
      <c r="W4265" s="53" t="str">
        <f t="shared" si="218"/>
        <v/>
      </c>
      <c r="X4265" s="53" t="str">
        <f t="shared" si="218"/>
        <v/>
      </c>
    </row>
    <row r="4266" spans="18:24" hidden="1" x14ac:dyDescent="0.3">
      <c r="R4266">
        <f t="shared" si="216"/>
        <v>0</v>
      </c>
      <c r="S4266">
        <f t="shared" si="217"/>
        <v>0</v>
      </c>
      <c r="T4266" s="53" t="str">
        <f t="shared" si="218"/>
        <v/>
      </c>
      <c r="U4266" s="53" t="str">
        <f t="shared" si="218"/>
        <v/>
      </c>
      <c r="V4266" s="53" t="str">
        <f t="shared" si="218"/>
        <v/>
      </c>
      <c r="W4266" s="53" t="str">
        <f t="shared" si="218"/>
        <v/>
      </c>
      <c r="X4266" s="53" t="str">
        <f t="shared" si="218"/>
        <v/>
      </c>
    </row>
    <row r="4267" spans="18:24" hidden="1" x14ac:dyDescent="0.3">
      <c r="R4267">
        <f t="shared" si="216"/>
        <v>0</v>
      </c>
      <c r="S4267">
        <f t="shared" si="217"/>
        <v>0</v>
      </c>
      <c r="T4267" s="53" t="str">
        <f t="shared" si="218"/>
        <v/>
      </c>
      <c r="U4267" s="53" t="str">
        <f t="shared" si="218"/>
        <v/>
      </c>
      <c r="V4267" s="53" t="str">
        <f t="shared" si="218"/>
        <v/>
      </c>
      <c r="W4267" s="53" t="str">
        <f t="shared" si="218"/>
        <v/>
      </c>
      <c r="X4267" s="53" t="str">
        <f t="shared" si="218"/>
        <v/>
      </c>
    </row>
    <row r="4268" spans="18:24" hidden="1" x14ac:dyDescent="0.3">
      <c r="R4268">
        <f t="shared" si="216"/>
        <v>0</v>
      </c>
      <c r="S4268">
        <f t="shared" si="217"/>
        <v>0</v>
      </c>
      <c r="T4268" s="53" t="str">
        <f t="shared" si="218"/>
        <v/>
      </c>
      <c r="U4268" s="53" t="str">
        <f t="shared" si="218"/>
        <v/>
      </c>
      <c r="V4268" s="53" t="str">
        <f t="shared" si="218"/>
        <v/>
      </c>
      <c r="W4268" s="53" t="str">
        <f t="shared" si="218"/>
        <v/>
      </c>
      <c r="X4268" s="53" t="str">
        <f t="shared" si="218"/>
        <v/>
      </c>
    </row>
    <row r="4269" spans="18:24" hidden="1" x14ac:dyDescent="0.3">
      <c r="R4269">
        <f t="shared" si="216"/>
        <v>0</v>
      </c>
      <c r="S4269">
        <f t="shared" si="217"/>
        <v>0</v>
      </c>
      <c r="T4269" s="53" t="str">
        <f t="shared" si="218"/>
        <v/>
      </c>
      <c r="U4269" s="53" t="str">
        <f t="shared" si="218"/>
        <v/>
      </c>
      <c r="V4269" s="53" t="str">
        <f t="shared" si="218"/>
        <v/>
      </c>
      <c r="W4269" s="53" t="str">
        <f t="shared" si="218"/>
        <v/>
      </c>
      <c r="X4269" s="53" t="str">
        <f t="shared" si="218"/>
        <v/>
      </c>
    </row>
    <row r="4270" spans="18:24" hidden="1" x14ac:dyDescent="0.3">
      <c r="R4270">
        <f t="shared" si="216"/>
        <v>0</v>
      </c>
      <c r="S4270">
        <f t="shared" si="217"/>
        <v>0</v>
      </c>
      <c r="T4270" s="53" t="str">
        <f t="shared" si="218"/>
        <v/>
      </c>
      <c r="U4270" s="53" t="str">
        <f t="shared" si="218"/>
        <v/>
      </c>
      <c r="V4270" s="53" t="str">
        <f t="shared" si="218"/>
        <v/>
      </c>
      <c r="W4270" s="53" t="str">
        <f t="shared" si="218"/>
        <v/>
      </c>
      <c r="X4270" s="53" t="str">
        <f t="shared" si="218"/>
        <v/>
      </c>
    </row>
    <row r="4271" spans="18:24" hidden="1" x14ac:dyDescent="0.3">
      <c r="R4271">
        <f t="shared" si="216"/>
        <v>0</v>
      </c>
      <c r="S4271">
        <f t="shared" si="217"/>
        <v>0</v>
      </c>
      <c r="T4271" s="53" t="str">
        <f t="shared" si="218"/>
        <v/>
      </c>
      <c r="U4271" s="53" t="str">
        <f t="shared" si="218"/>
        <v/>
      </c>
      <c r="V4271" s="53" t="str">
        <f t="shared" si="218"/>
        <v/>
      </c>
      <c r="W4271" s="53" t="str">
        <f t="shared" si="218"/>
        <v/>
      </c>
      <c r="X4271" s="53" t="str">
        <f t="shared" si="218"/>
        <v/>
      </c>
    </row>
    <row r="4272" spans="18:24" hidden="1" x14ac:dyDescent="0.3">
      <c r="R4272">
        <f t="shared" si="216"/>
        <v>0</v>
      </c>
      <c r="S4272">
        <f t="shared" si="217"/>
        <v>0</v>
      </c>
      <c r="T4272" s="53" t="str">
        <f t="shared" si="218"/>
        <v/>
      </c>
      <c r="U4272" s="53" t="str">
        <f t="shared" si="218"/>
        <v/>
      </c>
      <c r="V4272" s="53" t="str">
        <f t="shared" si="218"/>
        <v/>
      </c>
      <c r="W4272" s="53" t="str">
        <f t="shared" si="218"/>
        <v/>
      </c>
      <c r="X4272" s="53" t="str">
        <f t="shared" si="218"/>
        <v/>
      </c>
    </row>
    <row r="4273" spans="18:24" hidden="1" x14ac:dyDescent="0.3">
      <c r="R4273">
        <f t="shared" si="216"/>
        <v>0</v>
      </c>
      <c r="S4273">
        <f t="shared" si="217"/>
        <v>0</v>
      </c>
      <c r="T4273" s="53" t="str">
        <f t="shared" si="218"/>
        <v/>
      </c>
      <c r="U4273" s="53" t="str">
        <f t="shared" si="218"/>
        <v/>
      </c>
      <c r="V4273" s="53" t="str">
        <f t="shared" si="218"/>
        <v/>
      </c>
      <c r="W4273" s="53" t="str">
        <f t="shared" si="218"/>
        <v/>
      </c>
      <c r="X4273" s="53" t="str">
        <f t="shared" si="218"/>
        <v/>
      </c>
    </row>
    <row r="4274" spans="18:24" hidden="1" x14ac:dyDescent="0.3">
      <c r="R4274">
        <f t="shared" si="216"/>
        <v>0</v>
      </c>
      <c r="S4274">
        <f t="shared" si="217"/>
        <v>0</v>
      </c>
      <c r="T4274" s="53" t="str">
        <f t="shared" si="218"/>
        <v/>
      </c>
      <c r="U4274" s="53" t="str">
        <f t="shared" si="218"/>
        <v/>
      </c>
      <c r="V4274" s="53" t="str">
        <f t="shared" si="218"/>
        <v/>
      </c>
      <c r="W4274" s="53" t="str">
        <f t="shared" si="218"/>
        <v/>
      </c>
      <c r="X4274" s="53" t="str">
        <f t="shared" si="218"/>
        <v/>
      </c>
    </row>
    <row r="4275" spans="18:24" hidden="1" x14ac:dyDescent="0.3">
      <c r="R4275">
        <f t="shared" si="216"/>
        <v>0</v>
      </c>
      <c r="S4275">
        <f t="shared" si="217"/>
        <v>0</v>
      </c>
      <c r="T4275" s="53" t="str">
        <f t="shared" si="218"/>
        <v/>
      </c>
      <c r="U4275" s="53" t="str">
        <f t="shared" si="218"/>
        <v/>
      </c>
      <c r="V4275" s="53" t="str">
        <f t="shared" si="218"/>
        <v/>
      </c>
      <c r="W4275" s="53" t="str">
        <f t="shared" si="218"/>
        <v/>
      </c>
      <c r="X4275" s="53" t="str">
        <f t="shared" si="218"/>
        <v/>
      </c>
    </row>
    <row r="4276" spans="18:24" hidden="1" x14ac:dyDescent="0.3">
      <c r="R4276">
        <f t="shared" si="216"/>
        <v>0</v>
      </c>
      <c r="S4276">
        <f t="shared" si="217"/>
        <v>0</v>
      </c>
      <c r="T4276" s="53" t="str">
        <f t="shared" si="218"/>
        <v/>
      </c>
      <c r="U4276" s="53" t="str">
        <f t="shared" si="218"/>
        <v/>
      </c>
      <c r="V4276" s="53" t="str">
        <f t="shared" si="218"/>
        <v/>
      </c>
      <c r="W4276" s="53" t="str">
        <f t="shared" si="218"/>
        <v/>
      </c>
      <c r="X4276" s="53" t="str">
        <f t="shared" si="218"/>
        <v/>
      </c>
    </row>
    <row r="4277" spans="18:24" hidden="1" x14ac:dyDescent="0.3">
      <c r="R4277">
        <f t="shared" si="216"/>
        <v>0</v>
      </c>
      <c r="S4277">
        <f t="shared" si="217"/>
        <v>0</v>
      </c>
      <c r="T4277" s="53" t="str">
        <f t="shared" si="218"/>
        <v/>
      </c>
      <c r="U4277" s="53" t="str">
        <f t="shared" si="218"/>
        <v/>
      </c>
      <c r="V4277" s="53" t="str">
        <f t="shared" si="218"/>
        <v/>
      </c>
      <c r="W4277" s="53" t="str">
        <f t="shared" si="218"/>
        <v/>
      </c>
      <c r="X4277" s="53" t="str">
        <f t="shared" si="218"/>
        <v/>
      </c>
    </row>
    <row r="4278" spans="18:24" hidden="1" x14ac:dyDescent="0.3">
      <c r="R4278">
        <f t="shared" si="216"/>
        <v>0</v>
      </c>
      <c r="S4278">
        <f t="shared" si="217"/>
        <v>0</v>
      </c>
      <c r="T4278" s="53" t="str">
        <f t="shared" si="218"/>
        <v/>
      </c>
      <c r="U4278" s="53" t="str">
        <f t="shared" si="218"/>
        <v/>
      </c>
      <c r="V4278" s="53" t="str">
        <f t="shared" si="218"/>
        <v/>
      </c>
      <c r="W4278" s="53" t="str">
        <f t="shared" si="218"/>
        <v/>
      </c>
      <c r="X4278" s="53" t="str">
        <f t="shared" si="218"/>
        <v/>
      </c>
    </row>
    <row r="4279" spans="18:24" hidden="1" x14ac:dyDescent="0.3">
      <c r="R4279">
        <f t="shared" si="216"/>
        <v>0</v>
      </c>
      <c r="S4279">
        <f t="shared" si="217"/>
        <v>0</v>
      </c>
      <c r="T4279" s="53" t="str">
        <f t="shared" si="218"/>
        <v/>
      </c>
      <c r="U4279" s="53" t="str">
        <f t="shared" si="218"/>
        <v/>
      </c>
      <c r="V4279" s="53" t="str">
        <f t="shared" si="218"/>
        <v/>
      </c>
      <c r="W4279" s="53" t="str">
        <f t="shared" si="218"/>
        <v/>
      </c>
      <c r="X4279" s="53" t="str">
        <f t="shared" si="218"/>
        <v/>
      </c>
    </row>
    <row r="4280" spans="18:24" hidden="1" x14ac:dyDescent="0.3">
      <c r="R4280">
        <f t="shared" si="216"/>
        <v>0</v>
      </c>
      <c r="S4280">
        <f t="shared" si="217"/>
        <v>0</v>
      </c>
      <c r="T4280" s="53" t="str">
        <f t="shared" si="218"/>
        <v/>
      </c>
      <c r="U4280" s="53" t="str">
        <f t="shared" si="218"/>
        <v/>
      </c>
      <c r="V4280" s="53" t="str">
        <f t="shared" si="218"/>
        <v/>
      </c>
      <c r="W4280" s="53" t="str">
        <f t="shared" si="218"/>
        <v/>
      </c>
      <c r="X4280" s="53" t="str">
        <f t="shared" si="218"/>
        <v/>
      </c>
    </row>
    <row r="4281" spans="18:24" hidden="1" x14ac:dyDescent="0.3">
      <c r="R4281">
        <f t="shared" si="216"/>
        <v>0</v>
      </c>
      <c r="S4281">
        <f t="shared" si="217"/>
        <v>0</v>
      </c>
      <c r="T4281" s="53" t="str">
        <f t="shared" si="218"/>
        <v/>
      </c>
      <c r="U4281" s="53" t="str">
        <f t="shared" si="218"/>
        <v/>
      </c>
      <c r="V4281" s="53" t="str">
        <f t="shared" si="218"/>
        <v/>
      </c>
      <c r="W4281" s="53" t="str">
        <f t="shared" si="218"/>
        <v/>
      </c>
      <c r="X4281" s="53" t="str">
        <f t="shared" si="218"/>
        <v/>
      </c>
    </row>
    <row r="4282" spans="18:24" hidden="1" x14ac:dyDescent="0.3">
      <c r="R4282">
        <f t="shared" si="216"/>
        <v>0</v>
      </c>
      <c r="S4282">
        <f t="shared" si="217"/>
        <v>0</v>
      </c>
      <c r="T4282" s="53" t="str">
        <f t="shared" si="218"/>
        <v/>
      </c>
      <c r="U4282" s="53" t="str">
        <f t="shared" si="218"/>
        <v/>
      </c>
      <c r="V4282" s="53" t="str">
        <f t="shared" si="218"/>
        <v/>
      </c>
      <c r="W4282" s="53" t="str">
        <f t="shared" si="218"/>
        <v/>
      </c>
      <c r="X4282" s="53" t="str">
        <f t="shared" si="218"/>
        <v/>
      </c>
    </row>
    <row r="4283" spans="18:24" hidden="1" x14ac:dyDescent="0.3">
      <c r="R4283">
        <f t="shared" si="216"/>
        <v>0</v>
      </c>
      <c r="S4283">
        <f t="shared" si="217"/>
        <v>0</v>
      </c>
      <c r="T4283" s="53" t="str">
        <f t="shared" si="218"/>
        <v/>
      </c>
      <c r="U4283" s="53" t="str">
        <f t="shared" si="218"/>
        <v/>
      </c>
      <c r="V4283" s="53" t="str">
        <f t="shared" si="218"/>
        <v/>
      </c>
      <c r="W4283" s="53" t="str">
        <f t="shared" si="218"/>
        <v/>
      </c>
      <c r="X4283" s="53" t="str">
        <f t="shared" si="218"/>
        <v/>
      </c>
    </row>
    <row r="4284" spans="18:24" hidden="1" x14ac:dyDescent="0.3">
      <c r="R4284">
        <f t="shared" si="216"/>
        <v>0</v>
      </c>
      <c r="S4284">
        <f t="shared" si="217"/>
        <v>0</v>
      </c>
      <c r="T4284" s="53" t="str">
        <f t="shared" si="218"/>
        <v/>
      </c>
      <c r="U4284" s="53" t="str">
        <f t="shared" si="218"/>
        <v/>
      </c>
      <c r="V4284" s="53" t="str">
        <f t="shared" si="218"/>
        <v/>
      </c>
      <c r="W4284" s="53" t="str">
        <f t="shared" si="218"/>
        <v/>
      </c>
      <c r="X4284" s="53" t="str">
        <f t="shared" si="218"/>
        <v/>
      </c>
    </row>
    <row r="4285" spans="18:24" hidden="1" x14ac:dyDescent="0.3">
      <c r="R4285">
        <f t="shared" si="216"/>
        <v>0</v>
      </c>
      <c r="S4285">
        <f t="shared" si="217"/>
        <v>0</v>
      </c>
      <c r="T4285" s="53" t="str">
        <f t="shared" si="218"/>
        <v/>
      </c>
      <c r="U4285" s="53" t="str">
        <f t="shared" si="218"/>
        <v/>
      </c>
      <c r="V4285" s="53" t="str">
        <f t="shared" si="218"/>
        <v/>
      </c>
      <c r="W4285" s="53" t="str">
        <f t="shared" si="218"/>
        <v/>
      </c>
      <c r="X4285" s="53" t="str">
        <f t="shared" si="218"/>
        <v/>
      </c>
    </row>
    <row r="4286" spans="18:24" hidden="1" x14ac:dyDescent="0.3">
      <c r="R4286">
        <f t="shared" si="216"/>
        <v>0</v>
      </c>
      <c r="S4286">
        <f t="shared" si="217"/>
        <v>0</v>
      </c>
      <c r="T4286" s="53" t="str">
        <f t="shared" si="218"/>
        <v/>
      </c>
      <c r="U4286" s="53" t="str">
        <f t="shared" si="218"/>
        <v/>
      </c>
      <c r="V4286" s="53" t="str">
        <f t="shared" si="218"/>
        <v/>
      </c>
      <c r="W4286" s="53" t="str">
        <f t="shared" si="218"/>
        <v/>
      </c>
      <c r="X4286" s="53" t="str">
        <f t="shared" si="218"/>
        <v/>
      </c>
    </row>
    <row r="4287" spans="18:24" hidden="1" x14ac:dyDescent="0.3">
      <c r="R4287">
        <f t="shared" si="216"/>
        <v>0</v>
      </c>
      <c r="S4287">
        <f t="shared" si="217"/>
        <v>0</v>
      </c>
      <c r="T4287" s="53" t="str">
        <f t="shared" si="218"/>
        <v/>
      </c>
      <c r="U4287" s="53" t="str">
        <f t="shared" si="218"/>
        <v/>
      </c>
      <c r="V4287" s="53" t="str">
        <f t="shared" si="218"/>
        <v/>
      </c>
      <c r="W4287" s="53" t="str">
        <f t="shared" si="218"/>
        <v/>
      </c>
      <c r="X4287" s="53" t="str">
        <f t="shared" si="218"/>
        <v/>
      </c>
    </row>
    <row r="4288" spans="18:24" hidden="1" x14ac:dyDescent="0.3">
      <c r="R4288">
        <f t="shared" si="216"/>
        <v>0</v>
      </c>
      <c r="S4288">
        <f t="shared" si="217"/>
        <v>0</v>
      </c>
      <c r="T4288" s="53" t="str">
        <f t="shared" si="218"/>
        <v/>
      </c>
      <c r="U4288" s="53" t="str">
        <f t="shared" si="218"/>
        <v/>
      </c>
      <c r="V4288" s="53" t="str">
        <f t="shared" si="218"/>
        <v/>
      </c>
      <c r="W4288" s="53" t="str">
        <f t="shared" si="218"/>
        <v/>
      </c>
      <c r="X4288" s="53" t="str">
        <f t="shared" si="218"/>
        <v/>
      </c>
    </row>
    <row r="4289" spans="18:24" hidden="1" x14ac:dyDescent="0.3">
      <c r="R4289">
        <f t="shared" si="216"/>
        <v>0</v>
      </c>
      <c r="S4289">
        <f t="shared" si="217"/>
        <v>0</v>
      </c>
      <c r="T4289" s="53" t="str">
        <f t="shared" si="218"/>
        <v/>
      </c>
      <c r="U4289" s="53" t="str">
        <f t="shared" si="218"/>
        <v/>
      </c>
      <c r="V4289" s="53" t="str">
        <f t="shared" si="218"/>
        <v/>
      </c>
      <c r="W4289" s="53" t="str">
        <f t="shared" si="218"/>
        <v/>
      </c>
      <c r="X4289" s="53" t="str">
        <f t="shared" si="218"/>
        <v/>
      </c>
    </row>
    <row r="4290" spans="18:24" hidden="1" x14ac:dyDescent="0.3">
      <c r="R4290">
        <f t="shared" si="216"/>
        <v>0</v>
      </c>
      <c r="S4290">
        <f t="shared" si="217"/>
        <v>0</v>
      </c>
      <c r="T4290" s="53" t="str">
        <f t="shared" si="218"/>
        <v/>
      </c>
      <c r="U4290" s="53" t="str">
        <f t="shared" si="218"/>
        <v/>
      </c>
      <c r="V4290" s="53" t="str">
        <f t="shared" si="218"/>
        <v/>
      </c>
      <c r="W4290" s="53" t="str">
        <f t="shared" si="218"/>
        <v/>
      </c>
      <c r="X4290" s="53" t="str">
        <f t="shared" si="218"/>
        <v/>
      </c>
    </row>
    <row r="4291" spans="18:24" hidden="1" x14ac:dyDescent="0.3">
      <c r="R4291">
        <f t="shared" si="216"/>
        <v>0</v>
      </c>
      <c r="S4291">
        <f t="shared" si="217"/>
        <v>0</v>
      </c>
      <c r="T4291" s="53" t="str">
        <f t="shared" si="218"/>
        <v/>
      </c>
      <c r="U4291" s="53" t="str">
        <f t="shared" si="218"/>
        <v/>
      </c>
      <c r="V4291" s="53" t="str">
        <f t="shared" si="218"/>
        <v/>
      </c>
      <c r="W4291" s="53" t="str">
        <f t="shared" si="218"/>
        <v/>
      </c>
      <c r="X4291" s="53" t="str">
        <f t="shared" si="218"/>
        <v/>
      </c>
    </row>
    <row r="4292" spans="18:24" hidden="1" x14ac:dyDescent="0.3">
      <c r="R4292">
        <f t="shared" si="216"/>
        <v>0</v>
      </c>
      <c r="S4292">
        <f t="shared" si="217"/>
        <v>0</v>
      </c>
      <c r="T4292" s="53" t="str">
        <f t="shared" si="218"/>
        <v/>
      </c>
      <c r="U4292" s="53" t="str">
        <f t="shared" si="218"/>
        <v/>
      </c>
      <c r="V4292" s="53" t="str">
        <f t="shared" si="218"/>
        <v/>
      </c>
      <c r="W4292" s="53" t="str">
        <f t="shared" si="218"/>
        <v/>
      </c>
      <c r="X4292" s="53" t="str">
        <f t="shared" si="218"/>
        <v/>
      </c>
    </row>
    <row r="4293" spans="18:24" hidden="1" x14ac:dyDescent="0.3">
      <c r="R4293">
        <f t="shared" si="216"/>
        <v>0</v>
      </c>
      <c r="S4293">
        <f t="shared" si="217"/>
        <v>0</v>
      </c>
      <c r="T4293" s="53" t="str">
        <f t="shared" si="218"/>
        <v/>
      </c>
      <c r="U4293" s="53" t="str">
        <f t="shared" si="218"/>
        <v/>
      </c>
      <c r="V4293" s="53" t="str">
        <f t="shared" si="218"/>
        <v/>
      </c>
      <c r="W4293" s="53" t="str">
        <f t="shared" si="218"/>
        <v/>
      </c>
      <c r="X4293" s="53" t="str">
        <f t="shared" si="218"/>
        <v/>
      </c>
    </row>
    <row r="4294" spans="18:24" hidden="1" x14ac:dyDescent="0.3">
      <c r="R4294">
        <f t="shared" si="216"/>
        <v>0</v>
      </c>
      <c r="S4294">
        <f t="shared" si="217"/>
        <v>0</v>
      </c>
      <c r="T4294" s="53" t="str">
        <f t="shared" si="218"/>
        <v/>
      </c>
      <c r="U4294" s="53" t="str">
        <f t="shared" si="218"/>
        <v/>
      </c>
      <c r="V4294" s="53" t="str">
        <f t="shared" si="218"/>
        <v/>
      </c>
      <c r="W4294" s="53" t="str">
        <f t="shared" si="218"/>
        <v/>
      </c>
      <c r="X4294" s="53" t="str">
        <f t="shared" si="218"/>
        <v/>
      </c>
    </row>
    <row r="4295" spans="18:24" hidden="1" x14ac:dyDescent="0.3">
      <c r="R4295">
        <f t="shared" ref="R4295:R4358" si="219">IF(OR(D4295="GRUPO TEPSA",D4295="TODAS"),P4295/5,P4295)</f>
        <v>0</v>
      </c>
      <c r="S4295">
        <f t="shared" si="217"/>
        <v>0</v>
      </c>
      <c r="T4295" s="53" t="str">
        <f t="shared" si="218"/>
        <v/>
      </c>
      <c r="U4295" s="53" t="str">
        <f t="shared" si="218"/>
        <v/>
      </c>
      <c r="V4295" s="53" t="str">
        <f t="shared" si="218"/>
        <v/>
      </c>
      <c r="W4295" s="53" t="str">
        <f t="shared" si="218"/>
        <v/>
      </c>
      <c r="X4295" s="53" t="str">
        <f t="shared" si="218"/>
        <v/>
      </c>
    </row>
    <row r="4296" spans="18:24" hidden="1" x14ac:dyDescent="0.3">
      <c r="R4296">
        <f t="shared" si="219"/>
        <v>0</v>
      </c>
      <c r="S4296">
        <f t="shared" si="217"/>
        <v>0</v>
      </c>
      <c r="T4296" s="53" t="str">
        <f t="shared" si="218"/>
        <v/>
      </c>
      <c r="U4296" s="53" t="str">
        <f t="shared" si="218"/>
        <v/>
      </c>
      <c r="V4296" s="53" t="str">
        <f t="shared" si="218"/>
        <v/>
      </c>
      <c r="W4296" s="53" t="str">
        <f t="shared" si="218"/>
        <v/>
      </c>
      <c r="X4296" s="53" t="str">
        <f t="shared" si="218"/>
        <v/>
      </c>
    </row>
    <row r="4297" spans="18:24" hidden="1" x14ac:dyDescent="0.3">
      <c r="R4297">
        <f t="shared" si="219"/>
        <v>0</v>
      </c>
      <c r="S4297">
        <f t="shared" si="217"/>
        <v>0</v>
      </c>
      <c r="T4297" s="53" t="str">
        <f t="shared" si="218"/>
        <v/>
      </c>
      <c r="U4297" s="53" t="str">
        <f t="shared" si="218"/>
        <v/>
      </c>
      <c r="V4297" s="53" t="str">
        <f t="shared" si="218"/>
        <v/>
      </c>
      <c r="W4297" s="53" t="str">
        <f t="shared" si="218"/>
        <v/>
      </c>
      <c r="X4297" s="53" t="str">
        <f t="shared" si="218"/>
        <v/>
      </c>
    </row>
    <row r="4298" spans="18:24" hidden="1" x14ac:dyDescent="0.3">
      <c r="R4298">
        <f t="shared" si="219"/>
        <v>0</v>
      </c>
      <c r="S4298">
        <f t="shared" si="217"/>
        <v>0</v>
      </c>
      <c r="T4298" s="53" t="str">
        <f t="shared" si="218"/>
        <v/>
      </c>
      <c r="U4298" s="53" t="str">
        <f t="shared" si="218"/>
        <v/>
      </c>
      <c r="V4298" s="53" t="str">
        <f t="shared" si="218"/>
        <v/>
      </c>
      <c r="W4298" s="53" t="str">
        <f t="shared" si="218"/>
        <v/>
      </c>
      <c r="X4298" s="53" t="str">
        <f t="shared" si="218"/>
        <v/>
      </c>
    </row>
    <row r="4299" spans="18:24" hidden="1" x14ac:dyDescent="0.3">
      <c r="R4299">
        <f t="shared" si="219"/>
        <v>0</v>
      </c>
      <c r="S4299">
        <f t="shared" ref="S4299:S4362" si="220">IF(OR(D4299="GRUPO TEPSA",D4299="TODAS"),Q4299/5,Q4299)</f>
        <v>0</v>
      </c>
      <c r="T4299" s="53" t="str">
        <f t="shared" si="218"/>
        <v/>
      </c>
      <c r="U4299" s="53" t="str">
        <f t="shared" si="218"/>
        <v/>
      </c>
      <c r="V4299" s="53" t="str">
        <f t="shared" si="218"/>
        <v/>
      </c>
      <c r="W4299" s="53" t="str">
        <f t="shared" si="218"/>
        <v/>
      </c>
      <c r="X4299" s="53" t="str">
        <f t="shared" si="218"/>
        <v/>
      </c>
    </row>
    <row r="4300" spans="18:24" hidden="1" x14ac:dyDescent="0.3">
      <c r="R4300">
        <f t="shared" si="219"/>
        <v>0</v>
      </c>
      <c r="S4300">
        <f t="shared" si="220"/>
        <v>0</v>
      </c>
      <c r="T4300" s="53" t="str">
        <f t="shared" si="218"/>
        <v/>
      </c>
      <c r="U4300" s="53" t="str">
        <f t="shared" si="218"/>
        <v/>
      </c>
      <c r="V4300" s="53" t="str">
        <f t="shared" si="218"/>
        <v/>
      </c>
      <c r="W4300" s="53" t="str">
        <f t="shared" si="218"/>
        <v/>
      </c>
      <c r="X4300" s="53" t="str">
        <f t="shared" si="218"/>
        <v/>
      </c>
    </row>
    <row r="4301" spans="18:24" hidden="1" x14ac:dyDescent="0.3">
      <c r="R4301">
        <f t="shared" si="219"/>
        <v>0</v>
      </c>
      <c r="S4301">
        <f t="shared" si="220"/>
        <v>0</v>
      </c>
      <c r="T4301" s="53" t="str">
        <f t="shared" si="218"/>
        <v/>
      </c>
      <c r="U4301" s="53" t="str">
        <f t="shared" si="218"/>
        <v/>
      </c>
      <c r="V4301" s="53" t="str">
        <f t="shared" si="218"/>
        <v/>
      </c>
      <c r="W4301" s="53" t="str">
        <f t="shared" si="218"/>
        <v/>
      </c>
      <c r="X4301" s="53" t="str">
        <f t="shared" si="218"/>
        <v/>
      </c>
    </row>
    <row r="4302" spans="18:24" hidden="1" x14ac:dyDescent="0.3">
      <c r="R4302">
        <f t="shared" si="219"/>
        <v>0</v>
      </c>
      <c r="S4302">
        <f t="shared" si="220"/>
        <v>0</v>
      </c>
      <c r="T4302" s="53" t="str">
        <f t="shared" si="218"/>
        <v/>
      </c>
      <c r="U4302" s="53" t="str">
        <f t="shared" si="218"/>
        <v/>
      </c>
      <c r="V4302" s="53" t="str">
        <f t="shared" si="218"/>
        <v/>
      </c>
      <c r="W4302" s="53" t="str">
        <f t="shared" si="218"/>
        <v/>
      </c>
      <c r="X4302" s="53" t="str">
        <f t="shared" si="218"/>
        <v/>
      </c>
    </row>
    <row r="4303" spans="18:24" hidden="1" x14ac:dyDescent="0.3">
      <c r="R4303">
        <f t="shared" si="219"/>
        <v>0</v>
      </c>
      <c r="S4303">
        <f t="shared" si="220"/>
        <v>0</v>
      </c>
      <c r="T4303" s="53" t="str">
        <f t="shared" ref="T4303:X4353" si="221">IF(OR(COUNTIF($D4303,"*"&amp;T$5&amp;"*")&gt;0,$D4303="GRUPO TEPSA"),T$5,"")</f>
        <v/>
      </c>
      <c r="U4303" s="53" t="str">
        <f t="shared" si="221"/>
        <v/>
      </c>
      <c r="V4303" s="53" t="str">
        <f t="shared" si="221"/>
        <v/>
      </c>
      <c r="W4303" s="53" t="str">
        <f t="shared" si="221"/>
        <v/>
      </c>
      <c r="X4303" s="53" t="str">
        <f t="shared" si="221"/>
        <v/>
      </c>
    </row>
    <row r="4304" spans="18:24" hidden="1" x14ac:dyDescent="0.3">
      <c r="R4304">
        <f t="shared" si="219"/>
        <v>0</v>
      </c>
      <c r="S4304">
        <f t="shared" si="220"/>
        <v>0</v>
      </c>
      <c r="T4304" s="53" t="str">
        <f t="shared" si="221"/>
        <v/>
      </c>
      <c r="U4304" s="53" t="str">
        <f t="shared" si="221"/>
        <v/>
      </c>
      <c r="V4304" s="53" t="str">
        <f t="shared" si="221"/>
        <v/>
      </c>
      <c r="W4304" s="53" t="str">
        <f t="shared" si="221"/>
        <v/>
      </c>
      <c r="X4304" s="53" t="str">
        <f t="shared" si="221"/>
        <v/>
      </c>
    </row>
    <row r="4305" spans="18:24" hidden="1" x14ac:dyDescent="0.3">
      <c r="R4305">
        <f t="shared" si="219"/>
        <v>0</v>
      </c>
      <c r="S4305">
        <f t="shared" si="220"/>
        <v>0</v>
      </c>
      <c r="T4305" s="53" t="str">
        <f t="shared" si="221"/>
        <v/>
      </c>
      <c r="U4305" s="53" t="str">
        <f t="shared" si="221"/>
        <v/>
      </c>
      <c r="V4305" s="53" t="str">
        <f t="shared" si="221"/>
        <v/>
      </c>
      <c r="W4305" s="53" t="str">
        <f t="shared" si="221"/>
        <v/>
      </c>
      <c r="X4305" s="53" t="str">
        <f t="shared" si="221"/>
        <v/>
      </c>
    </row>
    <row r="4306" spans="18:24" hidden="1" x14ac:dyDescent="0.3">
      <c r="R4306">
        <f t="shared" si="219"/>
        <v>0</v>
      </c>
      <c r="S4306">
        <f t="shared" si="220"/>
        <v>0</v>
      </c>
      <c r="T4306" s="53" t="str">
        <f t="shared" si="221"/>
        <v/>
      </c>
      <c r="U4306" s="53" t="str">
        <f t="shared" si="221"/>
        <v/>
      </c>
      <c r="V4306" s="53" t="str">
        <f t="shared" si="221"/>
        <v/>
      </c>
      <c r="W4306" s="53" t="str">
        <f t="shared" si="221"/>
        <v/>
      </c>
      <c r="X4306" s="53" t="str">
        <f t="shared" si="221"/>
        <v/>
      </c>
    </row>
    <row r="4307" spans="18:24" hidden="1" x14ac:dyDescent="0.3">
      <c r="R4307">
        <f t="shared" si="219"/>
        <v>0</v>
      </c>
      <c r="S4307">
        <f t="shared" si="220"/>
        <v>0</v>
      </c>
      <c r="T4307" s="53" t="str">
        <f t="shared" si="221"/>
        <v/>
      </c>
      <c r="U4307" s="53" t="str">
        <f t="shared" si="221"/>
        <v/>
      </c>
      <c r="V4307" s="53" t="str">
        <f t="shared" si="221"/>
        <v/>
      </c>
      <c r="W4307" s="53" t="str">
        <f t="shared" si="221"/>
        <v/>
      </c>
      <c r="X4307" s="53" t="str">
        <f t="shared" si="221"/>
        <v/>
      </c>
    </row>
    <row r="4308" spans="18:24" hidden="1" x14ac:dyDescent="0.3">
      <c r="R4308">
        <f t="shared" si="219"/>
        <v>0</v>
      </c>
      <c r="S4308">
        <f t="shared" si="220"/>
        <v>0</v>
      </c>
      <c r="T4308" s="53" t="str">
        <f t="shared" si="221"/>
        <v/>
      </c>
      <c r="U4308" s="53" t="str">
        <f t="shared" si="221"/>
        <v/>
      </c>
      <c r="V4308" s="53" t="str">
        <f t="shared" si="221"/>
        <v/>
      </c>
      <c r="W4308" s="53" t="str">
        <f t="shared" si="221"/>
        <v/>
      </c>
      <c r="X4308" s="53" t="str">
        <f t="shared" si="221"/>
        <v/>
      </c>
    </row>
    <row r="4309" spans="18:24" hidden="1" x14ac:dyDescent="0.3">
      <c r="R4309">
        <f t="shared" si="219"/>
        <v>0</v>
      </c>
      <c r="S4309">
        <f t="shared" si="220"/>
        <v>0</v>
      </c>
      <c r="T4309" s="53" t="str">
        <f t="shared" si="221"/>
        <v/>
      </c>
      <c r="U4309" s="53" t="str">
        <f t="shared" si="221"/>
        <v/>
      </c>
      <c r="V4309" s="53" t="str">
        <f t="shared" si="221"/>
        <v/>
      </c>
      <c r="W4309" s="53" t="str">
        <f t="shared" si="221"/>
        <v/>
      </c>
      <c r="X4309" s="53" t="str">
        <f t="shared" si="221"/>
        <v/>
      </c>
    </row>
    <row r="4310" spans="18:24" hidden="1" x14ac:dyDescent="0.3">
      <c r="R4310">
        <f t="shared" si="219"/>
        <v>0</v>
      </c>
      <c r="S4310">
        <f t="shared" si="220"/>
        <v>0</v>
      </c>
      <c r="T4310" s="53" t="str">
        <f t="shared" si="221"/>
        <v/>
      </c>
      <c r="U4310" s="53" t="str">
        <f t="shared" si="221"/>
        <v/>
      </c>
      <c r="V4310" s="53" t="str">
        <f t="shared" si="221"/>
        <v/>
      </c>
      <c r="W4310" s="53" t="str">
        <f t="shared" si="221"/>
        <v/>
      </c>
      <c r="X4310" s="53" t="str">
        <f t="shared" si="221"/>
        <v/>
      </c>
    </row>
    <row r="4311" spans="18:24" hidden="1" x14ac:dyDescent="0.3">
      <c r="R4311">
        <f t="shared" si="219"/>
        <v>0</v>
      </c>
      <c r="S4311">
        <f t="shared" si="220"/>
        <v>0</v>
      </c>
      <c r="T4311" s="53" t="str">
        <f t="shared" si="221"/>
        <v/>
      </c>
      <c r="U4311" s="53" t="str">
        <f t="shared" si="221"/>
        <v/>
      </c>
      <c r="V4311" s="53" t="str">
        <f t="shared" si="221"/>
        <v/>
      </c>
      <c r="W4311" s="53" t="str">
        <f t="shared" si="221"/>
        <v/>
      </c>
      <c r="X4311" s="53" t="str">
        <f t="shared" si="221"/>
        <v/>
      </c>
    </row>
    <row r="4312" spans="18:24" hidden="1" x14ac:dyDescent="0.3">
      <c r="R4312">
        <f t="shared" si="219"/>
        <v>0</v>
      </c>
      <c r="S4312">
        <f t="shared" si="220"/>
        <v>0</v>
      </c>
      <c r="T4312" s="53" t="str">
        <f t="shared" si="221"/>
        <v/>
      </c>
      <c r="U4312" s="53" t="str">
        <f t="shared" si="221"/>
        <v/>
      </c>
      <c r="V4312" s="53" t="str">
        <f t="shared" si="221"/>
        <v/>
      </c>
      <c r="W4312" s="53" t="str">
        <f t="shared" si="221"/>
        <v/>
      </c>
      <c r="X4312" s="53" t="str">
        <f t="shared" si="221"/>
        <v/>
      </c>
    </row>
    <row r="4313" spans="18:24" hidden="1" x14ac:dyDescent="0.3">
      <c r="R4313">
        <f t="shared" si="219"/>
        <v>0</v>
      </c>
      <c r="S4313">
        <f t="shared" si="220"/>
        <v>0</v>
      </c>
      <c r="T4313" s="53" t="str">
        <f t="shared" si="221"/>
        <v/>
      </c>
      <c r="U4313" s="53" t="str">
        <f t="shared" si="221"/>
        <v/>
      </c>
      <c r="V4313" s="53" t="str">
        <f t="shared" si="221"/>
        <v/>
      </c>
      <c r="W4313" s="53" t="str">
        <f t="shared" si="221"/>
        <v/>
      </c>
      <c r="X4313" s="53" t="str">
        <f t="shared" si="221"/>
        <v/>
      </c>
    </row>
    <row r="4314" spans="18:24" hidden="1" x14ac:dyDescent="0.3">
      <c r="R4314">
        <f t="shared" si="219"/>
        <v>0</v>
      </c>
      <c r="S4314">
        <f t="shared" si="220"/>
        <v>0</v>
      </c>
      <c r="T4314" s="53" t="str">
        <f t="shared" si="221"/>
        <v/>
      </c>
      <c r="U4314" s="53" t="str">
        <f t="shared" si="221"/>
        <v/>
      </c>
      <c r="V4314" s="53" t="str">
        <f t="shared" si="221"/>
        <v/>
      </c>
      <c r="W4314" s="53" t="str">
        <f t="shared" si="221"/>
        <v/>
      </c>
      <c r="X4314" s="53" t="str">
        <f t="shared" si="221"/>
        <v/>
      </c>
    </row>
    <row r="4315" spans="18:24" hidden="1" x14ac:dyDescent="0.3">
      <c r="R4315">
        <f t="shared" si="219"/>
        <v>0</v>
      </c>
      <c r="S4315">
        <f t="shared" si="220"/>
        <v>0</v>
      </c>
      <c r="T4315" s="53" t="str">
        <f t="shared" si="221"/>
        <v/>
      </c>
      <c r="U4315" s="53" t="str">
        <f t="shared" si="221"/>
        <v/>
      </c>
      <c r="V4315" s="53" t="str">
        <f t="shared" si="221"/>
        <v/>
      </c>
      <c r="W4315" s="53" t="str">
        <f t="shared" si="221"/>
        <v/>
      </c>
      <c r="X4315" s="53" t="str">
        <f t="shared" si="221"/>
        <v/>
      </c>
    </row>
    <row r="4316" spans="18:24" hidden="1" x14ac:dyDescent="0.3">
      <c r="R4316">
        <f t="shared" si="219"/>
        <v>0</v>
      </c>
      <c r="S4316">
        <f t="shared" si="220"/>
        <v>0</v>
      </c>
      <c r="T4316" s="53" t="str">
        <f t="shared" si="221"/>
        <v/>
      </c>
      <c r="U4316" s="53" t="str">
        <f t="shared" si="221"/>
        <v/>
      </c>
      <c r="V4316" s="53" t="str">
        <f t="shared" si="221"/>
        <v/>
      </c>
      <c r="W4316" s="53" t="str">
        <f t="shared" si="221"/>
        <v/>
      </c>
      <c r="X4316" s="53" t="str">
        <f t="shared" si="221"/>
        <v/>
      </c>
    </row>
    <row r="4317" spans="18:24" hidden="1" x14ac:dyDescent="0.3">
      <c r="R4317">
        <f t="shared" si="219"/>
        <v>0</v>
      </c>
      <c r="S4317">
        <f t="shared" si="220"/>
        <v>0</v>
      </c>
      <c r="T4317" s="53" t="str">
        <f t="shared" si="221"/>
        <v/>
      </c>
      <c r="U4317" s="53" t="str">
        <f t="shared" si="221"/>
        <v/>
      </c>
      <c r="V4317" s="53" t="str">
        <f t="shared" si="221"/>
        <v/>
      </c>
      <c r="W4317" s="53" t="str">
        <f t="shared" si="221"/>
        <v/>
      </c>
      <c r="X4317" s="53" t="str">
        <f t="shared" si="221"/>
        <v/>
      </c>
    </row>
    <row r="4318" spans="18:24" hidden="1" x14ac:dyDescent="0.3">
      <c r="R4318">
        <f t="shared" si="219"/>
        <v>0</v>
      </c>
      <c r="S4318">
        <f t="shared" si="220"/>
        <v>0</v>
      </c>
      <c r="T4318" s="53" t="str">
        <f t="shared" si="221"/>
        <v/>
      </c>
      <c r="U4318" s="53" t="str">
        <f t="shared" si="221"/>
        <v/>
      </c>
      <c r="V4318" s="53" t="str">
        <f t="shared" si="221"/>
        <v/>
      </c>
      <c r="W4318" s="53" t="str">
        <f t="shared" si="221"/>
        <v/>
      </c>
      <c r="X4318" s="53" t="str">
        <f t="shared" si="221"/>
        <v/>
      </c>
    </row>
    <row r="4319" spans="18:24" hidden="1" x14ac:dyDescent="0.3">
      <c r="R4319">
        <f t="shared" si="219"/>
        <v>0</v>
      </c>
      <c r="S4319">
        <f t="shared" si="220"/>
        <v>0</v>
      </c>
      <c r="T4319" s="53" t="str">
        <f t="shared" si="221"/>
        <v/>
      </c>
      <c r="U4319" s="53" t="str">
        <f t="shared" si="221"/>
        <v/>
      </c>
      <c r="V4319" s="53" t="str">
        <f t="shared" si="221"/>
        <v/>
      </c>
      <c r="W4319" s="53" t="str">
        <f t="shared" si="221"/>
        <v/>
      </c>
      <c r="X4319" s="53" t="str">
        <f t="shared" si="221"/>
        <v/>
      </c>
    </row>
    <row r="4320" spans="18:24" hidden="1" x14ac:dyDescent="0.3">
      <c r="R4320">
        <f t="shared" si="219"/>
        <v>0</v>
      </c>
      <c r="S4320">
        <f t="shared" si="220"/>
        <v>0</v>
      </c>
      <c r="T4320" s="53" t="str">
        <f t="shared" si="221"/>
        <v/>
      </c>
      <c r="U4320" s="53" t="str">
        <f t="shared" si="221"/>
        <v/>
      </c>
      <c r="V4320" s="53" t="str">
        <f t="shared" si="221"/>
        <v/>
      </c>
      <c r="W4320" s="53" t="str">
        <f t="shared" si="221"/>
        <v/>
      </c>
      <c r="X4320" s="53" t="str">
        <f t="shared" si="221"/>
        <v/>
      </c>
    </row>
    <row r="4321" spans="18:24" hidden="1" x14ac:dyDescent="0.3">
      <c r="R4321">
        <f t="shared" si="219"/>
        <v>0</v>
      </c>
      <c r="S4321">
        <f t="shared" si="220"/>
        <v>0</v>
      </c>
      <c r="T4321" s="53" t="str">
        <f t="shared" si="221"/>
        <v/>
      </c>
      <c r="U4321" s="53" t="str">
        <f t="shared" si="221"/>
        <v/>
      </c>
      <c r="V4321" s="53" t="str">
        <f t="shared" si="221"/>
        <v/>
      </c>
      <c r="W4321" s="53" t="str">
        <f t="shared" si="221"/>
        <v/>
      </c>
      <c r="X4321" s="53" t="str">
        <f t="shared" si="221"/>
        <v/>
      </c>
    </row>
    <row r="4322" spans="18:24" hidden="1" x14ac:dyDescent="0.3">
      <c r="R4322">
        <f t="shared" si="219"/>
        <v>0</v>
      </c>
      <c r="S4322">
        <f t="shared" si="220"/>
        <v>0</v>
      </c>
      <c r="T4322" s="53" t="str">
        <f t="shared" si="221"/>
        <v/>
      </c>
      <c r="U4322" s="53" t="str">
        <f t="shared" si="221"/>
        <v/>
      </c>
      <c r="V4322" s="53" t="str">
        <f t="shared" si="221"/>
        <v/>
      </c>
      <c r="W4322" s="53" t="str">
        <f t="shared" si="221"/>
        <v/>
      </c>
      <c r="X4322" s="53" t="str">
        <f t="shared" si="221"/>
        <v/>
      </c>
    </row>
    <row r="4323" spans="18:24" hidden="1" x14ac:dyDescent="0.3">
      <c r="R4323">
        <f t="shared" si="219"/>
        <v>0</v>
      </c>
      <c r="S4323">
        <f t="shared" si="220"/>
        <v>0</v>
      </c>
      <c r="T4323" s="53" t="str">
        <f t="shared" si="221"/>
        <v/>
      </c>
      <c r="U4323" s="53" t="str">
        <f t="shared" si="221"/>
        <v/>
      </c>
      <c r="V4323" s="53" t="str">
        <f t="shared" si="221"/>
        <v/>
      </c>
      <c r="W4323" s="53" t="str">
        <f t="shared" si="221"/>
        <v/>
      </c>
      <c r="X4323" s="53" t="str">
        <f t="shared" si="221"/>
        <v/>
      </c>
    </row>
    <row r="4324" spans="18:24" hidden="1" x14ac:dyDescent="0.3">
      <c r="R4324">
        <f t="shared" si="219"/>
        <v>0</v>
      </c>
      <c r="S4324">
        <f t="shared" si="220"/>
        <v>0</v>
      </c>
      <c r="T4324" s="53" t="str">
        <f t="shared" si="221"/>
        <v/>
      </c>
      <c r="U4324" s="53" t="str">
        <f t="shared" si="221"/>
        <v/>
      </c>
      <c r="V4324" s="53" t="str">
        <f t="shared" si="221"/>
        <v/>
      </c>
      <c r="W4324" s="53" t="str">
        <f t="shared" si="221"/>
        <v/>
      </c>
      <c r="X4324" s="53" t="str">
        <f t="shared" si="221"/>
        <v/>
      </c>
    </row>
    <row r="4325" spans="18:24" hidden="1" x14ac:dyDescent="0.3">
      <c r="R4325">
        <f t="shared" si="219"/>
        <v>0</v>
      </c>
      <c r="S4325">
        <f t="shared" si="220"/>
        <v>0</v>
      </c>
      <c r="T4325" s="53" t="str">
        <f t="shared" si="221"/>
        <v/>
      </c>
      <c r="U4325" s="53" t="str">
        <f t="shared" si="221"/>
        <v/>
      </c>
      <c r="V4325" s="53" t="str">
        <f t="shared" si="221"/>
        <v/>
      </c>
      <c r="W4325" s="53" t="str">
        <f t="shared" si="221"/>
        <v/>
      </c>
      <c r="X4325" s="53" t="str">
        <f t="shared" si="221"/>
        <v/>
      </c>
    </row>
    <row r="4326" spans="18:24" hidden="1" x14ac:dyDescent="0.3">
      <c r="R4326">
        <f t="shared" si="219"/>
        <v>0</v>
      </c>
      <c r="S4326">
        <f t="shared" si="220"/>
        <v>0</v>
      </c>
      <c r="T4326" s="53" t="str">
        <f t="shared" si="221"/>
        <v/>
      </c>
      <c r="U4326" s="53" t="str">
        <f t="shared" si="221"/>
        <v/>
      </c>
      <c r="V4326" s="53" t="str">
        <f t="shared" si="221"/>
        <v/>
      </c>
      <c r="W4326" s="53" t="str">
        <f t="shared" si="221"/>
        <v/>
      </c>
      <c r="X4326" s="53" t="str">
        <f t="shared" si="221"/>
        <v/>
      </c>
    </row>
    <row r="4327" spans="18:24" hidden="1" x14ac:dyDescent="0.3">
      <c r="R4327">
        <f t="shared" si="219"/>
        <v>0</v>
      </c>
      <c r="S4327">
        <f t="shared" si="220"/>
        <v>0</v>
      </c>
      <c r="T4327" s="53" t="str">
        <f t="shared" si="221"/>
        <v/>
      </c>
      <c r="U4327" s="53" t="str">
        <f t="shared" si="221"/>
        <v/>
      </c>
      <c r="V4327" s="53" t="str">
        <f t="shared" si="221"/>
        <v/>
      </c>
      <c r="W4327" s="53" t="str">
        <f t="shared" si="221"/>
        <v/>
      </c>
      <c r="X4327" s="53" t="str">
        <f t="shared" si="221"/>
        <v/>
      </c>
    </row>
    <row r="4328" spans="18:24" hidden="1" x14ac:dyDescent="0.3">
      <c r="R4328">
        <f t="shared" si="219"/>
        <v>0</v>
      </c>
      <c r="S4328">
        <f t="shared" si="220"/>
        <v>0</v>
      </c>
      <c r="T4328" s="53" t="str">
        <f t="shared" si="221"/>
        <v/>
      </c>
      <c r="U4328" s="53" t="str">
        <f t="shared" si="221"/>
        <v/>
      </c>
      <c r="V4328" s="53" t="str">
        <f t="shared" si="221"/>
        <v/>
      </c>
      <c r="W4328" s="53" t="str">
        <f t="shared" si="221"/>
        <v/>
      </c>
      <c r="X4328" s="53" t="str">
        <f t="shared" si="221"/>
        <v/>
      </c>
    </row>
    <row r="4329" spans="18:24" hidden="1" x14ac:dyDescent="0.3">
      <c r="R4329">
        <f t="shared" si="219"/>
        <v>0</v>
      </c>
      <c r="S4329">
        <f t="shared" si="220"/>
        <v>0</v>
      </c>
      <c r="T4329" s="53" t="str">
        <f t="shared" si="221"/>
        <v/>
      </c>
      <c r="U4329" s="53" t="str">
        <f t="shared" si="221"/>
        <v/>
      </c>
      <c r="V4329" s="53" t="str">
        <f t="shared" si="221"/>
        <v/>
      </c>
      <c r="W4329" s="53" t="str">
        <f t="shared" si="221"/>
        <v/>
      </c>
      <c r="X4329" s="53" t="str">
        <f t="shared" si="221"/>
        <v/>
      </c>
    </row>
    <row r="4330" spans="18:24" hidden="1" x14ac:dyDescent="0.3">
      <c r="R4330">
        <f t="shared" si="219"/>
        <v>0</v>
      </c>
      <c r="S4330">
        <f t="shared" si="220"/>
        <v>0</v>
      </c>
      <c r="T4330" s="53" t="str">
        <f t="shared" si="221"/>
        <v/>
      </c>
      <c r="U4330" s="53" t="str">
        <f t="shared" si="221"/>
        <v/>
      </c>
      <c r="V4330" s="53" t="str">
        <f t="shared" si="221"/>
        <v/>
      </c>
      <c r="W4330" s="53" t="str">
        <f t="shared" si="221"/>
        <v/>
      </c>
      <c r="X4330" s="53" t="str">
        <f t="shared" si="221"/>
        <v/>
      </c>
    </row>
    <row r="4331" spans="18:24" hidden="1" x14ac:dyDescent="0.3">
      <c r="R4331">
        <f t="shared" si="219"/>
        <v>0</v>
      </c>
      <c r="S4331">
        <f t="shared" si="220"/>
        <v>0</v>
      </c>
      <c r="T4331" s="53" t="str">
        <f t="shared" si="221"/>
        <v/>
      </c>
      <c r="U4331" s="53" t="str">
        <f t="shared" si="221"/>
        <v/>
      </c>
      <c r="V4331" s="53" t="str">
        <f t="shared" si="221"/>
        <v/>
      </c>
      <c r="W4331" s="53" t="str">
        <f t="shared" si="221"/>
        <v/>
      </c>
      <c r="X4331" s="53" t="str">
        <f t="shared" si="221"/>
        <v/>
      </c>
    </row>
    <row r="4332" spans="18:24" hidden="1" x14ac:dyDescent="0.3">
      <c r="R4332">
        <f t="shared" si="219"/>
        <v>0</v>
      </c>
      <c r="S4332">
        <f t="shared" si="220"/>
        <v>0</v>
      </c>
      <c r="T4332" s="53" t="str">
        <f t="shared" si="221"/>
        <v/>
      </c>
      <c r="U4332" s="53" t="str">
        <f t="shared" si="221"/>
        <v/>
      </c>
      <c r="V4332" s="53" t="str">
        <f t="shared" si="221"/>
        <v/>
      </c>
      <c r="W4332" s="53" t="str">
        <f t="shared" si="221"/>
        <v/>
      </c>
      <c r="X4332" s="53" t="str">
        <f t="shared" si="221"/>
        <v/>
      </c>
    </row>
    <row r="4333" spans="18:24" hidden="1" x14ac:dyDescent="0.3">
      <c r="R4333">
        <f t="shared" si="219"/>
        <v>0</v>
      </c>
      <c r="S4333">
        <f t="shared" si="220"/>
        <v>0</v>
      </c>
      <c r="T4333" s="53" t="str">
        <f t="shared" si="221"/>
        <v/>
      </c>
      <c r="U4333" s="53" t="str">
        <f t="shared" si="221"/>
        <v/>
      </c>
      <c r="V4333" s="53" t="str">
        <f t="shared" si="221"/>
        <v/>
      </c>
      <c r="W4333" s="53" t="str">
        <f t="shared" si="221"/>
        <v/>
      </c>
      <c r="X4333" s="53" t="str">
        <f t="shared" si="221"/>
        <v/>
      </c>
    </row>
    <row r="4334" spans="18:24" hidden="1" x14ac:dyDescent="0.3">
      <c r="R4334">
        <f t="shared" si="219"/>
        <v>0</v>
      </c>
      <c r="S4334">
        <f t="shared" si="220"/>
        <v>0</v>
      </c>
      <c r="T4334" s="53" t="str">
        <f t="shared" si="221"/>
        <v/>
      </c>
      <c r="U4334" s="53" t="str">
        <f t="shared" si="221"/>
        <v/>
      </c>
      <c r="V4334" s="53" t="str">
        <f t="shared" si="221"/>
        <v/>
      </c>
      <c r="W4334" s="53" t="str">
        <f t="shared" si="221"/>
        <v/>
      </c>
      <c r="X4334" s="53" t="str">
        <f t="shared" si="221"/>
        <v/>
      </c>
    </row>
    <row r="4335" spans="18:24" hidden="1" x14ac:dyDescent="0.3">
      <c r="R4335">
        <f t="shared" si="219"/>
        <v>0</v>
      </c>
      <c r="S4335">
        <f t="shared" si="220"/>
        <v>0</v>
      </c>
      <c r="T4335" s="53" t="str">
        <f t="shared" si="221"/>
        <v/>
      </c>
      <c r="U4335" s="53" t="str">
        <f t="shared" si="221"/>
        <v/>
      </c>
      <c r="V4335" s="53" t="str">
        <f t="shared" si="221"/>
        <v/>
      </c>
      <c r="W4335" s="53" t="str">
        <f t="shared" si="221"/>
        <v/>
      </c>
      <c r="X4335" s="53" t="str">
        <f t="shared" si="221"/>
        <v/>
      </c>
    </row>
    <row r="4336" spans="18:24" hidden="1" x14ac:dyDescent="0.3">
      <c r="R4336">
        <f t="shared" si="219"/>
        <v>0</v>
      </c>
      <c r="S4336">
        <f t="shared" si="220"/>
        <v>0</v>
      </c>
      <c r="T4336" s="53" t="str">
        <f t="shared" si="221"/>
        <v/>
      </c>
      <c r="U4336" s="53" t="str">
        <f t="shared" si="221"/>
        <v/>
      </c>
      <c r="V4336" s="53" t="str">
        <f t="shared" si="221"/>
        <v/>
      </c>
      <c r="W4336" s="53" t="str">
        <f t="shared" si="221"/>
        <v/>
      </c>
      <c r="X4336" s="53" t="str">
        <f t="shared" si="221"/>
        <v/>
      </c>
    </row>
    <row r="4337" spans="18:24" hidden="1" x14ac:dyDescent="0.3">
      <c r="R4337">
        <f t="shared" si="219"/>
        <v>0</v>
      </c>
      <c r="S4337">
        <f t="shared" si="220"/>
        <v>0</v>
      </c>
      <c r="T4337" s="53" t="str">
        <f t="shared" si="221"/>
        <v/>
      </c>
      <c r="U4337" s="53" t="str">
        <f t="shared" si="221"/>
        <v/>
      </c>
      <c r="V4337" s="53" t="str">
        <f t="shared" si="221"/>
        <v/>
      </c>
      <c r="W4337" s="53" t="str">
        <f t="shared" si="221"/>
        <v/>
      </c>
      <c r="X4337" s="53" t="str">
        <f t="shared" si="221"/>
        <v/>
      </c>
    </row>
    <row r="4338" spans="18:24" hidden="1" x14ac:dyDescent="0.3">
      <c r="R4338">
        <f t="shared" si="219"/>
        <v>0</v>
      </c>
      <c r="S4338">
        <f t="shared" si="220"/>
        <v>0</v>
      </c>
      <c r="T4338" s="53" t="str">
        <f t="shared" si="221"/>
        <v/>
      </c>
      <c r="U4338" s="53" t="str">
        <f t="shared" si="221"/>
        <v/>
      </c>
      <c r="V4338" s="53" t="str">
        <f t="shared" si="221"/>
        <v/>
      </c>
      <c r="W4338" s="53" t="str">
        <f t="shared" si="221"/>
        <v/>
      </c>
      <c r="X4338" s="53" t="str">
        <f t="shared" si="221"/>
        <v/>
      </c>
    </row>
    <row r="4339" spans="18:24" hidden="1" x14ac:dyDescent="0.3">
      <c r="R4339">
        <f t="shared" si="219"/>
        <v>0</v>
      </c>
      <c r="S4339">
        <f t="shared" si="220"/>
        <v>0</v>
      </c>
      <c r="T4339" s="53" t="str">
        <f t="shared" si="221"/>
        <v/>
      </c>
      <c r="U4339" s="53" t="str">
        <f t="shared" si="221"/>
        <v/>
      </c>
      <c r="V4339" s="53" t="str">
        <f t="shared" si="221"/>
        <v/>
      </c>
      <c r="W4339" s="53" t="str">
        <f t="shared" si="221"/>
        <v/>
      </c>
      <c r="X4339" s="53" t="str">
        <f t="shared" si="221"/>
        <v/>
      </c>
    </row>
    <row r="4340" spans="18:24" hidden="1" x14ac:dyDescent="0.3">
      <c r="R4340">
        <f t="shared" si="219"/>
        <v>0</v>
      </c>
      <c r="S4340">
        <f t="shared" si="220"/>
        <v>0</v>
      </c>
      <c r="T4340" s="53" t="str">
        <f t="shared" si="221"/>
        <v/>
      </c>
      <c r="U4340" s="53" t="str">
        <f t="shared" si="221"/>
        <v/>
      </c>
      <c r="V4340" s="53" t="str">
        <f t="shared" si="221"/>
        <v/>
      </c>
      <c r="W4340" s="53" t="str">
        <f t="shared" si="221"/>
        <v/>
      </c>
      <c r="X4340" s="53" t="str">
        <f t="shared" si="221"/>
        <v/>
      </c>
    </row>
    <row r="4341" spans="18:24" hidden="1" x14ac:dyDescent="0.3">
      <c r="R4341">
        <f t="shared" si="219"/>
        <v>0</v>
      </c>
      <c r="S4341">
        <f t="shared" si="220"/>
        <v>0</v>
      </c>
      <c r="T4341" s="53" t="str">
        <f t="shared" si="221"/>
        <v/>
      </c>
      <c r="U4341" s="53" t="str">
        <f t="shared" si="221"/>
        <v/>
      </c>
      <c r="V4341" s="53" t="str">
        <f t="shared" si="221"/>
        <v/>
      </c>
      <c r="W4341" s="53" t="str">
        <f t="shared" si="221"/>
        <v/>
      </c>
      <c r="X4341" s="53" t="str">
        <f t="shared" si="221"/>
        <v/>
      </c>
    </row>
    <row r="4342" spans="18:24" hidden="1" x14ac:dyDescent="0.3">
      <c r="R4342">
        <f t="shared" si="219"/>
        <v>0</v>
      </c>
      <c r="S4342">
        <f t="shared" si="220"/>
        <v>0</v>
      </c>
      <c r="T4342" s="53" t="str">
        <f t="shared" si="221"/>
        <v/>
      </c>
      <c r="U4342" s="53" t="str">
        <f t="shared" si="221"/>
        <v/>
      </c>
      <c r="V4342" s="53" t="str">
        <f t="shared" si="221"/>
        <v/>
      </c>
      <c r="W4342" s="53" t="str">
        <f t="shared" si="221"/>
        <v/>
      </c>
      <c r="X4342" s="53" t="str">
        <f t="shared" si="221"/>
        <v/>
      </c>
    </row>
    <row r="4343" spans="18:24" hidden="1" x14ac:dyDescent="0.3">
      <c r="R4343">
        <f t="shared" si="219"/>
        <v>0</v>
      </c>
      <c r="S4343">
        <f t="shared" si="220"/>
        <v>0</v>
      </c>
      <c r="T4343" s="53" t="str">
        <f t="shared" si="221"/>
        <v/>
      </c>
      <c r="U4343" s="53" t="str">
        <f t="shared" si="221"/>
        <v/>
      </c>
      <c r="V4343" s="53" t="str">
        <f t="shared" si="221"/>
        <v/>
      </c>
      <c r="W4343" s="53" t="str">
        <f t="shared" si="221"/>
        <v/>
      </c>
      <c r="X4343" s="53" t="str">
        <f t="shared" si="221"/>
        <v/>
      </c>
    </row>
    <row r="4344" spans="18:24" hidden="1" x14ac:dyDescent="0.3">
      <c r="R4344">
        <f t="shared" si="219"/>
        <v>0</v>
      </c>
      <c r="S4344">
        <f t="shared" si="220"/>
        <v>0</v>
      </c>
      <c r="T4344" s="53" t="str">
        <f t="shared" si="221"/>
        <v/>
      </c>
      <c r="U4344" s="53" t="str">
        <f t="shared" si="221"/>
        <v/>
      </c>
      <c r="V4344" s="53" t="str">
        <f t="shared" si="221"/>
        <v/>
      </c>
      <c r="W4344" s="53" t="str">
        <f t="shared" si="221"/>
        <v/>
      </c>
      <c r="X4344" s="53" t="str">
        <f t="shared" si="221"/>
        <v/>
      </c>
    </row>
    <row r="4345" spans="18:24" hidden="1" x14ac:dyDescent="0.3">
      <c r="R4345">
        <f t="shared" si="219"/>
        <v>0</v>
      </c>
      <c r="S4345">
        <f t="shared" si="220"/>
        <v>0</v>
      </c>
      <c r="T4345" s="53" t="str">
        <f t="shared" si="221"/>
        <v/>
      </c>
      <c r="U4345" s="53" t="str">
        <f t="shared" si="221"/>
        <v/>
      </c>
      <c r="V4345" s="53" t="str">
        <f t="shared" si="221"/>
        <v/>
      </c>
      <c r="W4345" s="53" t="str">
        <f t="shared" si="221"/>
        <v/>
      </c>
      <c r="X4345" s="53" t="str">
        <f t="shared" si="221"/>
        <v/>
      </c>
    </row>
    <row r="4346" spans="18:24" hidden="1" x14ac:dyDescent="0.3">
      <c r="R4346">
        <f t="shared" si="219"/>
        <v>0</v>
      </c>
      <c r="S4346">
        <f t="shared" si="220"/>
        <v>0</v>
      </c>
      <c r="T4346" s="53" t="str">
        <f t="shared" si="221"/>
        <v/>
      </c>
      <c r="U4346" s="53" t="str">
        <f t="shared" si="221"/>
        <v/>
      </c>
      <c r="V4346" s="53" t="str">
        <f t="shared" si="221"/>
        <v/>
      </c>
      <c r="W4346" s="53" t="str">
        <f t="shared" si="221"/>
        <v/>
      </c>
      <c r="X4346" s="53" t="str">
        <f t="shared" si="221"/>
        <v/>
      </c>
    </row>
    <row r="4347" spans="18:24" hidden="1" x14ac:dyDescent="0.3">
      <c r="R4347">
        <f t="shared" si="219"/>
        <v>0</v>
      </c>
      <c r="S4347">
        <f t="shared" si="220"/>
        <v>0</v>
      </c>
      <c r="T4347" s="53" t="str">
        <f t="shared" si="221"/>
        <v/>
      </c>
      <c r="U4347" s="53" t="str">
        <f t="shared" si="221"/>
        <v/>
      </c>
      <c r="V4347" s="53" t="str">
        <f t="shared" si="221"/>
        <v/>
      </c>
      <c r="W4347" s="53" t="str">
        <f t="shared" si="221"/>
        <v/>
      </c>
      <c r="X4347" s="53" t="str">
        <f t="shared" si="221"/>
        <v/>
      </c>
    </row>
    <row r="4348" spans="18:24" hidden="1" x14ac:dyDescent="0.3">
      <c r="R4348">
        <f t="shared" si="219"/>
        <v>0</v>
      </c>
      <c r="S4348">
        <f t="shared" si="220"/>
        <v>0</v>
      </c>
      <c r="T4348" s="53" t="str">
        <f t="shared" si="221"/>
        <v/>
      </c>
      <c r="U4348" s="53" t="str">
        <f t="shared" si="221"/>
        <v/>
      </c>
      <c r="V4348" s="53" t="str">
        <f t="shared" si="221"/>
        <v/>
      </c>
      <c r="W4348" s="53" t="str">
        <f t="shared" si="221"/>
        <v/>
      </c>
      <c r="X4348" s="53" t="str">
        <f t="shared" si="221"/>
        <v/>
      </c>
    </row>
    <row r="4349" spans="18:24" hidden="1" x14ac:dyDescent="0.3">
      <c r="R4349">
        <f t="shared" si="219"/>
        <v>0</v>
      </c>
      <c r="S4349">
        <f t="shared" si="220"/>
        <v>0</v>
      </c>
      <c r="T4349" s="53" t="str">
        <f t="shared" si="221"/>
        <v/>
      </c>
      <c r="U4349" s="53" t="str">
        <f t="shared" si="221"/>
        <v/>
      </c>
      <c r="V4349" s="53" t="str">
        <f t="shared" si="221"/>
        <v/>
      </c>
      <c r="W4349" s="53" t="str">
        <f t="shared" si="221"/>
        <v/>
      </c>
      <c r="X4349" s="53" t="str">
        <f t="shared" si="221"/>
        <v/>
      </c>
    </row>
    <row r="4350" spans="18:24" hidden="1" x14ac:dyDescent="0.3">
      <c r="R4350">
        <f t="shared" si="219"/>
        <v>0</v>
      </c>
      <c r="S4350">
        <f t="shared" si="220"/>
        <v>0</v>
      </c>
      <c r="T4350" s="53" t="str">
        <f t="shared" si="221"/>
        <v/>
      </c>
      <c r="U4350" s="53" t="str">
        <f t="shared" si="221"/>
        <v/>
      </c>
      <c r="V4350" s="53" t="str">
        <f t="shared" si="221"/>
        <v/>
      </c>
      <c r="W4350" s="53" t="str">
        <f t="shared" si="221"/>
        <v/>
      </c>
      <c r="X4350" s="53" t="str">
        <f t="shared" si="221"/>
        <v/>
      </c>
    </row>
    <row r="4351" spans="18:24" hidden="1" x14ac:dyDescent="0.3">
      <c r="R4351">
        <f t="shared" si="219"/>
        <v>0</v>
      </c>
      <c r="S4351">
        <f t="shared" si="220"/>
        <v>0</v>
      </c>
      <c r="T4351" s="53" t="str">
        <f t="shared" si="221"/>
        <v/>
      </c>
      <c r="U4351" s="53" t="str">
        <f t="shared" si="221"/>
        <v/>
      </c>
      <c r="V4351" s="53" t="str">
        <f t="shared" si="221"/>
        <v/>
      </c>
      <c r="W4351" s="53" t="str">
        <f t="shared" si="221"/>
        <v/>
      </c>
      <c r="X4351" s="53" t="str">
        <f t="shared" si="221"/>
        <v/>
      </c>
    </row>
    <row r="4352" spans="18:24" hidden="1" x14ac:dyDescent="0.3">
      <c r="R4352">
        <f t="shared" si="219"/>
        <v>0</v>
      </c>
      <c r="S4352">
        <f t="shared" si="220"/>
        <v>0</v>
      </c>
      <c r="T4352" s="53" t="str">
        <f t="shared" si="221"/>
        <v/>
      </c>
      <c r="U4352" s="53" t="str">
        <f t="shared" si="221"/>
        <v/>
      </c>
      <c r="V4352" s="53" t="str">
        <f t="shared" si="221"/>
        <v/>
      </c>
      <c r="W4352" s="53" t="str">
        <f t="shared" si="221"/>
        <v/>
      </c>
      <c r="X4352" s="53" t="str">
        <f t="shared" si="221"/>
        <v/>
      </c>
    </row>
    <row r="4353" spans="18:24" hidden="1" x14ac:dyDescent="0.3">
      <c r="R4353">
        <f t="shared" si="219"/>
        <v>0</v>
      </c>
      <c r="S4353">
        <f t="shared" si="220"/>
        <v>0</v>
      </c>
      <c r="T4353" s="53" t="str">
        <f t="shared" si="221"/>
        <v/>
      </c>
      <c r="U4353" s="53" t="str">
        <f t="shared" si="221"/>
        <v/>
      </c>
      <c r="V4353" s="53" t="str">
        <f t="shared" si="221"/>
        <v/>
      </c>
      <c r="W4353" s="53" t="str">
        <f t="shared" si="221"/>
        <v/>
      </c>
      <c r="X4353" s="53" t="str">
        <f t="shared" si="221"/>
        <v/>
      </c>
    </row>
    <row r="4354" spans="18:24" hidden="1" x14ac:dyDescent="0.3">
      <c r="R4354">
        <f t="shared" si="219"/>
        <v>0</v>
      </c>
      <c r="S4354">
        <f t="shared" si="220"/>
        <v>0</v>
      </c>
      <c r="T4354" s="53" t="str">
        <f t="shared" ref="T4354:X4404" si="222">IF(OR(COUNTIF($D4354,"*"&amp;T$5&amp;"*")&gt;0,$D4354="GRUPO TEPSA"),T$5,"")</f>
        <v/>
      </c>
      <c r="U4354" s="53" t="str">
        <f t="shared" si="222"/>
        <v/>
      </c>
      <c r="V4354" s="53" t="str">
        <f t="shared" si="222"/>
        <v/>
      </c>
      <c r="W4354" s="53" t="str">
        <f t="shared" si="222"/>
        <v/>
      </c>
      <c r="X4354" s="53" t="str">
        <f t="shared" si="222"/>
        <v/>
      </c>
    </row>
    <row r="4355" spans="18:24" hidden="1" x14ac:dyDescent="0.3">
      <c r="R4355">
        <f t="shared" si="219"/>
        <v>0</v>
      </c>
      <c r="S4355">
        <f t="shared" si="220"/>
        <v>0</v>
      </c>
      <c r="T4355" s="53" t="str">
        <f t="shared" si="222"/>
        <v/>
      </c>
      <c r="U4355" s="53" t="str">
        <f t="shared" si="222"/>
        <v/>
      </c>
      <c r="V4355" s="53" t="str">
        <f t="shared" si="222"/>
        <v/>
      </c>
      <c r="W4355" s="53" t="str">
        <f t="shared" si="222"/>
        <v/>
      </c>
      <c r="X4355" s="53" t="str">
        <f t="shared" si="222"/>
        <v/>
      </c>
    </row>
    <row r="4356" spans="18:24" hidden="1" x14ac:dyDescent="0.3">
      <c r="R4356">
        <f t="shared" si="219"/>
        <v>0</v>
      </c>
      <c r="S4356">
        <f t="shared" si="220"/>
        <v>0</v>
      </c>
      <c r="T4356" s="53" t="str">
        <f t="shared" si="222"/>
        <v/>
      </c>
      <c r="U4356" s="53" t="str">
        <f t="shared" si="222"/>
        <v/>
      </c>
      <c r="V4356" s="53" t="str">
        <f t="shared" si="222"/>
        <v/>
      </c>
      <c r="W4356" s="53" t="str">
        <f t="shared" si="222"/>
        <v/>
      </c>
      <c r="X4356" s="53" t="str">
        <f t="shared" si="222"/>
        <v/>
      </c>
    </row>
    <row r="4357" spans="18:24" hidden="1" x14ac:dyDescent="0.3">
      <c r="R4357">
        <f t="shared" si="219"/>
        <v>0</v>
      </c>
      <c r="S4357">
        <f t="shared" si="220"/>
        <v>0</v>
      </c>
      <c r="T4357" s="53" t="str">
        <f t="shared" si="222"/>
        <v/>
      </c>
      <c r="U4357" s="53" t="str">
        <f t="shared" si="222"/>
        <v/>
      </c>
      <c r="V4357" s="53" t="str">
        <f t="shared" si="222"/>
        <v/>
      </c>
      <c r="W4357" s="53" t="str">
        <f t="shared" si="222"/>
        <v/>
      </c>
      <c r="X4357" s="53" t="str">
        <f t="shared" si="222"/>
        <v/>
      </c>
    </row>
    <row r="4358" spans="18:24" hidden="1" x14ac:dyDescent="0.3">
      <c r="R4358">
        <f t="shared" si="219"/>
        <v>0</v>
      </c>
      <c r="S4358">
        <f t="shared" si="220"/>
        <v>0</v>
      </c>
      <c r="T4358" s="53" t="str">
        <f t="shared" si="222"/>
        <v/>
      </c>
      <c r="U4358" s="53" t="str">
        <f t="shared" si="222"/>
        <v/>
      </c>
      <c r="V4358" s="53" t="str">
        <f t="shared" si="222"/>
        <v/>
      </c>
      <c r="W4358" s="53" t="str">
        <f t="shared" si="222"/>
        <v/>
      </c>
      <c r="X4358" s="53" t="str">
        <f t="shared" si="222"/>
        <v/>
      </c>
    </row>
    <row r="4359" spans="18:24" hidden="1" x14ac:dyDescent="0.3">
      <c r="R4359">
        <f t="shared" ref="R4359:R4422" si="223">IF(OR(D4359="GRUPO TEPSA",D4359="TODAS"),P4359/5,P4359)</f>
        <v>0</v>
      </c>
      <c r="S4359">
        <f t="shared" si="220"/>
        <v>0</v>
      </c>
      <c r="T4359" s="53" t="str">
        <f t="shared" si="222"/>
        <v/>
      </c>
      <c r="U4359" s="53" t="str">
        <f t="shared" si="222"/>
        <v/>
      </c>
      <c r="V4359" s="53" t="str">
        <f t="shared" si="222"/>
        <v/>
      </c>
      <c r="W4359" s="53" t="str">
        <f t="shared" si="222"/>
        <v/>
      </c>
      <c r="X4359" s="53" t="str">
        <f t="shared" si="222"/>
        <v/>
      </c>
    </row>
    <row r="4360" spans="18:24" hidden="1" x14ac:dyDescent="0.3">
      <c r="R4360">
        <f t="shared" si="223"/>
        <v>0</v>
      </c>
      <c r="S4360">
        <f t="shared" si="220"/>
        <v>0</v>
      </c>
      <c r="T4360" s="53" t="str">
        <f t="shared" si="222"/>
        <v/>
      </c>
      <c r="U4360" s="53" t="str">
        <f t="shared" si="222"/>
        <v/>
      </c>
      <c r="V4360" s="53" t="str">
        <f t="shared" si="222"/>
        <v/>
      </c>
      <c r="W4360" s="53" t="str">
        <f t="shared" si="222"/>
        <v/>
      </c>
      <c r="X4360" s="53" t="str">
        <f t="shared" si="222"/>
        <v/>
      </c>
    </row>
    <row r="4361" spans="18:24" hidden="1" x14ac:dyDescent="0.3">
      <c r="R4361">
        <f t="shared" si="223"/>
        <v>0</v>
      </c>
      <c r="S4361">
        <f t="shared" si="220"/>
        <v>0</v>
      </c>
      <c r="T4361" s="53" t="str">
        <f t="shared" si="222"/>
        <v/>
      </c>
      <c r="U4361" s="53" t="str">
        <f t="shared" si="222"/>
        <v/>
      </c>
      <c r="V4361" s="53" t="str">
        <f t="shared" si="222"/>
        <v/>
      </c>
      <c r="W4361" s="53" t="str">
        <f t="shared" si="222"/>
        <v/>
      </c>
      <c r="X4361" s="53" t="str">
        <f t="shared" si="222"/>
        <v/>
      </c>
    </row>
    <row r="4362" spans="18:24" hidden="1" x14ac:dyDescent="0.3">
      <c r="R4362">
        <f t="shared" si="223"/>
        <v>0</v>
      </c>
      <c r="S4362">
        <f t="shared" si="220"/>
        <v>0</v>
      </c>
      <c r="T4362" s="53" t="str">
        <f t="shared" si="222"/>
        <v/>
      </c>
      <c r="U4362" s="53" t="str">
        <f t="shared" si="222"/>
        <v/>
      </c>
      <c r="V4362" s="53" t="str">
        <f t="shared" si="222"/>
        <v/>
      </c>
      <c r="W4362" s="53" t="str">
        <f t="shared" si="222"/>
        <v/>
      </c>
      <c r="X4362" s="53" t="str">
        <f t="shared" si="222"/>
        <v/>
      </c>
    </row>
    <row r="4363" spans="18:24" hidden="1" x14ac:dyDescent="0.3">
      <c r="R4363">
        <f t="shared" si="223"/>
        <v>0</v>
      </c>
      <c r="S4363">
        <f t="shared" ref="S4363:S4426" si="224">IF(OR(D4363="GRUPO TEPSA",D4363="TODAS"),Q4363/5,Q4363)</f>
        <v>0</v>
      </c>
      <c r="T4363" s="53" t="str">
        <f t="shared" si="222"/>
        <v/>
      </c>
      <c r="U4363" s="53" t="str">
        <f t="shared" si="222"/>
        <v/>
      </c>
      <c r="V4363" s="53" t="str">
        <f t="shared" si="222"/>
        <v/>
      </c>
      <c r="W4363" s="53" t="str">
        <f t="shared" si="222"/>
        <v/>
      </c>
      <c r="X4363" s="53" t="str">
        <f t="shared" si="222"/>
        <v/>
      </c>
    </row>
    <row r="4364" spans="18:24" hidden="1" x14ac:dyDescent="0.3">
      <c r="R4364">
        <f t="shared" si="223"/>
        <v>0</v>
      </c>
      <c r="S4364">
        <f t="shared" si="224"/>
        <v>0</v>
      </c>
      <c r="T4364" s="53" t="str">
        <f t="shared" si="222"/>
        <v/>
      </c>
      <c r="U4364" s="53" t="str">
        <f t="shared" si="222"/>
        <v/>
      </c>
      <c r="V4364" s="53" t="str">
        <f t="shared" si="222"/>
        <v/>
      </c>
      <c r="W4364" s="53" t="str">
        <f t="shared" si="222"/>
        <v/>
      </c>
      <c r="X4364" s="53" t="str">
        <f t="shared" si="222"/>
        <v/>
      </c>
    </row>
    <row r="4365" spans="18:24" hidden="1" x14ac:dyDescent="0.3">
      <c r="R4365">
        <f t="shared" si="223"/>
        <v>0</v>
      </c>
      <c r="S4365">
        <f t="shared" si="224"/>
        <v>0</v>
      </c>
      <c r="T4365" s="53" t="str">
        <f t="shared" si="222"/>
        <v/>
      </c>
      <c r="U4365" s="53" t="str">
        <f t="shared" si="222"/>
        <v/>
      </c>
      <c r="V4365" s="53" t="str">
        <f t="shared" si="222"/>
        <v/>
      </c>
      <c r="W4365" s="53" t="str">
        <f t="shared" si="222"/>
        <v/>
      </c>
      <c r="X4365" s="53" t="str">
        <f t="shared" si="222"/>
        <v/>
      </c>
    </row>
    <row r="4366" spans="18:24" hidden="1" x14ac:dyDescent="0.3">
      <c r="R4366">
        <f t="shared" si="223"/>
        <v>0</v>
      </c>
      <c r="S4366">
        <f t="shared" si="224"/>
        <v>0</v>
      </c>
      <c r="T4366" s="53" t="str">
        <f t="shared" si="222"/>
        <v/>
      </c>
      <c r="U4366" s="53" t="str">
        <f t="shared" si="222"/>
        <v/>
      </c>
      <c r="V4366" s="53" t="str">
        <f t="shared" si="222"/>
        <v/>
      </c>
      <c r="W4366" s="53" t="str">
        <f t="shared" si="222"/>
        <v/>
      </c>
      <c r="X4366" s="53" t="str">
        <f t="shared" si="222"/>
        <v/>
      </c>
    </row>
    <row r="4367" spans="18:24" hidden="1" x14ac:dyDescent="0.3">
      <c r="R4367">
        <f t="shared" si="223"/>
        <v>0</v>
      </c>
      <c r="S4367">
        <f t="shared" si="224"/>
        <v>0</v>
      </c>
      <c r="T4367" s="53" t="str">
        <f t="shared" si="222"/>
        <v/>
      </c>
      <c r="U4367" s="53" t="str">
        <f t="shared" si="222"/>
        <v/>
      </c>
      <c r="V4367" s="53" t="str">
        <f t="shared" si="222"/>
        <v/>
      </c>
      <c r="W4367" s="53" t="str">
        <f t="shared" si="222"/>
        <v/>
      </c>
      <c r="X4367" s="53" t="str">
        <f t="shared" si="222"/>
        <v/>
      </c>
    </row>
    <row r="4368" spans="18:24" hidden="1" x14ac:dyDescent="0.3">
      <c r="R4368">
        <f t="shared" si="223"/>
        <v>0</v>
      </c>
      <c r="S4368">
        <f t="shared" si="224"/>
        <v>0</v>
      </c>
      <c r="T4368" s="53" t="str">
        <f t="shared" si="222"/>
        <v/>
      </c>
      <c r="U4368" s="53" t="str">
        <f t="shared" si="222"/>
        <v/>
      </c>
      <c r="V4368" s="53" t="str">
        <f t="shared" si="222"/>
        <v/>
      </c>
      <c r="W4368" s="53" t="str">
        <f t="shared" si="222"/>
        <v/>
      </c>
      <c r="X4368" s="53" t="str">
        <f t="shared" si="222"/>
        <v/>
      </c>
    </row>
    <row r="4369" spans="18:24" hidden="1" x14ac:dyDescent="0.3">
      <c r="R4369">
        <f t="shared" si="223"/>
        <v>0</v>
      </c>
      <c r="S4369">
        <f t="shared" si="224"/>
        <v>0</v>
      </c>
      <c r="T4369" s="53" t="str">
        <f t="shared" si="222"/>
        <v/>
      </c>
      <c r="U4369" s="53" t="str">
        <f t="shared" si="222"/>
        <v/>
      </c>
      <c r="V4369" s="53" t="str">
        <f t="shared" si="222"/>
        <v/>
      </c>
      <c r="W4369" s="53" t="str">
        <f t="shared" si="222"/>
        <v/>
      </c>
      <c r="X4369" s="53" t="str">
        <f t="shared" si="222"/>
        <v/>
      </c>
    </row>
    <row r="4370" spans="18:24" hidden="1" x14ac:dyDescent="0.3">
      <c r="R4370">
        <f t="shared" si="223"/>
        <v>0</v>
      </c>
      <c r="S4370">
        <f t="shared" si="224"/>
        <v>0</v>
      </c>
      <c r="T4370" s="53" t="str">
        <f t="shared" si="222"/>
        <v/>
      </c>
      <c r="U4370" s="53" t="str">
        <f t="shared" si="222"/>
        <v/>
      </c>
      <c r="V4370" s="53" t="str">
        <f t="shared" si="222"/>
        <v/>
      </c>
      <c r="W4370" s="53" t="str">
        <f t="shared" si="222"/>
        <v/>
      </c>
      <c r="X4370" s="53" t="str">
        <f t="shared" si="222"/>
        <v/>
      </c>
    </row>
    <row r="4371" spans="18:24" hidden="1" x14ac:dyDescent="0.3">
      <c r="R4371">
        <f t="shared" si="223"/>
        <v>0</v>
      </c>
      <c r="S4371">
        <f t="shared" si="224"/>
        <v>0</v>
      </c>
      <c r="T4371" s="53" t="str">
        <f t="shared" si="222"/>
        <v/>
      </c>
      <c r="U4371" s="53" t="str">
        <f t="shared" si="222"/>
        <v/>
      </c>
      <c r="V4371" s="53" t="str">
        <f t="shared" si="222"/>
        <v/>
      </c>
      <c r="W4371" s="53" t="str">
        <f t="shared" si="222"/>
        <v/>
      </c>
      <c r="X4371" s="53" t="str">
        <f t="shared" si="222"/>
        <v/>
      </c>
    </row>
    <row r="4372" spans="18:24" hidden="1" x14ac:dyDescent="0.3">
      <c r="R4372">
        <f t="shared" si="223"/>
        <v>0</v>
      </c>
      <c r="S4372">
        <f t="shared" si="224"/>
        <v>0</v>
      </c>
      <c r="T4372" s="53" t="str">
        <f t="shared" si="222"/>
        <v/>
      </c>
      <c r="U4372" s="53" t="str">
        <f t="shared" si="222"/>
        <v/>
      </c>
      <c r="V4372" s="53" t="str">
        <f t="shared" si="222"/>
        <v/>
      </c>
      <c r="W4372" s="53" t="str">
        <f t="shared" si="222"/>
        <v/>
      </c>
      <c r="X4372" s="53" t="str">
        <f t="shared" si="222"/>
        <v/>
      </c>
    </row>
    <row r="4373" spans="18:24" hidden="1" x14ac:dyDescent="0.3">
      <c r="R4373">
        <f t="shared" si="223"/>
        <v>0</v>
      </c>
      <c r="S4373">
        <f t="shared" si="224"/>
        <v>0</v>
      </c>
      <c r="T4373" s="53" t="str">
        <f t="shared" si="222"/>
        <v/>
      </c>
      <c r="U4373" s="53" t="str">
        <f t="shared" si="222"/>
        <v/>
      </c>
      <c r="V4373" s="53" t="str">
        <f t="shared" si="222"/>
        <v/>
      </c>
      <c r="W4373" s="53" t="str">
        <f t="shared" si="222"/>
        <v/>
      </c>
      <c r="X4373" s="53" t="str">
        <f t="shared" si="222"/>
        <v/>
      </c>
    </row>
    <row r="4374" spans="18:24" hidden="1" x14ac:dyDescent="0.3">
      <c r="R4374">
        <f t="shared" si="223"/>
        <v>0</v>
      </c>
      <c r="S4374">
        <f t="shared" si="224"/>
        <v>0</v>
      </c>
      <c r="T4374" s="53" t="str">
        <f t="shared" si="222"/>
        <v/>
      </c>
      <c r="U4374" s="53" t="str">
        <f t="shared" si="222"/>
        <v/>
      </c>
      <c r="V4374" s="53" t="str">
        <f t="shared" si="222"/>
        <v/>
      </c>
      <c r="W4374" s="53" t="str">
        <f t="shared" si="222"/>
        <v/>
      </c>
      <c r="X4374" s="53" t="str">
        <f t="shared" si="222"/>
        <v/>
      </c>
    </row>
    <row r="4375" spans="18:24" hidden="1" x14ac:dyDescent="0.3">
      <c r="R4375">
        <f t="shared" si="223"/>
        <v>0</v>
      </c>
      <c r="S4375">
        <f t="shared" si="224"/>
        <v>0</v>
      </c>
      <c r="T4375" s="53" t="str">
        <f t="shared" si="222"/>
        <v/>
      </c>
      <c r="U4375" s="53" t="str">
        <f t="shared" si="222"/>
        <v/>
      </c>
      <c r="V4375" s="53" t="str">
        <f t="shared" si="222"/>
        <v/>
      </c>
      <c r="W4375" s="53" t="str">
        <f t="shared" si="222"/>
        <v/>
      </c>
      <c r="X4375" s="53" t="str">
        <f t="shared" si="222"/>
        <v/>
      </c>
    </row>
    <row r="4376" spans="18:24" hidden="1" x14ac:dyDescent="0.3">
      <c r="R4376">
        <f t="shared" si="223"/>
        <v>0</v>
      </c>
      <c r="S4376">
        <f t="shared" si="224"/>
        <v>0</v>
      </c>
      <c r="T4376" s="53" t="str">
        <f t="shared" si="222"/>
        <v/>
      </c>
      <c r="U4376" s="53" t="str">
        <f t="shared" si="222"/>
        <v/>
      </c>
      <c r="V4376" s="53" t="str">
        <f t="shared" si="222"/>
        <v/>
      </c>
      <c r="W4376" s="53" t="str">
        <f t="shared" si="222"/>
        <v/>
      </c>
      <c r="X4376" s="53" t="str">
        <f t="shared" si="222"/>
        <v/>
      </c>
    </row>
    <row r="4377" spans="18:24" hidden="1" x14ac:dyDescent="0.3">
      <c r="R4377">
        <f t="shared" si="223"/>
        <v>0</v>
      </c>
      <c r="S4377">
        <f t="shared" si="224"/>
        <v>0</v>
      </c>
      <c r="T4377" s="53" t="str">
        <f t="shared" si="222"/>
        <v/>
      </c>
      <c r="U4377" s="53" t="str">
        <f t="shared" si="222"/>
        <v/>
      </c>
      <c r="V4377" s="53" t="str">
        <f t="shared" si="222"/>
        <v/>
      </c>
      <c r="W4377" s="53" t="str">
        <f t="shared" si="222"/>
        <v/>
      </c>
      <c r="X4377" s="53" t="str">
        <f t="shared" si="222"/>
        <v/>
      </c>
    </row>
    <row r="4378" spans="18:24" hidden="1" x14ac:dyDescent="0.3">
      <c r="R4378">
        <f t="shared" si="223"/>
        <v>0</v>
      </c>
      <c r="S4378">
        <f t="shared" si="224"/>
        <v>0</v>
      </c>
      <c r="T4378" s="53" t="str">
        <f t="shared" si="222"/>
        <v/>
      </c>
      <c r="U4378" s="53" t="str">
        <f t="shared" si="222"/>
        <v/>
      </c>
      <c r="V4378" s="53" t="str">
        <f t="shared" si="222"/>
        <v/>
      </c>
      <c r="W4378" s="53" t="str">
        <f t="shared" si="222"/>
        <v/>
      </c>
      <c r="X4378" s="53" t="str">
        <f t="shared" si="222"/>
        <v/>
      </c>
    </row>
    <row r="4379" spans="18:24" hidden="1" x14ac:dyDescent="0.3">
      <c r="R4379">
        <f t="shared" si="223"/>
        <v>0</v>
      </c>
      <c r="S4379">
        <f t="shared" si="224"/>
        <v>0</v>
      </c>
      <c r="T4379" s="53" t="str">
        <f t="shared" si="222"/>
        <v/>
      </c>
      <c r="U4379" s="53" t="str">
        <f t="shared" si="222"/>
        <v/>
      </c>
      <c r="V4379" s="53" t="str">
        <f t="shared" si="222"/>
        <v/>
      </c>
      <c r="W4379" s="53" t="str">
        <f t="shared" si="222"/>
        <v/>
      </c>
      <c r="X4379" s="53" t="str">
        <f t="shared" si="222"/>
        <v/>
      </c>
    </row>
    <row r="4380" spans="18:24" hidden="1" x14ac:dyDescent="0.3">
      <c r="R4380">
        <f t="shared" si="223"/>
        <v>0</v>
      </c>
      <c r="S4380">
        <f t="shared" si="224"/>
        <v>0</v>
      </c>
      <c r="T4380" s="53" t="str">
        <f t="shared" si="222"/>
        <v/>
      </c>
      <c r="U4380" s="53" t="str">
        <f t="shared" si="222"/>
        <v/>
      </c>
      <c r="V4380" s="53" t="str">
        <f t="shared" si="222"/>
        <v/>
      </c>
      <c r="W4380" s="53" t="str">
        <f t="shared" si="222"/>
        <v/>
      </c>
      <c r="X4380" s="53" t="str">
        <f t="shared" si="222"/>
        <v/>
      </c>
    </row>
    <row r="4381" spans="18:24" hidden="1" x14ac:dyDescent="0.3">
      <c r="R4381">
        <f t="shared" si="223"/>
        <v>0</v>
      </c>
      <c r="S4381">
        <f t="shared" si="224"/>
        <v>0</v>
      </c>
      <c r="T4381" s="53" t="str">
        <f t="shared" si="222"/>
        <v/>
      </c>
      <c r="U4381" s="53" t="str">
        <f t="shared" si="222"/>
        <v/>
      </c>
      <c r="V4381" s="53" t="str">
        <f t="shared" si="222"/>
        <v/>
      </c>
      <c r="W4381" s="53" t="str">
        <f t="shared" si="222"/>
        <v/>
      </c>
      <c r="X4381" s="53" t="str">
        <f t="shared" si="222"/>
        <v/>
      </c>
    </row>
    <row r="4382" spans="18:24" hidden="1" x14ac:dyDescent="0.3">
      <c r="R4382">
        <f t="shared" si="223"/>
        <v>0</v>
      </c>
      <c r="S4382">
        <f t="shared" si="224"/>
        <v>0</v>
      </c>
      <c r="T4382" s="53" t="str">
        <f t="shared" si="222"/>
        <v/>
      </c>
      <c r="U4382" s="53" t="str">
        <f t="shared" si="222"/>
        <v/>
      </c>
      <c r="V4382" s="53" t="str">
        <f t="shared" si="222"/>
        <v/>
      </c>
      <c r="W4382" s="53" t="str">
        <f t="shared" si="222"/>
        <v/>
      </c>
      <c r="X4382" s="53" t="str">
        <f t="shared" si="222"/>
        <v/>
      </c>
    </row>
    <row r="4383" spans="18:24" hidden="1" x14ac:dyDescent="0.3">
      <c r="R4383">
        <f t="shared" si="223"/>
        <v>0</v>
      </c>
      <c r="S4383">
        <f t="shared" si="224"/>
        <v>0</v>
      </c>
      <c r="T4383" s="53" t="str">
        <f t="shared" si="222"/>
        <v/>
      </c>
      <c r="U4383" s="53" t="str">
        <f t="shared" si="222"/>
        <v/>
      </c>
      <c r="V4383" s="53" t="str">
        <f t="shared" si="222"/>
        <v/>
      </c>
      <c r="W4383" s="53" t="str">
        <f t="shared" si="222"/>
        <v/>
      </c>
      <c r="X4383" s="53" t="str">
        <f t="shared" si="222"/>
        <v/>
      </c>
    </row>
    <row r="4384" spans="18:24" hidden="1" x14ac:dyDescent="0.3">
      <c r="R4384">
        <f t="shared" si="223"/>
        <v>0</v>
      </c>
      <c r="S4384">
        <f t="shared" si="224"/>
        <v>0</v>
      </c>
      <c r="T4384" s="53" t="str">
        <f t="shared" si="222"/>
        <v/>
      </c>
      <c r="U4384" s="53" t="str">
        <f t="shared" si="222"/>
        <v/>
      </c>
      <c r="V4384" s="53" t="str">
        <f t="shared" si="222"/>
        <v/>
      </c>
      <c r="W4384" s="53" t="str">
        <f t="shared" si="222"/>
        <v/>
      </c>
      <c r="X4384" s="53" t="str">
        <f t="shared" si="222"/>
        <v/>
      </c>
    </row>
    <row r="4385" spans="18:24" hidden="1" x14ac:dyDescent="0.3">
      <c r="R4385">
        <f t="shared" si="223"/>
        <v>0</v>
      </c>
      <c r="S4385">
        <f t="shared" si="224"/>
        <v>0</v>
      </c>
      <c r="T4385" s="53" t="str">
        <f t="shared" si="222"/>
        <v/>
      </c>
      <c r="U4385" s="53" t="str">
        <f t="shared" si="222"/>
        <v/>
      </c>
      <c r="V4385" s="53" t="str">
        <f t="shared" si="222"/>
        <v/>
      </c>
      <c r="W4385" s="53" t="str">
        <f t="shared" si="222"/>
        <v/>
      </c>
      <c r="X4385" s="53" t="str">
        <f t="shared" si="222"/>
        <v/>
      </c>
    </row>
    <row r="4386" spans="18:24" hidden="1" x14ac:dyDescent="0.3">
      <c r="R4386">
        <f t="shared" si="223"/>
        <v>0</v>
      </c>
      <c r="S4386">
        <f t="shared" si="224"/>
        <v>0</v>
      </c>
      <c r="T4386" s="53" t="str">
        <f t="shared" si="222"/>
        <v/>
      </c>
      <c r="U4386" s="53" t="str">
        <f t="shared" si="222"/>
        <v/>
      </c>
      <c r="V4386" s="53" t="str">
        <f t="shared" si="222"/>
        <v/>
      </c>
      <c r="W4386" s="53" t="str">
        <f t="shared" si="222"/>
        <v/>
      </c>
      <c r="X4386" s="53" t="str">
        <f t="shared" si="222"/>
        <v/>
      </c>
    </row>
    <row r="4387" spans="18:24" hidden="1" x14ac:dyDescent="0.3">
      <c r="R4387">
        <f t="shared" si="223"/>
        <v>0</v>
      </c>
      <c r="S4387">
        <f t="shared" si="224"/>
        <v>0</v>
      </c>
      <c r="T4387" s="53" t="str">
        <f t="shared" si="222"/>
        <v/>
      </c>
      <c r="U4387" s="53" t="str">
        <f t="shared" si="222"/>
        <v/>
      </c>
      <c r="V4387" s="53" t="str">
        <f t="shared" si="222"/>
        <v/>
      </c>
      <c r="W4387" s="53" t="str">
        <f t="shared" si="222"/>
        <v/>
      </c>
      <c r="X4387" s="53" t="str">
        <f t="shared" si="222"/>
        <v/>
      </c>
    </row>
    <row r="4388" spans="18:24" hidden="1" x14ac:dyDescent="0.3">
      <c r="R4388">
        <f t="shared" si="223"/>
        <v>0</v>
      </c>
      <c r="S4388">
        <f t="shared" si="224"/>
        <v>0</v>
      </c>
      <c r="T4388" s="53" t="str">
        <f t="shared" si="222"/>
        <v/>
      </c>
      <c r="U4388" s="53" t="str">
        <f t="shared" si="222"/>
        <v/>
      </c>
      <c r="V4388" s="53" t="str">
        <f t="shared" si="222"/>
        <v/>
      </c>
      <c r="W4388" s="53" t="str">
        <f t="shared" si="222"/>
        <v/>
      </c>
      <c r="X4388" s="53" t="str">
        <f t="shared" si="222"/>
        <v/>
      </c>
    </row>
    <row r="4389" spans="18:24" hidden="1" x14ac:dyDescent="0.3">
      <c r="R4389">
        <f t="shared" si="223"/>
        <v>0</v>
      </c>
      <c r="S4389">
        <f t="shared" si="224"/>
        <v>0</v>
      </c>
      <c r="T4389" s="53" t="str">
        <f t="shared" si="222"/>
        <v/>
      </c>
      <c r="U4389" s="53" t="str">
        <f t="shared" si="222"/>
        <v/>
      </c>
      <c r="V4389" s="53" t="str">
        <f t="shared" si="222"/>
        <v/>
      </c>
      <c r="W4389" s="53" t="str">
        <f t="shared" si="222"/>
        <v/>
      </c>
      <c r="X4389" s="53" t="str">
        <f t="shared" si="222"/>
        <v/>
      </c>
    </row>
    <row r="4390" spans="18:24" hidden="1" x14ac:dyDescent="0.3">
      <c r="R4390">
        <f t="shared" si="223"/>
        <v>0</v>
      </c>
      <c r="S4390">
        <f t="shared" si="224"/>
        <v>0</v>
      </c>
      <c r="T4390" s="53" t="str">
        <f t="shared" si="222"/>
        <v/>
      </c>
      <c r="U4390" s="53" t="str">
        <f t="shared" si="222"/>
        <v/>
      </c>
      <c r="V4390" s="53" t="str">
        <f t="shared" si="222"/>
        <v/>
      </c>
      <c r="W4390" s="53" t="str">
        <f t="shared" si="222"/>
        <v/>
      </c>
      <c r="X4390" s="53" t="str">
        <f t="shared" si="222"/>
        <v/>
      </c>
    </row>
    <row r="4391" spans="18:24" hidden="1" x14ac:dyDescent="0.3">
      <c r="R4391">
        <f t="shared" si="223"/>
        <v>0</v>
      </c>
      <c r="S4391">
        <f t="shared" si="224"/>
        <v>0</v>
      </c>
      <c r="T4391" s="53" t="str">
        <f t="shared" si="222"/>
        <v/>
      </c>
      <c r="U4391" s="53" t="str">
        <f t="shared" si="222"/>
        <v/>
      </c>
      <c r="V4391" s="53" t="str">
        <f t="shared" si="222"/>
        <v/>
      </c>
      <c r="W4391" s="53" t="str">
        <f t="shared" si="222"/>
        <v/>
      </c>
      <c r="X4391" s="53" t="str">
        <f t="shared" si="222"/>
        <v/>
      </c>
    </row>
    <row r="4392" spans="18:24" hidden="1" x14ac:dyDescent="0.3">
      <c r="R4392">
        <f t="shared" si="223"/>
        <v>0</v>
      </c>
      <c r="S4392">
        <f t="shared" si="224"/>
        <v>0</v>
      </c>
      <c r="T4392" s="53" t="str">
        <f t="shared" si="222"/>
        <v/>
      </c>
      <c r="U4392" s="53" t="str">
        <f t="shared" si="222"/>
        <v/>
      </c>
      <c r="V4392" s="53" t="str">
        <f t="shared" si="222"/>
        <v/>
      </c>
      <c r="W4392" s="53" t="str">
        <f t="shared" si="222"/>
        <v/>
      </c>
      <c r="X4392" s="53" t="str">
        <f t="shared" si="222"/>
        <v/>
      </c>
    </row>
    <row r="4393" spans="18:24" hidden="1" x14ac:dyDescent="0.3">
      <c r="R4393">
        <f t="shared" si="223"/>
        <v>0</v>
      </c>
      <c r="S4393">
        <f t="shared" si="224"/>
        <v>0</v>
      </c>
      <c r="T4393" s="53" t="str">
        <f t="shared" si="222"/>
        <v/>
      </c>
      <c r="U4393" s="53" t="str">
        <f t="shared" si="222"/>
        <v/>
      </c>
      <c r="V4393" s="53" t="str">
        <f t="shared" si="222"/>
        <v/>
      </c>
      <c r="W4393" s="53" t="str">
        <f t="shared" si="222"/>
        <v/>
      </c>
      <c r="X4393" s="53" t="str">
        <f t="shared" si="222"/>
        <v/>
      </c>
    </row>
    <row r="4394" spans="18:24" hidden="1" x14ac:dyDescent="0.3">
      <c r="R4394">
        <f t="shared" si="223"/>
        <v>0</v>
      </c>
      <c r="S4394">
        <f t="shared" si="224"/>
        <v>0</v>
      </c>
      <c r="T4394" s="53" t="str">
        <f t="shared" si="222"/>
        <v/>
      </c>
      <c r="U4394" s="53" t="str">
        <f t="shared" si="222"/>
        <v/>
      </c>
      <c r="V4394" s="53" t="str">
        <f t="shared" si="222"/>
        <v/>
      </c>
      <c r="W4394" s="53" t="str">
        <f t="shared" si="222"/>
        <v/>
      </c>
      <c r="X4394" s="53" t="str">
        <f t="shared" si="222"/>
        <v/>
      </c>
    </row>
    <row r="4395" spans="18:24" hidden="1" x14ac:dyDescent="0.3">
      <c r="R4395">
        <f t="shared" si="223"/>
        <v>0</v>
      </c>
      <c r="S4395">
        <f t="shared" si="224"/>
        <v>0</v>
      </c>
      <c r="T4395" s="53" t="str">
        <f t="shared" si="222"/>
        <v/>
      </c>
      <c r="U4395" s="53" t="str">
        <f t="shared" si="222"/>
        <v/>
      </c>
      <c r="V4395" s="53" t="str">
        <f t="shared" si="222"/>
        <v/>
      </c>
      <c r="W4395" s="53" t="str">
        <f t="shared" si="222"/>
        <v/>
      </c>
      <c r="X4395" s="53" t="str">
        <f t="shared" si="222"/>
        <v/>
      </c>
    </row>
    <row r="4396" spans="18:24" hidden="1" x14ac:dyDescent="0.3">
      <c r="R4396">
        <f t="shared" si="223"/>
        <v>0</v>
      </c>
      <c r="S4396">
        <f t="shared" si="224"/>
        <v>0</v>
      </c>
      <c r="T4396" s="53" t="str">
        <f t="shared" si="222"/>
        <v/>
      </c>
      <c r="U4396" s="53" t="str">
        <f t="shared" si="222"/>
        <v/>
      </c>
      <c r="V4396" s="53" t="str">
        <f t="shared" si="222"/>
        <v/>
      </c>
      <c r="W4396" s="53" t="str">
        <f t="shared" si="222"/>
        <v/>
      </c>
      <c r="X4396" s="53" t="str">
        <f t="shared" si="222"/>
        <v/>
      </c>
    </row>
    <row r="4397" spans="18:24" hidden="1" x14ac:dyDescent="0.3">
      <c r="R4397">
        <f t="shared" si="223"/>
        <v>0</v>
      </c>
      <c r="S4397">
        <f t="shared" si="224"/>
        <v>0</v>
      </c>
      <c r="T4397" s="53" t="str">
        <f t="shared" si="222"/>
        <v/>
      </c>
      <c r="U4397" s="53" t="str">
        <f t="shared" si="222"/>
        <v/>
      </c>
      <c r="V4397" s="53" t="str">
        <f t="shared" si="222"/>
        <v/>
      </c>
      <c r="W4397" s="53" t="str">
        <f t="shared" si="222"/>
        <v/>
      </c>
      <c r="X4397" s="53" t="str">
        <f t="shared" si="222"/>
        <v/>
      </c>
    </row>
    <row r="4398" spans="18:24" hidden="1" x14ac:dyDescent="0.3">
      <c r="R4398">
        <f t="shared" si="223"/>
        <v>0</v>
      </c>
      <c r="S4398">
        <f t="shared" si="224"/>
        <v>0</v>
      </c>
      <c r="T4398" s="53" t="str">
        <f t="shared" si="222"/>
        <v/>
      </c>
      <c r="U4398" s="53" t="str">
        <f t="shared" si="222"/>
        <v/>
      </c>
      <c r="V4398" s="53" t="str">
        <f t="shared" si="222"/>
        <v/>
      </c>
      <c r="W4398" s="53" t="str">
        <f t="shared" si="222"/>
        <v/>
      </c>
      <c r="X4398" s="53" t="str">
        <f t="shared" si="222"/>
        <v/>
      </c>
    </row>
    <row r="4399" spans="18:24" hidden="1" x14ac:dyDescent="0.3">
      <c r="R4399">
        <f t="shared" si="223"/>
        <v>0</v>
      </c>
      <c r="S4399">
        <f t="shared" si="224"/>
        <v>0</v>
      </c>
      <c r="T4399" s="53" t="str">
        <f t="shared" si="222"/>
        <v/>
      </c>
      <c r="U4399" s="53" t="str">
        <f t="shared" si="222"/>
        <v/>
      </c>
      <c r="V4399" s="53" t="str">
        <f t="shared" si="222"/>
        <v/>
      </c>
      <c r="W4399" s="53" t="str">
        <f t="shared" si="222"/>
        <v/>
      </c>
      <c r="X4399" s="53" t="str">
        <f t="shared" si="222"/>
        <v/>
      </c>
    </row>
    <row r="4400" spans="18:24" hidden="1" x14ac:dyDescent="0.3">
      <c r="R4400">
        <f t="shared" si="223"/>
        <v>0</v>
      </c>
      <c r="S4400">
        <f t="shared" si="224"/>
        <v>0</v>
      </c>
      <c r="T4400" s="53" t="str">
        <f t="shared" si="222"/>
        <v/>
      </c>
      <c r="U4400" s="53" t="str">
        <f t="shared" si="222"/>
        <v/>
      </c>
      <c r="V4400" s="53" t="str">
        <f t="shared" si="222"/>
        <v/>
      </c>
      <c r="W4400" s="53" t="str">
        <f t="shared" si="222"/>
        <v/>
      </c>
      <c r="X4400" s="53" t="str">
        <f t="shared" si="222"/>
        <v/>
      </c>
    </row>
    <row r="4401" spans="18:24" hidden="1" x14ac:dyDescent="0.3">
      <c r="R4401">
        <f t="shared" si="223"/>
        <v>0</v>
      </c>
      <c r="S4401">
        <f t="shared" si="224"/>
        <v>0</v>
      </c>
      <c r="T4401" s="53" t="str">
        <f t="shared" si="222"/>
        <v/>
      </c>
      <c r="U4401" s="53" t="str">
        <f t="shared" si="222"/>
        <v/>
      </c>
      <c r="V4401" s="53" t="str">
        <f t="shared" si="222"/>
        <v/>
      </c>
      <c r="W4401" s="53" t="str">
        <f t="shared" si="222"/>
        <v/>
      </c>
      <c r="X4401" s="53" t="str">
        <f t="shared" si="222"/>
        <v/>
      </c>
    </row>
    <row r="4402" spans="18:24" hidden="1" x14ac:dyDescent="0.3">
      <c r="R4402">
        <f t="shared" si="223"/>
        <v>0</v>
      </c>
      <c r="S4402">
        <f t="shared" si="224"/>
        <v>0</v>
      </c>
      <c r="T4402" s="53" t="str">
        <f t="shared" si="222"/>
        <v/>
      </c>
      <c r="U4402" s="53" t="str">
        <f t="shared" si="222"/>
        <v/>
      </c>
      <c r="V4402" s="53" t="str">
        <f t="shared" si="222"/>
        <v/>
      </c>
      <c r="W4402" s="53" t="str">
        <f t="shared" si="222"/>
        <v/>
      </c>
      <c r="X4402" s="53" t="str">
        <f t="shared" si="222"/>
        <v/>
      </c>
    </row>
    <row r="4403" spans="18:24" hidden="1" x14ac:dyDescent="0.3">
      <c r="R4403">
        <f t="shared" si="223"/>
        <v>0</v>
      </c>
      <c r="S4403">
        <f t="shared" si="224"/>
        <v>0</v>
      </c>
      <c r="T4403" s="53" t="str">
        <f t="shared" si="222"/>
        <v/>
      </c>
      <c r="U4403" s="53" t="str">
        <f t="shared" si="222"/>
        <v/>
      </c>
      <c r="V4403" s="53" t="str">
        <f t="shared" si="222"/>
        <v/>
      </c>
      <c r="W4403" s="53" t="str">
        <f t="shared" si="222"/>
        <v/>
      </c>
      <c r="X4403" s="53" t="str">
        <f t="shared" si="222"/>
        <v/>
      </c>
    </row>
    <row r="4404" spans="18:24" hidden="1" x14ac:dyDescent="0.3">
      <c r="R4404">
        <f t="shared" si="223"/>
        <v>0</v>
      </c>
      <c r="S4404">
        <f t="shared" si="224"/>
        <v>0</v>
      </c>
      <c r="T4404" s="53" t="str">
        <f t="shared" si="222"/>
        <v/>
      </c>
      <c r="U4404" s="53" t="str">
        <f t="shared" si="222"/>
        <v/>
      </c>
      <c r="V4404" s="53" t="str">
        <f t="shared" si="222"/>
        <v/>
      </c>
      <c r="W4404" s="53" t="str">
        <f t="shared" si="222"/>
        <v/>
      </c>
      <c r="X4404" s="53" t="str">
        <f t="shared" si="222"/>
        <v/>
      </c>
    </row>
    <row r="4405" spans="18:24" hidden="1" x14ac:dyDescent="0.3">
      <c r="R4405">
        <f t="shared" si="223"/>
        <v>0</v>
      </c>
      <c r="S4405">
        <f t="shared" si="224"/>
        <v>0</v>
      </c>
      <c r="T4405" s="53" t="str">
        <f t="shared" ref="T4405:X4455" si="225">IF(OR(COUNTIF($D4405,"*"&amp;T$5&amp;"*")&gt;0,$D4405="GRUPO TEPSA"),T$5,"")</f>
        <v/>
      </c>
      <c r="U4405" s="53" t="str">
        <f t="shared" si="225"/>
        <v/>
      </c>
      <c r="V4405" s="53" t="str">
        <f t="shared" si="225"/>
        <v/>
      </c>
      <c r="W4405" s="53" t="str">
        <f t="shared" si="225"/>
        <v/>
      </c>
      <c r="X4405" s="53" t="str">
        <f t="shared" si="225"/>
        <v/>
      </c>
    </row>
    <row r="4406" spans="18:24" hidden="1" x14ac:dyDescent="0.3">
      <c r="R4406">
        <f t="shared" si="223"/>
        <v>0</v>
      </c>
      <c r="S4406">
        <f t="shared" si="224"/>
        <v>0</v>
      </c>
      <c r="T4406" s="53" t="str">
        <f t="shared" si="225"/>
        <v/>
      </c>
      <c r="U4406" s="53" t="str">
        <f t="shared" si="225"/>
        <v/>
      </c>
      <c r="V4406" s="53" t="str">
        <f t="shared" si="225"/>
        <v/>
      </c>
      <c r="W4406" s="53" t="str">
        <f t="shared" si="225"/>
        <v/>
      </c>
      <c r="X4406" s="53" t="str">
        <f t="shared" si="225"/>
        <v/>
      </c>
    </row>
    <row r="4407" spans="18:24" hidden="1" x14ac:dyDescent="0.3">
      <c r="R4407">
        <f t="shared" si="223"/>
        <v>0</v>
      </c>
      <c r="S4407">
        <f t="shared" si="224"/>
        <v>0</v>
      </c>
      <c r="T4407" s="53" t="str">
        <f t="shared" si="225"/>
        <v/>
      </c>
      <c r="U4407" s="53" t="str">
        <f t="shared" si="225"/>
        <v/>
      </c>
      <c r="V4407" s="53" t="str">
        <f t="shared" si="225"/>
        <v/>
      </c>
      <c r="W4407" s="53" t="str">
        <f t="shared" si="225"/>
        <v/>
      </c>
      <c r="X4407" s="53" t="str">
        <f t="shared" si="225"/>
        <v/>
      </c>
    </row>
    <row r="4408" spans="18:24" hidden="1" x14ac:dyDescent="0.3">
      <c r="R4408">
        <f t="shared" si="223"/>
        <v>0</v>
      </c>
      <c r="S4408">
        <f t="shared" si="224"/>
        <v>0</v>
      </c>
      <c r="T4408" s="53" t="str">
        <f t="shared" si="225"/>
        <v/>
      </c>
      <c r="U4408" s="53" t="str">
        <f t="shared" si="225"/>
        <v/>
      </c>
      <c r="V4408" s="53" t="str">
        <f t="shared" si="225"/>
        <v/>
      </c>
      <c r="W4408" s="53" t="str">
        <f t="shared" si="225"/>
        <v/>
      </c>
      <c r="X4408" s="53" t="str">
        <f t="shared" si="225"/>
        <v/>
      </c>
    </row>
    <row r="4409" spans="18:24" hidden="1" x14ac:dyDescent="0.3">
      <c r="R4409">
        <f t="shared" si="223"/>
        <v>0</v>
      </c>
      <c r="S4409">
        <f t="shared" si="224"/>
        <v>0</v>
      </c>
      <c r="T4409" s="53" t="str">
        <f t="shared" si="225"/>
        <v/>
      </c>
      <c r="U4409" s="53" t="str">
        <f t="shared" si="225"/>
        <v/>
      </c>
      <c r="V4409" s="53" t="str">
        <f t="shared" si="225"/>
        <v/>
      </c>
      <c r="W4409" s="53" t="str">
        <f t="shared" si="225"/>
        <v/>
      </c>
      <c r="X4409" s="53" t="str">
        <f t="shared" si="225"/>
        <v/>
      </c>
    </row>
    <row r="4410" spans="18:24" hidden="1" x14ac:dyDescent="0.3">
      <c r="R4410">
        <f t="shared" si="223"/>
        <v>0</v>
      </c>
      <c r="S4410">
        <f t="shared" si="224"/>
        <v>0</v>
      </c>
      <c r="T4410" s="53" t="str">
        <f t="shared" si="225"/>
        <v/>
      </c>
      <c r="U4410" s="53" t="str">
        <f t="shared" si="225"/>
        <v/>
      </c>
      <c r="V4410" s="53" t="str">
        <f t="shared" si="225"/>
        <v/>
      </c>
      <c r="W4410" s="53" t="str">
        <f t="shared" si="225"/>
        <v/>
      </c>
      <c r="X4410" s="53" t="str">
        <f t="shared" si="225"/>
        <v/>
      </c>
    </row>
    <row r="4411" spans="18:24" hidden="1" x14ac:dyDescent="0.3">
      <c r="R4411">
        <f t="shared" si="223"/>
        <v>0</v>
      </c>
      <c r="S4411">
        <f t="shared" si="224"/>
        <v>0</v>
      </c>
      <c r="T4411" s="53" t="str">
        <f t="shared" si="225"/>
        <v/>
      </c>
      <c r="U4411" s="53" t="str">
        <f t="shared" si="225"/>
        <v/>
      </c>
      <c r="V4411" s="53" t="str">
        <f t="shared" si="225"/>
        <v/>
      </c>
      <c r="W4411" s="53" t="str">
        <f t="shared" si="225"/>
        <v/>
      </c>
      <c r="X4411" s="53" t="str">
        <f t="shared" si="225"/>
        <v/>
      </c>
    </row>
    <row r="4412" spans="18:24" hidden="1" x14ac:dyDescent="0.3">
      <c r="R4412">
        <f t="shared" si="223"/>
        <v>0</v>
      </c>
      <c r="S4412">
        <f t="shared" si="224"/>
        <v>0</v>
      </c>
      <c r="T4412" s="53" t="str">
        <f t="shared" si="225"/>
        <v/>
      </c>
      <c r="U4412" s="53" t="str">
        <f t="shared" si="225"/>
        <v/>
      </c>
      <c r="V4412" s="53" t="str">
        <f t="shared" si="225"/>
        <v/>
      </c>
      <c r="W4412" s="53" t="str">
        <f t="shared" si="225"/>
        <v/>
      </c>
      <c r="X4412" s="53" t="str">
        <f t="shared" si="225"/>
        <v/>
      </c>
    </row>
    <row r="4413" spans="18:24" hidden="1" x14ac:dyDescent="0.3">
      <c r="R4413">
        <f t="shared" si="223"/>
        <v>0</v>
      </c>
      <c r="S4413">
        <f t="shared" si="224"/>
        <v>0</v>
      </c>
      <c r="T4413" s="53" t="str">
        <f t="shared" si="225"/>
        <v/>
      </c>
      <c r="U4413" s="53" t="str">
        <f t="shared" si="225"/>
        <v/>
      </c>
      <c r="V4413" s="53" t="str">
        <f t="shared" si="225"/>
        <v/>
      </c>
      <c r="W4413" s="53" t="str">
        <f t="shared" si="225"/>
        <v/>
      </c>
      <c r="X4413" s="53" t="str">
        <f t="shared" si="225"/>
        <v/>
      </c>
    </row>
    <row r="4414" spans="18:24" hidden="1" x14ac:dyDescent="0.3">
      <c r="R4414">
        <f t="shared" si="223"/>
        <v>0</v>
      </c>
      <c r="S4414">
        <f t="shared" si="224"/>
        <v>0</v>
      </c>
      <c r="T4414" s="53" t="str">
        <f t="shared" si="225"/>
        <v/>
      </c>
      <c r="U4414" s="53" t="str">
        <f t="shared" si="225"/>
        <v/>
      </c>
      <c r="V4414" s="53" t="str">
        <f t="shared" si="225"/>
        <v/>
      </c>
      <c r="W4414" s="53" t="str">
        <f t="shared" si="225"/>
        <v/>
      </c>
      <c r="X4414" s="53" t="str">
        <f t="shared" si="225"/>
        <v/>
      </c>
    </row>
    <row r="4415" spans="18:24" hidden="1" x14ac:dyDescent="0.3">
      <c r="R4415">
        <f t="shared" si="223"/>
        <v>0</v>
      </c>
      <c r="S4415">
        <f t="shared" si="224"/>
        <v>0</v>
      </c>
      <c r="T4415" s="53" t="str">
        <f t="shared" si="225"/>
        <v/>
      </c>
      <c r="U4415" s="53" t="str">
        <f t="shared" si="225"/>
        <v/>
      </c>
      <c r="V4415" s="53" t="str">
        <f t="shared" si="225"/>
        <v/>
      </c>
      <c r="W4415" s="53" t="str">
        <f t="shared" si="225"/>
        <v/>
      </c>
      <c r="X4415" s="53" t="str">
        <f t="shared" si="225"/>
        <v/>
      </c>
    </row>
    <row r="4416" spans="18:24" hidden="1" x14ac:dyDescent="0.3">
      <c r="R4416">
        <f t="shared" si="223"/>
        <v>0</v>
      </c>
      <c r="S4416">
        <f t="shared" si="224"/>
        <v>0</v>
      </c>
      <c r="T4416" s="53" t="str">
        <f t="shared" si="225"/>
        <v/>
      </c>
      <c r="U4416" s="53" t="str">
        <f t="shared" si="225"/>
        <v/>
      </c>
      <c r="V4416" s="53" t="str">
        <f t="shared" si="225"/>
        <v/>
      </c>
      <c r="W4416" s="53" t="str">
        <f t="shared" si="225"/>
        <v/>
      </c>
      <c r="X4416" s="53" t="str">
        <f t="shared" si="225"/>
        <v/>
      </c>
    </row>
    <row r="4417" spans="18:24" hidden="1" x14ac:dyDescent="0.3">
      <c r="R4417">
        <f t="shared" si="223"/>
        <v>0</v>
      </c>
      <c r="S4417">
        <f t="shared" si="224"/>
        <v>0</v>
      </c>
      <c r="T4417" s="53" t="str">
        <f t="shared" si="225"/>
        <v/>
      </c>
      <c r="U4417" s="53" t="str">
        <f t="shared" si="225"/>
        <v/>
      </c>
      <c r="V4417" s="53" t="str">
        <f t="shared" si="225"/>
        <v/>
      </c>
      <c r="W4417" s="53" t="str">
        <f t="shared" si="225"/>
        <v/>
      </c>
      <c r="X4417" s="53" t="str">
        <f t="shared" si="225"/>
        <v/>
      </c>
    </row>
    <row r="4418" spans="18:24" hidden="1" x14ac:dyDescent="0.3">
      <c r="R4418">
        <f t="shared" si="223"/>
        <v>0</v>
      </c>
      <c r="S4418">
        <f t="shared" si="224"/>
        <v>0</v>
      </c>
      <c r="T4418" s="53" t="str">
        <f t="shared" si="225"/>
        <v/>
      </c>
      <c r="U4418" s="53" t="str">
        <f t="shared" si="225"/>
        <v/>
      </c>
      <c r="V4418" s="53" t="str">
        <f t="shared" si="225"/>
        <v/>
      </c>
      <c r="W4418" s="53" t="str">
        <f t="shared" si="225"/>
        <v/>
      </c>
      <c r="X4418" s="53" t="str">
        <f t="shared" si="225"/>
        <v/>
      </c>
    </row>
    <row r="4419" spans="18:24" hidden="1" x14ac:dyDescent="0.3">
      <c r="R4419">
        <f t="shared" si="223"/>
        <v>0</v>
      </c>
      <c r="S4419">
        <f t="shared" si="224"/>
        <v>0</v>
      </c>
      <c r="T4419" s="53" t="str">
        <f t="shared" si="225"/>
        <v/>
      </c>
      <c r="U4419" s="53" t="str">
        <f t="shared" si="225"/>
        <v/>
      </c>
      <c r="V4419" s="53" t="str">
        <f t="shared" si="225"/>
        <v/>
      </c>
      <c r="W4419" s="53" t="str">
        <f t="shared" si="225"/>
        <v/>
      </c>
      <c r="X4419" s="53" t="str">
        <f t="shared" si="225"/>
        <v/>
      </c>
    </row>
    <row r="4420" spans="18:24" hidden="1" x14ac:dyDescent="0.3">
      <c r="R4420">
        <f t="shared" si="223"/>
        <v>0</v>
      </c>
      <c r="S4420">
        <f t="shared" si="224"/>
        <v>0</v>
      </c>
      <c r="T4420" s="53" t="str">
        <f t="shared" si="225"/>
        <v/>
      </c>
      <c r="U4420" s="53" t="str">
        <f t="shared" si="225"/>
        <v/>
      </c>
      <c r="V4420" s="53" t="str">
        <f t="shared" si="225"/>
        <v/>
      </c>
      <c r="W4420" s="53" t="str">
        <f t="shared" si="225"/>
        <v/>
      </c>
      <c r="X4420" s="53" t="str">
        <f t="shared" si="225"/>
        <v/>
      </c>
    </row>
    <row r="4421" spans="18:24" hidden="1" x14ac:dyDescent="0.3">
      <c r="R4421">
        <f t="shared" si="223"/>
        <v>0</v>
      </c>
      <c r="S4421">
        <f t="shared" si="224"/>
        <v>0</v>
      </c>
      <c r="T4421" s="53" t="str">
        <f t="shared" si="225"/>
        <v/>
      </c>
      <c r="U4421" s="53" t="str">
        <f t="shared" si="225"/>
        <v/>
      </c>
      <c r="V4421" s="53" t="str">
        <f t="shared" si="225"/>
        <v/>
      </c>
      <c r="W4421" s="53" t="str">
        <f t="shared" si="225"/>
        <v/>
      </c>
      <c r="X4421" s="53" t="str">
        <f t="shared" si="225"/>
        <v/>
      </c>
    </row>
    <row r="4422" spans="18:24" hidden="1" x14ac:dyDescent="0.3">
      <c r="R4422">
        <f t="shared" si="223"/>
        <v>0</v>
      </c>
      <c r="S4422">
        <f t="shared" si="224"/>
        <v>0</v>
      </c>
      <c r="T4422" s="53" t="str">
        <f t="shared" si="225"/>
        <v/>
      </c>
      <c r="U4422" s="53" t="str">
        <f t="shared" si="225"/>
        <v/>
      </c>
      <c r="V4422" s="53" t="str">
        <f t="shared" si="225"/>
        <v/>
      </c>
      <c r="W4422" s="53" t="str">
        <f t="shared" si="225"/>
        <v/>
      </c>
      <c r="X4422" s="53" t="str">
        <f t="shared" si="225"/>
        <v/>
      </c>
    </row>
    <row r="4423" spans="18:24" hidden="1" x14ac:dyDescent="0.3">
      <c r="R4423">
        <f t="shared" ref="R4423:R4486" si="226">IF(OR(D4423="GRUPO TEPSA",D4423="TODAS"),P4423/5,P4423)</f>
        <v>0</v>
      </c>
      <c r="S4423">
        <f t="shared" si="224"/>
        <v>0</v>
      </c>
      <c r="T4423" s="53" t="str">
        <f t="shared" si="225"/>
        <v/>
      </c>
      <c r="U4423" s="53" t="str">
        <f t="shared" si="225"/>
        <v/>
      </c>
      <c r="V4423" s="53" t="str">
        <f t="shared" si="225"/>
        <v/>
      </c>
      <c r="W4423" s="53" t="str">
        <f t="shared" si="225"/>
        <v/>
      </c>
      <c r="X4423" s="53" t="str">
        <f t="shared" si="225"/>
        <v/>
      </c>
    </row>
    <row r="4424" spans="18:24" hidden="1" x14ac:dyDescent="0.3">
      <c r="R4424">
        <f t="shared" si="226"/>
        <v>0</v>
      </c>
      <c r="S4424">
        <f t="shared" si="224"/>
        <v>0</v>
      </c>
      <c r="T4424" s="53" t="str">
        <f t="shared" si="225"/>
        <v/>
      </c>
      <c r="U4424" s="53" t="str">
        <f t="shared" si="225"/>
        <v/>
      </c>
      <c r="V4424" s="53" t="str">
        <f t="shared" si="225"/>
        <v/>
      </c>
      <c r="W4424" s="53" t="str">
        <f t="shared" si="225"/>
        <v/>
      </c>
      <c r="X4424" s="53" t="str">
        <f t="shared" si="225"/>
        <v/>
      </c>
    </row>
    <row r="4425" spans="18:24" hidden="1" x14ac:dyDescent="0.3">
      <c r="R4425">
        <f t="shared" si="226"/>
        <v>0</v>
      </c>
      <c r="S4425">
        <f t="shared" si="224"/>
        <v>0</v>
      </c>
      <c r="T4425" s="53" t="str">
        <f t="shared" si="225"/>
        <v/>
      </c>
      <c r="U4425" s="53" t="str">
        <f t="shared" si="225"/>
        <v/>
      </c>
      <c r="V4425" s="53" t="str">
        <f t="shared" si="225"/>
        <v/>
      </c>
      <c r="W4425" s="53" t="str">
        <f t="shared" si="225"/>
        <v/>
      </c>
      <c r="X4425" s="53" t="str">
        <f t="shared" si="225"/>
        <v/>
      </c>
    </row>
    <row r="4426" spans="18:24" hidden="1" x14ac:dyDescent="0.3">
      <c r="R4426">
        <f t="shared" si="226"/>
        <v>0</v>
      </c>
      <c r="S4426">
        <f t="shared" si="224"/>
        <v>0</v>
      </c>
      <c r="T4426" s="53" t="str">
        <f t="shared" si="225"/>
        <v/>
      </c>
      <c r="U4426" s="53" t="str">
        <f t="shared" si="225"/>
        <v/>
      </c>
      <c r="V4426" s="53" t="str">
        <f t="shared" si="225"/>
        <v/>
      </c>
      <c r="W4426" s="53" t="str">
        <f t="shared" si="225"/>
        <v/>
      </c>
      <c r="X4426" s="53" t="str">
        <f t="shared" si="225"/>
        <v/>
      </c>
    </row>
    <row r="4427" spans="18:24" hidden="1" x14ac:dyDescent="0.3">
      <c r="R4427">
        <f t="shared" si="226"/>
        <v>0</v>
      </c>
      <c r="S4427">
        <f t="shared" ref="S4427:S4490" si="227">IF(OR(D4427="GRUPO TEPSA",D4427="TODAS"),Q4427/5,Q4427)</f>
        <v>0</v>
      </c>
      <c r="T4427" s="53" t="str">
        <f t="shared" si="225"/>
        <v/>
      </c>
      <c r="U4427" s="53" t="str">
        <f t="shared" si="225"/>
        <v/>
      </c>
      <c r="V4427" s="53" t="str">
        <f t="shared" si="225"/>
        <v/>
      </c>
      <c r="W4427" s="53" t="str">
        <f t="shared" si="225"/>
        <v/>
      </c>
      <c r="X4427" s="53" t="str">
        <f t="shared" si="225"/>
        <v/>
      </c>
    </row>
    <row r="4428" spans="18:24" hidden="1" x14ac:dyDescent="0.3">
      <c r="R4428">
        <f t="shared" si="226"/>
        <v>0</v>
      </c>
      <c r="S4428">
        <f t="shared" si="227"/>
        <v>0</v>
      </c>
      <c r="T4428" s="53" t="str">
        <f t="shared" si="225"/>
        <v/>
      </c>
      <c r="U4428" s="53" t="str">
        <f t="shared" si="225"/>
        <v/>
      </c>
      <c r="V4428" s="53" t="str">
        <f t="shared" si="225"/>
        <v/>
      </c>
      <c r="W4428" s="53" t="str">
        <f t="shared" si="225"/>
        <v/>
      </c>
      <c r="X4428" s="53" t="str">
        <f t="shared" si="225"/>
        <v/>
      </c>
    </row>
    <row r="4429" spans="18:24" hidden="1" x14ac:dyDescent="0.3">
      <c r="R4429">
        <f t="shared" si="226"/>
        <v>0</v>
      </c>
      <c r="S4429">
        <f t="shared" si="227"/>
        <v>0</v>
      </c>
      <c r="T4429" s="53" t="str">
        <f t="shared" si="225"/>
        <v/>
      </c>
      <c r="U4429" s="53" t="str">
        <f t="shared" si="225"/>
        <v/>
      </c>
      <c r="V4429" s="53" t="str">
        <f t="shared" si="225"/>
        <v/>
      </c>
      <c r="W4429" s="53" t="str">
        <f t="shared" si="225"/>
        <v/>
      </c>
      <c r="X4429" s="53" t="str">
        <f t="shared" si="225"/>
        <v/>
      </c>
    </row>
    <row r="4430" spans="18:24" hidden="1" x14ac:dyDescent="0.3">
      <c r="R4430">
        <f t="shared" si="226"/>
        <v>0</v>
      </c>
      <c r="S4430">
        <f t="shared" si="227"/>
        <v>0</v>
      </c>
      <c r="T4430" s="53" t="str">
        <f t="shared" si="225"/>
        <v/>
      </c>
      <c r="U4430" s="53" t="str">
        <f t="shared" si="225"/>
        <v/>
      </c>
      <c r="V4430" s="53" t="str">
        <f t="shared" si="225"/>
        <v/>
      </c>
      <c r="W4430" s="53" t="str">
        <f t="shared" si="225"/>
        <v/>
      </c>
      <c r="X4430" s="53" t="str">
        <f t="shared" si="225"/>
        <v/>
      </c>
    </row>
    <row r="4431" spans="18:24" hidden="1" x14ac:dyDescent="0.3">
      <c r="R4431">
        <f t="shared" si="226"/>
        <v>0</v>
      </c>
      <c r="S4431">
        <f t="shared" si="227"/>
        <v>0</v>
      </c>
      <c r="T4431" s="53" t="str">
        <f t="shared" si="225"/>
        <v/>
      </c>
      <c r="U4431" s="53" t="str">
        <f t="shared" si="225"/>
        <v/>
      </c>
      <c r="V4431" s="53" t="str">
        <f t="shared" si="225"/>
        <v/>
      </c>
      <c r="W4431" s="53" t="str">
        <f t="shared" si="225"/>
        <v/>
      </c>
      <c r="X4431" s="53" t="str">
        <f t="shared" si="225"/>
        <v/>
      </c>
    </row>
    <row r="4432" spans="18:24" hidden="1" x14ac:dyDescent="0.3">
      <c r="R4432">
        <f t="shared" si="226"/>
        <v>0</v>
      </c>
      <c r="S4432">
        <f t="shared" si="227"/>
        <v>0</v>
      </c>
      <c r="T4432" s="53" t="str">
        <f t="shared" si="225"/>
        <v/>
      </c>
      <c r="U4432" s="53" t="str">
        <f t="shared" si="225"/>
        <v/>
      </c>
      <c r="V4432" s="53" t="str">
        <f t="shared" si="225"/>
        <v/>
      </c>
      <c r="W4432" s="53" t="str">
        <f t="shared" si="225"/>
        <v/>
      </c>
      <c r="X4432" s="53" t="str">
        <f t="shared" si="225"/>
        <v/>
      </c>
    </row>
    <row r="4433" spans="18:24" hidden="1" x14ac:dyDescent="0.3">
      <c r="R4433">
        <f t="shared" si="226"/>
        <v>0</v>
      </c>
      <c r="S4433">
        <f t="shared" si="227"/>
        <v>0</v>
      </c>
      <c r="T4433" s="53" t="str">
        <f t="shared" si="225"/>
        <v/>
      </c>
      <c r="U4433" s="53" t="str">
        <f t="shared" si="225"/>
        <v/>
      </c>
      <c r="V4433" s="53" t="str">
        <f t="shared" si="225"/>
        <v/>
      </c>
      <c r="W4433" s="53" t="str">
        <f t="shared" si="225"/>
        <v/>
      </c>
      <c r="X4433" s="53" t="str">
        <f t="shared" si="225"/>
        <v/>
      </c>
    </row>
    <row r="4434" spans="18:24" hidden="1" x14ac:dyDescent="0.3">
      <c r="R4434">
        <f t="shared" si="226"/>
        <v>0</v>
      </c>
      <c r="S4434">
        <f t="shared" si="227"/>
        <v>0</v>
      </c>
      <c r="T4434" s="53" t="str">
        <f t="shared" si="225"/>
        <v/>
      </c>
      <c r="U4434" s="53" t="str">
        <f t="shared" si="225"/>
        <v/>
      </c>
      <c r="V4434" s="53" t="str">
        <f t="shared" si="225"/>
        <v/>
      </c>
      <c r="W4434" s="53" t="str">
        <f t="shared" si="225"/>
        <v/>
      </c>
      <c r="X4434" s="53" t="str">
        <f t="shared" si="225"/>
        <v/>
      </c>
    </row>
    <row r="4435" spans="18:24" hidden="1" x14ac:dyDescent="0.3">
      <c r="R4435">
        <f t="shared" si="226"/>
        <v>0</v>
      </c>
      <c r="S4435">
        <f t="shared" si="227"/>
        <v>0</v>
      </c>
      <c r="T4435" s="53" t="str">
        <f t="shared" si="225"/>
        <v/>
      </c>
      <c r="U4435" s="53" t="str">
        <f t="shared" si="225"/>
        <v/>
      </c>
      <c r="V4435" s="53" t="str">
        <f t="shared" si="225"/>
        <v/>
      </c>
      <c r="W4435" s="53" t="str">
        <f t="shared" si="225"/>
        <v/>
      </c>
      <c r="X4435" s="53" t="str">
        <f t="shared" si="225"/>
        <v/>
      </c>
    </row>
    <row r="4436" spans="18:24" hidden="1" x14ac:dyDescent="0.3">
      <c r="R4436">
        <f t="shared" si="226"/>
        <v>0</v>
      </c>
      <c r="S4436">
        <f t="shared" si="227"/>
        <v>0</v>
      </c>
      <c r="T4436" s="53" t="str">
        <f t="shared" si="225"/>
        <v/>
      </c>
      <c r="U4436" s="53" t="str">
        <f t="shared" si="225"/>
        <v/>
      </c>
      <c r="V4436" s="53" t="str">
        <f t="shared" si="225"/>
        <v/>
      </c>
      <c r="W4436" s="53" t="str">
        <f t="shared" si="225"/>
        <v/>
      </c>
      <c r="X4436" s="53" t="str">
        <f t="shared" si="225"/>
        <v/>
      </c>
    </row>
    <row r="4437" spans="18:24" hidden="1" x14ac:dyDescent="0.3">
      <c r="R4437">
        <f t="shared" si="226"/>
        <v>0</v>
      </c>
      <c r="S4437">
        <f t="shared" si="227"/>
        <v>0</v>
      </c>
      <c r="T4437" s="53" t="str">
        <f t="shared" si="225"/>
        <v/>
      </c>
      <c r="U4437" s="53" t="str">
        <f t="shared" si="225"/>
        <v/>
      </c>
      <c r="V4437" s="53" t="str">
        <f t="shared" si="225"/>
        <v/>
      </c>
      <c r="W4437" s="53" t="str">
        <f t="shared" si="225"/>
        <v/>
      </c>
      <c r="X4437" s="53" t="str">
        <f t="shared" si="225"/>
        <v/>
      </c>
    </row>
    <row r="4438" spans="18:24" hidden="1" x14ac:dyDescent="0.3">
      <c r="R4438">
        <f t="shared" si="226"/>
        <v>0</v>
      </c>
      <c r="S4438">
        <f t="shared" si="227"/>
        <v>0</v>
      </c>
      <c r="T4438" s="53" t="str">
        <f t="shared" si="225"/>
        <v/>
      </c>
      <c r="U4438" s="53" t="str">
        <f t="shared" si="225"/>
        <v/>
      </c>
      <c r="V4438" s="53" t="str">
        <f t="shared" si="225"/>
        <v/>
      </c>
      <c r="W4438" s="53" t="str">
        <f t="shared" si="225"/>
        <v/>
      </c>
      <c r="X4438" s="53" t="str">
        <f t="shared" si="225"/>
        <v/>
      </c>
    </row>
    <row r="4439" spans="18:24" hidden="1" x14ac:dyDescent="0.3">
      <c r="R4439">
        <f t="shared" si="226"/>
        <v>0</v>
      </c>
      <c r="S4439">
        <f t="shared" si="227"/>
        <v>0</v>
      </c>
      <c r="T4439" s="53" t="str">
        <f t="shared" si="225"/>
        <v/>
      </c>
      <c r="U4439" s="53" t="str">
        <f t="shared" si="225"/>
        <v/>
      </c>
      <c r="V4439" s="53" t="str">
        <f t="shared" si="225"/>
        <v/>
      </c>
      <c r="W4439" s="53" t="str">
        <f t="shared" si="225"/>
        <v/>
      </c>
      <c r="X4439" s="53" t="str">
        <f t="shared" si="225"/>
        <v/>
      </c>
    </row>
    <row r="4440" spans="18:24" hidden="1" x14ac:dyDescent="0.3">
      <c r="R4440">
        <f t="shared" si="226"/>
        <v>0</v>
      </c>
      <c r="S4440">
        <f t="shared" si="227"/>
        <v>0</v>
      </c>
      <c r="T4440" s="53" t="str">
        <f t="shared" si="225"/>
        <v/>
      </c>
      <c r="U4440" s="53" t="str">
        <f t="shared" si="225"/>
        <v/>
      </c>
      <c r="V4440" s="53" t="str">
        <f t="shared" si="225"/>
        <v/>
      </c>
      <c r="W4440" s="53" t="str">
        <f t="shared" si="225"/>
        <v/>
      </c>
      <c r="X4440" s="53" t="str">
        <f t="shared" si="225"/>
        <v/>
      </c>
    </row>
    <row r="4441" spans="18:24" hidden="1" x14ac:dyDescent="0.3">
      <c r="R4441">
        <f t="shared" si="226"/>
        <v>0</v>
      </c>
      <c r="S4441">
        <f t="shared" si="227"/>
        <v>0</v>
      </c>
      <c r="T4441" s="53" t="str">
        <f t="shared" si="225"/>
        <v/>
      </c>
      <c r="U4441" s="53" t="str">
        <f t="shared" si="225"/>
        <v/>
      </c>
      <c r="V4441" s="53" t="str">
        <f t="shared" si="225"/>
        <v/>
      </c>
      <c r="W4441" s="53" t="str">
        <f t="shared" si="225"/>
        <v/>
      </c>
      <c r="X4441" s="53" t="str">
        <f t="shared" si="225"/>
        <v/>
      </c>
    </row>
    <row r="4442" spans="18:24" hidden="1" x14ac:dyDescent="0.3">
      <c r="R4442">
        <f t="shared" si="226"/>
        <v>0</v>
      </c>
      <c r="S4442">
        <f t="shared" si="227"/>
        <v>0</v>
      </c>
      <c r="T4442" s="53" t="str">
        <f t="shared" si="225"/>
        <v/>
      </c>
      <c r="U4442" s="53" t="str">
        <f t="shared" si="225"/>
        <v/>
      </c>
      <c r="V4442" s="53" t="str">
        <f t="shared" si="225"/>
        <v/>
      </c>
      <c r="W4442" s="53" t="str">
        <f t="shared" si="225"/>
        <v/>
      </c>
      <c r="X4442" s="53" t="str">
        <f t="shared" si="225"/>
        <v/>
      </c>
    </row>
    <row r="4443" spans="18:24" hidden="1" x14ac:dyDescent="0.3">
      <c r="R4443">
        <f t="shared" si="226"/>
        <v>0</v>
      </c>
      <c r="S4443">
        <f t="shared" si="227"/>
        <v>0</v>
      </c>
      <c r="T4443" s="53" t="str">
        <f t="shared" si="225"/>
        <v/>
      </c>
      <c r="U4443" s="53" t="str">
        <f t="shared" si="225"/>
        <v/>
      </c>
      <c r="V4443" s="53" t="str">
        <f t="shared" si="225"/>
        <v/>
      </c>
      <c r="W4443" s="53" t="str">
        <f t="shared" si="225"/>
        <v/>
      </c>
      <c r="X4443" s="53" t="str">
        <f t="shared" si="225"/>
        <v/>
      </c>
    </row>
    <row r="4444" spans="18:24" hidden="1" x14ac:dyDescent="0.3">
      <c r="R4444">
        <f t="shared" si="226"/>
        <v>0</v>
      </c>
      <c r="S4444">
        <f t="shared" si="227"/>
        <v>0</v>
      </c>
      <c r="T4444" s="53" t="str">
        <f t="shared" si="225"/>
        <v/>
      </c>
      <c r="U4444" s="53" t="str">
        <f t="shared" si="225"/>
        <v/>
      </c>
      <c r="V4444" s="53" t="str">
        <f t="shared" si="225"/>
        <v/>
      </c>
      <c r="W4444" s="53" t="str">
        <f t="shared" si="225"/>
        <v/>
      </c>
      <c r="X4444" s="53" t="str">
        <f t="shared" si="225"/>
        <v/>
      </c>
    </row>
    <row r="4445" spans="18:24" hidden="1" x14ac:dyDescent="0.3">
      <c r="R4445">
        <f t="shared" si="226"/>
        <v>0</v>
      </c>
      <c r="S4445">
        <f t="shared" si="227"/>
        <v>0</v>
      </c>
      <c r="T4445" s="53" t="str">
        <f t="shared" si="225"/>
        <v/>
      </c>
      <c r="U4445" s="53" t="str">
        <f t="shared" si="225"/>
        <v/>
      </c>
      <c r="V4445" s="53" t="str">
        <f t="shared" si="225"/>
        <v/>
      </c>
      <c r="W4445" s="53" t="str">
        <f t="shared" si="225"/>
        <v/>
      </c>
      <c r="X4445" s="53" t="str">
        <f t="shared" si="225"/>
        <v/>
      </c>
    </row>
    <row r="4446" spans="18:24" hidden="1" x14ac:dyDescent="0.3">
      <c r="R4446">
        <f t="shared" si="226"/>
        <v>0</v>
      </c>
      <c r="S4446">
        <f t="shared" si="227"/>
        <v>0</v>
      </c>
      <c r="T4446" s="53" t="str">
        <f t="shared" si="225"/>
        <v/>
      </c>
      <c r="U4446" s="53" t="str">
        <f t="shared" si="225"/>
        <v/>
      </c>
      <c r="V4446" s="53" t="str">
        <f t="shared" si="225"/>
        <v/>
      </c>
      <c r="W4446" s="53" t="str">
        <f t="shared" si="225"/>
        <v/>
      </c>
      <c r="X4446" s="53" t="str">
        <f t="shared" si="225"/>
        <v/>
      </c>
    </row>
    <row r="4447" spans="18:24" hidden="1" x14ac:dyDescent="0.3">
      <c r="R4447">
        <f t="shared" si="226"/>
        <v>0</v>
      </c>
      <c r="S4447">
        <f t="shared" si="227"/>
        <v>0</v>
      </c>
      <c r="T4447" s="53" t="str">
        <f t="shared" si="225"/>
        <v/>
      </c>
      <c r="U4447" s="53" t="str">
        <f t="shared" si="225"/>
        <v/>
      </c>
      <c r="V4447" s="53" t="str">
        <f t="shared" si="225"/>
        <v/>
      </c>
      <c r="W4447" s="53" t="str">
        <f t="shared" si="225"/>
        <v/>
      </c>
      <c r="X4447" s="53" t="str">
        <f t="shared" si="225"/>
        <v/>
      </c>
    </row>
    <row r="4448" spans="18:24" hidden="1" x14ac:dyDescent="0.3">
      <c r="R4448">
        <f t="shared" si="226"/>
        <v>0</v>
      </c>
      <c r="S4448">
        <f t="shared" si="227"/>
        <v>0</v>
      </c>
      <c r="T4448" s="53" t="str">
        <f t="shared" si="225"/>
        <v/>
      </c>
      <c r="U4448" s="53" t="str">
        <f t="shared" si="225"/>
        <v/>
      </c>
      <c r="V4448" s="53" t="str">
        <f t="shared" si="225"/>
        <v/>
      </c>
      <c r="W4448" s="53" t="str">
        <f t="shared" si="225"/>
        <v/>
      </c>
      <c r="X4448" s="53" t="str">
        <f t="shared" si="225"/>
        <v/>
      </c>
    </row>
    <row r="4449" spans="18:24" hidden="1" x14ac:dyDescent="0.3">
      <c r="R4449">
        <f t="shared" si="226"/>
        <v>0</v>
      </c>
      <c r="S4449">
        <f t="shared" si="227"/>
        <v>0</v>
      </c>
      <c r="T4449" s="53" t="str">
        <f t="shared" si="225"/>
        <v/>
      </c>
      <c r="U4449" s="53" t="str">
        <f t="shared" si="225"/>
        <v/>
      </c>
      <c r="V4449" s="53" t="str">
        <f t="shared" si="225"/>
        <v/>
      </c>
      <c r="W4449" s="53" t="str">
        <f t="shared" si="225"/>
        <v/>
      </c>
      <c r="X4449" s="53" t="str">
        <f t="shared" si="225"/>
        <v/>
      </c>
    </row>
    <row r="4450" spans="18:24" hidden="1" x14ac:dyDescent="0.3">
      <c r="R4450">
        <f t="shared" si="226"/>
        <v>0</v>
      </c>
      <c r="S4450">
        <f t="shared" si="227"/>
        <v>0</v>
      </c>
      <c r="T4450" s="53" t="str">
        <f t="shared" si="225"/>
        <v/>
      </c>
      <c r="U4450" s="53" t="str">
        <f t="shared" si="225"/>
        <v/>
      </c>
      <c r="V4450" s="53" t="str">
        <f t="shared" si="225"/>
        <v/>
      </c>
      <c r="W4450" s="53" t="str">
        <f t="shared" si="225"/>
        <v/>
      </c>
      <c r="X4450" s="53" t="str">
        <f t="shared" si="225"/>
        <v/>
      </c>
    </row>
    <row r="4451" spans="18:24" hidden="1" x14ac:dyDescent="0.3">
      <c r="R4451">
        <f t="shared" si="226"/>
        <v>0</v>
      </c>
      <c r="S4451">
        <f t="shared" si="227"/>
        <v>0</v>
      </c>
      <c r="T4451" s="53" t="str">
        <f t="shared" si="225"/>
        <v/>
      </c>
      <c r="U4451" s="53" t="str">
        <f t="shared" si="225"/>
        <v/>
      </c>
      <c r="V4451" s="53" t="str">
        <f t="shared" si="225"/>
        <v/>
      </c>
      <c r="W4451" s="53" t="str">
        <f t="shared" si="225"/>
        <v/>
      </c>
      <c r="X4451" s="53" t="str">
        <f t="shared" si="225"/>
        <v/>
      </c>
    </row>
    <row r="4452" spans="18:24" hidden="1" x14ac:dyDescent="0.3">
      <c r="R4452">
        <f t="shared" si="226"/>
        <v>0</v>
      </c>
      <c r="S4452">
        <f t="shared" si="227"/>
        <v>0</v>
      </c>
      <c r="T4452" s="53" t="str">
        <f t="shared" si="225"/>
        <v/>
      </c>
      <c r="U4452" s="53" t="str">
        <f t="shared" si="225"/>
        <v/>
      </c>
      <c r="V4452" s="53" t="str">
        <f t="shared" si="225"/>
        <v/>
      </c>
      <c r="W4452" s="53" t="str">
        <f t="shared" si="225"/>
        <v/>
      </c>
      <c r="X4452" s="53" t="str">
        <f t="shared" si="225"/>
        <v/>
      </c>
    </row>
    <row r="4453" spans="18:24" hidden="1" x14ac:dyDescent="0.3">
      <c r="R4453">
        <f t="shared" si="226"/>
        <v>0</v>
      </c>
      <c r="S4453">
        <f t="shared" si="227"/>
        <v>0</v>
      </c>
      <c r="T4453" s="53" t="str">
        <f t="shared" si="225"/>
        <v/>
      </c>
      <c r="U4453" s="53" t="str">
        <f t="shared" si="225"/>
        <v/>
      </c>
      <c r="V4453" s="53" t="str">
        <f t="shared" si="225"/>
        <v/>
      </c>
      <c r="W4453" s="53" t="str">
        <f t="shared" si="225"/>
        <v/>
      </c>
      <c r="X4453" s="53" t="str">
        <f t="shared" si="225"/>
        <v/>
      </c>
    </row>
    <row r="4454" spans="18:24" hidden="1" x14ac:dyDescent="0.3">
      <c r="R4454">
        <f t="shared" si="226"/>
        <v>0</v>
      </c>
      <c r="S4454">
        <f t="shared" si="227"/>
        <v>0</v>
      </c>
      <c r="T4454" s="53" t="str">
        <f t="shared" si="225"/>
        <v/>
      </c>
      <c r="U4454" s="53" t="str">
        <f t="shared" si="225"/>
        <v/>
      </c>
      <c r="V4454" s="53" t="str">
        <f t="shared" si="225"/>
        <v/>
      </c>
      <c r="W4454" s="53" t="str">
        <f t="shared" si="225"/>
        <v/>
      </c>
      <c r="X4454" s="53" t="str">
        <f t="shared" si="225"/>
        <v/>
      </c>
    </row>
    <row r="4455" spans="18:24" hidden="1" x14ac:dyDescent="0.3">
      <c r="R4455">
        <f t="shared" si="226"/>
        <v>0</v>
      </c>
      <c r="S4455">
        <f t="shared" si="227"/>
        <v>0</v>
      </c>
      <c r="T4455" s="53" t="str">
        <f t="shared" si="225"/>
        <v/>
      </c>
      <c r="U4455" s="53" t="str">
        <f t="shared" si="225"/>
        <v/>
      </c>
      <c r="V4455" s="53" t="str">
        <f t="shared" si="225"/>
        <v/>
      </c>
      <c r="W4455" s="53" t="str">
        <f t="shared" si="225"/>
        <v/>
      </c>
      <c r="X4455" s="53" t="str">
        <f t="shared" si="225"/>
        <v/>
      </c>
    </row>
    <row r="4456" spans="18:24" hidden="1" x14ac:dyDescent="0.3">
      <c r="R4456">
        <f t="shared" si="226"/>
        <v>0</v>
      </c>
      <c r="S4456">
        <f t="shared" si="227"/>
        <v>0</v>
      </c>
      <c r="T4456" s="53" t="str">
        <f t="shared" ref="T4456:X4506" si="228">IF(OR(COUNTIF($D4456,"*"&amp;T$5&amp;"*")&gt;0,$D4456="GRUPO TEPSA"),T$5,"")</f>
        <v/>
      </c>
      <c r="U4456" s="53" t="str">
        <f t="shared" si="228"/>
        <v/>
      </c>
      <c r="V4456" s="53" t="str">
        <f t="shared" si="228"/>
        <v/>
      </c>
      <c r="W4456" s="53" t="str">
        <f t="shared" si="228"/>
        <v/>
      </c>
      <c r="X4456" s="53" t="str">
        <f t="shared" si="228"/>
        <v/>
      </c>
    </row>
    <row r="4457" spans="18:24" hidden="1" x14ac:dyDescent="0.3">
      <c r="R4457">
        <f t="shared" si="226"/>
        <v>0</v>
      </c>
      <c r="S4457">
        <f t="shared" si="227"/>
        <v>0</v>
      </c>
      <c r="T4457" s="53" t="str">
        <f t="shared" si="228"/>
        <v/>
      </c>
      <c r="U4457" s="53" t="str">
        <f t="shared" si="228"/>
        <v/>
      </c>
      <c r="V4457" s="53" t="str">
        <f t="shared" si="228"/>
        <v/>
      </c>
      <c r="W4457" s="53" t="str">
        <f t="shared" si="228"/>
        <v/>
      </c>
      <c r="X4457" s="53" t="str">
        <f t="shared" si="228"/>
        <v/>
      </c>
    </row>
    <row r="4458" spans="18:24" hidden="1" x14ac:dyDescent="0.3">
      <c r="R4458">
        <f t="shared" si="226"/>
        <v>0</v>
      </c>
      <c r="S4458">
        <f t="shared" si="227"/>
        <v>0</v>
      </c>
      <c r="T4458" s="53" t="str">
        <f t="shared" si="228"/>
        <v/>
      </c>
      <c r="U4458" s="53" t="str">
        <f t="shared" si="228"/>
        <v/>
      </c>
      <c r="V4458" s="53" t="str">
        <f t="shared" si="228"/>
        <v/>
      </c>
      <c r="W4458" s="53" t="str">
        <f t="shared" si="228"/>
        <v/>
      </c>
      <c r="X4458" s="53" t="str">
        <f t="shared" si="228"/>
        <v/>
      </c>
    </row>
    <row r="4459" spans="18:24" hidden="1" x14ac:dyDescent="0.3">
      <c r="R4459">
        <f t="shared" si="226"/>
        <v>0</v>
      </c>
      <c r="S4459">
        <f t="shared" si="227"/>
        <v>0</v>
      </c>
      <c r="T4459" s="53" t="str">
        <f t="shared" si="228"/>
        <v/>
      </c>
      <c r="U4459" s="53" t="str">
        <f t="shared" si="228"/>
        <v/>
      </c>
      <c r="V4459" s="53" t="str">
        <f t="shared" si="228"/>
        <v/>
      </c>
      <c r="W4459" s="53" t="str">
        <f t="shared" si="228"/>
        <v/>
      </c>
      <c r="X4459" s="53" t="str">
        <f t="shared" si="228"/>
        <v/>
      </c>
    </row>
    <row r="4460" spans="18:24" hidden="1" x14ac:dyDescent="0.3">
      <c r="R4460">
        <f t="shared" si="226"/>
        <v>0</v>
      </c>
      <c r="S4460">
        <f t="shared" si="227"/>
        <v>0</v>
      </c>
      <c r="T4460" s="53" t="str">
        <f t="shared" si="228"/>
        <v/>
      </c>
      <c r="U4460" s="53" t="str">
        <f t="shared" si="228"/>
        <v/>
      </c>
      <c r="V4460" s="53" t="str">
        <f t="shared" si="228"/>
        <v/>
      </c>
      <c r="W4460" s="53" t="str">
        <f t="shared" si="228"/>
        <v/>
      </c>
      <c r="X4460" s="53" t="str">
        <f t="shared" si="228"/>
        <v/>
      </c>
    </row>
    <row r="4461" spans="18:24" hidden="1" x14ac:dyDescent="0.3">
      <c r="R4461">
        <f t="shared" si="226"/>
        <v>0</v>
      </c>
      <c r="S4461">
        <f t="shared" si="227"/>
        <v>0</v>
      </c>
      <c r="T4461" s="53" t="str">
        <f t="shared" si="228"/>
        <v/>
      </c>
      <c r="U4461" s="53" t="str">
        <f t="shared" si="228"/>
        <v/>
      </c>
      <c r="V4461" s="53" t="str">
        <f t="shared" si="228"/>
        <v/>
      </c>
      <c r="W4461" s="53" t="str">
        <f t="shared" si="228"/>
        <v/>
      </c>
      <c r="X4461" s="53" t="str">
        <f t="shared" si="228"/>
        <v/>
      </c>
    </row>
    <row r="4462" spans="18:24" hidden="1" x14ac:dyDescent="0.3">
      <c r="R4462">
        <f t="shared" si="226"/>
        <v>0</v>
      </c>
      <c r="S4462">
        <f t="shared" si="227"/>
        <v>0</v>
      </c>
      <c r="T4462" s="53" t="str">
        <f t="shared" si="228"/>
        <v/>
      </c>
      <c r="U4462" s="53" t="str">
        <f t="shared" si="228"/>
        <v/>
      </c>
      <c r="V4462" s="53" t="str">
        <f t="shared" si="228"/>
        <v/>
      </c>
      <c r="W4462" s="53" t="str">
        <f t="shared" si="228"/>
        <v/>
      </c>
      <c r="X4462" s="53" t="str">
        <f t="shared" si="228"/>
        <v/>
      </c>
    </row>
    <row r="4463" spans="18:24" hidden="1" x14ac:dyDescent="0.3">
      <c r="R4463">
        <f t="shared" si="226"/>
        <v>0</v>
      </c>
      <c r="S4463">
        <f t="shared" si="227"/>
        <v>0</v>
      </c>
      <c r="T4463" s="53" t="str">
        <f t="shared" si="228"/>
        <v/>
      </c>
      <c r="U4463" s="53" t="str">
        <f t="shared" si="228"/>
        <v/>
      </c>
      <c r="V4463" s="53" t="str">
        <f t="shared" si="228"/>
        <v/>
      </c>
      <c r="W4463" s="53" t="str">
        <f t="shared" si="228"/>
        <v/>
      </c>
      <c r="X4463" s="53" t="str">
        <f t="shared" si="228"/>
        <v/>
      </c>
    </row>
    <row r="4464" spans="18:24" hidden="1" x14ac:dyDescent="0.3">
      <c r="R4464">
        <f t="shared" si="226"/>
        <v>0</v>
      </c>
      <c r="S4464">
        <f t="shared" si="227"/>
        <v>0</v>
      </c>
      <c r="T4464" s="53" t="str">
        <f t="shared" si="228"/>
        <v/>
      </c>
      <c r="U4464" s="53" t="str">
        <f t="shared" si="228"/>
        <v/>
      </c>
      <c r="V4464" s="53" t="str">
        <f t="shared" si="228"/>
        <v/>
      </c>
      <c r="W4464" s="53" t="str">
        <f t="shared" si="228"/>
        <v/>
      </c>
      <c r="X4464" s="53" t="str">
        <f t="shared" si="228"/>
        <v/>
      </c>
    </row>
    <row r="4465" spans="18:24" hidden="1" x14ac:dyDescent="0.3">
      <c r="R4465">
        <f t="shared" si="226"/>
        <v>0</v>
      </c>
      <c r="S4465">
        <f t="shared" si="227"/>
        <v>0</v>
      </c>
      <c r="T4465" s="53" t="str">
        <f t="shared" si="228"/>
        <v/>
      </c>
      <c r="U4465" s="53" t="str">
        <f t="shared" si="228"/>
        <v/>
      </c>
      <c r="V4465" s="53" t="str">
        <f t="shared" si="228"/>
        <v/>
      </c>
      <c r="W4465" s="53" t="str">
        <f t="shared" si="228"/>
        <v/>
      </c>
      <c r="X4465" s="53" t="str">
        <f t="shared" si="228"/>
        <v/>
      </c>
    </row>
    <row r="4466" spans="18:24" hidden="1" x14ac:dyDescent="0.3">
      <c r="R4466">
        <f t="shared" si="226"/>
        <v>0</v>
      </c>
      <c r="S4466">
        <f t="shared" si="227"/>
        <v>0</v>
      </c>
      <c r="T4466" s="53" t="str">
        <f t="shared" si="228"/>
        <v/>
      </c>
      <c r="U4466" s="53" t="str">
        <f t="shared" si="228"/>
        <v/>
      </c>
      <c r="V4466" s="53" t="str">
        <f t="shared" si="228"/>
        <v/>
      </c>
      <c r="W4466" s="53" t="str">
        <f t="shared" si="228"/>
        <v/>
      </c>
      <c r="X4466" s="53" t="str">
        <f t="shared" si="228"/>
        <v/>
      </c>
    </row>
    <row r="4467" spans="18:24" hidden="1" x14ac:dyDescent="0.3">
      <c r="R4467">
        <f t="shared" si="226"/>
        <v>0</v>
      </c>
      <c r="S4467">
        <f t="shared" si="227"/>
        <v>0</v>
      </c>
      <c r="T4467" s="53" t="str">
        <f t="shared" si="228"/>
        <v/>
      </c>
      <c r="U4467" s="53" t="str">
        <f t="shared" si="228"/>
        <v/>
      </c>
      <c r="V4467" s="53" t="str">
        <f t="shared" si="228"/>
        <v/>
      </c>
      <c r="W4467" s="53" t="str">
        <f t="shared" si="228"/>
        <v/>
      </c>
      <c r="X4467" s="53" t="str">
        <f t="shared" si="228"/>
        <v/>
      </c>
    </row>
    <row r="4468" spans="18:24" hidden="1" x14ac:dyDescent="0.3">
      <c r="R4468">
        <f t="shared" si="226"/>
        <v>0</v>
      </c>
      <c r="S4468">
        <f t="shared" si="227"/>
        <v>0</v>
      </c>
      <c r="T4468" s="53" t="str">
        <f t="shared" si="228"/>
        <v/>
      </c>
      <c r="U4468" s="53" t="str">
        <f t="shared" si="228"/>
        <v/>
      </c>
      <c r="V4468" s="53" t="str">
        <f t="shared" si="228"/>
        <v/>
      </c>
      <c r="W4468" s="53" t="str">
        <f t="shared" si="228"/>
        <v/>
      </c>
      <c r="X4468" s="53" t="str">
        <f t="shared" si="228"/>
        <v/>
      </c>
    </row>
    <row r="4469" spans="18:24" hidden="1" x14ac:dyDescent="0.3">
      <c r="R4469">
        <f t="shared" si="226"/>
        <v>0</v>
      </c>
      <c r="S4469">
        <f t="shared" si="227"/>
        <v>0</v>
      </c>
      <c r="T4469" s="53" t="str">
        <f t="shared" si="228"/>
        <v/>
      </c>
      <c r="U4469" s="53" t="str">
        <f t="shared" si="228"/>
        <v/>
      </c>
      <c r="V4469" s="53" t="str">
        <f t="shared" si="228"/>
        <v/>
      </c>
      <c r="W4469" s="53" t="str">
        <f t="shared" si="228"/>
        <v/>
      </c>
      <c r="X4469" s="53" t="str">
        <f t="shared" si="228"/>
        <v/>
      </c>
    </row>
    <row r="4470" spans="18:24" hidden="1" x14ac:dyDescent="0.3">
      <c r="R4470">
        <f t="shared" si="226"/>
        <v>0</v>
      </c>
      <c r="S4470">
        <f t="shared" si="227"/>
        <v>0</v>
      </c>
      <c r="T4470" s="53" t="str">
        <f t="shared" si="228"/>
        <v/>
      </c>
      <c r="U4470" s="53" t="str">
        <f t="shared" si="228"/>
        <v/>
      </c>
      <c r="V4470" s="53" t="str">
        <f t="shared" si="228"/>
        <v/>
      </c>
      <c r="W4470" s="53" t="str">
        <f t="shared" si="228"/>
        <v/>
      </c>
      <c r="X4470" s="53" t="str">
        <f t="shared" si="228"/>
        <v/>
      </c>
    </row>
    <row r="4471" spans="18:24" hidden="1" x14ac:dyDescent="0.3">
      <c r="R4471">
        <f t="shared" si="226"/>
        <v>0</v>
      </c>
      <c r="S4471">
        <f t="shared" si="227"/>
        <v>0</v>
      </c>
      <c r="T4471" s="53" t="str">
        <f t="shared" si="228"/>
        <v/>
      </c>
      <c r="U4471" s="53" t="str">
        <f t="shared" si="228"/>
        <v/>
      </c>
      <c r="V4471" s="53" t="str">
        <f t="shared" si="228"/>
        <v/>
      </c>
      <c r="W4471" s="53" t="str">
        <f t="shared" si="228"/>
        <v/>
      </c>
      <c r="X4471" s="53" t="str">
        <f t="shared" si="228"/>
        <v/>
      </c>
    </row>
    <row r="4472" spans="18:24" hidden="1" x14ac:dyDescent="0.3">
      <c r="R4472">
        <f t="shared" si="226"/>
        <v>0</v>
      </c>
      <c r="S4472">
        <f t="shared" si="227"/>
        <v>0</v>
      </c>
      <c r="T4472" s="53" t="str">
        <f t="shared" si="228"/>
        <v/>
      </c>
      <c r="U4472" s="53" t="str">
        <f t="shared" si="228"/>
        <v/>
      </c>
      <c r="V4472" s="53" t="str">
        <f t="shared" si="228"/>
        <v/>
      </c>
      <c r="W4472" s="53" t="str">
        <f t="shared" si="228"/>
        <v/>
      </c>
      <c r="X4472" s="53" t="str">
        <f t="shared" si="228"/>
        <v/>
      </c>
    </row>
    <row r="4473" spans="18:24" hidden="1" x14ac:dyDescent="0.3">
      <c r="R4473">
        <f t="shared" si="226"/>
        <v>0</v>
      </c>
      <c r="S4473">
        <f t="shared" si="227"/>
        <v>0</v>
      </c>
      <c r="T4473" s="53" t="str">
        <f t="shared" si="228"/>
        <v/>
      </c>
      <c r="U4473" s="53" t="str">
        <f t="shared" si="228"/>
        <v/>
      </c>
      <c r="V4473" s="53" t="str">
        <f t="shared" si="228"/>
        <v/>
      </c>
      <c r="W4473" s="53" t="str">
        <f t="shared" si="228"/>
        <v/>
      </c>
      <c r="X4473" s="53" t="str">
        <f t="shared" si="228"/>
        <v/>
      </c>
    </row>
    <row r="4474" spans="18:24" hidden="1" x14ac:dyDescent="0.3">
      <c r="R4474">
        <f t="shared" si="226"/>
        <v>0</v>
      </c>
      <c r="S4474">
        <f t="shared" si="227"/>
        <v>0</v>
      </c>
      <c r="T4474" s="53" t="str">
        <f t="shared" si="228"/>
        <v/>
      </c>
      <c r="U4474" s="53" t="str">
        <f t="shared" si="228"/>
        <v/>
      </c>
      <c r="V4474" s="53" t="str">
        <f t="shared" si="228"/>
        <v/>
      </c>
      <c r="W4474" s="53" t="str">
        <f t="shared" si="228"/>
        <v/>
      </c>
      <c r="X4474" s="53" t="str">
        <f t="shared" si="228"/>
        <v/>
      </c>
    </row>
    <row r="4475" spans="18:24" hidden="1" x14ac:dyDescent="0.3">
      <c r="R4475">
        <f t="shared" si="226"/>
        <v>0</v>
      </c>
      <c r="S4475">
        <f t="shared" si="227"/>
        <v>0</v>
      </c>
      <c r="T4475" s="53" t="str">
        <f t="shared" si="228"/>
        <v/>
      </c>
      <c r="U4475" s="53" t="str">
        <f t="shared" si="228"/>
        <v/>
      </c>
      <c r="V4475" s="53" t="str">
        <f t="shared" si="228"/>
        <v/>
      </c>
      <c r="W4475" s="53" t="str">
        <f t="shared" si="228"/>
        <v/>
      </c>
      <c r="X4475" s="53" t="str">
        <f t="shared" si="228"/>
        <v/>
      </c>
    </row>
    <row r="4476" spans="18:24" hidden="1" x14ac:dyDescent="0.3">
      <c r="R4476">
        <f t="shared" si="226"/>
        <v>0</v>
      </c>
      <c r="S4476">
        <f t="shared" si="227"/>
        <v>0</v>
      </c>
      <c r="T4476" s="53" t="str">
        <f t="shared" si="228"/>
        <v/>
      </c>
      <c r="U4476" s="53" t="str">
        <f t="shared" si="228"/>
        <v/>
      </c>
      <c r="V4476" s="53" t="str">
        <f t="shared" si="228"/>
        <v/>
      </c>
      <c r="W4476" s="53" t="str">
        <f t="shared" si="228"/>
        <v/>
      </c>
      <c r="X4476" s="53" t="str">
        <f t="shared" si="228"/>
        <v/>
      </c>
    </row>
    <row r="4477" spans="18:24" hidden="1" x14ac:dyDescent="0.3">
      <c r="R4477">
        <f t="shared" si="226"/>
        <v>0</v>
      </c>
      <c r="S4477">
        <f t="shared" si="227"/>
        <v>0</v>
      </c>
      <c r="T4477" s="53" t="str">
        <f t="shared" si="228"/>
        <v/>
      </c>
      <c r="U4477" s="53" t="str">
        <f t="shared" si="228"/>
        <v/>
      </c>
      <c r="V4477" s="53" t="str">
        <f t="shared" si="228"/>
        <v/>
      </c>
      <c r="W4477" s="53" t="str">
        <f t="shared" si="228"/>
        <v/>
      </c>
      <c r="X4477" s="53" t="str">
        <f t="shared" si="228"/>
        <v/>
      </c>
    </row>
    <row r="4478" spans="18:24" hidden="1" x14ac:dyDescent="0.3">
      <c r="R4478">
        <f t="shared" si="226"/>
        <v>0</v>
      </c>
      <c r="S4478">
        <f t="shared" si="227"/>
        <v>0</v>
      </c>
      <c r="T4478" s="53" t="str">
        <f t="shared" si="228"/>
        <v/>
      </c>
      <c r="U4478" s="53" t="str">
        <f t="shared" si="228"/>
        <v/>
      </c>
      <c r="V4478" s="53" t="str">
        <f t="shared" si="228"/>
        <v/>
      </c>
      <c r="W4478" s="53" t="str">
        <f t="shared" si="228"/>
        <v/>
      </c>
      <c r="X4478" s="53" t="str">
        <f t="shared" si="228"/>
        <v/>
      </c>
    </row>
    <row r="4479" spans="18:24" hidden="1" x14ac:dyDescent="0.3">
      <c r="R4479">
        <f t="shared" si="226"/>
        <v>0</v>
      </c>
      <c r="S4479">
        <f t="shared" si="227"/>
        <v>0</v>
      </c>
      <c r="T4479" s="53" t="str">
        <f t="shared" si="228"/>
        <v/>
      </c>
      <c r="U4479" s="53" t="str">
        <f t="shared" si="228"/>
        <v/>
      </c>
      <c r="V4479" s="53" t="str">
        <f t="shared" si="228"/>
        <v/>
      </c>
      <c r="W4479" s="53" t="str">
        <f t="shared" si="228"/>
        <v/>
      </c>
      <c r="X4479" s="53" t="str">
        <f t="shared" si="228"/>
        <v/>
      </c>
    </row>
    <row r="4480" spans="18:24" hidden="1" x14ac:dyDescent="0.3">
      <c r="R4480">
        <f t="shared" si="226"/>
        <v>0</v>
      </c>
      <c r="S4480">
        <f t="shared" si="227"/>
        <v>0</v>
      </c>
      <c r="T4480" s="53" t="str">
        <f t="shared" si="228"/>
        <v/>
      </c>
      <c r="U4480" s="53" t="str">
        <f t="shared" si="228"/>
        <v/>
      </c>
      <c r="V4480" s="53" t="str">
        <f t="shared" si="228"/>
        <v/>
      </c>
      <c r="W4480" s="53" t="str">
        <f t="shared" si="228"/>
        <v/>
      </c>
      <c r="X4480" s="53" t="str">
        <f t="shared" si="228"/>
        <v/>
      </c>
    </row>
    <row r="4481" spans="18:24" hidden="1" x14ac:dyDescent="0.3">
      <c r="R4481">
        <f t="shared" si="226"/>
        <v>0</v>
      </c>
      <c r="S4481">
        <f t="shared" si="227"/>
        <v>0</v>
      </c>
      <c r="T4481" s="53" t="str">
        <f t="shared" si="228"/>
        <v/>
      </c>
      <c r="U4481" s="53" t="str">
        <f t="shared" si="228"/>
        <v/>
      </c>
      <c r="V4481" s="53" t="str">
        <f t="shared" si="228"/>
        <v/>
      </c>
      <c r="W4481" s="53" t="str">
        <f t="shared" si="228"/>
        <v/>
      </c>
      <c r="X4481" s="53" t="str">
        <f t="shared" si="228"/>
        <v/>
      </c>
    </row>
    <row r="4482" spans="18:24" hidden="1" x14ac:dyDescent="0.3">
      <c r="R4482">
        <f t="shared" si="226"/>
        <v>0</v>
      </c>
      <c r="S4482">
        <f t="shared" si="227"/>
        <v>0</v>
      </c>
      <c r="T4482" s="53" t="str">
        <f t="shared" si="228"/>
        <v/>
      </c>
      <c r="U4482" s="53" t="str">
        <f t="shared" si="228"/>
        <v/>
      </c>
      <c r="V4482" s="53" t="str">
        <f t="shared" si="228"/>
        <v/>
      </c>
      <c r="W4482" s="53" t="str">
        <f t="shared" si="228"/>
        <v/>
      </c>
      <c r="X4482" s="53" t="str">
        <f t="shared" si="228"/>
        <v/>
      </c>
    </row>
    <row r="4483" spans="18:24" hidden="1" x14ac:dyDescent="0.3">
      <c r="R4483">
        <f t="shared" si="226"/>
        <v>0</v>
      </c>
      <c r="S4483">
        <f t="shared" si="227"/>
        <v>0</v>
      </c>
      <c r="T4483" s="53" t="str">
        <f t="shared" si="228"/>
        <v/>
      </c>
      <c r="U4483" s="53" t="str">
        <f t="shared" si="228"/>
        <v/>
      </c>
      <c r="V4483" s="53" t="str">
        <f t="shared" si="228"/>
        <v/>
      </c>
      <c r="W4483" s="53" t="str">
        <f t="shared" si="228"/>
        <v/>
      </c>
      <c r="X4483" s="53" t="str">
        <f t="shared" si="228"/>
        <v/>
      </c>
    </row>
    <row r="4484" spans="18:24" hidden="1" x14ac:dyDescent="0.3">
      <c r="R4484">
        <f t="shared" si="226"/>
        <v>0</v>
      </c>
      <c r="S4484">
        <f t="shared" si="227"/>
        <v>0</v>
      </c>
      <c r="T4484" s="53" t="str">
        <f t="shared" si="228"/>
        <v/>
      </c>
      <c r="U4484" s="53" t="str">
        <f t="shared" si="228"/>
        <v/>
      </c>
      <c r="V4484" s="53" t="str">
        <f t="shared" si="228"/>
        <v/>
      </c>
      <c r="W4484" s="53" t="str">
        <f t="shared" si="228"/>
        <v/>
      </c>
      <c r="X4484" s="53" t="str">
        <f t="shared" si="228"/>
        <v/>
      </c>
    </row>
    <row r="4485" spans="18:24" hidden="1" x14ac:dyDescent="0.3">
      <c r="R4485">
        <f t="shared" si="226"/>
        <v>0</v>
      </c>
      <c r="S4485">
        <f t="shared" si="227"/>
        <v>0</v>
      </c>
      <c r="T4485" s="53" t="str">
        <f t="shared" si="228"/>
        <v/>
      </c>
      <c r="U4485" s="53" t="str">
        <f t="shared" si="228"/>
        <v/>
      </c>
      <c r="V4485" s="53" t="str">
        <f t="shared" si="228"/>
        <v/>
      </c>
      <c r="W4485" s="53" t="str">
        <f t="shared" si="228"/>
        <v/>
      </c>
      <c r="X4485" s="53" t="str">
        <f t="shared" si="228"/>
        <v/>
      </c>
    </row>
    <row r="4486" spans="18:24" hidden="1" x14ac:dyDescent="0.3">
      <c r="R4486">
        <f t="shared" si="226"/>
        <v>0</v>
      </c>
      <c r="S4486">
        <f t="shared" si="227"/>
        <v>0</v>
      </c>
      <c r="T4486" s="53" t="str">
        <f t="shared" si="228"/>
        <v/>
      </c>
      <c r="U4486" s="53" t="str">
        <f t="shared" si="228"/>
        <v/>
      </c>
      <c r="V4486" s="53" t="str">
        <f t="shared" si="228"/>
        <v/>
      </c>
      <c r="W4486" s="53" t="str">
        <f t="shared" si="228"/>
        <v/>
      </c>
      <c r="X4486" s="53" t="str">
        <f t="shared" si="228"/>
        <v/>
      </c>
    </row>
    <row r="4487" spans="18:24" hidden="1" x14ac:dyDescent="0.3">
      <c r="R4487">
        <f t="shared" ref="R4487:R4550" si="229">IF(OR(D4487="GRUPO TEPSA",D4487="TODAS"),P4487/5,P4487)</f>
        <v>0</v>
      </c>
      <c r="S4487">
        <f t="shared" si="227"/>
        <v>0</v>
      </c>
      <c r="T4487" s="53" t="str">
        <f t="shared" si="228"/>
        <v/>
      </c>
      <c r="U4487" s="53" t="str">
        <f t="shared" si="228"/>
        <v/>
      </c>
      <c r="V4487" s="53" t="str">
        <f t="shared" si="228"/>
        <v/>
      </c>
      <c r="W4487" s="53" t="str">
        <f t="shared" si="228"/>
        <v/>
      </c>
      <c r="X4487" s="53" t="str">
        <f t="shared" si="228"/>
        <v/>
      </c>
    </row>
    <row r="4488" spans="18:24" hidden="1" x14ac:dyDescent="0.3">
      <c r="R4488">
        <f t="shared" si="229"/>
        <v>0</v>
      </c>
      <c r="S4488">
        <f t="shared" si="227"/>
        <v>0</v>
      </c>
      <c r="T4488" s="53" t="str">
        <f t="shared" si="228"/>
        <v/>
      </c>
      <c r="U4488" s="53" t="str">
        <f t="shared" si="228"/>
        <v/>
      </c>
      <c r="V4488" s="53" t="str">
        <f t="shared" si="228"/>
        <v/>
      </c>
      <c r="W4488" s="53" t="str">
        <f t="shared" si="228"/>
        <v/>
      </c>
      <c r="X4488" s="53" t="str">
        <f t="shared" si="228"/>
        <v/>
      </c>
    </row>
    <row r="4489" spans="18:24" hidden="1" x14ac:dyDescent="0.3">
      <c r="R4489">
        <f t="shared" si="229"/>
        <v>0</v>
      </c>
      <c r="S4489">
        <f t="shared" si="227"/>
        <v>0</v>
      </c>
      <c r="T4489" s="53" t="str">
        <f t="shared" si="228"/>
        <v/>
      </c>
      <c r="U4489" s="53" t="str">
        <f t="shared" si="228"/>
        <v/>
      </c>
      <c r="V4489" s="53" t="str">
        <f t="shared" si="228"/>
        <v/>
      </c>
      <c r="W4489" s="53" t="str">
        <f t="shared" si="228"/>
        <v/>
      </c>
      <c r="X4489" s="53" t="str">
        <f t="shared" si="228"/>
        <v/>
      </c>
    </row>
    <row r="4490" spans="18:24" hidden="1" x14ac:dyDescent="0.3">
      <c r="R4490">
        <f t="shared" si="229"/>
        <v>0</v>
      </c>
      <c r="S4490">
        <f t="shared" si="227"/>
        <v>0</v>
      </c>
      <c r="T4490" s="53" t="str">
        <f t="shared" si="228"/>
        <v/>
      </c>
      <c r="U4490" s="53" t="str">
        <f t="shared" si="228"/>
        <v/>
      </c>
      <c r="V4490" s="53" t="str">
        <f t="shared" si="228"/>
        <v/>
      </c>
      <c r="W4490" s="53" t="str">
        <f t="shared" si="228"/>
        <v/>
      </c>
      <c r="X4490" s="53" t="str">
        <f t="shared" si="228"/>
        <v/>
      </c>
    </row>
    <row r="4491" spans="18:24" hidden="1" x14ac:dyDescent="0.3">
      <c r="R4491">
        <f t="shared" si="229"/>
        <v>0</v>
      </c>
      <c r="S4491">
        <f t="shared" ref="S4491:S4554" si="230">IF(OR(D4491="GRUPO TEPSA",D4491="TODAS"),Q4491/5,Q4491)</f>
        <v>0</v>
      </c>
      <c r="T4491" s="53" t="str">
        <f t="shared" si="228"/>
        <v/>
      </c>
      <c r="U4491" s="53" t="str">
        <f t="shared" si="228"/>
        <v/>
      </c>
      <c r="V4491" s="53" t="str">
        <f t="shared" si="228"/>
        <v/>
      </c>
      <c r="W4491" s="53" t="str">
        <f t="shared" si="228"/>
        <v/>
      </c>
      <c r="X4491" s="53" t="str">
        <f t="shared" si="228"/>
        <v/>
      </c>
    </row>
    <row r="4492" spans="18:24" hidden="1" x14ac:dyDescent="0.3">
      <c r="R4492">
        <f t="shared" si="229"/>
        <v>0</v>
      </c>
      <c r="S4492">
        <f t="shared" si="230"/>
        <v>0</v>
      </c>
      <c r="T4492" s="53" t="str">
        <f t="shared" si="228"/>
        <v/>
      </c>
      <c r="U4492" s="53" t="str">
        <f t="shared" si="228"/>
        <v/>
      </c>
      <c r="V4492" s="53" t="str">
        <f t="shared" si="228"/>
        <v/>
      </c>
      <c r="W4492" s="53" t="str">
        <f t="shared" si="228"/>
        <v/>
      </c>
      <c r="X4492" s="53" t="str">
        <f t="shared" si="228"/>
        <v/>
      </c>
    </row>
    <row r="4493" spans="18:24" hidden="1" x14ac:dyDescent="0.3">
      <c r="R4493">
        <f t="shared" si="229"/>
        <v>0</v>
      </c>
      <c r="S4493">
        <f t="shared" si="230"/>
        <v>0</v>
      </c>
      <c r="T4493" s="53" t="str">
        <f t="shared" si="228"/>
        <v/>
      </c>
      <c r="U4493" s="53" t="str">
        <f t="shared" si="228"/>
        <v/>
      </c>
      <c r="V4493" s="53" t="str">
        <f t="shared" si="228"/>
        <v/>
      </c>
      <c r="W4493" s="53" t="str">
        <f t="shared" si="228"/>
        <v/>
      </c>
      <c r="X4493" s="53" t="str">
        <f t="shared" si="228"/>
        <v/>
      </c>
    </row>
    <row r="4494" spans="18:24" hidden="1" x14ac:dyDescent="0.3">
      <c r="R4494">
        <f t="shared" si="229"/>
        <v>0</v>
      </c>
      <c r="S4494">
        <f t="shared" si="230"/>
        <v>0</v>
      </c>
      <c r="T4494" s="53" t="str">
        <f t="shared" si="228"/>
        <v/>
      </c>
      <c r="U4494" s="53" t="str">
        <f t="shared" si="228"/>
        <v/>
      </c>
      <c r="V4494" s="53" t="str">
        <f t="shared" si="228"/>
        <v/>
      </c>
      <c r="W4494" s="53" t="str">
        <f t="shared" si="228"/>
        <v/>
      </c>
      <c r="X4494" s="53" t="str">
        <f t="shared" si="228"/>
        <v/>
      </c>
    </row>
    <row r="4495" spans="18:24" hidden="1" x14ac:dyDescent="0.3">
      <c r="R4495">
        <f t="shared" si="229"/>
        <v>0</v>
      </c>
      <c r="S4495">
        <f t="shared" si="230"/>
        <v>0</v>
      </c>
      <c r="T4495" s="53" t="str">
        <f t="shared" si="228"/>
        <v/>
      </c>
      <c r="U4495" s="53" t="str">
        <f t="shared" si="228"/>
        <v/>
      </c>
      <c r="V4495" s="53" t="str">
        <f t="shared" si="228"/>
        <v/>
      </c>
      <c r="W4495" s="53" t="str">
        <f t="shared" si="228"/>
        <v/>
      </c>
      <c r="X4495" s="53" t="str">
        <f t="shared" si="228"/>
        <v/>
      </c>
    </row>
    <row r="4496" spans="18:24" hidden="1" x14ac:dyDescent="0.3">
      <c r="R4496">
        <f t="shared" si="229"/>
        <v>0</v>
      </c>
      <c r="S4496">
        <f t="shared" si="230"/>
        <v>0</v>
      </c>
      <c r="T4496" s="53" t="str">
        <f t="shared" si="228"/>
        <v/>
      </c>
      <c r="U4496" s="53" t="str">
        <f t="shared" si="228"/>
        <v/>
      </c>
      <c r="V4496" s="53" t="str">
        <f t="shared" si="228"/>
        <v/>
      </c>
      <c r="W4496" s="53" t="str">
        <f t="shared" si="228"/>
        <v/>
      </c>
      <c r="X4496" s="53" t="str">
        <f t="shared" si="228"/>
        <v/>
      </c>
    </row>
    <row r="4497" spans="18:24" hidden="1" x14ac:dyDescent="0.3">
      <c r="R4497">
        <f t="shared" si="229"/>
        <v>0</v>
      </c>
      <c r="S4497">
        <f t="shared" si="230"/>
        <v>0</v>
      </c>
      <c r="T4497" s="53" t="str">
        <f t="shared" si="228"/>
        <v/>
      </c>
      <c r="U4497" s="53" t="str">
        <f t="shared" si="228"/>
        <v/>
      </c>
      <c r="V4497" s="53" t="str">
        <f t="shared" si="228"/>
        <v/>
      </c>
      <c r="W4497" s="53" t="str">
        <f t="shared" si="228"/>
        <v/>
      </c>
      <c r="X4497" s="53" t="str">
        <f t="shared" si="228"/>
        <v/>
      </c>
    </row>
    <row r="4498" spans="18:24" hidden="1" x14ac:dyDescent="0.3">
      <c r="R4498">
        <f t="shared" si="229"/>
        <v>0</v>
      </c>
      <c r="S4498">
        <f t="shared" si="230"/>
        <v>0</v>
      </c>
      <c r="T4498" s="53" t="str">
        <f t="shared" si="228"/>
        <v/>
      </c>
      <c r="U4498" s="53" t="str">
        <f t="shared" si="228"/>
        <v/>
      </c>
      <c r="V4498" s="53" t="str">
        <f t="shared" si="228"/>
        <v/>
      </c>
      <c r="W4498" s="53" t="str">
        <f t="shared" si="228"/>
        <v/>
      </c>
      <c r="X4498" s="53" t="str">
        <f t="shared" si="228"/>
        <v/>
      </c>
    </row>
    <row r="4499" spans="18:24" hidden="1" x14ac:dyDescent="0.3">
      <c r="R4499">
        <f t="shared" si="229"/>
        <v>0</v>
      </c>
      <c r="S4499">
        <f t="shared" si="230"/>
        <v>0</v>
      </c>
      <c r="T4499" s="53" t="str">
        <f t="shared" si="228"/>
        <v/>
      </c>
      <c r="U4499" s="53" t="str">
        <f t="shared" si="228"/>
        <v/>
      </c>
      <c r="V4499" s="53" t="str">
        <f t="shared" si="228"/>
        <v/>
      </c>
      <c r="W4499" s="53" t="str">
        <f t="shared" si="228"/>
        <v/>
      </c>
      <c r="X4499" s="53" t="str">
        <f t="shared" si="228"/>
        <v/>
      </c>
    </row>
    <row r="4500" spans="18:24" hidden="1" x14ac:dyDescent="0.3">
      <c r="R4500">
        <f t="shared" si="229"/>
        <v>0</v>
      </c>
      <c r="S4500">
        <f t="shared" si="230"/>
        <v>0</v>
      </c>
      <c r="T4500" s="53" t="str">
        <f t="shared" si="228"/>
        <v/>
      </c>
      <c r="U4500" s="53" t="str">
        <f t="shared" si="228"/>
        <v/>
      </c>
      <c r="V4500" s="53" t="str">
        <f t="shared" si="228"/>
        <v/>
      </c>
      <c r="W4500" s="53" t="str">
        <f t="shared" si="228"/>
        <v/>
      </c>
      <c r="X4500" s="53" t="str">
        <f t="shared" si="228"/>
        <v/>
      </c>
    </row>
    <row r="4501" spans="18:24" hidden="1" x14ac:dyDescent="0.3">
      <c r="R4501">
        <f t="shared" si="229"/>
        <v>0</v>
      </c>
      <c r="S4501">
        <f t="shared" si="230"/>
        <v>0</v>
      </c>
      <c r="T4501" s="53" t="str">
        <f t="shared" si="228"/>
        <v/>
      </c>
      <c r="U4501" s="53" t="str">
        <f t="shared" si="228"/>
        <v/>
      </c>
      <c r="V4501" s="53" t="str">
        <f t="shared" si="228"/>
        <v/>
      </c>
      <c r="W4501" s="53" t="str">
        <f t="shared" si="228"/>
        <v/>
      </c>
      <c r="X4501" s="53" t="str">
        <f t="shared" si="228"/>
        <v/>
      </c>
    </row>
    <row r="4502" spans="18:24" hidden="1" x14ac:dyDescent="0.3">
      <c r="R4502">
        <f t="shared" si="229"/>
        <v>0</v>
      </c>
      <c r="S4502">
        <f t="shared" si="230"/>
        <v>0</v>
      </c>
      <c r="T4502" s="53" t="str">
        <f t="shared" si="228"/>
        <v/>
      </c>
      <c r="U4502" s="53" t="str">
        <f t="shared" si="228"/>
        <v/>
      </c>
      <c r="V4502" s="53" t="str">
        <f t="shared" si="228"/>
        <v/>
      </c>
      <c r="W4502" s="53" t="str">
        <f t="shared" si="228"/>
        <v/>
      </c>
      <c r="X4502" s="53" t="str">
        <f t="shared" si="228"/>
        <v/>
      </c>
    </row>
    <row r="4503" spans="18:24" hidden="1" x14ac:dyDescent="0.3">
      <c r="R4503">
        <f t="shared" si="229"/>
        <v>0</v>
      </c>
      <c r="S4503">
        <f t="shared" si="230"/>
        <v>0</v>
      </c>
      <c r="T4503" s="53" t="str">
        <f t="shared" si="228"/>
        <v/>
      </c>
      <c r="U4503" s="53" t="str">
        <f t="shared" si="228"/>
        <v/>
      </c>
      <c r="V4503" s="53" t="str">
        <f t="shared" si="228"/>
        <v/>
      </c>
      <c r="W4503" s="53" t="str">
        <f t="shared" si="228"/>
        <v/>
      </c>
      <c r="X4503" s="53" t="str">
        <f t="shared" si="228"/>
        <v/>
      </c>
    </row>
    <row r="4504" spans="18:24" hidden="1" x14ac:dyDescent="0.3">
      <c r="R4504">
        <f t="shared" si="229"/>
        <v>0</v>
      </c>
      <c r="S4504">
        <f t="shared" si="230"/>
        <v>0</v>
      </c>
      <c r="T4504" s="53" t="str">
        <f t="shared" si="228"/>
        <v/>
      </c>
      <c r="U4504" s="53" t="str">
        <f t="shared" si="228"/>
        <v/>
      </c>
      <c r="V4504" s="53" t="str">
        <f t="shared" si="228"/>
        <v/>
      </c>
      <c r="W4504" s="53" t="str">
        <f t="shared" si="228"/>
        <v/>
      </c>
      <c r="X4504" s="53" t="str">
        <f t="shared" si="228"/>
        <v/>
      </c>
    </row>
    <row r="4505" spans="18:24" hidden="1" x14ac:dyDescent="0.3">
      <c r="R4505">
        <f t="shared" si="229"/>
        <v>0</v>
      </c>
      <c r="S4505">
        <f t="shared" si="230"/>
        <v>0</v>
      </c>
      <c r="T4505" s="53" t="str">
        <f t="shared" si="228"/>
        <v/>
      </c>
      <c r="U4505" s="53" t="str">
        <f t="shared" si="228"/>
        <v/>
      </c>
      <c r="V4505" s="53" t="str">
        <f t="shared" si="228"/>
        <v/>
      </c>
      <c r="W4505" s="53" t="str">
        <f t="shared" si="228"/>
        <v/>
      </c>
      <c r="X4505" s="53" t="str">
        <f t="shared" si="228"/>
        <v/>
      </c>
    </row>
    <row r="4506" spans="18:24" hidden="1" x14ac:dyDescent="0.3">
      <c r="R4506">
        <f t="shared" si="229"/>
        <v>0</v>
      </c>
      <c r="S4506">
        <f t="shared" si="230"/>
        <v>0</v>
      </c>
      <c r="T4506" s="53" t="str">
        <f t="shared" si="228"/>
        <v/>
      </c>
      <c r="U4506" s="53" t="str">
        <f t="shared" si="228"/>
        <v/>
      </c>
      <c r="V4506" s="53" t="str">
        <f t="shared" si="228"/>
        <v/>
      </c>
      <c r="W4506" s="53" t="str">
        <f t="shared" si="228"/>
        <v/>
      </c>
      <c r="X4506" s="53" t="str">
        <f t="shared" si="228"/>
        <v/>
      </c>
    </row>
    <row r="4507" spans="18:24" hidden="1" x14ac:dyDescent="0.3">
      <c r="R4507">
        <f t="shared" si="229"/>
        <v>0</v>
      </c>
      <c r="S4507">
        <f t="shared" si="230"/>
        <v>0</v>
      </c>
      <c r="T4507" s="53" t="str">
        <f t="shared" ref="T4507:X4557" si="231">IF(OR(COUNTIF($D4507,"*"&amp;T$5&amp;"*")&gt;0,$D4507="GRUPO TEPSA"),T$5,"")</f>
        <v/>
      </c>
      <c r="U4507" s="53" t="str">
        <f t="shared" si="231"/>
        <v/>
      </c>
      <c r="V4507" s="53" t="str">
        <f t="shared" si="231"/>
        <v/>
      </c>
      <c r="W4507" s="53" t="str">
        <f t="shared" si="231"/>
        <v/>
      </c>
      <c r="X4507" s="53" t="str">
        <f t="shared" si="231"/>
        <v/>
      </c>
    </row>
    <row r="4508" spans="18:24" hidden="1" x14ac:dyDescent="0.3">
      <c r="R4508">
        <f t="shared" si="229"/>
        <v>0</v>
      </c>
      <c r="S4508">
        <f t="shared" si="230"/>
        <v>0</v>
      </c>
      <c r="T4508" s="53" t="str">
        <f t="shared" si="231"/>
        <v/>
      </c>
      <c r="U4508" s="53" t="str">
        <f t="shared" si="231"/>
        <v/>
      </c>
      <c r="V4508" s="53" t="str">
        <f t="shared" si="231"/>
        <v/>
      </c>
      <c r="W4508" s="53" t="str">
        <f t="shared" si="231"/>
        <v/>
      </c>
      <c r="X4508" s="53" t="str">
        <f t="shared" si="231"/>
        <v/>
      </c>
    </row>
    <row r="4509" spans="18:24" hidden="1" x14ac:dyDescent="0.3">
      <c r="R4509">
        <f t="shared" si="229"/>
        <v>0</v>
      </c>
      <c r="S4509">
        <f t="shared" si="230"/>
        <v>0</v>
      </c>
      <c r="T4509" s="53" t="str">
        <f t="shared" si="231"/>
        <v/>
      </c>
      <c r="U4509" s="53" t="str">
        <f t="shared" si="231"/>
        <v/>
      </c>
      <c r="V4509" s="53" t="str">
        <f t="shared" si="231"/>
        <v/>
      </c>
      <c r="W4509" s="53" t="str">
        <f t="shared" si="231"/>
        <v/>
      </c>
      <c r="X4509" s="53" t="str">
        <f t="shared" si="231"/>
        <v/>
      </c>
    </row>
    <row r="4510" spans="18:24" hidden="1" x14ac:dyDescent="0.3">
      <c r="R4510">
        <f t="shared" si="229"/>
        <v>0</v>
      </c>
      <c r="S4510">
        <f t="shared" si="230"/>
        <v>0</v>
      </c>
      <c r="T4510" s="53" t="str">
        <f t="shared" si="231"/>
        <v/>
      </c>
      <c r="U4510" s="53" t="str">
        <f t="shared" si="231"/>
        <v/>
      </c>
      <c r="V4510" s="53" t="str">
        <f t="shared" si="231"/>
        <v/>
      </c>
      <c r="W4510" s="53" t="str">
        <f t="shared" si="231"/>
        <v/>
      </c>
      <c r="X4510" s="53" t="str">
        <f t="shared" si="231"/>
        <v/>
      </c>
    </row>
    <row r="4511" spans="18:24" hidden="1" x14ac:dyDescent="0.3">
      <c r="R4511">
        <f t="shared" si="229"/>
        <v>0</v>
      </c>
      <c r="S4511">
        <f t="shared" si="230"/>
        <v>0</v>
      </c>
      <c r="T4511" s="53" t="str">
        <f t="shared" si="231"/>
        <v/>
      </c>
      <c r="U4511" s="53" t="str">
        <f t="shared" si="231"/>
        <v/>
      </c>
      <c r="V4511" s="53" t="str">
        <f t="shared" si="231"/>
        <v/>
      </c>
      <c r="W4511" s="53" t="str">
        <f t="shared" si="231"/>
        <v/>
      </c>
      <c r="X4511" s="53" t="str">
        <f t="shared" si="231"/>
        <v/>
      </c>
    </row>
    <row r="4512" spans="18:24" hidden="1" x14ac:dyDescent="0.3">
      <c r="R4512">
        <f t="shared" si="229"/>
        <v>0</v>
      </c>
      <c r="S4512">
        <f t="shared" si="230"/>
        <v>0</v>
      </c>
      <c r="T4512" s="53" t="str">
        <f t="shared" si="231"/>
        <v/>
      </c>
      <c r="U4512" s="53" t="str">
        <f t="shared" si="231"/>
        <v/>
      </c>
      <c r="V4512" s="53" t="str">
        <f t="shared" si="231"/>
        <v/>
      </c>
      <c r="W4512" s="53" t="str">
        <f t="shared" si="231"/>
        <v/>
      </c>
      <c r="X4512" s="53" t="str">
        <f t="shared" si="231"/>
        <v/>
      </c>
    </row>
    <row r="4513" spans="18:24" hidden="1" x14ac:dyDescent="0.3">
      <c r="R4513">
        <f t="shared" si="229"/>
        <v>0</v>
      </c>
      <c r="S4513">
        <f t="shared" si="230"/>
        <v>0</v>
      </c>
      <c r="T4513" s="53" t="str">
        <f t="shared" si="231"/>
        <v/>
      </c>
      <c r="U4513" s="53" t="str">
        <f t="shared" si="231"/>
        <v/>
      </c>
      <c r="V4513" s="53" t="str">
        <f t="shared" si="231"/>
        <v/>
      </c>
      <c r="W4513" s="53" t="str">
        <f t="shared" si="231"/>
        <v/>
      </c>
      <c r="X4513" s="53" t="str">
        <f t="shared" si="231"/>
        <v/>
      </c>
    </row>
    <row r="4514" spans="18:24" hidden="1" x14ac:dyDescent="0.3">
      <c r="R4514">
        <f t="shared" si="229"/>
        <v>0</v>
      </c>
      <c r="S4514">
        <f t="shared" si="230"/>
        <v>0</v>
      </c>
      <c r="T4514" s="53" t="str">
        <f t="shared" si="231"/>
        <v/>
      </c>
      <c r="U4514" s="53" t="str">
        <f t="shared" si="231"/>
        <v/>
      </c>
      <c r="V4514" s="53" t="str">
        <f t="shared" si="231"/>
        <v/>
      </c>
      <c r="W4514" s="53" t="str">
        <f t="shared" si="231"/>
        <v/>
      </c>
      <c r="X4514" s="53" t="str">
        <f t="shared" si="231"/>
        <v/>
      </c>
    </row>
    <row r="4515" spans="18:24" hidden="1" x14ac:dyDescent="0.3">
      <c r="R4515">
        <f t="shared" si="229"/>
        <v>0</v>
      </c>
      <c r="S4515">
        <f t="shared" si="230"/>
        <v>0</v>
      </c>
      <c r="T4515" s="53" t="str">
        <f t="shared" si="231"/>
        <v/>
      </c>
      <c r="U4515" s="53" t="str">
        <f t="shared" si="231"/>
        <v/>
      </c>
      <c r="V4515" s="53" t="str">
        <f t="shared" si="231"/>
        <v/>
      </c>
      <c r="W4515" s="53" t="str">
        <f t="shared" si="231"/>
        <v/>
      </c>
      <c r="X4515" s="53" t="str">
        <f t="shared" si="231"/>
        <v/>
      </c>
    </row>
    <row r="4516" spans="18:24" hidden="1" x14ac:dyDescent="0.3">
      <c r="R4516">
        <f t="shared" si="229"/>
        <v>0</v>
      </c>
      <c r="S4516">
        <f t="shared" si="230"/>
        <v>0</v>
      </c>
      <c r="T4516" s="53" t="str">
        <f t="shared" si="231"/>
        <v/>
      </c>
      <c r="U4516" s="53" t="str">
        <f t="shared" si="231"/>
        <v/>
      </c>
      <c r="V4516" s="53" t="str">
        <f t="shared" si="231"/>
        <v/>
      </c>
      <c r="W4516" s="53" t="str">
        <f t="shared" si="231"/>
        <v/>
      </c>
      <c r="X4516" s="53" t="str">
        <f t="shared" si="231"/>
        <v/>
      </c>
    </row>
    <row r="4517" spans="18:24" hidden="1" x14ac:dyDescent="0.3">
      <c r="R4517">
        <f t="shared" si="229"/>
        <v>0</v>
      </c>
      <c r="S4517">
        <f t="shared" si="230"/>
        <v>0</v>
      </c>
      <c r="T4517" s="53" t="str">
        <f t="shared" si="231"/>
        <v/>
      </c>
      <c r="U4517" s="53" t="str">
        <f t="shared" si="231"/>
        <v/>
      </c>
      <c r="V4517" s="53" t="str">
        <f t="shared" si="231"/>
        <v/>
      </c>
      <c r="W4517" s="53" t="str">
        <f t="shared" si="231"/>
        <v/>
      </c>
      <c r="X4517" s="53" t="str">
        <f t="shared" si="231"/>
        <v/>
      </c>
    </row>
    <row r="4518" spans="18:24" hidden="1" x14ac:dyDescent="0.3">
      <c r="R4518">
        <f t="shared" si="229"/>
        <v>0</v>
      </c>
      <c r="S4518">
        <f t="shared" si="230"/>
        <v>0</v>
      </c>
      <c r="T4518" s="53" t="str">
        <f t="shared" si="231"/>
        <v/>
      </c>
      <c r="U4518" s="53" t="str">
        <f t="shared" si="231"/>
        <v/>
      </c>
      <c r="V4518" s="53" t="str">
        <f t="shared" si="231"/>
        <v/>
      </c>
      <c r="W4518" s="53" t="str">
        <f t="shared" si="231"/>
        <v/>
      </c>
      <c r="X4518" s="53" t="str">
        <f t="shared" si="231"/>
        <v/>
      </c>
    </row>
    <row r="4519" spans="18:24" hidden="1" x14ac:dyDescent="0.3">
      <c r="R4519">
        <f t="shared" si="229"/>
        <v>0</v>
      </c>
      <c r="S4519">
        <f t="shared" si="230"/>
        <v>0</v>
      </c>
      <c r="T4519" s="53" t="str">
        <f t="shared" si="231"/>
        <v/>
      </c>
      <c r="U4519" s="53" t="str">
        <f t="shared" si="231"/>
        <v/>
      </c>
      <c r="V4519" s="53" t="str">
        <f t="shared" si="231"/>
        <v/>
      </c>
      <c r="W4519" s="53" t="str">
        <f t="shared" si="231"/>
        <v/>
      </c>
      <c r="X4519" s="53" t="str">
        <f t="shared" si="231"/>
        <v/>
      </c>
    </row>
    <row r="4520" spans="18:24" hidden="1" x14ac:dyDescent="0.3">
      <c r="R4520">
        <f t="shared" si="229"/>
        <v>0</v>
      </c>
      <c r="S4520">
        <f t="shared" si="230"/>
        <v>0</v>
      </c>
      <c r="T4520" s="53" t="str">
        <f t="shared" si="231"/>
        <v/>
      </c>
      <c r="U4520" s="53" t="str">
        <f t="shared" si="231"/>
        <v/>
      </c>
      <c r="V4520" s="53" t="str">
        <f t="shared" si="231"/>
        <v/>
      </c>
      <c r="W4520" s="53" t="str">
        <f t="shared" si="231"/>
        <v/>
      </c>
      <c r="X4520" s="53" t="str">
        <f t="shared" si="231"/>
        <v/>
      </c>
    </row>
    <row r="4521" spans="18:24" hidden="1" x14ac:dyDescent="0.3">
      <c r="R4521">
        <f t="shared" si="229"/>
        <v>0</v>
      </c>
      <c r="S4521">
        <f t="shared" si="230"/>
        <v>0</v>
      </c>
      <c r="T4521" s="53" t="str">
        <f t="shared" si="231"/>
        <v/>
      </c>
      <c r="U4521" s="53" t="str">
        <f t="shared" si="231"/>
        <v/>
      </c>
      <c r="V4521" s="53" t="str">
        <f t="shared" si="231"/>
        <v/>
      </c>
      <c r="W4521" s="53" t="str">
        <f t="shared" si="231"/>
        <v/>
      </c>
      <c r="X4521" s="53" t="str">
        <f t="shared" si="231"/>
        <v/>
      </c>
    </row>
    <row r="4522" spans="18:24" hidden="1" x14ac:dyDescent="0.3">
      <c r="R4522">
        <f t="shared" si="229"/>
        <v>0</v>
      </c>
      <c r="S4522">
        <f t="shared" si="230"/>
        <v>0</v>
      </c>
      <c r="T4522" s="53" t="str">
        <f t="shared" si="231"/>
        <v/>
      </c>
      <c r="U4522" s="53" t="str">
        <f t="shared" si="231"/>
        <v/>
      </c>
      <c r="V4522" s="53" t="str">
        <f t="shared" si="231"/>
        <v/>
      </c>
      <c r="W4522" s="53" t="str">
        <f t="shared" si="231"/>
        <v/>
      </c>
      <c r="X4522" s="53" t="str">
        <f t="shared" si="231"/>
        <v/>
      </c>
    </row>
    <row r="4523" spans="18:24" hidden="1" x14ac:dyDescent="0.3">
      <c r="R4523">
        <f t="shared" si="229"/>
        <v>0</v>
      </c>
      <c r="S4523">
        <f t="shared" si="230"/>
        <v>0</v>
      </c>
      <c r="T4523" s="53" t="str">
        <f t="shared" si="231"/>
        <v/>
      </c>
      <c r="U4523" s="53" t="str">
        <f t="shared" si="231"/>
        <v/>
      </c>
      <c r="V4523" s="53" t="str">
        <f t="shared" si="231"/>
        <v/>
      </c>
      <c r="W4523" s="53" t="str">
        <f t="shared" si="231"/>
        <v/>
      </c>
      <c r="X4523" s="53" t="str">
        <f t="shared" si="231"/>
        <v/>
      </c>
    </row>
    <row r="4524" spans="18:24" hidden="1" x14ac:dyDescent="0.3">
      <c r="R4524">
        <f t="shared" si="229"/>
        <v>0</v>
      </c>
      <c r="S4524">
        <f t="shared" si="230"/>
        <v>0</v>
      </c>
      <c r="T4524" s="53" t="str">
        <f t="shared" si="231"/>
        <v/>
      </c>
      <c r="U4524" s="53" t="str">
        <f t="shared" si="231"/>
        <v/>
      </c>
      <c r="V4524" s="53" t="str">
        <f t="shared" si="231"/>
        <v/>
      </c>
      <c r="W4524" s="53" t="str">
        <f t="shared" si="231"/>
        <v/>
      </c>
      <c r="X4524" s="53" t="str">
        <f t="shared" si="231"/>
        <v/>
      </c>
    </row>
    <row r="4525" spans="18:24" hidden="1" x14ac:dyDescent="0.3">
      <c r="R4525">
        <f t="shared" si="229"/>
        <v>0</v>
      </c>
      <c r="S4525">
        <f t="shared" si="230"/>
        <v>0</v>
      </c>
      <c r="T4525" s="53" t="str">
        <f t="shared" si="231"/>
        <v/>
      </c>
      <c r="U4525" s="53" t="str">
        <f t="shared" si="231"/>
        <v/>
      </c>
      <c r="V4525" s="53" t="str">
        <f t="shared" si="231"/>
        <v/>
      </c>
      <c r="W4525" s="53" t="str">
        <f t="shared" si="231"/>
        <v/>
      </c>
      <c r="X4525" s="53" t="str">
        <f t="shared" si="231"/>
        <v/>
      </c>
    </row>
    <row r="4526" spans="18:24" hidden="1" x14ac:dyDescent="0.3">
      <c r="R4526">
        <f t="shared" si="229"/>
        <v>0</v>
      </c>
      <c r="S4526">
        <f t="shared" si="230"/>
        <v>0</v>
      </c>
      <c r="T4526" s="53" t="str">
        <f t="shared" si="231"/>
        <v/>
      </c>
      <c r="U4526" s="53" t="str">
        <f t="shared" si="231"/>
        <v/>
      </c>
      <c r="V4526" s="53" t="str">
        <f t="shared" si="231"/>
        <v/>
      </c>
      <c r="W4526" s="53" t="str">
        <f t="shared" si="231"/>
        <v/>
      </c>
      <c r="X4526" s="53" t="str">
        <f t="shared" si="231"/>
        <v/>
      </c>
    </row>
    <row r="4527" spans="18:24" hidden="1" x14ac:dyDescent="0.3">
      <c r="R4527">
        <f t="shared" si="229"/>
        <v>0</v>
      </c>
      <c r="S4527">
        <f t="shared" si="230"/>
        <v>0</v>
      </c>
      <c r="T4527" s="53" t="str">
        <f t="shared" si="231"/>
        <v/>
      </c>
      <c r="U4527" s="53" t="str">
        <f t="shared" si="231"/>
        <v/>
      </c>
      <c r="V4527" s="53" t="str">
        <f t="shared" si="231"/>
        <v/>
      </c>
      <c r="W4527" s="53" t="str">
        <f t="shared" si="231"/>
        <v/>
      </c>
      <c r="X4527" s="53" t="str">
        <f t="shared" si="231"/>
        <v/>
      </c>
    </row>
    <row r="4528" spans="18:24" hidden="1" x14ac:dyDescent="0.3">
      <c r="R4528">
        <f t="shared" si="229"/>
        <v>0</v>
      </c>
      <c r="S4528">
        <f t="shared" si="230"/>
        <v>0</v>
      </c>
      <c r="T4528" s="53" t="str">
        <f t="shared" si="231"/>
        <v/>
      </c>
      <c r="U4528" s="53" t="str">
        <f t="shared" si="231"/>
        <v/>
      </c>
      <c r="V4528" s="53" t="str">
        <f t="shared" si="231"/>
        <v/>
      </c>
      <c r="W4528" s="53" t="str">
        <f t="shared" si="231"/>
        <v/>
      </c>
      <c r="X4528" s="53" t="str">
        <f t="shared" si="231"/>
        <v/>
      </c>
    </row>
    <row r="4529" spans="18:24" hidden="1" x14ac:dyDescent="0.3">
      <c r="R4529">
        <f t="shared" si="229"/>
        <v>0</v>
      </c>
      <c r="S4529">
        <f t="shared" si="230"/>
        <v>0</v>
      </c>
      <c r="T4529" s="53" t="str">
        <f t="shared" si="231"/>
        <v/>
      </c>
      <c r="U4529" s="53" t="str">
        <f t="shared" si="231"/>
        <v/>
      </c>
      <c r="V4529" s="53" t="str">
        <f t="shared" si="231"/>
        <v/>
      </c>
      <c r="W4529" s="53" t="str">
        <f t="shared" si="231"/>
        <v/>
      </c>
      <c r="X4529" s="53" t="str">
        <f t="shared" si="231"/>
        <v/>
      </c>
    </row>
    <row r="4530" spans="18:24" hidden="1" x14ac:dyDescent="0.3">
      <c r="R4530">
        <f t="shared" si="229"/>
        <v>0</v>
      </c>
      <c r="S4530">
        <f t="shared" si="230"/>
        <v>0</v>
      </c>
      <c r="T4530" s="53" t="str">
        <f t="shared" si="231"/>
        <v/>
      </c>
      <c r="U4530" s="53" t="str">
        <f t="shared" si="231"/>
        <v/>
      </c>
      <c r="V4530" s="53" t="str">
        <f t="shared" si="231"/>
        <v/>
      </c>
      <c r="W4530" s="53" t="str">
        <f t="shared" si="231"/>
        <v/>
      </c>
      <c r="X4530" s="53" t="str">
        <f t="shared" si="231"/>
        <v/>
      </c>
    </row>
    <row r="4531" spans="18:24" hidden="1" x14ac:dyDescent="0.3">
      <c r="R4531">
        <f t="shared" si="229"/>
        <v>0</v>
      </c>
      <c r="S4531">
        <f t="shared" si="230"/>
        <v>0</v>
      </c>
      <c r="T4531" s="53" t="str">
        <f t="shared" si="231"/>
        <v/>
      </c>
      <c r="U4531" s="53" t="str">
        <f t="shared" si="231"/>
        <v/>
      </c>
      <c r="V4531" s="53" t="str">
        <f t="shared" si="231"/>
        <v/>
      </c>
      <c r="W4531" s="53" t="str">
        <f t="shared" si="231"/>
        <v/>
      </c>
      <c r="X4531" s="53" t="str">
        <f t="shared" si="231"/>
        <v/>
      </c>
    </row>
    <row r="4532" spans="18:24" hidden="1" x14ac:dyDescent="0.3">
      <c r="R4532">
        <f t="shared" si="229"/>
        <v>0</v>
      </c>
      <c r="S4532">
        <f t="shared" si="230"/>
        <v>0</v>
      </c>
      <c r="T4532" s="53" t="str">
        <f t="shared" si="231"/>
        <v/>
      </c>
      <c r="U4532" s="53" t="str">
        <f t="shared" si="231"/>
        <v/>
      </c>
      <c r="V4532" s="53" t="str">
        <f t="shared" si="231"/>
        <v/>
      </c>
      <c r="W4532" s="53" t="str">
        <f t="shared" si="231"/>
        <v/>
      </c>
      <c r="X4532" s="53" t="str">
        <f t="shared" si="231"/>
        <v/>
      </c>
    </row>
    <row r="4533" spans="18:24" hidden="1" x14ac:dyDescent="0.3">
      <c r="R4533">
        <f t="shared" si="229"/>
        <v>0</v>
      </c>
      <c r="S4533">
        <f t="shared" si="230"/>
        <v>0</v>
      </c>
      <c r="T4533" s="53" t="str">
        <f t="shared" si="231"/>
        <v/>
      </c>
      <c r="U4533" s="53" t="str">
        <f t="shared" si="231"/>
        <v/>
      </c>
      <c r="V4533" s="53" t="str">
        <f t="shared" si="231"/>
        <v/>
      </c>
      <c r="W4533" s="53" t="str">
        <f t="shared" si="231"/>
        <v/>
      </c>
      <c r="X4533" s="53" t="str">
        <f t="shared" si="231"/>
        <v/>
      </c>
    </row>
    <row r="4534" spans="18:24" hidden="1" x14ac:dyDescent="0.3">
      <c r="R4534">
        <f t="shared" si="229"/>
        <v>0</v>
      </c>
      <c r="S4534">
        <f t="shared" si="230"/>
        <v>0</v>
      </c>
      <c r="T4534" s="53" t="str">
        <f t="shared" si="231"/>
        <v/>
      </c>
      <c r="U4534" s="53" t="str">
        <f t="shared" si="231"/>
        <v/>
      </c>
      <c r="V4534" s="53" t="str">
        <f t="shared" si="231"/>
        <v/>
      </c>
      <c r="W4534" s="53" t="str">
        <f t="shared" si="231"/>
        <v/>
      </c>
      <c r="X4534" s="53" t="str">
        <f t="shared" si="231"/>
        <v/>
      </c>
    </row>
    <row r="4535" spans="18:24" hidden="1" x14ac:dyDescent="0.3">
      <c r="R4535">
        <f t="shared" si="229"/>
        <v>0</v>
      </c>
      <c r="S4535">
        <f t="shared" si="230"/>
        <v>0</v>
      </c>
      <c r="T4535" s="53" t="str">
        <f t="shared" si="231"/>
        <v/>
      </c>
      <c r="U4535" s="53" t="str">
        <f t="shared" si="231"/>
        <v/>
      </c>
      <c r="V4535" s="53" t="str">
        <f t="shared" si="231"/>
        <v/>
      </c>
      <c r="W4535" s="53" t="str">
        <f t="shared" si="231"/>
        <v/>
      </c>
      <c r="X4535" s="53" t="str">
        <f t="shared" si="231"/>
        <v/>
      </c>
    </row>
    <row r="4536" spans="18:24" hidden="1" x14ac:dyDescent="0.3">
      <c r="R4536">
        <f t="shared" si="229"/>
        <v>0</v>
      </c>
      <c r="S4536">
        <f t="shared" si="230"/>
        <v>0</v>
      </c>
      <c r="T4536" s="53" t="str">
        <f t="shared" si="231"/>
        <v/>
      </c>
      <c r="U4536" s="53" t="str">
        <f t="shared" si="231"/>
        <v/>
      </c>
      <c r="V4536" s="53" t="str">
        <f t="shared" si="231"/>
        <v/>
      </c>
      <c r="W4536" s="53" t="str">
        <f t="shared" si="231"/>
        <v/>
      </c>
      <c r="X4536" s="53" t="str">
        <f t="shared" si="231"/>
        <v/>
      </c>
    </row>
    <row r="4537" spans="18:24" hidden="1" x14ac:dyDescent="0.3">
      <c r="R4537">
        <f t="shared" si="229"/>
        <v>0</v>
      </c>
      <c r="S4537">
        <f t="shared" si="230"/>
        <v>0</v>
      </c>
      <c r="T4537" s="53" t="str">
        <f t="shared" si="231"/>
        <v/>
      </c>
      <c r="U4537" s="53" t="str">
        <f t="shared" si="231"/>
        <v/>
      </c>
      <c r="V4537" s="53" t="str">
        <f t="shared" si="231"/>
        <v/>
      </c>
      <c r="W4537" s="53" t="str">
        <f t="shared" si="231"/>
        <v/>
      </c>
      <c r="X4537" s="53" t="str">
        <f t="shared" si="231"/>
        <v/>
      </c>
    </row>
    <row r="4538" spans="18:24" hidden="1" x14ac:dyDescent="0.3">
      <c r="R4538">
        <f t="shared" si="229"/>
        <v>0</v>
      </c>
      <c r="S4538">
        <f t="shared" si="230"/>
        <v>0</v>
      </c>
      <c r="T4538" s="53" t="str">
        <f t="shared" si="231"/>
        <v/>
      </c>
      <c r="U4538" s="53" t="str">
        <f t="shared" si="231"/>
        <v/>
      </c>
      <c r="V4538" s="53" t="str">
        <f t="shared" si="231"/>
        <v/>
      </c>
      <c r="W4538" s="53" t="str">
        <f t="shared" si="231"/>
        <v/>
      </c>
      <c r="X4538" s="53" t="str">
        <f t="shared" si="231"/>
        <v/>
      </c>
    </row>
    <row r="4539" spans="18:24" hidden="1" x14ac:dyDescent="0.3">
      <c r="R4539">
        <f t="shared" si="229"/>
        <v>0</v>
      </c>
      <c r="S4539">
        <f t="shared" si="230"/>
        <v>0</v>
      </c>
      <c r="T4539" s="53" t="str">
        <f t="shared" si="231"/>
        <v/>
      </c>
      <c r="U4539" s="53" t="str">
        <f t="shared" si="231"/>
        <v/>
      </c>
      <c r="V4539" s="53" t="str">
        <f t="shared" si="231"/>
        <v/>
      </c>
      <c r="W4539" s="53" t="str">
        <f t="shared" si="231"/>
        <v/>
      </c>
      <c r="X4539" s="53" t="str">
        <f t="shared" si="231"/>
        <v/>
      </c>
    </row>
    <row r="4540" spans="18:24" hidden="1" x14ac:dyDescent="0.3">
      <c r="R4540">
        <f t="shared" si="229"/>
        <v>0</v>
      </c>
      <c r="S4540">
        <f t="shared" si="230"/>
        <v>0</v>
      </c>
      <c r="T4540" s="53" t="str">
        <f t="shared" si="231"/>
        <v/>
      </c>
      <c r="U4540" s="53" t="str">
        <f t="shared" si="231"/>
        <v/>
      </c>
      <c r="V4540" s="53" t="str">
        <f t="shared" si="231"/>
        <v/>
      </c>
      <c r="W4540" s="53" t="str">
        <f t="shared" si="231"/>
        <v/>
      </c>
      <c r="X4540" s="53" t="str">
        <f t="shared" si="231"/>
        <v/>
      </c>
    </row>
    <row r="4541" spans="18:24" hidden="1" x14ac:dyDescent="0.3">
      <c r="R4541">
        <f t="shared" si="229"/>
        <v>0</v>
      </c>
      <c r="S4541">
        <f t="shared" si="230"/>
        <v>0</v>
      </c>
      <c r="T4541" s="53" t="str">
        <f t="shared" si="231"/>
        <v/>
      </c>
      <c r="U4541" s="53" t="str">
        <f t="shared" si="231"/>
        <v/>
      </c>
      <c r="V4541" s="53" t="str">
        <f t="shared" si="231"/>
        <v/>
      </c>
      <c r="W4541" s="53" t="str">
        <f t="shared" si="231"/>
        <v/>
      </c>
      <c r="X4541" s="53" t="str">
        <f t="shared" si="231"/>
        <v/>
      </c>
    </row>
    <row r="4542" spans="18:24" hidden="1" x14ac:dyDescent="0.3">
      <c r="R4542">
        <f t="shared" si="229"/>
        <v>0</v>
      </c>
      <c r="S4542">
        <f t="shared" si="230"/>
        <v>0</v>
      </c>
      <c r="T4542" s="53" t="str">
        <f t="shared" si="231"/>
        <v/>
      </c>
      <c r="U4542" s="53" t="str">
        <f t="shared" si="231"/>
        <v/>
      </c>
      <c r="V4542" s="53" t="str">
        <f t="shared" si="231"/>
        <v/>
      </c>
      <c r="W4542" s="53" t="str">
        <f t="shared" si="231"/>
        <v/>
      </c>
      <c r="X4542" s="53" t="str">
        <f t="shared" si="231"/>
        <v/>
      </c>
    </row>
    <row r="4543" spans="18:24" hidden="1" x14ac:dyDescent="0.3">
      <c r="R4543">
        <f t="shared" si="229"/>
        <v>0</v>
      </c>
      <c r="S4543">
        <f t="shared" si="230"/>
        <v>0</v>
      </c>
      <c r="T4543" s="53" t="str">
        <f t="shared" si="231"/>
        <v/>
      </c>
      <c r="U4543" s="53" t="str">
        <f t="shared" si="231"/>
        <v/>
      </c>
      <c r="V4543" s="53" t="str">
        <f t="shared" si="231"/>
        <v/>
      </c>
      <c r="W4543" s="53" t="str">
        <f t="shared" si="231"/>
        <v/>
      </c>
      <c r="X4543" s="53" t="str">
        <f t="shared" si="231"/>
        <v/>
      </c>
    </row>
    <row r="4544" spans="18:24" hidden="1" x14ac:dyDescent="0.3">
      <c r="R4544">
        <f t="shared" si="229"/>
        <v>0</v>
      </c>
      <c r="S4544">
        <f t="shared" si="230"/>
        <v>0</v>
      </c>
      <c r="T4544" s="53" t="str">
        <f t="shared" si="231"/>
        <v/>
      </c>
      <c r="U4544" s="53" t="str">
        <f t="shared" si="231"/>
        <v/>
      </c>
      <c r="V4544" s="53" t="str">
        <f t="shared" si="231"/>
        <v/>
      </c>
      <c r="W4544" s="53" t="str">
        <f t="shared" si="231"/>
        <v/>
      </c>
      <c r="X4544" s="53" t="str">
        <f t="shared" si="231"/>
        <v/>
      </c>
    </row>
    <row r="4545" spans="18:24" hidden="1" x14ac:dyDescent="0.3">
      <c r="R4545">
        <f t="shared" si="229"/>
        <v>0</v>
      </c>
      <c r="S4545">
        <f t="shared" si="230"/>
        <v>0</v>
      </c>
      <c r="T4545" s="53" t="str">
        <f t="shared" si="231"/>
        <v/>
      </c>
      <c r="U4545" s="53" t="str">
        <f t="shared" si="231"/>
        <v/>
      </c>
      <c r="V4545" s="53" t="str">
        <f t="shared" si="231"/>
        <v/>
      </c>
      <c r="W4545" s="53" t="str">
        <f t="shared" si="231"/>
        <v/>
      </c>
      <c r="X4545" s="53" t="str">
        <f t="shared" si="231"/>
        <v/>
      </c>
    </row>
    <row r="4546" spans="18:24" hidden="1" x14ac:dyDescent="0.3">
      <c r="R4546">
        <f t="shared" si="229"/>
        <v>0</v>
      </c>
      <c r="S4546">
        <f t="shared" si="230"/>
        <v>0</v>
      </c>
      <c r="T4546" s="53" t="str">
        <f t="shared" si="231"/>
        <v/>
      </c>
      <c r="U4546" s="53" t="str">
        <f t="shared" si="231"/>
        <v/>
      </c>
      <c r="V4546" s="53" t="str">
        <f t="shared" si="231"/>
        <v/>
      </c>
      <c r="W4546" s="53" t="str">
        <f t="shared" si="231"/>
        <v/>
      </c>
      <c r="X4546" s="53" t="str">
        <f t="shared" si="231"/>
        <v/>
      </c>
    </row>
    <row r="4547" spans="18:24" hidden="1" x14ac:dyDescent="0.3">
      <c r="R4547">
        <f t="shared" si="229"/>
        <v>0</v>
      </c>
      <c r="S4547">
        <f t="shared" si="230"/>
        <v>0</v>
      </c>
      <c r="T4547" s="53" t="str">
        <f t="shared" si="231"/>
        <v/>
      </c>
      <c r="U4547" s="53" t="str">
        <f t="shared" si="231"/>
        <v/>
      </c>
      <c r="V4547" s="53" t="str">
        <f t="shared" si="231"/>
        <v/>
      </c>
      <c r="W4547" s="53" t="str">
        <f t="shared" si="231"/>
        <v/>
      </c>
      <c r="X4547" s="53" t="str">
        <f t="shared" si="231"/>
        <v/>
      </c>
    </row>
    <row r="4548" spans="18:24" hidden="1" x14ac:dyDescent="0.3">
      <c r="R4548">
        <f t="shared" si="229"/>
        <v>0</v>
      </c>
      <c r="S4548">
        <f t="shared" si="230"/>
        <v>0</v>
      </c>
      <c r="T4548" s="53" t="str">
        <f t="shared" si="231"/>
        <v/>
      </c>
      <c r="U4548" s="53" t="str">
        <f t="shared" si="231"/>
        <v/>
      </c>
      <c r="V4548" s="53" t="str">
        <f t="shared" si="231"/>
        <v/>
      </c>
      <c r="W4548" s="53" t="str">
        <f t="shared" si="231"/>
        <v/>
      </c>
      <c r="X4548" s="53" t="str">
        <f t="shared" si="231"/>
        <v/>
      </c>
    </row>
    <row r="4549" spans="18:24" hidden="1" x14ac:dyDescent="0.3">
      <c r="R4549">
        <f t="shared" si="229"/>
        <v>0</v>
      </c>
      <c r="S4549">
        <f t="shared" si="230"/>
        <v>0</v>
      </c>
      <c r="T4549" s="53" t="str">
        <f t="shared" si="231"/>
        <v/>
      </c>
      <c r="U4549" s="53" t="str">
        <f t="shared" si="231"/>
        <v/>
      </c>
      <c r="V4549" s="53" t="str">
        <f t="shared" si="231"/>
        <v/>
      </c>
      <c r="W4549" s="53" t="str">
        <f t="shared" si="231"/>
        <v/>
      </c>
      <c r="X4549" s="53" t="str">
        <f t="shared" si="231"/>
        <v/>
      </c>
    </row>
    <row r="4550" spans="18:24" hidden="1" x14ac:dyDescent="0.3">
      <c r="R4550">
        <f t="shared" si="229"/>
        <v>0</v>
      </c>
      <c r="S4550">
        <f t="shared" si="230"/>
        <v>0</v>
      </c>
      <c r="T4550" s="53" t="str">
        <f t="shared" si="231"/>
        <v/>
      </c>
      <c r="U4550" s="53" t="str">
        <f t="shared" si="231"/>
        <v/>
      </c>
      <c r="V4550" s="53" t="str">
        <f t="shared" si="231"/>
        <v/>
      </c>
      <c r="W4550" s="53" t="str">
        <f t="shared" si="231"/>
        <v/>
      </c>
      <c r="X4550" s="53" t="str">
        <f t="shared" si="231"/>
        <v/>
      </c>
    </row>
    <row r="4551" spans="18:24" hidden="1" x14ac:dyDescent="0.3">
      <c r="R4551">
        <f t="shared" ref="R4551:R4614" si="232">IF(OR(D4551="GRUPO TEPSA",D4551="TODAS"),P4551/5,P4551)</f>
        <v>0</v>
      </c>
      <c r="S4551">
        <f t="shared" si="230"/>
        <v>0</v>
      </c>
      <c r="T4551" s="53" t="str">
        <f t="shared" si="231"/>
        <v/>
      </c>
      <c r="U4551" s="53" t="str">
        <f t="shared" si="231"/>
        <v/>
      </c>
      <c r="V4551" s="53" t="str">
        <f t="shared" si="231"/>
        <v/>
      </c>
      <c r="W4551" s="53" t="str">
        <f t="shared" si="231"/>
        <v/>
      </c>
      <c r="X4551" s="53" t="str">
        <f t="shared" si="231"/>
        <v/>
      </c>
    </row>
    <row r="4552" spans="18:24" hidden="1" x14ac:dyDescent="0.3">
      <c r="R4552">
        <f t="shared" si="232"/>
        <v>0</v>
      </c>
      <c r="S4552">
        <f t="shared" si="230"/>
        <v>0</v>
      </c>
      <c r="T4552" s="53" t="str">
        <f t="shared" si="231"/>
        <v/>
      </c>
      <c r="U4552" s="53" t="str">
        <f t="shared" si="231"/>
        <v/>
      </c>
      <c r="V4552" s="53" t="str">
        <f t="shared" si="231"/>
        <v/>
      </c>
      <c r="W4552" s="53" t="str">
        <f t="shared" si="231"/>
        <v/>
      </c>
      <c r="X4552" s="53" t="str">
        <f t="shared" si="231"/>
        <v/>
      </c>
    </row>
    <row r="4553" spans="18:24" hidden="1" x14ac:dyDescent="0.3">
      <c r="R4553">
        <f t="shared" si="232"/>
        <v>0</v>
      </c>
      <c r="S4553">
        <f t="shared" si="230"/>
        <v>0</v>
      </c>
      <c r="T4553" s="53" t="str">
        <f t="shared" si="231"/>
        <v/>
      </c>
      <c r="U4553" s="53" t="str">
        <f t="shared" si="231"/>
        <v/>
      </c>
      <c r="V4553" s="53" t="str">
        <f t="shared" si="231"/>
        <v/>
      </c>
      <c r="W4553" s="53" t="str">
        <f t="shared" si="231"/>
        <v/>
      </c>
      <c r="X4553" s="53" t="str">
        <f t="shared" si="231"/>
        <v/>
      </c>
    </row>
    <row r="4554" spans="18:24" hidden="1" x14ac:dyDescent="0.3">
      <c r="R4554">
        <f t="shared" si="232"/>
        <v>0</v>
      </c>
      <c r="S4554">
        <f t="shared" si="230"/>
        <v>0</v>
      </c>
      <c r="T4554" s="53" t="str">
        <f t="shared" si="231"/>
        <v/>
      </c>
      <c r="U4554" s="53" t="str">
        <f t="shared" si="231"/>
        <v/>
      </c>
      <c r="V4554" s="53" t="str">
        <f t="shared" si="231"/>
        <v/>
      </c>
      <c r="W4554" s="53" t="str">
        <f t="shared" si="231"/>
        <v/>
      </c>
      <c r="X4554" s="53" t="str">
        <f t="shared" si="231"/>
        <v/>
      </c>
    </row>
    <row r="4555" spans="18:24" hidden="1" x14ac:dyDescent="0.3">
      <c r="R4555">
        <f t="shared" si="232"/>
        <v>0</v>
      </c>
      <c r="S4555">
        <f t="shared" ref="S4555:S4618" si="233">IF(OR(D4555="GRUPO TEPSA",D4555="TODAS"),Q4555/5,Q4555)</f>
        <v>0</v>
      </c>
      <c r="T4555" s="53" t="str">
        <f t="shared" si="231"/>
        <v/>
      </c>
      <c r="U4555" s="53" t="str">
        <f t="shared" si="231"/>
        <v/>
      </c>
      <c r="V4555" s="53" t="str">
        <f t="shared" si="231"/>
        <v/>
      </c>
      <c r="W4555" s="53" t="str">
        <f t="shared" si="231"/>
        <v/>
      </c>
      <c r="X4555" s="53" t="str">
        <f t="shared" si="231"/>
        <v/>
      </c>
    </row>
    <row r="4556" spans="18:24" hidden="1" x14ac:dyDescent="0.3">
      <c r="R4556">
        <f t="shared" si="232"/>
        <v>0</v>
      </c>
      <c r="S4556">
        <f t="shared" si="233"/>
        <v>0</v>
      </c>
      <c r="T4556" s="53" t="str">
        <f t="shared" si="231"/>
        <v/>
      </c>
      <c r="U4556" s="53" t="str">
        <f t="shared" si="231"/>
        <v/>
      </c>
      <c r="V4556" s="53" t="str">
        <f t="shared" si="231"/>
        <v/>
      </c>
      <c r="W4556" s="53" t="str">
        <f t="shared" si="231"/>
        <v/>
      </c>
      <c r="X4556" s="53" t="str">
        <f t="shared" si="231"/>
        <v/>
      </c>
    </row>
    <row r="4557" spans="18:24" hidden="1" x14ac:dyDescent="0.3">
      <c r="R4557">
        <f t="shared" si="232"/>
        <v>0</v>
      </c>
      <c r="S4557">
        <f t="shared" si="233"/>
        <v>0</v>
      </c>
      <c r="T4557" s="53" t="str">
        <f t="shared" si="231"/>
        <v/>
      </c>
      <c r="U4557" s="53" t="str">
        <f t="shared" si="231"/>
        <v/>
      </c>
      <c r="V4557" s="53" t="str">
        <f t="shared" si="231"/>
        <v/>
      </c>
      <c r="W4557" s="53" t="str">
        <f t="shared" si="231"/>
        <v/>
      </c>
      <c r="X4557" s="53" t="str">
        <f t="shared" si="231"/>
        <v/>
      </c>
    </row>
    <row r="4558" spans="18:24" hidden="1" x14ac:dyDescent="0.3">
      <c r="R4558">
        <f t="shared" si="232"/>
        <v>0</v>
      </c>
      <c r="S4558">
        <f t="shared" si="233"/>
        <v>0</v>
      </c>
      <c r="T4558" s="53" t="str">
        <f t="shared" ref="T4558:X4608" si="234">IF(OR(COUNTIF($D4558,"*"&amp;T$5&amp;"*")&gt;0,$D4558="GRUPO TEPSA"),T$5,"")</f>
        <v/>
      </c>
      <c r="U4558" s="53" t="str">
        <f t="shared" si="234"/>
        <v/>
      </c>
      <c r="V4558" s="53" t="str">
        <f t="shared" si="234"/>
        <v/>
      </c>
      <c r="W4558" s="53" t="str">
        <f t="shared" si="234"/>
        <v/>
      </c>
      <c r="X4558" s="53" t="str">
        <f t="shared" si="234"/>
        <v/>
      </c>
    </row>
    <row r="4559" spans="18:24" hidden="1" x14ac:dyDescent="0.3">
      <c r="R4559">
        <f t="shared" si="232"/>
        <v>0</v>
      </c>
      <c r="S4559">
        <f t="shared" si="233"/>
        <v>0</v>
      </c>
      <c r="T4559" s="53" t="str">
        <f t="shared" si="234"/>
        <v/>
      </c>
      <c r="U4559" s="53" t="str">
        <f t="shared" si="234"/>
        <v/>
      </c>
      <c r="V4559" s="53" t="str">
        <f t="shared" si="234"/>
        <v/>
      </c>
      <c r="W4559" s="53" t="str">
        <f t="shared" si="234"/>
        <v/>
      </c>
      <c r="X4559" s="53" t="str">
        <f t="shared" si="234"/>
        <v/>
      </c>
    </row>
    <row r="4560" spans="18:24" hidden="1" x14ac:dyDescent="0.3">
      <c r="R4560">
        <f t="shared" si="232"/>
        <v>0</v>
      </c>
      <c r="S4560">
        <f t="shared" si="233"/>
        <v>0</v>
      </c>
      <c r="T4560" s="53" t="str">
        <f t="shared" si="234"/>
        <v/>
      </c>
      <c r="U4560" s="53" t="str">
        <f t="shared" si="234"/>
        <v/>
      </c>
      <c r="V4560" s="53" t="str">
        <f t="shared" si="234"/>
        <v/>
      </c>
      <c r="W4560" s="53" t="str">
        <f t="shared" si="234"/>
        <v/>
      </c>
      <c r="X4560" s="53" t="str">
        <f t="shared" si="234"/>
        <v/>
      </c>
    </row>
    <row r="4561" spans="18:24" hidden="1" x14ac:dyDescent="0.3">
      <c r="R4561">
        <f t="shared" si="232"/>
        <v>0</v>
      </c>
      <c r="S4561">
        <f t="shared" si="233"/>
        <v>0</v>
      </c>
      <c r="T4561" s="53" t="str">
        <f t="shared" si="234"/>
        <v/>
      </c>
      <c r="U4561" s="53" t="str">
        <f t="shared" si="234"/>
        <v/>
      </c>
      <c r="V4561" s="53" t="str">
        <f t="shared" si="234"/>
        <v/>
      </c>
      <c r="W4561" s="53" t="str">
        <f t="shared" si="234"/>
        <v/>
      </c>
      <c r="X4561" s="53" t="str">
        <f t="shared" si="234"/>
        <v/>
      </c>
    </row>
    <row r="4562" spans="18:24" hidden="1" x14ac:dyDescent="0.3">
      <c r="R4562">
        <f t="shared" si="232"/>
        <v>0</v>
      </c>
      <c r="S4562">
        <f t="shared" si="233"/>
        <v>0</v>
      </c>
      <c r="T4562" s="53" t="str">
        <f t="shared" si="234"/>
        <v/>
      </c>
      <c r="U4562" s="53" t="str">
        <f t="shared" si="234"/>
        <v/>
      </c>
      <c r="V4562" s="53" t="str">
        <f t="shared" si="234"/>
        <v/>
      </c>
      <c r="W4562" s="53" t="str">
        <f t="shared" si="234"/>
        <v/>
      </c>
      <c r="X4562" s="53" t="str">
        <f t="shared" si="234"/>
        <v/>
      </c>
    </row>
    <row r="4563" spans="18:24" hidden="1" x14ac:dyDescent="0.3">
      <c r="R4563">
        <f t="shared" si="232"/>
        <v>0</v>
      </c>
      <c r="S4563">
        <f t="shared" si="233"/>
        <v>0</v>
      </c>
      <c r="T4563" s="53" t="str">
        <f t="shared" si="234"/>
        <v/>
      </c>
      <c r="U4563" s="53" t="str">
        <f t="shared" si="234"/>
        <v/>
      </c>
      <c r="V4563" s="53" t="str">
        <f t="shared" si="234"/>
        <v/>
      </c>
      <c r="W4563" s="53" t="str">
        <f t="shared" si="234"/>
        <v/>
      </c>
      <c r="X4563" s="53" t="str">
        <f t="shared" si="234"/>
        <v/>
      </c>
    </row>
    <row r="4564" spans="18:24" hidden="1" x14ac:dyDescent="0.3">
      <c r="R4564">
        <f t="shared" si="232"/>
        <v>0</v>
      </c>
      <c r="S4564">
        <f t="shared" si="233"/>
        <v>0</v>
      </c>
      <c r="T4564" s="53" t="str">
        <f t="shared" si="234"/>
        <v/>
      </c>
      <c r="U4564" s="53" t="str">
        <f t="shared" si="234"/>
        <v/>
      </c>
      <c r="V4564" s="53" t="str">
        <f t="shared" si="234"/>
        <v/>
      </c>
      <c r="W4564" s="53" t="str">
        <f t="shared" si="234"/>
        <v/>
      </c>
      <c r="X4564" s="53" t="str">
        <f t="shared" si="234"/>
        <v/>
      </c>
    </row>
    <row r="4565" spans="18:24" hidden="1" x14ac:dyDescent="0.3">
      <c r="R4565">
        <f t="shared" si="232"/>
        <v>0</v>
      </c>
      <c r="S4565">
        <f t="shared" si="233"/>
        <v>0</v>
      </c>
      <c r="T4565" s="53" t="str">
        <f t="shared" si="234"/>
        <v/>
      </c>
      <c r="U4565" s="53" t="str">
        <f t="shared" si="234"/>
        <v/>
      </c>
      <c r="V4565" s="53" t="str">
        <f t="shared" si="234"/>
        <v/>
      </c>
      <c r="W4565" s="53" t="str">
        <f t="shared" si="234"/>
        <v/>
      </c>
      <c r="X4565" s="53" t="str">
        <f t="shared" si="234"/>
        <v/>
      </c>
    </row>
    <row r="4566" spans="18:24" hidden="1" x14ac:dyDescent="0.3">
      <c r="R4566">
        <f t="shared" si="232"/>
        <v>0</v>
      </c>
      <c r="S4566">
        <f t="shared" si="233"/>
        <v>0</v>
      </c>
      <c r="T4566" s="53" t="str">
        <f t="shared" si="234"/>
        <v/>
      </c>
      <c r="U4566" s="53" t="str">
        <f t="shared" si="234"/>
        <v/>
      </c>
      <c r="V4566" s="53" t="str">
        <f t="shared" si="234"/>
        <v/>
      </c>
      <c r="W4566" s="53" t="str">
        <f t="shared" si="234"/>
        <v/>
      </c>
      <c r="X4566" s="53" t="str">
        <f t="shared" si="234"/>
        <v/>
      </c>
    </row>
    <row r="4567" spans="18:24" hidden="1" x14ac:dyDescent="0.3">
      <c r="R4567">
        <f t="shared" si="232"/>
        <v>0</v>
      </c>
      <c r="S4567">
        <f t="shared" si="233"/>
        <v>0</v>
      </c>
      <c r="T4567" s="53" t="str">
        <f t="shared" si="234"/>
        <v/>
      </c>
      <c r="U4567" s="53" t="str">
        <f t="shared" si="234"/>
        <v/>
      </c>
      <c r="V4567" s="53" t="str">
        <f t="shared" si="234"/>
        <v/>
      </c>
      <c r="W4567" s="53" t="str">
        <f t="shared" si="234"/>
        <v/>
      </c>
      <c r="X4567" s="53" t="str">
        <f t="shared" si="234"/>
        <v/>
      </c>
    </row>
    <row r="4568" spans="18:24" hidden="1" x14ac:dyDescent="0.3">
      <c r="R4568">
        <f t="shared" si="232"/>
        <v>0</v>
      </c>
      <c r="S4568">
        <f t="shared" si="233"/>
        <v>0</v>
      </c>
      <c r="T4568" s="53" t="str">
        <f t="shared" si="234"/>
        <v/>
      </c>
      <c r="U4568" s="53" t="str">
        <f t="shared" si="234"/>
        <v/>
      </c>
      <c r="V4568" s="53" t="str">
        <f t="shared" si="234"/>
        <v/>
      </c>
      <c r="W4568" s="53" t="str">
        <f t="shared" si="234"/>
        <v/>
      </c>
      <c r="X4568" s="53" t="str">
        <f t="shared" si="234"/>
        <v/>
      </c>
    </row>
    <row r="4569" spans="18:24" hidden="1" x14ac:dyDescent="0.3">
      <c r="R4569">
        <f t="shared" si="232"/>
        <v>0</v>
      </c>
      <c r="S4569">
        <f t="shared" si="233"/>
        <v>0</v>
      </c>
      <c r="T4569" s="53" t="str">
        <f t="shared" si="234"/>
        <v/>
      </c>
      <c r="U4569" s="53" t="str">
        <f t="shared" si="234"/>
        <v/>
      </c>
      <c r="V4569" s="53" t="str">
        <f t="shared" si="234"/>
        <v/>
      </c>
      <c r="W4569" s="53" t="str">
        <f t="shared" si="234"/>
        <v/>
      </c>
      <c r="X4569" s="53" t="str">
        <f t="shared" si="234"/>
        <v/>
      </c>
    </row>
    <row r="4570" spans="18:24" hidden="1" x14ac:dyDescent="0.3">
      <c r="R4570">
        <f t="shared" si="232"/>
        <v>0</v>
      </c>
      <c r="S4570">
        <f t="shared" si="233"/>
        <v>0</v>
      </c>
      <c r="T4570" s="53" t="str">
        <f t="shared" si="234"/>
        <v/>
      </c>
      <c r="U4570" s="53" t="str">
        <f t="shared" si="234"/>
        <v/>
      </c>
      <c r="V4570" s="53" t="str">
        <f t="shared" si="234"/>
        <v/>
      </c>
      <c r="W4570" s="53" t="str">
        <f t="shared" si="234"/>
        <v/>
      </c>
      <c r="X4570" s="53" t="str">
        <f t="shared" si="234"/>
        <v/>
      </c>
    </row>
    <row r="4571" spans="18:24" hidden="1" x14ac:dyDescent="0.3">
      <c r="R4571">
        <f t="shared" si="232"/>
        <v>0</v>
      </c>
      <c r="S4571">
        <f t="shared" si="233"/>
        <v>0</v>
      </c>
      <c r="T4571" s="53" t="str">
        <f t="shared" si="234"/>
        <v/>
      </c>
      <c r="U4571" s="53" t="str">
        <f t="shared" si="234"/>
        <v/>
      </c>
      <c r="V4571" s="53" t="str">
        <f t="shared" si="234"/>
        <v/>
      </c>
      <c r="W4571" s="53" t="str">
        <f t="shared" si="234"/>
        <v/>
      </c>
      <c r="X4571" s="53" t="str">
        <f t="shared" si="234"/>
        <v/>
      </c>
    </row>
    <row r="4572" spans="18:24" hidden="1" x14ac:dyDescent="0.3">
      <c r="R4572">
        <f t="shared" si="232"/>
        <v>0</v>
      </c>
      <c r="S4572">
        <f t="shared" si="233"/>
        <v>0</v>
      </c>
      <c r="T4572" s="53" t="str">
        <f t="shared" si="234"/>
        <v/>
      </c>
      <c r="U4572" s="53" t="str">
        <f t="shared" si="234"/>
        <v/>
      </c>
      <c r="V4572" s="53" t="str">
        <f t="shared" si="234"/>
        <v/>
      </c>
      <c r="W4572" s="53" t="str">
        <f t="shared" si="234"/>
        <v/>
      </c>
      <c r="X4572" s="53" t="str">
        <f t="shared" si="234"/>
        <v/>
      </c>
    </row>
    <row r="4573" spans="18:24" hidden="1" x14ac:dyDescent="0.3">
      <c r="R4573">
        <f t="shared" si="232"/>
        <v>0</v>
      </c>
      <c r="S4573">
        <f t="shared" si="233"/>
        <v>0</v>
      </c>
      <c r="T4573" s="53" t="str">
        <f t="shared" si="234"/>
        <v/>
      </c>
      <c r="U4573" s="53" t="str">
        <f t="shared" si="234"/>
        <v/>
      </c>
      <c r="V4573" s="53" t="str">
        <f t="shared" si="234"/>
        <v/>
      </c>
      <c r="W4573" s="53" t="str">
        <f t="shared" si="234"/>
        <v/>
      </c>
      <c r="X4573" s="53" t="str">
        <f t="shared" si="234"/>
        <v/>
      </c>
    </row>
    <row r="4574" spans="18:24" hidden="1" x14ac:dyDescent="0.3">
      <c r="R4574">
        <f t="shared" si="232"/>
        <v>0</v>
      </c>
      <c r="S4574">
        <f t="shared" si="233"/>
        <v>0</v>
      </c>
      <c r="T4574" s="53" t="str">
        <f t="shared" si="234"/>
        <v/>
      </c>
      <c r="U4574" s="53" t="str">
        <f t="shared" si="234"/>
        <v/>
      </c>
      <c r="V4574" s="53" t="str">
        <f t="shared" si="234"/>
        <v/>
      </c>
      <c r="W4574" s="53" t="str">
        <f t="shared" si="234"/>
        <v/>
      </c>
      <c r="X4574" s="53" t="str">
        <f t="shared" si="234"/>
        <v/>
      </c>
    </row>
    <row r="4575" spans="18:24" hidden="1" x14ac:dyDescent="0.3">
      <c r="R4575">
        <f t="shared" si="232"/>
        <v>0</v>
      </c>
      <c r="S4575">
        <f t="shared" si="233"/>
        <v>0</v>
      </c>
      <c r="T4575" s="53" t="str">
        <f t="shared" si="234"/>
        <v/>
      </c>
      <c r="U4575" s="53" t="str">
        <f t="shared" si="234"/>
        <v/>
      </c>
      <c r="V4575" s="53" t="str">
        <f t="shared" si="234"/>
        <v/>
      </c>
      <c r="W4575" s="53" t="str">
        <f t="shared" si="234"/>
        <v/>
      </c>
      <c r="X4575" s="53" t="str">
        <f t="shared" si="234"/>
        <v/>
      </c>
    </row>
    <row r="4576" spans="18:24" hidden="1" x14ac:dyDescent="0.3">
      <c r="R4576">
        <f t="shared" si="232"/>
        <v>0</v>
      </c>
      <c r="S4576">
        <f t="shared" si="233"/>
        <v>0</v>
      </c>
      <c r="T4576" s="53" t="str">
        <f t="shared" si="234"/>
        <v/>
      </c>
      <c r="U4576" s="53" t="str">
        <f t="shared" si="234"/>
        <v/>
      </c>
      <c r="V4576" s="53" t="str">
        <f t="shared" si="234"/>
        <v/>
      </c>
      <c r="W4576" s="53" t="str">
        <f t="shared" si="234"/>
        <v/>
      </c>
      <c r="X4576" s="53" t="str">
        <f t="shared" si="234"/>
        <v/>
      </c>
    </row>
    <row r="4577" spans="18:24" hidden="1" x14ac:dyDescent="0.3">
      <c r="R4577">
        <f t="shared" si="232"/>
        <v>0</v>
      </c>
      <c r="S4577">
        <f t="shared" si="233"/>
        <v>0</v>
      </c>
      <c r="T4577" s="53" t="str">
        <f t="shared" si="234"/>
        <v/>
      </c>
      <c r="U4577" s="53" t="str">
        <f t="shared" si="234"/>
        <v/>
      </c>
      <c r="V4577" s="53" t="str">
        <f t="shared" si="234"/>
        <v/>
      </c>
      <c r="W4577" s="53" t="str">
        <f t="shared" si="234"/>
        <v/>
      </c>
      <c r="X4577" s="53" t="str">
        <f t="shared" si="234"/>
        <v/>
      </c>
    </row>
    <row r="4578" spans="18:24" hidden="1" x14ac:dyDescent="0.3">
      <c r="R4578">
        <f t="shared" si="232"/>
        <v>0</v>
      </c>
      <c r="S4578">
        <f t="shared" si="233"/>
        <v>0</v>
      </c>
      <c r="T4578" s="53" t="str">
        <f t="shared" si="234"/>
        <v/>
      </c>
      <c r="U4578" s="53" t="str">
        <f t="shared" si="234"/>
        <v/>
      </c>
      <c r="V4578" s="53" t="str">
        <f t="shared" si="234"/>
        <v/>
      </c>
      <c r="W4578" s="53" t="str">
        <f t="shared" si="234"/>
        <v/>
      </c>
      <c r="X4578" s="53" t="str">
        <f t="shared" si="234"/>
        <v/>
      </c>
    </row>
    <row r="4579" spans="18:24" hidden="1" x14ac:dyDescent="0.3">
      <c r="R4579">
        <f t="shared" si="232"/>
        <v>0</v>
      </c>
      <c r="S4579">
        <f t="shared" si="233"/>
        <v>0</v>
      </c>
      <c r="T4579" s="53" t="str">
        <f t="shared" si="234"/>
        <v/>
      </c>
      <c r="U4579" s="53" t="str">
        <f t="shared" si="234"/>
        <v/>
      </c>
      <c r="V4579" s="53" t="str">
        <f t="shared" si="234"/>
        <v/>
      </c>
      <c r="W4579" s="53" t="str">
        <f t="shared" si="234"/>
        <v/>
      </c>
      <c r="X4579" s="53" t="str">
        <f t="shared" si="234"/>
        <v/>
      </c>
    </row>
    <row r="4580" spans="18:24" hidden="1" x14ac:dyDescent="0.3">
      <c r="R4580">
        <f t="shared" si="232"/>
        <v>0</v>
      </c>
      <c r="S4580">
        <f t="shared" si="233"/>
        <v>0</v>
      </c>
      <c r="T4580" s="53" t="str">
        <f t="shared" si="234"/>
        <v/>
      </c>
      <c r="U4580" s="53" t="str">
        <f t="shared" si="234"/>
        <v/>
      </c>
      <c r="V4580" s="53" t="str">
        <f t="shared" si="234"/>
        <v/>
      </c>
      <c r="W4580" s="53" t="str">
        <f t="shared" si="234"/>
        <v/>
      </c>
      <c r="X4580" s="53" t="str">
        <f t="shared" si="234"/>
        <v/>
      </c>
    </row>
    <row r="4581" spans="18:24" hidden="1" x14ac:dyDescent="0.3">
      <c r="R4581">
        <f t="shared" si="232"/>
        <v>0</v>
      </c>
      <c r="S4581">
        <f t="shared" si="233"/>
        <v>0</v>
      </c>
      <c r="T4581" s="53" t="str">
        <f t="shared" si="234"/>
        <v/>
      </c>
      <c r="U4581" s="53" t="str">
        <f t="shared" si="234"/>
        <v/>
      </c>
      <c r="V4581" s="53" t="str">
        <f t="shared" si="234"/>
        <v/>
      </c>
      <c r="W4581" s="53" t="str">
        <f t="shared" si="234"/>
        <v/>
      </c>
      <c r="X4581" s="53" t="str">
        <f t="shared" si="234"/>
        <v/>
      </c>
    </row>
    <row r="4582" spans="18:24" hidden="1" x14ac:dyDescent="0.3">
      <c r="R4582">
        <f t="shared" si="232"/>
        <v>0</v>
      </c>
      <c r="S4582">
        <f t="shared" si="233"/>
        <v>0</v>
      </c>
      <c r="T4582" s="53" t="str">
        <f t="shared" si="234"/>
        <v/>
      </c>
      <c r="U4582" s="53" t="str">
        <f t="shared" si="234"/>
        <v/>
      </c>
      <c r="V4582" s="53" t="str">
        <f t="shared" si="234"/>
        <v/>
      </c>
      <c r="W4582" s="53" t="str">
        <f t="shared" si="234"/>
        <v/>
      </c>
      <c r="X4582" s="53" t="str">
        <f t="shared" si="234"/>
        <v/>
      </c>
    </row>
    <row r="4583" spans="18:24" hidden="1" x14ac:dyDescent="0.3">
      <c r="R4583">
        <f t="shared" si="232"/>
        <v>0</v>
      </c>
      <c r="S4583">
        <f t="shared" si="233"/>
        <v>0</v>
      </c>
      <c r="T4583" s="53" t="str">
        <f t="shared" si="234"/>
        <v/>
      </c>
      <c r="U4583" s="53" t="str">
        <f t="shared" si="234"/>
        <v/>
      </c>
      <c r="V4583" s="53" t="str">
        <f t="shared" si="234"/>
        <v/>
      </c>
      <c r="W4583" s="53" t="str">
        <f t="shared" si="234"/>
        <v/>
      </c>
      <c r="X4583" s="53" t="str">
        <f t="shared" si="234"/>
        <v/>
      </c>
    </row>
    <row r="4584" spans="18:24" hidden="1" x14ac:dyDescent="0.3">
      <c r="R4584">
        <f t="shared" si="232"/>
        <v>0</v>
      </c>
      <c r="S4584">
        <f t="shared" si="233"/>
        <v>0</v>
      </c>
      <c r="T4584" s="53" t="str">
        <f t="shared" si="234"/>
        <v/>
      </c>
      <c r="U4584" s="53" t="str">
        <f t="shared" si="234"/>
        <v/>
      </c>
      <c r="V4584" s="53" t="str">
        <f t="shared" si="234"/>
        <v/>
      </c>
      <c r="W4584" s="53" t="str">
        <f t="shared" si="234"/>
        <v/>
      </c>
      <c r="X4584" s="53" t="str">
        <f t="shared" si="234"/>
        <v/>
      </c>
    </row>
    <row r="4585" spans="18:24" hidden="1" x14ac:dyDescent="0.3">
      <c r="R4585">
        <f t="shared" si="232"/>
        <v>0</v>
      </c>
      <c r="S4585">
        <f t="shared" si="233"/>
        <v>0</v>
      </c>
      <c r="T4585" s="53" t="str">
        <f t="shared" si="234"/>
        <v/>
      </c>
      <c r="U4585" s="53" t="str">
        <f t="shared" si="234"/>
        <v/>
      </c>
      <c r="V4585" s="53" t="str">
        <f t="shared" si="234"/>
        <v/>
      </c>
      <c r="W4585" s="53" t="str">
        <f t="shared" si="234"/>
        <v/>
      </c>
      <c r="X4585" s="53" t="str">
        <f t="shared" si="234"/>
        <v/>
      </c>
    </row>
    <row r="4586" spans="18:24" hidden="1" x14ac:dyDescent="0.3">
      <c r="R4586">
        <f t="shared" si="232"/>
        <v>0</v>
      </c>
      <c r="S4586">
        <f t="shared" si="233"/>
        <v>0</v>
      </c>
      <c r="T4586" s="53" t="str">
        <f t="shared" si="234"/>
        <v/>
      </c>
      <c r="U4586" s="53" t="str">
        <f t="shared" si="234"/>
        <v/>
      </c>
      <c r="V4586" s="53" t="str">
        <f t="shared" si="234"/>
        <v/>
      </c>
      <c r="W4586" s="53" t="str">
        <f t="shared" si="234"/>
        <v/>
      </c>
      <c r="X4586" s="53" t="str">
        <f t="shared" si="234"/>
        <v/>
      </c>
    </row>
    <row r="4587" spans="18:24" hidden="1" x14ac:dyDescent="0.3">
      <c r="R4587">
        <f t="shared" si="232"/>
        <v>0</v>
      </c>
      <c r="S4587">
        <f t="shared" si="233"/>
        <v>0</v>
      </c>
      <c r="T4587" s="53" t="str">
        <f t="shared" si="234"/>
        <v/>
      </c>
      <c r="U4587" s="53" t="str">
        <f t="shared" si="234"/>
        <v/>
      </c>
      <c r="V4587" s="53" t="str">
        <f t="shared" si="234"/>
        <v/>
      </c>
      <c r="W4587" s="53" t="str">
        <f t="shared" si="234"/>
        <v/>
      </c>
      <c r="X4587" s="53" t="str">
        <f t="shared" si="234"/>
        <v/>
      </c>
    </row>
    <row r="4588" spans="18:24" hidden="1" x14ac:dyDescent="0.3">
      <c r="R4588">
        <f t="shared" si="232"/>
        <v>0</v>
      </c>
      <c r="S4588">
        <f t="shared" si="233"/>
        <v>0</v>
      </c>
      <c r="T4588" s="53" t="str">
        <f t="shared" si="234"/>
        <v/>
      </c>
      <c r="U4588" s="53" t="str">
        <f t="shared" si="234"/>
        <v/>
      </c>
      <c r="V4588" s="53" t="str">
        <f t="shared" si="234"/>
        <v/>
      </c>
      <c r="W4588" s="53" t="str">
        <f t="shared" si="234"/>
        <v/>
      </c>
      <c r="X4588" s="53" t="str">
        <f t="shared" si="234"/>
        <v/>
      </c>
    </row>
    <row r="4589" spans="18:24" hidden="1" x14ac:dyDescent="0.3">
      <c r="R4589">
        <f t="shared" si="232"/>
        <v>0</v>
      </c>
      <c r="S4589">
        <f t="shared" si="233"/>
        <v>0</v>
      </c>
      <c r="T4589" s="53" t="str">
        <f t="shared" si="234"/>
        <v/>
      </c>
      <c r="U4589" s="53" t="str">
        <f t="shared" si="234"/>
        <v/>
      </c>
      <c r="V4589" s="53" t="str">
        <f t="shared" si="234"/>
        <v/>
      </c>
      <c r="W4589" s="53" t="str">
        <f t="shared" si="234"/>
        <v/>
      </c>
      <c r="X4589" s="53" t="str">
        <f t="shared" si="234"/>
        <v/>
      </c>
    </row>
    <row r="4590" spans="18:24" hidden="1" x14ac:dyDescent="0.3">
      <c r="R4590">
        <f t="shared" si="232"/>
        <v>0</v>
      </c>
      <c r="S4590">
        <f t="shared" si="233"/>
        <v>0</v>
      </c>
      <c r="T4590" s="53" t="str">
        <f t="shared" si="234"/>
        <v/>
      </c>
      <c r="U4590" s="53" t="str">
        <f t="shared" si="234"/>
        <v/>
      </c>
      <c r="V4590" s="53" t="str">
        <f t="shared" si="234"/>
        <v/>
      </c>
      <c r="W4590" s="53" t="str">
        <f t="shared" si="234"/>
        <v/>
      </c>
      <c r="X4590" s="53" t="str">
        <f t="shared" si="234"/>
        <v/>
      </c>
    </row>
    <row r="4591" spans="18:24" hidden="1" x14ac:dyDescent="0.3">
      <c r="R4591">
        <f t="shared" si="232"/>
        <v>0</v>
      </c>
      <c r="S4591">
        <f t="shared" si="233"/>
        <v>0</v>
      </c>
      <c r="T4591" s="53" t="str">
        <f t="shared" si="234"/>
        <v/>
      </c>
      <c r="U4591" s="53" t="str">
        <f t="shared" si="234"/>
        <v/>
      </c>
      <c r="V4591" s="53" t="str">
        <f t="shared" si="234"/>
        <v/>
      </c>
      <c r="W4591" s="53" t="str">
        <f t="shared" si="234"/>
        <v/>
      </c>
      <c r="X4591" s="53" t="str">
        <f t="shared" si="234"/>
        <v/>
      </c>
    </row>
    <row r="4592" spans="18:24" hidden="1" x14ac:dyDescent="0.3">
      <c r="R4592">
        <f t="shared" si="232"/>
        <v>0</v>
      </c>
      <c r="S4592">
        <f t="shared" si="233"/>
        <v>0</v>
      </c>
      <c r="T4592" s="53" t="str">
        <f t="shared" si="234"/>
        <v/>
      </c>
      <c r="U4592" s="53" t="str">
        <f t="shared" si="234"/>
        <v/>
      </c>
      <c r="V4592" s="53" t="str">
        <f t="shared" si="234"/>
        <v/>
      </c>
      <c r="W4592" s="53" t="str">
        <f t="shared" si="234"/>
        <v/>
      </c>
      <c r="X4592" s="53" t="str">
        <f t="shared" si="234"/>
        <v/>
      </c>
    </row>
    <row r="4593" spans="18:24" hidden="1" x14ac:dyDescent="0.3">
      <c r="R4593">
        <f t="shared" si="232"/>
        <v>0</v>
      </c>
      <c r="S4593">
        <f t="shared" si="233"/>
        <v>0</v>
      </c>
      <c r="T4593" s="53" t="str">
        <f t="shared" si="234"/>
        <v/>
      </c>
      <c r="U4593" s="53" t="str">
        <f t="shared" si="234"/>
        <v/>
      </c>
      <c r="V4593" s="53" t="str">
        <f t="shared" si="234"/>
        <v/>
      </c>
      <c r="W4593" s="53" t="str">
        <f t="shared" si="234"/>
        <v/>
      </c>
      <c r="X4593" s="53" t="str">
        <f t="shared" si="234"/>
        <v/>
      </c>
    </row>
    <row r="4594" spans="18:24" hidden="1" x14ac:dyDescent="0.3">
      <c r="R4594">
        <f t="shared" si="232"/>
        <v>0</v>
      </c>
      <c r="S4594">
        <f t="shared" si="233"/>
        <v>0</v>
      </c>
      <c r="T4594" s="53" t="str">
        <f t="shared" si="234"/>
        <v/>
      </c>
      <c r="U4594" s="53" t="str">
        <f t="shared" si="234"/>
        <v/>
      </c>
      <c r="V4594" s="53" t="str">
        <f t="shared" si="234"/>
        <v/>
      </c>
      <c r="W4594" s="53" t="str">
        <f t="shared" si="234"/>
        <v/>
      </c>
      <c r="X4594" s="53" t="str">
        <f t="shared" si="234"/>
        <v/>
      </c>
    </row>
    <row r="4595" spans="18:24" hidden="1" x14ac:dyDescent="0.3">
      <c r="R4595">
        <f t="shared" si="232"/>
        <v>0</v>
      </c>
      <c r="S4595">
        <f t="shared" si="233"/>
        <v>0</v>
      </c>
      <c r="T4595" s="53" t="str">
        <f t="shared" si="234"/>
        <v/>
      </c>
      <c r="U4595" s="53" t="str">
        <f t="shared" si="234"/>
        <v/>
      </c>
      <c r="V4595" s="53" t="str">
        <f t="shared" si="234"/>
        <v/>
      </c>
      <c r="W4595" s="53" t="str">
        <f t="shared" si="234"/>
        <v/>
      </c>
      <c r="X4595" s="53" t="str">
        <f t="shared" si="234"/>
        <v/>
      </c>
    </row>
    <row r="4596" spans="18:24" hidden="1" x14ac:dyDescent="0.3">
      <c r="R4596">
        <f t="shared" si="232"/>
        <v>0</v>
      </c>
      <c r="S4596">
        <f t="shared" si="233"/>
        <v>0</v>
      </c>
      <c r="T4596" s="53" t="str">
        <f t="shared" si="234"/>
        <v/>
      </c>
      <c r="U4596" s="53" t="str">
        <f t="shared" si="234"/>
        <v/>
      </c>
      <c r="V4596" s="53" t="str">
        <f t="shared" si="234"/>
        <v/>
      </c>
      <c r="W4596" s="53" t="str">
        <f t="shared" si="234"/>
        <v/>
      </c>
      <c r="X4596" s="53" t="str">
        <f t="shared" si="234"/>
        <v/>
      </c>
    </row>
    <row r="4597" spans="18:24" hidden="1" x14ac:dyDescent="0.3">
      <c r="R4597">
        <f t="shared" si="232"/>
        <v>0</v>
      </c>
      <c r="S4597">
        <f t="shared" si="233"/>
        <v>0</v>
      </c>
      <c r="T4597" s="53" t="str">
        <f t="shared" si="234"/>
        <v/>
      </c>
      <c r="U4597" s="53" t="str">
        <f t="shared" si="234"/>
        <v/>
      </c>
      <c r="V4597" s="53" t="str">
        <f t="shared" si="234"/>
        <v/>
      </c>
      <c r="W4597" s="53" t="str">
        <f t="shared" si="234"/>
        <v/>
      </c>
      <c r="X4597" s="53" t="str">
        <f t="shared" si="234"/>
        <v/>
      </c>
    </row>
    <row r="4598" spans="18:24" hidden="1" x14ac:dyDescent="0.3">
      <c r="R4598">
        <f t="shared" si="232"/>
        <v>0</v>
      </c>
      <c r="S4598">
        <f t="shared" si="233"/>
        <v>0</v>
      </c>
      <c r="T4598" s="53" t="str">
        <f t="shared" si="234"/>
        <v/>
      </c>
      <c r="U4598" s="53" t="str">
        <f t="shared" si="234"/>
        <v/>
      </c>
      <c r="V4598" s="53" t="str">
        <f t="shared" si="234"/>
        <v/>
      </c>
      <c r="W4598" s="53" t="str">
        <f t="shared" si="234"/>
        <v/>
      </c>
      <c r="X4598" s="53" t="str">
        <f t="shared" si="234"/>
        <v/>
      </c>
    </row>
    <row r="4599" spans="18:24" hidden="1" x14ac:dyDescent="0.3">
      <c r="R4599">
        <f t="shared" si="232"/>
        <v>0</v>
      </c>
      <c r="S4599">
        <f t="shared" si="233"/>
        <v>0</v>
      </c>
      <c r="T4599" s="53" t="str">
        <f t="shared" si="234"/>
        <v/>
      </c>
      <c r="U4599" s="53" t="str">
        <f t="shared" si="234"/>
        <v/>
      </c>
      <c r="V4599" s="53" t="str">
        <f t="shared" si="234"/>
        <v/>
      </c>
      <c r="W4599" s="53" t="str">
        <f t="shared" si="234"/>
        <v/>
      </c>
      <c r="X4599" s="53" t="str">
        <f t="shared" si="234"/>
        <v/>
      </c>
    </row>
    <row r="4600" spans="18:24" hidden="1" x14ac:dyDescent="0.3">
      <c r="R4600">
        <f t="shared" si="232"/>
        <v>0</v>
      </c>
      <c r="S4600">
        <f t="shared" si="233"/>
        <v>0</v>
      </c>
      <c r="T4600" s="53" t="str">
        <f t="shared" si="234"/>
        <v/>
      </c>
      <c r="U4600" s="53" t="str">
        <f t="shared" si="234"/>
        <v/>
      </c>
      <c r="V4600" s="53" t="str">
        <f t="shared" si="234"/>
        <v/>
      </c>
      <c r="W4600" s="53" t="str">
        <f t="shared" si="234"/>
        <v/>
      </c>
      <c r="X4600" s="53" t="str">
        <f t="shared" si="234"/>
        <v/>
      </c>
    </row>
    <row r="4601" spans="18:24" hidden="1" x14ac:dyDescent="0.3">
      <c r="R4601">
        <f t="shared" si="232"/>
        <v>0</v>
      </c>
      <c r="S4601">
        <f t="shared" si="233"/>
        <v>0</v>
      </c>
      <c r="T4601" s="53" t="str">
        <f t="shared" si="234"/>
        <v/>
      </c>
      <c r="U4601" s="53" t="str">
        <f t="shared" si="234"/>
        <v/>
      </c>
      <c r="V4601" s="53" t="str">
        <f t="shared" si="234"/>
        <v/>
      </c>
      <c r="W4601" s="53" t="str">
        <f t="shared" si="234"/>
        <v/>
      </c>
      <c r="X4601" s="53" t="str">
        <f t="shared" si="234"/>
        <v/>
      </c>
    </row>
    <row r="4602" spans="18:24" hidden="1" x14ac:dyDescent="0.3">
      <c r="R4602">
        <f t="shared" si="232"/>
        <v>0</v>
      </c>
      <c r="S4602">
        <f t="shared" si="233"/>
        <v>0</v>
      </c>
      <c r="T4602" s="53" t="str">
        <f t="shared" si="234"/>
        <v/>
      </c>
      <c r="U4602" s="53" t="str">
        <f t="shared" si="234"/>
        <v/>
      </c>
      <c r="V4602" s="53" t="str">
        <f t="shared" si="234"/>
        <v/>
      </c>
      <c r="W4602" s="53" t="str">
        <f t="shared" si="234"/>
        <v/>
      </c>
      <c r="X4602" s="53" t="str">
        <f t="shared" si="234"/>
        <v/>
      </c>
    </row>
    <row r="4603" spans="18:24" hidden="1" x14ac:dyDescent="0.3">
      <c r="R4603">
        <f t="shared" si="232"/>
        <v>0</v>
      </c>
      <c r="S4603">
        <f t="shared" si="233"/>
        <v>0</v>
      </c>
      <c r="T4603" s="53" t="str">
        <f t="shared" si="234"/>
        <v/>
      </c>
      <c r="U4603" s="53" t="str">
        <f t="shared" si="234"/>
        <v/>
      </c>
      <c r="V4603" s="53" t="str">
        <f t="shared" si="234"/>
        <v/>
      </c>
      <c r="W4603" s="53" t="str">
        <f t="shared" si="234"/>
        <v/>
      </c>
      <c r="X4603" s="53" t="str">
        <f t="shared" si="234"/>
        <v/>
      </c>
    </row>
    <row r="4604" spans="18:24" hidden="1" x14ac:dyDescent="0.3">
      <c r="R4604">
        <f t="shared" si="232"/>
        <v>0</v>
      </c>
      <c r="S4604">
        <f t="shared" si="233"/>
        <v>0</v>
      </c>
      <c r="T4604" s="53" t="str">
        <f t="shared" si="234"/>
        <v/>
      </c>
      <c r="U4604" s="53" t="str">
        <f t="shared" si="234"/>
        <v/>
      </c>
      <c r="V4604" s="53" t="str">
        <f t="shared" si="234"/>
        <v/>
      </c>
      <c r="W4604" s="53" t="str">
        <f t="shared" si="234"/>
        <v/>
      </c>
      <c r="X4604" s="53" t="str">
        <f t="shared" si="234"/>
        <v/>
      </c>
    </row>
    <row r="4605" spans="18:24" hidden="1" x14ac:dyDescent="0.3">
      <c r="R4605">
        <f t="shared" si="232"/>
        <v>0</v>
      </c>
      <c r="S4605">
        <f t="shared" si="233"/>
        <v>0</v>
      </c>
      <c r="T4605" s="53" t="str">
        <f t="shared" si="234"/>
        <v/>
      </c>
      <c r="U4605" s="53" t="str">
        <f t="shared" si="234"/>
        <v/>
      </c>
      <c r="V4605" s="53" t="str">
        <f t="shared" si="234"/>
        <v/>
      </c>
      <c r="W4605" s="53" t="str">
        <f t="shared" si="234"/>
        <v/>
      </c>
      <c r="X4605" s="53" t="str">
        <f t="shared" si="234"/>
        <v/>
      </c>
    </row>
    <row r="4606" spans="18:24" hidden="1" x14ac:dyDescent="0.3">
      <c r="R4606">
        <f t="shared" si="232"/>
        <v>0</v>
      </c>
      <c r="S4606">
        <f t="shared" si="233"/>
        <v>0</v>
      </c>
      <c r="T4606" s="53" t="str">
        <f t="shared" si="234"/>
        <v/>
      </c>
      <c r="U4606" s="53" t="str">
        <f t="shared" si="234"/>
        <v/>
      </c>
      <c r="V4606" s="53" t="str">
        <f t="shared" si="234"/>
        <v/>
      </c>
      <c r="W4606" s="53" t="str">
        <f t="shared" si="234"/>
        <v/>
      </c>
      <c r="X4606" s="53" t="str">
        <f t="shared" si="234"/>
        <v/>
      </c>
    </row>
    <row r="4607" spans="18:24" hidden="1" x14ac:dyDescent="0.3">
      <c r="R4607">
        <f t="shared" si="232"/>
        <v>0</v>
      </c>
      <c r="S4607">
        <f t="shared" si="233"/>
        <v>0</v>
      </c>
      <c r="T4607" s="53" t="str">
        <f t="shared" si="234"/>
        <v/>
      </c>
      <c r="U4607" s="53" t="str">
        <f t="shared" si="234"/>
        <v/>
      </c>
      <c r="V4607" s="53" t="str">
        <f t="shared" si="234"/>
        <v/>
      </c>
      <c r="W4607" s="53" t="str">
        <f t="shared" si="234"/>
        <v/>
      </c>
      <c r="X4607" s="53" t="str">
        <f t="shared" si="234"/>
        <v/>
      </c>
    </row>
    <row r="4608" spans="18:24" hidden="1" x14ac:dyDescent="0.3">
      <c r="R4608">
        <f t="shared" si="232"/>
        <v>0</v>
      </c>
      <c r="S4608">
        <f t="shared" si="233"/>
        <v>0</v>
      </c>
      <c r="T4608" s="53" t="str">
        <f t="shared" si="234"/>
        <v/>
      </c>
      <c r="U4608" s="53" t="str">
        <f t="shared" si="234"/>
        <v/>
      </c>
      <c r="V4608" s="53" t="str">
        <f t="shared" si="234"/>
        <v/>
      </c>
      <c r="W4608" s="53" t="str">
        <f t="shared" si="234"/>
        <v/>
      </c>
      <c r="X4608" s="53" t="str">
        <f t="shared" si="234"/>
        <v/>
      </c>
    </row>
    <row r="4609" spans="18:24" hidden="1" x14ac:dyDescent="0.3">
      <c r="R4609">
        <f t="shared" si="232"/>
        <v>0</v>
      </c>
      <c r="S4609">
        <f t="shared" si="233"/>
        <v>0</v>
      </c>
      <c r="T4609" s="53" t="str">
        <f t="shared" ref="T4609:X4659" si="235">IF(OR(COUNTIF($D4609,"*"&amp;T$5&amp;"*")&gt;0,$D4609="GRUPO TEPSA"),T$5,"")</f>
        <v/>
      </c>
      <c r="U4609" s="53" t="str">
        <f t="shared" si="235"/>
        <v/>
      </c>
      <c r="V4609" s="53" t="str">
        <f t="shared" si="235"/>
        <v/>
      </c>
      <c r="W4609" s="53" t="str">
        <f t="shared" si="235"/>
        <v/>
      </c>
      <c r="X4609" s="53" t="str">
        <f t="shared" si="235"/>
        <v/>
      </c>
    </row>
    <row r="4610" spans="18:24" hidden="1" x14ac:dyDescent="0.3">
      <c r="R4610">
        <f t="shared" si="232"/>
        <v>0</v>
      </c>
      <c r="S4610">
        <f t="shared" si="233"/>
        <v>0</v>
      </c>
      <c r="T4610" s="53" t="str">
        <f t="shared" si="235"/>
        <v/>
      </c>
      <c r="U4610" s="53" t="str">
        <f t="shared" si="235"/>
        <v/>
      </c>
      <c r="V4610" s="53" t="str">
        <f t="shared" si="235"/>
        <v/>
      </c>
      <c r="W4610" s="53" t="str">
        <f t="shared" si="235"/>
        <v/>
      </c>
      <c r="X4610" s="53" t="str">
        <f t="shared" si="235"/>
        <v/>
      </c>
    </row>
    <row r="4611" spans="18:24" hidden="1" x14ac:dyDescent="0.3">
      <c r="R4611">
        <f t="shared" si="232"/>
        <v>0</v>
      </c>
      <c r="S4611">
        <f t="shared" si="233"/>
        <v>0</v>
      </c>
      <c r="T4611" s="53" t="str">
        <f t="shared" si="235"/>
        <v/>
      </c>
      <c r="U4611" s="53" t="str">
        <f t="shared" si="235"/>
        <v/>
      </c>
      <c r="V4611" s="53" t="str">
        <f t="shared" si="235"/>
        <v/>
      </c>
      <c r="W4611" s="53" t="str">
        <f t="shared" si="235"/>
        <v/>
      </c>
      <c r="X4611" s="53" t="str">
        <f t="shared" si="235"/>
        <v/>
      </c>
    </row>
    <row r="4612" spans="18:24" hidden="1" x14ac:dyDescent="0.3">
      <c r="R4612">
        <f t="shared" si="232"/>
        <v>0</v>
      </c>
      <c r="S4612">
        <f t="shared" si="233"/>
        <v>0</v>
      </c>
      <c r="T4612" s="53" t="str">
        <f t="shared" si="235"/>
        <v/>
      </c>
      <c r="U4612" s="53" t="str">
        <f t="shared" si="235"/>
        <v/>
      </c>
      <c r="V4612" s="53" t="str">
        <f t="shared" si="235"/>
        <v/>
      </c>
      <c r="W4612" s="53" t="str">
        <f t="shared" si="235"/>
        <v/>
      </c>
      <c r="X4612" s="53" t="str">
        <f t="shared" si="235"/>
        <v/>
      </c>
    </row>
    <row r="4613" spans="18:24" hidden="1" x14ac:dyDescent="0.3">
      <c r="R4613">
        <f t="shared" si="232"/>
        <v>0</v>
      </c>
      <c r="S4613">
        <f t="shared" si="233"/>
        <v>0</v>
      </c>
      <c r="T4613" s="53" t="str">
        <f t="shared" si="235"/>
        <v/>
      </c>
      <c r="U4613" s="53" t="str">
        <f t="shared" si="235"/>
        <v/>
      </c>
      <c r="V4613" s="53" t="str">
        <f t="shared" si="235"/>
        <v/>
      </c>
      <c r="W4613" s="53" t="str">
        <f t="shared" si="235"/>
        <v/>
      </c>
      <c r="X4613" s="53" t="str">
        <f t="shared" si="235"/>
        <v/>
      </c>
    </row>
    <row r="4614" spans="18:24" hidden="1" x14ac:dyDescent="0.3">
      <c r="R4614">
        <f t="shared" si="232"/>
        <v>0</v>
      </c>
      <c r="S4614">
        <f t="shared" si="233"/>
        <v>0</v>
      </c>
      <c r="T4614" s="53" t="str">
        <f t="shared" si="235"/>
        <v/>
      </c>
      <c r="U4614" s="53" t="str">
        <f t="shared" si="235"/>
        <v/>
      </c>
      <c r="V4614" s="53" t="str">
        <f t="shared" si="235"/>
        <v/>
      </c>
      <c r="W4614" s="53" t="str">
        <f t="shared" si="235"/>
        <v/>
      </c>
      <c r="X4614" s="53" t="str">
        <f t="shared" si="235"/>
        <v/>
      </c>
    </row>
    <row r="4615" spans="18:24" hidden="1" x14ac:dyDescent="0.3">
      <c r="R4615">
        <f t="shared" ref="R4615:R4678" si="236">IF(OR(D4615="GRUPO TEPSA",D4615="TODAS"),P4615/5,P4615)</f>
        <v>0</v>
      </c>
      <c r="S4615">
        <f t="shared" si="233"/>
        <v>0</v>
      </c>
      <c r="T4615" s="53" t="str">
        <f t="shared" si="235"/>
        <v/>
      </c>
      <c r="U4615" s="53" t="str">
        <f t="shared" si="235"/>
        <v/>
      </c>
      <c r="V4615" s="53" t="str">
        <f t="shared" si="235"/>
        <v/>
      </c>
      <c r="W4615" s="53" t="str">
        <f t="shared" si="235"/>
        <v/>
      </c>
      <c r="X4615" s="53" t="str">
        <f t="shared" si="235"/>
        <v/>
      </c>
    </row>
    <row r="4616" spans="18:24" hidden="1" x14ac:dyDescent="0.3">
      <c r="R4616">
        <f t="shared" si="236"/>
        <v>0</v>
      </c>
      <c r="S4616">
        <f t="shared" si="233"/>
        <v>0</v>
      </c>
      <c r="T4616" s="53" t="str">
        <f t="shared" si="235"/>
        <v/>
      </c>
      <c r="U4616" s="53" t="str">
        <f t="shared" si="235"/>
        <v/>
      </c>
      <c r="V4616" s="53" t="str">
        <f t="shared" si="235"/>
        <v/>
      </c>
      <c r="W4616" s="53" t="str">
        <f t="shared" si="235"/>
        <v/>
      </c>
      <c r="X4616" s="53" t="str">
        <f t="shared" si="235"/>
        <v/>
      </c>
    </row>
    <row r="4617" spans="18:24" hidden="1" x14ac:dyDescent="0.3">
      <c r="R4617">
        <f t="shared" si="236"/>
        <v>0</v>
      </c>
      <c r="S4617">
        <f t="shared" si="233"/>
        <v>0</v>
      </c>
      <c r="T4617" s="53" t="str">
        <f t="shared" si="235"/>
        <v/>
      </c>
      <c r="U4617" s="53" t="str">
        <f t="shared" si="235"/>
        <v/>
      </c>
      <c r="V4617" s="53" t="str">
        <f t="shared" si="235"/>
        <v/>
      </c>
      <c r="W4617" s="53" t="str">
        <f t="shared" si="235"/>
        <v/>
      </c>
      <c r="X4617" s="53" t="str">
        <f t="shared" si="235"/>
        <v/>
      </c>
    </row>
    <row r="4618" spans="18:24" hidden="1" x14ac:dyDescent="0.3">
      <c r="R4618">
        <f t="shared" si="236"/>
        <v>0</v>
      </c>
      <c r="S4618">
        <f t="shared" si="233"/>
        <v>0</v>
      </c>
      <c r="T4618" s="53" t="str">
        <f t="shared" si="235"/>
        <v/>
      </c>
      <c r="U4618" s="53" t="str">
        <f t="shared" si="235"/>
        <v/>
      </c>
      <c r="V4618" s="53" t="str">
        <f t="shared" si="235"/>
        <v/>
      </c>
      <c r="W4618" s="53" t="str">
        <f t="shared" si="235"/>
        <v/>
      </c>
      <c r="X4618" s="53" t="str">
        <f t="shared" si="235"/>
        <v/>
      </c>
    </row>
    <row r="4619" spans="18:24" hidden="1" x14ac:dyDescent="0.3">
      <c r="R4619">
        <f t="shared" si="236"/>
        <v>0</v>
      </c>
      <c r="S4619">
        <f t="shared" ref="S4619:S4682" si="237">IF(OR(D4619="GRUPO TEPSA",D4619="TODAS"),Q4619/5,Q4619)</f>
        <v>0</v>
      </c>
      <c r="T4619" s="53" t="str">
        <f t="shared" si="235"/>
        <v/>
      </c>
      <c r="U4619" s="53" t="str">
        <f t="shared" si="235"/>
        <v/>
      </c>
      <c r="V4619" s="53" t="str">
        <f t="shared" si="235"/>
        <v/>
      </c>
      <c r="W4619" s="53" t="str">
        <f t="shared" si="235"/>
        <v/>
      </c>
      <c r="X4619" s="53" t="str">
        <f t="shared" si="235"/>
        <v/>
      </c>
    </row>
    <row r="4620" spans="18:24" hidden="1" x14ac:dyDescent="0.3">
      <c r="R4620">
        <f t="shared" si="236"/>
        <v>0</v>
      </c>
      <c r="S4620">
        <f t="shared" si="237"/>
        <v>0</v>
      </c>
      <c r="T4620" s="53" t="str">
        <f t="shared" si="235"/>
        <v/>
      </c>
      <c r="U4620" s="53" t="str">
        <f t="shared" si="235"/>
        <v/>
      </c>
      <c r="V4620" s="53" t="str">
        <f t="shared" si="235"/>
        <v/>
      </c>
      <c r="W4620" s="53" t="str">
        <f t="shared" si="235"/>
        <v/>
      </c>
      <c r="X4620" s="53" t="str">
        <f t="shared" si="235"/>
        <v/>
      </c>
    </row>
    <row r="4621" spans="18:24" hidden="1" x14ac:dyDescent="0.3">
      <c r="R4621">
        <f t="shared" si="236"/>
        <v>0</v>
      </c>
      <c r="S4621">
        <f t="shared" si="237"/>
        <v>0</v>
      </c>
      <c r="T4621" s="53" t="str">
        <f t="shared" si="235"/>
        <v/>
      </c>
      <c r="U4621" s="53" t="str">
        <f t="shared" si="235"/>
        <v/>
      </c>
      <c r="V4621" s="53" t="str">
        <f t="shared" si="235"/>
        <v/>
      </c>
      <c r="W4621" s="53" t="str">
        <f t="shared" si="235"/>
        <v/>
      </c>
      <c r="X4621" s="53" t="str">
        <f t="shared" si="235"/>
        <v/>
      </c>
    </row>
    <row r="4622" spans="18:24" hidden="1" x14ac:dyDescent="0.3">
      <c r="R4622">
        <f t="shared" si="236"/>
        <v>0</v>
      </c>
      <c r="S4622">
        <f t="shared" si="237"/>
        <v>0</v>
      </c>
      <c r="T4622" s="53" t="str">
        <f t="shared" si="235"/>
        <v/>
      </c>
      <c r="U4622" s="53" t="str">
        <f t="shared" si="235"/>
        <v/>
      </c>
      <c r="V4622" s="53" t="str">
        <f t="shared" si="235"/>
        <v/>
      </c>
      <c r="W4622" s="53" t="str">
        <f t="shared" si="235"/>
        <v/>
      </c>
      <c r="X4622" s="53" t="str">
        <f t="shared" si="235"/>
        <v/>
      </c>
    </row>
    <row r="4623" spans="18:24" hidden="1" x14ac:dyDescent="0.3">
      <c r="R4623">
        <f t="shared" si="236"/>
        <v>0</v>
      </c>
      <c r="S4623">
        <f t="shared" si="237"/>
        <v>0</v>
      </c>
      <c r="T4623" s="53" t="str">
        <f t="shared" si="235"/>
        <v/>
      </c>
      <c r="U4623" s="53" t="str">
        <f t="shared" si="235"/>
        <v/>
      </c>
      <c r="V4623" s="53" t="str">
        <f t="shared" si="235"/>
        <v/>
      </c>
      <c r="W4623" s="53" t="str">
        <f t="shared" si="235"/>
        <v/>
      </c>
      <c r="X4623" s="53" t="str">
        <f t="shared" si="235"/>
        <v/>
      </c>
    </row>
    <row r="4624" spans="18:24" hidden="1" x14ac:dyDescent="0.3">
      <c r="R4624">
        <f t="shared" si="236"/>
        <v>0</v>
      </c>
      <c r="S4624">
        <f t="shared" si="237"/>
        <v>0</v>
      </c>
      <c r="T4624" s="53" t="str">
        <f t="shared" si="235"/>
        <v/>
      </c>
      <c r="U4624" s="53" t="str">
        <f t="shared" si="235"/>
        <v/>
      </c>
      <c r="V4624" s="53" t="str">
        <f t="shared" si="235"/>
        <v/>
      </c>
      <c r="W4624" s="53" t="str">
        <f t="shared" si="235"/>
        <v/>
      </c>
      <c r="X4624" s="53" t="str">
        <f t="shared" si="235"/>
        <v/>
      </c>
    </row>
    <row r="4625" spans="18:24" hidden="1" x14ac:dyDescent="0.3">
      <c r="R4625">
        <f t="shared" si="236"/>
        <v>0</v>
      </c>
      <c r="S4625">
        <f t="shared" si="237"/>
        <v>0</v>
      </c>
      <c r="T4625" s="53" t="str">
        <f t="shared" si="235"/>
        <v/>
      </c>
      <c r="U4625" s="53" t="str">
        <f t="shared" si="235"/>
        <v/>
      </c>
      <c r="V4625" s="53" t="str">
        <f t="shared" si="235"/>
        <v/>
      </c>
      <c r="W4625" s="53" t="str">
        <f t="shared" si="235"/>
        <v/>
      </c>
      <c r="X4625" s="53" t="str">
        <f t="shared" si="235"/>
        <v/>
      </c>
    </row>
    <row r="4626" spans="18:24" hidden="1" x14ac:dyDescent="0.3">
      <c r="R4626">
        <f t="shared" si="236"/>
        <v>0</v>
      </c>
      <c r="S4626">
        <f t="shared" si="237"/>
        <v>0</v>
      </c>
      <c r="T4626" s="53" t="str">
        <f t="shared" si="235"/>
        <v/>
      </c>
      <c r="U4626" s="53" t="str">
        <f t="shared" si="235"/>
        <v/>
      </c>
      <c r="V4626" s="53" t="str">
        <f t="shared" si="235"/>
        <v/>
      </c>
      <c r="W4626" s="53" t="str">
        <f t="shared" si="235"/>
        <v/>
      </c>
      <c r="X4626" s="53" t="str">
        <f t="shared" si="235"/>
        <v/>
      </c>
    </row>
    <row r="4627" spans="18:24" hidden="1" x14ac:dyDescent="0.3">
      <c r="R4627">
        <f t="shared" si="236"/>
        <v>0</v>
      </c>
      <c r="S4627">
        <f t="shared" si="237"/>
        <v>0</v>
      </c>
      <c r="T4627" s="53" t="str">
        <f t="shared" si="235"/>
        <v/>
      </c>
      <c r="U4627" s="53" t="str">
        <f t="shared" si="235"/>
        <v/>
      </c>
      <c r="V4627" s="53" t="str">
        <f t="shared" si="235"/>
        <v/>
      </c>
      <c r="W4627" s="53" t="str">
        <f t="shared" si="235"/>
        <v/>
      </c>
      <c r="X4627" s="53" t="str">
        <f t="shared" si="235"/>
        <v/>
      </c>
    </row>
    <row r="4628" spans="18:24" hidden="1" x14ac:dyDescent="0.3">
      <c r="R4628">
        <f t="shared" si="236"/>
        <v>0</v>
      </c>
      <c r="S4628">
        <f t="shared" si="237"/>
        <v>0</v>
      </c>
      <c r="T4628" s="53" t="str">
        <f t="shared" si="235"/>
        <v/>
      </c>
      <c r="U4628" s="53" t="str">
        <f t="shared" si="235"/>
        <v/>
      </c>
      <c r="V4628" s="53" t="str">
        <f t="shared" si="235"/>
        <v/>
      </c>
      <c r="W4628" s="53" t="str">
        <f t="shared" si="235"/>
        <v/>
      </c>
      <c r="X4628" s="53" t="str">
        <f t="shared" si="235"/>
        <v/>
      </c>
    </row>
    <row r="4629" spans="18:24" hidden="1" x14ac:dyDescent="0.3">
      <c r="R4629">
        <f t="shared" si="236"/>
        <v>0</v>
      </c>
      <c r="S4629">
        <f t="shared" si="237"/>
        <v>0</v>
      </c>
      <c r="T4629" s="53" t="str">
        <f t="shared" si="235"/>
        <v/>
      </c>
      <c r="U4629" s="53" t="str">
        <f t="shared" si="235"/>
        <v/>
      </c>
      <c r="V4629" s="53" t="str">
        <f t="shared" si="235"/>
        <v/>
      </c>
      <c r="W4629" s="53" t="str">
        <f t="shared" si="235"/>
        <v/>
      </c>
      <c r="X4629" s="53" t="str">
        <f t="shared" si="235"/>
        <v/>
      </c>
    </row>
    <row r="4630" spans="18:24" hidden="1" x14ac:dyDescent="0.3">
      <c r="R4630">
        <f t="shared" si="236"/>
        <v>0</v>
      </c>
      <c r="S4630">
        <f t="shared" si="237"/>
        <v>0</v>
      </c>
      <c r="T4630" s="53" t="str">
        <f t="shared" si="235"/>
        <v/>
      </c>
      <c r="U4630" s="53" t="str">
        <f t="shared" si="235"/>
        <v/>
      </c>
      <c r="V4630" s="53" t="str">
        <f t="shared" si="235"/>
        <v/>
      </c>
      <c r="W4630" s="53" t="str">
        <f t="shared" si="235"/>
        <v/>
      </c>
      <c r="X4630" s="53" t="str">
        <f t="shared" si="235"/>
        <v/>
      </c>
    </row>
    <row r="4631" spans="18:24" hidden="1" x14ac:dyDescent="0.3">
      <c r="R4631">
        <f t="shared" si="236"/>
        <v>0</v>
      </c>
      <c r="S4631">
        <f t="shared" si="237"/>
        <v>0</v>
      </c>
      <c r="T4631" s="53" t="str">
        <f t="shared" si="235"/>
        <v/>
      </c>
      <c r="U4631" s="53" t="str">
        <f t="shared" si="235"/>
        <v/>
      </c>
      <c r="V4631" s="53" t="str">
        <f t="shared" si="235"/>
        <v/>
      </c>
      <c r="W4631" s="53" t="str">
        <f t="shared" si="235"/>
        <v/>
      </c>
      <c r="X4631" s="53" t="str">
        <f t="shared" si="235"/>
        <v/>
      </c>
    </row>
    <row r="4632" spans="18:24" hidden="1" x14ac:dyDescent="0.3">
      <c r="R4632">
        <f t="shared" si="236"/>
        <v>0</v>
      </c>
      <c r="S4632">
        <f t="shared" si="237"/>
        <v>0</v>
      </c>
      <c r="T4632" s="53" t="str">
        <f t="shared" si="235"/>
        <v/>
      </c>
      <c r="U4632" s="53" t="str">
        <f t="shared" si="235"/>
        <v/>
      </c>
      <c r="V4632" s="53" t="str">
        <f t="shared" si="235"/>
        <v/>
      </c>
      <c r="W4632" s="53" t="str">
        <f t="shared" si="235"/>
        <v/>
      </c>
      <c r="X4632" s="53" t="str">
        <f t="shared" si="235"/>
        <v/>
      </c>
    </row>
    <row r="4633" spans="18:24" hidden="1" x14ac:dyDescent="0.3">
      <c r="R4633">
        <f t="shared" si="236"/>
        <v>0</v>
      </c>
      <c r="S4633">
        <f t="shared" si="237"/>
        <v>0</v>
      </c>
      <c r="T4633" s="53" t="str">
        <f t="shared" si="235"/>
        <v/>
      </c>
      <c r="U4633" s="53" t="str">
        <f t="shared" si="235"/>
        <v/>
      </c>
      <c r="V4633" s="53" t="str">
        <f t="shared" si="235"/>
        <v/>
      </c>
      <c r="W4633" s="53" t="str">
        <f t="shared" si="235"/>
        <v/>
      </c>
      <c r="X4633" s="53" t="str">
        <f t="shared" si="235"/>
        <v/>
      </c>
    </row>
    <row r="4634" spans="18:24" hidden="1" x14ac:dyDescent="0.3">
      <c r="R4634">
        <f t="shared" si="236"/>
        <v>0</v>
      </c>
      <c r="S4634">
        <f t="shared" si="237"/>
        <v>0</v>
      </c>
      <c r="T4634" s="53" t="str">
        <f t="shared" si="235"/>
        <v/>
      </c>
      <c r="U4634" s="53" t="str">
        <f t="shared" si="235"/>
        <v/>
      </c>
      <c r="V4634" s="53" t="str">
        <f t="shared" si="235"/>
        <v/>
      </c>
      <c r="W4634" s="53" t="str">
        <f t="shared" si="235"/>
        <v/>
      </c>
      <c r="X4634" s="53" t="str">
        <f t="shared" si="235"/>
        <v/>
      </c>
    </row>
    <row r="4635" spans="18:24" hidden="1" x14ac:dyDescent="0.3">
      <c r="R4635">
        <f t="shared" si="236"/>
        <v>0</v>
      </c>
      <c r="S4635">
        <f t="shared" si="237"/>
        <v>0</v>
      </c>
      <c r="T4635" s="53" t="str">
        <f t="shared" si="235"/>
        <v/>
      </c>
      <c r="U4635" s="53" t="str">
        <f t="shared" si="235"/>
        <v/>
      </c>
      <c r="V4635" s="53" t="str">
        <f t="shared" si="235"/>
        <v/>
      </c>
      <c r="W4635" s="53" t="str">
        <f t="shared" si="235"/>
        <v/>
      </c>
      <c r="X4635" s="53" t="str">
        <f t="shared" si="235"/>
        <v/>
      </c>
    </row>
    <row r="4636" spans="18:24" hidden="1" x14ac:dyDescent="0.3">
      <c r="R4636">
        <f t="shared" si="236"/>
        <v>0</v>
      </c>
      <c r="S4636">
        <f t="shared" si="237"/>
        <v>0</v>
      </c>
      <c r="T4636" s="53" t="str">
        <f t="shared" si="235"/>
        <v/>
      </c>
      <c r="U4636" s="53" t="str">
        <f t="shared" si="235"/>
        <v/>
      </c>
      <c r="V4636" s="53" t="str">
        <f t="shared" si="235"/>
        <v/>
      </c>
      <c r="W4636" s="53" t="str">
        <f t="shared" si="235"/>
        <v/>
      </c>
      <c r="X4636" s="53" t="str">
        <f t="shared" si="235"/>
        <v/>
      </c>
    </row>
    <row r="4637" spans="18:24" hidden="1" x14ac:dyDescent="0.3">
      <c r="R4637">
        <f t="shared" si="236"/>
        <v>0</v>
      </c>
      <c r="S4637">
        <f t="shared" si="237"/>
        <v>0</v>
      </c>
      <c r="T4637" s="53" t="str">
        <f t="shared" si="235"/>
        <v/>
      </c>
      <c r="U4637" s="53" t="str">
        <f t="shared" si="235"/>
        <v/>
      </c>
      <c r="V4637" s="53" t="str">
        <f t="shared" si="235"/>
        <v/>
      </c>
      <c r="W4637" s="53" t="str">
        <f t="shared" si="235"/>
        <v/>
      </c>
      <c r="X4637" s="53" t="str">
        <f t="shared" si="235"/>
        <v/>
      </c>
    </row>
    <row r="4638" spans="18:24" hidden="1" x14ac:dyDescent="0.3">
      <c r="R4638">
        <f t="shared" si="236"/>
        <v>0</v>
      </c>
      <c r="S4638">
        <f t="shared" si="237"/>
        <v>0</v>
      </c>
      <c r="T4638" s="53" t="str">
        <f t="shared" si="235"/>
        <v/>
      </c>
      <c r="U4638" s="53" t="str">
        <f t="shared" si="235"/>
        <v/>
      </c>
      <c r="V4638" s="53" t="str">
        <f t="shared" si="235"/>
        <v/>
      </c>
      <c r="W4638" s="53" t="str">
        <f t="shared" si="235"/>
        <v/>
      </c>
      <c r="X4638" s="53" t="str">
        <f t="shared" si="235"/>
        <v/>
      </c>
    </row>
    <row r="4639" spans="18:24" hidden="1" x14ac:dyDescent="0.3">
      <c r="R4639">
        <f t="shared" si="236"/>
        <v>0</v>
      </c>
      <c r="S4639">
        <f t="shared" si="237"/>
        <v>0</v>
      </c>
      <c r="T4639" s="53" t="str">
        <f t="shared" si="235"/>
        <v/>
      </c>
      <c r="U4639" s="53" t="str">
        <f t="shared" si="235"/>
        <v/>
      </c>
      <c r="V4639" s="53" t="str">
        <f t="shared" si="235"/>
        <v/>
      </c>
      <c r="W4639" s="53" t="str">
        <f t="shared" si="235"/>
        <v/>
      </c>
      <c r="X4639" s="53" t="str">
        <f t="shared" si="235"/>
        <v/>
      </c>
    </row>
    <row r="4640" spans="18:24" hidden="1" x14ac:dyDescent="0.3">
      <c r="R4640">
        <f t="shared" si="236"/>
        <v>0</v>
      </c>
      <c r="S4640">
        <f t="shared" si="237"/>
        <v>0</v>
      </c>
      <c r="T4640" s="53" t="str">
        <f t="shared" si="235"/>
        <v/>
      </c>
      <c r="U4640" s="53" t="str">
        <f t="shared" si="235"/>
        <v/>
      </c>
      <c r="V4640" s="53" t="str">
        <f t="shared" si="235"/>
        <v/>
      </c>
      <c r="W4640" s="53" t="str">
        <f t="shared" si="235"/>
        <v/>
      </c>
      <c r="X4640" s="53" t="str">
        <f t="shared" si="235"/>
        <v/>
      </c>
    </row>
    <row r="4641" spans="18:24" hidden="1" x14ac:dyDescent="0.3">
      <c r="R4641">
        <f t="shared" si="236"/>
        <v>0</v>
      </c>
      <c r="S4641">
        <f t="shared" si="237"/>
        <v>0</v>
      </c>
      <c r="T4641" s="53" t="str">
        <f t="shared" si="235"/>
        <v/>
      </c>
      <c r="U4641" s="53" t="str">
        <f t="shared" si="235"/>
        <v/>
      </c>
      <c r="V4641" s="53" t="str">
        <f t="shared" si="235"/>
        <v/>
      </c>
      <c r="W4641" s="53" t="str">
        <f t="shared" si="235"/>
        <v/>
      </c>
      <c r="X4641" s="53" t="str">
        <f t="shared" si="235"/>
        <v/>
      </c>
    </row>
    <row r="4642" spans="18:24" hidden="1" x14ac:dyDescent="0.3">
      <c r="R4642">
        <f t="shared" si="236"/>
        <v>0</v>
      </c>
      <c r="S4642">
        <f t="shared" si="237"/>
        <v>0</v>
      </c>
      <c r="T4642" s="53" t="str">
        <f t="shared" si="235"/>
        <v/>
      </c>
      <c r="U4642" s="53" t="str">
        <f t="shared" si="235"/>
        <v/>
      </c>
      <c r="V4642" s="53" t="str">
        <f t="shared" si="235"/>
        <v/>
      </c>
      <c r="W4642" s="53" t="str">
        <f t="shared" si="235"/>
        <v/>
      </c>
      <c r="X4642" s="53" t="str">
        <f t="shared" si="235"/>
        <v/>
      </c>
    </row>
    <row r="4643" spans="18:24" hidden="1" x14ac:dyDescent="0.3">
      <c r="R4643">
        <f t="shared" si="236"/>
        <v>0</v>
      </c>
      <c r="S4643">
        <f t="shared" si="237"/>
        <v>0</v>
      </c>
      <c r="T4643" s="53" t="str">
        <f t="shared" si="235"/>
        <v/>
      </c>
      <c r="U4643" s="53" t="str">
        <f t="shared" si="235"/>
        <v/>
      </c>
      <c r="V4643" s="53" t="str">
        <f t="shared" si="235"/>
        <v/>
      </c>
      <c r="W4643" s="53" t="str">
        <f t="shared" si="235"/>
        <v/>
      </c>
      <c r="X4643" s="53" t="str">
        <f t="shared" si="235"/>
        <v/>
      </c>
    </row>
    <row r="4644" spans="18:24" hidden="1" x14ac:dyDescent="0.3">
      <c r="R4644">
        <f t="shared" si="236"/>
        <v>0</v>
      </c>
      <c r="S4644">
        <f t="shared" si="237"/>
        <v>0</v>
      </c>
      <c r="T4644" s="53" t="str">
        <f t="shared" si="235"/>
        <v/>
      </c>
      <c r="U4644" s="53" t="str">
        <f t="shared" si="235"/>
        <v/>
      </c>
      <c r="V4644" s="53" t="str">
        <f t="shared" si="235"/>
        <v/>
      </c>
      <c r="W4644" s="53" t="str">
        <f t="shared" si="235"/>
        <v/>
      </c>
      <c r="X4644" s="53" t="str">
        <f t="shared" si="235"/>
        <v/>
      </c>
    </row>
    <row r="4645" spans="18:24" hidden="1" x14ac:dyDescent="0.3">
      <c r="R4645">
        <f t="shared" si="236"/>
        <v>0</v>
      </c>
      <c r="S4645">
        <f t="shared" si="237"/>
        <v>0</v>
      </c>
      <c r="T4645" s="53" t="str">
        <f t="shared" si="235"/>
        <v/>
      </c>
      <c r="U4645" s="53" t="str">
        <f t="shared" si="235"/>
        <v/>
      </c>
      <c r="V4645" s="53" t="str">
        <f t="shared" si="235"/>
        <v/>
      </c>
      <c r="W4645" s="53" t="str">
        <f t="shared" si="235"/>
        <v/>
      </c>
      <c r="X4645" s="53" t="str">
        <f t="shared" si="235"/>
        <v/>
      </c>
    </row>
    <row r="4646" spans="18:24" hidden="1" x14ac:dyDescent="0.3">
      <c r="R4646">
        <f t="shared" si="236"/>
        <v>0</v>
      </c>
      <c r="S4646">
        <f t="shared" si="237"/>
        <v>0</v>
      </c>
      <c r="T4646" s="53" t="str">
        <f t="shared" si="235"/>
        <v/>
      </c>
      <c r="U4646" s="53" t="str">
        <f t="shared" si="235"/>
        <v/>
      </c>
      <c r="V4646" s="53" t="str">
        <f t="shared" si="235"/>
        <v/>
      </c>
      <c r="W4646" s="53" t="str">
        <f t="shared" si="235"/>
        <v/>
      </c>
      <c r="X4646" s="53" t="str">
        <f t="shared" si="235"/>
        <v/>
      </c>
    </row>
    <row r="4647" spans="18:24" hidden="1" x14ac:dyDescent="0.3">
      <c r="R4647">
        <f t="shared" si="236"/>
        <v>0</v>
      </c>
      <c r="S4647">
        <f t="shared" si="237"/>
        <v>0</v>
      </c>
      <c r="T4647" s="53" t="str">
        <f t="shared" si="235"/>
        <v/>
      </c>
      <c r="U4647" s="53" t="str">
        <f t="shared" si="235"/>
        <v/>
      </c>
      <c r="V4647" s="53" t="str">
        <f t="shared" si="235"/>
        <v/>
      </c>
      <c r="W4647" s="53" t="str">
        <f t="shared" si="235"/>
        <v/>
      </c>
      <c r="X4647" s="53" t="str">
        <f t="shared" si="235"/>
        <v/>
      </c>
    </row>
    <row r="4648" spans="18:24" hidden="1" x14ac:dyDescent="0.3">
      <c r="R4648">
        <f t="shared" si="236"/>
        <v>0</v>
      </c>
      <c r="S4648">
        <f t="shared" si="237"/>
        <v>0</v>
      </c>
      <c r="T4648" s="53" t="str">
        <f t="shared" si="235"/>
        <v/>
      </c>
      <c r="U4648" s="53" t="str">
        <f t="shared" si="235"/>
        <v/>
      </c>
      <c r="V4648" s="53" t="str">
        <f t="shared" si="235"/>
        <v/>
      </c>
      <c r="W4648" s="53" t="str">
        <f t="shared" si="235"/>
        <v/>
      </c>
      <c r="X4648" s="53" t="str">
        <f t="shared" si="235"/>
        <v/>
      </c>
    </row>
    <row r="4649" spans="18:24" hidden="1" x14ac:dyDescent="0.3">
      <c r="R4649">
        <f t="shared" si="236"/>
        <v>0</v>
      </c>
      <c r="S4649">
        <f t="shared" si="237"/>
        <v>0</v>
      </c>
      <c r="T4649" s="53" t="str">
        <f t="shared" si="235"/>
        <v/>
      </c>
      <c r="U4649" s="53" t="str">
        <f t="shared" si="235"/>
        <v/>
      </c>
      <c r="V4649" s="53" t="str">
        <f t="shared" si="235"/>
        <v/>
      </c>
      <c r="W4649" s="53" t="str">
        <f t="shared" si="235"/>
        <v/>
      </c>
      <c r="X4649" s="53" t="str">
        <f t="shared" si="235"/>
        <v/>
      </c>
    </row>
    <row r="4650" spans="18:24" hidden="1" x14ac:dyDescent="0.3">
      <c r="R4650">
        <f t="shared" si="236"/>
        <v>0</v>
      </c>
      <c r="S4650">
        <f t="shared" si="237"/>
        <v>0</v>
      </c>
      <c r="T4650" s="53" t="str">
        <f t="shared" si="235"/>
        <v/>
      </c>
      <c r="U4650" s="53" t="str">
        <f t="shared" si="235"/>
        <v/>
      </c>
      <c r="V4650" s="53" t="str">
        <f t="shared" si="235"/>
        <v/>
      </c>
      <c r="W4650" s="53" t="str">
        <f t="shared" si="235"/>
        <v/>
      </c>
      <c r="X4650" s="53" t="str">
        <f t="shared" si="235"/>
        <v/>
      </c>
    </row>
    <row r="4651" spans="18:24" hidden="1" x14ac:dyDescent="0.3">
      <c r="R4651">
        <f t="shared" si="236"/>
        <v>0</v>
      </c>
      <c r="S4651">
        <f t="shared" si="237"/>
        <v>0</v>
      </c>
      <c r="T4651" s="53" t="str">
        <f t="shared" si="235"/>
        <v/>
      </c>
      <c r="U4651" s="53" t="str">
        <f t="shared" si="235"/>
        <v/>
      </c>
      <c r="V4651" s="53" t="str">
        <f t="shared" si="235"/>
        <v/>
      </c>
      <c r="W4651" s="53" t="str">
        <f t="shared" si="235"/>
        <v/>
      </c>
      <c r="X4651" s="53" t="str">
        <f t="shared" si="235"/>
        <v/>
      </c>
    </row>
    <row r="4652" spans="18:24" hidden="1" x14ac:dyDescent="0.3">
      <c r="R4652">
        <f t="shared" si="236"/>
        <v>0</v>
      </c>
      <c r="S4652">
        <f t="shared" si="237"/>
        <v>0</v>
      </c>
      <c r="T4652" s="53" t="str">
        <f t="shared" si="235"/>
        <v/>
      </c>
      <c r="U4652" s="53" t="str">
        <f t="shared" si="235"/>
        <v/>
      </c>
      <c r="V4652" s="53" t="str">
        <f t="shared" si="235"/>
        <v/>
      </c>
      <c r="W4652" s="53" t="str">
        <f t="shared" si="235"/>
        <v/>
      </c>
      <c r="X4652" s="53" t="str">
        <f t="shared" si="235"/>
        <v/>
      </c>
    </row>
    <row r="4653" spans="18:24" hidden="1" x14ac:dyDescent="0.3">
      <c r="R4653">
        <f t="shared" si="236"/>
        <v>0</v>
      </c>
      <c r="S4653">
        <f t="shared" si="237"/>
        <v>0</v>
      </c>
      <c r="T4653" s="53" t="str">
        <f t="shared" si="235"/>
        <v/>
      </c>
      <c r="U4653" s="53" t="str">
        <f t="shared" si="235"/>
        <v/>
      </c>
      <c r="V4653" s="53" t="str">
        <f t="shared" si="235"/>
        <v/>
      </c>
      <c r="W4653" s="53" t="str">
        <f t="shared" si="235"/>
        <v/>
      </c>
      <c r="X4653" s="53" t="str">
        <f t="shared" si="235"/>
        <v/>
      </c>
    </row>
    <row r="4654" spans="18:24" hidden="1" x14ac:dyDescent="0.3">
      <c r="R4654">
        <f t="shared" si="236"/>
        <v>0</v>
      </c>
      <c r="S4654">
        <f t="shared" si="237"/>
        <v>0</v>
      </c>
      <c r="T4654" s="53" t="str">
        <f t="shared" si="235"/>
        <v/>
      </c>
      <c r="U4654" s="53" t="str">
        <f t="shared" si="235"/>
        <v/>
      </c>
      <c r="V4654" s="53" t="str">
        <f t="shared" si="235"/>
        <v/>
      </c>
      <c r="W4654" s="53" t="str">
        <f t="shared" si="235"/>
        <v/>
      </c>
      <c r="X4654" s="53" t="str">
        <f t="shared" si="235"/>
        <v/>
      </c>
    </row>
    <row r="4655" spans="18:24" hidden="1" x14ac:dyDescent="0.3">
      <c r="R4655">
        <f t="shared" si="236"/>
        <v>0</v>
      </c>
      <c r="S4655">
        <f t="shared" si="237"/>
        <v>0</v>
      </c>
      <c r="T4655" s="53" t="str">
        <f t="shared" si="235"/>
        <v/>
      </c>
      <c r="U4655" s="53" t="str">
        <f t="shared" si="235"/>
        <v/>
      </c>
      <c r="V4655" s="53" t="str">
        <f t="shared" si="235"/>
        <v/>
      </c>
      <c r="W4655" s="53" t="str">
        <f t="shared" si="235"/>
        <v/>
      </c>
      <c r="X4655" s="53" t="str">
        <f t="shared" si="235"/>
        <v/>
      </c>
    </row>
    <row r="4656" spans="18:24" hidden="1" x14ac:dyDescent="0.3">
      <c r="R4656">
        <f t="shared" si="236"/>
        <v>0</v>
      </c>
      <c r="S4656">
        <f t="shared" si="237"/>
        <v>0</v>
      </c>
      <c r="T4656" s="53" t="str">
        <f t="shared" si="235"/>
        <v/>
      </c>
      <c r="U4656" s="53" t="str">
        <f t="shared" si="235"/>
        <v/>
      </c>
      <c r="V4656" s="53" t="str">
        <f t="shared" si="235"/>
        <v/>
      </c>
      <c r="W4656" s="53" t="str">
        <f t="shared" si="235"/>
        <v/>
      </c>
      <c r="X4656" s="53" t="str">
        <f t="shared" si="235"/>
        <v/>
      </c>
    </row>
    <row r="4657" spans="18:24" hidden="1" x14ac:dyDescent="0.3">
      <c r="R4657">
        <f t="shared" si="236"/>
        <v>0</v>
      </c>
      <c r="S4657">
        <f t="shared" si="237"/>
        <v>0</v>
      </c>
      <c r="T4657" s="53" t="str">
        <f t="shared" si="235"/>
        <v/>
      </c>
      <c r="U4657" s="53" t="str">
        <f t="shared" si="235"/>
        <v/>
      </c>
      <c r="V4657" s="53" t="str">
        <f t="shared" si="235"/>
        <v/>
      </c>
      <c r="W4657" s="53" t="str">
        <f t="shared" si="235"/>
        <v/>
      </c>
      <c r="X4657" s="53" t="str">
        <f t="shared" si="235"/>
        <v/>
      </c>
    </row>
    <row r="4658" spans="18:24" hidden="1" x14ac:dyDescent="0.3">
      <c r="R4658">
        <f t="shared" si="236"/>
        <v>0</v>
      </c>
      <c r="S4658">
        <f t="shared" si="237"/>
        <v>0</v>
      </c>
      <c r="T4658" s="53" t="str">
        <f t="shared" si="235"/>
        <v/>
      </c>
      <c r="U4658" s="53" t="str">
        <f t="shared" si="235"/>
        <v/>
      </c>
      <c r="V4658" s="53" t="str">
        <f t="shared" si="235"/>
        <v/>
      </c>
      <c r="W4658" s="53" t="str">
        <f t="shared" si="235"/>
        <v/>
      </c>
      <c r="X4658" s="53" t="str">
        <f t="shared" si="235"/>
        <v/>
      </c>
    </row>
    <row r="4659" spans="18:24" hidden="1" x14ac:dyDescent="0.3">
      <c r="R4659">
        <f t="shared" si="236"/>
        <v>0</v>
      </c>
      <c r="S4659">
        <f t="shared" si="237"/>
        <v>0</v>
      </c>
      <c r="T4659" s="53" t="str">
        <f t="shared" si="235"/>
        <v/>
      </c>
      <c r="U4659" s="53" t="str">
        <f t="shared" si="235"/>
        <v/>
      </c>
      <c r="V4659" s="53" t="str">
        <f t="shared" si="235"/>
        <v/>
      </c>
      <c r="W4659" s="53" t="str">
        <f t="shared" si="235"/>
        <v/>
      </c>
      <c r="X4659" s="53" t="str">
        <f t="shared" si="235"/>
        <v/>
      </c>
    </row>
    <row r="4660" spans="18:24" hidden="1" x14ac:dyDescent="0.3">
      <c r="R4660">
        <f t="shared" si="236"/>
        <v>0</v>
      </c>
      <c r="S4660">
        <f t="shared" si="237"/>
        <v>0</v>
      </c>
      <c r="T4660" s="53" t="str">
        <f t="shared" ref="T4660:X4710" si="238">IF(OR(COUNTIF($D4660,"*"&amp;T$5&amp;"*")&gt;0,$D4660="GRUPO TEPSA"),T$5,"")</f>
        <v/>
      </c>
      <c r="U4660" s="53" t="str">
        <f t="shared" si="238"/>
        <v/>
      </c>
      <c r="V4660" s="53" t="str">
        <f t="shared" si="238"/>
        <v/>
      </c>
      <c r="W4660" s="53" t="str">
        <f t="shared" si="238"/>
        <v/>
      </c>
      <c r="X4660" s="53" t="str">
        <f t="shared" si="238"/>
        <v/>
      </c>
    </row>
    <row r="4661" spans="18:24" hidden="1" x14ac:dyDescent="0.3">
      <c r="R4661">
        <f t="shared" si="236"/>
        <v>0</v>
      </c>
      <c r="S4661">
        <f t="shared" si="237"/>
        <v>0</v>
      </c>
      <c r="T4661" s="53" t="str">
        <f t="shared" si="238"/>
        <v/>
      </c>
      <c r="U4661" s="53" t="str">
        <f t="shared" si="238"/>
        <v/>
      </c>
      <c r="V4661" s="53" t="str">
        <f t="shared" si="238"/>
        <v/>
      </c>
      <c r="W4661" s="53" t="str">
        <f t="shared" si="238"/>
        <v/>
      </c>
      <c r="X4661" s="53" t="str">
        <f t="shared" si="238"/>
        <v/>
      </c>
    </row>
    <row r="4662" spans="18:24" hidden="1" x14ac:dyDescent="0.3">
      <c r="R4662">
        <f t="shared" si="236"/>
        <v>0</v>
      </c>
      <c r="S4662">
        <f t="shared" si="237"/>
        <v>0</v>
      </c>
      <c r="T4662" s="53" t="str">
        <f t="shared" si="238"/>
        <v/>
      </c>
      <c r="U4662" s="53" t="str">
        <f t="shared" si="238"/>
        <v/>
      </c>
      <c r="V4662" s="53" t="str">
        <f t="shared" si="238"/>
        <v/>
      </c>
      <c r="W4662" s="53" t="str">
        <f t="shared" si="238"/>
        <v/>
      </c>
      <c r="X4662" s="53" t="str">
        <f t="shared" si="238"/>
        <v/>
      </c>
    </row>
    <row r="4663" spans="18:24" hidden="1" x14ac:dyDescent="0.3">
      <c r="R4663">
        <f t="shared" si="236"/>
        <v>0</v>
      </c>
      <c r="S4663">
        <f t="shared" si="237"/>
        <v>0</v>
      </c>
      <c r="T4663" s="53" t="str">
        <f t="shared" si="238"/>
        <v/>
      </c>
      <c r="U4663" s="53" t="str">
        <f t="shared" si="238"/>
        <v/>
      </c>
      <c r="V4663" s="53" t="str">
        <f t="shared" si="238"/>
        <v/>
      </c>
      <c r="W4663" s="53" t="str">
        <f t="shared" si="238"/>
        <v/>
      </c>
      <c r="X4663" s="53" t="str">
        <f t="shared" si="238"/>
        <v/>
      </c>
    </row>
    <row r="4664" spans="18:24" hidden="1" x14ac:dyDescent="0.3">
      <c r="R4664">
        <f t="shared" si="236"/>
        <v>0</v>
      </c>
      <c r="S4664">
        <f t="shared" si="237"/>
        <v>0</v>
      </c>
      <c r="T4664" s="53" t="str">
        <f t="shared" si="238"/>
        <v/>
      </c>
      <c r="U4664" s="53" t="str">
        <f t="shared" si="238"/>
        <v/>
      </c>
      <c r="V4664" s="53" t="str">
        <f t="shared" si="238"/>
        <v/>
      </c>
      <c r="W4664" s="53" t="str">
        <f t="shared" si="238"/>
        <v/>
      </c>
      <c r="X4664" s="53" t="str">
        <f t="shared" si="238"/>
        <v/>
      </c>
    </row>
    <row r="4665" spans="18:24" hidden="1" x14ac:dyDescent="0.3">
      <c r="R4665">
        <f t="shared" si="236"/>
        <v>0</v>
      </c>
      <c r="S4665">
        <f t="shared" si="237"/>
        <v>0</v>
      </c>
      <c r="T4665" s="53" t="str">
        <f t="shared" si="238"/>
        <v/>
      </c>
      <c r="U4665" s="53" t="str">
        <f t="shared" si="238"/>
        <v/>
      </c>
      <c r="V4665" s="53" t="str">
        <f t="shared" si="238"/>
        <v/>
      </c>
      <c r="W4665" s="53" t="str">
        <f t="shared" si="238"/>
        <v/>
      </c>
      <c r="X4665" s="53" t="str">
        <f t="shared" si="238"/>
        <v/>
      </c>
    </row>
    <row r="4666" spans="18:24" hidden="1" x14ac:dyDescent="0.3">
      <c r="R4666">
        <f t="shared" si="236"/>
        <v>0</v>
      </c>
      <c r="S4666">
        <f t="shared" si="237"/>
        <v>0</v>
      </c>
      <c r="T4666" s="53" t="str">
        <f t="shared" si="238"/>
        <v/>
      </c>
      <c r="U4666" s="53" t="str">
        <f t="shared" si="238"/>
        <v/>
      </c>
      <c r="V4666" s="53" t="str">
        <f t="shared" si="238"/>
        <v/>
      </c>
      <c r="W4666" s="53" t="str">
        <f t="shared" si="238"/>
        <v/>
      </c>
      <c r="X4666" s="53" t="str">
        <f t="shared" si="238"/>
        <v/>
      </c>
    </row>
    <row r="4667" spans="18:24" hidden="1" x14ac:dyDescent="0.3">
      <c r="R4667">
        <f t="shared" si="236"/>
        <v>0</v>
      </c>
      <c r="S4667">
        <f t="shared" si="237"/>
        <v>0</v>
      </c>
      <c r="T4667" s="53" t="str">
        <f t="shared" si="238"/>
        <v/>
      </c>
      <c r="U4667" s="53" t="str">
        <f t="shared" si="238"/>
        <v/>
      </c>
      <c r="V4667" s="53" t="str">
        <f t="shared" si="238"/>
        <v/>
      </c>
      <c r="W4667" s="53" t="str">
        <f t="shared" si="238"/>
        <v/>
      </c>
      <c r="X4667" s="53" t="str">
        <f t="shared" si="238"/>
        <v/>
      </c>
    </row>
    <row r="4668" spans="18:24" hidden="1" x14ac:dyDescent="0.3">
      <c r="R4668">
        <f t="shared" si="236"/>
        <v>0</v>
      </c>
      <c r="S4668">
        <f t="shared" si="237"/>
        <v>0</v>
      </c>
      <c r="T4668" s="53" t="str">
        <f t="shared" si="238"/>
        <v/>
      </c>
      <c r="U4668" s="53" t="str">
        <f t="shared" si="238"/>
        <v/>
      </c>
      <c r="V4668" s="53" t="str">
        <f t="shared" si="238"/>
        <v/>
      </c>
      <c r="W4668" s="53" t="str">
        <f t="shared" si="238"/>
        <v/>
      </c>
      <c r="X4668" s="53" t="str">
        <f t="shared" si="238"/>
        <v/>
      </c>
    </row>
    <row r="4669" spans="18:24" hidden="1" x14ac:dyDescent="0.3">
      <c r="R4669">
        <f t="shared" si="236"/>
        <v>0</v>
      </c>
      <c r="S4669">
        <f t="shared" si="237"/>
        <v>0</v>
      </c>
      <c r="T4669" s="53" t="str">
        <f t="shared" si="238"/>
        <v/>
      </c>
      <c r="U4669" s="53" t="str">
        <f t="shared" si="238"/>
        <v/>
      </c>
      <c r="V4669" s="53" t="str">
        <f t="shared" si="238"/>
        <v/>
      </c>
      <c r="W4669" s="53" t="str">
        <f t="shared" si="238"/>
        <v/>
      </c>
      <c r="X4669" s="53" t="str">
        <f t="shared" si="238"/>
        <v/>
      </c>
    </row>
    <row r="4670" spans="18:24" hidden="1" x14ac:dyDescent="0.3">
      <c r="R4670">
        <f t="shared" si="236"/>
        <v>0</v>
      </c>
      <c r="S4670">
        <f t="shared" si="237"/>
        <v>0</v>
      </c>
      <c r="T4670" s="53" t="str">
        <f t="shared" si="238"/>
        <v/>
      </c>
      <c r="U4670" s="53" t="str">
        <f t="shared" si="238"/>
        <v/>
      </c>
      <c r="V4670" s="53" t="str">
        <f t="shared" si="238"/>
        <v/>
      </c>
      <c r="W4670" s="53" t="str">
        <f t="shared" si="238"/>
        <v/>
      </c>
      <c r="X4670" s="53" t="str">
        <f t="shared" si="238"/>
        <v/>
      </c>
    </row>
    <row r="4671" spans="18:24" hidden="1" x14ac:dyDescent="0.3">
      <c r="R4671">
        <f t="shared" si="236"/>
        <v>0</v>
      </c>
      <c r="S4671">
        <f t="shared" si="237"/>
        <v>0</v>
      </c>
      <c r="T4671" s="53" t="str">
        <f t="shared" si="238"/>
        <v/>
      </c>
      <c r="U4671" s="53" t="str">
        <f t="shared" si="238"/>
        <v/>
      </c>
      <c r="V4671" s="53" t="str">
        <f t="shared" si="238"/>
        <v/>
      </c>
      <c r="W4671" s="53" t="str">
        <f t="shared" si="238"/>
        <v/>
      </c>
      <c r="X4671" s="53" t="str">
        <f t="shared" si="238"/>
        <v/>
      </c>
    </row>
    <row r="4672" spans="18:24" hidden="1" x14ac:dyDescent="0.3">
      <c r="R4672">
        <f t="shared" si="236"/>
        <v>0</v>
      </c>
      <c r="S4672">
        <f t="shared" si="237"/>
        <v>0</v>
      </c>
      <c r="T4672" s="53" t="str">
        <f t="shared" si="238"/>
        <v/>
      </c>
      <c r="U4672" s="53" t="str">
        <f t="shared" si="238"/>
        <v/>
      </c>
      <c r="V4672" s="53" t="str">
        <f t="shared" si="238"/>
        <v/>
      </c>
      <c r="W4672" s="53" t="str">
        <f t="shared" si="238"/>
        <v/>
      </c>
      <c r="X4672" s="53" t="str">
        <f t="shared" si="238"/>
        <v/>
      </c>
    </row>
    <row r="4673" spans="18:24" hidden="1" x14ac:dyDescent="0.3">
      <c r="R4673">
        <f t="shared" si="236"/>
        <v>0</v>
      </c>
      <c r="S4673">
        <f t="shared" si="237"/>
        <v>0</v>
      </c>
      <c r="T4673" s="53" t="str">
        <f t="shared" si="238"/>
        <v/>
      </c>
      <c r="U4673" s="53" t="str">
        <f t="shared" si="238"/>
        <v/>
      </c>
      <c r="V4673" s="53" t="str">
        <f t="shared" si="238"/>
        <v/>
      </c>
      <c r="W4673" s="53" t="str">
        <f t="shared" si="238"/>
        <v/>
      </c>
      <c r="X4673" s="53" t="str">
        <f t="shared" si="238"/>
        <v/>
      </c>
    </row>
    <row r="4674" spans="18:24" hidden="1" x14ac:dyDescent="0.3">
      <c r="R4674">
        <f t="shared" si="236"/>
        <v>0</v>
      </c>
      <c r="S4674">
        <f t="shared" si="237"/>
        <v>0</v>
      </c>
      <c r="T4674" s="53" t="str">
        <f t="shared" si="238"/>
        <v/>
      </c>
      <c r="U4674" s="53" t="str">
        <f t="shared" si="238"/>
        <v/>
      </c>
      <c r="V4674" s="53" t="str">
        <f t="shared" si="238"/>
        <v/>
      </c>
      <c r="W4674" s="53" t="str">
        <f t="shared" si="238"/>
        <v/>
      </c>
      <c r="X4674" s="53" t="str">
        <f t="shared" si="238"/>
        <v/>
      </c>
    </row>
    <row r="4675" spans="18:24" hidden="1" x14ac:dyDescent="0.3">
      <c r="R4675">
        <f t="shared" si="236"/>
        <v>0</v>
      </c>
      <c r="S4675">
        <f t="shared" si="237"/>
        <v>0</v>
      </c>
      <c r="T4675" s="53" t="str">
        <f t="shared" si="238"/>
        <v/>
      </c>
      <c r="U4675" s="53" t="str">
        <f t="shared" si="238"/>
        <v/>
      </c>
      <c r="V4675" s="53" t="str">
        <f t="shared" si="238"/>
        <v/>
      </c>
      <c r="W4675" s="53" t="str">
        <f t="shared" si="238"/>
        <v/>
      </c>
      <c r="X4675" s="53" t="str">
        <f t="shared" si="238"/>
        <v/>
      </c>
    </row>
    <row r="4676" spans="18:24" hidden="1" x14ac:dyDescent="0.3">
      <c r="R4676">
        <f t="shared" si="236"/>
        <v>0</v>
      </c>
      <c r="S4676">
        <f t="shared" si="237"/>
        <v>0</v>
      </c>
      <c r="T4676" s="53" t="str">
        <f t="shared" si="238"/>
        <v/>
      </c>
      <c r="U4676" s="53" t="str">
        <f t="shared" si="238"/>
        <v/>
      </c>
      <c r="V4676" s="53" t="str">
        <f t="shared" si="238"/>
        <v/>
      </c>
      <c r="W4676" s="53" t="str">
        <f t="shared" si="238"/>
        <v/>
      </c>
      <c r="X4676" s="53" t="str">
        <f t="shared" si="238"/>
        <v/>
      </c>
    </row>
    <row r="4677" spans="18:24" hidden="1" x14ac:dyDescent="0.3">
      <c r="R4677">
        <f t="shared" si="236"/>
        <v>0</v>
      </c>
      <c r="S4677">
        <f t="shared" si="237"/>
        <v>0</v>
      </c>
      <c r="T4677" s="53" t="str">
        <f t="shared" si="238"/>
        <v/>
      </c>
      <c r="U4677" s="53" t="str">
        <f t="shared" si="238"/>
        <v/>
      </c>
      <c r="V4677" s="53" t="str">
        <f t="shared" si="238"/>
        <v/>
      </c>
      <c r="W4677" s="53" t="str">
        <f t="shared" si="238"/>
        <v/>
      </c>
      <c r="X4677" s="53" t="str">
        <f t="shared" si="238"/>
        <v/>
      </c>
    </row>
    <row r="4678" spans="18:24" hidden="1" x14ac:dyDescent="0.3">
      <c r="R4678">
        <f t="shared" si="236"/>
        <v>0</v>
      </c>
      <c r="S4678">
        <f t="shared" si="237"/>
        <v>0</v>
      </c>
      <c r="T4678" s="53" t="str">
        <f t="shared" si="238"/>
        <v/>
      </c>
      <c r="U4678" s="53" t="str">
        <f t="shared" si="238"/>
        <v/>
      </c>
      <c r="V4678" s="53" t="str">
        <f t="shared" si="238"/>
        <v/>
      </c>
      <c r="W4678" s="53" t="str">
        <f t="shared" si="238"/>
        <v/>
      </c>
      <c r="X4678" s="53" t="str">
        <f t="shared" si="238"/>
        <v/>
      </c>
    </row>
    <row r="4679" spans="18:24" hidden="1" x14ac:dyDescent="0.3">
      <c r="R4679">
        <f t="shared" ref="R4679:R4742" si="239">IF(OR(D4679="GRUPO TEPSA",D4679="TODAS"),P4679/5,P4679)</f>
        <v>0</v>
      </c>
      <c r="S4679">
        <f t="shared" si="237"/>
        <v>0</v>
      </c>
      <c r="T4679" s="53" t="str">
        <f t="shared" si="238"/>
        <v/>
      </c>
      <c r="U4679" s="53" t="str">
        <f t="shared" si="238"/>
        <v/>
      </c>
      <c r="V4679" s="53" t="str">
        <f t="shared" si="238"/>
        <v/>
      </c>
      <c r="W4679" s="53" t="str">
        <f t="shared" si="238"/>
        <v/>
      </c>
      <c r="X4679" s="53" t="str">
        <f t="shared" si="238"/>
        <v/>
      </c>
    </row>
    <row r="4680" spans="18:24" hidden="1" x14ac:dyDescent="0.3">
      <c r="R4680">
        <f t="shared" si="239"/>
        <v>0</v>
      </c>
      <c r="S4680">
        <f t="shared" si="237"/>
        <v>0</v>
      </c>
      <c r="T4680" s="53" t="str">
        <f t="shared" si="238"/>
        <v/>
      </c>
      <c r="U4680" s="53" t="str">
        <f t="shared" si="238"/>
        <v/>
      </c>
      <c r="V4680" s="53" t="str">
        <f t="shared" si="238"/>
        <v/>
      </c>
      <c r="W4680" s="53" t="str">
        <f t="shared" si="238"/>
        <v/>
      </c>
      <c r="X4680" s="53" t="str">
        <f t="shared" si="238"/>
        <v/>
      </c>
    </row>
    <row r="4681" spans="18:24" hidden="1" x14ac:dyDescent="0.3">
      <c r="R4681">
        <f t="shared" si="239"/>
        <v>0</v>
      </c>
      <c r="S4681">
        <f t="shared" si="237"/>
        <v>0</v>
      </c>
      <c r="T4681" s="53" t="str">
        <f t="shared" si="238"/>
        <v/>
      </c>
      <c r="U4681" s="53" t="str">
        <f t="shared" si="238"/>
        <v/>
      </c>
      <c r="V4681" s="53" t="str">
        <f t="shared" si="238"/>
        <v/>
      </c>
      <c r="W4681" s="53" t="str">
        <f t="shared" si="238"/>
        <v/>
      </c>
      <c r="X4681" s="53" t="str">
        <f t="shared" si="238"/>
        <v/>
      </c>
    </row>
    <row r="4682" spans="18:24" hidden="1" x14ac:dyDescent="0.3">
      <c r="R4682">
        <f t="shared" si="239"/>
        <v>0</v>
      </c>
      <c r="S4682">
        <f t="shared" si="237"/>
        <v>0</v>
      </c>
      <c r="T4682" s="53" t="str">
        <f t="shared" si="238"/>
        <v/>
      </c>
      <c r="U4682" s="53" t="str">
        <f t="shared" si="238"/>
        <v/>
      </c>
      <c r="V4682" s="53" t="str">
        <f t="shared" si="238"/>
        <v/>
      </c>
      <c r="W4682" s="53" t="str">
        <f t="shared" si="238"/>
        <v/>
      </c>
      <c r="X4682" s="53" t="str">
        <f t="shared" si="238"/>
        <v/>
      </c>
    </row>
    <row r="4683" spans="18:24" hidden="1" x14ac:dyDescent="0.3">
      <c r="R4683">
        <f t="shared" si="239"/>
        <v>0</v>
      </c>
      <c r="S4683">
        <f t="shared" ref="S4683:S4746" si="240">IF(OR(D4683="GRUPO TEPSA",D4683="TODAS"),Q4683/5,Q4683)</f>
        <v>0</v>
      </c>
      <c r="T4683" s="53" t="str">
        <f t="shared" si="238"/>
        <v/>
      </c>
      <c r="U4683" s="53" t="str">
        <f t="shared" si="238"/>
        <v/>
      </c>
      <c r="V4683" s="53" t="str">
        <f t="shared" si="238"/>
        <v/>
      </c>
      <c r="W4683" s="53" t="str">
        <f t="shared" si="238"/>
        <v/>
      </c>
      <c r="X4683" s="53" t="str">
        <f t="shared" si="238"/>
        <v/>
      </c>
    </row>
    <row r="4684" spans="18:24" hidden="1" x14ac:dyDescent="0.3">
      <c r="R4684">
        <f t="shared" si="239"/>
        <v>0</v>
      </c>
      <c r="S4684">
        <f t="shared" si="240"/>
        <v>0</v>
      </c>
      <c r="T4684" s="53" t="str">
        <f t="shared" si="238"/>
        <v/>
      </c>
      <c r="U4684" s="53" t="str">
        <f t="shared" si="238"/>
        <v/>
      </c>
      <c r="V4684" s="53" t="str">
        <f t="shared" si="238"/>
        <v/>
      </c>
      <c r="W4684" s="53" t="str">
        <f t="shared" si="238"/>
        <v/>
      </c>
      <c r="X4684" s="53" t="str">
        <f t="shared" si="238"/>
        <v/>
      </c>
    </row>
    <row r="4685" spans="18:24" hidden="1" x14ac:dyDescent="0.3">
      <c r="R4685">
        <f t="shared" si="239"/>
        <v>0</v>
      </c>
      <c r="S4685">
        <f t="shared" si="240"/>
        <v>0</v>
      </c>
      <c r="T4685" s="53" t="str">
        <f t="shared" si="238"/>
        <v/>
      </c>
      <c r="U4685" s="53" t="str">
        <f t="shared" si="238"/>
        <v/>
      </c>
      <c r="V4685" s="53" t="str">
        <f t="shared" si="238"/>
        <v/>
      </c>
      <c r="W4685" s="53" t="str">
        <f t="shared" si="238"/>
        <v/>
      </c>
      <c r="X4685" s="53" t="str">
        <f t="shared" si="238"/>
        <v/>
      </c>
    </row>
    <row r="4686" spans="18:24" hidden="1" x14ac:dyDescent="0.3">
      <c r="R4686">
        <f t="shared" si="239"/>
        <v>0</v>
      </c>
      <c r="S4686">
        <f t="shared" si="240"/>
        <v>0</v>
      </c>
      <c r="T4686" s="53" t="str">
        <f t="shared" si="238"/>
        <v/>
      </c>
      <c r="U4686" s="53" t="str">
        <f t="shared" si="238"/>
        <v/>
      </c>
      <c r="V4686" s="53" t="str">
        <f t="shared" si="238"/>
        <v/>
      </c>
      <c r="W4686" s="53" t="str">
        <f t="shared" si="238"/>
        <v/>
      </c>
      <c r="X4686" s="53" t="str">
        <f t="shared" si="238"/>
        <v/>
      </c>
    </row>
    <row r="4687" spans="18:24" hidden="1" x14ac:dyDescent="0.3">
      <c r="R4687">
        <f t="shared" si="239"/>
        <v>0</v>
      </c>
      <c r="S4687">
        <f t="shared" si="240"/>
        <v>0</v>
      </c>
      <c r="T4687" s="53" t="str">
        <f t="shared" si="238"/>
        <v/>
      </c>
      <c r="U4687" s="53" t="str">
        <f t="shared" si="238"/>
        <v/>
      </c>
      <c r="V4687" s="53" t="str">
        <f t="shared" si="238"/>
        <v/>
      </c>
      <c r="W4687" s="53" t="str">
        <f t="shared" si="238"/>
        <v/>
      </c>
      <c r="X4687" s="53" t="str">
        <f t="shared" si="238"/>
        <v/>
      </c>
    </row>
    <row r="4688" spans="18:24" hidden="1" x14ac:dyDescent="0.3">
      <c r="R4688">
        <f t="shared" si="239"/>
        <v>0</v>
      </c>
      <c r="S4688">
        <f t="shared" si="240"/>
        <v>0</v>
      </c>
      <c r="T4688" s="53" t="str">
        <f t="shared" si="238"/>
        <v/>
      </c>
      <c r="U4688" s="53" t="str">
        <f t="shared" si="238"/>
        <v/>
      </c>
      <c r="V4688" s="53" t="str">
        <f t="shared" si="238"/>
        <v/>
      </c>
      <c r="W4688" s="53" t="str">
        <f t="shared" si="238"/>
        <v/>
      </c>
      <c r="X4688" s="53" t="str">
        <f t="shared" si="238"/>
        <v/>
      </c>
    </row>
    <row r="4689" spans="18:24" hidden="1" x14ac:dyDescent="0.3">
      <c r="R4689">
        <f t="shared" si="239"/>
        <v>0</v>
      </c>
      <c r="S4689">
        <f t="shared" si="240"/>
        <v>0</v>
      </c>
      <c r="T4689" s="53" t="str">
        <f t="shared" si="238"/>
        <v/>
      </c>
      <c r="U4689" s="53" t="str">
        <f t="shared" si="238"/>
        <v/>
      </c>
      <c r="V4689" s="53" t="str">
        <f t="shared" si="238"/>
        <v/>
      </c>
      <c r="W4689" s="53" t="str">
        <f t="shared" si="238"/>
        <v/>
      </c>
      <c r="X4689" s="53" t="str">
        <f t="shared" si="238"/>
        <v/>
      </c>
    </row>
    <row r="4690" spans="18:24" hidden="1" x14ac:dyDescent="0.3">
      <c r="R4690">
        <f t="shared" si="239"/>
        <v>0</v>
      </c>
      <c r="S4690">
        <f t="shared" si="240"/>
        <v>0</v>
      </c>
      <c r="T4690" s="53" t="str">
        <f t="shared" si="238"/>
        <v/>
      </c>
      <c r="U4690" s="53" t="str">
        <f t="shared" si="238"/>
        <v/>
      </c>
      <c r="V4690" s="53" t="str">
        <f t="shared" si="238"/>
        <v/>
      </c>
      <c r="W4690" s="53" t="str">
        <f t="shared" si="238"/>
        <v/>
      </c>
      <c r="X4690" s="53" t="str">
        <f t="shared" si="238"/>
        <v/>
      </c>
    </row>
    <row r="4691" spans="18:24" hidden="1" x14ac:dyDescent="0.3">
      <c r="R4691">
        <f t="shared" si="239"/>
        <v>0</v>
      </c>
      <c r="S4691">
        <f t="shared" si="240"/>
        <v>0</v>
      </c>
      <c r="T4691" s="53" t="str">
        <f t="shared" si="238"/>
        <v/>
      </c>
      <c r="U4691" s="53" t="str">
        <f t="shared" si="238"/>
        <v/>
      </c>
      <c r="V4691" s="53" t="str">
        <f t="shared" si="238"/>
        <v/>
      </c>
      <c r="W4691" s="53" t="str">
        <f t="shared" si="238"/>
        <v/>
      </c>
      <c r="X4691" s="53" t="str">
        <f t="shared" si="238"/>
        <v/>
      </c>
    </row>
    <row r="4692" spans="18:24" hidden="1" x14ac:dyDescent="0.3">
      <c r="R4692">
        <f t="shared" si="239"/>
        <v>0</v>
      </c>
      <c r="S4692">
        <f t="shared" si="240"/>
        <v>0</v>
      </c>
      <c r="T4692" s="53" t="str">
        <f t="shared" si="238"/>
        <v/>
      </c>
      <c r="U4692" s="53" t="str">
        <f t="shared" si="238"/>
        <v/>
      </c>
      <c r="V4692" s="53" t="str">
        <f t="shared" si="238"/>
        <v/>
      </c>
      <c r="W4692" s="53" t="str">
        <f t="shared" si="238"/>
        <v/>
      </c>
      <c r="X4692" s="53" t="str">
        <f t="shared" si="238"/>
        <v/>
      </c>
    </row>
    <row r="4693" spans="18:24" hidden="1" x14ac:dyDescent="0.3">
      <c r="R4693">
        <f t="shared" si="239"/>
        <v>0</v>
      </c>
      <c r="S4693">
        <f t="shared" si="240"/>
        <v>0</v>
      </c>
      <c r="T4693" s="53" t="str">
        <f t="shared" si="238"/>
        <v/>
      </c>
      <c r="U4693" s="53" t="str">
        <f t="shared" si="238"/>
        <v/>
      </c>
      <c r="V4693" s="53" t="str">
        <f t="shared" si="238"/>
        <v/>
      </c>
      <c r="W4693" s="53" t="str">
        <f t="shared" si="238"/>
        <v/>
      </c>
      <c r="X4693" s="53" t="str">
        <f t="shared" si="238"/>
        <v/>
      </c>
    </row>
    <row r="4694" spans="18:24" hidden="1" x14ac:dyDescent="0.3">
      <c r="R4694">
        <f t="shared" si="239"/>
        <v>0</v>
      </c>
      <c r="S4694">
        <f t="shared" si="240"/>
        <v>0</v>
      </c>
      <c r="T4694" s="53" t="str">
        <f t="shared" si="238"/>
        <v/>
      </c>
      <c r="U4694" s="53" t="str">
        <f t="shared" si="238"/>
        <v/>
      </c>
      <c r="V4694" s="53" t="str">
        <f t="shared" si="238"/>
        <v/>
      </c>
      <c r="W4694" s="53" t="str">
        <f t="shared" si="238"/>
        <v/>
      </c>
      <c r="X4694" s="53" t="str">
        <f t="shared" si="238"/>
        <v/>
      </c>
    </row>
    <row r="4695" spans="18:24" hidden="1" x14ac:dyDescent="0.3">
      <c r="R4695">
        <f t="shared" si="239"/>
        <v>0</v>
      </c>
      <c r="S4695">
        <f t="shared" si="240"/>
        <v>0</v>
      </c>
      <c r="T4695" s="53" t="str">
        <f t="shared" si="238"/>
        <v/>
      </c>
      <c r="U4695" s="53" t="str">
        <f t="shared" si="238"/>
        <v/>
      </c>
      <c r="V4695" s="53" t="str">
        <f t="shared" si="238"/>
        <v/>
      </c>
      <c r="W4695" s="53" t="str">
        <f t="shared" si="238"/>
        <v/>
      </c>
      <c r="X4695" s="53" t="str">
        <f t="shared" si="238"/>
        <v/>
      </c>
    </row>
    <row r="4696" spans="18:24" hidden="1" x14ac:dyDescent="0.3">
      <c r="R4696">
        <f t="shared" si="239"/>
        <v>0</v>
      </c>
      <c r="S4696">
        <f t="shared" si="240"/>
        <v>0</v>
      </c>
      <c r="T4696" s="53" t="str">
        <f t="shared" si="238"/>
        <v/>
      </c>
      <c r="U4696" s="53" t="str">
        <f t="shared" si="238"/>
        <v/>
      </c>
      <c r="V4696" s="53" t="str">
        <f t="shared" si="238"/>
        <v/>
      </c>
      <c r="W4696" s="53" t="str">
        <f t="shared" si="238"/>
        <v/>
      </c>
      <c r="X4696" s="53" t="str">
        <f t="shared" si="238"/>
        <v/>
      </c>
    </row>
    <row r="4697" spans="18:24" hidden="1" x14ac:dyDescent="0.3">
      <c r="R4697">
        <f t="shared" si="239"/>
        <v>0</v>
      </c>
      <c r="S4697">
        <f t="shared" si="240"/>
        <v>0</v>
      </c>
      <c r="T4697" s="53" t="str">
        <f t="shared" si="238"/>
        <v/>
      </c>
      <c r="U4697" s="53" t="str">
        <f t="shared" si="238"/>
        <v/>
      </c>
      <c r="V4697" s="53" t="str">
        <f t="shared" si="238"/>
        <v/>
      </c>
      <c r="W4697" s="53" t="str">
        <f t="shared" si="238"/>
        <v/>
      </c>
      <c r="X4697" s="53" t="str">
        <f t="shared" si="238"/>
        <v/>
      </c>
    </row>
    <row r="4698" spans="18:24" hidden="1" x14ac:dyDescent="0.3">
      <c r="R4698">
        <f t="shared" si="239"/>
        <v>0</v>
      </c>
      <c r="S4698">
        <f t="shared" si="240"/>
        <v>0</v>
      </c>
      <c r="T4698" s="53" t="str">
        <f t="shared" si="238"/>
        <v/>
      </c>
      <c r="U4698" s="53" t="str">
        <f t="shared" si="238"/>
        <v/>
      </c>
      <c r="V4698" s="53" t="str">
        <f t="shared" si="238"/>
        <v/>
      </c>
      <c r="W4698" s="53" t="str">
        <f t="shared" si="238"/>
        <v/>
      </c>
      <c r="X4698" s="53" t="str">
        <f t="shared" si="238"/>
        <v/>
      </c>
    </row>
    <row r="4699" spans="18:24" hidden="1" x14ac:dyDescent="0.3">
      <c r="R4699">
        <f t="shared" si="239"/>
        <v>0</v>
      </c>
      <c r="S4699">
        <f t="shared" si="240"/>
        <v>0</v>
      </c>
      <c r="T4699" s="53" t="str">
        <f t="shared" si="238"/>
        <v/>
      </c>
      <c r="U4699" s="53" t="str">
        <f t="shared" si="238"/>
        <v/>
      </c>
      <c r="V4699" s="53" t="str">
        <f t="shared" si="238"/>
        <v/>
      </c>
      <c r="W4699" s="53" t="str">
        <f t="shared" si="238"/>
        <v/>
      </c>
      <c r="X4699" s="53" t="str">
        <f t="shared" si="238"/>
        <v/>
      </c>
    </row>
    <row r="4700" spans="18:24" hidden="1" x14ac:dyDescent="0.3">
      <c r="R4700">
        <f t="shared" si="239"/>
        <v>0</v>
      </c>
      <c r="S4700">
        <f t="shared" si="240"/>
        <v>0</v>
      </c>
      <c r="T4700" s="53" t="str">
        <f t="shared" si="238"/>
        <v/>
      </c>
      <c r="U4700" s="53" t="str">
        <f t="shared" si="238"/>
        <v/>
      </c>
      <c r="V4700" s="53" t="str">
        <f t="shared" si="238"/>
        <v/>
      </c>
      <c r="W4700" s="53" t="str">
        <f t="shared" si="238"/>
        <v/>
      </c>
      <c r="X4700" s="53" t="str">
        <f t="shared" si="238"/>
        <v/>
      </c>
    </row>
    <row r="4701" spans="18:24" hidden="1" x14ac:dyDescent="0.3">
      <c r="R4701">
        <f t="shared" si="239"/>
        <v>0</v>
      </c>
      <c r="S4701">
        <f t="shared" si="240"/>
        <v>0</v>
      </c>
      <c r="T4701" s="53" t="str">
        <f t="shared" si="238"/>
        <v/>
      </c>
      <c r="U4701" s="53" t="str">
        <f t="shared" si="238"/>
        <v/>
      </c>
      <c r="V4701" s="53" t="str">
        <f t="shared" si="238"/>
        <v/>
      </c>
      <c r="W4701" s="53" t="str">
        <f t="shared" si="238"/>
        <v/>
      </c>
      <c r="X4701" s="53" t="str">
        <f t="shared" si="238"/>
        <v/>
      </c>
    </row>
    <row r="4702" spans="18:24" hidden="1" x14ac:dyDescent="0.3">
      <c r="R4702">
        <f t="shared" si="239"/>
        <v>0</v>
      </c>
      <c r="S4702">
        <f t="shared" si="240"/>
        <v>0</v>
      </c>
      <c r="T4702" s="53" t="str">
        <f t="shared" si="238"/>
        <v/>
      </c>
      <c r="U4702" s="53" t="str">
        <f t="shared" si="238"/>
        <v/>
      </c>
      <c r="V4702" s="53" t="str">
        <f t="shared" si="238"/>
        <v/>
      </c>
      <c r="W4702" s="53" t="str">
        <f t="shared" si="238"/>
        <v/>
      </c>
      <c r="X4702" s="53" t="str">
        <f t="shared" si="238"/>
        <v/>
      </c>
    </row>
    <row r="4703" spans="18:24" hidden="1" x14ac:dyDescent="0.3">
      <c r="R4703">
        <f t="shared" si="239"/>
        <v>0</v>
      </c>
      <c r="S4703">
        <f t="shared" si="240"/>
        <v>0</v>
      </c>
      <c r="T4703" s="53" t="str">
        <f t="shared" si="238"/>
        <v/>
      </c>
      <c r="U4703" s="53" t="str">
        <f t="shared" si="238"/>
        <v/>
      </c>
      <c r="V4703" s="53" t="str">
        <f t="shared" si="238"/>
        <v/>
      </c>
      <c r="W4703" s="53" t="str">
        <f t="shared" si="238"/>
        <v/>
      </c>
      <c r="X4703" s="53" t="str">
        <f t="shared" si="238"/>
        <v/>
      </c>
    </row>
    <row r="4704" spans="18:24" hidden="1" x14ac:dyDescent="0.3">
      <c r="R4704">
        <f t="shared" si="239"/>
        <v>0</v>
      </c>
      <c r="S4704">
        <f t="shared" si="240"/>
        <v>0</v>
      </c>
      <c r="T4704" s="53" t="str">
        <f t="shared" si="238"/>
        <v/>
      </c>
      <c r="U4704" s="53" t="str">
        <f t="shared" si="238"/>
        <v/>
      </c>
      <c r="V4704" s="53" t="str">
        <f t="shared" si="238"/>
        <v/>
      </c>
      <c r="W4704" s="53" t="str">
        <f t="shared" si="238"/>
        <v/>
      </c>
      <c r="X4704" s="53" t="str">
        <f t="shared" si="238"/>
        <v/>
      </c>
    </row>
    <row r="4705" spans="18:24" hidden="1" x14ac:dyDescent="0.3">
      <c r="R4705">
        <f t="shared" si="239"/>
        <v>0</v>
      </c>
      <c r="S4705">
        <f t="shared" si="240"/>
        <v>0</v>
      </c>
      <c r="T4705" s="53" t="str">
        <f t="shared" si="238"/>
        <v/>
      </c>
      <c r="U4705" s="53" t="str">
        <f t="shared" si="238"/>
        <v/>
      </c>
      <c r="V4705" s="53" t="str">
        <f t="shared" si="238"/>
        <v/>
      </c>
      <c r="W4705" s="53" t="str">
        <f t="shared" si="238"/>
        <v/>
      </c>
      <c r="X4705" s="53" t="str">
        <f t="shared" si="238"/>
        <v/>
      </c>
    </row>
    <row r="4706" spans="18:24" hidden="1" x14ac:dyDescent="0.3">
      <c r="R4706">
        <f t="shared" si="239"/>
        <v>0</v>
      </c>
      <c r="S4706">
        <f t="shared" si="240"/>
        <v>0</v>
      </c>
      <c r="T4706" s="53" t="str">
        <f t="shared" si="238"/>
        <v/>
      </c>
      <c r="U4706" s="53" t="str">
        <f t="shared" si="238"/>
        <v/>
      </c>
      <c r="V4706" s="53" t="str">
        <f t="shared" si="238"/>
        <v/>
      </c>
      <c r="W4706" s="53" t="str">
        <f t="shared" si="238"/>
        <v/>
      </c>
      <c r="X4706" s="53" t="str">
        <f t="shared" si="238"/>
        <v/>
      </c>
    </row>
    <row r="4707" spans="18:24" hidden="1" x14ac:dyDescent="0.3">
      <c r="R4707">
        <f t="shared" si="239"/>
        <v>0</v>
      </c>
      <c r="S4707">
        <f t="shared" si="240"/>
        <v>0</v>
      </c>
      <c r="T4707" s="53" t="str">
        <f t="shared" si="238"/>
        <v/>
      </c>
      <c r="U4707" s="53" t="str">
        <f t="shared" si="238"/>
        <v/>
      </c>
      <c r="V4707" s="53" t="str">
        <f t="shared" si="238"/>
        <v/>
      </c>
      <c r="W4707" s="53" t="str">
        <f t="shared" si="238"/>
        <v/>
      </c>
      <c r="X4707" s="53" t="str">
        <f t="shared" si="238"/>
        <v/>
      </c>
    </row>
    <row r="4708" spans="18:24" hidden="1" x14ac:dyDescent="0.3">
      <c r="R4708">
        <f t="shared" si="239"/>
        <v>0</v>
      </c>
      <c r="S4708">
        <f t="shared" si="240"/>
        <v>0</v>
      </c>
      <c r="T4708" s="53" t="str">
        <f t="shared" si="238"/>
        <v/>
      </c>
      <c r="U4708" s="53" t="str">
        <f t="shared" si="238"/>
        <v/>
      </c>
      <c r="V4708" s="53" t="str">
        <f t="shared" si="238"/>
        <v/>
      </c>
      <c r="W4708" s="53" t="str">
        <f t="shared" si="238"/>
        <v/>
      </c>
      <c r="X4708" s="53" t="str">
        <f t="shared" si="238"/>
        <v/>
      </c>
    </row>
    <row r="4709" spans="18:24" hidden="1" x14ac:dyDescent="0.3">
      <c r="R4709">
        <f t="shared" si="239"/>
        <v>0</v>
      </c>
      <c r="S4709">
        <f t="shared" si="240"/>
        <v>0</v>
      </c>
      <c r="T4709" s="53" t="str">
        <f t="shared" si="238"/>
        <v/>
      </c>
      <c r="U4709" s="53" t="str">
        <f t="shared" si="238"/>
        <v/>
      </c>
      <c r="V4709" s="53" t="str">
        <f t="shared" si="238"/>
        <v/>
      </c>
      <c r="W4709" s="53" t="str">
        <f t="shared" si="238"/>
        <v/>
      </c>
      <c r="X4709" s="53" t="str">
        <f t="shared" si="238"/>
        <v/>
      </c>
    </row>
    <row r="4710" spans="18:24" hidden="1" x14ac:dyDescent="0.3">
      <c r="R4710">
        <f t="shared" si="239"/>
        <v>0</v>
      </c>
      <c r="S4710">
        <f t="shared" si="240"/>
        <v>0</v>
      </c>
      <c r="T4710" s="53" t="str">
        <f t="shared" si="238"/>
        <v/>
      </c>
      <c r="U4710" s="53" t="str">
        <f t="shared" si="238"/>
        <v/>
      </c>
      <c r="V4710" s="53" t="str">
        <f t="shared" si="238"/>
        <v/>
      </c>
      <c r="W4710" s="53" t="str">
        <f t="shared" si="238"/>
        <v/>
      </c>
      <c r="X4710" s="53" t="str">
        <f t="shared" si="238"/>
        <v/>
      </c>
    </row>
    <row r="4711" spans="18:24" hidden="1" x14ac:dyDescent="0.3">
      <c r="R4711">
        <f t="shared" si="239"/>
        <v>0</v>
      </c>
      <c r="S4711">
        <f t="shared" si="240"/>
        <v>0</v>
      </c>
      <c r="T4711" s="53" t="str">
        <f t="shared" ref="T4711:X4761" si="241">IF(OR(COUNTIF($D4711,"*"&amp;T$5&amp;"*")&gt;0,$D4711="GRUPO TEPSA"),T$5,"")</f>
        <v/>
      </c>
      <c r="U4711" s="53" t="str">
        <f t="shared" si="241"/>
        <v/>
      </c>
      <c r="V4711" s="53" t="str">
        <f t="shared" si="241"/>
        <v/>
      </c>
      <c r="W4711" s="53" t="str">
        <f t="shared" si="241"/>
        <v/>
      </c>
      <c r="X4711" s="53" t="str">
        <f t="shared" si="241"/>
        <v/>
      </c>
    </row>
    <row r="4712" spans="18:24" hidden="1" x14ac:dyDescent="0.3">
      <c r="R4712">
        <f t="shared" si="239"/>
        <v>0</v>
      </c>
      <c r="S4712">
        <f t="shared" si="240"/>
        <v>0</v>
      </c>
      <c r="T4712" s="53" t="str">
        <f t="shared" si="241"/>
        <v/>
      </c>
      <c r="U4712" s="53" t="str">
        <f t="shared" si="241"/>
        <v/>
      </c>
      <c r="V4712" s="53" t="str">
        <f t="shared" si="241"/>
        <v/>
      </c>
      <c r="W4712" s="53" t="str">
        <f t="shared" si="241"/>
        <v/>
      </c>
      <c r="X4712" s="53" t="str">
        <f t="shared" si="241"/>
        <v/>
      </c>
    </row>
    <row r="4713" spans="18:24" hidden="1" x14ac:dyDescent="0.3">
      <c r="R4713">
        <f t="shared" si="239"/>
        <v>0</v>
      </c>
      <c r="S4713">
        <f t="shared" si="240"/>
        <v>0</v>
      </c>
      <c r="T4713" s="53" t="str">
        <f t="shared" si="241"/>
        <v/>
      </c>
      <c r="U4713" s="53" t="str">
        <f t="shared" si="241"/>
        <v/>
      </c>
      <c r="V4713" s="53" t="str">
        <f t="shared" si="241"/>
        <v/>
      </c>
      <c r="W4713" s="53" t="str">
        <f t="shared" si="241"/>
        <v/>
      </c>
      <c r="X4713" s="53" t="str">
        <f t="shared" si="241"/>
        <v/>
      </c>
    </row>
    <row r="4714" spans="18:24" hidden="1" x14ac:dyDescent="0.3">
      <c r="R4714">
        <f t="shared" si="239"/>
        <v>0</v>
      </c>
      <c r="S4714">
        <f t="shared" si="240"/>
        <v>0</v>
      </c>
      <c r="T4714" s="53" t="str">
        <f t="shared" si="241"/>
        <v/>
      </c>
      <c r="U4714" s="53" t="str">
        <f t="shared" si="241"/>
        <v/>
      </c>
      <c r="V4714" s="53" t="str">
        <f t="shared" si="241"/>
        <v/>
      </c>
      <c r="W4714" s="53" t="str">
        <f t="shared" si="241"/>
        <v/>
      </c>
      <c r="X4714" s="53" t="str">
        <f t="shared" si="241"/>
        <v/>
      </c>
    </row>
    <row r="4715" spans="18:24" hidden="1" x14ac:dyDescent="0.3">
      <c r="R4715">
        <f t="shared" si="239"/>
        <v>0</v>
      </c>
      <c r="S4715">
        <f t="shared" si="240"/>
        <v>0</v>
      </c>
      <c r="T4715" s="53" t="str">
        <f t="shared" si="241"/>
        <v/>
      </c>
      <c r="U4715" s="53" t="str">
        <f t="shared" si="241"/>
        <v/>
      </c>
      <c r="V4715" s="53" t="str">
        <f t="shared" si="241"/>
        <v/>
      </c>
      <c r="W4715" s="53" t="str">
        <f t="shared" si="241"/>
        <v/>
      </c>
      <c r="X4715" s="53" t="str">
        <f t="shared" si="241"/>
        <v/>
      </c>
    </row>
    <row r="4716" spans="18:24" hidden="1" x14ac:dyDescent="0.3">
      <c r="R4716">
        <f t="shared" si="239"/>
        <v>0</v>
      </c>
      <c r="S4716">
        <f t="shared" si="240"/>
        <v>0</v>
      </c>
      <c r="T4716" s="53" t="str">
        <f t="shared" si="241"/>
        <v/>
      </c>
      <c r="U4716" s="53" t="str">
        <f t="shared" si="241"/>
        <v/>
      </c>
      <c r="V4716" s="53" t="str">
        <f t="shared" si="241"/>
        <v/>
      </c>
      <c r="W4716" s="53" t="str">
        <f t="shared" si="241"/>
        <v/>
      </c>
      <c r="X4716" s="53" t="str">
        <f t="shared" si="241"/>
        <v/>
      </c>
    </row>
    <row r="4717" spans="18:24" hidden="1" x14ac:dyDescent="0.3">
      <c r="R4717">
        <f t="shared" si="239"/>
        <v>0</v>
      </c>
      <c r="S4717">
        <f t="shared" si="240"/>
        <v>0</v>
      </c>
      <c r="T4717" s="53" t="str">
        <f t="shared" si="241"/>
        <v/>
      </c>
      <c r="U4717" s="53" t="str">
        <f t="shared" si="241"/>
        <v/>
      </c>
      <c r="V4717" s="53" t="str">
        <f t="shared" si="241"/>
        <v/>
      </c>
      <c r="W4717" s="53" t="str">
        <f t="shared" si="241"/>
        <v/>
      </c>
      <c r="X4717" s="53" t="str">
        <f t="shared" si="241"/>
        <v/>
      </c>
    </row>
    <row r="4718" spans="18:24" hidden="1" x14ac:dyDescent="0.3">
      <c r="R4718">
        <f t="shared" si="239"/>
        <v>0</v>
      </c>
      <c r="S4718">
        <f t="shared" si="240"/>
        <v>0</v>
      </c>
      <c r="T4718" s="53" t="str">
        <f t="shared" si="241"/>
        <v/>
      </c>
      <c r="U4718" s="53" t="str">
        <f t="shared" si="241"/>
        <v/>
      </c>
      <c r="V4718" s="53" t="str">
        <f t="shared" si="241"/>
        <v/>
      </c>
      <c r="W4718" s="53" t="str">
        <f t="shared" si="241"/>
        <v/>
      </c>
      <c r="X4718" s="53" t="str">
        <f t="shared" si="241"/>
        <v/>
      </c>
    </row>
    <row r="4719" spans="18:24" hidden="1" x14ac:dyDescent="0.3">
      <c r="R4719">
        <f t="shared" si="239"/>
        <v>0</v>
      </c>
      <c r="S4719">
        <f t="shared" si="240"/>
        <v>0</v>
      </c>
      <c r="T4719" s="53" t="str">
        <f t="shared" si="241"/>
        <v/>
      </c>
      <c r="U4719" s="53" t="str">
        <f t="shared" si="241"/>
        <v/>
      </c>
      <c r="V4719" s="53" t="str">
        <f t="shared" si="241"/>
        <v/>
      </c>
      <c r="W4719" s="53" t="str">
        <f t="shared" si="241"/>
        <v/>
      </c>
      <c r="X4719" s="53" t="str">
        <f t="shared" si="241"/>
        <v/>
      </c>
    </row>
    <row r="4720" spans="18:24" hidden="1" x14ac:dyDescent="0.3">
      <c r="R4720">
        <f t="shared" si="239"/>
        <v>0</v>
      </c>
      <c r="S4720">
        <f t="shared" si="240"/>
        <v>0</v>
      </c>
      <c r="T4720" s="53" t="str">
        <f t="shared" si="241"/>
        <v/>
      </c>
      <c r="U4720" s="53" t="str">
        <f t="shared" si="241"/>
        <v/>
      </c>
      <c r="V4720" s="53" t="str">
        <f t="shared" si="241"/>
        <v/>
      </c>
      <c r="W4720" s="53" t="str">
        <f t="shared" si="241"/>
        <v/>
      </c>
      <c r="X4720" s="53" t="str">
        <f t="shared" si="241"/>
        <v/>
      </c>
    </row>
    <row r="4721" spans="18:24" hidden="1" x14ac:dyDescent="0.3">
      <c r="R4721">
        <f t="shared" si="239"/>
        <v>0</v>
      </c>
      <c r="S4721">
        <f t="shared" si="240"/>
        <v>0</v>
      </c>
      <c r="T4721" s="53" t="str">
        <f t="shared" si="241"/>
        <v/>
      </c>
      <c r="U4721" s="53" t="str">
        <f t="shared" si="241"/>
        <v/>
      </c>
      <c r="V4721" s="53" t="str">
        <f t="shared" si="241"/>
        <v/>
      </c>
      <c r="W4721" s="53" t="str">
        <f t="shared" si="241"/>
        <v/>
      </c>
      <c r="X4721" s="53" t="str">
        <f t="shared" si="241"/>
        <v/>
      </c>
    </row>
    <row r="4722" spans="18:24" hidden="1" x14ac:dyDescent="0.3">
      <c r="R4722">
        <f t="shared" si="239"/>
        <v>0</v>
      </c>
      <c r="S4722">
        <f t="shared" si="240"/>
        <v>0</v>
      </c>
      <c r="T4722" s="53" t="str">
        <f t="shared" si="241"/>
        <v/>
      </c>
      <c r="U4722" s="53" t="str">
        <f t="shared" si="241"/>
        <v/>
      </c>
      <c r="V4722" s="53" t="str">
        <f t="shared" si="241"/>
        <v/>
      </c>
      <c r="W4722" s="53" t="str">
        <f t="shared" si="241"/>
        <v/>
      </c>
      <c r="X4722" s="53" t="str">
        <f t="shared" si="241"/>
        <v/>
      </c>
    </row>
    <row r="4723" spans="18:24" hidden="1" x14ac:dyDescent="0.3">
      <c r="R4723">
        <f t="shared" si="239"/>
        <v>0</v>
      </c>
      <c r="S4723">
        <f t="shared" si="240"/>
        <v>0</v>
      </c>
      <c r="T4723" s="53" t="str">
        <f t="shared" si="241"/>
        <v/>
      </c>
      <c r="U4723" s="53" t="str">
        <f t="shared" si="241"/>
        <v/>
      </c>
      <c r="V4723" s="53" t="str">
        <f t="shared" si="241"/>
        <v/>
      </c>
      <c r="W4723" s="53" t="str">
        <f t="shared" si="241"/>
        <v/>
      </c>
      <c r="X4723" s="53" t="str">
        <f t="shared" si="241"/>
        <v/>
      </c>
    </row>
    <row r="4724" spans="18:24" hidden="1" x14ac:dyDescent="0.3">
      <c r="R4724">
        <f t="shared" si="239"/>
        <v>0</v>
      </c>
      <c r="S4724">
        <f t="shared" si="240"/>
        <v>0</v>
      </c>
      <c r="T4724" s="53" t="str">
        <f t="shared" si="241"/>
        <v/>
      </c>
      <c r="U4724" s="53" t="str">
        <f t="shared" si="241"/>
        <v/>
      </c>
      <c r="V4724" s="53" t="str">
        <f t="shared" si="241"/>
        <v/>
      </c>
      <c r="W4724" s="53" t="str">
        <f t="shared" si="241"/>
        <v/>
      </c>
      <c r="X4724" s="53" t="str">
        <f t="shared" si="241"/>
        <v/>
      </c>
    </row>
    <row r="4725" spans="18:24" hidden="1" x14ac:dyDescent="0.3">
      <c r="R4725">
        <f t="shared" si="239"/>
        <v>0</v>
      </c>
      <c r="S4725">
        <f t="shared" si="240"/>
        <v>0</v>
      </c>
      <c r="T4725" s="53" t="str">
        <f t="shared" si="241"/>
        <v/>
      </c>
      <c r="U4725" s="53" t="str">
        <f t="shared" si="241"/>
        <v/>
      </c>
      <c r="V4725" s="53" t="str">
        <f t="shared" si="241"/>
        <v/>
      </c>
      <c r="W4725" s="53" t="str">
        <f t="shared" si="241"/>
        <v/>
      </c>
      <c r="X4725" s="53" t="str">
        <f t="shared" si="241"/>
        <v/>
      </c>
    </row>
    <row r="4726" spans="18:24" hidden="1" x14ac:dyDescent="0.3">
      <c r="R4726">
        <f t="shared" si="239"/>
        <v>0</v>
      </c>
      <c r="S4726">
        <f t="shared" si="240"/>
        <v>0</v>
      </c>
      <c r="T4726" s="53" t="str">
        <f t="shared" si="241"/>
        <v/>
      </c>
      <c r="U4726" s="53" t="str">
        <f t="shared" si="241"/>
        <v/>
      </c>
      <c r="V4726" s="53" t="str">
        <f t="shared" si="241"/>
        <v/>
      </c>
      <c r="W4726" s="53" t="str">
        <f t="shared" si="241"/>
        <v/>
      </c>
      <c r="X4726" s="53" t="str">
        <f t="shared" si="241"/>
        <v/>
      </c>
    </row>
    <row r="4727" spans="18:24" hidden="1" x14ac:dyDescent="0.3">
      <c r="R4727">
        <f t="shared" si="239"/>
        <v>0</v>
      </c>
      <c r="S4727">
        <f t="shared" si="240"/>
        <v>0</v>
      </c>
      <c r="T4727" s="53" t="str">
        <f t="shared" si="241"/>
        <v/>
      </c>
      <c r="U4727" s="53" t="str">
        <f t="shared" si="241"/>
        <v/>
      </c>
      <c r="V4727" s="53" t="str">
        <f t="shared" si="241"/>
        <v/>
      </c>
      <c r="W4727" s="53" t="str">
        <f t="shared" si="241"/>
        <v/>
      </c>
      <c r="X4727" s="53" t="str">
        <f t="shared" si="241"/>
        <v/>
      </c>
    </row>
    <row r="4728" spans="18:24" hidden="1" x14ac:dyDescent="0.3">
      <c r="R4728">
        <f t="shared" si="239"/>
        <v>0</v>
      </c>
      <c r="S4728">
        <f t="shared" si="240"/>
        <v>0</v>
      </c>
      <c r="T4728" s="53" t="str">
        <f t="shared" si="241"/>
        <v/>
      </c>
      <c r="U4728" s="53" t="str">
        <f t="shared" si="241"/>
        <v/>
      </c>
      <c r="V4728" s="53" t="str">
        <f t="shared" si="241"/>
        <v/>
      </c>
      <c r="W4728" s="53" t="str">
        <f t="shared" si="241"/>
        <v/>
      </c>
      <c r="X4728" s="53" t="str">
        <f t="shared" si="241"/>
        <v/>
      </c>
    </row>
    <row r="4729" spans="18:24" hidden="1" x14ac:dyDescent="0.3">
      <c r="R4729">
        <f t="shared" si="239"/>
        <v>0</v>
      </c>
      <c r="S4729">
        <f t="shared" si="240"/>
        <v>0</v>
      </c>
      <c r="T4729" s="53" t="str">
        <f t="shared" si="241"/>
        <v/>
      </c>
      <c r="U4729" s="53" t="str">
        <f t="shared" si="241"/>
        <v/>
      </c>
      <c r="V4729" s="53" t="str">
        <f t="shared" si="241"/>
        <v/>
      </c>
      <c r="W4729" s="53" t="str">
        <f t="shared" si="241"/>
        <v/>
      </c>
      <c r="X4729" s="53" t="str">
        <f t="shared" si="241"/>
        <v/>
      </c>
    </row>
    <row r="4730" spans="18:24" hidden="1" x14ac:dyDescent="0.3">
      <c r="R4730">
        <f t="shared" si="239"/>
        <v>0</v>
      </c>
      <c r="S4730">
        <f t="shared" si="240"/>
        <v>0</v>
      </c>
      <c r="T4730" s="53" t="str">
        <f t="shared" si="241"/>
        <v/>
      </c>
      <c r="U4730" s="53" t="str">
        <f t="shared" si="241"/>
        <v/>
      </c>
      <c r="V4730" s="53" t="str">
        <f t="shared" si="241"/>
        <v/>
      </c>
      <c r="W4730" s="53" t="str">
        <f t="shared" si="241"/>
        <v/>
      </c>
      <c r="X4730" s="53" t="str">
        <f t="shared" si="241"/>
        <v/>
      </c>
    </row>
    <row r="4731" spans="18:24" hidden="1" x14ac:dyDescent="0.3">
      <c r="R4731">
        <f t="shared" si="239"/>
        <v>0</v>
      </c>
      <c r="S4731">
        <f t="shared" si="240"/>
        <v>0</v>
      </c>
      <c r="T4731" s="53" t="str">
        <f t="shared" si="241"/>
        <v/>
      </c>
      <c r="U4731" s="53" t="str">
        <f t="shared" si="241"/>
        <v/>
      </c>
      <c r="V4731" s="53" t="str">
        <f t="shared" si="241"/>
        <v/>
      </c>
      <c r="W4731" s="53" t="str">
        <f t="shared" si="241"/>
        <v/>
      </c>
      <c r="X4731" s="53" t="str">
        <f t="shared" si="241"/>
        <v/>
      </c>
    </row>
    <row r="4732" spans="18:24" hidden="1" x14ac:dyDescent="0.3">
      <c r="R4732">
        <f t="shared" si="239"/>
        <v>0</v>
      </c>
      <c r="S4732">
        <f t="shared" si="240"/>
        <v>0</v>
      </c>
      <c r="T4732" s="53" t="str">
        <f t="shared" si="241"/>
        <v/>
      </c>
      <c r="U4732" s="53" t="str">
        <f t="shared" si="241"/>
        <v/>
      </c>
      <c r="V4732" s="53" t="str">
        <f t="shared" si="241"/>
        <v/>
      </c>
      <c r="W4732" s="53" t="str">
        <f t="shared" si="241"/>
        <v/>
      </c>
      <c r="X4732" s="53" t="str">
        <f t="shared" si="241"/>
        <v/>
      </c>
    </row>
    <row r="4733" spans="18:24" hidden="1" x14ac:dyDescent="0.3">
      <c r="R4733">
        <f t="shared" si="239"/>
        <v>0</v>
      </c>
      <c r="S4733">
        <f t="shared" si="240"/>
        <v>0</v>
      </c>
      <c r="T4733" s="53" t="str">
        <f t="shared" si="241"/>
        <v/>
      </c>
      <c r="U4733" s="53" t="str">
        <f t="shared" si="241"/>
        <v/>
      </c>
      <c r="V4733" s="53" t="str">
        <f t="shared" si="241"/>
        <v/>
      </c>
      <c r="W4733" s="53" t="str">
        <f t="shared" si="241"/>
        <v/>
      </c>
      <c r="X4733" s="53" t="str">
        <f t="shared" si="241"/>
        <v/>
      </c>
    </row>
    <row r="4734" spans="18:24" hidden="1" x14ac:dyDescent="0.3">
      <c r="R4734">
        <f t="shared" si="239"/>
        <v>0</v>
      </c>
      <c r="S4734">
        <f t="shared" si="240"/>
        <v>0</v>
      </c>
      <c r="T4734" s="53" t="str">
        <f t="shared" si="241"/>
        <v/>
      </c>
      <c r="U4734" s="53" t="str">
        <f t="shared" si="241"/>
        <v/>
      </c>
      <c r="V4734" s="53" t="str">
        <f t="shared" si="241"/>
        <v/>
      </c>
      <c r="W4734" s="53" t="str">
        <f t="shared" si="241"/>
        <v/>
      </c>
      <c r="X4734" s="53" t="str">
        <f t="shared" si="241"/>
        <v/>
      </c>
    </row>
    <row r="4735" spans="18:24" hidden="1" x14ac:dyDescent="0.3">
      <c r="R4735">
        <f t="shared" si="239"/>
        <v>0</v>
      </c>
      <c r="S4735">
        <f t="shared" si="240"/>
        <v>0</v>
      </c>
      <c r="T4735" s="53" t="str">
        <f t="shared" si="241"/>
        <v/>
      </c>
      <c r="U4735" s="53" t="str">
        <f t="shared" si="241"/>
        <v/>
      </c>
      <c r="V4735" s="53" t="str">
        <f t="shared" si="241"/>
        <v/>
      </c>
      <c r="W4735" s="53" t="str">
        <f t="shared" si="241"/>
        <v/>
      </c>
      <c r="X4735" s="53" t="str">
        <f t="shared" si="241"/>
        <v/>
      </c>
    </row>
    <row r="4736" spans="18:24" hidden="1" x14ac:dyDescent="0.3">
      <c r="R4736">
        <f t="shared" si="239"/>
        <v>0</v>
      </c>
      <c r="S4736">
        <f t="shared" si="240"/>
        <v>0</v>
      </c>
      <c r="T4736" s="53" t="str">
        <f t="shared" si="241"/>
        <v/>
      </c>
      <c r="U4736" s="53" t="str">
        <f t="shared" si="241"/>
        <v/>
      </c>
      <c r="V4736" s="53" t="str">
        <f t="shared" si="241"/>
        <v/>
      </c>
      <c r="W4736" s="53" t="str">
        <f t="shared" si="241"/>
        <v/>
      </c>
      <c r="X4736" s="53" t="str">
        <f t="shared" si="241"/>
        <v/>
      </c>
    </row>
    <row r="4737" spans="18:24" hidden="1" x14ac:dyDescent="0.3">
      <c r="R4737">
        <f t="shared" si="239"/>
        <v>0</v>
      </c>
      <c r="S4737">
        <f t="shared" si="240"/>
        <v>0</v>
      </c>
      <c r="T4737" s="53" t="str">
        <f t="shared" si="241"/>
        <v/>
      </c>
      <c r="U4737" s="53" t="str">
        <f t="shared" si="241"/>
        <v/>
      </c>
      <c r="V4737" s="53" t="str">
        <f t="shared" si="241"/>
        <v/>
      </c>
      <c r="W4737" s="53" t="str">
        <f t="shared" si="241"/>
        <v/>
      </c>
      <c r="X4737" s="53" t="str">
        <f t="shared" si="241"/>
        <v/>
      </c>
    </row>
    <row r="4738" spans="18:24" hidden="1" x14ac:dyDescent="0.3">
      <c r="R4738">
        <f t="shared" si="239"/>
        <v>0</v>
      </c>
      <c r="S4738">
        <f t="shared" si="240"/>
        <v>0</v>
      </c>
      <c r="T4738" s="53" t="str">
        <f t="shared" si="241"/>
        <v/>
      </c>
      <c r="U4738" s="53" t="str">
        <f t="shared" si="241"/>
        <v/>
      </c>
      <c r="V4738" s="53" t="str">
        <f t="shared" si="241"/>
        <v/>
      </c>
      <c r="W4738" s="53" t="str">
        <f t="shared" si="241"/>
        <v/>
      </c>
      <c r="X4738" s="53" t="str">
        <f t="shared" si="241"/>
        <v/>
      </c>
    </row>
    <row r="4739" spans="18:24" hidden="1" x14ac:dyDescent="0.3">
      <c r="R4739">
        <f t="shared" si="239"/>
        <v>0</v>
      </c>
      <c r="S4739">
        <f t="shared" si="240"/>
        <v>0</v>
      </c>
      <c r="T4739" s="53" t="str">
        <f t="shared" si="241"/>
        <v/>
      </c>
      <c r="U4739" s="53" t="str">
        <f t="shared" si="241"/>
        <v/>
      </c>
      <c r="V4739" s="53" t="str">
        <f t="shared" si="241"/>
        <v/>
      </c>
      <c r="W4739" s="53" t="str">
        <f t="shared" si="241"/>
        <v/>
      </c>
      <c r="X4739" s="53" t="str">
        <f t="shared" si="241"/>
        <v/>
      </c>
    </row>
    <row r="4740" spans="18:24" hidden="1" x14ac:dyDescent="0.3">
      <c r="R4740">
        <f t="shared" si="239"/>
        <v>0</v>
      </c>
      <c r="S4740">
        <f t="shared" si="240"/>
        <v>0</v>
      </c>
      <c r="T4740" s="53" t="str">
        <f t="shared" si="241"/>
        <v/>
      </c>
      <c r="U4740" s="53" t="str">
        <f t="shared" si="241"/>
        <v/>
      </c>
      <c r="V4740" s="53" t="str">
        <f t="shared" si="241"/>
        <v/>
      </c>
      <c r="W4740" s="53" t="str">
        <f t="shared" si="241"/>
        <v/>
      </c>
      <c r="X4740" s="53" t="str">
        <f t="shared" si="241"/>
        <v/>
      </c>
    </row>
    <row r="4741" spans="18:24" hidden="1" x14ac:dyDescent="0.3">
      <c r="R4741">
        <f t="shared" si="239"/>
        <v>0</v>
      </c>
      <c r="S4741">
        <f t="shared" si="240"/>
        <v>0</v>
      </c>
      <c r="T4741" s="53" t="str">
        <f t="shared" si="241"/>
        <v/>
      </c>
      <c r="U4741" s="53" t="str">
        <f t="shared" si="241"/>
        <v/>
      </c>
      <c r="V4741" s="53" t="str">
        <f t="shared" si="241"/>
        <v/>
      </c>
      <c r="W4741" s="53" t="str">
        <f t="shared" si="241"/>
        <v/>
      </c>
      <c r="X4741" s="53" t="str">
        <f t="shared" si="241"/>
        <v/>
      </c>
    </row>
    <row r="4742" spans="18:24" hidden="1" x14ac:dyDescent="0.3">
      <c r="R4742">
        <f t="shared" si="239"/>
        <v>0</v>
      </c>
      <c r="S4742">
        <f t="shared" si="240"/>
        <v>0</v>
      </c>
      <c r="T4742" s="53" t="str">
        <f t="shared" si="241"/>
        <v/>
      </c>
      <c r="U4742" s="53" t="str">
        <f t="shared" si="241"/>
        <v/>
      </c>
      <c r="V4742" s="53" t="str">
        <f t="shared" si="241"/>
        <v/>
      </c>
      <c r="W4742" s="53" t="str">
        <f t="shared" si="241"/>
        <v/>
      </c>
      <c r="X4742" s="53" t="str">
        <f t="shared" si="241"/>
        <v/>
      </c>
    </row>
    <row r="4743" spans="18:24" hidden="1" x14ac:dyDescent="0.3">
      <c r="R4743">
        <f t="shared" ref="R4743:R4806" si="242">IF(OR(D4743="GRUPO TEPSA",D4743="TODAS"),P4743/5,P4743)</f>
        <v>0</v>
      </c>
      <c r="S4743">
        <f t="shared" si="240"/>
        <v>0</v>
      </c>
      <c r="T4743" s="53" t="str">
        <f t="shared" si="241"/>
        <v/>
      </c>
      <c r="U4743" s="53" t="str">
        <f t="shared" si="241"/>
        <v/>
      </c>
      <c r="V4743" s="53" t="str">
        <f t="shared" si="241"/>
        <v/>
      </c>
      <c r="W4743" s="53" t="str">
        <f t="shared" si="241"/>
        <v/>
      </c>
      <c r="X4743" s="53" t="str">
        <f t="shared" si="241"/>
        <v/>
      </c>
    </row>
    <row r="4744" spans="18:24" hidden="1" x14ac:dyDescent="0.3">
      <c r="R4744">
        <f t="shared" si="242"/>
        <v>0</v>
      </c>
      <c r="S4744">
        <f t="shared" si="240"/>
        <v>0</v>
      </c>
      <c r="T4744" s="53" t="str">
        <f t="shared" si="241"/>
        <v/>
      </c>
      <c r="U4744" s="53" t="str">
        <f t="shared" si="241"/>
        <v/>
      </c>
      <c r="V4744" s="53" t="str">
        <f t="shared" si="241"/>
        <v/>
      </c>
      <c r="W4744" s="53" t="str">
        <f t="shared" si="241"/>
        <v/>
      </c>
      <c r="X4744" s="53" t="str">
        <f t="shared" si="241"/>
        <v/>
      </c>
    </row>
    <row r="4745" spans="18:24" hidden="1" x14ac:dyDescent="0.3">
      <c r="R4745">
        <f t="shared" si="242"/>
        <v>0</v>
      </c>
      <c r="S4745">
        <f t="shared" si="240"/>
        <v>0</v>
      </c>
      <c r="T4745" s="53" t="str">
        <f t="shared" si="241"/>
        <v/>
      </c>
      <c r="U4745" s="53" t="str">
        <f t="shared" si="241"/>
        <v/>
      </c>
      <c r="V4745" s="53" t="str">
        <f t="shared" si="241"/>
        <v/>
      </c>
      <c r="W4745" s="53" t="str">
        <f t="shared" si="241"/>
        <v/>
      </c>
      <c r="X4745" s="53" t="str">
        <f t="shared" si="241"/>
        <v/>
      </c>
    </row>
    <row r="4746" spans="18:24" hidden="1" x14ac:dyDescent="0.3">
      <c r="R4746">
        <f t="shared" si="242"/>
        <v>0</v>
      </c>
      <c r="S4746">
        <f t="shared" si="240"/>
        <v>0</v>
      </c>
      <c r="T4746" s="53" t="str">
        <f t="shared" si="241"/>
        <v/>
      </c>
      <c r="U4746" s="53" t="str">
        <f t="shared" si="241"/>
        <v/>
      </c>
      <c r="V4746" s="53" t="str">
        <f t="shared" si="241"/>
        <v/>
      </c>
      <c r="W4746" s="53" t="str">
        <f t="shared" si="241"/>
        <v/>
      </c>
      <c r="X4746" s="53" t="str">
        <f t="shared" si="241"/>
        <v/>
      </c>
    </row>
    <row r="4747" spans="18:24" hidden="1" x14ac:dyDescent="0.3">
      <c r="R4747">
        <f t="shared" si="242"/>
        <v>0</v>
      </c>
      <c r="S4747">
        <f t="shared" ref="S4747:S4810" si="243">IF(OR(D4747="GRUPO TEPSA",D4747="TODAS"),Q4747/5,Q4747)</f>
        <v>0</v>
      </c>
      <c r="T4747" s="53" t="str">
        <f t="shared" si="241"/>
        <v/>
      </c>
      <c r="U4747" s="53" t="str">
        <f t="shared" si="241"/>
        <v/>
      </c>
      <c r="V4747" s="53" t="str">
        <f t="shared" si="241"/>
        <v/>
      </c>
      <c r="W4747" s="53" t="str">
        <f t="shared" si="241"/>
        <v/>
      </c>
      <c r="X4747" s="53" t="str">
        <f t="shared" si="241"/>
        <v/>
      </c>
    </row>
    <row r="4748" spans="18:24" hidden="1" x14ac:dyDescent="0.3">
      <c r="R4748">
        <f t="shared" si="242"/>
        <v>0</v>
      </c>
      <c r="S4748">
        <f t="shared" si="243"/>
        <v>0</v>
      </c>
      <c r="T4748" s="53" t="str">
        <f t="shared" si="241"/>
        <v/>
      </c>
      <c r="U4748" s="53" t="str">
        <f t="shared" si="241"/>
        <v/>
      </c>
      <c r="V4748" s="53" t="str">
        <f t="shared" si="241"/>
        <v/>
      </c>
      <c r="W4748" s="53" t="str">
        <f t="shared" si="241"/>
        <v/>
      </c>
      <c r="X4748" s="53" t="str">
        <f t="shared" si="241"/>
        <v/>
      </c>
    </row>
    <row r="4749" spans="18:24" hidden="1" x14ac:dyDescent="0.3">
      <c r="R4749">
        <f t="shared" si="242"/>
        <v>0</v>
      </c>
      <c r="S4749">
        <f t="shared" si="243"/>
        <v>0</v>
      </c>
      <c r="T4749" s="53" t="str">
        <f t="shared" si="241"/>
        <v/>
      </c>
      <c r="U4749" s="53" t="str">
        <f t="shared" si="241"/>
        <v/>
      </c>
      <c r="V4749" s="53" t="str">
        <f t="shared" si="241"/>
        <v/>
      </c>
      <c r="W4749" s="53" t="str">
        <f t="shared" si="241"/>
        <v/>
      </c>
      <c r="X4749" s="53" t="str">
        <f t="shared" si="241"/>
        <v/>
      </c>
    </row>
    <row r="4750" spans="18:24" hidden="1" x14ac:dyDescent="0.3">
      <c r="R4750">
        <f t="shared" si="242"/>
        <v>0</v>
      </c>
      <c r="S4750">
        <f t="shared" si="243"/>
        <v>0</v>
      </c>
      <c r="T4750" s="53" t="str">
        <f t="shared" si="241"/>
        <v/>
      </c>
      <c r="U4750" s="53" t="str">
        <f t="shared" si="241"/>
        <v/>
      </c>
      <c r="V4750" s="53" t="str">
        <f t="shared" si="241"/>
        <v/>
      </c>
      <c r="W4750" s="53" t="str">
        <f t="shared" si="241"/>
        <v/>
      </c>
      <c r="X4750" s="53" t="str">
        <f t="shared" si="241"/>
        <v/>
      </c>
    </row>
    <row r="4751" spans="18:24" hidden="1" x14ac:dyDescent="0.3">
      <c r="R4751">
        <f t="shared" si="242"/>
        <v>0</v>
      </c>
      <c r="S4751">
        <f t="shared" si="243"/>
        <v>0</v>
      </c>
      <c r="T4751" s="53" t="str">
        <f t="shared" si="241"/>
        <v/>
      </c>
      <c r="U4751" s="53" t="str">
        <f t="shared" si="241"/>
        <v/>
      </c>
      <c r="V4751" s="53" t="str">
        <f t="shared" si="241"/>
        <v/>
      </c>
      <c r="W4751" s="53" t="str">
        <f t="shared" si="241"/>
        <v/>
      </c>
      <c r="X4751" s="53" t="str">
        <f t="shared" si="241"/>
        <v/>
      </c>
    </row>
    <row r="4752" spans="18:24" hidden="1" x14ac:dyDescent="0.3">
      <c r="R4752">
        <f t="shared" si="242"/>
        <v>0</v>
      </c>
      <c r="S4752">
        <f t="shared" si="243"/>
        <v>0</v>
      </c>
      <c r="T4752" s="53" t="str">
        <f t="shared" si="241"/>
        <v/>
      </c>
      <c r="U4752" s="53" t="str">
        <f t="shared" si="241"/>
        <v/>
      </c>
      <c r="V4752" s="53" t="str">
        <f t="shared" si="241"/>
        <v/>
      </c>
      <c r="W4752" s="53" t="str">
        <f t="shared" si="241"/>
        <v/>
      </c>
      <c r="X4752" s="53" t="str">
        <f t="shared" si="241"/>
        <v/>
      </c>
    </row>
    <row r="4753" spans="18:24" hidden="1" x14ac:dyDescent="0.3">
      <c r="R4753">
        <f t="shared" si="242"/>
        <v>0</v>
      </c>
      <c r="S4753">
        <f t="shared" si="243"/>
        <v>0</v>
      </c>
      <c r="T4753" s="53" t="str">
        <f t="shared" si="241"/>
        <v/>
      </c>
      <c r="U4753" s="53" t="str">
        <f t="shared" si="241"/>
        <v/>
      </c>
      <c r="V4753" s="53" t="str">
        <f t="shared" si="241"/>
        <v/>
      </c>
      <c r="W4753" s="53" t="str">
        <f t="shared" si="241"/>
        <v/>
      </c>
      <c r="X4753" s="53" t="str">
        <f t="shared" si="241"/>
        <v/>
      </c>
    </row>
    <row r="4754" spans="18:24" hidden="1" x14ac:dyDescent="0.3">
      <c r="R4754">
        <f t="shared" si="242"/>
        <v>0</v>
      </c>
      <c r="S4754">
        <f t="shared" si="243"/>
        <v>0</v>
      </c>
      <c r="T4754" s="53" t="str">
        <f t="shared" si="241"/>
        <v/>
      </c>
      <c r="U4754" s="53" t="str">
        <f t="shared" si="241"/>
        <v/>
      </c>
      <c r="V4754" s="53" t="str">
        <f t="shared" si="241"/>
        <v/>
      </c>
      <c r="W4754" s="53" t="str">
        <f t="shared" si="241"/>
        <v/>
      </c>
      <c r="X4754" s="53" t="str">
        <f t="shared" si="241"/>
        <v/>
      </c>
    </row>
    <row r="4755" spans="18:24" hidden="1" x14ac:dyDescent="0.3">
      <c r="R4755">
        <f t="shared" si="242"/>
        <v>0</v>
      </c>
      <c r="S4755">
        <f t="shared" si="243"/>
        <v>0</v>
      </c>
      <c r="T4755" s="53" t="str">
        <f t="shared" si="241"/>
        <v/>
      </c>
      <c r="U4755" s="53" t="str">
        <f t="shared" si="241"/>
        <v/>
      </c>
      <c r="V4755" s="53" t="str">
        <f t="shared" si="241"/>
        <v/>
      </c>
      <c r="W4755" s="53" t="str">
        <f t="shared" si="241"/>
        <v/>
      </c>
      <c r="X4755" s="53" t="str">
        <f t="shared" si="241"/>
        <v/>
      </c>
    </row>
    <row r="4756" spans="18:24" hidden="1" x14ac:dyDescent="0.3">
      <c r="R4756">
        <f t="shared" si="242"/>
        <v>0</v>
      </c>
      <c r="S4756">
        <f t="shared" si="243"/>
        <v>0</v>
      </c>
      <c r="T4756" s="53" t="str">
        <f t="shared" si="241"/>
        <v/>
      </c>
      <c r="U4756" s="53" t="str">
        <f t="shared" si="241"/>
        <v/>
      </c>
      <c r="V4756" s="53" t="str">
        <f t="shared" si="241"/>
        <v/>
      </c>
      <c r="W4756" s="53" t="str">
        <f t="shared" si="241"/>
        <v/>
      </c>
      <c r="X4756" s="53" t="str">
        <f t="shared" si="241"/>
        <v/>
      </c>
    </row>
    <row r="4757" spans="18:24" hidden="1" x14ac:dyDescent="0.3">
      <c r="R4757">
        <f t="shared" si="242"/>
        <v>0</v>
      </c>
      <c r="S4757">
        <f t="shared" si="243"/>
        <v>0</v>
      </c>
      <c r="T4757" s="53" t="str">
        <f t="shared" si="241"/>
        <v/>
      </c>
      <c r="U4757" s="53" t="str">
        <f t="shared" si="241"/>
        <v/>
      </c>
      <c r="V4757" s="53" t="str">
        <f t="shared" si="241"/>
        <v/>
      </c>
      <c r="W4757" s="53" t="str">
        <f t="shared" si="241"/>
        <v/>
      </c>
      <c r="X4757" s="53" t="str">
        <f t="shared" si="241"/>
        <v/>
      </c>
    </row>
    <row r="4758" spans="18:24" hidden="1" x14ac:dyDescent="0.3">
      <c r="R4758">
        <f t="shared" si="242"/>
        <v>0</v>
      </c>
      <c r="S4758">
        <f t="shared" si="243"/>
        <v>0</v>
      </c>
      <c r="T4758" s="53" t="str">
        <f t="shared" si="241"/>
        <v/>
      </c>
      <c r="U4758" s="53" t="str">
        <f t="shared" si="241"/>
        <v/>
      </c>
      <c r="V4758" s="53" t="str">
        <f t="shared" si="241"/>
        <v/>
      </c>
      <c r="W4758" s="53" t="str">
        <f t="shared" si="241"/>
        <v/>
      </c>
      <c r="X4758" s="53" t="str">
        <f t="shared" si="241"/>
        <v/>
      </c>
    </row>
    <row r="4759" spans="18:24" hidden="1" x14ac:dyDescent="0.3">
      <c r="R4759">
        <f t="shared" si="242"/>
        <v>0</v>
      </c>
      <c r="S4759">
        <f t="shared" si="243"/>
        <v>0</v>
      </c>
      <c r="T4759" s="53" t="str">
        <f t="shared" si="241"/>
        <v/>
      </c>
      <c r="U4759" s="53" t="str">
        <f t="shared" si="241"/>
        <v/>
      </c>
      <c r="V4759" s="53" t="str">
        <f t="shared" si="241"/>
        <v/>
      </c>
      <c r="W4759" s="53" t="str">
        <f t="shared" si="241"/>
        <v/>
      </c>
      <c r="X4759" s="53" t="str">
        <f t="shared" si="241"/>
        <v/>
      </c>
    </row>
    <row r="4760" spans="18:24" hidden="1" x14ac:dyDescent="0.3">
      <c r="R4760">
        <f t="shared" si="242"/>
        <v>0</v>
      </c>
      <c r="S4760">
        <f t="shared" si="243"/>
        <v>0</v>
      </c>
      <c r="T4760" s="53" t="str">
        <f t="shared" si="241"/>
        <v/>
      </c>
      <c r="U4760" s="53" t="str">
        <f t="shared" si="241"/>
        <v/>
      </c>
      <c r="V4760" s="53" t="str">
        <f t="shared" si="241"/>
        <v/>
      </c>
      <c r="W4760" s="53" t="str">
        <f t="shared" si="241"/>
        <v/>
      </c>
      <c r="X4760" s="53" t="str">
        <f t="shared" si="241"/>
        <v/>
      </c>
    </row>
    <row r="4761" spans="18:24" hidden="1" x14ac:dyDescent="0.3">
      <c r="R4761">
        <f t="shared" si="242"/>
        <v>0</v>
      </c>
      <c r="S4761">
        <f t="shared" si="243"/>
        <v>0</v>
      </c>
      <c r="T4761" s="53" t="str">
        <f t="shared" si="241"/>
        <v/>
      </c>
      <c r="U4761" s="53" t="str">
        <f t="shared" si="241"/>
        <v/>
      </c>
      <c r="V4761" s="53" t="str">
        <f t="shared" si="241"/>
        <v/>
      </c>
      <c r="W4761" s="53" t="str">
        <f t="shared" si="241"/>
        <v/>
      </c>
      <c r="X4761" s="53" t="str">
        <f t="shared" si="241"/>
        <v/>
      </c>
    </row>
    <row r="4762" spans="18:24" hidden="1" x14ac:dyDescent="0.3">
      <c r="R4762">
        <f t="shared" si="242"/>
        <v>0</v>
      </c>
      <c r="S4762">
        <f t="shared" si="243"/>
        <v>0</v>
      </c>
      <c r="T4762" s="53" t="str">
        <f t="shared" ref="T4762:X4812" si="244">IF(OR(COUNTIF($D4762,"*"&amp;T$5&amp;"*")&gt;0,$D4762="GRUPO TEPSA"),T$5,"")</f>
        <v/>
      </c>
      <c r="U4762" s="53" t="str">
        <f t="shared" si="244"/>
        <v/>
      </c>
      <c r="V4762" s="53" t="str">
        <f t="shared" si="244"/>
        <v/>
      </c>
      <c r="W4762" s="53" t="str">
        <f t="shared" si="244"/>
        <v/>
      </c>
      <c r="X4762" s="53" t="str">
        <f t="shared" si="244"/>
        <v/>
      </c>
    </row>
    <row r="4763" spans="18:24" hidden="1" x14ac:dyDescent="0.3">
      <c r="R4763">
        <f t="shared" si="242"/>
        <v>0</v>
      </c>
      <c r="S4763">
        <f t="shared" si="243"/>
        <v>0</v>
      </c>
      <c r="T4763" s="53" t="str">
        <f t="shared" si="244"/>
        <v/>
      </c>
      <c r="U4763" s="53" t="str">
        <f t="shared" si="244"/>
        <v/>
      </c>
      <c r="V4763" s="53" t="str">
        <f t="shared" si="244"/>
        <v/>
      </c>
      <c r="W4763" s="53" t="str">
        <f t="shared" si="244"/>
        <v/>
      </c>
      <c r="X4763" s="53" t="str">
        <f t="shared" si="244"/>
        <v/>
      </c>
    </row>
    <row r="4764" spans="18:24" hidden="1" x14ac:dyDescent="0.3">
      <c r="R4764">
        <f t="shared" si="242"/>
        <v>0</v>
      </c>
      <c r="S4764">
        <f t="shared" si="243"/>
        <v>0</v>
      </c>
      <c r="T4764" s="53" t="str">
        <f t="shared" si="244"/>
        <v/>
      </c>
      <c r="U4764" s="53" t="str">
        <f t="shared" si="244"/>
        <v/>
      </c>
      <c r="V4764" s="53" t="str">
        <f t="shared" si="244"/>
        <v/>
      </c>
      <c r="W4764" s="53" t="str">
        <f t="shared" si="244"/>
        <v/>
      </c>
      <c r="X4764" s="53" t="str">
        <f t="shared" si="244"/>
        <v/>
      </c>
    </row>
    <row r="4765" spans="18:24" hidden="1" x14ac:dyDescent="0.3">
      <c r="R4765">
        <f t="shared" si="242"/>
        <v>0</v>
      </c>
      <c r="S4765">
        <f t="shared" si="243"/>
        <v>0</v>
      </c>
      <c r="T4765" s="53" t="str">
        <f t="shared" si="244"/>
        <v/>
      </c>
      <c r="U4765" s="53" t="str">
        <f t="shared" si="244"/>
        <v/>
      </c>
      <c r="V4765" s="53" t="str">
        <f t="shared" si="244"/>
        <v/>
      </c>
      <c r="W4765" s="53" t="str">
        <f t="shared" si="244"/>
        <v/>
      </c>
      <c r="X4765" s="53" t="str">
        <f t="shared" si="244"/>
        <v/>
      </c>
    </row>
    <row r="4766" spans="18:24" hidden="1" x14ac:dyDescent="0.3">
      <c r="R4766">
        <f t="shared" si="242"/>
        <v>0</v>
      </c>
      <c r="S4766">
        <f t="shared" si="243"/>
        <v>0</v>
      </c>
      <c r="T4766" s="53" t="str">
        <f t="shared" si="244"/>
        <v/>
      </c>
      <c r="U4766" s="53" t="str">
        <f t="shared" si="244"/>
        <v/>
      </c>
      <c r="V4766" s="53" t="str">
        <f t="shared" si="244"/>
        <v/>
      </c>
      <c r="W4766" s="53" t="str">
        <f t="shared" si="244"/>
        <v/>
      </c>
      <c r="X4766" s="53" t="str">
        <f t="shared" si="244"/>
        <v/>
      </c>
    </row>
    <row r="4767" spans="18:24" hidden="1" x14ac:dyDescent="0.3">
      <c r="R4767">
        <f t="shared" si="242"/>
        <v>0</v>
      </c>
      <c r="S4767">
        <f t="shared" si="243"/>
        <v>0</v>
      </c>
      <c r="T4767" s="53" t="str">
        <f t="shared" si="244"/>
        <v/>
      </c>
      <c r="U4767" s="53" t="str">
        <f t="shared" si="244"/>
        <v/>
      </c>
      <c r="V4767" s="53" t="str">
        <f t="shared" si="244"/>
        <v/>
      </c>
      <c r="W4767" s="53" t="str">
        <f t="shared" si="244"/>
        <v/>
      </c>
      <c r="X4767" s="53" t="str">
        <f t="shared" si="244"/>
        <v/>
      </c>
    </row>
    <row r="4768" spans="18:24" hidden="1" x14ac:dyDescent="0.3">
      <c r="R4768">
        <f t="shared" si="242"/>
        <v>0</v>
      </c>
      <c r="S4768">
        <f t="shared" si="243"/>
        <v>0</v>
      </c>
      <c r="T4768" s="53" t="str">
        <f t="shared" si="244"/>
        <v/>
      </c>
      <c r="U4768" s="53" t="str">
        <f t="shared" si="244"/>
        <v/>
      </c>
      <c r="V4768" s="53" t="str">
        <f t="shared" si="244"/>
        <v/>
      </c>
      <c r="W4768" s="53" t="str">
        <f t="shared" si="244"/>
        <v/>
      </c>
      <c r="X4768" s="53" t="str">
        <f t="shared" si="244"/>
        <v/>
      </c>
    </row>
    <row r="4769" spans="18:24" hidden="1" x14ac:dyDescent="0.3">
      <c r="R4769">
        <f t="shared" si="242"/>
        <v>0</v>
      </c>
      <c r="S4769">
        <f t="shared" si="243"/>
        <v>0</v>
      </c>
      <c r="T4769" s="53" t="str">
        <f t="shared" si="244"/>
        <v/>
      </c>
      <c r="U4769" s="53" t="str">
        <f t="shared" si="244"/>
        <v/>
      </c>
      <c r="V4769" s="53" t="str">
        <f t="shared" si="244"/>
        <v/>
      </c>
      <c r="W4769" s="53" t="str">
        <f t="shared" si="244"/>
        <v/>
      </c>
      <c r="X4769" s="53" t="str">
        <f t="shared" si="244"/>
        <v/>
      </c>
    </row>
    <row r="4770" spans="18:24" hidden="1" x14ac:dyDescent="0.3">
      <c r="R4770">
        <f t="shared" si="242"/>
        <v>0</v>
      </c>
      <c r="S4770">
        <f t="shared" si="243"/>
        <v>0</v>
      </c>
      <c r="T4770" s="53" t="str">
        <f t="shared" si="244"/>
        <v/>
      </c>
      <c r="U4770" s="53" t="str">
        <f t="shared" si="244"/>
        <v/>
      </c>
      <c r="V4770" s="53" t="str">
        <f t="shared" si="244"/>
        <v/>
      </c>
      <c r="W4770" s="53" t="str">
        <f t="shared" si="244"/>
        <v/>
      </c>
      <c r="X4770" s="53" t="str">
        <f t="shared" si="244"/>
        <v/>
      </c>
    </row>
    <row r="4771" spans="18:24" hidden="1" x14ac:dyDescent="0.3">
      <c r="R4771">
        <f t="shared" si="242"/>
        <v>0</v>
      </c>
      <c r="S4771">
        <f t="shared" si="243"/>
        <v>0</v>
      </c>
      <c r="T4771" s="53" t="str">
        <f t="shared" si="244"/>
        <v/>
      </c>
      <c r="U4771" s="53" t="str">
        <f t="shared" si="244"/>
        <v/>
      </c>
      <c r="V4771" s="53" t="str">
        <f t="shared" si="244"/>
        <v/>
      </c>
      <c r="W4771" s="53" t="str">
        <f t="shared" si="244"/>
        <v/>
      </c>
      <c r="X4771" s="53" t="str">
        <f t="shared" si="244"/>
        <v/>
      </c>
    </row>
    <row r="4772" spans="18:24" hidden="1" x14ac:dyDescent="0.3">
      <c r="R4772">
        <f t="shared" si="242"/>
        <v>0</v>
      </c>
      <c r="S4772">
        <f t="shared" si="243"/>
        <v>0</v>
      </c>
      <c r="T4772" s="53" t="str">
        <f t="shared" si="244"/>
        <v/>
      </c>
      <c r="U4772" s="53" t="str">
        <f t="shared" si="244"/>
        <v/>
      </c>
      <c r="V4772" s="53" t="str">
        <f t="shared" si="244"/>
        <v/>
      </c>
      <c r="W4772" s="53" t="str">
        <f t="shared" si="244"/>
        <v/>
      </c>
      <c r="X4772" s="53" t="str">
        <f t="shared" si="244"/>
        <v/>
      </c>
    </row>
    <row r="4773" spans="18:24" hidden="1" x14ac:dyDescent="0.3">
      <c r="R4773">
        <f t="shared" si="242"/>
        <v>0</v>
      </c>
      <c r="S4773">
        <f t="shared" si="243"/>
        <v>0</v>
      </c>
      <c r="T4773" s="53" t="str">
        <f t="shared" si="244"/>
        <v/>
      </c>
      <c r="U4773" s="53" t="str">
        <f t="shared" si="244"/>
        <v/>
      </c>
      <c r="V4773" s="53" t="str">
        <f t="shared" si="244"/>
        <v/>
      </c>
      <c r="W4773" s="53" t="str">
        <f t="shared" si="244"/>
        <v/>
      </c>
      <c r="X4773" s="53" t="str">
        <f t="shared" si="244"/>
        <v/>
      </c>
    </row>
    <row r="4774" spans="18:24" hidden="1" x14ac:dyDescent="0.3">
      <c r="R4774">
        <f t="shared" si="242"/>
        <v>0</v>
      </c>
      <c r="S4774">
        <f t="shared" si="243"/>
        <v>0</v>
      </c>
      <c r="T4774" s="53" t="str">
        <f t="shared" si="244"/>
        <v/>
      </c>
      <c r="U4774" s="53" t="str">
        <f t="shared" si="244"/>
        <v/>
      </c>
      <c r="V4774" s="53" t="str">
        <f t="shared" si="244"/>
        <v/>
      </c>
      <c r="W4774" s="53" t="str">
        <f t="shared" si="244"/>
        <v/>
      </c>
      <c r="X4774" s="53" t="str">
        <f t="shared" si="244"/>
        <v/>
      </c>
    </row>
    <row r="4775" spans="18:24" hidden="1" x14ac:dyDescent="0.3">
      <c r="R4775">
        <f t="shared" si="242"/>
        <v>0</v>
      </c>
      <c r="S4775">
        <f t="shared" si="243"/>
        <v>0</v>
      </c>
      <c r="T4775" s="53" t="str">
        <f t="shared" si="244"/>
        <v/>
      </c>
      <c r="U4775" s="53" t="str">
        <f t="shared" si="244"/>
        <v/>
      </c>
      <c r="V4775" s="53" t="str">
        <f t="shared" si="244"/>
        <v/>
      </c>
      <c r="W4775" s="53" t="str">
        <f t="shared" si="244"/>
        <v/>
      </c>
      <c r="X4775" s="53" t="str">
        <f t="shared" si="244"/>
        <v/>
      </c>
    </row>
    <row r="4776" spans="18:24" hidden="1" x14ac:dyDescent="0.3">
      <c r="R4776">
        <f t="shared" si="242"/>
        <v>0</v>
      </c>
      <c r="S4776">
        <f t="shared" si="243"/>
        <v>0</v>
      </c>
      <c r="T4776" s="53" t="str">
        <f t="shared" si="244"/>
        <v/>
      </c>
      <c r="U4776" s="53" t="str">
        <f t="shared" si="244"/>
        <v/>
      </c>
      <c r="V4776" s="53" t="str">
        <f t="shared" si="244"/>
        <v/>
      </c>
      <c r="W4776" s="53" t="str">
        <f t="shared" si="244"/>
        <v/>
      </c>
      <c r="X4776" s="53" t="str">
        <f t="shared" si="244"/>
        <v/>
      </c>
    </row>
    <row r="4777" spans="18:24" hidden="1" x14ac:dyDescent="0.3">
      <c r="R4777">
        <f t="shared" si="242"/>
        <v>0</v>
      </c>
      <c r="S4777">
        <f t="shared" si="243"/>
        <v>0</v>
      </c>
      <c r="T4777" s="53" t="str">
        <f t="shared" si="244"/>
        <v/>
      </c>
      <c r="U4777" s="53" t="str">
        <f t="shared" si="244"/>
        <v/>
      </c>
      <c r="V4777" s="53" t="str">
        <f t="shared" si="244"/>
        <v/>
      </c>
      <c r="W4777" s="53" t="str">
        <f t="shared" si="244"/>
        <v/>
      </c>
      <c r="X4777" s="53" t="str">
        <f t="shared" si="244"/>
        <v/>
      </c>
    </row>
    <row r="4778" spans="18:24" hidden="1" x14ac:dyDescent="0.3">
      <c r="R4778">
        <f t="shared" si="242"/>
        <v>0</v>
      </c>
      <c r="S4778">
        <f t="shared" si="243"/>
        <v>0</v>
      </c>
      <c r="T4778" s="53" t="str">
        <f t="shared" si="244"/>
        <v/>
      </c>
      <c r="U4778" s="53" t="str">
        <f t="shared" si="244"/>
        <v/>
      </c>
      <c r="V4778" s="53" t="str">
        <f t="shared" si="244"/>
        <v/>
      </c>
      <c r="W4778" s="53" t="str">
        <f t="shared" si="244"/>
        <v/>
      </c>
      <c r="X4778" s="53" t="str">
        <f t="shared" si="244"/>
        <v/>
      </c>
    </row>
    <row r="4779" spans="18:24" hidden="1" x14ac:dyDescent="0.3">
      <c r="R4779">
        <f t="shared" si="242"/>
        <v>0</v>
      </c>
      <c r="S4779">
        <f t="shared" si="243"/>
        <v>0</v>
      </c>
      <c r="T4779" s="53" t="str">
        <f t="shared" si="244"/>
        <v/>
      </c>
      <c r="U4779" s="53" t="str">
        <f t="shared" si="244"/>
        <v/>
      </c>
      <c r="V4779" s="53" t="str">
        <f t="shared" si="244"/>
        <v/>
      </c>
      <c r="W4779" s="53" t="str">
        <f t="shared" si="244"/>
        <v/>
      </c>
      <c r="X4779" s="53" t="str">
        <f t="shared" si="244"/>
        <v/>
      </c>
    </row>
    <row r="4780" spans="18:24" hidden="1" x14ac:dyDescent="0.3">
      <c r="R4780">
        <f t="shared" si="242"/>
        <v>0</v>
      </c>
      <c r="S4780">
        <f t="shared" si="243"/>
        <v>0</v>
      </c>
      <c r="T4780" s="53" t="str">
        <f t="shared" si="244"/>
        <v/>
      </c>
      <c r="U4780" s="53" t="str">
        <f t="shared" si="244"/>
        <v/>
      </c>
      <c r="V4780" s="53" t="str">
        <f t="shared" si="244"/>
        <v/>
      </c>
      <c r="W4780" s="53" t="str">
        <f t="shared" si="244"/>
        <v/>
      </c>
      <c r="X4780" s="53" t="str">
        <f t="shared" si="244"/>
        <v/>
      </c>
    </row>
    <row r="4781" spans="18:24" hidden="1" x14ac:dyDescent="0.3">
      <c r="R4781">
        <f t="shared" si="242"/>
        <v>0</v>
      </c>
      <c r="S4781">
        <f t="shared" si="243"/>
        <v>0</v>
      </c>
      <c r="T4781" s="53" t="str">
        <f t="shared" si="244"/>
        <v/>
      </c>
      <c r="U4781" s="53" t="str">
        <f t="shared" si="244"/>
        <v/>
      </c>
      <c r="V4781" s="53" t="str">
        <f t="shared" si="244"/>
        <v/>
      </c>
      <c r="W4781" s="53" t="str">
        <f t="shared" si="244"/>
        <v/>
      </c>
      <c r="X4781" s="53" t="str">
        <f t="shared" si="244"/>
        <v/>
      </c>
    </row>
    <row r="4782" spans="18:24" hidden="1" x14ac:dyDescent="0.3">
      <c r="R4782">
        <f t="shared" si="242"/>
        <v>0</v>
      </c>
      <c r="S4782">
        <f t="shared" si="243"/>
        <v>0</v>
      </c>
      <c r="T4782" s="53" t="str">
        <f t="shared" si="244"/>
        <v/>
      </c>
      <c r="U4782" s="53" t="str">
        <f t="shared" si="244"/>
        <v/>
      </c>
      <c r="V4782" s="53" t="str">
        <f t="shared" si="244"/>
        <v/>
      </c>
      <c r="W4782" s="53" t="str">
        <f t="shared" si="244"/>
        <v/>
      </c>
      <c r="X4782" s="53" t="str">
        <f t="shared" si="244"/>
        <v/>
      </c>
    </row>
    <row r="4783" spans="18:24" hidden="1" x14ac:dyDescent="0.3">
      <c r="R4783">
        <f t="shared" si="242"/>
        <v>0</v>
      </c>
      <c r="S4783">
        <f t="shared" si="243"/>
        <v>0</v>
      </c>
      <c r="T4783" s="53" t="str">
        <f t="shared" si="244"/>
        <v/>
      </c>
      <c r="U4783" s="53" t="str">
        <f t="shared" si="244"/>
        <v/>
      </c>
      <c r="V4783" s="53" t="str">
        <f t="shared" si="244"/>
        <v/>
      </c>
      <c r="W4783" s="53" t="str">
        <f t="shared" si="244"/>
        <v/>
      </c>
      <c r="X4783" s="53" t="str">
        <f t="shared" si="244"/>
        <v/>
      </c>
    </row>
    <row r="4784" spans="18:24" hidden="1" x14ac:dyDescent="0.3">
      <c r="R4784">
        <f t="shared" si="242"/>
        <v>0</v>
      </c>
      <c r="S4784">
        <f t="shared" si="243"/>
        <v>0</v>
      </c>
      <c r="T4784" s="53" t="str">
        <f t="shared" si="244"/>
        <v/>
      </c>
      <c r="U4784" s="53" t="str">
        <f t="shared" si="244"/>
        <v/>
      </c>
      <c r="V4784" s="53" t="str">
        <f t="shared" si="244"/>
        <v/>
      </c>
      <c r="W4784" s="53" t="str">
        <f t="shared" si="244"/>
        <v/>
      </c>
      <c r="X4784" s="53" t="str">
        <f t="shared" si="244"/>
        <v/>
      </c>
    </row>
    <row r="4785" spans="18:24" hidden="1" x14ac:dyDescent="0.3">
      <c r="R4785">
        <f t="shared" si="242"/>
        <v>0</v>
      </c>
      <c r="S4785">
        <f t="shared" si="243"/>
        <v>0</v>
      </c>
      <c r="T4785" s="53" t="str">
        <f t="shared" si="244"/>
        <v/>
      </c>
      <c r="U4785" s="53" t="str">
        <f t="shared" si="244"/>
        <v/>
      </c>
      <c r="V4785" s="53" t="str">
        <f t="shared" si="244"/>
        <v/>
      </c>
      <c r="W4785" s="53" t="str">
        <f t="shared" si="244"/>
        <v/>
      </c>
      <c r="X4785" s="53" t="str">
        <f t="shared" si="244"/>
        <v/>
      </c>
    </row>
    <row r="4786" spans="18:24" hidden="1" x14ac:dyDescent="0.3">
      <c r="R4786">
        <f t="shared" si="242"/>
        <v>0</v>
      </c>
      <c r="S4786">
        <f t="shared" si="243"/>
        <v>0</v>
      </c>
      <c r="T4786" s="53" t="str">
        <f t="shared" si="244"/>
        <v/>
      </c>
      <c r="U4786" s="53" t="str">
        <f t="shared" si="244"/>
        <v/>
      </c>
      <c r="V4786" s="53" t="str">
        <f t="shared" si="244"/>
        <v/>
      </c>
      <c r="W4786" s="53" t="str">
        <f t="shared" si="244"/>
        <v/>
      </c>
      <c r="X4786" s="53" t="str">
        <f t="shared" si="244"/>
        <v/>
      </c>
    </row>
    <row r="4787" spans="18:24" hidden="1" x14ac:dyDescent="0.3">
      <c r="R4787">
        <f t="shared" si="242"/>
        <v>0</v>
      </c>
      <c r="S4787">
        <f t="shared" si="243"/>
        <v>0</v>
      </c>
      <c r="T4787" s="53" t="str">
        <f t="shared" si="244"/>
        <v/>
      </c>
      <c r="U4787" s="53" t="str">
        <f t="shared" si="244"/>
        <v/>
      </c>
      <c r="V4787" s="53" t="str">
        <f t="shared" si="244"/>
        <v/>
      </c>
      <c r="W4787" s="53" t="str">
        <f t="shared" si="244"/>
        <v/>
      </c>
      <c r="X4787" s="53" t="str">
        <f t="shared" si="244"/>
        <v/>
      </c>
    </row>
    <row r="4788" spans="18:24" hidden="1" x14ac:dyDescent="0.3">
      <c r="R4788">
        <f t="shared" si="242"/>
        <v>0</v>
      </c>
      <c r="S4788">
        <f t="shared" si="243"/>
        <v>0</v>
      </c>
      <c r="T4788" s="53" t="str">
        <f t="shared" si="244"/>
        <v/>
      </c>
      <c r="U4788" s="53" t="str">
        <f t="shared" si="244"/>
        <v/>
      </c>
      <c r="V4788" s="53" t="str">
        <f t="shared" si="244"/>
        <v/>
      </c>
      <c r="W4788" s="53" t="str">
        <f t="shared" si="244"/>
        <v/>
      </c>
      <c r="X4788" s="53" t="str">
        <f t="shared" si="244"/>
        <v/>
      </c>
    </row>
    <row r="4789" spans="18:24" hidden="1" x14ac:dyDescent="0.3">
      <c r="R4789">
        <f t="shared" si="242"/>
        <v>0</v>
      </c>
      <c r="S4789">
        <f t="shared" si="243"/>
        <v>0</v>
      </c>
      <c r="T4789" s="53" t="str">
        <f t="shared" si="244"/>
        <v/>
      </c>
      <c r="U4789" s="53" t="str">
        <f t="shared" si="244"/>
        <v/>
      </c>
      <c r="V4789" s="53" t="str">
        <f t="shared" si="244"/>
        <v/>
      </c>
      <c r="W4789" s="53" t="str">
        <f t="shared" si="244"/>
        <v/>
      </c>
      <c r="X4789" s="53" t="str">
        <f t="shared" si="244"/>
        <v/>
      </c>
    </row>
    <row r="4790" spans="18:24" hidden="1" x14ac:dyDescent="0.3">
      <c r="R4790">
        <f t="shared" si="242"/>
        <v>0</v>
      </c>
      <c r="S4790">
        <f t="shared" si="243"/>
        <v>0</v>
      </c>
      <c r="T4790" s="53" t="str">
        <f t="shared" si="244"/>
        <v/>
      </c>
      <c r="U4790" s="53" t="str">
        <f t="shared" si="244"/>
        <v/>
      </c>
      <c r="V4790" s="53" t="str">
        <f t="shared" si="244"/>
        <v/>
      </c>
      <c r="W4790" s="53" t="str">
        <f t="shared" si="244"/>
        <v/>
      </c>
      <c r="X4790" s="53" t="str">
        <f t="shared" si="244"/>
        <v/>
      </c>
    </row>
    <row r="4791" spans="18:24" hidden="1" x14ac:dyDescent="0.3">
      <c r="R4791">
        <f t="shared" si="242"/>
        <v>0</v>
      </c>
      <c r="S4791">
        <f t="shared" si="243"/>
        <v>0</v>
      </c>
      <c r="T4791" s="53" t="str">
        <f t="shared" si="244"/>
        <v/>
      </c>
      <c r="U4791" s="53" t="str">
        <f t="shared" si="244"/>
        <v/>
      </c>
      <c r="V4791" s="53" t="str">
        <f t="shared" si="244"/>
        <v/>
      </c>
      <c r="W4791" s="53" t="str">
        <f t="shared" si="244"/>
        <v/>
      </c>
      <c r="X4791" s="53" t="str">
        <f t="shared" si="244"/>
        <v/>
      </c>
    </row>
    <row r="4792" spans="18:24" hidden="1" x14ac:dyDescent="0.3">
      <c r="R4792">
        <f t="shared" si="242"/>
        <v>0</v>
      </c>
      <c r="S4792">
        <f t="shared" si="243"/>
        <v>0</v>
      </c>
      <c r="T4792" s="53" t="str">
        <f t="shared" si="244"/>
        <v/>
      </c>
      <c r="U4792" s="53" t="str">
        <f t="shared" si="244"/>
        <v/>
      </c>
      <c r="V4792" s="53" t="str">
        <f t="shared" si="244"/>
        <v/>
      </c>
      <c r="W4792" s="53" t="str">
        <f t="shared" si="244"/>
        <v/>
      </c>
      <c r="X4792" s="53" t="str">
        <f t="shared" si="244"/>
        <v/>
      </c>
    </row>
    <row r="4793" spans="18:24" hidden="1" x14ac:dyDescent="0.3">
      <c r="R4793">
        <f t="shared" si="242"/>
        <v>0</v>
      </c>
      <c r="S4793">
        <f t="shared" si="243"/>
        <v>0</v>
      </c>
      <c r="T4793" s="53" t="str">
        <f t="shared" si="244"/>
        <v/>
      </c>
      <c r="U4793" s="53" t="str">
        <f t="shared" si="244"/>
        <v/>
      </c>
      <c r="V4793" s="53" t="str">
        <f t="shared" si="244"/>
        <v/>
      </c>
      <c r="W4793" s="53" t="str">
        <f t="shared" si="244"/>
        <v/>
      </c>
      <c r="X4793" s="53" t="str">
        <f t="shared" si="244"/>
        <v/>
      </c>
    </row>
    <row r="4794" spans="18:24" hidden="1" x14ac:dyDescent="0.3">
      <c r="R4794">
        <f t="shared" si="242"/>
        <v>0</v>
      </c>
      <c r="S4794">
        <f t="shared" si="243"/>
        <v>0</v>
      </c>
      <c r="T4794" s="53" t="str">
        <f t="shared" si="244"/>
        <v/>
      </c>
      <c r="U4794" s="53" t="str">
        <f t="shared" si="244"/>
        <v/>
      </c>
      <c r="V4794" s="53" t="str">
        <f t="shared" si="244"/>
        <v/>
      </c>
      <c r="W4794" s="53" t="str">
        <f t="shared" si="244"/>
        <v/>
      </c>
      <c r="X4794" s="53" t="str">
        <f t="shared" si="244"/>
        <v/>
      </c>
    </row>
    <row r="4795" spans="18:24" hidden="1" x14ac:dyDescent="0.3">
      <c r="R4795">
        <f t="shared" si="242"/>
        <v>0</v>
      </c>
      <c r="S4795">
        <f t="shared" si="243"/>
        <v>0</v>
      </c>
      <c r="T4795" s="53" t="str">
        <f t="shared" si="244"/>
        <v/>
      </c>
      <c r="U4795" s="53" t="str">
        <f t="shared" si="244"/>
        <v/>
      </c>
      <c r="V4795" s="53" t="str">
        <f t="shared" si="244"/>
        <v/>
      </c>
      <c r="W4795" s="53" t="str">
        <f t="shared" si="244"/>
        <v/>
      </c>
      <c r="X4795" s="53" t="str">
        <f t="shared" si="244"/>
        <v/>
      </c>
    </row>
    <row r="4796" spans="18:24" hidden="1" x14ac:dyDescent="0.3">
      <c r="R4796">
        <f t="shared" si="242"/>
        <v>0</v>
      </c>
      <c r="S4796">
        <f t="shared" si="243"/>
        <v>0</v>
      </c>
      <c r="T4796" s="53" t="str">
        <f t="shared" si="244"/>
        <v/>
      </c>
      <c r="U4796" s="53" t="str">
        <f t="shared" si="244"/>
        <v/>
      </c>
      <c r="V4796" s="53" t="str">
        <f t="shared" si="244"/>
        <v/>
      </c>
      <c r="W4796" s="53" t="str">
        <f t="shared" si="244"/>
        <v/>
      </c>
      <c r="X4796" s="53" t="str">
        <f t="shared" si="244"/>
        <v/>
      </c>
    </row>
    <row r="4797" spans="18:24" hidden="1" x14ac:dyDescent="0.3">
      <c r="R4797">
        <f t="shared" si="242"/>
        <v>0</v>
      </c>
      <c r="S4797">
        <f t="shared" si="243"/>
        <v>0</v>
      </c>
      <c r="T4797" s="53" t="str">
        <f t="shared" si="244"/>
        <v/>
      </c>
      <c r="U4797" s="53" t="str">
        <f t="shared" si="244"/>
        <v/>
      </c>
      <c r="V4797" s="53" t="str">
        <f t="shared" si="244"/>
        <v/>
      </c>
      <c r="W4797" s="53" t="str">
        <f t="shared" si="244"/>
        <v/>
      </c>
      <c r="X4797" s="53" t="str">
        <f t="shared" si="244"/>
        <v/>
      </c>
    </row>
    <row r="4798" spans="18:24" hidden="1" x14ac:dyDescent="0.3">
      <c r="R4798">
        <f t="shared" si="242"/>
        <v>0</v>
      </c>
      <c r="S4798">
        <f t="shared" si="243"/>
        <v>0</v>
      </c>
      <c r="T4798" s="53" t="str">
        <f t="shared" si="244"/>
        <v/>
      </c>
      <c r="U4798" s="53" t="str">
        <f t="shared" si="244"/>
        <v/>
      </c>
      <c r="V4798" s="53" t="str">
        <f t="shared" si="244"/>
        <v/>
      </c>
      <c r="W4798" s="53" t="str">
        <f t="shared" si="244"/>
        <v/>
      </c>
      <c r="X4798" s="53" t="str">
        <f t="shared" si="244"/>
        <v/>
      </c>
    </row>
    <row r="4799" spans="18:24" hidden="1" x14ac:dyDescent="0.3">
      <c r="R4799">
        <f t="shared" si="242"/>
        <v>0</v>
      </c>
      <c r="S4799">
        <f t="shared" si="243"/>
        <v>0</v>
      </c>
      <c r="T4799" s="53" t="str">
        <f t="shared" si="244"/>
        <v/>
      </c>
      <c r="U4799" s="53" t="str">
        <f t="shared" si="244"/>
        <v/>
      </c>
      <c r="V4799" s="53" t="str">
        <f t="shared" si="244"/>
        <v/>
      </c>
      <c r="W4799" s="53" t="str">
        <f t="shared" si="244"/>
        <v/>
      </c>
      <c r="X4799" s="53" t="str">
        <f t="shared" si="244"/>
        <v/>
      </c>
    </row>
    <row r="4800" spans="18:24" hidden="1" x14ac:dyDescent="0.3">
      <c r="R4800">
        <f t="shared" si="242"/>
        <v>0</v>
      </c>
      <c r="S4800">
        <f t="shared" si="243"/>
        <v>0</v>
      </c>
      <c r="T4800" s="53" t="str">
        <f t="shared" si="244"/>
        <v/>
      </c>
      <c r="U4800" s="53" t="str">
        <f t="shared" si="244"/>
        <v/>
      </c>
      <c r="V4800" s="53" t="str">
        <f t="shared" si="244"/>
        <v/>
      </c>
      <c r="W4800" s="53" t="str">
        <f t="shared" si="244"/>
        <v/>
      </c>
      <c r="X4800" s="53" t="str">
        <f t="shared" si="244"/>
        <v/>
      </c>
    </row>
    <row r="4801" spans="18:24" hidden="1" x14ac:dyDescent="0.3">
      <c r="R4801">
        <f t="shared" si="242"/>
        <v>0</v>
      </c>
      <c r="S4801">
        <f t="shared" si="243"/>
        <v>0</v>
      </c>
      <c r="T4801" s="53" t="str">
        <f t="shared" si="244"/>
        <v/>
      </c>
      <c r="U4801" s="53" t="str">
        <f t="shared" si="244"/>
        <v/>
      </c>
      <c r="V4801" s="53" t="str">
        <f t="shared" si="244"/>
        <v/>
      </c>
      <c r="W4801" s="53" t="str">
        <f t="shared" si="244"/>
        <v/>
      </c>
      <c r="X4801" s="53" t="str">
        <f t="shared" si="244"/>
        <v/>
      </c>
    </row>
    <row r="4802" spans="18:24" hidden="1" x14ac:dyDescent="0.3">
      <c r="R4802">
        <f t="shared" si="242"/>
        <v>0</v>
      </c>
      <c r="S4802">
        <f t="shared" si="243"/>
        <v>0</v>
      </c>
      <c r="T4802" s="53" t="str">
        <f t="shared" si="244"/>
        <v/>
      </c>
      <c r="U4802" s="53" t="str">
        <f t="shared" si="244"/>
        <v/>
      </c>
      <c r="V4802" s="53" t="str">
        <f t="shared" si="244"/>
        <v/>
      </c>
      <c r="W4802" s="53" t="str">
        <f t="shared" si="244"/>
        <v/>
      </c>
      <c r="X4802" s="53" t="str">
        <f t="shared" si="244"/>
        <v/>
      </c>
    </row>
    <row r="4803" spans="18:24" hidden="1" x14ac:dyDescent="0.3">
      <c r="R4803">
        <f t="shared" si="242"/>
        <v>0</v>
      </c>
      <c r="S4803">
        <f t="shared" si="243"/>
        <v>0</v>
      </c>
      <c r="T4803" s="53" t="str">
        <f t="shared" si="244"/>
        <v/>
      </c>
      <c r="U4803" s="53" t="str">
        <f t="shared" si="244"/>
        <v/>
      </c>
      <c r="V4803" s="53" t="str">
        <f t="shared" si="244"/>
        <v/>
      </c>
      <c r="W4803" s="53" t="str">
        <f t="shared" si="244"/>
        <v/>
      </c>
      <c r="X4803" s="53" t="str">
        <f t="shared" si="244"/>
        <v/>
      </c>
    </row>
    <row r="4804" spans="18:24" hidden="1" x14ac:dyDescent="0.3">
      <c r="R4804">
        <f t="shared" si="242"/>
        <v>0</v>
      </c>
      <c r="S4804">
        <f t="shared" si="243"/>
        <v>0</v>
      </c>
      <c r="T4804" s="53" t="str">
        <f t="shared" si="244"/>
        <v/>
      </c>
      <c r="U4804" s="53" t="str">
        <f t="shared" si="244"/>
        <v/>
      </c>
      <c r="V4804" s="53" t="str">
        <f t="shared" si="244"/>
        <v/>
      </c>
      <c r="W4804" s="53" t="str">
        <f t="shared" si="244"/>
        <v/>
      </c>
      <c r="X4804" s="53" t="str">
        <f t="shared" si="244"/>
        <v/>
      </c>
    </row>
    <row r="4805" spans="18:24" hidden="1" x14ac:dyDescent="0.3">
      <c r="R4805">
        <f t="shared" si="242"/>
        <v>0</v>
      </c>
      <c r="S4805">
        <f t="shared" si="243"/>
        <v>0</v>
      </c>
      <c r="T4805" s="53" t="str">
        <f t="shared" si="244"/>
        <v/>
      </c>
      <c r="U4805" s="53" t="str">
        <f t="shared" si="244"/>
        <v/>
      </c>
      <c r="V4805" s="53" t="str">
        <f t="shared" si="244"/>
        <v/>
      </c>
      <c r="W4805" s="53" t="str">
        <f t="shared" si="244"/>
        <v/>
      </c>
      <c r="X4805" s="53" t="str">
        <f t="shared" si="244"/>
        <v/>
      </c>
    </row>
    <row r="4806" spans="18:24" hidden="1" x14ac:dyDescent="0.3">
      <c r="R4806">
        <f t="shared" si="242"/>
        <v>0</v>
      </c>
      <c r="S4806">
        <f t="shared" si="243"/>
        <v>0</v>
      </c>
      <c r="T4806" s="53" t="str">
        <f t="shared" si="244"/>
        <v/>
      </c>
      <c r="U4806" s="53" t="str">
        <f t="shared" si="244"/>
        <v/>
      </c>
      <c r="V4806" s="53" t="str">
        <f t="shared" si="244"/>
        <v/>
      </c>
      <c r="W4806" s="53" t="str">
        <f t="shared" si="244"/>
        <v/>
      </c>
      <c r="X4806" s="53" t="str">
        <f t="shared" si="244"/>
        <v/>
      </c>
    </row>
    <row r="4807" spans="18:24" hidden="1" x14ac:dyDescent="0.3">
      <c r="R4807">
        <f t="shared" ref="R4807:R4870" si="245">IF(OR(D4807="GRUPO TEPSA",D4807="TODAS"),P4807/5,P4807)</f>
        <v>0</v>
      </c>
      <c r="S4807">
        <f t="shared" si="243"/>
        <v>0</v>
      </c>
      <c r="T4807" s="53" t="str">
        <f t="shared" si="244"/>
        <v/>
      </c>
      <c r="U4807" s="53" t="str">
        <f t="shared" si="244"/>
        <v/>
      </c>
      <c r="V4807" s="53" t="str">
        <f t="shared" si="244"/>
        <v/>
      </c>
      <c r="W4807" s="53" t="str">
        <f t="shared" si="244"/>
        <v/>
      </c>
      <c r="X4807" s="53" t="str">
        <f t="shared" si="244"/>
        <v/>
      </c>
    </row>
    <row r="4808" spans="18:24" hidden="1" x14ac:dyDescent="0.3">
      <c r="R4808">
        <f t="shared" si="245"/>
        <v>0</v>
      </c>
      <c r="S4808">
        <f t="shared" si="243"/>
        <v>0</v>
      </c>
      <c r="T4808" s="53" t="str">
        <f t="shared" si="244"/>
        <v/>
      </c>
      <c r="U4808" s="53" t="str">
        <f t="shared" si="244"/>
        <v/>
      </c>
      <c r="V4808" s="53" t="str">
        <f t="shared" si="244"/>
        <v/>
      </c>
      <c r="W4808" s="53" t="str">
        <f t="shared" si="244"/>
        <v/>
      </c>
      <c r="X4808" s="53" t="str">
        <f t="shared" si="244"/>
        <v/>
      </c>
    </row>
    <row r="4809" spans="18:24" hidden="1" x14ac:dyDescent="0.3">
      <c r="R4809">
        <f t="shared" si="245"/>
        <v>0</v>
      </c>
      <c r="S4809">
        <f t="shared" si="243"/>
        <v>0</v>
      </c>
      <c r="T4809" s="53" t="str">
        <f t="shared" si="244"/>
        <v/>
      </c>
      <c r="U4809" s="53" t="str">
        <f t="shared" si="244"/>
        <v/>
      </c>
      <c r="V4809" s="53" t="str">
        <f t="shared" si="244"/>
        <v/>
      </c>
      <c r="W4809" s="53" t="str">
        <f t="shared" si="244"/>
        <v/>
      </c>
      <c r="X4809" s="53" t="str">
        <f t="shared" si="244"/>
        <v/>
      </c>
    </row>
    <row r="4810" spans="18:24" hidden="1" x14ac:dyDescent="0.3">
      <c r="R4810">
        <f t="shared" si="245"/>
        <v>0</v>
      </c>
      <c r="S4810">
        <f t="shared" si="243"/>
        <v>0</v>
      </c>
      <c r="T4810" s="53" t="str">
        <f t="shared" si="244"/>
        <v/>
      </c>
      <c r="U4810" s="53" t="str">
        <f t="shared" si="244"/>
        <v/>
      </c>
      <c r="V4810" s="53" t="str">
        <f t="shared" si="244"/>
        <v/>
      </c>
      <c r="W4810" s="53" t="str">
        <f t="shared" si="244"/>
        <v/>
      </c>
      <c r="X4810" s="53" t="str">
        <f t="shared" si="244"/>
        <v/>
      </c>
    </row>
    <row r="4811" spans="18:24" hidden="1" x14ac:dyDescent="0.3">
      <c r="R4811">
        <f t="shared" si="245"/>
        <v>0</v>
      </c>
      <c r="S4811">
        <f t="shared" ref="S4811:S4874" si="246">IF(OR(D4811="GRUPO TEPSA",D4811="TODAS"),Q4811/5,Q4811)</f>
        <v>0</v>
      </c>
      <c r="T4811" s="53" t="str">
        <f t="shared" si="244"/>
        <v/>
      </c>
      <c r="U4811" s="53" t="str">
        <f t="shared" si="244"/>
        <v/>
      </c>
      <c r="V4811" s="53" t="str">
        <f t="shared" si="244"/>
        <v/>
      </c>
      <c r="W4811" s="53" t="str">
        <f t="shared" si="244"/>
        <v/>
      </c>
      <c r="X4811" s="53" t="str">
        <f t="shared" si="244"/>
        <v/>
      </c>
    </row>
    <row r="4812" spans="18:24" hidden="1" x14ac:dyDescent="0.3">
      <c r="R4812">
        <f t="shared" si="245"/>
        <v>0</v>
      </c>
      <c r="S4812">
        <f t="shared" si="246"/>
        <v>0</v>
      </c>
      <c r="T4812" s="53" t="str">
        <f t="shared" si="244"/>
        <v/>
      </c>
      <c r="U4812" s="53" t="str">
        <f t="shared" si="244"/>
        <v/>
      </c>
      <c r="V4812" s="53" t="str">
        <f t="shared" si="244"/>
        <v/>
      </c>
      <c r="W4812" s="53" t="str">
        <f t="shared" si="244"/>
        <v/>
      </c>
      <c r="X4812" s="53" t="str">
        <f t="shared" si="244"/>
        <v/>
      </c>
    </row>
    <row r="4813" spans="18:24" hidden="1" x14ac:dyDescent="0.3">
      <c r="R4813">
        <f t="shared" si="245"/>
        <v>0</v>
      </c>
      <c r="S4813">
        <f t="shared" si="246"/>
        <v>0</v>
      </c>
      <c r="T4813" s="53" t="str">
        <f t="shared" ref="T4813:X4863" si="247">IF(OR(COUNTIF($D4813,"*"&amp;T$5&amp;"*")&gt;0,$D4813="GRUPO TEPSA"),T$5,"")</f>
        <v/>
      </c>
      <c r="U4813" s="53" t="str">
        <f t="shared" si="247"/>
        <v/>
      </c>
      <c r="V4813" s="53" t="str">
        <f t="shared" si="247"/>
        <v/>
      </c>
      <c r="W4813" s="53" t="str">
        <f t="shared" si="247"/>
        <v/>
      </c>
      <c r="X4813" s="53" t="str">
        <f t="shared" si="247"/>
        <v/>
      </c>
    </row>
    <row r="4814" spans="18:24" hidden="1" x14ac:dyDescent="0.3">
      <c r="R4814">
        <f t="shared" si="245"/>
        <v>0</v>
      </c>
      <c r="S4814">
        <f t="shared" si="246"/>
        <v>0</v>
      </c>
      <c r="T4814" s="53" t="str">
        <f t="shared" si="247"/>
        <v/>
      </c>
      <c r="U4814" s="53" t="str">
        <f t="shared" si="247"/>
        <v/>
      </c>
      <c r="V4814" s="53" t="str">
        <f t="shared" si="247"/>
        <v/>
      </c>
      <c r="W4814" s="53" t="str">
        <f t="shared" si="247"/>
        <v/>
      </c>
      <c r="X4814" s="53" t="str">
        <f t="shared" si="247"/>
        <v/>
      </c>
    </row>
    <row r="4815" spans="18:24" hidden="1" x14ac:dyDescent="0.3">
      <c r="R4815">
        <f t="shared" si="245"/>
        <v>0</v>
      </c>
      <c r="S4815">
        <f t="shared" si="246"/>
        <v>0</v>
      </c>
      <c r="T4815" s="53" t="str">
        <f t="shared" si="247"/>
        <v/>
      </c>
      <c r="U4815" s="53" t="str">
        <f t="shared" si="247"/>
        <v/>
      </c>
      <c r="V4815" s="53" t="str">
        <f t="shared" si="247"/>
        <v/>
      </c>
      <c r="W4815" s="53" t="str">
        <f t="shared" si="247"/>
        <v/>
      </c>
      <c r="X4815" s="53" t="str">
        <f t="shared" si="247"/>
        <v/>
      </c>
    </row>
    <row r="4816" spans="18:24" hidden="1" x14ac:dyDescent="0.3">
      <c r="R4816">
        <f t="shared" si="245"/>
        <v>0</v>
      </c>
      <c r="S4816">
        <f t="shared" si="246"/>
        <v>0</v>
      </c>
      <c r="T4816" s="53" t="str">
        <f t="shared" si="247"/>
        <v/>
      </c>
      <c r="U4816" s="53" t="str">
        <f t="shared" si="247"/>
        <v/>
      </c>
      <c r="V4816" s="53" t="str">
        <f t="shared" si="247"/>
        <v/>
      </c>
      <c r="W4816" s="53" t="str">
        <f t="shared" si="247"/>
        <v/>
      </c>
      <c r="X4816" s="53" t="str">
        <f t="shared" si="247"/>
        <v/>
      </c>
    </row>
    <row r="4817" spans="18:24" hidden="1" x14ac:dyDescent="0.3">
      <c r="R4817">
        <f t="shared" si="245"/>
        <v>0</v>
      </c>
      <c r="S4817">
        <f t="shared" si="246"/>
        <v>0</v>
      </c>
      <c r="T4817" s="53" t="str">
        <f t="shared" si="247"/>
        <v/>
      </c>
      <c r="U4817" s="53" t="str">
        <f t="shared" si="247"/>
        <v/>
      </c>
      <c r="V4817" s="53" t="str">
        <f t="shared" si="247"/>
        <v/>
      </c>
      <c r="W4817" s="53" t="str">
        <f t="shared" si="247"/>
        <v/>
      </c>
      <c r="X4817" s="53" t="str">
        <f t="shared" si="247"/>
        <v/>
      </c>
    </row>
    <row r="4818" spans="18:24" hidden="1" x14ac:dyDescent="0.3">
      <c r="R4818">
        <f t="shared" si="245"/>
        <v>0</v>
      </c>
      <c r="S4818">
        <f t="shared" si="246"/>
        <v>0</v>
      </c>
      <c r="T4818" s="53" t="str">
        <f t="shared" si="247"/>
        <v/>
      </c>
      <c r="U4818" s="53" t="str">
        <f t="shared" si="247"/>
        <v/>
      </c>
      <c r="V4818" s="53" t="str">
        <f t="shared" si="247"/>
        <v/>
      </c>
      <c r="W4818" s="53" t="str">
        <f t="shared" si="247"/>
        <v/>
      </c>
      <c r="X4818" s="53" t="str">
        <f t="shared" si="247"/>
        <v/>
      </c>
    </row>
    <row r="4819" spans="18:24" hidden="1" x14ac:dyDescent="0.3">
      <c r="R4819">
        <f t="shared" si="245"/>
        <v>0</v>
      </c>
      <c r="S4819">
        <f t="shared" si="246"/>
        <v>0</v>
      </c>
      <c r="T4819" s="53" t="str">
        <f t="shared" si="247"/>
        <v/>
      </c>
      <c r="U4819" s="53" t="str">
        <f t="shared" si="247"/>
        <v/>
      </c>
      <c r="V4819" s="53" t="str">
        <f t="shared" si="247"/>
        <v/>
      </c>
      <c r="W4819" s="53" t="str">
        <f t="shared" si="247"/>
        <v/>
      </c>
      <c r="X4819" s="53" t="str">
        <f t="shared" si="247"/>
        <v/>
      </c>
    </row>
    <row r="4820" spans="18:24" hidden="1" x14ac:dyDescent="0.3">
      <c r="R4820">
        <f t="shared" si="245"/>
        <v>0</v>
      </c>
      <c r="S4820">
        <f t="shared" si="246"/>
        <v>0</v>
      </c>
      <c r="T4820" s="53" t="str">
        <f t="shared" si="247"/>
        <v/>
      </c>
      <c r="U4820" s="53" t="str">
        <f t="shared" si="247"/>
        <v/>
      </c>
      <c r="V4820" s="53" t="str">
        <f t="shared" si="247"/>
        <v/>
      </c>
      <c r="W4820" s="53" t="str">
        <f t="shared" si="247"/>
        <v/>
      </c>
      <c r="X4820" s="53" t="str">
        <f t="shared" si="247"/>
        <v/>
      </c>
    </row>
    <row r="4821" spans="18:24" hidden="1" x14ac:dyDescent="0.3">
      <c r="R4821">
        <f t="shared" si="245"/>
        <v>0</v>
      </c>
      <c r="S4821">
        <f t="shared" si="246"/>
        <v>0</v>
      </c>
      <c r="T4821" s="53" t="str">
        <f t="shared" si="247"/>
        <v/>
      </c>
      <c r="U4821" s="53" t="str">
        <f t="shared" si="247"/>
        <v/>
      </c>
      <c r="V4821" s="53" t="str">
        <f t="shared" si="247"/>
        <v/>
      </c>
      <c r="W4821" s="53" t="str">
        <f t="shared" si="247"/>
        <v/>
      </c>
      <c r="X4821" s="53" t="str">
        <f t="shared" si="247"/>
        <v/>
      </c>
    </row>
    <row r="4822" spans="18:24" hidden="1" x14ac:dyDescent="0.3">
      <c r="R4822">
        <f t="shared" si="245"/>
        <v>0</v>
      </c>
      <c r="S4822">
        <f t="shared" si="246"/>
        <v>0</v>
      </c>
      <c r="T4822" s="53" t="str">
        <f t="shared" si="247"/>
        <v/>
      </c>
      <c r="U4822" s="53" t="str">
        <f t="shared" si="247"/>
        <v/>
      </c>
      <c r="V4822" s="53" t="str">
        <f t="shared" si="247"/>
        <v/>
      </c>
      <c r="W4822" s="53" t="str">
        <f t="shared" si="247"/>
        <v/>
      </c>
      <c r="X4822" s="53" t="str">
        <f t="shared" si="247"/>
        <v/>
      </c>
    </row>
    <row r="4823" spans="18:24" hidden="1" x14ac:dyDescent="0.3">
      <c r="R4823">
        <f t="shared" si="245"/>
        <v>0</v>
      </c>
      <c r="S4823">
        <f t="shared" si="246"/>
        <v>0</v>
      </c>
      <c r="T4823" s="53" t="str">
        <f t="shared" si="247"/>
        <v/>
      </c>
      <c r="U4823" s="53" t="str">
        <f t="shared" si="247"/>
        <v/>
      </c>
      <c r="V4823" s="53" t="str">
        <f t="shared" si="247"/>
        <v/>
      </c>
      <c r="W4823" s="53" t="str">
        <f t="shared" si="247"/>
        <v/>
      </c>
      <c r="X4823" s="53" t="str">
        <f t="shared" si="247"/>
        <v/>
      </c>
    </row>
    <row r="4824" spans="18:24" hidden="1" x14ac:dyDescent="0.3">
      <c r="R4824">
        <f t="shared" si="245"/>
        <v>0</v>
      </c>
      <c r="S4824">
        <f t="shared" si="246"/>
        <v>0</v>
      </c>
      <c r="T4824" s="53" t="str">
        <f t="shared" si="247"/>
        <v/>
      </c>
      <c r="U4824" s="53" t="str">
        <f t="shared" si="247"/>
        <v/>
      </c>
      <c r="V4824" s="53" t="str">
        <f t="shared" si="247"/>
        <v/>
      </c>
      <c r="W4824" s="53" t="str">
        <f t="shared" si="247"/>
        <v/>
      </c>
      <c r="X4824" s="53" t="str">
        <f t="shared" si="247"/>
        <v/>
      </c>
    </row>
    <row r="4825" spans="18:24" hidden="1" x14ac:dyDescent="0.3">
      <c r="R4825">
        <f t="shared" si="245"/>
        <v>0</v>
      </c>
      <c r="S4825">
        <f t="shared" si="246"/>
        <v>0</v>
      </c>
      <c r="T4825" s="53" t="str">
        <f t="shared" si="247"/>
        <v/>
      </c>
      <c r="U4825" s="53" t="str">
        <f t="shared" si="247"/>
        <v/>
      </c>
      <c r="V4825" s="53" t="str">
        <f t="shared" si="247"/>
        <v/>
      </c>
      <c r="W4825" s="53" t="str">
        <f t="shared" si="247"/>
        <v/>
      </c>
      <c r="X4825" s="53" t="str">
        <f t="shared" si="247"/>
        <v/>
      </c>
    </row>
    <row r="4826" spans="18:24" hidden="1" x14ac:dyDescent="0.3">
      <c r="R4826">
        <f t="shared" si="245"/>
        <v>0</v>
      </c>
      <c r="S4826">
        <f t="shared" si="246"/>
        <v>0</v>
      </c>
      <c r="T4826" s="53" t="str">
        <f t="shared" si="247"/>
        <v/>
      </c>
      <c r="U4826" s="53" t="str">
        <f t="shared" si="247"/>
        <v/>
      </c>
      <c r="V4826" s="53" t="str">
        <f t="shared" si="247"/>
        <v/>
      </c>
      <c r="W4826" s="53" t="str">
        <f t="shared" si="247"/>
        <v/>
      </c>
      <c r="X4826" s="53" t="str">
        <f t="shared" si="247"/>
        <v/>
      </c>
    </row>
    <row r="4827" spans="18:24" hidden="1" x14ac:dyDescent="0.3">
      <c r="R4827">
        <f t="shared" si="245"/>
        <v>0</v>
      </c>
      <c r="S4827">
        <f t="shared" si="246"/>
        <v>0</v>
      </c>
      <c r="T4827" s="53" t="str">
        <f t="shared" si="247"/>
        <v/>
      </c>
      <c r="U4827" s="53" t="str">
        <f t="shared" si="247"/>
        <v/>
      </c>
      <c r="V4827" s="53" t="str">
        <f t="shared" si="247"/>
        <v/>
      </c>
      <c r="W4827" s="53" t="str">
        <f t="shared" si="247"/>
        <v/>
      </c>
      <c r="X4827" s="53" t="str">
        <f t="shared" si="247"/>
        <v/>
      </c>
    </row>
    <row r="4828" spans="18:24" hidden="1" x14ac:dyDescent="0.3">
      <c r="R4828">
        <f t="shared" si="245"/>
        <v>0</v>
      </c>
      <c r="S4828">
        <f t="shared" si="246"/>
        <v>0</v>
      </c>
      <c r="T4828" s="53" t="str">
        <f t="shared" si="247"/>
        <v/>
      </c>
      <c r="U4828" s="53" t="str">
        <f t="shared" si="247"/>
        <v/>
      </c>
      <c r="V4828" s="53" t="str">
        <f t="shared" si="247"/>
        <v/>
      </c>
      <c r="W4828" s="53" t="str">
        <f t="shared" si="247"/>
        <v/>
      </c>
      <c r="X4828" s="53" t="str">
        <f t="shared" si="247"/>
        <v/>
      </c>
    </row>
    <row r="4829" spans="18:24" hidden="1" x14ac:dyDescent="0.3">
      <c r="R4829">
        <f t="shared" si="245"/>
        <v>0</v>
      </c>
      <c r="S4829">
        <f t="shared" si="246"/>
        <v>0</v>
      </c>
      <c r="T4829" s="53" t="str">
        <f t="shared" si="247"/>
        <v/>
      </c>
      <c r="U4829" s="53" t="str">
        <f t="shared" si="247"/>
        <v/>
      </c>
      <c r="V4829" s="53" t="str">
        <f t="shared" si="247"/>
        <v/>
      </c>
      <c r="W4829" s="53" t="str">
        <f t="shared" si="247"/>
        <v/>
      </c>
      <c r="X4829" s="53" t="str">
        <f t="shared" si="247"/>
        <v/>
      </c>
    </row>
    <row r="4830" spans="18:24" hidden="1" x14ac:dyDescent="0.3">
      <c r="R4830">
        <f t="shared" si="245"/>
        <v>0</v>
      </c>
      <c r="S4830">
        <f t="shared" si="246"/>
        <v>0</v>
      </c>
      <c r="T4830" s="53" t="str">
        <f t="shared" si="247"/>
        <v/>
      </c>
      <c r="U4830" s="53" t="str">
        <f t="shared" si="247"/>
        <v/>
      </c>
      <c r="V4830" s="53" t="str">
        <f t="shared" si="247"/>
        <v/>
      </c>
      <c r="W4830" s="53" t="str">
        <f t="shared" si="247"/>
        <v/>
      </c>
      <c r="X4830" s="53" t="str">
        <f t="shared" si="247"/>
        <v/>
      </c>
    </row>
    <row r="4831" spans="18:24" hidden="1" x14ac:dyDescent="0.3">
      <c r="R4831">
        <f t="shared" si="245"/>
        <v>0</v>
      </c>
      <c r="S4831">
        <f t="shared" si="246"/>
        <v>0</v>
      </c>
      <c r="T4831" s="53" t="str">
        <f t="shared" si="247"/>
        <v/>
      </c>
      <c r="U4831" s="53" t="str">
        <f t="shared" si="247"/>
        <v/>
      </c>
      <c r="V4831" s="53" t="str">
        <f t="shared" si="247"/>
        <v/>
      </c>
      <c r="W4831" s="53" t="str">
        <f t="shared" si="247"/>
        <v/>
      </c>
      <c r="X4831" s="53" t="str">
        <f t="shared" si="247"/>
        <v/>
      </c>
    </row>
    <row r="4832" spans="18:24" hidden="1" x14ac:dyDescent="0.3">
      <c r="R4832">
        <f t="shared" si="245"/>
        <v>0</v>
      </c>
      <c r="S4832">
        <f t="shared" si="246"/>
        <v>0</v>
      </c>
      <c r="T4832" s="53" t="str">
        <f t="shared" si="247"/>
        <v/>
      </c>
      <c r="U4832" s="53" t="str">
        <f t="shared" si="247"/>
        <v/>
      </c>
      <c r="V4832" s="53" t="str">
        <f t="shared" si="247"/>
        <v/>
      </c>
      <c r="W4832" s="53" t="str">
        <f t="shared" si="247"/>
        <v/>
      </c>
      <c r="X4832" s="53" t="str">
        <f t="shared" si="247"/>
        <v/>
      </c>
    </row>
    <row r="4833" spans="18:24" hidden="1" x14ac:dyDescent="0.3">
      <c r="R4833">
        <f t="shared" si="245"/>
        <v>0</v>
      </c>
      <c r="S4833">
        <f t="shared" si="246"/>
        <v>0</v>
      </c>
      <c r="T4833" s="53" t="str">
        <f t="shared" si="247"/>
        <v/>
      </c>
      <c r="U4833" s="53" t="str">
        <f t="shared" si="247"/>
        <v/>
      </c>
      <c r="V4833" s="53" t="str">
        <f t="shared" si="247"/>
        <v/>
      </c>
      <c r="W4833" s="53" t="str">
        <f t="shared" si="247"/>
        <v/>
      </c>
      <c r="X4833" s="53" t="str">
        <f t="shared" si="247"/>
        <v/>
      </c>
    </row>
    <row r="4834" spans="18:24" hidden="1" x14ac:dyDescent="0.3">
      <c r="R4834">
        <f t="shared" si="245"/>
        <v>0</v>
      </c>
      <c r="S4834">
        <f t="shared" si="246"/>
        <v>0</v>
      </c>
      <c r="T4834" s="53" t="str">
        <f t="shared" si="247"/>
        <v/>
      </c>
      <c r="U4834" s="53" t="str">
        <f t="shared" si="247"/>
        <v/>
      </c>
      <c r="V4834" s="53" t="str">
        <f t="shared" si="247"/>
        <v/>
      </c>
      <c r="W4834" s="53" t="str">
        <f t="shared" si="247"/>
        <v/>
      </c>
      <c r="X4834" s="53" t="str">
        <f t="shared" si="247"/>
        <v/>
      </c>
    </row>
    <row r="4835" spans="18:24" hidden="1" x14ac:dyDescent="0.3">
      <c r="R4835">
        <f t="shared" si="245"/>
        <v>0</v>
      </c>
      <c r="S4835">
        <f t="shared" si="246"/>
        <v>0</v>
      </c>
      <c r="T4835" s="53" t="str">
        <f t="shared" si="247"/>
        <v/>
      </c>
      <c r="U4835" s="53" t="str">
        <f t="shared" si="247"/>
        <v/>
      </c>
      <c r="V4835" s="53" t="str">
        <f t="shared" si="247"/>
        <v/>
      </c>
      <c r="W4835" s="53" t="str">
        <f t="shared" si="247"/>
        <v/>
      </c>
      <c r="X4835" s="53" t="str">
        <f t="shared" si="247"/>
        <v/>
      </c>
    </row>
    <row r="4836" spans="18:24" hidden="1" x14ac:dyDescent="0.3">
      <c r="R4836">
        <f t="shared" si="245"/>
        <v>0</v>
      </c>
      <c r="S4836">
        <f t="shared" si="246"/>
        <v>0</v>
      </c>
      <c r="T4836" s="53" t="str">
        <f t="shared" si="247"/>
        <v/>
      </c>
      <c r="U4836" s="53" t="str">
        <f t="shared" si="247"/>
        <v/>
      </c>
      <c r="V4836" s="53" t="str">
        <f t="shared" si="247"/>
        <v/>
      </c>
      <c r="W4836" s="53" t="str">
        <f t="shared" si="247"/>
        <v/>
      </c>
      <c r="X4836" s="53" t="str">
        <f t="shared" si="247"/>
        <v/>
      </c>
    </row>
    <row r="4837" spans="18:24" hidden="1" x14ac:dyDescent="0.3">
      <c r="R4837">
        <f t="shared" si="245"/>
        <v>0</v>
      </c>
      <c r="S4837">
        <f t="shared" si="246"/>
        <v>0</v>
      </c>
      <c r="T4837" s="53" t="str">
        <f t="shared" si="247"/>
        <v/>
      </c>
      <c r="U4837" s="53" t="str">
        <f t="shared" si="247"/>
        <v/>
      </c>
      <c r="V4837" s="53" t="str">
        <f t="shared" si="247"/>
        <v/>
      </c>
      <c r="W4837" s="53" t="str">
        <f t="shared" si="247"/>
        <v/>
      </c>
      <c r="X4837" s="53" t="str">
        <f t="shared" si="247"/>
        <v/>
      </c>
    </row>
    <row r="4838" spans="18:24" hidden="1" x14ac:dyDescent="0.3">
      <c r="R4838">
        <f t="shared" si="245"/>
        <v>0</v>
      </c>
      <c r="S4838">
        <f t="shared" si="246"/>
        <v>0</v>
      </c>
      <c r="T4838" s="53" t="str">
        <f t="shared" si="247"/>
        <v/>
      </c>
      <c r="U4838" s="53" t="str">
        <f t="shared" si="247"/>
        <v/>
      </c>
      <c r="V4838" s="53" t="str">
        <f t="shared" si="247"/>
        <v/>
      </c>
      <c r="W4838" s="53" t="str">
        <f t="shared" si="247"/>
        <v/>
      </c>
      <c r="X4838" s="53" t="str">
        <f t="shared" si="247"/>
        <v/>
      </c>
    </row>
    <row r="4839" spans="18:24" hidden="1" x14ac:dyDescent="0.3">
      <c r="R4839">
        <f t="shared" si="245"/>
        <v>0</v>
      </c>
      <c r="S4839">
        <f t="shared" si="246"/>
        <v>0</v>
      </c>
      <c r="T4839" s="53" t="str">
        <f t="shared" si="247"/>
        <v/>
      </c>
      <c r="U4839" s="53" t="str">
        <f t="shared" si="247"/>
        <v/>
      </c>
      <c r="V4839" s="53" t="str">
        <f t="shared" si="247"/>
        <v/>
      </c>
      <c r="W4839" s="53" t="str">
        <f t="shared" si="247"/>
        <v/>
      </c>
      <c r="X4839" s="53" t="str">
        <f t="shared" si="247"/>
        <v/>
      </c>
    </row>
    <row r="4840" spans="18:24" hidden="1" x14ac:dyDescent="0.3">
      <c r="R4840">
        <f t="shared" si="245"/>
        <v>0</v>
      </c>
      <c r="S4840">
        <f t="shared" si="246"/>
        <v>0</v>
      </c>
      <c r="T4840" s="53" t="str">
        <f t="shared" si="247"/>
        <v/>
      </c>
      <c r="U4840" s="53" t="str">
        <f t="shared" si="247"/>
        <v/>
      </c>
      <c r="V4840" s="53" t="str">
        <f t="shared" si="247"/>
        <v/>
      </c>
      <c r="W4840" s="53" t="str">
        <f t="shared" si="247"/>
        <v/>
      </c>
      <c r="X4840" s="53" t="str">
        <f t="shared" si="247"/>
        <v/>
      </c>
    </row>
    <row r="4841" spans="18:24" hidden="1" x14ac:dyDescent="0.3">
      <c r="R4841">
        <f t="shared" si="245"/>
        <v>0</v>
      </c>
      <c r="S4841">
        <f t="shared" si="246"/>
        <v>0</v>
      </c>
      <c r="T4841" s="53" t="str">
        <f t="shared" si="247"/>
        <v/>
      </c>
      <c r="U4841" s="53" t="str">
        <f t="shared" si="247"/>
        <v/>
      </c>
      <c r="V4841" s="53" t="str">
        <f t="shared" si="247"/>
        <v/>
      </c>
      <c r="W4841" s="53" t="str">
        <f t="shared" si="247"/>
        <v/>
      </c>
      <c r="X4841" s="53" t="str">
        <f t="shared" si="247"/>
        <v/>
      </c>
    </row>
    <row r="4842" spans="18:24" hidden="1" x14ac:dyDescent="0.3">
      <c r="R4842">
        <f t="shared" si="245"/>
        <v>0</v>
      </c>
      <c r="S4842">
        <f t="shared" si="246"/>
        <v>0</v>
      </c>
      <c r="T4842" s="53" t="str">
        <f t="shared" si="247"/>
        <v/>
      </c>
      <c r="U4842" s="53" t="str">
        <f t="shared" si="247"/>
        <v/>
      </c>
      <c r="V4842" s="53" t="str">
        <f t="shared" si="247"/>
        <v/>
      </c>
      <c r="W4842" s="53" t="str">
        <f t="shared" si="247"/>
        <v/>
      </c>
      <c r="X4842" s="53" t="str">
        <f t="shared" si="247"/>
        <v/>
      </c>
    </row>
    <row r="4843" spans="18:24" hidden="1" x14ac:dyDescent="0.3">
      <c r="R4843">
        <f t="shared" si="245"/>
        <v>0</v>
      </c>
      <c r="S4843">
        <f t="shared" si="246"/>
        <v>0</v>
      </c>
      <c r="T4843" s="53" t="str">
        <f t="shared" si="247"/>
        <v/>
      </c>
      <c r="U4843" s="53" t="str">
        <f t="shared" si="247"/>
        <v/>
      </c>
      <c r="V4843" s="53" t="str">
        <f t="shared" si="247"/>
        <v/>
      </c>
      <c r="W4843" s="53" t="str">
        <f t="shared" si="247"/>
        <v/>
      </c>
      <c r="X4843" s="53" t="str">
        <f t="shared" si="247"/>
        <v/>
      </c>
    </row>
    <row r="4844" spans="18:24" hidden="1" x14ac:dyDescent="0.3">
      <c r="R4844">
        <f t="shared" si="245"/>
        <v>0</v>
      </c>
      <c r="S4844">
        <f t="shared" si="246"/>
        <v>0</v>
      </c>
      <c r="T4844" s="53" t="str">
        <f t="shared" si="247"/>
        <v/>
      </c>
      <c r="U4844" s="53" t="str">
        <f t="shared" si="247"/>
        <v/>
      </c>
      <c r="V4844" s="53" t="str">
        <f t="shared" si="247"/>
        <v/>
      </c>
      <c r="W4844" s="53" t="str">
        <f t="shared" si="247"/>
        <v/>
      </c>
      <c r="X4844" s="53" t="str">
        <f t="shared" si="247"/>
        <v/>
      </c>
    </row>
    <row r="4845" spans="18:24" hidden="1" x14ac:dyDescent="0.3">
      <c r="R4845">
        <f t="shared" si="245"/>
        <v>0</v>
      </c>
      <c r="S4845">
        <f t="shared" si="246"/>
        <v>0</v>
      </c>
      <c r="T4845" s="53" t="str">
        <f t="shared" si="247"/>
        <v/>
      </c>
      <c r="U4845" s="53" t="str">
        <f t="shared" si="247"/>
        <v/>
      </c>
      <c r="V4845" s="53" t="str">
        <f t="shared" si="247"/>
        <v/>
      </c>
      <c r="W4845" s="53" t="str">
        <f t="shared" si="247"/>
        <v/>
      </c>
      <c r="X4845" s="53" t="str">
        <f t="shared" si="247"/>
        <v/>
      </c>
    </row>
    <row r="4846" spans="18:24" hidden="1" x14ac:dyDescent="0.3">
      <c r="R4846">
        <f t="shared" si="245"/>
        <v>0</v>
      </c>
      <c r="S4846">
        <f t="shared" si="246"/>
        <v>0</v>
      </c>
      <c r="T4846" s="53" t="str">
        <f t="shared" si="247"/>
        <v/>
      </c>
      <c r="U4846" s="53" t="str">
        <f t="shared" si="247"/>
        <v/>
      </c>
      <c r="V4846" s="53" t="str">
        <f t="shared" si="247"/>
        <v/>
      </c>
      <c r="W4846" s="53" t="str">
        <f t="shared" si="247"/>
        <v/>
      </c>
      <c r="X4846" s="53" t="str">
        <f t="shared" si="247"/>
        <v/>
      </c>
    </row>
    <row r="4847" spans="18:24" hidden="1" x14ac:dyDescent="0.3">
      <c r="R4847">
        <f t="shared" si="245"/>
        <v>0</v>
      </c>
      <c r="S4847">
        <f t="shared" si="246"/>
        <v>0</v>
      </c>
      <c r="T4847" s="53" t="str">
        <f t="shared" si="247"/>
        <v/>
      </c>
      <c r="U4847" s="53" t="str">
        <f t="shared" si="247"/>
        <v/>
      </c>
      <c r="V4847" s="53" t="str">
        <f t="shared" si="247"/>
        <v/>
      </c>
      <c r="W4847" s="53" t="str">
        <f t="shared" si="247"/>
        <v/>
      </c>
      <c r="X4847" s="53" t="str">
        <f t="shared" si="247"/>
        <v/>
      </c>
    </row>
    <row r="4848" spans="18:24" hidden="1" x14ac:dyDescent="0.3">
      <c r="R4848">
        <f t="shared" si="245"/>
        <v>0</v>
      </c>
      <c r="S4848">
        <f t="shared" si="246"/>
        <v>0</v>
      </c>
      <c r="T4848" s="53" t="str">
        <f t="shared" si="247"/>
        <v/>
      </c>
      <c r="U4848" s="53" t="str">
        <f t="shared" si="247"/>
        <v/>
      </c>
      <c r="V4848" s="53" t="str">
        <f t="shared" si="247"/>
        <v/>
      </c>
      <c r="W4848" s="53" t="str">
        <f t="shared" si="247"/>
        <v/>
      </c>
      <c r="X4848" s="53" t="str">
        <f t="shared" si="247"/>
        <v/>
      </c>
    </row>
    <row r="4849" spans="18:24" hidden="1" x14ac:dyDescent="0.3">
      <c r="R4849">
        <f t="shared" si="245"/>
        <v>0</v>
      </c>
      <c r="S4849">
        <f t="shared" si="246"/>
        <v>0</v>
      </c>
      <c r="T4849" s="53" t="str">
        <f t="shared" si="247"/>
        <v/>
      </c>
      <c r="U4849" s="53" t="str">
        <f t="shared" si="247"/>
        <v/>
      </c>
      <c r="V4849" s="53" t="str">
        <f t="shared" si="247"/>
        <v/>
      </c>
      <c r="W4849" s="53" t="str">
        <f t="shared" si="247"/>
        <v/>
      </c>
      <c r="X4849" s="53" t="str">
        <f t="shared" si="247"/>
        <v/>
      </c>
    </row>
    <row r="4850" spans="18:24" hidden="1" x14ac:dyDescent="0.3">
      <c r="R4850">
        <f t="shared" si="245"/>
        <v>0</v>
      </c>
      <c r="S4850">
        <f t="shared" si="246"/>
        <v>0</v>
      </c>
      <c r="T4850" s="53" t="str">
        <f t="shared" si="247"/>
        <v/>
      </c>
      <c r="U4850" s="53" t="str">
        <f t="shared" si="247"/>
        <v/>
      </c>
      <c r="V4850" s="53" t="str">
        <f t="shared" si="247"/>
        <v/>
      </c>
      <c r="W4850" s="53" t="str">
        <f t="shared" si="247"/>
        <v/>
      </c>
      <c r="X4850" s="53" t="str">
        <f t="shared" si="247"/>
        <v/>
      </c>
    </row>
    <row r="4851" spans="18:24" hidden="1" x14ac:dyDescent="0.3">
      <c r="R4851">
        <f t="shared" si="245"/>
        <v>0</v>
      </c>
      <c r="S4851">
        <f t="shared" si="246"/>
        <v>0</v>
      </c>
      <c r="T4851" s="53" t="str">
        <f t="shared" si="247"/>
        <v/>
      </c>
      <c r="U4851" s="53" t="str">
        <f t="shared" si="247"/>
        <v/>
      </c>
      <c r="V4851" s="53" t="str">
        <f t="shared" si="247"/>
        <v/>
      </c>
      <c r="W4851" s="53" t="str">
        <f t="shared" si="247"/>
        <v/>
      </c>
      <c r="X4851" s="53" t="str">
        <f t="shared" si="247"/>
        <v/>
      </c>
    </row>
    <row r="4852" spans="18:24" hidden="1" x14ac:dyDescent="0.3">
      <c r="R4852">
        <f t="shared" si="245"/>
        <v>0</v>
      </c>
      <c r="S4852">
        <f t="shared" si="246"/>
        <v>0</v>
      </c>
      <c r="T4852" s="53" t="str">
        <f t="shared" si="247"/>
        <v/>
      </c>
      <c r="U4852" s="53" t="str">
        <f t="shared" si="247"/>
        <v/>
      </c>
      <c r="V4852" s="53" t="str">
        <f t="shared" si="247"/>
        <v/>
      </c>
      <c r="W4852" s="53" t="str">
        <f t="shared" si="247"/>
        <v/>
      </c>
      <c r="X4852" s="53" t="str">
        <f t="shared" si="247"/>
        <v/>
      </c>
    </row>
    <row r="4853" spans="18:24" hidden="1" x14ac:dyDescent="0.3">
      <c r="R4853">
        <f t="shared" si="245"/>
        <v>0</v>
      </c>
      <c r="S4853">
        <f t="shared" si="246"/>
        <v>0</v>
      </c>
      <c r="T4853" s="53" t="str">
        <f t="shared" si="247"/>
        <v/>
      </c>
      <c r="U4853" s="53" t="str">
        <f t="shared" si="247"/>
        <v/>
      </c>
      <c r="V4853" s="53" t="str">
        <f t="shared" si="247"/>
        <v/>
      </c>
      <c r="W4853" s="53" t="str">
        <f t="shared" si="247"/>
        <v/>
      </c>
      <c r="X4853" s="53" t="str">
        <f t="shared" si="247"/>
        <v/>
      </c>
    </row>
    <row r="4854" spans="18:24" hidden="1" x14ac:dyDescent="0.3">
      <c r="R4854">
        <f t="shared" si="245"/>
        <v>0</v>
      </c>
      <c r="S4854">
        <f t="shared" si="246"/>
        <v>0</v>
      </c>
      <c r="T4854" s="53" t="str">
        <f t="shared" si="247"/>
        <v/>
      </c>
      <c r="U4854" s="53" t="str">
        <f t="shared" si="247"/>
        <v/>
      </c>
      <c r="V4854" s="53" t="str">
        <f t="shared" si="247"/>
        <v/>
      </c>
      <c r="W4854" s="53" t="str">
        <f t="shared" si="247"/>
        <v/>
      </c>
      <c r="X4854" s="53" t="str">
        <f t="shared" si="247"/>
        <v/>
      </c>
    </row>
    <row r="4855" spans="18:24" hidden="1" x14ac:dyDescent="0.3">
      <c r="R4855">
        <f t="shared" si="245"/>
        <v>0</v>
      </c>
      <c r="S4855">
        <f t="shared" si="246"/>
        <v>0</v>
      </c>
      <c r="T4855" s="53" t="str">
        <f t="shared" si="247"/>
        <v/>
      </c>
      <c r="U4855" s="53" t="str">
        <f t="shared" si="247"/>
        <v/>
      </c>
      <c r="V4855" s="53" t="str">
        <f t="shared" si="247"/>
        <v/>
      </c>
      <c r="W4855" s="53" t="str">
        <f t="shared" si="247"/>
        <v/>
      </c>
      <c r="X4855" s="53" t="str">
        <f t="shared" si="247"/>
        <v/>
      </c>
    </row>
    <row r="4856" spans="18:24" hidden="1" x14ac:dyDescent="0.3">
      <c r="R4856">
        <f t="shared" si="245"/>
        <v>0</v>
      </c>
      <c r="S4856">
        <f t="shared" si="246"/>
        <v>0</v>
      </c>
      <c r="T4856" s="53" t="str">
        <f t="shared" si="247"/>
        <v/>
      </c>
      <c r="U4856" s="53" t="str">
        <f t="shared" si="247"/>
        <v/>
      </c>
      <c r="V4856" s="53" t="str">
        <f t="shared" si="247"/>
        <v/>
      </c>
      <c r="W4856" s="53" t="str">
        <f t="shared" si="247"/>
        <v/>
      </c>
      <c r="X4856" s="53" t="str">
        <f t="shared" si="247"/>
        <v/>
      </c>
    </row>
    <row r="4857" spans="18:24" hidden="1" x14ac:dyDescent="0.3">
      <c r="R4857">
        <f t="shared" si="245"/>
        <v>0</v>
      </c>
      <c r="S4857">
        <f t="shared" si="246"/>
        <v>0</v>
      </c>
      <c r="T4857" s="53" t="str">
        <f t="shared" si="247"/>
        <v/>
      </c>
      <c r="U4857" s="53" t="str">
        <f t="shared" si="247"/>
        <v/>
      </c>
      <c r="V4857" s="53" t="str">
        <f t="shared" si="247"/>
        <v/>
      </c>
      <c r="W4857" s="53" t="str">
        <f t="shared" si="247"/>
        <v/>
      </c>
      <c r="X4857" s="53" t="str">
        <f t="shared" si="247"/>
        <v/>
      </c>
    </row>
    <row r="4858" spans="18:24" hidden="1" x14ac:dyDescent="0.3">
      <c r="R4858">
        <f t="shared" si="245"/>
        <v>0</v>
      </c>
      <c r="S4858">
        <f t="shared" si="246"/>
        <v>0</v>
      </c>
      <c r="T4858" s="53" t="str">
        <f t="shared" si="247"/>
        <v/>
      </c>
      <c r="U4858" s="53" t="str">
        <f t="shared" si="247"/>
        <v/>
      </c>
      <c r="V4858" s="53" t="str">
        <f t="shared" si="247"/>
        <v/>
      </c>
      <c r="W4858" s="53" t="str">
        <f t="shared" si="247"/>
        <v/>
      </c>
      <c r="X4858" s="53" t="str">
        <f t="shared" si="247"/>
        <v/>
      </c>
    </row>
    <row r="4859" spans="18:24" hidden="1" x14ac:dyDescent="0.3">
      <c r="R4859">
        <f t="shared" si="245"/>
        <v>0</v>
      </c>
      <c r="S4859">
        <f t="shared" si="246"/>
        <v>0</v>
      </c>
      <c r="T4859" s="53" t="str">
        <f t="shared" si="247"/>
        <v/>
      </c>
      <c r="U4859" s="53" t="str">
        <f t="shared" si="247"/>
        <v/>
      </c>
      <c r="V4859" s="53" t="str">
        <f t="shared" si="247"/>
        <v/>
      </c>
      <c r="W4859" s="53" t="str">
        <f t="shared" si="247"/>
        <v/>
      </c>
      <c r="X4859" s="53" t="str">
        <f t="shared" si="247"/>
        <v/>
      </c>
    </row>
    <row r="4860" spans="18:24" hidden="1" x14ac:dyDescent="0.3">
      <c r="R4860">
        <f t="shared" si="245"/>
        <v>0</v>
      </c>
      <c r="S4860">
        <f t="shared" si="246"/>
        <v>0</v>
      </c>
      <c r="T4860" s="53" t="str">
        <f t="shared" si="247"/>
        <v/>
      </c>
      <c r="U4860" s="53" t="str">
        <f t="shared" si="247"/>
        <v/>
      </c>
      <c r="V4860" s="53" t="str">
        <f t="shared" si="247"/>
        <v/>
      </c>
      <c r="W4860" s="53" t="str">
        <f t="shared" si="247"/>
        <v/>
      </c>
      <c r="X4860" s="53" t="str">
        <f t="shared" si="247"/>
        <v/>
      </c>
    </row>
    <row r="4861" spans="18:24" hidden="1" x14ac:dyDescent="0.3">
      <c r="R4861">
        <f t="shared" si="245"/>
        <v>0</v>
      </c>
      <c r="S4861">
        <f t="shared" si="246"/>
        <v>0</v>
      </c>
      <c r="T4861" s="53" t="str">
        <f t="shared" si="247"/>
        <v/>
      </c>
      <c r="U4861" s="53" t="str">
        <f t="shared" si="247"/>
        <v/>
      </c>
      <c r="V4861" s="53" t="str">
        <f t="shared" si="247"/>
        <v/>
      </c>
      <c r="W4861" s="53" t="str">
        <f t="shared" si="247"/>
        <v/>
      </c>
      <c r="X4861" s="53" t="str">
        <f t="shared" si="247"/>
        <v/>
      </c>
    </row>
    <row r="4862" spans="18:24" hidden="1" x14ac:dyDescent="0.3">
      <c r="R4862">
        <f t="shared" si="245"/>
        <v>0</v>
      </c>
      <c r="S4862">
        <f t="shared" si="246"/>
        <v>0</v>
      </c>
      <c r="T4862" s="53" t="str">
        <f t="shared" si="247"/>
        <v/>
      </c>
      <c r="U4862" s="53" t="str">
        <f t="shared" si="247"/>
        <v/>
      </c>
      <c r="V4862" s="53" t="str">
        <f t="shared" si="247"/>
        <v/>
      </c>
      <c r="W4862" s="53" t="str">
        <f t="shared" si="247"/>
        <v/>
      </c>
      <c r="X4862" s="53" t="str">
        <f t="shared" si="247"/>
        <v/>
      </c>
    </row>
    <row r="4863" spans="18:24" hidden="1" x14ac:dyDescent="0.3">
      <c r="R4863">
        <f t="shared" si="245"/>
        <v>0</v>
      </c>
      <c r="S4863">
        <f t="shared" si="246"/>
        <v>0</v>
      </c>
      <c r="T4863" s="53" t="str">
        <f t="shared" si="247"/>
        <v/>
      </c>
      <c r="U4863" s="53" t="str">
        <f t="shared" si="247"/>
        <v/>
      </c>
      <c r="V4863" s="53" t="str">
        <f t="shared" si="247"/>
        <v/>
      </c>
      <c r="W4863" s="53" t="str">
        <f t="shared" si="247"/>
        <v/>
      </c>
      <c r="X4863" s="53" t="str">
        <f t="shared" si="247"/>
        <v/>
      </c>
    </row>
    <row r="4864" spans="18:24" hidden="1" x14ac:dyDescent="0.3">
      <c r="R4864">
        <f t="shared" si="245"/>
        <v>0</v>
      </c>
      <c r="S4864">
        <f t="shared" si="246"/>
        <v>0</v>
      </c>
      <c r="T4864" s="53" t="str">
        <f t="shared" ref="T4864:X4914" si="248">IF(OR(COUNTIF($D4864,"*"&amp;T$5&amp;"*")&gt;0,$D4864="GRUPO TEPSA"),T$5,"")</f>
        <v/>
      </c>
      <c r="U4864" s="53" t="str">
        <f t="shared" si="248"/>
        <v/>
      </c>
      <c r="V4864" s="53" t="str">
        <f t="shared" si="248"/>
        <v/>
      </c>
      <c r="W4864" s="53" t="str">
        <f t="shared" si="248"/>
        <v/>
      </c>
      <c r="X4864" s="53" t="str">
        <f t="shared" si="248"/>
        <v/>
      </c>
    </row>
    <row r="4865" spans="18:24" hidden="1" x14ac:dyDescent="0.3">
      <c r="R4865">
        <f t="shared" si="245"/>
        <v>0</v>
      </c>
      <c r="S4865">
        <f t="shared" si="246"/>
        <v>0</v>
      </c>
      <c r="T4865" s="53" t="str">
        <f t="shared" si="248"/>
        <v/>
      </c>
      <c r="U4865" s="53" t="str">
        <f t="shared" si="248"/>
        <v/>
      </c>
      <c r="V4865" s="53" t="str">
        <f t="shared" si="248"/>
        <v/>
      </c>
      <c r="W4865" s="53" t="str">
        <f t="shared" si="248"/>
        <v/>
      </c>
      <c r="X4865" s="53" t="str">
        <f t="shared" si="248"/>
        <v/>
      </c>
    </row>
    <row r="4866" spans="18:24" hidden="1" x14ac:dyDescent="0.3">
      <c r="R4866">
        <f t="shared" si="245"/>
        <v>0</v>
      </c>
      <c r="S4866">
        <f t="shared" si="246"/>
        <v>0</v>
      </c>
      <c r="T4866" s="53" t="str">
        <f t="shared" si="248"/>
        <v/>
      </c>
      <c r="U4866" s="53" t="str">
        <f t="shared" si="248"/>
        <v/>
      </c>
      <c r="V4866" s="53" t="str">
        <f t="shared" si="248"/>
        <v/>
      </c>
      <c r="W4866" s="53" t="str">
        <f t="shared" si="248"/>
        <v/>
      </c>
      <c r="X4866" s="53" t="str">
        <f t="shared" si="248"/>
        <v/>
      </c>
    </row>
    <row r="4867" spans="18:24" hidden="1" x14ac:dyDescent="0.3">
      <c r="R4867">
        <f t="shared" si="245"/>
        <v>0</v>
      </c>
      <c r="S4867">
        <f t="shared" si="246"/>
        <v>0</v>
      </c>
      <c r="T4867" s="53" t="str">
        <f t="shared" si="248"/>
        <v/>
      </c>
      <c r="U4867" s="53" t="str">
        <f t="shared" si="248"/>
        <v/>
      </c>
      <c r="V4867" s="53" t="str">
        <f t="shared" si="248"/>
        <v/>
      </c>
      <c r="W4867" s="53" t="str">
        <f t="shared" si="248"/>
        <v/>
      </c>
      <c r="X4867" s="53" t="str">
        <f t="shared" si="248"/>
        <v/>
      </c>
    </row>
    <row r="4868" spans="18:24" hidden="1" x14ac:dyDescent="0.3">
      <c r="R4868">
        <f t="shared" si="245"/>
        <v>0</v>
      </c>
      <c r="S4868">
        <f t="shared" si="246"/>
        <v>0</v>
      </c>
      <c r="T4868" s="53" t="str">
        <f t="shared" si="248"/>
        <v/>
      </c>
      <c r="U4868" s="53" t="str">
        <f t="shared" si="248"/>
        <v/>
      </c>
      <c r="V4868" s="53" t="str">
        <f t="shared" si="248"/>
        <v/>
      </c>
      <c r="W4868" s="53" t="str">
        <f t="shared" si="248"/>
        <v/>
      </c>
      <c r="X4868" s="53" t="str">
        <f t="shared" si="248"/>
        <v/>
      </c>
    </row>
    <row r="4869" spans="18:24" hidden="1" x14ac:dyDescent="0.3">
      <c r="R4869">
        <f t="shared" si="245"/>
        <v>0</v>
      </c>
      <c r="S4869">
        <f t="shared" si="246"/>
        <v>0</v>
      </c>
      <c r="T4869" s="53" t="str">
        <f t="shared" si="248"/>
        <v/>
      </c>
      <c r="U4869" s="53" t="str">
        <f t="shared" si="248"/>
        <v/>
      </c>
      <c r="V4869" s="53" t="str">
        <f t="shared" si="248"/>
        <v/>
      </c>
      <c r="W4869" s="53" t="str">
        <f t="shared" si="248"/>
        <v/>
      </c>
      <c r="X4869" s="53" t="str">
        <f t="shared" si="248"/>
        <v/>
      </c>
    </row>
    <row r="4870" spans="18:24" hidden="1" x14ac:dyDescent="0.3">
      <c r="R4870">
        <f t="shared" si="245"/>
        <v>0</v>
      </c>
      <c r="S4870">
        <f t="shared" si="246"/>
        <v>0</v>
      </c>
      <c r="T4870" s="53" t="str">
        <f t="shared" si="248"/>
        <v/>
      </c>
      <c r="U4870" s="53" t="str">
        <f t="shared" si="248"/>
        <v/>
      </c>
      <c r="V4870" s="53" t="str">
        <f t="shared" si="248"/>
        <v/>
      </c>
      <c r="W4870" s="53" t="str">
        <f t="shared" si="248"/>
        <v/>
      </c>
      <c r="X4870" s="53" t="str">
        <f t="shared" si="248"/>
        <v/>
      </c>
    </row>
    <row r="4871" spans="18:24" hidden="1" x14ac:dyDescent="0.3">
      <c r="R4871">
        <f t="shared" ref="R4871:R4934" si="249">IF(OR(D4871="GRUPO TEPSA",D4871="TODAS"),P4871/5,P4871)</f>
        <v>0</v>
      </c>
      <c r="S4871">
        <f t="shared" si="246"/>
        <v>0</v>
      </c>
      <c r="T4871" s="53" t="str">
        <f t="shared" si="248"/>
        <v/>
      </c>
      <c r="U4871" s="53" t="str">
        <f t="shared" si="248"/>
        <v/>
      </c>
      <c r="V4871" s="53" t="str">
        <f t="shared" si="248"/>
        <v/>
      </c>
      <c r="W4871" s="53" t="str">
        <f t="shared" si="248"/>
        <v/>
      </c>
      <c r="X4871" s="53" t="str">
        <f t="shared" si="248"/>
        <v/>
      </c>
    </row>
    <row r="4872" spans="18:24" hidden="1" x14ac:dyDescent="0.3">
      <c r="R4872">
        <f t="shared" si="249"/>
        <v>0</v>
      </c>
      <c r="S4872">
        <f t="shared" si="246"/>
        <v>0</v>
      </c>
      <c r="T4872" s="53" t="str">
        <f t="shared" si="248"/>
        <v/>
      </c>
      <c r="U4872" s="53" t="str">
        <f t="shared" si="248"/>
        <v/>
      </c>
      <c r="V4872" s="53" t="str">
        <f t="shared" si="248"/>
        <v/>
      </c>
      <c r="W4872" s="53" t="str">
        <f t="shared" si="248"/>
        <v/>
      </c>
      <c r="X4872" s="53" t="str">
        <f t="shared" si="248"/>
        <v/>
      </c>
    </row>
    <row r="4873" spans="18:24" hidden="1" x14ac:dyDescent="0.3">
      <c r="R4873">
        <f t="shared" si="249"/>
        <v>0</v>
      </c>
      <c r="S4873">
        <f t="shared" si="246"/>
        <v>0</v>
      </c>
      <c r="T4873" s="53" t="str">
        <f t="shared" si="248"/>
        <v/>
      </c>
      <c r="U4873" s="53" t="str">
        <f t="shared" si="248"/>
        <v/>
      </c>
      <c r="V4873" s="53" t="str">
        <f t="shared" si="248"/>
        <v/>
      </c>
      <c r="W4873" s="53" t="str">
        <f t="shared" si="248"/>
        <v/>
      </c>
      <c r="X4873" s="53" t="str">
        <f t="shared" si="248"/>
        <v/>
      </c>
    </row>
    <row r="4874" spans="18:24" hidden="1" x14ac:dyDescent="0.3">
      <c r="R4874">
        <f t="shared" si="249"/>
        <v>0</v>
      </c>
      <c r="S4874">
        <f t="shared" si="246"/>
        <v>0</v>
      </c>
      <c r="T4874" s="53" t="str">
        <f t="shared" si="248"/>
        <v/>
      </c>
      <c r="U4874" s="53" t="str">
        <f t="shared" si="248"/>
        <v/>
      </c>
      <c r="V4874" s="53" t="str">
        <f t="shared" si="248"/>
        <v/>
      </c>
      <c r="W4874" s="53" t="str">
        <f t="shared" si="248"/>
        <v/>
      </c>
      <c r="X4874" s="53" t="str">
        <f t="shared" si="248"/>
        <v/>
      </c>
    </row>
    <row r="4875" spans="18:24" hidden="1" x14ac:dyDescent="0.3">
      <c r="R4875">
        <f t="shared" si="249"/>
        <v>0</v>
      </c>
      <c r="S4875">
        <f t="shared" ref="S4875:S4938" si="250">IF(OR(D4875="GRUPO TEPSA",D4875="TODAS"),Q4875/5,Q4875)</f>
        <v>0</v>
      </c>
      <c r="T4875" s="53" t="str">
        <f t="shared" si="248"/>
        <v/>
      </c>
      <c r="U4875" s="53" t="str">
        <f t="shared" si="248"/>
        <v/>
      </c>
      <c r="V4875" s="53" t="str">
        <f t="shared" si="248"/>
        <v/>
      </c>
      <c r="W4875" s="53" t="str">
        <f t="shared" si="248"/>
        <v/>
      </c>
      <c r="X4875" s="53" t="str">
        <f t="shared" si="248"/>
        <v/>
      </c>
    </row>
    <row r="4876" spans="18:24" hidden="1" x14ac:dyDescent="0.3">
      <c r="R4876">
        <f t="shared" si="249"/>
        <v>0</v>
      </c>
      <c r="S4876">
        <f t="shared" si="250"/>
        <v>0</v>
      </c>
      <c r="T4876" s="53" t="str">
        <f t="shared" si="248"/>
        <v/>
      </c>
      <c r="U4876" s="53" t="str">
        <f t="shared" si="248"/>
        <v/>
      </c>
      <c r="V4876" s="53" t="str">
        <f t="shared" si="248"/>
        <v/>
      </c>
      <c r="W4876" s="53" t="str">
        <f t="shared" si="248"/>
        <v/>
      </c>
      <c r="X4876" s="53" t="str">
        <f t="shared" si="248"/>
        <v/>
      </c>
    </row>
    <row r="4877" spans="18:24" hidden="1" x14ac:dyDescent="0.3">
      <c r="R4877">
        <f t="shared" si="249"/>
        <v>0</v>
      </c>
      <c r="S4877">
        <f t="shared" si="250"/>
        <v>0</v>
      </c>
      <c r="T4877" s="53" t="str">
        <f t="shared" si="248"/>
        <v/>
      </c>
      <c r="U4877" s="53" t="str">
        <f t="shared" si="248"/>
        <v/>
      </c>
      <c r="V4877" s="53" t="str">
        <f t="shared" si="248"/>
        <v/>
      </c>
      <c r="W4877" s="53" t="str">
        <f t="shared" si="248"/>
        <v/>
      </c>
      <c r="X4877" s="53" t="str">
        <f t="shared" si="248"/>
        <v/>
      </c>
    </row>
    <row r="4878" spans="18:24" hidden="1" x14ac:dyDescent="0.3">
      <c r="R4878">
        <f t="shared" si="249"/>
        <v>0</v>
      </c>
      <c r="S4878">
        <f t="shared" si="250"/>
        <v>0</v>
      </c>
      <c r="T4878" s="53" t="str">
        <f t="shared" si="248"/>
        <v/>
      </c>
      <c r="U4878" s="53" t="str">
        <f t="shared" si="248"/>
        <v/>
      </c>
      <c r="V4878" s="53" t="str">
        <f t="shared" si="248"/>
        <v/>
      </c>
      <c r="W4878" s="53" t="str">
        <f t="shared" si="248"/>
        <v/>
      </c>
      <c r="X4878" s="53" t="str">
        <f t="shared" si="248"/>
        <v/>
      </c>
    </row>
    <row r="4879" spans="18:24" hidden="1" x14ac:dyDescent="0.3">
      <c r="R4879">
        <f t="shared" si="249"/>
        <v>0</v>
      </c>
      <c r="S4879">
        <f t="shared" si="250"/>
        <v>0</v>
      </c>
      <c r="T4879" s="53" t="str">
        <f t="shared" si="248"/>
        <v/>
      </c>
      <c r="U4879" s="53" t="str">
        <f t="shared" si="248"/>
        <v/>
      </c>
      <c r="V4879" s="53" t="str">
        <f t="shared" si="248"/>
        <v/>
      </c>
      <c r="W4879" s="53" t="str">
        <f t="shared" si="248"/>
        <v/>
      </c>
      <c r="X4879" s="53" t="str">
        <f t="shared" si="248"/>
        <v/>
      </c>
    </row>
    <row r="4880" spans="18:24" hidden="1" x14ac:dyDescent="0.3">
      <c r="R4880">
        <f t="shared" si="249"/>
        <v>0</v>
      </c>
      <c r="S4880">
        <f t="shared" si="250"/>
        <v>0</v>
      </c>
      <c r="T4880" s="53" t="str">
        <f t="shared" si="248"/>
        <v/>
      </c>
      <c r="U4880" s="53" t="str">
        <f t="shared" si="248"/>
        <v/>
      </c>
      <c r="V4880" s="53" t="str">
        <f t="shared" si="248"/>
        <v/>
      </c>
      <c r="W4880" s="53" t="str">
        <f t="shared" si="248"/>
        <v/>
      </c>
      <c r="X4880" s="53" t="str">
        <f t="shared" si="248"/>
        <v/>
      </c>
    </row>
    <row r="4881" spans="18:24" hidden="1" x14ac:dyDescent="0.3">
      <c r="R4881">
        <f t="shared" si="249"/>
        <v>0</v>
      </c>
      <c r="S4881">
        <f t="shared" si="250"/>
        <v>0</v>
      </c>
      <c r="T4881" s="53" t="str">
        <f t="shared" si="248"/>
        <v/>
      </c>
      <c r="U4881" s="53" t="str">
        <f t="shared" si="248"/>
        <v/>
      </c>
      <c r="V4881" s="53" t="str">
        <f t="shared" si="248"/>
        <v/>
      </c>
      <c r="W4881" s="53" t="str">
        <f t="shared" si="248"/>
        <v/>
      </c>
      <c r="X4881" s="53" t="str">
        <f t="shared" si="248"/>
        <v/>
      </c>
    </row>
    <row r="4882" spans="18:24" hidden="1" x14ac:dyDescent="0.3">
      <c r="R4882">
        <f t="shared" si="249"/>
        <v>0</v>
      </c>
      <c r="S4882">
        <f t="shared" si="250"/>
        <v>0</v>
      </c>
      <c r="T4882" s="53" t="str">
        <f t="shared" si="248"/>
        <v/>
      </c>
      <c r="U4882" s="53" t="str">
        <f t="shared" si="248"/>
        <v/>
      </c>
      <c r="V4882" s="53" t="str">
        <f t="shared" si="248"/>
        <v/>
      </c>
      <c r="W4882" s="53" t="str">
        <f t="shared" si="248"/>
        <v/>
      </c>
      <c r="X4882" s="53" t="str">
        <f t="shared" si="248"/>
        <v/>
      </c>
    </row>
    <row r="4883" spans="18:24" hidden="1" x14ac:dyDescent="0.3">
      <c r="R4883">
        <f t="shared" si="249"/>
        <v>0</v>
      </c>
      <c r="S4883">
        <f t="shared" si="250"/>
        <v>0</v>
      </c>
      <c r="T4883" s="53" t="str">
        <f t="shared" si="248"/>
        <v/>
      </c>
      <c r="U4883" s="53" t="str">
        <f t="shared" si="248"/>
        <v/>
      </c>
      <c r="V4883" s="53" t="str">
        <f t="shared" si="248"/>
        <v/>
      </c>
      <c r="W4883" s="53" t="str">
        <f t="shared" si="248"/>
        <v/>
      </c>
      <c r="X4883" s="53" t="str">
        <f t="shared" si="248"/>
        <v/>
      </c>
    </row>
    <row r="4884" spans="18:24" hidden="1" x14ac:dyDescent="0.3">
      <c r="R4884">
        <f t="shared" si="249"/>
        <v>0</v>
      </c>
      <c r="S4884">
        <f t="shared" si="250"/>
        <v>0</v>
      </c>
      <c r="T4884" s="53" t="str">
        <f t="shared" si="248"/>
        <v/>
      </c>
      <c r="U4884" s="53" t="str">
        <f t="shared" si="248"/>
        <v/>
      </c>
      <c r="V4884" s="53" t="str">
        <f t="shared" si="248"/>
        <v/>
      </c>
      <c r="W4884" s="53" t="str">
        <f t="shared" si="248"/>
        <v/>
      </c>
      <c r="X4884" s="53" t="str">
        <f t="shared" si="248"/>
        <v/>
      </c>
    </row>
    <row r="4885" spans="18:24" hidden="1" x14ac:dyDescent="0.3">
      <c r="R4885">
        <f t="shared" si="249"/>
        <v>0</v>
      </c>
      <c r="S4885">
        <f t="shared" si="250"/>
        <v>0</v>
      </c>
      <c r="T4885" s="53" t="str">
        <f t="shared" si="248"/>
        <v/>
      </c>
      <c r="U4885" s="53" t="str">
        <f t="shared" si="248"/>
        <v/>
      </c>
      <c r="V4885" s="53" t="str">
        <f t="shared" si="248"/>
        <v/>
      </c>
      <c r="W4885" s="53" t="str">
        <f t="shared" si="248"/>
        <v/>
      </c>
      <c r="X4885" s="53" t="str">
        <f t="shared" si="248"/>
        <v/>
      </c>
    </row>
    <row r="4886" spans="18:24" hidden="1" x14ac:dyDescent="0.3">
      <c r="R4886">
        <f t="shared" si="249"/>
        <v>0</v>
      </c>
      <c r="S4886">
        <f t="shared" si="250"/>
        <v>0</v>
      </c>
      <c r="T4886" s="53" t="str">
        <f t="shared" si="248"/>
        <v/>
      </c>
      <c r="U4886" s="53" t="str">
        <f t="shared" si="248"/>
        <v/>
      </c>
      <c r="V4886" s="53" t="str">
        <f t="shared" si="248"/>
        <v/>
      </c>
      <c r="W4886" s="53" t="str">
        <f t="shared" si="248"/>
        <v/>
      </c>
      <c r="X4886" s="53" t="str">
        <f t="shared" si="248"/>
        <v/>
      </c>
    </row>
    <row r="4887" spans="18:24" hidden="1" x14ac:dyDescent="0.3">
      <c r="R4887">
        <f t="shared" si="249"/>
        <v>0</v>
      </c>
      <c r="S4887">
        <f t="shared" si="250"/>
        <v>0</v>
      </c>
      <c r="T4887" s="53" t="str">
        <f t="shared" si="248"/>
        <v/>
      </c>
      <c r="U4887" s="53" t="str">
        <f t="shared" si="248"/>
        <v/>
      </c>
      <c r="V4887" s="53" t="str">
        <f t="shared" si="248"/>
        <v/>
      </c>
      <c r="W4887" s="53" t="str">
        <f t="shared" si="248"/>
        <v/>
      </c>
      <c r="X4887" s="53" t="str">
        <f t="shared" si="248"/>
        <v/>
      </c>
    </row>
    <row r="4888" spans="18:24" hidden="1" x14ac:dyDescent="0.3">
      <c r="R4888">
        <f t="shared" si="249"/>
        <v>0</v>
      </c>
      <c r="S4888">
        <f t="shared" si="250"/>
        <v>0</v>
      </c>
      <c r="T4888" s="53" t="str">
        <f t="shared" si="248"/>
        <v/>
      </c>
      <c r="U4888" s="53" t="str">
        <f t="shared" si="248"/>
        <v/>
      </c>
      <c r="V4888" s="53" t="str">
        <f t="shared" si="248"/>
        <v/>
      </c>
      <c r="W4888" s="53" t="str">
        <f t="shared" si="248"/>
        <v/>
      </c>
      <c r="X4888" s="53" t="str">
        <f t="shared" si="248"/>
        <v/>
      </c>
    </row>
    <row r="4889" spans="18:24" hidden="1" x14ac:dyDescent="0.3">
      <c r="R4889">
        <f t="shared" si="249"/>
        <v>0</v>
      </c>
      <c r="S4889">
        <f t="shared" si="250"/>
        <v>0</v>
      </c>
      <c r="T4889" s="53" t="str">
        <f t="shared" si="248"/>
        <v/>
      </c>
      <c r="U4889" s="53" t="str">
        <f t="shared" si="248"/>
        <v/>
      </c>
      <c r="V4889" s="53" t="str">
        <f t="shared" si="248"/>
        <v/>
      </c>
      <c r="W4889" s="53" t="str">
        <f t="shared" si="248"/>
        <v/>
      </c>
      <c r="X4889" s="53" t="str">
        <f t="shared" si="248"/>
        <v/>
      </c>
    </row>
    <row r="4890" spans="18:24" hidden="1" x14ac:dyDescent="0.3">
      <c r="R4890">
        <f t="shared" si="249"/>
        <v>0</v>
      </c>
      <c r="S4890">
        <f t="shared" si="250"/>
        <v>0</v>
      </c>
      <c r="T4890" s="53" t="str">
        <f t="shared" si="248"/>
        <v/>
      </c>
      <c r="U4890" s="53" t="str">
        <f t="shared" si="248"/>
        <v/>
      </c>
      <c r="V4890" s="53" t="str">
        <f t="shared" si="248"/>
        <v/>
      </c>
      <c r="W4890" s="53" t="str">
        <f t="shared" si="248"/>
        <v/>
      </c>
      <c r="X4890" s="53" t="str">
        <f t="shared" si="248"/>
        <v/>
      </c>
    </row>
    <row r="4891" spans="18:24" hidden="1" x14ac:dyDescent="0.3">
      <c r="R4891">
        <f t="shared" si="249"/>
        <v>0</v>
      </c>
      <c r="S4891">
        <f t="shared" si="250"/>
        <v>0</v>
      </c>
      <c r="T4891" s="53" t="str">
        <f t="shared" si="248"/>
        <v/>
      </c>
      <c r="U4891" s="53" t="str">
        <f t="shared" si="248"/>
        <v/>
      </c>
      <c r="V4891" s="53" t="str">
        <f t="shared" si="248"/>
        <v/>
      </c>
      <c r="W4891" s="53" t="str">
        <f t="shared" si="248"/>
        <v/>
      </c>
      <c r="X4891" s="53" t="str">
        <f t="shared" si="248"/>
        <v/>
      </c>
    </row>
    <row r="4892" spans="18:24" hidden="1" x14ac:dyDescent="0.3">
      <c r="R4892">
        <f t="shared" si="249"/>
        <v>0</v>
      </c>
      <c r="S4892">
        <f t="shared" si="250"/>
        <v>0</v>
      </c>
      <c r="T4892" s="53" t="str">
        <f t="shared" si="248"/>
        <v/>
      </c>
      <c r="U4892" s="53" t="str">
        <f t="shared" si="248"/>
        <v/>
      </c>
      <c r="V4892" s="53" t="str">
        <f t="shared" si="248"/>
        <v/>
      </c>
      <c r="W4892" s="53" t="str">
        <f t="shared" si="248"/>
        <v/>
      </c>
      <c r="X4892" s="53" t="str">
        <f t="shared" si="248"/>
        <v/>
      </c>
    </row>
    <row r="4893" spans="18:24" hidden="1" x14ac:dyDescent="0.3">
      <c r="R4893">
        <f t="shared" si="249"/>
        <v>0</v>
      </c>
      <c r="S4893">
        <f t="shared" si="250"/>
        <v>0</v>
      </c>
      <c r="T4893" s="53" t="str">
        <f t="shared" si="248"/>
        <v/>
      </c>
      <c r="U4893" s="53" t="str">
        <f t="shared" si="248"/>
        <v/>
      </c>
      <c r="V4893" s="53" t="str">
        <f t="shared" si="248"/>
        <v/>
      </c>
      <c r="W4893" s="53" t="str">
        <f t="shared" si="248"/>
        <v/>
      </c>
      <c r="X4893" s="53" t="str">
        <f t="shared" si="248"/>
        <v/>
      </c>
    </row>
    <row r="4894" spans="18:24" hidden="1" x14ac:dyDescent="0.3">
      <c r="R4894">
        <f t="shared" si="249"/>
        <v>0</v>
      </c>
      <c r="S4894">
        <f t="shared" si="250"/>
        <v>0</v>
      </c>
      <c r="T4894" s="53" t="str">
        <f t="shared" si="248"/>
        <v/>
      </c>
      <c r="U4894" s="53" t="str">
        <f t="shared" si="248"/>
        <v/>
      </c>
      <c r="V4894" s="53" t="str">
        <f t="shared" si="248"/>
        <v/>
      </c>
      <c r="W4894" s="53" t="str">
        <f t="shared" si="248"/>
        <v/>
      </c>
      <c r="X4894" s="53" t="str">
        <f t="shared" si="248"/>
        <v/>
      </c>
    </row>
    <row r="4895" spans="18:24" hidden="1" x14ac:dyDescent="0.3">
      <c r="R4895">
        <f t="shared" si="249"/>
        <v>0</v>
      </c>
      <c r="S4895">
        <f t="shared" si="250"/>
        <v>0</v>
      </c>
      <c r="T4895" s="53" t="str">
        <f t="shared" si="248"/>
        <v/>
      </c>
      <c r="U4895" s="53" t="str">
        <f t="shared" si="248"/>
        <v/>
      </c>
      <c r="V4895" s="53" t="str">
        <f t="shared" si="248"/>
        <v/>
      </c>
      <c r="W4895" s="53" t="str">
        <f t="shared" si="248"/>
        <v/>
      </c>
      <c r="X4895" s="53" t="str">
        <f t="shared" si="248"/>
        <v/>
      </c>
    </row>
    <row r="4896" spans="18:24" hidden="1" x14ac:dyDescent="0.3">
      <c r="R4896">
        <f t="shared" si="249"/>
        <v>0</v>
      </c>
      <c r="S4896">
        <f t="shared" si="250"/>
        <v>0</v>
      </c>
      <c r="T4896" s="53" t="str">
        <f t="shared" si="248"/>
        <v/>
      </c>
      <c r="U4896" s="53" t="str">
        <f t="shared" si="248"/>
        <v/>
      </c>
      <c r="V4896" s="53" t="str">
        <f t="shared" si="248"/>
        <v/>
      </c>
      <c r="W4896" s="53" t="str">
        <f t="shared" si="248"/>
        <v/>
      </c>
      <c r="X4896" s="53" t="str">
        <f t="shared" si="248"/>
        <v/>
      </c>
    </row>
    <row r="4897" spans="18:24" hidden="1" x14ac:dyDescent="0.3">
      <c r="R4897">
        <f t="shared" si="249"/>
        <v>0</v>
      </c>
      <c r="S4897">
        <f t="shared" si="250"/>
        <v>0</v>
      </c>
      <c r="T4897" s="53" t="str">
        <f t="shared" si="248"/>
        <v/>
      </c>
      <c r="U4897" s="53" t="str">
        <f t="shared" si="248"/>
        <v/>
      </c>
      <c r="V4897" s="53" t="str">
        <f t="shared" si="248"/>
        <v/>
      </c>
      <c r="W4897" s="53" t="str">
        <f t="shared" si="248"/>
        <v/>
      </c>
      <c r="X4897" s="53" t="str">
        <f t="shared" si="248"/>
        <v/>
      </c>
    </row>
    <row r="4898" spans="18:24" hidden="1" x14ac:dyDescent="0.3">
      <c r="R4898">
        <f t="shared" si="249"/>
        <v>0</v>
      </c>
      <c r="S4898">
        <f t="shared" si="250"/>
        <v>0</v>
      </c>
      <c r="T4898" s="53" t="str">
        <f t="shared" si="248"/>
        <v/>
      </c>
      <c r="U4898" s="53" t="str">
        <f t="shared" si="248"/>
        <v/>
      </c>
      <c r="V4898" s="53" t="str">
        <f t="shared" si="248"/>
        <v/>
      </c>
      <c r="W4898" s="53" t="str">
        <f t="shared" si="248"/>
        <v/>
      </c>
      <c r="X4898" s="53" t="str">
        <f t="shared" si="248"/>
        <v/>
      </c>
    </row>
    <row r="4899" spans="18:24" hidden="1" x14ac:dyDescent="0.3">
      <c r="R4899">
        <f t="shared" si="249"/>
        <v>0</v>
      </c>
      <c r="S4899">
        <f t="shared" si="250"/>
        <v>0</v>
      </c>
      <c r="T4899" s="53" t="str">
        <f t="shared" si="248"/>
        <v/>
      </c>
      <c r="U4899" s="53" t="str">
        <f t="shared" si="248"/>
        <v/>
      </c>
      <c r="V4899" s="53" t="str">
        <f t="shared" si="248"/>
        <v/>
      </c>
      <c r="W4899" s="53" t="str">
        <f t="shared" si="248"/>
        <v/>
      </c>
      <c r="X4899" s="53" t="str">
        <f t="shared" si="248"/>
        <v/>
      </c>
    </row>
    <row r="4900" spans="18:24" hidden="1" x14ac:dyDescent="0.3">
      <c r="R4900">
        <f t="shared" si="249"/>
        <v>0</v>
      </c>
      <c r="S4900">
        <f t="shared" si="250"/>
        <v>0</v>
      </c>
      <c r="T4900" s="53" t="str">
        <f t="shared" si="248"/>
        <v/>
      </c>
      <c r="U4900" s="53" t="str">
        <f t="shared" si="248"/>
        <v/>
      </c>
      <c r="V4900" s="53" t="str">
        <f t="shared" si="248"/>
        <v/>
      </c>
      <c r="W4900" s="53" t="str">
        <f t="shared" si="248"/>
        <v/>
      </c>
      <c r="X4900" s="53" t="str">
        <f t="shared" si="248"/>
        <v/>
      </c>
    </row>
    <row r="4901" spans="18:24" hidden="1" x14ac:dyDescent="0.3">
      <c r="R4901">
        <f t="shared" si="249"/>
        <v>0</v>
      </c>
      <c r="S4901">
        <f t="shared" si="250"/>
        <v>0</v>
      </c>
      <c r="T4901" s="53" t="str">
        <f t="shared" si="248"/>
        <v/>
      </c>
      <c r="U4901" s="53" t="str">
        <f t="shared" si="248"/>
        <v/>
      </c>
      <c r="V4901" s="53" t="str">
        <f t="shared" si="248"/>
        <v/>
      </c>
      <c r="W4901" s="53" t="str">
        <f t="shared" si="248"/>
        <v/>
      </c>
      <c r="X4901" s="53" t="str">
        <f t="shared" si="248"/>
        <v/>
      </c>
    </row>
    <row r="4902" spans="18:24" hidden="1" x14ac:dyDescent="0.3">
      <c r="R4902">
        <f t="shared" si="249"/>
        <v>0</v>
      </c>
      <c r="S4902">
        <f t="shared" si="250"/>
        <v>0</v>
      </c>
      <c r="T4902" s="53" t="str">
        <f t="shared" si="248"/>
        <v/>
      </c>
      <c r="U4902" s="53" t="str">
        <f t="shared" si="248"/>
        <v/>
      </c>
      <c r="V4902" s="53" t="str">
        <f t="shared" si="248"/>
        <v/>
      </c>
      <c r="W4902" s="53" t="str">
        <f t="shared" si="248"/>
        <v/>
      </c>
      <c r="X4902" s="53" t="str">
        <f t="shared" si="248"/>
        <v/>
      </c>
    </row>
    <row r="4903" spans="18:24" hidden="1" x14ac:dyDescent="0.3">
      <c r="R4903">
        <f t="shared" si="249"/>
        <v>0</v>
      </c>
      <c r="S4903">
        <f t="shared" si="250"/>
        <v>0</v>
      </c>
      <c r="T4903" s="53" t="str">
        <f t="shared" si="248"/>
        <v/>
      </c>
      <c r="U4903" s="53" t="str">
        <f t="shared" si="248"/>
        <v/>
      </c>
      <c r="V4903" s="53" t="str">
        <f t="shared" si="248"/>
        <v/>
      </c>
      <c r="W4903" s="53" t="str">
        <f t="shared" si="248"/>
        <v/>
      </c>
      <c r="X4903" s="53" t="str">
        <f t="shared" si="248"/>
        <v/>
      </c>
    </row>
    <row r="4904" spans="18:24" hidden="1" x14ac:dyDescent="0.3">
      <c r="R4904">
        <f t="shared" si="249"/>
        <v>0</v>
      </c>
      <c r="S4904">
        <f t="shared" si="250"/>
        <v>0</v>
      </c>
      <c r="T4904" s="53" t="str">
        <f t="shared" si="248"/>
        <v/>
      </c>
      <c r="U4904" s="53" t="str">
        <f t="shared" si="248"/>
        <v/>
      </c>
      <c r="V4904" s="53" t="str">
        <f t="shared" si="248"/>
        <v/>
      </c>
      <c r="W4904" s="53" t="str">
        <f t="shared" si="248"/>
        <v/>
      </c>
      <c r="X4904" s="53" t="str">
        <f t="shared" si="248"/>
        <v/>
      </c>
    </row>
    <row r="4905" spans="18:24" hidden="1" x14ac:dyDescent="0.3">
      <c r="R4905">
        <f t="shared" si="249"/>
        <v>0</v>
      </c>
      <c r="S4905">
        <f t="shared" si="250"/>
        <v>0</v>
      </c>
      <c r="T4905" s="53" t="str">
        <f t="shared" si="248"/>
        <v/>
      </c>
      <c r="U4905" s="53" t="str">
        <f t="shared" si="248"/>
        <v/>
      </c>
      <c r="V4905" s="53" t="str">
        <f t="shared" si="248"/>
        <v/>
      </c>
      <c r="W4905" s="53" t="str">
        <f t="shared" si="248"/>
        <v/>
      </c>
      <c r="X4905" s="53" t="str">
        <f t="shared" si="248"/>
        <v/>
      </c>
    </row>
    <row r="4906" spans="18:24" hidden="1" x14ac:dyDescent="0.3">
      <c r="R4906">
        <f t="shared" si="249"/>
        <v>0</v>
      </c>
      <c r="S4906">
        <f t="shared" si="250"/>
        <v>0</v>
      </c>
      <c r="T4906" s="53" t="str">
        <f t="shared" si="248"/>
        <v/>
      </c>
      <c r="U4906" s="53" t="str">
        <f t="shared" si="248"/>
        <v/>
      </c>
      <c r="V4906" s="53" t="str">
        <f t="shared" si="248"/>
        <v/>
      </c>
      <c r="W4906" s="53" t="str">
        <f t="shared" si="248"/>
        <v/>
      </c>
      <c r="X4906" s="53" t="str">
        <f t="shared" si="248"/>
        <v/>
      </c>
    </row>
    <row r="4907" spans="18:24" hidden="1" x14ac:dyDescent="0.3">
      <c r="R4907">
        <f t="shared" si="249"/>
        <v>0</v>
      </c>
      <c r="S4907">
        <f t="shared" si="250"/>
        <v>0</v>
      </c>
      <c r="T4907" s="53" t="str">
        <f t="shared" si="248"/>
        <v/>
      </c>
      <c r="U4907" s="53" t="str">
        <f t="shared" si="248"/>
        <v/>
      </c>
      <c r="V4907" s="53" t="str">
        <f t="shared" si="248"/>
        <v/>
      </c>
      <c r="W4907" s="53" t="str">
        <f t="shared" si="248"/>
        <v/>
      </c>
      <c r="X4907" s="53" t="str">
        <f t="shared" si="248"/>
        <v/>
      </c>
    </row>
    <row r="4908" spans="18:24" hidden="1" x14ac:dyDescent="0.3">
      <c r="R4908">
        <f t="shared" si="249"/>
        <v>0</v>
      </c>
      <c r="S4908">
        <f t="shared" si="250"/>
        <v>0</v>
      </c>
      <c r="T4908" s="53" t="str">
        <f t="shared" si="248"/>
        <v/>
      </c>
      <c r="U4908" s="53" t="str">
        <f t="shared" si="248"/>
        <v/>
      </c>
      <c r="V4908" s="53" t="str">
        <f t="shared" si="248"/>
        <v/>
      </c>
      <c r="W4908" s="53" t="str">
        <f t="shared" si="248"/>
        <v/>
      </c>
      <c r="X4908" s="53" t="str">
        <f t="shared" si="248"/>
        <v/>
      </c>
    </row>
    <row r="4909" spans="18:24" hidden="1" x14ac:dyDescent="0.3">
      <c r="R4909">
        <f t="shared" si="249"/>
        <v>0</v>
      </c>
      <c r="S4909">
        <f t="shared" si="250"/>
        <v>0</v>
      </c>
      <c r="T4909" s="53" t="str">
        <f t="shared" si="248"/>
        <v/>
      </c>
      <c r="U4909" s="53" t="str">
        <f t="shared" si="248"/>
        <v/>
      </c>
      <c r="V4909" s="53" t="str">
        <f t="shared" si="248"/>
        <v/>
      </c>
      <c r="W4909" s="53" t="str">
        <f t="shared" si="248"/>
        <v/>
      </c>
      <c r="X4909" s="53" t="str">
        <f t="shared" si="248"/>
        <v/>
      </c>
    </row>
    <row r="4910" spans="18:24" hidden="1" x14ac:dyDescent="0.3">
      <c r="R4910">
        <f t="shared" si="249"/>
        <v>0</v>
      </c>
      <c r="S4910">
        <f t="shared" si="250"/>
        <v>0</v>
      </c>
      <c r="T4910" s="53" t="str">
        <f t="shared" si="248"/>
        <v/>
      </c>
      <c r="U4910" s="53" t="str">
        <f t="shared" si="248"/>
        <v/>
      </c>
      <c r="V4910" s="53" t="str">
        <f t="shared" si="248"/>
        <v/>
      </c>
      <c r="W4910" s="53" t="str">
        <f t="shared" si="248"/>
        <v/>
      </c>
      <c r="X4910" s="53" t="str">
        <f t="shared" si="248"/>
        <v/>
      </c>
    </row>
    <row r="4911" spans="18:24" hidden="1" x14ac:dyDescent="0.3">
      <c r="R4911">
        <f t="shared" si="249"/>
        <v>0</v>
      </c>
      <c r="S4911">
        <f t="shared" si="250"/>
        <v>0</v>
      </c>
      <c r="T4911" s="53" t="str">
        <f t="shared" si="248"/>
        <v/>
      </c>
      <c r="U4911" s="53" t="str">
        <f t="shared" si="248"/>
        <v/>
      </c>
      <c r="V4911" s="53" t="str">
        <f t="shared" si="248"/>
        <v/>
      </c>
      <c r="W4911" s="53" t="str">
        <f t="shared" si="248"/>
        <v/>
      </c>
      <c r="X4911" s="53" t="str">
        <f t="shared" si="248"/>
        <v/>
      </c>
    </row>
    <row r="4912" spans="18:24" hidden="1" x14ac:dyDescent="0.3">
      <c r="R4912">
        <f t="shared" si="249"/>
        <v>0</v>
      </c>
      <c r="S4912">
        <f t="shared" si="250"/>
        <v>0</v>
      </c>
      <c r="T4912" s="53" t="str">
        <f t="shared" si="248"/>
        <v/>
      </c>
      <c r="U4912" s="53" t="str">
        <f t="shared" si="248"/>
        <v/>
      </c>
      <c r="V4912" s="53" t="str">
        <f t="shared" si="248"/>
        <v/>
      </c>
      <c r="W4912" s="53" t="str">
        <f t="shared" si="248"/>
        <v/>
      </c>
      <c r="X4912" s="53" t="str">
        <f t="shared" si="248"/>
        <v/>
      </c>
    </row>
    <row r="4913" spans="18:24" hidden="1" x14ac:dyDescent="0.3">
      <c r="R4913">
        <f t="shared" si="249"/>
        <v>0</v>
      </c>
      <c r="S4913">
        <f t="shared" si="250"/>
        <v>0</v>
      </c>
      <c r="T4913" s="53" t="str">
        <f t="shared" si="248"/>
        <v/>
      </c>
      <c r="U4913" s="53" t="str">
        <f t="shared" si="248"/>
        <v/>
      </c>
      <c r="V4913" s="53" t="str">
        <f t="shared" si="248"/>
        <v/>
      </c>
      <c r="W4913" s="53" t="str">
        <f t="shared" si="248"/>
        <v/>
      </c>
      <c r="X4913" s="53" t="str">
        <f t="shared" si="248"/>
        <v/>
      </c>
    </row>
    <row r="4914" spans="18:24" hidden="1" x14ac:dyDescent="0.3">
      <c r="R4914">
        <f t="shared" si="249"/>
        <v>0</v>
      </c>
      <c r="S4914">
        <f t="shared" si="250"/>
        <v>0</v>
      </c>
      <c r="T4914" s="53" t="str">
        <f t="shared" si="248"/>
        <v/>
      </c>
      <c r="U4914" s="53" t="str">
        <f t="shared" si="248"/>
        <v/>
      </c>
      <c r="V4914" s="53" t="str">
        <f t="shared" si="248"/>
        <v/>
      </c>
      <c r="W4914" s="53" t="str">
        <f t="shared" si="248"/>
        <v/>
      </c>
      <c r="X4914" s="53" t="str">
        <f t="shared" si="248"/>
        <v/>
      </c>
    </row>
    <row r="4915" spans="18:24" hidden="1" x14ac:dyDescent="0.3">
      <c r="R4915">
        <f t="shared" si="249"/>
        <v>0</v>
      </c>
      <c r="S4915">
        <f t="shared" si="250"/>
        <v>0</v>
      </c>
      <c r="T4915" s="53" t="str">
        <f t="shared" ref="T4915:X4965" si="251">IF(OR(COUNTIF($D4915,"*"&amp;T$5&amp;"*")&gt;0,$D4915="GRUPO TEPSA"),T$5,"")</f>
        <v/>
      </c>
      <c r="U4915" s="53" t="str">
        <f t="shared" si="251"/>
        <v/>
      </c>
      <c r="V4915" s="53" t="str">
        <f t="shared" si="251"/>
        <v/>
      </c>
      <c r="W4915" s="53" t="str">
        <f t="shared" si="251"/>
        <v/>
      </c>
      <c r="X4915" s="53" t="str">
        <f t="shared" si="251"/>
        <v/>
      </c>
    </row>
    <row r="4916" spans="18:24" hidden="1" x14ac:dyDescent="0.3">
      <c r="R4916">
        <f t="shared" si="249"/>
        <v>0</v>
      </c>
      <c r="S4916">
        <f t="shared" si="250"/>
        <v>0</v>
      </c>
      <c r="T4916" s="53" t="str">
        <f t="shared" si="251"/>
        <v/>
      </c>
      <c r="U4916" s="53" t="str">
        <f t="shared" si="251"/>
        <v/>
      </c>
      <c r="V4916" s="53" t="str">
        <f t="shared" si="251"/>
        <v/>
      </c>
      <c r="W4916" s="53" t="str">
        <f t="shared" si="251"/>
        <v/>
      </c>
      <c r="X4916" s="53" t="str">
        <f t="shared" si="251"/>
        <v/>
      </c>
    </row>
    <row r="4917" spans="18:24" hidden="1" x14ac:dyDescent="0.3">
      <c r="R4917">
        <f t="shared" si="249"/>
        <v>0</v>
      </c>
      <c r="S4917">
        <f t="shared" si="250"/>
        <v>0</v>
      </c>
      <c r="T4917" s="53" t="str">
        <f t="shared" si="251"/>
        <v/>
      </c>
      <c r="U4917" s="53" t="str">
        <f t="shared" si="251"/>
        <v/>
      </c>
      <c r="V4917" s="53" t="str">
        <f t="shared" si="251"/>
        <v/>
      </c>
      <c r="W4917" s="53" t="str">
        <f t="shared" si="251"/>
        <v/>
      </c>
      <c r="X4917" s="53" t="str">
        <f t="shared" si="251"/>
        <v/>
      </c>
    </row>
    <row r="4918" spans="18:24" hidden="1" x14ac:dyDescent="0.3">
      <c r="R4918">
        <f t="shared" si="249"/>
        <v>0</v>
      </c>
      <c r="S4918">
        <f t="shared" si="250"/>
        <v>0</v>
      </c>
      <c r="T4918" s="53" t="str">
        <f t="shared" si="251"/>
        <v/>
      </c>
      <c r="U4918" s="53" t="str">
        <f t="shared" si="251"/>
        <v/>
      </c>
      <c r="V4918" s="53" t="str">
        <f t="shared" si="251"/>
        <v/>
      </c>
      <c r="W4918" s="53" t="str">
        <f t="shared" si="251"/>
        <v/>
      </c>
      <c r="X4918" s="53" t="str">
        <f t="shared" si="251"/>
        <v/>
      </c>
    </row>
    <row r="4919" spans="18:24" hidden="1" x14ac:dyDescent="0.3">
      <c r="R4919">
        <f t="shared" si="249"/>
        <v>0</v>
      </c>
      <c r="S4919">
        <f t="shared" si="250"/>
        <v>0</v>
      </c>
      <c r="T4919" s="53" t="str">
        <f t="shared" si="251"/>
        <v/>
      </c>
      <c r="U4919" s="53" t="str">
        <f t="shared" si="251"/>
        <v/>
      </c>
      <c r="V4919" s="53" t="str">
        <f t="shared" si="251"/>
        <v/>
      </c>
      <c r="W4919" s="53" t="str">
        <f t="shared" si="251"/>
        <v/>
      </c>
      <c r="X4919" s="53" t="str">
        <f t="shared" si="251"/>
        <v/>
      </c>
    </row>
    <row r="4920" spans="18:24" hidden="1" x14ac:dyDescent="0.3">
      <c r="R4920">
        <f t="shared" si="249"/>
        <v>0</v>
      </c>
      <c r="S4920">
        <f t="shared" si="250"/>
        <v>0</v>
      </c>
      <c r="T4920" s="53" t="str">
        <f t="shared" si="251"/>
        <v/>
      </c>
      <c r="U4920" s="53" t="str">
        <f t="shared" si="251"/>
        <v/>
      </c>
      <c r="V4920" s="53" t="str">
        <f t="shared" si="251"/>
        <v/>
      </c>
      <c r="W4920" s="53" t="str">
        <f t="shared" si="251"/>
        <v/>
      </c>
      <c r="X4920" s="53" t="str">
        <f t="shared" si="251"/>
        <v/>
      </c>
    </row>
    <row r="4921" spans="18:24" hidden="1" x14ac:dyDescent="0.3">
      <c r="R4921">
        <f t="shared" si="249"/>
        <v>0</v>
      </c>
      <c r="S4921">
        <f t="shared" si="250"/>
        <v>0</v>
      </c>
      <c r="T4921" s="53" t="str">
        <f t="shared" si="251"/>
        <v/>
      </c>
      <c r="U4921" s="53" t="str">
        <f t="shared" si="251"/>
        <v/>
      </c>
      <c r="V4921" s="53" t="str">
        <f t="shared" si="251"/>
        <v/>
      </c>
      <c r="W4921" s="53" t="str">
        <f t="shared" si="251"/>
        <v/>
      </c>
      <c r="X4921" s="53" t="str">
        <f t="shared" si="251"/>
        <v/>
      </c>
    </row>
    <row r="4922" spans="18:24" hidden="1" x14ac:dyDescent="0.3">
      <c r="R4922">
        <f t="shared" si="249"/>
        <v>0</v>
      </c>
      <c r="S4922">
        <f t="shared" si="250"/>
        <v>0</v>
      </c>
      <c r="T4922" s="53" t="str">
        <f t="shared" si="251"/>
        <v/>
      </c>
      <c r="U4922" s="53" t="str">
        <f t="shared" si="251"/>
        <v/>
      </c>
      <c r="V4922" s="53" t="str">
        <f t="shared" si="251"/>
        <v/>
      </c>
      <c r="W4922" s="53" t="str">
        <f t="shared" si="251"/>
        <v/>
      </c>
      <c r="X4922" s="53" t="str">
        <f t="shared" si="251"/>
        <v/>
      </c>
    </row>
    <row r="4923" spans="18:24" hidden="1" x14ac:dyDescent="0.3">
      <c r="R4923">
        <f t="shared" si="249"/>
        <v>0</v>
      </c>
      <c r="S4923">
        <f t="shared" si="250"/>
        <v>0</v>
      </c>
      <c r="T4923" s="53" t="str">
        <f t="shared" si="251"/>
        <v/>
      </c>
      <c r="U4923" s="53" t="str">
        <f t="shared" si="251"/>
        <v/>
      </c>
      <c r="V4923" s="53" t="str">
        <f t="shared" si="251"/>
        <v/>
      </c>
      <c r="W4923" s="53" t="str">
        <f t="shared" si="251"/>
        <v/>
      </c>
      <c r="X4923" s="53" t="str">
        <f t="shared" si="251"/>
        <v/>
      </c>
    </row>
    <row r="4924" spans="18:24" hidden="1" x14ac:dyDescent="0.3">
      <c r="R4924">
        <f t="shared" si="249"/>
        <v>0</v>
      </c>
      <c r="S4924">
        <f t="shared" si="250"/>
        <v>0</v>
      </c>
      <c r="T4924" s="53" t="str">
        <f t="shared" si="251"/>
        <v/>
      </c>
      <c r="U4924" s="53" t="str">
        <f t="shared" si="251"/>
        <v/>
      </c>
      <c r="V4924" s="53" t="str">
        <f t="shared" si="251"/>
        <v/>
      </c>
      <c r="W4924" s="53" t="str">
        <f t="shared" si="251"/>
        <v/>
      </c>
      <c r="X4924" s="53" t="str">
        <f t="shared" si="251"/>
        <v/>
      </c>
    </row>
    <row r="4925" spans="18:24" hidden="1" x14ac:dyDescent="0.3">
      <c r="R4925">
        <f t="shared" si="249"/>
        <v>0</v>
      </c>
      <c r="S4925">
        <f t="shared" si="250"/>
        <v>0</v>
      </c>
      <c r="T4925" s="53" t="str">
        <f t="shared" si="251"/>
        <v/>
      </c>
      <c r="U4925" s="53" t="str">
        <f t="shared" si="251"/>
        <v/>
      </c>
      <c r="V4925" s="53" t="str">
        <f t="shared" si="251"/>
        <v/>
      </c>
      <c r="W4925" s="53" t="str">
        <f t="shared" si="251"/>
        <v/>
      </c>
      <c r="X4925" s="53" t="str">
        <f t="shared" si="251"/>
        <v/>
      </c>
    </row>
    <row r="4926" spans="18:24" hidden="1" x14ac:dyDescent="0.3">
      <c r="R4926">
        <f t="shared" si="249"/>
        <v>0</v>
      </c>
      <c r="S4926">
        <f t="shared" si="250"/>
        <v>0</v>
      </c>
      <c r="T4926" s="53" t="str">
        <f t="shared" si="251"/>
        <v/>
      </c>
      <c r="U4926" s="53" t="str">
        <f t="shared" si="251"/>
        <v/>
      </c>
      <c r="V4926" s="53" t="str">
        <f t="shared" si="251"/>
        <v/>
      </c>
      <c r="W4926" s="53" t="str">
        <f t="shared" si="251"/>
        <v/>
      </c>
      <c r="X4926" s="53" t="str">
        <f t="shared" si="251"/>
        <v/>
      </c>
    </row>
    <row r="4927" spans="18:24" hidden="1" x14ac:dyDescent="0.3">
      <c r="R4927">
        <f t="shared" si="249"/>
        <v>0</v>
      </c>
      <c r="S4927">
        <f t="shared" si="250"/>
        <v>0</v>
      </c>
      <c r="T4927" s="53" t="str">
        <f t="shared" si="251"/>
        <v/>
      </c>
      <c r="U4927" s="53" t="str">
        <f t="shared" si="251"/>
        <v/>
      </c>
      <c r="V4927" s="53" t="str">
        <f t="shared" si="251"/>
        <v/>
      </c>
      <c r="W4927" s="53" t="str">
        <f t="shared" si="251"/>
        <v/>
      </c>
      <c r="X4927" s="53" t="str">
        <f t="shared" si="251"/>
        <v/>
      </c>
    </row>
    <row r="4928" spans="18:24" hidden="1" x14ac:dyDescent="0.3">
      <c r="R4928">
        <f t="shared" si="249"/>
        <v>0</v>
      </c>
      <c r="S4928">
        <f t="shared" si="250"/>
        <v>0</v>
      </c>
      <c r="T4928" s="53" t="str">
        <f t="shared" si="251"/>
        <v/>
      </c>
      <c r="U4928" s="53" t="str">
        <f t="shared" si="251"/>
        <v/>
      </c>
      <c r="V4928" s="53" t="str">
        <f t="shared" si="251"/>
        <v/>
      </c>
      <c r="W4928" s="53" t="str">
        <f t="shared" si="251"/>
        <v/>
      </c>
      <c r="X4928" s="53" t="str">
        <f t="shared" si="251"/>
        <v/>
      </c>
    </row>
    <row r="4929" spans="18:24" hidden="1" x14ac:dyDescent="0.3">
      <c r="R4929">
        <f t="shared" si="249"/>
        <v>0</v>
      </c>
      <c r="S4929">
        <f t="shared" si="250"/>
        <v>0</v>
      </c>
      <c r="T4929" s="53" t="str">
        <f t="shared" si="251"/>
        <v/>
      </c>
      <c r="U4929" s="53" t="str">
        <f t="shared" si="251"/>
        <v/>
      </c>
      <c r="V4929" s="53" t="str">
        <f t="shared" si="251"/>
        <v/>
      </c>
      <c r="W4929" s="53" t="str">
        <f t="shared" si="251"/>
        <v/>
      </c>
      <c r="X4929" s="53" t="str">
        <f t="shared" si="251"/>
        <v/>
      </c>
    </row>
    <row r="4930" spans="18:24" hidden="1" x14ac:dyDescent="0.3">
      <c r="R4930">
        <f t="shared" si="249"/>
        <v>0</v>
      </c>
      <c r="S4930">
        <f t="shared" si="250"/>
        <v>0</v>
      </c>
      <c r="T4930" s="53" t="str">
        <f t="shared" si="251"/>
        <v/>
      </c>
      <c r="U4930" s="53" t="str">
        <f t="shared" si="251"/>
        <v/>
      </c>
      <c r="V4930" s="53" t="str">
        <f t="shared" si="251"/>
        <v/>
      </c>
      <c r="W4930" s="53" t="str">
        <f t="shared" si="251"/>
        <v/>
      </c>
      <c r="X4930" s="53" t="str">
        <f t="shared" si="251"/>
        <v/>
      </c>
    </row>
    <row r="4931" spans="18:24" hidden="1" x14ac:dyDescent="0.3">
      <c r="R4931">
        <f t="shared" si="249"/>
        <v>0</v>
      </c>
      <c r="S4931">
        <f t="shared" si="250"/>
        <v>0</v>
      </c>
      <c r="T4931" s="53" t="str">
        <f t="shared" si="251"/>
        <v/>
      </c>
      <c r="U4931" s="53" t="str">
        <f t="shared" si="251"/>
        <v/>
      </c>
      <c r="V4931" s="53" t="str">
        <f t="shared" si="251"/>
        <v/>
      </c>
      <c r="W4931" s="53" t="str">
        <f t="shared" si="251"/>
        <v/>
      </c>
      <c r="X4931" s="53" t="str">
        <f t="shared" si="251"/>
        <v/>
      </c>
    </row>
    <row r="4932" spans="18:24" hidden="1" x14ac:dyDescent="0.3">
      <c r="R4932">
        <f t="shared" si="249"/>
        <v>0</v>
      </c>
      <c r="S4932">
        <f t="shared" si="250"/>
        <v>0</v>
      </c>
      <c r="T4932" s="53" t="str">
        <f t="shared" si="251"/>
        <v/>
      </c>
      <c r="U4932" s="53" t="str">
        <f t="shared" si="251"/>
        <v/>
      </c>
      <c r="V4932" s="53" t="str">
        <f t="shared" si="251"/>
        <v/>
      </c>
      <c r="W4932" s="53" t="str">
        <f t="shared" si="251"/>
        <v/>
      </c>
      <c r="X4932" s="53" t="str">
        <f t="shared" si="251"/>
        <v/>
      </c>
    </row>
    <row r="4933" spans="18:24" hidden="1" x14ac:dyDescent="0.3">
      <c r="R4933">
        <f t="shared" si="249"/>
        <v>0</v>
      </c>
      <c r="S4933">
        <f t="shared" si="250"/>
        <v>0</v>
      </c>
      <c r="T4933" s="53" t="str">
        <f t="shared" si="251"/>
        <v/>
      </c>
      <c r="U4933" s="53" t="str">
        <f t="shared" si="251"/>
        <v/>
      </c>
      <c r="V4933" s="53" t="str">
        <f t="shared" si="251"/>
        <v/>
      </c>
      <c r="W4933" s="53" t="str">
        <f t="shared" si="251"/>
        <v/>
      </c>
      <c r="X4933" s="53" t="str">
        <f t="shared" si="251"/>
        <v/>
      </c>
    </row>
    <row r="4934" spans="18:24" hidden="1" x14ac:dyDescent="0.3">
      <c r="R4934">
        <f t="shared" si="249"/>
        <v>0</v>
      </c>
      <c r="S4934">
        <f t="shared" si="250"/>
        <v>0</v>
      </c>
      <c r="T4934" s="53" t="str">
        <f t="shared" si="251"/>
        <v/>
      </c>
      <c r="U4934" s="53" t="str">
        <f t="shared" si="251"/>
        <v/>
      </c>
      <c r="V4934" s="53" t="str">
        <f t="shared" si="251"/>
        <v/>
      </c>
      <c r="W4934" s="53" t="str">
        <f t="shared" si="251"/>
        <v/>
      </c>
      <c r="X4934" s="53" t="str">
        <f t="shared" si="251"/>
        <v/>
      </c>
    </row>
    <row r="4935" spans="18:24" hidden="1" x14ac:dyDescent="0.3">
      <c r="R4935">
        <f t="shared" ref="R4935:R4998" si="252">IF(OR(D4935="GRUPO TEPSA",D4935="TODAS"),P4935/5,P4935)</f>
        <v>0</v>
      </c>
      <c r="S4935">
        <f t="shared" si="250"/>
        <v>0</v>
      </c>
      <c r="T4935" s="53" t="str">
        <f t="shared" si="251"/>
        <v/>
      </c>
      <c r="U4935" s="53" t="str">
        <f t="shared" si="251"/>
        <v/>
      </c>
      <c r="V4935" s="53" t="str">
        <f t="shared" si="251"/>
        <v/>
      </c>
      <c r="W4935" s="53" t="str">
        <f t="shared" si="251"/>
        <v/>
      </c>
      <c r="X4935" s="53" t="str">
        <f t="shared" si="251"/>
        <v/>
      </c>
    </row>
    <row r="4936" spans="18:24" hidden="1" x14ac:dyDescent="0.3">
      <c r="R4936">
        <f t="shared" si="252"/>
        <v>0</v>
      </c>
      <c r="S4936">
        <f t="shared" si="250"/>
        <v>0</v>
      </c>
      <c r="T4936" s="53" t="str">
        <f t="shared" si="251"/>
        <v/>
      </c>
      <c r="U4936" s="53" t="str">
        <f t="shared" si="251"/>
        <v/>
      </c>
      <c r="V4936" s="53" t="str">
        <f t="shared" si="251"/>
        <v/>
      </c>
      <c r="W4936" s="53" t="str">
        <f t="shared" si="251"/>
        <v/>
      </c>
      <c r="X4936" s="53" t="str">
        <f t="shared" si="251"/>
        <v/>
      </c>
    </row>
    <row r="4937" spans="18:24" hidden="1" x14ac:dyDescent="0.3">
      <c r="R4937">
        <f t="shared" si="252"/>
        <v>0</v>
      </c>
      <c r="S4937">
        <f t="shared" si="250"/>
        <v>0</v>
      </c>
      <c r="T4937" s="53" t="str">
        <f t="shared" si="251"/>
        <v/>
      </c>
      <c r="U4937" s="53" t="str">
        <f t="shared" si="251"/>
        <v/>
      </c>
      <c r="V4937" s="53" t="str">
        <f t="shared" si="251"/>
        <v/>
      </c>
      <c r="W4937" s="53" t="str">
        <f t="shared" si="251"/>
        <v/>
      </c>
      <c r="X4937" s="53" t="str">
        <f t="shared" si="251"/>
        <v/>
      </c>
    </row>
    <row r="4938" spans="18:24" hidden="1" x14ac:dyDescent="0.3">
      <c r="R4938">
        <f t="shared" si="252"/>
        <v>0</v>
      </c>
      <c r="S4938">
        <f t="shared" si="250"/>
        <v>0</v>
      </c>
      <c r="T4938" s="53" t="str">
        <f t="shared" si="251"/>
        <v/>
      </c>
      <c r="U4938" s="53" t="str">
        <f t="shared" si="251"/>
        <v/>
      </c>
      <c r="V4938" s="53" t="str">
        <f t="shared" si="251"/>
        <v/>
      </c>
      <c r="W4938" s="53" t="str">
        <f t="shared" si="251"/>
        <v/>
      </c>
      <c r="X4938" s="53" t="str">
        <f t="shared" si="251"/>
        <v/>
      </c>
    </row>
    <row r="4939" spans="18:24" hidden="1" x14ac:dyDescent="0.3">
      <c r="R4939">
        <f t="shared" si="252"/>
        <v>0</v>
      </c>
      <c r="S4939">
        <f t="shared" ref="S4939:S5002" si="253">IF(OR(D4939="GRUPO TEPSA",D4939="TODAS"),Q4939/5,Q4939)</f>
        <v>0</v>
      </c>
      <c r="T4939" s="53" t="str">
        <f t="shared" si="251"/>
        <v/>
      </c>
      <c r="U4939" s="53" t="str">
        <f t="shared" si="251"/>
        <v/>
      </c>
      <c r="V4939" s="53" t="str">
        <f t="shared" si="251"/>
        <v/>
      </c>
      <c r="W4939" s="53" t="str">
        <f t="shared" si="251"/>
        <v/>
      </c>
      <c r="X4939" s="53" t="str">
        <f t="shared" si="251"/>
        <v/>
      </c>
    </row>
    <row r="4940" spans="18:24" hidden="1" x14ac:dyDescent="0.3">
      <c r="R4940">
        <f t="shared" si="252"/>
        <v>0</v>
      </c>
      <c r="S4940">
        <f t="shared" si="253"/>
        <v>0</v>
      </c>
      <c r="T4940" s="53" t="str">
        <f t="shared" si="251"/>
        <v/>
      </c>
      <c r="U4940" s="53" t="str">
        <f t="shared" si="251"/>
        <v/>
      </c>
      <c r="V4940" s="53" t="str">
        <f t="shared" si="251"/>
        <v/>
      </c>
      <c r="W4940" s="53" t="str">
        <f t="shared" si="251"/>
        <v/>
      </c>
      <c r="X4940" s="53" t="str">
        <f t="shared" si="251"/>
        <v/>
      </c>
    </row>
    <row r="4941" spans="18:24" hidden="1" x14ac:dyDescent="0.3">
      <c r="R4941">
        <f t="shared" si="252"/>
        <v>0</v>
      </c>
      <c r="S4941">
        <f t="shared" si="253"/>
        <v>0</v>
      </c>
      <c r="T4941" s="53" t="str">
        <f t="shared" si="251"/>
        <v/>
      </c>
      <c r="U4941" s="53" t="str">
        <f t="shared" si="251"/>
        <v/>
      </c>
      <c r="V4941" s="53" t="str">
        <f t="shared" si="251"/>
        <v/>
      </c>
      <c r="W4941" s="53" t="str">
        <f t="shared" si="251"/>
        <v/>
      </c>
      <c r="X4941" s="53" t="str">
        <f t="shared" si="251"/>
        <v/>
      </c>
    </row>
    <row r="4942" spans="18:24" hidden="1" x14ac:dyDescent="0.3">
      <c r="R4942">
        <f t="shared" si="252"/>
        <v>0</v>
      </c>
      <c r="S4942">
        <f t="shared" si="253"/>
        <v>0</v>
      </c>
      <c r="T4942" s="53" t="str">
        <f t="shared" si="251"/>
        <v/>
      </c>
      <c r="U4942" s="53" t="str">
        <f t="shared" si="251"/>
        <v/>
      </c>
      <c r="V4942" s="53" t="str">
        <f t="shared" si="251"/>
        <v/>
      </c>
      <c r="W4942" s="53" t="str">
        <f t="shared" si="251"/>
        <v/>
      </c>
      <c r="X4942" s="53" t="str">
        <f t="shared" si="251"/>
        <v/>
      </c>
    </row>
    <row r="4943" spans="18:24" hidden="1" x14ac:dyDescent="0.3">
      <c r="R4943">
        <f t="shared" si="252"/>
        <v>0</v>
      </c>
      <c r="S4943">
        <f t="shared" si="253"/>
        <v>0</v>
      </c>
      <c r="T4943" s="53" t="str">
        <f t="shared" si="251"/>
        <v/>
      </c>
      <c r="U4943" s="53" t="str">
        <f t="shared" si="251"/>
        <v/>
      </c>
      <c r="V4943" s="53" t="str">
        <f t="shared" si="251"/>
        <v/>
      </c>
      <c r="W4943" s="53" t="str">
        <f t="shared" si="251"/>
        <v/>
      </c>
      <c r="X4943" s="53" t="str">
        <f t="shared" si="251"/>
        <v/>
      </c>
    </row>
    <row r="4944" spans="18:24" hidden="1" x14ac:dyDescent="0.3">
      <c r="R4944">
        <f t="shared" si="252"/>
        <v>0</v>
      </c>
      <c r="S4944">
        <f t="shared" si="253"/>
        <v>0</v>
      </c>
      <c r="T4944" s="53" t="str">
        <f t="shared" si="251"/>
        <v/>
      </c>
      <c r="U4944" s="53" t="str">
        <f t="shared" si="251"/>
        <v/>
      </c>
      <c r="V4944" s="53" t="str">
        <f t="shared" si="251"/>
        <v/>
      </c>
      <c r="W4944" s="53" t="str">
        <f t="shared" si="251"/>
        <v/>
      </c>
      <c r="X4944" s="53" t="str">
        <f t="shared" si="251"/>
        <v/>
      </c>
    </row>
    <row r="4945" spans="18:24" hidden="1" x14ac:dyDescent="0.3">
      <c r="R4945">
        <f t="shared" si="252"/>
        <v>0</v>
      </c>
      <c r="S4945">
        <f t="shared" si="253"/>
        <v>0</v>
      </c>
      <c r="T4945" s="53" t="str">
        <f t="shared" si="251"/>
        <v/>
      </c>
      <c r="U4945" s="53" t="str">
        <f t="shared" si="251"/>
        <v/>
      </c>
      <c r="V4945" s="53" t="str">
        <f t="shared" si="251"/>
        <v/>
      </c>
      <c r="W4945" s="53" t="str">
        <f t="shared" si="251"/>
        <v/>
      </c>
      <c r="X4945" s="53" t="str">
        <f t="shared" si="251"/>
        <v/>
      </c>
    </row>
    <row r="4946" spans="18:24" hidden="1" x14ac:dyDescent="0.3">
      <c r="R4946">
        <f t="shared" si="252"/>
        <v>0</v>
      </c>
      <c r="S4946">
        <f t="shared" si="253"/>
        <v>0</v>
      </c>
      <c r="T4946" s="53" t="str">
        <f t="shared" si="251"/>
        <v/>
      </c>
      <c r="U4946" s="53" t="str">
        <f t="shared" si="251"/>
        <v/>
      </c>
      <c r="V4946" s="53" t="str">
        <f t="shared" si="251"/>
        <v/>
      </c>
      <c r="W4946" s="53" t="str">
        <f t="shared" si="251"/>
        <v/>
      </c>
      <c r="X4946" s="53" t="str">
        <f t="shared" si="251"/>
        <v/>
      </c>
    </row>
    <row r="4947" spans="18:24" hidden="1" x14ac:dyDescent="0.3">
      <c r="R4947">
        <f t="shared" si="252"/>
        <v>0</v>
      </c>
      <c r="S4947">
        <f t="shared" si="253"/>
        <v>0</v>
      </c>
      <c r="T4947" s="53" t="str">
        <f t="shared" si="251"/>
        <v/>
      </c>
      <c r="U4947" s="53" t="str">
        <f t="shared" si="251"/>
        <v/>
      </c>
      <c r="V4947" s="53" t="str">
        <f t="shared" si="251"/>
        <v/>
      </c>
      <c r="W4947" s="53" t="str">
        <f t="shared" si="251"/>
        <v/>
      </c>
      <c r="X4947" s="53" t="str">
        <f t="shared" si="251"/>
        <v/>
      </c>
    </row>
    <row r="4948" spans="18:24" hidden="1" x14ac:dyDescent="0.3">
      <c r="R4948">
        <f t="shared" si="252"/>
        <v>0</v>
      </c>
      <c r="S4948">
        <f t="shared" si="253"/>
        <v>0</v>
      </c>
      <c r="T4948" s="53" t="str">
        <f t="shared" si="251"/>
        <v/>
      </c>
      <c r="U4948" s="53" t="str">
        <f t="shared" si="251"/>
        <v/>
      </c>
      <c r="V4948" s="53" t="str">
        <f t="shared" si="251"/>
        <v/>
      </c>
      <c r="W4948" s="53" t="str">
        <f t="shared" si="251"/>
        <v/>
      </c>
      <c r="X4948" s="53" t="str">
        <f t="shared" si="251"/>
        <v/>
      </c>
    </row>
    <row r="4949" spans="18:24" hidden="1" x14ac:dyDescent="0.3">
      <c r="R4949">
        <f t="shared" si="252"/>
        <v>0</v>
      </c>
      <c r="S4949">
        <f t="shared" si="253"/>
        <v>0</v>
      </c>
      <c r="T4949" s="53" t="str">
        <f t="shared" si="251"/>
        <v/>
      </c>
      <c r="U4949" s="53" t="str">
        <f t="shared" si="251"/>
        <v/>
      </c>
      <c r="V4949" s="53" t="str">
        <f t="shared" si="251"/>
        <v/>
      </c>
      <c r="W4949" s="53" t="str">
        <f t="shared" si="251"/>
        <v/>
      </c>
      <c r="X4949" s="53" t="str">
        <f t="shared" si="251"/>
        <v/>
      </c>
    </row>
    <row r="4950" spans="18:24" hidden="1" x14ac:dyDescent="0.3">
      <c r="R4950">
        <f t="shared" si="252"/>
        <v>0</v>
      </c>
      <c r="S4950">
        <f t="shared" si="253"/>
        <v>0</v>
      </c>
      <c r="T4950" s="53" t="str">
        <f t="shared" si="251"/>
        <v/>
      </c>
      <c r="U4950" s="53" t="str">
        <f t="shared" si="251"/>
        <v/>
      </c>
      <c r="V4950" s="53" t="str">
        <f t="shared" si="251"/>
        <v/>
      </c>
      <c r="W4950" s="53" t="str">
        <f t="shared" si="251"/>
        <v/>
      </c>
      <c r="X4950" s="53" t="str">
        <f t="shared" si="251"/>
        <v/>
      </c>
    </row>
    <row r="4951" spans="18:24" hidden="1" x14ac:dyDescent="0.3">
      <c r="R4951">
        <f t="shared" si="252"/>
        <v>0</v>
      </c>
      <c r="S4951">
        <f t="shared" si="253"/>
        <v>0</v>
      </c>
      <c r="T4951" s="53" t="str">
        <f t="shared" si="251"/>
        <v/>
      </c>
      <c r="U4951" s="53" t="str">
        <f t="shared" si="251"/>
        <v/>
      </c>
      <c r="V4951" s="53" t="str">
        <f t="shared" si="251"/>
        <v/>
      </c>
      <c r="W4951" s="53" t="str">
        <f t="shared" si="251"/>
        <v/>
      </c>
      <c r="X4951" s="53" t="str">
        <f t="shared" si="251"/>
        <v/>
      </c>
    </row>
    <row r="4952" spans="18:24" hidden="1" x14ac:dyDescent="0.3">
      <c r="R4952">
        <f t="shared" si="252"/>
        <v>0</v>
      </c>
      <c r="S4952">
        <f t="shared" si="253"/>
        <v>0</v>
      </c>
      <c r="T4952" s="53" t="str">
        <f t="shared" si="251"/>
        <v/>
      </c>
      <c r="U4952" s="53" t="str">
        <f t="shared" si="251"/>
        <v/>
      </c>
      <c r="V4952" s="53" t="str">
        <f t="shared" si="251"/>
        <v/>
      </c>
      <c r="W4952" s="53" t="str">
        <f t="shared" si="251"/>
        <v/>
      </c>
      <c r="X4952" s="53" t="str">
        <f t="shared" si="251"/>
        <v/>
      </c>
    </row>
    <row r="4953" spans="18:24" hidden="1" x14ac:dyDescent="0.3">
      <c r="R4953">
        <f t="shared" si="252"/>
        <v>0</v>
      </c>
      <c r="S4953">
        <f t="shared" si="253"/>
        <v>0</v>
      </c>
      <c r="T4953" s="53" t="str">
        <f t="shared" si="251"/>
        <v/>
      </c>
      <c r="U4953" s="53" t="str">
        <f t="shared" si="251"/>
        <v/>
      </c>
      <c r="V4953" s="53" t="str">
        <f t="shared" si="251"/>
        <v/>
      </c>
      <c r="W4953" s="53" t="str">
        <f t="shared" si="251"/>
        <v/>
      </c>
      <c r="X4953" s="53" t="str">
        <f t="shared" si="251"/>
        <v/>
      </c>
    </row>
    <row r="4954" spans="18:24" hidden="1" x14ac:dyDescent="0.3">
      <c r="R4954">
        <f t="shared" si="252"/>
        <v>0</v>
      </c>
      <c r="S4954">
        <f t="shared" si="253"/>
        <v>0</v>
      </c>
      <c r="T4954" s="53" t="str">
        <f t="shared" si="251"/>
        <v/>
      </c>
      <c r="U4954" s="53" t="str">
        <f t="shared" si="251"/>
        <v/>
      </c>
      <c r="V4954" s="53" t="str">
        <f t="shared" si="251"/>
        <v/>
      </c>
      <c r="W4954" s="53" t="str">
        <f t="shared" si="251"/>
        <v/>
      </c>
      <c r="X4954" s="53" t="str">
        <f t="shared" si="251"/>
        <v/>
      </c>
    </row>
    <row r="4955" spans="18:24" hidden="1" x14ac:dyDescent="0.3">
      <c r="R4955">
        <f t="shared" si="252"/>
        <v>0</v>
      </c>
      <c r="S4955">
        <f t="shared" si="253"/>
        <v>0</v>
      </c>
      <c r="T4955" s="53" t="str">
        <f t="shared" si="251"/>
        <v/>
      </c>
      <c r="U4955" s="53" t="str">
        <f t="shared" si="251"/>
        <v/>
      </c>
      <c r="V4955" s="53" t="str">
        <f t="shared" si="251"/>
        <v/>
      </c>
      <c r="W4955" s="53" t="str">
        <f t="shared" si="251"/>
        <v/>
      </c>
      <c r="X4955" s="53" t="str">
        <f t="shared" si="251"/>
        <v/>
      </c>
    </row>
    <row r="4956" spans="18:24" hidden="1" x14ac:dyDescent="0.3">
      <c r="R4956">
        <f t="shared" si="252"/>
        <v>0</v>
      </c>
      <c r="S4956">
        <f t="shared" si="253"/>
        <v>0</v>
      </c>
      <c r="T4956" s="53" t="str">
        <f t="shared" si="251"/>
        <v/>
      </c>
      <c r="U4956" s="53" t="str">
        <f t="shared" si="251"/>
        <v/>
      </c>
      <c r="V4956" s="53" t="str">
        <f t="shared" si="251"/>
        <v/>
      </c>
      <c r="W4956" s="53" t="str">
        <f t="shared" si="251"/>
        <v/>
      </c>
      <c r="X4956" s="53" t="str">
        <f t="shared" si="251"/>
        <v/>
      </c>
    </row>
    <row r="4957" spans="18:24" hidden="1" x14ac:dyDescent="0.3">
      <c r="R4957">
        <f t="shared" si="252"/>
        <v>0</v>
      </c>
      <c r="S4957">
        <f t="shared" si="253"/>
        <v>0</v>
      </c>
      <c r="T4957" s="53" t="str">
        <f t="shared" si="251"/>
        <v/>
      </c>
      <c r="U4957" s="53" t="str">
        <f t="shared" si="251"/>
        <v/>
      </c>
      <c r="V4957" s="53" t="str">
        <f t="shared" si="251"/>
        <v/>
      </c>
      <c r="W4957" s="53" t="str">
        <f t="shared" si="251"/>
        <v/>
      </c>
      <c r="X4957" s="53" t="str">
        <f t="shared" si="251"/>
        <v/>
      </c>
    </row>
    <row r="4958" spans="18:24" hidden="1" x14ac:dyDescent="0.3">
      <c r="R4958">
        <f t="shared" si="252"/>
        <v>0</v>
      </c>
      <c r="S4958">
        <f t="shared" si="253"/>
        <v>0</v>
      </c>
      <c r="T4958" s="53" t="str">
        <f t="shared" si="251"/>
        <v/>
      </c>
      <c r="U4958" s="53" t="str">
        <f t="shared" si="251"/>
        <v/>
      </c>
      <c r="V4958" s="53" t="str">
        <f t="shared" si="251"/>
        <v/>
      </c>
      <c r="W4958" s="53" t="str">
        <f t="shared" si="251"/>
        <v/>
      </c>
      <c r="X4958" s="53" t="str">
        <f t="shared" si="251"/>
        <v/>
      </c>
    </row>
    <row r="4959" spans="18:24" hidden="1" x14ac:dyDescent="0.3">
      <c r="R4959">
        <f t="shared" si="252"/>
        <v>0</v>
      </c>
      <c r="S4959">
        <f t="shared" si="253"/>
        <v>0</v>
      </c>
      <c r="T4959" s="53" t="str">
        <f t="shared" si="251"/>
        <v/>
      </c>
      <c r="U4959" s="53" t="str">
        <f t="shared" si="251"/>
        <v/>
      </c>
      <c r="V4959" s="53" t="str">
        <f t="shared" si="251"/>
        <v/>
      </c>
      <c r="W4959" s="53" t="str">
        <f t="shared" si="251"/>
        <v/>
      </c>
      <c r="X4959" s="53" t="str">
        <f t="shared" si="251"/>
        <v/>
      </c>
    </row>
    <row r="4960" spans="18:24" hidden="1" x14ac:dyDescent="0.3">
      <c r="R4960">
        <f t="shared" si="252"/>
        <v>0</v>
      </c>
      <c r="S4960">
        <f t="shared" si="253"/>
        <v>0</v>
      </c>
      <c r="T4960" s="53" t="str">
        <f t="shared" si="251"/>
        <v/>
      </c>
      <c r="U4960" s="53" t="str">
        <f t="shared" si="251"/>
        <v/>
      </c>
      <c r="V4960" s="53" t="str">
        <f t="shared" si="251"/>
        <v/>
      </c>
      <c r="W4960" s="53" t="str">
        <f t="shared" si="251"/>
        <v/>
      </c>
      <c r="X4960" s="53" t="str">
        <f t="shared" si="251"/>
        <v/>
      </c>
    </row>
    <row r="4961" spans="18:24" hidden="1" x14ac:dyDescent="0.3">
      <c r="R4961">
        <f t="shared" si="252"/>
        <v>0</v>
      </c>
      <c r="S4961">
        <f t="shared" si="253"/>
        <v>0</v>
      </c>
      <c r="T4961" s="53" t="str">
        <f t="shared" si="251"/>
        <v/>
      </c>
      <c r="U4961" s="53" t="str">
        <f t="shared" si="251"/>
        <v/>
      </c>
      <c r="V4961" s="53" t="str">
        <f t="shared" si="251"/>
        <v/>
      </c>
      <c r="W4961" s="53" t="str">
        <f t="shared" si="251"/>
        <v/>
      </c>
      <c r="X4961" s="53" t="str">
        <f t="shared" si="251"/>
        <v/>
      </c>
    </row>
    <row r="4962" spans="18:24" hidden="1" x14ac:dyDescent="0.3">
      <c r="R4962">
        <f t="shared" si="252"/>
        <v>0</v>
      </c>
      <c r="S4962">
        <f t="shared" si="253"/>
        <v>0</v>
      </c>
      <c r="T4962" s="53" t="str">
        <f t="shared" si="251"/>
        <v/>
      </c>
      <c r="U4962" s="53" t="str">
        <f t="shared" si="251"/>
        <v/>
      </c>
      <c r="V4962" s="53" t="str">
        <f t="shared" si="251"/>
        <v/>
      </c>
      <c r="W4962" s="53" t="str">
        <f t="shared" si="251"/>
        <v/>
      </c>
      <c r="X4962" s="53" t="str">
        <f t="shared" si="251"/>
        <v/>
      </c>
    </row>
    <row r="4963" spans="18:24" hidden="1" x14ac:dyDescent="0.3">
      <c r="R4963">
        <f t="shared" si="252"/>
        <v>0</v>
      </c>
      <c r="S4963">
        <f t="shared" si="253"/>
        <v>0</v>
      </c>
      <c r="T4963" s="53" t="str">
        <f t="shared" si="251"/>
        <v/>
      </c>
      <c r="U4963" s="53" t="str">
        <f t="shared" si="251"/>
        <v/>
      </c>
      <c r="V4963" s="53" t="str">
        <f t="shared" si="251"/>
        <v/>
      </c>
      <c r="W4963" s="53" t="str">
        <f t="shared" si="251"/>
        <v/>
      </c>
      <c r="X4963" s="53" t="str">
        <f t="shared" si="251"/>
        <v/>
      </c>
    </row>
    <row r="4964" spans="18:24" hidden="1" x14ac:dyDescent="0.3">
      <c r="R4964">
        <f t="shared" si="252"/>
        <v>0</v>
      </c>
      <c r="S4964">
        <f t="shared" si="253"/>
        <v>0</v>
      </c>
      <c r="T4964" s="53" t="str">
        <f t="shared" si="251"/>
        <v/>
      </c>
      <c r="U4964" s="53" t="str">
        <f t="shared" si="251"/>
        <v/>
      </c>
      <c r="V4964" s="53" t="str">
        <f t="shared" si="251"/>
        <v/>
      </c>
      <c r="W4964" s="53" t="str">
        <f t="shared" si="251"/>
        <v/>
      </c>
      <c r="X4964" s="53" t="str">
        <f t="shared" si="251"/>
        <v/>
      </c>
    </row>
    <row r="4965" spans="18:24" hidden="1" x14ac:dyDescent="0.3">
      <c r="R4965">
        <f t="shared" si="252"/>
        <v>0</v>
      </c>
      <c r="S4965">
        <f t="shared" si="253"/>
        <v>0</v>
      </c>
      <c r="T4965" s="53" t="str">
        <f t="shared" si="251"/>
        <v/>
      </c>
      <c r="U4965" s="53" t="str">
        <f t="shared" si="251"/>
        <v/>
      </c>
      <c r="V4965" s="53" t="str">
        <f t="shared" si="251"/>
        <v/>
      </c>
      <c r="W4965" s="53" t="str">
        <f t="shared" si="251"/>
        <v/>
      </c>
      <c r="X4965" s="53" t="str">
        <f t="shared" si="251"/>
        <v/>
      </c>
    </row>
    <row r="4966" spans="18:24" hidden="1" x14ac:dyDescent="0.3">
      <c r="R4966">
        <f t="shared" si="252"/>
        <v>0</v>
      </c>
      <c r="S4966">
        <f t="shared" si="253"/>
        <v>0</v>
      </c>
      <c r="T4966" s="53" t="str">
        <f t="shared" ref="T4966:X5016" si="254">IF(OR(COUNTIF($D4966,"*"&amp;T$5&amp;"*")&gt;0,$D4966="GRUPO TEPSA"),T$5,"")</f>
        <v/>
      </c>
      <c r="U4966" s="53" t="str">
        <f t="shared" si="254"/>
        <v/>
      </c>
      <c r="V4966" s="53" t="str">
        <f t="shared" si="254"/>
        <v/>
      </c>
      <c r="W4966" s="53" t="str">
        <f t="shared" si="254"/>
        <v/>
      </c>
      <c r="X4966" s="53" t="str">
        <f t="shared" si="254"/>
        <v/>
      </c>
    </row>
    <row r="4967" spans="18:24" hidden="1" x14ac:dyDescent="0.3">
      <c r="R4967">
        <f t="shared" si="252"/>
        <v>0</v>
      </c>
      <c r="S4967">
        <f t="shared" si="253"/>
        <v>0</v>
      </c>
      <c r="T4967" s="53" t="str">
        <f t="shared" si="254"/>
        <v/>
      </c>
      <c r="U4967" s="53" t="str">
        <f t="shared" si="254"/>
        <v/>
      </c>
      <c r="V4967" s="53" t="str">
        <f t="shared" si="254"/>
        <v/>
      </c>
      <c r="W4967" s="53" t="str">
        <f t="shared" si="254"/>
        <v/>
      </c>
      <c r="X4967" s="53" t="str">
        <f t="shared" si="254"/>
        <v/>
      </c>
    </row>
    <row r="4968" spans="18:24" hidden="1" x14ac:dyDescent="0.3">
      <c r="R4968">
        <f t="shared" si="252"/>
        <v>0</v>
      </c>
      <c r="S4968">
        <f t="shared" si="253"/>
        <v>0</v>
      </c>
      <c r="T4968" s="53" t="str">
        <f t="shared" si="254"/>
        <v/>
      </c>
      <c r="U4968" s="53" t="str">
        <f t="shared" si="254"/>
        <v/>
      </c>
      <c r="V4968" s="53" t="str">
        <f t="shared" si="254"/>
        <v/>
      </c>
      <c r="W4968" s="53" t="str">
        <f t="shared" si="254"/>
        <v/>
      </c>
      <c r="X4968" s="53" t="str">
        <f t="shared" si="254"/>
        <v/>
      </c>
    </row>
    <row r="4969" spans="18:24" hidden="1" x14ac:dyDescent="0.3">
      <c r="R4969">
        <f t="shared" si="252"/>
        <v>0</v>
      </c>
      <c r="S4969">
        <f t="shared" si="253"/>
        <v>0</v>
      </c>
      <c r="T4969" s="53" t="str">
        <f t="shared" si="254"/>
        <v/>
      </c>
      <c r="U4969" s="53" t="str">
        <f t="shared" si="254"/>
        <v/>
      </c>
      <c r="V4969" s="53" t="str">
        <f t="shared" si="254"/>
        <v/>
      </c>
      <c r="W4969" s="53" t="str">
        <f t="shared" si="254"/>
        <v/>
      </c>
      <c r="X4969" s="53" t="str">
        <f t="shared" si="254"/>
        <v/>
      </c>
    </row>
    <row r="4970" spans="18:24" hidden="1" x14ac:dyDescent="0.3">
      <c r="R4970">
        <f t="shared" si="252"/>
        <v>0</v>
      </c>
      <c r="S4970">
        <f t="shared" si="253"/>
        <v>0</v>
      </c>
      <c r="T4970" s="53" t="str">
        <f t="shared" si="254"/>
        <v/>
      </c>
      <c r="U4970" s="53" t="str">
        <f t="shared" si="254"/>
        <v/>
      </c>
      <c r="V4970" s="53" t="str">
        <f t="shared" si="254"/>
        <v/>
      </c>
      <c r="W4970" s="53" t="str">
        <f t="shared" si="254"/>
        <v/>
      </c>
      <c r="X4970" s="53" t="str">
        <f t="shared" si="254"/>
        <v/>
      </c>
    </row>
    <row r="4971" spans="18:24" hidden="1" x14ac:dyDescent="0.3">
      <c r="R4971">
        <f t="shared" si="252"/>
        <v>0</v>
      </c>
      <c r="S4971">
        <f t="shared" si="253"/>
        <v>0</v>
      </c>
      <c r="T4971" s="53" t="str">
        <f t="shared" si="254"/>
        <v/>
      </c>
      <c r="U4971" s="53" t="str">
        <f t="shared" si="254"/>
        <v/>
      </c>
      <c r="V4971" s="53" t="str">
        <f t="shared" si="254"/>
        <v/>
      </c>
      <c r="W4971" s="53" t="str">
        <f t="shared" si="254"/>
        <v/>
      </c>
      <c r="X4971" s="53" t="str">
        <f t="shared" si="254"/>
        <v/>
      </c>
    </row>
    <row r="4972" spans="18:24" hidden="1" x14ac:dyDescent="0.3">
      <c r="R4972">
        <f t="shared" si="252"/>
        <v>0</v>
      </c>
      <c r="S4972">
        <f t="shared" si="253"/>
        <v>0</v>
      </c>
      <c r="T4972" s="53" t="str">
        <f t="shared" si="254"/>
        <v/>
      </c>
      <c r="U4972" s="53" t="str">
        <f t="shared" si="254"/>
        <v/>
      </c>
      <c r="V4972" s="53" t="str">
        <f t="shared" si="254"/>
        <v/>
      </c>
      <c r="W4972" s="53" t="str">
        <f t="shared" si="254"/>
        <v/>
      </c>
      <c r="X4972" s="53" t="str">
        <f t="shared" si="254"/>
        <v/>
      </c>
    </row>
    <row r="4973" spans="18:24" hidden="1" x14ac:dyDescent="0.3">
      <c r="R4973">
        <f t="shared" si="252"/>
        <v>0</v>
      </c>
      <c r="S4973">
        <f t="shared" si="253"/>
        <v>0</v>
      </c>
      <c r="T4973" s="53" t="str">
        <f t="shared" si="254"/>
        <v/>
      </c>
      <c r="U4973" s="53" t="str">
        <f t="shared" si="254"/>
        <v/>
      </c>
      <c r="V4973" s="53" t="str">
        <f t="shared" si="254"/>
        <v/>
      </c>
      <c r="W4973" s="53" t="str">
        <f t="shared" si="254"/>
        <v/>
      </c>
      <c r="X4973" s="53" t="str">
        <f t="shared" si="254"/>
        <v/>
      </c>
    </row>
    <row r="4974" spans="18:24" hidden="1" x14ac:dyDescent="0.3">
      <c r="R4974">
        <f t="shared" si="252"/>
        <v>0</v>
      </c>
      <c r="S4974">
        <f t="shared" si="253"/>
        <v>0</v>
      </c>
      <c r="T4974" s="53" t="str">
        <f t="shared" si="254"/>
        <v/>
      </c>
      <c r="U4974" s="53" t="str">
        <f t="shared" si="254"/>
        <v/>
      </c>
      <c r="V4974" s="53" t="str">
        <f t="shared" si="254"/>
        <v/>
      </c>
      <c r="W4974" s="53" t="str">
        <f t="shared" si="254"/>
        <v/>
      </c>
      <c r="X4974" s="53" t="str">
        <f t="shared" si="254"/>
        <v/>
      </c>
    </row>
    <row r="4975" spans="18:24" hidden="1" x14ac:dyDescent="0.3">
      <c r="R4975">
        <f t="shared" si="252"/>
        <v>0</v>
      </c>
      <c r="S4975">
        <f t="shared" si="253"/>
        <v>0</v>
      </c>
      <c r="T4975" s="53" t="str">
        <f t="shared" si="254"/>
        <v/>
      </c>
      <c r="U4975" s="53" t="str">
        <f t="shared" si="254"/>
        <v/>
      </c>
      <c r="V4975" s="53" t="str">
        <f t="shared" si="254"/>
        <v/>
      </c>
      <c r="W4975" s="53" t="str">
        <f t="shared" si="254"/>
        <v/>
      </c>
      <c r="X4975" s="53" t="str">
        <f t="shared" si="254"/>
        <v/>
      </c>
    </row>
    <row r="4976" spans="18:24" hidden="1" x14ac:dyDescent="0.3">
      <c r="R4976">
        <f t="shared" si="252"/>
        <v>0</v>
      </c>
      <c r="S4976">
        <f t="shared" si="253"/>
        <v>0</v>
      </c>
      <c r="T4976" s="53" t="str">
        <f t="shared" si="254"/>
        <v/>
      </c>
      <c r="U4976" s="53" t="str">
        <f t="shared" si="254"/>
        <v/>
      </c>
      <c r="V4976" s="53" t="str">
        <f t="shared" si="254"/>
        <v/>
      </c>
      <c r="W4976" s="53" t="str">
        <f t="shared" si="254"/>
        <v/>
      </c>
      <c r="X4976" s="53" t="str">
        <f t="shared" si="254"/>
        <v/>
      </c>
    </row>
    <row r="4977" spans="18:24" hidden="1" x14ac:dyDescent="0.3">
      <c r="R4977">
        <f t="shared" si="252"/>
        <v>0</v>
      </c>
      <c r="S4977">
        <f t="shared" si="253"/>
        <v>0</v>
      </c>
      <c r="T4977" s="53" t="str">
        <f t="shared" si="254"/>
        <v/>
      </c>
      <c r="U4977" s="53" t="str">
        <f t="shared" si="254"/>
        <v/>
      </c>
      <c r="V4977" s="53" t="str">
        <f t="shared" si="254"/>
        <v/>
      </c>
      <c r="W4977" s="53" t="str">
        <f t="shared" si="254"/>
        <v/>
      </c>
      <c r="X4977" s="53" t="str">
        <f t="shared" si="254"/>
        <v/>
      </c>
    </row>
    <row r="4978" spans="18:24" hidden="1" x14ac:dyDescent="0.3">
      <c r="R4978">
        <f t="shared" si="252"/>
        <v>0</v>
      </c>
      <c r="S4978">
        <f t="shared" si="253"/>
        <v>0</v>
      </c>
      <c r="T4978" s="53" t="str">
        <f t="shared" si="254"/>
        <v/>
      </c>
      <c r="U4978" s="53" t="str">
        <f t="shared" si="254"/>
        <v/>
      </c>
      <c r="V4978" s="53" t="str">
        <f t="shared" si="254"/>
        <v/>
      </c>
      <c r="W4978" s="53" t="str">
        <f t="shared" si="254"/>
        <v/>
      </c>
      <c r="X4978" s="53" t="str">
        <f t="shared" si="254"/>
        <v/>
      </c>
    </row>
    <row r="4979" spans="18:24" hidden="1" x14ac:dyDescent="0.3">
      <c r="R4979">
        <f t="shared" si="252"/>
        <v>0</v>
      </c>
      <c r="S4979">
        <f t="shared" si="253"/>
        <v>0</v>
      </c>
      <c r="T4979" s="53" t="str">
        <f t="shared" si="254"/>
        <v/>
      </c>
      <c r="U4979" s="53" t="str">
        <f t="shared" si="254"/>
        <v/>
      </c>
      <c r="V4979" s="53" t="str">
        <f t="shared" si="254"/>
        <v/>
      </c>
      <c r="W4979" s="53" t="str">
        <f t="shared" si="254"/>
        <v/>
      </c>
      <c r="X4979" s="53" t="str">
        <f t="shared" si="254"/>
        <v/>
      </c>
    </row>
    <row r="4980" spans="18:24" hidden="1" x14ac:dyDescent="0.3">
      <c r="R4980">
        <f t="shared" si="252"/>
        <v>0</v>
      </c>
      <c r="S4980">
        <f t="shared" si="253"/>
        <v>0</v>
      </c>
      <c r="T4980" s="53" t="str">
        <f t="shared" si="254"/>
        <v/>
      </c>
      <c r="U4980" s="53" t="str">
        <f t="shared" si="254"/>
        <v/>
      </c>
      <c r="V4980" s="53" t="str">
        <f t="shared" si="254"/>
        <v/>
      </c>
      <c r="W4980" s="53" t="str">
        <f t="shared" si="254"/>
        <v/>
      </c>
      <c r="X4980" s="53" t="str">
        <f t="shared" si="254"/>
        <v/>
      </c>
    </row>
    <row r="4981" spans="18:24" hidden="1" x14ac:dyDescent="0.3">
      <c r="R4981">
        <f t="shared" si="252"/>
        <v>0</v>
      </c>
      <c r="S4981">
        <f t="shared" si="253"/>
        <v>0</v>
      </c>
      <c r="T4981" s="53" t="str">
        <f t="shared" si="254"/>
        <v/>
      </c>
      <c r="U4981" s="53" t="str">
        <f t="shared" si="254"/>
        <v/>
      </c>
      <c r="V4981" s="53" t="str">
        <f t="shared" si="254"/>
        <v/>
      </c>
      <c r="W4981" s="53" t="str">
        <f t="shared" si="254"/>
        <v/>
      </c>
      <c r="X4981" s="53" t="str">
        <f t="shared" si="254"/>
        <v/>
      </c>
    </row>
    <row r="4982" spans="18:24" hidden="1" x14ac:dyDescent="0.3">
      <c r="R4982">
        <f t="shared" si="252"/>
        <v>0</v>
      </c>
      <c r="S4982">
        <f t="shared" si="253"/>
        <v>0</v>
      </c>
      <c r="T4982" s="53" t="str">
        <f t="shared" si="254"/>
        <v/>
      </c>
      <c r="U4982" s="53" t="str">
        <f t="shared" si="254"/>
        <v/>
      </c>
      <c r="V4982" s="53" t="str">
        <f t="shared" si="254"/>
        <v/>
      </c>
      <c r="W4982" s="53" t="str">
        <f t="shared" si="254"/>
        <v/>
      </c>
      <c r="X4982" s="53" t="str">
        <f t="shared" si="254"/>
        <v/>
      </c>
    </row>
    <row r="4983" spans="18:24" hidden="1" x14ac:dyDescent="0.3">
      <c r="R4983">
        <f t="shared" si="252"/>
        <v>0</v>
      </c>
      <c r="S4983">
        <f t="shared" si="253"/>
        <v>0</v>
      </c>
      <c r="T4983" s="53" t="str">
        <f t="shared" si="254"/>
        <v/>
      </c>
      <c r="U4983" s="53" t="str">
        <f t="shared" si="254"/>
        <v/>
      </c>
      <c r="V4983" s="53" t="str">
        <f t="shared" si="254"/>
        <v/>
      </c>
      <c r="W4983" s="53" t="str">
        <f t="shared" si="254"/>
        <v/>
      </c>
      <c r="X4983" s="53" t="str">
        <f t="shared" si="254"/>
        <v/>
      </c>
    </row>
    <row r="4984" spans="18:24" hidden="1" x14ac:dyDescent="0.3">
      <c r="R4984">
        <f t="shared" si="252"/>
        <v>0</v>
      </c>
      <c r="S4984">
        <f t="shared" si="253"/>
        <v>0</v>
      </c>
      <c r="T4984" s="53" t="str">
        <f t="shared" si="254"/>
        <v/>
      </c>
      <c r="U4984" s="53" t="str">
        <f t="shared" si="254"/>
        <v/>
      </c>
      <c r="V4984" s="53" t="str">
        <f t="shared" si="254"/>
        <v/>
      </c>
      <c r="W4984" s="53" t="str">
        <f t="shared" si="254"/>
        <v/>
      </c>
      <c r="X4984" s="53" t="str">
        <f t="shared" si="254"/>
        <v/>
      </c>
    </row>
    <row r="4985" spans="18:24" hidden="1" x14ac:dyDescent="0.3">
      <c r="R4985">
        <f t="shared" si="252"/>
        <v>0</v>
      </c>
      <c r="S4985">
        <f t="shared" si="253"/>
        <v>0</v>
      </c>
      <c r="T4985" s="53" t="str">
        <f t="shared" si="254"/>
        <v/>
      </c>
      <c r="U4985" s="53" t="str">
        <f t="shared" si="254"/>
        <v/>
      </c>
      <c r="V4985" s="53" t="str">
        <f t="shared" si="254"/>
        <v/>
      </c>
      <c r="W4985" s="53" t="str">
        <f t="shared" si="254"/>
        <v/>
      </c>
      <c r="X4985" s="53" t="str">
        <f t="shared" si="254"/>
        <v/>
      </c>
    </row>
    <row r="4986" spans="18:24" hidden="1" x14ac:dyDescent="0.3">
      <c r="R4986">
        <f t="shared" si="252"/>
        <v>0</v>
      </c>
      <c r="S4986">
        <f t="shared" si="253"/>
        <v>0</v>
      </c>
      <c r="T4986" s="53" t="str">
        <f t="shared" si="254"/>
        <v/>
      </c>
      <c r="U4986" s="53" t="str">
        <f t="shared" si="254"/>
        <v/>
      </c>
      <c r="V4986" s="53" t="str">
        <f t="shared" si="254"/>
        <v/>
      </c>
      <c r="W4986" s="53" t="str">
        <f t="shared" si="254"/>
        <v/>
      </c>
      <c r="X4986" s="53" t="str">
        <f t="shared" si="254"/>
        <v/>
      </c>
    </row>
    <row r="4987" spans="18:24" hidden="1" x14ac:dyDescent="0.3">
      <c r="R4987">
        <f t="shared" si="252"/>
        <v>0</v>
      </c>
      <c r="S4987">
        <f t="shared" si="253"/>
        <v>0</v>
      </c>
      <c r="T4987" s="53" t="str">
        <f t="shared" si="254"/>
        <v/>
      </c>
      <c r="U4987" s="53" t="str">
        <f t="shared" si="254"/>
        <v/>
      </c>
      <c r="V4987" s="53" t="str">
        <f t="shared" si="254"/>
        <v/>
      </c>
      <c r="W4987" s="53" t="str">
        <f t="shared" si="254"/>
        <v/>
      </c>
      <c r="X4987" s="53" t="str">
        <f t="shared" si="254"/>
        <v/>
      </c>
    </row>
    <row r="4988" spans="18:24" hidden="1" x14ac:dyDescent="0.3">
      <c r="R4988">
        <f t="shared" si="252"/>
        <v>0</v>
      </c>
      <c r="S4988">
        <f t="shared" si="253"/>
        <v>0</v>
      </c>
      <c r="T4988" s="53" t="str">
        <f t="shared" si="254"/>
        <v/>
      </c>
      <c r="U4988" s="53" t="str">
        <f t="shared" si="254"/>
        <v/>
      </c>
      <c r="V4988" s="53" t="str">
        <f t="shared" si="254"/>
        <v/>
      </c>
      <c r="W4988" s="53" t="str">
        <f t="shared" si="254"/>
        <v/>
      </c>
      <c r="X4988" s="53" t="str">
        <f t="shared" si="254"/>
        <v/>
      </c>
    </row>
    <row r="4989" spans="18:24" hidden="1" x14ac:dyDescent="0.3">
      <c r="R4989">
        <f t="shared" si="252"/>
        <v>0</v>
      </c>
      <c r="S4989">
        <f t="shared" si="253"/>
        <v>0</v>
      </c>
      <c r="T4989" s="53" t="str">
        <f t="shared" si="254"/>
        <v/>
      </c>
      <c r="U4989" s="53" t="str">
        <f t="shared" si="254"/>
        <v/>
      </c>
      <c r="V4989" s="53" t="str">
        <f t="shared" si="254"/>
        <v/>
      </c>
      <c r="W4989" s="53" t="str">
        <f t="shared" si="254"/>
        <v/>
      </c>
      <c r="X4989" s="53" t="str">
        <f t="shared" si="254"/>
        <v/>
      </c>
    </row>
    <row r="4990" spans="18:24" hidden="1" x14ac:dyDescent="0.3">
      <c r="R4990">
        <f t="shared" si="252"/>
        <v>0</v>
      </c>
      <c r="S4990">
        <f t="shared" si="253"/>
        <v>0</v>
      </c>
      <c r="T4990" s="53" t="str">
        <f t="shared" si="254"/>
        <v/>
      </c>
      <c r="U4990" s="53" t="str">
        <f t="shared" si="254"/>
        <v/>
      </c>
      <c r="V4990" s="53" t="str">
        <f t="shared" si="254"/>
        <v/>
      </c>
      <c r="W4990" s="53" t="str">
        <f t="shared" si="254"/>
        <v/>
      </c>
      <c r="X4990" s="53" t="str">
        <f t="shared" si="254"/>
        <v/>
      </c>
    </row>
    <row r="4991" spans="18:24" hidden="1" x14ac:dyDescent="0.3">
      <c r="R4991">
        <f t="shared" si="252"/>
        <v>0</v>
      </c>
      <c r="S4991">
        <f t="shared" si="253"/>
        <v>0</v>
      </c>
      <c r="T4991" s="53" t="str">
        <f t="shared" si="254"/>
        <v/>
      </c>
      <c r="U4991" s="53" t="str">
        <f t="shared" si="254"/>
        <v/>
      </c>
      <c r="V4991" s="53" t="str">
        <f t="shared" si="254"/>
        <v/>
      </c>
      <c r="W4991" s="53" t="str">
        <f t="shared" si="254"/>
        <v/>
      </c>
      <c r="X4991" s="53" t="str">
        <f t="shared" si="254"/>
        <v/>
      </c>
    </row>
    <row r="4992" spans="18:24" hidden="1" x14ac:dyDescent="0.3">
      <c r="R4992">
        <f t="shared" si="252"/>
        <v>0</v>
      </c>
      <c r="S4992">
        <f t="shared" si="253"/>
        <v>0</v>
      </c>
      <c r="T4992" s="53" t="str">
        <f t="shared" si="254"/>
        <v/>
      </c>
      <c r="U4992" s="53" t="str">
        <f t="shared" si="254"/>
        <v/>
      </c>
      <c r="V4992" s="53" t="str">
        <f t="shared" si="254"/>
        <v/>
      </c>
      <c r="W4992" s="53" t="str">
        <f t="shared" si="254"/>
        <v/>
      </c>
      <c r="X4992" s="53" t="str">
        <f t="shared" si="254"/>
        <v/>
      </c>
    </row>
    <row r="4993" spans="18:24" hidden="1" x14ac:dyDescent="0.3">
      <c r="R4993">
        <f t="shared" si="252"/>
        <v>0</v>
      </c>
      <c r="S4993">
        <f t="shared" si="253"/>
        <v>0</v>
      </c>
      <c r="T4993" s="53" t="str">
        <f t="shared" si="254"/>
        <v/>
      </c>
      <c r="U4993" s="53" t="str">
        <f t="shared" si="254"/>
        <v/>
      </c>
      <c r="V4993" s="53" t="str">
        <f t="shared" si="254"/>
        <v/>
      </c>
      <c r="W4993" s="53" t="str">
        <f t="shared" si="254"/>
        <v/>
      </c>
      <c r="X4993" s="53" t="str">
        <f t="shared" si="254"/>
        <v/>
      </c>
    </row>
    <row r="4994" spans="18:24" hidden="1" x14ac:dyDescent="0.3">
      <c r="R4994">
        <f t="shared" si="252"/>
        <v>0</v>
      </c>
      <c r="S4994">
        <f t="shared" si="253"/>
        <v>0</v>
      </c>
      <c r="T4994" s="53" t="str">
        <f t="shared" si="254"/>
        <v/>
      </c>
      <c r="U4994" s="53" t="str">
        <f t="shared" si="254"/>
        <v/>
      </c>
      <c r="V4994" s="53" t="str">
        <f t="shared" si="254"/>
        <v/>
      </c>
      <c r="W4994" s="53" t="str">
        <f t="shared" si="254"/>
        <v/>
      </c>
      <c r="X4994" s="53" t="str">
        <f t="shared" si="254"/>
        <v/>
      </c>
    </row>
    <row r="4995" spans="18:24" hidden="1" x14ac:dyDescent="0.3">
      <c r="R4995">
        <f t="shared" si="252"/>
        <v>0</v>
      </c>
      <c r="S4995">
        <f t="shared" si="253"/>
        <v>0</v>
      </c>
      <c r="T4995" s="53" t="str">
        <f t="shared" si="254"/>
        <v/>
      </c>
      <c r="U4995" s="53" t="str">
        <f t="shared" si="254"/>
        <v/>
      </c>
      <c r="V4995" s="53" t="str">
        <f t="shared" si="254"/>
        <v/>
      </c>
      <c r="W4995" s="53" t="str">
        <f t="shared" si="254"/>
        <v/>
      </c>
      <c r="X4995" s="53" t="str">
        <f t="shared" si="254"/>
        <v/>
      </c>
    </row>
    <row r="4996" spans="18:24" hidden="1" x14ac:dyDescent="0.3">
      <c r="R4996">
        <f t="shared" si="252"/>
        <v>0</v>
      </c>
      <c r="S4996">
        <f t="shared" si="253"/>
        <v>0</v>
      </c>
      <c r="T4996" s="53" t="str">
        <f t="shared" si="254"/>
        <v/>
      </c>
      <c r="U4996" s="53" t="str">
        <f t="shared" si="254"/>
        <v/>
      </c>
      <c r="V4996" s="53" t="str">
        <f t="shared" si="254"/>
        <v/>
      </c>
      <c r="W4996" s="53" t="str">
        <f t="shared" si="254"/>
        <v/>
      </c>
      <c r="X4996" s="53" t="str">
        <f t="shared" si="254"/>
        <v/>
      </c>
    </row>
    <row r="4997" spans="18:24" hidden="1" x14ac:dyDescent="0.3">
      <c r="R4997">
        <f t="shared" si="252"/>
        <v>0</v>
      </c>
      <c r="S4997">
        <f t="shared" si="253"/>
        <v>0</v>
      </c>
      <c r="T4997" s="53" t="str">
        <f t="shared" si="254"/>
        <v/>
      </c>
      <c r="U4997" s="53" t="str">
        <f t="shared" si="254"/>
        <v/>
      </c>
      <c r="V4997" s="53" t="str">
        <f t="shared" si="254"/>
        <v/>
      </c>
      <c r="W4997" s="53" t="str">
        <f t="shared" si="254"/>
        <v/>
      </c>
      <c r="X4997" s="53" t="str">
        <f t="shared" si="254"/>
        <v/>
      </c>
    </row>
    <row r="4998" spans="18:24" hidden="1" x14ac:dyDescent="0.3">
      <c r="R4998">
        <f t="shared" si="252"/>
        <v>0</v>
      </c>
      <c r="S4998">
        <f t="shared" si="253"/>
        <v>0</v>
      </c>
      <c r="T4998" s="53" t="str">
        <f t="shared" si="254"/>
        <v/>
      </c>
      <c r="U4998" s="53" t="str">
        <f t="shared" si="254"/>
        <v/>
      </c>
      <c r="V4998" s="53" t="str">
        <f t="shared" si="254"/>
        <v/>
      </c>
      <c r="W4998" s="53" t="str">
        <f t="shared" si="254"/>
        <v/>
      </c>
      <c r="X4998" s="53" t="str">
        <f t="shared" si="254"/>
        <v/>
      </c>
    </row>
    <row r="4999" spans="18:24" hidden="1" x14ac:dyDescent="0.3">
      <c r="R4999">
        <f t="shared" ref="R4999:R5062" si="255">IF(OR(D4999="GRUPO TEPSA",D4999="TODAS"),P4999/5,P4999)</f>
        <v>0</v>
      </c>
      <c r="S4999">
        <f t="shared" si="253"/>
        <v>0</v>
      </c>
      <c r="T4999" s="53" t="str">
        <f t="shared" si="254"/>
        <v/>
      </c>
      <c r="U4999" s="53" t="str">
        <f t="shared" si="254"/>
        <v/>
      </c>
      <c r="V4999" s="53" t="str">
        <f t="shared" si="254"/>
        <v/>
      </c>
      <c r="W4999" s="53" t="str">
        <f t="shared" si="254"/>
        <v/>
      </c>
      <c r="X4999" s="53" t="str">
        <f t="shared" si="254"/>
        <v/>
      </c>
    </row>
    <row r="5000" spans="18:24" hidden="1" x14ac:dyDescent="0.3">
      <c r="R5000">
        <f t="shared" si="255"/>
        <v>0</v>
      </c>
      <c r="S5000">
        <f t="shared" si="253"/>
        <v>0</v>
      </c>
      <c r="T5000" s="53" t="str">
        <f t="shared" si="254"/>
        <v/>
      </c>
      <c r="U5000" s="53" t="str">
        <f t="shared" si="254"/>
        <v/>
      </c>
      <c r="V5000" s="53" t="str">
        <f t="shared" si="254"/>
        <v/>
      </c>
      <c r="W5000" s="53" t="str">
        <f t="shared" si="254"/>
        <v/>
      </c>
      <c r="X5000" s="53" t="str">
        <f t="shared" si="254"/>
        <v/>
      </c>
    </row>
    <row r="5001" spans="18:24" hidden="1" x14ac:dyDescent="0.3">
      <c r="R5001">
        <f t="shared" si="255"/>
        <v>0</v>
      </c>
      <c r="S5001">
        <f t="shared" si="253"/>
        <v>0</v>
      </c>
      <c r="T5001" s="53" t="str">
        <f t="shared" si="254"/>
        <v/>
      </c>
      <c r="U5001" s="53" t="str">
        <f t="shared" si="254"/>
        <v/>
      </c>
      <c r="V5001" s="53" t="str">
        <f t="shared" si="254"/>
        <v/>
      </c>
      <c r="W5001" s="53" t="str">
        <f t="shared" si="254"/>
        <v/>
      </c>
      <c r="X5001" s="53" t="str">
        <f t="shared" si="254"/>
        <v/>
      </c>
    </row>
    <row r="5002" spans="18:24" hidden="1" x14ac:dyDescent="0.3">
      <c r="R5002">
        <f t="shared" si="255"/>
        <v>0</v>
      </c>
      <c r="S5002">
        <f t="shared" si="253"/>
        <v>0</v>
      </c>
      <c r="T5002" s="53" t="str">
        <f t="shared" si="254"/>
        <v/>
      </c>
      <c r="U5002" s="53" t="str">
        <f t="shared" si="254"/>
        <v/>
      </c>
      <c r="V5002" s="53" t="str">
        <f t="shared" si="254"/>
        <v/>
      </c>
      <c r="W5002" s="53" t="str">
        <f t="shared" si="254"/>
        <v/>
      </c>
      <c r="X5002" s="53" t="str">
        <f t="shared" si="254"/>
        <v/>
      </c>
    </row>
    <row r="5003" spans="18:24" hidden="1" x14ac:dyDescent="0.3">
      <c r="R5003">
        <f t="shared" si="255"/>
        <v>0</v>
      </c>
      <c r="S5003">
        <f t="shared" ref="S5003:S5066" si="256">IF(OR(D5003="GRUPO TEPSA",D5003="TODAS"),Q5003/5,Q5003)</f>
        <v>0</v>
      </c>
      <c r="T5003" s="53" t="str">
        <f t="shared" si="254"/>
        <v/>
      </c>
      <c r="U5003" s="53" t="str">
        <f t="shared" si="254"/>
        <v/>
      </c>
      <c r="V5003" s="53" t="str">
        <f t="shared" si="254"/>
        <v/>
      </c>
      <c r="W5003" s="53" t="str">
        <f t="shared" si="254"/>
        <v/>
      </c>
      <c r="X5003" s="53" t="str">
        <f t="shared" si="254"/>
        <v/>
      </c>
    </row>
    <row r="5004" spans="18:24" hidden="1" x14ac:dyDescent="0.3">
      <c r="R5004">
        <f t="shared" si="255"/>
        <v>0</v>
      </c>
      <c r="S5004">
        <f t="shared" si="256"/>
        <v>0</v>
      </c>
      <c r="T5004" s="53" t="str">
        <f t="shared" si="254"/>
        <v/>
      </c>
      <c r="U5004" s="53" t="str">
        <f t="shared" si="254"/>
        <v/>
      </c>
      <c r="V5004" s="53" t="str">
        <f t="shared" si="254"/>
        <v/>
      </c>
      <c r="W5004" s="53" t="str">
        <f t="shared" si="254"/>
        <v/>
      </c>
      <c r="X5004" s="53" t="str">
        <f t="shared" si="254"/>
        <v/>
      </c>
    </row>
    <row r="5005" spans="18:24" hidden="1" x14ac:dyDescent="0.3">
      <c r="R5005">
        <f t="shared" si="255"/>
        <v>0</v>
      </c>
      <c r="S5005">
        <f t="shared" si="256"/>
        <v>0</v>
      </c>
      <c r="T5005" s="53" t="str">
        <f t="shared" si="254"/>
        <v/>
      </c>
      <c r="U5005" s="53" t="str">
        <f t="shared" si="254"/>
        <v/>
      </c>
      <c r="V5005" s="53" t="str">
        <f t="shared" si="254"/>
        <v/>
      </c>
      <c r="W5005" s="53" t="str">
        <f t="shared" si="254"/>
        <v/>
      </c>
      <c r="X5005" s="53" t="str">
        <f t="shared" si="254"/>
        <v/>
      </c>
    </row>
    <row r="5006" spans="18:24" hidden="1" x14ac:dyDescent="0.3">
      <c r="R5006">
        <f t="shared" si="255"/>
        <v>0</v>
      </c>
      <c r="S5006">
        <f t="shared" si="256"/>
        <v>0</v>
      </c>
      <c r="T5006" s="53" t="str">
        <f t="shared" si="254"/>
        <v/>
      </c>
      <c r="U5006" s="53" t="str">
        <f t="shared" si="254"/>
        <v/>
      </c>
      <c r="V5006" s="53" t="str">
        <f t="shared" si="254"/>
        <v/>
      </c>
      <c r="W5006" s="53" t="str">
        <f t="shared" si="254"/>
        <v/>
      </c>
      <c r="X5006" s="53" t="str">
        <f t="shared" si="254"/>
        <v/>
      </c>
    </row>
    <row r="5007" spans="18:24" hidden="1" x14ac:dyDescent="0.3">
      <c r="R5007">
        <f t="shared" si="255"/>
        <v>0</v>
      </c>
      <c r="S5007">
        <f t="shared" si="256"/>
        <v>0</v>
      </c>
      <c r="T5007" s="53" t="str">
        <f t="shared" si="254"/>
        <v/>
      </c>
      <c r="U5007" s="53" t="str">
        <f t="shared" si="254"/>
        <v/>
      </c>
      <c r="V5007" s="53" t="str">
        <f t="shared" si="254"/>
        <v/>
      </c>
      <c r="W5007" s="53" t="str">
        <f t="shared" si="254"/>
        <v/>
      </c>
      <c r="X5007" s="53" t="str">
        <f t="shared" si="254"/>
        <v/>
      </c>
    </row>
    <row r="5008" spans="18:24" hidden="1" x14ac:dyDescent="0.3">
      <c r="R5008">
        <f t="shared" si="255"/>
        <v>0</v>
      </c>
      <c r="S5008">
        <f t="shared" si="256"/>
        <v>0</v>
      </c>
      <c r="T5008" s="53" t="str">
        <f t="shared" si="254"/>
        <v/>
      </c>
      <c r="U5008" s="53" t="str">
        <f t="shared" si="254"/>
        <v/>
      </c>
      <c r="V5008" s="53" t="str">
        <f t="shared" si="254"/>
        <v/>
      </c>
      <c r="W5008" s="53" t="str">
        <f t="shared" si="254"/>
        <v/>
      </c>
      <c r="X5008" s="53" t="str">
        <f t="shared" si="254"/>
        <v/>
      </c>
    </row>
    <row r="5009" spans="18:24" hidden="1" x14ac:dyDescent="0.3">
      <c r="R5009">
        <f t="shared" si="255"/>
        <v>0</v>
      </c>
      <c r="S5009">
        <f t="shared" si="256"/>
        <v>0</v>
      </c>
      <c r="T5009" s="53" t="str">
        <f t="shared" si="254"/>
        <v/>
      </c>
      <c r="U5009" s="53" t="str">
        <f t="shared" si="254"/>
        <v/>
      </c>
      <c r="V5009" s="53" t="str">
        <f t="shared" si="254"/>
        <v/>
      </c>
      <c r="W5009" s="53" t="str">
        <f t="shared" si="254"/>
        <v/>
      </c>
      <c r="X5009" s="53" t="str">
        <f t="shared" si="254"/>
        <v/>
      </c>
    </row>
    <row r="5010" spans="18:24" hidden="1" x14ac:dyDescent="0.3">
      <c r="R5010">
        <f t="shared" si="255"/>
        <v>0</v>
      </c>
      <c r="S5010">
        <f t="shared" si="256"/>
        <v>0</v>
      </c>
      <c r="T5010" s="53" t="str">
        <f t="shared" si="254"/>
        <v/>
      </c>
      <c r="U5010" s="53" t="str">
        <f t="shared" si="254"/>
        <v/>
      </c>
      <c r="V5010" s="53" t="str">
        <f t="shared" si="254"/>
        <v/>
      </c>
      <c r="W5010" s="53" t="str">
        <f t="shared" si="254"/>
        <v/>
      </c>
      <c r="X5010" s="53" t="str">
        <f t="shared" si="254"/>
        <v/>
      </c>
    </row>
    <row r="5011" spans="18:24" hidden="1" x14ac:dyDescent="0.3">
      <c r="R5011">
        <f t="shared" si="255"/>
        <v>0</v>
      </c>
      <c r="S5011">
        <f t="shared" si="256"/>
        <v>0</v>
      </c>
      <c r="T5011" s="53" t="str">
        <f t="shared" si="254"/>
        <v/>
      </c>
      <c r="U5011" s="53" t="str">
        <f t="shared" si="254"/>
        <v/>
      </c>
      <c r="V5011" s="53" t="str">
        <f t="shared" si="254"/>
        <v/>
      </c>
      <c r="W5011" s="53" t="str">
        <f t="shared" si="254"/>
        <v/>
      </c>
      <c r="X5011" s="53" t="str">
        <f t="shared" si="254"/>
        <v/>
      </c>
    </row>
    <row r="5012" spans="18:24" hidden="1" x14ac:dyDescent="0.3">
      <c r="R5012">
        <f t="shared" si="255"/>
        <v>0</v>
      </c>
      <c r="S5012">
        <f t="shared" si="256"/>
        <v>0</v>
      </c>
      <c r="T5012" s="53" t="str">
        <f t="shared" si="254"/>
        <v/>
      </c>
      <c r="U5012" s="53" t="str">
        <f t="shared" si="254"/>
        <v/>
      </c>
      <c r="V5012" s="53" t="str">
        <f t="shared" si="254"/>
        <v/>
      </c>
      <c r="W5012" s="53" t="str">
        <f t="shared" si="254"/>
        <v/>
      </c>
      <c r="X5012" s="53" t="str">
        <f t="shared" si="254"/>
        <v/>
      </c>
    </row>
    <row r="5013" spans="18:24" hidden="1" x14ac:dyDescent="0.3">
      <c r="R5013">
        <f t="shared" si="255"/>
        <v>0</v>
      </c>
      <c r="S5013">
        <f t="shared" si="256"/>
        <v>0</v>
      </c>
      <c r="T5013" s="53" t="str">
        <f t="shared" si="254"/>
        <v/>
      </c>
      <c r="U5013" s="53" t="str">
        <f t="shared" si="254"/>
        <v/>
      </c>
      <c r="V5013" s="53" t="str">
        <f t="shared" si="254"/>
        <v/>
      </c>
      <c r="W5013" s="53" t="str">
        <f t="shared" si="254"/>
        <v/>
      </c>
      <c r="X5013" s="53" t="str">
        <f t="shared" si="254"/>
        <v/>
      </c>
    </row>
    <row r="5014" spans="18:24" hidden="1" x14ac:dyDescent="0.3">
      <c r="R5014">
        <f t="shared" si="255"/>
        <v>0</v>
      </c>
      <c r="S5014">
        <f t="shared" si="256"/>
        <v>0</v>
      </c>
      <c r="T5014" s="53" t="str">
        <f t="shared" si="254"/>
        <v/>
      </c>
      <c r="U5014" s="53" t="str">
        <f t="shared" si="254"/>
        <v/>
      </c>
      <c r="V5014" s="53" t="str">
        <f t="shared" si="254"/>
        <v/>
      </c>
      <c r="W5014" s="53" t="str">
        <f t="shared" si="254"/>
        <v/>
      </c>
      <c r="X5014" s="53" t="str">
        <f t="shared" si="254"/>
        <v/>
      </c>
    </row>
    <row r="5015" spans="18:24" hidden="1" x14ac:dyDescent="0.3">
      <c r="R5015">
        <f t="shared" si="255"/>
        <v>0</v>
      </c>
      <c r="S5015">
        <f t="shared" si="256"/>
        <v>0</v>
      </c>
      <c r="T5015" s="53" t="str">
        <f t="shared" si="254"/>
        <v/>
      </c>
      <c r="U5015" s="53" t="str">
        <f t="shared" si="254"/>
        <v/>
      </c>
      <c r="V5015" s="53" t="str">
        <f t="shared" si="254"/>
        <v/>
      </c>
      <c r="W5015" s="53" t="str">
        <f t="shared" si="254"/>
        <v/>
      </c>
      <c r="X5015" s="53" t="str">
        <f t="shared" si="254"/>
        <v/>
      </c>
    </row>
    <row r="5016" spans="18:24" hidden="1" x14ac:dyDescent="0.3">
      <c r="R5016">
        <f t="shared" si="255"/>
        <v>0</v>
      </c>
      <c r="S5016">
        <f t="shared" si="256"/>
        <v>0</v>
      </c>
      <c r="T5016" s="53" t="str">
        <f t="shared" si="254"/>
        <v/>
      </c>
      <c r="U5016" s="53" t="str">
        <f t="shared" si="254"/>
        <v/>
      </c>
      <c r="V5016" s="53" t="str">
        <f t="shared" si="254"/>
        <v/>
      </c>
      <c r="W5016" s="53" t="str">
        <f t="shared" si="254"/>
        <v/>
      </c>
      <c r="X5016" s="53" t="str">
        <f t="shared" si="254"/>
        <v/>
      </c>
    </row>
    <row r="5017" spans="18:24" hidden="1" x14ac:dyDescent="0.3">
      <c r="R5017">
        <f t="shared" si="255"/>
        <v>0</v>
      </c>
      <c r="S5017">
        <f t="shared" si="256"/>
        <v>0</v>
      </c>
      <c r="T5017" s="53" t="str">
        <f t="shared" ref="T5017:X5067" si="257">IF(OR(COUNTIF($D5017,"*"&amp;T$5&amp;"*")&gt;0,$D5017="GRUPO TEPSA"),T$5,"")</f>
        <v/>
      </c>
      <c r="U5017" s="53" t="str">
        <f t="shared" si="257"/>
        <v/>
      </c>
      <c r="V5017" s="53" t="str">
        <f t="shared" si="257"/>
        <v/>
      </c>
      <c r="W5017" s="53" t="str">
        <f t="shared" si="257"/>
        <v/>
      </c>
      <c r="X5017" s="53" t="str">
        <f t="shared" si="257"/>
        <v/>
      </c>
    </row>
    <row r="5018" spans="18:24" hidden="1" x14ac:dyDescent="0.3">
      <c r="R5018">
        <f t="shared" si="255"/>
        <v>0</v>
      </c>
      <c r="S5018">
        <f t="shared" si="256"/>
        <v>0</v>
      </c>
      <c r="T5018" s="53" t="str">
        <f t="shared" si="257"/>
        <v/>
      </c>
      <c r="U5018" s="53" t="str">
        <f t="shared" si="257"/>
        <v/>
      </c>
      <c r="V5018" s="53" t="str">
        <f t="shared" si="257"/>
        <v/>
      </c>
      <c r="W5018" s="53" t="str">
        <f t="shared" si="257"/>
        <v/>
      </c>
      <c r="X5018" s="53" t="str">
        <f t="shared" si="257"/>
        <v/>
      </c>
    </row>
    <row r="5019" spans="18:24" hidden="1" x14ac:dyDescent="0.3">
      <c r="R5019">
        <f t="shared" si="255"/>
        <v>0</v>
      </c>
      <c r="S5019">
        <f t="shared" si="256"/>
        <v>0</v>
      </c>
      <c r="T5019" s="53" t="str">
        <f t="shared" si="257"/>
        <v/>
      </c>
      <c r="U5019" s="53" t="str">
        <f t="shared" si="257"/>
        <v/>
      </c>
      <c r="V5019" s="53" t="str">
        <f t="shared" si="257"/>
        <v/>
      </c>
      <c r="W5019" s="53" t="str">
        <f t="shared" si="257"/>
        <v/>
      </c>
      <c r="X5019" s="53" t="str">
        <f t="shared" si="257"/>
        <v/>
      </c>
    </row>
    <row r="5020" spans="18:24" hidden="1" x14ac:dyDescent="0.3">
      <c r="R5020">
        <f t="shared" si="255"/>
        <v>0</v>
      </c>
      <c r="S5020">
        <f t="shared" si="256"/>
        <v>0</v>
      </c>
      <c r="T5020" s="53" t="str">
        <f t="shared" si="257"/>
        <v/>
      </c>
      <c r="U5020" s="53" t="str">
        <f t="shared" si="257"/>
        <v/>
      </c>
      <c r="V5020" s="53" t="str">
        <f t="shared" si="257"/>
        <v/>
      </c>
      <c r="W5020" s="53" t="str">
        <f t="shared" si="257"/>
        <v/>
      </c>
      <c r="X5020" s="53" t="str">
        <f t="shared" si="257"/>
        <v/>
      </c>
    </row>
    <row r="5021" spans="18:24" hidden="1" x14ac:dyDescent="0.3">
      <c r="R5021">
        <f t="shared" si="255"/>
        <v>0</v>
      </c>
      <c r="S5021">
        <f t="shared" si="256"/>
        <v>0</v>
      </c>
      <c r="T5021" s="53" t="str">
        <f t="shared" si="257"/>
        <v/>
      </c>
      <c r="U5021" s="53" t="str">
        <f t="shared" si="257"/>
        <v/>
      </c>
      <c r="V5021" s="53" t="str">
        <f t="shared" si="257"/>
        <v/>
      </c>
      <c r="W5021" s="53" t="str">
        <f t="shared" si="257"/>
        <v/>
      </c>
      <c r="X5021" s="53" t="str">
        <f t="shared" si="257"/>
        <v/>
      </c>
    </row>
    <row r="5022" spans="18:24" hidden="1" x14ac:dyDescent="0.3">
      <c r="R5022">
        <f t="shared" si="255"/>
        <v>0</v>
      </c>
      <c r="S5022">
        <f t="shared" si="256"/>
        <v>0</v>
      </c>
      <c r="T5022" s="53" t="str">
        <f t="shared" si="257"/>
        <v/>
      </c>
      <c r="U5022" s="53" t="str">
        <f t="shared" si="257"/>
        <v/>
      </c>
      <c r="V5022" s="53" t="str">
        <f t="shared" si="257"/>
        <v/>
      </c>
      <c r="W5022" s="53" t="str">
        <f t="shared" si="257"/>
        <v/>
      </c>
      <c r="X5022" s="53" t="str">
        <f t="shared" si="257"/>
        <v/>
      </c>
    </row>
    <row r="5023" spans="18:24" hidden="1" x14ac:dyDescent="0.3">
      <c r="R5023">
        <f t="shared" si="255"/>
        <v>0</v>
      </c>
      <c r="S5023">
        <f t="shared" si="256"/>
        <v>0</v>
      </c>
      <c r="T5023" s="53" t="str">
        <f t="shared" si="257"/>
        <v/>
      </c>
      <c r="U5023" s="53" t="str">
        <f t="shared" si="257"/>
        <v/>
      </c>
      <c r="V5023" s="53" t="str">
        <f t="shared" si="257"/>
        <v/>
      </c>
      <c r="W5023" s="53" t="str">
        <f t="shared" si="257"/>
        <v/>
      </c>
      <c r="X5023" s="53" t="str">
        <f t="shared" si="257"/>
        <v/>
      </c>
    </row>
    <row r="5024" spans="18:24" hidden="1" x14ac:dyDescent="0.3">
      <c r="R5024">
        <f t="shared" si="255"/>
        <v>0</v>
      </c>
      <c r="S5024">
        <f t="shared" si="256"/>
        <v>0</v>
      </c>
      <c r="T5024" s="53" t="str">
        <f t="shared" si="257"/>
        <v/>
      </c>
      <c r="U5024" s="53" t="str">
        <f t="shared" si="257"/>
        <v/>
      </c>
      <c r="V5024" s="53" t="str">
        <f t="shared" si="257"/>
        <v/>
      </c>
      <c r="W5024" s="53" t="str">
        <f t="shared" si="257"/>
        <v/>
      </c>
      <c r="X5024" s="53" t="str">
        <f t="shared" si="257"/>
        <v/>
      </c>
    </row>
    <row r="5025" spans="18:24" hidden="1" x14ac:dyDescent="0.3">
      <c r="R5025">
        <f t="shared" si="255"/>
        <v>0</v>
      </c>
      <c r="S5025">
        <f t="shared" si="256"/>
        <v>0</v>
      </c>
      <c r="T5025" s="53" t="str">
        <f t="shared" si="257"/>
        <v/>
      </c>
      <c r="U5025" s="53" t="str">
        <f t="shared" si="257"/>
        <v/>
      </c>
      <c r="V5025" s="53" t="str">
        <f t="shared" si="257"/>
        <v/>
      </c>
      <c r="W5025" s="53" t="str">
        <f t="shared" si="257"/>
        <v/>
      </c>
      <c r="X5025" s="53" t="str">
        <f t="shared" si="257"/>
        <v/>
      </c>
    </row>
    <row r="5026" spans="18:24" hidden="1" x14ac:dyDescent="0.3">
      <c r="R5026">
        <f t="shared" si="255"/>
        <v>0</v>
      </c>
      <c r="S5026">
        <f t="shared" si="256"/>
        <v>0</v>
      </c>
      <c r="T5026" s="53" t="str">
        <f t="shared" si="257"/>
        <v/>
      </c>
      <c r="U5026" s="53" t="str">
        <f t="shared" si="257"/>
        <v/>
      </c>
      <c r="V5026" s="53" t="str">
        <f t="shared" si="257"/>
        <v/>
      </c>
      <c r="W5026" s="53" t="str">
        <f t="shared" si="257"/>
        <v/>
      </c>
      <c r="X5026" s="53" t="str">
        <f t="shared" si="257"/>
        <v/>
      </c>
    </row>
    <row r="5027" spans="18:24" hidden="1" x14ac:dyDescent="0.3">
      <c r="R5027">
        <f t="shared" si="255"/>
        <v>0</v>
      </c>
      <c r="S5027">
        <f t="shared" si="256"/>
        <v>0</v>
      </c>
      <c r="T5027" s="53" t="str">
        <f t="shared" si="257"/>
        <v/>
      </c>
      <c r="U5027" s="53" t="str">
        <f t="shared" si="257"/>
        <v/>
      </c>
      <c r="V5027" s="53" t="str">
        <f t="shared" si="257"/>
        <v/>
      </c>
      <c r="W5027" s="53" t="str">
        <f t="shared" si="257"/>
        <v/>
      </c>
      <c r="X5027" s="53" t="str">
        <f t="shared" si="257"/>
        <v/>
      </c>
    </row>
    <row r="5028" spans="18:24" hidden="1" x14ac:dyDescent="0.3">
      <c r="R5028">
        <f t="shared" si="255"/>
        <v>0</v>
      </c>
      <c r="S5028">
        <f t="shared" si="256"/>
        <v>0</v>
      </c>
      <c r="T5028" s="53" t="str">
        <f t="shared" si="257"/>
        <v/>
      </c>
      <c r="U5028" s="53" t="str">
        <f t="shared" si="257"/>
        <v/>
      </c>
      <c r="V5028" s="53" t="str">
        <f t="shared" si="257"/>
        <v/>
      </c>
      <c r="W5028" s="53" t="str">
        <f t="shared" si="257"/>
        <v/>
      </c>
      <c r="X5028" s="53" t="str">
        <f t="shared" si="257"/>
        <v/>
      </c>
    </row>
    <row r="5029" spans="18:24" hidden="1" x14ac:dyDescent="0.3">
      <c r="R5029">
        <f t="shared" si="255"/>
        <v>0</v>
      </c>
      <c r="S5029">
        <f t="shared" si="256"/>
        <v>0</v>
      </c>
      <c r="T5029" s="53" t="str">
        <f t="shared" si="257"/>
        <v/>
      </c>
      <c r="U5029" s="53" t="str">
        <f t="shared" si="257"/>
        <v/>
      </c>
      <c r="V5029" s="53" t="str">
        <f t="shared" si="257"/>
        <v/>
      </c>
      <c r="W5029" s="53" t="str">
        <f t="shared" si="257"/>
        <v/>
      </c>
      <c r="X5029" s="53" t="str">
        <f t="shared" si="257"/>
        <v/>
      </c>
    </row>
    <row r="5030" spans="18:24" hidden="1" x14ac:dyDescent="0.3">
      <c r="R5030">
        <f t="shared" si="255"/>
        <v>0</v>
      </c>
      <c r="S5030">
        <f t="shared" si="256"/>
        <v>0</v>
      </c>
      <c r="T5030" s="53" t="str">
        <f t="shared" si="257"/>
        <v/>
      </c>
      <c r="U5030" s="53" t="str">
        <f t="shared" si="257"/>
        <v/>
      </c>
      <c r="V5030" s="53" t="str">
        <f t="shared" si="257"/>
        <v/>
      </c>
      <c r="W5030" s="53" t="str">
        <f t="shared" si="257"/>
        <v/>
      </c>
      <c r="X5030" s="53" t="str">
        <f t="shared" si="257"/>
        <v/>
      </c>
    </row>
    <row r="5031" spans="18:24" hidden="1" x14ac:dyDescent="0.3">
      <c r="R5031">
        <f t="shared" si="255"/>
        <v>0</v>
      </c>
      <c r="S5031">
        <f t="shared" si="256"/>
        <v>0</v>
      </c>
      <c r="T5031" s="53" t="str">
        <f t="shared" si="257"/>
        <v/>
      </c>
      <c r="U5031" s="53" t="str">
        <f t="shared" si="257"/>
        <v/>
      </c>
      <c r="V5031" s="53" t="str">
        <f t="shared" si="257"/>
        <v/>
      </c>
      <c r="W5031" s="53" t="str">
        <f t="shared" si="257"/>
        <v/>
      </c>
      <c r="X5031" s="53" t="str">
        <f t="shared" si="257"/>
        <v/>
      </c>
    </row>
    <row r="5032" spans="18:24" hidden="1" x14ac:dyDescent="0.3">
      <c r="R5032">
        <f t="shared" si="255"/>
        <v>0</v>
      </c>
      <c r="S5032">
        <f t="shared" si="256"/>
        <v>0</v>
      </c>
      <c r="T5032" s="53" t="str">
        <f t="shared" si="257"/>
        <v/>
      </c>
      <c r="U5032" s="53" t="str">
        <f t="shared" si="257"/>
        <v/>
      </c>
      <c r="V5032" s="53" t="str">
        <f t="shared" si="257"/>
        <v/>
      </c>
      <c r="W5032" s="53" t="str">
        <f t="shared" si="257"/>
        <v/>
      </c>
      <c r="X5032" s="53" t="str">
        <f t="shared" si="257"/>
        <v/>
      </c>
    </row>
    <row r="5033" spans="18:24" hidden="1" x14ac:dyDescent="0.3">
      <c r="R5033">
        <f t="shared" si="255"/>
        <v>0</v>
      </c>
      <c r="S5033">
        <f t="shared" si="256"/>
        <v>0</v>
      </c>
      <c r="T5033" s="53" t="str">
        <f t="shared" si="257"/>
        <v/>
      </c>
      <c r="U5033" s="53" t="str">
        <f t="shared" si="257"/>
        <v/>
      </c>
      <c r="V5033" s="53" t="str">
        <f t="shared" si="257"/>
        <v/>
      </c>
      <c r="W5033" s="53" t="str">
        <f t="shared" si="257"/>
        <v/>
      </c>
      <c r="X5033" s="53" t="str">
        <f t="shared" si="257"/>
        <v/>
      </c>
    </row>
    <row r="5034" spans="18:24" hidden="1" x14ac:dyDescent="0.3">
      <c r="R5034">
        <f t="shared" si="255"/>
        <v>0</v>
      </c>
      <c r="S5034">
        <f t="shared" si="256"/>
        <v>0</v>
      </c>
      <c r="T5034" s="53" t="str">
        <f t="shared" si="257"/>
        <v/>
      </c>
      <c r="U5034" s="53" t="str">
        <f t="shared" si="257"/>
        <v/>
      </c>
      <c r="V5034" s="53" t="str">
        <f t="shared" si="257"/>
        <v/>
      </c>
      <c r="W5034" s="53" t="str">
        <f t="shared" si="257"/>
        <v/>
      </c>
      <c r="X5034" s="53" t="str">
        <f t="shared" si="257"/>
        <v/>
      </c>
    </row>
    <row r="5035" spans="18:24" hidden="1" x14ac:dyDescent="0.3">
      <c r="R5035">
        <f t="shared" si="255"/>
        <v>0</v>
      </c>
      <c r="S5035">
        <f t="shared" si="256"/>
        <v>0</v>
      </c>
      <c r="T5035" s="53" t="str">
        <f t="shared" si="257"/>
        <v/>
      </c>
      <c r="U5035" s="53" t="str">
        <f t="shared" si="257"/>
        <v/>
      </c>
      <c r="V5035" s="53" t="str">
        <f t="shared" si="257"/>
        <v/>
      </c>
      <c r="W5035" s="53" t="str">
        <f t="shared" si="257"/>
        <v/>
      </c>
      <c r="X5035" s="53" t="str">
        <f t="shared" si="257"/>
        <v/>
      </c>
    </row>
    <row r="5036" spans="18:24" hidden="1" x14ac:dyDescent="0.3">
      <c r="R5036">
        <f t="shared" si="255"/>
        <v>0</v>
      </c>
      <c r="S5036">
        <f t="shared" si="256"/>
        <v>0</v>
      </c>
      <c r="T5036" s="53" t="str">
        <f t="shared" si="257"/>
        <v/>
      </c>
      <c r="U5036" s="53" t="str">
        <f t="shared" si="257"/>
        <v/>
      </c>
      <c r="V5036" s="53" t="str">
        <f t="shared" si="257"/>
        <v/>
      </c>
      <c r="W5036" s="53" t="str">
        <f t="shared" si="257"/>
        <v/>
      </c>
      <c r="X5036" s="53" t="str">
        <f t="shared" si="257"/>
        <v/>
      </c>
    </row>
    <row r="5037" spans="18:24" hidden="1" x14ac:dyDescent="0.3">
      <c r="R5037">
        <f t="shared" si="255"/>
        <v>0</v>
      </c>
      <c r="S5037">
        <f t="shared" si="256"/>
        <v>0</v>
      </c>
      <c r="T5037" s="53" t="str">
        <f t="shared" si="257"/>
        <v/>
      </c>
      <c r="U5037" s="53" t="str">
        <f t="shared" si="257"/>
        <v/>
      </c>
      <c r="V5037" s="53" t="str">
        <f t="shared" si="257"/>
        <v/>
      </c>
      <c r="W5037" s="53" t="str">
        <f t="shared" si="257"/>
        <v/>
      </c>
      <c r="X5037" s="53" t="str">
        <f t="shared" si="257"/>
        <v/>
      </c>
    </row>
    <row r="5038" spans="18:24" hidden="1" x14ac:dyDescent="0.3">
      <c r="R5038">
        <f t="shared" si="255"/>
        <v>0</v>
      </c>
      <c r="S5038">
        <f t="shared" si="256"/>
        <v>0</v>
      </c>
      <c r="T5038" s="53" t="str">
        <f t="shared" si="257"/>
        <v/>
      </c>
      <c r="U5038" s="53" t="str">
        <f t="shared" si="257"/>
        <v/>
      </c>
      <c r="V5038" s="53" t="str">
        <f t="shared" si="257"/>
        <v/>
      </c>
      <c r="W5038" s="53" t="str">
        <f t="shared" si="257"/>
        <v/>
      </c>
      <c r="X5038" s="53" t="str">
        <f t="shared" si="257"/>
        <v/>
      </c>
    </row>
    <row r="5039" spans="18:24" hidden="1" x14ac:dyDescent="0.3">
      <c r="R5039">
        <f t="shared" si="255"/>
        <v>0</v>
      </c>
      <c r="S5039">
        <f t="shared" si="256"/>
        <v>0</v>
      </c>
      <c r="T5039" s="53" t="str">
        <f t="shared" si="257"/>
        <v/>
      </c>
      <c r="U5039" s="53" t="str">
        <f t="shared" si="257"/>
        <v/>
      </c>
      <c r="V5039" s="53" t="str">
        <f t="shared" si="257"/>
        <v/>
      </c>
      <c r="W5039" s="53" t="str">
        <f t="shared" si="257"/>
        <v/>
      </c>
      <c r="X5039" s="53" t="str">
        <f t="shared" si="257"/>
        <v/>
      </c>
    </row>
    <row r="5040" spans="18:24" hidden="1" x14ac:dyDescent="0.3">
      <c r="R5040">
        <f t="shared" si="255"/>
        <v>0</v>
      </c>
      <c r="S5040">
        <f t="shared" si="256"/>
        <v>0</v>
      </c>
      <c r="T5040" s="53" t="str">
        <f t="shared" si="257"/>
        <v/>
      </c>
      <c r="U5040" s="53" t="str">
        <f t="shared" si="257"/>
        <v/>
      </c>
      <c r="V5040" s="53" t="str">
        <f t="shared" si="257"/>
        <v/>
      </c>
      <c r="W5040" s="53" t="str">
        <f t="shared" si="257"/>
        <v/>
      </c>
      <c r="X5040" s="53" t="str">
        <f t="shared" si="257"/>
        <v/>
      </c>
    </row>
    <row r="5041" spans="18:24" hidden="1" x14ac:dyDescent="0.3">
      <c r="R5041">
        <f t="shared" si="255"/>
        <v>0</v>
      </c>
      <c r="S5041">
        <f t="shared" si="256"/>
        <v>0</v>
      </c>
      <c r="T5041" s="53" t="str">
        <f t="shared" si="257"/>
        <v/>
      </c>
      <c r="U5041" s="53" t="str">
        <f t="shared" si="257"/>
        <v/>
      </c>
      <c r="V5041" s="53" t="str">
        <f t="shared" si="257"/>
        <v/>
      </c>
      <c r="W5041" s="53" t="str">
        <f t="shared" si="257"/>
        <v/>
      </c>
      <c r="X5041" s="53" t="str">
        <f t="shared" si="257"/>
        <v/>
      </c>
    </row>
    <row r="5042" spans="18:24" hidden="1" x14ac:dyDescent="0.3">
      <c r="R5042">
        <f t="shared" si="255"/>
        <v>0</v>
      </c>
      <c r="S5042">
        <f t="shared" si="256"/>
        <v>0</v>
      </c>
      <c r="T5042" s="53" t="str">
        <f t="shared" si="257"/>
        <v/>
      </c>
      <c r="U5042" s="53" t="str">
        <f t="shared" si="257"/>
        <v/>
      </c>
      <c r="V5042" s="53" t="str">
        <f t="shared" si="257"/>
        <v/>
      </c>
      <c r="W5042" s="53" t="str">
        <f t="shared" si="257"/>
        <v/>
      </c>
      <c r="X5042" s="53" t="str">
        <f t="shared" si="257"/>
        <v/>
      </c>
    </row>
    <row r="5043" spans="18:24" hidden="1" x14ac:dyDescent="0.3">
      <c r="R5043">
        <f t="shared" si="255"/>
        <v>0</v>
      </c>
      <c r="S5043">
        <f t="shared" si="256"/>
        <v>0</v>
      </c>
      <c r="T5043" s="53" t="str">
        <f t="shared" si="257"/>
        <v/>
      </c>
      <c r="U5043" s="53" t="str">
        <f t="shared" si="257"/>
        <v/>
      </c>
      <c r="V5043" s="53" t="str">
        <f t="shared" si="257"/>
        <v/>
      </c>
      <c r="W5043" s="53" t="str">
        <f t="shared" si="257"/>
        <v/>
      </c>
      <c r="X5043" s="53" t="str">
        <f t="shared" si="257"/>
        <v/>
      </c>
    </row>
    <row r="5044" spans="18:24" hidden="1" x14ac:dyDescent="0.3">
      <c r="R5044">
        <f t="shared" si="255"/>
        <v>0</v>
      </c>
      <c r="S5044">
        <f t="shared" si="256"/>
        <v>0</v>
      </c>
      <c r="T5044" s="53" t="str">
        <f t="shared" si="257"/>
        <v/>
      </c>
      <c r="U5044" s="53" t="str">
        <f t="shared" si="257"/>
        <v/>
      </c>
      <c r="V5044" s="53" t="str">
        <f t="shared" si="257"/>
        <v/>
      </c>
      <c r="W5044" s="53" t="str">
        <f t="shared" si="257"/>
        <v/>
      </c>
      <c r="X5044" s="53" t="str">
        <f t="shared" si="257"/>
        <v/>
      </c>
    </row>
    <row r="5045" spans="18:24" hidden="1" x14ac:dyDescent="0.3">
      <c r="R5045">
        <f t="shared" si="255"/>
        <v>0</v>
      </c>
      <c r="S5045">
        <f t="shared" si="256"/>
        <v>0</v>
      </c>
      <c r="T5045" s="53" t="str">
        <f t="shared" si="257"/>
        <v/>
      </c>
      <c r="U5045" s="53" t="str">
        <f t="shared" si="257"/>
        <v/>
      </c>
      <c r="V5045" s="53" t="str">
        <f t="shared" si="257"/>
        <v/>
      </c>
      <c r="W5045" s="53" t="str">
        <f t="shared" si="257"/>
        <v/>
      </c>
      <c r="X5045" s="53" t="str">
        <f t="shared" si="257"/>
        <v/>
      </c>
    </row>
    <row r="5046" spans="18:24" hidden="1" x14ac:dyDescent="0.3">
      <c r="R5046">
        <f t="shared" si="255"/>
        <v>0</v>
      </c>
      <c r="S5046">
        <f t="shared" si="256"/>
        <v>0</v>
      </c>
      <c r="T5046" s="53" t="str">
        <f t="shared" si="257"/>
        <v/>
      </c>
      <c r="U5046" s="53" t="str">
        <f t="shared" si="257"/>
        <v/>
      </c>
      <c r="V5046" s="53" t="str">
        <f t="shared" si="257"/>
        <v/>
      </c>
      <c r="W5046" s="53" t="str">
        <f t="shared" si="257"/>
        <v/>
      </c>
      <c r="X5046" s="53" t="str">
        <f t="shared" si="257"/>
        <v/>
      </c>
    </row>
    <row r="5047" spans="18:24" hidden="1" x14ac:dyDescent="0.3">
      <c r="R5047">
        <f t="shared" si="255"/>
        <v>0</v>
      </c>
      <c r="S5047">
        <f t="shared" si="256"/>
        <v>0</v>
      </c>
      <c r="T5047" s="53" t="str">
        <f t="shared" si="257"/>
        <v/>
      </c>
      <c r="U5047" s="53" t="str">
        <f t="shared" si="257"/>
        <v/>
      </c>
      <c r="V5047" s="53" t="str">
        <f t="shared" si="257"/>
        <v/>
      </c>
      <c r="W5047" s="53" t="str">
        <f t="shared" si="257"/>
        <v/>
      </c>
      <c r="X5047" s="53" t="str">
        <f t="shared" si="257"/>
        <v/>
      </c>
    </row>
    <row r="5048" spans="18:24" hidden="1" x14ac:dyDescent="0.3">
      <c r="R5048">
        <f t="shared" si="255"/>
        <v>0</v>
      </c>
      <c r="S5048">
        <f t="shared" si="256"/>
        <v>0</v>
      </c>
      <c r="T5048" s="53" t="str">
        <f t="shared" si="257"/>
        <v/>
      </c>
      <c r="U5048" s="53" t="str">
        <f t="shared" si="257"/>
        <v/>
      </c>
      <c r="V5048" s="53" t="str">
        <f t="shared" si="257"/>
        <v/>
      </c>
      <c r="W5048" s="53" t="str">
        <f t="shared" si="257"/>
        <v/>
      </c>
      <c r="X5048" s="53" t="str">
        <f t="shared" si="257"/>
        <v/>
      </c>
    </row>
    <row r="5049" spans="18:24" hidden="1" x14ac:dyDescent="0.3">
      <c r="R5049">
        <f t="shared" si="255"/>
        <v>0</v>
      </c>
      <c r="S5049">
        <f t="shared" si="256"/>
        <v>0</v>
      </c>
      <c r="T5049" s="53" t="str">
        <f t="shared" si="257"/>
        <v/>
      </c>
      <c r="U5049" s="53" t="str">
        <f t="shared" si="257"/>
        <v/>
      </c>
      <c r="V5049" s="53" t="str">
        <f t="shared" si="257"/>
        <v/>
      </c>
      <c r="W5049" s="53" t="str">
        <f t="shared" si="257"/>
        <v/>
      </c>
      <c r="X5049" s="53" t="str">
        <f t="shared" si="257"/>
        <v/>
      </c>
    </row>
    <row r="5050" spans="18:24" hidden="1" x14ac:dyDescent="0.3">
      <c r="R5050">
        <f t="shared" si="255"/>
        <v>0</v>
      </c>
      <c r="S5050">
        <f t="shared" si="256"/>
        <v>0</v>
      </c>
      <c r="T5050" s="53" t="str">
        <f t="shared" si="257"/>
        <v/>
      </c>
      <c r="U5050" s="53" t="str">
        <f t="shared" si="257"/>
        <v/>
      </c>
      <c r="V5050" s="53" t="str">
        <f t="shared" si="257"/>
        <v/>
      </c>
      <c r="W5050" s="53" t="str">
        <f t="shared" si="257"/>
        <v/>
      </c>
      <c r="X5050" s="53" t="str">
        <f t="shared" si="257"/>
        <v/>
      </c>
    </row>
    <row r="5051" spans="18:24" hidden="1" x14ac:dyDescent="0.3">
      <c r="R5051">
        <f t="shared" si="255"/>
        <v>0</v>
      </c>
      <c r="S5051">
        <f t="shared" si="256"/>
        <v>0</v>
      </c>
      <c r="T5051" s="53" t="str">
        <f t="shared" si="257"/>
        <v/>
      </c>
      <c r="U5051" s="53" t="str">
        <f t="shared" si="257"/>
        <v/>
      </c>
      <c r="V5051" s="53" t="str">
        <f t="shared" si="257"/>
        <v/>
      </c>
      <c r="W5051" s="53" t="str">
        <f t="shared" si="257"/>
        <v/>
      </c>
      <c r="X5051" s="53" t="str">
        <f t="shared" si="257"/>
        <v/>
      </c>
    </row>
    <row r="5052" spans="18:24" hidden="1" x14ac:dyDescent="0.3">
      <c r="R5052">
        <f t="shared" si="255"/>
        <v>0</v>
      </c>
      <c r="S5052">
        <f t="shared" si="256"/>
        <v>0</v>
      </c>
      <c r="T5052" s="53" t="str">
        <f t="shared" si="257"/>
        <v/>
      </c>
      <c r="U5052" s="53" t="str">
        <f t="shared" si="257"/>
        <v/>
      </c>
      <c r="V5052" s="53" t="str">
        <f t="shared" si="257"/>
        <v/>
      </c>
      <c r="W5052" s="53" t="str">
        <f t="shared" si="257"/>
        <v/>
      </c>
      <c r="X5052" s="53" t="str">
        <f t="shared" si="257"/>
        <v/>
      </c>
    </row>
    <row r="5053" spans="18:24" hidden="1" x14ac:dyDescent="0.3">
      <c r="R5053">
        <f t="shared" si="255"/>
        <v>0</v>
      </c>
      <c r="S5053">
        <f t="shared" si="256"/>
        <v>0</v>
      </c>
      <c r="T5053" s="53" t="str">
        <f t="shared" si="257"/>
        <v/>
      </c>
      <c r="U5053" s="53" t="str">
        <f t="shared" si="257"/>
        <v/>
      </c>
      <c r="V5053" s="53" t="str">
        <f t="shared" si="257"/>
        <v/>
      </c>
      <c r="W5053" s="53" t="str">
        <f t="shared" si="257"/>
        <v/>
      </c>
      <c r="X5053" s="53" t="str">
        <f t="shared" si="257"/>
        <v/>
      </c>
    </row>
    <row r="5054" spans="18:24" hidden="1" x14ac:dyDescent="0.3">
      <c r="R5054">
        <f t="shared" si="255"/>
        <v>0</v>
      </c>
      <c r="S5054">
        <f t="shared" si="256"/>
        <v>0</v>
      </c>
      <c r="T5054" s="53" t="str">
        <f t="shared" si="257"/>
        <v/>
      </c>
      <c r="U5054" s="53" t="str">
        <f t="shared" si="257"/>
        <v/>
      </c>
      <c r="V5054" s="53" t="str">
        <f t="shared" si="257"/>
        <v/>
      </c>
      <c r="W5054" s="53" t="str">
        <f t="shared" si="257"/>
        <v/>
      </c>
      <c r="X5054" s="53" t="str">
        <f t="shared" si="257"/>
        <v/>
      </c>
    </row>
    <row r="5055" spans="18:24" hidden="1" x14ac:dyDescent="0.3">
      <c r="R5055">
        <f t="shared" si="255"/>
        <v>0</v>
      </c>
      <c r="S5055">
        <f t="shared" si="256"/>
        <v>0</v>
      </c>
      <c r="T5055" s="53" t="str">
        <f t="shared" si="257"/>
        <v/>
      </c>
      <c r="U5055" s="53" t="str">
        <f t="shared" si="257"/>
        <v/>
      </c>
      <c r="V5055" s="53" t="str">
        <f t="shared" si="257"/>
        <v/>
      </c>
      <c r="W5055" s="53" t="str">
        <f t="shared" si="257"/>
        <v/>
      </c>
      <c r="X5055" s="53" t="str">
        <f t="shared" si="257"/>
        <v/>
      </c>
    </row>
    <row r="5056" spans="18:24" hidden="1" x14ac:dyDescent="0.3">
      <c r="R5056">
        <f t="shared" si="255"/>
        <v>0</v>
      </c>
      <c r="S5056">
        <f t="shared" si="256"/>
        <v>0</v>
      </c>
      <c r="T5056" s="53" t="str">
        <f t="shared" si="257"/>
        <v/>
      </c>
      <c r="U5056" s="53" t="str">
        <f t="shared" si="257"/>
        <v/>
      </c>
      <c r="V5056" s="53" t="str">
        <f t="shared" si="257"/>
        <v/>
      </c>
      <c r="W5056" s="53" t="str">
        <f t="shared" si="257"/>
        <v/>
      </c>
      <c r="X5056" s="53" t="str">
        <f t="shared" si="257"/>
        <v/>
      </c>
    </row>
    <row r="5057" spans="18:24" hidden="1" x14ac:dyDescent="0.3">
      <c r="R5057">
        <f t="shared" si="255"/>
        <v>0</v>
      </c>
      <c r="S5057">
        <f t="shared" si="256"/>
        <v>0</v>
      </c>
      <c r="T5057" s="53" t="str">
        <f t="shared" si="257"/>
        <v/>
      </c>
      <c r="U5057" s="53" t="str">
        <f t="shared" si="257"/>
        <v/>
      </c>
      <c r="V5057" s="53" t="str">
        <f t="shared" si="257"/>
        <v/>
      </c>
      <c r="W5057" s="53" t="str">
        <f t="shared" si="257"/>
        <v/>
      </c>
      <c r="X5057" s="53" t="str">
        <f t="shared" si="257"/>
        <v/>
      </c>
    </row>
    <row r="5058" spans="18:24" hidden="1" x14ac:dyDescent="0.3">
      <c r="R5058">
        <f t="shared" si="255"/>
        <v>0</v>
      </c>
      <c r="S5058">
        <f t="shared" si="256"/>
        <v>0</v>
      </c>
      <c r="T5058" s="53" t="str">
        <f t="shared" si="257"/>
        <v/>
      </c>
      <c r="U5058" s="53" t="str">
        <f t="shared" si="257"/>
        <v/>
      </c>
      <c r="V5058" s="53" t="str">
        <f t="shared" si="257"/>
        <v/>
      </c>
      <c r="W5058" s="53" t="str">
        <f t="shared" si="257"/>
        <v/>
      </c>
      <c r="X5058" s="53" t="str">
        <f t="shared" si="257"/>
        <v/>
      </c>
    </row>
    <row r="5059" spans="18:24" hidden="1" x14ac:dyDescent="0.3">
      <c r="R5059">
        <f t="shared" si="255"/>
        <v>0</v>
      </c>
      <c r="S5059">
        <f t="shared" si="256"/>
        <v>0</v>
      </c>
      <c r="T5059" s="53" t="str">
        <f t="shared" si="257"/>
        <v/>
      </c>
      <c r="U5059" s="53" t="str">
        <f t="shared" si="257"/>
        <v/>
      </c>
      <c r="V5059" s="53" t="str">
        <f t="shared" si="257"/>
        <v/>
      </c>
      <c r="W5059" s="53" t="str">
        <f t="shared" si="257"/>
        <v/>
      </c>
      <c r="X5059" s="53" t="str">
        <f t="shared" si="257"/>
        <v/>
      </c>
    </row>
    <row r="5060" spans="18:24" hidden="1" x14ac:dyDescent="0.3">
      <c r="R5060">
        <f t="shared" si="255"/>
        <v>0</v>
      </c>
      <c r="S5060">
        <f t="shared" si="256"/>
        <v>0</v>
      </c>
      <c r="T5060" s="53" t="str">
        <f t="shared" si="257"/>
        <v/>
      </c>
      <c r="U5060" s="53" t="str">
        <f t="shared" si="257"/>
        <v/>
      </c>
      <c r="V5060" s="53" t="str">
        <f t="shared" si="257"/>
        <v/>
      </c>
      <c r="W5060" s="53" t="str">
        <f t="shared" si="257"/>
        <v/>
      </c>
      <c r="X5060" s="53" t="str">
        <f t="shared" si="257"/>
        <v/>
      </c>
    </row>
    <row r="5061" spans="18:24" hidden="1" x14ac:dyDescent="0.3">
      <c r="R5061">
        <f t="shared" si="255"/>
        <v>0</v>
      </c>
      <c r="S5061">
        <f t="shared" si="256"/>
        <v>0</v>
      </c>
      <c r="T5061" s="53" t="str">
        <f t="shared" si="257"/>
        <v/>
      </c>
      <c r="U5061" s="53" t="str">
        <f t="shared" si="257"/>
        <v/>
      </c>
      <c r="V5061" s="53" t="str">
        <f t="shared" si="257"/>
        <v/>
      </c>
      <c r="W5061" s="53" t="str">
        <f t="shared" si="257"/>
        <v/>
      </c>
      <c r="X5061" s="53" t="str">
        <f t="shared" si="257"/>
        <v/>
      </c>
    </row>
    <row r="5062" spans="18:24" hidden="1" x14ac:dyDescent="0.3">
      <c r="R5062">
        <f t="shared" si="255"/>
        <v>0</v>
      </c>
      <c r="S5062">
        <f t="shared" si="256"/>
        <v>0</v>
      </c>
      <c r="T5062" s="53" t="str">
        <f t="shared" si="257"/>
        <v/>
      </c>
      <c r="U5062" s="53" t="str">
        <f t="shared" si="257"/>
        <v/>
      </c>
      <c r="V5062" s="53" t="str">
        <f t="shared" si="257"/>
        <v/>
      </c>
      <c r="W5062" s="53" t="str">
        <f t="shared" si="257"/>
        <v/>
      </c>
      <c r="X5062" s="53" t="str">
        <f t="shared" si="257"/>
        <v/>
      </c>
    </row>
    <row r="5063" spans="18:24" hidden="1" x14ac:dyDescent="0.3">
      <c r="R5063">
        <f t="shared" ref="R5063:R5126" si="258">IF(OR(D5063="GRUPO TEPSA",D5063="TODAS"),P5063/5,P5063)</f>
        <v>0</v>
      </c>
      <c r="S5063">
        <f t="shared" si="256"/>
        <v>0</v>
      </c>
      <c r="T5063" s="53" t="str">
        <f t="shared" si="257"/>
        <v/>
      </c>
      <c r="U5063" s="53" t="str">
        <f t="shared" si="257"/>
        <v/>
      </c>
      <c r="V5063" s="53" t="str">
        <f t="shared" si="257"/>
        <v/>
      </c>
      <c r="W5063" s="53" t="str">
        <f t="shared" si="257"/>
        <v/>
      </c>
      <c r="X5063" s="53" t="str">
        <f t="shared" si="257"/>
        <v/>
      </c>
    </row>
    <row r="5064" spans="18:24" hidden="1" x14ac:dyDescent="0.3">
      <c r="R5064">
        <f t="shared" si="258"/>
        <v>0</v>
      </c>
      <c r="S5064">
        <f t="shared" si="256"/>
        <v>0</v>
      </c>
      <c r="T5064" s="53" t="str">
        <f t="shared" si="257"/>
        <v/>
      </c>
      <c r="U5064" s="53" t="str">
        <f t="shared" si="257"/>
        <v/>
      </c>
      <c r="V5064" s="53" t="str">
        <f t="shared" si="257"/>
        <v/>
      </c>
      <c r="W5064" s="53" t="str">
        <f t="shared" si="257"/>
        <v/>
      </c>
      <c r="X5064" s="53" t="str">
        <f t="shared" si="257"/>
        <v/>
      </c>
    </row>
    <row r="5065" spans="18:24" hidden="1" x14ac:dyDescent="0.3">
      <c r="R5065">
        <f t="shared" si="258"/>
        <v>0</v>
      </c>
      <c r="S5065">
        <f t="shared" si="256"/>
        <v>0</v>
      </c>
      <c r="T5065" s="53" t="str">
        <f t="shared" si="257"/>
        <v/>
      </c>
      <c r="U5065" s="53" t="str">
        <f t="shared" si="257"/>
        <v/>
      </c>
      <c r="V5065" s="53" t="str">
        <f t="shared" si="257"/>
        <v/>
      </c>
      <c r="W5065" s="53" t="str">
        <f t="shared" si="257"/>
        <v/>
      </c>
      <c r="X5065" s="53" t="str">
        <f t="shared" si="257"/>
        <v/>
      </c>
    </row>
    <row r="5066" spans="18:24" hidden="1" x14ac:dyDescent="0.3">
      <c r="R5066">
        <f t="shared" si="258"/>
        <v>0</v>
      </c>
      <c r="S5066">
        <f t="shared" si="256"/>
        <v>0</v>
      </c>
      <c r="T5066" s="53" t="str">
        <f t="shared" si="257"/>
        <v/>
      </c>
      <c r="U5066" s="53" t="str">
        <f t="shared" si="257"/>
        <v/>
      </c>
      <c r="V5066" s="53" t="str">
        <f t="shared" si="257"/>
        <v/>
      </c>
      <c r="W5066" s="53" t="str">
        <f t="shared" si="257"/>
        <v/>
      </c>
      <c r="X5066" s="53" t="str">
        <f t="shared" si="257"/>
        <v/>
      </c>
    </row>
    <row r="5067" spans="18:24" hidden="1" x14ac:dyDescent="0.3">
      <c r="R5067">
        <f t="shared" si="258"/>
        <v>0</v>
      </c>
      <c r="S5067">
        <f t="shared" ref="S5067:S5130" si="259">IF(OR(D5067="GRUPO TEPSA",D5067="TODAS"),Q5067/5,Q5067)</f>
        <v>0</v>
      </c>
      <c r="T5067" s="53" t="str">
        <f t="shared" si="257"/>
        <v/>
      </c>
      <c r="U5067" s="53" t="str">
        <f t="shared" si="257"/>
        <v/>
      </c>
      <c r="V5067" s="53" t="str">
        <f t="shared" si="257"/>
        <v/>
      </c>
      <c r="W5067" s="53" t="str">
        <f t="shared" si="257"/>
        <v/>
      </c>
      <c r="X5067" s="53" t="str">
        <f t="shared" si="257"/>
        <v/>
      </c>
    </row>
    <row r="5068" spans="18:24" hidden="1" x14ac:dyDescent="0.3">
      <c r="R5068">
        <f t="shared" si="258"/>
        <v>0</v>
      </c>
      <c r="S5068">
        <f t="shared" si="259"/>
        <v>0</v>
      </c>
      <c r="T5068" s="53" t="str">
        <f t="shared" ref="T5068:X5118" si="260">IF(OR(COUNTIF($D5068,"*"&amp;T$5&amp;"*")&gt;0,$D5068="GRUPO TEPSA"),T$5,"")</f>
        <v/>
      </c>
      <c r="U5068" s="53" t="str">
        <f t="shared" si="260"/>
        <v/>
      </c>
      <c r="V5068" s="53" t="str">
        <f t="shared" si="260"/>
        <v/>
      </c>
      <c r="W5068" s="53" t="str">
        <f t="shared" si="260"/>
        <v/>
      </c>
      <c r="X5068" s="53" t="str">
        <f t="shared" si="260"/>
        <v/>
      </c>
    </row>
    <row r="5069" spans="18:24" hidden="1" x14ac:dyDescent="0.3">
      <c r="R5069">
        <f t="shared" si="258"/>
        <v>0</v>
      </c>
      <c r="S5069">
        <f t="shared" si="259"/>
        <v>0</v>
      </c>
      <c r="T5069" s="53" t="str">
        <f t="shared" si="260"/>
        <v/>
      </c>
      <c r="U5069" s="53" t="str">
        <f t="shared" si="260"/>
        <v/>
      </c>
      <c r="V5069" s="53" t="str">
        <f t="shared" si="260"/>
        <v/>
      </c>
      <c r="W5069" s="53" t="str">
        <f t="shared" si="260"/>
        <v/>
      </c>
      <c r="X5069" s="53" t="str">
        <f t="shared" si="260"/>
        <v/>
      </c>
    </row>
    <row r="5070" spans="18:24" hidden="1" x14ac:dyDescent="0.3">
      <c r="R5070">
        <f t="shared" si="258"/>
        <v>0</v>
      </c>
      <c r="S5070">
        <f t="shared" si="259"/>
        <v>0</v>
      </c>
      <c r="T5070" s="53" t="str">
        <f t="shared" si="260"/>
        <v/>
      </c>
      <c r="U5070" s="53" t="str">
        <f t="shared" si="260"/>
        <v/>
      </c>
      <c r="V5070" s="53" t="str">
        <f t="shared" si="260"/>
        <v/>
      </c>
      <c r="W5070" s="53" t="str">
        <f t="shared" si="260"/>
        <v/>
      </c>
      <c r="X5070" s="53" t="str">
        <f t="shared" si="260"/>
        <v/>
      </c>
    </row>
    <row r="5071" spans="18:24" hidden="1" x14ac:dyDescent="0.3">
      <c r="R5071">
        <f t="shared" si="258"/>
        <v>0</v>
      </c>
      <c r="S5071">
        <f t="shared" si="259"/>
        <v>0</v>
      </c>
      <c r="T5071" s="53" t="str">
        <f t="shared" si="260"/>
        <v/>
      </c>
      <c r="U5071" s="53" t="str">
        <f t="shared" si="260"/>
        <v/>
      </c>
      <c r="V5071" s="53" t="str">
        <f t="shared" si="260"/>
        <v/>
      </c>
      <c r="W5071" s="53" t="str">
        <f t="shared" si="260"/>
        <v/>
      </c>
      <c r="X5071" s="53" t="str">
        <f t="shared" si="260"/>
        <v/>
      </c>
    </row>
    <row r="5072" spans="18:24" hidden="1" x14ac:dyDescent="0.3">
      <c r="R5072">
        <f t="shared" si="258"/>
        <v>0</v>
      </c>
      <c r="S5072">
        <f t="shared" si="259"/>
        <v>0</v>
      </c>
      <c r="T5072" s="53" t="str">
        <f t="shared" si="260"/>
        <v/>
      </c>
      <c r="U5072" s="53" t="str">
        <f t="shared" si="260"/>
        <v/>
      </c>
      <c r="V5072" s="53" t="str">
        <f t="shared" si="260"/>
        <v/>
      </c>
      <c r="W5072" s="53" t="str">
        <f t="shared" si="260"/>
        <v/>
      </c>
      <c r="X5072" s="53" t="str">
        <f t="shared" si="260"/>
        <v/>
      </c>
    </row>
    <row r="5073" spans="18:24" hidden="1" x14ac:dyDescent="0.3">
      <c r="R5073">
        <f t="shared" si="258"/>
        <v>0</v>
      </c>
      <c r="S5073">
        <f t="shared" si="259"/>
        <v>0</v>
      </c>
      <c r="T5073" s="53" t="str">
        <f t="shared" si="260"/>
        <v/>
      </c>
      <c r="U5073" s="53" t="str">
        <f t="shared" si="260"/>
        <v/>
      </c>
      <c r="V5073" s="53" t="str">
        <f t="shared" si="260"/>
        <v/>
      </c>
      <c r="W5073" s="53" t="str">
        <f t="shared" si="260"/>
        <v/>
      </c>
      <c r="X5073" s="53" t="str">
        <f t="shared" si="260"/>
        <v/>
      </c>
    </row>
    <row r="5074" spans="18:24" hidden="1" x14ac:dyDescent="0.3">
      <c r="R5074">
        <f t="shared" si="258"/>
        <v>0</v>
      </c>
      <c r="S5074">
        <f t="shared" si="259"/>
        <v>0</v>
      </c>
      <c r="T5074" s="53" t="str">
        <f t="shared" si="260"/>
        <v/>
      </c>
      <c r="U5074" s="53" t="str">
        <f t="shared" si="260"/>
        <v/>
      </c>
      <c r="V5074" s="53" t="str">
        <f t="shared" si="260"/>
        <v/>
      </c>
      <c r="W5074" s="53" t="str">
        <f t="shared" si="260"/>
        <v/>
      </c>
      <c r="X5074" s="53" t="str">
        <f t="shared" si="260"/>
        <v/>
      </c>
    </row>
    <row r="5075" spans="18:24" hidden="1" x14ac:dyDescent="0.3">
      <c r="R5075">
        <f t="shared" si="258"/>
        <v>0</v>
      </c>
      <c r="S5075">
        <f t="shared" si="259"/>
        <v>0</v>
      </c>
      <c r="T5075" s="53" t="str">
        <f t="shared" si="260"/>
        <v/>
      </c>
      <c r="U5075" s="53" t="str">
        <f t="shared" si="260"/>
        <v/>
      </c>
      <c r="V5075" s="53" t="str">
        <f t="shared" si="260"/>
        <v/>
      </c>
      <c r="W5075" s="53" t="str">
        <f t="shared" si="260"/>
        <v/>
      </c>
      <c r="X5075" s="53" t="str">
        <f t="shared" si="260"/>
        <v/>
      </c>
    </row>
    <row r="5076" spans="18:24" hidden="1" x14ac:dyDescent="0.3">
      <c r="R5076">
        <f t="shared" si="258"/>
        <v>0</v>
      </c>
      <c r="S5076">
        <f t="shared" si="259"/>
        <v>0</v>
      </c>
      <c r="T5076" s="53" t="str">
        <f t="shared" si="260"/>
        <v/>
      </c>
      <c r="U5076" s="53" t="str">
        <f t="shared" si="260"/>
        <v/>
      </c>
      <c r="V5076" s="53" t="str">
        <f t="shared" si="260"/>
        <v/>
      </c>
      <c r="W5076" s="53" t="str">
        <f t="shared" si="260"/>
        <v/>
      </c>
      <c r="X5076" s="53" t="str">
        <f t="shared" si="260"/>
        <v/>
      </c>
    </row>
    <row r="5077" spans="18:24" hidden="1" x14ac:dyDescent="0.3">
      <c r="R5077">
        <f t="shared" si="258"/>
        <v>0</v>
      </c>
      <c r="S5077">
        <f t="shared" si="259"/>
        <v>0</v>
      </c>
      <c r="T5077" s="53" t="str">
        <f t="shared" si="260"/>
        <v/>
      </c>
      <c r="U5077" s="53" t="str">
        <f t="shared" si="260"/>
        <v/>
      </c>
      <c r="V5077" s="53" t="str">
        <f t="shared" si="260"/>
        <v/>
      </c>
      <c r="W5077" s="53" t="str">
        <f t="shared" si="260"/>
        <v/>
      </c>
      <c r="X5077" s="53" t="str">
        <f t="shared" si="260"/>
        <v/>
      </c>
    </row>
    <row r="5078" spans="18:24" hidden="1" x14ac:dyDescent="0.3">
      <c r="R5078">
        <f t="shared" si="258"/>
        <v>0</v>
      </c>
      <c r="S5078">
        <f t="shared" si="259"/>
        <v>0</v>
      </c>
      <c r="T5078" s="53" t="str">
        <f t="shared" si="260"/>
        <v/>
      </c>
      <c r="U5078" s="53" t="str">
        <f t="shared" si="260"/>
        <v/>
      </c>
      <c r="V5078" s="53" t="str">
        <f t="shared" si="260"/>
        <v/>
      </c>
      <c r="W5078" s="53" t="str">
        <f t="shared" si="260"/>
        <v/>
      </c>
      <c r="X5078" s="53" t="str">
        <f t="shared" si="260"/>
        <v/>
      </c>
    </row>
    <row r="5079" spans="18:24" hidden="1" x14ac:dyDescent="0.3">
      <c r="R5079">
        <f t="shared" si="258"/>
        <v>0</v>
      </c>
      <c r="S5079">
        <f t="shared" si="259"/>
        <v>0</v>
      </c>
      <c r="T5079" s="53" t="str">
        <f t="shared" si="260"/>
        <v/>
      </c>
      <c r="U5079" s="53" t="str">
        <f t="shared" si="260"/>
        <v/>
      </c>
      <c r="V5079" s="53" t="str">
        <f t="shared" si="260"/>
        <v/>
      </c>
      <c r="W5079" s="53" t="str">
        <f t="shared" si="260"/>
        <v/>
      </c>
      <c r="X5079" s="53" t="str">
        <f t="shared" si="260"/>
        <v/>
      </c>
    </row>
    <row r="5080" spans="18:24" hidden="1" x14ac:dyDescent="0.3">
      <c r="R5080">
        <f t="shared" si="258"/>
        <v>0</v>
      </c>
      <c r="S5080">
        <f t="shared" si="259"/>
        <v>0</v>
      </c>
      <c r="T5080" s="53" t="str">
        <f t="shared" si="260"/>
        <v/>
      </c>
      <c r="U5080" s="53" t="str">
        <f t="shared" si="260"/>
        <v/>
      </c>
      <c r="V5080" s="53" t="str">
        <f t="shared" si="260"/>
        <v/>
      </c>
      <c r="W5080" s="53" t="str">
        <f t="shared" si="260"/>
        <v/>
      </c>
      <c r="X5080" s="53" t="str">
        <f t="shared" si="260"/>
        <v/>
      </c>
    </row>
    <row r="5081" spans="18:24" hidden="1" x14ac:dyDescent="0.3">
      <c r="R5081">
        <f t="shared" si="258"/>
        <v>0</v>
      </c>
      <c r="S5081">
        <f t="shared" si="259"/>
        <v>0</v>
      </c>
      <c r="T5081" s="53" t="str">
        <f t="shared" si="260"/>
        <v/>
      </c>
      <c r="U5081" s="53" t="str">
        <f t="shared" si="260"/>
        <v/>
      </c>
      <c r="V5081" s="53" t="str">
        <f t="shared" si="260"/>
        <v/>
      </c>
      <c r="W5081" s="53" t="str">
        <f t="shared" si="260"/>
        <v/>
      </c>
      <c r="X5081" s="53" t="str">
        <f t="shared" si="260"/>
        <v/>
      </c>
    </row>
    <row r="5082" spans="18:24" hidden="1" x14ac:dyDescent="0.3">
      <c r="R5082">
        <f t="shared" si="258"/>
        <v>0</v>
      </c>
      <c r="S5082">
        <f t="shared" si="259"/>
        <v>0</v>
      </c>
      <c r="T5082" s="53" t="str">
        <f t="shared" si="260"/>
        <v/>
      </c>
      <c r="U5082" s="53" t="str">
        <f t="shared" si="260"/>
        <v/>
      </c>
      <c r="V5082" s="53" t="str">
        <f t="shared" si="260"/>
        <v/>
      </c>
      <c r="W5082" s="53" t="str">
        <f t="shared" si="260"/>
        <v/>
      </c>
      <c r="X5082" s="53" t="str">
        <f t="shared" si="260"/>
        <v/>
      </c>
    </row>
    <row r="5083" spans="18:24" hidden="1" x14ac:dyDescent="0.3">
      <c r="R5083">
        <f t="shared" si="258"/>
        <v>0</v>
      </c>
      <c r="S5083">
        <f t="shared" si="259"/>
        <v>0</v>
      </c>
      <c r="T5083" s="53" t="str">
        <f t="shared" si="260"/>
        <v/>
      </c>
      <c r="U5083" s="53" t="str">
        <f t="shared" si="260"/>
        <v/>
      </c>
      <c r="V5083" s="53" t="str">
        <f t="shared" si="260"/>
        <v/>
      </c>
      <c r="W5083" s="53" t="str">
        <f t="shared" si="260"/>
        <v/>
      </c>
      <c r="X5083" s="53" t="str">
        <f t="shared" si="260"/>
        <v/>
      </c>
    </row>
    <row r="5084" spans="18:24" hidden="1" x14ac:dyDescent="0.3">
      <c r="R5084">
        <f t="shared" si="258"/>
        <v>0</v>
      </c>
      <c r="S5084">
        <f t="shared" si="259"/>
        <v>0</v>
      </c>
      <c r="T5084" s="53" t="str">
        <f t="shared" si="260"/>
        <v/>
      </c>
      <c r="U5084" s="53" t="str">
        <f t="shared" si="260"/>
        <v/>
      </c>
      <c r="V5084" s="53" t="str">
        <f t="shared" si="260"/>
        <v/>
      </c>
      <c r="W5084" s="53" t="str">
        <f t="shared" si="260"/>
        <v/>
      </c>
      <c r="X5084" s="53" t="str">
        <f t="shared" si="260"/>
        <v/>
      </c>
    </row>
    <row r="5085" spans="18:24" hidden="1" x14ac:dyDescent="0.3">
      <c r="R5085">
        <f t="shared" si="258"/>
        <v>0</v>
      </c>
      <c r="S5085">
        <f t="shared" si="259"/>
        <v>0</v>
      </c>
      <c r="T5085" s="53" t="str">
        <f t="shared" si="260"/>
        <v/>
      </c>
      <c r="U5085" s="53" t="str">
        <f t="shared" si="260"/>
        <v/>
      </c>
      <c r="V5085" s="53" t="str">
        <f t="shared" si="260"/>
        <v/>
      </c>
      <c r="W5085" s="53" t="str">
        <f t="shared" si="260"/>
        <v/>
      </c>
      <c r="X5085" s="53" t="str">
        <f t="shared" si="260"/>
        <v/>
      </c>
    </row>
    <row r="5086" spans="18:24" hidden="1" x14ac:dyDescent="0.3">
      <c r="R5086">
        <f t="shared" si="258"/>
        <v>0</v>
      </c>
      <c r="S5086">
        <f t="shared" si="259"/>
        <v>0</v>
      </c>
      <c r="T5086" s="53" t="str">
        <f t="shared" si="260"/>
        <v/>
      </c>
      <c r="U5086" s="53" t="str">
        <f t="shared" si="260"/>
        <v/>
      </c>
      <c r="V5086" s="53" t="str">
        <f t="shared" si="260"/>
        <v/>
      </c>
      <c r="W5086" s="53" t="str">
        <f t="shared" si="260"/>
        <v/>
      </c>
      <c r="X5086" s="53" t="str">
        <f t="shared" si="260"/>
        <v/>
      </c>
    </row>
    <row r="5087" spans="18:24" hidden="1" x14ac:dyDescent="0.3">
      <c r="R5087">
        <f t="shared" si="258"/>
        <v>0</v>
      </c>
      <c r="S5087">
        <f t="shared" si="259"/>
        <v>0</v>
      </c>
      <c r="T5087" s="53" t="str">
        <f t="shared" si="260"/>
        <v/>
      </c>
      <c r="U5087" s="53" t="str">
        <f t="shared" si="260"/>
        <v/>
      </c>
      <c r="V5087" s="53" t="str">
        <f t="shared" si="260"/>
        <v/>
      </c>
      <c r="W5087" s="53" t="str">
        <f t="shared" si="260"/>
        <v/>
      </c>
      <c r="X5087" s="53" t="str">
        <f t="shared" si="260"/>
        <v/>
      </c>
    </row>
    <row r="5088" spans="18:24" hidden="1" x14ac:dyDescent="0.3">
      <c r="R5088">
        <f t="shared" si="258"/>
        <v>0</v>
      </c>
      <c r="S5088">
        <f t="shared" si="259"/>
        <v>0</v>
      </c>
      <c r="T5088" s="53" t="str">
        <f t="shared" si="260"/>
        <v/>
      </c>
      <c r="U5088" s="53" t="str">
        <f t="shared" si="260"/>
        <v/>
      </c>
      <c r="V5088" s="53" t="str">
        <f t="shared" si="260"/>
        <v/>
      </c>
      <c r="W5088" s="53" t="str">
        <f t="shared" si="260"/>
        <v/>
      </c>
      <c r="X5088" s="53" t="str">
        <f t="shared" si="260"/>
        <v/>
      </c>
    </row>
    <row r="5089" spans="18:24" hidden="1" x14ac:dyDescent="0.3">
      <c r="R5089">
        <f t="shared" si="258"/>
        <v>0</v>
      </c>
      <c r="S5089">
        <f t="shared" si="259"/>
        <v>0</v>
      </c>
      <c r="T5089" s="53" t="str">
        <f t="shared" si="260"/>
        <v/>
      </c>
      <c r="U5089" s="53" t="str">
        <f t="shared" si="260"/>
        <v/>
      </c>
      <c r="V5089" s="53" t="str">
        <f t="shared" si="260"/>
        <v/>
      </c>
      <c r="W5089" s="53" t="str">
        <f t="shared" si="260"/>
        <v/>
      </c>
      <c r="X5089" s="53" t="str">
        <f t="shared" si="260"/>
        <v/>
      </c>
    </row>
    <row r="5090" spans="18:24" hidden="1" x14ac:dyDescent="0.3">
      <c r="R5090">
        <f t="shared" si="258"/>
        <v>0</v>
      </c>
      <c r="S5090">
        <f t="shared" si="259"/>
        <v>0</v>
      </c>
      <c r="T5090" s="53" t="str">
        <f t="shared" si="260"/>
        <v/>
      </c>
      <c r="U5090" s="53" t="str">
        <f t="shared" si="260"/>
        <v/>
      </c>
      <c r="V5090" s="53" t="str">
        <f t="shared" si="260"/>
        <v/>
      </c>
      <c r="W5090" s="53" t="str">
        <f t="shared" si="260"/>
        <v/>
      </c>
      <c r="X5090" s="53" t="str">
        <f t="shared" si="260"/>
        <v/>
      </c>
    </row>
    <row r="5091" spans="18:24" hidden="1" x14ac:dyDescent="0.3">
      <c r="R5091">
        <f t="shared" si="258"/>
        <v>0</v>
      </c>
      <c r="S5091">
        <f t="shared" si="259"/>
        <v>0</v>
      </c>
      <c r="T5091" s="53" t="str">
        <f t="shared" si="260"/>
        <v/>
      </c>
      <c r="U5091" s="53" t="str">
        <f t="shared" si="260"/>
        <v/>
      </c>
      <c r="V5091" s="53" t="str">
        <f t="shared" si="260"/>
        <v/>
      </c>
      <c r="W5091" s="53" t="str">
        <f t="shared" si="260"/>
        <v/>
      </c>
      <c r="X5091" s="53" t="str">
        <f t="shared" si="260"/>
        <v/>
      </c>
    </row>
    <row r="5092" spans="18:24" hidden="1" x14ac:dyDescent="0.3">
      <c r="R5092">
        <f t="shared" si="258"/>
        <v>0</v>
      </c>
      <c r="S5092">
        <f t="shared" si="259"/>
        <v>0</v>
      </c>
      <c r="T5092" s="53" t="str">
        <f t="shared" si="260"/>
        <v/>
      </c>
      <c r="U5092" s="53" t="str">
        <f t="shared" si="260"/>
        <v/>
      </c>
      <c r="V5092" s="53" t="str">
        <f t="shared" si="260"/>
        <v/>
      </c>
      <c r="W5092" s="53" t="str">
        <f t="shared" si="260"/>
        <v/>
      </c>
      <c r="X5092" s="53" t="str">
        <f t="shared" si="260"/>
        <v/>
      </c>
    </row>
    <row r="5093" spans="18:24" hidden="1" x14ac:dyDescent="0.3">
      <c r="R5093">
        <f t="shared" si="258"/>
        <v>0</v>
      </c>
      <c r="S5093">
        <f t="shared" si="259"/>
        <v>0</v>
      </c>
      <c r="T5093" s="53" t="str">
        <f t="shared" si="260"/>
        <v/>
      </c>
      <c r="U5093" s="53" t="str">
        <f t="shared" si="260"/>
        <v/>
      </c>
      <c r="V5093" s="53" t="str">
        <f t="shared" si="260"/>
        <v/>
      </c>
      <c r="W5093" s="53" t="str">
        <f t="shared" si="260"/>
        <v/>
      </c>
      <c r="X5093" s="53" t="str">
        <f t="shared" si="260"/>
        <v/>
      </c>
    </row>
    <row r="5094" spans="18:24" hidden="1" x14ac:dyDescent="0.3">
      <c r="R5094">
        <f t="shared" si="258"/>
        <v>0</v>
      </c>
      <c r="S5094">
        <f t="shared" si="259"/>
        <v>0</v>
      </c>
      <c r="T5094" s="53" t="str">
        <f t="shared" si="260"/>
        <v/>
      </c>
      <c r="U5094" s="53" t="str">
        <f t="shared" si="260"/>
        <v/>
      </c>
      <c r="V5094" s="53" t="str">
        <f t="shared" si="260"/>
        <v/>
      </c>
      <c r="W5094" s="53" t="str">
        <f t="shared" si="260"/>
        <v/>
      </c>
      <c r="X5094" s="53" t="str">
        <f t="shared" si="260"/>
        <v/>
      </c>
    </row>
    <row r="5095" spans="18:24" hidden="1" x14ac:dyDescent="0.3">
      <c r="R5095">
        <f t="shared" si="258"/>
        <v>0</v>
      </c>
      <c r="S5095">
        <f t="shared" si="259"/>
        <v>0</v>
      </c>
      <c r="T5095" s="53" t="str">
        <f t="shared" si="260"/>
        <v/>
      </c>
      <c r="U5095" s="53" t="str">
        <f t="shared" si="260"/>
        <v/>
      </c>
      <c r="V5095" s="53" t="str">
        <f t="shared" si="260"/>
        <v/>
      </c>
      <c r="W5095" s="53" t="str">
        <f t="shared" si="260"/>
        <v/>
      </c>
      <c r="X5095" s="53" t="str">
        <f t="shared" si="260"/>
        <v/>
      </c>
    </row>
    <row r="5096" spans="18:24" hidden="1" x14ac:dyDescent="0.3">
      <c r="R5096">
        <f t="shared" si="258"/>
        <v>0</v>
      </c>
      <c r="S5096">
        <f t="shared" si="259"/>
        <v>0</v>
      </c>
      <c r="T5096" s="53" t="str">
        <f t="shared" si="260"/>
        <v/>
      </c>
      <c r="U5096" s="53" t="str">
        <f t="shared" si="260"/>
        <v/>
      </c>
      <c r="V5096" s="53" t="str">
        <f t="shared" si="260"/>
        <v/>
      </c>
      <c r="W5096" s="53" t="str">
        <f t="shared" si="260"/>
        <v/>
      </c>
      <c r="X5096" s="53" t="str">
        <f t="shared" si="260"/>
        <v/>
      </c>
    </row>
    <row r="5097" spans="18:24" hidden="1" x14ac:dyDescent="0.3">
      <c r="R5097">
        <f t="shared" si="258"/>
        <v>0</v>
      </c>
      <c r="S5097">
        <f t="shared" si="259"/>
        <v>0</v>
      </c>
      <c r="T5097" s="53" t="str">
        <f t="shared" si="260"/>
        <v/>
      </c>
      <c r="U5097" s="53" t="str">
        <f t="shared" si="260"/>
        <v/>
      </c>
      <c r="V5097" s="53" t="str">
        <f t="shared" si="260"/>
        <v/>
      </c>
      <c r="W5097" s="53" t="str">
        <f t="shared" si="260"/>
        <v/>
      </c>
      <c r="X5097" s="53" t="str">
        <f t="shared" si="260"/>
        <v/>
      </c>
    </row>
    <row r="5098" spans="18:24" hidden="1" x14ac:dyDescent="0.3">
      <c r="R5098">
        <f t="shared" si="258"/>
        <v>0</v>
      </c>
      <c r="S5098">
        <f t="shared" si="259"/>
        <v>0</v>
      </c>
      <c r="T5098" s="53" t="str">
        <f t="shared" si="260"/>
        <v/>
      </c>
      <c r="U5098" s="53" t="str">
        <f t="shared" si="260"/>
        <v/>
      </c>
      <c r="V5098" s="53" t="str">
        <f t="shared" si="260"/>
        <v/>
      </c>
      <c r="W5098" s="53" t="str">
        <f t="shared" si="260"/>
        <v/>
      </c>
      <c r="X5098" s="53" t="str">
        <f t="shared" si="260"/>
        <v/>
      </c>
    </row>
    <row r="5099" spans="18:24" hidden="1" x14ac:dyDescent="0.3">
      <c r="R5099">
        <f t="shared" si="258"/>
        <v>0</v>
      </c>
      <c r="S5099">
        <f t="shared" si="259"/>
        <v>0</v>
      </c>
      <c r="T5099" s="53" t="str">
        <f t="shared" si="260"/>
        <v/>
      </c>
      <c r="U5099" s="53" t="str">
        <f t="shared" si="260"/>
        <v/>
      </c>
      <c r="V5099" s="53" t="str">
        <f t="shared" si="260"/>
        <v/>
      </c>
      <c r="W5099" s="53" t="str">
        <f t="shared" si="260"/>
        <v/>
      </c>
      <c r="X5099" s="53" t="str">
        <f t="shared" si="260"/>
        <v/>
      </c>
    </row>
    <row r="5100" spans="18:24" hidden="1" x14ac:dyDescent="0.3">
      <c r="R5100">
        <f t="shared" si="258"/>
        <v>0</v>
      </c>
      <c r="S5100">
        <f t="shared" si="259"/>
        <v>0</v>
      </c>
      <c r="T5100" s="53" t="str">
        <f t="shared" si="260"/>
        <v/>
      </c>
      <c r="U5100" s="53" t="str">
        <f t="shared" si="260"/>
        <v/>
      </c>
      <c r="V5100" s="53" t="str">
        <f t="shared" si="260"/>
        <v/>
      </c>
      <c r="W5100" s="53" t="str">
        <f t="shared" si="260"/>
        <v/>
      </c>
      <c r="X5100" s="53" t="str">
        <f t="shared" si="260"/>
        <v/>
      </c>
    </row>
    <row r="5101" spans="18:24" hidden="1" x14ac:dyDescent="0.3">
      <c r="R5101">
        <f t="shared" si="258"/>
        <v>0</v>
      </c>
      <c r="S5101">
        <f t="shared" si="259"/>
        <v>0</v>
      </c>
      <c r="T5101" s="53" t="str">
        <f t="shared" si="260"/>
        <v/>
      </c>
      <c r="U5101" s="53" t="str">
        <f t="shared" si="260"/>
        <v/>
      </c>
      <c r="V5101" s="53" t="str">
        <f t="shared" si="260"/>
        <v/>
      </c>
      <c r="W5101" s="53" t="str">
        <f t="shared" si="260"/>
        <v/>
      </c>
      <c r="X5101" s="53" t="str">
        <f t="shared" si="260"/>
        <v/>
      </c>
    </row>
    <row r="5102" spans="18:24" hidden="1" x14ac:dyDescent="0.3">
      <c r="R5102">
        <f t="shared" si="258"/>
        <v>0</v>
      </c>
      <c r="S5102">
        <f t="shared" si="259"/>
        <v>0</v>
      </c>
      <c r="T5102" s="53" t="str">
        <f t="shared" si="260"/>
        <v/>
      </c>
      <c r="U5102" s="53" t="str">
        <f t="shared" si="260"/>
        <v/>
      </c>
      <c r="V5102" s="53" t="str">
        <f t="shared" si="260"/>
        <v/>
      </c>
      <c r="W5102" s="53" t="str">
        <f t="shared" si="260"/>
        <v/>
      </c>
      <c r="X5102" s="53" t="str">
        <f t="shared" si="260"/>
        <v/>
      </c>
    </row>
    <row r="5103" spans="18:24" hidden="1" x14ac:dyDescent="0.3">
      <c r="R5103">
        <f t="shared" si="258"/>
        <v>0</v>
      </c>
      <c r="S5103">
        <f t="shared" si="259"/>
        <v>0</v>
      </c>
      <c r="T5103" s="53" t="str">
        <f t="shared" si="260"/>
        <v/>
      </c>
      <c r="U5103" s="53" t="str">
        <f t="shared" si="260"/>
        <v/>
      </c>
      <c r="V5103" s="53" t="str">
        <f t="shared" si="260"/>
        <v/>
      </c>
      <c r="W5103" s="53" t="str">
        <f t="shared" si="260"/>
        <v/>
      </c>
      <c r="X5103" s="53" t="str">
        <f t="shared" si="260"/>
        <v/>
      </c>
    </row>
    <row r="5104" spans="18:24" hidden="1" x14ac:dyDescent="0.3">
      <c r="R5104">
        <f t="shared" si="258"/>
        <v>0</v>
      </c>
      <c r="S5104">
        <f t="shared" si="259"/>
        <v>0</v>
      </c>
      <c r="T5104" s="53" t="str">
        <f t="shared" si="260"/>
        <v/>
      </c>
      <c r="U5104" s="53" t="str">
        <f t="shared" si="260"/>
        <v/>
      </c>
      <c r="V5104" s="53" t="str">
        <f t="shared" si="260"/>
        <v/>
      </c>
      <c r="W5104" s="53" t="str">
        <f t="shared" si="260"/>
        <v/>
      </c>
      <c r="X5104" s="53" t="str">
        <f t="shared" si="260"/>
        <v/>
      </c>
    </row>
    <row r="5105" spans="18:24" hidden="1" x14ac:dyDescent="0.3">
      <c r="R5105">
        <f t="shared" si="258"/>
        <v>0</v>
      </c>
      <c r="S5105">
        <f t="shared" si="259"/>
        <v>0</v>
      </c>
      <c r="T5105" s="53" t="str">
        <f t="shared" si="260"/>
        <v/>
      </c>
      <c r="U5105" s="53" t="str">
        <f t="shared" si="260"/>
        <v/>
      </c>
      <c r="V5105" s="53" t="str">
        <f t="shared" si="260"/>
        <v/>
      </c>
      <c r="W5105" s="53" t="str">
        <f t="shared" si="260"/>
        <v/>
      </c>
      <c r="X5105" s="53" t="str">
        <f t="shared" si="260"/>
        <v/>
      </c>
    </row>
    <row r="5106" spans="18:24" hidden="1" x14ac:dyDescent="0.3">
      <c r="R5106">
        <f t="shared" si="258"/>
        <v>0</v>
      </c>
      <c r="S5106">
        <f t="shared" si="259"/>
        <v>0</v>
      </c>
      <c r="T5106" s="53" t="str">
        <f t="shared" si="260"/>
        <v/>
      </c>
      <c r="U5106" s="53" t="str">
        <f t="shared" si="260"/>
        <v/>
      </c>
      <c r="V5106" s="53" t="str">
        <f t="shared" si="260"/>
        <v/>
      </c>
      <c r="W5106" s="53" t="str">
        <f t="shared" si="260"/>
        <v/>
      </c>
      <c r="X5106" s="53" t="str">
        <f t="shared" si="260"/>
        <v/>
      </c>
    </row>
    <row r="5107" spans="18:24" hidden="1" x14ac:dyDescent="0.3">
      <c r="R5107">
        <f t="shared" si="258"/>
        <v>0</v>
      </c>
      <c r="S5107">
        <f t="shared" si="259"/>
        <v>0</v>
      </c>
      <c r="T5107" s="53" t="str">
        <f t="shared" si="260"/>
        <v/>
      </c>
      <c r="U5107" s="53" t="str">
        <f t="shared" si="260"/>
        <v/>
      </c>
      <c r="V5107" s="53" t="str">
        <f t="shared" si="260"/>
        <v/>
      </c>
      <c r="W5107" s="53" t="str">
        <f t="shared" si="260"/>
        <v/>
      </c>
      <c r="X5107" s="53" t="str">
        <f t="shared" si="260"/>
        <v/>
      </c>
    </row>
    <row r="5108" spans="18:24" hidden="1" x14ac:dyDescent="0.3">
      <c r="R5108">
        <f t="shared" si="258"/>
        <v>0</v>
      </c>
      <c r="S5108">
        <f t="shared" si="259"/>
        <v>0</v>
      </c>
      <c r="T5108" s="53" t="str">
        <f t="shared" si="260"/>
        <v/>
      </c>
      <c r="U5108" s="53" t="str">
        <f t="shared" si="260"/>
        <v/>
      </c>
      <c r="V5108" s="53" t="str">
        <f t="shared" si="260"/>
        <v/>
      </c>
      <c r="W5108" s="53" t="str">
        <f t="shared" si="260"/>
        <v/>
      </c>
      <c r="X5108" s="53" t="str">
        <f t="shared" si="260"/>
        <v/>
      </c>
    </row>
    <row r="5109" spans="18:24" hidden="1" x14ac:dyDescent="0.3">
      <c r="R5109">
        <f t="shared" si="258"/>
        <v>0</v>
      </c>
      <c r="S5109">
        <f t="shared" si="259"/>
        <v>0</v>
      </c>
      <c r="T5109" s="53" t="str">
        <f t="shared" si="260"/>
        <v/>
      </c>
      <c r="U5109" s="53" t="str">
        <f t="shared" si="260"/>
        <v/>
      </c>
      <c r="V5109" s="53" t="str">
        <f t="shared" si="260"/>
        <v/>
      </c>
      <c r="W5109" s="53" t="str">
        <f t="shared" si="260"/>
        <v/>
      </c>
      <c r="X5109" s="53" t="str">
        <f t="shared" si="260"/>
        <v/>
      </c>
    </row>
    <row r="5110" spans="18:24" hidden="1" x14ac:dyDescent="0.3">
      <c r="R5110">
        <f t="shared" si="258"/>
        <v>0</v>
      </c>
      <c r="S5110">
        <f t="shared" si="259"/>
        <v>0</v>
      </c>
      <c r="T5110" s="53" t="str">
        <f t="shared" si="260"/>
        <v/>
      </c>
      <c r="U5110" s="53" t="str">
        <f t="shared" si="260"/>
        <v/>
      </c>
      <c r="V5110" s="53" t="str">
        <f t="shared" si="260"/>
        <v/>
      </c>
      <c r="W5110" s="53" t="str">
        <f t="shared" si="260"/>
        <v/>
      </c>
      <c r="X5110" s="53" t="str">
        <f t="shared" si="260"/>
        <v/>
      </c>
    </row>
    <row r="5111" spans="18:24" hidden="1" x14ac:dyDescent="0.3">
      <c r="R5111">
        <f t="shared" si="258"/>
        <v>0</v>
      </c>
      <c r="S5111">
        <f t="shared" si="259"/>
        <v>0</v>
      </c>
      <c r="T5111" s="53" t="str">
        <f t="shared" si="260"/>
        <v/>
      </c>
      <c r="U5111" s="53" t="str">
        <f t="shared" si="260"/>
        <v/>
      </c>
      <c r="V5111" s="53" t="str">
        <f t="shared" si="260"/>
        <v/>
      </c>
      <c r="W5111" s="53" t="str">
        <f t="shared" si="260"/>
        <v/>
      </c>
      <c r="X5111" s="53" t="str">
        <f t="shared" si="260"/>
        <v/>
      </c>
    </row>
    <row r="5112" spans="18:24" hidden="1" x14ac:dyDescent="0.3">
      <c r="R5112">
        <f t="shared" si="258"/>
        <v>0</v>
      </c>
      <c r="S5112">
        <f t="shared" si="259"/>
        <v>0</v>
      </c>
      <c r="T5112" s="53" t="str">
        <f t="shared" si="260"/>
        <v/>
      </c>
      <c r="U5112" s="53" t="str">
        <f t="shared" si="260"/>
        <v/>
      </c>
      <c r="V5112" s="53" t="str">
        <f t="shared" si="260"/>
        <v/>
      </c>
      <c r="W5112" s="53" t="str">
        <f t="shared" si="260"/>
        <v/>
      </c>
      <c r="X5112" s="53" t="str">
        <f t="shared" si="260"/>
        <v/>
      </c>
    </row>
    <row r="5113" spans="18:24" hidden="1" x14ac:dyDescent="0.3">
      <c r="R5113">
        <f t="shared" si="258"/>
        <v>0</v>
      </c>
      <c r="S5113">
        <f t="shared" si="259"/>
        <v>0</v>
      </c>
      <c r="T5113" s="53" t="str">
        <f t="shared" si="260"/>
        <v/>
      </c>
      <c r="U5113" s="53" t="str">
        <f t="shared" si="260"/>
        <v/>
      </c>
      <c r="V5113" s="53" t="str">
        <f t="shared" si="260"/>
        <v/>
      </c>
      <c r="W5113" s="53" t="str">
        <f t="shared" si="260"/>
        <v/>
      </c>
      <c r="X5113" s="53" t="str">
        <f t="shared" si="260"/>
        <v/>
      </c>
    </row>
    <row r="5114" spans="18:24" hidden="1" x14ac:dyDescent="0.3">
      <c r="R5114">
        <f t="shared" si="258"/>
        <v>0</v>
      </c>
      <c r="S5114">
        <f t="shared" si="259"/>
        <v>0</v>
      </c>
      <c r="T5114" s="53" t="str">
        <f t="shared" si="260"/>
        <v/>
      </c>
      <c r="U5114" s="53" t="str">
        <f t="shared" si="260"/>
        <v/>
      </c>
      <c r="V5114" s="53" t="str">
        <f t="shared" si="260"/>
        <v/>
      </c>
      <c r="W5114" s="53" t="str">
        <f t="shared" si="260"/>
        <v/>
      </c>
      <c r="X5114" s="53" t="str">
        <f t="shared" si="260"/>
        <v/>
      </c>
    </row>
    <row r="5115" spans="18:24" hidden="1" x14ac:dyDescent="0.3">
      <c r="R5115">
        <f t="shared" si="258"/>
        <v>0</v>
      </c>
      <c r="S5115">
        <f t="shared" si="259"/>
        <v>0</v>
      </c>
      <c r="T5115" s="53" t="str">
        <f t="shared" si="260"/>
        <v/>
      </c>
      <c r="U5115" s="53" t="str">
        <f t="shared" si="260"/>
        <v/>
      </c>
      <c r="V5115" s="53" t="str">
        <f t="shared" si="260"/>
        <v/>
      </c>
      <c r="W5115" s="53" t="str">
        <f t="shared" si="260"/>
        <v/>
      </c>
      <c r="X5115" s="53" t="str">
        <f t="shared" si="260"/>
        <v/>
      </c>
    </row>
    <row r="5116" spans="18:24" hidden="1" x14ac:dyDescent="0.3">
      <c r="R5116">
        <f t="shared" si="258"/>
        <v>0</v>
      </c>
      <c r="S5116">
        <f t="shared" si="259"/>
        <v>0</v>
      </c>
      <c r="T5116" s="53" t="str">
        <f t="shared" si="260"/>
        <v/>
      </c>
      <c r="U5116" s="53" t="str">
        <f t="shared" si="260"/>
        <v/>
      </c>
      <c r="V5116" s="53" t="str">
        <f t="shared" si="260"/>
        <v/>
      </c>
      <c r="W5116" s="53" t="str">
        <f t="shared" si="260"/>
        <v/>
      </c>
      <c r="X5116" s="53" t="str">
        <f t="shared" si="260"/>
        <v/>
      </c>
    </row>
    <row r="5117" spans="18:24" hidden="1" x14ac:dyDescent="0.3">
      <c r="R5117">
        <f t="shared" si="258"/>
        <v>0</v>
      </c>
      <c r="S5117">
        <f t="shared" si="259"/>
        <v>0</v>
      </c>
      <c r="T5117" s="53" t="str">
        <f t="shared" si="260"/>
        <v/>
      </c>
      <c r="U5117" s="53" t="str">
        <f t="shared" si="260"/>
        <v/>
      </c>
      <c r="V5117" s="53" t="str">
        <f t="shared" si="260"/>
        <v/>
      </c>
      <c r="W5117" s="53" t="str">
        <f t="shared" si="260"/>
        <v/>
      </c>
      <c r="X5117" s="53" t="str">
        <f t="shared" si="260"/>
        <v/>
      </c>
    </row>
    <row r="5118" spans="18:24" hidden="1" x14ac:dyDescent="0.3">
      <c r="R5118">
        <f t="shared" si="258"/>
        <v>0</v>
      </c>
      <c r="S5118">
        <f t="shared" si="259"/>
        <v>0</v>
      </c>
      <c r="T5118" s="53" t="str">
        <f t="shared" si="260"/>
        <v/>
      </c>
      <c r="U5118" s="53" t="str">
        <f t="shared" si="260"/>
        <v/>
      </c>
      <c r="V5118" s="53" t="str">
        <f t="shared" si="260"/>
        <v/>
      </c>
      <c r="W5118" s="53" t="str">
        <f t="shared" si="260"/>
        <v/>
      </c>
      <c r="X5118" s="53" t="str">
        <f t="shared" si="260"/>
        <v/>
      </c>
    </row>
    <row r="5119" spans="18:24" hidden="1" x14ac:dyDescent="0.3">
      <c r="R5119">
        <f t="shared" si="258"/>
        <v>0</v>
      </c>
      <c r="S5119">
        <f t="shared" si="259"/>
        <v>0</v>
      </c>
      <c r="T5119" s="53" t="str">
        <f t="shared" ref="T5119:X5169" si="261">IF(OR(COUNTIF($D5119,"*"&amp;T$5&amp;"*")&gt;0,$D5119="GRUPO TEPSA"),T$5,"")</f>
        <v/>
      </c>
      <c r="U5119" s="53" t="str">
        <f t="shared" si="261"/>
        <v/>
      </c>
      <c r="V5119" s="53" t="str">
        <f t="shared" si="261"/>
        <v/>
      </c>
      <c r="W5119" s="53" t="str">
        <f t="shared" si="261"/>
        <v/>
      </c>
      <c r="X5119" s="53" t="str">
        <f t="shared" si="261"/>
        <v/>
      </c>
    </row>
    <row r="5120" spans="18:24" hidden="1" x14ac:dyDescent="0.3">
      <c r="R5120">
        <f t="shared" si="258"/>
        <v>0</v>
      </c>
      <c r="S5120">
        <f t="shared" si="259"/>
        <v>0</v>
      </c>
      <c r="T5120" s="53" t="str">
        <f t="shared" si="261"/>
        <v/>
      </c>
      <c r="U5120" s="53" t="str">
        <f t="shared" si="261"/>
        <v/>
      </c>
      <c r="V5120" s="53" t="str">
        <f t="shared" si="261"/>
        <v/>
      </c>
      <c r="W5120" s="53" t="str">
        <f t="shared" si="261"/>
        <v/>
      </c>
      <c r="X5120" s="53" t="str">
        <f t="shared" si="261"/>
        <v/>
      </c>
    </row>
    <row r="5121" spans="18:24" hidden="1" x14ac:dyDescent="0.3">
      <c r="R5121">
        <f t="shared" si="258"/>
        <v>0</v>
      </c>
      <c r="S5121">
        <f t="shared" si="259"/>
        <v>0</v>
      </c>
      <c r="T5121" s="53" t="str">
        <f t="shared" si="261"/>
        <v/>
      </c>
      <c r="U5121" s="53" t="str">
        <f t="shared" si="261"/>
        <v/>
      </c>
      <c r="V5121" s="53" t="str">
        <f t="shared" si="261"/>
        <v/>
      </c>
      <c r="W5121" s="53" t="str">
        <f t="shared" si="261"/>
        <v/>
      </c>
      <c r="X5121" s="53" t="str">
        <f t="shared" si="261"/>
        <v/>
      </c>
    </row>
    <row r="5122" spans="18:24" hidden="1" x14ac:dyDescent="0.3">
      <c r="R5122">
        <f t="shared" si="258"/>
        <v>0</v>
      </c>
      <c r="S5122">
        <f t="shared" si="259"/>
        <v>0</v>
      </c>
      <c r="T5122" s="53" t="str">
        <f t="shared" si="261"/>
        <v/>
      </c>
      <c r="U5122" s="53" t="str">
        <f t="shared" si="261"/>
        <v/>
      </c>
      <c r="V5122" s="53" t="str">
        <f t="shared" si="261"/>
        <v/>
      </c>
      <c r="W5122" s="53" t="str">
        <f t="shared" si="261"/>
        <v/>
      </c>
      <c r="X5122" s="53" t="str">
        <f t="shared" si="261"/>
        <v/>
      </c>
    </row>
    <row r="5123" spans="18:24" hidden="1" x14ac:dyDescent="0.3">
      <c r="R5123">
        <f t="shared" si="258"/>
        <v>0</v>
      </c>
      <c r="S5123">
        <f t="shared" si="259"/>
        <v>0</v>
      </c>
      <c r="T5123" s="53" t="str">
        <f t="shared" si="261"/>
        <v/>
      </c>
      <c r="U5123" s="53" t="str">
        <f t="shared" si="261"/>
        <v/>
      </c>
      <c r="V5123" s="53" t="str">
        <f t="shared" si="261"/>
        <v/>
      </c>
      <c r="W5123" s="53" t="str">
        <f t="shared" si="261"/>
        <v/>
      </c>
      <c r="X5123" s="53" t="str">
        <f t="shared" si="261"/>
        <v/>
      </c>
    </row>
    <row r="5124" spans="18:24" hidden="1" x14ac:dyDescent="0.3">
      <c r="R5124">
        <f t="shared" si="258"/>
        <v>0</v>
      </c>
      <c r="S5124">
        <f t="shared" si="259"/>
        <v>0</v>
      </c>
      <c r="T5124" s="53" t="str">
        <f t="shared" si="261"/>
        <v/>
      </c>
      <c r="U5124" s="53" t="str">
        <f t="shared" si="261"/>
        <v/>
      </c>
      <c r="V5124" s="53" t="str">
        <f t="shared" si="261"/>
        <v/>
      </c>
      <c r="W5124" s="53" t="str">
        <f t="shared" si="261"/>
        <v/>
      </c>
      <c r="X5124" s="53" t="str">
        <f t="shared" si="261"/>
        <v/>
      </c>
    </row>
    <row r="5125" spans="18:24" hidden="1" x14ac:dyDescent="0.3">
      <c r="R5125">
        <f t="shared" si="258"/>
        <v>0</v>
      </c>
      <c r="S5125">
        <f t="shared" si="259"/>
        <v>0</v>
      </c>
      <c r="T5125" s="53" t="str">
        <f t="shared" si="261"/>
        <v/>
      </c>
      <c r="U5125" s="53" t="str">
        <f t="shared" si="261"/>
        <v/>
      </c>
      <c r="V5125" s="53" t="str">
        <f t="shared" si="261"/>
        <v/>
      </c>
      <c r="W5125" s="53" t="str">
        <f t="shared" si="261"/>
        <v/>
      </c>
      <c r="X5125" s="53" t="str">
        <f t="shared" si="261"/>
        <v/>
      </c>
    </row>
    <row r="5126" spans="18:24" hidden="1" x14ac:dyDescent="0.3">
      <c r="R5126">
        <f t="shared" si="258"/>
        <v>0</v>
      </c>
      <c r="S5126">
        <f t="shared" si="259"/>
        <v>0</v>
      </c>
      <c r="T5126" s="53" t="str">
        <f t="shared" si="261"/>
        <v/>
      </c>
      <c r="U5126" s="53" t="str">
        <f t="shared" si="261"/>
        <v/>
      </c>
      <c r="V5126" s="53" t="str">
        <f t="shared" si="261"/>
        <v/>
      </c>
      <c r="W5126" s="53" t="str">
        <f t="shared" si="261"/>
        <v/>
      </c>
      <c r="X5126" s="53" t="str">
        <f t="shared" si="261"/>
        <v/>
      </c>
    </row>
    <row r="5127" spans="18:24" hidden="1" x14ac:dyDescent="0.3">
      <c r="R5127">
        <f t="shared" ref="R5127:R5190" si="262">IF(OR(D5127="GRUPO TEPSA",D5127="TODAS"),P5127/5,P5127)</f>
        <v>0</v>
      </c>
      <c r="S5127">
        <f t="shared" si="259"/>
        <v>0</v>
      </c>
      <c r="T5127" s="53" t="str">
        <f t="shared" si="261"/>
        <v/>
      </c>
      <c r="U5127" s="53" t="str">
        <f t="shared" si="261"/>
        <v/>
      </c>
      <c r="V5127" s="53" t="str">
        <f t="shared" si="261"/>
        <v/>
      </c>
      <c r="W5127" s="53" t="str">
        <f t="shared" si="261"/>
        <v/>
      </c>
      <c r="X5127" s="53" t="str">
        <f t="shared" si="261"/>
        <v/>
      </c>
    </row>
    <row r="5128" spans="18:24" hidden="1" x14ac:dyDescent="0.3">
      <c r="R5128">
        <f t="shared" si="262"/>
        <v>0</v>
      </c>
      <c r="S5128">
        <f t="shared" si="259"/>
        <v>0</v>
      </c>
      <c r="T5128" s="53" t="str">
        <f t="shared" si="261"/>
        <v/>
      </c>
      <c r="U5128" s="53" t="str">
        <f t="shared" si="261"/>
        <v/>
      </c>
      <c r="V5128" s="53" t="str">
        <f t="shared" si="261"/>
        <v/>
      </c>
      <c r="W5128" s="53" t="str">
        <f t="shared" si="261"/>
        <v/>
      </c>
      <c r="X5128" s="53" t="str">
        <f t="shared" si="261"/>
        <v/>
      </c>
    </row>
    <row r="5129" spans="18:24" hidden="1" x14ac:dyDescent="0.3">
      <c r="R5129">
        <f t="shared" si="262"/>
        <v>0</v>
      </c>
      <c r="S5129">
        <f t="shared" si="259"/>
        <v>0</v>
      </c>
      <c r="T5129" s="53" t="str">
        <f t="shared" si="261"/>
        <v/>
      </c>
      <c r="U5129" s="53" t="str">
        <f t="shared" si="261"/>
        <v/>
      </c>
      <c r="V5129" s="53" t="str">
        <f t="shared" si="261"/>
        <v/>
      </c>
      <c r="W5129" s="53" t="str">
        <f t="shared" si="261"/>
        <v/>
      </c>
      <c r="X5129" s="53" t="str">
        <f t="shared" si="261"/>
        <v/>
      </c>
    </row>
    <row r="5130" spans="18:24" hidden="1" x14ac:dyDescent="0.3">
      <c r="R5130">
        <f t="shared" si="262"/>
        <v>0</v>
      </c>
      <c r="S5130">
        <f t="shared" si="259"/>
        <v>0</v>
      </c>
      <c r="T5130" s="53" t="str">
        <f t="shared" si="261"/>
        <v/>
      </c>
      <c r="U5130" s="53" t="str">
        <f t="shared" si="261"/>
        <v/>
      </c>
      <c r="V5130" s="53" t="str">
        <f t="shared" si="261"/>
        <v/>
      </c>
      <c r="W5130" s="53" t="str">
        <f t="shared" si="261"/>
        <v/>
      </c>
      <c r="X5130" s="53" t="str">
        <f t="shared" si="261"/>
        <v/>
      </c>
    </row>
    <row r="5131" spans="18:24" hidden="1" x14ac:dyDescent="0.3">
      <c r="R5131">
        <f t="shared" si="262"/>
        <v>0</v>
      </c>
      <c r="S5131">
        <f t="shared" ref="S5131:S5194" si="263">IF(OR(D5131="GRUPO TEPSA",D5131="TODAS"),Q5131/5,Q5131)</f>
        <v>0</v>
      </c>
      <c r="T5131" s="53" t="str">
        <f t="shared" si="261"/>
        <v/>
      </c>
      <c r="U5131" s="53" t="str">
        <f t="shared" si="261"/>
        <v/>
      </c>
      <c r="V5131" s="53" t="str">
        <f t="shared" si="261"/>
        <v/>
      </c>
      <c r="W5131" s="53" t="str">
        <f t="shared" si="261"/>
        <v/>
      </c>
      <c r="X5131" s="53" t="str">
        <f t="shared" si="261"/>
        <v/>
      </c>
    </row>
    <row r="5132" spans="18:24" hidden="1" x14ac:dyDescent="0.3">
      <c r="R5132">
        <f t="shared" si="262"/>
        <v>0</v>
      </c>
      <c r="S5132">
        <f t="shared" si="263"/>
        <v>0</v>
      </c>
      <c r="T5132" s="53" t="str">
        <f t="shared" si="261"/>
        <v/>
      </c>
      <c r="U5132" s="53" t="str">
        <f t="shared" si="261"/>
        <v/>
      </c>
      <c r="V5132" s="53" t="str">
        <f t="shared" si="261"/>
        <v/>
      </c>
      <c r="W5132" s="53" t="str">
        <f t="shared" si="261"/>
        <v/>
      </c>
      <c r="X5132" s="53" t="str">
        <f t="shared" si="261"/>
        <v/>
      </c>
    </row>
    <row r="5133" spans="18:24" hidden="1" x14ac:dyDescent="0.3">
      <c r="R5133">
        <f t="shared" si="262"/>
        <v>0</v>
      </c>
      <c r="S5133">
        <f t="shared" si="263"/>
        <v>0</v>
      </c>
      <c r="T5133" s="53" t="str">
        <f t="shared" si="261"/>
        <v/>
      </c>
      <c r="U5133" s="53" t="str">
        <f t="shared" si="261"/>
        <v/>
      </c>
      <c r="V5133" s="53" t="str">
        <f t="shared" si="261"/>
        <v/>
      </c>
      <c r="W5133" s="53" t="str">
        <f t="shared" si="261"/>
        <v/>
      </c>
      <c r="X5133" s="53" t="str">
        <f t="shared" si="261"/>
        <v/>
      </c>
    </row>
    <row r="5134" spans="18:24" hidden="1" x14ac:dyDescent="0.3">
      <c r="R5134">
        <f t="shared" si="262"/>
        <v>0</v>
      </c>
      <c r="S5134">
        <f t="shared" si="263"/>
        <v>0</v>
      </c>
      <c r="T5134" s="53" t="str">
        <f t="shared" si="261"/>
        <v/>
      </c>
      <c r="U5134" s="53" t="str">
        <f t="shared" si="261"/>
        <v/>
      </c>
      <c r="V5134" s="53" t="str">
        <f t="shared" si="261"/>
        <v/>
      </c>
      <c r="W5134" s="53" t="str">
        <f t="shared" si="261"/>
        <v/>
      </c>
      <c r="X5134" s="53" t="str">
        <f t="shared" si="261"/>
        <v/>
      </c>
    </row>
    <row r="5135" spans="18:24" hidden="1" x14ac:dyDescent="0.3">
      <c r="R5135">
        <f t="shared" si="262"/>
        <v>0</v>
      </c>
      <c r="S5135">
        <f t="shared" si="263"/>
        <v>0</v>
      </c>
      <c r="T5135" s="53" t="str">
        <f t="shared" si="261"/>
        <v/>
      </c>
      <c r="U5135" s="53" t="str">
        <f t="shared" si="261"/>
        <v/>
      </c>
      <c r="V5135" s="53" t="str">
        <f t="shared" si="261"/>
        <v/>
      </c>
      <c r="W5135" s="53" t="str">
        <f t="shared" si="261"/>
        <v/>
      </c>
      <c r="X5135" s="53" t="str">
        <f t="shared" si="261"/>
        <v/>
      </c>
    </row>
    <row r="5136" spans="18:24" hidden="1" x14ac:dyDescent="0.3">
      <c r="R5136">
        <f t="shared" si="262"/>
        <v>0</v>
      </c>
      <c r="S5136">
        <f t="shared" si="263"/>
        <v>0</v>
      </c>
      <c r="T5136" s="53" t="str">
        <f t="shared" si="261"/>
        <v/>
      </c>
      <c r="U5136" s="53" t="str">
        <f t="shared" si="261"/>
        <v/>
      </c>
      <c r="V5136" s="53" t="str">
        <f t="shared" si="261"/>
        <v/>
      </c>
      <c r="W5136" s="53" t="str">
        <f t="shared" si="261"/>
        <v/>
      </c>
      <c r="X5136" s="53" t="str">
        <f t="shared" si="261"/>
        <v/>
      </c>
    </row>
    <row r="5137" spans="18:24" hidden="1" x14ac:dyDescent="0.3">
      <c r="R5137">
        <f t="shared" si="262"/>
        <v>0</v>
      </c>
      <c r="S5137">
        <f t="shared" si="263"/>
        <v>0</v>
      </c>
      <c r="T5137" s="53" t="str">
        <f t="shared" si="261"/>
        <v/>
      </c>
      <c r="U5137" s="53" t="str">
        <f t="shared" si="261"/>
        <v/>
      </c>
      <c r="V5137" s="53" t="str">
        <f t="shared" si="261"/>
        <v/>
      </c>
      <c r="W5137" s="53" t="str">
        <f t="shared" si="261"/>
        <v/>
      </c>
      <c r="X5137" s="53" t="str">
        <f t="shared" si="261"/>
        <v/>
      </c>
    </row>
    <row r="5138" spans="18:24" hidden="1" x14ac:dyDescent="0.3">
      <c r="R5138">
        <f t="shared" si="262"/>
        <v>0</v>
      </c>
      <c r="S5138">
        <f t="shared" si="263"/>
        <v>0</v>
      </c>
      <c r="T5138" s="53" t="str">
        <f t="shared" si="261"/>
        <v/>
      </c>
      <c r="U5138" s="53" t="str">
        <f t="shared" si="261"/>
        <v/>
      </c>
      <c r="V5138" s="53" t="str">
        <f t="shared" si="261"/>
        <v/>
      </c>
      <c r="W5138" s="53" t="str">
        <f t="shared" si="261"/>
        <v/>
      </c>
      <c r="X5138" s="53" t="str">
        <f t="shared" si="261"/>
        <v/>
      </c>
    </row>
    <row r="5139" spans="18:24" hidden="1" x14ac:dyDescent="0.3">
      <c r="R5139">
        <f t="shared" si="262"/>
        <v>0</v>
      </c>
      <c r="S5139">
        <f t="shared" si="263"/>
        <v>0</v>
      </c>
      <c r="T5139" s="53" t="str">
        <f t="shared" si="261"/>
        <v/>
      </c>
      <c r="U5139" s="53" t="str">
        <f t="shared" si="261"/>
        <v/>
      </c>
      <c r="V5139" s="53" t="str">
        <f t="shared" si="261"/>
        <v/>
      </c>
      <c r="W5139" s="53" t="str">
        <f t="shared" si="261"/>
        <v/>
      </c>
      <c r="X5139" s="53" t="str">
        <f t="shared" si="261"/>
        <v/>
      </c>
    </row>
    <row r="5140" spans="18:24" hidden="1" x14ac:dyDescent="0.3">
      <c r="R5140">
        <f t="shared" si="262"/>
        <v>0</v>
      </c>
      <c r="S5140">
        <f t="shared" si="263"/>
        <v>0</v>
      </c>
      <c r="T5140" s="53" t="str">
        <f t="shared" si="261"/>
        <v/>
      </c>
      <c r="U5140" s="53" t="str">
        <f t="shared" si="261"/>
        <v/>
      </c>
      <c r="V5140" s="53" t="str">
        <f t="shared" si="261"/>
        <v/>
      </c>
      <c r="W5140" s="53" t="str">
        <f t="shared" si="261"/>
        <v/>
      </c>
      <c r="X5140" s="53" t="str">
        <f t="shared" si="261"/>
        <v/>
      </c>
    </row>
    <row r="5141" spans="18:24" hidden="1" x14ac:dyDescent="0.3">
      <c r="R5141">
        <f t="shared" si="262"/>
        <v>0</v>
      </c>
      <c r="S5141">
        <f t="shared" si="263"/>
        <v>0</v>
      </c>
      <c r="T5141" s="53" t="str">
        <f t="shared" si="261"/>
        <v/>
      </c>
      <c r="U5141" s="53" t="str">
        <f t="shared" si="261"/>
        <v/>
      </c>
      <c r="V5141" s="53" t="str">
        <f t="shared" si="261"/>
        <v/>
      </c>
      <c r="W5141" s="53" t="str">
        <f t="shared" si="261"/>
        <v/>
      </c>
      <c r="X5141" s="53" t="str">
        <f t="shared" si="261"/>
        <v/>
      </c>
    </row>
    <row r="5142" spans="18:24" hidden="1" x14ac:dyDescent="0.3">
      <c r="R5142">
        <f t="shared" si="262"/>
        <v>0</v>
      </c>
      <c r="S5142">
        <f t="shared" si="263"/>
        <v>0</v>
      </c>
      <c r="T5142" s="53" t="str">
        <f t="shared" si="261"/>
        <v/>
      </c>
      <c r="U5142" s="53" t="str">
        <f t="shared" si="261"/>
        <v/>
      </c>
      <c r="V5142" s="53" t="str">
        <f t="shared" si="261"/>
        <v/>
      </c>
      <c r="W5142" s="53" t="str">
        <f t="shared" si="261"/>
        <v/>
      </c>
      <c r="X5142" s="53" t="str">
        <f t="shared" si="261"/>
        <v/>
      </c>
    </row>
    <row r="5143" spans="18:24" hidden="1" x14ac:dyDescent="0.3">
      <c r="R5143">
        <f t="shared" si="262"/>
        <v>0</v>
      </c>
      <c r="S5143">
        <f t="shared" si="263"/>
        <v>0</v>
      </c>
      <c r="T5143" s="53" t="str">
        <f t="shared" si="261"/>
        <v/>
      </c>
      <c r="U5143" s="53" t="str">
        <f t="shared" si="261"/>
        <v/>
      </c>
      <c r="V5143" s="53" t="str">
        <f t="shared" si="261"/>
        <v/>
      </c>
      <c r="W5143" s="53" t="str">
        <f t="shared" si="261"/>
        <v/>
      </c>
      <c r="X5143" s="53" t="str">
        <f t="shared" si="261"/>
        <v/>
      </c>
    </row>
    <row r="5144" spans="18:24" hidden="1" x14ac:dyDescent="0.3">
      <c r="R5144">
        <f t="shared" si="262"/>
        <v>0</v>
      </c>
      <c r="S5144">
        <f t="shared" si="263"/>
        <v>0</v>
      </c>
      <c r="T5144" s="53" t="str">
        <f t="shared" si="261"/>
        <v/>
      </c>
      <c r="U5144" s="53" t="str">
        <f t="shared" si="261"/>
        <v/>
      </c>
      <c r="V5144" s="53" t="str">
        <f t="shared" si="261"/>
        <v/>
      </c>
      <c r="W5144" s="53" t="str">
        <f t="shared" si="261"/>
        <v/>
      </c>
      <c r="X5144" s="53" t="str">
        <f t="shared" si="261"/>
        <v/>
      </c>
    </row>
    <row r="5145" spans="18:24" hidden="1" x14ac:dyDescent="0.3">
      <c r="R5145">
        <f t="shared" si="262"/>
        <v>0</v>
      </c>
      <c r="S5145">
        <f t="shared" si="263"/>
        <v>0</v>
      </c>
      <c r="T5145" s="53" t="str">
        <f t="shared" si="261"/>
        <v/>
      </c>
      <c r="U5145" s="53" t="str">
        <f t="shared" si="261"/>
        <v/>
      </c>
      <c r="V5145" s="53" t="str">
        <f t="shared" si="261"/>
        <v/>
      </c>
      <c r="W5145" s="53" t="str">
        <f t="shared" si="261"/>
        <v/>
      </c>
      <c r="X5145" s="53" t="str">
        <f t="shared" si="261"/>
        <v/>
      </c>
    </row>
    <row r="5146" spans="18:24" hidden="1" x14ac:dyDescent="0.3">
      <c r="R5146">
        <f t="shared" si="262"/>
        <v>0</v>
      </c>
      <c r="S5146">
        <f t="shared" si="263"/>
        <v>0</v>
      </c>
      <c r="T5146" s="53" t="str">
        <f t="shared" si="261"/>
        <v/>
      </c>
      <c r="U5146" s="53" t="str">
        <f t="shared" si="261"/>
        <v/>
      </c>
      <c r="V5146" s="53" t="str">
        <f t="shared" si="261"/>
        <v/>
      </c>
      <c r="W5146" s="53" t="str">
        <f t="shared" si="261"/>
        <v/>
      </c>
      <c r="X5146" s="53" t="str">
        <f t="shared" si="261"/>
        <v/>
      </c>
    </row>
    <row r="5147" spans="18:24" hidden="1" x14ac:dyDescent="0.3">
      <c r="R5147">
        <f t="shared" si="262"/>
        <v>0</v>
      </c>
      <c r="S5147">
        <f t="shared" si="263"/>
        <v>0</v>
      </c>
      <c r="T5147" s="53" t="str">
        <f t="shared" si="261"/>
        <v/>
      </c>
      <c r="U5147" s="53" t="str">
        <f t="shared" si="261"/>
        <v/>
      </c>
      <c r="V5147" s="53" t="str">
        <f t="shared" si="261"/>
        <v/>
      </c>
      <c r="W5147" s="53" t="str">
        <f t="shared" si="261"/>
        <v/>
      </c>
      <c r="X5147" s="53" t="str">
        <f t="shared" si="261"/>
        <v/>
      </c>
    </row>
    <row r="5148" spans="18:24" hidden="1" x14ac:dyDescent="0.3">
      <c r="R5148">
        <f t="shared" si="262"/>
        <v>0</v>
      </c>
      <c r="S5148">
        <f t="shared" si="263"/>
        <v>0</v>
      </c>
      <c r="T5148" s="53" t="str">
        <f t="shared" si="261"/>
        <v/>
      </c>
      <c r="U5148" s="53" t="str">
        <f t="shared" si="261"/>
        <v/>
      </c>
      <c r="V5148" s="53" t="str">
        <f t="shared" si="261"/>
        <v/>
      </c>
      <c r="W5148" s="53" t="str">
        <f t="shared" si="261"/>
        <v/>
      </c>
      <c r="X5148" s="53" t="str">
        <f t="shared" si="261"/>
        <v/>
      </c>
    </row>
    <row r="5149" spans="18:24" hidden="1" x14ac:dyDescent="0.3">
      <c r="R5149">
        <f t="shared" si="262"/>
        <v>0</v>
      </c>
      <c r="S5149">
        <f t="shared" si="263"/>
        <v>0</v>
      </c>
      <c r="T5149" s="53" t="str">
        <f t="shared" si="261"/>
        <v/>
      </c>
      <c r="U5149" s="53" t="str">
        <f t="shared" si="261"/>
        <v/>
      </c>
      <c r="V5149" s="53" t="str">
        <f t="shared" si="261"/>
        <v/>
      </c>
      <c r="W5149" s="53" t="str">
        <f t="shared" si="261"/>
        <v/>
      </c>
      <c r="X5149" s="53" t="str">
        <f t="shared" si="261"/>
        <v/>
      </c>
    </row>
    <row r="5150" spans="18:24" hidden="1" x14ac:dyDescent="0.3">
      <c r="R5150">
        <f t="shared" si="262"/>
        <v>0</v>
      </c>
      <c r="S5150">
        <f t="shared" si="263"/>
        <v>0</v>
      </c>
      <c r="T5150" s="53" t="str">
        <f t="shared" si="261"/>
        <v/>
      </c>
      <c r="U5150" s="53" t="str">
        <f t="shared" si="261"/>
        <v/>
      </c>
      <c r="V5150" s="53" t="str">
        <f t="shared" si="261"/>
        <v/>
      </c>
      <c r="W5150" s="53" t="str">
        <f t="shared" si="261"/>
        <v/>
      </c>
      <c r="X5150" s="53" t="str">
        <f t="shared" si="261"/>
        <v/>
      </c>
    </row>
    <row r="5151" spans="18:24" hidden="1" x14ac:dyDescent="0.3">
      <c r="R5151">
        <f t="shared" si="262"/>
        <v>0</v>
      </c>
      <c r="S5151">
        <f t="shared" si="263"/>
        <v>0</v>
      </c>
      <c r="T5151" s="53" t="str">
        <f t="shared" si="261"/>
        <v/>
      </c>
      <c r="U5151" s="53" t="str">
        <f t="shared" si="261"/>
        <v/>
      </c>
      <c r="V5151" s="53" t="str">
        <f t="shared" si="261"/>
        <v/>
      </c>
      <c r="W5151" s="53" t="str">
        <f t="shared" si="261"/>
        <v/>
      </c>
      <c r="X5151" s="53" t="str">
        <f t="shared" si="261"/>
        <v/>
      </c>
    </row>
    <row r="5152" spans="18:24" hidden="1" x14ac:dyDescent="0.3">
      <c r="R5152">
        <f t="shared" si="262"/>
        <v>0</v>
      </c>
      <c r="S5152">
        <f t="shared" si="263"/>
        <v>0</v>
      </c>
      <c r="T5152" s="53" t="str">
        <f t="shared" si="261"/>
        <v/>
      </c>
      <c r="U5152" s="53" t="str">
        <f t="shared" si="261"/>
        <v/>
      </c>
      <c r="V5152" s="53" t="str">
        <f t="shared" si="261"/>
        <v/>
      </c>
      <c r="W5152" s="53" t="str">
        <f t="shared" si="261"/>
        <v/>
      </c>
      <c r="X5152" s="53" t="str">
        <f t="shared" si="261"/>
        <v/>
      </c>
    </row>
    <row r="5153" spans="18:24" hidden="1" x14ac:dyDescent="0.3">
      <c r="R5153">
        <f t="shared" si="262"/>
        <v>0</v>
      </c>
      <c r="S5153">
        <f t="shared" si="263"/>
        <v>0</v>
      </c>
      <c r="T5153" s="53" t="str">
        <f t="shared" si="261"/>
        <v/>
      </c>
      <c r="U5153" s="53" t="str">
        <f t="shared" si="261"/>
        <v/>
      </c>
      <c r="V5153" s="53" t="str">
        <f t="shared" si="261"/>
        <v/>
      </c>
      <c r="W5153" s="53" t="str">
        <f t="shared" si="261"/>
        <v/>
      </c>
      <c r="X5153" s="53" t="str">
        <f t="shared" si="261"/>
        <v/>
      </c>
    </row>
    <row r="5154" spans="18:24" hidden="1" x14ac:dyDescent="0.3">
      <c r="R5154">
        <f t="shared" si="262"/>
        <v>0</v>
      </c>
      <c r="S5154">
        <f t="shared" si="263"/>
        <v>0</v>
      </c>
      <c r="T5154" s="53" t="str">
        <f t="shared" si="261"/>
        <v/>
      </c>
      <c r="U5154" s="53" t="str">
        <f t="shared" si="261"/>
        <v/>
      </c>
      <c r="V5154" s="53" t="str">
        <f t="shared" si="261"/>
        <v/>
      </c>
      <c r="W5154" s="53" t="str">
        <f t="shared" si="261"/>
        <v/>
      </c>
      <c r="X5154" s="53" t="str">
        <f t="shared" si="261"/>
        <v/>
      </c>
    </row>
    <row r="5155" spans="18:24" hidden="1" x14ac:dyDescent="0.3">
      <c r="R5155">
        <f t="shared" si="262"/>
        <v>0</v>
      </c>
      <c r="S5155">
        <f t="shared" si="263"/>
        <v>0</v>
      </c>
      <c r="T5155" s="53" t="str">
        <f t="shared" si="261"/>
        <v/>
      </c>
      <c r="U5155" s="53" t="str">
        <f t="shared" si="261"/>
        <v/>
      </c>
      <c r="V5155" s="53" t="str">
        <f t="shared" si="261"/>
        <v/>
      </c>
      <c r="W5155" s="53" t="str">
        <f t="shared" si="261"/>
        <v/>
      </c>
      <c r="X5155" s="53" t="str">
        <f t="shared" si="261"/>
        <v/>
      </c>
    </row>
    <row r="5156" spans="18:24" hidden="1" x14ac:dyDescent="0.3">
      <c r="R5156">
        <f t="shared" si="262"/>
        <v>0</v>
      </c>
      <c r="S5156">
        <f t="shared" si="263"/>
        <v>0</v>
      </c>
      <c r="T5156" s="53" t="str">
        <f t="shared" si="261"/>
        <v/>
      </c>
      <c r="U5156" s="53" t="str">
        <f t="shared" si="261"/>
        <v/>
      </c>
      <c r="V5156" s="53" t="str">
        <f t="shared" si="261"/>
        <v/>
      </c>
      <c r="W5156" s="53" t="str">
        <f t="shared" si="261"/>
        <v/>
      </c>
      <c r="X5156" s="53" t="str">
        <f t="shared" si="261"/>
        <v/>
      </c>
    </row>
    <row r="5157" spans="18:24" hidden="1" x14ac:dyDescent="0.3">
      <c r="R5157">
        <f t="shared" si="262"/>
        <v>0</v>
      </c>
      <c r="S5157">
        <f t="shared" si="263"/>
        <v>0</v>
      </c>
      <c r="T5157" s="53" t="str">
        <f t="shared" si="261"/>
        <v/>
      </c>
      <c r="U5157" s="53" t="str">
        <f t="shared" si="261"/>
        <v/>
      </c>
      <c r="V5157" s="53" t="str">
        <f t="shared" si="261"/>
        <v/>
      </c>
      <c r="W5157" s="53" t="str">
        <f t="shared" si="261"/>
        <v/>
      </c>
      <c r="X5157" s="53" t="str">
        <f t="shared" si="261"/>
        <v/>
      </c>
    </row>
    <row r="5158" spans="18:24" hidden="1" x14ac:dyDescent="0.3">
      <c r="R5158">
        <f t="shared" si="262"/>
        <v>0</v>
      </c>
      <c r="S5158">
        <f t="shared" si="263"/>
        <v>0</v>
      </c>
      <c r="T5158" s="53" t="str">
        <f t="shared" si="261"/>
        <v/>
      </c>
      <c r="U5158" s="53" t="str">
        <f t="shared" si="261"/>
        <v/>
      </c>
      <c r="V5158" s="53" t="str">
        <f t="shared" si="261"/>
        <v/>
      </c>
      <c r="W5158" s="53" t="str">
        <f t="shared" si="261"/>
        <v/>
      </c>
      <c r="X5158" s="53" t="str">
        <f t="shared" si="261"/>
        <v/>
      </c>
    </row>
    <row r="5159" spans="18:24" hidden="1" x14ac:dyDescent="0.3">
      <c r="R5159">
        <f t="shared" si="262"/>
        <v>0</v>
      </c>
      <c r="S5159">
        <f t="shared" si="263"/>
        <v>0</v>
      </c>
      <c r="T5159" s="53" t="str">
        <f t="shared" si="261"/>
        <v/>
      </c>
      <c r="U5159" s="53" t="str">
        <f t="shared" si="261"/>
        <v/>
      </c>
      <c r="V5159" s="53" t="str">
        <f t="shared" si="261"/>
        <v/>
      </c>
      <c r="W5159" s="53" t="str">
        <f t="shared" si="261"/>
        <v/>
      </c>
      <c r="X5159" s="53" t="str">
        <f t="shared" si="261"/>
        <v/>
      </c>
    </row>
    <row r="5160" spans="18:24" hidden="1" x14ac:dyDescent="0.3">
      <c r="R5160">
        <f t="shared" si="262"/>
        <v>0</v>
      </c>
      <c r="S5160">
        <f t="shared" si="263"/>
        <v>0</v>
      </c>
      <c r="T5160" s="53" t="str">
        <f t="shared" si="261"/>
        <v/>
      </c>
      <c r="U5160" s="53" t="str">
        <f t="shared" si="261"/>
        <v/>
      </c>
      <c r="V5160" s="53" t="str">
        <f t="shared" si="261"/>
        <v/>
      </c>
      <c r="W5160" s="53" t="str">
        <f t="shared" si="261"/>
        <v/>
      </c>
      <c r="X5160" s="53" t="str">
        <f t="shared" si="261"/>
        <v/>
      </c>
    </row>
    <row r="5161" spans="18:24" hidden="1" x14ac:dyDescent="0.3">
      <c r="R5161">
        <f t="shared" si="262"/>
        <v>0</v>
      </c>
      <c r="S5161">
        <f t="shared" si="263"/>
        <v>0</v>
      </c>
      <c r="T5161" s="53" t="str">
        <f t="shared" si="261"/>
        <v/>
      </c>
      <c r="U5161" s="53" t="str">
        <f t="shared" si="261"/>
        <v/>
      </c>
      <c r="V5161" s="53" t="str">
        <f t="shared" si="261"/>
        <v/>
      </c>
      <c r="W5161" s="53" t="str">
        <f t="shared" si="261"/>
        <v/>
      </c>
      <c r="X5161" s="53" t="str">
        <f t="shared" si="261"/>
        <v/>
      </c>
    </row>
    <row r="5162" spans="18:24" hidden="1" x14ac:dyDescent="0.3">
      <c r="R5162">
        <f t="shared" si="262"/>
        <v>0</v>
      </c>
      <c r="S5162">
        <f t="shared" si="263"/>
        <v>0</v>
      </c>
      <c r="T5162" s="53" t="str">
        <f t="shared" si="261"/>
        <v/>
      </c>
      <c r="U5162" s="53" t="str">
        <f t="shared" si="261"/>
        <v/>
      </c>
      <c r="V5162" s="53" t="str">
        <f t="shared" si="261"/>
        <v/>
      </c>
      <c r="W5162" s="53" t="str">
        <f t="shared" si="261"/>
        <v/>
      </c>
      <c r="X5162" s="53" t="str">
        <f t="shared" si="261"/>
        <v/>
      </c>
    </row>
    <row r="5163" spans="18:24" hidden="1" x14ac:dyDescent="0.3">
      <c r="R5163">
        <f t="shared" si="262"/>
        <v>0</v>
      </c>
      <c r="S5163">
        <f t="shared" si="263"/>
        <v>0</v>
      </c>
      <c r="T5163" s="53" t="str">
        <f t="shared" si="261"/>
        <v/>
      </c>
      <c r="U5163" s="53" t="str">
        <f t="shared" si="261"/>
        <v/>
      </c>
      <c r="V5163" s="53" t="str">
        <f t="shared" si="261"/>
        <v/>
      </c>
      <c r="W5163" s="53" t="str">
        <f t="shared" si="261"/>
        <v/>
      </c>
      <c r="X5163" s="53" t="str">
        <f t="shared" si="261"/>
        <v/>
      </c>
    </row>
    <row r="5164" spans="18:24" hidden="1" x14ac:dyDescent="0.3">
      <c r="R5164">
        <f t="shared" si="262"/>
        <v>0</v>
      </c>
      <c r="S5164">
        <f t="shared" si="263"/>
        <v>0</v>
      </c>
      <c r="T5164" s="53" t="str">
        <f t="shared" si="261"/>
        <v/>
      </c>
      <c r="U5164" s="53" t="str">
        <f t="shared" si="261"/>
        <v/>
      </c>
      <c r="V5164" s="53" t="str">
        <f t="shared" si="261"/>
        <v/>
      </c>
      <c r="W5164" s="53" t="str">
        <f t="shared" si="261"/>
        <v/>
      </c>
      <c r="X5164" s="53" t="str">
        <f t="shared" si="261"/>
        <v/>
      </c>
    </row>
    <row r="5165" spans="18:24" hidden="1" x14ac:dyDescent="0.3">
      <c r="R5165">
        <f t="shared" si="262"/>
        <v>0</v>
      </c>
      <c r="S5165">
        <f t="shared" si="263"/>
        <v>0</v>
      </c>
      <c r="T5165" s="53" t="str">
        <f t="shared" si="261"/>
        <v/>
      </c>
      <c r="U5165" s="53" t="str">
        <f t="shared" si="261"/>
        <v/>
      </c>
      <c r="V5165" s="53" t="str">
        <f t="shared" si="261"/>
        <v/>
      </c>
      <c r="W5165" s="53" t="str">
        <f t="shared" si="261"/>
        <v/>
      </c>
      <c r="X5165" s="53" t="str">
        <f t="shared" si="261"/>
        <v/>
      </c>
    </row>
    <row r="5166" spans="18:24" hidden="1" x14ac:dyDescent="0.3">
      <c r="R5166">
        <f t="shared" si="262"/>
        <v>0</v>
      </c>
      <c r="S5166">
        <f t="shared" si="263"/>
        <v>0</v>
      </c>
      <c r="T5166" s="53" t="str">
        <f t="shared" si="261"/>
        <v/>
      </c>
      <c r="U5166" s="53" t="str">
        <f t="shared" si="261"/>
        <v/>
      </c>
      <c r="V5166" s="53" t="str">
        <f t="shared" si="261"/>
        <v/>
      </c>
      <c r="W5166" s="53" t="str">
        <f t="shared" si="261"/>
        <v/>
      </c>
      <c r="X5166" s="53" t="str">
        <f t="shared" si="261"/>
        <v/>
      </c>
    </row>
    <row r="5167" spans="18:24" hidden="1" x14ac:dyDescent="0.3">
      <c r="R5167">
        <f t="shared" si="262"/>
        <v>0</v>
      </c>
      <c r="S5167">
        <f t="shared" si="263"/>
        <v>0</v>
      </c>
      <c r="T5167" s="53" t="str">
        <f t="shared" si="261"/>
        <v/>
      </c>
      <c r="U5167" s="53" t="str">
        <f t="shared" si="261"/>
        <v/>
      </c>
      <c r="V5167" s="53" t="str">
        <f t="shared" si="261"/>
        <v/>
      </c>
      <c r="W5167" s="53" t="str">
        <f t="shared" si="261"/>
        <v/>
      </c>
      <c r="X5167" s="53" t="str">
        <f t="shared" si="261"/>
        <v/>
      </c>
    </row>
    <row r="5168" spans="18:24" hidden="1" x14ac:dyDescent="0.3">
      <c r="R5168">
        <f t="shared" si="262"/>
        <v>0</v>
      </c>
      <c r="S5168">
        <f t="shared" si="263"/>
        <v>0</v>
      </c>
      <c r="T5168" s="53" t="str">
        <f t="shared" si="261"/>
        <v/>
      </c>
      <c r="U5168" s="53" t="str">
        <f t="shared" si="261"/>
        <v/>
      </c>
      <c r="V5168" s="53" t="str">
        <f t="shared" si="261"/>
        <v/>
      </c>
      <c r="W5168" s="53" t="str">
        <f t="shared" si="261"/>
        <v/>
      </c>
      <c r="X5168" s="53" t="str">
        <f t="shared" si="261"/>
        <v/>
      </c>
    </row>
    <row r="5169" spans="18:24" hidden="1" x14ac:dyDescent="0.3">
      <c r="R5169">
        <f t="shared" si="262"/>
        <v>0</v>
      </c>
      <c r="S5169">
        <f t="shared" si="263"/>
        <v>0</v>
      </c>
      <c r="T5169" s="53" t="str">
        <f t="shared" si="261"/>
        <v/>
      </c>
      <c r="U5169" s="53" t="str">
        <f t="shared" si="261"/>
        <v/>
      </c>
      <c r="V5169" s="53" t="str">
        <f t="shared" si="261"/>
        <v/>
      </c>
      <c r="W5169" s="53" t="str">
        <f t="shared" si="261"/>
        <v/>
      </c>
      <c r="X5169" s="53" t="str">
        <f t="shared" si="261"/>
        <v/>
      </c>
    </row>
    <row r="5170" spans="18:24" hidden="1" x14ac:dyDescent="0.3">
      <c r="R5170">
        <f t="shared" si="262"/>
        <v>0</v>
      </c>
      <c r="S5170">
        <f t="shared" si="263"/>
        <v>0</v>
      </c>
      <c r="T5170" s="53" t="str">
        <f t="shared" ref="T5170:X5220" si="264">IF(OR(COUNTIF($D5170,"*"&amp;T$5&amp;"*")&gt;0,$D5170="GRUPO TEPSA"),T$5,"")</f>
        <v/>
      </c>
      <c r="U5170" s="53" t="str">
        <f t="shared" si="264"/>
        <v/>
      </c>
      <c r="V5170" s="53" t="str">
        <f t="shared" si="264"/>
        <v/>
      </c>
      <c r="W5170" s="53" t="str">
        <f t="shared" si="264"/>
        <v/>
      </c>
      <c r="X5170" s="53" t="str">
        <f t="shared" si="264"/>
        <v/>
      </c>
    </row>
    <row r="5171" spans="18:24" hidden="1" x14ac:dyDescent="0.3">
      <c r="R5171">
        <f t="shared" si="262"/>
        <v>0</v>
      </c>
      <c r="S5171">
        <f t="shared" si="263"/>
        <v>0</v>
      </c>
      <c r="T5171" s="53" t="str">
        <f t="shared" si="264"/>
        <v/>
      </c>
      <c r="U5171" s="53" t="str">
        <f t="shared" si="264"/>
        <v/>
      </c>
      <c r="V5171" s="53" t="str">
        <f t="shared" si="264"/>
        <v/>
      </c>
      <c r="W5171" s="53" t="str">
        <f t="shared" si="264"/>
        <v/>
      </c>
      <c r="X5171" s="53" t="str">
        <f t="shared" si="264"/>
        <v/>
      </c>
    </row>
    <row r="5172" spans="18:24" hidden="1" x14ac:dyDescent="0.3">
      <c r="R5172">
        <f t="shared" si="262"/>
        <v>0</v>
      </c>
      <c r="S5172">
        <f t="shared" si="263"/>
        <v>0</v>
      </c>
      <c r="T5172" s="53" t="str">
        <f t="shared" si="264"/>
        <v/>
      </c>
      <c r="U5172" s="53" t="str">
        <f t="shared" si="264"/>
        <v/>
      </c>
      <c r="V5172" s="53" t="str">
        <f t="shared" si="264"/>
        <v/>
      </c>
      <c r="W5172" s="53" t="str">
        <f t="shared" si="264"/>
        <v/>
      </c>
      <c r="X5172" s="53" t="str">
        <f t="shared" si="264"/>
        <v/>
      </c>
    </row>
    <row r="5173" spans="18:24" hidden="1" x14ac:dyDescent="0.3">
      <c r="R5173">
        <f t="shared" si="262"/>
        <v>0</v>
      </c>
      <c r="S5173">
        <f t="shared" si="263"/>
        <v>0</v>
      </c>
      <c r="T5173" s="53" t="str">
        <f t="shared" si="264"/>
        <v/>
      </c>
      <c r="U5173" s="53" t="str">
        <f t="shared" si="264"/>
        <v/>
      </c>
      <c r="V5173" s="53" t="str">
        <f t="shared" si="264"/>
        <v/>
      </c>
      <c r="W5173" s="53" t="str">
        <f t="shared" si="264"/>
        <v/>
      </c>
      <c r="X5173" s="53" t="str">
        <f t="shared" si="264"/>
        <v/>
      </c>
    </row>
    <row r="5174" spans="18:24" hidden="1" x14ac:dyDescent="0.3">
      <c r="R5174">
        <f t="shared" si="262"/>
        <v>0</v>
      </c>
      <c r="S5174">
        <f t="shared" si="263"/>
        <v>0</v>
      </c>
      <c r="T5174" s="53" t="str">
        <f t="shared" si="264"/>
        <v/>
      </c>
      <c r="U5174" s="53" t="str">
        <f t="shared" si="264"/>
        <v/>
      </c>
      <c r="V5174" s="53" t="str">
        <f t="shared" si="264"/>
        <v/>
      </c>
      <c r="W5174" s="53" t="str">
        <f t="shared" si="264"/>
        <v/>
      </c>
      <c r="X5174" s="53" t="str">
        <f t="shared" si="264"/>
        <v/>
      </c>
    </row>
    <row r="5175" spans="18:24" hidden="1" x14ac:dyDescent="0.3">
      <c r="R5175">
        <f t="shared" si="262"/>
        <v>0</v>
      </c>
      <c r="S5175">
        <f t="shared" si="263"/>
        <v>0</v>
      </c>
      <c r="T5175" s="53" t="str">
        <f t="shared" si="264"/>
        <v/>
      </c>
      <c r="U5175" s="53" t="str">
        <f t="shared" si="264"/>
        <v/>
      </c>
      <c r="V5175" s="53" t="str">
        <f t="shared" si="264"/>
        <v/>
      </c>
      <c r="W5175" s="53" t="str">
        <f t="shared" si="264"/>
        <v/>
      </c>
      <c r="X5175" s="53" t="str">
        <f t="shared" si="264"/>
        <v/>
      </c>
    </row>
    <row r="5176" spans="18:24" hidden="1" x14ac:dyDescent="0.3">
      <c r="R5176">
        <f t="shared" si="262"/>
        <v>0</v>
      </c>
      <c r="S5176">
        <f t="shared" si="263"/>
        <v>0</v>
      </c>
      <c r="T5176" s="53" t="str">
        <f t="shared" si="264"/>
        <v/>
      </c>
      <c r="U5176" s="53" t="str">
        <f t="shared" si="264"/>
        <v/>
      </c>
      <c r="V5176" s="53" t="str">
        <f t="shared" si="264"/>
        <v/>
      </c>
      <c r="W5176" s="53" t="str">
        <f t="shared" si="264"/>
        <v/>
      </c>
      <c r="X5176" s="53" t="str">
        <f t="shared" si="264"/>
        <v/>
      </c>
    </row>
    <row r="5177" spans="18:24" hidden="1" x14ac:dyDescent="0.3">
      <c r="R5177">
        <f t="shared" si="262"/>
        <v>0</v>
      </c>
      <c r="S5177">
        <f t="shared" si="263"/>
        <v>0</v>
      </c>
      <c r="T5177" s="53" t="str">
        <f t="shared" si="264"/>
        <v/>
      </c>
      <c r="U5177" s="53" t="str">
        <f t="shared" si="264"/>
        <v/>
      </c>
      <c r="V5177" s="53" t="str">
        <f t="shared" si="264"/>
        <v/>
      </c>
      <c r="W5177" s="53" t="str">
        <f t="shared" si="264"/>
        <v/>
      </c>
      <c r="X5177" s="53" t="str">
        <f t="shared" si="264"/>
        <v/>
      </c>
    </row>
    <row r="5178" spans="18:24" hidden="1" x14ac:dyDescent="0.3">
      <c r="R5178">
        <f t="shared" si="262"/>
        <v>0</v>
      </c>
      <c r="S5178">
        <f t="shared" si="263"/>
        <v>0</v>
      </c>
      <c r="T5178" s="53" t="str">
        <f t="shared" si="264"/>
        <v/>
      </c>
      <c r="U5178" s="53" t="str">
        <f t="shared" si="264"/>
        <v/>
      </c>
      <c r="V5178" s="53" t="str">
        <f t="shared" si="264"/>
        <v/>
      </c>
      <c r="W5178" s="53" t="str">
        <f t="shared" si="264"/>
        <v/>
      </c>
      <c r="X5178" s="53" t="str">
        <f t="shared" si="264"/>
        <v/>
      </c>
    </row>
    <row r="5179" spans="18:24" hidden="1" x14ac:dyDescent="0.3">
      <c r="R5179">
        <f t="shared" si="262"/>
        <v>0</v>
      </c>
      <c r="S5179">
        <f t="shared" si="263"/>
        <v>0</v>
      </c>
      <c r="T5179" s="53" t="str">
        <f t="shared" si="264"/>
        <v/>
      </c>
      <c r="U5179" s="53" t="str">
        <f t="shared" si="264"/>
        <v/>
      </c>
      <c r="V5179" s="53" t="str">
        <f t="shared" si="264"/>
        <v/>
      </c>
      <c r="W5179" s="53" t="str">
        <f t="shared" si="264"/>
        <v/>
      </c>
      <c r="X5179" s="53" t="str">
        <f t="shared" si="264"/>
        <v/>
      </c>
    </row>
    <row r="5180" spans="18:24" hidden="1" x14ac:dyDescent="0.3">
      <c r="R5180">
        <f t="shared" si="262"/>
        <v>0</v>
      </c>
      <c r="S5180">
        <f t="shared" si="263"/>
        <v>0</v>
      </c>
      <c r="T5180" s="53" t="str">
        <f t="shared" si="264"/>
        <v/>
      </c>
      <c r="U5180" s="53" t="str">
        <f t="shared" si="264"/>
        <v/>
      </c>
      <c r="V5180" s="53" t="str">
        <f t="shared" si="264"/>
        <v/>
      </c>
      <c r="W5180" s="53" t="str">
        <f t="shared" si="264"/>
        <v/>
      </c>
      <c r="X5180" s="53" t="str">
        <f t="shared" si="264"/>
        <v/>
      </c>
    </row>
    <row r="5181" spans="18:24" hidden="1" x14ac:dyDescent="0.3">
      <c r="R5181">
        <f t="shared" si="262"/>
        <v>0</v>
      </c>
      <c r="S5181">
        <f t="shared" si="263"/>
        <v>0</v>
      </c>
      <c r="T5181" s="53" t="str">
        <f t="shared" si="264"/>
        <v/>
      </c>
      <c r="U5181" s="53" t="str">
        <f t="shared" si="264"/>
        <v/>
      </c>
      <c r="V5181" s="53" t="str">
        <f t="shared" si="264"/>
        <v/>
      </c>
      <c r="W5181" s="53" t="str">
        <f t="shared" si="264"/>
        <v/>
      </c>
      <c r="X5181" s="53" t="str">
        <f t="shared" si="264"/>
        <v/>
      </c>
    </row>
    <row r="5182" spans="18:24" hidden="1" x14ac:dyDescent="0.3">
      <c r="R5182">
        <f t="shared" si="262"/>
        <v>0</v>
      </c>
      <c r="S5182">
        <f t="shared" si="263"/>
        <v>0</v>
      </c>
      <c r="T5182" s="53" t="str">
        <f t="shared" si="264"/>
        <v/>
      </c>
      <c r="U5182" s="53" t="str">
        <f t="shared" si="264"/>
        <v/>
      </c>
      <c r="V5182" s="53" t="str">
        <f t="shared" si="264"/>
        <v/>
      </c>
      <c r="W5182" s="53" t="str">
        <f t="shared" si="264"/>
        <v/>
      </c>
      <c r="X5182" s="53" t="str">
        <f t="shared" si="264"/>
        <v/>
      </c>
    </row>
    <row r="5183" spans="18:24" hidden="1" x14ac:dyDescent="0.3">
      <c r="R5183">
        <f t="shared" si="262"/>
        <v>0</v>
      </c>
      <c r="S5183">
        <f t="shared" si="263"/>
        <v>0</v>
      </c>
      <c r="T5183" s="53" t="str">
        <f t="shared" si="264"/>
        <v/>
      </c>
      <c r="U5183" s="53" t="str">
        <f t="shared" si="264"/>
        <v/>
      </c>
      <c r="V5183" s="53" t="str">
        <f t="shared" si="264"/>
        <v/>
      </c>
      <c r="W5183" s="53" t="str">
        <f t="shared" si="264"/>
        <v/>
      </c>
      <c r="X5183" s="53" t="str">
        <f t="shared" si="264"/>
        <v/>
      </c>
    </row>
    <row r="5184" spans="18:24" hidden="1" x14ac:dyDescent="0.3">
      <c r="R5184">
        <f t="shared" si="262"/>
        <v>0</v>
      </c>
      <c r="S5184">
        <f t="shared" si="263"/>
        <v>0</v>
      </c>
      <c r="T5184" s="53" t="str">
        <f t="shared" si="264"/>
        <v/>
      </c>
      <c r="U5184" s="53" t="str">
        <f t="shared" si="264"/>
        <v/>
      </c>
      <c r="V5184" s="53" t="str">
        <f t="shared" si="264"/>
        <v/>
      </c>
      <c r="W5184" s="53" t="str">
        <f t="shared" si="264"/>
        <v/>
      </c>
      <c r="X5184" s="53" t="str">
        <f t="shared" si="264"/>
        <v/>
      </c>
    </row>
    <row r="5185" spans="18:24" hidden="1" x14ac:dyDescent="0.3">
      <c r="R5185">
        <f t="shared" si="262"/>
        <v>0</v>
      </c>
      <c r="S5185">
        <f t="shared" si="263"/>
        <v>0</v>
      </c>
      <c r="T5185" s="53" t="str">
        <f t="shared" si="264"/>
        <v/>
      </c>
      <c r="U5185" s="53" t="str">
        <f t="shared" si="264"/>
        <v/>
      </c>
      <c r="V5185" s="53" t="str">
        <f t="shared" si="264"/>
        <v/>
      </c>
      <c r="W5185" s="53" t="str">
        <f t="shared" si="264"/>
        <v/>
      </c>
      <c r="X5185" s="53" t="str">
        <f t="shared" si="264"/>
        <v/>
      </c>
    </row>
    <row r="5186" spans="18:24" hidden="1" x14ac:dyDescent="0.3">
      <c r="R5186">
        <f t="shared" si="262"/>
        <v>0</v>
      </c>
      <c r="S5186">
        <f t="shared" si="263"/>
        <v>0</v>
      </c>
      <c r="T5186" s="53" t="str">
        <f t="shared" si="264"/>
        <v/>
      </c>
      <c r="U5186" s="53" t="str">
        <f t="shared" si="264"/>
        <v/>
      </c>
      <c r="V5186" s="53" t="str">
        <f t="shared" si="264"/>
        <v/>
      </c>
      <c r="W5186" s="53" t="str">
        <f t="shared" si="264"/>
        <v/>
      </c>
      <c r="X5186" s="53" t="str">
        <f t="shared" si="264"/>
        <v/>
      </c>
    </row>
    <row r="5187" spans="18:24" hidden="1" x14ac:dyDescent="0.3">
      <c r="R5187">
        <f t="shared" si="262"/>
        <v>0</v>
      </c>
      <c r="S5187">
        <f t="shared" si="263"/>
        <v>0</v>
      </c>
      <c r="T5187" s="53" t="str">
        <f t="shared" si="264"/>
        <v/>
      </c>
      <c r="U5187" s="53" t="str">
        <f t="shared" si="264"/>
        <v/>
      </c>
      <c r="V5187" s="53" t="str">
        <f t="shared" si="264"/>
        <v/>
      </c>
      <c r="W5187" s="53" t="str">
        <f t="shared" si="264"/>
        <v/>
      </c>
      <c r="X5187" s="53" t="str">
        <f t="shared" si="264"/>
        <v/>
      </c>
    </row>
    <row r="5188" spans="18:24" hidden="1" x14ac:dyDescent="0.3">
      <c r="R5188">
        <f t="shared" si="262"/>
        <v>0</v>
      </c>
      <c r="S5188">
        <f t="shared" si="263"/>
        <v>0</v>
      </c>
      <c r="T5188" s="53" t="str">
        <f t="shared" si="264"/>
        <v/>
      </c>
      <c r="U5188" s="53" t="str">
        <f t="shared" si="264"/>
        <v/>
      </c>
      <c r="V5188" s="53" t="str">
        <f t="shared" si="264"/>
        <v/>
      </c>
      <c r="W5188" s="53" t="str">
        <f t="shared" si="264"/>
        <v/>
      </c>
      <c r="X5188" s="53" t="str">
        <f t="shared" si="264"/>
        <v/>
      </c>
    </row>
    <row r="5189" spans="18:24" hidden="1" x14ac:dyDescent="0.3">
      <c r="R5189">
        <f t="shared" si="262"/>
        <v>0</v>
      </c>
      <c r="S5189">
        <f t="shared" si="263"/>
        <v>0</v>
      </c>
      <c r="T5189" s="53" t="str">
        <f t="shared" si="264"/>
        <v/>
      </c>
      <c r="U5189" s="53" t="str">
        <f t="shared" si="264"/>
        <v/>
      </c>
      <c r="V5189" s="53" t="str">
        <f t="shared" si="264"/>
        <v/>
      </c>
      <c r="W5189" s="53" t="str">
        <f t="shared" si="264"/>
        <v/>
      </c>
      <c r="X5189" s="53" t="str">
        <f t="shared" si="264"/>
        <v/>
      </c>
    </row>
    <row r="5190" spans="18:24" hidden="1" x14ac:dyDescent="0.3">
      <c r="R5190">
        <f t="shared" si="262"/>
        <v>0</v>
      </c>
      <c r="S5190">
        <f t="shared" si="263"/>
        <v>0</v>
      </c>
      <c r="T5190" s="53" t="str">
        <f t="shared" si="264"/>
        <v/>
      </c>
      <c r="U5190" s="53" t="str">
        <f t="shared" si="264"/>
        <v/>
      </c>
      <c r="V5190" s="53" t="str">
        <f t="shared" si="264"/>
        <v/>
      </c>
      <c r="W5190" s="53" t="str">
        <f t="shared" si="264"/>
        <v/>
      </c>
      <c r="X5190" s="53" t="str">
        <f t="shared" si="264"/>
        <v/>
      </c>
    </row>
    <row r="5191" spans="18:24" hidden="1" x14ac:dyDescent="0.3">
      <c r="R5191">
        <f t="shared" ref="R5191:R5254" si="265">IF(OR(D5191="GRUPO TEPSA",D5191="TODAS"),P5191/5,P5191)</f>
        <v>0</v>
      </c>
      <c r="S5191">
        <f t="shared" si="263"/>
        <v>0</v>
      </c>
      <c r="T5191" s="53" t="str">
        <f t="shared" si="264"/>
        <v/>
      </c>
      <c r="U5191" s="53" t="str">
        <f t="shared" si="264"/>
        <v/>
      </c>
      <c r="V5191" s="53" t="str">
        <f t="shared" si="264"/>
        <v/>
      </c>
      <c r="W5191" s="53" t="str">
        <f t="shared" si="264"/>
        <v/>
      </c>
      <c r="X5191" s="53" t="str">
        <f t="shared" si="264"/>
        <v/>
      </c>
    </row>
    <row r="5192" spans="18:24" hidden="1" x14ac:dyDescent="0.3">
      <c r="R5192">
        <f t="shared" si="265"/>
        <v>0</v>
      </c>
      <c r="S5192">
        <f t="shared" si="263"/>
        <v>0</v>
      </c>
      <c r="T5192" s="53" t="str">
        <f t="shared" si="264"/>
        <v/>
      </c>
      <c r="U5192" s="53" t="str">
        <f t="shared" si="264"/>
        <v/>
      </c>
      <c r="V5192" s="53" t="str">
        <f t="shared" si="264"/>
        <v/>
      </c>
      <c r="W5192" s="53" t="str">
        <f t="shared" si="264"/>
        <v/>
      </c>
      <c r="X5192" s="53" t="str">
        <f t="shared" si="264"/>
        <v/>
      </c>
    </row>
    <row r="5193" spans="18:24" hidden="1" x14ac:dyDescent="0.3">
      <c r="R5193">
        <f t="shared" si="265"/>
        <v>0</v>
      </c>
      <c r="S5193">
        <f t="shared" si="263"/>
        <v>0</v>
      </c>
      <c r="T5193" s="53" t="str">
        <f t="shared" si="264"/>
        <v/>
      </c>
      <c r="U5193" s="53" t="str">
        <f t="shared" si="264"/>
        <v/>
      </c>
      <c r="V5193" s="53" t="str">
        <f t="shared" si="264"/>
        <v/>
      </c>
      <c r="W5193" s="53" t="str">
        <f t="shared" si="264"/>
        <v/>
      </c>
      <c r="X5193" s="53" t="str">
        <f t="shared" si="264"/>
        <v/>
      </c>
    </row>
    <row r="5194" spans="18:24" hidden="1" x14ac:dyDescent="0.3">
      <c r="R5194">
        <f t="shared" si="265"/>
        <v>0</v>
      </c>
      <c r="S5194">
        <f t="shared" si="263"/>
        <v>0</v>
      </c>
      <c r="T5194" s="53" t="str">
        <f t="shared" si="264"/>
        <v/>
      </c>
      <c r="U5194" s="53" t="str">
        <f t="shared" si="264"/>
        <v/>
      </c>
      <c r="V5194" s="53" t="str">
        <f t="shared" si="264"/>
        <v/>
      </c>
      <c r="W5194" s="53" t="str">
        <f t="shared" si="264"/>
        <v/>
      </c>
      <c r="X5194" s="53" t="str">
        <f t="shared" si="264"/>
        <v/>
      </c>
    </row>
    <row r="5195" spans="18:24" hidden="1" x14ac:dyDescent="0.3">
      <c r="R5195">
        <f t="shared" si="265"/>
        <v>0</v>
      </c>
      <c r="S5195">
        <f t="shared" ref="S5195:S5258" si="266">IF(OR(D5195="GRUPO TEPSA",D5195="TODAS"),Q5195/5,Q5195)</f>
        <v>0</v>
      </c>
      <c r="T5195" s="53" t="str">
        <f t="shared" si="264"/>
        <v/>
      </c>
      <c r="U5195" s="53" t="str">
        <f t="shared" si="264"/>
        <v/>
      </c>
      <c r="V5195" s="53" t="str">
        <f t="shared" si="264"/>
        <v/>
      </c>
      <c r="W5195" s="53" t="str">
        <f t="shared" si="264"/>
        <v/>
      </c>
      <c r="X5195" s="53" t="str">
        <f t="shared" si="264"/>
        <v/>
      </c>
    </row>
    <row r="5196" spans="18:24" hidden="1" x14ac:dyDescent="0.3">
      <c r="R5196">
        <f t="shared" si="265"/>
        <v>0</v>
      </c>
      <c r="S5196">
        <f t="shared" si="266"/>
        <v>0</v>
      </c>
      <c r="T5196" s="53" t="str">
        <f t="shared" si="264"/>
        <v/>
      </c>
      <c r="U5196" s="53" t="str">
        <f t="shared" si="264"/>
        <v/>
      </c>
      <c r="V5196" s="53" t="str">
        <f t="shared" si="264"/>
        <v/>
      </c>
      <c r="W5196" s="53" t="str">
        <f t="shared" si="264"/>
        <v/>
      </c>
      <c r="X5196" s="53" t="str">
        <f t="shared" si="264"/>
        <v/>
      </c>
    </row>
    <row r="5197" spans="18:24" hidden="1" x14ac:dyDescent="0.3">
      <c r="R5197">
        <f t="shared" si="265"/>
        <v>0</v>
      </c>
      <c r="S5197">
        <f t="shared" si="266"/>
        <v>0</v>
      </c>
      <c r="T5197" s="53" t="str">
        <f t="shared" si="264"/>
        <v/>
      </c>
      <c r="U5197" s="53" t="str">
        <f t="shared" si="264"/>
        <v/>
      </c>
      <c r="V5197" s="53" t="str">
        <f t="shared" si="264"/>
        <v/>
      </c>
      <c r="W5197" s="53" t="str">
        <f t="shared" si="264"/>
        <v/>
      </c>
      <c r="X5197" s="53" t="str">
        <f t="shared" si="264"/>
        <v/>
      </c>
    </row>
    <row r="5198" spans="18:24" hidden="1" x14ac:dyDescent="0.3">
      <c r="R5198">
        <f t="shared" si="265"/>
        <v>0</v>
      </c>
      <c r="S5198">
        <f t="shared" si="266"/>
        <v>0</v>
      </c>
      <c r="T5198" s="53" t="str">
        <f t="shared" si="264"/>
        <v/>
      </c>
      <c r="U5198" s="53" t="str">
        <f t="shared" si="264"/>
        <v/>
      </c>
      <c r="V5198" s="53" t="str">
        <f t="shared" si="264"/>
        <v/>
      </c>
      <c r="W5198" s="53" t="str">
        <f t="shared" si="264"/>
        <v/>
      </c>
      <c r="X5198" s="53" t="str">
        <f t="shared" si="264"/>
        <v/>
      </c>
    </row>
    <row r="5199" spans="18:24" hidden="1" x14ac:dyDescent="0.3">
      <c r="R5199">
        <f t="shared" si="265"/>
        <v>0</v>
      </c>
      <c r="S5199">
        <f t="shared" si="266"/>
        <v>0</v>
      </c>
      <c r="T5199" s="53" t="str">
        <f t="shared" si="264"/>
        <v/>
      </c>
      <c r="U5199" s="53" t="str">
        <f t="shared" si="264"/>
        <v/>
      </c>
      <c r="V5199" s="53" t="str">
        <f t="shared" si="264"/>
        <v/>
      </c>
      <c r="W5199" s="53" t="str">
        <f t="shared" si="264"/>
        <v/>
      </c>
      <c r="X5199" s="53" t="str">
        <f t="shared" si="264"/>
        <v/>
      </c>
    </row>
    <row r="5200" spans="18:24" hidden="1" x14ac:dyDescent="0.3">
      <c r="R5200">
        <f t="shared" si="265"/>
        <v>0</v>
      </c>
      <c r="S5200">
        <f t="shared" si="266"/>
        <v>0</v>
      </c>
      <c r="T5200" s="53" t="str">
        <f t="shared" si="264"/>
        <v/>
      </c>
      <c r="U5200" s="53" t="str">
        <f t="shared" si="264"/>
        <v/>
      </c>
      <c r="V5200" s="53" t="str">
        <f t="shared" si="264"/>
        <v/>
      </c>
      <c r="W5200" s="53" t="str">
        <f t="shared" si="264"/>
        <v/>
      </c>
      <c r="X5200" s="53" t="str">
        <f t="shared" si="264"/>
        <v/>
      </c>
    </row>
    <row r="5201" spans="18:24" hidden="1" x14ac:dyDescent="0.3">
      <c r="R5201">
        <f t="shared" si="265"/>
        <v>0</v>
      </c>
      <c r="S5201">
        <f t="shared" si="266"/>
        <v>0</v>
      </c>
      <c r="T5201" s="53" t="str">
        <f t="shared" si="264"/>
        <v/>
      </c>
      <c r="U5201" s="53" t="str">
        <f t="shared" si="264"/>
        <v/>
      </c>
      <c r="V5201" s="53" t="str">
        <f t="shared" si="264"/>
        <v/>
      </c>
      <c r="W5201" s="53" t="str">
        <f t="shared" si="264"/>
        <v/>
      </c>
      <c r="X5201" s="53" t="str">
        <f t="shared" si="264"/>
        <v/>
      </c>
    </row>
    <row r="5202" spans="18:24" hidden="1" x14ac:dyDescent="0.3">
      <c r="R5202">
        <f t="shared" si="265"/>
        <v>0</v>
      </c>
      <c r="S5202">
        <f t="shared" si="266"/>
        <v>0</v>
      </c>
      <c r="T5202" s="53" t="str">
        <f t="shared" si="264"/>
        <v/>
      </c>
      <c r="U5202" s="53" t="str">
        <f t="shared" si="264"/>
        <v/>
      </c>
      <c r="V5202" s="53" t="str">
        <f t="shared" si="264"/>
        <v/>
      </c>
      <c r="W5202" s="53" t="str">
        <f t="shared" si="264"/>
        <v/>
      </c>
      <c r="X5202" s="53" t="str">
        <f t="shared" si="264"/>
        <v/>
      </c>
    </row>
    <row r="5203" spans="18:24" hidden="1" x14ac:dyDescent="0.3">
      <c r="R5203">
        <f t="shared" si="265"/>
        <v>0</v>
      </c>
      <c r="S5203">
        <f t="shared" si="266"/>
        <v>0</v>
      </c>
      <c r="T5203" s="53" t="str">
        <f t="shared" si="264"/>
        <v/>
      </c>
      <c r="U5203" s="53" t="str">
        <f t="shared" si="264"/>
        <v/>
      </c>
      <c r="V5203" s="53" t="str">
        <f t="shared" si="264"/>
        <v/>
      </c>
      <c r="W5203" s="53" t="str">
        <f t="shared" si="264"/>
        <v/>
      </c>
      <c r="X5203" s="53" t="str">
        <f t="shared" si="264"/>
        <v/>
      </c>
    </row>
    <row r="5204" spans="18:24" hidden="1" x14ac:dyDescent="0.3">
      <c r="R5204">
        <f t="shared" si="265"/>
        <v>0</v>
      </c>
      <c r="S5204">
        <f t="shared" si="266"/>
        <v>0</v>
      </c>
      <c r="T5204" s="53" t="str">
        <f t="shared" si="264"/>
        <v/>
      </c>
      <c r="U5204" s="53" t="str">
        <f t="shared" si="264"/>
        <v/>
      </c>
      <c r="V5204" s="53" t="str">
        <f t="shared" si="264"/>
        <v/>
      </c>
      <c r="W5204" s="53" t="str">
        <f t="shared" si="264"/>
        <v/>
      </c>
      <c r="X5204" s="53" t="str">
        <f t="shared" si="264"/>
        <v/>
      </c>
    </row>
    <row r="5205" spans="18:24" hidden="1" x14ac:dyDescent="0.3">
      <c r="R5205">
        <f t="shared" si="265"/>
        <v>0</v>
      </c>
      <c r="S5205">
        <f t="shared" si="266"/>
        <v>0</v>
      </c>
      <c r="T5205" s="53" t="str">
        <f t="shared" si="264"/>
        <v/>
      </c>
      <c r="U5205" s="53" t="str">
        <f t="shared" si="264"/>
        <v/>
      </c>
      <c r="V5205" s="53" t="str">
        <f t="shared" si="264"/>
        <v/>
      </c>
      <c r="W5205" s="53" t="str">
        <f t="shared" si="264"/>
        <v/>
      </c>
      <c r="X5205" s="53" t="str">
        <f t="shared" si="264"/>
        <v/>
      </c>
    </row>
    <row r="5206" spans="18:24" hidden="1" x14ac:dyDescent="0.3">
      <c r="R5206">
        <f t="shared" si="265"/>
        <v>0</v>
      </c>
      <c r="S5206">
        <f t="shared" si="266"/>
        <v>0</v>
      </c>
      <c r="T5206" s="53" t="str">
        <f t="shared" si="264"/>
        <v/>
      </c>
      <c r="U5206" s="53" t="str">
        <f t="shared" si="264"/>
        <v/>
      </c>
      <c r="V5206" s="53" t="str">
        <f t="shared" si="264"/>
        <v/>
      </c>
      <c r="W5206" s="53" t="str">
        <f t="shared" si="264"/>
        <v/>
      </c>
      <c r="X5206" s="53" t="str">
        <f t="shared" si="264"/>
        <v/>
      </c>
    </row>
    <row r="5207" spans="18:24" hidden="1" x14ac:dyDescent="0.3">
      <c r="R5207">
        <f t="shared" si="265"/>
        <v>0</v>
      </c>
      <c r="S5207">
        <f t="shared" si="266"/>
        <v>0</v>
      </c>
      <c r="T5207" s="53" t="str">
        <f t="shared" si="264"/>
        <v/>
      </c>
      <c r="U5207" s="53" t="str">
        <f t="shared" si="264"/>
        <v/>
      </c>
      <c r="V5207" s="53" t="str">
        <f t="shared" si="264"/>
        <v/>
      </c>
      <c r="W5207" s="53" t="str">
        <f t="shared" si="264"/>
        <v/>
      </c>
      <c r="X5207" s="53" t="str">
        <f t="shared" si="264"/>
        <v/>
      </c>
    </row>
    <row r="5208" spans="18:24" hidden="1" x14ac:dyDescent="0.3">
      <c r="R5208">
        <f t="shared" si="265"/>
        <v>0</v>
      </c>
      <c r="S5208">
        <f t="shared" si="266"/>
        <v>0</v>
      </c>
      <c r="T5208" s="53" t="str">
        <f t="shared" si="264"/>
        <v/>
      </c>
      <c r="U5208" s="53" t="str">
        <f t="shared" si="264"/>
        <v/>
      </c>
      <c r="V5208" s="53" t="str">
        <f t="shared" si="264"/>
        <v/>
      </c>
      <c r="W5208" s="53" t="str">
        <f t="shared" si="264"/>
        <v/>
      </c>
      <c r="X5208" s="53" t="str">
        <f t="shared" si="264"/>
        <v/>
      </c>
    </row>
    <row r="5209" spans="18:24" hidden="1" x14ac:dyDescent="0.3">
      <c r="R5209">
        <f t="shared" si="265"/>
        <v>0</v>
      </c>
      <c r="S5209">
        <f t="shared" si="266"/>
        <v>0</v>
      </c>
      <c r="T5209" s="53" t="str">
        <f t="shared" si="264"/>
        <v/>
      </c>
      <c r="U5209" s="53" t="str">
        <f t="shared" si="264"/>
        <v/>
      </c>
      <c r="V5209" s="53" t="str">
        <f t="shared" si="264"/>
        <v/>
      </c>
      <c r="W5209" s="53" t="str">
        <f t="shared" si="264"/>
        <v/>
      </c>
      <c r="X5209" s="53" t="str">
        <f t="shared" si="264"/>
        <v/>
      </c>
    </row>
    <row r="5210" spans="18:24" hidden="1" x14ac:dyDescent="0.3">
      <c r="R5210">
        <f t="shared" si="265"/>
        <v>0</v>
      </c>
      <c r="S5210">
        <f t="shared" si="266"/>
        <v>0</v>
      </c>
      <c r="T5210" s="53" t="str">
        <f t="shared" si="264"/>
        <v/>
      </c>
      <c r="U5210" s="53" t="str">
        <f t="shared" si="264"/>
        <v/>
      </c>
      <c r="V5210" s="53" t="str">
        <f t="shared" si="264"/>
        <v/>
      </c>
      <c r="W5210" s="53" t="str">
        <f t="shared" si="264"/>
        <v/>
      </c>
      <c r="X5210" s="53" t="str">
        <f t="shared" si="264"/>
        <v/>
      </c>
    </row>
    <row r="5211" spans="18:24" hidden="1" x14ac:dyDescent="0.3">
      <c r="R5211">
        <f t="shared" si="265"/>
        <v>0</v>
      </c>
      <c r="S5211">
        <f t="shared" si="266"/>
        <v>0</v>
      </c>
      <c r="T5211" s="53" t="str">
        <f t="shared" si="264"/>
        <v/>
      </c>
      <c r="U5211" s="53" t="str">
        <f t="shared" si="264"/>
        <v/>
      </c>
      <c r="V5211" s="53" t="str">
        <f t="shared" si="264"/>
        <v/>
      </c>
      <c r="W5211" s="53" t="str">
        <f t="shared" si="264"/>
        <v/>
      </c>
      <c r="X5211" s="53" t="str">
        <f t="shared" si="264"/>
        <v/>
      </c>
    </row>
    <row r="5212" spans="18:24" hidden="1" x14ac:dyDescent="0.3">
      <c r="R5212">
        <f t="shared" si="265"/>
        <v>0</v>
      </c>
      <c r="S5212">
        <f t="shared" si="266"/>
        <v>0</v>
      </c>
      <c r="T5212" s="53" t="str">
        <f t="shared" si="264"/>
        <v/>
      </c>
      <c r="U5212" s="53" t="str">
        <f t="shared" si="264"/>
        <v/>
      </c>
      <c r="V5212" s="53" t="str">
        <f t="shared" si="264"/>
        <v/>
      </c>
      <c r="W5212" s="53" t="str">
        <f t="shared" si="264"/>
        <v/>
      </c>
      <c r="X5212" s="53" t="str">
        <f t="shared" si="264"/>
        <v/>
      </c>
    </row>
    <row r="5213" spans="18:24" hidden="1" x14ac:dyDescent="0.3">
      <c r="R5213">
        <f t="shared" si="265"/>
        <v>0</v>
      </c>
      <c r="S5213">
        <f t="shared" si="266"/>
        <v>0</v>
      </c>
      <c r="T5213" s="53" t="str">
        <f t="shared" si="264"/>
        <v/>
      </c>
      <c r="U5213" s="53" t="str">
        <f t="shared" si="264"/>
        <v/>
      </c>
      <c r="V5213" s="53" t="str">
        <f t="shared" si="264"/>
        <v/>
      </c>
      <c r="W5213" s="53" t="str">
        <f t="shared" si="264"/>
        <v/>
      </c>
      <c r="X5213" s="53" t="str">
        <f t="shared" si="264"/>
        <v/>
      </c>
    </row>
    <row r="5214" spans="18:24" hidden="1" x14ac:dyDescent="0.3">
      <c r="R5214">
        <f t="shared" si="265"/>
        <v>0</v>
      </c>
      <c r="S5214">
        <f t="shared" si="266"/>
        <v>0</v>
      </c>
      <c r="T5214" s="53" t="str">
        <f t="shared" si="264"/>
        <v/>
      </c>
      <c r="U5214" s="53" t="str">
        <f t="shared" si="264"/>
        <v/>
      </c>
      <c r="V5214" s="53" t="str">
        <f t="shared" si="264"/>
        <v/>
      </c>
      <c r="W5214" s="53" t="str">
        <f t="shared" si="264"/>
        <v/>
      </c>
      <c r="X5214" s="53" t="str">
        <f t="shared" si="264"/>
        <v/>
      </c>
    </row>
    <row r="5215" spans="18:24" hidden="1" x14ac:dyDescent="0.3">
      <c r="R5215">
        <f t="shared" si="265"/>
        <v>0</v>
      </c>
      <c r="S5215">
        <f t="shared" si="266"/>
        <v>0</v>
      </c>
      <c r="T5215" s="53" t="str">
        <f t="shared" si="264"/>
        <v/>
      </c>
      <c r="U5215" s="53" t="str">
        <f t="shared" si="264"/>
        <v/>
      </c>
      <c r="V5215" s="53" t="str">
        <f t="shared" si="264"/>
        <v/>
      </c>
      <c r="W5215" s="53" t="str">
        <f t="shared" si="264"/>
        <v/>
      </c>
      <c r="X5215" s="53" t="str">
        <f t="shared" si="264"/>
        <v/>
      </c>
    </row>
    <row r="5216" spans="18:24" hidden="1" x14ac:dyDescent="0.3">
      <c r="R5216">
        <f t="shared" si="265"/>
        <v>0</v>
      </c>
      <c r="S5216">
        <f t="shared" si="266"/>
        <v>0</v>
      </c>
      <c r="T5216" s="53" t="str">
        <f t="shared" si="264"/>
        <v/>
      </c>
      <c r="U5216" s="53" t="str">
        <f t="shared" si="264"/>
        <v/>
      </c>
      <c r="V5216" s="53" t="str">
        <f t="shared" si="264"/>
        <v/>
      </c>
      <c r="W5216" s="53" t="str">
        <f t="shared" si="264"/>
        <v/>
      </c>
      <c r="X5216" s="53" t="str">
        <f t="shared" si="264"/>
        <v/>
      </c>
    </row>
    <row r="5217" spans="18:24" hidden="1" x14ac:dyDescent="0.3">
      <c r="R5217">
        <f t="shared" si="265"/>
        <v>0</v>
      </c>
      <c r="S5217">
        <f t="shared" si="266"/>
        <v>0</v>
      </c>
      <c r="T5217" s="53" t="str">
        <f t="shared" si="264"/>
        <v/>
      </c>
      <c r="U5217" s="53" t="str">
        <f t="shared" si="264"/>
        <v/>
      </c>
      <c r="V5217" s="53" t="str">
        <f t="shared" si="264"/>
        <v/>
      </c>
      <c r="W5217" s="53" t="str">
        <f t="shared" si="264"/>
        <v/>
      </c>
      <c r="X5217" s="53" t="str">
        <f t="shared" si="264"/>
        <v/>
      </c>
    </row>
    <row r="5218" spans="18:24" hidden="1" x14ac:dyDescent="0.3">
      <c r="R5218">
        <f t="shared" si="265"/>
        <v>0</v>
      </c>
      <c r="S5218">
        <f t="shared" si="266"/>
        <v>0</v>
      </c>
      <c r="T5218" s="53" t="str">
        <f t="shared" si="264"/>
        <v/>
      </c>
      <c r="U5218" s="53" t="str">
        <f t="shared" si="264"/>
        <v/>
      </c>
      <c r="V5218" s="53" t="str">
        <f t="shared" si="264"/>
        <v/>
      </c>
      <c r="W5218" s="53" t="str">
        <f t="shared" si="264"/>
        <v/>
      </c>
      <c r="X5218" s="53" t="str">
        <f t="shared" si="264"/>
        <v/>
      </c>
    </row>
    <row r="5219" spans="18:24" hidden="1" x14ac:dyDescent="0.3">
      <c r="R5219">
        <f t="shared" si="265"/>
        <v>0</v>
      </c>
      <c r="S5219">
        <f t="shared" si="266"/>
        <v>0</v>
      </c>
      <c r="T5219" s="53" t="str">
        <f t="shared" si="264"/>
        <v/>
      </c>
      <c r="U5219" s="53" t="str">
        <f t="shared" si="264"/>
        <v/>
      </c>
      <c r="V5219" s="53" t="str">
        <f t="shared" si="264"/>
        <v/>
      </c>
      <c r="W5219" s="53" t="str">
        <f t="shared" si="264"/>
        <v/>
      </c>
      <c r="X5219" s="53" t="str">
        <f t="shared" si="264"/>
        <v/>
      </c>
    </row>
    <row r="5220" spans="18:24" hidden="1" x14ac:dyDescent="0.3">
      <c r="R5220">
        <f t="shared" si="265"/>
        <v>0</v>
      </c>
      <c r="S5220">
        <f t="shared" si="266"/>
        <v>0</v>
      </c>
      <c r="T5220" s="53" t="str">
        <f t="shared" si="264"/>
        <v/>
      </c>
      <c r="U5220" s="53" t="str">
        <f t="shared" si="264"/>
        <v/>
      </c>
      <c r="V5220" s="53" t="str">
        <f t="shared" si="264"/>
        <v/>
      </c>
      <c r="W5220" s="53" t="str">
        <f t="shared" si="264"/>
        <v/>
      </c>
      <c r="X5220" s="53" t="str">
        <f t="shared" si="264"/>
        <v/>
      </c>
    </row>
    <row r="5221" spans="18:24" hidden="1" x14ac:dyDescent="0.3">
      <c r="R5221">
        <f t="shared" si="265"/>
        <v>0</v>
      </c>
      <c r="S5221">
        <f t="shared" si="266"/>
        <v>0</v>
      </c>
      <c r="T5221" s="53" t="str">
        <f t="shared" ref="T5221:X5271" si="267">IF(OR(COUNTIF($D5221,"*"&amp;T$5&amp;"*")&gt;0,$D5221="GRUPO TEPSA"),T$5,"")</f>
        <v/>
      </c>
      <c r="U5221" s="53" t="str">
        <f t="shared" si="267"/>
        <v/>
      </c>
      <c r="V5221" s="53" t="str">
        <f t="shared" si="267"/>
        <v/>
      </c>
      <c r="W5221" s="53" t="str">
        <f t="shared" si="267"/>
        <v/>
      </c>
      <c r="X5221" s="53" t="str">
        <f t="shared" si="267"/>
        <v/>
      </c>
    </row>
    <row r="5222" spans="18:24" hidden="1" x14ac:dyDescent="0.3">
      <c r="R5222">
        <f t="shared" si="265"/>
        <v>0</v>
      </c>
      <c r="S5222">
        <f t="shared" si="266"/>
        <v>0</v>
      </c>
      <c r="T5222" s="53" t="str">
        <f t="shared" si="267"/>
        <v/>
      </c>
      <c r="U5222" s="53" t="str">
        <f t="shared" si="267"/>
        <v/>
      </c>
      <c r="V5222" s="53" t="str">
        <f t="shared" si="267"/>
        <v/>
      </c>
      <c r="W5222" s="53" t="str">
        <f t="shared" si="267"/>
        <v/>
      </c>
      <c r="X5222" s="53" t="str">
        <f t="shared" si="267"/>
        <v/>
      </c>
    </row>
    <row r="5223" spans="18:24" hidden="1" x14ac:dyDescent="0.3">
      <c r="R5223">
        <f t="shared" si="265"/>
        <v>0</v>
      </c>
      <c r="S5223">
        <f t="shared" si="266"/>
        <v>0</v>
      </c>
      <c r="T5223" s="53" t="str">
        <f t="shared" si="267"/>
        <v/>
      </c>
      <c r="U5223" s="53" t="str">
        <f t="shared" si="267"/>
        <v/>
      </c>
      <c r="V5223" s="53" t="str">
        <f t="shared" si="267"/>
        <v/>
      </c>
      <c r="W5223" s="53" t="str">
        <f t="shared" si="267"/>
        <v/>
      </c>
      <c r="X5223" s="53" t="str">
        <f t="shared" si="267"/>
        <v/>
      </c>
    </row>
    <row r="5224" spans="18:24" hidden="1" x14ac:dyDescent="0.3">
      <c r="R5224">
        <f t="shared" si="265"/>
        <v>0</v>
      </c>
      <c r="S5224">
        <f t="shared" si="266"/>
        <v>0</v>
      </c>
      <c r="T5224" s="53" t="str">
        <f t="shared" si="267"/>
        <v/>
      </c>
      <c r="U5224" s="53" t="str">
        <f t="shared" si="267"/>
        <v/>
      </c>
      <c r="V5224" s="53" t="str">
        <f t="shared" si="267"/>
        <v/>
      </c>
      <c r="W5224" s="53" t="str">
        <f t="shared" si="267"/>
        <v/>
      </c>
      <c r="X5224" s="53" t="str">
        <f t="shared" si="267"/>
        <v/>
      </c>
    </row>
    <row r="5225" spans="18:24" hidden="1" x14ac:dyDescent="0.3">
      <c r="R5225">
        <f t="shared" si="265"/>
        <v>0</v>
      </c>
      <c r="S5225">
        <f t="shared" si="266"/>
        <v>0</v>
      </c>
      <c r="T5225" s="53" t="str">
        <f t="shared" si="267"/>
        <v/>
      </c>
      <c r="U5225" s="53" t="str">
        <f t="shared" si="267"/>
        <v/>
      </c>
      <c r="V5225" s="53" t="str">
        <f t="shared" si="267"/>
        <v/>
      </c>
      <c r="W5225" s="53" t="str">
        <f t="shared" si="267"/>
        <v/>
      </c>
      <c r="X5225" s="53" t="str">
        <f t="shared" si="267"/>
        <v/>
      </c>
    </row>
    <row r="5226" spans="18:24" hidden="1" x14ac:dyDescent="0.3">
      <c r="R5226">
        <f t="shared" si="265"/>
        <v>0</v>
      </c>
      <c r="S5226">
        <f t="shared" si="266"/>
        <v>0</v>
      </c>
      <c r="T5226" s="53" t="str">
        <f t="shared" si="267"/>
        <v/>
      </c>
      <c r="U5226" s="53" t="str">
        <f t="shared" si="267"/>
        <v/>
      </c>
      <c r="V5226" s="53" t="str">
        <f t="shared" si="267"/>
        <v/>
      </c>
      <c r="W5226" s="53" t="str">
        <f t="shared" si="267"/>
        <v/>
      </c>
      <c r="X5226" s="53" t="str">
        <f t="shared" si="267"/>
        <v/>
      </c>
    </row>
    <row r="5227" spans="18:24" hidden="1" x14ac:dyDescent="0.3">
      <c r="R5227">
        <f t="shared" si="265"/>
        <v>0</v>
      </c>
      <c r="S5227">
        <f t="shared" si="266"/>
        <v>0</v>
      </c>
      <c r="T5227" s="53" t="str">
        <f t="shared" si="267"/>
        <v/>
      </c>
      <c r="U5227" s="53" t="str">
        <f t="shared" si="267"/>
        <v/>
      </c>
      <c r="V5227" s="53" t="str">
        <f t="shared" si="267"/>
        <v/>
      </c>
      <c r="W5227" s="53" t="str">
        <f t="shared" si="267"/>
        <v/>
      </c>
      <c r="X5227" s="53" t="str">
        <f t="shared" si="267"/>
        <v/>
      </c>
    </row>
    <row r="5228" spans="18:24" hidden="1" x14ac:dyDescent="0.3">
      <c r="R5228">
        <f t="shared" si="265"/>
        <v>0</v>
      </c>
      <c r="S5228">
        <f t="shared" si="266"/>
        <v>0</v>
      </c>
      <c r="T5228" s="53" t="str">
        <f t="shared" si="267"/>
        <v/>
      </c>
      <c r="U5228" s="53" t="str">
        <f t="shared" si="267"/>
        <v/>
      </c>
      <c r="V5228" s="53" t="str">
        <f t="shared" si="267"/>
        <v/>
      </c>
      <c r="W5228" s="53" t="str">
        <f t="shared" si="267"/>
        <v/>
      </c>
      <c r="X5228" s="53" t="str">
        <f t="shared" si="267"/>
        <v/>
      </c>
    </row>
    <row r="5229" spans="18:24" hidden="1" x14ac:dyDescent="0.3">
      <c r="R5229">
        <f t="shared" si="265"/>
        <v>0</v>
      </c>
      <c r="S5229">
        <f t="shared" si="266"/>
        <v>0</v>
      </c>
      <c r="T5229" s="53" t="str">
        <f t="shared" si="267"/>
        <v/>
      </c>
      <c r="U5229" s="53" t="str">
        <f t="shared" si="267"/>
        <v/>
      </c>
      <c r="V5229" s="53" t="str">
        <f t="shared" si="267"/>
        <v/>
      </c>
      <c r="W5229" s="53" t="str">
        <f t="shared" si="267"/>
        <v/>
      </c>
      <c r="X5229" s="53" t="str">
        <f t="shared" si="267"/>
        <v/>
      </c>
    </row>
    <row r="5230" spans="18:24" hidden="1" x14ac:dyDescent="0.3">
      <c r="R5230">
        <f t="shared" si="265"/>
        <v>0</v>
      </c>
      <c r="S5230">
        <f t="shared" si="266"/>
        <v>0</v>
      </c>
      <c r="T5230" s="53" t="str">
        <f t="shared" si="267"/>
        <v/>
      </c>
      <c r="U5230" s="53" t="str">
        <f t="shared" si="267"/>
        <v/>
      </c>
      <c r="V5230" s="53" t="str">
        <f t="shared" si="267"/>
        <v/>
      </c>
      <c r="W5230" s="53" t="str">
        <f t="shared" si="267"/>
        <v/>
      </c>
      <c r="X5230" s="53" t="str">
        <f t="shared" si="267"/>
        <v/>
      </c>
    </row>
    <row r="5231" spans="18:24" hidden="1" x14ac:dyDescent="0.3">
      <c r="R5231">
        <f t="shared" si="265"/>
        <v>0</v>
      </c>
      <c r="S5231">
        <f t="shared" si="266"/>
        <v>0</v>
      </c>
      <c r="T5231" s="53" t="str">
        <f t="shared" si="267"/>
        <v/>
      </c>
      <c r="U5231" s="53" t="str">
        <f t="shared" si="267"/>
        <v/>
      </c>
      <c r="V5231" s="53" t="str">
        <f t="shared" si="267"/>
        <v/>
      </c>
      <c r="W5231" s="53" t="str">
        <f t="shared" si="267"/>
        <v/>
      </c>
      <c r="X5231" s="53" t="str">
        <f t="shared" si="267"/>
        <v/>
      </c>
    </row>
    <row r="5232" spans="18:24" hidden="1" x14ac:dyDescent="0.3">
      <c r="R5232">
        <f t="shared" si="265"/>
        <v>0</v>
      </c>
      <c r="S5232">
        <f t="shared" si="266"/>
        <v>0</v>
      </c>
      <c r="T5232" s="53" t="str">
        <f t="shared" si="267"/>
        <v/>
      </c>
      <c r="U5232" s="53" t="str">
        <f t="shared" si="267"/>
        <v/>
      </c>
      <c r="V5232" s="53" t="str">
        <f t="shared" si="267"/>
        <v/>
      </c>
      <c r="W5232" s="53" t="str">
        <f t="shared" si="267"/>
        <v/>
      </c>
      <c r="X5232" s="53" t="str">
        <f t="shared" si="267"/>
        <v/>
      </c>
    </row>
    <row r="5233" spans="18:24" hidden="1" x14ac:dyDescent="0.3">
      <c r="R5233">
        <f t="shared" si="265"/>
        <v>0</v>
      </c>
      <c r="S5233">
        <f t="shared" si="266"/>
        <v>0</v>
      </c>
      <c r="T5233" s="53" t="str">
        <f t="shared" si="267"/>
        <v/>
      </c>
      <c r="U5233" s="53" t="str">
        <f t="shared" si="267"/>
        <v/>
      </c>
      <c r="V5233" s="53" t="str">
        <f t="shared" si="267"/>
        <v/>
      </c>
      <c r="W5233" s="53" t="str">
        <f t="shared" si="267"/>
        <v/>
      </c>
      <c r="X5233" s="53" t="str">
        <f t="shared" si="267"/>
        <v/>
      </c>
    </row>
    <row r="5234" spans="18:24" hidden="1" x14ac:dyDescent="0.3">
      <c r="R5234">
        <f t="shared" si="265"/>
        <v>0</v>
      </c>
      <c r="S5234">
        <f t="shared" si="266"/>
        <v>0</v>
      </c>
      <c r="T5234" s="53" t="str">
        <f t="shared" si="267"/>
        <v/>
      </c>
      <c r="U5234" s="53" t="str">
        <f t="shared" si="267"/>
        <v/>
      </c>
      <c r="V5234" s="53" t="str">
        <f t="shared" si="267"/>
        <v/>
      </c>
      <c r="W5234" s="53" t="str">
        <f t="shared" si="267"/>
        <v/>
      </c>
      <c r="X5234" s="53" t="str">
        <f t="shared" si="267"/>
        <v/>
      </c>
    </row>
    <row r="5235" spans="18:24" hidden="1" x14ac:dyDescent="0.3">
      <c r="R5235">
        <f t="shared" si="265"/>
        <v>0</v>
      </c>
      <c r="S5235">
        <f t="shared" si="266"/>
        <v>0</v>
      </c>
      <c r="T5235" s="53" t="str">
        <f t="shared" si="267"/>
        <v/>
      </c>
      <c r="U5235" s="53" t="str">
        <f t="shared" si="267"/>
        <v/>
      </c>
      <c r="V5235" s="53" t="str">
        <f t="shared" si="267"/>
        <v/>
      </c>
      <c r="W5235" s="53" t="str">
        <f t="shared" si="267"/>
        <v/>
      </c>
      <c r="X5235" s="53" t="str">
        <f t="shared" si="267"/>
        <v/>
      </c>
    </row>
    <row r="5236" spans="18:24" hidden="1" x14ac:dyDescent="0.3">
      <c r="R5236">
        <f t="shared" si="265"/>
        <v>0</v>
      </c>
      <c r="S5236">
        <f t="shared" si="266"/>
        <v>0</v>
      </c>
      <c r="T5236" s="53" t="str">
        <f t="shared" si="267"/>
        <v/>
      </c>
      <c r="U5236" s="53" t="str">
        <f t="shared" si="267"/>
        <v/>
      </c>
      <c r="V5236" s="53" t="str">
        <f t="shared" si="267"/>
        <v/>
      </c>
      <c r="W5236" s="53" t="str">
        <f t="shared" si="267"/>
        <v/>
      </c>
      <c r="X5236" s="53" t="str">
        <f t="shared" si="267"/>
        <v/>
      </c>
    </row>
    <row r="5237" spans="18:24" hidden="1" x14ac:dyDescent="0.3">
      <c r="R5237">
        <f t="shared" si="265"/>
        <v>0</v>
      </c>
      <c r="S5237">
        <f t="shared" si="266"/>
        <v>0</v>
      </c>
      <c r="T5237" s="53" t="str">
        <f t="shared" si="267"/>
        <v/>
      </c>
      <c r="U5237" s="53" t="str">
        <f t="shared" si="267"/>
        <v/>
      </c>
      <c r="V5237" s="53" t="str">
        <f t="shared" si="267"/>
        <v/>
      </c>
      <c r="W5237" s="53" t="str">
        <f t="shared" si="267"/>
        <v/>
      </c>
      <c r="X5237" s="53" t="str">
        <f t="shared" si="267"/>
        <v/>
      </c>
    </row>
    <row r="5238" spans="18:24" hidden="1" x14ac:dyDescent="0.3">
      <c r="R5238">
        <f t="shared" si="265"/>
        <v>0</v>
      </c>
      <c r="S5238">
        <f t="shared" si="266"/>
        <v>0</v>
      </c>
      <c r="T5238" s="53" t="str">
        <f t="shared" si="267"/>
        <v/>
      </c>
      <c r="U5238" s="53" t="str">
        <f t="shared" si="267"/>
        <v/>
      </c>
      <c r="V5238" s="53" t="str">
        <f t="shared" si="267"/>
        <v/>
      </c>
      <c r="W5238" s="53" t="str">
        <f t="shared" si="267"/>
        <v/>
      </c>
      <c r="X5238" s="53" t="str">
        <f t="shared" si="267"/>
        <v/>
      </c>
    </row>
    <row r="5239" spans="18:24" hidden="1" x14ac:dyDescent="0.3">
      <c r="R5239">
        <f t="shared" si="265"/>
        <v>0</v>
      </c>
      <c r="S5239">
        <f t="shared" si="266"/>
        <v>0</v>
      </c>
      <c r="T5239" s="53" t="str">
        <f t="shared" si="267"/>
        <v/>
      </c>
      <c r="U5239" s="53" t="str">
        <f t="shared" si="267"/>
        <v/>
      </c>
      <c r="V5239" s="53" t="str">
        <f t="shared" si="267"/>
        <v/>
      </c>
      <c r="W5239" s="53" t="str">
        <f t="shared" si="267"/>
        <v/>
      </c>
      <c r="X5239" s="53" t="str">
        <f t="shared" si="267"/>
        <v/>
      </c>
    </row>
    <row r="5240" spans="18:24" hidden="1" x14ac:dyDescent="0.3">
      <c r="R5240">
        <f t="shared" si="265"/>
        <v>0</v>
      </c>
      <c r="S5240">
        <f t="shared" si="266"/>
        <v>0</v>
      </c>
      <c r="T5240" s="53" t="str">
        <f t="shared" si="267"/>
        <v/>
      </c>
      <c r="U5240" s="53" t="str">
        <f t="shared" si="267"/>
        <v/>
      </c>
      <c r="V5240" s="53" t="str">
        <f t="shared" si="267"/>
        <v/>
      </c>
      <c r="W5240" s="53" t="str">
        <f t="shared" si="267"/>
        <v/>
      </c>
      <c r="X5240" s="53" t="str">
        <f t="shared" si="267"/>
        <v/>
      </c>
    </row>
    <row r="5241" spans="18:24" hidden="1" x14ac:dyDescent="0.3">
      <c r="R5241">
        <f t="shared" si="265"/>
        <v>0</v>
      </c>
      <c r="S5241">
        <f t="shared" si="266"/>
        <v>0</v>
      </c>
      <c r="T5241" s="53" t="str">
        <f t="shared" si="267"/>
        <v/>
      </c>
      <c r="U5241" s="53" t="str">
        <f t="shared" si="267"/>
        <v/>
      </c>
      <c r="V5241" s="53" t="str">
        <f t="shared" si="267"/>
        <v/>
      </c>
      <c r="W5241" s="53" t="str">
        <f t="shared" si="267"/>
        <v/>
      </c>
      <c r="X5241" s="53" t="str">
        <f t="shared" si="267"/>
        <v/>
      </c>
    </row>
    <row r="5242" spans="18:24" hidden="1" x14ac:dyDescent="0.3">
      <c r="R5242">
        <f t="shared" si="265"/>
        <v>0</v>
      </c>
      <c r="S5242">
        <f t="shared" si="266"/>
        <v>0</v>
      </c>
      <c r="T5242" s="53" t="str">
        <f t="shared" si="267"/>
        <v/>
      </c>
      <c r="U5242" s="53" t="str">
        <f t="shared" si="267"/>
        <v/>
      </c>
      <c r="V5242" s="53" t="str">
        <f t="shared" si="267"/>
        <v/>
      </c>
      <c r="W5242" s="53" t="str">
        <f t="shared" si="267"/>
        <v/>
      </c>
      <c r="X5242" s="53" t="str">
        <f t="shared" si="267"/>
        <v/>
      </c>
    </row>
    <row r="5243" spans="18:24" hidden="1" x14ac:dyDescent="0.3">
      <c r="R5243">
        <f t="shared" si="265"/>
        <v>0</v>
      </c>
      <c r="S5243">
        <f t="shared" si="266"/>
        <v>0</v>
      </c>
      <c r="T5243" s="53" t="str">
        <f t="shared" si="267"/>
        <v/>
      </c>
      <c r="U5243" s="53" t="str">
        <f t="shared" si="267"/>
        <v/>
      </c>
      <c r="V5243" s="53" t="str">
        <f t="shared" si="267"/>
        <v/>
      </c>
      <c r="W5243" s="53" t="str">
        <f t="shared" si="267"/>
        <v/>
      </c>
      <c r="X5243" s="53" t="str">
        <f t="shared" si="267"/>
        <v/>
      </c>
    </row>
    <row r="5244" spans="18:24" hidden="1" x14ac:dyDescent="0.3">
      <c r="R5244">
        <f t="shared" si="265"/>
        <v>0</v>
      </c>
      <c r="S5244">
        <f t="shared" si="266"/>
        <v>0</v>
      </c>
      <c r="T5244" s="53" t="str">
        <f t="shared" si="267"/>
        <v/>
      </c>
      <c r="U5244" s="53" t="str">
        <f t="shared" si="267"/>
        <v/>
      </c>
      <c r="V5244" s="53" t="str">
        <f t="shared" si="267"/>
        <v/>
      </c>
      <c r="W5244" s="53" t="str">
        <f t="shared" si="267"/>
        <v/>
      </c>
      <c r="X5244" s="53" t="str">
        <f t="shared" si="267"/>
        <v/>
      </c>
    </row>
    <row r="5245" spans="18:24" hidden="1" x14ac:dyDescent="0.3">
      <c r="R5245">
        <f t="shared" si="265"/>
        <v>0</v>
      </c>
      <c r="S5245">
        <f t="shared" si="266"/>
        <v>0</v>
      </c>
      <c r="T5245" s="53" t="str">
        <f t="shared" si="267"/>
        <v/>
      </c>
      <c r="U5245" s="53" t="str">
        <f t="shared" si="267"/>
        <v/>
      </c>
      <c r="V5245" s="53" t="str">
        <f t="shared" si="267"/>
        <v/>
      </c>
      <c r="W5245" s="53" t="str">
        <f t="shared" si="267"/>
        <v/>
      </c>
      <c r="X5245" s="53" t="str">
        <f t="shared" si="267"/>
        <v/>
      </c>
    </row>
    <row r="5246" spans="18:24" hidden="1" x14ac:dyDescent="0.3">
      <c r="R5246">
        <f t="shared" si="265"/>
        <v>0</v>
      </c>
      <c r="S5246">
        <f t="shared" si="266"/>
        <v>0</v>
      </c>
      <c r="T5246" s="53" t="str">
        <f t="shared" si="267"/>
        <v/>
      </c>
      <c r="U5246" s="53" t="str">
        <f t="shared" si="267"/>
        <v/>
      </c>
      <c r="V5246" s="53" t="str">
        <f t="shared" si="267"/>
        <v/>
      </c>
      <c r="W5246" s="53" t="str">
        <f t="shared" si="267"/>
        <v/>
      </c>
      <c r="X5246" s="53" t="str">
        <f t="shared" si="267"/>
        <v/>
      </c>
    </row>
    <row r="5247" spans="18:24" hidden="1" x14ac:dyDescent="0.3">
      <c r="R5247">
        <f t="shared" si="265"/>
        <v>0</v>
      </c>
      <c r="S5247">
        <f t="shared" si="266"/>
        <v>0</v>
      </c>
      <c r="T5247" s="53" t="str">
        <f t="shared" si="267"/>
        <v/>
      </c>
      <c r="U5247" s="53" t="str">
        <f t="shared" si="267"/>
        <v/>
      </c>
      <c r="V5247" s="53" t="str">
        <f t="shared" si="267"/>
        <v/>
      </c>
      <c r="W5247" s="53" t="str">
        <f t="shared" si="267"/>
        <v/>
      </c>
      <c r="X5247" s="53" t="str">
        <f t="shared" si="267"/>
        <v/>
      </c>
    </row>
    <row r="5248" spans="18:24" hidden="1" x14ac:dyDescent="0.3">
      <c r="R5248">
        <f t="shared" si="265"/>
        <v>0</v>
      </c>
      <c r="S5248">
        <f t="shared" si="266"/>
        <v>0</v>
      </c>
      <c r="T5248" s="53" t="str">
        <f t="shared" si="267"/>
        <v/>
      </c>
      <c r="U5248" s="53" t="str">
        <f t="shared" si="267"/>
        <v/>
      </c>
      <c r="V5248" s="53" t="str">
        <f t="shared" si="267"/>
        <v/>
      </c>
      <c r="W5248" s="53" t="str">
        <f t="shared" si="267"/>
        <v/>
      </c>
      <c r="X5248" s="53" t="str">
        <f t="shared" si="267"/>
        <v/>
      </c>
    </row>
    <row r="5249" spans="18:24" hidden="1" x14ac:dyDescent="0.3">
      <c r="R5249">
        <f t="shared" si="265"/>
        <v>0</v>
      </c>
      <c r="S5249">
        <f t="shared" si="266"/>
        <v>0</v>
      </c>
      <c r="T5249" s="53" t="str">
        <f t="shared" si="267"/>
        <v/>
      </c>
      <c r="U5249" s="53" t="str">
        <f t="shared" si="267"/>
        <v/>
      </c>
      <c r="V5249" s="53" t="str">
        <f t="shared" si="267"/>
        <v/>
      </c>
      <c r="W5249" s="53" t="str">
        <f t="shared" si="267"/>
        <v/>
      </c>
      <c r="X5249" s="53" t="str">
        <f t="shared" si="267"/>
        <v/>
      </c>
    </row>
    <row r="5250" spans="18:24" hidden="1" x14ac:dyDescent="0.3">
      <c r="R5250">
        <f t="shared" si="265"/>
        <v>0</v>
      </c>
      <c r="S5250">
        <f t="shared" si="266"/>
        <v>0</v>
      </c>
      <c r="T5250" s="53" t="str">
        <f t="shared" si="267"/>
        <v/>
      </c>
      <c r="U5250" s="53" t="str">
        <f t="shared" si="267"/>
        <v/>
      </c>
      <c r="V5250" s="53" t="str">
        <f t="shared" si="267"/>
        <v/>
      </c>
      <c r="W5250" s="53" t="str">
        <f t="shared" si="267"/>
        <v/>
      </c>
      <c r="X5250" s="53" t="str">
        <f t="shared" si="267"/>
        <v/>
      </c>
    </row>
    <row r="5251" spans="18:24" hidden="1" x14ac:dyDescent="0.3">
      <c r="R5251">
        <f t="shared" si="265"/>
        <v>0</v>
      </c>
      <c r="S5251">
        <f t="shared" si="266"/>
        <v>0</v>
      </c>
      <c r="T5251" s="53" t="str">
        <f t="shared" si="267"/>
        <v/>
      </c>
      <c r="U5251" s="53" t="str">
        <f t="shared" si="267"/>
        <v/>
      </c>
      <c r="V5251" s="53" t="str">
        <f t="shared" si="267"/>
        <v/>
      </c>
      <c r="W5251" s="53" t="str">
        <f t="shared" si="267"/>
        <v/>
      </c>
      <c r="X5251" s="53" t="str">
        <f t="shared" si="267"/>
        <v/>
      </c>
    </row>
    <row r="5252" spans="18:24" hidden="1" x14ac:dyDescent="0.3">
      <c r="R5252">
        <f t="shared" si="265"/>
        <v>0</v>
      </c>
      <c r="S5252">
        <f t="shared" si="266"/>
        <v>0</v>
      </c>
      <c r="T5252" s="53" t="str">
        <f t="shared" si="267"/>
        <v/>
      </c>
      <c r="U5252" s="53" t="str">
        <f t="shared" si="267"/>
        <v/>
      </c>
      <c r="V5252" s="53" t="str">
        <f t="shared" si="267"/>
        <v/>
      </c>
      <c r="W5252" s="53" t="str">
        <f t="shared" si="267"/>
        <v/>
      </c>
      <c r="X5252" s="53" t="str">
        <f t="shared" si="267"/>
        <v/>
      </c>
    </row>
    <row r="5253" spans="18:24" hidden="1" x14ac:dyDescent="0.3">
      <c r="R5253">
        <f t="shared" si="265"/>
        <v>0</v>
      </c>
      <c r="S5253">
        <f t="shared" si="266"/>
        <v>0</v>
      </c>
      <c r="T5253" s="53" t="str">
        <f t="shared" si="267"/>
        <v/>
      </c>
      <c r="U5253" s="53" t="str">
        <f t="shared" si="267"/>
        <v/>
      </c>
      <c r="V5253" s="53" t="str">
        <f t="shared" si="267"/>
        <v/>
      </c>
      <c r="W5253" s="53" t="str">
        <f t="shared" si="267"/>
        <v/>
      </c>
      <c r="X5253" s="53" t="str">
        <f t="shared" si="267"/>
        <v/>
      </c>
    </row>
    <row r="5254" spans="18:24" hidden="1" x14ac:dyDescent="0.3">
      <c r="R5254">
        <f t="shared" si="265"/>
        <v>0</v>
      </c>
      <c r="S5254">
        <f t="shared" si="266"/>
        <v>0</v>
      </c>
      <c r="T5254" s="53" t="str">
        <f t="shared" si="267"/>
        <v/>
      </c>
      <c r="U5254" s="53" t="str">
        <f t="shared" si="267"/>
        <v/>
      </c>
      <c r="V5254" s="53" t="str">
        <f t="shared" si="267"/>
        <v/>
      </c>
      <c r="W5254" s="53" t="str">
        <f t="shared" si="267"/>
        <v/>
      </c>
      <c r="X5254" s="53" t="str">
        <f t="shared" si="267"/>
        <v/>
      </c>
    </row>
    <row r="5255" spans="18:24" hidden="1" x14ac:dyDescent="0.3">
      <c r="R5255">
        <f t="shared" ref="R5255:R5318" si="268">IF(OR(D5255="GRUPO TEPSA",D5255="TODAS"),P5255/5,P5255)</f>
        <v>0</v>
      </c>
      <c r="S5255">
        <f t="shared" si="266"/>
        <v>0</v>
      </c>
      <c r="T5255" s="53" t="str">
        <f t="shared" si="267"/>
        <v/>
      </c>
      <c r="U5255" s="53" t="str">
        <f t="shared" si="267"/>
        <v/>
      </c>
      <c r="V5255" s="53" t="str">
        <f t="shared" si="267"/>
        <v/>
      </c>
      <c r="W5255" s="53" t="str">
        <f t="shared" si="267"/>
        <v/>
      </c>
      <c r="X5255" s="53" t="str">
        <f t="shared" si="267"/>
        <v/>
      </c>
    </row>
    <row r="5256" spans="18:24" hidden="1" x14ac:dyDescent="0.3">
      <c r="R5256">
        <f t="shared" si="268"/>
        <v>0</v>
      </c>
      <c r="S5256">
        <f t="shared" si="266"/>
        <v>0</v>
      </c>
      <c r="T5256" s="53" t="str">
        <f t="shared" si="267"/>
        <v/>
      </c>
      <c r="U5256" s="53" t="str">
        <f t="shared" si="267"/>
        <v/>
      </c>
      <c r="V5256" s="53" t="str">
        <f t="shared" si="267"/>
        <v/>
      </c>
      <c r="W5256" s="53" t="str">
        <f t="shared" si="267"/>
        <v/>
      </c>
      <c r="X5256" s="53" t="str">
        <f t="shared" si="267"/>
        <v/>
      </c>
    </row>
    <row r="5257" spans="18:24" hidden="1" x14ac:dyDescent="0.3">
      <c r="R5257">
        <f t="shared" si="268"/>
        <v>0</v>
      </c>
      <c r="S5257">
        <f t="shared" si="266"/>
        <v>0</v>
      </c>
      <c r="T5257" s="53" t="str">
        <f t="shared" si="267"/>
        <v/>
      </c>
      <c r="U5257" s="53" t="str">
        <f t="shared" si="267"/>
        <v/>
      </c>
      <c r="V5257" s="53" t="str">
        <f t="shared" si="267"/>
        <v/>
      </c>
      <c r="W5257" s="53" t="str">
        <f t="shared" si="267"/>
        <v/>
      </c>
      <c r="X5257" s="53" t="str">
        <f t="shared" si="267"/>
        <v/>
      </c>
    </row>
    <row r="5258" spans="18:24" hidden="1" x14ac:dyDescent="0.3">
      <c r="R5258">
        <f t="shared" si="268"/>
        <v>0</v>
      </c>
      <c r="S5258">
        <f t="shared" si="266"/>
        <v>0</v>
      </c>
      <c r="T5258" s="53" t="str">
        <f t="shared" si="267"/>
        <v/>
      </c>
      <c r="U5258" s="53" t="str">
        <f t="shared" si="267"/>
        <v/>
      </c>
      <c r="V5258" s="53" t="str">
        <f t="shared" si="267"/>
        <v/>
      </c>
      <c r="W5258" s="53" t="str">
        <f t="shared" si="267"/>
        <v/>
      </c>
      <c r="X5258" s="53" t="str">
        <f t="shared" si="267"/>
        <v/>
      </c>
    </row>
    <row r="5259" spans="18:24" hidden="1" x14ac:dyDescent="0.3">
      <c r="R5259">
        <f t="shared" si="268"/>
        <v>0</v>
      </c>
      <c r="S5259">
        <f t="shared" ref="S5259:S5322" si="269">IF(OR(D5259="GRUPO TEPSA",D5259="TODAS"),Q5259/5,Q5259)</f>
        <v>0</v>
      </c>
      <c r="T5259" s="53" t="str">
        <f t="shared" si="267"/>
        <v/>
      </c>
      <c r="U5259" s="53" t="str">
        <f t="shared" si="267"/>
        <v/>
      </c>
      <c r="V5259" s="53" t="str">
        <f t="shared" si="267"/>
        <v/>
      </c>
      <c r="W5259" s="53" t="str">
        <f t="shared" si="267"/>
        <v/>
      </c>
      <c r="X5259" s="53" t="str">
        <f t="shared" si="267"/>
        <v/>
      </c>
    </row>
    <row r="5260" spans="18:24" hidden="1" x14ac:dyDescent="0.3">
      <c r="R5260">
        <f t="shared" si="268"/>
        <v>0</v>
      </c>
      <c r="S5260">
        <f t="shared" si="269"/>
        <v>0</v>
      </c>
      <c r="T5260" s="53" t="str">
        <f t="shared" si="267"/>
        <v/>
      </c>
      <c r="U5260" s="53" t="str">
        <f t="shared" si="267"/>
        <v/>
      </c>
      <c r="V5260" s="53" t="str">
        <f t="shared" si="267"/>
        <v/>
      </c>
      <c r="W5260" s="53" t="str">
        <f t="shared" si="267"/>
        <v/>
      </c>
      <c r="X5260" s="53" t="str">
        <f t="shared" si="267"/>
        <v/>
      </c>
    </row>
    <row r="5261" spans="18:24" hidden="1" x14ac:dyDescent="0.3">
      <c r="R5261">
        <f t="shared" si="268"/>
        <v>0</v>
      </c>
      <c r="S5261">
        <f t="shared" si="269"/>
        <v>0</v>
      </c>
      <c r="T5261" s="53" t="str">
        <f t="shared" si="267"/>
        <v/>
      </c>
      <c r="U5261" s="53" t="str">
        <f t="shared" si="267"/>
        <v/>
      </c>
      <c r="V5261" s="53" t="str">
        <f t="shared" si="267"/>
        <v/>
      </c>
      <c r="W5261" s="53" t="str">
        <f t="shared" si="267"/>
        <v/>
      </c>
      <c r="X5261" s="53" t="str">
        <f t="shared" si="267"/>
        <v/>
      </c>
    </row>
    <row r="5262" spans="18:24" hidden="1" x14ac:dyDescent="0.3">
      <c r="R5262">
        <f t="shared" si="268"/>
        <v>0</v>
      </c>
      <c r="S5262">
        <f t="shared" si="269"/>
        <v>0</v>
      </c>
      <c r="T5262" s="53" t="str">
        <f t="shared" si="267"/>
        <v/>
      </c>
      <c r="U5262" s="53" t="str">
        <f t="shared" si="267"/>
        <v/>
      </c>
      <c r="V5262" s="53" t="str">
        <f t="shared" si="267"/>
        <v/>
      </c>
      <c r="W5262" s="53" t="str">
        <f t="shared" si="267"/>
        <v/>
      </c>
      <c r="X5262" s="53" t="str">
        <f t="shared" si="267"/>
        <v/>
      </c>
    </row>
    <row r="5263" spans="18:24" hidden="1" x14ac:dyDescent="0.3">
      <c r="R5263">
        <f t="shared" si="268"/>
        <v>0</v>
      </c>
      <c r="S5263">
        <f t="shared" si="269"/>
        <v>0</v>
      </c>
      <c r="T5263" s="53" t="str">
        <f t="shared" si="267"/>
        <v/>
      </c>
      <c r="U5263" s="53" t="str">
        <f t="shared" si="267"/>
        <v/>
      </c>
      <c r="V5263" s="53" t="str">
        <f t="shared" si="267"/>
        <v/>
      </c>
      <c r="W5263" s="53" t="str">
        <f t="shared" si="267"/>
        <v/>
      </c>
      <c r="X5263" s="53" t="str">
        <f t="shared" si="267"/>
        <v/>
      </c>
    </row>
    <row r="5264" spans="18:24" hidden="1" x14ac:dyDescent="0.3">
      <c r="R5264">
        <f t="shared" si="268"/>
        <v>0</v>
      </c>
      <c r="S5264">
        <f t="shared" si="269"/>
        <v>0</v>
      </c>
      <c r="T5264" s="53" t="str">
        <f t="shared" si="267"/>
        <v/>
      </c>
      <c r="U5264" s="53" t="str">
        <f t="shared" si="267"/>
        <v/>
      </c>
      <c r="V5264" s="53" t="str">
        <f t="shared" si="267"/>
        <v/>
      </c>
      <c r="W5264" s="53" t="str">
        <f t="shared" si="267"/>
        <v/>
      </c>
      <c r="X5264" s="53" t="str">
        <f t="shared" si="267"/>
        <v/>
      </c>
    </row>
    <row r="5265" spans="18:24" hidden="1" x14ac:dyDescent="0.3">
      <c r="R5265">
        <f t="shared" si="268"/>
        <v>0</v>
      </c>
      <c r="S5265">
        <f t="shared" si="269"/>
        <v>0</v>
      </c>
      <c r="T5265" s="53" t="str">
        <f t="shared" si="267"/>
        <v/>
      </c>
      <c r="U5265" s="53" t="str">
        <f t="shared" si="267"/>
        <v/>
      </c>
      <c r="V5265" s="53" t="str">
        <f t="shared" si="267"/>
        <v/>
      </c>
      <c r="W5265" s="53" t="str">
        <f t="shared" si="267"/>
        <v/>
      </c>
      <c r="X5265" s="53" t="str">
        <f t="shared" si="267"/>
        <v/>
      </c>
    </row>
    <row r="5266" spans="18:24" hidden="1" x14ac:dyDescent="0.3">
      <c r="R5266">
        <f t="shared" si="268"/>
        <v>0</v>
      </c>
      <c r="S5266">
        <f t="shared" si="269"/>
        <v>0</v>
      </c>
      <c r="T5266" s="53" t="str">
        <f t="shared" si="267"/>
        <v/>
      </c>
      <c r="U5266" s="53" t="str">
        <f t="shared" si="267"/>
        <v/>
      </c>
      <c r="V5266" s="53" t="str">
        <f t="shared" si="267"/>
        <v/>
      </c>
      <c r="W5266" s="53" t="str">
        <f t="shared" si="267"/>
        <v/>
      </c>
      <c r="X5266" s="53" t="str">
        <f t="shared" si="267"/>
        <v/>
      </c>
    </row>
    <row r="5267" spans="18:24" hidden="1" x14ac:dyDescent="0.3">
      <c r="R5267">
        <f t="shared" si="268"/>
        <v>0</v>
      </c>
      <c r="S5267">
        <f t="shared" si="269"/>
        <v>0</v>
      </c>
      <c r="T5267" s="53" t="str">
        <f t="shared" si="267"/>
        <v/>
      </c>
      <c r="U5267" s="53" t="str">
        <f t="shared" si="267"/>
        <v/>
      </c>
      <c r="V5267" s="53" t="str">
        <f t="shared" si="267"/>
        <v/>
      </c>
      <c r="W5267" s="53" t="str">
        <f t="shared" si="267"/>
        <v/>
      </c>
      <c r="X5267" s="53" t="str">
        <f t="shared" si="267"/>
        <v/>
      </c>
    </row>
    <row r="5268" spans="18:24" hidden="1" x14ac:dyDescent="0.3">
      <c r="R5268">
        <f t="shared" si="268"/>
        <v>0</v>
      </c>
      <c r="S5268">
        <f t="shared" si="269"/>
        <v>0</v>
      </c>
      <c r="T5268" s="53" t="str">
        <f t="shared" si="267"/>
        <v/>
      </c>
      <c r="U5268" s="53" t="str">
        <f t="shared" si="267"/>
        <v/>
      </c>
      <c r="V5268" s="53" t="str">
        <f t="shared" si="267"/>
        <v/>
      </c>
      <c r="W5268" s="53" t="str">
        <f t="shared" si="267"/>
        <v/>
      </c>
      <c r="X5268" s="53" t="str">
        <f t="shared" si="267"/>
        <v/>
      </c>
    </row>
    <row r="5269" spans="18:24" hidden="1" x14ac:dyDescent="0.3">
      <c r="R5269">
        <f t="shared" si="268"/>
        <v>0</v>
      </c>
      <c r="S5269">
        <f t="shared" si="269"/>
        <v>0</v>
      </c>
      <c r="T5269" s="53" t="str">
        <f t="shared" si="267"/>
        <v/>
      </c>
      <c r="U5269" s="53" t="str">
        <f t="shared" si="267"/>
        <v/>
      </c>
      <c r="V5269" s="53" t="str">
        <f t="shared" si="267"/>
        <v/>
      </c>
      <c r="W5269" s="53" t="str">
        <f t="shared" si="267"/>
        <v/>
      </c>
      <c r="X5269" s="53" t="str">
        <f t="shared" si="267"/>
        <v/>
      </c>
    </row>
    <row r="5270" spans="18:24" hidden="1" x14ac:dyDescent="0.3">
      <c r="R5270">
        <f t="shared" si="268"/>
        <v>0</v>
      </c>
      <c r="S5270">
        <f t="shared" si="269"/>
        <v>0</v>
      </c>
      <c r="T5270" s="53" t="str">
        <f t="shared" si="267"/>
        <v/>
      </c>
      <c r="U5270" s="53" t="str">
        <f t="shared" si="267"/>
        <v/>
      </c>
      <c r="V5270" s="53" t="str">
        <f t="shared" si="267"/>
        <v/>
      </c>
      <c r="W5270" s="53" t="str">
        <f t="shared" si="267"/>
        <v/>
      </c>
      <c r="X5270" s="53" t="str">
        <f t="shared" si="267"/>
        <v/>
      </c>
    </row>
    <row r="5271" spans="18:24" hidden="1" x14ac:dyDescent="0.3">
      <c r="R5271">
        <f t="shared" si="268"/>
        <v>0</v>
      </c>
      <c r="S5271">
        <f t="shared" si="269"/>
        <v>0</v>
      </c>
      <c r="T5271" s="53" t="str">
        <f t="shared" si="267"/>
        <v/>
      </c>
      <c r="U5271" s="53" t="str">
        <f t="shared" si="267"/>
        <v/>
      </c>
      <c r="V5271" s="53" t="str">
        <f t="shared" si="267"/>
        <v/>
      </c>
      <c r="W5271" s="53" t="str">
        <f t="shared" si="267"/>
        <v/>
      </c>
      <c r="X5271" s="53" t="str">
        <f t="shared" si="267"/>
        <v/>
      </c>
    </row>
    <row r="5272" spans="18:24" hidden="1" x14ac:dyDescent="0.3">
      <c r="R5272">
        <f t="shared" si="268"/>
        <v>0</v>
      </c>
      <c r="S5272">
        <f t="shared" si="269"/>
        <v>0</v>
      </c>
      <c r="T5272" s="53" t="str">
        <f t="shared" ref="T5272:X5322" si="270">IF(OR(COUNTIF($D5272,"*"&amp;T$5&amp;"*")&gt;0,$D5272="GRUPO TEPSA"),T$5,"")</f>
        <v/>
      </c>
      <c r="U5272" s="53" t="str">
        <f t="shared" si="270"/>
        <v/>
      </c>
      <c r="V5272" s="53" t="str">
        <f t="shared" si="270"/>
        <v/>
      </c>
      <c r="W5272" s="53" t="str">
        <f t="shared" si="270"/>
        <v/>
      </c>
      <c r="X5272" s="53" t="str">
        <f t="shared" si="270"/>
        <v/>
      </c>
    </row>
    <row r="5273" spans="18:24" hidden="1" x14ac:dyDescent="0.3">
      <c r="R5273">
        <f t="shared" si="268"/>
        <v>0</v>
      </c>
      <c r="S5273">
        <f t="shared" si="269"/>
        <v>0</v>
      </c>
      <c r="T5273" s="53" t="str">
        <f t="shared" si="270"/>
        <v/>
      </c>
      <c r="U5273" s="53" t="str">
        <f t="shared" si="270"/>
        <v/>
      </c>
      <c r="V5273" s="53" t="str">
        <f t="shared" si="270"/>
        <v/>
      </c>
      <c r="W5273" s="53" t="str">
        <f t="shared" si="270"/>
        <v/>
      </c>
      <c r="X5273" s="53" t="str">
        <f t="shared" si="270"/>
        <v/>
      </c>
    </row>
    <row r="5274" spans="18:24" hidden="1" x14ac:dyDescent="0.3">
      <c r="R5274">
        <f t="shared" si="268"/>
        <v>0</v>
      </c>
      <c r="S5274">
        <f t="shared" si="269"/>
        <v>0</v>
      </c>
      <c r="T5274" s="53" t="str">
        <f t="shared" si="270"/>
        <v/>
      </c>
      <c r="U5274" s="53" t="str">
        <f t="shared" si="270"/>
        <v/>
      </c>
      <c r="V5274" s="53" t="str">
        <f t="shared" si="270"/>
        <v/>
      </c>
      <c r="W5274" s="53" t="str">
        <f t="shared" si="270"/>
        <v/>
      </c>
      <c r="X5274" s="53" t="str">
        <f t="shared" si="270"/>
        <v/>
      </c>
    </row>
    <row r="5275" spans="18:24" hidden="1" x14ac:dyDescent="0.3">
      <c r="R5275">
        <f t="shared" si="268"/>
        <v>0</v>
      </c>
      <c r="S5275">
        <f t="shared" si="269"/>
        <v>0</v>
      </c>
      <c r="T5275" s="53" t="str">
        <f t="shared" si="270"/>
        <v/>
      </c>
      <c r="U5275" s="53" t="str">
        <f t="shared" si="270"/>
        <v/>
      </c>
      <c r="V5275" s="53" t="str">
        <f t="shared" si="270"/>
        <v/>
      </c>
      <c r="W5275" s="53" t="str">
        <f t="shared" si="270"/>
        <v/>
      </c>
      <c r="X5275" s="53" t="str">
        <f t="shared" si="270"/>
        <v/>
      </c>
    </row>
    <row r="5276" spans="18:24" hidden="1" x14ac:dyDescent="0.3">
      <c r="R5276">
        <f t="shared" si="268"/>
        <v>0</v>
      </c>
      <c r="S5276">
        <f t="shared" si="269"/>
        <v>0</v>
      </c>
      <c r="T5276" s="53" t="str">
        <f t="shared" si="270"/>
        <v/>
      </c>
      <c r="U5276" s="53" t="str">
        <f t="shared" si="270"/>
        <v/>
      </c>
      <c r="V5276" s="53" t="str">
        <f t="shared" si="270"/>
        <v/>
      </c>
      <c r="W5276" s="53" t="str">
        <f t="shared" si="270"/>
        <v/>
      </c>
      <c r="X5276" s="53" t="str">
        <f t="shared" si="270"/>
        <v/>
      </c>
    </row>
    <row r="5277" spans="18:24" hidden="1" x14ac:dyDescent="0.3">
      <c r="R5277">
        <f t="shared" si="268"/>
        <v>0</v>
      </c>
      <c r="S5277">
        <f t="shared" si="269"/>
        <v>0</v>
      </c>
      <c r="T5277" s="53" t="str">
        <f t="shared" si="270"/>
        <v/>
      </c>
      <c r="U5277" s="53" t="str">
        <f t="shared" si="270"/>
        <v/>
      </c>
      <c r="V5277" s="53" t="str">
        <f t="shared" si="270"/>
        <v/>
      </c>
      <c r="W5277" s="53" t="str">
        <f t="shared" si="270"/>
        <v/>
      </c>
      <c r="X5277" s="53" t="str">
        <f t="shared" si="270"/>
        <v/>
      </c>
    </row>
    <row r="5278" spans="18:24" hidden="1" x14ac:dyDescent="0.3">
      <c r="R5278">
        <f t="shared" si="268"/>
        <v>0</v>
      </c>
      <c r="S5278">
        <f t="shared" si="269"/>
        <v>0</v>
      </c>
      <c r="T5278" s="53" t="str">
        <f t="shared" si="270"/>
        <v/>
      </c>
      <c r="U5278" s="53" t="str">
        <f t="shared" si="270"/>
        <v/>
      </c>
      <c r="V5278" s="53" t="str">
        <f t="shared" si="270"/>
        <v/>
      </c>
      <c r="W5278" s="53" t="str">
        <f t="shared" si="270"/>
        <v/>
      </c>
      <c r="X5278" s="53" t="str">
        <f t="shared" si="270"/>
        <v/>
      </c>
    </row>
    <row r="5279" spans="18:24" hidden="1" x14ac:dyDescent="0.3">
      <c r="R5279">
        <f t="shared" si="268"/>
        <v>0</v>
      </c>
      <c r="S5279">
        <f t="shared" si="269"/>
        <v>0</v>
      </c>
      <c r="T5279" s="53" t="str">
        <f t="shared" si="270"/>
        <v/>
      </c>
      <c r="U5279" s="53" t="str">
        <f t="shared" si="270"/>
        <v/>
      </c>
      <c r="V5279" s="53" t="str">
        <f t="shared" si="270"/>
        <v/>
      </c>
      <c r="W5279" s="53" t="str">
        <f t="shared" si="270"/>
        <v/>
      </c>
      <c r="X5279" s="53" t="str">
        <f t="shared" si="270"/>
        <v/>
      </c>
    </row>
    <row r="5280" spans="18:24" hidden="1" x14ac:dyDescent="0.3">
      <c r="R5280">
        <f t="shared" si="268"/>
        <v>0</v>
      </c>
      <c r="S5280">
        <f t="shared" si="269"/>
        <v>0</v>
      </c>
      <c r="T5280" s="53" t="str">
        <f t="shared" si="270"/>
        <v/>
      </c>
      <c r="U5280" s="53" t="str">
        <f t="shared" si="270"/>
        <v/>
      </c>
      <c r="V5280" s="53" t="str">
        <f t="shared" si="270"/>
        <v/>
      </c>
      <c r="W5280" s="53" t="str">
        <f t="shared" si="270"/>
        <v/>
      </c>
      <c r="X5280" s="53" t="str">
        <f t="shared" si="270"/>
        <v/>
      </c>
    </row>
    <row r="5281" spans="18:24" hidden="1" x14ac:dyDescent="0.3">
      <c r="R5281">
        <f t="shared" si="268"/>
        <v>0</v>
      </c>
      <c r="S5281">
        <f t="shared" si="269"/>
        <v>0</v>
      </c>
      <c r="T5281" s="53" t="str">
        <f t="shared" si="270"/>
        <v/>
      </c>
      <c r="U5281" s="53" t="str">
        <f t="shared" si="270"/>
        <v/>
      </c>
      <c r="V5281" s="53" t="str">
        <f t="shared" si="270"/>
        <v/>
      </c>
      <c r="W5281" s="53" t="str">
        <f t="shared" si="270"/>
        <v/>
      </c>
      <c r="X5281" s="53" t="str">
        <f t="shared" si="270"/>
        <v/>
      </c>
    </row>
    <row r="5282" spans="18:24" hidden="1" x14ac:dyDescent="0.3">
      <c r="R5282">
        <f t="shared" si="268"/>
        <v>0</v>
      </c>
      <c r="S5282">
        <f t="shared" si="269"/>
        <v>0</v>
      </c>
      <c r="T5282" s="53" t="str">
        <f t="shared" si="270"/>
        <v/>
      </c>
      <c r="U5282" s="53" t="str">
        <f t="shared" si="270"/>
        <v/>
      </c>
      <c r="V5282" s="53" t="str">
        <f t="shared" si="270"/>
        <v/>
      </c>
      <c r="W5282" s="53" t="str">
        <f t="shared" si="270"/>
        <v/>
      </c>
      <c r="X5282" s="53" t="str">
        <f t="shared" si="270"/>
        <v/>
      </c>
    </row>
    <row r="5283" spans="18:24" hidden="1" x14ac:dyDescent="0.3">
      <c r="R5283">
        <f t="shared" si="268"/>
        <v>0</v>
      </c>
      <c r="S5283">
        <f t="shared" si="269"/>
        <v>0</v>
      </c>
      <c r="T5283" s="53" t="str">
        <f t="shared" si="270"/>
        <v/>
      </c>
      <c r="U5283" s="53" t="str">
        <f t="shared" si="270"/>
        <v/>
      </c>
      <c r="V5283" s="53" t="str">
        <f t="shared" si="270"/>
        <v/>
      </c>
      <c r="W5283" s="53" t="str">
        <f t="shared" si="270"/>
        <v/>
      </c>
      <c r="X5283" s="53" t="str">
        <f t="shared" si="270"/>
        <v/>
      </c>
    </row>
    <row r="5284" spans="18:24" hidden="1" x14ac:dyDescent="0.3">
      <c r="R5284">
        <f t="shared" si="268"/>
        <v>0</v>
      </c>
      <c r="S5284">
        <f t="shared" si="269"/>
        <v>0</v>
      </c>
      <c r="T5284" s="53" t="str">
        <f t="shared" si="270"/>
        <v/>
      </c>
      <c r="U5284" s="53" t="str">
        <f t="shared" si="270"/>
        <v/>
      </c>
      <c r="V5284" s="53" t="str">
        <f t="shared" si="270"/>
        <v/>
      </c>
      <c r="W5284" s="53" t="str">
        <f t="shared" si="270"/>
        <v/>
      </c>
      <c r="X5284" s="53" t="str">
        <f t="shared" si="270"/>
        <v/>
      </c>
    </row>
    <row r="5285" spans="18:24" hidden="1" x14ac:dyDescent="0.3">
      <c r="R5285">
        <f t="shared" si="268"/>
        <v>0</v>
      </c>
      <c r="S5285">
        <f t="shared" si="269"/>
        <v>0</v>
      </c>
      <c r="T5285" s="53" t="str">
        <f t="shared" si="270"/>
        <v/>
      </c>
      <c r="U5285" s="53" t="str">
        <f t="shared" si="270"/>
        <v/>
      </c>
      <c r="V5285" s="53" t="str">
        <f t="shared" si="270"/>
        <v/>
      </c>
      <c r="W5285" s="53" t="str">
        <f t="shared" si="270"/>
        <v/>
      </c>
      <c r="X5285" s="53" t="str">
        <f t="shared" si="270"/>
        <v/>
      </c>
    </row>
    <row r="5286" spans="18:24" hidden="1" x14ac:dyDescent="0.3">
      <c r="R5286">
        <f t="shared" si="268"/>
        <v>0</v>
      </c>
      <c r="S5286">
        <f t="shared" si="269"/>
        <v>0</v>
      </c>
      <c r="T5286" s="53" t="str">
        <f t="shared" si="270"/>
        <v/>
      </c>
      <c r="U5286" s="53" t="str">
        <f t="shared" si="270"/>
        <v/>
      </c>
      <c r="V5286" s="53" t="str">
        <f t="shared" si="270"/>
        <v/>
      </c>
      <c r="W5286" s="53" t="str">
        <f t="shared" si="270"/>
        <v/>
      </c>
      <c r="X5286" s="53" t="str">
        <f t="shared" si="270"/>
        <v/>
      </c>
    </row>
    <row r="5287" spans="18:24" hidden="1" x14ac:dyDescent="0.3">
      <c r="R5287">
        <f t="shared" si="268"/>
        <v>0</v>
      </c>
      <c r="S5287">
        <f t="shared" si="269"/>
        <v>0</v>
      </c>
      <c r="T5287" s="53" t="str">
        <f t="shared" si="270"/>
        <v/>
      </c>
      <c r="U5287" s="53" t="str">
        <f t="shared" si="270"/>
        <v/>
      </c>
      <c r="V5287" s="53" t="str">
        <f t="shared" si="270"/>
        <v/>
      </c>
      <c r="W5287" s="53" t="str">
        <f t="shared" si="270"/>
        <v/>
      </c>
      <c r="X5287" s="53" t="str">
        <f t="shared" si="270"/>
        <v/>
      </c>
    </row>
    <row r="5288" spans="18:24" hidden="1" x14ac:dyDescent="0.3">
      <c r="R5288">
        <f t="shared" si="268"/>
        <v>0</v>
      </c>
      <c r="S5288">
        <f t="shared" si="269"/>
        <v>0</v>
      </c>
      <c r="T5288" s="53" t="str">
        <f t="shared" si="270"/>
        <v/>
      </c>
      <c r="U5288" s="53" t="str">
        <f t="shared" si="270"/>
        <v/>
      </c>
      <c r="V5288" s="53" t="str">
        <f t="shared" si="270"/>
        <v/>
      </c>
      <c r="W5288" s="53" t="str">
        <f t="shared" si="270"/>
        <v/>
      </c>
      <c r="X5288" s="53" t="str">
        <f t="shared" si="270"/>
        <v/>
      </c>
    </row>
    <row r="5289" spans="18:24" hidden="1" x14ac:dyDescent="0.3">
      <c r="R5289">
        <f t="shared" si="268"/>
        <v>0</v>
      </c>
      <c r="S5289">
        <f t="shared" si="269"/>
        <v>0</v>
      </c>
      <c r="T5289" s="53" t="str">
        <f t="shared" si="270"/>
        <v/>
      </c>
      <c r="U5289" s="53" t="str">
        <f t="shared" si="270"/>
        <v/>
      </c>
      <c r="V5289" s="53" t="str">
        <f t="shared" si="270"/>
        <v/>
      </c>
      <c r="W5289" s="53" t="str">
        <f t="shared" si="270"/>
        <v/>
      </c>
      <c r="X5289" s="53" t="str">
        <f t="shared" si="270"/>
        <v/>
      </c>
    </row>
    <row r="5290" spans="18:24" hidden="1" x14ac:dyDescent="0.3">
      <c r="R5290">
        <f t="shared" si="268"/>
        <v>0</v>
      </c>
      <c r="S5290">
        <f t="shared" si="269"/>
        <v>0</v>
      </c>
      <c r="T5290" s="53" t="str">
        <f t="shared" si="270"/>
        <v/>
      </c>
      <c r="U5290" s="53" t="str">
        <f t="shared" si="270"/>
        <v/>
      </c>
      <c r="V5290" s="53" t="str">
        <f t="shared" si="270"/>
        <v/>
      </c>
      <c r="W5290" s="53" t="str">
        <f t="shared" si="270"/>
        <v/>
      </c>
      <c r="X5290" s="53" t="str">
        <f t="shared" si="270"/>
        <v/>
      </c>
    </row>
    <row r="5291" spans="18:24" hidden="1" x14ac:dyDescent="0.3">
      <c r="R5291">
        <f t="shared" si="268"/>
        <v>0</v>
      </c>
      <c r="S5291">
        <f t="shared" si="269"/>
        <v>0</v>
      </c>
      <c r="T5291" s="53" t="str">
        <f t="shared" si="270"/>
        <v/>
      </c>
      <c r="U5291" s="53" t="str">
        <f t="shared" si="270"/>
        <v/>
      </c>
      <c r="V5291" s="53" t="str">
        <f t="shared" si="270"/>
        <v/>
      </c>
      <c r="W5291" s="53" t="str">
        <f t="shared" si="270"/>
        <v/>
      </c>
      <c r="X5291" s="53" t="str">
        <f t="shared" si="270"/>
        <v/>
      </c>
    </row>
    <row r="5292" spans="18:24" hidden="1" x14ac:dyDescent="0.3">
      <c r="R5292">
        <f t="shared" si="268"/>
        <v>0</v>
      </c>
      <c r="S5292">
        <f t="shared" si="269"/>
        <v>0</v>
      </c>
      <c r="T5292" s="53" t="str">
        <f t="shared" si="270"/>
        <v/>
      </c>
      <c r="U5292" s="53" t="str">
        <f t="shared" si="270"/>
        <v/>
      </c>
      <c r="V5292" s="53" t="str">
        <f t="shared" si="270"/>
        <v/>
      </c>
      <c r="W5292" s="53" t="str">
        <f t="shared" si="270"/>
        <v/>
      </c>
      <c r="X5292" s="53" t="str">
        <f t="shared" si="270"/>
        <v/>
      </c>
    </row>
    <row r="5293" spans="18:24" hidden="1" x14ac:dyDescent="0.3">
      <c r="R5293">
        <f t="shared" si="268"/>
        <v>0</v>
      </c>
      <c r="S5293">
        <f t="shared" si="269"/>
        <v>0</v>
      </c>
      <c r="T5293" s="53" t="str">
        <f t="shared" si="270"/>
        <v/>
      </c>
      <c r="U5293" s="53" t="str">
        <f t="shared" si="270"/>
        <v/>
      </c>
      <c r="V5293" s="53" t="str">
        <f t="shared" si="270"/>
        <v/>
      </c>
      <c r="W5293" s="53" t="str">
        <f t="shared" si="270"/>
        <v/>
      </c>
      <c r="X5293" s="53" t="str">
        <f t="shared" si="270"/>
        <v/>
      </c>
    </row>
    <row r="5294" spans="18:24" hidden="1" x14ac:dyDescent="0.3">
      <c r="R5294">
        <f t="shared" si="268"/>
        <v>0</v>
      </c>
      <c r="S5294">
        <f t="shared" si="269"/>
        <v>0</v>
      </c>
      <c r="T5294" s="53" t="str">
        <f t="shared" si="270"/>
        <v/>
      </c>
      <c r="U5294" s="53" t="str">
        <f t="shared" si="270"/>
        <v/>
      </c>
      <c r="V5294" s="53" t="str">
        <f t="shared" si="270"/>
        <v/>
      </c>
      <c r="W5294" s="53" t="str">
        <f t="shared" si="270"/>
        <v/>
      </c>
      <c r="X5294" s="53" t="str">
        <f t="shared" si="270"/>
        <v/>
      </c>
    </row>
    <row r="5295" spans="18:24" hidden="1" x14ac:dyDescent="0.3">
      <c r="R5295">
        <f t="shared" si="268"/>
        <v>0</v>
      </c>
      <c r="S5295">
        <f t="shared" si="269"/>
        <v>0</v>
      </c>
      <c r="T5295" s="53" t="str">
        <f t="shared" si="270"/>
        <v/>
      </c>
      <c r="U5295" s="53" t="str">
        <f t="shared" si="270"/>
        <v/>
      </c>
      <c r="V5295" s="53" t="str">
        <f t="shared" si="270"/>
        <v/>
      </c>
      <c r="W5295" s="53" t="str">
        <f t="shared" si="270"/>
        <v/>
      </c>
      <c r="X5295" s="53" t="str">
        <f t="shared" si="270"/>
        <v/>
      </c>
    </row>
    <row r="5296" spans="18:24" hidden="1" x14ac:dyDescent="0.3">
      <c r="R5296">
        <f t="shared" si="268"/>
        <v>0</v>
      </c>
      <c r="S5296">
        <f t="shared" si="269"/>
        <v>0</v>
      </c>
      <c r="T5296" s="53" t="str">
        <f t="shared" si="270"/>
        <v/>
      </c>
      <c r="U5296" s="53" t="str">
        <f t="shared" si="270"/>
        <v/>
      </c>
      <c r="V5296" s="53" t="str">
        <f t="shared" si="270"/>
        <v/>
      </c>
      <c r="W5296" s="53" t="str">
        <f t="shared" si="270"/>
        <v/>
      </c>
      <c r="X5296" s="53" t="str">
        <f t="shared" si="270"/>
        <v/>
      </c>
    </row>
    <row r="5297" spans="18:24" hidden="1" x14ac:dyDescent="0.3">
      <c r="R5297">
        <f t="shared" si="268"/>
        <v>0</v>
      </c>
      <c r="S5297">
        <f t="shared" si="269"/>
        <v>0</v>
      </c>
      <c r="T5297" s="53" t="str">
        <f t="shared" si="270"/>
        <v/>
      </c>
      <c r="U5297" s="53" t="str">
        <f t="shared" si="270"/>
        <v/>
      </c>
      <c r="V5297" s="53" t="str">
        <f t="shared" si="270"/>
        <v/>
      </c>
      <c r="W5297" s="53" t="str">
        <f t="shared" si="270"/>
        <v/>
      </c>
      <c r="X5297" s="53" t="str">
        <f t="shared" si="270"/>
        <v/>
      </c>
    </row>
    <row r="5298" spans="18:24" hidden="1" x14ac:dyDescent="0.3">
      <c r="R5298">
        <f t="shared" si="268"/>
        <v>0</v>
      </c>
      <c r="S5298">
        <f t="shared" si="269"/>
        <v>0</v>
      </c>
      <c r="T5298" s="53" t="str">
        <f t="shared" si="270"/>
        <v/>
      </c>
      <c r="U5298" s="53" t="str">
        <f t="shared" si="270"/>
        <v/>
      </c>
      <c r="V5298" s="53" t="str">
        <f t="shared" si="270"/>
        <v/>
      </c>
      <c r="W5298" s="53" t="str">
        <f t="shared" si="270"/>
        <v/>
      </c>
      <c r="X5298" s="53" t="str">
        <f t="shared" si="270"/>
        <v/>
      </c>
    </row>
    <row r="5299" spans="18:24" hidden="1" x14ac:dyDescent="0.3">
      <c r="R5299">
        <f t="shared" si="268"/>
        <v>0</v>
      </c>
      <c r="S5299">
        <f t="shared" si="269"/>
        <v>0</v>
      </c>
      <c r="T5299" s="53" t="str">
        <f t="shared" si="270"/>
        <v/>
      </c>
      <c r="U5299" s="53" t="str">
        <f t="shared" si="270"/>
        <v/>
      </c>
      <c r="V5299" s="53" t="str">
        <f t="shared" si="270"/>
        <v/>
      </c>
      <c r="W5299" s="53" t="str">
        <f t="shared" si="270"/>
        <v/>
      </c>
      <c r="X5299" s="53" t="str">
        <f t="shared" si="270"/>
        <v/>
      </c>
    </row>
    <row r="5300" spans="18:24" hidden="1" x14ac:dyDescent="0.3">
      <c r="R5300">
        <f t="shared" si="268"/>
        <v>0</v>
      </c>
      <c r="S5300">
        <f t="shared" si="269"/>
        <v>0</v>
      </c>
      <c r="T5300" s="53" t="str">
        <f t="shared" si="270"/>
        <v/>
      </c>
      <c r="U5300" s="53" t="str">
        <f t="shared" si="270"/>
        <v/>
      </c>
      <c r="V5300" s="53" t="str">
        <f t="shared" si="270"/>
        <v/>
      </c>
      <c r="W5300" s="53" t="str">
        <f t="shared" si="270"/>
        <v/>
      </c>
      <c r="X5300" s="53" t="str">
        <f t="shared" si="270"/>
        <v/>
      </c>
    </row>
    <row r="5301" spans="18:24" hidden="1" x14ac:dyDescent="0.3">
      <c r="R5301">
        <f t="shared" si="268"/>
        <v>0</v>
      </c>
      <c r="S5301">
        <f t="shared" si="269"/>
        <v>0</v>
      </c>
      <c r="T5301" s="53" t="str">
        <f t="shared" si="270"/>
        <v/>
      </c>
      <c r="U5301" s="53" t="str">
        <f t="shared" si="270"/>
        <v/>
      </c>
      <c r="V5301" s="53" t="str">
        <f t="shared" si="270"/>
        <v/>
      </c>
      <c r="W5301" s="53" t="str">
        <f t="shared" si="270"/>
        <v/>
      </c>
      <c r="X5301" s="53" t="str">
        <f t="shared" si="270"/>
        <v/>
      </c>
    </row>
    <row r="5302" spans="18:24" hidden="1" x14ac:dyDescent="0.3">
      <c r="R5302">
        <f t="shared" si="268"/>
        <v>0</v>
      </c>
      <c r="S5302">
        <f t="shared" si="269"/>
        <v>0</v>
      </c>
      <c r="T5302" s="53" t="str">
        <f t="shared" si="270"/>
        <v/>
      </c>
      <c r="U5302" s="53" t="str">
        <f t="shared" si="270"/>
        <v/>
      </c>
      <c r="V5302" s="53" t="str">
        <f t="shared" si="270"/>
        <v/>
      </c>
      <c r="W5302" s="53" t="str">
        <f t="shared" si="270"/>
        <v/>
      </c>
      <c r="X5302" s="53" t="str">
        <f t="shared" si="270"/>
        <v/>
      </c>
    </row>
    <row r="5303" spans="18:24" hidden="1" x14ac:dyDescent="0.3">
      <c r="R5303">
        <f t="shared" si="268"/>
        <v>0</v>
      </c>
      <c r="S5303">
        <f t="shared" si="269"/>
        <v>0</v>
      </c>
      <c r="T5303" s="53" t="str">
        <f t="shared" si="270"/>
        <v/>
      </c>
      <c r="U5303" s="53" t="str">
        <f t="shared" si="270"/>
        <v/>
      </c>
      <c r="V5303" s="53" t="str">
        <f t="shared" si="270"/>
        <v/>
      </c>
      <c r="W5303" s="53" t="str">
        <f t="shared" si="270"/>
        <v/>
      </c>
      <c r="X5303" s="53" t="str">
        <f t="shared" si="270"/>
        <v/>
      </c>
    </row>
    <row r="5304" spans="18:24" hidden="1" x14ac:dyDescent="0.3">
      <c r="R5304">
        <f t="shared" si="268"/>
        <v>0</v>
      </c>
      <c r="S5304">
        <f t="shared" si="269"/>
        <v>0</v>
      </c>
      <c r="T5304" s="53" t="str">
        <f t="shared" si="270"/>
        <v/>
      </c>
      <c r="U5304" s="53" t="str">
        <f t="shared" si="270"/>
        <v/>
      </c>
      <c r="V5304" s="53" t="str">
        <f t="shared" si="270"/>
        <v/>
      </c>
      <c r="W5304" s="53" t="str">
        <f t="shared" si="270"/>
        <v/>
      </c>
      <c r="X5304" s="53" t="str">
        <f t="shared" si="270"/>
        <v/>
      </c>
    </row>
    <row r="5305" spans="18:24" hidden="1" x14ac:dyDescent="0.3">
      <c r="R5305">
        <f t="shared" si="268"/>
        <v>0</v>
      </c>
      <c r="S5305">
        <f t="shared" si="269"/>
        <v>0</v>
      </c>
      <c r="T5305" s="53" t="str">
        <f t="shared" si="270"/>
        <v/>
      </c>
      <c r="U5305" s="53" t="str">
        <f t="shared" si="270"/>
        <v/>
      </c>
      <c r="V5305" s="53" t="str">
        <f t="shared" si="270"/>
        <v/>
      </c>
      <c r="W5305" s="53" t="str">
        <f t="shared" si="270"/>
        <v/>
      </c>
      <c r="X5305" s="53" t="str">
        <f t="shared" si="270"/>
        <v/>
      </c>
    </row>
    <row r="5306" spans="18:24" hidden="1" x14ac:dyDescent="0.3">
      <c r="R5306">
        <f t="shared" si="268"/>
        <v>0</v>
      </c>
      <c r="S5306">
        <f t="shared" si="269"/>
        <v>0</v>
      </c>
      <c r="T5306" s="53" t="str">
        <f t="shared" si="270"/>
        <v/>
      </c>
      <c r="U5306" s="53" t="str">
        <f t="shared" si="270"/>
        <v/>
      </c>
      <c r="V5306" s="53" t="str">
        <f t="shared" si="270"/>
        <v/>
      </c>
      <c r="W5306" s="53" t="str">
        <f t="shared" si="270"/>
        <v/>
      </c>
      <c r="X5306" s="53" t="str">
        <f t="shared" si="270"/>
        <v/>
      </c>
    </row>
    <row r="5307" spans="18:24" hidden="1" x14ac:dyDescent="0.3">
      <c r="R5307">
        <f t="shared" si="268"/>
        <v>0</v>
      </c>
      <c r="S5307">
        <f t="shared" si="269"/>
        <v>0</v>
      </c>
      <c r="T5307" s="53" t="str">
        <f t="shared" si="270"/>
        <v/>
      </c>
      <c r="U5307" s="53" t="str">
        <f t="shared" si="270"/>
        <v/>
      </c>
      <c r="V5307" s="53" t="str">
        <f t="shared" si="270"/>
        <v/>
      </c>
      <c r="W5307" s="53" t="str">
        <f t="shared" si="270"/>
        <v/>
      </c>
      <c r="X5307" s="53" t="str">
        <f t="shared" si="270"/>
        <v/>
      </c>
    </row>
    <row r="5308" spans="18:24" hidden="1" x14ac:dyDescent="0.3">
      <c r="R5308">
        <f t="shared" si="268"/>
        <v>0</v>
      </c>
      <c r="S5308">
        <f t="shared" si="269"/>
        <v>0</v>
      </c>
      <c r="T5308" s="53" t="str">
        <f t="shared" si="270"/>
        <v/>
      </c>
      <c r="U5308" s="53" t="str">
        <f t="shared" si="270"/>
        <v/>
      </c>
      <c r="V5308" s="53" t="str">
        <f t="shared" si="270"/>
        <v/>
      </c>
      <c r="W5308" s="53" t="str">
        <f t="shared" si="270"/>
        <v/>
      </c>
      <c r="X5308" s="53" t="str">
        <f t="shared" si="270"/>
        <v/>
      </c>
    </row>
    <row r="5309" spans="18:24" hidden="1" x14ac:dyDescent="0.3">
      <c r="R5309">
        <f t="shared" si="268"/>
        <v>0</v>
      </c>
      <c r="S5309">
        <f t="shared" si="269"/>
        <v>0</v>
      </c>
      <c r="T5309" s="53" t="str">
        <f t="shared" si="270"/>
        <v/>
      </c>
      <c r="U5309" s="53" t="str">
        <f t="shared" si="270"/>
        <v/>
      </c>
      <c r="V5309" s="53" t="str">
        <f t="shared" si="270"/>
        <v/>
      </c>
      <c r="W5309" s="53" t="str">
        <f t="shared" si="270"/>
        <v/>
      </c>
      <c r="X5309" s="53" t="str">
        <f t="shared" si="270"/>
        <v/>
      </c>
    </row>
    <row r="5310" spans="18:24" hidden="1" x14ac:dyDescent="0.3">
      <c r="R5310">
        <f t="shared" si="268"/>
        <v>0</v>
      </c>
      <c r="S5310">
        <f t="shared" si="269"/>
        <v>0</v>
      </c>
      <c r="T5310" s="53" t="str">
        <f t="shared" si="270"/>
        <v/>
      </c>
      <c r="U5310" s="53" t="str">
        <f t="shared" si="270"/>
        <v/>
      </c>
      <c r="V5310" s="53" t="str">
        <f t="shared" si="270"/>
        <v/>
      </c>
      <c r="W5310" s="53" t="str">
        <f t="shared" si="270"/>
        <v/>
      </c>
      <c r="X5310" s="53" t="str">
        <f t="shared" si="270"/>
        <v/>
      </c>
    </row>
    <row r="5311" spans="18:24" hidden="1" x14ac:dyDescent="0.3">
      <c r="R5311">
        <f t="shared" si="268"/>
        <v>0</v>
      </c>
      <c r="S5311">
        <f t="shared" si="269"/>
        <v>0</v>
      </c>
      <c r="T5311" s="53" t="str">
        <f t="shared" si="270"/>
        <v/>
      </c>
      <c r="U5311" s="53" t="str">
        <f t="shared" si="270"/>
        <v/>
      </c>
      <c r="V5311" s="53" t="str">
        <f t="shared" si="270"/>
        <v/>
      </c>
      <c r="W5311" s="53" t="str">
        <f t="shared" si="270"/>
        <v/>
      </c>
      <c r="X5311" s="53" t="str">
        <f t="shared" si="270"/>
        <v/>
      </c>
    </row>
    <row r="5312" spans="18:24" hidden="1" x14ac:dyDescent="0.3">
      <c r="R5312">
        <f t="shared" si="268"/>
        <v>0</v>
      </c>
      <c r="S5312">
        <f t="shared" si="269"/>
        <v>0</v>
      </c>
      <c r="T5312" s="53" t="str">
        <f t="shared" si="270"/>
        <v/>
      </c>
      <c r="U5312" s="53" t="str">
        <f t="shared" si="270"/>
        <v/>
      </c>
      <c r="V5312" s="53" t="str">
        <f t="shared" si="270"/>
        <v/>
      </c>
      <c r="W5312" s="53" t="str">
        <f t="shared" si="270"/>
        <v/>
      </c>
      <c r="X5312" s="53" t="str">
        <f t="shared" si="270"/>
        <v/>
      </c>
    </row>
    <row r="5313" spans="18:24" hidden="1" x14ac:dyDescent="0.3">
      <c r="R5313">
        <f t="shared" si="268"/>
        <v>0</v>
      </c>
      <c r="S5313">
        <f t="shared" si="269"/>
        <v>0</v>
      </c>
      <c r="T5313" s="53" t="str">
        <f t="shared" si="270"/>
        <v/>
      </c>
      <c r="U5313" s="53" t="str">
        <f t="shared" si="270"/>
        <v/>
      </c>
      <c r="V5313" s="53" t="str">
        <f t="shared" si="270"/>
        <v/>
      </c>
      <c r="W5313" s="53" t="str">
        <f t="shared" si="270"/>
        <v/>
      </c>
      <c r="X5313" s="53" t="str">
        <f t="shared" si="270"/>
        <v/>
      </c>
    </row>
    <row r="5314" spans="18:24" hidden="1" x14ac:dyDescent="0.3">
      <c r="R5314">
        <f t="shared" si="268"/>
        <v>0</v>
      </c>
      <c r="S5314">
        <f t="shared" si="269"/>
        <v>0</v>
      </c>
      <c r="T5314" s="53" t="str">
        <f t="shared" si="270"/>
        <v/>
      </c>
      <c r="U5314" s="53" t="str">
        <f t="shared" si="270"/>
        <v/>
      </c>
      <c r="V5314" s="53" t="str">
        <f t="shared" si="270"/>
        <v/>
      </c>
      <c r="W5314" s="53" t="str">
        <f t="shared" si="270"/>
        <v/>
      </c>
      <c r="X5314" s="53" t="str">
        <f t="shared" si="270"/>
        <v/>
      </c>
    </row>
    <row r="5315" spans="18:24" hidden="1" x14ac:dyDescent="0.3">
      <c r="R5315">
        <f t="shared" si="268"/>
        <v>0</v>
      </c>
      <c r="S5315">
        <f t="shared" si="269"/>
        <v>0</v>
      </c>
      <c r="T5315" s="53" t="str">
        <f t="shared" si="270"/>
        <v/>
      </c>
      <c r="U5315" s="53" t="str">
        <f t="shared" si="270"/>
        <v/>
      </c>
      <c r="V5315" s="53" t="str">
        <f t="shared" si="270"/>
        <v/>
      </c>
      <c r="W5315" s="53" t="str">
        <f t="shared" si="270"/>
        <v/>
      </c>
      <c r="X5315" s="53" t="str">
        <f t="shared" si="270"/>
        <v/>
      </c>
    </row>
    <row r="5316" spans="18:24" hidden="1" x14ac:dyDescent="0.3">
      <c r="R5316">
        <f t="shared" si="268"/>
        <v>0</v>
      </c>
      <c r="S5316">
        <f t="shared" si="269"/>
        <v>0</v>
      </c>
      <c r="T5316" s="53" t="str">
        <f t="shared" si="270"/>
        <v/>
      </c>
      <c r="U5316" s="53" t="str">
        <f t="shared" si="270"/>
        <v/>
      </c>
      <c r="V5316" s="53" t="str">
        <f t="shared" si="270"/>
        <v/>
      </c>
      <c r="W5316" s="53" t="str">
        <f t="shared" si="270"/>
        <v/>
      </c>
      <c r="X5316" s="53" t="str">
        <f t="shared" si="270"/>
        <v/>
      </c>
    </row>
    <row r="5317" spans="18:24" hidden="1" x14ac:dyDescent="0.3">
      <c r="R5317">
        <f t="shared" si="268"/>
        <v>0</v>
      </c>
      <c r="S5317">
        <f t="shared" si="269"/>
        <v>0</v>
      </c>
      <c r="T5317" s="53" t="str">
        <f t="shared" si="270"/>
        <v/>
      </c>
      <c r="U5317" s="53" t="str">
        <f t="shared" si="270"/>
        <v/>
      </c>
      <c r="V5317" s="53" t="str">
        <f t="shared" si="270"/>
        <v/>
      </c>
      <c r="W5317" s="53" t="str">
        <f t="shared" si="270"/>
        <v/>
      </c>
      <c r="X5317" s="53" t="str">
        <f t="shared" si="270"/>
        <v/>
      </c>
    </row>
    <row r="5318" spans="18:24" hidden="1" x14ac:dyDescent="0.3">
      <c r="R5318">
        <f t="shared" si="268"/>
        <v>0</v>
      </c>
      <c r="S5318">
        <f t="shared" si="269"/>
        <v>0</v>
      </c>
      <c r="T5318" s="53" t="str">
        <f t="shared" si="270"/>
        <v/>
      </c>
      <c r="U5318" s="53" t="str">
        <f t="shared" si="270"/>
        <v/>
      </c>
      <c r="V5318" s="53" t="str">
        <f t="shared" si="270"/>
        <v/>
      </c>
      <c r="W5318" s="53" t="str">
        <f t="shared" si="270"/>
        <v/>
      </c>
      <c r="X5318" s="53" t="str">
        <f t="shared" si="270"/>
        <v/>
      </c>
    </row>
    <row r="5319" spans="18:24" hidden="1" x14ac:dyDescent="0.3">
      <c r="R5319">
        <f t="shared" ref="R5319:R5382" si="271">IF(OR(D5319="GRUPO TEPSA",D5319="TODAS"),P5319/5,P5319)</f>
        <v>0</v>
      </c>
      <c r="S5319">
        <f t="shared" si="269"/>
        <v>0</v>
      </c>
      <c r="T5319" s="53" t="str">
        <f t="shared" si="270"/>
        <v/>
      </c>
      <c r="U5319" s="53" t="str">
        <f t="shared" si="270"/>
        <v/>
      </c>
      <c r="V5319" s="53" t="str">
        <f t="shared" si="270"/>
        <v/>
      </c>
      <c r="W5319" s="53" t="str">
        <f t="shared" si="270"/>
        <v/>
      </c>
      <c r="X5319" s="53" t="str">
        <f t="shared" si="270"/>
        <v/>
      </c>
    </row>
    <row r="5320" spans="18:24" hidden="1" x14ac:dyDescent="0.3">
      <c r="R5320">
        <f t="shared" si="271"/>
        <v>0</v>
      </c>
      <c r="S5320">
        <f t="shared" si="269"/>
        <v>0</v>
      </c>
      <c r="T5320" s="53" t="str">
        <f t="shared" si="270"/>
        <v/>
      </c>
      <c r="U5320" s="53" t="str">
        <f t="shared" si="270"/>
        <v/>
      </c>
      <c r="V5320" s="53" t="str">
        <f t="shared" si="270"/>
        <v/>
      </c>
      <c r="W5320" s="53" t="str">
        <f t="shared" si="270"/>
        <v/>
      </c>
      <c r="X5320" s="53" t="str">
        <f t="shared" si="270"/>
        <v/>
      </c>
    </row>
    <row r="5321" spans="18:24" hidden="1" x14ac:dyDescent="0.3">
      <c r="R5321">
        <f t="shared" si="271"/>
        <v>0</v>
      </c>
      <c r="S5321">
        <f t="shared" si="269"/>
        <v>0</v>
      </c>
      <c r="T5321" s="53" t="str">
        <f t="shared" si="270"/>
        <v/>
      </c>
      <c r="U5321" s="53" t="str">
        <f t="shared" si="270"/>
        <v/>
      </c>
      <c r="V5321" s="53" t="str">
        <f t="shared" si="270"/>
        <v/>
      </c>
      <c r="W5321" s="53" t="str">
        <f t="shared" si="270"/>
        <v/>
      </c>
      <c r="X5321" s="53" t="str">
        <f t="shared" si="270"/>
        <v/>
      </c>
    </row>
    <row r="5322" spans="18:24" hidden="1" x14ac:dyDescent="0.3">
      <c r="R5322">
        <f t="shared" si="271"/>
        <v>0</v>
      </c>
      <c r="S5322">
        <f t="shared" si="269"/>
        <v>0</v>
      </c>
      <c r="T5322" s="53" t="str">
        <f t="shared" si="270"/>
        <v/>
      </c>
      <c r="U5322" s="53" t="str">
        <f t="shared" si="270"/>
        <v/>
      </c>
      <c r="V5322" s="53" t="str">
        <f t="shared" si="270"/>
        <v/>
      </c>
      <c r="W5322" s="53" t="str">
        <f t="shared" si="270"/>
        <v/>
      </c>
      <c r="X5322" s="53" t="str">
        <f t="shared" si="270"/>
        <v/>
      </c>
    </row>
    <row r="5323" spans="18:24" hidden="1" x14ac:dyDescent="0.3">
      <c r="R5323">
        <f t="shared" si="271"/>
        <v>0</v>
      </c>
      <c r="S5323">
        <f t="shared" ref="S5323:S5386" si="272">IF(OR(D5323="GRUPO TEPSA",D5323="TODAS"),Q5323/5,Q5323)</f>
        <v>0</v>
      </c>
      <c r="T5323" s="53" t="str">
        <f t="shared" ref="T5323:X5373" si="273">IF(OR(COUNTIF($D5323,"*"&amp;T$5&amp;"*")&gt;0,$D5323="GRUPO TEPSA"),T$5,"")</f>
        <v/>
      </c>
      <c r="U5323" s="53" t="str">
        <f t="shared" si="273"/>
        <v/>
      </c>
      <c r="V5323" s="53" t="str">
        <f t="shared" si="273"/>
        <v/>
      </c>
      <c r="W5323" s="53" t="str">
        <f t="shared" si="273"/>
        <v/>
      </c>
      <c r="X5323" s="53" t="str">
        <f t="shared" si="273"/>
        <v/>
      </c>
    </row>
    <row r="5324" spans="18:24" hidden="1" x14ac:dyDescent="0.3">
      <c r="R5324">
        <f t="shared" si="271"/>
        <v>0</v>
      </c>
      <c r="S5324">
        <f t="shared" si="272"/>
        <v>0</v>
      </c>
      <c r="T5324" s="53" t="str">
        <f t="shared" si="273"/>
        <v/>
      </c>
      <c r="U5324" s="53" t="str">
        <f t="shared" si="273"/>
        <v/>
      </c>
      <c r="V5324" s="53" t="str">
        <f t="shared" si="273"/>
        <v/>
      </c>
      <c r="W5324" s="53" t="str">
        <f t="shared" si="273"/>
        <v/>
      </c>
      <c r="X5324" s="53" t="str">
        <f t="shared" si="273"/>
        <v/>
      </c>
    </row>
    <row r="5325" spans="18:24" hidden="1" x14ac:dyDescent="0.3">
      <c r="R5325">
        <f t="shared" si="271"/>
        <v>0</v>
      </c>
      <c r="S5325">
        <f t="shared" si="272"/>
        <v>0</v>
      </c>
      <c r="T5325" s="53" t="str">
        <f t="shared" si="273"/>
        <v/>
      </c>
      <c r="U5325" s="53" t="str">
        <f t="shared" si="273"/>
        <v/>
      </c>
      <c r="V5325" s="53" t="str">
        <f t="shared" si="273"/>
        <v/>
      </c>
      <c r="W5325" s="53" t="str">
        <f t="shared" si="273"/>
        <v/>
      </c>
      <c r="X5325" s="53" t="str">
        <f t="shared" si="273"/>
        <v/>
      </c>
    </row>
    <row r="5326" spans="18:24" hidden="1" x14ac:dyDescent="0.3">
      <c r="R5326">
        <f t="shared" si="271"/>
        <v>0</v>
      </c>
      <c r="S5326">
        <f t="shared" si="272"/>
        <v>0</v>
      </c>
      <c r="T5326" s="53" t="str">
        <f t="shared" si="273"/>
        <v/>
      </c>
      <c r="U5326" s="53" t="str">
        <f t="shared" si="273"/>
        <v/>
      </c>
      <c r="V5326" s="53" t="str">
        <f t="shared" si="273"/>
        <v/>
      </c>
      <c r="W5326" s="53" t="str">
        <f t="shared" si="273"/>
        <v/>
      </c>
      <c r="X5326" s="53" t="str">
        <f t="shared" si="273"/>
        <v/>
      </c>
    </row>
    <row r="5327" spans="18:24" hidden="1" x14ac:dyDescent="0.3">
      <c r="R5327">
        <f t="shared" si="271"/>
        <v>0</v>
      </c>
      <c r="S5327">
        <f t="shared" si="272"/>
        <v>0</v>
      </c>
      <c r="T5327" s="53" t="str">
        <f t="shared" si="273"/>
        <v/>
      </c>
      <c r="U5327" s="53" t="str">
        <f t="shared" si="273"/>
        <v/>
      </c>
      <c r="V5327" s="53" t="str">
        <f t="shared" si="273"/>
        <v/>
      </c>
      <c r="W5327" s="53" t="str">
        <f t="shared" si="273"/>
        <v/>
      </c>
      <c r="X5327" s="53" t="str">
        <f t="shared" si="273"/>
        <v/>
      </c>
    </row>
    <row r="5328" spans="18:24" hidden="1" x14ac:dyDescent="0.3">
      <c r="R5328">
        <f t="shared" si="271"/>
        <v>0</v>
      </c>
      <c r="S5328">
        <f t="shared" si="272"/>
        <v>0</v>
      </c>
      <c r="T5328" s="53" t="str">
        <f t="shared" si="273"/>
        <v/>
      </c>
      <c r="U5328" s="53" t="str">
        <f t="shared" si="273"/>
        <v/>
      </c>
      <c r="V5328" s="53" t="str">
        <f t="shared" si="273"/>
        <v/>
      </c>
      <c r="W5328" s="53" t="str">
        <f t="shared" si="273"/>
        <v/>
      </c>
      <c r="X5328" s="53" t="str">
        <f t="shared" si="273"/>
        <v/>
      </c>
    </row>
    <row r="5329" spans="18:24" hidden="1" x14ac:dyDescent="0.3">
      <c r="R5329">
        <f t="shared" si="271"/>
        <v>0</v>
      </c>
      <c r="S5329">
        <f t="shared" si="272"/>
        <v>0</v>
      </c>
      <c r="T5329" s="53" t="str">
        <f t="shared" si="273"/>
        <v/>
      </c>
      <c r="U5329" s="53" t="str">
        <f t="shared" si="273"/>
        <v/>
      </c>
      <c r="V5329" s="53" t="str">
        <f t="shared" si="273"/>
        <v/>
      </c>
      <c r="W5329" s="53" t="str">
        <f t="shared" si="273"/>
        <v/>
      </c>
      <c r="X5329" s="53" t="str">
        <f t="shared" si="273"/>
        <v/>
      </c>
    </row>
    <row r="5330" spans="18:24" hidden="1" x14ac:dyDescent="0.3">
      <c r="R5330">
        <f t="shared" si="271"/>
        <v>0</v>
      </c>
      <c r="S5330">
        <f t="shared" si="272"/>
        <v>0</v>
      </c>
      <c r="T5330" s="53" t="str">
        <f t="shared" si="273"/>
        <v/>
      </c>
      <c r="U5330" s="53" t="str">
        <f t="shared" si="273"/>
        <v/>
      </c>
      <c r="V5330" s="53" t="str">
        <f t="shared" si="273"/>
        <v/>
      </c>
      <c r="W5330" s="53" t="str">
        <f t="shared" si="273"/>
        <v/>
      </c>
      <c r="X5330" s="53" t="str">
        <f t="shared" si="273"/>
        <v/>
      </c>
    </row>
    <row r="5331" spans="18:24" hidden="1" x14ac:dyDescent="0.3">
      <c r="R5331">
        <f t="shared" si="271"/>
        <v>0</v>
      </c>
      <c r="S5331">
        <f t="shared" si="272"/>
        <v>0</v>
      </c>
      <c r="T5331" s="53" t="str">
        <f t="shared" si="273"/>
        <v/>
      </c>
      <c r="U5331" s="53" t="str">
        <f t="shared" si="273"/>
        <v/>
      </c>
      <c r="V5331" s="53" t="str">
        <f t="shared" si="273"/>
        <v/>
      </c>
      <c r="W5331" s="53" t="str">
        <f t="shared" si="273"/>
        <v/>
      </c>
      <c r="X5331" s="53" t="str">
        <f t="shared" si="273"/>
        <v/>
      </c>
    </row>
    <row r="5332" spans="18:24" hidden="1" x14ac:dyDescent="0.3">
      <c r="R5332">
        <f t="shared" si="271"/>
        <v>0</v>
      </c>
      <c r="S5332">
        <f t="shared" si="272"/>
        <v>0</v>
      </c>
      <c r="T5332" s="53" t="str">
        <f t="shared" si="273"/>
        <v/>
      </c>
      <c r="U5332" s="53" t="str">
        <f t="shared" si="273"/>
        <v/>
      </c>
      <c r="V5332" s="53" t="str">
        <f t="shared" si="273"/>
        <v/>
      </c>
      <c r="W5332" s="53" t="str">
        <f t="shared" si="273"/>
        <v/>
      </c>
      <c r="X5332" s="53" t="str">
        <f t="shared" si="273"/>
        <v/>
      </c>
    </row>
    <row r="5333" spans="18:24" hidden="1" x14ac:dyDescent="0.3">
      <c r="R5333">
        <f t="shared" si="271"/>
        <v>0</v>
      </c>
      <c r="S5333">
        <f t="shared" si="272"/>
        <v>0</v>
      </c>
      <c r="T5333" s="53" t="str">
        <f t="shared" si="273"/>
        <v/>
      </c>
      <c r="U5333" s="53" t="str">
        <f t="shared" si="273"/>
        <v/>
      </c>
      <c r="V5333" s="53" t="str">
        <f t="shared" si="273"/>
        <v/>
      </c>
      <c r="W5333" s="53" t="str">
        <f t="shared" si="273"/>
        <v/>
      </c>
      <c r="X5333" s="53" t="str">
        <f t="shared" si="273"/>
        <v/>
      </c>
    </row>
    <row r="5334" spans="18:24" hidden="1" x14ac:dyDescent="0.3">
      <c r="R5334">
        <f t="shared" si="271"/>
        <v>0</v>
      </c>
      <c r="S5334">
        <f t="shared" si="272"/>
        <v>0</v>
      </c>
      <c r="T5334" s="53" t="str">
        <f t="shared" si="273"/>
        <v/>
      </c>
      <c r="U5334" s="53" t="str">
        <f t="shared" si="273"/>
        <v/>
      </c>
      <c r="V5334" s="53" t="str">
        <f t="shared" si="273"/>
        <v/>
      </c>
      <c r="W5334" s="53" t="str">
        <f t="shared" si="273"/>
        <v/>
      </c>
      <c r="X5334" s="53" t="str">
        <f t="shared" si="273"/>
        <v/>
      </c>
    </row>
    <row r="5335" spans="18:24" hidden="1" x14ac:dyDescent="0.3">
      <c r="R5335">
        <f t="shared" si="271"/>
        <v>0</v>
      </c>
      <c r="S5335">
        <f t="shared" si="272"/>
        <v>0</v>
      </c>
      <c r="T5335" s="53" t="str">
        <f t="shared" si="273"/>
        <v/>
      </c>
      <c r="U5335" s="53" t="str">
        <f t="shared" si="273"/>
        <v/>
      </c>
      <c r="V5335" s="53" t="str">
        <f t="shared" si="273"/>
        <v/>
      </c>
      <c r="W5335" s="53" t="str">
        <f t="shared" si="273"/>
        <v/>
      </c>
      <c r="X5335" s="53" t="str">
        <f t="shared" si="273"/>
        <v/>
      </c>
    </row>
    <row r="5336" spans="18:24" hidden="1" x14ac:dyDescent="0.3">
      <c r="R5336">
        <f t="shared" si="271"/>
        <v>0</v>
      </c>
      <c r="S5336">
        <f t="shared" si="272"/>
        <v>0</v>
      </c>
      <c r="T5336" s="53" t="str">
        <f t="shared" si="273"/>
        <v/>
      </c>
      <c r="U5336" s="53" t="str">
        <f t="shared" si="273"/>
        <v/>
      </c>
      <c r="V5336" s="53" t="str">
        <f t="shared" si="273"/>
        <v/>
      </c>
      <c r="W5336" s="53" t="str">
        <f t="shared" si="273"/>
        <v/>
      </c>
      <c r="X5336" s="53" t="str">
        <f t="shared" si="273"/>
        <v/>
      </c>
    </row>
    <row r="5337" spans="18:24" hidden="1" x14ac:dyDescent="0.3">
      <c r="R5337">
        <f t="shared" si="271"/>
        <v>0</v>
      </c>
      <c r="S5337">
        <f t="shared" si="272"/>
        <v>0</v>
      </c>
      <c r="T5337" s="53" t="str">
        <f t="shared" si="273"/>
        <v/>
      </c>
      <c r="U5337" s="53" t="str">
        <f t="shared" si="273"/>
        <v/>
      </c>
      <c r="V5337" s="53" t="str">
        <f t="shared" si="273"/>
        <v/>
      </c>
      <c r="W5337" s="53" t="str">
        <f t="shared" si="273"/>
        <v/>
      </c>
      <c r="X5337" s="53" t="str">
        <f t="shared" si="273"/>
        <v/>
      </c>
    </row>
    <row r="5338" spans="18:24" hidden="1" x14ac:dyDescent="0.3">
      <c r="R5338">
        <f t="shared" si="271"/>
        <v>0</v>
      </c>
      <c r="S5338">
        <f t="shared" si="272"/>
        <v>0</v>
      </c>
      <c r="T5338" s="53" t="str">
        <f t="shared" si="273"/>
        <v/>
      </c>
      <c r="U5338" s="53" t="str">
        <f t="shared" si="273"/>
        <v/>
      </c>
      <c r="V5338" s="53" t="str">
        <f t="shared" si="273"/>
        <v/>
      </c>
      <c r="W5338" s="53" t="str">
        <f t="shared" si="273"/>
        <v/>
      </c>
      <c r="X5338" s="53" t="str">
        <f t="shared" si="273"/>
        <v/>
      </c>
    </row>
    <row r="5339" spans="18:24" hidden="1" x14ac:dyDescent="0.3">
      <c r="R5339">
        <f t="shared" si="271"/>
        <v>0</v>
      </c>
      <c r="S5339">
        <f t="shared" si="272"/>
        <v>0</v>
      </c>
      <c r="T5339" s="53" t="str">
        <f t="shared" si="273"/>
        <v/>
      </c>
      <c r="U5339" s="53" t="str">
        <f t="shared" si="273"/>
        <v/>
      </c>
      <c r="V5339" s="53" t="str">
        <f t="shared" si="273"/>
        <v/>
      </c>
      <c r="W5339" s="53" t="str">
        <f t="shared" si="273"/>
        <v/>
      </c>
      <c r="X5339" s="53" t="str">
        <f t="shared" si="273"/>
        <v/>
      </c>
    </row>
    <row r="5340" spans="18:24" hidden="1" x14ac:dyDescent="0.3">
      <c r="R5340">
        <f t="shared" si="271"/>
        <v>0</v>
      </c>
      <c r="S5340">
        <f t="shared" si="272"/>
        <v>0</v>
      </c>
      <c r="T5340" s="53" t="str">
        <f t="shared" si="273"/>
        <v/>
      </c>
      <c r="U5340" s="53" t="str">
        <f t="shared" si="273"/>
        <v/>
      </c>
      <c r="V5340" s="53" t="str">
        <f t="shared" si="273"/>
        <v/>
      </c>
      <c r="W5340" s="53" t="str">
        <f t="shared" si="273"/>
        <v/>
      </c>
      <c r="X5340" s="53" t="str">
        <f t="shared" si="273"/>
        <v/>
      </c>
    </row>
    <row r="5341" spans="18:24" hidden="1" x14ac:dyDescent="0.3">
      <c r="R5341">
        <f t="shared" si="271"/>
        <v>0</v>
      </c>
      <c r="S5341">
        <f t="shared" si="272"/>
        <v>0</v>
      </c>
      <c r="T5341" s="53" t="str">
        <f t="shared" si="273"/>
        <v/>
      </c>
      <c r="U5341" s="53" t="str">
        <f t="shared" si="273"/>
        <v/>
      </c>
      <c r="V5341" s="53" t="str">
        <f t="shared" si="273"/>
        <v/>
      </c>
      <c r="W5341" s="53" t="str">
        <f t="shared" si="273"/>
        <v/>
      </c>
      <c r="X5341" s="53" t="str">
        <f t="shared" si="273"/>
        <v/>
      </c>
    </row>
    <row r="5342" spans="18:24" hidden="1" x14ac:dyDescent="0.3">
      <c r="R5342">
        <f t="shared" si="271"/>
        <v>0</v>
      </c>
      <c r="S5342">
        <f t="shared" si="272"/>
        <v>0</v>
      </c>
      <c r="T5342" s="53" t="str">
        <f t="shared" si="273"/>
        <v/>
      </c>
      <c r="U5342" s="53" t="str">
        <f t="shared" si="273"/>
        <v/>
      </c>
      <c r="V5342" s="53" t="str">
        <f t="shared" si="273"/>
        <v/>
      </c>
      <c r="W5342" s="53" t="str">
        <f t="shared" si="273"/>
        <v/>
      </c>
      <c r="X5342" s="53" t="str">
        <f t="shared" si="273"/>
        <v/>
      </c>
    </row>
    <row r="5343" spans="18:24" hidden="1" x14ac:dyDescent="0.3">
      <c r="R5343">
        <f t="shared" si="271"/>
        <v>0</v>
      </c>
      <c r="S5343">
        <f t="shared" si="272"/>
        <v>0</v>
      </c>
      <c r="T5343" s="53" t="str">
        <f t="shared" si="273"/>
        <v/>
      </c>
      <c r="U5343" s="53" t="str">
        <f t="shared" si="273"/>
        <v/>
      </c>
      <c r="V5343" s="53" t="str">
        <f t="shared" si="273"/>
        <v/>
      </c>
      <c r="W5343" s="53" t="str">
        <f t="shared" si="273"/>
        <v/>
      </c>
      <c r="X5343" s="53" t="str">
        <f t="shared" si="273"/>
        <v/>
      </c>
    </row>
    <row r="5344" spans="18:24" hidden="1" x14ac:dyDescent="0.3">
      <c r="R5344">
        <f t="shared" si="271"/>
        <v>0</v>
      </c>
      <c r="S5344">
        <f t="shared" si="272"/>
        <v>0</v>
      </c>
      <c r="T5344" s="53" t="str">
        <f t="shared" si="273"/>
        <v/>
      </c>
      <c r="U5344" s="53" t="str">
        <f t="shared" si="273"/>
        <v/>
      </c>
      <c r="V5344" s="53" t="str">
        <f t="shared" si="273"/>
        <v/>
      </c>
      <c r="W5344" s="53" t="str">
        <f t="shared" si="273"/>
        <v/>
      </c>
      <c r="X5344" s="53" t="str">
        <f t="shared" si="273"/>
        <v/>
      </c>
    </row>
    <row r="5345" spans="18:24" hidden="1" x14ac:dyDescent="0.3">
      <c r="R5345">
        <f t="shared" si="271"/>
        <v>0</v>
      </c>
      <c r="S5345">
        <f t="shared" si="272"/>
        <v>0</v>
      </c>
      <c r="T5345" s="53" t="str">
        <f t="shared" si="273"/>
        <v/>
      </c>
      <c r="U5345" s="53" t="str">
        <f t="shared" si="273"/>
        <v/>
      </c>
      <c r="V5345" s="53" t="str">
        <f t="shared" si="273"/>
        <v/>
      </c>
      <c r="W5345" s="53" t="str">
        <f t="shared" si="273"/>
        <v/>
      </c>
      <c r="X5345" s="53" t="str">
        <f t="shared" si="273"/>
        <v/>
      </c>
    </row>
    <row r="5346" spans="18:24" hidden="1" x14ac:dyDescent="0.3">
      <c r="R5346">
        <f t="shared" si="271"/>
        <v>0</v>
      </c>
      <c r="S5346">
        <f t="shared" si="272"/>
        <v>0</v>
      </c>
      <c r="T5346" s="53" t="str">
        <f t="shared" si="273"/>
        <v/>
      </c>
      <c r="U5346" s="53" t="str">
        <f t="shared" si="273"/>
        <v/>
      </c>
      <c r="V5346" s="53" t="str">
        <f t="shared" si="273"/>
        <v/>
      </c>
      <c r="W5346" s="53" t="str">
        <f t="shared" si="273"/>
        <v/>
      </c>
      <c r="X5346" s="53" t="str">
        <f t="shared" si="273"/>
        <v/>
      </c>
    </row>
    <row r="5347" spans="18:24" hidden="1" x14ac:dyDescent="0.3">
      <c r="R5347">
        <f t="shared" si="271"/>
        <v>0</v>
      </c>
      <c r="S5347">
        <f t="shared" si="272"/>
        <v>0</v>
      </c>
      <c r="T5347" s="53" t="str">
        <f t="shared" si="273"/>
        <v/>
      </c>
      <c r="U5347" s="53" t="str">
        <f t="shared" si="273"/>
        <v/>
      </c>
      <c r="V5347" s="53" t="str">
        <f t="shared" si="273"/>
        <v/>
      </c>
      <c r="W5347" s="53" t="str">
        <f t="shared" si="273"/>
        <v/>
      </c>
      <c r="X5347" s="53" t="str">
        <f t="shared" si="273"/>
        <v/>
      </c>
    </row>
    <row r="5348" spans="18:24" hidden="1" x14ac:dyDescent="0.3">
      <c r="R5348">
        <f t="shared" si="271"/>
        <v>0</v>
      </c>
      <c r="S5348">
        <f t="shared" si="272"/>
        <v>0</v>
      </c>
      <c r="T5348" s="53" t="str">
        <f t="shared" si="273"/>
        <v/>
      </c>
      <c r="U5348" s="53" t="str">
        <f t="shared" si="273"/>
        <v/>
      </c>
      <c r="V5348" s="53" t="str">
        <f t="shared" si="273"/>
        <v/>
      </c>
      <c r="W5348" s="53" t="str">
        <f t="shared" si="273"/>
        <v/>
      </c>
      <c r="X5348" s="53" t="str">
        <f t="shared" si="273"/>
        <v/>
      </c>
    </row>
    <row r="5349" spans="18:24" hidden="1" x14ac:dyDescent="0.3">
      <c r="R5349">
        <f t="shared" si="271"/>
        <v>0</v>
      </c>
      <c r="S5349">
        <f t="shared" si="272"/>
        <v>0</v>
      </c>
      <c r="T5349" s="53" t="str">
        <f t="shared" si="273"/>
        <v/>
      </c>
      <c r="U5349" s="53" t="str">
        <f t="shared" si="273"/>
        <v/>
      </c>
      <c r="V5349" s="53" t="str">
        <f t="shared" si="273"/>
        <v/>
      </c>
      <c r="W5349" s="53" t="str">
        <f t="shared" si="273"/>
        <v/>
      </c>
      <c r="X5349" s="53" t="str">
        <f t="shared" si="273"/>
        <v/>
      </c>
    </row>
    <row r="5350" spans="18:24" hidden="1" x14ac:dyDescent="0.3">
      <c r="R5350">
        <f t="shared" si="271"/>
        <v>0</v>
      </c>
      <c r="S5350">
        <f t="shared" si="272"/>
        <v>0</v>
      </c>
      <c r="T5350" s="53" t="str">
        <f t="shared" si="273"/>
        <v/>
      </c>
      <c r="U5350" s="53" t="str">
        <f t="shared" si="273"/>
        <v/>
      </c>
      <c r="V5350" s="53" t="str">
        <f t="shared" si="273"/>
        <v/>
      </c>
      <c r="W5350" s="53" t="str">
        <f t="shared" si="273"/>
        <v/>
      </c>
      <c r="X5350" s="53" t="str">
        <f t="shared" si="273"/>
        <v/>
      </c>
    </row>
    <row r="5351" spans="18:24" hidden="1" x14ac:dyDescent="0.3">
      <c r="R5351">
        <f t="shared" si="271"/>
        <v>0</v>
      </c>
      <c r="S5351">
        <f t="shared" si="272"/>
        <v>0</v>
      </c>
      <c r="T5351" s="53" t="str">
        <f t="shared" si="273"/>
        <v/>
      </c>
      <c r="U5351" s="53" t="str">
        <f t="shared" si="273"/>
        <v/>
      </c>
      <c r="V5351" s="53" t="str">
        <f t="shared" si="273"/>
        <v/>
      </c>
      <c r="W5351" s="53" t="str">
        <f t="shared" si="273"/>
        <v/>
      </c>
      <c r="X5351" s="53" t="str">
        <f t="shared" si="273"/>
        <v/>
      </c>
    </row>
    <row r="5352" spans="18:24" hidden="1" x14ac:dyDescent="0.3">
      <c r="R5352">
        <f t="shared" si="271"/>
        <v>0</v>
      </c>
      <c r="S5352">
        <f t="shared" si="272"/>
        <v>0</v>
      </c>
      <c r="T5352" s="53" t="str">
        <f t="shared" si="273"/>
        <v/>
      </c>
      <c r="U5352" s="53" t="str">
        <f t="shared" si="273"/>
        <v/>
      </c>
      <c r="V5352" s="53" t="str">
        <f t="shared" si="273"/>
        <v/>
      </c>
      <c r="W5352" s="53" t="str">
        <f t="shared" si="273"/>
        <v/>
      </c>
      <c r="X5352" s="53" t="str">
        <f t="shared" si="273"/>
        <v/>
      </c>
    </row>
    <row r="5353" spans="18:24" hidden="1" x14ac:dyDescent="0.3">
      <c r="R5353">
        <f t="shared" si="271"/>
        <v>0</v>
      </c>
      <c r="S5353">
        <f t="shared" si="272"/>
        <v>0</v>
      </c>
      <c r="T5353" s="53" t="str">
        <f t="shared" si="273"/>
        <v/>
      </c>
      <c r="U5353" s="53" t="str">
        <f t="shared" si="273"/>
        <v/>
      </c>
      <c r="V5353" s="53" t="str">
        <f t="shared" si="273"/>
        <v/>
      </c>
      <c r="W5353" s="53" t="str">
        <f t="shared" si="273"/>
        <v/>
      </c>
      <c r="X5353" s="53" t="str">
        <f t="shared" si="273"/>
        <v/>
      </c>
    </row>
    <row r="5354" spans="18:24" hidden="1" x14ac:dyDescent="0.3">
      <c r="R5354">
        <f t="shared" si="271"/>
        <v>0</v>
      </c>
      <c r="S5354">
        <f t="shared" si="272"/>
        <v>0</v>
      </c>
      <c r="T5354" s="53" t="str">
        <f t="shared" si="273"/>
        <v/>
      </c>
      <c r="U5354" s="53" t="str">
        <f t="shared" si="273"/>
        <v/>
      </c>
      <c r="V5354" s="53" t="str">
        <f t="shared" si="273"/>
        <v/>
      </c>
      <c r="W5354" s="53" t="str">
        <f t="shared" si="273"/>
        <v/>
      </c>
      <c r="X5354" s="53" t="str">
        <f t="shared" si="273"/>
        <v/>
      </c>
    </row>
    <row r="5355" spans="18:24" hidden="1" x14ac:dyDescent="0.3">
      <c r="R5355">
        <f t="shared" si="271"/>
        <v>0</v>
      </c>
      <c r="S5355">
        <f t="shared" si="272"/>
        <v>0</v>
      </c>
      <c r="T5355" s="53" t="str">
        <f t="shared" si="273"/>
        <v/>
      </c>
      <c r="U5355" s="53" t="str">
        <f t="shared" si="273"/>
        <v/>
      </c>
      <c r="V5355" s="53" t="str">
        <f t="shared" si="273"/>
        <v/>
      </c>
      <c r="W5355" s="53" t="str">
        <f t="shared" si="273"/>
        <v/>
      </c>
      <c r="X5355" s="53" t="str">
        <f t="shared" si="273"/>
        <v/>
      </c>
    </row>
    <row r="5356" spans="18:24" hidden="1" x14ac:dyDescent="0.3">
      <c r="R5356">
        <f t="shared" si="271"/>
        <v>0</v>
      </c>
      <c r="S5356">
        <f t="shared" si="272"/>
        <v>0</v>
      </c>
      <c r="T5356" s="53" t="str">
        <f t="shared" si="273"/>
        <v/>
      </c>
      <c r="U5356" s="53" t="str">
        <f t="shared" si="273"/>
        <v/>
      </c>
      <c r="V5356" s="53" t="str">
        <f t="shared" si="273"/>
        <v/>
      </c>
      <c r="W5356" s="53" t="str">
        <f t="shared" si="273"/>
        <v/>
      </c>
      <c r="X5356" s="53" t="str">
        <f t="shared" si="273"/>
        <v/>
      </c>
    </row>
    <row r="5357" spans="18:24" hidden="1" x14ac:dyDescent="0.3">
      <c r="R5357">
        <f t="shared" si="271"/>
        <v>0</v>
      </c>
      <c r="S5357">
        <f t="shared" si="272"/>
        <v>0</v>
      </c>
      <c r="T5357" s="53" t="str">
        <f t="shared" si="273"/>
        <v/>
      </c>
      <c r="U5357" s="53" t="str">
        <f t="shared" si="273"/>
        <v/>
      </c>
      <c r="V5357" s="53" t="str">
        <f t="shared" si="273"/>
        <v/>
      </c>
      <c r="W5357" s="53" t="str">
        <f t="shared" si="273"/>
        <v/>
      </c>
      <c r="X5357" s="53" t="str">
        <f t="shared" si="273"/>
        <v/>
      </c>
    </row>
    <row r="5358" spans="18:24" hidden="1" x14ac:dyDescent="0.3">
      <c r="R5358">
        <f t="shared" si="271"/>
        <v>0</v>
      </c>
      <c r="S5358">
        <f t="shared" si="272"/>
        <v>0</v>
      </c>
      <c r="T5358" s="53" t="str">
        <f t="shared" si="273"/>
        <v/>
      </c>
      <c r="U5358" s="53" t="str">
        <f t="shared" si="273"/>
        <v/>
      </c>
      <c r="V5358" s="53" t="str">
        <f t="shared" si="273"/>
        <v/>
      </c>
      <c r="W5358" s="53" t="str">
        <f t="shared" si="273"/>
        <v/>
      </c>
      <c r="X5358" s="53" t="str">
        <f t="shared" si="273"/>
        <v/>
      </c>
    </row>
    <row r="5359" spans="18:24" hidden="1" x14ac:dyDescent="0.3">
      <c r="R5359">
        <f t="shared" si="271"/>
        <v>0</v>
      </c>
      <c r="S5359">
        <f t="shared" si="272"/>
        <v>0</v>
      </c>
      <c r="T5359" s="53" t="str">
        <f t="shared" si="273"/>
        <v/>
      </c>
      <c r="U5359" s="53" t="str">
        <f t="shared" si="273"/>
        <v/>
      </c>
      <c r="V5359" s="53" t="str">
        <f t="shared" si="273"/>
        <v/>
      </c>
      <c r="W5359" s="53" t="str">
        <f t="shared" si="273"/>
        <v/>
      </c>
      <c r="X5359" s="53" t="str">
        <f t="shared" si="273"/>
        <v/>
      </c>
    </row>
    <row r="5360" spans="18:24" hidden="1" x14ac:dyDescent="0.3">
      <c r="R5360">
        <f t="shared" si="271"/>
        <v>0</v>
      </c>
      <c r="S5360">
        <f t="shared" si="272"/>
        <v>0</v>
      </c>
      <c r="T5360" s="53" t="str">
        <f t="shared" si="273"/>
        <v/>
      </c>
      <c r="U5360" s="53" t="str">
        <f t="shared" si="273"/>
        <v/>
      </c>
      <c r="V5360" s="53" t="str">
        <f t="shared" si="273"/>
        <v/>
      </c>
      <c r="W5360" s="53" t="str">
        <f t="shared" si="273"/>
        <v/>
      </c>
      <c r="X5360" s="53" t="str">
        <f t="shared" si="273"/>
        <v/>
      </c>
    </row>
    <row r="5361" spans="18:24" hidden="1" x14ac:dyDescent="0.3">
      <c r="R5361">
        <f t="shared" si="271"/>
        <v>0</v>
      </c>
      <c r="S5361">
        <f t="shared" si="272"/>
        <v>0</v>
      </c>
      <c r="T5361" s="53" t="str">
        <f t="shared" si="273"/>
        <v/>
      </c>
      <c r="U5361" s="53" t="str">
        <f t="shared" si="273"/>
        <v/>
      </c>
      <c r="V5361" s="53" t="str">
        <f t="shared" si="273"/>
        <v/>
      </c>
      <c r="W5361" s="53" t="str">
        <f t="shared" si="273"/>
        <v/>
      </c>
      <c r="X5361" s="53" t="str">
        <f t="shared" si="273"/>
        <v/>
      </c>
    </row>
    <row r="5362" spans="18:24" hidden="1" x14ac:dyDescent="0.3">
      <c r="R5362">
        <f t="shared" si="271"/>
        <v>0</v>
      </c>
      <c r="S5362">
        <f t="shared" si="272"/>
        <v>0</v>
      </c>
      <c r="T5362" s="53" t="str">
        <f t="shared" si="273"/>
        <v/>
      </c>
      <c r="U5362" s="53" t="str">
        <f t="shared" si="273"/>
        <v/>
      </c>
      <c r="V5362" s="53" t="str">
        <f t="shared" si="273"/>
        <v/>
      </c>
      <c r="W5362" s="53" t="str">
        <f t="shared" si="273"/>
        <v/>
      </c>
      <c r="X5362" s="53" t="str">
        <f t="shared" si="273"/>
        <v/>
      </c>
    </row>
    <row r="5363" spans="18:24" hidden="1" x14ac:dyDescent="0.3">
      <c r="R5363">
        <f t="shared" si="271"/>
        <v>0</v>
      </c>
      <c r="S5363">
        <f t="shared" si="272"/>
        <v>0</v>
      </c>
      <c r="T5363" s="53" t="str">
        <f t="shared" si="273"/>
        <v/>
      </c>
      <c r="U5363" s="53" t="str">
        <f t="shared" si="273"/>
        <v/>
      </c>
      <c r="V5363" s="53" t="str">
        <f t="shared" si="273"/>
        <v/>
      </c>
      <c r="W5363" s="53" t="str">
        <f t="shared" si="273"/>
        <v/>
      </c>
      <c r="X5363" s="53" t="str">
        <f t="shared" si="273"/>
        <v/>
      </c>
    </row>
    <row r="5364" spans="18:24" hidden="1" x14ac:dyDescent="0.3">
      <c r="R5364">
        <f t="shared" si="271"/>
        <v>0</v>
      </c>
      <c r="S5364">
        <f t="shared" si="272"/>
        <v>0</v>
      </c>
      <c r="T5364" s="53" t="str">
        <f t="shared" si="273"/>
        <v/>
      </c>
      <c r="U5364" s="53" t="str">
        <f t="shared" si="273"/>
        <v/>
      </c>
      <c r="V5364" s="53" t="str">
        <f t="shared" si="273"/>
        <v/>
      </c>
      <c r="W5364" s="53" t="str">
        <f t="shared" si="273"/>
        <v/>
      </c>
      <c r="X5364" s="53" t="str">
        <f t="shared" si="273"/>
        <v/>
      </c>
    </row>
    <row r="5365" spans="18:24" hidden="1" x14ac:dyDescent="0.3">
      <c r="R5365">
        <f t="shared" si="271"/>
        <v>0</v>
      </c>
      <c r="S5365">
        <f t="shared" si="272"/>
        <v>0</v>
      </c>
      <c r="T5365" s="53" t="str">
        <f t="shared" si="273"/>
        <v/>
      </c>
      <c r="U5365" s="53" t="str">
        <f t="shared" si="273"/>
        <v/>
      </c>
      <c r="V5365" s="53" t="str">
        <f t="shared" si="273"/>
        <v/>
      </c>
      <c r="W5365" s="53" t="str">
        <f t="shared" si="273"/>
        <v/>
      </c>
      <c r="X5365" s="53" t="str">
        <f t="shared" si="273"/>
        <v/>
      </c>
    </row>
    <row r="5366" spans="18:24" hidden="1" x14ac:dyDescent="0.3">
      <c r="R5366">
        <f t="shared" si="271"/>
        <v>0</v>
      </c>
      <c r="S5366">
        <f t="shared" si="272"/>
        <v>0</v>
      </c>
      <c r="T5366" s="53" t="str">
        <f t="shared" si="273"/>
        <v/>
      </c>
      <c r="U5366" s="53" t="str">
        <f t="shared" si="273"/>
        <v/>
      </c>
      <c r="V5366" s="53" t="str">
        <f t="shared" si="273"/>
        <v/>
      </c>
      <c r="W5366" s="53" t="str">
        <f t="shared" si="273"/>
        <v/>
      </c>
      <c r="X5366" s="53" t="str">
        <f t="shared" si="273"/>
        <v/>
      </c>
    </row>
    <row r="5367" spans="18:24" hidden="1" x14ac:dyDescent="0.3">
      <c r="R5367">
        <f t="shared" si="271"/>
        <v>0</v>
      </c>
      <c r="S5367">
        <f t="shared" si="272"/>
        <v>0</v>
      </c>
      <c r="T5367" s="53" t="str">
        <f t="shared" si="273"/>
        <v/>
      </c>
      <c r="U5367" s="53" t="str">
        <f t="shared" si="273"/>
        <v/>
      </c>
      <c r="V5367" s="53" t="str">
        <f t="shared" si="273"/>
        <v/>
      </c>
      <c r="W5367" s="53" t="str">
        <f t="shared" si="273"/>
        <v/>
      </c>
      <c r="X5367" s="53" t="str">
        <f t="shared" si="273"/>
        <v/>
      </c>
    </row>
    <row r="5368" spans="18:24" hidden="1" x14ac:dyDescent="0.3">
      <c r="R5368">
        <f t="shared" si="271"/>
        <v>0</v>
      </c>
      <c r="S5368">
        <f t="shared" si="272"/>
        <v>0</v>
      </c>
      <c r="T5368" s="53" t="str">
        <f t="shared" si="273"/>
        <v/>
      </c>
      <c r="U5368" s="53" t="str">
        <f t="shared" si="273"/>
        <v/>
      </c>
      <c r="V5368" s="53" t="str">
        <f t="shared" si="273"/>
        <v/>
      </c>
      <c r="W5368" s="53" t="str">
        <f t="shared" si="273"/>
        <v/>
      </c>
      <c r="X5368" s="53" t="str">
        <f t="shared" si="273"/>
        <v/>
      </c>
    </row>
    <row r="5369" spans="18:24" hidden="1" x14ac:dyDescent="0.3">
      <c r="R5369">
        <f t="shared" si="271"/>
        <v>0</v>
      </c>
      <c r="S5369">
        <f t="shared" si="272"/>
        <v>0</v>
      </c>
      <c r="T5369" s="53" t="str">
        <f t="shared" si="273"/>
        <v/>
      </c>
      <c r="U5369" s="53" t="str">
        <f t="shared" si="273"/>
        <v/>
      </c>
      <c r="V5369" s="53" t="str">
        <f t="shared" si="273"/>
        <v/>
      </c>
      <c r="W5369" s="53" t="str">
        <f t="shared" si="273"/>
        <v/>
      </c>
      <c r="X5369" s="53" t="str">
        <f t="shared" si="273"/>
        <v/>
      </c>
    </row>
    <row r="5370" spans="18:24" hidden="1" x14ac:dyDescent="0.3">
      <c r="R5370">
        <f t="shared" si="271"/>
        <v>0</v>
      </c>
      <c r="S5370">
        <f t="shared" si="272"/>
        <v>0</v>
      </c>
      <c r="T5370" s="53" t="str">
        <f t="shared" si="273"/>
        <v/>
      </c>
      <c r="U5370" s="53" t="str">
        <f t="shared" si="273"/>
        <v/>
      </c>
      <c r="V5370" s="53" t="str">
        <f t="shared" si="273"/>
        <v/>
      </c>
      <c r="W5370" s="53" t="str">
        <f t="shared" si="273"/>
        <v/>
      </c>
      <c r="X5370" s="53" t="str">
        <f t="shared" si="273"/>
        <v/>
      </c>
    </row>
    <row r="5371" spans="18:24" hidden="1" x14ac:dyDescent="0.3">
      <c r="R5371">
        <f t="shared" si="271"/>
        <v>0</v>
      </c>
      <c r="S5371">
        <f t="shared" si="272"/>
        <v>0</v>
      </c>
      <c r="T5371" s="53" t="str">
        <f t="shared" si="273"/>
        <v/>
      </c>
      <c r="U5371" s="53" t="str">
        <f t="shared" si="273"/>
        <v/>
      </c>
      <c r="V5371" s="53" t="str">
        <f t="shared" si="273"/>
        <v/>
      </c>
      <c r="W5371" s="53" t="str">
        <f t="shared" si="273"/>
        <v/>
      </c>
      <c r="X5371" s="53" t="str">
        <f t="shared" si="273"/>
        <v/>
      </c>
    </row>
    <row r="5372" spans="18:24" hidden="1" x14ac:dyDescent="0.3">
      <c r="R5372">
        <f t="shared" si="271"/>
        <v>0</v>
      </c>
      <c r="S5372">
        <f t="shared" si="272"/>
        <v>0</v>
      </c>
      <c r="T5372" s="53" t="str">
        <f t="shared" si="273"/>
        <v/>
      </c>
      <c r="U5372" s="53" t="str">
        <f t="shared" si="273"/>
        <v/>
      </c>
      <c r="V5372" s="53" t="str">
        <f t="shared" si="273"/>
        <v/>
      </c>
      <c r="W5372" s="53" t="str">
        <f t="shared" si="273"/>
        <v/>
      </c>
      <c r="X5372" s="53" t="str">
        <f t="shared" si="273"/>
        <v/>
      </c>
    </row>
    <row r="5373" spans="18:24" hidden="1" x14ac:dyDescent="0.3">
      <c r="R5373">
        <f t="shared" si="271"/>
        <v>0</v>
      </c>
      <c r="S5373">
        <f t="shared" si="272"/>
        <v>0</v>
      </c>
      <c r="T5373" s="53" t="str">
        <f t="shared" si="273"/>
        <v/>
      </c>
      <c r="U5373" s="53" t="str">
        <f t="shared" si="273"/>
        <v/>
      </c>
      <c r="V5373" s="53" t="str">
        <f t="shared" si="273"/>
        <v/>
      </c>
      <c r="W5373" s="53" t="str">
        <f t="shared" si="273"/>
        <v/>
      </c>
      <c r="X5373" s="53" t="str">
        <f t="shared" si="273"/>
        <v/>
      </c>
    </row>
    <row r="5374" spans="18:24" hidden="1" x14ac:dyDescent="0.3">
      <c r="R5374">
        <f t="shared" si="271"/>
        <v>0</v>
      </c>
      <c r="S5374">
        <f t="shared" si="272"/>
        <v>0</v>
      </c>
      <c r="T5374" s="53" t="str">
        <f t="shared" ref="T5374:X5424" si="274">IF(OR(COUNTIF($D5374,"*"&amp;T$5&amp;"*")&gt;0,$D5374="GRUPO TEPSA"),T$5,"")</f>
        <v/>
      </c>
      <c r="U5374" s="53" t="str">
        <f t="shared" si="274"/>
        <v/>
      </c>
      <c r="V5374" s="53" t="str">
        <f t="shared" si="274"/>
        <v/>
      </c>
      <c r="W5374" s="53" t="str">
        <f t="shared" si="274"/>
        <v/>
      </c>
      <c r="X5374" s="53" t="str">
        <f t="shared" si="274"/>
        <v/>
      </c>
    </row>
    <row r="5375" spans="18:24" hidden="1" x14ac:dyDescent="0.3">
      <c r="R5375">
        <f t="shared" si="271"/>
        <v>0</v>
      </c>
      <c r="S5375">
        <f t="shared" si="272"/>
        <v>0</v>
      </c>
      <c r="T5375" s="53" t="str">
        <f t="shared" si="274"/>
        <v/>
      </c>
      <c r="U5375" s="53" t="str">
        <f t="shared" si="274"/>
        <v/>
      </c>
      <c r="V5375" s="53" t="str">
        <f t="shared" si="274"/>
        <v/>
      </c>
      <c r="W5375" s="53" t="str">
        <f t="shared" si="274"/>
        <v/>
      </c>
      <c r="X5375" s="53" t="str">
        <f t="shared" si="274"/>
        <v/>
      </c>
    </row>
    <row r="5376" spans="18:24" hidden="1" x14ac:dyDescent="0.3">
      <c r="R5376">
        <f t="shared" si="271"/>
        <v>0</v>
      </c>
      <c r="S5376">
        <f t="shared" si="272"/>
        <v>0</v>
      </c>
      <c r="T5376" s="53" t="str">
        <f t="shared" si="274"/>
        <v/>
      </c>
      <c r="U5376" s="53" t="str">
        <f t="shared" si="274"/>
        <v/>
      </c>
      <c r="V5376" s="53" t="str">
        <f t="shared" si="274"/>
        <v/>
      </c>
      <c r="W5376" s="53" t="str">
        <f t="shared" si="274"/>
        <v/>
      </c>
      <c r="X5376" s="53" t="str">
        <f t="shared" si="274"/>
        <v/>
      </c>
    </row>
    <row r="5377" spans="18:24" hidden="1" x14ac:dyDescent="0.3">
      <c r="R5377">
        <f t="shared" si="271"/>
        <v>0</v>
      </c>
      <c r="S5377">
        <f t="shared" si="272"/>
        <v>0</v>
      </c>
      <c r="T5377" s="53" t="str">
        <f t="shared" si="274"/>
        <v/>
      </c>
      <c r="U5377" s="53" t="str">
        <f t="shared" si="274"/>
        <v/>
      </c>
      <c r="V5377" s="53" t="str">
        <f t="shared" si="274"/>
        <v/>
      </c>
      <c r="W5377" s="53" t="str">
        <f t="shared" si="274"/>
        <v/>
      </c>
      <c r="X5377" s="53" t="str">
        <f t="shared" si="274"/>
        <v/>
      </c>
    </row>
    <row r="5378" spans="18:24" hidden="1" x14ac:dyDescent="0.3">
      <c r="R5378">
        <f t="shared" si="271"/>
        <v>0</v>
      </c>
      <c r="S5378">
        <f t="shared" si="272"/>
        <v>0</v>
      </c>
      <c r="T5378" s="53" t="str">
        <f t="shared" si="274"/>
        <v/>
      </c>
      <c r="U5378" s="53" t="str">
        <f t="shared" si="274"/>
        <v/>
      </c>
      <c r="V5378" s="53" t="str">
        <f t="shared" si="274"/>
        <v/>
      </c>
      <c r="W5378" s="53" t="str">
        <f t="shared" si="274"/>
        <v/>
      </c>
      <c r="X5378" s="53" t="str">
        <f t="shared" si="274"/>
        <v/>
      </c>
    </row>
    <row r="5379" spans="18:24" hidden="1" x14ac:dyDescent="0.3">
      <c r="R5379">
        <f t="shared" si="271"/>
        <v>0</v>
      </c>
      <c r="S5379">
        <f t="shared" si="272"/>
        <v>0</v>
      </c>
      <c r="T5379" s="53" t="str">
        <f t="shared" si="274"/>
        <v/>
      </c>
      <c r="U5379" s="53" t="str">
        <f t="shared" si="274"/>
        <v/>
      </c>
      <c r="V5379" s="53" t="str">
        <f t="shared" si="274"/>
        <v/>
      </c>
      <c r="W5379" s="53" t="str">
        <f t="shared" si="274"/>
        <v/>
      </c>
      <c r="X5379" s="53" t="str">
        <f t="shared" si="274"/>
        <v/>
      </c>
    </row>
    <row r="5380" spans="18:24" hidden="1" x14ac:dyDescent="0.3">
      <c r="R5380">
        <f t="shared" si="271"/>
        <v>0</v>
      </c>
      <c r="S5380">
        <f t="shared" si="272"/>
        <v>0</v>
      </c>
      <c r="T5380" s="53" t="str">
        <f t="shared" si="274"/>
        <v/>
      </c>
      <c r="U5380" s="53" t="str">
        <f t="shared" si="274"/>
        <v/>
      </c>
      <c r="V5380" s="53" t="str">
        <f t="shared" si="274"/>
        <v/>
      </c>
      <c r="W5380" s="53" t="str">
        <f t="shared" si="274"/>
        <v/>
      </c>
      <c r="X5380" s="53" t="str">
        <f t="shared" si="274"/>
        <v/>
      </c>
    </row>
    <row r="5381" spans="18:24" hidden="1" x14ac:dyDescent="0.3">
      <c r="R5381">
        <f t="shared" si="271"/>
        <v>0</v>
      </c>
      <c r="S5381">
        <f t="shared" si="272"/>
        <v>0</v>
      </c>
      <c r="T5381" s="53" t="str">
        <f t="shared" si="274"/>
        <v/>
      </c>
      <c r="U5381" s="53" t="str">
        <f t="shared" si="274"/>
        <v/>
      </c>
      <c r="V5381" s="53" t="str">
        <f t="shared" si="274"/>
        <v/>
      </c>
      <c r="W5381" s="53" t="str">
        <f t="shared" si="274"/>
        <v/>
      </c>
      <c r="X5381" s="53" t="str">
        <f t="shared" si="274"/>
        <v/>
      </c>
    </row>
    <row r="5382" spans="18:24" hidden="1" x14ac:dyDescent="0.3">
      <c r="R5382">
        <f t="shared" si="271"/>
        <v>0</v>
      </c>
      <c r="S5382">
        <f t="shared" si="272"/>
        <v>0</v>
      </c>
      <c r="T5382" s="53" t="str">
        <f t="shared" si="274"/>
        <v/>
      </c>
      <c r="U5382" s="53" t="str">
        <f t="shared" si="274"/>
        <v/>
      </c>
      <c r="V5382" s="53" t="str">
        <f t="shared" si="274"/>
        <v/>
      </c>
      <c r="W5382" s="53" t="str">
        <f t="shared" si="274"/>
        <v/>
      </c>
      <c r="X5382" s="53" t="str">
        <f t="shared" si="274"/>
        <v/>
      </c>
    </row>
    <row r="5383" spans="18:24" hidden="1" x14ac:dyDescent="0.3">
      <c r="R5383">
        <f t="shared" ref="R5383:R5446" si="275">IF(OR(D5383="GRUPO TEPSA",D5383="TODAS"),P5383/5,P5383)</f>
        <v>0</v>
      </c>
      <c r="S5383">
        <f t="shared" si="272"/>
        <v>0</v>
      </c>
      <c r="T5383" s="53" t="str">
        <f t="shared" si="274"/>
        <v/>
      </c>
      <c r="U5383" s="53" t="str">
        <f t="shared" si="274"/>
        <v/>
      </c>
      <c r="V5383" s="53" t="str">
        <f t="shared" si="274"/>
        <v/>
      </c>
      <c r="W5383" s="53" t="str">
        <f t="shared" si="274"/>
        <v/>
      </c>
      <c r="X5383" s="53" t="str">
        <f t="shared" si="274"/>
        <v/>
      </c>
    </row>
    <row r="5384" spans="18:24" hidden="1" x14ac:dyDescent="0.3">
      <c r="R5384">
        <f t="shared" si="275"/>
        <v>0</v>
      </c>
      <c r="S5384">
        <f t="shared" si="272"/>
        <v>0</v>
      </c>
      <c r="T5384" s="53" t="str">
        <f t="shared" si="274"/>
        <v/>
      </c>
      <c r="U5384" s="53" t="str">
        <f t="shared" si="274"/>
        <v/>
      </c>
      <c r="V5384" s="53" t="str">
        <f t="shared" si="274"/>
        <v/>
      </c>
      <c r="W5384" s="53" t="str">
        <f t="shared" si="274"/>
        <v/>
      </c>
      <c r="X5384" s="53" t="str">
        <f t="shared" si="274"/>
        <v/>
      </c>
    </row>
    <row r="5385" spans="18:24" hidden="1" x14ac:dyDescent="0.3">
      <c r="R5385">
        <f t="shared" si="275"/>
        <v>0</v>
      </c>
      <c r="S5385">
        <f t="shared" si="272"/>
        <v>0</v>
      </c>
      <c r="T5385" s="53" t="str">
        <f t="shared" si="274"/>
        <v/>
      </c>
      <c r="U5385" s="53" t="str">
        <f t="shared" si="274"/>
        <v/>
      </c>
      <c r="V5385" s="53" t="str">
        <f t="shared" si="274"/>
        <v/>
      </c>
      <c r="W5385" s="53" t="str">
        <f t="shared" si="274"/>
        <v/>
      </c>
      <c r="X5385" s="53" t="str">
        <f t="shared" si="274"/>
        <v/>
      </c>
    </row>
    <row r="5386" spans="18:24" hidden="1" x14ac:dyDescent="0.3">
      <c r="R5386">
        <f t="shared" si="275"/>
        <v>0</v>
      </c>
      <c r="S5386">
        <f t="shared" si="272"/>
        <v>0</v>
      </c>
      <c r="T5386" s="53" t="str">
        <f t="shared" si="274"/>
        <v/>
      </c>
      <c r="U5386" s="53" t="str">
        <f t="shared" si="274"/>
        <v/>
      </c>
      <c r="V5386" s="53" t="str">
        <f t="shared" si="274"/>
        <v/>
      </c>
      <c r="W5386" s="53" t="str">
        <f t="shared" si="274"/>
        <v/>
      </c>
      <c r="X5386" s="53" t="str">
        <f t="shared" si="274"/>
        <v/>
      </c>
    </row>
    <row r="5387" spans="18:24" hidden="1" x14ac:dyDescent="0.3">
      <c r="R5387">
        <f t="shared" si="275"/>
        <v>0</v>
      </c>
      <c r="S5387">
        <f t="shared" ref="S5387:S5450" si="276">IF(OR(D5387="GRUPO TEPSA",D5387="TODAS"),Q5387/5,Q5387)</f>
        <v>0</v>
      </c>
      <c r="T5387" s="53" t="str">
        <f t="shared" si="274"/>
        <v/>
      </c>
      <c r="U5387" s="53" t="str">
        <f t="shared" si="274"/>
        <v/>
      </c>
      <c r="V5387" s="53" t="str">
        <f t="shared" si="274"/>
        <v/>
      </c>
      <c r="W5387" s="53" t="str">
        <f t="shared" si="274"/>
        <v/>
      </c>
      <c r="X5387" s="53" t="str">
        <f t="shared" si="274"/>
        <v/>
      </c>
    </row>
    <row r="5388" spans="18:24" hidden="1" x14ac:dyDescent="0.3">
      <c r="R5388">
        <f t="shared" si="275"/>
        <v>0</v>
      </c>
      <c r="S5388">
        <f t="shared" si="276"/>
        <v>0</v>
      </c>
      <c r="T5388" s="53" t="str">
        <f t="shared" si="274"/>
        <v/>
      </c>
      <c r="U5388" s="53" t="str">
        <f t="shared" si="274"/>
        <v/>
      </c>
      <c r="V5388" s="53" t="str">
        <f t="shared" si="274"/>
        <v/>
      </c>
      <c r="W5388" s="53" t="str">
        <f t="shared" si="274"/>
        <v/>
      </c>
      <c r="X5388" s="53" t="str">
        <f t="shared" si="274"/>
        <v/>
      </c>
    </row>
    <row r="5389" spans="18:24" hidden="1" x14ac:dyDescent="0.3">
      <c r="R5389">
        <f t="shared" si="275"/>
        <v>0</v>
      </c>
      <c r="S5389">
        <f t="shared" si="276"/>
        <v>0</v>
      </c>
      <c r="T5389" s="53" t="str">
        <f t="shared" si="274"/>
        <v/>
      </c>
      <c r="U5389" s="53" t="str">
        <f t="shared" si="274"/>
        <v/>
      </c>
      <c r="V5389" s="53" t="str">
        <f t="shared" si="274"/>
        <v/>
      </c>
      <c r="W5389" s="53" t="str">
        <f t="shared" si="274"/>
        <v/>
      </c>
      <c r="X5389" s="53" t="str">
        <f t="shared" si="274"/>
        <v/>
      </c>
    </row>
    <row r="5390" spans="18:24" hidden="1" x14ac:dyDescent="0.3">
      <c r="R5390">
        <f t="shared" si="275"/>
        <v>0</v>
      </c>
      <c r="S5390">
        <f t="shared" si="276"/>
        <v>0</v>
      </c>
      <c r="T5390" s="53" t="str">
        <f t="shared" si="274"/>
        <v/>
      </c>
      <c r="U5390" s="53" t="str">
        <f t="shared" si="274"/>
        <v/>
      </c>
      <c r="V5390" s="53" t="str">
        <f t="shared" si="274"/>
        <v/>
      </c>
      <c r="W5390" s="53" t="str">
        <f t="shared" si="274"/>
        <v/>
      </c>
      <c r="X5390" s="53" t="str">
        <f t="shared" si="274"/>
        <v/>
      </c>
    </row>
    <row r="5391" spans="18:24" hidden="1" x14ac:dyDescent="0.3">
      <c r="R5391">
        <f t="shared" si="275"/>
        <v>0</v>
      </c>
      <c r="S5391">
        <f t="shared" si="276"/>
        <v>0</v>
      </c>
      <c r="T5391" s="53" t="str">
        <f t="shared" si="274"/>
        <v/>
      </c>
      <c r="U5391" s="53" t="str">
        <f t="shared" si="274"/>
        <v/>
      </c>
      <c r="V5391" s="53" t="str">
        <f t="shared" si="274"/>
        <v/>
      </c>
      <c r="W5391" s="53" t="str">
        <f t="shared" si="274"/>
        <v/>
      </c>
      <c r="X5391" s="53" t="str">
        <f t="shared" si="274"/>
        <v/>
      </c>
    </row>
    <row r="5392" spans="18:24" hidden="1" x14ac:dyDescent="0.3">
      <c r="R5392">
        <f t="shared" si="275"/>
        <v>0</v>
      </c>
      <c r="S5392">
        <f t="shared" si="276"/>
        <v>0</v>
      </c>
      <c r="T5392" s="53" t="str">
        <f t="shared" si="274"/>
        <v/>
      </c>
      <c r="U5392" s="53" t="str">
        <f t="shared" si="274"/>
        <v/>
      </c>
      <c r="V5392" s="53" t="str">
        <f t="shared" si="274"/>
        <v/>
      </c>
      <c r="W5392" s="53" t="str">
        <f t="shared" si="274"/>
        <v/>
      </c>
      <c r="X5392" s="53" t="str">
        <f t="shared" si="274"/>
        <v/>
      </c>
    </row>
    <row r="5393" spans="18:24" hidden="1" x14ac:dyDescent="0.3">
      <c r="R5393">
        <f t="shared" si="275"/>
        <v>0</v>
      </c>
      <c r="S5393">
        <f t="shared" si="276"/>
        <v>0</v>
      </c>
      <c r="T5393" s="53" t="str">
        <f t="shared" si="274"/>
        <v/>
      </c>
      <c r="U5393" s="53" t="str">
        <f t="shared" si="274"/>
        <v/>
      </c>
      <c r="V5393" s="53" t="str">
        <f t="shared" si="274"/>
        <v/>
      </c>
      <c r="W5393" s="53" t="str">
        <f t="shared" si="274"/>
        <v/>
      </c>
      <c r="X5393" s="53" t="str">
        <f t="shared" si="274"/>
        <v/>
      </c>
    </row>
    <row r="5394" spans="18:24" hidden="1" x14ac:dyDescent="0.3">
      <c r="R5394">
        <f t="shared" si="275"/>
        <v>0</v>
      </c>
      <c r="S5394">
        <f t="shared" si="276"/>
        <v>0</v>
      </c>
      <c r="T5394" s="53" t="str">
        <f t="shared" si="274"/>
        <v/>
      </c>
      <c r="U5394" s="53" t="str">
        <f t="shared" si="274"/>
        <v/>
      </c>
      <c r="V5394" s="53" t="str">
        <f t="shared" si="274"/>
        <v/>
      </c>
      <c r="W5394" s="53" t="str">
        <f t="shared" si="274"/>
        <v/>
      </c>
      <c r="X5394" s="53" t="str">
        <f t="shared" si="274"/>
        <v/>
      </c>
    </row>
    <row r="5395" spans="18:24" hidden="1" x14ac:dyDescent="0.3">
      <c r="R5395">
        <f t="shared" si="275"/>
        <v>0</v>
      </c>
      <c r="S5395">
        <f t="shared" si="276"/>
        <v>0</v>
      </c>
      <c r="T5395" s="53" t="str">
        <f t="shared" si="274"/>
        <v/>
      </c>
      <c r="U5395" s="53" t="str">
        <f t="shared" si="274"/>
        <v/>
      </c>
      <c r="V5395" s="53" t="str">
        <f t="shared" si="274"/>
        <v/>
      </c>
      <c r="W5395" s="53" t="str">
        <f t="shared" si="274"/>
        <v/>
      </c>
      <c r="X5395" s="53" t="str">
        <f t="shared" si="274"/>
        <v/>
      </c>
    </row>
    <row r="5396" spans="18:24" hidden="1" x14ac:dyDescent="0.3">
      <c r="R5396">
        <f t="shared" si="275"/>
        <v>0</v>
      </c>
      <c r="S5396">
        <f t="shared" si="276"/>
        <v>0</v>
      </c>
      <c r="T5396" s="53" t="str">
        <f t="shared" si="274"/>
        <v/>
      </c>
      <c r="U5396" s="53" t="str">
        <f t="shared" si="274"/>
        <v/>
      </c>
      <c r="V5396" s="53" t="str">
        <f t="shared" si="274"/>
        <v/>
      </c>
      <c r="W5396" s="53" t="str">
        <f t="shared" si="274"/>
        <v/>
      </c>
      <c r="X5396" s="53" t="str">
        <f t="shared" si="274"/>
        <v/>
      </c>
    </row>
    <row r="5397" spans="18:24" hidden="1" x14ac:dyDescent="0.3">
      <c r="R5397">
        <f t="shared" si="275"/>
        <v>0</v>
      </c>
      <c r="S5397">
        <f t="shared" si="276"/>
        <v>0</v>
      </c>
      <c r="T5397" s="53" t="str">
        <f t="shared" si="274"/>
        <v/>
      </c>
      <c r="U5397" s="53" t="str">
        <f t="shared" si="274"/>
        <v/>
      </c>
      <c r="V5397" s="53" t="str">
        <f t="shared" si="274"/>
        <v/>
      </c>
      <c r="W5397" s="53" t="str">
        <f t="shared" si="274"/>
        <v/>
      </c>
      <c r="X5397" s="53" t="str">
        <f t="shared" si="274"/>
        <v/>
      </c>
    </row>
    <row r="5398" spans="18:24" hidden="1" x14ac:dyDescent="0.3">
      <c r="R5398">
        <f t="shared" si="275"/>
        <v>0</v>
      </c>
      <c r="S5398">
        <f t="shared" si="276"/>
        <v>0</v>
      </c>
      <c r="T5398" s="53" t="str">
        <f t="shared" si="274"/>
        <v/>
      </c>
      <c r="U5398" s="53" t="str">
        <f t="shared" si="274"/>
        <v/>
      </c>
      <c r="V5398" s="53" t="str">
        <f t="shared" si="274"/>
        <v/>
      </c>
      <c r="W5398" s="53" t="str">
        <f t="shared" si="274"/>
        <v/>
      </c>
      <c r="X5398" s="53" t="str">
        <f t="shared" si="274"/>
        <v/>
      </c>
    </row>
    <row r="5399" spans="18:24" hidden="1" x14ac:dyDescent="0.3">
      <c r="R5399">
        <f t="shared" si="275"/>
        <v>0</v>
      </c>
      <c r="S5399">
        <f t="shared" si="276"/>
        <v>0</v>
      </c>
      <c r="T5399" s="53" t="str">
        <f t="shared" si="274"/>
        <v/>
      </c>
      <c r="U5399" s="53" t="str">
        <f t="shared" si="274"/>
        <v/>
      </c>
      <c r="V5399" s="53" t="str">
        <f t="shared" si="274"/>
        <v/>
      </c>
      <c r="W5399" s="53" t="str">
        <f t="shared" si="274"/>
        <v/>
      </c>
      <c r="X5399" s="53" t="str">
        <f t="shared" si="274"/>
        <v/>
      </c>
    </row>
    <row r="5400" spans="18:24" hidden="1" x14ac:dyDescent="0.3">
      <c r="R5400">
        <f t="shared" si="275"/>
        <v>0</v>
      </c>
      <c r="S5400">
        <f t="shared" si="276"/>
        <v>0</v>
      </c>
      <c r="T5400" s="53" t="str">
        <f t="shared" si="274"/>
        <v/>
      </c>
      <c r="U5400" s="53" t="str">
        <f t="shared" si="274"/>
        <v/>
      </c>
      <c r="V5400" s="53" t="str">
        <f t="shared" si="274"/>
        <v/>
      </c>
      <c r="W5400" s="53" t="str">
        <f t="shared" si="274"/>
        <v/>
      </c>
      <c r="X5400" s="53" t="str">
        <f t="shared" si="274"/>
        <v/>
      </c>
    </row>
    <row r="5401" spans="18:24" hidden="1" x14ac:dyDescent="0.3">
      <c r="R5401">
        <f t="shared" si="275"/>
        <v>0</v>
      </c>
      <c r="S5401">
        <f t="shared" si="276"/>
        <v>0</v>
      </c>
      <c r="T5401" s="53" t="str">
        <f t="shared" si="274"/>
        <v/>
      </c>
      <c r="U5401" s="53" t="str">
        <f t="shared" si="274"/>
        <v/>
      </c>
      <c r="V5401" s="53" t="str">
        <f t="shared" si="274"/>
        <v/>
      </c>
      <c r="W5401" s="53" t="str">
        <f t="shared" si="274"/>
        <v/>
      </c>
      <c r="X5401" s="53" t="str">
        <f t="shared" si="274"/>
        <v/>
      </c>
    </row>
    <row r="5402" spans="18:24" hidden="1" x14ac:dyDescent="0.3">
      <c r="R5402">
        <f t="shared" si="275"/>
        <v>0</v>
      </c>
      <c r="S5402">
        <f t="shared" si="276"/>
        <v>0</v>
      </c>
      <c r="T5402" s="53" t="str">
        <f t="shared" si="274"/>
        <v/>
      </c>
      <c r="U5402" s="53" t="str">
        <f t="shared" si="274"/>
        <v/>
      </c>
      <c r="V5402" s="53" t="str">
        <f t="shared" si="274"/>
        <v/>
      </c>
      <c r="W5402" s="53" t="str">
        <f t="shared" si="274"/>
        <v/>
      </c>
      <c r="X5402" s="53" t="str">
        <f t="shared" si="274"/>
        <v/>
      </c>
    </row>
    <row r="5403" spans="18:24" hidden="1" x14ac:dyDescent="0.3">
      <c r="R5403">
        <f t="shared" si="275"/>
        <v>0</v>
      </c>
      <c r="S5403">
        <f t="shared" si="276"/>
        <v>0</v>
      </c>
      <c r="T5403" s="53" t="str">
        <f t="shared" si="274"/>
        <v/>
      </c>
      <c r="U5403" s="53" t="str">
        <f t="shared" si="274"/>
        <v/>
      </c>
      <c r="V5403" s="53" t="str">
        <f t="shared" si="274"/>
        <v/>
      </c>
      <c r="W5403" s="53" t="str">
        <f t="shared" si="274"/>
        <v/>
      </c>
      <c r="X5403" s="53" t="str">
        <f t="shared" si="274"/>
        <v/>
      </c>
    </row>
    <row r="5404" spans="18:24" hidden="1" x14ac:dyDescent="0.3">
      <c r="R5404">
        <f t="shared" si="275"/>
        <v>0</v>
      </c>
      <c r="S5404">
        <f t="shared" si="276"/>
        <v>0</v>
      </c>
      <c r="T5404" s="53" t="str">
        <f t="shared" si="274"/>
        <v/>
      </c>
      <c r="U5404" s="53" t="str">
        <f t="shared" si="274"/>
        <v/>
      </c>
      <c r="V5404" s="53" t="str">
        <f t="shared" si="274"/>
        <v/>
      </c>
      <c r="W5404" s="53" t="str">
        <f t="shared" si="274"/>
        <v/>
      </c>
      <c r="X5404" s="53" t="str">
        <f t="shared" si="274"/>
        <v/>
      </c>
    </row>
    <row r="5405" spans="18:24" hidden="1" x14ac:dyDescent="0.3">
      <c r="R5405">
        <f t="shared" si="275"/>
        <v>0</v>
      </c>
      <c r="S5405">
        <f t="shared" si="276"/>
        <v>0</v>
      </c>
      <c r="T5405" s="53" t="str">
        <f t="shared" si="274"/>
        <v/>
      </c>
      <c r="U5405" s="53" t="str">
        <f t="shared" si="274"/>
        <v/>
      </c>
      <c r="V5405" s="53" t="str">
        <f t="shared" si="274"/>
        <v/>
      </c>
      <c r="W5405" s="53" t="str">
        <f t="shared" si="274"/>
        <v/>
      </c>
      <c r="X5405" s="53" t="str">
        <f t="shared" si="274"/>
        <v/>
      </c>
    </row>
    <row r="5406" spans="18:24" hidden="1" x14ac:dyDescent="0.3">
      <c r="R5406">
        <f t="shared" si="275"/>
        <v>0</v>
      </c>
      <c r="S5406">
        <f t="shared" si="276"/>
        <v>0</v>
      </c>
      <c r="T5406" s="53" t="str">
        <f t="shared" si="274"/>
        <v/>
      </c>
      <c r="U5406" s="53" t="str">
        <f t="shared" si="274"/>
        <v/>
      </c>
      <c r="V5406" s="53" t="str">
        <f t="shared" si="274"/>
        <v/>
      </c>
      <c r="W5406" s="53" t="str">
        <f t="shared" si="274"/>
        <v/>
      </c>
      <c r="X5406" s="53" t="str">
        <f t="shared" si="274"/>
        <v/>
      </c>
    </row>
    <row r="5407" spans="18:24" hidden="1" x14ac:dyDescent="0.3">
      <c r="R5407">
        <f t="shared" si="275"/>
        <v>0</v>
      </c>
      <c r="S5407">
        <f t="shared" si="276"/>
        <v>0</v>
      </c>
      <c r="T5407" s="53" t="str">
        <f t="shared" si="274"/>
        <v/>
      </c>
      <c r="U5407" s="53" t="str">
        <f t="shared" si="274"/>
        <v/>
      </c>
      <c r="V5407" s="53" t="str">
        <f t="shared" si="274"/>
        <v/>
      </c>
      <c r="W5407" s="53" t="str">
        <f t="shared" si="274"/>
        <v/>
      </c>
      <c r="X5407" s="53" t="str">
        <f t="shared" si="274"/>
        <v/>
      </c>
    </row>
    <row r="5408" spans="18:24" hidden="1" x14ac:dyDescent="0.3">
      <c r="R5408">
        <f t="shared" si="275"/>
        <v>0</v>
      </c>
      <c r="S5408">
        <f t="shared" si="276"/>
        <v>0</v>
      </c>
      <c r="T5408" s="53" t="str">
        <f t="shared" si="274"/>
        <v/>
      </c>
      <c r="U5408" s="53" t="str">
        <f t="shared" si="274"/>
        <v/>
      </c>
      <c r="V5408" s="53" t="str">
        <f t="shared" si="274"/>
        <v/>
      </c>
      <c r="W5408" s="53" t="str">
        <f t="shared" si="274"/>
        <v/>
      </c>
      <c r="X5408" s="53" t="str">
        <f t="shared" si="274"/>
        <v/>
      </c>
    </row>
    <row r="5409" spans="18:24" hidden="1" x14ac:dyDescent="0.3">
      <c r="R5409">
        <f t="shared" si="275"/>
        <v>0</v>
      </c>
      <c r="S5409">
        <f t="shared" si="276"/>
        <v>0</v>
      </c>
      <c r="T5409" s="53" t="str">
        <f t="shared" si="274"/>
        <v/>
      </c>
      <c r="U5409" s="53" t="str">
        <f t="shared" si="274"/>
        <v/>
      </c>
      <c r="V5409" s="53" t="str">
        <f t="shared" si="274"/>
        <v/>
      </c>
      <c r="W5409" s="53" t="str">
        <f t="shared" si="274"/>
        <v/>
      </c>
      <c r="X5409" s="53" t="str">
        <f t="shared" si="274"/>
        <v/>
      </c>
    </row>
    <row r="5410" spans="18:24" hidden="1" x14ac:dyDescent="0.3">
      <c r="R5410">
        <f t="shared" si="275"/>
        <v>0</v>
      </c>
      <c r="S5410">
        <f t="shared" si="276"/>
        <v>0</v>
      </c>
      <c r="T5410" s="53" t="str">
        <f t="shared" si="274"/>
        <v/>
      </c>
      <c r="U5410" s="53" t="str">
        <f t="shared" si="274"/>
        <v/>
      </c>
      <c r="V5410" s="53" t="str">
        <f t="shared" si="274"/>
        <v/>
      </c>
      <c r="W5410" s="53" t="str">
        <f t="shared" si="274"/>
        <v/>
      </c>
      <c r="X5410" s="53" t="str">
        <f t="shared" si="274"/>
        <v/>
      </c>
    </row>
    <row r="5411" spans="18:24" hidden="1" x14ac:dyDescent="0.3">
      <c r="R5411">
        <f t="shared" si="275"/>
        <v>0</v>
      </c>
      <c r="S5411">
        <f t="shared" si="276"/>
        <v>0</v>
      </c>
      <c r="T5411" s="53" t="str">
        <f t="shared" si="274"/>
        <v/>
      </c>
      <c r="U5411" s="53" t="str">
        <f t="shared" si="274"/>
        <v/>
      </c>
      <c r="V5411" s="53" t="str">
        <f t="shared" si="274"/>
        <v/>
      </c>
      <c r="W5411" s="53" t="str">
        <f t="shared" si="274"/>
        <v/>
      </c>
      <c r="X5411" s="53" t="str">
        <f t="shared" si="274"/>
        <v/>
      </c>
    </row>
    <row r="5412" spans="18:24" hidden="1" x14ac:dyDescent="0.3">
      <c r="R5412">
        <f t="shared" si="275"/>
        <v>0</v>
      </c>
      <c r="S5412">
        <f t="shared" si="276"/>
        <v>0</v>
      </c>
      <c r="T5412" s="53" t="str">
        <f t="shared" si="274"/>
        <v/>
      </c>
      <c r="U5412" s="53" t="str">
        <f t="shared" si="274"/>
        <v/>
      </c>
      <c r="V5412" s="53" t="str">
        <f t="shared" si="274"/>
        <v/>
      </c>
      <c r="W5412" s="53" t="str">
        <f t="shared" si="274"/>
        <v/>
      </c>
      <c r="X5412" s="53" t="str">
        <f t="shared" si="274"/>
        <v/>
      </c>
    </row>
    <row r="5413" spans="18:24" hidden="1" x14ac:dyDescent="0.3">
      <c r="R5413">
        <f t="shared" si="275"/>
        <v>0</v>
      </c>
      <c r="S5413">
        <f t="shared" si="276"/>
        <v>0</v>
      </c>
      <c r="T5413" s="53" t="str">
        <f t="shared" si="274"/>
        <v/>
      </c>
      <c r="U5413" s="53" t="str">
        <f t="shared" si="274"/>
        <v/>
      </c>
      <c r="V5413" s="53" t="str">
        <f t="shared" si="274"/>
        <v/>
      </c>
      <c r="W5413" s="53" t="str">
        <f t="shared" si="274"/>
        <v/>
      </c>
      <c r="X5413" s="53" t="str">
        <f t="shared" si="274"/>
        <v/>
      </c>
    </row>
    <row r="5414" spans="18:24" hidden="1" x14ac:dyDescent="0.3">
      <c r="R5414">
        <f t="shared" si="275"/>
        <v>0</v>
      </c>
      <c r="S5414">
        <f t="shared" si="276"/>
        <v>0</v>
      </c>
      <c r="T5414" s="53" t="str">
        <f t="shared" si="274"/>
        <v/>
      </c>
      <c r="U5414" s="53" t="str">
        <f t="shared" si="274"/>
        <v/>
      </c>
      <c r="V5414" s="53" t="str">
        <f t="shared" si="274"/>
        <v/>
      </c>
      <c r="W5414" s="53" t="str">
        <f t="shared" si="274"/>
        <v/>
      </c>
      <c r="X5414" s="53" t="str">
        <f t="shared" si="274"/>
        <v/>
      </c>
    </row>
    <row r="5415" spans="18:24" hidden="1" x14ac:dyDescent="0.3">
      <c r="R5415">
        <f t="shared" si="275"/>
        <v>0</v>
      </c>
      <c r="S5415">
        <f t="shared" si="276"/>
        <v>0</v>
      </c>
      <c r="T5415" s="53" t="str">
        <f t="shared" si="274"/>
        <v/>
      </c>
      <c r="U5415" s="53" t="str">
        <f t="shared" si="274"/>
        <v/>
      </c>
      <c r="V5415" s="53" t="str">
        <f t="shared" si="274"/>
        <v/>
      </c>
      <c r="W5415" s="53" t="str">
        <f t="shared" si="274"/>
        <v/>
      </c>
      <c r="X5415" s="53" t="str">
        <f t="shared" si="274"/>
        <v/>
      </c>
    </row>
    <row r="5416" spans="18:24" hidden="1" x14ac:dyDescent="0.3">
      <c r="R5416">
        <f t="shared" si="275"/>
        <v>0</v>
      </c>
      <c r="S5416">
        <f t="shared" si="276"/>
        <v>0</v>
      </c>
      <c r="T5416" s="53" t="str">
        <f t="shared" si="274"/>
        <v/>
      </c>
      <c r="U5416" s="53" t="str">
        <f t="shared" si="274"/>
        <v/>
      </c>
      <c r="V5416" s="53" t="str">
        <f t="shared" si="274"/>
        <v/>
      </c>
      <c r="W5416" s="53" t="str">
        <f t="shared" si="274"/>
        <v/>
      </c>
      <c r="X5416" s="53" t="str">
        <f t="shared" si="274"/>
        <v/>
      </c>
    </row>
    <row r="5417" spans="18:24" hidden="1" x14ac:dyDescent="0.3">
      <c r="R5417">
        <f t="shared" si="275"/>
        <v>0</v>
      </c>
      <c r="S5417">
        <f t="shared" si="276"/>
        <v>0</v>
      </c>
      <c r="T5417" s="53" t="str">
        <f t="shared" si="274"/>
        <v/>
      </c>
      <c r="U5417" s="53" t="str">
        <f t="shared" si="274"/>
        <v/>
      </c>
      <c r="V5417" s="53" t="str">
        <f t="shared" si="274"/>
        <v/>
      </c>
      <c r="W5417" s="53" t="str">
        <f t="shared" si="274"/>
        <v/>
      </c>
      <c r="X5417" s="53" t="str">
        <f t="shared" si="274"/>
        <v/>
      </c>
    </row>
    <row r="5418" spans="18:24" hidden="1" x14ac:dyDescent="0.3">
      <c r="R5418">
        <f t="shared" si="275"/>
        <v>0</v>
      </c>
      <c r="S5418">
        <f t="shared" si="276"/>
        <v>0</v>
      </c>
      <c r="T5418" s="53" t="str">
        <f t="shared" si="274"/>
        <v/>
      </c>
      <c r="U5418" s="53" t="str">
        <f t="shared" si="274"/>
        <v/>
      </c>
      <c r="V5418" s="53" t="str">
        <f t="shared" si="274"/>
        <v/>
      </c>
      <c r="W5418" s="53" t="str">
        <f t="shared" si="274"/>
        <v/>
      </c>
      <c r="X5418" s="53" t="str">
        <f t="shared" si="274"/>
        <v/>
      </c>
    </row>
    <row r="5419" spans="18:24" hidden="1" x14ac:dyDescent="0.3">
      <c r="R5419">
        <f t="shared" si="275"/>
        <v>0</v>
      </c>
      <c r="S5419">
        <f t="shared" si="276"/>
        <v>0</v>
      </c>
      <c r="T5419" s="53" t="str">
        <f t="shared" si="274"/>
        <v/>
      </c>
      <c r="U5419" s="53" t="str">
        <f t="shared" si="274"/>
        <v/>
      </c>
      <c r="V5419" s="53" t="str">
        <f t="shared" si="274"/>
        <v/>
      </c>
      <c r="W5419" s="53" t="str">
        <f t="shared" si="274"/>
        <v/>
      </c>
      <c r="X5419" s="53" t="str">
        <f t="shared" si="274"/>
        <v/>
      </c>
    </row>
    <row r="5420" spans="18:24" hidden="1" x14ac:dyDescent="0.3">
      <c r="R5420">
        <f t="shared" si="275"/>
        <v>0</v>
      </c>
      <c r="S5420">
        <f t="shared" si="276"/>
        <v>0</v>
      </c>
      <c r="T5420" s="53" t="str">
        <f t="shared" si="274"/>
        <v/>
      </c>
      <c r="U5420" s="53" t="str">
        <f t="shared" si="274"/>
        <v/>
      </c>
      <c r="V5420" s="53" t="str">
        <f t="shared" si="274"/>
        <v/>
      </c>
      <c r="W5420" s="53" t="str">
        <f t="shared" si="274"/>
        <v/>
      </c>
      <c r="X5420" s="53" t="str">
        <f t="shared" si="274"/>
        <v/>
      </c>
    </row>
    <row r="5421" spans="18:24" hidden="1" x14ac:dyDescent="0.3">
      <c r="R5421">
        <f t="shared" si="275"/>
        <v>0</v>
      </c>
      <c r="S5421">
        <f t="shared" si="276"/>
        <v>0</v>
      </c>
      <c r="T5421" s="53" t="str">
        <f t="shared" si="274"/>
        <v/>
      </c>
      <c r="U5421" s="53" t="str">
        <f t="shared" si="274"/>
        <v/>
      </c>
      <c r="V5421" s="53" t="str">
        <f t="shared" si="274"/>
        <v/>
      </c>
      <c r="W5421" s="53" t="str">
        <f t="shared" si="274"/>
        <v/>
      </c>
      <c r="X5421" s="53" t="str">
        <f t="shared" si="274"/>
        <v/>
      </c>
    </row>
    <row r="5422" spans="18:24" hidden="1" x14ac:dyDescent="0.3">
      <c r="R5422">
        <f t="shared" si="275"/>
        <v>0</v>
      </c>
      <c r="S5422">
        <f t="shared" si="276"/>
        <v>0</v>
      </c>
      <c r="T5422" s="53" t="str">
        <f t="shared" si="274"/>
        <v/>
      </c>
      <c r="U5422" s="53" t="str">
        <f t="shared" si="274"/>
        <v/>
      </c>
      <c r="V5422" s="53" t="str">
        <f t="shared" si="274"/>
        <v/>
      </c>
      <c r="W5422" s="53" t="str">
        <f t="shared" si="274"/>
        <v/>
      </c>
      <c r="X5422" s="53" t="str">
        <f t="shared" si="274"/>
        <v/>
      </c>
    </row>
    <row r="5423" spans="18:24" hidden="1" x14ac:dyDescent="0.3">
      <c r="R5423">
        <f t="shared" si="275"/>
        <v>0</v>
      </c>
      <c r="S5423">
        <f t="shared" si="276"/>
        <v>0</v>
      </c>
      <c r="T5423" s="53" t="str">
        <f t="shared" si="274"/>
        <v/>
      </c>
      <c r="U5423" s="53" t="str">
        <f t="shared" si="274"/>
        <v/>
      </c>
      <c r="V5423" s="53" t="str">
        <f t="shared" si="274"/>
        <v/>
      </c>
      <c r="W5423" s="53" t="str">
        <f t="shared" si="274"/>
        <v/>
      </c>
      <c r="X5423" s="53" t="str">
        <f t="shared" si="274"/>
        <v/>
      </c>
    </row>
    <row r="5424" spans="18:24" hidden="1" x14ac:dyDescent="0.3">
      <c r="R5424">
        <f t="shared" si="275"/>
        <v>0</v>
      </c>
      <c r="S5424">
        <f t="shared" si="276"/>
        <v>0</v>
      </c>
      <c r="T5424" s="53" t="str">
        <f t="shared" si="274"/>
        <v/>
      </c>
      <c r="U5424" s="53" t="str">
        <f t="shared" si="274"/>
        <v/>
      </c>
      <c r="V5424" s="53" t="str">
        <f t="shared" si="274"/>
        <v/>
      </c>
      <c r="W5424" s="53" t="str">
        <f t="shared" si="274"/>
        <v/>
      </c>
      <c r="X5424" s="53" t="str">
        <f t="shared" si="274"/>
        <v/>
      </c>
    </row>
    <row r="5425" spans="18:24" hidden="1" x14ac:dyDescent="0.3">
      <c r="R5425">
        <f t="shared" si="275"/>
        <v>0</v>
      </c>
      <c r="S5425">
        <f t="shared" si="276"/>
        <v>0</v>
      </c>
      <c r="T5425" s="53" t="str">
        <f t="shared" ref="T5425:X5475" si="277">IF(OR(COUNTIF($D5425,"*"&amp;T$5&amp;"*")&gt;0,$D5425="GRUPO TEPSA"),T$5,"")</f>
        <v/>
      </c>
      <c r="U5425" s="53" t="str">
        <f t="shared" si="277"/>
        <v/>
      </c>
      <c r="V5425" s="53" t="str">
        <f t="shared" si="277"/>
        <v/>
      </c>
      <c r="W5425" s="53" t="str">
        <f t="shared" si="277"/>
        <v/>
      </c>
      <c r="X5425" s="53" t="str">
        <f t="shared" si="277"/>
        <v/>
      </c>
    </row>
    <row r="5426" spans="18:24" hidden="1" x14ac:dyDescent="0.3">
      <c r="R5426">
        <f t="shared" si="275"/>
        <v>0</v>
      </c>
      <c r="S5426">
        <f t="shared" si="276"/>
        <v>0</v>
      </c>
      <c r="T5426" s="53" t="str">
        <f t="shared" si="277"/>
        <v/>
      </c>
      <c r="U5426" s="53" t="str">
        <f t="shared" si="277"/>
        <v/>
      </c>
      <c r="V5426" s="53" t="str">
        <f t="shared" si="277"/>
        <v/>
      </c>
      <c r="W5426" s="53" t="str">
        <f t="shared" si="277"/>
        <v/>
      </c>
      <c r="X5426" s="53" t="str">
        <f t="shared" si="277"/>
        <v/>
      </c>
    </row>
    <row r="5427" spans="18:24" hidden="1" x14ac:dyDescent="0.3">
      <c r="R5427">
        <f t="shared" si="275"/>
        <v>0</v>
      </c>
      <c r="S5427">
        <f t="shared" si="276"/>
        <v>0</v>
      </c>
      <c r="T5427" s="53" t="str">
        <f t="shared" si="277"/>
        <v/>
      </c>
      <c r="U5427" s="53" t="str">
        <f t="shared" si="277"/>
        <v/>
      </c>
      <c r="V5427" s="53" t="str">
        <f t="shared" si="277"/>
        <v/>
      </c>
      <c r="W5427" s="53" t="str">
        <f t="shared" si="277"/>
        <v/>
      </c>
      <c r="X5427" s="53" t="str">
        <f t="shared" si="277"/>
        <v/>
      </c>
    </row>
    <row r="5428" spans="18:24" hidden="1" x14ac:dyDescent="0.3">
      <c r="R5428">
        <f t="shared" si="275"/>
        <v>0</v>
      </c>
      <c r="S5428">
        <f t="shared" si="276"/>
        <v>0</v>
      </c>
      <c r="T5428" s="53" t="str">
        <f t="shared" si="277"/>
        <v/>
      </c>
      <c r="U5428" s="53" t="str">
        <f t="shared" si="277"/>
        <v/>
      </c>
      <c r="V5428" s="53" t="str">
        <f t="shared" si="277"/>
        <v/>
      </c>
      <c r="W5428" s="53" t="str">
        <f t="shared" si="277"/>
        <v/>
      </c>
      <c r="X5428" s="53" t="str">
        <f t="shared" si="277"/>
        <v/>
      </c>
    </row>
    <row r="5429" spans="18:24" hidden="1" x14ac:dyDescent="0.3">
      <c r="R5429">
        <f t="shared" si="275"/>
        <v>0</v>
      </c>
      <c r="S5429">
        <f t="shared" si="276"/>
        <v>0</v>
      </c>
      <c r="T5429" s="53" t="str">
        <f t="shared" si="277"/>
        <v/>
      </c>
      <c r="U5429" s="53" t="str">
        <f t="shared" si="277"/>
        <v/>
      </c>
      <c r="V5429" s="53" t="str">
        <f t="shared" si="277"/>
        <v/>
      </c>
      <c r="W5429" s="53" t="str">
        <f t="shared" si="277"/>
        <v/>
      </c>
      <c r="X5429" s="53" t="str">
        <f t="shared" si="277"/>
        <v/>
      </c>
    </row>
    <row r="5430" spans="18:24" hidden="1" x14ac:dyDescent="0.3">
      <c r="R5430">
        <f t="shared" si="275"/>
        <v>0</v>
      </c>
      <c r="S5430">
        <f t="shared" si="276"/>
        <v>0</v>
      </c>
      <c r="T5430" s="53" t="str">
        <f t="shared" si="277"/>
        <v/>
      </c>
      <c r="U5430" s="53" t="str">
        <f t="shared" si="277"/>
        <v/>
      </c>
      <c r="V5430" s="53" t="str">
        <f t="shared" si="277"/>
        <v/>
      </c>
      <c r="W5430" s="53" t="str">
        <f t="shared" si="277"/>
        <v/>
      </c>
      <c r="X5430" s="53" t="str">
        <f t="shared" si="277"/>
        <v/>
      </c>
    </row>
    <row r="5431" spans="18:24" hidden="1" x14ac:dyDescent="0.3">
      <c r="R5431">
        <f t="shared" si="275"/>
        <v>0</v>
      </c>
      <c r="S5431">
        <f t="shared" si="276"/>
        <v>0</v>
      </c>
      <c r="T5431" s="53" t="str">
        <f t="shared" si="277"/>
        <v/>
      </c>
      <c r="U5431" s="53" t="str">
        <f t="shared" si="277"/>
        <v/>
      </c>
      <c r="V5431" s="53" t="str">
        <f t="shared" si="277"/>
        <v/>
      </c>
      <c r="W5431" s="53" t="str">
        <f t="shared" si="277"/>
        <v/>
      </c>
      <c r="X5431" s="53" t="str">
        <f t="shared" si="277"/>
        <v/>
      </c>
    </row>
    <row r="5432" spans="18:24" hidden="1" x14ac:dyDescent="0.3">
      <c r="R5432">
        <f t="shared" si="275"/>
        <v>0</v>
      </c>
      <c r="S5432">
        <f t="shared" si="276"/>
        <v>0</v>
      </c>
      <c r="T5432" s="53" t="str">
        <f t="shared" si="277"/>
        <v/>
      </c>
      <c r="U5432" s="53" t="str">
        <f t="shared" si="277"/>
        <v/>
      </c>
      <c r="V5432" s="53" t="str">
        <f t="shared" si="277"/>
        <v/>
      </c>
      <c r="W5432" s="53" t="str">
        <f t="shared" si="277"/>
        <v/>
      </c>
      <c r="X5432" s="53" t="str">
        <f t="shared" si="277"/>
        <v/>
      </c>
    </row>
    <row r="5433" spans="18:24" hidden="1" x14ac:dyDescent="0.3">
      <c r="R5433">
        <f t="shared" si="275"/>
        <v>0</v>
      </c>
      <c r="S5433">
        <f t="shared" si="276"/>
        <v>0</v>
      </c>
      <c r="T5433" s="53" t="str">
        <f t="shared" si="277"/>
        <v/>
      </c>
      <c r="U5433" s="53" t="str">
        <f t="shared" si="277"/>
        <v/>
      </c>
      <c r="V5433" s="53" t="str">
        <f t="shared" si="277"/>
        <v/>
      </c>
      <c r="W5433" s="53" t="str">
        <f t="shared" si="277"/>
        <v/>
      </c>
      <c r="X5433" s="53" t="str">
        <f t="shared" si="277"/>
        <v/>
      </c>
    </row>
    <row r="5434" spans="18:24" hidden="1" x14ac:dyDescent="0.3">
      <c r="R5434">
        <f t="shared" si="275"/>
        <v>0</v>
      </c>
      <c r="S5434">
        <f t="shared" si="276"/>
        <v>0</v>
      </c>
      <c r="T5434" s="53" t="str">
        <f t="shared" si="277"/>
        <v/>
      </c>
      <c r="U5434" s="53" t="str">
        <f t="shared" si="277"/>
        <v/>
      </c>
      <c r="V5434" s="53" t="str">
        <f t="shared" si="277"/>
        <v/>
      </c>
      <c r="W5434" s="53" t="str">
        <f t="shared" si="277"/>
        <v/>
      </c>
      <c r="X5434" s="53" t="str">
        <f t="shared" si="277"/>
        <v/>
      </c>
    </row>
    <row r="5435" spans="18:24" hidden="1" x14ac:dyDescent="0.3">
      <c r="R5435">
        <f t="shared" si="275"/>
        <v>0</v>
      </c>
      <c r="S5435">
        <f t="shared" si="276"/>
        <v>0</v>
      </c>
      <c r="T5435" s="53" t="str">
        <f t="shared" si="277"/>
        <v/>
      </c>
      <c r="U5435" s="53" t="str">
        <f t="shared" si="277"/>
        <v/>
      </c>
      <c r="V5435" s="53" t="str">
        <f t="shared" si="277"/>
        <v/>
      </c>
      <c r="W5435" s="53" t="str">
        <f t="shared" si="277"/>
        <v/>
      </c>
      <c r="X5435" s="53" t="str">
        <f t="shared" si="277"/>
        <v/>
      </c>
    </row>
    <row r="5436" spans="18:24" hidden="1" x14ac:dyDescent="0.3">
      <c r="R5436">
        <f t="shared" si="275"/>
        <v>0</v>
      </c>
      <c r="S5436">
        <f t="shared" si="276"/>
        <v>0</v>
      </c>
      <c r="T5436" s="53" t="str">
        <f t="shared" si="277"/>
        <v/>
      </c>
      <c r="U5436" s="53" t="str">
        <f t="shared" si="277"/>
        <v/>
      </c>
      <c r="V5436" s="53" t="str">
        <f t="shared" si="277"/>
        <v/>
      </c>
      <c r="W5436" s="53" t="str">
        <f t="shared" si="277"/>
        <v/>
      </c>
      <c r="X5436" s="53" t="str">
        <f t="shared" si="277"/>
        <v/>
      </c>
    </row>
    <row r="5437" spans="18:24" hidden="1" x14ac:dyDescent="0.3">
      <c r="R5437">
        <f t="shared" si="275"/>
        <v>0</v>
      </c>
      <c r="S5437">
        <f t="shared" si="276"/>
        <v>0</v>
      </c>
      <c r="T5437" s="53" t="str">
        <f t="shared" si="277"/>
        <v/>
      </c>
      <c r="U5437" s="53" t="str">
        <f t="shared" si="277"/>
        <v/>
      </c>
      <c r="V5437" s="53" t="str">
        <f t="shared" si="277"/>
        <v/>
      </c>
      <c r="W5437" s="53" t="str">
        <f t="shared" si="277"/>
        <v/>
      </c>
      <c r="X5437" s="53" t="str">
        <f t="shared" si="277"/>
        <v/>
      </c>
    </row>
    <row r="5438" spans="18:24" hidden="1" x14ac:dyDescent="0.3">
      <c r="R5438">
        <f t="shared" si="275"/>
        <v>0</v>
      </c>
      <c r="S5438">
        <f t="shared" si="276"/>
        <v>0</v>
      </c>
      <c r="T5438" s="53" t="str">
        <f t="shared" si="277"/>
        <v/>
      </c>
      <c r="U5438" s="53" t="str">
        <f t="shared" si="277"/>
        <v/>
      </c>
      <c r="V5438" s="53" t="str">
        <f t="shared" si="277"/>
        <v/>
      </c>
      <c r="W5438" s="53" t="str">
        <f t="shared" si="277"/>
        <v/>
      </c>
      <c r="X5438" s="53" t="str">
        <f t="shared" si="277"/>
        <v/>
      </c>
    </row>
    <row r="5439" spans="18:24" hidden="1" x14ac:dyDescent="0.3">
      <c r="R5439">
        <f t="shared" si="275"/>
        <v>0</v>
      </c>
      <c r="S5439">
        <f t="shared" si="276"/>
        <v>0</v>
      </c>
      <c r="T5439" s="53" t="str">
        <f t="shared" si="277"/>
        <v/>
      </c>
      <c r="U5439" s="53" t="str">
        <f t="shared" si="277"/>
        <v/>
      </c>
      <c r="V5439" s="53" t="str">
        <f t="shared" si="277"/>
        <v/>
      </c>
      <c r="W5439" s="53" t="str">
        <f t="shared" si="277"/>
        <v/>
      </c>
      <c r="X5439" s="53" t="str">
        <f t="shared" si="277"/>
        <v/>
      </c>
    </row>
    <row r="5440" spans="18:24" hidden="1" x14ac:dyDescent="0.3">
      <c r="R5440">
        <f t="shared" si="275"/>
        <v>0</v>
      </c>
      <c r="S5440">
        <f t="shared" si="276"/>
        <v>0</v>
      </c>
      <c r="T5440" s="53" t="str">
        <f t="shared" si="277"/>
        <v/>
      </c>
      <c r="U5440" s="53" t="str">
        <f t="shared" si="277"/>
        <v/>
      </c>
      <c r="V5440" s="53" t="str">
        <f t="shared" si="277"/>
        <v/>
      </c>
      <c r="W5440" s="53" t="str">
        <f t="shared" si="277"/>
        <v/>
      </c>
      <c r="X5440" s="53" t="str">
        <f t="shared" si="277"/>
        <v/>
      </c>
    </row>
    <row r="5441" spans="18:24" hidden="1" x14ac:dyDescent="0.3">
      <c r="R5441">
        <f t="shared" si="275"/>
        <v>0</v>
      </c>
      <c r="S5441">
        <f t="shared" si="276"/>
        <v>0</v>
      </c>
      <c r="T5441" s="53" t="str">
        <f t="shared" si="277"/>
        <v/>
      </c>
      <c r="U5441" s="53" t="str">
        <f t="shared" si="277"/>
        <v/>
      </c>
      <c r="V5441" s="53" t="str">
        <f t="shared" si="277"/>
        <v/>
      </c>
      <c r="W5441" s="53" t="str">
        <f t="shared" si="277"/>
        <v/>
      </c>
      <c r="X5441" s="53" t="str">
        <f t="shared" si="277"/>
        <v/>
      </c>
    </row>
    <row r="5442" spans="18:24" hidden="1" x14ac:dyDescent="0.3">
      <c r="R5442">
        <f t="shared" si="275"/>
        <v>0</v>
      </c>
      <c r="S5442">
        <f t="shared" si="276"/>
        <v>0</v>
      </c>
      <c r="T5442" s="53" t="str">
        <f t="shared" si="277"/>
        <v/>
      </c>
      <c r="U5442" s="53" t="str">
        <f t="shared" si="277"/>
        <v/>
      </c>
      <c r="V5442" s="53" t="str">
        <f t="shared" si="277"/>
        <v/>
      </c>
      <c r="W5442" s="53" t="str">
        <f t="shared" si="277"/>
        <v/>
      </c>
      <c r="X5442" s="53" t="str">
        <f t="shared" si="277"/>
        <v/>
      </c>
    </row>
    <row r="5443" spans="18:24" hidden="1" x14ac:dyDescent="0.3">
      <c r="R5443">
        <f t="shared" si="275"/>
        <v>0</v>
      </c>
      <c r="S5443">
        <f t="shared" si="276"/>
        <v>0</v>
      </c>
      <c r="T5443" s="53" t="str">
        <f t="shared" si="277"/>
        <v/>
      </c>
      <c r="U5443" s="53" t="str">
        <f t="shared" si="277"/>
        <v/>
      </c>
      <c r="V5443" s="53" t="str">
        <f t="shared" si="277"/>
        <v/>
      </c>
      <c r="W5443" s="53" t="str">
        <f t="shared" si="277"/>
        <v/>
      </c>
      <c r="X5443" s="53" t="str">
        <f t="shared" si="277"/>
        <v/>
      </c>
    </row>
    <row r="5444" spans="18:24" hidden="1" x14ac:dyDescent="0.3">
      <c r="R5444">
        <f t="shared" si="275"/>
        <v>0</v>
      </c>
      <c r="S5444">
        <f t="shared" si="276"/>
        <v>0</v>
      </c>
      <c r="T5444" s="53" t="str">
        <f t="shared" si="277"/>
        <v/>
      </c>
      <c r="U5444" s="53" t="str">
        <f t="shared" si="277"/>
        <v/>
      </c>
      <c r="V5444" s="53" t="str">
        <f t="shared" si="277"/>
        <v/>
      </c>
      <c r="W5444" s="53" t="str">
        <f t="shared" si="277"/>
        <v/>
      </c>
      <c r="X5444" s="53" t="str">
        <f t="shared" si="277"/>
        <v/>
      </c>
    </row>
    <row r="5445" spans="18:24" hidden="1" x14ac:dyDescent="0.3">
      <c r="R5445">
        <f t="shared" si="275"/>
        <v>0</v>
      </c>
      <c r="S5445">
        <f t="shared" si="276"/>
        <v>0</v>
      </c>
      <c r="T5445" s="53" t="str">
        <f t="shared" si="277"/>
        <v/>
      </c>
      <c r="U5445" s="53" t="str">
        <f t="shared" si="277"/>
        <v/>
      </c>
      <c r="V5445" s="53" t="str">
        <f t="shared" si="277"/>
        <v/>
      </c>
      <c r="W5445" s="53" t="str">
        <f t="shared" si="277"/>
        <v/>
      </c>
      <c r="X5445" s="53" t="str">
        <f t="shared" si="277"/>
        <v/>
      </c>
    </row>
    <row r="5446" spans="18:24" hidden="1" x14ac:dyDescent="0.3">
      <c r="R5446">
        <f t="shared" si="275"/>
        <v>0</v>
      </c>
      <c r="S5446">
        <f t="shared" si="276"/>
        <v>0</v>
      </c>
      <c r="T5446" s="53" t="str">
        <f t="shared" si="277"/>
        <v/>
      </c>
      <c r="U5446" s="53" t="str">
        <f t="shared" si="277"/>
        <v/>
      </c>
      <c r="V5446" s="53" t="str">
        <f t="shared" si="277"/>
        <v/>
      </c>
      <c r="W5446" s="53" t="str">
        <f t="shared" si="277"/>
        <v/>
      </c>
      <c r="X5446" s="53" t="str">
        <f t="shared" si="277"/>
        <v/>
      </c>
    </row>
    <row r="5447" spans="18:24" hidden="1" x14ac:dyDescent="0.3">
      <c r="R5447">
        <f t="shared" ref="R5447:R5510" si="278">IF(OR(D5447="GRUPO TEPSA",D5447="TODAS"),P5447/5,P5447)</f>
        <v>0</v>
      </c>
      <c r="S5447">
        <f t="shared" si="276"/>
        <v>0</v>
      </c>
      <c r="T5447" s="53" t="str">
        <f t="shared" si="277"/>
        <v/>
      </c>
      <c r="U5447" s="53" t="str">
        <f t="shared" si="277"/>
        <v/>
      </c>
      <c r="V5447" s="53" t="str">
        <f t="shared" si="277"/>
        <v/>
      </c>
      <c r="W5447" s="53" t="str">
        <f t="shared" si="277"/>
        <v/>
      </c>
      <c r="X5447" s="53" t="str">
        <f t="shared" si="277"/>
        <v/>
      </c>
    </row>
    <row r="5448" spans="18:24" hidden="1" x14ac:dyDescent="0.3">
      <c r="R5448">
        <f t="shared" si="278"/>
        <v>0</v>
      </c>
      <c r="S5448">
        <f t="shared" si="276"/>
        <v>0</v>
      </c>
      <c r="T5448" s="53" t="str">
        <f t="shared" si="277"/>
        <v/>
      </c>
      <c r="U5448" s="53" t="str">
        <f t="shared" si="277"/>
        <v/>
      </c>
      <c r="V5448" s="53" t="str">
        <f t="shared" si="277"/>
        <v/>
      </c>
      <c r="W5448" s="53" t="str">
        <f t="shared" si="277"/>
        <v/>
      </c>
      <c r="X5448" s="53" t="str">
        <f t="shared" si="277"/>
        <v/>
      </c>
    </row>
    <row r="5449" spans="18:24" hidden="1" x14ac:dyDescent="0.3">
      <c r="R5449">
        <f t="shared" si="278"/>
        <v>0</v>
      </c>
      <c r="S5449">
        <f t="shared" si="276"/>
        <v>0</v>
      </c>
      <c r="T5449" s="53" t="str">
        <f t="shared" si="277"/>
        <v/>
      </c>
      <c r="U5449" s="53" t="str">
        <f t="shared" si="277"/>
        <v/>
      </c>
      <c r="V5449" s="53" t="str">
        <f t="shared" si="277"/>
        <v/>
      </c>
      <c r="W5449" s="53" t="str">
        <f t="shared" si="277"/>
        <v/>
      </c>
      <c r="X5449" s="53" t="str">
        <f t="shared" si="277"/>
        <v/>
      </c>
    </row>
    <row r="5450" spans="18:24" hidden="1" x14ac:dyDescent="0.3">
      <c r="R5450">
        <f t="shared" si="278"/>
        <v>0</v>
      </c>
      <c r="S5450">
        <f t="shared" si="276"/>
        <v>0</v>
      </c>
      <c r="T5450" s="53" t="str">
        <f t="shared" si="277"/>
        <v/>
      </c>
      <c r="U5450" s="53" t="str">
        <f t="shared" si="277"/>
        <v/>
      </c>
      <c r="V5450" s="53" t="str">
        <f t="shared" si="277"/>
        <v/>
      </c>
      <c r="W5450" s="53" t="str">
        <f t="shared" si="277"/>
        <v/>
      </c>
      <c r="X5450" s="53" t="str">
        <f t="shared" si="277"/>
        <v/>
      </c>
    </row>
    <row r="5451" spans="18:24" hidden="1" x14ac:dyDescent="0.3">
      <c r="R5451">
        <f t="shared" si="278"/>
        <v>0</v>
      </c>
      <c r="S5451">
        <f t="shared" ref="S5451:S5514" si="279">IF(OR(D5451="GRUPO TEPSA",D5451="TODAS"),Q5451/5,Q5451)</f>
        <v>0</v>
      </c>
      <c r="T5451" s="53" t="str">
        <f t="shared" si="277"/>
        <v/>
      </c>
      <c r="U5451" s="53" t="str">
        <f t="shared" si="277"/>
        <v/>
      </c>
      <c r="V5451" s="53" t="str">
        <f t="shared" si="277"/>
        <v/>
      </c>
      <c r="W5451" s="53" t="str">
        <f t="shared" si="277"/>
        <v/>
      </c>
      <c r="X5451" s="53" t="str">
        <f t="shared" si="277"/>
        <v/>
      </c>
    </row>
    <row r="5452" spans="18:24" hidden="1" x14ac:dyDescent="0.3">
      <c r="R5452">
        <f t="shared" si="278"/>
        <v>0</v>
      </c>
      <c r="S5452">
        <f t="shared" si="279"/>
        <v>0</v>
      </c>
      <c r="T5452" s="53" t="str">
        <f t="shared" si="277"/>
        <v/>
      </c>
      <c r="U5452" s="53" t="str">
        <f t="shared" si="277"/>
        <v/>
      </c>
      <c r="V5452" s="53" t="str">
        <f t="shared" si="277"/>
        <v/>
      </c>
      <c r="W5452" s="53" t="str">
        <f t="shared" si="277"/>
        <v/>
      </c>
      <c r="X5452" s="53" t="str">
        <f t="shared" si="277"/>
        <v/>
      </c>
    </row>
    <row r="5453" spans="18:24" hidden="1" x14ac:dyDescent="0.3">
      <c r="R5453">
        <f t="shared" si="278"/>
        <v>0</v>
      </c>
      <c r="S5453">
        <f t="shared" si="279"/>
        <v>0</v>
      </c>
      <c r="T5453" s="53" t="str">
        <f t="shared" si="277"/>
        <v/>
      </c>
      <c r="U5453" s="53" t="str">
        <f t="shared" si="277"/>
        <v/>
      </c>
      <c r="V5453" s="53" t="str">
        <f t="shared" si="277"/>
        <v/>
      </c>
      <c r="W5453" s="53" t="str">
        <f t="shared" si="277"/>
        <v/>
      </c>
      <c r="X5453" s="53" t="str">
        <f t="shared" si="277"/>
        <v/>
      </c>
    </row>
    <row r="5454" spans="18:24" hidden="1" x14ac:dyDescent="0.3">
      <c r="R5454">
        <f t="shared" si="278"/>
        <v>0</v>
      </c>
      <c r="S5454">
        <f t="shared" si="279"/>
        <v>0</v>
      </c>
      <c r="T5454" s="53" t="str">
        <f t="shared" si="277"/>
        <v/>
      </c>
      <c r="U5454" s="53" t="str">
        <f t="shared" si="277"/>
        <v/>
      </c>
      <c r="V5454" s="53" t="str">
        <f t="shared" si="277"/>
        <v/>
      </c>
      <c r="W5454" s="53" t="str">
        <f t="shared" si="277"/>
        <v/>
      </c>
      <c r="X5454" s="53" t="str">
        <f t="shared" si="277"/>
        <v/>
      </c>
    </row>
    <row r="5455" spans="18:24" hidden="1" x14ac:dyDescent="0.3">
      <c r="R5455">
        <f t="shared" si="278"/>
        <v>0</v>
      </c>
      <c r="S5455">
        <f t="shared" si="279"/>
        <v>0</v>
      </c>
      <c r="T5455" s="53" t="str">
        <f t="shared" si="277"/>
        <v/>
      </c>
      <c r="U5455" s="53" t="str">
        <f t="shared" si="277"/>
        <v/>
      </c>
      <c r="V5455" s="53" t="str">
        <f t="shared" si="277"/>
        <v/>
      </c>
      <c r="W5455" s="53" t="str">
        <f t="shared" si="277"/>
        <v/>
      </c>
      <c r="X5455" s="53" t="str">
        <f t="shared" si="277"/>
        <v/>
      </c>
    </row>
    <row r="5456" spans="18:24" hidden="1" x14ac:dyDescent="0.3">
      <c r="R5456">
        <f t="shared" si="278"/>
        <v>0</v>
      </c>
      <c r="S5456">
        <f t="shared" si="279"/>
        <v>0</v>
      </c>
      <c r="T5456" s="53" t="str">
        <f t="shared" si="277"/>
        <v/>
      </c>
      <c r="U5456" s="53" t="str">
        <f t="shared" si="277"/>
        <v/>
      </c>
      <c r="V5456" s="53" t="str">
        <f t="shared" si="277"/>
        <v/>
      </c>
      <c r="W5456" s="53" t="str">
        <f t="shared" si="277"/>
        <v/>
      </c>
      <c r="X5456" s="53" t="str">
        <f t="shared" si="277"/>
        <v/>
      </c>
    </row>
    <row r="5457" spans="18:24" hidden="1" x14ac:dyDescent="0.3">
      <c r="R5457">
        <f t="shared" si="278"/>
        <v>0</v>
      </c>
      <c r="S5457">
        <f t="shared" si="279"/>
        <v>0</v>
      </c>
      <c r="T5457" s="53" t="str">
        <f t="shared" si="277"/>
        <v/>
      </c>
      <c r="U5457" s="53" t="str">
        <f t="shared" si="277"/>
        <v/>
      </c>
      <c r="V5457" s="53" t="str">
        <f t="shared" si="277"/>
        <v/>
      </c>
      <c r="W5457" s="53" t="str">
        <f t="shared" si="277"/>
        <v/>
      </c>
      <c r="X5457" s="53" t="str">
        <f t="shared" si="277"/>
        <v/>
      </c>
    </row>
    <row r="5458" spans="18:24" hidden="1" x14ac:dyDescent="0.3">
      <c r="R5458">
        <f t="shared" si="278"/>
        <v>0</v>
      </c>
      <c r="S5458">
        <f t="shared" si="279"/>
        <v>0</v>
      </c>
      <c r="T5458" s="53" t="str">
        <f t="shared" si="277"/>
        <v/>
      </c>
      <c r="U5458" s="53" t="str">
        <f t="shared" si="277"/>
        <v/>
      </c>
      <c r="V5458" s="53" t="str">
        <f t="shared" si="277"/>
        <v/>
      </c>
      <c r="W5458" s="53" t="str">
        <f t="shared" si="277"/>
        <v/>
      </c>
      <c r="X5458" s="53" t="str">
        <f t="shared" si="277"/>
        <v/>
      </c>
    </row>
    <row r="5459" spans="18:24" hidden="1" x14ac:dyDescent="0.3">
      <c r="R5459">
        <f t="shared" si="278"/>
        <v>0</v>
      </c>
      <c r="S5459">
        <f t="shared" si="279"/>
        <v>0</v>
      </c>
      <c r="T5459" s="53" t="str">
        <f t="shared" si="277"/>
        <v/>
      </c>
      <c r="U5459" s="53" t="str">
        <f t="shared" si="277"/>
        <v/>
      </c>
      <c r="V5459" s="53" t="str">
        <f t="shared" si="277"/>
        <v/>
      </c>
      <c r="W5459" s="53" t="str">
        <f t="shared" si="277"/>
        <v/>
      </c>
      <c r="X5459" s="53" t="str">
        <f t="shared" si="277"/>
        <v/>
      </c>
    </row>
    <row r="5460" spans="18:24" hidden="1" x14ac:dyDescent="0.3">
      <c r="R5460">
        <f t="shared" si="278"/>
        <v>0</v>
      </c>
      <c r="S5460">
        <f t="shared" si="279"/>
        <v>0</v>
      </c>
      <c r="T5460" s="53" t="str">
        <f t="shared" si="277"/>
        <v/>
      </c>
      <c r="U5460" s="53" t="str">
        <f t="shared" si="277"/>
        <v/>
      </c>
      <c r="V5460" s="53" t="str">
        <f t="shared" si="277"/>
        <v/>
      </c>
      <c r="W5460" s="53" t="str">
        <f t="shared" si="277"/>
        <v/>
      </c>
      <c r="X5460" s="53" t="str">
        <f t="shared" si="277"/>
        <v/>
      </c>
    </row>
    <row r="5461" spans="18:24" hidden="1" x14ac:dyDescent="0.3">
      <c r="R5461">
        <f t="shared" si="278"/>
        <v>0</v>
      </c>
      <c r="S5461">
        <f t="shared" si="279"/>
        <v>0</v>
      </c>
      <c r="T5461" s="53" t="str">
        <f t="shared" si="277"/>
        <v/>
      </c>
      <c r="U5461" s="53" t="str">
        <f t="shared" si="277"/>
        <v/>
      </c>
      <c r="V5461" s="53" t="str">
        <f t="shared" si="277"/>
        <v/>
      </c>
      <c r="W5461" s="53" t="str">
        <f t="shared" si="277"/>
        <v/>
      </c>
      <c r="X5461" s="53" t="str">
        <f t="shared" si="277"/>
        <v/>
      </c>
    </row>
    <row r="5462" spans="18:24" hidden="1" x14ac:dyDescent="0.3">
      <c r="R5462">
        <f t="shared" si="278"/>
        <v>0</v>
      </c>
      <c r="S5462">
        <f t="shared" si="279"/>
        <v>0</v>
      </c>
      <c r="T5462" s="53" t="str">
        <f t="shared" si="277"/>
        <v/>
      </c>
      <c r="U5462" s="53" t="str">
        <f t="shared" si="277"/>
        <v/>
      </c>
      <c r="V5462" s="53" t="str">
        <f t="shared" si="277"/>
        <v/>
      </c>
      <c r="W5462" s="53" t="str">
        <f t="shared" si="277"/>
        <v/>
      </c>
      <c r="X5462" s="53" t="str">
        <f t="shared" si="277"/>
        <v/>
      </c>
    </row>
    <row r="5463" spans="18:24" hidden="1" x14ac:dyDescent="0.3">
      <c r="R5463">
        <f t="shared" si="278"/>
        <v>0</v>
      </c>
      <c r="S5463">
        <f t="shared" si="279"/>
        <v>0</v>
      </c>
      <c r="T5463" s="53" t="str">
        <f t="shared" si="277"/>
        <v/>
      </c>
      <c r="U5463" s="53" t="str">
        <f t="shared" si="277"/>
        <v/>
      </c>
      <c r="V5463" s="53" t="str">
        <f t="shared" si="277"/>
        <v/>
      </c>
      <c r="W5463" s="53" t="str">
        <f t="shared" si="277"/>
        <v/>
      </c>
      <c r="X5463" s="53" t="str">
        <f t="shared" si="277"/>
        <v/>
      </c>
    </row>
    <row r="5464" spans="18:24" hidden="1" x14ac:dyDescent="0.3">
      <c r="R5464">
        <f t="shared" si="278"/>
        <v>0</v>
      </c>
      <c r="S5464">
        <f t="shared" si="279"/>
        <v>0</v>
      </c>
      <c r="T5464" s="53" t="str">
        <f t="shared" si="277"/>
        <v/>
      </c>
      <c r="U5464" s="53" t="str">
        <f t="shared" si="277"/>
        <v/>
      </c>
      <c r="V5464" s="53" t="str">
        <f t="shared" si="277"/>
        <v/>
      </c>
      <c r="W5464" s="53" t="str">
        <f t="shared" si="277"/>
        <v/>
      </c>
      <c r="X5464" s="53" t="str">
        <f t="shared" si="277"/>
        <v/>
      </c>
    </row>
    <row r="5465" spans="18:24" hidden="1" x14ac:dyDescent="0.3">
      <c r="R5465">
        <f t="shared" si="278"/>
        <v>0</v>
      </c>
      <c r="S5465">
        <f t="shared" si="279"/>
        <v>0</v>
      </c>
      <c r="T5465" s="53" t="str">
        <f t="shared" si="277"/>
        <v/>
      </c>
      <c r="U5465" s="53" t="str">
        <f t="shared" si="277"/>
        <v/>
      </c>
      <c r="V5465" s="53" t="str">
        <f t="shared" si="277"/>
        <v/>
      </c>
      <c r="W5465" s="53" t="str">
        <f t="shared" si="277"/>
        <v/>
      </c>
      <c r="X5465" s="53" t="str">
        <f t="shared" si="277"/>
        <v/>
      </c>
    </row>
    <row r="5466" spans="18:24" hidden="1" x14ac:dyDescent="0.3">
      <c r="R5466">
        <f t="shared" si="278"/>
        <v>0</v>
      </c>
      <c r="S5466">
        <f t="shared" si="279"/>
        <v>0</v>
      </c>
      <c r="T5466" s="53" t="str">
        <f t="shared" si="277"/>
        <v/>
      </c>
      <c r="U5466" s="53" t="str">
        <f t="shared" si="277"/>
        <v/>
      </c>
      <c r="V5466" s="53" t="str">
        <f t="shared" si="277"/>
        <v/>
      </c>
      <c r="W5466" s="53" t="str">
        <f t="shared" si="277"/>
        <v/>
      </c>
      <c r="X5466" s="53" t="str">
        <f t="shared" si="277"/>
        <v/>
      </c>
    </row>
    <row r="5467" spans="18:24" hidden="1" x14ac:dyDescent="0.3">
      <c r="R5467">
        <f t="shared" si="278"/>
        <v>0</v>
      </c>
      <c r="S5467">
        <f t="shared" si="279"/>
        <v>0</v>
      </c>
      <c r="T5467" s="53" t="str">
        <f t="shared" si="277"/>
        <v/>
      </c>
      <c r="U5467" s="53" t="str">
        <f t="shared" si="277"/>
        <v/>
      </c>
      <c r="V5467" s="53" t="str">
        <f t="shared" si="277"/>
        <v/>
      </c>
      <c r="W5467" s="53" t="str">
        <f t="shared" si="277"/>
        <v/>
      </c>
      <c r="X5467" s="53" t="str">
        <f t="shared" si="277"/>
        <v/>
      </c>
    </row>
    <row r="5468" spans="18:24" hidden="1" x14ac:dyDescent="0.3">
      <c r="R5468">
        <f t="shared" si="278"/>
        <v>0</v>
      </c>
      <c r="S5468">
        <f t="shared" si="279"/>
        <v>0</v>
      </c>
      <c r="T5468" s="53" t="str">
        <f t="shared" si="277"/>
        <v/>
      </c>
      <c r="U5468" s="53" t="str">
        <f t="shared" si="277"/>
        <v/>
      </c>
      <c r="V5468" s="53" t="str">
        <f t="shared" si="277"/>
        <v/>
      </c>
      <c r="W5468" s="53" t="str">
        <f t="shared" si="277"/>
        <v/>
      </c>
      <c r="X5468" s="53" t="str">
        <f t="shared" si="277"/>
        <v/>
      </c>
    </row>
    <row r="5469" spans="18:24" hidden="1" x14ac:dyDescent="0.3">
      <c r="R5469">
        <f t="shared" si="278"/>
        <v>0</v>
      </c>
      <c r="S5469">
        <f t="shared" si="279"/>
        <v>0</v>
      </c>
      <c r="T5469" s="53" t="str">
        <f t="shared" si="277"/>
        <v/>
      </c>
      <c r="U5469" s="53" t="str">
        <f t="shared" si="277"/>
        <v/>
      </c>
      <c r="V5469" s="53" t="str">
        <f t="shared" si="277"/>
        <v/>
      </c>
      <c r="W5469" s="53" t="str">
        <f t="shared" si="277"/>
        <v/>
      </c>
      <c r="X5469" s="53" t="str">
        <f t="shared" si="277"/>
        <v/>
      </c>
    </row>
    <row r="5470" spans="18:24" hidden="1" x14ac:dyDescent="0.3">
      <c r="R5470">
        <f t="shared" si="278"/>
        <v>0</v>
      </c>
      <c r="S5470">
        <f t="shared" si="279"/>
        <v>0</v>
      </c>
      <c r="T5470" s="53" t="str">
        <f t="shared" si="277"/>
        <v/>
      </c>
      <c r="U5470" s="53" t="str">
        <f t="shared" si="277"/>
        <v/>
      </c>
      <c r="V5470" s="53" t="str">
        <f t="shared" si="277"/>
        <v/>
      </c>
      <c r="W5470" s="53" t="str">
        <f t="shared" si="277"/>
        <v/>
      </c>
      <c r="X5470" s="53" t="str">
        <f t="shared" si="277"/>
        <v/>
      </c>
    </row>
    <row r="5471" spans="18:24" hidden="1" x14ac:dyDescent="0.3">
      <c r="R5471">
        <f t="shared" si="278"/>
        <v>0</v>
      </c>
      <c r="S5471">
        <f t="shared" si="279"/>
        <v>0</v>
      </c>
      <c r="T5471" s="53" t="str">
        <f t="shared" si="277"/>
        <v/>
      </c>
      <c r="U5471" s="53" t="str">
        <f t="shared" si="277"/>
        <v/>
      </c>
      <c r="V5471" s="53" t="str">
        <f t="shared" si="277"/>
        <v/>
      </c>
      <c r="W5471" s="53" t="str">
        <f t="shared" si="277"/>
        <v/>
      </c>
      <c r="X5471" s="53" t="str">
        <f t="shared" si="277"/>
        <v/>
      </c>
    </row>
    <row r="5472" spans="18:24" hidden="1" x14ac:dyDescent="0.3">
      <c r="R5472">
        <f t="shared" si="278"/>
        <v>0</v>
      </c>
      <c r="S5472">
        <f t="shared" si="279"/>
        <v>0</v>
      </c>
      <c r="T5472" s="53" t="str">
        <f t="shared" si="277"/>
        <v/>
      </c>
      <c r="U5472" s="53" t="str">
        <f t="shared" si="277"/>
        <v/>
      </c>
      <c r="V5472" s="53" t="str">
        <f t="shared" si="277"/>
        <v/>
      </c>
      <c r="W5472" s="53" t="str">
        <f t="shared" si="277"/>
        <v/>
      </c>
      <c r="X5472" s="53" t="str">
        <f t="shared" si="277"/>
        <v/>
      </c>
    </row>
    <row r="5473" spans="18:24" hidden="1" x14ac:dyDescent="0.3">
      <c r="R5473">
        <f t="shared" si="278"/>
        <v>0</v>
      </c>
      <c r="S5473">
        <f t="shared" si="279"/>
        <v>0</v>
      </c>
      <c r="T5473" s="53" t="str">
        <f t="shared" si="277"/>
        <v/>
      </c>
      <c r="U5473" s="53" t="str">
        <f t="shared" si="277"/>
        <v/>
      </c>
      <c r="V5473" s="53" t="str">
        <f t="shared" si="277"/>
        <v/>
      </c>
      <c r="W5473" s="53" t="str">
        <f t="shared" si="277"/>
        <v/>
      </c>
      <c r="X5473" s="53" t="str">
        <f t="shared" si="277"/>
        <v/>
      </c>
    </row>
    <row r="5474" spans="18:24" hidden="1" x14ac:dyDescent="0.3">
      <c r="R5474">
        <f t="shared" si="278"/>
        <v>0</v>
      </c>
      <c r="S5474">
        <f t="shared" si="279"/>
        <v>0</v>
      </c>
      <c r="T5474" s="53" t="str">
        <f t="shared" si="277"/>
        <v/>
      </c>
      <c r="U5474" s="53" t="str">
        <f t="shared" si="277"/>
        <v/>
      </c>
      <c r="V5474" s="53" t="str">
        <f t="shared" si="277"/>
        <v/>
      </c>
      <c r="W5474" s="53" t="str">
        <f t="shared" si="277"/>
        <v/>
      </c>
      <c r="X5474" s="53" t="str">
        <f t="shared" si="277"/>
        <v/>
      </c>
    </row>
    <row r="5475" spans="18:24" hidden="1" x14ac:dyDescent="0.3">
      <c r="R5475">
        <f t="shared" si="278"/>
        <v>0</v>
      </c>
      <c r="S5475">
        <f t="shared" si="279"/>
        <v>0</v>
      </c>
      <c r="T5475" s="53" t="str">
        <f t="shared" si="277"/>
        <v/>
      </c>
      <c r="U5475" s="53" t="str">
        <f t="shared" si="277"/>
        <v/>
      </c>
      <c r="V5475" s="53" t="str">
        <f t="shared" si="277"/>
        <v/>
      </c>
      <c r="W5475" s="53" t="str">
        <f t="shared" si="277"/>
        <v/>
      </c>
      <c r="X5475" s="53" t="str">
        <f t="shared" si="277"/>
        <v/>
      </c>
    </row>
    <row r="5476" spans="18:24" hidden="1" x14ac:dyDescent="0.3">
      <c r="R5476">
        <f t="shared" si="278"/>
        <v>0</v>
      </c>
      <c r="S5476">
        <f t="shared" si="279"/>
        <v>0</v>
      </c>
      <c r="T5476" s="53" t="str">
        <f t="shared" ref="T5476:X5526" si="280">IF(OR(COUNTIF($D5476,"*"&amp;T$5&amp;"*")&gt;0,$D5476="GRUPO TEPSA"),T$5,"")</f>
        <v/>
      </c>
      <c r="U5476" s="53" t="str">
        <f t="shared" si="280"/>
        <v/>
      </c>
      <c r="V5476" s="53" t="str">
        <f t="shared" si="280"/>
        <v/>
      </c>
      <c r="W5476" s="53" t="str">
        <f t="shared" si="280"/>
        <v/>
      </c>
      <c r="X5476" s="53" t="str">
        <f t="shared" si="280"/>
        <v/>
      </c>
    </row>
    <row r="5477" spans="18:24" hidden="1" x14ac:dyDescent="0.3">
      <c r="R5477">
        <f t="shared" si="278"/>
        <v>0</v>
      </c>
      <c r="S5477">
        <f t="shared" si="279"/>
        <v>0</v>
      </c>
      <c r="T5477" s="53" t="str">
        <f t="shared" si="280"/>
        <v/>
      </c>
      <c r="U5477" s="53" t="str">
        <f t="shared" si="280"/>
        <v/>
      </c>
      <c r="V5477" s="53" t="str">
        <f t="shared" si="280"/>
        <v/>
      </c>
      <c r="W5477" s="53" t="str">
        <f t="shared" si="280"/>
        <v/>
      </c>
      <c r="X5477" s="53" t="str">
        <f t="shared" si="280"/>
        <v/>
      </c>
    </row>
    <row r="5478" spans="18:24" hidden="1" x14ac:dyDescent="0.3">
      <c r="R5478">
        <f t="shared" si="278"/>
        <v>0</v>
      </c>
      <c r="S5478">
        <f t="shared" si="279"/>
        <v>0</v>
      </c>
      <c r="T5478" s="53" t="str">
        <f t="shared" si="280"/>
        <v/>
      </c>
      <c r="U5478" s="53" t="str">
        <f t="shared" si="280"/>
        <v/>
      </c>
      <c r="V5478" s="53" t="str">
        <f t="shared" si="280"/>
        <v/>
      </c>
      <c r="W5478" s="53" t="str">
        <f t="shared" si="280"/>
        <v/>
      </c>
      <c r="X5478" s="53" t="str">
        <f t="shared" si="280"/>
        <v/>
      </c>
    </row>
    <row r="5479" spans="18:24" hidden="1" x14ac:dyDescent="0.3">
      <c r="R5479">
        <f t="shared" si="278"/>
        <v>0</v>
      </c>
      <c r="S5479">
        <f t="shared" si="279"/>
        <v>0</v>
      </c>
      <c r="T5479" s="53" t="str">
        <f t="shared" si="280"/>
        <v/>
      </c>
      <c r="U5479" s="53" t="str">
        <f t="shared" si="280"/>
        <v/>
      </c>
      <c r="V5479" s="53" t="str">
        <f t="shared" si="280"/>
        <v/>
      </c>
      <c r="W5479" s="53" t="str">
        <f t="shared" si="280"/>
        <v/>
      </c>
      <c r="X5479" s="53" t="str">
        <f t="shared" si="280"/>
        <v/>
      </c>
    </row>
    <row r="5480" spans="18:24" hidden="1" x14ac:dyDescent="0.3">
      <c r="R5480">
        <f t="shared" si="278"/>
        <v>0</v>
      </c>
      <c r="S5480">
        <f t="shared" si="279"/>
        <v>0</v>
      </c>
      <c r="T5480" s="53" t="str">
        <f t="shared" si="280"/>
        <v/>
      </c>
      <c r="U5480" s="53" t="str">
        <f t="shared" si="280"/>
        <v/>
      </c>
      <c r="V5480" s="53" t="str">
        <f t="shared" si="280"/>
        <v/>
      </c>
      <c r="W5480" s="53" t="str">
        <f t="shared" si="280"/>
        <v/>
      </c>
      <c r="X5480" s="53" t="str">
        <f t="shared" si="280"/>
        <v/>
      </c>
    </row>
    <row r="5481" spans="18:24" hidden="1" x14ac:dyDescent="0.3">
      <c r="R5481">
        <f t="shared" si="278"/>
        <v>0</v>
      </c>
      <c r="S5481">
        <f t="shared" si="279"/>
        <v>0</v>
      </c>
      <c r="T5481" s="53" t="str">
        <f t="shared" si="280"/>
        <v/>
      </c>
      <c r="U5481" s="53" t="str">
        <f t="shared" si="280"/>
        <v/>
      </c>
      <c r="V5481" s="53" t="str">
        <f t="shared" si="280"/>
        <v/>
      </c>
      <c r="W5481" s="53" t="str">
        <f t="shared" si="280"/>
        <v/>
      </c>
      <c r="X5481" s="53" t="str">
        <f t="shared" si="280"/>
        <v/>
      </c>
    </row>
    <row r="5482" spans="18:24" hidden="1" x14ac:dyDescent="0.3">
      <c r="R5482">
        <f t="shared" si="278"/>
        <v>0</v>
      </c>
      <c r="S5482">
        <f t="shared" si="279"/>
        <v>0</v>
      </c>
      <c r="T5482" s="53" t="str">
        <f t="shared" si="280"/>
        <v/>
      </c>
      <c r="U5482" s="53" t="str">
        <f t="shared" si="280"/>
        <v/>
      </c>
      <c r="V5482" s="53" t="str">
        <f t="shared" si="280"/>
        <v/>
      </c>
      <c r="W5482" s="53" t="str">
        <f t="shared" si="280"/>
        <v/>
      </c>
      <c r="X5482" s="53" t="str">
        <f t="shared" si="280"/>
        <v/>
      </c>
    </row>
    <row r="5483" spans="18:24" hidden="1" x14ac:dyDescent="0.3">
      <c r="R5483">
        <f t="shared" si="278"/>
        <v>0</v>
      </c>
      <c r="S5483">
        <f t="shared" si="279"/>
        <v>0</v>
      </c>
      <c r="T5483" s="53" t="str">
        <f t="shared" si="280"/>
        <v/>
      </c>
      <c r="U5483" s="53" t="str">
        <f t="shared" si="280"/>
        <v/>
      </c>
      <c r="V5483" s="53" t="str">
        <f t="shared" si="280"/>
        <v/>
      </c>
      <c r="W5483" s="53" t="str">
        <f t="shared" si="280"/>
        <v/>
      </c>
      <c r="X5483" s="53" t="str">
        <f t="shared" si="280"/>
        <v/>
      </c>
    </row>
    <row r="5484" spans="18:24" hidden="1" x14ac:dyDescent="0.3">
      <c r="R5484">
        <f t="shared" si="278"/>
        <v>0</v>
      </c>
      <c r="S5484">
        <f t="shared" si="279"/>
        <v>0</v>
      </c>
      <c r="T5484" s="53" t="str">
        <f t="shared" si="280"/>
        <v/>
      </c>
      <c r="U5484" s="53" t="str">
        <f t="shared" si="280"/>
        <v/>
      </c>
      <c r="V5484" s="53" t="str">
        <f t="shared" si="280"/>
        <v/>
      </c>
      <c r="W5484" s="53" t="str">
        <f t="shared" si="280"/>
        <v/>
      </c>
      <c r="X5484" s="53" t="str">
        <f t="shared" si="280"/>
        <v/>
      </c>
    </row>
    <row r="5485" spans="18:24" hidden="1" x14ac:dyDescent="0.3">
      <c r="R5485">
        <f t="shared" si="278"/>
        <v>0</v>
      </c>
      <c r="S5485">
        <f t="shared" si="279"/>
        <v>0</v>
      </c>
      <c r="T5485" s="53" t="str">
        <f t="shared" si="280"/>
        <v/>
      </c>
      <c r="U5485" s="53" t="str">
        <f t="shared" si="280"/>
        <v/>
      </c>
      <c r="V5485" s="53" t="str">
        <f t="shared" si="280"/>
        <v/>
      </c>
      <c r="W5485" s="53" t="str">
        <f t="shared" si="280"/>
        <v/>
      </c>
      <c r="X5485" s="53" t="str">
        <f t="shared" si="280"/>
        <v/>
      </c>
    </row>
    <row r="5486" spans="18:24" hidden="1" x14ac:dyDescent="0.3">
      <c r="R5486">
        <f t="shared" si="278"/>
        <v>0</v>
      </c>
      <c r="S5486">
        <f t="shared" si="279"/>
        <v>0</v>
      </c>
      <c r="T5486" s="53" t="str">
        <f t="shared" si="280"/>
        <v/>
      </c>
      <c r="U5486" s="53" t="str">
        <f t="shared" si="280"/>
        <v/>
      </c>
      <c r="V5486" s="53" t="str">
        <f t="shared" si="280"/>
        <v/>
      </c>
      <c r="W5486" s="53" t="str">
        <f t="shared" si="280"/>
        <v/>
      </c>
      <c r="X5486" s="53" t="str">
        <f t="shared" si="280"/>
        <v/>
      </c>
    </row>
    <row r="5487" spans="18:24" hidden="1" x14ac:dyDescent="0.3">
      <c r="R5487">
        <f t="shared" si="278"/>
        <v>0</v>
      </c>
      <c r="S5487">
        <f t="shared" si="279"/>
        <v>0</v>
      </c>
      <c r="T5487" s="53" t="str">
        <f t="shared" si="280"/>
        <v/>
      </c>
      <c r="U5487" s="53" t="str">
        <f t="shared" si="280"/>
        <v/>
      </c>
      <c r="V5487" s="53" t="str">
        <f t="shared" si="280"/>
        <v/>
      </c>
      <c r="W5487" s="53" t="str">
        <f t="shared" si="280"/>
        <v/>
      </c>
      <c r="X5487" s="53" t="str">
        <f t="shared" si="280"/>
        <v/>
      </c>
    </row>
    <row r="5488" spans="18:24" hidden="1" x14ac:dyDescent="0.3">
      <c r="R5488">
        <f t="shared" si="278"/>
        <v>0</v>
      </c>
      <c r="S5488">
        <f t="shared" si="279"/>
        <v>0</v>
      </c>
      <c r="T5488" s="53" t="str">
        <f t="shared" si="280"/>
        <v/>
      </c>
      <c r="U5488" s="53" t="str">
        <f t="shared" si="280"/>
        <v/>
      </c>
      <c r="V5488" s="53" t="str">
        <f t="shared" si="280"/>
        <v/>
      </c>
      <c r="W5488" s="53" t="str">
        <f t="shared" si="280"/>
        <v/>
      </c>
      <c r="X5488" s="53" t="str">
        <f t="shared" si="280"/>
        <v/>
      </c>
    </row>
    <row r="5489" spans="18:24" hidden="1" x14ac:dyDescent="0.3">
      <c r="R5489">
        <f t="shared" si="278"/>
        <v>0</v>
      </c>
      <c r="S5489">
        <f t="shared" si="279"/>
        <v>0</v>
      </c>
      <c r="T5489" s="53" t="str">
        <f t="shared" si="280"/>
        <v/>
      </c>
      <c r="U5489" s="53" t="str">
        <f t="shared" si="280"/>
        <v/>
      </c>
      <c r="V5489" s="53" t="str">
        <f t="shared" si="280"/>
        <v/>
      </c>
      <c r="W5489" s="53" t="str">
        <f t="shared" si="280"/>
        <v/>
      </c>
      <c r="X5489" s="53" t="str">
        <f t="shared" si="280"/>
        <v/>
      </c>
    </row>
    <row r="5490" spans="18:24" hidden="1" x14ac:dyDescent="0.3">
      <c r="R5490">
        <f t="shared" si="278"/>
        <v>0</v>
      </c>
      <c r="S5490">
        <f t="shared" si="279"/>
        <v>0</v>
      </c>
      <c r="T5490" s="53" t="str">
        <f t="shared" si="280"/>
        <v/>
      </c>
      <c r="U5490" s="53" t="str">
        <f t="shared" si="280"/>
        <v/>
      </c>
      <c r="V5490" s="53" t="str">
        <f t="shared" si="280"/>
        <v/>
      </c>
      <c r="W5490" s="53" t="str">
        <f t="shared" si="280"/>
        <v/>
      </c>
      <c r="X5490" s="53" t="str">
        <f t="shared" si="280"/>
        <v/>
      </c>
    </row>
    <row r="5491" spans="18:24" hidden="1" x14ac:dyDescent="0.3">
      <c r="R5491">
        <f t="shared" si="278"/>
        <v>0</v>
      </c>
      <c r="S5491">
        <f t="shared" si="279"/>
        <v>0</v>
      </c>
      <c r="T5491" s="53" t="str">
        <f t="shared" si="280"/>
        <v/>
      </c>
      <c r="U5491" s="53" t="str">
        <f t="shared" si="280"/>
        <v/>
      </c>
      <c r="V5491" s="53" t="str">
        <f t="shared" si="280"/>
        <v/>
      </c>
      <c r="W5491" s="53" t="str">
        <f t="shared" si="280"/>
        <v/>
      </c>
      <c r="X5491" s="53" t="str">
        <f t="shared" si="280"/>
        <v/>
      </c>
    </row>
    <row r="5492" spans="18:24" hidden="1" x14ac:dyDescent="0.3">
      <c r="R5492">
        <f t="shared" si="278"/>
        <v>0</v>
      </c>
      <c r="S5492">
        <f t="shared" si="279"/>
        <v>0</v>
      </c>
      <c r="T5492" s="53" t="str">
        <f t="shared" si="280"/>
        <v/>
      </c>
      <c r="U5492" s="53" t="str">
        <f t="shared" si="280"/>
        <v/>
      </c>
      <c r="V5492" s="53" t="str">
        <f t="shared" si="280"/>
        <v/>
      </c>
      <c r="W5492" s="53" t="str">
        <f t="shared" si="280"/>
        <v/>
      </c>
      <c r="X5492" s="53" t="str">
        <f t="shared" si="280"/>
        <v/>
      </c>
    </row>
    <row r="5493" spans="18:24" hidden="1" x14ac:dyDescent="0.3">
      <c r="R5493">
        <f t="shared" si="278"/>
        <v>0</v>
      </c>
      <c r="S5493">
        <f t="shared" si="279"/>
        <v>0</v>
      </c>
      <c r="T5493" s="53" t="str">
        <f t="shared" si="280"/>
        <v/>
      </c>
      <c r="U5493" s="53" t="str">
        <f t="shared" si="280"/>
        <v/>
      </c>
      <c r="V5493" s="53" t="str">
        <f t="shared" si="280"/>
        <v/>
      </c>
      <c r="W5493" s="53" t="str">
        <f t="shared" si="280"/>
        <v/>
      </c>
      <c r="X5493" s="53" t="str">
        <f t="shared" si="280"/>
        <v/>
      </c>
    </row>
    <row r="5494" spans="18:24" hidden="1" x14ac:dyDescent="0.3">
      <c r="R5494">
        <f t="shared" si="278"/>
        <v>0</v>
      </c>
      <c r="S5494">
        <f t="shared" si="279"/>
        <v>0</v>
      </c>
      <c r="T5494" s="53" t="str">
        <f t="shared" si="280"/>
        <v/>
      </c>
      <c r="U5494" s="53" t="str">
        <f t="shared" si="280"/>
        <v/>
      </c>
      <c r="V5494" s="53" t="str">
        <f t="shared" si="280"/>
        <v/>
      </c>
      <c r="W5494" s="53" t="str">
        <f t="shared" si="280"/>
        <v/>
      </c>
      <c r="X5494" s="53" t="str">
        <f t="shared" si="280"/>
        <v/>
      </c>
    </row>
    <row r="5495" spans="18:24" hidden="1" x14ac:dyDescent="0.3">
      <c r="R5495">
        <f t="shared" si="278"/>
        <v>0</v>
      </c>
      <c r="S5495">
        <f t="shared" si="279"/>
        <v>0</v>
      </c>
      <c r="T5495" s="53" t="str">
        <f t="shared" si="280"/>
        <v/>
      </c>
      <c r="U5495" s="53" t="str">
        <f t="shared" si="280"/>
        <v/>
      </c>
      <c r="V5495" s="53" t="str">
        <f t="shared" si="280"/>
        <v/>
      </c>
      <c r="W5495" s="53" t="str">
        <f t="shared" si="280"/>
        <v/>
      </c>
      <c r="X5495" s="53" t="str">
        <f t="shared" si="280"/>
        <v/>
      </c>
    </row>
    <row r="5496" spans="18:24" hidden="1" x14ac:dyDescent="0.3">
      <c r="R5496">
        <f t="shared" si="278"/>
        <v>0</v>
      </c>
      <c r="S5496">
        <f t="shared" si="279"/>
        <v>0</v>
      </c>
      <c r="T5496" s="53" t="str">
        <f t="shared" si="280"/>
        <v/>
      </c>
      <c r="U5496" s="53" t="str">
        <f t="shared" si="280"/>
        <v/>
      </c>
      <c r="V5496" s="53" t="str">
        <f t="shared" si="280"/>
        <v/>
      </c>
      <c r="W5496" s="53" t="str">
        <f t="shared" si="280"/>
        <v/>
      </c>
      <c r="X5496" s="53" t="str">
        <f t="shared" si="280"/>
        <v/>
      </c>
    </row>
    <row r="5497" spans="18:24" hidden="1" x14ac:dyDescent="0.3">
      <c r="R5497">
        <f t="shared" si="278"/>
        <v>0</v>
      </c>
      <c r="S5497">
        <f t="shared" si="279"/>
        <v>0</v>
      </c>
      <c r="T5497" s="53" t="str">
        <f t="shared" si="280"/>
        <v/>
      </c>
      <c r="U5497" s="53" t="str">
        <f t="shared" si="280"/>
        <v/>
      </c>
      <c r="V5497" s="53" t="str">
        <f t="shared" si="280"/>
        <v/>
      </c>
      <c r="W5497" s="53" t="str">
        <f t="shared" si="280"/>
        <v/>
      </c>
      <c r="X5497" s="53" t="str">
        <f t="shared" si="280"/>
        <v/>
      </c>
    </row>
    <row r="5498" spans="18:24" hidden="1" x14ac:dyDescent="0.3">
      <c r="R5498">
        <f t="shared" si="278"/>
        <v>0</v>
      </c>
      <c r="S5498">
        <f t="shared" si="279"/>
        <v>0</v>
      </c>
      <c r="T5498" s="53" t="str">
        <f t="shared" si="280"/>
        <v/>
      </c>
      <c r="U5498" s="53" t="str">
        <f t="shared" si="280"/>
        <v/>
      </c>
      <c r="V5498" s="53" t="str">
        <f t="shared" si="280"/>
        <v/>
      </c>
      <c r="W5498" s="53" t="str">
        <f t="shared" si="280"/>
        <v/>
      </c>
      <c r="X5498" s="53" t="str">
        <f t="shared" si="280"/>
        <v/>
      </c>
    </row>
    <row r="5499" spans="18:24" hidden="1" x14ac:dyDescent="0.3">
      <c r="R5499">
        <f t="shared" si="278"/>
        <v>0</v>
      </c>
      <c r="S5499">
        <f t="shared" si="279"/>
        <v>0</v>
      </c>
      <c r="T5499" s="53" t="str">
        <f t="shared" si="280"/>
        <v/>
      </c>
      <c r="U5499" s="53" t="str">
        <f t="shared" si="280"/>
        <v/>
      </c>
      <c r="V5499" s="53" t="str">
        <f t="shared" si="280"/>
        <v/>
      </c>
      <c r="W5499" s="53" t="str">
        <f t="shared" si="280"/>
        <v/>
      </c>
      <c r="X5499" s="53" t="str">
        <f t="shared" si="280"/>
        <v/>
      </c>
    </row>
    <row r="5500" spans="18:24" hidden="1" x14ac:dyDescent="0.3">
      <c r="R5500">
        <f t="shared" si="278"/>
        <v>0</v>
      </c>
      <c r="S5500">
        <f t="shared" si="279"/>
        <v>0</v>
      </c>
      <c r="T5500" s="53" t="str">
        <f t="shared" si="280"/>
        <v/>
      </c>
      <c r="U5500" s="53" t="str">
        <f t="shared" si="280"/>
        <v/>
      </c>
      <c r="V5500" s="53" t="str">
        <f t="shared" si="280"/>
        <v/>
      </c>
      <c r="W5500" s="53" t="str">
        <f t="shared" si="280"/>
        <v/>
      </c>
      <c r="X5500" s="53" t="str">
        <f t="shared" si="280"/>
        <v/>
      </c>
    </row>
    <row r="5501" spans="18:24" hidden="1" x14ac:dyDescent="0.3">
      <c r="R5501">
        <f t="shared" si="278"/>
        <v>0</v>
      </c>
      <c r="S5501">
        <f t="shared" si="279"/>
        <v>0</v>
      </c>
      <c r="T5501" s="53" t="str">
        <f t="shared" si="280"/>
        <v/>
      </c>
      <c r="U5501" s="53" t="str">
        <f t="shared" si="280"/>
        <v/>
      </c>
      <c r="V5501" s="53" t="str">
        <f t="shared" si="280"/>
        <v/>
      </c>
      <c r="W5501" s="53" t="str">
        <f t="shared" si="280"/>
        <v/>
      </c>
      <c r="X5501" s="53" t="str">
        <f t="shared" si="280"/>
        <v/>
      </c>
    </row>
    <row r="5502" spans="18:24" hidden="1" x14ac:dyDescent="0.3">
      <c r="R5502">
        <f t="shared" si="278"/>
        <v>0</v>
      </c>
      <c r="S5502">
        <f t="shared" si="279"/>
        <v>0</v>
      </c>
      <c r="T5502" s="53" t="str">
        <f t="shared" si="280"/>
        <v/>
      </c>
      <c r="U5502" s="53" t="str">
        <f t="shared" si="280"/>
        <v/>
      </c>
      <c r="V5502" s="53" t="str">
        <f t="shared" si="280"/>
        <v/>
      </c>
      <c r="W5502" s="53" t="str">
        <f t="shared" si="280"/>
        <v/>
      </c>
      <c r="X5502" s="53" t="str">
        <f t="shared" si="280"/>
        <v/>
      </c>
    </row>
    <row r="5503" spans="18:24" hidden="1" x14ac:dyDescent="0.3">
      <c r="R5503">
        <f t="shared" si="278"/>
        <v>0</v>
      </c>
      <c r="S5503">
        <f t="shared" si="279"/>
        <v>0</v>
      </c>
      <c r="T5503" s="53" t="str">
        <f t="shared" si="280"/>
        <v/>
      </c>
      <c r="U5503" s="53" t="str">
        <f t="shared" si="280"/>
        <v/>
      </c>
      <c r="V5503" s="53" t="str">
        <f t="shared" si="280"/>
        <v/>
      </c>
      <c r="W5503" s="53" t="str">
        <f t="shared" si="280"/>
        <v/>
      </c>
      <c r="X5503" s="53" t="str">
        <f t="shared" si="280"/>
        <v/>
      </c>
    </row>
    <row r="5504" spans="18:24" hidden="1" x14ac:dyDescent="0.3">
      <c r="R5504">
        <f t="shared" si="278"/>
        <v>0</v>
      </c>
      <c r="S5504">
        <f t="shared" si="279"/>
        <v>0</v>
      </c>
      <c r="T5504" s="53" t="str">
        <f t="shared" si="280"/>
        <v/>
      </c>
      <c r="U5504" s="53" t="str">
        <f t="shared" si="280"/>
        <v/>
      </c>
      <c r="V5504" s="53" t="str">
        <f t="shared" si="280"/>
        <v/>
      </c>
      <c r="W5504" s="53" t="str">
        <f t="shared" si="280"/>
        <v/>
      </c>
      <c r="X5504" s="53" t="str">
        <f t="shared" si="280"/>
        <v/>
      </c>
    </row>
    <row r="5505" spans="18:24" hidden="1" x14ac:dyDescent="0.3">
      <c r="R5505">
        <f t="shared" si="278"/>
        <v>0</v>
      </c>
      <c r="S5505">
        <f t="shared" si="279"/>
        <v>0</v>
      </c>
      <c r="T5505" s="53" t="str">
        <f t="shared" si="280"/>
        <v/>
      </c>
      <c r="U5505" s="53" t="str">
        <f t="shared" si="280"/>
        <v/>
      </c>
      <c r="V5505" s="53" t="str">
        <f t="shared" si="280"/>
        <v/>
      </c>
      <c r="W5505" s="53" t="str">
        <f t="shared" si="280"/>
        <v/>
      </c>
      <c r="X5505" s="53" t="str">
        <f t="shared" si="280"/>
        <v/>
      </c>
    </row>
    <row r="5506" spans="18:24" hidden="1" x14ac:dyDescent="0.3">
      <c r="R5506">
        <f t="shared" si="278"/>
        <v>0</v>
      </c>
      <c r="S5506">
        <f t="shared" si="279"/>
        <v>0</v>
      </c>
      <c r="T5506" s="53" t="str">
        <f t="shared" si="280"/>
        <v/>
      </c>
      <c r="U5506" s="53" t="str">
        <f t="shared" si="280"/>
        <v/>
      </c>
      <c r="V5506" s="53" t="str">
        <f t="shared" si="280"/>
        <v/>
      </c>
      <c r="W5506" s="53" t="str">
        <f t="shared" si="280"/>
        <v/>
      </c>
      <c r="X5506" s="53" t="str">
        <f t="shared" si="280"/>
        <v/>
      </c>
    </row>
    <row r="5507" spans="18:24" hidden="1" x14ac:dyDescent="0.3">
      <c r="R5507">
        <f t="shared" si="278"/>
        <v>0</v>
      </c>
      <c r="S5507">
        <f t="shared" si="279"/>
        <v>0</v>
      </c>
      <c r="T5507" s="53" t="str">
        <f t="shared" si="280"/>
        <v/>
      </c>
      <c r="U5507" s="53" t="str">
        <f t="shared" si="280"/>
        <v/>
      </c>
      <c r="V5507" s="53" t="str">
        <f t="shared" si="280"/>
        <v/>
      </c>
      <c r="W5507" s="53" t="str">
        <f t="shared" si="280"/>
        <v/>
      </c>
      <c r="X5507" s="53" t="str">
        <f t="shared" si="280"/>
        <v/>
      </c>
    </row>
    <row r="5508" spans="18:24" hidden="1" x14ac:dyDescent="0.3">
      <c r="R5508">
        <f t="shared" si="278"/>
        <v>0</v>
      </c>
      <c r="S5508">
        <f t="shared" si="279"/>
        <v>0</v>
      </c>
      <c r="T5508" s="53" t="str">
        <f t="shared" si="280"/>
        <v/>
      </c>
      <c r="U5508" s="53" t="str">
        <f t="shared" si="280"/>
        <v/>
      </c>
      <c r="V5508" s="53" t="str">
        <f t="shared" si="280"/>
        <v/>
      </c>
      <c r="W5508" s="53" t="str">
        <f t="shared" si="280"/>
        <v/>
      </c>
      <c r="X5508" s="53" t="str">
        <f t="shared" si="280"/>
        <v/>
      </c>
    </row>
    <row r="5509" spans="18:24" hidden="1" x14ac:dyDescent="0.3">
      <c r="R5509">
        <f t="shared" si="278"/>
        <v>0</v>
      </c>
      <c r="S5509">
        <f t="shared" si="279"/>
        <v>0</v>
      </c>
      <c r="T5509" s="53" t="str">
        <f t="shared" si="280"/>
        <v/>
      </c>
      <c r="U5509" s="53" t="str">
        <f t="shared" si="280"/>
        <v/>
      </c>
      <c r="V5509" s="53" t="str">
        <f t="shared" si="280"/>
        <v/>
      </c>
      <c r="W5509" s="53" t="str">
        <f t="shared" si="280"/>
        <v/>
      </c>
      <c r="X5509" s="53" t="str">
        <f t="shared" si="280"/>
        <v/>
      </c>
    </row>
    <row r="5510" spans="18:24" hidden="1" x14ac:dyDescent="0.3">
      <c r="R5510">
        <f t="shared" si="278"/>
        <v>0</v>
      </c>
      <c r="S5510">
        <f t="shared" si="279"/>
        <v>0</v>
      </c>
      <c r="T5510" s="53" t="str">
        <f t="shared" si="280"/>
        <v/>
      </c>
      <c r="U5510" s="53" t="str">
        <f t="shared" si="280"/>
        <v/>
      </c>
      <c r="V5510" s="53" t="str">
        <f t="shared" si="280"/>
        <v/>
      </c>
      <c r="W5510" s="53" t="str">
        <f t="shared" si="280"/>
        <v/>
      </c>
      <c r="X5510" s="53" t="str">
        <f t="shared" si="280"/>
        <v/>
      </c>
    </row>
    <row r="5511" spans="18:24" hidden="1" x14ac:dyDescent="0.3">
      <c r="R5511">
        <f t="shared" ref="R5511:R5574" si="281">IF(OR(D5511="GRUPO TEPSA",D5511="TODAS"),P5511/5,P5511)</f>
        <v>0</v>
      </c>
      <c r="S5511">
        <f t="shared" si="279"/>
        <v>0</v>
      </c>
      <c r="T5511" s="53" t="str">
        <f t="shared" si="280"/>
        <v/>
      </c>
      <c r="U5511" s="53" t="str">
        <f t="shared" si="280"/>
        <v/>
      </c>
      <c r="V5511" s="53" t="str">
        <f t="shared" si="280"/>
        <v/>
      </c>
      <c r="W5511" s="53" t="str">
        <f t="shared" si="280"/>
        <v/>
      </c>
      <c r="X5511" s="53" t="str">
        <f t="shared" si="280"/>
        <v/>
      </c>
    </row>
    <row r="5512" spans="18:24" hidden="1" x14ac:dyDescent="0.3">
      <c r="R5512">
        <f t="shared" si="281"/>
        <v>0</v>
      </c>
      <c r="S5512">
        <f t="shared" si="279"/>
        <v>0</v>
      </c>
      <c r="T5512" s="53" t="str">
        <f t="shared" si="280"/>
        <v/>
      </c>
      <c r="U5512" s="53" t="str">
        <f t="shared" si="280"/>
        <v/>
      </c>
      <c r="V5512" s="53" t="str">
        <f t="shared" si="280"/>
        <v/>
      </c>
      <c r="W5512" s="53" t="str">
        <f t="shared" si="280"/>
        <v/>
      </c>
      <c r="X5512" s="53" t="str">
        <f t="shared" si="280"/>
        <v/>
      </c>
    </row>
    <row r="5513" spans="18:24" hidden="1" x14ac:dyDescent="0.3">
      <c r="R5513">
        <f t="shared" si="281"/>
        <v>0</v>
      </c>
      <c r="S5513">
        <f t="shared" si="279"/>
        <v>0</v>
      </c>
      <c r="T5513" s="53" t="str">
        <f t="shared" si="280"/>
        <v/>
      </c>
      <c r="U5513" s="53" t="str">
        <f t="shared" si="280"/>
        <v/>
      </c>
      <c r="V5513" s="53" t="str">
        <f t="shared" si="280"/>
        <v/>
      </c>
      <c r="W5513" s="53" t="str">
        <f t="shared" si="280"/>
        <v/>
      </c>
      <c r="X5513" s="53" t="str">
        <f t="shared" si="280"/>
        <v/>
      </c>
    </row>
    <row r="5514" spans="18:24" hidden="1" x14ac:dyDescent="0.3">
      <c r="R5514">
        <f t="shared" si="281"/>
        <v>0</v>
      </c>
      <c r="S5514">
        <f t="shared" si="279"/>
        <v>0</v>
      </c>
      <c r="T5514" s="53" t="str">
        <f t="shared" si="280"/>
        <v/>
      </c>
      <c r="U5514" s="53" t="str">
        <f t="shared" si="280"/>
        <v/>
      </c>
      <c r="V5514" s="53" t="str">
        <f t="shared" si="280"/>
        <v/>
      </c>
      <c r="W5514" s="53" t="str">
        <f t="shared" si="280"/>
        <v/>
      </c>
      <c r="X5514" s="53" t="str">
        <f t="shared" si="280"/>
        <v/>
      </c>
    </row>
    <row r="5515" spans="18:24" hidden="1" x14ac:dyDescent="0.3">
      <c r="R5515">
        <f t="shared" si="281"/>
        <v>0</v>
      </c>
      <c r="S5515">
        <f t="shared" ref="S5515:S5578" si="282">IF(OR(D5515="GRUPO TEPSA",D5515="TODAS"),Q5515/5,Q5515)</f>
        <v>0</v>
      </c>
      <c r="T5515" s="53" t="str">
        <f t="shared" si="280"/>
        <v/>
      </c>
      <c r="U5515" s="53" t="str">
        <f t="shared" si="280"/>
        <v/>
      </c>
      <c r="V5515" s="53" t="str">
        <f t="shared" si="280"/>
        <v/>
      </c>
      <c r="W5515" s="53" t="str">
        <f t="shared" si="280"/>
        <v/>
      </c>
      <c r="X5515" s="53" t="str">
        <f t="shared" si="280"/>
        <v/>
      </c>
    </row>
    <row r="5516" spans="18:24" hidden="1" x14ac:dyDescent="0.3">
      <c r="R5516">
        <f t="shared" si="281"/>
        <v>0</v>
      </c>
      <c r="S5516">
        <f t="shared" si="282"/>
        <v>0</v>
      </c>
      <c r="T5516" s="53" t="str">
        <f t="shared" si="280"/>
        <v/>
      </c>
      <c r="U5516" s="53" t="str">
        <f t="shared" si="280"/>
        <v/>
      </c>
      <c r="V5516" s="53" t="str">
        <f t="shared" si="280"/>
        <v/>
      </c>
      <c r="W5516" s="53" t="str">
        <f t="shared" si="280"/>
        <v/>
      </c>
      <c r="X5516" s="53" t="str">
        <f t="shared" si="280"/>
        <v/>
      </c>
    </row>
    <row r="5517" spans="18:24" hidden="1" x14ac:dyDescent="0.3">
      <c r="R5517">
        <f t="shared" si="281"/>
        <v>0</v>
      </c>
      <c r="S5517">
        <f t="shared" si="282"/>
        <v>0</v>
      </c>
      <c r="T5517" s="53" t="str">
        <f t="shared" si="280"/>
        <v/>
      </c>
      <c r="U5517" s="53" t="str">
        <f t="shared" si="280"/>
        <v/>
      </c>
      <c r="V5517" s="53" t="str">
        <f t="shared" si="280"/>
        <v/>
      </c>
      <c r="W5517" s="53" t="str">
        <f t="shared" si="280"/>
        <v/>
      </c>
      <c r="X5517" s="53" t="str">
        <f t="shared" si="280"/>
        <v/>
      </c>
    </row>
    <row r="5518" spans="18:24" hidden="1" x14ac:dyDescent="0.3">
      <c r="R5518">
        <f t="shared" si="281"/>
        <v>0</v>
      </c>
      <c r="S5518">
        <f t="shared" si="282"/>
        <v>0</v>
      </c>
      <c r="T5518" s="53" t="str">
        <f t="shared" si="280"/>
        <v/>
      </c>
      <c r="U5518" s="53" t="str">
        <f t="shared" si="280"/>
        <v/>
      </c>
      <c r="V5518" s="53" t="str">
        <f t="shared" si="280"/>
        <v/>
      </c>
      <c r="W5518" s="53" t="str">
        <f t="shared" si="280"/>
        <v/>
      </c>
      <c r="X5518" s="53" t="str">
        <f t="shared" si="280"/>
        <v/>
      </c>
    </row>
    <row r="5519" spans="18:24" hidden="1" x14ac:dyDescent="0.3">
      <c r="R5519">
        <f t="shared" si="281"/>
        <v>0</v>
      </c>
      <c r="S5519">
        <f t="shared" si="282"/>
        <v>0</v>
      </c>
      <c r="T5519" s="53" t="str">
        <f t="shared" si="280"/>
        <v/>
      </c>
      <c r="U5519" s="53" t="str">
        <f t="shared" si="280"/>
        <v/>
      </c>
      <c r="V5519" s="53" t="str">
        <f t="shared" si="280"/>
        <v/>
      </c>
      <c r="W5519" s="53" t="str">
        <f t="shared" si="280"/>
        <v/>
      </c>
      <c r="X5519" s="53" t="str">
        <f t="shared" si="280"/>
        <v/>
      </c>
    </row>
    <row r="5520" spans="18:24" hidden="1" x14ac:dyDescent="0.3">
      <c r="R5520">
        <f t="shared" si="281"/>
        <v>0</v>
      </c>
      <c r="S5520">
        <f t="shared" si="282"/>
        <v>0</v>
      </c>
      <c r="T5520" s="53" t="str">
        <f t="shared" si="280"/>
        <v/>
      </c>
      <c r="U5520" s="53" t="str">
        <f t="shared" si="280"/>
        <v/>
      </c>
      <c r="V5520" s="53" t="str">
        <f t="shared" si="280"/>
        <v/>
      </c>
      <c r="W5520" s="53" t="str">
        <f t="shared" si="280"/>
        <v/>
      </c>
      <c r="X5520" s="53" t="str">
        <f t="shared" si="280"/>
        <v/>
      </c>
    </row>
    <row r="5521" spans="18:24" hidden="1" x14ac:dyDescent="0.3">
      <c r="R5521">
        <f t="shared" si="281"/>
        <v>0</v>
      </c>
      <c r="S5521">
        <f t="shared" si="282"/>
        <v>0</v>
      </c>
      <c r="T5521" s="53" t="str">
        <f t="shared" si="280"/>
        <v/>
      </c>
      <c r="U5521" s="53" t="str">
        <f t="shared" si="280"/>
        <v/>
      </c>
      <c r="V5521" s="53" t="str">
        <f t="shared" si="280"/>
        <v/>
      </c>
      <c r="W5521" s="53" t="str">
        <f t="shared" si="280"/>
        <v/>
      </c>
      <c r="X5521" s="53" t="str">
        <f t="shared" si="280"/>
        <v/>
      </c>
    </row>
    <row r="5522" spans="18:24" hidden="1" x14ac:dyDescent="0.3">
      <c r="R5522">
        <f t="shared" si="281"/>
        <v>0</v>
      </c>
      <c r="S5522">
        <f t="shared" si="282"/>
        <v>0</v>
      </c>
      <c r="T5522" s="53" t="str">
        <f t="shared" si="280"/>
        <v/>
      </c>
      <c r="U5522" s="53" t="str">
        <f t="shared" si="280"/>
        <v/>
      </c>
      <c r="V5522" s="53" t="str">
        <f t="shared" si="280"/>
        <v/>
      </c>
      <c r="W5522" s="53" t="str">
        <f t="shared" si="280"/>
        <v/>
      </c>
      <c r="X5522" s="53" t="str">
        <f t="shared" si="280"/>
        <v/>
      </c>
    </row>
    <row r="5523" spans="18:24" hidden="1" x14ac:dyDescent="0.3">
      <c r="R5523">
        <f t="shared" si="281"/>
        <v>0</v>
      </c>
      <c r="S5523">
        <f t="shared" si="282"/>
        <v>0</v>
      </c>
      <c r="T5523" s="53" t="str">
        <f t="shared" si="280"/>
        <v/>
      </c>
      <c r="U5523" s="53" t="str">
        <f t="shared" si="280"/>
        <v/>
      </c>
      <c r="V5523" s="53" t="str">
        <f t="shared" si="280"/>
        <v/>
      </c>
      <c r="W5523" s="53" t="str">
        <f t="shared" si="280"/>
        <v/>
      </c>
      <c r="X5523" s="53" t="str">
        <f t="shared" si="280"/>
        <v/>
      </c>
    </row>
    <row r="5524" spans="18:24" hidden="1" x14ac:dyDescent="0.3">
      <c r="R5524">
        <f t="shared" si="281"/>
        <v>0</v>
      </c>
      <c r="S5524">
        <f t="shared" si="282"/>
        <v>0</v>
      </c>
      <c r="T5524" s="53" t="str">
        <f t="shared" si="280"/>
        <v/>
      </c>
      <c r="U5524" s="53" t="str">
        <f t="shared" si="280"/>
        <v/>
      </c>
      <c r="V5524" s="53" t="str">
        <f t="shared" si="280"/>
        <v/>
      </c>
      <c r="W5524" s="53" t="str">
        <f t="shared" si="280"/>
        <v/>
      </c>
      <c r="X5524" s="53" t="str">
        <f t="shared" si="280"/>
        <v/>
      </c>
    </row>
    <row r="5525" spans="18:24" hidden="1" x14ac:dyDescent="0.3">
      <c r="R5525">
        <f t="shared" si="281"/>
        <v>0</v>
      </c>
      <c r="S5525">
        <f t="shared" si="282"/>
        <v>0</v>
      </c>
      <c r="T5525" s="53" t="str">
        <f t="shared" si="280"/>
        <v/>
      </c>
      <c r="U5525" s="53" t="str">
        <f t="shared" si="280"/>
        <v/>
      </c>
      <c r="V5525" s="53" t="str">
        <f t="shared" si="280"/>
        <v/>
      </c>
      <c r="W5525" s="53" t="str">
        <f t="shared" si="280"/>
        <v/>
      </c>
      <c r="X5525" s="53" t="str">
        <f t="shared" si="280"/>
        <v/>
      </c>
    </row>
    <row r="5526" spans="18:24" hidden="1" x14ac:dyDescent="0.3">
      <c r="R5526">
        <f t="shared" si="281"/>
        <v>0</v>
      </c>
      <c r="S5526">
        <f t="shared" si="282"/>
        <v>0</v>
      </c>
      <c r="T5526" s="53" t="str">
        <f t="shared" si="280"/>
        <v/>
      </c>
      <c r="U5526" s="53" t="str">
        <f t="shared" si="280"/>
        <v/>
      </c>
      <c r="V5526" s="53" t="str">
        <f t="shared" si="280"/>
        <v/>
      </c>
      <c r="W5526" s="53" t="str">
        <f t="shared" si="280"/>
        <v/>
      </c>
      <c r="X5526" s="53" t="str">
        <f t="shared" si="280"/>
        <v/>
      </c>
    </row>
    <row r="5527" spans="18:24" hidden="1" x14ac:dyDescent="0.3">
      <c r="R5527">
        <f t="shared" si="281"/>
        <v>0</v>
      </c>
      <c r="S5527">
        <f t="shared" si="282"/>
        <v>0</v>
      </c>
      <c r="T5527" s="53" t="str">
        <f t="shared" ref="T5527:X5577" si="283">IF(OR(COUNTIF($D5527,"*"&amp;T$5&amp;"*")&gt;0,$D5527="GRUPO TEPSA"),T$5,"")</f>
        <v/>
      </c>
      <c r="U5527" s="53" t="str">
        <f t="shared" si="283"/>
        <v/>
      </c>
      <c r="V5527" s="53" t="str">
        <f t="shared" si="283"/>
        <v/>
      </c>
      <c r="W5527" s="53" t="str">
        <f t="shared" si="283"/>
        <v/>
      </c>
      <c r="X5527" s="53" t="str">
        <f t="shared" si="283"/>
        <v/>
      </c>
    </row>
    <row r="5528" spans="18:24" hidden="1" x14ac:dyDescent="0.3">
      <c r="R5528">
        <f t="shared" si="281"/>
        <v>0</v>
      </c>
      <c r="S5528">
        <f t="shared" si="282"/>
        <v>0</v>
      </c>
      <c r="T5528" s="53" t="str">
        <f t="shared" si="283"/>
        <v/>
      </c>
      <c r="U5528" s="53" t="str">
        <f t="shared" si="283"/>
        <v/>
      </c>
      <c r="V5528" s="53" t="str">
        <f t="shared" si="283"/>
        <v/>
      </c>
      <c r="W5528" s="53" t="str">
        <f t="shared" si="283"/>
        <v/>
      </c>
      <c r="X5528" s="53" t="str">
        <f t="shared" si="283"/>
        <v/>
      </c>
    </row>
    <row r="5529" spans="18:24" hidden="1" x14ac:dyDescent="0.3">
      <c r="R5529">
        <f t="shared" si="281"/>
        <v>0</v>
      </c>
      <c r="S5529">
        <f t="shared" si="282"/>
        <v>0</v>
      </c>
      <c r="T5529" s="53" t="str">
        <f t="shared" si="283"/>
        <v/>
      </c>
      <c r="U5529" s="53" t="str">
        <f t="shared" si="283"/>
        <v/>
      </c>
      <c r="V5529" s="53" t="str">
        <f t="shared" si="283"/>
        <v/>
      </c>
      <c r="W5529" s="53" t="str">
        <f t="shared" si="283"/>
        <v/>
      </c>
      <c r="X5529" s="53" t="str">
        <f t="shared" si="283"/>
        <v/>
      </c>
    </row>
    <row r="5530" spans="18:24" hidden="1" x14ac:dyDescent="0.3">
      <c r="R5530">
        <f t="shared" si="281"/>
        <v>0</v>
      </c>
      <c r="S5530">
        <f t="shared" si="282"/>
        <v>0</v>
      </c>
      <c r="T5530" s="53" t="str">
        <f t="shared" si="283"/>
        <v/>
      </c>
      <c r="U5530" s="53" t="str">
        <f t="shared" si="283"/>
        <v/>
      </c>
      <c r="V5530" s="53" t="str">
        <f t="shared" si="283"/>
        <v/>
      </c>
      <c r="W5530" s="53" t="str">
        <f t="shared" si="283"/>
        <v/>
      </c>
      <c r="X5530" s="53" t="str">
        <f t="shared" si="283"/>
        <v/>
      </c>
    </row>
    <row r="5531" spans="18:24" hidden="1" x14ac:dyDescent="0.3">
      <c r="R5531">
        <f t="shared" si="281"/>
        <v>0</v>
      </c>
      <c r="S5531">
        <f t="shared" si="282"/>
        <v>0</v>
      </c>
      <c r="T5531" s="53" t="str">
        <f t="shared" si="283"/>
        <v/>
      </c>
      <c r="U5531" s="53" t="str">
        <f t="shared" si="283"/>
        <v/>
      </c>
      <c r="V5531" s="53" t="str">
        <f t="shared" si="283"/>
        <v/>
      </c>
      <c r="W5531" s="53" t="str">
        <f t="shared" si="283"/>
        <v/>
      </c>
      <c r="X5531" s="53" t="str">
        <f t="shared" si="283"/>
        <v/>
      </c>
    </row>
    <row r="5532" spans="18:24" hidden="1" x14ac:dyDescent="0.3">
      <c r="R5532">
        <f t="shared" si="281"/>
        <v>0</v>
      </c>
      <c r="S5532">
        <f t="shared" si="282"/>
        <v>0</v>
      </c>
      <c r="T5532" s="53" t="str">
        <f t="shared" si="283"/>
        <v/>
      </c>
      <c r="U5532" s="53" t="str">
        <f t="shared" si="283"/>
        <v/>
      </c>
      <c r="V5532" s="53" t="str">
        <f t="shared" si="283"/>
        <v/>
      </c>
      <c r="W5532" s="53" t="str">
        <f t="shared" si="283"/>
        <v/>
      </c>
      <c r="X5532" s="53" t="str">
        <f t="shared" si="283"/>
        <v/>
      </c>
    </row>
    <row r="5533" spans="18:24" hidden="1" x14ac:dyDescent="0.3">
      <c r="R5533">
        <f t="shared" si="281"/>
        <v>0</v>
      </c>
      <c r="S5533">
        <f t="shared" si="282"/>
        <v>0</v>
      </c>
      <c r="T5533" s="53" t="str">
        <f t="shared" si="283"/>
        <v/>
      </c>
      <c r="U5533" s="53" t="str">
        <f t="shared" si="283"/>
        <v/>
      </c>
      <c r="V5533" s="53" t="str">
        <f t="shared" si="283"/>
        <v/>
      </c>
      <c r="W5533" s="53" t="str">
        <f t="shared" si="283"/>
        <v/>
      </c>
      <c r="X5533" s="53" t="str">
        <f t="shared" si="283"/>
        <v/>
      </c>
    </row>
    <row r="5534" spans="18:24" hidden="1" x14ac:dyDescent="0.3">
      <c r="R5534">
        <f t="shared" si="281"/>
        <v>0</v>
      </c>
      <c r="S5534">
        <f t="shared" si="282"/>
        <v>0</v>
      </c>
      <c r="T5534" s="53" t="str">
        <f t="shared" si="283"/>
        <v/>
      </c>
      <c r="U5534" s="53" t="str">
        <f t="shared" si="283"/>
        <v/>
      </c>
      <c r="V5534" s="53" t="str">
        <f t="shared" si="283"/>
        <v/>
      </c>
      <c r="W5534" s="53" t="str">
        <f t="shared" si="283"/>
        <v/>
      </c>
      <c r="X5534" s="53" t="str">
        <f t="shared" si="283"/>
        <v/>
      </c>
    </row>
    <row r="5535" spans="18:24" hidden="1" x14ac:dyDescent="0.3">
      <c r="R5535">
        <f t="shared" si="281"/>
        <v>0</v>
      </c>
      <c r="S5535">
        <f t="shared" si="282"/>
        <v>0</v>
      </c>
      <c r="T5535" s="53" t="str">
        <f t="shared" si="283"/>
        <v/>
      </c>
      <c r="U5535" s="53" t="str">
        <f t="shared" si="283"/>
        <v/>
      </c>
      <c r="V5535" s="53" t="str">
        <f t="shared" si="283"/>
        <v/>
      </c>
      <c r="W5535" s="53" t="str">
        <f t="shared" si="283"/>
        <v/>
      </c>
      <c r="X5535" s="53" t="str">
        <f t="shared" si="283"/>
        <v/>
      </c>
    </row>
    <row r="5536" spans="18:24" hidden="1" x14ac:dyDescent="0.3">
      <c r="R5536">
        <f t="shared" si="281"/>
        <v>0</v>
      </c>
      <c r="S5536">
        <f t="shared" si="282"/>
        <v>0</v>
      </c>
      <c r="T5536" s="53" t="str">
        <f t="shared" si="283"/>
        <v/>
      </c>
      <c r="U5536" s="53" t="str">
        <f t="shared" si="283"/>
        <v/>
      </c>
      <c r="V5536" s="53" t="str">
        <f t="shared" si="283"/>
        <v/>
      </c>
      <c r="W5536" s="53" t="str">
        <f t="shared" si="283"/>
        <v/>
      </c>
      <c r="X5536" s="53" t="str">
        <f t="shared" si="283"/>
        <v/>
      </c>
    </row>
    <row r="5537" spans="18:24" hidden="1" x14ac:dyDescent="0.3">
      <c r="R5537">
        <f t="shared" si="281"/>
        <v>0</v>
      </c>
      <c r="S5537">
        <f t="shared" si="282"/>
        <v>0</v>
      </c>
      <c r="T5537" s="53" t="str">
        <f t="shared" si="283"/>
        <v/>
      </c>
      <c r="U5537" s="53" t="str">
        <f t="shared" si="283"/>
        <v/>
      </c>
      <c r="V5537" s="53" t="str">
        <f t="shared" si="283"/>
        <v/>
      </c>
      <c r="W5537" s="53" t="str">
        <f t="shared" si="283"/>
        <v/>
      </c>
      <c r="X5537" s="53" t="str">
        <f t="shared" si="283"/>
        <v/>
      </c>
    </row>
    <row r="5538" spans="18:24" hidden="1" x14ac:dyDescent="0.3">
      <c r="R5538">
        <f t="shared" si="281"/>
        <v>0</v>
      </c>
      <c r="S5538">
        <f t="shared" si="282"/>
        <v>0</v>
      </c>
      <c r="T5538" s="53" t="str">
        <f t="shared" si="283"/>
        <v/>
      </c>
      <c r="U5538" s="53" t="str">
        <f t="shared" si="283"/>
        <v/>
      </c>
      <c r="V5538" s="53" t="str">
        <f t="shared" si="283"/>
        <v/>
      </c>
      <c r="W5538" s="53" t="str">
        <f t="shared" si="283"/>
        <v/>
      </c>
      <c r="X5538" s="53" t="str">
        <f t="shared" si="283"/>
        <v/>
      </c>
    </row>
    <row r="5539" spans="18:24" hidden="1" x14ac:dyDescent="0.3">
      <c r="R5539">
        <f t="shared" si="281"/>
        <v>0</v>
      </c>
      <c r="S5539">
        <f t="shared" si="282"/>
        <v>0</v>
      </c>
      <c r="T5539" s="53" t="str">
        <f t="shared" si="283"/>
        <v/>
      </c>
      <c r="U5539" s="53" t="str">
        <f t="shared" si="283"/>
        <v/>
      </c>
      <c r="V5539" s="53" t="str">
        <f t="shared" si="283"/>
        <v/>
      </c>
      <c r="W5539" s="53" t="str">
        <f t="shared" si="283"/>
        <v/>
      </c>
      <c r="X5539" s="53" t="str">
        <f t="shared" si="283"/>
        <v/>
      </c>
    </row>
    <row r="5540" spans="18:24" hidden="1" x14ac:dyDescent="0.3">
      <c r="R5540">
        <f t="shared" si="281"/>
        <v>0</v>
      </c>
      <c r="S5540">
        <f t="shared" si="282"/>
        <v>0</v>
      </c>
      <c r="T5540" s="53" t="str">
        <f t="shared" si="283"/>
        <v/>
      </c>
      <c r="U5540" s="53" t="str">
        <f t="shared" si="283"/>
        <v/>
      </c>
      <c r="V5540" s="53" t="str">
        <f t="shared" si="283"/>
        <v/>
      </c>
      <c r="W5540" s="53" t="str">
        <f t="shared" si="283"/>
        <v/>
      </c>
      <c r="X5540" s="53" t="str">
        <f t="shared" si="283"/>
        <v/>
      </c>
    </row>
    <row r="5541" spans="18:24" hidden="1" x14ac:dyDescent="0.3">
      <c r="R5541">
        <f t="shared" si="281"/>
        <v>0</v>
      </c>
      <c r="S5541">
        <f t="shared" si="282"/>
        <v>0</v>
      </c>
      <c r="T5541" s="53" t="str">
        <f t="shared" si="283"/>
        <v/>
      </c>
      <c r="U5541" s="53" t="str">
        <f t="shared" si="283"/>
        <v/>
      </c>
      <c r="V5541" s="53" t="str">
        <f t="shared" si="283"/>
        <v/>
      </c>
      <c r="W5541" s="53" t="str">
        <f t="shared" si="283"/>
        <v/>
      </c>
      <c r="X5541" s="53" t="str">
        <f t="shared" si="283"/>
        <v/>
      </c>
    </row>
    <row r="5542" spans="18:24" hidden="1" x14ac:dyDescent="0.3">
      <c r="R5542">
        <f t="shared" si="281"/>
        <v>0</v>
      </c>
      <c r="S5542">
        <f t="shared" si="282"/>
        <v>0</v>
      </c>
      <c r="T5542" s="53" t="str">
        <f t="shared" si="283"/>
        <v/>
      </c>
      <c r="U5542" s="53" t="str">
        <f t="shared" si="283"/>
        <v/>
      </c>
      <c r="V5542" s="53" t="str">
        <f t="shared" si="283"/>
        <v/>
      </c>
      <c r="W5542" s="53" t="str">
        <f t="shared" si="283"/>
        <v/>
      </c>
      <c r="X5542" s="53" t="str">
        <f t="shared" si="283"/>
        <v/>
      </c>
    </row>
    <row r="5543" spans="18:24" hidden="1" x14ac:dyDescent="0.3">
      <c r="R5543">
        <f t="shared" si="281"/>
        <v>0</v>
      </c>
      <c r="S5543">
        <f t="shared" si="282"/>
        <v>0</v>
      </c>
      <c r="T5543" s="53" t="str">
        <f t="shared" si="283"/>
        <v/>
      </c>
      <c r="U5543" s="53" t="str">
        <f t="shared" si="283"/>
        <v/>
      </c>
      <c r="V5543" s="53" t="str">
        <f t="shared" si="283"/>
        <v/>
      </c>
      <c r="W5543" s="53" t="str">
        <f t="shared" si="283"/>
        <v/>
      </c>
      <c r="X5543" s="53" t="str">
        <f t="shared" si="283"/>
        <v/>
      </c>
    </row>
    <row r="5544" spans="18:24" hidden="1" x14ac:dyDescent="0.3">
      <c r="R5544">
        <f t="shared" si="281"/>
        <v>0</v>
      </c>
      <c r="S5544">
        <f t="shared" si="282"/>
        <v>0</v>
      </c>
      <c r="T5544" s="53" t="str">
        <f t="shared" si="283"/>
        <v/>
      </c>
      <c r="U5544" s="53" t="str">
        <f t="shared" si="283"/>
        <v/>
      </c>
      <c r="V5544" s="53" t="str">
        <f t="shared" si="283"/>
        <v/>
      </c>
      <c r="W5544" s="53" t="str">
        <f t="shared" si="283"/>
        <v/>
      </c>
      <c r="X5544" s="53" t="str">
        <f t="shared" si="283"/>
        <v/>
      </c>
    </row>
    <row r="5545" spans="18:24" hidden="1" x14ac:dyDescent="0.3">
      <c r="R5545">
        <f t="shared" si="281"/>
        <v>0</v>
      </c>
      <c r="S5545">
        <f t="shared" si="282"/>
        <v>0</v>
      </c>
      <c r="T5545" s="53" t="str">
        <f t="shared" si="283"/>
        <v/>
      </c>
      <c r="U5545" s="53" t="str">
        <f t="shared" si="283"/>
        <v/>
      </c>
      <c r="V5545" s="53" t="str">
        <f t="shared" si="283"/>
        <v/>
      </c>
      <c r="W5545" s="53" t="str">
        <f t="shared" si="283"/>
        <v/>
      </c>
      <c r="X5545" s="53" t="str">
        <f t="shared" si="283"/>
        <v/>
      </c>
    </row>
    <row r="5546" spans="18:24" hidden="1" x14ac:dyDescent="0.3">
      <c r="R5546">
        <f t="shared" si="281"/>
        <v>0</v>
      </c>
      <c r="S5546">
        <f t="shared" si="282"/>
        <v>0</v>
      </c>
      <c r="T5546" s="53" t="str">
        <f t="shared" si="283"/>
        <v/>
      </c>
      <c r="U5546" s="53" t="str">
        <f t="shared" si="283"/>
        <v/>
      </c>
      <c r="V5546" s="53" t="str">
        <f t="shared" si="283"/>
        <v/>
      </c>
      <c r="W5546" s="53" t="str">
        <f t="shared" si="283"/>
        <v/>
      </c>
      <c r="X5546" s="53" t="str">
        <f t="shared" si="283"/>
        <v/>
      </c>
    </row>
    <row r="5547" spans="18:24" hidden="1" x14ac:dyDescent="0.3">
      <c r="R5547">
        <f t="shared" si="281"/>
        <v>0</v>
      </c>
      <c r="S5547">
        <f t="shared" si="282"/>
        <v>0</v>
      </c>
      <c r="T5547" s="53" t="str">
        <f t="shared" si="283"/>
        <v/>
      </c>
      <c r="U5547" s="53" t="str">
        <f t="shared" si="283"/>
        <v/>
      </c>
      <c r="V5547" s="53" t="str">
        <f t="shared" si="283"/>
        <v/>
      </c>
      <c r="W5547" s="53" t="str">
        <f t="shared" si="283"/>
        <v/>
      </c>
      <c r="X5547" s="53" t="str">
        <f t="shared" si="283"/>
        <v/>
      </c>
    </row>
    <row r="5548" spans="18:24" hidden="1" x14ac:dyDescent="0.3">
      <c r="R5548">
        <f t="shared" si="281"/>
        <v>0</v>
      </c>
      <c r="S5548">
        <f t="shared" si="282"/>
        <v>0</v>
      </c>
      <c r="T5548" s="53" t="str">
        <f t="shared" si="283"/>
        <v/>
      </c>
      <c r="U5548" s="53" t="str">
        <f t="shared" si="283"/>
        <v/>
      </c>
      <c r="V5548" s="53" t="str">
        <f t="shared" si="283"/>
        <v/>
      </c>
      <c r="W5548" s="53" t="str">
        <f t="shared" si="283"/>
        <v/>
      </c>
      <c r="X5548" s="53" t="str">
        <f t="shared" si="283"/>
        <v/>
      </c>
    </row>
    <row r="5549" spans="18:24" hidden="1" x14ac:dyDescent="0.3">
      <c r="R5549">
        <f t="shared" si="281"/>
        <v>0</v>
      </c>
      <c r="S5549">
        <f t="shared" si="282"/>
        <v>0</v>
      </c>
      <c r="T5549" s="53" t="str">
        <f t="shared" si="283"/>
        <v/>
      </c>
      <c r="U5549" s="53" t="str">
        <f t="shared" si="283"/>
        <v/>
      </c>
      <c r="V5549" s="53" t="str">
        <f t="shared" si="283"/>
        <v/>
      </c>
      <c r="W5549" s="53" t="str">
        <f t="shared" si="283"/>
        <v/>
      </c>
      <c r="X5549" s="53" t="str">
        <f t="shared" si="283"/>
        <v/>
      </c>
    </row>
    <row r="5550" spans="18:24" hidden="1" x14ac:dyDescent="0.3">
      <c r="R5550">
        <f t="shared" si="281"/>
        <v>0</v>
      </c>
      <c r="S5550">
        <f t="shared" si="282"/>
        <v>0</v>
      </c>
      <c r="T5550" s="53" t="str">
        <f t="shared" si="283"/>
        <v/>
      </c>
      <c r="U5550" s="53" t="str">
        <f t="shared" si="283"/>
        <v/>
      </c>
      <c r="V5550" s="53" t="str">
        <f t="shared" si="283"/>
        <v/>
      </c>
      <c r="W5550" s="53" t="str">
        <f t="shared" si="283"/>
        <v/>
      </c>
      <c r="X5550" s="53" t="str">
        <f t="shared" si="283"/>
        <v/>
      </c>
    </row>
    <row r="5551" spans="18:24" hidden="1" x14ac:dyDescent="0.3">
      <c r="R5551">
        <f t="shared" si="281"/>
        <v>0</v>
      </c>
      <c r="S5551">
        <f t="shared" si="282"/>
        <v>0</v>
      </c>
      <c r="T5551" s="53" t="str">
        <f t="shared" si="283"/>
        <v/>
      </c>
      <c r="U5551" s="53" t="str">
        <f t="shared" si="283"/>
        <v/>
      </c>
      <c r="V5551" s="53" t="str">
        <f t="shared" si="283"/>
        <v/>
      </c>
      <c r="W5551" s="53" t="str">
        <f t="shared" si="283"/>
        <v/>
      </c>
      <c r="X5551" s="53" t="str">
        <f t="shared" si="283"/>
        <v/>
      </c>
    </row>
    <row r="5552" spans="18:24" hidden="1" x14ac:dyDescent="0.3">
      <c r="R5552">
        <f t="shared" si="281"/>
        <v>0</v>
      </c>
      <c r="S5552">
        <f t="shared" si="282"/>
        <v>0</v>
      </c>
      <c r="T5552" s="53" t="str">
        <f t="shared" si="283"/>
        <v/>
      </c>
      <c r="U5552" s="53" t="str">
        <f t="shared" si="283"/>
        <v/>
      </c>
      <c r="V5552" s="53" t="str">
        <f t="shared" si="283"/>
        <v/>
      </c>
      <c r="W5552" s="53" t="str">
        <f t="shared" si="283"/>
        <v/>
      </c>
      <c r="X5552" s="53" t="str">
        <f t="shared" si="283"/>
        <v/>
      </c>
    </row>
    <row r="5553" spans="18:24" hidden="1" x14ac:dyDescent="0.3">
      <c r="R5553">
        <f t="shared" si="281"/>
        <v>0</v>
      </c>
      <c r="S5553">
        <f t="shared" si="282"/>
        <v>0</v>
      </c>
      <c r="T5553" s="53" t="str">
        <f t="shared" si="283"/>
        <v/>
      </c>
      <c r="U5553" s="53" t="str">
        <f t="shared" si="283"/>
        <v/>
      </c>
      <c r="V5553" s="53" t="str">
        <f t="shared" si="283"/>
        <v/>
      </c>
      <c r="W5553" s="53" t="str">
        <f t="shared" si="283"/>
        <v/>
      </c>
      <c r="X5553" s="53" t="str">
        <f t="shared" si="283"/>
        <v/>
      </c>
    </row>
    <row r="5554" spans="18:24" hidden="1" x14ac:dyDescent="0.3">
      <c r="R5554">
        <f t="shared" si="281"/>
        <v>0</v>
      </c>
      <c r="S5554">
        <f t="shared" si="282"/>
        <v>0</v>
      </c>
      <c r="T5554" s="53" t="str">
        <f t="shared" si="283"/>
        <v/>
      </c>
      <c r="U5554" s="53" t="str">
        <f t="shared" si="283"/>
        <v/>
      </c>
      <c r="V5554" s="53" t="str">
        <f t="shared" si="283"/>
        <v/>
      </c>
      <c r="W5554" s="53" t="str">
        <f t="shared" si="283"/>
        <v/>
      </c>
      <c r="X5554" s="53" t="str">
        <f t="shared" si="283"/>
        <v/>
      </c>
    </row>
    <row r="5555" spans="18:24" hidden="1" x14ac:dyDescent="0.3">
      <c r="R5555">
        <f t="shared" si="281"/>
        <v>0</v>
      </c>
      <c r="S5555">
        <f t="shared" si="282"/>
        <v>0</v>
      </c>
      <c r="T5555" s="53" t="str">
        <f t="shared" si="283"/>
        <v/>
      </c>
      <c r="U5555" s="53" t="str">
        <f t="shared" si="283"/>
        <v/>
      </c>
      <c r="V5555" s="53" t="str">
        <f t="shared" si="283"/>
        <v/>
      </c>
      <c r="W5555" s="53" t="str">
        <f t="shared" si="283"/>
        <v/>
      </c>
      <c r="X5555" s="53" t="str">
        <f t="shared" si="283"/>
        <v/>
      </c>
    </row>
    <row r="5556" spans="18:24" hidden="1" x14ac:dyDescent="0.3">
      <c r="R5556">
        <f t="shared" si="281"/>
        <v>0</v>
      </c>
      <c r="S5556">
        <f t="shared" si="282"/>
        <v>0</v>
      </c>
      <c r="T5556" s="53" t="str">
        <f t="shared" si="283"/>
        <v/>
      </c>
      <c r="U5556" s="53" t="str">
        <f t="shared" si="283"/>
        <v/>
      </c>
      <c r="V5556" s="53" t="str">
        <f t="shared" si="283"/>
        <v/>
      </c>
      <c r="W5556" s="53" t="str">
        <f t="shared" si="283"/>
        <v/>
      </c>
      <c r="X5556" s="53" t="str">
        <f t="shared" si="283"/>
        <v/>
      </c>
    </row>
    <row r="5557" spans="18:24" hidden="1" x14ac:dyDescent="0.3">
      <c r="R5557">
        <f t="shared" si="281"/>
        <v>0</v>
      </c>
      <c r="S5557">
        <f t="shared" si="282"/>
        <v>0</v>
      </c>
      <c r="T5557" s="53" t="str">
        <f t="shared" si="283"/>
        <v/>
      </c>
      <c r="U5557" s="53" t="str">
        <f t="shared" si="283"/>
        <v/>
      </c>
      <c r="V5557" s="53" t="str">
        <f t="shared" si="283"/>
        <v/>
      </c>
      <c r="W5557" s="53" t="str">
        <f t="shared" si="283"/>
        <v/>
      </c>
      <c r="X5557" s="53" t="str">
        <f t="shared" si="283"/>
        <v/>
      </c>
    </row>
    <row r="5558" spans="18:24" hidden="1" x14ac:dyDescent="0.3">
      <c r="R5558">
        <f t="shared" si="281"/>
        <v>0</v>
      </c>
      <c r="S5558">
        <f t="shared" si="282"/>
        <v>0</v>
      </c>
      <c r="T5558" s="53" t="str">
        <f t="shared" si="283"/>
        <v/>
      </c>
      <c r="U5558" s="53" t="str">
        <f t="shared" si="283"/>
        <v/>
      </c>
      <c r="V5558" s="53" t="str">
        <f t="shared" si="283"/>
        <v/>
      </c>
      <c r="W5558" s="53" t="str">
        <f t="shared" si="283"/>
        <v/>
      </c>
      <c r="X5558" s="53" t="str">
        <f t="shared" si="283"/>
        <v/>
      </c>
    </row>
    <row r="5559" spans="18:24" hidden="1" x14ac:dyDescent="0.3">
      <c r="R5559">
        <f t="shared" si="281"/>
        <v>0</v>
      </c>
      <c r="S5559">
        <f t="shared" si="282"/>
        <v>0</v>
      </c>
      <c r="T5559" s="53" t="str">
        <f t="shared" si="283"/>
        <v/>
      </c>
      <c r="U5559" s="53" t="str">
        <f t="shared" si="283"/>
        <v/>
      </c>
      <c r="V5559" s="53" t="str">
        <f t="shared" si="283"/>
        <v/>
      </c>
      <c r="W5559" s="53" t="str">
        <f t="shared" si="283"/>
        <v/>
      </c>
      <c r="X5559" s="53" t="str">
        <f t="shared" si="283"/>
        <v/>
      </c>
    </row>
    <row r="5560" spans="18:24" hidden="1" x14ac:dyDescent="0.3">
      <c r="R5560">
        <f t="shared" si="281"/>
        <v>0</v>
      </c>
      <c r="S5560">
        <f t="shared" si="282"/>
        <v>0</v>
      </c>
      <c r="T5560" s="53" t="str">
        <f t="shared" si="283"/>
        <v/>
      </c>
      <c r="U5560" s="53" t="str">
        <f t="shared" si="283"/>
        <v/>
      </c>
      <c r="V5560" s="53" t="str">
        <f t="shared" si="283"/>
        <v/>
      </c>
      <c r="W5560" s="53" t="str">
        <f t="shared" si="283"/>
        <v/>
      </c>
      <c r="X5560" s="53" t="str">
        <f t="shared" si="283"/>
        <v/>
      </c>
    </row>
    <row r="5561" spans="18:24" hidden="1" x14ac:dyDescent="0.3">
      <c r="R5561">
        <f t="shared" si="281"/>
        <v>0</v>
      </c>
      <c r="S5561">
        <f t="shared" si="282"/>
        <v>0</v>
      </c>
      <c r="T5561" s="53" t="str">
        <f t="shared" si="283"/>
        <v/>
      </c>
      <c r="U5561" s="53" t="str">
        <f t="shared" si="283"/>
        <v/>
      </c>
      <c r="V5561" s="53" t="str">
        <f t="shared" si="283"/>
        <v/>
      </c>
      <c r="W5561" s="53" t="str">
        <f t="shared" si="283"/>
        <v/>
      </c>
      <c r="X5561" s="53" t="str">
        <f t="shared" si="283"/>
        <v/>
      </c>
    </row>
    <row r="5562" spans="18:24" hidden="1" x14ac:dyDescent="0.3">
      <c r="R5562">
        <f t="shared" si="281"/>
        <v>0</v>
      </c>
      <c r="S5562">
        <f t="shared" si="282"/>
        <v>0</v>
      </c>
      <c r="T5562" s="53" t="str">
        <f t="shared" si="283"/>
        <v/>
      </c>
      <c r="U5562" s="53" t="str">
        <f t="shared" si="283"/>
        <v/>
      </c>
      <c r="V5562" s="53" t="str">
        <f t="shared" si="283"/>
        <v/>
      </c>
      <c r="W5562" s="53" t="str">
        <f t="shared" si="283"/>
        <v/>
      </c>
      <c r="X5562" s="53" t="str">
        <f t="shared" si="283"/>
        <v/>
      </c>
    </row>
    <row r="5563" spans="18:24" hidden="1" x14ac:dyDescent="0.3">
      <c r="R5563">
        <f t="shared" si="281"/>
        <v>0</v>
      </c>
      <c r="S5563">
        <f t="shared" si="282"/>
        <v>0</v>
      </c>
      <c r="T5563" s="53" t="str">
        <f t="shared" si="283"/>
        <v/>
      </c>
      <c r="U5563" s="53" t="str">
        <f t="shared" si="283"/>
        <v/>
      </c>
      <c r="V5563" s="53" t="str">
        <f t="shared" si="283"/>
        <v/>
      </c>
      <c r="W5563" s="53" t="str">
        <f t="shared" si="283"/>
        <v/>
      </c>
      <c r="X5563" s="53" t="str">
        <f t="shared" si="283"/>
        <v/>
      </c>
    </row>
    <row r="5564" spans="18:24" hidden="1" x14ac:dyDescent="0.3">
      <c r="R5564">
        <f t="shared" si="281"/>
        <v>0</v>
      </c>
      <c r="S5564">
        <f t="shared" si="282"/>
        <v>0</v>
      </c>
      <c r="T5564" s="53" t="str">
        <f t="shared" si="283"/>
        <v/>
      </c>
      <c r="U5564" s="53" t="str">
        <f t="shared" si="283"/>
        <v/>
      </c>
      <c r="V5564" s="53" t="str">
        <f t="shared" si="283"/>
        <v/>
      </c>
      <c r="W5564" s="53" t="str">
        <f t="shared" si="283"/>
        <v/>
      </c>
      <c r="X5564" s="53" t="str">
        <f t="shared" si="283"/>
        <v/>
      </c>
    </row>
    <row r="5565" spans="18:24" hidden="1" x14ac:dyDescent="0.3">
      <c r="R5565">
        <f t="shared" si="281"/>
        <v>0</v>
      </c>
      <c r="S5565">
        <f t="shared" si="282"/>
        <v>0</v>
      </c>
      <c r="T5565" s="53" t="str">
        <f t="shared" si="283"/>
        <v/>
      </c>
      <c r="U5565" s="53" t="str">
        <f t="shared" si="283"/>
        <v/>
      </c>
      <c r="V5565" s="53" t="str">
        <f t="shared" si="283"/>
        <v/>
      </c>
      <c r="W5565" s="53" t="str">
        <f t="shared" si="283"/>
        <v/>
      </c>
      <c r="X5565" s="53" t="str">
        <f t="shared" si="283"/>
        <v/>
      </c>
    </row>
    <row r="5566" spans="18:24" hidden="1" x14ac:dyDescent="0.3">
      <c r="R5566">
        <f t="shared" si="281"/>
        <v>0</v>
      </c>
      <c r="S5566">
        <f t="shared" si="282"/>
        <v>0</v>
      </c>
      <c r="T5566" s="53" t="str">
        <f t="shared" si="283"/>
        <v/>
      </c>
      <c r="U5566" s="53" t="str">
        <f t="shared" si="283"/>
        <v/>
      </c>
      <c r="V5566" s="53" t="str">
        <f t="shared" si="283"/>
        <v/>
      </c>
      <c r="W5566" s="53" t="str">
        <f t="shared" si="283"/>
        <v/>
      </c>
      <c r="X5566" s="53" t="str">
        <f t="shared" si="283"/>
        <v/>
      </c>
    </row>
    <row r="5567" spans="18:24" hidden="1" x14ac:dyDescent="0.3">
      <c r="R5567">
        <f t="shared" si="281"/>
        <v>0</v>
      </c>
      <c r="S5567">
        <f t="shared" si="282"/>
        <v>0</v>
      </c>
      <c r="T5567" s="53" t="str">
        <f t="shared" si="283"/>
        <v/>
      </c>
      <c r="U5567" s="53" t="str">
        <f t="shared" si="283"/>
        <v/>
      </c>
      <c r="V5567" s="53" t="str">
        <f t="shared" si="283"/>
        <v/>
      </c>
      <c r="W5567" s="53" t="str">
        <f t="shared" si="283"/>
        <v/>
      </c>
      <c r="X5567" s="53" t="str">
        <f t="shared" si="283"/>
        <v/>
      </c>
    </row>
    <row r="5568" spans="18:24" hidden="1" x14ac:dyDescent="0.3">
      <c r="R5568">
        <f t="shared" si="281"/>
        <v>0</v>
      </c>
      <c r="S5568">
        <f t="shared" si="282"/>
        <v>0</v>
      </c>
      <c r="T5568" s="53" t="str">
        <f t="shared" si="283"/>
        <v/>
      </c>
      <c r="U5568" s="53" t="str">
        <f t="shared" si="283"/>
        <v/>
      </c>
      <c r="V5568" s="53" t="str">
        <f t="shared" si="283"/>
        <v/>
      </c>
      <c r="W5568" s="53" t="str">
        <f t="shared" si="283"/>
        <v/>
      </c>
      <c r="X5568" s="53" t="str">
        <f t="shared" si="283"/>
        <v/>
      </c>
    </row>
    <row r="5569" spans="18:24" hidden="1" x14ac:dyDescent="0.3">
      <c r="R5569">
        <f t="shared" si="281"/>
        <v>0</v>
      </c>
      <c r="S5569">
        <f t="shared" si="282"/>
        <v>0</v>
      </c>
      <c r="T5569" s="53" t="str">
        <f t="shared" si="283"/>
        <v/>
      </c>
      <c r="U5569" s="53" t="str">
        <f t="shared" si="283"/>
        <v/>
      </c>
      <c r="V5569" s="53" t="str">
        <f t="shared" si="283"/>
        <v/>
      </c>
      <c r="W5569" s="53" t="str">
        <f t="shared" si="283"/>
        <v/>
      </c>
      <c r="X5569" s="53" t="str">
        <f t="shared" si="283"/>
        <v/>
      </c>
    </row>
    <row r="5570" spans="18:24" hidden="1" x14ac:dyDescent="0.3">
      <c r="R5570">
        <f t="shared" si="281"/>
        <v>0</v>
      </c>
      <c r="S5570">
        <f t="shared" si="282"/>
        <v>0</v>
      </c>
      <c r="T5570" s="53" t="str">
        <f t="shared" si="283"/>
        <v/>
      </c>
      <c r="U5570" s="53" t="str">
        <f t="shared" si="283"/>
        <v/>
      </c>
      <c r="V5570" s="53" t="str">
        <f t="shared" si="283"/>
        <v/>
      </c>
      <c r="W5570" s="53" t="str">
        <f t="shared" si="283"/>
        <v/>
      </c>
      <c r="X5570" s="53" t="str">
        <f t="shared" si="283"/>
        <v/>
      </c>
    </row>
    <row r="5571" spans="18:24" hidden="1" x14ac:dyDescent="0.3">
      <c r="R5571">
        <f t="shared" si="281"/>
        <v>0</v>
      </c>
      <c r="S5571">
        <f t="shared" si="282"/>
        <v>0</v>
      </c>
      <c r="T5571" s="53" t="str">
        <f t="shared" si="283"/>
        <v/>
      </c>
      <c r="U5571" s="53" t="str">
        <f t="shared" si="283"/>
        <v/>
      </c>
      <c r="V5571" s="53" t="str">
        <f t="shared" si="283"/>
        <v/>
      </c>
      <c r="W5571" s="53" t="str">
        <f t="shared" si="283"/>
        <v/>
      </c>
      <c r="X5571" s="53" t="str">
        <f t="shared" si="283"/>
        <v/>
      </c>
    </row>
    <row r="5572" spans="18:24" hidden="1" x14ac:dyDescent="0.3">
      <c r="R5572">
        <f t="shared" si="281"/>
        <v>0</v>
      </c>
      <c r="S5572">
        <f t="shared" si="282"/>
        <v>0</v>
      </c>
      <c r="T5572" s="53" t="str">
        <f t="shared" si="283"/>
        <v/>
      </c>
      <c r="U5572" s="53" t="str">
        <f t="shared" si="283"/>
        <v/>
      </c>
      <c r="V5572" s="53" t="str">
        <f t="shared" si="283"/>
        <v/>
      </c>
      <c r="W5572" s="53" t="str">
        <f t="shared" si="283"/>
        <v/>
      </c>
      <c r="X5572" s="53" t="str">
        <f t="shared" si="283"/>
        <v/>
      </c>
    </row>
    <row r="5573" spans="18:24" hidden="1" x14ac:dyDescent="0.3">
      <c r="R5573">
        <f t="shared" si="281"/>
        <v>0</v>
      </c>
      <c r="S5573">
        <f t="shared" si="282"/>
        <v>0</v>
      </c>
      <c r="T5573" s="53" t="str">
        <f t="shared" si="283"/>
        <v/>
      </c>
      <c r="U5573" s="53" t="str">
        <f t="shared" si="283"/>
        <v/>
      </c>
      <c r="V5573" s="53" t="str">
        <f t="shared" si="283"/>
        <v/>
      </c>
      <c r="W5573" s="53" t="str">
        <f t="shared" si="283"/>
        <v/>
      </c>
      <c r="X5573" s="53" t="str">
        <f t="shared" si="283"/>
        <v/>
      </c>
    </row>
    <row r="5574" spans="18:24" hidden="1" x14ac:dyDescent="0.3">
      <c r="R5574">
        <f t="shared" si="281"/>
        <v>0</v>
      </c>
      <c r="S5574">
        <f t="shared" si="282"/>
        <v>0</v>
      </c>
      <c r="T5574" s="53" t="str">
        <f t="shared" si="283"/>
        <v/>
      </c>
      <c r="U5574" s="53" t="str">
        <f t="shared" si="283"/>
        <v/>
      </c>
      <c r="V5574" s="53" t="str">
        <f t="shared" si="283"/>
        <v/>
      </c>
      <c r="W5574" s="53" t="str">
        <f t="shared" si="283"/>
        <v/>
      </c>
      <c r="X5574" s="53" t="str">
        <f t="shared" si="283"/>
        <v/>
      </c>
    </row>
    <row r="5575" spans="18:24" hidden="1" x14ac:dyDescent="0.3">
      <c r="R5575">
        <f t="shared" ref="R5575:R5638" si="284">IF(OR(D5575="GRUPO TEPSA",D5575="TODAS"),P5575/5,P5575)</f>
        <v>0</v>
      </c>
      <c r="S5575">
        <f t="shared" si="282"/>
        <v>0</v>
      </c>
      <c r="T5575" s="53" t="str">
        <f t="shared" si="283"/>
        <v/>
      </c>
      <c r="U5575" s="53" t="str">
        <f t="shared" si="283"/>
        <v/>
      </c>
      <c r="V5575" s="53" t="str">
        <f t="shared" si="283"/>
        <v/>
      </c>
      <c r="W5575" s="53" t="str">
        <f t="shared" si="283"/>
        <v/>
      </c>
      <c r="X5575" s="53" t="str">
        <f t="shared" si="283"/>
        <v/>
      </c>
    </row>
    <row r="5576" spans="18:24" hidden="1" x14ac:dyDescent="0.3">
      <c r="R5576">
        <f t="shared" si="284"/>
        <v>0</v>
      </c>
      <c r="S5576">
        <f t="shared" si="282"/>
        <v>0</v>
      </c>
      <c r="T5576" s="53" t="str">
        <f t="shared" si="283"/>
        <v/>
      </c>
      <c r="U5576" s="53" t="str">
        <f t="shared" si="283"/>
        <v/>
      </c>
      <c r="V5576" s="53" t="str">
        <f t="shared" si="283"/>
        <v/>
      </c>
      <c r="W5576" s="53" t="str">
        <f t="shared" si="283"/>
        <v/>
      </c>
      <c r="X5576" s="53" t="str">
        <f t="shared" si="283"/>
        <v/>
      </c>
    </row>
    <row r="5577" spans="18:24" hidden="1" x14ac:dyDescent="0.3">
      <c r="R5577">
        <f t="shared" si="284"/>
        <v>0</v>
      </c>
      <c r="S5577">
        <f t="shared" si="282"/>
        <v>0</v>
      </c>
      <c r="T5577" s="53" t="str">
        <f t="shared" si="283"/>
        <v/>
      </c>
      <c r="U5577" s="53" t="str">
        <f t="shared" si="283"/>
        <v/>
      </c>
      <c r="V5577" s="53" t="str">
        <f t="shared" si="283"/>
        <v/>
      </c>
      <c r="W5577" s="53" t="str">
        <f t="shared" si="283"/>
        <v/>
      </c>
      <c r="X5577" s="53" t="str">
        <f t="shared" si="283"/>
        <v/>
      </c>
    </row>
    <row r="5578" spans="18:24" hidden="1" x14ac:dyDescent="0.3">
      <c r="R5578">
        <f t="shared" si="284"/>
        <v>0</v>
      </c>
      <c r="S5578">
        <f t="shared" si="282"/>
        <v>0</v>
      </c>
      <c r="T5578" s="53" t="str">
        <f t="shared" ref="T5578:X5628" si="285">IF(OR(COUNTIF($D5578,"*"&amp;T$5&amp;"*")&gt;0,$D5578="GRUPO TEPSA"),T$5,"")</f>
        <v/>
      </c>
      <c r="U5578" s="53" t="str">
        <f t="shared" si="285"/>
        <v/>
      </c>
      <c r="V5578" s="53" t="str">
        <f t="shared" si="285"/>
        <v/>
      </c>
      <c r="W5578" s="53" t="str">
        <f t="shared" si="285"/>
        <v/>
      </c>
      <c r="X5578" s="53" t="str">
        <f t="shared" si="285"/>
        <v/>
      </c>
    </row>
    <row r="5579" spans="18:24" hidden="1" x14ac:dyDescent="0.3">
      <c r="R5579">
        <f t="shared" si="284"/>
        <v>0</v>
      </c>
      <c r="S5579">
        <f t="shared" ref="S5579:S5642" si="286">IF(OR(D5579="GRUPO TEPSA",D5579="TODAS"),Q5579/5,Q5579)</f>
        <v>0</v>
      </c>
      <c r="T5579" s="53" t="str">
        <f t="shared" si="285"/>
        <v/>
      </c>
      <c r="U5579" s="53" t="str">
        <f t="shared" si="285"/>
        <v/>
      </c>
      <c r="V5579" s="53" t="str">
        <f t="shared" si="285"/>
        <v/>
      </c>
      <c r="W5579" s="53" t="str">
        <f t="shared" si="285"/>
        <v/>
      </c>
      <c r="X5579" s="53" t="str">
        <f t="shared" si="285"/>
        <v/>
      </c>
    </row>
    <row r="5580" spans="18:24" hidden="1" x14ac:dyDescent="0.3">
      <c r="R5580">
        <f t="shared" si="284"/>
        <v>0</v>
      </c>
      <c r="S5580">
        <f t="shared" si="286"/>
        <v>0</v>
      </c>
      <c r="T5580" s="53" t="str">
        <f t="shared" si="285"/>
        <v/>
      </c>
      <c r="U5580" s="53" t="str">
        <f t="shared" si="285"/>
        <v/>
      </c>
      <c r="V5580" s="53" t="str">
        <f t="shared" si="285"/>
        <v/>
      </c>
      <c r="W5580" s="53" t="str">
        <f t="shared" si="285"/>
        <v/>
      </c>
      <c r="X5580" s="53" t="str">
        <f t="shared" si="285"/>
        <v/>
      </c>
    </row>
    <row r="5581" spans="18:24" hidden="1" x14ac:dyDescent="0.3">
      <c r="R5581">
        <f t="shared" si="284"/>
        <v>0</v>
      </c>
      <c r="S5581">
        <f t="shared" si="286"/>
        <v>0</v>
      </c>
      <c r="T5581" s="53" t="str">
        <f t="shared" si="285"/>
        <v/>
      </c>
      <c r="U5581" s="53" t="str">
        <f t="shared" si="285"/>
        <v/>
      </c>
      <c r="V5581" s="53" t="str">
        <f t="shared" si="285"/>
        <v/>
      </c>
      <c r="W5581" s="53" t="str">
        <f t="shared" si="285"/>
        <v/>
      </c>
      <c r="X5581" s="53" t="str">
        <f t="shared" si="285"/>
        <v/>
      </c>
    </row>
    <row r="5582" spans="18:24" hidden="1" x14ac:dyDescent="0.3">
      <c r="R5582">
        <f t="shared" si="284"/>
        <v>0</v>
      </c>
      <c r="S5582">
        <f t="shared" si="286"/>
        <v>0</v>
      </c>
      <c r="T5582" s="53" t="str">
        <f t="shared" si="285"/>
        <v/>
      </c>
      <c r="U5582" s="53" t="str">
        <f t="shared" si="285"/>
        <v/>
      </c>
      <c r="V5582" s="53" t="str">
        <f t="shared" si="285"/>
        <v/>
      </c>
      <c r="W5582" s="53" t="str">
        <f t="shared" si="285"/>
        <v/>
      </c>
      <c r="X5582" s="53" t="str">
        <f t="shared" si="285"/>
        <v/>
      </c>
    </row>
    <row r="5583" spans="18:24" hidden="1" x14ac:dyDescent="0.3">
      <c r="R5583">
        <f t="shared" si="284"/>
        <v>0</v>
      </c>
      <c r="S5583">
        <f t="shared" si="286"/>
        <v>0</v>
      </c>
      <c r="T5583" s="53" t="str">
        <f t="shared" si="285"/>
        <v/>
      </c>
      <c r="U5583" s="53" t="str">
        <f t="shared" si="285"/>
        <v/>
      </c>
      <c r="V5583" s="53" t="str">
        <f t="shared" si="285"/>
        <v/>
      </c>
      <c r="W5583" s="53" t="str">
        <f t="shared" si="285"/>
        <v/>
      </c>
      <c r="X5583" s="53" t="str">
        <f t="shared" si="285"/>
        <v/>
      </c>
    </row>
    <row r="5584" spans="18:24" hidden="1" x14ac:dyDescent="0.3">
      <c r="R5584">
        <f t="shared" si="284"/>
        <v>0</v>
      </c>
      <c r="S5584">
        <f t="shared" si="286"/>
        <v>0</v>
      </c>
      <c r="T5584" s="53" t="str">
        <f t="shared" si="285"/>
        <v/>
      </c>
      <c r="U5584" s="53" t="str">
        <f t="shared" si="285"/>
        <v/>
      </c>
      <c r="V5584" s="53" t="str">
        <f t="shared" si="285"/>
        <v/>
      </c>
      <c r="W5584" s="53" t="str">
        <f t="shared" si="285"/>
        <v/>
      </c>
      <c r="X5584" s="53" t="str">
        <f t="shared" si="285"/>
        <v/>
      </c>
    </row>
    <row r="5585" spans="18:24" hidden="1" x14ac:dyDescent="0.3">
      <c r="R5585">
        <f t="shared" si="284"/>
        <v>0</v>
      </c>
      <c r="S5585">
        <f t="shared" si="286"/>
        <v>0</v>
      </c>
      <c r="T5585" s="53" t="str">
        <f t="shared" si="285"/>
        <v/>
      </c>
      <c r="U5585" s="53" t="str">
        <f t="shared" si="285"/>
        <v/>
      </c>
      <c r="V5585" s="53" t="str">
        <f t="shared" si="285"/>
        <v/>
      </c>
      <c r="W5585" s="53" t="str">
        <f t="shared" si="285"/>
        <v/>
      </c>
      <c r="X5585" s="53" t="str">
        <f t="shared" si="285"/>
        <v/>
      </c>
    </row>
    <row r="5586" spans="18:24" hidden="1" x14ac:dyDescent="0.3">
      <c r="R5586">
        <f t="shared" si="284"/>
        <v>0</v>
      </c>
      <c r="S5586">
        <f t="shared" si="286"/>
        <v>0</v>
      </c>
      <c r="T5586" s="53" t="str">
        <f t="shared" si="285"/>
        <v/>
      </c>
      <c r="U5586" s="53" t="str">
        <f t="shared" si="285"/>
        <v/>
      </c>
      <c r="V5586" s="53" t="str">
        <f t="shared" si="285"/>
        <v/>
      </c>
      <c r="W5586" s="53" t="str">
        <f t="shared" si="285"/>
        <v/>
      </c>
      <c r="X5586" s="53" t="str">
        <f t="shared" si="285"/>
        <v/>
      </c>
    </row>
    <row r="5587" spans="18:24" hidden="1" x14ac:dyDescent="0.3">
      <c r="R5587">
        <f t="shared" si="284"/>
        <v>0</v>
      </c>
      <c r="S5587">
        <f t="shared" si="286"/>
        <v>0</v>
      </c>
      <c r="T5587" s="53" t="str">
        <f t="shared" si="285"/>
        <v/>
      </c>
      <c r="U5587" s="53" t="str">
        <f t="shared" si="285"/>
        <v/>
      </c>
      <c r="V5587" s="53" t="str">
        <f t="shared" si="285"/>
        <v/>
      </c>
      <c r="W5587" s="53" t="str">
        <f t="shared" si="285"/>
        <v/>
      </c>
      <c r="X5587" s="53" t="str">
        <f t="shared" si="285"/>
        <v/>
      </c>
    </row>
    <row r="5588" spans="18:24" hidden="1" x14ac:dyDescent="0.3">
      <c r="R5588">
        <f t="shared" si="284"/>
        <v>0</v>
      </c>
      <c r="S5588">
        <f t="shared" si="286"/>
        <v>0</v>
      </c>
      <c r="T5588" s="53" t="str">
        <f t="shared" si="285"/>
        <v/>
      </c>
      <c r="U5588" s="53" t="str">
        <f t="shared" si="285"/>
        <v/>
      </c>
      <c r="V5588" s="53" t="str">
        <f t="shared" si="285"/>
        <v/>
      </c>
      <c r="W5588" s="53" t="str">
        <f t="shared" si="285"/>
        <v/>
      </c>
      <c r="X5588" s="53" t="str">
        <f t="shared" si="285"/>
        <v/>
      </c>
    </row>
    <row r="5589" spans="18:24" hidden="1" x14ac:dyDescent="0.3">
      <c r="R5589">
        <f t="shared" si="284"/>
        <v>0</v>
      </c>
      <c r="S5589">
        <f t="shared" si="286"/>
        <v>0</v>
      </c>
      <c r="T5589" s="53" t="str">
        <f t="shared" si="285"/>
        <v/>
      </c>
      <c r="U5589" s="53" t="str">
        <f t="shared" si="285"/>
        <v/>
      </c>
      <c r="V5589" s="53" t="str">
        <f t="shared" si="285"/>
        <v/>
      </c>
      <c r="W5589" s="53" t="str">
        <f t="shared" si="285"/>
        <v/>
      </c>
      <c r="X5589" s="53" t="str">
        <f t="shared" si="285"/>
        <v/>
      </c>
    </row>
    <row r="5590" spans="18:24" hidden="1" x14ac:dyDescent="0.3">
      <c r="R5590">
        <f t="shared" si="284"/>
        <v>0</v>
      </c>
      <c r="S5590">
        <f t="shared" si="286"/>
        <v>0</v>
      </c>
      <c r="T5590" s="53" t="str">
        <f t="shared" si="285"/>
        <v/>
      </c>
      <c r="U5590" s="53" t="str">
        <f t="shared" si="285"/>
        <v/>
      </c>
      <c r="V5590" s="53" t="str">
        <f t="shared" si="285"/>
        <v/>
      </c>
      <c r="W5590" s="53" t="str">
        <f t="shared" si="285"/>
        <v/>
      </c>
      <c r="X5590" s="53" t="str">
        <f t="shared" si="285"/>
        <v/>
      </c>
    </row>
    <row r="5591" spans="18:24" hidden="1" x14ac:dyDescent="0.3">
      <c r="R5591">
        <f t="shared" si="284"/>
        <v>0</v>
      </c>
      <c r="S5591">
        <f t="shared" si="286"/>
        <v>0</v>
      </c>
      <c r="T5591" s="53" t="str">
        <f t="shared" si="285"/>
        <v/>
      </c>
      <c r="U5591" s="53" t="str">
        <f t="shared" si="285"/>
        <v/>
      </c>
      <c r="V5591" s="53" t="str">
        <f t="shared" si="285"/>
        <v/>
      </c>
      <c r="W5591" s="53" t="str">
        <f t="shared" si="285"/>
        <v/>
      </c>
      <c r="X5591" s="53" t="str">
        <f t="shared" si="285"/>
        <v/>
      </c>
    </row>
    <row r="5592" spans="18:24" hidden="1" x14ac:dyDescent="0.3">
      <c r="R5592">
        <f t="shared" si="284"/>
        <v>0</v>
      </c>
      <c r="S5592">
        <f t="shared" si="286"/>
        <v>0</v>
      </c>
      <c r="T5592" s="53" t="str">
        <f t="shared" si="285"/>
        <v/>
      </c>
      <c r="U5592" s="53" t="str">
        <f t="shared" si="285"/>
        <v/>
      </c>
      <c r="V5592" s="53" t="str">
        <f t="shared" si="285"/>
        <v/>
      </c>
      <c r="W5592" s="53" t="str">
        <f t="shared" si="285"/>
        <v/>
      </c>
      <c r="X5592" s="53" t="str">
        <f t="shared" si="285"/>
        <v/>
      </c>
    </row>
    <row r="5593" spans="18:24" hidden="1" x14ac:dyDescent="0.3">
      <c r="R5593">
        <f t="shared" si="284"/>
        <v>0</v>
      </c>
      <c r="S5593">
        <f t="shared" si="286"/>
        <v>0</v>
      </c>
      <c r="T5593" s="53" t="str">
        <f t="shared" si="285"/>
        <v/>
      </c>
      <c r="U5593" s="53" t="str">
        <f t="shared" si="285"/>
        <v/>
      </c>
      <c r="V5593" s="53" t="str">
        <f t="shared" si="285"/>
        <v/>
      </c>
      <c r="W5593" s="53" t="str">
        <f t="shared" si="285"/>
        <v/>
      </c>
      <c r="X5593" s="53" t="str">
        <f t="shared" si="285"/>
        <v/>
      </c>
    </row>
    <row r="5594" spans="18:24" hidden="1" x14ac:dyDescent="0.3">
      <c r="R5594">
        <f t="shared" si="284"/>
        <v>0</v>
      </c>
      <c r="S5594">
        <f t="shared" si="286"/>
        <v>0</v>
      </c>
      <c r="T5594" s="53" t="str">
        <f t="shared" si="285"/>
        <v/>
      </c>
      <c r="U5594" s="53" t="str">
        <f t="shared" si="285"/>
        <v/>
      </c>
      <c r="V5594" s="53" t="str">
        <f t="shared" si="285"/>
        <v/>
      </c>
      <c r="W5594" s="53" t="str">
        <f t="shared" si="285"/>
        <v/>
      </c>
      <c r="X5594" s="53" t="str">
        <f t="shared" si="285"/>
        <v/>
      </c>
    </row>
    <row r="5595" spans="18:24" hidden="1" x14ac:dyDescent="0.3">
      <c r="R5595">
        <f t="shared" si="284"/>
        <v>0</v>
      </c>
      <c r="S5595">
        <f t="shared" si="286"/>
        <v>0</v>
      </c>
      <c r="T5595" s="53" t="str">
        <f t="shared" si="285"/>
        <v/>
      </c>
      <c r="U5595" s="53" t="str">
        <f t="shared" si="285"/>
        <v/>
      </c>
      <c r="V5595" s="53" t="str">
        <f t="shared" si="285"/>
        <v/>
      </c>
      <c r="W5595" s="53" t="str">
        <f t="shared" si="285"/>
        <v/>
      </c>
      <c r="X5595" s="53" t="str">
        <f t="shared" si="285"/>
        <v/>
      </c>
    </row>
    <row r="5596" spans="18:24" hidden="1" x14ac:dyDescent="0.3">
      <c r="R5596">
        <f t="shared" si="284"/>
        <v>0</v>
      </c>
      <c r="S5596">
        <f t="shared" si="286"/>
        <v>0</v>
      </c>
      <c r="T5596" s="53" t="str">
        <f t="shared" si="285"/>
        <v/>
      </c>
      <c r="U5596" s="53" t="str">
        <f t="shared" si="285"/>
        <v/>
      </c>
      <c r="V5596" s="53" t="str">
        <f t="shared" si="285"/>
        <v/>
      </c>
      <c r="W5596" s="53" t="str">
        <f t="shared" si="285"/>
        <v/>
      </c>
      <c r="X5596" s="53" t="str">
        <f t="shared" si="285"/>
        <v/>
      </c>
    </row>
    <row r="5597" spans="18:24" hidden="1" x14ac:dyDescent="0.3">
      <c r="R5597">
        <f t="shared" si="284"/>
        <v>0</v>
      </c>
      <c r="S5597">
        <f t="shared" si="286"/>
        <v>0</v>
      </c>
      <c r="T5597" s="53" t="str">
        <f t="shared" si="285"/>
        <v/>
      </c>
      <c r="U5597" s="53" t="str">
        <f t="shared" si="285"/>
        <v/>
      </c>
      <c r="V5597" s="53" t="str">
        <f t="shared" si="285"/>
        <v/>
      </c>
      <c r="W5597" s="53" t="str">
        <f t="shared" si="285"/>
        <v/>
      </c>
      <c r="X5597" s="53" t="str">
        <f t="shared" si="285"/>
        <v/>
      </c>
    </row>
    <row r="5598" spans="18:24" hidden="1" x14ac:dyDescent="0.3">
      <c r="R5598">
        <f t="shared" si="284"/>
        <v>0</v>
      </c>
      <c r="S5598">
        <f t="shared" si="286"/>
        <v>0</v>
      </c>
      <c r="T5598" s="53" t="str">
        <f t="shared" si="285"/>
        <v/>
      </c>
      <c r="U5598" s="53" t="str">
        <f t="shared" si="285"/>
        <v/>
      </c>
      <c r="V5598" s="53" t="str">
        <f t="shared" si="285"/>
        <v/>
      </c>
      <c r="W5598" s="53" t="str">
        <f t="shared" si="285"/>
        <v/>
      </c>
      <c r="X5598" s="53" t="str">
        <f t="shared" si="285"/>
        <v/>
      </c>
    </row>
    <row r="5599" spans="18:24" hidden="1" x14ac:dyDescent="0.3">
      <c r="R5599">
        <f t="shared" si="284"/>
        <v>0</v>
      </c>
      <c r="S5599">
        <f t="shared" si="286"/>
        <v>0</v>
      </c>
      <c r="T5599" s="53" t="str">
        <f t="shared" si="285"/>
        <v/>
      </c>
      <c r="U5599" s="53" t="str">
        <f t="shared" si="285"/>
        <v/>
      </c>
      <c r="V5599" s="53" t="str">
        <f t="shared" si="285"/>
        <v/>
      </c>
      <c r="W5599" s="53" t="str">
        <f t="shared" si="285"/>
        <v/>
      </c>
      <c r="X5599" s="53" t="str">
        <f t="shared" si="285"/>
        <v/>
      </c>
    </row>
    <row r="5600" spans="18:24" hidden="1" x14ac:dyDescent="0.3">
      <c r="R5600">
        <f t="shared" si="284"/>
        <v>0</v>
      </c>
      <c r="S5600">
        <f t="shared" si="286"/>
        <v>0</v>
      </c>
      <c r="T5600" s="53" t="str">
        <f t="shared" si="285"/>
        <v/>
      </c>
      <c r="U5600" s="53" t="str">
        <f t="shared" si="285"/>
        <v/>
      </c>
      <c r="V5600" s="53" t="str">
        <f t="shared" si="285"/>
        <v/>
      </c>
      <c r="W5600" s="53" t="str">
        <f t="shared" si="285"/>
        <v/>
      </c>
      <c r="X5600" s="53" t="str">
        <f t="shared" si="285"/>
        <v/>
      </c>
    </row>
    <row r="5601" spans="18:24" hidden="1" x14ac:dyDescent="0.3">
      <c r="R5601">
        <f t="shared" si="284"/>
        <v>0</v>
      </c>
      <c r="S5601">
        <f t="shared" si="286"/>
        <v>0</v>
      </c>
      <c r="T5601" s="53" t="str">
        <f t="shared" si="285"/>
        <v/>
      </c>
      <c r="U5601" s="53" t="str">
        <f t="shared" si="285"/>
        <v/>
      </c>
      <c r="V5601" s="53" t="str">
        <f t="shared" si="285"/>
        <v/>
      </c>
      <c r="W5601" s="53" t="str">
        <f t="shared" si="285"/>
        <v/>
      </c>
      <c r="X5601" s="53" t="str">
        <f t="shared" si="285"/>
        <v/>
      </c>
    </row>
    <row r="5602" spans="18:24" hidden="1" x14ac:dyDescent="0.3">
      <c r="R5602">
        <f t="shared" si="284"/>
        <v>0</v>
      </c>
      <c r="S5602">
        <f t="shared" si="286"/>
        <v>0</v>
      </c>
      <c r="T5602" s="53" t="str">
        <f t="shared" si="285"/>
        <v/>
      </c>
      <c r="U5602" s="53" t="str">
        <f t="shared" si="285"/>
        <v/>
      </c>
      <c r="V5602" s="53" t="str">
        <f t="shared" si="285"/>
        <v/>
      </c>
      <c r="W5602" s="53" t="str">
        <f t="shared" si="285"/>
        <v/>
      </c>
      <c r="X5602" s="53" t="str">
        <f t="shared" si="285"/>
        <v/>
      </c>
    </row>
    <row r="5603" spans="18:24" hidden="1" x14ac:dyDescent="0.3">
      <c r="R5603">
        <f t="shared" si="284"/>
        <v>0</v>
      </c>
      <c r="S5603">
        <f t="shared" si="286"/>
        <v>0</v>
      </c>
      <c r="T5603" s="53" t="str">
        <f t="shared" si="285"/>
        <v/>
      </c>
      <c r="U5603" s="53" t="str">
        <f t="shared" si="285"/>
        <v/>
      </c>
      <c r="V5603" s="53" t="str">
        <f t="shared" si="285"/>
        <v/>
      </c>
      <c r="W5603" s="53" t="str">
        <f t="shared" si="285"/>
        <v/>
      </c>
      <c r="X5603" s="53" t="str">
        <f t="shared" si="285"/>
        <v/>
      </c>
    </row>
    <row r="5604" spans="18:24" hidden="1" x14ac:dyDescent="0.3">
      <c r="R5604">
        <f t="shared" si="284"/>
        <v>0</v>
      </c>
      <c r="S5604">
        <f t="shared" si="286"/>
        <v>0</v>
      </c>
      <c r="T5604" s="53" t="str">
        <f t="shared" si="285"/>
        <v/>
      </c>
      <c r="U5604" s="53" t="str">
        <f t="shared" si="285"/>
        <v/>
      </c>
      <c r="V5604" s="53" t="str">
        <f t="shared" si="285"/>
        <v/>
      </c>
      <c r="W5604" s="53" t="str">
        <f t="shared" si="285"/>
        <v/>
      </c>
      <c r="X5604" s="53" t="str">
        <f t="shared" si="285"/>
        <v/>
      </c>
    </row>
    <row r="5605" spans="18:24" hidden="1" x14ac:dyDescent="0.3">
      <c r="R5605">
        <f t="shared" si="284"/>
        <v>0</v>
      </c>
      <c r="S5605">
        <f t="shared" si="286"/>
        <v>0</v>
      </c>
      <c r="T5605" s="53" t="str">
        <f t="shared" si="285"/>
        <v/>
      </c>
      <c r="U5605" s="53" t="str">
        <f t="shared" si="285"/>
        <v/>
      </c>
      <c r="V5605" s="53" t="str">
        <f t="shared" si="285"/>
        <v/>
      </c>
      <c r="W5605" s="53" t="str">
        <f t="shared" si="285"/>
        <v/>
      </c>
      <c r="X5605" s="53" t="str">
        <f t="shared" si="285"/>
        <v/>
      </c>
    </row>
    <row r="5606" spans="18:24" hidden="1" x14ac:dyDescent="0.3">
      <c r="R5606">
        <f t="shared" si="284"/>
        <v>0</v>
      </c>
      <c r="S5606">
        <f t="shared" si="286"/>
        <v>0</v>
      </c>
      <c r="T5606" s="53" t="str">
        <f t="shared" si="285"/>
        <v/>
      </c>
      <c r="U5606" s="53" t="str">
        <f t="shared" si="285"/>
        <v/>
      </c>
      <c r="V5606" s="53" t="str">
        <f t="shared" si="285"/>
        <v/>
      </c>
      <c r="W5606" s="53" t="str">
        <f t="shared" si="285"/>
        <v/>
      </c>
      <c r="X5606" s="53" t="str">
        <f t="shared" si="285"/>
        <v/>
      </c>
    </row>
    <row r="5607" spans="18:24" hidden="1" x14ac:dyDescent="0.3">
      <c r="R5607">
        <f t="shared" si="284"/>
        <v>0</v>
      </c>
      <c r="S5607">
        <f t="shared" si="286"/>
        <v>0</v>
      </c>
      <c r="T5607" s="53" t="str">
        <f t="shared" si="285"/>
        <v/>
      </c>
      <c r="U5607" s="53" t="str">
        <f t="shared" si="285"/>
        <v/>
      </c>
      <c r="V5607" s="53" t="str">
        <f t="shared" si="285"/>
        <v/>
      </c>
      <c r="W5607" s="53" t="str">
        <f t="shared" si="285"/>
        <v/>
      </c>
      <c r="X5607" s="53" t="str">
        <f t="shared" si="285"/>
        <v/>
      </c>
    </row>
    <row r="5608" spans="18:24" hidden="1" x14ac:dyDescent="0.3">
      <c r="R5608">
        <f t="shared" si="284"/>
        <v>0</v>
      </c>
      <c r="S5608">
        <f t="shared" si="286"/>
        <v>0</v>
      </c>
      <c r="T5608" s="53" t="str">
        <f t="shared" si="285"/>
        <v/>
      </c>
      <c r="U5608" s="53" t="str">
        <f t="shared" si="285"/>
        <v/>
      </c>
      <c r="V5608" s="53" t="str">
        <f t="shared" si="285"/>
        <v/>
      </c>
      <c r="W5608" s="53" t="str">
        <f t="shared" si="285"/>
        <v/>
      </c>
      <c r="X5608" s="53" t="str">
        <f t="shared" si="285"/>
        <v/>
      </c>
    </row>
    <row r="5609" spans="18:24" hidden="1" x14ac:dyDescent="0.3">
      <c r="R5609">
        <f t="shared" si="284"/>
        <v>0</v>
      </c>
      <c r="S5609">
        <f t="shared" si="286"/>
        <v>0</v>
      </c>
      <c r="T5609" s="53" t="str">
        <f t="shared" si="285"/>
        <v/>
      </c>
      <c r="U5609" s="53" t="str">
        <f t="shared" si="285"/>
        <v/>
      </c>
      <c r="V5609" s="53" t="str">
        <f t="shared" si="285"/>
        <v/>
      </c>
      <c r="W5609" s="53" t="str">
        <f t="shared" si="285"/>
        <v/>
      </c>
      <c r="X5609" s="53" t="str">
        <f t="shared" si="285"/>
        <v/>
      </c>
    </row>
    <row r="5610" spans="18:24" hidden="1" x14ac:dyDescent="0.3">
      <c r="R5610">
        <f t="shared" si="284"/>
        <v>0</v>
      </c>
      <c r="S5610">
        <f t="shared" si="286"/>
        <v>0</v>
      </c>
      <c r="T5610" s="53" t="str">
        <f t="shared" si="285"/>
        <v/>
      </c>
      <c r="U5610" s="53" t="str">
        <f t="shared" si="285"/>
        <v/>
      </c>
      <c r="V5610" s="53" t="str">
        <f t="shared" si="285"/>
        <v/>
      </c>
      <c r="W5610" s="53" t="str">
        <f t="shared" si="285"/>
        <v/>
      </c>
      <c r="X5610" s="53" t="str">
        <f t="shared" si="285"/>
        <v/>
      </c>
    </row>
    <row r="5611" spans="18:24" hidden="1" x14ac:dyDescent="0.3">
      <c r="R5611">
        <f t="shared" si="284"/>
        <v>0</v>
      </c>
      <c r="S5611">
        <f t="shared" si="286"/>
        <v>0</v>
      </c>
      <c r="T5611" s="53" t="str">
        <f t="shared" si="285"/>
        <v/>
      </c>
      <c r="U5611" s="53" t="str">
        <f t="shared" si="285"/>
        <v/>
      </c>
      <c r="V5611" s="53" t="str">
        <f t="shared" si="285"/>
        <v/>
      </c>
      <c r="W5611" s="53" t="str">
        <f t="shared" si="285"/>
        <v/>
      </c>
      <c r="X5611" s="53" t="str">
        <f t="shared" si="285"/>
        <v/>
      </c>
    </row>
    <row r="5612" spans="18:24" hidden="1" x14ac:dyDescent="0.3">
      <c r="R5612">
        <f t="shared" si="284"/>
        <v>0</v>
      </c>
      <c r="S5612">
        <f t="shared" si="286"/>
        <v>0</v>
      </c>
      <c r="T5612" s="53" t="str">
        <f t="shared" si="285"/>
        <v/>
      </c>
      <c r="U5612" s="53" t="str">
        <f t="shared" si="285"/>
        <v/>
      </c>
      <c r="V5612" s="53" t="str">
        <f t="shared" si="285"/>
        <v/>
      </c>
      <c r="W5612" s="53" t="str">
        <f t="shared" si="285"/>
        <v/>
      </c>
      <c r="X5612" s="53" t="str">
        <f t="shared" si="285"/>
        <v/>
      </c>
    </row>
    <row r="5613" spans="18:24" hidden="1" x14ac:dyDescent="0.3">
      <c r="R5613">
        <f t="shared" si="284"/>
        <v>0</v>
      </c>
      <c r="S5613">
        <f t="shared" si="286"/>
        <v>0</v>
      </c>
      <c r="T5613" s="53" t="str">
        <f t="shared" si="285"/>
        <v/>
      </c>
      <c r="U5613" s="53" t="str">
        <f t="shared" si="285"/>
        <v/>
      </c>
      <c r="V5613" s="53" t="str">
        <f t="shared" si="285"/>
        <v/>
      </c>
      <c r="W5613" s="53" t="str">
        <f t="shared" si="285"/>
        <v/>
      </c>
      <c r="X5613" s="53" t="str">
        <f t="shared" si="285"/>
        <v/>
      </c>
    </row>
    <row r="5614" spans="18:24" hidden="1" x14ac:dyDescent="0.3">
      <c r="R5614">
        <f t="shared" si="284"/>
        <v>0</v>
      </c>
      <c r="S5614">
        <f t="shared" si="286"/>
        <v>0</v>
      </c>
      <c r="T5614" s="53" t="str">
        <f t="shared" si="285"/>
        <v/>
      </c>
      <c r="U5614" s="53" t="str">
        <f t="shared" si="285"/>
        <v/>
      </c>
      <c r="V5614" s="53" t="str">
        <f t="shared" si="285"/>
        <v/>
      </c>
      <c r="W5614" s="53" t="str">
        <f t="shared" si="285"/>
        <v/>
      </c>
      <c r="X5614" s="53" t="str">
        <f t="shared" si="285"/>
        <v/>
      </c>
    </row>
    <row r="5615" spans="18:24" hidden="1" x14ac:dyDescent="0.3">
      <c r="R5615">
        <f t="shared" si="284"/>
        <v>0</v>
      </c>
      <c r="S5615">
        <f t="shared" si="286"/>
        <v>0</v>
      </c>
      <c r="T5615" s="53" t="str">
        <f t="shared" si="285"/>
        <v/>
      </c>
      <c r="U5615" s="53" t="str">
        <f t="shared" si="285"/>
        <v/>
      </c>
      <c r="V5615" s="53" t="str">
        <f t="shared" si="285"/>
        <v/>
      </c>
      <c r="W5615" s="53" t="str">
        <f t="shared" si="285"/>
        <v/>
      </c>
      <c r="X5615" s="53" t="str">
        <f t="shared" si="285"/>
        <v/>
      </c>
    </row>
    <row r="5616" spans="18:24" hidden="1" x14ac:dyDescent="0.3">
      <c r="R5616">
        <f t="shared" si="284"/>
        <v>0</v>
      </c>
      <c r="S5616">
        <f t="shared" si="286"/>
        <v>0</v>
      </c>
      <c r="T5616" s="53" t="str">
        <f t="shared" si="285"/>
        <v/>
      </c>
      <c r="U5616" s="53" t="str">
        <f t="shared" si="285"/>
        <v/>
      </c>
      <c r="V5616" s="53" t="str">
        <f t="shared" si="285"/>
        <v/>
      </c>
      <c r="W5616" s="53" t="str">
        <f t="shared" si="285"/>
        <v/>
      </c>
      <c r="X5616" s="53" t="str">
        <f t="shared" si="285"/>
        <v/>
      </c>
    </row>
    <row r="5617" spans="18:24" hidden="1" x14ac:dyDescent="0.3">
      <c r="R5617">
        <f t="shared" si="284"/>
        <v>0</v>
      </c>
      <c r="S5617">
        <f t="shared" si="286"/>
        <v>0</v>
      </c>
      <c r="T5617" s="53" t="str">
        <f t="shared" si="285"/>
        <v/>
      </c>
      <c r="U5617" s="53" t="str">
        <f t="shared" si="285"/>
        <v/>
      </c>
      <c r="V5617" s="53" t="str">
        <f t="shared" si="285"/>
        <v/>
      </c>
      <c r="W5617" s="53" t="str">
        <f t="shared" si="285"/>
        <v/>
      </c>
      <c r="X5617" s="53" t="str">
        <f t="shared" si="285"/>
        <v/>
      </c>
    </row>
    <row r="5618" spans="18:24" hidden="1" x14ac:dyDescent="0.3">
      <c r="R5618">
        <f t="shared" si="284"/>
        <v>0</v>
      </c>
      <c r="S5618">
        <f t="shared" si="286"/>
        <v>0</v>
      </c>
      <c r="T5618" s="53" t="str">
        <f t="shared" si="285"/>
        <v/>
      </c>
      <c r="U5618" s="53" t="str">
        <f t="shared" si="285"/>
        <v/>
      </c>
      <c r="V5618" s="53" t="str">
        <f t="shared" si="285"/>
        <v/>
      </c>
      <c r="W5618" s="53" t="str">
        <f t="shared" si="285"/>
        <v/>
      </c>
      <c r="X5618" s="53" t="str">
        <f t="shared" si="285"/>
        <v/>
      </c>
    </row>
    <row r="5619" spans="18:24" hidden="1" x14ac:dyDescent="0.3">
      <c r="R5619">
        <f t="shared" si="284"/>
        <v>0</v>
      </c>
      <c r="S5619">
        <f t="shared" si="286"/>
        <v>0</v>
      </c>
      <c r="T5619" s="53" t="str">
        <f t="shared" si="285"/>
        <v/>
      </c>
      <c r="U5619" s="53" t="str">
        <f t="shared" si="285"/>
        <v/>
      </c>
      <c r="V5619" s="53" t="str">
        <f t="shared" si="285"/>
        <v/>
      </c>
      <c r="W5619" s="53" t="str">
        <f t="shared" si="285"/>
        <v/>
      </c>
      <c r="X5619" s="53" t="str">
        <f t="shared" si="285"/>
        <v/>
      </c>
    </row>
    <row r="5620" spans="18:24" hidden="1" x14ac:dyDescent="0.3">
      <c r="R5620">
        <f t="shared" si="284"/>
        <v>0</v>
      </c>
      <c r="S5620">
        <f t="shared" si="286"/>
        <v>0</v>
      </c>
      <c r="T5620" s="53" t="str">
        <f t="shared" si="285"/>
        <v/>
      </c>
      <c r="U5620" s="53" t="str">
        <f t="shared" si="285"/>
        <v/>
      </c>
      <c r="V5620" s="53" t="str">
        <f t="shared" si="285"/>
        <v/>
      </c>
      <c r="W5620" s="53" t="str">
        <f t="shared" si="285"/>
        <v/>
      </c>
      <c r="X5620" s="53" t="str">
        <f t="shared" si="285"/>
        <v/>
      </c>
    </row>
    <row r="5621" spans="18:24" hidden="1" x14ac:dyDescent="0.3">
      <c r="R5621">
        <f t="shared" si="284"/>
        <v>0</v>
      </c>
      <c r="S5621">
        <f t="shared" si="286"/>
        <v>0</v>
      </c>
      <c r="T5621" s="53" t="str">
        <f t="shared" si="285"/>
        <v/>
      </c>
      <c r="U5621" s="53" t="str">
        <f t="shared" si="285"/>
        <v/>
      </c>
      <c r="V5621" s="53" t="str">
        <f t="shared" si="285"/>
        <v/>
      </c>
      <c r="W5621" s="53" t="str">
        <f t="shared" si="285"/>
        <v/>
      </c>
      <c r="X5621" s="53" t="str">
        <f t="shared" si="285"/>
        <v/>
      </c>
    </row>
    <row r="5622" spans="18:24" hidden="1" x14ac:dyDescent="0.3">
      <c r="R5622">
        <f t="shared" si="284"/>
        <v>0</v>
      </c>
      <c r="S5622">
        <f t="shared" si="286"/>
        <v>0</v>
      </c>
      <c r="T5622" s="53" t="str">
        <f t="shared" si="285"/>
        <v/>
      </c>
      <c r="U5622" s="53" t="str">
        <f t="shared" si="285"/>
        <v/>
      </c>
      <c r="V5622" s="53" t="str">
        <f t="shared" si="285"/>
        <v/>
      </c>
      <c r="W5622" s="53" t="str">
        <f t="shared" si="285"/>
        <v/>
      </c>
      <c r="X5622" s="53" t="str">
        <f t="shared" si="285"/>
        <v/>
      </c>
    </row>
    <row r="5623" spans="18:24" hidden="1" x14ac:dyDescent="0.3">
      <c r="R5623">
        <f t="shared" si="284"/>
        <v>0</v>
      </c>
      <c r="S5623">
        <f t="shared" si="286"/>
        <v>0</v>
      </c>
      <c r="T5623" s="53" t="str">
        <f t="shared" si="285"/>
        <v/>
      </c>
      <c r="U5623" s="53" t="str">
        <f t="shared" si="285"/>
        <v/>
      </c>
      <c r="V5623" s="53" t="str">
        <f t="shared" si="285"/>
        <v/>
      </c>
      <c r="W5623" s="53" t="str">
        <f t="shared" si="285"/>
        <v/>
      </c>
      <c r="X5623" s="53" t="str">
        <f t="shared" si="285"/>
        <v/>
      </c>
    </row>
    <row r="5624" spans="18:24" hidden="1" x14ac:dyDescent="0.3">
      <c r="R5624">
        <f t="shared" si="284"/>
        <v>0</v>
      </c>
      <c r="S5624">
        <f t="shared" si="286"/>
        <v>0</v>
      </c>
      <c r="T5624" s="53" t="str">
        <f t="shared" si="285"/>
        <v/>
      </c>
      <c r="U5624" s="53" t="str">
        <f t="shared" si="285"/>
        <v/>
      </c>
      <c r="V5624" s="53" t="str">
        <f t="shared" si="285"/>
        <v/>
      </c>
      <c r="W5624" s="53" t="str">
        <f t="shared" si="285"/>
        <v/>
      </c>
      <c r="X5624" s="53" t="str">
        <f t="shared" si="285"/>
        <v/>
      </c>
    </row>
    <row r="5625" spans="18:24" hidden="1" x14ac:dyDescent="0.3">
      <c r="R5625">
        <f t="shared" si="284"/>
        <v>0</v>
      </c>
      <c r="S5625">
        <f t="shared" si="286"/>
        <v>0</v>
      </c>
      <c r="T5625" s="53" t="str">
        <f t="shared" si="285"/>
        <v/>
      </c>
      <c r="U5625" s="53" t="str">
        <f t="shared" si="285"/>
        <v/>
      </c>
      <c r="V5625" s="53" t="str">
        <f t="shared" si="285"/>
        <v/>
      </c>
      <c r="W5625" s="53" t="str">
        <f t="shared" si="285"/>
        <v/>
      </c>
      <c r="X5625" s="53" t="str">
        <f t="shared" si="285"/>
        <v/>
      </c>
    </row>
    <row r="5626" spans="18:24" hidden="1" x14ac:dyDescent="0.3">
      <c r="R5626">
        <f t="shared" si="284"/>
        <v>0</v>
      </c>
      <c r="S5626">
        <f t="shared" si="286"/>
        <v>0</v>
      </c>
      <c r="T5626" s="53" t="str">
        <f t="shared" si="285"/>
        <v/>
      </c>
      <c r="U5626" s="53" t="str">
        <f t="shared" si="285"/>
        <v/>
      </c>
      <c r="V5626" s="53" t="str">
        <f t="shared" si="285"/>
        <v/>
      </c>
      <c r="W5626" s="53" t="str">
        <f t="shared" si="285"/>
        <v/>
      </c>
      <c r="X5626" s="53" t="str">
        <f t="shared" si="285"/>
        <v/>
      </c>
    </row>
    <row r="5627" spans="18:24" hidden="1" x14ac:dyDescent="0.3">
      <c r="R5627">
        <f t="shared" si="284"/>
        <v>0</v>
      </c>
      <c r="S5627">
        <f t="shared" si="286"/>
        <v>0</v>
      </c>
      <c r="T5627" s="53" t="str">
        <f t="shared" si="285"/>
        <v/>
      </c>
      <c r="U5627" s="53" t="str">
        <f t="shared" si="285"/>
        <v/>
      </c>
      <c r="V5627" s="53" t="str">
        <f t="shared" si="285"/>
        <v/>
      </c>
      <c r="W5627" s="53" t="str">
        <f t="shared" si="285"/>
        <v/>
      </c>
      <c r="X5627" s="53" t="str">
        <f t="shared" si="285"/>
        <v/>
      </c>
    </row>
    <row r="5628" spans="18:24" hidden="1" x14ac:dyDescent="0.3">
      <c r="R5628">
        <f t="shared" si="284"/>
        <v>0</v>
      </c>
      <c r="S5628">
        <f t="shared" si="286"/>
        <v>0</v>
      </c>
      <c r="T5628" s="53" t="str">
        <f t="shared" si="285"/>
        <v/>
      </c>
      <c r="U5628" s="53" t="str">
        <f t="shared" si="285"/>
        <v/>
      </c>
      <c r="V5628" s="53" t="str">
        <f t="shared" si="285"/>
        <v/>
      </c>
      <c r="W5628" s="53" t="str">
        <f t="shared" si="285"/>
        <v/>
      </c>
      <c r="X5628" s="53" t="str">
        <f t="shared" si="285"/>
        <v/>
      </c>
    </row>
    <row r="5629" spans="18:24" hidden="1" x14ac:dyDescent="0.3">
      <c r="R5629">
        <f t="shared" si="284"/>
        <v>0</v>
      </c>
      <c r="S5629">
        <f t="shared" si="286"/>
        <v>0</v>
      </c>
      <c r="T5629" s="53" t="str">
        <f t="shared" ref="T5629:X5679" si="287">IF(OR(COUNTIF($D5629,"*"&amp;T$5&amp;"*")&gt;0,$D5629="GRUPO TEPSA"),T$5,"")</f>
        <v/>
      </c>
      <c r="U5629" s="53" t="str">
        <f t="shared" si="287"/>
        <v/>
      </c>
      <c r="V5629" s="53" t="str">
        <f t="shared" si="287"/>
        <v/>
      </c>
      <c r="W5629" s="53" t="str">
        <f t="shared" si="287"/>
        <v/>
      </c>
      <c r="X5629" s="53" t="str">
        <f t="shared" si="287"/>
        <v/>
      </c>
    </row>
    <row r="5630" spans="18:24" hidden="1" x14ac:dyDescent="0.3">
      <c r="R5630">
        <f t="shared" si="284"/>
        <v>0</v>
      </c>
      <c r="S5630">
        <f t="shared" si="286"/>
        <v>0</v>
      </c>
      <c r="T5630" s="53" t="str">
        <f t="shared" si="287"/>
        <v/>
      </c>
      <c r="U5630" s="53" t="str">
        <f t="shared" si="287"/>
        <v/>
      </c>
      <c r="V5630" s="53" t="str">
        <f t="shared" si="287"/>
        <v/>
      </c>
      <c r="W5630" s="53" t="str">
        <f t="shared" si="287"/>
        <v/>
      </c>
      <c r="X5630" s="53" t="str">
        <f t="shared" si="287"/>
        <v/>
      </c>
    </row>
    <row r="5631" spans="18:24" hidden="1" x14ac:dyDescent="0.3">
      <c r="R5631">
        <f t="shared" si="284"/>
        <v>0</v>
      </c>
      <c r="S5631">
        <f t="shared" si="286"/>
        <v>0</v>
      </c>
      <c r="T5631" s="53" t="str">
        <f t="shared" si="287"/>
        <v/>
      </c>
      <c r="U5631" s="53" t="str">
        <f t="shared" si="287"/>
        <v/>
      </c>
      <c r="V5631" s="53" t="str">
        <f t="shared" si="287"/>
        <v/>
      </c>
      <c r="W5631" s="53" t="str">
        <f t="shared" si="287"/>
        <v/>
      </c>
      <c r="X5631" s="53" t="str">
        <f t="shared" si="287"/>
        <v/>
      </c>
    </row>
    <row r="5632" spans="18:24" hidden="1" x14ac:dyDescent="0.3">
      <c r="R5632">
        <f t="shared" si="284"/>
        <v>0</v>
      </c>
      <c r="S5632">
        <f t="shared" si="286"/>
        <v>0</v>
      </c>
      <c r="T5632" s="53" t="str">
        <f t="shared" si="287"/>
        <v/>
      </c>
      <c r="U5632" s="53" t="str">
        <f t="shared" si="287"/>
        <v/>
      </c>
      <c r="V5632" s="53" t="str">
        <f t="shared" si="287"/>
        <v/>
      </c>
      <c r="W5632" s="53" t="str">
        <f t="shared" si="287"/>
        <v/>
      </c>
      <c r="X5632" s="53" t="str">
        <f t="shared" si="287"/>
        <v/>
      </c>
    </row>
    <row r="5633" spans="18:24" hidden="1" x14ac:dyDescent="0.3">
      <c r="R5633">
        <f t="shared" si="284"/>
        <v>0</v>
      </c>
      <c r="S5633">
        <f t="shared" si="286"/>
        <v>0</v>
      </c>
      <c r="T5633" s="53" t="str">
        <f t="shared" si="287"/>
        <v/>
      </c>
      <c r="U5633" s="53" t="str">
        <f t="shared" si="287"/>
        <v/>
      </c>
      <c r="V5633" s="53" t="str">
        <f t="shared" si="287"/>
        <v/>
      </c>
      <c r="W5633" s="53" t="str">
        <f t="shared" si="287"/>
        <v/>
      </c>
      <c r="X5633" s="53" t="str">
        <f t="shared" si="287"/>
        <v/>
      </c>
    </row>
    <row r="5634" spans="18:24" hidden="1" x14ac:dyDescent="0.3">
      <c r="R5634">
        <f t="shared" si="284"/>
        <v>0</v>
      </c>
      <c r="S5634">
        <f t="shared" si="286"/>
        <v>0</v>
      </c>
      <c r="T5634" s="53" t="str">
        <f t="shared" si="287"/>
        <v/>
      </c>
      <c r="U5634" s="53" t="str">
        <f t="shared" si="287"/>
        <v/>
      </c>
      <c r="V5634" s="53" t="str">
        <f t="shared" si="287"/>
        <v/>
      </c>
      <c r="W5634" s="53" t="str">
        <f t="shared" si="287"/>
        <v/>
      </c>
      <c r="X5634" s="53" t="str">
        <f t="shared" si="287"/>
        <v/>
      </c>
    </row>
    <row r="5635" spans="18:24" hidden="1" x14ac:dyDescent="0.3">
      <c r="R5635">
        <f t="shared" si="284"/>
        <v>0</v>
      </c>
      <c r="S5635">
        <f t="shared" si="286"/>
        <v>0</v>
      </c>
      <c r="T5635" s="53" t="str">
        <f t="shared" si="287"/>
        <v/>
      </c>
      <c r="U5635" s="53" t="str">
        <f t="shared" si="287"/>
        <v/>
      </c>
      <c r="V5635" s="53" t="str">
        <f t="shared" si="287"/>
        <v/>
      </c>
      <c r="W5635" s="53" t="str">
        <f t="shared" si="287"/>
        <v/>
      </c>
      <c r="X5635" s="53" t="str">
        <f t="shared" si="287"/>
        <v/>
      </c>
    </row>
    <row r="5636" spans="18:24" hidden="1" x14ac:dyDescent="0.3">
      <c r="R5636">
        <f t="shared" si="284"/>
        <v>0</v>
      </c>
      <c r="S5636">
        <f t="shared" si="286"/>
        <v>0</v>
      </c>
      <c r="T5636" s="53" t="str">
        <f t="shared" si="287"/>
        <v/>
      </c>
      <c r="U5636" s="53" t="str">
        <f t="shared" si="287"/>
        <v/>
      </c>
      <c r="V5636" s="53" t="str">
        <f t="shared" si="287"/>
        <v/>
      </c>
      <c r="W5636" s="53" t="str">
        <f t="shared" si="287"/>
        <v/>
      </c>
      <c r="X5636" s="53" t="str">
        <f t="shared" si="287"/>
        <v/>
      </c>
    </row>
    <row r="5637" spans="18:24" hidden="1" x14ac:dyDescent="0.3">
      <c r="R5637">
        <f t="shared" si="284"/>
        <v>0</v>
      </c>
      <c r="S5637">
        <f t="shared" si="286"/>
        <v>0</v>
      </c>
      <c r="T5637" s="53" t="str">
        <f t="shared" si="287"/>
        <v/>
      </c>
      <c r="U5637" s="53" t="str">
        <f t="shared" si="287"/>
        <v/>
      </c>
      <c r="V5637" s="53" t="str">
        <f t="shared" si="287"/>
        <v/>
      </c>
      <c r="W5637" s="53" t="str">
        <f t="shared" si="287"/>
        <v/>
      </c>
      <c r="X5637" s="53" t="str">
        <f t="shared" si="287"/>
        <v/>
      </c>
    </row>
    <row r="5638" spans="18:24" hidden="1" x14ac:dyDescent="0.3">
      <c r="R5638">
        <f t="shared" si="284"/>
        <v>0</v>
      </c>
      <c r="S5638">
        <f t="shared" si="286"/>
        <v>0</v>
      </c>
      <c r="T5638" s="53" t="str">
        <f t="shared" si="287"/>
        <v/>
      </c>
      <c r="U5638" s="53" t="str">
        <f t="shared" si="287"/>
        <v/>
      </c>
      <c r="V5638" s="53" t="str">
        <f t="shared" si="287"/>
        <v/>
      </c>
      <c r="W5638" s="53" t="str">
        <f t="shared" si="287"/>
        <v/>
      </c>
      <c r="X5638" s="53" t="str">
        <f t="shared" si="287"/>
        <v/>
      </c>
    </row>
    <row r="5639" spans="18:24" hidden="1" x14ac:dyDescent="0.3">
      <c r="R5639">
        <f t="shared" ref="R5639:R5702" si="288">IF(OR(D5639="GRUPO TEPSA",D5639="TODAS"),P5639/5,P5639)</f>
        <v>0</v>
      </c>
      <c r="S5639">
        <f t="shared" si="286"/>
        <v>0</v>
      </c>
      <c r="T5639" s="53" t="str">
        <f t="shared" si="287"/>
        <v/>
      </c>
      <c r="U5639" s="53" t="str">
        <f t="shared" si="287"/>
        <v/>
      </c>
      <c r="V5639" s="53" t="str">
        <f t="shared" si="287"/>
        <v/>
      </c>
      <c r="W5639" s="53" t="str">
        <f t="shared" si="287"/>
        <v/>
      </c>
      <c r="X5639" s="53" t="str">
        <f t="shared" si="287"/>
        <v/>
      </c>
    </row>
    <row r="5640" spans="18:24" hidden="1" x14ac:dyDescent="0.3">
      <c r="R5640">
        <f t="shared" si="288"/>
        <v>0</v>
      </c>
      <c r="S5640">
        <f t="shared" si="286"/>
        <v>0</v>
      </c>
      <c r="T5640" s="53" t="str">
        <f t="shared" si="287"/>
        <v/>
      </c>
      <c r="U5640" s="53" t="str">
        <f t="shared" si="287"/>
        <v/>
      </c>
      <c r="V5640" s="53" t="str">
        <f t="shared" si="287"/>
        <v/>
      </c>
      <c r="W5640" s="53" t="str">
        <f t="shared" si="287"/>
        <v/>
      </c>
      <c r="X5640" s="53" t="str">
        <f t="shared" si="287"/>
        <v/>
      </c>
    </row>
    <row r="5641" spans="18:24" hidden="1" x14ac:dyDescent="0.3">
      <c r="R5641">
        <f t="shared" si="288"/>
        <v>0</v>
      </c>
      <c r="S5641">
        <f t="shared" si="286"/>
        <v>0</v>
      </c>
      <c r="T5641" s="53" t="str">
        <f t="shared" si="287"/>
        <v/>
      </c>
      <c r="U5641" s="53" t="str">
        <f t="shared" si="287"/>
        <v/>
      </c>
      <c r="V5641" s="53" t="str">
        <f t="shared" si="287"/>
        <v/>
      </c>
      <c r="W5641" s="53" t="str">
        <f t="shared" si="287"/>
        <v/>
      </c>
      <c r="X5641" s="53" t="str">
        <f t="shared" si="287"/>
        <v/>
      </c>
    </row>
    <row r="5642" spans="18:24" hidden="1" x14ac:dyDescent="0.3">
      <c r="R5642">
        <f t="shared" si="288"/>
        <v>0</v>
      </c>
      <c r="S5642">
        <f t="shared" si="286"/>
        <v>0</v>
      </c>
      <c r="T5642" s="53" t="str">
        <f t="shared" si="287"/>
        <v/>
      </c>
      <c r="U5642" s="53" t="str">
        <f t="shared" si="287"/>
        <v/>
      </c>
      <c r="V5642" s="53" t="str">
        <f t="shared" si="287"/>
        <v/>
      </c>
      <c r="W5642" s="53" t="str">
        <f t="shared" si="287"/>
        <v/>
      </c>
      <c r="X5642" s="53" t="str">
        <f t="shared" si="287"/>
        <v/>
      </c>
    </row>
    <row r="5643" spans="18:24" hidden="1" x14ac:dyDescent="0.3">
      <c r="R5643">
        <f t="shared" si="288"/>
        <v>0</v>
      </c>
      <c r="S5643">
        <f t="shared" ref="S5643:S5706" si="289">IF(OR(D5643="GRUPO TEPSA",D5643="TODAS"),Q5643/5,Q5643)</f>
        <v>0</v>
      </c>
      <c r="T5643" s="53" t="str">
        <f t="shared" si="287"/>
        <v/>
      </c>
      <c r="U5643" s="53" t="str">
        <f t="shared" si="287"/>
        <v/>
      </c>
      <c r="V5643" s="53" t="str">
        <f t="shared" si="287"/>
        <v/>
      </c>
      <c r="W5643" s="53" t="str">
        <f t="shared" si="287"/>
        <v/>
      </c>
      <c r="X5643" s="53" t="str">
        <f t="shared" si="287"/>
        <v/>
      </c>
    </row>
    <row r="5644" spans="18:24" hidden="1" x14ac:dyDescent="0.3">
      <c r="R5644">
        <f t="shared" si="288"/>
        <v>0</v>
      </c>
      <c r="S5644">
        <f t="shared" si="289"/>
        <v>0</v>
      </c>
      <c r="T5644" s="53" t="str">
        <f t="shared" si="287"/>
        <v/>
      </c>
      <c r="U5644" s="53" t="str">
        <f t="shared" si="287"/>
        <v/>
      </c>
      <c r="V5644" s="53" t="str">
        <f t="shared" si="287"/>
        <v/>
      </c>
      <c r="W5644" s="53" t="str">
        <f t="shared" si="287"/>
        <v/>
      </c>
      <c r="X5644" s="53" t="str">
        <f t="shared" si="287"/>
        <v/>
      </c>
    </row>
    <row r="5645" spans="18:24" hidden="1" x14ac:dyDescent="0.3">
      <c r="R5645">
        <f t="shared" si="288"/>
        <v>0</v>
      </c>
      <c r="S5645">
        <f t="shared" si="289"/>
        <v>0</v>
      </c>
      <c r="T5645" s="53" t="str">
        <f t="shared" si="287"/>
        <v/>
      </c>
      <c r="U5645" s="53" t="str">
        <f t="shared" si="287"/>
        <v/>
      </c>
      <c r="V5645" s="53" t="str">
        <f t="shared" si="287"/>
        <v/>
      </c>
      <c r="W5645" s="53" t="str">
        <f t="shared" si="287"/>
        <v/>
      </c>
      <c r="X5645" s="53" t="str">
        <f t="shared" si="287"/>
        <v/>
      </c>
    </row>
    <row r="5646" spans="18:24" hidden="1" x14ac:dyDescent="0.3">
      <c r="R5646">
        <f t="shared" si="288"/>
        <v>0</v>
      </c>
      <c r="S5646">
        <f t="shared" si="289"/>
        <v>0</v>
      </c>
      <c r="T5646" s="53" t="str">
        <f t="shared" si="287"/>
        <v/>
      </c>
      <c r="U5646" s="53" t="str">
        <f t="shared" si="287"/>
        <v/>
      </c>
      <c r="V5646" s="53" t="str">
        <f t="shared" si="287"/>
        <v/>
      </c>
      <c r="W5646" s="53" t="str">
        <f t="shared" si="287"/>
        <v/>
      </c>
      <c r="X5646" s="53" t="str">
        <f t="shared" si="287"/>
        <v/>
      </c>
    </row>
    <row r="5647" spans="18:24" hidden="1" x14ac:dyDescent="0.3">
      <c r="R5647">
        <f t="shared" si="288"/>
        <v>0</v>
      </c>
      <c r="S5647">
        <f t="shared" si="289"/>
        <v>0</v>
      </c>
      <c r="T5647" s="53" t="str">
        <f t="shared" si="287"/>
        <v/>
      </c>
      <c r="U5647" s="53" t="str">
        <f t="shared" si="287"/>
        <v/>
      </c>
      <c r="V5647" s="53" t="str">
        <f t="shared" si="287"/>
        <v/>
      </c>
      <c r="W5647" s="53" t="str">
        <f t="shared" si="287"/>
        <v/>
      </c>
      <c r="X5647" s="53" t="str">
        <f t="shared" si="287"/>
        <v/>
      </c>
    </row>
    <row r="5648" spans="18:24" hidden="1" x14ac:dyDescent="0.3">
      <c r="R5648">
        <f t="shared" si="288"/>
        <v>0</v>
      </c>
      <c r="S5648">
        <f t="shared" si="289"/>
        <v>0</v>
      </c>
      <c r="T5648" s="53" t="str">
        <f t="shared" si="287"/>
        <v/>
      </c>
      <c r="U5648" s="53" t="str">
        <f t="shared" si="287"/>
        <v/>
      </c>
      <c r="V5648" s="53" t="str">
        <f t="shared" si="287"/>
        <v/>
      </c>
      <c r="W5648" s="53" t="str">
        <f t="shared" si="287"/>
        <v/>
      </c>
      <c r="X5648" s="53" t="str">
        <f t="shared" si="287"/>
        <v/>
      </c>
    </row>
    <row r="5649" spans="18:24" hidden="1" x14ac:dyDescent="0.3">
      <c r="R5649">
        <f t="shared" si="288"/>
        <v>0</v>
      </c>
      <c r="S5649">
        <f t="shared" si="289"/>
        <v>0</v>
      </c>
      <c r="T5649" s="53" t="str">
        <f t="shared" si="287"/>
        <v/>
      </c>
      <c r="U5649" s="53" t="str">
        <f t="shared" si="287"/>
        <v/>
      </c>
      <c r="V5649" s="53" t="str">
        <f t="shared" si="287"/>
        <v/>
      </c>
      <c r="W5649" s="53" t="str">
        <f t="shared" si="287"/>
        <v/>
      </c>
      <c r="X5649" s="53" t="str">
        <f t="shared" si="287"/>
        <v/>
      </c>
    </row>
    <row r="5650" spans="18:24" hidden="1" x14ac:dyDescent="0.3">
      <c r="R5650">
        <f t="shared" si="288"/>
        <v>0</v>
      </c>
      <c r="S5650">
        <f t="shared" si="289"/>
        <v>0</v>
      </c>
      <c r="T5650" s="53" t="str">
        <f t="shared" si="287"/>
        <v/>
      </c>
      <c r="U5650" s="53" t="str">
        <f t="shared" si="287"/>
        <v/>
      </c>
      <c r="V5650" s="53" t="str">
        <f t="shared" si="287"/>
        <v/>
      </c>
      <c r="W5650" s="53" t="str">
        <f t="shared" si="287"/>
        <v/>
      </c>
      <c r="X5650" s="53" t="str">
        <f t="shared" si="287"/>
        <v/>
      </c>
    </row>
    <row r="5651" spans="18:24" hidden="1" x14ac:dyDescent="0.3">
      <c r="R5651">
        <f t="shared" si="288"/>
        <v>0</v>
      </c>
      <c r="S5651">
        <f t="shared" si="289"/>
        <v>0</v>
      </c>
      <c r="T5651" s="53" t="str">
        <f t="shared" si="287"/>
        <v/>
      </c>
      <c r="U5651" s="53" t="str">
        <f t="shared" si="287"/>
        <v/>
      </c>
      <c r="V5651" s="53" t="str">
        <f t="shared" si="287"/>
        <v/>
      </c>
      <c r="W5651" s="53" t="str">
        <f t="shared" si="287"/>
        <v/>
      </c>
      <c r="X5651" s="53" t="str">
        <f t="shared" si="287"/>
        <v/>
      </c>
    </row>
    <row r="5652" spans="18:24" hidden="1" x14ac:dyDescent="0.3">
      <c r="R5652">
        <f t="shared" si="288"/>
        <v>0</v>
      </c>
      <c r="S5652">
        <f t="shared" si="289"/>
        <v>0</v>
      </c>
      <c r="T5652" s="53" t="str">
        <f t="shared" si="287"/>
        <v/>
      </c>
      <c r="U5652" s="53" t="str">
        <f t="shared" si="287"/>
        <v/>
      </c>
      <c r="V5652" s="53" t="str">
        <f t="shared" si="287"/>
        <v/>
      </c>
      <c r="W5652" s="53" t="str">
        <f t="shared" si="287"/>
        <v/>
      </c>
      <c r="X5652" s="53" t="str">
        <f t="shared" si="287"/>
        <v/>
      </c>
    </row>
    <row r="5653" spans="18:24" hidden="1" x14ac:dyDescent="0.3">
      <c r="R5653">
        <f t="shared" si="288"/>
        <v>0</v>
      </c>
      <c r="S5653">
        <f t="shared" si="289"/>
        <v>0</v>
      </c>
      <c r="T5653" s="53" t="str">
        <f t="shared" si="287"/>
        <v/>
      </c>
      <c r="U5653" s="53" t="str">
        <f t="shared" si="287"/>
        <v/>
      </c>
      <c r="V5653" s="53" t="str">
        <f t="shared" si="287"/>
        <v/>
      </c>
      <c r="W5653" s="53" t="str">
        <f t="shared" si="287"/>
        <v/>
      </c>
      <c r="X5653" s="53" t="str">
        <f t="shared" si="287"/>
        <v/>
      </c>
    </row>
    <row r="5654" spans="18:24" hidden="1" x14ac:dyDescent="0.3">
      <c r="R5654">
        <f t="shared" si="288"/>
        <v>0</v>
      </c>
      <c r="S5654">
        <f t="shared" si="289"/>
        <v>0</v>
      </c>
      <c r="T5654" s="53" t="str">
        <f t="shared" si="287"/>
        <v/>
      </c>
      <c r="U5654" s="53" t="str">
        <f t="shared" si="287"/>
        <v/>
      </c>
      <c r="V5654" s="53" t="str">
        <f t="shared" si="287"/>
        <v/>
      </c>
      <c r="W5654" s="53" t="str">
        <f t="shared" si="287"/>
        <v/>
      </c>
      <c r="X5654" s="53" t="str">
        <f t="shared" si="287"/>
        <v/>
      </c>
    </row>
    <row r="5655" spans="18:24" hidden="1" x14ac:dyDescent="0.3">
      <c r="R5655">
        <f t="shared" si="288"/>
        <v>0</v>
      </c>
      <c r="S5655">
        <f t="shared" si="289"/>
        <v>0</v>
      </c>
      <c r="T5655" s="53" t="str">
        <f t="shared" si="287"/>
        <v/>
      </c>
      <c r="U5655" s="53" t="str">
        <f t="shared" si="287"/>
        <v/>
      </c>
      <c r="V5655" s="53" t="str">
        <f t="shared" si="287"/>
        <v/>
      </c>
      <c r="W5655" s="53" t="str">
        <f t="shared" si="287"/>
        <v/>
      </c>
      <c r="X5655" s="53" t="str">
        <f t="shared" si="287"/>
        <v/>
      </c>
    </row>
    <row r="5656" spans="18:24" hidden="1" x14ac:dyDescent="0.3">
      <c r="R5656">
        <f t="shared" si="288"/>
        <v>0</v>
      </c>
      <c r="S5656">
        <f t="shared" si="289"/>
        <v>0</v>
      </c>
      <c r="T5656" s="53" t="str">
        <f t="shared" si="287"/>
        <v/>
      </c>
      <c r="U5656" s="53" t="str">
        <f t="shared" si="287"/>
        <v/>
      </c>
      <c r="V5656" s="53" t="str">
        <f t="shared" si="287"/>
        <v/>
      </c>
      <c r="W5656" s="53" t="str">
        <f t="shared" si="287"/>
        <v/>
      </c>
      <c r="X5656" s="53" t="str">
        <f t="shared" si="287"/>
        <v/>
      </c>
    </row>
    <row r="5657" spans="18:24" hidden="1" x14ac:dyDescent="0.3">
      <c r="R5657">
        <f t="shared" si="288"/>
        <v>0</v>
      </c>
      <c r="S5657">
        <f t="shared" si="289"/>
        <v>0</v>
      </c>
      <c r="T5657" s="53" t="str">
        <f t="shared" si="287"/>
        <v/>
      </c>
      <c r="U5657" s="53" t="str">
        <f t="shared" si="287"/>
        <v/>
      </c>
      <c r="V5657" s="53" t="str">
        <f t="shared" si="287"/>
        <v/>
      </c>
      <c r="W5657" s="53" t="str">
        <f t="shared" si="287"/>
        <v/>
      </c>
      <c r="X5657" s="53" t="str">
        <f t="shared" si="287"/>
        <v/>
      </c>
    </row>
    <row r="5658" spans="18:24" hidden="1" x14ac:dyDescent="0.3">
      <c r="R5658">
        <f t="shared" si="288"/>
        <v>0</v>
      </c>
      <c r="S5658">
        <f t="shared" si="289"/>
        <v>0</v>
      </c>
      <c r="T5658" s="53" t="str">
        <f t="shared" si="287"/>
        <v/>
      </c>
      <c r="U5658" s="53" t="str">
        <f t="shared" si="287"/>
        <v/>
      </c>
      <c r="V5658" s="53" t="str">
        <f t="shared" si="287"/>
        <v/>
      </c>
      <c r="W5658" s="53" t="str">
        <f t="shared" si="287"/>
        <v/>
      </c>
      <c r="X5658" s="53" t="str">
        <f t="shared" si="287"/>
        <v/>
      </c>
    </row>
    <row r="5659" spans="18:24" hidden="1" x14ac:dyDescent="0.3">
      <c r="R5659">
        <f t="shared" si="288"/>
        <v>0</v>
      </c>
      <c r="S5659">
        <f t="shared" si="289"/>
        <v>0</v>
      </c>
      <c r="T5659" s="53" t="str">
        <f t="shared" si="287"/>
        <v/>
      </c>
      <c r="U5659" s="53" t="str">
        <f t="shared" si="287"/>
        <v/>
      </c>
      <c r="V5659" s="53" t="str">
        <f t="shared" si="287"/>
        <v/>
      </c>
      <c r="W5659" s="53" t="str">
        <f t="shared" si="287"/>
        <v/>
      </c>
      <c r="X5659" s="53" t="str">
        <f t="shared" si="287"/>
        <v/>
      </c>
    </row>
    <row r="5660" spans="18:24" hidden="1" x14ac:dyDescent="0.3">
      <c r="R5660">
        <f t="shared" si="288"/>
        <v>0</v>
      </c>
      <c r="S5660">
        <f t="shared" si="289"/>
        <v>0</v>
      </c>
      <c r="T5660" s="53" t="str">
        <f t="shared" si="287"/>
        <v/>
      </c>
      <c r="U5660" s="53" t="str">
        <f t="shared" si="287"/>
        <v/>
      </c>
      <c r="V5660" s="53" t="str">
        <f t="shared" si="287"/>
        <v/>
      </c>
      <c r="W5660" s="53" t="str">
        <f t="shared" si="287"/>
        <v/>
      </c>
      <c r="X5660" s="53" t="str">
        <f t="shared" si="287"/>
        <v/>
      </c>
    </row>
    <row r="5661" spans="18:24" hidden="1" x14ac:dyDescent="0.3">
      <c r="R5661">
        <f t="shared" si="288"/>
        <v>0</v>
      </c>
      <c r="S5661">
        <f t="shared" si="289"/>
        <v>0</v>
      </c>
      <c r="T5661" s="53" t="str">
        <f t="shared" si="287"/>
        <v/>
      </c>
      <c r="U5661" s="53" t="str">
        <f t="shared" si="287"/>
        <v/>
      </c>
      <c r="V5661" s="53" t="str">
        <f t="shared" si="287"/>
        <v/>
      </c>
      <c r="W5661" s="53" t="str">
        <f t="shared" si="287"/>
        <v/>
      </c>
      <c r="X5661" s="53" t="str">
        <f t="shared" si="287"/>
        <v/>
      </c>
    </row>
    <row r="5662" spans="18:24" hidden="1" x14ac:dyDescent="0.3">
      <c r="R5662">
        <f t="shared" si="288"/>
        <v>0</v>
      </c>
      <c r="S5662">
        <f t="shared" si="289"/>
        <v>0</v>
      </c>
      <c r="T5662" s="53" t="str">
        <f t="shared" si="287"/>
        <v/>
      </c>
      <c r="U5662" s="53" t="str">
        <f t="shared" si="287"/>
        <v/>
      </c>
      <c r="V5662" s="53" t="str">
        <f t="shared" si="287"/>
        <v/>
      </c>
      <c r="W5662" s="53" t="str">
        <f t="shared" si="287"/>
        <v/>
      </c>
      <c r="X5662" s="53" t="str">
        <f t="shared" si="287"/>
        <v/>
      </c>
    </row>
    <row r="5663" spans="18:24" hidden="1" x14ac:dyDescent="0.3">
      <c r="R5663">
        <f t="shared" si="288"/>
        <v>0</v>
      </c>
      <c r="S5663">
        <f t="shared" si="289"/>
        <v>0</v>
      </c>
      <c r="T5663" s="53" t="str">
        <f t="shared" si="287"/>
        <v/>
      </c>
      <c r="U5663" s="53" t="str">
        <f t="shared" si="287"/>
        <v/>
      </c>
      <c r="V5663" s="53" t="str">
        <f t="shared" si="287"/>
        <v/>
      </c>
      <c r="W5663" s="53" t="str">
        <f t="shared" si="287"/>
        <v/>
      </c>
      <c r="X5663" s="53" t="str">
        <f t="shared" si="287"/>
        <v/>
      </c>
    </row>
    <row r="5664" spans="18:24" hidden="1" x14ac:dyDescent="0.3">
      <c r="R5664">
        <f t="shared" si="288"/>
        <v>0</v>
      </c>
      <c r="S5664">
        <f t="shared" si="289"/>
        <v>0</v>
      </c>
      <c r="T5664" s="53" t="str">
        <f t="shared" si="287"/>
        <v/>
      </c>
      <c r="U5664" s="53" t="str">
        <f t="shared" si="287"/>
        <v/>
      </c>
      <c r="V5664" s="53" t="str">
        <f t="shared" si="287"/>
        <v/>
      </c>
      <c r="W5664" s="53" t="str">
        <f t="shared" si="287"/>
        <v/>
      </c>
      <c r="X5664" s="53" t="str">
        <f t="shared" si="287"/>
        <v/>
      </c>
    </row>
    <row r="5665" spans="18:24" hidden="1" x14ac:dyDescent="0.3">
      <c r="R5665">
        <f t="shared" si="288"/>
        <v>0</v>
      </c>
      <c r="S5665">
        <f t="shared" si="289"/>
        <v>0</v>
      </c>
      <c r="T5665" s="53" t="str">
        <f t="shared" si="287"/>
        <v/>
      </c>
      <c r="U5665" s="53" t="str">
        <f t="shared" si="287"/>
        <v/>
      </c>
      <c r="V5665" s="53" t="str">
        <f t="shared" si="287"/>
        <v/>
      </c>
      <c r="W5665" s="53" t="str">
        <f t="shared" si="287"/>
        <v/>
      </c>
      <c r="X5665" s="53" t="str">
        <f t="shared" si="287"/>
        <v/>
      </c>
    </row>
    <row r="5666" spans="18:24" hidden="1" x14ac:dyDescent="0.3">
      <c r="R5666">
        <f t="shared" si="288"/>
        <v>0</v>
      </c>
      <c r="S5666">
        <f t="shared" si="289"/>
        <v>0</v>
      </c>
      <c r="T5666" s="53" t="str">
        <f t="shared" si="287"/>
        <v/>
      </c>
      <c r="U5666" s="53" t="str">
        <f t="shared" si="287"/>
        <v/>
      </c>
      <c r="V5666" s="53" t="str">
        <f t="shared" si="287"/>
        <v/>
      </c>
      <c r="W5666" s="53" t="str">
        <f t="shared" si="287"/>
        <v/>
      </c>
      <c r="X5666" s="53" t="str">
        <f t="shared" si="287"/>
        <v/>
      </c>
    </row>
    <row r="5667" spans="18:24" hidden="1" x14ac:dyDescent="0.3">
      <c r="R5667">
        <f t="shared" si="288"/>
        <v>0</v>
      </c>
      <c r="S5667">
        <f t="shared" si="289"/>
        <v>0</v>
      </c>
      <c r="T5667" s="53" t="str">
        <f t="shared" si="287"/>
        <v/>
      </c>
      <c r="U5667" s="53" t="str">
        <f t="shared" si="287"/>
        <v/>
      </c>
      <c r="V5667" s="53" t="str">
        <f t="shared" si="287"/>
        <v/>
      </c>
      <c r="W5667" s="53" t="str">
        <f t="shared" si="287"/>
        <v/>
      </c>
      <c r="X5667" s="53" t="str">
        <f t="shared" si="287"/>
        <v/>
      </c>
    </row>
    <row r="5668" spans="18:24" hidden="1" x14ac:dyDescent="0.3">
      <c r="R5668">
        <f t="shared" si="288"/>
        <v>0</v>
      </c>
      <c r="S5668">
        <f t="shared" si="289"/>
        <v>0</v>
      </c>
      <c r="T5668" s="53" t="str">
        <f t="shared" si="287"/>
        <v/>
      </c>
      <c r="U5668" s="53" t="str">
        <f t="shared" si="287"/>
        <v/>
      </c>
      <c r="V5668" s="53" t="str">
        <f t="shared" si="287"/>
        <v/>
      </c>
      <c r="W5668" s="53" t="str">
        <f t="shared" si="287"/>
        <v/>
      </c>
      <c r="X5668" s="53" t="str">
        <f t="shared" si="287"/>
        <v/>
      </c>
    </row>
    <row r="5669" spans="18:24" hidden="1" x14ac:dyDescent="0.3">
      <c r="R5669">
        <f t="shared" si="288"/>
        <v>0</v>
      </c>
      <c r="S5669">
        <f t="shared" si="289"/>
        <v>0</v>
      </c>
      <c r="T5669" s="53" t="str">
        <f t="shared" si="287"/>
        <v/>
      </c>
      <c r="U5669" s="53" t="str">
        <f t="shared" si="287"/>
        <v/>
      </c>
      <c r="V5669" s="53" t="str">
        <f t="shared" si="287"/>
        <v/>
      </c>
      <c r="W5669" s="53" t="str">
        <f t="shared" si="287"/>
        <v/>
      </c>
      <c r="X5669" s="53" t="str">
        <f t="shared" si="287"/>
        <v/>
      </c>
    </row>
    <row r="5670" spans="18:24" hidden="1" x14ac:dyDescent="0.3">
      <c r="R5670">
        <f t="shared" si="288"/>
        <v>0</v>
      </c>
      <c r="S5670">
        <f t="shared" si="289"/>
        <v>0</v>
      </c>
      <c r="T5670" s="53" t="str">
        <f t="shared" si="287"/>
        <v/>
      </c>
      <c r="U5670" s="53" t="str">
        <f t="shared" si="287"/>
        <v/>
      </c>
      <c r="V5670" s="53" t="str">
        <f t="shared" si="287"/>
        <v/>
      </c>
      <c r="W5670" s="53" t="str">
        <f t="shared" si="287"/>
        <v/>
      </c>
      <c r="X5670" s="53" t="str">
        <f t="shared" si="287"/>
        <v/>
      </c>
    </row>
    <row r="5671" spans="18:24" hidden="1" x14ac:dyDescent="0.3">
      <c r="R5671">
        <f t="shared" si="288"/>
        <v>0</v>
      </c>
      <c r="S5671">
        <f t="shared" si="289"/>
        <v>0</v>
      </c>
      <c r="T5671" s="53" t="str">
        <f t="shared" si="287"/>
        <v/>
      </c>
      <c r="U5671" s="53" t="str">
        <f t="shared" si="287"/>
        <v/>
      </c>
      <c r="V5671" s="53" t="str">
        <f t="shared" si="287"/>
        <v/>
      </c>
      <c r="W5671" s="53" t="str">
        <f t="shared" si="287"/>
        <v/>
      </c>
      <c r="X5671" s="53" t="str">
        <f t="shared" si="287"/>
        <v/>
      </c>
    </row>
    <row r="5672" spans="18:24" hidden="1" x14ac:dyDescent="0.3">
      <c r="R5672">
        <f t="shared" si="288"/>
        <v>0</v>
      </c>
      <c r="S5672">
        <f t="shared" si="289"/>
        <v>0</v>
      </c>
      <c r="T5672" s="53" t="str">
        <f t="shared" si="287"/>
        <v/>
      </c>
      <c r="U5672" s="53" t="str">
        <f t="shared" si="287"/>
        <v/>
      </c>
      <c r="V5672" s="53" t="str">
        <f t="shared" si="287"/>
        <v/>
      </c>
      <c r="W5672" s="53" t="str">
        <f t="shared" si="287"/>
        <v/>
      </c>
      <c r="X5672" s="53" t="str">
        <f t="shared" si="287"/>
        <v/>
      </c>
    </row>
    <row r="5673" spans="18:24" hidden="1" x14ac:dyDescent="0.3">
      <c r="R5673">
        <f t="shared" si="288"/>
        <v>0</v>
      </c>
      <c r="S5673">
        <f t="shared" si="289"/>
        <v>0</v>
      </c>
      <c r="T5673" s="53" t="str">
        <f t="shared" si="287"/>
        <v/>
      </c>
      <c r="U5673" s="53" t="str">
        <f t="shared" si="287"/>
        <v/>
      </c>
      <c r="V5673" s="53" t="str">
        <f t="shared" si="287"/>
        <v/>
      </c>
      <c r="W5673" s="53" t="str">
        <f t="shared" si="287"/>
        <v/>
      </c>
      <c r="X5673" s="53" t="str">
        <f t="shared" si="287"/>
        <v/>
      </c>
    </row>
    <row r="5674" spans="18:24" hidden="1" x14ac:dyDescent="0.3">
      <c r="R5674">
        <f t="shared" si="288"/>
        <v>0</v>
      </c>
      <c r="S5674">
        <f t="shared" si="289"/>
        <v>0</v>
      </c>
      <c r="T5674" s="53" t="str">
        <f t="shared" si="287"/>
        <v/>
      </c>
      <c r="U5674" s="53" t="str">
        <f t="shared" si="287"/>
        <v/>
      </c>
      <c r="V5674" s="53" t="str">
        <f t="shared" si="287"/>
        <v/>
      </c>
      <c r="W5674" s="53" t="str">
        <f t="shared" si="287"/>
        <v/>
      </c>
      <c r="X5674" s="53" t="str">
        <f t="shared" si="287"/>
        <v/>
      </c>
    </row>
    <row r="5675" spans="18:24" hidden="1" x14ac:dyDescent="0.3">
      <c r="R5675">
        <f t="shared" si="288"/>
        <v>0</v>
      </c>
      <c r="S5675">
        <f t="shared" si="289"/>
        <v>0</v>
      </c>
      <c r="T5675" s="53" t="str">
        <f t="shared" si="287"/>
        <v/>
      </c>
      <c r="U5675" s="53" t="str">
        <f t="shared" si="287"/>
        <v/>
      </c>
      <c r="V5675" s="53" t="str">
        <f t="shared" si="287"/>
        <v/>
      </c>
      <c r="W5675" s="53" t="str">
        <f t="shared" si="287"/>
        <v/>
      </c>
      <c r="X5675" s="53" t="str">
        <f t="shared" si="287"/>
        <v/>
      </c>
    </row>
    <row r="5676" spans="18:24" hidden="1" x14ac:dyDescent="0.3">
      <c r="R5676">
        <f t="shared" si="288"/>
        <v>0</v>
      </c>
      <c r="S5676">
        <f t="shared" si="289"/>
        <v>0</v>
      </c>
      <c r="T5676" s="53" t="str">
        <f t="shared" si="287"/>
        <v/>
      </c>
      <c r="U5676" s="53" t="str">
        <f t="shared" si="287"/>
        <v/>
      </c>
      <c r="V5676" s="53" t="str">
        <f t="shared" si="287"/>
        <v/>
      </c>
      <c r="W5676" s="53" t="str">
        <f t="shared" si="287"/>
        <v/>
      </c>
      <c r="X5676" s="53" t="str">
        <f t="shared" si="287"/>
        <v/>
      </c>
    </row>
    <row r="5677" spans="18:24" hidden="1" x14ac:dyDescent="0.3">
      <c r="R5677">
        <f t="shared" si="288"/>
        <v>0</v>
      </c>
      <c r="S5677">
        <f t="shared" si="289"/>
        <v>0</v>
      </c>
      <c r="T5677" s="53" t="str">
        <f t="shared" si="287"/>
        <v/>
      </c>
      <c r="U5677" s="53" t="str">
        <f t="shared" si="287"/>
        <v/>
      </c>
      <c r="V5677" s="53" t="str">
        <f t="shared" si="287"/>
        <v/>
      </c>
      <c r="W5677" s="53" t="str">
        <f t="shared" si="287"/>
        <v/>
      </c>
      <c r="X5677" s="53" t="str">
        <f t="shared" si="287"/>
        <v/>
      </c>
    </row>
    <row r="5678" spans="18:24" hidden="1" x14ac:dyDescent="0.3">
      <c r="R5678">
        <f t="shared" si="288"/>
        <v>0</v>
      </c>
      <c r="S5678">
        <f t="shared" si="289"/>
        <v>0</v>
      </c>
      <c r="T5678" s="53" t="str">
        <f t="shared" si="287"/>
        <v/>
      </c>
      <c r="U5678" s="53" t="str">
        <f t="shared" si="287"/>
        <v/>
      </c>
      <c r="V5678" s="53" t="str">
        <f t="shared" si="287"/>
        <v/>
      </c>
      <c r="W5678" s="53" t="str">
        <f t="shared" si="287"/>
        <v/>
      </c>
      <c r="X5678" s="53" t="str">
        <f t="shared" si="287"/>
        <v/>
      </c>
    </row>
    <row r="5679" spans="18:24" hidden="1" x14ac:dyDescent="0.3">
      <c r="R5679">
        <f t="shared" si="288"/>
        <v>0</v>
      </c>
      <c r="S5679">
        <f t="shared" si="289"/>
        <v>0</v>
      </c>
      <c r="T5679" s="53" t="str">
        <f t="shared" si="287"/>
        <v/>
      </c>
      <c r="U5679" s="53" t="str">
        <f t="shared" si="287"/>
        <v/>
      </c>
      <c r="V5679" s="53" t="str">
        <f t="shared" si="287"/>
        <v/>
      </c>
      <c r="W5679" s="53" t="str">
        <f t="shared" si="287"/>
        <v/>
      </c>
      <c r="X5679" s="53" t="str">
        <f t="shared" si="287"/>
        <v/>
      </c>
    </row>
    <row r="5680" spans="18:24" hidden="1" x14ac:dyDescent="0.3">
      <c r="R5680">
        <f t="shared" si="288"/>
        <v>0</v>
      </c>
      <c r="S5680">
        <f t="shared" si="289"/>
        <v>0</v>
      </c>
      <c r="T5680" s="53" t="str">
        <f t="shared" ref="T5680:X5730" si="290">IF(OR(COUNTIF($D5680,"*"&amp;T$5&amp;"*")&gt;0,$D5680="GRUPO TEPSA"),T$5,"")</f>
        <v/>
      </c>
      <c r="U5680" s="53" t="str">
        <f t="shared" si="290"/>
        <v/>
      </c>
      <c r="V5680" s="53" t="str">
        <f t="shared" si="290"/>
        <v/>
      </c>
      <c r="W5680" s="53" t="str">
        <f t="shared" si="290"/>
        <v/>
      </c>
      <c r="X5680" s="53" t="str">
        <f t="shared" si="290"/>
        <v/>
      </c>
    </row>
    <row r="5681" spans="18:24" hidden="1" x14ac:dyDescent="0.3">
      <c r="R5681">
        <f t="shared" si="288"/>
        <v>0</v>
      </c>
      <c r="S5681">
        <f t="shared" si="289"/>
        <v>0</v>
      </c>
      <c r="T5681" s="53" t="str">
        <f t="shared" si="290"/>
        <v/>
      </c>
      <c r="U5681" s="53" t="str">
        <f t="shared" si="290"/>
        <v/>
      </c>
      <c r="V5681" s="53" t="str">
        <f t="shared" si="290"/>
        <v/>
      </c>
      <c r="W5681" s="53" t="str">
        <f t="shared" si="290"/>
        <v/>
      </c>
      <c r="X5681" s="53" t="str">
        <f t="shared" si="290"/>
        <v/>
      </c>
    </row>
    <row r="5682" spans="18:24" hidden="1" x14ac:dyDescent="0.3">
      <c r="R5682">
        <f t="shared" si="288"/>
        <v>0</v>
      </c>
      <c r="S5682">
        <f t="shared" si="289"/>
        <v>0</v>
      </c>
      <c r="T5682" s="53" t="str">
        <f t="shared" si="290"/>
        <v/>
      </c>
      <c r="U5682" s="53" t="str">
        <f t="shared" si="290"/>
        <v/>
      </c>
      <c r="V5682" s="53" t="str">
        <f t="shared" si="290"/>
        <v/>
      </c>
      <c r="W5682" s="53" t="str">
        <f t="shared" si="290"/>
        <v/>
      </c>
      <c r="X5682" s="53" t="str">
        <f t="shared" si="290"/>
        <v/>
      </c>
    </row>
    <row r="5683" spans="18:24" hidden="1" x14ac:dyDescent="0.3">
      <c r="R5683">
        <f t="shared" si="288"/>
        <v>0</v>
      </c>
      <c r="S5683">
        <f t="shared" si="289"/>
        <v>0</v>
      </c>
      <c r="T5683" s="53" t="str">
        <f t="shared" si="290"/>
        <v/>
      </c>
      <c r="U5683" s="53" t="str">
        <f t="shared" si="290"/>
        <v/>
      </c>
      <c r="V5683" s="53" t="str">
        <f t="shared" si="290"/>
        <v/>
      </c>
      <c r="W5683" s="53" t="str">
        <f t="shared" si="290"/>
        <v/>
      </c>
      <c r="X5683" s="53" t="str">
        <f t="shared" si="290"/>
        <v/>
      </c>
    </row>
    <row r="5684" spans="18:24" hidden="1" x14ac:dyDescent="0.3">
      <c r="R5684">
        <f t="shared" si="288"/>
        <v>0</v>
      </c>
      <c r="S5684">
        <f t="shared" si="289"/>
        <v>0</v>
      </c>
      <c r="T5684" s="53" t="str">
        <f t="shared" si="290"/>
        <v/>
      </c>
      <c r="U5684" s="53" t="str">
        <f t="shared" si="290"/>
        <v/>
      </c>
      <c r="V5684" s="53" t="str">
        <f t="shared" si="290"/>
        <v/>
      </c>
      <c r="W5684" s="53" t="str">
        <f t="shared" si="290"/>
        <v/>
      </c>
      <c r="X5684" s="53" t="str">
        <f t="shared" si="290"/>
        <v/>
      </c>
    </row>
    <row r="5685" spans="18:24" hidden="1" x14ac:dyDescent="0.3">
      <c r="R5685">
        <f t="shared" si="288"/>
        <v>0</v>
      </c>
      <c r="S5685">
        <f t="shared" si="289"/>
        <v>0</v>
      </c>
      <c r="T5685" s="53" t="str">
        <f t="shared" si="290"/>
        <v/>
      </c>
      <c r="U5685" s="53" t="str">
        <f t="shared" si="290"/>
        <v/>
      </c>
      <c r="V5685" s="53" t="str">
        <f t="shared" si="290"/>
        <v/>
      </c>
      <c r="W5685" s="53" t="str">
        <f t="shared" si="290"/>
        <v/>
      </c>
      <c r="X5685" s="53" t="str">
        <f t="shared" si="290"/>
        <v/>
      </c>
    </row>
    <row r="5686" spans="18:24" hidden="1" x14ac:dyDescent="0.3">
      <c r="R5686">
        <f t="shared" si="288"/>
        <v>0</v>
      </c>
      <c r="S5686">
        <f t="shared" si="289"/>
        <v>0</v>
      </c>
      <c r="T5686" s="53" t="str">
        <f t="shared" si="290"/>
        <v/>
      </c>
      <c r="U5686" s="53" t="str">
        <f t="shared" si="290"/>
        <v/>
      </c>
      <c r="V5686" s="53" t="str">
        <f t="shared" si="290"/>
        <v/>
      </c>
      <c r="W5686" s="53" t="str">
        <f t="shared" si="290"/>
        <v/>
      </c>
      <c r="X5686" s="53" t="str">
        <f t="shared" si="290"/>
        <v/>
      </c>
    </row>
    <row r="5687" spans="18:24" hidden="1" x14ac:dyDescent="0.3">
      <c r="R5687">
        <f t="shared" si="288"/>
        <v>0</v>
      </c>
      <c r="S5687">
        <f t="shared" si="289"/>
        <v>0</v>
      </c>
      <c r="T5687" s="53" t="str">
        <f t="shared" si="290"/>
        <v/>
      </c>
      <c r="U5687" s="53" t="str">
        <f t="shared" si="290"/>
        <v/>
      </c>
      <c r="V5687" s="53" t="str">
        <f t="shared" si="290"/>
        <v/>
      </c>
      <c r="W5687" s="53" t="str">
        <f t="shared" si="290"/>
        <v/>
      </c>
      <c r="X5687" s="53" t="str">
        <f t="shared" si="290"/>
        <v/>
      </c>
    </row>
    <row r="5688" spans="18:24" hidden="1" x14ac:dyDescent="0.3">
      <c r="R5688">
        <f t="shared" si="288"/>
        <v>0</v>
      </c>
      <c r="S5688">
        <f t="shared" si="289"/>
        <v>0</v>
      </c>
      <c r="T5688" s="53" t="str">
        <f t="shared" si="290"/>
        <v/>
      </c>
      <c r="U5688" s="53" t="str">
        <f t="shared" si="290"/>
        <v/>
      </c>
      <c r="V5688" s="53" t="str">
        <f t="shared" si="290"/>
        <v/>
      </c>
      <c r="W5688" s="53" t="str">
        <f t="shared" si="290"/>
        <v/>
      </c>
      <c r="X5688" s="53" t="str">
        <f t="shared" si="290"/>
        <v/>
      </c>
    </row>
    <row r="5689" spans="18:24" hidden="1" x14ac:dyDescent="0.3">
      <c r="R5689">
        <f t="shared" si="288"/>
        <v>0</v>
      </c>
      <c r="S5689">
        <f t="shared" si="289"/>
        <v>0</v>
      </c>
      <c r="T5689" s="53" t="str">
        <f t="shared" si="290"/>
        <v/>
      </c>
      <c r="U5689" s="53" t="str">
        <f t="shared" si="290"/>
        <v/>
      </c>
      <c r="V5689" s="53" t="str">
        <f t="shared" si="290"/>
        <v/>
      </c>
      <c r="W5689" s="53" t="str">
        <f t="shared" si="290"/>
        <v/>
      </c>
      <c r="X5689" s="53" t="str">
        <f t="shared" si="290"/>
        <v/>
      </c>
    </row>
    <row r="5690" spans="18:24" hidden="1" x14ac:dyDescent="0.3">
      <c r="R5690">
        <f t="shared" si="288"/>
        <v>0</v>
      </c>
      <c r="S5690">
        <f t="shared" si="289"/>
        <v>0</v>
      </c>
      <c r="T5690" s="53" t="str">
        <f t="shared" si="290"/>
        <v/>
      </c>
      <c r="U5690" s="53" t="str">
        <f t="shared" si="290"/>
        <v/>
      </c>
      <c r="V5690" s="53" t="str">
        <f t="shared" si="290"/>
        <v/>
      </c>
      <c r="W5690" s="53" t="str">
        <f t="shared" si="290"/>
        <v/>
      </c>
      <c r="X5690" s="53" t="str">
        <f t="shared" si="290"/>
        <v/>
      </c>
    </row>
    <row r="5691" spans="18:24" hidden="1" x14ac:dyDescent="0.3">
      <c r="R5691">
        <f t="shared" si="288"/>
        <v>0</v>
      </c>
      <c r="S5691">
        <f t="shared" si="289"/>
        <v>0</v>
      </c>
      <c r="T5691" s="53" t="str">
        <f t="shared" si="290"/>
        <v/>
      </c>
      <c r="U5691" s="53" t="str">
        <f t="shared" si="290"/>
        <v/>
      </c>
      <c r="V5691" s="53" t="str">
        <f t="shared" si="290"/>
        <v/>
      </c>
      <c r="W5691" s="53" t="str">
        <f t="shared" si="290"/>
        <v/>
      </c>
      <c r="X5691" s="53" t="str">
        <f t="shared" si="290"/>
        <v/>
      </c>
    </row>
    <row r="5692" spans="18:24" hidden="1" x14ac:dyDescent="0.3">
      <c r="R5692">
        <f t="shared" si="288"/>
        <v>0</v>
      </c>
      <c r="S5692">
        <f t="shared" si="289"/>
        <v>0</v>
      </c>
      <c r="T5692" s="53" t="str">
        <f t="shared" si="290"/>
        <v/>
      </c>
      <c r="U5692" s="53" t="str">
        <f t="shared" si="290"/>
        <v/>
      </c>
      <c r="V5692" s="53" t="str">
        <f t="shared" si="290"/>
        <v/>
      </c>
      <c r="W5692" s="53" t="str">
        <f t="shared" si="290"/>
        <v/>
      </c>
      <c r="X5692" s="53" t="str">
        <f t="shared" si="290"/>
        <v/>
      </c>
    </row>
    <row r="5693" spans="18:24" hidden="1" x14ac:dyDescent="0.3">
      <c r="R5693">
        <f t="shared" si="288"/>
        <v>0</v>
      </c>
      <c r="S5693">
        <f t="shared" si="289"/>
        <v>0</v>
      </c>
      <c r="T5693" s="53" t="str">
        <f t="shared" si="290"/>
        <v/>
      </c>
      <c r="U5693" s="53" t="str">
        <f t="shared" si="290"/>
        <v/>
      </c>
      <c r="V5693" s="53" t="str">
        <f t="shared" si="290"/>
        <v/>
      </c>
      <c r="W5693" s="53" t="str">
        <f t="shared" si="290"/>
        <v/>
      </c>
      <c r="X5693" s="53" t="str">
        <f t="shared" si="290"/>
        <v/>
      </c>
    </row>
    <row r="5694" spans="18:24" hidden="1" x14ac:dyDescent="0.3">
      <c r="R5694">
        <f t="shared" si="288"/>
        <v>0</v>
      </c>
      <c r="S5694">
        <f t="shared" si="289"/>
        <v>0</v>
      </c>
      <c r="T5694" s="53" t="str">
        <f t="shared" si="290"/>
        <v/>
      </c>
      <c r="U5694" s="53" t="str">
        <f t="shared" si="290"/>
        <v/>
      </c>
      <c r="V5694" s="53" t="str">
        <f t="shared" si="290"/>
        <v/>
      </c>
      <c r="W5694" s="53" t="str">
        <f t="shared" si="290"/>
        <v/>
      </c>
      <c r="X5694" s="53" t="str">
        <f t="shared" si="290"/>
        <v/>
      </c>
    </row>
    <row r="5695" spans="18:24" hidden="1" x14ac:dyDescent="0.3">
      <c r="R5695">
        <f t="shared" si="288"/>
        <v>0</v>
      </c>
      <c r="S5695">
        <f t="shared" si="289"/>
        <v>0</v>
      </c>
      <c r="T5695" s="53" t="str">
        <f t="shared" si="290"/>
        <v/>
      </c>
      <c r="U5695" s="53" t="str">
        <f t="shared" si="290"/>
        <v/>
      </c>
      <c r="V5695" s="53" t="str">
        <f t="shared" si="290"/>
        <v/>
      </c>
      <c r="W5695" s="53" t="str">
        <f t="shared" si="290"/>
        <v/>
      </c>
      <c r="X5695" s="53" t="str">
        <f t="shared" si="290"/>
        <v/>
      </c>
    </row>
    <row r="5696" spans="18:24" hidden="1" x14ac:dyDescent="0.3">
      <c r="R5696">
        <f t="shared" si="288"/>
        <v>0</v>
      </c>
      <c r="S5696">
        <f t="shared" si="289"/>
        <v>0</v>
      </c>
      <c r="T5696" s="53" t="str">
        <f t="shared" si="290"/>
        <v/>
      </c>
      <c r="U5696" s="53" t="str">
        <f t="shared" si="290"/>
        <v/>
      </c>
      <c r="V5696" s="53" t="str">
        <f t="shared" si="290"/>
        <v/>
      </c>
      <c r="W5696" s="53" t="str">
        <f t="shared" si="290"/>
        <v/>
      </c>
      <c r="X5696" s="53" t="str">
        <f t="shared" si="290"/>
        <v/>
      </c>
    </row>
    <row r="5697" spans="18:24" hidden="1" x14ac:dyDescent="0.3">
      <c r="R5697">
        <f t="shared" si="288"/>
        <v>0</v>
      </c>
      <c r="S5697">
        <f t="shared" si="289"/>
        <v>0</v>
      </c>
      <c r="T5697" s="53" t="str">
        <f t="shared" si="290"/>
        <v/>
      </c>
      <c r="U5697" s="53" t="str">
        <f t="shared" si="290"/>
        <v/>
      </c>
      <c r="V5697" s="53" t="str">
        <f t="shared" si="290"/>
        <v/>
      </c>
      <c r="W5697" s="53" t="str">
        <f t="shared" si="290"/>
        <v/>
      </c>
      <c r="X5697" s="53" t="str">
        <f t="shared" si="290"/>
        <v/>
      </c>
    </row>
    <row r="5698" spans="18:24" hidden="1" x14ac:dyDescent="0.3">
      <c r="R5698">
        <f t="shared" si="288"/>
        <v>0</v>
      </c>
      <c r="S5698">
        <f t="shared" si="289"/>
        <v>0</v>
      </c>
      <c r="T5698" s="53" t="str">
        <f t="shared" si="290"/>
        <v/>
      </c>
      <c r="U5698" s="53" t="str">
        <f t="shared" si="290"/>
        <v/>
      </c>
      <c r="V5698" s="53" t="str">
        <f t="shared" si="290"/>
        <v/>
      </c>
      <c r="W5698" s="53" t="str">
        <f t="shared" si="290"/>
        <v/>
      </c>
      <c r="X5698" s="53" t="str">
        <f t="shared" si="290"/>
        <v/>
      </c>
    </row>
    <row r="5699" spans="18:24" hidden="1" x14ac:dyDescent="0.3">
      <c r="R5699">
        <f t="shared" si="288"/>
        <v>0</v>
      </c>
      <c r="S5699">
        <f t="shared" si="289"/>
        <v>0</v>
      </c>
      <c r="T5699" s="53" t="str">
        <f t="shared" si="290"/>
        <v/>
      </c>
      <c r="U5699" s="53" t="str">
        <f t="shared" si="290"/>
        <v/>
      </c>
      <c r="V5699" s="53" t="str">
        <f t="shared" si="290"/>
        <v/>
      </c>
      <c r="W5699" s="53" t="str">
        <f t="shared" si="290"/>
        <v/>
      </c>
      <c r="X5699" s="53" t="str">
        <f t="shared" si="290"/>
        <v/>
      </c>
    </row>
    <row r="5700" spans="18:24" hidden="1" x14ac:dyDescent="0.3">
      <c r="R5700">
        <f t="shared" si="288"/>
        <v>0</v>
      </c>
      <c r="S5700">
        <f t="shared" si="289"/>
        <v>0</v>
      </c>
      <c r="T5700" s="53" t="str">
        <f t="shared" si="290"/>
        <v/>
      </c>
      <c r="U5700" s="53" t="str">
        <f t="shared" si="290"/>
        <v/>
      </c>
      <c r="V5700" s="53" t="str">
        <f t="shared" si="290"/>
        <v/>
      </c>
      <c r="W5700" s="53" t="str">
        <f t="shared" si="290"/>
        <v/>
      </c>
      <c r="X5700" s="53" t="str">
        <f t="shared" si="290"/>
        <v/>
      </c>
    </row>
    <row r="5701" spans="18:24" hidden="1" x14ac:dyDescent="0.3">
      <c r="R5701">
        <f t="shared" si="288"/>
        <v>0</v>
      </c>
      <c r="S5701">
        <f t="shared" si="289"/>
        <v>0</v>
      </c>
      <c r="T5701" s="53" t="str">
        <f t="shared" si="290"/>
        <v/>
      </c>
      <c r="U5701" s="53" t="str">
        <f t="shared" si="290"/>
        <v/>
      </c>
      <c r="V5701" s="53" t="str">
        <f t="shared" si="290"/>
        <v/>
      </c>
      <c r="W5701" s="53" t="str">
        <f t="shared" si="290"/>
        <v/>
      </c>
      <c r="X5701" s="53" t="str">
        <f t="shared" si="290"/>
        <v/>
      </c>
    </row>
    <row r="5702" spans="18:24" hidden="1" x14ac:dyDescent="0.3">
      <c r="R5702">
        <f t="shared" si="288"/>
        <v>0</v>
      </c>
      <c r="S5702">
        <f t="shared" si="289"/>
        <v>0</v>
      </c>
      <c r="T5702" s="53" t="str">
        <f t="shared" si="290"/>
        <v/>
      </c>
      <c r="U5702" s="53" t="str">
        <f t="shared" si="290"/>
        <v/>
      </c>
      <c r="V5702" s="53" t="str">
        <f t="shared" si="290"/>
        <v/>
      </c>
      <c r="W5702" s="53" t="str">
        <f t="shared" si="290"/>
        <v/>
      </c>
      <c r="X5702" s="53" t="str">
        <f t="shared" si="290"/>
        <v/>
      </c>
    </row>
    <row r="5703" spans="18:24" hidden="1" x14ac:dyDescent="0.3">
      <c r="R5703">
        <f t="shared" ref="R5703:R5766" si="291">IF(OR(D5703="GRUPO TEPSA",D5703="TODAS"),P5703/5,P5703)</f>
        <v>0</v>
      </c>
      <c r="S5703">
        <f t="shared" si="289"/>
        <v>0</v>
      </c>
      <c r="T5703" s="53" t="str">
        <f t="shared" si="290"/>
        <v/>
      </c>
      <c r="U5703" s="53" t="str">
        <f t="shared" si="290"/>
        <v/>
      </c>
      <c r="V5703" s="53" t="str">
        <f t="shared" si="290"/>
        <v/>
      </c>
      <c r="W5703" s="53" t="str">
        <f t="shared" si="290"/>
        <v/>
      </c>
      <c r="X5703" s="53" t="str">
        <f t="shared" si="290"/>
        <v/>
      </c>
    </row>
    <row r="5704" spans="18:24" hidden="1" x14ac:dyDescent="0.3">
      <c r="R5704">
        <f t="shared" si="291"/>
        <v>0</v>
      </c>
      <c r="S5704">
        <f t="shared" si="289"/>
        <v>0</v>
      </c>
      <c r="T5704" s="53" t="str">
        <f t="shared" si="290"/>
        <v/>
      </c>
      <c r="U5704" s="53" t="str">
        <f t="shared" si="290"/>
        <v/>
      </c>
      <c r="V5704" s="53" t="str">
        <f t="shared" si="290"/>
        <v/>
      </c>
      <c r="W5704" s="53" t="str">
        <f t="shared" si="290"/>
        <v/>
      </c>
      <c r="X5704" s="53" t="str">
        <f t="shared" si="290"/>
        <v/>
      </c>
    </row>
    <row r="5705" spans="18:24" hidden="1" x14ac:dyDescent="0.3">
      <c r="R5705">
        <f t="shared" si="291"/>
        <v>0</v>
      </c>
      <c r="S5705">
        <f t="shared" si="289"/>
        <v>0</v>
      </c>
      <c r="T5705" s="53" t="str">
        <f t="shared" si="290"/>
        <v/>
      </c>
      <c r="U5705" s="53" t="str">
        <f t="shared" si="290"/>
        <v/>
      </c>
      <c r="V5705" s="53" t="str">
        <f t="shared" si="290"/>
        <v/>
      </c>
      <c r="W5705" s="53" t="str">
        <f t="shared" si="290"/>
        <v/>
      </c>
      <c r="X5705" s="53" t="str">
        <f t="shared" si="290"/>
        <v/>
      </c>
    </row>
    <row r="5706" spans="18:24" hidden="1" x14ac:dyDescent="0.3">
      <c r="R5706">
        <f t="shared" si="291"/>
        <v>0</v>
      </c>
      <c r="S5706">
        <f t="shared" si="289"/>
        <v>0</v>
      </c>
      <c r="T5706" s="53" t="str">
        <f t="shared" si="290"/>
        <v/>
      </c>
      <c r="U5706" s="53" t="str">
        <f t="shared" si="290"/>
        <v/>
      </c>
      <c r="V5706" s="53" t="str">
        <f t="shared" si="290"/>
        <v/>
      </c>
      <c r="W5706" s="53" t="str">
        <f t="shared" si="290"/>
        <v/>
      </c>
      <c r="X5706" s="53" t="str">
        <f t="shared" si="290"/>
        <v/>
      </c>
    </row>
    <row r="5707" spans="18:24" hidden="1" x14ac:dyDescent="0.3">
      <c r="R5707">
        <f t="shared" si="291"/>
        <v>0</v>
      </c>
      <c r="S5707">
        <f t="shared" ref="S5707:S5770" si="292">IF(OR(D5707="GRUPO TEPSA",D5707="TODAS"),Q5707/5,Q5707)</f>
        <v>0</v>
      </c>
      <c r="T5707" s="53" t="str">
        <f t="shared" si="290"/>
        <v/>
      </c>
      <c r="U5707" s="53" t="str">
        <f t="shared" si="290"/>
        <v/>
      </c>
      <c r="V5707" s="53" t="str">
        <f t="shared" si="290"/>
        <v/>
      </c>
      <c r="W5707" s="53" t="str">
        <f t="shared" si="290"/>
        <v/>
      </c>
      <c r="X5707" s="53" t="str">
        <f t="shared" si="290"/>
        <v/>
      </c>
    </row>
    <row r="5708" spans="18:24" hidden="1" x14ac:dyDescent="0.3">
      <c r="R5708">
        <f t="shared" si="291"/>
        <v>0</v>
      </c>
      <c r="S5708">
        <f t="shared" si="292"/>
        <v>0</v>
      </c>
      <c r="T5708" s="53" t="str">
        <f t="shared" si="290"/>
        <v/>
      </c>
      <c r="U5708" s="53" t="str">
        <f t="shared" si="290"/>
        <v/>
      </c>
      <c r="V5708" s="53" t="str">
        <f t="shared" si="290"/>
        <v/>
      </c>
      <c r="W5708" s="53" t="str">
        <f t="shared" si="290"/>
        <v/>
      </c>
      <c r="X5708" s="53" t="str">
        <f t="shared" si="290"/>
        <v/>
      </c>
    </row>
    <row r="5709" spans="18:24" hidden="1" x14ac:dyDescent="0.3">
      <c r="R5709">
        <f t="shared" si="291"/>
        <v>0</v>
      </c>
      <c r="S5709">
        <f t="shared" si="292"/>
        <v>0</v>
      </c>
      <c r="T5709" s="53" t="str">
        <f t="shared" si="290"/>
        <v/>
      </c>
      <c r="U5709" s="53" t="str">
        <f t="shared" si="290"/>
        <v/>
      </c>
      <c r="V5709" s="53" t="str">
        <f t="shared" si="290"/>
        <v/>
      </c>
      <c r="W5709" s="53" t="str">
        <f t="shared" si="290"/>
        <v/>
      </c>
      <c r="X5709" s="53" t="str">
        <f t="shared" si="290"/>
        <v/>
      </c>
    </row>
    <row r="5710" spans="18:24" hidden="1" x14ac:dyDescent="0.3">
      <c r="R5710">
        <f t="shared" si="291"/>
        <v>0</v>
      </c>
      <c r="S5710">
        <f t="shared" si="292"/>
        <v>0</v>
      </c>
      <c r="T5710" s="53" t="str">
        <f t="shared" si="290"/>
        <v/>
      </c>
      <c r="U5710" s="53" t="str">
        <f t="shared" si="290"/>
        <v/>
      </c>
      <c r="V5710" s="53" t="str">
        <f t="shared" si="290"/>
        <v/>
      </c>
      <c r="W5710" s="53" t="str">
        <f t="shared" si="290"/>
        <v/>
      </c>
      <c r="X5710" s="53" t="str">
        <f t="shared" si="290"/>
        <v/>
      </c>
    </row>
    <row r="5711" spans="18:24" hidden="1" x14ac:dyDescent="0.3">
      <c r="R5711">
        <f t="shared" si="291"/>
        <v>0</v>
      </c>
      <c r="S5711">
        <f t="shared" si="292"/>
        <v>0</v>
      </c>
      <c r="T5711" s="53" t="str">
        <f t="shared" si="290"/>
        <v/>
      </c>
      <c r="U5711" s="53" t="str">
        <f t="shared" si="290"/>
        <v/>
      </c>
      <c r="V5711" s="53" t="str">
        <f t="shared" si="290"/>
        <v/>
      </c>
      <c r="W5711" s="53" t="str">
        <f t="shared" si="290"/>
        <v/>
      </c>
      <c r="X5711" s="53" t="str">
        <f t="shared" si="290"/>
        <v/>
      </c>
    </row>
    <row r="5712" spans="18:24" hidden="1" x14ac:dyDescent="0.3">
      <c r="R5712">
        <f t="shared" si="291"/>
        <v>0</v>
      </c>
      <c r="S5712">
        <f t="shared" si="292"/>
        <v>0</v>
      </c>
      <c r="T5712" s="53" t="str">
        <f t="shared" si="290"/>
        <v/>
      </c>
      <c r="U5712" s="53" t="str">
        <f t="shared" si="290"/>
        <v/>
      </c>
      <c r="V5712" s="53" t="str">
        <f t="shared" si="290"/>
        <v/>
      </c>
      <c r="W5712" s="53" t="str">
        <f t="shared" si="290"/>
        <v/>
      </c>
      <c r="X5712" s="53" t="str">
        <f t="shared" si="290"/>
        <v/>
      </c>
    </row>
    <row r="5713" spans="18:24" hidden="1" x14ac:dyDescent="0.3">
      <c r="R5713">
        <f t="shared" si="291"/>
        <v>0</v>
      </c>
      <c r="S5713">
        <f t="shared" si="292"/>
        <v>0</v>
      </c>
      <c r="T5713" s="53" t="str">
        <f t="shared" si="290"/>
        <v/>
      </c>
      <c r="U5713" s="53" t="str">
        <f t="shared" si="290"/>
        <v/>
      </c>
      <c r="V5713" s="53" t="str">
        <f t="shared" si="290"/>
        <v/>
      </c>
      <c r="W5713" s="53" t="str">
        <f t="shared" si="290"/>
        <v/>
      </c>
      <c r="X5713" s="53" t="str">
        <f t="shared" si="290"/>
        <v/>
      </c>
    </row>
    <row r="5714" spans="18:24" hidden="1" x14ac:dyDescent="0.3">
      <c r="R5714">
        <f t="shared" si="291"/>
        <v>0</v>
      </c>
      <c r="S5714">
        <f t="shared" si="292"/>
        <v>0</v>
      </c>
      <c r="T5714" s="53" t="str">
        <f t="shared" si="290"/>
        <v/>
      </c>
      <c r="U5714" s="53" t="str">
        <f t="shared" si="290"/>
        <v/>
      </c>
      <c r="V5714" s="53" t="str">
        <f t="shared" si="290"/>
        <v/>
      </c>
      <c r="W5714" s="53" t="str">
        <f t="shared" si="290"/>
        <v/>
      </c>
      <c r="X5714" s="53" t="str">
        <f t="shared" si="290"/>
        <v/>
      </c>
    </row>
    <row r="5715" spans="18:24" hidden="1" x14ac:dyDescent="0.3">
      <c r="R5715">
        <f t="shared" si="291"/>
        <v>0</v>
      </c>
      <c r="S5715">
        <f t="shared" si="292"/>
        <v>0</v>
      </c>
      <c r="T5715" s="53" t="str">
        <f t="shared" si="290"/>
        <v/>
      </c>
      <c r="U5715" s="53" t="str">
        <f t="shared" si="290"/>
        <v/>
      </c>
      <c r="V5715" s="53" t="str">
        <f t="shared" si="290"/>
        <v/>
      </c>
      <c r="W5715" s="53" t="str">
        <f t="shared" si="290"/>
        <v/>
      </c>
      <c r="X5715" s="53" t="str">
        <f t="shared" si="290"/>
        <v/>
      </c>
    </row>
    <row r="5716" spans="18:24" hidden="1" x14ac:dyDescent="0.3">
      <c r="R5716">
        <f t="shared" si="291"/>
        <v>0</v>
      </c>
      <c r="S5716">
        <f t="shared" si="292"/>
        <v>0</v>
      </c>
      <c r="T5716" s="53" t="str">
        <f t="shared" si="290"/>
        <v/>
      </c>
      <c r="U5716" s="53" t="str">
        <f t="shared" si="290"/>
        <v/>
      </c>
      <c r="V5716" s="53" t="str">
        <f t="shared" si="290"/>
        <v/>
      </c>
      <c r="W5716" s="53" t="str">
        <f t="shared" si="290"/>
        <v/>
      </c>
      <c r="X5716" s="53" t="str">
        <f t="shared" si="290"/>
        <v/>
      </c>
    </row>
    <row r="5717" spans="18:24" hidden="1" x14ac:dyDescent="0.3">
      <c r="R5717">
        <f t="shared" si="291"/>
        <v>0</v>
      </c>
      <c r="S5717">
        <f t="shared" si="292"/>
        <v>0</v>
      </c>
      <c r="T5717" s="53" t="str">
        <f t="shared" si="290"/>
        <v/>
      </c>
      <c r="U5717" s="53" t="str">
        <f t="shared" si="290"/>
        <v/>
      </c>
      <c r="V5717" s="53" t="str">
        <f t="shared" si="290"/>
        <v/>
      </c>
      <c r="W5717" s="53" t="str">
        <f t="shared" si="290"/>
        <v/>
      </c>
      <c r="X5717" s="53" t="str">
        <f t="shared" si="290"/>
        <v/>
      </c>
    </row>
    <row r="5718" spans="18:24" hidden="1" x14ac:dyDescent="0.3">
      <c r="R5718">
        <f t="shared" si="291"/>
        <v>0</v>
      </c>
      <c r="S5718">
        <f t="shared" si="292"/>
        <v>0</v>
      </c>
      <c r="T5718" s="53" t="str">
        <f t="shared" si="290"/>
        <v/>
      </c>
      <c r="U5718" s="53" t="str">
        <f t="shared" si="290"/>
        <v/>
      </c>
      <c r="V5718" s="53" t="str">
        <f t="shared" si="290"/>
        <v/>
      </c>
      <c r="W5718" s="53" t="str">
        <f t="shared" si="290"/>
        <v/>
      </c>
      <c r="X5718" s="53" t="str">
        <f t="shared" si="290"/>
        <v/>
      </c>
    </row>
    <row r="5719" spans="18:24" hidden="1" x14ac:dyDescent="0.3">
      <c r="R5719">
        <f t="shared" si="291"/>
        <v>0</v>
      </c>
      <c r="S5719">
        <f t="shared" si="292"/>
        <v>0</v>
      </c>
      <c r="T5719" s="53" t="str">
        <f t="shared" si="290"/>
        <v/>
      </c>
      <c r="U5719" s="53" t="str">
        <f t="shared" si="290"/>
        <v/>
      </c>
      <c r="V5719" s="53" t="str">
        <f t="shared" si="290"/>
        <v/>
      </c>
      <c r="W5719" s="53" t="str">
        <f t="shared" si="290"/>
        <v/>
      </c>
      <c r="X5719" s="53" t="str">
        <f t="shared" si="290"/>
        <v/>
      </c>
    </row>
    <row r="5720" spans="18:24" hidden="1" x14ac:dyDescent="0.3">
      <c r="R5720">
        <f t="shared" si="291"/>
        <v>0</v>
      </c>
      <c r="S5720">
        <f t="shared" si="292"/>
        <v>0</v>
      </c>
      <c r="T5720" s="53" t="str">
        <f t="shared" si="290"/>
        <v/>
      </c>
      <c r="U5720" s="53" t="str">
        <f t="shared" si="290"/>
        <v/>
      </c>
      <c r="V5720" s="53" t="str">
        <f t="shared" si="290"/>
        <v/>
      </c>
      <c r="W5720" s="53" t="str">
        <f t="shared" si="290"/>
        <v/>
      </c>
      <c r="X5720" s="53" t="str">
        <f t="shared" si="290"/>
        <v/>
      </c>
    </row>
    <row r="5721" spans="18:24" hidden="1" x14ac:dyDescent="0.3">
      <c r="R5721">
        <f t="shared" si="291"/>
        <v>0</v>
      </c>
      <c r="S5721">
        <f t="shared" si="292"/>
        <v>0</v>
      </c>
      <c r="T5721" s="53" t="str">
        <f t="shared" si="290"/>
        <v/>
      </c>
      <c r="U5721" s="53" t="str">
        <f t="shared" si="290"/>
        <v/>
      </c>
      <c r="V5721" s="53" t="str">
        <f t="shared" si="290"/>
        <v/>
      </c>
      <c r="W5721" s="53" t="str">
        <f t="shared" si="290"/>
        <v/>
      </c>
      <c r="X5721" s="53" t="str">
        <f t="shared" si="290"/>
        <v/>
      </c>
    </row>
    <row r="5722" spans="18:24" hidden="1" x14ac:dyDescent="0.3">
      <c r="R5722">
        <f t="shared" si="291"/>
        <v>0</v>
      </c>
      <c r="S5722">
        <f t="shared" si="292"/>
        <v>0</v>
      </c>
      <c r="T5722" s="53" t="str">
        <f t="shared" si="290"/>
        <v/>
      </c>
      <c r="U5722" s="53" t="str">
        <f t="shared" si="290"/>
        <v/>
      </c>
      <c r="V5722" s="53" t="str">
        <f t="shared" si="290"/>
        <v/>
      </c>
      <c r="W5722" s="53" t="str">
        <f t="shared" si="290"/>
        <v/>
      </c>
      <c r="X5722" s="53" t="str">
        <f t="shared" si="290"/>
        <v/>
      </c>
    </row>
    <row r="5723" spans="18:24" hidden="1" x14ac:dyDescent="0.3">
      <c r="R5723">
        <f t="shared" si="291"/>
        <v>0</v>
      </c>
      <c r="S5723">
        <f t="shared" si="292"/>
        <v>0</v>
      </c>
      <c r="T5723" s="53" t="str">
        <f t="shared" si="290"/>
        <v/>
      </c>
      <c r="U5723" s="53" t="str">
        <f t="shared" si="290"/>
        <v/>
      </c>
      <c r="V5723" s="53" t="str">
        <f t="shared" si="290"/>
        <v/>
      </c>
      <c r="W5723" s="53" t="str">
        <f t="shared" si="290"/>
        <v/>
      </c>
      <c r="X5723" s="53" t="str">
        <f t="shared" si="290"/>
        <v/>
      </c>
    </row>
    <row r="5724" spans="18:24" hidden="1" x14ac:dyDescent="0.3">
      <c r="R5724">
        <f t="shared" si="291"/>
        <v>0</v>
      </c>
      <c r="S5724">
        <f t="shared" si="292"/>
        <v>0</v>
      </c>
      <c r="T5724" s="53" t="str">
        <f t="shared" si="290"/>
        <v/>
      </c>
      <c r="U5724" s="53" t="str">
        <f t="shared" si="290"/>
        <v/>
      </c>
      <c r="V5724" s="53" t="str">
        <f t="shared" si="290"/>
        <v/>
      </c>
      <c r="W5724" s="53" t="str">
        <f t="shared" si="290"/>
        <v/>
      </c>
      <c r="X5724" s="53" t="str">
        <f t="shared" si="290"/>
        <v/>
      </c>
    </row>
    <row r="5725" spans="18:24" hidden="1" x14ac:dyDescent="0.3">
      <c r="R5725">
        <f t="shared" si="291"/>
        <v>0</v>
      </c>
      <c r="S5725">
        <f t="shared" si="292"/>
        <v>0</v>
      </c>
      <c r="T5725" s="53" t="str">
        <f t="shared" si="290"/>
        <v/>
      </c>
      <c r="U5725" s="53" t="str">
        <f t="shared" si="290"/>
        <v/>
      </c>
      <c r="V5725" s="53" t="str">
        <f t="shared" si="290"/>
        <v/>
      </c>
      <c r="W5725" s="53" t="str">
        <f t="shared" si="290"/>
        <v/>
      </c>
      <c r="X5725" s="53" t="str">
        <f t="shared" si="290"/>
        <v/>
      </c>
    </row>
    <row r="5726" spans="18:24" hidden="1" x14ac:dyDescent="0.3">
      <c r="R5726">
        <f t="shared" si="291"/>
        <v>0</v>
      </c>
      <c r="S5726">
        <f t="shared" si="292"/>
        <v>0</v>
      </c>
      <c r="T5726" s="53" t="str">
        <f t="shared" si="290"/>
        <v/>
      </c>
      <c r="U5726" s="53" t="str">
        <f t="shared" si="290"/>
        <v/>
      </c>
      <c r="V5726" s="53" t="str">
        <f t="shared" si="290"/>
        <v/>
      </c>
      <c r="W5726" s="53" t="str">
        <f t="shared" si="290"/>
        <v/>
      </c>
      <c r="X5726" s="53" t="str">
        <f t="shared" si="290"/>
        <v/>
      </c>
    </row>
    <row r="5727" spans="18:24" hidden="1" x14ac:dyDescent="0.3">
      <c r="R5727">
        <f t="shared" si="291"/>
        <v>0</v>
      </c>
      <c r="S5727">
        <f t="shared" si="292"/>
        <v>0</v>
      </c>
      <c r="T5727" s="53" t="str">
        <f t="shared" si="290"/>
        <v/>
      </c>
      <c r="U5727" s="53" t="str">
        <f t="shared" si="290"/>
        <v/>
      </c>
      <c r="V5727" s="53" t="str">
        <f t="shared" si="290"/>
        <v/>
      </c>
      <c r="W5727" s="53" t="str">
        <f t="shared" si="290"/>
        <v/>
      </c>
      <c r="X5727" s="53" t="str">
        <f t="shared" si="290"/>
        <v/>
      </c>
    </row>
    <row r="5728" spans="18:24" hidden="1" x14ac:dyDescent="0.3">
      <c r="R5728">
        <f t="shared" si="291"/>
        <v>0</v>
      </c>
      <c r="S5728">
        <f t="shared" si="292"/>
        <v>0</v>
      </c>
      <c r="T5728" s="53" t="str">
        <f t="shared" si="290"/>
        <v/>
      </c>
      <c r="U5728" s="53" t="str">
        <f t="shared" si="290"/>
        <v/>
      </c>
      <c r="V5728" s="53" t="str">
        <f t="shared" si="290"/>
        <v/>
      </c>
      <c r="W5728" s="53" t="str">
        <f t="shared" si="290"/>
        <v/>
      </c>
      <c r="X5728" s="53" t="str">
        <f t="shared" si="290"/>
        <v/>
      </c>
    </row>
    <row r="5729" spans="18:24" hidden="1" x14ac:dyDescent="0.3">
      <c r="R5729">
        <f t="shared" si="291"/>
        <v>0</v>
      </c>
      <c r="S5729">
        <f t="shared" si="292"/>
        <v>0</v>
      </c>
      <c r="T5729" s="53" t="str">
        <f t="shared" si="290"/>
        <v/>
      </c>
      <c r="U5729" s="53" t="str">
        <f t="shared" si="290"/>
        <v/>
      </c>
      <c r="V5729" s="53" t="str">
        <f t="shared" si="290"/>
        <v/>
      </c>
      <c r="W5729" s="53" t="str">
        <f t="shared" si="290"/>
        <v/>
      </c>
      <c r="X5729" s="53" t="str">
        <f t="shared" si="290"/>
        <v/>
      </c>
    </row>
    <row r="5730" spans="18:24" hidden="1" x14ac:dyDescent="0.3">
      <c r="R5730">
        <f t="shared" si="291"/>
        <v>0</v>
      </c>
      <c r="S5730">
        <f t="shared" si="292"/>
        <v>0</v>
      </c>
      <c r="T5730" s="53" t="str">
        <f t="shared" si="290"/>
        <v/>
      </c>
      <c r="U5730" s="53" t="str">
        <f t="shared" si="290"/>
        <v/>
      </c>
      <c r="V5730" s="53" t="str">
        <f t="shared" si="290"/>
        <v/>
      </c>
      <c r="W5730" s="53" t="str">
        <f t="shared" si="290"/>
        <v/>
      </c>
      <c r="X5730" s="53" t="str">
        <f t="shared" si="290"/>
        <v/>
      </c>
    </row>
    <row r="5731" spans="18:24" hidden="1" x14ac:dyDescent="0.3">
      <c r="R5731">
        <f t="shared" si="291"/>
        <v>0</v>
      </c>
      <c r="S5731">
        <f t="shared" si="292"/>
        <v>0</v>
      </c>
      <c r="T5731" s="53" t="str">
        <f t="shared" ref="T5731:X5781" si="293">IF(OR(COUNTIF($D5731,"*"&amp;T$5&amp;"*")&gt;0,$D5731="GRUPO TEPSA"),T$5,"")</f>
        <v/>
      </c>
      <c r="U5731" s="53" t="str">
        <f t="shared" si="293"/>
        <v/>
      </c>
      <c r="V5731" s="53" t="str">
        <f t="shared" si="293"/>
        <v/>
      </c>
      <c r="W5731" s="53" t="str">
        <f t="shared" si="293"/>
        <v/>
      </c>
      <c r="X5731" s="53" t="str">
        <f t="shared" si="293"/>
        <v/>
      </c>
    </row>
    <row r="5732" spans="18:24" hidden="1" x14ac:dyDescent="0.3">
      <c r="R5732">
        <f t="shared" si="291"/>
        <v>0</v>
      </c>
      <c r="S5732">
        <f t="shared" si="292"/>
        <v>0</v>
      </c>
      <c r="T5732" s="53" t="str">
        <f t="shared" si="293"/>
        <v/>
      </c>
      <c r="U5732" s="53" t="str">
        <f t="shared" si="293"/>
        <v/>
      </c>
      <c r="V5732" s="53" t="str">
        <f t="shared" si="293"/>
        <v/>
      </c>
      <c r="W5732" s="53" t="str">
        <f t="shared" si="293"/>
        <v/>
      </c>
      <c r="X5732" s="53" t="str">
        <f t="shared" si="293"/>
        <v/>
      </c>
    </row>
    <row r="5733" spans="18:24" hidden="1" x14ac:dyDescent="0.3">
      <c r="R5733">
        <f t="shared" si="291"/>
        <v>0</v>
      </c>
      <c r="S5733">
        <f t="shared" si="292"/>
        <v>0</v>
      </c>
      <c r="T5733" s="53" t="str">
        <f t="shared" si="293"/>
        <v/>
      </c>
      <c r="U5733" s="53" t="str">
        <f t="shared" si="293"/>
        <v/>
      </c>
      <c r="V5733" s="53" t="str">
        <f t="shared" si="293"/>
        <v/>
      </c>
      <c r="W5733" s="53" t="str">
        <f t="shared" si="293"/>
        <v/>
      </c>
      <c r="X5733" s="53" t="str">
        <f t="shared" si="293"/>
        <v/>
      </c>
    </row>
    <row r="5734" spans="18:24" hidden="1" x14ac:dyDescent="0.3">
      <c r="R5734">
        <f t="shared" si="291"/>
        <v>0</v>
      </c>
      <c r="S5734">
        <f t="shared" si="292"/>
        <v>0</v>
      </c>
      <c r="T5734" s="53" t="str">
        <f t="shared" si="293"/>
        <v/>
      </c>
      <c r="U5734" s="53" t="str">
        <f t="shared" si="293"/>
        <v/>
      </c>
      <c r="V5734" s="53" t="str">
        <f t="shared" si="293"/>
        <v/>
      </c>
      <c r="W5734" s="53" t="str">
        <f t="shared" si="293"/>
        <v/>
      </c>
      <c r="X5734" s="53" t="str">
        <f t="shared" si="293"/>
        <v/>
      </c>
    </row>
    <row r="5735" spans="18:24" hidden="1" x14ac:dyDescent="0.3">
      <c r="R5735">
        <f t="shared" si="291"/>
        <v>0</v>
      </c>
      <c r="S5735">
        <f t="shared" si="292"/>
        <v>0</v>
      </c>
      <c r="T5735" s="53" t="str">
        <f t="shared" si="293"/>
        <v/>
      </c>
      <c r="U5735" s="53" t="str">
        <f t="shared" si="293"/>
        <v/>
      </c>
      <c r="V5735" s="53" t="str">
        <f t="shared" si="293"/>
        <v/>
      </c>
      <c r="W5735" s="53" t="str">
        <f t="shared" si="293"/>
        <v/>
      </c>
      <c r="X5735" s="53" t="str">
        <f t="shared" si="293"/>
        <v/>
      </c>
    </row>
    <row r="5736" spans="18:24" hidden="1" x14ac:dyDescent="0.3">
      <c r="R5736">
        <f t="shared" si="291"/>
        <v>0</v>
      </c>
      <c r="S5736">
        <f t="shared" si="292"/>
        <v>0</v>
      </c>
      <c r="T5736" s="53" t="str">
        <f t="shared" si="293"/>
        <v/>
      </c>
      <c r="U5736" s="53" t="str">
        <f t="shared" si="293"/>
        <v/>
      </c>
      <c r="V5736" s="53" t="str">
        <f t="shared" si="293"/>
        <v/>
      </c>
      <c r="W5736" s="53" t="str">
        <f t="shared" si="293"/>
        <v/>
      </c>
      <c r="X5736" s="53" t="str">
        <f t="shared" si="293"/>
        <v/>
      </c>
    </row>
    <row r="5737" spans="18:24" hidden="1" x14ac:dyDescent="0.3">
      <c r="R5737">
        <f t="shared" si="291"/>
        <v>0</v>
      </c>
      <c r="S5737">
        <f t="shared" si="292"/>
        <v>0</v>
      </c>
      <c r="T5737" s="53" t="str">
        <f t="shared" si="293"/>
        <v/>
      </c>
      <c r="U5737" s="53" t="str">
        <f t="shared" si="293"/>
        <v/>
      </c>
      <c r="V5737" s="53" t="str">
        <f t="shared" si="293"/>
        <v/>
      </c>
      <c r="W5737" s="53" t="str">
        <f t="shared" si="293"/>
        <v/>
      </c>
      <c r="X5737" s="53" t="str">
        <f t="shared" si="293"/>
        <v/>
      </c>
    </row>
    <row r="5738" spans="18:24" hidden="1" x14ac:dyDescent="0.3">
      <c r="R5738">
        <f t="shared" si="291"/>
        <v>0</v>
      </c>
      <c r="S5738">
        <f t="shared" si="292"/>
        <v>0</v>
      </c>
      <c r="T5738" s="53" t="str">
        <f t="shared" si="293"/>
        <v/>
      </c>
      <c r="U5738" s="53" t="str">
        <f t="shared" si="293"/>
        <v/>
      </c>
      <c r="V5738" s="53" t="str">
        <f t="shared" si="293"/>
        <v/>
      </c>
      <c r="W5738" s="53" t="str">
        <f t="shared" si="293"/>
        <v/>
      </c>
      <c r="X5738" s="53" t="str">
        <f t="shared" si="293"/>
        <v/>
      </c>
    </row>
    <row r="5739" spans="18:24" hidden="1" x14ac:dyDescent="0.3">
      <c r="R5739">
        <f t="shared" si="291"/>
        <v>0</v>
      </c>
      <c r="S5739">
        <f t="shared" si="292"/>
        <v>0</v>
      </c>
      <c r="T5739" s="53" t="str">
        <f t="shared" si="293"/>
        <v/>
      </c>
      <c r="U5739" s="53" t="str">
        <f t="shared" si="293"/>
        <v/>
      </c>
      <c r="V5739" s="53" t="str">
        <f t="shared" si="293"/>
        <v/>
      </c>
      <c r="W5739" s="53" t="str">
        <f t="shared" si="293"/>
        <v/>
      </c>
      <c r="X5739" s="53" t="str">
        <f t="shared" si="293"/>
        <v/>
      </c>
    </row>
    <row r="5740" spans="18:24" hidden="1" x14ac:dyDescent="0.3">
      <c r="R5740">
        <f t="shared" si="291"/>
        <v>0</v>
      </c>
      <c r="S5740">
        <f t="shared" si="292"/>
        <v>0</v>
      </c>
      <c r="T5740" s="53" t="str">
        <f t="shared" si="293"/>
        <v/>
      </c>
      <c r="U5740" s="53" t="str">
        <f t="shared" si="293"/>
        <v/>
      </c>
      <c r="V5740" s="53" t="str">
        <f t="shared" si="293"/>
        <v/>
      </c>
      <c r="W5740" s="53" t="str">
        <f t="shared" si="293"/>
        <v/>
      </c>
      <c r="X5740" s="53" t="str">
        <f t="shared" si="293"/>
        <v/>
      </c>
    </row>
    <row r="5741" spans="18:24" hidden="1" x14ac:dyDescent="0.3">
      <c r="R5741">
        <f t="shared" si="291"/>
        <v>0</v>
      </c>
      <c r="S5741">
        <f t="shared" si="292"/>
        <v>0</v>
      </c>
      <c r="T5741" s="53" t="str">
        <f t="shared" si="293"/>
        <v/>
      </c>
      <c r="U5741" s="53" t="str">
        <f t="shared" si="293"/>
        <v/>
      </c>
      <c r="V5741" s="53" t="str">
        <f t="shared" si="293"/>
        <v/>
      </c>
      <c r="W5741" s="53" t="str">
        <f t="shared" si="293"/>
        <v/>
      </c>
      <c r="X5741" s="53" t="str">
        <f t="shared" si="293"/>
        <v/>
      </c>
    </row>
    <row r="5742" spans="18:24" hidden="1" x14ac:dyDescent="0.3">
      <c r="R5742">
        <f t="shared" si="291"/>
        <v>0</v>
      </c>
      <c r="S5742">
        <f t="shared" si="292"/>
        <v>0</v>
      </c>
      <c r="T5742" s="53" t="str">
        <f t="shared" si="293"/>
        <v/>
      </c>
      <c r="U5742" s="53" t="str">
        <f t="shared" si="293"/>
        <v/>
      </c>
      <c r="V5742" s="53" t="str">
        <f t="shared" si="293"/>
        <v/>
      </c>
      <c r="W5742" s="53" t="str">
        <f t="shared" si="293"/>
        <v/>
      </c>
      <c r="X5742" s="53" t="str">
        <f t="shared" si="293"/>
        <v/>
      </c>
    </row>
    <row r="5743" spans="18:24" hidden="1" x14ac:dyDescent="0.3">
      <c r="R5743">
        <f t="shared" si="291"/>
        <v>0</v>
      </c>
      <c r="S5743">
        <f t="shared" si="292"/>
        <v>0</v>
      </c>
      <c r="T5743" s="53" t="str">
        <f t="shared" si="293"/>
        <v/>
      </c>
      <c r="U5743" s="53" t="str">
        <f t="shared" si="293"/>
        <v/>
      </c>
      <c r="V5743" s="53" t="str">
        <f t="shared" si="293"/>
        <v/>
      </c>
      <c r="W5743" s="53" t="str">
        <f t="shared" si="293"/>
        <v/>
      </c>
      <c r="X5743" s="53" t="str">
        <f t="shared" si="293"/>
        <v/>
      </c>
    </row>
    <row r="5744" spans="18:24" hidden="1" x14ac:dyDescent="0.3">
      <c r="R5744">
        <f t="shared" si="291"/>
        <v>0</v>
      </c>
      <c r="S5744">
        <f t="shared" si="292"/>
        <v>0</v>
      </c>
      <c r="T5744" s="53" t="str">
        <f t="shared" si="293"/>
        <v/>
      </c>
      <c r="U5744" s="53" t="str">
        <f t="shared" si="293"/>
        <v/>
      </c>
      <c r="V5744" s="53" t="str">
        <f t="shared" si="293"/>
        <v/>
      </c>
      <c r="W5744" s="53" t="str">
        <f t="shared" si="293"/>
        <v/>
      </c>
      <c r="X5744" s="53" t="str">
        <f t="shared" si="293"/>
        <v/>
      </c>
    </row>
    <row r="5745" spans="18:24" hidden="1" x14ac:dyDescent="0.3">
      <c r="R5745">
        <f t="shared" si="291"/>
        <v>0</v>
      </c>
      <c r="S5745">
        <f t="shared" si="292"/>
        <v>0</v>
      </c>
      <c r="T5745" s="53" t="str">
        <f t="shared" si="293"/>
        <v/>
      </c>
      <c r="U5745" s="53" t="str">
        <f t="shared" si="293"/>
        <v/>
      </c>
      <c r="V5745" s="53" t="str">
        <f t="shared" si="293"/>
        <v/>
      </c>
      <c r="W5745" s="53" t="str">
        <f t="shared" si="293"/>
        <v/>
      </c>
      <c r="X5745" s="53" t="str">
        <f t="shared" si="293"/>
        <v/>
      </c>
    </row>
    <row r="5746" spans="18:24" hidden="1" x14ac:dyDescent="0.3">
      <c r="R5746">
        <f t="shared" si="291"/>
        <v>0</v>
      </c>
      <c r="S5746">
        <f t="shared" si="292"/>
        <v>0</v>
      </c>
      <c r="T5746" s="53" t="str">
        <f t="shared" si="293"/>
        <v/>
      </c>
      <c r="U5746" s="53" t="str">
        <f t="shared" si="293"/>
        <v/>
      </c>
      <c r="V5746" s="53" t="str">
        <f t="shared" si="293"/>
        <v/>
      </c>
      <c r="W5746" s="53" t="str">
        <f t="shared" si="293"/>
        <v/>
      </c>
      <c r="X5746" s="53" t="str">
        <f t="shared" si="293"/>
        <v/>
      </c>
    </row>
    <row r="5747" spans="18:24" hidden="1" x14ac:dyDescent="0.3">
      <c r="R5747">
        <f t="shared" si="291"/>
        <v>0</v>
      </c>
      <c r="S5747">
        <f t="shared" si="292"/>
        <v>0</v>
      </c>
      <c r="T5747" s="53" t="str">
        <f t="shared" si="293"/>
        <v/>
      </c>
      <c r="U5747" s="53" t="str">
        <f t="shared" si="293"/>
        <v/>
      </c>
      <c r="V5747" s="53" t="str">
        <f t="shared" si="293"/>
        <v/>
      </c>
      <c r="W5747" s="53" t="str">
        <f t="shared" si="293"/>
        <v/>
      </c>
      <c r="X5747" s="53" t="str">
        <f t="shared" si="293"/>
        <v/>
      </c>
    </row>
    <row r="5748" spans="18:24" hidden="1" x14ac:dyDescent="0.3">
      <c r="R5748">
        <f t="shared" si="291"/>
        <v>0</v>
      </c>
      <c r="S5748">
        <f t="shared" si="292"/>
        <v>0</v>
      </c>
      <c r="T5748" s="53" t="str">
        <f t="shared" si="293"/>
        <v/>
      </c>
      <c r="U5748" s="53" t="str">
        <f t="shared" si="293"/>
        <v/>
      </c>
      <c r="V5748" s="53" t="str">
        <f t="shared" si="293"/>
        <v/>
      </c>
      <c r="W5748" s="53" t="str">
        <f t="shared" si="293"/>
        <v/>
      </c>
      <c r="X5748" s="53" t="str">
        <f t="shared" si="293"/>
        <v/>
      </c>
    </row>
    <row r="5749" spans="18:24" hidden="1" x14ac:dyDescent="0.3">
      <c r="R5749">
        <f t="shared" si="291"/>
        <v>0</v>
      </c>
      <c r="S5749">
        <f t="shared" si="292"/>
        <v>0</v>
      </c>
      <c r="T5749" s="53" t="str">
        <f t="shared" si="293"/>
        <v/>
      </c>
      <c r="U5749" s="53" t="str">
        <f t="shared" si="293"/>
        <v/>
      </c>
      <c r="V5749" s="53" t="str">
        <f t="shared" si="293"/>
        <v/>
      </c>
      <c r="W5749" s="53" t="str">
        <f t="shared" si="293"/>
        <v/>
      </c>
      <c r="X5749" s="53" t="str">
        <f t="shared" si="293"/>
        <v/>
      </c>
    </row>
    <row r="5750" spans="18:24" hidden="1" x14ac:dyDescent="0.3">
      <c r="R5750">
        <f t="shared" si="291"/>
        <v>0</v>
      </c>
      <c r="S5750">
        <f t="shared" si="292"/>
        <v>0</v>
      </c>
      <c r="T5750" s="53" t="str">
        <f t="shared" si="293"/>
        <v/>
      </c>
      <c r="U5750" s="53" t="str">
        <f t="shared" si="293"/>
        <v/>
      </c>
      <c r="V5750" s="53" t="str">
        <f t="shared" si="293"/>
        <v/>
      </c>
      <c r="W5750" s="53" t="str">
        <f t="shared" si="293"/>
        <v/>
      </c>
      <c r="X5750" s="53" t="str">
        <f t="shared" si="293"/>
        <v/>
      </c>
    </row>
    <row r="5751" spans="18:24" hidden="1" x14ac:dyDescent="0.3">
      <c r="R5751">
        <f t="shared" si="291"/>
        <v>0</v>
      </c>
      <c r="S5751">
        <f t="shared" si="292"/>
        <v>0</v>
      </c>
      <c r="T5751" s="53" t="str">
        <f t="shared" si="293"/>
        <v/>
      </c>
      <c r="U5751" s="53" t="str">
        <f t="shared" si="293"/>
        <v/>
      </c>
      <c r="V5751" s="53" t="str">
        <f t="shared" si="293"/>
        <v/>
      </c>
      <c r="W5751" s="53" t="str">
        <f t="shared" si="293"/>
        <v/>
      </c>
      <c r="X5751" s="53" t="str">
        <f t="shared" si="293"/>
        <v/>
      </c>
    </row>
    <row r="5752" spans="18:24" hidden="1" x14ac:dyDescent="0.3">
      <c r="R5752">
        <f t="shared" si="291"/>
        <v>0</v>
      </c>
      <c r="S5752">
        <f t="shared" si="292"/>
        <v>0</v>
      </c>
      <c r="T5752" s="53" t="str">
        <f t="shared" si="293"/>
        <v/>
      </c>
      <c r="U5752" s="53" t="str">
        <f t="shared" si="293"/>
        <v/>
      </c>
      <c r="V5752" s="53" t="str">
        <f t="shared" si="293"/>
        <v/>
      </c>
      <c r="W5752" s="53" t="str">
        <f t="shared" si="293"/>
        <v/>
      </c>
      <c r="X5752" s="53" t="str">
        <f t="shared" si="293"/>
        <v/>
      </c>
    </row>
    <row r="5753" spans="18:24" hidden="1" x14ac:dyDescent="0.3">
      <c r="R5753">
        <f t="shared" si="291"/>
        <v>0</v>
      </c>
      <c r="S5753">
        <f t="shared" si="292"/>
        <v>0</v>
      </c>
      <c r="T5753" s="53" t="str">
        <f t="shared" si="293"/>
        <v/>
      </c>
      <c r="U5753" s="53" t="str">
        <f t="shared" si="293"/>
        <v/>
      </c>
      <c r="V5753" s="53" t="str">
        <f t="shared" si="293"/>
        <v/>
      </c>
      <c r="W5753" s="53" t="str">
        <f t="shared" si="293"/>
        <v/>
      </c>
      <c r="X5753" s="53" t="str">
        <f t="shared" si="293"/>
        <v/>
      </c>
    </row>
    <row r="5754" spans="18:24" hidden="1" x14ac:dyDescent="0.3">
      <c r="R5754">
        <f t="shared" si="291"/>
        <v>0</v>
      </c>
      <c r="S5754">
        <f t="shared" si="292"/>
        <v>0</v>
      </c>
      <c r="T5754" s="53" t="str">
        <f t="shared" si="293"/>
        <v/>
      </c>
      <c r="U5754" s="53" t="str">
        <f t="shared" si="293"/>
        <v/>
      </c>
      <c r="V5754" s="53" t="str">
        <f t="shared" si="293"/>
        <v/>
      </c>
      <c r="W5754" s="53" t="str">
        <f t="shared" si="293"/>
        <v/>
      </c>
      <c r="X5754" s="53" t="str">
        <f t="shared" si="293"/>
        <v/>
      </c>
    </row>
    <row r="5755" spans="18:24" hidden="1" x14ac:dyDescent="0.3">
      <c r="R5755">
        <f t="shared" si="291"/>
        <v>0</v>
      </c>
      <c r="S5755">
        <f t="shared" si="292"/>
        <v>0</v>
      </c>
      <c r="T5755" s="53" t="str">
        <f t="shared" si="293"/>
        <v/>
      </c>
      <c r="U5755" s="53" t="str">
        <f t="shared" si="293"/>
        <v/>
      </c>
      <c r="V5755" s="53" t="str">
        <f t="shared" si="293"/>
        <v/>
      </c>
      <c r="W5755" s="53" t="str">
        <f t="shared" si="293"/>
        <v/>
      </c>
      <c r="X5755" s="53" t="str">
        <f t="shared" si="293"/>
        <v/>
      </c>
    </row>
    <row r="5756" spans="18:24" hidden="1" x14ac:dyDescent="0.3">
      <c r="R5756">
        <f t="shared" si="291"/>
        <v>0</v>
      </c>
      <c r="S5756">
        <f t="shared" si="292"/>
        <v>0</v>
      </c>
      <c r="T5756" s="53" t="str">
        <f t="shared" si="293"/>
        <v/>
      </c>
      <c r="U5756" s="53" t="str">
        <f t="shared" si="293"/>
        <v/>
      </c>
      <c r="V5756" s="53" t="str">
        <f t="shared" si="293"/>
        <v/>
      </c>
      <c r="W5756" s="53" t="str">
        <f t="shared" si="293"/>
        <v/>
      </c>
      <c r="X5756" s="53" t="str">
        <f t="shared" si="293"/>
        <v/>
      </c>
    </row>
    <row r="5757" spans="18:24" hidden="1" x14ac:dyDescent="0.3">
      <c r="R5757">
        <f t="shared" si="291"/>
        <v>0</v>
      </c>
      <c r="S5757">
        <f t="shared" si="292"/>
        <v>0</v>
      </c>
      <c r="T5757" s="53" t="str">
        <f t="shared" si="293"/>
        <v/>
      </c>
      <c r="U5757" s="53" t="str">
        <f t="shared" si="293"/>
        <v/>
      </c>
      <c r="V5757" s="53" t="str">
        <f t="shared" si="293"/>
        <v/>
      </c>
      <c r="W5757" s="53" t="str">
        <f t="shared" si="293"/>
        <v/>
      </c>
      <c r="X5757" s="53" t="str">
        <f t="shared" si="293"/>
        <v/>
      </c>
    </row>
    <row r="5758" spans="18:24" hidden="1" x14ac:dyDescent="0.3">
      <c r="R5758">
        <f t="shared" si="291"/>
        <v>0</v>
      </c>
      <c r="S5758">
        <f t="shared" si="292"/>
        <v>0</v>
      </c>
      <c r="T5758" s="53" t="str">
        <f t="shared" si="293"/>
        <v/>
      </c>
      <c r="U5758" s="53" t="str">
        <f t="shared" si="293"/>
        <v/>
      </c>
      <c r="V5758" s="53" t="str">
        <f t="shared" si="293"/>
        <v/>
      </c>
      <c r="W5758" s="53" t="str">
        <f t="shared" si="293"/>
        <v/>
      </c>
      <c r="X5758" s="53" t="str">
        <f t="shared" si="293"/>
        <v/>
      </c>
    </row>
    <row r="5759" spans="18:24" hidden="1" x14ac:dyDescent="0.3">
      <c r="R5759">
        <f t="shared" si="291"/>
        <v>0</v>
      </c>
      <c r="S5759">
        <f t="shared" si="292"/>
        <v>0</v>
      </c>
      <c r="T5759" s="53" t="str">
        <f t="shared" si="293"/>
        <v/>
      </c>
      <c r="U5759" s="53" t="str">
        <f t="shared" si="293"/>
        <v/>
      </c>
      <c r="V5759" s="53" t="str">
        <f t="shared" si="293"/>
        <v/>
      </c>
      <c r="W5759" s="53" t="str">
        <f t="shared" si="293"/>
        <v/>
      </c>
      <c r="X5759" s="53" t="str">
        <f t="shared" si="293"/>
        <v/>
      </c>
    </row>
    <row r="5760" spans="18:24" hidden="1" x14ac:dyDescent="0.3">
      <c r="R5760">
        <f t="shared" si="291"/>
        <v>0</v>
      </c>
      <c r="S5760">
        <f t="shared" si="292"/>
        <v>0</v>
      </c>
      <c r="T5760" s="53" t="str">
        <f t="shared" si="293"/>
        <v/>
      </c>
      <c r="U5760" s="53" t="str">
        <f t="shared" si="293"/>
        <v/>
      </c>
      <c r="V5760" s="53" t="str">
        <f t="shared" si="293"/>
        <v/>
      </c>
      <c r="W5760" s="53" t="str">
        <f t="shared" si="293"/>
        <v/>
      </c>
      <c r="X5760" s="53" t="str">
        <f t="shared" si="293"/>
        <v/>
      </c>
    </row>
    <row r="5761" spans="18:24" hidden="1" x14ac:dyDescent="0.3">
      <c r="R5761">
        <f t="shared" si="291"/>
        <v>0</v>
      </c>
      <c r="S5761">
        <f t="shared" si="292"/>
        <v>0</v>
      </c>
      <c r="T5761" s="53" t="str">
        <f t="shared" si="293"/>
        <v/>
      </c>
      <c r="U5761" s="53" t="str">
        <f t="shared" si="293"/>
        <v/>
      </c>
      <c r="V5761" s="53" t="str">
        <f t="shared" si="293"/>
        <v/>
      </c>
      <c r="W5761" s="53" t="str">
        <f t="shared" si="293"/>
        <v/>
      </c>
      <c r="X5761" s="53" t="str">
        <f t="shared" si="293"/>
        <v/>
      </c>
    </row>
    <row r="5762" spans="18:24" hidden="1" x14ac:dyDescent="0.3">
      <c r="R5762">
        <f t="shared" si="291"/>
        <v>0</v>
      </c>
      <c r="S5762">
        <f t="shared" si="292"/>
        <v>0</v>
      </c>
      <c r="T5762" s="53" t="str">
        <f t="shared" si="293"/>
        <v/>
      </c>
      <c r="U5762" s="53" t="str">
        <f t="shared" si="293"/>
        <v/>
      </c>
      <c r="V5762" s="53" t="str">
        <f t="shared" si="293"/>
        <v/>
      </c>
      <c r="W5762" s="53" t="str">
        <f t="shared" si="293"/>
        <v/>
      </c>
      <c r="X5762" s="53" t="str">
        <f t="shared" si="293"/>
        <v/>
      </c>
    </row>
    <row r="5763" spans="18:24" hidden="1" x14ac:dyDescent="0.3">
      <c r="R5763">
        <f t="shared" si="291"/>
        <v>0</v>
      </c>
      <c r="S5763">
        <f t="shared" si="292"/>
        <v>0</v>
      </c>
      <c r="T5763" s="53" t="str">
        <f t="shared" si="293"/>
        <v/>
      </c>
      <c r="U5763" s="53" t="str">
        <f t="shared" si="293"/>
        <v/>
      </c>
      <c r="V5763" s="53" t="str">
        <f t="shared" si="293"/>
        <v/>
      </c>
      <c r="W5763" s="53" t="str">
        <f t="shared" si="293"/>
        <v/>
      </c>
      <c r="X5763" s="53" t="str">
        <f t="shared" si="293"/>
        <v/>
      </c>
    </row>
    <row r="5764" spans="18:24" hidden="1" x14ac:dyDescent="0.3">
      <c r="R5764">
        <f t="shared" si="291"/>
        <v>0</v>
      </c>
      <c r="S5764">
        <f t="shared" si="292"/>
        <v>0</v>
      </c>
      <c r="T5764" s="53" t="str">
        <f t="shared" si="293"/>
        <v/>
      </c>
      <c r="U5764" s="53" t="str">
        <f t="shared" si="293"/>
        <v/>
      </c>
      <c r="V5764" s="53" t="str">
        <f t="shared" si="293"/>
        <v/>
      </c>
      <c r="W5764" s="53" t="str">
        <f t="shared" si="293"/>
        <v/>
      </c>
      <c r="X5764" s="53" t="str">
        <f t="shared" si="293"/>
        <v/>
      </c>
    </row>
    <row r="5765" spans="18:24" hidden="1" x14ac:dyDescent="0.3">
      <c r="R5765">
        <f t="shared" si="291"/>
        <v>0</v>
      </c>
      <c r="S5765">
        <f t="shared" si="292"/>
        <v>0</v>
      </c>
      <c r="T5765" s="53" t="str">
        <f t="shared" si="293"/>
        <v/>
      </c>
      <c r="U5765" s="53" t="str">
        <f t="shared" si="293"/>
        <v/>
      </c>
      <c r="V5765" s="53" t="str">
        <f t="shared" si="293"/>
        <v/>
      </c>
      <c r="W5765" s="53" t="str">
        <f t="shared" si="293"/>
        <v/>
      </c>
      <c r="X5765" s="53" t="str">
        <f t="shared" si="293"/>
        <v/>
      </c>
    </row>
    <row r="5766" spans="18:24" hidden="1" x14ac:dyDescent="0.3">
      <c r="R5766">
        <f t="shared" si="291"/>
        <v>0</v>
      </c>
      <c r="S5766">
        <f t="shared" si="292"/>
        <v>0</v>
      </c>
      <c r="T5766" s="53" t="str">
        <f t="shared" si="293"/>
        <v/>
      </c>
      <c r="U5766" s="53" t="str">
        <f t="shared" si="293"/>
        <v/>
      </c>
      <c r="V5766" s="53" t="str">
        <f t="shared" si="293"/>
        <v/>
      </c>
      <c r="W5766" s="53" t="str">
        <f t="shared" si="293"/>
        <v/>
      </c>
      <c r="X5766" s="53" t="str">
        <f t="shared" si="293"/>
        <v/>
      </c>
    </row>
    <row r="5767" spans="18:24" hidden="1" x14ac:dyDescent="0.3">
      <c r="R5767">
        <f t="shared" ref="R5767:R5830" si="294">IF(OR(D5767="GRUPO TEPSA",D5767="TODAS"),P5767/5,P5767)</f>
        <v>0</v>
      </c>
      <c r="S5767">
        <f t="shared" si="292"/>
        <v>0</v>
      </c>
      <c r="T5767" s="53" t="str">
        <f t="shared" si="293"/>
        <v/>
      </c>
      <c r="U5767" s="53" t="str">
        <f t="shared" si="293"/>
        <v/>
      </c>
      <c r="V5767" s="53" t="str">
        <f t="shared" si="293"/>
        <v/>
      </c>
      <c r="W5767" s="53" t="str">
        <f t="shared" si="293"/>
        <v/>
      </c>
      <c r="X5767" s="53" t="str">
        <f t="shared" si="293"/>
        <v/>
      </c>
    </row>
    <row r="5768" spans="18:24" hidden="1" x14ac:dyDescent="0.3">
      <c r="R5768">
        <f t="shared" si="294"/>
        <v>0</v>
      </c>
      <c r="S5768">
        <f t="shared" si="292"/>
        <v>0</v>
      </c>
      <c r="T5768" s="53" t="str">
        <f t="shared" si="293"/>
        <v/>
      </c>
      <c r="U5768" s="53" t="str">
        <f t="shared" si="293"/>
        <v/>
      </c>
      <c r="V5768" s="53" t="str">
        <f t="shared" si="293"/>
        <v/>
      </c>
      <c r="W5768" s="53" t="str">
        <f t="shared" si="293"/>
        <v/>
      </c>
      <c r="X5768" s="53" t="str">
        <f t="shared" si="293"/>
        <v/>
      </c>
    </row>
    <row r="5769" spans="18:24" hidden="1" x14ac:dyDescent="0.3">
      <c r="R5769">
        <f t="shared" si="294"/>
        <v>0</v>
      </c>
      <c r="S5769">
        <f t="shared" si="292"/>
        <v>0</v>
      </c>
      <c r="T5769" s="53" t="str">
        <f t="shared" si="293"/>
        <v/>
      </c>
      <c r="U5769" s="53" t="str">
        <f t="shared" si="293"/>
        <v/>
      </c>
      <c r="V5769" s="53" t="str">
        <f t="shared" si="293"/>
        <v/>
      </c>
      <c r="W5769" s="53" t="str">
        <f t="shared" si="293"/>
        <v/>
      </c>
      <c r="X5769" s="53" t="str">
        <f t="shared" si="293"/>
        <v/>
      </c>
    </row>
    <row r="5770" spans="18:24" hidden="1" x14ac:dyDescent="0.3">
      <c r="R5770">
        <f t="shared" si="294"/>
        <v>0</v>
      </c>
      <c r="S5770">
        <f t="shared" si="292"/>
        <v>0</v>
      </c>
      <c r="T5770" s="53" t="str">
        <f t="shared" si="293"/>
        <v/>
      </c>
      <c r="U5770" s="53" t="str">
        <f t="shared" si="293"/>
        <v/>
      </c>
      <c r="V5770" s="53" t="str">
        <f t="shared" si="293"/>
        <v/>
      </c>
      <c r="W5770" s="53" t="str">
        <f t="shared" si="293"/>
        <v/>
      </c>
      <c r="X5770" s="53" t="str">
        <f t="shared" si="293"/>
        <v/>
      </c>
    </row>
    <row r="5771" spans="18:24" hidden="1" x14ac:dyDescent="0.3">
      <c r="R5771">
        <f t="shared" si="294"/>
        <v>0</v>
      </c>
      <c r="S5771">
        <f t="shared" ref="S5771:S5834" si="295">IF(OR(D5771="GRUPO TEPSA",D5771="TODAS"),Q5771/5,Q5771)</f>
        <v>0</v>
      </c>
      <c r="T5771" s="53" t="str">
        <f t="shared" si="293"/>
        <v/>
      </c>
      <c r="U5771" s="53" t="str">
        <f t="shared" si="293"/>
        <v/>
      </c>
      <c r="V5771" s="53" t="str">
        <f t="shared" si="293"/>
        <v/>
      </c>
      <c r="W5771" s="53" t="str">
        <f t="shared" si="293"/>
        <v/>
      </c>
      <c r="X5771" s="53" t="str">
        <f t="shared" si="293"/>
        <v/>
      </c>
    </row>
    <row r="5772" spans="18:24" hidden="1" x14ac:dyDescent="0.3">
      <c r="R5772">
        <f t="shared" si="294"/>
        <v>0</v>
      </c>
      <c r="S5772">
        <f t="shared" si="295"/>
        <v>0</v>
      </c>
      <c r="T5772" s="53" t="str">
        <f t="shared" si="293"/>
        <v/>
      </c>
      <c r="U5772" s="53" t="str">
        <f t="shared" si="293"/>
        <v/>
      </c>
      <c r="V5772" s="53" t="str">
        <f t="shared" si="293"/>
        <v/>
      </c>
      <c r="W5772" s="53" t="str">
        <f t="shared" si="293"/>
        <v/>
      </c>
      <c r="X5772" s="53" t="str">
        <f t="shared" si="293"/>
        <v/>
      </c>
    </row>
    <row r="5773" spans="18:24" hidden="1" x14ac:dyDescent="0.3">
      <c r="R5773">
        <f t="shared" si="294"/>
        <v>0</v>
      </c>
      <c r="S5773">
        <f t="shared" si="295"/>
        <v>0</v>
      </c>
      <c r="T5773" s="53" t="str">
        <f t="shared" si="293"/>
        <v/>
      </c>
      <c r="U5773" s="53" t="str">
        <f t="shared" si="293"/>
        <v/>
      </c>
      <c r="V5773" s="53" t="str">
        <f t="shared" si="293"/>
        <v/>
      </c>
      <c r="W5773" s="53" t="str">
        <f t="shared" si="293"/>
        <v/>
      </c>
      <c r="X5773" s="53" t="str">
        <f t="shared" si="293"/>
        <v/>
      </c>
    </row>
    <row r="5774" spans="18:24" hidden="1" x14ac:dyDescent="0.3">
      <c r="R5774">
        <f t="shared" si="294"/>
        <v>0</v>
      </c>
      <c r="S5774">
        <f t="shared" si="295"/>
        <v>0</v>
      </c>
      <c r="T5774" s="53" t="str">
        <f t="shared" si="293"/>
        <v/>
      </c>
      <c r="U5774" s="53" t="str">
        <f t="shared" si="293"/>
        <v/>
      </c>
      <c r="V5774" s="53" t="str">
        <f t="shared" si="293"/>
        <v/>
      </c>
      <c r="W5774" s="53" t="str">
        <f t="shared" si="293"/>
        <v/>
      </c>
      <c r="X5774" s="53" t="str">
        <f t="shared" si="293"/>
        <v/>
      </c>
    </row>
    <row r="5775" spans="18:24" hidden="1" x14ac:dyDescent="0.3">
      <c r="R5775">
        <f t="shared" si="294"/>
        <v>0</v>
      </c>
      <c r="S5775">
        <f t="shared" si="295"/>
        <v>0</v>
      </c>
      <c r="T5775" s="53" t="str">
        <f t="shared" si="293"/>
        <v/>
      </c>
      <c r="U5775" s="53" t="str">
        <f t="shared" si="293"/>
        <v/>
      </c>
      <c r="V5775" s="53" t="str">
        <f t="shared" si="293"/>
        <v/>
      </c>
      <c r="W5775" s="53" t="str">
        <f t="shared" si="293"/>
        <v/>
      </c>
      <c r="X5775" s="53" t="str">
        <f t="shared" si="293"/>
        <v/>
      </c>
    </row>
    <row r="5776" spans="18:24" hidden="1" x14ac:dyDescent="0.3">
      <c r="R5776">
        <f t="shared" si="294"/>
        <v>0</v>
      </c>
      <c r="S5776">
        <f t="shared" si="295"/>
        <v>0</v>
      </c>
      <c r="T5776" s="53" t="str">
        <f t="shared" si="293"/>
        <v/>
      </c>
      <c r="U5776" s="53" t="str">
        <f t="shared" si="293"/>
        <v/>
      </c>
      <c r="V5776" s="53" t="str">
        <f t="shared" si="293"/>
        <v/>
      </c>
      <c r="W5776" s="53" t="str">
        <f t="shared" si="293"/>
        <v/>
      </c>
      <c r="X5776" s="53" t="str">
        <f t="shared" si="293"/>
        <v/>
      </c>
    </row>
    <row r="5777" spans="18:24" hidden="1" x14ac:dyDescent="0.3">
      <c r="R5777">
        <f t="shared" si="294"/>
        <v>0</v>
      </c>
      <c r="S5777">
        <f t="shared" si="295"/>
        <v>0</v>
      </c>
      <c r="T5777" s="53" t="str">
        <f t="shared" si="293"/>
        <v/>
      </c>
      <c r="U5777" s="53" t="str">
        <f t="shared" si="293"/>
        <v/>
      </c>
      <c r="V5777" s="53" t="str">
        <f t="shared" si="293"/>
        <v/>
      </c>
      <c r="W5777" s="53" t="str">
        <f t="shared" si="293"/>
        <v/>
      </c>
      <c r="X5777" s="53" t="str">
        <f t="shared" si="293"/>
        <v/>
      </c>
    </row>
    <row r="5778" spans="18:24" hidden="1" x14ac:dyDescent="0.3">
      <c r="R5778">
        <f t="shared" si="294"/>
        <v>0</v>
      </c>
      <c r="S5778">
        <f t="shared" si="295"/>
        <v>0</v>
      </c>
      <c r="T5778" s="53" t="str">
        <f t="shared" si="293"/>
        <v/>
      </c>
      <c r="U5778" s="53" t="str">
        <f t="shared" si="293"/>
        <v/>
      </c>
      <c r="V5778" s="53" t="str">
        <f t="shared" si="293"/>
        <v/>
      </c>
      <c r="W5778" s="53" t="str">
        <f t="shared" si="293"/>
        <v/>
      </c>
      <c r="X5778" s="53" t="str">
        <f t="shared" si="293"/>
        <v/>
      </c>
    </row>
    <row r="5779" spans="18:24" hidden="1" x14ac:dyDescent="0.3">
      <c r="R5779">
        <f t="shared" si="294"/>
        <v>0</v>
      </c>
      <c r="S5779">
        <f t="shared" si="295"/>
        <v>0</v>
      </c>
      <c r="T5779" s="53" t="str">
        <f t="shared" si="293"/>
        <v/>
      </c>
      <c r="U5779" s="53" t="str">
        <f t="shared" si="293"/>
        <v/>
      </c>
      <c r="V5779" s="53" t="str">
        <f t="shared" si="293"/>
        <v/>
      </c>
      <c r="W5779" s="53" t="str">
        <f t="shared" si="293"/>
        <v/>
      </c>
      <c r="X5779" s="53" t="str">
        <f t="shared" si="293"/>
        <v/>
      </c>
    </row>
    <row r="5780" spans="18:24" hidden="1" x14ac:dyDescent="0.3">
      <c r="R5780">
        <f t="shared" si="294"/>
        <v>0</v>
      </c>
      <c r="S5780">
        <f t="shared" si="295"/>
        <v>0</v>
      </c>
      <c r="T5780" s="53" t="str">
        <f t="shared" si="293"/>
        <v/>
      </c>
      <c r="U5780" s="53" t="str">
        <f t="shared" si="293"/>
        <v/>
      </c>
      <c r="V5780" s="53" t="str">
        <f t="shared" si="293"/>
        <v/>
      </c>
      <c r="W5780" s="53" t="str">
        <f t="shared" si="293"/>
        <v/>
      </c>
      <c r="X5780" s="53" t="str">
        <f t="shared" si="293"/>
        <v/>
      </c>
    </row>
    <row r="5781" spans="18:24" hidden="1" x14ac:dyDescent="0.3">
      <c r="R5781">
        <f t="shared" si="294"/>
        <v>0</v>
      </c>
      <c r="S5781">
        <f t="shared" si="295"/>
        <v>0</v>
      </c>
      <c r="T5781" s="53" t="str">
        <f t="shared" si="293"/>
        <v/>
      </c>
      <c r="U5781" s="53" t="str">
        <f t="shared" si="293"/>
        <v/>
      </c>
      <c r="V5781" s="53" t="str">
        <f t="shared" si="293"/>
        <v/>
      </c>
      <c r="W5781" s="53" t="str">
        <f t="shared" si="293"/>
        <v/>
      </c>
      <c r="X5781" s="53" t="str">
        <f t="shared" si="293"/>
        <v/>
      </c>
    </row>
    <row r="5782" spans="18:24" hidden="1" x14ac:dyDescent="0.3">
      <c r="R5782">
        <f t="shared" si="294"/>
        <v>0</v>
      </c>
      <c r="S5782">
        <f t="shared" si="295"/>
        <v>0</v>
      </c>
      <c r="T5782" s="53" t="str">
        <f t="shared" ref="T5782:X5832" si="296">IF(OR(COUNTIF($D5782,"*"&amp;T$5&amp;"*")&gt;0,$D5782="GRUPO TEPSA"),T$5,"")</f>
        <v/>
      </c>
      <c r="U5782" s="53" t="str">
        <f t="shared" si="296"/>
        <v/>
      </c>
      <c r="V5782" s="53" t="str">
        <f t="shared" si="296"/>
        <v/>
      </c>
      <c r="W5782" s="53" t="str">
        <f t="shared" si="296"/>
        <v/>
      </c>
      <c r="X5782" s="53" t="str">
        <f t="shared" si="296"/>
        <v/>
      </c>
    </row>
    <row r="5783" spans="18:24" hidden="1" x14ac:dyDescent="0.3">
      <c r="R5783">
        <f t="shared" si="294"/>
        <v>0</v>
      </c>
      <c r="S5783">
        <f t="shared" si="295"/>
        <v>0</v>
      </c>
      <c r="T5783" s="53" t="str">
        <f t="shared" si="296"/>
        <v/>
      </c>
      <c r="U5783" s="53" t="str">
        <f t="shared" si="296"/>
        <v/>
      </c>
      <c r="V5783" s="53" t="str">
        <f t="shared" si="296"/>
        <v/>
      </c>
      <c r="W5783" s="53" t="str">
        <f t="shared" si="296"/>
        <v/>
      </c>
      <c r="X5783" s="53" t="str">
        <f t="shared" si="296"/>
        <v/>
      </c>
    </row>
    <row r="5784" spans="18:24" hidden="1" x14ac:dyDescent="0.3">
      <c r="R5784">
        <f t="shared" si="294"/>
        <v>0</v>
      </c>
      <c r="S5784">
        <f t="shared" si="295"/>
        <v>0</v>
      </c>
      <c r="T5784" s="53" t="str">
        <f t="shared" si="296"/>
        <v/>
      </c>
      <c r="U5784" s="53" t="str">
        <f t="shared" si="296"/>
        <v/>
      </c>
      <c r="V5784" s="53" t="str">
        <f t="shared" si="296"/>
        <v/>
      </c>
      <c r="W5784" s="53" t="str">
        <f t="shared" si="296"/>
        <v/>
      </c>
      <c r="X5784" s="53" t="str">
        <f t="shared" si="296"/>
        <v/>
      </c>
    </row>
    <row r="5785" spans="18:24" hidden="1" x14ac:dyDescent="0.3">
      <c r="R5785">
        <f t="shared" si="294"/>
        <v>0</v>
      </c>
      <c r="S5785">
        <f t="shared" si="295"/>
        <v>0</v>
      </c>
      <c r="T5785" s="53" t="str">
        <f t="shared" si="296"/>
        <v/>
      </c>
      <c r="U5785" s="53" t="str">
        <f t="shared" si="296"/>
        <v/>
      </c>
      <c r="V5785" s="53" t="str">
        <f t="shared" si="296"/>
        <v/>
      </c>
      <c r="W5785" s="53" t="str">
        <f t="shared" si="296"/>
        <v/>
      </c>
      <c r="X5785" s="53" t="str">
        <f t="shared" si="296"/>
        <v/>
      </c>
    </row>
    <row r="5786" spans="18:24" hidden="1" x14ac:dyDescent="0.3">
      <c r="R5786">
        <f t="shared" si="294"/>
        <v>0</v>
      </c>
      <c r="S5786">
        <f t="shared" si="295"/>
        <v>0</v>
      </c>
      <c r="T5786" s="53" t="str">
        <f t="shared" si="296"/>
        <v/>
      </c>
      <c r="U5786" s="53" t="str">
        <f t="shared" si="296"/>
        <v/>
      </c>
      <c r="V5786" s="53" t="str">
        <f t="shared" si="296"/>
        <v/>
      </c>
      <c r="W5786" s="53" t="str">
        <f t="shared" si="296"/>
        <v/>
      </c>
      <c r="X5786" s="53" t="str">
        <f t="shared" si="296"/>
        <v/>
      </c>
    </row>
    <row r="5787" spans="18:24" hidden="1" x14ac:dyDescent="0.3">
      <c r="R5787">
        <f t="shared" si="294"/>
        <v>0</v>
      </c>
      <c r="S5787">
        <f t="shared" si="295"/>
        <v>0</v>
      </c>
      <c r="T5787" s="53" t="str">
        <f t="shared" si="296"/>
        <v/>
      </c>
      <c r="U5787" s="53" t="str">
        <f t="shared" si="296"/>
        <v/>
      </c>
      <c r="V5787" s="53" t="str">
        <f t="shared" si="296"/>
        <v/>
      </c>
      <c r="W5787" s="53" t="str">
        <f t="shared" si="296"/>
        <v/>
      </c>
      <c r="X5787" s="53" t="str">
        <f t="shared" si="296"/>
        <v/>
      </c>
    </row>
    <row r="5788" spans="18:24" hidden="1" x14ac:dyDescent="0.3">
      <c r="R5788">
        <f t="shared" si="294"/>
        <v>0</v>
      </c>
      <c r="S5788">
        <f t="shared" si="295"/>
        <v>0</v>
      </c>
      <c r="T5788" s="53" t="str">
        <f t="shared" si="296"/>
        <v/>
      </c>
      <c r="U5788" s="53" t="str">
        <f t="shared" si="296"/>
        <v/>
      </c>
      <c r="V5788" s="53" t="str">
        <f t="shared" si="296"/>
        <v/>
      </c>
      <c r="W5788" s="53" t="str">
        <f t="shared" si="296"/>
        <v/>
      </c>
      <c r="X5788" s="53" t="str">
        <f t="shared" si="296"/>
        <v/>
      </c>
    </row>
    <row r="5789" spans="18:24" hidden="1" x14ac:dyDescent="0.3">
      <c r="R5789">
        <f t="shared" si="294"/>
        <v>0</v>
      </c>
      <c r="S5789">
        <f t="shared" si="295"/>
        <v>0</v>
      </c>
      <c r="T5789" s="53" t="str">
        <f t="shared" si="296"/>
        <v/>
      </c>
      <c r="U5789" s="53" t="str">
        <f t="shared" si="296"/>
        <v/>
      </c>
      <c r="V5789" s="53" t="str">
        <f t="shared" si="296"/>
        <v/>
      </c>
      <c r="W5789" s="53" t="str">
        <f t="shared" si="296"/>
        <v/>
      </c>
      <c r="X5789" s="53" t="str">
        <f t="shared" si="296"/>
        <v/>
      </c>
    </row>
    <row r="5790" spans="18:24" hidden="1" x14ac:dyDescent="0.3">
      <c r="R5790">
        <f t="shared" si="294"/>
        <v>0</v>
      </c>
      <c r="S5790">
        <f t="shared" si="295"/>
        <v>0</v>
      </c>
      <c r="T5790" s="53" t="str">
        <f t="shared" si="296"/>
        <v/>
      </c>
      <c r="U5790" s="53" t="str">
        <f t="shared" si="296"/>
        <v/>
      </c>
      <c r="V5790" s="53" t="str">
        <f t="shared" si="296"/>
        <v/>
      </c>
      <c r="W5790" s="53" t="str">
        <f t="shared" si="296"/>
        <v/>
      </c>
      <c r="X5790" s="53" t="str">
        <f t="shared" si="296"/>
        <v/>
      </c>
    </row>
    <row r="5791" spans="18:24" hidden="1" x14ac:dyDescent="0.3">
      <c r="R5791">
        <f t="shared" si="294"/>
        <v>0</v>
      </c>
      <c r="S5791">
        <f t="shared" si="295"/>
        <v>0</v>
      </c>
      <c r="T5791" s="53" t="str">
        <f t="shared" si="296"/>
        <v/>
      </c>
      <c r="U5791" s="53" t="str">
        <f t="shared" si="296"/>
        <v/>
      </c>
      <c r="V5791" s="53" t="str">
        <f t="shared" si="296"/>
        <v/>
      </c>
      <c r="W5791" s="53" t="str">
        <f t="shared" si="296"/>
        <v/>
      </c>
      <c r="X5791" s="53" t="str">
        <f t="shared" si="296"/>
        <v/>
      </c>
    </row>
    <row r="5792" spans="18:24" hidden="1" x14ac:dyDescent="0.3">
      <c r="R5792">
        <f t="shared" si="294"/>
        <v>0</v>
      </c>
      <c r="S5792">
        <f t="shared" si="295"/>
        <v>0</v>
      </c>
      <c r="T5792" s="53" t="str">
        <f t="shared" si="296"/>
        <v/>
      </c>
      <c r="U5792" s="53" t="str">
        <f t="shared" si="296"/>
        <v/>
      </c>
      <c r="V5792" s="53" t="str">
        <f t="shared" si="296"/>
        <v/>
      </c>
      <c r="W5792" s="53" t="str">
        <f t="shared" si="296"/>
        <v/>
      </c>
      <c r="X5792" s="53" t="str">
        <f t="shared" si="296"/>
        <v/>
      </c>
    </row>
    <row r="5793" spans="18:24" hidden="1" x14ac:dyDescent="0.3">
      <c r="R5793">
        <f t="shared" si="294"/>
        <v>0</v>
      </c>
      <c r="S5793">
        <f t="shared" si="295"/>
        <v>0</v>
      </c>
      <c r="T5793" s="53" t="str">
        <f t="shared" si="296"/>
        <v/>
      </c>
      <c r="U5793" s="53" t="str">
        <f t="shared" si="296"/>
        <v/>
      </c>
      <c r="V5793" s="53" t="str">
        <f t="shared" si="296"/>
        <v/>
      </c>
      <c r="W5793" s="53" t="str">
        <f t="shared" si="296"/>
        <v/>
      </c>
      <c r="X5793" s="53" t="str">
        <f t="shared" si="296"/>
        <v/>
      </c>
    </row>
    <row r="5794" spans="18:24" hidden="1" x14ac:dyDescent="0.3">
      <c r="R5794">
        <f t="shared" si="294"/>
        <v>0</v>
      </c>
      <c r="S5794">
        <f t="shared" si="295"/>
        <v>0</v>
      </c>
      <c r="T5794" s="53" t="str">
        <f t="shared" si="296"/>
        <v/>
      </c>
      <c r="U5794" s="53" t="str">
        <f t="shared" si="296"/>
        <v/>
      </c>
      <c r="V5794" s="53" t="str">
        <f t="shared" si="296"/>
        <v/>
      </c>
      <c r="W5794" s="53" t="str">
        <f t="shared" si="296"/>
        <v/>
      </c>
      <c r="X5794" s="53" t="str">
        <f t="shared" si="296"/>
        <v/>
      </c>
    </row>
    <row r="5795" spans="18:24" hidden="1" x14ac:dyDescent="0.3">
      <c r="R5795">
        <f t="shared" si="294"/>
        <v>0</v>
      </c>
      <c r="S5795">
        <f t="shared" si="295"/>
        <v>0</v>
      </c>
      <c r="T5795" s="53" t="str">
        <f t="shared" si="296"/>
        <v/>
      </c>
      <c r="U5795" s="53" t="str">
        <f t="shared" si="296"/>
        <v/>
      </c>
      <c r="V5795" s="53" t="str">
        <f t="shared" si="296"/>
        <v/>
      </c>
      <c r="W5795" s="53" t="str">
        <f t="shared" si="296"/>
        <v/>
      </c>
      <c r="X5795" s="53" t="str">
        <f t="shared" si="296"/>
        <v/>
      </c>
    </row>
    <row r="5796" spans="18:24" hidden="1" x14ac:dyDescent="0.3">
      <c r="R5796">
        <f t="shared" si="294"/>
        <v>0</v>
      </c>
      <c r="S5796">
        <f t="shared" si="295"/>
        <v>0</v>
      </c>
      <c r="T5796" s="53" t="str">
        <f t="shared" si="296"/>
        <v/>
      </c>
      <c r="U5796" s="53" t="str">
        <f t="shared" si="296"/>
        <v/>
      </c>
      <c r="V5796" s="53" t="str">
        <f t="shared" si="296"/>
        <v/>
      </c>
      <c r="W5796" s="53" t="str">
        <f t="shared" si="296"/>
        <v/>
      </c>
      <c r="X5796" s="53" t="str">
        <f t="shared" si="296"/>
        <v/>
      </c>
    </row>
    <row r="5797" spans="18:24" hidden="1" x14ac:dyDescent="0.3">
      <c r="R5797">
        <f t="shared" si="294"/>
        <v>0</v>
      </c>
      <c r="S5797">
        <f t="shared" si="295"/>
        <v>0</v>
      </c>
      <c r="T5797" s="53" t="str">
        <f t="shared" si="296"/>
        <v/>
      </c>
      <c r="U5797" s="53" t="str">
        <f t="shared" si="296"/>
        <v/>
      </c>
      <c r="V5797" s="53" t="str">
        <f t="shared" si="296"/>
        <v/>
      </c>
      <c r="W5797" s="53" t="str">
        <f t="shared" si="296"/>
        <v/>
      </c>
      <c r="X5797" s="53" t="str">
        <f t="shared" si="296"/>
        <v/>
      </c>
    </row>
    <row r="5798" spans="18:24" hidden="1" x14ac:dyDescent="0.3">
      <c r="R5798">
        <f t="shared" si="294"/>
        <v>0</v>
      </c>
      <c r="S5798">
        <f t="shared" si="295"/>
        <v>0</v>
      </c>
      <c r="T5798" s="53" t="str">
        <f t="shared" si="296"/>
        <v/>
      </c>
      <c r="U5798" s="53" t="str">
        <f t="shared" si="296"/>
        <v/>
      </c>
      <c r="V5798" s="53" t="str">
        <f t="shared" si="296"/>
        <v/>
      </c>
      <c r="W5798" s="53" t="str">
        <f t="shared" si="296"/>
        <v/>
      </c>
      <c r="X5798" s="53" t="str">
        <f t="shared" si="296"/>
        <v/>
      </c>
    </row>
    <row r="5799" spans="18:24" hidden="1" x14ac:dyDescent="0.3">
      <c r="R5799">
        <f t="shared" si="294"/>
        <v>0</v>
      </c>
      <c r="S5799">
        <f t="shared" si="295"/>
        <v>0</v>
      </c>
      <c r="T5799" s="53" t="str">
        <f t="shared" si="296"/>
        <v/>
      </c>
      <c r="U5799" s="53" t="str">
        <f t="shared" si="296"/>
        <v/>
      </c>
      <c r="V5799" s="53" t="str">
        <f t="shared" si="296"/>
        <v/>
      </c>
      <c r="W5799" s="53" t="str">
        <f t="shared" si="296"/>
        <v/>
      </c>
      <c r="X5799" s="53" t="str">
        <f t="shared" si="296"/>
        <v/>
      </c>
    </row>
    <row r="5800" spans="18:24" hidden="1" x14ac:dyDescent="0.3">
      <c r="R5800">
        <f t="shared" si="294"/>
        <v>0</v>
      </c>
      <c r="S5800">
        <f t="shared" si="295"/>
        <v>0</v>
      </c>
      <c r="T5800" s="53" t="str">
        <f t="shared" si="296"/>
        <v/>
      </c>
      <c r="U5800" s="53" t="str">
        <f t="shared" si="296"/>
        <v/>
      </c>
      <c r="V5800" s="53" t="str">
        <f t="shared" si="296"/>
        <v/>
      </c>
      <c r="W5800" s="53" t="str">
        <f t="shared" si="296"/>
        <v/>
      </c>
      <c r="X5800" s="53" t="str">
        <f t="shared" si="296"/>
        <v/>
      </c>
    </row>
    <row r="5801" spans="18:24" hidden="1" x14ac:dyDescent="0.3">
      <c r="R5801">
        <f t="shared" si="294"/>
        <v>0</v>
      </c>
      <c r="S5801">
        <f t="shared" si="295"/>
        <v>0</v>
      </c>
      <c r="T5801" s="53" t="str">
        <f t="shared" si="296"/>
        <v/>
      </c>
      <c r="U5801" s="53" t="str">
        <f t="shared" si="296"/>
        <v/>
      </c>
      <c r="V5801" s="53" t="str">
        <f t="shared" si="296"/>
        <v/>
      </c>
      <c r="W5801" s="53" t="str">
        <f t="shared" si="296"/>
        <v/>
      </c>
      <c r="X5801" s="53" t="str">
        <f t="shared" si="296"/>
        <v/>
      </c>
    </row>
    <row r="5802" spans="18:24" hidden="1" x14ac:dyDescent="0.3">
      <c r="R5802">
        <f t="shared" si="294"/>
        <v>0</v>
      </c>
      <c r="S5802">
        <f t="shared" si="295"/>
        <v>0</v>
      </c>
      <c r="T5802" s="53" t="str">
        <f t="shared" si="296"/>
        <v/>
      </c>
      <c r="U5802" s="53" t="str">
        <f t="shared" si="296"/>
        <v/>
      </c>
      <c r="V5802" s="53" t="str">
        <f t="shared" si="296"/>
        <v/>
      </c>
      <c r="W5802" s="53" t="str">
        <f t="shared" si="296"/>
        <v/>
      </c>
      <c r="X5802" s="53" t="str">
        <f t="shared" si="296"/>
        <v/>
      </c>
    </row>
    <row r="5803" spans="18:24" hidden="1" x14ac:dyDescent="0.3">
      <c r="R5803">
        <f t="shared" si="294"/>
        <v>0</v>
      </c>
      <c r="S5803">
        <f t="shared" si="295"/>
        <v>0</v>
      </c>
      <c r="T5803" s="53" t="str">
        <f t="shared" si="296"/>
        <v/>
      </c>
      <c r="U5803" s="53" t="str">
        <f t="shared" si="296"/>
        <v/>
      </c>
      <c r="V5803" s="53" t="str">
        <f t="shared" si="296"/>
        <v/>
      </c>
      <c r="W5803" s="53" t="str">
        <f t="shared" si="296"/>
        <v/>
      </c>
      <c r="X5803" s="53" t="str">
        <f t="shared" si="296"/>
        <v/>
      </c>
    </row>
    <row r="5804" spans="18:24" hidden="1" x14ac:dyDescent="0.3">
      <c r="R5804">
        <f t="shared" si="294"/>
        <v>0</v>
      </c>
      <c r="S5804">
        <f t="shared" si="295"/>
        <v>0</v>
      </c>
      <c r="T5804" s="53" t="str">
        <f t="shared" si="296"/>
        <v/>
      </c>
      <c r="U5804" s="53" t="str">
        <f t="shared" si="296"/>
        <v/>
      </c>
      <c r="V5804" s="53" t="str">
        <f t="shared" si="296"/>
        <v/>
      </c>
      <c r="W5804" s="53" t="str">
        <f t="shared" si="296"/>
        <v/>
      </c>
      <c r="X5804" s="53" t="str">
        <f t="shared" si="296"/>
        <v/>
      </c>
    </row>
    <row r="5805" spans="18:24" hidden="1" x14ac:dyDescent="0.3">
      <c r="R5805">
        <f t="shared" si="294"/>
        <v>0</v>
      </c>
      <c r="S5805">
        <f t="shared" si="295"/>
        <v>0</v>
      </c>
      <c r="T5805" s="53" t="str">
        <f t="shared" si="296"/>
        <v/>
      </c>
      <c r="U5805" s="53" t="str">
        <f t="shared" si="296"/>
        <v/>
      </c>
      <c r="V5805" s="53" t="str">
        <f t="shared" si="296"/>
        <v/>
      </c>
      <c r="W5805" s="53" t="str">
        <f t="shared" si="296"/>
        <v/>
      </c>
      <c r="X5805" s="53" t="str">
        <f t="shared" si="296"/>
        <v/>
      </c>
    </row>
    <row r="5806" spans="18:24" hidden="1" x14ac:dyDescent="0.3">
      <c r="R5806">
        <f t="shared" si="294"/>
        <v>0</v>
      </c>
      <c r="S5806">
        <f t="shared" si="295"/>
        <v>0</v>
      </c>
      <c r="T5806" s="53" t="str">
        <f t="shared" si="296"/>
        <v/>
      </c>
      <c r="U5806" s="53" t="str">
        <f t="shared" si="296"/>
        <v/>
      </c>
      <c r="V5806" s="53" t="str">
        <f t="shared" si="296"/>
        <v/>
      </c>
      <c r="W5806" s="53" t="str">
        <f t="shared" si="296"/>
        <v/>
      </c>
      <c r="X5806" s="53" t="str">
        <f t="shared" si="296"/>
        <v/>
      </c>
    </row>
    <row r="5807" spans="18:24" hidden="1" x14ac:dyDescent="0.3">
      <c r="R5807">
        <f t="shared" si="294"/>
        <v>0</v>
      </c>
      <c r="S5807">
        <f t="shared" si="295"/>
        <v>0</v>
      </c>
      <c r="T5807" s="53" t="str">
        <f t="shared" si="296"/>
        <v/>
      </c>
      <c r="U5807" s="53" t="str">
        <f t="shared" si="296"/>
        <v/>
      </c>
      <c r="V5807" s="53" t="str">
        <f t="shared" si="296"/>
        <v/>
      </c>
      <c r="W5807" s="53" t="str">
        <f t="shared" si="296"/>
        <v/>
      </c>
      <c r="X5807" s="53" t="str">
        <f t="shared" si="296"/>
        <v/>
      </c>
    </row>
    <row r="5808" spans="18:24" hidden="1" x14ac:dyDescent="0.3">
      <c r="R5808">
        <f t="shared" si="294"/>
        <v>0</v>
      </c>
      <c r="S5808">
        <f t="shared" si="295"/>
        <v>0</v>
      </c>
      <c r="T5808" s="53" t="str">
        <f t="shared" si="296"/>
        <v/>
      </c>
      <c r="U5808" s="53" t="str">
        <f t="shared" si="296"/>
        <v/>
      </c>
      <c r="V5808" s="53" t="str">
        <f t="shared" si="296"/>
        <v/>
      </c>
      <c r="W5808" s="53" t="str">
        <f t="shared" si="296"/>
        <v/>
      </c>
      <c r="X5808" s="53" t="str">
        <f t="shared" si="296"/>
        <v/>
      </c>
    </row>
    <row r="5809" spans="18:24" hidden="1" x14ac:dyDescent="0.3">
      <c r="R5809">
        <f t="shared" si="294"/>
        <v>0</v>
      </c>
      <c r="S5809">
        <f t="shared" si="295"/>
        <v>0</v>
      </c>
      <c r="T5809" s="53" t="str">
        <f t="shared" si="296"/>
        <v/>
      </c>
      <c r="U5809" s="53" t="str">
        <f t="shared" si="296"/>
        <v/>
      </c>
      <c r="V5809" s="53" t="str">
        <f t="shared" si="296"/>
        <v/>
      </c>
      <c r="W5809" s="53" t="str">
        <f t="shared" si="296"/>
        <v/>
      </c>
      <c r="X5809" s="53" t="str">
        <f t="shared" si="296"/>
        <v/>
      </c>
    </row>
    <row r="5810" spans="18:24" hidden="1" x14ac:dyDescent="0.3">
      <c r="R5810">
        <f t="shared" si="294"/>
        <v>0</v>
      </c>
      <c r="S5810">
        <f t="shared" si="295"/>
        <v>0</v>
      </c>
      <c r="T5810" s="53" t="str">
        <f t="shared" si="296"/>
        <v/>
      </c>
      <c r="U5810" s="53" t="str">
        <f t="shared" si="296"/>
        <v/>
      </c>
      <c r="V5810" s="53" t="str">
        <f t="shared" si="296"/>
        <v/>
      </c>
      <c r="W5810" s="53" t="str">
        <f t="shared" si="296"/>
        <v/>
      </c>
      <c r="X5810" s="53" t="str">
        <f t="shared" si="296"/>
        <v/>
      </c>
    </row>
    <row r="5811" spans="18:24" hidden="1" x14ac:dyDescent="0.3">
      <c r="R5811">
        <f t="shared" si="294"/>
        <v>0</v>
      </c>
      <c r="S5811">
        <f t="shared" si="295"/>
        <v>0</v>
      </c>
      <c r="T5811" s="53" t="str">
        <f t="shared" si="296"/>
        <v/>
      </c>
      <c r="U5811" s="53" t="str">
        <f t="shared" si="296"/>
        <v/>
      </c>
      <c r="V5811" s="53" t="str">
        <f t="shared" si="296"/>
        <v/>
      </c>
      <c r="W5811" s="53" t="str">
        <f t="shared" si="296"/>
        <v/>
      </c>
      <c r="X5811" s="53" t="str">
        <f t="shared" si="296"/>
        <v/>
      </c>
    </row>
    <row r="5812" spans="18:24" hidden="1" x14ac:dyDescent="0.3">
      <c r="R5812">
        <f t="shared" si="294"/>
        <v>0</v>
      </c>
      <c r="S5812">
        <f t="shared" si="295"/>
        <v>0</v>
      </c>
      <c r="T5812" s="53" t="str">
        <f t="shared" si="296"/>
        <v/>
      </c>
      <c r="U5812" s="53" t="str">
        <f t="shared" si="296"/>
        <v/>
      </c>
      <c r="V5812" s="53" t="str">
        <f t="shared" si="296"/>
        <v/>
      </c>
      <c r="W5812" s="53" t="str">
        <f t="shared" si="296"/>
        <v/>
      </c>
      <c r="X5812" s="53" t="str">
        <f t="shared" si="296"/>
        <v/>
      </c>
    </row>
    <row r="5813" spans="18:24" hidden="1" x14ac:dyDescent="0.3">
      <c r="R5813">
        <f t="shared" si="294"/>
        <v>0</v>
      </c>
      <c r="S5813">
        <f t="shared" si="295"/>
        <v>0</v>
      </c>
      <c r="T5813" s="53" t="str">
        <f t="shared" si="296"/>
        <v/>
      </c>
      <c r="U5813" s="53" t="str">
        <f t="shared" si="296"/>
        <v/>
      </c>
      <c r="V5813" s="53" t="str">
        <f t="shared" si="296"/>
        <v/>
      </c>
      <c r="W5813" s="53" t="str">
        <f t="shared" si="296"/>
        <v/>
      </c>
      <c r="X5813" s="53" t="str">
        <f t="shared" si="296"/>
        <v/>
      </c>
    </row>
    <row r="5814" spans="18:24" hidden="1" x14ac:dyDescent="0.3">
      <c r="R5814">
        <f t="shared" si="294"/>
        <v>0</v>
      </c>
      <c r="S5814">
        <f t="shared" si="295"/>
        <v>0</v>
      </c>
      <c r="T5814" s="53" t="str">
        <f t="shared" si="296"/>
        <v/>
      </c>
      <c r="U5814" s="53" t="str">
        <f t="shared" si="296"/>
        <v/>
      </c>
      <c r="V5814" s="53" t="str">
        <f t="shared" si="296"/>
        <v/>
      </c>
      <c r="W5814" s="53" t="str">
        <f t="shared" si="296"/>
        <v/>
      </c>
      <c r="X5814" s="53" t="str">
        <f t="shared" si="296"/>
        <v/>
      </c>
    </row>
    <row r="5815" spans="18:24" hidden="1" x14ac:dyDescent="0.3">
      <c r="R5815">
        <f t="shared" si="294"/>
        <v>0</v>
      </c>
      <c r="S5815">
        <f t="shared" si="295"/>
        <v>0</v>
      </c>
      <c r="T5815" s="53" t="str">
        <f t="shared" si="296"/>
        <v/>
      </c>
      <c r="U5815" s="53" t="str">
        <f t="shared" si="296"/>
        <v/>
      </c>
      <c r="V5815" s="53" t="str">
        <f t="shared" si="296"/>
        <v/>
      </c>
      <c r="W5815" s="53" t="str">
        <f t="shared" si="296"/>
        <v/>
      </c>
      <c r="X5815" s="53" t="str">
        <f t="shared" si="296"/>
        <v/>
      </c>
    </row>
    <row r="5816" spans="18:24" hidden="1" x14ac:dyDescent="0.3">
      <c r="R5816">
        <f t="shared" si="294"/>
        <v>0</v>
      </c>
      <c r="S5816">
        <f t="shared" si="295"/>
        <v>0</v>
      </c>
      <c r="T5816" s="53" t="str">
        <f t="shared" si="296"/>
        <v/>
      </c>
      <c r="U5816" s="53" t="str">
        <f t="shared" si="296"/>
        <v/>
      </c>
      <c r="V5816" s="53" t="str">
        <f t="shared" si="296"/>
        <v/>
      </c>
      <c r="W5816" s="53" t="str">
        <f t="shared" si="296"/>
        <v/>
      </c>
      <c r="X5816" s="53" t="str">
        <f t="shared" si="296"/>
        <v/>
      </c>
    </row>
    <row r="5817" spans="18:24" hidden="1" x14ac:dyDescent="0.3">
      <c r="R5817">
        <f t="shared" si="294"/>
        <v>0</v>
      </c>
      <c r="S5817">
        <f t="shared" si="295"/>
        <v>0</v>
      </c>
      <c r="T5817" s="53" t="str">
        <f t="shared" si="296"/>
        <v/>
      </c>
      <c r="U5817" s="53" t="str">
        <f t="shared" si="296"/>
        <v/>
      </c>
      <c r="V5817" s="53" t="str">
        <f t="shared" si="296"/>
        <v/>
      </c>
      <c r="W5817" s="53" t="str">
        <f t="shared" si="296"/>
        <v/>
      </c>
      <c r="X5817" s="53" t="str">
        <f t="shared" si="296"/>
        <v/>
      </c>
    </row>
    <row r="5818" spans="18:24" hidden="1" x14ac:dyDescent="0.3">
      <c r="R5818">
        <f t="shared" si="294"/>
        <v>0</v>
      </c>
      <c r="S5818">
        <f t="shared" si="295"/>
        <v>0</v>
      </c>
      <c r="T5818" s="53" t="str">
        <f t="shared" si="296"/>
        <v/>
      </c>
      <c r="U5818" s="53" t="str">
        <f t="shared" si="296"/>
        <v/>
      </c>
      <c r="V5818" s="53" t="str">
        <f t="shared" si="296"/>
        <v/>
      </c>
      <c r="W5818" s="53" t="str">
        <f t="shared" si="296"/>
        <v/>
      </c>
      <c r="X5818" s="53" t="str">
        <f t="shared" si="296"/>
        <v/>
      </c>
    </row>
    <row r="5819" spans="18:24" hidden="1" x14ac:dyDescent="0.3">
      <c r="R5819">
        <f t="shared" si="294"/>
        <v>0</v>
      </c>
      <c r="S5819">
        <f t="shared" si="295"/>
        <v>0</v>
      </c>
      <c r="T5819" s="53" t="str">
        <f t="shared" si="296"/>
        <v/>
      </c>
      <c r="U5819" s="53" t="str">
        <f t="shared" si="296"/>
        <v/>
      </c>
      <c r="V5819" s="53" t="str">
        <f t="shared" si="296"/>
        <v/>
      </c>
      <c r="W5819" s="53" t="str">
        <f t="shared" si="296"/>
        <v/>
      </c>
      <c r="X5819" s="53" t="str">
        <f t="shared" si="296"/>
        <v/>
      </c>
    </row>
    <row r="5820" spans="18:24" hidden="1" x14ac:dyDescent="0.3">
      <c r="R5820">
        <f t="shared" si="294"/>
        <v>0</v>
      </c>
      <c r="S5820">
        <f t="shared" si="295"/>
        <v>0</v>
      </c>
      <c r="T5820" s="53" t="str">
        <f t="shared" si="296"/>
        <v/>
      </c>
      <c r="U5820" s="53" t="str">
        <f t="shared" si="296"/>
        <v/>
      </c>
      <c r="V5820" s="53" t="str">
        <f t="shared" si="296"/>
        <v/>
      </c>
      <c r="W5820" s="53" t="str">
        <f t="shared" si="296"/>
        <v/>
      </c>
      <c r="X5820" s="53" t="str">
        <f t="shared" si="296"/>
        <v/>
      </c>
    </row>
    <row r="5821" spans="18:24" hidden="1" x14ac:dyDescent="0.3">
      <c r="R5821">
        <f t="shared" si="294"/>
        <v>0</v>
      </c>
      <c r="S5821">
        <f t="shared" si="295"/>
        <v>0</v>
      </c>
      <c r="T5821" s="53" t="str">
        <f t="shared" si="296"/>
        <v/>
      </c>
      <c r="U5821" s="53" t="str">
        <f t="shared" si="296"/>
        <v/>
      </c>
      <c r="V5821" s="53" t="str">
        <f t="shared" si="296"/>
        <v/>
      </c>
      <c r="W5821" s="53" t="str">
        <f t="shared" si="296"/>
        <v/>
      </c>
      <c r="X5821" s="53" t="str">
        <f t="shared" si="296"/>
        <v/>
      </c>
    </row>
    <row r="5822" spans="18:24" hidden="1" x14ac:dyDescent="0.3">
      <c r="R5822">
        <f t="shared" si="294"/>
        <v>0</v>
      </c>
      <c r="S5822">
        <f t="shared" si="295"/>
        <v>0</v>
      </c>
      <c r="T5822" s="53" t="str">
        <f t="shared" si="296"/>
        <v/>
      </c>
      <c r="U5822" s="53" t="str">
        <f t="shared" si="296"/>
        <v/>
      </c>
      <c r="V5822" s="53" t="str">
        <f t="shared" si="296"/>
        <v/>
      </c>
      <c r="W5822" s="53" t="str">
        <f t="shared" si="296"/>
        <v/>
      </c>
      <c r="X5822" s="53" t="str">
        <f t="shared" si="296"/>
        <v/>
      </c>
    </row>
    <row r="5823" spans="18:24" hidden="1" x14ac:dyDescent="0.3">
      <c r="R5823">
        <f t="shared" si="294"/>
        <v>0</v>
      </c>
      <c r="S5823">
        <f t="shared" si="295"/>
        <v>0</v>
      </c>
      <c r="T5823" s="53" t="str">
        <f t="shared" si="296"/>
        <v/>
      </c>
      <c r="U5823" s="53" t="str">
        <f t="shared" si="296"/>
        <v/>
      </c>
      <c r="V5823" s="53" t="str">
        <f t="shared" si="296"/>
        <v/>
      </c>
      <c r="W5823" s="53" t="str">
        <f t="shared" si="296"/>
        <v/>
      </c>
      <c r="X5823" s="53" t="str">
        <f t="shared" si="296"/>
        <v/>
      </c>
    </row>
    <row r="5824" spans="18:24" hidden="1" x14ac:dyDescent="0.3">
      <c r="R5824">
        <f t="shared" si="294"/>
        <v>0</v>
      </c>
      <c r="S5824">
        <f t="shared" si="295"/>
        <v>0</v>
      </c>
      <c r="T5824" s="53" t="str">
        <f t="shared" si="296"/>
        <v/>
      </c>
      <c r="U5824" s="53" t="str">
        <f t="shared" si="296"/>
        <v/>
      </c>
      <c r="V5824" s="53" t="str">
        <f t="shared" si="296"/>
        <v/>
      </c>
      <c r="W5824" s="53" t="str">
        <f t="shared" si="296"/>
        <v/>
      </c>
      <c r="X5824" s="53" t="str">
        <f t="shared" si="296"/>
        <v/>
      </c>
    </row>
    <row r="5825" spans="18:24" hidden="1" x14ac:dyDescent="0.3">
      <c r="R5825">
        <f t="shared" si="294"/>
        <v>0</v>
      </c>
      <c r="S5825">
        <f t="shared" si="295"/>
        <v>0</v>
      </c>
      <c r="T5825" s="53" t="str">
        <f t="shared" si="296"/>
        <v/>
      </c>
      <c r="U5825" s="53" t="str">
        <f t="shared" si="296"/>
        <v/>
      </c>
      <c r="V5825" s="53" t="str">
        <f t="shared" si="296"/>
        <v/>
      </c>
      <c r="W5825" s="53" t="str">
        <f t="shared" si="296"/>
        <v/>
      </c>
      <c r="X5825" s="53" t="str">
        <f t="shared" si="296"/>
        <v/>
      </c>
    </row>
    <row r="5826" spans="18:24" hidden="1" x14ac:dyDescent="0.3">
      <c r="R5826">
        <f t="shared" si="294"/>
        <v>0</v>
      </c>
      <c r="S5826">
        <f t="shared" si="295"/>
        <v>0</v>
      </c>
      <c r="T5826" s="53" t="str">
        <f t="shared" si="296"/>
        <v/>
      </c>
      <c r="U5826" s="53" t="str">
        <f t="shared" si="296"/>
        <v/>
      </c>
      <c r="V5826" s="53" t="str">
        <f t="shared" si="296"/>
        <v/>
      </c>
      <c r="W5826" s="53" t="str">
        <f t="shared" si="296"/>
        <v/>
      </c>
      <c r="X5826" s="53" t="str">
        <f t="shared" si="296"/>
        <v/>
      </c>
    </row>
    <row r="5827" spans="18:24" hidden="1" x14ac:dyDescent="0.3">
      <c r="R5827">
        <f t="shared" si="294"/>
        <v>0</v>
      </c>
      <c r="S5827">
        <f t="shared" si="295"/>
        <v>0</v>
      </c>
      <c r="T5827" s="53" t="str">
        <f t="shared" si="296"/>
        <v/>
      </c>
      <c r="U5827" s="53" t="str">
        <f t="shared" si="296"/>
        <v/>
      </c>
      <c r="V5827" s="53" t="str">
        <f t="shared" si="296"/>
        <v/>
      </c>
      <c r="W5827" s="53" t="str">
        <f t="shared" si="296"/>
        <v/>
      </c>
      <c r="X5827" s="53" t="str">
        <f t="shared" si="296"/>
        <v/>
      </c>
    </row>
    <row r="5828" spans="18:24" hidden="1" x14ac:dyDescent="0.3">
      <c r="R5828">
        <f t="shared" si="294"/>
        <v>0</v>
      </c>
      <c r="S5828">
        <f t="shared" si="295"/>
        <v>0</v>
      </c>
      <c r="T5828" s="53" t="str">
        <f t="shared" si="296"/>
        <v/>
      </c>
      <c r="U5828" s="53" t="str">
        <f t="shared" si="296"/>
        <v/>
      </c>
      <c r="V5828" s="53" t="str">
        <f t="shared" si="296"/>
        <v/>
      </c>
      <c r="W5828" s="53" t="str">
        <f t="shared" si="296"/>
        <v/>
      </c>
      <c r="X5828" s="53" t="str">
        <f t="shared" si="296"/>
        <v/>
      </c>
    </row>
    <row r="5829" spans="18:24" hidden="1" x14ac:dyDescent="0.3">
      <c r="R5829">
        <f t="shared" si="294"/>
        <v>0</v>
      </c>
      <c r="S5829">
        <f t="shared" si="295"/>
        <v>0</v>
      </c>
      <c r="T5829" s="53" t="str">
        <f t="shared" si="296"/>
        <v/>
      </c>
      <c r="U5829" s="53" t="str">
        <f t="shared" si="296"/>
        <v/>
      </c>
      <c r="V5829" s="53" t="str">
        <f t="shared" si="296"/>
        <v/>
      </c>
      <c r="W5829" s="53" t="str">
        <f t="shared" si="296"/>
        <v/>
      </c>
      <c r="X5829" s="53" t="str">
        <f t="shared" si="296"/>
        <v/>
      </c>
    </row>
    <row r="5830" spans="18:24" hidden="1" x14ac:dyDescent="0.3">
      <c r="R5830">
        <f t="shared" si="294"/>
        <v>0</v>
      </c>
      <c r="S5830">
        <f t="shared" si="295"/>
        <v>0</v>
      </c>
      <c r="T5830" s="53" t="str">
        <f t="shared" si="296"/>
        <v/>
      </c>
      <c r="U5830" s="53" t="str">
        <f t="shared" si="296"/>
        <v/>
      </c>
      <c r="V5830" s="53" t="str">
        <f t="shared" si="296"/>
        <v/>
      </c>
      <c r="W5830" s="53" t="str">
        <f t="shared" si="296"/>
        <v/>
      </c>
      <c r="X5830" s="53" t="str">
        <f t="shared" si="296"/>
        <v/>
      </c>
    </row>
    <row r="5831" spans="18:24" hidden="1" x14ac:dyDescent="0.3">
      <c r="R5831">
        <f t="shared" ref="R5831:R5894" si="297">IF(OR(D5831="GRUPO TEPSA",D5831="TODAS"),P5831/5,P5831)</f>
        <v>0</v>
      </c>
      <c r="S5831">
        <f t="shared" si="295"/>
        <v>0</v>
      </c>
      <c r="T5831" s="53" t="str">
        <f t="shared" si="296"/>
        <v/>
      </c>
      <c r="U5831" s="53" t="str">
        <f t="shared" si="296"/>
        <v/>
      </c>
      <c r="V5831" s="53" t="str">
        <f t="shared" si="296"/>
        <v/>
      </c>
      <c r="W5831" s="53" t="str">
        <f t="shared" si="296"/>
        <v/>
      </c>
      <c r="X5831" s="53" t="str">
        <f t="shared" si="296"/>
        <v/>
      </c>
    </row>
    <row r="5832" spans="18:24" hidden="1" x14ac:dyDescent="0.3">
      <c r="R5832">
        <f t="shared" si="297"/>
        <v>0</v>
      </c>
      <c r="S5832">
        <f t="shared" si="295"/>
        <v>0</v>
      </c>
      <c r="T5832" s="53" t="str">
        <f t="shared" si="296"/>
        <v/>
      </c>
      <c r="U5832" s="53" t="str">
        <f t="shared" si="296"/>
        <v/>
      </c>
      <c r="V5832" s="53" t="str">
        <f t="shared" si="296"/>
        <v/>
      </c>
      <c r="W5832" s="53" t="str">
        <f t="shared" si="296"/>
        <v/>
      </c>
      <c r="X5832" s="53" t="str">
        <f t="shared" si="296"/>
        <v/>
      </c>
    </row>
    <row r="5833" spans="18:24" hidden="1" x14ac:dyDescent="0.3">
      <c r="R5833">
        <f t="shared" si="297"/>
        <v>0</v>
      </c>
      <c r="S5833">
        <f t="shared" si="295"/>
        <v>0</v>
      </c>
      <c r="T5833" s="53" t="str">
        <f t="shared" ref="T5833:X5883" si="298">IF(OR(COUNTIF($D5833,"*"&amp;T$5&amp;"*")&gt;0,$D5833="GRUPO TEPSA"),T$5,"")</f>
        <v/>
      </c>
      <c r="U5833" s="53" t="str">
        <f t="shared" si="298"/>
        <v/>
      </c>
      <c r="V5833" s="53" t="str">
        <f t="shared" si="298"/>
        <v/>
      </c>
      <c r="W5833" s="53" t="str">
        <f t="shared" si="298"/>
        <v/>
      </c>
      <c r="X5833" s="53" t="str">
        <f t="shared" si="298"/>
        <v/>
      </c>
    </row>
    <row r="5834" spans="18:24" hidden="1" x14ac:dyDescent="0.3">
      <c r="R5834">
        <f t="shared" si="297"/>
        <v>0</v>
      </c>
      <c r="S5834">
        <f t="shared" si="295"/>
        <v>0</v>
      </c>
      <c r="T5834" s="53" t="str">
        <f t="shared" si="298"/>
        <v/>
      </c>
      <c r="U5834" s="53" t="str">
        <f t="shared" si="298"/>
        <v/>
      </c>
      <c r="V5834" s="53" t="str">
        <f t="shared" si="298"/>
        <v/>
      </c>
      <c r="W5834" s="53" t="str">
        <f t="shared" si="298"/>
        <v/>
      </c>
      <c r="X5834" s="53" t="str">
        <f t="shared" si="298"/>
        <v/>
      </c>
    </row>
    <row r="5835" spans="18:24" hidden="1" x14ac:dyDescent="0.3">
      <c r="R5835">
        <f t="shared" si="297"/>
        <v>0</v>
      </c>
      <c r="S5835">
        <f t="shared" ref="S5835:S5898" si="299">IF(OR(D5835="GRUPO TEPSA",D5835="TODAS"),Q5835/5,Q5835)</f>
        <v>0</v>
      </c>
      <c r="T5835" s="53" t="str">
        <f t="shared" si="298"/>
        <v/>
      </c>
      <c r="U5835" s="53" t="str">
        <f t="shared" si="298"/>
        <v/>
      </c>
      <c r="V5835" s="53" t="str">
        <f t="shared" si="298"/>
        <v/>
      </c>
      <c r="W5835" s="53" t="str">
        <f t="shared" si="298"/>
        <v/>
      </c>
      <c r="X5835" s="53" t="str">
        <f t="shared" si="298"/>
        <v/>
      </c>
    </row>
    <row r="5836" spans="18:24" hidden="1" x14ac:dyDescent="0.3">
      <c r="R5836">
        <f t="shared" si="297"/>
        <v>0</v>
      </c>
      <c r="S5836">
        <f t="shared" si="299"/>
        <v>0</v>
      </c>
      <c r="T5836" s="53" t="str">
        <f t="shared" si="298"/>
        <v/>
      </c>
      <c r="U5836" s="53" t="str">
        <f t="shared" si="298"/>
        <v/>
      </c>
      <c r="V5836" s="53" t="str">
        <f t="shared" si="298"/>
        <v/>
      </c>
      <c r="W5836" s="53" t="str">
        <f t="shared" si="298"/>
        <v/>
      </c>
      <c r="X5836" s="53" t="str">
        <f t="shared" si="298"/>
        <v/>
      </c>
    </row>
    <row r="5837" spans="18:24" hidden="1" x14ac:dyDescent="0.3">
      <c r="R5837">
        <f t="shared" si="297"/>
        <v>0</v>
      </c>
      <c r="S5837">
        <f t="shared" si="299"/>
        <v>0</v>
      </c>
      <c r="T5837" s="53" t="str">
        <f t="shared" si="298"/>
        <v/>
      </c>
      <c r="U5837" s="53" t="str">
        <f t="shared" si="298"/>
        <v/>
      </c>
      <c r="V5837" s="53" t="str">
        <f t="shared" si="298"/>
        <v/>
      </c>
      <c r="W5837" s="53" t="str">
        <f t="shared" si="298"/>
        <v/>
      </c>
      <c r="X5837" s="53" t="str">
        <f t="shared" si="298"/>
        <v/>
      </c>
    </row>
    <row r="5838" spans="18:24" hidden="1" x14ac:dyDescent="0.3">
      <c r="R5838">
        <f t="shared" si="297"/>
        <v>0</v>
      </c>
      <c r="S5838">
        <f t="shared" si="299"/>
        <v>0</v>
      </c>
      <c r="T5838" s="53" t="str">
        <f t="shared" si="298"/>
        <v/>
      </c>
      <c r="U5838" s="53" t="str">
        <f t="shared" si="298"/>
        <v/>
      </c>
      <c r="V5838" s="53" t="str">
        <f t="shared" si="298"/>
        <v/>
      </c>
      <c r="W5838" s="53" t="str">
        <f t="shared" si="298"/>
        <v/>
      </c>
      <c r="X5838" s="53" t="str">
        <f t="shared" si="298"/>
        <v/>
      </c>
    </row>
    <row r="5839" spans="18:24" hidden="1" x14ac:dyDescent="0.3">
      <c r="R5839">
        <f t="shared" si="297"/>
        <v>0</v>
      </c>
      <c r="S5839">
        <f t="shared" si="299"/>
        <v>0</v>
      </c>
      <c r="T5839" s="53" t="str">
        <f t="shared" si="298"/>
        <v/>
      </c>
      <c r="U5839" s="53" t="str">
        <f t="shared" si="298"/>
        <v/>
      </c>
      <c r="V5839" s="53" t="str">
        <f t="shared" si="298"/>
        <v/>
      </c>
      <c r="W5839" s="53" t="str">
        <f t="shared" si="298"/>
        <v/>
      </c>
      <c r="X5839" s="53" t="str">
        <f t="shared" si="298"/>
        <v/>
      </c>
    </row>
    <row r="5840" spans="18:24" hidden="1" x14ac:dyDescent="0.3">
      <c r="R5840">
        <f t="shared" si="297"/>
        <v>0</v>
      </c>
      <c r="S5840">
        <f t="shared" si="299"/>
        <v>0</v>
      </c>
      <c r="T5840" s="53" t="str">
        <f t="shared" si="298"/>
        <v/>
      </c>
      <c r="U5840" s="53" t="str">
        <f t="shared" si="298"/>
        <v/>
      </c>
      <c r="V5840" s="53" t="str">
        <f t="shared" si="298"/>
        <v/>
      </c>
      <c r="W5840" s="53" t="str">
        <f t="shared" si="298"/>
        <v/>
      </c>
      <c r="X5840" s="53" t="str">
        <f t="shared" si="298"/>
        <v/>
      </c>
    </row>
    <row r="5841" spans="18:24" hidden="1" x14ac:dyDescent="0.3">
      <c r="R5841">
        <f t="shared" si="297"/>
        <v>0</v>
      </c>
      <c r="S5841">
        <f t="shared" si="299"/>
        <v>0</v>
      </c>
      <c r="T5841" s="53" t="str">
        <f t="shared" si="298"/>
        <v/>
      </c>
      <c r="U5841" s="53" t="str">
        <f t="shared" si="298"/>
        <v/>
      </c>
      <c r="V5841" s="53" t="str">
        <f t="shared" si="298"/>
        <v/>
      </c>
      <c r="W5841" s="53" t="str">
        <f t="shared" si="298"/>
        <v/>
      </c>
      <c r="X5841" s="53" t="str">
        <f t="shared" si="298"/>
        <v/>
      </c>
    </row>
    <row r="5842" spans="18:24" hidden="1" x14ac:dyDescent="0.3">
      <c r="R5842">
        <f t="shared" si="297"/>
        <v>0</v>
      </c>
      <c r="S5842">
        <f t="shared" si="299"/>
        <v>0</v>
      </c>
      <c r="T5842" s="53" t="str">
        <f t="shared" si="298"/>
        <v/>
      </c>
      <c r="U5842" s="53" t="str">
        <f t="shared" si="298"/>
        <v/>
      </c>
      <c r="V5842" s="53" t="str">
        <f t="shared" si="298"/>
        <v/>
      </c>
      <c r="W5842" s="53" t="str">
        <f t="shared" si="298"/>
        <v/>
      </c>
      <c r="X5842" s="53" t="str">
        <f t="shared" si="298"/>
        <v/>
      </c>
    </row>
    <row r="5843" spans="18:24" hidden="1" x14ac:dyDescent="0.3">
      <c r="R5843">
        <f t="shared" si="297"/>
        <v>0</v>
      </c>
      <c r="S5843">
        <f t="shared" si="299"/>
        <v>0</v>
      </c>
      <c r="T5843" s="53" t="str">
        <f t="shared" si="298"/>
        <v/>
      </c>
      <c r="U5843" s="53" t="str">
        <f t="shared" si="298"/>
        <v/>
      </c>
      <c r="V5843" s="53" t="str">
        <f t="shared" si="298"/>
        <v/>
      </c>
      <c r="W5843" s="53" t="str">
        <f t="shared" si="298"/>
        <v/>
      </c>
      <c r="X5843" s="53" t="str">
        <f t="shared" si="298"/>
        <v/>
      </c>
    </row>
    <row r="5844" spans="18:24" hidden="1" x14ac:dyDescent="0.3">
      <c r="R5844">
        <f t="shared" si="297"/>
        <v>0</v>
      </c>
      <c r="S5844">
        <f t="shared" si="299"/>
        <v>0</v>
      </c>
      <c r="T5844" s="53" t="str">
        <f t="shared" si="298"/>
        <v/>
      </c>
      <c r="U5844" s="53" t="str">
        <f t="shared" si="298"/>
        <v/>
      </c>
      <c r="V5844" s="53" t="str">
        <f t="shared" si="298"/>
        <v/>
      </c>
      <c r="W5844" s="53" t="str">
        <f t="shared" si="298"/>
        <v/>
      </c>
      <c r="X5844" s="53" t="str">
        <f t="shared" si="298"/>
        <v/>
      </c>
    </row>
    <row r="5845" spans="18:24" hidden="1" x14ac:dyDescent="0.3">
      <c r="R5845">
        <f t="shared" si="297"/>
        <v>0</v>
      </c>
      <c r="S5845">
        <f t="shared" si="299"/>
        <v>0</v>
      </c>
      <c r="T5845" s="53" t="str">
        <f t="shared" si="298"/>
        <v/>
      </c>
      <c r="U5845" s="53" t="str">
        <f t="shared" si="298"/>
        <v/>
      </c>
      <c r="V5845" s="53" t="str">
        <f t="shared" si="298"/>
        <v/>
      </c>
      <c r="W5845" s="53" t="str">
        <f t="shared" si="298"/>
        <v/>
      </c>
      <c r="X5845" s="53" t="str">
        <f t="shared" si="298"/>
        <v/>
      </c>
    </row>
    <row r="5846" spans="18:24" hidden="1" x14ac:dyDescent="0.3">
      <c r="R5846">
        <f t="shared" si="297"/>
        <v>0</v>
      </c>
      <c r="S5846">
        <f t="shared" si="299"/>
        <v>0</v>
      </c>
      <c r="T5846" s="53" t="str">
        <f t="shared" si="298"/>
        <v/>
      </c>
      <c r="U5846" s="53" t="str">
        <f t="shared" si="298"/>
        <v/>
      </c>
      <c r="V5846" s="53" t="str">
        <f t="shared" si="298"/>
        <v/>
      </c>
      <c r="W5846" s="53" t="str">
        <f t="shared" si="298"/>
        <v/>
      </c>
      <c r="X5846" s="53" t="str">
        <f t="shared" si="298"/>
        <v/>
      </c>
    </row>
    <row r="5847" spans="18:24" hidden="1" x14ac:dyDescent="0.3">
      <c r="R5847">
        <f t="shared" si="297"/>
        <v>0</v>
      </c>
      <c r="S5847">
        <f t="shared" si="299"/>
        <v>0</v>
      </c>
      <c r="T5847" s="53" t="str">
        <f t="shared" si="298"/>
        <v/>
      </c>
      <c r="U5847" s="53" t="str">
        <f t="shared" si="298"/>
        <v/>
      </c>
      <c r="V5847" s="53" t="str">
        <f t="shared" si="298"/>
        <v/>
      </c>
      <c r="W5847" s="53" t="str">
        <f t="shared" si="298"/>
        <v/>
      </c>
      <c r="X5847" s="53" t="str">
        <f t="shared" si="298"/>
        <v/>
      </c>
    </row>
    <row r="5848" spans="18:24" hidden="1" x14ac:dyDescent="0.3">
      <c r="R5848">
        <f t="shared" si="297"/>
        <v>0</v>
      </c>
      <c r="S5848">
        <f t="shared" si="299"/>
        <v>0</v>
      </c>
      <c r="T5848" s="53" t="str">
        <f t="shared" si="298"/>
        <v/>
      </c>
      <c r="U5848" s="53" t="str">
        <f t="shared" si="298"/>
        <v/>
      </c>
      <c r="V5848" s="53" t="str">
        <f t="shared" si="298"/>
        <v/>
      </c>
      <c r="W5848" s="53" t="str">
        <f t="shared" si="298"/>
        <v/>
      </c>
      <c r="X5848" s="53" t="str">
        <f t="shared" si="298"/>
        <v/>
      </c>
    </row>
    <row r="5849" spans="18:24" hidden="1" x14ac:dyDescent="0.3">
      <c r="R5849">
        <f t="shared" si="297"/>
        <v>0</v>
      </c>
      <c r="S5849">
        <f t="shared" si="299"/>
        <v>0</v>
      </c>
      <c r="T5849" s="53" t="str">
        <f t="shared" si="298"/>
        <v/>
      </c>
      <c r="U5849" s="53" t="str">
        <f t="shared" si="298"/>
        <v/>
      </c>
      <c r="V5849" s="53" t="str">
        <f t="shared" si="298"/>
        <v/>
      </c>
      <c r="W5849" s="53" t="str">
        <f t="shared" si="298"/>
        <v/>
      </c>
      <c r="X5849" s="53" t="str">
        <f t="shared" si="298"/>
        <v/>
      </c>
    </row>
    <row r="5850" spans="18:24" hidden="1" x14ac:dyDescent="0.3">
      <c r="R5850">
        <f t="shared" si="297"/>
        <v>0</v>
      </c>
      <c r="S5850">
        <f t="shared" si="299"/>
        <v>0</v>
      </c>
      <c r="T5850" s="53" t="str">
        <f t="shared" si="298"/>
        <v/>
      </c>
      <c r="U5850" s="53" t="str">
        <f t="shared" si="298"/>
        <v/>
      </c>
      <c r="V5850" s="53" t="str">
        <f t="shared" si="298"/>
        <v/>
      </c>
      <c r="W5850" s="53" t="str">
        <f t="shared" si="298"/>
        <v/>
      </c>
      <c r="X5850" s="53" t="str">
        <f t="shared" si="298"/>
        <v/>
      </c>
    </row>
    <row r="5851" spans="18:24" hidden="1" x14ac:dyDescent="0.3">
      <c r="R5851">
        <f t="shared" si="297"/>
        <v>0</v>
      </c>
      <c r="S5851">
        <f t="shared" si="299"/>
        <v>0</v>
      </c>
      <c r="T5851" s="53" t="str">
        <f t="shared" si="298"/>
        <v/>
      </c>
      <c r="U5851" s="53" t="str">
        <f t="shared" si="298"/>
        <v/>
      </c>
      <c r="V5851" s="53" t="str">
        <f t="shared" si="298"/>
        <v/>
      </c>
      <c r="W5851" s="53" t="str">
        <f t="shared" si="298"/>
        <v/>
      </c>
      <c r="X5851" s="53" t="str">
        <f t="shared" si="298"/>
        <v/>
      </c>
    </row>
    <row r="5852" spans="18:24" hidden="1" x14ac:dyDescent="0.3">
      <c r="R5852">
        <f t="shared" si="297"/>
        <v>0</v>
      </c>
      <c r="S5852">
        <f t="shared" si="299"/>
        <v>0</v>
      </c>
      <c r="T5852" s="53" t="str">
        <f t="shared" si="298"/>
        <v/>
      </c>
      <c r="U5852" s="53" t="str">
        <f t="shared" si="298"/>
        <v/>
      </c>
      <c r="V5852" s="53" t="str">
        <f t="shared" si="298"/>
        <v/>
      </c>
      <c r="W5852" s="53" t="str">
        <f t="shared" si="298"/>
        <v/>
      </c>
      <c r="X5852" s="53" t="str">
        <f t="shared" si="298"/>
        <v/>
      </c>
    </row>
    <row r="5853" spans="18:24" hidden="1" x14ac:dyDescent="0.3">
      <c r="R5853">
        <f t="shared" si="297"/>
        <v>0</v>
      </c>
      <c r="S5853">
        <f t="shared" si="299"/>
        <v>0</v>
      </c>
      <c r="T5853" s="53" t="str">
        <f t="shared" si="298"/>
        <v/>
      </c>
      <c r="U5853" s="53" t="str">
        <f t="shared" si="298"/>
        <v/>
      </c>
      <c r="V5853" s="53" t="str">
        <f t="shared" si="298"/>
        <v/>
      </c>
      <c r="W5853" s="53" t="str">
        <f t="shared" si="298"/>
        <v/>
      </c>
      <c r="X5853" s="53" t="str">
        <f t="shared" si="298"/>
        <v/>
      </c>
    </row>
    <row r="5854" spans="18:24" hidden="1" x14ac:dyDescent="0.3">
      <c r="R5854">
        <f t="shared" si="297"/>
        <v>0</v>
      </c>
      <c r="S5854">
        <f t="shared" si="299"/>
        <v>0</v>
      </c>
      <c r="T5854" s="53" t="str">
        <f t="shared" si="298"/>
        <v/>
      </c>
      <c r="U5854" s="53" t="str">
        <f t="shared" si="298"/>
        <v/>
      </c>
      <c r="V5854" s="53" t="str">
        <f t="shared" si="298"/>
        <v/>
      </c>
      <c r="W5854" s="53" t="str">
        <f t="shared" si="298"/>
        <v/>
      </c>
      <c r="X5854" s="53" t="str">
        <f t="shared" si="298"/>
        <v/>
      </c>
    </row>
    <row r="5855" spans="18:24" hidden="1" x14ac:dyDescent="0.3">
      <c r="R5855">
        <f t="shared" si="297"/>
        <v>0</v>
      </c>
      <c r="S5855">
        <f t="shared" si="299"/>
        <v>0</v>
      </c>
      <c r="T5855" s="53" t="str">
        <f t="shared" si="298"/>
        <v/>
      </c>
      <c r="U5855" s="53" t="str">
        <f t="shared" si="298"/>
        <v/>
      </c>
      <c r="V5855" s="53" t="str">
        <f t="shared" si="298"/>
        <v/>
      </c>
      <c r="W5855" s="53" t="str">
        <f t="shared" si="298"/>
        <v/>
      </c>
      <c r="X5855" s="53" t="str">
        <f t="shared" si="298"/>
        <v/>
      </c>
    </row>
    <row r="5856" spans="18:24" hidden="1" x14ac:dyDescent="0.3">
      <c r="R5856">
        <f t="shared" si="297"/>
        <v>0</v>
      </c>
      <c r="S5856">
        <f t="shared" si="299"/>
        <v>0</v>
      </c>
      <c r="T5856" s="53" t="str">
        <f t="shared" si="298"/>
        <v/>
      </c>
      <c r="U5856" s="53" t="str">
        <f t="shared" si="298"/>
        <v/>
      </c>
      <c r="V5856" s="53" t="str">
        <f t="shared" si="298"/>
        <v/>
      </c>
      <c r="W5856" s="53" t="str">
        <f t="shared" si="298"/>
        <v/>
      </c>
      <c r="X5856" s="53" t="str">
        <f t="shared" si="298"/>
        <v/>
      </c>
    </row>
    <row r="5857" spans="18:24" hidden="1" x14ac:dyDescent="0.3">
      <c r="R5857">
        <f t="shared" si="297"/>
        <v>0</v>
      </c>
      <c r="S5857">
        <f t="shared" si="299"/>
        <v>0</v>
      </c>
      <c r="T5857" s="53" t="str">
        <f t="shared" si="298"/>
        <v/>
      </c>
      <c r="U5857" s="53" t="str">
        <f t="shared" si="298"/>
        <v/>
      </c>
      <c r="V5857" s="53" t="str">
        <f t="shared" si="298"/>
        <v/>
      </c>
      <c r="W5857" s="53" t="str">
        <f t="shared" si="298"/>
        <v/>
      </c>
      <c r="X5857" s="53" t="str">
        <f t="shared" si="298"/>
        <v/>
      </c>
    </row>
    <row r="5858" spans="18:24" hidden="1" x14ac:dyDescent="0.3">
      <c r="R5858">
        <f t="shared" si="297"/>
        <v>0</v>
      </c>
      <c r="S5858">
        <f t="shared" si="299"/>
        <v>0</v>
      </c>
      <c r="T5858" s="53" t="str">
        <f t="shared" si="298"/>
        <v/>
      </c>
      <c r="U5858" s="53" t="str">
        <f t="shared" si="298"/>
        <v/>
      </c>
      <c r="V5858" s="53" t="str">
        <f t="shared" si="298"/>
        <v/>
      </c>
      <c r="W5858" s="53" t="str">
        <f t="shared" si="298"/>
        <v/>
      </c>
      <c r="X5858" s="53" t="str">
        <f t="shared" si="298"/>
        <v/>
      </c>
    </row>
    <row r="5859" spans="18:24" hidden="1" x14ac:dyDescent="0.3">
      <c r="R5859">
        <f t="shared" si="297"/>
        <v>0</v>
      </c>
      <c r="S5859">
        <f t="shared" si="299"/>
        <v>0</v>
      </c>
      <c r="T5859" s="53" t="str">
        <f t="shared" si="298"/>
        <v/>
      </c>
      <c r="U5859" s="53" t="str">
        <f t="shared" si="298"/>
        <v/>
      </c>
      <c r="V5859" s="53" t="str">
        <f t="shared" si="298"/>
        <v/>
      </c>
      <c r="W5859" s="53" t="str">
        <f t="shared" si="298"/>
        <v/>
      </c>
      <c r="X5859" s="53" t="str">
        <f t="shared" si="298"/>
        <v/>
      </c>
    </row>
    <row r="5860" spans="18:24" hidden="1" x14ac:dyDescent="0.3">
      <c r="R5860">
        <f t="shared" si="297"/>
        <v>0</v>
      </c>
      <c r="S5860">
        <f t="shared" si="299"/>
        <v>0</v>
      </c>
      <c r="T5860" s="53" t="str">
        <f t="shared" si="298"/>
        <v/>
      </c>
      <c r="U5860" s="53" t="str">
        <f t="shared" si="298"/>
        <v/>
      </c>
      <c r="V5860" s="53" t="str">
        <f t="shared" si="298"/>
        <v/>
      </c>
      <c r="W5860" s="53" t="str">
        <f t="shared" si="298"/>
        <v/>
      </c>
      <c r="X5860" s="53" t="str">
        <f t="shared" si="298"/>
        <v/>
      </c>
    </row>
    <row r="5861" spans="18:24" hidden="1" x14ac:dyDescent="0.3">
      <c r="R5861">
        <f t="shared" si="297"/>
        <v>0</v>
      </c>
      <c r="S5861">
        <f t="shared" si="299"/>
        <v>0</v>
      </c>
      <c r="T5861" s="53" t="str">
        <f t="shared" si="298"/>
        <v/>
      </c>
      <c r="U5861" s="53" t="str">
        <f t="shared" si="298"/>
        <v/>
      </c>
      <c r="V5861" s="53" t="str">
        <f t="shared" si="298"/>
        <v/>
      </c>
      <c r="W5861" s="53" t="str">
        <f t="shared" si="298"/>
        <v/>
      </c>
      <c r="X5861" s="53" t="str">
        <f t="shared" si="298"/>
        <v/>
      </c>
    </row>
    <row r="5862" spans="18:24" hidden="1" x14ac:dyDescent="0.3">
      <c r="R5862">
        <f t="shared" si="297"/>
        <v>0</v>
      </c>
      <c r="S5862">
        <f t="shared" si="299"/>
        <v>0</v>
      </c>
      <c r="T5862" s="53" t="str">
        <f t="shared" si="298"/>
        <v/>
      </c>
      <c r="U5862" s="53" t="str">
        <f t="shared" si="298"/>
        <v/>
      </c>
      <c r="V5862" s="53" t="str">
        <f t="shared" si="298"/>
        <v/>
      </c>
      <c r="W5862" s="53" t="str">
        <f t="shared" si="298"/>
        <v/>
      </c>
      <c r="X5862" s="53" t="str">
        <f t="shared" si="298"/>
        <v/>
      </c>
    </row>
    <row r="5863" spans="18:24" hidden="1" x14ac:dyDescent="0.3">
      <c r="R5863">
        <f t="shared" si="297"/>
        <v>0</v>
      </c>
      <c r="S5863">
        <f t="shared" si="299"/>
        <v>0</v>
      </c>
      <c r="T5863" s="53" t="str">
        <f t="shared" si="298"/>
        <v/>
      </c>
      <c r="U5863" s="53" t="str">
        <f t="shared" si="298"/>
        <v/>
      </c>
      <c r="V5863" s="53" t="str">
        <f t="shared" si="298"/>
        <v/>
      </c>
      <c r="W5863" s="53" t="str">
        <f t="shared" si="298"/>
        <v/>
      </c>
      <c r="X5863" s="53" t="str">
        <f t="shared" si="298"/>
        <v/>
      </c>
    </row>
    <row r="5864" spans="18:24" hidden="1" x14ac:dyDescent="0.3">
      <c r="R5864">
        <f t="shared" si="297"/>
        <v>0</v>
      </c>
      <c r="S5864">
        <f t="shared" si="299"/>
        <v>0</v>
      </c>
      <c r="T5864" s="53" t="str">
        <f t="shared" si="298"/>
        <v/>
      </c>
      <c r="U5864" s="53" t="str">
        <f t="shared" si="298"/>
        <v/>
      </c>
      <c r="V5864" s="53" t="str">
        <f t="shared" si="298"/>
        <v/>
      </c>
      <c r="W5864" s="53" t="str">
        <f t="shared" si="298"/>
        <v/>
      </c>
      <c r="X5864" s="53" t="str">
        <f t="shared" si="298"/>
        <v/>
      </c>
    </row>
    <row r="5865" spans="18:24" hidden="1" x14ac:dyDescent="0.3">
      <c r="R5865">
        <f t="shared" si="297"/>
        <v>0</v>
      </c>
      <c r="S5865">
        <f t="shared" si="299"/>
        <v>0</v>
      </c>
      <c r="T5865" s="53" t="str">
        <f t="shared" si="298"/>
        <v/>
      </c>
      <c r="U5865" s="53" t="str">
        <f t="shared" si="298"/>
        <v/>
      </c>
      <c r="V5865" s="53" t="str">
        <f t="shared" si="298"/>
        <v/>
      </c>
      <c r="W5865" s="53" t="str">
        <f t="shared" si="298"/>
        <v/>
      </c>
      <c r="X5865" s="53" t="str">
        <f t="shared" si="298"/>
        <v/>
      </c>
    </row>
    <row r="5866" spans="18:24" hidden="1" x14ac:dyDescent="0.3">
      <c r="R5866">
        <f t="shared" si="297"/>
        <v>0</v>
      </c>
      <c r="S5866">
        <f t="shared" si="299"/>
        <v>0</v>
      </c>
      <c r="T5866" s="53" t="str">
        <f t="shared" si="298"/>
        <v/>
      </c>
      <c r="U5866" s="53" t="str">
        <f t="shared" si="298"/>
        <v/>
      </c>
      <c r="V5866" s="53" t="str">
        <f t="shared" si="298"/>
        <v/>
      </c>
      <c r="W5866" s="53" t="str">
        <f t="shared" si="298"/>
        <v/>
      </c>
      <c r="X5866" s="53" t="str">
        <f t="shared" si="298"/>
        <v/>
      </c>
    </row>
    <row r="5867" spans="18:24" hidden="1" x14ac:dyDescent="0.3">
      <c r="R5867">
        <f t="shared" si="297"/>
        <v>0</v>
      </c>
      <c r="S5867">
        <f t="shared" si="299"/>
        <v>0</v>
      </c>
      <c r="T5867" s="53" t="str">
        <f t="shared" si="298"/>
        <v/>
      </c>
      <c r="U5867" s="53" t="str">
        <f t="shared" si="298"/>
        <v/>
      </c>
      <c r="V5867" s="53" t="str">
        <f t="shared" si="298"/>
        <v/>
      </c>
      <c r="W5867" s="53" t="str">
        <f t="shared" si="298"/>
        <v/>
      </c>
      <c r="X5867" s="53" t="str">
        <f t="shared" si="298"/>
        <v/>
      </c>
    </row>
    <row r="5868" spans="18:24" hidden="1" x14ac:dyDescent="0.3">
      <c r="R5868">
        <f t="shared" si="297"/>
        <v>0</v>
      </c>
      <c r="S5868">
        <f t="shared" si="299"/>
        <v>0</v>
      </c>
      <c r="T5868" s="53" t="str">
        <f t="shared" si="298"/>
        <v/>
      </c>
      <c r="U5868" s="53" t="str">
        <f t="shared" si="298"/>
        <v/>
      </c>
      <c r="V5868" s="53" t="str">
        <f t="shared" si="298"/>
        <v/>
      </c>
      <c r="W5868" s="53" t="str">
        <f t="shared" si="298"/>
        <v/>
      </c>
      <c r="X5868" s="53" t="str">
        <f t="shared" si="298"/>
        <v/>
      </c>
    </row>
    <row r="5869" spans="18:24" hidden="1" x14ac:dyDescent="0.3">
      <c r="R5869">
        <f t="shared" si="297"/>
        <v>0</v>
      </c>
      <c r="S5869">
        <f t="shared" si="299"/>
        <v>0</v>
      </c>
      <c r="T5869" s="53" t="str">
        <f t="shared" si="298"/>
        <v/>
      </c>
      <c r="U5869" s="53" t="str">
        <f t="shared" si="298"/>
        <v/>
      </c>
      <c r="V5869" s="53" t="str">
        <f t="shared" si="298"/>
        <v/>
      </c>
      <c r="W5869" s="53" t="str">
        <f t="shared" si="298"/>
        <v/>
      </c>
      <c r="X5869" s="53" t="str">
        <f t="shared" si="298"/>
        <v/>
      </c>
    </row>
    <row r="5870" spans="18:24" hidden="1" x14ac:dyDescent="0.3">
      <c r="R5870">
        <f t="shared" si="297"/>
        <v>0</v>
      </c>
      <c r="S5870">
        <f t="shared" si="299"/>
        <v>0</v>
      </c>
      <c r="T5870" s="53" t="str">
        <f t="shared" si="298"/>
        <v/>
      </c>
      <c r="U5870" s="53" t="str">
        <f t="shared" si="298"/>
        <v/>
      </c>
      <c r="V5870" s="53" t="str">
        <f t="shared" si="298"/>
        <v/>
      </c>
      <c r="W5870" s="53" t="str">
        <f t="shared" si="298"/>
        <v/>
      </c>
      <c r="X5870" s="53" t="str">
        <f t="shared" si="298"/>
        <v/>
      </c>
    </row>
    <row r="5871" spans="18:24" hidden="1" x14ac:dyDescent="0.3">
      <c r="R5871">
        <f t="shared" si="297"/>
        <v>0</v>
      </c>
      <c r="S5871">
        <f t="shared" si="299"/>
        <v>0</v>
      </c>
      <c r="T5871" s="53" t="str">
        <f t="shared" si="298"/>
        <v/>
      </c>
      <c r="U5871" s="53" t="str">
        <f t="shared" si="298"/>
        <v/>
      </c>
      <c r="V5871" s="53" t="str">
        <f t="shared" si="298"/>
        <v/>
      </c>
      <c r="W5871" s="53" t="str">
        <f t="shared" si="298"/>
        <v/>
      </c>
      <c r="X5871" s="53" t="str">
        <f t="shared" si="298"/>
        <v/>
      </c>
    </row>
    <row r="5872" spans="18:24" hidden="1" x14ac:dyDescent="0.3">
      <c r="R5872">
        <f t="shared" si="297"/>
        <v>0</v>
      </c>
      <c r="S5872">
        <f t="shared" si="299"/>
        <v>0</v>
      </c>
      <c r="T5872" s="53" t="str">
        <f t="shared" si="298"/>
        <v/>
      </c>
      <c r="U5872" s="53" t="str">
        <f t="shared" si="298"/>
        <v/>
      </c>
      <c r="V5872" s="53" t="str">
        <f t="shared" si="298"/>
        <v/>
      </c>
      <c r="W5872" s="53" t="str">
        <f t="shared" si="298"/>
        <v/>
      </c>
      <c r="X5872" s="53" t="str">
        <f t="shared" si="298"/>
        <v/>
      </c>
    </row>
    <row r="5873" spans="18:24" hidden="1" x14ac:dyDescent="0.3">
      <c r="R5873">
        <f t="shared" si="297"/>
        <v>0</v>
      </c>
      <c r="S5873">
        <f t="shared" si="299"/>
        <v>0</v>
      </c>
      <c r="T5873" s="53" t="str">
        <f t="shared" si="298"/>
        <v/>
      </c>
      <c r="U5873" s="53" t="str">
        <f t="shared" si="298"/>
        <v/>
      </c>
      <c r="V5873" s="53" t="str">
        <f t="shared" si="298"/>
        <v/>
      </c>
      <c r="W5873" s="53" t="str">
        <f t="shared" si="298"/>
        <v/>
      </c>
      <c r="X5873" s="53" t="str">
        <f t="shared" si="298"/>
        <v/>
      </c>
    </row>
    <row r="5874" spans="18:24" hidden="1" x14ac:dyDescent="0.3">
      <c r="R5874">
        <f t="shared" si="297"/>
        <v>0</v>
      </c>
      <c r="S5874">
        <f t="shared" si="299"/>
        <v>0</v>
      </c>
      <c r="T5874" s="53" t="str">
        <f t="shared" si="298"/>
        <v/>
      </c>
      <c r="U5874" s="53" t="str">
        <f t="shared" si="298"/>
        <v/>
      </c>
      <c r="V5874" s="53" t="str">
        <f t="shared" si="298"/>
        <v/>
      </c>
      <c r="W5874" s="53" t="str">
        <f t="shared" si="298"/>
        <v/>
      </c>
      <c r="X5874" s="53" t="str">
        <f t="shared" si="298"/>
        <v/>
      </c>
    </row>
    <row r="5875" spans="18:24" hidden="1" x14ac:dyDescent="0.3">
      <c r="R5875">
        <f t="shared" si="297"/>
        <v>0</v>
      </c>
      <c r="S5875">
        <f t="shared" si="299"/>
        <v>0</v>
      </c>
      <c r="T5875" s="53" t="str">
        <f t="shared" si="298"/>
        <v/>
      </c>
      <c r="U5875" s="53" t="str">
        <f t="shared" si="298"/>
        <v/>
      </c>
      <c r="V5875" s="53" t="str">
        <f t="shared" si="298"/>
        <v/>
      </c>
      <c r="W5875" s="53" t="str">
        <f t="shared" si="298"/>
        <v/>
      </c>
      <c r="X5875" s="53" t="str">
        <f t="shared" si="298"/>
        <v/>
      </c>
    </row>
    <row r="5876" spans="18:24" hidden="1" x14ac:dyDescent="0.3">
      <c r="R5876">
        <f t="shared" si="297"/>
        <v>0</v>
      </c>
      <c r="S5876">
        <f t="shared" si="299"/>
        <v>0</v>
      </c>
      <c r="T5876" s="53" t="str">
        <f t="shared" si="298"/>
        <v/>
      </c>
      <c r="U5876" s="53" t="str">
        <f t="shared" si="298"/>
        <v/>
      </c>
      <c r="V5876" s="53" t="str">
        <f t="shared" si="298"/>
        <v/>
      </c>
      <c r="W5876" s="53" t="str">
        <f t="shared" si="298"/>
        <v/>
      </c>
      <c r="X5876" s="53" t="str">
        <f t="shared" si="298"/>
        <v/>
      </c>
    </row>
    <row r="5877" spans="18:24" hidden="1" x14ac:dyDescent="0.3">
      <c r="R5877">
        <f t="shared" si="297"/>
        <v>0</v>
      </c>
      <c r="S5877">
        <f t="shared" si="299"/>
        <v>0</v>
      </c>
      <c r="T5877" s="53" t="str">
        <f t="shared" si="298"/>
        <v/>
      </c>
      <c r="U5877" s="53" t="str">
        <f t="shared" si="298"/>
        <v/>
      </c>
      <c r="V5877" s="53" t="str">
        <f t="shared" si="298"/>
        <v/>
      </c>
      <c r="W5877" s="53" t="str">
        <f t="shared" si="298"/>
        <v/>
      </c>
      <c r="X5877" s="53" t="str">
        <f t="shared" si="298"/>
        <v/>
      </c>
    </row>
    <row r="5878" spans="18:24" hidden="1" x14ac:dyDescent="0.3">
      <c r="R5878">
        <f t="shared" si="297"/>
        <v>0</v>
      </c>
      <c r="S5878">
        <f t="shared" si="299"/>
        <v>0</v>
      </c>
      <c r="T5878" s="53" t="str">
        <f t="shared" si="298"/>
        <v/>
      </c>
      <c r="U5878" s="53" t="str">
        <f t="shared" si="298"/>
        <v/>
      </c>
      <c r="V5878" s="53" t="str">
        <f t="shared" si="298"/>
        <v/>
      </c>
      <c r="W5878" s="53" t="str">
        <f t="shared" si="298"/>
        <v/>
      </c>
      <c r="X5878" s="53" t="str">
        <f t="shared" si="298"/>
        <v/>
      </c>
    </row>
    <row r="5879" spans="18:24" hidden="1" x14ac:dyDescent="0.3">
      <c r="R5879">
        <f t="shared" si="297"/>
        <v>0</v>
      </c>
      <c r="S5879">
        <f t="shared" si="299"/>
        <v>0</v>
      </c>
      <c r="T5879" s="53" t="str">
        <f t="shared" si="298"/>
        <v/>
      </c>
      <c r="U5879" s="53" t="str">
        <f t="shared" si="298"/>
        <v/>
      </c>
      <c r="V5879" s="53" t="str">
        <f t="shared" si="298"/>
        <v/>
      </c>
      <c r="W5879" s="53" t="str">
        <f t="shared" si="298"/>
        <v/>
      </c>
      <c r="X5879" s="53" t="str">
        <f t="shared" si="298"/>
        <v/>
      </c>
    </row>
    <row r="5880" spans="18:24" hidden="1" x14ac:dyDescent="0.3">
      <c r="R5880">
        <f t="shared" si="297"/>
        <v>0</v>
      </c>
      <c r="S5880">
        <f t="shared" si="299"/>
        <v>0</v>
      </c>
      <c r="T5880" s="53" t="str">
        <f t="shared" si="298"/>
        <v/>
      </c>
      <c r="U5880" s="53" t="str">
        <f t="shared" si="298"/>
        <v/>
      </c>
      <c r="V5880" s="53" t="str">
        <f t="shared" si="298"/>
        <v/>
      </c>
      <c r="W5880" s="53" t="str">
        <f t="shared" si="298"/>
        <v/>
      </c>
      <c r="X5880" s="53" t="str">
        <f t="shared" si="298"/>
        <v/>
      </c>
    </row>
    <row r="5881" spans="18:24" hidden="1" x14ac:dyDescent="0.3">
      <c r="R5881">
        <f t="shared" si="297"/>
        <v>0</v>
      </c>
      <c r="S5881">
        <f t="shared" si="299"/>
        <v>0</v>
      </c>
      <c r="T5881" s="53" t="str">
        <f t="shared" si="298"/>
        <v/>
      </c>
      <c r="U5881" s="53" t="str">
        <f t="shared" si="298"/>
        <v/>
      </c>
      <c r="V5881" s="53" t="str">
        <f t="shared" si="298"/>
        <v/>
      </c>
      <c r="W5881" s="53" t="str">
        <f t="shared" si="298"/>
        <v/>
      </c>
      <c r="X5881" s="53" t="str">
        <f t="shared" si="298"/>
        <v/>
      </c>
    </row>
    <row r="5882" spans="18:24" hidden="1" x14ac:dyDescent="0.3">
      <c r="R5882">
        <f t="shared" si="297"/>
        <v>0</v>
      </c>
      <c r="S5882">
        <f t="shared" si="299"/>
        <v>0</v>
      </c>
      <c r="T5882" s="53" t="str">
        <f t="shared" si="298"/>
        <v/>
      </c>
      <c r="U5882" s="53" t="str">
        <f t="shared" si="298"/>
        <v/>
      </c>
      <c r="V5882" s="53" t="str">
        <f t="shared" si="298"/>
        <v/>
      </c>
      <c r="W5882" s="53" t="str">
        <f t="shared" si="298"/>
        <v/>
      </c>
      <c r="X5882" s="53" t="str">
        <f t="shared" si="298"/>
        <v/>
      </c>
    </row>
    <row r="5883" spans="18:24" hidden="1" x14ac:dyDescent="0.3">
      <c r="R5883">
        <f t="shared" si="297"/>
        <v>0</v>
      </c>
      <c r="S5883">
        <f t="shared" si="299"/>
        <v>0</v>
      </c>
      <c r="T5883" s="53" t="str">
        <f t="shared" si="298"/>
        <v/>
      </c>
      <c r="U5883" s="53" t="str">
        <f t="shared" si="298"/>
        <v/>
      </c>
      <c r="V5883" s="53" t="str">
        <f t="shared" si="298"/>
        <v/>
      </c>
      <c r="W5883" s="53" t="str">
        <f t="shared" si="298"/>
        <v/>
      </c>
      <c r="X5883" s="53" t="str">
        <f t="shared" si="298"/>
        <v/>
      </c>
    </row>
    <row r="5884" spans="18:24" hidden="1" x14ac:dyDescent="0.3">
      <c r="R5884">
        <f t="shared" si="297"/>
        <v>0</v>
      </c>
      <c r="S5884">
        <f t="shared" si="299"/>
        <v>0</v>
      </c>
      <c r="T5884" s="53" t="str">
        <f t="shared" ref="T5884:X5934" si="300">IF(OR(COUNTIF($D5884,"*"&amp;T$5&amp;"*")&gt;0,$D5884="GRUPO TEPSA"),T$5,"")</f>
        <v/>
      </c>
      <c r="U5884" s="53" t="str">
        <f t="shared" si="300"/>
        <v/>
      </c>
      <c r="V5884" s="53" t="str">
        <f t="shared" si="300"/>
        <v/>
      </c>
      <c r="W5884" s="53" t="str">
        <f t="shared" si="300"/>
        <v/>
      </c>
      <c r="X5884" s="53" t="str">
        <f t="shared" si="300"/>
        <v/>
      </c>
    </row>
    <row r="5885" spans="18:24" hidden="1" x14ac:dyDescent="0.3">
      <c r="R5885">
        <f t="shared" si="297"/>
        <v>0</v>
      </c>
      <c r="S5885">
        <f t="shared" si="299"/>
        <v>0</v>
      </c>
      <c r="T5885" s="53" t="str">
        <f t="shared" si="300"/>
        <v/>
      </c>
      <c r="U5885" s="53" t="str">
        <f t="shared" si="300"/>
        <v/>
      </c>
      <c r="V5885" s="53" t="str">
        <f t="shared" si="300"/>
        <v/>
      </c>
      <c r="W5885" s="53" t="str">
        <f t="shared" si="300"/>
        <v/>
      </c>
      <c r="X5885" s="53" t="str">
        <f t="shared" si="300"/>
        <v/>
      </c>
    </row>
    <row r="5886" spans="18:24" hidden="1" x14ac:dyDescent="0.3">
      <c r="R5886">
        <f t="shared" si="297"/>
        <v>0</v>
      </c>
      <c r="S5886">
        <f t="shared" si="299"/>
        <v>0</v>
      </c>
      <c r="T5886" s="53" t="str">
        <f t="shared" si="300"/>
        <v/>
      </c>
      <c r="U5886" s="53" t="str">
        <f t="shared" si="300"/>
        <v/>
      </c>
      <c r="V5886" s="53" t="str">
        <f t="shared" si="300"/>
        <v/>
      </c>
      <c r="W5886" s="53" t="str">
        <f t="shared" si="300"/>
        <v/>
      </c>
      <c r="X5886" s="53" t="str">
        <f t="shared" si="300"/>
        <v/>
      </c>
    </row>
    <row r="5887" spans="18:24" hidden="1" x14ac:dyDescent="0.3">
      <c r="R5887">
        <f t="shared" si="297"/>
        <v>0</v>
      </c>
      <c r="S5887">
        <f t="shared" si="299"/>
        <v>0</v>
      </c>
      <c r="T5887" s="53" t="str">
        <f t="shared" si="300"/>
        <v/>
      </c>
      <c r="U5887" s="53" t="str">
        <f t="shared" si="300"/>
        <v/>
      </c>
      <c r="V5887" s="53" t="str">
        <f t="shared" si="300"/>
        <v/>
      </c>
      <c r="W5887" s="53" t="str">
        <f t="shared" si="300"/>
        <v/>
      </c>
      <c r="X5887" s="53" t="str">
        <f t="shared" si="300"/>
        <v/>
      </c>
    </row>
    <row r="5888" spans="18:24" hidden="1" x14ac:dyDescent="0.3">
      <c r="R5888">
        <f t="shared" si="297"/>
        <v>0</v>
      </c>
      <c r="S5888">
        <f t="shared" si="299"/>
        <v>0</v>
      </c>
      <c r="T5888" s="53" t="str">
        <f t="shared" si="300"/>
        <v/>
      </c>
      <c r="U5888" s="53" t="str">
        <f t="shared" si="300"/>
        <v/>
      </c>
      <c r="V5888" s="53" t="str">
        <f t="shared" si="300"/>
        <v/>
      </c>
      <c r="W5888" s="53" t="str">
        <f t="shared" si="300"/>
        <v/>
      </c>
      <c r="X5888" s="53" t="str">
        <f t="shared" si="300"/>
        <v/>
      </c>
    </row>
    <row r="5889" spans="18:24" hidden="1" x14ac:dyDescent="0.3">
      <c r="R5889">
        <f t="shared" si="297"/>
        <v>0</v>
      </c>
      <c r="S5889">
        <f t="shared" si="299"/>
        <v>0</v>
      </c>
      <c r="T5889" s="53" t="str">
        <f t="shared" si="300"/>
        <v/>
      </c>
      <c r="U5889" s="53" t="str">
        <f t="shared" si="300"/>
        <v/>
      </c>
      <c r="V5889" s="53" t="str">
        <f t="shared" si="300"/>
        <v/>
      </c>
      <c r="W5889" s="53" t="str">
        <f t="shared" si="300"/>
        <v/>
      </c>
      <c r="X5889" s="53" t="str">
        <f t="shared" si="300"/>
        <v/>
      </c>
    </row>
    <row r="5890" spans="18:24" hidden="1" x14ac:dyDescent="0.3">
      <c r="R5890">
        <f t="shared" si="297"/>
        <v>0</v>
      </c>
      <c r="S5890">
        <f t="shared" si="299"/>
        <v>0</v>
      </c>
      <c r="T5890" s="53" t="str">
        <f t="shared" si="300"/>
        <v/>
      </c>
      <c r="U5890" s="53" t="str">
        <f t="shared" si="300"/>
        <v/>
      </c>
      <c r="V5890" s="53" t="str">
        <f t="shared" si="300"/>
        <v/>
      </c>
      <c r="W5890" s="53" t="str">
        <f t="shared" si="300"/>
        <v/>
      </c>
      <c r="X5890" s="53" t="str">
        <f t="shared" si="300"/>
        <v/>
      </c>
    </row>
    <row r="5891" spans="18:24" hidden="1" x14ac:dyDescent="0.3">
      <c r="R5891">
        <f t="shared" si="297"/>
        <v>0</v>
      </c>
      <c r="S5891">
        <f t="shared" si="299"/>
        <v>0</v>
      </c>
      <c r="T5891" s="53" t="str">
        <f t="shared" si="300"/>
        <v/>
      </c>
      <c r="U5891" s="53" t="str">
        <f t="shared" si="300"/>
        <v/>
      </c>
      <c r="V5891" s="53" t="str">
        <f t="shared" si="300"/>
        <v/>
      </c>
      <c r="W5891" s="53" t="str">
        <f t="shared" si="300"/>
        <v/>
      </c>
      <c r="X5891" s="53" t="str">
        <f t="shared" si="300"/>
        <v/>
      </c>
    </row>
    <row r="5892" spans="18:24" hidden="1" x14ac:dyDescent="0.3">
      <c r="R5892">
        <f t="shared" si="297"/>
        <v>0</v>
      </c>
      <c r="S5892">
        <f t="shared" si="299"/>
        <v>0</v>
      </c>
      <c r="T5892" s="53" t="str">
        <f t="shared" si="300"/>
        <v/>
      </c>
      <c r="U5892" s="53" t="str">
        <f t="shared" si="300"/>
        <v/>
      </c>
      <c r="V5892" s="53" t="str">
        <f t="shared" si="300"/>
        <v/>
      </c>
      <c r="W5892" s="53" t="str">
        <f t="shared" si="300"/>
        <v/>
      </c>
      <c r="X5892" s="53" t="str">
        <f t="shared" si="300"/>
        <v/>
      </c>
    </row>
    <row r="5893" spans="18:24" hidden="1" x14ac:dyDescent="0.3">
      <c r="R5893">
        <f t="shared" si="297"/>
        <v>0</v>
      </c>
      <c r="S5893">
        <f t="shared" si="299"/>
        <v>0</v>
      </c>
      <c r="T5893" s="53" t="str">
        <f t="shared" si="300"/>
        <v/>
      </c>
      <c r="U5893" s="53" t="str">
        <f t="shared" si="300"/>
        <v/>
      </c>
      <c r="V5893" s="53" t="str">
        <f t="shared" si="300"/>
        <v/>
      </c>
      <c r="W5893" s="53" t="str">
        <f t="shared" si="300"/>
        <v/>
      </c>
      <c r="X5893" s="53" t="str">
        <f t="shared" si="300"/>
        <v/>
      </c>
    </row>
    <row r="5894" spans="18:24" hidden="1" x14ac:dyDescent="0.3">
      <c r="R5894">
        <f t="shared" si="297"/>
        <v>0</v>
      </c>
      <c r="S5894">
        <f t="shared" si="299"/>
        <v>0</v>
      </c>
      <c r="T5894" s="53" t="str">
        <f t="shared" si="300"/>
        <v/>
      </c>
      <c r="U5894" s="53" t="str">
        <f t="shared" si="300"/>
        <v/>
      </c>
      <c r="V5894" s="53" t="str">
        <f t="shared" si="300"/>
        <v/>
      </c>
      <c r="W5894" s="53" t="str">
        <f t="shared" si="300"/>
        <v/>
      </c>
      <c r="X5894" s="53" t="str">
        <f t="shared" si="300"/>
        <v/>
      </c>
    </row>
    <row r="5895" spans="18:24" hidden="1" x14ac:dyDescent="0.3">
      <c r="R5895">
        <f t="shared" ref="R5895:R5958" si="301">IF(OR(D5895="GRUPO TEPSA",D5895="TODAS"),P5895/5,P5895)</f>
        <v>0</v>
      </c>
      <c r="S5895">
        <f t="shared" si="299"/>
        <v>0</v>
      </c>
      <c r="T5895" s="53" t="str">
        <f t="shared" si="300"/>
        <v/>
      </c>
      <c r="U5895" s="53" t="str">
        <f t="shared" si="300"/>
        <v/>
      </c>
      <c r="V5895" s="53" t="str">
        <f t="shared" si="300"/>
        <v/>
      </c>
      <c r="W5895" s="53" t="str">
        <f t="shared" si="300"/>
        <v/>
      </c>
      <c r="X5895" s="53" t="str">
        <f t="shared" si="300"/>
        <v/>
      </c>
    </row>
    <row r="5896" spans="18:24" hidden="1" x14ac:dyDescent="0.3">
      <c r="R5896">
        <f t="shared" si="301"/>
        <v>0</v>
      </c>
      <c r="S5896">
        <f t="shared" si="299"/>
        <v>0</v>
      </c>
      <c r="T5896" s="53" t="str">
        <f t="shared" si="300"/>
        <v/>
      </c>
      <c r="U5896" s="53" t="str">
        <f t="shared" si="300"/>
        <v/>
      </c>
      <c r="V5896" s="53" t="str">
        <f t="shared" si="300"/>
        <v/>
      </c>
      <c r="W5896" s="53" t="str">
        <f t="shared" si="300"/>
        <v/>
      </c>
      <c r="X5896" s="53" t="str">
        <f t="shared" si="300"/>
        <v/>
      </c>
    </row>
    <row r="5897" spans="18:24" hidden="1" x14ac:dyDescent="0.3">
      <c r="R5897">
        <f t="shared" si="301"/>
        <v>0</v>
      </c>
      <c r="S5897">
        <f t="shared" si="299"/>
        <v>0</v>
      </c>
      <c r="T5897" s="53" t="str">
        <f t="shared" si="300"/>
        <v/>
      </c>
      <c r="U5897" s="53" t="str">
        <f t="shared" si="300"/>
        <v/>
      </c>
      <c r="V5897" s="53" t="str">
        <f t="shared" si="300"/>
        <v/>
      </c>
      <c r="W5897" s="53" t="str">
        <f t="shared" si="300"/>
        <v/>
      </c>
      <c r="X5897" s="53" t="str">
        <f t="shared" si="300"/>
        <v/>
      </c>
    </row>
    <row r="5898" spans="18:24" hidden="1" x14ac:dyDescent="0.3">
      <c r="R5898">
        <f t="shared" si="301"/>
        <v>0</v>
      </c>
      <c r="S5898">
        <f t="shared" si="299"/>
        <v>0</v>
      </c>
      <c r="T5898" s="53" t="str">
        <f t="shared" si="300"/>
        <v/>
      </c>
      <c r="U5898" s="53" t="str">
        <f t="shared" si="300"/>
        <v/>
      </c>
      <c r="V5898" s="53" t="str">
        <f t="shared" si="300"/>
        <v/>
      </c>
      <c r="W5898" s="53" t="str">
        <f t="shared" si="300"/>
        <v/>
      </c>
      <c r="X5898" s="53" t="str">
        <f t="shared" si="300"/>
        <v/>
      </c>
    </row>
    <row r="5899" spans="18:24" hidden="1" x14ac:dyDescent="0.3">
      <c r="R5899">
        <f t="shared" si="301"/>
        <v>0</v>
      </c>
      <c r="S5899">
        <f t="shared" ref="S5899:S5962" si="302">IF(OR(D5899="GRUPO TEPSA",D5899="TODAS"),Q5899/5,Q5899)</f>
        <v>0</v>
      </c>
      <c r="T5899" s="53" t="str">
        <f t="shared" si="300"/>
        <v/>
      </c>
      <c r="U5899" s="53" t="str">
        <f t="shared" si="300"/>
        <v/>
      </c>
      <c r="V5899" s="53" t="str">
        <f t="shared" si="300"/>
        <v/>
      </c>
      <c r="W5899" s="53" t="str">
        <f t="shared" si="300"/>
        <v/>
      </c>
      <c r="X5899" s="53" t="str">
        <f t="shared" si="300"/>
        <v/>
      </c>
    </row>
    <row r="5900" spans="18:24" hidden="1" x14ac:dyDescent="0.3">
      <c r="R5900">
        <f t="shared" si="301"/>
        <v>0</v>
      </c>
      <c r="S5900">
        <f t="shared" si="302"/>
        <v>0</v>
      </c>
      <c r="T5900" s="53" t="str">
        <f t="shared" si="300"/>
        <v/>
      </c>
      <c r="U5900" s="53" t="str">
        <f t="shared" si="300"/>
        <v/>
      </c>
      <c r="V5900" s="53" t="str">
        <f t="shared" si="300"/>
        <v/>
      </c>
      <c r="W5900" s="53" t="str">
        <f t="shared" si="300"/>
        <v/>
      </c>
      <c r="X5900" s="53" t="str">
        <f t="shared" si="300"/>
        <v/>
      </c>
    </row>
    <row r="5901" spans="18:24" hidden="1" x14ac:dyDescent="0.3">
      <c r="R5901">
        <f t="shared" si="301"/>
        <v>0</v>
      </c>
      <c r="S5901">
        <f t="shared" si="302"/>
        <v>0</v>
      </c>
      <c r="T5901" s="53" t="str">
        <f t="shared" si="300"/>
        <v/>
      </c>
      <c r="U5901" s="53" t="str">
        <f t="shared" si="300"/>
        <v/>
      </c>
      <c r="V5901" s="53" t="str">
        <f t="shared" si="300"/>
        <v/>
      </c>
      <c r="W5901" s="53" t="str">
        <f t="shared" si="300"/>
        <v/>
      </c>
      <c r="X5901" s="53" t="str">
        <f t="shared" si="300"/>
        <v/>
      </c>
    </row>
    <row r="5902" spans="18:24" hidden="1" x14ac:dyDescent="0.3">
      <c r="R5902">
        <f t="shared" si="301"/>
        <v>0</v>
      </c>
      <c r="S5902">
        <f t="shared" si="302"/>
        <v>0</v>
      </c>
      <c r="T5902" s="53" t="str">
        <f t="shared" si="300"/>
        <v/>
      </c>
      <c r="U5902" s="53" t="str">
        <f t="shared" si="300"/>
        <v/>
      </c>
      <c r="V5902" s="53" t="str">
        <f t="shared" si="300"/>
        <v/>
      </c>
      <c r="W5902" s="53" t="str">
        <f t="shared" si="300"/>
        <v/>
      </c>
      <c r="X5902" s="53" t="str">
        <f t="shared" si="300"/>
        <v/>
      </c>
    </row>
    <row r="5903" spans="18:24" hidden="1" x14ac:dyDescent="0.3">
      <c r="R5903">
        <f t="shared" si="301"/>
        <v>0</v>
      </c>
      <c r="S5903">
        <f t="shared" si="302"/>
        <v>0</v>
      </c>
      <c r="T5903" s="53" t="str">
        <f t="shared" si="300"/>
        <v/>
      </c>
      <c r="U5903" s="53" t="str">
        <f t="shared" si="300"/>
        <v/>
      </c>
      <c r="V5903" s="53" t="str">
        <f t="shared" si="300"/>
        <v/>
      </c>
      <c r="W5903" s="53" t="str">
        <f t="shared" si="300"/>
        <v/>
      </c>
      <c r="X5903" s="53" t="str">
        <f t="shared" si="300"/>
        <v/>
      </c>
    </row>
    <row r="5904" spans="18:24" hidden="1" x14ac:dyDescent="0.3">
      <c r="R5904">
        <f t="shared" si="301"/>
        <v>0</v>
      </c>
      <c r="S5904">
        <f t="shared" si="302"/>
        <v>0</v>
      </c>
      <c r="T5904" s="53" t="str">
        <f t="shared" si="300"/>
        <v/>
      </c>
      <c r="U5904" s="53" t="str">
        <f t="shared" si="300"/>
        <v/>
      </c>
      <c r="V5904" s="53" t="str">
        <f t="shared" si="300"/>
        <v/>
      </c>
      <c r="W5904" s="53" t="str">
        <f t="shared" si="300"/>
        <v/>
      </c>
      <c r="X5904" s="53" t="str">
        <f t="shared" si="300"/>
        <v/>
      </c>
    </row>
    <row r="5905" spans="18:24" hidden="1" x14ac:dyDescent="0.3">
      <c r="R5905">
        <f t="shared" si="301"/>
        <v>0</v>
      </c>
      <c r="S5905">
        <f t="shared" si="302"/>
        <v>0</v>
      </c>
      <c r="T5905" s="53" t="str">
        <f t="shared" si="300"/>
        <v/>
      </c>
      <c r="U5905" s="53" t="str">
        <f t="shared" si="300"/>
        <v/>
      </c>
      <c r="V5905" s="53" t="str">
        <f t="shared" si="300"/>
        <v/>
      </c>
      <c r="W5905" s="53" t="str">
        <f t="shared" si="300"/>
        <v/>
      </c>
      <c r="X5905" s="53" t="str">
        <f t="shared" si="300"/>
        <v/>
      </c>
    </row>
    <row r="5906" spans="18:24" hidden="1" x14ac:dyDescent="0.3">
      <c r="R5906">
        <f t="shared" si="301"/>
        <v>0</v>
      </c>
      <c r="S5906">
        <f t="shared" si="302"/>
        <v>0</v>
      </c>
      <c r="T5906" s="53" t="str">
        <f t="shared" si="300"/>
        <v/>
      </c>
      <c r="U5906" s="53" t="str">
        <f t="shared" si="300"/>
        <v/>
      </c>
      <c r="V5906" s="53" t="str">
        <f t="shared" si="300"/>
        <v/>
      </c>
      <c r="W5906" s="53" t="str">
        <f t="shared" si="300"/>
        <v/>
      </c>
      <c r="X5906" s="53" t="str">
        <f t="shared" si="300"/>
        <v/>
      </c>
    </row>
    <row r="5907" spans="18:24" hidden="1" x14ac:dyDescent="0.3">
      <c r="R5907">
        <f t="shared" si="301"/>
        <v>0</v>
      </c>
      <c r="S5907">
        <f t="shared" si="302"/>
        <v>0</v>
      </c>
      <c r="T5907" s="53" t="str">
        <f t="shared" si="300"/>
        <v/>
      </c>
      <c r="U5907" s="53" t="str">
        <f t="shared" si="300"/>
        <v/>
      </c>
      <c r="V5907" s="53" t="str">
        <f t="shared" si="300"/>
        <v/>
      </c>
      <c r="W5907" s="53" t="str">
        <f t="shared" si="300"/>
        <v/>
      </c>
      <c r="X5907" s="53" t="str">
        <f t="shared" si="300"/>
        <v/>
      </c>
    </row>
    <row r="5908" spans="18:24" hidden="1" x14ac:dyDescent="0.3">
      <c r="R5908">
        <f t="shared" si="301"/>
        <v>0</v>
      </c>
      <c r="S5908">
        <f t="shared" si="302"/>
        <v>0</v>
      </c>
      <c r="T5908" s="53" t="str">
        <f t="shared" si="300"/>
        <v/>
      </c>
      <c r="U5908" s="53" t="str">
        <f t="shared" si="300"/>
        <v/>
      </c>
      <c r="V5908" s="53" t="str">
        <f t="shared" si="300"/>
        <v/>
      </c>
      <c r="W5908" s="53" t="str">
        <f t="shared" si="300"/>
        <v/>
      </c>
      <c r="X5908" s="53" t="str">
        <f t="shared" si="300"/>
        <v/>
      </c>
    </row>
    <row r="5909" spans="18:24" hidden="1" x14ac:dyDescent="0.3">
      <c r="R5909">
        <f t="shared" si="301"/>
        <v>0</v>
      </c>
      <c r="S5909">
        <f t="shared" si="302"/>
        <v>0</v>
      </c>
      <c r="T5909" s="53" t="str">
        <f t="shared" si="300"/>
        <v/>
      </c>
      <c r="U5909" s="53" t="str">
        <f t="shared" si="300"/>
        <v/>
      </c>
      <c r="V5909" s="53" t="str">
        <f t="shared" si="300"/>
        <v/>
      </c>
      <c r="W5909" s="53" t="str">
        <f t="shared" si="300"/>
        <v/>
      </c>
      <c r="X5909" s="53" t="str">
        <f t="shared" si="300"/>
        <v/>
      </c>
    </row>
    <row r="5910" spans="18:24" hidden="1" x14ac:dyDescent="0.3">
      <c r="R5910">
        <f t="shared" si="301"/>
        <v>0</v>
      </c>
      <c r="S5910">
        <f t="shared" si="302"/>
        <v>0</v>
      </c>
      <c r="T5910" s="53" t="str">
        <f t="shared" si="300"/>
        <v/>
      </c>
      <c r="U5910" s="53" t="str">
        <f t="shared" si="300"/>
        <v/>
      </c>
      <c r="V5910" s="53" t="str">
        <f t="shared" si="300"/>
        <v/>
      </c>
      <c r="W5910" s="53" t="str">
        <f t="shared" si="300"/>
        <v/>
      </c>
      <c r="X5910" s="53" t="str">
        <f t="shared" si="300"/>
        <v/>
      </c>
    </row>
    <row r="5911" spans="18:24" hidden="1" x14ac:dyDescent="0.3">
      <c r="R5911">
        <f t="shared" si="301"/>
        <v>0</v>
      </c>
      <c r="S5911">
        <f t="shared" si="302"/>
        <v>0</v>
      </c>
      <c r="T5911" s="53" t="str">
        <f t="shared" si="300"/>
        <v/>
      </c>
      <c r="U5911" s="53" t="str">
        <f t="shared" si="300"/>
        <v/>
      </c>
      <c r="V5911" s="53" t="str">
        <f t="shared" si="300"/>
        <v/>
      </c>
      <c r="W5911" s="53" t="str">
        <f t="shared" si="300"/>
        <v/>
      </c>
      <c r="X5911" s="53" t="str">
        <f t="shared" si="300"/>
        <v/>
      </c>
    </row>
    <row r="5912" spans="18:24" hidden="1" x14ac:dyDescent="0.3">
      <c r="R5912">
        <f t="shared" si="301"/>
        <v>0</v>
      </c>
      <c r="S5912">
        <f t="shared" si="302"/>
        <v>0</v>
      </c>
      <c r="T5912" s="53" t="str">
        <f t="shared" si="300"/>
        <v/>
      </c>
      <c r="U5912" s="53" t="str">
        <f t="shared" si="300"/>
        <v/>
      </c>
      <c r="V5912" s="53" t="str">
        <f t="shared" si="300"/>
        <v/>
      </c>
      <c r="W5912" s="53" t="str">
        <f t="shared" si="300"/>
        <v/>
      </c>
      <c r="X5912" s="53" t="str">
        <f t="shared" si="300"/>
        <v/>
      </c>
    </row>
    <row r="5913" spans="18:24" hidden="1" x14ac:dyDescent="0.3">
      <c r="R5913">
        <f t="shared" si="301"/>
        <v>0</v>
      </c>
      <c r="S5913">
        <f t="shared" si="302"/>
        <v>0</v>
      </c>
      <c r="T5913" s="53" t="str">
        <f t="shared" si="300"/>
        <v/>
      </c>
      <c r="U5913" s="53" t="str">
        <f t="shared" si="300"/>
        <v/>
      </c>
      <c r="V5913" s="53" t="str">
        <f t="shared" si="300"/>
        <v/>
      </c>
      <c r="W5913" s="53" t="str">
        <f t="shared" si="300"/>
        <v/>
      </c>
      <c r="X5913" s="53" t="str">
        <f t="shared" si="300"/>
        <v/>
      </c>
    </row>
    <row r="5914" spans="18:24" hidden="1" x14ac:dyDescent="0.3">
      <c r="R5914">
        <f t="shared" si="301"/>
        <v>0</v>
      </c>
      <c r="S5914">
        <f t="shared" si="302"/>
        <v>0</v>
      </c>
      <c r="T5914" s="53" t="str">
        <f t="shared" si="300"/>
        <v/>
      </c>
      <c r="U5914" s="53" t="str">
        <f t="shared" si="300"/>
        <v/>
      </c>
      <c r="V5914" s="53" t="str">
        <f t="shared" si="300"/>
        <v/>
      </c>
      <c r="W5914" s="53" t="str">
        <f t="shared" si="300"/>
        <v/>
      </c>
      <c r="X5914" s="53" t="str">
        <f t="shared" si="300"/>
        <v/>
      </c>
    </row>
    <row r="5915" spans="18:24" hidden="1" x14ac:dyDescent="0.3">
      <c r="R5915">
        <f t="shared" si="301"/>
        <v>0</v>
      </c>
      <c r="S5915">
        <f t="shared" si="302"/>
        <v>0</v>
      </c>
      <c r="T5915" s="53" t="str">
        <f t="shared" si="300"/>
        <v/>
      </c>
      <c r="U5915" s="53" t="str">
        <f t="shared" si="300"/>
        <v/>
      </c>
      <c r="V5915" s="53" t="str">
        <f t="shared" si="300"/>
        <v/>
      </c>
      <c r="W5915" s="53" t="str">
        <f t="shared" si="300"/>
        <v/>
      </c>
      <c r="X5915" s="53" t="str">
        <f t="shared" si="300"/>
        <v/>
      </c>
    </row>
    <row r="5916" spans="18:24" hidden="1" x14ac:dyDescent="0.3">
      <c r="R5916">
        <f t="shared" si="301"/>
        <v>0</v>
      </c>
      <c r="S5916">
        <f t="shared" si="302"/>
        <v>0</v>
      </c>
      <c r="T5916" s="53" t="str">
        <f t="shared" si="300"/>
        <v/>
      </c>
      <c r="U5916" s="53" t="str">
        <f t="shared" si="300"/>
        <v/>
      </c>
      <c r="V5916" s="53" t="str">
        <f t="shared" si="300"/>
        <v/>
      </c>
      <c r="W5916" s="53" t="str">
        <f t="shared" si="300"/>
        <v/>
      </c>
      <c r="X5916" s="53" t="str">
        <f t="shared" si="300"/>
        <v/>
      </c>
    </row>
    <row r="5917" spans="18:24" hidden="1" x14ac:dyDescent="0.3">
      <c r="R5917">
        <f t="shared" si="301"/>
        <v>0</v>
      </c>
      <c r="S5917">
        <f t="shared" si="302"/>
        <v>0</v>
      </c>
      <c r="T5917" s="53" t="str">
        <f t="shared" si="300"/>
        <v/>
      </c>
      <c r="U5917" s="53" t="str">
        <f t="shared" si="300"/>
        <v/>
      </c>
      <c r="V5917" s="53" t="str">
        <f t="shared" si="300"/>
        <v/>
      </c>
      <c r="W5917" s="53" t="str">
        <f t="shared" si="300"/>
        <v/>
      </c>
      <c r="X5917" s="53" t="str">
        <f t="shared" si="300"/>
        <v/>
      </c>
    </row>
    <row r="5918" spans="18:24" hidden="1" x14ac:dyDescent="0.3">
      <c r="R5918">
        <f t="shared" si="301"/>
        <v>0</v>
      </c>
      <c r="S5918">
        <f t="shared" si="302"/>
        <v>0</v>
      </c>
      <c r="T5918" s="53" t="str">
        <f t="shared" si="300"/>
        <v/>
      </c>
      <c r="U5918" s="53" t="str">
        <f t="shared" si="300"/>
        <v/>
      </c>
      <c r="V5918" s="53" t="str">
        <f t="shared" si="300"/>
        <v/>
      </c>
      <c r="W5918" s="53" t="str">
        <f t="shared" si="300"/>
        <v/>
      </c>
      <c r="X5918" s="53" t="str">
        <f t="shared" si="300"/>
        <v/>
      </c>
    </row>
    <row r="5919" spans="18:24" hidden="1" x14ac:dyDescent="0.3">
      <c r="R5919">
        <f t="shared" si="301"/>
        <v>0</v>
      </c>
      <c r="S5919">
        <f t="shared" si="302"/>
        <v>0</v>
      </c>
      <c r="T5919" s="53" t="str">
        <f t="shared" si="300"/>
        <v/>
      </c>
      <c r="U5919" s="53" t="str">
        <f t="shared" si="300"/>
        <v/>
      </c>
      <c r="V5919" s="53" t="str">
        <f t="shared" si="300"/>
        <v/>
      </c>
      <c r="W5919" s="53" t="str">
        <f t="shared" si="300"/>
        <v/>
      </c>
      <c r="X5919" s="53" t="str">
        <f t="shared" si="300"/>
        <v/>
      </c>
    </row>
    <row r="5920" spans="18:24" hidden="1" x14ac:dyDescent="0.3">
      <c r="R5920">
        <f t="shared" si="301"/>
        <v>0</v>
      </c>
      <c r="S5920">
        <f t="shared" si="302"/>
        <v>0</v>
      </c>
      <c r="T5920" s="53" t="str">
        <f t="shared" si="300"/>
        <v/>
      </c>
      <c r="U5920" s="53" t="str">
        <f t="shared" si="300"/>
        <v/>
      </c>
      <c r="V5920" s="53" t="str">
        <f t="shared" si="300"/>
        <v/>
      </c>
      <c r="W5920" s="53" t="str">
        <f t="shared" si="300"/>
        <v/>
      </c>
      <c r="X5920" s="53" t="str">
        <f t="shared" si="300"/>
        <v/>
      </c>
    </row>
    <row r="5921" spans="18:24" hidden="1" x14ac:dyDescent="0.3">
      <c r="R5921">
        <f t="shared" si="301"/>
        <v>0</v>
      </c>
      <c r="S5921">
        <f t="shared" si="302"/>
        <v>0</v>
      </c>
      <c r="T5921" s="53" t="str">
        <f t="shared" si="300"/>
        <v/>
      </c>
      <c r="U5921" s="53" t="str">
        <f t="shared" si="300"/>
        <v/>
      </c>
      <c r="V5921" s="53" t="str">
        <f t="shared" si="300"/>
        <v/>
      </c>
      <c r="W5921" s="53" t="str">
        <f t="shared" si="300"/>
        <v/>
      </c>
      <c r="X5921" s="53" t="str">
        <f t="shared" si="300"/>
        <v/>
      </c>
    </row>
    <row r="5922" spans="18:24" hidden="1" x14ac:dyDescent="0.3">
      <c r="R5922">
        <f t="shared" si="301"/>
        <v>0</v>
      </c>
      <c r="S5922">
        <f t="shared" si="302"/>
        <v>0</v>
      </c>
      <c r="T5922" s="53" t="str">
        <f t="shared" si="300"/>
        <v/>
      </c>
      <c r="U5922" s="53" t="str">
        <f t="shared" si="300"/>
        <v/>
      </c>
      <c r="V5922" s="53" t="str">
        <f t="shared" si="300"/>
        <v/>
      </c>
      <c r="W5922" s="53" t="str">
        <f t="shared" si="300"/>
        <v/>
      </c>
      <c r="X5922" s="53" t="str">
        <f t="shared" si="300"/>
        <v/>
      </c>
    </row>
    <row r="5923" spans="18:24" hidden="1" x14ac:dyDescent="0.3">
      <c r="R5923">
        <f t="shared" si="301"/>
        <v>0</v>
      </c>
      <c r="S5923">
        <f t="shared" si="302"/>
        <v>0</v>
      </c>
      <c r="T5923" s="53" t="str">
        <f t="shared" si="300"/>
        <v/>
      </c>
      <c r="U5923" s="53" t="str">
        <f t="shared" si="300"/>
        <v/>
      </c>
      <c r="V5923" s="53" t="str">
        <f t="shared" si="300"/>
        <v/>
      </c>
      <c r="W5923" s="53" t="str">
        <f t="shared" si="300"/>
        <v/>
      </c>
      <c r="X5923" s="53" t="str">
        <f t="shared" si="300"/>
        <v/>
      </c>
    </row>
    <row r="5924" spans="18:24" hidden="1" x14ac:dyDescent="0.3">
      <c r="R5924">
        <f t="shared" si="301"/>
        <v>0</v>
      </c>
      <c r="S5924">
        <f t="shared" si="302"/>
        <v>0</v>
      </c>
      <c r="T5924" s="53" t="str">
        <f t="shared" si="300"/>
        <v/>
      </c>
      <c r="U5924" s="53" t="str">
        <f t="shared" si="300"/>
        <v/>
      </c>
      <c r="V5924" s="53" t="str">
        <f t="shared" si="300"/>
        <v/>
      </c>
      <c r="W5924" s="53" t="str">
        <f t="shared" si="300"/>
        <v/>
      </c>
      <c r="X5924" s="53" t="str">
        <f t="shared" si="300"/>
        <v/>
      </c>
    </row>
    <row r="5925" spans="18:24" hidden="1" x14ac:dyDescent="0.3">
      <c r="R5925">
        <f t="shared" si="301"/>
        <v>0</v>
      </c>
      <c r="S5925">
        <f t="shared" si="302"/>
        <v>0</v>
      </c>
      <c r="T5925" s="53" t="str">
        <f t="shared" si="300"/>
        <v/>
      </c>
      <c r="U5925" s="53" t="str">
        <f t="shared" si="300"/>
        <v/>
      </c>
      <c r="V5925" s="53" t="str">
        <f t="shared" si="300"/>
        <v/>
      </c>
      <c r="W5925" s="53" t="str">
        <f t="shared" si="300"/>
        <v/>
      </c>
      <c r="X5925" s="53" t="str">
        <f t="shared" si="300"/>
        <v/>
      </c>
    </row>
    <row r="5926" spans="18:24" hidden="1" x14ac:dyDescent="0.3">
      <c r="R5926">
        <f t="shared" si="301"/>
        <v>0</v>
      </c>
      <c r="S5926">
        <f t="shared" si="302"/>
        <v>0</v>
      </c>
      <c r="T5926" s="53" t="str">
        <f t="shared" si="300"/>
        <v/>
      </c>
      <c r="U5926" s="53" t="str">
        <f t="shared" si="300"/>
        <v/>
      </c>
      <c r="V5926" s="53" t="str">
        <f t="shared" si="300"/>
        <v/>
      </c>
      <c r="W5926" s="53" t="str">
        <f t="shared" si="300"/>
        <v/>
      </c>
      <c r="X5926" s="53" t="str">
        <f t="shared" si="300"/>
        <v/>
      </c>
    </row>
    <row r="5927" spans="18:24" hidden="1" x14ac:dyDescent="0.3">
      <c r="R5927">
        <f t="shared" si="301"/>
        <v>0</v>
      </c>
      <c r="S5927">
        <f t="shared" si="302"/>
        <v>0</v>
      </c>
      <c r="T5927" s="53" t="str">
        <f t="shared" si="300"/>
        <v/>
      </c>
      <c r="U5927" s="53" t="str">
        <f t="shared" si="300"/>
        <v/>
      </c>
      <c r="V5927" s="53" t="str">
        <f t="shared" si="300"/>
        <v/>
      </c>
      <c r="W5927" s="53" t="str">
        <f t="shared" si="300"/>
        <v/>
      </c>
      <c r="X5927" s="53" t="str">
        <f t="shared" si="300"/>
        <v/>
      </c>
    </row>
    <row r="5928" spans="18:24" hidden="1" x14ac:dyDescent="0.3">
      <c r="R5928">
        <f t="shared" si="301"/>
        <v>0</v>
      </c>
      <c r="S5928">
        <f t="shared" si="302"/>
        <v>0</v>
      </c>
      <c r="T5928" s="53" t="str">
        <f t="shared" si="300"/>
        <v/>
      </c>
      <c r="U5928" s="53" t="str">
        <f t="shared" si="300"/>
        <v/>
      </c>
      <c r="V5928" s="53" t="str">
        <f t="shared" si="300"/>
        <v/>
      </c>
      <c r="W5928" s="53" t="str">
        <f t="shared" si="300"/>
        <v/>
      </c>
      <c r="X5928" s="53" t="str">
        <f t="shared" si="300"/>
        <v/>
      </c>
    </row>
    <row r="5929" spans="18:24" hidden="1" x14ac:dyDescent="0.3">
      <c r="R5929">
        <f t="shared" si="301"/>
        <v>0</v>
      </c>
      <c r="S5929">
        <f t="shared" si="302"/>
        <v>0</v>
      </c>
      <c r="T5929" s="53" t="str">
        <f t="shared" si="300"/>
        <v/>
      </c>
      <c r="U5929" s="53" t="str">
        <f t="shared" si="300"/>
        <v/>
      </c>
      <c r="V5929" s="53" t="str">
        <f t="shared" si="300"/>
        <v/>
      </c>
      <c r="W5929" s="53" t="str">
        <f t="shared" si="300"/>
        <v/>
      </c>
      <c r="X5929" s="53" t="str">
        <f t="shared" si="300"/>
        <v/>
      </c>
    </row>
    <row r="5930" spans="18:24" hidden="1" x14ac:dyDescent="0.3">
      <c r="R5930">
        <f t="shared" si="301"/>
        <v>0</v>
      </c>
      <c r="S5930">
        <f t="shared" si="302"/>
        <v>0</v>
      </c>
      <c r="T5930" s="53" t="str">
        <f t="shared" si="300"/>
        <v/>
      </c>
      <c r="U5930" s="53" t="str">
        <f t="shared" si="300"/>
        <v/>
      </c>
      <c r="V5930" s="53" t="str">
        <f t="shared" si="300"/>
        <v/>
      </c>
      <c r="W5930" s="53" t="str">
        <f t="shared" si="300"/>
        <v/>
      </c>
      <c r="X5930" s="53" t="str">
        <f t="shared" si="300"/>
        <v/>
      </c>
    </row>
    <row r="5931" spans="18:24" hidden="1" x14ac:dyDescent="0.3">
      <c r="R5931">
        <f t="shared" si="301"/>
        <v>0</v>
      </c>
      <c r="S5931">
        <f t="shared" si="302"/>
        <v>0</v>
      </c>
      <c r="T5931" s="53" t="str">
        <f t="shared" si="300"/>
        <v/>
      </c>
      <c r="U5931" s="53" t="str">
        <f t="shared" si="300"/>
        <v/>
      </c>
      <c r="V5931" s="53" t="str">
        <f t="shared" si="300"/>
        <v/>
      </c>
      <c r="W5931" s="53" t="str">
        <f t="shared" si="300"/>
        <v/>
      </c>
      <c r="X5931" s="53" t="str">
        <f t="shared" si="300"/>
        <v/>
      </c>
    </row>
    <row r="5932" spans="18:24" hidden="1" x14ac:dyDescent="0.3">
      <c r="R5932">
        <f t="shared" si="301"/>
        <v>0</v>
      </c>
      <c r="S5932">
        <f t="shared" si="302"/>
        <v>0</v>
      </c>
      <c r="T5932" s="53" t="str">
        <f t="shared" si="300"/>
        <v/>
      </c>
      <c r="U5932" s="53" t="str">
        <f t="shared" si="300"/>
        <v/>
      </c>
      <c r="V5932" s="53" t="str">
        <f t="shared" si="300"/>
        <v/>
      </c>
      <c r="W5932" s="53" t="str">
        <f t="shared" si="300"/>
        <v/>
      </c>
      <c r="X5932" s="53" t="str">
        <f t="shared" si="300"/>
        <v/>
      </c>
    </row>
    <row r="5933" spans="18:24" hidden="1" x14ac:dyDescent="0.3">
      <c r="R5933">
        <f t="shared" si="301"/>
        <v>0</v>
      </c>
      <c r="S5933">
        <f t="shared" si="302"/>
        <v>0</v>
      </c>
      <c r="T5933" s="53" t="str">
        <f t="shared" si="300"/>
        <v/>
      </c>
      <c r="U5933" s="53" t="str">
        <f t="shared" si="300"/>
        <v/>
      </c>
      <c r="V5933" s="53" t="str">
        <f t="shared" si="300"/>
        <v/>
      </c>
      <c r="W5933" s="53" t="str">
        <f t="shared" si="300"/>
        <v/>
      </c>
      <c r="X5933" s="53" t="str">
        <f t="shared" si="300"/>
        <v/>
      </c>
    </row>
    <row r="5934" spans="18:24" hidden="1" x14ac:dyDescent="0.3">
      <c r="R5934">
        <f t="shared" si="301"/>
        <v>0</v>
      </c>
      <c r="S5934">
        <f t="shared" si="302"/>
        <v>0</v>
      </c>
      <c r="T5934" s="53" t="str">
        <f t="shared" si="300"/>
        <v/>
      </c>
      <c r="U5934" s="53" t="str">
        <f t="shared" si="300"/>
        <v/>
      </c>
      <c r="V5934" s="53" t="str">
        <f t="shared" si="300"/>
        <v/>
      </c>
      <c r="W5934" s="53" t="str">
        <f t="shared" si="300"/>
        <v/>
      </c>
      <c r="X5934" s="53" t="str">
        <f t="shared" si="300"/>
        <v/>
      </c>
    </row>
    <row r="5935" spans="18:24" hidden="1" x14ac:dyDescent="0.3">
      <c r="R5935">
        <f t="shared" si="301"/>
        <v>0</v>
      </c>
      <c r="S5935">
        <f t="shared" si="302"/>
        <v>0</v>
      </c>
      <c r="T5935" s="53" t="str">
        <f t="shared" ref="T5935:X5985" si="303">IF(OR(COUNTIF($D5935,"*"&amp;T$5&amp;"*")&gt;0,$D5935="GRUPO TEPSA"),T$5,"")</f>
        <v/>
      </c>
      <c r="U5935" s="53" t="str">
        <f t="shared" si="303"/>
        <v/>
      </c>
      <c r="V5935" s="53" t="str">
        <f t="shared" si="303"/>
        <v/>
      </c>
      <c r="W5935" s="53" t="str">
        <f t="shared" si="303"/>
        <v/>
      </c>
      <c r="X5935" s="53" t="str">
        <f t="shared" si="303"/>
        <v/>
      </c>
    </row>
    <row r="5936" spans="18:24" hidden="1" x14ac:dyDescent="0.3">
      <c r="R5936">
        <f t="shared" si="301"/>
        <v>0</v>
      </c>
      <c r="S5936">
        <f t="shared" si="302"/>
        <v>0</v>
      </c>
      <c r="T5936" s="53" t="str">
        <f t="shared" si="303"/>
        <v/>
      </c>
      <c r="U5936" s="53" t="str">
        <f t="shared" si="303"/>
        <v/>
      </c>
      <c r="V5936" s="53" t="str">
        <f t="shared" si="303"/>
        <v/>
      </c>
      <c r="W5936" s="53" t="str">
        <f t="shared" si="303"/>
        <v/>
      </c>
      <c r="X5936" s="53" t="str">
        <f t="shared" si="303"/>
        <v/>
      </c>
    </row>
    <row r="5937" spans="18:24" hidden="1" x14ac:dyDescent="0.3">
      <c r="R5937">
        <f t="shared" si="301"/>
        <v>0</v>
      </c>
      <c r="S5937">
        <f t="shared" si="302"/>
        <v>0</v>
      </c>
      <c r="T5937" s="53" t="str">
        <f t="shared" si="303"/>
        <v/>
      </c>
      <c r="U5937" s="53" t="str">
        <f t="shared" si="303"/>
        <v/>
      </c>
      <c r="V5937" s="53" t="str">
        <f t="shared" si="303"/>
        <v/>
      </c>
      <c r="W5937" s="53" t="str">
        <f t="shared" si="303"/>
        <v/>
      </c>
      <c r="X5937" s="53" t="str">
        <f t="shared" si="303"/>
        <v/>
      </c>
    </row>
    <row r="5938" spans="18:24" hidden="1" x14ac:dyDescent="0.3">
      <c r="R5938">
        <f t="shared" si="301"/>
        <v>0</v>
      </c>
      <c r="S5938">
        <f t="shared" si="302"/>
        <v>0</v>
      </c>
      <c r="T5938" s="53" t="str">
        <f t="shared" si="303"/>
        <v/>
      </c>
      <c r="U5938" s="53" t="str">
        <f t="shared" si="303"/>
        <v/>
      </c>
      <c r="V5938" s="53" t="str">
        <f t="shared" si="303"/>
        <v/>
      </c>
      <c r="W5938" s="53" t="str">
        <f t="shared" si="303"/>
        <v/>
      </c>
      <c r="X5938" s="53" t="str">
        <f t="shared" si="303"/>
        <v/>
      </c>
    </row>
    <row r="5939" spans="18:24" hidden="1" x14ac:dyDescent="0.3">
      <c r="R5939">
        <f t="shared" si="301"/>
        <v>0</v>
      </c>
      <c r="S5939">
        <f t="shared" si="302"/>
        <v>0</v>
      </c>
      <c r="T5939" s="53" t="str">
        <f t="shared" si="303"/>
        <v/>
      </c>
      <c r="U5939" s="53" t="str">
        <f t="shared" si="303"/>
        <v/>
      </c>
      <c r="V5939" s="53" t="str">
        <f t="shared" si="303"/>
        <v/>
      </c>
      <c r="W5939" s="53" t="str">
        <f t="shared" si="303"/>
        <v/>
      </c>
      <c r="X5939" s="53" t="str">
        <f t="shared" si="303"/>
        <v/>
      </c>
    </row>
    <row r="5940" spans="18:24" hidden="1" x14ac:dyDescent="0.3">
      <c r="R5940">
        <f t="shared" si="301"/>
        <v>0</v>
      </c>
      <c r="S5940">
        <f t="shared" si="302"/>
        <v>0</v>
      </c>
      <c r="T5940" s="53" t="str">
        <f t="shared" si="303"/>
        <v/>
      </c>
      <c r="U5940" s="53" t="str">
        <f t="shared" si="303"/>
        <v/>
      </c>
      <c r="V5940" s="53" t="str">
        <f t="shared" si="303"/>
        <v/>
      </c>
      <c r="W5940" s="53" t="str">
        <f t="shared" si="303"/>
        <v/>
      </c>
      <c r="X5940" s="53" t="str">
        <f t="shared" si="303"/>
        <v/>
      </c>
    </row>
    <row r="5941" spans="18:24" hidden="1" x14ac:dyDescent="0.3">
      <c r="R5941">
        <f t="shared" si="301"/>
        <v>0</v>
      </c>
      <c r="S5941">
        <f t="shared" si="302"/>
        <v>0</v>
      </c>
      <c r="T5941" s="53" t="str">
        <f t="shared" si="303"/>
        <v/>
      </c>
      <c r="U5941" s="53" t="str">
        <f t="shared" si="303"/>
        <v/>
      </c>
      <c r="V5941" s="53" t="str">
        <f t="shared" si="303"/>
        <v/>
      </c>
      <c r="W5941" s="53" t="str">
        <f t="shared" si="303"/>
        <v/>
      </c>
      <c r="X5941" s="53" t="str">
        <f t="shared" si="303"/>
        <v/>
      </c>
    </row>
    <row r="5942" spans="18:24" hidden="1" x14ac:dyDescent="0.3">
      <c r="R5942">
        <f t="shared" si="301"/>
        <v>0</v>
      </c>
      <c r="S5942">
        <f t="shared" si="302"/>
        <v>0</v>
      </c>
      <c r="T5942" s="53" t="str">
        <f t="shared" si="303"/>
        <v/>
      </c>
      <c r="U5942" s="53" t="str">
        <f t="shared" si="303"/>
        <v/>
      </c>
      <c r="V5942" s="53" t="str">
        <f t="shared" si="303"/>
        <v/>
      </c>
      <c r="W5942" s="53" t="str">
        <f t="shared" si="303"/>
        <v/>
      </c>
      <c r="X5942" s="53" t="str">
        <f t="shared" si="303"/>
        <v/>
      </c>
    </row>
    <row r="5943" spans="18:24" hidden="1" x14ac:dyDescent="0.3">
      <c r="R5943">
        <f t="shared" si="301"/>
        <v>0</v>
      </c>
      <c r="S5943">
        <f t="shared" si="302"/>
        <v>0</v>
      </c>
      <c r="T5943" s="53" t="str">
        <f t="shared" si="303"/>
        <v/>
      </c>
      <c r="U5943" s="53" t="str">
        <f t="shared" si="303"/>
        <v/>
      </c>
      <c r="V5943" s="53" t="str">
        <f t="shared" si="303"/>
        <v/>
      </c>
      <c r="W5943" s="53" t="str">
        <f t="shared" si="303"/>
        <v/>
      </c>
      <c r="X5943" s="53" t="str">
        <f t="shared" si="303"/>
        <v/>
      </c>
    </row>
    <row r="5944" spans="18:24" hidden="1" x14ac:dyDescent="0.3">
      <c r="R5944">
        <f t="shared" si="301"/>
        <v>0</v>
      </c>
      <c r="S5944">
        <f t="shared" si="302"/>
        <v>0</v>
      </c>
      <c r="T5944" s="53" t="str">
        <f t="shared" si="303"/>
        <v/>
      </c>
      <c r="U5944" s="53" t="str">
        <f t="shared" si="303"/>
        <v/>
      </c>
      <c r="V5944" s="53" t="str">
        <f t="shared" si="303"/>
        <v/>
      </c>
      <c r="W5944" s="53" t="str">
        <f t="shared" si="303"/>
        <v/>
      </c>
      <c r="X5944" s="53" t="str">
        <f t="shared" si="303"/>
        <v/>
      </c>
    </row>
    <row r="5945" spans="18:24" hidden="1" x14ac:dyDescent="0.3">
      <c r="R5945">
        <f t="shared" si="301"/>
        <v>0</v>
      </c>
      <c r="S5945">
        <f t="shared" si="302"/>
        <v>0</v>
      </c>
      <c r="T5945" s="53" t="str">
        <f t="shared" si="303"/>
        <v/>
      </c>
      <c r="U5945" s="53" t="str">
        <f t="shared" si="303"/>
        <v/>
      </c>
      <c r="V5945" s="53" t="str">
        <f t="shared" si="303"/>
        <v/>
      </c>
      <c r="W5945" s="53" t="str">
        <f t="shared" si="303"/>
        <v/>
      </c>
      <c r="X5945" s="53" t="str">
        <f t="shared" si="303"/>
        <v/>
      </c>
    </row>
    <row r="5946" spans="18:24" hidden="1" x14ac:dyDescent="0.3">
      <c r="R5946">
        <f t="shared" si="301"/>
        <v>0</v>
      </c>
      <c r="S5946">
        <f t="shared" si="302"/>
        <v>0</v>
      </c>
      <c r="T5946" s="53" t="str">
        <f t="shared" si="303"/>
        <v/>
      </c>
      <c r="U5946" s="53" t="str">
        <f t="shared" si="303"/>
        <v/>
      </c>
      <c r="V5946" s="53" t="str">
        <f t="shared" si="303"/>
        <v/>
      </c>
      <c r="W5946" s="53" t="str">
        <f t="shared" si="303"/>
        <v/>
      </c>
      <c r="X5946" s="53" t="str">
        <f t="shared" si="303"/>
        <v/>
      </c>
    </row>
    <row r="5947" spans="18:24" hidden="1" x14ac:dyDescent="0.3">
      <c r="R5947">
        <f t="shared" si="301"/>
        <v>0</v>
      </c>
      <c r="S5947">
        <f t="shared" si="302"/>
        <v>0</v>
      </c>
      <c r="T5947" s="53" t="str">
        <f t="shared" si="303"/>
        <v/>
      </c>
      <c r="U5947" s="53" t="str">
        <f t="shared" si="303"/>
        <v/>
      </c>
      <c r="V5947" s="53" t="str">
        <f t="shared" si="303"/>
        <v/>
      </c>
      <c r="W5947" s="53" t="str">
        <f t="shared" si="303"/>
        <v/>
      </c>
      <c r="X5947" s="53" t="str">
        <f t="shared" si="303"/>
        <v/>
      </c>
    </row>
    <row r="5948" spans="18:24" hidden="1" x14ac:dyDescent="0.3">
      <c r="R5948">
        <f t="shared" si="301"/>
        <v>0</v>
      </c>
      <c r="S5948">
        <f t="shared" si="302"/>
        <v>0</v>
      </c>
      <c r="T5948" s="53" t="str">
        <f t="shared" si="303"/>
        <v/>
      </c>
      <c r="U5948" s="53" t="str">
        <f t="shared" si="303"/>
        <v/>
      </c>
      <c r="V5948" s="53" t="str">
        <f t="shared" si="303"/>
        <v/>
      </c>
      <c r="W5948" s="53" t="str">
        <f t="shared" si="303"/>
        <v/>
      </c>
      <c r="X5948" s="53" t="str">
        <f t="shared" si="303"/>
        <v/>
      </c>
    </row>
    <row r="5949" spans="18:24" hidden="1" x14ac:dyDescent="0.3">
      <c r="R5949">
        <f t="shared" si="301"/>
        <v>0</v>
      </c>
      <c r="S5949">
        <f t="shared" si="302"/>
        <v>0</v>
      </c>
      <c r="T5949" s="53" t="str">
        <f t="shared" si="303"/>
        <v/>
      </c>
      <c r="U5949" s="53" t="str">
        <f t="shared" si="303"/>
        <v/>
      </c>
      <c r="V5949" s="53" t="str">
        <f t="shared" si="303"/>
        <v/>
      </c>
      <c r="W5949" s="53" t="str">
        <f t="shared" si="303"/>
        <v/>
      </c>
      <c r="X5949" s="53" t="str">
        <f t="shared" si="303"/>
        <v/>
      </c>
    </row>
    <row r="5950" spans="18:24" hidden="1" x14ac:dyDescent="0.3">
      <c r="R5950">
        <f t="shared" si="301"/>
        <v>0</v>
      </c>
      <c r="S5950">
        <f t="shared" si="302"/>
        <v>0</v>
      </c>
      <c r="T5950" s="53" t="str">
        <f t="shared" si="303"/>
        <v/>
      </c>
      <c r="U5950" s="53" t="str">
        <f t="shared" si="303"/>
        <v/>
      </c>
      <c r="V5950" s="53" t="str">
        <f t="shared" si="303"/>
        <v/>
      </c>
      <c r="W5950" s="53" t="str">
        <f t="shared" si="303"/>
        <v/>
      </c>
      <c r="X5950" s="53" t="str">
        <f t="shared" si="303"/>
        <v/>
      </c>
    </row>
    <row r="5951" spans="18:24" hidden="1" x14ac:dyDescent="0.3">
      <c r="R5951">
        <f t="shared" si="301"/>
        <v>0</v>
      </c>
      <c r="S5951">
        <f t="shared" si="302"/>
        <v>0</v>
      </c>
      <c r="T5951" s="53" t="str">
        <f t="shared" si="303"/>
        <v/>
      </c>
      <c r="U5951" s="53" t="str">
        <f t="shared" si="303"/>
        <v/>
      </c>
      <c r="V5951" s="53" t="str">
        <f t="shared" si="303"/>
        <v/>
      </c>
      <c r="W5951" s="53" t="str">
        <f t="shared" si="303"/>
        <v/>
      </c>
      <c r="X5951" s="53" t="str">
        <f t="shared" si="303"/>
        <v/>
      </c>
    </row>
    <row r="5952" spans="18:24" hidden="1" x14ac:dyDescent="0.3">
      <c r="R5952">
        <f t="shared" si="301"/>
        <v>0</v>
      </c>
      <c r="S5952">
        <f t="shared" si="302"/>
        <v>0</v>
      </c>
      <c r="T5952" s="53" t="str">
        <f t="shared" si="303"/>
        <v/>
      </c>
      <c r="U5952" s="53" t="str">
        <f t="shared" si="303"/>
        <v/>
      </c>
      <c r="V5952" s="53" t="str">
        <f t="shared" si="303"/>
        <v/>
      </c>
      <c r="W5952" s="53" t="str">
        <f t="shared" si="303"/>
        <v/>
      </c>
      <c r="X5952" s="53" t="str">
        <f t="shared" si="303"/>
        <v/>
      </c>
    </row>
    <row r="5953" spans="18:24" hidden="1" x14ac:dyDescent="0.3">
      <c r="R5953">
        <f t="shared" si="301"/>
        <v>0</v>
      </c>
      <c r="S5953">
        <f t="shared" si="302"/>
        <v>0</v>
      </c>
      <c r="T5953" s="53" t="str">
        <f t="shared" si="303"/>
        <v/>
      </c>
      <c r="U5953" s="53" t="str">
        <f t="shared" si="303"/>
        <v/>
      </c>
      <c r="V5953" s="53" t="str">
        <f t="shared" si="303"/>
        <v/>
      </c>
      <c r="W5953" s="53" t="str">
        <f t="shared" si="303"/>
        <v/>
      </c>
      <c r="X5953" s="53" t="str">
        <f t="shared" si="303"/>
        <v/>
      </c>
    </row>
    <row r="5954" spans="18:24" hidden="1" x14ac:dyDescent="0.3">
      <c r="R5954">
        <f t="shared" si="301"/>
        <v>0</v>
      </c>
      <c r="S5954">
        <f t="shared" si="302"/>
        <v>0</v>
      </c>
      <c r="T5954" s="53" t="str">
        <f t="shared" si="303"/>
        <v/>
      </c>
      <c r="U5954" s="53" t="str">
        <f t="shared" si="303"/>
        <v/>
      </c>
      <c r="V5954" s="53" t="str">
        <f t="shared" si="303"/>
        <v/>
      </c>
      <c r="W5954" s="53" t="str">
        <f t="shared" si="303"/>
        <v/>
      </c>
      <c r="X5954" s="53" t="str">
        <f t="shared" si="303"/>
        <v/>
      </c>
    </row>
    <row r="5955" spans="18:24" hidden="1" x14ac:dyDescent="0.3">
      <c r="R5955">
        <f t="shared" si="301"/>
        <v>0</v>
      </c>
      <c r="S5955">
        <f t="shared" si="302"/>
        <v>0</v>
      </c>
      <c r="T5955" s="53" t="str">
        <f t="shared" si="303"/>
        <v/>
      </c>
      <c r="U5955" s="53" t="str">
        <f t="shared" si="303"/>
        <v/>
      </c>
      <c r="V5955" s="53" t="str">
        <f t="shared" si="303"/>
        <v/>
      </c>
      <c r="W5955" s="53" t="str">
        <f t="shared" si="303"/>
        <v/>
      </c>
      <c r="X5955" s="53" t="str">
        <f t="shared" si="303"/>
        <v/>
      </c>
    </row>
    <row r="5956" spans="18:24" hidden="1" x14ac:dyDescent="0.3">
      <c r="R5956">
        <f t="shared" si="301"/>
        <v>0</v>
      </c>
      <c r="S5956">
        <f t="shared" si="302"/>
        <v>0</v>
      </c>
      <c r="T5956" s="53" t="str">
        <f t="shared" si="303"/>
        <v/>
      </c>
      <c r="U5956" s="53" t="str">
        <f t="shared" si="303"/>
        <v/>
      </c>
      <c r="V5956" s="53" t="str">
        <f t="shared" si="303"/>
        <v/>
      </c>
      <c r="W5956" s="53" t="str">
        <f t="shared" si="303"/>
        <v/>
      </c>
      <c r="X5956" s="53" t="str">
        <f t="shared" si="303"/>
        <v/>
      </c>
    </row>
    <row r="5957" spans="18:24" hidden="1" x14ac:dyDescent="0.3">
      <c r="R5957">
        <f t="shared" si="301"/>
        <v>0</v>
      </c>
      <c r="S5957">
        <f t="shared" si="302"/>
        <v>0</v>
      </c>
      <c r="T5957" s="53" t="str">
        <f t="shared" si="303"/>
        <v/>
      </c>
      <c r="U5957" s="53" t="str">
        <f t="shared" si="303"/>
        <v/>
      </c>
      <c r="V5957" s="53" t="str">
        <f t="shared" si="303"/>
        <v/>
      </c>
      <c r="W5957" s="53" t="str">
        <f t="shared" si="303"/>
        <v/>
      </c>
      <c r="X5957" s="53" t="str">
        <f t="shared" si="303"/>
        <v/>
      </c>
    </row>
    <row r="5958" spans="18:24" hidden="1" x14ac:dyDescent="0.3">
      <c r="R5958">
        <f t="shared" si="301"/>
        <v>0</v>
      </c>
      <c r="S5958">
        <f t="shared" si="302"/>
        <v>0</v>
      </c>
      <c r="T5958" s="53" t="str">
        <f t="shared" si="303"/>
        <v/>
      </c>
      <c r="U5958" s="53" t="str">
        <f t="shared" si="303"/>
        <v/>
      </c>
      <c r="V5958" s="53" t="str">
        <f t="shared" si="303"/>
        <v/>
      </c>
      <c r="W5958" s="53" t="str">
        <f t="shared" si="303"/>
        <v/>
      </c>
      <c r="X5958" s="53" t="str">
        <f t="shared" si="303"/>
        <v/>
      </c>
    </row>
    <row r="5959" spans="18:24" hidden="1" x14ac:dyDescent="0.3">
      <c r="R5959">
        <f t="shared" ref="R5959:R6022" si="304">IF(OR(D5959="GRUPO TEPSA",D5959="TODAS"),P5959/5,P5959)</f>
        <v>0</v>
      </c>
      <c r="S5959">
        <f t="shared" si="302"/>
        <v>0</v>
      </c>
      <c r="T5959" s="53" t="str">
        <f t="shared" si="303"/>
        <v/>
      </c>
      <c r="U5959" s="53" t="str">
        <f t="shared" si="303"/>
        <v/>
      </c>
      <c r="V5959" s="53" t="str">
        <f t="shared" si="303"/>
        <v/>
      </c>
      <c r="W5959" s="53" t="str">
        <f t="shared" si="303"/>
        <v/>
      </c>
      <c r="X5959" s="53" t="str">
        <f t="shared" si="303"/>
        <v/>
      </c>
    </row>
    <row r="5960" spans="18:24" hidden="1" x14ac:dyDescent="0.3">
      <c r="R5960">
        <f t="shared" si="304"/>
        <v>0</v>
      </c>
      <c r="S5960">
        <f t="shared" si="302"/>
        <v>0</v>
      </c>
      <c r="T5960" s="53" t="str">
        <f t="shared" si="303"/>
        <v/>
      </c>
      <c r="U5960" s="53" t="str">
        <f t="shared" si="303"/>
        <v/>
      </c>
      <c r="V5960" s="53" t="str">
        <f t="shared" si="303"/>
        <v/>
      </c>
      <c r="W5960" s="53" t="str">
        <f t="shared" si="303"/>
        <v/>
      </c>
      <c r="X5960" s="53" t="str">
        <f t="shared" si="303"/>
        <v/>
      </c>
    </row>
    <row r="5961" spans="18:24" hidden="1" x14ac:dyDescent="0.3">
      <c r="R5961">
        <f t="shared" si="304"/>
        <v>0</v>
      </c>
      <c r="S5961">
        <f t="shared" si="302"/>
        <v>0</v>
      </c>
      <c r="T5961" s="53" t="str">
        <f t="shared" si="303"/>
        <v/>
      </c>
      <c r="U5961" s="53" t="str">
        <f t="shared" si="303"/>
        <v/>
      </c>
      <c r="V5961" s="53" t="str">
        <f t="shared" si="303"/>
        <v/>
      </c>
      <c r="W5961" s="53" t="str">
        <f t="shared" si="303"/>
        <v/>
      </c>
      <c r="X5961" s="53" t="str">
        <f t="shared" si="303"/>
        <v/>
      </c>
    </row>
    <row r="5962" spans="18:24" hidden="1" x14ac:dyDescent="0.3">
      <c r="R5962">
        <f t="shared" si="304"/>
        <v>0</v>
      </c>
      <c r="S5962">
        <f t="shared" si="302"/>
        <v>0</v>
      </c>
      <c r="T5962" s="53" t="str">
        <f t="shared" si="303"/>
        <v/>
      </c>
      <c r="U5962" s="53" t="str">
        <f t="shared" si="303"/>
        <v/>
      </c>
      <c r="V5962" s="53" t="str">
        <f t="shared" si="303"/>
        <v/>
      </c>
      <c r="W5962" s="53" t="str">
        <f t="shared" si="303"/>
        <v/>
      </c>
      <c r="X5962" s="53" t="str">
        <f t="shared" si="303"/>
        <v/>
      </c>
    </row>
    <row r="5963" spans="18:24" hidden="1" x14ac:dyDescent="0.3">
      <c r="R5963">
        <f t="shared" si="304"/>
        <v>0</v>
      </c>
      <c r="S5963">
        <f t="shared" ref="S5963:S6026" si="305">IF(OR(D5963="GRUPO TEPSA",D5963="TODAS"),Q5963/5,Q5963)</f>
        <v>0</v>
      </c>
      <c r="T5963" s="53" t="str">
        <f t="shared" si="303"/>
        <v/>
      </c>
      <c r="U5963" s="53" t="str">
        <f t="shared" si="303"/>
        <v/>
      </c>
      <c r="V5963" s="53" t="str">
        <f t="shared" si="303"/>
        <v/>
      </c>
      <c r="W5963" s="53" t="str">
        <f t="shared" si="303"/>
        <v/>
      </c>
      <c r="X5963" s="53" t="str">
        <f t="shared" si="303"/>
        <v/>
      </c>
    </row>
    <row r="5964" spans="18:24" hidden="1" x14ac:dyDescent="0.3">
      <c r="R5964">
        <f t="shared" si="304"/>
        <v>0</v>
      </c>
      <c r="S5964">
        <f t="shared" si="305"/>
        <v>0</v>
      </c>
      <c r="T5964" s="53" t="str">
        <f t="shared" si="303"/>
        <v/>
      </c>
      <c r="U5964" s="53" t="str">
        <f t="shared" si="303"/>
        <v/>
      </c>
      <c r="V5964" s="53" t="str">
        <f t="shared" si="303"/>
        <v/>
      </c>
      <c r="W5964" s="53" t="str">
        <f t="shared" si="303"/>
        <v/>
      </c>
      <c r="X5964" s="53" t="str">
        <f t="shared" si="303"/>
        <v/>
      </c>
    </row>
    <row r="5965" spans="18:24" hidden="1" x14ac:dyDescent="0.3">
      <c r="R5965">
        <f t="shared" si="304"/>
        <v>0</v>
      </c>
      <c r="S5965">
        <f t="shared" si="305"/>
        <v>0</v>
      </c>
      <c r="T5965" s="53" t="str">
        <f t="shared" si="303"/>
        <v/>
      </c>
      <c r="U5965" s="53" t="str">
        <f t="shared" si="303"/>
        <v/>
      </c>
      <c r="V5965" s="53" t="str">
        <f t="shared" si="303"/>
        <v/>
      </c>
      <c r="W5965" s="53" t="str">
        <f t="shared" si="303"/>
        <v/>
      </c>
      <c r="X5965" s="53" t="str">
        <f t="shared" si="303"/>
        <v/>
      </c>
    </row>
    <row r="5966" spans="18:24" hidden="1" x14ac:dyDescent="0.3">
      <c r="R5966">
        <f t="shared" si="304"/>
        <v>0</v>
      </c>
      <c r="S5966">
        <f t="shared" si="305"/>
        <v>0</v>
      </c>
      <c r="T5966" s="53" t="str">
        <f t="shared" si="303"/>
        <v/>
      </c>
      <c r="U5966" s="53" t="str">
        <f t="shared" si="303"/>
        <v/>
      </c>
      <c r="V5966" s="53" t="str">
        <f t="shared" si="303"/>
        <v/>
      </c>
      <c r="W5966" s="53" t="str">
        <f t="shared" si="303"/>
        <v/>
      </c>
      <c r="X5966" s="53" t="str">
        <f t="shared" si="303"/>
        <v/>
      </c>
    </row>
    <row r="5967" spans="18:24" hidden="1" x14ac:dyDescent="0.3">
      <c r="R5967">
        <f t="shared" si="304"/>
        <v>0</v>
      </c>
      <c r="S5967">
        <f t="shared" si="305"/>
        <v>0</v>
      </c>
      <c r="T5967" s="53" t="str">
        <f t="shared" si="303"/>
        <v/>
      </c>
      <c r="U5967" s="53" t="str">
        <f t="shared" si="303"/>
        <v/>
      </c>
      <c r="V5967" s="53" t="str">
        <f t="shared" si="303"/>
        <v/>
      </c>
      <c r="W5967" s="53" t="str">
        <f t="shared" si="303"/>
        <v/>
      </c>
      <c r="X5967" s="53" t="str">
        <f t="shared" si="303"/>
        <v/>
      </c>
    </row>
    <row r="5968" spans="18:24" hidden="1" x14ac:dyDescent="0.3">
      <c r="R5968">
        <f t="shared" si="304"/>
        <v>0</v>
      </c>
      <c r="S5968">
        <f t="shared" si="305"/>
        <v>0</v>
      </c>
      <c r="T5968" s="53" t="str">
        <f t="shared" si="303"/>
        <v/>
      </c>
      <c r="U5968" s="53" t="str">
        <f t="shared" si="303"/>
        <v/>
      </c>
      <c r="V5968" s="53" t="str">
        <f t="shared" si="303"/>
        <v/>
      </c>
      <c r="W5968" s="53" t="str">
        <f t="shared" si="303"/>
        <v/>
      </c>
      <c r="X5968" s="53" t="str">
        <f t="shared" si="303"/>
        <v/>
      </c>
    </row>
    <row r="5969" spans="18:24" hidden="1" x14ac:dyDescent="0.3">
      <c r="R5969">
        <f t="shared" si="304"/>
        <v>0</v>
      </c>
      <c r="S5969">
        <f t="shared" si="305"/>
        <v>0</v>
      </c>
      <c r="T5969" s="53" t="str">
        <f t="shared" si="303"/>
        <v/>
      </c>
      <c r="U5969" s="53" t="str">
        <f t="shared" si="303"/>
        <v/>
      </c>
      <c r="V5969" s="53" t="str">
        <f t="shared" si="303"/>
        <v/>
      </c>
      <c r="W5969" s="53" t="str">
        <f t="shared" si="303"/>
        <v/>
      </c>
      <c r="X5969" s="53" t="str">
        <f t="shared" si="303"/>
        <v/>
      </c>
    </row>
    <row r="5970" spans="18:24" hidden="1" x14ac:dyDescent="0.3">
      <c r="R5970">
        <f t="shared" si="304"/>
        <v>0</v>
      </c>
      <c r="S5970">
        <f t="shared" si="305"/>
        <v>0</v>
      </c>
      <c r="T5970" s="53" t="str">
        <f t="shared" si="303"/>
        <v/>
      </c>
      <c r="U5970" s="53" t="str">
        <f t="shared" si="303"/>
        <v/>
      </c>
      <c r="V5970" s="53" t="str">
        <f t="shared" si="303"/>
        <v/>
      </c>
      <c r="W5970" s="53" t="str">
        <f t="shared" si="303"/>
        <v/>
      </c>
      <c r="X5970" s="53" t="str">
        <f t="shared" si="303"/>
        <v/>
      </c>
    </row>
    <row r="5971" spans="18:24" hidden="1" x14ac:dyDescent="0.3">
      <c r="R5971">
        <f t="shared" si="304"/>
        <v>0</v>
      </c>
      <c r="S5971">
        <f t="shared" si="305"/>
        <v>0</v>
      </c>
      <c r="T5971" s="53" t="str">
        <f t="shared" si="303"/>
        <v/>
      </c>
      <c r="U5971" s="53" t="str">
        <f t="shared" si="303"/>
        <v/>
      </c>
      <c r="V5971" s="53" t="str">
        <f t="shared" si="303"/>
        <v/>
      </c>
      <c r="W5971" s="53" t="str">
        <f t="shared" si="303"/>
        <v/>
      </c>
      <c r="X5971" s="53" t="str">
        <f t="shared" si="303"/>
        <v/>
      </c>
    </row>
    <row r="5972" spans="18:24" hidden="1" x14ac:dyDescent="0.3">
      <c r="R5972">
        <f t="shared" si="304"/>
        <v>0</v>
      </c>
      <c r="S5972">
        <f t="shared" si="305"/>
        <v>0</v>
      </c>
      <c r="T5972" s="53" t="str">
        <f t="shared" si="303"/>
        <v/>
      </c>
      <c r="U5972" s="53" t="str">
        <f t="shared" si="303"/>
        <v/>
      </c>
      <c r="V5972" s="53" t="str">
        <f t="shared" si="303"/>
        <v/>
      </c>
      <c r="W5972" s="53" t="str">
        <f t="shared" si="303"/>
        <v/>
      </c>
      <c r="X5972" s="53" t="str">
        <f t="shared" si="303"/>
        <v/>
      </c>
    </row>
    <row r="5973" spans="18:24" hidden="1" x14ac:dyDescent="0.3">
      <c r="R5973">
        <f t="shared" si="304"/>
        <v>0</v>
      </c>
      <c r="S5973">
        <f t="shared" si="305"/>
        <v>0</v>
      </c>
      <c r="T5973" s="53" t="str">
        <f t="shared" si="303"/>
        <v/>
      </c>
      <c r="U5973" s="53" t="str">
        <f t="shared" si="303"/>
        <v/>
      </c>
      <c r="V5973" s="53" t="str">
        <f t="shared" si="303"/>
        <v/>
      </c>
      <c r="W5973" s="53" t="str">
        <f t="shared" si="303"/>
        <v/>
      </c>
      <c r="X5973" s="53" t="str">
        <f t="shared" si="303"/>
        <v/>
      </c>
    </row>
    <row r="5974" spans="18:24" hidden="1" x14ac:dyDescent="0.3">
      <c r="R5974">
        <f t="shared" si="304"/>
        <v>0</v>
      </c>
      <c r="S5974">
        <f t="shared" si="305"/>
        <v>0</v>
      </c>
      <c r="T5974" s="53" t="str">
        <f t="shared" si="303"/>
        <v/>
      </c>
      <c r="U5974" s="53" t="str">
        <f t="shared" si="303"/>
        <v/>
      </c>
      <c r="V5974" s="53" t="str">
        <f t="shared" si="303"/>
        <v/>
      </c>
      <c r="W5974" s="53" t="str">
        <f t="shared" si="303"/>
        <v/>
      </c>
      <c r="X5974" s="53" t="str">
        <f t="shared" si="303"/>
        <v/>
      </c>
    </row>
    <row r="5975" spans="18:24" hidden="1" x14ac:dyDescent="0.3">
      <c r="R5975">
        <f t="shared" si="304"/>
        <v>0</v>
      </c>
      <c r="S5975">
        <f t="shared" si="305"/>
        <v>0</v>
      </c>
      <c r="T5975" s="53" t="str">
        <f t="shared" si="303"/>
        <v/>
      </c>
      <c r="U5975" s="53" t="str">
        <f t="shared" si="303"/>
        <v/>
      </c>
      <c r="V5975" s="53" t="str">
        <f t="shared" si="303"/>
        <v/>
      </c>
      <c r="W5975" s="53" t="str">
        <f t="shared" si="303"/>
        <v/>
      </c>
      <c r="X5975" s="53" t="str">
        <f t="shared" si="303"/>
        <v/>
      </c>
    </row>
    <row r="5976" spans="18:24" hidden="1" x14ac:dyDescent="0.3">
      <c r="R5976">
        <f t="shared" si="304"/>
        <v>0</v>
      </c>
      <c r="S5976">
        <f t="shared" si="305"/>
        <v>0</v>
      </c>
      <c r="T5976" s="53" t="str">
        <f t="shared" si="303"/>
        <v/>
      </c>
      <c r="U5976" s="53" t="str">
        <f t="shared" si="303"/>
        <v/>
      </c>
      <c r="V5976" s="53" t="str">
        <f t="shared" si="303"/>
        <v/>
      </c>
      <c r="W5976" s="53" t="str">
        <f t="shared" si="303"/>
        <v/>
      </c>
      <c r="X5976" s="53" t="str">
        <f t="shared" si="303"/>
        <v/>
      </c>
    </row>
    <row r="5977" spans="18:24" hidden="1" x14ac:dyDescent="0.3">
      <c r="R5977">
        <f t="shared" si="304"/>
        <v>0</v>
      </c>
      <c r="S5977">
        <f t="shared" si="305"/>
        <v>0</v>
      </c>
      <c r="T5977" s="53" t="str">
        <f t="shared" si="303"/>
        <v/>
      </c>
      <c r="U5977" s="53" t="str">
        <f t="shared" si="303"/>
        <v/>
      </c>
      <c r="V5977" s="53" t="str">
        <f t="shared" si="303"/>
        <v/>
      </c>
      <c r="W5977" s="53" t="str">
        <f t="shared" si="303"/>
        <v/>
      </c>
      <c r="X5977" s="53" t="str">
        <f t="shared" si="303"/>
        <v/>
      </c>
    </row>
    <row r="5978" spans="18:24" hidden="1" x14ac:dyDescent="0.3">
      <c r="R5978">
        <f t="shared" si="304"/>
        <v>0</v>
      </c>
      <c r="S5978">
        <f t="shared" si="305"/>
        <v>0</v>
      </c>
      <c r="T5978" s="53" t="str">
        <f t="shared" si="303"/>
        <v/>
      </c>
      <c r="U5978" s="53" t="str">
        <f t="shared" si="303"/>
        <v/>
      </c>
      <c r="V5978" s="53" t="str">
        <f t="shared" si="303"/>
        <v/>
      </c>
      <c r="W5978" s="53" t="str">
        <f t="shared" si="303"/>
        <v/>
      </c>
      <c r="X5978" s="53" t="str">
        <f t="shared" si="303"/>
        <v/>
      </c>
    </row>
    <row r="5979" spans="18:24" hidden="1" x14ac:dyDescent="0.3">
      <c r="R5979">
        <f t="shared" si="304"/>
        <v>0</v>
      </c>
      <c r="S5979">
        <f t="shared" si="305"/>
        <v>0</v>
      </c>
      <c r="T5979" s="53" t="str">
        <f t="shared" si="303"/>
        <v/>
      </c>
      <c r="U5979" s="53" t="str">
        <f t="shared" si="303"/>
        <v/>
      </c>
      <c r="V5979" s="53" t="str">
        <f t="shared" si="303"/>
        <v/>
      </c>
      <c r="W5979" s="53" t="str">
        <f t="shared" si="303"/>
        <v/>
      </c>
      <c r="X5979" s="53" t="str">
        <f t="shared" si="303"/>
        <v/>
      </c>
    </row>
    <row r="5980" spans="18:24" hidden="1" x14ac:dyDescent="0.3">
      <c r="R5980">
        <f t="shared" si="304"/>
        <v>0</v>
      </c>
      <c r="S5980">
        <f t="shared" si="305"/>
        <v>0</v>
      </c>
      <c r="T5980" s="53" t="str">
        <f t="shared" si="303"/>
        <v/>
      </c>
      <c r="U5980" s="53" t="str">
        <f t="shared" si="303"/>
        <v/>
      </c>
      <c r="V5980" s="53" t="str">
        <f t="shared" si="303"/>
        <v/>
      </c>
      <c r="W5980" s="53" t="str">
        <f t="shared" si="303"/>
        <v/>
      </c>
      <c r="X5980" s="53" t="str">
        <f t="shared" si="303"/>
        <v/>
      </c>
    </row>
    <row r="5981" spans="18:24" hidden="1" x14ac:dyDescent="0.3">
      <c r="R5981">
        <f t="shared" si="304"/>
        <v>0</v>
      </c>
      <c r="S5981">
        <f t="shared" si="305"/>
        <v>0</v>
      </c>
      <c r="T5981" s="53" t="str">
        <f t="shared" si="303"/>
        <v/>
      </c>
      <c r="U5981" s="53" t="str">
        <f t="shared" si="303"/>
        <v/>
      </c>
      <c r="V5981" s="53" t="str">
        <f t="shared" si="303"/>
        <v/>
      </c>
      <c r="W5981" s="53" t="str">
        <f t="shared" si="303"/>
        <v/>
      </c>
      <c r="X5981" s="53" t="str">
        <f t="shared" si="303"/>
        <v/>
      </c>
    </row>
    <row r="5982" spans="18:24" hidden="1" x14ac:dyDescent="0.3">
      <c r="R5982">
        <f t="shared" si="304"/>
        <v>0</v>
      </c>
      <c r="S5982">
        <f t="shared" si="305"/>
        <v>0</v>
      </c>
      <c r="T5982" s="53" t="str">
        <f t="shared" si="303"/>
        <v/>
      </c>
      <c r="U5982" s="53" t="str">
        <f t="shared" si="303"/>
        <v/>
      </c>
      <c r="V5982" s="53" t="str">
        <f t="shared" si="303"/>
        <v/>
      </c>
      <c r="W5982" s="53" t="str">
        <f t="shared" si="303"/>
        <v/>
      </c>
      <c r="X5982" s="53" t="str">
        <f t="shared" si="303"/>
        <v/>
      </c>
    </row>
    <row r="5983" spans="18:24" hidden="1" x14ac:dyDescent="0.3">
      <c r="R5983">
        <f t="shared" si="304"/>
        <v>0</v>
      </c>
      <c r="S5983">
        <f t="shared" si="305"/>
        <v>0</v>
      </c>
      <c r="T5983" s="53" t="str">
        <f t="shared" si="303"/>
        <v/>
      </c>
      <c r="U5983" s="53" t="str">
        <f t="shared" si="303"/>
        <v/>
      </c>
      <c r="V5983" s="53" t="str">
        <f t="shared" si="303"/>
        <v/>
      </c>
      <c r="W5983" s="53" t="str">
        <f t="shared" si="303"/>
        <v/>
      </c>
      <c r="X5983" s="53" t="str">
        <f t="shared" si="303"/>
        <v/>
      </c>
    </row>
    <row r="5984" spans="18:24" hidden="1" x14ac:dyDescent="0.3">
      <c r="R5984">
        <f t="shared" si="304"/>
        <v>0</v>
      </c>
      <c r="S5984">
        <f t="shared" si="305"/>
        <v>0</v>
      </c>
      <c r="T5984" s="53" t="str">
        <f t="shared" si="303"/>
        <v/>
      </c>
      <c r="U5984" s="53" t="str">
        <f t="shared" si="303"/>
        <v/>
      </c>
      <c r="V5984" s="53" t="str">
        <f t="shared" si="303"/>
        <v/>
      </c>
      <c r="W5984" s="53" t="str">
        <f t="shared" si="303"/>
        <v/>
      </c>
      <c r="X5984" s="53" t="str">
        <f t="shared" si="303"/>
        <v/>
      </c>
    </row>
    <row r="5985" spans="18:24" hidden="1" x14ac:dyDescent="0.3">
      <c r="R5985">
        <f t="shared" si="304"/>
        <v>0</v>
      </c>
      <c r="S5985">
        <f t="shared" si="305"/>
        <v>0</v>
      </c>
      <c r="T5985" s="53" t="str">
        <f t="shared" si="303"/>
        <v/>
      </c>
      <c r="U5985" s="53" t="str">
        <f t="shared" si="303"/>
        <v/>
      </c>
      <c r="V5985" s="53" t="str">
        <f t="shared" si="303"/>
        <v/>
      </c>
      <c r="W5985" s="53" t="str">
        <f t="shared" si="303"/>
        <v/>
      </c>
      <c r="X5985" s="53" t="str">
        <f t="shared" si="303"/>
        <v/>
      </c>
    </row>
    <row r="5986" spans="18:24" hidden="1" x14ac:dyDescent="0.3">
      <c r="R5986">
        <f t="shared" si="304"/>
        <v>0</v>
      </c>
      <c r="S5986">
        <f t="shared" si="305"/>
        <v>0</v>
      </c>
      <c r="T5986" s="53" t="str">
        <f t="shared" ref="T5986:X6036" si="306">IF(OR(COUNTIF($D5986,"*"&amp;T$5&amp;"*")&gt;0,$D5986="GRUPO TEPSA"),T$5,"")</f>
        <v/>
      </c>
      <c r="U5986" s="53" t="str">
        <f t="shared" si="306"/>
        <v/>
      </c>
      <c r="V5986" s="53" t="str">
        <f t="shared" si="306"/>
        <v/>
      </c>
      <c r="W5986" s="53" t="str">
        <f t="shared" si="306"/>
        <v/>
      </c>
      <c r="X5986" s="53" t="str">
        <f t="shared" si="306"/>
        <v/>
      </c>
    </row>
    <row r="5987" spans="18:24" hidden="1" x14ac:dyDescent="0.3">
      <c r="R5987">
        <f t="shared" si="304"/>
        <v>0</v>
      </c>
      <c r="S5987">
        <f t="shared" si="305"/>
        <v>0</v>
      </c>
      <c r="T5987" s="53" t="str">
        <f t="shared" si="306"/>
        <v/>
      </c>
      <c r="U5987" s="53" t="str">
        <f t="shared" si="306"/>
        <v/>
      </c>
      <c r="V5987" s="53" t="str">
        <f t="shared" si="306"/>
        <v/>
      </c>
      <c r="W5987" s="53" t="str">
        <f t="shared" si="306"/>
        <v/>
      </c>
      <c r="X5987" s="53" t="str">
        <f t="shared" si="306"/>
        <v/>
      </c>
    </row>
    <row r="5988" spans="18:24" hidden="1" x14ac:dyDescent="0.3">
      <c r="R5988">
        <f t="shared" si="304"/>
        <v>0</v>
      </c>
      <c r="S5988">
        <f t="shared" si="305"/>
        <v>0</v>
      </c>
      <c r="T5988" s="53" t="str">
        <f t="shared" si="306"/>
        <v/>
      </c>
      <c r="U5988" s="53" t="str">
        <f t="shared" si="306"/>
        <v/>
      </c>
      <c r="V5988" s="53" t="str">
        <f t="shared" si="306"/>
        <v/>
      </c>
      <c r="W5988" s="53" t="str">
        <f t="shared" si="306"/>
        <v/>
      </c>
      <c r="X5988" s="53" t="str">
        <f t="shared" si="306"/>
        <v/>
      </c>
    </row>
    <row r="5989" spans="18:24" hidden="1" x14ac:dyDescent="0.3">
      <c r="R5989">
        <f t="shared" si="304"/>
        <v>0</v>
      </c>
      <c r="S5989">
        <f t="shared" si="305"/>
        <v>0</v>
      </c>
      <c r="T5989" s="53" t="str">
        <f t="shared" si="306"/>
        <v/>
      </c>
      <c r="U5989" s="53" t="str">
        <f t="shared" si="306"/>
        <v/>
      </c>
      <c r="V5989" s="53" t="str">
        <f t="shared" si="306"/>
        <v/>
      </c>
      <c r="W5989" s="53" t="str">
        <f t="shared" si="306"/>
        <v/>
      </c>
      <c r="X5989" s="53" t="str">
        <f t="shared" si="306"/>
        <v/>
      </c>
    </row>
    <row r="5990" spans="18:24" hidden="1" x14ac:dyDescent="0.3">
      <c r="R5990">
        <f t="shared" si="304"/>
        <v>0</v>
      </c>
      <c r="S5990">
        <f t="shared" si="305"/>
        <v>0</v>
      </c>
      <c r="T5990" s="53" t="str">
        <f t="shared" si="306"/>
        <v/>
      </c>
      <c r="U5990" s="53" t="str">
        <f t="shared" si="306"/>
        <v/>
      </c>
      <c r="V5990" s="53" t="str">
        <f t="shared" si="306"/>
        <v/>
      </c>
      <c r="W5990" s="53" t="str">
        <f t="shared" si="306"/>
        <v/>
      </c>
      <c r="X5990" s="53" t="str">
        <f t="shared" si="306"/>
        <v/>
      </c>
    </row>
    <row r="5991" spans="18:24" hidden="1" x14ac:dyDescent="0.3">
      <c r="R5991">
        <f t="shared" si="304"/>
        <v>0</v>
      </c>
      <c r="S5991">
        <f t="shared" si="305"/>
        <v>0</v>
      </c>
      <c r="T5991" s="53" t="str">
        <f t="shared" si="306"/>
        <v/>
      </c>
      <c r="U5991" s="53" t="str">
        <f t="shared" si="306"/>
        <v/>
      </c>
      <c r="V5991" s="53" t="str">
        <f t="shared" si="306"/>
        <v/>
      </c>
      <c r="W5991" s="53" t="str">
        <f t="shared" si="306"/>
        <v/>
      </c>
      <c r="X5991" s="53" t="str">
        <f t="shared" si="306"/>
        <v/>
      </c>
    </row>
    <row r="5992" spans="18:24" hidden="1" x14ac:dyDescent="0.3">
      <c r="R5992">
        <f t="shared" si="304"/>
        <v>0</v>
      </c>
      <c r="S5992">
        <f t="shared" si="305"/>
        <v>0</v>
      </c>
      <c r="T5992" s="53" t="str">
        <f t="shared" si="306"/>
        <v/>
      </c>
      <c r="U5992" s="53" t="str">
        <f t="shared" si="306"/>
        <v/>
      </c>
      <c r="V5992" s="53" t="str">
        <f t="shared" si="306"/>
        <v/>
      </c>
      <c r="W5992" s="53" t="str">
        <f t="shared" si="306"/>
        <v/>
      </c>
      <c r="X5992" s="53" t="str">
        <f t="shared" si="306"/>
        <v/>
      </c>
    </row>
    <row r="5993" spans="18:24" hidden="1" x14ac:dyDescent="0.3">
      <c r="R5993">
        <f t="shared" si="304"/>
        <v>0</v>
      </c>
      <c r="S5993">
        <f t="shared" si="305"/>
        <v>0</v>
      </c>
      <c r="T5993" s="53" t="str">
        <f t="shared" si="306"/>
        <v/>
      </c>
      <c r="U5993" s="53" t="str">
        <f t="shared" si="306"/>
        <v/>
      </c>
      <c r="V5993" s="53" t="str">
        <f t="shared" si="306"/>
        <v/>
      </c>
      <c r="W5993" s="53" t="str">
        <f t="shared" si="306"/>
        <v/>
      </c>
      <c r="X5993" s="53" t="str">
        <f t="shared" si="306"/>
        <v/>
      </c>
    </row>
    <row r="5994" spans="18:24" hidden="1" x14ac:dyDescent="0.3">
      <c r="R5994">
        <f t="shared" si="304"/>
        <v>0</v>
      </c>
      <c r="S5994">
        <f t="shared" si="305"/>
        <v>0</v>
      </c>
      <c r="T5994" s="53" t="str">
        <f t="shared" si="306"/>
        <v/>
      </c>
      <c r="U5994" s="53" t="str">
        <f t="shared" si="306"/>
        <v/>
      </c>
      <c r="V5994" s="53" t="str">
        <f t="shared" si="306"/>
        <v/>
      </c>
      <c r="W5994" s="53" t="str">
        <f t="shared" si="306"/>
        <v/>
      </c>
      <c r="X5994" s="53" t="str">
        <f t="shared" si="306"/>
        <v/>
      </c>
    </row>
    <row r="5995" spans="18:24" hidden="1" x14ac:dyDescent="0.3">
      <c r="R5995">
        <f t="shared" si="304"/>
        <v>0</v>
      </c>
      <c r="S5995">
        <f t="shared" si="305"/>
        <v>0</v>
      </c>
      <c r="T5995" s="53" t="str">
        <f t="shared" si="306"/>
        <v/>
      </c>
      <c r="U5995" s="53" t="str">
        <f t="shared" si="306"/>
        <v/>
      </c>
      <c r="V5995" s="53" t="str">
        <f t="shared" si="306"/>
        <v/>
      </c>
      <c r="W5995" s="53" t="str">
        <f t="shared" si="306"/>
        <v/>
      </c>
      <c r="X5995" s="53" t="str">
        <f t="shared" si="306"/>
        <v/>
      </c>
    </row>
    <row r="5996" spans="18:24" hidden="1" x14ac:dyDescent="0.3">
      <c r="R5996">
        <f t="shared" si="304"/>
        <v>0</v>
      </c>
      <c r="S5996">
        <f t="shared" si="305"/>
        <v>0</v>
      </c>
      <c r="T5996" s="53" t="str">
        <f t="shared" si="306"/>
        <v/>
      </c>
      <c r="U5996" s="53" t="str">
        <f t="shared" si="306"/>
        <v/>
      </c>
      <c r="V5996" s="53" t="str">
        <f t="shared" si="306"/>
        <v/>
      </c>
      <c r="W5996" s="53" t="str">
        <f t="shared" si="306"/>
        <v/>
      </c>
      <c r="X5996" s="53" t="str">
        <f t="shared" si="306"/>
        <v/>
      </c>
    </row>
    <row r="5997" spans="18:24" hidden="1" x14ac:dyDescent="0.3">
      <c r="R5997">
        <f t="shared" si="304"/>
        <v>0</v>
      </c>
      <c r="S5997">
        <f t="shared" si="305"/>
        <v>0</v>
      </c>
      <c r="T5997" s="53" t="str">
        <f t="shared" si="306"/>
        <v/>
      </c>
      <c r="U5997" s="53" t="str">
        <f t="shared" si="306"/>
        <v/>
      </c>
      <c r="V5997" s="53" t="str">
        <f t="shared" si="306"/>
        <v/>
      </c>
      <c r="W5997" s="53" t="str">
        <f t="shared" si="306"/>
        <v/>
      </c>
      <c r="X5997" s="53" t="str">
        <f t="shared" si="306"/>
        <v/>
      </c>
    </row>
    <row r="5998" spans="18:24" hidden="1" x14ac:dyDescent="0.3">
      <c r="R5998">
        <f t="shared" si="304"/>
        <v>0</v>
      </c>
      <c r="S5998">
        <f t="shared" si="305"/>
        <v>0</v>
      </c>
      <c r="T5998" s="53" t="str">
        <f t="shared" si="306"/>
        <v/>
      </c>
      <c r="U5998" s="53" t="str">
        <f t="shared" si="306"/>
        <v/>
      </c>
      <c r="V5998" s="53" t="str">
        <f t="shared" si="306"/>
        <v/>
      </c>
      <c r="W5998" s="53" t="str">
        <f t="shared" si="306"/>
        <v/>
      </c>
      <c r="X5998" s="53" t="str">
        <f t="shared" si="306"/>
        <v/>
      </c>
    </row>
    <row r="5999" spans="18:24" hidden="1" x14ac:dyDescent="0.3">
      <c r="R5999">
        <f t="shared" si="304"/>
        <v>0</v>
      </c>
      <c r="S5999">
        <f t="shared" si="305"/>
        <v>0</v>
      </c>
      <c r="T5999" s="53" t="str">
        <f t="shared" si="306"/>
        <v/>
      </c>
      <c r="U5999" s="53" t="str">
        <f t="shared" si="306"/>
        <v/>
      </c>
      <c r="V5999" s="53" t="str">
        <f t="shared" si="306"/>
        <v/>
      </c>
      <c r="W5999" s="53" t="str">
        <f t="shared" si="306"/>
        <v/>
      </c>
      <c r="X5999" s="53" t="str">
        <f t="shared" si="306"/>
        <v/>
      </c>
    </row>
    <row r="6000" spans="18:24" hidden="1" x14ac:dyDescent="0.3">
      <c r="R6000">
        <f t="shared" si="304"/>
        <v>0</v>
      </c>
      <c r="S6000">
        <f t="shared" si="305"/>
        <v>0</v>
      </c>
      <c r="T6000" s="53" t="str">
        <f t="shared" si="306"/>
        <v/>
      </c>
      <c r="U6000" s="53" t="str">
        <f t="shared" si="306"/>
        <v/>
      </c>
      <c r="V6000" s="53" t="str">
        <f t="shared" si="306"/>
        <v/>
      </c>
      <c r="W6000" s="53" t="str">
        <f t="shared" si="306"/>
        <v/>
      </c>
      <c r="X6000" s="53" t="str">
        <f t="shared" si="306"/>
        <v/>
      </c>
    </row>
    <row r="6001" spans="18:24" hidden="1" x14ac:dyDescent="0.3">
      <c r="R6001">
        <f t="shared" si="304"/>
        <v>0</v>
      </c>
      <c r="S6001">
        <f t="shared" si="305"/>
        <v>0</v>
      </c>
      <c r="T6001" s="53" t="str">
        <f t="shared" si="306"/>
        <v/>
      </c>
      <c r="U6001" s="53" t="str">
        <f t="shared" si="306"/>
        <v/>
      </c>
      <c r="V6001" s="53" t="str">
        <f t="shared" si="306"/>
        <v/>
      </c>
      <c r="W6001" s="53" t="str">
        <f t="shared" si="306"/>
        <v/>
      </c>
      <c r="X6001" s="53" t="str">
        <f t="shared" si="306"/>
        <v/>
      </c>
    </row>
    <row r="6002" spans="18:24" hidden="1" x14ac:dyDescent="0.3">
      <c r="R6002">
        <f t="shared" si="304"/>
        <v>0</v>
      </c>
      <c r="S6002">
        <f t="shared" si="305"/>
        <v>0</v>
      </c>
      <c r="T6002" s="53" t="str">
        <f t="shared" si="306"/>
        <v/>
      </c>
      <c r="U6002" s="53" t="str">
        <f t="shared" si="306"/>
        <v/>
      </c>
      <c r="V6002" s="53" t="str">
        <f t="shared" si="306"/>
        <v/>
      </c>
      <c r="W6002" s="53" t="str">
        <f t="shared" si="306"/>
        <v/>
      </c>
      <c r="X6002" s="53" t="str">
        <f t="shared" si="306"/>
        <v/>
      </c>
    </row>
    <row r="6003" spans="18:24" hidden="1" x14ac:dyDescent="0.3">
      <c r="R6003">
        <f t="shared" si="304"/>
        <v>0</v>
      </c>
      <c r="S6003">
        <f t="shared" si="305"/>
        <v>0</v>
      </c>
      <c r="T6003" s="53" t="str">
        <f t="shared" si="306"/>
        <v/>
      </c>
      <c r="U6003" s="53" t="str">
        <f t="shared" si="306"/>
        <v/>
      </c>
      <c r="V6003" s="53" t="str">
        <f t="shared" si="306"/>
        <v/>
      </c>
      <c r="W6003" s="53" t="str">
        <f t="shared" si="306"/>
        <v/>
      </c>
      <c r="X6003" s="53" t="str">
        <f t="shared" si="306"/>
        <v/>
      </c>
    </row>
    <row r="6004" spans="18:24" hidden="1" x14ac:dyDescent="0.3">
      <c r="R6004">
        <f t="shared" si="304"/>
        <v>0</v>
      </c>
      <c r="S6004">
        <f t="shared" si="305"/>
        <v>0</v>
      </c>
      <c r="T6004" s="53" t="str">
        <f t="shared" si="306"/>
        <v/>
      </c>
      <c r="U6004" s="53" t="str">
        <f t="shared" si="306"/>
        <v/>
      </c>
      <c r="V6004" s="53" t="str">
        <f t="shared" si="306"/>
        <v/>
      </c>
      <c r="W6004" s="53" t="str">
        <f t="shared" si="306"/>
        <v/>
      </c>
      <c r="X6004" s="53" t="str">
        <f t="shared" si="306"/>
        <v/>
      </c>
    </row>
    <row r="6005" spans="18:24" hidden="1" x14ac:dyDescent="0.3">
      <c r="R6005">
        <f t="shared" si="304"/>
        <v>0</v>
      </c>
      <c r="S6005">
        <f t="shared" si="305"/>
        <v>0</v>
      </c>
      <c r="T6005" s="53" t="str">
        <f t="shared" si="306"/>
        <v/>
      </c>
      <c r="U6005" s="53" t="str">
        <f t="shared" si="306"/>
        <v/>
      </c>
      <c r="V6005" s="53" t="str">
        <f t="shared" si="306"/>
        <v/>
      </c>
      <c r="W6005" s="53" t="str">
        <f t="shared" si="306"/>
        <v/>
      </c>
      <c r="X6005" s="53" t="str">
        <f t="shared" si="306"/>
        <v/>
      </c>
    </row>
    <row r="6006" spans="18:24" hidden="1" x14ac:dyDescent="0.3">
      <c r="R6006">
        <f t="shared" si="304"/>
        <v>0</v>
      </c>
      <c r="S6006">
        <f t="shared" si="305"/>
        <v>0</v>
      </c>
      <c r="T6006" s="53" t="str">
        <f t="shared" si="306"/>
        <v/>
      </c>
      <c r="U6006" s="53" t="str">
        <f t="shared" si="306"/>
        <v/>
      </c>
      <c r="V6006" s="53" t="str">
        <f t="shared" si="306"/>
        <v/>
      </c>
      <c r="W6006" s="53" t="str">
        <f t="shared" si="306"/>
        <v/>
      </c>
      <c r="X6006" s="53" t="str">
        <f t="shared" si="306"/>
        <v/>
      </c>
    </row>
    <row r="6007" spans="18:24" hidden="1" x14ac:dyDescent="0.3">
      <c r="R6007">
        <f t="shared" si="304"/>
        <v>0</v>
      </c>
      <c r="S6007">
        <f t="shared" si="305"/>
        <v>0</v>
      </c>
      <c r="T6007" s="53" t="str">
        <f t="shared" si="306"/>
        <v/>
      </c>
      <c r="U6007" s="53" t="str">
        <f t="shared" si="306"/>
        <v/>
      </c>
      <c r="V6007" s="53" t="str">
        <f t="shared" si="306"/>
        <v/>
      </c>
      <c r="W6007" s="53" t="str">
        <f t="shared" si="306"/>
        <v/>
      </c>
      <c r="X6007" s="53" t="str">
        <f t="shared" si="306"/>
        <v/>
      </c>
    </row>
    <row r="6008" spans="18:24" hidden="1" x14ac:dyDescent="0.3">
      <c r="R6008">
        <f t="shared" si="304"/>
        <v>0</v>
      </c>
      <c r="S6008">
        <f t="shared" si="305"/>
        <v>0</v>
      </c>
      <c r="T6008" s="53" t="str">
        <f t="shared" si="306"/>
        <v/>
      </c>
      <c r="U6008" s="53" t="str">
        <f t="shared" si="306"/>
        <v/>
      </c>
      <c r="V6008" s="53" t="str">
        <f t="shared" si="306"/>
        <v/>
      </c>
      <c r="W6008" s="53" t="str">
        <f t="shared" si="306"/>
        <v/>
      </c>
      <c r="X6008" s="53" t="str">
        <f t="shared" si="306"/>
        <v/>
      </c>
    </row>
    <row r="6009" spans="18:24" hidden="1" x14ac:dyDescent="0.3">
      <c r="R6009">
        <f t="shared" si="304"/>
        <v>0</v>
      </c>
      <c r="S6009">
        <f t="shared" si="305"/>
        <v>0</v>
      </c>
      <c r="T6009" s="53" t="str">
        <f t="shared" si="306"/>
        <v/>
      </c>
      <c r="U6009" s="53" t="str">
        <f t="shared" si="306"/>
        <v/>
      </c>
      <c r="V6009" s="53" t="str">
        <f t="shared" si="306"/>
        <v/>
      </c>
      <c r="W6009" s="53" t="str">
        <f t="shared" si="306"/>
        <v/>
      </c>
      <c r="X6009" s="53" t="str">
        <f t="shared" si="306"/>
        <v/>
      </c>
    </row>
    <row r="6010" spans="18:24" hidden="1" x14ac:dyDescent="0.3">
      <c r="R6010">
        <f t="shared" si="304"/>
        <v>0</v>
      </c>
      <c r="S6010">
        <f t="shared" si="305"/>
        <v>0</v>
      </c>
      <c r="T6010" s="53" t="str">
        <f t="shared" si="306"/>
        <v/>
      </c>
      <c r="U6010" s="53" t="str">
        <f t="shared" si="306"/>
        <v/>
      </c>
      <c r="V6010" s="53" t="str">
        <f t="shared" si="306"/>
        <v/>
      </c>
      <c r="W6010" s="53" t="str">
        <f t="shared" si="306"/>
        <v/>
      </c>
      <c r="X6010" s="53" t="str">
        <f t="shared" si="306"/>
        <v/>
      </c>
    </row>
    <row r="6011" spans="18:24" hidden="1" x14ac:dyDescent="0.3">
      <c r="R6011">
        <f t="shared" si="304"/>
        <v>0</v>
      </c>
      <c r="S6011">
        <f t="shared" si="305"/>
        <v>0</v>
      </c>
      <c r="T6011" s="53" t="str">
        <f t="shared" si="306"/>
        <v/>
      </c>
      <c r="U6011" s="53" t="str">
        <f t="shared" si="306"/>
        <v/>
      </c>
      <c r="V6011" s="53" t="str">
        <f t="shared" si="306"/>
        <v/>
      </c>
      <c r="W6011" s="53" t="str">
        <f t="shared" si="306"/>
        <v/>
      </c>
      <c r="X6011" s="53" t="str">
        <f t="shared" si="306"/>
        <v/>
      </c>
    </row>
    <row r="6012" spans="18:24" hidden="1" x14ac:dyDescent="0.3">
      <c r="R6012">
        <f t="shared" si="304"/>
        <v>0</v>
      </c>
      <c r="S6012">
        <f t="shared" si="305"/>
        <v>0</v>
      </c>
      <c r="T6012" s="53" t="str">
        <f t="shared" si="306"/>
        <v/>
      </c>
      <c r="U6012" s="53" t="str">
        <f t="shared" si="306"/>
        <v/>
      </c>
      <c r="V6012" s="53" t="str">
        <f t="shared" si="306"/>
        <v/>
      </c>
      <c r="W6012" s="53" t="str">
        <f t="shared" si="306"/>
        <v/>
      </c>
      <c r="X6012" s="53" t="str">
        <f t="shared" si="306"/>
        <v/>
      </c>
    </row>
    <row r="6013" spans="18:24" hidden="1" x14ac:dyDescent="0.3">
      <c r="R6013">
        <f t="shared" si="304"/>
        <v>0</v>
      </c>
      <c r="S6013">
        <f t="shared" si="305"/>
        <v>0</v>
      </c>
      <c r="T6013" s="53" t="str">
        <f t="shared" si="306"/>
        <v/>
      </c>
      <c r="U6013" s="53" t="str">
        <f t="shared" si="306"/>
        <v/>
      </c>
      <c r="V6013" s="53" t="str">
        <f t="shared" si="306"/>
        <v/>
      </c>
      <c r="W6013" s="53" t="str">
        <f t="shared" si="306"/>
        <v/>
      </c>
      <c r="X6013" s="53" t="str">
        <f t="shared" si="306"/>
        <v/>
      </c>
    </row>
    <row r="6014" spans="18:24" hidden="1" x14ac:dyDescent="0.3">
      <c r="R6014">
        <f t="shared" si="304"/>
        <v>0</v>
      </c>
      <c r="S6014">
        <f t="shared" si="305"/>
        <v>0</v>
      </c>
      <c r="T6014" s="53" t="str">
        <f t="shared" si="306"/>
        <v/>
      </c>
      <c r="U6014" s="53" t="str">
        <f t="shared" si="306"/>
        <v/>
      </c>
      <c r="V6014" s="53" t="str">
        <f t="shared" si="306"/>
        <v/>
      </c>
      <c r="W6014" s="53" t="str">
        <f t="shared" si="306"/>
        <v/>
      </c>
      <c r="X6014" s="53" t="str">
        <f t="shared" si="306"/>
        <v/>
      </c>
    </row>
    <row r="6015" spans="18:24" hidden="1" x14ac:dyDescent="0.3">
      <c r="R6015">
        <f t="shared" si="304"/>
        <v>0</v>
      </c>
      <c r="S6015">
        <f t="shared" si="305"/>
        <v>0</v>
      </c>
      <c r="T6015" s="53" t="str">
        <f t="shared" si="306"/>
        <v/>
      </c>
      <c r="U6015" s="53" t="str">
        <f t="shared" si="306"/>
        <v/>
      </c>
      <c r="V6015" s="53" t="str">
        <f t="shared" si="306"/>
        <v/>
      </c>
      <c r="W6015" s="53" t="str">
        <f t="shared" si="306"/>
        <v/>
      </c>
      <c r="X6015" s="53" t="str">
        <f t="shared" si="306"/>
        <v/>
      </c>
    </row>
    <row r="6016" spans="18:24" hidden="1" x14ac:dyDescent="0.3">
      <c r="R6016">
        <f t="shared" si="304"/>
        <v>0</v>
      </c>
      <c r="S6016">
        <f t="shared" si="305"/>
        <v>0</v>
      </c>
      <c r="T6016" s="53" t="str">
        <f t="shared" si="306"/>
        <v/>
      </c>
      <c r="U6016" s="53" t="str">
        <f t="shared" si="306"/>
        <v/>
      </c>
      <c r="V6016" s="53" t="str">
        <f t="shared" si="306"/>
        <v/>
      </c>
      <c r="W6016" s="53" t="str">
        <f t="shared" si="306"/>
        <v/>
      </c>
      <c r="X6016" s="53" t="str">
        <f t="shared" si="306"/>
        <v/>
      </c>
    </row>
    <row r="6017" spans="18:24" hidden="1" x14ac:dyDescent="0.3">
      <c r="R6017">
        <f t="shared" si="304"/>
        <v>0</v>
      </c>
      <c r="S6017">
        <f t="shared" si="305"/>
        <v>0</v>
      </c>
      <c r="T6017" s="53" t="str">
        <f t="shared" si="306"/>
        <v/>
      </c>
      <c r="U6017" s="53" t="str">
        <f t="shared" si="306"/>
        <v/>
      </c>
      <c r="V6017" s="53" t="str">
        <f t="shared" si="306"/>
        <v/>
      </c>
      <c r="W6017" s="53" t="str">
        <f t="shared" si="306"/>
        <v/>
      </c>
      <c r="X6017" s="53" t="str">
        <f t="shared" si="306"/>
        <v/>
      </c>
    </row>
    <row r="6018" spans="18:24" hidden="1" x14ac:dyDescent="0.3">
      <c r="R6018">
        <f t="shared" si="304"/>
        <v>0</v>
      </c>
      <c r="S6018">
        <f t="shared" si="305"/>
        <v>0</v>
      </c>
      <c r="T6018" s="53" t="str">
        <f t="shared" si="306"/>
        <v/>
      </c>
      <c r="U6018" s="53" t="str">
        <f t="shared" si="306"/>
        <v/>
      </c>
      <c r="V6018" s="53" t="str">
        <f t="shared" si="306"/>
        <v/>
      </c>
      <c r="W6018" s="53" t="str">
        <f t="shared" si="306"/>
        <v/>
      </c>
      <c r="X6018" s="53" t="str">
        <f t="shared" si="306"/>
        <v/>
      </c>
    </row>
    <row r="6019" spans="18:24" hidden="1" x14ac:dyDescent="0.3">
      <c r="R6019">
        <f t="shared" si="304"/>
        <v>0</v>
      </c>
      <c r="S6019">
        <f t="shared" si="305"/>
        <v>0</v>
      </c>
      <c r="T6019" s="53" t="str">
        <f t="shared" si="306"/>
        <v/>
      </c>
      <c r="U6019" s="53" t="str">
        <f t="shared" si="306"/>
        <v/>
      </c>
      <c r="V6019" s="53" t="str">
        <f t="shared" si="306"/>
        <v/>
      </c>
      <c r="W6019" s="53" t="str">
        <f t="shared" si="306"/>
        <v/>
      </c>
      <c r="X6019" s="53" t="str">
        <f t="shared" si="306"/>
        <v/>
      </c>
    </row>
    <row r="6020" spans="18:24" hidden="1" x14ac:dyDescent="0.3">
      <c r="R6020">
        <f t="shared" si="304"/>
        <v>0</v>
      </c>
      <c r="S6020">
        <f t="shared" si="305"/>
        <v>0</v>
      </c>
      <c r="T6020" s="53" t="str">
        <f t="shared" si="306"/>
        <v/>
      </c>
      <c r="U6020" s="53" t="str">
        <f t="shared" si="306"/>
        <v/>
      </c>
      <c r="V6020" s="53" t="str">
        <f t="shared" si="306"/>
        <v/>
      </c>
      <c r="W6020" s="53" t="str">
        <f t="shared" si="306"/>
        <v/>
      </c>
      <c r="X6020" s="53" t="str">
        <f t="shared" si="306"/>
        <v/>
      </c>
    </row>
    <row r="6021" spans="18:24" hidden="1" x14ac:dyDescent="0.3">
      <c r="R6021">
        <f t="shared" si="304"/>
        <v>0</v>
      </c>
      <c r="S6021">
        <f t="shared" si="305"/>
        <v>0</v>
      </c>
      <c r="T6021" s="53" t="str">
        <f t="shared" si="306"/>
        <v/>
      </c>
      <c r="U6021" s="53" t="str">
        <f t="shared" si="306"/>
        <v/>
      </c>
      <c r="V6021" s="53" t="str">
        <f t="shared" si="306"/>
        <v/>
      </c>
      <c r="W6021" s="53" t="str">
        <f t="shared" si="306"/>
        <v/>
      </c>
      <c r="X6021" s="53" t="str">
        <f t="shared" si="306"/>
        <v/>
      </c>
    </row>
    <row r="6022" spans="18:24" hidden="1" x14ac:dyDescent="0.3">
      <c r="R6022">
        <f t="shared" si="304"/>
        <v>0</v>
      </c>
      <c r="S6022">
        <f t="shared" si="305"/>
        <v>0</v>
      </c>
      <c r="T6022" s="53" t="str">
        <f t="shared" si="306"/>
        <v/>
      </c>
      <c r="U6022" s="53" t="str">
        <f t="shared" si="306"/>
        <v/>
      </c>
      <c r="V6022" s="53" t="str">
        <f t="shared" si="306"/>
        <v/>
      </c>
      <c r="W6022" s="53" t="str">
        <f t="shared" si="306"/>
        <v/>
      </c>
      <c r="X6022" s="53" t="str">
        <f t="shared" si="306"/>
        <v/>
      </c>
    </row>
    <row r="6023" spans="18:24" hidden="1" x14ac:dyDescent="0.3">
      <c r="R6023">
        <f t="shared" ref="R6023:R6086" si="307">IF(OR(D6023="GRUPO TEPSA",D6023="TODAS"),P6023/5,P6023)</f>
        <v>0</v>
      </c>
      <c r="S6023">
        <f t="shared" si="305"/>
        <v>0</v>
      </c>
      <c r="T6023" s="53" t="str">
        <f t="shared" si="306"/>
        <v/>
      </c>
      <c r="U6023" s="53" t="str">
        <f t="shared" si="306"/>
        <v/>
      </c>
      <c r="V6023" s="53" t="str">
        <f t="shared" si="306"/>
        <v/>
      </c>
      <c r="W6023" s="53" t="str">
        <f t="shared" si="306"/>
        <v/>
      </c>
      <c r="X6023" s="53" t="str">
        <f t="shared" si="306"/>
        <v/>
      </c>
    </row>
    <row r="6024" spans="18:24" hidden="1" x14ac:dyDescent="0.3">
      <c r="R6024">
        <f t="shared" si="307"/>
        <v>0</v>
      </c>
      <c r="S6024">
        <f t="shared" si="305"/>
        <v>0</v>
      </c>
      <c r="T6024" s="53" t="str">
        <f t="shared" si="306"/>
        <v/>
      </c>
      <c r="U6024" s="53" t="str">
        <f t="shared" si="306"/>
        <v/>
      </c>
      <c r="V6024" s="53" t="str">
        <f t="shared" si="306"/>
        <v/>
      </c>
      <c r="W6024" s="53" t="str">
        <f t="shared" si="306"/>
        <v/>
      </c>
      <c r="X6024" s="53" t="str">
        <f t="shared" si="306"/>
        <v/>
      </c>
    </row>
    <row r="6025" spans="18:24" hidden="1" x14ac:dyDescent="0.3">
      <c r="R6025">
        <f t="shared" si="307"/>
        <v>0</v>
      </c>
      <c r="S6025">
        <f t="shared" si="305"/>
        <v>0</v>
      </c>
      <c r="T6025" s="53" t="str">
        <f t="shared" si="306"/>
        <v/>
      </c>
      <c r="U6025" s="53" t="str">
        <f t="shared" si="306"/>
        <v/>
      </c>
      <c r="V6025" s="53" t="str">
        <f t="shared" si="306"/>
        <v/>
      </c>
      <c r="W6025" s="53" t="str">
        <f t="shared" si="306"/>
        <v/>
      </c>
      <c r="X6025" s="53" t="str">
        <f t="shared" si="306"/>
        <v/>
      </c>
    </row>
    <row r="6026" spans="18:24" hidden="1" x14ac:dyDescent="0.3">
      <c r="R6026">
        <f t="shared" si="307"/>
        <v>0</v>
      </c>
      <c r="S6026">
        <f t="shared" si="305"/>
        <v>0</v>
      </c>
      <c r="T6026" s="53" t="str">
        <f t="shared" si="306"/>
        <v/>
      </c>
      <c r="U6026" s="53" t="str">
        <f t="shared" si="306"/>
        <v/>
      </c>
      <c r="V6026" s="53" t="str">
        <f t="shared" si="306"/>
        <v/>
      </c>
      <c r="W6026" s="53" t="str">
        <f t="shared" si="306"/>
        <v/>
      </c>
      <c r="X6026" s="53" t="str">
        <f t="shared" si="306"/>
        <v/>
      </c>
    </row>
    <row r="6027" spans="18:24" hidden="1" x14ac:dyDescent="0.3">
      <c r="R6027">
        <f t="shared" si="307"/>
        <v>0</v>
      </c>
      <c r="S6027">
        <f t="shared" ref="S6027:S6090" si="308">IF(OR(D6027="GRUPO TEPSA",D6027="TODAS"),Q6027/5,Q6027)</f>
        <v>0</v>
      </c>
      <c r="T6027" s="53" t="str">
        <f t="shared" si="306"/>
        <v/>
      </c>
      <c r="U6027" s="53" t="str">
        <f t="shared" si="306"/>
        <v/>
      </c>
      <c r="V6027" s="53" t="str">
        <f t="shared" si="306"/>
        <v/>
      </c>
      <c r="W6027" s="53" t="str">
        <f t="shared" si="306"/>
        <v/>
      </c>
      <c r="X6027" s="53" t="str">
        <f t="shared" si="306"/>
        <v/>
      </c>
    </row>
    <row r="6028" spans="18:24" hidden="1" x14ac:dyDescent="0.3">
      <c r="R6028">
        <f t="shared" si="307"/>
        <v>0</v>
      </c>
      <c r="S6028">
        <f t="shared" si="308"/>
        <v>0</v>
      </c>
      <c r="T6028" s="53" t="str">
        <f t="shared" si="306"/>
        <v/>
      </c>
      <c r="U6028" s="53" t="str">
        <f t="shared" si="306"/>
        <v/>
      </c>
      <c r="V6028" s="53" t="str">
        <f t="shared" si="306"/>
        <v/>
      </c>
      <c r="W6028" s="53" t="str">
        <f t="shared" si="306"/>
        <v/>
      </c>
      <c r="X6028" s="53" t="str">
        <f t="shared" si="306"/>
        <v/>
      </c>
    </row>
    <row r="6029" spans="18:24" hidden="1" x14ac:dyDescent="0.3">
      <c r="R6029">
        <f t="shared" si="307"/>
        <v>0</v>
      </c>
      <c r="S6029">
        <f t="shared" si="308"/>
        <v>0</v>
      </c>
      <c r="T6029" s="53" t="str">
        <f t="shared" si="306"/>
        <v/>
      </c>
      <c r="U6029" s="53" t="str">
        <f t="shared" si="306"/>
        <v/>
      </c>
      <c r="V6029" s="53" t="str">
        <f t="shared" si="306"/>
        <v/>
      </c>
      <c r="W6029" s="53" t="str">
        <f t="shared" si="306"/>
        <v/>
      </c>
      <c r="X6029" s="53" t="str">
        <f t="shared" si="306"/>
        <v/>
      </c>
    </row>
    <row r="6030" spans="18:24" hidden="1" x14ac:dyDescent="0.3">
      <c r="R6030">
        <f t="shared" si="307"/>
        <v>0</v>
      </c>
      <c r="S6030">
        <f t="shared" si="308"/>
        <v>0</v>
      </c>
      <c r="T6030" s="53" t="str">
        <f t="shared" si="306"/>
        <v/>
      </c>
      <c r="U6030" s="53" t="str">
        <f t="shared" si="306"/>
        <v/>
      </c>
      <c r="V6030" s="53" t="str">
        <f t="shared" si="306"/>
        <v/>
      </c>
      <c r="W6030" s="53" t="str">
        <f t="shared" si="306"/>
        <v/>
      </c>
      <c r="X6030" s="53" t="str">
        <f t="shared" si="306"/>
        <v/>
      </c>
    </row>
    <row r="6031" spans="18:24" hidden="1" x14ac:dyDescent="0.3">
      <c r="R6031">
        <f t="shared" si="307"/>
        <v>0</v>
      </c>
      <c r="S6031">
        <f t="shared" si="308"/>
        <v>0</v>
      </c>
      <c r="T6031" s="53" t="str">
        <f t="shared" si="306"/>
        <v/>
      </c>
      <c r="U6031" s="53" t="str">
        <f t="shared" si="306"/>
        <v/>
      </c>
      <c r="V6031" s="53" t="str">
        <f t="shared" si="306"/>
        <v/>
      </c>
      <c r="W6031" s="53" t="str">
        <f t="shared" si="306"/>
        <v/>
      </c>
      <c r="X6031" s="53" t="str">
        <f t="shared" si="306"/>
        <v/>
      </c>
    </row>
    <row r="6032" spans="18:24" hidden="1" x14ac:dyDescent="0.3">
      <c r="R6032">
        <f t="shared" si="307"/>
        <v>0</v>
      </c>
      <c r="S6032">
        <f t="shared" si="308"/>
        <v>0</v>
      </c>
      <c r="T6032" s="53" t="str">
        <f t="shared" si="306"/>
        <v/>
      </c>
      <c r="U6032" s="53" t="str">
        <f t="shared" si="306"/>
        <v/>
      </c>
      <c r="V6032" s="53" t="str">
        <f t="shared" si="306"/>
        <v/>
      </c>
      <c r="W6032" s="53" t="str">
        <f t="shared" si="306"/>
        <v/>
      </c>
      <c r="X6032" s="53" t="str">
        <f t="shared" si="306"/>
        <v/>
      </c>
    </row>
    <row r="6033" spans="18:24" hidden="1" x14ac:dyDescent="0.3">
      <c r="R6033">
        <f t="shared" si="307"/>
        <v>0</v>
      </c>
      <c r="S6033">
        <f t="shared" si="308"/>
        <v>0</v>
      </c>
      <c r="T6033" s="53" t="str">
        <f t="shared" si="306"/>
        <v/>
      </c>
      <c r="U6033" s="53" t="str">
        <f t="shared" si="306"/>
        <v/>
      </c>
      <c r="V6033" s="53" t="str">
        <f t="shared" si="306"/>
        <v/>
      </c>
      <c r="W6033" s="53" t="str">
        <f t="shared" si="306"/>
        <v/>
      </c>
      <c r="X6033" s="53" t="str">
        <f t="shared" si="306"/>
        <v/>
      </c>
    </row>
    <row r="6034" spans="18:24" hidden="1" x14ac:dyDescent="0.3">
      <c r="R6034">
        <f t="shared" si="307"/>
        <v>0</v>
      </c>
      <c r="S6034">
        <f t="shared" si="308"/>
        <v>0</v>
      </c>
      <c r="T6034" s="53" t="str">
        <f t="shared" si="306"/>
        <v/>
      </c>
      <c r="U6034" s="53" t="str">
        <f t="shared" si="306"/>
        <v/>
      </c>
      <c r="V6034" s="53" t="str">
        <f t="shared" si="306"/>
        <v/>
      </c>
      <c r="W6034" s="53" t="str">
        <f t="shared" si="306"/>
        <v/>
      </c>
      <c r="X6034" s="53" t="str">
        <f t="shared" si="306"/>
        <v/>
      </c>
    </row>
    <row r="6035" spans="18:24" hidden="1" x14ac:dyDescent="0.3">
      <c r="R6035">
        <f t="shared" si="307"/>
        <v>0</v>
      </c>
      <c r="S6035">
        <f t="shared" si="308"/>
        <v>0</v>
      </c>
      <c r="T6035" s="53" t="str">
        <f t="shared" si="306"/>
        <v/>
      </c>
      <c r="U6035" s="53" t="str">
        <f t="shared" si="306"/>
        <v/>
      </c>
      <c r="V6035" s="53" t="str">
        <f t="shared" si="306"/>
        <v/>
      </c>
      <c r="W6035" s="53" t="str">
        <f t="shared" si="306"/>
        <v/>
      </c>
      <c r="X6035" s="53" t="str">
        <f t="shared" si="306"/>
        <v/>
      </c>
    </row>
    <row r="6036" spans="18:24" hidden="1" x14ac:dyDescent="0.3">
      <c r="R6036">
        <f t="shared" si="307"/>
        <v>0</v>
      </c>
      <c r="S6036">
        <f t="shared" si="308"/>
        <v>0</v>
      </c>
      <c r="T6036" s="53" t="str">
        <f t="shared" si="306"/>
        <v/>
      </c>
      <c r="U6036" s="53" t="str">
        <f t="shared" si="306"/>
        <v/>
      </c>
      <c r="V6036" s="53" t="str">
        <f t="shared" si="306"/>
        <v/>
      </c>
      <c r="W6036" s="53" t="str">
        <f t="shared" si="306"/>
        <v/>
      </c>
      <c r="X6036" s="53" t="str">
        <f t="shared" si="306"/>
        <v/>
      </c>
    </row>
    <row r="6037" spans="18:24" hidden="1" x14ac:dyDescent="0.3">
      <c r="R6037">
        <f t="shared" si="307"/>
        <v>0</v>
      </c>
      <c r="S6037">
        <f t="shared" si="308"/>
        <v>0</v>
      </c>
      <c r="T6037" s="53" t="str">
        <f t="shared" ref="T6037:X6087" si="309">IF(OR(COUNTIF($D6037,"*"&amp;T$5&amp;"*")&gt;0,$D6037="GRUPO TEPSA"),T$5,"")</f>
        <v/>
      </c>
      <c r="U6037" s="53" t="str">
        <f t="shared" si="309"/>
        <v/>
      </c>
      <c r="V6037" s="53" t="str">
        <f t="shared" si="309"/>
        <v/>
      </c>
      <c r="W6037" s="53" t="str">
        <f t="shared" si="309"/>
        <v/>
      </c>
      <c r="X6037" s="53" t="str">
        <f t="shared" si="309"/>
        <v/>
      </c>
    </row>
    <row r="6038" spans="18:24" hidden="1" x14ac:dyDescent="0.3">
      <c r="R6038">
        <f t="shared" si="307"/>
        <v>0</v>
      </c>
      <c r="S6038">
        <f t="shared" si="308"/>
        <v>0</v>
      </c>
      <c r="T6038" s="53" t="str">
        <f t="shared" si="309"/>
        <v/>
      </c>
      <c r="U6038" s="53" t="str">
        <f t="shared" si="309"/>
        <v/>
      </c>
      <c r="V6038" s="53" t="str">
        <f t="shared" si="309"/>
        <v/>
      </c>
      <c r="W6038" s="53" t="str">
        <f t="shared" si="309"/>
        <v/>
      </c>
      <c r="X6038" s="53" t="str">
        <f t="shared" si="309"/>
        <v/>
      </c>
    </row>
    <row r="6039" spans="18:24" hidden="1" x14ac:dyDescent="0.3">
      <c r="R6039">
        <f t="shared" si="307"/>
        <v>0</v>
      </c>
      <c r="S6039">
        <f t="shared" si="308"/>
        <v>0</v>
      </c>
      <c r="T6039" s="53" t="str">
        <f t="shared" si="309"/>
        <v/>
      </c>
      <c r="U6039" s="53" t="str">
        <f t="shared" si="309"/>
        <v/>
      </c>
      <c r="V6039" s="53" t="str">
        <f t="shared" si="309"/>
        <v/>
      </c>
      <c r="W6039" s="53" t="str">
        <f t="shared" si="309"/>
        <v/>
      </c>
      <c r="X6039" s="53" t="str">
        <f t="shared" si="309"/>
        <v/>
      </c>
    </row>
    <row r="6040" spans="18:24" hidden="1" x14ac:dyDescent="0.3">
      <c r="R6040">
        <f t="shared" si="307"/>
        <v>0</v>
      </c>
      <c r="S6040">
        <f t="shared" si="308"/>
        <v>0</v>
      </c>
      <c r="T6040" s="53" t="str">
        <f t="shared" si="309"/>
        <v/>
      </c>
      <c r="U6040" s="53" t="str">
        <f t="shared" si="309"/>
        <v/>
      </c>
      <c r="V6040" s="53" t="str">
        <f t="shared" si="309"/>
        <v/>
      </c>
      <c r="W6040" s="53" t="str">
        <f t="shared" si="309"/>
        <v/>
      </c>
      <c r="X6040" s="53" t="str">
        <f t="shared" si="309"/>
        <v/>
      </c>
    </row>
    <row r="6041" spans="18:24" hidden="1" x14ac:dyDescent="0.3">
      <c r="R6041">
        <f t="shared" si="307"/>
        <v>0</v>
      </c>
      <c r="S6041">
        <f t="shared" si="308"/>
        <v>0</v>
      </c>
      <c r="T6041" s="53" t="str">
        <f t="shared" si="309"/>
        <v/>
      </c>
      <c r="U6041" s="53" t="str">
        <f t="shared" si="309"/>
        <v/>
      </c>
      <c r="V6041" s="53" t="str">
        <f t="shared" si="309"/>
        <v/>
      </c>
      <c r="W6041" s="53" t="str">
        <f t="shared" si="309"/>
        <v/>
      </c>
      <c r="X6041" s="53" t="str">
        <f t="shared" si="309"/>
        <v/>
      </c>
    </row>
    <row r="6042" spans="18:24" hidden="1" x14ac:dyDescent="0.3">
      <c r="R6042">
        <f t="shared" si="307"/>
        <v>0</v>
      </c>
      <c r="S6042">
        <f t="shared" si="308"/>
        <v>0</v>
      </c>
      <c r="T6042" s="53" t="str">
        <f t="shared" si="309"/>
        <v/>
      </c>
      <c r="U6042" s="53" t="str">
        <f t="shared" si="309"/>
        <v/>
      </c>
      <c r="V6042" s="53" t="str">
        <f t="shared" si="309"/>
        <v/>
      </c>
      <c r="W6042" s="53" t="str">
        <f t="shared" si="309"/>
        <v/>
      </c>
      <c r="X6042" s="53" t="str">
        <f t="shared" si="309"/>
        <v/>
      </c>
    </row>
    <row r="6043" spans="18:24" hidden="1" x14ac:dyDescent="0.3">
      <c r="R6043">
        <f t="shared" si="307"/>
        <v>0</v>
      </c>
      <c r="S6043">
        <f t="shared" si="308"/>
        <v>0</v>
      </c>
      <c r="T6043" s="53" t="str">
        <f t="shared" si="309"/>
        <v/>
      </c>
      <c r="U6043" s="53" t="str">
        <f t="shared" si="309"/>
        <v/>
      </c>
      <c r="V6043" s="53" t="str">
        <f t="shared" si="309"/>
        <v/>
      </c>
      <c r="W6043" s="53" t="str">
        <f t="shared" si="309"/>
        <v/>
      </c>
      <c r="X6043" s="53" t="str">
        <f t="shared" si="309"/>
        <v/>
      </c>
    </row>
    <row r="6044" spans="18:24" hidden="1" x14ac:dyDescent="0.3">
      <c r="R6044">
        <f t="shared" si="307"/>
        <v>0</v>
      </c>
      <c r="S6044">
        <f t="shared" si="308"/>
        <v>0</v>
      </c>
      <c r="T6044" s="53" t="str">
        <f t="shared" si="309"/>
        <v/>
      </c>
      <c r="U6044" s="53" t="str">
        <f t="shared" si="309"/>
        <v/>
      </c>
      <c r="V6044" s="53" t="str">
        <f t="shared" si="309"/>
        <v/>
      </c>
      <c r="W6044" s="53" t="str">
        <f t="shared" si="309"/>
        <v/>
      </c>
      <c r="X6044" s="53" t="str">
        <f t="shared" si="309"/>
        <v/>
      </c>
    </row>
    <row r="6045" spans="18:24" hidden="1" x14ac:dyDescent="0.3">
      <c r="R6045">
        <f t="shared" si="307"/>
        <v>0</v>
      </c>
      <c r="S6045">
        <f t="shared" si="308"/>
        <v>0</v>
      </c>
      <c r="T6045" s="53" t="str">
        <f t="shared" si="309"/>
        <v/>
      </c>
      <c r="U6045" s="53" t="str">
        <f t="shared" si="309"/>
        <v/>
      </c>
      <c r="V6045" s="53" t="str">
        <f t="shared" si="309"/>
        <v/>
      </c>
      <c r="W6045" s="53" t="str">
        <f t="shared" si="309"/>
        <v/>
      </c>
      <c r="X6045" s="53" t="str">
        <f t="shared" si="309"/>
        <v/>
      </c>
    </row>
    <row r="6046" spans="18:24" hidden="1" x14ac:dyDescent="0.3">
      <c r="R6046">
        <f t="shared" si="307"/>
        <v>0</v>
      </c>
      <c r="S6046">
        <f t="shared" si="308"/>
        <v>0</v>
      </c>
      <c r="T6046" s="53" t="str">
        <f t="shared" si="309"/>
        <v/>
      </c>
      <c r="U6046" s="53" t="str">
        <f t="shared" si="309"/>
        <v/>
      </c>
      <c r="V6046" s="53" t="str">
        <f t="shared" si="309"/>
        <v/>
      </c>
      <c r="W6046" s="53" t="str">
        <f t="shared" si="309"/>
        <v/>
      </c>
      <c r="X6046" s="53" t="str">
        <f t="shared" si="309"/>
        <v/>
      </c>
    </row>
    <row r="6047" spans="18:24" hidden="1" x14ac:dyDescent="0.3">
      <c r="R6047">
        <f t="shared" si="307"/>
        <v>0</v>
      </c>
      <c r="S6047">
        <f t="shared" si="308"/>
        <v>0</v>
      </c>
      <c r="T6047" s="53" t="str">
        <f t="shared" si="309"/>
        <v/>
      </c>
      <c r="U6047" s="53" t="str">
        <f t="shared" si="309"/>
        <v/>
      </c>
      <c r="V6047" s="53" t="str">
        <f t="shared" si="309"/>
        <v/>
      </c>
      <c r="W6047" s="53" t="str">
        <f t="shared" si="309"/>
        <v/>
      </c>
      <c r="X6047" s="53" t="str">
        <f t="shared" si="309"/>
        <v/>
      </c>
    </row>
    <row r="6048" spans="18:24" hidden="1" x14ac:dyDescent="0.3">
      <c r="R6048">
        <f t="shared" si="307"/>
        <v>0</v>
      </c>
      <c r="S6048">
        <f t="shared" si="308"/>
        <v>0</v>
      </c>
      <c r="T6048" s="53" t="str">
        <f t="shared" si="309"/>
        <v/>
      </c>
      <c r="U6048" s="53" t="str">
        <f t="shared" si="309"/>
        <v/>
      </c>
      <c r="V6048" s="53" t="str">
        <f t="shared" si="309"/>
        <v/>
      </c>
      <c r="W6048" s="53" t="str">
        <f t="shared" si="309"/>
        <v/>
      </c>
      <c r="X6048" s="53" t="str">
        <f t="shared" si="309"/>
        <v/>
      </c>
    </row>
    <row r="6049" spans="18:24" hidden="1" x14ac:dyDescent="0.3">
      <c r="R6049">
        <f t="shared" si="307"/>
        <v>0</v>
      </c>
      <c r="S6049">
        <f t="shared" si="308"/>
        <v>0</v>
      </c>
      <c r="T6049" s="53" t="str">
        <f t="shared" si="309"/>
        <v/>
      </c>
      <c r="U6049" s="53" t="str">
        <f t="shared" si="309"/>
        <v/>
      </c>
      <c r="V6049" s="53" t="str">
        <f t="shared" si="309"/>
        <v/>
      </c>
      <c r="W6049" s="53" t="str">
        <f t="shared" si="309"/>
        <v/>
      </c>
      <c r="X6049" s="53" t="str">
        <f t="shared" si="309"/>
        <v/>
      </c>
    </row>
    <row r="6050" spans="18:24" hidden="1" x14ac:dyDescent="0.3">
      <c r="R6050">
        <f t="shared" si="307"/>
        <v>0</v>
      </c>
      <c r="S6050">
        <f t="shared" si="308"/>
        <v>0</v>
      </c>
      <c r="T6050" s="53" t="str">
        <f t="shared" si="309"/>
        <v/>
      </c>
      <c r="U6050" s="53" t="str">
        <f t="shared" si="309"/>
        <v/>
      </c>
      <c r="V6050" s="53" t="str">
        <f t="shared" si="309"/>
        <v/>
      </c>
      <c r="W6050" s="53" t="str">
        <f t="shared" si="309"/>
        <v/>
      </c>
      <c r="X6050" s="53" t="str">
        <f t="shared" si="309"/>
        <v/>
      </c>
    </row>
    <row r="6051" spans="18:24" hidden="1" x14ac:dyDescent="0.3">
      <c r="R6051">
        <f t="shared" si="307"/>
        <v>0</v>
      </c>
      <c r="S6051">
        <f t="shared" si="308"/>
        <v>0</v>
      </c>
      <c r="T6051" s="53" t="str">
        <f t="shared" si="309"/>
        <v/>
      </c>
      <c r="U6051" s="53" t="str">
        <f t="shared" si="309"/>
        <v/>
      </c>
      <c r="V6051" s="53" t="str">
        <f t="shared" si="309"/>
        <v/>
      </c>
      <c r="W6051" s="53" t="str">
        <f t="shared" si="309"/>
        <v/>
      </c>
      <c r="X6051" s="53" t="str">
        <f t="shared" si="309"/>
        <v/>
      </c>
    </row>
    <row r="6052" spans="18:24" hidden="1" x14ac:dyDescent="0.3">
      <c r="R6052">
        <f t="shared" si="307"/>
        <v>0</v>
      </c>
      <c r="S6052">
        <f t="shared" si="308"/>
        <v>0</v>
      </c>
      <c r="T6052" s="53" t="str">
        <f t="shared" si="309"/>
        <v/>
      </c>
      <c r="U6052" s="53" t="str">
        <f t="shared" si="309"/>
        <v/>
      </c>
      <c r="V6052" s="53" t="str">
        <f t="shared" si="309"/>
        <v/>
      </c>
      <c r="W6052" s="53" t="str">
        <f t="shared" si="309"/>
        <v/>
      </c>
      <c r="X6052" s="53" t="str">
        <f t="shared" si="309"/>
        <v/>
      </c>
    </row>
    <row r="6053" spans="18:24" hidden="1" x14ac:dyDescent="0.3">
      <c r="R6053">
        <f t="shared" si="307"/>
        <v>0</v>
      </c>
      <c r="S6053">
        <f t="shared" si="308"/>
        <v>0</v>
      </c>
      <c r="T6053" s="53" t="str">
        <f t="shared" si="309"/>
        <v/>
      </c>
      <c r="U6053" s="53" t="str">
        <f t="shared" si="309"/>
        <v/>
      </c>
      <c r="V6053" s="53" t="str">
        <f t="shared" si="309"/>
        <v/>
      </c>
      <c r="W6053" s="53" t="str">
        <f t="shared" si="309"/>
        <v/>
      </c>
      <c r="X6053" s="53" t="str">
        <f t="shared" si="309"/>
        <v/>
      </c>
    </row>
    <row r="6054" spans="18:24" hidden="1" x14ac:dyDescent="0.3">
      <c r="R6054">
        <f t="shared" si="307"/>
        <v>0</v>
      </c>
      <c r="S6054">
        <f t="shared" si="308"/>
        <v>0</v>
      </c>
      <c r="T6054" s="53" t="str">
        <f t="shared" si="309"/>
        <v/>
      </c>
      <c r="U6054" s="53" t="str">
        <f t="shared" si="309"/>
        <v/>
      </c>
      <c r="V6054" s="53" t="str">
        <f t="shared" si="309"/>
        <v/>
      </c>
      <c r="W6054" s="53" t="str">
        <f t="shared" si="309"/>
        <v/>
      </c>
      <c r="X6054" s="53" t="str">
        <f t="shared" si="309"/>
        <v/>
      </c>
    </row>
    <row r="6055" spans="18:24" hidden="1" x14ac:dyDescent="0.3">
      <c r="R6055">
        <f t="shared" si="307"/>
        <v>0</v>
      </c>
      <c r="S6055">
        <f t="shared" si="308"/>
        <v>0</v>
      </c>
      <c r="T6055" s="53" t="str">
        <f t="shared" si="309"/>
        <v/>
      </c>
      <c r="U6055" s="53" t="str">
        <f t="shared" si="309"/>
        <v/>
      </c>
      <c r="V6055" s="53" t="str">
        <f t="shared" si="309"/>
        <v/>
      </c>
      <c r="W6055" s="53" t="str">
        <f t="shared" si="309"/>
        <v/>
      </c>
      <c r="X6055" s="53" t="str">
        <f t="shared" si="309"/>
        <v/>
      </c>
    </row>
    <row r="6056" spans="18:24" hidden="1" x14ac:dyDescent="0.3">
      <c r="R6056">
        <f t="shared" si="307"/>
        <v>0</v>
      </c>
      <c r="S6056">
        <f t="shared" si="308"/>
        <v>0</v>
      </c>
      <c r="T6056" s="53" t="str">
        <f t="shared" si="309"/>
        <v/>
      </c>
      <c r="U6056" s="53" t="str">
        <f t="shared" si="309"/>
        <v/>
      </c>
      <c r="V6056" s="53" t="str">
        <f t="shared" si="309"/>
        <v/>
      </c>
      <c r="W6056" s="53" t="str">
        <f t="shared" si="309"/>
        <v/>
      </c>
      <c r="X6056" s="53" t="str">
        <f t="shared" si="309"/>
        <v/>
      </c>
    </row>
    <row r="6057" spans="18:24" hidden="1" x14ac:dyDescent="0.3">
      <c r="R6057">
        <f t="shared" si="307"/>
        <v>0</v>
      </c>
      <c r="S6057">
        <f t="shared" si="308"/>
        <v>0</v>
      </c>
      <c r="T6057" s="53" t="str">
        <f t="shared" si="309"/>
        <v/>
      </c>
      <c r="U6057" s="53" t="str">
        <f t="shared" si="309"/>
        <v/>
      </c>
      <c r="V6057" s="53" t="str">
        <f t="shared" si="309"/>
        <v/>
      </c>
      <c r="W6057" s="53" t="str">
        <f t="shared" si="309"/>
        <v/>
      </c>
      <c r="X6057" s="53" t="str">
        <f t="shared" si="309"/>
        <v/>
      </c>
    </row>
    <row r="6058" spans="18:24" hidden="1" x14ac:dyDescent="0.3">
      <c r="R6058">
        <f t="shared" si="307"/>
        <v>0</v>
      </c>
      <c r="S6058">
        <f t="shared" si="308"/>
        <v>0</v>
      </c>
      <c r="T6058" s="53" t="str">
        <f t="shared" si="309"/>
        <v/>
      </c>
      <c r="U6058" s="53" t="str">
        <f t="shared" si="309"/>
        <v/>
      </c>
      <c r="V6058" s="53" t="str">
        <f t="shared" si="309"/>
        <v/>
      </c>
      <c r="W6058" s="53" t="str">
        <f t="shared" si="309"/>
        <v/>
      </c>
      <c r="X6058" s="53" t="str">
        <f t="shared" si="309"/>
        <v/>
      </c>
    </row>
    <row r="6059" spans="18:24" hidden="1" x14ac:dyDescent="0.3">
      <c r="R6059">
        <f t="shared" si="307"/>
        <v>0</v>
      </c>
      <c r="S6059">
        <f t="shared" si="308"/>
        <v>0</v>
      </c>
      <c r="T6059" s="53" t="str">
        <f t="shared" si="309"/>
        <v/>
      </c>
      <c r="U6059" s="53" t="str">
        <f t="shared" si="309"/>
        <v/>
      </c>
      <c r="V6059" s="53" t="str">
        <f t="shared" si="309"/>
        <v/>
      </c>
      <c r="W6059" s="53" t="str">
        <f t="shared" si="309"/>
        <v/>
      </c>
      <c r="X6059" s="53" t="str">
        <f t="shared" si="309"/>
        <v/>
      </c>
    </row>
    <row r="6060" spans="18:24" hidden="1" x14ac:dyDescent="0.3">
      <c r="R6060">
        <f t="shared" si="307"/>
        <v>0</v>
      </c>
      <c r="S6060">
        <f t="shared" si="308"/>
        <v>0</v>
      </c>
      <c r="T6060" s="53" t="str">
        <f t="shared" si="309"/>
        <v/>
      </c>
      <c r="U6060" s="53" t="str">
        <f t="shared" si="309"/>
        <v/>
      </c>
      <c r="V6060" s="53" t="str">
        <f t="shared" si="309"/>
        <v/>
      </c>
      <c r="W6060" s="53" t="str">
        <f t="shared" si="309"/>
        <v/>
      </c>
      <c r="X6060" s="53" t="str">
        <f t="shared" si="309"/>
        <v/>
      </c>
    </row>
    <row r="6061" spans="18:24" hidden="1" x14ac:dyDescent="0.3">
      <c r="R6061">
        <f t="shared" si="307"/>
        <v>0</v>
      </c>
      <c r="S6061">
        <f t="shared" si="308"/>
        <v>0</v>
      </c>
      <c r="T6061" s="53" t="str">
        <f t="shared" si="309"/>
        <v/>
      </c>
      <c r="U6061" s="53" t="str">
        <f t="shared" si="309"/>
        <v/>
      </c>
      <c r="V6061" s="53" t="str">
        <f t="shared" si="309"/>
        <v/>
      </c>
      <c r="W6061" s="53" t="str">
        <f t="shared" si="309"/>
        <v/>
      </c>
      <c r="X6061" s="53" t="str">
        <f t="shared" si="309"/>
        <v/>
      </c>
    </row>
    <row r="6062" spans="18:24" hidden="1" x14ac:dyDescent="0.3">
      <c r="R6062">
        <f t="shared" si="307"/>
        <v>0</v>
      </c>
      <c r="S6062">
        <f t="shared" si="308"/>
        <v>0</v>
      </c>
      <c r="T6062" s="53" t="str">
        <f t="shared" si="309"/>
        <v/>
      </c>
      <c r="U6062" s="53" t="str">
        <f t="shared" si="309"/>
        <v/>
      </c>
      <c r="V6062" s="53" t="str">
        <f t="shared" si="309"/>
        <v/>
      </c>
      <c r="W6062" s="53" t="str">
        <f t="shared" si="309"/>
        <v/>
      </c>
      <c r="X6062" s="53" t="str">
        <f t="shared" si="309"/>
        <v/>
      </c>
    </row>
    <row r="6063" spans="18:24" hidden="1" x14ac:dyDescent="0.3">
      <c r="R6063">
        <f t="shared" si="307"/>
        <v>0</v>
      </c>
      <c r="S6063">
        <f t="shared" si="308"/>
        <v>0</v>
      </c>
      <c r="T6063" s="53" t="str">
        <f t="shared" si="309"/>
        <v/>
      </c>
      <c r="U6063" s="53" t="str">
        <f t="shared" si="309"/>
        <v/>
      </c>
      <c r="V6063" s="53" t="str">
        <f t="shared" si="309"/>
        <v/>
      </c>
      <c r="W6063" s="53" t="str">
        <f t="shared" si="309"/>
        <v/>
      </c>
      <c r="X6063" s="53" t="str">
        <f t="shared" si="309"/>
        <v/>
      </c>
    </row>
    <row r="6064" spans="18:24" hidden="1" x14ac:dyDescent="0.3">
      <c r="R6064">
        <f t="shared" si="307"/>
        <v>0</v>
      </c>
      <c r="S6064">
        <f t="shared" si="308"/>
        <v>0</v>
      </c>
      <c r="T6064" s="53" t="str">
        <f t="shared" si="309"/>
        <v/>
      </c>
      <c r="U6064" s="53" t="str">
        <f t="shared" si="309"/>
        <v/>
      </c>
      <c r="V6064" s="53" t="str">
        <f t="shared" si="309"/>
        <v/>
      </c>
      <c r="W6064" s="53" t="str">
        <f t="shared" si="309"/>
        <v/>
      </c>
      <c r="X6064" s="53" t="str">
        <f t="shared" si="309"/>
        <v/>
      </c>
    </row>
    <row r="6065" spans="18:24" hidden="1" x14ac:dyDescent="0.3">
      <c r="R6065">
        <f t="shared" si="307"/>
        <v>0</v>
      </c>
      <c r="S6065">
        <f t="shared" si="308"/>
        <v>0</v>
      </c>
      <c r="T6065" s="53" t="str">
        <f t="shared" si="309"/>
        <v/>
      </c>
      <c r="U6065" s="53" t="str">
        <f t="shared" si="309"/>
        <v/>
      </c>
      <c r="V6065" s="53" t="str">
        <f t="shared" si="309"/>
        <v/>
      </c>
      <c r="W6065" s="53" t="str">
        <f t="shared" si="309"/>
        <v/>
      </c>
      <c r="X6065" s="53" t="str">
        <f t="shared" si="309"/>
        <v/>
      </c>
    </row>
    <row r="6066" spans="18:24" hidden="1" x14ac:dyDescent="0.3">
      <c r="R6066">
        <f t="shared" si="307"/>
        <v>0</v>
      </c>
      <c r="S6066">
        <f t="shared" si="308"/>
        <v>0</v>
      </c>
      <c r="T6066" s="53" t="str">
        <f t="shared" si="309"/>
        <v/>
      </c>
      <c r="U6066" s="53" t="str">
        <f t="shared" si="309"/>
        <v/>
      </c>
      <c r="V6066" s="53" t="str">
        <f t="shared" si="309"/>
        <v/>
      </c>
      <c r="W6066" s="53" t="str">
        <f t="shared" si="309"/>
        <v/>
      </c>
      <c r="X6066" s="53" t="str">
        <f t="shared" si="309"/>
        <v/>
      </c>
    </row>
    <row r="6067" spans="18:24" hidden="1" x14ac:dyDescent="0.3">
      <c r="R6067">
        <f t="shared" si="307"/>
        <v>0</v>
      </c>
      <c r="S6067">
        <f t="shared" si="308"/>
        <v>0</v>
      </c>
      <c r="T6067" s="53" t="str">
        <f t="shared" si="309"/>
        <v/>
      </c>
      <c r="U6067" s="53" t="str">
        <f t="shared" si="309"/>
        <v/>
      </c>
      <c r="V6067" s="53" t="str">
        <f t="shared" si="309"/>
        <v/>
      </c>
      <c r="W6067" s="53" t="str">
        <f t="shared" si="309"/>
        <v/>
      </c>
      <c r="X6067" s="53" t="str">
        <f t="shared" si="309"/>
        <v/>
      </c>
    </row>
    <row r="6068" spans="18:24" hidden="1" x14ac:dyDescent="0.3">
      <c r="R6068">
        <f t="shared" si="307"/>
        <v>0</v>
      </c>
      <c r="S6068">
        <f t="shared" si="308"/>
        <v>0</v>
      </c>
      <c r="T6068" s="53" t="str">
        <f t="shared" si="309"/>
        <v/>
      </c>
      <c r="U6068" s="53" t="str">
        <f t="shared" si="309"/>
        <v/>
      </c>
      <c r="V6068" s="53" t="str">
        <f t="shared" si="309"/>
        <v/>
      </c>
      <c r="W6068" s="53" t="str">
        <f t="shared" si="309"/>
        <v/>
      </c>
      <c r="X6068" s="53" t="str">
        <f t="shared" si="309"/>
        <v/>
      </c>
    </row>
    <row r="6069" spans="18:24" hidden="1" x14ac:dyDescent="0.3">
      <c r="R6069">
        <f t="shared" si="307"/>
        <v>0</v>
      </c>
      <c r="S6069">
        <f t="shared" si="308"/>
        <v>0</v>
      </c>
      <c r="T6069" s="53" t="str">
        <f t="shared" si="309"/>
        <v/>
      </c>
      <c r="U6069" s="53" t="str">
        <f t="shared" si="309"/>
        <v/>
      </c>
      <c r="V6069" s="53" t="str">
        <f t="shared" si="309"/>
        <v/>
      </c>
      <c r="W6069" s="53" t="str">
        <f t="shared" si="309"/>
        <v/>
      </c>
      <c r="X6069" s="53" t="str">
        <f t="shared" si="309"/>
        <v/>
      </c>
    </row>
    <row r="6070" spans="18:24" hidden="1" x14ac:dyDescent="0.3">
      <c r="R6070">
        <f t="shared" si="307"/>
        <v>0</v>
      </c>
      <c r="S6070">
        <f t="shared" si="308"/>
        <v>0</v>
      </c>
      <c r="T6070" s="53" t="str">
        <f t="shared" si="309"/>
        <v/>
      </c>
      <c r="U6070" s="53" t="str">
        <f t="shared" si="309"/>
        <v/>
      </c>
      <c r="V6070" s="53" t="str">
        <f t="shared" si="309"/>
        <v/>
      </c>
      <c r="W6070" s="53" t="str">
        <f t="shared" si="309"/>
        <v/>
      </c>
      <c r="X6070" s="53" t="str">
        <f t="shared" si="309"/>
        <v/>
      </c>
    </row>
    <row r="6071" spans="18:24" hidden="1" x14ac:dyDescent="0.3">
      <c r="R6071">
        <f t="shared" si="307"/>
        <v>0</v>
      </c>
      <c r="S6071">
        <f t="shared" si="308"/>
        <v>0</v>
      </c>
      <c r="T6071" s="53" t="str">
        <f t="shared" si="309"/>
        <v/>
      </c>
      <c r="U6071" s="53" t="str">
        <f t="shared" si="309"/>
        <v/>
      </c>
      <c r="V6071" s="53" t="str">
        <f t="shared" si="309"/>
        <v/>
      </c>
      <c r="W6071" s="53" t="str">
        <f t="shared" si="309"/>
        <v/>
      </c>
      <c r="X6071" s="53" t="str">
        <f t="shared" si="309"/>
        <v/>
      </c>
    </row>
    <row r="6072" spans="18:24" hidden="1" x14ac:dyDescent="0.3">
      <c r="R6072">
        <f t="shared" si="307"/>
        <v>0</v>
      </c>
      <c r="S6072">
        <f t="shared" si="308"/>
        <v>0</v>
      </c>
      <c r="T6072" s="53" t="str">
        <f t="shared" si="309"/>
        <v/>
      </c>
      <c r="U6072" s="53" t="str">
        <f t="shared" si="309"/>
        <v/>
      </c>
      <c r="V6072" s="53" t="str">
        <f t="shared" si="309"/>
        <v/>
      </c>
      <c r="W6072" s="53" t="str">
        <f t="shared" si="309"/>
        <v/>
      </c>
      <c r="X6072" s="53" t="str">
        <f t="shared" si="309"/>
        <v/>
      </c>
    </row>
    <row r="6073" spans="18:24" hidden="1" x14ac:dyDescent="0.3">
      <c r="R6073">
        <f t="shared" si="307"/>
        <v>0</v>
      </c>
      <c r="S6073">
        <f t="shared" si="308"/>
        <v>0</v>
      </c>
      <c r="T6073" s="53" t="str">
        <f t="shared" si="309"/>
        <v/>
      </c>
      <c r="U6073" s="53" t="str">
        <f t="shared" si="309"/>
        <v/>
      </c>
      <c r="V6073" s="53" t="str">
        <f t="shared" si="309"/>
        <v/>
      </c>
      <c r="W6073" s="53" t="str">
        <f t="shared" si="309"/>
        <v/>
      </c>
      <c r="X6073" s="53" t="str">
        <f t="shared" si="309"/>
        <v/>
      </c>
    </row>
    <row r="6074" spans="18:24" hidden="1" x14ac:dyDescent="0.3">
      <c r="R6074">
        <f t="shared" si="307"/>
        <v>0</v>
      </c>
      <c r="S6074">
        <f t="shared" si="308"/>
        <v>0</v>
      </c>
      <c r="T6074" s="53" t="str">
        <f t="shared" si="309"/>
        <v/>
      </c>
      <c r="U6074" s="53" t="str">
        <f t="shared" si="309"/>
        <v/>
      </c>
      <c r="V6074" s="53" t="str">
        <f t="shared" si="309"/>
        <v/>
      </c>
      <c r="W6074" s="53" t="str">
        <f t="shared" si="309"/>
        <v/>
      </c>
      <c r="X6074" s="53" t="str">
        <f t="shared" si="309"/>
        <v/>
      </c>
    </row>
    <row r="6075" spans="18:24" hidden="1" x14ac:dyDescent="0.3">
      <c r="R6075">
        <f t="shared" si="307"/>
        <v>0</v>
      </c>
      <c r="S6075">
        <f t="shared" si="308"/>
        <v>0</v>
      </c>
      <c r="T6075" s="53" t="str">
        <f t="shared" si="309"/>
        <v/>
      </c>
      <c r="U6075" s="53" t="str">
        <f t="shared" si="309"/>
        <v/>
      </c>
      <c r="V6075" s="53" t="str">
        <f t="shared" si="309"/>
        <v/>
      </c>
      <c r="W6075" s="53" t="str">
        <f t="shared" si="309"/>
        <v/>
      </c>
      <c r="X6075" s="53" t="str">
        <f t="shared" si="309"/>
        <v/>
      </c>
    </row>
    <row r="6076" spans="18:24" hidden="1" x14ac:dyDescent="0.3">
      <c r="R6076">
        <f t="shared" si="307"/>
        <v>0</v>
      </c>
      <c r="S6076">
        <f t="shared" si="308"/>
        <v>0</v>
      </c>
      <c r="T6076" s="53" t="str">
        <f t="shared" si="309"/>
        <v/>
      </c>
      <c r="U6076" s="53" t="str">
        <f t="shared" si="309"/>
        <v/>
      </c>
      <c r="V6076" s="53" t="str">
        <f t="shared" si="309"/>
        <v/>
      </c>
      <c r="W6076" s="53" t="str">
        <f t="shared" si="309"/>
        <v/>
      </c>
      <c r="X6076" s="53" t="str">
        <f t="shared" si="309"/>
        <v/>
      </c>
    </row>
    <row r="6077" spans="18:24" hidden="1" x14ac:dyDescent="0.3">
      <c r="R6077">
        <f t="shared" si="307"/>
        <v>0</v>
      </c>
      <c r="S6077">
        <f t="shared" si="308"/>
        <v>0</v>
      </c>
      <c r="T6077" s="53" t="str">
        <f t="shared" si="309"/>
        <v/>
      </c>
      <c r="U6077" s="53" t="str">
        <f t="shared" si="309"/>
        <v/>
      </c>
      <c r="V6077" s="53" t="str">
        <f t="shared" si="309"/>
        <v/>
      </c>
      <c r="W6077" s="53" t="str">
        <f t="shared" si="309"/>
        <v/>
      </c>
      <c r="X6077" s="53" t="str">
        <f t="shared" si="309"/>
        <v/>
      </c>
    </row>
    <row r="6078" spans="18:24" hidden="1" x14ac:dyDescent="0.3">
      <c r="R6078">
        <f t="shared" si="307"/>
        <v>0</v>
      </c>
      <c r="S6078">
        <f t="shared" si="308"/>
        <v>0</v>
      </c>
      <c r="T6078" s="53" t="str">
        <f t="shared" si="309"/>
        <v/>
      </c>
      <c r="U6078" s="53" t="str">
        <f t="shared" si="309"/>
        <v/>
      </c>
      <c r="V6078" s="53" t="str">
        <f t="shared" si="309"/>
        <v/>
      </c>
      <c r="W6078" s="53" t="str">
        <f t="shared" si="309"/>
        <v/>
      </c>
      <c r="X6078" s="53" t="str">
        <f t="shared" si="309"/>
        <v/>
      </c>
    </row>
    <row r="6079" spans="18:24" hidden="1" x14ac:dyDescent="0.3">
      <c r="R6079">
        <f t="shared" si="307"/>
        <v>0</v>
      </c>
      <c r="S6079">
        <f t="shared" si="308"/>
        <v>0</v>
      </c>
      <c r="T6079" s="53" t="str">
        <f t="shared" si="309"/>
        <v/>
      </c>
      <c r="U6079" s="53" t="str">
        <f t="shared" si="309"/>
        <v/>
      </c>
      <c r="V6079" s="53" t="str">
        <f t="shared" si="309"/>
        <v/>
      </c>
      <c r="W6079" s="53" t="str">
        <f t="shared" si="309"/>
        <v/>
      </c>
      <c r="X6079" s="53" t="str">
        <f t="shared" si="309"/>
        <v/>
      </c>
    </row>
    <row r="6080" spans="18:24" hidden="1" x14ac:dyDescent="0.3">
      <c r="R6080">
        <f t="shared" si="307"/>
        <v>0</v>
      </c>
      <c r="S6080">
        <f t="shared" si="308"/>
        <v>0</v>
      </c>
      <c r="T6080" s="53" t="str">
        <f t="shared" si="309"/>
        <v/>
      </c>
      <c r="U6080" s="53" t="str">
        <f t="shared" si="309"/>
        <v/>
      </c>
      <c r="V6080" s="53" t="str">
        <f t="shared" si="309"/>
        <v/>
      </c>
      <c r="W6080" s="53" t="str">
        <f t="shared" si="309"/>
        <v/>
      </c>
      <c r="X6080" s="53" t="str">
        <f t="shared" si="309"/>
        <v/>
      </c>
    </row>
    <row r="6081" spans="18:24" hidden="1" x14ac:dyDescent="0.3">
      <c r="R6081">
        <f t="shared" si="307"/>
        <v>0</v>
      </c>
      <c r="S6081">
        <f t="shared" si="308"/>
        <v>0</v>
      </c>
      <c r="T6081" s="53" t="str">
        <f t="shared" si="309"/>
        <v/>
      </c>
      <c r="U6081" s="53" t="str">
        <f t="shared" si="309"/>
        <v/>
      </c>
      <c r="V6081" s="53" t="str">
        <f t="shared" si="309"/>
        <v/>
      </c>
      <c r="W6081" s="53" t="str">
        <f t="shared" si="309"/>
        <v/>
      </c>
      <c r="X6081" s="53" t="str">
        <f t="shared" si="309"/>
        <v/>
      </c>
    </row>
    <row r="6082" spans="18:24" hidden="1" x14ac:dyDescent="0.3">
      <c r="R6082">
        <f t="shared" si="307"/>
        <v>0</v>
      </c>
      <c r="S6082">
        <f t="shared" si="308"/>
        <v>0</v>
      </c>
      <c r="T6082" s="53" t="str">
        <f t="shared" si="309"/>
        <v/>
      </c>
      <c r="U6082" s="53" t="str">
        <f t="shared" si="309"/>
        <v/>
      </c>
      <c r="V6082" s="53" t="str">
        <f t="shared" si="309"/>
        <v/>
      </c>
      <c r="W6082" s="53" t="str">
        <f t="shared" si="309"/>
        <v/>
      </c>
      <c r="X6082" s="53" t="str">
        <f t="shared" si="309"/>
        <v/>
      </c>
    </row>
    <row r="6083" spans="18:24" hidden="1" x14ac:dyDescent="0.3">
      <c r="R6083">
        <f t="shared" si="307"/>
        <v>0</v>
      </c>
      <c r="S6083">
        <f t="shared" si="308"/>
        <v>0</v>
      </c>
      <c r="T6083" s="53" t="str">
        <f t="shared" si="309"/>
        <v/>
      </c>
      <c r="U6083" s="53" t="str">
        <f t="shared" si="309"/>
        <v/>
      </c>
      <c r="V6083" s="53" t="str">
        <f t="shared" si="309"/>
        <v/>
      </c>
      <c r="W6083" s="53" t="str">
        <f t="shared" si="309"/>
        <v/>
      </c>
      <c r="X6083" s="53" t="str">
        <f t="shared" si="309"/>
        <v/>
      </c>
    </row>
    <row r="6084" spans="18:24" hidden="1" x14ac:dyDescent="0.3">
      <c r="R6084">
        <f t="shared" si="307"/>
        <v>0</v>
      </c>
      <c r="S6084">
        <f t="shared" si="308"/>
        <v>0</v>
      </c>
      <c r="T6084" s="53" t="str">
        <f t="shared" si="309"/>
        <v/>
      </c>
      <c r="U6084" s="53" t="str">
        <f t="shared" si="309"/>
        <v/>
      </c>
      <c r="V6084" s="53" t="str">
        <f t="shared" si="309"/>
        <v/>
      </c>
      <c r="W6084" s="53" t="str">
        <f t="shared" si="309"/>
        <v/>
      </c>
      <c r="X6084" s="53" t="str">
        <f t="shared" si="309"/>
        <v/>
      </c>
    </row>
    <row r="6085" spans="18:24" hidden="1" x14ac:dyDescent="0.3">
      <c r="R6085">
        <f t="shared" si="307"/>
        <v>0</v>
      </c>
      <c r="S6085">
        <f t="shared" si="308"/>
        <v>0</v>
      </c>
      <c r="T6085" s="53" t="str">
        <f t="shared" si="309"/>
        <v/>
      </c>
      <c r="U6085" s="53" t="str">
        <f t="shared" si="309"/>
        <v/>
      </c>
      <c r="V6085" s="53" t="str">
        <f t="shared" si="309"/>
        <v/>
      </c>
      <c r="W6085" s="53" t="str">
        <f t="shared" si="309"/>
        <v/>
      </c>
      <c r="X6085" s="53" t="str">
        <f t="shared" si="309"/>
        <v/>
      </c>
    </row>
    <row r="6086" spans="18:24" hidden="1" x14ac:dyDescent="0.3">
      <c r="R6086">
        <f t="shared" si="307"/>
        <v>0</v>
      </c>
      <c r="S6086">
        <f t="shared" si="308"/>
        <v>0</v>
      </c>
      <c r="T6086" s="53" t="str">
        <f t="shared" si="309"/>
        <v/>
      </c>
      <c r="U6086" s="53" t="str">
        <f t="shared" si="309"/>
        <v/>
      </c>
      <c r="V6086" s="53" t="str">
        <f t="shared" si="309"/>
        <v/>
      </c>
      <c r="W6086" s="53" t="str">
        <f t="shared" si="309"/>
        <v/>
      </c>
      <c r="X6086" s="53" t="str">
        <f t="shared" si="309"/>
        <v/>
      </c>
    </row>
    <row r="6087" spans="18:24" hidden="1" x14ac:dyDescent="0.3">
      <c r="R6087">
        <f t="shared" ref="R6087:R6150" si="310">IF(OR(D6087="GRUPO TEPSA",D6087="TODAS"),P6087/5,P6087)</f>
        <v>0</v>
      </c>
      <c r="S6087">
        <f t="shared" si="308"/>
        <v>0</v>
      </c>
      <c r="T6087" s="53" t="str">
        <f t="shared" si="309"/>
        <v/>
      </c>
      <c r="U6087" s="53" t="str">
        <f t="shared" si="309"/>
        <v/>
      </c>
      <c r="V6087" s="53" t="str">
        <f t="shared" si="309"/>
        <v/>
      </c>
      <c r="W6087" s="53" t="str">
        <f t="shared" si="309"/>
        <v/>
      </c>
      <c r="X6087" s="53" t="str">
        <f t="shared" si="309"/>
        <v/>
      </c>
    </row>
    <row r="6088" spans="18:24" hidden="1" x14ac:dyDescent="0.3">
      <c r="R6088">
        <f t="shared" si="310"/>
        <v>0</v>
      </c>
      <c r="S6088">
        <f t="shared" si="308"/>
        <v>0</v>
      </c>
      <c r="T6088" s="53" t="str">
        <f t="shared" ref="T6088:X6138" si="311">IF(OR(COUNTIF($D6088,"*"&amp;T$5&amp;"*")&gt;0,$D6088="GRUPO TEPSA"),T$5,"")</f>
        <v/>
      </c>
      <c r="U6088" s="53" t="str">
        <f t="shared" si="311"/>
        <v/>
      </c>
      <c r="V6088" s="53" t="str">
        <f t="shared" si="311"/>
        <v/>
      </c>
      <c r="W6088" s="53" t="str">
        <f t="shared" si="311"/>
        <v/>
      </c>
      <c r="X6088" s="53" t="str">
        <f t="shared" si="311"/>
        <v/>
      </c>
    </row>
    <row r="6089" spans="18:24" hidden="1" x14ac:dyDescent="0.3">
      <c r="R6089">
        <f t="shared" si="310"/>
        <v>0</v>
      </c>
      <c r="S6089">
        <f t="shared" si="308"/>
        <v>0</v>
      </c>
      <c r="T6089" s="53" t="str">
        <f t="shared" si="311"/>
        <v/>
      </c>
      <c r="U6089" s="53" t="str">
        <f t="shared" si="311"/>
        <v/>
      </c>
      <c r="V6089" s="53" t="str">
        <f t="shared" si="311"/>
        <v/>
      </c>
      <c r="W6089" s="53" t="str">
        <f t="shared" si="311"/>
        <v/>
      </c>
      <c r="X6089" s="53" t="str">
        <f t="shared" si="311"/>
        <v/>
      </c>
    </row>
    <row r="6090" spans="18:24" hidden="1" x14ac:dyDescent="0.3">
      <c r="R6090">
        <f t="shared" si="310"/>
        <v>0</v>
      </c>
      <c r="S6090">
        <f t="shared" si="308"/>
        <v>0</v>
      </c>
      <c r="T6090" s="53" t="str">
        <f t="shared" si="311"/>
        <v/>
      </c>
      <c r="U6090" s="53" t="str">
        <f t="shared" si="311"/>
        <v/>
      </c>
      <c r="V6090" s="53" t="str">
        <f t="shared" si="311"/>
        <v/>
      </c>
      <c r="W6090" s="53" t="str">
        <f t="shared" si="311"/>
        <v/>
      </c>
      <c r="X6090" s="53" t="str">
        <f t="shared" si="311"/>
        <v/>
      </c>
    </row>
    <row r="6091" spans="18:24" hidden="1" x14ac:dyDescent="0.3">
      <c r="R6091">
        <f t="shared" si="310"/>
        <v>0</v>
      </c>
      <c r="S6091">
        <f t="shared" ref="S6091:S6154" si="312">IF(OR(D6091="GRUPO TEPSA",D6091="TODAS"),Q6091/5,Q6091)</f>
        <v>0</v>
      </c>
      <c r="T6091" s="53" t="str">
        <f t="shared" si="311"/>
        <v/>
      </c>
      <c r="U6091" s="53" t="str">
        <f t="shared" si="311"/>
        <v/>
      </c>
      <c r="V6091" s="53" t="str">
        <f t="shared" si="311"/>
        <v/>
      </c>
      <c r="W6091" s="53" t="str">
        <f t="shared" si="311"/>
        <v/>
      </c>
      <c r="X6091" s="53" t="str">
        <f t="shared" si="311"/>
        <v/>
      </c>
    </row>
    <row r="6092" spans="18:24" hidden="1" x14ac:dyDescent="0.3">
      <c r="R6092">
        <f t="shared" si="310"/>
        <v>0</v>
      </c>
      <c r="S6092">
        <f t="shared" si="312"/>
        <v>0</v>
      </c>
      <c r="T6092" s="53" t="str">
        <f t="shared" si="311"/>
        <v/>
      </c>
      <c r="U6092" s="53" t="str">
        <f t="shared" si="311"/>
        <v/>
      </c>
      <c r="V6092" s="53" t="str">
        <f t="shared" si="311"/>
        <v/>
      </c>
      <c r="W6092" s="53" t="str">
        <f t="shared" si="311"/>
        <v/>
      </c>
      <c r="X6092" s="53" t="str">
        <f t="shared" si="311"/>
        <v/>
      </c>
    </row>
    <row r="6093" spans="18:24" hidden="1" x14ac:dyDescent="0.3">
      <c r="R6093">
        <f t="shared" si="310"/>
        <v>0</v>
      </c>
      <c r="S6093">
        <f t="shared" si="312"/>
        <v>0</v>
      </c>
      <c r="T6093" s="53" t="str">
        <f t="shared" si="311"/>
        <v/>
      </c>
      <c r="U6093" s="53" t="str">
        <f t="shared" si="311"/>
        <v/>
      </c>
      <c r="V6093" s="53" t="str">
        <f t="shared" si="311"/>
        <v/>
      </c>
      <c r="W6093" s="53" t="str">
        <f t="shared" si="311"/>
        <v/>
      </c>
      <c r="X6093" s="53" t="str">
        <f t="shared" si="311"/>
        <v/>
      </c>
    </row>
    <row r="6094" spans="18:24" hidden="1" x14ac:dyDescent="0.3">
      <c r="R6094">
        <f t="shared" si="310"/>
        <v>0</v>
      </c>
      <c r="S6094">
        <f t="shared" si="312"/>
        <v>0</v>
      </c>
      <c r="T6094" s="53" t="str">
        <f t="shared" si="311"/>
        <v/>
      </c>
      <c r="U6094" s="53" t="str">
        <f t="shared" si="311"/>
        <v/>
      </c>
      <c r="V6094" s="53" t="str">
        <f t="shared" si="311"/>
        <v/>
      </c>
      <c r="W6094" s="53" t="str">
        <f t="shared" si="311"/>
        <v/>
      </c>
      <c r="X6094" s="53" t="str">
        <f t="shared" si="311"/>
        <v/>
      </c>
    </row>
    <row r="6095" spans="18:24" hidden="1" x14ac:dyDescent="0.3">
      <c r="R6095">
        <f t="shared" si="310"/>
        <v>0</v>
      </c>
      <c r="S6095">
        <f t="shared" si="312"/>
        <v>0</v>
      </c>
      <c r="T6095" s="53" t="str">
        <f t="shared" si="311"/>
        <v/>
      </c>
      <c r="U6095" s="53" t="str">
        <f t="shared" si="311"/>
        <v/>
      </c>
      <c r="V6095" s="53" t="str">
        <f t="shared" si="311"/>
        <v/>
      </c>
      <c r="W6095" s="53" t="str">
        <f t="shared" si="311"/>
        <v/>
      </c>
      <c r="X6095" s="53" t="str">
        <f t="shared" si="311"/>
        <v/>
      </c>
    </row>
    <row r="6096" spans="18:24" hidden="1" x14ac:dyDescent="0.3">
      <c r="R6096">
        <f t="shared" si="310"/>
        <v>0</v>
      </c>
      <c r="S6096">
        <f t="shared" si="312"/>
        <v>0</v>
      </c>
      <c r="T6096" s="53" t="str">
        <f t="shared" si="311"/>
        <v/>
      </c>
      <c r="U6096" s="53" t="str">
        <f t="shared" si="311"/>
        <v/>
      </c>
      <c r="V6096" s="53" t="str">
        <f t="shared" si="311"/>
        <v/>
      </c>
      <c r="W6096" s="53" t="str">
        <f t="shared" si="311"/>
        <v/>
      </c>
      <c r="X6096" s="53" t="str">
        <f t="shared" si="311"/>
        <v/>
      </c>
    </row>
    <row r="6097" spans="18:24" hidden="1" x14ac:dyDescent="0.3">
      <c r="R6097">
        <f t="shared" si="310"/>
        <v>0</v>
      </c>
      <c r="S6097">
        <f t="shared" si="312"/>
        <v>0</v>
      </c>
      <c r="T6097" s="53" t="str">
        <f t="shared" si="311"/>
        <v/>
      </c>
      <c r="U6097" s="53" t="str">
        <f t="shared" si="311"/>
        <v/>
      </c>
      <c r="V6097" s="53" t="str">
        <f t="shared" si="311"/>
        <v/>
      </c>
      <c r="W6097" s="53" t="str">
        <f t="shared" si="311"/>
        <v/>
      </c>
      <c r="X6097" s="53" t="str">
        <f t="shared" si="311"/>
        <v/>
      </c>
    </row>
    <row r="6098" spans="18:24" hidden="1" x14ac:dyDescent="0.3">
      <c r="R6098">
        <f t="shared" si="310"/>
        <v>0</v>
      </c>
      <c r="S6098">
        <f t="shared" si="312"/>
        <v>0</v>
      </c>
      <c r="T6098" s="53" t="str">
        <f t="shared" si="311"/>
        <v/>
      </c>
      <c r="U6098" s="53" t="str">
        <f t="shared" si="311"/>
        <v/>
      </c>
      <c r="V6098" s="53" t="str">
        <f t="shared" si="311"/>
        <v/>
      </c>
      <c r="W6098" s="53" t="str">
        <f t="shared" si="311"/>
        <v/>
      </c>
      <c r="X6098" s="53" t="str">
        <f t="shared" si="311"/>
        <v/>
      </c>
    </row>
    <row r="6099" spans="18:24" hidden="1" x14ac:dyDescent="0.3">
      <c r="R6099">
        <f t="shared" si="310"/>
        <v>0</v>
      </c>
      <c r="S6099">
        <f t="shared" si="312"/>
        <v>0</v>
      </c>
      <c r="T6099" s="53" t="str">
        <f t="shared" si="311"/>
        <v/>
      </c>
      <c r="U6099" s="53" t="str">
        <f t="shared" si="311"/>
        <v/>
      </c>
      <c r="V6099" s="53" t="str">
        <f t="shared" si="311"/>
        <v/>
      </c>
      <c r="W6099" s="53" t="str">
        <f t="shared" si="311"/>
        <v/>
      </c>
      <c r="X6099" s="53" t="str">
        <f t="shared" si="311"/>
        <v/>
      </c>
    </row>
    <row r="6100" spans="18:24" hidden="1" x14ac:dyDescent="0.3">
      <c r="R6100">
        <f t="shared" si="310"/>
        <v>0</v>
      </c>
      <c r="S6100">
        <f t="shared" si="312"/>
        <v>0</v>
      </c>
      <c r="T6100" s="53" t="str">
        <f t="shared" si="311"/>
        <v/>
      </c>
      <c r="U6100" s="53" t="str">
        <f t="shared" si="311"/>
        <v/>
      </c>
      <c r="V6100" s="53" t="str">
        <f t="shared" si="311"/>
        <v/>
      </c>
      <c r="W6100" s="53" t="str">
        <f t="shared" si="311"/>
        <v/>
      </c>
      <c r="X6100" s="53" t="str">
        <f t="shared" si="311"/>
        <v/>
      </c>
    </row>
    <row r="6101" spans="18:24" hidden="1" x14ac:dyDescent="0.3">
      <c r="R6101">
        <f t="shared" si="310"/>
        <v>0</v>
      </c>
      <c r="S6101">
        <f t="shared" si="312"/>
        <v>0</v>
      </c>
      <c r="T6101" s="53" t="str">
        <f t="shared" si="311"/>
        <v/>
      </c>
      <c r="U6101" s="53" t="str">
        <f t="shared" si="311"/>
        <v/>
      </c>
      <c r="V6101" s="53" t="str">
        <f t="shared" si="311"/>
        <v/>
      </c>
      <c r="W6101" s="53" t="str">
        <f t="shared" si="311"/>
        <v/>
      </c>
      <c r="X6101" s="53" t="str">
        <f t="shared" si="311"/>
        <v/>
      </c>
    </row>
    <row r="6102" spans="18:24" hidden="1" x14ac:dyDescent="0.3">
      <c r="R6102">
        <f t="shared" si="310"/>
        <v>0</v>
      </c>
      <c r="S6102">
        <f t="shared" si="312"/>
        <v>0</v>
      </c>
      <c r="T6102" s="53" t="str">
        <f t="shared" si="311"/>
        <v/>
      </c>
      <c r="U6102" s="53" t="str">
        <f t="shared" si="311"/>
        <v/>
      </c>
      <c r="V6102" s="53" t="str">
        <f t="shared" si="311"/>
        <v/>
      </c>
      <c r="W6102" s="53" t="str">
        <f t="shared" si="311"/>
        <v/>
      </c>
      <c r="X6102" s="53" t="str">
        <f t="shared" si="311"/>
        <v/>
      </c>
    </row>
    <row r="6103" spans="18:24" hidden="1" x14ac:dyDescent="0.3">
      <c r="R6103">
        <f t="shared" si="310"/>
        <v>0</v>
      </c>
      <c r="S6103">
        <f t="shared" si="312"/>
        <v>0</v>
      </c>
      <c r="T6103" s="53" t="str">
        <f t="shared" si="311"/>
        <v/>
      </c>
      <c r="U6103" s="53" t="str">
        <f t="shared" si="311"/>
        <v/>
      </c>
      <c r="V6103" s="53" t="str">
        <f t="shared" si="311"/>
        <v/>
      </c>
      <c r="W6103" s="53" t="str">
        <f t="shared" si="311"/>
        <v/>
      </c>
      <c r="X6103" s="53" t="str">
        <f t="shared" si="311"/>
        <v/>
      </c>
    </row>
    <row r="6104" spans="18:24" hidden="1" x14ac:dyDescent="0.3">
      <c r="R6104">
        <f t="shared" si="310"/>
        <v>0</v>
      </c>
      <c r="S6104">
        <f t="shared" si="312"/>
        <v>0</v>
      </c>
      <c r="T6104" s="53" t="str">
        <f t="shared" si="311"/>
        <v/>
      </c>
      <c r="U6104" s="53" t="str">
        <f t="shared" si="311"/>
        <v/>
      </c>
      <c r="V6104" s="53" t="str">
        <f t="shared" si="311"/>
        <v/>
      </c>
      <c r="W6104" s="53" t="str">
        <f t="shared" si="311"/>
        <v/>
      </c>
      <c r="X6104" s="53" t="str">
        <f t="shared" si="311"/>
        <v/>
      </c>
    </row>
    <row r="6105" spans="18:24" hidden="1" x14ac:dyDescent="0.3">
      <c r="R6105">
        <f t="shared" si="310"/>
        <v>0</v>
      </c>
      <c r="S6105">
        <f t="shared" si="312"/>
        <v>0</v>
      </c>
      <c r="T6105" s="53" t="str">
        <f t="shared" si="311"/>
        <v/>
      </c>
      <c r="U6105" s="53" t="str">
        <f t="shared" si="311"/>
        <v/>
      </c>
      <c r="V6105" s="53" t="str">
        <f t="shared" si="311"/>
        <v/>
      </c>
      <c r="W6105" s="53" t="str">
        <f t="shared" si="311"/>
        <v/>
      </c>
      <c r="X6105" s="53" t="str">
        <f t="shared" si="311"/>
        <v/>
      </c>
    </row>
    <row r="6106" spans="18:24" hidden="1" x14ac:dyDescent="0.3">
      <c r="R6106">
        <f t="shared" si="310"/>
        <v>0</v>
      </c>
      <c r="S6106">
        <f t="shared" si="312"/>
        <v>0</v>
      </c>
      <c r="T6106" s="53" t="str">
        <f t="shared" si="311"/>
        <v/>
      </c>
      <c r="U6106" s="53" t="str">
        <f t="shared" si="311"/>
        <v/>
      </c>
      <c r="V6106" s="53" t="str">
        <f t="shared" si="311"/>
        <v/>
      </c>
      <c r="W6106" s="53" t="str">
        <f t="shared" si="311"/>
        <v/>
      </c>
      <c r="X6106" s="53" t="str">
        <f t="shared" si="311"/>
        <v/>
      </c>
    </row>
    <row r="6107" spans="18:24" hidden="1" x14ac:dyDescent="0.3">
      <c r="R6107">
        <f t="shared" si="310"/>
        <v>0</v>
      </c>
      <c r="S6107">
        <f t="shared" si="312"/>
        <v>0</v>
      </c>
      <c r="T6107" s="53" t="str">
        <f t="shared" si="311"/>
        <v/>
      </c>
      <c r="U6107" s="53" t="str">
        <f t="shared" si="311"/>
        <v/>
      </c>
      <c r="V6107" s="53" t="str">
        <f t="shared" si="311"/>
        <v/>
      </c>
      <c r="W6107" s="53" t="str">
        <f t="shared" si="311"/>
        <v/>
      </c>
      <c r="X6107" s="53" t="str">
        <f t="shared" si="311"/>
        <v/>
      </c>
    </row>
    <row r="6108" spans="18:24" hidden="1" x14ac:dyDescent="0.3">
      <c r="R6108">
        <f t="shared" si="310"/>
        <v>0</v>
      </c>
      <c r="S6108">
        <f t="shared" si="312"/>
        <v>0</v>
      </c>
      <c r="T6108" s="53" t="str">
        <f t="shared" si="311"/>
        <v/>
      </c>
      <c r="U6108" s="53" t="str">
        <f t="shared" si="311"/>
        <v/>
      </c>
      <c r="V6108" s="53" t="str">
        <f t="shared" si="311"/>
        <v/>
      </c>
      <c r="W6108" s="53" t="str">
        <f t="shared" si="311"/>
        <v/>
      </c>
      <c r="X6108" s="53" t="str">
        <f t="shared" si="311"/>
        <v/>
      </c>
    </row>
    <row r="6109" spans="18:24" hidden="1" x14ac:dyDescent="0.3">
      <c r="R6109">
        <f t="shared" si="310"/>
        <v>0</v>
      </c>
      <c r="S6109">
        <f t="shared" si="312"/>
        <v>0</v>
      </c>
      <c r="T6109" s="53" t="str">
        <f t="shared" si="311"/>
        <v/>
      </c>
      <c r="U6109" s="53" t="str">
        <f t="shared" si="311"/>
        <v/>
      </c>
      <c r="V6109" s="53" t="str">
        <f t="shared" si="311"/>
        <v/>
      </c>
      <c r="W6109" s="53" t="str">
        <f t="shared" si="311"/>
        <v/>
      </c>
      <c r="X6109" s="53" t="str">
        <f t="shared" si="311"/>
        <v/>
      </c>
    </row>
    <row r="6110" spans="18:24" hidden="1" x14ac:dyDescent="0.3">
      <c r="R6110">
        <f t="shared" si="310"/>
        <v>0</v>
      </c>
      <c r="S6110">
        <f t="shared" si="312"/>
        <v>0</v>
      </c>
      <c r="T6110" s="53" t="str">
        <f t="shared" si="311"/>
        <v/>
      </c>
      <c r="U6110" s="53" t="str">
        <f t="shared" si="311"/>
        <v/>
      </c>
      <c r="V6110" s="53" t="str">
        <f t="shared" si="311"/>
        <v/>
      </c>
      <c r="W6110" s="53" t="str">
        <f t="shared" si="311"/>
        <v/>
      </c>
      <c r="X6110" s="53" t="str">
        <f t="shared" si="311"/>
        <v/>
      </c>
    </row>
    <row r="6111" spans="18:24" hidden="1" x14ac:dyDescent="0.3">
      <c r="R6111">
        <f t="shared" si="310"/>
        <v>0</v>
      </c>
      <c r="S6111">
        <f t="shared" si="312"/>
        <v>0</v>
      </c>
      <c r="T6111" s="53" t="str">
        <f t="shared" si="311"/>
        <v/>
      </c>
      <c r="U6111" s="53" t="str">
        <f t="shared" si="311"/>
        <v/>
      </c>
      <c r="V6111" s="53" t="str">
        <f t="shared" si="311"/>
        <v/>
      </c>
      <c r="W6111" s="53" t="str">
        <f t="shared" si="311"/>
        <v/>
      </c>
      <c r="X6111" s="53" t="str">
        <f t="shared" si="311"/>
        <v/>
      </c>
    </row>
    <row r="6112" spans="18:24" hidden="1" x14ac:dyDescent="0.3">
      <c r="R6112">
        <f t="shared" si="310"/>
        <v>0</v>
      </c>
      <c r="S6112">
        <f t="shared" si="312"/>
        <v>0</v>
      </c>
      <c r="T6112" s="53" t="str">
        <f t="shared" si="311"/>
        <v/>
      </c>
      <c r="U6112" s="53" t="str">
        <f t="shared" si="311"/>
        <v/>
      </c>
      <c r="V6112" s="53" t="str">
        <f t="shared" si="311"/>
        <v/>
      </c>
      <c r="W6112" s="53" t="str">
        <f t="shared" si="311"/>
        <v/>
      </c>
      <c r="X6112" s="53" t="str">
        <f t="shared" si="311"/>
        <v/>
      </c>
    </row>
    <row r="6113" spans="18:24" hidden="1" x14ac:dyDescent="0.3">
      <c r="R6113">
        <f t="shared" si="310"/>
        <v>0</v>
      </c>
      <c r="S6113">
        <f t="shared" si="312"/>
        <v>0</v>
      </c>
      <c r="T6113" s="53" t="str">
        <f t="shared" si="311"/>
        <v/>
      </c>
      <c r="U6113" s="53" t="str">
        <f t="shared" si="311"/>
        <v/>
      </c>
      <c r="V6113" s="53" t="str">
        <f t="shared" si="311"/>
        <v/>
      </c>
      <c r="W6113" s="53" t="str">
        <f t="shared" si="311"/>
        <v/>
      </c>
      <c r="X6113" s="53" t="str">
        <f t="shared" si="311"/>
        <v/>
      </c>
    </row>
    <row r="6114" spans="18:24" hidden="1" x14ac:dyDescent="0.3">
      <c r="R6114">
        <f t="shared" si="310"/>
        <v>0</v>
      </c>
      <c r="S6114">
        <f t="shared" si="312"/>
        <v>0</v>
      </c>
      <c r="T6114" s="53" t="str">
        <f t="shared" si="311"/>
        <v/>
      </c>
      <c r="U6114" s="53" t="str">
        <f t="shared" si="311"/>
        <v/>
      </c>
      <c r="V6114" s="53" t="str">
        <f t="shared" si="311"/>
        <v/>
      </c>
      <c r="W6114" s="53" t="str">
        <f t="shared" si="311"/>
        <v/>
      </c>
      <c r="X6114" s="53" t="str">
        <f t="shared" si="311"/>
        <v/>
      </c>
    </row>
    <row r="6115" spans="18:24" hidden="1" x14ac:dyDescent="0.3">
      <c r="R6115">
        <f t="shared" si="310"/>
        <v>0</v>
      </c>
      <c r="S6115">
        <f t="shared" si="312"/>
        <v>0</v>
      </c>
      <c r="T6115" s="53" t="str">
        <f t="shared" si="311"/>
        <v/>
      </c>
      <c r="U6115" s="53" t="str">
        <f t="shared" si="311"/>
        <v/>
      </c>
      <c r="V6115" s="53" t="str">
        <f t="shared" si="311"/>
        <v/>
      </c>
      <c r="W6115" s="53" t="str">
        <f t="shared" si="311"/>
        <v/>
      </c>
      <c r="X6115" s="53" t="str">
        <f t="shared" si="311"/>
        <v/>
      </c>
    </row>
    <row r="6116" spans="18:24" hidden="1" x14ac:dyDescent="0.3">
      <c r="R6116">
        <f t="shared" si="310"/>
        <v>0</v>
      </c>
      <c r="S6116">
        <f t="shared" si="312"/>
        <v>0</v>
      </c>
      <c r="T6116" s="53" t="str">
        <f t="shared" si="311"/>
        <v/>
      </c>
      <c r="U6116" s="53" t="str">
        <f t="shared" si="311"/>
        <v/>
      </c>
      <c r="V6116" s="53" t="str">
        <f t="shared" si="311"/>
        <v/>
      </c>
      <c r="W6116" s="53" t="str">
        <f t="shared" si="311"/>
        <v/>
      </c>
      <c r="X6116" s="53" t="str">
        <f t="shared" si="311"/>
        <v/>
      </c>
    </row>
    <row r="6117" spans="18:24" hidden="1" x14ac:dyDescent="0.3">
      <c r="R6117">
        <f t="shared" si="310"/>
        <v>0</v>
      </c>
      <c r="S6117">
        <f t="shared" si="312"/>
        <v>0</v>
      </c>
      <c r="T6117" s="53" t="str">
        <f t="shared" si="311"/>
        <v/>
      </c>
      <c r="U6117" s="53" t="str">
        <f t="shared" si="311"/>
        <v/>
      </c>
      <c r="V6117" s="53" t="str">
        <f t="shared" si="311"/>
        <v/>
      </c>
      <c r="W6117" s="53" t="str">
        <f t="shared" si="311"/>
        <v/>
      </c>
      <c r="X6117" s="53" t="str">
        <f t="shared" si="311"/>
        <v/>
      </c>
    </row>
    <row r="6118" spans="18:24" hidden="1" x14ac:dyDescent="0.3">
      <c r="R6118">
        <f t="shared" si="310"/>
        <v>0</v>
      </c>
      <c r="S6118">
        <f t="shared" si="312"/>
        <v>0</v>
      </c>
      <c r="T6118" s="53" t="str">
        <f t="shared" si="311"/>
        <v/>
      </c>
      <c r="U6118" s="53" t="str">
        <f t="shared" si="311"/>
        <v/>
      </c>
      <c r="V6118" s="53" t="str">
        <f t="shared" si="311"/>
        <v/>
      </c>
      <c r="W6118" s="53" t="str">
        <f t="shared" si="311"/>
        <v/>
      </c>
      <c r="X6118" s="53" t="str">
        <f t="shared" si="311"/>
        <v/>
      </c>
    </row>
    <row r="6119" spans="18:24" hidden="1" x14ac:dyDescent="0.3">
      <c r="R6119">
        <f t="shared" si="310"/>
        <v>0</v>
      </c>
      <c r="S6119">
        <f t="shared" si="312"/>
        <v>0</v>
      </c>
      <c r="T6119" s="53" t="str">
        <f t="shared" si="311"/>
        <v/>
      </c>
      <c r="U6119" s="53" t="str">
        <f t="shared" si="311"/>
        <v/>
      </c>
      <c r="V6119" s="53" t="str">
        <f t="shared" si="311"/>
        <v/>
      </c>
      <c r="W6119" s="53" t="str">
        <f t="shared" si="311"/>
        <v/>
      </c>
      <c r="X6119" s="53" t="str">
        <f t="shared" si="311"/>
        <v/>
      </c>
    </row>
    <row r="6120" spans="18:24" hidden="1" x14ac:dyDescent="0.3">
      <c r="R6120">
        <f t="shared" si="310"/>
        <v>0</v>
      </c>
      <c r="S6120">
        <f t="shared" si="312"/>
        <v>0</v>
      </c>
      <c r="T6120" s="53" t="str">
        <f t="shared" si="311"/>
        <v/>
      </c>
      <c r="U6120" s="53" t="str">
        <f t="shared" si="311"/>
        <v/>
      </c>
      <c r="V6120" s="53" t="str">
        <f t="shared" si="311"/>
        <v/>
      </c>
      <c r="W6120" s="53" t="str">
        <f t="shared" si="311"/>
        <v/>
      </c>
      <c r="X6120" s="53" t="str">
        <f t="shared" si="311"/>
        <v/>
      </c>
    </row>
    <row r="6121" spans="18:24" hidden="1" x14ac:dyDescent="0.3">
      <c r="R6121">
        <f t="shared" si="310"/>
        <v>0</v>
      </c>
      <c r="S6121">
        <f t="shared" si="312"/>
        <v>0</v>
      </c>
      <c r="T6121" s="53" t="str">
        <f t="shared" si="311"/>
        <v/>
      </c>
      <c r="U6121" s="53" t="str">
        <f t="shared" si="311"/>
        <v/>
      </c>
      <c r="V6121" s="53" t="str">
        <f t="shared" si="311"/>
        <v/>
      </c>
      <c r="W6121" s="53" t="str">
        <f t="shared" si="311"/>
        <v/>
      </c>
      <c r="X6121" s="53" t="str">
        <f t="shared" si="311"/>
        <v/>
      </c>
    </row>
    <row r="6122" spans="18:24" hidden="1" x14ac:dyDescent="0.3">
      <c r="R6122">
        <f t="shared" si="310"/>
        <v>0</v>
      </c>
      <c r="S6122">
        <f t="shared" si="312"/>
        <v>0</v>
      </c>
      <c r="T6122" s="53" t="str">
        <f t="shared" si="311"/>
        <v/>
      </c>
      <c r="U6122" s="53" t="str">
        <f t="shared" si="311"/>
        <v/>
      </c>
      <c r="V6122" s="53" t="str">
        <f t="shared" si="311"/>
        <v/>
      </c>
      <c r="W6122" s="53" t="str">
        <f t="shared" si="311"/>
        <v/>
      </c>
      <c r="X6122" s="53" t="str">
        <f t="shared" si="311"/>
        <v/>
      </c>
    </row>
    <row r="6123" spans="18:24" hidden="1" x14ac:dyDescent="0.3">
      <c r="R6123">
        <f t="shared" si="310"/>
        <v>0</v>
      </c>
      <c r="S6123">
        <f t="shared" si="312"/>
        <v>0</v>
      </c>
      <c r="T6123" s="53" t="str">
        <f t="shared" si="311"/>
        <v/>
      </c>
      <c r="U6123" s="53" t="str">
        <f t="shared" si="311"/>
        <v/>
      </c>
      <c r="V6123" s="53" t="str">
        <f t="shared" si="311"/>
        <v/>
      </c>
      <c r="W6123" s="53" t="str">
        <f t="shared" si="311"/>
        <v/>
      </c>
      <c r="X6123" s="53" t="str">
        <f t="shared" si="311"/>
        <v/>
      </c>
    </row>
    <row r="6124" spans="18:24" hidden="1" x14ac:dyDescent="0.3">
      <c r="R6124">
        <f t="shared" si="310"/>
        <v>0</v>
      </c>
      <c r="S6124">
        <f t="shared" si="312"/>
        <v>0</v>
      </c>
      <c r="T6124" s="53" t="str">
        <f t="shared" si="311"/>
        <v/>
      </c>
      <c r="U6124" s="53" t="str">
        <f t="shared" si="311"/>
        <v/>
      </c>
      <c r="V6124" s="53" t="str">
        <f t="shared" si="311"/>
        <v/>
      </c>
      <c r="W6124" s="53" t="str">
        <f t="shared" si="311"/>
        <v/>
      </c>
      <c r="X6124" s="53" t="str">
        <f t="shared" si="311"/>
        <v/>
      </c>
    </row>
    <row r="6125" spans="18:24" hidden="1" x14ac:dyDescent="0.3">
      <c r="R6125">
        <f t="shared" si="310"/>
        <v>0</v>
      </c>
      <c r="S6125">
        <f t="shared" si="312"/>
        <v>0</v>
      </c>
      <c r="T6125" s="53" t="str">
        <f t="shared" si="311"/>
        <v/>
      </c>
      <c r="U6125" s="53" t="str">
        <f t="shared" si="311"/>
        <v/>
      </c>
      <c r="V6125" s="53" t="str">
        <f t="shared" si="311"/>
        <v/>
      </c>
      <c r="W6125" s="53" t="str">
        <f t="shared" si="311"/>
        <v/>
      </c>
      <c r="X6125" s="53" t="str">
        <f t="shared" si="311"/>
        <v/>
      </c>
    </row>
    <row r="6126" spans="18:24" hidden="1" x14ac:dyDescent="0.3">
      <c r="R6126">
        <f t="shared" si="310"/>
        <v>0</v>
      </c>
      <c r="S6126">
        <f t="shared" si="312"/>
        <v>0</v>
      </c>
      <c r="T6126" s="53" t="str">
        <f t="shared" si="311"/>
        <v/>
      </c>
      <c r="U6126" s="53" t="str">
        <f t="shared" si="311"/>
        <v/>
      </c>
      <c r="V6126" s="53" t="str">
        <f t="shared" si="311"/>
        <v/>
      </c>
      <c r="W6126" s="53" t="str">
        <f t="shared" si="311"/>
        <v/>
      </c>
      <c r="X6126" s="53" t="str">
        <f t="shared" si="311"/>
        <v/>
      </c>
    </row>
    <row r="6127" spans="18:24" hidden="1" x14ac:dyDescent="0.3">
      <c r="R6127">
        <f t="shared" si="310"/>
        <v>0</v>
      </c>
      <c r="S6127">
        <f t="shared" si="312"/>
        <v>0</v>
      </c>
      <c r="T6127" s="53" t="str">
        <f t="shared" si="311"/>
        <v/>
      </c>
      <c r="U6127" s="53" t="str">
        <f t="shared" si="311"/>
        <v/>
      </c>
      <c r="V6127" s="53" t="str">
        <f t="shared" si="311"/>
        <v/>
      </c>
      <c r="W6127" s="53" t="str">
        <f t="shared" si="311"/>
        <v/>
      </c>
      <c r="X6127" s="53" t="str">
        <f t="shared" si="311"/>
        <v/>
      </c>
    </row>
    <row r="6128" spans="18:24" hidden="1" x14ac:dyDescent="0.3">
      <c r="R6128">
        <f t="shared" si="310"/>
        <v>0</v>
      </c>
      <c r="S6128">
        <f t="shared" si="312"/>
        <v>0</v>
      </c>
      <c r="T6128" s="53" t="str">
        <f t="shared" si="311"/>
        <v/>
      </c>
      <c r="U6128" s="53" t="str">
        <f t="shared" si="311"/>
        <v/>
      </c>
      <c r="V6128" s="53" t="str">
        <f t="shared" si="311"/>
        <v/>
      </c>
      <c r="W6128" s="53" t="str">
        <f t="shared" si="311"/>
        <v/>
      </c>
      <c r="X6128" s="53" t="str">
        <f t="shared" si="311"/>
        <v/>
      </c>
    </row>
    <row r="6129" spans="18:24" hidden="1" x14ac:dyDescent="0.3">
      <c r="R6129">
        <f t="shared" si="310"/>
        <v>0</v>
      </c>
      <c r="S6129">
        <f t="shared" si="312"/>
        <v>0</v>
      </c>
      <c r="T6129" s="53" t="str">
        <f t="shared" si="311"/>
        <v/>
      </c>
      <c r="U6129" s="53" t="str">
        <f t="shared" si="311"/>
        <v/>
      </c>
      <c r="V6129" s="53" t="str">
        <f t="shared" si="311"/>
        <v/>
      </c>
      <c r="W6129" s="53" t="str">
        <f t="shared" si="311"/>
        <v/>
      </c>
      <c r="X6129" s="53" t="str">
        <f t="shared" si="311"/>
        <v/>
      </c>
    </row>
    <row r="6130" spans="18:24" hidden="1" x14ac:dyDescent="0.3">
      <c r="R6130">
        <f t="shared" si="310"/>
        <v>0</v>
      </c>
      <c r="S6130">
        <f t="shared" si="312"/>
        <v>0</v>
      </c>
      <c r="T6130" s="53" t="str">
        <f t="shared" si="311"/>
        <v/>
      </c>
      <c r="U6130" s="53" t="str">
        <f t="shared" si="311"/>
        <v/>
      </c>
      <c r="V6130" s="53" t="str">
        <f t="shared" si="311"/>
        <v/>
      </c>
      <c r="W6130" s="53" t="str">
        <f t="shared" si="311"/>
        <v/>
      </c>
      <c r="X6130" s="53" t="str">
        <f t="shared" si="311"/>
        <v/>
      </c>
    </row>
    <row r="6131" spans="18:24" hidden="1" x14ac:dyDescent="0.3">
      <c r="R6131">
        <f t="shared" si="310"/>
        <v>0</v>
      </c>
      <c r="S6131">
        <f t="shared" si="312"/>
        <v>0</v>
      </c>
      <c r="T6131" s="53" t="str">
        <f t="shared" si="311"/>
        <v/>
      </c>
      <c r="U6131" s="53" t="str">
        <f t="shared" si="311"/>
        <v/>
      </c>
      <c r="V6131" s="53" t="str">
        <f t="shared" si="311"/>
        <v/>
      </c>
      <c r="W6131" s="53" t="str">
        <f t="shared" si="311"/>
        <v/>
      </c>
      <c r="X6131" s="53" t="str">
        <f t="shared" si="311"/>
        <v/>
      </c>
    </row>
    <row r="6132" spans="18:24" hidden="1" x14ac:dyDescent="0.3">
      <c r="R6132">
        <f t="shared" si="310"/>
        <v>0</v>
      </c>
      <c r="S6132">
        <f t="shared" si="312"/>
        <v>0</v>
      </c>
      <c r="T6132" s="53" t="str">
        <f t="shared" si="311"/>
        <v/>
      </c>
      <c r="U6132" s="53" t="str">
        <f t="shared" si="311"/>
        <v/>
      </c>
      <c r="V6132" s="53" t="str">
        <f t="shared" si="311"/>
        <v/>
      </c>
      <c r="W6132" s="53" t="str">
        <f t="shared" si="311"/>
        <v/>
      </c>
      <c r="X6132" s="53" t="str">
        <f t="shared" si="311"/>
        <v/>
      </c>
    </row>
    <row r="6133" spans="18:24" hidden="1" x14ac:dyDescent="0.3">
      <c r="R6133">
        <f t="shared" si="310"/>
        <v>0</v>
      </c>
      <c r="S6133">
        <f t="shared" si="312"/>
        <v>0</v>
      </c>
      <c r="T6133" s="53" t="str">
        <f t="shared" si="311"/>
        <v/>
      </c>
      <c r="U6133" s="53" t="str">
        <f t="shared" si="311"/>
        <v/>
      </c>
      <c r="V6133" s="53" t="str">
        <f t="shared" si="311"/>
        <v/>
      </c>
      <c r="W6133" s="53" t="str">
        <f t="shared" si="311"/>
        <v/>
      </c>
      <c r="X6133" s="53" t="str">
        <f t="shared" si="311"/>
        <v/>
      </c>
    </row>
    <row r="6134" spans="18:24" hidden="1" x14ac:dyDescent="0.3">
      <c r="R6134">
        <f t="shared" si="310"/>
        <v>0</v>
      </c>
      <c r="S6134">
        <f t="shared" si="312"/>
        <v>0</v>
      </c>
      <c r="T6134" s="53" t="str">
        <f t="shared" si="311"/>
        <v/>
      </c>
      <c r="U6134" s="53" t="str">
        <f t="shared" si="311"/>
        <v/>
      </c>
      <c r="V6134" s="53" t="str">
        <f t="shared" si="311"/>
        <v/>
      </c>
      <c r="W6134" s="53" t="str">
        <f t="shared" si="311"/>
        <v/>
      </c>
      <c r="X6134" s="53" t="str">
        <f t="shared" si="311"/>
        <v/>
      </c>
    </row>
    <row r="6135" spans="18:24" hidden="1" x14ac:dyDescent="0.3">
      <c r="R6135">
        <f t="shared" si="310"/>
        <v>0</v>
      </c>
      <c r="S6135">
        <f t="shared" si="312"/>
        <v>0</v>
      </c>
      <c r="T6135" s="53" t="str">
        <f t="shared" si="311"/>
        <v/>
      </c>
      <c r="U6135" s="53" t="str">
        <f t="shared" si="311"/>
        <v/>
      </c>
      <c r="V6135" s="53" t="str">
        <f t="shared" si="311"/>
        <v/>
      </c>
      <c r="W6135" s="53" t="str">
        <f t="shared" si="311"/>
        <v/>
      </c>
      <c r="X6135" s="53" t="str">
        <f t="shared" si="311"/>
        <v/>
      </c>
    </row>
    <row r="6136" spans="18:24" hidden="1" x14ac:dyDescent="0.3">
      <c r="R6136">
        <f t="shared" si="310"/>
        <v>0</v>
      </c>
      <c r="S6136">
        <f t="shared" si="312"/>
        <v>0</v>
      </c>
      <c r="T6136" s="53" t="str">
        <f t="shared" si="311"/>
        <v/>
      </c>
      <c r="U6136" s="53" t="str">
        <f t="shared" si="311"/>
        <v/>
      </c>
      <c r="V6136" s="53" t="str">
        <f t="shared" si="311"/>
        <v/>
      </c>
      <c r="W6136" s="53" t="str">
        <f t="shared" si="311"/>
        <v/>
      </c>
      <c r="X6136" s="53" t="str">
        <f t="shared" si="311"/>
        <v/>
      </c>
    </row>
    <row r="6137" spans="18:24" hidden="1" x14ac:dyDescent="0.3">
      <c r="R6137">
        <f t="shared" si="310"/>
        <v>0</v>
      </c>
      <c r="S6137">
        <f t="shared" si="312"/>
        <v>0</v>
      </c>
      <c r="T6137" s="53" t="str">
        <f t="shared" si="311"/>
        <v/>
      </c>
      <c r="U6137" s="53" t="str">
        <f t="shared" si="311"/>
        <v/>
      </c>
      <c r="V6137" s="53" t="str">
        <f t="shared" si="311"/>
        <v/>
      </c>
      <c r="W6137" s="53" t="str">
        <f t="shared" si="311"/>
        <v/>
      </c>
      <c r="X6137" s="53" t="str">
        <f t="shared" si="311"/>
        <v/>
      </c>
    </row>
    <row r="6138" spans="18:24" hidden="1" x14ac:dyDescent="0.3">
      <c r="R6138">
        <f t="shared" si="310"/>
        <v>0</v>
      </c>
      <c r="S6138">
        <f t="shared" si="312"/>
        <v>0</v>
      </c>
      <c r="T6138" s="53" t="str">
        <f t="shared" si="311"/>
        <v/>
      </c>
      <c r="U6138" s="53" t="str">
        <f t="shared" si="311"/>
        <v/>
      </c>
      <c r="V6138" s="53" t="str">
        <f t="shared" si="311"/>
        <v/>
      </c>
      <c r="W6138" s="53" t="str">
        <f t="shared" si="311"/>
        <v/>
      </c>
      <c r="X6138" s="53" t="str">
        <f t="shared" si="311"/>
        <v/>
      </c>
    </row>
    <row r="6139" spans="18:24" hidden="1" x14ac:dyDescent="0.3">
      <c r="R6139">
        <f t="shared" si="310"/>
        <v>0</v>
      </c>
      <c r="S6139">
        <f t="shared" si="312"/>
        <v>0</v>
      </c>
      <c r="T6139" s="53" t="str">
        <f t="shared" ref="T6139:X6189" si="313">IF(OR(COUNTIF($D6139,"*"&amp;T$5&amp;"*")&gt;0,$D6139="GRUPO TEPSA"),T$5,"")</f>
        <v/>
      </c>
      <c r="U6139" s="53" t="str">
        <f t="shared" si="313"/>
        <v/>
      </c>
      <c r="V6139" s="53" t="str">
        <f t="shared" si="313"/>
        <v/>
      </c>
      <c r="W6139" s="53" t="str">
        <f t="shared" si="313"/>
        <v/>
      </c>
      <c r="X6139" s="53" t="str">
        <f t="shared" si="313"/>
        <v/>
      </c>
    </row>
    <row r="6140" spans="18:24" hidden="1" x14ac:dyDescent="0.3">
      <c r="R6140">
        <f t="shared" si="310"/>
        <v>0</v>
      </c>
      <c r="S6140">
        <f t="shared" si="312"/>
        <v>0</v>
      </c>
      <c r="T6140" s="53" t="str">
        <f t="shared" si="313"/>
        <v/>
      </c>
      <c r="U6140" s="53" t="str">
        <f t="shared" si="313"/>
        <v/>
      </c>
      <c r="V6140" s="53" t="str">
        <f t="shared" si="313"/>
        <v/>
      </c>
      <c r="W6140" s="53" t="str">
        <f t="shared" si="313"/>
        <v/>
      </c>
      <c r="X6140" s="53" t="str">
        <f t="shared" si="313"/>
        <v/>
      </c>
    </row>
    <row r="6141" spans="18:24" hidden="1" x14ac:dyDescent="0.3">
      <c r="R6141">
        <f t="shared" si="310"/>
        <v>0</v>
      </c>
      <c r="S6141">
        <f t="shared" si="312"/>
        <v>0</v>
      </c>
      <c r="T6141" s="53" t="str">
        <f t="shared" si="313"/>
        <v/>
      </c>
      <c r="U6141" s="53" t="str">
        <f t="shared" si="313"/>
        <v/>
      </c>
      <c r="V6141" s="53" t="str">
        <f t="shared" si="313"/>
        <v/>
      </c>
      <c r="W6141" s="53" t="str">
        <f t="shared" si="313"/>
        <v/>
      </c>
      <c r="X6141" s="53" t="str">
        <f t="shared" si="313"/>
        <v/>
      </c>
    </row>
    <row r="6142" spans="18:24" hidden="1" x14ac:dyDescent="0.3">
      <c r="R6142">
        <f t="shared" si="310"/>
        <v>0</v>
      </c>
      <c r="S6142">
        <f t="shared" si="312"/>
        <v>0</v>
      </c>
      <c r="T6142" s="53" t="str">
        <f t="shared" si="313"/>
        <v/>
      </c>
      <c r="U6142" s="53" t="str">
        <f t="shared" si="313"/>
        <v/>
      </c>
      <c r="V6142" s="53" t="str">
        <f t="shared" si="313"/>
        <v/>
      </c>
      <c r="W6142" s="53" t="str">
        <f t="shared" si="313"/>
        <v/>
      </c>
      <c r="X6142" s="53" t="str">
        <f t="shared" si="313"/>
        <v/>
      </c>
    </row>
    <row r="6143" spans="18:24" hidden="1" x14ac:dyDescent="0.3">
      <c r="R6143">
        <f t="shared" si="310"/>
        <v>0</v>
      </c>
      <c r="S6143">
        <f t="shared" si="312"/>
        <v>0</v>
      </c>
      <c r="T6143" s="53" t="str">
        <f t="shared" si="313"/>
        <v/>
      </c>
      <c r="U6143" s="53" t="str">
        <f t="shared" si="313"/>
        <v/>
      </c>
      <c r="V6143" s="53" t="str">
        <f t="shared" si="313"/>
        <v/>
      </c>
      <c r="W6143" s="53" t="str">
        <f t="shared" si="313"/>
        <v/>
      </c>
      <c r="X6143" s="53" t="str">
        <f t="shared" si="313"/>
        <v/>
      </c>
    </row>
    <row r="6144" spans="18:24" hidden="1" x14ac:dyDescent="0.3">
      <c r="R6144">
        <f t="shared" si="310"/>
        <v>0</v>
      </c>
      <c r="S6144">
        <f t="shared" si="312"/>
        <v>0</v>
      </c>
      <c r="T6144" s="53" t="str">
        <f t="shared" si="313"/>
        <v/>
      </c>
      <c r="U6144" s="53" t="str">
        <f t="shared" si="313"/>
        <v/>
      </c>
      <c r="V6144" s="53" t="str">
        <f t="shared" si="313"/>
        <v/>
      </c>
      <c r="W6144" s="53" t="str">
        <f t="shared" si="313"/>
        <v/>
      </c>
      <c r="X6144" s="53" t="str">
        <f t="shared" si="313"/>
        <v/>
      </c>
    </row>
    <row r="6145" spans="18:24" hidden="1" x14ac:dyDescent="0.3">
      <c r="R6145">
        <f t="shared" si="310"/>
        <v>0</v>
      </c>
      <c r="S6145">
        <f t="shared" si="312"/>
        <v>0</v>
      </c>
      <c r="T6145" s="53" t="str">
        <f t="shared" si="313"/>
        <v/>
      </c>
      <c r="U6145" s="53" t="str">
        <f t="shared" si="313"/>
        <v/>
      </c>
      <c r="V6145" s="53" t="str">
        <f t="shared" si="313"/>
        <v/>
      </c>
      <c r="W6145" s="53" t="str">
        <f t="shared" si="313"/>
        <v/>
      </c>
      <c r="X6145" s="53" t="str">
        <f t="shared" si="313"/>
        <v/>
      </c>
    </row>
    <row r="6146" spans="18:24" hidden="1" x14ac:dyDescent="0.3">
      <c r="R6146">
        <f t="shared" si="310"/>
        <v>0</v>
      </c>
      <c r="S6146">
        <f t="shared" si="312"/>
        <v>0</v>
      </c>
      <c r="T6146" s="53" t="str">
        <f t="shared" si="313"/>
        <v/>
      </c>
      <c r="U6146" s="53" t="str">
        <f t="shared" si="313"/>
        <v/>
      </c>
      <c r="V6146" s="53" t="str">
        <f t="shared" si="313"/>
        <v/>
      </c>
      <c r="W6146" s="53" t="str">
        <f t="shared" si="313"/>
        <v/>
      </c>
      <c r="X6146" s="53" t="str">
        <f t="shared" si="313"/>
        <v/>
      </c>
    </row>
    <row r="6147" spans="18:24" hidden="1" x14ac:dyDescent="0.3">
      <c r="R6147">
        <f t="shared" si="310"/>
        <v>0</v>
      </c>
      <c r="S6147">
        <f t="shared" si="312"/>
        <v>0</v>
      </c>
      <c r="T6147" s="53" t="str">
        <f t="shared" si="313"/>
        <v/>
      </c>
      <c r="U6147" s="53" t="str">
        <f t="shared" si="313"/>
        <v/>
      </c>
      <c r="V6147" s="53" t="str">
        <f t="shared" si="313"/>
        <v/>
      </c>
      <c r="W6147" s="53" t="str">
        <f t="shared" si="313"/>
        <v/>
      </c>
      <c r="X6147" s="53" t="str">
        <f t="shared" si="313"/>
        <v/>
      </c>
    </row>
    <row r="6148" spans="18:24" hidden="1" x14ac:dyDescent="0.3">
      <c r="R6148">
        <f t="shared" si="310"/>
        <v>0</v>
      </c>
      <c r="S6148">
        <f t="shared" si="312"/>
        <v>0</v>
      </c>
      <c r="T6148" s="53" t="str">
        <f t="shared" si="313"/>
        <v/>
      </c>
      <c r="U6148" s="53" t="str">
        <f t="shared" si="313"/>
        <v/>
      </c>
      <c r="V6148" s="53" t="str">
        <f t="shared" si="313"/>
        <v/>
      </c>
      <c r="W6148" s="53" t="str">
        <f t="shared" si="313"/>
        <v/>
      </c>
      <c r="X6148" s="53" t="str">
        <f t="shared" si="313"/>
        <v/>
      </c>
    </row>
    <row r="6149" spans="18:24" hidden="1" x14ac:dyDescent="0.3">
      <c r="R6149">
        <f t="shared" si="310"/>
        <v>0</v>
      </c>
      <c r="S6149">
        <f t="shared" si="312"/>
        <v>0</v>
      </c>
      <c r="T6149" s="53" t="str">
        <f t="shared" si="313"/>
        <v/>
      </c>
      <c r="U6149" s="53" t="str">
        <f t="shared" si="313"/>
        <v/>
      </c>
      <c r="V6149" s="53" t="str">
        <f t="shared" si="313"/>
        <v/>
      </c>
      <c r="W6149" s="53" t="str">
        <f t="shared" si="313"/>
        <v/>
      </c>
      <c r="X6149" s="53" t="str">
        <f t="shared" si="313"/>
        <v/>
      </c>
    </row>
    <row r="6150" spans="18:24" hidden="1" x14ac:dyDescent="0.3">
      <c r="R6150">
        <f t="shared" si="310"/>
        <v>0</v>
      </c>
      <c r="S6150">
        <f t="shared" si="312"/>
        <v>0</v>
      </c>
      <c r="T6150" s="53" t="str">
        <f t="shared" si="313"/>
        <v/>
      </c>
      <c r="U6150" s="53" t="str">
        <f t="shared" si="313"/>
        <v/>
      </c>
      <c r="V6150" s="53" t="str">
        <f t="shared" si="313"/>
        <v/>
      </c>
      <c r="W6150" s="53" t="str">
        <f t="shared" si="313"/>
        <v/>
      </c>
      <c r="X6150" s="53" t="str">
        <f t="shared" si="313"/>
        <v/>
      </c>
    </row>
    <row r="6151" spans="18:24" hidden="1" x14ac:dyDescent="0.3">
      <c r="R6151">
        <f t="shared" ref="R6151:R6214" si="314">IF(OR(D6151="GRUPO TEPSA",D6151="TODAS"),P6151/5,P6151)</f>
        <v>0</v>
      </c>
      <c r="S6151">
        <f t="shared" si="312"/>
        <v>0</v>
      </c>
      <c r="T6151" s="53" t="str">
        <f t="shared" si="313"/>
        <v/>
      </c>
      <c r="U6151" s="53" t="str">
        <f t="shared" si="313"/>
        <v/>
      </c>
      <c r="V6151" s="53" t="str">
        <f t="shared" si="313"/>
        <v/>
      </c>
      <c r="W6151" s="53" t="str">
        <f t="shared" si="313"/>
        <v/>
      </c>
      <c r="X6151" s="53" t="str">
        <f t="shared" si="313"/>
        <v/>
      </c>
    </row>
    <row r="6152" spans="18:24" hidden="1" x14ac:dyDescent="0.3">
      <c r="R6152">
        <f t="shared" si="314"/>
        <v>0</v>
      </c>
      <c r="S6152">
        <f t="shared" si="312"/>
        <v>0</v>
      </c>
      <c r="T6152" s="53" t="str">
        <f t="shared" si="313"/>
        <v/>
      </c>
      <c r="U6152" s="53" t="str">
        <f t="shared" si="313"/>
        <v/>
      </c>
      <c r="V6152" s="53" t="str">
        <f t="shared" si="313"/>
        <v/>
      </c>
      <c r="W6152" s="53" t="str">
        <f t="shared" si="313"/>
        <v/>
      </c>
      <c r="X6152" s="53" t="str">
        <f t="shared" si="313"/>
        <v/>
      </c>
    </row>
    <row r="6153" spans="18:24" hidden="1" x14ac:dyDescent="0.3">
      <c r="R6153">
        <f t="shared" si="314"/>
        <v>0</v>
      </c>
      <c r="S6153">
        <f t="shared" si="312"/>
        <v>0</v>
      </c>
      <c r="T6153" s="53" t="str">
        <f t="shared" si="313"/>
        <v/>
      </c>
      <c r="U6153" s="53" t="str">
        <f t="shared" si="313"/>
        <v/>
      </c>
      <c r="V6153" s="53" t="str">
        <f t="shared" si="313"/>
        <v/>
      </c>
      <c r="W6153" s="53" t="str">
        <f t="shared" si="313"/>
        <v/>
      </c>
      <c r="X6153" s="53" t="str">
        <f t="shared" si="313"/>
        <v/>
      </c>
    </row>
    <row r="6154" spans="18:24" hidden="1" x14ac:dyDescent="0.3">
      <c r="R6154">
        <f t="shared" si="314"/>
        <v>0</v>
      </c>
      <c r="S6154">
        <f t="shared" si="312"/>
        <v>0</v>
      </c>
      <c r="T6154" s="53" t="str">
        <f t="shared" si="313"/>
        <v/>
      </c>
      <c r="U6154" s="53" t="str">
        <f t="shared" si="313"/>
        <v/>
      </c>
      <c r="V6154" s="53" t="str">
        <f t="shared" si="313"/>
        <v/>
      </c>
      <c r="W6154" s="53" t="str">
        <f t="shared" si="313"/>
        <v/>
      </c>
      <c r="X6154" s="53" t="str">
        <f t="shared" si="313"/>
        <v/>
      </c>
    </row>
    <row r="6155" spans="18:24" hidden="1" x14ac:dyDescent="0.3">
      <c r="R6155">
        <f t="shared" si="314"/>
        <v>0</v>
      </c>
      <c r="S6155">
        <f t="shared" ref="S6155:S6218" si="315">IF(OR(D6155="GRUPO TEPSA",D6155="TODAS"),Q6155/5,Q6155)</f>
        <v>0</v>
      </c>
      <c r="T6155" s="53" t="str">
        <f t="shared" si="313"/>
        <v/>
      </c>
      <c r="U6155" s="53" t="str">
        <f t="shared" si="313"/>
        <v/>
      </c>
      <c r="V6155" s="53" t="str">
        <f t="shared" si="313"/>
        <v/>
      </c>
      <c r="W6155" s="53" t="str">
        <f t="shared" si="313"/>
        <v/>
      </c>
      <c r="X6155" s="53" t="str">
        <f t="shared" si="313"/>
        <v/>
      </c>
    </row>
    <row r="6156" spans="18:24" hidden="1" x14ac:dyDescent="0.3">
      <c r="R6156">
        <f t="shared" si="314"/>
        <v>0</v>
      </c>
      <c r="S6156">
        <f t="shared" si="315"/>
        <v>0</v>
      </c>
      <c r="T6156" s="53" t="str">
        <f t="shared" si="313"/>
        <v/>
      </c>
      <c r="U6156" s="53" t="str">
        <f t="shared" si="313"/>
        <v/>
      </c>
      <c r="V6156" s="53" t="str">
        <f t="shared" si="313"/>
        <v/>
      </c>
      <c r="W6156" s="53" t="str">
        <f t="shared" si="313"/>
        <v/>
      </c>
      <c r="X6156" s="53" t="str">
        <f t="shared" si="313"/>
        <v/>
      </c>
    </row>
    <row r="6157" spans="18:24" hidden="1" x14ac:dyDescent="0.3">
      <c r="R6157">
        <f t="shared" si="314"/>
        <v>0</v>
      </c>
      <c r="S6157">
        <f t="shared" si="315"/>
        <v>0</v>
      </c>
      <c r="T6157" s="53" t="str">
        <f t="shared" si="313"/>
        <v/>
      </c>
      <c r="U6157" s="53" t="str">
        <f t="shared" si="313"/>
        <v/>
      </c>
      <c r="V6157" s="53" t="str">
        <f t="shared" si="313"/>
        <v/>
      </c>
      <c r="W6157" s="53" t="str">
        <f t="shared" si="313"/>
        <v/>
      </c>
      <c r="X6157" s="53" t="str">
        <f t="shared" si="313"/>
        <v/>
      </c>
    </row>
    <row r="6158" spans="18:24" hidden="1" x14ac:dyDescent="0.3">
      <c r="R6158">
        <f t="shared" si="314"/>
        <v>0</v>
      </c>
      <c r="S6158">
        <f t="shared" si="315"/>
        <v>0</v>
      </c>
      <c r="T6158" s="53" t="str">
        <f t="shared" si="313"/>
        <v/>
      </c>
      <c r="U6158" s="53" t="str">
        <f t="shared" si="313"/>
        <v/>
      </c>
      <c r="V6158" s="53" t="str">
        <f t="shared" si="313"/>
        <v/>
      </c>
      <c r="W6158" s="53" t="str">
        <f t="shared" si="313"/>
        <v/>
      </c>
      <c r="X6158" s="53" t="str">
        <f t="shared" si="313"/>
        <v/>
      </c>
    </row>
    <row r="6159" spans="18:24" hidden="1" x14ac:dyDescent="0.3">
      <c r="R6159">
        <f t="shared" si="314"/>
        <v>0</v>
      </c>
      <c r="S6159">
        <f t="shared" si="315"/>
        <v>0</v>
      </c>
      <c r="T6159" s="53" t="str">
        <f t="shared" si="313"/>
        <v/>
      </c>
      <c r="U6159" s="53" t="str">
        <f t="shared" si="313"/>
        <v/>
      </c>
      <c r="V6159" s="53" t="str">
        <f t="shared" si="313"/>
        <v/>
      </c>
      <c r="W6159" s="53" t="str">
        <f t="shared" si="313"/>
        <v/>
      </c>
      <c r="X6159" s="53" t="str">
        <f t="shared" si="313"/>
        <v/>
      </c>
    </row>
    <row r="6160" spans="18:24" hidden="1" x14ac:dyDescent="0.3">
      <c r="R6160">
        <f t="shared" si="314"/>
        <v>0</v>
      </c>
      <c r="S6160">
        <f t="shared" si="315"/>
        <v>0</v>
      </c>
      <c r="T6160" s="53" t="str">
        <f t="shared" si="313"/>
        <v/>
      </c>
      <c r="U6160" s="53" t="str">
        <f t="shared" si="313"/>
        <v/>
      </c>
      <c r="V6160" s="53" t="str">
        <f t="shared" si="313"/>
        <v/>
      </c>
      <c r="W6160" s="53" t="str">
        <f t="shared" si="313"/>
        <v/>
      </c>
      <c r="X6160" s="53" t="str">
        <f t="shared" si="313"/>
        <v/>
      </c>
    </row>
    <row r="6161" spans="18:24" hidden="1" x14ac:dyDescent="0.3">
      <c r="R6161">
        <f t="shared" si="314"/>
        <v>0</v>
      </c>
      <c r="S6161">
        <f t="shared" si="315"/>
        <v>0</v>
      </c>
      <c r="T6161" s="53" t="str">
        <f t="shared" si="313"/>
        <v/>
      </c>
      <c r="U6161" s="53" t="str">
        <f t="shared" si="313"/>
        <v/>
      </c>
      <c r="V6161" s="53" t="str">
        <f t="shared" si="313"/>
        <v/>
      </c>
      <c r="W6161" s="53" t="str">
        <f t="shared" si="313"/>
        <v/>
      </c>
      <c r="X6161" s="53" t="str">
        <f t="shared" si="313"/>
        <v/>
      </c>
    </row>
    <row r="6162" spans="18:24" hidden="1" x14ac:dyDescent="0.3">
      <c r="R6162">
        <f t="shared" si="314"/>
        <v>0</v>
      </c>
      <c r="S6162">
        <f t="shared" si="315"/>
        <v>0</v>
      </c>
      <c r="T6162" s="53" t="str">
        <f t="shared" si="313"/>
        <v/>
      </c>
      <c r="U6162" s="53" t="str">
        <f t="shared" si="313"/>
        <v/>
      </c>
      <c r="V6162" s="53" t="str">
        <f t="shared" si="313"/>
        <v/>
      </c>
      <c r="W6162" s="53" t="str">
        <f t="shared" si="313"/>
        <v/>
      </c>
      <c r="X6162" s="53" t="str">
        <f t="shared" si="313"/>
        <v/>
      </c>
    </row>
    <row r="6163" spans="18:24" hidden="1" x14ac:dyDescent="0.3">
      <c r="R6163">
        <f t="shared" si="314"/>
        <v>0</v>
      </c>
      <c r="S6163">
        <f t="shared" si="315"/>
        <v>0</v>
      </c>
      <c r="T6163" s="53" t="str">
        <f t="shared" si="313"/>
        <v/>
      </c>
      <c r="U6163" s="53" t="str">
        <f t="shared" si="313"/>
        <v/>
      </c>
      <c r="V6163" s="53" t="str">
        <f t="shared" si="313"/>
        <v/>
      </c>
      <c r="W6163" s="53" t="str">
        <f t="shared" si="313"/>
        <v/>
      </c>
      <c r="X6163" s="53" t="str">
        <f t="shared" si="313"/>
        <v/>
      </c>
    </row>
    <row r="6164" spans="18:24" hidden="1" x14ac:dyDescent="0.3">
      <c r="R6164">
        <f t="shared" si="314"/>
        <v>0</v>
      </c>
      <c r="S6164">
        <f t="shared" si="315"/>
        <v>0</v>
      </c>
      <c r="T6164" s="53" t="str">
        <f t="shared" si="313"/>
        <v/>
      </c>
      <c r="U6164" s="53" t="str">
        <f t="shared" si="313"/>
        <v/>
      </c>
      <c r="V6164" s="53" t="str">
        <f t="shared" si="313"/>
        <v/>
      </c>
      <c r="W6164" s="53" t="str">
        <f t="shared" si="313"/>
        <v/>
      </c>
      <c r="X6164" s="53" t="str">
        <f t="shared" si="313"/>
        <v/>
      </c>
    </row>
    <row r="6165" spans="18:24" hidden="1" x14ac:dyDescent="0.3">
      <c r="R6165">
        <f t="shared" si="314"/>
        <v>0</v>
      </c>
      <c r="S6165">
        <f t="shared" si="315"/>
        <v>0</v>
      </c>
      <c r="T6165" s="53" t="str">
        <f t="shared" si="313"/>
        <v/>
      </c>
      <c r="U6165" s="53" t="str">
        <f t="shared" si="313"/>
        <v/>
      </c>
      <c r="V6165" s="53" t="str">
        <f t="shared" si="313"/>
        <v/>
      </c>
      <c r="W6165" s="53" t="str">
        <f t="shared" si="313"/>
        <v/>
      </c>
      <c r="X6165" s="53" t="str">
        <f t="shared" si="313"/>
        <v/>
      </c>
    </row>
    <row r="6166" spans="18:24" hidden="1" x14ac:dyDescent="0.3">
      <c r="R6166">
        <f t="shared" si="314"/>
        <v>0</v>
      </c>
      <c r="S6166">
        <f t="shared" si="315"/>
        <v>0</v>
      </c>
      <c r="T6166" s="53" t="str">
        <f t="shared" si="313"/>
        <v/>
      </c>
      <c r="U6166" s="53" t="str">
        <f t="shared" si="313"/>
        <v/>
      </c>
      <c r="V6166" s="53" t="str">
        <f t="shared" si="313"/>
        <v/>
      </c>
      <c r="W6166" s="53" t="str">
        <f t="shared" si="313"/>
        <v/>
      </c>
      <c r="X6166" s="53" t="str">
        <f t="shared" si="313"/>
        <v/>
      </c>
    </row>
    <row r="6167" spans="18:24" hidden="1" x14ac:dyDescent="0.3">
      <c r="R6167">
        <f t="shared" si="314"/>
        <v>0</v>
      </c>
      <c r="S6167">
        <f t="shared" si="315"/>
        <v>0</v>
      </c>
      <c r="T6167" s="53" t="str">
        <f t="shared" si="313"/>
        <v/>
      </c>
      <c r="U6167" s="53" t="str">
        <f t="shared" si="313"/>
        <v/>
      </c>
      <c r="V6167" s="53" t="str">
        <f t="shared" si="313"/>
        <v/>
      </c>
      <c r="W6167" s="53" t="str">
        <f t="shared" si="313"/>
        <v/>
      </c>
      <c r="X6167" s="53" t="str">
        <f t="shared" si="313"/>
        <v/>
      </c>
    </row>
    <row r="6168" spans="18:24" hidden="1" x14ac:dyDescent="0.3">
      <c r="R6168">
        <f t="shared" si="314"/>
        <v>0</v>
      </c>
      <c r="S6168">
        <f t="shared" si="315"/>
        <v>0</v>
      </c>
      <c r="T6168" s="53" t="str">
        <f t="shared" si="313"/>
        <v/>
      </c>
      <c r="U6168" s="53" t="str">
        <f t="shared" si="313"/>
        <v/>
      </c>
      <c r="V6168" s="53" t="str">
        <f t="shared" si="313"/>
        <v/>
      </c>
      <c r="W6168" s="53" t="str">
        <f t="shared" si="313"/>
        <v/>
      </c>
      <c r="X6168" s="53" t="str">
        <f t="shared" si="313"/>
        <v/>
      </c>
    </row>
    <row r="6169" spans="18:24" hidden="1" x14ac:dyDescent="0.3">
      <c r="R6169">
        <f t="shared" si="314"/>
        <v>0</v>
      </c>
      <c r="S6169">
        <f t="shared" si="315"/>
        <v>0</v>
      </c>
      <c r="T6169" s="53" t="str">
        <f t="shared" si="313"/>
        <v/>
      </c>
      <c r="U6169" s="53" t="str">
        <f t="shared" si="313"/>
        <v/>
      </c>
      <c r="V6169" s="53" t="str">
        <f t="shared" si="313"/>
        <v/>
      </c>
      <c r="W6169" s="53" t="str">
        <f t="shared" si="313"/>
        <v/>
      </c>
      <c r="X6169" s="53" t="str">
        <f t="shared" si="313"/>
        <v/>
      </c>
    </row>
    <row r="6170" spans="18:24" hidden="1" x14ac:dyDescent="0.3">
      <c r="R6170">
        <f t="shared" si="314"/>
        <v>0</v>
      </c>
      <c r="S6170">
        <f t="shared" si="315"/>
        <v>0</v>
      </c>
      <c r="T6170" s="53" t="str">
        <f t="shared" si="313"/>
        <v/>
      </c>
      <c r="U6170" s="53" t="str">
        <f t="shared" si="313"/>
        <v/>
      </c>
      <c r="V6170" s="53" t="str">
        <f t="shared" si="313"/>
        <v/>
      </c>
      <c r="W6170" s="53" t="str">
        <f t="shared" si="313"/>
        <v/>
      </c>
      <c r="X6170" s="53" t="str">
        <f t="shared" si="313"/>
        <v/>
      </c>
    </row>
    <row r="6171" spans="18:24" hidden="1" x14ac:dyDescent="0.3">
      <c r="R6171">
        <f t="shared" si="314"/>
        <v>0</v>
      </c>
      <c r="S6171">
        <f t="shared" si="315"/>
        <v>0</v>
      </c>
      <c r="T6171" s="53" t="str">
        <f t="shared" si="313"/>
        <v/>
      </c>
      <c r="U6171" s="53" t="str">
        <f t="shared" si="313"/>
        <v/>
      </c>
      <c r="V6171" s="53" t="str">
        <f t="shared" si="313"/>
        <v/>
      </c>
      <c r="W6171" s="53" t="str">
        <f t="shared" si="313"/>
        <v/>
      </c>
      <c r="X6171" s="53" t="str">
        <f t="shared" si="313"/>
        <v/>
      </c>
    </row>
    <row r="6172" spans="18:24" hidden="1" x14ac:dyDescent="0.3">
      <c r="R6172">
        <f t="shared" si="314"/>
        <v>0</v>
      </c>
      <c r="S6172">
        <f t="shared" si="315"/>
        <v>0</v>
      </c>
      <c r="T6172" s="53" t="str">
        <f t="shared" si="313"/>
        <v/>
      </c>
      <c r="U6172" s="53" t="str">
        <f t="shared" si="313"/>
        <v/>
      </c>
      <c r="V6172" s="53" t="str">
        <f t="shared" si="313"/>
        <v/>
      </c>
      <c r="W6172" s="53" t="str">
        <f t="shared" si="313"/>
        <v/>
      </c>
      <c r="X6172" s="53" t="str">
        <f t="shared" si="313"/>
        <v/>
      </c>
    </row>
    <row r="6173" spans="18:24" hidden="1" x14ac:dyDescent="0.3">
      <c r="R6173">
        <f t="shared" si="314"/>
        <v>0</v>
      </c>
      <c r="S6173">
        <f t="shared" si="315"/>
        <v>0</v>
      </c>
      <c r="T6173" s="53" t="str">
        <f t="shared" si="313"/>
        <v/>
      </c>
      <c r="U6173" s="53" t="str">
        <f t="shared" si="313"/>
        <v/>
      </c>
      <c r="V6173" s="53" t="str">
        <f t="shared" si="313"/>
        <v/>
      </c>
      <c r="W6173" s="53" t="str">
        <f t="shared" si="313"/>
        <v/>
      </c>
      <c r="X6173" s="53" t="str">
        <f t="shared" si="313"/>
        <v/>
      </c>
    </row>
    <row r="6174" spans="18:24" hidden="1" x14ac:dyDescent="0.3">
      <c r="R6174">
        <f t="shared" si="314"/>
        <v>0</v>
      </c>
      <c r="S6174">
        <f t="shared" si="315"/>
        <v>0</v>
      </c>
      <c r="T6174" s="53" t="str">
        <f t="shared" si="313"/>
        <v/>
      </c>
      <c r="U6174" s="53" t="str">
        <f t="shared" si="313"/>
        <v/>
      </c>
      <c r="V6174" s="53" t="str">
        <f t="shared" si="313"/>
        <v/>
      </c>
      <c r="W6174" s="53" t="str">
        <f t="shared" si="313"/>
        <v/>
      </c>
      <c r="X6174" s="53" t="str">
        <f t="shared" si="313"/>
        <v/>
      </c>
    </row>
    <row r="6175" spans="18:24" hidden="1" x14ac:dyDescent="0.3">
      <c r="R6175">
        <f t="shared" si="314"/>
        <v>0</v>
      </c>
      <c r="S6175">
        <f t="shared" si="315"/>
        <v>0</v>
      </c>
      <c r="T6175" s="53" t="str">
        <f t="shared" si="313"/>
        <v/>
      </c>
      <c r="U6175" s="53" t="str">
        <f t="shared" si="313"/>
        <v/>
      </c>
      <c r="V6175" s="53" t="str">
        <f t="shared" si="313"/>
        <v/>
      </c>
      <c r="W6175" s="53" t="str">
        <f t="shared" si="313"/>
        <v/>
      </c>
      <c r="X6175" s="53" t="str">
        <f t="shared" si="313"/>
        <v/>
      </c>
    </row>
    <row r="6176" spans="18:24" hidden="1" x14ac:dyDescent="0.3">
      <c r="R6176">
        <f t="shared" si="314"/>
        <v>0</v>
      </c>
      <c r="S6176">
        <f t="shared" si="315"/>
        <v>0</v>
      </c>
      <c r="T6176" s="53" t="str">
        <f t="shared" si="313"/>
        <v/>
      </c>
      <c r="U6176" s="53" t="str">
        <f t="shared" si="313"/>
        <v/>
      </c>
      <c r="V6176" s="53" t="str">
        <f t="shared" si="313"/>
        <v/>
      </c>
      <c r="W6176" s="53" t="str">
        <f t="shared" si="313"/>
        <v/>
      </c>
      <c r="X6176" s="53" t="str">
        <f t="shared" si="313"/>
        <v/>
      </c>
    </row>
    <row r="6177" spans="18:24" hidden="1" x14ac:dyDescent="0.3">
      <c r="R6177">
        <f t="shared" si="314"/>
        <v>0</v>
      </c>
      <c r="S6177">
        <f t="shared" si="315"/>
        <v>0</v>
      </c>
      <c r="T6177" s="53" t="str">
        <f t="shared" si="313"/>
        <v/>
      </c>
      <c r="U6177" s="53" t="str">
        <f t="shared" si="313"/>
        <v/>
      </c>
      <c r="V6177" s="53" t="str">
        <f t="shared" si="313"/>
        <v/>
      </c>
      <c r="W6177" s="53" t="str">
        <f t="shared" si="313"/>
        <v/>
      </c>
      <c r="X6177" s="53" t="str">
        <f t="shared" si="313"/>
        <v/>
      </c>
    </row>
    <row r="6178" spans="18:24" hidden="1" x14ac:dyDescent="0.3">
      <c r="R6178">
        <f t="shared" si="314"/>
        <v>0</v>
      </c>
      <c r="S6178">
        <f t="shared" si="315"/>
        <v>0</v>
      </c>
      <c r="T6178" s="53" t="str">
        <f t="shared" si="313"/>
        <v/>
      </c>
      <c r="U6178" s="53" t="str">
        <f t="shared" si="313"/>
        <v/>
      </c>
      <c r="V6178" s="53" t="str">
        <f t="shared" si="313"/>
        <v/>
      </c>
      <c r="W6178" s="53" t="str">
        <f t="shared" si="313"/>
        <v/>
      </c>
      <c r="X6178" s="53" t="str">
        <f t="shared" si="313"/>
        <v/>
      </c>
    </row>
    <row r="6179" spans="18:24" hidden="1" x14ac:dyDescent="0.3">
      <c r="R6179">
        <f t="shared" si="314"/>
        <v>0</v>
      </c>
      <c r="S6179">
        <f t="shared" si="315"/>
        <v>0</v>
      </c>
      <c r="T6179" s="53" t="str">
        <f t="shared" si="313"/>
        <v/>
      </c>
      <c r="U6179" s="53" t="str">
        <f t="shared" si="313"/>
        <v/>
      </c>
      <c r="V6179" s="53" t="str">
        <f t="shared" si="313"/>
        <v/>
      </c>
      <c r="W6179" s="53" t="str">
        <f t="shared" si="313"/>
        <v/>
      </c>
      <c r="X6179" s="53" t="str">
        <f t="shared" si="313"/>
        <v/>
      </c>
    </row>
    <row r="6180" spans="18:24" hidden="1" x14ac:dyDescent="0.3">
      <c r="R6180">
        <f t="shared" si="314"/>
        <v>0</v>
      </c>
      <c r="S6180">
        <f t="shared" si="315"/>
        <v>0</v>
      </c>
      <c r="T6180" s="53" t="str">
        <f t="shared" si="313"/>
        <v/>
      </c>
      <c r="U6180" s="53" t="str">
        <f t="shared" si="313"/>
        <v/>
      </c>
      <c r="V6180" s="53" t="str">
        <f t="shared" si="313"/>
        <v/>
      </c>
      <c r="W6180" s="53" t="str">
        <f t="shared" si="313"/>
        <v/>
      </c>
      <c r="X6180" s="53" t="str">
        <f t="shared" si="313"/>
        <v/>
      </c>
    </row>
    <row r="6181" spans="18:24" hidden="1" x14ac:dyDescent="0.3">
      <c r="R6181">
        <f t="shared" si="314"/>
        <v>0</v>
      </c>
      <c r="S6181">
        <f t="shared" si="315"/>
        <v>0</v>
      </c>
      <c r="T6181" s="53" t="str">
        <f t="shared" si="313"/>
        <v/>
      </c>
      <c r="U6181" s="53" t="str">
        <f t="shared" si="313"/>
        <v/>
      </c>
      <c r="V6181" s="53" t="str">
        <f t="shared" si="313"/>
        <v/>
      </c>
      <c r="W6181" s="53" t="str">
        <f t="shared" si="313"/>
        <v/>
      </c>
      <c r="X6181" s="53" t="str">
        <f t="shared" si="313"/>
        <v/>
      </c>
    </row>
    <row r="6182" spans="18:24" hidden="1" x14ac:dyDescent="0.3">
      <c r="R6182">
        <f t="shared" si="314"/>
        <v>0</v>
      </c>
      <c r="S6182">
        <f t="shared" si="315"/>
        <v>0</v>
      </c>
      <c r="T6182" s="53" t="str">
        <f t="shared" si="313"/>
        <v/>
      </c>
      <c r="U6182" s="53" t="str">
        <f t="shared" si="313"/>
        <v/>
      </c>
      <c r="V6182" s="53" t="str">
        <f t="shared" si="313"/>
        <v/>
      </c>
      <c r="W6182" s="53" t="str">
        <f t="shared" si="313"/>
        <v/>
      </c>
      <c r="X6182" s="53" t="str">
        <f t="shared" si="313"/>
        <v/>
      </c>
    </row>
    <row r="6183" spans="18:24" hidden="1" x14ac:dyDescent="0.3">
      <c r="R6183">
        <f t="shared" si="314"/>
        <v>0</v>
      </c>
      <c r="S6183">
        <f t="shared" si="315"/>
        <v>0</v>
      </c>
      <c r="T6183" s="53" t="str">
        <f t="shared" si="313"/>
        <v/>
      </c>
      <c r="U6183" s="53" t="str">
        <f t="shared" si="313"/>
        <v/>
      </c>
      <c r="V6183" s="53" t="str">
        <f t="shared" si="313"/>
        <v/>
      </c>
      <c r="W6183" s="53" t="str">
        <f t="shared" si="313"/>
        <v/>
      </c>
      <c r="X6183" s="53" t="str">
        <f t="shared" si="313"/>
        <v/>
      </c>
    </row>
    <row r="6184" spans="18:24" hidden="1" x14ac:dyDescent="0.3">
      <c r="R6184">
        <f t="shared" si="314"/>
        <v>0</v>
      </c>
      <c r="S6184">
        <f t="shared" si="315"/>
        <v>0</v>
      </c>
      <c r="T6184" s="53" t="str">
        <f t="shared" si="313"/>
        <v/>
      </c>
      <c r="U6184" s="53" t="str">
        <f t="shared" si="313"/>
        <v/>
      </c>
      <c r="V6184" s="53" t="str">
        <f t="shared" si="313"/>
        <v/>
      </c>
      <c r="W6184" s="53" t="str">
        <f t="shared" si="313"/>
        <v/>
      </c>
      <c r="X6184" s="53" t="str">
        <f t="shared" si="313"/>
        <v/>
      </c>
    </row>
    <row r="6185" spans="18:24" hidden="1" x14ac:dyDescent="0.3">
      <c r="R6185">
        <f t="shared" si="314"/>
        <v>0</v>
      </c>
      <c r="S6185">
        <f t="shared" si="315"/>
        <v>0</v>
      </c>
      <c r="T6185" s="53" t="str">
        <f t="shared" si="313"/>
        <v/>
      </c>
      <c r="U6185" s="53" t="str">
        <f t="shared" si="313"/>
        <v/>
      </c>
      <c r="V6185" s="53" t="str">
        <f t="shared" si="313"/>
        <v/>
      </c>
      <c r="W6185" s="53" t="str">
        <f t="shared" si="313"/>
        <v/>
      </c>
      <c r="X6185" s="53" t="str">
        <f t="shared" si="313"/>
        <v/>
      </c>
    </row>
    <row r="6186" spans="18:24" hidden="1" x14ac:dyDescent="0.3">
      <c r="R6186">
        <f t="shared" si="314"/>
        <v>0</v>
      </c>
      <c r="S6186">
        <f t="shared" si="315"/>
        <v>0</v>
      </c>
      <c r="T6186" s="53" t="str">
        <f t="shared" si="313"/>
        <v/>
      </c>
      <c r="U6186" s="53" t="str">
        <f t="shared" si="313"/>
        <v/>
      </c>
      <c r="V6186" s="53" t="str">
        <f t="shared" si="313"/>
        <v/>
      </c>
      <c r="W6186" s="53" t="str">
        <f t="shared" si="313"/>
        <v/>
      </c>
      <c r="X6186" s="53" t="str">
        <f t="shared" si="313"/>
        <v/>
      </c>
    </row>
    <row r="6187" spans="18:24" hidden="1" x14ac:dyDescent="0.3">
      <c r="R6187">
        <f t="shared" si="314"/>
        <v>0</v>
      </c>
      <c r="S6187">
        <f t="shared" si="315"/>
        <v>0</v>
      </c>
      <c r="T6187" s="53" t="str">
        <f t="shared" si="313"/>
        <v/>
      </c>
      <c r="U6187" s="53" t="str">
        <f t="shared" si="313"/>
        <v/>
      </c>
      <c r="V6187" s="53" t="str">
        <f t="shared" si="313"/>
        <v/>
      </c>
      <c r="W6187" s="53" t="str">
        <f t="shared" si="313"/>
        <v/>
      </c>
      <c r="X6187" s="53" t="str">
        <f t="shared" si="313"/>
        <v/>
      </c>
    </row>
    <row r="6188" spans="18:24" hidden="1" x14ac:dyDescent="0.3">
      <c r="R6188">
        <f t="shared" si="314"/>
        <v>0</v>
      </c>
      <c r="S6188">
        <f t="shared" si="315"/>
        <v>0</v>
      </c>
      <c r="T6188" s="53" t="str">
        <f t="shared" si="313"/>
        <v/>
      </c>
      <c r="U6188" s="53" t="str">
        <f t="shared" si="313"/>
        <v/>
      </c>
      <c r="V6188" s="53" t="str">
        <f t="shared" si="313"/>
        <v/>
      </c>
      <c r="W6188" s="53" t="str">
        <f t="shared" si="313"/>
        <v/>
      </c>
      <c r="X6188" s="53" t="str">
        <f t="shared" si="313"/>
        <v/>
      </c>
    </row>
    <row r="6189" spans="18:24" hidden="1" x14ac:dyDescent="0.3">
      <c r="R6189">
        <f t="shared" si="314"/>
        <v>0</v>
      </c>
      <c r="S6189">
        <f t="shared" si="315"/>
        <v>0</v>
      </c>
      <c r="T6189" s="53" t="str">
        <f t="shared" si="313"/>
        <v/>
      </c>
      <c r="U6189" s="53" t="str">
        <f t="shared" si="313"/>
        <v/>
      </c>
      <c r="V6189" s="53" t="str">
        <f t="shared" si="313"/>
        <v/>
      </c>
      <c r="W6189" s="53" t="str">
        <f t="shared" si="313"/>
        <v/>
      </c>
      <c r="X6189" s="53" t="str">
        <f t="shared" si="313"/>
        <v/>
      </c>
    </row>
    <row r="6190" spans="18:24" hidden="1" x14ac:dyDescent="0.3">
      <c r="R6190">
        <f t="shared" si="314"/>
        <v>0</v>
      </c>
      <c r="S6190">
        <f t="shared" si="315"/>
        <v>0</v>
      </c>
      <c r="T6190" s="53" t="str">
        <f t="shared" ref="T6190:X6240" si="316">IF(OR(COUNTIF($D6190,"*"&amp;T$5&amp;"*")&gt;0,$D6190="GRUPO TEPSA"),T$5,"")</f>
        <v/>
      </c>
      <c r="U6190" s="53" t="str">
        <f t="shared" si="316"/>
        <v/>
      </c>
      <c r="V6190" s="53" t="str">
        <f t="shared" si="316"/>
        <v/>
      </c>
      <c r="W6190" s="53" t="str">
        <f t="shared" si="316"/>
        <v/>
      </c>
      <c r="X6190" s="53" t="str">
        <f t="shared" si="316"/>
        <v/>
      </c>
    </row>
    <row r="6191" spans="18:24" hidden="1" x14ac:dyDescent="0.3">
      <c r="R6191">
        <f t="shared" si="314"/>
        <v>0</v>
      </c>
      <c r="S6191">
        <f t="shared" si="315"/>
        <v>0</v>
      </c>
      <c r="T6191" s="53" t="str">
        <f t="shared" si="316"/>
        <v/>
      </c>
      <c r="U6191" s="53" t="str">
        <f t="shared" si="316"/>
        <v/>
      </c>
      <c r="V6191" s="53" t="str">
        <f t="shared" si="316"/>
        <v/>
      </c>
      <c r="W6191" s="53" t="str">
        <f t="shared" si="316"/>
        <v/>
      </c>
      <c r="X6191" s="53" t="str">
        <f t="shared" si="316"/>
        <v/>
      </c>
    </row>
    <row r="6192" spans="18:24" hidden="1" x14ac:dyDescent="0.3">
      <c r="R6192">
        <f t="shared" si="314"/>
        <v>0</v>
      </c>
      <c r="S6192">
        <f t="shared" si="315"/>
        <v>0</v>
      </c>
      <c r="T6192" s="53" t="str">
        <f t="shared" si="316"/>
        <v/>
      </c>
      <c r="U6192" s="53" t="str">
        <f t="shared" si="316"/>
        <v/>
      </c>
      <c r="V6192" s="53" t="str">
        <f t="shared" si="316"/>
        <v/>
      </c>
      <c r="W6192" s="53" t="str">
        <f t="shared" si="316"/>
        <v/>
      </c>
      <c r="X6192" s="53" t="str">
        <f t="shared" si="316"/>
        <v/>
      </c>
    </row>
    <row r="6193" spans="18:24" hidden="1" x14ac:dyDescent="0.3">
      <c r="R6193">
        <f t="shared" si="314"/>
        <v>0</v>
      </c>
      <c r="S6193">
        <f t="shared" si="315"/>
        <v>0</v>
      </c>
      <c r="T6193" s="53" t="str">
        <f t="shared" si="316"/>
        <v/>
      </c>
      <c r="U6193" s="53" t="str">
        <f t="shared" si="316"/>
        <v/>
      </c>
      <c r="V6193" s="53" t="str">
        <f t="shared" si="316"/>
        <v/>
      </c>
      <c r="W6193" s="53" t="str">
        <f t="shared" si="316"/>
        <v/>
      </c>
      <c r="X6193" s="53" t="str">
        <f t="shared" si="316"/>
        <v/>
      </c>
    </row>
    <row r="6194" spans="18:24" hidden="1" x14ac:dyDescent="0.3">
      <c r="R6194">
        <f t="shared" si="314"/>
        <v>0</v>
      </c>
      <c r="S6194">
        <f t="shared" si="315"/>
        <v>0</v>
      </c>
      <c r="T6194" s="53" t="str">
        <f t="shared" si="316"/>
        <v/>
      </c>
      <c r="U6194" s="53" t="str">
        <f t="shared" si="316"/>
        <v/>
      </c>
      <c r="V6194" s="53" t="str">
        <f t="shared" si="316"/>
        <v/>
      </c>
      <c r="W6194" s="53" t="str">
        <f t="shared" si="316"/>
        <v/>
      </c>
      <c r="X6194" s="53" t="str">
        <f t="shared" si="316"/>
        <v/>
      </c>
    </row>
    <row r="6195" spans="18:24" hidden="1" x14ac:dyDescent="0.3">
      <c r="R6195">
        <f t="shared" si="314"/>
        <v>0</v>
      </c>
      <c r="S6195">
        <f t="shared" si="315"/>
        <v>0</v>
      </c>
      <c r="T6195" s="53" t="str">
        <f t="shared" si="316"/>
        <v/>
      </c>
      <c r="U6195" s="53" t="str">
        <f t="shared" si="316"/>
        <v/>
      </c>
      <c r="V6195" s="53" t="str">
        <f t="shared" si="316"/>
        <v/>
      </c>
      <c r="W6195" s="53" t="str">
        <f t="shared" si="316"/>
        <v/>
      </c>
      <c r="X6195" s="53" t="str">
        <f t="shared" si="316"/>
        <v/>
      </c>
    </row>
    <row r="6196" spans="18:24" hidden="1" x14ac:dyDescent="0.3">
      <c r="R6196">
        <f t="shared" si="314"/>
        <v>0</v>
      </c>
      <c r="S6196">
        <f t="shared" si="315"/>
        <v>0</v>
      </c>
      <c r="T6196" s="53" t="str">
        <f t="shared" si="316"/>
        <v/>
      </c>
      <c r="U6196" s="53" t="str">
        <f t="shared" si="316"/>
        <v/>
      </c>
      <c r="V6196" s="53" t="str">
        <f t="shared" si="316"/>
        <v/>
      </c>
      <c r="W6196" s="53" t="str">
        <f t="shared" si="316"/>
        <v/>
      </c>
      <c r="X6196" s="53" t="str">
        <f t="shared" si="316"/>
        <v/>
      </c>
    </row>
    <row r="6197" spans="18:24" hidden="1" x14ac:dyDescent="0.3">
      <c r="R6197">
        <f t="shared" si="314"/>
        <v>0</v>
      </c>
      <c r="S6197">
        <f t="shared" si="315"/>
        <v>0</v>
      </c>
      <c r="T6197" s="53" t="str">
        <f t="shared" si="316"/>
        <v/>
      </c>
      <c r="U6197" s="53" t="str">
        <f t="shared" si="316"/>
        <v/>
      </c>
      <c r="V6197" s="53" t="str">
        <f t="shared" si="316"/>
        <v/>
      </c>
      <c r="W6197" s="53" t="str">
        <f t="shared" si="316"/>
        <v/>
      </c>
      <c r="X6197" s="53" t="str">
        <f t="shared" si="316"/>
        <v/>
      </c>
    </row>
    <row r="6198" spans="18:24" hidden="1" x14ac:dyDescent="0.3">
      <c r="R6198">
        <f t="shared" si="314"/>
        <v>0</v>
      </c>
      <c r="S6198">
        <f t="shared" si="315"/>
        <v>0</v>
      </c>
      <c r="T6198" s="53" t="str">
        <f t="shared" si="316"/>
        <v/>
      </c>
      <c r="U6198" s="53" t="str">
        <f t="shared" si="316"/>
        <v/>
      </c>
      <c r="V6198" s="53" t="str">
        <f t="shared" si="316"/>
        <v/>
      </c>
      <c r="W6198" s="53" t="str">
        <f t="shared" si="316"/>
        <v/>
      </c>
      <c r="X6198" s="53" t="str">
        <f t="shared" si="316"/>
        <v/>
      </c>
    </row>
    <row r="6199" spans="18:24" hidden="1" x14ac:dyDescent="0.3">
      <c r="R6199">
        <f t="shared" si="314"/>
        <v>0</v>
      </c>
      <c r="S6199">
        <f t="shared" si="315"/>
        <v>0</v>
      </c>
      <c r="T6199" s="53" t="str">
        <f t="shared" si="316"/>
        <v/>
      </c>
      <c r="U6199" s="53" t="str">
        <f t="shared" si="316"/>
        <v/>
      </c>
      <c r="V6199" s="53" t="str">
        <f t="shared" si="316"/>
        <v/>
      </c>
      <c r="W6199" s="53" t="str">
        <f t="shared" si="316"/>
        <v/>
      </c>
      <c r="X6199" s="53" t="str">
        <f t="shared" si="316"/>
        <v/>
      </c>
    </row>
    <row r="6200" spans="18:24" hidden="1" x14ac:dyDescent="0.3">
      <c r="R6200">
        <f t="shared" si="314"/>
        <v>0</v>
      </c>
      <c r="S6200">
        <f t="shared" si="315"/>
        <v>0</v>
      </c>
      <c r="T6200" s="53" t="str">
        <f t="shared" si="316"/>
        <v/>
      </c>
      <c r="U6200" s="53" t="str">
        <f t="shared" si="316"/>
        <v/>
      </c>
      <c r="V6200" s="53" t="str">
        <f t="shared" si="316"/>
        <v/>
      </c>
      <c r="W6200" s="53" t="str">
        <f t="shared" si="316"/>
        <v/>
      </c>
      <c r="X6200" s="53" t="str">
        <f t="shared" si="316"/>
        <v/>
      </c>
    </row>
    <row r="6201" spans="18:24" hidden="1" x14ac:dyDescent="0.3">
      <c r="R6201">
        <f t="shared" si="314"/>
        <v>0</v>
      </c>
      <c r="S6201">
        <f t="shared" si="315"/>
        <v>0</v>
      </c>
      <c r="T6201" s="53" t="str">
        <f t="shared" si="316"/>
        <v/>
      </c>
      <c r="U6201" s="53" t="str">
        <f t="shared" si="316"/>
        <v/>
      </c>
      <c r="V6201" s="53" t="str">
        <f t="shared" si="316"/>
        <v/>
      </c>
      <c r="W6201" s="53" t="str">
        <f t="shared" si="316"/>
        <v/>
      </c>
      <c r="X6201" s="53" t="str">
        <f t="shared" si="316"/>
        <v/>
      </c>
    </row>
    <row r="6202" spans="18:24" hidden="1" x14ac:dyDescent="0.3">
      <c r="R6202">
        <f t="shared" si="314"/>
        <v>0</v>
      </c>
      <c r="S6202">
        <f t="shared" si="315"/>
        <v>0</v>
      </c>
      <c r="T6202" s="53" t="str">
        <f t="shared" si="316"/>
        <v/>
      </c>
      <c r="U6202" s="53" t="str">
        <f t="shared" si="316"/>
        <v/>
      </c>
      <c r="V6202" s="53" t="str">
        <f t="shared" si="316"/>
        <v/>
      </c>
      <c r="W6202" s="53" t="str">
        <f t="shared" si="316"/>
        <v/>
      </c>
      <c r="X6202" s="53" t="str">
        <f t="shared" si="316"/>
        <v/>
      </c>
    </row>
    <row r="6203" spans="18:24" hidden="1" x14ac:dyDescent="0.3">
      <c r="R6203">
        <f t="shared" si="314"/>
        <v>0</v>
      </c>
      <c r="S6203">
        <f t="shared" si="315"/>
        <v>0</v>
      </c>
      <c r="T6203" s="53" t="str">
        <f t="shared" si="316"/>
        <v/>
      </c>
      <c r="U6203" s="53" t="str">
        <f t="shared" si="316"/>
        <v/>
      </c>
      <c r="V6203" s="53" t="str">
        <f t="shared" si="316"/>
        <v/>
      </c>
      <c r="W6203" s="53" t="str">
        <f t="shared" si="316"/>
        <v/>
      </c>
      <c r="X6203" s="53" t="str">
        <f t="shared" si="316"/>
        <v/>
      </c>
    </row>
    <row r="6204" spans="18:24" hidden="1" x14ac:dyDescent="0.3">
      <c r="R6204">
        <f t="shared" si="314"/>
        <v>0</v>
      </c>
      <c r="S6204">
        <f t="shared" si="315"/>
        <v>0</v>
      </c>
      <c r="T6204" s="53" t="str">
        <f t="shared" si="316"/>
        <v/>
      </c>
      <c r="U6204" s="53" t="str">
        <f t="shared" si="316"/>
        <v/>
      </c>
      <c r="V6204" s="53" t="str">
        <f t="shared" si="316"/>
        <v/>
      </c>
      <c r="W6204" s="53" t="str">
        <f t="shared" si="316"/>
        <v/>
      </c>
      <c r="X6204" s="53" t="str">
        <f t="shared" si="316"/>
        <v/>
      </c>
    </row>
    <row r="6205" spans="18:24" hidden="1" x14ac:dyDescent="0.3">
      <c r="R6205">
        <f t="shared" si="314"/>
        <v>0</v>
      </c>
      <c r="S6205">
        <f t="shared" si="315"/>
        <v>0</v>
      </c>
      <c r="T6205" s="53" t="str">
        <f t="shared" si="316"/>
        <v/>
      </c>
      <c r="U6205" s="53" t="str">
        <f t="shared" si="316"/>
        <v/>
      </c>
      <c r="V6205" s="53" t="str">
        <f t="shared" si="316"/>
        <v/>
      </c>
      <c r="W6205" s="53" t="str">
        <f t="shared" si="316"/>
        <v/>
      </c>
      <c r="X6205" s="53" t="str">
        <f t="shared" si="316"/>
        <v/>
      </c>
    </row>
    <row r="6206" spans="18:24" hidden="1" x14ac:dyDescent="0.3">
      <c r="R6206">
        <f t="shared" si="314"/>
        <v>0</v>
      </c>
      <c r="S6206">
        <f t="shared" si="315"/>
        <v>0</v>
      </c>
      <c r="T6206" s="53" t="str">
        <f t="shared" si="316"/>
        <v/>
      </c>
      <c r="U6206" s="53" t="str">
        <f t="shared" si="316"/>
        <v/>
      </c>
      <c r="V6206" s="53" t="str">
        <f t="shared" si="316"/>
        <v/>
      </c>
      <c r="W6206" s="53" t="str">
        <f t="shared" si="316"/>
        <v/>
      </c>
      <c r="X6206" s="53" t="str">
        <f t="shared" si="316"/>
        <v/>
      </c>
    </row>
    <row r="6207" spans="18:24" hidden="1" x14ac:dyDescent="0.3">
      <c r="R6207">
        <f t="shared" si="314"/>
        <v>0</v>
      </c>
      <c r="S6207">
        <f t="shared" si="315"/>
        <v>0</v>
      </c>
      <c r="T6207" s="53" t="str">
        <f t="shared" si="316"/>
        <v/>
      </c>
      <c r="U6207" s="53" t="str">
        <f t="shared" si="316"/>
        <v/>
      </c>
      <c r="V6207" s="53" t="str">
        <f t="shared" si="316"/>
        <v/>
      </c>
      <c r="W6207" s="53" t="str">
        <f t="shared" si="316"/>
        <v/>
      </c>
      <c r="X6207" s="53" t="str">
        <f t="shared" si="316"/>
        <v/>
      </c>
    </row>
    <row r="6208" spans="18:24" hidden="1" x14ac:dyDescent="0.3">
      <c r="R6208">
        <f t="shared" si="314"/>
        <v>0</v>
      </c>
      <c r="S6208">
        <f t="shared" si="315"/>
        <v>0</v>
      </c>
      <c r="T6208" s="53" t="str">
        <f t="shared" si="316"/>
        <v/>
      </c>
      <c r="U6208" s="53" t="str">
        <f t="shared" si="316"/>
        <v/>
      </c>
      <c r="V6208" s="53" t="str">
        <f t="shared" si="316"/>
        <v/>
      </c>
      <c r="W6208" s="53" t="str">
        <f t="shared" si="316"/>
        <v/>
      </c>
      <c r="X6208" s="53" t="str">
        <f t="shared" si="316"/>
        <v/>
      </c>
    </row>
    <row r="6209" spans="18:24" hidden="1" x14ac:dyDescent="0.3">
      <c r="R6209">
        <f t="shared" si="314"/>
        <v>0</v>
      </c>
      <c r="S6209">
        <f t="shared" si="315"/>
        <v>0</v>
      </c>
      <c r="T6209" s="53" t="str">
        <f t="shared" si="316"/>
        <v/>
      </c>
      <c r="U6209" s="53" t="str">
        <f t="shared" si="316"/>
        <v/>
      </c>
      <c r="V6209" s="53" t="str">
        <f t="shared" si="316"/>
        <v/>
      </c>
      <c r="W6209" s="53" t="str">
        <f t="shared" si="316"/>
        <v/>
      </c>
      <c r="X6209" s="53" t="str">
        <f t="shared" si="316"/>
        <v/>
      </c>
    </row>
    <row r="6210" spans="18:24" hidden="1" x14ac:dyDescent="0.3">
      <c r="R6210">
        <f t="shared" si="314"/>
        <v>0</v>
      </c>
      <c r="S6210">
        <f t="shared" si="315"/>
        <v>0</v>
      </c>
      <c r="T6210" s="53" t="str">
        <f t="shared" si="316"/>
        <v/>
      </c>
      <c r="U6210" s="53" t="str">
        <f t="shared" si="316"/>
        <v/>
      </c>
      <c r="V6210" s="53" t="str">
        <f t="shared" si="316"/>
        <v/>
      </c>
      <c r="W6210" s="53" t="str">
        <f t="shared" si="316"/>
        <v/>
      </c>
      <c r="X6210" s="53" t="str">
        <f t="shared" si="316"/>
        <v/>
      </c>
    </row>
    <row r="6211" spans="18:24" hidden="1" x14ac:dyDescent="0.3">
      <c r="R6211">
        <f t="shared" si="314"/>
        <v>0</v>
      </c>
      <c r="S6211">
        <f t="shared" si="315"/>
        <v>0</v>
      </c>
      <c r="T6211" s="53" t="str">
        <f t="shared" si="316"/>
        <v/>
      </c>
      <c r="U6211" s="53" t="str">
        <f t="shared" si="316"/>
        <v/>
      </c>
      <c r="V6211" s="53" t="str">
        <f t="shared" si="316"/>
        <v/>
      </c>
      <c r="W6211" s="53" t="str">
        <f t="shared" si="316"/>
        <v/>
      </c>
      <c r="X6211" s="53" t="str">
        <f t="shared" si="316"/>
        <v/>
      </c>
    </row>
    <row r="6212" spans="18:24" hidden="1" x14ac:dyDescent="0.3">
      <c r="R6212">
        <f t="shared" si="314"/>
        <v>0</v>
      </c>
      <c r="S6212">
        <f t="shared" si="315"/>
        <v>0</v>
      </c>
      <c r="T6212" s="53" t="str">
        <f t="shared" si="316"/>
        <v/>
      </c>
      <c r="U6212" s="53" t="str">
        <f t="shared" si="316"/>
        <v/>
      </c>
      <c r="V6212" s="53" t="str">
        <f t="shared" si="316"/>
        <v/>
      </c>
      <c r="W6212" s="53" t="str">
        <f t="shared" si="316"/>
        <v/>
      </c>
      <c r="X6212" s="53" t="str">
        <f t="shared" si="316"/>
        <v/>
      </c>
    </row>
    <row r="6213" spans="18:24" hidden="1" x14ac:dyDescent="0.3">
      <c r="R6213">
        <f t="shared" si="314"/>
        <v>0</v>
      </c>
      <c r="S6213">
        <f t="shared" si="315"/>
        <v>0</v>
      </c>
      <c r="T6213" s="53" t="str">
        <f t="shared" si="316"/>
        <v/>
      </c>
      <c r="U6213" s="53" t="str">
        <f t="shared" si="316"/>
        <v/>
      </c>
      <c r="V6213" s="53" t="str">
        <f t="shared" si="316"/>
        <v/>
      </c>
      <c r="W6213" s="53" t="str">
        <f t="shared" si="316"/>
        <v/>
      </c>
      <c r="X6213" s="53" t="str">
        <f t="shared" si="316"/>
        <v/>
      </c>
    </row>
    <row r="6214" spans="18:24" hidden="1" x14ac:dyDescent="0.3">
      <c r="R6214">
        <f t="shared" si="314"/>
        <v>0</v>
      </c>
      <c r="S6214">
        <f t="shared" si="315"/>
        <v>0</v>
      </c>
      <c r="T6214" s="53" t="str">
        <f t="shared" si="316"/>
        <v/>
      </c>
      <c r="U6214" s="53" t="str">
        <f t="shared" si="316"/>
        <v/>
      </c>
      <c r="V6214" s="53" t="str">
        <f t="shared" si="316"/>
        <v/>
      </c>
      <c r="W6214" s="53" t="str">
        <f t="shared" si="316"/>
        <v/>
      </c>
      <c r="X6214" s="53" t="str">
        <f t="shared" si="316"/>
        <v/>
      </c>
    </row>
    <row r="6215" spans="18:24" hidden="1" x14ac:dyDescent="0.3">
      <c r="R6215">
        <f t="shared" ref="R6215:R6278" si="317">IF(OR(D6215="GRUPO TEPSA",D6215="TODAS"),P6215/5,P6215)</f>
        <v>0</v>
      </c>
      <c r="S6215">
        <f t="shared" si="315"/>
        <v>0</v>
      </c>
      <c r="T6215" s="53" t="str">
        <f t="shared" si="316"/>
        <v/>
      </c>
      <c r="U6215" s="53" t="str">
        <f t="shared" si="316"/>
        <v/>
      </c>
      <c r="V6215" s="53" t="str">
        <f t="shared" si="316"/>
        <v/>
      </c>
      <c r="W6215" s="53" t="str">
        <f t="shared" si="316"/>
        <v/>
      </c>
      <c r="X6215" s="53" t="str">
        <f t="shared" si="316"/>
        <v/>
      </c>
    </row>
    <row r="6216" spans="18:24" hidden="1" x14ac:dyDescent="0.3">
      <c r="R6216">
        <f t="shared" si="317"/>
        <v>0</v>
      </c>
      <c r="S6216">
        <f t="shared" si="315"/>
        <v>0</v>
      </c>
      <c r="T6216" s="53" t="str">
        <f t="shared" si="316"/>
        <v/>
      </c>
      <c r="U6216" s="53" t="str">
        <f t="shared" si="316"/>
        <v/>
      </c>
      <c r="V6216" s="53" t="str">
        <f t="shared" si="316"/>
        <v/>
      </c>
      <c r="W6216" s="53" t="str">
        <f t="shared" si="316"/>
        <v/>
      </c>
      <c r="X6216" s="53" t="str">
        <f t="shared" si="316"/>
        <v/>
      </c>
    </row>
    <row r="6217" spans="18:24" hidden="1" x14ac:dyDescent="0.3">
      <c r="R6217">
        <f t="shared" si="317"/>
        <v>0</v>
      </c>
      <c r="S6217">
        <f t="shared" si="315"/>
        <v>0</v>
      </c>
      <c r="T6217" s="53" t="str">
        <f t="shared" si="316"/>
        <v/>
      </c>
      <c r="U6217" s="53" t="str">
        <f t="shared" si="316"/>
        <v/>
      </c>
      <c r="V6217" s="53" t="str">
        <f t="shared" si="316"/>
        <v/>
      </c>
      <c r="W6217" s="53" t="str">
        <f t="shared" si="316"/>
        <v/>
      </c>
      <c r="X6217" s="53" t="str">
        <f t="shared" si="316"/>
        <v/>
      </c>
    </row>
    <row r="6218" spans="18:24" hidden="1" x14ac:dyDescent="0.3">
      <c r="R6218">
        <f t="shared" si="317"/>
        <v>0</v>
      </c>
      <c r="S6218">
        <f t="shared" si="315"/>
        <v>0</v>
      </c>
      <c r="T6218" s="53" t="str">
        <f t="shared" si="316"/>
        <v/>
      </c>
      <c r="U6218" s="53" t="str">
        <f t="shared" si="316"/>
        <v/>
      </c>
      <c r="V6218" s="53" t="str">
        <f t="shared" si="316"/>
        <v/>
      </c>
      <c r="W6218" s="53" t="str">
        <f t="shared" si="316"/>
        <v/>
      </c>
      <c r="X6218" s="53" t="str">
        <f t="shared" si="316"/>
        <v/>
      </c>
    </row>
    <row r="6219" spans="18:24" hidden="1" x14ac:dyDescent="0.3">
      <c r="R6219">
        <f t="shared" si="317"/>
        <v>0</v>
      </c>
      <c r="S6219">
        <f t="shared" ref="S6219:S6282" si="318">IF(OR(D6219="GRUPO TEPSA",D6219="TODAS"),Q6219/5,Q6219)</f>
        <v>0</v>
      </c>
      <c r="T6219" s="53" t="str">
        <f t="shared" si="316"/>
        <v/>
      </c>
      <c r="U6219" s="53" t="str">
        <f t="shared" si="316"/>
        <v/>
      </c>
      <c r="V6219" s="53" t="str">
        <f t="shared" si="316"/>
        <v/>
      </c>
      <c r="W6219" s="53" t="str">
        <f t="shared" si="316"/>
        <v/>
      </c>
      <c r="X6219" s="53" t="str">
        <f t="shared" si="316"/>
        <v/>
      </c>
    </row>
    <row r="6220" spans="18:24" hidden="1" x14ac:dyDescent="0.3">
      <c r="R6220">
        <f t="shared" si="317"/>
        <v>0</v>
      </c>
      <c r="S6220">
        <f t="shared" si="318"/>
        <v>0</v>
      </c>
      <c r="T6220" s="53" t="str">
        <f t="shared" si="316"/>
        <v/>
      </c>
      <c r="U6220" s="53" t="str">
        <f t="shared" si="316"/>
        <v/>
      </c>
      <c r="V6220" s="53" t="str">
        <f t="shared" si="316"/>
        <v/>
      </c>
      <c r="W6220" s="53" t="str">
        <f t="shared" si="316"/>
        <v/>
      </c>
      <c r="X6220" s="53" t="str">
        <f t="shared" si="316"/>
        <v/>
      </c>
    </row>
    <row r="6221" spans="18:24" hidden="1" x14ac:dyDescent="0.3">
      <c r="R6221">
        <f t="shared" si="317"/>
        <v>0</v>
      </c>
      <c r="S6221">
        <f t="shared" si="318"/>
        <v>0</v>
      </c>
      <c r="T6221" s="53" t="str">
        <f t="shared" si="316"/>
        <v/>
      </c>
      <c r="U6221" s="53" t="str">
        <f t="shared" si="316"/>
        <v/>
      </c>
      <c r="V6221" s="53" t="str">
        <f t="shared" si="316"/>
        <v/>
      </c>
      <c r="W6221" s="53" t="str">
        <f t="shared" si="316"/>
        <v/>
      </c>
      <c r="X6221" s="53" t="str">
        <f t="shared" si="316"/>
        <v/>
      </c>
    </row>
    <row r="6222" spans="18:24" hidden="1" x14ac:dyDescent="0.3">
      <c r="R6222">
        <f t="shared" si="317"/>
        <v>0</v>
      </c>
      <c r="S6222">
        <f t="shared" si="318"/>
        <v>0</v>
      </c>
      <c r="T6222" s="53" t="str">
        <f t="shared" si="316"/>
        <v/>
      </c>
      <c r="U6222" s="53" t="str">
        <f t="shared" si="316"/>
        <v/>
      </c>
      <c r="V6222" s="53" t="str">
        <f t="shared" si="316"/>
        <v/>
      </c>
      <c r="W6222" s="53" t="str">
        <f t="shared" si="316"/>
        <v/>
      </c>
      <c r="X6222" s="53" t="str">
        <f t="shared" si="316"/>
        <v/>
      </c>
    </row>
    <row r="6223" spans="18:24" hidden="1" x14ac:dyDescent="0.3">
      <c r="R6223">
        <f t="shared" si="317"/>
        <v>0</v>
      </c>
      <c r="S6223">
        <f t="shared" si="318"/>
        <v>0</v>
      </c>
      <c r="T6223" s="53" t="str">
        <f t="shared" si="316"/>
        <v/>
      </c>
      <c r="U6223" s="53" t="str">
        <f t="shared" si="316"/>
        <v/>
      </c>
      <c r="V6223" s="53" t="str">
        <f t="shared" si="316"/>
        <v/>
      </c>
      <c r="W6223" s="53" t="str">
        <f t="shared" si="316"/>
        <v/>
      </c>
      <c r="X6223" s="53" t="str">
        <f t="shared" si="316"/>
        <v/>
      </c>
    </row>
    <row r="6224" spans="18:24" hidden="1" x14ac:dyDescent="0.3">
      <c r="R6224">
        <f t="shared" si="317"/>
        <v>0</v>
      </c>
      <c r="S6224">
        <f t="shared" si="318"/>
        <v>0</v>
      </c>
      <c r="T6224" s="53" t="str">
        <f t="shared" si="316"/>
        <v/>
      </c>
      <c r="U6224" s="53" t="str">
        <f t="shared" si="316"/>
        <v/>
      </c>
      <c r="V6224" s="53" t="str">
        <f t="shared" si="316"/>
        <v/>
      </c>
      <c r="W6224" s="53" t="str">
        <f t="shared" si="316"/>
        <v/>
      </c>
      <c r="X6224" s="53" t="str">
        <f t="shared" si="316"/>
        <v/>
      </c>
    </row>
    <row r="6225" spans="18:24" hidden="1" x14ac:dyDescent="0.3">
      <c r="R6225">
        <f t="shared" si="317"/>
        <v>0</v>
      </c>
      <c r="S6225">
        <f t="shared" si="318"/>
        <v>0</v>
      </c>
      <c r="T6225" s="53" t="str">
        <f t="shared" si="316"/>
        <v/>
      </c>
      <c r="U6225" s="53" t="str">
        <f t="shared" si="316"/>
        <v/>
      </c>
      <c r="V6225" s="53" t="str">
        <f t="shared" si="316"/>
        <v/>
      </c>
      <c r="W6225" s="53" t="str">
        <f t="shared" si="316"/>
        <v/>
      </c>
      <c r="X6225" s="53" t="str">
        <f t="shared" si="316"/>
        <v/>
      </c>
    </row>
    <row r="6226" spans="18:24" hidden="1" x14ac:dyDescent="0.3">
      <c r="R6226">
        <f t="shared" si="317"/>
        <v>0</v>
      </c>
      <c r="S6226">
        <f t="shared" si="318"/>
        <v>0</v>
      </c>
      <c r="T6226" s="53" t="str">
        <f t="shared" si="316"/>
        <v/>
      </c>
      <c r="U6226" s="53" t="str">
        <f t="shared" si="316"/>
        <v/>
      </c>
      <c r="V6226" s="53" t="str">
        <f t="shared" si="316"/>
        <v/>
      </c>
      <c r="W6226" s="53" t="str">
        <f t="shared" si="316"/>
        <v/>
      </c>
      <c r="X6226" s="53" t="str">
        <f t="shared" si="316"/>
        <v/>
      </c>
    </row>
    <row r="6227" spans="18:24" hidden="1" x14ac:dyDescent="0.3">
      <c r="R6227">
        <f t="shared" si="317"/>
        <v>0</v>
      </c>
      <c r="S6227">
        <f t="shared" si="318"/>
        <v>0</v>
      </c>
      <c r="T6227" s="53" t="str">
        <f t="shared" si="316"/>
        <v/>
      </c>
      <c r="U6227" s="53" t="str">
        <f t="shared" si="316"/>
        <v/>
      </c>
      <c r="V6227" s="53" t="str">
        <f t="shared" si="316"/>
        <v/>
      </c>
      <c r="W6227" s="53" t="str">
        <f t="shared" si="316"/>
        <v/>
      </c>
      <c r="X6227" s="53" t="str">
        <f t="shared" si="316"/>
        <v/>
      </c>
    </row>
    <row r="6228" spans="18:24" hidden="1" x14ac:dyDescent="0.3">
      <c r="R6228">
        <f t="shared" si="317"/>
        <v>0</v>
      </c>
      <c r="S6228">
        <f t="shared" si="318"/>
        <v>0</v>
      </c>
      <c r="T6228" s="53" t="str">
        <f t="shared" si="316"/>
        <v/>
      </c>
      <c r="U6228" s="53" t="str">
        <f t="shared" si="316"/>
        <v/>
      </c>
      <c r="V6228" s="53" t="str">
        <f t="shared" si="316"/>
        <v/>
      </c>
      <c r="W6228" s="53" t="str">
        <f t="shared" si="316"/>
        <v/>
      </c>
      <c r="X6228" s="53" t="str">
        <f t="shared" si="316"/>
        <v/>
      </c>
    </row>
    <row r="6229" spans="18:24" hidden="1" x14ac:dyDescent="0.3">
      <c r="R6229">
        <f t="shared" si="317"/>
        <v>0</v>
      </c>
      <c r="S6229">
        <f t="shared" si="318"/>
        <v>0</v>
      </c>
      <c r="T6229" s="53" t="str">
        <f t="shared" si="316"/>
        <v/>
      </c>
      <c r="U6229" s="53" t="str">
        <f t="shared" si="316"/>
        <v/>
      </c>
      <c r="V6229" s="53" t="str">
        <f t="shared" si="316"/>
        <v/>
      </c>
      <c r="W6229" s="53" t="str">
        <f t="shared" si="316"/>
        <v/>
      </c>
      <c r="X6229" s="53" t="str">
        <f t="shared" si="316"/>
        <v/>
      </c>
    </row>
    <row r="6230" spans="18:24" hidden="1" x14ac:dyDescent="0.3">
      <c r="R6230">
        <f t="shared" si="317"/>
        <v>0</v>
      </c>
      <c r="S6230">
        <f t="shared" si="318"/>
        <v>0</v>
      </c>
      <c r="T6230" s="53" t="str">
        <f t="shared" si="316"/>
        <v/>
      </c>
      <c r="U6230" s="53" t="str">
        <f t="shared" si="316"/>
        <v/>
      </c>
      <c r="V6230" s="53" t="str">
        <f t="shared" si="316"/>
        <v/>
      </c>
      <c r="W6230" s="53" t="str">
        <f t="shared" si="316"/>
        <v/>
      </c>
      <c r="X6230" s="53" t="str">
        <f t="shared" si="316"/>
        <v/>
      </c>
    </row>
    <row r="6231" spans="18:24" hidden="1" x14ac:dyDescent="0.3">
      <c r="R6231">
        <f t="shared" si="317"/>
        <v>0</v>
      </c>
      <c r="S6231">
        <f t="shared" si="318"/>
        <v>0</v>
      </c>
      <c r="T6231" s="53" t="str">
        <f t="shared" si="316"/>
        <v/>
      </c>
      <c r="U6231" s="53" t="str">
        <f t="shared" si="316"/>
        <v/>
      </c>
      <c r="V6231" s="53" t="str">
        <f t="shared" si="316"/>
        <v/>
      </c>
      <c r="W6231" s="53" t="str">
        <f t="shared" si="316"/>
        <v/>
      </c>
      <c r="X6231" s="53" t="str">
        <f t="shared" si="316"/>
        <v/>
      </c>
    </row>
    <row r="6232" spans="18:24" hidden="1" x14ac:dyDescent="0.3">
      <c r="R6232">
        <f t="shared" si="317"/>
        <v>0</v>
      </c>
      <c r="S6232">
        <f t="shared" si="318"/>
        <v>0</v>
      </c>
      <c r="T6232" s="53" t="str">
        <f t="shared" si="316"/>
        <v/>
      </c>
      <c r="U6232" s="53" t="str">
        <f t="shared" si="316"/>
        <v/>
      </c>
      <c r="V6232" s="53" t="str">
        <f t="shared" si="316"/>
        <v/>
      </c>
      <c r="W6232" s="53" t="str">
        <f t="shared" si="316"/>
        <v/>
      </c>
      <c r="X6232" s="53" t="str">
        <f t="shared" si="316"/>
        <v/>
      </c>
    </row>
    <row r="6233" spans="18:24" hidden="1" x14ac:dyDescent="0.3">
      <c r="R6233">
        <f t="shared" si="317"/>
        <v>0</v>
      </c>
      <c r="S6233">
        <f t="shared" si="318"/>
        <v>0</v>
      </c>
      <c r="T6233" s="53" t="str">
        <f t="shared" si="316"/>
        <v/>
      </c>
      <c r="U6233" s="53" t="str">
        <f t="shared" si="316"/>
        <v/>
      </c>
      <c r="V6233" s="53" t="str">
        <f t="shared" si="316"/>
        <v/>
      </c>
      <c r="W6233" s="53" t="str">
        <f t="shared" si="316"/>
        <v/>
      </c>
      <c r="X6233" s="53" t="str">
        <f t="shared" si="316"/>
        <v/>
      </c>
    </row>
    <row r="6234" spans="18:24" hidden="1" x14ac:dyDescent="0.3">
      <c r="R6234">
        <f t="shared" si="317"/>
        <v>0</v>
      </c>
      <c r="S6234">
        <f t="shared" si="318"/>
        <v>0</v>
      </c>
      <c r="T6234" s="53" t="str">
        <f t="shared" si="316"/>
        <v/>
      </c>
      <c r="U6234" s="53" t="str">
        <f t="shared" si="316"/>
        <v/>
      </c>
      <c r="V6234" s="53" t="str">
        <f t="shared" si="316"/>
        <v/>
      </c>
      <c r="W6234" s="53" t="str">
        <f t="shared" si="316"/>
        <v/>
      </c>
      <c r="X6234" s="53" t="str">
        <f t="shared" si="316"/>
        <v/>
      </c>
    </row>
    <row r="6235" spans="18:24" hidden="1" x14ac:dyDescent="0.3">
      <c r="R6235">
        <f t="shared" si="317"/>
        <v>0</v>
      </c>
      <c r="S6235">
        <f t="shared" si="318"/>
        <v>0</v>
      </c>
      <c r="T6235" s="53" t="str">
        <f t="shared" si="316"/>
        <v/>
      </c>
      <c r="U6235" s="53" t="str">
        <f t="shared" si="316"/>
        <v/>
      </c>
      <c r="V6235" s="53" t="str">
        <f t="shared" si="316"/>
        <v/>
      </c>
      <c r="W6235" s="53" t="str">
        <f t="shared" si="316"/>
        <v/>
      </c>
      <c r="X6235" s="53" t="str">
        <f t="shared" si="316"/>
        <v/>
      </c>
    </row>
    <row r="6236" spans="18:24" hidden="1" x14ac:dyDescent="0.3">
      <c r="R6236">
        <f t="shared" si="317"/>
        <v>0</v>
      </c>
      <c r="S6236">
        <f t="shared" si="318"/>
        <v>0</v>
      </c>
      <c r="T6236" s="53" t="str">
        <f t="shared" si="316"/>
        <v/>
      </c>
      <c r="U6236" s="53" t="str">
        <f t="shared" si="316"/>
        <v/>
      </c>
      <c r="V6236" s="53" t="str">
        <f t="shared" si="316"/>
        <v/>
      </c>
      <c r="W6236" s="53" t="str">
        <f t="shared" si="316"/>
        <v/>
      </c>
      <c r="X6236" s="53" t="str">
        <f t="shared" si="316"/>
        <v/>
      </c>
    </row>
    <row r="6237" spans="18:24" hidden="1" x14ac:dyDescent="0.3">
      <c r="R6237">
        <f t="shared" si="317"/>
        <v>0</v>
      </c>
      <c r="S6237">
        <f t="shared" si="318"/>
        <v>0</v>
      </c>
      <c r="T6237" s="53" t="str">
        <f t="shared" si="316"/>
        <v/>
      </c>
      <c r="U6237" s="53" t="str">
        <f t="shared" si="316"/>
        <v/>
      </c>
      <c r="V6237" s="53" t="str">
        <f t="shared" si="316"/>
        <v/>
      </c>
      <c r="W6237" s="53" t="str">
        <f t="shared" si="316"/>
        <v/>
      </c>
      <c r="X6237" s="53" t="str">
        <f t="shared" si="316"/>
        <v/>
      </c>
    </row>
    <row r="6238" spans="18:24" hidden="1" x14ac:dyDescent="0.3">
      <c r="R6238">
        <f t="shared" si="317"/>
        <v>0</v>
      </c>
      <c r="S6238">
        <f t="shared" si="318"/>
        <v>0</v>
      </c>
      <c r="T6238" s="53" t="str">
        <f t="shared" si="316"/>
        <v/>
      </c>
      <c r="U6238" s="53" t="str">
        <f t="shared" si="316"/>
        <v/>
      </c>
      <c r="V6238" s="53" t="str">
        <f t="shared" si="316"/>
        <v/>
      </c>
      <c r="W6238" s="53" t="str">
        <f t="shared" si="316"/>
        <v/>
      </c>
      <c r="X6238" s="53" t="str">
        <f t="shared" si="316"/>
        <v/>
      </c>
    </row>
    <row r="6239" spans="18:24" hidden="1" x14ac:dyDescent="0.3">
      <c r="R6239">
        <f t="shared" si="317"/>
        <v>0</v>
      </c>
      <c r="S6239">
        <f t="shared" si="318"/>
        <v>0</v>
      </c>
      <c r="T6239" s="53" t="str">
        <f t="shared" si="316"/>
        <v/>
      </c>
      <c r="U6239" s="53" t="str">
        <f t="shared" si="316"/>
        <v/>
      </c>
      <c r="V6239" s="53" t="str">
        <f t="shared" si="316"/>
        <v/>
      </c>
      <c r="W6239" s="53" t="str">
        <f t="shared" si="316"/>
        <v/>
      </c>
      <c r="X6239" s="53" t="str">
        <f t="shared" si="316"/>
        <v/>
      </c>
    </row>
    <row r="6240" spans="18:24" hidden="1" x14ac:dyDescent="0.3">
      <c r="R6240">
        <f t="shared" si="317"/>
        <v>0</v>
      </c>
      <c r="S6240">
        <f t="shared" si="318"/>
        <v>0</v>
      </c>
      <c r="T6240" s="53" t="str">
        <f t="shared" si="316"/>
        <v/>
      </c>
      <c r="U6240" s="53" t="str">
        <f t="shared" si="316"/>
        <v/>
      </c>
      <c r="V6240" s="53" t="str">
        <f t="shared" si="316"/>
        <v/>
      </c>
      <c r="W6240" s="53" t="str">
        <f t="shared" si="316"/>
        <v/>
      </c>
      <c r="X6240" s="53" t="str">
        <f t="shared" si="316"/>
        <v/>
      </c>
    </row>
    <row r="6241" spans="18:24" hidden="1" x14ac:dyDescent="0.3">
      <c r="R6241">
        <f t="shared" si="317"/>
        <v>0</v>
      </c>
      <c r="S6241">
        <f t="shared" si="318"/>
        <v>0</v>
      </c>
      <c r="T6241" s="53" t="str">
        <f t="shared" ref="T6241:X6291" si="319">IF(OR(COUNTIF($D6241,"*"&amp;T$5&amp;"*")&gt;0,$D6241="GRUPO TEPSA"),T$5,"")</f>
        <v/>
      </c>
      <c r="U6241" s="53" t="str">
        <f t="shared" si="319"/>
        <v/>
      </c>
      <c r="V6241" s="53" t="str">
        <f t="shared" si="319"/>
        <v/>
      </c>
      <c r="W6241" s="53" t="str">
        <f t="shared" si="319"/>
        <v/>
      </c>
      <c r="X6241" s="53" t="str">
        <f t="shared" si="319"/>
        <v/>
      </c>
    </row>
    <row r="6242" spans="18:24" hidden="1" x14ac:dyDescent="0.3">
      <c r="R6242">
        <f t="shared" si="317"/>
        <v>0</v>
      </c>
      <c r="S6242">
        <f t="shared" si="318"/>
        <v>0</v>
      </c>
      <c r="T6242" s="53" t="str">
        <f t="shared" si="319"/>
        <v/>
      </c>
      <c r="U6242" s="53" t="str">
        <f t="shared" si="319"/>
        <v/>
      </c>
      <c r="V6242" s="53" t="str">
        <f t="shared" si="319"/>
        <v/>
      </c>
      <c r="W6242" s="53" t="str">
        <f t="shared" si="319"/>
        <v/>
      </c>
      <c r="X6242" s="53" t="str">
        <f t="shared" si="319"/>
        <v/>
      </c>
    </row>
    <row r="6243" spans="18:24" hidden="1" x14ac:dyDescent="0.3">
      <c r="R6243">
        <f t="shared" si="317"/>
        <v>0</v>
      </c>
      <c r="S6243">
        <f t="shared" si="318"/>
        <v>0</v>
      </c>
      <c r="T6243" s="53" t="str">
        <f t="shared" si="319"/>
        <v/>
      </c>
      <c r="U6243" s="53" t="str">
        <f t="shared" si="319"/>
        <v/>
      </c>
      <c r="V6243" s="53" t="str">
        <f t="shared" si="319"/>
        <v/>
      </c>
      <c r="W6243" s="53" t="str">
        <f t="shared" si="319"/>
        <v/>
      </c>
      <c r="X6243" s="53" t="str">
        <f t="shared" si="319"/>
        <v/>
      </c>
    </row>
    <row r="6244" spans="18:24" hidden="1" x14ac:dyDescent="0.3">
      <c r="R6244">
        <f t="shared" si="317"/>
        <v>0</v>
      </c>
      <c r="S6244">
        <f t="shared" si="318"/>
        <v>0</v>
      </c>
      <c r="T6244" s="53" t="str">
        <f t="shared" si="319"/>
        <v/>
      </c>
      <c r="U6244" s="53" t="str">
        <f t="shared" si="319"/>
        <v/>
      </c>
      <c r="V6244" s="53" t="str">
        <f t="shared" si="319"/>
        <v/>
      </c>
      <c r="W6244" s="53" t="str">
        <f t="shared" si="319"/>
        <v/>
      </c>
      <c r="X6244" s="53" t="str">
        <f t="shared" si="319"/>
        <v/>
      </c>
    </row>
    <row r="6245" spans="18:24" hidden="1" x14ac:dyDescent="0.3">
      <c r="R6245">
        <f t="shared" si="317"/>
        <v>0</v>
      </c>
      <c r="S6245">
        <f t="shared" si="318"/>
        <v>0</v>
      </c>
      <c r="T6245" s="53" t="str">
        <f t="shared" si="319"/>
        <v/>
      </c>
      <c r="U6245" s="53" t="str">
        <f t="shared" si="319"/>
        <v/>
      </c>
      <c r="V6245" s="53" t="str">
        <f t="shared" si="319"/>
        <v/>
      </c>
      <c r="W6245" s="53" t="str">
        <f t="shared" si="319"/>
        <v/>
      </c>
      <c r="X6245" s="53" t="str">
        <f t="shared" si="319"/>
        <v/>
      </c>
    </row>
    <row r="6246" spans="18:24" hidden="1" x14ac:dyDescent="0.3">
      <c r="R6246">
        <f t="shared" si="317"/>
        <v>0</v>
      </c>
      <c r="S6246">
        <f t="shared" si="318"/>
        <v>0</v>
      </c>
      <c r="T6246" s="53" t="str">
        <f t="shared" si="319"/>
        <v/>
      </c>
      <c r="U6246" s="53" t="str">
        <f t="shared" si="319"/>
        <v/>
      </c>
      <c r="V6246" s="53" t="str">
        <f t="shared" si="319"/>
        <v/>
      </c>
      <c r="W6246" s="53" t="str">
        <f t="shared" si="319"/>
        <v/>
      </c>
      <c r="X6246" s="53" t="str">
        <f t="shared" si="319"/>
        <v/>
      </c>
    </row>
    <row r="6247" spans="18:24" hidden="1" x14ac:dyDescent="0.3">
      <c r="R6247">
        <f t="shared" si="317"/>
        <v>0</v>
      </c>
      <c r="S6247">
        <f t="shared" si="318"/>
        <v>0</v>
      </c>
      <c r="T6247" s="53" t="str">
        <f t="shared" si="319"/>
        <v/>
      </c>
      <c r="U6247" s="53" t="str">
        <f t="shared" si="319"/>
        <v/>
      </c>
      <c r="V6247" s="53" t="str">
        <f t="shared" si="319"/>
        <v/>
      </c>
      <c r="W6247" s="53" t="str">
        <f t="shared" si="319"/>
        <v/>
      </c>
      <c r="X6247" s="53" t="str">
        <f t="shared" si="319"/>
        <v/>
      </c>
    </row>
    <row r="6248" spans="18:24" hidden="1" x14ac:dyDescent="0.3">
      <c r="R6248">
        <f t="shared" si="317"/>
        <v>0</v>
      </c>
      <c r="S6248">
        <f t="shared" si="318"/>
        <v>0</v>
      </c>
      <c r="T6248" s="53" t="str">
        <f t="shared" si="319"/>
        <v/>
      </c>
      <c r="U6248" s="53" t="str">
        <f t="shared" si="319"/>
        <v/>
      </c>
      <c r="V6248" s="53" t="str">
        <f t="shared" si="319"/>
        <v/>
      </c>
      <c r="W6248" s="53" t="str">
        <f t="shared" si="319"/>
        <v/>
      </c>
      <c r="X6248" s="53" t="str">
        <f t="shared" si="319"/>
        <v/>
      </c>
    </row>
    <row r="6249" spans="18:24" hidden="1" x14ac:dyDescent="0.3">
      <c r="R6249">
        <f t="shared" si="317"/>
        <v>0</v>
      </c>
      <c r="S6249">
        <f t="shared" si="318"/>
        <v>0</v>
      </c>
      <c r="T6249" s="53" t="str">
        <f t="shared" si="319"/>
        <v/>
      </c>
      <c r="U6249" s="53" t="str">
        <f t="shared" si="319"/>
        <v/>
      </c>
      <c r="V6249" s="53" t="str">
        <f t="shared" si="319"/>
        <v/>
      </c>
      <c r="W6249" s="53" t="str">
        <f t="shared" si="319"/>
        <v/>
      </c>
      <c r="X6249" s="53" t="str">
        <f t="shared" si="319"/>
        <v/>
      </c>
    </row>
    <row r="6250" spans="18:24" hidden="1" x14ac:dyDescent="0.3">
      <c r="R6250">
        <f t="shared" si="317"/>
        <v>0</v>
      </c>
      <c r="S6250">
        <f t="shared" si="318"/>
        <v>0</v>
      </c>
      <c r="T6250" s="53" t="str">
        <f t="shared" si="319"/>
        <v/>
      </c>
      <c r="U6250" s="53" t="str">
        <f t="shared" si="319"/>
        <v/>
      </c>
      <c r="V6250" s="53" t="str">
        <f t="shared" si="319"/>
        <v/>
      </c>
      <c r="W6250" s="53" t="str">
        <f t="shared" si="319"/>
        <v/>
      </c>
      <c r="X6250" s="53" t="str">
        <f t="shared" si="319"/>
        <v/>
      </c>
    </row>
    <row r="6251" spans="18:24" hidden="1" x14ac:dyDescent="0.3">
      <c r="R6251">
        <f t="shared" si="317"/>
        <v>0</v>
      </c>
      <c r="S6251">
        <f t="shared" si="318"/>
        <v>0</v>
      </c>
      <c r="T6251" s="53" t="str">
        <f t="shared" si="319"/>
        <v/>
      </c>
      <c r="U6251" s="53" t="str">
        <f t="shared" si="319"/>
        <v/>
      </c>
      <c r="V6251" s="53" t="str">
        <f t="shared" si="319"/>
        <v/>
      </c>
      <c r="W6251" s="53" t="str">
        <f t="shared" si="319"/>
        <v/>
      </c>
      <c r="X6251" s="53" t="str">
        <f t="shared" si="319"/>
        <v/>
      </c>
    </row>
    <row r="6252" spans="18:24" hidden="1" x14ac:dyDescent="0.3">
      <c r="R6252">
        <f t="shared" si="317"/>
        <v>0</v>
      </c>
      <c r="S6252">
        <f t="shared" si="318"/>
        <v>0</v>
      </c>
      <c r="T6252" s="53" t="str">
        <f t="shared" si="319"/>
        <v/>
      </c>
      <c r="U6252" s="53" t="str">
        <f t="shared" si="319"/>
        <v/>
      </c>
      <c r="V6252" s="53" t="str">
        <f t="shared" si="319"/>
        <v/>
      </c>
      <c r="W6252" s="53" t="str">
        <f t="shared" si="319"/>
        <v/>
      </c>
      <c r="X6252" s="53" t="str">
        <f t="shared" si="319"/>
        <v/>
      </c>
    </row>
    <row r="6253" spans="18:24" hidden="1" x14ac:dyDescent="0.3">
      <c r="R6253">
        <f t="shared" si="317"/>
        <v>0</v>
      </c>
      <c r="S6253">
        <f t="shared" si="318"/>
        <v>0</v>
      </c>
      <c r="T6253" s="53" t="str">
        <f t="shared" si="319"/>
        <v/>
      </c>
      <c r="U6253" s="53" t="str">
        <f t="shared" si="319"/>
        <v/>
      </c>
      <c r="V6253" s="53" t="str">
        <f t="shared" si="319"/>
        <v/>
      </c>
      <c r="W6253" s="53" t="str">
        <f t="shared" si="319"/>
        <v/>
      </c>
      <c r="X6253" s="53" t="str">
        <f t="shared" si="319"/>
        <v/>
      </c>
    </row>
    <row r="6254" spans="18:24" hidden="1" x14ac:dyDescent="0.3">
      <c r="R6254">
        <f t="shared" si="317"/>
        <v>0</v>
      </c>
      <c r="S6254">
        <f t="shared" si="318"/>
        <v>0</v>
      </c>
      <c r="T6254" s="53" t="str">
        <f t="shared" si="319"/>
        <v/>
      </c>
      <c r="U6254" s="53" t="str">
        <f t="shared" si="319"/>
        <v/>
      </c>
      <c r="V6254" s="53" t="str">
        <f t="shared" si="319"/>
        <v/>
      </c>
      <c r="W6254" s="53" t="str">
        <f t="shared" si="319"/>
        <v/>
      </c>
      <c r="X6254" s="53" t="str">
        <f t="shared" si="319"/>
        <v/>
      </c>
    </row>
    <row r="6255" spans="18:24" hidden="1" x14ac:dyDescent="0.3">
      <c r="R6255">
        <f t="shared" si="317"/>
        <v>0</v>
      </c>
      <c r="S6255">
        <f t="shared" si="318"/>
        <v>0</v>
      </c>
      <c r="T6255" s="53" t="str">
        <f t="shared" si="319"/>
        <v/>
      </c>
      <c r="U6255" s="53" t="str">
        <f t="shared" si="319"/>
        <v/>
      </c>
      <c r="V6255" s="53" t="str">
        <f t="shared" si="319"/>
        <v/>
      </c>
      <c r="W6255" s="53" t="str">
        <f t="shared" si="319"/>
        <v/>
      </c>
      <c r="X6255" s="53" t="str">
        <f t="shared" si="319"/>
        <v/>
      </c>
    </row>
    <row r="6256" spans="18:24" hidden="1" x14ac:dyDescent="0.3">
      <c r="R6256">
        <f t="shared" si="317"/>
        <v>0</v>
      </c>
      <c r="S6256">
        <f t="shared" si="318"/>
        <v>0</v>
      </c>
      <c r="T6256" s="53" t="str">
        <f t="shared" si="319"/>
        <v/>
      </c>
      <c r="U6256" s="53" t="str">
        <f t="shared" si="319"/>
        <v/>
      </c>
      <c r="V6256" s="53" t="str">
        <f t="shared" si="319"/>
        <v/>
      </c>
      <c r="W6256" s="53" t="str">
        <f t="shared" si="319"/>
        <v/>
      </c>
      <c r="X6256" s="53" t="str">
        <f t="shared" si="319"/>
        <v/>
      </c>
    </row>
    <row r="6257" spans="18:24" hidden="1" x14ac:dyDescent="0.3">
      <c r="R6257">
        <f t="shared" si="317"/>
        <v>0</v>
      </c>
      <c r="S6257">
        <f t="shared" si="318"/>
        <v>0</v>
      </c>
      <c r="T6257" s="53" t="str">
        <f t="shared" si="319"/>
        <v/>
      </c>
      <c r="U6257" s="53" t="str">
        <f t="shared" si="319"/>
        <v/>
      </c>
      <c r="V6257" s="53" t="str">
        <f t="shared" si="319"/>
        <v/>
      </c>
      <c r="W6257" s="53" t="str">
        <f t="shared" si="319"/>
        <v/>
      </c>
      <c r="X6257" s="53" t="str">
        <f t="shared" si="319"/>
        <v/>
      </c>
    </row>
    <row r="6258" spans="18:24" hidden="1" x14ac:dyDescent="0.3">
      <c r="R6258">
        <f t="shared" si="317"/>
        <v>0</v>
      </c>
      <c r="S6258">
        <f t="shared" si="318"/>
        <v>0</v>
      </c>
      <c r="T6258" s="53" t="str">
        <f t="shared" si="319"/>
        <v/>
      </c>
      <c r="U6258" s="53" t="str">
        <f t="shared" si="319"/>
        <v/>
      </c>
      <c r="V6258" s="53" t="str">
        <f t="shared" si="319"/>
        <v/>
      </c>
      <c r="W6258" s="53" t="str">
        <f t="shared" si="319"/>
        <v/>
      </c>
      <c r="X6258" s="53" t="str">
        <f t="shared" si="319"/>
        <v/>
      </c>
    </row>
    <row r="6259" spans="18:24" hidden="1" x14ac:dyDescent="0.3">
      <c r="R6259">
        <f t="shared" si="317"/>
        <v>0</v>
      </c>
      <c r="S6259">
        <f t="shared" si="318"/>
        <v>0</v>
      </c>
      <c r="T6259" s="53" t="str">
        <f t="shared" si="319"/>
        <v/>
      </c>
      <c r="U6259" s="53" t="str">
        <f t="shared" si="319"/>
        <v/>
      </c>
      <c r="V6259" s="53" t="str">
        <f t="shared" si="319"/>
        <v/>
      </c>
      <c r="W6259" s="53" t="str">
        <f t="shared" si="319"/>
        <v/>
      </c>
      <c r="X6259" s="53" t="str">
        <f t="shared" si="319"/>
        <v/>
      </c>
    </row>
    <row r="6260" spans="18:24" hidden="1" x14ac:dyDescent="0.3">
      <c r="R6260">
        <f t="shared" si="317"/>
        <v>0</v>
      </c>
      <c r="S6260">
        <f t="shared" si="318"/>
        <v>0</v>
      </c>
      <c r="T6260" s="53" t="str">
        <f t="shared" si="319"/>
        <v/>
      </c>
      <c r="U6260" s="53" t="str">
        <f t="shared" si="319"/>
        <v/>
      </c>
      <c r="V6260" s="53" t="str">
        <f t="shared" si="319"/>
        <v/>
      </c>
      <c r="W6260" s="53" t="str">
        <f t="shared" si="319"/>
        <v/>
      </c>
      <c r="X6260" s="53" t="str">
        <f t="shared" si="319"/>
        <v/>
      </c>
    </row>
    <row r="6261" spans="18:24" hidden="1" x14ac:dyDescent="0.3">
      <c r="R6261">
        <f t="shared" si="317"/>
        <v>0</v>
      </c>
      <c r="S6261">
        <f t="shared" si="318"/>
        <v>0</v>
      </c>
      <c r="T6261" s="53" t="str">
        <f t="shared" si="319"/>
        <v/>
      </c>
      <c r="U6261" s="53" t="str">
        <f t="shared" si="319"/>
        <v/>
      </c>
      <c r="V6261" s="53" t="str">
        <f t="shared" si="319"/>
        <v/>
      </c>
      <c r="W6261" s="53" t="str">
        <f t="shared" si="319"/>
        <v/>
      </c>
      <c r="X6261" s="53" t="str">
        <f t="shared" si="319"/>
        <v/>
      </c>
    </row>
    <row r="6262" spans="18:24" hidden="1" x14ac:dyDescent="0.3">
      <c r="R6262">
        <f t="shared" si="317"/>
        <v>0</v>
      </c>
      <c r="S6262">
        <f t="shared" si="318"/>
        <v>0</v>
      </c>
      <c r="T6262" s="53" t="str">
        <f t="shared" si="319"/>
        <v/>
      </c>
      <c r="U6262" s="53" t="str">
        <f t="shared" si="319"/>
        <v/>
      </c>
      <c r="V6262" s="53" t="str">
        <f t="shared" si="319"/>
        <v/>
      </c>
      <c r="W6262" s="53" t="str">
        <f t="shared" si="319"/>
        <v/>
      </c>
      <c r="X6262" s="53" t="str">
        <f t="shared" si="319"/>
        <v/>
      </c>
    </row>
    <row r="6263" spans="18:24" hidden="1" x14ac:dyDescent="0.3">
      <c r="R6263">
        <f t="shared" si="317"/>
        <v>0</v>
      </c>
      <c r="S6263">
        <f t="shared" si="318"/>
        <v>0</v>
      </c>
      <c r="T6263" s="53" t="str">
        <f t="shared" si="319"/>
        <v/>
      </c>
      <c r="U6263" s="53" t="str">
        <f t="shared" si="319"/>
        <v/>
      </c>
      <c r="V6263" s="53" t="str">
        <f t="shared" si="319"/>
        <v/>
      </c>
      <c r="W6263" s="53" t="str">
        <f t="shared" si="319"/>
        <v/>
      </c>
      <c r="X6263" s="53" t="str">
        <f t="shared" si="319"/>
        <v/>
      </c>
    </row>
    <row r="6264" spans="18:24" hidden="1" x14ac:dyDescent="0.3">
      <c r="R6264">
        <f t="shared" si="317"/>
        <v>0</v>
      </c>
      <c r="S6264">
        <f t="shared" si="318"/>
        <v>0</v>
      </c>
      <c r="T6264" s="53" t="str">
        <f t="shared" si="319"/>
        <v/>
      </c>
      <c r="U6264" s="53" t="str">
        <f t="shared" si="319"/>
        <v/>
      </c>
      <c r="V6264" s="53" t="str">
        <f t="shared" si="319"/>
        <v/>
      </c>
      <c r="W6264" s="53" t="str">
        <f t="shared" si="319"/>
        <v/>
      </c>
      <c r="X6264" s="53" t="str">
        <f t="shared" si="319"/>
        <v/>
      </c>
    </row>
    <row r="6265" spans="18:24" hidden="1" x14ac:dyDescent="0.3">
      <c r="R6265">
        <f t="shared" si="317"/>
        <v>0</v>
      </c>
      <c r="S6265">
        <f t="shared" si="318"/>
        <v>0</v>
      </c>
      <c r="T6265" s="53" t="str">
        <f t="shared" si="319"/>
        <v/>
      </c>
      <c r="U6265" s="53" t="str">
        <f t="shared" si="319"/>
        <v/>
      </c>
      <c r="V6265" s="53" t="str">
        <f t="shared" si="319"/>
        <v/>
      </c>
      <c r="W6265" s="53" t="str">
        <f t="shared" si="319"/>
        <v/>
      </c>
      <c r="X6265" s="53" t="str">
        <f t="shared" si="319"/>
        <v/>
      </c>
    </row>
    <row r="6266" spans="18:24" hidden="1" x14ac:dyDescent="0.3">
      <c r="R6266">
        <f t="shared" si="317"/>
        <v>0</v>
      </c>
      <c r="S6266">
        <f t="shared" si="318"/>
        <v>0</v>
      </c>
      <c r="T6266" s="53" t="str">
        <f t="shared" si="319"/>
        <v/>
      </c>
      <c r="U6266" s="53" t="str">
        <f t="shared" si="319"/>
        <v/>
      </c>
      <c r="V6266" s="53" t="str">
        <f t="shared" si="319"/>
        <v/>
      </c>
      <c r="W6266" s="53" t="str">
        <f t="shared" si="319"/>
        <v/>
      </c>
      <c r="X6266" s="53" t="str">
        <f t="shared" si="319"/>
        <v/>
      </c>
    </row>
    <row r="6267" spans="18:24" hidden="1" x14ac:dyDescent="0.3">
      <c r="R6267">
        <f t="shared" si="317"/>
        <v>0</v>
      </c>
      <c r="S6267">
        <f t="shared" si="318"/>
        <v>0</v>
      </c>
      <c r="T6267" s="53" t="str">
        <f t="shared" si="319"/>
        <v/>
      </c>
      <c r="U6267" s="53" t="str">
        <f t="shared" si="319"/>
        <v/>
      </c>
      <c r="V6267" s="53" t="str">
        <f t="shared" si="319"/>
        <v/>
      </c>
      <c r="W6267" s="53" t="str">
        <f t="shared" si="319"/>
        <v/>
      </c>
      <c r="X6267" s="53" t="str">
        <f t="shared" si="319"/>
        <v/>
      </c>
    </row>
    <row r="6268" spans="18:24" hidden="1" x14ac:dyDescent="0.3">
      <c r="R6268">
        <f t="shared" si="317"/>
        <v>0</v>
      </c>
      <c r="S6268">
        <f t="shared" si="318"/>
        <v>0</v>
      </c>
      <c r="T6268" s="53" t="str">
        <f t="shared" si="319"/>
        <v/>
      </c>
      <c r="U6268" s="53" t="str">
        <f t="shared" si="319"/>
        <v/>
      </c>
      <c r="V6268" s="53" t="str">
        <f t="shared" si="319"/>
        <v/>
      </c>
      <c r="W6268" s="53" t="str">
        <f t="shared" si="319"/>
        <v/>
      </c>
      <c r="X6268" s="53" t="str">
        <f t="shared" si="319"/>
        <v/>
      </c>
    </row>
    <row r="6269" spans="18:24" hidden="1" x14ac:dyDescent="0.3">
      <c r="R6269">
        <f t="shared" si="317"/>
        <v>0</v>
      </c>
      <c r="S6269">
        <f t="shared" si="318"/>
        <v>0</v>
      </c>
      <c r="T6269" s="53" t="str">
        <f t="shared" si="319"/>
        <v/>
      </c>
      <c r="U6269" s="53" t="str">
        <f t="shared" si="319"/>
        <v/>
      </c>
      <c r="V6269" s="53" t="str">
        <f t="shared" si="319"/>
        <v/>
      </c>
      <c r="W6269" s="53" t="str">
        <f t="shared" si="319"/>
        <v/>
      </c>
      <c r="X6269" s="53" t="str">
        <f t="shared" si="319"/>
        <v/>
      </c>
    </row>
    <row r="6270" spans="18:24" hidden="1" x14ac:dyDescent="0.3">
      <c r="R6270">
        <f t="shared" si="317"/>
        <v>0</v>
      </c>
      <c r="S6270">
        <f t="shared" si="318"/>
        <v>0</v>
      </c>
      <c r="T6270" s="53" t="str">
        <f t="shared" si="319"/>
        <v/>
      </c>
      <c r="U6270" s="53" t="str">
        <f t="shared" si="319"/>
        <v/>
      </c>
      <c r="V6270" s="53" t="str">
        <f t="shared" si="319"/>
        <v/>
      </c>
      <c r="W6270" s="53" t="str">
        <f t="shared" si="319"/>
        <v/>
      </c>
      <c r="X6270" s="53" t="str">
        <f t="shared" si="319"/>
        <v/>
      </c>
    </row>
    <row r="6271" spans="18:24" hidden="1" x14ac:dyDescent="0.3">
      <c r="R6271">
        <f t="shared" si="317"/>
        <v>0</v>
      </c>
      <c r="S6271">
        <f t="shared" si="318"/>
        <v>0</v>
      </c>
      <c r="T6271" s="53" t="str">
        <f t="shared" si="319"/>
        <v/>
      </c>
      <c r="U6271" s="53" t="str">
        <f t="shared" si="319"/>
        <v/>
      </c>
      <c r="V6271" s="53" t="str">
        <f t="shared" si="319"/>
        <v/>
      </c>
      <c r="W6271" s="53" t="str">
        <f t="shared" si="319"/>
        <v/>
      </c>
      <c r="X6271" s="53" t="str">
        <f t="shared" si="319"/>
        <v/>
      </c>
    </row>
    <row r="6272" spans="18:24" hidden="1" x14ac:dyDescent="0.3">
      <c r="R6272">
        <f t="shared" si="317"/>
        <v>0</v>
      </c>
      <c r="S6272">
        <f t="shared" si="318"/>
        <v>0</v>
      </c>
      <c r="T6272" s="53" t="str">
        <f t="shared" si="319"/>
        <v/>
      </c>
      <c r="U6272" s="53" t="str">
        <f t="shared" si="319"/>
        <v/>
      </c>
      <c r="V6272" s="53" t="str">
        <f t="shared" si="319"/>
        <v/>
      </c>
      <c r="W6272" s="53" t="str">
        <f t="shared" si="319"/>
        <v/>
      </c>
      <c r="X6272" s="53" t="str">
        <f t="shared" si="319"/>
        <v/>
      </c>
    </row>
    <row r="6273" spans="18:24" hidden="1" x14ac:dyDescent="0.3">
      <c r="R6273">
        <f t="shared" si="317"/>
        <v>0</v>
      </c>
      <c r="S6273">
        <f t="shared" si="318"/>
        <v>0</v>
      </c>
      <c r="T6273" s="53" t="str">
        <f t="shared" si="319"/>
        <v/>
      </c>
      <c r="U6273" s="53" t="str">
        <f t="shared" si="319"/>
        <v/>
      </c>
      <c r="V6273" s="53" t="str">
        <f t="shared" si="319"/>
        <v/>
      </c>
      <c r="W6273" s="53" t="str">
        <f t="shared" si="319"/>
        <v/>
      </c>
      <c r="X6273" s="53" t="str">
        <f t="shared" si="319"/>
        <v/>
      </c>
    </row>
    <row r="6274" spans="18:24" hidden="1" x14ac:dyDescent="0.3">
      <c r="R6274">
        <f t="shared" si="317"/>
        <v>0</v>
      </c>
      <c r="S6274">
        <f t="shared" si="318"/>
        <v>0</v>
      </c>
      <c r="T6274" s="53" t="str">
        <f t="shared" si="319"/>
        <v/>
      </c>
      <c r="U6274" s="53" t="str">
        <f t="shared" si="319"/>
        <v/>
      </c>
      <c r="V6274" s="53" t="str">
        <f t="shared" si="319"/>
        <v/>
      </c>
      <c r="W6274" s="53" t="str">
        <f t="shared" si="319"/>
        <v/>
      </c>
      <c r="X6274" s="53" t="str">
        <f t="shared" si="319"/>
        <v/>
      </c>
    </row>
    <row r="6275" spans="18:24" hidden="1" x14ac:dyDescent="0.3">
      <c r="R6275">
        <f t="shared" si="317"/>
        <v>0</v>
      </c>
      <c r="S6275">
        <f t="shared" si="318"/>
        <v>0</v>
      </c>
      <c r="T6275" s="53" t="str">
        <f t="shared" si="319"/>
        <v/>
      </c>
      <c r="U6275" s="53" t="str">
        <f t="shared" si="319"/>
        <v/>
      </c>
      <c r="V6275" s="53" t="str">
        <f t="shared" si="319"/>
        <v/>
      </c>
      <c r="W6275" s="53" t="str">
        <f t="shared" si="319"/>
        <v/>
      </c>
      <c r="X6275" s="53" t="str">
        <f t="shared" si="319"/>
        <v/>
      </c>
    </row>
    <row r="6276" spans="18:24" hidden="1" x14ac:dyDescent="0.3">
      <c r="R6276">
        <f t="shared" si="317"/>
        <v>0</v>
      </c>
      <c r="S6276">
        <f t="shared" si="318"/>
        <v>0</v>
      </c>
      <c r="T6276" s="53" t="str">
        <f t="shared" si="319"/>
        <v/>
      </c>
      <c r="U6276" s="53" t="str">
        <f t="shared" si="319"/>
        <v/>
      </c>
      <c r="V6276" s="53" t="str">
        <f t="shared" si="319"/>
        <v/>
      </c>
      <c r="W6276" s="53" t="str">
        <f t="shared" si="319"/>
        <v/>
      </c>
      <c r="X6276" s="53" t="str">
        <f t="shared" si="319"/>
        <v/>
      </c>
    </row>
    <row r="6277" spans="18:24" hidden="1" x14ac:dyDescent="0.3">
      <c r="R6277">
        <f t="shared" si="317"/>
        <v>0</v>
      </c>
      <c r="S6277">
        <f t="shared" si="318"/>
        <v>0</v>
      </c>
      <c r="T6277" s="53" t="str">
        <f t="shared" si="319"/>
        <v/>
      </c>
      <c r="U6277" s="53" t="str">
        <f t="shared" si="319"/>
        <v/>
      </c>
      <c r="V6277" s="53" t="str">
        <f t="shared" si="319"/>
        <v/>
      </c>
      <c r="W6277" s="53" t="str">
        <f t="shared" si="319"/>
        <v/>
      </c>
      <c r="X6277" s="53" t="str">
        <f t="shared" si="319"/>
        <v/>
      </c>
    </row>
    <row r="6278" spans="18:24" hidden="1" x14ac:dyDescent="0.3">
      <c r="R6278">
        <f t="shared" si="317"/>
        <v>0</v>
      </c>
      <c r="S6278">
        <f t="shared" si="318"/>
        <v>0</v>
      </c>
      <c r="T6278" s="53" t="str">
        <f t="shared" si="319"/>
        <v/>
      </c>
      <c r="U6278" s="53" t="str">
        <f t="shared" si="319"/>
        <v/>
      </c>
      <c r="V6278" s="53" t="str">
        <f t="shared" si="319"/>
        <v/>
      </c>
      <c r="W6278" s="53" t="str">
        <f t="shared" si="319"/>
        <v/>
      </c>
      <c r="X6278" s="53" t="str">
        <f t="shared" si="319"/>
        <v/>
      </c>
    </row>
    <row r="6279" spans="18:24" hidden="1" x14ac:dyDescent="0.3">
      <c r="R6279">
        <f t="shared" ref="R6279:R6342" si="320">IF(OR(D6279="GRUPO TEPSA",D6279="TODAS"),P6279/5,P6279)</f>
        <v>0</v>
      </c>
      <c r="S6279">
        <f t="shared" si="318"/>
        <v>0</v>
      </c>
      <c r="T6279" s="53" t="str">
        <f t="shared" si="319"/>
        <v/>
      </c>
      <c r="U6279" s="53" t="str">
        <f t="shared" si="319"/>
        <v/>
      </c>
      <c r="V6279" s="53" t="str">
        <f t="shared" si="319"/>
        <v/>
      </c>
      <c r="W6279" s="53" t="str">
        <f t="shared" si="319"/>
        <v/>
      </c>
      <c r="X6279" s="53" t="str">
        <f t="shared" si="319"/>
        <v/>
      </c>
    </row>
    <row r="6280" spans="18:24" hidden="1" x14ac:dyDescent="0.3">
      <c r="R6280">
        <f t="shared" si="320"/>
        <v>0</v>
      </c>
      <c r="S6280">
        <f t="shared" si="318"/>
        <v>0</v>
      </c>
      <c r="T6280" s="53" t="str">
        <f t="shared" si="319"/>
        <v/>
      </c>
      <c r="U6280" s="53" t="str">
        <f t="shared" si="319"/>
        <v/>
      </c>
      <c r="V6280" s="53" t="str">
        <f t="shared" si="319"/>
        <v/>
      </c>
      <c r="W6280" s="53" t="str">
        <f t="shared" si="319"/>
        <v/>
      </c>
      <c r="X6280" s="53" t="str">
        <f t="shared" si="319"/>
        <v/>
      </c>
    </row>
    <row r="6281" spans="18:24" hidden="1" x14ac:dyDescent="0.3">
      <c r="R6281">
        <f t="shared" si="320"/>
        <v>0</v>
      </c>
      <c r="S6281">
        <f t="shared" si="318"/>
        <v>0</v>
      </c>
      <c r="T6281" s="53" t="str">
        <f t="shared" si="319"/>
        <v/>
      </c>
      <c r="U6281" s="53" t="str">
        <f t="shared" si="319"/>
        <v/>
      </c>
      <c r="V6281" s="53" t="str">
        <f t="shared" si="319"/>
        <v/>
      </c>
      <c r="W6281" s="53" t="str">
        <f t="shared" si="319"/>
        <v/>
      </c>
      <c r="X6281" s="53" t="str">
        <f t="shared" si="319"/>
        <v/>
      </c>
    </row>
    <row r="6282" spans="18:24" hidden="1" x14ac:dyDescent="0.3">
      <c r="R6282">
        <f t="shared" si="320"/>
        <v>0</v>
      </c>
      <c r="S6282">
        <f t="shared" si="318"/>
        <v>0</v>
      </c>
      <c r="T6282" s="53" t="str">
        <f t="shared" si="319"/>
        <v/>
      </c>
      <c r="U6282" s="53" t="str">
        <f t="shared" si="319"/>
        <v/>
      </c>
      <c r="V6282" s="53" t="str">
        <f t="shared" si="319"/>
        <v/>
      </c>
      <c r="W6282" s="53" t="str">
        <f t="shared" si="319"/>
        <v/>
      </c>
      <c r="X6282" s="53" t="str">
        <f t="shared" si="319"/>
        <v/>
      </c>
    </row>
    <row r="6283" spans="18:24" hidden="1" x14ac:dyDescent="0.3">
      <c r="R6283">
        <f t="shared" si="320"/>
        <v>0</v>
      </c>
      <c r="S6283">
        <f t="shared" ref="S6283:S6346" si="321">IF(OR(D6283="GRUPO TEPSA",D6283="TODAS"),Q6283/5,Q6283)</f>
        <v>0</v>
      </c>
      <c r="T6283" s="53" t="str">
        <f t="shared" si="319"/>
        <v/>
      </c>
      <c r="U6283" s="53" t="str">
        <f t="shared" si="319"/>
        <v/>
      </c>
      <c r="V6283" s="53" t="str">
        <f t="shared" si="319"/>
        <v/>
      </c>
      <c r="W6283" s="53" t="str">
        <f t="shared" si="319"/>
        <v/>
      </c>
      <c r="X6283" s="53" t="str">
        <f t="shared" si="319"/>
        <v/>
      </c>
    </row>
    <row r="6284" spans="18:24" hidden="1" x14ac:dyDescent="0.3">
      <c r="R6284">
        <f t="shared" si="320"/>
        <v>0</v>
      </c>
      <c r="S6284">
        <f t="shared" si="321"/>
        <v>0</v>
      </c>
      <c r="T6284" s="53" t="str">
        <f t="shared" si="319"/>
        <v/>
      </c>
      <c r="U6284" s="53" t="str">
        <f t="shared" si="319"/>
        <v/>
      </c>
      <c r="V6284" s="53" t="str">
        <f t="shared" si="319"/>
        <v/>
      </c>
      <c r="W6284" s="53" t="str">
        <f t="shared" si="319"/>
        <v/>
      </c>
      <c r="X6284" s="53" t="str">
        <f t="shared" si="319"/>
        <v/>
      </c>
    </row>
    <row r="6285" spans="18:24" hidden="1" x14ac:dyDescent="0.3">
      <c r="R6285">
        <f t="shared" si="320"/>
        <v>0</v>
      </c>
      <c r="S6285">
        <f t="shared" si="321"/>
        <v>0</v>
      </c>
      <c r="T6285" s="53" t="str">
        <f t="shared" si="319"/>
        <v/>
      </c>
      <c r="U6285" s="53" t="str">
        <f t="shared" si="319"/>
        <v/>
      </c>
      <c r="V6285" s="53" t="str">
        <f t="shared" si="319"/>
        <v/>
      </c>
      <c r="W6285" s="53" t="str">
        <f t="shared" si="319"/>
        <v/>
      </c>
      <c r="X6285" s="53" t="str">
        <f t="shared" si="319"/>
        <v/>
      </c>
    </row>
    <row r="6286" spans="18:24" hidden="1" x14ac:dyDescent="0.3">
      <c r="R6286">
        <f t="shared" si="320"/>
        <v>0</v>
      </c>
      <c r="S6286">
        <f t="shared" si="321"/>
        <v>0</v>
      </c>
      <c r="T6286" s="53" t="str">
        <f t="shared" si="319"/>
        <v/>
      </c>
      <c r="U6286" s="53" t="str">
        <f t="shared" si="319"/>
        <v/>
      </c>
      <c r="V6286" s="53" t="str">
        <f t="shared" si="319"/>
        <v/>
      </c>
      <c r="W6286" s="53" t="str">
        <f t="shared" si="319"/>
        <v/>
      </c>
      <c r="X6286" s="53" t="str">
        <f t="shared" si="319"/>
        <v/>
      </c>
    </row>
    <row r="6287" spans="18:24" hidden="1" x14ac:dyDescent="0.3">
      <c r="R6287">
        <f t="shared" si="320"/>
        <v>0</v>
      </c>
      <c r="S6287">
        <f t="shared" si="321"/>
        <v>0</v>
      </c>
      <c r="T6287" s="53" t="str">
        <f t="shared" si="319"/>
        <v/>
      </c>
      <c r="U6287" s="53" t="str">
        <f t="shared" si="319"/>
        <v/>
      </c>
      <c r="V6287" s="53" t="str">
        <f t="shared" si="319"/>
        <v/>
      </c>
      <c r="W6287" s="53" t="str">
        <f t="shared" si="319"/>
        <v/>
      </c>
      <c r="X6287" s="53" t="str">
        <f t="shared" si="319"/>
        <v/>
      </c>
    </row>
    <row r="6288" spans="18:24" hidden="1" x14ac:dyDescent="0.3">
      <c r="R6288">
        <f t="shared" si="320"/>
        <v>0</v>
      </c>
      <c r="S6288">
        <f t="shared" si="321"/>
        <v>0</v>
      </c>
      <c r="T6288" s="53" t="str">
        <f t="shared" si="319"/>
        <v/>
      </c>
      <c r="U6288" s="53" t="str">
        <f t="shared" si="319"/>
        <v/>
      </c>
      <c r="V6288" s="53" t="str">
        <f t="shared" si="319"/>
        <v/>
      </c>
      <c r="W6288" s="53" t="str">
        <f t="shared" si="319"/>
        <v/>
      </c>
      <c r="X6288" s="53" t="str">
        <f t="shared" si="319"/>
        <v/>
      </c>
    </row>
    <row r="6289" spans="18:24" hidden="1" x14ac:dyDescent="0.3">
      <c r="R6289">
        <f t="shared" si="320"/>
        <v>0</v>
      </c>
      <c r="S6289">
        <f t="shared" si="321"/>
        <v>0</v>
      </c>
      <c r="T6289" s="53" t="str">
        <f t="shared" si="319"/>
        <v/>
      </c>
      <c r="U6289" s="53" t="str">
        <f t="shared" si="319"/>
        <v/>
      </c>
      <c r="V6289" s="53" t="str">
        <f t="shared" si="319"/>
        <v/>
      </c>
      <c r="W6289" s="53" t="str">
        <f t="shared" si="319"/>
        <v/>
      </c>
      <c r="X6289" s="53" t="str">
        <f t="shared" si="319"/>
        <v/>
      </c>
    </row>
    <row r="6290" spans="18:24" hidden="1" x14ac:dyDescent="0.3">
      <c r="R6290">
        <f t="shared" si="320"/>
        <v>0</v>
      </c>
      <c r="S6290">
        <f t="shared" si="321"/>
        <v>0</v>
      </c>
      <c r="T6290" s="53" t="str">
        <f t="shared" si="319"/>
        <v/>
      </c>
      <c r="U6290" s="53" t="str">
        <f t="shared" si="319"/>
        <v/>
      </c>
      <c r="V6290" s="53" t="str">
        <f t="shared" si="319"/>
        <v/>
      </c>
      <c r="W6290" s="53" t="str">
        <f t="shared" si="319"/>
        <v/>
      </c>
      <c r="X6290" s="53" t="str">
        <f t="shared" si="319"/>
        <v/>
      </c>
    </row>
    <row r="6291" spans="18:24" hidden="1" x14ac:dyDescent="0.3">
      <c r="R6291">
        <f t="shared" si="320"/>
        <v>0</v>
      </c>
      <c r="S6291">
        <f t="shared" si="321"/>
        <v>0</v>
      </c>
      <c r="T6291" s="53" t="str">
        <f t="shared" si="319"/>
        <v/>
      </c>
      <c r="U6291" s="53" t="str">
        <f t="shared" si="319"/>
        <v/>
      </c>
      <c r="V6291" s="53" t="str">
        <f t="shared" si="319"/>
        <v/>
      </c>
      <c r="W6291" s="53" t="str">
        <f t="shared" si="319"/>
        <v/>
      </c>
      <c r="X6291" s="53" t="str">
        <f t="shared" si="319"/>
        <v/>
      </c>
    </row>
    <row r="6292" spans="18:24" hidden="1" x14ac:dyDescent="0.3">
      <c r="R6292">
        <f t="shared" si="320"/>
        <v>0</v>
      </c>
      <c r="S6292">
        <f t="shared" si="321"/>
        <v>0</v>
      </c>
      <c r="T6292" s="53" t="str">
        <f t="shared" ref="T6292:X6342" si="322">IF(OR(COUNTIF($D6292,"*"&amp;T$5&amp;"*")&gt;0,$D6292="GRUPO TEPSA"),T$5,"")</f>
        <v/>
      </c>
      <c r="U6292" s="53" t="str">
        <f t="shared" si="322"/>
        <v/>
      </c>
      <c r="V6292" s="53" t="str">
        <f t="shared" si="322"/>
        <v/>
      </c>
      <c r="W6292" s="53" t="str">
        <f t="shared" si="322"/>
        <v/>
      </c>
      <c r="X6292" s="53" t="str">
        <f t="shared" si="322"/>
        <v/>
      </c>
    </row>
    <row r="6293" spans="18:24" hidden="1" x14ac:dyDescent="0.3">
      <c r="R6293">
        <f t="shared" si="320"/>
        <v>0</v>
      </c>
      <c r="S6293">
        <f t="shared" si="321"/>
        <v>0</v>
      </c>
      <c r="T6293" s="53" t="str">
        <f t="shared" si="322"/>
        <v/>
      </c>
      <c r="U6293" s="53" t="str">
        <f t="shared" si="322"/>
        <v/>
      </c>
      <c r="V6293" s="53" t="str">
        <f t="shared" si="322"/>
        <v/>
      </c>
      <c r="W6293" s="53" t="str">
        <f t="shared" si="322"/>
        <v/>
      </c>
      <c r="X6293" s="53" t="str">
        <f t="shared" si="322"/>
        <v/>
      </c>
    </row>
    <row r="6294" spans="18:24" hidden="1" x14ac:dyDescent="0.3">
      <c r="R6294">
        <f t="shared" si="320"/>
        <v>0</v>
      </c>
      <c r="S6294">
        <f t="shared" si="321"/>
        <v>0</v>
      </c>
      <c r="T6294" s="53" t="str">
        <f t="shared" si="322"/>
        <v/>
      </c>
      <c r="U6294" s="53" t="str">
        <f t="shared" si="322"/>
        <v/>
      </c>
      <c r="V6294" s="53" t="str">
        <f t="shared" si="322"/>
        <v/>
      </c>
      <c r="W6294" s="53" t="str">
        <f t="shared" si="322"/>
        <v/>
      </c>
      <c r="X6294" s="53" t="str">
        <f t="shared" si="322"/>
        <v/>
      </c>
    </row>
    <row r="6295" spans="18:24" hidden="1" x14ac:dyDescent="0.3">
      <c r="R6295">
        <f t="shared" si="320"/>
        <v>0</v>
      </c>
      <c r="S6295">
        <f t="shared" si="321"/>
        <v>0</v>
      </c>
      <c r="T6295" s="53" t="str">
        <f t="shared" si="322"/>
        <v/>
      </c>
      <c r="U6295" s="53" t="str">
        <f t="shared" si="322"/>
        <v/>
      </c>
      <c r="V6295" s="53" t="str">
        <f t="shared" si="322"/>
        <v/>
      </c>
      <c r="W6295" s="53" t="str">
        <f t="shared" si="322"/>
        <v/>
      </c>
      <c r="X6295" s="53" t="str">
        <f t="shared" si="322"/>
        <v/>
      </c>
    </row>
    <row r="6296" spans="18:24" hidden="1" x14ac:dyDescent="0.3">
      <c r="R6296">
        <f t="shared" si="320"/>
        <v>0</v>
      </c>
      <c r="S6296">
        <f t="shared" si="321"/>
        <v>0</v>
      </c>
      <c r="T6296" s="53" t="str">
        <f t="shared" si="322"/>
        <v/>
      </c>
      <c r="U6296" s="53" t="str">
        <f t="shared" si="322"/>
        <v/>
      </c>
      <c r="V6296" s="53" t="str">
        <f t="shared" si="322"/>
        <v/>
      </c>
      <c r="W6296" s="53" t="str">
        <f t="shared" si="322"/>
        <v/>
      </c>
      <c r="X6296" s="53" t="str">
        <f t="shared" si="322"/>
        <v/>
      </c>
    </row>
    <row r="6297" spans="18:24" hidden="1" x14ac:dyDescent="0.3">
      <c r="R6297">
        <f t="shared" si="320"/>
        <v>0</v>
      </c>
      <c r="S6297">
        <f t="shared" si="321"/>
        <v>0</v>
      </c>
      <c r="T6297" s="53" t="str">
        <f t="shared" si="322"/>
        <v/>
      </c>
      <c r="U6297" s="53" t="str">
        <f t="shared" si="322"/>
        <v/>
      </c>
      <c r="V6297" s="53" t="str">
        <f t="shared" si="322"/>
        <v/>
      </c>
      <c r="W6297" s="53" t="str">
        <f t="shared" si="322"/>
        <v/>
      </c>
      <c r="X6297" s="53" t="str">
        <f t="shared" si="322"/>
        <v/>
      </c>
    </row>
    <row r="6298" spans="18:24" hidden="1" x14ac:dyDescent="0.3">
      <c r="R6298">
        <f t="shared" si="320"/>
        <v>0</v>
      </c>
      <c r="S6298">
        <f t="shared" si="321"/>
        <v>0</v>
      </c>
      <c r="T6298" s="53" t="str">
        <f t="shared" si="322"/>
        <v/>
      </c>
      <c r="U6298" s="53" t="str">
        <f t="shared" si="322"/>
        <v/>
      </c>
      <c r="V6298" s="53" t="str">
        <f t="shared" si="322"/>
        <v/>
      </c>
      <c r="W6298" s="53" t="str">
        <f t="shared" si="322"/>
        <v/>
      </c>
      <c r="X6298" s="53" t="str">
        <f t="shared" si="322"/>
        <v/>
      </c>
    </row>
    <row r="6299" spans="18:24" hidden="1" x14ac:dyDescent="0.3">
      <c r="R6299">
        <f t="shared" si="320"/>
        <v>0</v>
      </c>
      <c r="S6299">
        <f t="shared" si="321"/>
        <v>0</v>
      </c>
      <c r="T6299" s="53" t="str">
        <f t="shared" si="322"/>
        <v/>
      </c>
      <c r="U6299" s="53" t="str">
        <f t="shared" si="322"/>
        <v/>
      </c>
      <c r="V6299" s="53" t="str">
        <f t="shared" si="322"/>
        <v/>
      </c>
      <c r="W6299" s="53" t="str">
        <f t="shared" si="322"/>
        <v/>
      </c>
      <c r="X6299" s="53" t="str">
        <f t="shared" si="322"/>
        <v/>
      </c>
    </row>
    <row r="6300" spans="18:24" hidden="1" x14ac:dyDescent="0.3">
      <c r="R6300">
        <f t="shared" si="320"/>
        <v>0</v>
      </c>
      <c r="S6300">
        <f t="shared" si="321"/>
        <v>0</v>
      </c>
      <c r="T6300" s="53" t="str">
        <f t="shared" si="322"/>
        <v/>
      </c>
      <c r="U6300" s="53" t="str">
        <f t="shared" si="322"/>
        <v/>
      </c>
      <c r="V6300" s="53" t="str">
        <f t="shared" si="322"/>
        <v/>
      </c>
      <c r="W6300" s="53" t="str">
        <f t="shared" si="322"/>
        <v/>
      </c>
      <c r="X6300" s="53" t="str">
        <f t="shared" si="322"/>
        <v/>
      </c>
    </row>
    <row r="6301" spans="18:24" hidden="1" x14ac:dyDescent="0.3">
      <c r="R6301">
        <f t="shared" si="320"/>
        <v>0</v>
      </c>
      <c r="S6301">
        <f t="shared" si="321"/>
        <v>0</v>
      </c>
      <c r="T6301" s="53" t="str">
        <f t="shared" si="322"/>
        <v/>
      </c>
      <c r="U6301" s="53" t="str">
        <f t="shared" si="322"/>
        <v/>
      </c>
      <c r="V6301" s="53" t="str">
        <f t="shared" si="322"/>
        <v/>
      </c>
      <c r="W6301" s="53" t="str">
        <f t="shared" si="322"/>
        <v/>
      </c>
      <c r="X6301" s="53" t="str">
        <f t="shared" si="322"/>
        <v/>
      </c>
    </row>
    <row r="6302" spans="18:24" hidden="1" x14ac:dyDescent="0.3">
      <c r="R6302">
        <f t="shared" si="320"/>
        <v>0</v>
      </c>
      <c r="S6302">
        <f t="shared" si="321"/>
        <v>0</v>
      </c>
      <c r="T6302" s="53" t="str">
        <f t="shared" si="322"/>
        <v/>
      </c>
      <c r="U6302" s="53" t="str">
        <f t="shared" si="322"/>
        <v/>
      </c>
      <c r="V6302" s="53" t="str">
        <f t="shared" si="322"/>
        <v/>
      </c>
      <c r="W6302" s="53" t="str">
        <f t="shared" si="322"/>
        <v/>
      </c>
      <c r="X6302" s="53" t="str">
        <f t="shared" si="322"/>
        <v/>
      </c>
    </row>
    <row r="6303" spans="18:24" hidden="1" x14ac:dyDescent="0.3">
      <c r="R6303">
        <f t="shared" si="320"/>
        <v>0</v>
      </c>
      <c r="S6303">
        <f t="shared" si="321"/>
        <v>0</v>
      </c>
      <c r="T6303" s="53" t="str">
        <f t="shared" si="322"/>
        <v/>
      </c>
      <c r="U6303" s="53" t="str">
        <f t="shared" si="322"/>
        <v/>
      </c>
      <c r="V6303" s="53" t="str">
        <f t="shared" si="322"/>
        <v/>
      </c>
      <c r="W6303" s="53" t="str">
        <f t="shared" si="322"/>
        <v/>
      </c>
      <c r="X6303" s="53" t="str">
        <f t="shared" si="322"/>
        <v/>
      </c>
    </row>
    <row r="6304" spans="18:24" hidden="1" x14ac:dyDescent="0.3">
      <c r="R6304">
        <f t="shared" si="320"/>
        <v>0</v>
      </c>
      <c r="S6304">
        <f t="shared" si="321"/>
        <v>0</v>
      </c>
      <c r="T6304" s="53" t="str">
        <f t="shared" si="322"/>
        <v/>
      </c>
      <c r="U6304" s="53" t="str">
        <f t="shared" si="322"/>
        <v/>
      </c>
      <c r="V6304" s="53" t="str">
        <f t="shared" si="322"/>
        <v/>
      </c>
      <c r="W6304" s="53" t="str">
        <f t="shared" si="322"/>
        <v/>
      </c>
      <c r="X6304" s="53" t="str">
        <f t="shared" si="322"/>
        <v/>
      </c>
    </row>
    <row r="6305" spans="18:24" hidden="1" x14ac:dyDescent="0.3">
      <c r="R6305">
        <f t="shared" si="320"/>
        <v>0</v>
      </c>
      <c r="S6305">
        <f t="shared" si="321"/>
        <v>0</v>
      </c>
      <c r="T6305" s="53" t="str">
        <f t="shared" si="322"/>
        <v/>
      </c>
      <c r="U6305" s="53" t="str">
        <f t="shared" si="322"/>
        <v/>
      </c>
      <c r="V6305" s="53" t="str">
        <f t="shared" si="322"/>
        <v/>
      </c>
      <c r="W6305" s="53" t="str">
        <f t="shared" si="322"/>
        <v/>
      </c>
      <c r="X6305" s="53" t="str">
        <f t="shared" si="322"/>
        <v/>
      </c>
    </row>
    <row r="6306" spans="18:24" hidden="1" x14ac:dyDescent="0.3">
      <c r="R6306">
        <f t="shared" si="320"/>
        <v>0</v>
      </c>
      <c r="S6306">
        <f t="shared" si="321"/>
        <v>0</v>
      </c>
      <c r="T6306" s="53" t="str">
        <f t="shared" si="322"/>
        <v/>
      </c>
      <c r="U6306" s="53" t="str">
        <f t="shared" si="322"/>
        <v/>
      </c>
      <c r="V6306" s="53" t="str">
        <f t="shared" si="322"/>
        <v/>
      </c>
      <c r="W6306" s="53" t="str">
        <f t="shared" si="322"/>
        <v/>
      </c>
      <c r="X6306" s="53" t="str">
        <f t="shared" si="322"/>
        <v/>
      </c>
    </row>
    <row r="6307" spans="18:24" hidden="1" x14ac:dyDescent="0.3">
      <c r="R6307">
        <f t="shared" si="320"/>
        <v>0</v>
      </c>
      <c r="S6307">
        <f t="shared" si="321"/>
        <v>0</v>
      </c>
      <c r="T6307" s="53" t="str">
        <f t="shared" si="322"/>
        <v/>
      </c>
      <c r="U6307" s="53" t="str">
        <f t="shared" si="322"/>
        <v/>
      </c>
      <c r="V6307" s="53" t="str">
        <f t="shared" si="322"/>
        <v/>
      </c>
      <c r="W6307" s="53" t="str">
        <f t="shared" si="322"/>
        <v/>
      </c>
      <c r="X6307" s="53" t="str">
        <f t="shared" si="322"/>
        <v/>
      </c>
    </row>
    <row r="6308" spans="18:24" hidden="1" x14ac:dyDescent="0.3">
      <c r="R6308">
        <f t="shared" si="320"/>
        <v>0</v>
      </c>
      <c r="S6308">
        <f t="shared" si="321"/>
        <v>0</v>
      </c>
      <c r="T6308" s="53" t="str">
        <f t="shared" si="322"/>
        <v/>
      </c>
      <c r="U6308" s="53" t="str">
        <f t="shared" si="322"/>
        <v/>
      </c>
      <c r="V6308" s="53" t="str">
        <f t="shared" si="322"/>
        <v/>
      </c>
      <c r="W6308" s="53" t="str">
        <f t="shared" si="322"/>
        <v/>
      </c>
      <c r="X6308" s="53" t="str">
        <f t="shared" si="322"/>
        <v/>
      </c>
    </row>
    <row r="6309" spans="18:24" hidden="1" x14ac:dyDescent="0.3">
      <c r="R6309">
        <f t="shared" si="320"/>
        <v>0</v>
      </c>
      <c r="S6309">
        <f t="shared" si="321"/>
        <v>0</v>
      </c>
      <c r="T6309" s="53" t="str">
        <f t="shared" si="322"/>
        <v/>
      </c>
      <c r="U6309" s="53" t="str">
        <f t="shared" si="322"/>
        <v/>
      </c>
      <c r="V6309" s="53" t="str">
        <f t="shared" si="322"/>
        <v/>
      </c>
      <c r="W6309" s="53" t="str">
        <f t="shared" si="322"/>
        <v/>
      </c>
      <c r="X6309" s="53" t="str">
        <f t="shared" si="322"/>
        <v/>
      </c>
    </row>
    <row r="6310" spans="18:24" hidden="1" x14ac:dyDescent="0.3">
      <c r="R6310">
        <f t="shared" si="320"/>
        <v>0</v>
      </c>
      <c r="S6310">
        <f t="shared" si="321"/>
        <v>0</v>
      </c>
      <c r="T6310" s="53" t="str">
        <f t="shared" si="322"/>
        <v/>
      </c>
      <c r="U6310" s="53" t="str">
        <f t="shared" si="322"/>
        <v/>
      </c>
      <c r="V6310" s="53" t="str">
        <f t="shared" si="322"/>
        <v/>
      </c>
      <c r="W6310" s="53" t="str">
        <f t="shared" si="322"/>
        <v/>
      </c>
      <c r="X6310" s="53" t="str">
        <f t="shared" si="322"/>
        <v/>
      </c>
    </row>
    <row r="6311" spans="18:24" hidden="1" x14ac:dyDescent="0.3">
      <c r="R6311">
        <f t="shared" si="320"/>
        <v>0</v>
      </c>
      <c r="S6311">
        <f t="shared" si="321"/>
        <v>0</v>
      </c>
      <c r="T6311" s="53" t="str">
        <f t="shared" si="322"/>
        <v/>
      </c>
      <c r="U6311" s="53" t="str">
        <f t="shared" si="322"/>
        <v/>
      </c>
      <c r="V6311" s="53" t="str">
        <f t="shared" si="322"/>
        <v/>
      </c>
      <c r="W6311" s="53" t="str">
        <f t="shared" si="322"/>
        <v/>
      </c>
      <c r="X6311" s="53" t="str">
        <f t="shared" si="322"/>
        <v/>
      </c>
    </row>
    <row r="6312" spans="18:24" hidden="1" x14ac:dyDescent="0.3">
      <c r="R6312">
        <f t="shared" si="320"/>
        <v>0</v>
      </c>
      <c r="S6312">
        <f t="shared" si="321"/>
        <v>0</v>
      </c>
      <c r="T6312" s="53" t="str">
        <f t="shared" si="322"/>
        <v/>
      </c>
      <c r="U6312" s="53" t="str">
        <f t="shared" si="322"/>
        <v/>
      </c>
      <c r="V6312" s="53" t="str">
        <f t="shared" si="322"/>
        <v/>
      </c>
      <c r="W6312" s="53" t="str">
        <f t="shared" si="322"/>
        <v/>
      </c>
      <c r="X6312" s="53" t="str">
        <f t="shared" si="322"/>
        <v/>
      </c>
    </row>
    <row r="6313" spans="18:24" hidden="1" x14ac:dyDescent="0.3">
      <c r="R6313">
        <f t="shared" si="320"/>
        <v>0</v>
      </c>
      <c r="S6313">
        <f t="shared" si="321"/>
        <v>0</v>
      </c>
      <c r="T6313" s="53" t="str">
        <f t="shared" si="322"/>
        <v/>
      </c>
      <c r="U6313" s="53" t="str">
        <f t="shared" si="322"/>
        <v/>
      </c>
      <c r="V6313" s="53" t="str">
        <f t="shared" si="322"/>
        <v/>
      </c>
      <c r="W6313" s="53" t="str">
        <f t="shared" si="322"/>
        <v/>
      </c>
      <c r="X6313" s="53" t="str">
        <f t="shared" si="322"/>
        <v/>
      </c>
    </row>
    <row r="6314" spans="18:24" hidden="1" x14ac:dyDescent="0.3">
      <c r="R6314">
        <f t="shared" si="320"/>
        <v>0</v>
      </c>
      <c r="S6314">
        <f t="shared" si="321"/>
        <v>0</v>
      </c>
      <c r="T6314" s="53" t="str">
        <f t="shared" si="322"/>
        <v/>
      </c>
      <c r="U6314" s="53" t="str">
        <f t="shared" si="322"/>
        <v/>
      </c>
      <c r="V6314" s="53" t="str">
        <f t="shared" si="322"/>
        <v/>
      </c>
      <c r="W6314" s="53" t="str">
        <f t="shared" si="322"/>
        <v/>
      </c>
      <c r="X6314" s="53" t="str">
        <f t="shared" si="322"/>
        <v/>
      </c>
    </row>
    <row r="6315" spans="18:24" hidden="1" x14ac:dyDescent="0.3">
      <c r="R6315">
        <f t="shared" si="320"/>
        <v>0</v>
      </c>
      <c r="S6315">
        <f t="shared" si="321"/>
        <v>0</v>
      </c>
      <c r="T6315" s="53" t="str">
        <f t="shared" si="322"/>
        <v/>
      </c>
      <c r="U6315" s="53" t="str">
        <f t="shared" si="322"/>
        <v/>
      </c>
      <c r="V6315" s="53" t="str">
        <f t="shared" si="322"/>
        <v/>
      </c>
      <c r="W6315" s="53" t="str">
        <f t="shared" si="322"/>
        <v/>
      </c>
      <c r="X6315" s="53" t="str">
        <f t="shared" si="322"/>
        <v/>
      </c>
    </row>
    <row r="6316" spans="18:24" hidden="1" x14ac:dyDescent="0.3">
      <c r="R6316">
        <f t="shared" si="320"/>
        <v>0</v>
      </c>
      <c r="S6316">
        <f t="shared" si="321"/>
        <v>0</v>
      </c>
      <c r="T6316" s="53" t="str">
        <f t="shared" si="322"/>
        <v/>
      </c>
      <c r="U6316" s="53" t="str">
        <f t="shared" si="322"/>
        <v/>
      </c>
      <c r="V6316" s="53" t="str">
        <f t="shared" si="322"/>
        <v/>
      </c>
      <c r="W6316" s="53" t="str">
        <f t="shared" si="322"/>
        <v/>
      </c>
      <c r="X6316" s="53" t="str">
        <f t="shared" si="322"/>
        <v/>
      </c>
    </row>
    <row r="6317" spans="18:24" hidden="1" x14ac:dyDescent="0.3">
      <c r="R6317">
        <f t="shared" si="320"/>
        <v>0</v>
      </c>
      <c r="S6317">
        <f t="shared" si="321"/>
        <v>0</v>
      </c>
      <c r="T6317" s="53" t="str">
        <f t="shared" si="322"/>
        <v/>
      </c>
      <c r="U6317" s="53" t="str">
        <f t="shared" si="322"/>
        <v/>
      </c>
      <c r="V6317" s="53" t="str">
        <f t="shared" si="322"/>
        <v/>
      </c>
      <c r="W6317" s="53" t="str">
        <f t="shared" si="322"/>
        <v/>
      </c>
      <c r="X6317" s="53" t="str">
        <f t="shared" si="322"/>
        <v/>
      </c>
    </row>
    <row r="6318" spans="18:24" hidden="1" x14ac:dyDescent="0.3">
      <c r="R6318">
        <f t="shared" si="320"/>
        <v>0</v>
      </c>
      <c r="S6318">
        <f t="shared" si="321"/>
        <v>0</v>
      </c>
      <c r="T6318" s="53" t="str">
        <f t="shared" si="322"/>
        <v/>
      </c>
      <c r="U6318" s="53" t="str">
        <f t="shared" si="322"/>
        <v/>
      </c>
      <c r="V6318" s="53" t="str">
        <f t="shared" si="322"/>
        <v/>
      </c>
      <c r="W6318" s="53" t="str">
        <f t="shared" si="322"/>
        <v/>
      </c>
      <c r="X6318" s="53" t="str">
        <f t="shared" si="322"/>
        <v/>
      </c>
    </row>
    <row r="6319" spans="18:24" hidden="1" x14ac:dyDescent="0.3">
      <c r="R6319">
        <f t="shared" si="320"/>
        <v>0</v>
      </c>
      <c r="S6319">
        <f t="shared" si="321"/>
        <v>0</v>
      </c>
      <c r="T6319" s="53" t="str">
        <f t="shared" si="322"/>
        <v/>
      </c>
      <c r="U6319" s="53" t="str">
        <f t="shared" si="322"/>
        <v/>
      </c>
      <c r="V6319" s="53" t="str">
        <f t="shared" si="322"/>
        <v/>
      </c>
      <c r="W6319" s="53" t="str">
        <f t="shared" si="322"/>
        <v/>
      </c>
      <c r="X6319" s="53" t="str">
        <f t="shared" si="322"/>
        <v/>
      </c>
    </row>
    <row r="6320" spans="18:24" hidden="1" x14ac:dyDescent="0.3">
      <c r="R6320">
        <f t="shared" si="320"/>
        <v>0</v>
      </c>
      <c r="S6320">
        <f t="shared" si="321"/>
        <v>0</v>
      </c>
      <c r="T6320" s="53" t="str">
        <f t="shared" si="322"/>
        <v/>
      </c>
      <c r="U6320" s="53" t="str">
        <f t="shared" si="322"/>
        <v/>
      </c>
      <c r="V6320" s="53" t="str">
        <f t="shared" si="322"/>
        <v/>
      </c>
      <c r="W6320" s="53" t="str">
        <f t="shared" si="322"/>
        <v/>
      </c>
      <c r="X6320" s="53" t="str">
        <f t="shared" si="322"/>
        <v/>
      </c>
    </row>
    <row r="6321" spans="18:24" hidden="1" x14ac:dyDescent="0.3">
      <c r="R6321">
        <f t="shared" si="320"/>
        <v>0</v>
      </c>
      <c r="S6321">
        <f t="shared" si="321"/>
        <v>0</v>
      </c>
      <c r="T6321" s="53" t="str">
        <f t="shared" si="322"/>
        <v/>
      </c>
      <c r="U6321" s="53" t="str">
        <f t="shared" si="322"/>
        <v/>
      </c>
      <c r="V6321" s="53" t="str">
        <f t="shared" si="322"/>
        <v/>
      </c>
      <c r="W6321" s="53" t="str">
        <f t="shared" si="322"/>
        <v/>
      </c>
      <c r="X6321" s="53" t="str">
        <f t="shared" si="322"/>
        <v/>
      </c>
    </row>
    <row r="6322" spans="18:24" hidden="1" x14ac:dyDescent="0.3">
      <c r="R6322">
        <f t="shared" si="320"/>
        <v>0</v>
      </c>
      <c r="S6322">
        <f t="shared" si="321"/>
        <v>0</v>
      </c>
      <c r="T6322" s="53" t="str">
        <f t="shared" si="322"/>
        <v/>
      </c>
      <c r="U6322" s="53" t="str">
        <f t="shared" si="322"/>
        <v/>
      </c>
      <c r="V6322" s="53" t="str">
        <f t="shared" si="322"/>
        <v/>
      </c>
      <c r="W6322" s="53" t="str">
        <f t="shared" si="322"/>
        <v/>
      </c>
      <c r="X6322" s="53" t="str">
        <f t="shared" si="322"/>
        <v/>
      </c>
    </row>
    <row r="6323" spans="18:24" hidden="1" x14ac:dyDescent="0.3">
      <c r="R6323">
        <f t="shared" si="320"/>
        <v>0</v>
      </c>
      <c r="S6323">
        <f t="shared" si="321"/>
        <v>0</v>
      </c>
      <c r="T6323" s="53" t="str">
        <f t="shared" si="322"/>
        <v/>
      </c>
      <c r="U6323" s="53" t="str">
        <f t="shared" si="322"/>
        <v/>
      </c>
      <c r="V6323" s="53" t="str">
        <f t="shared" si="322"/>
        <v/>
      </c>
      <c r="W6323" s="53" t="str">
        <f t="shared" si="322"/>
        <v/>
      </c>
      <c r="X6323" s="53" t="str">
        <f t="shared" si="322"/>
        <v/>
      </c>
    </row>
    <row r="6324" spans="18:24" hidden="1" x14ac:dyDescent="0.3">
      <c r="R6324">
        <f t="shared" si="320"/>
        <v>0</v>
      </c>
      <c r="S6324">
        <f t="shared" si="321"/>
        <v>0</v>
      </c>
      <c r="T6324" s="53" t="str">
        <f t="shared" si="322"/>
        <v/>
      </c>
      <c r="U6324" s="53" t="str">
        <f t="shared" si="322"/>
        <v/>
      </c>
      <c r="V6324" s="53" t="str">
        <f t="shared" si="322"/>
        <v/>
      </c>
      <c r="W6324" s="53" t="str">
        <f t="shared" si="322"/>
        <v/>
      </c>
      <c r="X6324" s="53" t="str">
        <f t="shared" si="322"/>
        <v/>
      </c>
    </row>
    <row r="6325" spans="18:24" hidden="1" x14ac:dyDescent="0.3">
      <c r="R6325">
        <f t="shared" si="320"/>
        <v>0</v>
      </c>
      <c r="S6325">
        <f t="shared" si="321"/>
        <v>0</v>
      </c>
      <c r="T6325" s="53" t="str">
        <f t="shared" si="322"/>
        <v/>
      </c>
      <c r="U6325" s="53" t="str">
        <f t="shared" si="322"/>
        <v/>
      </c>
      <c r="V6325" s="53" t="str">
        <f t="shared" si="322"/>
        <v/>
      </c>
      <c r="W6325" s="53" t="str">
        <f t="shared" si="322"/>
        <v/>
      </c>
      <c r="X6325" s="53" t="str">
        <f t="shared" si="322"/>
        <v/>
      </c>
    </row>
    <row r="6326" spans="18:24" hidden="1" x14ac:dyDescent="0.3">
      <c r="R6326">
        <f t="shared" si="320"/>
        <v>0</v>
      </c>
      <c r="S6326">
        <f t="shared" si="321"/>
        <v>0</v>
      </c>
      <c r="T6326" s="53" t="str">
        <f t="shared" si="322"/>
        <v/>
      </c>
      <c r="U6326" s="53" t="str">
        <f t="shared" si="322"/>
        <v/>
      </c>
      <c r="V6326" s="53" t="str">
        <f t="shared" si="322"/>
        <v/>
      </c>
      <c r="W6326" s="53" t="str">
        <f t="shared" si="322"/>
        <v/>
      </c>
      <c r="X6326" s="53" t="str">
        <f t="shared" si="322"/>
        <v/>
      </c>
    </row>
    <row r="6327" spans="18:24" hidden="1" x14ac:dyDescent="0.3">
      <c r="R6327">
        <f t="shared" si="320"/>
        <v>0</v>
      </c>
      <c r="S6327">
        <f t="shared" si="321"/>
        <v>0</v>
      </c>
      <c r="T6327" s="53" t="str">
        <f t="shared" si="322"/>
        <v/>
      </c>
      <c r="U6327" s="53" t="str">
        <f t="shared" si="322"/>
        <v/>
      </c>
      <c r="V6327" s="53" t="str">
        <f t="shared" si="322"/>
        <v/>
      </c>
      <c r="W6327" s="53" t="str">
        <f t="shared" si="322"/>
        <v/>
      </c>
      <c r="X6327" s="53" t="str">
        <f t="shared" si="322"/>
        <v/>
      </c>
    </row>
    <row r="6328" spans="18:24" hidden="1" x14ac:dyDescent="0.3">
      <c r="R6328">
        <f t="shared" si="320"/>
        <v>0</v>
      </c>
      <c r="S6328">
        <f t="shared" si="321"/>
        <v>0</v>
      </c>
      <c r="T6328" s="53" t="str">
        <f t="shared" si="322"/>
        <v/>
      </c>
      <c r="U6328" s="53" t="str">
        <f t="shared" si="322"/>
        <v/>
      </c>
      <c r="V6328" s="53" t="str">
        <f t="shared" si="322"/>
        <v/>
      </c>
      <c r="W6328" s="53" t="str">
        <f t="shared" si="322"/>
        <v/>
      </c>
      <c r="X6328" s="53" t="str">
        <f t="shared" si="322"/>
        <v/>
      </c>
    </row>
    <row r="6329" spans="18:24" hidden="1" x14ac:dyDescent="0.3">
      <c r="R6329">
        <f t="shared" si="320"/>
        <v>0</v>
      </c>
      <c r="S6329">
        <f t="shared" si="321"/>
        <v>0</v>
      </c>
      <c r="T6329" s="53" t="str">
        <f t="shared" si="322"/>
        <v/>
      </c>
      <c r="U6329" s="53" t="str">
        <f t="shared" si="322"/>
        <v/>
      </c>
      <c r="V6329" s="53" t="str">
        <f t="shared" si="322"/>
        <v/>
      </c>
      <c r="W6329" s="53" t="str">
        <f t="shared" si="322"/>
        <v/>
      </c>
      <c r="X6329" s="53" t="str">
        <f t="shared" si="322"/>
        <v/>
      </c>
    </row>
    <row r="6330" spans="18:24" hidden="1" x14ac:dyDescent="0.3">
      <c r="R6330">
        <f t="shared" si="320"/>
        <v>0</v>
      </c>
      <c r="S6330">
        <f t="shared" si="321"/>
        <v>0</v>
      </c>
      <c r="T6330" s="53" t="str">
        <f t="shared" si="322"/>
        <v/>
      </c>
      <c r="U6330" s="53" t="str">
        <f t="shared" si="322"/>
        <v/>
      </c>
      <c r="V6330" s="53" t="str">
        <f t="shared" si="322"/>
        <v/>
      </c>
      <c r="W6330" s="53" t="str">
        <f t="shared" si="322"/>
        <v/>
      </c>
      <c r="X6330" s="53" t="str">
        <f t="shared" si="322"/>
        <v/>
      </c>
    </row>
    <row r="6331" spans="18:24" hidden="1" x14ac:dyDescent="0.3">
      <c r="R6331">
        <f t="shared" si="320"/>
        <v>0</v>
      </c>
      <c r="S6331">
        <f t="shared" si="321"/>
        <v>0</v>
      </c>
      <c r="T6331" s="53" t="str">
        <f t="shared" si="322"/>
        <v/>
      </c>
      <c r="U6331" s="53" t="str">
        <f t="shared" si="322"/>
        <v/>
      </c>
      <c r="V6331" s="53" t="str">
        <f t="shared" si="322"/>
        <v/>
      </c>
      <c r="W6331" s="53" t="str">
        <f t="shared" si="322"/>
        <v/>
      </c>
      <c r="X6331" s="53" t="str">
        <f t="shared" si="322"/>
        <v/>
      </c>
    </row>
    <row r="6332" spans="18:24" hidden="1" x14ac:dyDescent="0.3">
      <c r="R6332">
        <f t="shared" si="320"/>
        <v>0</v>
      </c>
      <c r="S6332">
        <f t="shared" si="321"/>
        <v>0</v>
      </c>
      <c r="T6332" s="53" t="str">
        <f t="shared" si="322"/>
        <v/>
      </c>
      <c r="U6332" s="53" t="str">
        <f t="shared" si="322"/>
        <v/>
      </c>
      <c r="V6332" s="53" t="str">
        <f t="shared" si="322"/>
        <v/>
      </c>
      <c r="W6332" s="53" t="str">
        <f t="shared" si="322"/>
        <v/>
      </c>
      <c r="X6332" s="53" t="str">
        <f t="shared" si="322"/>
        <v/>
      </c>
    </row>
    <row r="6333" spans="18:24" hidden="1" x14ac:dyDescent="0.3">
      <c r="R6333">
        <f t="shared" si="320"/>
        <v>0</v>
      </c>
      <c r="S6333">
        <f t="shared" si="321"/>
        <v>0</v>
      </c>
      <c r="T6333" s="53" t="str">
        <f t="shared" si="322"/>
        <v/>
      </c>
      <c r="U6333" s="53" t="str">
        <f t="shared" si="322"/>
        <v/>
      </c>
      <c r="V6333" s="53" t="str">
        <f t="shared" si="322"/>
        <v/>
      </c>
      <c r="W6333" s="53" t="str">
        <f t="shared" si="322"/>
        <v/>
      </c>
      <c r="X6333" s="53" t="str">
        <f t="shared" si="322"/>
        <v/>
      </c>
    </row>
    <row r="6334" spans="18:24" hidden="1" x14ac:dyDescent="0.3">
      <c r="R6334">
        <f t="shared" si="320"/>
        <v>0</v>
      </c>
      <c r="S6334">
        <f t="shared" si="321"/>
        <v>0</v>
      </c>
      <c r="T6334" s="53" t="str">
        <f t="shared" si="322"/>
        <v/>
      </c>
      <c r="U6334" s="53" t="str">
        <f t="shared" si="322"/>
        <v/>
      </c>
      <c r="V6334" s="53" t="str">
        <f t="shared" si="322"/>
        <v/>
      </c>
      <c r="W6334" s="53" t="str">
        <f t="shared" si="322"/>
        <v/>
      </c>
      <c r="X6334" s="53" t="str">
        <f t="shared" si="322"/>
        <v/>
      </c>
    </row>
    <row r="6335" spans="18:24" hidden="1" x14ac:dyDescent="0.3">
      <c r="R6335">
        <f t="shared" si="320"/>
        <v>0</v>
      </c>
      <c r="S6335">
        <f t="shared" si="321"/>
        <v>0</v>
      </c>
      <c r="T6335" s="53" t="str">
        <f t="shared" si="322"/>
        <v/>
      </c>
      <c r="U6335" s="53" t="str">
        <f t="shared" si="322"/>
        <v/>
      </c>
      <c r="V6335" s="53" t="str">
        <f t="shared" si="322"/>
        <v/>
      </c>
      <c r="W6335" s="53" t="str">
        <f t="shared" si="322"/>
        <v/>
      </c>
      <c r="X6335" s="53" t="str">
        <f t="shared" si="322"/>
        <v/>
      </c>
    </row>
    <row r="6336" spans="18:24" hidden="1" x14ac:dyDescent="0.3">
      <c r="R6336">
        <f t="shared" si="320"/>
        <v>0</v>
      </c>
      <c r="S6336">
        <f t="shared" si="321"/>
        <v>0</v>
      </c>
      <c r="T6336" s="53" t="str">
        <f t="shared" si="322"/>
        <v/>
      </c>
      <c r="U6336" s="53" t="str">
        <f t="shared" si="322"/>
        <v/>
      </c>
      <c r="V6336" s="53" t="str">
        <f t="shared" si="322"/>
        <v/>
      </c>
      <c r="W6336" s="53" t="str">
        <f t="shared" si="322"/>
        <v/>
      </c>
      <c r="X6336" s="53" t="str">
        <f t="shared" si="322"/>
        <v/>
      </c>
    </row>
    <row r="6337" spans="18:24" hidden="1" x14ac:dyDescent="0.3">
      <c r="R6337">
        <f t="shared" si="320"/>
        <v>0</v>
      </c>
      <c r="S6337">
        <f t="shared" si="321"/>
        <v>0</v>
      </c>
      <c r="T6337" s="53" t="str">
        <f t="shared" si="322"/>
        <v/>
      </c>
      <c r="U6337" s="53" t="str">
        <f t="shared" si="322"/>
        <v/>
      </c>
      <c r="V6337" s="53" t="str">
        <f t="shared" si="322"/>
        <v/>
      </c>
      <c r="W6337" s="53" t="str">
        <f t="shared" si="322"/>
        <v/>
      </c>
      <c r="X6337" s="53" t="str">
        <f t="shared" si="322"/>
        <v/>
      </c>
    </row>
    <row r="6338" spans="18:24" hidden="1" x14ac:dyDescent="0.3">
      <c r="R6338">
        <f t="shared" si="320"/>
        <v>0</v>
      </c>
      <c r="S6338">
        <f t="shared" si="321"/>
        <v>0</v>
      </c>
      <c r="T6338" s="53" t="str">
        <f t="shared" si="322"/>
        <v/>
      </c>
      <c r="U6338" s="53" t="str">
        <f t="shared" si="322"/>
        <v/>
      </c>
      <c r="V6338" s="53" t="str">
        <f t="shared" si="322"/>
        <v/>
      </c>
      <c r="W6338" s="53" t="str">
        <f t="shared" si="322"/>
        <v/>
      </c>
      <c r="X6338" s="53" t="str">
        <f t="shared" si="322"/>
        <v/>
      </c>
    </row>
    <row r="6339" spans="18:24" hidden="1" x14ac:dyDescent="0.3">
      <c r="R6339">
        <f t="shared" si="320"/>
        <v>0</v>
      </c>
      <c r="S6339">
        <f t="shared" si="321"/>
        <v>0</v>
      </c>
      <c r="T6339" s="53" t="str">
        <f t="shared" si="322"/>
        <v/>
      </c>
      <c r="U6339" s="53" t="str">
        <f t="shared" si="322"/>
        <v/>
      </c>
      <c r="V6339" s="53" t="str">
        <f t="shared" si="322"/>
        <v/>
      </c>
      <c r="W6339" s="53" t="str">
        <f t="shared" si="322"/>
        <v/>
      </c>
      <c r="X6339" s="53" t="str">
        <f t="shared" si="322"/>
        <v/>
      </c>
    </row>
    <row r="6340" spans="18:24" hidden="1" x14ac:dyDescent="0.3">
      <c r="R6340">
        <f t="shared" si="320"/>
        <v>0</v>
      </c>
      <c r="S6340">
        <f t="shared" si="321"/>
        <v>0</v>
      </c>
      <c r="T6340" s="53" t="str">
        <f t="shared" si="322"/>
        <v/>
      </c>
      <c r="U6340" s="53" t="str">
        <f t="shared" si="322"/>
        <v/>
      </c>
      <c r="V6340" s="53" t="str">
        <f t="shared" si="322"/>
        <v/>
      </c>
      <c r="W6340" s="53" t="str">
        <f t="shared" si="322"/>
        <v/>
      </c>
      <c r="X6340" s="53" t="str">
        <f t="shared" si="322"/>
        <v/>
      </c>
    </row>
    <row r="6341" spans="18:24" hidden="1" x14ac:dyDescent="0.3">
      <c r="R6341">
        <f t="shared" si="320"/>
        <v>0</v>
      </c>
      <c r="S6341">
        <f t="shared" si="321"/>
        <v>0</v>
      </c>
      <c r="T6341" s="53" t="str">
        <f t="shared" si="322"/>
        <v/>
      </c>
      <c r="U6341" s="53" t="str">
        <f t="shared" si="322"/>
        <v/>
      </c>
      <c r="V6341" s="53" t="str">
        <f t="shared" si="322"/>
        <v/>
      </c>
      <c r="W6341" s="53" t="str">
        <f t="shared" si="322"/>
        <v/>
      </c>
      <c r="X6341" s="53" t="str">
        <f t="shared" si="322"/>
        <v/>
      </c>
    </row>
    <row r="6342" spans="18:24" hidden="1" x14ac:dyDescent="0.3">
      <c r="R6342">
        <f t="shared" si="320"/>
        <v>0</v>
      </c>
      <c r="S6342">
        <f t="shared" si="321"/>
        <v>0</v>
      </c>
      <c r="T6342" s="53" t="str">
        <f t="shared" si="322"/>
        <v/>
      </c>
      <c r="U6342" s="53" t="str">
        <f t="shared" si="322"/>
        <v/>
      </c>
      <c r="V6342" s="53" t="str">
        <f t="shared" si="322"/>
        <v/>
      </c>
      <c r="W6342" s="53" t="str">
        <f t="shared" si="322"/>
        <v/>
      </c>
      <c r="X6342" s="53" t="str">
        <f t="shared" si="322"/>
        <v/>
      </c>
    </row>
    <row r="6343" spans="18:24" hidden="1" x14ac:dyDescent="0.3">
      <c r="R6343">
        <f t="shared" ref="R6343:R6406" si="323">IF(OR(D6343="GRUPO TEPSA",D6343="TODAS"),P6343/5,P6343)</f>
        <v>0</v>
      </c>
      <c r="S6343">
        <f t="shared" si="321"/>
        <v>0</v>
      </c>
      <c r="T6343" s="53" t="str">
        <f t="shared" ref="T6343:X6393" si="324">IF(OR(COUNTIF($D6343,"*"&amp;T$5&amp;"*")&gt;0,$D6343="GRUPO TEPSA"),T$5,"")</f>
        <v/>
      </c>
      <c r="U6343" s="53" t="str">
        <f t="shared" si="324"/>
        <v/>
      </c>
      <c r="V6343" s="53" t="str">
        <f t="shared" si="324"/>
        <v/>
      </c>
      <c r="W6343" s="53" t="str">
        <f t="shared" si="324"/>
        <v/>
      </c>
      <c r="X6343" s="53" t="str">
        <f t="shared" si="324"/>
        <v/>
      </c>
    </row>
    <row r="6344" spans="18:24" hidden="1" x14ac:dyDescent="0.3">
      <c r="R6344">
        <f t="shared" si="323"/>
        <v>0</v>
      </c>
      <c r="S6344">
        <f t="shared" si="321"/>
        <v>0</v>
      </c>
      <c r="T6344" s="53" t="str">
        <f t="shared" si="324"/>
        <v/>
      </c>
      <c r="U6344" s="53" t="str">
        <f t="shared" si="324"/>
        <v/>
      </c>
      <c r="V6344" s="53" t="str">
        <f t="shared" si="324"/>
        <v/>
      </c>
      <c r="W6344" s="53" t="str">
        <f t="shared" si="324"/>
        <v/>
      </c>
      <c r="X6344" s="53" t="str">
        <f t="shared" si="324"/>
        <v/>
      </c>
    </row>
    <row r="6345" spans="18:24" hidden="1" x14ac:dyDescent="0.3">
      <c r="R6345">
        <f t="shared" si="323"/>
        <v>0</v>
      </c>
      <c r="S6345">
        <f t="shared" si="321"/>
        <v>0</v>
      </c>
      <c r="T6345" s="53" t="str">
        <f t="shared" si="324"/>
        <v/>
      </c>
      <c r="U6345" s="53" t="str">
        <f t="shared" si="324"/>
        <v/>
      </c>
      <c r="V6345" s="53" t="str">
        <f t="shared" si="324"/>
        <v/>
      </c>
      <c r="W6345" s="53" t="str">
        <f t="shared" si="324"/>
        <v/>
      </c>
      <c r="X6345" s="53" t="str">
        <f t="shared" si="324"/>
        <v/>
      </c>
    </row>
    <row r="6346" spans="18:24" hidden="1" x14ac:dyDescent="0.3">
      <c r="R6346">
        <f t="shared" si="323"/>
        <v>0</v>
      </c>
      <c r="S6346">
        <f t="shared" si="321"/>
        <v>0</v>
      </c>
      <c r="T6346" s="53" t="str">
        <f t="shared" si="324"/>
        <v/>
      </c>
      <c r="U6346" s="53" t="str">
        <f t="shared" si="324"/>
        <v/>
      </c>
      <c r="V6346" s="53" t="str">
        <f t="shared" si="324"/>
        <v/>
      </c>
      <c r="W6346" s="53" t="str">
        <f t="shared" si="324"/>
        <v/>
      </c>
      <c r="X6346" s="53" t="str">
        <f t="shared" si="324"/>
        <v/>
      </c>
    </row>
    <row r="6347" spans="18:24" hidden="1" x14ac:dyDescent="0.3">
      <c r="R6347">
        <f t="shared" si="323"/>
        <v>0</v>
      </c>
      <c r="S6347">
        <f t="shared" ref="S6347:S6410" si="325">IF(OR(D6347="GRUPO TEPSA",D6347="TODAS"),Q6347/5,Q6347)</f>
        <v>0</v>
      </c>
      <c r="T6347" s="53" t="str">
        <f t="shared" si="324"/>
        <v/>
      </c>
      <c r="U6347" s="53" t="str">
        <f t="shared" si="324"/>
        <v/>
      </c>
      <c r="V6347" s="53" t="str">
        <f t="shared" si="324"/>
        <v/>
      </c>
      <c r="W6347" s="53" t="str">
        <f t="shared" si="324"/>
        <v/>
      </c>
      <c r="X6347" s="53" t="str">
        <f t="shared" si="324"/>
        <v/>
      </c>
    </row>
    <row r="6348" spans="18:24" hidden="1" x14ac:dyDescent="0.3">
      <c r="R6348">
        <f t="shared" si="323"/>
        <v>0</v>
      </c>
      <c r="S6348">
        <f t="shared" si="325"/>
        <v>0</v>
      </c>
      <c r="T6348" s="53" t="str">
        <f t="shared" si="324"/>
        <v/>
      </c>
      <c r="U6348" s="53" t="str">
        <f t="shared" si="324"/>
        <v/>
      </c>
      <c r="V6348" s="53" t="str">
        <f t="shared" si="324"/>
        <v/>
      </c>
      <c r="W6348" s="53" t="str">
        <f t="shared" si="324"/>
        <v/>
      </c>
      <c r="X6348" s="53" t="str">
        <f t="shared" si="324"/>
        <v/>
      </c>
    </row>
    <row r="6349" spans="18:24" hidden="1" x14ac:dyDescent="0.3">
      <c r="R6349">
        <f t="shared" si="323"/>
        <v>0</v>
      </c>
      <c r="S6349">
        <f t="shared" si="325"/>
        <v>0</v>
      </c>
      <c r="T6349" s="53" t="str">
        <f t="shared" si="324"/>
        <v/>
      </c>
      <c r="U6349" s="53" t="str">
        <f t="shared" si="324"/>
        <v/>
      </c>
      <c r="V6349" s="53" t="str">
        <f t="shared" si="324"/>
        <v/>
      </c>
      <c r="W6349" s="53" t="str">
        <f t="shared" si="324"/>
        <v/>
      </c>
      <c r="X6349" s="53" t="str">
        <f t="shared" si="324"/>
        <v/>
      </c>
    </row>
    <row r="6350" spans="18:24" hidden="1" x14ac:dyDescent="0.3">
      <c r="R6350">
        <f t="shared" si="323"/>
        <v>0</v>
      </c>
      <c r="S6350">
        <f t="shared" si="325"/>
        <v>0</v>
      </c>
      <c r="T6350" s="53" t="str">
        <f t="shared" si="324"/>
        <v/>
      </c>
      <c r="U6350" s="53" t="str">
        <f t="shared" si="324"/>
        <v/>
      </c>
      <c r="V6350" s="53" t="str">
        <f t="shared" si="324"/>
        <v/>
      </c>
      <c r="W6350" s="53" t="str">
        <f t="shared" si="324"/>
        <v/>
      </c>
      <c r="X6350" s="53" t="str">
        <f t="shared" si="324"/>
        <v/>
      </c>
    </row>
    <row r="6351" spans="18:24" hidden="1" x14ac:dyDescent="0.3">
      <c r="R6351">
        <f t="shared" si="323"/>
        <v>0</v>
      </c>
      <c r="S6351">
        <f t="shared" si="325"/>
        <v>0</v>
      </c>
      <c r="T6351" s="53" t="str">
        <f t="shared" si="324"/>
        <v/>
      </c>
      <c r="U6351" s="53" t="str">
        <f t="shared" si="324"/>
        <v/>
      </c>
      <c r="V6351" s="53" t="str">
        <f t="shared" si="324"/>
        <v/>
      </c>
      <c r="W6351" s="53" t="str">
        <f t="shared" si="324"/>
        <v/>
      </c>
      <c r="X6351" s="53" t="str">
        <f t="shared" si="324"/>
        <v/>
      </c>
    </row>
    <row r="6352" spans="18:24" hidden="1" x14ac:dyDescent="0.3">
      <c r="R6352">
        <f t="shared" si="323"/>
        <v>0</v>
      </c>
      <c r="S6352">
        <f t="shared" si="325"/>
        <v>0</v>
      </c>
      <c r="T6352" s="53" t="str">
        <f t="shared" si="324"/>
        <v/>
      </c>
      <c r="U6352" s="53" t="str">
        <f t="shared" si="324"/>
        <v/>
      </c>
      <c r="V6352" s="53" t="str">
        <f t="shared" si="324"/>
        <v/>
      </c>
      <c r="W6352" s="53" t="str">
        <f t="shared" si="324"/>
        <v/>
      </c>
      <c r="X6352" s="53" t="str">
        <f t="shared" si="324"/>
        <v/>
      </c>
    </row>
    <row r="6353" spans="18:24" hidden="1" x14ac:dyDescent="0.3">
      <c r="R6353">
        <f t="shared" si="323"/>
        <v>0</v>
      </c>
      <c r="S6353">
        <f t="shared" si="325"/>
        <v>0</v>
      </c>
      <c r="T6353" s="53" t="str">
        <f t="shared" si="324"/>
        <v/>
      </c>
      <c r="U6353" s="53" t="str">
        <f t="shared" si="324"/>
        <v/>
      </c>
      <c r="V6353" s="53" t="str">
        <f t="shared" si="324"/>
        <v/>
      </c>
      <c r="W6353" s="53" t="str">
        <f t="shared" si="324"/>
        <v/>
      </c>
      <c r="X6353" s="53" t="str">
        <f t="shared" si="324"/>
        <v/>
      </c>
    </row>
    <row r="6354" spans="18:24" hidden="1" x14ac:dyDescent="0.3">
      <c r="R6354">
        <f t="shared" si="323"/>
        <v>0</v>
      </c>
      <c r="S6354">
        <f t="shared" si="325"/>
        <v>0</v>
      </c>
      <c r="T6354" s="53" t="str">
        <f t="shared" si="324"/>
        <v/>
      </c>
      <c r="U6354" s="53" t="str">
        <f t="shared" si="324"/>
        <v/>
      </c>
      <c r="V6354" s="53" t="str">
        <f t="shared" si="324"/>
        <v/>
      </c>
      <c r="W6354" s="53" t="str">
        <f t="shared" si="324"/>
        <v/>
      </c>
      <c r="X6354" s="53" t="str">
        <f t="shared" si="324"/>
        <v/>
      </c>
    </row>
    <row r="6355" spans="18:24" hidden="1" x14ac:dyDescent="0.3">
      <c r="R6355">
        <f t="shared" si="323"/>
        <v>0</v>
      </c>
      <c r="S6355">
        <f t="shared" si="325"/>
        <v>0</v>
      </c>
      <c r="T6355" s="53" t="str">
        <f t="shared" si="324"/>
        <v/>
      </c>
      <c r="U6355" s="53" t="str">
        <f t="shared" si="324"/>
        <v/>
      </c>
      <c r="V6355" s="53" t="str">
        <f t="shared" si="324"/>
        <v/>
      </c>
      <c r="W6355" s="53" t="str">
        <f t="shared" si="324"/>
        <v/>
      </c>
      <c r="X6355" s="53" t="str">
        <f t="shared" si="324"/>
        <v/>
      </c>
    </row>
    <row r="6356" spans="18:24" hidden="1" x14ac:dyDescent="0.3">
      <c r="R6356">
        <f t="shared" si="323"/>
        <v>0</v>
      </c>
      <c r="S6356">
        <f t="shared" si="325"/>
        <v>0</v>
      </c>
      <c r="T6356" s="53" t="str">
        <f t="shared" si="324"/>
        <v/>
      </c>
      <c r="U6356" s="53" t="str">
        <f t="shared" si="324"/>
        <v/>
      </c>
      <c r="V6356" s="53" t="str">
        <f t="shared" si="324"/>
        <v/>
      </c>
      <c r="W6356" s="53" t="str">
        <f t="shared" si="324"/>
        <v/>
      </c>
      <c r="X6356" s="53" t="str">
        <f t="shared" si="324"/>
        <v/>
      </c>
    </row>
    <row r="6357" spans="18:24" hidden="1" x14ac:dyDescent="0.3">
      <c r="R6357">
        <f t="shared" si="323"/>
        <v>0</v>
      </c>
      <c r="S6357">
        <f t="shared" si="325"/>
        <v>0</v>
      </c>
      <c r="T6357" s="53" t="str">
        <f t="shared" si="324"/>
        <v/>
      </c>
      <c r="U6357" s="53" t="str">
        <f t="shared" si="324"/>
        <v/>
      </c>
      <c r="V6357" s="53" t="str">
        <f t="shared" si="324"/>
        <v/>
      </c>
      <c r="W6357" s="53" t="str">
        <f t="shared" si="324"/>
        <v/>
      </c>
      <c r="X6357" s="53" t="str">
        <f t="shared" si="324"/>
        <v/>
      </c>
    </row>
    <row r="6358" spans="18:24" hidden="1" x14ac:dyDescent="0.3">
      <c r="R6358">
        <f t="shared" si="323"/>
        <v>0</v>
      </c>
      <c r="S6358">
        <f t="shared" si="325"/>
        <v>0</v>
      </c>
      <c r="T6358" s="53" t="str">
        <f t="shared" si="324"/>
        <v/>
      </c>
      <c r="U6358" s="53" t="str">
        <f t="shared" si="324"/>
        <v/>
      </c>
      <c r="V6358" s="53" t="str">
        <f t="shared" si="324"/>
        <v/>
      </c>
      <c r="W6358" s="53" t="str">
        <f t="shared" si="324"/>
        <v/>
      </c>
      <c r="X6358" s="53" t="str">
        <f t="shared" si="324"/>
        <v/>
      </c>
    </row>
    <row r="6359" spans="18:24" hidden="1" x14ac:dyDescent="0.3">
      <c r="R6359">
        <f t="shared" si="323"/>
        <v>0</v>
      </c>
      <c r="S6359">
        <f t="shared" si="325"/>
        <v>0</v>
      </c>
      <c r="T6359" s="53" t="str">
        <f t="shared" si="324"/>
        <v/>
      </c>
      <c r="U6359" s="53" t="str">
        <f t="shared" si="324"/>
        <v/>
      </c>
      <c r="V6359" s="53" t="str">
        <f t="shared" si="324"/>
        <v/>
      </c>
      <c r="W6359" s="53" t="str">
        <f t="shared" si="324"/>
        <v/>
      </c>
      <c r="X6359" s="53" t="str">
        <f t="shared" si="324"/>
        <v/>
      </c>
    </row>
    <row r="6360" spans="18:24" hidden="1" x14ac:dyDescent="0.3">
      <c r="R6360">
        <f t="shared" si="323"/>
        <v>0</v>
      </c>
      <c r="S6360">
        <f t="shared" si="325"/>
        <v>0</v>
      </c>
      <c r="T6360" s="53" t="str">
        <f t="shared" si="324"/>
        <v/>
      </c>
      <c r="U6360" s="53" t="str">
        <f t="shared" si="324"/>
        <v/>
      </c>
      <c r="V6360" s="53" t="str">
        <f t="shared" si="324"/>
        <v/>
      </c>
      <c r="W6360" s="53" t="str">
        <f t="shared" si="324"/>
        <v/>
      </c>
      <c r="X6360" s="53" t="str">
        <f t="shared" si="324"/>
        <v/>
      </c>
    </row>
    <row r="6361" spans="18:24" hidden="1" x14ac:dyDescent="0.3">
      <c r="R6361">
        <f t="shared" si="323"/>
        <v>0</v>
      </c>
      <c r="S6361">
        <f t="shared" si="325"/>
        <v>0</v>
      </c>
      <c r="T6361" s="53" t="str">
        <f t="shared" si="324"/>
        <v/>
      </c>
      <c r="U6361" s="53" t="str">
        <f t="shared" si="324"/>
        <v/>
      </c>
      <c r="V6361" s="53" t="str">
        <f t="shared" si="324"/>
        <v/>
      </c>
      <c r="W6361" s="53" t="str">
        <f t="shared" si="324"/>
        <v/>
      </c>
      <c r="X6361" s="53" t="str">
        <f t="shared" si="324"/>
        <v/>
      </c>
    </row>
    <row r="6362" spans="18:24" hidden="1" x14ac:dyDescent="0.3">
      <c r="R6362">
        <f t="shared" si="323"/>
        <v>0</v>
      </c>
      <c r="S6362">
        <f t="shared" si="325"/>
        <v>0</v>
      </c>
      <c r="T6362" s="53" t="str">
        <f t="shared" si="324"/>
        <v/>
      </c>
      <c r="U6362" s="53" t="str">
        <f t="shared" si="324"/>
        <v/>
      </c>
      <c r="V6362" s="53" t="str">
        <f t="shared" si="324"/>
        <v/>
      </c>
      <c r="W6362" s="53" t="str">
        <f t="shared" si="324"/>
        <v/>
      </c>
      <c r="X6362" s="53" t="str">
        <f t="shared" si="324"/>
        <v/>
      </c>
    </row>
    <row r="6363" spans="18:24" hidden="1" x14ac:dyDescent="0.3">
      <c r="R6363">
        <f t="shared" si="323"/>
        <v>0</v>
      </c>
      <c r="S6363">
        <f t="shared" si="325"/>
        <v>0</v>
      </c>
      <c r="T6363" s="53" t="str">
        <f t="shared" si="324"/>
        <v/>
      </c>
      <c r="U6363" s="53" t="str">
        <f t="shared" si="324"/>
        <v/>
      </c>
      <c r="V6363" s="53" t="str">
        <f t="shared" si="324"/>
        <v/>
      </c>
      <c r="W6363" s="53" t="str">
        <f t="shared" si="324"/>
        <v/>
      </c>
      <c r="X6363" s="53" t="str">
        <f t="shared" si="324"/>
        <v/>
      </c>
    </row>
    <row r="6364" spans="18:24" hidden="1" x14ac:dyDescent="0.3">
      <c r="R6364">
        <f t="shared" si="323"/>
        <v>0</v>
      </c>
      <c r="S6364">
        <f t="shared" si="325"/>
        <v>0</v>
      </c>
      <c r="T6364" s="53" t="str">
        <f t="shared" si="324"/>
        <v/>
      </c>
      <c r="U6364" s="53" t="str">
        <f t="shared" si="324"/>
        <v/>
      </c>
      <c r="V6364" s="53" t="str">
        <f t="shared" si="324"/>
        <v/>
      </c>
      <c r="W6364" s="53" t="str">
        <f t="shared" si="324"/>
        <v/>
      </c>
      <c r="X6364" s="53" t="str">
        <f t="shared" si="324"/>
        <v/>
      </c>
    </row>
    <row r="6365" spans="18:24" hidden="1" x14ac:dyDescent="0.3">
      <c r="R6365">
        <f t="shared" si="323"/>
        <v>0</v>
      </c>
      <c r="S6365">
        <f t="shared" si="325"/>
        <v>0</v>
      </c>
      <c r="T6365" s="53" t="str">
        <f t="shared" si="324"/>
        <v/>
      </c>
      <c r="U6365" s="53" t="str">
        <f t="shared" si="324"/>
        <v/>
      </c>
      <c r="V6365" s="53" t="str">
        <f t="shared" si="324"/>
        <v/>
      </c>
      <c r="W6365" s="53" t="str">
        <f t="shared" si="324"/>
        <v/>
      </c>
      <c r="X6365" s="53" t="str">
        <f t="shared" si="324"/>
        <v/>
      </c>
    </row>
    <row r="6366" spans="18:24" hidden="1" x14ac:dyDescent="0.3">
      <c r="R6366">
        <f t="shared" si="323"/>
        <v>0</v>
      </c>
      <c r="S6366">
        <f t="shared" si="325"/>
        <v>0</v>
      </c>
      <c r="T6366" s="53" t="str">
        <f t="shared" si="324"/>
        <v/>
      </c>
      <c r="U6366" s="53" t="str">
        <f t="shared" si="324"/>
        <v/>
      </c>
      <c r="V6366" s="53" t="str">
        <f t="shared" si="324"/>
        <v/>
      </c>
      <c r="W6366" s="53" t="str">
        <f t="shared" si="324"/>
        <v/>
      </c>
      <c r="X6366" s="53" t="str">
        <f t="shared" si="324"/>
        <v/>
      </c>
    </row>
    <row r="6367" spans="18:24" hidden="1" x14ac:dyDescent="0.3">
      <c r="R6367">
        <f t="shared" si="323"/>
        <v>0</v>
      </c>
      <c r="S6367">
        <f t="shared" si="325"/>
        <v>0</v>
      </c>
      <c r="T6367" s="53" t="str">
        <f t="shared" si="324"/>
        <v/>
      </c>
      <c r="U6367" s="53" t="str">
        <f t="shared" si="324"/>
        <v/>
      </c>
      <c r="V6367" s="53" t="str">
        <f t="shared" si="324"/>
        <v/>
      </c>
      <c r="W6367" s="53" t="str">
        <f t="shared" si="324"/>
        <v/>
      </c>
      <c r="X6367" s="53" t="str">
        <f t="shared" si="324"/>
        <v/>
      </c>
    </row>
    <row r="6368" spans="18:24" hidden="1" x14ac:dyDescent="0.3">
      <c r="R6368">
        <f t="shared" si="323"/>
        <v>0</v>
      </c>
      <c r="S6368">
        <f t="shared" si="325"/>
        <v>0</v>
      </c>
      <c r="T6368" s="53" t="str">
        <f t="shared" si="324"/>
        <v/>
      </c>
      <c r="U6368" s="53" t="str">
        <f t="shared" si="324"/>
        <v/>
      </c>
      <c r="V6368" s="53" t="str">
        <f t="shared" si="324"/>
        <v/>
      </c>
      <c r="W6368" s="53" t="str">
        <f t="shared" si="324"/>
        <v/>
      </c>
      <c r="X6368" s="53" t="str">
        <f t="shared" si="324"/>
        <v/>
      </c>
    </row>
    <row r="6369" spans="18:24" hidden="1" x14ac:dyDescent="0.3">
      <c r="R6369">
        <f t="shared" si="323"/>
        <v>0</v>
      </c>
      <c r="S6369">
        <f t="shared" si="325"/>
        <v>0</v>
      </c>
      <c r="T6369" s="53" t="str">
        <f t="shared" si="324"/>
        <v/>
      </c>
      <c r="U6369" s="53" t="str">
        <f t="shared" si="324"/>
        <v/>
      </c>
      <c r="V6369" s="53" t="str">
        <f t="shared" si="324"/>
        <v/>
      </c>
      <c r="W6369" s="53" t="str">
        <f t="shared" si="324"/>
        <v/>
      </c>
      <c r="X6369" s="53" t="str">
        <f t="shared" si="324"/>
        <v/>
      </c>
    </row>
    <row r="6370" spans="18:24" hidden="1" x14ac:dyDescent="0.3">
      <c r="R6370">
        <f t="shared" si="323"/>
        <v>0</v>
      </c>
      <c r="S6370">
        <f t="shared" si="325"/>
        <v>0</v>
      </c>
      <c r="T6370" s="53" t="str">
        <f t="shared" si="324"/>
        <v/>
      </c>
      <c r="U6370" s="53" t="str">
        <f t="shared" si="324"/>
        <v/>
      </c>
      <c r="V6370" s="53" t="str">
        <f t="shared" si="324"/>
        <v/>
      </c>
      <c r="W6370" s="53" t="str">
        <f t="shared" si="324"/>
        <v/>
      </c>
      <c r="X6370" s="53" t="str">
        <f t="shared" si="324"/>
        <v/>
      </c>
    </row>
    <row r="6371" spans="18:24" hidden="1" x14ac:dyDescent="0.3">
      <c r="R6371">
        <f t="shared" si="323"/>
        <v>0</v>
      </c>
      <c r="S6371">
        <f t="shared" si="325"/>
        <v>0</v>
      </c>
      <c r="T6371" s="53" t="str">
        <f t="shared" si="324"/>
        <v/>
      </c>
      <c r="U6371" s="53" t="str">
        <f t="shared" si="324"/>
        <v/>
      </c>
      <c r="V6371" s="53" t="str">
        <f t="shared" si="324"/>
        <v/>
      </c>
      <c r="W6371" s="53" t="str">
        <f t="shared" si="324"/>
        <v/>
      </c>
      <c r="X6371" s="53" t="str">
        <f t="shared" si="324"/>
        <v/>
      </c>
    </row>
    <row r="6372" spans="18:24" hidden="1" x14ac:dyDescent="0.3">
      <c r="R6372">
        <f t="shared" si="323"/>
        <v>0</v>
      </c>
      <c r="S6372">
        <f t="shared" si="325"/>
        <v>0</v>
      </c>
      <c r="T6372" s="53" t="str">
        <f t="shared" si="324"/>
        <v/>
      </c>
      <c r="U6372" s="53" t="str">
        <f t="shared" si="324"/>
        <v/>
      </c>
      <c r="V6372" s="53" t="str">
        <f t="shared" si="324"/>
        <v/>
      </c>
      <c r="W6372" s="53" t="str">
        <f t="shared" si="324"/>
        <v/>
      </c>
      <c r="X6372" s="53" t="str">
        <f t="shared" si="324"/>
        <v/>
      </c>
    </row>
    <row r="6373" spans="18:24" hidden="1" x14ac:dyDescent="0.3">
      <c r="R6373">
        <f t="shared" si="323"/>
        <v>0</v>
      </c>
      <c r="S6373">
        <f t="shared" si="325"/>
        <v>0</v>
      </c>
      <c r="T6373" s="53" t="str">
        <f t="shared" si="324"/>
        <v/>
      </c>
      <c r="U6373" s="53" t="str">
        <f t="shared" si="324"/>
        <v/>
      </c>
      <c r="V6373" s="53" t="str">
        <f t="shared" si="324"/>
        <v/>
      </c>
      <c r="W6373" s="53" t="str">
        <f t="shared" si="324"/>
        <v/>
      </c>
      <c r="X6373" s="53" t="str">
        <f t="shared" si="324"/>
        <v/>
      </c>
    </row>
    <row r="6374" spans="18:24" hidden="1" x14ac:dyDescent="0.3">
      <c r="R6374">
        <f t="shared" si="323"/>
        <v>0</v>
      </c>
      <c r="S6374">
        <f t="shared" si="325"/>
        <v>0</v>
      </c>
      <c r="T6374" s="53" t="str">
        <f t="shared" si="324"/>
        <v/>
      </c>
      <c r="U6374" s="53" t="str">
        <f t="shared" si="324"/>
        <v/>
      </c>
      <c r="V6374" s="53" t="str">
        <f t="shared" si="324"/>
        <v/>
      </c>
      <c r="W6374" s="53" t="str">
        <f t="shared" si="324"/>
        <v/>
      </c>
      <c r="X6374" s="53" t="str">
        <f t="shared" si="324"/>
        <v/>
      </c>
    </row>
    <row r="6375" spans="18:24" hidden="1" x14ac:dyDescent="0.3">
      <c r="R6375">
        <f t="shared" si="323"/>
        <v>0</v>
      </c>
      <c r="S6375">
        <f t="shared" si="325"/>
        <v>0</v>
      </c>
      <c r="T6375" s="53" t="str">
        <f t="shared" si="324"/>
        <v/>
      </c>
      <c r="U6375" s="53" t="str">
        <f t="shared" si="324"/>
        <v/>
      </c>
      <c r="V6375" s="53" t="str">
        <f t="shared" si="324"/>
        <v/>
      </c>
      <c r="W6375" s="53" t="str">
        <f t="shared" si="324"/>
        <v/>
      </c>
      <c r="X6375" s="53" t="str">
        <f t="shared" si="324"/>
        <v/>
      </c>
    </row>
    <row r="6376" spans="18:24" hidden="1" x14ac:dyDescent="0.3">
      <c r="R6376">
        <f t="shared" si="323"/>
        <v>0</v>
      </c>
      <c r="S6376">
        <f t="shared" si="325"/>
        <v>0</v>
      </c>
      <c r="T6376" s="53" t="str">
        <f t="shared" si="324"/>
        <v/>
      </c>
      <c r="U6376" s="53" t="str">
        <f t="shared" si="324"/>
        <v/>
      </c>
      <c r="V6376" s="53" t="str">
        <f t="shared" si="324"/>
        <v/>
      </c>
      <c r="W6376" s="53" t="str">
        <f t="shared" si="324"/>
        <v/>
      </c>
      <c r="X6376" s="53" t="str">
        <f t="shared" si="324"/>
        <v/>
      </c>
    </row>
    <row r="6377" spans="18:24" hidden="1" x14ac:dyDescent="0.3">
      <c r="R6377">
        <f t="shared" si="323"/>
        <v>0</v>
      </c>
      <c r="S6377">
        <f t="shared" si="325"/>
        <v>0</v>
      </c>
      <c r="T6377" s="53" t="str">
        <f t="shared" si="324"/>
        <v/>
      </c>
      <c r="U6377" s="53" t="str">
        <f t="shared" si="324"/>
        <v/>
      </c>
      <c r="V6377" s="53" t="str">
        <f t="shared" si="324"/>
        <v/>
      </c>
      <c r="W6377" s="53" t="str">
        <f t="shared" si="324"/>
        <v/>
      </c>
      <c r="X6377" s="53" t="str">
        <f t="shared" si="324"/>
        <v/>
      </c>
    </row>
    <row r="6378" spans="18:24" hidden="1" x14ac:dyDescent="0.3">
      <c r="R6378">
        <f t="shared" si="323"/>
        <v>0</v>
      </c>
      <c r="S6378">
        <f t="shared" si="325"/>
        <v>0</v>
      </c>
      <c r="T6378" s="53" t="str">
        <f t="shared" si="324"/>
        <v/>
      </c>
      <c r="U6378" s="53" t="str">
        <f t="shared" si="324"/>
        <v/>
      </c>
      <c r="V6378" s="53" t="str">
        <f t="shared" si="324"/>
        <v/>
      </c>
      <c r="W6378" s="53" t="str">
        <f t="shared" si="324"/>
        <v/>
      </c>
      <c r="X6378" s="53" t="str">
        <f t="shared" si="324"/>
        <v/>
      </c>
    </row>
    <row r="6379" spans="18:24" hidden="1" x14ac:dyDescent="0.3">
      <c r="R6379">
        <f t="shared" si="323"/>
        <v>0</v>
      </c>
      <c r="S6379">
        <f t="shared" si="325"/>
        <v>0</v>
      </c>
      <c r="T6379" s="53" t="str">
        <f t="shared" si="324"/>
        <v/>
      </c>
      <c r="U6379" s="53" t="str">
        <f t="shared" si="324"/>
        <v/>
      </c>
      <c r="V6379" s="53" t="str">
        <f t="shared" si="324"/>
        <v/>
      </c>
      <c r="W6379" s="53" t="str">
        <f t="shared" si="324"/>
        <v/>
      </c>
      <c r="X6379" s="53" t="str">
        <f t="shared" si="324"/>
        <v/>
      </c>
    </row>
    <row r="6380" spans="18:24" hidden="1" x14ac:dyDescent="0.3">
      <c r="R6380">
        <f t="shared" si="323"/>
        <v>0</v>
      </c>
      <c r="S6380">
        <f t="shared" si="325"/>
        <v>0</v>
      </c>
      <c r="T6380" s="53" t="str">
        <f t="shared" si="324"/>
        <v/>
      </c>
      <c r="U6380" s="53" t="str">
        <f t="shared" si="324"/>
        <v/>
      </c>
      <c r="V6380" s="53" t="str">
        <f t="shared" si="324"/>
        <v/>
      </c>
      <c r="W6380" s="53" t="str">
        <f t="shared" si="324"/>
        <v/>
      </c>
      <c r="X6380" s="53" t="str">
        <f t="shared" si="324"/>
        <v/>
      </c>
    </row>
    <row r="6381" spans="18:24" hidden="1" x14ac:dyDescent="0.3">
      <c r="R6381">
        <f t="shared" si="323"/>
        <v>0</v>
      </c>
      <c r="S6381">
        <f t="shared" si="325"/>
        <v>0</v>
      </c>
      <c r="T6381" s="53" t="str">
        <f t="shared" si="324"/>
        <v/>
      </c>
      <c r="U6381" s="53" t="str">
        <f t="shared" si="324"/>
        <v/>
      </c>
      <c r="V6381" s="53" t="str">
        <f t="shared" si="324"/>
        <v/>
      </c>
      <c r="W6381" s="53" t="str">
        <f t="shared" si="324"/>
        <v/>
      </c>
      <c r="X6381" s="53" t="str">
        <f t="shared" si="324"/>
        <v/>
      </c>
    </row>
    <row r="6382" spans="18:24" hidden="1" x14ac:dyDescent="0.3">
      <c r="R6382">
        <f t="shared" si="323"/>
        <v>0</v>
      </c>
      <c r="S6382">
        <f t="shared" si="325"/>
        <v>0</v>
      </c>
      <c r="T6382" s="53" t="str">
        <f t="shared" si="324"/>
        <v/>
      </c>
      <c r="U6382" s="53" t="str">
        <f t="shared" si="324"/>
        <v/>
      </c>
      <c r="V6382" s="53" t="str">
        <f t="shared" si="324"/>
        <v/>
      </c>
      <c r="W6382" s="53" t="str">
        <f t="shared" si="324"/>
        <v/>
      </c>
      <c r="X6382" s="53" t="str">
        <f t="shared" si="324"/>
        <v/>
      </c>
    </row>
    <row r="6383" spans="18:24" hidden="1" x14ac:dyDescent="0.3">
      <c r="R6383">
        <f t="shared" si="323"/>
        <v>0</v>
      </c>
      <c r="S6383">
        <f t="shared" si="325"/>
        <v>0</v>
      </c>
      <c r="T6383" s="53" t="str">
        <f t="shared" si="324"/>
        <v/>
      </c>
      <c r="U6383" s="53" t="str">
        <f t="shared" si="324"/>
        <v/>
      </c>
      <c r="V6383" s="53" t="str">
        <f t="shared" si="324"/>
        <v/>
      </c>
      <c r="W6383" s="53" t="str">
        <f t="shared" si="324"/>
        <v/>
      </c>
      <c r="X6383" s="53" t="str">
        <f t="shared" si="324"/>
        <v/>
      </c>
    </row>
    <row r="6384" spans="18:24" hidden="1" x14ac:dyDescent="0.3">
      <c r="R6384">
        <f t="shared" si="323"/>
        <v>0</v>
      </c>
      <c r="S6384">
        <f t="shared" si="325"/>
        <v>0</v>
      </c>
      <c r="T6384" s="53" t="str">
        <f t="shared" si="324"/>
        <v/>
      </c>
      <c r="U6384" s="53" t="str">
        <f t="shared" si="324"/>
        <v/>
      </c>
      <c r="V6384" s="53" t="str">
        <f t="shared" si="324"/>
        <v/>
      </c>
      <c r="W6384" s="53" t="str">
        <f t="shared" si="324"/>
        <v/>
      </c>
      <c r="X6384" s="53" t="str">
        <f t="shared" si="324"/>
        <v/>
      </c>
    </row>
    <row r="6385" spans="18:24" hidden="1" x14ac:dyDescent="0.3">
      <c r="R6385">
        <f t="shared" si="323"/>
        <v>0</v>
      </c>
      <c r="S6385">
        <f t="shared" si="325"/>
        <v>0</v>
      </c>
      <c r="T6385" s="53" t="str">
        <f t="shared" si="324"/>
        <v/>
      </c>
      <c r="U6385" s="53" t="str">
        <f t="shared" si="324"/>
        <v/>
      </c>
      <c r="V6385" s="53" t="str">
        <f t="shared" si="324"/>
        <v/>
      </c>
      <c r="W6385" s="53" t="str">
        <f t="shared" si="324"/>
        <v/>
      </c>
      <c r="X6385" s="53" t="str">
        <f t="shared" si="324"/>
        <v/>
      </c>
    </row>
    <row r="6386" spans="18:24" hidden="1" x14ac:dyDescent="0.3">
      <c r="R6386">
        <f t="shared" si="323"/>
        <v>0</v>
      </c>
      <c r="S6386">
        <f t="shared" si="325"/>
        <v>0</v>
      </c>
      <c r="T6386" s="53" t="str">
        <f t="shared" si="324"/>
        <v/>
      </c>
      <c r="U6386" s="53" t="str">
        <f t="shared" si="324"/>
        <v/>
      </c>
      <c r="V6386" s="53" t="str">
        <f t="shared" si="324"/>
        <v/>
      </c>
      <c r="W6386" s="53" t="str">
        <f t="shared" si="324"/>
        <v/>
      </c>
      <c r="X6386" s="53" t="str">
        <f t="shared" si="324"/>
        <v/>
      </c>
    </row>
    <row r="6387" spans="18:24" hidden="1" x14ac:dyDescent="0.3">
      <c r="R6387">
        <f t="shared" si="323"/>
        <v>0</v>
      </c>
      <c r="S6387">
        <f t="shared" si="325"/>
        <v>0</v>
      </c>
      <c r="T6387" s="53" t="str">
        <f t="shared" si="324"/>
        <v/>
      </c>
      <c r="U6387" s="53" t="str">
        <f t="shared" si="324"/>
        <v/>
      </c>
      <c r="V6387" s="53" t="str">
        <f t="shared" si="324"/>
        <v/>
      </c>
      <c r="W6387" s="53" t="str">
        <f t="shared" si="324"/>
        <v/>
      </c>
      <c r="X6387" s="53" t="str">
        <f t="shared" si="324"/>
        <v/>
      </c>
    </row>
    <row r="6388" spans="18:24" hidden="1" x14ac:dyDescent="0.3">
      <c r="R6388">
        <f t="shared" si="323"/>
        <v>0</v>
      </c>
      <c r="S6388">
        <f t="shared" si="325"/>
        <v>0</v>
      </c>
      <c r="T6388" s="53" t="str">
        <f t="shared" si="324"/>
        <v/>
      </c>
      <c r="U6388" s="53" t="str">
        <f t="shared" si="324"/>
        <v/>
      </c>
      <c r="V6388" s="53" t="str">
        <f t="shared" si="324"/>
        <v/>
      </c>
      <c r="W6388" s="53" t="str">
        <f t="shared" si="324"/>
        <v/>
      </c>
      <c r="X6388" s="53" t="str">
        <f t="shared" si="324"/>
        <v/>
      </c>
    </row>
    <row r="6389" spans="18:24" hidden="1" x14ac:dyDescent="0.3">
      <c r="R6389">
        <f t="shared" si="323"/>
        <v>0</v>
      </c>
      <c r="S6389">
        <f t="shared" si="325"/>
        <v>0</v>
      </c>
      <c r="T6389" s="53" t="str">
        <f t="shared" si="324"/>
        <v/>
      </c>
      <c r="U6389" s="53" t="str">
        <f t="shared" si="324"/>
        <v/>
      </c>
      <c r="V6389" s="53" t="str">
        <f t="shared" si="324"/>
        <v/>
      </c>
      <c r="W6389" s="53" t="str">
        <f t="shared" si="324"/>
        <v/>
      </c>
      <c r="X6389" s="53" t="str">
        <f t="shared" si="324"/>
        <v/>
      </c>
    </row>
    <row r="6390" spans="18:24" hidden="1" x14ac:dyDescent="0.3">
      <c r="R6390">
        <f t="shared" si="323"/>
        <v>0</v>
      </c>
      <c r="S6390">
        <f t="shared" si="325"/>
        <v>0</v>
      </c>
      <c r="T6390" s="53" t="str">
        <f t="shared" si="324"/>
        <v/>
      </c>
      <c r="U6390" s="53" t="str">
        <f t="shared" si="324"/>
        <v/>
      </c>
      <c r="V6390" s="53" t="str">
        <f t="shared" si="324"/>
        <v/>
      </c>
      <c r="W6390" s="53" t="str">
        <f t="shared" si="324"/>
        <v/>
      </c>
      <c r="X6390" s="53" t="str">
        <f t="shared" si="324"/>
        <v/>
      </c>
    </row>
    <row r="6391" spans="18:24" hidden="1" x14ac:dyDescent="0.3">
      <c r="R6391">
        <f t="shared" si="323"/>
        <v>0</v>
      </c>
      <c r="S6391">
        <f t="shared" si="325"/>
        <v>0</v>
      </c>
      <c r="T6391" s="53" t="str">
        <f t="shared" si="324"/>
        <v/>
      </c>
      <c r="U6391" s="53" t="str">
        <f t="shared" si="324"/>
        <v/>
      </c>
      <c r="V6391" s="53" t="str">
        <f t="shared" si="324"/>
        <v/>
      </c>
      <c r="W6391" s="53" t="str">
        <f t="shared" si="324"/>
        <v/>
      </c>
      <c r="X6391" s="53" t="str">
        <f t="shared" si="324"/>
        <v/>
      </c>
    </row>
    <row r="6392" spans="18:24" hidden="1" x14ac:dyDescent="0.3">
      <c r="R6392">
        <f t="shared" si="323"/>
        <v>0</v>
      </c>
      <c r="S6392">
        <f t="shared" si="325"/>
        <v>0</v>
      </c>
      <c r="T6392" s="53" t="str">
        <f t="shared" si="324"/>
        <v/>
      </c>
      <c r="U6392" s="53" t="str">
        <f t="shared" si="324"/>
        <v/>
      </c>
      <c r="V6392" s="53" t="str">
        <f t="shared" si="324"/>
        <v/>
      </c>
      <c r="W6392" s="53" t="str">
        <f t="shared" si="324"/>
        <v/>
      </c>
      <c r="X6392" s="53" t="str">
        <f t="shared" si="324"/>
        <v/>
      </c>
    </row>
    <row r="6393" spans="18:24" hidden="1" x14ac:dyDescent="0.3">
      <c r="R6393">
        <f t="shared" si="323"/>
        <v>0</v>
      </c>
      <c r="S6393">
        <f t="shared" si="325"/>
        <v>0</v>
      </c>
      <c r="T6393" s="53" t="str">
        <f t="shared" si="324"/>
        <v/>
      </c>
      <c r="U6393" s="53" t="str">
        <f t="shared" si="324"/>
        <v/>
      </c>
      <c r="V6393" s="53" t="str">
        <f t="shared" si="324"/>
        <v/>
      </c>
      <c r="W6393" s="53" t="str">
        <f t="shared" si="324"/>
        <v/>
      </c>
      <c r="X6393" s="53" t="str">
        <f t="shared" si="324"/>
        <v/>
      </c>
    </row>
    <row r="6394" spans="18:24" hidden="1" x14ac:dyDescent="0.3">
      <c r="R6394">
        <f t="shared" si="323"/>
        <v>0</v>
      </c>
      <c r="S6394">
        <f t="shared" si="325"/>
        <v>0</v>
      </c>
      <c r="T6394" s="53" t="str">
        <f t="shared" ref="T6394:X6444" si="326">IF(OR(COUNTIF($D6394,"*"&amp;T$5&amp;"*")&gt;0,$D6394="GRUPO TEPSA"),T$5,"")</f>
        <v/>
      </c>
      <c r="U6394" s="53" t="str">
        <f t="shared" si="326"/>
        <v/>
      </c>
      <c r="V6394" s="53" t="str">
        <f t="shared" si="326"/>
        <v/>
      </c>
      <c r="W6394" s="53" t="str">
        <f t="shared" si="326"/>
        <v/>
      </c>
      <c r="X6394" s="53" t="str">
        <f t="shared" si="326"/>
        <v/>
      </c>
    </row>
    <row r="6395" spans="18:24" hidden="1" x14ac:dyDescent="0.3">
      <c r="R6395">
        <f t="shared" si="323"/>
        <v>0</v>
      </c>
      <c r="S6395">
        <f t="shared" si="325"/>
        <v>0</v>
      </c>
      <c r="T6395" s="53" t="str">
        <f t="shared" si="326"/>
        <v/>
      </c>
      <c r="U6395" s="53" t="str">
        <f t="shared" si="326"/>
        <v/>
      </c>
      <c r="V6395" s="53" t="str">
        <f t="shared" si="326"/>
        <v/>
      </c>
      <c r="W6395" s="53" t="str">
        <f t="shared" si="326"/>
        <v/>
      </c>
      <c r="X6395" s="53" t="str">
        <f t="shared" si="326"/>
        <v/>
      </c>
    </row>
    <row r="6396" spans="18:24" hidden="1" x14ac:dyDescent="0.3">
      <c r="R6396">
        <f t="shared" si="323"/>
        <v>0</v>
      </c>
      <c r="S6396">
        <f t="shared" si="325"/>
        <v>0</v>
      </c>
      <c r="T6396" s="53" t="str">
        <f t="shared" si="326"/>
        <v/>
      </c>
      <c r="U6396" s="53" t="str">
        <f t="shared" si="326"/>
        <v/>
      </c>
      <c r="V6396" s="53" t="str">
        <f t="shared" si="326"/>
        <v/>
      </c>
      <c r="W6396" s="53" t="str">
        <f t="shared" si="326"/>
        <v/>
      </c>
      <c r="X6396" s="53" t="str">
        <f t="shared" si="326"/>
        <v/>
      </c>
    </row>
    <row r="6397" spans="18:24" hidden="1" x14ac:dyDescent="0.3">
      <c r="R6397">
        <f t="shared" si="323"/>
        <v>0</v>
      </c>
      <c r="S6397">
        <f t="shared" si="325"/>
        <v>0</v>
      </c>
      <c r="T6397" s="53" t="str">
        <f t="shared" si="326"/>
        <v/>
      </c>
      <c r="U6397" s="53" t="str">
        <f t="shared" si="326"/>
        <v/>
      </c>
      <c r="V6397" s="53" t="str">
        <f t="shared" si="326"/>
        <v/>
      </c>
      <c r="W6397" s="53" t="str">
        <f t="shared" si="326"/>
        <v/>
      </c>
      <c r="X6397" s="53" t="str">
        <f t="shared" si="326"/>
        <v/>
      </c>
    </row>
    <row r="6398" spans="18:24" hidden="1" x14ac:dyDescent="0.3">
      <c r="R6398">
        <f t="shared" si="323"/>
        <v>0</v>
      </c>
      <c r="S6398">
        <f t="shared" si="325"/>
        <v>0</v>
      </c>
      <c r="T6398" s="53" t="str">
        <f t="shared" si="326"/>
        <v/>
      </c>
      <c r="U6398" s="53" t="str">
        <f t="shared" si="326"/>
        <v/>
      </c>
      <c r="V6398" s="53" t="str">
        <f t="shared" si="326"/>
        <v/>
      </c>
      <c r="W6398" s="53" t="str">
        <f t="shared" si="326"/>
        <v/>
      </c>
      <c r="X6398" s="53" t="str">
        <f t="shared" si="326"/>
        <v/>
      </c>
    </row>
    <row r="6399" spans="18:24" hidden="1" x14ac:dyDescent="0.3">
      <c r="R6399">
        <f t="shared" si="323"/>
        <v>0</v>
      </c>
      <c r="S6399">
        <f t="shared" si="325"/>
        <v>0</v>
      </c>
      <c r="T6399" s="53" t="str">
        <f t="shared" si="326"/>
        <v/>
      </c>
      <c r="U6399" s="53" t="str">
        <f t="shared" si="326"/>
        <v/>
      </c>
      <c r="V6399" s="53" t="str">
        <f t="shared" si="326"/>
        <v/>
      </c>
      <c r="W6399" s="53" t="str">
        <f t="shared" si="326"/>
        <v/>
      </c>
      <c r="X6399" s="53" t="str">
        <f t="shared" si="326"/>
        <v/>
      </c>
    </row>
    <row r="6400" spans="18:24" hidden="1" x14ac:dyDescent="0.3">
      <c r="R6400">
        <f t="shared" si="323"/>
        <v>0</v>
      </c>
      <c r="S6400">
        <f t="shared" si="325"/>
        <v>0</v>
      </c>
      <c r="T6400" s="53" t="str">
        <f t="shared" si="326"/>
        <v/>
      </c>
      <c r="U6400" s="53" t="str">
        <f t="shared" si="326"/>
        <v/>
      </c>
      <c r="V6400" s="53" t="str">
        <f t="shared" si="326"/>
        <v/>
      </c>
      <c r="W6400" s="53" t="str">
        <f t="shared" si="326"/>
        <v/>
      </c>
      <c r="X6400" s="53" t="str">
        <f t="shared" si="326"/>
        <v/>
      </c>
    </row>
    <row r="6401" spans="18:24" hidden="1" x14ac:dyDescent="0.3">
      <c r="R6401">
        <f t="shared" si="323"/>
        <v>0</v>
      </c>
      <c r="S6401">
        <f t="shared" si="325"/>
        <v>0</v>
      </c>
      <c r="T6401" s="53" t="str">
        <f t="shared" si="326"/>
        <v/>
      </c>
      <c r="U6401" s="53" t="str">
        <f t="shared" si="326"/>
        <v/>
      </c>
      <c r="V6401" s="53" t="str">
        <f t="shared" si="326"/>
        <v/>
      </c>
      <c r="W6401" s="53" t="str">
        <f t="shared" si="326"/>
        <v/>
      </c>
      <c r="X6401" s="53" t="str">
        <f t="shared" si="326"/>
        <v/>
      </c>
    </row>
    <row r="6402" spans="18:24" hidden="1" x14ac:dyDescent="0.3">
      <c r="R6402">
        <f t="shared" si="323"/>
        <v>0</v>
      </c>
      <c r="S6402">
        <f t="shared" si="325"/>
        <v>0</v>
      </c>
      <c r="T6402" s="53" t="str">
        <f t="shared" si="326"/>
        <v/>
      </c>
      <c r="U6402" s="53" t="str">
        <f t="shared" si="326"/>
        <v/>
      </c>
      <c r="V6402" s="53" t="str">
        <f t="shared" si="326"/>
        <v/>
      </c>
      <c r="W6402" s="53" t="str">
        <f t="shared" si="326"/>
        <v/>
      </c>
      <c r="X6402" s="53" t="str">
        <f t="shared" si="326"/>
        <v/>
      </c>
    </row>
    <row r="6403" spans="18:24" hidden="1" x14ac:dyDescent="0.3">
      <c r="R6403">
        <f t="shared" si="323"/>
        <v>0</v>
      </c>
      <c r="S6403">
        <f t="shared" si="325"/>
        <v>0</v>
      </c>
      <c r="T6403" s="53" t="str">
        <f t="shared" si="326"/>
        <v/>
      </c>
      <c r="U6403" s="53" t="str">
        <f t="shared" si="326"/>
        <v/>
      </c>
      <c r="V6403" s="53" t="str">
        <f t="shared" si="326"/>
        <v/>
      </c>
      <c r="W6403" s="53" t="str">
        <f t="shared" si="326"/>
        <v/>
      </c>
      <c r="X6403" s="53" t="str">
        <f t="shared" si="326"/>
        <v/>
      </c>
    </row>
    <row r="6404" spans="18:24" hidden="1" x14ac:dyDescent="0.3">
      <c r="R6404">
        <f t="shared" si="323"/>
        <v>0</v>
      </c>
      <c r="S6404">
        <f t="shared" si="325"/>
        <v>0</v>
      </c>
      <c r="T6404" s="53" t="str">
        <f t="shared" si="326"/>
        <v/>
      </c>
      <c r="U6404" s="53" t="str">
        <f t="shared" si="326"/>
        <v/>
      </c>
      <c r="V6404" s="53" t="str">
        <f t="shared" si="326"/>
        <v/>
      </c>
      <c r="W6404" s="53" t="str">
        <f t="shared" si="326"/>
        <v/>
      </c>
      <c r="X6404" s="53" t="str">
        <f t="shared" si="326"/>
        <v/>
      </c>
    </row>
    <row r="6405" spans="18:24" hidden="1" x14ac:dyDescent="0.3">
      <c r="R6405">
        <f t="shared" si="323"/>
        <v>0</v>
      </c>
      <c r="S6405">
        <f t="shared" si="325"/>
        <v>0</v>
      </c>
      <c r="T6405" s="53" t="str">
        <f t="shared" si="326"/>
        <v/>
      </c>
      <c r="U6405" s="53" t="str">
        <f t="shared" si="326"/>
        <v/>
      </c>
      <c r="V6405" s="53" t="str">
        <f t="shared" si="326"/>
        <v/>
      </c>
      <c r="W6405" s="53" t="str">
        <f t="shared" si="326"/>
        <v/>
      </c>
      <c r="X6405" s="53" t="str">
        <f t="shared" si="326"/>
        <v/>
      </c>
    </row>
    <row r="6406" spans="18:24" hidden="1" x14ac:dyDescent="0.3">
      <c r="R6406">
        <f t="shared" si="323"/>
        <v>0</v>
      </c>
      <c r="S6406">
        <f t="shared" si="325"/>
        <v>0</v>
      </c>
      <c r="T6406" s="53" t="str">
        <f t="shared" si="326"/>
        <v/>
      </c>
      <c r="U6406" s="53" t="str">
        <f t="shared" si="326"/>
        <v/>
      </c>
      <c r="V6406" s="53" t="str">
        <f t="shared" si="326"/>
        <v/>
      </c>
      <c r="W6406" s="53" t="str">
        <f t="shared" si="326"/>
        <v/>
      </c>
      <c r="X6406" s="53" t="str">
        <f t="shared" si="326"/>
        <v/>
      </c>
    </row>
    <row r="6407" spans="18:24" hidden="1" x14ac:dyDescent="0.3">
      <c r="R6407">
        <f t="shared" ref="R6407:R6470" si="327">IF(OR(D6407="GRUPO TEPSA",D6407="TODAS"),P6407/5,P6407)</f>
        <v>0</v>
      </c>
      <c r="S6407">
        <f t="shared" si="325"/>
        <v>0</v>
      </c>
      <c r="T6407" s="53" t="str">
        <f t="shared" si="326"/>
        <v/>
      </c>
      <c r="U6407" s="53" t="str">
        <f t="shared" si="326"/>
        <v/>
      </c>
      <c r="V6407" s="53" t="str">
        <f t="shared" si="326"/>
        <v/>
      </c>
      <c r="W6407" s="53" t="str">
        <f t="shared" si="326"/>
        <v/>
      </c>
      <c r="X6407" s="53" t="str">
        <f t="shared" si="326"/>
        <v/>
      </c>
    </row>
    <row r="6408" spans="18:24" hidden="1" x14ac:dyDescent="0.3">
      <c r="R6408">
        <f t="shared" si="327"/>
        <v>0</v>
      </c>
      <c r="S6408">
        <f t="shared" si="325"/>
        <v>0</v>
      </c>
      <c r="T6408" s="53" t="str">
        <f t="shared" si="326"/>
        <v/>
      </c>
      <c r="U6408" s="53" t="str">
        <f t="shared" si="326"/>
        <v/>
      </c>
      <c r="V6408" s="53" t="str">
        <f t="shared" si="326"/>
        <v/>
      </c>
      <c r="W6408" s="53" t="str">
        <f t="shared" si="326"/>
        <v/>
      </c>
      <c r="X6408" s="53" t="str">
        <f t="shared" si="326"/>
        <v/>
      </c>
    </row>
    <row r="6409" spans="18:24" hidden="1" x14ac:dyDescent="0.3">
      <c r="R6409">
        <f t="shared" si="327"/>
        <v>0</v>
      </c>
      <c r="S6409">
        <f t="shared" si="325"/>
        <v>0</v>
      </c>
      <c r="T6409" s="53" t="str">
        <f t="shared" si="326"/>
        <v/>
      </c>
      <c r="U6409" s="53" t="str">
        <f t="shared" si="326"/>
        <v/>
      </c>
      <c r="V6409" s="53" t="str">
        <f t="shared" si="326"/>
        <v/>
      </c>
      <c r="W6409" s="53" t="str">
        <f t="shared" si="326"/>
        <v/>
      </c>
      <c r="X6409" s="53" t="str">
        <f t="shared" si="326"/>
        <v/>
      </c>
    </row>
    <row r="6410" spans="18:24" hidden="1" x14ac:dyDescent="0.3">
      <c r="R6410">
        <f t="shared" si="327"/>
        <v>0</v>
      </c>
      <c r="S6410">
        <f t="shared" si="325"/>
        <v>0</v>
      </c>
      <c r="T6410" s="53" t="str">
        <f t="shared" si="326"/>
        <v/>
      </c>
      <c r="U6410" s="53" t="str">
        <f t="shared" si="326"/>
        <v/>
      </c>
      <c r="V6410" s="53" t="str">
        <f t="shared" si="326"/>
        <v/>
      </c>
      <c r="W6410" s="53" t="str">
        <f t="shared" si="326"/>
        <v/>
      </c>
      <c r="X6410" s="53" t="str">
        <f t="shared" si="326"/>
        <v/>
      </c>
    </row>
    <row r="6411" spans="18:24" hidden="1" x14ac:dyDescent="0.3">
      <c r="R6411">
        <f t="shared" si="327"/>
        <v>0</v>
      </c>
      <c r="S6411">
        <f t="shared" ref="S6411:S6474" si="328">IF(OR(D6411="GRUPO TEPSA",D6411="TODAS"),Q6411/5,Q6411)</f>
        <v>0</v>
      </c>
      <c r="T6411" s="53" t="str">
        <f t="shared" si="326"/>
        <v/>
      </c>
      <c r="U6411" s="53" t="str">
        <f t="shared" si="326"/>
        <v/>
      </c>
      <c r="V6411" s="53" t="str">
        <f t="shared" si="326"/>
        <v/>
      </c>
      <c r="W6411" s="53" t="str">
        <f t="shared" si="326"/>
        <v/>
      </c>
      <c r="X6411" s="53" t="str">
        <f t="shared" si="326"/>
        <v/>
      </c>
    </row>
    <row r="6412" spans="18:24" hidden="1" x14ac:dyDescent="0.3">
      <c r="R6412">
        <f t="shared" si="327"/>
        <v>0</v>
      </c>
      <c r="S6412">
        <f t="shared" si="328"/>
        <v>0</v>
      </c>
      <c r="T6412" s="53" t="str">
        <f t="shared" si="326"/>
        <v/>
      </c>
      <c r="U6412" s="53" t="str">
        <f t="shared" si="326"/>
        <v/>
      </c>
      <c r="V6412" s="53" t="str">
        <f t="shared" si="326"/>
        <v/>
      </c>
      <c r="W6412" s="53" t="str">
        <f t="shared" si="326"/>
        <v/>
      </c>
      <c r="X6412" s="53" t="str">
        <f t="shared" si="326"/>
        <v/>
      </c>
    </row>
    <row r="6413" spans="18:24" hidden="1" x14ac:dyDescent="0.3">
      <c r="R6413">
        <f t="shared" si="327"/>
        <v>0</v>
      </c>
      <c r="S6413">
        <f t="shared" si="328"/>
        <v>0</v>
      </c>
      <c r="T6413" s="53" t="str">
        <f t="shared" si="326"/>
        <v/>
      </c>
      <c r="U6413" s="53" t="str">
        <f t="shared" si="326"/>
        <v/>
      </c>
      <c r="V6413" s="53" t="str">
        <f t="shared" si="326"/>
        <v/>
      </c>
      <c r="W6413" s="53" t="str">
        <f t="shared" si="326"/>
        <v/>
      </c>
      <c r="X6413" s="53" t="str">
        <f t="shared" si="326"/>
        <v/>
      </c>
    </row>
    <row r="6414" spans="18:24" hidden="1" x14ac:dyDescent="0.3">
      <c r="R6414">
        <f t="shared" si="327"/>
        <v>0</v>
      </c>
      <c r="S6414">
        <f t="shared" si="328"/>
        <v>0</v>
      </c>
      <c r="T6414" s="53" t="str">
        <f t="shared" si="326"/>
        <v/>
      </c>
      <c r="U6414" s="53" t="str">
        <f t="shared" si="326"/>
        <v/>
      </c>
      <c r="V6414" s="53" t="str">
        <f t="shared" si="326"/>
        <v/>
      </c>
      <c r="W6414" s="53" t="str">
        <f t="shared" si="326"/>
        <v/>
      </c>
      <c r="X6414" s="53" t="str">
        <f t="shared" si="326"/>
        <v/>
      </c>
    </row>
    <row r="6415" spans="18:24" hidden="1" x14ac:dyDescent="0.3">
      <c r="R6415">
        <f t="shared" si="327"/>
        <v>0</v>
      </c>
      <c r="S6415">
        <f t="shared" si="328"/>
        <v>0</v>
      </c>
      <c r="T6415" s="53" t="str">
        <f t="shared" si="326"/>
        <v/>
      </c>
      <c r="U6415" s="53" t="str">
        <f t="shared" si="326"/>
        <v/>
      </c>
      <c r="V6415" s="53" t="str">
        <f t="shared" si="326"/>
        <v/>
      </c>
      <c r="W6415" s="53" t="str">
        <f t="shared" si="326"/>
        <v/>
      </c>
      <c r="X6415" s="53" t="str">
        <f t="shared" si="326"/>
        <v/>
      </c>
    </row>
    <row r="6416" spans="18:24" hidden="1" x14ac:dyDescent="0.3">
      <c r="R6416">
        <f t="shared" si="327"/>
        <v>0</v>
      </c>
      <c r="S6416">
        <f t="shared" si="328"/>
        <v>0</v>
      </c>
      <c r="T6416" s="53" t="str">
        <f t="shared" si="326"/>
        <v/>
      </c>
      <c r="U6416" s="53" t="str">
        <f t="shared" si="326"/>
        <v/>
      </c>
      <c r="V6416" s="53" t="str">
        <f t="shared" si="326"/>
        <v/>
      </c>
      <c r="W6416" s="53" t="str">
        <f t="shared" si="326"/>
        <v/>
      </c>
      <c r="X6416" s="53" t="str">
        <f t="shared" si="326"/>
        <v/>
      </c>
    </row>
    <row r="6417" spans="18:24" hidden="1" x14ac:dyDescent="0.3">
      <c r="R6417">
        <f t="shared" si="327"/>
        <v>0</v>
      </c>
      <c r="S6417">
        <f t="shared" si="328"/>
        <v>0</v>
      </c>
      <c r="T6417" s="53" t="str">
        <f t="shared" si="326"/>
        <v/>
      </c>
      <c r="U6417" s="53" t="str">
        <f t="shared" si="326"/>
        <v/>
      </c>
      <c r="V6417" s="53" t="str">
        <f t="shared" si="326"/>
        <v/>
      </c>
      <c r="W6417" s="53" t="str">
        <f t="shared" si="326"/>
        <v/>
      </c>
      <c r="X6417" s="53" t="str">
        <f t="shared" si="326"/>
        <v/>
      </c>
    </row>
    <row r="6418" spans="18:24" hidden="1" x14ac:dyDescent="0.3">
      <c r="R6418">
        <f t="shared" si="327"/>
        <v>0</v>
      </c>
      <c r="S6418">
        <f t="shared" si="328"/>
        <v>0</v>
      </c>
      <c r="T6418" s="53" t="str">
        <f t="shared" si="326"/>
        <v/>
      </c>
      <c r="U6418" s="53" t="str">
        <f t="shared" si="326"/>
        <v/>
      </c>
      <c r="V6418" s="53" t="str">
        <f t="shared" si="326"/>
        <v/>
      </c>
      <c r="W6418" s="53" t="str">
        <f t="shared" si="326"/>
        <v/>
      </c>
      <c r="X6418" s="53" t="str">
        <f t="shared" si="326"/>
        <v/>
      </c>
    </row>
    <row r="6419" spans="18:24" hidden="1" x14ac:dyDescent="0.3">
      <c r="R6419">
        <f t="shared" si="327"/>
        <v>0</v>
      </c>
      <c r="S6419">
        <f t="shared" si="328"/>
        <v>0</v>
      </c>
      <c r="T6419" s="53" t="str">
        <f t="shared" si="326"/>
        <v/>
      </c>
      <c r="U6419" s="53" t="str">
        <f t="shared" si="326"/>
        <v/>
      </c>
      <c r="V6419" s="53" t="str">
        <f t="shared" si="326"/>
        <v/>
      </c>
      <c r="W6419" s="53" t="str">
        <f t="shared" si="326"/>
        <v/>
      </c>
      <c r="X6419" s="53" t="str">
        <f t="shared" si="326"/>
        <v/>
      </c>
    </row>
    <row r="6420" spans="18:24" hidden="1" x14ac:dyDescent="0.3">
      <c r="R6420">
        <f t="shared" si="327"/>
        <v>0</v>
      </c>
      <c r="S6420">
        <f t="shared" si="328"/>
        <v>0</v>
      </c>
      <c r="T6420" s="53" t="str">
        <f t="shared" si="326"/>
        <v/>
      </c>
      <c r="U6420" s="53" t="str">
        <f t="shared" si="326"/>
        <v/>
      </c>
      <c r="V6420" s="53" t="str">
        <f t="shared" si="326"/>
        <v/>
      </c>
      <c r="W6420" s="53" t="str">
        <f t="shared" si="326"/>
        <v/>
      </c>
      <c r="X6420" s="53" t="str">
        <f t="shared" si="326"/>
        <v/>
      </c>
    </row>
    <row r="6421" spans="18:24" hidden="1" x14ac:dyDescent="0.3">
      <c r="R6421">
        <f t="shared" si="327"/>
        <v>0</v>
      </c>
      <c r="S6421">
        <f t="shared" si="328"/>
        <v>0</v>
      </c>
      <c r="T6421" s="53" t="str">
        <f t="shared" si="326"/>
        <v/>
      </c>
      <c r="U6421" s="53" t="str">
        <f t="shared" si="326"/>
        <v/>
      </c>
      <c r="V6421" s="53" t="str">
        <f t="shared" si="326"/>
        <v/>
      </c>
      <c r="W6421" s="53" t="str">
        <f t="shared" si="326"/>
        <v/>
      </c>
      <c r="X6421" s="53" t="str">
        <f t="shared" si="326"/>
        <v/>
      </c>
    </row>
    <row r="6422" spans="18:24" hidden="1" x14ac:dyDescent="0.3">
      <c r="R6422">
        <f t="shared" si="327"/>
        <v>0</v>
      </c>
      <c r="S6422">
        <f t="shared" si="328"/>
        <v>0</v>
      </c>
      <c r="T6422" s="53" t="str">
        <f t="shared" si="326"/>
        <v/>
      </c>
      <c r="U6422" s="53" t="str">
        <f t="shared" si="326"/>
        <v/>
      </c>
      <c r="V6422" s="53" t="str">
        <f t="shared" si="326"/>
        <v/>
      </c>
      <c r="W6422" s="53" t="str">
        <f t="shared" si="326"/>
        <v/>
      </c>
      <c r="X6422" s="53" t="str">
        <f t="shared" si="326"/>
        <v/>
      </c>
    </row>
    <row r="6423" spans="18:24" hidden="1" x14ac:dyDescent="0.3">
      <c r="R6423">
        <f t="shared" si="327"/>
        <v>0</v>
      </c>
      <c r="S6423">
        <f t="shared" si="328"/>
        <v>0</v>
      </c>
      <c r="T6423" s="53" t="str">
        <f t="shared" si="326"/>
        <v/>
      </c>
      <c r="U6423" s="53" t="str">
        <f t="shared" si="326"/>
        <v/>
      </c>
      <c r="V6423" s="53" t="str">
        <f t="shared" si="326"/>
        <v/>
      </c>
      <c r="W6423" s="53" t="str">
        <f t="shared" si="326"/>
        <v/>
      </c>
      <c r="X6423" s="53" t="str">
        <f t="shared" si="326"/>
        <v/>
      </c>
    </row>
    <row r="6424" spans="18:24" hidden="1" x14ac:dyDescent="0.3">
      <c r="R6424">
        <f t="shared" si="327"/>
        <v>0</v>
      </c>
      <c r="S6424">
        <f t="shared" si="328"/>
        <v>0</v>
      </c>
      <c r="T6424" s="53" t="str">
        <f t="shared" si="326"/>
        <v/>
      </c>
      <c r="U6424" s="53" t="str">
        <f t="shared" si="326"/>
        <v/>
      </c>
      <c r="V6424" s="53" t="str">
        <f t="shared" si="326"/>
        <v/>
      </c>
      <c r="W6424" s="53" t="str">
        <f t="shared" si="326"/>
        <v/>
      </c>
      <c r="X6424" s="53" t="str">
        <f t="shared" si="326"/>
        <v/>
      </c>
    </row>
    <row r="6425" spans="18:24" hidden="1" x14ac:dyDescent="0.3">
      <c r="R6425">
        <f t="shared" si="327"/>
        <v>0</v>
      </c>
      <c r="S6425">
        <f t="shared" si="328"/>
        <v>0</v>
      </c>
      <c r="T6425" s="53" t="str">
        <f t="shared" si="326"/>
        <v/>
      </c>
      <c r="U6425" s="53" t="str">
        <f t="shared" si="326"/>
        <v/>
      </c>
      <c r="V6425" s="53" t="str">
        <f t="shared" si="326"/>
        <v/>
      </c>
      <c r="W6425" s="53" t="str">
        <f t="shared" si="326"/>
        <v/>
      </c>
      <c r="X6425" s="53" t="str">
        <f t="shared" si="326"/>
        <v/>
      </c>
    </row>
    <row r="6426" spans="18:24" hidden="1" x14ac:dyDescent="0.3">
      <c r="R6426">
        <f t="shared" si="327"/>
        <v>0</v>
      </c>
      <c r="S6426">
        <f t="shared" si="328"/>
        <v>0</v>
      </c>
      <c r="T6426" s="53" t="str">
        <f t="shared" si="326"/>
        <v/>
      </c>
      <c r="U6426" s="53" t="str">
        <f t="shared" si="326"/>
        <v/>
      </c>
      <c r="V6426" s="53" t="str">
        <f t="shared" si="326"/>
        <v/>
      </c>
      <c r="W6426" s="53" t="str">
        <f t="shared" si="326"/>
        <v/>
      </c>
      <c r="X6426" s="53" t="str">
        <f t="shared" si="326"/>
        <v/>
      </c>
    </row>
    <row r="6427" spans="18:24" hidden="1" x14ac:dyDescent="0.3">
      <c r="R6427">
        <f t="shared" si="327"/>
        <v>0</v>
      </c>
      <c r="S6427">
        <f t="shared" si="328"/>
        <v>0</v>
      </c>
      <c r="T6427" s="53" t="str">
        <f t="shared" si="326"/>
        <v/>
      </c>
      <c r="U6427" s="53" t="str">
        <f t="shared" si="326"/>
        <v/>
      </c>
      <c r="V6427" s="53" t="str">
        <f t="shared" si="326"/>
        <v/>
      </c>
      <c r="W6427" s="53" t="str">
        <f t="shared" si="326"/>
        <v/>
      </c>
      <c r="X6427" s="53" t="str">
        <f t="shared" si="326"/>
        <v/>
      </c>
    </row>
    <row r="6428" spans="18:24" hidden="1" x14ac:dyDescent="0.3">
      <c r="R6428">
        <f t="shared" si="327"/>
        <v>0</v>
      </c>
      <c r="S6428">
        <f t="shared" si="328"/>
        <v>0</v>
      </c>
      <c r="T6428" s="53" t="str">
        <f t="shared" si="326"/>
        <v/>
      </c>
      <c r="U6428" s="53" t="str">
        <f t="shared" si="326"/>
        <v/>
      </c>
      <c r="V6428" s="53" t="str">
        <f t="shared" si="326"/>
        <v/>
      </c>
      <c r="W6428" s="53" t="str">
        <f t="shared" si="326"/>
        <v/>
      </c>
      <c r="X6428" s="53" t="str">
        <f t="shared" si="326"/>
        <v/>
      </c>
    </row>
    <row r="6429" spans="18:24" hidden="1" x14ac:dyDescent="0.3">
      <c r="R6429">
        <f t="shared" si="327"/>
        <v>0</v>
      </c>
      <c r="S6429">
        <f t="shared" si="328"/>
        <v>0</v>
      </c>
      <c r="T6429" s="53" t="str">
        <f t="shared" si="326"/>
        <v/>
      </c>
      <c r="U6429" s="53" t="str">
        <f t="shared" si="326"/>
        <v/>
      </c>
      <c r="V6429" s="53" t="str">
        <f t="shared" si="326"/>
        <v/>
      </c>
      <c r="W6429" s="53" t="str">
        <f t="shared" si="326"/>
        <v/>
      </c>
      <c r="X6429" s="53" t="str">
        <f t="shared" si="326"/>
        <v/>
      </c>
    </row>
    <row r="6430" spans="18:24" hidden="1" x14ac:dyDescent="0.3">
      <c r="R6430">
        <f t="shared" si="327"/>
        <v>0</v>
      </c>
      <c r="S6430">
        <f t="shared" si="328"/>
        <v>0</v>
      </c>
      <c r="T6430" s="53" t="str">
        <f t="shared" si="326"/>
        <v/>
      </c>
      <c r="U6430" s="53" t="str">
        <f t="shared" si="326"/>
        <v/>
      </c>
      <c r="V6430" s="53" t="str">
        <f t="shared" si="326"/>
        <v/>
      </c>
      <c r="W6430" s="53" t="str">
        <f t="shared" si="326"/>
        <v/>
      </c>
      <c r="X6430" s="53" t="str">
        <f t="shared" si="326"/>
        <v/>
      </c>
    </row>
    <row r="6431" spans="18:24" hidden="1" x14ac:dyDescent="0.3">
      <c r="R6431">
        <f t="shared" si="327"/>
        <v>0</v>
      </c>
      <c r="S6431">
        <f t="shared" si="328"/>
        <v>0</v>
      </c>
      <c r="T6431" s="53" t="str">
        <f t="shared" si="326"/>
        <v/>
      </c>
      <c r="U6431" s="53" t="str">
        <f t="shared" si="326"/>
        <v/>
      </c>
      <c r="V6431" s="53" t="str">
        <f t="shared" si="326"/>
        <v/>
      </c>
      <c r="W6431" s="53" t="str">
        <f t="shared" si="326"/>
        <v/>
      </c>
      <c r="X6431" s="53" t="str">
        <f t="shared" si="326"/>
        <v/>
      </c>
    </row>
    <row r="6432" spans="18:24" hidden="1" x14ac:dyDescent="0.3">
      <c r="R6432">
        <f t="shared" si="327"/>
        <v>0</v>
      </c>
      <c r="S6432">
        <f t="shared" si="328"/>
        <v>0</v>
      </c>
      <c r="T6432" s="53" t="str">
        <f t="shared" si="326"/>
        <v/>
      </c>
      <c r="U6432" s="53" t="str">
        <f t="shared" si="326"/>
        <v/>
      </c>
      <c r="V6432" s="53" t="str">
        <f t="shared" si="326"/>
        <v/>
      </c>
      <c r="W6432" s="53" t="str">
        <f t="shared" si="326"/>
        <v/>
      </c>
      <c r="X6432" s="53" t="str">
        <f t="shared" si="326"/>
        <v/>
      </c>
    </row>
    <row r="6433" spans="18:24" hidden="1" x14ac:dyDescent="0.3">
      <c r="R6433">
        <f t="shared" si="327"/>
        <v>0</v>
      </c>
      <c r="S6433">
        <f t="shared" si="328"/>
        <v>0</v>
      </c>
      <c r="T6433" s="53" t="str">
        <f t="shared" si="326"/>
        <v/>
      </c>
      <c r="U6433" s="53" t="str">
        <f t="shared" si="326"/>
        <v/>
      </c>
      <c r="V6433" s="53" t="str">
        <f t="shared" si="326"/>
        <v/>
      </c>
      <c r="W6433" s="53" t="str">
        <f t="shared" si="326"/>
        <v/>
      </c>
      <c r="X6433" s="53" t="str">
        <f t="shared" si="326"/>
        <v/>
      </c>
    </row>
    <row r="6434" spans="18:24" hidden="1" x14ac:dyDescent="0.3">
      <c r="R6434">
        <f t="shared" si="327"/>
        <v>0</v>
      </c>
      <c r="S6434">
        <f t="shared" si="328"/>
        <v>0</v>
      </c>
      <c r="T6434" s="53" t="str">
        <f t="shared" si="326"/>
        <v/>
      </c>
      <c r="U6434" s="53" t="str">
        <f t="shared" si="326"/>
        <v/>
      </c>
      <c r="V6434" s="53" t="str">
        <f t="shared" si="326"/>
        <v/>
      </c>
      <c r="W6434" s="53" t="str">
        <f t="shared" si="326"/>
        <v/>
      </c>
      <c r="X6434" s="53" t="str">
        <f t="shared" si="326"/>
        <v/>
      </c>
    </row>
    <row r="6435" spans="18:24" hidden="1" x14ac:dyDescent="0.3">
      <c r="R6435">
        <f t="shared" si="327"/>
        <v>0</v>
      </c>
      <c r="S6435">
        <f t="shared" si="328"/>
        <v>0</v>
      </c>
      <c r="T6435" s="53" t="str">
        <f t="shared" si="326"/>
        <v/>
      </c>
      <c r="U6435" s="53" t="str">
        <f t="shared" si="326"/>
        <v/>
      </c>
      <c r="V6435" s="53" t="str">
        <f t="shared" si="326"/>
        <v/>
      </c>
      <c r="W6435" s="53" t="str">
        <f t="shared" si="326"/>
        <v/>
      </c>
      <c r="X6435" s="53" t="str">
        <f t="shared" si="326"/>
        <v/>
      </c>
    </row>
    <row r="6436" spans="18:24" hidden="1" x14ac:dyDescent="0.3">
      <c r="R6436">
        <f t="shared" si="327"/>
        <v>0</v>
      </c>
      <c r="S6436">
        <f t="shared" si="328"/>
        <v>0</v>
      </c>
      <c r="T6436" s="53" t="str">
        <f t="shared" si="326"/>
        <v/>
      </c>
      <c r="U6436" s="53" t="str">
        <f t="shared" si="326"/>
        <v/>
      </c>
      <c r="V6436" s="53" t="str">
        <f t="shared" si="326"/>
        <v/>
      </c>
      <c r="W6436" s="53" t="str">
        <f t="shared" si="326"/>
        <v/>
      </c>
      <c r="X6436" s="53" t="str">
        <f t="shared" si="326"/>
        <v/>
      </c>
    </row>
    <row r="6437" spans="18:24" hidden="1" x14ac:dyDescent="0.3">
      <c r="R6437">
        <f t="shared" si="327"/>
        <v>0</v>
      </c>
      <c r="S6437">
        <f t="shared" si="328"/>
        <v>0</v>
      </c>
      <c r="T6437" s="53" t="str">
        <f t="shared" si="326"/>
        <v/>
      </c>
      <c r="U6437" s="53" t="str">
        <f t="shared" si="326"/>
        <v/>
      </c>
      <c r="V6437" s="53" t="str">
        <f t="shared" si="326"/>
        <v/>
      </c>
      <c r="W6437" s="53" t="str">
        <f t="shared" si="326"/>
        <v/>
      </c>
      <c r="X6437" s="53" t="str">
        <f t="shared" si="326"/>
        <v/>
      </c>
    </row>
    <row r="6438" spans="18:24" hidden="1" x14ac:dyDescent="0.3">
      <c r="R6438">
        <f t="shared" si="327"/>
        <v>0</v>
      </c>
      <c r="S6438">
        <f t="shared" si="328"/>
        <v>0</v>
      </c>
      <c r="T6438" s="53" t="str">
        <f t="shared" si="326"/>
        <v/>
      </c>
      <c r="U6438" s="53" t="str">
        <f t="shared" si="326"/>
        <v/>
      </c>
      <c r="V6438" s="53" t="str">
        <f t="shared" si="326"/>
        <v/>
      </c>
      <c r="W6438" s="53" t="str">
        <f t="shared" si="326"/>
        <v/>
      </c>
      <c r="X6438" s="53" t="str">
        <f t="shared" si="326"/>
        <v/>
      </c>
    </row>
    <row r="6439" spans="18:24" hidden="1" x14ac:dyDescent="0.3">
      <c r="R6439">
        <f t="shared" si="327"/>
        <v>0</v>
      </c>
      <c r="S6439">
        <f t="shared" si="328"/>
        <v>0</v>
      </c>
      <c r="T6439" s="53" t="str">
        <f t="shared" si="326"/>
        <v/>
      </c>
      <c r="U6439" s="53" t="str">
        <f t="shared" si="326"/>
        <v/>
      </c>
      <c r="V6439" s="53" t="str">
        <f t="shared" si="326"/>
        <v/>
      </c>
      <c r="W6439" s="53" t="str">
        <f t="shared" si="326"/>
        <v/>
      </c>
      <c r="X6439" s="53" t="str">
        <f t="shared" si="326"/>
        <v/>
      </c>
    </row>
    <row r="6440" spans="18:24" hidden="1" x14ac:dyDescent="0.3">
      <c r="R6440">
        <f t="shared" si="327"/>
        <v>0</v>
      </c>
      <c r="S6440">
        <f t="shared" si="328"/>
        <v>0</v>
      </c>
      <c r="T6440" s="53" t="str">
        <f t="shared" si="326"/>
        <v/>
      </c>
      <c r="U6440" s="53" t="str">
        <f t="shared" si="326"/>
        <v/>
      </c>
      <c r="V6440" s="53" t="str">
        <f t="shared" si="326"/>
        <v/>
      </c>
      <c r="W6440" s="53" t="str">
        <f t="shared" si="326"/>
        <v/>
      </c>
      <c r="X6440" s="53" t="str">
        <f t="shared" si="326"/>
        <v/>
      </c>
    </row>
    <row r="6441" spans="18:24" hidden="1" x14ac:dyDescent="0.3">
      <c r="R6441">
        <f t="shared" si="327"/>
        <v>0</v>
      </c>
      <c r="S6441">
        <f t="shared" si="328"/>
        <v>0</v>
      </c>
      <c r="T6441" s="53" t="str">
        <f t="shared" si="326"/>
        <v/>
      </c>
      <c r="U6441" s="53" t="str">
        <f t="shared" si="326"/>
        <v/>
      </c>
      <c r="V6441" s="53" t="str">
        <f t="shared" si="326"/>
        <v/>
      </c>
      <c r="W6441" s="53" t="str">
        <f t="shared" si="326"/>
        <v/>
      </c>
      <c r="X6441" s="53" t="str">
        <f t="shared" si="326"/>
        <v/>
      </c>
    </row>
    <row r="6442" spans="18:24" hidden="1" x14ac:dyDescent="0.3">
      <c r="R6442">
        <f t="shared" si="327"/>
        <v>0</v>
      </c>
      <c r="S6442">
        <f t="shared" si="328"/>
        <v>0</v>
      </c>
      <c r="T6442" s="53" t="str">
        <f t="shared" si="326"/>
        <v/>
      </c>
      <c r="U6442" s="53" t="str">
        <f t="shared" si="326"/>
        <v/>
      </c>
      <c r="V6442" s="53" t="str">
        <f t="shared" si="326"/>
        <v/>
      </c>
      <c r="W6442" s="53" t="str">
        <f t="shared" si="326"/>
        <v/>
      </c>
      <c r="X6442" s="53" t="str">
        <f t="shared" si="326"/>
        <v/>
      </c>
    </row>
    <row r="6443" spans="18:24" hidden="1" x14ac:dyDescent="0.3">
      <c r="R6443">
        <f t="shared" si="327"/>
        <v>0</v>
      </c>
      <c r="S6443">
        <f t="shared" si="328"/>
        <v>0</v>
      </c>
      <c r="T6443" s="53" t="str">
        <f t="shared" si="326"/>
        <v/>
      </c>
      <c r="U6443" s="53" t="str">
        <f t="shared" si="326"/>
        <v/>
      </c>
      <c r="V6443" s="53" t="str">
        <f t="shared" si="326"/>
        <v/>
      </c>
      <c r="W6443" s="53" t="str">
        <f t="shared" si="326"/>
        <v/>
      </c>
      <c r="X6443" s="53" t="str">
        <f t="shared" si="326"/>
        <v/>
      </c>
    </row>
    <row r="6444" spans="18:24" hidden="1" x14ac:dyDescent="0.3">
      <c r="R6444">
        <f t="shared" si="327"/>
        <v>0</v>
      </c>
      <c r="S6444">
        <f t="shared" si="328"/>
        <v>0</v>
      </c>
      <c r="T6444" s="53" t="str">
        <f t="shared" si="326"/>
        <v/>
      </c>
      <c r="U6444" s="53" t="str">
        <f t="shared" si="326"/>
        <v/>
      </c>
      <c r="V6444" s="53" t="str">
        <f t="shared" si="326"/>
        <v/>
      </c>
      <c r="W6444" s="53" t="str">
        <f t="shared" si="326"/>
        <v/>
      </c>
      <c r="X6444" s="53" t="str">
        <f t="shared" si="326"/>
        <v/>
      </c>
    </row>
    <row r="6445" spans="18:24" hidden="1" x14ac:dyDescent="0.3">
      <c r="R6445">
        <f t="shared" si="327"/>
        <v>0</v>
      </c>
      <c r="S6445">
        <f t="shared" si="328"/>
        <v>0</v>
      </c>
      <c r="T6445" s="53" t="str">
        <f t="shared" ref="T6445:X6495" si="329">IF(OR(COUNTIF($D6445,"*"&amp;T$5&amp;"*")&gt;0,$D6445="GRUPO TEPSA"),T$5,"")</f>
        <v/>
      </c>
      <c r="U6445" s="53" t="str">
        <f t="shared" si="329"/>
        <v/>
      </c>
      <c r="V6445" s="53" t="str">
        <f t="shared" si="329"/>
        <v/>
      </c>
      <c r="W6445" s="53" t="str">
        <f t="shared" si="329"/>
        <v/>
      </c>
      <c r="X6445" s="53" t="str">
        <f t="shared" si="329"/>
        <v/>
      </c>
    </row>
    <row r="6446" spans="18:24" hidden="1" x14ac:dyDescent="0.3">
      <c r="R6446">
        <f t="shared" si="327"/>
        <v>0</v>
      </c>
      <c r="S6446">
        <f t="shared" si="328"/>
        <v>0</v>
      </c>
      <c r="T6446" s="53" t="str">
        <f t="shared" si="329"/>
        <v/>
      </c>
      <c r="U6446" s="53" t="str">
        <f t="shared" si="329"/>
        <v/>
      </c>
      <c r="V6446" s="53" t="str">
        <f t="shared" si="329"/>
        <v/>
      </c>
      <c r="W6446" s="53" t="str">
        <f t="shared" si="329"/>
        <v/>
      </c>
      <c r="X6446" s="53" t="str">
        <f t="shared" si="329"/>
        <v/>
      </c>
    </row>
    <row r="6447" spans="18:24" hidden="1" x14ac:dyDescent="0.3">
      <c r="R6447">
        <f t="shared" si="327"/>
        <v>0</v>
      </c>
      <c r="S6447">
        <f t="shared" si="328"/>
        <v>0</v>
      </c>
      <c r="T6447" s="53" t="str">
        <f t="shared" si="329"/>
        <v/>
      </c>
      <c r="U6447" s="53" t="str">
        <f t="shared" si="329"/>
        <v/>
      </c>
      <c r="V6447" s="53" t="str">
        <f t="shared" si="329"/>
        <v/>
      </c>
      <c r="W6447" s="53" t="str">
        <f t="shared" si="329"/>
        <v/>
      </c>
      <c r="X6447" s="53" t="str">
        <f t="shared" si="329"/>
        <v/>
      </c>
    </row>
    <row r="6448" spans="18:24" hidden="1" x14ac:dyDescent="0.3">
      <c r="R6448">
        <f t="shared" si="327"/>
        <v>0</v>
      </c>
      <c r="S6448">
        <f t="shared" si="328"/>
        <v>0</v>
      </c>
      <c r="T6448" s="53" t="str">
        <f t="shared" si="329"/>
        <v/>
      </c>
      <c r="U6448" s="53" t="str">
        <f t="shared" si="329"/>
        <v/>
      </c>
      <c r="V6448" s="53" t="str">
        <f t="shared" si="329"/>
        <v/>
      </c>
      <c r="W6448" s="53" t="str">
        <f t="shared" si="329"/>
        <v/>
      </c>
      <c r="X6448" s="53" t="str">
        <f t="shared" si="329"/>
        <v/>
      </c>
    </row>
    <row r="6449" spans="18:24" hidden="1" x14ac:dyDescent="0.3">
      <c r="R6449">
        <f t="shared" si="327"/>
        <v>0</v>
      </c>
      <c r="S6449">
        <f t="shared" si="328"/>
        <v>0</v>
      </c>
      <c r="T6449" s="53" t="str">
        <f t="shared" si="329"/>
        <v/>
      </c>
      <c r="U6449" s="53" t="str">
        <f t="shared" si="329"/>
        <v/>
      </c>
      <c r="V6449" s="53" t="str">
        <f t="shared" si="329"/>
        <v/>
      </c>
      <c r="W6449" s="53" t="str">
        <f t="shared" si="329"/>
        <v/>
      </c>
      <c r="X6449" s="53" t="str">
        <f t="shared" si="329"/>
        <v/>
      </c>
    </row>
    <row r="6450" spans="18:24" hidden="1" x14ac:dyDescent="0.3">
      <c r="R6450">
        <f t="shared" si="327"/>
        <v>0</v>
      </c>
      <c r="S6450">
        <f t="shared" si="328"/>
        <v>0</v>
      </c>
      <c r="T6450" s="53" t="str">
        <f t="shared" si="329"/>
        <v/>
      </c>
      <c r="U6450" s="53" t="str">
        <f t="shared" si="329"/>
        <v/>
      </c>
      <c r="V6450" s="53" t="str">
        <f t="shared" si="329"/>
        <v/>
      </c>
      <c r="W6450" s="53" t="str">
        <f t="shared" si="329"/>
        <v/>
      </c>
      <c r="X6450" s="53" t="str">
        <f t="shared" si="329"/>
        <v/>
      </c>
    </row>
    <row r="6451" spans="18:24" hidden="1" x14ac:dyDescent="0.3">
      <c r="R6451">
        <f t="shared" si="327"/>
        <v>0</v>
      </c>
      <c r="S6451">
        <f t="shared" si="328"/>
        <v>0</v>
      </c>
      <c r="T6451" s="53" t="str">
        <f t="shared" si="329"/>
        <v/>
      </c>
      <c r="U6451" s="53" t="str">
        <f t="shared" si="329"/>
        <v/>
      </c>
      <c r="V6451" s="53" t="str">
        <f t="shared" si="329"/>
        <v/>
      </c>
      <c r="W6451" s="53" t="str">
        <f t="shared" si="329"/>
        <v/>
      </c>
      <c r="X6451" s="53" t="str">
        <f t="shared" si="329"/>
        <v/>
      </c>
    </row>
    <row r="6452" spans="18:24" hidden="1" x14ac:dyDescent="0.3">
      <c r="R6452">
        <f t="shared" si="327"/>
        <v>0</v>
      </c>
      <c r="S6452">
        <f t="shared" si="328"/>
        <v>0</v>
      </c>
      <c r="T6452" s="53" t="str">
        <f t="shared" si="329"/>
        <v/>
      </c>
      <c r="U6452" s="53" t="str">
        <f t="shared" si="329"/>
        <v/>
      </c>
      <c r="V6452" s="53" t="str">
        <f t="shared" si="329"/>
        <v/>
      </c>
      <c r="W6452" s="53" t="str">
        <f t="shared" si="329"/>
        <v/>
      </c>
      <c r="X6452" s="53" t="str">
        <f t="shared" si="329"/>
        <v/>
      </c>
    </row>
    <row r="6453" spans="18:24" hidden="1" x14ac:dyDescent="0.3">
      <c r="R6453">
        <f t="shared" si="327"/>
        <v>0</v>
      </c>
      <c r="S6453">
        <f t="shared" si="328"/>
        <v>0</v>
      </c>
      <c r="T6453" s="53" t="str">
        <f t="shared" si="329"/>
        <v/>
      </c>
      <c r="U6453" s="53" t="str">
        <f t="shared" si="329"/>
        <v/>
      </c>
      <c r="V6453" s="53" t="str">
        <f t="shared" si="329"/>
        <v/>
      </c>
      <c r="W6453" s="53" t="str">
        <f t="shared" si="329"/>
        <v/>
      </c>
      <c r="X6453" s="53" t="str">
        <f t="shared" si="329"/>
        <v/>
      </c>
    </row>
    <row r="6454" spans="18:24" hidden="1" x14ac:dyDescent="0.3">
      <c r="R6454">
        <f t="shared" si="327"/>
        <v>0</v>
      </c>
      <c r="S6454">
        <f t="shared" si="328"/>
        <v>0</v>
      </c>
      <c r="T6454" s="53" t="str">
        <f t="shared" si="329"/>
        <v/>
      </c>
      <c r="U6454" s="53" t="str">
        <f t="shared" si="329"/>
        <v/>
      </c>
      <c r="V6454" s="53" t="str">
        <f t="shared" si="329"/>
        <v/>
      </c>
      <c r="W6454" s="53" t="str">
        <f t="shared" si="329"/>
        <v/>
      </c>
      <c r="X6454" s="53" t="str">
        <f t="shared" si="329"/>
        <v/>
      </c>
    </row>
    <row r="6455" spans="18:24" hidden="1" x14ac:dyDescent="0.3">
      <c r="R6455">
        <f t="shared" si="327"/>
        <v>0</v>
      </c>
      <c r="S6455">
        <f t="shared" si="328"/>
        <v>0</v>
      </c>
      <c r="T6455" s="53" t="str">
        <f t="shared" si="329"/>
        <v/>
      </c>
      <c r="U6455" s="53" t="str">
        <f t="shared" si="329"/>
        <v/>
      </c>
      <c r="V6455" s="53" t="str">
        <f t="shared" si="329"/>
        <v/>
      </c>
      <c r="W6455" s="53" t="str">
        <f t="shared" si="329"/>
        <v/>
      </c>
      <c r="X6455" s="53" t="str">
        <f t="shared" si="329"/>
        <v/>
      </c>
    </row>
    <row r="6456" spans="18:24" hidden="1" x14ac:dyDescent="0.3">
      <c r="R6456">
        <f t="shared" si="327"/>
        <v>0</v>
      </c>
      <c r="S6456">
        <f t="shared" si="328"/>
        <v>0</v>
      </c>
      <c r="T6456" s="53" t="str">
        <f t="shared" si="329"/>
        <v/>
      </c>
      <c r="U6456" s="53" t="str">
        <f t="shared" si="329"/>
        <v/>
      </c>
      <c r="V6456" s="53" t="str">
        <f t="shared" si="329"/>
        <v/>
      </c>
      <c r="W6456" s="53" t="str">
        <f t="shared" si="329"/>
        <v/>
      </c>
      <c r="X6456" s="53" t="str">
        <f t="shared" si="329"/>
        <v/>
      </c>
    </row>
    <row r="6457" spans="18:24" hidden="1" x14ac:dyDescent="0.3">
      <c r="R6457">
        <f t="shared" si="327"/>
        <v>0</v>
      </c>
      <c r="S6457">
        <f t="shared" si="328"/>
        <v>0</v>
      </c>
      <c r="T6457" s="53" t="str">
        <f t="shared" si="329"/>
        <v/>
      </c>
      <c r="U6457" s="53" t="str">
        <f t="shared" si="329"/>
        <v/>
      </c>
      <c r="V6457" s="53" t="str">
        <f t="shared" si="329"/>
        <v/>
      </c>
      <c r="W6457" s="53" t="str">
        <f t="shared" si="329"/>
        <v/>
      </c>
      <c r="X6457" s="53" t="str">
        <f t="shared" si="329"/>
        <v/>
      </c>
    </row>
    <row r="6458" spans="18:24" hidden="1" x14ac:dyDescent="0.3">
      <c r="R6458">
        <f t="shared" si="327"/>
        <v>0</v>
      </c>
      <c r="S6458">
        <f t="shared" si="328"/>
        <v>0</v>
      </c>
      <c r="T6458" s="53" t="str">
        <f t="shared" si="329"/>
        <v/>
      </c>
      <c r="U6458" s="53" t="str">
        <f t="shared" si="329"/>
        <v/>
      </c>
      <c r="V6458" s="53" t="str">
        <f t="shared" si="329"/>
        <v/>
      </c>
      <c r="W6458" s="53" t="str">
        <f t="shared" si="329"/>
        <v/>
      </c>
      <c r="X6458" s="53" t="str">
        <f t="shared" si="329"/>
        <v/>
      </c>
    </row>
    <row r="6459" spans="18:24" hidden="1" x14ac:dyDescent="0.3">
      <c r="R6459">
        <f t="shared" si="327"/>
        <v>0</v>
      </c>
      <c r="S6459">
        <f t="shared" si="328"/>
        <v>0</v>
      </c>
      <c r="T6459" s="53" t="str">
        <f t="shared" si="329"/>
        <v/>
      </c>
      <c r="U6459" s="53" t="str">
        <f t="shared" si="329"/>
        <v/>
      </c>
      <c r="V6459" s="53" t="str">
        <f t="shared" si="329"/>
        <v/>
      </c>
      <c r="W6459" s="53" t="str">
        <f t="shared" si="329"/>
        <v/>
      </c>
      <c r="X6459" s="53" t="str">
        <f t="shared" si="329"/>
        <v/>
      </c>
    </row>
    <row r="6460" spans="18:24" hidden="1" x14ac:dyDescent="0.3">
      <c r="R6460">
        <f t="shared" si="327"/>
        <v>0</v>
      </c>
      <c r="S6460">
        <f t="shared" si="328"/>
        <v>0</v>
      </c>
      <c r="T6460" s="53" t="str">
        <f t="shared" si="329"/>
        <v/>
      </c>
      <c r="U6460" s="53" t="str">
        <f t="shared" si="329"/>
        <v/>
      </c>
      <c r="V6460" s="53" t="str">
        <f t="shared" si="329"/>
        <v/>
      </c>
      <c r="W6460" s="53" t="str">
        <f t="shared" si="329"/>
        <v/>
      </c>
      <c r="X6460" s="53" t="str">
        <f t="shared" si="329"/>
        <v/>
      </c>
    </row>
    <row r="6461" spans="18:24" hidden="1" x14ac:dyDescent="0.3">
      <c r="R6461">
        <f t="shared" si="327"/>
        <v>0</v>
      </c>
      <c r="S6461">
        <f t="shared" si="328"/>
        <v>0</v>
      </c>
      <c r="T6461" s="53" t="str">
        <f t="shared" si="329"/>
        <v/>
      </c>
      <c r="U6461" s="53" t="str">
        <f t="shared" si="329"/>
        <v/>
      </c>
      <c r="V6461" s="53" t="str">
        <f t="shared" si="329"/>
        <v/>
      </c>
      <c r="W6461" s="53" t="str">
        <f t="shared" si="329"/>
        <v/>
      </c>
      <c r="X6461" s="53" t="str">
        <f t="shared" si="329"/>
        <v/>
      </c>
    </row>
    <row r="6462" spans="18:24" hidden="1" x14ac:dyDescent="0.3">
      <c r="R6462">
        <f t="shared" si="327"/>
        <v>0</v>
      </c>
      <c r="S6462">
        <f t="shared" si="328"/>
        <v>0</v>
      </c>
      <c r="T6462" s="53" t="str">
        <f t="shared" si="329"/>
        <v/>
      </c>
      <c r="U6462" s="53" t="str">
        <f t="shared" si="329"/>
        <v/>
      </c>
      <c r="V6462" s="53" t="str">
        <f t="shared" si="329"/>
        <v/>
      </c>
      <c r="W6462" s="53" t="str">
        <f t="shared" si="329"/>
        <v/>
      </c>
      <c r="X6462" s="53" t="str">
        <f t="shared" si="329"/>
        <v/>
      </c>
    </row>
    <row r="6463" spans="18:24" hidden="1" x14ac:dyDescent="0.3">
      <c r="R6463">
        <f t="shared" si="327"/>
        <v>0</v>
      </c>
      <c r="S6463">
        <f t="shared" si="328"/>
        <v>0</v>
      </c>
      <c r="T6463" s="53" t="str">
        <f t="shared" si="329"/>
        <v/>
      </c>
      <c r="U6463" s="53" t="str">
        <f t="shared" si="329"/>
        <v/>
      </c>
      <c r="V6463" s="53" t="str">
        <f t="shared" si="329"/>
        <v/>
      </c>
      <c r="W6463" s="53" t="str">
        <f t="shared" si="329"/>
        <v/>
      </c>
      <c r="X6463" s="53" t="str">
        <f t="shared" si="329"/>
        <v/>
      </c>
    </row>
    <row r="6464" spans="18:24" hidden="1" x14ac:dyDescent="0.3">
      <c r="R6464">
        <f t="shared" si="327"/>
        <v>0</v>
      </c>
      <c r="S6464">
        <f t="shared" si="328"/>
        <v>0</v>
      </c>
      <c r="T6464" s="53" t="str">
        <f t="shared" si="329"/>
        <v/>
      </c>
      <c r="U6464" s="53" t="str">
        <f t="shared" si="329"/>
        <v/>
      </c>
      <c r="V6464" s="53" t="str">
        <f t="shared" si="329"/>
        <v/>
      </c>
      <c r="W6464" s="53" t="str">
        <f t="shared" si="329"/>
        <v/>
      </c>
      <c r="X6464" s="53" t="str">
        <f t="shared" si="329"/>
        <v/>
      </c>
    </row>
    <row r="6465" spans="18:24" hidden="1" x14ac:dyDescent="0.3">
      <c r="R6465">
        <f t="shared" si="327"/>
        <v>0</v>
      </c>
      <c r="S6465">
        <f t="shared" si="328"/>
        <v>0</v>
      </c>
      <c r="T6465" s="53" t="str">
        <f t="shared" si="329"/>
        <v/>
      </c>
      <c r="U6465" s="53" t="str">
        <f t="shared" si="329"/>
        <v/>
      </c>
      <c r="V6465" s="53" t="str">
        <f t="shared" si="329"/>
        <v/>
      </c>
      <c r="W6465" s="53" t="str">
        <f t="shared" si="329"/>
        <v/>
      </c>
      <c r="X6465" s="53" t="str">
        <f t="shared" si="329"/>
        <v/>
      </c>
    </row>
    <row r="6466" spans="18:24" hidden="1" x14ac:dyDescent="0.3">
      <c r="R6466">
        <f t="shared" si="327"/>
        <v>0</v>
      </c>
      <c r="S6466">
        <f t="shared" si="328"/>
        <v>0</v>
      </c>
      <c r="T6466" s="53" t="str">
        <f t="shared" si="329"/>
        <v/>
      </c>
      <c r="U6466" s="53" t="str">
        <f t="shared" si="329"/>
        <v/>
      </c>
      <c r="V6466" s="53" t="str">
        <f t="shared" si="329"/>
        <v/>
      </c>
      <c r="W6466" s="53" t="str">
        <f t="shared" si="329"/>
        <v/>
      </c>
      <c r="X6466" s="53" t="str">
        <f t="shared" si="329"/>
        <v/>
      </c>
    </row>
    <row r="6467" spans="18:24" hidden="1" x14ac:dyDescent="0.3">
      <c r="R6467">
        <f t="shared" si="327"/>
        <v>0</v>
      </c>
      <c r="S6467">
        <f t="shared" si="328"/>
        <v>0</v>
      </c>
      <c r="T6467" s="53" t="str">
        <f t="shared" si="329"/>
        <v/>
      </c>
      <c r="U6467" s="53" t="str">
        <f t="shared" si="329"/>
        <v/>
      </c>
      <c r="V6467" s="53" t="str">
        <f t="shared" si="329"/>
        <v/>
      </c>
      <c r="W6467" s="53" t="str">
        <f t="shared" si="329"/>
        <v/>
      </c>
      <c r="X6467" s="53" t="str">
        <f t="shared" si="329"/>
        <v/>
      </c>
    </row>
    <row r="6468" spans="18:24" hidden="1" x14ac:dyDescent="0.3">
      <c r="R6468">
        <f t="shared" si="327"/>
        <v>0</v>
      </c>
      <c r="S6468">
        <f t="shared" si="328"/>
        <v>0</v>
      </c>
      <c r="T6468" s="53" t="str">
        <f t="shared" si="329"/>
        <v/>
      </c>
      <c r="U6468" s="53" t="str">
        <f t="shared" si="329"/>
        <v/>
      </c>
      <c r="V6468" s="53" t="str">
        <f t="shared" si="329"/>
        <v/>
      </c>
      <c r="W6468" s="53" t="str">
        <f t="shared" si="329"/>
        <v/>
      </c>
      <c r="X6468" s="53" t="str">
        <f t="shared" si="329"/>
        <v/>
      </c>
    </row>
    <row r="6469" spans="18:24" hidden="1" x14ac:dyDescent="0.3">
      <c r="R6469">
        <f t="shared" si="327"/>
        <v>0</v>
      </c>
      <c r="S6469">
        <f t="shared" si="328"/>
        <v>0</v>
      </c>
      <c r="T6469" s="53" t="str">
        <f t="shared" si="329"/>
        <v/>
      </c>
      <c r="U6469" s="53" t="str">
        <f t="shared" si="329"/>
        <v/>
      </c>
      <c r="V6469" s="53" t="str">
        <f t="shared" si="329"/>
        <v/>
      </c>
      <c r="W6469" s="53" t="str">
        <f t="shared" si="329"/>
        <v/>
      </c>
      <c r="X6469" s="53" t="str">
        <f t="shared" si="329"/>
        <v/>
      </c>
    </row>
    <row r="6470" spans="18:24" hidden="1" x14ac:dyDescent="0.3">
      <c r="R6470">
        <f t="shared" si="327"/>
        <v>0</v>
      </c>
      <c r="S6470">
        <f t="shared" si="328"/>
        <v>0</v>
      </c>
      <c r="T6470" s="53" t="str">
        <f t="shared" si="329"/>
        <v/>
      </c>
      <c r="U6470" s="53" t="str">
        <f t="shared" si="329"/>
        <v/>
      </c>
      <c r="V6470" s="53" t="str">
        <f t="shared" si="329"/>
        <v/>
      </c>
      <c r="W6470" s="53" t="str">
        <f t="shared" si="329"/>
        <v/>
      </c>
      <c r="X6470" s="53" t="str">
        <f t="shared" si="329"/>
        <v/>
      </c>
    </row>
    <row r="6471" spans="18:24" hidden="1" x14ac:dyDescent="0.3">
      <c r="R6471">
        <f t="shared" ref="R6471:R6534" si="330">IF(OR(D6471="GRUPO TEPSA",D6471="TODAS"),P6471/5,P6471)</f>
        <v>0</v>
      </c>
      <c r="S6471">
        <f t="shared" si="328"/>
        <v>0</v>
      </c>
      <c r="T6471" s="53" t="str">
        <f t="shared" si="329"/>
        <v/>
      </c>
      <c r="U6471" s="53" t="str">
        <f t="shared" si="329"/>
        <v/>
      </c>
      <c r="V6471" s="53" t="str">
        <f t="shared" si="329"/>
        <v/>
      </c>
      <c r="W6471" s="53" t="str">
        <f t="shared" si="329"/>
        <v/>
      </c>
      <c r="X6471" s="53" t="str">
        <f t="shared" si="329"/>
        <v/>
      </c>
    </row>
    <row r="6472" spans="18:24" hidden="1" x14ac:dyDescent="0.3">
      <c r="R6472">
        <f t="shared" si="330"/>
        <v>0</v>
      </c>
      <c r="S6472">
        <f t="shared" si="328"/>
        <v>0</v>
      </c>
      <c r="T6472" s="53" t="str">
        <f t="shared" si="329"/>
        <v/>
      </c>
      <c r="U6472" s="53" t="str">
        <f t="shared" si="329"/>
        <v/>
      </c>
      <c r="V6472" s="53" t="str">
        <f t="shared" si="329"/>
        <v/>
      </c>
      <c r="W6472" s="53" t="str">
        <f t="shared" si="329"/>
        <v/>
      </c>
      <c r="X6472" s="53" t="str">
        <f t="shared" si="329"/>
        <v/>
      </c>
    </row>
    <row r="6473" spans="18:24" hidden="1" x14ac:dyDescent="0.3">
      <c r="R6473">
        <f t="shared" si="330"/>
        <v>0</v>
      </c>
      <c r="S6473">
        <f t="shared" si="328"/>
        <v>0</v>
      </c>
      <c r="T6473" s="53" t="str">
        <f t="shared" si="329"/>
        <v/>
      </c>
      <c r="U6473" s="53" t="str">
        <f t="shared" si="329"/>
        <v/>
      </c>
      <c r="V6473" s="53" t="str">
        <f t="shared" si="329"/>
        <v/>
      </c>
      <c r="W6473" s="53" t="str">
        <f t="shared" si="329"/>
        <v/>
      </c>
      <c r="X6473" s="53" t="str">
        <f t="shared" si="329"/>
        <v/>
      </c>
    </row>
    <row r="6474" spans="18:24" hidden="1" x14ac:dyDescent="0.3">
      <c r="R6474">
        <f t="shared" si="330"/>
        <v>0</v>
      </c>
      <c r="S6474">
        <f t="shared" si="328"/>
        <v>0</v>
      </c>
      <c r="T6474" s="53" t="str">
        <f t="shared" si="329"/>
        <v/>
      </c>
      <c r="U6474" s="53" t="str">
        <f t="shared" si="329"/>
        <v/>
      </c>
      <c r="V6474" s="53" t="str">
        <f t="shared" si="329"/>
        <v/>
      </c>
      <c r="W6474" s="53" t="str">
        <f t="shared" si="329"/>
        <v/>
      </c>
      <c r="X6474" s="53" t="str">
        <f t="shared" si="329"/>
        <v/>
      </c>
    </row>
    <row r="6475" spans="18:24" hidden="1" x14ac:dyDescent="0.3">
      <c r="R6475">
        <f t="shared" si="330"/>
        <v>0</v>
      </c>
      <c r="S6475">
        <f t="shared" ref="S6475:S6538" si="331">IF(OR(D6475="GRUPO TEPSA",D6475="TODAS"),Q6475/5,Q6475)</f>
        <v>0</v>
      </c>
      <c r="T6475" s="53" t="str">
        <f t="shared" si="329"/>
        <v/>
      </c>
      <c r="U6475" s="53" t="str">
        <f t="shared" si="329"/>
        <v/>
      </c>
      <c r="V6475" s="53" t="str">
        <f t="shared" si="329"/>
        <v/>
      </c>
      <c r="W6475" s="53" t="str">
        <f t="shared" si="329"/>
        <v/>
      </c>
      <c r="X6475" s="53" t="str">
        <f t="shared" si="329"/>
        <v/>
      </c>
    </row>
    <row r="6476" spans="18:24" hidden="1" x14ac:dyDescent="0.3">
      <c r="R6476">
        <f t="shared" si="330"/>
        <v>0</v>
      </c>
      <c r="S6476">
        <f t="shared" si="331"/>
        <v>0</v>
      </c>
      <c r="T6476" s="53" t="str">
        <f t="shared" si="329"/>
        <v/>
      </c>
      <c r="U6476" s="53" t="str">
        <f t="shared" si="329"/>
        <v/>
      </c>
      <c r="V6476" s="53" t="str">
        <f t="shared" si="329"/>
        <v/>
      </c>
      <c r="W6476" s="53" t="str">
        <f t="shared" si="329"/>
        <v/>
      </c>
      <c r="X6476" s="53" t="str">
        <f t="shared" si="329"/>
        <v/>
      </c>
    </row>
    <row r="6477" spans="18:24" hidden="1" x14ac:dyDescent="0.3">
      <c r="R6477">
        <f t="shared" si="330"/>
        <v>0</v>
      </c>
      <c r="S6477">
        <f t="shared" si="331"/>
        <v>0</v>
      </c>
      <c r="T6477" s="53" t="str">
        <f t="shared" si="329"/>
        <v/>
      </c>
      <c r="U6477" s="53" t="str">
        <f t="shared" si="329"/>
        <v/>
      </c>
      <c r="V6477" s="53" t="str">
        <f t="shared" si="329"/>
        <v/>
      </c>
      <c r="W6477" s="53" t="str">
        <f t="shared" si="329"/>
        <v/>
      </c>
      <c r="X6477" s="53" t="str">
        <f t="shared" si="329"/>
        <v/>
      </c>
    </row>
    <row r="6478" spans="18:24" hidden="1" x14ac:dyDescent="0.3">
      <c r="R6478">
        <f t="shared" si="330"/>
        <v>0</v>
      </c>
      <c r="S6478">
        <f t="shared" si="331"/>
        <v>0</v>
      </c>
      <c r="T6478" s="53" t="str">
        <f t="shared" si="329"/>
        <v/>
      </c>
      <c r="U6478" s="53" t="str">
        <f t="shared" si="329"/>
        <v/>
      </c>
      <c r="V6478" s="53" t="str">
        <f t="shared" si="329"/>
        <v/>
      </c>
      <c r="W6478" s="53" t="str">
        <f t="shared" si="329"/>
        <v/>
      </c>
      <c r="X6478" s="53" t="str">
        <f t="shared" si="329"/>
        <v/>
      </c>
    </row>
    <row r="6479" spans="18:24" hidden="1" x14ac:dyDescent="0.3">
      <c r="R6479">
        <f t="shared" si="330"/>
        <v>0</v>
      </c>
      <c r="S6479">
        <f t="shared" si="331"/>
        <v>0</v>
      </c>
      <c r="T6479" s="53" t="str">
        <f t="shared" si="329"/>
        <v/>
      </c>
      <c r="U6479" s="53" t="str">
        <f t="shared" si="329"/>
        <v/>
      </c>
      <c r="V6479" s="53" t="str">
        <f t="shared" si="329"/>
        <v/>
      </c>
      <c r="W6479" s="53" t="str">
        <f t="shared" si="329"/>
        <v/>
      </c>
      <c r="X6479" s="53" t="str">
        <f t="shared" si="329"/>
        <v/>
      </c>
    </row>
    <row r="6480" spans="18:24" hidden="1" x14ac:dyDescent="0.3">
      <c r="R6480">
        <f t="shared" si="330"/>
        <v>0</v>
      </c>
      <c r="S6480">
        <f t="shared" si="331"/>
        <v>0</v>
      </c>
      <c r="T6480" s="53" t="str">
        <f t="shared" si="329"/>
        <v/>
      </c>
      <c r="U6480" s="53" t="str">
        <f t="shared" si="329"/>
        <v/>
      </c>
      <c r="V6480" s="53" t="str">
        <f t="shared" si="329"/>
        <v/>
      </c>
      <c r="W6480" s="53" t="str">
        <f t="shared" si="329"/>
        <v/>
      </c>
      <c r="X6480" s="53" t="str">
        <f t="shared" si="329"/>
        <v/>
      </c>
    </row>
    <row r="6481" spans="18:24" hidden="1" x14ac:dyDescent="0.3">
      <c r="R6481">
        <f t="shared" si="330"/>
        <v>0</v>
      </c>
      <c r="S6481">
        <f t="shared" si="331"/>
        <v>0</v>
      </c>
      <c r="T6481" s="53" t="str">
        <f t="shared" si="329"/>
        <v/>
      </c>
      <c r="U6481" s="53" t="str">
        <f t="shared" si="329"/>
        <v/>
      </c>
      <c r="V6481" s="53" t="str">
        <f t="shared" si="329"/>
        <v/>
      </c>
      <c r="W6481" s="53" t="str">
        <f t="shared" si="329"/>
        <v/>
      </c>
      <c r="X6481" s="53" t="str">
        <f t="shared" si="329"/>
        <v/>
      </c>
    </row>
    <row r="6482" spans="18:24" hidden="1" x14ac:dyDescent="0.3">
      <c r="R6482">
        <f t="shared" si="330"/>
        <v>0</v>
      </c>
      <c r="S6482">
        <f t="shared" si="331"/>
        <v>0</v>
      </c>
      <c r="T6482" s="53" t="str">
        <f t="shared" si="329"/>
        <v/>
      </c>
      <c r="U6482" s="53" t="str">
        <f t="shared" si="329"/>
        <v/>
      </c>
      <c r="V6482" s="53" t="str">
        <f t="shared" si="329"/>
        <v/>
      </c>
      <c r="W6482" s="53" t="str">
        <f t="shared" si="329"/>
        <v/>
      </c>
      <c r="X6482" s="53" t="str">
        <f t="shared" si="329"/>
        <v/>
      </c>
    </row>
    <row r="6483" spans="18:24" hidden="1" x14ac:dyDescent="0.3">
      <c r="R6483">
        <f t="shared" si="330"/>
        <v>0</v>
      </c>
      <c r="S6483">
        <f t="shared" si="331"/>
        <v>0</v>
      </c>
      <c r="T6483" s="53" t="str">
        <f t="shared" si="329"/>
        <v/>
      </c>
      <c r="U6483" s="53" t="str">
        <f t="shared" si="329"/>
        <v/>
      </c>
      <c r="V6483" s="53" t="str">
        <f t="shared" si="329"/>
        <v/>
      </c>
      <c r="W6483" s="53" t="str">
        <f t="shared" si="329"/>
        <v/>
      </c>
      <c r="X6483" s="53" t="str">
        <f t="shared" si="329"/>
        <v/>
      </c>
    </row>
    <row r="6484" spans="18:24" hidden="1" x14ac:dyDescent="0.3">
      <c r="R6484">
        <f t="shared" si="330"/>
        <v>0</v>
      </c>
      <c r="S6484">
        <f t="shared" si="331"/>
        <v>0</v>
      </c>
      <c r="T6484" s="53" t="str">
        <f t="shared" si="329"/>
        <v/>
      </c>
      <c r="U6484" s="53" t="str">
        <f t="shared" si="329"/>
        <v/>
      </c>
      <c r="V6484" s="53" t="str">
        <f t="shared" si="329"/>
        <v/>
      </c>
      <c r="W6484" s="53" t="str">
        <f t="shared" si="329"/>
        <v/>
      </c>
      <c r="X6484" s="53" t="str">
        <f t="shared" si="329"/>
        <v/>
      </c>
    </row>
    <row r="6485" spans="18:24" hidden="1" x14ac:dyDescent="0.3">
      <c r="R6485">
        <f t="shared" si="330"/>
        <v>0</v>
      </c>
      <c r="S6485">
        <f t="shared" si="331"/>
        <v>0</v>
      </c>
      <c r="T6485" s="53" t="str">
        <f t="shared" si="329"/>
        <v/>
      </c>
      <c r="U6485" s="53" t="str">
        <f t="shared" si="329"/>
        <v/>
      </c>
      <c r="V6485" s="53" t="str">
        <f t="shared" si="329"/>
        <v/>
      </c>
      <c r="W6485" s="53" t="str">
        <f t="shared" si="329"/>
        <v/>
      </c>
      <c r="X6485" s="53" t="str">
        <f t="shared" si="329"/>
        <v/>
      </c>
    </row>
    <row r="6486" spans="18:24" hidden="1" x14ac:dyDescent="0.3">
      <c r="R6486">
        <f t="shared" si="330"/>
        <v>0</v>
      </c>
      <c r="S6486">
        <f t="shared" si="331"/>
        <v>0</v>
      </c>
      <c r="T6486" s="53" t="str">
        <f t="shared" si="329"/>
        <v/>
      </c>
      <c r="U6486" s="53" t="str">
        <f t="shared" si="329"/>
        <v/>
      </c>
      <c r="V6486" s="53" t="str">
        <f t="shared" si="329"/>
        <v/>
      </c>
      <c r="W6486" s="53" t="str">
        <f t="shared" si="329"/>
        <v/>
      </c>
      <c r="X6486" s="53" t="str">
        <f t="shared" si="329"/>
        <v/>
      </c>
    </row>
    <row r="6487" spans="18:24" hidden="1" x14ac:dyDescent="0.3">
      <c r="R6487">
        <f t="shared" si="330"/>
        <v>0</v>
      </c>
      <c r="S6487">
        <f t="shared" si="331"/>
        <v>0</v>
      </c>
      <c r="T6487" s="53" t="str">
        <f t="shared" si="329"/>
        <v/>
      </c>
      <c r="U6487" s="53" t="str">
        <f t="shared" si="329"/>
        <v/>
      </c>
      <c r="V6487" s="53" t="str">
        <f t="shared" si="329"/>
        <v/>
      </c>
      <c r="W6487" s="53" t="str">
        <f t="shared" si="329"/>
        <v/>
      </c>
      <c r="X6487" s="53" t="str">
        <f t="shared" si="329"/>
        <v/>
      </c>
    </row>
    <row r="6488" spans="18:24" hidden="1" x14ac:dyDescent="0.3">
      <c r="R6488">
        <f t="shared" si="330"/>
        <v>0</v>
      </c>
      <c r="S6488">
        <f t="shared" si="331"/>
        <v>0</v>
      </c>
      <c r="T6488" s="53" t="str">
        <f t="shared" si="329"/>
        <v/>
      </c>
      <c r="U6488" s="53" t="str">
        <f t="shared" si="329"/>
        <v/>
      </c>
      <c r="V6488" s="53" t="str">
        <f t="shared" si="329"/>
        <v/>
      </c>
      <c r="W6488" s="53" t="str">
        <f t="shared" si="329"/>
        <v/>
      </c>
      <c r="X6488" s="53" t="str">
        <f t="shared" si="329"/>
        <v/>
      </c>
    </row>
    <row r="6489" spans="18:24" hidden="1" x14ac:dyDescent="0.3">
      <c r="R6489">
        <f t="shared" si="330"/>
        <v>0</v>
      </c>
      <c r="S6489">
        <f t="shared" si="331"/>
        <v>0</v>
      </c>
      <c r="T6489" s="53" t="str">
        <f t="shared" si="329"/>
        <v/>
      </c>
      <c r="U6489" s="53" t="str">
        <f t="shared" si="329"/>
        <v/>
      </c>
      <c r="V6489" s="53" t="str">
        <f t="shared" si="329"/>
        <v/>
      </c>
      <c r="W6489" s="53" t="str">
        <f t="shared" si="329"/>
        <v/>
      </c>
      <c r="X6489" s="53" t="str">
        <f t="shared" si="329"/>
        <v/>
      </c>
    </row>
    <row r="6490" spans="18:24" hidden="1" x14ac:dyDescent="0.3">
      <c r="R6490">
        <f t="shared" si="330"/>
        <v>0</v>
      </c>
      <c r="S6490">
        <f t="shared" si="331"/>
        <v>0</v>
      </c>
      <c r="T6490" s="53" t="str">
        <f t="shared" si="329"/>
        <v/>
      </c>
      <c r="U6490" s="53" t="str">
        <f t="shared" si="329"/>
        <v/>
      </c>
      <c r="V6490" s="53" t="str">
        <f t="shared" si="329"/>
        <v/>
      </c>
      <c r="W6490" s="53" t="str">
        <f t="shared" si="329"/>
        <v/>
      </c>
      <c r="X6490" s="53" t="str">
        <f t="shared" si="329"/>
        <v/>
      </c>
    </row>
    <row r="6491" spans="18:24" hidden="1" x14ac:dyDescent="0.3">
      <c r="R6491">
        <f t="shared" si="330"/>
        <v>0</v>
      </c>
      <c r="S6491">
        <f t="shared" si="331"/>
        <v>0</v>
      </c>
      <c r="T6491" s="53" t="str">
        <f t="shared" si="329"/>
        <v/>
      </c>
      <c r="U6491" s="53" t="str">
        <f t="shared" si="329"/>
        <v/>
      </c>
      <c r="V6491" s="53" t="str">
        <f t="shared" si="329"/>
        <v/>
      </c>
      <c r="W6491" s="53" t="str">
        <f t="shared" si="329"/>
        <v/>
      </c>
      <c r="X6491" s="53" t="str">
        <f t="shared" si="329"/>
        <v/>
      </c>
    </row>
    <row r="6492" spans="18:24" hidden="1" x14ac:dyDescent="0.3">
      <c r="R6492">
        <f t="shared" si="330"/>
        <v>0</v>
      </c>
      <c r="S6492">
        <f t="shared" si="331"/>
        <v>0</v>
      </c>
      <c r="T6492" s="53" t="str">
        <f t="shared" si="329"/>
        <v/>
      </c>
      <c r="U6492" s="53" t="str">
        <f t="shared" si="329"/>
        <v/>
      </c>
      <c r="V6492" s="53" t="str">
        <f t="shared" si="329"/>
        <v/>
      </c>
      <c r="W6492" s="53" t="str">
        <f t="shared" si="329"/>
        <v/>
      </c>
      <c r="X6492" s="53" t="str">
        <f t="shared" si="329"/>
        <v/>
      </c>
    </row>
    <row r="6493" spans="18:24" hidden="1" x14ac:dyDescent="0.3">
      <c r="R6493">
        <f t="shared" si="330"/>
        <v>0</v>
      </c>
      <c r="S6493">
        <f t="shared" si="331"/>
        <v>0</v>
      </c>
      <c r="T6493" s="53" t="str">
        <f t="shared" si="329"/>
        <v/>
      </c>
      <c r="U6493" s="53" t="str">
        <f t="shared" si="329"/>
        <v/>
      </c>
      <c r="V6493" s="53" t="str">
        <f t="shared" si="329"/>
        <v/>
      </c>
      <c r="W6493" s="53" t="str">
        <f t="shared" si="329"/>
        <v/>
      </c>
      <c r="X6493" s="53" t="str">
        <f t="shared" si="329"/>
        <v/>
      </c>
    </row>
    <row r="6494" spans="18:24" hidden="1" x14ac:dyDescent="0.3">
      <c r="R6494">
        <f t="shared" si="330"/>
        <v>0</v>
      </c>
      <c r="S6494">
        <f t="shared" si="331"/>
        <v>0</v>
      </c>
      <c r="T6494" s="53" t="str">
        <f t="shared" si="329"/>
        <v/>
      </c>
      <c r="U6494" s="53" t="str">
        <f t="shared" si="329"/>
        <v/>
      </c>
      <c r="V6494" s="53" t="str">
        <f t="shared" si="329"/>
        <v/>
      </c>
      <c r="W6494" s="53" t="str">
        <f t="shared" si="329"/>
        <v/>
      </c>
      <c r="X6494" s="53" t="str">
        <f t="shared" si="329"/>
        <v/>
      </c>
    </row>
    <row r="6495" spans="18:24" hidden="1" x14ac:dyDescent="0.3">
      <c r="R6495">
        <f t="shared" si="330"/>
        <v>0</v>
      </c>
      <c r="S6495">
        <f t="shared" si="331"/>
        <v>0</v>
      </c>
      <c r="T6495" s="53" t="str">
        <f t="shared" si="329"/>
        <v/>
      </c>
      <c r="U6495" s="53" t="str">
        <f t="shared" si="329"/>
        <v/>
      </c>
      <c r="V6495" s="53" t="str">
        <f t="shared" si="329"/>
        <v/>
      </c>
      <c r="W6495" s="53" t="str">
        <f t="shared" si="329"/>
        <v/>
      </c>
      <c r="X6495" s="53" t="str">
        <f t="shared" si="329"/>
        <v/>
      </c>
    </row>
    <row r="6496" spans="18:24" hidden="1" x14ac:dyDescent="0.3">
      <c r="R6496">
        <f t="shared" si="330"/>
        <v>0</v>
      </c>
      <c r="S6496">
        <f t="shared" si="331"/>
        <v>0</v>
      </c>
      <c r="T6496" s="53" t="str">
        <f t="shared" ref="T6496:X6546" si="332">IF(OR(COUNTIF($D6496,"*"&amp;T$5&amp;"*")&gt;0,$D6496="GRUPO TEPSA"),T$5,"")</f>
        <v/>
      </c>
      <c r="U6496" s="53" t="str">
        <f t="shared" si="332"/>
        <v/>
      </c>
      <c r="V6496" s="53" t="str">
        <f t="shared" si="332"/>
        <v/>
      </c>
      <c r="W6496" s="53" t="str">
        <f t="shared" si="332"/>
        <v/>
      </c>
      <c r="X6496" s="53" t="str">
        <f t="shared" si="332"/>
        <v/>
      </c>
    </row>
    <row r="6497" spans="18:24" hidden="1" x14ac:dyDescent="0.3">
      <c r="R6497">
        <f t="shared" si="330"/>
        <v>0</v>
      </c>
      <c r="S6497">
        <f t="shared" si="331"/>
        <v>0</v>
      </c>
      <c r="T6497" s="53" t="str">
        <f t="shared" si="332"/>
        <v/>
      </c>
      <c r="U6497" s="53" t="str">
        <f t="shared" si="332"/>
        <v/>
      </c>
      <c r="V6497" s="53" t="str">
        <f t="shared" si="332"/>
        <v/>
      </c>
      <c r="W6497" s="53" t="str">
        <f t="shared" si="332"/>
        <v/>
      </c>
      <c r="X6497" s="53" t="str">
        <f t="shared" si="332"/>
        <v/>
      </c>
    </row>
    <row r="6498" spans="18:24" hidden="1" x14ac:dyDescent="0.3">
      <c r="R6498">
        <f t="shared" si="330"/>
        <v>0</v>
      </c>
      <c r="S6498">
        <f t="shared" si="331"/>
        <v>0</v>
      </c>
      <c r="T6498" s="53" t="str">
        <f t="shared" si="332"/>
        <v/>
      </c>
      <c r="U6498" s="53" t="str">
        <f t="shared" si="332"/>
        <v/>
      </c>
      <c r="V6498" s="53" t="str">
        <f t="shared" si="332"/>
        <v/>
      </c>
      <c r="W6498" s="53" t="str">
        <f t="shared" si="332"/>
        <v/>
      </c>
      <c r="X6498" s="53" t="str">
        <f t="shared" si="332"/>
        <v/>
      </c>
    </row>
    <row r="6499" spans="18:24" hidden="1" x14ac:dyDescent="0.3">
      <c r="R6499">
        <f t="shared" si="330"/>
        <v>0</v>
      </c>
      <c r="S6499">
        <f t="shared" si="331"/>
        <v>0</v>
      </c>
      <c r="T6499" s="53" t="str">
        <f t="shared" si="332"/>
        <v/>
      </c>
      <c r="U6499" s="53" t="str">
        <f t="shared" si="332"/>
        <v/>
      </c>
      <c r="V6499" s="53" t="str">
        <f t="shared" si="332"/>
        <v/>
      </c>
      <c r="W6499" s="53" t="str">
        <f t="shared" si="332"/>
        <v/>
      </c>
      <c r="X6499" s="53" t="str">
        <f t="shared" si="332"/>
        <v/>
      </c>
    </row>
    <row r="6500" spans="18:24" hidden="1" x14ac:dyDescent="0.3">
      <c r="R6500">
        <f t="shared" si="330"/>
        <v>0</v>
      </c>
      <c r="S6500">
        <f t="shared" si="331"/>
        <v>0</v>
      </c>
      <c r="T6500" s="53" t="str">
        <f t="shared" si="332"/>
        <v/>
      </c>
      <c r="U6500" s="53" t="str">
        <f t="shared" si="332"/>
        <v/>
      </c>
      <c r="V6500" s="53" t="str">
        <f t="shared" si="332"/>
        <v/>
      </c>
      <c r="W6500" s="53" t="str">
        <f t="shared" si="332"/>
        <v/>
      </c>
      <c r="X6500" s="53" t="str">
        <f t="shared" si="332"/>
        <v/>
      </c>
    </row>
    <row r="6501" spans="18:24" hidden="1" x14ac:dyDescent="0.3">
      <c r="R6501">
        <f t="shared" si="330"/>
        <v>0</v>
      </c>
      <c r="S6501">
        <f t="shared" si="331"/>
        <v>0</v>
      </c>
      <c r="T6501" s="53" t="str">
        <f t="shared" si="332"/>
        <v/>
      </c>
      <c r="U6501" s="53" t="str">
        <f t="shared" si="332"/>
        <v/>
      </c>
      <c r="V6501" s="53" t="str">
        <f t="shared" si="332"/>
        <v/>
      </c>
      <c r="W6501" s="53" t="str">
        <f t="shared" si="332"/>
        <v/>
      </c>
      <c r="X6501" s="53" t="str">
        <f t="shared" si="332"/>
        <v/>
      </c>
    </row>
    <row r="6502" spans="18:24" hidden="1" x14ac:dyDescent="0.3">
      <c r="R6502">
        <f t="shared" si="330"/>
        <v>0</v>
      </c>
      <c r="S6502">
        <f t="shared" si="331"/>
        <v>0</v>
      </c>
      <c r="T6502" s="53" t="str">
        <f t="shared" si="332"/>
        <v/>
      </c>
      <c r="U6502" s="53" t="str">
        <f t="shared" si="332"/>
        <v/>
      </c>
      <c r="V6502" s="53" t="str">
        <f t="shared" si="332"/>
        <v/>
      </c>
      <c r="W6502" s="53" t="str">
        <f t="shared" si="332"/>
        <v/>
      </c>
      <c r="X6502" s="53" t="str">
        <f t="shared" si="332"/>
        <v/>
      </c>
    </row>
    <row r="6503" spans="18:24" hidden="1" x14ac:dyDescent="0.3">
      <c r="R6503">
        <f t="shared" si="330"/>
        <v>0</v>
      </c>
      <c r="S6503">
        <f t="shared" si="331"/>
        <v>0</v>
      </c>
      <c r="T6503" s="53" t="str">
        <f t="shared" si="332"/>
        <v/>
      </c>
      <c r="U6503" s="53" t="str">
        <f t="shared" si="332"/>
        <v/>
      </c>
      <c r="V6503" s="53" t="str">
        <f t="shared" si="332"/>
        <v/>
      </c>
      <c r="W6503" s="53" t="str">
        <f t="shared" si="332"/>
        <v/>
      </c>
      <c r="X6503" s="53" t="str">
        <f t="shared" si="332"/>
        <v/>
      </c>
    </row>
    <row r="6504" spans="18:24" hidden="1" x14ac:dyDescent="0.3">
      <c r="R6504">
        <f t="shared" si="330"/>
        <v>0</v>
      </c>
      <c r="S6504">
        <f t="shared" si="331"/>
        <v>0</v>
      </c>
      <c r="T6504" s="53" t="str">
        <f t="shared" si="332"/>
        <v/>
      </c>
      <c r="U6504" s="53" t="str">
        <f t="shared" si="332"/>
        <v/>
      </c>
      <c r="V6504" s="53" t="str">
        <f t="shared" si="332"/>
        <v/>
      </c>
      <c r="W6504" s="53" t="str">
        <f t="shared" si="332"/>
        <v/>
      </c>
      <c r="X6504" s="53" t="str">
        <f t="shared" si="332"/>
        <v/>
      </c>
    </row>
    <row r="6505" spans="18:24" hidden="1" x14ac:dyDescent="0.3">
      <c r="R6505">
        <f t="shared" si="330"/>
        <v>0</v>
      </c>
      <c r="S6505">
        <f t="shared" si="331"/>
        <v>0</v>
      </c>
      <c r="T6505" s="53" t="str">
        <f t="shared" si="332"/>
        <v/>
      </c>
      <c r="U6505" s="53" t="str">
        <f t="shared" si="332"/>
        <v/>
      </c>
      <c r="V6505" s="53" t="str">
        <f t="shared" si="332"/>
        <v/>
      </c>
      <c r="W6505" s="53" t="str">
        <f t="shared" si="332"/>
        <v/>
      </c>
      <c r="X6505" s="53" t="str">
        <f t="shared" si="332"/>
        <v/>
      </c>
    </row>
    <row r="6506" spans="18:24" hidden="1" x14ac:dyDescent="0.3">
      <c r="R6506">
        <f t="shared" si="330"/>
        <v>0</v>
      </c>
      <c r="S6506">
        <f t="shared" si="331"/>
        <v>0</v>
      </c>
      <c r="T6506" s="53" t="str">
        <f t="shared" si="332"/>
        <v/>
      </c>
      <c r="U6506" s="53" t="str">
        <f t="shared" si="332"/>
        <v/>
      </c>
      <c r="V6506" s="53" t="str">
        <f t="shared" si="332"/>
        <v/>
      </c>
      <c r="W6506" s="53" t="str">
        <f t="shared" si="332"/>
        <v/>
      </c>
      <c r="X6506" s="53" t="str">
        <f t="shared" si="332"/>
        <v/>
      </c>
    </row>
    <row r="6507" spans="18:24" hidden="1" x14ac:dyDescent="0.3">
      <c r="R6507">
        <f t="shared" si="330"/>
        <v>0</v>
      </c>
      <c r="S6507">
        <f t="shared" si="331"/>
        <v>0</v>
      </c>
      <c r="T6507" s="53" t="str">
        <f t="shared" si="332"/>
        <v/>
      </c>
      <c r="U6507" s="53" t="str">
        <f t="shared" si="332"/>
        <v/>
      </c>
      <c r="V6507" s="53" t="str">
        <f t="shared" si="332"/>
        <v/>
      </c>
      <c r="W6507" s="53" t="str">
        <f t="shared" si="332"/>
        <v/>
      </c>
      <c r="X6507" s="53" t="str">
        <f t="shared" si="332"/>
        <v/>
      </c>
    </row>
    <row r="6508" spans="18:24" hidden="1" x14ac:dyDescent="0.3">
      <c r="R6508">
        <f t="shared" si="330"/>
        <v>0</v>
      </c>
      <c r="S6508">
        <f t="shared" si="331"/>
        <v>0</v>
      </c>
      <c r="T6508" s="53" t="str">
        <f t="shared" si="332"/>
        <v/>
      </c>
      <c r="U6508" s="53" t="str">
        <f t="shared" si="332"/>
        <v/>
      </c>
      <c r="V6508" s="53" t="str">
        <f t="shared" si="332"/>
        <v/>
      </c>
      <c r="W6508" s="53" t="str">
        <f t="shared" si="332"/>
        <v/>
      </c>
      <c r="X6508" s="53" t="str">
        <f t="shared" si="332"/>
        <v/>
      </c>
    </row>
    <row r="6509" spans="18:24" hidden="1" x14ac:dyDescent="0.3">
      <c r="R6509">
        <f t="shared" si="330"/>
        <v>0</v>
      </c>
      <c r="S6509">
        <f t="shared" si="331"/>
        <v>0</v>
      </c>
      <c r="T6509" s="53" t="str">
        <f t="shared" si="332"/>
        <v/>
      </c>
      <c r="U6509" s="53" t="str">
        <f t="shared" si="332"/>
        <v/>
      </c>
      <c r="V6509" s="53" t="str">
        <f t="shared" si="332"/>
        <v/>
      </c>
      <c r="W6509" s="53" t="str">
        <f t="shared" si="332"/>
        <v/>
      </c>
      <c r="X6509" s="53" t="str">
        <f t="shared" si="332"/>
        <v/>
      </c>
    </row>
    <row r="6510" spans="18:24" hidden="1" x14ac:dyDescent="0.3">
      <c r="R6510">
        <f t="shared" si="330"/>
        <v>0</v>
      </c>
      <c r="S6510">
        <f t="shared" si="331"/>
        <v>0</v>
      </c>
      <c r="T6510" s="53" t="str">
        <f t="shared" si="332"/>
        <v/>
      </c>
      <c r="U6510" s="53" t="str">
        <f t="shared" si="332"/>
        <v/>
      </c>
      <c r="V6510" s="53" t="str">
        <f t="shared" si="332"/>
        <v/>
      </c>
      <c r="W6510" s="53" t="str">
        <f t="shared" si="332"/>
        <v/>
      </c>
      <c r="X6510" s="53" t="str">
        <f t="shared" si="332"/>
        <v/>
      </c>
    </row>
    <row r="6511" spans="18:24" hidden="1" x14ac:dyDescent="0.3">
      <c r="R6511">
        <f t="shared" si="330"/>
        <v>0</v>
      </c>
      <c r="S6511">
        <f t="shared" si="331"/>
        <v>0</v>
      </c>
      <c r="T6511" s="53" t="str">
        <f t="shared" si="332"/>
        <v/>
      </c>
      <c r="U6511" s="53" t="str">
        <f t="shared" si="332"/>
        <v/>
      </c>
      <c r="V6511" s="53" t="str">
        <f t="shared" si="332"/>
        <v/>
      </c>
      <c r="W6511" s="53" t="str">
        <f t="shared" si="332"/>
        <v/>
      </c>
      <c r="X6511" s="53" t="str">
        <f t="shared" si="332"/>
        <v/>
      </c>
    </row>
    <row r="6512" spans="18:24" hidden="1" x14ac:dyDescent="0.3">
      <c r="R6512">
        <f t="shared" si="330"/>
        <v>0</v>
      </c>
      <c r="S6512">
        <f t="shared" si="331"/>
        <v>0</v>
      </c>
      <c r="T6512" s="53" t="str">
        <f t="shared" si="332"/>
        <v/>
      </c>
      <c r="U6512" s="53" t="str">
        <f t="shared" si="332"/>
        <v/>
      </c>
      <c r="V6512" s="53" t="str">
        <f t="shared" si="332"/>
        <v/>
      </c>
      <c r="W6512" s="53" t="str">
        <f t="shared" si="332"/>
        <v/>
      </c>
      <c r="X6512" s="53" t="str">
        <f t="shared" si="332"/>
        <v/>
      </c>
    </row>
    <row r="6513" spans="18:24" hidden="1" x14ac:dyDescent="0.3">
      <c r="R6513">
        <f t="shared" si="330"/>
        <v>0</v>
      </c>
      <c r="S6513">
        <f t="shared" si="331"/>
        <v>0</v>
      </c>
      <c r="T6513" s="53" t="str">
        <f t="shared" si="332"/>
        <v/>
      </c>
      <c r="U6513" s="53" t="str">
        <f t="shared" si="332"/>
        <v/>
      </c>
      <c r="V6513" s="53" t="str">
        <f t="shared" si="332"/>
        <v/>
      </c>
      <c r="W6513" s="53" t="str">
        <f t="shared" si="332"/>
        <v/>
      </c>
      <c r="X6513" s="53" t="str">
        <f t="shared" si="332"/>
        <v/>
      </c>
    </row>
    <row r="6514" spans="18:24" hidden="1" x14ac:dyDescent="0.3">
      <c r="R6514">
        <f t="shared" si="330"/>
        <v>0</v>
      </c>
      <c r="S6514">
        <f t="shared" si="331"/>
        <v>0</v>
      </c>
      <c r="T6514" s="53" t="str">
        <f t="shared" si="332"/>
        <v/>
      </c>
      <c r="U6514" s="53" t="str">
        <f t="shared" si="332"/>
        <v/>
      </c>
      <c r="V6514" s="53" t="str">
        <f t="shared" si="332"/>
        <v/>
      </c>
      <c r="W6514" s="53" t="str">
        <f t="shared" si="332"/>
        <v/>
      </c>
      <c r="X6514" s="53" t="str">
        <f t="shared" si="332"/>
        <v/>
      </c>
    </row>
    <row r="6515" spans="18:24" hidden="1" x14ac:dyDescent="0.3">
      <c r="R6515">
        <f t="shared" si="330"/>
        <v>0</v>
      </c>
      <c r="S6515">
        <f t="shared" si="331"/>
        <v>0</v>
      </c>
      <c r="T6515" s="53" t="str">
        <f t="shared" si="332"/>
        <v/>
      </c>
      <c r="U6515" s="53" t="str">
        <f t="shared" si="332"/>
        <v/>
      </c>
      <c r="V6515" s="53" t="str">
        <f t="shared" si="332"/>
        <v/>
      </c>
      <c r="W6515" s="53" t="str">
        <f t="shared" si="332"/>
        <v/>
      </c>
      <c r="X6515" s="53" t="str">
        <f t="shared" si="332"/>
        <v/>
      </c>
    </row>
    <row r="6516" spans="18:24" hidden="1" x14ac:dyDescent="0.3">
      <c r="R6516">
        <f t="shared" si="330"/>
        <v>0</v>
      </c>
      <c r="S6516">
        <f t="shared" si="331"/>
        <v>0</v>
      </c>
      <c r="T6516" s="53" t="str">
        <f t="shared" si="332"/>
        <v/>
      </c>
      <c r="U6516" s="53" t="str">
        <f t="shared" si="332"/>
        <v/>
      </c>
      <c r="V6516" s="53" t="str">
        <f t="shared" si="332"/>
        <v/>
      </c>
      <c r="W6516" s="53" t="str">
        <f t="shared" si="332"/>
        <v/>
      </c>
      <c r="X6516" s="53" t="str">
        <f t="shared" si="332"/>
        <v/>
      </c>
    </row>
    <row r="6517" spans="18:24" hidden="1" x14ac:dyDescent="0.3">
      <c r="R6517">
        <f t="shared" si="330"/>
        <v>0</v>
      </c>
      <c r="S6517">
        <f t="shared" si="331"/>
        <v>0</v>
      </c>
      <c r="T6517" s="53" t="str">
        <f t="shared" si="332"/>
        <v/>
      </c>
      <c r="U6517" s="53" t="str">
        <f t="shared" si="332"/>
        <v/>
      </c>
      <c r="V6517" s="53" t="str">
        <f t="shared" si="332"/>
        <v/>
      </c>
      <c r="W6517" s="53" t="str">
        <f t="shared" si="332"/>
        <v/>
      </c>
      <c r="X6517" s="53" t="str">
        <f t="shared" si="332"/>
        <v/>
      </c>
    </row>
    <row r="6518" spans="18:24" hidden="1" x14ac:dyDescent="0.3">
      <c r="R6518">
        <f t="shared" si="330"/>
        <v>0</v>
      </c>
      <c r="S6518">
        <f t="shared" si="331"/>
        <v>0</v>
      </c>
      <c r="T6518" s="53" t="str">
        <f t="shared" si="332"/>
        <v/>
      </c>
      <c r="U6518" s="53" t="str">
        <f t="shared" si="332"/>
        <v/>
      </c>
      <c r="V6518" s="53" t="str">
        <f t="shared" si="332"/>
        <v/>
      </c>
      <c r="W6518" s="53" t="str">
        <f t="shared" si="332"/>
        <v/>
      </c>
      <c r="X6518" s="53" t="str">
        <f t="shared" si="332"/>
        <v/>
      </c>
    </row>
    <row r="6519" spans="18:24" hidden="1" x14ac:dyDescent="0.3">
      <c r="R6519">
        <f t="shared" si="330"/>
        <v>0</v>
      </c>
      <c r="S6519">
        <f t="shared" si="331"/>
        <v>0</v>
      </c>
      <c r="T6519" s="53" t="str">
        <f t="shared" si="332"/>
        <v/>
      </c>
      <c r="U6519" s="53" t="str">
        <f t="shared" si="332"/>
        <v/>
      </c>
      <c r="V6519" s="53" t="str">
        <f t="shared" si="332"/>
        <v/>
      </c>
      <c r="W6519" s="53" t="str">
        <f t="shared" si="332"/>
        <v/>
      </c>
      <c r="X6519" s="53" t="str">
        <f t="shared" si="332"/>
        <v/>
      </c>
    </row>
    <row r="6520" spans="18:24" hidden="1" x14ac:dyDescent="0.3">
      <c r="R6520">
        <f t="shared" si="330"/>
        <v>0</v>
      </c>
      <c r="S6520">
        <f t="shared" si="331"/>
        <v>0</v>
      </c>
      <c r="T6520" s="53" t="str">
        <f t="shared" si="332"/>
        <v/>
      </c>
      <c r="U6520" s="53" t="str">
        <f t="shared" si="332"/>
        <v/>
      </c>
      <c r="V6520" s="53" t="str">
        <f t="shared" si="332"/>
        <v/>
      </c>
      <c r="W6520" s="53" t="str">
        <f t="shared" si="332"/>
        <v/>
      </c>
      <c r="X6520" s="53" t="str">
        <f t="shared" si="332"/>
        <v/>
      </c>
    </row>
    <row r="6521" spans="18:24" hidden="1" x14ac:dyDescent="0.3">
      <c r="R6521">
        <f t="shared" si="330"/>
        <v>0</v>
      </c>
      <c r="S6521">
        <f t="shared" si="331"/>
        <v>0</v>
      </c>
      <c r="T6521" s="53" t="str">
        <f t="shared" si="332"/>
        <v/>
      </c>
      <c r="U6521" s="53" t="str">
        <f t="shared" si="332"/>
        <v/>
      </c>
      <c r="V6521" s="53" t="str">
        <f t="shared" si="332"/>
        <v/>
      </c>
      <c r="W6521" s="53" t="str">
        <f t="shared" si="332"/>
        <v/>
      </c>
      <c r="X6521" s="53" t="str">
        <f t="shared" si="332"/>
        <v/>
      </c>
    </row>
    <row r="6522" spans="18:24" hidden="1" x14ac:dyDescent="0.3">
      <c r="R6522">
        <f t="shared" si="330"/>
        <v>0</v>
      </c>
      <c r="S6522">
        <f t="shared" si="331"/>
        <v>0</v>
      </c>
      <c r="T6522" s="53" t="str">
        <f t="shared" si="332"/>
        <v/>
      </c>
      <c r="U6522" s="53" t="str">
        <f t="shared" si="332"/>
        <v/>
      </c>
      <c r="V6522" s="53" t="str">
        <f t="shared" si="332"/>
        <v/>
      </c>
      <c r="W6522" s="53" t="str">
        <f t="shared" si="332"/>
        <v/>
      </c>
      <c r="X6522" s="53" t="str">
        <f t="shared" si="332"/>
        <v/>
      </c>
    </row>
    <row r="6523" spans="18:24" hidden="1" x14ac:dyDescent="0.3">
      <c r="R6523">
        <f t="shared" si="330"/>
        <v>0</v>
      </c>
      <c r="S6523">
        <f t="shared" si="331"/>
        <v>0</v>
      </c>
      <c r="T6523" s="53" t="str">
        <f t="shared" si="332"/>
        <v/>
      </c>
      <c r="U6523" s="53" t="str">
        <f t="shared" si="332"/>
        <v/>
      </c>
      <c r="V6523" s="53" t="str">
        <f t="shared" si="332"/>
        <v/>
      </c>
      <c r="W6523" s="53" t="str">
        <f t="shared" si="332"/>
        <v/>
      </c>
      <c r="X6523" s="53" t="str">
        <f t="shared" si="332"/>
        <v/>
      </c>
    </row>
    <row r="6524" spans="18:24" hidden="1" x14ac:dyDescent="0.3">
      <c r="R6524">
        <f t="shared" si="330"/>
        <v>0</v>
      </c>
      <c r="S6524">
        <f t="shared" si="331"/>
        <v>0</v>
      </c>
      <c r="T6524" s="53" t="str">
        <f t="shared" si="332"/>
        <v/>
      </c>
      <c r="U6524" s="53" t="str">
        <f t="shared" si="332"/>
        <v/>
      </c>
      <c r="V6524" s="53" t="str">
        <f t="shared" si="332"/>
        <v/>
      </c>
      <c r="W6524" s="53" t="str">
        <f t="shared" si="332"/>
        <v/>
      </c>
      <c r="X6524" s="53" t="str">
        <f t="shared" si="332"/>
        <v/>
      </c>
    </row>
    <row r="6525" spans="18:24" hidden="1" x14ac:dyDescent="0.3">
      <c r="R6525">
        <f t="shared" si="330"/>
        <v>0</v>
      </c>
      <c r="S6525">
        <f t="shared" si="331"/>
        <v>0</v>
      </c>
      <c r="T6525" s="53" t="str">
        <f t="shared" si="332"/>
        <v/>
      </c>
      <c r="U6525" s="53" t="str">
        <f t="shared" si="332"/>
        <v/>
      </c>
      <c r="V6525" s="53" t="str">
        <f t="shared" si="332"/>
        <v/>
      </c>
      <c r="W6525" s="53" t="str">
        <f t="shared" si="332"/>
        <v/>
      </c>
      <c r="X6525" s="53" t="str">
        <f t="shared" si="332"/>
        <v/>
      </c>
    </row>
    <row r="6526" spans="18:24" hidden="1" x14ac:dyDescent="0.3">
      <c r="R6526">
        <f t="shared" si="330"/>
        <v>0</v>
      </c>
      <c r="S6526">
        <f t="shared" si="331"/>
        <v>0</v>
      </c>
      <c r="T6526" s="53" t="str">
        <f t="shared" si="332"/>
        <v/>
      </c>
      <c r="U6526" s="53" t="str">
        <f t="shared" si="332"/>
        <v/>
      </c>
      <c r="V6526" s="53" t="str">
        <f t="shared" si="332"/>
        <v/>
      </c>
      <c r="W6526" s="53" t="str">
        <f t="shared" si="332"/>
        <v/>
      </c>
      <c r="X6526" s="53" t="str">
        <f t="shared" si="332"/>
        <v/>
      </c>
    </row>
    <row r="6527" spans="18:24" hidden="1" x14ac:dyDescent="0.3">
      <c r="R6527">
        <f t="shared" si="330"/>
        <v>0</v>
      </c>
      <c r="S6527">
        <f t="shared" si="331"/>
        <v>0</v>
      </c>
      <c r="T6527" s="53" t="str">
        <f t="shared" si="332"/>
        <v/>
      </c>
      <c r="U6527" s="53" t="str">
        <f t="shared" si="332"/>
        <v/>
      </c>
      <c r="V6527" s="53" t="str">
        <f t="shared" si="332"/>
        <v/>
      </c>
      <c r="W6527" s="53" t="str">
        <f t="shared" si="332"/>
        <v/>
      </c>
      <c r="X6527" s="53" t="str">
        <f t="shared" si="332"/>
        <v/>
      </c>
    </row>
    <row r="6528" spans="18:24" hidden="1" x14ac:dyDescent="0.3">
      <c r="R6528">
        <f t="shared" si="330"/>
        <v>0</v>
      </c>
      <c r="S6528">
        <f t="shared" si="331"/>
        <v>0</v>
      </c>
      <c r="T6528" s="53" t="str">
        <f t="shared" si="332"/>
        <v/>
      </c>
      <c r="U6528" s="53" t="str">
        <f t="shared" si="332"/>
        <v/>
      </c>
      <c r="V6528" s="53" t="str">
        <f t="shared" si="332"/>
        <v/>
      </c>
      <c r="W6528" s="53" t="str">
        <f t="shared" si="332"/>
        <v/>
      </c>
      <c r="X6528" s="53" t="str">
        <f t="shared" si="332"/>
        <v/>
      </c>
    </row>
    <row r="6529" spans="18:24" hidden="1" x14ac:dyDescent="0.3">
      <c r="R6529">
        <f t="shared" si="330"/>
        <v>0</v>
      </c>
      <c r="S6529">
        <f t="shared" si="331"/>
        <v>0</v>
      </c>
      <c r="T6529" s="53" t="str">
        <f t="shared" si="332"/>
        <v/>
      </c>
      <c r="U6529" s="53" t="str">
        <f t="shared" si="332"/>
        <v/>
      </c>
      <c r="V6529" s="53" t="str">
        <f t="shared" si="332"/>
        <v/>
      </c>
      <c r="W6529" s="53" t="str">
        <f t="shared" si="332"/>
        <v/>
      </c>
      <c r="X6529" s="53" t="str">
        <f t="shared" si="332"/>
        <v/>
      </c>
    </row>
    <row r="6530" spans="18:24" hidden="1" x14ac:dyDescent="0.3">
      <c r="R6530">
        <f t="shared" si="330"/>
        <v>0</v>
      </c>
      <c r="S6530">
        <f t="shared" si="331"/>
        <v>0</v>
      </c>
      <c r="T6530" s="53" t="str">
        <f t="shared" si="332"/>
        <v/>
      </c>
      <c r="U6530" s="53" t="str">
        <f t="shared" si="332"/>
        <v/>
      </c>
      <c r="V6530" s="53" t="str">
        <f t="shared" si="332"/>
        <v/>
      </c>
      <c r="W6530" s="53" t="str">
        <f t="shared" si="332"/>
        <v/>
      </c>
      <c r="X6530" s="53" t="str">
        <f t="shared" si="332"/>
        <v/>
      </c>
    </row>
    <row r="6531" spans="18:24" hidden="1" x14ac:dyDescent="0.3">
      <c r="R6531">
        <f t="shared" si="330"/>
        <v>0</v>
      </c>
      <c r="S6531">
        <f t="shared" si="331"/>
        <v>0</v>
      </c>
      <c r="T6531" s="53" t="str">
        <f t="shared" si="332"/>
        <v/>
      </c>
      <c r="U6531" s="53" t="str">
        <f t="shared" si="332"/>
        <v/>
      </c>
      <c r="V6531" s="53" t="str">
        <f t="shared" si="332"/>
        <v/>
      </c>
      <c r="W6531" s="53" t="str">
        <f t="shared" si="332"/>
        <v/>
      </c>
      <c r="X6531" s="53" t="str">
        <f t="shared" si="332"/>
        <v/>
      </c>
    </row>
    <row r="6532" spans="18:24" hidden="1" x14ac:dyDescent="0.3">
      <c r="R6532">
        <f t="shared" si="330"/>
        <v>0</v>
      </c>
      <c r="S6532">
        <f t="shared" si="331"/>
        <v>0</v>
      </c>
      <c r="T6532" s="53" t="str">
        <f t="shared" si="332"/>
        <v/>
      </c>
      <c r="U6532" s="53" t="str">
        <f t="shared" si="332"/>
        <v/>
      </c>
      <c r="V6532" s="53" t="str">
        <f t="shared" si="332"/>
        <v/>
      </c>
      <c r="W6532" s="53" t="str">
        <f t="shared" si="332"/>
        <v/>
      </c>
      <c r="X6532" s="53" t="str">
        <f t="shared" si="332"/>
        <v/>
      </c>
    </row>
    <row r="6533" spans="18:24" hidden="1" x14ac:dyDescent="0.3">
      <c r="R6533">
        <f t="shared" si="330"/>
        <v>0</v>
      </c>
      <c r="S6533">
        <f t="shared" si="331"/>
        <v>0</v>
      </c>
      <c r="T6533" s="53" t="str">
        <f t="shared" si="332"/>
        <v/>
      </c>
      <c r="U6533" s="53" t="str">
        <f t="shared" si="332"/>
        <v/>
      </c>
      <c r="V6533" s="53" t="str">
        <f t="shared" si="332"/>
        <v/>
      </c>
      <c r="W6533" s="53" t="str">
        <f t="shared" si="332"/>
        <v/>
      </c>
      <c r="X6533" s="53" t="str">
        <f t="shared" si="332"/>
        <v/>
      </c>
    </row>
    <row r="6534" spans="18:24" hidden="1" x14ac:dyDescent="0.3">
      <c r="R6534">
        <f t="shared" si="330"/>
        <v>0</v>
      </c>
      <c r="S6534">
        <f t="shared" si="331"/>
        <v>0</v>
      </c>
      <c r="T6534" s="53" t="str">
        <f t="shared" si="332"/>
        <v/>
      </c>
      <c r="U6534" s="53" t="str">
        <f t="shared" si="332"/>
        <v/>
      </c>
      <c r="V6534" s="53" t="str">
        <f t="shared" si="332"/>
        <v/>
      </c>
      <c r="W6534" s="53" t="str">
        <f t="shared" si="332"/>
        <v/>
      </c>
      <c r="X6534" s="53" t="str">
        <f t="shared" si="332"/>
        <v/>
      </c>
    </row>
    <row r="6535" spans="18:24" hidden="1" x14ac:dyDescent="0.3">
      <c r="R6535">
        <f t="shared" ref="R6535:R6598" si="333">IF(OR(D6535="GRUPO TEPSA",D6535="TODAS"),P6535/5,P6535)</f>
        <v>0</v>
      </c>
      <c r="S6535">
        <f t="shared" si="331"/>
        <v>0</v>
      </c>
      <c r="T6535" s="53" t="str">
        <f t="shared" si="332"/>
        <v/>
      </c>
      <c r="U6535" s="53" t="str">
        <f t="shared" si="332"/>
        <v/>
      </c>
      <c r="V6535" s="53" t="str">
        <f t="shared" si="332"/>
        <v/>
      </c>
      <c r="W6535" s="53" t="str">
        <f t="shared" si="332"/>
        <v/>
      </c>
      <c r="X6535" s="53" t="str">
        <f t="shared" si="332"/>
        <v/>
      </c>
    </row>
    <row r="6536" spans="18:24" hidden="1" x14ac:dyDescent="0.3">
      <c r="R6536">
        <f t="shared" si="333"/>
        <v>0</v>
      </c>
      <c r="S6536">
        <f t="shared" si="331"/>
        <v>0</v>
      </c>
      <c r="T6536" s="53" t="str">
        <f t="shared" si="332"/>
        <v/>
      </c>
      <c r="U6536" s="53" t="str">
        <f t="shared" si="332"/>
        <v/>
      </c>
      <c r="V6536" s="53" t="str">
        <f t="shared" si="332"/>
        <v/>
      </c>
      <c r="W6536" s="53" t="str">
        <f t="shared" si="332"/>
        <v/>
      </c>
      <c r="X6536" s="53" t="str">
        <f t="shared" si="332"/>
        <v/>
      </c>
    </row>
    <row r="6537" spans="18:24" hidden="1" x14ac:dyDescent="0.3">
      <c r="R6537">
        <f t="shared" si="333"/>
        <v>0</v>
      </c>
      <c r="S6537">
        <f t="shared" si="331"/>
        <v>0</v>
      </c>
      <c r="T6537" s="53" t="str">
        <f t="shared" si="332"/>
        <v/>
      </c>
      <c r="U6537" s="53" t="str">
        <f t="shared" si="332"/>
        <v/>
      </c>
      <c r="V6537" s="53" t="str">
        <f t="shared" si="332"/>
        <v/>
      </c>
      <c r="W6537" s="53" t="str">
        <f t="shared" si="332"/>
        <v/>
      </c>
      <c r="X6537" s="53" t="str">
        <f t="shared" si="332"/>
        <v/>
      </c>
    </row>
    <row r="6538" spans="18:24" hidden="1" x14ac:dyDescent="0.3">
      <c r="R6538">
        <f t="shared" si="333"/>
        <v>0</v>
      </c>
      <c r="S6538">
        <f t="shared" si="331"/>
        <v>0</v>
      </c>
      <c r="T6538" s="53" t="str">
        <f t="shared" si="332"/>
        <v/>
      </c>
      <c r="U6538" s="53" t="str">
        <f t="shared" si="332"/>
        <v/>
      </c>
      <c r="V6538" s="53" t="str">
        <f t="shared" si="332"/>
        <v/>
      </c>
      <c r="W6538" s="53" t="str">
        <f t="shared" si="332"/>
        <v/>
      </c>
      <c r="X6538" s="53" t="str">
        <f t="shared" si="332"/>
        <v/>
      </c>
    </row>
    <row r="6539" spans="18:24" hidden="1" x14ac:dyDescent="0.3">
      <c r="R6539">
        <f t="shared" si="333"/>
        <v>0</v>
      </c>
      <c r="S6539">
        <f t="shared" ref="S6539:S6602" si="334">IF(OR(D6539="GRUPO TEPSA",D6539="TODAS"),Q6539/5,Q6539)</f>
        <v>0</v>
      </c>
      <c r="T6539" s="53" t="str">
        <f t="shared" si="332"/>
        <v/>
      </c>
      <c r="U6539" s="53" t="str">
        <f t="shared" si="332"/>
        <v/>
      </c>
      <c r="V6539" s="53" t="str">
        <f t="shared" si="332"/>
        <v/>
      </c>
      <c r="W6539" s="53" t="str">
        <f t="shared" si="332"/>
        <v/>
      </c>
      <c r="X6539" s="53" t="str">
        <f t="shared" si="332"/>
        <v/>
      </c>
    </row>
    <row r="6540" spans="18:24" hidden="1" x14ac:dyDescent="0.3">
      <c r="R6540">
        <f t="shared" si="333"/>
        <v>0</v>
      </c>
      <c r="S6540">
        <f t="shared" si="334"/>
        <v>0</v>
      </c>
      <c r="T6540" s="53" t="str">
        <f t="shared" si="332"/>
        <v/>
      </c>
      <c r="U6540" s="53" t="str">
        <f t="shared" si="332"/>
        <v/>
      </c>
      <c r="V6540" s="53" t="str">
        <f t="shared" si="332"/>
        <v/>
      </c>
      <c r="W6540" s="53" t="str">
        <f t="shared" si="332"/>
        <v/>
      </c>
      <c r="X6540" s="53" t="str">
        <f t="shared" si="332"/>
        <v/>
      </c>
    </row>
    <row r="6541" spans="18:24" hidden="1" x14ac:dyDescent="0.3">
      <c r="R6541">
        <f t="shared" si="333"/>
        <v>0</v>
      </c>
      <c r="S6541">
        <f t="shared" si="334"/>
        <v>0</v>
      </c>
      <c r="T6541" s="53" t="str">
        <f t="shared" si="332"/>
        <v/>
      </c>
      <c r="U6541" s="53" t="str">
        <f t="shared" si="332"/>
        <v/>
      </c>
      <c r="V6541" s="53" t="str">
        <f t="shared" si="332"/>
        <v/>
      </c>
      <c r="W6541" s="53" t="str">
        <f t="shared" si="332"/>
        <v/>
      </c>
      <c r="X6541" s="53" t="str">
        <f t="shared" si="332"/>
        <v/>
      </c>
    </row>
    <row r="6542" spans="18:24" hidden="1" x14ac:dyDescent="0.3">
      <c r="R6542">
        <f t="shared" si="333"/>
        <v>0</v>
      </c>
      <c r="S6542">
        <f t="shared" si="334"/>
        <v>0</v>
      </c>
      <c r="T6542" s="53" t="str">
        <f t="shared" si="332"/>
        <v/>
      </c>
      <c r="U6542" s="53" t="str">
        <f t="shared" si="332"/>
        <v/>
      </c>
      <c r="V6542" s="53" t="str">
        <f t="shared" si="332"/>
        <v/>
      </c>
      <c r="W6542" s="53" t="str">
        <f t="shared" si="332"/>
        <v/>
      </c>
      <c r="X6542" s="53" t="str">
        <f t="shared" si="332"/>
        <v/>
      </c>
    </row>
    <row r="6543" spans="18:24" hidden="1" x14ac:dyDescent="0.3">
      <c r="R6543">
        <f t="shared" si="333"/>
        <v>0</v>
      </c>
      <c r="S6543">
        <f t="shared" si="334"/>
        <v>0</v>
      </c>
      <c r="T6543" s="53" t="str">
        <f t="shared" si="332"/>
        <v/>
      </c>
      <c r="U6543" s="53" t="str">
        <f t="shared" si="332"/>
        <v/>
      </c>
      <c r="V6543" s="53" t="str">
        <f t="shared" si="332"/>
        <v/>
      </c>
      <c r="W6543" s="53" t="str">
        <f t="shared" si="332"/>
        <v/>
      </c>
      <c r="X6543" s="53" t="str">
        <f t="shared" si="332"/>
        <v/>
      </c>
    </row>
    <row r="6544" spans="18:24" hidden="1" x14ac:dyDescent="0.3">
      <c r="R6544">
        <f t="shared" si="333"/>
        <v>0</v>
      </c>
      <c r="S6544">
        <f t="shared" si="334"/>
        <v>0</v>
      </c>
      <c r="T6544" s="53" t="str">
        <f t="shared" si="332"/>
        <v/>
      </c>
      <c r="U6544" s="53" t="str">
        <f t="shared" si="332"/>
        <v/>
      </c>
      <c r="V6544" s="53" t="str">
        <f t="shared" si="332"/>
        <v/>
      </c>
      <c r="W6544" s="53" t="str">
        <f t="shared" si="332"/>
        <v/>
      </c>
      <c r="X6544" s="53" t="str">
        <f t="shared" si="332"/>
        <v/>
      </c>
    </row>
    <row r="6545" spans="18:24" hidden="1" x14ac:dyDescent="0.3">
      <c r="R6545">
        <f t="shared" si="333"/>
        <v>0</v>
      </c>
      <c r="S6545">
        <f t="shared" si="334"/>
        <v>0</v>
      </c>
      <c r="T6545" s="53" t="str">
        <f t="shared" si="332"/>
        <v/>
      </c>
      <c r="U6545" s="53" t="str">
        <f t="shared" si="332"/>
        <v/>
      </c>
      <c r="V6545" s="53" t="str">
        <f t="shared" si="332"/>
        <v/>
      </c>
      <c r="W6545" s="53" t="str">
        <f t="shared" si="332"/>
        <v/>
      </c>
      <c r="X6545" s="53" t="str">
        <f t="shared" si="332"/>
        <v/>
      </c>
    </row>
    <row r="6546" spans="18:24" hidden="1" x14ac:dyDescent="0.3">
      <c r="R6546">
        <f t="shared" si="333"/>
        <v>0</v>
      </c>
      <c r="S6546">
        <f t="shared" si="334"/>
        <v>0</v>
      </c>
      <c r="T6546" s="53" t="str">
        <f t="shared" si="332"/>
        <v/>
      </c>
      <c r="U6546" s="53" t="str">
        <f t="shared" si="332"/>
        <v/>
      </c>
      <c r="V6546" s="53" t="str">
        <f t="shared" si="332"/>
        <v/>
      </c>
      <c r="W6546" s="53" t="str">
        <f t="shared" si="332"/>
        <v/>
      </c>
      <c r="X6546" s="53" t="str">
        <f t="shared" si="332"/>
        <v/>
      </c>
    </row>
    <row r="6547" spans="18:24" hidden="1" x14ac:dyDescent="0.3">
      <c r="R6547">
        <f t="shared" si="333"/>
        <v>0</v>
      </c>
      <c r="S6547">
        <f t="shared" si="334"/>
        <v>0</v>
      </c>
      <c r="T6547" s="53" t="str">
        <f t="shared" ref="T6547:X6597" si="335">IF(OR(COUNTIF($D6547,"*"&amp;T$5&amp;"*")&gt;0,$D6547="GRUPO TEPSA"),T$5,"")</f>
        <v/>
      </c>
      <c r="U6547" s="53" t="str">
        <f t="shared" si="335"/>
        <v/>
      </c>
      <c r="V6547" s="53" t="str">
        <f t="shared" si="335"/>
        <v/>
      </c>
      <c r="W6547" s="53" t="str">
        <f t="shared" si="335"/>
        <v/>
      </c>
      <c r="X6547" s="53" t="str">
        <f t="shared" si="335"/>
        <v/>
      </c>
    </row>
    <row r="6548" spans="18:24" hidden="1" x14ac:dyDescent="0.3">
      <c r="R6548">
        <f t="shared" si="333"/>
        <v>0</v>
      </c>
      <c r="S6548">
        <f t="shared" si="334"/>
        <v>0</v>
      </c>
      <c r="T6548" s="53" t="str">
        <f t="shared" si="335"/>
        <v/>
      </c>
      <c r="U6548" s="53" t="str">
        <f t="shared" si="335"/>
        <v/>
      </c>
      <c r="V6548" s="53" t="str">
        <f t="shared" si="335"/>
        <v/>
      </c>
      <c r="W6548" s="53" t="str">
        <f t="shared" si="335"/>
        <v/>
      </c>
      <c r="X6548" s="53" t="str">
        <f t="shared" si="335"/>
        <v/>
      </c>
    </row>
    <row r="6549" spans="18:24" hidden="1" x14ac:dyDescent="0.3">
      <c r="R6549">
        <f t="shared" si="333"/>
        <v>0</v>
      </c>
      <c r="S6549">
        <f t="shared" si="334"/>
        <v>0</v>
      </c>
      <c r="T6549" s="53" t="str">
        <f t="shared" si="335"/>
        <v/>
      </c>
      <c r="U6549" s="53" t="str">
        <f t="shared" si="335"/>
        <v/>
      </c>
      <c r="V6549" s="53" t="str">
        <f t="shared" si="335"/>
        <v/>
      </c>
      <c r="W6549" s="53" t="str">
        <f t="shared" si="335"/>
        <v/>
      </c>
      <c r="X6549" s="53" t="str">
        <f t="shared" si="335"/>
        <v/>
      </c>
    </row>
    <row r="6550" spans="18:24" hidden="1" x14ac:dyDescent="0.3">
      <c r="R6550">
        <f t="shared" si="333"/>
        <v>0</v>
      </c>
      <c r="S6550">
        <f t="shared" si="334"/>
        <v>0</v>
      </c>
      <c r="T6550" s="53" t="str">
        <f t="shared" si="335"/>
        <v/>
      </c>
      <c r="U6550" s="53" t="str">
        <f t="shared" si="335"/>
        <v/>
      </c>
      <c r="V6550" s="53" t="str">
        <f t="shared" si="335"/>
        <v/>
      </c>
      <c r="W6550" s="53" t="str">
        <f t="shared" si="335"/>
        <v/>
      </c>
      <c r="X6550" s="53" t="str">
        <f t="shared" si="335"/>
        <v/>
      </c>
    </row>
    <row r="6551" spans="18:24" hidden="1" x14ac:dyDescent="0.3">
      <c r="R6551">
        <f t="shared" si="333"/>
        <v>0</v>
      </c>
      <c r="S6551">
        <f t="shared" si="334"/>
        <v>0</v>
      </c>
      <c r="T6551" s="53" t="str">
        <f t="shared" si="335"/>
        <v/>
      </c>
      <c r="U6551" s="53" t="str">
        <f t="shared" si="335"/>
        <v/>
      </c>
      <c r="V6551" s="53" t="str">
        <f t="shared" si="335"/>
        <v/>
      </c>
      <c r="W6551" s="53" t="str">
        <f t="shared" si="335"/>
        <v/>
      </c>
      <c r="X6551" s="53" t="str">
        <f t="shared" si="335"/>
        <v/>
      </c>
    </row>
    <row r="6552" spans="18:24" hidden="1" x14ac:dyDescent="0.3">
      <c r="R6552">
        <f t="shared" si="333"/>
        <v>0</v>
      </c>
      <c r="S6552">
        <f t="shared" si="334"/>
        <v>0</v>
      </c>
      <c r="T6552" s="53" t="str">
        <f t="shared" si="335"/>
        <v/>
      </c>
      <c r="U6552" s="53" t="str">
        <f t="shared" si="335"/>
        <v/>
      </c>
      <c r="V6552" s="53" t="str">
        <f t="shared" si="335"/>
        <v/>
      </c>
      <c r="W6552" s="53" t="str">
        <f t="shared" si="335"/>
        <v/>
      </c>
      <c r="X6552" s="53" t="str">
        <f t="shared" si="335"/>
        <v/>
      </c>
    </row>
    <row r="6553" spans="18:24" hidden="1" x14ac:dyDescent="0.3">
      <c r="R6553">
        <f t="shared" si="333"/>
        <v>0</v>
      </c>
      <c r="S6553">
        <f t="shared" si="334"/>
        <v>0</v>
      </c>
      <c r="T6553" s="53" t="str">
        <f t="shared" si="335"/>
        <v/>
      </c>
      <c r="U6553" s="53" t="str">
        <f t="shared" si="335"/>
        <v/>
      </c>
      <c r="V6553" s="53" t="str">
        <f t="shared" si="335"/>
        <v/>
      </c>
      <c r="W6553" s="53" t="str">
        <f t="shared" si="335"/>
        <v/>
      </c>
      <c r="X6553" s="53" t="str">
        <f t="shared" si="335"/>
        <v/>
      </c>
    </row>
    <row r="6554" spans="18:24" hidden="1" x14ac:dyDescent="0.3">
      <c r="R6554">
        <f t="shared" si="333"/>
        <v>0</v>
      </c>
      <c r="S6554">
        <f t="shared" si="334"/>
        <v>0</v>
      </c>
      <c r="T6554" s="53" t="str">
        <f t="shared" si="335"/>
        <v/>
      </c>
      <c r="U6554" s="53" t="str">
        <f t="shared" si="335"/>
        <v/>
      </c>
      <c r="V6554" s="53" t="str">
        <f t="shared" si="335"/>
        <v/>
      </c>
      <c r="W6554" s="53" t="str">
        <f t="shared" si="335"/>
        <v/>
      </c>
      <c r="X6554" s="53" t="str">
        <f t="shared" si="335"/>
        <v/>
      </c>
    </row>
    <row r="6555" spans="18:24" hidden="1" x14ac:dyDescent="0.3">
      <c r="R6555">
        <f t="shared" si="333"/>
        <v>0</v>
      </c>
      <c r="S6555">
        <f t="shared" si="334"/>
        <v>0</v>
      </c>
      <c r="T6555" s="53" t="str">
        <f t="shared" si="335"/>
        <v/>
      </c>
      <c r="U6555" s="53" t="str">
        <f t="shared" si="335"/>
        <v/>
      </c>
      <c r="V6555" s="53" t="str">
        <f t="shared" si="335"/>
        <v/>
      </c>
      <c r="W6555" s="53" t="str">
        <f t="shared" si="335"/>
        <v/>
      </c>
      <c r="X6555" s="53" t="str">
        <f t="shared" si="335"/>
        <v/>
      </c>
    </row>
    <row r="6556" spans="18:24" hidden="1" x14ac:dyDescent="0.3">
      <c r="R6556">
        <f t="shared" si="333"/>
        <v>0</v>
      </c>
      <c r="S6556">
        <f t="shared" si="334"/>
        <v>0</v>
      </c>
      <c r="T6556" s="53" t="str">
        <f t="shared" si="335"/>
        <v/>
      </c>
      <c r="U6556" s="53" t="str">
        <f t="shared" si="335"/>
        <v/>
      </c>
      <c r="V6556" s="53" t="str">
        <f t="shared" si="335"/>
        <v/>
      </c>
      <c r="W6556" s="53" t="str">
        <f t="shared" si="335"/>
        <v/>
      </c>
      <c r="X6556" s="53" t="str">
        <f t="shared" si="335"/>
        <v/>
      </c>
    </row>
    <row r="6557" spans="18:24" hidden="1" x14ac:dyDescent="0.3">
      <c r="R6557">
        <f t="shared" si="333"/>
        <v>0</v>
      </c>
      <c r="S6557">
        <f t="shared" si="334"/>
        <v>0</v>
      </c>
      <c r="T6557" s="53" t="str">
        <f t="shared" si="335"/>
        <v/>
      </c>
      <c r="U6557" s="53" t="str">
        <f t="shared" si="335"/>
        <v/>
      </c>
      <c r="V6557" s="53" t="str">
        <f t="shared" si="335"/>
        <v/>
      </c>
      <c r="W6557" s="53" t="str">
        <f t="shared" si="335"/>
        <v/>
      </c>
      <c r="X6557" s="53" t="str">
        <f t="shared" si="335"/>
        <v/>
      </c>
    </row>
    <row r="6558" spans="18:24" hidden="1" x14ac:dyDescent="0.3">
      <c r="R6558">
        <f t="shared" si="333"/>
        <v>0</v>
      </c>
      <c r="S6558">
        <f t="shared" si="334"/>
        <v>0</v>
      </c>
      <c r="T6558" s="53" t="str">
        <f t="shared" si="335"/>
        <v/>
      </c>
      <c r="U6558" s="53" t="str">
        <f t="shared" si="335"/>
        <v/>
      </c>
      <c r="V6558" s="53" t="str">
        <f t="shared" si="335"/>
        <v/>
      </c>
      <c r="W6558" s="53" t="str">
        <f t="shared" si="335"/>
        <v/>
      </c>
      <c r="X6558" s="53" t="str">
        <f t="shared" si="335"/>
        <v/>
      </c>
    </row>
    <row r="6559" spans="18:24" hidden="1" x14ac:dyDescent="0.3">
      <c r="R6559">
        <f t="shared" si="333"/>
        <v>0</v>
      </c>
      <c r="S6559">
        <f t="shared" si="334"/>
        <v>0</v>
      </c>
      <c r="T6559" s="53" t="str">
        <f t="shared" si="335"/>
        <v/>
      </c>
      <c r="U6559" s="53" t="str">
        <f t="shared" si="335"/>
        <v/>
      </c>
      <c r="V6559" s="53" t="str">
        <f t="shared" si="335"/>
        <v/>
      </c>
      <c r="W6559" s="53" t="str">
        <f t="shared" si="335"/>
        <v/>
      </c>
      <c r="X6559" s="53" t="str">
        <f t="shared" si="335"/>
        <v/>
      </c>
    </row>
    <row r="6560" spans="18:24" hidden="1" x14ac:dyDescent="0.3">
      <c r="R6560">
        <f t="shared" si="333"/>
        <v>0</v>
      </c>
      <c r="S6560">
        <f t="shared" si="334"/>
        <v>0</v>
      </c>
      <c r="T6560" s="53" t="str">
        <f t="shared" si="335"/>
        <v/>
      </c>
      <c r="U6560" s="53" t="str">
        <f t="shared" si="335"/>
        <v/>
      </c>
      <c r="V6560" s="53" t="str">
        <f t="shared" si="335"/>
        <v/>
      </c>
      <c r="W6560" s="53" t="str">
        <f t="shared" si="335"/>
        <v/>
      </c>
      <c r="X6560" s="53" t="str">
        <f t="shared" si="335"/>
        <v/>
      </c>
    </row>
    <row r="6561" spans="18:24" hidden="1" x14ac:dyDescent="0.3">
      <c r="R6561">
        <f t="shared" si="333"/>
        <v>0</v>
      </c>
      <c r="S6561">
        <f t="shared" si="334"/>
        <v>0</v>
      </c>
      <c r="T6561" s="53" t="str">
        <f t="shared" si="335"/>
        <v/>
      </c>
      <c r="U6561" s="53" t="str">
        <f t="shared" si="335"/>
        <v/>
      </c>
      <c r="V6561" s="53" t="str">
        <f t="shared" si="335"/>
        <v/>
      </c>
      <c r="W6561" s="53" t="str">
        <f t="shared" si="335"/>
        <v/>
      </c>
      <c r="X6561" s="53" t="str">
        <f t="shared" si="335"/>
        <v/>
      </c>
    </row>
    <row r="6562" spans="18:24" hidden="1" x14ac:dyDescent="0.3">
      <c r="R6562">
        <f t="shared" si="333"/>
        <v>0</v>
      </c>
      <c r="S6562">
        <f t="shared" si="334"/>
        <v>0</v>
      </c>
      <c r="T6562" s="53" t="str">
        <f t="shared" si="335"/>
        <v/>
      </c>
      <c r="U6562" s="53" t="str">
        <f t="shared" si="335"/>
        <v/>
      </c>
      <c r="V6562" s="53" t="str">
        <f t="shared" si="335"/>
        <v/>
      </c>
      <c r="W6562" s="53" t="str">
        <f t="shared" si="335"/>
        <v/>
      </c>
      <c r="X6562" s="53" t="str">
        <f t="shared" si="335"/>
        <v/>
      </c>
    </row>
    <row r="6563" spans="18:24" hidden="1" x14ac:dyDescent="0.3">
      <c r="R6563">
        <f t="shared" si="333"/>
        <v>0</v>
      </c>
      <c r="S6563">
        <f t="shared" si="334"/>
        <v>0</v>
      </c>
      <c r="T6563" s="53" t="str">
        <f t="shared" si="335"/>
        <v/>
      </c>
      <c r="U6563" s="53" t="str">
        <f t="shared" si="335"/>
        <v/>
      </c>
      <c r="V6563" s="53" t="str">
        <f t="shared" si="335"/>
        <v/>
      </c>
      <c r="W6563" s="53" t="str">
        <f t="shared" si="335"/>
        <v/>
      </c>
      <c r="X6563" s="53" t="str">
        <f t="shared" si="335"/>
        <v/>
      </c>
    </row>
    <row r="6564" spans="18:24" hidden="1" x14ac:dyDescent="0.3">
      <c r="R6564">
        <f t="shared" si="333"/>
        <v>0</v>
      </c>
      <c r="S6564">
        <f t="shared" si="334"/>
        <v>0</v>
      </c>
      <c r="T6564" s="53" t="str">
        <f t="shared" si="335"/>
        <v/>
      </c>
      <c r="U6564" s="53" t="str">
        <f t="shared" si="335"/>
        <v/>
      </c>
      <c r="V6564" s="53" t="str">
        <f t="shared" si="335"/>
        <v/>
      </c>
      <c r="W6564" s="53" t="str">
        <f t="shared" si="335"/>
        <v/>
      </c>
      <c r="X6564" s="53" t="str">
        <f t="shared" si="335"/>
        <v/>
      </c>
    </row>
    <row r="6565" spans="18:24" hidden="1" x14ac:dyDescent="0.3">
      <c r="R6565">
        <f t="shared" si="333"/>
        <v>0</v>
      </c>
      <c r="S6565">
        <f t="shared" si="334"/>
        <v>0</v>
      </c>
      <c r="T6565" s="53" t="str">
        <f t="shared" si="335"/>
        <v/>
      </c>
      <c r="U6565" s="53" t="str">
        <f t="shared" si="335"/>
        <v/>
      </c>
      <c r="V6565" s="53" t="str">
        <f t="shared" si="335"/>
        <v/>
      </c>
      <c r="W6565" s="53" t="str">
        <f t="shared" si="335"/>
        <v/>
      </c>
      <c r="X6565" s="53" t="str">
        <f t="shared" si="335"/>
        <v/>
      </c>
    </row>
    <row r="6566" spans="18:24" hidden="1" x14ac:dyDescent="0.3">
      <c r="R6566">
        <f t="shared" si="333"/>
        <v>0</v>
      </c>
      <c r="S6566">
        <f t="shared" si="334"/>
        <v>0</v>
      </c>
      <c r="T6566" s="53" t="str">
        <f t="shared" si="335"/>
        <v/>
      </c>
      <c r="U6566" s="53" t="str">
        <f t="shared" si="335"/>
        <v/>
      </c>
      <c r="V6566" s="53" t="str">
        <f t="shared" si="335"/>
        <v/>
      </c>
      <c r="W6566" s="53" t="str">
        <f t="shared" si="335"/>
        <v/>
      </c>
      <c r="X6566" s="53" t="str">
        <f t="shared" si="335"/>
        <v/>
      </c>
    </row>
    <row r="6567" spans="18:24" hidden="1" x14ac:dyDescent="0.3">
      <c r="R6567">
        <f t="shared" si="333"/>
        <v>0</v>
      </c>
      <c r="S6567">
        <f t="shared" si="334"/>
        <v>0</v>
      </c>
      <c r="T6567" s="53" t="str">
        <f t="shared" si="335"/>
        <v/>
      </c>
      <c r="U6567" s="53" t="str">
        <f t="shared" si="335"/>
        <v/>
      </c>
      <c r="V6567" s="53" t="str">
        <f t="shared" si="335"/>
        <v/>
      </c>
      <c r="W6567" s="53" t="str">
        <f t="shared" si="335"/>
        <v/>
      </c>
      <c r="X6567" s="53" t="str">
        <f t="shared" si="335"/>
        <v/>
      </c>
    </row>
    <row r="6568" spans="18:24" hidden="1" x14ac:dyDescent="0.3">
      <c r="R6568">
        <f t="shared" si="333"/>
        <v>0</v>
      </c>
      <c r="S6568">
        <f t="shared" si="334"/>
        <v>0</v>
      </c>
      <c r="T6568" s="53" t="str">
        <f t="shared" si="335"/>
        <v/>
      </c>
      <c r="U6568" s="53" t="str">
        <f t="shared" si="335"/>
        <v/>
      </c>
      <c r="V6568" s="53" t="str">
        <f t="shared" si="335"/>
        <v/>
      </c>
      <c r="W6568" s="53" t="str">
        <f t="shared" si="335"/>
        <v/>
      </c>
      <c r="X6568" s="53" t="str">
        <f t="shared" si="335"/>
        <v/>
      </c>
    </row>
    <row r="6569" spans="18:24" hidden="1" x14ac:dyDescent="0.3">
      <c r="R6569">
        <f t="shared" si="333"/>
        <v>0</v>
      </c>
      <c r="S6569">
        <f t="shared" si="334"/>
        <v>0</v>
      </c>
      <c r="T6569" s="53" t="str">
        <f t="shared" si="335"/>
        <v/>
      </c>
      <c r="U6569" s="53" t="str">
        <f t="shared" si="335"/>
        <v/>
      </c>
      <c r="V6569" s="53" t="str">
        <f t="shared" si="335"/>
        <v/>
      </c>
      <c r="W6569" s="53" t="str">
        <f t="shared" si="335"/>
        <v/>
      </c>
      <c r="X6569" s="53" t="str">
        <f t="shared" si="335"/>
        <v/>
      </c>
    </row>
    <row r="6570" spans="18:24" hidden="1" x14ac:dyDescent="0.3">
      <c r="R6570">
        <f t="shared" si="333"/>
        <v>0</v>
      </c>
      <c r="S6570">
        <f t="shared" si="334"/>
        <v>0</v>
      </c>
      <c r="T6570" s="53" t="str">
        <f t="shared" si="335"/>
        <v/>
      </c>
      <c r="U6570" s="53" t="str">
        <f t="shared" si="335"/>
        <v/>
      </c>
      <c r="V6570" s="53" t="str">
        <f t="shared" si="335"/>
        <v/>
      </c>
      <c r="W6570" s="53" t="str">
        <f t="shared" si="335"/>
        <v/>
      </c>
      <c r="X6570" s="53" t="str">
        <f t="shared" si="335"/>
        <v/>
      </c>
    </row>
    <row r="6571" spans="18:24" hidden="1" x14ac:dyDescent="0.3">
      <c r="R6571">
        <f t="shared" si="333"/>
        <v>0</v>
      </c>
      <c r="S6571">
        <f t="shared" si="334"/>
        <v>0</v>
      </c>
      <c r="T6571" s="53" t="str">
        <f t="shared" si="335"/>
        <v/>
      </c>
      <c r="U6571" s="53" t="str">
        <f t="shared" si="335"/>
        <v/>
      </c>
      <c r="V6571" s="53" t="str">
        <f t="shared" si="335"/>
        <v/>
      </c>
      <c r="W6571" s="53" t="str">
        <f t="shared" si="335"/>
        <v/>
      </c>
      <c r="X6571" s="53" t="str">
        <f t="shared" si="335"/>
        <v/>
      </c>
    </row>
    <row r="6572" spans="18:24" hidden="1" x14ac:dyDescent="0.3">
      <c r="R6572">
        <f t="shared" si="333"/>
        <v>0</v>
      </c>
      <c r="S6572">
        <f t="shared" si="334"/>
        <v>0</v>
      </c>
      <c r="T6572" s="53" t="str">
        <f t="shared" si="335"/>
        <v/>
      </c>
      <c r="U6572" s="53" t="str">
        <f t="shared" si="335"/>
        <v/>
      </c>
      <c r="V6572" s="53" t="str">
        <f t="shared" si="335"/>
        <v/>
      </c>
      <c r="W6572" s="53" t="str">
        <f t="shared" si="335"/>
        <v/>
      </c>
      <c r="X6572" s="53" t="str">
        <f t="shared" si="335"/>
        <v/>
      </c>
    </row>
    <row r="6573" spans="18:24" hidden="1" x14ac:dyDescent="0.3">
      <c r="R6573">
        <f t="shared" si="333"/>
        <v>0</v>
      </c>
      <c r="S6573">
        <f t="shared" si="334"/>
        <v>0</v>
      </c>
      <c r="T6573" s="53" t="str">
        <f t="shared" si="335"/>
        <v/>
      </c>
      <c r="U6573" s="53" t="str">
        <f t="shared" si="335"/>
        <v/>
      </c>
      <c r="V6573" s="53" t="str">
        <f t="shared" si="335"/>
        <v/>
      </c>
      <c r="W6573" s="53" t="str">
        <f t="shared" si="335"/>
        <v/>
      </c>
      <c r="X6573" s="53" t="str">
        <f t="shared" si="335"/>
        <v/>
      </c>
    </row>
    <row r="6574" spans="18:24" hidden="1" x14ac:dyDescent="0.3">
      <c r="R6574">
        <f t="shared" si="333"/>
        <v>0</v>
      </c>
      <c r="S6574">
        <f t="shared" si="334"/>
        <v>0</v>
      </c>
      <c r="T6574" s="53" t="str">
        <f t="shared" si="335"/>
        <v/>
      </c>
      <c r="U6574" s="53" t="str">
        <f t="shared" si="335"/>
        <v/>
      </c>
      <c r="V6574" s="53" t="str">
        <f t="shared" si="335"/>
        <v/>
      </c>
      <c r="W6574" s="53" t="str">
        <f t="shared" si="335"/>
        <v/>
      </c>
      <c r="X6574" s="53" t="str">
        <f t="shared" si="335"/>
        <v/>
      </c>
    </row>
    <row r="6575" spans="18:24" hidden="1" x14ac:dyDescent="0.3">
      <c r="R6575">
        <f t="shared" si="333"/>
        <v>0</v>
      </c>
      <c r="S6575">
        <f t="shared" si="334"/>
        <v>0</v>
      </c>
      <c r="T6575" s="53" t="str">
        <f t="shared" si="335"/>
        <v/>
      </c>
      <c r="U6575" s="53" t="str">
        <f t="shared" si="335"/>
        <v/>
      </c>
      <c r="V6575" s="53" t="str">
        <f t="shared" si="335"/>
        <v/>
      </c>
      <c r="W6575" s="53" t="str">
        <f t="shared" si="335"/>
        <v/>
      </c>
      <c r="X6575" s="53" t="str">
        <f t="shared" si="335"/>
        <v/>
      </c>
    </row>
    <row r="6576" spans="18:24" hidden="1" x14ac:dyDescent="0.3">
      <c r="R6576">
        <f t="shared" si="333"/>
        <v>0</v>
      </c>
      <c r="S6576">
        <f t="shared" si="334"/>
        <v>0</v>
      </c>
      <c r="T6576" s="53" t="str">
        <f t="shared" si="335"/>
        <v/>
      </c>
      <c r="U6576" s="53" t="str">
        <f t="shared" si="335"/>
        <v/>
      </c>
      <c r="V6576" s="53" t="str">
        <f t="shared" si="335"/>
        <v/>
      </c>
      <c r="W6576" s="53" t="str">
        <f t="shared" si="335"/>
        <v/>
      </c>
      <c r="X6576" s="53" t="str">
        <f t="shared" si="335"/>
        <v/>
      </c>
    </row>
    <row r="6577" spans="18:24" hidden="1" x14ac:dyDescent="0.3">
      <c r="R6577">
        <f t="shared" si="333"/>
        <v>0</v>
      </c>
      <c r="S6577">
        <f t="shared" si="334"/>
        <v>0</v>
      </c>
      <c r="T6577" s="53" t="str">
        <f t="shared" si="335"/>
        <v/>
      </c>
      <c r="U6577" s="53" t="str">
        <f t="shared" si="335"/>
        <v/>
      </c>
      <c r="V6577" s="53" t="str">
        <f t="shared" si="335"/>
        <v/>
      </c>
      <c r="W6577" s="53" t="str">
        <f t="shared" si="335"/>
        <v/>
      </c>
      <c r="X6577" s="53" t="str">
        <f t="shared" si="335"/>
        <v/>
      </c>
    </row>
    <row r="6578" spans="18:24" hidden="1" x14ac:dyDescent="0.3">
      <c r="R6578">
        <f t="shared" si="333"/>
        <v>0</v>
      </c>
      <c r="S6578">
        <f t="shared" si="334"/>
        <v>0</v>
      </c>
      <c r="T6578" s="53" t="str">
        <f t="shared" si="335"/>
        <v/>
      </c>
      <c r="U6578" s="53" t="str">
        <f t="shared" si="335"/>
        <v/>
      </c>
      <c r="V6578" s="53" t="str">
        <f t="shared" si="335"/>
        <v/>
      </c>
      <c r="W6578" s="53" t="str">
        <f t="shared" si="335"/>
        <v/>
      </c>
      <c r="X6578" s="53" t="str">
        <f t="shared" si="335"/>
        <v/>
      </c>
    </row>
    <row r="6579" spans="18:24" hidden="1" x14ac:dyDescent="0.3">
      <c r="R6579">
        <f t="shared" si="333"/>
        <v>0</v>
      </c>
      <c r="S6579">
        <f t="shared" si="334"/>
        <v>0</v>
      </c>
      <c r="T6579" s="53" t="str">
        <f t="shared" si="335"/>
        <v/>
      </c>
      <c r="U6579" s="53" t="str">
        <f t="shared" si="335"/>
        <v/>
      </c>
      <c r="V6579" s="53" t="str">
        <f t="shared" si="335"/>
        <v/>
      </c>
      <c r="W6579" s="53" t="str">
        <f t="shared" si="335"/>
        <v/>
      </c>
      <c r="X6579" s="53" t="str">
        <f t="shared" si="335"/>
        <v/>
      </c>
    </row>
    <row r="6580" spans="18:24" hidden="1" x14ac:dyDescent="0.3">
      <c r="R6580">
        <f t="shared" si="333"/>
        <v>0</v>
      </c>
      <c r="S6580">
        <f t="shared" si="334"/>
        <v>0</v>
      </c>
      <c r="T6580" s="53" t="str">
        <f t="shared" si="335"/>
        <v/>
      </c>
      <c r="U6580" s="53" t="str">
        <f t="shared" si="335"/>
        <v/>
      </c>
      <c r="V6580" s="53" t="str">
        <f t="shared" si="335"/>
        <v/>
      </c>
      <c r="W6580" s="53" t="str">
        <f t="shared" si="335"/>
        <v/>
      </c>
      <c r="X6580" s="53" t="str">
        <f t="shared" si="335"/>
        <v/>
      </c>
    </row>
    <row r="6581" spans="18:24" hidden="1" x14ac:dyDescent="0.3">
      <c r="R6581">
        <f t="shared" si="333"/>
        <v>0</v>
      </c>
      <c r="S6581">
        <f t="shared" si="334"/>
        <v>0</v>
      </c>
      <c r="T6581" s="53" t="str">
        <f t="shared" si="335"/>
        <v/>
      </c>
      <c r="U6581" s="53" t="str">
        <f t="shared" si="335"/>
        <v/>
      </c>
      <c r="V6581" s="53" t="str">
        <f t="shared" si="335"/>
        <v/>
      </c>
      <c r="W6581" s="53" t="str">
        <f t="shared" si="335"/>
        <v/>
      </c>
      <c r="X6581" s="53" t="str">
        <f t="shared" si="335"/>
        <v/>
      </c>
    </row>
    <row r="6582" spans="18:24" hidden="1" x14ac:dyDescent="0.3">
      <c r="R6582">
        <f t="shared" si="333"/>
        <v>0</v>
      </c>
      <c r="S6582">
        <f t="shared" si="334"/>
        <v>0</v>
      </c>
      <c r="T6582" s="53" t="str">
        <f t="shared" si="335"/>
        <v/>
      </c>
      <c r="U6582" s="53" t="str">
        <f t="shared" si="335"/>
        <v/>
      </c>
      <c r="V6582" s="53" t="str">
        <f t="shared" si="335"/>
        <v/>
      </c>
      <c r="W6582" s="53" t="str">
        <f t="shared" si="335"/>
        <v/>
      </c>
      <c r="X6582" s="53" t="str">
        <f t="shared" si="335"/>
        <v/>
      </c>
    </row>
    <row r="6583" spans="18:24" hidden="1" x14ac:dyDescent="0.3">
      <c r="R6583">
        <f t="shared" si="333"/>
        <v>0</v>
      </c>
      <c r="S6583">
        <f t="shared" si="334"/>
        <v>0</v>
      </c>
      <c r="T6583" s="53" t="str">
        <f t="shared" si="335"/>
        <v/>
      </c>
      <c r="U6583" s="53" t="str">
        <f t="shared" si="335"/>
        <v/>
      </c>
      <c r="V6583" s="53" t="str">
        <f t="shared" si="335"/>
        <v/>
      </c>
      <c r="W6583" s="53" t="str">
        <f t="shared" si="335"/>
        <v/>
      </c>
      <c r="X6583" s="53" t="str">
        <f t="shared" si="335"/>
        <v/>
      </c>
    </row>
    <row r="6584" spans="18:24" hidden="1" x14ac:dyDescent="0.3">
      <c r="R6584">
        <f t="shared" si="333"/>
        <v>0</v>
      </c>
      <c r="S6584">
        <f t="shared" si="334"/>
        <v>0</v>
      </c>
      <c r="T6584" s="53" t="str">
        <f t="shared" si="335"/>
        <v/>
      </c>
      <c r="U6584" s="53" t="str">
        <f t="shared" si="335"/>
        <v/>
      </c>
      <c r="V6584" s="53" t="str">
        <f t="shared" si="335"/>
        <v/>
      </c>
      <c r="W6584" s="53" t="str">
        <f t="shared" si="335"/>
        <v/>
      </c>
      <c r="X6584" s="53" t="str">
        <f t="shared" si="335"/>
        <v/>
      </c>
    </row>
    <row r="6585" spans="18:24" hidden="1" x14ac:dyDescent="0.3">
      <c r="R6585">
        <f t="shared" si="333"/>
        <v>0</v>
      </c>
      <c r="S6585">
        <f t="shared" si="334"/>
        <v>0</v>
      </c>
      <c r="T6585" s="53" t="str">
        <f t="shared" si="335"/>
        <v/>
      </c>
      <c r="U6585" s="53" t="str">
        <f t="shared" si="335"/>
        <v/>
      </c>
      <c r="V6585" s="53" t="str">
        <f t="shared" si="335"/>
        <v/>
      </c>
      <c r="W6585" s="53" t="str">
        <f t="shared" si="335"/>
        <v/>
      </c>
      <c r="X6585" s="53" t="str">
        <f t="shared" si="335"/>
        <v/>
      </c>
    </row>
    <row r="6586" spans="18:24" hidden="1" x14ac:dyDescent="0.3">
      <c r="R6586">
        <f t="shared" si="333"/>
        <v>0</v>
      </c>
      <c r="S6586">
        <f t="shared" si="334"/>
        <v>0</v>
      </c>
      <c r="T6586" s="53" t="str">
        <f t="shared" si="335"/>
        <v/>
      </c>
      <c r="U6586" s="53" t="str">
        <f t="shared" si="335"/>
        <v/>
      </c>
      <c r="V6586" s="53" t="str">
        <f t="shared" si="335"/>
        <v/>
      </c>
      <c r="W6586" s="53" t="str">
        <f t="shared" si="335"/>
        <v/>
      </c>
      <c r="X6586" s="53" t="str">
        <f t="shared" si="335"/>
        <v/>
      </c>
    </row>
    <row r="6587" spans="18:24" hidden="1" x14ac:dyDescent="0.3">
      <c r="R6587">
        <f t="shared" si="333"/>
        <v>0</v>
      </c>
      <c r="S6587">
        <f t="shared" si="334"/>
        <v>0</v>
      </c>
      <c r="T6587" s="53" t="str">
        <f t="shared" si="335"/>
        <v/>
      </c>
      <c r="U6587" s="53" t="str">
        <f t="shared" si="335"/>
        <v/>
      </c>
      <c r="V6587" s="53" t="str">
        <f t="shared" si="335"/>
        <v/>
      </c>
      <c r="W6587" s="53" t="str">
        <f t="shared" si="335"/>
        <v/>
      </c>
      <c r="X6587" s="53" t="str">
        <f t="shared" si="335"/>
        <v/>
      </c>
    </row>
    <row r="6588" spans="18:24" hidden="1" x14ac:dyDescent="0.3">
      <c r="R6588">
        <f t="shared" si="333"/>
        <v>0</v>
      </c>
      <c r="S6588">
        <f t="shared" si="334"/>
        <v>0</v>
      </c>
      <c r="T6588" s="53" t="str">
        <f t="shared" si="335"/>
        <v/>
      </c>
      <c r="U6588" s="53" t="str">
        <f t="shared" si="335"/>
        <v/>
      </c>
      <c r="V6588" s="53" t="str">
        <f t="shared" si="335"/>
        <v/>
      </c>
      <c r="W6588" s="53" t="str">
        <f t="shared" si="335"/>
        <v/>
      </c>
      <c r="X6588" s="53" t="str">
        <f t="shared" si="335"/>
        <v/>
      </c>
    </row>
    <row r="6589" spans="18:24" hidden="1" x14ac:dyDescent="0.3">
      <c r="R6589">
        <f t="shared" si="333"/>
        <v>0</v>
      </c>
      <c r="S6589">
        <f t="shared" si="334"/>
        <v>0</v>
      </c>
      <c r="T6589" s="53" t="str">
        <f t="shared" si="335"/>
        <v/>
      </c>
      <c r="U6589" s="53" t="str">
        <f t="shared" si="335"/>
        <v/>
      </c>
      <c r="V6589" s="53" t="str">
        <f t="shared" si="335"/>
        <v/>
      </c>
      <c r="W6589" s="53" t="str">
        <f t="shared" si="335"/>
        <v/>
      </c>
      <c r="X6589" s="53" t="str">
        <f t="shared" si="335"/>
        <v/>
      </c>
    </row>
    <row r="6590" spans="18:24" hidden="1" x14ac:dyDescent="0.3">
      <c r="R6590">
        <f t="shared" si="333"/>
        <v>0</v>
      </c>
      <c r="S6590">
        <f t="shared" si="334"/>
        <v>0</v>
      </c>
      <c r="T6590" s="53" t="str">
        <f t="shared" si="335"/>
        <v/>
      </c>
      <c r="U6590" s="53" t="str">
        <f t="shared" si="335"/>
        <v/>
      </c>
      <c r="V6590" s="53" t="str">
        <f t="shared" si="335"/>
        <v/>
      </c>
      <c r="W6590" s="53" t="str">
        <f t="shared" si="335"/>
        <v/>
      </c>
      <c r="X6590" s="53" t="str">
        <f t="shared" si="335"/>
        <v/>
      </c>
    </row>
    <row r="6591" spans="18:24" hidden="1" x14ac:dyDescent="0.3">
      <c r="R6591">
        <f t="shared" si="333"/>
        <v>0</v>
      </c>
      <c r="S6591">
        <f t="shared" si="334"/>
        <v>0</v>
      </c>
      <c r="T6591" s="53" t="str">
        <f t="shared" si="335"/>
        <v/>
      </c>
      <c r="U6591" s="53" t="str">
        <f t="shared" si="335"/>
        <v/>
      </c>
      <c r="V6591" s="53" t="str">
        <f t="shared" si="335"/>
        <v/>
      </c>
      <c r="W6591" s="53" t="str">
        <f t="shared" si="335"/>
        <v/>
      </c>
      <c r="X6591" s="53" t="str">
        <f t="shared" si="335"/>
        <v/>
      </c>
    </row>
    <row r="6592" spans="18:24" hidden="1" x14ac:dyDescent="0.3">
      <c r="R6592">
        <f t="shared" si="333"/>
        <v>0</v>
      </c>
      <c r="S6592">
        <f t="shared" si="334"/>
        <v>0</v>
      </c>
      <c r="T6592" s="53" t="str">
        <f t="shared" si="335"/>
        <v/>
      </c>
      <c r="U6592" s="53" t="str">
        <f t="shared" si="335"/>
        <v/>
      </c>
      <c r="V6592" s="53" t="str">
        <f t="shared" si="335"/>
        <v/>
      </c>
      <c r="W6592" s="53" t="str">
        <f t="shared" si="335"/>
        <v/>
      </c>
      <c r="X6592" s="53" t="str">
        <f t="shared" si="335"/>
        <v/>
      </c>
    </row>
    <row r="6593" spans="18:24" hidden="1" x14ac:dyDescent="0.3">
      <c r="R6593">
        <f t="shared" si="333"/>
        <v>0</v>
      </c>
      <c r="S6593">
        <f t="shared" si="334"/>
        <v>0</v>
      </c>
      <c r="T6593" s="53" t="str">
        <f t="shared" si="335"/>
        <v/>
      </c>
      <c r="U6593" s="53" t="str">
        <f t="shared" si="335"/>
        <v/>
      </c>
      <c r="V6593" s="53" t="str">
        <f t="shared" si="335"/>
        <v/>
      </c>
      <c r="W6593" s="53" t="str">
        <f t="shared" si="335"/>
        <v/>
      </c>
      <c r="X6593" s="53" t="str">
        <f t="shared" si="335"/>
        <v/>
      </c>
    </row>
    <row r="6594" spans="18:24" hidden="1" x14ac:dyDescent="0.3">
      <c r="R6594">
        <f t="shared" si="333"/>
        <v>0</v>
      </c>
      <c r="S6594">
        <f t="shared" si="334"/>
        <v>0</v>
      </c>
      <c r="T6594" s="53" t="str">
        <f t="shared" si="335"/>
        <v/>
      </c>
      <c r="U6594" s="53" t="str">
        <f t="shared" si="335"/>
        <v/>
      </c>
      <c r="V6594" s="53" t="str">
        <f t="shared" si="335"/>
        <v/>
      </c>
      <c r="W6594" s="53" t="str">
        <f t="shared" si="335"/>
        <v/>
      </c>
      <c r="X6594" s="53" t="str">
        <f t="shared" si="335"/>
        <v/>
      </c>
    </row>
    <row r="6595" spans="18:24" hidden="1" x14ac:dyDescent="0.3">
      <c r="R6595">
        <f t="shared" si="333"/>
        <v>0</v>
      </c>
      <c r="S6595">
        <f t="shared" si="334"/>
        <v>0</v>
      </c>
      <c r="T6595" s="53" t="str">
        <f t="shared" si="335"/>
        <v/>
      </c>
      <c r="U6595" s="53" t="str">
        <f t="shared" si="335"/>
        <v/>
      </c>
      <c r="V6595" s="53" t="str">
        <f t="shared" si="335"/>
        <v/>
      </c>
      <c r="W6595" s="53" t="str">
        <f t="shared" si="335"/>
        <v/>
      </c>
      <c r="X6595" s="53" t="str">
        <f t="shared" si="335"/>
        <v/>
      </c>
    </row>
    <row r="6596" spans="18:24" hidden="1" x14ac:dyDescent="0.3">
      <c r="R6596">
        <f t="shared" si="333"/>
        <v>0</v>
      </c>
      <c r="S6596">
        <f t="shared" si="334"/>
        <v>0</v>
      </c>
      <c r="T6596" s="53" t="str">
        <f t="shared" si="335"/>
        <v/>
      </c>
      <c r="U6596" s="53" t="str">
        <f t="shared" si="335"/>
        <v/>
      </c>
      <c r="V6596" s="53" t="str">
        <f t="shared" si="335"/>
        <v/>
      </c>
      <c r="W6596" s="53" t="str">
        <f t="shared" si="335"/>
        <v/>
      </c>
      <c r="X6596" s="53" t="str">
        <f t="shared" si="335"/>
        <v/>
      </c>
    </row>
    <row r="6597" spans="18:24" hidden="1" x14ac:dyDescent="0.3">
      <c r="R6597">
        <f t="shared" si="333"/>
        <v>0</v>
      </c>
      <c r="S6597">
        <f t="shared" si="334"/>
        <v>0</v>
      </c>
      <c r="T6597" s="53" t="str">
        <f t="shared" si="335"/>
        <v/>
      </c>
      <c r="U6597" s="53" t="str">
        <f t="shared" si="335"/>
        <v/>
      </c>
      <c r="V6597" s="53" t="str">
        <f t="shared" si="335"/>
        <v/>
      </c>
      <c r="W6597" s="53" t="str">
        <f t="shared" si="335"/>
        <v/>
      </c>
      <c r="X6597" s="53" t="str">
        <f t="shared" si="335"/>
        <v/>
      </c>
    </row>
    <row r="6598" spans="18:24" hidden="1" x14ac:dyDescent="0.3">
      <c r="R6598">
        <f t="shared" si="333"/>
        <v>0</v>
      </c>
      <c r="S6598">
        <f t="shared" si="334"/>
        <v>0</v>
      </c>
      <c r="T6598" s="53" t="str">
        <f t="shared" ref="T6598:X6648" si="336">IF(OR(COUNTIF($D6598,"*"&amp;T$5&amp;"*")&gt;0,$D6598="GRUPO TEPSA"),T$5,"")</f>
        <v/>
      </c>
      <c r="U6598" s="53" t="str">
        <f t="shared" si="336"/>
        <v/>
      </c>
      <c r="V6598" s="53" t="str">
        <f t="shared" si="336"/>
        <v/>
      </c>
      <c r="W6598" s="53" t="str">
        <f t="shared" si="336"/>
        <v/>
      </c>
      <c r="X6598" s="53" t="str">
        <f t="shared" si="336"/>
        <v/>
      </c>
    </row>
    <row r="6599" spans="18:24" hidden="1" x14ac:dyDescent="0.3">
      <c r="R6599">
        <f t="shared" ref="R6599:R6662" si="337">IF(OR(D6599="GRUPO TEPSA",D6599="TODAS"),P6599/5,P6599)</f>
        <v>0</v>
      </c>
      <c r="S6599">
        <f t="shared" si="334"/>
        <v>0</v>
      </c>
      <c r="T6599" s="53" t="str">
        <f t="shared" si="336"/>
        <v/>
      </c>
      <c r="U6599" s="53" t="str">
        <f t="shared" si="336"/>
        <v/>
      </c>
      <c r="V6599" s="53" t="str">
        <f t="shared" si="336"/>
        <v/>
      </c>
      <c r="W6599" s="53" t="str">
        <f t="shared" si="336"/>
        <v/>
      </c>
      <c r="X6599" s="53" t="str">
        <f t="shared" si="336"/>
        <v/>
      </c>
    </row>
    <row r="6600" spans="18:24" hidden="1" x14ac:dyDescent="0.3">
      <c r="R6600">
        <f t="shared" si="337"/>
        <v>0</v>
      </c>
      <c r="S6600">
        <f t="shared" si="334"/>
        <v>0</v>
      </c>
      <c r="T6600" s="53" t="str">
        <f t="shared" si="336"/>
        <v/>
      </c>
      <c r="U6600" s="53" t="str">
        <f t="shared" si="336"/>
        <v/>
      </c>
      <c r="V6600" s="53" t="str">
        <f t="shared" si="336"/>
        <v/>
      </c>
      <c r="W6600" s="53" t="str">
        <f t="shared" si="336"/>
        <v/>
      </c>
      <c r="X6600" s="53" t="str">
        <f t="shared" si="336"/>
        <v/>
      </c>
    </row>
    <row r="6601" spans="18:24" hidden="1" x14ac:dyDescent="0.3">
      <c r="R6601">
        <f t="shared" si="337"/>
        <v>0</v>
      </c>
      <c r="S6601">
        <f t="shared" si="334"/>
        <v>0</v>
      </c>
      <c r="T6601" s="53" t="str">
        <f t="shared" si="336"/>
        <v/>
      </c>
      <c r="U6601" s="53" t="str">
        <f t="shared" si="336"/>
        <v/>
      </c>
      <c r="V6601" s="53" t="str">
        <f t="shared" si="336"/>
        <v/>
      </c>
      <c r="W6601" s="53" t="str">
        <f t="shared" si="336"/>
        <v/>
      </c>
      <c r="X6601" s="53" t="str">
        <f t="shared" si="336"/>
        <v/>
      </c>
    </row>
    <row r="6602" spans="18:24" hidden="1" x14ac:dyDescent="0.3">
      <c r="R6602">
        <f t="shared" si="337"/>
        <v>0</v>
      </c>
      <c r="S6602">
        <f t="shared" si="334"/>
        <v>0</v>
      </c>
      <c r="T6602" s="53" t="str">
        <f t="shared" si="336"/>
        <v/>
      </c>
      <c r="U6602" s="53" t="str">
        <f t="shared" si="336"/>
        <v/>
      </c>
      <c r="V6602" s="53" t="str">
        <f t="shared" si="336"/>
        <v/>
      </c>
      <c r="W6602" s="53" t="str">
        <f t="shared" si="336"/>
        <v/>
      </c>
      <c r="X6602" s="53" t="str">
        <f t="shared" si="336"/>
        <v/>
      </c>
    </row>
    <row r="6603" spans="18:24" hidden="1" x14ac:dyDescent="0.3">
      <c r="R6603">
        <f t="shared" si="337"/>
        <v>0</v>
      </c>
      <c r="S6603">
        <f t="shared" ref="S6603:S6666" si="338">IF(OR(D6603="GRUPO TEPSA",D6603="TODAS"),Q6603/5,Q6603)</f>
        <v>0</v>
      </c>
      <c r="T6603" s="53" t="str">
        <f t="shared" si="336"/>
        <v/>
      </c>
      <c r="U6603" s="53" t="str">
        <f t="shared" si="336"/>
        <v/>
      </c>
      <c r="V6603" s="53" t="str">
        <f t="shared" si="336"/>
        <v/>
      </c>
      <c r="W6603" s="53" t="str">
        <f t="shared" si="336"/>
        <v/>
      </c>
      <c r="X6603" s="53" t="str">
        <f t="shared" si="336"/>
        <v/>
      </c>
    </row>
    <row r="6604" spans="18:24" hidden="1" x14ac:dyDescent="0.3">
      <c r="R6604">
        <f t="shared" si="337"/>
        <v>0</v>
      </c>
      <c r="S6604">
        <f t="shared" si="338"/>
        <v>0</v>
      </c>
      <c r="T6604" s="53" t="str">
        <f t="shared" si="336"/>
        <v/>
      </c>
      <c r="U6604" s="53" t="str">
        <f t="shared" si="336"/>
        <v/>
      </c>
      <c r="V6604" s="53" t="str">
        <f t="shared" si="336"/>
        <v/>
      </c>
      <c r="W6604" s="53" t="str">
        <f t="shared" si="336"/>
        <v/>
      </c>
      <c r="X6604" s="53" t="str">
        <f t="shared" si="336"/>
        <v/>
      </c>
    </row>
    <row r="6605" spans="18:24" hidden="1" x14ac:dyDescent="0.3">
      <c r="R6605">
        <f t="shared" si="337"/>
        <v>0</v>
      </c>
      <c r="S6605">
        <f t="shared" si="338"/>
        <v>0</v>
      </c>
      <c r="T6605" s="53" t="str">
        <f t="shared" si="336"/>
        <v/>
      </c>
      <c r="U6605" s="53" t="str">
        <f t="shared" si="336"/>
        <v/>
      </c>
      <c r="V6605" s="53" t="str">
        <f t="shared" si="336"/>
        <v/>
      </c>
      <c r="W6605" s="53" t="str">
        <f t="shared" si="336"/>
        <v/>
      </c>
      <c r="X6605" s="53" t="str">
        <f t="shared" si="336"/>
        <v/>
      </c>
    </row>
    <row r="6606" spans="18:24" hidden="1" x14ac:dyDescent="0.3">
      <c r="R6606">
        <f t="shared" si="337"/>
        <v>0</v>
      </c>
      <c r="S6606">
        <f t="shared" si="338"/>
        <v>0</v>
      </c>
      <c r="T6606" s="53" t="str">
        <f t="shared" si="336"/>
        <v/>
      </c>
      <c r="U6606" s="53" t="str">
        <f t="shared" si="336"/>
        <v/>
      </c>
      <c r="V6606" s="53" t="str">
        <f t="shared" si="336"/>
        <v/>
      </c>
      <c r="W6606" s="53" t="str">
        <f t="shared" si="336"/>
        <v/>
      </c>
      <c r="X6606" s="53" t="str">
        <f t="shared" si="336"/>
        <v/>
      </c>
    </row>
    <row r="6607" spans="18:24" hidden="1" x14ac:dyDescent="0.3">
      <c r="R6607">
        <f t="shared" si="337"/>
        <v>0</v>
      </c>
      <c r="S6607">
        <f t="shared" si="338"/>
        <v>0</v>
      </c>
      <c r="T6607" s="53" t="str">
        <f t="shared" si="336"/>
        <v/>
      </c>
      <c r="U6607" s="53" t="str">
        <f t="shared" si="336"/>
        <v/>
      </c>
      <c r="V6607" s="53" t="str">
        <f t="shared" si="336"/>
        <v/>
      </c>
      <c r="W6607" s="53" t="str">
        <f t="shared" si="336"/>
        <v/>
      </c>
      <c r="X6607" s="53" t="str">
        <f t="shared" si="336"/>
        <v/>
      </c>
    </row>
    <row r="6608" spans="18:24" hidden="1" x14ac:dyDescent="0.3">
      <c r="R6608">
        <f t="shared" si="337"/>
        <v>0</v>
      </c>
      <c r="S6608">
        <f t="shared" si="338"/>
        <v>0</v>
      </c>
      <c r="T6608" s="53" t="str">
        <f t="shared" si="336"/>
        <v/>
      </c>
      <c r="U6608" s="53" t="str">
        <f t="shared" si="336"/>
        <v/>
      </c>
      <c r="V6608" s="53" t="str">
        <f t="shared" si="336"/>
        <v/>
      </c>
      <c r="W6608" s="53" t="str">
        <f t="shared" si="336"/>
        <v/>
      </c>
      <c r="X6608" s="53" t="str">
        <f t="shared" si="336"/>
        <v/>
      </c>
    </row>
    <row r="6609" spans="18:24" hidden="1" x14ac:dyDescent="0.3">
      <c r="R6609">
        <f t="shared" si="337"/>
        <v>0</v>
      </c>
      <c r="S6609">
        <f t="shared" si="338"/>
        <v>0</v>
      </c>
      <c r="T6609" s="53" t="str">
        <f t="shared" si="336"/>
        <v/>
      </c>
      <c r="U6609" s="53" t="str">
        <f t="shared" si="336"/>
        <v/>
      </c>
      <c r="V6609" s="53" t="str">
        <f t="shared" si="336"/>
        <v/>
      </c>
      <c r="W6609" s="53" t="str">
        <f t="shared" si="336"/>
        <v/>
      </c>
      <c r="X6609" s="53" t="str">
        <f t="shared" si="336"/>
        <v/>
      </c>
    </row>
    <row r="6610" spans="18:24" hidden="1" x14ac:dyDescent="0.3">
      <c r="R6610">
        <f t="shared" si="337"/>
        <v>0</v>
      </c>
      <c r="S6610">
        <f t="shared" si="338"/>
        <v>0</v>
      </c>
      <c r="T6610" s="53" t="str">
        <f t="shared" si="336"/>
        <v/>
      </c>
      <c r="U6610" s="53" t="str">
        <f t="shared" si="336"/>
        <v/>
      </c>
      <c r="V6610" s="53" t="str">
        <f t="shared" si="336"/>
        <v/>
      </c>
      <c r="W6610" s="53" t="str">
        <f t="shared" si="336"/>
        <v/>
      </c>
      <c r="X6610" s="53" t="str">
        <f t="shared" si="336"/>
        <v/>
      </c>
    </row>
    <row r="6611" spans="18:24" hidden="1" x14ac:dyDescent="0.3">
      <c r="R6611">
        <f t="shared" si="337"/>
        <v>0</v>
      </c>
      <c r="S6611">
        <f t="shared" si="338"/>
        <v>0</v>
      </c>
      <c r="T6611" s="53" t="str">
        <f t="shared" si="336"/>
        <v/>
      </c>
      <c r="U6611" s="53" t="str">
        <f t="shared" si="336"/>
        <v/>
      </c>
      <c r="V6611" s="53" t="str">
        <f t="shared" si="336"/>
        <v/>
      </c>
      <c r="W6611" s="53" t="str">
        <f t="shared" si="336"/>
        <v/>
      </c>
      <c r="X6611" s="53" t="str">
        <f t="shared" si="336"/>
        <v/>
      </c>
    </row>
    <row r="6612" spans="18:24" hidden="1" x14ac:dyDescent="0.3">
      <c r="R6612">
        <f t="shared" si="337"/>
        <v>0</v>
      </c>
      <c r="S6612">
        <f t="shared" si="338"/>
        <v>0</v>
      </c>
      <c r="T6612" s="53" t="str">
        <f t="shared" si="336"/>
        <v/>
      </c>
      <c r="U6612" s="53" t="str">
        <f t="shared" si="336"/>
        <v/>
      </c>
      <c r="V6612" s="53" t="str">
        <f t="shared" si="336"/>
        <v/>
      </c>
      <c r="W6612" s="53" t="str">
        <f t="shared" si="336"/>
        <v/>
      </c>
      <c r="X6612" s="53" t="str">
        <f t="shared" si="336"/>
        <v/>
      </c>
    </row>
    <row r="6613" spans="18:24" hidden="1" x14ac:dyDescent="0.3">
      <c r="R6613">
        <f t="shared" si="337"/>
        <v>0</v>
      </c>
      <c r="S6613">
        <f t="shared" si="338"/>
        <v>0</v>
      </c>
      <c r="T6613" s="53" t="str">
        <f t="shared" si="336"/>
        <v/>
      </c>
      <c r="U6613" s="53" t="str">
        <f t="shared" si="336"/>
        <v/>
      </c>
      <c r="V6613" s="53" t="str">
        <f t="shared" si="336"/>
        <v/>
      </c>
      <c r="W6613" s="53" t="str">
        <f t="shared" si="336"/>
        <v/>
      </c>
      <c r="X6613" s="53" t="str">
        <f t="shared" si="336"/>
        <v/>
      </c>
    </row>
    <row r="6614" spans="18:24" hidden="1" x14ac:dyDescent="0.3">
      <c r="R6614">
        <f t="shared" si="337"/>
        <v>0</v>
      </c>
      <c r="S6614">
        <f t="shared" si="338"/>
        <v>0</v>
      </c>
      <c r="T6614" s="53" t="str">
        <f t="shared" si="336"/>
        <v/>
      </c>
      <c r="U6614" s="53" t="str">
        <f t="shared" si="336"/>
        <v/>
      </c>
      <c r="V6614" s="53" t="str">
        <f t="shared" si="336"/>
        <v/>
      </c>
      <c r="W6614" s="53" t="str">
        <f t="shared" si="336"/>
        <v/>
      </c>
      <c r="X6614" s="53" t="str">
        <f t="shared" si="336"/>
        <v/>
      </c>
    </row>
    <row r="6615" spans="18:24" hidden="1" x14ac:dyDescent="0.3">
      <c r="R6615">
        <f t="shared" si="337"/>
        <v>0</v>
      </c>
      <c r="S6615">
        <f t="shared" si="338"/>
        <v>0</v>
      </c>
      <c r="T6615" s="53" t="str">
        <f t="shared" si="336"/>
        <v/>
      </c>
      <c r="U6615" s="53" t="str">
        <f t="shared" si="336"/>
        <v/>
      </c>
      <c r="V6615" s="53" t="str">
        <f t="shared" si="336"/>
        <v/>
      </c>
      <c r="W6615" s="53" t="str">
        <f t="shared" si="336"/>
        <v/>
      </c>
      <c r="X6615" s="53" t="str">
        <f t="shared" si="336"/>
        <v/>
      </c>
    </row>
    <row r="6616" spans="18:24" hidden="1" x14ac:dyDescent="0.3">
      <c r="R6616">
        <f t="shared" si="337"/>
        <v>0</v>
      </c>
      <c r="S6616">
        <f t="shared" si="338"/>
        <v>0</v>
      </c>
      <c r="T6616" s="53" t="str">
        <f t="shared" si="336"/>
        <v/>
      </c>
      <c r="U6616" s="53" t="str">
        <f t="shared" si="336"/>
        <v/>
      </c>
      <c r="V6616" s="53" t="str">
        <f t="shared" si="336"/>
        <v/>
      </c>
      <c r="W6616" s="53" t="str">
        <f t="shared" si="336"/>
        <v/>
      </c>
      <c r="X6616" s="53" t="str">
        <f t="shared" si="336"/>
        <v/>
      </c>
    </row>
    <row r="6617" spans="18:24" hidden="1" x14ac:dyDescent="0.3">
      <c r="R6617">
        <f t="shared" si="337"/>
        <v>0</v>
      </c>
      <c r="S6617">
        <f t="shared" si="338"/>
        <v>0</v>
      </c>
      <c r="T6617" s="53" t="str">
        <f t="shared" si="336"/>
        <v/>
      </c>
      <c r="U6617" s="53" t="str">
        <f t="shared" si="336"/>
        <v/>
      </c>
      <c r="V6617" s="53" t="str">
        <f t="shared" si="336"/>
        <v/>
      </c>
      <c r="W6617" s="53" t="str">
        <f t="shared" si="336"/>
        <v/>
      </c>
      <c r="X6617" s="53" t="str">
        <f t="shared" si="336"/>
        <v/>
      </c>
    </row>
    <row r="6618" spans="18:24" hidden="1" x14ac:dyDescent="0.3">
      <c r="R6618">
        <f t="shared" si="337"/>
        <v>0</v>
      </c>
      <c r="S6618">
        <f t="shared" si="338"/>
        <v>0</v>
      </c>
      <c r="T6618" s="53" t="str">
        <f t="shared" si="336"/>
        <v/>
      </c>
      <c r="U6618" s="53" t="str">
        <f t="shared" si="336"/>
        <v/>
      </c>
      <c r="V6618" s="53" t="str">
        <f t="shared" si="336"/>
        <v/>
      </c>
      <c r="W6618" s="53" t="str">
        <f t="shared" si="336"/>
        <v/>
      </c>
      <c r="X6618" s="53" t="str">
        <f t="shared" si="336"/>
        <v/>
      </c>
    </row>
    <row r="6619" spans="18:24" hidden="1" x14ac:dyDescent="0.3">
      <c r="R6619">
        <f t="shared" si="337"/>
        <v>0</v>
      </c>
      <c r="S6619">
        <f t="shared" si="338"/>
        <v>0</v>
      </c>
      <c r="T6619" s="53" t="str">
        <f t="shared" si="336"/>
        <v/>
      </c>
      <c r="U6619" s="53" t="str">
        <f t="shared" si="336"/>
        <v/>
      </c>
      <c r="V6619" s="53" t="str">
        <f t="shared" si="336"/>
        <v/>
      </c>
      <c r="W6619" s="53" t="str">
        <f t="shared" si="336"/>
        <v/>
      </c>
      <c r="X6619" s="53" t="str">
        <f t="shared" si="336"/>
        <v/>
      </c>
    </row>
    <row r="6620" spans="18:24" hidden="1" x14ac:dyDescent="0.3">
      <c r="R6620">
        <f t="shared" si="337"/>
        <v>0</v>
      </c>
      <c r="S6620">
        <f t="shared" si="338"/>
        <v>0</v>
      </c>
      <c r="T6620" s="53" t="str">
        <f t="shared" si="336"/>
        <v/>
      </c>
      <c r="U6620" s="53" t="str">
        <f t="shared" si="336"/>
        <v/>
      </c>
      <c r="V6620" s="53" t="str">
        <f t="shared" si="336"/>
        <v/>
      </c>
      <c r="W6620" s="53" t="str">
        <f t="shared" si="336"/>
        <v/>
      </c>
      <c r="X6620" s="53" t="str">
        <f t="shared" si="336"/>
        <v/>
      </c>
    </row>
    <row r="6621" spans="18:24" hidden="1" x14ac:dyDescent="0.3">
      <c r="R6621">
        <f t="shared" si="337"/>
        <v>0</v>
      </c>
      <c r="S6621">
        <f t="shared" si="338"/>
        <v>0</v>
      </c>
      <c r="T6621" s="53" t="str">
        <f t="shared" si="336"/>
        <v/>
      </c>
      <c r="U6621" s="53" t="str">
        <f t="shared" si="336"/>
        <v/>
      </c>
      <c r="V6621" s="53" t="str">
        <f t="shared" si="336"/>
        <v/>
      </c>
      <c r="W6621" s="53" t="str">
        <f t="shared" si="336"/>
        <v/>
      </c>
      <c r="X6621" s="53" t="str">
        <f t="shared" si="336"/>
        <v/>
      </c>
    </row>
    <row r="6622" spans="18:24" hidden="1" x14ac:dyDescent="0.3">
      <c r="R6622">
        <f t="shared" si="337"/>
        <v>0</v>
      </c>
      <c r="S6622">
        <f t="shared" si="338"/>
        <v>0</v>
      </c>
      <c r="T6622" s="53" t="str">
        <f t="shared" si="336"/>
        <v/>
      </c>
      <c r="U6622" s="53" t="str">
        <f t="shared" si="336"/>
        <v/>
      </c>
      <c r="V6622" s="53" t="str">
        <f t="shared" si="336"/>
        <v/>
      </c>
      <c r="W6622" s="53" t="str">
        <f t="shared" si="336"/>
        <v/>
      </c>
      <c r="X6622" s="53" t="str">
        <f t="shared" si="336"/>
        <v/>
      </c>
    </row>
    <row r="6623" spans="18:24" hidden="1" x14ac:dyDescent="0.3">
      <c r="R6623">
        <f t="shared" si="337"/>
        <v>0</v>
      </c>
      <c r="S6623">
        <f t="shared" si="338"/>
        <v>0</v>
      </c>
      <c r="T6623" s="53" t="str">
        <f t="shared" si="336"/>
        <v/>
      </c>
      <c r="U6623" s="53" t="str">
        <f t="shared" si="336"/>
        <v/>
      </c>
      <c r="V6623" s="53" t="str">
        <f t="shared" si="336"/>
        <v/>
      </c>
      <c r="W6623" s="53" t="str">
        <f t="shared" si="336"/>
        <v/>
      </c>
      <c r="X6623" s="53" t="str">
        <f t="shared" si="336"/>
        <v/>
      </c>
    </row>
    <row r="6624" spans="18:24" hidden="1" x14ac:dyDescent="0.3">
      <c r="R6624">
        <f t="shared" si="337"/>
        <v>0</v>
      </c>
      <c r="S6624">
        <f t="shared" si="338"/>
        <v>0</v>
      </c>
      <c r="T6624" s="53" t="str">
        <f t="shared" si="336"/>
        <v/>
      </c>
      <c r="U6624" s="53" t="str">
        <f t="shared" si="336"/>
        <v/>
      </c>
      <c r="V6624" s="53" t="str">
        <f t="shared" si="336"/>
        <v/>
      </c>
      <c r="W6624" s="53" t="str">
        <f t="shared" si="336"/>
        <v/>
      </c>
      <c r="X6624" s="53" t="str">
        <f t="shared" si="336"/>
        <v/>
      </c>
    </row>
    <row r="6625" spans="18:24" hidden="1" x14ac:dyDescent="0.3">
      <c r="R6625">
        <f t="shared" si="337"/>
        <v>0</v>
      </c>
      <c r="S6625">
        <f t="shared" si="338"/>
        <v>0</v>
      </c>
      <c r="T6625" s="53" t="str">
        <f t="shared" si="336"/>
        <v/>
      </c>
      <c r="U6625" s="53" t="str">
        <f t="shared" si="336"/>
        <v/>
      </c>
      <c r="V6625" s="53" t="str">
        <f t="shared" si="336"/>
        <v/>
      </c>
      <c r="W6625" s="53" t="str">
        <f t="shared" si="336"/>
        <v/>
      </c>
      <c r="X6625" s="53" t="str">
        <f t="shared" si="336"/>
        <v/>
      </c>
    </row>
    <row r="6626" spans="18:24" hidden="1" x14ac:dyDescent="0.3">
      <c r="R6626">
        <f t="shared" si="337"/>
        <v>0</v>
      </c>
      <c r="S6626">
        <f t="shared" si="338"/>
        <v>0</v>
      </c>
      <c r="T6626" s="53" t="str">
        <f t="shared" si="336"/>
        <v/>
      </c>
      <c r="U6626" s="53" t="str">
        <f t="shared" si="336"/>
        <v/>
      </c>
      <c r="V6626" s="53" t="str">
        <f t="shared" si="336"/>
        <v/>
      </c>
      <c r="W6626" s="53" t="str">
        <f t="shared" si="336"/>
        <v/>
      </c>
      <c r="X6626" s="53" t="str">
        <f t="shared" si="336"/>
        <v/>
      </c>
    </row>
    <row r="6627" spans="18:24" hidden="1" x14ac:dyDescent="0.3">
      <c r="R6627">
        <f t="shared" si="337"/>
        <v>0</v>
      </c>
      <c r="S6627">
        <f t="shared" si="338"/>
        <v>0</v>
      </c>
      <c r="T6627" s="53" t="str">
        <f t="shared" si="336"/>
        <v/>
      </c>
      <c r="U6627" s="53" t="str">
        <f t="shared" si="336"/>
        <v/>
      </c>
      <c r="V6627" s="53" t="str">
        <f t="shared" si="336"/>
        <v/>
      </c>
      <c r="W6627" s="53" t="str">
        <f t="shared" si="336"/>
        <v/>
      </c>
      <c r="X6627" s="53" t="str">
        <f t="shared" si="336"/>
        <v/>
      </c>
    </row>
    <row r="6628" spans="18:24" hidden="1" x14ac:dyDescent="0.3">
      <c r="R6628">
        <f t="shared" si="337"/>
        <v>0</v>
      </c>
      <c r="S6628">
        <f t="shared" si="338"/>
        <v>0</v>
      </c>
      <c r="T6628" s="53" t="str">
        <f t="shared" si="336"/>
        <v/>
      </c>
      <c r="U6628" s="53" t="str">
        <f t="shared" si="336"/>
        <v/>
      </c>
      <c r="V6628" s="53" t="str">
        <f t="shared" si="336"/>
        <v/>
      </c>
      <c r="W6628" s="53" t="str">
        <f t="shared" si="336"/>
        <v/>
      </c>
      <c r="X6628" s="53" t="str">
        <f t="shared" si="336"/>
        <v/>
      </c>
    </row>
    <row r="6629" spans="18:24" hidden="1" x14ac:dyDescent="0.3">
      <c r="R6629">
        <f t="shared" si="337"/>
        <v>0</v>
      </c>
      <c r="S6629">
        <f t="shared" si="338"/>
        <v>0</v>
      </c>
      <c r="T6629" s="53" t="str">
        <f t="shared" si="336"/>
        <v/>
      </c>
      <c r="U6629" s="53" t="str">
        <f t="shared" si="336"/>
        <v/>
      </c>
      <c r="V6629" s="53" t="str">
        <f t="shared" si="336"/>
        <v/>
      </c>
      <c r="W6629" s="53" t="str">
        <f t="shared" si="336"/>
        <v/>
      </c>
      <c r="X6629" s="53" t="str">
        <f t="shared" si="336"/>
        <v/>
      </c>
    </row>
    <row r="6630" spans="18:24" hidden="1" x14ac:dyDescent="0.3">
      <c r="R6630">
        <f t="shared" si="337"/>
        <v>0</v>
      </c>
      <c r="S6630">
        <f t="shared" si="338"/>
        <v>0</v>
      </c>
      <c r="T6630" s="53" t="str">
        <f t="shared" si="336"/>
        <v/>
      </c>
      <c r="U6630" s="53" t="str">
        <f t="shared" si="336"/>
        <v/>
      </c>
      <c r="V6630" s="53" t="str">
        <f t="shared" si="336"/>
        <v/>
      </c>
      <c r="W6630" s="53" t="str">
        <f t="shared" si="336"/>
        <v/>
      </c>
      <c r="X6630" s="53" t="str">
        <f t="shared" si="336"/>
        <v/>
      </c>
    </row>
    <row r="6631" spans="18:24" hidden="1" x14ac:dyDescent="0.3">
      <c r="R6631">
        <f t="shared" si="337"/>
        <v>0</v>
      </c>
      <c r="S6631">
        <f t="shared" si="338"/>
        <v>0</v>
      </c>
      <c r="T6631" s="53" t="str">
        <f t="shared" si="336"/>
        <v/>
      </c>
      <c r="U6631" s="53" t="str">
        <f t="shared" si="336"/>
        <v/>
      </c>
      <c r="V6631" s="53" t="str">
        <f t="shared" si="336"/>
        <v/>
      </c>
      <c r="W6631" s="53" t="str">
        <f t="shared" si="336"/>
        <v/>
      </c>
      <c r="X6631" s="53" t="str">
        <f t="shared" si="336"/>
        <v/>
      </c>
    </row>
    <row r="6632" spans="18:24" hidden="1" x14ac:dyDescent="0.3">
      <c r="R6632">
        <f t="shared" si="337"/>
        <v>0</v>
      </c>
      <c r="S6632">
        <f t="shared" si="338"/>
        <v>0</v>
      </c>
      <c r="T6632" s="53" t="str">
        <f t="shared" si="336"/>
        <v/>
      </c>
      <c r="U6632" s="53" t="str">
        <f t="shared" si="336"/>
        <v/>
      </c>
      <c r="V6632" s="53" t="str">
        <f t="shared" si="336"/>
        <v/>
      </c>
      <c r="W6632" s="53" t="str">
        <f t="shared" si="336"/>
        <v/>
      </c>
      <c r="X6632" s="53" t="str">
        <f t="shared" si="336"/>
        <v/>
      </c>
    </row>
    <row r="6633" spans="18:24" hidden="1" x14ac:dyDescent="0.3">
      <c r="R6633">
        <f t="shared" si="337"/>
        <v>0</v>
      </c>
      <c r="S6633">
        <f t="shared" si="338"/>
        <v>0</v>
      </c>
      <c r="T6633" s="53" t="str">
        <f t="shared" si="336"/>
        <v/>
      </c>
      <c r="U6633" s="53" t="str">
        <f t="shared" si="336"/>
        <v/>
      </c>
      <c r="V6633" s="53" t="str">
        <f t="shared" si="336"/>
        <v/>
      </c>
      <c r="W6633" s="53" t="str">
        <f t="shared" si="336"/>
        <v/>
      </c>
      <c r="X6633" s="53" t="str">
        <f t="shared" si="336"/>
        <v/>
      </c>
    </row>
    <row r="6634" spans="18:24" hidden="1" x14ac:dyDescent="0.3">
      <c r="R6634">
        <f t="shared" si="337"/>
        <v>0</v>
      </c>
      <c r="S6634">
        <f t="shared" si="338"/>
        <v>0</v>
      </c>
      <c r="T6634" s="53" t="str">
        <f t="shared" si="336"/>
        <v/>
      </c>
      <c r="U6634" s="53" t="str">
        <f t="shared" si="336"/>
        <v/>
      </c>
      <c r="V6634" s="53" t="str">
        <f t="shared" si="336"/>
        <v/>
      </c>
      <c r="W6634" s="53" t="str">
        <f t="shared" si="336"/>
        <v/>
      </c>
      <c r="X6634" s="53" t="str">
        <f t="shared" si="336"/>
        <v/>
      </c>
    </row>
    <row r="6635" spans="18:24" hidden="1" x14ac:dyDescent="0.3">
      <c r="R6635">
        <f t="shared" si="337"/>
        <v>0</v>
      </c>
      <c r="S6635">
        <f t="shared" si="338"/>
        <v>0</v>
      </c>
      <c r="T6635" s="53" t="str">
        <f t="shared" si="336"/>
        <v/>
      </c>
      <c r="U6635" s="53" t="str">
        <f t="shared" si="336"/>
        <v/>
      </c>
      <c r="V6635" s="53" t="str">
        <f t="shared" si="336"/>
        <v/>
      </c>
      <c r="W6635" s="53" t="str">
        <f t="shared" si="336"/>
        <v/>
      </c>
      <c r="X6635" s="53" t="str">
        <f t="shared" si="336"/>
        <v/>
      </c>
    </row>
    <row r="6636" spans="18:24" hidden="1" x14ac:dyDescent="0.3">
      <c r="R6636">
        <f t="shared" si="337"/>
        <v>0</v>
      </c>
      <c r="S6636">
        <f t="shared" si="338"/>
        <v>0</v>
      </c>
      <c r="T6636" s="53" t="str">
        <f t="shared" si="336"/>
        <v/>
      </c>
      <c r="U6636" s="53" t="str">
        <f t="shared" si="336"/>
        <v/>
      </c>
      <c r="V6636" s="53" t="str">
        <f t="shared" si="336"/>
        <v/>
      </c>
      <c r="W6636" s="53" t="str">
        <f t="shared" si="336"/>
        <v/>
      </c>
      <c r="X6636" s="53" t="str">
        <f t="shared" si="336"/>
        <v/>
      </c>
    </row>
    <row r="6637" spans="18:24" hidden="1" x14ac:dyDescent="0.3">
      <c r="R6637">
        <f t="shared" si="337"/>
        <v>0</v>
      </c>
      <c r="S6637">
        <f t="shared" si="338"/>
        <v>0</v>
      </c>
      <c r="T6637" s="53" t="str">
        <f t="shared" si="336"/>
        <v/>
      </c>
      <c r="U6637" s="53" t="str">
        <f t="shared" si="336"/>
        <v/>
      </c>
      <c r="V6637" s="53" t="str">
        <f t="shared" si="336"/>
        <v/>
      </c>
      <c r="W6637" s="53" t="str">
        <f t="shared" si="336"/>
        <v/>
      </c>
      <c r="X6637" s="53" t="str">
        <f t="shared" si="336"/>
        <v/>
      </c>
    </row>
    <row r="6638" spans="18:24" hidden="1" x14ac:dyDescent="0.3">
      <c r="R6638">
        <f t="shared" si="337"/>
        <v>0</v>
      </c>
      <c r="S6638">
        <f t="shared" si="338"/>
        <v>0</v>
      </c>
      <c r="T6638" s="53" t="str">
        <f t="shared" si="336"/>
        <v/>
      </c>
      <c r="U6638" s="53" t="str">
        <f t="shared" si="336"/>
        <v/>
      </c>
      <c r="V6638" s="53" t="str">
        <f t="shared" si="336"/>
        <v/>
      </c>
      <c r="W6638" s="53" t="str">
        <f t="shared" si="336"/>
        <v/>
      </c>
      <c r="X6638" s="53" t="str">
        <f t="shared" si="336"/>
        <v/>
      </c>
    </row>
    <row r="6639" spans="18:24" hidden="1" x14ac:dyDescent="0.3">
      <c r="R6639">
        <f t="shared" si="337"/>
        <v>0</v>
      </c>
      <c r="S6639">
        <f t="shared" si="338"/>
        <v>0</v>
      </c>
      <c r="T6639" s="53" t="str">
        <f t="shared" si="336"/>
        <v/>
      </c>
      <c r="U6639" s="53" t="str">
        <f t="shared" si="336"/>
        <v/>
      </c>
      <c r="V6639" s="53" t="str">
        <f t="shared" si="336"/>
        <v/>
      </c>
      <c r="W6639" s="53" t="str">
        <f t="shared" si="336"/>
        <v/>
      </c>
      <c r="X6639" s="53" t="str">
        <f t="shared" si="336"/>
        <v/>
      </c>
    </row>
    <row r="6640" spans="18:24" hidden="1" x14ac:dyDescent="0.3">
      <c r="R6640">
        <f t="shared" si="337"/>
        <v>0</v>
      </c>
      <c r="S6640">
        <f t="shared" si="338"/>
        <v>0</v>
      </c>
      <c r="T6640" s="53" t="str">
        <f t="shared" si="336"/>
        <v/>
      </c>
      <c r="U6640" s="53" t="str">
        <f t="shared" si="336"/>
        <v/>
      </c>
      <c r="V6640" s="53" t="str">
        <f t="shared" si="336"/>
        <v/>
      </c>
      <c r="W6640" s="53" t="str">
        <f t="shared" si="336"/>
        <v/>
      </c>
      <c r="X6640" s="53" t="str">
        <f t="shared" si="336"/>
        <v/>
      </c>
    </row>
    <row r="6641" spans="18:24" hidden="1" x14ac:dyDescent="0.3">
      <c r="R6641">
        <f t="shared" si="337"/>
        <v>0</v>
      </c>
      <c r="S6641">
        <f t="shared" si="338"/>
        <v>0</v>
      </c>
      <c r="T6641" s="53" t="str">
        <f t="shared" si="336"/>
        <v/>
      </c>
      <c r="U6641" s="53" t="str">
        <f t="shared" si="336"/>
        <v/>
      </c>
      <c r="V6641" s="53" t="str">
        <f t="shared" si="336"/>
        <v/>
      </c>
      <c r="W6641" s="53" t="str">
        <f t="shared" si="336"/>
        <v/>
      </c>
      <c r="X6641" s="53" t="str">
        <f t="shared" si="336"/>
        <v/>
      </c>
    </row>
    <row r="6642" spans="18:24" hidden="1" x14ac:dyDescent="0.3">
      <c r="R6642">
        <f t="shared" si="337"/>
        <v>0</v>
      </c>
      <c r="S6642">
        <f t="shared" si="338"/>
        <v>0</v>
      </c>
      <c r="T6642" s="53" t="str">
        <f t="shared" si="336"/>
        <v/>
      </c>
      <c r="U6642" s="53" t="str">
        <f t="shared" si="336"/>
        <v/>
      </c>
      <c r="V6642" s="53" t="str">
        <f t="shared" si="336"/>
        <v/>
      </c>
      <c r="W6642" s="53" t="str">
        <f t="shared" si="336"/>
        <v/>
      </c>
      <c r="X6642" s="53" t="str">
        <f t="shared" si="336"/>
        <v/>
      </c>
    </row>
    <row r="6643" spans="18:24" hidden="1" x14ac:dyDescent="0.3">
      <c r="R6643">
        <f t="shared" si="337"/>
        <v>0</v>
      </c>
      <c r="S6643">
        <f t="shared" si="338"/>
        <v>0</v>
      </c>
      <c r="T6643" s="53" t="str">
        <f t="shared" si="336"/>
        <v/>
      </c>
      <c r="U6643" s="53" t="str">
        <f t="shared" si="336"/>
        <v/>
      </c>
      <c r="V6643" s="53" t="str">
        <f t="shared" si="336"/>
        <v/>
      </c>
      <c r="W6643" s="53" t="str">
        <f t="shared" si="336"/>
        <v/>
      </c>
      <c r="X6643" s="53" t="str">
        <f t="shared" si="336"/>
        <v/>
      </c>
    </row>
    <row r="6644" spans="18:24" hidden="1" x14ac:dyDescent="0.3">
      <c r="R6644">
        <f t="shared" si="337"/>
        <v>0</v>
      </c>
      <c r="S6644">
        <f t="shared" si="338"/>
        <v>0</v>
      </c>
      <c r="T6644" s="53" t="str">
        <f t="shared" si="336"/>
        <v/>
      </c>
      <c r="U6644" s="53" t="str">
        <f t="shared" si="336"/>
        <v/>
      </c>
      <c r="V6644" s="53" t="str">
        <f t="shared" si="336"/>
        <v/>
      </c>
      <c r="W6644" s="53" t="str">
        <f t="shared" si="336"/>
        <v/>
      </c>
      <c r="X6644" s="53" t="str">
        <f t="shared" si="336"/>
        <v/>
      </c>
    </row>
    <row r="6645" spans="18:24" hidden="1" x14ac:dyDescent="0.3">
      <c r="R6645">
        <f t="shared" si="337"/>
        <v>0</v>
      </c>
      <c r="S6645">
        <f t="shared" si="338"/>
        <v>0</v>
      </c>
      <c r="T6645" s="53" t="str">
        <f t="shared" si="336"/>
        <v/>
      </c>
      <c r="U6645" s="53" t="str">
        <f t="shared" si="336"/>
        <v/>
      </c>
      <c r="V6645" s="53" t="str">
        <f t="shared" si="336"/>
        <v/>
      </c>
      <c r="W6645" s="53" t="str">
        <f t="shared" si="336"/>
        <v/>
      </c>
      <c r="X6645" s="53" t="str">
        <f t="shared" si="336"/>
        <v/>
      </c>
    </row>
    <row r="6646" spans="18:24" hidden="1" x14ac:dyDescent="0.3">
      <c r="R6646">
        <f t="shared" si="337"/>
        <v>0</v>
      </c>
      <c r="S6646">
        <f t="shared" si="338"/>
        <v>0</v>
      </c>
      <c r="T6646" s="53" t="str">
        <f t="shared" si="336"/>
        <v/>
      </c>
      <c r="U6646" s="53" t="str">
        <f t="shared" si="336"/>
        <v/>
      </c>
      <c r="V6646" s="53" t="str">
        <f t="shared" si="336"/>
        <v/>
      </c>
      <c r="W6646" s="53" t="str">
        <f t="shared" si="336"/>
        <v/>
      </c>
      <c r="X6646" s="53" t="str">
        <f t="shared" si="336"/>
        <v/>
      </c>
    </row>
    <row r="6647" spans="18:24" hidden="1" x14ac:dyDescent="0.3">
      <c r="R6647">
        <f t="shared" si="337"/>
        <v>0</v>
      </c>
      <c r="S6647">
        <f t="shared" si="338"/>
        <v>0</v>
      </c>
      <c r="T6647" s="53" t="str">
        <f t="shared" si="336"/>
        <v/>
      </c>
      <c r="U6647" s="53" t="str">
        <f t="shared" si="336"/>
        <v/>
      </c>
      <c r="V6647" s="53" t="str">
        <f t="shared" si="336"/>
        <v/>
      </c>
      <c r="W6647" s="53" t="str">
        <f t="shared" si="336"/>
        <v/>
      </c>
      <c r="X6647" s="53" t="str">
        <f t="shared" si="336"/>
        <v/>
      </c>
    </row>
    <row r="6648" spans="18:24" hidden="1" x14ac:dyDescent="0.3">
      <c r="R6648">
        <f t="shared" si="337"/>
        <v>0</v>
      </c>
      <c r="S6648">
        <f t="shared" si="338"/>
        <v>0</v>
      </c>
      <c r="T6648" s="53" t="str">
        <f t="shared" si="336"/>
        <v/>
      </c>
      <c r="U6648" s="53" t="str">
        <f t="shared" si="336"/>
        <v/>
      </c>
      <c r="V6648" s="53" t="str">
        <f t="shared" si="336"/>
        <v/>
      </c>
      <c r="W6648" s="53" t="str">
        <f t="shared" si="336"/>
        <v/>
      </c>
      <c r="X6648" s="53" t="str">
        <f t="shared" si="336"/>
        <v/>
      </c>
    </row>
    <row r="6649" spans="18:24" hidden="1" x14ac:dyDescent="0.3">
      <c r="R6649">
        <f t="shared" si="337"/>
        <v>0</v>
      </c>
      <c r="S6649">
        <f t="shared" si="338"/>
        <v>0</v>
      </c>
      <c r="T6649" s="53" t="str">
        <f t="shared" ref="T6649:X6699" si="339">IF(OR(COUNTIF($D6649,"*"&amp;T$5&amp;"*")&gt;0,$D6649="GRUPO TEPSA"),T$5,"")</f>
        <v/>
      </c>
      <c r="U6649" s="53" t="str">
        <f t="shared" si="339"/>
        <v/>
      </c>
      <c r="V6649" s="53" t="str">
        <f t="shared" si="339"/>
        <v/>
      </c>
      <c r="W6649" s="53" t="str">
        <f t="shared" si="339"/>
        <v/>
      </c>
      <c r="X6649" s="53" t="str">
        <f t="shared" si="339"/>
        <v/>
      </c>
    </row>
    <row r="6650" spans="18:24" hidden="1" x14ac:dyDescent="0.3">
      <c r="R6650">
        <f t="shared" si="337"/>
        <v>0</v>
      </c>
      <c r="S6650">
        <f t="shared" si="338"/>
        <v>0</v>
      </c>
      <c r="T6650" s="53" t="str">
        <f t="shared" si="339"/>
        <v/>
      </c>
      <c r="U6650" s="53" t="str">
        <f t="shared" si="339"/>
        <v/>
      </c>
      <c r="V6650" s="53" t="str">
        <f t="shared" si="339"/>
        <v/>
      </c>
      <c r="W6650" s="53" t="str">
        <f t="shared" si="339"/>
        <v/>
      </c>
      <c r="X6650" s="53" t="str">
        <f t="shared" si="339"/>
        <v/>
      </c>
    </row>
    <row r="6651" spans="18:24" hidden="1" x14ac:dyDescent="0.3">
      <c r="R6651">
        <f t="shared" si="337"/>
        <v>0</v>
      </c>
      <c r="S6651">
        <f t="shared" si="338"/>
        <v>0</v>
      </c>
      <c r="T6651" s="53" t="str">
        <f t="shared" si="339"/>
        <v/>
      </c>
      <c r="U6651" s="53" t="str">
        <f t="shared" si="339"/>
        <v/>
      </c>
      <c r="V6651" s="53" t="str">
        <f t="shared" si="339"/>
        <v/>
      </c>
      <c r="W6651" s="53" t="str">
        <f t="shared" si="339"/>
        <v/>
      </c>
      <c r="X6651" s="53" t="str">
        <f t="shared" si="339"/>
        <v/>
      </c>
    </row>
    <row r="6652" spans="18:24" hidden="1" x14ac:dyDescent="0.3">
      <c r="R6652">
        <f t="shared" si="337"/>
        <v>0</v>
      </c>
      <c r="S6652">
        <f t="shared" si="338"/>
        <v>0</v>
      </c>
      <c r="T6652" s="53" t="str">
        <f t="shared" si="339"/>
        <v/>
      </c>
      <c r="U6652" s="53" t="str">
        <f t="shared" si="339"/>
        <v/>
      </c>
      <c r="V6652" s="53" t="str">
        <f t="shared" si="339"/>
        <v/>
      </c>
      <c r="W6652" s="53" t="str">
        <f t="shared" si="339"/>
        <v/>
      </c>
      <c r="X6652" s="53" t="str">
        <f t="shared" si="339"/>
        <v/>
      </c>
    </row>
    <row r="6653" spans="18:24" hidden="1" x14ac:dyDescent="0.3">
      <c r="R6653">
        <f t="shared" si="337"/>
        <v>0</v>
      </c>
      <c r="S6653">
        <f t="shared" si="338"/>
        <v>0</v>
      </c>
      <c r="T6653" s="53" t="str">
        <f t="shared" si="339"/>
        <v/>
      </c>
      <c r="U6653" s="53" t="str">
        <f t="shared" si="339"/>
        <v/>
      </c>
      <c r="V6653" s="53" t="str">
        <f t="shared" si="339"/>
        <v/>
      </c>
      <c r="W6653" s="53" t="str">
        <f t="shared" si="339"/>
        <v/>
      </c>
      <c r="X6653" s="53" t="str">
        <f t="shared" si="339"/>
        <v/>
      </c>
    </row>
    <row r="6654" spans="18:24" hidden="1" x14ac:dyDescent="0.3">
      <c r="R6654">
        <f t="shared" si="337"/>
        <v>0</v>
      </c>
      <c r="S6654">
        <f t="shared" si="338"/>
        <v>0</v>
      </c>
      <c r="T6654" s="53" t="str">
        <f t="shared" si="339"/>
        <v/>
      </c>
      <c r="U6654" s="53" t="str">
        <f t="shared" si="339"/>
        <v/>
      </c>
      <c r="V6654" s="53" t="str">
        <f t="shared" si="339"/>
        <v/>
      </c>
      <c r="W6654" s="53" t="str">
        <f t="shared" si="339"/>
        <v/>
      </c>
      <c r="X6654" s="53" t="str">
        <f t="shared" si="339"/>
        <v/>
      </c>
    </row>
    <row r="6655" spans="18:24" hidden="1" x14ac:dyDescent="0.3">
      <c r="R6655">
        <f t="shared" si="337"/>
        <v>0</v>
      </c>
      <c r="S6655">
        <f t="shared" si="338"/>
        <v>0</v>
      </c>
      <c r="T6655" s="53" t="str">
        <f t="shared" si="339"/>
        <v/>
      </c>
      <c r="U6655" s="53" t="str">
        <f t="shared" si="339"/>
        <v/>
      </c>
      <c r="V6655" s="53" t="str">
        <f t="shared" si="339"/>
        <v/>
      </c>
      <c r="W6655" s="53" t="str">
        <f t="shared" si="339"/>
        <v/>
      </c>
      <c r="X6655" s="53" t="str">
        <f t="shared" si="339"/>
        <v/>
      </c>
    </row>
    <row r="6656" spans="18:24" hidden="1" x14ac:dyDescent="0.3">
      <c r="R6656">
        <f t="shared" si="337"/>
        <v>0</v>
      </c>
      <c r="S6656">
        <f t="shared" si="338"/>
        <v>0</v>
      </c>
      <c r="T6656" s="53" t="str">
        <f t="shared" si="339"/>
        <v/>
      </c>
      <c r="U6656" s="53" t="str">
        <f t="shared" si="339"/>
        <v/>
      </c>
      <c r="V6656" s="53" t="str">
        <f t="shared" si="339"/>
        <v/>
      </c>
      <c r="W6656" s="53" t="str">
        <f t="shared" si="339"/>
        <v/>
      </c>
      <c r="X6656" s="53" t="str">
        <f t="shared" si="339"/>
        <v/>
      </c>
    </row>
    <row r="6657" spans="18:24" hidden="1" x14ac:dyDescent="0.3">
      <c r="R6657">
        <f t="shared" si="337"/>
        <v>0</v>
      </c>
      <c r="S6657">
        <f t="shared" si="338"/>
        <v>0</v>
      </c>
      <c r="T6657" s="53" t="str">
        <f t="shared" si="339"/>
        <v/>
      </c>
      <c r="U6657" s="53" t="str">
        <f t="shared" si="339"/>
        <v/>
      </c>
      <c r="V6657" s="53" t="str">
        <f t="shared" si="339"/>
        <v/>
      </c>
      <c r="W6657" s="53" t="str">
        <f t="shared" si="339"/>
        <v/>
      </c>
      <c r="X6657" s="53" t="str">
        <f t="shared" si="339"/>
        <v/>
      </c>
    </row>
    <row r="6658" spans="18:24" hidden="1" x14ac:dyDescent="0.3">
      <c r="R6658">
        <f t="shared" si="337"/>
        <v>0</v>
      </c>
      <c r="S6658">
        <f t="shared" si="338"/>
        <v>0</v>
      </c>
      <c r="T6658" s="53" t="str">
        <f t="shared" si="339"/>
        <v/>
      </c>
      <c r="U6658" s="53" t="str">
        <f t="shared" si="339"/>
        <v/>
      </c>
      <c r="V6658" s="53" t="str">
        <f t="shared" si="339"/>
        <v/>
      </c>
      <c r="W6658" s="53" t="str">
        <f t="shared" si="339"/>
        <v/>
      </c>
      <c r="X6658" s="53" t="str">
        <f t="shared" si="339"/>
        <v/>
      </c>
    </row>
    <row r="6659" spans="18:24" hidden="1" x14ac:dyDescent="0.3">
      <c r="R6659">
        <f t="shared" si="337"/>
        <v>0</v>
      </c>
      <c r="S6659">
        <f t="shared" si="338"/>
        <v>0</v>
      </c>
      <c r="T6659" s="53" t="str">
        <f t="shared" si="339"/>
        <v/>
      </c>
      <c r="U6659" s="53" t="str">
        <f t="shared" si="339"/>
        <v/>
      </c>
      <c r="V6659" s="53" t="str">
        <f t="shared" si="339"/>
        <v/>
      </c>
      <c r="W6659" s="53" t="str">
        <f t="shared" si="339"/>
        <v/>
      </c>
      <c r="X6659" s="53" t="str">
        <f t="shared" si="339"/>
        <v/>
      </c>
    </row>
    <row r="6660" spans="18:24" hidden="1" x14ac:dyDescent="0.3">
      <c r="R6660">
        <f t="shared" si="337"/>
        <v>0</v>
      </c>
      <c r="S6660">
        <f t="shared" si="338"/>
        <v>0</v>
      </c>
      <c r="T6660" s="53" t="str">
        <f t="shared" si="339"/>
        <v/>
      </c>
      <c r="U6660" s="53" t="str">
        <f t="shared" si="339"/>
        <v/>
      </c>
      <c r="V6660" s="53" t="str">
        <f t="shared" si="339"/>
        <v/>
      </c>
      <c r="W6660" s="53" t="str">
        <f t="shared" si="339"/>
        <v/>
      </c>
      <c r="X6660" s="53" t="str">
        <f t="shared" si="339"/>
        <v/>
      </c>
    </row>
    <row r="6661" spans="18:24" hidden="1" x14ac:dyDescent="0.3">
      <c r="R6661">
        <f t="shared" si="337"/>
        <v>0</v>
      </c>
      <c r="S6661">
        <f t="shared" si="338"/>
        <v>0</v>
      </c>
      <c r="T6661" s="53" t="str">
        <f t="shared" si="339"/>
        <v/>
      </c>
      <c r="U6661" s="53" t="str">
        <f t="shared" si="339"/>
        <v/>
      </c>
      <c r="V6661" s="53" t="str">
        <f t="shared" si="339"/>
        <v/>
      </c>
      <c r="W6661" s="53" t="str">
        <f t="shared" si="339"/>
        <v/>
      </c>
      <c r="X6661" s="53" t="str">
        <f t="shared" si="339"/>
        <v/>
      </c>
    </row>
    <row r="6662" spans="18:24" hidden="1" x14ac:dyDescent="0.3">
      <c r="R6662">
        <f t="shared" si="337"/>
        <v>0</v>
      </c>
      <c r="S6662">
        <f t="shared" si="338"/>
        <v>0</v>
      </c>
      <c r="T6662" s="53" t="str">
        <f t="shared" si="339"/>
        <v/>
      </c>
      <c r="U6662" s="53" t="str">
        <f t="shared" si="339"/>
        <v/>
      </c>
      <c r="V6662" s="53" t="str">
        <f t="shared" si="339"/>
        <v/>
      </c>
      <c r="W6662" s="53" t="str">
        <f t="shared" si="339"/>
        <v/>
      </c>
      <c r="X6662" s="53" t="str">
        <f t="shared" si="339"/>
        <v/>
      </c>
    </row>
    <row r="6663" spans="18:24" hidden="1" x14ac:dyDescent="0.3">
      <c r="R6663">
        <f t="shared" ref="R6663:R6726" si="340">IF(OR(D6663="GRUPO TEPSA",D6663="TODAS"),P6663/5,P6663)</f>
        <v>0</v>
      </c>
      <c r="S6663">
        <f t="shared" si="338"/>
        <v>0</v>
      </c>
      <c r="T6663" s="53" t="str">
        <f t="shared" si="339"/>
        <v/>
      </c>
      <c r="U6663" s="53" t="str">
        <f t="shared" si="339"/>
        <v/>
      </c>
      <c r="V6663" s="53" t="str">
        <f t="shared" si="339"/>
        <v/>
      </c>
      <c r="W6663" s="53" t="str">
        <f t="shared" si="339"/>
        <v/>
      </c>
      <c r="X6663" s="53" t="str">
        <f t="shared" si="339"/>
        <v/>
      </c>
    </row>
    <row r="6664" spans="18:24" hidden="1" x14ac:dyDescent="0.3">
      <c r="R6664">
        <f t="shared" si="340"/>
        <v>0</v>
      </c>
      <c r="S6664">
        <f t="shared" si="338"/>
        <v>0</v>
      </c>
      <c r="T6664" s="53" t="str">
        <f t="shared" si="339"/>
        <v/>
      </c>
      <c r="U6664" s="53" t="str">
        <f t="shared" si="339"/>
        <v/>
      </c>
      <c r="V6664" s="53" t="str">
        <f t="shared" si="339"/>
        <v/>
      </c>
      <c r="W6664" s="53" t="str">
        <f t="shared" si="339"/>
        <v/>
      </c>
      <c r="X6664" s="53" t="str">
        <f t="shared" si="339"/>
        <v/>
      </c>
    </row>
    <row r="6665" spans="18:24" hidden="1" x14ac:dyDescent="0.3">
      <c r="R6665">
        <f t="shared" si="340"/>
        <v>0</v>
      </c>
      <c r="S6665">
        <f t="shared" si="338"/>
        <v>0</v>
      </c>
      <c r="T6665" s="53" t="str">
        <f t="shared" si="339"/>
        <v/>
      </c>
      <c r="U6665" s="53" t="str">
        <f t="shared" si="339"/>
        <v/>
      </c>
      <c r="V6665" s="53" t="str">
        <f t="shared" si="339"/>
        <v/>
      </c>
      <c r="W6665" s="53" t="str">
        <f t="shared" si="339"/>
        <v/>
      </c>
      <c r="X6665" s="53" t="str">
        <f t="shared" si="339"/>
        <v/>
      </c>
    </row>
    <row r="6666" spans="18:24" hidden="1" x14ac:dyDescent="0.3">
      <c r="R6666">
        <f t="shared" si="340"/>
        <v>0</v>
      </c>
      <c r="S6666">
        <f t="shared" si="338"/>
        <v>0</v>
      </c>
      <c r="T6666" s="53" t="str">
        <f t="shared" si="339"/>
        <v/>
      </c>
      <c r="U6666" s="53" t="str">
        <f t="shared" si="339"/>
        <v/>
      </c>
      <c r="V6666" s="53" t="str">
        <f t="shared" si="339"/>
        <v/>
      </c>
      <c r="W6666" s="53" t="str">
        <f t="shared" si="339"/>
        <v/>
      </c>
      <c r="X6666" s="53" t="str">
        <f t="shared" si="339"/>
        <v/>
      </c>
    </row>
    <row r="6667" spans="18:24" hidden="1" x14ac:dyDescent="0.3">
      <c r="R6667">
        <f t="shared" si="340"/>
        <v>0</v>
      </c>
      <c r="S6667">
        <f t="shared" ref="S6667:S6730" si="341">IF(OR(D6667="GRUPO TEPSA",D6667="TODAS"),Q6667/5,Q6667)</f>
        <v>0</v>
      </c>
      <c r="T6667" s="53" t="str">
        <f t="shared" si="339"/>
        <v/>
      </c>
      <c r="U6667" s="53" t="str">
        <f t="shared" si="339"/>
        <v/>
      </c>
      <c r="V6667" s="53" t="str">
        <f t="shared" si="339"/>
        <v/>
      </c>
      <c r="W6667" s="53" t="str">
        <f t="shared" si="339"/>
        <v/>
      </c>
      <c r="X6667" s="53" t="str">
        <f t="shared" si="339"/>
        <v/>
      </c>
    </row>
    <row r="6668" spans="18:24" hidden="1" x14ac:dyDescent="0.3">
      <c r="R6668">
        <f t="shared" si="340"/>
        <v>0</v>
      </c>
      <c r="S6668">
        <f t="shared" si="341"/>
        <v>0</v>
      </c>
      <c r="T6668" s="53" t="str">
        <f t="shared" si="339"/>
        <v/>
      </c>
      <c r="U6668" s="53" t="str">
        <f t="shared" si="339"/>
        <v/>
      </c>
      <c r="V6668" s="53" t="str">
        <f t="shared" si="339"/>
        <v/>
      </c>
      <c r="W6668" s="53" t="str">
        <f t="shared" si="339"/>
        <v/>
      </c>
      <c r="X6668" s="53" t="str">
        <f t="shared" si="339"/>
        <v/>
      </c>
    </row>
    <row r="6669" spans="18:24" hidden="1" x14ac:dyDescent="0.3">
      <c r="R6669">
        <f t="shared" si="340"/>
        <v>0</v>
      </c>
      <c r="S6669">
        <f t="shared" si="341"/>
        <v>0</v>
      </c>
      <c r="T6669" s="53" t="str">
        <f t="shared" si="339"/>
        <v/>
      </c>
      <c r="U6669" s="53" t="str">
        <f t="shared" si="339"/>
        <v/>
      </c>
      <c r="V6669" s="53" t="str">
        <f t="shared" si="339"/>
        <v/>
      </c>
      <c r="W6669" s="53" t="str">
        <f t="shared" si="339"/>
        <v/>
      </c>
      <c r="X6669" s="53" t="str">
        <f t="shared" si="339"/>
        <v/>
      </c>
    </row>
    <row r="6670" spans="18:24" hidden="1" x14ac:dyDescent="0.3">
      <c r="R6670">
        <f t="shared" si="340"/>
        <v>0</v>
      </c>
      <c r="S6670">
        <f t="shared" si="341"/>
        <v>0</v>
      </c>
      <c r="T6670" s="53" t="str">
        <f t="shared" si="339"/>
        <v/>
      </c>
      <c r="U6670" s="53" t="str">
        <f t="shared" si="339"/>
        <v/>
      </c>
      <c r="V6670" s="53" t="str">
        <f t="shared" si="339"/>
        <v/>
      </c>
      <c r="W6670" s="53" t="str">
        <f t="shared" si="339"/>
        <v/>
      </c>
      <c r="X6670" s="53" t="str">
        <f t="shared" si="339"/>
        <v/>
      </c>
    </row>
    <row r="6671" spans="18:24" hidden="1" x14ac:dyDescent="0.3">
      <c r="R6671">
        <f t="shared" si="340"/>
        <v>0</v>
      </c>
      <c r="S6671">
        <f t="shared" si="341"/>
        <v>0</v>
      </c>
      <c r="T6671" s="53" t="str">
        <f t="shared" si="339"/>
        <v/>
      </c>
      <c r="U6671" s="53" t="str">
        <f t="shared" si="339"/>
        <v/>
      </c>
      <c r="V6671" s="53" t="str">
        <f t="shared" si="339"/>
        <v/>
      </c>
      <c r="W6671" s="53" t="str">
        <f t="shared" si="339"/>
        <v/>
      </c>
      <c r="X6671" s="53" t="str">
        <f t="shared" si="339"/>
        <v/>
      </c>
    </row>
    <row r="6672" spans="18:24" hidden="1" x14ac:dyDescent="0.3">
      <c r="R6672">
        <f t="shared" si="340"/>
        <v>0</v>
      </c>
      <c r="S6672">
        <f t="shared" si="341"/>
        <v>0</v>
      </c>
      <c r="T6672" s="53" t="str">
        <f t="shared" si="339"/>
        <v/>
      </c>
      <c r="U6672" s="53" t="str">
        <f t="shared" si="339"/>
        <v/>
      </c>
      <c r="V6672" s="53" t="str">
        <f t="shared" si="339"/>
        <v/>
      </c>
      <c r="W6672" s="53" t="str">
        <f t="shared" si="339"/>
        <v/>
      </c>
      <c r="X6672" s="53" t="str">
        <f t="shared" si="339"/>
        <v/>
      </c>
    </row>
    <row r="6673" spans="18:24" hidden="1" x14ac:dyDescent="0.3">
      <c r="R6673">
        <f t="shared" si="340"/>
        <v>0</v>
      </c>
      <c r="S6673">
        <f t="shared" si="341"/>
        <v>0</v>
      </c>
      <c r="T6673" s="53" t="str">
        <f t="shared" si="339"/>
        <v/>
      </c>
      <c r="U6673" s="53" t="str">
        <f t="shared" si="339"/>
        <v/>
      </c>
      <c r="V6673" s="53" t="str">
        <f t="shared" si="339"/>
        <v/>
      </c>
      <c r="W6673" s="53" t="str">
        <f t="shared" si="339"/>
        <v/>
      </c>
      <c r="X6673" s="53" t="str">
        <f t="shared" si="339"/>
        <v/>
      </c>
    </row>
    <row r="6674" spans="18:24" hidden="1" x14ac:dyDescent="0.3">
      <c r="R6674">
        <f t="shared" si="340"/>
        <v>0</v>
      </c>
      <c r="S6674">
        <f t="shared" si="341"/>
        <v>0</v>
      </c>
      <c r="T6674" s="53" t="str">
        <f t="shared" si="339"/>
        <v/>
      </c>
      <c r="U6674" s="53" t="str">
        <f t="shared" si="339"/>
        <v/>
      </c>
      <c r="V6674" s="53" t="str">
        <f t="shared" si="339"/>
        <v/>
      </c>
      <c r="W6674" s="53" t="str">
        <f t="shared" si="339"/>
        <v/>
      </c>
      <c r="X6674" s="53" t="str">
        <f t="shared" si="339"/>
        <v/>
      </c>
    </row>
    <row r="6675" spans="18:24" hidden="1" x14ac:dyDescent="0.3">
      <c r="R6675">
        <f t="shared" si="340"/>
        <v>0</v>
      </c>
      <c r="S6675">
        <f t="shared" si="341"/>
        <v>0</v>
      </c>
      <c r="T6675" s="53" t="str">
        <f t="shared" si="339"/>
        <v/>
      </c>
      <c r="U6675" s="53" t="str">
        <f t="shared" si="339"/>
        <v/>
      </c>
      <c r="V6675" s="53" t="str">
        <f t="shared" si="339"/>
        <v/>
      </c>
      <c r="W6675" s="53" t="str">
        <f t="shared" si="339"/>
        <v/>
      </c>
      <c r="X6675" s="53" t="str">
        <f t="shared" si="339"/>
        <v/>
      </c>
    </row>
    <row r="6676" spans="18:24" hidden="1" x14ac:dyDescent="0.3">
      <c r="R6676">
        <f t="shared" si="340"/>
        <v>0</v>
      </c>
      <c r="S6676">
        <f t="shared" si="341"/>
        <v>0</v>
      </c>
      <c r="T6676" s="53" t="str">
        <f t="shared" si="339"/>
        <v/>
      </c>
      <c r="U6676" s="53" t="str">
        <f t="shared" si="339"/>
        <v/>
      </c>
      <c r="V6676" s="53" t="str">
        <f t="shared" si="339"/>
        <v/>
      </c>
      <c r="W6676" s="53" t="str">
        <f t="shared" si="339"/>
        <v/>
      </c>
      <c r="X6676" s="53" t="str">
        <f t="shared" si="339"/>
        <v/>
      </c>
    </row>
    <row r="6677" spans="18:24" hidden="1" x14ac:dyDescent="0.3">
      <c r="R6677">
        <f t="shared" si="340"/>
        <v>0</v>
      </c>
      <c r="S6677">
        <f t="shared" si="341"/>
        <v>0</v>
      </c>
      <c r="T6677" s="53" t="str">
        <f t="shared" si="339"/>
        <v/>
      </c>
      <c r="U6677" s="53" t="str">
        <f t="shared" si="339"/>
        <v/>
      </c>
      <c r="V6677" s="53" t="str">
        <f t="shared" si="339"/>
        <v/>
      </c>
      <c r="W6677" s="53" t="str">
        <f t="shared" si="339"/>
        <v/>
      </c>
      <c r="X6677" s="53" t="str">
        <f t="shared" si="339"/>
        <v/>
      </c>
    </row>
    <row r="6678" spans="18:24" hidden="1" x14ac:dyDescent="0.3">
      <c r="R6678">
        <f t="shared" si="340"/>
        <v>0</v>
      </c>
      <c r="S6678">
        <f t="shared" si="341"/>
        <v>0</v>
      </c>
      <c r="T6678" s="53" t="str">
        <f t="shared" si="339"/>
        <v/>
      </c>
      <c r="U6678" s="53" t="str">
        <f t="shared" si="339"/>
        <v/>
      </c>
      <c r="V6678" s="53" t="str">
        <f t="shared" si="339"/>
        <v/>
      </c>
      <c r="W6678" s="53" t="str">
        <f t="shared" si="339"/>
        <v/>
      </c>
      <c r="X6678" s="53" t="str">
        <f t="shared" si="339"/>
        <v/>
      </c>
    </row>
    <row r="6679" spans="18:24" hidden="1" x14ac:dyDescent="0.3">
      <c r="R6679">
        <f t="shared" si="340"/>
        <v>0</v>
      </c>
      <c r="S6679">
        <f t="shared" si="341"/>
        <v>0</v>
      </c>
      <c r="T6679" s="53" t="str">
        <f t="shared" si="339"/>
        <v/>
      </c>
      <c r="U6679" s="53" t="str">
        <f t="shared" si="339"/>
        <v/>
      </c>
      <c r="V6679" s="53" t="str">
        <f t="shared" si="339"/>
        <v/>
      </c>
      <c r="W6679" s="53" t="str">
        <f t="shared" si="339"/>
        <v/>
      </c>
      <c r="X6679" s="53" t="str">
        <f t="shared" si="339"/>
        <v/>
      </c>
    </row>
    <row r="6680" spans="18:24" hidden="1" x14ac:dyDescent="0.3">
      <c r="R6680">
        <f t="shared" si="340"/>
        <v>0</v>
      </c>
      <c r="S6680">
        <f t="shared" si="341"/>
        <v>0</v>
      </c>
      <c r="T6680" s="53" t="str">
        <f t="shared" si="339"/>
        <v/>
      </c>
      <c r="U6680" s="53" t="str">
        <f t="shared" si="339"/>
        <v/>
      </c>
      <c r="V6680" s="53" t="str">
        <f t="shared" si="339"/>
        <v/>
      </c>
      <c r="W6680" s="53" t="str">
        <f t="shared" si="339"/>
        <v/>
      </c>
      <c r="X6680" s="53" t="str">
        <f t="shared" si="339"/>
        <v/>
      </c>
    </row>
    <row r="6681" spans="18:24" hidden="1" x14ac:dyDescent="0.3">
      <c r="R6681">
        <f t="shared" si="340"/>
        <v>0</v>
      </c>
      <c r="S6681">
        <f t="shared" si="341"/>
        <v>0</v>
      </c>
      <c r="T6681" s="53" t="str">
        <f t="shared" si="339"/>
        <v/>
      </c>
      <c r="U6681" s="53" t="str">
        <f t="shared" si="339"/>
        <v/>
      </c>
      <c r="V6681" s="53" t="str">
        <f t="shared" si="339"/>
        <v/>
      </c>
      <c r="W6681" s="53" t="str">
        <f t="shared" si="339"/>
        <v/>
      </c>
      <c r="X6681" s="53" t="str">
        <f t="shared" si="339"/>
        <v/>
      </c>
    </row>
    <row r="6682" spans="18:24" hidden="1" x14ac:dyDescent="0.3">
      <c r="R6682">
        <f t="shared" si="340"/>
        <v>0</v>
      </c>
      <c r="S6682">
        <f t="shared" si="341"/>
        <v>0</v>
      </c>
      <c r="T6682" s="53" t="str">
        <f t="shared" si="339"/>
        <v/>
      </c>
      <c r="U6682" s="53" t="str">
        <f t="shared" si="339"/>
        <v/>
      </c>
      <c r="V6682" s="53" t="str">
        <f t="shared" si="339"/>
        <v/>
      </c>
      <c r="W6682" s="53" t="str">
        <f t="shared" si="339"/>
        <v/>
      </c>
      <c r="X6682" s="53" t="str">
        <f t="shared" si="339"/>
        <v/>
      </c>
    </row>
    <row r="6683" spans="18:24" hidden="1" x14ac:dyDescent="0.3">
      <c r="R6683">
        <f t="shared" si="340"/>
        <v>0</v>
      </c>
      <c r="S6683">
        <f t="shared" si="341"/>
        <v>0</v>
      </c>
      <c r="T6683" s="53" t="str">
        <f t="shared" si="339"/>
        <v/>
      </c>
      <c r="U6683" s="53" t="str">
        <f t="shared" si="339"/>
        <v/>
      </c>
      <c r="V6683" s="53" t="str">
        <f t="shared" si="339"/>
        <v/>
      </c>
      <c r="W6683" s="53" t="str">
        <f t="shared" si="339"/>
        <v/>
      </c>
      <c r="X6683" s="53" t="str">
        <f t="shared" si="339"/>
        <v/>
      </c>
    </row>
    <row r="6684" spans="18:24" hidden="1" x14ac:dyDescent="0.3">
      <c r="R6684">
        <f t="shared" si="340"/>
        <v>0</v>
      </c>
      <c r="S6684">
        <f t="shared" si="341"/>
        <v>0</v>
      </c>
      <c r="T6684" s="53" t="str">
        <f t="shared" si="339"/>
        <v/>
      </c>
      <c r="U6684" s="53" t="str">
        <f t="shared" si="339"/>
        <v/>
      </c>
      <c r="V6684" s="53" t="str">
        <f t="shared" si="339"/>
        <v/>
      </c>
      <c r="W6684" s="53" t="str">
        <f t="shared" si="339"/>
        <v/>
      </c>
      <c r="X6684" s="53" t="str">
        <f t="shared" si="339"/>
        <v/>
      </c>
    </row>
    <row r="6685" spans="18:24" hidden="1" x14ac:dyDescent="0.3">
      <c r="R6685">
        <f t="shared" si="340"/>
        <v>0</v>
      </c>
      <c r="S6685">
        <f t="shared" si="341"/>
        <v>0</v>
      </c>
      <c r="T6685" s="53" t="str">
        <f t="shared" si="339"/>
        <v/>
      </c>
      <c r="U6685" s="53" t="str">
        <f t="shared" si="339"/>
        <v/>
      </c>
      <c r="V6685" s="53" t="str">
        <f t="shared" si="339"/>
        <v/>
      </c>
      <c r="W6685" s="53" t="str">
        <f t="shared" si="339"/>
        <v/>
      </c>
      <c r="X6685" s="53" t="str">
        <f t="shared" si="339"/>
        <v/>
      </c>
    </row>
    <row r="6686" spans="18:24" hidden="1" x14ac:dyDescent="0.3">
      <c r="R6686">
        <f t="shared" si="340"/>
        <v>0</v>
      </c>
      <c r="S6686">
        <f t="shared" si="341"/>
        <v>0</v>
      </c>
      <c r="T6686" s="53" t="str">
        <f t="shared" si="339"/>
        <v/>
      </c>
      <c r="U6686" s="53" t="str">
        <f t="shared" si="339"/>
        <v/>
      </c>
      <c r="V6686" s="53" t="str">
        <f t="shared" si="339"/>
        <v/>
      </c>
      <c r="W6686" s="53" t="str">
        <f t="shared" si="339"/>
        <v/>
      </c>
      <c r="X6686" s="53" t="str">
        <f t="shared" si="339"/>
        <v/>
      </c>
    </row>
    <row r="6687" spans="18:24" hidden="1" x14ac:dyDescent="0.3">
      <c r="R6687">
        <f t="shared" si="340"/>
        <v>0</v>
      </c>
      <c r="S6687">
        <f t="shared" si="341"/>
        <v>0</v>
      </c>
      <c r="T6687" s="53" t="str">
        <f t="shared" si="339"/>
        <v/>
      </c>
      <c r="U6687" s="53" t="str">
        <f t="shared" si="339"/>
        <v/>
      </c>
      <c r="V6687" s="53" t="str">
        <f t="shared" si="339"/>
        <v/>
      </c>
      <c r="W6687" s="53" t="str">
        <f t="shared" si="339"/>
        <v/>
      </c>
      <c r="X6687" s="53" t="str">
        <f t="shared" si="339"/>
        <v/>
      </c>
    </row>
    <row r="6688" spans="18:24" hidden="1" x14ac:dyDescent="0.3">
      <c r="R6688">
        <f t="shared" si="340"/>
        <v>0</v>
      </c>
      <c r="S6688">
        <f t="shared" si="341"/>
        <v>0</v>
      </c>
      <c r="T6688" s="53" t="str">
        <f t="shared" si="339"/>
        <v/>
      </c>
      <c r="U6688" s="53" t="str">
        <f t="shared" si="339"/>
        <v/>
      </c>
      <c r="V6688" s="53" t="str">
        <f t="shared" si="339"/>
        <v/>
      </c>
      <c r="W6688" s="53" t="str">
        <f t="shared" si="339"/>
        <v/>
      </c>
      <c r="X6688" s="53" t="str">
        <f t="shared" si="339"/>
        <v/>
      </c>
    </row>
    <row r="6689" spans="18:24" hidden="1" x14ac:dyDescent="0.3">
      <c r="R6689">
        <f t="shared" si="340"/>
        <v>0</v>
      </c>
      <c r="S6689">
        <f t="shared" si="341"/>
        <v>0</v>
      </c>
      <c r="T6689" s="53" t="str">
        <f t="shared" si="339"/>
        <v/>
      </c>
      <c r="U6689" s="53" t="str">
        <f t="shared" si="339"/>
        <v/>
      </c>
      <c r="V6689" s="53" t="str">
        <f t="shared" si="339"/>
        <v/>
      </c>
      <c r="W6689" s="53" t="str">
        <f t="shared" si="339"/>
        <v/>
      </c>
      <c r="X6689" s="53" t="str">
        <f t="shared" si="339"/>
        <v/>
      </c>
    </row>
    <row r="6690" spans="18:24" hidden="1" x14ac:dyDescent="0.3">
      <c r="R6690">
        <f t="shared" si="340"/>
        <v>0</v>
      </c>
      <c r="S6690">
        <f t="shared" si="341"/>
        <v>0</v>
      </c>
      <c r="T6690" s="53" t="str">
        <f t="shared" si="339"/>
        <v/>
      </c>
      <c r="U6690" s="53" t="str">
        <f t="shared" si="339"/>
        <v/>
      </c>
      <c r="V6690" s="53" t="str">
        <f t="shared" si="339"/>
        <v/>
      </c>
      <c r="W6690" s="53" t="str">
        <f t="shared" si="339"/>
        <v/>
      </c>
      <c r="X6690" s="53" t="str">
        <f t="shared" si="339"/>
        <v/>
      </c>
    </row>
    <row r="6691" spans="18:24" hidden="1" x14ac:dyDescent="0.3">
      <c r="R6691">
        <f t="shared" si="340"/>
        <v>0</v>
      </c>
      <c r="S6691">
        <f t="shared" si="341"/>
        <v>0</v>
      </c>
      <c r="T6691" s="53" t="str">
        <f t="shared" si="339"/>
        <v/>
      </c>
      <c r="U6691" s="53" t="str">
        <f t="shared" si="339"/>
        <v/>
      </c>
      <c r="V6691" s="53" t="str">
        <f t="shared" si="339"/>
        <v/>
      </c>
      <c r="W6691" s="53" t="str">
        <f t="shared" si="339"/>
        <v/>
      </c>
      <c r="X6691" s="53" t="str">
        <f t="shared" si="339"/>
        <v/>
      </c>
    </row>
    <row r="6692" spans="18:24" hidden="1" x14ac:dyDescent="0.3">
      <c r="R6692">
        <f t="shared" si="340"/>
        <v>0</v>
      </c>
      <c r="S6692">
        <f t="shared" si="341"/>
        <v>0</v>
      </c>
      <c r="T6692" s="53" t="str">
        <f t="shared" si="339"/>
        <v/>
      </c>
      <c r="U6692" s="53" t="str">
        <f t="shared" si="339"/>
        <v/>
      </c>
      <c r="V6692" s="53" t="str">
        <f t="shared" si="339"/>
        <v/>
      </c>
      <c r="W6692" s="53" t="str">
        <f t="shared" si="339"/>
        <v/>
      </c>
      <c r="X6692" s="53" t="str">
        <f t="shared" si="339"/>
        <v/>
      </c>
    </row>
    <row r="6693" spans="18:24" hidden="1" x14ac:dyDescent="0.3">
      <c r="R6693">
        <f t="shared" si="340"/>
        <v>0</v>
      </c>
      <c r="S6693">
        <f t="shared" si="341"/>
        <v>0</v>
      </c>
      <c r="T6693" s="53" t="str">
        <f t="shared" si="339"/>
        <v/>
      </c>
      <c r="U6693" s="53" t="str">
        <f t="shared" si="339"/>
        <v/>
      </c>
      <c r="V6693" s="53" t="str">
        <f t="shared" si="339"/>
        <v/>
      </c>
      <c r="W6693" s="53" t="str">
        <f t="shared" si="339"/>
        <v/>
      </c>
      <c r="X6693" s="53" t="str">
        <f t="shared" si="339"/>
        <v/>
      </c>
    </row>
    <row r="6694" spans="18:24" hidden="1" x14ac:dyDescent="0.3">
      <c r="R6694">
        <f t="shared" si="340"/>
        <v>0</v>
      </c>
      <c r="S6694">
        <f t="shared" si="341"/>
        <v>0</v>
      </c>
      <c r="T6694" s="53" t="str">
        <f t="shared" si="339"/>
        <v/>
      </c>
      <c r="U6694" s="53" t="str">
        <f t="shared" si="339"/>
        <v/>
      </c>
      <c r="V6694" s="53" t="str">
        <f t="shared" si="339"/>
        <v/>
      </c>
      <c r="W6694" s="53" t="str">
        <f t="shared" si="339"/>
        <v/>
      </c>
      <c r="X6694" s="53" t="str">
        <f t="shared" si="339"/>
        <v/>
      </c>
    </row>
    <row r="6695" spans="18:24" hidden="1" x14ac:dyDescent="0.3">
      <c r="R6695">
        <f t="shared" si="340"/>
        <v>0</v>
      </c>
      <c r="S6695">
        <f t="shared" si="341"/>
        <v>0</v>
      </c>
      <c r="T6695" s="53" t="str">
        <f t="shared" si="339"/>
        <v/>
      </c>
      <c r="U6695" s="53" t="str">
        <f t="shared" si="339"/>
        <v/>
      </c>
      <c r="V6695" s="53" t="str">
        <f t="shared" si="339"/>
        <v/>
      </c>
      <c r="W6695" s="53" t="str">
        <f t="shared" si="339"/>
        <v/>
      </c>
      <c r="X6695" s="53" t="str">
        <f t="shared" si="339"/>
        <v/>
      </c>
    </row>
    <row r="6696" spans="18:24" hidden="1" x14ac:dyDescent="0.3">
      <c r="R6696">
        <f t="shared" si="340"/>
        <v>0</v>
      </c>
      <c r="S6696">
        <f t="shared" si="341"/>
        <v>0</v>
      </c>
      <c r="T6696" s="53" t="str">
        <f t="shared" si="339"/>
        <v/>
      </c>
      <c r="U6696" s="53" t="str">
        <f t="shared" si="339"/>
        <v/>
      </c>
      <c r="V6696" s="53" t="str">
        <f t="shared" si="339"/>
        <v/>
      </c>
      <c r="W6696" s="53" t="str">
        <f t="shared" si="339"/>
        <v/>
      </c>
      <c r="X6696" s="53" t="str">
        <f t="shared" si="339"/>
        <v/>
      </c>
    </row>
    <row r="6697" spans="18:24" hidden="1" x14ac:dyDescent="0.3">
      <c r="R6697">
        <f t="shared" si="340"/>
        <v>0</v>
      </c>
      <c r="S6697">
        <f t="shared" si="341"/>
        <v>0</v>
      </c>
      <c r="T6697" s="53" t="str">
        <f t="shared" si="339"/>
        <v/>
      </c>
      <c r="U6697" s="53" t="str">
        <f t="shared" si="339"/>
        <v/>
      </c>
      <c r="V6697" s="53" t="str">
        <f t="shared" si="339"/>
        <v/>
      </c>
      <c r="W6697" s="53" t="str">
        <f t="shared" si="339"/>
        <v/>
      </c>
      <c r="X6697" s="53" t="str">
        <f t="shared" si="339"/>
        <v/>
      </c>
    </row>
    <row r="6698" spans="18:24" hidden="1" x14ac:dyDescent="0.3">
      <c r="R6698">
        <f t="shared" si="340"/>
        <v>0</v>
      </c>
      <c r="S6698">
        <f t="shared" si="341"/>
        <v>0</v>
      </c>
      <c r="T6698" s="53" t="str">
        <f t="shared" si="339"/>
        <v/>
      </c>
      <c r="U6698" s="53" t="str">
        <f t="shared" si="339"/>
        <v/>
      </c>
      <c r="V6698" s="53" t="str">
        <f t="shared" si="339"/>
        <v/>
      </c>
      <c r="W6698" s="53" t="str">
        <f t="shared" si="339"/>
        <v/>
      </c>
      <c r="X6698" s="53" t="str">
        <f t="shared" si="339"/>
        <v/>
      </c>
    </row>
    <row r="6699" spans="18:24" hidden="1" x14ac:dyDescent="0.3">
      <c r="R6699">
        <f t="shared" si="340"/>
        <v>0</v>
      </c>
      <c r="S6699">
        <f t="shared" si="341"/>
        <v>0</v>
      </c>
      <c r="T6699" s="53" t="str">
        <f t="shared" si="339"/>
        <v/>
      </c>
      <c r="U6699" s="53" t="str">
        <f t="shared" si="339"/>
        <v/>
      </c>
      <c r="V6699" s="53" t="str">
        <f t="shared" si="339"/>
        <v/>
      </c>
      <c r="W6699" s="53" t="str">
        <f t="shared" si="339"/>
        <v/>
      </c>
      <c r="X6699" s="53" t="str">
        <f t="shared" si="339"/>
        <v/>
      </c>
    </row>
    <row r="6700" spans="18:24" hidden="1" x14ac:dyDescent="0.3">
      <c r="R6700">
        <f t="shared" si="340"/>
        <v>0</v>
      </c>
      <c r="S6700">
        <f t="shared" si="341"/>
        <v>0</v>
      </c>
      <c r="T6700" s="53" t="str">
        <f t="shared" ref="T6700:X6750" si="342">IF(OR(COUNTIF($D6700,"*"&amp;T$5&amp;"*")&gt;0,$D6700="GRUPO TEPSA"),T$5,"")</f>
        <v/>
      </c>
      <c r="U6700" s="53" t="str">
        <f t="shared" si="342"/>
        <v/>
      </c>
      <c r="V6700" s="53" t="str">
        <f t="shared" si="342"/>
        <v/>
      </c>
      <c r="W6700" s="53" t="str">
        <f t="shared" si="342"/>
        <v/>
      </c>
      <c r="X6700" s="53" t="str">
        <f t="shared" si="342"/>
        <v/>
      </c>
    </row>
    <row r="6701" spans="18:24" hidden="1" x14ac:dyDescent="0.3">
      <c r="R6701">
        <f t="shared" si="340"/>
        <v>0</v>
      </c>
      <c r="S6701">
        <f t="shared" si="341"/>
        <v>0</v>
      </c>
      <c r="T6701" s="53" t="str">
        <f t="shared" si="342"/>
        <v/>
      </c>
      <c r="U6701" s="53" t="str">
        <f t="shared" si="342"/>
        <v/>
      </c>
      <c r="V6701" s="53" t="str">
        <f t="shared" si="342"/>
        <v/>
      </c>
      <c r="W6701" s="53" t="str">
        <f t="shared" si="342"/>
        <v/>
      </c>
      <c r="X6701" s="53" t="str">
        <f t="shared" si="342"/>
        <v/>
      </c>
    </row>
    <row r="6702" spans="18:24" hidden="1" x14ac:dyDescent="0.3">
      <c r="R6702">
        <f t="shared" si="340"/>
        <v>0</v>
      </c>
      <c r="S6702">
        <f t="shared" si="341"/>
        <v>0</v>
      </c>
      <c r="T6702" s="53" t="str">
        <f t="shared" si="342"/>
        <v/>
      </c>
      <c r="U6702" s="53" t="str">
        <f t="shared" si="342"/>
        <v/>
      </c>
      <c r="V6702" s="53" t="str">
        <f t="shared" si="342"/>
        <v/>
      </c>
      <c r="W6702" s="53" t="str">
        <f t="shared" si="342"/>
        <v/>
      </c>
      <c r="X6702" s="53" t="str">
        <f t="shared" si="342"/>
        <v/>
      </c>
    </row>
    <row r="6703" spans="18:24" hidden="1" x14ac:dyDescent="0.3">
      <c r="R6703">
        <f t="shared" si="340"/>
        <v>0</v>
      </c>
      <c r="S6703">
        <f t="shared" si="341"/>
        <v>0</v>
      </c>
      <c r="T6703" s="53" t="str">
        <f t="shared" si="342"/>
        <v/>
      </c>
      <c r="U6703" s="53" t="str">
        <f t="shared" si="342"/>
        <v/>
      </c>
      <c r="V6703" s="53" t="str">
        <f t="shared" si="342"/>
        <v/>
      </c>
      <c r="W6703" s="53" t="str">
        <f t="shared" si="342"/>
        <v/>
      </c>
      <c r="X6703" s="53" t="str">
        <f t="shared" si="342"/>
        <v/>
      </c>
    </row>
    <row r="6704" spans="18:24" hidden="1" x14ac:dyDescent="0.3">
      <c r="R6704">
        <f t="shared" si="340"/>
        <v>0</v>
      </c>
      <c r="S6704">
        <f t="shared" si="341"/>
        <v>0</v>
      </c>
      <c r="T6704" s="53" t="str">
        <f t="shared" si="342"/>
        <v/>
      </c>
      <c r="U6704" s="53" t="str">
        <f t="shared" si="342"/>
        <v/>
      </c>
      <c r="V6704" s="53" t="str">
        <f t="shared" si="342"/>
        <v/>
      </c>
      <c r="W6704" s="53" t="str">
        <f t="shared" si="342"/>
        <v/>
      </c>
      <c r="X6704" s="53" t="str">
        <f t="shared" si="342"/>
        <v/>
      </c>
    </row>
    <row r="6705" spans="18:24" hidden="1" x14ac:dyDescent="0.3">
      <c r="R6705">
        <f t="shared" si="340"/>
        <v>0</v>
      </c>
      <c r="S6705">
        <f t="shared" si="341"/>
        <v>0</v>
      </c>
      <c r="T6705" s="53" t="str">
        <f t="shared" si="342"/>
        <v/>
      </c>
      <c r="U6705" s="53" t="str">
        <f t="shared" si="342"/>
        <v/>
      </c>
      <c r="V6705" s="53" t="str">
        <f t="shared" si="342"/>
        <v/>
      </c>
      <c r="W6705" s="53" t="str">
        <f t="shared" si="342"/>
        <v/>
      </c>
      <c r="X6705" s="53" t="str">
        <f t="shared" si="342"/>
        <v/>
      </c>
    </row>
    <row r="6706" spans="18:24" hidden="1" x14ac:dyDescent="0.3">
      <c r="R6706">
        <f t="shared" si="340"/>
        <v>0</v>
      </c>
      <c r="S6706">
        <f t="shared" si="341"/>
        <v>0</v>
      </c>
      <c r="T6706" s="53" t="str">
        <f t="shared" si="342"/>
        <v/>
      </c>
      <c r="U6706" s="53" t="str">
        <f t="shared" si="342"/>
        <v/>
      </c>
      <c r="V6706" s="53" t="str">
        <f t="shared" si="342"/>
        <v/>
      </c>
      <c r="W6706" s="53" t="str">
        <f t="shared" si="342"/>
        <v/>
      </c>
      <c r="X6706" s="53" t="str">
        <f t="shared" si="342"/>
        <v/>
      </c>
    </row>
    <row r="6707" spans="18:24" hidden="1" x14ac:dyDescent="0.3">
      <c r="R6707">
        <f t="shared" si="340"/>
        <v>0</v>
      </c>
      <c r="S6707">
        <f t="shared" si="341"/>
        <v>0</v>
      </c>
      <c r="T6707" s="53" t="str">
        <f t="shared" si="342"/>
        <v/>
      </c>
      <c r="U6707" s="53" t="str">
        <f t="shared" si="342"/>
        <v/>
      </c>
      <c r="V6707" s="53" t="str">
        <f t="shared" si="342"/>
        <v/>
      </c>
      <c r="W6707" s="53" t="str">
        <f t="shared" si="342"/>
        <v/>
      </c>
      <c r="X6707" s="53" t="str">
        <f t="shared" si="342"/>
        <v/>
      </c>
    </row>
    <row r="6708" spans="18:24" hidden="1" x14ac:dyDescent="0.3">
      <c r="R6708">
        <f t="shared" si="340"/>
        <v>0</v>
      </c>
      <c r="S6708">
        <f t="shared" si="341"/>
        <v>0</v>
      </c>
      <c r="T6708" s="53" t="str">
        <f t="shared" si="342"/>
        <v/>
      </c>
      <c r="U6708" s="53" t="str">
        <f t="shared" si="342"/>
        <v/>
      </c>
      <c r="V6708" s="53" t="str">
        <f t="shared" si="342"/>
        <v/>
      </c>
      <c r="W6708" s="53" t="str">
        <f t="shared" si="342"/>
        <v/>
      </c>
      <c r="X6708" s="53" t="str">
        <f t="shared" si="342"/>
        <v/>
      </c>
    </row>
    <row r="6709" spans="18:24" hidden="1" x14ac:dyDescent="0.3">
      <c r="R6709">
        <f t="shared" si="340"/>
        <v>0</v>
      </c>
      <c r="S6709">
        <f t="shared" si="341"/>
        <v>0</v>
      </c>
      <c r="T6709" s="53" t="str">
        <f t="shared" si="342"/>
        <v/>
      </c>
      <c r="U6709" s="53" t="str">
        <f t="shared" si="342"/>
        <v/>
      </c>
      <c r="V6709" s="53" t="str">
        <f t="shared" si="342"/>
        <v/>
      </c>
      <c r="W6709" s="53" t="str">
        <f t="shared" si="342"/>
        <v/>
      </c>
      <c r="X6709" s="53" t="str">
        <f t="shared" si="342"/>
        <v/>
      </c>
    </row>
    <row r="6710" spans="18:24" hidden="1" x14ac:dyDescent="0.3">
      <c r="R6710">
        <f t="shared" si="340"/>
        <v>0</v>
      </c>
      <c r="S6710">
        <f t="shared" si="341"/>
        <v>0</v>
      </c>
      <c r="T6710" s="53" t="str">
        <f t="shared" si="342"/>
        <v/>
      </c>
      <c r="U6710" s="53" t="str">
        <f t="shared" si="342"/>
        <v/>
      </c>
      <c r="V6710" s="53" t="str">
        <f t="shared" si="342"/>
        <v/>
      </c>
      <c r="W6710" s="53" t="str">
        <f t="shared" si="342"/>
        <v/>
      </c>
      <c r="X6710" s="53" t="str">
        <f t="shared" si="342"/>
        <v/>
      </c>
    </row>
    <row r="6711" spans="18:24" hidden="1" x14ac:dyDescent="0.3">
      <c r="R6711">
        <f t="shared" si="340"/>
        <v>0</v>
      </c>
      <c r="S6711">
        <f t="shared" si="341"/>
        <v>0</v>
      </c>
      <c r="T6711" s="53" t="str">
        <f t="shared" si="342"/>
        <v/>
      </c>
      <c r="U6711" s="53" t="str">
        <f t="shared" si="342"/>
        <v/>
      </c>
      <c r="V6711" s="53" t="str">
        <f t="shared" si="342"/>
        <v/>
      </c>
      <c r="W6711" s="53" t="str">
        <f t="shared" si="342"/>
        <v/>
      </c>
      <c r="X6711" s="53" t="str">
        <f t="shared" si="342"/>
        <v/>
      </c>
    </row>
    <row r="6712" spans="18:24" hidden="1" x14ac:dyDescent="0.3">
      <c r="R6712">
        <f t="shared" si="340"/>
        <v>0</v>
      </c>
      <c r="S6712">
        <f t="shared" si="341"/>
        <v>0</v>
      </c>
      <c r="T6712" s="53" t="str">
        <f t="shared" si="342"/>
        <v/>
      </c>
      <c r="U6712" s="53" t="str">
        <f t="shared" si="342"/>
        <v/>
      </c>
      <c r="V6712" s="53" t="str">
        <f t="shared" si="342"/>
        <v/>
      </c>
      <c r="W6712" s="53" t="str">
        <f t="shared" si="342"/>
        <v/>
      </c>
      <c r="X6712" s="53" t="str">
        <f t="shared" si="342"/>
        <v/>
      </c>
    </row>
    <row r="6713" spans="18:24" hidden="1" x14ac:dyDescent="0.3">
      <c r="R6713">
        <f t="shared" si="340"/>
        <v>0</v>
      </c>
      <c r="S6713">
        <f t="shared" si="341"/>
        <v>0</v>
      </c>
      <c r="T6713" s="53" t="str">
        <f t="shared" si="342"/>
        <v/>
      </c>
      <c r="U6713" s="53" t="str">
        <f t="shared" si="342"/>
        <v/>
      </c>
      <c r="V6713" s="53" t="str">
        <f t="shared" si="342"/>
        <v/>
      </c>
      <c r="W6713" s="53" t="str">
        <f t="shared" si="342"/>
        <v/>
      </c>
      <c r="X6713" s="53" t="str">
        <f t="shared" si="342"/>
        <v/>
      </c>
    </row>
    <row r="6714" spans="18:24" hidden="1" x14ac:dyDescent="0.3">
      <c r="R6714">
        <f t="shared" si="340"/>
        <v>0</v>
      </c>
      <c r="S6714">
        <f t="shared" si="341"/>
        <v>0</v>
      </c>
      <c r="T6714" s="53" t="str">
        <f t="shared" si="342"/>
        <v/>
      </c>
      <c r="U6714" s="53" t="str">
        <f t="shared" si="342"/>
        <v/>
      </c>
      <c r="V6714" s="53" t="str">
        <f t="shared" si="342"/>
        <v/>
      </c>
      <c r="W6714" s="53" t="str">
        <f t="shared" si="342"/>
        <v/>
      </c>
      <c r="X6714" s="53" t="str">
        <f t="shared" si="342"/>
        <v/>
      </c>
    </row>
    <row r="6715" spans="18:24" hidden="1" x14ac:dyDescent="0.3">
      <c r="R6715">
        <f t="shared" si="340"/>
        <v>0</v>
      </c>
      <c r="S6715">
        <f t="shared" si="341"/>
        <v>0</v>
      </c>
      <c r="T6715" s="53" t="str">
        <f t="shared" si="342"/>
        <v/>
      </c>
      <c r="U6715" s="53" t="str">
        <f t="shared" si="342"/>
        <v/>
      </c>
      <c r="V6715" s="53" t="str">
        <f t="shared" si="342"/>
        <v/>
      </c>
      <c r="W6715" s="53" t="str">
        <f t="shared" si="342"/>
        <v/>
      </c>
      <c r="X6715" s="53" t="str">
        <f t="shared" si="342"/>
        <v/>
      </c>
    </row>
    <row r="6716" spans="18:24" hidden="1" x14ac:dyDescent="0.3">
      <c r="R6716">
        <f t="shared" si="340"/>
        <v>0</v>
      </c>
      <c r="S6716">
        <f t="shared" si="341"/>
        <v>0</v>
      </c>
      <c r="T6716" s="53" t="str">
        <f t="shared" si="342"/>
        <v/>
      </c>
      <c r="U6716" s="53" t="str">
        <f t="shared" si="342"/>
        <v/>
      </c>
      <c r="V6716" s="53" t="str">
        <f t="shared" si="342"/>
        <v/>
      </c>
      <c r="W6716" s="53" t="str">
        <f t="shared" si="342"/>
        <v/>
      </c>
      <c r="X6716" s="53" t="str">
        <f t="shared" si="342"/>
        <v/>
      </c>
    </row>
    <row r="6717" spans="18:24" hidden="1" x14ac:dyDescent="0.3">
      <c r="R6717">
        <f t="shared" si="340"/>
        <v>0</v>
      </c>
      <c r="S6717">
        <f t="shared" si="341"/>
        <v>0</v>
      </c>
      <c r="T6717" s="53" t="str">
        <f t="shared" si="342"/>
        <v/>
      </c>
      <c r="U6717" s="53" t="str">
        <f t="shared" si="342"/>
        <v/>
      </c>
      <c r="V6717" s="53" t="str">
        <f t="shared" si="342"/>
        <v/>
      </c>
      <c r="W6717" s="53" t="str">
        <f t="shared" si="342"/>
        <v/>
      </c>
      <c r="X6717" s="53" t="str">
        <f t="shared" si="342"/>
        <v/>
      </c>
    </row>
    <row r="6718" spans="18:24" hidden="1" x14ac:dyDescent="0.3">
      <c r="R6718">
        <f t="shared" si="340"/>
        <v>0</v>
      </c>
      <c r="S6718">
        <f t="shared" si="341"/>
        <v>0</v>
      </c>
      <c r="T6718" s="53" t="str">
        <f t="shared" si="342"/>
        <v/>
      </c>
      <c r="U6718" s="53" t="str">
        <f t="shared" si="342"/>
        <v/>
      </c>
      <c r="V6718" s="53" t="str">
        <f t="shared" si="342"/>
        <v/>
      </c>
      <c r="W6718" s="53" t="str">
        <f t="shared" si="342"/>
        <v/>
      </c>
      <c r="X6718" s="53" t="str">
        <f t="shared" si="342"/>
        <v/>
      </c>
    </row>
    <row r="6719" spans="18:24" hidden="1" x14ac:dyDescent="0.3">
      <c r="R6719">
        <f t="shared" si="340"/>
        <v>0</v>
      </c>
      <c r="S6719">
        <f t="shared" si="341"/>
        <v>0</v>
      </c>
      <c r="T6719" s="53" t="str">
        <f t="shared" si="342"/>
        <v/>
      </c>
      <c r="U6719" s="53" t="str">
        <f t="shared" si="342"/>
        <v/>
      </c>
      <c r="V6719" s="53" t="str">
        <f t="shared" si="342"/>
        <v/>
      </c>
      <c r="W6719" s="53" t="str">
        <f t="shared" si="342"/>
        <v/>
      </c>
      <c r="X6719" s="53" t="str">
        <f t="shared" si="342"/>
        <v/>
      </c>
    </row>
    <row r="6720" spans="18:24" hidden="1" x14ac:dyDescent="0.3">
      <c r="R6720">
        <f t="shared" si="340"/>
        <v>0</v>
      </c>
      <c r="S6720">
        <f t="shared" si="341"/>
        <v>0</v>
      </c>
      <c r="T6720" s="53" t="str">
        <f t="shared" si="342"/>
        <v/>
      </c>
      <c r="U6720" s="53" t="str">
        <f t="shared" si="342"/>
        <v/>
      </c>
      <c r="V6720" s="53" t="str">
        <f t="shared" si="342"/>
        <v/>
      </c>
      <c r="W6720" s="53" t="str">
        <f t="shared" si="342"/>
        <v/>
      </c>
      <c r="X6720" s="53" t="str">
        <f t="shared" si="342"/>
        <v/>
      </c>
    </row>
    <row r="6721" spans="18:24" hidden="1" x14ac:dyDescent="0.3">
      <c r="R6721">
        <f t="shared" si="340"/>
        <v>0</v>
      </c>
      <c r="S6721">
        <f t="shared" si="341"/>
        <v>0</v>
      </c>
      <c r="T6721" s="53" t="str">
        <f t="shared" si="342"/>
        <v/>
      </c>
      <c r="U6721" s="53" t="str">
        <f t="shared" si="342"/>
        <v/>
      </c>
      <c r="V6721" s="53" t="str">
        <f t="shared" si="342"/>
        <v/>
      </c>
      <c r="W6721" s="53" t="str">
        <f t="shared" si="342"/>
        <v/>
      </c>
      <c r="X6721" s="53" t="str">
        <f t="shared" si="342"/>
        <v/>
      </c>
    </row>
    <row r="6722" spans="18:24" hidden="1" x14ac:dyDescent="0.3">
      <c r="R6722">
        <f t="shared" si="340"/>
        <v>0</v>
      </c>
      <c r="S6722">
        <f t="shared" si="341"/>
        <v>0</v>
      </c>
      <c r="T6722" s="53" t="str">
        <f t="shared" si="342"/>
        <v/>
      </c>
      <c r="U6722" s="53" t="str">
        <f t="shared" si="342"/>
        <v/>
      </c>
      <c r="V6722" s="53" t="str">
        <f t="shared" si="342"/>
        <v/>
      </c>
      <c r="W6722" s="53" t="str">
        <f t="shared" si="342"/>
        <v/>
      </c>
      <c r="X6722" s="53" t="str">
        <f t="shared" si="342"/>
        <v/>
      </c>
    </row>
    <row r="6723" spans="18:24" hidden="1" x14ac:dyDescent="0.3">
      <c r="R6723">
        <f t="shared" si="340"/>
        <v>0</v>
      </c>
      <c r="S6723">
        <f t="shared" si="341"/>
        <v>0</v>
      </c>
      <c r="T6723" s="53" t="str">
        <f t="shared" si="342"/>
        <v/>
      </c>
      <c r="U6723" s="53" t="str">
        <f t="shared" si="342"/>
        <v/>
      </c>
      <c r="V6723" s="53" t="str">
        <f t="shared" si="342"/>
        <v/>
      </c>
      <c r="W6723" s="53" t="str">
        <f t="shared" si="342"/>
        <v/>
      </c>
      <c r="X6723" s="53" t="str">
        <f t="shared" si="342"/>
        <v/>
      </c>
    </row>
    <row r="6724" spans="18:24" hidden="1" x14ac:dyDescent="0.3">
      <c r="R6724">
        <f t="shared" si="340"/>
        <v>0</v>
      </c>
      <c r="S6724">
        <f t="shared" si="341"/>
        <v>0</v>
      </c>
      <c r="T6724" s="53" t="str">
        <f t="shared" si="342"/>
        <v/>
      </c>
      <c r="U6724" s="53" t="str">
        <f t="shared" si="342"/>
        <v/>
      </c>
      <c r="V6724" s="53" t="str">
        <f t="shared" si="342"/>
        <v/>
      </c>
      <c r="W6724" s="53" t="str">
        <f t="shared" si="342"/>
        <v/>
      </c>
      <c r="X6724" s="53" t="str">
        <f t="shared" si="342"/>
        <v/>
      </c>
    </row>
    <row r="6725" spans="18:24" hidden="1" x14ac:dyDescent="0.3">
      <c r="R6725">
        <f t="shared" si="340"/>
        <v>0</v>
      </c>
      <c r="S6725">
        <f t="shared" si="341"/>
        <v>0</v>
      </c>
      <c r="T6725" s="53" t="str">
        <f t="shared" si="342"/>
        <v/>
      </c>
      <c r="U6725" s="53" t="str">
        <f t="shared" si="342"/>
        <v/>
      </c>
      <c r="V6725" s="53" t="str">
        <f t="shared" si="342"/>
        <v/>
      </c>
      <c r="W6725" s="53" t="str">
        <f t="shared" si="342"/>
        <v/>
      </c>
      <c r="X6725" s="53" t="str">
        <f t="shared" si="342"/>
        <v/>
      </c>
    </row>
    <row r="6726" spans="18:24" hidden="1" x14ac:dyDescent="0.3">
      <c r="R6726">
        <f t="shared" si="340"/>
        <v>0</v>
      </c>
      <c r="S6726">
        <f t="shared" si="341"/>
        <v>0</v>
      </c>
      <c r="T6726" s="53" t="str">
        <f t="shared" si="342"/>
        <v/>
      </c>
      <c r="U6726" s="53" t="str">
        <f t="shared" si="342"/>
        <v/>
      </c>
      <c r="V6726" s="53" t="str">
        <f t="shared" si="342"/>
        <v/>
      </c>
      <c r="W6726" s="53" t="str">
        <f t="shared" si="342"/>
        <v/>
      </c>
      <c r="X6726" s="53" t="str">
        <f t="shared" si="342"/>
        <v/>
      </c>
    </row>
    <row r="6727" spans="18:24" hidden="1" x14ac:dyDescent="0.3">
      <c r="R6727">
        <f t="shared" ref="R6727:R6790" si="343">IF(OR(D6727="GRUPO TEPSA",D6727="TODAS"),P6727/5,P6727)</f>
        <v>0</v>
      </c>
      <c r="S6727">
        <f t="shared" si="341"/>
        <v>0</v>
      </c>
      <c r="T6727" s="53" t="str">
        <f t="shared" si="342"/>
        <v/>
      </c>
      <c r="U6727" s="53" t="str">
        <f t="shared" si="342"/>
        <v/>
      </c>
      <c r="V6727" s="53" t="str">
        <f t="shared" si="342"/>
        <v/>
      </c>
      <c r="W6727" s="53" t="str">
        <f t="shared" si="342"/>
        <v/>
      </c>
      <c r="X6727" s="53" t="str">
        <f t="shared" si="342"/>
        <v/>
      </c>
    </row>
    <row r="6728" spans="18:24" hidden="1" x14ac:dyDescent="0.3">
      <c r="R6728">
        <f t="shared" si="343"/>
        <v>0</v>
      </c>
      <c r="S6728">
        <f t="shared" si="341"/>
        <v>0</v>
      </c>
      <c r="T6728" s="53" t="str">
        <f t="shared" si="342"/>
        <v/>
      </c>
      <c r="U6728" s="53" t="str">
        <f t="shared" si="342"/>
        <v/>
      </c>
      <c r="V6728" s="53" t="str">
        <f t="shared" si="342"/>
        <v/>
      </c>
      <c r="W6728" s="53" t="str">
        <f t="shared" si="342"/>
        <v/>
      </c>
      <c r="X6728" s="53" t="str">
        <f t="shared" si="342"/>
        <v/>
      </c>
    </row>
    <row r="6729" spans="18:24" hidden="1" x14ac:dyDescent="0.3">
      <c r="R6729">
        <f t="shared" si="343"/>
        <v>0</v>
      </c>
      <c r="S6729">
        <f t="shared" si="341"/>
        <v>0</v>
      </c>
      <c r="T6729" s="53" t="str">
        <f t="shared" si="342"/>
        <v/>
      </c>
      <c r="U6729" s="53" t="str">
        <f t="shared" si="342"/>
        <v/>
      </c>
      <c r="V6729" s="53" t="str">
        <f t="shared" si="342"/>
        <v/>
      </c>
      <c r="W6729" s="53" t="str">
        <f t="shared" si="342"/>
        <v/>
      </c>
      <c r="X6729" s="53" t="str">
        <f t="shared" si="342"/>
        <v/>
      </c>
    </row>
    <row r="6730" spans="18:24" hidden="1" x14ac:dyDescent="0.3">
      <c r="R6730">
        <f t="shared" si="343"/>
        <v>0</v>
      </c>
      <c r="S6730">
        <f t="shared" si="341"/>
        <v>0</v>
      </c>
      <c r="T6730" s="53" t="str">
        <f t="shared" si="342"/>
        <v/>
      </c>
      <c r="U6730" s="53" t="str">
        <f t="shared" si="342"/>
        <v/>
      </c>
      <c r="V6730" s="53" t="str">
        <f t="shared" si="342"/>
        <v/>
      </c>
      <c r="W6730" s="53" t="str">
        <f t="shared" si="342"/>
        <v/>
      </c>
      <c r="X6730" s="53" t="str">
        <f t="shared" si="342"/>
        <v/>
      </c>
    </row>
    <row r="6731" spans="18:24" hidden="1" x14ac:dyDescent="0.3">
      <c r="R6731">
        <f t="shared" si="343"/>
        <v>0</v>
      </c>
      <c r="S6731">
        <f t="shared" ref="S6731:S6794" si="344">IF(OR(D6731="GRUPO TEPSA",D6731="TODAS"),Q6731/5,Q6731)</f>
        <v>0</v>
      </c>
      <c r="T6731" s="53" t="str">
        <f t="shared" si="342"/>
        <v/>
      </c>
      <c r="U6731" s="53" t="str">
        <f t="shared" si="342"/>
        <v/>
      </c>
      <c r="V6731" s="53" t="str">
        <f t="shared" si="342"/>
        <v/>
      </c>
      <c r="W6731" s="53" t="str">
        <f t="shared" si="342"/>
        <v/>
      </c>
      <c r="X6731" s="53" t="str">
        <f t="shared" si="342"/>
        <v/>
      </c>
    </row>
    <row r="6732" spans="18:24" hidden="1" x14ac:dyDescent="0.3">
      <c r="R6732">
        <f t="shared" si="343"/>
        <v>0</v>
      </c>
      <c r="S6732">
        <f t="shared" si="344"/>
        <v>0</v>
      </c>
      <c r="T6732" s="53" t="str">
        <f t="shared" si="342"/>
        <v/>
      </c>
      <c r="U6732" s="53" t="str">
        <f t="shared" si="342"/>
        <v/>
      </c>
      <c r="V6732" s="53" t="str">
        <f t="shared" si="342"/>
        <v/>
      </c>
      <c r="W6732" s="53" t="str">
        <f t="shared" si="342"/>
        <v/>
      </c>
      <c r="X6732" s="53" t="str">
        <f t="shared" si="342"/>
        <v/>
      </c>
    </row>
    <row r="6733" spans="18:24" hidden="1" x14ac:dyDescent="0.3">
      <c r="R6733">
        <f t="shared" si="343"/>
        <v>0</v>
      </c>
      <c r="S6733">
        <f t="shared" si="344"/>
        <v>0</v>
      </c>
      <c r="T6733" s="53" t="str">
        <f t="shared" si="342"/>
        <v/>
      </c>
      <c r="U6733" s="53" t="str">
        <f t="shared" si="342"/>
        <v/>
      </c>
      <c r="V6733" s="53" t="str">
        <f t="shared" si="342"/>
        <v/>
      </c>
      <c r="W6733" s="53" t="str">
        <f t="shared" si="342"/>
        <v/>
      </c>
      <c r="X6733" s="53" t="str">
        <f t="shared" si="342"/>
        <v/>
      </c>
    </row>
    <row r="6734" spans="18:24" hidden="1" x14ac:dyDescent="0.3">
      <c r="R6734">
        <f t="shared" si="343"/>
        <v>0</v>
      </c>
      <c r="S6734">
        <f t="shared" si="344"/>
        <v>0</v>
      </c>
      <c r="T6734" s="53" t="str">
        <f t="shared" si="342"/>
        <v/>
      </c>
      <c r="U6734" s="53" t="str">
        <f t="shared" si="342"/>
        <v/>
      </c>
      <c r="V6734" s="53" t="str">
        <f t="shared" si="342"/>
        <v/>
      </c>
      <c r="W6734" s="53" t="str">
        <f t="shared" si="342"/>
        <v/>
      </c>
      <c r="X6734" s="53" t="str">
        <f t="shared" si="342"/>
        <v/>
      </c>
    </row>
    <row r="6735" spans="18:24" hidden="1" x14ac:dyDescent="0.3">
      <c r="R6735">
        <f t="shared" si="343"/>
        <v>0</v>
      </c>
      <c r="S6735">
        <f t="shared" si="344"/>
        <v>0</v>
      </c>
      <c r="T6735" s="53" t="str">
        <f t="shared" si="342"/>
        <v/>
      </c>
      <c r="U6735" s="53" t="str">
        <f t="shared" si="342"/>
        <v/>
      </c>
      <c r="V6735" s="53" t="str">
        <f t="shared" si="342"/>
        <v/>
      </c>
      <c r="W6735" s="53" t="str">
        <f t="shared" si="342"/>
        <v/>
      </c>
      <c r="X6735" s="53" t="str">
        <f t="shared" si="342"/>
        <v/>
      </c>
    </row>
    <row r="6736" spans="18:24" hidden="1" x14ac:dyDescent="0.3">
      <c r="R6736">
        <f t="shared" si="343"/>
        <v>0</v>
      </c>
      <c r="S6736">
        <f t="shared" si="344"/>
        <v>0</v>
      </c>
      <c r="T6736" s="53" t="str">
        <f t="shared" si="342"/>
        <v/>
      </c>
      <c r="U6736" s="53" t="str">
        <f t="shared" si="342"/>
        <v/>
      </c>
      <c r="V6736" s="53" t="str">
        <f t="shared" si="342"/>
        <v/>
      </c>
      <c r="W6736" s="53" t="str">
        <f t="shared" si="342"/>
        <v/>
      </c>
      <c r="X6736" s="53" t="str">
        <f t="shared" si="342"/>
        <v/>
      </c>
    </row>
    <row r="6737" spans="18:24" hidden="1" x14ac:dyDescent="0.3">
      <c r="R6737">
        <f t="shared" si="343"/>
        <v>0</v>
      </c>
      <c r="S6737">
        <f t="shared" si="344"/>
        <v>0</v>
      </c>
      <c r="T6737" s="53" t="str">
        <f t="shared" si="342"/>
        <v/>
      </c>
      <c r="U6737" s="53" t="str">
        <f t="shared" si="342"/>
        <v/>
      </c>
      <c r="V6737" s="53" t="str">
        <f t="shared" si="342"/>
        <v/>
      </c>
      <c r="W6737" s="53" t="str">
        <f t="shared" si="342"/>
        <v/>
      </c>
      <c r="X6737" s="53" t="str">
        <f t="shared" si="342"/>
        <v/>
      </c>
    </row>
    <row r="6738" spans="18:24" hidden="1" x14ac:dyDescent="0.3">
      <c r="R6738">
        <f t="shared" si="343"/>
        <v>0</v>
      </c>
      <c r="S6738">
        <f t="shared" si="344"/>
        <v>0</v>
      </c>
      <c r="T6738" s="53" t="str">
        <f t="shared" si="342"/>
        <v/>
      </c>
      <c r="U6738" s="53" t="str">
        <f t="shared" si="342"/>
        <v/>
      </c>
      <c r="V6738" s="53" t="str">
        <f t="shared" si="342"/>
        <v/>
      </c>
      <c r="W6738" s="53" t="str">
        <f t="shared" si="342"/>
        <v/>
      </c>
      <c r="X6738" s="53" t="str">
        <f t="shared" si="342"/>
        <v/>
      </c>
    </row>
    <row r="6739" spans="18:24" hidden="1" x14ac:dyDescent="0.3">
      <c r="R6739">
        <f t="shared" si="343"/>
        <v>0</v>
      </c>
      <c r="S6739">
        <f t="shared" si="344"/>
        <v>0</v>
      </c>
      <c r="T6739" s="53" t="str">
        <f t="shared" si="342"/>
        <v/>
      </c>
      <c r="U6739" s="53" t="str">
        <f t="shared" si="342"/>
        <v/>
      </c>
      <c r="V6739" s="53" t="str">
        <f t="shared" si="342"/>
        <v/>
      </c>
      <c r="W6739" s="53" t="str">
        <f t="shared" si="342"/>
        <v/>
      </c>
      <c r="X6739" s="53" t="str">
        <f t="shared" si="342"/>
        <v/>
      </c>
    </row>
    <row r="6740" spans="18:24" hidden="1" x14ac:dyDescent="0.3">
      <c r="R6740">
        <f t="shared" si="343"/>
        <v>0</v>
      </c>
      <c r="S6740">
        <f t="shared" si="344"/>
        <v>0</v>
      </c>
      <c r="T6740" s="53" t="str">
        <f t="shared" si="342"/>
        <v/>
      </c>
      <c r="U6740" s="53" t="str">
        <f t="shared" si="342"/>
        <v/>
      </c>
      <c r="V6740" s="53" t="str">
        <f t="shared" si="342"/>
        <v/>
      </c>
      <c r="W6740" s="53" t="str">
        <f t="shared" si="342"/>
        <v/>
      </c>
      <c r="X6740" s="53" t="str">
        <f t="shared" si="342"/>
        <v/>
      </c>
    </row>
    <row r="6741" spans="18:24" hidden="1" x14ac:dyDescent="0.3">
      <c r="R6741">
        <f t="shared" si="343"/>
        <v>0</v>
      </c>
      <c r="S6741">
        <f t="shared" si="344"/>
        <v>0</v>
      </c>
      <c r="T6741" s="53" t="str">
        <f t="shared" si="342"/>
        <v/>
      </c>
      <c r="U6741" s="53" t="str">
        <f t="shared" si="342"/>
        <v/>
      </c>
      <c r="V6741" s="53" t="str">
        <f t="shared" si="342"/>
        <v/>
      </c>
      <c r="W6741" s="53" t="str">
        <f t="shared" si="342"/>
        <v/>
      </c>
      <c r="X6741" s="53" t="str">
        <f t="shared" si="342"/>
        <v/>
      </c>
    </row>
    <row r="6742" spans="18:24" hidden="1" x14ac:dyDescent="0.3">
      <c r="R6742">
        <f t="shared" si="343"/>
        <v>0</v>
      </c>
      <c r="S6742">
        <f t="shared" si="344"/>
        <v>0</v>
      </c>
      <c r="T6742" s="53" t="str">
        <f t="shared" si="342"/>
        <v/>
      </c>
      <c r="U6742" s="53" t="str">
        <f t="shared" si="342"/>
        <v/>
      </c>
      <c r="V6742" s="53" t="str">
        <f t="shared" si="342"/>
        <v/>
      </c>
      <c r="W6742" s="53" t="str">
        <f t="shared" si="342"/>
        <v/>
      </c>
      <c r="X6742" s="53" t="str">
        <f t="shared" si="342"/>
        <v/>
      </c>
    </row>
    <row r="6743" spans="18:24" hidden="1" x14ac:dyDescent="0.3">
      <c r="R6743">
        <f t="shared" si="343"/>
        <v>0</v>
      </c>
      <c r="S6743">
        <f t="shared" si="344"/>
        <v>0</v>
      </c>
      <c r="T6743" s="53" t="str">
        <f t="shared" si="342"/>
        <v/>
      </c>
      <c r="U6743" s="53" t="str">
        <f t="shared" si="342"/>
        <v/>
      </c>
      <c r="V6743" s="53" t="str">
        <f t="shared" si="342"/>
        <v/>
      </c>
      <c r="W6743" s="53" t="str">
        <f t="shared" si="342"/>
        <v/>
      </c>
      <c r="X6743" s="53" t="str">
        <f t="shared" si="342"/>
        <v/>
      </c>
    </row>
    <row r="6744" spans="18:24" hidden="1" x14ac:dyDescent="0.3">
      <c r="R6744">
        <f t="shared" si="343"/>
        <v>0</v>
      </c>
      <c r="S6744">
        <f t="shared" si="344"/>
        <v>0</v>
      </c>
      <c r="T6744" s="53" t="str">
        <f t="shared" si="342"/>
        <v/>
      </c>
      <c r="U6744" s="53" t="str">
        <f t="shared" si="342"/>
        <v/>
      </c>
      <c r="V6744" s="53" t="str">
        <f t="shared" si="342"/>
        <v/>
      </c>
      <c r="W6744" s="53" t="str">
        <f t="shared" si="342"/>
        <v/>
      </c>
      <c r="X6744" s="53" t="str">
        <f t="shared" si="342"/>
        <v/>
      </c>
    </row>
    <row r="6745" spans="18:24" hidden="1" x14ac:dyDescent="0.3">
      <c r="R6745">
        <f t="shared" si="343"/>
        <v>0</v>
      </c>
      <c r="S6745">
        <f t="shared" si="344"/>
        <v>0</v>
      </c>
      <c r="T6745" s="53" t="str">
        <f t="shared" si="342"/>
        <v/>
      </c>
      <c r="U6745" s="53" t="str">
        <f t="shared" si="342"/>
        <v/>
      </c>
      <c r="V6745" s="53" t="str">
        <f t="shared" si="342"/>
        <v/>
      </c>
      <c r="W6745" s="53" t="str">
        <f t="shared" si="342"/>
        <v/>
      </c>
      <c r="X6745" s="53" t="str">
        <f t="shared" si="342"/>
        <v/>
      </c>
    </row>
    <row r="6746" spans="18:24" hidden="1" x14ac:dyDescent="0.3">
      <c r="R6746">
        <f t="shared" si="343"/>
        <v>0</v>
      </c>
      <c r="S6746">
        <f t="shared" si="344"/>
        <v>0</v>
      </c>
      <c r="T6746" s="53" t="str">
        <f t="shared" si="342"/>
        <v/>
      </c>
      <c r="U6746" s="53" t="str">
        <f t="shared" si="342"/>
        <v/>
      </c>
      <c r="V6746" s="53" t="str">
        <f t="shared" si="342"/>
        <v/>
      </c>
      <c r="W6746" s="53" t="str">
        <f t="shared" si="342"/>
        <v/>
      </c>
      <c r="X6746" s="53" t="str">
        <f t="shared" si="342"/>
        <v/>
      </c>
    </row>
    <row r="6747" spans="18:24" hidden="1" x14ac:dyDescent="0.3">
      <c r="R6747">
        <f t="shared" si="343"/>
        <v>0</v>
      </c>
      <c r="S6747">
        <f t="shared" si="344"/>
        <v>0</v>
      </c>
      <c r="T6747" s="53" t="str">
        <f t="shared" si="342"/>
        <v/>
      </c>
      <c r="U6747" s="53" t="str">
        <f t="shared" si="342"/>
        <v/>
      </c>
      <c r="V6747" s="53" t="str">
        <f t="shared" si="342"/>
        <v/>
      </c>
      <c r="W6747" s="53" t="str">
        <f t="shared" si="342"/>
        <v/>
      </c>
      <c r="X6747" s="53" t="str">
        <f t="shared" si="342"/>
        <v/>
      </c>
    </row>
    <row r="6748" spans="18:24" hidden="1" x14ac:dyDescent="0.3">
      <c r="R6748">
        <f t="shared" si="343"/>
        <v>0</v>
      </c>
      <c r="S6748">
        <f t="shared" si="344"/>
        <v>0</v>
      </c>
      <c r="T6748" s="53" t="str">
        <f t="shared" si="342"/>
        <v/>
      </c>
      <c r="U6748" s="53" t="str">
        <f t="shared" si="342"/>
        <v/>
      </c>
      <c r="V6748" s="53" t="str">
        <f t="shared" si="342"/>
        <v/>
      </c>
      <c r="W6748" s="53" t="str">
        <f t="shared" si="342"/>
        <v/>
      </c>
      <c r="X6748" s="53" t="str">
        <f t="shared" si="342"/>
        <v/>
      </c>
    </row>
    <row r="6749" spans="18:24" hidden="1" x14ac:dyDescent="0.3">
      <c r="R6749">
        <f t="shared" si="343"/>
        <v>0</v>
      </c>
      <c r="S6749">
        <f t="shared" si="344"/>
        <v>0</v>
      </c>
      <c r="T6749" s="53" t="str">
        <f t="shared" si="342"/>
        <v/>
      </c>
      <c r="U6749" s="53" t="str">
        <f t="shared" si="342"/>
        <v/>
      </c>
      <c r="V6749" s="53" t="str">
        <f t="shared" si="342"/>
        <v/>
      </c>
      <c r="W6749" s="53" t="str">
        <f t="shared" si="342"/>
        <v/>
      </c>
      <c r="X6749" s="53" t="str">
        <f t="shared" si="342"/>
        <v/>
      </c>
    </row>
    <row r="6750" spans="18:24" hidden="1" x14ac:dyDescent="0.3">
      <c r="R6750">
        <f t="shared" si="343"/>
        <v>0</v>
      </c>
      <c r="S6750">
        <f t="shared" si="344"/>
        <v>0</v>
      </c>
      <c r="T6750" s="53" t="str">
        <f t="shared" si="342"/>
        <v/>
      </c>
      <c r="U6750" s="53" t="str">
        <f t="shared" si="342"/>
        <v/>
      </c>
      <c r="V6750" s="53" t="str">
        <f t="shared" si="342"/>
        <v/>
      </c>
      <c r="W6750" s="53" t="str">
        <f t="shared" si="342"/>
        <v/>
      </c>
      <c r="X6750" s="53" t="str">
        <f t="shared" si="342"/>
        <v/>
      </c>
    </row>
    <row r="6751" spans="18:24" hidden="1" x14ac:dyDescent="0.3">
      <c r="R6751">
        <f t="shared" si="343"/>
        <v>0</v>
      </c>
      <c r="S6751">
        <f t="shared" si="344"/>
        <v>0</v>
      </c>
      <c r="T6751" s="53" t="str">
        <f t="shared" ref="T6751:X6801" si="345">IF(OR(COUNTIF($D6751,"*"&amp;T$5&amp;"*")&gt;0,$D6751="GRUPO TEPSA"),T$5,"")</f>
        <v/>
      </c>
      <c r="U6751" s="53" t="str">
        <f t="shared" si="345"/>
        <v/>
      </c>
      <c r="V6751" s="53" t="str">
        <f t="shared" si="345"/>
        <v/>
      </c>
      <c r="W6751" s="53" t="str">
        <f t="shared" si="345"/>
        <v/>
      </c>
      <c r="X6751" s="53" t="str">
        <f t="shared" si="345"/>
        <v/>
      </c>
    </row>
    <row r="6752" spans="18:24" hidden="1" x14ac:dyDescent="0.3">
      <c r="R6752">
        <f t="shared" si="343"/>
        <v>0</v>
      </c>
      <c r="S6752">
        <f t="shared" si="344"/>
        <v>0</v>
      </c>
      <c r="T6752" s="53" t="str">
        <f t="shared" si="345"/>
        <v/>
      </c>
      <c r="U6752" s="53" t="str">
        <f t="shared" si="345"/>
        <v/>
      </c>
      <c r="V6752" s="53" t="str">
        <f t="shared" si="345"/>
        <v/>
      </c>
      <c r="W6752" s="53" t="str">
        <f t="shared" si="345"/>
        <v/>
      </c>
      <c r="X6752" s="53" t="str">
        <f t="shared" si="345"/>
        <v/>
      </c>
    </row>
    <row r="6753" spans="18:24" hidden="1" x14ac:dyDescent="0.3">
      <c r="R6753">
        <f t="shared" si="343"/>
        <v>0</v>
      </c>
      <c r="S6753">
        <f t="shared" si="344"/>
        <v>0</v>
      </c>
      <c r="T6753" s="53" t="str">
        <f t="shared" si="345"/>
        <v/>
      </c>
      <c r="U6753" s="53" t="str">
        <f t="shared" si="345"/>
        <v/>
      </c>
      <c r="V6753" s="53" t="str">
        <f t="shared" si="345"/>
        <v/>
      </c>
      <c r="W6753" s="53" t="str">
        <f t="shared" si="345"/>
        <v/>
      </c>
      <c r="X6753" s="53" t="str">
        <f t="shared" si="345"/>
        <v/>
      </c>
    </row>
    <row r="6754" spans="18:24" hidden="1" x14ac:dyDescent="0.3">
      <c r="R6754">
        <f t="shared" si="343"/>
        <v>0</v>
      </c>
      <c r="S6754">
        <f t="shared" si="344"/>
        <v>0</v>
      </c>
      <c r="T6754" s="53" t="str">
        <f t="shared" si="345"/>
        <v/>
      </c>
      <c r="U6754" s="53" t="str">
        <f t="shared" si="345"/>
        <v/>
      </c>
      <c r="V6754" s="53" t="str">
        <f t="shared" si="345"/>
        <v/>
      </c>
      <c r="W6754" s="53" t="str">
        <f t="shared" si="345"/>
        <v/>
      </c>
      <c r="X6754" s="53" t="str">
        <f t="shared" si="345"/>
        <v/>
      </c>
    </row>
    <row r="6755" spans="18:24" hidden="1" x14ac:dyDescent="0.3">
      <c r="R6755">
        <f t="shared" si="343"/>
        <v>0</v>
      </c>
      <c r="S6755">
        <f t="shared" si="344"/>
        <v>0</v>
      </c>
      <c r="T6755" s="53" t="str">
        <f t="shared" si="345"/>
        <v/>
      </c>
      <c r="U6755" s="53" t="str">
        <f t="shared" si="345"/>
        <v/>
      </c>
      <c r="V6755" s="53" t="str">
        <f t="shared" si="345"/>
        <v/>
      </c>
      <c r="W6755" s="53" t="str">
        <f t="shared" si="345"/>
        <v/>
      </c>
      <c r="X6755" s="53" t="str">
        <f t="shared" si="345"/>
        <v/>
      </c>
    </row>
    <row r="6756" spans="18:24" hidden="1" x14ac:dyDescent="0.3">
      <c r="R6756">
        <f t="shared" si="343"/>
        <v>0</v>
      </c>
      <c r="S6756">
        <f t="shared" si="344"/>
        <v>0</v>
      </c>
      <c r="T6756" s="53" t="str">
        <f t="shared" si="345"/>
        <v/>
      </c>
      <c r="U6756" s="53" t="str">
        <f t="shared" si="345"/>
        <v/>
      </c>
      <c r="V6756" s="53" t="str">
        <f t="shared" si="345"/>
        <v/>
      </c>
      <c r="W6756" s="53" t="str">
        <f t="shared" si="345"/>
        <v/>
      </c>
      <c r="X6756" s="53" t="str">
        <f t="shared" si="345"/>
        <v/>
      </c>
    </row>
    <row r="6757" spans="18:24" hidden="1" x14ac:dyDescent="0.3">
      <c r="R6757">
        <f t="shared" si="343"/>
        <v>0</v>
      </c>
      <c r="S6757">
        <f t="shared" si="344"/>
        <v>0</v>
      </c>
      <c r="T6757" s="53" t="str">
        <f t="shared" si="345"/>
        <v/>
      </c>
      <c r="U6757" s="53" t="str">
        <f t="shared" si="345"/>
        <v/>
      </c>
      <c r="V6757" s="53" t="str">
        <f t="shared" si="345"/>
        <v/>
      </c>
      <c r="W6757" s="53" t="str">
        <f t="shared" si="345"/>
        <v/>
      </c>
      <c r="X6757" s="53" t="str">
        <f t="shared" si="345"/>
        <v/>
      </c>
    </row>
    <row r="6758" spans="18:24" hidden="1" x14ac:dyDescent="0.3">
      <c r="R6758">
        <f t="shared" si="343"/>
        <v>0</v>
      </c>
      <c r="S6758">
        <f t="shared" si="344"/>
        <v>0</v>
      </c>
      <c r="T6758" s="53" t="str">
        <f t="shared" si="345"/>
        <v/>
      </c>
      <c r="U6758" s="53" t="str">
        <f t="shared" si="345"/>
        <v/>
      </c>
      <c r="V6758" s="53" t="str">
        <f t="shared" si="345"/>
        <v/>
      </c>
      <c r="W6758" s="53" t="str">
        <f t="shared" si="345"/>
        <v/>
      </c>
      <c r="X6758" s="53" t="str">
        <f t="shared" si="345"/>
        <v/>
      </c>
    </row>
    <row r="6759" spans="18:24" hidden="1" x14ac:dyDescent="0.3">
      <c r="R6759">
        <f t="shared" si="343"/>
        <v>0</v>
      </c>
      <c r="S6759">
        <f t="shared" si="344"/>
        <v>0</v>
      </c>
      <c r="T6759" s="53" t="str">
        <f t="shared" si="345"/>
        <v/>
      </c>
      <c r="U6759" s="53" t="str">
        <f t="shared" si="345"/>
        <v/>
      </c>
      <c r="V6759" s="53" t="str">
        <f t="shared" si="345"/>
        <v/>
      </c>
      <c r="W6759" s="53" t="str">
        <f t="shared" si="345"/>
        <v/>
      </c>
      <c r="X6759" s="53" t="str">
        <f t="shared" si="345"/>
        <v/>
      </c>
    </row>
    <row r="6760" spans="18:24" hidden="1" x14ac:dyDescent="0.3">
      <c r="R6760">
        <f t="shared" si="343"/>
        <v>0</v>
      </c>
      <c r="S6760">
        <f t="shared" si="344"/>
        <v>0</v>
      </c>
      <c r="T6760" s="53" t="str">
        <f t="shared" si="345"/>
        <v/>
      </c>
      <c r="U6760" s="53" t="str">
        <f t="shared" si="345"/>
        <v/>
      </c>
      <c r="V6760" s="53" t="str">
        <f t="shared" si="345"/>
        <v/>
      </c>
      <c r="W6760" s="53" t="str">
        <f t="shared" si="345"/>
        <v/>
      </c>
      <c r="X6760" s="53" t="str">
        <f t="shared" si="345"/>
        <v/>
      </c>
    </row>
    <row r="6761" spans="18:24" hidden="1" x14ac:dyDescent="0.3">
      <c r="R6761">
        <f t="shared" si="343"/>
        <v>0</v>
      </c>
      <c r="S6761">
        <f t="shared" si="344"/>
        <v>0</v>
      </c>
      <c r="T6761" s="53" t="str">
        <f t="shared" si="345"/>
        <v/>
      </c>
      <c r="U6761" s="53" t="str">
        <f t="shared" si="345"/>
        <v/>
      </c>
      <c r="V6761" s="53" t="str">
        <f t="shared" si="345"/>
        <v/>
      </c>
      <c r="W6761" s="53" t="str">
        <f t="shared" si="345"/>
        <v/>
      </c>
      <c r="X6761" s="53" t="str">
        <f t="shared" si="345"/>
        <v/>
      </c>
    </row>
    <row r="6762" spans="18:24" hidden="1" x14ac:dyDescent="0.3">
      <c r="R6762">
        <f t="shared" si="343"/>
        <v>0</v>
      </c>
      <c r="S6762">
        <f t="shared" si="344"/>
        <v>0</v>
      </c>
      <c r="T6762" s="53" t="str">
        <f t="shared" si="345"/>
        <v/>
      </c>
      <c r="U6762" s="53" t="str">
        <f t="shared" si="345"/>
        <v/>
      </c>
      <c r="V6762" s="53" t="str">
        <f t="shared" si="345"/>
        <v/>
      </c>
      <c r="W6762" s="53" t="str">
        <f t="shared" si="345"/>
        <v/>
      </c>
      <c r="X6762" s="53" t="str">
        <f t="shared" si="345"/>
        <v/>
      </c>
    </row>
    <row r="6763" spans="18:24" hidden="1" x14ac:dyDescent="0.3">
      <c r="R6763">
        <f t="shared" si="343"/>
        <v>0</v>
      </c>
      <c r="S6763">
        <f t="shared" si="344"/>
        <v>0</v>
      </c>
      <c r="T6763" s="53" t="str">
        <f t="shared" si="345"/>
        <v/>
      </c>
      <c r="U6763" s="53" t="str">
        <f t="shared" si="345"/>
        <v/>
      </c>
      <c r="V6763" s="53" t="str">
        <f t="shared" si="345"/>
        <v/>
      </c>
      <c r="W6763" s="53" t="str">
        <f t="shared" si="345"/>
        <v/>
      </c>
      <c r="X6763" s="53" t="str">
        <f t="shared" si="345"/>
        <v/>
      </c>
    </row>
    <row r="6764" spans="18:24" hidden="1" x14ac:dyDescent="0.3">
      <c r="R6764">
        <f t="shared" si="343"/>
        <v>0</v>
      </c>
      <c r="S6764">
        <f t="shared" si="344"/>
        <v>0</v>
      </c>
      <c r="T6764" s="53" t="str">
        <f t="shared" si="345"/>
        <v/>
      </c>
      <c r="U6764" s="53" t="str">
        <f t="shared" si="345"/>
        <v/>
      </c>
      <c r="V6764" s="53" t="str">
        <f t="shared" si="345"/>
        <v/>
      </c>
      <c r="W6764" s="53" t="str">
        <f t="shared" si="345"/>
        <v/>
      </c>
      <c r="X6764" s="53" t="str">
        <f t="shared" si="345"/>
        <v/>
      </c>
    </row>
    <row r="6765" spans="18:24" hidden="1" x14ac:dyDescent="0.3">
      <c r="R6765">
        <f t="shared" si="343"/>
        <v>0</v>
      </c>
      <c r="S6765">
        <f t="shared" si="344"/>
        <v>0</v>
      </c>
      <c r="T6765" s="53" t="str">
        <f t="shared" si="345"/>
        <v/>
      </c>
      <c r="U6765" s="53" t="str">
        <f t="shared" si="345"/>
        <v/>
      </c>
      <c r="V6765" s="53" t="str">
        <f t="shared" si="345"/>
        <v/>
      </c>
      <c r="W6765" s="53" t="str">
        <f t="shared" si="345"/>
        <v/>
      </c>
      <c r="X6765" s="53" t="str">
        <f t="shared" si="345"/>
        <v/>
      </c>
    </row>
    <row r="6766" spans="18:24" hidden="1" x14ac:dyDescent="0.3">
      <c r="R6766">
        <f t="shared" si="343"/>
        <v>0</v>
      </c>
      <c r="S6766">
        <f t="shared" si="344"/>
        <v>0</v>
      </c>
      <c r="T6766" s="53" t="str">
        <f t="shared" si="345"/>
        <v/>
      </c>
      <c r="U6766" s="53" t="str">
        <f t="shared" si="345"/>
        <v/>
      </c>
      <c r="V6766" s="53" t="str">
        <f t="shared" si="345"/>
        <v/>
      </c>
      <c r="W6766" s="53" t="str">
        <f t="shared" si="345"/>
        <v/>
      </c>
      <c r="X6766" s="53" t="str">
        <f t="shared" si="345"/>
        <v/>
      </c>
    </row>
    <row r="6767" spans="18:24" hidden="1" x14ac:dyDescent="0.3">
      <c r="R6767">
        <f t="shared" si="343"/>
        <v>0</v>
      </c>
      <c r="S6767">
        <f t="shared" si="344"/>
        <v>0</v>
      </c>
      <c r="T6767" s="53" t="str">
        <f t="shared" si="345"/>
        <v/>
      </c>
      <c r="U6767" s="53" t="str">
        <f t="shared" si="345"/>
        <v/>
      </c>
      <c r="V6767" s="53" t="str">
        <f t="shared" si="345"/>
        <v/>
      </c>
      <c r="W6767" s="53" t="str">
        <f t="shared" si="345"/>
        <v/>
      </c>
      <c r="X6767" s="53" t="str">
        <f t="shared" si="345"/>
        <v/>
      </c>
    </row>
    <row r="6768" spans="18:24" hidden="1" x14ac:dyDescent="0.3">
      <c r="R6768">
        <f t="shared" si="343"/>
        <v>0</v>
      </c>
      <c r="S6768">
        <f t="shared" si="344"/>
        <v>0</v>
      </c>
      <c r="T6768" s="53" t="str">
        <f t="shared" si="345"/>
        <v/>
      </c>
      <c r="U6768" s="53" t="str">
        <f t="shared" si="345"/>
        <v/>
      </c>
      <c r="V6768" s="53" t="str">
        <f t="shared" si="345"/>
        <v/>
      </c>
      <c r="W6768" s="53" t="str">
        <f t="shared" si="345"/>
        <v/>
      </c>
      <c r="X6768" s="53" t="str">
        <f t="shared" si="345"/>
        <v/>
      </c>
    </row>
    <row r="6769" spans="18:24" hidden="1" x14ac:dyDescent="0.3">
      <c r="R6769">
        <f t="shared" si="343"/>
        <v>0</v>
      </c>
      <c r="S6769">
        <f t="shared" si="344"/>
        <v>0</v>
      </c>
      <c r="T6769" s="53" t="str">
        <f t="shared" si="345"/>
        <v/>
      </c>
      <c r="U6769" s="53" t="str">
        <f t="shared" si="345"/>
        <v/>
      </c>
      <c r="V6769" s="53" t="str">
        <f t="shared" si="345"/>
        <v/>
      </c>
      <c r="W6769" s="53" t="str">
        <f t="shared" si="345"/>
        <v/>
      </c>
      <c r="X6769" s="53" t="str">
        <f t="shared" si="345"/>
        <v/>
      </c>
    </row>
    <row r="6770" spans="18:24" hidden="1" x14ac:dyDescent="0.3">
      <c r="R6770">
        <f t="shared" si="343"/>
        <v>0</v>
      </c>
      <c r="S6770">
        <f t="shared" si="344"/>
        <v>0</v>
      </c>
      <c r="T6770" s="53" t="str">
        <f t="shared" si="345"/>
        <v/>
      </c>
      <c r="U6770" s="53" t="str">
        <f t="shared" si="345"/>
        <v/>
      </c>
      <c r="V6770" s="53" t="str">
        <f t="shared" si="345"/>
        <v/>
      </c>
      <c r="W6770" s="53" t="str">
        <f t="shared" si="345"/>
        <v/>
      </c>
      <c r="X6770" s="53" t="str">
        <f t="shared" si="345"/>
        <v/>
      </c>
    </row>
    <row r="6771" spans="18:24" hidden="1" x14ac:dyDescent="0.3">
      <c r="R6771">
        <f t="shared" si="343"/>
        <v>0</v>
      </c>
      <c r="S6771">
        <f t="shared" si="344"/>
        <v>0</v>
      </c>
      <c r="T6771" s="53" t="str">
        <f t="shared" si="345"/>
        <v/>
      </c>
      <c r="U6771" s="53" t="str">
        <f t="shared" si="345"/>
        <v/>
      </c>
      <c r="V6771" s="53" t="str">
        <f t="shared" si="345"/>
        <v/>
      </c>
      <c r="W6771" s="53" t="str">
        <f t="shared" si="345"/>
        <v/>
      </c>
      <c r="X6771" s="53" t="str">
        <f t="shared" si="345"/>
        <v/>
      </c>
    </row>
    <row r="6772" spans="18:24" hidden="1" x14ac:dyDescent="0.3">
      <c r="R6772">
        <f t="shared" si="343"/>
        <v>0</v>
      </c>
      <c r="S6772">
        <f t="shared" si="344"/>
        <v>0</v>
      </c>
      <c r="T6772" s="53" t="str">
        <f t="shared" si="345"/>
        <v/>
      </c>
      <c r="U6772" s="53" t="str">
        <f t="shared" si="345"/>
        <v/>
      </c>
      <c r="V6772" s="53" t="str">
        <f t="shared" si="345"/>
        <v/>
      </c>
      <c r="W6772" s="53" t="str">
        <f t="shared" si="345"/>
        <v/>
      </c>
      <c r="X6772" s="53" t="str">
        <f t="shared" si="345"/>
        <v/>
      </c>
    </row>
    <row r="6773" spans="18:24" hidden="1" x14ac:dyDescent="0.3">
      <c r="R6773">
        <f t="shared" si="343"/>
        <v>0</v>
      </c>
      <c r="S6773">
        <f t="shared" si="344"/>
        <v>0</v>
      </c>
      <c r="T6773" s="53" t="str">
        <f t="shared" si="345"/>
        <v/>
      </c>
      <c r="U6773" s="53" t="str">
        <f t="shared" si="345"/>
        <v/>
      </c>
      <c r="V6773" s="53" t="str">
        <f t="shared" si="345"/>
        <v/>
      </c>
      <c r="W6773" s="53" t="str">
        <f t="shared" si="345"/>
        <v/>
      </c>
      <c r="X6773" s="53" t="str">
        <f t="shared" si="345"/>
        <v/>
      </c>
    </row>
    <row r="6774" spans="18:24" hidden="1" x14ac:dyDescent="0.3">
      <c r="R6774">
        <f t="shared" si="343"/>
        <v>0</v>
      </c>
      <c r="S6774">
        <f t="shared" si="344"/>
        <v>0</v>
      </c>
      <c r="T6774" s="53" t="str">
        <f t="shared" si="345"/>
        <v/>
      </c>
      <c r="U6774" s="53" t="str">
        <f t="shared" si="345"/>
        <v/>
      </c>
      <c r="V6774" s="53" t="str">
        <f t="shared" si="345"/>
        <v/>
      </c>
      <c r="W6774" s="53" t="str">
        <f t="shared" si="345"/>
        <v/>
      </c>
      <c r="X6774" s="53" t="str">
        <f t="shared" si="345"/>
        <v/>
      </c>
    </row>
    <row r="6775" spans="18:24" hidden="1" x14ac:dyDescent="0.3">
      <c r="R6775">
        <f t="shared" si="343"/>
        <v>0</v>
      </c>
      <c r="S6775">
        <f t="shared" si="344"/>
        <v>0</v>
      </c>
      <c r="T6775" s="53" t="str">
        <f t="shared" si="345"/>
        <v/>
      </c>
      <c r="U6775" s="53" t="str">
        <f t="shared" si="345"/>
        <v/>
      </c>
      <c r="V6775" s="53" t="str">
        <f t="shared" si="345"/>
        <v/>
      </c>
      <c r="W6775" s="53" t="str">
        <f t="shared" si="345"/>
        <v/>
      </c>
      <c r="X6775" s="53" t="str">
        <f t="shared" si="345"/>
        <v/>
      </c>
    </row>
    <row r="6776" spans="18:24" hidden="1" x14ac:dyDescent="0.3">
      <c r="R6776">
        <f t="shared" si="343"/>
        <v>0</v>
      </c>
      <c r="S6776">
        <f t="shared" si="344"/>
        <v>0</v>
      </c>
      <c r="T6776" s="53" t="str">
        <f t="shared" si="345"/>
        <v/>
      </c>
      <c r="U6776" s="53" t="str">
        <f t="shared" si="345"/>
        <v/>
      </c>
      <c r="V6776" s="53" t="str">
        <f t="shared" si="345"/>
        <v/>
      </c>
      <c r="W6776" s="53" t="str">
        <f t="shared" si="345"/>
        <v/>
      </c>
      <c r="X6776" s="53" t="str">
        <f t="shared" si="345"/>
        <v/>
      </c>
    </row>
    <row r="6777" spans="18:24" hidden="1" x14ac:dyDescent="0.3">
      <c r="R6777">
        <f t="shared" si="343"/>
        <v>0</v>
      </c>
      <c r="S6777">
        <f t="shared" si="344"/>
        <v>0</v>
      </c>
      <c r="T6777" s="53" t="str">
        <f t="shared" si="345"/>
        <v/>
      </c>
      <c r="U6777" s="53" t="str">
        <f t="shared" si="345"/>
        <v/>
      </c>
      <c r="V6777" s="53" t="str">
        <f t="shared" si="345"/>
        <v/>
      </c>
      <c r="W6777" s="53" t="str">
        <f t="shared" si="345"/>
        <v/>
      </c>
      <c r="X6777" s="53" t="str">
        <f t="shared" si="345"/>
        <v/>
      </c>
    </row>
    <row r="6778" spans="18:24" hidden="1" x14ac:dyDescent="0.3">
      <c r="R6778">
        <f t="shared" si="343"/>
        <v>0</v>
      </c>
      <c r="S6778">
        <f t="shared" si="344"/>
        <v>0</v>
      </c>
      <c r="T6778" s="53" t="str">
        <f t="shared" si="345"/>
        <v/>
      </c>
      <c r="U6778" s="53" t="str">
        <f t="shared" si="345"/>
        <v/>
      </c>
      <c r="V6778" s="53" t="str">
        <f t="shared" si="345"/>
        <v/>
      </c>
      <c r="W6778" s="53" t="str">
        <f t="shared" si="345"/>
        <v/>
      </c>
      <c r="X6778" s="53" t="str">
        <f t="shared" si="345"/>
        <v/>
      </c>
    </row>
    <row r="6779" spans="18:24" hidden="1" x14ac:dyDescent="0.3">
      <c r="R6779">
        <f t="shared" si="343"/>
        <v>0</v>
      </c>
      <c r="S6779">
        <f t="shared" si="344"/>
        <v>0</v>
      </c>
      <c r="T6779" s="53" t="str">
        <f t="shared" si="345"/>
        <v/>
      </c>
      <c r="U6779" s="53" t="str">
        <f t="shared" si="345"/>
        <v/>
      </c>
      <c r="V6779" s="53" t="str">
        <f t="shared" si="345"/>
        <v/>
      </c>
      <c r="W6779" s="53" t="str">
        <f t="shared" si="345"/>
        <v/>
      </c>
      <c r="X6779" s="53" t="str">
        <f t="shared" si="345"/>
        <v/>
      </c>
    </row>
    <row r="6780" spans="18:24" hidden="1" x14ac:dyDescent="0.3">
      <c r="R6780">
        <f t="shared" si="343"/>
        <v>0</v>
      </c>
      <c r="S6780">
        <f t="shared" si="344"/>
        <v>0</v>
      </c>
      <c r="T6780" s="53" t="str">
        <f t="shared" si="345"/>
        <v/>
      </c>
      <c r="U6780" s="53" t="str">
        <f t="shared" si="345"/>
        <v/>
      </c>
      <c r="V6780" s="53" t="str">
        <f t="shared" si="345"/>
        <v/>
      </c>
      <c r="W6780" s="53" t="str">
        <f t="shared" si="345"/>
        <v/>
      </c>
      <c r="X6780" s="53" t="str">
        <f t="shared" si="345"/>
        <v/>
      </c>
    </row>
    <row r="6781" spans="18:24" hidden="1" x14ac:dyDescent="0.3">
      <c r="R6781">
        <f t="shared" si="343"/>
        <v>0</v>
      </c>
      <c r="S6781">
        <f t="shared" si="344"/>
        <v>0</v>
      </c>
      <c r="T6781" s="53" t="str">
        <f t="shared" si="345"/>
        <v/>
      </c>
      <c r="U6781" s="53" t="str">
        <f t="shared" si="345"/>
        <v/>
      </c>
      <c r="V6781" s="53" t="str">
        <f t="shared" si="345"/>
        <v/>
      </c>
      <c r="W6781" s="53" t="str">
        <f t="shared" si="345"/>
        <v/>
      </c>
      <c r="X6781" s="53" t="str">
        <f t="shared" si="345"/>
        <v/>
      </c>
    </row>
    <row r="6782" spans="18:24" hidden="1" x14ac:dyDescent="0.3">
      <c r="R6782">
        <f t="shared" si="343"/>
        <v>0</v>
      </c>
      <c r="S6782">
        <f t="shared" si="344"/>
        <v>0</v>
      </c>
      <c r="T6782" s="53" t="str">
        <f t="shared" si="345"/>
        <v/>
      </c>
      <c r="U6782" s="53" t="str">
        <f t="shared" si="345"/>
        <v/>
      </c>
      <c r="V6782" s="53" t="str">
        <f t="shared" si="345"/>
        <v/>
      </c>
      <c r="W6782" s="53" t="str">
        <f t="shared" si="345"/>
        <v/>
      </c>
      <c r="X6782" s="53" t="str">
        <f t="shared" si="345"/>
        <v/>
      </c>
    </row>
    <row r="6783" spans="18:24" hidden="1" x14ac:dyDescent="0.3">
      <c r="R6783">
        <f t="shared" si="343"/>
        <v>0</v>
      </c>
      <c r="S6783">
        <f t="shared" si="344"/>
        <v>0</v>
      </c>
      <c r="T6783" s="53" t="str">
        <f t="shared" si="345"/>
        <v/>
      </c>
      <c r="U6783" s="53" t="str">
        <f t="shared" si="345"/>
        <v/>
      </c>
      <c r="V6783" s="53" t="str">
        <f t="shared" si="345"/>
        <v/>
      </c>
      <c r="W6783" s="53" t="str">
        <f t="shared" si="345"/>
        <v/>
      </c>
      <c r="X6783" s="53" t="str">
        <f t="shared" si="345"/>
        <v/>
      </c>
    </row>
    <row r="6784" spans="18:24" hidden="1" x14ac:dyDescent="0.3">
      <c r="R6784">
        <f t="shared" si="343"/>
        <v>0</v>
      </c>
      <c r="S6784">
        <f t="shared" si="344"/>
        <v>0</v>
      </c>
      <c r="T6784" s="53" t="str">
        <f t="shared" si="345"/>
        <v/>
      </c>
      <c r="U6784" s="53" t="str">
        <f t="shared" si="345"/>
        <v/>
      </c>
      <c r="V6784" s="53" t="str">
        <f t="shared" si="345"/>
        <v/>
      </c>
      <c r="W6784" s="53" t="str">
        <f t="shared" si="345"/>
        <v/>
      </c>
      <c r="X6784" s="53" t="str">
        <f t="shared" si="345"/>
        <v/>
      </c>
    </row>
    <row r="6785" spans="18:24" hidden="1" x14ac:dyDescent="0.3">
      <c r="R6785">
        <f t="shared" si="343"/>
        <v>0</v>
      </c>
      <c r="S6785">
        <f t="shared" si="344"/>
        <v>0</v>
      </c>
      <c r="T6785" s="53" t="str">
        <f t="shared" si="345"/>
        <v/>
      </c>
      <c r="U6785" s="53" t="str">
        <f t="shared" si="345"/>
        <v/>
      </c>
      <c r="V6785" s="53" t="str">
        <f t="shared" si="345"/>
        <v/>
      </c>
      <c r="W6785" s="53" t="str">
        <f t="shared" si="345"/>
        <v/>
      </c>
      <c r="X6785" s="53" t="str">
        <f t="shared" si="345"/>
        <v/>
      </c>
    </row>
    <row r="6786" spans="18:24" hidden="1" x14ac:dyDescent="0.3">
      <c r="R6786">
        <f t="shared" si="343"/>
        <v>0</v>
      </c>
      <c r="S6786">
        <f t="shared" si="344"/>
        <v>0</v>
      </c>
      <c r="T6786" s="53" t="str">
        <f t="shared" si="345"/>
        <v/>
      </c>
      <c r="U6786" s="53" t="str">
        <f t="shared" si="345"/>
        <v/>
      </c>
      <c r="V6786" s="53" t="str">
        <f t="shared" si="345"/>
        <v/>
      </c>
      <c r="W6786" s="53" t="str">
        <f t="shared" si="345"/>
        <v/>
      </c>
      <c r="X6786" s="53" t="str">
        <f t="shared" si="345"/>
        <v/>
      </c>
    </row>
    <row r="6787" spans="18:24" hidden="1" x14ac:dyDescent="0.3">
      <c r="R6787">
        <f t="shared" si="343"/>
        <v>0</v>
      </c>
      <c r="S6787">
        <f t="shared" si="344"/>
        <v>0</v>
      </c>
      <c r="T6787" s="53" t="str">
        <f t="shared" si="345"/>
        <v/>
      </c>
      <c r="U6787" s="53" t="str">
        <f t="shared" si="345"/>
        <v/>
      </c>
      <c r="V6787" s="53" t="str">
        <f t="shared" si="345"/>
        <v/>
      </c>
      <c r="W6787" s="53" t="str">
        <f t="shared" si="345"/>
        <v/>
      </c>
      <c r="X6787" s="53" t="str">
        <f t="shared" si="345"/>
        <v/>
      </c>
    </row>
    <row r="6788" spans="18:24" hidden="1" x14ac:dyDescent="0.3">
      <c r="R6788">
        <f t="shared" si="343"/>
        <v>0</v>
      </c>
      <c r="S6788">
        <f t="shared" si="344"/>
        <v>0</v>
      </c>
      <c r="T6788" s="53" t="str">
        <f t="shared" si="345"/>
        <v/>
      </c>
      <c r="U6788" s="53" t="str">
        <f t="shared" si="345"/>
        <v/>
      </c>
      <c r="V6788" s="53" t="str">
        <f t="shared" si="345"/>
        <v/>
      </c>
      <c r="W6788" s="53" t="str">
        <f t="shared" si="345"/>
        <v/>
      </c>
      <c r="X6788" s="53" t="str">
        <f t="shared" si="345"/>
        <v/>
      </c>
    </row>
    <row r="6789" spans="18:24" hidden="1" x14ac:dyDescent="0.3">
      <c r="R6789">
        <f t="shared" si="343"/>
        <v>0</v>
      </c>
      <c r="S6789">
        <f t="shared" si="344"/>
        <v>0</v>
      </c>
      <c r="T6789" s="53" t="str">
        <f t="shared" si="345"/>
        <v/>
      </c>
      <c r="U6789" s="53" t="str">
        <f t="shared" si="345"/>
        <v/>
      </c>
      <c r="V6789" s="53" t="str">
        <f t="shared" si="345"/>
        <v/>
      </c>
      <c r="W6789" s="53" t="str">
        <f t="shared" si="345"/>
        <v/>
      </c>
      <c r="X6789" s="53" t="str">
        <f t="shared" si="345"/>
        <v/>
      </c>
    </row>
    <row r="6790" spans="18:24" hidden="1" x14ac:dyDescent="0.3">
      <c r="R6790">
        <f t="shared" si="343"/>
        <v>0</v>
      </c>
      <c r="S6790">
        <f t="shared" si="344"/>
        <v>0</v>
      </c>
      <c r="T6790" s="53" t="str">
        <f t="shared" si="345"/>
        <v/>
      </c>
      <c r="U6790" s="53" t="str">
        <f t="shared" si="345"/>
        <v/>
      </c>
      <c r="V6790" s="53" t="str">
        <f t="shared" si="345"/>
        <v/>
      </c>
      <c r="W6790" s="53" t="str">
        <f t="shared" si="345"/>
        <v/>
      </c>
      <c r="X6790" s="53" t="str">
        <f t="shared" si="345"/>
        <v/>
      </c>
    </row>
    <row r="6791" spans="18:24" hidden="1" x14ac:dyDescent="0.3">
      <c r="R6791">
        <f t="shared" ref="R6791:R6854" si="346">IF(OR(D6791="GRUPO TEPSA",D6791="TODAS"),P6791/5,P6791)</f>
        <v>0</v>
      </c>
      <c r="S6791">
        <f t="shared" si="344"/>
        <v>0</v>
      </c>
      <c r="T6791" s="53" t="str">
        <f t="shared" si="345"/>
        <v/>
      </c>
      <c r="U6791" s="53" t="str">
        <f t="shared" si="345"/>
        <v/>
      </c>
      <c r="V6791" s="53" t="str">
        <f t="shared" si="345"/>
        <v/>
      </c>
      <c r="W6791" s="53" t="str">
        <f t="shared" si="345"/>
        <v/>
      </c>
      <c r="X6791" s="53" t="str">
        <f t="shared" si="345"/>
        <v/>
      </c>
    </row>
    <row r="6792" spans="18:24" hidden="1" x14ac:dyDescent="0.3">
      <c r="R6792">
        <f t="shared" si="346"/>
        <v>0</v>
      </c>
      <c r="S6792">
        <f t="shared" si="344"/>
        <v>0</v>
      </c>
      <c r="T6792" s="53" t="str">
        <f t="shared" si="345"/>
        <v/>
      </c>
      <c r="U6792" s="53" t="str">
        <f t="shared" si="345"/>
        <v/>
      </c>
      <c r="V6792" s="53" t="str">
        <f t="shared" si="345"/>
        <v/>
      </c>
      <c r="W6792" s="53" t="str">
        <f t="shared" si="345"/>
        <v/>
      </c>
      <c r="X6792" s="53" t="str">
        <f t="shared" si="345"/>
        <v/>
      </c>
    </row>
    <row r="6793" spans="18:24" hidden="1" x14ac:dyDescent="0.3">
      <c r="R6793">
        <f t="shared" si="346"/>
        <v>0</v>
      </c>
      <c r="S6793">
        <f t="shared" si="344"/>
        <v>0</v>
      </c>
      <c r="T6793" s="53" t="str">
        <f t="shared" si="345"/>
        <v/>
      </c>
      <c r="U6793" s="53" t="str">
        <f t="shared" si="345"/>
        <v/>
      </c>
      <c r="V6793" s="53" t="str">
        <f t="shared" si="345"/>
        <v/>
      </c>
      <c r="W6793" s="53" t="str">
        <f t="shared" si="345"/>
        <v/>
      </c>
      <c r="X6793" s="53" t="str">
        <f t="shared" si="345"/>
        <v/>
      </c>
    </row>
    <row r="6794" spans="18:24" hidden="1" x14ac:dyDescent="0.3">
      <c r="R6794">
        <f t="shared" si="346"/>
        <v>0</v>
      </c>
      <c r="S6794">
        <f t="shared" si="344"/>
        <v>0</v>
      </c>
      <c r="T6794" s="53" t="str">
        <f t="shared" si="345"/>
        <v/>
      </c>
      <c r="U6794" s="53" t="str">
        <f t="shared" si="345"/>
        <v/>
      </c>
      <c r="V6794" s="53" t="str">
        <f t="shared" si="345"/>
        <v/>
      </c>
      <c r="W6794" s="53" t="str">
        <f t="shared" si="345"/>
        <v/>
      </c>
      <c r="X6794" s="53" t="str">
        <f t="shared" si="345"/>
        <v/>
      </c>
    </row>
    <row r="6795" spans="18:24" hidden="1" x14ac:dyDescent="0.3">
      <c r="R6795">
        <f t="shared" si="346"/>
        <v>0</v>
      </c>
      <c r="S6795">
        <f t="shared" ref="S6795:S6858" si="347">IF(OR(D6795="GRUPO TEPSA",D6795="TODAS"),Q6795/5,Q6795)</f>
        <v>0</v>
      </c>
      <c r="T6795" s="53" t="str">
        <f t="shared" si="345"/>
        <v/>
      </c>
      <c r="U6795" s="53" t="str">
        <f t="shared" si="345"/>
        <v/>
      </c>
      <c r="V6795" s="53" t="str">
        <f t="shared" si="345"/>
        <v/>
      </c>
      <c r="W6795" s="53" t="str">
        <f t="shared" si="345"/>
        <v/>
      </c>
      <c r="X6795" s="53" t="str">
        <f t="shared" si="345"/>
        <v/>
      </c>
    </row>
    <row r="6796" spans="18:24" hidden="1" x14ac:dyDescent="0.3">
      <c r="R6796">
        <f t="shared" si="346"/>
        <v>0</v>
      </c>
      <c r="S6796">
        <f t="shared" si="347"/>
        <v>0</v>
      </c>
      <c r="T6796" s="53" t="str">
        <f t="shared" si="345"/>
        <v/>
      </c>
      <c r="U6796" s="53" t="str">
        <f t="shared" si="345"/>
        <v/>
      </c>
      <c r="V6796" s="53" t="str">
        <f t="shared" si="345"/>
        <v/>
      </c>
      <c r="W6796" s="53" t="str">
        <f t="shared" si="345"/>
        <v/>
      </c>
      <c r="X6796" s="53" t="str">
        <f t="shared" si="345"/>
        <v/>
      </c>
    </row>
    <row r="6797" spans="18:24" hidden="1" x14ac:dyDescent="0.3">
      <c r="R6797">
        <f t="shared" si="346"/>
        <v>0</v>
      </c>
      <c r="S6797">
        <f t="shared" si="347"/>
        <v>0</v>
      </c>
      <c r="T6797" s="53" t="str">
        <f t="shared" si="345"/>
        <v/>
      </c>
      <c r="U6797" s="53" t="str">
        <f t="shared" si="345"/>
        <v/>
      </c>
      <c r="V6797" s="53" t="str">
        <f t="shared" si="345"/>
        <v/>
      </c>
      <c r="W6797" s="53" t="str">
        <f t="shared" si="345"/>
        <v/>
      </c>
      <c r="X6797" s="53" t="str">
        <f t="shared" si="345"/>
        <v/>
      </c>
    </row>
    <row r="6798" spans="18:24" hidden="1" x14ac:dyDescent="0.3">
      <c r="R6798">
        <f t="shared" si="346"/>
        <v>0</v>
      </c>
      <c r="S6798">
        <f t="shared" si="347"/>
        <v>0</v>
      </c>
      <c r="T6798" s="53" t="str">
        <f t="shared" si="345"/>
        <v/>
      </c>
      <c r="U6798" s="53" t="str">
        <f t="shared" si="345"/>
        <v/>
      </c>
      <c r="V6798" s="53" t="str">
        <f t="shared" si="345"/>
        <v/>
      </c>
      <c r="W6798" s="53" t="str">
        <f t="shared" si="345"/>
        <v/>
      </c>
      <c r="X6798" s="53" t="str">
        <f t="shared" si="345"/>
        <v/>
      </c>
    </row>
    <row r="6799" spans="18:24" hidden="1" x14ac:dyDescent="0.3">
      <c r="R6799">
        <f t="shared" si="346"/>
        <v>0</v>
      </c>
      <c r="S6799">
        <f t="shared" si="347"/>
        <v>0</v>
      </c>
      <c r="T6799" s="53" t="str">
        <f t="shared" si="345"/>
        <v/>
      </c>
      <c r="U6799" s="53" t="str">
        <f t="shared" si="345"/>
        <v/>
      </c>
      <c r="V6799" s="53" t="str">
        <f t="shared" si="345"/>
        <v/>
      </c>
      <c r="W6799" s="53" t="str">
        <f t="shared" si="345"/>
        <v/>
      </c>
      <c r="X6799" s="53" t="str">
        <f t="shared" si="345"/>
        <v/>
      </c>
    </row>
    <row r="6800" spans="18:24" hidden="1" x14ac:dyDescent="0.3">
      <c r="R6800">
        <f t="shared" si="346"/>
        <v>0</v>
      </c>
      <c r="S6800">
        <f t="shared" si="347"/>
        <v>0</v>
      </c>
      <c r="T6800" s="53" t="str">
        <f t="shared" si="345"/>
        <v/>
      </c>
      <c r="U6800" s="53" t="str">
        <f t="shared" si="345"/>
        <v/>
      </c>
      <c r="V6800" s="53" t="str">
        <f t="shared" si="345"/>
        <v/>
      </c>
      <c r="W6800" s="53" t="str">
        <f t="shared" si="345"/>
        <v/>
      </c>
      <c r="X6800" s="53" t="str">
        <f t="shared" si="345"/>
        <v/>
      </c>
    </row>
    <row r="6801" spans="18:24" hidden="1" x14ac:dyDescent="0.3">
      <c r="R6801">
        <f t="shared" si="346"/>
        <v>0</v>
      </c>
      <c r="S6801">
        <f t="shared" si="347"/>
        <v>0</v>
      </c>
      <c r="T6801" s="53" t="str">
        <f t="shared" si="345"/>
        <v/>
      </c>
      <c r="U6801" s="53" t="str">
        <f t="shared" si="345"/>
        <v/>
      </c>
      <c r="V6801" s="53" t="str">
        <f t="shared" si="345"/>
        <v/>
      </c>
      <c r="W6801" s="53" t="str">
        <f t="shared" si="345"/>
        <v/>
      </c>
      <c r="X6801" s="53" t="str">
        <f t="shared" si="345"/>
        <v/>
      </c>
    </row>
    <row r="6802" spans="18:24" hidden="1" x14ac:dyDescent="0.3">
      <c r="R6802">
        <f t="shared" si="346"/>
        <v>0</v>
      </c>
      <c r="S6802">
        <f t="shared" si="347"/>
        <v>0</v>
      </c>
      <c r="T6802" s="53" t="str">
        <f t="shared" ref="T6802:X6852" si="348">IF(OR(COUNTIF($D6802,"*"&amp;T$5&amp;"*")&gt;0,$D6802="GRUPO TEPSA"),T$5,"")</f>
        <v/>
      </c>
      <c r="U6802" s="53" t="str">
        <f t="shared" si="348"/>
        <v/>
      </c>
      <c r="V6802" s="53" t="str">
        <f t="shared" si="348"/>
        <v/>
      </c>
      <c r="W6802" s="53" t="str">
        <f t="shared" si="348"/>
        <v/>
      </c>
      <c r="X6802" s="53" t="str">
        <f t="shared" si="348"/>
        <v/>
      </c>
    </row>
    <row r="6803" spans="18:24" hidden="1" x14ac:dyDescent="0.3">
      <c r="R6803">
        <f t="shared" si="346"/>
        <v>0</v>
      </c>
      <c r="S6803">
        <f t="shared" si="347"/>
        <v>0</v>
      </c>
      <c r="T6803" s="53" t="str">
        <f t="shared" si="348"/>
        <v/>
      </c>
      <c r="U6803" s="53" t="str">
        <f t="shared" si="348"/>
        <v/>
      </c>
      <c r="V6803" s="53" t="str">
        <f t="shared" si="348"/>
        <v/>
      </c>
      <c r="W6803" s="53" t="str">
        <f t="shared" si="348"/>
        <v/>
      </c>
      <c r="X6803" s="53" t="str">
        <f t="shared" si="348"/>
        <v/>
      </c>
    </row>
    <row r="6804" spans="18:24" hidden="1" x14ac:dyDescent="0.3">
      <c r="R6804">
        <f t="shared" si="346"/>
        <v>0</v>
      </c>
      <c r="S6804">
        <f t="shared" si="347"/>
        <v>0</v>
      </c>
      <c r="T6804" s="53" t="str">
        <f t="shared" si="348"/>
        <v/>
      </c>
      <c r="U6804" s="53" t="str">
        <f t="shared" si="348"/>
        <v/>
      </c>
      <c r="V6804" s="53" t="str">
        <f t="shared" si="348"/>
        <v/>
      </c>
      <c r="W6804" s="53" t="str">
        <f t="shared" si="348"/>
        <v/>
      </c>
      <c r="X6804" s="53" t="str">
        <f t="shared" si="348"/>
        <v/>
      </c>
    </row>
    <row r="6805" spans="18:24" hidden="1" x14ac:dyDescent="0.3">
      <c r="R6805">
        <f t="shared" si="346"/>
        <v>0</v>
      </c>
      <c r="S6805">
        <f t="shared" si="347"/>
        <v>0</v>
      </c>
      <c r="T6805" s="53" t="str">
        <f t="shared" si="348"/>
        <v/>
      </c>
      <c r="U6805" s="53" t="str">
        <f t="shared" si="348"/>
        <v/>
      </c>
      <c r="V6805" s="53" t="str">
        <f t="shared" si="348"/>
        <v/>
      </c>
      <c r="W6805" s="53" t="str">
        <f t="shared" si="348"/>
        <v/>
      </c>
      <c r="X6805" s="53" t="str">
        <f t="shared" si="348"/>
        <v/>
      </c>
    </row>
    <row r="6806" spans="18:24" hidden="1" x14ac:dyDescent="0.3">
      <c r="R6806">
        <f t="shared" si="346"/>
        <v>0</v>
      </c>
      <c r="S6806">
        <f t="shared" si="347"/>
        <v>0</v>
      </c>
      <c r="T6806" s="53" t="str">
        <f t="shared" si="348"/>
        <v/>
      </c>
      <c r="U6806" s="53" t="str">
        <f t="shared" si="348"/>
        <v/>
      </c>
      <c r="V6806" s="53" t="str">
        <f t="shared" si="348"/>
        <v/>
      </c>
      <c r="W6806" s="53" t="str">
        <f t="shared" si="348"/>
        <v/>
      </c>
      <c r="X6806" s="53" t="str">
        <f t="shared" si="348"/>
        <v/>
      </c>
    </row>
    <row r="6807" spans="18:24" hidden="1" x14ac:dyDescent="0.3">
      <c r="R6807">
        <f t="shared" si="346"/>
        <v>0</v>
      </c>
      <c r="S6807">
        <f t="shared" si="347"/>
        <v>0</v>
      </c>
      <c r="T6807" s="53" t="str">
        <f t="shared" si="348"/>
        <v/>
      </c>
      <c r="U6807" s="53" t="str">
        <f t="shared" si="348"/>
        <v/>
      </c>
      <c r="V6807" s="53" t="str">
        <f t="shared" si="348"/>
        <v/>
      </c>
      <c r="W6807" s="53" t="str">
        <f t="shared" si="348"/>
        <v/>
      </c>
      <c r="X6807" s="53" t="str">
        <f t="shared" si="348"/>
        <v/>
      </c>
    </row>
    <row r="6808" spans="18:24" hidden="1" x14ac:dyDescent="0.3">
      <c r="R6808">
        <f t="shared" si="346"/>
        <v>0</v>
      </c>
      <c r="S6808">
        <f t="shared" si="347"/>
        <v>0</v>
      </c>
      <c r="T6808" s="53" t="str">
        <f t="shared" si="348"/>
        <v/>
      </c>
      <c r="U6808" s="53" t="str">
        <f t="shared" si="348"/>
        <v/>
      </c>
      <c r="V6808" s="53" t="str">
        <f t="shared" si="348"/>
        <v/>
      </c>
      <c r="W6808" s="53" t="str">
        <f t="shared" si="348"/>
        <v/>
      </c>
      <c r="X6808" s="53" t="str">
        <f t="shared" si="348"/>
        <v/>
      </c>
    </row>
    <row r="6809" spans="18:24" hidden="1" x14ac:dyDescent="0.3">
      <c r="R6809">
        <f t="shared" si="346"/>
        <v>0</v>
      </c>
      <c r="S6809">
        <f t="shared" si="347"/>
        <v>0</v>
      </c>
      <c r="T6809" s="53" t="str">
        <f t="shared" si="348"/>
        <v/>
      </c>
      <c r="U6809" s="53" t="str">
        <f t="shared" si="348"/>
        <v/>
      </c>
      <c r="V6809" s="53" t="str">
        <f t="shared" si="348"/>
        <v/>
      </c>
      <c r="W6809" s="53" t="str">
        <f t="shared" si="348"/>
        <v/>
      </c>
      <c r="X6809" s="53" t="str">
        <f t="shared" si="348"/>
        <v/>
      </c>
    </row>
    <row r="6810" spans="18:24" hidden="1" x14ac:dyDescent="0.3">
      <c r="R6810">
        <f t="shared" si="346"/>
        <v>0</v>
      </c>
      <c r="S6810">
        <f t="shared" si="347"/>
        <v>0</v>
      </c>
      <c r="T6810" s="53" t="str">
        <f t="shared" si="348"/>
        <v/>
      </c>
      <c r="U6810" s="53" t="str">
        <f t="shared" si="348"/>
        <v/>
      </c>
      <c r="V6810" s="53" t="str">
        <f t="shared" si="348"/>
        <v/>
      </c>
      <c r="W6810" s="53" t="str">
        <f t="shared" si="348"/>
        <v/>
      </c>
      <c r="X6810" s="53" t="str">
        <f t="shared" si="348"/>
        <v/>
      </c>
    </row>
    <row r="6811" spans="18:24" hidden="1" x14ac:dyDescent="0.3">
      <c r="R6811">
        <f t="shared" si="346"/>
        <v>0</v>
      </c>
      <c r="S6811">
        <f t="shared" si="347"/>
        <v>0</v>
      </c>
      <c r="T6811" s="53" t="str">
        <f t="shared" si="348"/>
        <v/>
      </c>
      <c r="U6811" s="53" t="str">
        <f t="shared" si="348"/>
        <v/>
      </c>
      <c r="V6811" s="53" t="str">
        <f t="shared" si="348"/>
        <v/>
      </c>
      <c r="W6811" s="53" t="str">
        <f t="shared" si="348"/>
        <v/>
      </c>
      <c r="X6811" s="53" t="str">
        <f t="shared" si="348"/>
        <v/>
      </c>
    </row>
    <row r="6812" spans="18:24" hidden="1" x14ac:dyDescent="0.3">
      <c r="R6812">
        <f t="shared" si="346"/>
        <v>0</v>
      </c>
      <c r="S6812">
        <f t="shared" si="347"/>
        <v>0</v>
      </c>
      <c r="T6812" s="53" t="str">
        <f t="shared" si="348"/>
        <v/>
      </c>
      <c r="U6812" s="53" t="str">
        <f t="shared" si="348"/>
        <v/>
      </c>
      <c r="V6812" s="53" t="str">
        <f t="shared" si="348"/>
        <v/>
      </c>
      <c r="W6812" s="53" t="str">
        <f t="shared" si="348"/>
        <v/>
      </c>
      <c r="X6812" s="53" t="str">
        <f t="shared" si="348"/>
        <v/>
      </c>
    </row>
    <row r="6813" spans="18:24" hidden="1" x14ac:dyDescent="0.3">
      <c r="R6813">
        <f t="shared" si="346"/>
        <v>0</v>
      </c>
      <c r="S6813">
        <f t="shared" si="347"/>
        <v>0</v>
      </c>
      <c r="T6813" s="53" t="str">
        <f t="shared" si="348"/>
        <v/>
      </c>
      <c r="U6813" s="53" t="str">
        <f t="shared" si="348"/>
        <v/>
      </c>
      <c r="V6813" s="53" t="str">
        <f t="shared" si="348"/>
        <v/>
      </c>
      <c r="W6813" s="53" t="str">
        <f t="shared" si="348"/>
        <v/>
      </c>
      <c r="X6813" s="53" t="str">
        <f t="shared" si="348"/>
        <v/>
      </c>
    </row>
    <row r="6814" spans="18:24" hidden="1" x14ac:dyDescent="0.3">
      <c r="R6814">
        <f t="shared" si="346"/>
        <v>0</v>
      </c>
      <c r="S6814">
        <f t="shared" si="347"/>
        <v>0</v>
      </c>
      <c r="T6814" s="53" t="str">
        <f t="shared" si="348"/>
        <v/>
      </c>
      <c r="U6814" s="53" t="str">
        <f t="shared" si="348"/>
        <v/>
      </c>
      <c r="V6814" s="53" t="str">
        <f t="shared" si="348"/>
        <v/>
      </c>
      <c r="W6814" s="53" t="str">
        <f t="shared" si="348"/>
        <v/>
      </c>
      <c r="X6814" s="53" t="str">
        <f t="shared" si="348"/>
        <v/>
      </c>
    </row>
    <row r="6815" spans="18:24" hidden="1" x14ac:dyDescent="0.3">
      <c r="R6815">
        <f t="shared" si="346"/>
        <v>0</v>
      </c>
      <c r="S6815">
        <f t="shared" si="347"/>
        <v>0</v>
      </c>
      <c r="T6815" s="53" t="str">
        <f t="shared" si="348"/>
        <v/>
      </c>
      <c r="U6815" s="53" t="str">
        <f t="shared" si="348"/>
        <v/>
      </c>
      <c r="V6815" s="53" t="str">
        <f t="shared" si="348"/>
        <v/>
      </c>
      <c r="W6815" s="53" t="str">
        <f t="shared" si="348"/>
        <v/>
      </c>
      <c r="X6815" s="53" t="str">
        <f t="shared" si="348"/>
        <v/>
      </c>
    </row>
    <row r="6816" spans="18:24" hidden="1" x14ac:dyDescent="0.3">
      <c r="R6816">
        <f t="shared" si="346"/>
        <v>0</v>
      </c>
      <c r="S6816">
        <f t="shared" si="347"/>
        <v>0</v>
      </c>
      <c r="T6816" s="53" t="str">
        <f t="shared" si="348"/>
        <v/>
      </c>
      <c r="U6816" s="53" t="str">
        <f t="shared" si="348"/>
        <v/>
      </c>
      <c r="V6816" s="53" t="str">
        <f t="shared" si="348"/>
        <v/>
      </c>
      <c r="W6816" s="53" t="str">
        <f t="shared" si="348"/>
        <v/>
      </c>
      <c r="X6816" s="53" t="str">
        <f t="shared" si="348"/>
        <v/>
      </c>
    </row>
    <row r="6817" spans="18:24" hidden="1" x14ac:dyDescent="0.3">
      <c r="R6817">
        <f t="shared" si="346"/>
        <v>0</v>
      </c>
      <c r="S6817">
        <f t="shared" si="347"/>
        <v>0</v>
      </c>
      <c r="T6817" s="53" t="str">
        <f t="shared" si="348"/>
        <v/>
      </c>
      <c r="U6817" s="53" t="str">
        <f t="shared" si="348"/>
        <v/>
      </c>
      <c r="V6817" s="53" t="str">
        <f t="shared" si="348"/>
        <v/>
      </c>
      <c r="W6817" s="53" t="str">
        <f t="shared" si="348"/>
        <v/>
      </c>
      <c r="X6817" s="53" t="str">
        <f t="shared" si="348"/>
        <v/>
      </c>
    </row>
    <row r="6818" spans="18:24" hidden="1" x14ac:dyDescent="0.3">
      <c r="R6818">
        <f t="shared" si="346"/>
        <v>0</v>
      </c>
      <c r="S6818">
        <f t="shared" si="347"/>
        <v>0</v>
      </c>
      <c r="T6818" s="53" t="str">
        <f t="shared" si="348"/>
        <v/>
      </c>
      <c r="U6818" s="53" t="str">
        <f t="shared" si="348"/>
        <v/>
      </c>
      <c r="V6818" s="53" t="str">
        <f t="shared" si="348"/>
        <v/>
      </c>
      <c r="W6818" s="53" t="str">
        <f t="shared" si="348"/>
        <v/>
      </c>
      <c r="X6818" s="53" t="str">
        <f t="shared" si="348"/>
        <v/>
      </c>
    </row>
    <row r="6819" spans="18:24" hidden="1" x14ac:dyDescent="0.3">
      <c r="R6819">
        <f t="shared" si="346"/>
        <v>0</v>
      </c>
      <c r="S6819">
        <f t="shared" si="347"/>
        <v>0</v>
      </c>
      <c r="T6819" s="53" t="str">
        <f t="shared" si="348"/>
        <v/>
      </c>
      <c r="U6819" s="53" t="str">
        <f t="shared" si="348"/>
        <v/>
      </c>
      <c r="V6819" s="53" t="str">
        <f t="shared" si="348"/>
        <v/>
      </c>
      <c r="W6819" s="53" t="str">
        <f t="shared" si="348"/>
        <v/>
      </c>
      <c r="X6819" s="53" t="str">
        <f t="shared" si="348"/>
        <v/>
      </c>
    </row>
    <row r="6820" spans="18:24" hidden="1" x14ac:dyDescent="0.3">
      <c r="R6820">
        <f t="shared" si="346"/>
        <v>0</v>
      </c>
      <c r="S6820">
        <f t="shared" si="347"/>
        <v>0</v>
      </c>
      <c r="T6820" s="53" t="str">
        <f t="shared" si="348"/>
        <v/>
      </c>
      <c r="U6820" s="53" t="str">
        <f t="shared" si="348"/>
        <v/>
      </c>
      <c r="V6820" s="53" t="str">
        <f t="shared" si="348"/>
        <v/>
      </c>
      <c r="W6820" s="53" t="str">
        <f t="shared" si="348"/>
        <v/>
      </c>
      <c r="X6820" s="53" t="str">
        <f t="shared" si="348"/>
        <v/>
      </c>
    </row>
    <row r="6821" spans="18:24" hidden="1" x14ac:dyDescent="0.3">
      <c r="R6821">
        <f t="shared" si="346"/>
        <v>0</v>
      </c>
      <c r="S6821">
        <f t="shared" si="347"/>
        <v>0</v>
      </c>
      <c r="T6821" s="53" t="str">
        <f t="shared" si="348"/>
        <v/>
      </c>
      <c r="U6821" s="53" t="str">
        <f t="shared" si="348"/>
        <v/>
      </c>
      <c r="V6821" s="53" t="str">
        <f t="shared" si="348"/>
        <v/>
      </c>
      <c r="W6821" s="53" t="str">
        <f t="shared" si="348"/>
        <v/>
      </c>
      <c r="X6821" s="53" t="str">
        <f t="shared" si="348"/>
        <v/>
      </c>
    </row>
    <row r="6822" spans="18:24" hidden="1" x14ac:dyDescent="0.3">
      <c r="R6822">
        <f t="shared" si="346"/>
        <v>0</v>
      </c>
      <c r="S6822">
        <f t="shared" si="347"/>
        <v>0</v>
      </c>
      <c r="T6822" s="53" t="str">
        <f t="shared" si="348"/>
        <v/>
      </c>
      <c r="U6822" s="53" t="str">
        <f t="shared" si="348"/>
        <v/>
      </c>
      <c r="V6822" s="53" t="str">
        <f t="shared" si="348"/>
        <v/>
      </c>
      <c r="W6822" s="53" t="str">
        <f t="shared" si="348"/>
        <v/>
      </c>
      <c r="X6822" s="53" t="str">
        <f t="shared" si="348"/>
        <v/>
      </c>
    </row>
    <row r="6823" spans="18:24" hidden="1" x14ac:dyDescent="0.3">
      <c r="R6823">
        <f t="shared" si="346"/>
        <v>0</v>
      </c>
      <c r="S6823">
        <f t="shared" si="347"/>
        <v>0</v>
      </c>
      <c r="T6823" s="53" t="str">
        <f t="shared" si="348"/>
        <v/>
      </c>
      <c r="U6823" s="53" t="str">
        <f t="shared" si="348"/>
        <v/>
      </c>
      <c r="V6823" s="53" t="str">
        <f t="shared" si="348"/>
        <v/>
      </c>
      <c r="W6823" s="53" t="str">
        <f t="shared" si="348"/>
        <v/>
      </c>
      <c r="X6823" s="53" t="str">
        <f t="shared" si="348"/>
        <v/>
      </c>
    </row>
    <row r="6824" spans="18:24" hidden="1" x14ac:dyDescent="0.3">
      <c r="R6824">
        <f t="shared" si="346"/>
        <v>0</v>
      </c>
      <c r="S6824">
        <f t="shared" si="347"/>
        <v>0</v>
      </c>
      <c r="T6824" s="53" t="str">
        <f t="shared" si="348"/>
        <v/>
      </c>
      <c r="U6824" s="53" t="str">
        <f t="shared" si="348"/>
        <v/>
      </c>
      <c r="V6824" s="53" t="str">
        <f t="shared" si="348"/>
        <v/>
      </c>
      <c r="W6824" s="53" t="str">
        <f t="shared" si="348"/>
        <v/>
      </c>
      <c r="X6824" s="53" t="str">
        <f t="shared" si="348"/>
        <v/>
      </c>
    </row>
    <row r="6825" spans="18:24" hidden="1" x14ac:dyDescent="0.3">
      <c r="R6825">
        <f t="shared" si="346"/>
        <v>0</v>
      </c>
      <c r="S6825">
        <f t="shared" si="347"/>
        <v>0</v>
      </c>
      <c r="T6825" s="53" t="str">
        <f t="shared" si="348"/>
        <v/>
      </c>
      <c r="U6825" s="53" t="str">
        <f t="shared" si="348"/>
        <v/>
      </c>
      <c r="V6825" s="53" t="str">
        <f t="shared" si="348"/>
        <v/>
      </c>
      <c r="W6825" s="53" t="str">
        <f t="shared" si="348"/>
        <v/>
      </c>
      <c r="X6825" s="53" t="str">
        <f t="shared" si="348"/>
        <v/>
      </c>
    </row>
    <row r="6826" spans="18:24" hidden="1" x14ac:dyDescent="0.3">
      <c r="R6826">
        <f t="shared" si="346"/>
        <v>0</v>
      </c>
      <c r="S6826">
        <f t="shared" si="347"/>
        <v>0</v>
      </c>
      <c r="T6826" s="53" t="str">
        <f t="shared" si="348"/>
        <v/>
      </c>
      <c r="U6826" s="53" t="str">
        <f t="shared" si="348"/>
        <v/>
      </c>
      <c r="V6826" s="53" t="str">
        <f t="shared" si="348"/>
        <v/>
      </c>
      <c r="W6826" s="53" t="str">
        <f t="shared" si="348"/>
        <v/>
      </c>
      <c r="X6826" s="53" t="str">
        <f t="shared" si="348"/>
        <v/>
      </c>
    </row>
    <row r="6827" spans="18:24" hidden="1" x14ac:dyDescent="0.3">
      <c r="R6827">
        <f t="shared" si="346"/>
        <v>0</v>
      </c>
      <c r="S6827">
        <f t="shared" si="347"/>
        <v>0</v>
      </c>
      <c r="T6827" s="53" t="str">
        <f t="shared" si="348"/>
        <v/>
      </c>
      <c r="U6827" s="53" t="str">
        <f t="shared" si="348"/>
        <v/>
      </c>
      <c r="V6827" s="53" t="str">
        <f t="shared" si="348"/>
        <v/>
      </c>
      <c r="W6827" s="53" t="str">
        <f t="shared" si="348"/>
        <v/>
      </c>
      <c r="X6827" s="53" t="str">
        <f t="shared" si="348"/>
        <v/>
      </c>
    </row>
    <row r="6828" spans="18:24" hidden="1" x14ac:dyDescent="0.3">
      <c r="R6828">
        <f t="shared" si="346"/>
        <v>0</v>
      </c>
      <c r="S6828">
        <f t="shared" si="347"/>
        <v>0</v>
      </c>
      <c r="T6828" s="53" t="str">
        <f t="shared" si="348"/>
        <v/>
      </c>
      <c r="U6828" s="53" t="str">
        <f t="shared" si="348"/>
        <v/>
      </c>
      <c r="V6828" s="53" t="str">
        <f t="shared" si="348"/>
        <v/>
      </c>
      <c r="W6828" s="53" t="str">
        <f t="shared" si="348"/>
        <v/>
      </c>
      <c r="X6828" s="53" t="str">
        <f t="shared" si="348"/>
        <v/>
      </c>
    </row>
    <row r="6829" spans="18:24" hidden="1" x14ac:dyDescent="0.3">
      <c r="R6829">
        <f t="shared" si="346"/>
        <v>0</v>
      </c>
      <c r="S6829">
        <f t="shared" si="347"/>
        <v>0</v>
      </c>
      <c r="T6829" s="53" t="str">
        <f t="shared" si="348"/>
        <v/>
      </c>
      <c r="U6829" s="53" t="str">
        <f t="shared" si="348"/>
        <v/>
      </c>
      <c r="V6829" s="53" t="str">
        <f t="shared" si="348"/>
        <v/>
      </c>
      <c r="W6829" s="53" t="str">
        <f t="shared" si="348"/>
        <v/>
      </c>
      <c r="X6829" s="53" t="str">
        <f t="shared" si="348"/>
        <v/>
      </c>
    </row>
    <row r="6830" spans="18:24" hidden="1" x14ac:dyDescent="0.3">
      <c r="R6830">
        <f t="shared" si="346"/>
        <v>0</v>
      </c>
      <c r="S6830">
        <f t="shared" si="347"/>
        <v>0</v>
      </c>
      <c r="T6830" s="53" t="str">
        <f t="shared" si="348"/>
        <v/>
      </c>
      <c r="U6830" s="53" t="str">
        <f t="shared" si="348"/>
        <v/>
      </c>
      <c r="V6830" s="53" t="str">
        <f t="shared" si="348"/>
        <v/>
      </c>
      <c r="W6830" s="53" t="str">
        <f t="shared" si="348"/>
        <v/>
      </c>
      <c r="X6830" s="53" t="str">
        <f t="shared" si="348"/>
        <v/>
      </c>
    </row>
    <row r="6831" spans="18:24" hidden="1" x14ac:dyDescent="0.3">
      <c r="R6831">
        <f t="shared" si="346"/>
        <v>0</v>
      </c>
      <c r="S6831">
        <f t="shared" si="347"/>
        <v>0</v>
      </c>
      <c r="T6831" s="53" t="str">
        <f t="shared" si="348"/>
        <v/>
      </c>
      <c r="U6831" s="53" t="str">
        <f t="shared" si="348"/>
        <v/>
      </c>
      <c r="V6831" s="53" t="str">
        <f t="shared" si="348"/>
        <v/>
      </c>
      <c r="W6831" s="53" t="str">
        <f t="shared" si="348"/>
        <v/>
      </c>
      <c r="X6831" s="53" t="str">
        <f t="shared" si="348"/>
        <v/>
      </c>
    </row>
    <row r="6832" spans="18:24" hidden="1" x14ac:dyDescent="0.3">
      <c r="R6832">
        <f t="shared" si="346"/>
        <v>0</v>
      </c>
      <c r="S6832">
        <f t="shared" si="347"/>
        <v>0</v>
      </c>
      <c r="T6832" s="53" t="str">
        <f t="shared" si="348"/>
        <v/>
      </c>
      <c r="U6832" s="53" t="str">
        <f t="shared" si="348"/>
        <v/>
      </c>
      <c r="V6832" s="53" t="str">
        <f t="shared" si="348"/>
        <v/>
      </c>
      <c r="W6832" s="53" t="str">
        <f t="shared" si="348"/>
        <v/>
      </c>
      <c r="X6832" s="53" t="str">
        <f t="shared" si="348"/>
        <v/>
      </c>
    </row>
    <row r="6833" spans="18:24" hidden="1" x14ac:dyDescent="0.3">
      <c r="R6833">
        <f t="shared" si="346"/>
        <v>0</v>
      </c>
      <c r="S6833">
        <f t="shared" si="347"/>
        <v>0</v>
      </c>
      <c r="T6833" s="53" t="str">
        <f t="shared" si="348"/>
        <v/>
      </c>
      <c r="U6833" s="53" t="str">
        <f t="shared" si="348"/>
        <v/>
      </c>
      <c r="V6833" s="53" t="str">
        <f t="shared" si="348"/>
        <v/>
      </c>
      <c r="W6833" s="53" t="str">
        <f t="shared" si="348"/>
        <v/>
      </c>
      <c r="X6833" s="53" t="str">
        <f t="shared" si="348"/>
        <v/>
      </c>
    </row>
    <row r="6834" spans="18:24" hidden="1" x14ac:dyDescent="0.3">
      <c r="R6834">
        <f t="shared" si="346"/>
        <v>0</v>
      </c>
      <c r="S6834">
        <f t="shared" si="347"/>
        <v>0</v>
      </c>
      <c r="T6834" s="53" t="str">
        <f t="shared" si="348"/>
        <v/>
      </c>
      <c r="U6834" s="53" t="str">
        <f t="shared" si="348"/>
        <v/>
      </c>
      <c r="V6834" s="53" t="str">
        <f t="shared" si="348"/>
        <v/>
      </c>
      <c r="W6834" s="53" t="str">
        <f t="shared" si="348"/>
        <v/>
      </c>
      <c r="X6834" s="53" t="str">
        <f t="shared" si="348"/>
        <v/>
      </c>
    </row>
    <row r="6835" spans="18:24" hidden="1" x14ac:dyDescent="0.3">
      <c r="R6835">
        <f t="shared" si="346"/>
        <v>0</v>
      </c>
      <c r="S6835">
        <f t="shared" si="347"/>
        <v>0</v>
      </c>
      <c r="T6835" s="53" t="str">
        <f t="shared" si="348"/>
        <v/>
      </c>
      <c r="U6835" s="53" t="str">
        <f t="shared" si="348"/>
        <v/>
      </c>
      <c r="V6835" s="53" t="str">
        <f t="shared" si="348"/>
        <v/>
      </c>
      <c r="W6835" s="53" t="str">
        <f t="shared" si="348"/>
        <v/>
      </c>
      <c r="X6835" s="53" t="str">
        <f t="shared" si="348"/>
        <v/>
      </c>
    </row>
    <row r="6836" spans="18:24" hidden="1" x14ac:dyDescent="0.3">
      <c r="R6836">
        <f t="shared" si="346"/>
        <v>0</v>
      </c>
      <c r="S6836">
        <f t="shared" si="347"/>
        <v>0</v>
      </c>
      <c r="T6836" s="53" t="str">
        <f t="shared" si="348"/>
        <v/>
      </c>
      <c r="U6836" s="53" t="str">
        <f t="shared" si="348"/>
        <v/>
      </c>
      <c r="V6836" s="53" t="str">
        <f t="shared" si="348"/>
        <v/>
      </c>
      <c r="W6836" s="53" t="str">
        <f t="shared" si="348"/>
        <v/>
      </c>
      <c r="X6836" s="53" t="str">
        <f t="shared" si="348"/>
        <v/>
      </c>
    </row>
    <row r="6837" spans="18:24" hidden="1" x14ac:dyDescent="0.3">
      <c r="R6837">
        <f t="shared" si="346"/>
        <v>0</v>
      </c>
      <c r="S6837">
        <f t="shared" si="347"/>
        <v>0</v>
      </c>
      <c r="T6837" s="53" t="str">
        <f t="shared" si="348"/>
        <v/>
      </c>
      <c r="U6837" s="53" t="str">
        <f t="shared" si="348"/>
        <v/>
      </c>
      <c r="V6837" s="53" t="str">
        <f t="shared" si="348"/>
        <v/>
      </c>
      <c r="W6837" s="53" t="str">
        <f t="shared" si="348"/>
        <v/>
      </c>
      <c r="X6837" s="53" t="str">
        <f t="shared" si="348"/>
        <v/>
      </c>
    </row>
    <row r="6838" spans="18:24" hidden="1" x14ac:dyDescent="0.3">
      <c r="R6838">
        <f t="shared" si="346"/>
        <v>0</v>
      </c>
      <c r="S6838">
        <f t="shared" si="347"/>
        <v>0</v>
      </c>
      <c r="T6838" s="53" t="str">
        <f t="shared" si="348"/>
        <v/>
      </c>
      <c r="U6838" s="53" t="str">
        <f t="shared" si="348"/>
        <v/>
      </c>
      <c r="V6838" s="53" t="str">
        <f t="shared" si="348"/>
        <v/>
      </c>
      <c r="W6838" s="53" t="str">
        <f t="shared" si="348"/>
        <v/>
      </c>
      <c r="X6838" s="53" t="str">
        <f t="shared" si="348"/>
        <v/>
      </c>
    </row>
    <row r="6839" spans="18:24" hidden="1" x14ac:dyDescent="0.3">
      <c r="R6839">
        <f t="shared" si="346"/>
        <v>0</v>
      </c>
      <c r="S6839">
        <f t="shared" si="347"/>
        <v>0</v>
      </c>
      <c r="T6839" s="53" t="str">
        <f t="shared" si="348"/>
        <v/>
      </c>
      <c r="U6839" s="53" t="str">
        <f t="shared" si="348"/>
        <v/>
      </c>
      <c r="V6839" s="53" t="str">
        <f t="shared" si="348"/>
        <v/>
      </c>
      <c r="W6839" s="53" t="str">
        <f t="shared" si="348"/>
        <v/>
      </c>
      <c r="X6839" s="53" t="str">
        <f t="shared" si="348"/>
        <v/>
      </c>
    </row>
    <row r="6840" spans="18:24" hidden="1" x14ac:dyDescent="0.3">
      <c r="R6840">
        <f t="shared" si="346"/>
        <v>0</v>
      </c>
      <c r="S6840">
        <f t="shared" si="347"/>
        <v>0</v>
      </c>
      <c r="T6840" s="53" t="str">
        <f t="shared" si="348"/>
        <v/>
      </c>
      <c r="U6840" s="53" t="str">
        <f t="shared" si="348"/>
        <v/>
      </c>
      <c r="V6840" s="53" t="str">
        <f t="shared" si="348"/>
        <v/>
      </c>
      <c r="W6840" s="53" t="str">
        <f t="shared" si="348"/>
        <v/>
      </c>
      <c r="X6840" s="53" t="str">
        <f t="shared" si="348"/>
        <v/>
      </c>
    </row>
    <row r="6841" spans="18:24" hidden="1" x14ac:dyDescent="0.3">
      <c r="R6841">
        <f t="shared" si="346"/>
        <v>0</v>
      </c>
      <c r="S6841">
        <f t="shared" si="347"/>
        <v>0</v>
      </c>
      <c r="T6841" s="53" t="str">
        <f t="shared" si="348"/>
        <v/>
      </c>
      <c r="U6841" s="53" t="str">
        <f t="shared" si="348"/>
        <v/>
      </c>
      <c r="V6841" s="53" t="str">
        <f t="shared" si="348"/>
        <v/>
      </c>
      <c r="W6841" s="53" t="str">
        <f t="shared" si="348"/>
        <v/>
      </c>
      <c r="X6841" s="53" t="str">
        <f t="shared" si="348"/>
        <v/>
      </c>
    </row>
    <row r="6842" spans="18:24" hidden="1" x14ac:dyDescent="0.3">
      <c r="R6842">
        <f t="shared" si="346"/>
        <v>0</v>
      </c>
      <c r="S6842">
        <f t="shared" si="347"/>
        <v>0</v>
      </c>
      <c r="T6842" s="53" t="str">
        <f t="shared" si="348"/>
        <v/>
      </c>
      <c r="U6842" s="53" t="str">
        <f t="shared" si="348"/>
        <v/>
      </c>
      <c r="V6842" s="53" t="str">
        <f t="shared" si="348"/>
        <v/>
      </c>
      <c r="W6842" s="53" t="str">
        <f t="shared" si="348"/>
        <v/>
      </c>
      <c r="X6842" s="53" t="str">
        <f t="shared" si="348"/>
        <v/>
      </c>
    </row>
    <row r="6843" spans="18:24" hidden="1" x14ac:dyDescent="0.3">
      <c r="R6843">
        <f t="shared" si="346"/>
        <v>0</v>
      </c>
      <c r="S6843">
        <f t="shared" si="347"/>
        <v>0</v>
      </c>
      <c r="T6843" s="53" t="str">
        <f t="shared" si="348"/>
        <v/>
      </c>
      <c r="U6843" s="53" t="str">
        <f t="shared" si="348"/>
        <v/>
      </c>
      <c r="V6843" s="53" t="str">
        <f t="shared" si="348"/>
        <v/>
      </c>
      <c r="W6843" s="53" t="str">
        <f t="shared" si="348"/>
        <v/>
      </c>
      <c r="X6843" s="53" t="str">
        <f t="shared" si="348"/>
        <v/>
      </c>
    </row>
    <row r="6844" spans="18:24" hidden="1" x14ac:dyDescent="0.3">
      <c r="R6844">
        <f t="shared" si="346"/>
        <v>0</v>
      </c>
      <c r="S6844">
        <f t="shared" si="347"/>
        <v>0</v>
      </c>
      <c r="T6844" s="53" t="str">
        <f t="shared" si="348"/>
        <v/>
      </c>
      <c r="U6844" s="53" t="str">
        <f t="shared" si="348"/>
        <v/>
      </c>
      <c r="V6844" s="53" t="str">
        <f t="shared" si="348"/>
        <v/>
      </c>
      <c r="W6844" s="53" t="str">
        <f t="shared" si="348"/>
        <v/>
      </c>
      <c r="X6844" s="53" t="str">
        <f t="shared" si="348"/>
        <v/>
      </c>
    </row>
    <row r="6845" spans="18:24" hidden="1" x14ac:dyDescent="0.3">
      <c r="R6845">
        <f t="shared" si="346"/>
        <v>0</v>
      </c>
      <c r="S6845">
        <f t="shared" si="347"/>
        <v>0</v>
      </c>
      <c r="T6845" s="53" t="str">
        <f t="shared" si="348"/>
        <v/>
      </c>
      <c r="U6845" s="53" t="str">
        <f t="shared" si="348"/>
        <v/>
      </c>
      <c r="V6845" s="53" t="str">
        <f t="shared" si="348"/>
        <v/>
      </c>
      <c r="W6845" s="53" t="str">
        <f t="shared" si="348"/>
        <v/>
      </c>
      <c r="X6845" s="53" t="str">
        <f t="shared" si="348"/>
        <v/>
      </c>
    </row>
    <row r="6846" spans="18:24" hidden="1" x14ac:dyDescent="0.3">
      <c r="R6846">
        <f t="shared" si="346"/>
        <v>0</v>
      </c>
      <c r="S6846">
        <f t="shared" si="347"/>
        <v>0</v>
      </c>
      <c r="T6846" s="53" t="str">
        <f t="shared" si="348"/>
        <v/>
      </c>
      <c r="U6846" s="53" t="str">
        <f t="shared" si="348"/>
        <v/>
      </c>
      <c r="V6846" s="53" t="str">
        <f t="shared" si="348"/>
        <v/>
      </c>
      <c r="W6846" s="53" t="str">
        <f t="shared" si="348"/>
        <v/>
      </c>
      <c r="X6846" s="53" t="str">
        <f t="shared" si="348"/>
        <v/>
      </c>
    </row>
    <row r="6847" spans="18:24" hidden="1" x14ac:dyDescent="0.3">
      <c r="R6847">
        <f t="shared" si="346"/>
        <v>0</v>
      </c>
      <c r="S6847">
        <f t="shared" si="347"/>
        <v>0</v>
      </c>
      <c r="T6847" s="53" t="str">
        <f t="shared" si="348"/>
        <v/>
      </c>
      <c r="U6847" s="53" t="str">
        <f t="shared" si="348"/>
        <v/>
      </c>
      <c r="V6847" s="53" t="str">
        <f t="shared" si="348"/>
        <v/>
      </c>
      <c r="W6847" s="53" t="str">
        <f t="shared" si="348"/>
        <v/>
      </c>
      <c r="X6847" s="53" t="str">
        <f t="shared" si="348"/>
        <v/>
      </c>
    </row>
    <row r="6848" spans="18:24" hidden="1" x14ac:dyDescent="0.3">
      <c r="R6848">
        <f t="shared" si="346"/>
        <v>0</v>
      </c>
      <c r="S6848">
        <f t="shared" si="347"/>
        <v>0</v>
      </c>
      <c r="T6848" s="53" t="str">
        <f t="shared" si="348"/>
        <v/>
      </c>
      <c r="U6848" s="53" t="str">
        <f t="shared" si="348"/>
        <v/>
      </c>
      <c r="V6848" s="53" t="str">
        <f t="shared" si="348"/>
        <v/>
      </c>
      <c r="W6848" s="53" t="str">
        <f t="shared" si="348"/>
        <v/>
      </c>
      <c r="X6848" s="53" t="str">
        <f t="shared" si="348"/>
        <v/>
      </c>
    </row>
    <row r="6849" spans="18:24" hidden="1" x14ac:dyDescent="0.3">
      <c r="R6849">
        <f t="shared" si="346"/>
        <v>0</v>
      </c>
      <c r="S6849">
        <f t="shared" si="347"/>
        <v>0</v>
      </c>
      <c r="T6849" s="53" t="str">
        <f t="shared" si="348"/>
        <v/>
      </c>
      <c r="U6849" s="53" t="str">
        <f t="shared" si="348"/>
        <v/>
      </c>
      <c r="V6849" s="53" t="str">
        <f t="shared" si="348"/>
        <v/>
      </c>
      <c r="W6849" s="53" t="str">
        <f t="shared" si="348"/>
        <v/>
      </c>
      <c r="X6849" s="53" t="str">
        <f t="shared" si="348"/>
        <v/>
      </c>
    </row>
    <row r="6850" spans="18:24" hidden="1" x14ac:dyDescent="0.3">
      <c r="R6850">
        <f t="shared" si="346"/>
        <v>0</v>
      </c>
      <c r="S6850">
        <f t="shared" si="347"/>
        <v>0</v>
      </c>
      <c r="T6850" s="53" t="str">
        <f t="shared" si="348"/>
        <v/>
      </c>
      <c r="U6850" s="53" t="str">
        <f t="shared" si="348"/>
        <v/>
      </c>
      <c r="V6850" s="53" t="str">
        <f t="shared" si="348"/>
        <v/>
      </c>
      <c r="W6850" s="53" t="str">
        <f t="shared" si="348"/>
        <v/>
      </c>
      <c r="X6850" s="53" t="str">
        <f t="shared" si="348"/>
        <v/>
      </c>
    </row>
    <row r="6851" spans="18:24" hidden="1" x14ac:dyDescent="0.3">
      <c r="R6851">
        <f t="shared" si="346"/>
        <v>0</v>
      </c>
      <c r="S6851">
        <f t="shared" si="347"/>
        <v>0</v>
      </c>
      <c r="T6851" s="53" t="str">
        <f t="shared" si="348"/>
        <v/>
      </c>
      <c r="U6851" s="53" t="str">
        <f t="shared" si="348"/>
        <v/>
      </c>
      <c r="V6851" s="53" t="str">
        <f t="shared" si="348"/>
        <v/>
      </c>
      <c r="W6851" s="53" t="str">
        <f t="shared" si="348"/>
        <v/>
      </c>
      <c r="X6851" s="53" t="str">
        <f t="shared" si="348"/>
        <v/>
      </c>
    </row>
    <row r="6852" spans="18:24" hidden="1" x14ac:dyDescent="0.3">
      <c r="R6852">
        <f t="shared" si="346"/>
        <v>0</v>
      </c>
      <c r="S6852">
        <f t="shared" si="347"/>
        <v>0</v>
      </c>
      <c r="T6852" s="53" t="str">
        <f t="shared" si="348"/>
        <v/>
      </c>
      <c r="U6852" s="53" t="str">
        <f t="shared" si="348"/>
        <v/>
      </c>
      <c r="V6852" s="53" t="str">
        <f t="shared" si="348"/>
        <v/>
      </c>
      <c r="W6852" s="53" t="str">
        <f t="shared" si="348"/>
        <v/>
      </c>
      <c r="X6852" s="53" t="str">
        <f t="shared" si="348"/>
        <v/>
      </c>
    </row>
    <row r="6853" spans="18:24" hidden="1" x14ac:dyDescent="0.3">
      <c r="R6853">
        <f t="shared" si="346"/>
        <v>0</v>
      </c>
      <c r="S6853">
        <f t="shared" si="347"/>
        <v>0</v>
      </c>
      <c r="T6853" s="53" t="str">
        <f t="shared" ref="T6853:X6903" si="349">IF(OR(COUNTIF($D6853,"*"&amp;T$5&amp;"*")&gt;0,$D6853="GRUPO TEPSA"),T$5,"")</f>
        <v/>
      </c>
      <c r="U6853" s="53" t="str">
        <f t="shared" si="349"/>
        <v/>
      </c>
      <c r="V6853" s="53" t="str">
        <f t="shared" si="349"/>
        <v/>
      </c>
      <c r="W6853" s="53" t="str">
        <f t="shared" si="349"/>
        <v/>
      </c>
      <c r="X6853" s="53" t="str">
        <f t="shared" si="349"/>
        <v/>
      </c>
    </row>
    <row r="6854" spans="18:24" hidden="1" x14ac:dyDescent="0.3">
      <c r="R6854">
        <f t="shared" si="346"/>
        <v>0</v>
      </c>
      <c r="S6854">
        <f t="shared" si="347"/>
        <v>0</v>
      </c>
      <c r="T6854" s="53" t="str">
        <f t="shared" si="349"/>
        <v/>
      </c>
      <c r="U6854" s="53" t="str">
        <f t="shared" si="349"/>
        <v/>
      </c>
      <c r="V6854" s="53" t="str">
        <f t="shared" si="349"/>
        <v/>
      </c>
      <c r="W6854" s="53" t="str">
        <f t="shared" si="349"/>
        <v/>
      </c>
      <c r="X6854" s="53" t="str">
        <f t="shared" si="349"/>
        <v/>
      </c>
    </row>
    <row r="6855" spans="18:24" hidden="1" x14ac:dyDescent="0.3">
      <c r="R6855">
        <f t="shared" ref="R6855:R6918" si="350">IF(OR(D6855="GRUPO TEPSA",D6855="TODAS"),P6855/5,P6855)</f>
        <v>0</v>
      </c>
      <c r="S6855">
        <f t="shared" si="347"/>
        <v>0</v>
      </c>
      <c r="T6855" s="53" t="str">
        <f t="shared" si="349"/>
        <v/>
      </c>
      <c r="U6855" s="53" t="str">
        <f t="shared" si="349"/>
        <v/>
      </c>
      <c r="V6855" s="53" t="str">
        <f t="shared" si="349"/>
        <v/>
      </c>
      <c r="W6855" s="53" t="str">
        <f t="shared" si="349"/>
        <v/>
      </c>
      <c r="X6855" s="53" t="str">
        <f t="shared" si="349"/>
        <v/>
      </c>
    </row>
    <row r="6856" spans="18:24" hidden="1" x14ac:dyDescent="0.3">
      <c r="R6856">
        <f t="shared" si="350"/>
        <v>0</v>
      </c>
      <c r="S6856">
        <f t="shared" si="347"/>
        <v>0</v>
      </c>
      <c r="T6856" s="53" t="str">
        <f t="shared" si="349"/>
        <v/>
      </c>
      <c r="U6856" s="53" t="str">
        <f t="shared" si="349"/>
        <v/>
      </c>
      <c r="V6856" s="53" t="str">
        <f t="shared" si="349"/>
        <v/>
      </c>
      <c r="W6856" s="53" t="str">
        <f t="shared" si="349"/>
        <v/>
      </c>
      <c r="X6856" s="53" t="str">
        <f t="shared" si="349"/>
        <v/>
      </c>
    </row>
    <row r="6857" spans="18:24" hidden="1" x14ac:dyDescent="0.3">
      <c r="R6857">
        <f t="shared" si="350"/>
        <v>0</v>
      </c>
      <c r="S6857">
        <f t="shared" si="347"/>
        <v>0</v>
      </c>
      <c r="T6857" s="53" t="str">
        <f t="shared" si="349"/>
        <v/>
      </c>
      <c r="U6857" s="53" t="str">
        <f t="shared" si="349"/>
        <v/>
      </c>
      <c r="V6857" s="53" t="str">
        <f t="shared" si="349"/>
        <v/>
      </c>
      <c r="W6857" s="53" t="str">
        <f t="shared" si="349"/>
        <v/>
      </c>
      <c r="X6857" s="53" t="str">
        <f t="shared" si="349"/>
        <v/>
      </c>
    </row>
    <row r="6858" spans="18:24" hidden="1" x14ac:dyDescent="0.3">
      <c r="R6858">
        <f t="shared" si="350"/>
        <v>0</v>
      </c>
      <c r="S6858">
        <f t="shared" si="347"/>
        <v>0</v>
      </c>
      <c r="T6858" s="53" t="str">
        <f t="shared" si="349"/>
        <v/>
      </c>
      <c r="U6858" s="53" t="str">
        <f t="shared" si="349"/>
        <v/>
      </c>
      <c r="V6858" s="53" t="str">
        <f t="shared" si="349"/>
        <v/>
      </c>
      <c r="W6858" s="53" t="str">
        <f t="shared" si="349"/>
        <v/>
      </c>
      <c r="X6858" s="53" t="str">
        <f t="shared" si="349"/>
        <v/>
      </c>
    </row>
    <row r="6859" spans="18:24" hidden="1" x14ac:dyDescent="0.3">
      <c r="R6859">
        <f t="shared" si="350"/>
        <v>0</v>
      </c>
      <c r="S6859">
        <f t="shared" ref="S6859:S6922" si="351">IF(OR(D6859="GRUPO TEPSA",D6859="TODAS"),Q6859/5,Q6859)</f>
        <v>0</v>
      </c>
      <c r="T6859" s="53" t="str">
        <f t="shared" si="349"/>
        <v/>
      </c>
      <c r="U6859" s="53" t="str">
        <f t="shared" si="349"/>
        <v/>
      </c>
      <c r="V6859" s="53" t="str">
        <f t="shared" si="349"/>
        <v/>
      </c>
      <c r="W6859" s="53" t="str">
        <f t="shared" si="349"/>
        <v/>
      </c>
      <c r="X6859" s="53" t="str">
        <f t="shared" si="349"/>
        <v/>
      </c>
    </row>
    <row r="6860" spans="18:24" hidden="1" x14ac:dyDescent="0.3">
      <c r="R6860">
        <f t="shared" si="350"/>
        <v>0</v>
      </c>
      <c r="S6860">
        <f t="shared" si="351"/>
        <v>0</v>
      </c>
      <c r="T6860" s="53" t="str">
        <f t="shared" si="349"/>
        <v/>
      </c>
      <c r="U6860" s="53" t="str">
        <f t="shared" si="349"/>
        <v/>
      </c>
      <c r="V6860" s="53" t="str">
        <f t="shared" si="349"/>
        <v/>
      </c>
      <c r="W6860" s="53" t="str">
        <f t="shared" si="349"/>
        <v/>
      </c>
      <c r="X6860" s="53" t="str">
        <f t="shared" si="349"/>
        <v/>
      </c>
    </row>
    <row r="6861" spans="18:24" hidden="1" x14ac:dyDescent="0.3">
      <c r="R6861">
        <f t="shared" si="350"/>
        <v>0</v>
      </c>
      <c r="S6861">
        <f t="shared" si="351"/>
        <v>0</v>
      </c>
      <c r="T6861" s="53" t="str">
        <f t="shared" si="349"/>
        <v/>
      </c>
      <c r="U6861" s="53" t="str">
        <f t="shared" si="349"/>
        <v/>
      </c>
      <c r="V6861" s="53" t="str">
        <f t="shared" si="349"/>
        <v/>
      </c>
      <c r="W6861" s="53" t="str">
        <f t="shared" si="349"/>
        <v/>
      </c>
      <c r="X6861" s="53" t="str">
        <f t="shared" si="349"/>
        <v/>
      </c>
    </row>
    <row r="6862" spans="18:24" hidden="1" x14ac:dyDescent="0.3">
      <c r="R6862">
        <f t="shared" si="350"/>
        <v>0</v>
      </c>
      <c r="S6862">
        <f t="shared" si="351"/>
        <v>0</v>
      </c>
      <c r="T6862" s="53" t="str">
        <f t="shared" si="349"/>
        <v/>
      </c>
      <c r="U6862" s="53" t="str">
        <f t="shared" si="349"/>
        <v/>
      </c>
      <c r="V6862" s="53" t="str">
        <f t="shared" si="349"/>
        <v/>
      </c>
      <c r="W6862" s="53" t="str">
        <f t="shared" si="349"/>
        <v/>
      </c>
      <c r="X6862" s="53" t="str">
        <f t="shared" si="349"/>
        <v/>
      </c>
    </row>
    <row r="6863" spans="18:24" hidden="1" x14ac:dyDescent="0.3">
      <c r="R6863">
        <f t="shared" si="350"/>
        <v>0</v>
      </c>
      <c r="S6863">
        <f t="shared" si="351"/>
        <v>0</v>
      </c>
      <c r="T6863" s="53" t="str">
        <f t="shared" si="349"/>
        <v/>
      </c>
      <c r="U6863" s="53" t="str">
        <f t="shared" si="349"/>
        <v/>
      </c>
      <c r="V6863" s="53" t="str">
        <f t="shared" si="349"/>
        <v/>
      </c>
      <c r="W6863" s="53" t="str">
        <f t="shared" si="349"/>
        <v/>
      </c>
      <c r="X6863" s="53" t="str">
        <f t="shared" si="349"/>
        <v/>
      </c>
    </row>
    <row r="6864" spans="18:24" hidden="1" x14ac:dyDescent="0.3">
      <c r="R6864">
        <f t="shared" si="350"/>
        <v>0</v>
      </c>
      <c r="S6864">
        <f t="shared" si="351"/>
        <v>0</v>
      </c>
      <c r="T6864" s="53" t="str">
        <f t="shared" si="349"/>
        <v/>
      </c>
      <c r="U6864" s="53" t="str">
        <f t="shared" si="349"/>
        <v/>
      </c>
      <c r="V6864" s="53" t="str">
        <f t="shared" si="349"/>
        <v/>
      </c>
      <c r="W6864" s="53" t="str">
        <f t="shared" si="349"/>
        <v/>
      </c>
      <c r="X6864" s="53" t="str">
        <f t="shared" si="349"/>
        <v/>
      </c>
    </row>
    <row r="6865" spans="18:24" hidden="1" x14ac:dyDescent="0.3">
      <c r="R6865">
        <f t="shared" si="350"/>
        <v>0</v>
      </c>
      <c r="S6865">
        <f t="shared" si="351"/>
        <v>0</v>
      </c>
      <c r="T6865" s="53" t="str">
        <f t="shared" si="349"/>
        <v/>
      </c>
      <c r="U6865" s="53" t="str">
        <f t="shared" si="349"/>
        <v/>
      </c>
      <c r="V6865" s="53" t="str">
        <f t="shared" si="349"/>
        <v/>
      </c>
      <c r="W6865" s="53" t="str">
        <f t="shared" si="349"/>
        <v/>
      </c>
      <c r="X6865" s="53" t="str">
        <f t="shared" si="349"/>
        <v/>
      </c>
    </row>
    <row r="6866" spans="18:24" hidden="1" x14ac:dyDescent="0.3">
      <c r="R6866">
        <f t="shared" si="350"/>
        <v>0</v>
      </c>
      <c r="S6866">
        <f t="shared" si="351"/>
        <v>0</v>
      </c>
      <c r="T6866" s="53" t="str">
        <f t="shared" si="349"/>
        <v/>
      </c>
      <c r="U6866" s="53" t="str">
        <f t="shared" si="349"/>
        <v/>
      </c>
      <c r="V6866" s="53" t="str">
        <f t="shared" si="349"/>
        <v/>
      </c>
      <c r="W6866" s="53" t="str">
        <f t="shared" si="349"/>
        <v/>
      </c>
      <c r="X6866" s="53" t="str">
        <f t="shared" si="349"/>
        <v/>
      </c>
    </row>
    <row r="6867" spans="18:24" hidden="1" x14ac:dyDescent="0.3">
      <c r="R6867">
        <f t="shared" si="350"/>
        <v>0</v>
      </c>
      <c r="S6867">
        <f t="shared" si="351"/>
        <v>0</v>
      </c>
      <c r="T6867" s="53" t="str">
        <f t="shared" si="349"/>
        <v/>
      </c>
      <c r="U6867" s="53" t="str">
        <f t="shared" si="349"/>
        <v/>
      </c>
      <c r="V6867" s="53" t="str">
        <f t="shared" si="349"/>
        <v/>
      </c>
      <c r="W6867" s="53" t="str">
        <f t="shared" si="349"/>
        <v/>
      </c>
      <c r="X6867" s="53" t="str">
        <f t="shared" si="349"/>
        <v/>
      </c>
    </row>
    <row r="6868" spans="18:24" hidden="1" x14ac:dyDescent="0.3">
      <c r="R6868">
        <f t="shared" si="350"/>
        <v>0</v>
      </c>
      <c r="S6868">
        <f t="shared" si="351"/>
        <v>0</v>
      </c>
      <c r="T6868" s="53" t="str">
        <f t="shared" si="349"/>
        <v/>
      </c>
      <c r="U6868" s="53" t="str">
        <f t="shared" si="349"/>
        <v/>
      </c>
      <c r="V6868" s="53" t="str">
        <f t="shared" si="349"/>
        <v/>
      </c>
      <c r="W6868" s="53" t="str">
        <f t="shared" si="349"/>
        <v/>
      </c>
      <c r="X6868" s="53" t="str">
        <f t="shared" si="349"/>
        <v/>
      </c>
    </row>
    <row r="6869" spans="18:24" hidden="1" x14ac:dyDescent="0.3">
      <c r="R6869">
        <f t="shared" si="350"/>
        <v>0</v>
      </c>
      <c r="S6869">
        <f t="shared" si="351"/>
        <v>0</v>
      </c>
      <c r="T6869" s="53" t="str">
        <f t="shared" si="349"/>
        <v/>
      </c>
      <c r="U6869" s="53" t="str">
        <f t="shared" si="349"/>
        <v/>
      </c>
      <c r="V6869" s="53" t="str">
        <f t="shared" si="349"/>
        <v/>
      </c>
      <c r="W6869" s="53" t="str">
        <f t="shared" si="349"/>
        <v/>
      </c>
      <c r="X6869" s="53" t="str">
        <f t="shared" si="349"/>
        <v/>
      </c>
    </row>
    <row r="6870" spans="18:24" hidden="1" x14ac:dyDescent="0.3">
      <c r="R6870">
        <f t="shared" si="350"/>
        <v>0</v>
      </c>
      <c r="S6870">
        <f t="shared" si="351"/>
        <v>0</v>
      </c>
      <c r="T6870" s="53" t="str">
        <f t="shared" si="349"/>
        <v/>
      </c>
      <c r="U6870" s="53" t="str">
        <f t="shared" si="349"/>
        <v/>
      </c>
      <c r="V6870" s="53" t="str">
        <f t="shared" si="349"/>
        <v/>
      </c>
      <c r="W6870" s="53" t="str">
        <f t="shared" si="349"/>
        <v/>
      </c>
      <c r="X6870" s="53" t="str">
        <f t="shared" si="349"/>
        <v/>
      </c>
    </row>
    <row r="6871" spans="18:24" hidden="1" x14ac:dyDescent="0.3">
      <c r="R6871">
        <f t="shared" si="350"/>
        <v>0</v>
      </c>
      <c r="S6871">
        <f t="shared" si="351"/>
        <v>0</v>
      </c>
      <c r="T6871" s="53" t="str">
        <f t="shared" si="349"/>
        <v/>
      </c>
      <c r="U6871" s="53" t="str">
        <f t="shared" si="349"/>
        <v/>
      </c>
      <c r="V6871" s="53" t="str">
        <f t="shared" si="349"/>
        <v/>
      </c>
      <c r="W6871" s="53" t="str">
        <f t="shared" si="349"/>
        <v/>
      </c>
      <c r="X6871" s="53" t="str">
        <f t="shared" si="349"/>
        <v/>
      </c>
    </row>
    <row r="6872" spans="18:24" hidden="1" x14ac:dyDescent="0.3">
      <c r="R6872">
        <f t="shared" si="350"/>
        <v>0</v>
      </c>
      <c r="S6872">
        <f t="shared" si="351"/>
        <v>0</v>
      </c>
      <c r="T6872" s="53" t="str">
        <f t="shared" si="349"/>
        <v/>
      </c>
      <c r="U6872" s="53" t="str">
        <f t="shared" si="349"/>
        <v/>
      </c>
      <c r="V6872" s="53" t="str">
        <f t="shared" si="349"/>
        <v/>
      </c>
      <c r="W6872" s="53" t="str">
        <f t="shared" si="349"/>
        <v/>
      </c>
      <c r="X6872" s="53" t="str">
        <f t="shared" si="349"/>
        <v/>
      </c>
    </row>
    <row r="6873" spans="18:24" hidden="1" x14ac:dyDescent="0.3">
      <c r="R6873">
        <f t="shared" si="350"/>
        <v>0</v>
      </c>
      <c r="S6873">
        <f t="shared" si="351"/>
        <v>0</v>
      </c>
      <c r="T6873" s="53" t="str">
        <f t="shared" si="349"/>
        <v/>
      </c>
      <c r="U6873" s="53" t="str">
        <f t="shared" si="349"/>
        <v/>
      </c>
      <c r="V6873" s="53" t="str">
        <f t="shared" si="349"/>
        <v/>
      </c>
      <c r="W6873" s="53" t="str">
        <f t="shared" si="349"/>
        <v/>
      </c>
      <c r="X6873" s="53" t="str">
        <f t="shared" si="349"/>
        <v/>
      </c>
    </row>
    <row r="6874" spans="18:24" hidden="1" x14ac:dyDescent="0.3">
      <c r="R6874">
        <f t="shared" si="350"/>
        <v>0</v>
      </c>
      <c r="S6874">
        <f t="shared" si="351"/>
        <v>0</v>
      </c>
      <c r="T6874" s="53" t="str">
        <f t="shared" si="349"/>
        <v/>
      </c>
      <c r="U6874" s="53" t="str">
        <f t="shared" si="349"/>
        <v/>
      </c>
      <c r="V6874" s="53" t="str">
        <f t="shared" si="349"/>
        <v/>
      </c>
      <c r="W6874" s="53" t="str">
        <f t="shared" si="349"/>
        <v/>
      </c>
      <c r="X6874" s="53" t="str">
        <f t="shared" si="349"/>
        <v/>
      </c>
    </row>
    <row r="6875" spans="18:24" hidden="1" x14ac:dyDescent="0.3">
      <c r="R6875">
        <f t="shared" si="350"/>
        <v>0</v>
      </c>
      <c r="S6875">
        <f t="shared" si="351"/>
        <v>0</v>
      </c>
      <c r="T6875" s="53" t="str">
        <f t="shared" si="349"/>
        <v/>
      </c>
      <c r="U6875" s="53" t="str">
        <f t="shared" si="349"/>
        <v/>
      </c>
      <c r="V6875" s="53" t="str">
        <f t="shared" si="349"/>
        <v/>
      </c>
      <c r="W6875" s="53" t="str">
        <f t="shared" si="349"/>
        <v/>
      </c>
      <c r="X6875" s="53" t="str">
        <f t="shared" si="349"/>
        <v/>
      </c>
    </row>
    <row r="6876" spans="18:24" hidden="1" x14ac:dyDescent="0.3">
      <c r="R6876">
        <f t="shared" si="350"/>
        <v>0</v>
      </c>
      <c r="S6876">
        <f t="shared" si="351"/>
        <v>0</v>
      </c>
      <c r="T6876" s="53" t="str">
        <f t="shared" si="349"/>
        <v/>
      </c>
      <c r="U6876" s="53" t="str">
        <f t="shared" si="349"/>
        <v/>
      </c>
      <c r="V6876" s="53" t="str">
        <f t="shared" si="349"/>
        <v/>
      </c>
      <c r="W6876" s="53" t="str">
        <f t="shared" si="349"/>
        <v/>
      </c>
      <c r="X6876" s="53" t="str">
        <f t="shared" si="349"/>
        <v/>
      </c>
    </row>
    <row r="6877" spans="18:24" hidden="1" x14ac:dyDescent="0.3">
      <c r="R6877">
        <f t="shared" si="350"/>
        <v>0</v>
      </c>
      <c r="S6877">
        <f t="shared" si="351"/>
        <v>0</v>
      </c>
      <c r="T6877" s="53" t="str">
        <f t="shared" si="349"/>
        <v/>
      </c>
      <c r="U6877" s="53" t="str">
        <f t="shared" si="349"/>
        <v/>
      </c>
      <c r="V6877" s="53" t="str">
        <f t="shared" si="349"/>
        <v/>
      </c>
      <c r="W6877" s="53" t="str">
        <f t="shared" si="349"/>
        <v/>
      </c>
      <c r="X6877" s="53" t="str">
        <f t="shared" si="349"/>
        <v/>
      </c>
    </row>
    <row r="6878" spans="18:24" hidden="1" x14ac:dyDescent="0.3">
      <c r="R6878">
        <f t="shared" si="350"/>
        <v>0</v>
      </c>
      <c r="S6878">
        <f t="shared" si="351"/>
        <v>0</v>
      </c>
      <c r="T6878" s="53" t="str">
        <f t="shared" si="349"/>
        <v/>
      </c>
      <c r="U6878" s="53" t="str">
        <f t="shared" si="349"/>
        <v/>
      </c>
      <c r="V6878" s="53" t="str">
        <f t="shared" si="349"/>
        <v/>
      </c>
      <c r="W6878" s="53" t="str">
        <f t="shared" si="349"/>
        <v/>
      </c>
      <c r="X6878" s="53" t="str">
        <f t="shared" si="349"/>
        <v/>
      </c>
    </row>
    <row r="6879" spans="18:24" hidden="1" x14ac:dyDescent="0.3">
      <c r="R6879">
        <f t="shared" si="350"/>
        <v>0</v>
      </c>
      <c r="S6879">
        <f t="shared" si="351"/>
        <v>0</v>
      </c>
      <c r="T6879" s="53" t="str">
        <f t="shared" si="349"/>
        <v/>
      </c>
      <c r="U6879" s="53" t="str">
        <f t="shared" si="349"/>
        <v/>
      </c>
      <c r="V6879" s="53" t="str">
        <f t="shared" si="349"/>
        <v/>
      </c>
      <c r="W6879" s="53" t="str">
        <f t="shared" si="349"/>
        <v/>
      </c>
      <c r="X6879" s="53" t="str">
        <f t="shared" si="349"/>
        <v/>
      </c>
    </row>
    <row r="6880" spans="18:24" hidden="1" x14ac:dyDescent="0.3">
      <c r="R6880">
        <f t="shared" si="350"/>
        <v>0</v>
      </c>
      <c r="S6880">
        <f t="shared" si="351"/>
        <v>0</v>
      </c>
      <c r="T6880" s="53" t="str">
        <f t="shared" si="349"/>
        <v/>
      </c>
      <c r="U6880" s="53" t="str">
        <f t="shared" si="349"/>
        <v/>
      </c>
      <c r="V6880" s="53" t="str">
        <f t="shared" si="349"/>
        <v/>
      </c>
      <c r="W6880" s="53" t="str">
        <f t="shared" si="349"/>
        <v/>
      </c>
      <c r="X6880" s="53" t="str">
        <f t="shared" si="349"/>
        <v/>
      </c>
    </row>
    <row r="6881" spans="18:24" hidden="1" x14ac:dyDescent="0.3">
      <c r="R6881">
        <f t="shared" si="350"/>
        <v>0</v>
      </c>
      <c r="S6881">
        <f t="shared" si="351"/>
        <v>0</v>
      </c>
      <c r="T6881" s="53" t="str">
        <f t="shared" si="349"/>
        <v/>
      </c>
      <c r="U6881" s="53" t="str">
        <f t="shared" si="349"/>
        <v/>
      </c>
      <c r="V6881" s="53" t="str">
        <f t="shared" si="349"/>
        <v/>
      </c>
      <c r="W6881" s="53" t="str">
        <f t="shared" si="349"/>
        <v/>
      </c>
      <c r="X6881" s="53" t="str">
        <f t="shared" si="349"/>
        <v/>
      </c>
    </row>
    <row r="6882" spans="18:24" hidden="1" x14ac:dyDescent="0.3">
      <c r="R6882">
        <f t="shared" si="350"/>
        <v>0</v>
      </c>
      <c r="S6882">
        <f t="shared" si="351"/>
        <v>0</v>
      </c>
      <c r="T6882" s="53" t="str">
        <f t="shared" si="349"/>
        <v/>
      </c>
      <c r="U6882" s="53" t="str">
        <f t="shared" si="349"/>
        <v/>
      </c>
      <c r="V6882" s="53" t="str">
        <f t="shared" si="349"/>
        <v/>
      </c>
      <c r="W6882" s="53" t="str">
        <f t="shared" si="349"/>
        <v/>
      </c>
      <c r="X6882" s="53" t="str">
        <f t="shared" si="349"/>
        <v/>
      </c>
    </row>
    <row r="6883" spans="18:24" hidden="1" x14ac:dyDescent="0.3">
      <c r="R6883">
        <f t="shared" si="350"/>
        <v>0</v>
      </c>
      <c r="S6883">
        <f t="shared" si="351"/>
        <v>0</v>
      </c>
      <c r="T6883" s="53" t="str">
        <f t="shared" si="349"/>
        <v/>
      </c>
      <c r="U6883" s="53" t="str">
        <f t="shared" si="349"/>
        <v/>
      </c>
      <c r="V6883" s="53" t="str">
        <f t="shared" si="349"/>
        <v/>
      </c>
      <c r="W6883" s="53" t="str">
        <f t="shared" si="349"/>
        <v/>
      </c>
      <c r="X6883" s="53" t="str">
        <f t="shared" si="349"/>
        <v/>
      </c>
    </row>
    <row r="6884" spans="18:24" hidden="1" x14ac:dyDescent="0.3">
      <c r="R6884">
        <f t="shared" si="350"/>
        <v>0</v>
      </c>
      <c r="S6884">
        <f t="shared" si="351"/>
        <v>0</v>
      </c>
      <c r="T6884" s="53" t="str">
        <f t="shared" si="349"/>
        <v/>
      </c>
      <c r="U6884" s="53" t="str">
        <f t="shared" si="349"/>
        <v/>
      </c>
      <c r="V6884" s="53" t="str">
        <f t="shared" si="349"/>
        <v/>
      </c>
      <c r="W6884" s="53" t="str">
        <f t="shared" si="349"/>
        <v/>
      </c>
      <c r="X6884" s="53" t="str">
        <f t="shared" si="349"/>
        <v/>
      </c>
    </row>
    <row r="6885" spans="18:24" hidden="1" x14ac:dyDescent="0.3">
      <c r="R6885">
        <f t="shared" si="350"/>
        <v>0</v>
      </c>
      <c r="S6885">
        <f t="shared" si="351"/>
        <v>0</v>
      </c>
      <c r="T6885" s="53" t="str">
        <f t="shared" si="349"/>
        <v/>
      </c>
      <c r="U6885" s="53" t="str">
        <f t="shared" si="349"/>
        <v/>
      </c>
      <c r="V6885" s="53" t="str">
        <f t="shared" si="349"/>
        <v/>
      </c>
      <c r="W6885" s="53" t="str">
        <f t="shared" si="349"/>
        <v/>
      </c>
      <c r="X6885" s="53" t="str">
        <f t="shared" si="349"/>
        <v/>
      </c>
    </row>
    <row r="6886" spans="18:24" hidden="1" x14ac:dyDescent="0.3">
      <c r="R6886">
        <f t="shared" si="350"/>
        <v>0</v>
      </c>
      <c r="S6886">
        <f t="shared" si="351"/>
        <v>0</v>
      </c>
      <c r="T6886" s="53" t="str">
        <f t="shared" si="349"/>
        <v/>
      </c>
      <c r="U6886" s="53" t="str">
        <f t="shared" si="349"/>
        <v/>
      </c>
      <c r="V6886" s="53" t="str">
        <f t="shared" si="349"/>
        <v/>
      </c>
      <c r="W6886" s="53" t="str">
        <f t="shared" si="349"/>
        <v/>
      </c>
      <c r="X6886" s="53" t="str">
        <f t="shared" si="349"/>
        <v/>
      </c>
    </row>
    <row r="6887" spans="18:24" hidden="1" x14ac:dyDescent="0.3">
      <c r="R6887">
        <f t="shared" si="350"/>
        <v>0</v>
      </c>
      <c r="S6887">
        <f t="shared" si="351"/>
        <v>0</v>
      </c>
      <c r="T6887" s="53" t="str">
        <f t="shared" si="349"/>
        <v/>
      </c>
      <c r="U6887" s="53" t="str">
        <f t="shared" si="349"/>
        <v/>
      </c>
      <c r="V6887" s="53" t="str">
        <f t="shared" si="349"/>
        <v/>
      </c>
      <c r="W6887" s="53" t="str">
        <f t="shared" si="349"/>
        <v/>
      </c>
      <c r="X6887" s="53" t="str">
        <f t="shared" si="349"/>
        <v/>
      </c>
    </row>
    <row r="6888" spans="18:24" hidden="1" x14ac:dyDescent="0.3">
      <c r="R6888">
        <f t="shared" si="350"/>
        <v>0</v>
      </c>
      <c r="S6888">
        <f t="shared" si="351"/>
        <v>0</v>
      </c>
      <c r="T6888" s="53" t="str">
        <f t="shared" si="349"/>
        <v/>
      </c>
      <c r="U6888" s="53" t="str">
        <f t="shared" si="349"/>
        <v/>
      </c>
      <c r="V6888" s="53" t="str">
        <f t="shared" si="349"/>
        <v/>
      </c>
      <c r="W6888" s="53" t="str">
        <f t="shared" si="349"/>
        <v/>
      </c>
      <c r="X6888" s="53" t="str">
        <f t="shared" si="349"/>
        <v/>
      </c>
    </row>
    <row r="6889" spans="18:24" hidden="1" x14ac:dyDescent="0.3">
      <c r="R6889">
        <f t="shared" si="350"/>
        <v>0</v>
      </c>
      <c r="S6889">
        <f t="shared" si="351"/>
        <v>0</v>
      </c>
      <c r="T6889" s="53" t="str">
        <f t="shared" si="349"/>
        <v/>
      </c>
      <c r="U6889" s="53" t="str">
        <f t="shared" si="349"/>
        <v/>
      </c>
      <c r="V6889" s="53" t="str">
        <f t="shared" si="349"/>
        <v/>
      </c>
      <c r="W6889" s="53" t="str">
        <f t="shared" si="349"/>
        <v/>
      </c>
      <c r="X6889" s="53" t="str">
        <f t="shared" si="349"/>
        <v/>
      </c>
    </row>
    <row r="6890" spans="18:24" hidden="1" x14ac:dyDescent="0.3">
      <c r="R6890">
        <f t="shared" si="350"/>
        <v>0</v>
      </c>
      <c r="S6890">
        <f t="shared" si="351"/>
        <v>0</v>
      </c>
      <c r="T6890" s="53" t="str">
        <f t="shared" si="349"/>
        <v/>
      </c>
      <c r="U6890" s="53" t="str">
        <f t="shared" si="349"/>
        <v/>
      </c>
      <c r="V6890" s="53" t="str">
        <f t="shared" si="349"/>
        <v/>
      </c>
      <c r="W6890" s="53" t="str">
        <f t="shared" si="349"/>
        <v/>
      </c>
      <c r="X6890" s="53" t="str">
        <f t="shared" si="349"/>
        <v/>
      </c>
    </row>
    <row r="6891" spans="18:24" hidden="1" x14ac:dyDescent="0.3">
      <c r="R6891">
        <f t="shared" si="350"/>
        <v>0</v>
      </c>
      <c r="S6891">
        <f t="shared" si="351"/>
        <v>0</v>
      </c>
      <c r="T6891" s="53" t="str">
        <f t="shared" si="349"/>
        <v/>
      </c>
      <c r="U6891" s="53" t="str">
        <f t="shared" si="349"/>
        <v/>
      </c>
      <c r="V6891" s="53" t="str">
        <f t="shared" si="349"/>
        <v/>
      </c>
      <c r="W6891" s="53" t="str">
        <f t="shared" si="349"/>
        <v/>
      </c>
      <c r="X6891" s="53" t="str">
        <f t="shared" si="349"/>
        <v/>
      </c>
    </row>
    <row r="6892" spans="18:24" hidden="1" x14ac:dyDescent="0.3">
      <c r="R6892">
        <f t="shared" si="350"/>
        <v>0</v>
      </c>
      <c r="S6892">
        <f t="shared" si="351"/>
        <v>0</v>
      </c>
      <c r="T6892" s="53" t="str">
        <f t="shared" si="349"/>
        <v/>
      </c>
      <c r="U6892" s="53" t="str">
        <f t="shared" si="349"/>
        <v/>
      </c>
      <c r="V6892" s="53" t="str">
        <f t="shared" si="349"/>
        <v/>
      </c>
      <c r="W6892" s="53" t="str">
        <f t="shared" si="349"/>
        <v/>
      </c>
      <c r="X6892" s="53" t="str">
        <f t="shared" si="349"/>
        <v/>
      </c>
    </row>
    <row r="6893" spans="18:24" hidden="1" x14ac:dyDescent="0.3">
      <c r="R6893">
        <f t="shared" si="350"/>
        <v>0</v>
      </c>
      <c r="S6893">
        <f t="shared" si="351"/>
        <v>0</v>
      </c>
      <c r="T6893" s="53" t="str">
        <f t="shared" si="349"/>
        <v/>
      </c>
      <c r="U6893" s="53" t="str">
        <f t="shared" si="349"/>
        <v/>
      </c>
      <c r="V6893" s="53" t="str">
        <f t="shared" si="349"/>
        <v/>
      </c>
      <c r="W6893" s="53" t="str">
        <f t="shared" si="349"/>
        <v/>
      </c>
      <c r="X6893" s="53" t="str">
        <f t="shared" si="349"/>
        <v/>
      </c>
    </row>
    <row r="6894" spans="18:24" hidden="1" x14ac:dyDescent="0.3">
      <c r="R6894">
        <f t="shared" si="350"/>
        <v>0</v>
      </c>
      <c r="S6894">
        <f t="shared" si="351"/>
        <v>0</v>
      </c>
      <c r="T6894" s="53" t="str">
        <f t="shared" si="349"/>
        <v/>
      </c>
      <c r="U6894" s="53" t="str">
        <f t="shared" si="349"/>
        <v/>
      </c>
      <c r="V6894" s="53" t="str">
        <f t="shared" si="349"/>
        <v/>
      </c>
      <c r="W6894" s="53" t="str">
        <f t="shared" si="349"/>
        <v/>
      </c>
      <c r="X6894" s="53" t="str">
        <f t="shared" si="349"/>
        <v/>
      </c>
    </row>
    <row r="6895" spans="18:24" hidden="1" x14ac:dyDescent="0.3">
      <c r="R6895">
        <f t="shared" si="350"/>
        <v>0</v>
      </c>
      <c r="S6895">
        <f t="shared" si="351"/>
        <v>0</v>
      </c>
      <c r="T6895" s="53" t="str">
        <f t="shared" si="349"/>
        <v/>
      </c>
      <c r="U6895" s="53" t="str">
        <f t="shared" si="349"/>
        <v/>
      </c>
      <c r="V6895" s="53" t="str">
        <f t="shared" si="349"/>
        <v/>
      </c>
      <c r="W6895" s="53" t="str">
        <f t="shared" si="349"/>
        <v/>
      </c>
      <c r="X6895" s="53" t="str">
        <f t="shared" si="349"/>
        <v/>
      </c>
    </row>
    <row r="6896" spans="18:24" hidden="1" x14ac:dyDescent="0.3">
      <c r="R6896">
        <f t="shared" si="350"/>
        <v>0</v>
      </c>
      <c r="S6896">
        <f t="shared" si="351"/>
        <v>0</v>
      </c>
      <c r="T6896" s="53" t="str">
        <f t="shared" si="349"/>
        <v/>
      </c>
      <c r="U6896" s="53" t="str">
        <f t="shared" si="349"/>
        <v/>
      </c>
      <c r="V6896" s="53" t="str">
        <f t="shared" si="349"/>
        <v/>
      </c>
      <c r="W6896" s="53" t="str">
        <f t="shared" si="349"/>
        <v/>
      </c>
      <c r="X6896" s="53" t="str">
        <f t="shared" si="349"/>
        <v/>
      </c>
    </row>
    <row r="6897" spans="18:24" hidden="1" x14ac:dyDescent="0.3">
      <c r="R6897">
        <f t="shared" si="350"/>
        <v>0</v>
      </c>
      <c r="S6897">
        <f t="shared" si="351"/>
        <v>0</v>
      </c>
      <c r="T6897" s="53" t="str">
        <f t="shared" si="349"/>
        <v/>
      </c>
      <c r="U6897" s="53" t="str">
        <f t="shared" si="349"/>
        <v/>
      </c>
      <c r="V6897" s="53" t="str">
        <f t="shared" si="349"/>
        <v/>
      </c>
      <c r="W6897" s="53" t="str">
        <f t="shared" si="349"/>
        <v/>
      </c>
      <c r="X6897" s="53" t="str">
        <f t="shared" si="349"/>
        <v/>
      </c>
    </row>
    <row r="6898" spans="18:24" hidden="1" x14ac:dyDescent="0.3">
      <c r="R6898">
        <f t="shared" si="350"/>
        <v>0</v>
      </c>
      <c r="S6898">
        <f t="shared" si="351"/>
        <v>0</v>
      </c>
      <c r="T6898" s="53" t="str">
        <f t="shared" si="349"/>
        <v/>
      </c>
      <c r="U6898" s="53" t="str">
        <f t="shared" si="349"/>
        <v/>
      </c>
      <c r="V6898" s="53" t="str">
        <f t="shared" si="349"/>
        <v/>
      </c>
      <c r="W6898" s="53" t="str">
        <f t="shared" si="349"/>
        <v/>
      </c>
      <c r="X6898" s="53" t="str">
        <f t="shared" si="349"/>
        <v/>
      </c>
    </row>
    <row r="6899" spans="18:24" hidden="1" x14ac:dyDescent="0.3">
      <c r="R6899">
        <f t="shared" si="350"/>
        <v>0</v>
      </c>
      <c r="S6899">
        <f t="shared" si="351"/>
        <v>0</v>
      </c>
      <c r="T6899" s="53" t="str">
        <f t="shared" si="349"/>
        <v/>
      </c>
      <c r="U6899" s="53" t="str">
        <f t="shared" si="349"/>
        <v/>
      </c>
      <c r="V6899" s="53" t="str">
        <f t="shared" si="349"/>
        <v/>
      </c>
      <c r="W6899" s="53" t="str">
        <f t="shared" si="349"/>
        <v/>
      </c>
      <c r="X6899" s="53" t="str">
        <f t="shared" si="349"/>
        <v/>
      </c>
    </row>
    <row r="6900" spans="18:24" hidden="1" x14ac:dyDescent="0.3">
      <c r="R6900">
        <f t="shared" si="350"/>
        <v>0</v>
      </c>
      <c r="S6900">
        <f t="shared" si="351"/>
        <v>0</v>
      </c>
      <c r="T6900" s="53" t="str">
        <f t="shared" si="349"/>
        <v/>
      </c>
      <c r="U6900" s="53" t="str">
        <f t="shared" si="349"/>
        <v/>
      </c>
      <c r="V6900" s="53" t="str">
        <f t="shared" si="349"/>
        <v/>
      </c>
      <c r="W6900" s="53" t="str">
        <f t="shared" si="349"/>
        <v/>
      </c>
      <c r="X6900" s="53" t="str">
        <f t="shared" si="349"/>
        <v/>
      </c>
    </row>
    <row r="6901" spans="18:24" hidden="1" x14ac:dyDescent="0.3">
      <c r="R6901">
        <f t="shared" si="350"/>
        <v>0</v>
      </c>
      <c r="S6901">
        <f t="shared" si="351"/>
        <v>0</v>
      </c>
      <c r="T6901" s="53" t="str">
        <f t="shared" si="349"/>
        <v/>
      </c>
      <c r="U6901" s="53" t="str">
        <f t="shared" si="349"/>
        <v/>
      </c>
      <c r="V6901" s="53" t="str">
        <f t="shared" si="349"/>
        <v/>
      </c>
      <c r="W6901" s="53" t="str">
        <f t="shared" si="349"/>
        <v/>
      </c>
      <c r="X6901" s="53" t="str">
        <f t="shared" si="349"/>
        <v/>
      </c>
    </row>
    <row r="6902" spans="18:24" hidden="1" x14ac:dyDescent="0.3">
      <c r="R6902">
        <f t="shared" si="350"/>
        <v>0</v>
      </c>
      <c r="S6902">
        <f t="shared" si="351"/>
        <v>0</v>
      </c>
      <c r="T6902" s="53" t="str">
        <f t="shared" si="349"/>
        <v/>
      </c>
      <c r="U6902" s="53" t="str">
        <f t="shared" si="349"/>
        <v/>
      </c>
      <c r="V6902" s="53" t="str">
        <f t="shared" si="349"/>
        <v/>
      </c>
      <c r="W6902" s="53" t="str">
        <f t="shared" si="349"/>
        <v/>
      </c>
      <c r="X6902" s="53" t="str">
        <f t="shared" si="349"/>
        <v/>
      </c>
    </row>
    <row r="6903" spans="18:24" hidden="1" x14ac:dyDescent="0.3">
      <c r="R6903">
        <f t="shared" si="350"/>
        <v>0</v>
      </c>
      <c r="S6903">
        <f t="shared" si="351"/>
        <v>0</v>
      </c>
      <c r="T6903" s="53" t="str">
        <f t="shared" si="349"/>
        <v/>
      </c>
      <c r="U6903" s="53" t="str">
        <f t="shared" si="349"/>
        <v/>
      </c>
      <c r="V6903" s="53" t="str">
        <f t="shared" si="349"/>
        <v/>
      </c>
      <c r="W6903" s="53" t="str">
        <f t="shared" si="349"/>
        <v/>
      </c>
      <c r="X6903" s="53" t="str">
        <f t="shared" si="349"/>
        <v/>
      </c>
    </row>
    <row r="6904" spans="18:24" hidden="1" x14ac:dyDescent="0.3">
      <c r="R6904">
        <f t="shared" si="350"/>
        <v>0</v>
      </c>
      <c r="S6904">
        <f t="shared" si="351"/>
        <v>0</v>
      </c>
      <c r="T6904" s="53" t="str">
        <f t="shared" ref="T6904:X6954" si="352">IF(OR(COUNTIF($D6904,"*"&amp;T$5&amp;"*")&gt;0,$D6904="GRUPO TEPSA"),T$5,"")</f>
        <v/>
      </c>
      <c r="U6904" s="53" t="str">
        <f t="shared" si="352"/>
        <v/>
      </c>
      <c r="V6904" s="53" t="str">
        <f t="shared" si="352"/>
        <v/>
      </c>
      <c r="W6904" s="53" t="str">
        <f t="shared" si="352"/>
        <v/>
      </c>
      <c r="X6904" s="53" t="str">
        <f t="shared" si="352"/>
        <v/>
      </c>
    </row>
    <row r="6905" spans="18:24" hidden="1" x14ac:dyDescent="0.3">
      <c r="R6905">
        <f t="shared" si="350"/>
        <v>0</v>
      </c>
      <c r="S6905">
        <f t="shared" si="351"/>
        <v>0</v>
      </c>
      <c r="T6905" s="53" t="str">
        <f t="shared" si="352"/>
        <v/>
      </c>
      <c r="U6905" s="53" t="str">
        <f t="shared" si="352"/>
        <v/>
      </c>
      <c r="V6905" s="53" t="str">
        <f t="shared" si="352"/>
        <v/>
      </c>
      <c r="W6905" s="53" t="str">
        <f t="shared" si="352"/>
        <v/>
      </c>
      <c r="X6905" s="53" t="str">
        <f t="shared" si="352"/>
        <v/>
      </c>
    </row>
    <row r="6906" spans="18:24" hidden="1" x14ac:dyDescent="0.3">
      <c r="R6906">
        <f t="shared" si="350"/>
        <v>0</v>
      </c>
      <c r="S6906">
        <f t="shared" si="351"/>
        <v>0</v>
      </c>
      <c r="T6906" s="53" t="str">
        <f t="shared" si="352"/>
        <v/>
      </c>
      <c r="U6906" s="53" t="str">
        <f t="shared" si="352"/>
        <v/>
      </c>
      <c r="V6906" s="53" t="str">
        <f t="shared" si="352"/>
        <v/>
      </c>
      <c r="W6906" s="53" t="str">
        <f t="shared" si="352"/>
        <v/>
      </c>
      <c r="X6906" s="53" t="str">
        <f t="shared" si="352"/>
        <v/>
      </c>
    </row>
    <row r="6907" spans="18:24" hidden="1" x14ac:dyDescent="0.3">
      <c r="R6907">
        <f t="shared" si="350"/>
        <v>0</v>
      </c>
      <c r="S6907">
        <f t="shared" si="351"/>
        <v>0</v>
      </c>
      <c r="T6907" s="53" t="str">
        <f t="shared" si="352"/>
        <v/>
      </c>
      <c r="U6907" s="53" t="str">
        <f t="shared" si="352"/>
        <v/>
      </c>
      <c r="V6907" s="53" t="str">
        <f t="shared" si="352"/>
        <v/>
      </c>
      <c r="W6907" s="53" t="str">
        <f t="shared" si="352"/>
        <v/>
      </c>
      <c r="X6907" s="53" t="str">
        <f t="shared" si="352"/>
        <v/>
      </c>
    </row>
    <row r="6908" spans="18:24" hidden="1" x14ac:dyDescent="0.3">
      <c r="R6908">
        <f t="shared" si="350"/>
        <v>0</v>
      </c>
      <c r="S6908">
        <f t="shared" si="351"/>
        <v>0</v>
      </c>
      <c r="T6908" s="53" t="str">
        <f t="shared" si="352"/>
        <v/>
      </c>
      <c r="U6908" s="53" t="str">
        <f t="shared" si="352"/>
        <v/>
      </c>
      <c r="V6908" s="53" t="str">
        <f t="shared" si="352"/>
        <v/>
      </c>
      <c r="W6908" s="53" t="str">
        <f t="shared" si="352"/>
        <v/>
      </c>
      <c r="X6908" s="53" t="str">
        <f t="shared" si="352"/>
        <v/>
      </c>
    </row>
    <row r="6909" spans="18:24" hidden="1" x14ac:dyDescent="0.3">
      <c r="R6909">
        <f t="shared" si="350"/>
        <v>0</v>
      </c>
      <c r="S6909">
        <f t="shared" si="351"/>
        <v>0</v>
      </c>
      <c r="T6909" s="53" t="str">
        <f t="shared" si="352"/>
        <v/>
      </c>
      <c r="U6909" s="53" t="str">
        <f t="shared" si="352"/>
        <v/>
      </c>
      <c r="V6909" s="53" t="str">
        <f t="shared" si="352"/>
        <v/>
      </c>
      <c r="W6909" s="53" t="str">
        <f t="shared" si="352"/>
        <v/>
      </c>
      <c r="X6909" s="53" t="str">
        <f t="shared" si="352"/>
        <v/>
      </c>
    </row>
    <row r="6910" spans="18:24" hidden="1" x14ac:dyDescent="0.3">
      <c r="R6910">
        <f t="shared" si="350"/>
        <v>0</v>
      </c>
      <c r="S6910">
        <f t="shared" si="351"/>
        <v>0</v>
      </c>
      <c r="T6910" s="53" t="str">
        <f t="shared" si="352"/>
        <v/>
      </c>
      <c r="U6910" s="53" t="str">
        <f t="shared" si="352"/>
        <v/>
      </c>
      <c r="V6910" s="53" t="str">
        <f t="shared" si="352"/>
        <v/>
      </c>
      <c r="W6910" s="53" t="str">
        <f t="shared" si="352"/>
        <v/>
      </c>
      <c r="X6910" s="53" t="str">
        <f t="shared" si="352"/>
        <v/>
      </c>
    </row>
    <row r="6911" spans="18:24" hidden="1" x14ac:dyDescent="0.3">
      <c r="R6911">
        <f t="shared" si="350"/>
        <v>0</v>
      </c>
      <c r="S6911">
        <f t="shared" si="351"/>
        <v>0</v>
      </c>
      <c r="T6911" s="53" t="str">
        <f t="shared" si="352"/>
        <v/>
      </c>
      <c r="U6911" s="53" t="str">
        <f t="shared" si="352"/>
        <v/>
      </c>
      <c r="V6911" s="53" t="str">
        <f t="shared" si="352"/>
        <v/>
      </c>
      <c r="W6911" s="53" t="str">
        <f t="shared" si="352"/>
        <v/>
      </c>
      <c r="X6911" s="53" t="str">
        <f t="shared" si="352"/>
        <v/>
      </c>
    </row>
    <row r="6912" spans="18:24" hidden="1" x14ac:dyDescent="0.3">
      <c r="R6912">
        <f t="shared" si="350"/>
        <v>0</v>
      </c>
      <c r="S6912">
        <f t="shared" si="351"/>
        <v>0</v>
      </c>
      <c r="T6912" s="53" t="str">
        <f t="shared" si="352"/>
        <v/>
      </c>
      <c r="U6912" s="53" t="str">
        <f t="shared" si="352"/>
        <v/>
      </c>
      <c r="V6912" s="53" t="str">
        <f t="shared" si="352"/>
        <v/>
      </c>
      <c r="W6912" s="53" t="str">
        <f t="shared" si="352"/>
        <v/>
      </c>
      <c r="X6912" s="53" t="str">
        <f t="shared" si="352"/>
        <v/>
      </c>
    </row>
    <row r="6913" spans="18:24" hidden="1" x14ac:dyDescent="0.3">
      <c r="R6913">
        <f t="shared" si="350"/>
        <v>0</v>
      </c>
      <c r="S6913">
        <f t="shared" si="351"/>
        <v>0</v>
      </c>
      <c r="T6913" s="53" t="str">
        <f t="shared" si="352"/>
        <v/>
      </c>
      <c r="U6913" s="53" t="str">
        <f t="shared" si="352"/>
        <v/>
      </c>
      <c r="V6913" s="53" t="str">
        <f t="shared" si="352"/>
        <v/>
      </c>
      <c r="W6913" s="53" t="str">
        <f t="shared" si="352"/>
        <v/>
      </c>
      <c r="X6913" s="53" t="str">
        <f t="shared" si="352"/>
        <v/>
      </c>
    </row>
    <row r="6914" spans="18:24" hidden="1" x14ac:dyDescent="0.3">
      <c r="R6914">
        <f t="shared" si="350"/>
        <v>0</v>
      </c>
      <c r="S6914">
        <f t="shared" si="351"/>
        <v>0</v>
      </c>
      <c r="T6914" s="53" t="str">
        <f t="shared" si="352"/>
        <v/>
      </c>
      <c r="U6914" s="53" t="str">
        <f t="shared" si="352"/>
        <v/>
      </c>
      <c r="V6914" s="53" t="str">
        <f t="shared" si="352"/>
        <v/>
      </c>
      <c r="W6914" s="53" t="str">
        <f t="shared" si="352"/>
        <v/>
      </c>
      <c r="X6914" s="53" t="str">
        <f t="shared" si="352"/>
        <v/>
      </c>
    </row>
    <row r="6915" spans="18:24" hidden="1" x14ac:dyDescent="0.3">
      <c r="R6915">
        <f t="shared" si="350"/>
        <v>0</v>
      </c>
      <c r="S6915">
        <f t="shared" si="351"/>
        <v>0</v>
      </c>
      <c r="T6915" s="53" t="str">
        <f t="shared" si="352"/>
        <v/>
      </c>
      <c r="U6915" s="53" t="str">
        <f t="shared" si="352"/>
        <v/>
      </c>
      <c r="V6915" s="53" t="str">
        <f t="shared" si="352"/>
        <v/>
      </c>
      <c r="W6915" s="53" t="str">
        <f t="shared" si="352"/>
        <v/>
      </c>
      <c r="X6915" s="53" t="str">
        <f t="shared" si="352"/>
        <v/>
      </c>
    </row>
    <row r="6916" spans="18:24" hidden="1" x14ac:dyDescent="0.3">
      <c r="R6916">
        <f t="shared" si="350"/>
        <v>0</v>
      </c>
      <c r="S6916">
        <f t="shared" si="351"/>
        <v>0</v>
      </c>
      <c r="T6916" s="53" t="str">
        <f t="shared" si="352"/>
        <v/>
      </c>
      <c r="U6916" s="53" t="str">
        <f t="shared" si="352"/>
        <v/>
      </c>
      <c r="V6916" s="53" t="str">
        <f t="shared" si="352"/>
        <v/>
      </c>
      <c r="W6916" s="53" t="str">
        <f t="shared" si="352"/>
        <v/>
      </c>
      <c r="X6916" s="53" t="str">
        <f t="shared" si="352"/>
        <v/>
      </c>
    </row>
    <row r="6917" spans="18:24" hidden="1" x14ac:dyDescent="0.3">
      <c r="R6917">
        <f t="shared" si="350"/>
        <v>0</v>
      </c>
      <c r="S6917">
        <f t="shared" si="351"/>
        <v>0</v>
      </c>
      <c r="T6917" s="53" t="str">
        <f t="shared" si="352"/>
        <v/>
      </c>
      <c r="U6917" s="53" t="str">
        <f t="shared" si="352"/>
        <v/>
      </c>
      <c r="V6917" s="53" t="str">
        <f t="shared" si="352"/>
        <v/>
      </c>
      <c r="W6917" s="53" t="str">
        <f t="shared" si="352"/>
        <v/>
      </c>
      <c r="X6917" s="53" t="str">
        <f t="shared" si="352"/>
        <v/>
      </c>
    </row>
    <row r="6918" spans="18:24" hidden="1" x14ac:dyDescent="0.3">
      <c r="R6918">
        <f t="shared" si="350"/>
        <v>0</v>
      </c>
      <c r="S6918">
        <f t="shared" si="351"/>
        <v>0</v>
      </c>
      <c r="T6918" s="53" t="str">
        <f t="shared" si="352"/>
        <v/>
      </c>
      <c r="U6918" s="53" t="str">
        <f t="shared" si="352"/>
        <v/>
      </c>
      <c r="V6918" s="53" t="str">
        <f t="shared" si="352"/>
        <v/>
      </c>
      <c r="W6918" s="53" t="str">
        <f t="shared" si="352"/>
        <v/>
      </c>
      <c r="X6918" s="53" t="str">
        <f t="shared" si="352"/>
        <v/>
      </c>
    </row>
    <row r="6919" spans="18:24" hidden="1" x14ac:dyDescent="0.3">
      <c r="R6919">
        <f t="shared" ref="R6919:R6982" si="353">IF(OR(D6919="GRUPO TEPSA",D6919="TODAS"),P6919/5,P6919)</f>
        <v>0</v>
      </c>
      <c r="S6919">
        <f t="shared" si="351"/>
        <v>0</v>
      </c>
      <c r="T6919" s="53" t="str">
        <f t="shared" si="352"/>
        <v/>
      </c>
      <c r="U6919" s="53" t="str">
        <f t="shared" si="352"/>
        <v/>
      </c>
      <c r="V6919" s="53" t="str">
        <f t="shared" si="352"/>
        <v/>
      </c>
      <c r="W6919" s="53" t="str">
        <f t="shared" si="352"/>
        <v/>
      </c>
      <c r="X6919" s="53" t="str">
        <f t="shared" si="352"/>
        <v/>
      </c>
    </row>
    <row r="6920" spans="18:24" hidden="1" x14ac:dyDescent="0.3">
      <c r="R6920">
        <f t="shared" si="353"/>
        <v>0</v>
      </c>
      <c r="S6920">
        <f t="shared" si="351"/>
        <v>0</v>
      </c>
      <c r="T6920" s="53" t="str">
        <f t="shared" si="352"/>
        <v/>
      </c>
      <c r="U6920" s="53" t="str">
        <f t="shared" si="352"/>
        <v/>
      </c>
      <c r="V6920" s="53" t="str">
        <f t="shared" si="352"/>
        <v/>
      </c>
      <c r="W6920" s="53" t="str">
        <f t="shared" si="352"/>
        <v/>
      </c>
      <c r="X6920" s="53" t="str">
        <f t="shared" si="352"/>
        <v/>
      </c>
    </row>
    <row r="6921" spans="18:24" hidden="1" x14ac:dyDescent="0.3">
      <c r="R6921">
        <f t="shared" si="353"/>
        <v>0</v>
      </c>
      <c r="S6921">
        <f t="shared" si="351"/>
        <v>0</v>
      </c>
      <c r="T6921" s="53" t="str">
        <f t="shared" si="352"/>
        <v/>
      </c>
      <c r="U6921" s="53" t="str">
        <f t="shared" si="352"/>
        <v/>
      </c>
      <c r="V6921" s="53" t="str">
        <f t="shared" si="352"/>
        <v/>
      </c>
      <c r="W6921" s="53" t="str">
        <f t="shared" si="352"/>
        <v/>
      </c>
      <c r="X6921" s="53" t="str">
        <f t="shared" si="352"/>
        <v/>
      </c>
    </row>
    <row r="6922" spans="18:24" hidden="1" x14ac:dyDescent="0.3">
      <c r="R6922">
        <f t="shared" si="353"/>
        <v>0</v>
      </c>
      <c r="S6922">
        <f t="shared" si="351"/>
        <v>0</v>
      </c>
      <c r="T6922" s="53" t="str">
        <f t="shared" si="352"/>
        <v/>
      </c>
      <c r="U6922" s="53" t="str">
        <f t="shared" si="352"/>
        <v/>
      </c>
      <c r="V6922" s="53" t="str">
        <f t="shared" si="352"/>
        <v/>
      </c>
      <c r="W6922" s="53" t="str">
        <f t="shared" si="352"/>
        <v/>
      </c>
      <c r="X6922" s="53" t="str">
        <f t="shared" si="352"/>
        <v/>
      </c>
    </row>
    <row r="6923" spans="18:24" hidden="1" x14ac:dyDescent="0.3">
      <c r="R6923">
        <f t="shared" si="353"/>
        <v>0</v>
      </c>
      <c r="S6923">
        <f t="shared" ref="S6923:S6986" si="354">IF(OR(D6923="GRUPO TEPSA",D6923="TODAS"),Q6923/5,Q6923)</f>
        <v>0</v>
      </c>
      <c r="T6923" s="53" t="str">
        <f t="shared" si="352"/>
        <v/>
      </c>
      <c r="U6923" s="53" t="str">
        <f t="shared" si="352"/>
        <v/>
      </c>
      <c r="V6923" s="53" t="str">
        <f t="shared" si="352"/>
        <v/>
      </c>
      <c r="W6923" s="53" t="str">
        <f t="shared" si="352"/>
        <v/>
      </c>
      <c r="X6923" s="53" t="str">
        <f t="shared" si="352"/>
        <v/>
      </c>
    </row>
    <row r="6924" spans="18:24" hidden="1" x14ac:dyDescent="0.3">
      <c r="R6924">
        <f t="shared" si="353"/>
        <v>0</v>
      </c>
      <c r="S6924">
        <f t="shared" si="354"/>
        <v>0</v>
      </c>
      <c r="T6924" s="53" t="str">
        <f t="shared" si="352"/>
        <v/>
      </c>
      <c r="U6924" s="53" t="str">
        <f t="shared" si="352"/>
        <v/>
      </c>
      <c r="V6924" s="53" t="str">
        <f t="shared" si="352"/>
        <v/>
      </c>
      <c r="W6924" s="53" t="str">
        <f t="shared" si="352"/>
        <v/>
      </c>
      <c r="X6924" s="53" t="str">
        <f t="shared" si="352"/>
        <v/>
      </c>
    </row>
    <row r="6925" spans="18:24" hidden="1" x14ac:dyDescent="0.3">
      <c r="R6925">
        <f t="shared" si="353"/>
        <v>0</v>
      </c>
      <c r="S6925">
        <f t="shared" si="354"/>
        <v>0</v>
      </c>
      <c r="T6925" s="53" t="str">
        <f t="shared" si="352"/>
        <v/>
      </c>
      <c r="U6925" s="53" t="str">
        <f t="shared" si="352"/>
        <v/>
      </c>
      <c r="V6925" s="53" t="str">
        <f t="shared" si="352"/>
        <v/>
      </c>
      <c r="W6925" s="53" t="str">
        <f t="shared" si="352"/>
        <v/>
      </c>
      <c r="X6925" s="53" t="str">
        <f t="shared" si="352"/>
        <v/>
      </c>
    </row>
    <row r="6926" spans="18:24" hidden="1" x14ac:dyDescent="0.3">
      <c r="R6926">
        <f t="shared" si="353"/>
        <v>0</v>
      </c>
      <c r="S6926">
        <f t="shared" si="354"/>
        <v>0</v>
      </c>
      <c r="T6926" s="53" t="str">
        <f t="shared" si="352"/>
        <v/>
      </c>
      <c r="U6926" s="53" t="str">
        <f t="shared" si="352"/>
        <v/>
      </c>
      <c r="V6926" s="53" t="str">
        <f t="shared" si="352"/>
        <v/>
      </c>
      <c r="W6926" s="53" t="str">
        <f t="shared" si="352"/>
        <v/>
      </c>
      <c r="X6926" s="53" t="str">
        <f t="shared" si="352"/>
        <v/>
      </c>
    </row>
    <row r="6927" spans="18:24" hidden="1" x14ac:dyDescent="0.3">
      <c r="R6927">
        <f t="shared" si="353"/>
        <v>0</v>
      </c>
      <c r="S6927">
        <f t="shared" si="354"/>
        <v>0</v>
      </c>
      <c r="T6927" s="53" t="str">
        <f t="shared" si="352"/>
        <v/>
      </c>
      <c r="U6927" s="53" t="str">
        <f t="shared" si="352"/>
        <v/>
      </c>
      <c r="V6927" s="53" t="str">
        <f t="shared" si="352"/>
        <v/>
      </c>
      <c r="W6927" s="53" t="str">
        <f t="shared" si="352"/>
        <v/>
      </c>
      <c r="X6927" s="53" t="str">
        <f t="shared" si="352"/>
        <v/>
      </c>
    </row>
    <row r="6928" spans="18:24" hidden="1" x14ac:dyDescent="0.3">
      <c r="R6928">
        <f t="shared" si="353"/>
        <v>0</v>
      </c>
      <c r="S6928">
        <f t="shared" si="354"/>
        <v>0</v>
      </c>
      <c r="T6928" s="53" t="str">
        <f t="shared" si="352"/>
        <v/>
      </c>
      <c r="U6928" s="53" t="str">
        <f t="shared" si="352"/>
        <v/>
      </c>
      <c r="V6928" s="53" t="str">
        <f t="shared" si="352"/>
        <v/>
      </c>
      <c r="W6928" s="53" t="str">
        <f t="shared" si="352"/>
        <v/>
      </c>
      <c r="X6928" s="53" t="str">
        <f t="shared" si="352"/>
        <v/>
      </c>
    </row>
    <row r="6929" spans="18:24" hidden="1" x14ac:dyDescent="0.3">
      <c r="R6929">
        <f t="shared" si="353"/>
        <v>0</v>
      </c>
      <c r="S6929">
        <f t="shared" si="354"/>
        <v>0</v>
      </c>
      <c r="T6929" s="53" t="str">
        <f t="shared" si="352"/>
        <v/>
      </c>
      <c r="U6929" s="53" t="str">
        <f t="shared" si="352"/>
        <v/>
      </c>
      <c r="V6929" s="53" t="str">
        <f t="shared" si="352"/>
        <v/>
      </c>
      <c r="W6929" s="53" t="str">
        <f t="shared" si="352"/>
        <v/>
      </c>
      <c r="X6929" s="53" t="str">
        <f t="shared" si="352"/>
        <v/>
      </c>
    </row>
    <row r="6930" spans="18:24" hidden="1" x14ac:dyDescent="0.3">
      <c r="R6930">
        <f t="shared" si="353"/>
        <v>0</v>
      </c>
      <c r="S6930">
        <f t="shared" si="354"/>
        <v>0</v>
      </c>
      <c r="T6930" s="53" t="str">
        <f t="shared" si="352"/>
        <v/>
      </c>
      <c r="U6930" s="53" t="str">
        <f t="shared" si="352"/>
        <v/>
      </c>
      <c r="V6930" s="53" t="str">
        <f t="shared" si="352"/>
        <v/>
      </c>
      <c r="W6930" s="53" t="str">
        <f t="shared" si="352"/>
        <v/>
      </c>
      <c r="X6930" s="53" t="str">
        <f t="shared" si="352"/>
        <v/>
      </c>
    </row>
    <row r="6931" spans="18:24" hidden="1" x14ac:dyDescent="0.3">
      <c r="R6931">
        <f t="shared" si="353"/>
        <v>0</v>
      </c>
      <c r="S6931">
        <f t="shared" si="354"/>
        <v>0</v>
      </c>
      <c r="T6931" s="53" t="str">
        <f t="shared" si="352"/>
        <v/>
      </c>
      <c r="U6931" s="53" t="str">
        <f t="shared" si="352"/>
        <v/>
      </c>
      <c r="V6931" s="53" t="str">
        <f t="shared" si="352"/>
        <v/>
      </c>
      <c r="W6931" s="53" t="str">
        <f t="shared" si="352"/>
        <v/>
      </c>
      <c r="X6931" s="53" t="str">
        <f t="shared" si="352"/>
        <v/>
      </c>
    </row>
    <row r="6932" spans="18:24" hidden="1" x14ac:dyDescent="0.3">
      <c r="R6932">
        <f t="shared" si="353"/>
        <v>0</v>
      </c>
      <c r="S6932">
        <f t="shared" si="354"/>
        <v>0</v>
      </c>
      <c r="T6932" s="53" t="str">
        <f t="shared" si="352"/>
        <v/>
      </c>
      <c r="U6932" s="53" t="str">
        <f t="shared" si="352"/>
        <v/>
      </c>
      <c r="V6932" s="53" t="str">
        <f t="shared" si="352"/>
        <v/>
      </c>
      <c r="W6932" s="53" t="str">
        <f t="shared" si="352"/>
        <v/>
      </c>
      <c r="X6932" s="53" t="str">
        <f t="shared" si="352"/>
        <v/>
      </c>
    </row>
    <row r="6933" spans="18:24" hidden="1" x14ac:dyDescent="0.3">
      <c r="R6933">
        <f t="shared" si="353"/>
        <v>0</v>
      </c>
      <c r="S6933">
        <f t="shared" si="354"/>
        <v>0</v>
      </c>
      <c r="T6933" s="53" t="str">
        <f t="shared" si="352"/>
        <v/>
      </c>
      <c r="U6933" s="53" t="str">
        <f t="shared" si="352"/>
        <v/>
      </c>
      <c r="V6933" s="53" t="str">
        <f t="shared" si="352"/>
        <v/>
      </c>
      <c r="W6933" s="53" t="str">
        <f t="shared" si="352"/>
        <v/>
      </c>
      <c r="X6933" s="53" t="str">
        <f t="shared" si="352"/>
        <v/>
      </c>
    </row>
    <row r="6934" spans="18:24" hidden="1" x14ac:dyDescent="0.3">
      <c r="R6934">
        <f t="shared" si="353"/>
        <v>0</v>
      </c>
      <c r="S6934">
        <f t="shared" si="354"/>
        <v>0</v>
      </c>
      <c r="T6934" s="53" t="str">
        <f t="shared" si="352"/>
        <v/>
      </c>
      <c r="U6934" s="53" t="str">
        <f t="shared" si="352"/>
        <v/>
      </c>
      <c r="V6934" s="53" t="str">
        <f t="shared" si="352"/>
        <v/>
      </c>
      <c r="W6934" s="53" t="str">
        <f t="shared" si="352"/>
        <v/>
      </c>
      <c r="X6934" s="53" t="str">
        <f t="shared" si="352"/>
        <v/>
      </c>
    </row>
    <row r="6935" spans="18:24" hidden="1" x14ac:dyDescent="0.3">
      <c r="R6935">
        <f t="shared" si="353"/>
        <v>0</v>
      </c>
      <c r="S6935">
        <f t="shared" si="354"/>
        <v>0</v>
      </c>
      <c r="T6935" s="53" t="str">
        <f t="shared" si="352"/>
        <v/>
      </c>
      <c r="U6935" s="53" t="str">
        <f t="shared" si="352"/>
        <v/>
      </c>
      <c r="V6935" s="53" t="str">
        <f t="shared" si="352"/>
        <v/>
      </c>
      <c r="W6935" s="53" t="str">
        <f t="shared" si="352"/>
        <v/>
      </c>
      <c r="X6935" s="53" t="str">
        <f t="shared" si="352"/>
        <v/>
      </c>
    </row>
    <row r="6936" spans="18:24" hidden="1" x14ac:dyDescent="0.3">
      <c r="R6936">
        <f t="shared" si="353"/>
        <v>0</v>
      </c>
      <c r="S6936">
        <f t="shared" si="354"/>
        <v>0</v>
      </c>
      <c r="T6936" s="53" t="str">
        <f t="shared" si="352"/>
        <v/>
      </c>
      <c r="U6936" s="53" t="str">
        <f t="shared" si="352"/>
        <v/>
      </c>
      <c r="V6936" s="53" t="str">
        <f t="shared" si="352"/>
        <v/>
      </c>
      <c r="W6936" s="53" t="str">
        <f t="shared" si="352"/>
        <v/>
      </c>
      <c r="X6936" s="53" t="str">
        <f t="shared" si="352"/>
        <v/>
      </c>
    </row>
    <row r="6937" spans="18:24" hidden="1" x14ac:dyDescent="0.3">
      <c r="R6937">
        <f t="shared" si="353"/>
        <v>0</v>
      </c>
      <c r="S6937">
        <f t="shared" si="354"/>
        <v>0</v>
      </c>
      <c r="T6937" s="53" t="str">
        <f t="shared" si="352"/>
        <v/>
      </c>
      <c r="U6937" s="53" t="str">
        <f t="shared" si="352"/>
        <v/>
      </c>
      <c r="V6937" s="53" t="str">
        <f t="shared" si="352"/>
        <v/>
      </c>
      <c r="W6937" s="53" t="str">
        <f t="shared" si="352"/>
        <v/>
      </c>
      <c r="X6937" s="53" t="str">
        <f t="shared" si="352"/>
        <v/>
      </c>
    </row>
    <row r="6938" spans="18:24" hidden="1" x14ac:dyDescent="0.3">
      <c r="R6938">
        <f t="shared" si="353"/>
        <v>0</v>
      </c>
      <c r="S6938">
        <f t="shared" si="354"/>
        <v>0</v>
      </c>
      <c r="T6938" s="53" t="str">
        <f t="shared" si="352"/>
        <v/>
      </c>
      <c r="U6938" s="53" t="str">
        <f t="shared" si="352"/>
        <v/>
      </c>
      <c r="V6938" s="53" t="str">
        <f t="shared" si="352"/>
        <v/>
      </c>
      <c r="W6938" s="53" t="str">
        <f t="shared" si="352"/>
        <v/>
      </c>
      <c r="X6938" s="53" t="str">
        <f t="shared" si="352"/>
        <v/>
      </c>
    </row>
    <row r="6939" spans="18:24" hidden="1" x14ac:dyDescent="0.3">
      <c r="R6939">
        <f t="shared" si="353"/>
        <v>0</v>
      </c>
      <c r="S6939">
        <f t="shared" si="354"/>
        <v>0</v>
      </c>
      <c r="T6939" s="53" t="str">
        <f t="shared" si="352"/>
        <v/>
      </c>
      <c r="U6939" s="53" t="str">
        <f t="shared" si="352"/>
        <v/>
      </c>
      <c r="V6939" s="53" t="str">
        <f t="shared" si="352"/>
        <v/>
      </c>
      <c r="W6939" s="53" t="str">
        <f t="shared" si="352"/>
        <v/>
      </c>
      <c r="X6939" s="53" t="str">
        <f t="shared" si="352"/>
        <v/>
      </c>
    </row>
    <row r="6940" spans="18:24" hidden="1" x14ac:dyDescent="0.3">
      <c r="R6940">
        <f t="shared" si="353"/>
        <v>0</v>
      </c>
      <c r="S6940">
        <f t="shared" si="354"/>
        <v>0</v>
      </c>
      <c r="T6940" s="53" t="str">
        <f t="shared" si="352"/>
        <v/>
      </c>
      <c r="U6940" s="53" t="str">
        <f t="shared" si="352"/>
        <v/>
      </c>
      <c r="V6940" s="53" t="str">
        <f t="shared" si="352"/>
        <v/>
      </c>
      <c r="W6940" s="53" t="str">
        <f t="shared" si="352"/>
        <v/>
      </c>
      <c r="X6940" s="53" t="str">
        <f t="shared" si="352"/>
        <v/>
      </c>
    </row>
    <row r="6941" spans="18:24" hidden="1" x14ac:dyDescent="0.3">
      <c r="R6941">
        <f t="shared" si="353"/>
        <v>0</v>
      </c>
      <c r="S6941">
        <f t="shared" si="354"/>
        <v>0</v>
      </c>
      <c r="T6941" s="53" t="str">
        <f t="shared" si="352"/>
        <v/>
      </c>
      <c r="U6941" s="53" t="str">
        <f t="shared" si="352"/>
        <v/>
      </c>
      <c r="V6941" s="53" t="str">
        <f t="shared" si="352"/>
        <v/>
      </c>
      <c r="W6941" s="53" t="str">
        <f t="shared" si="352"/>
        <v/>
      </c>
      <c r="X6941" s="53" t="str">
        <f t="shared" si="352"/>
        <v/>
      </c>
    </row>
    <row r="6942" spans="18:24" hidden="1" x14ac:dyDescent="0.3">
      <c r="R6942">
        <f t="shared" si="353"/>
        <v>0</v>
      </c>
      <c r="S6942">
        <f t="shared" si="354"/>
        <v>0</v>
      </c>
      <c r="T6942" s="53" t="str">
        <f t="shared" si="352"/>
        <v/>
      </c>
      <c r="U6942" s="53" t="str">
        <f t="shared" si="352"/>
        <v/>
      </c>
      <c r="V6942" s="53" t="str">
        <f t="shared" si="352"/>
        <v/>
      </c>
      <c r="W6942" s="53" t="str">
        <f t="shared" si="352"/>
        <v/>
      </c>
      <c r="X6942" s="53" t="str">
        <f t="shared" si="352"/>
        <v/>
      </c>
    </row>
    <row r="6943" spans="18:24" hidden="1" x14ac:dyDescent="0.3">
      <c r="R6943">
        <f t="shared" si="353"/>
        <v>0</v>
      </c>
      <c r="S6943">
        <f t="shared" si="354"/>
        <v>0</v>
      </c>
      <c r="T6943" s="53" t="str">
        <f t="shared" si="352"/>
        <v/>
      </c>
      <c r="U6943" s="53" t="str">
        <f t="shared" si="352"/>
        <v/>
      </c>
      <c r="V6943" s="53" t="str">
        <f t="shared" si="352"/>
        <v/>
      </c>
      <c r="W6943" s="53" t="str">
        <f t="shared" si="352"/>
        <v/>
      </c>
      <c r="X6943" s="53" t="str">
        <f t="shared" si="352"/>
        <v/>
      </c>
    </row>
    <row r="6944" spans="18:24" hidden="1" x14ac:dyDescent="0.3">
      <c r="R6944">
        <f t="shared" si="353"/>
        <v>0</v>
      </c>
      <c r="S6944">
        <f t="shared" si="354"/>
        <v>0</v>
      </c>
      <c r="T6944" s="53" t="str">
        <f t="shared" si="352"/>
        <v/>
      </c>
      <c r="U6944" s="53" t="str">
        <f t="shared" si="352"/>
        <v/>
      </c>
      <c r="V6944" s="53" t="str">
        <f t="shared" si="352"/>
        <v/>
      </c>
      <c r="W6944" s="53" t="str">
        <f t="shared" si="352"/>
        <v/>
      </c>
      <c r="X6944" s="53" t="str">
        <f t="shared" si="352"/>
        <v/>
      </c>
    </row>
    <row r="6945" spans="18:24" hidden="1" x14ac:dyDescent="0.3">
      <c r="R6945">
        <f t="shared" si="353"/>
        <v>0</v>
      </c>
      <c r="S6945">
        <f t="shared" si="354"/>
        <v>0</v>
      </c>
      <c r="T6945" s="53" t="str">
        <f t="shared" si="352"/>
        <v/>
      </c>
      <c r="U6945" s="53" t="str">
        <f t="shared" si="352"/>
        <v/>
      </c>
      <c r="V6945" s="53" t="str">
        <f t="shared" si="352"/>
        <v/>
      </c>
      <c r="W6945" s="53" t="str">
        <f t="shared" si="352"/>
        <v/>
      </c>
      <c r="X6945" s="53" t="str">
        <f t="shared" si="352"/>
        <v/>
      </c>
    </row>
    <row r="6946" spans="18:24" hidden="1" x14ac:dyDescent="0.3">
      <c r="R6946">
        <f t="shared" si="353"/>
        <v>0</v>
      </c>
      <c r="S6946">
        <f t="shared" si="354"/>
        <v>0</v>
      </c>
      <c r="T6946" s="53" t="str">
        <f t="shared" si="352"/>
        <v/>
      </c>
      <c r="U6946" s="53" t="str">
        <f t="shared" si="352"/>
        <v/>
      </c>
      <c r="V6946" s="53" t="str">
        <f t="shared" si="352"/>
        <v/>
      </c>
      <c r="W6946" s="53" t="str">
        <f t="shared" si="352"/>
        <v/>
      </c>
      <c r="X6946" s="53" t="str">
        <f t="shared" si="352"/>
        <v/>
      </c>
    </row>
    <row r="6947" spans="18:24" hidden="1" x14ac:dyDescent="0.3">
      <c r="R6947">
        <f t="shared" si="353"/>
        <v>0</v>
      </c>
      <c r="S6947">
        <f t="shared" si="354"/>
        <v>0</v>
      </c>
      <c r="T6947" s="53" t="str">
        <f t="shared" si="352"/>
        <v/>
      </c>
      <c r="U6947" s="53" t="str">
        <f t="shared" si="352"/>
        <v/>
      </c>
      <c r="V6947" s="53" t="str">
        <f t="shared" si="352"/>
        <v/>
      </c>
      <c r="W6947" s="53" t="str">
        <f t="shared" si="352"/>
        <v/>
      </c>
      <c r="X6947" s="53" t="str">
        <f t="shared" si="352"/>
        <v/>
      </c>
    </row>
    <row r="6948" spans="18:24" hidden="1" x14ac:dyDescent="0.3">
      <c r="R6948">
        <f t="shared" si="353"/>
        <v>0</v>
      </c>
      <c r="S6948">
        <f t="shared" si="354"/>
        <v>0</v>
      </c>
      <c r="T6948" s="53" t="str">
        <f t="shared" si="352"/>
        <v/>
      </c>
      <c r="U6948" s="53" t="str">
        <f t="shared" si="352"/>
        <v/>
      </c>
      <c r="V6948" s="53" t="str">
        <f t="shared" si="352"/>
        <v/>
      </c>
      <c r="W6948" s="53" t="str">
        <f t="shared" si="352"/>
        <v/>
      </c>
      <c r="X6948" s="53" t="str">
        <f t="shared" si="352"/>
        <v/>
      </c>
    </row>
    <row r="6949" spans="18:24" hidden="1" x14ac:dyDescent="0.3">
      <c r="R6949">
        <f t="shared" si="353"/>
        <v>0</v>
      </c>
      <c r="S6949">
        <f t="shared" si="354"/>
        <v>0</v>
      </c>
      <c r="T6949" s="53" t="str">
        <f t="shared" si="352"/>
        <v/>
      </c>
      <c r="U6949" s="53" t="str">
        <f t="shared" si="352"/>
        <v/>
      </c>
      <c r="V6949" s="53" t="str">
        <f t="shared" si="352"/>
        <v/>
      </c>
      <c r="W6949" s="53" t="str">
        <f t="shared" si="352"/>
        <v/>
      </c>
      <c r="X6949" s="53" t="str">
        <f t="shared" si="352"/>
        <v/>
      </c>
    </row>
    <row r="6950" spans="18:24" hidden="1" x14ac:dyDescent="0.3">
      <c r="R6950">
        <f t="shared" si="353"/>
        <v>0</v>
      </c>
      <c r="S6950">
        <f t="shared" si="354"/>
        <v>0</v>
      </c>
      <c r="T6950" s="53" t="str">
        <f t="shared" si="352"/>
        <v/>
      </c>
      <c r="U6950" s="53" t="str">
        <f t="shared" si="352"/>
        <v/>
      </c>
      <c r="V6950" s="53" t="str">
        <f t="shared" si="352"/>
        <v/>
      </c>
      <c r="W6950" s="53" t="str">
        <f t="shared" si="352"/>
        <v/>
      </c>
      <c r="X6950" s="53" t="str">
        <f t="shared" si="352"/>
        <v/>
      </c>
    </row>
    <row r="6951" spans="18:24" hidden="1" x14ac:dyDescent="0.3">
      <c r="R6951">
        <f t="shared" si="353"/>
        <v>0</v>
      </c>
      <c r="S6951">
        <f t="shared" si="354"/>
        <v>0</v>
      </c>
      <c r="T6951" s="53" t="str">
        <f t="shared" si="352"/>
        <v/>
      </c>
      <c r="U6951" s="53" t="str">
        <f t="shared" si="352"/>
        <v/>
      </c>
      <c r="V6951" s="53" t="str">
        <f t="shared" si="352"/>
        <v/>
      </c>
      <c r="W6951" s="53" t="str">
        <f t="shared" si="352"/>
        <v/>
      </c>
      <c r="X6951" s="53" t="str">
        <f t="shared" si="352"/>
        <v/>
      </c>
    </row>
    <row r="6952" spans="18:24" hidden="1" x14ac:dyDescent="0.3">
      <c r="R6952">
        <f t="shared" si="353"/>
        <v>0</v>
      </c>
      <c r="S6952">
        <f t="shared" si="354"/>
        <v>0</v>
      </c>
      <c r="T6952" s="53" t="str">
        <f t="shared" si="352"/>
        <v/>
      </c>
      <c r="U6952" s="53" t="str">
        <f t="shared" si="352"/>
        <v/>
      </c>
      <c r="V6952" s="53" t="str">
        <f t="shared" si="352"/>
        <v/>
      </c>
      <c r="W6952" s="53" t="str">
        <f t="shared" si="352"/>
        <v/>
      </c>
      <c r="X6952" s="53" t="str">
        <f t="shared" si="352"/>
        <v/>
      </c>
    </row>
    <row r="6953" spans="18:24" hidden="1" x14ac:dyDescent="0.3">
      <c r="R6953">
        <f t="shared" si="353"/>
        <v>0</v>
      </c>
      <c r="S6953">
        <f t="shared" si="354"/>
        <v>0</v>
      </c>
      <c r="T6953" s="53" t="str">
        <f t="shared" si="352"/>
        <v/>
      </c>
      <c r="U6953" s="53" t="str">
        <f t="shared" si="352"/>
        <v/>
      </c>
      <c r="V6953" s="53" t="str">
        <f t="shared" si="352"/>
        <v/>
      </c>
      <c r="W6953" s="53" t="str">
        <f t="shared" si="352"/>
        <v/>
      </c>
      <c r="X6953" s="53" t="str">
        <f t="shared" si="352"/>
        <v/>
      </c>
    </row>
    <row r="6954" spans="18:24" hidden="1" x14ac:dyDescent="0.3">
      <c r="R6954">
        <f t="shared" si="353"/>
        <v>0</v>
      </c>
      <c r="S6954">
        <f t="shared" si="354"/>
        <v>0</v>
      </c>
      <c r="T6954" s="53" t="str">
        <f t="shared" si="352"/>
        <v/>
      </c>
      <c r="U6954" s="53" t="str">
        <f t="shared" si="352"/>
        <v/>
      </c>
      <c r="V6954" s="53" t="str">
        <f t="shared" si="352"/>
        <v/>
      </c>
      <c r="W6954" s="53" t="str">
        <f t="shared" si="352"/>
        <v/>
      </c>
      <c r="X6954" s="53" t="str">
        <f t="shared" si="352"/>
        <v/>
      </c>
    </row>
    <row r="6955" spans="18:24" hidden="1" x14ac:dyDescent="0.3">
      <c r="R6955">
        <f t="shared" si="353"/>
        <v>0</v>
      </c>
      <c r="S6955">
        <f t="shared" si="354"/>
        <v>0</v>
      </c>
      <c r="T6955" s="53" t="str">
        <f t="shared" ref="T6955:X7005" si="355">IF(OR(COUNTIF($D6955,"*"&amp;T$5&amp;"*")&gt;0,$D6955="GRUPO TEPSA"),T$5,"")</f>
        <v/>
      </c>
      <c r="U6955" s="53" t="str">
        <f t="shared" si="355"/>
        <v/>
      </c>
      <c r="V6955" s="53" t="str">
        <f t="shared" si="355"/>
        <v/>
      </c>
      <c r="W6955" s="53" t="str">
        <f t="shared" si="355"/>
        <v/>
      </c>
      <c r="X6955" s="53" t="str">
        <f t="shared" si="355"/>
        <v/>
      </c>
    </row>
    <row r="6956" spans="18:24" hidden="1" x14ac:dyDescent="0.3">
      <c r="R6956">
        <f t="shared" si="353"/>
        <v>0</v>
      </c>
      <c r="S6956">
        <f t="shared" si="354"/>
        <v>0</v>
      </c>
      <c r="T6956" s="53" t="str">
        <f t="shared" si="355"/>
        <v/>
      </c>
      <c r="U6956" s="53" t="str">
        <f t="shared" si="355"/>
        <v/>
      </c>
      <c r="V6956" s="53" t="str">
        <f t="shared" si="355"/>
        <v/>
      </c>
      <c r="W6956" s="53" t="str">
        <f t="shared" si="355"/>
        <v/>
      </c>
      <c r="X6956" s="53" t="str">
        <f t="shared" si="355"/>
        <v/>
      </c>
    </row>
    <row r="6957" spans="18:24" hidden="1" x14ac:dyDescent="0.3">
      <c r="R6957">
        <f t="shared" si="353"/>
        <v>0</v>
      </c>
      <c r="S6957">
        <f t="shared" si="354"/>
        <v>0</v>
      </c>
      <c r="T6957" s="53" t="str">
        <f t="shared" si="355"/>
        <v/>
      </c>
      <c r="U6957" s="53" t="str">
        <f t="shared" si="355"/>
        <v/>
      </c>
      <c r="V6957" s="53" t="str">
        <f t="shared" si="355"/>
        <v/>
      </c>
      <c r="W6957" s="53" t="str">
        <f t="shared" si="355"/>
        <v/>
      </c>
      <c r="X6957" s="53" t="str">
        <f t="shared" si="355"/>
        <v/>
      </c>
    </row>
    <row r="6958" spans="18:24" hidden="1" x14ac:dyDescent="0.3">
      <c r="R6958">
        <f t="shared" si="353"/>
        <v>0</v>
      </c>
      <c r="S6958">
        <f t="shared" si="354"/>
        <v>0</v>
      </c>
      <c r="T6958" s="53" t="str">
        <f t="shared" si="355"/>
        <v/>
      </c>
      <c r="U6958" s="53" t="str">
        <f t="shared" si="355"/>
        <v/>
      </c>
      <c r="V6958" s="53" t="str">
        <f t="shared" si="355"/>
        <v/>
      </c>
      <c r="W6958" s="53" t="str">
        <f t="shared" si="355"/>
        <v/>
      </c>
      <c r="X6958" s="53" t="str">
        <f t="shared" si="355"/>
        <v/>
      </c>
    </row>
    <row r="6959" spans="18:24" hidden="1" x14ac:dyDescent="0.3">
      <c r="R6959">
        <f t="shared" si="353"/>
        <v>0</v>
      </c>
      <c r="S6959">
        <f t="shared" si="354"/>
        <v>0</v>
      </c>
      <c r="T6959" s="53" t="str">
        <f t="shared" si="355"/>
        <v/>
      </c>
      <c r="U6959" s="53" t="str">
        <f t="shared" si="355"/>
        <v/>
      </c>
      <c r="V6959" s="53" t="str">
        <f t="shared" si="355"/>
        <v/>
      </c>
      <c r="W6959" s="53" t="str">
        <f t="shared" si="355"/>
        <v/>
      </c>
      <c r="X6959" s="53" t="str">
        <f t="shared" si="355"/>
        <v/>
      </c>
    </row>
    <row r="6960" spans="18:24" hidden="1" x14ac:dyDescent="0.3">
      <c r="R6960">
        <f t="shared" si="353"/>
        <v>0</v>
      </c>
      <c r="S6960">
        <f t="shared" si="354"/>
        <v>0</v>
      </c>
      <c r="T6960" s="53" t="str">
        <f t="shared" si="355"/>
        <v/>
      </c>
      <c r="U6960" s="53" t="str">
        <f t="shared" si="355"/>
        <v/>
      </c>
      <c r="V6960" s="53" t="str">
        <f t="shared" si="355"/>
        <v/>
      </c>
      <c r="W6960" s="53" t="str">
        <f t="shared" si="355"/>
        <v/>
      </c>
      <c r="X6960" s="53" t="str">
        <f t="shared" si="355"/>
        <v/>
      </c>
    </row>
    <row r="6961" spans="18:24" hidden="1" x14ac:dyDescent="0.3">
      <c r="R6961">
        <f t="shared" si="353"/>
        <v>0</v>
      </c>
      <c r="S6961">
        <f t="shared" si="354"/>
        <v>0</v>
      </c>
      <c r="T6961" s="53" t="str">
        <f t="shared" si="355"/>
        <v/>
      </c>
      <c r="U6961" s="53" t="str">
        <f t="shared" si="355"/>
        <v/>
      </c>
      <c r="V6961" s="53" t="str">
        <f t="shared" si="355"/>
        <v/>
      </c>
      <c r="W6961" s="53" t="str">
        <f t="shared" si="355"/>
        <v/>
      </c>
      <c r="X6961" s="53" t="str">
        <f t="shared" si="355"/>
        <v/>
      </c>
    </row>
    <row r="6962" spans="18:24" hidden="1" x14ac:dyDescent="0.3">
      <c r="R6962">
        <f t="shared" si="353"/>
        <v>0</v>
      </c>
      <c r="S6962">
        <f t="shared" si="354"/>
        <v>0</v>
      </c>
      <c r="T6962" s="53" t="str">
        <f t="shared" si="355"/>
        <v/>
      </c>
      <c r="U6962" s="53" t="str">
        <f t="shared" si="355"/>
        <v/>
      </c>
      <c r="V6962" s="53" t="str">
        <f t="shared" si="355"/>
        <v/>
      </c>
      <c r="W6962" s="53" t="str">
        <f t="shared" si="355"/>
        <v/>
      </c>
      <c r="X6962" s="53" t="str">
        <f t="shared" si="355"/>
        <v/>
      </c>
    </row>
    <row r="6963" spans="18:24" hidden="1" x14ac:dyDescent="0.3">
      <c r="R6963">
        <f t="shared" si="353"/>
        <v>0</v>
      </c>
      <c r="S6963">
        <f t="shared" si="354"/>
        <v>0</v>
      </c>
      <c r="T6963" s="53" t="str">
        <f t="shared" si="355"/>
        <v/>
      </c>
      <c r="U6963" s="53" t="str">
        <f t="shared" si="355"/>
        <v/>
      </c>
      <c r="V6963" s="53" t="str">
        <f t="shared" si="355"/>
        <v/>
      </c>
      <c r="W6963" s="53" t="str">
        <f t="shared" si="355"/>
        <v/>
      </c>
      <c r="X6963" s="53" t="str">
        <f t="shared" si="355"/>
        <v/>
      </c>
    </row>
    <row r="6964" spans="18:24" hidden="1" x14ac:dyDescent="0.3">
      <c r="R6964">
        <f t="shared" si="353"/>
        <v>0</v>
      </c>
      <c r="S6964">
        <f t="shared" si="354"/>
        <v>0</v>
      </c>
      <c r="T6964" s="53" t="str">
        <f t="shared" si="355"/>
        <v/>
      </c>
      <c r="U6964" s="53" t="str">
        <f t="shared" si="355"/>
        <v/>
      </c>
      <c r="V6964" s="53" t="str">
        <f t="shared" si="355"/>
        <v/>
      </c>
      <c r="W6964" s="53" t="str">
        <f t="shared" si="355"/>
        <v/>
      </c>
      <c r="X6964" s="53" t="str">
        <f t="shared" si="355"/>
        <v/>
      </c>
    </row>
    <row r="6965" spans="18:24" hidden="1" x14ac:dyDescent="0.3">
      <c r="R6965">
        <f t="shared" si="353"/>
        <v>0</v>
      </c>
      <c r="S6965">
        <f t="shared" si="354"/>
        <v>0</v>
      </c>
      <c r="T6965" s="53" t="str">
        <f t="shared" si="355"/>
        <v/>
      </c>
      <c r="U6965" s="53" t="str">
        <f t="shared" si="355"/>
        <v/>
      </c>
      <c r="V6965" s="53" t="str">
        <f t="shared" si="355"/>
        <v/>
      </c>
      <c r="W6965" s="53" t="str">
        <f t="shared" si="355"/>
        <v/>
      </c>
      <c r="X6965" s="53" t="str">
        <f t="shared" si="355"/>
        <v/>
      </c>
    </row>
    <row r="6966" spans="18:24" hidden="1" x14ac:dyDescent="0.3">
      <c r="R6966">
        <f t="shared" si="353"/>
        <v>0</v>
      </c>
      <c r="S6966">
        <f t="shared" si="354"/>
        <v>0</v>
      </c>
      <c r="T6966" s="53" t="str">
        <f t="shared" si="355"/>
        <v/>
      </c>
      <c r="U6966" s="53" t="str">
        <f t="shared" si="355"/>
        <v/>
      </c>
      <c r="V6966" s="53" t="str">
        <f t="shared" si="355"/>
        <v/>
      </c>
      <c r="W6966" s="53" t="str">
        <f t="shared" si="355"/>
        <v/>
      </c>
      <c r="X6966" s="53" t="str">
        <f t="shared" si="355"/>
        <v/>
      </c>
    </row>
    <row r="6967" spans="18:24" hidden="1" x14ac:dyDescent="0.3">
      <c r="R6967">
        <f t="shared" si="353"/>
        <v>0</v>
      </c>
      <c r="S6967">
        <f t="shared" si="354"/>
        <v>0</v>
      </c>
      <c r="T6967" s="53" t="str">
        <f t="shared" si="355"/>
        <v/>
      </c>
      <c r="U6967" s="53" t="str">
        <f t="shared" si="355"/>
        <v/>
      </c>
      <c r="V6967" s="53" t="str">
        <f t="shared" si="355"/>
        <v/>
      </c>
      <c r="W6967" s="53" t="str">
        <f t="shared" si="355"/>
        <v/>
      </c>
      <c r="X6967" s="53" t="str">
        <f t="shared" si="355"/>
        <v/>
      </c>
    </row>
    <row r="6968" spans="18:24" hidden="1" x14ac:dyDescent="0.3">
      <c r="R6968">
        <f t="shared" si="353"/>
        <v>0</v>
      </c>
      <c r="S6968">
        <f t="shared" si="354"/>
        <v>0</v>
      </c>
      <c r="T6968" s="53" t="str">
        <f t="shared" si="355"/>
        <v/>
      </c>
      <c r="U6968" s="53" t="str">
        <f t="shared" si="355"/>
        <v/>
      </c>
      <c r="V6968" s="53" t="str">
        <f t="shared" si="355"/>
        <v/>
      </c>
      <c r="W6968" s="53" t="str">
        <f t="shared" si="355"/>
        <v/>
      </c>
      <c r="X6968" s="53" t="str">
        <f t="shared" si="355"/>
        <v/>
      </c>
    </row>
    <row r="6969" spans="18:24" hidden="1" x14ac:dyDescent="0.3">
      <c r="R6969">
        <f t="shared" si="353"/>
        <v>0</v>
      </c>
      <c r="S6969">
        <f t="shared" si="354"/>
        <v>0</v>
      </c>
      <c r="T6969" s="53" t="str">
        <f t="shared" si="355"/>
        <v/>
      </c>
      <c r="U6969" s="53" t="str">
        <f t="shared" si="355"/>
        <v/>
      </c>
      <c r="V6969" s="53" t="str">
        <f t="shared" si="355"/>
        <v/>
      </c>
      <c r="W6969" s="53" t="str">
        <f t="shared" si="355"/>
        <v/>
      </c>
      <c r="X6969" s="53" t="str">
        <f t="shared" si="355"/>
        <v/>
      </c>
    </row>
    <row r="6970" spans="18:24" hidden="1" x14ac:dyDescent="0.3">
      <c r="R6970">
        <f t="shared" si="353"/>
        <v>0</v>
      </c>
      <c r="S6970">
        <f t="shared" si="354"/>
        <v>0</v>
      </c>
      <c r="T6970" s="53" t="str">
        <f t="shared" si="355"/>
        <v/>
      </c>
      <c r="U6970" s="53" t="str">
        <f t="shared" si="355"/>
        <v/>
      </c>
      <c r="V6970" s="53" t="str">
        <f t="shared" si="355"/>
        <v/>
      </c>
      <c r="W6970" s="53" t="str">
        <f t="shared" si="355"/>
        <v/>
      </c>
      <c r="X6970" s="53" t="str">
        <f t="shared" si="355"/>
        <v/>
      </c>
    </row>
    <row r="6971" spans="18:24" hidden="1" x14ac:dyDescent="0.3">
      <c r="R6971">
        <f t="shared" si="353"/>
        <v>0</v>
      </c>
      <c r="S6971">
        <f t="shared" si="354"/>
        <v>0</v>
      </c>
      <c r="T6971" s="53" t="str">
        <f t="shared" si="355"/>
        <v/>
      </c>
      <c r="U6971" s="53" t="str">
        <f t="shared" si="355"/>
        <v/>
      </c>
      <c r="V6971" s="53" t="str">
        <f t="shared" si="355"/>
        <v/>
      </c>
      <c r="W6971" s="53" t="str">
        <f t="shared" si="355"/>
        <v/>
      </c>
      <c r="X6971" s="53" t="str">
        <f t="shared" si="355"/>
        <v/>
      </c>
    </row>
    <row r="6972" spans="18:24" hidden="1" x14ac:dyDescent="0.3">
      <c r="R6972">
        <f t="shared" si="353"/>
        <v>0</v>
      </c>
      <c r="S6972">
        <f t="shared" si="354"/>
        <v>0</v>
      </c>
      <c r="T6972" s="53" t="str">
        <f t="shared" si="355"/>
        <v/>
      </c>
      <c r="U6972" s="53" t="str">
        <f t="shared" si="355"/>
        <v/>
      </c>
      <c r="V6972" s="53" t="str">
        <f t="shared" si="355"/>
        <v/>
      </c>
      <c r="W6972" s="53" t="str">
        <f t="shared" si="355"/>
        <v/>
      </c>
      <c r="X6972" s="53" t="str">
        <f t="shared" si="355"/>
        <v/>
      </c>
    </row>
    <row r="6973" spans="18:24" hidden="1" x14ac:dyDescent="0.3">
      <c r="R6973">
        <f t="shared" si="353"/>
        <v>0</v>
      </c>
      <c r="S6973">
        <f t="shared" si="354"/>
        <v>0</v>
      </c>
      <c r="T6973" s="53" t="str">
        <f t="shared" si="355"/>
        <v/>
      </c>
      <c r="U6973" s="53" t="str">
        <f t="shared" si="355"/>
        <v/>
      </c>
      <c r="V6973" s="53" t="str">
        <f t="shared" si="355"/>
        <v/>
      </c>
      <c r="W6973" s="53" t="str">
        <f t="shared" si="355"/>
        <v/>
      </c>
      <c r="X6973" s="53" t="str">
        <f t="shared" si="355"/>
        <v/>
      </c>
    </row>
    <row r="6974" spans="18:24" hidden="1" x14ac:dyDescent="0.3">
      <c r="R6974">
        <f t="shared" si="353"/>
        <v>0</v>
      </c>
      <c r="S6974">
        <f t="shared" si="354"/>
        <v>0</v>
      </c>
      <c r="T6974" s="53" t="str">
        <f t="shared" si="355"/>
        <v/>
      </c>
      <c r="U6974" s="53" t="str">
        <f t="shared" si="355"/>
        <v/>
      </c>
      <c r="V6974" s="53" t="str">
        <f t="shared" si="355"/>
        <v/>
      </c>
      <c r="W6974" s="53" t="str">
        <f t="shared" si="355"/>
        <v/>
      </c>
      <c r="X6974" s="53" t="str">
        <f t="shared" si="355"/>
        <v/>
      </c>
    </row>
    <row r="6975" spans="18:24" hidden="1" x14ac:dyDescent="0.3">
      <c r="R6975">
        <f t="shared" si="353"/>
        <v>0</v>
      </c>
      <c r="S6975">
        <f t="shared" si="354"/>
        <v>0</v>
      </c>
      <c r="T6975" s="53" t="str">
        <f t="shared" si="355"/>
        <v/>
      </c>
      <c r="U6975" s="53" t="str">
        <f t="shared" si="355"/>
        <v/>
      </c>
      <c r="V6975" s="53" t="str">
        <f t="shared" si="355"/>
        <v/>
      </c>
      <c r="W6975" s="53" t="str">
        <f t="shared" si="355"/>
        <v/>
      </c>
      <c r="X6975" s="53" t="str">
        <f t="shared" si="355"/>
        <v/>
      </c>
    </row>
    <row r="6976" spans="18:24" hidden="1" x14ac:dyDescent="0.3">
      <c r="R6976">
        <f t="shared" si="353"/>
        <v>0</v>
      </c>
      <c r="S6976">
        <f t="shared" si="354"/>
        <v>0</v>
      </c>
      <c r="T6976" s="53" t="str">
        <f t="shared" si="355"/>
        <v/>
      </c>
      <c r="U6976" s="53" t="str">
        <f t="shared" si="355"/>
        <v/>
      </c>
      <c r="V6976" s="53" t="str">
        <f t="shared" si="355"/>
        <v/>
      </c>
      <c r="W6976" s="53" t="str">
        <f t="shared" si="355"/>
        <v/>
      </c>
      <c r="X6976" s="53" t="str">
        <f t="shared" si="355"/>
        <v/>
      </c>
    </row>
    <row r="6977" spans="18:24" hidden="1" x14ac:dyDescent="0.3">
      <c r="R6977">
        <f t="shared" si="353"/>
        <v>0</v>
      </c>
      <c r="S6977">
        <f t="shared" si="354"/>
        <v>0</v>
      </c>
      <c r="T6977" s="53" t="str">
        <f t="shared" si="355"/>
        <v/>
      </c>
      <c r="U6977" s="53" t="str">
        <f t="shared" si="355"/>
        <v/>
      </c>
      <c r="V6977" s="53" t="str">
        <f t="shared" si="355"/>
        <v/>
      </c>
      <c r="W6977" s="53" t="str">
        <f t="shared" si="355"/>
        <v/>
      </c>
      <c r="X6977" s="53" t="str">
        <f t="shared" si="355"/>
        <v/>
      </c>
    </row>
    <row r="6978" spans="18:24" hidden="1" x14ac:dyDescent="0.3">
      <c r="R6978">
        <f t="shared" si="353"/>
        <v>0</v>
      </c>
      <c r="S6978">
        <f t="shared" si="354"/>
        <v>0</v>
      </c>
      <c r="T6978" s="53" t="str">
        <f t="shared" si="355"/>
        <v/>
      </c>
      <c r="U6978" s="53" t="str">
        <f t="shared" si="355"/>
        <v/>
      </c>
      <c r="V6978" s="53" t="str">
        <f t="shared" si="355"/>
        <v/>
      </c>
      <c r="W6978" s="53" t="str">
        <f t="shared" si="355"/>
        <v/>
      </c>
      <c r="X6978" s="53" t="str">
        <f t="shared" si="355"/>
        <v/>
      </c>
    </row>
    <row r="6979" spans="18:24" hidden="1" x14ac:dyDescent="0.3">
      <c r="R6979">
        <f t="shared" si="353"/>
        <v>0</v>
      </c>
      <c r="S6979">
        <f t="shared" si="354"/>
        <v>0</v>
      </c>
      <c r="T6979" s="53" t="str">
        <f t="shared" si="355"/>
        <v/>
      </c>
      <c r="U6979" s="53" t="str">
        <f t="shared" si="355"/>
        <v/>
      </c>
      <c r="V6979" s="53" t="str">
        <f t="shared" si="355"/>
        <v/>
      </c>
      <c r="W6979" s="53" t="str">
        <f t="shared" si="355"/>
        <v/>
      </c>
      <c r="X6979" s="53" t="str">
        <f t="shared" si="355"/>
        <v/>
      </c>
    </row>
    <row r="6980" spans="18:24" hidden="1" x14ac:dyDescent="0.3">
      <c r="R6980">
        <f t="shared" si="353"/>
        <v>0</v>
      </c>
      <c r="S6980">
        <f t="shared" si="354"/>
        <v>0</v>
      </c>
      <c r="T6980" s="53" t="str">
        <f t="shared" si="355"/>
        <v/>
      </c>
      <c r="U6980" s="53" t="str">
        <f t="shared" si="355"/>
        <v/>
      </c>
      <c r="V6980" s="53" t="str">
        <f t="shared" si="355"/>
        <v/>
      </c>
      <c r="W6980" s="53" t="str">
        <f t="shared" si="355"/>
        <v/>
      </c>
      <c r="X6980" s="53" t="str">
        <f t="shared" si="355"/>
        <v/>
      </c>
    </row>
    <row r="6981" spans="18:24" hidden="1" x14ac:dyDescent="0.3">
      <c r="R6981">
        <f t="shared" si="353"/>
        <v>0</v>
      </c>
      <c r="S6981">
        <f t="shared" si="354"/>
        <v>0</v>
      </c>
      <c r="T6981" s="53" t="str">
        <f t="shared" si="355"/>
        <v/>
      </c>
      <c r="U6981" s="53" t="str">
        <f t="shared" si="355"/>
        <v/>
      </c>
      <c r="V6981" s="53" t="str">
        <f t="shared" si="355"/>
        <v/>
      </c>
      <c r="W6981" s="53" t="str">
        <f t="shared" si="355"/>
        <v/>
      </c>
      <c r="X6981" s="53" t="str">
        <f t="shared" si="355"/>
        <v/>
      </c>
    </row>
    <row r="6982" spans="18:24" hidden="1" x14ac:dyDescent="0.3">
      <c r="R6982">
        <f t="shared" si="353"/>
        <v>0</v>
      </c>
      <c r="S6982">
        <f t="shared" si="354"/>
        <v>0</v>
      </c>
      <c r="T6982" s="53" t="str">
        <f t="shared" si="355"/>
        <v/>
      </c>
      <c r="U6982" s="53" t="str">
        <f t="shared" si="355"/>
        <v/>
      </c>
      <c r="V6982" s="53" t="str">
        <f t="shared" si="355"/>
        <v/>
      </c>
      <c r="W6982" s="53" t="str">
        <f t="shared" si="355"/>
        <v/>
      </c>
      <c r="X6982" s="53" t="str">
        <f t="shared" si="355"/>
        <v/>
      </c>
    </row>
    <row r="6983" spans="18:24" hidden="1" x14ac:dyDescent="0.3">
      <c r="R6983">
        <f t="shared" ref="R6983:R7046" si="356">IF(OR(D6983="GRUPO TEPSA",D6983="TODAS"),P6983/5,P6983)</f>
        <v>0</v>
      </c>
      <c r="S6983">
        <f t="shared" si="354"/>
        <v>0</v>
      </c>
      <c r="T6983" s="53" t="str">
        <f t="shared" si="355"/>
        <v/>
      </c>
      <c r="U6983" s="53" t="str">
        <f t="shared" si="355"/>
        <v/>
      </c>
      <c r="V6983" s="53" t="str">
        <f t="shared" si="355"/>
        <v/>
      </c>
      <c r="W6983" s="53" t="str">
        <f t="shared" si="355"/>
        <v/>
      </c>
      <c r="X6983" s="53" t="str">
        <f t="shared" si="355"/>
        <v/>
      </c>
    </row>
    <row r="6984" spans="18:24" hidden="1" x14ac:dyDescent="0.3">
      <c r="R6984">
        <f t="shared" si="356"/>
        <v>0</v>
      </c>
      <c r="S6984">
        <f t="shared" si="354"/>
        <v>0</v>
      </c>
      <c r="T6984" s="53" t="str">
        <f t="shared" si="355"/>
        <v/>
      </c>
      <c r="U6984" s="53" t="str">
        <f t="shared" si="355"/>
        <v/>
      </c>
      <c r="V6984" s="53" t="str">
        <f t="shared" si="355"/>
        <v/>
      </c>
      <c r="W6984" s="53" t="str">
        <f t="shared" si="355"/>
        <v/>
      </c>
      <c r="X6984" s="53" t="str">
        <f t="shared" si="355"/>
        <v/>
      </c>
    </row>
    <row r="6985" spans="18:24" hidden="1" x14ac:dyDescent="0.3">
      <c r="R6985">
        <f t="shared" si="356"/>
        <v>0</v>
      </c>
      <c r="S6985">
        <f t="shared" si="354"/>
        <v>0</v>
      </c>
      <c r="T6985" s="53" t="str">
        <f t="shared" si="355"/>
        <v/>
      </c>
      <c r="U6985" s="53" t="str">
        <f t="shared" si="355"/>
        <v/>
      </c>
      <c r="V6985" s="53" t="str">
        <f t="shared" si="355"/>
        <v/>
      </c>
      <c r="W6985" s="53" t="str">
        <f t="shared" si="355"/>
        <v/>
      </c>
      <c r="X6985" s="53" t="str">
        <f t="shared" si="355"/>
        <v/>
      </c>
    </row>
    <row r="6986" spans="18:24" hidden="1" x14ac:dyDescent="0.3">
      <c r="R6986">
        <f t="shared" si="356"/>
        <v>0</v>
      </c>
      <c r="S6986">
        <f t="shared" si="354"/>
        <v>0</v>
      </c>
      <c r="T6986" s="53" t="str">
        <f t="shared" si="355"/>
        <v/>
      </c>
      <c r="U6986" s="53" t="str">
        <f t="shared" si="355"/>
        <v/>
      </c>
      <c r="V6986" s="53" t="str">
        <f t="shared" si="355"/>
        <v/>
      </c>
      <c r="W6986" s="53" t="str">
        <f t="shared" si="355"/>
        <v/>
      </c>
      <c r="X6986" s="53" t="str">
        <f t="shared" si="355"/>
        <v/>
      </c>
    </row>
    <row r="6987" spans="18:24" hidden="1" x14ac:dyDescent="0.3">
      <c r="R6987">
        <f t="shared" si="356"/>
        <v>0</v>
      </c>
      <c r="S6987">
        <f t="shared" ref="S6987:S7050" si="357">IF(OR(D6987="GRUPO TEPSA",D6987="TODAS"),Q6987/5,Q6987)</f>
        <v>0</v>
      </c>
      <c r="T6987" s="53" t="str">
        <f t="shared" si="355"/>
        <v/>
      </c>
      <c r="U6987" s="53" t="str">
        <f t="shared" si="355"/>
        <v/>
      </c>
      <c r="V6987" s="53" t="str">
        <f t="shared" si="355"/>
        <v/>
      </c>
      <c r="W6987" s="53" t="str">
        <f t="shared" si="355"/>
        <v/>
      </c>
      <c r="X6987" s="53" t="str">
        <f t="shared" si="355"/>
        <v/>
      </c>
    </row>
    <row r="6988" spans="18:24" hidden="1" x14ac:dyDescent="0.3">
      <c r="R6988">
        <f t="shared" si="356"/>
        <v>0</v>
      </c>
      <c r="S6988">
        <f t="shared" si="357"/>
        <v>0</v>
      </c>
      <c r="T6988" s="53" t="str">
        <f t="shared" si="355"/>
        <v/>
      </c>
      <c r="U6988" s="53" t="str">
        <f t="shared" si="355"/>
        <v/>
      </c>
      <c r="V6988" s="53" t="str">
        <f t="shared" si="355"/>
        <v/>
      </c>
      <c r="W6988" s="53" t="str">
        <f t="shared" si="355"/>
        <v/>
      </c>
      <c r="X6988" s="53" t="str">
        <f t="shared" si="355"/>
        <v/>
      </c>
    </row>
    <row r="6989" spans="18:24" hidden="1" x14ac:dyDescent="0.3">
      <c r="R6989">
        <f t="shared" si="356"/>
        <v>0</v>
      </c>
      <c r="S6989">
        <f t="shared" si="357"/>
        <v>0</v>
      </c>
      <c r="T6989" s="53" t="str">
        <f t="shared" si="355"/>
        <v/>
      </c>
      <c r="U6989" s="53" t="str">
        <f t="shared" si="355"/>
        <v/>
      </c>
      <c r="V6989" s="53" t="str">
        <f t="shared" si="355"/>
        <v/>
      </c>
      <c r="W6989" s="53" t="str">
        <f t="shared" si="355"/>
        <v/>
      </c>
      <c r="X6989" s="53" t="str">
        <f t="shared" si="355"/>
        <v/>
      </c>
    </row>
    <row r="6990" spans="18:24" hidden="1" x14ac:dyDescent="0.3">
      <c r="R6990">
        <f t="shared" si="356"/>
        <v>0</v>
      </c>
      <c r="S6990">
        <f t="shared" si="357"/>
        <v>0</v>
      </c>
      <c r="T6990" s="53" t="str">
        <f t="shared" si="355"/>
        <v/>
      </c>
      <c r="U6990" s="53" t="str">
        <f t="shared" si="355"/>
        <v/>
      </c>
      <c r="V6990" s="53" t="str">
        <f t="shared" si="355"/>
        <v/>
      </c>
      <c r="W6990" s="53" t="str">
        <f t="shared" si="355"/>
        <v/>
      </c>
      <c r="X6990" s="53" t="str">
        <f t="shared" si="355"/>
        <v/>
      </c>
    </row>
    <row r="6991" spans="18:24" hidden="1" x14ac:dyDescent="0.3">
      <c r="R6991">
        <f t="shared" si="356"/>
        <v>0</v>
      </c>
      <c r="S6991">
        <f t="shared" si="357"/>
        <v>0</v>
      </c>
      <c r="T6991" s="53" t="str">
        <f t="shared" si="355"/>
        <v/>
      </c>
      <c r="U6991" s="53" t="str">
        <f t="shared" si="355"/>
        <v/>
      </c>
      <c r="V6991" s="53" t="str">
        <f t="shared" si="355"/>
        <v/>
      </c>
      <c r="W6991" s="53" t="str">
        <f t="shared" si="355"/>
        <v/>
      </c>
      <c r="X6991" s="53" t="str">
        <f t="shared" si="355"/>
        <v/>
      </c>
    </row>
    <row r="6992" spans="18:24" hidden="1" x14ac:dyDescent="0.3">
      <c r="R6992">
        <f t="shared" si="356"/>
        <v>0</v>
      </c>
      <c r="S6992">
        <f t="shared" si="357"/>
        <v>0</v>
      </c>
      <c r="T6992" s="53" t="str">
        <f t="shared" si="355"/>
        <v/>
      </c>
      <c r="U6992" s="53" t="str">
        <f t="shared" si="355"/>
        <v/>
      </c>
      <c r="V6992" s="53" t="str">
        <f t="shared" si="355"/>
        <v/>
      </c>
      <c r="W6992" s="53" t="str">
        <f t="shared" si="355"/>
        <v/>
      </c>
      <c r="X6992" s="53" t="str">
        <f t="shared" si="355"/>
        <v/>
      </c>
    </row>
    <row r="6993" spans="18:24" hidden="1" x14ac:dyDescent="0.3">
      <c r="R6993">
        <f t="shared" si="356"/>
        <v>0</v>
      </c>
      <c r="S6993">
        <f t="shared" si="357"/>
        <v>0</v>
      </c>
      <c r="T6993" s="53" t="str">
        <f t="shared" si="355"/>
        <v/>
      </c>
      <c r="U6993" s="53" t="str">
        <f t="shared" si="355"/>
        <v/>
      </c>
      <c r="V6993" s="53" t="str">
        <f t="shared" si="355"/>
        <v/>
      </c>
      <c r="W6993" s="53" t="str">
        <f t="shared" si="355"/>
        <v/>
      </c>
      <c r="X6993" s="53" t="str">
        <f t="shared" si="355"/>
        <v/>
      </c>
    </row>
    <row r="6994" spans="18:24" hidden="1" x14ac:dyDescent="0.3">
      <c r="R6994">
        <f t="shared" si="356"/>
        <v>0</v>
      </c>
      <c r="S6994">
        <f t="shared" si="357"/>
        <v>0</v>
      </c>
      <c r="T6994" s="53" t="str">
        <f t="shared" si="355"/>
        <v/>
      </c>
      <c r="U6994" s="53" t="str">
        <f t="shared" si="355"/>
        <v/>
      </c>
      <c r="V6994" s="53" t="str">
        <f t="shared" si="355"/>
        <v/>
      </c>
      <c r="W6994" s="53" t="str">
        <f t="shared" si="355"/>
        <v/>
      </c>
      <c r="X6994" s="53" t="str">
        <f t="shared" si="355"/>
        <v/>
      </c>
    </row>
    <row r="6995" spans="18:24" hidden="1" x14ac:dyDescent="0.3">
      <c r="R6995">
        <f t="shared" si="356"/>
        <v>0</v>
      </c>
      <c r="S6995">
        <f t="shared" si="357"/>
        <v>0</v>
      </c>
      <c r="T6995" s="53" t="str">
        <f t="shared" si="355"/>
        <v/>
      </c>
      <c r="U6995" s="53" t="str">
        <f t="shared" si="355"/>
        <v/>
      </c>
      <c r="V6995" s="53" t="str">
        <f t="shared" si="355"/>
        <v/>
      </c>
      <c r="W6995" s="53" t="str">
        <f t="shared" si="355"/>
        <v/>
      </c>
      <c r="X6995" s="53" t="str">
        <f t="shared" si="355"/>
        <v/>
      </c>
    </row>
    <row r="6996" spans="18:24" hidden="1" x14ac:dyDescent="0.3">
      <c r="R6996">
        <f t="shared" si="356"/>
        <v>0</v>
      </c>
      <c r="S6996">
        <f t="shared" si="357"/>
        <v>0</v>
      </c>
      <c r="T6996" s="53" t="str">
        <f t="shared" si="355"/>
        <v/>
      </c>
      <c r="U6996" s="53" t="str">
        <f t="shared" si="355"/>
        <v/>
      </c>
      <c r="V6996" s="53" t="str">
        <f t="shared" si="355"/>
        <v/>
      </c>
      <c r="W6996" s="53" t="str">
        <f t="shared" si="355"/>
        <v/>
      </c>
      <c r="X6996" s="53" t="str">
        <f t="shared" si="355"/>
        <v/>
      </c>
    </row>
    <row r="6997" spans="18:24" hidden="1" x14ac:dyDescent="0.3">
      <c r="R6997">
        <f t="shared" si="356"/>
        <v>0</v>
      </c>
      <c r="S6997">
        <f t="shared" si="357"/>
        <v>0</v>
      </c>
      <c r="T6997" s="53" t="str">
        <f t="shared" si="355"/>
        <v/>
      </c>
      <c r="U6997" s="53" t="str">
        <f t="shared" si="355"/>
        <v/>
      </c>
      <c r="V6997" s="53" t="str">
        <f t="shared" si="355"/>
        <v/>
      </c>
      <c r="W6997" s="53" t="str">
        <f t="shared" si="355"/>
        <v/>
      </c>
      <c r="X6997" s="53" t="str">
        <f t="shared" si="355"/>
        <v/>
      </c>
    </row>
    <row r="6998" spans="18:24" hidden="1" x14ac:dyDescent="0.3">
      <c r="R6998">
        <f t="shared" si="356"/>
        <v>0</v>
      </c>
      <c r="S6998">
        <f t="shared" si="357"/>
        <v>0</v>
      </c>
      <c r="T6998" s="53" t="str">
        <f t="shared" si="355"/>
        <v/>
      </c>
      <c r="U6998" s="53" t="str">
        <f t="shared" si="355"/>
        <v/>
      </c>
      <c r="V6998" s="53" t="str">
        <f t="shared" si="355"/>
        <v/>
      </c>
      <c r="W6998" s="53" t="str">
        <f t="shared" si="355"/>
        <v/>
      </c>
      <c r="X6998" s="53" t="str">
        <f t="shared" si="355"/>
        <v/>
      </c>
    </row>
    <row r="6999" spans="18:24" hidden="1" x14ac:dyDescent="0.3">
      <c r="R6999">
        <f t="shared" si="356"/>
        <v>0</v>
      </c>
      <c r="S6999">
        <f t="shared" si="357"/>
        <v>0</v>
      </c>
      <c r="T6999" s="53" t="str">
        <f t="shared" si="355"/>
        <v/>
      </c>
      <c r="U6999" s="53" t="str">
        <f t="shared" si="355"/>
        <v/>
      </c>
      <c r="V6999" s="53" t="str">
        <f t="shared" si="355"/>
        <v/>
      </c>
      <c r="W6999" s="53" t="str">
        <f t="shared" si="355"/>
        <v/>
      </c>
      <c r="X6999" s="53" t="str">
        <f t="shared" si="355"/>
        <v/>
      </c>
    </row>
    <row r="7000" spans="18:24" hidden="1" x14ac:dyDescent="0.3">
      <c r="R7000">
        <f t="shared" si="356"/>
        <v>0</v>
      </c>
      <c r="S7000">
        <f t="shared" si="357"/>
        <v>0</v>
      </c>
      <c r="T7000" s="53" t="str">
        <f t="shared" si="355"/>
        <v/>
      </c>
      <c r="U7000" s="53" t="str">
        <f t="shared" si="355"/>
        <v/>
      </c>
      <c r="V7000" s="53" t="str">
        <f t="shared" si="355"/>
        <v/>
      </c>
      <c r="W7000" s="53" t="str">
        <f t="shared" si="355"/>
        <v/>
      </c>
      <c r="X7000" s="53" t="str">
        <f t="shared" si="355"/>
        <v/>
      </c>
    </row>
    <row r="7001" spans="18:24" hidden="1" x14ac:dyDescent="0.3">
      <c r="R7001">
        <f t="shared" si="356"/>
        <v>0</v>
      </c>
      <c r="S7001">
        <f t="shared" si="357"/>
        <v>0</v>
      </c>
      <c r="T7001" s="53" t="str">
        <f t="shared" si="355"/>
        <v/>
      </c>
      <c r="U7001" s="53" t="str">
        <f t="shared" si="355"/>
        <v/>
      </c>
      <c r="V7001" s="53" t="str">
        <f t="shared" si="355"/>
        <v/>
      </c>
      <c r="W7001" s="53" t="str">
        <f t="shared" si="355"/>
        <v/>
      </c>
      <c r="X7001" s="53" t="str">
        <f t="shared" si="355"/>
        <v/>
      </c>
    </row>
    <row r="7002" spans="18:24" hidden="1" x14ac:dyDescent="0.3">
      <c r="R7002">
        <f t="shared" si="356"/>
        <v>0</v>
      </c>
      <c r="S7002">
        <f t="shared" si="357"/>
        <v>0</v>
      </c>
      <c r="T7002" s="53" t="str">
        <f t="shared" si="355"/>
        <v/>
      </c>
      <c r="U7002" s="53" t="str">
        <f t="shared" si="355"/>
        <v/>
      </c>
      <c r="V7002" s="53" t="str">
        <f t="shared" si="355"/>
        <v/>
      </c>
      <c r="W7002" s="53" t="str">
        <f t="shared" si="355"/>
        <v/>
      </c>
      <c r="X7002" s="53" t="str">
        <f t="shared" si="355"/>
        <v/>
      </c>
    </row>
    <row r="7003" spans="18:24" hidden="1" x14ac:dyDescent="0.3">
      <c r="R7003">
        <f t="shared" si="356"/>
        <v>0</v>
      </c>
      <c r="S7003">
        <f t="shared" si="357"/>
        <v>0</v>
      </c>
      <c r="T7003" s="53" t="str">
        <f t="shared" si="355"/>
        <v/>
      </c>
      <c r="U7003" s="53" t="str">
        <f t="shared" si="355"/>
        <v/>
      </c>
      <c r="V7003" s="53" t="str">
        <f t="shared" si="355"/>
        <v/>
      </c>
      <c r="W7003" s="53" t="str">
        <f t="shared" si="355"/>
        <v/>
      </c>
      <c r="X7003" s="53" t="str">
        <f t="shared" si="355"/>
        <v/>
      </c>
    </row>
    <row r="7004" spans="18:24" hidden="1" x14ac:dyDescent="0.3">
      <c r="R7004">
        <f t="shared" si="356"/>
        <v>0</v>
      </c>
      <c r="S7004">
        <f t="shared" si="357"/>
        <v>0</v>
      </c>
      <c r="T7004" s="53" t="str">
        <f t="shared" si="355"/>
        <v/>
      </c>
      <c r="U7004" s="53" t="str">
        <f t="shared" si="355"/>
        <v/>
      </c>
      <c r="V7004" s="53" t="str">
        <f t="shared" si="355"/>
        <v/>
      </c>
      <c r="W7004" s="53" t="str">
        <f t="shared" si="355"/>
        <v/>
      </c>
      <c r="X7004" s="53" t="str">
        <f t="shared" si="355"/>
        <v/>
      </c>
    </row>
    <row r="7005" spans="18:24" hidden="1" x14ac:dyDescent="0.3">
      <c r="R7005">
        <f t="shared" si="356"/>
        <v>0</v>
      </c>
      <c r="S7005">
        <f t="shared" si="357"/>
        <v>0</v>
      </c>
      <c r="T7005" s="53" t="str">
        <f t="shared" si="355"/>
        <v/>
      </c>
      <c r="U7005" s="53" t="str">
        <f t="shared" si="355"/>
        <v/>
      </c>
      <c r="V7005" s="53" t="str">
        <f t="shared" si="355"/>
        <v/>
      </c>
      <c r="W7005" s="53" t="str">
        <f t="shared" si="355"/>
        <v/>
      </c>
      <c r="X7005" s="53" t="str">
        <f t="shared" si="355"/>
        <v/>
      </c>
    </row>
    <row r="7006" spans="18:24" hidden="1" x14ac:dyDescent="0.3">
      <c r="R7006">
        <f t="shared" si="356"/>
        <v>0</v>
      </c>
      <c r="S7006">
        <f t="shared" si="357"/>
        <v>0</v>
      </c>
      <c r="T7006" s="53" t="str">
        <f t="shared" ref="T7006:X7056" si="358">IF(OR(COUNTIF($D7006,"*"&amp;T$5&amp;"*")&gt;0,$D7006="GRUPO TEPSA"),T$5,"")</f>
        <v/>
      </c>
      <c r="U7006" s="53" t="str">
        <f t="shared" si="358"/>
        <v/>
      </c>
      <c r="V7006" s="53" t="str">
        <f t="shared" si="358"/>
        <v/>
      </c>
      <c r="W7006" s="53" t="str">
        <f t="shared" si="358"/>
        <v/>
      </c>
      <c r="X7006" s="53" t="str">
        <f t="shared" si="358"/>
        <v/>
      </c>
    </row>
    <row r="7007" spans="18:24" hidden="1" x14ac:dyDescent="0.3">
      <c r="R7007">
        <f t="shared" si="356"/>
        <v>0</v>
      </c>
      <c r="S7007">
        <f t="shared" si="357"/>
        <v>0</v>
      </c>
      <c r="T7007" s="53" t="str">
        <f t="shared" si="358"/>
        <v/>
      </c>
      <c r="U7007" s="53" t="str">
        <f t="shared" si="358"/>
        <v/>
      </c>
      <c r="V7007" s="53" t="str">
        <f t="shared" si="358"/>
        <v/>
      </c>
      <c r="W7007" s="53" t="str">
        <f t="shared" si="358"/>
        <v/>
      </c>
      <c r="X7007" s="53" t="str">
        <f t="shared" si="358"/>
        <v/>
      </c>
    </row>
    <row r="7008" spans="18:24" hidden="1" x14ac:dyDescent="0.3">
      <c r="R7008">
        <f t="shared" si="356"/>
        <v>0</v>
      </c>
      <c r="S7008">
        <f t="shared" si="357"/>
        <v>0</v>
      </c>
      <c r="T7008" s="53" t="str">
        <f t="shared" si="358"/>
        <v/>
      </c>
      <c r="U7008" s="53" t="str">
        <f t="shared" si="358"/>
        <v/>
      </c>
      <c r="V7008" s="53" t="str">
        <f t="shared" si="358"/>
        <v/>
      </c>
      <c r="W7008" s="53" t="str">
        <f t="shared" si="358"/>
        <v/>
      </c>
      <c r="X7008" s="53" t="str">
        <f t="shared" si="358"/>
        <v/>
      </c>
    </row>
    <row r="7009" spans="18:24" hidden="1" x14ac:dyDescent="0.3">
      <c r="R7009">
        <f t="shared" si="356"/>
        <v>0</v>
      </c>
      <c r="S7009">
        <f t="shared" si="357"/>
        <v>0</v>
      </c>
      <c r="T7009" s="53" t="str">
        <f t="shared" si="358"/>
        <v/>
      </c>
      <c r="U7009" s="53" t="str">
        <f t="shared" si="358"/>
        <v/>
      </c>
      <c r="V7009" s="53" t="str">
        <f t="shared" si="358"/>
        <v/>
      </c>
      <c r="W7009" s="53" t="str">
        <f t="shared" si="358"/>
        <v/>
      </c>
      <c r="X7009" s="53" t="str">
        <f t="shared" si="358"/>
        <v/>
      </c>
    </row>
    <row r="7010" spans="18:24" hidden="1" x14ac:dyDescent="0.3">
      <c r="R7010">
        <f t="shared" si="356"/>
        <v>0</v>
      </c>
      <c r="S7010">
        <f t="shared" si="357"/>
        <v>0</v>
      </c>
      <c r="T7010" s="53" t="str">
        <f t="shared" si="358"/>
        <v/>
      </c>
      <c r="U7010" s="53" t="str">
        <f t="shared" si="358"/>
        <v/>
      </c>
      <c r="V7010" s="53" t="str">
        <f t="shared" si="358"/>
        <v/>
      </c>
      <c r="W7010" s="53" t="str">
        <f t="shared" si="358"/>
        <v/>
      </c>
      <c r="X7010" s="53" t="str">
        <f t="shared" si="358"/>
        <v/>
      </c>
    </row>
    <row r="7011" spans="18:24" hidden="1" x14ac:dyDescent="0.3">
      <c r="R7011">
        <f t="shared" si="356"/>
        <v>0</v>
      </c>
      <c r="S7011">
        <f t="shared" si="357"/>
        <v>0</v>
      </c>
      <c r="T7011" s="53" t="str">
        <f t="shared" si="358"/>
        <v/>
      </c>
      <c r="U7011" s="53" t="str">
        <f t="shared" si="358"/>
        <v/>
      </c>
      <c r="V7011" s="53" t="str">
        <f t="shared" si="358"/>
        <v/>
      </c>
      <c r="W7011" s="53" t="str">
        <f t="shared" si="358"/>
        <v/>
      </c>
      <c r="X7011" s="53" t="str">
        <f t="shared" si="358"/>
        <v/>
      </c>
    </row>
    <row r="7012" spans="18:24" hidden="1" x14ac:dyDescent="0.3">
      <c r="R7012">
        <f t="shared" si="356"/>
        <v>0</v>
      </c>
      <c r="S7012">
        <f t="shared" si="357"/>
        <v>0</v>
      </c>
      <c r="T7012" s="53" t="str">
        <f t="shared" si="358"/>
        <v/>
      </c>
      <c r="U7012" s="53" t="str">
        <f t="shared" si="358"/>
        <v/>
      </c>
      <c r="V7012" s="53" t="str">
        <f t="shared" si="358"/>
        <v/>
      </c>
      <c r="W7012" s="53" t="str">
        <f t="shared" si="358"/>
        <v/>
      </c>
      <c r="X7012" s="53" t="str">
        <f t="shared" si="358"/>
        <v/>
      </c>
    </row>
    <row r="7013" spans="18:24" hidden="1" x14ac:dyDescent="0.3">
      <c r="R7013">
        <f t="shared" si="356"/>
        <v>0</v>
      </c>
      <c r="S7013">
        <f t="shared" si="357"/>
        <v>0</v>
      </c>
      <c r="T7013" s="53" t="str">
        <f t="shared" si="358"/>
        <v/>
      </c>
      <c r="U7013" s="53" t="str">
        <f t="shared" si="358"/>
        <v/>
      </c>
      <c r="V7013" s="53" t="str">
        <f t="shared" si="358"/>
        <v/>
      </c>
      <c r="W7013" s="53" t="str">
        <f t="shared" si="358"/>
        <v/>
      </c>
      <c r="X7013" s="53" t="str">
        <f t="shared" si="358"/>
        <v/>
      </c>
    </row>
    <row r="7014" spans="18:24" hidden="1" x14ac:dyDescent="0.3">
      <c r="R7014">
        <f t="shared" si="356"/>
        <v>0</v>
      </c>
      <c r="S7014">
        <f t="shared" si="357"/>
        <v>0</v>
      </c>
      <c r="T7014" s="53" t="str">
        <f t="shared" si="358"/>
        <v/>
      </c>
      <c r="U7014" s="53" t="str">
        <f t="shared" si="358"/>
        <v/>
      </c>
      <c r="V7014" s="53" t="str">
        <f t="shared" si="358"/>
        <v/>
      </c>
      <c r="W7014" s="53" t="str">
        <f t="shared" si="358"/>
        <v/>
      </c>
      <c r="X7014" s="53" t="str">
        <f t="shared" si="358"/>
        <v/>
      </c>
    </row>
    <row r="7015" spans="18:24" hidden="1" x14ac:dyDescent="0.3">
      <c r="R7015">
        <f t="shared" si="356"/>
        <v>0</v>
      </c>
      <c r="S7015">
        <f t="shared" si="357"/>
        <v>0</v>
      </c>
      <c r="T7015" s="53" t="str">
        <f t="shared" si="358"/>
        <v/>
      </c>
      <c r="U7015" s="53" t="str">
        <f t="shared" si="358"/>
        <v/>
      </c>
      <c r="V7015" s="53" t="str">
        <f t="shared" si="358"/>
        <v/>
      </c>
      <c r="W7015" s="53" t="str">
        <f t="shared" si="358"/>
        <v/>
      </c>
      <c r="X7015" s="53" t="str">
        <f t="shared" si="358"/>
        <v/>
      </c>
    </row>
    <row r="7016" spans="18:24" hidden="1" x14ac:dyDescent="0.3">
      <c r="R7016">
        <f t="shared" si="356"/>
        <v>0</v>
      </c>
      <c r="S7016">
        <f t="shared" si="357"/>
        <v>0</v>
      </c>
      <c r="T7016" s="53" t="str">
        <f t="shared" si="358"/>
        <v/>
      </c>
      <c r="U7016" s="53" t="str">
        <f t="shared" si="358"/>
        <v/>
      </c>
      <c r="V7016" s="53" t="str">
        <f t="shared" si="358"/>
        <v/>
      </c>
      <c r="W7016" s="53" t="str">
        <f t="shared" si="358"/>
        <v/>
      </c>
      <c r="X7016" s="53" t="str">
        <f t="shared" si="358"/>
        <v/>
      </c>
    </row>
    <row r="7017" spans="18:24" hidden="1" x14ac:dyDescent="0.3">
      <c r="R7017">
        <f t="shared" si="356"/>
        <v>0</v>
      </c>
      <c r="S7017">
        <f t="shared" si="357"/>
        <v>0</v>
      </c>
      <c r="T7017" s="53" t="str">
        <f t="shared" si="358"/>
        <v/>
      </c>
      <c r="U7017" s="53" t="str">
        <f t="shared" si="358"/>
        <v/>
      </c>
      <c r="V7017" s="53" t="str">
        <f t="shared" si="358"/>
        <v/>
      </c>
      <c r="W7017" s="53" t="str">
        <f t="shared" si="358"/>
        <v/>
      </c>
      <c r="X7017" s="53" t="str">
        <f t="shared" si="358"/>
        <v/>
      </c>
    </row>
    <row r="7018" spans="18:24" hidden="1" x14ac:dyDescent="0.3">
      <c r="R7018">
        <f t="shared" si="356"/>
        <v>0</v>
      </c>
      <c r="S7018">
        <f t="shared" si="357"/>
        <v>0</v>
      </c>
      <c r="T7018" s="53" t="str">
        <f t="shared" si="358"/>
        <v/>
      </c>
      <c r="U7018" s="53" t="str">
        <f t="shared" si="358"/>
        <v/>
      </c>
      <c r="V7018" s="53" t="str">
        <f t="shared" si="358"/>
        <v/>
      </c>
      <c r="W7018" s="53" t="str">
        <f t="shared" si="358"/>
        <v/>
      </c>
      <c r="X7018" s="53" t="str">
        <f t="shared" si="358"/>
        <v/>
      </c>
    </row>
    <row r="7019" spans="18:24" hidden="1" x14ac:dyDescent="0.3">
      <c r="R7019">
        <f t="shared" si="356"/>
        <v>0</v>
      </c>
      <c r="S7019">
        <f t="shared" si="357"/>
        <v>0</v>
      </c>
      <c r="T7019" s="53" t="str">
        <f t="shared" si="358"/>
        <v/>
      </c>
      <c r="U7019" s="53" t="str">
        <f t="shared" si="358"/>
        <v/>
      </c>
      <c r="V7019" s="53" t="str">
        <f t="shared" si="358"/>
        <v/>
      </c>
      <c r="W7019" s="53" t="str">
        <f t="shared" si="358"/>
        <v/>
      </c>
      <c r="X7019" s="53" t="str">
        <f t="shared" si="358"/>
        <v/>
      </c>
    </row>
    <row r="7020" spans="18:24" hidden="1" x14ac:dyDescent="0.3">
      <c r="R7020">
        <f t="shared" si="356"/>
        <v>0</v>
      </c>
      <c r="S7020">
        <f t="shared" si="357"/>
        <v>0</v>
      </c>
      <c r="T7020" s="53" t="str">
        <f t="shared" si="358"/>
        <v/>
      </c>
      <c r="U7020" s="53" t="str">
        <f t="shared" si="358"/>
        <v/>
      </c>
      <c r="V7020" s="53" t="str">
        <f t="shared" si="358"/>
        <v/>
      </c>
      <c r="W7020" s="53" t="str">
        <f t="shared" si="358"/>
        <v/>
      </c>
      <c r="X7020" s="53" t="str">
        <f t="shared" si="358"/>
        <v/>
      </c>
    </row>
    <row r="7021" spans="18:24" hidden="1" x14ac:dyDescent="0.3">
      <c r="R7021">
        <f t="shared" si="356"/>
        <v>0</v>
      </c>
      <c r="S7021">
        <f t="shared" si="357"/>
        <v>0</v>
      </c>
      <c r="T7021" s="53" t="str">
        <f t="shared" si="358"/>
        <v/>
      </c>
      <c r="U7021" s="53" t="str">
        <f t="shared" si="358"/>
        <v/>
      </c>
      <c r="V7021" s="53" t="str">
        <f t="shared" si="358"/>
        <v/>
      </c>
      <c r="W7021" s="53" t="str">
        <f t="shared" si="358"/>
        <v/>
      </c>
      <c r="X7021" s="53" t="str">
        <f t="shared" si="358"/>
        <v/>
      </c>
    </row>
    <row r="7022" spans="18:24" hidden="1" x14ac:dyDescent="0.3">
      <c r="R7022">
        <f t="shared" si="356"/>
        <v>0</v>
      </c>
      <c r="S7022">
        <f t="shared" si="357"/>
        <v>0</v>
      </c>
      <c r="T7022" s="53" t="str">
        <f t="shared" si="358"/>
        <v/>
      </c>
      <c r="U7022" s="53" t="str">
        <f t="shared" si="358"/>
        <v/>
      </c>
      <c r="V7022" s="53" t="str">
        <f t="shared" si="358"/>
        <v/>
      </c>
      <c r="W7022" s="53" t="str">
        <f t="shared" si="358"/>
        <v/>
      </c>
      <c r="X7022" s="53" t="str">
        <f t="shared" si="358"/>
        <v/>
      </c>
    </row>
    <row r="7023" spans="18:24" hidden="1" x14ac:dyDescent="0.3">
      <c r="R7023">
        <f t="shared" si="356"/>
        <v>0</v>
      </c>
      <c r="S7023">
        <f t="shared" si="357"/>
        <v>0</v>
      </c>
      <c r="T7023" s="53" t="str">
        <f t="shared" si="358"/>
        <v/>
      </c>
      <c r="U7023" s="53" t="str">
        <f t="shared" si="358"/>
        <v/>
      </c>
      <c r="V7023" s="53" t="str">
        <f t="shared" si="358"/>
        <v/>
      </c>
      <c r="W7023" s="53" t="str">
        <f t="shared" si="358"/>
        <v/>
      </c>
      <c r="X7023" s="53" t="str">
        <f t="shared" si="358"/>
        <v/>
      </c>
    </row>
    <row r="7024" spans="18:24" hidden="1" x14ac:dyDescent="0.3">
      <c r="R7024">
        <f t="shared" si="356"/>
        <v>0</v>
      </c>
      <c r="S7024">
        <f t="shared" si="357"/>
        <v>0</v>
      </c>
      <c r="T7024" s="53" t="str">
        <f t="shared" si="358"/>
        <v/>
      </c>
      <c r="U7024" s="53" t="str">
        <f t="shared" si="358"/>
        <v/>
      </c>
      <c r="V7024" s="53" t="str">
        <f t="shared" si="358"/>
        <v/>
      </c>
      <c r="W7024" s="53" t="str">
        <f t="shared" si="358"/>
        <v/>
      </c>
      <c r="X7024" s="53" t="str">
        <f t="shared" si="358"/>
        <v/>
      </c>
    </row>
    <row r="7025" spans="18:24" hidden="1" x14ac:dyDescent="0.3">
      <c r="R7025">
        <f t="shared" si="356"/>
        <v>0</v>
      </c>
      <c r="S7025">
        <f t="shared" si="357"/>
        <v>0</v>
      </c>
      <c r="T7025" s="53" t="str">
        <f t="shared" si="358"/>
        <v/>
      </c>
      <c r="U7025" s="53" t="str">
        <f t="shared" si="358"/>
        <v/>
      </c>
      <c r="V7025" s="53" t="str">
        <f t="shared" si="358"/>
        <v/>
      </c>
      <c r="W7025" s="53" t="str">
        <f t="shared" si="358"/>
        <v/>
      </c>
      <c r="X7025" s="53" t="str">
        <f t="shared" si="358"/>
        <v/>
      </c>
    </row>
    <row r="7026" spans="18:24" hidden="1" x14ac:dyDescent="0.3">
      <c r="R7026">
        <f t="shared" si="356"/>
        <v>0</v>
      </c>
      <c r="S7026">
        <f t="shared" si="357"/>
        <v>0</v>
      </c>
      <c r="T7026" s="53" t="str">
        <f t="shared" si="358"/>
        <v/>
      </c>
      <c r="U7026" s="53" t="str">
        <f t="shared" si="358"/>
        <v/>
      </c>
      <c r="V7026" s="53" t="str">
        <f t="shared" si="358"/>
        <v/>
      </c>
      <c r="W7026" s="53" t="str">
        <f t="shared" si="358"/>
        <v/>
      </c>
      <c r="X7026" s="53" t="str">
        <f t="shared" si="358"/>
        <v/>
      </c>
    </row>
    <row r="7027" spans="18:24" hidden="1" x14ac:dyDescent="0.3">
      <c r="R7027">
        <f t="shared" si="356"/>
        <v>0</v>
      </c>
      <c r="S7027">
        <f t="shared" si="357"/>
        <v>0</v>
      </c>
      <c r="T7027" s="53" t="str">
        <f t="shared" si="358"/>
        <v/>
      </c>
      <c r="U7027" s="53" t="str">
        <f t="shared" si="358"/>
        <v/>
      </c>
      <c r="V7027" s="53" t="str">
        <f t="shared" si="358"/>
        <v/>
      </c>
      <c r="W7027" s="53" t="str">
        <f t="shared" si="358"/>
        <v/>
      </c>
      <c r="X7027" s="53" t="str">
        <f t="shared" si="358"/>
        <v/>
      </c>
    </row>
    <row r="7028" spans="18:24" hidden="1" x14ac:dyDescent="0.3">
      <c r="R7028">
        <f t="shared" si="356"/>
        <v>0</v>
      </c>
      <c r="S7028">
        <f t="shared" si="357"/>
        <v>0</v>
      </c>
      <c r="T7028" s="53" t="str">
        <f t="shared" si="358"/>
        <v/>
      </c>
      <c r="U7028" s="53" t="str">
        <f t="shared" si="358"/>
        <v/>
      </c>
      <c r="V7028" s="53" t="str">
        <f t="shared" si="358"/>
        <v/>
      </c>
      <c r="W7028" s="53" t="str">
        <f t="shared" si="358"/>
        <v/>
      </c>
      <c r="X7028" s="53" t="str">
        <f t="shared" si="358"/>
        <v/>
      </c>
    </row>
    <row r="7029" spans="18:24" hidden="1" x14ac:dyDescent="0.3">
      <c r="R7029">
        <f t="shared" si="356"/>
        <v>0</v>
      </c>
      <c r="S7029">
        <f t="shared" si="357"/>
        <v>0</v>
      </c>
      <c r="T7029" s="53" t="str">
        <f t="shared" si="358"/>
        <v/>
      </c>
      <c r="U7029" s="53" t="str">
        <f t="shared" si="358"/>
        <v/>
      </c>
      <c r="V7029" s="53" t="str">
        <f t="shared" si="358"/>
        <v/>
      </c>
      <c r="W7029" s="53" t="str">
        <f t="shared" si="358"/>
        <v/>
      </c>
      <c r="X7029" s="53" t="str">
        <f t="shared" si="358"/>
        <v/>
      </c>
    </row>
    <row r="7030" spans="18:24" hidden="1" x14ac:dyDescent="0.3">
      <c r="R7030">
        <f t="shared" si="356"/>
        <v>0</v>
      </c>
      <c r="S7030">
        <f t="shared" si="357"/>
        <v>0</v>
      </c>
      <c r="T7030" s="53" t="str">
        <f t="shared" si="358"/>
        <v/>
      </c>
      <c r="U7030" s="53" t="str">
        <f t="shared" si="358"/>
        <v/>
      </c>
      <c r="V7030" s="53" t="str">
        <f t="shared" si="358"/>
        <v/>
      </c>
      <c r="W7030" s="53" t="str">
        <f t="shared" si="358"/>
        <v/>
      </c>
      <c r="X7030" s="53" t="str">
        <f t="shared" si="358"/>
        <v/>
      </c>
    </row>
    <row r="7031" spans="18:24" hidden="1" x14ac:dyDescent="0.3">
      <c r="R7031">
        <f t="shared" si="356"/>
        <v>0</v>
      </c>
      <c r="S7031">
        <f t="shared" si="357"/>
        <v>0</v>
      </c>
      <c r="T7031" s="53" t="str">
        <f t="shared" si="358"/>
        <v/>
      </c>
      <c r="U7031" s="53" t="str">
        <f t="shared" si="358"/>
        <v/>
      </c>
      <c r="V7031" s="53" t="str">
        <f t="shared" si="358"/>
        <v/>
      </c>
      <c r="W7031" s="53" t="str">
        <f t="shared" si="358"/>
        <v/>
      </c>
      <c r="X7031" s="53" t="str">
        <f t="shared" si="358"/>
        <v/>
      </c>
    </row>
    <row r="7032" spans="18:24" hidden="1" x14ac:dyDescent="0.3">
      <c r="R7032">
        <f t="shared" si="356"/>
        <v>0</v>
      </c>
      <c r="S7032">
        <f t="shared" si="357"/>
        <v>0</v>
      </c>
      <c r="T7032" s="53" t="str">
        <f t="shared" si="358"/>
        <v/>
      </c>
      <c r="U7032" s="53" t="str">
        <f t="shared" si="358"/>
        <v/>
      </c>
      <c r="V7032" s="53" t="str">
        <f t="shared" si="358"/>
        <v/>
      </c>
      <c r="W7032" s="53" t="str">
        <f t="shared" si="358"/>
        <v/>
      </c>
      <c r="X7032" s="53" t="str">
        <f t="shared" si="358"/>
        <v/>
      </c>
    </row>
    <row r="7033" spans="18:24" hidden="1" x14ac:dyDescent="0.3">
      <c r="R7033">
        <f t="shared" si="356"/>
        <v>0</v>
      </c>
      <c r="S7033">
        <f t="shared" si="357"/>
        <v>0</v>
      </c>
      <c r="T7033" s="53" t="str">
        <f t="shared" si="358"/>
        <v/>
      </c>
      <c r="U7033" s="53" t="str">
        <f t="shared" si="358"/>
        <v/>
      </c>
      <c r="V7033" s="53" t="str">
        <f t="shared" si="358"/>
        <v/>
      </c>
      <c r="W7033" s="53" t="str">
        <f t="shared" si="358"/>
        <v/>
      </c>
      <c r="X7033" s="53" t="str">
        <f t="shared" si="358"/>
        <v/>
      </c>
    </row>
    <row r="7034" spans="18:24" hidden="1" x14ac:dyDescent="0.3">
      <c r="R7034">
        <f t="shared" si="356"/>
        <v>0</v>
      </c>
      <c r="S7034">
        <f t="shared" si="357"/>
        <v>0</v>
      </c>
      <c r="T7034" s="53" t="str">
        <f t="shared" si="358"/>
        <v/>
      </c>
      <c r="U7034" s="53" t="str">
        <f t="shared" si="358"/>
        <v/>
      </c>
      <c r="V7034" s="53" t="str">
        <f t="shared" si="358"/>
        <v/>
      </c>
      <c r="W7034" s="53" t="str">
        <f t="shared" si="358"/>
        <v/>
      </c>
      <c r="X7034" s="53" t="str">
        <f t="shared" si="358"/>
        <v/>
      </c>
    </row>
    <row r="7035" spans="18:24" hidden="1" x14ac:dyDescent="0.3">
      <c r="R7035">
        <f t="shared" si="356"/>
        <v>0</v>
      </c>
      <c r="S7035">
        <f t="shared" si="357"/>
        <v>0</v>
      </c>
      <c r="T7035" s="53" t="str">
        <f t="shared" si="358"/>
        <v/>
      </c>
      <c r="U7035" s="53" t="str">
        <f t="shared" si="358"/>
        <v/>
      </c>
      <c r="V7035" s="53" t="str">
        <f t="shared" si="358"/>
        <v/>
      </c>
      <c r="W7035" s="53" t="str">
        <f t="shared" si="358"/>
        <v/>
      </c>
      <c r="X7035" s="53" t="str">
        <f t="shared" si="358"/>
        <v/>
      </c>
    </row>
    <row r="7036" spans="18:24" hidden="1" x14ac:dyDescent="0.3">
      <c r="R7036">
        <f t="shared" si="356"/>
        <v>0</v>
      </c>
      <c r="S7036">
        <f t="shared" si="357"/>
        <v>0</v>
      </c>
      <c r="T7036" s="53" t="str">
        <f t="shared" si="358"/>
        <v/>
      </c>
      <c r="U7036" s="53" t="str">
        <f t="shared" si="358"/>
        <v/>
      </c>
      <c r="V7036" s="53" t="str">
        <f t="shared" si="358"/>
        <v/>
      </c>
      <c r="W7036" s="53" t="str">
        <f t="shared" si="358"/>
        <v/>
      </c>
      <c r="X7036" s="53" t="str">
        <f t="shared" si="358"/>
        <v/>
      </c>
    </row>
    <row r="7037" spans="18:24" hidden="1" x14ac:dyDescent="0.3">
      <c r="R7037">
        <f t="shared" si="356"/>
        <v>0</v>
      </c>
      <c r="S7037">
        <f t="shared" si="357"/>
        <v>0</v>
      </c>
      <c r="T7037" s="53" t="str">
        <f t="shared" si="358"/>
        <v/>
      </c>
      <c r="U7037" s="53" t="str">
        <f t="shared" si="358"/>
        <v/>
      </c>
      <c r="V7037" s="53" t="str">
        <f t="shared" si="358"/>
        <v/>
      </c>
      <c r="W7037" s="53" t="str">
        <f t="shared" si="358"/>
        <v/>
      </c>
      <c r="X7037" s="53" t="str">
        <f t="shared" si="358"/>
        <v/>
      </c>
    </row>
    <row r="7038" spans="18:24" hidden="1" x14ac:dyDescent="0.3">
      <c r="R7038">
        <f t="shared" si="356"/>
        <v>0</v>
      </c>
      <c r="S7038">
        <f t="shared" si="357"/>
        <v>0</v>
      </c>
      <c r="T7038" s="53" t="str">
        <f t="shared" si="358"/>
        <v/>
      </c>
      <c r="U7038" s="53" t="str">
        <f t="shared" si="358"/>
        <v/>
      </c>
      <c r="V7038" s="53" t="str">
        <f t="shared" si="358"/>
        <v/>
      </c>
      <c r="W7038" s="53" t="str">
        <f t="shared" si="358"/>
        <v/>
      </c>
      <c r="X7038" s="53" t="str">
        <f t="shared" si="358"/>
        <v/>
      </c>
    </row>
    <row r="7039" spans="18:24" hidden="1" x14ac:dyDescent="0.3">
      <c r="R7039">
        <f t="shared" si="356"/>
        <v>0</v>
      </c>
      <c r="S7039">
        <f t="shared" si="357"/>
        <v>0</v>
      </c>
      <c r="T7039" s="53" t="str">
        <f t="shared" si="358"/>
        <v/>
      </c>
      <c r="U7039" s="53" t="str">
        <f t="shared" si="358"/>
        <v/>
      </c>
      <c r="V7039" s="53" t="str">
        <f t="shared" si="358"/>
        <v/>
      </c>
      <c r="W7039" s="53" t="str">
        <f t="shared" si="358"/>
        <v/>
      </c>
      <c r="X7039" s="53" t="str">
        <f t="shared" si="358"/>
        <v/>
      </c>
    </row>
    <row r="7040" spans="18:24" hidden="1" x14ac:dyDescent="0.3">
      <c r="R7040">
        <f t="shared" si="356"/>
        <v>0</v>
      </c>
      <c r="S7040">
        <f t="shared" si="357"/>
        <v>0</v>
      </c>
      <c r="T7040" s="53" t="str">
        <f t="shared" si="358"/>
        <v/>
      </c>
      <c r="U7040" s="53" t="str">
        <f t="shared" si="358"/>
        <v/>
      </c>
      <c r="V7040" s="53" t="str">
        <f t="shared" si="358"/>
        <v/>
      </c>
      <c r="W7040" s="53" t="str">
        <f t="shared" si="358"/>
        <v/>
      </c>
      <c r="X7040" s="53" t="str">
        <f t="shared" si="358"/>
        <v/>
      </c>
    </row>
    <row r="7041" spans="18:24" hidden="1" x14ac:dyDescent="0.3">
      <c r="R7041">
        <f t="shared" si="356"/>
        <v>0</v>
      </c>
      <c r="S7041">
        <f t="shared" si="357"/>
        <v>0</v>
      </c>
      <c r="T7041" s="53" t="str">
        <f t="shared" si="358"/>
        <v/>
      </c>
      <c r="U7041" s="53" t="str">
        <f t="shared" si="358"/>
        <v/>
      </c>
      <c r="V7041" s="53" t="str">
        <f t="shared" si="358"/>
        <v/>
      </c>
      <c r="W7041" s="53" t="str">
        <f t="shared" si="358"/>
        <v/>
      </c>
      <c r="X7041" s="53" t="str">
        <f t="shared" si="358"/>
        <v/>
      </c>
    </row>
    <row r="7042" spans="18:24" hidden="1" x14ac:dyDescent="0.3">
      <c r="R7042">
        <f t="shared" si="356"/>
        <v>0</v>
      </c>
      <c r="S7042">
        <f t="shared" si="357"/>
        <v>0</v>
      </c>
      <c r="T7042" s="53" t="str">
        <f t="shared" si="358"/>
        <v/>
      </c>
      <c r="U7042" s="53" t="str">
        <f t="shared" si="358"/>
        <v/>
      </c>
      <c r="V7042" s="53" t="str">
        <f t="shared" si="358"/>
        <v/>
      </c>
      <c r="W7042" s="53" t="str">
        <f t="shared" si="358"/>
        <v/>
      </c>
      <c r="X7042" s="53" t="str">
        <f t="shared" si="358"/>
        <v/>
      </c>
    </row>
    <row r="7043" spans="18:24" hidden="1" x14ac:dyDescent="0.3">
      <c r="R7043">
        <f t="shared" si="356"/>
        <v>0</v>
      </c>
      <c r="S7043">
        <f t="shared" si="357"/>
        <v>0</v>
      </c>
      <c r="T7043" s="53" t="str">
        <f t="shared" si="358"/>
        <v/>
      </c>
      <c r="U7043" s="53" t="str">
        <f t="shared" si="358"/>
        <v/>
      </c>
      <c r="V7043" s="53" t="str">
        <f t="shared" si="358"/>
        <v/>
      </c>
      <c r="W7043" s="53" t="str">
        <f t="shared" si="358"/>
        <v/>
      </c>
      <c r="X7043" s="53" t="str">
        <f t="shared" si="358"/>
        <v/>
      </c>
    </row>
    <row r="7044" spans="18:24" hidden="1" x14ac:dyDescent="0.3">
      <c r="R7044">
        <f t="shared" si="356"/>
        <v>0</v>
      </c>
      <c r="S7044">
        <f t="shared" si="357"/>
        <v>0</v>
      </c>
      <c r="T7044" s="53" t="str">
        <f t="shared" si="358"/>
        <v/>
      </c>
      <c r="U7044" s="53" t="str">
        <f t="shared" si="358"/>
        <v/>
      </c>
      <c r="V7044" s="53" t="str">
        <f t="shared" si="358"/>
        <v/>
      </c>
      <c r="W7044" s="53" t="str">
        <f t="shared" si="358"/>
        <v/>
      </c>
      <c r="X7044" s="53" t="str">
        <f t="shared" si="358"/>
        <v/>
      </c>
    </row>
    <row r="7045" spans="18:24" hidden="1" x14ac:dyDescent="0.3">
      <c r="R7045">
        <f t="shared" si="356"/>
        <v>0</v>
      </c>
      <c r="S7045">
        <f t="shared" si="357"/>
        <v>0</v>
      </c>
      <c r="T7045" s="53" t="str">
        <f t="shared" si="358"/>
        <v/>
      </c>
      <c r="U7045" s="53" t="str">
        <f t="shared" si="358"/>
        <v/>
      </c>
      <c r="V7045" s="53" t="str">
        <f t="shared" si="358"/>
        <v/>
      </c>
      <c r="W7045" s="53" t="str">
        <f t="shared" si="358"/>
        <v/>
      </c>
      <c r="X7045" s="53" t="str">
        <f t="shared" si="358"/>
        <v/>
      </c>
    </row>
    <row r="7046" spans="18:24" hidden="1" x14ac:dyDescent="0.3">
      <c r="R7046">
        <f t="shared" si="356"/>
        <v>0</v>
      </c>
      <c r="S7046">
        <f t="shared" si="357"/>
        <v>0</v>
      </c>
      <c r="T7046" s="53" t="str">
        <f t="shared" si="358"/>
        <v/>
      </c>
      <c r="U7046" s="53" t="str">
        <f t="shared" si="358"/>
        <v/>
      </c>
      <c r="V7046" s="53" t="str">
        <f t="shared" si="358"/>
        <v/>
      </c>
      <c r="W7046" s="53" t="str">
        <f t="shared" si="358"/>
        <v/>
      </c>
      <c r="X7046" s="53" t="str">
        <f t="shared" si="358"/>
        <v/>
      </c>
    </row>
    <row r="7047" spans="18:24" hidden="1" x14ac:dyDescent="0.3">
      <c r="R7047">
        <f t="shared" ref="R7047:R7110" si="359">IF(OR(D7047="GRUPO TEPSA",D7047="TODAS"),P7047/5,P7047)</f>
        <v>0</v>
      </c>
      <c r="S7047">
        <f t="shared" si="357"/>
        <v>0</v>
      </c>
      <c r="T7047" s="53" t="str">
        <f t="shared" si="358"/>
        <v/>
      </c>
      <c r="U7047" s="53" t="str">
        <f t="shared" si="358"/>
        <v/>
      </c>
      <c r="V7047" s="53" t="str">
        <f t="shared" si="358"/>
        <v/>
      </c>
      <c r="W7047" s="53" t="str">
        <f t="shared" si="358"/>
        <v/>
      </c>
      <c r="X7047" s="53" t="str">
        <f t="shared" si="358"/>
        <v/>
      </c>
    </row>
    <row r="7048" spans="18:24" hidden="1" x14ac:dyDescent="0.3">
      <c r="R7048">
        <f t="shared" si="359"/>
        <v>0</v>
      </c>
      <c r="S7048">
        <f t="shared" si="357"/>
        <v>0</v>
      </c>
      <c r="T7048" s="53" t="str">
        <f t="shared" si="358"/>
        <v/>
      </c>
      <c r="U7048" s="53" t="str">
        <f t="shared" si="358"/>
        <v/>
      </c>
      <c r="V7048" s="53" t="str">
        <f t="shared" si="358"/>
        <v/>
      </c>
      <c r="W7048" s="53" t="str">
        <f t="shared" si="358"/>
        <v/>
      </c>
      <c r="X7048" s="53" t="str">
        <f t="shared" si="358"/>
        <v/>
      </c>
    </row>
    <row r="7049" spans="18:24" hidden="1" x14ac:dyDescent="0.3">
      <c r="R7049">
        <f t="shared" si="359"/>
        <v>0</v>
      </c>
      <c r="S7049">
        <f t="shared" si="357"/>
        <v>0</v>
      </c>
      <c r="T7049" s="53" t="str">
        <f t="shared" si="358"/>
        <v/>
      </c>
      <c r="U7049" s="53" t="str">
        <f t="shared" si="358"/>
        <v/>
      </c>
      <c r="V7049" s="53" t="str">
        <f t="shared" si="358"/>
        <v/>
      </c>
      <c r="W7049" s="53" t="str">
        <f t="shared" si="358"/>
        <v/>
      </c>
      <c r="X7049" s="53" t="str">
        <f t="shared" si="358"/>
        <v/>
      </c>
    </row>
    <row r="7050" spans="18:24" hidden="1" x14ac:dyDescent="0.3">
      <c r="R7050">
        <f t="shared" si="359"/>
        <v>0</v>
      </c>
      <c r="S7050">
        <f t="shared" si="357"/>
        <v>0</v>
      </c>
      <c r="T7050" s="53" t="str">
        <f t="shared" si="358"/>
        <v/>
      </c>
      <c r="U7050" s="53" t="str">
        <f t="shared" si="358"/>
        <v/>
      </c>
      <c r="V7050" s="53" t="str">
        <f t="shared" si="358"/>
        <v/>
      </c>
      <c r="W7050" s="53" t="str">
        <f t="shared" si="358"/>
        <v/>
      </c>
      <c r="X7050" s="53" t="str">
        <f t="shared" si="358"/>
        <v/>
      </c>
    </row>
    <row r="7051" spans="18:24" hidden="1" x14ac:dyDescent="0.3">
      <c r="R7051">
        <f t="shared" si="359"/>
        <v>0</v>
      </c>
      <c r="S7051">
        <f t="shared" ref="S7051:S7114" si="360">IF(OR(D7051="GRUPO TEPSA",D7051="TODAS"),Q7051/5,Q7051)</f>
        <v>0</v>
      </c>
      <c r="T7051" s="53" t="str">
        <f t="shared" si="358"/>
        <v/>
      </c>
      <c r="U7051" s="53" t="str">
        <f t="shared" si="358"/>
        <v/>
      </c>
      <c r="V7051" s="53" t="str">
        <f t="shared" si="358"/>
        <v/>
      </c>
      <c r="W7051" s="53" t="str">
        <f t="shared" si="358"/>
        <v/>
      </c>
      <c r="X7051" s="53" t="str">
        <f t="shared" si="358"/>
        <v/>
      </c>
    </row>
    <row r="7052" spans="18:24" hidden="1" x14ac:dyDescent="0.3">
      <c r="R7052">
        <f t="shared" si="359"/>
        <v>0</v>
      </c>
      <c r="S7052">
        <f t="shared" si="360"/>
        <v>0</v>
      </c>
      <c r="T7052" s="53" t="str">
        <f t="shared" si="358"/>
        <v/>
      </c>
      <c r="U7052" s="53" t="str">
        <f t="shared" si="358"/>
        <v/>
      </c>
      <c r="V7052" s="53" t="str">
        <f t="shared" si="358"/>
        <v/>
      </c>
      <c r="W7052" s="53" t="str">
        <f t="shared" si="358"/>
        <v/>
      </c>
      <c r="X7052" s="53" t="str">
        <f t="shared" si="358"/>
        <v/>
      </c>
    </row>
    <row r="7053" spans="18:24" hidden="1" x14ac:dyDescent="0.3">
      <c r="R7053">
        <f t="shared" si="359"/>
        <v>0</v>
      </c>
      <c r="S7053">
        <f t="shared" si="360"/>
        <v>0</v>
      </c>
      <c r="T7053" s="53" t="str">
        <f t="shared" si="358"/>
        <v/>
      </c>
      <c r="U7053" s="53" t="str">
        <f t="shared" si="358"/>
        <v/>
      </c>
      <c r="V7053" s="53" t="str">
        <f t="shared" si="358"/>
        <v/>
      </c>
      <c r="W7053" s="53" t="str">
        <f t="shared" si="358"/>
        <v/>
      </c>
      <c r="X7053" s="53" t="str">
        <f t="shared" si="358"/>
        <v/>
      </c>
    </row>
    <row r="7054" spans="18:24" hidden="1" x14ac:dyDescent="0.3">
      <c r="R7054">
        <f t="shared" si="359"/>
        <v>0</v>
      </c>
      <c r="S7054">
        <f t="shared" si="360"/>
        <v>0</v>
      </c>
      <c r="T7054" s="53" t="str">
        <f t="shared" si="358"/>
        <v/>
      </c>
      <c r="U7054" s="53" t="str">
        <f t="shared" si="358"/>
        <v/>
      </c>
      <c r="V7054" s="53" t="str">
        <f t="shared" si="358"/>
        <v/>
      </c>
      <c r="W7054" s="53" t="str">
        <f t="shared" si="358"/>
        <v/>
      </c>
      <c r="X7054" s="53" t="str">
        <f t="shared" si="358"/>
        <v/>
      </c>
    </row>
    <row r="7055" spans="18:24" hidden="1" x14ac:dyDescent="0.3">
      <c r="R7055">
        <f t="shared" si="359"/>
        <v>0</v>
      </c>
      <c r="S7055">
        <f t="shared" si="360"/>
        <v>0</v>
      </c>
      <c r="T7055" s="53" t="str">
        <f t="shared" si="358"/>
        <v/>
      </c>
      <c r="U7055" s="53" t="str">
        <f t="shared" si="358"/>
        <v/>
      </c>
      <c r="V7055" s="53" t="str">
        <f t="shared" si="358"/>
        <v/>
      </c>
      <c r="W7055" s="53" t="str">
        <f t="shared" si="358"/>
        <v/>
      </c>
      <c r="X7055" s="53" t="str">
        <f t="shared" si="358"/>
        <v/>
      </c>
    </row>
    <row r="7056" spans="18:24" hidden="1" x14ac:dyDescent="0.3">
      <c r="R7056">
        <f t="shared" si="359"/>
        <v>0</v>
      </c>
      <c r="S7056">
        <f t="shared" si="360"/>
        <v>0</v>
      </c>
      <c r="T7056" s="53" t="str">
        <f t="shared" si="358"/>
        <v/>
      </c>
      <c r="U7056" s="53" t="str">
        <f t="shared" si="358"/>
        <v/>
      </c>
      <c r="V7056" s="53" t="str">
        <f t="shared" si="358"/>
        <v/>
      </c>
      <c r="W7056" s="53" t="str">
        <f t="shared" si="358"/>
        <v/>
      </c>
      <c r="X7056" s="53" t="str">
        <f t="shared" si="358"/>
        <v/>
      </c>
    </row>
    <row r="7057" spans="18:24" hidden="1" x14ac:dyDescent="0.3">
      <c r="R7057">
        <f t="shared" si="359"/>
        <v>0</v>
      </c>
      <c r="S7057">
        <f t="shared" si="360"/>
        <v>0</v>
      </c>
      <c r="T7057" s="53" t="str">
        <f t="shared" ref="T7057:X7107" si="361">IF(OR(COUNTIF($D7057,"*"&amp;T$5&amp;"*")&gt;0,$D7057="GRUPO TEPSA"),T$5,"")</f>
        <v/>
      </c>
      <c r="U7057" s="53" t="str">
        <f t="shared" si="361"/>
        <v/>
      </c>
      <c r="V7057" s="53" t="str">
        <f t="shared" si="361"/>
        <v/>
      </c>
      <c r="W7057" s="53" t="str">
        <f t="shared" si="361"/>
        <v/>
      </c>
      <c r="X7057" s="53" t="str">
        <f t="shared" si="361"/>
        <v/>
      </c>
    </row>
    <row r="7058" spans="18:24" hidden="1" x14ac:dyDescent="0.3">
      <c r="R7058">
        <f t="shared" si="359"/>
        <v>0</v>
      </c>
      <c r="S7058">
        <f t="shared" si="360"/>
        <v>0</v>
      </c>
      <c r="T7058" s="53" t="str">
        <f t="shared" si="361"/>
        <v/>
      </c>
      <c r="U7058" s="53" t="str">
        <f t="shared" si="361"/>
        <v/>
      </c>
      <c r="V7058" s="53" t="str">
        <f t="shared" si="361"/>
        <v/>
      </c>
      <c r="W7058" s="53" t="str">
        <f t="shared" si="361"/>
        <v/>
      </c>
      <c r="X7058" s="53" t="str">
        <f t="shared" si="361"/>
        <v/>
      </c>
    </row>
    <row r="7059" spans="18:24" hidden="1" x14ac:dyDescent="0.3">
      <c r="R7059">
        <f t="shared" si="359"/>
        <v>0</v>
      </c>
      <c r="S7059">
        <f t="shared" si="360"/>
        <v>0</v>
      </c>
      <c r="T7059" s="53" t="str">
        <f t="shared" si="361"/>
        <v/>
      </c>
      <c r="U7059" s="53" t="str">
        <f t="shared" si="361"/>
        <v/>
      </c>
      <c r="V7059" s="53" t="str">
        <f t="shared" si="361"/>
        <v/>
      </c>
      <c r="W7059" s="53" t="str">
        <f t="shared" si="361"/>
        <v/>
      </c>
      <c r="X7059" s="53" t="str">
        <f t="shared" si="361"/>
        <v/>
      </c>
    </row>
    <row r="7060" spans="18:24" hidden="1" x14ac:dyDescent="0.3">
      <c r="R7060">
        <f t="shared" si="359"/>
        <v>0</v>
      </c>
      <c r="S7060">
        <f t="shared" si="360"/>
        <v>0</v>
      </c>
      <c r="T7060" s="53" t="str">
        <f t="shared" si="361"/>
        <v/>
      </c>
      <c r="U7060" s="53" t="str">
        <f t="shared" si="361"/>
        <v/>
      </c>
      <c r="V7060" s="53" t="str">
        <f t="shared" si="361"/>
        <v/>
      </c>
      <c r="W7060" s="53" t="str">
        <f t="shared" si="361"/>
        <v/>
      </c>
      <c r="X7060" s="53" t="str">
        <f t="shared" si="361"/>
        <v/>
      </c>
    </row>
    <row r="7061" spans="18:24" hidden="1" x14ac:dyDescent="0.3">
      <c r="R7061">
        <f t="shared" si="359"/>
        <v>0</v>
      </c>
      <c r="S7061">
        <f t="shared" si="360"/>
        <v>0</v>
      </c>
      <c r="T7061" s="53" t="str">
        <f t="shared" si="361"/>
        <v/>
      </c>
      <c r="U7061" s="53" t="str">
        <f t="shared" si="361"/>
        <v/>
      </c>
      <c r="V7061" s="53" t="str">
        <f t="shared" si="361"/>
        <v/>
      </c>
      <c r="W7061" s="53" t="str">
        <f t="shared" si="361"/>
        <v/>
      </c>
      <c r="X7061" s="53" t="str">
        <f t="shared" si="361"/>
        <v/>
      </c>
    </row>
    <row r="7062" spans="18:24" hidden="1" x14ac:dyDescent="0.3">
      <c r="R7062">
        <f t="shared" si="359"/>
        <v>0</v>
      </c>
      <c r="S7062">
        <f t="shared" si="360"/>
        <v>0</v>
      </c>
      <c r="T7062" s="53" t="str">
        <f t="shared" si="361"/>
        <v/>
      </c>
      <c r="U7062" s="53" t="str">
        <f t="shared" si="361"/>
        <v/>
      </c>
      <c r="V7062" s="53" t="str">
        <f t="shared" si="361"/>
        <v/>
      </c>
      <c r="W7062" s="53" t="str">
        <f t="shared" si="361"/>
        <v/>
      </c>
      <c r="X7062" s="53" t="str">
        <f t="shared" si="361"/>
        <v/>
      </c>
    </row>
    <row r="7063" spans="18:24" hidden="1" x14ac:dyDescent="0.3">
      <c r="R7063">
        <f t="shared" si="359"/>
        <v>0</v>
      </c>
      <c r="S7063">
        <f t="shared" si="360"/>
        <v>0</v>
      </c>
      <c r="T7063" s="53" t="str">
        <f t="shared" si="361"/>
        <v/>
      </c>
      <c r="U7063" s="53" t="str">
        <f t="shared" si="361"/>
        <v/>
      </c>
      <c r="V7063" s="53" t="str">
        <f t="shared" si="361"/>
        <v/>
      </c>
      <c r="W7063" s="53" t="str">
        <f t="shared" si="361"/>
        <v/>
      </c>
      <c r="X7063" s="53" t="str">
        <f t="shared" si="361"/>
        <v/>
      </c>
    </row>
    <row r="7064" spans="18:24" hidden="1" x14ac:dyDescent="0.3">
      <c r="R7064">
        <f t="shared" si="359"/>
        <v>0</v>
      </c>
      <c r="S7064">
        <f t="shared" si="360"/>
        <v>0</v>
      </c>
      <c r="T7064" s="53" t="str">
        <f t="shared" si="361"/>
        <v/>
      </c>
      <c r="U7064" s="53" t="str">
        <f t="shared" si="361"/>
        <v/>
      </c>
      <c r="V7064" s="53" t="str">
        <f t="shared" si="361"/>
        <v/>
      </c>
      <c r="W7064" s="53" t="str">
        <f t="shared" si="361"/>
        <v/>
      </c>
      <c r="X7064" s="53" t="str">
        <f t="shared" si="361"/>
        <v/>
      </c>
    </row>
    <row r="7065" spans="18:24" hidden="1" x14ac:dyDescent="0.3">
      <c r="R7065">
        <f t="shared" si="359"/>
        <v>0</v>
      </c>
      <c r="S7065">
        <f t="shared" si="360"/>
        <v>0</v>
      </c>
      <c r="T7065" s="53" t="str">
        <f t="shared" si="361"/>
        <v/>
      </c>
      <c r="U7065" s="53" t="str">
        <f t="shared" si="361"/>
        <v/>
      </c>
      <c r="V7065" s="53" t="str">
        <f t="shared" si="361"/>
        <v/>
      </c>
      <c r="W7065" s="53" t="str">
        <f t="shared" si="361"/>
        <v/>
      </c>
      <c r="X7065" s="53" t="str">
        <f t="shared" si="361"/>
        <v/>
      </c>
    </row>
    <row r="7066" spans="18:24" hidden="1" x14ac:dyDescent="0.3">
      <c r="R7066">
        <f t="shared" si="359"/>
        <v>0</v>
      </c>
      <c r="S7066">
        <f t="shared" si="360"/>
        <v>0</v>
      </c>
      <c r="T7066" s="53" t="str">
        <f t="shared" si="361"/>
        <v/>
      </c>
      <c r="U7066" s="53" t="str">
        <f t="shared" si="361"/>
        <v/>
      </c>
      <c r="V7066" s="53" t="str">
        <f t="shared" si="361"/>
        <v/>
      </c>
      <c r="W7066" s="53" t="str">
        <f t="shared" si="361"/>
        <v/>
      </c>
      <c r="X7066" s="53" t="str">
        <f t="shared" si="361"/>
        <v/>
      </c>
    </row>
    <row r="7067" spans="18:24" hidden="1" x14ac:dyDescent="0.3">
      <c r="R7067">
        <f t="shared" si="359"/>
        <v>0</v>
      </c>
      <c r="S7067">
        <f t="shared" si="360"/>
        <v>0</v>
      </c>
      <c r="T7067" s="53" t="str">
        <f t="shared" si="361"/>
        <v/>
      </c>
      <c r="U7067" s="53" t="str">
        <f t="shared" si="361"/>
        <v/>
      </c>
      <c r="V7067" s="53" t="str">
        <f t="shared" si="361"/>
        <v/>
      </c>
      <c r="W7067" s="53" t="str">
        <f t="shared" si="361"/>
        <v/>
      </c>
      <c r="X7067" s="53" t="str">
        <f t="shared" si="361"/>
        <v/>
      </c>
    </row>
    <row r="7068" spans="18:24" hidden="1" x14ac:dyDescent="0.3">
      <c r="R7068">
        <f t="shared" si="359"/>
        <v>0</v>
      </c>
      <c r="S7068">
        <f t="shared" si="360"/>
        <v>0</v>
      </c>
      <c r="T7068" s="53" t="str">
        <f t="shared" si="361"/>
        <v/>
      </c>
      <c r="U7068" s="53" t="str">
        <f t="shared" si="361"/>
        <v/>
      </c>
      <c r="V7068" s="53" t="str">
        <f t="shared" si="361"/>
        <v/>
      </c>
      <c r="W7068" s="53" t="str">
        <f t="shared" si="361"/>
        <v/>
      </c>
      <c r="X7068" s="53" t="str">
        <f t="shared" si="361"/>
        <v/>
      </c>
    </row>
    <row r="7069" spans="18:24" hidden="1" x14ac:dyDescent="0.3">
      <c r="R7069">
        <f t="shared" si="359"/>
        <v>0</v>
      </c>
      <c r="S7069">
        <f t="shared" si="360"/>
        <v>0</v>
      </c>
      <c r="T7069" s="53" t="str">
        <f t="shared" si="361"/>
        <v/>
      </c>
      <c r="U7069" s="53" t="str">
        <f t="shared" si="361"/>
        <v/>
      </c>
      <c r="V7069" s="53" t="str">
        <f t="shared" si="361"/>
        <v/>
      </c>
      <c r="W7069" s="53" t="str">
        <f t="shared" si="361"/>
        <v/>
      </c>
      <c r="X7069" s="53" t="str">
        <f t="shared" si="361"/>
        <v/>
      </c>
    </row>
    <row r="7070" spans="18:24" hidden="1" x14ac:dyDescent="0.3">
      <c r="R7070">
        <f t="shared" si="359"/>
        <v>0</v>
      </c>
      <c r="S7070">
        <f t="shared" si="360"/>
        <v>0</v>
      </c>
      <c r="T7070" s="53" t="str">
        <f t="shared" si="361"/>
        <v/>
      </c>
      <c r="U7070" s="53" t="str">
        <f t="shared" si="361"/>
        <v/>
      </c>
      <c r="V7070" s="53" t="str">
        <f t="shared" si="361"/>
        <v/>
      </c>
      <c r="W7070" s="53" t="str">
        <f t="shared" si="361"/>
        <v/>
      </c>
      <c r="X7070" s="53" t="str">
        <f t="shared" si="361"/>
        <v/>
      </c>
    </row>
    <row r="7071" spans="18:24" hidden="1" x14ac:dyDescent="0.3">
      <c r="R7071">
        <f t="shared" si="359"/>
        <v>0</v>
      </c>
      <c r="S7071">
        <f t="shared" si="360"/>
        <v>0</v>
      </c>
      <c r="T7071" s="53" t="str">
        <f t="shared" si="361"/>
        <v/>
      </c>
      <c r="U7071" s="53" t="str">
        <f t="shared" si="361"/>
        <v/>
      </c>
      <c r="V7071" s="53" t="str">
        <f t="shared" si="361"/>
        <v/>
      </c>
      <c r="W7071" s="53" t="str">
        <f t="shared" si="361"/>
        <v/>
      </c>
      <c r="X7071" s="53" t="str">
        <f t="shared" si="361"/>
        <v/>
      </c>
    </row>
    <row r="7072" spans="18:24" hidden="1" x14ac:dyDescent="0.3">
      <c r="R7072">
        <f t="shared" si="359"/>
        <v>0</v>
      </c>
      <c r="S7072">
        <f t="shared" si="360"/>
        <v>0</v>
      </c>
      <c r="T7072" s="53" t="str">
        <f t="shared" si="361"/>
        <v/>
      </c>
      <c r="U7072" s="53" t="str">
        <f t="shared" si="361"/>
        <v/>
      </c>
      <c r="V7072" s="53" t="str">
        <f t="shared" si="361"/>
        <v/>
      </c>
      <c r="W7072" s="53" t="str">
        <f t="shared" si="361"/>
        <v/>
      </c>
      <c r="X7072" s="53" t="str">
        <f t="shared" si="361"/>
        <v/>
      </c>
    </row>
    <row r="7073" spans="18:24" hidden="1" x14ac:dyDescent="0.3">
      <c r="R7073">
        <f t="shared" si="359"/>
        <v>0</v>
      </c>
      <c r="S7073">
        <f t="shared" si="360"/>
        <v>0</v>
      </c>
      <c r="T7073" s="53" t="str">
        <f t="shared" si="361"/>
        <v/>
      </c>
      <c r="U7073" s="53" t="str">
        <f t="shared" si="361"/>
        <v/>
      </c>
      <c r="V7073" s="53" t="str">
        <f t="shared" si="361"/>
        <v/>
      </c>
      <c r="W7073" s="53" t="str">
        <f t="shared" si="361"/>
        <v/>
      </c>
      <c r="X7073" s="53" t="str">
        <f t="shared" si="361"/>
        <v/>
      </c>
    </row>
    <row r="7074" spans="18:24" hidden="1" x14ac:dyDescent="0.3">
      <c r="R7074">
        <f t="shared" si="359"/>
        <v>0</v>
      </c>
      <c r="S7074">
        <f t="shared" si="360"/>
        <v>0</v>
      </c>
      <c r="T7074" s="53" t="str">
        <f t="shared" si="361"/>
        <v/>
      </c>
      <c r="U7074" s="53" t="str">
        <f t="shared" si="361"/>
        <v/>
      </c>
      <c r="V7074" s="53" t="str">
        <f t="shared" si="361"/>
        <v/>
      </c>
      <c r="W7074" s="53" t="str">
        <f t="shared" si="361"/>
        <v/>
      </c>
      <c r="X7074" s="53" t="str">
        <f t="shared" si="361"/>
        <v/>
      </c>
    </row>
    <row r="7075" spans="18:24" hidden="1" x14ac:dyDescent="0.3">
      <c r="R7075">
        <f t="shared" si="359"/>
        <v>0</v>
      </c>
      <c r="S7075">
        <f t="shared" si="360"/>
        <v>0</v>
      </c>
      <c r="T7075" s="53" t="str">
        <f t="shared" si="361"/>
        <v/>
      </c>
      <c r="U7075" s="53" t="str">
        <f t="shared" si="361"/>
        <v/>
      </c>
      <c r="V7075" s="53" t="str">
        <f t="shared" si="361"/>
        <v/>
      </c>
      <c r="W7075" s="53" t="str">
        <f t="shared" si="361"/>
        <v/>
      </c>
      <c r="X7075" s="53" t="str">
        <f t="shared" si="361"/>
        <v/>
      </c>
    </row>
    <row r="7076" spans="18:24" hidden="1" x14ac:dyDescent="0.3">
      <c r="R7076">
        <f t="shared" si="359"/>
        <v>0</v>
      </c>
      <c r="S7076">
        <f t="shared" si="360"/>
        <v>0</v>
      </c>
      <c r="T7076" s="53" t="str">
        <f t="shared" si="361"/>
        <v/>
      </c>
      <c r="U7076" s="53" t="str">
        <f t="shared" si="361"/>
        <v/>
      </c>
      <c r="V7076" s="53" t="str">
        <f t="shared" si="361"/>
        <v/>
      </c>
      <c r="W7076" s="53" t="str">
        <f t="shared" si="361"/>
        <v/>
      </c>
      <c r="X7076" s="53" t="str">
        <f t="shared" si="361"/>
        <v/>
      </c>
    </row>
    <row r="7077" spans="18:24" hidden="1" x14ac:dyDescent="0.3">
      <c r="R7077">
        <f t="shared" si="359"/>
        <v>0</v>
      </c>
      <c r="S7077">
        <f t="shared" si="360"/>
        <v>0</v>
      </c>
      <c r="T7077" s="53" t="str">
        <f t="shared" si="361"/>
        <v/>
      </c>
      <c r="U7077" s="53" t="str">
        <f t="shared" si="361"/>
        <v/>
      </c>
      <c r="V7077" s="53" t="str">
        <f t="shared" si="361"/>
        <v/>
      </c>
      <c r="W7077" s="53" t="str">
        <f t="shared" si="361"/>
        <v/>
      </c>
      <c r="X7077" s="53" t="str">
        <f t="shared" si="361"/>
        <v/>
      </c>
    </row>
    <row r="7078" spans="18:24" hidden="1" x14ac:dyDescent="0.3">
      <c r="R7078">
        <f t="shared" si="359"/>
        <v>0</v>
      </c>
      <c r="S7078">
        <f t="shared" si="360"/>
        <v>0</v>
      </c>
      <c r="T7078" s="53" t="str">
        <f t="shared" si="361"/>
        <v/>
      </c>
      <c r="U7078" s="53" t="str">
        <f t="shared" si="361"/>
        <v/>
      </c>
      <c r="V7078" s="53" t="str">
        <f t="shared" si="361"/>
        <v/>
      </c>
      <c r="W7078" s="53" t="str">
        <f t="shared" si="361"/>
        <v/>
      </c>
      <c r="X7078" s="53" t="str">
        <f t="shared" si="361"/>
        <v/>
      </c>
    </row>
    <row r="7079" spans="18:24" hidden="1" x14ac:dyDescent="0.3">
      <c r="R7079">
        <f t="shared" si="359"/>
        <v>0</v>
      </c>
      <c r="S7079">
        <f t="shared" si="360"/>
        <v>0</v>
      </c>
      <c r="T7079" s="53" t="str">
        <f t="shared" si="361"/>
        <v/>
      </c>
      <c r="U7079" s="53" t="str">
        <f t="shared" si="361"/>
        <v/>
      </c>
      <c r="V7079" s="53" t="str">
        <f t="shared" si="361"/>
        <v/>
      </c>
      <c r="W7079" s="53" t="str">
        <f t="shared" si="361"/>
        <v/>
      </c>
      <c r="X7079" s="53" t="str">
        <f t="shared" si="361"/>
        <v/>
      </c>
    </row>
    <row r="7080" spans="18:24" hidden="1" x14ac:dyDescent="0.3">
      <c r="R7080">
        <f t="shared" si="359"/>
        <v>0</v>
      </c>
      <c r="S7080">
        <f t="shared" si="360"/>
        <v>0</v>
      </c>
      <c r="T7080" s="53" t="str">
        <f t="shared" si="361"/>
        <v/>
      </c>
      <c r="U7080" s="53" t="str">
        <f t="shared" si="361"/>
        <v/>
      </c>
      <c r="V7080" s="53" t="str">
        <f t="shared" si="361"/>
        <v/>
      </c>
      <c r="W7080" s="53" t="str">
        <f t="shared" si="361"/>
        <v/>
      </c>
      <c r="X7080" s="53" t="str">
        <f t="shared" si="361"/>
        <v/>
      </c>
    </row>
    <row r="7081" spans="18:24" hidden="1" x14ac:dyDescent="0.3">
      <c r="R7081">
        <f t="shared" si="359"/>
        <v>0</v>
      </c>
      <c r="S7081">
        <f t="shared" si="360"/>
        <v>0</v>
      </c>
      <c r="T7081" s="53" t="str">
        <f t="shared" si="361"/>
        <v/>
      </c>
      <c r="U7081" s="53" t="str">
        <f t="shared" si="361"/>
        <v/>
      </c>
      <c r="V7081" s="53" t="str">
        <f t="shared" si="361"/>
        <v/>
      </c>
      <c r="W7081" s="53" t="str">
        <f t="shared" si="361"/>
        <v/>
      </c>
      <c r="X7081" s="53" t="str">
        <f t="shared" si="361"/>
        <v/>
      </c>
    </row>
    <row r="7082" spans="18:24" hidden="1" x14ac:dyDescent="0.3">
      <c r="R7082">
        <f t="shared" si="359"/>
        <v>0</v>
      </c>
      <c r="S7082">
        <f t="shared" si="360"/>
        <v>0</v>
      </c>
      <c r="T7082" s="53" t="str">
        <f t="shared" si="361"/>
        <v/>
      </c>
      <c r="U7082" s="53" t="str">
        <f t="shared" si="361"/>
        <v/>
      </c>
      <c r="V7082" s="53" t="str">
        <f t="shared" si="361"/>
        <v/>
      </c>
      <c r="W7082" s="53" t="str">
        <f t="shared" si="361"/>
        <v/>
      </c>
      <c r="X7082" s="53" t="str">
        <f t="shared" si="361"/>
        <v/>
      </c>
    </row>
    <row r="7083" spans="18:24" hidden="1" x14ac:dyDescent="0.3">
      <c r="R7083">
        <f t="shared" si="359"/>
        <v>0</v>
      </c>
      <c r="S7083">
        <f t="shared" si="360"/>
        <v>0</v>
      </c>
      <c r="T7083" s="53" t="str">
        <f t="shared" si="361"/>
        <v/>
      </c>
      <c r="U7083" s="53" t="str">
        <f t="shared" si="361"/>
        <v/>
      </c>
      <c r="V7083" s="53" t="str">
        <f t="shared" si="361"/>
        <v/>
      </c>
      <c r="W7083" s="53" t="str">
        <f t="shared" si="361"/>
        <v/>
      </c>
      <c r="X7083" s="53" t="str">
        <f t="shared" si="361"/>
        <v/>
      </c>
    </row>
    <row r="7084" spans="18:24" hidden="1" x14ac:dyDescent="0.3">
      <c r="R7084">
        <f t="shared" si="359"/>
        <v>0</v>
      </c>
      <c r="S7084">
        <f t="shared" si="360"/>
        <v>0</v>
      </c>
      <c r="T7084" s="53" t="str">
        <f t="shared" si="361"/>
        <v/>
      </c>
      <c r="U7084" s="53" t="str">
        <f t="shared" si="361"/>
        <v/>
      </c>
      <c r="V7084" s="53" t="str">
        <f t="shared" si="361"/>
        <v/>
      </c>
      <c r="W7084" s="53" t="str">
        <f t="shared" si="361"/>
        <v/>
      </c>
      <c r="X7084" s="53" t="str">
        <f t="shared" si="361"/>
        <v/>
      </c>
    </row>
    <row r="7085" spans="18:24" hidden="1" x14ac:dyDescent="0.3">
      <c r="R7085">
        <f t="shared" si="359"/>
        <v>0</v>
      </c>
      <c r="S7085">
        <f t="shared" si="360"/>
        <v>0</v>
      </c>
      <c r="T7085" s="53" t="str">
        <f t="shared" si="361"/>
        <v/>
      </c>
      <c r="U7085" s="53" t="str">
        <f t="shared" si="361"/>
        <v/>
      </c>
      <c r="V7085" s="53" t="str">
        <f t="shared" si="361"/>
        <v/>
      </c>
      <c r="W7085" s="53" t="str">
        <f t="shared" si="361"/>
        <v/>
      </c>
      <c r="X7085" s="53" t="str">
        <f t="shared" si="361"/>
        <v/>
      </c>
    </row>
    <row r="7086" spans="18:24" hidden="1" x14ac:dyDescent="0.3">
      <c r="R7086">
        <f t="shared" si="359"/>
        <v>0</v>
      </c>
      <c r="S7086">
        <f t="shared" si="360"/>
        <v>0</v>
      </c>
      <c r="T7086" s="53" t="str">
        <f t="shared" si="361"/>
        <v/>
      </c>
      <c r="U7086" s="53" t="str">
        <f t="shared" si="361"/>
        <v/>
      </c>
      <c r="V7086" s="53" t="str">
        <f t="shared" si="361"/>
        <v/>
      </c>
      <c r="W7086" s="53" t="str">
        <f t="shared" si="361"/>
        <v/>
      </c>
      <c r="X7086" s="53" t="str">
        <f t="shared" si="361"/>
        <v/>
      </c>
    </row>
    <row r="7087" spans="18:24" hidden="1" x14ac:dyDescent="0.3">
      <c r="R7087">
        <f t="shared" si="359"/>
        <v>0</v>
      </c>
      <c r="S7087">
        <f t="shared" si="360"/>
        <v>0</v>
      </c>
      <c r="T7087" s="53" t="str">
        <f t="shared" si="361"/>
        <v/>
      </c>
      <c r="U7087" s="53" t="str">
        <f t="shared" si="361"/>
        <v/>
      </c>
      <c r="V7087" s="53" t="str">
        <f t="shared" si="361"/>
        <v/>
      </c>
      <c r="W7087" s="53" t="str">
        <f t="shared" si="361"/>
        <v/>
      </c>
      <c r="X7087" s="53" t="str">
        <f t="shared" si="361"/>
        <v/>
      </c>
    </row>
    <row r="7088" spans="18:24" hidden="1" x14ac:dyDescent="0.3">
      <c r="R7088">
        <f t="shared" si="359"/>
        <v>0</v>
      </c>
      <c r="S7088">
        <f t="shared" si="360"/>
        <v>0</v>
      </c>
      <c r="T7088" s="53" t="str">
        <f t="shared" si="361"/>
        <v/>
      </c>
      <c r="U7088" s="53" t="str">
        <f t="shared" si="361"/>
        <v/>
      </c>
      <c r="V7088" s="53" t="str">
        <f t="shared" si="361"/>
        <v/>
      </c>
      <c r="W7088" s="53" t="str">
        <f t="shared" si="361"/>
        <v/>
      </c>
      <c r="X7088" s="53" t="str">
        <f t="shared" si="361"/>
        <v/>
      </c>
    </row>
    <row r="7089" spans="18:24" hidden="1" x14ac:dyDescent="0.3">
      <c r="R7089">
        <f t="shared" si="359"/>
        <v>0</v>
      </c>
      <c r="S7089">
        <f t="shared" si="360"/>
        <v>0</v>
      </c>
      <c r="T7089" s="53" t="str">
        <f t="shared" si="361"/>
        <v/>
      </c>
      <c r="U7089" s="53" t="str">
        <f t="shared" si="361"/>
        <v/>
      </c>
      <c r="V7089" s="53" t="str">
        <f t="shared" si="361"/>
        <v/>
      </c>
      <c r="W7089" s="53" t="str">
        <f t="shared" si="361"/>
        <v/>
      </c>
      <c r="X7089" s="53" t="str">
        <f t="shared" si="361"/>
        <v/>
      </c>
    </row>
    <row r="7090" spans="18:24" hidden="1" x14ac:dyDescent="0.3">
      <c r="R7090">
        <f t="shared" si="359"/>
        <v>0</v>
      </c>
      <c r="S7090">
        <f t="shared" si="360"/>
        <v>0</v>
      </c>
      <c r="T7090" s="53" t="str">
        <f t="shared" si="361"/>
        <v/>
      </c>
      <c r="U7090" s="53" t="str">
        <f t="shared" si="361"/>
        <v/>
      </c>
      <c r="V7090" s="53" t="str">
        <f t="shared" si="361"/>
        <v/>
      </c>
      <c r="W7090" s="53" t="str">
        <f t="shared" si="361"/>
        <v/>
      </c>
      <c r="X7090" s="53" t="str">
        <f t="shared" si="361"/>
        <v/>
      </c>
    </row>
    <row r="7091" spans="18:24" hidden="1" x14ac:dyDescent="0.3">
      <c r="R7091">
        <f t="shared" si="359"/>
        <v>0</v>
      </c>
      <c r="S7091">
        <f t="shared" si="360"/>
        <v>0</v>
      </c>
      <c r="T7091" s="53" t="str">
        <f t="shared" si="361"/>
        <v/>
      </c>
      <c r="U7091" s="53" t="str">
        <f t="shared" si="361"/>
        <v/>
      </c>
      <c r="V7091" s="53" t="str">
        <f t="shared" si="361"/>
        <v/>
      </c>
      <c r="W7091" s="53" t="str">
        <f t="shared" si="361"/>
        <v/>
      </c>
      <c r="X7091" s="53" t="str">
        <f t="shared" si="361"/>
        <v/>
      </c>
    </row>
    <row r="7092" spans="18:24" hidden="1" x14ac:dyDescent="0.3">
      <c r="R7092">
        <f t="shared" si="359"/>
        <v>0</v>
      </c>
      <c r="S7092">
        <f t="shared" si="360"/>
        <v>0</v>
      </c>
      <c r="T7092" s="53" t="str">
        <f t="shared" si="361"/>
        <v/>
      </c>
      <c r="U7092" s="53" t="str">
        <f t="shared" si="361"/>
        <v/>
      </c>
      <c r="V7092" s="53" t="str">
        <f t="shared" si="361"/>
        <v/>
      </c>
      <c r="W7092" s="53" t="str">
        <f t="shared" si="361"/>
        <v/>
      </c>
      <c r="X7092" s="53" t="str">
        <f t="shared" si="361"/>
        <v/>
      </c>
    </row>
    <row r="7093" spans="18:24" hidden="1" x14ac:dyDescent="0.3">
      <c r="R7093">
        <f t="shared" si="359"/>
        <v>0</v>
      </c>
      <c r="S7093">
        <f t="shared" si="360"/>
        <v>0</v>
      </c>
      <c r="T7093" s="53" t="str">
        <f t="shared" si="361"/>
        <v/>
      </c>
      <c r="U7093" s="53" t="str">
        <f t="shared" si="361"/>
        <v/>
      </c>
      <c r="V7093" s="53" t="str">
        <f t="shared" si="361"/>
        <v/>
      </c>
      <c r="W7093" s="53" t="str">
        <f t="shared" si="361"/>
        <v/>
      </c>
      <c r="X7093" s="53" t="str">
        <f t="shared" si="361"/>
        <v/>
      </c>
    </row>
    <row r="7094" spans="18:24" hidden="1" x14ac:dyDescent="0.3">
      <c r="R7094">
        <f t="shared" si="359"/>
        <v>0</v>
      </c>
      <c r="S7094">
        <f t="shared" si="360"/>
        <v>0</v>
      </c>
      <c r="T7094" s="53" t="str">
        <f t="shared" si="361"/>
        <v/>
      </c>
      <c r="U7094" s="53" t="str">
        <f t="shared" si="361"/>
        <v/>
      </c>
      <c r="V7094" s="53" t="str">
        <f t="shared" si="361"/>
        <v/>
      </c>
      <c r="W7094" s="53" t="str">
        <f t="shared" si="361"/>
        <v/>
      </c>
      <c r="X7094" s="53" t="str">
        <f t="shared" si="361"/>
        <v/>
      </c>
    </row>
    <row r="7095" spans="18:24" hidden="1" x14ac:dyDescent="0.3">
      <c r="R7095">
        <f t="shared" si="359"/>
        <v>0</v>
      </c>
      <c r="S7095">
        <f t="shared" si="360"/>
        <v>0</v>
      </c>
      <c r="T7095" s="53" t="str">
        <f t="shared" si="361"/>
        <v/>
      </c>
      <c r="U7095" s="53" t="str">
        <f t="shared" si="361"/>
        <v/>
      </c>
      <c r="V7095" s="53" t="str">
        <f t="shared" si="361"/>
        <v/>
      </c>
      <c r="W7095" s="53" t="str">
        <f t="shared" si="361"/>
        <v/>
      </c>
      <c r="X7095" s="53" t="str">
        <f t="shared" si="361"/>
        <v/>
      </c>
    </row>
    <row r="7096" spans="18:24" hidden="1" x14ac:dyDescent="0.3">
      <c r="R7096">
        <f t="shared" si="359"/>
        <v>0</v>
      </c>
      <c r="S7096">
        <f t="shared" si="360"/>
        <v>0</v>
      </c>
      <c r="T7096" s="53" t="str">
        <f t="shared" si="361"/>
        <v/>
      </c>
      <c r="U7096" s="53" t="str">
        <f t="shared" si="361"/>
        <v/>
      </c>
      <c r="V7096" s="53" t="str">
        <f t="shared" si="361"/>
        <v/>
      </c>
      <c r="W7096" s="53" t="str">
        <f t="shared" si="361"/>
        <v/>
      </c>
      <c r="X7096" s="53" t="str">
        <f t="shared" si="361"/>
        <v/>
      </c>
    </row>
    <row r="7097" spans="18:24" hidden="1" x14ac:dyDescent="0.3">
      <c r="R7097">
        <f t="shared" si="359"/>
        <v>0</v>
      </c>
      <c r="S7097">
        <f t="shared" si="360"/>
        <v>0</v>
      </c>
      <c r="T7097" s="53" t="str">
        <f t="shared" si="361"/>
        <v/>
      </c>
      <c r="U7097" s="53" t="str">
        <f t="shared" si="361"/>
        <v/>
      </c>
      <c r="V7097" s="53" t="str">
        <f t="shared" si="361"/>
        <v/>
      </c>
      <c r="W7097" s="53" t="str">
        <f t="shared" si="361"/>
        <v/>
      </c>
      <c r="X7097" s="53" t="str">
        <f t="shared" si="361"/>
        <v/>
      </c>
    </row>
    <row r="7098" spans="18:24" hidden="1" x14ac:dyDescent="0.3">
      <c r="R7098">
        <f t="shared" si="359"/>
        <v>0</v>
      </c>
      <c r="S7098">
        <f t="shared" si="360"/>
        <v>0</v>
      </c>
      <c r="T7098" s="53" t="str">
        <f t="shared" si="361"/>
        <v/>
      </c>
      <c r="U7098" s="53" t="str">
        <f t="shared" si="361"/>
        <v/>
      </c>
      <c r="V7098" s="53" t="str">
        <f t="shared" si="361"/>
        <v/>
      </c>
      <c r="W7098" s="53" t="str">
        <f t="shared" si="361"/>
        <v/>
      </c>
      <c r="X7098" s="53" t="str">
        <f t="shared" si="361"/>
        <v/>
      </c>
    </row>
    <row r="7099" spans="18:24" hidden="1" x14ac:dyDescent="0.3">
      <c r="R7099">
        <f t="shared" si="359"/>
        <v>0</v>
      </c>
      <c r="S7099">
        <f t="shared" si="360"/>
        <v>0</v>
      </c>
      <c r="T7099" s="53" t="str">
        <f t="shared" si="361"/>
        <v/>
      </c>
      <c r="U7099" s="53" t="str">
        <f t="shared" si="361"/>
        <v/>
      </c>
      <c r="V7099" s="53" t="str">
        <f t="shared" si="361"/>
        <v/>
      </c>
      <c r="W7099" s="53" t="str">
        <f t="shared" si="361"/>
        <v/>
      </c>
      <c r="X7099" s="53" t="str">
        <f t="shared" si="361"/>
        <v/>
      </c>
    </row>
    <row r="7100" spans="18:24" hidden="1" x14ac:dyDescent="0.3">
      <c r="R7100">
        <f t="shared" si="359"/>
        <v>0</v>
      </c>
      <c r="S7100">
        <f t="shared" si="360"/>
        <v>0</v>
      </c>
      <c r="T7100" s="53" t="str">
        <f t="shared" si="361"/>
        <v/>
      </c>
      <c r="U7100" s="53" t="str">
        <f t="shared" si="361"/>
        <v/>
      </c>
      <c r="V7100" s="53" t="str">
        <f t="shared" si="361"/>
        <v/>
      </c>
      <c r="W7100" s="53" t="str">
        <f t="shared" si="361"/>
        <v/>
      </c>
      <c r="X7100" s="53" t="str">
        <f t="shared" si="361"/>
        <v/>
      </c>
    </row>
    <row r="7101" spans="18:24" hidden="1" x14ac:dyDescent="0.3">
      <c r="R7101">
        <f t="shared" si="359"/>
        <v>0</v>
      </c>
      <c r="S7101">
        <f t="shared" si="360"/>
        <v>0</v>
      </c>
      <c r="T7101" s="53" t="str">
        <f t="shared" si="361"/>
        <v/>
      </c>
      <c r="U7101" s="53" t="str">
        <f t="shared" si="361"/>
        <v/>
      </c>
      <c r="V7101" s="53" t="str">
        <f t="shared" si="361"/>
        <v/>
      </c>
      <c r="W7101" s="53" t="str">
        <f t="shared" si="361"/>
        <v/>
      </c>
      <c r="X7101" s="53" t="str">
        <f t="shared" si="361"/>
        <v/>
      </c>
    </row>
    <row r="7102" spans="18:24" hidden="1" x14ac:dyDescent="0.3">
      <c r="R7102">
        <f t="shared" si="359"/>
        <v>0</v>
      </c>
      <c r="S7102">
        <f t="shared" si="360"/>
        <v>0</v>
      </c>
      <c r="T7102" s="53" t="str">
        <f t="shared" si="361"/>
        <v/>
      </c>
      <c r="U7102" s="53" t="str">
        <f t="shared" si="361"/>
        <v/>
      </c>
      <c r="V7102" s="53" t="str">
        <f t="shared" si="361"/>
        <v/>
      </c>
      <c r="W7102" s="53" t="str">
        <f t="shared" si="361"/>
        <v/>
      </c>
      <c r="X7102" s="53" t="str">
        <f t="shared" si="361"/>
        <v/>
      </c>
    </row>
    <row r="7103" spans="18:24" hidden="1" x14ac:dyDescent="0.3">
      <c r="R7103">
        <f t="shared" si="359"/>
        <v>0</v>
      </c>
      <c r="S7103">
        <f t="shared" si="360"/>
        <v>0</v>
      </c>
      <c r="T7103" s="53" t="str">
        <f t="shared" si="361"/>
        <v/>
      </c>
      <c r="U7103" s="53" t="str">
        <f t="shared" si="361"/>
        <v/>
      </c>
      <c r="V7103" s="53" t="str">
        <f t="shared" si="361"/>
        <v/>
      </c>
      <c r="W7103" s="53" t="str">
        <f t="shared" si="361"/>
        <v/>
      </c>
      <c r="X7103" s="53" t="str">
        <f t="shared" si="361"/>
        <v/>
      </c>
    </row>
    <row r="7104" spans="18:24" hidden="1" x14ac:dyDescent="0.3">
      <c r="R7104">
        <f t="shared" si="359"/>
        <v>0</v>
      </c>
      <c r="S7104">
        <f t="shared" si="360"/>
        <v>0</v>
      </c>
      <c r="T7104" s="53" t="str">
        <f t="shared" si="361"/>
        <v/>
      </c>
      <c r="U7104" s="53" t="str">
        <f t="shared" si="361"/>
        <v/>
      </c>
      <c r="V7104" s="53" t="str">
        <f t="shared" si="361"/>
        <v/>
      </c>
      <c r="W7104" s="53" t="str">
        <f t="shared" si="361"/>
        <v/>
      </c>
      <c r="X7104" s="53" t="str">
        <f t="shared" si="361"/>
        <v/>
      </c>
    </row>
    <row r="7105" spans="18:24" hidden="1" x14ac:dyDescent="0.3">
      <c r="R7105">
        <f t="shared" si="359"/>
        <v>0</v>
      </c>
      <c r="S7105">
        <f t="shared" si="360"/>
        <v>0</v>
      </c>
      <c r="T7105" s="53" t="str">
        <f t="shared" si="361"/>
        <v/>
      </c>
      <c r="U7105" s="53" t="str">
        <f t="shared" si="361"/>
        <v/>
      </c>
      <c r="V7105" s="53" t="str">
        <f t="shared" si="361"/>
        <v/>
      </c>
      <c r="W7105" s="53" t="str">
        <f t="shared" si="361"/>
        <v/>
      </c>
      <c r="X7105" s="53" t="str">
        <f t="shared" si="361"/>
        <v/>
      </c>
    </row>
    <row r="7106" spans="18:24" hidden="1" x14ac:dyDescent="0.3">
      <c r="R7106">
        <f t="shared" si="359"/>
        <v>0</v>
      </c>
      <c r="S7106">
        <f t="shared" si="360"/>
        <v>0</v>
      </c>
      <c r="T7106" s="53" t="str">
        <f t="shared" si="361"/>
        <v/>
      </c>
      <c r="U7106" s="53" t="str">
        <f t="shared" si="361"/>
        <v/>
      </c>
      <c r="V7106" s="53" t="str">
        <f t="shared" si="361"/>
        <v/>
      </c>
      <c r="W7106" s="53" t="str">
        <f t="shared" si="361"/>
        <v/>
      </c>
      <c r="X7106" s="53" t="str">
        <f t="shared" si="361"/>
        <v/>
      </c>
    </row>
    <row r="7107" spans="18:24" hidden="1" x14ac:dyDescent="0.3">
      <c r="R7107">
        <f t="shared" si="359"/>
        <v>0</v>
      </c>
      <c r="S7107">
        <f t="shared" si="360"/>
        <v>0</v>
      </c>
      <c r="T7107" s="53" t="str">
        <f t="shared" si="361"/>
        <v/>
      </c>
      <c r="U7107" s="53" t="str">
        <f t="shared" si="361"/>
        <v/>
      </c>
      <c r="V7107" s="53" t="str">
        <f t="shared" si="361"/>
        <v/>
      </c>
      <c r="W7107" s="53" t="str">
        <f t="shared" si="361"/>
        <v/>
      </c>
      <c r="X7107" s="53" t="str">
        <f t="shared" si="361"/>
        <v/>
      </c>
    </row>
    <row r="7108" spans="18:24" hidden="1" x14ac:dyDescent="0.3">
      <c r="R7108">
        <f t="shared" si="359"/>
        <v>0</v>
      </c>
      <c r="S7108">
        <f t="shared" si="360"/>
        <v>0</v>
      </c>
      <c r="T7108" s="53" t="str">
        <f t="shared" ref="T7108:X7158" si="362">IF(OR(COUNTIF($D7108,"*"&amp;T$5&amp;"*")&gt;0,$D7108="GRUPO TEPSA"),T$5,"")</f>
        <v/>
      </c>
      <c r="U7108" s="53" t="str">
        <f t="shared" si="362"/>
        <v/>
      </c>
      <c r="V7108" s="53" t="str">
        <f t="shared" si="362"/>
        <v/>
      </c>
      <c r="W7108" s="53" t="str">
        <f t="shared" si="362"/>
        <v/>
      </c>
      <c r="X7108" s="53" t="str">
        <f t="shared" si="362"/>
        <v/>
      </c>
    </row>
    <row r="7109" spans="18:24" hidden="1" x14ac:dyDescent="0.3">
      <c r="R7109">
        <f t="shared" si="359"/>
        <v>0</v>
      </c>
      <c r="S7109">
        <f t="shared" si="360"/>
        <v>0</v>
      </c>
      <c r="T7109" s="53" t="str">
        <f t="shared" si="362"/>
        <v/>
      </c>
      <c r="U7109" s="53" t="str">
        <f t="shared" si="362"/>
        <v/>
      </c>
      <c r="V7109" s="53" t="str">
        <f t="shared" si="362"/>
        <v/>
      </c>
      <c r="W7109" s="53" t="str">
        <f t="shared" si="362"/>
        <v/>
      </c>
      <c r="X7109" s="53" t="str">
        <f t="shared" si="362"/>
        <v/>
      </c>
    </row>
    <row r="7110" spans="18:24" hidden="1" x14ac:dyDescent="0.3">
      <c r="R7110">
        <f t="shared" si="359"/>
        <v>0</v>
      </c>
      <c r="S7110">
        <f t="shared" si="360"/>
        <v>0</v>
      </c>
      <c r="T7110" s="53" t="str">
        <f t="shared" si="362"/>
        <v/>
      </c>
      <c r="U7110" s="53" t="str">
        <f t="shared" si="362"/>
        <v/>
      </c>
      <c r="V7110" s="53" t="str">
        <f t="shared" si="362"/>
        <v/>
      </c>
      <c r="W7110" s="53" t="str">
        <f t="shared" si="362"/>
        <v/>
      </c>
      <c r="X7110" s="53" t="str">
        <f t="shared" si="362"/>
        <v/>
      </c>
    </row>
    <row r="7111" spans="18:24" hidden="1" x14ac:dyDescent="0.3">
      <c r="R7111">
        <f t="shared" ref="R7111:R7174" si="363">IF(OR(D7111="GRUPO TEPSA",D7111="TODAS"),P7111/5,P7111)</f>
        <v>0</v>
      </c>
      <c r="S7111">
        <f t="shared" si="360"/>
        <v>0</v>
      </c>
      <c r="T7111" s="53" t="str">
        <f t="shared" si="362"/>
        <v/>
      </c>
      <c r="U7111" s="53" t="str">
        <f t="shared" si="362"/>
        <v/>
      </c>
      <c r="V7111" s="53" t="str">
        <f t="shared" si="362"/>
        <v/>
      </c>
      <c r="W7111" s="53" t="str">
        <f t="shared" si="362"/>
        <v/>
      </c>
      <c r="X7111" s="53" t="str">
        <f t="shared" si="362"/>
        <v/>
      </c>
    </row>
    <row r="7112" spans="18:24" hidden="1" x14ac:dyDescent="0.3">
      <c r="R7112">
        <f t="shared" si="363"/>
        <v>0</v>
      </c>
      <c r="S7112">
        <f t="shared" si="360"/>
        <v>0</v>
      </c>
      <c r="T7112" s="53" t="str">
        <f t="shared" si="362"/>
        <v/>
      </c>
      <c r="U7112" s="53" t="str">
        <f t="shared" si="362"/>
        <v/>
      </c>
      <c r="V7112" s="53" t="str">
        <f t="shared" si="362"/>
        <v/>
      </c>
      <c r="W7112" s="53" t="str">
        <f t="shared" si="362"/>
        <v/>
      </c>
      <c r="X7112" s="53" t="str">
        <f t="shared" si="362"/>
        <v/>
      </c>
    </row>
    <row r="7113" spans="18:24" hidden="1" x14ac:dyDescent="0.3">
      <c r="R7113">
        <f t="shared" si="363"/>
        <v>0</v>
      </c>
      <c r="S7113">
        <f t="shared" si="360"/>
        <v>0</v>
      </c>
      <c r="T7113" s="53" t="str">
        <f t="shared" si="362"/>
        <v/>
      </c>
      <c r="U7113" s="53" t="str">
        <f t="shared" si="362"/>
        <v/>
      </c>
      <c r="V7113" s="53" t="str">
        <f t="shared" si="362"/>
        <v/>
      </c>
      <c r="W7113" s="53" t="str">
        <f t="shared" si="362"/>
        <v/>
      </c>
      <c r="X7113" s="53" t="str">
        <f t="shared" si="362"/>
        <v/>
      </c>
    </row>
    <row r="7114" spans="18:24" hidden="1" x14ac:dyDescent="0.3">
      <c r="R7114">
        <f t="shared" si="363"/>
        <v>0</v>
      </c>
      <c r="S7114">
        <f t="shared" si="360"/>
        <v>0</v>
      </c>
      <c r="T7114" s="53" t="str">
        <f t="shared" si="362"/>
        <v/>
      </c>
      <c r="U7114" s="53" t="str">
        <f t="shared" si="362"/>
        <v/>
      </c>
      <c r="V7114" s="53" t="str">
        <f t="shared" si="362"/>
        <v/>
      </c>
      <c r="W7114" s="53" t="str">
        <f t="shared" si="362"/>
        <v/>
      </c>
      <c r="X7114" s="53" t="str">
        <f t="shared" si="362"/>
        <v/>
      </c>
    </row>
    <row r="7115" spans="18:24" hidden="1" x14ac:dyDescent="0.3">
      <c r="R7115">
        <f t="shared" si="363"/>
        <v>0</v>
      </c>
      <c r="S7115">
        <f t="shared" ref="S7115:S7178" si="364">IF(OR(D7115="GRUPO TEPSA",D7115="TODAS"),Q7115/5,Q7115)</f>
        <v>0</v>
      </c>
      <c r="T7115" s="53" t="str">
        <f t="shared" si="362"/>
        <v/>
      </c>
      <c r="U7115" s="53" t="str">
        <f t="shared" si="362"/>
        <v/>
      </c>
      <c r="V7115" s="53" t="str">
        <f t="shared" si="362"/>
        <v/>
      </c>
      <c r="W7115" s="53" t="str">
        <f t="shared" si="362"/>
        <v/>
      </c>
      <c r="X7115" s="53" t="str">
        <f t="shared" si="362"/>
        <v/>
      </c>
    </row>
    <row r="7116" spans="18:24" hidden="1" x14ac:dyDescent="0.3">
      <c r="R7116">
        <f t="shared" si="363"/>
        <v>0</v>
      </c>
      <c r="S7116">
        <f t="shared" si="364"/>
        <v>0</v>
      </c>
      <c r="T7116" s="53" t="str">
        <f t="shared" si="362"/>
        <v/>
      </c>
      <c r="U7116" s="53" t="str">
        <f t="shared" si="362"/>
        <v/>
      </c>
      <c r="V7116" s="53" t="str">
        <f t="shared" si="362"/>
        <v/>
      </c>
      <c r="W7116" s="53" t="str">
        <f t="shared" si="362"/>
        <v/>
      </c>
      <c r="X7116" s="53" t="str">
        <f t="shared" si="362"/>
        <v/>
      </c>
    </row>
    <row r="7117" spans="18:24" hidden="1" x14ac:dyDescent="0.3">
      <c r="R7117">
        <f t="shared" si="363"/>
        <v>0</v>
      </c>
      <c r="S7117">
        <f t="shared" si="364"/>
        <v>0</v>
      </c>
      <c r="T7117" s="53" t="str">
        <f t="shared" si="362"/>
        <v/>
      </c>
      <c r="U7117" s="53" t="str">
        <f t="shared" si="362"/>
        <v/>
      </c>
      <c r="V7117" s="53" t="str">
        <f t="shared" si="362"/>
        <v/>
      </c>
      <c r="W7117" s="53" t="str">
        <f t="shared" si="362"/>
        <v/>
      </c>
      <c r="X7117" s="53" t="str">
        <f t="shared" si="362"/>
        <v/>
      </c>
    </row>
    <row r="7118" spans="18:24" hidden="1" x14ac:dyDescent="0.3">
      <c r="R7118">
        <f t="shared" si="363"/>
        <v>0</v>
      </c>
      <c r="S7118">
        <f t="shared" si="364"/>
        <v>0</v>
      </c>
      <c r="T7118" s="53" t="str">
        <f t="shared" si="362"/>
        <v/>
      </c>
      <c r="U7118" s="53" t="str">
        <f t="shared" si="362"/>
        <v/>
      </c>
      <c r="V7118" s="53" t="str">
        <f t="shared" si="362"/>
        <v/>
      </c>
      <c r="W7118" s="53" t="str">
        <f t="shared" si="362"/>
        <v/>
      </c>
      <c r="X7118" s="53" t="str">
        <f t="shared" si="362"/>
        <v/>
      </c>
    </row>
    <row r="7119" spans="18:24" hidden="1" x14ac:dyDescent="0.3">
      <c r="R7119">
        <f t="shared" si="363"/>
        <v>0</v>
      </c>
      <c r="S7119">
        <f t="shared" si="364"/>
        <v>0</v>
      </c>
      <c r="T7119" s="53" t="str">
        <f t="shared" si="362"/>
        <v/>
      </c>
      <c r="U7119" s="53" t="str">
        <f t="shared" si="362"/>
        <v/>
      </c>
      <c r="V7119" s="53" t="str">
        <f t="shared" si="362"/>
        <v/>
      </c>
      <c r="W7119" s="53" t="str">
        <f t="shared" si="362"/>
        <v/>
      </c>
      <c r="X7119" s="53" t="str">
        <f t="shared" si="362"/>
        <v/>
      </c>
    </row>
    <row r="7120" spans="18:24" hidden="1" x14ac:dyDescent="0.3">
      <c r="R7120">
        <f t="shared" si="363"/>
        <v>0</v>
      </c>
      <c r="S7120">
        <f t="shared" si="364"/>
        <v>0</v>
      </c>
      <c r="T7120" s="53" t="str">
        <f t="shared" si="362"/>
        <v/>
      </c>
      <c r="U7120" s="53" t="str">
        <f t="shared" si="362"/>
        <v/>
      </c>
      <c r="V7120" s="53" t="str">
        <f t="shared" si="362"/>
        <v/>
      </c>
      <c r="W7120" s="53" t="str">
        <f t="shared" si="362"/>
        <v/>
      </c>
      <c r="X7120" s="53" t="str">
        <f t="shared" si="362"/>
        <v/>
      </c>
    </row>
    <row r="7121" spans="18:24" hidden="1" x14ac:dyDescent="0.3">
      <c r="R7121">
        <f t="shared" si="363"/>
        <v>0</v>
      </c>
      <c r="S7121">
        <f t="shared" si="364"/>
        <v>0</v>
      </c>
      <c r="T7121" s="53" t="str">
        <f t="shared" si="362"/>
        <v/>
      </c>
      <c r="U7121" s="53" t="str">
        <f t="shared" si="362"/>
        <v/>
      </c>
      <c r="V7121" s="53" t="str">
        <f t="shared" si="362"/>
        <v/>
      </c>
      <c r="W7121" s="53" t="str">
        <f t="shared" si="362"/>
        <v/>
      </c>
      <c r="X7121" s="53" t="str">
        <f t="shared" si="362"/>
        <v/>
      </c>
    </row>
    <row r="7122" spans="18:24" hidden="1" x14ac:dyDescent="0.3">
      <c r="R7122">
        <f t="shared" si="363"/>
        <v>0</v>
      </c>
      <c r="S7122">
        <f t="shared" si="364"/>
        <v>0</v>
      </c>
      <c r="T7122" s="53" t="str">
        <f t="shared" si="362"/>
        <v/>
      </c>
      <c r="U7122" s="53" t="str">
        <f t="shared" si="362"/>
        <v/>
      </c>
      <c r="V7122" s="53" t="str">
        <f t="shared" si="362"/>
        <v/>
      </c>
      <c r="W7122" s="53" t="str">
        <f t="shared" si="362"/>
        <v/>
      </c>
      <c r="X7122" s="53" t="str">
        <f t="shared" si="362"/>
        <v/>
      </c>
    </row>
    <row r="7123" spans="18:24" hidden="1" x14ac:dyDescent="0.3">
      <c r="R7123">
        <f t="shared" si="363"/>
        <v>0</v>
      </c>
      <c r="S7123">
        <f t="shared" si="364"/>
        <v>0</v>
      </c>
      <c r="T7123" s="53" t="str">
        <f t="shared" si="362"/>
        <v/>
      </c>
      <c r="U7123" s="53" t="str">
        <f t="shared" si="362"/>
        <v/>
      </c>
      <c r="V7123" s="53" t="str">
        <f t="shared" si="362"/>
        <v/>
      </c>
      <c r="W7123" s="53" t="str">
        <f t="shared" si="362"/>
        <v/>
      </c>
      <c r="X7123" s="53" t="str">
        <f t="shared" si="362"/>
        <v/>
      </c>
    </row>
    <row r="7124" spans="18:24" hidden="1" x14ac:dyDescent="0.3">
      <c r="R7124">
        <f t="shared" si="363"/>
        <v>0</v>
      </c>
      <c r="S7124">
        <f t="shared" si="364"/>
        <v>0</v>
      </c>
      <c r="T7124" s="53" t="str">
        <f t="shared" si="362"/>
        <v/>
      </c>
      <c r="U7124" s="53" t="str">
        <f t="shared" si="362"/>
        <v/>
      </c>
      <c r="V7124" s="53" t="str">
        <f t="shared" si="362"/>
        <v/>
      </c>
      <c r="W7124" s="53" t="str">
        <f t="shared" si="362"/>
        <v/>
      </c>
      <c r="X7124" s="53" t="str">
        <f t="shared" si="362"/>
        <v/>
      </c>
    </row>
    <row r="7125" spans="18:24" hidden="1" x14ac:dyDescent="0.3">
      <c r="R7125">
        <f t="shared" si="363"/>
        <v>0</v>
      </c>
      <c r="S7125">
        <f t="shared" si="364"/>
        <v>0</v>
      </c>
      <c r="T7125" s="53" t="str">
        <f t="shared" si="362"/>
        <v/>
      </c>
      <c r="U7125" s="53" t="str">
        <f t="shared" si="362"/>
        <v/>
      </c>
      <c r="V7125" s="53" t="str">
        <f t="shared" si="362"/>
        <v/>
      </c>
      <c r="W7125" s="53" t="str">
        <f t="shared" si="362"/>
        <v/>
      </c>
      <c r="X7125" s="53" t="str">
        <f t="shared" si="362"/>
        <v/>
      </c>
    </row>
    <row r="7126" spans="18:24" hidden="1" x14ac:dyDescent="0.3">
      <c r="R7126">
        <f t="shared" si="363"/>
        <v>0</v>
      </c>
      <c r="S7126">
        <f t="shared" si="364"/>
        <v>0</v>
      </c>
      <c r="T7126" s="53" t="str">
        <f t="shared" si="362"/>
        <v/>
      </c>
      <c r="U7126" s="53" t="str">
        <f t="shared" si="362"/>
        <v/>
      </c>
      <c r="V7126" s="53" t="str">
        <f t="shared" si="362"/>
        <v/>
      </c>
      <c r="W7126" s="53" t="str">
        <f t="shared" si="362"/>
        <v/>
      </c>
      <c r="X7126" s="53" t="str">
        <f t="shared" si="362"/>
        <v/>
      </c>
    </row>
    <row r="7127" spans="18:24" hidden="1" x14ac:dyDescent="0.3">
      <c r="R7127">
        <f t="shared" si="363"/>
        <v>0</v>
      </c>
      <c r="S7127">
        <f t="shared" si="364"/>
        <v>0</v>
      </c>
      <c r="T7127" s="53" t="str">
        <f t="shared" si="362"/>
        <v/>
      </c>
      <c r="U7127" s="53" t="str">
        <f t="shared" si="362"/>
        <v/>
      </c>
      <c r="V7127" s="53" t="str">
        <f t="shared" si="362"/>
        <v/>
      </c>
      <c r="W7127" s="53" t="str">
        <f t="shared" si="362"/>
        <v/>
      </c>
      <c r="X7127" s="53" t="str">
        <f t="shared" si="362"/>
        <v/>
      </c>
    </row>
    <row r="7128" spans="18:24" hidden="1" x14ac:dyDescent="0.3">
      <c r="R7128">
        <f t="shared" si="363"/>
        <v>0</v>
      </c>
      <c r="S7128">
        <f t="shared" si="364"/>
        <v>0</v>
      </c>
      <c r="T7128" s="53" t="str">
        <f t="shared" si="362"/>
        <v/>
      </c>
      <c r="U7128" s="53" t="str">
        <f t="shared" si="362"/>
        <v/>
      </c>
      <c r="V7128" s="53" t="str">
        <f t="shared" si="362"/>
        <v/>
      </c>
      <c r="W7128" s="53" t="str">
        <f t="shared" si="362"/>
        <v/>
      </c>
      <c r="X7128" s="53" t="str">
        <f t="shared" si="362"/>
        <v/>
      </c>
    </row>
    <row r="7129" spans="18:24" hidden="1" x14ac:dyDescent="0.3">
      <c r="R7129">
        <f t="shared" si="363"/>
        <v>0</v>
      </c>
      <c r="S7129">
        <f t="shared" si="364"/>
        <v>0</v>
      </c>
      <c r="T7129" s="53" t="str">
        <f t="shared" si="362"/>
        <v/>
      </c>
      <c r="U7129" s="53" t="str">
        <f t="shared" si="362"/>
        <v/>
      </c>
      <c r="V7129" s="53" t="str">
        <f t="shared" si="362"/>
        <v/>
      </c>
      <c r="W7129" s="53" t="str">
        <f t="shared" si="362"/>
        <v/>
      </c>
      <c r="X7129" s="53" t="str">
        <f t="shared" si="362"/>
        <v/>
      </c>
    </row>
    <row r="7130" spans="18:24" hidden="1" x14ac:dyDescent="0.3">
      <c r="R7130">
        <f t="shared" si="363"/>
        <v>0</v>
      </c>
      <c r="S7130">
        <f t="shared" si="364"/>
        <v>0</v>
      </c>
      <c r="T7130" s="53" t="str">
        <f t="shared" si="362"/>
        <v/>
      </c>
      <c r="U7130" s="53" t="str">
        <f t="shared" si="362"/>
        <v/>
      </c>
      <c r="V7130" s="53" t="str">
        <f t="shared" si="362"/>
        <v/>
      </c>
      <c r="W7130" s="53" t="str">
        <f t="shared" si="362"/>
        <v/>
      </c>
      <c r="X7130" s="53" t="str">
        <f t="shared" si="362"/>
        <v/>
      </c>
    </row>
    <row r="7131" spans="18:24" hidden="1" x14ac:dyDescent="0.3">
      <c r="R7131">
        <f t="shared" si="363"/>
        <v>0</v>
      </c>
      <c r="S7131">
        <f t="shared" si="364"/>
        <v>0</v>
      </c>
      <c r="T7131" s="53" t="str">
        <f t="shared" si="362"/>
        <v/>
      </c>
      <c r="U7131" s="53" t="str">
        <f t="shared" si="362"/>
        <v/>
      </c>
      <c r="V7131" s="53" t="str">
        <f t="shared" si="362"/>
        <v/>
      </c>
      <c r="W7131" s="53" t="str">
        <f t="shared" si="362"/>
        <v/>
      </c>
      <c r="X7131" s="53" t="str">
        <f t="shared" si="362"/>
        <v/>
      </c>
    </row>
    <row r="7132" spans="18:24" hidden="1" x14ac:dyDescent="0.3">
      <c r="R7132">
        <f t="shared" si="363"/>
        <v>0</v>
      </c>
      <c r="S7132">
        <f t="shared" si="364"/>
        <v>0</v>
      </c>
      <c r="T7132" s="53" t="str">
        <f t="shared" si="362"/>
        <v/>
      </c>
      <c r="U7132" s="53" t="str">
        <f t="shared" si="362"/>
        <v/>
      </c>
      <c r="V7132" s="53" t="str">
        <f t="shared" si="362"/>
        <v/>
      </c>
      <c r="W7132" s="53" t="str">
        <f t="shared" si="362"/>
        <v/>
      </c>
      <c r="X7132" s="53" t="str">
        <f t="shared" si="362"/>
        <v/>
      </c>
    </row>
    <row r="7133" spans="18:24" hidden="1" x14ac:dyDescent="0.3">
      <c r="R7133">
        <f t="shared" si="363"/>
        <v>0</v>
      </c>
      <c r="S7133">
        <f t="shared" si="364"/>
        <v>0</v>
      </c>
      <c r="T7133" s="53" t="str">
        <f t="shared" si="362"/>
        <v/>
      </c>
      <c r="U7133" s="53" t="str">
        <f t="shared" si="362"/>
        <v/>
      </c>
      <c r="V7133" s="53" t="str">
        <f t="shared" si="362"/>
        <v/>
      </c>
      <c r="W7133" s="53" t="str">
        <f t="shared" si="362"/>
        <v/>
      </c>
      <c r="X7133" s="53" t="str">
        <f t="shared" si="362"/>
        <v/>
      </c>
    </row>
    <row r="7134" spans="18:24" hidden="1" x14ac:dyDescent="0.3">
      <c r="R7134">
        <f t="shared" si="363"/>
        <v>0</v>
      </c>
      <c r="S7134">
        <f t="shared" si="364"/>
        <v>0</v>
      </c>
      <c r="T7134" s="53" t="str">
        <f t="shared" si="362"/>
        <v/>
      </c>
      <c r="U7134" s="53" t="str">
        <f t="shared" si="362"/>
        <v/>
      </c>
      <c r="V7134" s="53" t="str">
        <f t="shared" si="362"/>
        <v/>
      </c>
      <c r="W7134" s="53" t="str">
        <f t="shared" si="362"/>
        <v/>
      </c>
      <c r="X7134" s="53" t="str">
        <f t="shared" si="362"/>
        <v/>
      </c>
    </row>
    <row r="7135" spans="18:24" hidden="1" x14ac:dyDescent="0.3">
      <c r="R7135">
        <f t="shared" si="363"/>
        <v>0</v>
      </c>
      <c r="S7135">
        <f t="shared" si="364"/>
        <v>0</v>
      </c>
      <c r="T7135" s="53" t="str">
        <f t="shared" si="362"/>
        <v/>
      </c>
      <c r="U7135" s="53" t="str">
        <f t="shared" si="362"/>
        <v/>
      </c>
      <c r="V7135" s="53" t="str">
        <f t="shared" si="362"/>
        <v/>
      </c>
      <c r="W7135" s="53" t="str">
        <f t="shared" si="362"/>
        <v/>
      </c>
      <c r="X7135" s="53" t="str">
        <f t="shared" si="362"/>
        <v/>
      </c>
    </row>
    <row r="7136" spans="18:24" hidden="1" x14ac:dyDescent="0.3">
      <c r="R7136">
        <f t="shared" si="363"/>
        <v>0</v>
      </c>
      <c r="S7136">
        <f t="shared" si="364"/>
        <v>0</v>
      </c>
      <c r="T7136" s="53" t="str">
        <f t="shared" si="362"/>
        <v/>
      </c>
      <c r="U7136" s="53" t="str">
        <f t="shared" si="362"/>
        <v/>
      </c>
      <c r="V7136" s="53" t="str">
        <f t="shared" si="362"/>
        <v/>
      </c>
      <c r="W7136" s="53" t="str">
        <f t="shared" si="362"/>
        <v/>
      </c>
      <c r="X7136" s="53" t="str">
        <f t="shared" si="362"/>
        <v/>
      </c>
    </row>
    <row r="7137" spans="18:24" hidden="1" x14ac:dyDescent="0.3">
      <c r="R7137">
        <f t="shared" si="363"/>
        <v>0</v>
      </c>
      <c r="S7137">
        <f t="shared" si="364"/>
        <v>0</v>
      </c>
      <c r="T7137" s="53" t="str">
        <f t="shared" si="362"/>
        <v/>
      </c>
      <c r="U7137" s="53" t="str">
        <f t="shared" si="362"/>
        <v/>
      </c>
      <c r="V7137" s="53" t="str">
        <f t="shared" si="362"/>
        <v/>
      </c>
      <c r="W7137" s="53" t="str">
        <f t="shared" si="362"/>
        <v/>
      </c>
      <c r="X7137" s="53" t="str">
        <f t="shared" si="362"/>
        <v/>
      </c>
    </row>
    <row r="7138" spans="18:24" hidden="1" x14ac:dyDescent="0.3">
      <c r="R7138">
        <f t="shared" si="363"/>
        <v>0</v>
      </c>
      <c r="S7138">
        <f t="shared" si="364"/>
        <v>0</v>
      </c>
      <c r="T7138" s="53" t="str">
        <f t="shared" si="362"/>
        <v/>
      </c>
      <c r="U7138" s="53" t="str">
        <f t="shared" si="362"/>
        <v/>
      </c>
      <c r="V7138" s="53" t="str">
        <f t="shared" si="362"/>
        <v/>
      </c>
      <c r="W7138" s="53" t="str">
        <f t="shared" si="362"/>
        <v/>
      </c>
      <c r="X7138" s="53" t="str">
        <f t="shared" si="362"/>
        <v/>
      </c>
    </row>
    <row r="7139" spans="18:24" hidden="1" x14ac:dyDescent="0.3">
      <c r="R7139">
        <f t="shared" si="363"/>
        <v>0</v>
      </c>
      <c r="S7139">
        <f t="shared" si="364"/>
        <v>0</v>
      </c>
      <c r="T7139" s="53" t="str">
        <f t="shared" si="362"/>
        <v/>
      </c>
      <c r="U7139" s="53" t="str">
        <f t="shared" si="362"/>
        <v/>
      </c>
      <c r="V7139" s="53" t="str">
        <f t="shared" si="362"/>
        <v/>
      </c>
      <c r="W7139" s="53" t="str">
        <f t="shared" si="362"/>
        <v/>
      </c>
      <c r="X7139" s="53" t="str">
        <f t="shared" si="362"/>
        <v/>
      </c>
    </row>
    <row r="7140" spans="18:24" hidden="1" x14ac:dyDescent="0.3">
      <c r="R7140">
        <f t="shared" si="363"/>
        <v>0</v>
      </c>
      <c r="S7140">
        <f t="shared" si="364"/>
        <v>0</v>
      </c>
      <c r="T7140" s="53" t="str">
        <f t="shared" si="362"/>
        <v/>
      </c>
      <c r="U7140" s="53" t="str">
        <f t="shared" si="362"/>
        <v/>
      </c>
      <c r="V7140" s="53" t="str">
        <f t="shared" si="362"/>
        <v/>
      </c>
      <c r="W7140" s="53" t="str">
        <f t="shared" si="362"/>
        <v/>
      </c>
      <c r="X7140" s="53" t="str">
        <f t="shared" si="362"/>
        <v/>
      </c>
    </row>
    <row r="7141" spans="18:24" hidden="1" x14ac:dyDescent="0.3">
      <c r="R7141">
        <f t="shared" si="363"/>
        <v>0</v>
      </c>
      <c r="S7141">
        <f t="shared" si="364"/>
        <v>0</v>
      </c>
      <c r="T7141" s="53" t="str">
        <f t="shared" si="362"/>
        <v/>
      </c>
      <c r="U7141" s="53" t="str">
        <f t="shared" si="362"/>
        <v/>
      </c>
      <c r="V7141" s="53" t="str">
        <f t="shared" si="362"/>
        <v/>
      </c>
      <c r="W7141" s="53" t="str">
        <f t="shared" si="362"/>
        <v/>
      </c>
      <c r="X7141" s="53" t="str">
        <f t="shared" si="362"/>
        <v/>
      </c>
    </row>
    <row r="7142" spans="18:24" hidden="1" x14ac:dyDescent="0.3">
      <c r="R7142">
        <f t="shared" si="363"/>
        <v>0</v>
      </c>
      <c r="S7142">
        <f t="shared" si="364"/>
        <v>0</v>
      </c>
      <c r="T7142" s="53" t="str">
        <f t="shared" si="362"/>
        <v/>
      </c>
      <c r="U7142" s="53" t="str">
        <f t="shared" si="362"/>
        <v/>
      </c>
      <c r="V7142" s="53" t="str">
        <f t="shared" si="362"/>
        <v/>
      </c>
      <c r="W7142" s="53" t="str">
        <f t="shared" si="362"/>
        <v/>
      </c>
      <c r="X7142" s="53" t="str">
        <f t="shared" si="362"/>
        <v/>
      </c>
    </row>
    <row r="7143" spans="18:24" hidden="1" x14ac:dyDescent="0.3">
      <c r="R7143">
        <f t="shared" si="363"/>
        <v>0</v>
      </c>
      <c r="S7143">
        <f t="shared" si="364"/>
        <v>0</v>
      </c>
      <c r="T7143" s="53" t="str">
        <f t="shared" si="362"/>
        <v/>
      </c>
      <c r="U7143" s="53" t="str">
        <f t="shared" si="362"/>
        <v/>
      </c>
      <c r="V7143" s="53" t="str">
        <f t="shared" si="362"/>
        <v/>
      </c>
      <c r="W7143" s="53" t="str">
        <f t="shared" si="362"/>
        <v/>
      </c>
      <c r="X7143" s="53" t="str">
        <f t="shared" si="362"/>
        <v/>
      </c>
    </row>
    <row r="7144" spans="18:24" hidden="1" x14ac:dyDescent="0.3">
      <c r="R7144">
        <f t="shared" si="363"/>
        <v>0</v>
      </c>
      <c r="S7144">
        <f t="shared" si="364"/>
        <v>0</v>
      </c>
      <c r="T7144" s="53" t="str">
        <f t="shared" si="362"/>
        <v/>
      </c>
      <c r="U7144" s="53" t="str">
        <f t="shared" si="362"/>
        <v/>
      </c>
      <c r="V7144" s="53" t="str">
        <f t="shared" si="362"/>
        <v/>
      </c>
      <c r="W7144" s="53" t="str">
        <f t="shared" si="362"/>
        <v/>
      </c>
      <c r="X7144" s="53" t="str">
        <f t="shared" si="362"/>
        <v/>
      </c>
    </row>
    <row r="7145" spans="18:24" hidden="1" x14ac:dyDescent="0.3">
      <c r="R7145">
        <f t="shared" si="363"/>
        <v>0</v>
      </c>
      <c r="S7145">
        <f t="shared" si="364"/>
        <v>0</v>
      </c>
      <c r="T7145" s="53" t="str">
        <f t="shared" si="362"/>
        <v/>
      </c>
      <c r="U7145" s="53" t="str">
        <f t="shared" si="362"/>
        <v/>
      </c>
      <c r="V7145" s="53" t="str">
        <f t="shared" si="362"/>
        <v/>
      </c>
      <c r="W7145" s="53" t="str">
        <f t="shared" si="362"/>
        <v/>
      </c>
      <c r="X7145" s="53" t="str">
        <f t="shared" si="362"/>
        <v/>
      </c>
    </row>
    <row r="7146" spans="18:24" hidden="1" x14ac:dyDescent="0.3">
      <c r="R7146">
        <f t="shared" si="363"/>
        <v>0</v>
      </c>
      <c r="S7146">
        <f t="shared" si="364"/>
        <v>0</v>
      </c>
      <c r="T7146" s="53" t="str">
        <f t="shared" si="362"/>
        <v/>
      </c>
      <c r="U7146" s="53" t="str">
        <f t="shared" si="362"/>
        <v/>
      </c>
      <c r="V7146" s="53" t="str">
        <f t="shared" si="362"/>
        <v/>
      </c>
      <c r="W7146" s="53" t="str">
        <f t="shared" si="362"/>
        <v/>
      </c>
      <c r="X7146" s="53" t="str">
        <f t="shared" si="362"/>
        <v/>
      </c>
    </row>
    <row r="7147" spans="18:24" hidden="1" x14ac:dyDescent="0.3">
      <c r="R7147">
        <f t="shared" si="363"/>
        <v>0</v>
      </c>
      <c r="S7147">
        <f t="shared" si="364"/>
        <v>0</v>
      </c>
      <c r="T7147" s="53" t="str">
        <f t="shared" si="362"/>
        <v/>
      </c>
      <c r="U7147" s="53" t="str">
        <f t="shared" si="362"/>
        <v/>
      </c>
      <c r="V7147" s="53" t="str">
        <f t="shared" si="362"/>
        <v/>
      </c>
      <c r="W7147" s="53" t="str">
        <f t="shared" si="362"/>
        <v/>
      </c>
      <c r="X7147" s="53" t="str">
        <f t="shared" si="362"/>
        <v/>
      </c>
    </row>
    <row r="7148" spans="18:24" hidden="1" x14ac:dyDescent="0.3">
      <c r="R7148">
        <f t="shared" si="363"/>
        <v>0</v>
      </c>
      <c r="S7148">
        <f t="shared" si="364"/>
        <v>0</v>
      </c>
      <c r="T7148" s="53" t="str">
        <f t="shared" si="362"/>
        <v/>
      </c>
      <c r="U7148" s="53" t="str">
        <f t="shared" si="362"/>
        <v/>
      </c>
      <c r="V7148" s="53" t="str">
        <f t="shared" si="362"/>
        <v/>
      </c>
      <c r="W7148" s="53" t="str">
        <f t="shared" si="362"/>
        <v/>
      </c>
      <c r="X7148" s="53" t="str">
        <f t="shared" si="362"/>
        <v/>
      </c>
    </row>
    <row r="7149" spans="18:24" hidden="1" x14ac:dyDescent="0.3">
      <c r="R7149">
        <f t="shared" si="363"/>
        <v>0</v>
      </c>
      <c r="S7149">
        <f t="shared" si="364"/>
        <v>0</v>
      </c>
      <c r="T7149" s="53" t="str">
        <f t="shared" si="362"/>
        <v/>
      </c>
      <c r="U7149" s="53" t="str">
        <f t="shared" si="362"/>
        <v/>
      </c>
      <c r="V7149" s="53" t="str">
        <f t="shared" si="362"/>
        <v/>
      </c>
      <c r="W7149" s="53" t="str">
        <f t="shared" si="362"/>
        <v/>
      </c>
      <c r="X7149" s="53" t="str">
        <f t="shared" si="362"/>
        <v/>
      </c>
    </row>
    <row r="7150" spans="18:24" hidden="1" x14ac:dyDescent="0.3">
      <c r="R7150">
        <f t="shared" si="363"/>
        <v>0</v>
      </c>
      <c r="S7150">
        <f t="shared" si="364"/>
        <v>0</v>
      </c>
      <c r="T7150" s="53" t="str">
        <f t="shared" si="362"/>
        <v/>
      </c>
      <c r="U7150" s="53" t="str">
        <f t="shared" si="362"/>
        <v/>
      </c>
      <c r="V7150" s="53" t="str">
        <f t="shared" si="362"/>
        <v/>
      </c>
      <c r="W7150" s="53" t="str">
        <f t="shared" si="362"/>
        <v/>
      </c>
      <c r="X7150" s="53" t="str">
        <f t="shared" si="362"/>
        <v/>
      </c>
    </row>
    <row r="7151" spans="18:24" hidden="1" x14ac:dyDescent="0.3">
      <c r="R7151">
        <f t="shared" si="363"/>
        <v>0</v>
      </c>
      <c r="S7151">
        <f t="shared" si="364"/>
        <v>0</v>
      </c>
      <c r="T7151" s="53" t="str">
        <f t="shared" si="362"/>
        <v/>
      </c>
      <c r="U7151" s="53" t="str">
        <f t="shared" si="362"/>
        <v/>
      </c>
      <c r="V7151" s="53" t="str">
        <f t="shared" si="362"/>
        <v/>
      </c>
      <c r="W7151" s="53" t="str">
        <f t="shared" si="362"/>
        <v/>
      </c>
      <c r="X7151" s="53" t="str">
        <f t="shared" si="362"/>
        <v/>
      </c>
    </row>
    <row r="7152" spans="18:24" hidden="1" x14ac:dyDescent="0.3">
      <c r="R7152">
        <f t="shared" si="363"/>
        <v>0</v>
      </c>
      <c r="S7152">
        <f t="shared" si="364"/>
        <v>0</v>
      </c>
      <c r="T7152" s="53" t="str">
        <f t="shared" si="362"/>
        <v/>
      </c>
      <c r="U7152" s="53" t="str">
        <f t="shared" si="362"/>
        <v/>
      </c>
      <c r="V7152" s="53" t="str">
        <f t="shared" si="362"/>
        <v/>
      </c>
      <c r="W7152" s="53" t="str">
        <f t="shared" si="362"/>
        <v/>
      </c>
      <c r="X7152" s="53" t="str">
        <f t="shared" si="362"/>
        <v/>
      </c>
    </row>
    <row r="7153" spans="18:24" hidden="1" x14ac:dyDescent="0.3">
      <c r="R7153">
        <f t="shared" si="363"/>
        <v>0</v>
      </c>
      <c r="S7153">
        <f t="shared" si="364"/>
        <v>0</v>
      </c>
      <c r="T7153" s="53" t="str">
        <f t="shared" si="362"/>
        <v/>
      </c>
      <c r="U7153" s="53" t="str">
        <f t="shared" si="362"/>
        <v/>
      </c>
      <c r="V7153" s="53" t="str">
        <f t="shared" si="362"/>
        <v/>
      </c>
      <c r="W7153" s="53" t="str">
        <f t="shared" si="362"/>
        <v/>
      </c>
      <c r="X7153" s="53" t="str">
        <f t="shared" si="362"/>
        <v/>
      </c>
    </row>
    <row r="7154" spans="18:24" hidden="1" x14ac:dyDescent="0.3">
      <c r="R7154">
        <f t="shared" si="363"/>
        <v>0</v>
      </c>
      <c r="S7154">
        <f t="shared" si="364"/>
        <v>0</v>
      </c>
      <c r="T7154" s="53" t="str">
        <f t="shared" si="362"/>
        <v/>
      </c>
      <c r="U7154" s="53" t="str">
        <f t="shared" si="362"/>
        <v/>
      </c>
      <c r="V7154" s="53" t="str">
        <f t="shared" si="362"/>
        <v/>
      </c>
      <c r="W7154" s="53" t="str">
        <f t="shared" si="362"/>
        <v/>
      </c>
      <c r="X7154" s="53" t="str">
        <f t="shared" si="362"/>
        <v/>
      </c>
    </row>
    <row r="7155" spans="18:24" hidden="1" x14ac:dyDescent="0.3">
      <c r="R7155">
        <f t="shared" si="363"/>
        <v>0</v>
      </c>
      <c r="S7155">
        <f t="shared" si="364"/>
        <v>0</v>
      </c>
      <c r="T7155" s="53" t="str">
        <f t="shared" si="362"/>
        <v/>
      </c>
      <c r="U7155" s="53" t="str">
        <f t="shared" si="362"/>
        <v/>
      </c>
      <c r="V7155" s="53" t="str">
        <f t="shared" si="362"/>
        <v/>
      </c>
      <c r="W7155" s="53" t="str">
        <f t="shared" si="362"/>
        <v/>
      </c>
      <c r="X7155" s="53" t="str">
        <f t="shared" si="362"/>
        <v/>
      </c>
    </row>
    <row r="7156" spans="18:24" hidden="1" x14ac:dyDescent="0.3">
      <c r="R7156">
        <f t="shared" si="363"/>
        <v>0</v>
      </c>
      <c r="S7156">
        <f t="shared" si="364"/>
        <v>0</v>
      </c>
      <c r="T7156" s="53" t="str">
        <f t="shared" si="362"/>
        <v/>
      </c>
      <c r="U7156" s="53" t="str">
        <f t="shared" si="362"/>
        <v/>
      </c>
      <c r="V7156" s="53" t="str">
        <f t="shared" si="362"/>
        <v/>
      </c>
      <c r="W7156" s="53" t="str">
        <f t="shared" si="362"/>
        <v/>
      </c>
      <c r="X7156" s="53" t="str">
        <f t="shared" si="362"/>
        <v/>
      </c>
    </row>
    <row r="7157" spans="18:24" hidden="1" x14ac:dyDescent="0.3">
      <c r="R7157">
        <f t="shared" si="363"/>
        <v>0</v>
      </c>
      <c r="S7157">
        <f t="shared" si="364"/>
        <v>0</v>
      </c>
      <c r="T7157" s="53" t="str">
        <f t="shared" si="362"/>
        <v/>
      </c>
      <c r="U7157" s="53" t="str">
        <f t="shared" si="362"/>
        <v/>
      </c>
      <c r="V7157" s="53" t="str">
        <f t="shared" si="362"/>
        <v/>
      </c>
      <c r="W7157" s="53" t="str">
        <f t="shared" si="362"/>
        <v/>
      </c>
      <c r="X7157" s="53" t="str">
        <f t="shared" si="362"/>
        <v/>
      </c>
    </row>
    <row r="7158" spans="18:24" hidden="1" x14ac:dyDescent="0.3">
      <c r="R7158">
        <f t="shared" si="363"/>
        <v>0</v>
      </c>
      <c r="S7158">
        <f t="shared" si="364"/>
        <v>0</v>
      </c>
      <c r="T7158" s="53" t="str">
        <f t="shared" si="362"/>
        <v/>
      </c>
      <c r="U7158" s="53" t="str">
        <f t="shared" si="362"/>
        <v/>
      </c>
      <c r="V7158" s="53" t="str">
        <f t="shared" si="362"/>
        <v/>
      </c>
      <c r="W7158" s="53" t="str">
        <f t="shared" si="362"/>
        <v/>
      </c>
      <c r="X7158" s="53" t="str">
        <f t="shared" si="362"/>
        <v/>
      </c>
    </row>
    <row r="7159" spans="18:24" hidden="1" x14ac:dyDescent="0.3">
      <c r="R7159">
        <f t="shared" si="363"/>
        <v>0</v>
      </c>
      <c r="S7159">
        <f t="shared" si="364"/>
        <v>0</v>
      </c>
      <c r="T7159" s="53" t="str">
        <f t="shared" ref="T7159:X7209" si="365">IF(OR(COUNTIF($D7159,"*"&amp;T$5&amp;"*")&gt;0,$D7159="GRUPO TEPSA"),T$5,"")</f>
        <v/>
      </c>
      <c r="U7159" s="53" t="str">
        <f t="shared" si="365"/>
        <v/>
      </c>
      <c r="V7159" s="53" t="str">
        <f t="shared" si="365"/>
        <v/>
      </c>
      <c r="W7159" s="53" t="str">
        <f t="shared" si="365"/>
        <v/>
      </c>
      <c r="X7159" s="53" t="str">
        <f t="shared" si="365"/>
        <v/>
      </c>
    </row>
    <row r="7160" spans="18:24" hidden="1" x14ac:dyDescent="0.3">
      <c r="R7160">
        <f t="shared" si="363"/>
        <v>0</v>
      </c>
      <c r="S7160">
        <f t="shared" si="364"/>
        <v>0</v>
      </c>
      <c r="T7160" s="53" t="str">
        <f t="shared" si="365"/>
        <v/>
      </c>
      <c r="U7160" s="53" t="str">
        <f t="shared" si="365"/>
        <v/>
      </c>
      <c r="V7160" s="53" t="str">
        <f t="shared" si="365"/>
        <v/>
      </c>
      <c r="W7160" s="53" t="str">
        <f t="shared" si="365"/>
        <v/>
      </c>
      <c r="X7160" s="53" t="str">
        <f t="shared" si="365"/>
        <v/>
      </c>
    </row>
    <row r="7161" spans="18:24" hidden="1" x14ac:dyDescent="0.3">
      <c r="R7161">
        <f t="shared" si="363"/>
        <v>0</v>
      </c>
      <c r="S7161">
        <f t="shared" si="364"/>
        <v>0</v>
      </c>
      <c r="T7161" s="53" t="str">
        <f t="shared" si="365"/>
        <v/>
      </c>
      <c r="U7161" s="53" t="str">
        <f t="shared" si="365"/>
        <v/>
      </c>
      <c r="V7161" s="53" t="str">
        <f t="shared" si="365"/>
        <v/>
      </c>
      <c r="W7161" s="53" t="str">
        <f t="shared" si="365"/>
        <v/>
      </c>
      <c r="X7161" s="53" t="str">
        <f t="shared" si="365"/>
        <v/>
      </c>
    </row>
    <row r="7162" spans="18:24" hidden="1" x14ac:dyDescent="0.3">
      <c r="R7162">
        <f t="shared" si="363"/>
        <v>0</v>
      </c>
      <c r="S7162">
        <f t="shared" si="364"/>
        <v>0</v>
      </c>
      <c r="T7162" s="53" t="str">
        <f t="shared" si="365"/>
        <v/>
      </c>
      <c r="U7162" s="53" t="str">
        <f t="shared" si="365"/>
        <v/>
      </c>
      <c r="V7162" s="53" t="str">
        <f t="shared" si="365"/>
        <v/>
      </c>
      <c r="W7162" s="53" t="str">
        <f t="shared" si="365"/>
        <v/>
      </c>
      <c r="X7162" s="53" t="str">
        <f t="shared" si="365"/>
        <v/>
      </c>
    </row>
    <row r="7163" spans="18:24" hidden="1" x14ac:dyDescent="0.3">
      <c r="R7163">
        <f t="shared" si="363"/>
        <v>0</v>
      </c>
      <c r="S7163">
        <f t="shared" si="364"/>
        <v>0</v>
      </c>
      <c r="T7163" s="53" t="str">
        <f t="shared" si="365"/>
        <v/>
      </c>
      <c r="U7163" s="53" t="str">
        <f t="shared" si="365"/>
        <v/>
      </c>
      <c r="V7163" s="53" t="str">
        <f t="shared" si="365"/>
        <v/>
      </c>
      <c r="W7163" s="53" t="str">
        <f t="shared" si="365"/>
        <v/>
      </c>
      <c r="X7163" s="53" t="str">
        <f t="shared" si="365"/>
        <v/>
      </c>
    </row>
    <row r="7164" spans="18:24" hidden="1" x14ac:dyDescent="0.3">
      <c r="R7164">
        <f t="shared" si="363"/>
        <v>0</v>
      </c>
      <c r="S7164">
        <f t="shared" si="364"/>
        <v>0</v>
      </c>
      <c r="T7164" s="53" t="str">
        <f t="shared" si="365"/>
        <v/>
      </c>
      <c r="U7164" s="53" t="str">
        <f t="shared" si="365"/>
        <v/>
      </c>
      <c r="V7164" s="53" t="str">
        <f t="shared" si="365"/>
        <v/>
      </c>
      <c r="W7164" s="53" t="str">
        <f t="shared" si="365"/>
        <v/>
      </c>
      <c r="X7164" s="53" t="str">
        <f t="shared" si="365"/>
        <v/>
      </c>
    </row>
    <row r="7165" spans="18:24" hidden="1" x14ac:dyDescent="0.3">
      <c r="R7165">
        <f t="shared" si="363"/>
        <v>0</v>
      </c>
      <c r="S7165">
        <f t="shared" si="364"/>
        <v>0</v>
      </c>
      <c r="T7165" s="53" t="str">
        <f t="shared" si="365"/>
        <v/>
      </c>
      <c r="U7165" s="53" t="str">
        <f t="shared" si="365"/>
        <v/>
      </c>
      <c r="V7165" s="53" t="str">
        <f t="shared" si="365"/>
        <v/>
      </c>
      <c r="W7165" s="53" t="str">
        <f t="shared" si="365"/>
        <v/>
      </c>
      <c r="X7165" s="53" t="str">
        <f t="shared" si="365"/>
        <v/>
      </c>
    </row>
    <row r="7166" spans="18:24" hidden="1" x14ac:dyDescent="0.3">
      <c r="R7166">
        <f t="shared" si="363"/>
        <v>0</v>
      </c>
      <c r="S7166">
        <f t="shared" si="364"/>
        <v>0</v>
      </c>
      <c r="T7166" s="53" t="str">
        <f t="shared" si="365"/>
        <v/>
      </c>
      <c r="U7166" s="53" t="str">
        <f t="shared" si="365"/>
        <v/>
      </c>
      <c r="V7166" s="53" t="str">
        <f t="shared" si="365"/>
        <v/>
      </c>
      <c r="W7166" s="53" t="str">
        <f t="shared" si="365"/>
        <v/>
      </c>
      <c r="X7166" s="53" t="str">
        <f t="shared" si="365"/>
        <v/>
      </c>
    </row>
    <row r="7167" spans="18:24" hidden="1" x14ac:dyDescent="0.3">
      <c r="R7167">
        <f t="shared" si="363"/>
        <v>0</v>
      </c>
      <c r="S7167">
        <f t="shared" si="364"/>
        <v>0</v>
      </c>
      <c r="T7167" s="53" t="str">
        <f t="shared" si="365"/>
        <v/>
      </c>
      <c r="U7167" s="53" t="str">
        <f t="shared" si="365"/>
        <v/>
      </c>
      <c r="V7167" s="53" t="str">
        <f t="shared" si="365"/>
        <v/>
      </c>
      <c r="W7167" s="53" t="str">
        <f t="shared" si="365"/>
        <v/>
      </c>
      <c r="X7167" s="53" t="str">
        <f t="shared" si="365"/>
        <v/>
      </c>
    </row>
    <row r="7168" spans="18:24" hidden="1" x14ac:dyDescent="0.3">
      <c r="R7168">
        <f t="shared" si="363"/>
        <v>0</v>
      </c>
      <c r="S7168">
        <f t="shared" si="364"/>
        <v>0</v>
      </c>
      <c r="T7168" s="53" t="str">
        <f t="shared" si="365"/>
        <v/>
      </c>
      <c r="U7168" s="53" t="str">
        <f t="shared" si="365"/>
        <v/>
      </c>
      <c r="V7168" s="53" t="str">
        <f t="shared" si="365"/>
        <v/>
      </c>
      <c r="W7168" s="53" t="str">
        <f t="shared" si="365"/>
        <v/>
      </c>
      <c r="X7168" s="53" t="str">
        <f t="shared" si="365"/>
        <v/>
      </c>
    </row>
    <row r="7169" spans="18:24" hidden="1" x14ac:dyDescent="0.3">
      <c r="R7169">
        <f t="shared" si="363"/>
        <v>0</v>
      </c>
      <c r="S7169">
        <f t="shared" si="364"/>
        <v>0</v>
      </c>
      <c r="T7169" s="53" t="str">
        <f t="shared" si="365"/>
        <v/>
      </c>
      <c r="U7169" s="53" t="str">
        <f t="shared" si="365"/>
        <v/>
      </c>
      <c r="V7169" s="53" t="str">
        <f t="shared" si="365"/>
        <v/>
      </c>
      <c r="W7169" s="53" t="str">
        <f t="shared" si="365"/>
        <v/>
      </c>
      <c r="X7169" s="53" t="str">
        <f t="shared" si="365"/>
        <v/>
      </c>
    </row>
    <row r="7170" spans="18:24" hidden="1" x14ac:dyDescent="0.3">
      <c r="R7170">
        <f t="shared" si="363"/>
        <v>0</v>
      </c>
      <c r="S7170">
        <f t="shared" si="364"/>
        <v>0</v>
      </c>
      <c r="T7170" s="53" t="str">
        <f t="shared" si="365"/>
        <v/>
      </c>
      <c r="U7170" s="53" t="str">
        <f t="shared" si="365"/>
        <v/>
      </c>
      <c r="V7170" s="53" t="str">
        <f t="shared" si="365"/>
        <v/>
      </c>
      <c r="W7170" s="53" t="str">
        <f t="shared" si="365"/>
        <v/>
      </c>
      <c r="X7170" s="53" t="str">
        <f t="shared" si="365"/>
        <v/>
      </c>
    </row>
    <row r="7171" spans="18:24" hidden="1" x14ac:dyDescent="0.3">
      <c r="R7171">
        <f t="shared" si="363"/>
        <v>0</v>
      </c>
      <c r="S7171">
        <f t="shared" si="364"/>
        <v>0</v>
      </c>
      <c r="T7171" s="53" t="str">
        <f t="shared" si="365"/>
        <v/>
      </c>
      <c r="U7171" s="53" t="str">
        <f t="shared" si="365"/>
        <v/>
      </c>
      <c r="V7171" s="53" t="str">
        <f t="shared" si="365"/>
        <v/>
      </c>
      <c r="W7171" s="53" t="str">
        <f t="shared" si="365"/>
        <v/>
      </c>
      <c r="X7171" s="53" t="str">
        <f t="shared" si="365"/>
        <v/>
      </c>
    </row>
    <row r="7172" spans="18:24" hidden="1" x14ac:dyDescent="0.3">
      <c r="R7172">
        <f t="shared" si="363"/>
        <v>0</v>
      </c>
      <c r="S7172">
        <f t="shared" si="364"/>
        <v>0</v>
      </c>
      <c r="T7172" s="53" t="str">
        <f t="shared" si="365"/>
        <v/>
      </c>
      <c r="U7172" s="53" t="str">
        <f t="shared" si="365"/>
        <v/>
      </c>
      <c r="V7172" s="53" t="str">
        <f t="shared" si="365"/>
        <v/>
      </c>
      <c r="W7172" s="53" t="str">
        <f t="shared" si="365"/>
        <v/>
      </c>
      <c r="X7172" s="53" t="str">
        <f t="shared" si="365"/>
        <v/>
      </c>
    </row>
    <row r="7173" spans="18:24" hidden="1" x14ac:dyDescent="0.3">
      <c r="R7173">
        <f t="shared" si="363"/>
        <v>0</v>
      </c>
      <c r="S7173">
        <f t="shared" si="364"/>
        <v>0</v>
      </c>
      <c r="T7173" s="53" t="str">
        <f t="shared" si="365"/>
        <v/>
      </c>
      <c r="U7173" s="53" t="str">
        <f t="shared" si="365"/>
        <v/>
      </c>
      <c r="V7173" s="53" t="str">
        <f t="shared" si="365"/>
        <v/>
      </c>
      <c r="W7173" s="53" t="str">
        <f t="shared" si="365"/>
        <v/>
      </c>
      <c r="X7173" s="53" t="str">
        <f t="shared" si="365"/>
        <v/>
      </c>
    </row>
    <row r="7174" spans="18:24" hidden="1" x14ac:dyDescent="0.3">
      <c r="R7174">
        <f t="shared" si="363"/>
        <v>0</v>
      </c>
      <c r="S7174">
        <f t="shared" si="364"/>
        <v>0</v>
      </c>
      <c r="T7174" s="53" t="str">
        <f t="shared" si="365"/>
        <v/>
      </c>
      <c r="U7174" s="53" t="str">
        <f t="shared" si="365"/>
        <v/>
      </c>
      <c r="V7174" s="53" t="str">
        <f t="shared" si="365"/>
        <v/>
      </c>
      <c r="W7174" s="53" t="str">
        <f t="shared" si="365"/>
        <v/>
      </c>
      <c r="X7174" s="53" t="str">
        <f t="shared" si="365"/>
        <v/>
      </c>
    </row>
    <row r="7175" spans="18:24" hidden="1" x14ac:dyDescent="0.3">
      <c r="R7175">
        <f t="shared" ref="R7175:R7238" si="366">IF(OR(D7175="GRUPO TEPSA",D7175="TODAS"),P7175/5,P7175)</f>
        <v>0</v>
      </c>
      <c r="S7175">
        <f t="shared" si="364"/>
        <v>0</v>
      </c>
      <c r="T7175" s="53" t="str">
        <f t="shared" si="365"/>
        <v/>
      </c>
      <c r="U7175" s="53" t="str">
        <f t="shared" si="365"/>
        <v/>
      </c>
      <c r="V7175" s="53" t="str">
        <f t="shared" si="365"/>
        <v/>
      </c>
      <c r="W7175" s="53" t="str">
        <f t="shared" si="365"/>
        <v/>
      </c>
      <c r="X7175" s="53" t="str">
        <f t="shared" si="365"/>
        <v/>
      </c>
    </row>
    <row r="7176" spans="18:24" hidden="1" x14ac:dyDescent="0.3">
      <c r="R7176">
        <f t="shared" si="366"/>
        <v>0</v>
      </c>
      <c r="S7176">
        <f t="shared" si="364"/>
        <v>0</v>
      </c>
      <c r="T7176" s="53" t="str">
        <f t="shared" si="365"/>
        <v/>
      </c>
      <c r="U7176" s="53" t="str">
        <f t="shared" si="365"/>
        <v/>
      </c>
      <c r="V7176" s="53" t="str">
        <f t="shared" si="365"/>
        <v/>
      </c>
      <c r="W7176" s="53" t="str">
        <f t="shared" si="365"/>
        <v/>
      </c>
      <c r="X7176" s="53" t="str">
        <f t="shared" si="365"/>
        <v/>
      </c>
    </row>
    <row r="7177" spans="18:24" hidden="1" x14ac:dyDescent="0.3">
      <c r="R7177">
        <f t="shared" si="366"/>
        <v>0</v>
      </c>
      <c r="S7177">
        <f t="shared" si="364"/>
        <v>0</v>
      </c>
      <c r="T7177" s="53" t="str">
        <f t="shared" si="365"/>
        <v/>
      </c>
      <c r="U7177" s="53" t="str">
        <f t="shared" si="365"/>
        <v/>
      </c>
      <c r="V7177" s="53" t="str">
        <f t="shared" si="365"/>
        <v/>
      </c>
      <c r="W7177" s="53" t="str">
        <f t="shared" si="365"/>
        <v/>
      </c>
      <c r="X7177" s="53" t="str">
        <f t="shared" si="365"/>
        <v/>
      </c>
    </row>
    <row r="7178" spans="18:24" hidden="1" x14ac:dyDescent="0.3">
      <c r="R7178">
        <f t="shared" si="366"/>
        <v>0</v>
      </c>
      <c r="S7178">
        <f t="shared" si="364"/>
        <v>0</v>
      </c>
      <c r="T7178" s="53" t="str">
        <f t="shared" si="365"/>
        <v/>
      </c>
      <c r="U7178" s="53" t="str">
        <f t="shared" si="365"/>
        <v/>
      </c>
      <c r="V7178" s="53" t="str">
        <f t="shared" si="365"/>
        <v/>
      </c>
      <c r="W7178" s="53" t="str">
        <f t="shared" si="365"/>
        <v/>
      </c>
      <c r="X7178" s="53" t="str">
        <f t="shared" si="365"/>
        <v/>
      </c>
    </row>
    <row r="7179" spans="18:24" hidden="1" x14ac:dyDescent="0.3">
      <c r="R7179">
        <f t="shared" si="366"/>
        <v>0</v>
      </c>
      <c r="S7179">
        <f t="shared" ref="S7179:S7242" si="367">IF(OR(D7179="GRUPO TEPSA",D7179="TODAS"),Q7179/5,Q7179)</f>
        <v>0</v>
      </c>
      <c r="T7179" s="53" t="str">
        <f t="shared" si="365"/>
        <v/>
      </c>
      <c r="U7179" s="53" t="str">
        <f t="shared" si="365"/>
        <v/>
      </c>
      <c r="V7179" s="53" t="str">
        <f t="shared" si="365"/>
        <v/>
      </c>
      <c r="W7179" s="53" t="str">
        <f t="shared" si="365"/>
        <v/>
      </c>
      <c r="X7179" s="53" t="str">
        <f t="shared" si="365"/>
        <v/>
      </c>
    </row>
    <row r="7180" spans="18:24" hidden="1" x14ac:dyDescent="0.3">
      <c r="R7180">
        <f t="shared" si="366"/>
        <v>0</v>
      </c>
      <c r="S7180">
        <f t="shared" si="367"/>
        <v>0</v>
      </c>
      <c r="T7180" s="53" t="str">
        <f t="shared" si="365"/>
        <v/>
      </c>
      <c r="U7180" s="53" t="str">
        <f t="shared" si="365"/>
        <v/>
      </c>
      <c r="V7180" s="53" t="str">
        <f t="shared" si="365"/>
        <v/>
      </c>
      <c r="W7180" s="53" t="str">
        <f t="shared" si="365"/>
        <v/>
      </c>
      <c r="X7180" s="53" t="str">
        <f t="shared" si="365"/>
        <v/>
      </c>
    </row>
    <row r="7181" spans="18:24" hidden="1" x14ac:dyDescent="0.3">
      <c r="R7181">
        <f t="shared" si="366"/>
        <v>0</v>
      </c>
      <c r="S7181">
        <f t="shared" si="367"/>
        <v>0</v>
      </c>
      <c r="T7181" s="53" t="str">
        <f t="shared" si="365"/>
        <v/>
      </c>
      <c r="U7181" s="53" t="str">
        <f t="shared" si="365"/>
        <v/>
      </c>
      <c r="V7181" s="53" t="str">
        <f t="shared" si="365"/>
        <v/>
      </c>
      <c r="W7181" s="53" t="str">
        <f t="shared" si="365"/>
        <v/>
      </c>
      <c r="X7181" s="53" t="str">
        <f t="shared" si="365"/>
        <v/>
      </c>
    </row>
    <row r="7182" spans="18:24" hidden="1" x14ac:dyDescent="0.3">
      <c r="R7182">
        <f t="shared" si="366"/>
        <v>0</v>
      </c>
      <c r="S7182">
        <f t="shared" si="367"/>
        <v>0</v>
      </c>
      <c r="T7182" s="53" t="str">
        <f t="shared" si="365"/>
        <v/>
      </c>
      <c r="U7182" s="53" t="str">
        <f t="shared" si="365"/>
        <v/>
      </c>
      <c r="V7182" s="53" t="str">
        <f t="shared" si="365"/>
        <v/>
      </c>
      <c r="W7182" s="53" t="str">
        <f t="shared" si="365"/>
        <v/>
      </c>
      <c r="X7182" s="53" t="str">
        <f t="shared" si="365"/>
        <v/>
      </c>
    </row>
    <row r="7183" spans="18:24" hidden="1" x14ac:dyDescent="0.3">
      <c r="R7183">
        <f t="shared" si="366"/>
        <v>0</v>
      </c>
      <c r="S7183">
        <f t="shared" si="367"/>
        <v>0</v>
      </c>
      <c r="T7183" s="53" t="str">
        <f t="shared" si="365"/>
        <v/>
      </c>
      <c r="U7183" s="53" t="str">
        <f t="shared" si="365"/>
        <v/>
      </c>
      <c r="V7183" s="53" t="str">
        <f t="shared" si="365"/>
        <v/>
      </c>
      <c r="W7183" s="53" t="str">
        <f t="shared" si="365"/>
        <v/>
      </c>
      <c r="X7183" s="53" t="str">
        <f t="shared" si="365"/>
        <v/>
      </c>
    </row>
    <row r="7184" spans="18:24" hidden="1" x14ac:dyDescent="0.3">
      <c r="R7184">
        <f t="shared" si="366"/>
        <v>0</v>
      </c>
      <c r="S7184">
        <f t="shared" si="367"/>
        <v>0</v>
      </c>
      <c r="T7184" s="53" t="str">
        <f t="shared" si="365"/>
        <v/>
      </c>
      <c r="U7184" s="53" t="str">
        <f t="shared" si="365"/>
        <v/>
      </c>
      <c r="V7184" s="53" t="str">
        <f t="shared" si="365"/>
        <v/>
      </c>
      <c r="W7184" s="53" t="str">
        <f t="shared" si="365"/>
        <v/>
      </c>
      <c r="X7184" s="53" t="str">
        <f t="shared" si="365"/>
        <v/>
      </c>
    </row>
    <row r="7185" spans="18:24" hidden="1" x14ac:dyDescent="0.3">
      <c r="R7185">
        <f t="shared" si="366"/>
        <v>0</v>
      </c>
      <c r="S7185">
        <f t="shared" si="367"/>
        <v>0</v>
      </c>
      <c r="T7185" s="53" t="str">
        <f t="shared" si="365"/>
        <v/>
      </c>
      <c r="U7185" s="53" t="str">
        <f t="shared" si="365"/>
        <v/>
      </c>
      <c r="V7185" s="53" t="str">
        <f t="shared" si="365"/>
        <v/>
      </c>
      <c r="W7185" s="53" t="str">
        <f t="shared" si="365"/>
        <v/>
      </c>
      <c r="X7185" s="53" t="str">
        <f t="shared" si="365"/>
        <v/>
      </c>
    </row>
    <row r="7186" spans="18:24" hidden="1" x14ac:dyDescent="0.3">
      <c r="R7186">
        <f t="shared" si="366"/>
        <v>0</v>
      </c>
      <c r="S7186">
        <f t="shared" si="367"/>
        <v>0</v>
      </c>
      <c r="T7186" s="53" t="str">
        <f t="shared" si="365"/>
        <v/>
      </c>
      <c r="U7186" s="53" t="str">
        <f t="shared" si="365"/>
        <v/>
      </c>
      <c r="V7186" s="53" t="str">
        <f t="shared" si="365"/>
        <v/>
      </c>
      <c r="W7186" s="53" t="str">
        <f t="shared" si="365"/>
        <v/>
      </c>
      <c r="X7186" s="53" t="str">
        <f t="shared" si="365"/>
        <v/>
      </c>
    </row>
    <row r="7187" spans="18:24" hidden="1" x14ac:dyDescent="0.3">
      <c r="R7187">
        <f t="shared" si="366"/>
        <v>0</v>
      </c>
      <c r="S7187">
        <f t="shared" si="367"/>
        <v>0</v>
      </c>
      <c r="T7187" s="53" t="str">
        <f t="shared" si="365"/>
        <v/>
      </c>
      <c r="U7187" s="53" t="str">
        <f t="shared" si="365"/>
        <v/>
      </c>
      <c r="V7187" s="53" t="str">
        <f t="shared" si="365"/>
        <v/>
      </c>
      <c r="W7187" s="53" t="str">
        <f t="shared" si="365"/>
        <v/>
      </c>
      <c r="X7187" s="53" t="str">
        <f t="shared" si="365"/>
        <v/>
      </c>
    </row>
    <row r="7188" spans="18:24" hidden="1" x14ac:dyDescent="0.3">
      <c r="R7188">
        <f t="shared" si="366"/>
        <v>0</v>
      </c>
      <c r="S7188">
        <f t="shared" si="367"/>
        <v>0</v>
      </c>
      <c r="T7188" s="53" t="str">
        <f t="shared" si="365"/>
        <v/>
      </c>
      <c r="U7188" s="53" t="str">
        <f t="shared" si="365"/>
        <v/>
      </c>
      <c r="V7188" s="53" t="str">
        <f t="shared" si="365"/>
        <v/>
      </c>
      <c r="W7188" s="53" t="str">
        <f t="shared" si="365"/>
        <v/>
      </c>
      <c r="X7188" s="53" t="str">
        <f t="shared" si="365"/>
        <v/>
      </c>
    </row>
    <row r="7189" spans="18:24" hidden="1" x14ac:dyDescent="0.3">
      <c r="R7189">
        <f t="shared" si="366"/>
        <v>0</v>
      </c>
      <c r="S7189">
        <f t="shared" si="367"/>
        <v>0</v>
      </c>
      <c r="T7189" s="53" t="str">
        <f t="shared" si="365"/>
        <v/>
      </c>
      <c r="U7189" s="53" t="str">
        <f t="shared" si="365"/>
        <v/>
      </c>
      <c r="V7189" s="53" t="str">
        <f t="shared" si="365"/>
        <v/>
      </c>
      <c r="W7189" s="53" t="str">
        <f t="shared" si="365"/>
        <v/>
      </c>
      <c r="X7189" s="53" t="str">
        <f t="shared" si="365"/>
        <v/>
      </c>
    </row>
    <row r="7190" spans="18:24" hidden="1" x14ac:dyDescent="0.3">
      <c r="R7190">
        <f t="shared" si="366"/>
        <v>0</v>
      </c>
      <c r="S7190">
        <f t="shared" si="367"/>
        <v>0</v>
      </c>
      <c r="T7190" s="53" t="str">
        <f t="shared" si="365"/>
        <v/>
      </c>
      <c r="U7190" s="53" t="str">
        <f t="shared" si="365"/>
        <v/>
      </c>
      <c r="V7190" s="53" t="str">
        <f t="shared" si="365"/>
        <v/>
      </c>
      <c r="W7190" s="53" t="str">
        <f t="shared" si="365"/>
        <v/>
      </c>
      <c r="X7190" s="53" t="str">
        <f t="shared" si="365"/>
        <v/>
      </c>
    </row>
    <row r="7191" spans="18:24" hidden="1" x14ac:dyDescent="0.3">
      <c r="R7191">
        <f t="shared" si="366"/>
        <v>0</v>
      </c>
      <c r="S7191">
        <f t="shared" si="367"/>
        <v>0</v>
      </c>
      <c r="T7191" s="53" t="str">
        <f t="shared" si="365"/>
        <v/>
      </c>
      <c r="U7191" s="53" t="str">
        <f t="shared" si="365"/>
        <v/>
      </c>
      <c r="V7191" s="53" t="str">
        <f t="shared" si="365"/>
        <v/>
      </c>
      <c r="W7191" s="53" t="str">
        <f t="shared" si="365"/>
        <v/>
      </c>
      <c r="X7191" s="53" t="str">
        <f t="shared" si="365"/>
        <v/>
      </c>
    </row>
    <row r="7192" spans="18:24" hidden="1" x14ac:dyDescent="0.3">
      <c r="R7192">
        <f t="shared" si="366"/>
        <v>0</v>
      </c>
      <c r="S7192">
        <f t="shared" si="367"/>
        <v>0</v>
      </c>
      <c r="T7192" s="53" t="str">
        <f t="shared" si="365"/>
        <v/>
      </c>
      <c r="U7192" s="53" t="str">
        <f t="shared" si="365"/>
        <v/>
      </c>
      <c r="V7192" s="53" t="str">
        <f t="shared" si="365"/>
        <v/>
      </c>
      <c r="W7192" s="53" t="str">
        <f t="shared" si="365"/>
        <v/>
      </c>
      <c r="X7192" s="53" t="str">
        <f t="shared" si="365"/>
        <v/>
      </c>
    </row>
    <row r="7193" spans="18:24" hidden="1" x14ac:dyDescent="0.3">
      <c r="R7193">
        <f t="shared" si="366"/>
        <v>0</v>
      </c>
      <c r="S7193">
        <f t="shared" si="367"/>
        <v>0</v>
      </c>
      <c r="T7193" s="53" t="str">
        <f t="shared" si="365"/>
        <v/>
      </c>
      <c r="U7193" s="53" t="str">
        <f t="shared" si="365"/>
        <v/>
      </c>
      <c r="V7193" s="53" t="str">
        <f t="shared" si="365"/>
        <v/>
      </c>
      <c r="W7193" s="53" t="str">
        <f t="shared" si="365"/>
        <v/>
      </c>
      <c r="X7193" s="53" t="str">
        <f t="shared" si="365"/>
        <v/>
      </c>
    </row>
    <row r="7194" spans="18:24" hidden="1" x14ac:dyDescent="0.3">
      <c r="R7194">
        <f t="shared" si="366"/>
        <v>0</v>
      </c>
      <c r="S7194">
        <f t="shared" si="367"/>
        <v>0</v>
      </c>
      <c r="T7194" s="53" t="str">
        <f t="shared" si="365"/>
        <v/>
      </c>
      <c r="U7194" s="53" t="str">
        <f t="shared" si="365"/>
        <v/>
      </c>
      <c r="V7194" s="53" t="str">
        <f t="shared" si="365"/>
        <v/>
      </c>
      <c r="W7194" s="53" t="str">
        <f t="shared" si="365"/>
        <v/>
      </c>
      <c r="X7194" s="53" t="str">
        <f t="shared" si="365"/>
        <v/>
      </c>
    </row>
    <row r="7195" spans="18:24" hidden="1" x14ac:dyDescent="0.3">
      <c r="R7195">
        <f t="shared" si="366"/>
        <v>0</v>
      </c>
      <c r="S7195">
        <f t="shared" si="367"/>
        <v>0</v>
      </c>
      <c r="T7195" s="53" t="str">
        <f t="shared" si="365"/>
        <v/>
      </c>
      <c r="U7195" s="53" t="str">
        <f t="shared" si="365"/>
        <v/>
      </c>
      <c r="V7195" s="53" t="str">
        <f t="shared" si="365"/>
        <v/>
      </c>
      <c r="W7195" s="53" t="str">
        <f t="shared" si="365"/>
        <v/>
      </c>
      <c r="X7195" s="53" t="str">
        <f t="shared" si="365"/>
        <v/>
      </c>
    </row>
    <row r="7196" spans="18:24" hidden="1" x14ac:dyDescent="0.3">
      <c r="R7196">
        <f t="shared" si="366"/>
        <v>0</v>
      </c>
      <c r="S7196">
        <f t="shared" si="367"/>
        <v>0</v>
      </c>
      <c r="T7196" s="53" t="str">
        <f t="shared" si="365"/>
        <v/>
      </c>
      <c r="U7196" s="53" t="str">
        <f t="shared" si="365"/>
        <v/>
      </c>
      <c r="V7196" s="53" t="str">
        <f t="shared" si="365"/>
        <v/>
      </c>
      <c r="W7196" s="53" t="str">
        <f t="shared" si="365"/>
        <v/>
      </c>
      <c r="X7196" s="53" t="str">
        <f t="shared" si="365"/>
        <v/>
      </c>
    </row>
    <row r="7197" spans="18:24" hidden="1" x14ac:dyDescent="0.3">
      <c r="R7197">
        <f t="shared" si="366"/>
        <v>0</v>
      </c>
      <c r="S7197">
        <f t="shared" si="367"/>
        <v>0</v>
      </c>
      <c r="T7197" s="53" t="str">
        <f t="shared" si="365"/>
        <v/>
      </c>
      <c r="U7197" s="53" t="str">
        <f t="shared" si="365"/>
        <v/>
      </c>
      <c r="V7197" s="53" t="str">
        <f t="shared" si="365"/>
        <v/>
      </c>
      <c r="W7197" s="53" t="str">
        <f t="shared" si="365"/>
        <v/>
      </c>
      <c r="X7197" s="53" t="str">
        <f t="shared" si="365"/>
        <v/>
      </c>
    </row>
    <row r="7198" spans="18:24" hidden="1" x14ac:dyDescent="0.3">
      <c r="R7198">
        <f t="shared" si="366"/>
        <v>0</v>
      </c>
      <c r="S7198">
        <f t="shared" si="367"/>
        <v>0</v>
      </c>
      <c r="T7198" s="53" t="str">
        <f t="shared" si="365"/>
        <v/>
      </c>
      <c r="U7198" s="53" t="str">
        <f t="shared" si="365"/>
        <v/>
      </c>
      <c r="V7198" s="53" t="str">
        <f t="shared" si="365"/>
        <v/>
      </c>
      <c r="W7198" s="53" t="str">
        <f t="shared" si="365"/>
        <v/>
      </c>
      <c r="X7198" s="53" t="str">
        <f t="shared" si="365"/>
        <v/>
      </c>
    </row>
    <row r="7199" spans="18:24" hidden="1" x14ac:dyDescent="0.3">
      <c r="R7199">
        <f t="shared" si="366"/>
        <v>0</v>
      </c>
      <c r="S7199">
        <f t="shared" si="367"/>
        <v>0</v>
      </c>
      <c r="T7199" s="53" t="str">
        <f t="shared" si="365"/>
        <v/>
      </c>
      <c r="U7199" s="53" t="str">
        <f t="shared" si="365"/>
        <v/>
      </c>
      <c r="V7199" s="53" t="str">
        <f t="shared" si="365"/>
        <v/>
      </c>
      <c r="W7199" s="53" t="str">
        <f t="shared" si="365"/>
        <v/>
      </c>
      <c r="X7199" s="53" t="str">
        <f t="shared" si="365"/>
        <v/>
      </c>
    </row>
    <row r="7200" spans="18:24" hidden="1" x14ac:dyDescent="0.3">
      <c r="R7200">
        <f t="shared" si="366"/>
        <v>0</v>
      </c>
      <c r="S7200">
        <f t="shared" si="367"/>
        <v>0</v>
      </c>
      <c r="T7200" s="53" t="str">
        <f t="shared" si="365"/>
        <v/>
      </c>
      <c r="U7200" s="53" t="str">
        <f t="shared" si="365"/>
        <v/>
      </c>
      <c r="V7200" s="53" t="str">
        <f t="shared" si="365"/>
        <v/>
      </c>
      <c r="W7200" s="53" t="str">
        <f t="shared" si="365"/>
        <v/>
      </c>
      <c r="X7200" s="53" t="str">
        <f t="shared" si="365"/>
        <v/>
      </c>
    </row>
    <row r="7201" spans="18:24" hidden="1" x14ac:dyDescent="0.3">
      <c r="R7201">
        <f t="shared" si="366"/>
        <v>0</v>
      </c>
      <c r="S7201">
        <f t="shared" si="367"/>
        <v>0</v>
      </c>
      <c r="T7201" s="53" t="str">
        <f t="shared" si="365"/>
        <v/>
      </c>
      <c r="U7201" s="53" t="str">
        <f t="shared" si="365"/>
        <v/>
      </c>
      <c r="V7201" s="53" t="str">
        <f t="shared" si="365"/>
        <v/>
      </c>
      <c r="W7201" s="53" t="str">
        <f t="shared" si="365"/>
        <v/>
      </c>
      <c r="X7201" s="53" t="str">
        <f t="shared" si="365"/>
        <v/>
      </c>
    </row>
    <row r="7202" spans="18:24" hidden="1" x14ac:dyDescent="0.3">
      <c r="R7202">
        <f t="shared" si="366"/>
        <v>0</v>
      </c>
      <c r="S7202">
        <f t="shared" si="367"/>
        <v>0</v>
      </c>
      <c r="T7202" s="53" t="str">
        <f t="shared" si="365"/>
        <v/>
      </c>
      <c r="U7202" s="53" t="str">
        <f t="shared" si="365"/>
        <v/>
      </c>
      <c r="V7202" s="53" t="str">
        <f t="shared" si="365"/>
        <v/>
      </c>
      <c r="W7202" s="53" t="str">
        <f t="shared" si="365"/>
        <v/>
      </c>
      <c r="X7202" s="53" t="str">
        <f t="shared" si="365"/>
        <v/>
      </c>
    </row>
    <row r="7203" spans="18:24" hidden="1" x14ac:dyDescent="0.3">
      <c r="R7203">
        <f t="shared" si="366"/>
        <v>0</v>
      </c>
      <c r="S7203">
        <f t="shared" si="367"/>
        <v>0</v>
      </c>
      <c r="T7203" s="53" t="str">
        <f t="shared" si="365"/>
        <v/>
      </c>
      <c r="U7203" s="53" t="str">
        <f t="shared" si="365"/>
        <v/>
      </c>
      <c r="V7203" s="53" t="str">
        <f t="shared" si="365"/>
        <v/>
      </c>
      <c r="W7203" s="53" t="str">
        <f t="shared" si="365"/>
        <v/>
      </c>
      <c r="X7203" s="53" t="str">
        <f t="shared" si="365"/>
        <v/>
      </c>
    </row>
    <row r="7204" spans="18:24" hidden="1" x14ac:dyDescent="0.3">
      <c r="R7204">
        <f t="shared" si="366"/>
        <v>0</v>
      </c>
      <c r="S7204">
        <f t="shared" si="367"/>
        <v>0</v>
      </c>
      <c r="T7204" s="53" t="str">
        <f t="shared" si="365"/>
        <v/>
      </c>
      <c r="U7204" s="53" t="str">
        <f t="shared" si="365"/>
        <v/>
      </c>
      <c r="V7204" s="53" t="str">
        <f t="shared" si="365"/>
        <v/>
      </c>
      <c r="W7204" s="53" t="str">
        <f t="shared" si="365"/>
        <v/>
      </c>
      <c r="X7204" s="53" t="str">
        <f t="shared" si="365"/>
        <v/>
      </c>
    </row>
    <row r="7205" spans="18:24" hidden="1" x14ac:dyDescent="0.3">
      <c r="R7205">
        <f t="shared" si="366"/>
        <v>0</v>
      </c>
      <c r="S7205">
        <f t="shared" si="367"/>
        <v>0</v>
      </c>
      <c r="T7205" s="53" t="str">
        <f t="shared" si="365"/>
        <v/>
      </c>
      <c r="U7205" s="53" t="str">
        <f t="shared" si="365"/>
        <v/>
      </c>
      <c r="V7205" s="53" t="str">
        <f t="shared" si="365"/>
        <v/>
      </c>
      <c r="W7205" s="53" t="str">
        <f t="shared" si="365"/>
        <v/>
      </c>
      <c r="X7205" s="53" t="str">
        <f t="shared" si="365"/>
        <v/>
      </c>
    </row>
    <row r="7206" spans="18:24" hidden="1" x14ac:dyDescent="0.3">
      <c r="R7206">
        <f t="shared" si="366"/>
        <v>0</v>
      </c>
      <c r="S7206">
        <f t="shared" si="367"/>
        <v>0</v>
      </c>
      <c r="T7206" s="53" t="str">
        <f t="shared" si="365"/>
        <v/>
      </c>
      <c r="U7206" s="53" t="str">
        <f t="shared" si="365"/>
        <v/>
      </c>
      <c r="V7206" s="53" t="str">
        <f t="shared" si="365"/>
        <v/>
      </c>
      <c r="W7206" s="53" t="str">
        <f t="shared" si="365"/>
        <v/>
      </c>
      <c r="X7206" s="53" t="str">
        <f t="shared" si="365"/>
        <v/>
      </c>
    </row>
    <row r="7207" spans="18:24" hidden="1" x14ac:dyDescent="0.3">
      <c r="R7207">
        <f t="shared" si="366"/>
        <v>0</v>
      </c>
      <c r="S7207">
        <f t="shared" si="367"/>
        <v>0</v>
      </c>
      <c r="T7207" s="53" t="str">
        <f t="shared" si="365"/>
        <v/>
      </c>
      <c r="U7207" s="53" t="str">
        <f t="shared" si="365"/>
        <v/>
      </c>
      <c r="V7207" s="53" t="str">
        <f t="shared" si="365"/>
        <v/>
      </c>
      <c r="W7207" s="53" t="str">
        <f t="shared" si="365"/>
        <v/>
      </c>
      <c r="X7207" s="53" t="str">
        <f t="shared" si="365"/>
        <v/>
      </c>
    </row>
    <row r="7208" spans="18:24" hidden="1" x14ac:dyDescent="0.3">
      <c r="R7208">
        <f t="shared" si="366"/>
        <v>0</v>
      </c>
      <c r="S7208">
        <f t="shared" si="367"/>
        <v>0</v>
      </c>
      <c r="T7208" s="53" t="str">
        <f t="shared" si="365"/>
        <v/>
      </c>
      <c r="U7208" s="53" t="str">
        <f t="shared" si="365"/>
        <v/>
      </c>
      <c r="V7208" s="53" t="str">
        <f t="shared" si="365"/>
        <v/>
      </c>
      <c r="W7208" s="53" t="str">
        <f t="shared" si="365"/>
        <v/>
      </c>
      <c r="X7208" s="53" t="str">
        <f t="shared" si="365"/>
        <v/>
      </c>
    </row>
    <row r="7209" spans="18:24" hidden="1" x14ac:dyDescent="0.3">
      <c r="R7209">
        <f t="shared" si="366"/>
        <v>0</v>
      </c>
      <c r="S7209">
        <f t="shared" si="367"/>
        <v>0</v>
      </c>
      <c r="T7209" s="53" t="str">
        <f t="shared" si="365"/>
        <v/>
      </c>
      <c r="U7209" s="53" t="str">
        <f t="shared" si="365"/>
        <v/>
      </c>
      <c r="V7209" s="53" t="str">
        <f t="shared" si="365"/>
        <v/>
      </c>
      <c r="W7209" s="53" t="str">
        <f t="shared" si="365"/>
        <v/>
      </c>
      <c r="X7209" s="53" t="str">
        <f t="shared" si="365"/>
        <v/>
      </c>
    </row>
    <row r="7210" spans="18:24" hidden="1" x14ac:dyDescent="0.3">
      <c r="R7210">
        <f t="shared" si="366"/>
        <v>0</v>
      </c>
      <c r="S7210">
        <f t="shared" si="367"/>
        <v>0</v>
      </c>
      <c r="T7210" s="53" t="str">
        <f t="shared" ref="T7210:X7260" si="368">IF(OR(COUNTIF($D7210,"*"&amp;T$5&amp;"*")&gt;0,$D7210="GRUPO TEPSA"),T$5,"")</f>
        <v/>
      </c>
      <c r="U7210" s="53" t="str">
        <f t="shared" si="368"/>
        <v/>
      </c>
      <c r="V7210" s="53" t="str">
        <f t="shared" si="368"/>
        <v/>
      </c>
      <c r="W7210" s="53" t="str">
        <f t="shared" si="368"/>
        <v/>
      </c>
      <c r="X7210" s="53" t="str">
        <f t="shared" si="368"/>
        <v/>
      </c>
    </row>
    <row r="7211" spans="18:24" hidden="1" x14ac:dyDescent="0.3">
      <c r="R7211">
        <f t="shared" si="366"/>
        <v>0</v>
      </c>
      <c r="S7211">
        <f t="shared" si="367"/>
        <v>0</v>
      </c>
      <c r="T7211" s="53" t="str">
        <f t="shared" si="368"/>
        <v/>
      </c>
      <c r="U7211" s="53" t="str">
        <f t="shared" si="368"/>
        <v/>
      </c>
      <c r="V7211" s="53" t="str">
        <f t="shared" si="368"/>
        <v/>
      </c>
      <c r="W7211" s="53" t="str">
        <f t="shared" si="368"/>
        <v/>
      </c>
      <c r="X7211" s="53" t="str">
        <f t="shared" si="368"/>
        <v/>
      </c>
    </row>
    <row r="7212" spans="18:24" hidden="1" x14ac:dyDescent="0.3">
      <c r="R7212">
        <f t="shared" si="366"/>
        <v>0</v>
      </c>
      <c r="S7212">
        <f t="shared" si="367"/>
        <v>0</v>
      </c>
      <c r="T7212" s="53" t="str">
        <f t="shared" si="368"/>
        <v/>
      </c>
      <c r="U7212" s="53" t="str">
        <f t="shared" si="368"/>
        <v/>
      </c>
      <c r="V7212" s="53" t="str">
        <f t="shared" si="368"/>
        <v/>
      </c>
      <c r="W7212" s="53" t="str">
        <f t="shared" si="368"/>
        <v/>
      </c>
      <c r="X7212" s="53" t="str">
        <f t="shared" si="368"/>
        <v/>
      </c>
    </row>
    <row r="7213" spans="18:24" hidden="1" x14ac:dyDescent="0.3">
      <c r="R7213">
        <f t="shared" si="366"/>
        <v>0</v>
      </c>
      <c r="S7213">
        <f t="shared" si="367"/>
        <v>0</v>
      </c>
      <c r="T7213" s="53" t="str">
        <f t="shared" si="368"/>
        <v/>
      </c>
      <c r="U7213" s="53" t="str">
        <f t="shared" si="368"/>
        <v/>
      </c>
      <c r="V7213" s="53" t="str">
        <f t="shared" si="368"/>
        <v/>
      </c>
      <c r="W7213" s="53" t="str">
        <f t="shared" si="368"/>
        <v/>
      </c>
      <c r="X7213" s="53" t="str">
        <f t="shared" si="368"/>
        <v/>
      </c>
    </row>
    <row r="7214" spans="18:24" hidden="1" x14ac:dyDescent="0.3">
      <c r="R7214">
        <f t="shared" si="366"/>
        <v>0</v>
      </c>
      <c r="S7214">
        <f t="shared" si="367"/>
        <v>0</v>
      </c>
      <c r="T7214" s="53" t="str">
        <f t="shared" si="368"/>
        <v/>
      </c>
      <c r="U7214" s="53" t="str">
        <f t="shared" si="368"/>
        <v/>
      </c>
      <c r="V7214" s="53" t="str">
        <f t="shared" si="368"/>
        <v/>
      </c>
      <c r="W7214" s="53" t="str">
        <f t="shared" si="368"/>
        <v/>
      </c>
      <c r="X7214" s="53" t="str">
        <f t="shared" si="368"/>
        <v/>
      </c>
    </row>
    <row r="7215" spans="18:24" hidden="1" x14ac:dyDescent="0.3">
      <c r="R7215">
        <f t="shared" si="366"/>
        <v>0</v>
      </c>
      <c r="S7215">
        <f t="shared" si="367"/>
        <v>0</v>
      </c>
      <c r="T7215" s="53" t="str">
        <f t="shared" si="368"/>
        <v/>
      </c>
      <c r="U7215" s="53" t="str">
        <f t="shared" si="368"/>
        <v/>
      </c>
      <c r="V7215" s="53" t="str">
        <f t="shared" si="368"/>
        <v/>
      </c>
      <c r="W7215" s="53" t="str">
        <f t="shared" si="368"/>
        <v/>
      </c>
      <c r="X7215" s="53" t="str">
        <f t="shared" si="368"/>
        <v/>
      </c>
    </row>
    <row r="7216" spans="18:24" hidden="1" x14ac:dyDescent="0.3">
      <c r="R7216">
        <f t="shared" si="366"/>
        <v>0</v>
      </c>
      <c r="S7216">
        <f t="shared" si="367"/>
        <v>0</v>
      </c>
      <c r="T7216" s="53" t="str">
        <f t="shared" si="368"/>
        <v/>
      </c>
      <c r="U7216" s="53" t="str">
        <f t="shared" si="368"/>
        <v/>
      </c>
      <c r="V7216" s="53" t="str">
        <f t="shared" si="368"/>
        <v/>
      </c>
      <c r="W7216" s="53" t="str">
        <f t="shared" si="368"/>
        <v/>
      </c>
      <c r="X7216" s="53" t="str">
        <f t="shared" si="368"/>
        <v/>
      </c>
    </row>
    <row r="7217" spans="18:24" hidden="1" x14ac:dyDescent="0.3">
      <c r="R7217">
        <f t="shared" si="366"/>
        <v>0</v>
      </c>
      <c r="S7217">
        <f t="shared" si="367"/>
        <v>0</v>
      </c>
      <c r="T7217" s="53" t="str">
        <f t="shared" si="368"/>
        <v/>
      </c>
      <c r="U7217" s="53" t="str">
        <f t="shared" si="368"/>
        <v/>
      </c>
      <c r="V7217" s="53" t="str">
        <f t="shared" si="368"/>
        <v/>
      </c>
      <c r="W7217" s="53" t="str">
        <f t="shared" si="368"/>
        <v/>
      </c>
      <c r="X7217" s="53" t="str">
        <f t="shared" si="368"/>
        <v/>
      </c>
    </row>
    <row r="7218" spans="18:24" hidden="1" x14ac:dyDescent="0.3">
      <c r="R7218">
        <f t="shared" si="366"/>
        <v>0</v>
      </c>
      <c r="S7218">
        <f t="shared" si="367"/>
        <v>0</v>
      </c>
      <c r="T7218" s="53" t="str">
        <f t="shared" si="368"/>
        <v/>
      </c>
      <c r="U7218" s="53" t="str">
        <f t="shared" si="368"/>
        <v/>
      </c>
      <c r="V7218" s="53" t="str">
        <f t="shared" si="368"/>
        <v/>
      </c>
      <c r="W7218" s="53" t="str">
        <f t="shared" si="368"/>
        <v/>
      </c>
      <c r="X7218" s="53" t="str">
        <f t="shared" si="368"/>
        <v/>
      </c>
    </row>
    <row r="7219" spans="18:24" hidden="1" x14ac:dyDescent="0.3">
      <c r="R7219">
        <f t="shared" si="366"/>
        <v>0</v>
      </c>
      <c r="S7219">
        <f t="shared" si="367"/>
        <v>0</v>
      </c>
      <c r="T7219" s="53" t="str">
        <f t="shared" si="368"/>
        <v/>
      </c>
      <c r="U7219" s="53" t="str">
        <f t="shared" si="368"/>
        <v/>
      </c>
      <c r="V7219" s="53" t="str">
        <f t="shared" si="368"/>
        <v/>
      </c>
      <c r="W7219" s="53" t="str">
        <f t="shared" si="368"/>
        <v/>
      </c>
      <c r="X7219" s="53" t="str">
        <f t="shared" si="368"/>
        <v/>
      </c>
    </row>
    <row r="7220" spans="18:24" hidden="1" x14ac:dyDescent="0.3">
      <c r="R7220">
        <f t="shared" si="366"/>
        <v>0</v>
      </c>
      <c r="S7220">
        <f t="shared" si="367"/>
        <v>0</v>
      </c>
      <c r="T7220" s="53" t="str">
        <f t="shared" si="368"/>
        <v/>
      </c>
      <c r="U7220" s="53" t="str">
        <f t="shared" si="368"/>
        <v/>
      </c>
      <c r="V7220" s="53" t="str">
        <f t="shared" si="368"/>
        <v/>
      </c>
      <c r="W7220" s="53" t="str">
        <f t="shared" si="368"/>
        <v/>
      </c>
      <c r="X7220" s="53" t="str">
        <f t="shared" si="368"/>
        <v/>
      </c>
    </row>
    <row r="7221" spans="18:24" hidden="1" x14ac:dyDescent="0.3">
      <c r="R7221">
        <f t="shared" si="366"/>
        <v>0</v>
      </c>
      <c r="S7221">
        <f t="shared" si="367"/>
        <v>0</v>
      </c>
      <c r="T7221" s="53" t="str">
        <f t="shared" si="368"/>
        <v/>
      </c>
      <c r="U7221" s="53" t="str">
        <f t="shared" si="368"/>
        <v/>
      </c>
      <c r="V7221" s="53" t="str">
        <f t="shared" si="368"/>
        <v/>
      </c>
      <c r="W7221" s="53" t="str">
        <f t="shared" si="368"/>
        <v/>
      </c>
      <c r="X7221" s="53" t="str">
        <f t="shared" si="368"/>
        <v/>
      </c>
    </row>
    <row r="7222" spans="18:24" hidden="1" x14ac:dyDescent="0.3">
      <c r="R7222">
        <f t="shared" si="366"/>
        <v>0</v>
      </c>
      <c r="S7222">
        <f t="shared" si="367"/>
        <v>0</v>
      </c>
      <c r="T7222" s="53" t="str">
        <f t="shared" si="368"/>
        <v/>
      </c>
      <c r="U7222" s="53" t="str">
        <f t="shared" si="368"/>
        <v/>
      </c>
      <c r="V7222" s="53" t="str">
        <f t="shared" si="368"/>
        <v/>
      </c>
      <c r="W7222" s="53" t="str">
        <f t="shared" si="368"/>
        <v/>
      </c>
      <c r="X7222" s="53" t="str">
        <f t="shared" si="368"/>
        <v/>
      </c>
    </row>
    <row r="7223" spans="18:24" hidden="1" x14ac:dyDescent="0.3">
      <c r="R7223">
        <f t="shared" si="366"/>
        <v>0</v>
      </c>
      <c r="S7223">
        <f t="shared" si="367"/>
        <v>0</v>
      </c>
      <c r="T7223" s="53" t="str">
        <f t="shared" si="368"/>
        <v/>
      </c>
      <c r="U7223" s="53" t="str">
        <f t="shared" si="368"/>
        <v/>
      </c>
      <c r="V7223" s="53" t="str">
        <f t="shared" si="368"/>
        <v/>
      </c>
      <c r="W7223" s="53" t="str">
        <f t="shared" si="368"/>
        <v/>
      </c>
      <c r="X7223" s="53" t="str">
        <f t="shared" si="368"/>
        <v/>
      </c>
    </row>
    <row r="7224" spans="18:24" hidden="1" x14ac:dyDescent="0.3">
      <c r="R7224">
        <f t="shared" si="366"/>
        <v>0</v>
      </c>
      <c r="S7224">
        <f t="shared" si="367"/>
        <v>0</v>
      </c>
      <c r="T7224" s="53" t="str">
        <f t="shared" si="368"/>
        <v/>
      </c>
      <c r="U7224" s="53" t="str">
        <f t="shared" si="368"/>
        <v/>
      </c>
      <c r="V7224" s="53" t="str">
        <f t="shared" si="368"/>
        <v/>
      </c>
      <c r="W7224" s="53" t="str">
        <f t="shared" si="368"/>
        <v/>
      </c>
      <c r="X7224" s="53" t="str">
        <f t="shared" si="368"/>
        <v/>
      </c>
    </row>
    <row r="7225" spans="18:24" hidden="1" x14ac:dyDescent="0.3">
      <c r="R7225">
        <f t="shared" si="366"/>
        <v>0</v>
      </c>
      <c r="S7225">
        <f t="shared" si="367"/>
        <v>0</v>
      </c>
      <c r="T7225" s="53" t="str">
        <f t="shared" si="368"/>
        <v/>
      </c>
      <c r="U7225" s="53" t="str">
        <f t="shared" si="368"/>
        <v/>
      </c>
      <c r="V7225" s="53" t="str">
        <f t="shared" si="368"/>
        <v/>
      </c>
      <c r="W7225" s="53" t="str">
        <f t="shared" si="368"/>
        <v/>
      </c>
      <c r="X7225" s="53" t="str">
        <f t="shared" si="368"/>
        <v/>
      </c>
    </row>
    <row r="7226" spans="18:24" hidden="1" x14ac:dyDescent="0.3">
      <c r="R7226">
        <f t="shared" si="366"/>
        <v>0</v>
      </c>
      <c r="S7226">
        <f t="shared" si="367"/>
        <v>0</v>
      </c>
      <c r="T7226" s="53" t="str">
        <f t="shared" si="368"/>
        <v/>
      </c>
      <c r="U7226" s="53" t="str">
        <f t="shared" si="368"/>
        <v/>
      </c>
      <c r="V7226" s="53" t="str">
        <f t="shared" si="368"/>
        <v/>
      </c>
      <c r="W7226" s="53" t="str">
        <f t="shared" si="368"/>
        <v/>
      </c>
      <c r="X7226" s="53" t="str">
        <f t="shared" si="368"/>
        <v/>
      </c>
    </row>
    <row r="7227" spans="18:24" hidden="1" x14ac:dyDescent="0.3">
      <c r="R7227">
        <f t="shared" si="366"/>
        <v>0</v>
      </c>
      <c r="S7227">
        <f t="shared" si="367"/>
        <v>0</v>
      </c>
      <c r="T7227" s="53" t="str">
        <f t="shared" si="368"/>
        <v/>
      </c>
      <c r="U7227" s="53" t="str">
        <f t="shared" si="368"/>
        <v/>
      </c>
      <c r="V7227" s="53" t="str">
        <f t="shared" si="368"/>
        <v/>
      </c>
      <c r="W7227" s="53" t="str">
        <f t="shared" si="368"/>
        <v/>
      </c>
      <c r="X7227" s="53" t="str">
        <f t="shared" si="368"/>
        <v/>
      </c>
    </row>
    <row r="7228" spans="18:24" hidden="1" x14ac:dyDescent="0.3">
      <c r="R7228">
        <f t="shared" si="366"/>
        <v>0</v>
      </c>
      <c r="S7228">
        <f t="shared" si="367"/>
        <v>0</v>
      </c>
      <c r="T7228" s="53" t="str">
        <f t="shared" si="368"/>
        <v/>
      </c>
      <c r="U7228" s="53" t="str">
        <f t="shared" si="368"/>
        <v/>
      </c>
      <c r="V7228" s="53" t="str">
        <f t="shared" si="368"/>
        <v/>
      </c>
      <c r="W7228" s="53" t="str">
        <f t="shared" si="368"/>
        <v/>
      </c>
      <c r="X7228" s="53" t="str">
        <f t="shared" si="368"/>
        <v/>
      </c>
    </row>
    <row r="7229" spans="18:24" hidden="1" x14ac:dyDescent="0.3">
      <c r="R7229">
        <f t="shared" si="366"/>
        <v>0</v>
      </c>
      <c r="S7229">
        <f t="shared" si="367"/>
        <v>0</v>
      </c>
      <c r="T7229" s="53" t="str">
        <f t="shared" si="368"/>
        <v/>
      </c>
      <c r="U7229" s="53" t="str">
        <f t="shared" si="368"/>
        <v/>
      </c>
      <c r="V7229" s="53" t="str">
        <f t="shared" si="368"/>
        <v/>
      </c>
      <c r="W7229" s="53" t="str">
        <f t="shared" si="368"/>
        <v/>
      </c>
      <c r="X7229" s="53" t="str">
        <f t="shared" si="368"/>
        <v/>
      </c>
    </row>
    <row r="7230" spans="18:24" hidden="1" x14ac:dyDescent="0.3">
      <c r="R7230">
        <f t="shared" si="366"/>
        <v>0</v>
      </c>
      <c r="S7230">
        <f t="shared" si="367"/>
        <v>0</v>
      </c>
      <c r="T7230" s="53" t="str">
        <f t="shared" si="368"/>
        <v/>
      </c>
      <c r="U7230" s="53" t="str">
        <f t="shared" si="368"/>
        <v/>
      </c>
      <c r="V7230" s="53" t="str">
        <f t="shared" si="368"/>
        <v/>
      </c>
      <c r="W7230" s="53" t="str">
        <f t="shared" si="368"/>
        <v/>
      </c>
      <c r="X7230" s="53" t="str">
        <f t="shared" si="368"/>
        <v/>
      </c>
    </row>
    <row r="7231" spans="18:24" hidden="1" x14ac:dyDescent="0.3">
      <c r="R7231">
        <f t="shared" si="366"/>
        <v>0</v>
      </c>
      <c r="S7231">
        <f t="shared" si="367"/>
        <v>0</v>
      </c>
      <c r="T7231" s="53" t="str">
        <f t="shared" si="368"/>
        <v/>
      </c>
      <c r="U7231" s="53" t="str">
        <f t="shared" si="368"/>
        <v/>
      </c>
      <c r="V7231" s="53" t="str">
        <f t="shared" si="368"/>
        <v/>
      </c>
      <c r="W7231" s="53" t="str">
        <f t="shared" si="368"/>
        <v/>
      </c>
      <c r="X7231" s="53" t="str">
        <f t="shared" si="368"/>
        <v/>
      </c>
    </row>
    <row r="7232" spans="18:24" hidden="1" x14ac:dyDescent="0.3">
      <c r="R7232">
        <f t="shared" si="366"/>
        <v>0</v>
      </c>
      <c r="S7232">
        <f t="shared" si="367"/>
        <v>0</v>
      </c>
      <c r="T7232" s="53" t="str">
        <f t="shared" si="368"/>
        <v/>
      </c>
      <c r="U7232" s="53" t="str">
        <f t="shared" si="368"/>
        <v/>
      </c>
      <c r="V7232" s="53" t="str">
        <f t="shared" si="368"/>
        <v/>
      </c>
      <c r="W7232" s="53" t="str">
        <f t="shared" si="368"/>
        <v/>
      </c>
      <c r="X7232" s="53" t="str">
        <f t="shared" si="368"/>
        <v/>
      </c>
    </row>
    <row r="7233" spans="18:24" hidden="1" x14ac:dyDescent="0.3">
      <c r="R7233">
        <f t="shared" si="366"/>
        <v>0</v>
      </c>
      <c r="S7233">
        <f t="shared" si="367"/>
        <v>0</v>
      </c>
      <c r="T7233" s="53" t="str">
        <f t="shared" si="368"/>
        <v/>
      </c>
      <c r="U7233" s="53" t="str">
        <f t="shared" si="368"/>
        <v/>
      </c>
      <c r="V7233" s="53" t="str">
        <f t="shared" si="368"/>
        <v/>
      </c>
      <c r="W7233" s="53" t="str">
        <f t="shared" si="368"/>
        <v/>
      </c>
      <c r="X7233" s="53" t="str">
        <f t="shared" si="368"/>
        <v/>
      </c>
    </row>
    <row r="7234" spans="18:24" hidden="1" x14ac:dyDescent="0.3">
      <c r="R7234">
        <f t="shared" si="366"/>
        <v>0</v>
      </c>
      <c r="S7234">
        <f t="shared" si="367"/>
        <v>0</v>
      </c>
      <c r="T7234" s="53" t="str">
        <f t="shared" si="368"/>
        <v/>
      </c>
      <c r="U7234" s="53" t="str">
        <f t="shared" si="368"/>
        <v/>
      </c>
      <c r="V7234" s="53" t="str">
        <f t="shared" si="368"/>
        <v/>
      </c>
      <c r="W7234" s="53" t="str">
        <f t="shared" si="368"/>
        <v/>
      </c>
      <c r="X7234" s="53" t="str">
        <f t="shared" si="368"/>
        <v/>
      </c>
    </row>
    <row r="7235" spans="18:24" hidden="1" x14ac:dyDescent="0.3">
      <c r="R7235">
        <f t="shared" si="366"/>
        <v>0</v>
      </c>
      <c r="S7235">
        <f t="shared" si="367"/>
        <v>0</v>
      </c>
      <c r="T7235" s="53" t="str">
        <f t="shared" si="368"/>
        <v/>
      </c>
      <c r="U7235" s="53" t="str">
        <f t="shared" si="368"/>
        <v/>
      </c>
      <c r="V7235" s="53" t="str">
        <f t="shared" si="368"/>
        <v/>
      </c>
      <c r="W7235" s="53" t="str">
        <f t="shared" si="368"/>
        <v/>
      </c>
      <c r="X7235" s="53" t="str">
        <f t="shared" si="368"/>
        <v/>
      </c>
    </row>
    <row r="7236" spans="18:24" hidden="1" x14ac:dyDescent="0.3">
      <c r="R7236">
        <f t="shared" si="366"/>
        <v>0</v>
      </c>
      <c r="S7236">
        <f t="shared" si="367"/>
        <v>0</v>
      </c>
      <c r="T7236" s="53" t="str">
        <f t="shared" si="368"/>
        <v/>
      </c>
      <c r="U7236" s="53" t="str">
        <f t="shared" si="368"/>
        <v/>
      </c>
      <c r="V7236" s="53" t="str">
        <f t="shared" si="368"/>
        <v/>
      </c>
      <c r="W7236" s="53" t="str">
        <f t="shared" si="368"/>
        <v/>
      </c>
      <c r="X7236" s="53" t="str">
        <f t="shared" si="368"/>
        <v/>
      </c>
    </row>
    <row r="7237" spans="18:24" hidden="1" x14ac:dyDescent="0.3">
      <c r="R7237">
        <f t="shared" si="366"/>
        <v>0</v>
      </c>
      <c r="S7237">
        <f t="shared" si="367"/>
        <v>0</v>
      </c>
      <c r="T7237" s="53" t="str">
        <f t="shared" si="368"/>
        <v/>
      </c>
      <c r="U7237" s="53" t="str">
        <f t="shared" si="368"/>
        <v/>
      </c>
      <c r="V7237" s="53" t="str">
        <f t="shared" si="368"/>
        <v/>
      </c>
      <c r="W7237" s="53" t="str">
        <f t="shared" si="368"/>
        <v/>
      </c>
      <c r="X7237" s="53" t="str">
        <f t="shared" si="368"/>
        <v/>
      </c>
    </row>
    <row r="7238" spans="18:24" hidden="1" x14ac:dyDescent="0.3">
      <c r="R7238">
        <f t="shared" si="366"/>
        <v>0</v>
      </c>
      <c r="S7238">
        <f t="shared" si="367"/>
        <v>0</v>
      </c>
      <c r="T7238" s="53" t="str">
        <f t="shared" si="368"/>
        <v/>
      </c>
      <c r="U7238" s="53" t="str">
        <f t="shared" si="368"/>
        <v/>
      </c>
      <c r="V7238" s="53" t="str">
        <f t="shared" si="368"/>
        <v/>
      </c>
      <c r="W7238" s="53" t="str">
        <f t="shared" si="368"/>
        <v/>
      </c>
      <c r="X7238" s="53" t="str">
        <f t="shared" si="368"/>
        <v/>
      </c>
    </row>
    <row r="7239" spans="18:24" hidden="1" x14ac:dyDescent="0.3">
      <c r="R7239">
        <f t="shared" ref="R7239:R7302" si="369">IF(OR(D7239="GRUPO TEPSA",D7239="TODAS"),P7239/5,P7239)</f>
        <v>0</v>
      </c>
      <c r="S7239">
        <f t="shared" si="367"/>
        <v>0</v>
      </c>
      <c r="T7239" s="53" t="str">
        <f t="shared" si="368"/>
        <v/>
      </c>
      <c r="U7239" s="53" t="str">
        <f t="shared" si="368"/>
        <v/>
      </c>
      <c r="V7239" s="53" t="str">
        <f t="shared" si="368"/>
        <v/>
      </c>
      <c r="W7239" s="53" t="str">
        <f t="shared" si="368"/>
        <v/>
      </c>
      <c r="X7239" s="53" t="str">
        <f t="shared" si="368"/>
        <v/>
      </c>
    </row>
    <row r="7240" spans="18:24" hidden="1" x14ac:dyDescent="0.3">
      <c r="R7240">
        <f t="shared" si="369"/>
        <v>0</v>
      </c>
      <c r="S7240">
        <f t="shared" si="367"/>
        <v>0</v>
      </c>
      <c r="T7240" s="53" t="str">
        <f t="shared" si="368"/>
        <v/>
      </c>
      <c r="U7240" s="53" t="str">
        <f t="shared" si="368"/>
        <v/>
      </c>
      <c r="V7240" s="53" t="str">
        <f t="shared" si="368"/>
        <v/>
      </c>
      <c r="W7240" s="53" t="str">
        <f t="shared" si="368"/>
        <v/>
      </c>
      <c r="X7240" s="53" t="str">
        <f t="shared" si="368"/>
        <v/>
      </c>
    </row>
    <row r="7241" spans="18:24" hidden="1" x14ac:dyDescent="0.3">
      <c r="R7241">
        <f t="shared" si="369"/>
        <v>0</v>
      </c>
      <c r="S7241">
        <f t="shared" si="367"/>
        <v>0</v>
      </c>
      <c r="T7241" s="53" t="str">
        <f t="shared" si="368"/>
        <v/>
      </c>
      <c r="U7241" s="53" t="str">
        <f t="shared" si="368"/>
        <v/>
      </c>
      <c r="V7241" s="53" t="str">
        <f t="shared" si="368"/>
        <v/>
      </c>
      <c r="W7241" s="53" t="str">
        <f t="shared" si="368"/>
        <v/>
      </c>
      <c r="X7241" s="53" t="str">
        <f t="shared" si="368"/>
        <v/>
      </c>
    </row>
    <row r="7242" spans="18:24" hidden="1" x14ac:dyDescent="0.3">
      <c r="R7242">
        <f t="shared" si="369"/>
        <v>0</v>
      </c>
      <c r="S7242">
        <f t="shared" si="367"/>
        <v>0</v>
      </c>
      <c r="T7242" s="53" t="str">
        <f t="shared" si="368"/>
        <v/>
      </c>
      <c r="U7242" s="53" t="str">
        <f t="shared" si="368"/>
        <v/>
      </c>
      <c r="V7242" s="53" t="str">
        <f t="shared" si="368"/>
        <v/>
      </c>
      <c r="W7242" s="53" t="str">
        <f t="shared" si="368"/>
        <v/>
      </c>
      <c r="X7242" s="53" t="str">
        <f t="shared" si="368"/>
        <v/>
      </c>
    </row>
    <row r="7243" spans="18:24" hidden="1" x14ac:dyDescent="0.3">
      <c r="R7243">
        <f t="shared" si="369"/>
        <v>0</v>
      </c>
      <c r="S7243">
        <f t="shared" ref="S7243:S7306" si="370">IF(OR(D7243="GRUPO TEPSA",D7243="TODAS"),Q7243/5,Q7243)</f>
        <v>0</v>
      </c>
      <c r="T7243" s="53" t="str">
        <f t="shared" si="368"/>
        <v/>
      </c>
      <c r="U7243" s="53" t="str">
        <f t="shared" si="368"/>
        <v/>
      </c>
      <c r="V7243" s="53" t="str">
        <f t="shared" si="368"/>
        <v/>
      </c>
      <c r="W7243" s="53" t="str">
        <f t="shared" si="368"/>
        <v/>
      </c>
      <c r="X7243" s="53" t="str">
        <f t="shared" si="368"/>
        <v/>
      </c>
    </row>
    <row r="7244" spans="18:24" hidden="1" x14ac:dyDescent="0.3">
      <c r="R7244">
        <f t="shared" si="369"/>
        <v>0</v>
      </c>
      <c r="S7244">
        <f t="shared" si="370"/>
        <v>0</v>
      </c>
      <c r="T7244" s="53" t="str">
        <f t="shared" si="368"/>
        <v/>
      </c>
      <c r="U7244" s="53" t="str">
        <f t="shared" si="368"/>
        <v/>
      </c>
      <c r="V7244" s="53" t="str">
        <f t="shared" si="368"/>
        <v/>
      </c>
      <c r="W7244" s="53" t="str">
        <f t="shared" si="368"/>
        <v/>
      </c>
      <c r="X7244" s="53" t="str">
        <f t="shared" si="368"/>
        <v/>
      </c>
    </row>
    <row r="7245" spans="18:24" hidden="1" x14ac:dyDescent="0.3">
      <c r="R7245">
        <f t="shared" si="369"/>
        <v>0</v>
      </c>
      <c r="S7245">
        <f t="shared" si="370"/>
        <v>0</v>
      </c>
      <c r="T7245" s="53" t="str">
        <f t="shared" si="368"/>
        <v/>
      </c>
      <c r="U7245" s="53" t="str">
        <f t="shared" si="368"/>
        <v/>
      </c>
      <c r="V7245" s="53" t="str">
        <f t="shared" si="368"/>
        <v/>
      </c>
      <c r="W7245" s="53" t="str">
        <f t="shared" si="368"/>
        <v/>
      </c>
      <c r="X7245" s="53" t="str">
        <f t="shared" si="368"/>
        <v/>
      </c>
    </row>
    <row r="7246" spans="18:24" hidden="1" x14ac:dyDescent="0.3">
      <c r="R7246">
        <f t="shared" si="369"/>
        <v>0</v>
      </c>
      <c r="S7246">
        <f t="shared" si="370"/>
        <v>0</v>
      </c>
      <c r="T7246" s="53" t="str">
        <f t="shared" si="368"/>
        <v/>
      </c>
      <c r="U7246" s="53" t="str">
        <f t="shared" si="368"/>
        <v/>
      </c>
      <c r="V7246" s="53" t="str">
        <f t="shared" si="368"/>
        <v/>
      </c>
      <c r="W7246" s="53" t="str">
        <f t="shared" si="368"/>
        <v/>
      </c>
      <c r="X7246" s="53" t="str">
        <f t="shared" si="368"/>
        <v/>
      </c>
    </row>
    <row r="7247" spans="18:24" hidden="1" x14ac:dyDescent="0.3">
      <c r="R7247">
        <f t="shared" si="369"/>
        <v>0</v>
      </c>
      <c r="S7247">
        <f t="shared" si="370"/>
        <v>0</v>
      </c>
      <c r="T7247" s="53" t="str">
        <f t="shared" si="368"/>
        <v/>
      </c>
      <c r="U7247" s="53" t="str">
        <f t="shared" si="368"/>
        <v/>
      </c>
      <c r="V7247" s="53" t="str">
        <f t="shared" si="368"/>
        <v/>
      </c>
      <c r="W7247" s="53" t="str">
        <f t="shared" si="368"/>
        <v/>
      </c>
      <c r="X7247" s="53" t="str">
        <f t="shared" si="368"/>
        <v/>
      </c>
    </row>
    <row r="7248" spans="18:24" hidden="1" x14ac:dyDescent="0.3">
      <c r="R7248">
        <f t="shared" si="369"/>
        <v>0</v>
      </c>
      <c r="S7248">
        <f t="shared" si="370"/>
        <v>0</v>
      </c>
      <c r="T7248" s="53" t="str">
        <f t="shared" si="368"/>
        <v/>
      </c>
      <c r="U7248" s="53" t="str">
        <f t="shared" si="368"/>
        <v/>
      </c>
      <c r="V7248" s="53" t="str">
        <f t="shared" si="368"/>
        <v/>
      </c>
      <c r="W7248" s="53" t="str">
        <f t="shared" si="368"/>
        <v/>
      </c>
      <c r="X7248" s="53" t="str">
        <f t="shared" si="368"/>
        <v/>
      </c>
    </row>
    <row r="7249" spans="18:24" hidden="1" x14ac:dyDescent="0.3">
      <c r="R7249">
        <f t="shared" si="369"/>
        <v>0</v>
      </c>
      <c r="S7249">
        <f t="shared" si="370"/>
        <v>0</v>
      </c>
      <c r="T7249" s="53" t="str">
        <f t="shared" si="368"/>
        <v/>
      </c>
      <c r="U7249" s="53" t="str">
        <f t="shared" si="368"/>
        <v/>
      </c>
      <c r="V7249" s="53" t="str">
        <f t="shared" si="368"/>
        <v/>
      </c>
      <c r="W7249" s="53" t="str">
        <f t="shared" si="368"/>
        <v/>
      </c>
      <c r="X7249" s="53" t="str">
        <f t="shared" si="368"/>
        <v/>
      </c>
    </row>
    <row r="7250" spans="18:24" hidden="1" x14ac:dyDescent="0.3">
      <c r="R7250">
        <f t="shared" si="369"/>
        <v>0</v>
      </c>
      <c r="S7250">
        <f t="shared" si="370"/>
        <v>0</v>
      </c>
      <c r="T7250" s="53" t="str">
        <f t="shared" si="368"/>
        <v/>
      </c>
      <c r="U7250" s="53" t="str">
        <f t="shared" si="368"/>
        <v/>
      </c>
      <c r="V7250" s="53" t="str">
        <f t="shared" si="368"/>
        <v/>
      </c>
      <c r="W7250" s="53" t="str">
        <f t="shared" si="368"/>
        <v/>
      </c>
      <c r="X7250" s="53" t="str">
        <f t="shared" si="368"/>
        <v/>
      </c>
    </row>
    <row r="7251" spans="18:24" hidden="1" x14ac:dyDescent="0.3">
      <c r="R7251">
        <f t="shared" si="369"/>
        <v>0</v>
      </c>
      <c r="S7251">
        <f t="shared" si="370"/>
        <v>0</v>
      </c>
      <c r="T7251" s="53" t="str">
        <f t="shared" si="368"/>
        <v/>
      </c>
      <c r="U7251" s="53" t="str">
        <f t="shared" si="368"/>
        <v/>
      </c>
      <c r="V7251" s="53" t="str">
        <f t="shared" si="368"/>
        <v/>
      </c>
      <c r="W7251" s="53" t="str">
        <f t="shared" si="368"/>
        <v/>
      </c>
      <c r="X7251" s="53" t="str">
        <f t="shared" si="368"/>
        <v/>
      </c>
    </row>
    <row r="7252" spans="18:24" hidden="1" x14ac:dyDescent="0.3">
      <c r="R7252">
        <f t="shared" si="369"/>
        <v>0</v>
      </c>
      <c r="S7252">
        <f t="shared" si="370"/>
        <v>0</v>
      </c>
      <c r="T7252" s="53" t="str">
        <f t="shared" si="368"/>
        <v/>
      </c>
      <c r="U7252" s="53" t="str">
        <f t="shared" si="368"/>
        <v/>
      </c>
      <c r="V7252" s="53" t="str">
        <f t="shared" si="368"/>
        <v/>
      </c>
      <c r="W7252" s="53" t="str">
        <f t="shared" si="368"/>
        <v/>
      </c>
      <c r="X7252" s="53" t="str">
        <f t="shared" si="368"/>
        <v/>
      </c>
    </row>
    <row r="7253" spans="18:24" hidden="1" x14ac:dyDescent="0.3">
      <c r="R7253">
        <f t="shared" si="369"/>
        <v>0</v>
      </c>
      <c r="S7253">
        <f t="shared" si="370"/>
        <v>0</v>
      </c>
      <c r="T7253" s="53" t="str">
        <f t="shared" si="368"/>
        <v/>
      </c>
      <c r="U7253" s="53" t="str">
        <f t="shared" si="368"/>
        <v/>
      </c>
      <c r="V7253" s="53" t="str">
        <f t="shared" si="368"/>
        <v/>
      </c>
      <c r="W7253" s="53" t="str">
        <f t="shared" si="368"/>
        <v/>
      </c>
      <c r="X7253" s="53" t="str">
        <f t="shared" si="368"/>
        <v/>
      </c>
    </row>
    <row r="7254" spans="18:24" hidden="1" x14ac:dyDescent="0.3">
      <c r="R7254">
        <f t="shared" si="369"/>
        <v>0</v>
      </c>
      <c r="S7254">
        <f t="shared" si="370"/>
        <v>0</v>
      </c>
      <c r="T7254" s="53" t="str">
        <f t="shared" si="368"/>
        <v/>
      </c>
      <c r="U7254" s="53" t="str">
        <f t="shared" si="368"/>
        <v/>
      </c>
      <c r="V7254" s="53" t="str">
        <f t="shared" si="368"/>
        <v/>
      </c>
      <c r="W7254" s="53" t="str">
        <f t="shared" si="368"/>
        <v/>
      </c>
      <c r="X7254" s="53" t="str">
        <f t="shared" si="368"/>
        <v/>
      </c>
    </row>
    <row r="7255" spans="18:24" hidden="1" x14ac:dyDescent="0.3">
      <c r="R7255">
        <f t="shared" si="369"/>
        <v>0</v>
      </c>
      <c r="S7255">
        <f t="shared" si="370"/>
        <v>0</v>
      </c>
      <c r="T7255" s="53" t="str">
        <f t="shared" si="368"/>
        <v/>
      </c>
      <c r="U7255" s="53" t="str">
        <f t="shared" si="368"/>
        <v/>
      </c>
      <c r="V7255" s="53" t="str">
        <f t="shared" si="368"/>
        <v/>
      </c>
      <c r="W7255" s="53" t="str">
        <f t="shared" si="368"/>
        <v/>
      </c>
      <c r="X7255" s="53" t="str">
        <f t="shared" si="368"/>
        <v/>
      </c>
    </row>
    <row r="7256" spans="18:24" hidden="1" x14ac:dyDescent="0.3">
      <c r="R7256">
        <f t="shared" si="369"/>
        <v>0</v>
      </c>
      <c r="S7256">
        <f t="shared" si="370"/>
        <v>0</v>
      </c>
      <c r="T7256" s="53" t="str">
        <f t="shared" si="368"/>
        <v/>
      </c>
      <c r="U7256" s="53" t="str">
        <f t="shared" si="368"/>
        <v/>
      </c>
      <c r="V7256" s="53" t="str">
        <f t="shared" si="368"/>
        <v/>
      </c>
      <c r="W7256" s="53" t="str">
        <f t="shared" si="368"/>
        <v/>
      </c>
      <c r="X7256" s="53" t="str">
        <f t="shared" si="368"/>
        <v/>
      </c>
    </row>
    <row r="7257" spans="18:24" hidden="1" x14ac:dyDescent="0.3">
      <c r="R7257">
        <f t="shared" si="369"/>
        <v>0</v>
      </c>
      <c r="S7257">
        <f t="shared" si="370"/>
        <v>0</v>
      </c>
      <c r="T7257" s="53" t="str">
        <f t="shared" si="368"/>
        <v/>
      </c>
      <c r="U7257" s="53" t="str">
        <f t="shared" si="368"/>
        <v/>
      </c>
      <c r="V7257" s="53" t="str">
        <f t="shared" si="368"/>
        <v/>
      </c>
      <c r="W7257" s="53" t="str">
        <f t="shared" si="368"/>
        <v/>
      </c>
      <c r="X7257" s="53" t="str">
        <f t="shared" si="368"/>
        <v/>
      </c>
    </row>
    <row r="7258" spans="18:24" hidden="1" x14ac:dyDescent="0.3">
      <c r="R7258">
        <f t="shared" si="369"/>
        <v>0</v>
      </c>
      <c r="S7258">
        <f t="shared" si="370"/>
        <v>0</v>
      </c>
      <c r="T7258" s="53" t="str">
        <f t="shared" si="368"/>
        <v/>
      </c>
      <c r="U7258" s="53" t="str">
        <f t="shared" si="368"/>
        <v/>
      </c>
      <c r="V7258" s="53" t="str">
        <f t="shared" si="368"/>
        <v/>
      </c>
      <c r="W7258" s="53" t="str">
        <f t="shared" si="368"/>
        <v/>
      </c>
      <c r="X7258" s="53" t="str">
        <f t="shared" si="368"/>
        <v/>
      </c>
    </row>
    <row r="7259" spans="18:24" hidden="1" x14ac:dyDescent="0.3">
      <c r="R7259">
        <f t="shared" si="369"/>
        <v>0</v>
      </c>
      <c r="S7259">
        <f t="shared" si="370"/>
        <v>0</v>
      </c>
      <c r="T7259" s="53" t="str">
        <f t="shared" si="368"/>
        <v/>
      </c>
      <c r="U7259" s="53" t="str">
        <f t="shared" si="368"/>
        <v/>
      </c>
      <c r="V7259" s="53" t="str">
        <f t="shared" si="368"/>
        <v/>
      </c>
      <c r="W7259" s="53" t="str">
        <f t="shared" si="368"/>
        <v/>
      </c>
      <c r="X7259" s="53" t="str">
        <f t="shared" si="368"/>
        <v/>
      </c>
    </row>
    <row r="7260" spans="18:24" hidden="1" x14ac:dyDescent="0.3">
      <c r="R7260">
        <f t="shared" si="369"/>
        <v>0</v>
      </c>
      <c r="S7260">
        <f t="shared" si="370"/>
        <v>0</v>
      </c>
      <c r="T7260" s="53" t="str">
        <f t="shared" si="368"/>
        <v/>
      </c>
      <c r="U7260" s="53" t="str">
        <f t="shared" si="368"/>
        <v/>
      </c>
      <c r="V7260" s="53" t="str">
        <f t="shared" si="368"/>
        <v/>
      </c>
      <c r="W7260" s="53" t="str">
        <f t="shared" si="368"/>
        <v/>
      </c>
      <c r="X7260" s="53" t="str">
        <f t="shared" si="368"/>
        <v/>
      </c>
    </row>
    <row r="7261" spans="18:24" hidden="1" x14ac:dyDescent="0.3">
      <c r="R7261">
        <f t="shared" si="369"/>
        <v>0</v>
      </c>
      <c r="S7261">
        <f t="shared" si="370"/>
        <v>0</v>
      </c>
      <c r="T7261" s="53" t="str">
        <f t="shared" ref="T7261:X7311" si="371">IF(OR(COUNTIF($D7261,"*"&amp;T$5&amp;"*")&gt;0,$D7261="GRUPO TEPSA"),T$5,"")</f>
        <v/>
      </c>
      <c r="U7261" s="53" t="str">
        <f t="shared" si="371"/>
        <v/>
      </c>
      <c r="V7261" s="53" t="str">
        <f t="shared" si="371"/>
        <v/>
      </c>
      <c r="W7261" s="53" t="str">
        <f t="shared" si="371"/>
        <v/>
      </c>
      <c r="X7261" s="53" t="str">
        <f t="shared" si="371"/>
        <v/>
      </c>
    </row>
    <row r="7262" spans="18:24" hidden="1" x14ac:dyDescent="0.3">
      <c r="R7262">
        <f t="shared" si="369"/>
        <v>0</v>
      </c>
      <c r="S7262">
        <f t="shared" si="370"/>
        <v>0</v>
      </c>
      <c r="T7262" s="53" t="str">
        <f t="shared" si="371"/>
        <v/>
      </c>
      <c r="U7262" s="53" t="str">
        <f t="shared" si="371"/>
        <v/>
      </c>
      <c r="V7262" s="53" t="str">
        <f t="shared" si="371"/>
        <v/>
      </c>
      <c r="W7262" s="53" t="str">
        <f t="shared" si="371"/>
        <v/>
      </c>
      <c r="X7262" s="53" t="str">
        <f t="shared" si="371"/>
        <v/>
      </c>
    </row>
    <row r="7263" spans="18:24" hidden="1" x14ac:dyDescent="0.3">
      <c r="R7263">
        <f t="shared" si="369"/>
        <v>0</v>
      </c>
      <c r="S7263">
        <f t="shared" si="370"/>
        <v>0</v>
      </c>
      <c r="T7263" s="53" t="str">
        <f t="shared" si="371"/>
        <v/>
      </c>
      <c r="U7263" s="53" t="str">
        <f t="shared" si="371"/>
        <v/>
      </c>
      <c r="V7263" s="53" t="str">
        <f t="shared" si="371"/>
        <v/>
      </c>
      <c r="W7263" s="53" t="str">
        <f t="shared" si="371"/>
        <v/>
      </c>
      <c r="X7263" s="53" t="str">
        <f t="shared" si="371"/>
        <v/>
      </c>
    </row>
    <row r="7264" spans="18:24" hidden="1" x14ac:dyDescent="0.3">
      <c r="R7264">
        <f t="shared" si="369"/>
        <v>0</v>
      </c>
      <c r="S7264">
        <f t="shared" si="370"/>
        <v>0</v>
      </c>
      <c r="T7264" s="53" t="str">
        <f t="shared" si="371"/>
        <v/>
      </c>
      <c r="U7264" s="53" t="str">
        <f t="shared" si="371"/>
        <v/>
      </c>
      <c r="V7264" s="53" t="str">
        <f t="shared" si="371"/>
        <v/>
      </c>
      <c r="W7264" s="53" t="str">
        <f t="shared" si="371"/>
        <v/>
      </c>
      <c r="X7264" s="53" t="str">
        <f t="shared" si="371"/>
        <v/>
      </c>
    </row>
    <row r="7265" spans="18:24" hidden="1" x14ac:dyDescent="0.3">
      <c r="R7265">
        <f t="shared" si="369"/>
        <v>0</v>
      </c>
      <c r="S7265">
        <f t="shared" si="370"/>
        <v>0</v>
      </c>
      <c r="T7265" s="53" t="str">
        <f t="shared" si="371"/>
        <v/>
      </c>
      <c r="U7265" s="53" t="str">
        <f t="shared" si="371"/>
        <v/>
      </c>
      <c r="V7265" s="53" t="str">
        <f t="shared" si="371"/>
        <v/>
      </c>
      <c r="W7265" s="53" t="str">
        <f t="shared" si="371"/>
        <v/>
      </c>
      <c r="X7265" s="53" t="str">
        <f t="shared" si="371"/>
        <v/>
      </c>
    </row>
    <row r="7266" spans="18:24" hidden="1" x14ac:dyDescent="0.3">
      <c r="R7266">
        <f t="shared" si="369"/>
        <v>0</v>
      </c>
      <c r="S7266">
        <f t="shared" si="370"/>
        <v>0</v>
      </c>
      <c r="T7266" s="53" t="str">
        <f t="shared" si="371"/>
        <v/>
      </c>
      <c r="U7266" s="53" t="str">
        <f t="shared" si="371"/>
        <v/>
      </c>
      <c r="V7266" s="53" t="str">
        <f t="shared" si="371"/>
        <v/>
      </c>
      <c r="W7266" s="53" t="str">
        <f t="shared" si="371"/>
        <v/>
      </c>
      <c r="X7266" s="53" t="str">
        <f t="shared" si="371"/>
        <v/>
      </c>
    </row>
    <row r="7267" spans="18:24" hidden="1" x14ac:dyDescent="0.3">
      <c r="R7267">
        <f t="shared" si="369"/>
        <v>0</v>
      </c>
      <c r="S7267">
        <f t="shared" si="370"/>
        <v>0</v>
      </c>
      <c r="T7267" s="53" t="str">
        <f t="shared" si="371"/>
        <v/>
      </c>
      <c r="U7267" s="53" t="str">
        <f t="shared" si="371"/>
        <v/>
      </c>
      <c r="V7267" s="53" t="str">
        <f t="shared" si="371"/>
        <v/>
      </c>
      <c r="W7267" s="53" t="str">
        <f t="shared" si="371"/>
        <v/>
      </c>
      <c r="X7267" s="53" t="str">
        <f t="shared" si="371"/>
        <v/>
      </c>
    </row>
    <row r="7268" spans="18:24" hidden="1" x14ac:dyDescent="0.3">
      <c r="R7268">
        <f t="shared" si="369"/>
        <v>0</v>
      </c>
      <c r="S7268">
        <f t="shared" si="370"/>
        <v>0</v>
      </c>
      <c r="T7268" s="53" t="str">
        <f t="shared" si="371"/>
        <v/>
      </c>
      <c r="U7268" s="53" t="str">
        <f t="shared" si="371"/>
        <v/>
      </c>
      <c r="V7268" s="53" t="str">
        <f t="shared" si="371"/>
        <v/>
      </c>
      <c r="W7268" s="53" t="str">
        <f t="shared" si="371"/>
        <v/>
      </c>
      <c r="X7268" s="53" t="str">
        <f t="shared" si="371"/>
        <v/>
      </c>
    </row>
    <row r="7269" spans="18:24" hidden="1" x14ac:dyDescent="0.3">
      <c r="R7269">
        <f t="shared" si="369"/>
        <v>0</v>
      </c>
      <c r="S7269">
        <f t="shared" si="370"/>
        <v>0</v>
      </c>
      <c r="T7269" s="53" t="str">
        <f t="shared" si="371"/>
        <v/>
      </c>
      <c r="U7269" s="53" t="str">
        <f t="shared" si="371"/>
        <v/>
      </c>
      <c r="V7269" s="53" t="str">
        <f t="shared" si="371"/>
        <v/>
      </c>
      <c r="W7269" s="53" t="str">
        <f t="shared" si="371"/>
        <v/>
      </c>
      <c r="X7269" s="53" t="str">
        <f t="shared" si="371"/>
        <v/>
      </c>
    </row>
    <row r="7270" spans="18:24" hidden="1" x14ac:dyDescent="0.3">
      <c r="R7270">
        <f t="shared" si="369"/>
        <v>0</v>
      </c>
      <c r="S7270">
        <f t="shared" si="370"/>
        <v>0</v>
      </c>
      <c r="T7270" s="53" t="str">
        <f t="shared" si="371"/>
        <v/>
      </c>
      <c r="U7270" s="53" t="str">
        <f t="shared" si="371"/>
        <v/>
      </c>
      <c r="V7270" s="53" t="str">
        <f t="shared" si="371"/>
        <v/>
      </c>
      <c r="W7270" s="53" t="str">
        <f t="shared" si="371"/>
        <v/>
      </c>
      <c r="X7270" s="53" t="str">
        <f t="shared" si="371"/>
        <v/>
      </c>
    </row>
    <row r="7271" spans="18:24" hidden="1" x14ac:dyDescent="0.3">
      <c r="R7271">
        <f t="shared" si="369"/>
        <v>0</v>
      </c>
      <c r="S7271">
        <f t="shared" si="370"/>
        <v>0</v>
      </c>
      <c r="T7271" s="53" t="str">
        <f t="shared" si="371"/>
        <v/>
      </c>
      <c r="U7271" s="53" t="str">
        <f t="shared" si="371"/>
        <v/>
      </c>
      <c r="V7271" s="53" t="str">
        <f t="shared" si="371"/>
        <v/>
      </c>
      <c r="W7271" s="53" t="str">
        <f t="shared" si="371"/>
        <v/>
      </c>
      <c r="X7271" s="53" t="str">
        <f t="shared" si="371"/>
        <v/>
      </c>
    </row>
    <row r="7272" spans="18:24" hidden="1" x14ac:dyDescent="0.3">
      <c r="R7272">
        <f t="shared" si="369"/>
        <v>0</v>
      </c>
      <c r="S7272">
        <f t="shared" si="370"/>
        <v>0</v>
      </c>
      <c r="T7272" s="53" t="str">
        <f t="shared" si="371"/>
        <v/>
      </c>
      <c r="U7272" s="53" t="str">
        <f t="shared" si="371"/>
        <v/>
      </c>
      <c r="V7272" s="53" t="str">
        <f t="shared" si="371"/>
        <v/>
      </c>
      <c r="W7272" s="53" t="str">
        <f t="shared" si="371"/>
        <v/>
      </c>
      <c r="X7272" s="53" t="str">
        <f t="shared" si="371"/>
        <v/>
      </c>
    </row>
    <row r="7273" spans="18:24" hidden="1" x14ac:dyDescent="0.3">
      <c r="R7273">
        <f t="shared" si="369"/>
        <v>0</v>
      </c>
      <c r="S7273">
        <f t="shared" si="370"/>
        <v>0</v>
      </c>
      <c r="T7273" s="53" t="str">
        <f t="shared" si="371"/>
        <v/>
      </c>
      <c r="U7273" s="53" t="str">
        <f t="shared" si="371"/>
        <v/>
      </c>
      <c r="V7273" s="53" t="str">
        <f t="shared" si="371"/>
        <v/>
      </c>
      <c r="W7273" s="53" t="str">
        <f t="shared" si="371"/>
        <v/>
      </c>
      <c r="X7273" s="53" t="str">
        <f t="shared" si="371"/>
        <v/>
      </c>
    </row>
    <row r="7274" spans="18:24" hidden="1" x14ac:dyDescent="0.3">
      <c r="R7274">
        <f t="shared" si="369"/>
        <v>0</v>
      </c>
      <c r="S7274">
        <f t="shared" si="370"/>
        <v>0</v>
      </c>
      <c r="T7274" s="53" t="str">
        <f t="shared" si="371"/>
        <v/>
      </c>
      <c r="U7274" s="53" t="str">
        <f t="shared" si="371"/>
        <v/>
      </c>
      <c r="V7274" s="53" t="str">
        <f t="shared" si="371"/>
        <v/>
      </c>
      <c r="W7274" s="53" t="str">
        <f t="shared" si="371"/>
        <v/>
      </c>
      <c r="X7274" s="53" t="str">
        <f t="shared" si="371"/>
        <v/>
      </c>
    </row>
    <row r="7275" spans="18:24" hidden="1" x14ac:dyDescent="0.3">
      <c r="R7275">
        <f t="shared" si="369"/>
        <v>0</v>
      </c>
      <c r="S7275">
        <f t="shared" si="370"/>
        <v>0</v>
      </c>
      <c r="T7275" s="53" t="str">
        <f t="shared" si="371"/>
        <v/>
      </c>
      <c r="U7275" s="53" t="str">
        <f t="shared" si="371"/>
        <v/>
      </c>
      <c r="V7275" s="53" t="str">
        <f t="shared" si="371"/>
        <v/>
      </c>
      <c r="W7275" s="53" t="str">
        <f t="shared" si="371"/>
        <v/>
      </c>
      <c r="X7275" s="53" t="str">
        <f t="shared" si="371"/>
        <v/>
      </c>
    </row>
    <row r="7276" spans="18:24" hidden="1" x14ac:dyDescent="0.3">
      <c r="R7276">
        <f t="shared" si="369"/>
        <v>0</v>
      </c>
      <c r="S7276">
        <f t="shared" si="370"/>
        <v>0</v>
      </c>
      <c r="T7276" s="53" t="str">
        <f t="shared" si="371"/>
        <v/>
      </c>
      <c r="U7276" s="53" t="str">
        <f t="shared" si="371"/>
        <v/>
      </c>
      <c r="V7276" s="53" t="str">
        <f t="shared" si="371"/>
        <v/>
      </c>
      <c r="W7276" s="53" t="str">
        <f t="shared" si="371"/>
        <v/>
      </c>
      <c r="X7276" s="53" t="str">
        <f t="shared" si="371"/>
        <v/>
      </c>
    </row>
    <row r="7277" spans="18:24" hidden="1" x14ac:dyDescent="0.3">
      <c r="R7277">
        <f t="shared" si="369"/>
        <v>0</v>
      </c>
      <c r="S7277">
        <f t="shared" si="370"/>
        <v>0</v>
      </c>
      <c r="T7277" s="53" t="str">
        <f t="shared" si="371"/>
        <v/>
      </c>
      <c r="U7277" s="53" t="str">
        <f t="shared" si="371"/>
        <v/>
      </c>
      <c r="V7277" s="53" t="str">
        <f t="shared" si="371"/>
        <v/>
      </c>
      <c r="W7277" s="53" t="str">
        <f t="shared" si="371"/>
        <v/>
      </c>
      <c r="X7277" s="53" t="str">
        <f t="shared" si="371"/>
        <v/>
      </c>
    </row>
    <row r="7278" spans="18:24" hidden="1" x14ac:dyDescent="0.3">
      <c r="R7278">
        <f t="shared" si="369"/>
        <v>0</v>
      </c>
      <c r="S7278">
        <f t="shared" si="370"/>
        <v>0</v>
      </c>
      <c r="T7278" s="53" t="str">
        <f t="shared" si="371"/>
        <v/>
      </c>
      <c r="U7278" s="53" t="str">
        <f t="shared" si="371"/>
        <v/>
      </c>
      <c r="V7278" s="53" t="str">
        <f t="shared" si="371"/>
        <v/>
      </c>
      <c r="W7278" s="53" t="str">
        <f t="shared" si="371"/>
        <v/>
      </c>
      <c r="X7278" s="53" t="str">
        <f t="shared" si="371"/>
        <v/>
      </c>
    </row>
    <row r="7279" spans="18:24" hidden="1" x14ac:dyDescent="0.3">
      <c r="R7279">
        <f t="shared" si="369"/>
        <v>0</v>
      </c>
      <c r="S7279">
        <f t="shared" si="370"/>
        <v>0</v>
      </c>
      <c r="T7279" s="53" t="str">
        <f t="shared" si="371"/>
        <v/>
      </c>
      <c r="U7279" s="53" t="str">
        <f t="shared" si="371"/>
        <v/>
      </c>
      <c r="V7279" s="53" t="str">
        <f t="shared" si="371"/>
        <v/>
      </c>
      <c r="W7279" s="53" t="str">
        <f t="shared" si="371"/>
        <v/>
      </c>
      <c r="X7279" s="53" t="str">
        <f t="shared" si="371"/>
        <v/>
      </c>
    </row>
    <row r="7280" spans="18:24" hidden="1" x14ac:dyDescent="0.3">
      <c r="R7280">
        <f t="shared" si="369"/>
        <v>0</v>
      </c>
      <c r="S7280">
        <f t="shared" si="370"/>
        <v>0</v>
      </c>
      <c r="T7280" s="53" t="str">
        <f t="shared" si="371"/>
        <v/>
      </c>
      <c r="U7280" s="53" t="str">
        <f t="shared" si="371"/>
        <v/>
      </c>
      <c r="V7280" s="53" t="str">
        <f t="shared" si="371"/>
        <v/>
      </c>
      <c r="W7280" s="53" t="str">
        <f t="shared" si="371"/>
        <v/>
      </c>
      <c r="X7280" s="53" t="str">
        <f t="shared" si="371"/>
        <v/>
      </c>
    </row>
    <row r="7281" spans="18:24" hidden="1" x14ac:dyDescent="0.3">
      <c r="R7281">
        <f t="shared" si="369"/>
        <v>0</v>
      </c>
      <c r="S7281">
        <f t="shared" si="370"/>
        <v>0</v>
      </c>
      <c r="T7281" s="53" t="str">
        <f t="shared" si="371"/>
        <v/>
      </c>
      <c r="U7281" s="53" t="str">
        <f t="shared" si="371"/>
        <v/>
      </c>
      <c r="V7281" s="53" t="str">
        <f t="shared" si="371"/>
        <v/>
      </c>
      <c r="W7281" s="53" t="str">
        <f t="shared" si="371"/>
        <v/>
      </c>
      <c r="X7281" s="53" t="str">
        <f t="shared" si="371"/>
        <v/>
      </c>
    </row>
    <row r="7282" spans="18:24" hidden="1" x14ac:dyDescent="0.3">
      <c r="R7282">
        <f t="shared" si="369"/>
        <v>0</v>
      </c>
      <c r="S7282">
        <f t="shared" si="370"/>
        <v>0</v>
      </c>
      <c r="T7282" s="53" t="str">
        <f t="shared" si="371"/>
        <v/>
      </c>
      <c r="U7282" s="53" t="str">
        <f t="shared" si="371"/>
        <v/>
      </c>
      <c r="V7282" s="53" t="str">
        <f t="shared" si="371"/>
        <v/>
      </c>
      <c r="W7282" s="53" t="str">
        <f t="shared" si="371"/>
        <v/>
      </c>
      <c r="X7282" s="53" t="str">
        <f t="shared" si="371"/>
        <v/>
      </c>
    </row>
    <row r="7283" spans="18:24" hidden="1" x14ac:dyDescent="0.3">
      <c r="R7283">
        <f t="shared" si="369"/>
        <v>0</v>
      </c>
      <c r="S7283">
        <f t="shared" si="370"/>
        <v>0</v>
      </c>
      <c r="T7283" s="53" t="str">
        <f t="shared" si="371"/>
        <v/>
      </c>
      <c r="U7283" s="53" t="str">
        <f t="shared" si="371"/>
        <v/>
      </c>
      <c r="V7283" s="53" t="str">
        <f t="shared" si="371"/>
        <v/>
      </c>
      <c r="W7283" s="53" t="str">
        <f t="shared" si="371"/>
        <v/>
      </c>
      <c r="X7283" s="53" t="str">
        <f t="shared" si="371"/>
        <v/>
      </c>
    </row>
    <row r="7284" spans="18:24" hidden="1" x14ac:dyDescent="0.3">
      <c r="R7284">
        <f t="shared" si="369"/>
        <v>0</v>
      </c>
      <c r="S7284">
        <f t="shared" si="370"/>
        <v>0</v>
      </c>
      <c r="T7284" s="53" t="str">
        <f t="shared" si="371"/>
        <v/>
      </c>
      <c r="U7284" s="53" t="str">
        <f t="shared" si="371"/>
        <v/>
      </c>
      <c r="V7284" s="53" t="str">
        <f t="shared" si="371"/>
        <v/>
      </c>
      <c r="W7284" s="53" t="str">
        <f t="shared" si="371"/>
        <v/>
      </c>
      <c r="X7284" s="53" t="str">
        <f t="shared" si="371"/>
        <v/>
      </c>
    </row>
    <row r="7285" spans="18:24" hidden="1" x14ac:dyDescent="0.3">
      <c r="R7285">
        <f t="shared" si="369"/>
        <v>0</v>
      </c>
      <c r="S7285">
        <f t="shared" si="370"/>
        <v>0</v>
      </c>
      <c r="T7285" s="53" t="str">
        <f t="shared" si="371"/>
        <v/>
      </c>
      <c r="U7285" s="53" t="str">
        <f t="shared" si="371"/>
        <v/>
      </c>
      <c r="V7285" s="53" t="str">
        <f t="shared" si="371"/>
        <v/>
      </c>
      <c r="W7285" s="53" t="str">
        <f t="shared" si="371"/>
        <v/>
      </c>
      <c r="X7285" s="53" t="str">
        <f t="shared" si="371"/>
        <v/>
      </c>
    </row>
    <row r="7286" spans="18:24" hidden="1" x14ac:dyDescent="0.3">
      <c r="R7286">
        <f t="shared" si="369"/>
        <v>0</v>
      </c>
      <c r="S7286">
        <f t="shared" si="370"/>
        <v>0</v>
      </c>
      <c r="T7286" s="53" t="str">
        <f t="shared" si="371"/>
        <v/>
      </c>
      <c r="U7286" s="53" t="str">
        <f t="shared" si="371"/>
        <v/>
      </c>
      <c r="V7286" s="53" t="str">
        <f t="shared" si="371"/>
        <v/>
      </c>
      <c r="W7286" s="53" t="str">
        <f t="shared" si="371"/>
        <v/>
      </c>
      <c r="X7286" s="53" t="str">
        <f t="shared" si="371"/>
        <v/>
      </c>
    </row>
    <row r="7287" spans="18:24" hidden="1" x14ac:dyDescent="0.3">
      <c r="R7287">
        <f t="shared" si="369"/>
        <v>0</v>
      </c>
      <c r="S7287">
        <f t="shared" si="370"/>
        <v>0</v>
      </c>
      <c r="T7287" s="53" t="str">
        <f t="shared" si="371"/>
        <v/>
      </c>
      <c r="U7287" s="53" t="str">
        <f t="shared" si="371"/>
        <v/>
      </c>
      <c r="V7287" s="53" t="str">
        <f t="shared" si="371"/>
        <v/>
      </c>
      <c r="W7287" s="53" t="str">
        <f t="shared" si="371"/>
        <v/>
      </c>
      <c r="X7287" s="53" t="str">
        <f t="shared" si="371"/>
        <v/>
      </c>
    </row>
    <row r="7288" spans="18:24" hidden="1" x14ac:dyDescent="0.3">
      <c r="R7288">
        <f t="shared" si="369"/>
        <v>0</v>
      </c>
      <c r="S7288">
        <f t="shared" si="370"/>
        <v>0</v>
      </c>
      <c r="T7288" s="53" t="str">
        <f t="shared" si="371"/>
        <v/>
      </c>
      <c r="U7288" s="53" t="str">
        <f t="shared" si="371"/>
        <v/>
      </c>
      <c r="V7288" s="53" t="str">
        <f t="shared" si="371"/>
        <v/>
      </c>
      <c r="W7288" s="53" t="str">
        <f t="shared" si="371"/>
        <v/>
      </c>
      <c r="X7288" s="53" t="str">
        <f t="shared" si="371"/>
        <v/>
      </c>
    </row>
    <row r="7289" spans="18:24" hidden="1" x14ac:dyDescent="0.3">
      <c r="R7289">
        <f t="shared" si="369"/>
        <v>0</v>
      </c>
      <c r="S7289">
        <f t="shared" si="370"/>
        <v>0</v>
      </c>
      <c r="T7289" s="53" t="str">
        <f t="shared" si="371"/>
        <v/>
      </c>
      <c r="U7289" s="53" t="str">
        <f t="shared" si="371"/>
        <v/>
      </c>
      <c r="V7289" s="53" t="str">
        <f t="shared" si="371"/>
        <v/>
      </c>
      <c r="W7289" s="53" t="str">
        <f t="shared" si="371"/>
        <v/>
      </c>
      <c r="X7289" s="53" t="str">
        <f t="shared" si="371"/>
        <v/>
      </c>
    </row>
    <row r="7290" spans="18:24" hidden="1" x14ac:dyDescent="0.3">
      <c r="R7290">
        <f t="shared" si="369"/>
        <v>0</v>
      </c>
      <c r="S7290">
        <f t="shared" si="370"/>
        <v>0</v>
      </c>
      <c r="T7290" s="53" t="str">
        <f t="shared" si="371"/>
        <v/>
      </c>
      <c r="U7290" s="53" t="str">
        <f t="shared" si="371"/>
        <v/>
      </c>
      <c r="V7290" s="53" t="str">
        <f t="shared" si="371"/>
        <v/>
      </c>
      <c r="W7290" s="53" t="str">
        <f t="shared" si="371"/>
        <v/>
      </c>
      <c r="X7290" s="53" t="str">
        <f t="shared" si="371"/>
        <v/>
      </c>
    </row>
    <row r="7291" spans="18:24" hidden="1" x14ac:dyDescent="0.3">
      <c r="R7291">
        <f t="shared" si="369"/>
        <v>0</v>
      </c>
      <c r="S7291">
        <f t="shared" si="370"/>
        <v>0</v>
      </c>
      <c r="T7291" s="53" t="str">
        <f t="shared" si="371"/>
        <v/>
      </c>
      <c r="U7291" s="53" t="str">
        <f t="shared" si="371"/>
        <v/>
      </c>
      <c r="V7291" s="53" t="str">
        <f t="shared" si="371"/>
        <v/>
      </c>
      <c r="W7291" s="53" t="str">
        <f t="shared" si="371"/>
        <v/>
      </c>
      <c r="X7291" s="53" t="str">
        <f t="shared" si="371"/>
        <v/>
      </c>
    </row>
    <row r="7292" spans="18:24" hidden="1" x14ac:dyDescent="0.3">
      <c r="R7292">
        <f t="shared" si="369"/>
        <v>0</v>
      </c>
      <c r="S7292">
        <f t="shared" si="370"/>
        <v>0</v>
      </c>
      <c r="T7292" s="53" t="str">
        <f t="shared" si="371"/>
        <v/>
      </c>
      <c r="U7292" s="53" t="str">
        <f t="shared" si="371"/>
        <v/>
      </c>
      <c r="V7292" s="53" t="str">
        <f t="shared" si="371"/>
        <v/>
      </c>
      <c r="W7292" s="53" t="str">
        <f t="shared" si="371"/>
        <v/>
      </c>
      <c r="X7292" s="53" t="str">
        <f t="shared" si="371"/>
        <v/>
      </c>
    </row>
    <row r="7293" spans="18:24" hidden="1" x14ac:dyDescent="0.3">
      <c r="R7293">
        <f t="shared" si="369"/>
        <v>0</v>
      </c>
      <c r="S7293">
        <f t="shared" si="370"/>
        <v>0</v>
      </c>
      <c r="T7293" s="53" t="str">
        <f t="shared" si="371"/>
        <v/>
      </c>
      <c r="U7293" s="53" t="str">
        <f t="shared" si="371"/>
        <v/>
      </c>
      <c r="V7293" s="53" t="str">
        <f t="shared" si="371"/>
        <v/>
      </c>
      <c r="W7293" s="53" t="str">
        <f t="shared" si="371"/>
        <v/>
      </c>
      <c r="X7293" s="53" t="str">
        <f t="shared" si="371"/>
        <v/>
      </c>
    </row>
    <row r="7294" spans="18:24" hidden="1" x14ac:dyDescent="0.3">
      <c r="R7294">
        <f t="shared" si="369"/>
        <v>0</v>
      </c>
      <c r="S7294">
        <f t="shared" si="370"/>
        <v>0</v>
      </c>
      <c r="T7294" s="53" t="str">
        <f t="shared" si="371"/>
        <v/>
      </c>
      <c r="U7294" s="53" t="str">
        <f t="shared" si="371"/>
        <v/>
      </c>
      <c r="V7294" s="53" t="str">
        <f t="shared" si="371"/>
        <v/>
      </c>
      <c r="W7294" s="53" t="str">
        <f t="shared" si="371"/>
        <v/>
      </c>
      <c r="X7294" s="53" t="str">
        <f t="shared" si="371"/>
        <v/>
      </c>
    </row>
    <row r="7295" spans="18:24" hidden="1" x14ac:dyDescent="0.3">
      <c r="R7295">
        <f t="shared" si="369"/>
        <v>0</v>
      </c>
      <c r="S7295">
        <f t="shared" si="370"/>
        <v>0</v>
      </c>
      <c r="T7295" s="53" t="str">
        <f t="shared" si="371"/>
        <v/>
      </c>
      <c r="U7295" s="53" t="str">
        <f t="shared" si="371"/>
        <v/>
      </c>
      <c r="V7295" s="53" t="str">
        <f t="shared" si="371"/>
        <v/>
      </c>
      <c r="W7295" s="53" t="str">
        <f t="shared" si="371"/>
        <v/>
      </c>
      <c r="X7295" s="53" t="str">
        <f t="shared" si="371"/>
        <v/>
      </c>
    </row>
    <row r="7296" spans="18:24" hidden="1" x14ac:dyDescent="0.3">
      <c r="R7296">
        <f t="shared" si="369"/>
        <v>0</v>
      </c>
      <c r="S7296">
        <f t="shared" si="370"/>
        <v>0</v>
      </c>
      <c r="T7296" s="53" t="str">
        <f t="shared" si="371"/>
        <v/>
      </c>
      <c r="U7296" s="53" t="str">
        <f t="shared" si="371"/>
        <v/>
      </c>
      <c r="V7296" s="53" t="str">
        <f t="shared" si="371"/>
        <v/>
      </c>
      <c r="W7296" s="53" t="str">
        <f t="shared" si="371"/>
        <v/>
      </c>
      <c r="X7296" s="53" t="str">
        <f t="shared" si="371"/>
        <v/>
      </c>
    </row>
    <row r="7297" spans="18:24" hidden="1" x14ac:dyDescent="0.3">
      <c r="R7297">
        <f t="shared" si="369"/>
        <v>0</v>
      </c>
      <c r="S7297">
        <f t="shared" si="370"/>
        <v>0</v>
      </c>
      <c r="T7297" s="53" t="str">
        <f t="shared" si="371"/>
        <v/>
      </c>
      <c r="U7297" s="53" t="str">
        <f t="shared" si="371"/>
        <v/>
      </c>
      <c r="V7297" s="53" t="str">
        <f t="shared" si="371"/>
        <v/>
      </c>
      <c r="W7297" s="53" t="str">
        <f t="shared" si="371"/>
        <v/>
      </c>
      <c r="X7297" s="53" t="str">
        <f t="shared" si="371"/>
        <v/>
      </c>
    </row>
    <row r="7298" spans="18:24" hidden="1" x14ac:dyDescent="0.3">
      <c r="R7298">
        <f t="shared" si="369"/>
        <v>0</v>
      </c>
      <c r="S7298">
        <f t="shared" si="370"/>
        <v>0</v>
      </c>
      <c r="T7298" s="53" t="str">
        <f t="shared" si="371"/>
        <v/>
      </c>
      <c r="U7298" s="53" t="str">
        <f t="shared" si="371"/>
        <v/>
      </c>
      <c r="V7298" s="53" t="str">
        <f t="shared" si="371"/>
        <v/>
      </c>
      <c r="W7298" s="53" t="str">
        <f t="shared" si="371"/>
        <v/>
      </c>
      <c r="X7298" s="53" t="str">
        <f t="shared" si="371"/>
        <v/>
      </c>
    </row>
    <row r="7299" spans="18:24" hidden="1" x14ac:dyDescent="0.3">
      <c r="R7299">
        <f t="shared" si="369"/>
        <v>0</v>
      </c>
      <c r="S7299">
        <f t="shared" si="370"/>
        <v>0</v>
      </c>
      <c r="T7299" s="53" t="str">
        <f t="shared" si="371"/>
        <v/>
      </c>
      <c r="U7299" s="53" t="str">
        <f t="shared" si="371"/>
        <v/>
      </c>
      <c r="V7299" s="53" t="str">
        <f t="shared" si="371"/>
        <v/>
      </c>
      <c r="W7299" s="53" t="str">
        <f t="shared" si="371"/>
        <v/>
      </c>
      <c r="X7299" s="53" t="str">
        <f t="shared" si="371"/>
        <v/>
      </c>
    </row>
    <row r="7300" spans="18:24" hidden="1" x14ac:dyDescent="0.3">
      <c r="R7300">
        <f t="shared" si="369"/>
        <v>0</v>
      </c>
      <c r="S7300">
        <f t="shared" si="370"/>
        <v>0</v>
      </c>
      <c r="T7300" s="53" t="str">
        <f t="shared" si="371"/>
        <v/>
      </c>
      <c r="U7300" s="53" t="str">
        <f t="shared" si="371"/>
        <v/>
      </c>
      <c r="V7300" s="53" t="str">
        <f t="shared" si="371"/>
        <v/>
      </c>
      <c r="W7300" s="53" t="str">
        <f t="shared" si="371"/>
        <v/>
      </c>
      <c r="X7300" s="53" t="str">
        <f t="shared" si="371"/>
        <v/>
      </c>
    </row>
    <row r="7301" spans="18:24" hidden="1" x14ac:dyDescent="0.3">
      <c r="R7301">
        <f t="shared" si="369"/>
        <v>0</v>
      </c>
      <c r="S7301">
        <f t="shared" si="370"/>
        <v>0</v>
      </c>
      <c r="T7301" s="53" t="str">
        <f t="shared" si="371"/>
        <v/>
      </c>
      <c r="U7301" s="53" t="str">
        <f t="shared" si="371"/>
        <v/>
      </c>
      <c r="V7301" s="53" t="str">
        <f t="shared" si="371"/>
        <v/>
      </c>
      <c r="W7301" s="53" t="str">
        <f t="shared" si="371"/>
        <v/>
      </c>
      <c r="X7301" s="53" t="str">
        <f t="shared" si="371"/>
        <v/>
      </c>
    </row>
    <row r="7302" spans="18:24" hidden="1" x14ac:dyDescent="0.3">
      <c r="R7302">
        <f t="shared" si="369"/>
        <v>0</v>
      </c>
      <c r="S7302">
        <f t="shared" si="370"/>
        <v>0</v>
      </c>
      <c r="T7302" s="53" t="str">
        <f t="shared" si="371"/>
        <v/>
      </c>
      <c r="U7302" s="53" t="str">
        <f t="shared" si="371"/>
        <v/>
      </c>
      <c r="V7302" s="53" t="str">
        <f t="shared" si="371"/>
        <v/>
      </c>
      <c r="W7302" s="53" t="str">
        <f t="shared" si="371"/>
        <v/>
      </c>
      <c r="X7302" s="53" t="str">
        <f t="shared" si="371"/>
        <v/>
      </c>
    </row>
    <row r="7303" spans="18:24" hidden="1" x14ac:dyDescent="0.3">
      <c r="R7303">
        <f t="shared" ref="R7303:R7366" si="372">IF(OR(D7303="GRUPO TEPSA",D7303="TODAS"),P7303/5,P7303)</f>
        <v>0</v>
      </c>
      <c r="S7303">
        <f t="shared" si="370"/>
        <v>0</v>
      </c>
      <c r="T7303" s="53" t="str">
        <f t="shared" si="371"/>
        <v/>
      </c>
      <c r="U7303" s="53" t="str">
        <f t="shared" si="371"/>
        <v/>
      </c>
      <c r="V7303" s="53" t="str">
        <f t="shared" si="371"/>
        <v/>
      </c>
      <c r="W7303" s="53" t="str">
        <f t="shared" si="371"/>
        <v/>
      </c>
      <c r="X7303" s="53" t="str">
        <f t="shared" si="371"/>
        <v/>
      </c>
    </row>
    <row r="7304" spans="18:24" hidden="1" x14ac:dyDescent="0.3">
      <c r="R7304">
        <f t="shared" si="372"/>
        <v>0</v>
      </c>
      <c r="S7304">
        <f t="shared" si="370"/>
        <v>0</v>
      </c>
      <c r="T7304" s="53" t="str">
        <f t="shared" si="371"/>
        <v/>
      </c>
      <c r="U7304" s="53" t="str">
        <f t="shared" si="371"/>
        <v/>
      </c>
      <c r="V7304" s="53" t="str">
        <f t="shared" si="371"/>
        <v/>
      </c>
      <c r="W7304" s="53" t="str">
        <f t="shared" si="371"/>
        <v/>
      </c>
      <c r="X7304" s="53" t="str">
        <f t="shared" si="371"/>
        <v/>
      </c>
    </row>
    <row r="7305" spans="18:24" hidden="1" x14ac:dyDescent="0.3">
      <c r="R7305">
        <f t="shared" si="372"/>
        <v>0</v>
      </c>
      <c r="S7305">
        <f t="shared" si="370"/>
        <v>0</v>
      </c>
      <c r="T7305" s="53" t="str">
        <f t="shared" si="371"/>
        <v/>
      </c>
      <c r="U7305" s="53" t="str">
        <f t="shared" si="371"/>
        <v/>
      </c>
      <c r="V7305" s="53" t="str">
        <f t="shared" si="371"/>
        <v/>
      </c>
      <c r="W7305" s="53" t="str">
        <f t="shared" si="371"/>
        <v/>
      </c>
      <c r="X7305" s="53" t="str">
        <f t="shared" si="371"/>
        <v/>
      </c>
    </row>
    <row r="7306" spans="18:24" hidden="1" x14ac:dyDescent="0.3">
      <c r="R7306">
        <f t="shared" si="372"/>
        <v>0</v>
      </c>
      <c r="S7306">
        <f t="shared" si="370"/>
        <v>0</v>
      </c>
      <c r="T7306" s="53" t="str">
        <f t="shared" si="371"/>
        <v/>
      </c>
      <c r="U7306" s="53" t="str">
        <f t="shared" si="371"/>
        <v/>
      </c>
      <c r="V7306" s="53" t="str">
        <f t="shared" si="371"/>
        <v/>
      </c>
      <c r="W7306" s="53" t="str">
        <f t="shared" si="371"/>
        <v/>
      </c>
      <c r="X7306" s="53" t="str">
        <f t="shared" si="371"/>
        <v/>
      </c>
    </row>
    <row r="7307" spans="18:24" hidden="1" x14ac:dyDescent="0.3">
      <c r="R7307">
        <f t="shared" si="372"/>
        <v>0</v>
      </c>
      <c r="S7307">
        <f t="shared" ref="S7307:S7370" si="373">IF(OR(D7307="GRUPO TEPSA",D7307="TODAS"),Q7307/5,Q7307)</f>
        <v>0</v>
      </c>
      <c r="T7307" s="53" t="str">
        <f t="shared" si="371"/>
        <v/>
      </c>
      <c r="U7307" s="53" t="str">
        <f t="shared" si="371"/>
        <v/>
      </c>
      <c r="V7307" s="53" t="str">
        <f t="shared" si="371"/>
        <v/>
      </c>
      <c r="W7307" s="53" t="str">
        <f t="shared" si="371"/>
        <v/>
      </c>
      <c r="X7307" s="53" t="str">
        <f t="shared" si="371"/>
        <v/>
      </c>
    </row>
    <row r="7308" spans="18:24" hidden="1" x14ac:dyDescent="0.3">
      <c r="R7308">
        <f t="shared" si="372"/>
        <v>0</v>
      </c>
      <c r="S7308">
        <f t="shared" si="373"/>
        <v>0</v>
      </c>
      <c r="T7308" s="53" t="str">
        <f t="shared" si="371"/>
        <v/>
      </c>
      <c r="U7308" s="53" t="str">
        <f t="shared" si="371"/>
        <v/>
      </c>
      <c r="V7308" s="53" t="str">
        <f t="shared" si="371"/>
        <v/>
      </c>
      <c r="W7308" s="53" t="str">
        <f t="shared" si="371"/>
        <v/>
      </c>
      <c r="X7308" s="53" t="str">
        <f t="shared" si="371"/>
        <v/>
      </c>
    </row>
    <row r="7309" spans="18:24" hidden="1" x14ac:dyDescent="0.3">
      <c r="R7309">
        <f t="shared" si="372"/>
        <v>0</v>
      </c>
      <c r="S7309">
        <f t="shared" si="373"/>
        <v>0</v>
      </c>
      <c r="T7309" s="53" t="str">
        <f t="shared" si="371"/>
        <v/>
      </c>
      <c r="U7309" s="53" t="str">
        <f t="shared" si="371"/>
        <v/>
      </c>
      <c r="V7309" s="53" t="str">
        <f t="shared" si="371"/>
        <v/>
      </c>
      <c r="W7309" s="53" t="str">
        <f t="shared" si="371"/>
        <v/>
      </c>
      <c r="X7309" s="53" t="str">
        <f t="shared" si="371"/>
        <v/>
      </c>
    </row>
    <row r="7310" spans="18:24" hidden="1" x14ac:dyDescent="0.3">
      <c r="R7310">
        <f t="shared" si="372"/>
        <v>0</v>
      </c>
      <c r="S7310">
        <f t="shared" si="373"/>
        <v>0</v>
      </c>
      <c r="T7310" s="53" t="str">
        <f t="shared" si="371"/>
        <v/>
      </c>
      <c r="U7310" s="53" t="str">
        <f t="shared" si="371"/>
        <v/>
      </c>
      <c r="V7310" s="53" t="str">
        <f t="shared" si="371"/>
        <v/>
      </c>
      <c r="W7310" s="53" t="str">
        <f t="shared" si="371"/>
        <v/>
      </c>
      <c r="X7310" s="53" t="str">
        <f t="shared" si="371"/>
        <v/>
      </c>
    </row>
    <row r="7311" spans="18:24" hidden="1" x14ac:dyDescent="0.3">
      <c r="R7311">
        <f t="shared" si="372"/>
        <v>0</v>
      </c>
      <c r="S7311">
        <f t="shared" si="373"/>
        <v>0</v>
      </c>
      <c r="T7311" s="53" t="str">
        <f t="shared" si="371"/>
        <v/>
      </c>
      <c r="U7311" s="53" t="str">
        <f t="shared" si="371"/>
        <v/>
      </c>
      <c r="V7311" s="53" t="str">
        <f t="shared" si="371"/>
        <v/>
      </c>
      <c r="W7311" s="53" t="str">
        <f t="shared" si="371"/>
        <v/>
      </c>
      <c r="X7311" s="53" t="str">
        <f t="shared" si="371"/>
        <v/>
      </c>
    </row>
    <row r="7312" spans="18:24" hidden="1" x14ac:dyDescent="0.3">
      <c r="R7312">
        <f t="shared" si="372"/>
        <v>0</v>
      </c>
      <c r="S7312">
        <f t="shared" si="373"/>
        <v>0</v>
      </c>
      <c r="T7312" s="53" t="str">
        <f t="shared" ref="T7312:X7362" si="374">IF(OR(COUNTIF($D7312,"*"&amp;T$5&amp;"*")&gt;0,$D7312="GRUPO TEPSA"),T$5,"")</f>
        <v/>
      </c>
      <c r="U7312" s="53" t="str">
        <f t="shared" si="374"/>
        <v/>
      </c>
      <c r="V7312" s="53" t="str">
        <f t="shared" si="374"/>
        <v/>
      </c>
      <c r="W7312" s="53" t="str">
        <f t="shared" si="374"/>
        <v/>
      </c>
      <c r="X7312" s="53" t="str">
        <f t="shared" si="374"/>
        <v/>
      </c>
    </row>
    <row r="7313" spans="18:24" hidden="1" x14ac:dyDescent="0.3">
      <c r="R7313">
        <f t="shared" si="372"/>
        <v>0</v>
      </c>
      <c r="S7313">
        <f t="shared" si="373"/>
        <v>0</v>
      </c>
      <c r="T7313" s="53" t="str">
        <f t="shared" si="374"/>
        <v/>
      </c>
      <c r="U7313" s="53" t="str">
        <f t="shared" si="374"/>
        <v/>
      </c>
      <c r="V7313" s="53" t="str">
        <f t="shared" si="374"/>
        <v/>
      </c>
      <c r="W7313" s="53" t="str">
        <f t="shared" si="374"/>
        <v/>
      </c>
      <c r="X7313" s="53" t="str">
        <f t="shared" si="374"/>
        <v/>
      </c>
    </row>
    <row r="7314" spans="18:24" hidden="1" x14ac:dyDescent="0.3">
      <c r="R7314">
        <f t="shared" si="372"/>
        <v>0</v>
      </c>
      <c r="S7314">
        <f t="shared" si="373"/>
        <v>0</v>
      </c>
      <c r="T7314" s="53" t="str">
        <f t="shared" si="374"/>
        <v/>
      </c>
      <c r="U7314" s="53" t="str">
        <f t="shared" si="374"/>
        <v/>
      </c>
      <c r="V7314" s="53" t="str">
        <f t="shared" si="374"/>
        <v/>
      </c>
      <c r="W7314" s="53" t="str">
        <f t="shared" si="374"/>
        <v/>
      </c>
      <c r="X7314" s="53" t="str">
        <f t="shared" si="374"/>
        <v/>
      </c>
    </row>
    <row r="7315" spans="18:24" hidden="1" x14ac:dyDescent="0.3">
      <c r="R7315">
        <f t="shared" si="372"/>
        <v>0</v>
      </c>
      <c r="S7315">
        <f t="shared" si="373"/>
        <v>0</v>
      </c>
      <c r="T7315" s="53" t="str">
        <f t="shared" si="374"/>
        <v/>
      </c>
      <c r="U7315" s="53" t="str">
        <f t="shared" si="374"/>
        <v/>
      </c>
      <c r="V7315" s="53" t="str">
        <f t="shared" si="374"/>
        <v/>
      </c>
      <c r="W7315" s="53" t="str">
        <f t="shared" si="374"/>
        <v/>
      </c>
      <c r="X7315" s="53" t="str">
        <f t="shared" si="374"/>
        <v/>
      </c>
    </row>
    <row r="7316" spans="18:24" hidden="1" x14ac:dyDescent="0.3">
      <c r="R7316">
        <f t="shared" si="372"/>
        <v>0</v>
      </c>
      <c r="S7316">
        <f t="shared" si="373"/>
        <v>0</v>
      </c>
      <c r="T7316" s="53" t="str">
        <f t="shared" si="374"/>
        <v/>
      </c>
      <c r="U7316" s="53" t="str">
        <f t="shared" si="374"/>
        <v/>
      </c>
      <c r="V7316" s="53" t="str">
        <f t="shared" si="374"/>
        <v/>
      </c>
      <c r="W7316" s="53" t="str">
        <f t="shared" si="374"/>
        <v/>
      </c>
      <c r="X7316" s="53" t="str">
        <f t="shared" si="374"/>
        <v/>
      </c>
    </row>
    <row r="7317" spans="18:24" hidden="1" x14ac:dyDescent="0.3">
      <c r="R7317">
        <f t="shared" si="372"/>
        <v>0</v>
      </c>
      <c r="S7317">
        <f t="shared" si="373"/>
        <v>0</v>
      </c>
      <c r="T7317" s="53" t="str">
        <f t="shared" si="374"/>
        <v/>
      </c>
      <c r="U7317" s="53" t="str">
        <f t="shared" si="374"/>
        <v/>
      </c>
      <c r="V7317" s="53" t="str">
        <f t="shared" si="374"/>
        <v/>
      </c>
      <c r="W7317" s="53" t="str">
        <f t="shared" si="374"/>
        <v/>
      </c>
      <c r="X7317" s="53" t="str">
        <f t="shared" si="374"/>
        <v/>
      </c>
    </row>
    <row r="7318" spans="18:24" hidden="1" x14ac:dyDescent="0.3">
      <c r="R7318">
        <f t="shared" si="372"/>
        <v>0</v>
      </c>
      <c r="S7318">
        <f t="shared" si="373"/>
        <v>0</v>
      </c>
      <c r="T7318" s="53" t="str">
        <f t="shared" si="374"/>
        <v/>
      </c>
      <c r="U7318" s="53" t="str">
        <f t="shared" si="374"/>
        <v/>
      </c>
      <c r="V7318" s="53" t="str">
        <f t="shared" si="374"/>
        <v/>
      </c>
      <c r="W7318" s="53" t="str">
        <f t="shared" si="374"/>
        <v/>
      </c>
      <c r="X7318" s="53" t="str">
        <f t="shared" si="374"/>
        <v/>
      </c>
    </row>
    <row r="7319" spans="18:24" hidden="1" x14ac:dyDescent="0.3">
      <c r="R7319">
        <f t="shared" si="372"/>
        <v>0</v>
      </c>
      <c r="S7319">
        <f t="shared" si="373"/>
        <v>0</v>
      </c>
      <c r="T7319" s="53" t="str">
        <f t="shared" si="374"/>
        <v/>
      </c>
      <c r="U7319" s="53" t="str">
        <f t="shared" si="374"/>
        <v/>
      </c>
      <c r="V7319" s="53" t="str">
        <f t="shared" si="374"/>
        <v/>
      </c>
      <c r="W7319" s="53" t="str">
        <f t="shared" si="374"/>
        <v/>
      </c>
      <c r="X7319" s="53" t="str">
        <f t="shared" si="374"/>
        <v/>
      </c>
    </row>
    <row r="7320" spans="18:24" hidden="1" x14ac:dyDescent="0.3">
      <c r="R7320">
        <f t="shared" si="372"/>
        <v>0</v>
      </c>
      <c r="S7320">
        <f t="shared" si="373"/>
        <v>0</v>
      </c>
      <c r="T7320" s="53" t="str">
        <f t="shared" si="374"/>
        <v/>
      </c>
      <c r="U7320" s="53" t="str">
        <f t="shared" si="374"/>
        <v/>
      </c>
      <c r="V7320" s="53" t="str">
        <f t="shared" si="374"/>
        <v/>
      </c>
      <c r="W7320" s="53" t="str">
        <f t="shared" si="374"/>
        <v/>
      </c>
      <c r="X7320" s="53" t="str">
        <f t="shared" si="374"/>
        <v/>
      </c>
    </row>
    <row r="7321" spans="18:24" hidden="1" x14ac:dyDescent="0.3">
      <c r="R7321">
        <f t="shared" si="372"/>
        <v>0</v>
      </c>
      <c r="S7321">
        <f t="shared" si="373"/>
        <v>0</v>
      </c>
      <c r="T7321" s="53" t="str">
        <f t="shared" si="374"/>
        <v/>
      </c>
      <c r="U7321" s="53" t="str">
        <f t="shared" si="374"/>
        <v/>
      </c>
      <c r="V7321" s="53" t="str">
        <f t="shared" si="374"/>
        <v/>
      </c>
      <c r="W7321" s="53" t="str">
        <f t="shared" si="374"/>
        <v/>
      </c>
      <c r="X7321" s="53" t="str">
        <f t="shared" si="374"/>
        <v/>
      </c>
    </row>
    <row r="7322" spans="18:24" hidden="1" x14ac:dyDescent="0.3">
      <c r="R7322">
        <f t="shared" si="372"/>
        <v>0</v>
      </c>
      <c r="S7322">
        <f t="shared" si="373"/>
        <v>0</v>
      </c>
      <c r="T7322" s="53" t="str">
        <f t="shared" si="374"/>
        <v/>
      </c>
      <c r="U7322" s="53" t="str">
        <f t="shared" si="374"/>
        <v/>
      </c>
      <c r="V7322" s="53" t="str">
        <f t="shared" si="374"/>
        <v/>
      </c>
      <c r="W7322" s="53" t="str">
        <f t="shared" si="374"/>
        <v/>
      </c>
      <c r="X7322" s="53" t="str">
        <f t="shared" si="374"/>
        <v/>
      </c>
    </row>
    <row r="7323" spans="18:24" hidden="1" x14ac:dyDescent="0.3">
      <c r="R7323">
        <f t="shared" si="372"/>
        <v>0</v>
      </c>
      <c r="S7323">
        <f t="shared" si="373"/>
        <v>0</v>
      </c>
      <c r="T7323" s="53" t="str">
        <f t="shared" si="374"/>
        <v/>
      </c>
      <c r="U7323" s="53" t="str">
        <f t="shared" si="374"/>
        <v/>
      </c>
      <c r="V7323" s="53" t="str">
        <f t="shared" si="374"/>
        <v/>
      </c>
      <c r="W7323" s="53" t="str">
        <f t="shared" si="374"/>
        <v/>
      </c>
      <c r="X7323" s="53" t="str">
        <f t="shared" si="374"/>
        <v/>
      </c>
    </row>
    <row r="7324" spans="18:24" hidden="1" x14ac:dyDescent="0.3">
      <c r="R7324">
        <f t="shared" si="372"/>
        <v>0</v>
      </c>
      <c r="S7324">
        <f t="shared" si="373"/>
        <v>0</v>
      </c>
      <c r="T7324" s="53" t="str">
        <f t="shared" si="374"/>
        <v/>
      </c>
      <c r="U7324" s="53" t="str">
        <f t="shared" si="374"/>
        <v/>
      </c>
      <c r="V7324" s="53" t="str">
        <f t="shared" si="374"/>
        <v/>
      </c>
      <c r="W7324" s="53" t="str">
        <f t="shared" si="374"/>
        <v/>
      </c>
      <c r="X7324" s="53" t="str">
        <f t="shared" si="374"/>
        <v/>
      </c>
    </row>
    <row r="7325" spans="18:24" hidden="1" x14ac:dyDescent="0.3">
      <c r="R7325">
        <f t="shared" si="372"/>
        <v>0</v>
      </c>
      <c r="S7325">
        <f t="shared" si="373"/>
        <v>0</v>
      </c>
      <c r="T7325" s="53" t="str">
        <f t="shared" si="374"/>
        <v/>
      </c>
      <c r="U7325" s="53" t="str">
        <f t="shared" si="374"/>
        <v/>
      </c>
      <c r="V7325" s="53" t="str">
        <f t="shared" si="374"/>
        <v/>
      </c>
      <c r="W7325" s="53" t="str">
        <f t="shared" si="374"/>
        <v/>
      </c>
      <c r="X7325" s="53" t="str">
        <f t="shared" si="374"/>
        <v/>
      </c>
    </row>
    <row r="7326" spans="18:24" hidden="1" x14ac:dyDescent="0.3">
      <c r="R7326">
        <f t="shared" si="372"/>
        <v>0</v>
      </c>
      <c r="S7326">
        <f t="shared" si="373"/>
        <v>0</v>
      </c>
      <c r="T7326" s="53" t="str">
        <f t="shared" si="374"/>
        <v/>
      </c>
      <c r="U7326" s="53" t="str">
        <f t="shared" si="374"/>
        <v/>
      </c>
      <c r="V7326" s="53" t="str">
        <f t="shared" si="374"/>
        <v/>
      </c>
      <c r="W7326" s="53" t="str">
        <f t="shared" si="374"/>
        <v/>
      </c>
      <c r="X7326" s="53" t="str">
        <f t="shared" si="374"/>
        <v/>
      </c>
    </row>
    <row r="7327" spans="18:24" hidden="1" x14ac:dyDescent="0.3">
      <c r="R7327">
        <f t="shared" si="372"/>
        <v>0</v>
      </c>
      <c r="S7327">
        <f t="shared" si="373"/>
        <v>0</v>
      </c>
      <c r="T7327" s="53" t="str">
        <f t="shared" si="374"/>
        <v/>
      </c>
      <c r="U7327" s="53" t="str">
        <f t="shared" si="374"/>
        <v/>
      </c>
      <c r="V7327" s="53" t="str">
        <f t="shared" si="374"/>
        <v/>
      </c>
      <c r="W7327" s="53" t="str">
        <f t="shared" si="374"/>
        <v/>
      </c>
      <c r="X7327" s="53" t="str">
        <f t="shared" si="374"/>
        <v/>
      </c>
    </row>
    <row r="7328" spans="18:24" hidden="1" x14ac:dyDescent="0.3">
      <c r="R7328">
        <f t="shared" si="372"/>
        <v>0</v>
      </c>
      <c r="S7328">
        <f t="shared" si="373"/>
        <v>0</v>
      </c>
      <c r="T7328" s="53" t="str">
        <f t="shared" si="374"/>
        <v/>
      </c>
      <c r="U7328" s="53" t="str">
        <f t="shared" si="374"/>
        <v/>
      </c>
      <c r="V7328" s="53" t="str">
        <f t="shared" si="374"/>
        <v/>
      </c>
      <c r="W7328" s="53" t="str">
        <f t="shared" si="374"/>
        <v/>
      </c>
      <c r="X7328" s="53" t="str">
        <f t="shared" si="374"/>
        <v/>
      </c>
    </row>
    <row r="7329" spans="18:24" hidden="1" x14ac:dyDescent="0.3">
      <c r="R7329">
        <f t="shared" si="372"/>
        <v>0</v>
      </c>
      <c r="S7329">
        <f t="shared" si="373"/>
        <v>0</v>
      </c>
      <c r="T7329" s="53" t="str">
        <f t="shared" si="374"/>
        <v/>
      </c>
      <c r="U7329" s="53" t="str">
        <f t="shared" si="374"/>
        <v/>
      </c>
      <c r="V7329" s="53" t="str">
        <f t="shared" si="374"/>
        <v/>
      </c>
      <c r="W7329" s="53" t="str">
        <f t="shared" si="374"/>
        <v/>
      </c>
      <c r="X7329" s="53" t="str">
        <f t="shared" si="374"/>
        <v/>
      </c>
    </row>
    <row r="7330" spans="18:24" hidden="1" x14ac:dyDescent="0.3">
      <c r="R7330">
        <f t="shared" si="372"/>
        <v>0</v>
      </c>
      <c r="S7330">
        <f t="shared" si="373"/>
        <v>0</v>
      </c>
      <c r="T7330" s="53" t="str">
        <f t="shared" si="374"/>
        <v/>
      </c>
      <c r="U7330" s="53" t="str">
        <f t="shared" si="374"/>
        <v/>
      </c>
      <c r="V7330" s="53" t="str">
        <f t="shared" si="374"/>
        <v/>
      </c>
      <c r="W7330" s="53" t="str">
        <f t="shared" si="374"/>
        <v/>
      </c>
      <c r="X7330" s="53" t="str">
        <f t="shared" si="374"/>
        <v/>
      </c>
    </row>
    <row r="7331" spans="18:24" hidden="1" x14ac:dyDescent="0.3">
      <c r="R7331">
        <f t="shared" si="372"/>
        <v>0</v>
      </c>
      <c r="S7331">
        <f t="shared" si="373"/>
        <v>0</v>
      </c>
      <c r="T7331" s="53" t="str">
        <f t="shared" si="374"/>
        <v/>
      </c>
      <c r="U7331" s="53" t="str">
        <f t="shared" si="374"/>
        <v/>
      </c>
      <c r="V7331" s="53" t="str">
        <f t="shared" si="374"/>
        <v/>
      </c>
      <c r="W7331" s="53" t="str">
        <f t="shared" si="374"/>
        <v/>
      </c>
      <c r="X7331" s="53" t="str">
        <f t="shared" si="374"/>
        <v/>
      </c>
    </row>
    <row r="7332" spans="18:24" hidden="1" x14ac:dyDescent="0.3">
      <c r="R7332">
        <f t="shared" si="372"/>
        <v>0</v>
      </c>
      <c r="S7332">
        <f t="shared" si="373"/>
        <v>0</v>
      </c>
      <c r="T7332" s="53" t="str">
        <f t="shared" si="374"/>
        <v/>
      </c>
      <c r="U7332" s="53" t="str">
        <f t="shared" si="374"/>
        <v/>
      </c>
      <c r="V7332" s="53" t="str">
        <f t="shared" si="374"/>
        <v/>
      </c>
      <c r="W7332" s="53" t="str">
        <f t="shared" si="374"/>
        <v/>
      </c>
      <c r="X7332" s="53" t="str">
        <f t="shared" si="374"/>
        <v/>
      </c>
    </row>
    <row r="7333" spans="18:24" hidden="1" x14ac:dyDescent="0.3">
      <c r="R7333">
        <f t="shared" si="372"/>
        <v>0</v>
      </c>
      <c r="S7333">
        <f t="shared" si="373"/>
        <v>0</v>
      </c>
      <c r="T7333" s="53" t="str">
        <f t="shared" si="374"/>
        <v/>
      </c>
      <c r="U7333" s="53" t="str">
        <f t="shared" si="374"/>
        <v/>
      </c>
      <c r="V7333" s="53" t="str">
        <f t="shared" si="374"/>
        <v/>
      </c>
      <c r="W7333" s="53" t="str">
        <f t="shared" si="374"/>
        <v/>
      </c>
      <c r="X7333" s="53" t="str">
        <f t="shared" si="374"/>
        <v/>
      </c>
    </row>
    <row r="7334" spans="18:24" hidden="1" x14ac:dyDescent="0.3">
      <c r="R7334">
        <f t="shared" si="372"/>
        <v>0</v>
      </c>
      <c r="S7334">
        <f t="shared" si="373"/>
        <v>0</v>
      </c>
      <c r="T7334" s="53" t="str">
        <f t="shared" si="374"/>
        <v/>
      </c>
      <c r="U7334" s="53" t="str">
        <f t="shared" si="374"/>
        <v/>
      </c>
      <c r="V7334" s="53" t="str">
        <f t="shared" si="374"/>
        <v/>
      </c>
      <c r="W7334" s="53" t="str">
        <f t="shared" si="374"/>
        <v/>
      </c>
      <c r="X7334" s="53" t="str">
        <f t="shared" si="374"/>
        <v/>
      </c>
    </row>
    <row r="7335" spans="18:24" hidden="1" x14ac:dyDescent="0.3">
      <c r="R7335">
        <f t="shared" si="372"/>
        <v>0</v>
      </c>
      <c r="S7335">
        <f t="shared" si="373"/>
        <v>0</v>
      </c>
      <c r="T7335" s="53" t="str">
        <f t="shared" si="374"/>
        <v/>
      </c>
      <c r="U7335" s="53" t="str">
        <f t="shared" si="374"/>
        <v/>
      </c>
      <c r="V7335" s="53" t="str">
        <f t="shared" si="374"/>
        <v/>
      </c>
      <c r="W7335" s="53" t="str">
        <f t="shared" si="374"/>
        <v/>
      </c>
      <c r="X7335" s="53" t="str">
        <f t="shared" si="374"/>
        <v/>
      </c>
    </row>
    <row r="7336" spans="18:24" hidden="1" x14ac:dyDescent="0.3">
      <c r="R7336">
        <f t="shared" si="372"/>
        <v>0</v>
      </c>
      <c r="S7336">
        <f t="shared" si="373"/>
        <v>0</v>
      </c>
      <c r="T7336" s="53" t="str">
        <f t="shared" si="374"/>
        <v/>
      </c>
      <c r="U7336" s="53" t="str">
        <f t="shared" si="374"/>
        <v/>
      </c>
      <c r="V7336" s="53" t="str">
        <f t="shared" si="374"/>
        <v/>
      </c>
      <c r="W7336" s="53" t="str">
        <f t="shared" si="374"/>
        <v/>
      </c>
      <c r="X7336" s="53" t="str">
        <f t="shared" si="374"/>
        <v/>
      </c>
    </row>
    <row r="7337" spans="18:24" hidden="1" x14ac:dyDescent="0.3">
      <c r="R7337">
        <f t="shared" si="372"/>
        <v>0</v>
      </c>
      <c r="S7337">
        <f t="shared" si="373"/>
        <v>0</v>
      </c>
      <c r="T7337" s="53" t="str">
        <f t="shared" si="374"/>
        <v/>
      </c>
      <c r="U7337" s="53" t="str">
        <f t="shared" si="374"/>
        <v/>
      </c>
      <c r="V7337" s="53" t="str">
        <f t="shared" si="374"/>
        <v/>
      </c>
      <c r="W7337" s="53" t="str">
        <f t="shared" si="374"/>
        <v/>
      </c>
      <c r="X7337" s="53" t="str">
        <f t="shared" si="374"/>
        <v/>
      </c>
    </row>
    <row r="7338" spans="18:24" hidden="1" x14ac:dyDescent="0.3">
      <c r="R7338">
        <f t="shared" si="372"/>
        <v>0</v>
      </c>
      <c r="S7338">
        <f t="shared" si="373"/>
        <v>0</v>
      </c>
      <c r="T7338" s="53" t="str">
        <f t="shared" si="374"/>
        <v/>
      </c>
      <c r="U7338" s="53" t="str">
        <f t="shared" si="374"/>
        <v/>
      </c>
      <c r="V7338" s="53" t="str">
        <f t="shared" si="374"/>
        <v/>
      </c>
      <c r="W7338" s="53" t="str">
        <f t="shared" si="374"/>
        <v/>
      </c>
      <c r="X7338" s="53" t="str">
        <f t="shared" si="374"/>
        <v/>
      </c>
    </row>
    <row r="7339" spans="18:24" hidden="1" x14ac:dyDescent="0.3">
      <c r="R7339">
        <f t="shared" si="372"/>
        <v>0</v>
      </c>
      <c r="S7339">
        <f t="shared" si="373"/>
        <v>0</v>
      </c>
      <c r="T7339" s="53" t="str">
        <f t="shared" si="374"/>
        <v/>
      </c>
      <c r="U7339" s="53" t="str">
        <f t="shared" si="374"/>
        <v/>
      </c>
      <c r="V7339" s="53" t="str">
        <f t="shared" si="374"/>
        <v/>
      </c>
      <c r="W7339" s="53" t="str">
        <f t="shared" si="374"/>
        <v/>
      </c>
      <c r="X7339" s="53" t="str">
        <f t="shared" si="374"/>
        <v/>
      </c>
    </row>
    <row r="7340" spans="18:24" hidden="1" x14ac:dyDescent="0.3">
      <c r="R7340">
        <f t="shared" si="372"/>
        <v>0</v>
      </c>
      <c r="S7340">
        <f t="shared" si="373"/>
        <v>0</v>
      </c>
      <c r="T7340" s="53" t="str">
        <f t="shared" si="374"/>
        <v/>
      </c>
      <c r="U7340" s="53" t="str">
        <f t="shared" si="374"/>
        <v/>
      </c>
      <c r="V7340" s="53" t="str">
        <f t="shared" si="374"/>
        <v/>
      </c>
      <c r="W7340" s="53" t="str">
        <f t="shared" si="374"/>
        <v/>
      </c>
      <c r="X7340" s="53" t="str">
        <f t="shared" si="374"/>
        <v/>
      </c>
    </row>
    <row r="7341" spans="18:24" hidden="1" x14ac:dyDescent="0.3">
      <c r="R7341">
        <f t="shared" si="372"/>
        <v>0</v>
      </c>
      <c r="S7341">
        <f t="shared" si="373"/>
        <v>0</v>
      </c>
      <c r="T7341" s="53" t="str">
        <f t="shared" si="374"/>
        <v/>
      </c>
      <c r="U7341" s="53" t="str">
        <f t="shared" si="374"/>
        <v/>
      </c>
      <c r="V7341" s="53" t="str">
        <f t="shared" si="374"/>
        <v/>
      </c>
      <c r="W7341" s="53" t="str">
        <f t="shared" si="374"/>
        <v/>
      </c>
      <c r="X7341" s="53" t="str">
        <f t="shared" si="374"/>
        <v/>
      </c>
    </row>
    <row r="7342" spans="18:24" hidden="1" x14ac:dyDescent="0.3">
      <c r="R7342">
        <f t="shared" si="372"/>
        <v>0</v>
      </c>
      <c r="S7342">
        <f t="shared" si="373"/>
        <v>0</v>
      </c>
      <c r="T7342" s="53" t="str">
        <f t="shared" si="374"/>
        <v/>
      </c>
      <c r="U7342" s="53" t="str">
        <f t="shared" si="374"/>
        <v/>
      </c>
      <c r="V7342" s="53" t="str">
        <f t="shared" si="374"/>
        <v/>
      </c>
      <c r="W7342" s="53" t="str">
        <f t="shared" si="374"/>
        <v/>
      </c>
      <c r="X7342" s="53" t="str">
        <f t="shared" si="374"/>
        <v/>
      </c>
    </row>
    <row r="7343" spans="18:24" hidden="1" x14ac:dyDescent="0.3">
      <c r="R7343">
        <f t="shared" si="372"/>
        <v>0</v>
      </c>
      <c r="S7343">
        <f t="shared" si="373"/>
        <v>0</v>
      </c>
      <c r="T7343" s="53" t="str">
        <f t="shared" si="374"/>
        <v/>
      </c>
      <c r="U7343" s="53" t="str">
        <f t="shared" si="374"/>
        <v/>
      </c>
      <c r="V7343" s="53" t="str">
        <f t="shared" si="374"/>
        <v/>
      </c>
      <c r="W7343" s="53" t="str">
        <f t="shared" si="374"/>
        <v/>
      </c>
      <c r="X7343" s="53" t="str">
        <f t="shared" si="374"/>
        <v/>
      </c>
    </row>
    <row r="7344" spans="18:24" hidden="1" x14ac:dyDescent="0.3">
      <c r="R7344">
        <f t="shared" si="372"/>
        <v>0</v>
      </c>
      <c r="S7344">
        <f t="shared" si="373"/>
        <v>0</v>
      </c>
      <c r="T7344" s="53" t="str">
        <f t="shared" si="374"/>
        <v/>
      </c>
      <c r="U7344" s="53" t="str">
        <f t="shared" si="374"/>
        <v/>
      </c>
      <c r="V7344" s="53" t="str">
        <f t="shared" si="374"/>
        <v/>
      </c>
      <c r="W7344" s="53" t="str">
        <f t="shared" si="374"/>
        <v/>
      </c>
      <c r="X7344" s="53" t="str">
        <f t="shared" si="374"/>
        <v/>
      </c>
    </row>
    <row r="7345" spans="18:24" hidden="1" x14ac:dyDescent="0.3">
      <c r="R7345">
        <f t="shared" si="372"/>
        <v>0</v>
      </c>
      <c r="S7345">
        <f t="shared" si="373"/>
        <v>0</v>
      </c>
      <c r="T7345" s="53" t="str">
        <f t="shared" si="374"/>
        <v/>
      </c>
      <c r="U7345" s="53" t="str">
        <f t="shared" si="374"/>
        <v/>
      </c>
      <c r="V7345" s="53" t="str">
        <f t="shared" si="374"/>
        <v/>
      </c>
      <c r="W7345" s="53" t="str">
        <f t="shared" si="374"/>
        <v/>
      </c>
      <c r="X7345" s="53" t="str">
        <f t="shared" si="374"/>
        <v/>
      </c>
    </row>
    <row r="7346" spans="18:24" hidden="1" x14ac:dyDescent="0.3">
      <c r="R7346">
        <f t="shared" si="372"/>
        <v>0</v>
      </c>
      <c r="S7346">
        <f t="shared" si="373"/>
        <v>0</v>
      </c>
      <c r="T7346" s="53" t="str">
        <f t="shared" si="374"/>
        <v/>
      </c>
      <c r="U7346" s="53" t="str">
        <f t="shared" si="374"/>
        <v/>
      </c>
      <c r="V7346" s="53" t="str">
        <f t="shared" si="374"/>
        <v/>
      </c>
      <c r="W7346" s="53" t="str">
        <f t="shared" si="374"/>
        <v/>
      </c>
      <c r="X7346" s="53" t="str">
        <f t="shared" si="374"/>
        <v/>
      </c>
    </row>
    <row r="7347" spans="18:24" hidden="1" x14ac:dyDescent="0.3">
      <c r="R7347">
        <f t="shared" si="372"/>
        <v>0</v>
      </c>
      <c r="S7347">
        <f t="shared" si="373"/>
        <v>0</v>
      </c>
      <c r="T7347" s="53" t="str">
        <f t="shared" si="374"/>
        <v/>
      </c>
      <c r="U7347" s="53" t="str">
        <f t="shared" si="374"/>
        <v/>
      </c>
      <c r="V7347" s="53" t="str">
        <f t="shared" si="374"/>
        <v/>
      </c>
      <c r="W7347" s="53" t="str">
        <f t="shared" si="374"/>
        <v/>
      </c>
      <c r="X7347" s="53" t="str">
        <f t="shared" si="374"/>
        <v/>
      </c>
    </row>
    <row r="7348" spans="18:24" hidden="1" x14ac:dyDescent="0.3">
      <c r="R7348">
        <f t="shared" si="372"/>
        <v>0</v>
      </c>
      <c r="S7348">
        <f t="shared" si="373"/>
        <v>0</v>
      </c>
      <c r="T7348" s="53" t="str">
        <f t="shared" si="374"/>
        <v/>
      </c>
      <c r="U7348" s="53" t="str">
        <f t="shared" si="374"/>
        <v/>
      </c>
      <c r="V7348" s="53" t="str">
        <f t="shared" si="374"/>
        <v/>
      </c>
      <c r="W7348" s="53" t="str">
        <f t="shared" si="374"/>
        <v/>
      </c>
      <c r="X7348" s="53" t="str">
        <f t="shared" si="374"/>
        <v/>
      </c>
    </row>
    <row r="7349" spans="18:24" hidden="1" x14ac:dyDescent="0.3">
      <c r="R7349">
        <f t="shared" si="372"/>
        <v>0</v>
      </c>
      <c r="S7349">
        <f t="shared" si="373"/>
        <v>0</v>
      </c>
      <c r="T7349" s="53" t="str">
        <f t="shared" si="374"/>
        <v/>
      </c>
      <c r="U7349" s="53" t="str">
        <f t="shared" si="374"/>
        <v/>
      </c>
      <c r="V7349" s="53" t="str">
        <f t="shared" si="374"/>
        <v/>
      </c>
      <c r="W7349" s="53" t="str">
        <f t="shared" si="374"/>
        <v/>
      </c>
      <c r="X7349" s="53" t="str">
        <f t="shared" si="374"/>
        <v/>
      </c>
    </row>
    <row r="7350" spans="18:24" hidden="1" x14ac:dyDescent="0.3">
      <c r="R7350">
        <f t="shared" si="372"/>
        <v>0</v>
      </c>
      <c r="S7350">
        <f t="shared" si="373"/>
        <v>0</v>
      </c>
      <c r="T7350" s="53" t="str">
        <f t="shared" si="374"/>
        <v/>
      </c>
      <c r="U7350" s="53" t="str">
        <f t="shared" si="374"/>
        <v/>
      </c>
      <c r="V7350" s="53" t="str">
        <f t="shared" si="374"/>
        <v/>
      </c>
      <c r="W7350" s="53" t="str">
        <f t="shared" si="374"/>
        <v/>
      </c>
      <c r="X7350" s="53" t="str">
        <f t="shared" si="374"/>
        <v/>
      </c>
    </row>
    <row r="7351" spans="18:24" hidden="1" x14ac:dyDescent="0.3">
      <c r="R7351">
        <f t="shared" si="372"/>
        <v>0</v>
      </c>
      <c r="S7351">
        <f t="shared" si="373"/>
        <v>0</v>
      </c>
      <c r="T7351" s="53" t="str">
        <f t="shared" si="374"/>
        <v/>
      </c>
      <c r="U7351" s="53" t="str">
        <f t="shared" si="374"/>
        <v/>
      </c>
      <c r="V7351" s="53" t="str">
        <f t="shared" si="374"/>
        <v/>
      </c>
      <c r="W7351" s="53" t="str">
        <f t="shared" si="374"/>
        <v/>
      </c>
      <c r="X7351" s="53" t="str">
        <f t="shared" si="374"/>
        <v/>
      </c>
    </row>
    <row r="7352" spans="18:24" hidden="1" x14ac:dyDescent="0.3">
      <c r="R7352">
        <f t="shared" si="372"/>
        <v>0</v>
      </c>
      <c r="S7352">
        <f t="shared" si="373"/>
        <v>0</v>
      </c>
      <c r="T7352" s="53" t="str">
        <f t="shared" si="374"/>
        <v/>
      </c>
      <c r="U7352" s="53" t="str">
        <f t="shared" si="374"/>
        <v/>
      </c>
      <c r="V7352" s="53" t="str">
        <f t="shared" si="374"/>
        <v/>
      </c>
      <c r="W7352" s="53" t="str">
        <f t="shared" si="374"/>
        <v/>
      </c>
      <c r="X7352" s="53" t="str">
        <f t="shared" si="374"/>
        <v/>
      </c>
    </row>
    <row r="7353" spans="18:24" hidden="1" x14ac:dyDescent="0.3">
      <c r="R7353">
        <f t="shared" si="372"/>
        <v>0</v>
      </c>
      <c r="S7353">
        <f t="shared" si="373"/>
        <v>0</v>
      </c>
      <c r="T7353" s="53" t="str">
        <f t="shared" si="374"/>
        <v/>
      </c>
      <c r="U7353" s="53" t="str">
        <f t="shared" si="374"/>
        <v/>
      </c>
      <c r="V7353" s="53" t="str">
        <f t="shared" si="374"/>
        <v/>
      </c>
      <c r="W7353" s="53" t="str">
        <f t="shared" si="374"/>
        <v/>
      </c>
      <c r="X7353" s="53" t="str">
        <f t="shared" si="374"/>
        <v/>
      </c>
    </row>
    <row r="7354" spans="18:24" hidden="1" x14ac:dyDescent="0.3">
      <c r="R7354">
        <f t="shared" si="372"/>
        <v>0</v>
      </c>
      <c r="S7354">
        <f t="shared" si="373"/>
        <v>0</v>
      </c>
      <c r="T7354" s="53" t="str">
        <f t="shared" si="374"/>
        <v/>
      </c>
      <c r="U7354" s="53" t="str">
        <f t="shared" si="374"/>
        <v/>
      </c>
      <c r="V7354" s="53" t="str">
        <f t="shared" si="374"/>
        <v/>
      </c>
      <c r="W7354" s="53" t="str">
        <f t="shared" si="374"/>
        <v/>
      </c>
      <c r="X7354" s="53" t="str">
        <f t="shared" si="374"/>
        <v/>
      </c>
    </row>
    <row r="7355" spans="18:24" hidden="1" x14ac:dyDescent="0.3">
      <c r="R7355">
        <f t="shared" si="372"/>
        <v>0</v>
      </c>
      <c r="S7355">
        <f t="shared" si="373"/>
        <v>0</v>
      </c>
      <c r="T7355" s="53" t="str">
        <f t="shared" si="374"/>
        <v/>
      </c>
      <c r="U7355" s="53" t="str">
        <f t="shared" si="374"/>
        <v/>
      </c>
      <c r="V7355" s="53" t="str">
        <f t="shared" si="374"/>
        <v/>
      </c>
      <c r="W7355" s="53" t="str">
        <f t="shared" si="374"/>
        <v/>
      </c>
      <c r="X7355" s="53" t="str">
        <f t="shared" si="374"/>
        <v/>
      </c>
    </row>
    <row r="7356" spans="18:24" hidden="1" x14ac:dyDescent="0.3">
      <c r="R7356">
        <f t="shared" si="372"/>
        <v>0</v>
      </c>
      <c r="S7356">
        <f t="shared" si="373"/>
        <v>0</v>
      </c>
      <c r="T7356" s="53" t="str">
        <f t="shared" si="374"/>
        <v/>
      </c>
      <c r="U7356" s="53" t="str">
        <f t="shared" si="374"/>
        <v/>
      </c>
      <c r="V7356" s="53" t="str">
        <f t="shared" si="374"/>
        <v/>
      </c>
      <c r="W7356" s="53" t="str">
        <f t="shared" si="374"/>
        <v/>
      </c>
      <c r="X7356" s="53" t="str">
        <f t="shared" si="374"/>
        <v/>
      </c>
    </row>
    <row r="7357" spans="18:24" hidden="1" x14ac:dyDescent="0.3">
      <c r="R7357">
        <f t="shared" si="372"/>
        <v>0</v>
      </c>
      <c r="S7357">
        <f t="shared" si="373"/>
        <v>0</v>
      </c>
      <c r="T7357" s="53" t="str">
        <f t="shared" si="374"/>
        <v/>
      </c>
      <c r="U7357" s="53" t="str">
        <f t="shared" si="374"/>
        <v/>
      </c>
      <c r="V7357" s="53" t="str">
        <f t="shared" si="374"/>
        <v/>
      </c>
      <c r="W7357" s="53" t="str">
        <f t="shared" si="374"/>
        <v/>
      </c>
      <c r="X7357" s="53" t="str">
        <f t="shared" si="374"/>
        <v/>
      </c>
    </row>
    <row r="7358" spans="18:24" hidden="1" x14ac:dyDescent="0.3">
      <c r="R7358">
        <f t="shared" si="372"/>
        <v>0</v>
      </c>
      <c r="S7358">
        <f t="shared" si="373"/>
        <v>0</v>
      </c>
      <c r="T7358" s="53" t="str">
        <f t="shared" si="374"/>
        <v/>
      </c>
      <c r="U7358" s="53" t="str">
        <f t="shared" si="374"/>
        <v/>
      </c>
      <c r="V7358" s="53" t="str">
        <f t="shared" si="374"/>
        <v/>
      </c>
      <c r="W7358" s="53" t="str">
        <f t="shared" si="374"/>
        <v/>
      </c>
      <c r="X7358" s="53" t="str">
        <f t="shared" si="374"/>
        <v/>
      </c>
    </row>
    <row r="7359" spans="18:24" hidden="1" x14ac:dyDescent="0.3">
      <c r="R7359">
        <f t="shared" si="372"/>
        <v>0</v>
      </c>
      <c r="S7359">
        <f t="shared" si="373"/>
        <v>0</v>
      </c>
      <c r="T7359" s="53" t="str">
        <f t="shared" si="374"/>
        <v/>
      </c>
      <c r="U7359" s="53" t="str">
        <f t="shared" si="374"/>
        <v/>
      </c>
      <c r="V7359" s="53" t="str">
        <f t="shared" si="374"/>
        <v/>
      </c>
      <c r="W7359" s="53" t="str">
        <f t="shared" si="374"/>
        <v/>
      </c>
      <c r="X7359" s="53" t="str">
        <f t="shared" si="374"/>
        <v/>
      </c>
    </row>
    <row r="7360" spans="18:24" hidden="1" x14ac:dyDescent="0.3">
      <c r="R7360">
        <f t="shared" si="372"/>
        <v>0</v>
      </c>
      <c r="S7360">
        <f t="shared" si="373"/>
        <v>0</v>
      </c>
      <c r="T7360" s="53" t="str">
        <f t="shared" si="374"/>
        <v/>
      </c>
      <c r="U7360" s="53" t="str">
        <f t="shared" si="374"/>
        <v/>
      </c>
      <c r="V7360" s="53" t="str">
        <f t="shared" si="374"/>
        <v/>
      </c>
      <c r="W7360" s="53" t="str">
        <f t="shared" si="374"/>
        <v/>
      </c>
      <c r="X7360" s="53" t="str">
        <f t="shared" si="374"/>
        <v/>
      </c>
    </row>
    <row r="7361" spans="18:24" hidden="1" x14ac:dyDescent="0.3">
      <c r="R7361">
        <f t="shared" si="372"/>
        <v>0</v>
      </c>
      <c r="S7361">
        <f t="shared" si="373"/>
        <v>0</v>
      </c>
      <c r="T7361" s="53" t="str">
        <f t="shared" si="374"/>
        <v/>
      </c>
      <c r="U7361" s="53" t="str">
        <f t="shared" si="374"/>
        <v/>
      </c>
      <c r="V7361" s="53" t="str">
        <f t="shared" si="374"/>
        <v/>
      </c>
      <c r="W7361" s="53" t="str">
        <f t="shared" si="374"/>
        <v/>
      </c>
      <c r="X7361" s="53" t="str">
        <f t="shared" si="374"/>
        <v/>
      </c>
    </row>
    <row r="7362" spans="18:24" hidden="1" x14ac:dyDescent="0.3">
      <c r="R7362">
        <f t="shared" si="372"/>
        <v>0</v>
      </c>
      <c r="S7362">
        <f t="shared" si="373"/>
        <v>0</v>
      </c>
      <c r="T7362" s="53" t="str">
        <f t="shared" si="374"/>
        <v/>
      </c>
      <c r="U7362" s="53" t="str">
        <f t="shared" si="374"/>
        <v/>
      </c>
      <c r="V7362" s="53" t="str">
        <f t="shared" si="374"/>
        <v/>
      </c>
      <c r="W7362" s="53" t="str">
        <f t="shared" si="374"/>
        <v/>
      </c>
      <c r="X7362" s="53" t="str">
        <f t="shared" si="374"/>
        <v/>
      </c>
    </row>
    <row r="7363" spans="18:24" hidden="1" x14ac:dyDescent="0.3">
      <c r="R7363">
        <f t="shared" si="372"/>
        <v>0</v>
      </c>
      <c r="S7363">
        <f t="shared" si="373"/>
        <v>0</v>
      </c>
      <c r="T7363" s="53" t="str">
        <f t="shared" ref="T7363:X7413" si="375">IF(OR(COUNTIF($D7363,"*"&amp;T$5&amp;"*")&gt;0,$D7363="GRUPO TEPSA"),T$5,"")</f>
        <v/>
      </c>
      <c r="U7363" s="53" t="str">
        <f t="shared" si="375"/>
        <v/>
      </c>
      <c r="V7363" s="53" t="str">
        <f t="shared" si="375"/>
        <v/>
      </c>
      <c r="W7363" s="53" t="str">
        <f t="shared" si="375"/>
        <v/>
      </c>
      <c r="X7363" s="53" t="str">
        <f t="shared" si="375"/>
        <v/>
      </c>
    </row>
    <row r="7364" spans="18:24" hidden="1" x14ac:dyDescent="0.3">
      <c r="R7364">
        <f t="shared" si="372"/>
        <v>0</v>
      </c>
      <c r="S7364">
        <f t="shared" si="373"/>
        <v>0</v>
      </c>
      <c r="T7364" s="53" t="str">
        <f t="shared" si="375"/>
        <v/>
      </c>
      <c r="U7364" s="53" t="str">
        <f t="shared" si="375"/>
        <v/>
      </c>
      <c r="V7364" s="53" t="str">
        <f t="shared" si="375"/>
        <v/>
      </c>
      <c r="W7364" s="53" t="str">
        <f t="shared" si="375"/>
        <v/>
      </c>
      <c r="X7364" s="53" t="str">
        <f t="shared" si="375"/>
        <v/>
      </c>
    </row>
    <row r="7365" spans="18:24" hidden="1" x14ac:dyDescent="0.3">
      <c r="R7365">
        <f t="shared" si="372"/>
        <v>0</v>
      </c>
      <c r="S7365">
        <f t="shared" si="373"/>
        <v>0</v>
      </c>
      <c r="T7365" s="53" t="str">
        <f t="shared" si="375"/>
        <v/>
      </c>
      <c r="U7365" s="53" t="str">
        <f t="shared" si="375"/>
        <v/>
      </c>
      <c r="V7365" s="53" t="str">
        <f t="shared" si="375"/>
        <v/>
      </c>
      <c r="W7365" s="53" t="str">
        <f t="shared" si="375"/>
        <v/>
      </c>
      <c r="X7365" s="53" t="str">
        <f t="shared" si="375"/>
        <v/>
      </c>
    </row>
    <row r="7366" spans="18:24" hidden="1" x14ac:dyDescent="0.3">
      <c r="R7366">
        <f t="shared" si="372"/>
        <v>0</v>
      </c>
      <c r="S7366">
        <f t="shared" si="373"/>
        <v>0</v>
      </c>
      <c r="T7366" s="53" t="str">
        <f t="shared" si="375"/>
        <v/>
      </c>
      <c r="U7366" s="53" t="str">
        <f t="shared" si="375"/>
        <v/>
      </c>
      <c r="V7366" s="53" t="str">
        <f t="shared" si="375"/>
        <v/>
      </c>
      <c r="W7366" s="53" t="str">
        <f t="shared" si="375"/>
        <v/>
      </c>
      <c r="X7366" s="53" t="str">
        <f t="shared" si="375"/>
        <v/>
      </c>
    </row>
    <row r="7367" spans="18:24" hidden="1" x14ac:dyDescent="0.3">
      <c r="R7367">
        <f t="shared" ref="R7367:R7430" si="376">IF(OR(D7367="GRUPO TEPSA",D7367="TODAS"),P7367/5,P7367)</f>
        <v>0</v>
      </c>
      <c r="S7367">
        <f t="shared" si="373"/>
        <v>0</v>
      </c>
      <c r="T7367" s="53" t="str">
        <f t="shared" si="375"/>
        <v/>
      </c>
      <c r="U7367" s="53" t="str">
        <f t="shared" si="375"/>
        <v/>
      </c>
      <c r="V7367" s="53" t="str">
        <f t="shared" si="375"/>
        <v/>
      </c>
      <c r="W7367" s="53" t="str">
        <f t="shared" si="375"/>
        <v/>
      </c>
      <c r="X7367" s="53" t="str">
        <f t="shared" si="375"/>
        <v/>
      </c>
    </row>
    <row r="7368" spans="18:24" hidden="1" x14ac:dyDescent="0.3">
      <c r="R7368">
        <f t="shared" si="376"/>
        <v>0</v>
      </c>
      <c r="S7368">
        <f t="shared" si="373"/>
        <v>0</v>
      </c>
      <c r="T7368" s="53" t="str">
        <f t="shared" si="375"/>
        <v/>
      </c>
      <c r="U7368" s="53" t="str">
        <f t="shared" si="375"/>
        <v/>
      </c>
      <c r="V7368" s="53" t="str">
        <f t="shared" si="375"/>
        <v/>
      </c>
      <c r="W7368" s="53" t="str">
        <f t="shared" si="375"/>
        <v/>
      </c>
      <c r="X7368" s="53" t="str">
        <f t="shared" si="375"/>
        <v/>
      </c>
    </row>
    <row r="7369" spans="18:24" hidden="1" x14ac:dyDescent="0.3">
      <c r="R7369">
        <f t="shared" si="376"/>
        <v>0</v>
      </c>
      <c r="S7369">
        <f t="shared" si="373"/>
        <v>0</v>
      </c>
      <c r="T7369" s="53" t="str">
        <f t="shared" si="375"/>
        <v/>
      </c>
      <c r="U7369" s="53" t="str">
        <f t="shared" si="375"/>
        <v/>
      </c>
      <c r="V7369" s="53" t="str">
        <f t="shared" si="375"/>
        <v/>
      </c>
      <c r="W7369" s="53" t="str">
        <f t="shared" si="375"/>
        <v/>
      </c>
      <c r="X7369" s="53" t="str">
        <f t="shared" si="375"/>
        <v/>
      </c>
    </row>
    <row r="7370" spans="18:24" hidden="1" x14ac:dyDescent="0.3">
      <c r="R7370">
        <f t="shared" si="376"/>
        <v>0</v>
      </c>
      <c r="S7370">
        <f t="shared" si="373"/>
        <v>0</v>
      </c>
      <c r="T7370" s="53" t="str">
        <f t="shared" si="375"/>
        <v/>
      </c>
      <c r="U7370" s="53" t="str">
        <f t="shared" si="375"/>
        <v/>
      </c>
      <c r="V7370" s="53" t="str">
        <f t="shared" si="375"/>
        <v/>
      </c>
      <c r="W7370" s="53" t="str">
        <f t="shared" si="375"/>
        <v/>
      </c>
      <c r="X7370" s="53" t="str">
        <f t="shared" si="375"/>
        <v/>
      </c>
    </row>
    <row r="7371" spans="18:24" hidden="1" x14ac:dyDescent="0.3">
      <c r="R7371">
        <f t="shared" si="376"/>
        <v>0</v>
      </c>
      <c r="S7371">
        <f t="shared" ref="S7371:S7434" si="377">IF(OR(D7371="GRUPO TEPSA",D7371="TODAS"),Q7371/5,Q7371)</f>
        <v>0</v>
      </c>
      <c r="T7371" s="53" t="str">
        <f t="shared" si="375"/>
        <v/>
      </c>
      <c r="U7371" s="53" t="str">
        <f t="shared" si="375"/>
        <v/>
      </c>
      <c r="V7371" s="53" t="str">
        <f t="shared" si="375"/>
        <v/>
      </c>
      <c r="W7371" s="53" t="str">
        <f t="shared" si="375"/>
        <v/>
      </c>
      <c r="X7371" s="53" t="str">
        <f t="shared" si="375"/>
        <v/>
      </c>
    </row>
    <row r="7372" spans="18:24" hidden="1" x14ac:dyDescent="0.3">
      <c r="R7372">
        <f t="shared" si="376"/>
        <v>0</v>
      </c>
      <c r="S7372">
        <f t="shared" si="377"/>
        <v>0</v>
      </c>
      <c r="T7372" s="53" t="str">
        <f t="shared" si="375"/>
        <v/>
      </c>
      <c r="U7372" s="53" t="str">
        <f t="shared" si="375"/>
        <v/>
      </c>
      <c r="V7372" s="53" t="str">
        <f t="shared" si="375"/>
        <v/>
      </c>
      <c r="W7372" s="53" t="str">
        <f t="shared" si="375"/>
        <v/>
      </c>
      <c r="X7372" s="53" t="str">
        <f t="shared" si="375"/>
        <v/>
      </c>
    </row>
    <row r="7373" spans="18:24" hidden="1" x14ac:dyDescent="0.3">
      <c r="R7373">
        <f t="shared" si="376"/>
        <v>0</v>
      </c>
      <c r="S7373">
        <f t="shared" si="377"/>
        <v>0</v>
      </c>
      <c r="T7373" s="53" t="str">
        <f t="shared" si="375"/>
        <v/>
      </c>
      <c r="U7373" s="53" t="str">
        <f t="shared" si="375"/>
        <v/>
      </c>
      <c r="V7373" s="53" t="str">
        <f t="shared" si="375"/>
        <v/>
      </c>
      <c r="W7373" s="53" t="str">
        <f t="shared" si="375"/>
        <v/>
      </c>
      <c r="X7373" s="53" t="str">
        <f t="shared" si="375"/>
        <v/>
      </c>
    </row>
    <row r="7374" spans="18:24" hidden="1" x14ac:dyDescent="0.3">
      <c r="R7374">
        <f t="shared" si="376"/>
        <v>0</v>
      </c>
      <c r="S7374">
        <f t="shared" si="377"/>
        <v>0</v>
      </c>
      <c r="T7374" s="53" t="str">
        <f t="shared" si="375"/>
        <v/>
      </c>
      <c r="U7374" s="53" t="str">
        <f t="shared" si="375"/>
        <v/>
      </c>
      <c r="V7374" s="53" t="str">
        <f t="shared" si="375"/>
        <v/>
      </c>
      <c r="W7374" s="53" t="str">
        <f t="shared" si="375"/>
        <v/>
      </c>
      <c r="X7374" s="53" t="str">
        <f t="shared" si="375"/>
        <v/>
      </c>
    </row>
    <row r="7375" spans="18:24" hidden="1" x14ac:dyDescent="0.3">
      <c r="R7375">
        <f t="shared" si="376"/>
        <v>0</v>
      </c>
      <c r="S7375">
        <f t="shared" si="377"/>
        <v>0</v>
      </c>
      <c r="T7375" s="53" t="str">
        <f t="shared" si="375"/>
        <v/>
      </c>
      <c r="U7375" s="53" t="str">
        <f t="shared" si="375"/>
        <v/>
      </c>
      <c r="V7375" s="53" t="str">
        <f t="shared" si="375"/>
        <v/>
      </c>
      <c r="W7375" s="53" t="str">
        <f t="shared" si="375"/>
        <v/>
      </c>
      <c r="X7375" s="53" t="str">
        <f t="shared" si="375"/>
        <v/>
      </c>
    </row>
    <row r="7376" spans="18:24" hidden="1" x14ac:dyDescent="0.3">
      <c r="R7376">
        <f t="shared" si="376"/>
        <v>0</v>
      </c>
      <c r="S7376">
        <f t="shared" si="377"/>
        <v>0</v>
      </c>
      <c r="T7376" s="53" t="str">
        <f t="shared" si="375"/>
        <v/>
      </c>
      <c r="U7376" s="53" t="str">
        <f t="shared" si="375"/>
        <v/>
      </c>
      <c r="V7376" s="53" t="str">
        <f t="shared" si="375"/>
        <v/>
      </c>
      <c r="W7376" s="53" t="str">
        <f t="shared" si="375"/>
        <v/>
      </c>
      <c r="X7376" s="53" t="str">
        <f t="shared" si="375"/>
        <v/>
      </c>
    </row>
    <row r="7377" spans="18:24" hidden="1" x14ac:dyDescent="0.3">
      <c r="R7377">
        <f t="shared" si="376"/>
        <v>0</v>
      </c>
      <c r="S7377">
        <f t="shared" si="377"/>
        <v>0</v>
      </c>
      <c r="T7377" s="53" t="str">
        <f t="shared" si="375"/>
        <v/>
      </c>
      <c r="U7377" s="53" t="str">
        <f t="shared" si="375"/>
        <v/>
      </c>
      <c r="V7377" s="53" t="str">
        <f t="shared" si="375"/>
        <v/>
      </c>
      <c r="W7377" s="53" t="str">
        <f t="shared" si="375"/>
        <v/>
      </c>
      <c r="X7377" s="53" t="str">
        <f t="shared" si="375"/>
        <v/>
      </c>
    </row>
    <row r="7378" spans="18:24" hidden="1" x14ac:dyDescent="0.3">
      <c r="R7378">
        <f t="shared" si="376"/>
        <v>0</v>
      </c>
      <c r="S7378">
        <f t="shared" si="377"/>
        <v>0</v>
      </c>
      <c r="T7378" s="53" t="str">
        <f t="shared" si="375"/>
        <v/>
      </c>
      <c r="U7378" s="53" t="str">
        <f t="shared" si="375"/>
        <v/>
      </c>
      <c r="V7378" s="53" t="str">
        <f t="shared" si="375"/>
        <v/>
      </c>
      <c r="W7378" s="53" t="str">
        <f t="shared" si="375"/>
        <v/>
      </c>
      <c r="X7378" s="53" t="str">
        <f t="shared" si="375"/>
        <v/>
      </c>
    </row>
    <row r="7379" spans="18:24" hidden="1" x14ac:dyDescent="0.3">
      <c r="R7379">
        <f t="shared" si="376"/>
        <v>0</v>
      </c>
      <c r="S7379">
        <f t="shared" si="377"/>
        <v>0</v>
      </c>
      <c r="T7379" s="53" t="str">
        <f t="shared" si="375"/>
        <v/>
      </c>
      <c r="U7379" s="53" t="str">
        <f t="shared" si="375"/>
        <v/>
      </c>
      <c r="V7379" s="53" t="str">
        <f t="shared" si="375"/>
        <v/>
      </c>
      <c r="W7379" s="53" t="str">
        <f t="shared" si="375"/>
        <v/>
      </c>
      <c r="X7379" s="53" t="str">
        <f t="shared" si="375"/>
        <v/>
      </c>
    </row>
    <row r="7380" spans="18:24" hidden="1" x14ac:dyDescent="0.3">
      <c r="R7380">
        <f t="shared" si="376"/>
        <v>0</v>
      </c>
      <c r="S7380">
        <f t="shared" si="377"/>
        <v>0</v>
      </c>
      <c r="T7380" s="53" t="str">
        <f t="shared" si="375"/>
        <v/>
      </c>
      <c r="U7380" s="53" t="str">
        <f t="shared" si="375"/>
        <v/>
      </c>
      <c r="V7380" s="53" t="str">
        <f t="shared" si="375"/>
        <v/>
      </c>
      <c r="W7380" s="53" t="str">
        <f t="shared" si="375"/>
        <v/>
      </c>
      <c r="X7380" s="53" t="str">
        <f t="shared" si="375"/>
        <v/>
      </c>
    </row>
    <row r="7381" spans="18:24" hidden="1" x14ac:dyDescent="0.3">
      <c r="R7381">
        <f t="shared" si="376"/>
        <v>0</v>
      </c>
      <c r="S7381">
        <f t="shared" si="377"/>
        <v>0</v>
      </c>
      <c r="T7381" s="53" t="str">
        <f t="shared" si="375"/>
        <v/>
      </c>
      <c r="U7381" s="53" t="str">
        <f t="shared" si="375"/>
        <v/>
      </c>
      <c r="V7381" s="53" t="str">
        <f t="shared" si="375"/>
        <v/>
      </c>
      <c r="W7381" s="53" t="str">
        <f t="shared" si="375"/>
        <v/>
      </c>
      <c r="X7381" s="53" t="str">
        <f t="shared" si="375"/>
        <v/>
      </c>
    </row>
    <row r="7382" spans="18:24" hidden="1" x14ac:dyDescent="0.3">
      <c r="R7382">
        <f t="shared" si="376"/>
        <v>0</v>
      </c>
      <c r="S7382">
        <f t="shared" si="377"/>
        <v>0</v>
      </c>
      <c r="T7382" s="53" t="str">
        <f t="shared" si="375"/>
        <v/>
      </c>
      <c r="U7382" s="53" t="str">
        <f t="shared" si="375"/>
        <v/>
      </c>
      <c r="V7382" s="53" t="str">
        <f t="shared" si="375"/>
        <v/>
      </c>
      <c r="W7382" s="53" t="str">
        <f t="shared" si="375"/>
        <v/>
      </c>
      <c r="X7382" s="53" t="str">
        <f t="shared" si="375"/>
        <v/>
      </c>
    </row>
    <row r="7383" spans="18:24" hidden="1" x14ac:dyDescent="0.3">
      <c r="R7383">
        <f t="shared" si="376"/>
        <v>0</v>
      </c>
      <c r="S7383">
        <f t="shared" si="377"/>
        <v>0</v>
      </c>
      <c r="T7383" s="53" t="str">
        <f t="shared" si="375"/>
        <v/>
      </c>
      <c r="U7383" s="53" t="str">
        <f t="shared" si="375"/>
        <v/>
      </c>
      <c r="V7383" s="53" t="str">
        <f t="shared" si="375"/>
        <v/>
      </c>
      <c r="W7383" s="53" t="str">
        <f t="shared" si="375"/>
        <v/>
      </c>
      <c r="X7383" s="53" t="str">
        <f t="shared" si="375"/>
        <v/>
      </c>
    </row>
    <row r="7384" spans="18:24" hidden="1" x14ac:dyDescent="0.3">
      <c r="R7384">
        <f t="shared" si="376"/>
        <v>0</v>
      </c>
      <c r="S7384">
        <f t="shared" si="377"/>
        <v>0</v>
      </c>
      <c r="T7384" s="53" t="str">
        <f t="shared" si="375"/>
        <v/>
      </c>
      <c r="U7384" s="53" t="str">
        <f t="shared" si="375"/>
        <v/>
      </c>
      <c r="V7384" s="53" t="str">
        <f t="shared" si="375"/>
        <v/>
      </c>
      <c r="W7384" s="53" t="str">
        <f t="shared" si="375"/>
        <v/>
      </c>
      <c r="X7384" s="53" t="str">
        <f t="shared" si="375"/>
        <v/>
      </c>
    </row>
    <row r="7385" spans="18:24" hidden="1" x14ac:dyDescent="0.3">
      <c r="R7385">
        <f t="shared" si="376"/>
        <v>0</v>
      </c>
      <c r="S7385">
        <f t="shared" si="377"/>
        <v>0</v>
      </c>
      <c r="T7385" s="53" t="str">
        <f t="shared" si="375"/>
        <v/>
      </c>
      <c r="U7385" s="53" t="str">
        <f t="shared" si="375"/>
        <v/>
      </c>
      <c r="V7385" s="53" t="str">
        <f t="shared" si="375"/>
        <v/>
      </c>
      <c r="W7385" s="53" t="str">
        <f t="shared" si="375"/>
        <v/>
      </c>
      <c r="X7385" s="53" t="str">
        <f t="shared" si="375"/>
        <v/>
      </c>
    </row>
    <row r="7386" spans="18:24" hidden="1" x14ac:dyDescent="0.3">
      <c r="R7386">
        <f t="shared" si="376"/>
        <v>0</v>
      </c>
      <c r="S7386">
        <f t="shared" si="377"/>
        <v>0</v>
      </c>
      <c r="T7386" s="53" t="str">
        <f t="shared" si="375"/>
        <v/>
      </c>
      <c r="U7386" s="53" t="str">
        <f t="shared" si="375"/>
        <v/>
      </c>
      <c r="V7386" s="53" t="str">
        <f t="shared" si="375"/>
        <v/>
      </c>
      <c r="W7386" s="53" t="str">
        <f t="shared" si="375"/>
        <v/>
      </c>
      <c r="X7386" s="53" t="str">
        <f t="shared" si="375"/>
        <v/>
      </c>
    </row>
    <row r="7387" spans="18:24" hidden="1" x14ac:dyDescent="0.3">
      <c r="R7387">
        <f t="shared" si="376"/>
        <v>0</v>
      </c>
      <c r="S7387">
        <f t="shared" si="377"/>
        <v>0</v>
      </c>
      <c r="T7387" s="53" t="str">
        <f t="shared" si="375"/>
        <v/>
      </c>
      <c r="U7387" s="53" t="str">
        <f t="shared" si="375"/>
        <v/>
      </c>
      <c r="V7387" s="53" t="str">
        <f t="shared" si="375"/>
        <v/>
      </c>
      <c r="W7387" s="53" t="str">
        <f t="shared" si="375"/>
        <v/>
      </c>
      <c r="X7387" s="53" t="str">
        <f t="shared" si="375"/>
        <v/>
      </c>
    </row>
    <row r="7388" spans="18:24" hidden="1" x14ac:dyDescent="0.3">
      <c r="R7388">
        <f t="shared" si="376"/>
        <v>0</v>
      </c>
      <c r="S7388">
        <f t="shared" si="377"/>
        <v>0</v>
      </c>
      <c r="T7388" s="53" t="str">
        <f t="shared" si="375"/>
        <v/>
      </c>
      <c r="U7388" s="53" t="str">
        <f t="shared" si="375"/>
        <v/>
      </c>
      <c r="V7388" s="53" t="str">
        <f t="shared" si="375"/>
        <v/>
      </c>
      <c r="W7388" s="53" t="str">
        <f t="shared" si="375"/>
        <v/>
      </c>
      <c r="X7388" s="53" t="str">
        <f t="shared" si="375"/>
        <v/>
      </c>
    </row>
    <row r="7389" spans="18:24" hidden="1" x14ac:dyDescent="0.3">
      <c r="R7389">
        <f t="shared" si="376"/>
        <v>0</v>
      </c>
      <c r="S7389">
        <f t="shared" si="377"/>
        <v>0</v>
      </c>
      <c r="T7389" s="53" t="str">
        <f t="shared" si="375"/>
        <v/>
      </c>
      <c r="U7389" s="53" t="str">
        <f t="shared" si="375"/>
        <v/>
      </c>
      <c r="V7389" s="53" t="str">
        <f t="shared" si="375"/>
        <v/>
      </c>
      <c r="W7389" s="53" t="str">
        <f t="shared" si="375"/>
        <v/>
      </c>
      <c r="X7389" s="53" t="str">
        <f t="shared" si="375"/>
        <v/>
      </c>
    </row>
    <row r="7390" spans="18:24" hidden="1" x14ac:dyDescent="0.3">
      <c r="R7390">
        <f t="shared" si="376"/>
        <v>0</v>
      </c>
      <c r="S7390">
        <f t="shared" si="377"/>
        <v>0</v>
      </c>
      <c r="T7390" s="53" t="str">
        <f t="shared" si="375"/>
        <v/>
      </c>
      <c r="U7390" s="53" t="str">
        <f t="shared" si="375"/>
        <v/>
      </c>
      <c r="V7390" s="53" t="str">
        <f t="shared" si="375"/>
        <v/>
      </c>
      <c r="W7390" s="53" t="str">
        <f t="shared" si="375"/>
        <v/>
      </c>
      <c r="X7390" s="53" t="str">
        <f t="shared" si="375"/>
        <v/>
      </c>
    </row>
    <row r="7391" spans="18:24" hidden="1" x14ac:dyDescent="0.3">
      <c r="R7391">
        <f t="shared" si="376"/>
        <v>0</v>
      </c>
      <c r="S7391">
        <f t="shared" si="377"/>
        <v>0</v>
      </c>
      <c r="T7391" s="53" t="str">
        <f t="shared" si="375"/>
        <v/>
      </c>
      <c r="U7391" s="53" t="str">
        <f t="shared" si="375"/>
        <v/>
      </c>
      <c r="V7391" s="53" t="str">
        <f t="shared" si="375"/>
        <v/>
      </c>
      <c r="W7391" s="53" t="str">
        <f t="shared" si="375"/>
        <v/>
      </c>
      <c r="X7391" s="53" t="str">
        <f t="shared" si="375"/>
        <v/>
      </c>
    </row>
    <row r="7392" spans="18:24" hidden="1" x14ac:dyDescent="0.3">
      <c r="R7392">
        <f t="shared" si="376"/>
        <v>0</v>
      </c>
      <c r="S7392">
        <f t="shared" si="377"/>
        <v>0</v>
      </c>
      <c r="T7392" s="53" t="str">
        <f t="shared" si="375"/>
        <v/>
      </c>
      <c r="U7392" s="53" t="str">
        <f t="shared" si="375"/>
        <v/>
      </c>
      <c r="V7392" s="53" t="str">
        <f t="shared" si="375"/>
        <v/>
      </c>
      <c r="W7392" s="53" t="str">
        <f t="shared" si="375"/>
        <v/>
      </c>
      <c r="X7392" s="53" t="str">
        <f t="shared" si="375"/>
        <v/>
      </c>
    </row>
    <row r="7393" spans="18:24" hidden="1" x14ac:dyDescent="0.3">
      <c r="R7393">
        <f t="shared" si="376"/>
        <v>0</v>
      </c>
      <c r="S7393">
        <f t="shared" si="377"/>
        <v>0</v>
      </c>
      <c r="T7393" s="53" t="str">
        <f t="shared" si="375"/>
        <v/>
      </c>
      <c r="U7393" s="53" t="str">
        <f t="shared" si="375"/>
        <v/>
      </c>
      <c r="V7393" s="53" t="str">
        <f t="shared" si="375"/>
        <v/>
      </c>
      <c r="W7393" s="53" t="str">
        <f t="shared" si="375"/>
        <v/>
      </c>
      <c r="X7393" s="53" t="str">
        <f t="shared" si="375"/>
        <v/>
      </c>
    </row>
    <row r="7394" spans="18:24" hidden="1" x14ac:dyDescent="0.3">
      <c r="R7394">
        <f t="shared" si="376"/>
        <v>0</v>
      </c>
      <c r="S7394">
        <f t="shared" si="377"/>
        <v>0</v>
      </c>
      <c r="T7394" s="53" t="str">
        <f t="shared" si="375"/>
        <v/>
      </c>
      <c r="U7394" s="53" t="str">
        <f t="shared" si="375"/>
        <v/>
      </c>
      <c r="V7394" s="53" t="str">
        <f t="shared" si="375"/>
        <v/>
      </c>
      <c r="W7394" s="53" t="str">
        <f t="shared" si="375"/>
        <v/>
      </c>
      <c r="X7394" s="53" t="str">
        <f t="shared" si="375"/>
        <v/>
      </c>
    </row>
    <row r="7395" spans="18:24" hidden="1" x14ac:dyDescent="0.3">
      <c r="R7395">
        <f t="shared" si="376"/>
        <v>0</v>
      </c>
      <c r="S7395">
        <f t="shared" si="377"/>
        <v>0</v>
      </c>
      <c r="T7395" s="53" t="str">
        <f t="shared" si="375"/>
        <v/>
      </c>
      <c r="U7395" s="53" t="str">
        <f t="shared" si="375"/>
        <v/>
      </c>
      <c r="V7395" s="53" t="str">
        <f t="shared" si="375"/>
        <v/>
      </c>
      <c r="W7395" s="53" t="str">
        <f t="shared" si="375"/>
        <v/>
      </c>
      <c r="X7395" s="53" t="str">
        <f t="shared" si="375"/>
        <v/>
      </c>
    </row>
    <row r="7396" spans="18:24" hidden="1" x14ac:dyDescent="0.3">
      <c r="R7396">
        <f t="shared" si="376"/>
        <v>0</v>
      </c>
      <c r="S7396">
        <f t="shared" si="377"/>
        <v>0</v>
      </c>
      <c r="T7396" s="53" t="str">
        <f t="shared" si="375"/>
        <v/>
      </c>
      <c r="U7396" s="53" t="str">
        <f t="shared" si="375"/>
        <v/>
      </c>
      <c r="V7396" s="53" t="str">
        <f t="shared" si="375"/>
        <v/>
      </c>
      <c r="W7396" s="53" t="str">
        <f t="shared" si="375"/>
        <v/>
      </c>
      <c r="X7396" s="53" t="str">
        <f t="shared" si="375"/>
        <v/>
      </c>
    </row>
    <row r="7397" spans="18:24" hidden="1" x14ac:dyDescent="0.3">
      <c r="R7397">
        <f t="shared" si="376"/>
        <v>0</v>
      </c>
      <c r="S7397">
        <f t="shared" si="377"/>
        <v>0</v>
      </c>
      <c r="T7397" s="53" t="str">
        <f t="shared" si="375"/>
        <v/>
      </c>
      <c r="U7397" s="53" t="str">
        <f t="shared" si="375"/>
        <v/>
      </c>
      <c r="V7397" s="53" t="str">
        <f t="shared" si="375"/>
        <v/>
      </c>
      <c r="W7397" s="53" t="str">
        <f t="shared" si="375"/>
        <v/>
      </c>
      <c r="X7397" s="53" t="str">
        <f t="shared" si="375"/>
        <v/>
      </c>
    </row>
    <row r="7398" spans="18:24" hidden="1" x14ac:dyDescent="0.3">
      <c r="R7398">
        <f t="shared" si="376"/>
        <v>0</v>
      </c>
      <c r="S7398">
        <f t="shared" si="377"/>
        <v>0</v>
      </c>
      <c r="T7398" s="53" t="str">
        <f t="shared" si="375"/>
        <v/>
      </c>
      <c r="U7398" s="53" t="str">
        <f t="shared" si="375"/>
        <v/>
      </c>
      <c r="V7398" s="53" t="str">
        <f t="shared" si="375"/>
        <v/>
      </c>
      <c r="W7398" s="53" t="str">
        <f t="shared" si="375"/>
        <v/>
      </c>
      <c r="X7398" s="53" t="str">
        <f t="shared" si="375"/>
        <v/>
      </c>
    </row>
    <row r="7399" spans="18:24" hidden="1" x14ac:dyDescent="0.3">
      <c r="R7399">
        <f t="shared" si="376"/>
        <v>0</v>
      </c>
      <c r="S7399">
        <f t="shared" si="377"/>
        <v>0</v>
      </c>
      <c r="T7399" s="53" t="str">
        <f t="shared" si="375"/>
        <v/>
      </c>
      <c r="U7399" s="53" t="str">
        <f t="shared" si="375"/>
        <v/>
      </c>
      <c r="V7399" s="53" t="str">
        <f t="shared" si="375"/>
        <v/>
      </c>
      <c r="W7399" s="53" t="str">
        <f t="shared" si="375"/>
        <v/>
      </c>
      <c r="X7399" s="53" t="str">
        <f t="shared" si="375"/>
        <v/>
      </c>
    </row>
    <row r="7400" spans="18:24" hidden="1" x14ac:dyDescent="0.3">
      <c r="R7400">
        <f t="shared" si="376"/>
        <v>0</v>
      </c>
      <c r="S7400">
        <f t="shared" si="377"/>
        <v>0</v>
      </c>
      <c r="T7400" s="53" t="str">
        <f t="shared" si="375"/>
        <v/>
      </c>
      <c r="U7400" s="53" t="str">
        <f t="shared" si="375"/>
        <v/>
      </c>
      <c r="V7400" s="53" t="str">
        <f t="shared" si="375"/>
        <v/>
      </c>
      <c r="W7400" s="53" t="str">
        <f t="shared" si="375"/>
        <v/>
      </c>
      <c r="X7400" s="53" t="str">
        <f t="shared" si="375"/>
        <v/>
      </c>
    </row>
    <row r="7401" spans="18:24" hidden="1" x14ac:dyDescent="0.3">
      <c r="R7401">
        <f t="shared" si="376"/>
        <v>0</v>
      </c>
      <c r="S7401">
        <f t="shared" si="377"/>
        <v>0</v>
      </c>
      <c r="T7401" s="53" t="str">
        <f t="shared" si="375"/>
        <v/>
      </c>
      <c r="U7401" s="53" t="str">
        <f t="shared" si="375"/>
        <v/>
      </c>
      <c r="V7401" s="53" t="str">
        <f t="shared" si="375"/>
        <v/>
      </c>
      <c r="W7401" s="53" t="str">
        <f t="shared" si="375"/>
        <v/>
      </c>
      <c r="X7401" s="53" t="str">
        <f t="shared" si="375"/>
        <v/>
      </c>
    </row>
    <row r="7402" spans="18:24" hidden="1" x14ac:dyDescent="0.3">
      <c r="R7402">
        <f t="shared" si="376"/>
        <v>0</v>
      </c>
      <c r="S7402">
        <f t="shared" si="377"/>
        <v>0</v>
      </c>
      <c r="T7402" s="53" t="str">
        <f t="shared" si="375"/>
        <v/>
      </c>
      <c r="U7402" s="53" t="str">
        <f t="shared" si="375"/>
        <v/>
      </c>
      <c r="V7402" s="53" t="str">
        <f t="shared" si="375"/>
        <v/>
      </c>
      <c r="W7402" s="53" t="str">
        <f t="shared" si="375"/>
        <v/>
      </c>
      <c r="X7402" s="53" t="str">
        <f t="shared" si="375"/>
        <v/>
      </c>
    </row>
    <row r="7403" spans="18:24" hidden="1" x14ac:dyDescent="0.3">
      <c r="R7403">
        <f t="shared" si="376"/>
        <v>0</v>
      </c>
      <c r="S7403">
        <f t="shared" si="377"/>
        <v>0</v>
      </c>
      <c r="T7403" s="53" t="str">
        <f t="shared" si="375"/>
        <v/>
      </c>
      <c r="U7403" s="53" t="str">
        <f t="shared" si="375"/>
        <v/>
      </c>
      <c r="V7403" s="53" t="str">
        <f t="shared" si="375"/>
        <v/>
      </c>
      <c r="W7403" s="53" t="str">
        <f t="shared" si="375"/>
        <v/>
      </c>
      <c r="X7403" s="53" t="str">
        <f t="shared" si="375"/>
        <v/>
      </c>
    </row>
    <row r="7404" spans="18:24" hidden="1" x14ac:dyDescent="0.3">
      <c r="R7404">
        <f t="shared" si="376"/>
        <v>0</v>
      </c>
      <c r="S7404">
        <f t="shared" si="377"/>
        <v>0</v>
      </c>
      <c r="T7404" s="53" t="str">
        <f t="shared" si="375"/>
        <v/>
      </c>
      <c r="U7404" s="53" t="str">
        <f t="shared" si="375"/>
        <v/>
      </c>
      <c r="V7404" s="53" t="str">
        <f t="shared" si="375"/>
        <v/>
      </c>
      <c r="W7404" s="53" t="str">
        <f t="shared" si="375"/>
        <v/>
      </c>
      <c r="X7404" s="53" t="str">
        <f t="shared" si="375"/>
        <v/>
      </c>
    </row>
    <row r="7405" spans="18:24" hidden="1" x14ac:dyDescent="0.3">
      <c r="R7405">
        <f t="shared" si="376"/>
        <v>0</v>
      </c>
      <c r="S7405">
        <f t="shared" si="377"/>
        <v>0</v>
      </c>
      <c r="T7405" s="53" t="str">
        <f t="shared" si="375"/>
        <v/>
      </c>
      <c r="U7405" s="53" t="str">
        <f t="shared" si="375"/>
        <v/>
      </c>
      <c r="V7405" s="53" t="str">
        <f t="shared" si="375"/>
        <v/>
      </c>
      <c r="W7405" s="53" t="str">
        <f t="shared" si="375"/>
        <v/>
      </c>
      <c r="X7405" s="53" t="str">
        <f t="shared" si="375"/>
        <v/>
      </c>
    </row>
    <row r="7406" spans="18:24" hidden="1" x14ac:dyDescent="0.3">
      <c r="R7406">
        <f t="shared" si="376"/>
        <v>0</v>
      </c>
      <c r="S7406">
        <f t="shared" si="377"/>
        <v>0</v>
      </c>
      <c r="T7406" s="53" t="str">
        <f t="shared" si="375"/>
        <v/>
      </c>
      <c r="U7406" s="53" t="str">
        <f t="shared" si="375"/>
        <v/>
      </c>
      <c r="V7406" s="53" t="str">
        <f t="shared" si="375"/>
        <v/>
      </c>
      <c r="W7406" s="53" t="str">
        <f t="shared" si="375"/>
        <v/>
      </c>
      <c r="X7406" s="53" t="str">
        <f t="shared" si="375"/>
        <v/>
      </c>
    </row>
    <row r="7407" spans="18:24" hidden="1" x14ac:dyDescent="0.3">
      <c r="R7407">
        <f t="shared" si="376"/>
        <v>0</v>
      </c>
      <c r="S7407">
        <f t="shared" si="377"/>
        <v>0</v>
      </c>
      <c r="T7407" s="53" t="str">
        <f t="shared" si="375"/>
        <v/>
      </c>
      <c r="U7407" s="53" t="str">
        <f t="shared" si="375"/>
        <v/>
      </c>
      <c r="V7407" s="53" t="str">
        <f t="shared" si="375"/>
        <v/>
      </c>
      <c r="W7407" s="53" t="str">
        <f t="shared" si="375"/>
        <v/>
      </c>
      <c r="X7407" s="53" t="str">
        <f t="shared" si="375"/>
        <v/>
      </c>
    </row>
    <row r="7408" spans="18:24" hidden="1" x14ac:dyDescent="0.3">
      <c r="R7408">
        <f t="shared" si="376"/>
        <v>0</v>
      </c>
      <c r="S7408">
        <f t="shared" si="377"/>
        <v>0</v>
      </c>
      <c r="T7408" s="53" t="str">
        <f t="shared" si="375"/>
        <v/>
      </c>
      <c r="U7408" s="53" t="str">
        <f t="shared" si="375"/>
        <v/>
      </c>
      <c r="V7408" s="53" t="str">
        <f t="shared" si="375"/>
        <v/>
      </c>
      <c r="W7408" s="53" t="str">
        <f t="shared" si="375"/>
        <v/>
      </c>
      <c r="X7408" s="53" t="str">
        <f t="shared" si="375"/>
        <v/>
      </c>
    </row>
    <row r="7409" spans="18:24" hidden="1" x14ac:dyDescent="0.3">
      <c r="R7409">
        <f t="shared" si="376"/>
        <v>0</v>
      </c>
      <c r="S7409">
        <f t="shared" si="377"/>
        <v>0</v>
      </c>
      <c r="T7409" s="53" t="str">
        <f t="shared" si="375"/>
        <v/>
      </c>
      <c r="U7409" s="53" t="str">
        <f t="shared" si="375"/>
        <v/>
      </c>
      <c r="V7409" s="53" t="str">
        <f t="shared" si="375"/>
        <v/>
      </c>
      <c r="W7409" s="53" t="str">
        <f t="shared" si="375"/>
        <v/>
      </c>
      <c r="X7409" s="53" t="str">
        <f t="shared" si="375"/>
        <v/>
      </c>
    </row>
    <row r="7410" spans="18:24" hidden="1" x14ac:dyDescent="0.3">
      <c r="R7410">
        <f t="shared" si="376"/>
        <v>0</v>
      </c>
      <c r="S7410">
        <f t="shared" si="377"/>
        <v>0</v>
      </c>
      <c r="T7410" s="53" t="str">
        <f t="shared" si="375"/>
        <v/>
      </c>
      <c r="U7410" s="53" t="str">
        <f t="shared" si="375"/>
        <v/>
      </c>
      <c r="V7410" s="53" t="str">
        <f t="shared" si="375"/>
        <v/>
      </c>
      <c r="W7410" s="53" t="str">
        <f t="shared" si="375"/>
        <v/>
      </c>
      <c r="X7410" s="53" t="str">
        <f t="shared" si="375"/>
        <v/>
      </c>
    </row>
    <row r="7411" spans="18:24" hidden="1" x14ac:dyDescent="0.3">
      <c r="R7411">
        <f t="shared" si="376"/>
        <v>0</v>
      </c>
      <c r="S7411">
        <f t="shared" si="377"/>
        <v>0</v>
      </c>
      <c r="T7411" s="53" t="str">
        <f t="shared" si="375"/>
        <v/>
      </c>
      <c r="U7411" s="53" t="str">
        <f t="shared" si="375"/>
        <v/>
      </c>
      <c r="V7411" s="53" t="str">
        <f t="shared" si="375"/>
        <v/>
      </c>
      <c r="W7411" s="53" t="str">
        <f t="shared" si="375"/>
        <v/>
      </c>
      <c r="X7411" s="53" t="str">
        <f t="shared" si="375"/>
        <v/>
      </c>
    </row>
    <row r="7412" spans="18:24" hidden="1" x14ac:dyDescent="0.3">
      <c r="R7412">
        <f t="shared" si="376"/>
        <v>0</v>
      </c>
      <c r="S7412">
        <f t="shared" si="377"/>
        <v>0</v>
      </c>
      <c r="T7412" s="53" t="str">
        <f t="shared" si="375"/>
        <v/>
      </c>
      <c r="U7412" s="53" t="str">
        <f t="shared" si="375"/>
        <v/>
      </c>
      <c r="V7412" s="53" t="str">
        <f t="shared" si="375"/>
        <v/>
      </c>
      <c r="W7412" s="53" t="str">
        <f t="shared" si="375"/>
        <v/>
      </c>
      <c r="X7412" s="53" t="str">
        <f t="shared" si="375"/>
        <v/>
      </c>
    </row>
    <row r="7413" spans="18:24" hidden="1" x14ac:dyDescent="0.3">
      <c r="R7413">
        <f t="shared" si="376"/>
        <v>0</v>
      </c>
      <c r="S7413">
        <f t="shared" si="377"/>
        <v>0</v>
      </c>
      <c r="T7413" s="53" t="str">
        <f t="shared" si="375"/>
        <v/>
      </c>
      <c r="U7413" s="53" t="str">
        <f t="shared" si="375"/>
        <v/>
      </c>
      <c r="V7413" s="53" t="str">
        <f t="shared" si="375"/>
        <v/>
      </c>
      <c r="W7413" s="53" t="str">
        <f t="shared" si="375"/>
        <v/>
      </c>
      <c r="X7413" s="53" t="str">
        <f t="shared" si="375"/>
        <v/>
      </c>
    </row>
    <row r="7414" spans="18:24" hidden="1" x14ac:dyDescent="0.3">
      <c r="R7414">
        <f t="shared" si="376"/>
        <v>0</v>
      </c>
      <c r="S7414">
        <f t="shared" si="377"/>
        <v>0</v>
      </c>
      <c r="T7414" s="53" t="str">
        <f t="shared" ref="T7414:X7464" si="378">IF(OR(COUNTIF($D7414,"*"&amp;T$5&amp;"*")&gt;0,$D7414="GRUPO TEPSA"),T$5,"")</f>
        <v/>
      </c>
      <c r="U7414" s="53" t="str">
        <f t="shared" si="378"/>
        <v/>
      </c>
      <c r="V7414" s="53" t="str">
        <f t="shared" si="378"/>
        <v/>
      </c>
      <c r="W7414" s="53" t="str">
        <f t="shared" si="378"/>
        <v/>
      </c>
      <c r="X7414" s="53" t="str">
        <f t="shared" si="378"/>
        <v/>
      </c>
    </row>
    <row r="7415" spans="18:24" hidden="1" x14ac:dyDescent="0.3">
      <c r="R7415">
        <f t="shared" si="376"/>
        <v>0</v>
      </c>
      <c r="S7415">
        <f t="shared" si="377"/>
        <v>0</v>
      </c>
      <c r="T7415" s="53" t="str">
        <f t="shared" si="378"/>
        <v/>
      </c>
      <c r="U7415" s="53" t="str">
        <f t="shared" si="378"/>
        <v/>
      </c>
      <c r="V7415" s="53" t="str">
        <f t="shared" si="378"/>
        <v/>
      </c>
      <c r="W7415" s="53" t="str">
        <f t="shared" si="378"/>
        <v/>
      </c>
      <c r="X7415" s="53" t="str">
        <f t="shared" si="378"/>
        <v/>
      </c>
    </row>
    <row r="7416" spans="18:24" hidden="1" x14ac:dyDescent="0.3">
      <c r="R7416">
        <f t="shared" si="376"/>
        <v>0</v>
      </c>
      <c r="S7416">
        <f t="shared" si="377"/>
        <v>0</v>
      </c>
      <c r="T7416" s="53" t="str">
        <f t="shared" si="378"/>
        <v/>
      </c>
      <c r="U7416" s="53" t="str">
        <f t="shared" si="378"/>
        <v/>
      </c>
      <c r="V7416" s="53" t="str">
        <f t="shared" si="378"/>
        <v/>
      </c>
      <c r="W7416" s="53" t="str">
        <f t="shared" si="378"/>
        <v/>
      </c>
      <c r="X7416" s="53" t="str">
        <f t="shared" si="378"/>
        <v/>
      </c>
    </row>
    <row r="7417" spans="18:24" hidden="1" x14ac:dyDescent="0.3">
      <c r="R7417">
        <f t="shared" si="376"/>
        <v>0</v>
      </c>
      <c r="S7417">
        <f t="shared" si="377"/>
        <v>0</v>
      </c>
      <c r="T7417" s="53" t="str">
        <f t="shared" si="378"/>
        <v/>
      </c>
      <c r="U7417" s="53" t="str">
        <f t="shared" si="378"/>
        <v/>
      </c>
      <c r="V7417" s="53" t="str">
        <f t="shared" si="378"/>
        <v/>
      </c>
      <c r="W7417" s="53" t="str">
        <f t="shared" si="378"/>
        <v/>
      </c>
      <c r="X7417" s="53" t="str">
        <f t="shared" si="378"/>
        <v/>
      </c>
    </row>
    <row r="7418" spans="18:24" hidden="1" x14ac:dyDescent="0.3">
      <c r="R7418">
        <f t="shared" si="376"/>
        <v>0</v>
      </c>
      <c r="S7418">
        <f t="shared" si="377"/>
        <v>0</v>
      </c>
      <c r="T7418" s="53" t="str">
        <f t="shared" si="378"/>
        <v/>
      </c>
      <c r="U7418" s="53" t="str">
        <f t="shared" si="378"/>
        <v/>
      </c>
      <c r="V7418" s="53" t="str">
        <f t="shared" si="378"/>
        <v/>
      </c>
      <c r="W7418" s="53" t="str">
        <f t="shared" si="378"/>
        <v/>
      </c>
      <c r="X7418" s="53" t="str">
        <f t="shared" si="378"/>
        <v/>
      </c>
    </row>
    <row r="7419" spans="18:24" hidden="1" x14ac:dyDescent="0.3">
      <c r="R7419">
        <f t="shared" si="376"/>
        <v>0</v>
      </c>
      <c r="S7419">
        <f t="shared" si="377"/>
        <v>0</v>
      </c>
      <c r="T7419" s="53" t="str">
        <f t="shared" si="378"/>
        <v/>
      </c>
      <c r="U7419" s="53" t="str">
        <f t="shared" si="378"/>
        <v/>
      </c>
      <c r="V7419" s="53" t="str">
        <f t="shared" si="378"/>
        <v/>
      </c>
      <c r="W7419" s="53" t="str">
        <f t="shared" si="378"/>
        <v/>
      </c>
      <c r="X7419" s="53" t="str">
        <f t="shared" si="378"/>
        <v/>
      </c>
    </row>
    <row r="7420" spans="18:24" hidden="1" x14ac:dyDescent="0.3">
      <c r="R7420">
        <f t="shared" si="376"/>
        <v>0</v>
      </c>
      <c r="S7420">
        <f t="shared" si="377"/>
        <v>0</v>
      </c>
      <c r="T7420" s="53" t="str">
        <f t="shared" si="378"/>
        <v/>
      </c>
      <c r="U7420" s="53" t="str">
        <f t="shared" si="378"/>
        <v/>
      </c>
      <c r="V7420" s="53" t="str">
        <f t="shared" si="378"/>
        <v/>
      </c>
      <c r="W7420" s="53" t="str">
        <f t="shared" si="378"/>
        <v/>
      </c>
      <c r="X7420" s="53" t="str">
        <f t="shared" si="378"/>
        <v/>
      </c>
    </row>
    <row r="7421" spans="18:24" hidden="1" x14ac:dyDescent="0.3">
      <c r="R7421">
        <f t="shared" si="376"/>
        <v>0</v>
      </c>
      <c r="S7421">
        <f t="shared" si="377"/>
        <v>0</v>
      </c>
      <c r="T7421" s="53" t="str">
        <f t="shared" si="378"/>
        <v/>
      </c>
      <c r="U7421" s="53" t="str">
        <f t="shared" si="378"/>
        <v/>
      </c>
      <c r="V7421" s="53" t="str">
        <f t="shared" si="378"/>
        <v/>
      </c>
      <c r="W7421" s="53" t="str">
        <f t="shared" si="378"/>
        <v/>
      </c>
      <c r="X7421" s="53" t="str">
        <f t="shared" si="378"/>
        <v/>
      </c>
    </row>
    <row r="7422" spans="18:24" hidden="1" x14ac:dyDescent="0.3">
      <c r="R7422">
        <f t="shared" si="376"/>
        <v>0</v>
      </c>
      <c r="S7422">
        <f t="shared" si="377"/>
        <v>0</v>
      </c>
      <c r="T7422" s="53" t="str">
        <f t="shared" si="378"/>
        <v/>
      </c>
      <c r="U7422" s="53" t="str">
        <f t="shared" si="378"/>
        <v/>
      </c>
      <c r="V7422" s="53" t="str">
        <f t="shared" si="378"/>
        <v/>
      </c>
      <c r="W7422" s="53" t="str">
        <f t="shared" si="378"/>
        <v/>
      </c>
      <c r="X7422" s="53" t="str">
        <f t="shared" si="378"/>
        <v/>
      </c>
    </row>
    <row r="7423" spans="18:24" hidden="1" x14ac:dyDescent="0.3">
      <c r="R7423">
        <f t="shared" si="376"/>
        <v>0</v>
      </c>
      <c r="S7423">
        <f t="shared" si="377"/>
        <v>0</v>
      </c>
      <c r="T7423" s="53" t="str">
        <f t="shared" si="378"/>
        <v/>
      </c>
      <c r="U7423" s="53" t="str">
        <f t="shared" si="378"/>
        <v/>
      </c>
      <c r="V7423" s="53" t="str">
        <f t="shared" si="378"/>
        <v/>
      </c>
      <c r="W7423" s="53" t="str">
        <f t="shared" si="378"/>
        <v/>
      </c>
      <c r="X7423" s="53" t="str">
        <f t="shared" si="378"/>
        <v/>
      </c>
    </row>
    <row r="7424" spans="18:24" hidden="1" x14ac:dyDescent="0.3">
      <c r="R7424">
        <f t="shared" si="376"/>
        <v>0</v>
      </c>
      <c r="S7424">
        <f t="shared" si="377"/>
        <v>0</v>
      </c>
      <c r="T7424" s="53" t="str">
        <f t="shared" si="378"/>
        <v/>
      </c>
      <c r="U7424" s="53" t="str">
        <f t="shared" si="378"/>
        <v/>
      </c>
      <c r="V7424" s="53" t="str">
        <f t="shared" si="378"/>
        <v/>
      </c>
      <c r="W7424" s="53" t="str">
        <f t="shared" si="378"/>
        <v/>
      </c>
      <c r="X7424" s="53" t="str">
        <f t="shared" si="378"/>
        <v/>
      </c>
    </row>
    <row r="7425" spans="18:24" hidden="1" x14ac:dyDescent="0.3">
      <c r="R7425">
        <f t="shared" si="376"/>
        <v>0</v>
      </c>
      <c r="S7425">
        <f t="shared" si="377"/>
        <v>0</v>
      </c>
      <c r="T7425" s="53" t="str">
        <f t="shared" si="378"/>
        <v/>
      </c>
      <c r="U7425" s="53" t="str">
        <f t="shared" si="378"/>
        <v/>
      </c>
      <c r="V7425" s="53" t="str">
        <f t="shared" si="378"/>
        <v/>
      </c>
      <c r="W7425" s="53" t="str">
        <f t="shared" si="378"/>
        <v/>
      </c>
      <c r="X7425" s="53" t="str">
        <f t="shared" si="378"/>
        <v/>
      </c>
    </row>
    <row r="7426" spans="18:24" hidden="1" x14ac:dyDescent="0.3">
      <c r="R7426">
        <f t="shared" si="376"/>
        <v>0</v>
      </c>
      <c r="S7426">
        <f t="shared" si="377"/>
        <v>0</v>
      </c>
      <c r="T7426" s="53" t="str">
        <f t="shared" si="378"/>
        <v/>
      </c>
      <c r="U7426" s="53" t="str">
        <f t="shared" si="378"/>
        <v/>
      </c>
      <c r="V7426" s="53" t="str">
        <f t="shared" si="378"/>
        <v/>
      </c>
      <c r="W7426" s="53" t="str">
        <f t="shared" si="378"/>
        <v/>
      </c>
      <c r="X7426" s="53" t="str">
        <f t="shared" si="378"/>
        <v/>
      </c>
    </row>
    <row r="7427" spans="18:24" hidden="1" x14ac:dyDescent="0.3">
      <c r="R7427">
        <f t="shared" si="376"/>
        <v>0</v>
      </c>
      <c r="S7427">
        <f t="shared" si="377"/>
        <v>0</v>
      </c>
      <c r="T7427" s="53" t="str">
        <f t="shared" si="378"/>
        <v/>
      </c>
      <c r="U7427" s="53" t="str">
        <f t="shared" si="378"/>
        <v/>
      </c>
      <c r="V7427" s="53" t="str">
        <f t="shared" si="378"/>
        <v/>
      </c>
      <c r="W7427" s="53" t="str">
        <f t="shared" si="378"/>
        <v/>
      </c>
      <c r="X7427" s="53" t="str">
        <f t="shared" si="378"/>
        <v/>
      </c>
    </row>
    <row r="7428" spans="18:24" hidden="1" x14ac:dyDescent="0.3">
      <c r="R7428">
        <f t="shared" si="376"/>
        <v>0</v>
      </c>
      <c r="S7428">
        <f t="shared" si="377"/>
        <v>0</v>
      </c>
      <c r="T7428" s="53" t="str">
        <f t="shared" si="378"/>
        <v/>
      </c>
      <c r="U7428" s="53" t="str">
        <f t="shared" si="378"/>
        <v/>
      </c>
      <c r="V7428" s="53" t="str">
        <f t="shared" si="378"/>
        <v/>
      </c>
      <c r="W7428" s="53" t="str">
        <f t="shared" si="378"/>
        <v/>
      </c>
      <c r="X7428" s="53" t="str">
        <f t="shared" si="378"/>
        <v/>
      </c>
    </row>
    <row r="7429" spans="18:24" hidden="1" x14ac:dyDescent="0.3">
      <c r="R7429">
        <f t="shared" si="376"/>
        <v>0</v>
      </c>
      <c r="S7429">
        <f t="shared" si="377"/>
        <v>0</v>
      </c>
      <c r="T7429" s="53" t="str">
        <f t="shared" si="378"/>
        <v/>
      </c>
      <c r="U7429" s="53" t="str">
        <f t="shared" si="378"/>
        <v/>
      </c>
      <c r="V7429" s="53" t="str">
        <f t="shared" si="378"/>
        <v/>
      </c>
      <c r="W7429" s="53" t="str">
        <f t="shared" si="378"/>
        <v/>
      </c>
      <c r="X7429" s="53" t="str">
        <f t="shared" si="378"/>
        <v/>
      </c>
    </row>
    <row r="7430" spans="18:24" hidden="1" x14ac:dyDescent="0.3">
      <c r="R7430">
        <f t="shared" si="376"/>
        <v>0</v>
      </c>
      <c r="S7430">
        <f t="shared" si="377"/>
        <v>0</v>
      </c>
      <c r="T7430" s="53" t="str">
        <f t="shared" si="378"/>
        <v/>
      </c>
      <c r="U7430" s="53" t="str">
        <f t="shared" si="378"/>
        <v/>
      </c>
      <c r="V7430" s="53" t="str">
        <f t="shared" si="378"/>
        <v/>
      </c>
      <c r="W7430" s="53" t="str">
        <f t="shared" si="378"/>
        <v/>
      </c>
      <c r="X7430" s="53" t="str">
        <f t="shared" si="378"/>
        <v/>
      </c>
    </row>
    <row r="7431" spans="18:24" hidden="1" x14ac:dyDescent="0.3">
      <c r="R7431">
        <f t="shared" ref="R7431:R7494" si="379">IF(OR(D7431="GRUPO TEPSA",D7431="TODAS"),P7431/5,P7431)</f>
        <v>0</v>
      </c>
      <c r="S7431">
        <f t="shared" si="377"/>
        <v>0</v>
      </c>
      <c r="T7431" s="53" t="str">
        <f t="shared" si="378"/>
        <v/>
      </c>
      <c r="U7431" s="53" t="str">
        <f t="shared" si="378"/>
        <v/>
      </c>
      <c r="V7431" s="53" t="str">
        <f t="shared" si="378"/>
        <v/>
      </c>
      <c r="W7431" s="53" t="str">
        <f t="shared" si="378"/>
        <v/>
      </c>
      <c r="X7431" s="53" t="str">
        <f t="shared" si="378"/>
        <v/>
      </c>
    </row>
    <row r="7432" spans="18:24" hidden="1" x14ac:dyDescent="0.3">
      <c r="R7432">
        <f t="shared" si="379"/>
        <v>0</v>
      </c>
      <c r="S7432">
        <f t="shared" si="377"/>
        <v>0</v>
      </c>
      <c r="T7432" s="53" t="str">
        <f t="shared" si="378"/>
        <v/>
      </c>
      <c r="U7432" s="53" t="str">
        <f t="shared" si="378"/>
        <v/>
      </c>
      <c r="V7432" s="53" t="str">
        <f t="shared" si="378"/>
        <v/>
      </c>
      <c r="W7432" s="53" t="str">
        <f t="shared" si="378"/>
        <v/>
      </c>
      <c r="X7432" s="53" t="str">
        <f t="shared" si="378"/>
        <v/>
      </c>
    </row>
    <row r="7433" spans="18:24" hidden="1" x14ac:dyDescent="0.3">
      <c r="R7433">
        <f t="shared" si="379"/>
        <v>0</v>
      </c>
      <c r="S7433">
        <f t="shared" si="377"/>
        <v>0</v>
      </c>
      <c r="T7433" s="53" t="str">
        <f t="shared" si="378"/>
        <v/>
      </c>
      <c r="U7433" s="53" t="str">
        <f t="shared" si="378"/>
        <v/>
      </c>
      <c r="V7433" s="53" t="str">
        <f t="shared" si="378"/>
        <v/>
      </c>
      <c r="W7433" s="53" t="str">
        <f t="shared" si="378"/>
        <v/>
      </c>
      <c r="X7433" s="53" t="str">
        <f t="shared" si="378"/>
        <v/>
      </c>
    </row>
    <row r="7434" spans="18:24" hidden="1" x14ac:dyDescent="0.3">
      <c r="R7434">
        <f t="shared" si="379"/>
        <v>0</v>
      </c>
      <c r="S7434">
        <f t="shared" si="377"/>
        <v>0</v>
      </c>
      <c r="T7434" s="53" t="str">
        <f t="shared" si="378"/>
        <v/>
      </c>
      <c r="U7434" s="53" t="str">
        <f t="shared" si="378"/>
        <v/>
      </c>
      <c r="V7434" s="53" t="str">
        <f t="shared" si="378"/>
        <v/>
      </c>
      <c r="W7434" s="53" t="str">
        <f t="shared" si="378"/>
        <v/>
      </c>
      <c r="X7434" s="53" t="str">
        <f t="shared" si="378"/>
        <v/>
      </c>
    </row>
    <row r="7435" spans="18:24" hidden="1" x14ac:dyDescent="0.3">
      <c r="R7435">
        <f t="shared" si="379"/>
        <v>0</v>
      </c>
      <c r="S7435">
        <f t="shared" ref="S7435:S7498" si="380">IF(OR(D7435="GRUPO TEPSA",D7435="TODAS"),Q7435/5,Q7435)</f>
        <v>0</v>
      </c>
      <c r="T7435" s="53" t="str">
        <f t="shared" si="378"/>
        <v/>
      </c>
      <c r="U7435" s="53" t="str">
        <f t="shared" si="378"/>
        <v/>
      </c>
      <c r="V7435" s="53" t="str">
        <f t="shared" si="378"/>
        <v/>
      </c>
      <c r="W7435" s="53" t="str">
        <f t="shared" si="378"/>
        <v/>
      </c>
      <c r="X7435" s="53" t="str">
        <f t="shared" si="378"/>
        <v/>
      </c>
    </row>
    <row r="7436" spans="18:24" hidden="1" x14ac:dyDescent="0.3">
      <c r="R7436">
        <f t="shared" si="379"/>
        <v>0</v>
      </c>
      <c r="S7436">
        <f t="shared" si="380"/>
        <v>0</v>
      </c>
      <c r="T7436" s="53" t="str">
        <f t="shared" si="378"/>
        <v/>
      </c>
      <c r="U7436" s="53" t="str">
        <f t="shared" si="378"/>
        <v/>
      </c>
      <c r="V7436" s="53" t="str">
        <f t="shared" si="378"/>
        <v/>
      </c>
      <c r="W7436" s="53" t="str">
        <f t="shared" si="378"/>
        <v/>
      </c>
      <c r="X7436" s="53" t="str">
        <f t="shared" si="378"/>
        <v/>
      </c>
    </row>
    <row r="7437" spans="18:24" hidden="1" x14ac:dyDescent="0.3">
      <c r="R7437">
        <f t="shared" si="379"/>
        <v>0</v>
      </c>
      <c r="S7437">
        <f t="shared" si="380"/>
        <v>0</v>
      </c>
      <c r="T7437" s="53" t="str">
        <f t="shared" si="378"/>
        <v/>
      </c>
      <c r="U7437" s="53" t="str">
        <f t="shared" si="378"/>
        <v/>
      </c>
      <c r="V7437" s="53" t="str">
        <f t="shared" si="378"/>
        <v/>
      </c>
      <c r="W7437" s="53" t="str">
        <f t="shared" si="378"/>
        <v/>
      </c>
      <c r="X7437" s="53" t="str">
        <f t="shared" si="378"/>
        <v/>
      </c>
    </row>
    <row r="7438" spans="18:24" hidden="1" x14ac:dyDescent="0.3">
      <c r="R7438">
        <f t="shared" si="379"/>
        <v>0</v>
      </c>
      <c r="S7438">
        <f t="shared" si="380"/>
        <v>0</v>
      </c>
      <c r="T7438" s="53" t="str">
        <f t="shared" si="378"/>
        <v/>
      </c>
      <c r="U7438" s="53" t="str">
        <f t="shared" si="378"/>
        <v/>
      </c>
      <c r="V7438" s="53" t="str">
        <f t="shared" si="378"/>
        <v/>
      </c>
      <c r="W7438" s="53" t="str">
        <f t="shared" si="378"/>
        <v/>
      </c>
      <c r="X7438" s="53" t="str">
        <f t="shared" si="378"/>
        <v/>
      </c>
    </row>
    <row r="7439" spans="18:24" hidden="1" x14ac:dyDescent="0.3">
      <c r="R7439">
        <f t="shared" si="379"/>
        <v>0</v>
      </c>
      <c r="S7439">
        <f t="shared" si="380"/>
        <v>0</v>
      </c>
      <c r="T7439" s="53" t="str">
        <f t="shared" si="378"/>
        <v/>
      </c>
      <c r="U7439" s="53" t="str">
        <f t="shared" si="378"/>
        <v/>
      </c>
      <c r="V7439" s="53" t="str">
        <f t="shared" si="378"/>
        <v/>
      </c>
      <c r="W7439" s="53" t="str">
        <f t="shared" si="378"/>
        <v/>
      </c>
      <c r="X7439" s="53" t="str">
        <f t="shared" si="378"/>
        <v/>
      </c>
    </row>
    <row r="7440" spans="18:24" hidden="1" x14ac:dyDescent="0.3">
      <c r="R7440">
        <f t="shared" si="379"/>
        <v>0</v>
      </c>
      <c r="S7440">
        <f t="shared" si="380"/>
        <v>0</v>
      </c>
      <c r="T7440" s="53" t="str">
        <f t="shared" si="378"/>
        <v/>
      </c>
      <c r="U7440" s="53" t="str">
        <f t="shared" si="378"/>
        <v/>
      </c>
      <c r="V7440" s="53" t="str">
        <f t="shared" si="378"/>
        <v/>
      </c>
      <c r="W7440" s="53" t="str">
        <f t="shared" si="378"/>
        <v/>
      </c>
      <c r="X7440" s="53" t="str">
        <f t="shared" si="378"/>
        <v/>
      </c>
    </row>
    <row r="7441" spans="18:24" hidden="1" x14ac:dyDescent="0.3">
      <c r="R7441">
        <f t="shared" si="379"/>
        <v>0</v>
      </c>
      <c r="S7441">
        <f t="shared" si="380"/>
        <v>0</v>
      </c>
      <c r="T7441" s="53" t="str">
        <f t="shared" si="378"/>
        <v/>
      </c>
      <c r="U7441" s="53" t="str">
        <f t="shared" si="378"/>
        <v/>
      </c>
      <c r="V7441" s="53" t="str">
        <f t="shared" si="378"/>
        <v/>
      </c>
      <c r="W7441" s="53" t="str">
        <f t="shared" si="378"/>
        <v/>
      </c>
      <c r="X7441" s="53" t="str">
        <f t="shared" si="378"/>
        <v/>
      </c>
    </row>
    <row r="7442" spans="18:24" hidden="1" x14ac:dyDescent="0.3">
      <c r="R7442">
        <f t="shared" si="379"/>
        <v>0</v>
      </c>
      <c r="S7442">
        <f t="shared" si="380"/>
        <v>0</v>
      </c>
      <c r="T7442" s="53" t="str">
        <f t="shared" si="378"/>
        <v/>
      </c>
      <c r="U7442" s="53" t="str">
        <f t="shared" si="378"/>
        <v/>
      </c>
      <c r="V7442" s="53" t="str">
        <f t="shared" si="378"/>
        <v/>
      </c>
      <c r="W7442" s="53" t="str">
        <f t="shared" si="378"/>
        <v/>
      </c>
      <c r="X7442" s="53" t="str">
        <f t="shared" si="378"/>
        <v/>
      </c>
    </row>
    <row r="7443" spans="18:24" hidden="1" x14ac:dyDescent="0.3">
      <c r="R7443">
        <f t="shared" si="379"/>
        <v>0</v>
      </c>
      <c r="S7443">
        <f t="shared" si="380"/>
        <v>0</v>
      </c>
      <c r="T7443" s="53" t="str">
        <f t="shared" si="378"/>
        <v/>
      </c>
      <c r="U7443" s="53" t="str">
        <f t="shared" si="378"/>
        <v/>
      </c>
      <c r="V7443" s="53" t="str">
        <f t="shared" si="378"/>
        <v/>
      </c>
      <c r="W7443" s="53" t="str">
        <f t="shared" si="378"/>
        <v/>
      </c>
      <c r="X7443" s="53" t="str">
        <f t="shared" si="378"/>
        <v/>
      </c>
    </row>
    <row r="7444" spans="18:24" hidden="1" x14ac:dyDescent="0.3">
      <c r="R7444">
        <f t="shared" si="379"/>
        <v>0</v>
      </c>
      <c r="S7444">
        <f t="shared" si="380"/>
        <v>0</v>
      </c>
      <c r="T7444" s="53" t="str">
        <f t="shared" si="378"/>
        <v/>
      </c>
      <c r="U7444" s="53" t="str">
        <f t="shared" si="378"/>
        <v/>
      </c>
      <c r="V7444" s="53" t="str">
        <f t="shared" si="378"/>
        <v/>
      </c>
      <c r="W7444" s="53" t="str">
        <f t="shared" si="378"/>
        <v/>
      </c>
      <c r="X7444" s="53" t="str">
        <f t="shared" si="378"/>
        <v/>
      </c>
    </row>
    <row r="7445" spans="18:24" hidden="1" x14ac:dyDescent="0.3">
      <c r="R7445">
        <f t="shared" si="379"/>
        <v>0</v>
      </c>
      <c r="S7445">
        <f t="shared" si="380"/>
        <v>0</v>
      </c>
      <c r="T7445" s="53" t="str">
        <f t="shared" si="378"/>
        <v/>
      </c>
      <c r="U7445" s="53" t="str">
        <f t="shared" si="378"/>
        <v/>
      </c>
      <c r="V7445" s="53" t="str">
        <f t="shared" si="378"/>
        <v/>
      </c>
      <c r="W7445" s="53" t="str">
        <f t="shared" si="378"/>
        <v/>
      </c>
      <c r="X7445" s="53" t="str">
        <f t="shared" si="378"/>
        <v/>
      </c>
    </row>
    <row r="7446" spans="18:24" hidden="1" x14ac:dyDescent="0.3">
      <c r="R7446">
        <f t="shared" si="379"/>
        <v>0</v>
      </c>
      <c r="S7446">
        <f t="shared" si="380"/>
        <v>0</v>
      </c>
      <c r="T7446" s="53" t="str">
        <f t="shared" si="378"/>
        <v/>
      </c>
      <c r="U7446" s="53" t="str">
        <f t="shared" si="378"/>
        <v/>
      </c>
      <c r="V7446" s="53" t="str">
        <f t="shared" si="378"/>
        <v/>
      </c>
      <c r="W7446" s="53" t="str">
        <f t="shared" si="378"/>
        <v/>
      </c>
      <c r="X7446" s="53" t="str">
        <f t="shared" si="378"/>
        <v/>
      </c>
    </row>
    <row r="7447" spans="18:24" hidden="1" x14ac:dyDescent="0.3">
      <c r="R7447">
        <f t="shared" si="379"/>
        <v>0</v>
      </c>
      <c r="S7447">
        <f t="shared" si="380"/>
        <v>0</v>
      </c>
      <c r="T7447" s="53" t="str">
        <f t="shared" si="378"/>
        <v/>
      </c>
      <c r="U7447" s="53" t="str">
        <f t="shared" si="378"/>
        <v/>
      </c>
      <c r="V7447" s="53" t="str">
        <f t="shared" si="378"/>
        <v/>
      </c>
      <c r="W7447" s="53" t="str">
        <f t="shared" si="378"/>
        <v/>
      </c>
      <c r="X7447" s="53" t="str">
        <f t="shared" si="378"/>
        <v/>
      </c>
    </row>
    <row r="7448" spans="18:24" hidden="1" x14ac:dyDescent="0.3">
      <c r="R7448">
        <f t="shared" si="379"/>
        <v>0</v>
      </c>
      <c r="S7448">
        <f t="shared" si="380"/>
        <v>0</v>
      </c>
      <c r="T7448" s="53" t="str">
        <f t="shared" si="378"/>
        <v/>
      </c>
      <c r="U7448" s="53" t="str">
        <f t="shared" si="378"/>
        <v/>
      </c>
      <c r="V7448" s="53" t="str">
        <f t="shared" si="378"/>
        <v/>
      </c>
      <c r="W7448" s="53" t="str">
        <f t="shared" si="378"/>
        <v/>
      </c>
      <c r="X7448" s="53" t="str">
        <f t="shared" si="378"/>
        <v/>
      </c>
    </row>
    <row r="7449" spans="18:24" hidden="1" x14ac:dyDescent="0.3">
      <c r="R7449">
        <f t="shared" si="379"/>
        <v>0</v>
      </c>
      <c r="S7449">
        <f t="shared" si="380"/>
        <v>0</v>
      </c>
      <c r="T7449" s="53" t="str">
        <f t="shared" si="378"/>
        <v/>
      </c>
      <c r="U7449" s="53" t="str">
        <f t="shared" si="378"/>
        <v/>
      </c>
      <c r="V7449" s="53" t="str">
        <f t="shared" si="378"/>
        <v/>
      </c>
      <c r="W7449" s="53" t="str">
        <f t="shared" si="378"/>
        <v/>
      </c>
      <c r="X7449" s="53" t="str">
        <f t="shared" si="378"/>
        <v/>
      </c>
    </row>
    <row r="7450" spans="18:24" hidden="1" x14ac:dyDescent="0.3">
      <c r="R7450">
        <f t="shared" si="379"/>
        <v>0</v>
      </c>
      <c r="S7450">
        <f t="shared" si="380"/>
        <v>0</v>
      </c>
      <c r="T7450" s="53" t="str">
        <f t="shared" si="378"/>
        <v/>
      </c>
      <c r="U7450" s="53" t="str">
        <f t="shared" si="378"/>
        <v/>
      </c>
      <c r="V7450" s="53" t="str">
        <f t="shared" si="378"/>
        <v/>
      </c>
      <c r="W7450" s="53" t="str">
        <f t="shared" si="378"/>
        <v/>
      </c>
      <c r="X7450" s="53" t="str">
        <f t="shared" si="378"/>
        <v/>
      </c>
    </row>
    <row r="7451" spans="18:24" hidden="1" x14ac:dyDescent="0.3">
      <c r="R7451">
        <f t="shared" si="379"/>
        <v>0</v>
      </c>
      <c r="S7451">
        <f t="shared" si="380"/>
        <v>0</v>
      </c>
      <c r="T7451" s="53" t="str">
        <f t="shared" si="378"/>
        <v/>
      </c>
      <c r="U7451" s="53" t="str">
        <f t="shared" si="378"/>
        <v/>
      </c>
      <c r="V7451" s="53" t="str">
        <f t="shared" si="378"/>
        <v/>
      </c>
      <c r="W7451" s="53" t="str">
        <f t="shared" si="378"/>
        <v/>
      </c>
      <c r="X7451" s="53" t="str">
        <f t="shared" si="378"/>
        <v/>
      </c>
    </row>
    <row r="7452" spans="18:24" hidden="1" x14ac:dyDescent="0.3">
      <c r="R7452">
        <f t="shared" si="379"/>
        <v>0</v>
      </c>
      <c r="S7452">
        <f t="shared" si="380"/>
        <v>0</v>
      </c>
      <c r="T7452" s="53" t="str">
        <f t="shared" si="378"/>
        <v/>
      </c>
      <c r="U7452" s="53" t="str">
        <f t="shared" si="378"/>
        <v/>
      </c>
      <c r="V7452" s="53" t="str">
        <f t="shared" si="378"/>
        <v/>
      </c>
      <c r="W7452" s="53" t="str">
        <f t="shared" si="378"/>
        <v/>
      </c>
      <c r="X7452" s="53" t="str">
        <f t="shared" si="378"/>
        <v/>
      </c>
    </row>
    <row r="7453" spans="18:24" hidden="1" x14ac:dyDescent="0.3">
      <c r="R7453">
        <f t="shared" si="379"/>
        <v>0</v>
      </c>
      <c r="S7453">
        <f t="shared" si="380"/>
        <v>0</v>
      </c>
      <c r="T7453" s="53" t="str">
        <f t="shared" si="378"/>
        <v/>
      </c>
      <c r="U7453" s="53" t="str">
        <f t="shared" si="378"/>
        <v/>
      </c>
      <c r="V7453" s="53" t="str">
        <f t="shared" si="378"/>
        <v/>
      </c>
      <c r="W7453" s="53" t="str">
        <f t="shared" si="378"/>
        <v/>
      </c>
      <c r="X7453" s="53" t="str">
        <f t="shared" si="378"/>
        <v/>
      </c>
    </row>
    <row r="7454" spans="18:24" hidden="1" x14ac:dyDescent="0.3">
      <c r="R7454">
        <f t="shared" si="379"/>
        <v>0</v>
      </c>
      <c r="S7454">
        <f t="shared" si="380"/>
        <v>0</v>
      </c>
      <c r="T7454" s="53" t="str">
        <f t="shared" si="378"/>
        <v/>
      </c>
      <c r="U7454" s="53" t="str">
        <f t="shared" si="378"/>
        <v/>
      </c>
      <c r="V7454" s="53" t="str">
        <f t="shared" si="378"/>
        <v/>
      </c>
      <c r="W7454" s="53" t="str">
        <f t="shared" si="378"/>
        <v/>
      </c>
      <c r="X7454" s="53" t="str">
        <f t="shared" si="378"/>
        <v/>
      </c>
    </row>
    <row r="7455" spans="18:24" hidden="1" x14ac:dyDescent="0.3">
      <c r="R7455">
        <f t="shared" si="379"/>
        <v>0</v>
      </c>
      <c r="S7455">
        <f t="shared" si="380"/>
        <v>0</v>
      </c>
      <c r="T7455" s="53" t="str">
        <f t="shared" si="378"/>
        <v/>
      </c>
      <c r="U7455" s="53" t="str">
        <f t="shared" si="378"/>
        <v/>
      </c>
      <c r="V7455" s="53" t="str">
        <f t="shared" si="378"/>
        <v/>
      </c>
      <c r="W7455" s="53" t="str">
        <f t="shared" si="378"/>
        <v/>
      </c>
      <c r="X7455" s="53" t="str">
        <f t="shared" si="378"/>
        <v/>
      </c>
    </row>
    <row r="7456" spans="18:24" hidden="1" x14ac:dyDescent="0.3">
      <c r="R7456">
        <f t="shared" si="379"/>
        <v>0</v>
      </c>
      <c r="S7456">
        <f t="shared" si="380"/>
        <v>0</v>
      </c>
      <c r="T7456" s="53" t="str">
        <f t="shared" si="378"/>
        <v/>
      </c>
      <c r="U7456" s="53" t="str">
        <f t="shared" si="378"/>
        <v/>
      </c>
      <c r="V7456" s="53" t="str">
        <f t="shared" si="378"/>
        <v/>
      </c>
      <c r="W7456" s="53" t="str">
        <f t="shared" si="378"/>
        <v/>
      </c>
      <c r="X7456" s="53" t="str">
        <f t="shared" si="378"/>
        <v/>
      </c>
    </row>
    <row r="7457" spans="18:24" hidden="1" x14ac:dyDescent="0.3">
      <c r="R7457">
        <f t="shared" si="379"/>
        <v>0</v>
      </c>
      <c r="S7457">
        <f t="shared" si="380"/>
        <v>0</v>
      </c>
      <c r="T7457" s="53" t="str">
        <f t="shared" si="378"/>
        <v/>
      </c>
      <c r="U7457" s="53" t="str">
        <f t="shared" si="378"/>
        <v/>
      </c>
      <c r="V7457" s="53" t="str">
        <f t="shared" si="378"/>
        <v/>
      </c>
      <c r="W7457" s="53" t="str">
        <f t="shared" si="378"/>
        <v/>
      </c>
      <c r="X7457" s="53" t="str">
        <f t="shared" si="378"/>
        <v/>
      </c>
    </row>
    <row r="7458" spans="18:24" hidden="1" x14ac:dyDescent="0.3">
      <c r="R7458">
        <f t="shared" si="379"/>
        <v>0</v>
      </c>
      <c r="S7458">
        <f t="shared" si="380"/>
        <v>0</v>
      </c>
      <c r="T7458" s="53" t="str">
        <f t="shared" si="378"/>
        <v/>
      </c>
      <c r="U7458" s="53" t="str">
        <f t="shared" si="378"/>
        <v/>
      </c>
      <c r="V7458" s="53" t="str">
        <f t="shared" si="378"/>
        <v/>
      </c>
      <c r="W7458" s="53" t="str">
        <f t="shared" si="378"/>
        <v/>
      </c>
      <c r="X7458" s="53" t="str">
        <f t="shared" si="378"/>
        <v/>
      </c>
    </row>
    <row r="7459" spans="18:24" hidden="1" x14ac:dyDescent="0.3">
      <c r="R7459">
        <f t="shared" si="379"/>
        <v>0</v>
      </c>
      <c r="S7459">
        <f t="shared" si="380"/>
        <v>0</v>
      </c>
      <c r="T7459" s="53" t="str">
        <f t="shared" si="378"/>
        <v/>
      </c>
      <c r="U7459" s="53" t="str">
        <f t="shared" si="378"/>
        <v/>
      </c>
      <c r="V7459" s="53" t="str">
        <f t="shared" si="378"/>
        <v/>
      </c>
      <c r="W7459" s="53" t="str">
        <f t="shared" si="378"/>
        <v/>
      </c>
      <c r="X7459" s="53" t="str">
        <f t="shared" si="378"/>
        <v/>
      </c>
    </row>
    <row r="7460" spans="18:24" hidden="1" x14ac:dyDescent="0.3">
      <c r="R7460">
        <f t="shared" si="379"/>
        <v>0</v>
      </c>
      <c r="S7460">
        <f t="shared" si="380"/>
        <v>0</v>
      </c>
      <c r="T7460" s="53" t="str">
        <f t="shared" si="378"/>
        <v/>
      </c>
      <c r="U7460" s="53" t="str">
        <f t="shared" si="378"/>
        <v/>
      </c>
      <c r="V7460" s="53" t="str">
        <f t="shared" si="378"/>
        <v/>
      </c>
      <c r="W7460" s="53" t="str">
        <f t="shared" si="378"/>
        <v/>
      </c>
      <c r="X7460" s="53" t="str">
        <f t="shared" si="378"/>
        <v/>
      </c>
    </row>
    <row r="7461" spans="18:24" hidden="1" x14ac:dyDescent="0.3">
      <c r="R7461">
        <f t="shared" si="379"/>
        <v>0</v>
      </c>
      <c r="S7461">
        <f t="shared" si="380"/>
        <v>0</v>
      </c>
      <c r="T7461" s="53" t="str">
        <f t="shared" si="378"/>
        <v/>
      </c>
      <c r="U7461" s="53" t="str">
        <f t="shared" si="378"/>
        <v/>
      </c>
      <c r="V7461" s="53" t="str">
        <f t="shared" si="378"/>
        <v/>
      </c>
      <c r="W7461" s="53" t="str">
        <f t="shared" si="378"/>
        <v/>
      </c>
      <c r="X7461" s="53" t="str">
        <f t="shared" si="378"/>
        <v/>
      </c>
    </row>
    <row r="7462" spans="18:24" hidden="1" x14ac:dyDescent="0.3">
      <c r="R7462">
        <f t="shared" si="379"/>
        <v>0</v>
      </c>
      <c r="S7462">
        <f t="shared" si="380"/>
        <v>0</v>
      </c>
      <c r="T7462" s="53" t="str">
        <f t="shared" si="378"/>
        <v/>
      </c>
      <c r="U7462" s="53" t="str">
        <f t="shared" si="378"/>
        <v/>
      </c>
      <c r="V7462" s="53" t="str">
        <f t="shared" si="378"/>
        <v/>
      </c>
      <c r="W7462" s="53" t="str">
        <f t="shared" si="378"/>
        <v/>
      </c>
      <c r="X7462" s="53" t="str">
        <f t="shared" si="378"/>
        <v/>
      </c>
    </row>
    <row r="7463" spans="18:24" hidden="1" x14ac:dyDescent="0.3">
      <c r="R7463">
        <f t="shared" si="379"/>
        <v>0</v>
      </c>
      <c r="S7463">
        <f t="shared" si="380"/>
        <v>0</v>
      </c>
      <c r="T7463" s="53" t="str">
        <f t="shared" si="378"/>
        <v/>
      </c>
      <c r="U7463" s="53" t="str">
        <f t="shared" si="378"/>
        <v/>
      </c>
      <c r="V7463" s="53" t="str">
        <f t="shared" si="378"/>
        <v/>
      </c>
      <c r="W7463" s="53" t="str">
        <f t="shared" si="378"/>
        <v/>
      </c>
      <c r="X7463" s="53" t="str">
        <f t="shared" si="378"/>
        <v/>
      </c>
    </row>
    <row r="7464" spans="18:24" hidden="1" x14ac:dyDescent="0.3">
      <c r="R7464">
        <f t="shared" si="379"/>
        <v>0</v>
      </c>
      <c r="S7464">
        <f t="shared" si="380"/>
        <v>0</v>
      </c>
      <c r="T7464" s="53" t="str">
        <f t="shared" si="378"/>
        <v/>
      </c>
      <c r="U7464" s="53" t="str">
        <f t="shared" si="378"/>
        <v/>
      </c>
      <c r="V7464" s="53" t="str">
        <f t="shared" si="378"/>
        <v/>
      </c>
      <c r="W7464" s="53" t="str">
        <f t="shared" si="378"/>
        <v/>
      </c>
      <c r="X7464" s="53" t="str">
        <f t="shared" si="378"/>
        <v/>
      </c>
    </row>
    <row r="7465" spans="18:24" hidden="1" x14ac:dyDescent="0.3">
      <c r="R7465">
        <f t="shared" si="379"/>
        <v>0</v>
      </c>
      <c r="S7465">
        <f t="shared" si="380"/>
        <v>0</v>
      </c>
      <c r="T7465" s="53" t="str">
        <f t="shared" ref="T7465:X7515" si="381">IF(OR(COUNTIF($D7465,"*"&amp;T$5&amp;"*")&gt;0,$D7465="GRUPO TEPSA"),T$5,"")</f>
        <v/>
      </c>
      <c r="U7465" s="53" t="str">
        <f t="shared" si="381"/>
        <v/>
      </c>
      <c r="V7465" s="53" t="str">
        <f t="shared" si="381"/>
        <v/>
      </c>
      <c r="W7465" s="53" t="str">
        <f t="shared" si="381"/>
        <v/>
      </c>
      <c r="X7465" s="53" t="str">
        <f t="shared" si="381"/>
        <v/>
      </c>
    </row>
    <row r="7466" spans="18:24" hidden="1" x14ac:dyDescent="0.3">
      <c r="R7466">
        <f t="shared" si="379"/>
        <v>0</v>
      </c>
      <c r="S7466">
        <f t="shared" si="380"/>
        <v>0</v>
      </c>
      <c r="T7466" s="53" t="str">
        <f t="shared" si="381"/>
        <v/>
      </c>
      <c r="U7466" s="53" t="str">
        <f t="shared" si="381"/>
        <v/>
      </c>
      <c r="V7466" s="53" t="str">
        <f t="shared" si="381"/>
        <v/>
      </c>
      <c r="W7466" s="53" t="str">
        <f t="shared" si="381"/>
        <v/>
      </c>
      <c r="X7466" s="53" t="str">
        <f t="shared" si="381"/>
        <v/>
      </c>
    </row>
    <row r="7467" spans="18:24" hidden="1" x14ac:dyDescent="0.3">
      <c r="R7467">
        <f t="shared" si="379"/>
        <v>0</v>
      </c>
      <c r="S7467">
        <f t="shared" si="380"/>
        <v>0</v>
      </c>
      <c r="T7467" s="53" t="str">
        <f t="shared" si="381"/>
        <v/>
      </c>
      <c r="U7467" s="53" t="str">
        <f t="shared" si="381"/>
        <v/>
      </c>
      <c r="V7467" s="53" t="str">
        <f t="shared" si="381"/>
        <v/>
      </c>
      <c r="W7467" s="53" t="str">
        <f t="shared" si="381"/>
        <v/>
      </c>
      <c r="X7467" s="53" t="str">
        <f t="shared" si="381"/>
        <v/>
      </c>
    </row>
    <row r="7468" spans="18:24" hidden="1" x14ac:dyDescent="0.3">
      <c r="R7468">
        <f t="shared" si="379"/>
        <v>0</v>
      </c>
      <c r="S7468">
        <f t="shared" si="380"/>
        <v>0</v>
      </c>
      <c r="T7468" s="53" t="str">
        <f t="shared" si="381"/>
        <v/>
      </c>
      <c r="U7468" s="53" t="str">
        <f t="shared" si="381"/>
        <v/>
      </c>
      <c r="V7468" s="53" t="str">
        <f t="shared" si="381"/>
        <v/>
      </c>
      <c r="W7468" s="53" t="str">
        <f t="shared" si="381"/>
        <v/>
      </c>
      <c r="X7468" s="53" t="str">
        <f t="shared" si="381"/>
        <v/>
      </c>
    </row>
    <row r="7469" spans="18:24" hidden="1" x14ac:dyDescent="0.3">
      <c r="R7469">
        <f t="shared" si="379"/>
        <v>0</v>
      </c>
      <c r="S7469">
        <f t="shared" si="380"/>
        <v>0</v>
      </c>
      <c r="T7469" s="53" t="str">
        <f t="shared" si="381"/>
        <v/>
      </c>
      <c r="U7469" s="53" t="str">
        <f t="shared" si="381"/>
        <v/>
      </c>
      <c r="V7469" s="53" t="str">
        <f t="shared" si="381"/>
        <v/>
      </c>
      <c r="W7469" s="53" t="str">
        <f t="shared" si="381"/>
        <v/>
      </c>
      <c r="X7469" s="53" t="str">
        <f t="shared" si="381"/>
        <v/>
      </c>
    </row>
    <row r="7470" spans="18:24" hidden="1" x14ac:dyDescent="0.3">
      <c r="R7470">
        <f t="shared" si="379"/>
        <v>0</v>
      </c>
      <c r="S7470">
        <f t="shared" si="380"/>
        <v>0</v>
      </c>
      <c r="T7470" s="53" t="str">
        <f t="shared" si="381"/>
        <v/>
      </c>
      <c r="U7470" s="53" t="str">
        <f t="shared" si="381"/>
        <v/>
      </c>
      <c r="V7470" s="53" t="str">
        <f t="shared" si="381"/>
        <v/>
      </c>
      <c r="W7470" s="53" t="str">
        <f t="shared" si="381"/>
        <v/>
      </c>
      <c r="X7470" s="53" t="str">
        <f t="shared" si="381"/>
        <v/>
      </c>
    </row>
    <row r="7471" spans="18:24" hidden="1" x14ac:dyDescent="0.3">
      <c r="R7471">
        <f t="shared" si="379"/>
        <v>0</v>
      </c>
      <c r="S7471">
        <f t="shared" si="380"/>
        <v>0</v>
      </c>
      <c r="T7471" s="53" t="str">
        <f t="shared" si="381"/>
        <v/>
      </c>
      <c r="U7471" s="53" t="str">
        <f t="shared" si="381"/>
        <v/>
      </c>
      <c r="V7471" s="53" t="str">
        <f t="shared" si="381"/>
        <v/>
      </c>
      <c r="W7471" s="53" t="str">
        <f t="shared" si="381"/>
        <v/>
      </c>
      <c r="X7471" s="53" t="str">
        <f t="shared" si="381"/>
        <v/>
      </c>
    </row>
    <row r="7472" spans="18:24" hidden="1" x14ac:dyDescent="0.3">
      <c r="R7472">
        <f t="shared" si="379"/>
        <v>0</v>
      </c>
      <c r="S7472">
        <f t="shared" si="380"/>
        <v>0</v>
      </c>
      <c r="T7472" s="53" t="str">
        <f t="shared" si="381"/>
        <v/>
      </c>
      <c r="U7472" s="53" t="str">
        <f t="shared" si="381"/>
        <v/>
      </c>
      <c r="V7472" s="53" t="str">
        <f t="shared" si="381"/>
        <v/>
      </c>
      <c r="W7472" s="53" t="str">
        <f t="shared" si="381"/>
        <v/>
      </c>
      <c r="X7472" s="53" t="str">
        <f t="shared" si="381"/>
        <v/>
      </c>
    </row>
    <row r="7473" spans="18:24" hidden="1" x14ac:dyDescent="0.3">
      <c r="R7473">
        <f t="shared" si="379"/>
        <v>0</v>
      </c>
      <c r="S7473">
        <f t="shared" si="380"/>
        <v>0</v>
      </c>
      <c r="T7473" s="53" t="str">
        <f t="shared" si="381"/>
        <v/>
      </c>
      <c r="U7473" s="53" t="str">
        <f t="shared" si="381"/>
        <v/>
      </c>
      <c r="V7473" s="53" t="str">
        <f t="shared" si="381"/>
        <v/>
      </c>
      <c r="W7473" s="53" t="str">
        <f t="shared" si="381"/>
        <v/>
      </c>
      <c r="X7473" s="53" t="str">
        <f t="shared" si="381"/>
        <v/>
      </c>
    </row>
    <row r="7474" spans="18:24" hidden="1" x14ac:dyDescent="0.3">
      <c r="R7474">
        <f t="shared" si="379"/>
        <v>0</v>
      </c>
      <c r="S7474">
        <f t="shared" si="380"/>
        <v>0</v>
      </c>
      <c r="T7474" s="53" t="str">
        <f t="shared" si="381"/>
        <v/>
      </c>
      <c r="U7474" s="53" t="str">
        <f t="shared" si="381"/>
        <v/>
      </c>
      <c r="V7474" s="53" t="str">
        <f t="shared" si="381"/>
        <v/>
      </c>
      <c r="W7474" s="53" t="str">
        <f t="shared" si="381"/>
        <v/>
      </c>
      <c r="X7474" s="53" t="str">
        <f t="shared" si="381"/>
        <v/>
      </c>
    </row>
    <row r="7475" spans="18:24" hidden="1" x14ac:dyDescent="0.3">
      <c r="R7475">
        <f t="shared" si="379"/>
        <v>0</v>
      </c>
      <c r="S7475">
        <f t="shared" si="380"/>
        <v>0</v>
      </c>
      <c r="T7475" s="53" t="str">
        <f t="shared" si="381"/>
        <v/>
      </c>
      <c r="U7475" s="53" t="str">
        <f t="shared" si="381"/>
        <v/>
      </c>
      <c r="V7475" s="53" t="str">
        <f t="shared" si="381"/>
        <v/>
      </c>
      <c r="W7475" s="53" t="str">
        <f t="shared" si="381"/>
        <v/>
      </c>
      <c r="X7475" s="53" t="str">
        <f t="shared" si="381"/>
        <v/>
      </c>
    </row>
    <row r="7476" spans="18:24" hidden="1" x14ac:dyDescent="0.3">
      <c r="R7476">
        <f t="shared" si="379"/>
        <v>0</v>
      </c>
      <c r="S7476">
        <f t="shared" si="380"/>
        <v>0</v>
      </c>
      <c r="T7476" s="53" t="str">
        <f t="shared" si="381"/>
        <v/>
      </c>
      <c r="U7476" s="53" t="str">
        <f t="shared" si="381"/>
        <v/>
      </c>
      <c r="V7476" s="53" t="str">
        <f t="shared" si="381"/>
        <v/>
      </c>
      <c r="W7476" s="53" t="str">
        <f t="shared" si="381"/>
        <v/>
      </c>
      <c r="X7476" s="53" t="str">
        <f t="shared" si="381"/>
        <v/>
      </c>
    </row>
    <row r="7477" spans="18:24" hidden="1" x14ac:dyDescent="0.3">
      <c r="R7477">
        <f t="shared" si="379"/>
        <v>0</v>
      </c>
      <c r="S7477">
        <f t="shared" si="380"/>
        <v>0</v>
      </c>
      <c r="T7477" s="53" t="str">
        <f t="shared" si="381"/>
        <v/>
      </c>
      <c r="U7477" s="53" t="str">
        <f t="shared" si="381"/>
        <v/>
      </c>
      <c r="V7477" s="53" t="str">
        <f t="shared" si="381"/>
        <v/>
      </c>
      <c r="W7477" s="53" t="str">
        <f t="shared" si="381"/>
        <v/>
      </c>
      <c r="X7477" s="53" t="str">
        <f t="shared" si="381"/>
        <v/>
      </c>
    </row>
    <row r="7478" spans="18:24" hidden="1" x14ac:dyDescent="0.3">
      <c r="R7478">
        <f t="shared" si="379"/>
        <v>0</v>
      </c>
      <c r="S7478">
        <f t="shared" si="380"/>
        <v>0</v>
      </c>
      <c r="T7478" s="53" t="str">
        <f t="shared" si="381"/>
        <v/>
      </c>
      <c r="U7478" s="53" t="str">
        <f t="shared" si="381"/>
        <v/>
      </c>
      <c r="V7478" s="53" t="str">
        <f t="shared" si="381"/>
        <v/>
      </c>
      <c r="W7478" s="53" t="str">
        <f t="shared" si="381"/>
        <v/>
      </c>
      <c r="X7478" s="53" t="str">
        <f t="shared" si="381"/>
        <v/>
      </c>
    </row>
    <row r="7479" spans="18:24" hidden="1" x14ac:dyDescent="0.3">
      <c r="R7479">
        <f t="shared" si="379"/>
        <v>0</v>
      </c>
      <c r="S7479">
        <f t="shared" si="380"/>
        <v>0</v>
      </c>
      <c r="T7479" s="53" t="str">
        <f t="shared" si="381"/>
        <v/>
      </c>
      <c r="U7479" s="53" t="str">
        <f t="shared" si="381"/>
        <v/>
      </c>
      <c r="V7479" s="53" t="str">
        <f t="shared" si="381"/>
        <v/>
      </c>
      <c r="W7479" s="53" t="str">
        <f t="shared" si="381"/>
        <v/>
      </c>
      <c r="X7479" s="53" t="str">
        <f t="shared" si="381"/>
        <v/>
      </c>
    </row>
    <row r="7480" spans="18:24" hidden="1" x14ac:dyDescent="0.3">
      <c r="R7480">
        <f t="shared" si="379"/>
        <v>0</v>
      </c>
      <c r="S7480">
        <f t="shared" si="380"/>
        <v>0</v>
      </c>
      <c r="T7480" s="53" t="str">
        <f t="shared" si="381"/>
        <v/>
      </c>
      <c r="U7480" s="53" t="str">
        <f t="shared" si="381"/>
        <v/>
      </c>
      <c r="V7480" s="53" t="str">
        <f t="shared" si="381"/>
        <v/>
      </c>
      <c r="W7480" s="53" t="str">
        <f t="shared" si="381"/>
        <v/>
      </c>
      <c r="X7480" s="53" t="str">
        <f t="shared" si="381"/>
        <v/>
      </c>
    </row>
    <row r="7481" spans="18:24" hidden="1" x14ac:dyDescent="0.3">
      <c r="R7481">
        <f t="shared" si="379"/>
        <v>0</v>
      </c>
      <c r="S7481">
        <f t="shared" si="380"/>
        <v>0</v>
      </c>
      <c r="T7481" s="53" t="str">
        <f t="shared" si="381"/>
        <v/>
      </c>
      <c r="U7481" s="53" t="str">
        <f t="shared" si="381"/>
        <v/>
      </c>
      <c r="V7481" s="53" t="str">
        <f t="shared" si="381"/>
        <v/>
      </c>
      <c r="W7481" s="53" t="str">
        <f t="shared" si="381"/>
        <v/>
      </c>
      <c r="X7481" s="53" t="str">
        <f t="shared" si="381"/>
        <v/>
      </c>
    </row>
    <row r="7482" spans="18:24" hidden="1" x14ac:dyDescent="0.3">
      <c r="R7482">
        <f t="shared" si="379"/>
        <v>0</v>
      </c>
      <c r="S7482">
        <f t="shared" si="380"/>
        <v>0</v>
      </c>
      <c r="T7482" s="53" t="str">
        <f t="shared" si="381"/>
        <v/>
      </c>
      <c r="U7482" s="53" t="str">
        <f t="shared" si="381"/>
        <v/>
      </c>
      <c r="V7482" s="53" t="str">
        <f t="shared" si="381"/>
        <v/>
      </c>
      <c r="W7482" s="53" t="str">
        <f t="shared" si="381"/>
        <v/>
      </c>
      <c r="X7482" s="53" t="str">
        <f t="shared" si="381"/>
        <v/>
      </c>
    </row>
    <row r="7483" spans="18:24" hidden="1" x14ac:dyDescent="0.3">
      <c r="R7483">
        <f t="shared" si="379"/>
        <v>0</v>
      </c>
      <c r="S7483">
        <f t="shared" si="380"/>
        <v>0</v>
      </c>
      <c r="T7483" s="53" t="str">
        <f t="shared" si="381"/>
        <v/>
      </c>
      <c r="U7483" s="53" t="str">
        <f t="shared" si="381"/>
        <v/>
      </c>
      <c r="V7483" s="53" t="str">
        <f t="shared" si="381"/>
        <v/>
      </c>
      <c r="W7483" s="53" t="str">
        <f t="shared" si="381"/>
        <v/>
      </c>
      <c r="X7483" s="53" t="str">
        <f t="shared" si="381"/>
        <v/>
      </c>
    </row>
    <row r="7484" spans="18:24" hidden="1" x14ac:dyDescent="0.3">
      <c r="R7484">
        <f t="shared" si="379"/>
        <v>0</v>
      </c>
      <c r="S7484">
        <f t="shared" si="380"/>
        <v>0</v>
      </c>
      <c r="T7484" s="53" t="str">
        <f t="shared" si="381"/>
        <v/>
      </c>
      <c r="U7484" s="53" t="str">
        <f t="shared" si="381"/>
        <v/>
      </c>
      <c r="V7484" s="53" t="str">
        <f t="shared" si="381"/>
        <v/>
      </c>
      <c r="W7484" s="53" t="str">
        <f t="shared" si="381"/>
        <v/>
      </c>
      <c r="X7484" s="53" t="str">
        <f t="shared" si="381"/>
        <v/>
      </c>
    </row>
    <row r="7485" spans="18:24" hidden="1" x14ac:dyDescent="0.3">
      <c r="R7485">
        <f t="shared" si="379"/>
        <v>0</v>
      </c>
      <c r="S7485">
        <f t="shared" si="380"/>
        <v>0</v>
      </c>
      <c r="T7485" s="53" t="str">
        <f t="shared" si="381"/>
        <v/>
      </c>
      <c r="U7485" s="53" t="str">
        <f t="shared" si="381"/>
        <v/>
      </c>
      <c r="V7485" s="53" t="str">
        <f t="shared" si="381"/>
        <v/>
      </c>
      <c r="W7485" s="53" t="str">
        <f t="shared" si="381"/>
        <v/>
      </c>
      <c r="X7485" s="53" t="str">
        <f t="shared" si="381"/>
        <v/>
      </c>
    </row>
    <row r="7486" spans="18:24" hidden="1" x14ac:dyDescent="0.3">
      <c r="R7486">
        <f t="shared" si="379"/>
        <v>0</v>
      </c>
      <c r="S7486">
        <f t="shared" si="380"/>
        <v>0</v>
      </c>
      <c r="T7486" s="53" t="str">
        <f t="shared" si="381"/>
        <v/>
      </c>
      <c r="U7486" s="53" t="str">
        <f t="shared" si="381"/>
        <v/>
      </c>
      <c r="V7486" s="53" t="str">
        <f t="shared" si="381"/>
        <v/>
      </c>
      <c r="W7486" s="53" t="str">
        <f t="shared" si="381"/>
        <v/>
      </c>
      <c r="X7486" s="53" t="str">
        <f t="shared" si="381"/>
        <v/>
      </c>
    </row>
    <row r="7487" spans="18:24" hidden="1" x14ac:dyDescent="0.3">
      <c r="R7487">
        <f t="shared" si="379"/>
        <v>0</v>
      </c>
      <c r="S7487">
        <f t="shared" si="380"/>
        <v>0</v>
      </c>
      <c r="T7487" s="53" t="str">
        <f t="shared" si="381"/>
        <v/>
      </c>
      <c r="U7487" s="53" t="str">
        <f t="shared" si="381"/>
        <v/>
      </c>
      <c r="V7487" s="53" t="str">
        <f t="shared" si="381"/>
        <v/>
      </c>
      <c r="W7487" s="53" t="str">
        <f t="shared" si="381"/>
        <v/>
      </c>
      <c r="X7487" s="53" t="str">
        <f t="shared" si="381"/>
        <v/>
      </c>
    </row>
    <row r="7488" spans="18:24" hidden="1" x14ac:dyDescent="0.3">
      <c r="R7488">
        <f t="shared" si="379"/>
        <v>0</v>
      </c>
      <c r="S7488">
        <f t="shared" si="380"/>
        <v>0</v>
      </c>
      <c r="T7488" s="53" t="str">
        <f t="shared" si="381"/>
        <v/>
      </c>
      <c r="U7488" s="53" t="str">
        <f t="shared" si="381"/>
        <v/>
      </c>
      <c r="V7488" s="53" t="str">
        <f t="shared" si="381"/>
        <v/>
      </c>
      <c r="W7488" s="53" t="str">
        <f t="shared" si="381"/>
        <v/>
      </c>
      <c r="X7488" s="53" t="str">
        <f t="shared" si="381"/>
        <v/>
      </c>
    </row>
    <row r="7489" spans="18:24" hidden="1" x14ac:dyDescent="0.3">
      <c r="R7489">
        <f t="shared" si="379"/>
        <v>0</v>
      </c>
      <c r="S7489">
        <f t="shared" si="380"/>
        <v>0</v>
      </c>
      <c r="T7489" s="53" t="str">
        <f t="shared" si="381"/>
        <v/>
      </c>
      <c r="U7489" s="53" t="str">
        <f t="shared" si="381"/>
        <v/>
      </c>
      <c r="V7489" s="53" t="str">
        <f t="shared" si="381"/>
        <v/>
      </c>
      <c r="W7489" s="53" t="str">
        <f t="shared" si="381"/>
        <v/>
      </c>
      <c r="X7489" s="53" t="str">
        <f t="shared" si="381"/>
        <v/>
      </c>
    </row>
    <row r="7490" spans="18:24" hidden="1" x14ac:dyDescent="0.3">
      <c r="R7490">
        <f t="shared" si="379"/>
        <v>0</v>
      </c>
      <c r="S7490">
        <f t="shared" si="380"/>
        <v>0</v>
      </c>
      <c r="T7490" s="53" t="str">
        <f t="shared" si="381"/>
        <v/>
      </c>
      <c r="U7490" s="53" t="str">
        <f t="shared" si="381"/>
        <v/>
      </c>
      <c r="V7490" s="53" t="str">
        <f t="shared" si="381"/>
        <v/>
      </c>
      <c r="W7490" s="53" t="str">
        <f t="shared" si="381"/>
        <v/>
      </c>
      <c r="X7490" s="53" t="str">
        <f t="shared" si="381"/>
        <v/>
      </c>
    </row>
    <row r="7491" spans="18:24" hidden="1" x14ac:dyDescent="0.3">
      <c r="R7491">
        <f t="shared" si="379"/>
        <v>0</v>
      </c>
      <c r="S7491">
        <f t="shared" si="380"/>
        <v>0</v>
      </c>
      <c r="T7491" s="53" t="str">
        <f t="shared" si="381"/>
        <v/>
      </c>
      <c r="U7491" s="53" t="str">
        <f t="shared" si="381"/>
        <v/>
      </c>
      <c r="V7491" s="53" t="str">
        <f t="shared" si="381"/>
        <v/>
      </c>
      <c r="W7491" s="53" t="str">
        <f t="shared" si="381"/>
        <v/>
      </c>
      <c r="X7491" s="53" t="str">
        <f t="shared" si="381"/>
        <v/>
      </c>
    </row>
    <row r="7492" spans="18:24" hidden="1" x14ac:dyDescent="0.3">
      <c r="R7492">
        <f t="shared" si="379"/>
        <v>0</v>
      </c>
      <c r="S7492">
        <f t="shared" si="380"/>
        <v>0</v>
      </c>
      <c r="T7492" s="53" t="str">
        <f t="shared" si="381"/>
        <v/>
      </c>
      <c r="U7492" s="53" t="str">
        <f t="shared" si="381"/>
        <v/>
      </c>
      <c r="V7492" s="53" t="str">
        <f t="shared" si="381"/>
        <v/>
      </c>
      <c r="W7492" s="53" t="str">
        <f t="shared" si="381"/>
        <v/>
      </c>
      <c r="X7492" s="53" t="str">
        <f t="shared" si="381"/>
        <v/>
      </c>
    </row>
    <row r="7493" spans="18:24" hidden="1" x14ac:dyDescent="0.3">
      <c r="R7493">
        <f t="shared" si="379"/>
        <v>0</v>
      </c>
      <c r="S7493">
        <f t="shared" si="380"/>
        <v>0</v>
      </c>
      <c r="T7493" s="53" t="str">
        <f t="shared" si="381"/>
        <v/>
      </c>
      <c r="U7493" s="53" t="str">
        <f t="shared" si="381"/>
        <v/>
      </c>
      <c r="V7493" s="53" t="str">
        <f t="shared" si="381"/>
        <v/>
      </c>
      <c r="W7493" s="53" t="str">
        <f t="shared" si="381"/>
        <v/>
      </c>
      <c r="X7493" s="53" t="str">
        <f t="shared" si="381"/>
        <v/>
      </c>
    </row>
    <row r="7494" spans="18:24" hidden="1" x14ac:dyDescent="0.3">
      <c r="R7494">
        <f t="shared" si="379"/>
        <v>0</v>
      </c>
      <c r="S7494">
        <f t="shared" si="380"/>
        <v>0</v>
      </c>
      <c r="T7494" s="53" t="str">
        <f t="shared" si="381"/>
        <v/>
      </c>
      <c r="U7494" s="53" t="str">
        <f t="shared" si="381"/>
        <v/>
      </c>
      <c r="V7494" s="53" t="str">
        <f t="shared" si="381"/>
        <v/>
      </c>
      <c r="W7494" s="53" t="str">
        <f t="shared" si="381"/>
        <v/>
      </c>
      <c r="X7494" s="53" t="str">
        <f t="shared" si="381"/>
        <v/>
      </c>
    </row>
    <row r="7495" spans="18:24" hidden="1" x14ac:dyDescent="0.3">
      <c r="R7495">
        <f t="shared" ref="R7495:R7558" si="382">IF(OR(D7495="GRUPO TEPSA",D7495="TODAS"),P7495/5,P7495)</f>
        <v>0</v>
      </c>
      <c r="S7495">
        <f t="shared" si="380"/>
        <v>0</v>
      </c>
      <c r="T7495" s="53" t="str">
        <f t="shared" si="381"/>
        <v/>
      </c>
      <c r="U7495" s="53" t="str">
        <f t="shared" si="381"/>
        <v/>
      </c>
      <c r="V7495" s="53" t="str">
        <f t="shared" si="381"/>
        <v/>
      </c>
      <c r="W7495" s="53" t="str">
        <f t="shared" si="381"/>
        <v/>
      </c>
      <c r="X7495" s="53" t="str">
        <f t="shared" si="381"/>
        <v/>
      </c>
    </row>
    <row r="7496" spans="18:24" hidden="1" x14ac:dyDescent="0.3">
      <c r="R7496">
        <f t="shared" si="382"/>
        <v>0</v>
      </c>
      <c r="S7496">
        <f t="shared" si="380"/>
        <v>0</v>
      </c>
      <c r="T7496" s="53" t="str">
        <f t="shared" si="381"/>
        <v/>
      </c>
      <c r="U7496" s="53" t="str">
        <f t="shared" si="381"/>
        <v/>
      </c>
      <c r="V7496" s="53" t="str">
        <f t="shared" si="381"/>
        <v/>
      </c>
      <c r="W7496" s="53" t="str">
        <f t="shared" si="381"/>
        <v/>
      </c>
      <c r="X7496" s="53" t="str">
        <f t="shared" si="381"/>
        <v/>
      </c>
    </row>
    <row r="7497" spans="18:24" hidden="1" x14ac:dyDescent="0.3">
      <c r="R7497">
        <f t="shared" si="382"/>
        <v>0</v>
      </c>
      <c r="S7497">
        <f t="shared" si="380"/>
        <v>0</v>
      </c>
      <c r="T7497" s="53" t="str">
        <f t="shared" si="381"/>
        <v/>
      </c>
      <c r="U7497" s="53" t="str">
        <f t="shared" si="381"/>
        <v/>
      </c>
      <c r="V7497" s="53" t="str">
        <f t="shared" si="381"/>
        <v/>
      </c>
      <c r="W7497" s="53" t="str">
        <f t="shared" si="381"/>
        <v/>
      </c>
      <c r="X7497" s="53" t="str">
        <f t="shared" si="381"/>
        <v/>
      </c>
    </row>
    <row r="7498" spans="18:24" hidden="1" x14ac:dyDescent="0.3">
      <c r="R7498">
        <f t="shared" si="382"/>
        <v>0</v>
      </c>
      <c r="S7498">
        <f t="shared" si="380"/>
        <v>0</v>
      </c>
      <c r="T7498" s="53" t="str">
        <f t="shared" si="381"/>
        <v/>
      </c>
      <c r="U7498" s="53" t="str">
        <f t="shared" si="381"/>
        <v/>
      </c>
      <c r="V7498" s="53" t="str">
        <f t="shared" si="381"/>
        <v/>
      </c>
      <c r="W7498" s="53" t="str">
        <f t="shared" si="381"/>
        <v/>
      </c>
      <c r="X7498" s="53" t="str">
        <f t="shared" si="381"/>
        <v/>
      </c>
    </row>
    <row r="7499" spans="18:24" hidden="1" x14ac:dyDescent="0.3">
      <c r="R7499">
        <f t="shared" si="382"/>
        <v>0</v>
      </c>
      <c r="S7499">
        <f t="shared" ref="S7499:S7562" si="383">IF(OR(D7499="GRUPO TEPSA",D7499="TODAS"),Q7499/5,Q7499)</f>
        <v>0</v>
      </c>
      <c r="T7499" s="53" t="str">
        <f t="shared" si="381"/>
        <v/>
      </c>
      <c r="U7499" s="53" t="str">
        <f t="shared" si="381"/>
        <v/>
      </c>
      <c r="V7499" s="53" t="str">
        <f t="shared" si="381"/>
        <v/>
      </c>
      <c r="W7499" s="53" t="str">
        <f t="shared" si="381"/>
        <v/>
      </c>
      <c r="X7499" s="53" t="str">
        <f t="shared" si="381"/>
        <v/>
      </c>
    </row>
    <row r="7500" spans="18:24" hidden="1" x14ac:dyDescent="0.3">
      <c r="R7500">
        <f t="shared" si="382"/>
        <v>0</v>
      </c>
      <c r="S7500">
        <f t="shared" si="383"/>
        <v>0</v>
      </c>
      <c r="T7500" s="53" t="str">
        <f t="shared" si="381"/>
        <v/>
      </c>
      <c r="U7500" s="53" t="str">
        <f t="shared" si="381"/>
        <v/>
      </c>
      <c r="V7500" s="53" t="str">
        <f t="shared" si="381"/>
        <v/>
      </c>
      <c r="W7500" s="53" t="str">
        <f t="shared" si="381"/>
        <v/>
      </c>
      <c r="X7500" s="53" t="str">
        <f t="shared" si="381"/>
        <v/>
      </c>
    </row>
    <row r="7501" spans="18:24" hidden="1" x14ac:dyDescent="0.3">
      <c r="R7501">
        <f t="shared" si="382"/>
        <v>0</v>
      </c>
      <c r="S7501">
        <f t="shared" si="383"/>
        <v>0</v>
      </c>
      <c r="T7501" s="53" t="str">
        <f t="shared" si="381"/>
        <v/>
      </c>
      <c r="U7501" s="53" t="str">
        <f t="shared" si="381"/>
        <v/>
      </c>
      <c r="V7501" s="53" t="str">
        <f t="shared" si="381"/>
        <v/>
      </c>
      <c r="W7501" s="53" t="str">
        <f t="shared" si="381"/>
        <v/>
      </c>
      <c r="X7501" s="53" t="str">
        <f t="shared" si="381"/>
        <v/>
      </c>
    </row>
    <row r="7502" spans="18:24" hidden="1" x14ac:dyDescent="0.3">
      <c r="R7502">
        <f t="shared" si="382"/>
        <v>0</v>
      </c>
      <c r="S7502">
        <f t="shared" si="383"/>
        <v>0</v>
      </c>
      <c r="T7502" s="53" t="str">
        <f t="shared" si="381"/>
        <v/>
      </c>
      <c r="U7502" s="53" t="str">
        <f t="shared" si="381"/>
        <v/>
      </c>
      <c r="V7502" s="53" t="str">
        <f t="shared" si="381"/>
        <v/>
      </c>
      <c r="W7502" s="53" t="str">
        <f t="shared" si="381"/>
        <v/>
      </c>
      <c r="X7502" s="53" t="str">
        <f t="shared" si="381"/>
        <v/>
      </c>
    </row>
    <row r="7503" spans="18:24" hidden="1" x14ac:dyDescent="0.3">
      <c r="R7503">
        <f t="shared" si="382"/>
        <v>0</v>
      </c>
      <c r="S7503">
        <f t="shared" si="383"/>
        <v>0</v>
      </c>
      <c r="T7503" s="53" t="str">
        <f t="shared" si="381"/>
        <v/>
      </c>
      <c r="U7503" s="53" t="str">
        <f t="shared" si="381"/>
        <v/>
      </c>
      <c r="V7503" s="53" t="str">
        <f t="shared" si="381"/>
        <v/>
      </c>
      <c r="W7503" s="53" t="str">
        <f t="shared" si="381"/>
        <v/>
      </c>
      <c r="X7503" s="53" t="str">
        <f t="shared" si="381"/>
        <v/>
      </c>
    </row>
    <row r="7504" spans="18:24" hidden="1" x14ac:dyDescent="0.3">
      <c r="R7504">
        <f t="shared" si="382"/>
        <v>0</v>
      </c>
      <c r="S7504">
        <f t="shared" si="383"/>
        <v>0</v>
      </c>
      <c r="T7504" s="53" t="str">
        <f t="shared" si="381"/>
        <v/>
      </c>
      <c r="U7504" s="53" t="str">
        <f t="shared" si="381"/>
        <v/>
      </c>
      <c r="V7504" s="53" t="str">
        <f t="shared" si="381"/>
        <v/>
      </c>
      <c r="W7504" s="53" t="str">
        <f t="shared" si="381"/>
        <v/>
      </c>
      <c r="X7504" s="53" t="str">
        <f t="shared" si="381"/>
        <v/>
      </c>
    </row>
    <row r="7505" spans="18:24" hidden="1" x14ac:dyDescent="0.3">
      <c r="R7505">
        <f t="shared" si="382"/>
        <v>0</v>
      </c>
      <c r="S7505">
        <f t="shared" si="383"/>
        <v>0</v>
      </c>
      <c r="T7505" s="53" t="str">
        <f t="shared" si="381"/>
        <v/>
      </c>
      <c r="U7505" s="53" t="str">
        <f t="shared" si="381"/>
        <v/>
      </c>
      <c r="V7505" s="53" t="str">
        <f t="shared" si="381"/>
        <v/>
      </c>
      <c r="W7505" s="53" t="str">
        <f t="shared" si="381"/>
        <v/>
      </c>
      <c r="X7505" s="53" t="str">
        <f t="shared" si="381"/>
        <v/>
      </c>
    </row>
    <row r="7506" spans="18:24" hidden="1" x14ac:dyDescent="0.3">
      <c r="R7506">
        <f t="shared" si="382"/>
        <v>0</v>
      </c>
      <c r="S7506">
        <f t="shared" si="383"/>
        <v>0</v>
      </c>
      <c r="T7506" s="53" t="str">
        <f t="shared" si="381"/>
        <v/>
      </c>
      <c r="U7506" s="53" t="str">
        <f t="shared" si="381"/>
        <v/>
      </c>
      <c r="V7506" s="53" t="str">
        <f t="shared" si="381"/>
        <v/>
      </c>
      <c r="W7506" s="53" t="str">
        <f t="shared" si="381"/>
        <v/>
      </c>
      <c r="X7506" s="53" t="str">
        <f t="shared" si="381"/>
        <v/>
      </c>
    </row>
    <row r="7507" spans="18:24" hidden="1" x14ac:dyDescent="0.3">
      <c r="R7507">
        <f t="shared" si="382"/>
        <v>0</v>
      </c>
      <c r="S7507">
        <f t="shared" si="383"/>
        <v>0</v>
      </c>
      <c r="T7507" s="53" t="str">
        <f t="shared" si="381"/>
        <v/>
      </c>
      <c r="U7507" s="53" t="str">
        <f t="shared" si="381"/>
        <v/>
      </c>
      <c r="V7507" s="53" t="str">
        <f t="shared" si="381"/>
        <v/>
      </c>
      <c r="W7507" s="53" t="str">
        <f t="shared" si="381"/>
        <v/>
      </c>
      <c r="X7507" s="53" t="str">
        <f t="shared" si="381"/>
        <v/>
      </c>
    </row>
    <row r="7508" spans="18:24" hidden="1" x14ac:dyDescent="0.3">
      <c r="R7508">
        <f t="shared" si="382"/>
        <v>0</v>
      </c>
      <c r="S7508">
        <f t="shared" si="383"/>
        <v>0</v>
      </c>
      <c r="T7508" s="53" t="str">
        <f t="shared" si="381"/>
        <v/>
      </c>
      <c r="U7508" s="53" t="str">
        <f t="shared" si="381"/>
        <v/>
      </c>
      <c r="V7508" s="53" t="str">
        <f t="shared" si="381"/>
        <v/>
      </c>
      <c r="W7508" s="53" t="str">
        <f t="shared" si="381"/>
        <v/>
      </c>
      <c r="X7508" s="53" t="str">
        <f t="shared" si="381"/>
        <v/>
      </c>
    </row>
    <row r="7509" spans="18:24" hidden="1" x14ac:dyDescent="0.3">
      <c r="R7509">
        <f t="shared" si="382"/>
        <v>0</v>
      </c>
      <c r="S7509">
        <f t="shared" si="383"/>
        <v>0</v>
      </c>
      <c r="T7509" s="53" t="str">
        <f t="shared" si="381"/>
        <v/>
      </c>
      <c r="U7509" s="53" t="str">
        <f t="shared" si="381"/>
        <v/>
      </c>
      <c r="V7509" s="53" t="str">
        <f t="shared" si="381"/>
        <v/>
      </c>
      <c r="W7509" s="53" t="str">
        <f t="shared" si="381"/>
        <v/>
      </c>
      <c r="X7509" s="53" t="str">
        <f t="shared" si="381"/>
        <v/>
      </c>
    </row>
    <row r="7510" spans="18:24" hidden="1" x14ac:dyDescent="0.3">
      <c r="R7510">
        <f t="shared" si="382"/>
        <v>0</v>
      </c>
      <c r="S7510">
        <f t="shared" si="383"/>
        <v>0</v>
      </c>
      <c r="T7510" s="53" t="str">
        <f t="shared" si="381"/>
        <v/>
      </c>
      <c r="U7510" s="53" t="str">
        <f t="shared" si="381"/>
        <v/>
      </c>
      <c r="V7510" s="53" t="str">
        <f t="shared" si="381"/>
        <v/>
      </c>
      <c r="W7510" s="53" t="str">
        <f t="shared" si="381"/>
        <v/>
      </c>
      <c r="X7510" s="53" t="str">
        <f t="shared" si="381"/>
        <v/>
      </c>
    </row>
    <row r="7511" spans="18:24" hidden="1" x14ac:dyDescent="0.3">
      <c r="R7511">
        <f t="shared" si="382"/>
        <v>0</v>
      </c>
      <c r="S7511">
        <f t="shared" si="383"/>
        <v>0</v>
      </c>
      <c r="T7511" s="53" t="str">
        <f t="shared" si="381"/>
        <v/>
      </c>
      <c r="U7511" s="53" t="str">
        <f t="shared" si="381"/>
        <v/>
      </c>
      <c r="V7511" s="53" t="str">
        <f t="shared" si="381"/>
        <v/>
      </c>
      <c r="W7511" s="53" t="str">
        <f t="shared" si="381"/>
        <v/>
      </c>
      <c r="X7511" s="53" t="str">
        <f t="shared" si="381"/>
        <v/>
      </c>
    </row>
    <row r="7512" spans="18:24" hidden="1" x14ac:dyDescent="0.3">
      <c r="R7512">
        <f t="shared" si="382"/>
        <v>0</v>
      </c>
      <c r="S7512">
        <f t="shared" si="383"/>
        <v>0</v>
      </c>
      <c r="T7512" s="53" t="str">
        <f t="shared" si="381"/>
        <v/>
      </c>
      <c r="U7512" s="53" t="str">
        <f t="shared" si="381"/>
        <v/>
      </c>
      <c r="V7512" s="53" t="str">
        <f t="shared" si="381"/>
        <v/>
      </c>
      <c r="W7512" s="53" t="str">
        <f t="shared" si="381"/>
        <v/>
      </c>
      <c r="X7512" s="53" t="str">
        <f t="shared" si="381"/>
        <v/>
      </c>
    </row>
    <row r="7513" spans="18:24" hidden="1" x14ac:dyDescent="0.3">
      <c r="R7513">
        <f t="shared" si="382"/>
        <v>0</v>
      </c>
      <c r="S7513">
        <f t="shared" si="383"/>
        <v>0</v>
      </c>
      <c r="T7513" s="53" t="str">
        <f t="shared" si="381"/>
        <v/>
      </c>
      <c r="U7513" s="53" t="str">
        <f t="shared" si="381"/>
        <v/>
      </c>
      <c r="V7513" s="53" t="str">
        <f t="shared" si="381"/>
        <v/>
      </c>
      <c r="W7513" s="53" t="str">
        <f t="shared" si="381"/>
        <v/>
      </c>
      <c r="X7513" s="53" t="str">
        <f t="shared" si="381"/>
        <v/>
      </c>
    </row>
    <row r="7514" spans="18:24" hidden="1" x14ac:dyDescent="0.3">
      <c r="R7514">
        <f t="shared" si="382"/>
        <v>0</v>
      </c>
      <c r="S7514">
        <f t="shared" si="383"/>
        <v>0</v>
      </c>
      <c r="T7514" s="53" t="str">
        <f t="shared" si="381"/>
        <v/>
      </c>
      <c r="U7514" s="53" t="str">
        <f t="shared" si="381"/>
        <v/>
      </c>
      <c r="V7514" s="53" t="str">
        <f t="shared" si="381"/>
        <v/>
      </c>
      <c r="W7514" s="53" t="str">
        <f t="shared" si="381"/>
        <v/>
      </c>
      <c r="X7514" s="53" t="str">
        <f t="shared" si="381"/>
        <v/>
      </c>
    </row>
    <row r="7515" spans="18:24" hidden="1" x14ac:dyDescent="0.3">
      <c r="R7515">
        <f t="shared" si="382"/>
        <v>0</v>
      </c>
      <c r="S7515">
        <f t="shared" si="383"/>
        <v>0</v>
      </c>
      <c r="T7515" s="53" t="str">
        <f t="shared" si="381"/>
        <v/>
      </c>
      <c r="U7515" s="53" t="str">
        <f t="shared" si="381"/>
        <v/>
      </c>
      <c r="V7515" s="53" t="str">
        <f t="shared" si="381"/>
        <v/>
      </c>
      <c r="W7515" s="53" t="str">
        <f t="shared" si="381"/>
        <v/>
      </c>
      <c r="X7515" s="53" t="str">
        <f t="shared" si="381"/>
        <v/>
      </c>
    </row>
    <row r="7516" spans="18:24" hidden="1" x14ac:dyDescent="0.3">
      <c r="R7516">
        <f t="shared" si="382"/>
        <v>0</v>
      </c>
      <c r="S7516">
        <f t="shared" si="383"/>
        <v>0</v>
      </c>
      <c r="T7516" s="53" t="str">
        <f t="shared" ref="T7516:X7566" si="384">IF(OR(COUNTIF($D7516,"*"&amp;T$5&amp;"*")&gt;0,$D7516="GRUPO TEPSA"),T$5,"")</f>
        <v/>
      </c>
      <c r="U7516" s="53" t="str">
        <f t="shared" si="384"/>
        <v/>
      </c>
      <c r="V7516" s="53" t="str">
        <f t="shared" si="384"/>
        <v/>
      </c>
      <c r="W7516" s="53" t="str">
        <f t="shared" si="384"/>
        <v/>
      </c>
      <c r="X7516" s="53" t="str">
        <f t="shared" si="384"/>
        <v/>
      </c>
    </row>
    <row r="7517" spans="18:24" hidden="1" x14ac:dyDescent="0.3">
      <c r="R7517">
        <f t="shared" si="382"/>
        <v>0</v>
      </c>
      <c r="S7517">
        <f t="shared" si="383"/>
        <v>0</v>
      </c>
      <c r="T7517" s="53" t="str">
        <f t="shared" si="384"/>
        <v/>
      </c>
      <c r="U7517" s="53" t="str">
        <f t="shared" si="384"/>
        <v/>
      </c>
      <c r="V7517" s="53" t="str">
        <f t="shared" si="384"/>
        <v/>
      </c>
      <c r="W7517" s="53" t="str">
        <f t="shared" si="384"/>
        <v/>
      </c>
      <c r="X7517" s="53" t="str">
        <f t="shared" si="384"/>
        <v/>
      </c>
    </row>
    <row r="7518" spans="18:24" hidden="1" x14ac:dyDescent="0.3">
      <c r="R7518">
        <f t="shared" si="382"/>
        <v>0</v>
      </c>
      <c r="S7518">
        <f t="shared" si="383"/>
        <v>0</v>
      </c>
      <c r="T7518" s="53" t="str">
        <f t="shared" si="384"/>
        <v/>
      </c>
      <c r="U7518" s="53" t="str">
        <f t="shared" si="384"/>
        <v/>
      </c>
      <c r="V7518" s="53" t="str">
        <f t="shared" si="384"/>
        <v/>
      </c>
      <c r="W7518" s="53" t="str">
        <f t="shared" si="384"/>
        <v/>
      </c>
      <c r="X7518" s="53" t="str">
        <f t="shared" si="384"/>
        <v/>
      </c>
    </row>
    <row r="7519" spans="18:24" hidden="1" x14ac:dyDescent="0.3">
      <c r="R7519">
        <f t="shared" si="382"/>
        <v>0</v>
      </c>
      <c r="S7519">
        <f t="shared" si="383"/>
        <v>0</v>
      </c>
      <c r="T7519" s="53" t="str">
        <f t="shared" si="384"/>
        <v/>
      </c>
      <c r="U7519" s="53" t="str">
        <f t="shared" si="384"/>
        <v/>
      </c>
      <c r="V7519" s="53" t="str">
        <f t="shared" si="384"/>
        <v/>
      </c>
      <c r="W7519" s="53" t="str">
        <f t="shared" si="384"/>
        <v/>
      </c>
      <c r="X7519" s="53" t="str">
        <f t="shared" si="384"/>
        <v/>
      </c>
    </row>
    <row r="7520" spans="18:24" hidden="1" x14ac:dyDescent="0.3">
      <c r="R7520">
        <f t="shared" si="382"/>
        <v>0</v>
      </c>
      <c r="S7520">
        <f t="shared" si="383"/>
        <v>0</v>
      </c>
      <c r="T7520" s="53" t="str">
        <f t="shared" si="384"/>
        <v/>
      </c>
      <c r="U7520" s="53" t="str">
        <f t="shared" si="384"/>
        <v/>
      </c>
      <c r="V7520" s="53" t="str">
        <f t="shared" si="384"/>
        <v/>
      </c>
      <c r="W7520" s="53" t="str">
        <f t="shared" si="384"/>
        <v/>
      </c>
      <c r="X7520" s="53" t="str">
        <f t="shared" si="384"/>
        <v/>
      </c>
    </row>
    <row r="7521" spans="18:24" hidden="1" x14ac:dyDescent="0.3">
      <c r="R7521">
        <f t="shared" si="382"/>
        <v>0</v>
      </c>
      <c r="S7521">
        <f t="shared" si="383"/>
        <v>0</v>
      </c>
      <c r="T7521" s="53" t="str">
        <f t="shared" si="384"/>
        <v/>
      </c>
      <c r="U7521" s="53" t="str">
        <f t="shared" si="384"/>
        <v/>
      </c>
      <c r="V7521" s="53" t="str">
        <f t="shared" si="384"/>
        <v/>
      </c>
      <c r="W7521" s="53" t="str">
        <f t="shared" si="384"/>
        <v/>
      </c>
      <c r="X7521" s="53" t="str">
        <f t="shared" si="384"/>
        <v/>
      </c>
    </row>
    <row r="7522" spans="18:24" hidden="1" x14ac:dyDescent="0.3">
      <c r="R7522">
        <f t="shared" si="382"/>
        <v>0</v>
      </c>
      <c r="S7522">
        <f t="shared" si="383"/>
        <v>0</v>
      </c>
      <c r="T7522" s="53" t="str">
        <f t="shared" si="384"/>
        <v/>
      </c>
      <c r="U7522" s="53" t="str">
        <f t="shared" si="384"/>
        <v/>
      </c>
      <c r="V7522" s="53" t="str">
        <f t="shared" si="384"/>
        <v/>
      </c>
      <c r="W7522" s="53" t="str">
        <f t="shared" si="384"/>
        <v/>
      </c>
      <c r="X7522" s="53" t="str">
        <f t="shared" si="384"/>
        <v/>
      </c>
    </row>
    <row r="7523" spans="18:24" hidden="1" x14ac:dyDescent="0.3">
      <c r="R7523">
        <f t="shared" si="382"/>
        <v>0</v>
      </c>
      <c r="S7523">
        <f t="shared" si="383"/>
        <v>0</v>
      </c>
      <c r="T7523" s="53" t="str">
        <f t="shared" si="384"/>
        <v/>
      </c>
      <c r="U7523" s="53" t="str">
        <f t="shared" si="384"/>
        <v/>
      </c>
      <c r="V7523" s="53" t="str">
        <f t="shared" si="384"/>
        <v/>
      </c>
      <c r="W7523" s="53" t="str">
        <f t="shared" si="384"/>
        <v/>
      </c>
      <c r="X7523" s="53" t="str">
        <f t="shared" si="384"/>
        <v/>
      </c>
    </row>
    <row r="7524" spans="18:24" hidden="1" x14ac:dyDescent="0.3">
      <c r="R7524">
        <f t="shared" si="382"/>
        <v>0</v>
      </c>
      <c r="S7524">
        <f t="shared" si="383"/>
        <v>0</v>
      </c>
      <c r="T7524" s="53" t="str">
        <f t="shared" si="384"/>
        <v/>
      </c>
      <c r="U7524" s="53" t="str">
        <f t="shared" si="384"/>
        <v/>
      </c>
      <c r="V7524" s="53" t="str">
        <f t="shared" si="384"/>
        <v/>
      </c>
      <c r="W7524" s="53" t="str">
        <f t="shared" si="384"/>
        <v/>
      </c>
      <c r="X7524" s="53" t="str">
        <f t="shared" si="384"/>
        <v/>
      </c>
    </row>
    <row r="7525" spans="18:24" hidden="1" x14ac:dyDescent="0.3">
      <c r="R7525">
        <f t="shared" si="382"/>
        <v>0</v>
      </c>
      <c r="S7525">
        <f t="shared" si="383"/>
        <v>0</v>
      </c>
      <c r="T7525" s="53" t="str">
        <f t="shared" si="384"/>
        <v/>
      </c>
      <c r="U7525" s="53" t="str">
        <f t="shared" si="384"/>
        <v/>
      </c>
      <c r="V7525" s="53" t="str">
        <f t="shared" si="384"/>
        <v/>
      </c>
      <c r="W7525" s="53" t="str">
        <f t="shared" si="384"/>
        <v/>
      </c>
      <c r="X7525" s="53" t="str">
        <f t="shared" si="384"/>
        <v/>
      </c>
    </row>
    <row r="7526" spans="18:24" hidden="1" x14ac:dyDescent="0.3">
      <c r="R7526">
        <f t="shared" si="382"/>
        <v>0</v>
      </c>
      <c r="S7526">
        <f t="shared" si="383"/>
        <v>0</v>
      </c>
      <c r="T7526" s="53" t="str">
        <f t="shared" si="384"/>
        <v/>
      </c>
      <c r="U7526" s="53" t="str">
        <f t="shared" si="384"/>
        <v/>
      </c>
      <c r="V7526" s="53" t="str">
        <f t="shared" si="384"/>
        <v/>
      </c>
      <c r="W7526" s="53" t="str">
        <f t="shared" si="384"/>
        <v/>
      </c>
      <c r="X7526" s="53" t="str">
        <f t="shared" si="384"/>
        <v/>
      </c>
    </row>
    <row r="7527" spans="18:24" hidden="1" x14ac:dyDescent="0.3">
      <c r="R7527">
        <f t="shared" si="382"/>
        <v>0</v>
      </c>
      <c r="S7527">
        <f t="shared" si="383"/>
        <v>0</v>
      </c>
      <c r="T7527" s="53" t="str">
        <f t="shared" si="384"/>
        <v/>
      </c>
      <c r="U7527" s="53" t="str">
        <f t="shared" si="384"/>
        <v/>
      </c>
      <c r="V7527" s="53" t="str">
        <f t="shared" si="384"/>
        <v/>
      </c>
      <c r="W7527" s="53" t="str">
        <f t="shared" si="384"/>
        <v/>
      </c>
      <c r="X7527" s="53" t="str">
        <f t="shared" si="384"/>
        <v/>
      </c>
    </row>
    <row r="7528" spans="18:24" hidden="1" x14ac:dyDescent="0.3">
      <c r="R7528">
        <f t="shared" si="382"/>
        <v>0</v>
      </c>
      <c r="S7528">
        <f t="shared" si="383"/>
        <v>0</v>
      </c>
      <c r="T7528" s="53" t="str">
        <f t="shared" si="384"/>
        <v/>
      </c>
      <c r="U7528" s="53" t="str">
        <f t="shared" si="384"/>
        <v/>
      </c>
      <c r="V7528" s="53" t="str">
        <f t="shared" si="384"/>
        <v/>
      </c>
      <c r="W7528" s="53" t="str">
        <f t="shared" si="384"/>
        <v/>
      </c>
      <c r="X7528" s="53" t="str">
        <f t="shared" si="384"/>
        <v/>
      </c>
    </row>
    <row r="7529" spans="18:24" hidden="1" x14ac:dyDescent="0.3">
      <c r="R7529">
        <f t="shared" si="382"/>
        <v>0</v>
      </c>
      <c r="S7529">
        <f t="shared" si="383"/>
        <v>0</v>
      </c>
      <c r="T7529" s="53" t="str">
        <f t="shared" si="384"/>
        <v/>
      </c>
      <c r="U7529" s="53" t="str">
        <f t="shared" si="384"/>
        <v/>
      </c>
      <c r="V7529" s="53" t="str">
        <f t="shared" si="384"/>
        <v/>
      </c>
      <c r="W7529" s="53" t="str">
        <f t="shared" si="384"/>
        <v/>
      </c>
      <c r="X7529" s="53" t="str">
        <f t="shared" si="384"/>
        <v/>
      </c>
    </row>
    <row r="7530" spans="18:24" hidden="1" x14ac:dyDescent="0.3">
      <c r="R7530">
        <f t="shared" si="382"/>
        <v>0</v>
      </c>
      <c r="S7530">
        <f t="shared" si="383"/>
        <v>0</v>
      </c>
      <c r="T7530" s="53" t="str">
        <f t="shared" si="384"/>
        <v/>
      </c>
      <c r="U7530" s="53" t="str">
        <f t="shared" si="384"/>
        <v/>
      </c>
      <c r="V7530" s="53" t="str">
        <f t="shared" si="384"/>
        <v/>
      </c>
      <c r="W7530" s="53" t="str">
        <f t="shared" si="384"/>
        <v/>
      </c>
      <c r="X7530" s="53" t="str">
        <f t="shared" si="384"/>
        <v/>
      </c>
    </row>
    <row r="7531" spans="18:24" hidden="1" x14ac:dyDescent="0.3">
      <c r="R7531">
        <f t="shared" si="382"/>
        <v>0</v>
      </c>
      <c r="S7531">
        <f t="shared" si="383"/>
        <v>0</v>
      </c>
      <c r="T7531" s="53" t="str">
        <f t="shared" si="384"/>
        <v/>
      </c>
      <c r="U7531" s="53" t="str">
        <f t="shared" si="384"/>
        <v/>
      </c>
      <c r="V7531" s="53" t="str">
        <f t="shared" si="384"/>
        <v/>
      </c>
      <c r="W7531" s="53" t="str">
        <f t="shared" si="384"/>
        <v/>
      </c>
      <c r="X7531" s="53" t="str">
        <f t="shared" si="384"/>
        <v/>
      </c>
    </row>
    <row r="7532" spans="18:24" hidden="1" x14ac:dyDescent="0.3">
      <c r="R7532">
        <f t="shared" si="382"/>
        <v>0</v>
      </c>
      <c r="S7532">
        <f t="shared" si="383"/>
        <v>0</v>
      </c>
      <c r="T7532" s="53" t="str">
        <f t="shared" si="384"/>
        <v/>
      </c>
      <c r="U7532" s="53" t="str">
        <f t="shared" si="384"/>
        <v/>
      </c>
      <c r="V7532" s="53" t="str">
        <f t="shared" si="384"/>
        <v/>
      </c>
      <c r="W7532" s="53" t="str">
        <f t="shared" si="384"/>
        <v/>
      </c>
      <c r="X7532" s="53" t="str">
        <f t="shared" si="384"/>
        <v/>
      </c>
    </row>
    <row r="7533" spans="18:24" hidden="1" x14ac:dyDescent="0.3">
      <c r="R7533">
        <f t="shared" si="382"/>
        <v>0</v>
      </c>
      <c r="S7533">
        <f t="shared" si="383"/>
        <v>0</v>
      </c>
      <c r="T7533" s="53" t="str">
        <f t="shared" si="384"/>
        <v/>
      </c>
      <c r="U7533" s="53" t="str">
        <f t="shared" si="384"/>
        <v/>
      </c>
      <c r="V7533" s="53" t="str">
        <f t="shared" si="384"/>
        <v/>
      </c>
      <c r="W7533" s="53" t="str">
        <f t="shared" si="384"/>
        <v/>
      </c>
      <c r="X7533" s="53" t="str">
        <f t="shared" si="384"/>
        <v/>
      </c>
    </row>
    <row r="7534" spans="18:24" hidden="1" x14ac:dyDescent="0.3">
      <c r="R7534">
        <f t="shared" si="382"/>
        <v>0</v>
      </c>
      <c r="S7534">
        <f t="shared" si="383"/>
        <v>0</v>
      </c>
      <c r="T7534" s="53" t="str">
        <f t="shared" si="384"/>
        <v/>
      </c>
      <c r="U7534" s="53" t="str">
        <f t="shared" si="384"/>
        <v/>
      </c>
      <c r="V7534" s="53" t="str">
        <f t="shared" si="384"/>
        <v/>
      </c>
      <c r="W7534" s="53" t="str">
        <f t="shared" si="384"/>
        <v/>
      </c>
      <c r="X7534" s="53" t="str">
        <f t="shared" si="384"/>
        <v/>
      </c>
    </row>
    <row r="7535" spans="18:24" hidden="1" x14ac:dyDescent="0.3">
      <c r="R7535">
        <f t="shared" si="382"/>
        <v>0</v>
      </c>
      <c r="S7535">
        <f t="shared" si="383"/>
        <v>0</v>
      </c>
      <c r="T7535" s="53" t="str">
        <f t="shared" si="384"/>
        <v/>
      </c>
      <c r="U7535" s="53" t="str">
        <f t="shared" si="384"/>
        <v/>
      </c>
      <c r="V7535" s="53" t="str">
        <f t="shared" si="384"/>
        <v/>
      </c>
      <c r="W7535" s="53" t="str">
        <f t="shared" si="384"/>
        <v/>
      </c>
      <c r="X7535" s="53" t="str">
        <f t="shared" si="384"/>
        <v/>
      </c>
    </row>
    <row r="7536" spans="18:24" hidden="1" x14ac:dyDescent="0.3">
      <c r="R7536">
        <f t="shared" si="382"/>
        <v>0</v>
      </c>
      <c r="S7536">
        <f t="shared" si="383"/>
        <v>0</v>
      </c>
      <c r="T7536" s="53" t="str">
        <f t="shared" si="384"/>
        <v/>
      </c>
      <c r="U7536" s="53" t="str">
        <f t="shared" si="384"/>
        <v/>
      </c>
      <c r="V7536" s="53" t="str">
        <f t="shared" si="384"/>
        <v/>
      </c>
      <c r="W7536" s="53" t="str">
        <f t="shared" si="384"/>
        <v/>
      </c>
      <c r="X7536" s="53" t="str">
        <f t="shared" si="384"/>
        <v/>
      </c>
    </row>
    <row r="7537" spans="18:24" hidden="1" x14ac:dyDescent="0.3">
      <c r="R7537">
        <f t="shared" si="382"/>
        <v>0</v>
      </c>
      <c r="S7537">
        <f t="shared" si="383"/>
        <v>0</v>
      </c>
      <c r="T7537" s="53" t="str">
        <f t="shared" si="384"/>
        <v/>
      </c>
      <c r="U7537" s="53" t="str">
        <f t="shared" si="384"/>
        <v/>
      </c>
      <c r="V7537" s="53" t="str">
        <f t="shared" si="384"/>
        <v/>
      </c>
      <c r="W7537" s="53" t="str">
        <f t="shared" si="384"/>
        <v/>
      </c>
      <c r="X7537" s="53" t="str">
        <f t="shared" si="384"/>
        <v/>
      </c>
    </row>
    <row r="7538" spans="18:24" hidden="1" x14ac:dyDescent="0.3">
      <c r="R7538">
        <f t="shared" si="382"/>
        <v>0</v>
      </c>
      <c r="S7538">
        <f t="shared" si="383"/>
        <v>0</v>
      </c>
      <c r="T7538" s="53" t="str">
        <f t="shared" si="384"/>
        <v/>
      </c>
      <c r="U7538" s="53" t="str">
        <f t="shared" si="384"/>
        <v/>
      </c>
      <c r="V7538" s="53" t="str">
        <f t="shared" si="384"/>
        <v/>
      </c>
      <c r="W7538" s="53" t="str">
        <f t="shared" si="384"/>
        <v/>
      </c>
      <c r="X7538" s="53" t="str">
        <f t="shared" si="384"/>
        <v/>
      </c>
    </row>
    <row r="7539" spans="18:24" hidden="1" x14ac:dyDescent="0.3">
      <c r="R7539">
        <f t="shared" si="382"/>
        <v>0</v>
      </c>
      <c r="S7539">
        <f t="shared" si="383"/>
        <v>0</v>
      </c>
      <c r="T7539" s="53" t="str">
        <f t="shared" si="384"/>
        <v/>
      </c>
      <c r="U7539" s="53" t="str">
        <f t="shared" si="384"/>
        <v/>
      </c>
      <c r="V7539" s="53" t="str">
        <f t="shared" si="384"/>
        <v/>
      </c>
      <c r="W7539" s="53" t="str">
        <f t="shared" si="384"/>
        <v/>
      </c>
      <c r="X7539" s="53" t="str">
        <f t="shared" si="384"/>
        <v/>
      </c>
    </row>
    <row r="7540" spans="18:24" hidden="1" x14ac:dyDescent="0.3">
      <c r="R7540">
        <f t="shared" si="382"/>
        <v>0</v>
      </c>
      <c r="S7540">
        <f t="shared" si="383"/>
        <v>0</v>
      </c>
      <c r="T7540" s="53" t="str">
        <f t="shared" si="384"/>
        <v/>
      </c>
      <c r="U7540" s="53" t="str">
        <f t="shared" si="384"/>
        <v/>
      </c>
      <c r="V7540" s="53" t="str">
        <f t="shared" si="384"/>
        <v/>
      </c>
      <c r="W7540" s="53" t="str">
        <f t="shared" si="384"/>
        <v/>
      </c>
      <c r="X7540" s="53" t="str">
        <f t="shared" si="384"/>
        <v/>
      </c>
    </row>
    <row r="7541" spans="18:24" hidden="1" x14ac:dyDescent="0.3">
      <c r="R7541">
        <f t="shared" si="382"/>
        <v>0</v>
      </c>
      <c r="S7541">
        <f t="shared" si="383"/>
        <v>0</v>
      </c>
      <c r="T7541" s="53" t="str">
        <f t="shared" si="384"/>
        <v/>
      </c>
      <c r="U7541" s="53" t="str">
        <f t="shared" si="384"/>
        <v/>
      </c>
      <c r="V7541" s="53" t="str">
        <f t="shared" si="384"/>
        <v/>
      </c>
      <c r="W7541" s="53" t="str">
        <f t="shared" si="384"/>
        <v/>
      </c>
      <c r="X7541" s="53" t="str">
        <f t="shared" si="384"/>
        <v/>
      </c>
    </row>
    <row r="7542" spans="18:24" hidden="1" x14ac:dyDescent="0.3">
      <c r="R7542">
        <f t="shared" si="382"/>
        <v>0</v>
      </c>
      <c r="S7542">
        <f t="shared" si="383"/>
        <v>0</v>
      </c>
      <c r="T7542" s="53" t="str">
        <f t="shared" si="384"/>
        <v/>
      </c>
      <c r="U7542" s="53" t="str">
        <f t="shared" si="384"/>
        <v/>
      </c>
      <c r="V7542" s="53" t="str">
        <f t="shared" si="384"/>
        <v/>
      </c>
      <c r="W7542" s="53" t="str">
        <f t="shared" si="384"/>
        <v/>
      </c>
      <c r="X7542" s="53" t="str">
        <f t="shared" si="384"/>
        <v/>
      </c>
    </row>
    <row r="7543" spans="18:24" hidden="1" x14ac:dyDescent="0.3">
      <c r="R7543">
        <f t="shared" si="382"/>
        <v>0</v>
      </c>
      <c r="S7543">
        <f t="shared" si="383"/>
        <v>0</v>
      </c>
      <c r="T7543" s="53" t="str">
        <f t="shared" si="384"/>
        <v/>
      </c>
      <c r="U7543" s="53" t="str">
        <f t="shared" si="384"/>
        <v/>
      </c>
      <c r="V7543" s="53" t="str">
        <f t="shared" si="384"/>
        <v/>
      </c>
      <c r="W7543" s="53" t="str">
        <f t="shared" si="384"/>
        <v/>
      </c>
      <c r="X7543" s="53" t="str">
        <f t="shared" si="384"/>
        <v/>
      </c>
    </row>
    <row r="7544" spans="18:24" hidden="1" x14ac:dyDescent="0.3">
      <c r="R7544">
        <f t="shared" si="382"/>
        <v>0</v>
      </c>
      <c r="S7544">
        <f t="shared" si="383"/>
        <v>0</v>
      </c>
      <c r="T7544" s="53" t="str">
        <f t="shared" si="384"/>
        <v/>
      </c>
      <c r="U7544" s="53" t="str">
        <f t="shared" si="384"/>
        <v/>
      </c>
      <c r="V7544" s="53" t="str">
        <f t="shared" si="384"/>
        <v/>
      </c>
      <c r="W7544" s="53" t="str">
        <f t="shared" si="384"/>
        <v/>
      </c>
      <c r="X7544" s="53" t="str">
        <f t="shared" si="384"/>
        <v/>
      </c>
    </row>
    <row r="7545" spans="18:24" hidden="1" x14ac:dyDescent="0.3">
      <c r="R7545">
        <f t="shared" si="382"/>
        <v>0</v>
      </c>
      <c r="S7545">
        <f t="shared" si="383"/>
        <v>0</v>
      </c>
      <c r="T7545" s="53" t="str">
        <f t="shared" si="384"/>
        <v/>
      </c>
      <c r="U7545" s="53" t="str">
        <f t="shared" si="384"/>
        <v/>
      </c>
      <c r="V7545" s="53" t="str">
        <f t="shared" si="384"/>
        <v/>
      </c>
      <c r="W7545" s="53" t="str">
        <f t="shared" si="384"/>
        <v/>
      </c>
      <c r="X7545" s="53" t="str">
        <f t="shared" si="384"/>
        <v/>
      </c>
    </row>
    <row r="7546" spans="18:24" hidden="1" x14ac:dyDescent="0.3">
      <c r="R7546">
        <f t="shared" si="382"/>
        <v>0</v>
      </c>
      <c r="S7546">
        <f t="shared" si="383"/>
        <v>0</v>
      </c>
      <c r="T7546" s="53" t="str">
        <f t="shared" si="384"/>
        <v/>
      </c>
      <c r="U7546" s="53" t="str">
        <f t="shared" si="384"/>
        <v/>
      </c>
      <c r="V7546" s="53" t="str">
        <f t="shared" si="384"/>
        <v/>
      </c>
      <c r="W7546" s="53" t="str">
        <f t="shared" si="384"/>
        <v/>
      </c>
      <c r="X7546" s="53" t="str">
        <f t="shared" si="384"/>
        <v/>
      </c>
    </row>
    <row r="7547" spans="18:24" hidden="1" x14ac:dyDescent="0.3">
      <c r="R7547">
        <f t="shared" si="382"/>
        <v>0</v>
      </c>
      <c r="S7547">
        <f t="shared" si="383"/>
        <v>0</v>
      </c>
      <c r="T7547" s="53" t="str">
        <f t="shared" si="384"/>
        <v/>
      </c>
      <c r="U7547" s="53" t="str">
        <f t="shared" si="384"/>
        <v/>
      </c>
      <c r="V7547" s="53" t="str">
        <f t="shared" si="384"/>
        <v/>
      </c>
      <c r="W7547" s="53" t="str">
        <f t="shared" si="384"/>
        <v/>
      </c>
      <c r="X7547" s="53" t="str">
        <f t="shared" si="384"/>
        <v/>
      </c>
    </row>
    <row r="7548" spans="18:24" hidden="1" x14ac:dyDescent="0.3">
      <c r="R7548">
        <f t="shared" si="382"/>
        <v>0</v>
      </c>
      <c r="S7548">
        <f t="shared" si="383"/>
        <v>0</v>
      </c>
      <c r="T7548" s="53" t="str">
        <f t="shared" si="384"/>
        <v/>
      </c>
      <c r="U7548" s="53" t="str">
        <f t="shared" si="384"/>
        <v/>
      </c>
      <c r="V7548" s="53" t="str">
        <f t="shared" si="384"/>
        <v/>
      </c>
      <c r="W7548" s="53" t="str">
        <f t="shared" si="384"/>
        <v/>
      </c>
      <c r="X7548" s="53" t="str">
        <f t="shared" si="384"/>
        <v/>
      </c>
    </row>
    <row r="7549" spans="18:24" hidden="1" x14ac:dyDescent="0.3">
      <c r="R7549">
        <f t="shared" si="382"/>
        <v>0</v>
      </c>
      <c r="S7549">
        <f t="shared" si="383"/>
        <v>0</v>
      </c>
      <c r="T7549" s="53" t="str">
        <f t="shared" si="384"/>
        <v/>
      </c>
      <c r="U7549" s="53" t="str">
        <f t="shared" si="384"/>
        <v/>
      </c>
      <c r="V7549" s="53" t="str">
        <f t="shared" si="384"/>
        <v/>
      </c>
      <c r="W7549" s="53" t="str">
        <f t="shared" si="384"/>
        <v/>
      </c>
      <c r="X7549" s="53" t="str">
        <f t="shared" si="384"/>
        <v/>
      </c>
    </row>
    <row r="7550" spans="18:24" hidden="1" x14ac:dyDescent="0.3">
      <c r="R7550">
        <f t="shared" si="382"/>
        <v>0</v>
      </c>
      <c r="S7550">
        <f t="shared" si="383"/>
        <v>0</v>
      </c>
      <c r="T7550" s="53" t="str">
        <f t="shared" si="384"/>
        <v/>
      </c>
      <c r="U7550" s="53" t="str">
        <f t="shared" si="384"/>
        <v/>
      </c>
      <c r="V7550" s="53" t="str">
        <f t="shared" si="384"/>
        <v/>
      </c>
      <c r="W7550" s="53" t="str">
        <f t="shared" si="384"/>
        <v/>
      </c>
      <c r="X7550" s="53" t="str">
        <f t="shared" si="384"/>
        <v/>
      </c>
    </row>
    <row r="7551" spans="18:24" hidden="1" x14ac:dyDescent="0.3">
      <c r="R7551">
        <f t="shared" si="382"/>
        <v>0</v>
      </c>
      <c r="S7551">
        <f t="shared" si="383"/>
        <v>0</v>
      </c>
      <c r="T7551" s="53" t="str">
        <f t="shared" si="384"/>
        <v/>
      </c>
      <c r="U7551" s="53" t="str">
        <f t="shared" si="384"/>
        <v/>
      </c>
      <c r="V7551" s="53" t="str">
        <f t="shared" si="384"/>
        <v/>
      </c>
      <c r="W7551" s="53" t="str">
        <f t="shared" si="384"/>
        <v/>
      </c>
      <c r="X7551" s="53" t="str">
        <f t="shared" si="384"/>
        <v/>
      </c>
    </row>
    <row r="7552" spans="18:24" hidden="1" x14ac:dyDescent="0.3">
      <c r="R7552">
        <f t="shared" si="382"/>
        <v>0</v>
      </c>
      <c r="S7552">
        <f t="shared" si="383"/>
        <v>0</v>
      </c>
      <c r="T7552" s="53" t="str">
        <f t="shared" si="384"/>
        <v/>
      </c>
      <c r="U7552" s="53" t="str">
        <f t="shared" si="384"/>
        <v/>
      </c>
      <c r="V7552" s="53" t="str">
        <f t="shared" si="384"/>
        <v/>
      </c>
      <c r="W7552" s="53" t="str">
        <f t="shared" si="384"/>
        <v/>
      </c>
      <c r="X7552" s="53" t="str">
        <f t="shared" si="384"/>
        <v/>
      </c>
    </row>
    <row r="7553" spans="18:24" hidden="1" x14ac:dyDescent="0.3">
      <c r="R7553">
        <f t="shared" si="382"/>
        <v>0</v>
      </c>
      <c r="S7553">
        <f t="shared" si="383"/>
        <v>0</v>
      </c>
      <c r="T7553" s="53" t="str">
        <f t="shared" si="384"/>
        <v/>
      </c>
      <c r="U7553" s="53" t="str">
        <f t="shared" si="384"/>
        <v/>
      </c>
      <c r="V7553" s="53" t="str">
        <f t="shared" si="384"/>
        <v/>
      </c>
      <c r="W7553" s="53" t="str">
        <f t="shared" si="384"/>
        <v/>
      </c>
      <c r="X7553" s="53" t="str">
        <f t="shared" si="384"/>
        <v/>
      </c>
    </row>
    <row r="7554" spans="18:24" hidden="1" x14ac:dyDescent="0.3">
      <c r="R7554">
        <f t="shared" si="382"/>
        <v>0</v>
      </c>
      <c r="S7554">
        <f t="shared" si="383"/>
        <v>0</v>
      </c>
      <c r="T7554" s="53" t="str">
        <f t="shared" si="384"/>
        <v/>
      </c>
      <c r="U7554" s="53" t="str">
        <f t="shared" si="384"/>
        <v/>
      </c>
      <c r="V7554" s="53" t="str">
        <f t="shared" si="384"/>
        <v/>
      </c>
      <c r="W7554" s="53" t="str">
        <f t="shared" si="384"/>
        <v/>
      </c>
      <c r="X7554" s="53" t="str">
        <f t="shared" si="384"/>
        <v/>
      </c>
    </row>
    <row r="7555" spans="18:24" hidden="1" x14ac:dyDescent="0.3">
      <c r="R7555">
        <f t="shared" si="382"/>
        <v>0</v>
      </c>
      <c r="S7555">
        <f t="shared" si="383"/>
        <v>0</v>
      </c>
      <c r="T7555" s="53" t="str">
        <f t="shared" si="384"/>
        <v/>
      </c>
      <c r="U7555" s="53" t="str">
        <f t="shared" si="384"/>
        <v/>
      </c>
      <c r="V7555" s="53" t="str">
        <f t="shared" si="384"/>
        <v/>
      </c>
      <c r="W7555" s="53" t="str">
        <f t="shared" si="384"/>
        <v/>
      </c>
      <c r="X7555" s="53" t="str">
        <f t="shared" si="384"/>
        <v/>
      </c>
    </row>
    <row r="7556" spans="18:24" hidden="1" x14ac:dyDescent="0.3">
      <c r="R7556">
        <f t="shared" si="382"/>
        <v>0</v>
      </c>
      <c r="S7556">
        <f t="shared" si="383"/>
        <v>0</v>
      </c>
      <c r="T7556" s="53" t="str">
        <f t="shared" si="384"/>
        <v/>
      </c>
      <c r="U7556" s="53" t="str">
        <f t="shared" si="384"/>
        <v/>
      </c>
      <c r="V7556" s="53" t="str">
        <f t="shared" si="384"/>
        <v/>
      </c>
      <c r="W7556" s="53" t="str">
        <f t="shared" si="384"/>
        <v/>
      </c>
      <c r="X7556" s="53" t="str">
        <f t="shared" si="384"/>
        <v/>
      </c>
    </row>
    <row r="7557" spans="18:24" hidden="1" x14ac:dyDescent="0.3">
      <c r="R7557">
        <f t="shared" si="382"/>
        <v>0</v>
      </c>
      <c r="S7557">
        <f t="shared" si="383"/>
        <v>0</v>
      </c>
      <c r="T7557" s="53" t="str">
        <f t="shared" si="384"/>
        <v/>
      </c>
      <c r="U7557" s="53" t="str">
        <f t="shared" si="384"/>
        <v/>
      </c>
      <c r="V7557" s="53" t="str">
        <f t="shared" si="384"/>
        <v/>
      </c>
      <c r="W7557" s="53" t="str">
        <f t="shared" si="384"/>
        <v/>
      </c>
      <c r="X7557" s="53" t="str">
        <f t="shared" si="384"/>
        <v/>
      </c>
    </row>
    <row r="7558" spans="18:24" hidden="1" x14ac:dyDescent="0.3">
      <c r="R7558">
        <f t="shared" si="382"/>
        <v>0</v>
      </c>
      <c r="S7558">
        <f t="shared" si="383"/>
        <v>0</v>
      </c>
      <c r="T7558" s="53" t="str">
        <f t="shared" si="384"/>
        <v/>
      </c>
      <c r="U7558" s="53" t="str">
        <f t="shared" si="384"/>
        <v/>
      </c>
      <c r="V7558" s="53" t="str">
        <f t="shared" si="384"/>
        <v/>
      </c>
      <c r="W7558" s="53" t="str">
        <f t="shared" si="384"/>
        <v/>
      </c>
      <c r="X7558" s="53" t="str">
        <f t="shared" si="384"/>
        <v/>
      </c>
    </row>
    <row r="7559" spans="18:24" hidden="1" x14ac:dyDescent="0.3">
      <c r="R7559">
        <f t="shared" ref="R7559:R7622" si="385">IF(OR(D7559="GRUPO TEPSA",D7559="TODAS"),P7559/5,P7559)</f>
        <v>0</v>
      </c>
      <c r="S7559">
        <f t="shared" si="383"/>
        <v>0</v>
      </c>
      <c r="T7559" s="53" t="str">
        <f t="shared" si="384"/>
        <v/>
      </c>
      <c r="U7559" s="53" t="str">
        <f t="shared" si="384"/>
        <v/>
      </c>
      <c r="V7559" s="53" t="str">
        <f t="shared" si="384"/>
        <v/>
      </c>
      <c r="W7559" s="53" t="str">
        <f t="shared" si="384"/>
        <v/>
      </c>
      <c r="X7559" s="53" t="str">
        <f t="shared" si="384"/>
        <v/>
      </c>
    </row>
    <row r="7560" spans="18:24" hidden="1" x14ac:dyDescent="0.3">
      <c r="R7560">
        <f t="shared" si="385"/>
        <v>0</v>
      </c>
      <c r="S7560">
        <f t="shared" si="383"/>
        <v>0</v>
      </c>
      <c r="T7560" s="53" t="str">
        <f t="shared" si="384"/>
        <v/>
      </c>
      <c r="U7560" s="53" t="str">
        <f t="shared" si="384"/>
        <v/>
      </c>
      <c r="V7560" s="53" t="str">
        <f t="shared" si="384"/>
        <v/>
      </c>
      <c r="W7560" s="53" t="str">
        <f t="shared" si="384"/>
        <v/>
      </c>
      <c r="X7560" s="53" t="str">
        <f t="shared" si="384"/>
        <v/>
      </c>
    </row>
    <row r="7561" spans="18:24" hidden="1" x14ac:dyDescent="0.3">
      <c r="R7561">
        <f t="shared" si="385"/>
        <v>0</v>
      </c>
      <c r="S7561">
        <f t="shared" si="383"/>
        <v>0</v>
      </c>
      <c r="T7561" s="53" t="str">
        <f t="shared" si="384"/>
        <v/>
      </c>
      <c r="U7561" s="53" t="str">
        <f t="shared" si="384"/>
        <v/>
      </c>
      <c r="V7561" s="53" t="str">
        <f t="shared" si="384"/>
        <v/>
      </c>
      <c r="W7561" s="53" t="str">
        <f t="shared" si="384"/>
        <v/>
      </c>
      <c r="X7561" s="53" t="str">
        <f t="shared" si="384"/>
        <v/>
      </c>
    </row>
    <row r="7562" spans="18:24" hidden="1" x14ac:dyDescent="0.3">
      <c r="R7562">
        <f t="shared" si="385"/>
        <v>0</v>
      </c>
      <c r="S7562">
        <f t="shared" si="383"/>
        <v>0</v>
      </c>
      <c r="T7562" s="53" t="str">
        <f t="shared" si="384"/>
        <v/>
      </c>
      <c r="U7562" s="53" t="str">
        <f t="shared" si="384"/>
        <v/>
      </c>
      <c r="V7562" s="53" t="str">
        <f t="shared" si="384"/>
        <v/>
      </c>
      <c r="W7562" s="53" t="str">
        <f t="shared" si="384"/>
        <v/>
      </c>
      <c r="X7562" s="53" t="str">
        <f t="shared" si="384"/>
        <v/>
      </c>
    </row>
    <row r="7563" spans="18:24" hidden="1" x14ac:dyDescent="0.3">
      <c r="R7563">
        <f t="shared" si="385"/>
        <v>0</v>
      </c>
      <c r="S7563">
        <f t="shared" ref="S7563:S7626" si="386">IF(OR(D7563="GRUPO TEPSA",D7563="TODAS"),Q7563/5,Q7563)</f>
        <v>0</v>
      </c>
      <c r="T7563" s="53" t="str">
        <f t="shared" si="384"/>
        <v/>
      </c>
      <c r="U7563" s="53" t="str">
        <f t="shared" si="384"/>
        <v/>
      </c>
      <c r="V7563" s="53" t="str">
        <f t="shared" si="384"/>
        <v/>
      </c>
      <c r="W7563" s="53" t="str">
        <f t="shared" si="384"/>
        <v/>
      </c>
      <c r="X7563" s="53" t="str">
        <f t="shared" si="384"/>
        <v/>
      </c>
    </row>
    <row r="7564" spans="18:24" hidden="1" x14ac:dyDescent="0.3">
      <c r="R7564">
        <f t="shared" si="385"/>
        <v>0</v>
      </c>
      <c r="S7564">
        <f t="shared" si="386"/>
        <v>0</v>
      </c>
      <c r="T7564" s="53" t="str">
        <f t="shared" si="384"/>
        <v/>
      </c>
      <c r="U7564" s="53" t="str">
        <f t="shared" si="384"/>
        <v/>
      </c>
      <c r="V7564" s="53" t="str">
        <f t="shared" si="384"/>
        <v/>
      </c>
      <c r="W7564" s="53" t="str">
        <f t="shared" si="384"/>
        <v/>
      </c>
      <c r="X7564" s="53" t="str">
        <f t="shared" si="384"/>
        <v/>
      </c>
    </row>
    <row r="7565" spans="18:24" hidden="1" x14ac:dyDescent="0.3">
      <c r="R7565">
        <f t="shared" si="385"/>
        <v>0</v>
      </c>
      <c r="S7565">
        <f t="shared" si="386"/>
        <v>0</v>
      </c>
      <c r="T7565" s="53" t="str">
        <f t="shared" si="384"/>
        <v/>
      </c>
      <c r="U7565" s="53" t="str">
        <f t="shared" si="384"/>
        <v/>
      </c>
      <c r="V7565" s="53" t="str">
        <f t="shared" si="384"/>
        <v/>
      </c>
      <c r="W7565" s="53" t="str">
        <f t="shared" si="384"/>
        <v/>
      </c>
      <c r="X7565" s="53" t="str">
        <f t="shared" si="384"/>
        <v/>
      </c>
    </row>
    <row r="7566" spans="18:24" hidden="1" x14ac:dyDescent="0.3">
      <c r="R7566">
        <f t="shared" si="385"/>
        <v>0</v>
      </c>
      <c r="S7566">
        <f t="shared" si="386"/>
        <v>0</v>
      </c>
      <c r="T7566" s="53" t="str">
        <f t="shared" si="384"/>
        <v/>
      </c>
      <c r="U7566" s="53" t="str">
        <f t="shared" si="384"/>
        <v/>
      </c>
      <c r="V7566" s="53" t="str">
        <f t="shared" si="384"/>
        <v/>
      </c>
      <c r="W7566" s="53" t="str">
        <f t="shared" si="384"/>
        <v/>
      </c>
      <c r="X7566" s="53" t="str">
        <f t="shared" si="384"/>
        <v/>
      </c>
    </row>
    <row r="7567" spans="18:24" hidden="1" x14ac:dyDescent="0.3">
      <c r="R7567">
        <f t="shared" si="385"/>
        <v>0</v>
      </c>
      <c r="S7567">
        <f t="shared" si="386"/>
        <v>0</v>
      </c>
      <c r="T7567" s="53" t="str">
        <f t="shared" ref="T7567:X7617" si="387">IF(OR(COUNTIF($D7567,"*"&amp;T$5&amp;"*")&gt;0,$D7567="GRUPO TEPSA"),T$5,"")</f>
        <v/>
      </c>
      <c r="U7567" s="53" t="str">
        <f t="shared" si="387"/>
        <v/>
      </c>
      <c r="V7567" s="53" t="str">
        <f t="shared" si="387"/>
        <v/>
      </c>
      <c r="W7567" s="53" t="str">
        <f t="shared" si="387"/>
        <v/>
      </c>
      <c r="X7567" s="53" t="str">
        <f t="shared" si="387"/>
        <v/>
      </c>
    </row>
    <row r="7568" spans="18:24" hidden="1" x14ac:dyDescent="0.3">
      <c r="R7568">
        <f t="shared" si="385"/>
        <v>0</v>
      </c>
      <c r="S7568">
        <f t="shared" si="386"/>
        <v>0</v>
      </c>
      <c r="T7568" s="53" t="str">
        <f t="shared" si="387"/>
        <v/>
      </c>
      <c r="U7568" s="53" t="str">
        <f t="shared" si="387"/>
        <v/>
      </c>
      <c r="V7568" s="53" t="str">
        <f t="shared" si="387"/>
        <v/>
      </c>
      <c r="W7568" s="53" t="str">
        <f t="shared" si="387"/>
        <v/>
      </c>
      <c r="X7568" s="53" t="str">
        <f t="shared" si="387"/>
        <v/>
      </c>
    </row>
    <row r="7569" spans="18:24" hidden="1" x14ac:dyDescent="0.3">
      <c r="R7569">
        <f t="shared" si="385"/>
        <v>0</v>
      </c>
      <c r="S7569">
        <f t="shared" si="386"/>
        <v>0</v>
      </c>
      <c r="T7569" s="53" t="str">
        <f t="shared" si="387"/>
        <v/>
      </c>
      <c r="U7569" s="53" t="str">
        <f t="shared" si="387"/>
        <v/>
      </c>
      <c r="V7569" s="53" t="str">
        <f t="shared" si="387"/>
        <v/>
      </c>
      <c r="W7569" s="53" t="str">
        <f t="shared" si="387"/>
        <v/>
      </c>
      <c r="X7569" s="53" t="str">
        <f t="shared" si="387"/>
        <v/>
      </c>
    </row>
    <row r="7570" spans="18:24" hidden="1" x14ac:dyDescent="0.3">
      <c r="R7570">
        <f t="shared" si="385"/>
        <v>0</v>
      </c>
      <c r="S7570">
        <f t="shared" si="386"/>
        <v>0</v>
      </c>
      <c r="T7570" s="53" t="str">
        <f t="shared" si="387"/>
        <v/>
      </c>
      <c r="U7570" s="53" t="str">
        <f t="shared" si="387"/>
        <v/>
      </c>
      <c r="V7570" s="53" t="str">
        <f t="shared" si="387"/>
        <v/>
      </c>
      <c r="W7570" s="53" t="str">
        <f t="shared" si="387"/>
        <v/>
      </c>
      <c r="X7570" s="53" t="str">
        <f t="shared" si="387"/>
        <v/>
      </c>
    </row>
    <row r="7571" spans="18:24" hidden="1" x14ac:dyDescent="0.3">
      <c r="R7571">
        <f t="shared" si="385"/>
        <v>0</v>
      </c>
      <c r="S7571">
        <f t="shared" si="386"/>
        <v>0</v>
      </c>
      <c r="T7571" s="53" t="str">
        <f t="shared" si="387"/>
        <v/>
      </c>
      <c r="U7571" s="53" t="str">
        <f t="shared" si="387"/>
        <v/>
      </c>
      <c r="V7571" s="53" t="str">
        <f t="shared" si="387"/>
        <v/>
      </c>
      <c r="W7571" s="53" t="str">
        <f t="shared" si="387"/>
        <v/>
      </c>
      <c r="X7571" s="53" t="str">
        <f t="shared" si="387"/>
        <v/>
      </c>
    </row>
    <row r="7572" spans="18:24" hidden="1" x14ac:dyDescent="0.3">
      <c r="R7572">
        <f t="shared" si="385"/>
        <v>0</v>
      </c>
      <c r="S7572">
        <f t="shared" si="386"/>
        <v>0</v>
      </c>
      <c r="T7572" s="53" t="str">
        <f t="shared" si="387"/>
        <v/>
      </c>
      <c r="U7572" s="53" t="str">
        <f t="shared" si="387"/>
        <v/>
      </c>
      <c r="V7572" s="53" t="str">
        <f t="shared" si="387"/>
        <v/>
      </c>
      <c r="W7572" s="53" t="str">
        <f t="shared" si="387"/>
        <v/>
      </c>
      <c r="X7572" s="53" t="str">
        <f t="shared" si="387"/>
        <v/>
      </c>
    </row>
    <row r="7573" spans="18:24" hidden="1" x14ac:dyDescent="0.3">
      <c r="R7573">
        <f t="shared" si="385"/>
        <v>0</v>
      </c>
      <c r="S7573">
        <f t="shared" si="386"/>
        <v>0</v>
      </c>
      <c r="T7573" s="53" t="str">
        <f t="shared" si="387"/>
        <v/>
      </c>
      <c r="U7573" s="53" t="str">
        <f t="shared" si="387"/>
        <v/>
      </c>
      <c r="V7573" s="53" t="str">
        <f t="shared" si="387"/>
        <v/>
      </c>
      <c r="W7573" s="53" t="str">
        <f t="shared" si="387"/>
        <v/>
      </c>
      <c r="X7573" s="53" t="str">
        <f t="shared" si="387"/>
        <v/>
      </c>
    </row>
    <row r="7574" spans="18:24" hidden="1" x14ac:dyDescent="0.3">
      <c r="R7574">
        <f t="shared" si="385"/>
        <v>0</v>
      </c>
      <c r="S7574">
        <f t="shared" si="386"/>
        <v>0</v>
      </c>
      <c r="T7574" s="53" t="str">
        <f t="shared" si="387"/>
        <v/>
      </c>
      <c r="U7574" s="53" t="str">
        <f t="shared" si="387"/>
        <v/>
      </c>
      <c r="V7574" s="53" t="str">
        <f t="shared" si="387"/>
        <v/>
      </c>
      <c r="W7574" s="53" t="str">
        <f t="shared" si="387"/>
        <v/>
      </c>
      <c r="X7574" s="53" t="str">
        <f t="shared" si="387"/>
        <v/>
      </c>
    </row>
    <row r="7575" spans="18:24" hidden="1" x14ac:dyDescent="0.3">
      <c r="R7575">
        <f t="shared" si="385"/>
        <v>0</v>
      </c>
      <c r="S7575">
        <f t="shared" si="386"/>
        <v>0</v>
      </c>
      <c r="T7575" s="53" t="str">
        <f t="shared" si="387"/>
        <v/>
      </c>
      <c r="U7575" s="53" t="str">
        <f t="shared" si="387"/>
        <v/>
      </c>
      <c r="V7575" s="53" t="str">
        <f t="shared" si="387"/>
        <v/>
      </c>
      <c r="W7575" s="53" t="str">
        <f t="shared" si="387"/>
        <v/>
      </c>
      <c r="X7575" s="53" t="str">
        <f t="shared" si="387"/>
        <v/>
      </c>
    </row>
    <row r="7576" spans="18:24" hidden="1" x14ac:dyDescent="0.3">
      <c r="R7576">
        <f t="shared" si="385"/>
        <v>0</v>
      </c>
      <c r="S7576">
        <f t="shared" si="386"/>
        <v>0</v>
      </c>
      <c r="T7576" s="53" t="str">
        <f t="shared" si="387"/>
        <v/>
      </c>
      <c r="U7576" s="53" t="str">
        <f t="shared" si="387"/>
        <v/>
      </c>
      <c r="V7576" s="53" t="str">
        <f t="shared" si="387"/>
        <v/>
      </c>
      <c r="W7576" s="53" t="str">
        <f t="shared" si="387"/>
        <v/>
      </c>
      <c r="X7576" s="53" t="str">
        <f t="shared" si="387"/>
        <v/>
      </c>
    </row>
    <row r="7577" spans="18:24" hidden="1" x14ac:dyDescent="0.3">
      <c r="R7577">
        <f t="shared" si="385"/>
        <v>0</v>
      </c>
      <c r="S7577">
        <f t="shared" si="386"/>
        <v>0</v>
      </c>
      <c r="T7577" s="53" t="str">
        <f t="shared" si="387"/>
        <v/>
      </c>
      <c r="U7577" s="53" t="str">
        <f t="shared" si="387"/>
        <v/>
      </c>
      <c r="V7577" s="53" t="str">
        <f t="shared" si="387"/>
        <v/>
      </c>
      <c r="W7577" s="53" t="str">
        <f t="shared" si="387"/>
        <v/>
      </c>
      <c r="X7577" s="53" t="str">
        <f t="shared" si="387"/>
        <v/>
      </c>
    </row>
    <row r="7578" spans="18:24" hidden="1" x14ac:dyDescent="0.3">
      <c r="R7578">
        <f t="shared" si="385"/>
        <v>0</v>
      </c>
      <c r="S7578">
        <f t="shared" si="386"/>
        <v>0</v>
      </c>
      <c r="T7578" s="53" t="str">
        <f t="shared" si="387"/>
        <v/>
      </c>
      <c r="U7578" s="53" t="str">
        <f t="shared" si="387"/>
        <v/>
      </c>
      <c r="V7578" s="53" t="str">
        <f t="shared" si="387"/>
        <v/>
      </c>
      <c r="W7578" s="53" t="str">
        <f t="shared" si="387"/>
        <v/>
      </c>
      <c r="X7578" s="53" t="str">
        <f t="shared" si="387"/>
        <v/>
      </c>
    </row>
    <row r="7579" spans="18:24" hidden="1" x14ac:dyDescent="0.3">
      <c r="R7579">
        <f t="shared" si="385"/>
        <v>0</v>
      </c>
      <c r="S7579">
        <f t="shared" si="386"/>
        <v>0</v>
      </c>
      <c r="T7579" s="53" t="str">
        <f t="shared" si="387"/>
        <v/>
      </c>
      <c r="U7579" s="53" t="str">
        <f t="shared" si="387"/>
        <v/>
      </c>
      <c r="V7579" s="53" t="str">
        <f t="shared" si="387"/>
        <v/>
      </c>
      <c r="W7579" s="53" t="str">
        <f t="shared" si="387"/>
        <v/>
      </c>
      <c r="X7579" s="53" t="str">
        <f t="shared" si="387"/>
        <v/>
      </c>
    </row>
    <row r="7580" spans="18:24" hidden="1" x14ac:dyDescent="0.3">
      <c r="R7580">
        <f t="shared" si="385"/>
        <v>0</v>
      </c>
      <c r="S7580">
        <f t="shared" si="386"/>
        <v>0</v>
      </c>
      <c r="T7580" s="53" t="str">
        <f t="shared" si="387"/>
        <v/>
      </c>
      <c r="U7580" s="53" t="str">
        <f t="shared" si="387"/>
        <v/>
      </c>
      <c r="V7580" s="53" t="str">
        <f t="shared" si="387"/>
        <v/>
      </c>
      <c r="W7580" s="53" t="str">
        <f t="shared" si="387"/>
        <v/>
      </c>
      <c r="X7580" s="53" t="str">
        <f t="shared" si="387"/>
        <v/>
      </c>
    </row>
    <row r="7581" spans="18:24" hidden="1" x14ac:dyDescent="0.3">
      <c r="R7581">
        <f t="shared" si="385"/>
        <v>0</v>
      </c>
      <c r="S7581">
        <f t="shared" si="386"/>
        <v>0</v>
      </c>
      <c r="T7581" s="53" t="str">
        <f t="shared" si="387"/>
        <v/>
      </c>
      <c r="U7581" s="53" t="str">
        <f t="shared" si="387"/>
        <v/>
      </c>
      <c r="V7581" s="53" t="str">
        <f t="shared" si="387"/>
        <v/>
      </c>
      <c r="W7581" s="53" t="str">
        <f t="shared" si="387"/>
        <v/>
      </c>
      <c r="X7581" s="53" t="str">
        <f t="shared" si="387"/>
        <v/>
      </c>
    </row>
    <row r="7582" spans="18:24" hidden="1" x14ac:dyDescent="0.3">
      <c r="R7582">
        <f t="shared" si="385"/>
        <v>0</v>
      </c>
      <c r="S7582">
        <f t="shared" si="386"/>
        <v>0</v>
      </c>
      <c r="T7582" s="53" t="str">
        <f t="shared" si="387"/>
        <v/>
      </c>
      <c r="U7582" s="53" t="str">
        <f t="shared" si="387"/>
        <v/>
      </c>
      <c r="V7582" s="53" t="str">
        <f t="shared" si="387"/>
        <v/>
      </c>
      <c r="W7582" s="53" t="str">
        <f t="shared" si="387"/>
        <v/>
      </c>
      <c r="X7582" s="53" t="str">
        <f t="shared" si="387"/>
        <v/>
      </c>
    </row>
    <row r="7583" spans="18:24" hidden="1" x14ac:dyDescent="0.3">
      <c r="R7583">
        <f t="shared" si="385"/>
        <v>0</v>
      </c>
      <c r="S7583">
        <f t="shared" si="386"/>
        <v>0</v>
      </c>
      <c r="T7583" s="53" t="str">
        <f t="shared" si="387"/>
        <v/>
      </c>
      <c r="U7583" s="53" t="str">
        <f t="shared" si="387"/>
        <v/>
      </c>
      <c r="V7583" s="53" t="str">
        <f t="shared" si="387"/>
        <v/>
      </c>
      <c r="W7583" s="53" t="str">
        <f t="shared" si="387"/>
        <v/>
      </c>
      <c r="X7583" s="53" t="str">
        <f t="shared" si="387"/>
        <v/>
      </c>
    </row>
    <row r="7584" spans="18:24" hidden="1" x14ac:dyDescent="0.3">
      <c r="R7584">
        <f t="shared" si="385"/>
        <v>0</v>
      </c>
      <c r="S7584">
        <f t="shared" si="386"/>
        <v>0</v>
      </c>
      <c r="T7584" s="53" t="str">
        <f t="shared" si="387"/>
        <v/>
      </c>
      <c r="U7584" s="53" t="str">
        <f t="shared" si="387"/>
        <v/>
      </c>
      <c r="V7584" s="53" t="str">
        <f t="shared" si="387"/>
        <v/>
      </c>
      <c r="W7584" s="53" t="str">
        <f t="shared" si="387"/>
        <v/>
      </c>
      <c r="X7584" s="53" t="str">
        <f t="shared" si="387"/>
        <v/>
      </c>
    </row>
    <row r="7585" spans="18:24" hidden="1" x14ac:dyDescent="0.3">
      <c r="R7585">
        <f t="shared" si="385"/>
        <v>0</v>
      </c>
      <c r="S7585">
        <f t="shared" si="386"/>
        <v>0</v>
      </c>
      <c r="T7585" s="53" t="str">
        <f t="shared" si="387"/>
        <v/>
      </c>
      <c r="U7585" s="53" t="str">
        <f t="shared" si="387"/>
        <v/>
      </c>
      <c r="V7585" s="53" t="str">
        <f t="shared" si="387"/>
        <v/>
      </c>
      <c r="W7585" s="53" t="str">
        <f t="shared" si="387"/>
        <v/>
      </c>
      <c r="X7585" s="53" t="str">
        <f t="shared" si="387"/>
        <v/>
      </c>
    </row>
    <row r="7586" spans="18:24" hidden="1" x14ac:dyDescent="0.3">
      <c r="R7586">
        <f t="shared" si="385"/>
        <v>0</v>
      </c>
      <c r="S7586">
        <f t="shared" si="386"/>
        <v>0</v>
      </c>
      <c r="T7586" s="53" t="str">
        <f t="shared" si="387"/>
        <v/>
      </c>
      <c r="U7586" s="53" t="str">
        <f t="shared" si="387"/>
        <v/>
      </c>
      <c r="V7586" s="53" t="str">
        <f t="shared" si="387"/>
        <v/>
      </c>
      <c r="W7586" s="53" t="str">
        <f t="shared" si="387"/>
        <v/>
      </c>
      <c r="X7586" s="53" t="str">
        <f t="shared" si="387"/>
        <v/>
      </c>
    </row>
    <row r="7587" spans="18:24" hidden="1" x14ac:dyDescent="0.3">
      <c r="R7587">
        <f t="shared" si="385"/>
        <v>0</v>
      </c>
      <c r="S7587">
        <f t="shared" si="386"/>
        <v>0</v>
      </c>
      <c r="T7587" s="53" t="str">
        <f t="shared" si="387"/>
        <v/>
      </c>
      <c r="U7587" s="53" t="str">
        <f t="shared" si="387"/>
        <v/>
      </c>
      <c r="V7587" s="53" t="str">
        <f t="shared" si="387"/>
        <v/>
      </c>
      <c r="W7587" s="53" t="str">
        <f t="shared" si="387"/>
        <v/>
      </c>
      <c r="X7587" s="53" t="str">
        <f t="shared" si="387"/>
        <v/>
      </c>
    </row>
    <row r="7588" spans="18:24" hidden="1" x14ac:dyDescent="0.3">
      <c r="R7588">
        <f t="shared" si="385"/>
        <v>0</v>
      </c>
      <c r="S7588">
        <f t="shared" si="386"/>
        <v>0</v>
      </c>
      <c r="T7588" s="53" t="str">
        <f t="shared" si="387"/>
        <v/>
      </c>
      <c r="U7588" s="53" t="str">
        <f t="shared" si="387"/>
        <v/>
      </c>
      <c r="V7588" s="53" t="str">
        <f t="shared" si="387"/>
        <v/>
      </c>
      <c r="W7588" s="53" t="str">
        <f t="shared" si="387"/>
        <v/>
      </c>
      <c r="X7588" s="53" t="str">
        <f t="shared" si="387"/>
        <v/>
      </c>
    </row>
    <row r="7589" spans="18:24" hidden="1" x14ac:dyDescent="0.3">
      <c r="R7589">
        <f t="shared" si="385"/>
        <v>0</v>
      </c>
      <c r="S7589">
        <f t="shared" si="386"/>
        <v>0</v>
      </c>
      <c r="T7589" s="53" t="str">
        <f t="shared" si="387"/>
        <v/>
      </c>
      <c r="U7589" s="53" t="str">
        <f t="shared" si="387"/>
        <v/>
      </c>
      <c r="V7589" s="53" t="str">
        <f t="shared" si="387"/>
        <v/>
      </c>
      <c r="W7589" s="53" t="str">
        <f t="shared" si="387"/>
        <v/>
      </c>
      <c r="X7589" s="53" t="str">
        <f t="shared" si="387"/>
        <v/>
      </c>
    </row>
    <row r="7590" spans="18:24" hidden="1" x14ac:dyDescent="0.3">
      <c r="R7590">
        <f t="shared" si="385"/>
        <v>0</v>
      </c>
      <c r="S7590">
        <f t="shared" si="386"/>
        <v>0</v>
      </c>
      <c r="T7590" s="53" t="str">
        <f t="shared" si="387"/>
        <v/>
      </c>
      <c r="U7590" s="53" t="str">
        <f t="shared" si="387"/>
        <v/>
      </c>
      <c r="V7590" s="53" t="str">
        <f t="shared" si="387"/>
        <v/>
      </c>
      <c r="W7590" s="53" t="str">
        <f t="shared" si="387"/>
        <v/>
      </c>
      <c r="X7590" s="53" t="str">
        <f t="shared" si="387"/>
        <v/>
      </c>
    </row>
    <row r="7591" spans="18:24" hidden="1" x14ac:dyDescent="0.3">
      <c r="R7591">
        <f t="shared" si="385"/>
        <v>0</v>
      </c>
      <c r="S7591">
        <f t="shared" si="386"/>
        <v>0</v>
      </c>
      <c r="T7591" s="53" t="str">
        <f t="shared" si="387"/>
        <v/>
      </c>
      <c r="U7591" s="53" t="str">
        <f t="shared" si="387"/>
        <v/>
      </c>
      <c r="V7591" s="53" t="str">
        <f t="shared" si="387"/>
        <v/>
      </c>
      <c r="W7591" s="53" t="str">
        <f t="shared" si="387"/>
        <v/>
      </c>
      <c r="X7591" s="53" t="str">
        <f t="shared" si="387"/>
        <v/>
      </c>
    </row>
    <row r="7592" spans="18:24" hidden="1" x14ac:dyDescent="0.3">
      <c r="R7592">
        <f t="shared" si="385"/>
        <v>0</v>
      </c>
      <c r="S7592">
        <f t="shared" si="386"/>
        <v>0</v>
      </c>
      <c r="T7592" s="53" t="str">
        <f t="shared" si="387"/>
        <v/>
      </c>
      <c r="U7592" s="53" t="str">
        <f t="shared" si="387"/>
        <v/>
      </c>
      <c r="V7592" s="53" t="str">
        <f t="shared" si="387"/>
        <v/>
      </c>
      <c r="W7592" s="53" t="str">
        <f t="shared" si="387"/>
        <v/>
      </c>
      <c r="X7592" s="53" t="str">
        <f t="shared" si="387"/>
        <v/>
      </c>
    </row>
    <row r="7593" spans="18:24" hidden="1" x14ac:dyDescent="0.3">
      <c r="R7593">
        <f t="shared" si="385"/>
        <v>0</v>
      </c>
      <c r="S7593">
        <f t="shared" si="386"/>
        <v>0</v>
      </c>
      <c r="T7593" s="53" t="str">
        <f t="shared" si="387"/>
        <v/>
      </c>
      <c r="U7593" s="53" t="str">
        <f t="shared" si="387"/>
        <v/>
      </c>
      <c r="V7593" s="53" t="str">
        <f t="shared" si="387"/>
        <v/>
      </c>
      <c r="W7593" s="53" t="str">
        <f t="shared" si="387"/>
        <v/>
      </c>
      <c r="X7593" s="53" t="str">
        <f t="shared" si="387"/>
        <v/>
      </c>
    </row>
    <row r="7594" spans="18:24" hidden="1" x14ac:dyDescent="0.3">
      <c r="R7594">
        <f t="shared" si="385"/>
        <v>0</v>
      </c>
      <c r="S7594">
        <f t="shared" si="386"/>
        <v>0</v>
      </c>
      <c r="T7594" s="53" t="str">
        <f t="shared" si="387"/>
        <v/>
      </c>
      <c r="U7594" s="53" t="str">
        <f t="shared" si="387"/>
        <v/>
      </c>
      <c r="V7594" s="53" t="str">
        <f t="shared" si="387"/>
        <v/>
      </c>
      <c r="W7594" s="53" t="str">
        <f t="shared" si="387"/>
        <v/>
      </c>
      <c r="X7594" s="53" t="str">
        <f t="shared" si="387"/>
        <v/>
      </c>
    </row>
    <row r="7595" spans="18:24" hidden="1" x14ac:dyDescent="0.3">
      <c r="R7595">
        <f t="shared" si="385"/>
        <v>0</v>
      </c>
      <c r="S7595">
        <f t="shared" si="386"/>
        <v>0</v>
      </c>
      <c r="T7595" s="53" t="str">
        <f t="shared" si="387"/>
        <v/>
      </c>
      <c r="U7595" s="53" t="str">
        <f t="shared" si="387"/>
        <v/>
      </c>
      <c r="V7595" s="53" t="str">
        <f t="shared" si="387"/>
        <v/>
      </c>
      <c r="W7595" s="53" t="str">
        <f t="shared" si="387"/>
        <v/>
      </c>
      <c r="X7595" s="53" t="str">
        <f t="shared" si="387"/>
        <v/>
      </c>
    </row>
    <row r="7596" spans="18:24" hidden="1" x14ac:dyDescent="0.3">
      <c r="R7596">
        <f t="shared" si="385"/>
        <v>0</v>
      </c>
      <c r="S7596">
        <f t="shared" si="386"/>
        <v>0</v>
      </c>
      <c r="T7596" s="53" t="str">
        <f t="shared" si="387"/>
        <v/>
      </c>
      <c r="U7596" s="53" t="str">
        <f t="shared" si="387"/>
        <v/>
      </c>
      <c r="V7596" s="53" t="str">
        <f t="shared" si="387"/>
        <v/>
      </c>
      <c r="W7596" s="53" t="str">
        <f t="shared" si="387"/>
        <v/>
      </c>
      <c r="X7596" s="53" t="str">
        <f t="shared" si="387"/>
        <v/>
      </c>
    </row>
    <row r="7597" spans="18:24" hidden="1" x14ac:dyDescent="0.3">
      <c r="R7597">
        <f t="shared" si="385"/>
        <v>0</v>
      </c>
      <c r="S7597">
        <f t="shared" si="386"/>
        <v>0</v>
      </c>
      <c r="T7597" s="53" t="str">
        <f t="shared" si="387"/>
        <v/>
      </c>
      <c r="U7597" s="53" t="str">
        <f t="shared" si="387"/>
        <v/>
      </c>
      <c r="V7597" s="53" t="str">
        <f t="shared" si="387"/>
        <v/>
      </c>
      <c r="W7597" s="53" t="str">
        <f t="shared" si="387"/>
        <v/>
      </c>
      <c r="X7597" s="53" t="str">
        <f t="shared" si="387"/>
        <v/>
      </c>
    </row>
    <row r="7598" spans="18:24" hidden="1" x14ac:dyDescent="0.3">
      <c r="R7598">
        <f t="shared" si="385"/>
        <v>0</v>
      </c>
      <c r="S7598">
        <f t="shared" si="386"/>
        <v>0</v>
      </c>
      <c r="T7598" s="53" t="str">
        <f t="shared" si="387"/>
        <v/>
      </c>
      <c r="U7598" s="53" t="str">
        <f t="shared" si="387"/>
        <v/>
      </c>
      <c r="V7598" s="53" t="str">
        <f t="shared" si="387"/>
        <v/>
      </c>
      <c r="W7598" s="53" t="str">
        <f t="shared" si="387"/>
        <v/>
      </c>
      <c r="X7598" s="53" t="str">
        <f t="shared" si="387"/>
        <v/>
      </c>
    </row>
    <row r="7599" spans="18:24" hidden="1" x14ac:dyDescent="0.3">
      <c r="R7599">
        <f t="shared" si="385"/>
        <v>0</v>
      </c>
      <c r="S7599">
        <f t="shared" si="386"/>
        <v>0</v>
      </c>
      <c r="T7599" s="53" t="str">
        <f t="shared" si="387"/>
        <v/>
      </c>
      <c r="U7599" s="53" t="str">
        <f t="shared" si="387"/>
        <v/>
      </c>
      <c r="V7599" s="53" t="str">
        <f t="shared" si="387"/>
        <v/>
      </c>
      <c r="W7599" s="53" t="str">
        <f t="shared" si="387"/>
        <v/>
      </c>
      <c r="X7599" s="53" t="str">
        <f t="shared" si="387"/>
        <v/>
      </c>
    </row>
    <row r="7600" spans="18:24" hidden="1" x14ac:dyDescent="0.3">
      <c r="R7600">
        <f t="shared" si="385"/>
        <v>0</v>
      </c>
      <c r="S7600">
        <f t="shared" si="386"/>
        <v>0</v>
      </c>
      <c r="T7600" s="53" t="str">
        <f t="shared" si="387"/>
        <v/>
      </c>
      <c r="U7600" s="53" t="str">
        <f t="shared" si="387"/>
        <v/>
      </c>
      <c r="V7600" s="53" t="str">
        <f t="shared" si="387"/>
        <v/>
      </c>
      <c r="W7600" s="53" t="str">
        <f t="shared" si="387"/>
        <v/>
      </c>
      <c r="X7600" s="53" t="str">
        <f t="shared" si="387"/>
        <v/>
      </c>
    </row>
    <row r="7601" spans="18:24" hidden="1" x14ac:dyDescent="0.3">
      <c r="R7601">
        <f t="shared" si="385"/>
        <v>0</v>
      </c>
      <c r="S7601">
        <f t="shared" si="386"/>
        <v>0</v>
      </c>
      <c r="T7601" s="53" t="str">
        <f t="shared" si="387"/>
        <v/>
      </c>
      <c r="U7601" s="53" t="str">
        <f t="shared" si="387"/>
        <v/>
      </c>
      <c r="V7601" s="53" t="str">
        <f t="shared" si="387"/>
        <v/>
      </c>
      <c r="W7601" s="53" t="str">
        <f t="shared" si="387"/>
        <v/>
      </c>
      <c r="X7601" s="53" t="str">
        <f t="shared" si="387"/>
        <v/>
      </c>
    </row>
    <row r="7602" spans="18:24" hidden="1" x14ac:dyDescent="0.3">
      <c r="R7602">
        <f t="shared" si="385"/>
        <v>0</v>
      </c>
      <c r="S7602">
        <f t="shared" si="386"/>
        <v>0</v>
      </c>
      <c r="T7602" s="53" t="str">
        <f t="shared" si="387"/>
        <v/>
      </c>
      <c r="U7602" s="53" t="str">
        <f t="shared" si="387"/>
        <v/>
      </c>
      <c r="V7602" s="53" t="str">
        <f t="shared" si="387"/>
        <v/>
      </c>
      <c r="W7602" s="53" t="str">
        <f t="shared" si="387"/>
        <v/>
      </c>
      <c r="X7602" s="53" t="str">
        <f t="shared" si="387"/>
        <v/>
      </c>
    </row>
    <row r="7603" spans="18:24" hidden="1" x14ac:dyDescent="0.3">
      <c r="R7603">
        <f t="shared" si="385"/>
        <v>0</v>
      </c>
      <c r="S7603">
        <f t="shared" si="386"/>
        <v>0</v>
      </c>
      <c r="T7603" s="53" t="str">
        <f t="shared" si="387"/>
        <v/>
      </c>
      <c r="U7603" s="53" t="str">
        <f t="shared" si="387"/>
        <v/>
      </c>
      <c r="V7603" s="53" t="str">
        <f t="shared" si="387"/>
        <v/>
      </c>
      <c r="W7603" s="53" t="str">
        <f t="shared" si="387"/>
        <v/>
      </c>
      <c r="X7603" s="53" t="str">
        <f t="shared" si="387"/>
        <v/>
      </c>
    </row>
    <row r="7604" spans="18:24" hidden="1" x14ac:dyDescent="0.3">
      <c r="R7604">
        <f t="shared" si="385"/>
        <v>0</v>
      </c>
      <c r="S7604">
        <f t="shared" si="386"/>
        <v>0</v>
      </c>
      <c r="T7604" s="53" t="str">
        <f t="shared" si="387"/>
        <v/>
      </c>
      <c r="U7604" s="53" t="str">
        <f t="shared" si="387"/>
        <v/>
      </c>
      <c r="V7604" s="53" t="str">
        <f t="shared" si="387"/>
        <v/>
      </c>
      <c r="W7604" s="53" t="str">
        <f t="shared" si="387"/>
        <v/>
      </c>
      <c r="X7604" s="53" t="str">
        <f t="shared" si="387"/>
        <v/>
      </c>
    </row>
    <row r="7605" spans="18:24" hidden="1" x14ac:dyDescent="0.3">
      <c r="R7605">
        <f t="shared" si="385"/>
        <v>0</v>
      </c>
      <c r="S7605">
        <f t="shared" si="386"/>
        <v>0</v>
      </c>
      <c r="T7605" s="53" t="str">
        <f t="shared" si="387"/>
        <v/>
      </c>
      <c r="U7605" s="53" t="str">
        <f t="shared" si="387"/>
        <v/>
      </c>
      <c r="V7605" s="53" t="str">
        <f t="shared" si="387"/>
        <v/>
      </c>
      <c r="W7605" s="53" t="str">
        <f t="shared" si="387"/>
        <v/>
      </c>
      <c r="X7605" s="53" t="str">
        <f t="shared" si="387"/>
        <v/>
      </c>
    </row>
    <row r="7606" spans="18:24" hidden="1" x14ac:dyDescent="0.3">
      <c r="R7606">
        <f t="shared" si="385"/>
        <v>0</v>
      </c>
      <c r="S7606">
        <f t="shared" si="386"/>
        <v>0</v>
      </c>
      <c r="T7606" s="53" t="str">
        <f t="shared" si="387"/>
        <v/>
      </c>
      <c r="U7606" s="53" t="str">
        <f t="shared" si="387"/>
        <v/>
      </c>
      <c r="V7606" s="53" t="str">
        <f t="shared" si="387"/>
        <v/>
      </c>
      <c r="W7606" s="53" t="str">
        <f t="shared" si="387"/>
        <v/>
      </c>
      <c r="X7606" s="53" t="str">
        <f t="shared" si="387"/>
        <v/>
      </c>
    </row>
    <row r="7607" spans="18:24" hidden="1" x14ac:dyDescent="0.3">
      <c r="R7607">
        <f t="shared" si="385"/>
        <v>0</v>
      </c>
      <c r="S7607">
        <f t="shared" si="386"/>
        <v>0</v>
      </c>
      <c r="T7607" s="53" t="str">
        <f t="shared" si="387"/>
        <v/>
      </c>
      <c r="U7607" s="53" t="str">
        <f t="shared" si="387"/>
        <v/>
      </c>
      <c r="V7607" s="53" t="str">
        <f t="shared" si="387"/>
        <v/>
      </c>
      <c r="W7607" s="53" t="str">
        <f t="shared" si="387"/>
        <v/>
      </c>
      <c r="X7607" s="53" t="str">
        <f t="shared" si="387"/>
        <v/>
      </c>
    </row>
    <row r="7608" spans="18:24" hidden="1" x14ac:dyDescent="0.3">
      <c r="R7608">
        <f t="shared" si="385"/>
        <v>0</v>
      </c>
      <c r="S7608">
        <f t="shared" si="386"/>
        <v>0</v>
      </c>
      <c r="T7608" s="53" t="str">
        <f t="shared" si="387"/>
        <v/>
      </c>
      <c r="U7608" s="53" t="str">
        <f t="shared" si="387"/>
        <v/>
      </c>
      <c r="V7608" s="53" t="str">
        <f t="shared" si="387"/>
        <v/>
      </c>
      <c r="W7608" s="53" t="str">
        <f t="shared" si="387"/>
        <v/>
      </c>
      <c r="X7608" s="53" t="str">
        <f t="shared" si="387"/>
        <v/>
      </c>
    </row>
    <row r="7609" spans="18:24" hidden="1" x14ac:dyDescent="0.3">
      <c r="R7609">
        <f t="shared" si="385"/>
        <v>0</v>
      </c>
      <c r="S7609">
        <f t="shared" si="386"/>
        <v>0</v>
      </c>
      <c r="T7609" s="53" t="str">
        <f t="shared" si="387"/>
        <v/>
      </c>
      <c r="U7609" s="53" t="str">
        <f t="shared" si="387"/>
        <v/>
      </c>
      <c r="V7609" s="53" t="str">
        <f t="shared" si="387"/>
        <v/>
      </c>
      <c r="W7609" s="53" t="str">
        <f t="shared" si="387"/>
        <v/>
      </c>
      <c r="X7609" s="53" t="str">
        <f t="shared" si="387"/>
        <v/>
      </c>
    </row>
    <row r="7610" spans="18:24" hidden="1" x14ac:dyDescent="0.3">
      <c r="R7610">
        <f t="shared" si="385"/>
        <v>0</v>
      </c>
      <c r="S7610">
        <f t="shared" si="386"/>
        <v>0</v>
      </c>
      <c r="T7610" s="53" t="str">
        <f t="shared" si="387"/>
        <v/>
      </c>
      <c r="U7610" s="53" t="str">
        <f t="shared" si="387"/>
        <v/>
      </c>
      <c r="V7610" s="53" t="str">
        <f t="shared" si="387"/>
        <v/>
      </c>
      <c r="W7610" s="53" t="str">
        <f t="shared" si="387"/>
        <v/>
      </c>
      <c r="X7610" s="53" t="str">
        <f t="shared" si="387"/>
        <v/>
      </c>
    </row>
    <row r="7611" spans="18:24" hidden="1" x14ac:dyDescent="0.3">
      <c r="R7611">
        <f t="shared" si="385"/>
        <v>0</v>
      </c>
      <c r="S7611">
        <f t="shared" si="386"/>
        <v>0</v>
      </c>
      <c r="T7611" s="53" t="str">
        <f t="shared" si="387"/>
        <v/>
      </c>
      <c r="U7611" s="53" t="str">
        <f t="shared" si="387"/>
        <v/>
      </c>
      <c r="V7611" s="53" t="str">
        <f t="shared" si="387"/>
        <v/>
      </c>
      <c r="W7611" s="53" t="str">
        <f t="shared" si="387"/>
        <v/>
      </c>
      <c r="X7611" s="53" t="str">
        <f t="shared" si="387"/>
        <v/>
      </c>
    </row>
    <row r="7612" spans="18:24" hidden="1" x14ac:dyDescent="0.3">
      <c r="R7612">
        <f t="shared" si="385"/>
        <v>0</v>
      </c>
      <c r="S7612">
        <f t="shared" si="386"/>
        <v>0</v>
      </c>
      <c r="T7612" s="53" t="str">
        <f t="shared" si="387"/>
        <v/>
      </c>
      <c r="U7612" s="53" t="str">
        <f t="shared" si="387"/>
        <v/>
      </c>
      <c r="V7612" s="53" t="str">
        <f t="shared" si="387"/>
        <v/>
      </c>
      <c r="W7612" s="53" t="str">
        <f t="shared" si="387"/>
        <v/>
      </c>
      <c r="X7612" s="53" t="str">
        <f t="shared" si="387"/>
        <v/>
      </c>
    </row>
    <row r="7613" spans="18:24" hidden="1" x14ac:dyDescent="0.3">
      <c r="R7613">
        <f t="shared" si="385"/>
        <v>0</v>
      </c>
      <c r="S7613">
        <f t="shared" si="386"/>
        <v>0</v>
      </c>
      <c r="T7613" s="53" t="str">
        <f t="shared" si="387"/>
        <v/>
      </c>
      <c r="U7613" s="53" t="str">
        <f t="shared" si="387"/>
        <v/>
      </c>
      <c r="V7613" s="53" t="str">
        <f t="shared" si="387"/>
        <v/>
      </c>
      <c r="W7613" s="53" t="str">
        <f t="shared" si="387"/>
        <v/>
      </c>
      <c r="X7613" s="53" t="str">
        <f t="shared" si="387"/>
        <v/>
      </c>
    </row>
    <row r="7614" spans="18:24" hidden="1" x14ac:dyDescent="0.3">
      <c r="R7614">
        <f t="shared" si="385"/>
        <v>0</v>
      </c>
      <c r="S7614">
        <f t="shared" si="386"/>
        <v>0</v>
      </c>
      <c r="T7614" s="53" t="str">
        <f t="shared" si="387"/>
        <v/>
      </c>
      <c r="U7614" s="53" t="str">
        <f t="shared" si="387"/>
        <v/>
      </c>
      <c r="V7614" s="53" t="str">
        <f t="shared" si="387"/>
        <v/>
      </c>
      <c r="W7614" s="53" t="str">
        <f t="shared" si="387"/>
        <v/>
      </c>
      <c r="X7614" s="53" t="str">
        <f t="shared" si="387"/>
        <v/>
      </c>
    </row>
    <row r="7615" spans="18:24" hidden="1" x14ac:dyDescent="0.3">
      <c r="R7615">
        <f t="shared" si="385"/>
        <v>0</v>
      </c>
      <c r="S7615">
        <f t="shared" si="386"/>
        <v>0</v>
      </c>
      <c r="T7615" s="53" t="str">
        <f t="shared" si="387"/>
        <v/>
      </c>
      <c r="U7615" s="53" t="str">
        <f t="shared" si="387"/>
        <v/>
      </c>
      <c r="V7615" s="53" t="str">
        <f t="shared" si="387"/>
        <v/>
      </c>
      <c r="W7615" s="53" t="str">
        <f t="shared" si="387"/>
        <v/>
      </c>
      <c r="X7615" s="53" t="str">
        <f t="shared" si="387"/>
        <v/>
      </c>
    </row>
    <row r="7616" spans="18:24" hidden="1" x14ac:dyDescent="0.3">
      <c r="R7616">
        <f t="shared" si="385"/>
        <v>0</v>
      </c>
      <c r="S7616">
        <f t="shared" si="386"/>
        <v>0</v>
      </c>
      <c r="T7616" s="53" t="str">
        <f t="shared" si="387"/>
        <v/>
      </c>
      <c r="U7616" s="53" t="str">
        <f t="shared" si="387"/>
        <v/>
      </c>
      <c r="V7616" s="53" t="str">
        <f t="shared" si="387"/>
        <v/>
      </c>
      <c r="W7616" s="53" t="str">
        <f t="shared" si="387"/>
        <v/>
      </c>
      <c r="X7616" s="53" t="str">
        <f t="shared" si="387"/>
        <v/>
      </c>
    </row>
    <row r="7617" spans="18:24" hidden="1" x14ac:dyDescent="0.3">
      <c r="R7617">
        <f t="shared" si="385"/>
        <v>0</v>
      </c>
      <c r="S7617">
        <f t="shared" si="386"/>
        <v>0</v>
      </c>
      <c r="T7617" s="53" t="str">
        <f t="shared" si="387"/>
        <v/>
      </c>
      <c r="U7617" s="53" t="str">
        <f t="shared" si="387"/>
        <v/>
      </c>
      <c r="V7617" s="53" t="str">
        <f t="shared" si="387"/>
        <v/>
      </c>
      <c r="W7617" s="53" t="str">
        <f t="shared" si="387"/>
        <v/>
      </c>
      <c r="X7617" s="53" t="str">
        <f t="shared" si="387"/>
        <v/>
      </c>
    </row>
    <row r="7618" spans="18:24" hidden="1" x14ac:dyDescent="0.3">
      <c r="R7618">
        <f t="shared" si="385"/>
        <v>0</v>
      </c>
      <c r="S7618">
        <f t="shared" si="386"/>
        <v>0</v>
      </c>
      <c r="T7618" s="53" t="str">
        <f t="shared" ref="T7618:X7668" si="388">IF(OR(COUNTIF($D7618,"*"&amp;T$5&amp;"*")&gt;0,$D7618="GRUPO TEPSA"),T$5,"")</f>
        <v/>
      </c>
      <c r="U7618" s="53" t="str">
        <f t="shared" si="388"/>
        <v/>
      </c>
      <c r="V7618" s="53" t="str">
        <f t="shared" si="388"/>
        <v/>
      </c>
      <c r="W7618" s="53" t="str">
        <f t="shared" si="388"/>
        <v/>
      </c>
      <c r="X7618" s="53" t="str">
        <f t="shared" si="388"/>
        <v/>
      </c>
    </row>
    <row r="7619" spans="18:24" hidden="1" x14ac:dyDescent="0.3">
      <c r="R7619">
        <f t="shared" si="385"/>
        <v>0</v>
      </c>
      <c r="S7619">
        <f t="shared" si="386"/>
        <v>0</v>
      </c>
      <c r="T7619" s="53" t="str">
        <f t="shared" si="388"/>
        <v/>
      </c>
      <c r="U7619" s="53" t="str">
        <f t="shared" si="388"/>
        <v/>
      </c>
      <c r="V7619" s="53" t="str">
        <f t="shared" si="388"/>
        <v/>
      </c>
      <c r="W7619" s="53" t="str">
        <f t="shared" si="388"/>
        <v/>
      </c>
      <c r="X7619" s="53" t="str">
        <f t="shared" si="388"/>
        <v/>
      </c>
    </row>
    <row r="7620" spans="18:24" hidden="1" x14ac:dyDescent="0.3">
      <c r="R7620">
        <f t="shared" si="385"/>
        <v>0</v>
      </c>
      <c r="S7620">
        <f t="shared" si="386"/>
        <v>0</v>
      </c>
      <c r="T7620" s="53" t="str">
        <f t="shared" si="388"/>
        <v/>
      </c>
      <c r="U7620" s="53" t="str">
        <f t="shared" si="388"/>
        <v/>
      </c>
      <c r="V7620" s="53" t="str">
        <f t="shared" si="388"/>
        <v/>
      </c>
      <c r="W7620" s="53" t="str">
        <f t="shared" si="388"/>
        <v/>
      </c>
      <c r="X7620" s="53" t="str">
        <f t="shared" si="388"/>
        <v/>
      </c>
    </row>
    <row r="7621" spans="18:24" hidden="1" x14ac:dyDescent="0.3">
      <c r="R7621">
        <f t="shared" si="385"/>
        <v>0</v>
      </c>
      <c r="S7621">
        <f t="shared" si="386"/>
        <v>0</v>
      </c>
      <c r="T7621" s="53" t="str">
        <f t="shared" si="388"/>
        <v/>
      </c>
      <c r="U7621" s="53" t="str">
        <f t="shared" si="388"/>
        <v/>
      </c>
      <c r="V7621" s="53" t="str">
        <f t="shared" si="388"/>
        <v/>
      </c>
      <c r="W7621" s="53" t="str">
        <f t="shared" si="388"/>
        <v/>
      </c>
      <c r="X7621" s="53" t="str">
        <f t="shared" si="388"/>
        <v/>
      </c>
    </row>
    <row r="7622" spans="18:24" hidden="1" x14ac:dyDescent="0.3">
      <c r="R7622">
        <f t="shared" si="385"/>
        <v>0</v>
      </c>
      <c r="S7622">
        <f t="shared" si="386"/>
        <v>0</v>
      </c>
      <c r="T7622" s="53" t="str">
        <f t="shared" si="388"/>
        <v/>
      </c>
      <c r="U7622" s="53" t="str">
        <f t="shared" si="388"/>
        <v/>
      </c>
      <c r="V7622" s="53" t="str">
        <f t="shared" si="388"/>
        <v/>
      </c>
      <c r="W7622" s="53" t="str">
        <f t="shared" si="388"/>
        <v/>
      </c>
      <c r="X7622" s="53" t="str">
        <f t="shared" si="388"/>
        <v/>
      </c>
    </row>
    <row r="7623" spans="18:24" hidden="1" x14ac:dyDescent="0.3">
      <c r="R7623">
        <f t="shared" ref="R7623:R7686" si="389">IF(OR(D7623="GRUPO TEPSA",D7623="TODAS"),P7623/5,P7623)</f>
        <v>0</v>
      </c>
      <c r="S7623">
        <f t="shared" si="386"/>
        <v>0</v>
      </c>
      <c r="T7623" s="53" t="str">
        <f t="shared" si="388"/>
        <v/>
      </c>
      <c r="U7623" s="53" t="str">
        <f t="shared" si="388"/>
        <v/>
      </c>
      <c r="V7623" s="53" t="str">
        <f t="shared" si="388"/>
        <v/>
      </c>
      <c r="W7623" s="53" t="str">
        <f t="shared" si="388"/>
        <v/>
      </c>
      <c r="X7623" s="53" t="str">
        <f t="shared" si="388"/>
        <v/>
      </c>
    </row>
    <row r="7624" spans="18:24" hidden="1" x14ac:dyDescent="0.3">
      <c r="R7624">
        <f t="shared" si="389"/>
        <v>0</v>
      </c>
      <c r="S7624">
        <f t="shared" si="386"/>
        <v>0</v>
      </c>
      <c r="T7624" s="53" t="str">
        <f t="shared" si="388"/>
        <v/>
      </c>
      <c r="U7624" s="53" t="str">
        <f t="shared" si="388"/>
        <v/>
      </c>
      <c r="V7624" s="53" t="str">
        <f t="shared" si="388"/>
        <v/>
      </c>
      <c r="W7624" s="53" t="str">
        <f t="shared" si="388"/>
        <v/>
      </c>
      <c r="X7624" s="53" t="str">
        <f t="shared" si="388"/>
        <v/>
      </c>
    </row>
    <row r="7625" spans="18:24" hidden="1" x14ac:dyDescent="0.3">
      <c r="R7625">
        <f t="shared" si="389"/>
        <v>0</v>
      </c>
      <c r="S7625">
        <f t="shared" si="386"/>
        <v>0</v>
      </c>
      <c r="T7625" s="53" t="str">
        <f t="shared" si="388"/>
        <v/>
      </c>
      <c r="U7625" s="53" t="str">
        <f t="shared" si="388"/>
        <v/>
      </c>
      <c r="V7625" s="53" t="str">
        <f t="shared" si="388"/>
        <v/>
      </c>
      <c r="W7625" s="53" t="str">
        <f t="shared" si="388"/>
        <v/>
      </c>
      <c r="X7625" s="53" t="str">
        <f t="shared" si="388"/>
        <v/>
      </c>
    </row>
    <row r="7626" spans="18:24" hidden="1" x14ac:dyDescent="0.3">
      <c r="R7626">
        <f t="shared" si="389"/>
        <v>0</v>
      </c>
      <c r="S7626">
        <f t="shared" si="386"/>
        <v>0</v>
      </c>
      <c r="T7626" s="53" t="str">
        <f t="shared" si="388"/>
        <v/>
      </c>
      <c r="U7626" s="53" t="str">
        <f t="shared" si="388"/>
        <v/>
      </c>
      <c r="V7626" s="53" t="str">
        <f t="shared" si="388"/>
        <v/>
      </c>
      <c r="W7626" s="53" t="str">
        <f t="shared" si="388"/>
        <v/>
      </c>
      <c r="X7626" s="53" t="str">
        <f t="shared" si="388"/>
        <v/>
      </c>
    </row>
    <row r="7627" spans="18:24" hidden="1" x14ac:dyDescent="0.3">
      <c r="R7627">
        <f t="shared" si="389"/>
        <v>0</v>
      </c>
      <c r="S7627">
        <f t="shared" ref="S7627:S7690" si="390">IF(OR(D7627="GRUPO TEPSA",D7627="TODAS"),Q7627/5,Q7627)</f>
        <v>0</v>
      </c>
      <c r="T7627" s="53" t="str">
        <f t="shared" si="388"/>
        <v/>
      </c>
      <c r="U7627" s="53" t="str">
        <f t="shared" si="388"/>
        <v/>
      </c>
      <c r="V7627" s="53" t="str">
        <f t="shared" si="388"/>
        <v/>
      </c>
      <c r="W7627" s="53" t="str">
        <f t="shared" si="388"/>
        <v/>
      </c>
      <c r="X7627" s="53" t="str">
        <f t="shared" si="388"/>
        <v/>
      </c>
    </row>
    <row r="7628" spans="18:24" hidden="1" x14ac:dyDescent="0.3">
      <c r="R7628">
        <f t="shared" si="389"/>
        <v>0</v>
      </c>
      <c r="S7628">
        <f t="shared" si="390"/>
        <v>0</v>
      </c>
      <c r="T7628" s="53" t="str">
        <f t="shared" si="388"/>
        <v/>
      </c>
      <c r="U7628" s="53" t="str">
        <f t="shared" si="388"/>
        <v/>
      </c>
      <c r="V7628" s="53" t="str">
        <f t="shared" si="388"/>
        <v/>
      </c>
      <c r="W7628" s="53" t="str">
        <f t="shared" si="388"/>
        <v/>
      </c>
      <c r="X7628" s="53" t="str">
        <f t="shared" si="388"/>
        <v/>
      </c>
    </row>
    <row r="7629" spans="18:24" hidden="1" x14ac:dyDescent="0.3">
      <c r="R7629">
        <f t="shared" si="389"/>
        <v>0</v>
      </c>
      <c r="S7629">
        <f t="shared" si="390"/>
        <v>0</v>
      </c>
      <c r="T7629" s="53" t="str">
        <f t="shared" si="388"/>
        <v/>
      </c>
      <c r="U7629" s="53" t="str">
        <f t="shared" si="388"/>
        <v/>
      </c>
      <c r="V7629" s="53" t="str">
        <f t="shared" si="388"/>
        <v/>
      </c>
      <c r="W7629" s="53" t="str">
        <f t="shared" si="388"/>
        <v/>
      </c>
      <c r="X7629" s="53" t="str">
        <f t="shared" si="388"/>
        <v/>
      </c>
    </row>
    <row r="7630" spans="18:24" hidden="1" x14ac:dyDescent="0.3">
      <c r="R7630">
        <f t="shared" si="389"/>
        <v>0</v>
      </c>
      <c r="S7630">
        <f t="shared" si="390"/>
        <v>0</v>
      </c>
      <c r="T7630" s="53" t="str">
        <f t="shared" si="388"/>
        <v/>
      </c>
      <c r="U7630" s="53" t="str">
        <f t="shared" si="388"/>
        <v/>
      </c>
      <c r="V7630" s="53" t="str">
        <f t="shared" si="388"/>
        <v/>
      </c>
      <c r="W7630" s="53" t="str">
        <f t="shared" si="388"/>
        <v/>
      </c>
      <c r="X7630" s="53" t="str">
        <f t="shared" si="388"/>
        <v/>
      </c>
    </row>
    <row r="7631" spans="18:24" hidden="1" x14ac:dyDescent="0.3">
      <c r="R7631">
        <f t="shared" si="389"/>
        <v>0</v>
      </c>
      <c r="S7631">
        <f t="shared" si="390"/>
        <v>0</v>
      </c>
      <c r="T7631" s="53" t="str">
        <f t="shared" si="388"/>
        <v/>
      </c>
      <c r="U7631" s="53" t="str">
        <f t="shared" si="388"/>
        <v/>
      </c>
      <c r="V7631" s="53" t="str">
        <f t="shared" si="388"/>
        <v/>
      </c>
      <c r="W7631" s="53" t="str">
        <f t="shared" si="388"/>
        <v/>
      </c>
      <c r="X7631" s="53" t="str">
        <f t="shared" si="388"/>
        <v/>
      </c>
    </row>
    <row r="7632" spans="18:24" hidden="1" x14ac:dyDescent="0.3">
      <c r="R7632">
        <f t="shared" si="389"/>
        <v>0</v>
      </c>
      <c r="S7632">
        <f t="shared" si="390"/>
        <v>0</v>
      </c>
      <c r="T7632" s="53" t="str">
        <f t="shared" si="388"/>
        <v/>
      </c>
      <c r="U7632" s="53" t="str">
        <f t="shared" si="388"/>
        <v/>
      </c>
      <c r="V7632" s="53" t="str">
        <f t="shared" si="388"/>
        <v/>
      </c>
      <c r="W7632" s="53" t="str">
        <f t="shared" si="388"/>
        <v/>
      </c>
      <c r="X7632" s="53" t="str">
        <f t="shared" si="388"/>
        <v/>
      </c>
    </row>
    <row r="7633" spans="18:24" hidden="1" x14ac:dyDescent="0.3">
      <c r="R7633">
        <f t="shared" si="389"/>
        <v>0</v>
      </c>
      <c r="S7633">
        <f t="shared" si="390"/>
        <v>0</v>
      </c>
      <c r="T7633" s="53" t="str">
        <f t="shared" si="388"/>
        <v/>
      </c>
      <c r="U7633" s="53" t="str">
        <f t="shared" si="388"/>
        <v/>
      </c>
      <c r="V7633" s="53" t="str">
        <f t="shared" si="388"/>
        <v/>
      </c>
      <c r="W7633" s="53" t="str">
        <f t="shared" si="388"/>
        <v/>
      </c>
      <c r="X7633" s="53" t="str">
        <f t="shared" si="388"/>
        <v/>
      </c>
    </row>
    <row r="7634" spans="18:24" hidden="1" x14ac:dyDescent="0.3">
      <c r="R7634">
        <f t="shared" si="389"/>
        <v>0</v>
      </c>
      <c r="S7634">
        <f t="shared" si="390"/>
        <v>0</v>
      </c>
      <c r="T7634" s="53" t="str">
        <f t="shared" si="388"/>
        <v/>
      </c>
      <c r="U7634" s="53" t="str">
        <f t="shared" si="388"/>
        <v/>
      </c>
      <c r="V7634" s="53" t="str">
        <f t="shared" si="388"/>
        <v/>
      </c>
      <c r="W7634" s="53" t="str">
        <f t="shared" si="388"/>
        <v/>
      </c>
      <c r="X7634" s="53" t="str">
        <f t="shared" si="388"/>
        <v/>
      </c>
    </row>
    <row r="7635" spans="18:24" hidden="1" x14ac:dyDescent="0.3">
      <c r="R7635">
        <f t="shared" si="389"/>
        <v>0</v>
      </c>
      <c r="S7635">
        <f t="shared" si="390"/>
        <v>0</v>
      </c>
      <c r="T7635" s="53" t="str">
        <f t="shared" si="388"/>
        <v/>
      </c>
      <c r="U7635" s="53" t="str">
        <f t="shared" si="388"/>
        <v/>
      </c>
      <c r="V7635" s="53" t="str">
        <f t="shared" si="388"/>
        <v/>
      </c>
      <c r="W7635" s="53" t="str">
        <f t="shared" si="388"/>
        <v/>
      </c>
      <c r="X7635" s="53" t="str">
        <f t="shared" si="388"/>
        <v/>
      </c>
    </row>
    <row r="7636" spans="18:24" hidden="1" x14ac:dyDescent="0.3">
      <c r="R7636">
        <f t="shared" si="389"/>
        <v>0</v>
      </c>
      <c r="S7636">
        <f t="shared" si="390"/>
        <v>0</v>
      </c>
      <c r="T7636" s="53" t="str">
        <f t="shared" si="388"/>
        <v/>
      </c>
      <c r="U7636" s="53" t="str">
        <f t="shared" si="388"/>
        <v/>
      </c>
      <c r="V7636" s="53" t="str">
        <f t="shared" si="388"/>
        <v/>
      </c>
      <c r="W7636" s="53" t="str">
        <f t="shared" si="388"/>
        <v/>
      </c>
      <c r="X7636" s="53" t="str">
        <f t="shared" si="388"/>
        <v/>
      </c>
    </row>
    <row r="7637" spans="18:24" hidden="1" x14ac:dyDescent="0.3">
      <c r="R7637">
        <f t="shared" si="389"/>
        <v>0</v>
      </c>
      <c r="S7637">
        <f t="shared" si="390"/>
        <v>0</v>
      </c>
      <c r="T7637" s="53" t="str">
        <f t="shared" si="388"/>
        <v/>
      </c>
      <c r="U7637" s="53" t="str">
        <f t="shared" si="388"/>
        <v/>
      </c>
      <c r="V7637" s="53" t="str">
        <f t="shared" si="388"/>
        <v/>
      </c>
      <c r="W7637" s="53" t="str">
        <f t="shared" si="388"/>
        <v/>
      </c>
      <c r="X7637" s="53" t="str">
        <f t="shared" si="388"/>
        <v/>
      </c>
    </row>
    <row r="7638" spans="18:24" hidden="1" x14ac:dyDescent="0.3">
      <c r="R7638">
        <f t="shared" si="389"/>
        <v>0</v>
      </c>
      <c r="S7638">
        <f t="shared" si="390"/>
        <v>0</v>
      </c>
      <c r="T7638" s="53" t="str">
        <f t="shared" si="388"/>
        <v/>
      </c>
      <c r="U7638" s="53" t="str">
        <f t="shared" si="388"/>
        <v/>
      </c>
      <c r="V7638" s="53" t="str">
        <f t="shared" si="388"/>
        <v/>
      </c>
      <c r="W7638" s="53" t="str">
        <f t="shared" si="388"/>
        <v/>
      </c>
      <c r="X7638" s="53" t="str">
        <f t="shared" si="388"/>
        <v/>
      </c>
    </row>
    <row r="7639" spans="18:24" hidden="1" x14ac:dyDescent="0.3">
      <c r="R7639">
        <f t="shared" si="389"/>
        <v>0</v>
      </c>
      <c r="S7639">
        <f t="shared" si="390"/>
        <v>0</v>
      </c>
      <c r="T7639" s="53" t="str">
        <f t="shared" si="388"/>
        <v/>
      </c>
      <c r="U7639" s="53" t="str">
        <f t="shared" si="388"/>
        <v/>
      </c>
      <c r="V7639" s="53" t="str">
        <f t="shared" si="388"/>
        <v/>
      </c>
      <c r="W7639" s="53" t="str">
        <f t="shared" si="388"/>
        <v/>
      </c>
      <c r="X7639" s="53" t="str">
        <f t="shared" si="388"/>
        <v/>
      </c>
    </row>
    <row r="7640" spans="18:24" hidden="1" x14ac:dyDescent="0.3">
      <c r="R7640">
        <f t="shared" si="389"/>
        <v>0</v>
      </c>
      <c r="S7640">
        <f t="shared" si="390"/>
        <v>0</v>
      </c>
      <c r="T7640" s="53" t="str">
        <f t="shared" si="388"/>
        <v/>
      </c>
      <c r="U7640" s="53" t="str">
        <f t="shared" si="388"/>
        <v/>
      </c>
      <c r="V7640" s="53" t="str">
        <f t="shared" si="388"/>
        <v/>
      </c>
      <c r="W7640" s="53" t="str">
        <f t="shared" si="388"/>
        <v/>
      </c>
      <c r="X7640" s="53" t="str">
        <f t="shared" si="388"/>
        <v/>
      </c>
    </row>
    <row r="7641" spans="18:24" hidden="1" x14ac:dyDescent="0.3">
      <c r="R7641">
        <f t="shared" si="389"/>
        <v>0</v>
      </c>
      <c r="S7641">
        <f t="shared" si="390"/>
        <v>0</v>
      </c>
      <c r="T7641" s="53" t="str">
        <f t="shared" si="388"/>
        <v/>
      </c>
      <c r="U7641" s="53" t="str">
        <f t="shared" si="388"/>
        <v/>
      </c>
      <c r="V7641" s="53" t="str">
        <f t="shared" si="388"/>
        <v/>
      </c>
      <c r="W7641" s="53" t="str">
        <f t="shared" si="388"/>
        <v/>
      </c>
      <c r="X7641" s="53" t="str">
        <f t="shared" si="388"/>
        <v/>
      </c>
    </row>
    <row r="7642" spans="18:24" hidden="1" x14ac:dyDescent="0.3">
      <c r="R7642">
        <f t="shared" si="389"/>
        <v>0</v>
      </c>
      <c r="S7642">
        <f t="shared" si="390"/>
        <v>0</v>
      </c>
      <c r="T7642" s="53" t="str">
        <f t="shared" si="388"/>
        <v/>
      </c>
      <c r="U7642" s="53" t="str">
        <f t="shared" si="388"/>
        <v/>
      </c>
      <c r="V7642" s="53" t="str">
        <f t="shared" si="388"/>
        <v/>
      </c>
      <c r="W7642" s="53" t="str">
        <f t="shared" si="388"/>
        <v/>
      </c>
      <c r="X7642" s="53" t="str">
        <f t="shared" si="388"/>
        <v/>
      </c>
    </row>
    <row r="7643" spans="18:24" hidden="1" x14ac:dyDescent="0.3">
      <c r="R7643">
        <f t="shared" si="389"/>
        <v>0</v>
      </c>
      <c r="S7643">
        <f t="shared" si="390"/>
        <v>0</v>
      </c>
      <c r="T7643" s="53" t="str">
        <f t="shared" si="388"/>
        <v/>
      </c>
      <c r="U7643" s="53" t="str">
        <f t="shared" si="388"/>
        <v/>
      </c>
      <c r="V7643" s="53" t="str">
        <f t="shared" si="388"/>
        <v/>
      </c>
      <c r="W7643" s="53" t="str">
        <f t="shared" si="388"/>
        <v/>
      </c>
      <c r="X7643" s="53" t="str">
        <f t="shared" si="388"/>
        <v/>
      </c>
    </row>
    <row r="7644" spans="18:24" hidden="1" x14ac:dyDescent="0.3">
      <c r="R7644">
        <f t="shared" si="389"/>
        <v>0</v>
      </c>
      <c r="S7644">
        <f t="shared" si="390"/>
        <v>0</v>
      </c>
      <c r="T7644" s="53" t="str">
        <f t="shared" si="388"/>
        <v/>
      </c>
      <c r="U7644" s="53" t="str">
        <f t="shared" si="388"/>
        <v/>
      </c>
      <c r="V7644" s="53" t="str">
        <f t="shared" si="388"/>
        <v/>
      </c>
      <c r="W7644" s="53" t="str">
        <f t="shared" si="388"/>
        <v/>
      </c>
      <c r="X7644" s="53" t="str">
        <f t="shared" si="388"/>
        <v/>
      </c>
    </row>
    <row r="7645" spans="18:24" hidden="1" x14ac:dyDescent="0.3">
      <c r="R7645">
        <f t="shared" si="389"/>
        <v>0</v>
      </c>
      <c r="S7645">
        <f t="shared" si="390"/>
        <v>0</v>
      </c>
      <c r="T7645" s="53" t="str">
        <f t="shared" si="388"/>
        <v/>
      </c>
      <c r="U7645" s="53" t="str">
        <f t="shared" si="388"/>
        <v/>
      </c>
      <c r="V7645" s="53" t="str">
        <f t="shared" si="388"/>
        <v/>
      </c>
      <c r="W7645" s="53" t="str">
        <f t="shared" si="388"/>
        <v/>
      </c>
      <c r="X7645" s="53" t="str">
        <f t="shared" si="388"/>
        <v/>
      </c>
    </row>
    <row r="7646" spans="18:24" hidden="1" x14ac:dyDescent="0.3">
      <c r="R7646">
        <f t="shared" si="389"/>
        <v>0</v>
      </c>
      <c r="S7646">
        <f t="shared" si="390"/>
        <v>0</v>
      </c>
      <c r="T7646" s="53" t="str">
        <f t="shared" si="388"/>
        <v/>
      </c>
      <c r="U7646" s="53" t="str">
        <f t="shared" si="388"/>
        <v/>
      </c>
      <c r="V7646" s="53" t="str">
        <f t="shared" si="388"/>
        <v/>
      </c>
      <c r="W7646" s="53" t="str">
        <f t="shared" si="388"/>
        <v/>
      </c>
      <c r="X7646" s="53" t="str">
        <f t="shared" si="388"/>
        <v/>
      </c>
    </row>
    <row r="7647" spans="18:24" hidden="1" x14ac:dyDescent="0.3">
      <c r="R7647">
        <f t="shared" si="389"/>
        <v>0</v>
      </c>
      <c r="S7647">
        <f t="shared" si="390"/>
        <v>0</v>
      </c>
      <c r="T7647" s="53" t="str">
        <f t="shared" si="388"/>
        <v/>
      </c>
      <c r="U7647" s="53" t="str">
        <f t="shared" si="388"/>
        <v/>
      </c>
      <c r="V7647" s="53" t="str">
        <f t="shared" si="388"/>
        <v/>
      </c>
      <c r="W7647" s="53" t="str">
        <f t="shared" si="388"/>
        <v/>
      </c>
      <c r="X7647" s="53" t="str">
        <f t="shared" si="388"/>
        <v/>
      </c>
    </row>
    <row r="7648" spans="18:24" hidden="1" x14ac:dyDescent="0.3">
      <c r="R7648">
        <f t="shared" si="389"/>
        <v>0</v>
      </c>
      <c r="S7648">
        <f t="shared" si="390"/>
        <v>0</v>
      </c>
      <c r="T7648" s="53" t="str">
        <f t="shared" si="388"/>
        <v/>
      </c>
      <c r="U7648" s="53" t="str">
        <f t="shared" si="388"/>
        <v/>
      </c>
      <c r="V7648" s="53" t="str">
        <f t="shared" si="388"/>
        <v/>
      </c>
      <c r="W7648" s="53" t="str">
        <f t="shared" si="388"/>
        <v/>
      </c>
      <c r="X7648" s="53" t="str">
        <f t="shared" si="388"/>
        <v/>
      </c>
    </row>
    <row r="7649" spans="18:24" hidden="1" x14ac:dyDescent="0.3">
      <c r="R7649">
        <f t="shared" si="389"/>
        <v>0</v>
      </c>
      <c r="S7649">
        <f t="shared" si="390"/>
        <v>0</v>
      </c>
      <c r="T7649" s="53" t="str">
        <f t="shared" si="388"/>
        <v/>
      </c>
      <c r="U7649" s="53" t="str">
        <f t="shared" si="388"/>
        <v/>
      </c>
      <c r="V7649" s="53" t="str">
        <f t="shared" si="388"/>
        <v/>
      </c>
      <c r="W7649" s="53" t="str">
        <f t="shared" si="388"/>
        <v/>
      </c>
      <c r="X7649" s="53" t="str">
        <f t="shared" si="388"/>
        <v/>
      </c>
    </row>
    <row r="7650" spans="18:24" hidden="1" x14ac:dyDescent="0.3">
      <c r="R7650">
        <f t="shared" si="389"/>
        <v>0</v>
      </c>
      <c r="S7650">
        <f t="shared" si="390"/>
        <v>0</v>
      </c>
      <c r="T7650" s="53" t="str">
        <f t="shared" si="388"/>
        <v/>
      </c>
      <c r="U7650" s="53" t="str">
        <f t="shared" si="388"/>
        <v/>
      </c>
      <c r="V7650" s="53" t="str">
        <f t="shared" si="388"/>
        <v/>
      </c>
      <c r="W7650" s="53" t="str">
        <f t="shared" si="388"/>
        <v/>
      </c>
      <c r="X7650" s="53" t="str">
        <f t="shared" si="388"/>
        <v/>
      </c>
    </row>
    <row r="7651" spans="18:24" hidden="1" x14ac:dyDescent="0.3">
      <c r="R7651">
        <f t="shared" si="389"/>
        <v>0</v>
      </c>
      <c r="S7651">
        <f t="shared" si="390"/>
        <v>0</v>
      </c>
      <c r="T7651" s="53" t="str">
        <f t="shared" si="388"/>
        <v/>
      </c>
      <c r="U7651" s="53" t="str">
        <f t="shared" si="388"/>
        <v/>
      </c>
      <c r="V7651" s="53" t="str">
        <f t="shared" si="388"/>
        <v/>
      </c>
      <c r="W7651" s="53" t="str">
        <f t="shared" si="388"/>
        <v/>
      </c>
      <c r="X7651" s="53" t="str">
        <f t="shared" si="388"/>
        <v/>
      </c>
    </row>
    <row r="7652" spans="18:24" hidden="1" x14ac:dyDescent="0.3">
      <c r="R7652">
        <f t="shared" si="389"/>
        <v>0</v>
      </c>
      <c r="S7652">
        <f t="shared" si="390"/>
        <v>0</v>
      </c>
      <c r="T7652" s="53" t="str">
        <f t="shared" si="388"/>
        <v/>
      </c>
      <c r="U7652" s="53" t="str">
        <f t="shared" si="388"/>
        <v/>
      </c>
      <c r="V7652" s="53" t="str">
        <f t="shared" si="388"/>
        <v/>
      </c>
      <c r="W7652" s="53" t="str">
        <f t="shared" si="388"/>
        <v/>
      </c>
      <c r="X7652" s="53" t="str">
        <f t="shared" si="388"/>
        <v/>
      </c>
    </row>
    <row r="7653" spans="18:24" hidden="1" x14ac:dyDescent="0.3">
      <c r="R7653">
        <f t="shared" si="389"/>
        <v>0</v>
      </c>
      <c r="S7653">
        <f t="shared" si="390"/>
        <v>0</v>
      </c>
      <c r="T7653" s="53" t="str">
        <f t="shared" si="388"/>
        <v/>
      </c>
      <c r="U7653" s="53" t="str">
        <f t="shared" si="388"/>
        <v/>
      </c>
      <c r="V7653" s="53" t="str">
        <f t="shared" si="388"/>
        <v/>
      </c>
      <c r="W7653" s="53" t="str">
        <f t="shared" si="388"/>
        <v/>
      </c>
      <c r="X7653" s="53" t="str">
        <f t="shared" si="388"/>
        <v/>
      </c>
    </row>
    <row r="7654" spans="18:24" hidden="1" x14ac:dyDescent="0.3">
      <c r="R7654">
        <f t="shared" si="389"/>
        <v>0</v>
      </c>
      <c r="S7654">
        <f t="shared" si="390"/>
        <v>0</v>
      </c>
      <c r="T7654" s="53" t="str">
        <f t="shared" si="388"/>
        <v/>
      </c>
      <c r="U7654" s="53" t="str">
        <f t="shared" si="388"/>
        <v/>
      </c>
      <c r="V7654" s="53" t="str">
        <f t="shared" si="388"/>
        <v/>
      </c>
      <c r="W7654" s="53" t="str">
        <f t="shared" si="388"/>
        <v/>
      </c>
      <c r="X7654" s="53" t="str">
        <f t="shared" si="388"/>
        <v/>
      </c>
    </row>
    <row r="7655" spans="18:24" hidden="1" x14ac:dyDescent="0.3">
      <c r="R7655">
        <f t="shared" si="389"/>
        <v>0</v>
      </c>
      <c r="S7655">
        <f t="shared" si="390"/>
        <v>0</v>
      </c>
      <c r="T7655" s="53" t="str">
        <f t="shared" si="388"/>
        <v/>
      </c>
      <c r="U7655" s="53" t="str">
        <f t="shared" si="388"/>
        <v/>
      </c>
      <c r="V7655" s="53" t="str">
        <f t="shared" si="388"/>
        <v/>
      </c>
      <c r="W7655" s="53" t="str">
        <f t="shared" si="388"/>
        <v/>
      </c>
      <c r="X7655" s="53" t="str">
        <f t="shared" si="388"/>
        <v/>
      </c>
    </row>
    <row r="7656" spans="18:24" hidden="1" x14ac:dyDescent="0.3">
      <c r="R7656">
        <f t="shared" si="389"/>
        <v>0</v>
      </c>
      <c r="S7656">
        <f t="shared" si="390"/>
        <v>0</v>
      </c>
      <c r="T7656" s="53" t="str">
        <f t="shared" si="388"/>
        <v/>
      </c>
      <c r="U7656" s="53" t="str">
        <f t="shared" si="388"/>
        <v/>
      </c>
      <c r="V7656" s="53" t="str">
        <f t="shared" si="388"/>
        <v/>
      </c>
      <c r="W7656" s="53" t="str">
        <f t="shared" si="388"/>
        <v/>
      </c>
      <c r="X7656" s="53" t="str">
        <f t="shared" si="388"/>
        <v/>
      </c>
    </row>
    <row r="7657" spans="18:24" hidden="1" x14ac:dyDescent="0.3">
      <c r="R7657">
        <f t="shared" si="389"/>
        <v>0</v>
      </c>
      <c r="S7657">
        <f t="shared" si="390"/>
        <v>0</v>
      </c>
      <c r="T7657" s="53" t="str">
        <f t="shared" si="388"/>
        <v/>
      </c>
      <c r="U7657" s="53" t="str">
        <f t="shared" si="388"/>
        <v/>
      </c>
      <c r="V7657" s="53" t="str">
        <f t="shared" si="388"/>
        <v/>
      </c>
      <c r="W7657" s="53" t="str">
        <f t="shared" si="388"/>
        <v/>
      </c>
      <c r="X7657" s="53" t="str">
        <f t="shared" si="388"/>
        <v/>
      </c>
    </row>
    <row r="7658" spans="18:24" hidden="1" x14ac:dyDescent="0.3">
      <c r="R7658">
        <f t="shared" si="389"/>
        <v>0</v>
      </c>
      <c r="S7658">
        <f t="shared" si="390"/>
        <v>0</v>
      </c>
      <c r="T7658" s="53" t="str">
        <f t="shared" si="388"/>
        <v/>
      </c>
      <c r="U7658" s="53" t="str">
        <f t="shared" si="388"/>
        <v/>
      </c>
      <c r="V7658" s="53" t="str">
        <f t="shared" si="388"/>
        <v/>
      </c>
      <c r="W7658" s="53" t="str">
        <f t="shared" si="388"/>
        <v/>
      </c>
      <c r="X7658" s="53" t="str">
        <f t="shared" si="388"/>
        <v/>
      </c>
    </row>
    <row r="7659" spans="18:24" hidden="1" x14ac:dyDescent="0.3">
      <c r="R7659">
        <f t="shared" si="389"/>
        <v>0</v>
      </c>
      <c r="S7659">
        <f t="shared" si="390"/>
        <v>0</v>
      </c>
      <c r="T7659" s="53" t="str">
        <f t="shared" si="388"/>
        <v/>
      </c>
      <c r="U7659" s="53" t="str">
        <f t="shared" si="388"/>
        <v/>
      </c>
      <c r="V7659" s="53" t="str">
        <f t="shared" si="388"/>
        <v/>
      </c>
      <c r="W7659" s="53" t="str">
        <f t="shared" si="388"/>
        <v/>
      </c>
      <c r="X7659" s="53" t="str">
        <f t="shared" si="388"/>
        <v/>
      </c>
    </row>
    <row r="7660" spans="18:24" hidden="1" x14ac:dyDescent="0.3">
      <c r="R7660">
        <f t="shared" si="389"/>
        <v>0</v>
      </c>
      <c r="S7660">
        <f t="shared" si="390"/>
        <v>0</v>
      </c>
      <c r="T7660" s="53" t="str">
        <f t="shared" si="388"/>
        <v/>
      </c>
      <c r="U7660" s="53" t="str">
        <f t="shared" si="388"/>
        <v/>
      </c>
      <c r="V7660" s="53" t="str">
        <f t="shared" si="388"/>
        <v/>
      </c>
      <c r="W7660" s="53" t="str">
        <f t="shared" si="388"/>
        <v/>
      </c>
      <c r="X7660" s="53" t="str">
        <f t="shared" si="388"/>
        <v/>
      </c>
    </row>
    <row r="7661" spans="18:24" hidden="1" x14ac:dyDescent="0.3">
      <c r="R7661">
        <f t="shared" si="389"/>
        <v>0</v>
      </c>
      <c r="S7661">
        <f t="shared" si="390"/>
        <v>0</v>
      </c>
      <c r="T7661" s="53" t="str">
        <f t="shared" si="388"/>
        <v/>
      </c>
      <c r="U7661" s="53" t="str">
        <f t="shared" si="388"/>
        <v/>
      </c>
      <c r="V7661" s="53" t="str">
        <f t="shared" si="388"/>
        <v/>
      </c>
      <c r="W7661" s="53" t="str">
        <f t="shared" si="388"/>
        <v/>
      </c>
      <c r="X7661" s="53" t="str">
        <f t="shared" si="388"/>
        <v/>
      </c>
    </row>
    <row r="7662" spans="18:24" hidden="1" x14ac:dyDescent="0.3">
      <c r="R7662">
        <f t="shared" si="389"/>
        <v>0</v>
      </c>
      <c r="S7662">
        <f t="shared" si="390"/>
        <v>0</v>
      </c>
      <c r="T7662" s="53" t="str">
        <f t="shared" si="388"/>
        <v/>
      </c>
      <c r="U7662" s="53" t="str">
        <f t="shared" si="388"/>
        <v/>
      </c>
      <c r="V7662" s="53" t="str">
        <f t="shared" si="388"/>
        <v/>
      </c>
      <c r="W7662" s="53" t="str">
        <f t="shared" si="388"/>
        <v/>
      </c>
      <c r="X7662" s="53" t="str">
        <f t="shared" si="388"/>
        <v/>
      </c>
    </row>
    <row r="7663" spans="18:24" hidden="1" x14ac:dyDescent="0.3">
      <c r="R7663">
        <f t="shared" si="389"/>
        <v>0</v>
      </c>
      <c r="S7663">
        <f t="shared" si="390"/>
        <v>0</v>
      </c>
      <c r="T7663" s="53" t="str">
        <f t="shared" si="388"/>
        <v/>
      </c>
      <c r="U7663" s="53" t="str">
        <f t="shared" si="388"/>
        <v/>
      </c>
      <c r="V7663" s="53" t="str">
        <f t="shared" si="388"/>
        <v/>
      </c>
      <c r="W7663" s="53" t="str">
        <f t="shared" si="388"/>
        <v/>
      </c>
      <c r="X7663" s="53" t="str">
        <f t="shared" si="388"/>
        <v/>
      </c>
    </row>
    <row r="7664" spans="18:24" hidden="1" x14ac:dyDescent="0.3">
      <c r="R7664">
        <f t="shared" si="389"/>
        <v>0</v>
      </c>
      <c r="S7664">
        <f t="shared" si="390"/>
        <v>0</v>
      </c>
      <c r="T7664" s="53" t="str">
        <f t="shared" si="388"/>
        <v/>
      </c>
      <c r="U7664" s="53" t="str">
        <f t="shared" si="388"/>
        <v/>
      </c>
      <c r="V7664" s="53" t="str">
        <f t="shared" si="388"/>
        <v/>
      </c>
      <c r="W7664" s="53" t="str">
        <f t="shared" si="388"/>
        <v/>
      </c>
      <c r="X7664" s="53" t="str">
        <f t="shared" si="388"/>
        <v/>
      </c>
    </row>
    <row r="7665" spans="18:24" hidden="1" x14ac:dyDescent="0.3">
      <c r="R7665">
        <f t="shared" si="389"/>
        <v>0</v>
      </c>
      <c r="S7665">
        <f t="shared" si="390"/>
        <v>0</v>
      </c>
      <c r="T7665" s="53" t="str">
        <f t="shared" si="388"/>
        <v/>
      </c>
      <c r="U7665" s="53" t="str">
        <f t="shared" si="388"/>
        <v/>
      </c>
      <c r="V7665" s="53" t="str">
        <f t="shared" si="388"/>
        <v/>
      </c>
      <c r="W7665" s="53" t="str">
        <f t="shared" si="388"/>
        <v/>
      </c>
      <c r="X7665" s="53" t="str">
        <f t="shared" si="388"/>
        <v/>
      </c>
    </row>
    <row r="7666" spans="18:24" hidden="1" x14ac:dyDescent="0.3">
      <c r="R7666">
        <f t="shared" si="389"/>
        <v>0</v>
      </c>
      <c r="S7666">
        <f t="shared" si="390"/>
        <v>0</v>
      </c>
      <c r="T7666" s="53" t="str">
        <f t="shared" si="388"/>
        <v/>
      </c>
      <c r="U7666" s="53" t="str">
        <f t="shared" si="388"/>
        <v/>
      </c>
      <c r="V7666" s="53" t="str">
        <f t="shared" si="388"/>
        <v/>
      </c>
      <c r="W7666" s="53" t="str">
        <f t="shared" si="388"/>
        <v/>
      </c>
      <c r="X7666" s="53" t="str">
        <f t="shared" si="388"/>
        <v/>
      </c>
    </row>
    <row r="7667" spans="18:24" hidden="1" x14ac:dyDescent="0.3">
      <c r="R7667">
        <f t="shared" si="389"/>
        <v>0</v>
      </c>
      <c r="S7667">
        <f t="shared" si="390"/>
        <v>0</v>
      </c>
      <c r="T7667" s="53" t="str">
        <f t="shared" si="388"/>
        <v/>
      </c>
      <c r="U7667" s="53" t="str">
        <f t="shared" si="388"/>
        <v/>
      </c>
      <c r="V7667" s="53" t="str">
        <f t="shared" si="388"/>
        <v/>
      </c>
      <c r="W7667" s="53" t="str">
        <f t="shared" si="388"/>
        <v/>
      </c>
      <c r="X7667" s="53" t="str">
        <f t="shared" si="388"/>
        <v/>
      </c>
    </row>
    <row r="7668" spans="18:24" hidden="1" x14ac:dyDescent="0.3">
      <c r="R7668">
        <f t="shared" si="389"/>
        <v>0</v>
      </c>
      <c r="S7668">
        <f t="shared" si="390"/>
        <v>0</v>
      </c>
      <c r="T7668" s="53" t="str">
        <f t="shared" si="388"/>
        <v/>
      </c>
      <c r="U7668" s="53" t="str">
        <f t="shared" si="388"/>
        <v/>
      </c>
      <c r="V7668" s="53" t="str">
        <f t="shared" si="388"/>
        <v/>
      </c>
      <c r="W7668" s="53" t="str">
        <f t="shared" si="388"/>
        <v/>
      </c>
      <c r="X7668" s="53" t="str">
        <f t="shared" si="388"/>
        <v/>
      </c>
    </row>
    <row r="7669" spans="18:24" hidden="1" x14ac:dyDescent="0.3">
      <c r="R7669">
        <f t="shared" si="389"/>
        <v>0</v>
      </c>
      <c r="S7669">
        <f t="shared" si="390"/>
        <v>0</v>
      </c>
      <c r="T7669" s="53" t="str">
        <f t="shared" ref="T7669:X7719" si="391">IF(OR(COUNTIF($D7669,"*"&amp;T$5&amp;"*")&gt;0,$D7669="GRUPO TEPSA"),T$5,"")</f>
        <v/>
      </c>
      <c r="U7669" s="53" t="str">
        <f t="shared" si="391"/>
        <v/>
      </c>
      <c r="V7669" s="53" t="str">
        <f t="shared" si="391"/>
        <v/>
      </c>
      <c r="W7669" s="53" t="str">
        <f t="shared" si="391"/>
        <v/>
      </c>
      <c r="X7669" s="53" t="str">
        <f t="shared" si="391"/>
        <v/>
      </c>
    </row>
    <row r="7670" spans="18:24" hidden="1" x14ac:dyDescent="0.3">
      <c r="R7670">
        <f t="shared" si="389"/>
        <v>0</v>
      </c>
      <c r="S7670">
        <f t="shared" si="390"/>
        <v>0</v>
      </c>
      <c r="T7670" s="53" t="str">
        <f t="shared" si="391"/>
        <v/>
      </c>
      <c r="U7670" s="53" t="str">
        <f t="shared" si="391"/>
        <v/>
      </c>
      <c r="V7670" s="53" t="str">
        <f t="shared" si="391"/>
        <v/>
      </c>
      <c r="W7670" s="53" t="str">
        <f t="shared" si="391"/>
        <v/>
      </c>
      <c r="X7670" s="53" t="str">
        <f t="shared" si="391"/>
        <v/>
      </c>
    </row>
    <row r="7671" spans="18:24" hidden="1" x14ac:dyDescent="0.3">
      <c r="R7671">
        <f t="shared" si="389"/>
        <v>0</v>
      </c>
      <c r="S7671">
        <f t="shared" si="390"/>
        <v>0</v>
      </c>
      <c r="T7671" s="53" t="str">
        <f t="shared" si="391"/>
        <v/>
      </c>
      <c r="U7671" s="53" t="str">
        <f t="shared" si="391"/>
        <v/>
      </c>
      <c r="V7671" s="53" t="str">
        <f t="shared" si="391"/>
        <v/>
      </c>
      <c r="W7671" s="53" t="str">
        <f t="shared" si="391"/>
        <v/>
      </c>
      <c r="X7671" s="53" t="str">
        <f t="shared" si="391"/>
        <v/>
      </c>
    </row>
    <row r="7672" spans="18:24" hidden="1" x14ac:dyDescent="0.3">
      <c r="R7672">
        <f t="shared" si="389"/>
        <v>0</v>
      </c>
      <c r="S7672">
        <f t="shared" si="390"/>
        <v>0</v>
      </c>
      <c r="T7672" s="53" t="str">
        <f t="shared" si="391"/>
        <v/>
      </c>
      <c r="U7672" s="53" t="str">
        <f t="shared" si="391"/>
        <v/>
      </c>
      <c r="V7672" s="53" t="str">
        <f t="shared" si="391"/>
        <v/>
      </c>
      <c r="W7672" s="53" t="str">
        <f t="shared" si="391"/>
        <v/>
      </c>
      <c r="X7672" s="53" t="str">
        <f t="shared" si="391"/>
        <v/>
      </c>
    </row>
    <row r="7673" spans="18:24" hidden="1" x14ac:dyDescent="0.3">
      <c r="R7673">
        <f t="shared" si="389"/>
        <v>0</v>
      </c>
      <c r="S7673">
        <f t="shared" si="390"/>
        <v>0</v>
      </c>
      <c r="T7673" s="53" t="str">
        <f t="shared" si="391"/>
        <v/>
      </c>
      <c r="U7673" s="53" t="str">
        <f t="shared" si="391"/>
        <v/>
      </c>
      <c r="V7673" s="53" t="str">
        <f t="shared" si="391"/>
        <v/>
      </c>
      <c r="W7673" s="53" t="str">
        <f t="shared" si="391"/>
        <v/>
      </c>
      <c r="X7673" s="53" t="str">
        <f t="shared" si="391"/>
        <v/>
      </c>
    </row>
    <row r="7674" spans="18:24" hidden="1" x14ac:dyDescent="0.3">
      <c r="R7674">
        <f t="shared" si="389"/>
        <v>0</v>
      </c>
      <c r="S7674">
        <f t="shared" si="390"/>
        <v>0</v>
      </c>
      <c r="T7674" s="53" t="str">
        <f t="shared" si="391"/>
        <v/>
      </c>
      <c r="U7674" s="53" t="str">
        <f t="shared" si="391"/>
        <v/>
      </c>
      <c r="V7674" s="53" t="str">
        <f t="shared" si="391"/>
        <v/>
      </c>
      <c r="W7674" s="53" t="str">
        <f t="shared" si="391"/>
        <v/>
      </c>
      <c r="X7674" s="53" t="str">
        <f t="shared" si="391"/>
        <v/>
      </c>
    </row>
    <row r="7675" spans="18:24" hidden="1" x14ac:dyDescent="0.3">
      <c r="R7675">
        <f t="shared" si="389"/>
        <v>0</v>
      </c>
      <c r="S7675">
        <f t="shared" si="390"/>
        <v>0</v>
      </c>
      <c r="T7675" s="53" t="str">
        <f t="shared" si="391"/>
        <v/>
      </c>
      <c r="U7675" s="53" t="str">
        <f t="shared" si="391"/>
        <v/>
      </c>
      <c r="V7675" s="53" t="str">
        <f t="shared" si="391"/>
        <v/>
      </c>
      <c r="W7675" s="53" t="str">
        <f t="shared" si="391"/>
        <v/>
      </c>
      <c r="X7675" s="53" t="str">
        <f t="shared" si="391"/>
        <v/>
      </c>
    </row>
    <row r="7676" spans="18:24" hidden="1" x14ac:dyDescent="0.3">
      <c r="R7676">
        <f t="shared" si="389"/>
        <v>0</v>
      </c>
      <c r="S7676">
        <f t="shared" si="390"/>
        <v>0</v>
      </c>
      <c r="T7676" s="53" t="str">
        <f t="shared" si="391"/>
        <v/>
      </c>
      <c r="U7676" s="53" t="str">
        <f t="shared" si="391"/>
        <v/>
      </c>
      <c r="V7676" s="53" t="str">
        <f t="shared" si="391"/>
        <v/>
      </c>
      <c r="W7676" s="53" t="str">
        <f t="shared" si="391"/>
        <v/>
      </c>
      <c r="X7676" s="53" t="str">
        <f t="shared" si="391"/>
        <v/>
      </c>
    </row>
    <row r="7677" spans="18:24" hidden="1" x14ac:dyDescent="0.3">
      <c r="R7677">
        <f t="shared" si="389"/>
        <v>0</v>
      </c>
      <c r="S7677">
        <f t="shared" si="390"/>
        <v>0</v>
      </c>
      <c r="T7677" s="53" t="str">
        <f t="shared" si="391"/>
        <v/>
      </c>
      <c r="U7677" s="53" t="str">
        <f t="shared" si="391"/>
        <v/>
      </c>
      <c r="V7677" s="53" t="str">
        <f t="shared" si="391"/>
        <v/>
      </c>
      <c r="W7677" s="53" t="str">
        <f t="shared" si="391"/>
        <v/>
      </c>
      <c r="X7677" s="53" t="str">
        <f t="shared" si="391"/>
        <v/>
      </c>
    </row>
    <row r="7678" spans="18:24" hidden="1" x14ac:dyDescent="0.3">
      <c r="R7678">
        <f t="shared" si="389"/>
        <v>0</v>
      </c>
      <c r="S7678">
        <f t="shared" si="390"/>
        <v>0</v>
      </c>
      <c r="T7678" s="53" t="str">
        <f t="shared" si="391"/>
        <v/>
      </c>
      <c r="U7678" s="53" t="str">
        <f t="shared" si="391"/>
        <v/>
      </c>
      <c r="V7678" s="53" t="str">
        <f t="shared" si="391"/>
        <v/>
      </c>
      <c r="W7678" s="53" t="str">
        <f t="shared" si="391"/>
        <v/>
      </c>
      <c r="X7678" s="53" t="str">
        <f t="shared" si="391"/>
        <v/>
      </c>
    </row>
    <row r="7679" spans="18:24" hidden="1" x14ac:dyDescent="0.3">
      <c r="R7679">
        <f t="shared" si="389"/>
        <v>0</v>
      </c>
      <c r="S7679">
        <f t="shared" si="390"/>
        <v>0</v>
      </c>
      <c r="T7679" s="53" t="str">
        <f t="shared" si="391"/>
        <v/>
      </c>
      <c r="U7679" s="53" t="str">
        <f t="shared" si="391"/>
        <v/>
      </c>
      <c r="V7679" s="53" t="str">
        <f t="shared" si="391"/>
        <v/>
      </c>
      <c r="W7679" s="53" t="str">
        <f t="shared" si="391"/>
        <v/>
      </c>
      <c r="X7679" s="53" t="str">
        <f t="shared" si="391"/>
        <v/>
      </c>
    </row>
    <row r="7680" spans="18:24" hidden="1" x14ac:dyDescent="0.3">
      <c r="R7680">
        <f t="shared" si="389"/>
        <v>0</v>
      </c>
      <c r="S7680">
        <f t="shared" si="390"/>
        <v>0</v>
      </c>
      <c r="T7680" s="53" t="str">
        <f t="shared" si="391"/>
        <v/>
      </c>
      <c r="U7680" s="53" t="str">
        <f t="shared" si="391"/>
        <v/>
      </c>
      <c r="V7680" s="53" t="str">
        <f t="shared" si="391"/>
        <v/>
      </c>
      <c r="W7680" s="53" t="str">
        <f t="shared" si="391"/>
        <v/>
      </c>
      <c r="X7680" s="53" t="str">
        <f t="shared" si="391"/>
        <v/>
      </c>
    </row>
    <row r="7681" spans="18:24" hidden="1" x14ac:dyDescent="0.3">
      <c r="R7681">
        <f t="shared" si="389"/>
        <v>0</v>
      </c>
      <c r="S7681">
        <f t="shared" si="390"/>
        <v>0</v>
      </c>
      <c r="T7681" s="53" t="str">
        <f t="shared" si="391"/>
        <v/>
      </c>
      <c r="U7681" s="53" t="str">
        <f t="shared" si="391"/>
        <v/>
      </c>
      <c r="V7681" s="53" t="str">
        <f t="shared" si="391"/>
        <v/>
      </c>
      <c r="W7681" s="53" t="str">
        <f t="shared" si="391"/>
        <v/>
      </c>
      <c r="X7681" s="53" t="str">
        <f t="shared" si="391"/>
        <v/>
      </c>
    </row>
    <row r="7682" spans="18:24" hidden="1" x14ac:dyDescent="0.3">
      <c r="R7682">
        <f t="shared" si="389"/>
        <v>0</v>
      </c>
      <c r="S7682">
        <f t="shared" si="390"/>
        <v>0</v>
      </c>
      <c r="T7682" s="53" t="str">
        <f t="shared" si="391"/>
        <v/>
      </c>
      <c r="U7682" s="53" t="str">
        <f t="shared" si="391"/>
        <v/>
      </c>
      <c r="V7682" s="53" t="str">
        <f t="shared" si="391"/>
        <v/>
      </c>
      <c r="W7682" s="53" t="str">
        <f t="shared" si="391"/>
        <v/>
      </c>
      <c r="X7682" s="53" t="str">
        <f t="shared" si="391"/>
        <v/>
      </c>
    </row>
    <row r="7683" spans="18:24" hidden="1" x14ac:dyDescent="0.3">
      <c r="R7683">
        <f t="shared" si="389"/>
        <v>0</v>
      </c>
      <c r="S7683">
        <f t="shared" si="390"/>
        <v>0</v>
      </c>
      <c r="T7683" s="53" t="str">
        <f t="shared" si="391"/>
        <v/>
      </c>
      <c r="U7683" s="53" t="str">
        <f t="shared" si="391"/>
        <v/>
      </c>
      <c r="V7683" s="53" t="str">
        <f t="shared" si="391"/>
        <v/>
      </c>
      <c r="W7683" s="53" t="str">
        <f t="shared" si="391"/>
        <v/>
      </c>
      <c r="X7683" s="53" t="str">
        <f t="shared" si="391"/>
        <v/>
      </c>
    </row>
    <row r="7684" spans="18:24" hidden="1" x14ac:dyDescent="0.3">
      <c r="R7684">
        <f t="shared" si="389"/>
        <v>0</v>
      </c>
      <c r="S7684">
        <f t="shared" si="390"/>
        <v>0</v>
      </c>
      <c r="T7684" s="53" t="str">
        <f t="shared" si="391"/>
        <v/>
      </c>
      <c r="U7684" s="53" t="str">
        <f t="shared" si="391"/>
        <v/>
      </c>
      <c r="V7684" s="53" t="str">
        <f t="shared" si="391"/>
        <v/>
      </c>
      <c r="W7684" s="53" t="str">
        <f t="shared" si="391"/>
        <v/>
      </c>
      <c r="X7684" s="53" t="str">
        <f t="shared" si="391"/>
        <v/>
      </c>
    </row>
    <row r="7685" spans="18:24" hidden="1" x14ac:dyDescent="0.3">
      <c r="R7685">
        <f t="shared" si="389"/>
        <v>0</v>
      </c>
      <c r="S7685">
        <f t="shared" si="390"/>
        <v>0</v>
      </c>
      <c r="T7685" s="53" t="str">
        <f t="shared" si="391"/>
        <v/>
      </c>
      <c r="U7685" s="53" t="str">
        <f t="shared" si="391"/>
        <v/>
      </c>
      <c r="V7685" s="53" t="str">
        <f t="shared" si="391"/>
        <v/>
      </c>
      <c r="W7685" s="53" t="str">
        <f t="shared" si="391"/>
        <v/>
      </c>
      <c r="X7685" s="53" t="str">
        <f t="shared" si="391"/>
        <v/>
      </c>
    </row>
    <row r="7686" spans="18:24" hidden="1" x14ac:dyDescent="0.3">
      <c r="R7686">
        <f t="shared" si="389"/>
        <v>0</v>
      </c>
      <c r="S7686">
        <f t="shared" si="390"/>
        <v>0</v>
      </c>
      <c r="T7686" s="53" t="str">
        <f t="shared" si="391"/>
        <v/>
      </c>
      <c r="U7686" s="53" t="str">
        <f t="shared" si="391"/>
        <v/>
      </c>
      <c r="V7686" s="53" t="str">
        <f t="shared" si="391"/>
        <v/>
      </c>
      <c r="W7686" s="53" t="str">
        <f t="shared" si="391"/>
        <v/>
      </c>
      <c r="X7686" s="53" t="str">
        <f t="shared" si="391"/>
        <v/>
      </c>
    </row>
    <row r="7687" spans="18:24" hidden="1" x14ac:dyDescent="0.3">
      <c r="R7687">
        <f t="shared" ref="R7687:R7750" si="392">IF(OR(D7687="GRUPO TEPSA",D7687="TODAS"),P7687/5,P7687)</f>
        <v>0</v>
      </c>
      <c r="S7687">
        <f t="shared" si="390"/>
        <v>0</v>
      </c>
      <c r="T7687" s="53" t="str">
        <f t="shared" si="391"/>
        <v/>
      </c>
      <c r="U7687" s="53" t="str">
        <f t="shared" si="391"/>
        <v/>
      </c>
      <c r="V7687" s="53" t="str">
        <f t="shared" si="391"/>
        <v/>
      </c>
      <c r="W7687" s="53" t="str">
        <f t="shared" si="391"/>
        <v/>
      </c>
      <c r="X7687" s="53" t="str">
        <f t="shared" si="391"/>
        <v/>
      </c>
    </row>
    <row r="7688" spans="18:24" hidden="1" x14ac:dyDescent="0.3">
      <c r="R7688">
        <f t="shared" si="392"/>
        <v>0</v>
      </c>
      <c r="S7688">
        <f t="shared" si="390"/>
        <v>0</v>
      </c>
      <c r="T7688" s="53" t="str">
        <f t="shared" si="391"/>
        <v/>
      </c>
      <c r="U7688" s="53" t="str">
        <f t="shared" si="391"/>
        <v/>
      </c>
      <c r="V7688" s="53" t="str">
        <f t="shared" si="391"/>
        <v/>
      </c>
      <c r="W7688" s="53" t="str">
        <f t="shared" si="391"/>
        <v/>
      </c>
      <c r="X7688" s="53" t="str">
        <f t="shared" si="391"/>
        <v/>
      </c>
    </row>
    <row r="7689" spans="18:24" hidden="1" x14ac:dyDescent="0.3">
      <c r="R7689">
        <f t="shared" si="392"/>
        <v>0</v>
      </c>
      <c r="S7689">
        <f t="shared" si="390"/>
        <v>0</v>
      </c>
      <c r="T7689" s="53" t="str">
        <f t="shared" si="391"/>
        <v/>
      </c>
      <c r="U7689" s="53" t="str">
        <f t="shared" si="391"/>
        <v/>
      </c>
      <c r="V7689" s="53" t="str">
        <f t="shared" si="391"/>
        <v/>
      </c>
      <c r="W7689" s="53" t="str">
        <f t="shared" si="391"/>
        <v/>
      </c>
      <c r="X7689" s="53" t="str">
        <f t="shared" si="391"/>
        <v/>
      </c>
    </row>
    <row r="7690" spans="18:24" hidden="1" x14ac:dyDescent="0.3">
      <c r="R7690">
        <f t="shared" si="392"/>
        <v>0</v>
      </c>
      <c r="S7690">
        <f t="shared" si="390"/>
        <v>0</v>
      </c>
      <c r="T7690" s="53" t="str">
        <f t="shared" si="391"/>
        <v/>
      </c>
      <c r="U7690" s="53" t="str">
        <f t="shared" si="391"/>
        <v/>
      </c>
      <c r="V7690" s="53" t="str">
        <f t="shared" si="391"/>
        <v/>
      </c>
      <c r="W7690" s="53" t="str">
        <f t="shared" si="391"/>
        <v/>
      </c>
      <c r="X7690" s="53" t="str">
        <f t="shared" si="391"/>
        <v/>
      </c>
    </row>
    <row r="7691" spans="18:24" hidden="1" x14ac:dyDescent="0.3">
      <c r="R7691">
        <f t="shared" si="392"/>
        <v>0</v>
      </c>
      <c r="S7691">
        <f t="shared" ref="S7691:S7754" si="393">IF(OR(D7691="GRUPO TEPSA",D7691="TODAS"),Q7691/5,Q7691)</f>
        <v>0</v>
      </c>
      <c r="T7691" s="53" t="str">
        <f t="shared" si="391"/>
        <v/>
      </c>
      <c r="U7691" s="53" t="str">
        <f t="shared" si="391"/>
        <v/>
      </c>
      <c r="V7691" s="53" t="str">
        <f t="shared" si="391"/>
        <v/>
      </c>
      <c r="W7691" s="53" t="str">
        <f t="shared" si="391"/>
        <v/>
      </c>
      <c r="X7691" s="53" t="str">
        <f t="shared" si="391"/>
        <v/>
      </c>
    </row>
    <row r="7692" spans="18:24" hidden="1" x14ac:dyDescent="0.3">
      <c r="R7692">
        <f t="shared" si="392"/>
        <v>0</v>
      </c>
      <c r="S7692">
        <f t="shared" si="393"/>
        <v>0</v>
      </c>
      <c r="T7692" s="53" t="str">
        <f t="shared" si="391"/>
        <v/>
      </c>
      <c r="U7692" s="53" t="str">
        <f t="shared" si="391"/>
        <v/>
      </c>
      <c r="V7692" s="53" t="str">
        <f t="shared" si="391"/>
        <v/>
      </c>
      <c r="W7692" s="53" t="str">
        <f t="shared" si="391"/>
        <v/>
      </c>
      <c r="X7692" s="53" t="str">
        <f t="shared" si="391"/>
        <v/>
      </c>
    </row>
    <row r="7693" spans="18:24" hidden="1" x14ac:dyDescent="0.3">
      <c r="R7693">
        <f t="shared" si="392"/>
        <v>0</v>
      </c>
      <c r="S7693">
        <f t="shared" si="393"/>
        <v>0</v>
      </c>
      <c r="T7693" s="53" t="str">
        <f t="shared" si="391"/>
        <v/>
      </c>
      <c r="U7693" s="53" t="str">
        <f t="shared" si="391"/>
        <v/>
      </c>
      <c r="V7693" s="53" t="str">
        <f t="shared" si="391"/>
        <v/>
      </c>
      <c r="W7693" s="53" t="str">
        <f t="shared" si="391"/>
        <v/>
      </c>
      <c r="X7693" s="53" t="str">
        <f t="shared" si="391"/>
        <v/>
      </c>
    </row>
    <row r="7694" spans="18:24" hidden="1" x14ac:dyDescent="0.3">
      <c r="R7694">
        <f t="shared" si="392"/>
        <v>0</v>
      </c>
      <c r="S7694">
        <f t="shared" si="393"/>
        <v>0</v>
      </c>
      <c r="T7694" s="53" t="str">
        <f t="shared" si="391"/>
        <v/>
      </c>
      <c r="U7694" s="53" t="str">
        <f t="shared" si="391"/>
        <v/>
      </c>
      <c r="V7694" s="53" t="str">
        <f t="shared" si="391"/>
        <v/>
      </c>
      <c r="W7694" s="53" t="str">
        <f t="shared" si="391"/>
        <v/>
      </c>
      <c r="X7694" s="53" t="str">
        <f t="shared" si="391"/>
        <v/>
      </c>
    </row>
    <row r="7695" spans="18:24" hidden="1" x14ac:dyDescent="0.3">
      <c r="R7695">
        <f t="shared" si="392"/>
        <v>0</v>
      </c>
      <c r="S7695">
        <f t="shared" si="393"/>
        <v>0</v>
      </c>
      <c r="T7695" s="53" t="str">
        <f t="shared" si="391"/>
        <v/>
      </c>
      <c r="U7695" s="53" t="str">
        <f t="shared" si="391"/>
        <v/>
      </c>
      <c r="V7695" s="53" t="str">
        <f t="shared" si="391"/>
        <v/>
      </c>
      <c r="W7695" s="53" t="str">
        <f t="shared" si="391"/>
        <v/>
      </c>
      <c r="X7695" s="53" t="str">
        <f t="shared" si="391"/>
        <v/>
      </c>
    </row>
    <row r="7696" spans="18:24" hidden="1" x14ac:dyDescent="0.3">
      <c r="R7696">
        <f t="shared" si="392"/>
        <v>0</v>
      </c>
      <c r="S7696">
        <f t="shared" si="393"/>
        <v>0</v>
      </c>
      <c r="T7696" s="53" t="str">
        <f t="shared" si="391"/>
        <v/>
      </c>
      <c r="U7696" s="53" t="str">
        <f t="shared" si="391"/>
        <v/>
      </c>
      <c r="V7696" s="53" t="str">
        <f t="shared" si="391"/>
        <v/>
      </c>
      <c r="W7696" s="53" t="str">
        <f t="shared" si="391"/>
        <v/>
      </c>
      <c r="X7696" s="53" t="str">
        <f t="shared" si="391"/>
        <v/>
      </c>
    </row>
    <row r="7697" spans="18:24" hidden="1" x14ac:dyDescent="0.3">
      <c r="R7697">
        <f t="shared" si="392"/>
        <v>0</v>
      </c>
      <c r="S7697">
        <f t="shared" si="393"/>
        <v>0</v>
      </c>
      <c r="T7697" s="53" t="str">
        <f t="shared" si="391"/>
        <v/>
      </c>
      <c r="U7697" s="53" t="str">
        <f t="shared" si="391"/>
        <v/>
      </c>
      <c r="V7697" s="53" t="str">
        <f t="shared" si="391"/>
        <v/>
      </c>
      <c r="W7697" s="53" t="str">
        <f t="shared" si="391"/>
        <v/>
      </c>
      <c r="X7697" s="53" t="str">
        <f t="shared" si="391"/>
        <v/>
      </c>
    </row>
    <row r="7698" spans="18:24" hidden="1" x14ac:dyDescent="0.3">
      <c r="R7698">
        <f t="shared" si="392"/>
        <v>0</v>
      </c>
      <c r="S7698">
        <f t="shared" si="393"/>
        <v>0</v>
      </c>
      <c r="T7698" s="53" t="str">
        <f t="shared" si="391"/>
        <v/>
      </c>
      <c r="U7698" s="53" t="str">
        <f t="shared" si="391"/>
        <v/>
      </c>
      <c r="V7698" s="53" t="str">
        <f t="shared" si="391"/>
        <v/>
      </c>
      <c r="W7698" s="53" t="str">
        <f t="shared" si="391"/>
        <v/>
      </c>
      <c r="X7698" s="53" t="str">
        <f t="shared" si="391"/>
        <v/>
      </c>
    </row>
    <row r="7699" spans="18:24" hidden="1" x14ac:dyDescent="0.3">
      <c r="R7699">
        <f t="shared" si="392"/>
        <v>0</v>
      </c>
      <c r="S7699">
        <f t="shared" si="393"/>
        <v>0</v>
      </c>
      <c r="T7699" s="53" t="str">
        <f t="shared" si="391"/>
        <v/>
      </c>
      <c r="U7699" s="53" t="str">
        <f t="shared" si="391"/>
        <v/>
      </c>
      <c r="V7699" s="53" t="str">
        <f t="shared" si="391"/>
        <v/>
      </c>
      <c r="W7699" s="53" t="str">
        <f t="shared" si="391"/>
        <v/>
      </c>
      <c r="X7699" s="53" t="str">
        <f t="shared" si="391"/>
        <v/>
      </c>
    </row>
    <row r="7700" spans="18:24" hidden="1" x14ac:dyDescent="0.3">
      <c r="R7700">
        <f t="shared" si="392"/>
        <v>0</v>
      </c>
      <c r="S7700">
        <f t="shared" si="393"/>
        <v>0</v>
      </c>
      <c r="T7700" s="53" t="str">
        <f t="shared" si="391"/>
        <v/>
      </c>
      <c r="U7700" s="53" t="str">
        <f t="shared" si="391"/>
        <v/>
      </c>
      <c r="V7700" s="53" t="str">
        <f t="shared" si="391"/>
        <v/>
      </c>
      <c r="W7700" s="53" t="str">
        <f t="shared" si="391"/>
        <v/>
      </c>
      <c r="X7700" s="53" t="str">
        <f t="shared" si="391"/>
        <v/>
      </c>
    </row>
    <row r="7701" spans="18:24" hidden="1" x14ac:dyDescent="0.3">
      <c r="R7701">
        <f t="shared" si="392"/>
        <v>0</v>
      </c>
      <c r="S7701">
        <f t="shared" si="393"/>
        <v>0</v>
      </c>
      <c r="T7701" s="53" t="str">
        <f t="shared" si="391"/>
        <v/>
      </c>
      <c r="U7701" s="53" t="str">
        <f t="shared" si="391"/>
        <v/>
      </c>
      <c r="V7701" s="53" t="str">
        <f t="shared" si="391"/>
        <v/>
      </c>
      <c r="W7701" s="53" t="str">
        <f t="shared" si="391"/>
        <v/>
      </c>
      <c r="X7701" s="53" t="str">
        <f t="shared" si="391"/>
        <v/>
      </c>
    </row>
    <row r="7702" spans="18:24" hidden="1" x14ac:dyDescent="0.3">
      <c r="R7702">
        <f t="shared" si="392"/>
        <v>0</v>
      </c>
      <c r="S7702">
        <f t="shared" si="393"/>
        <v>0</v>
      </c>
      <c r="T7702" s="53" t="str">
        <f t="shared" si="391"/>
        <v/>
      </c>
      <c r="U7702" s="53" t="str">
        <f t="shared" si="391"/>
        <v/>
      </c>
      <c r="V7702" s="53" t="str">
        <f t="shared" si="391"/>
        <v/>
      </c>
      <c r="W7702" s="53" t="str">
        <f t="shared" si="391"/>
        <v/>
      </c>
      <c r="X7702" s="53" t="str">
        <f t="shared" si="391"/>
        <v/>
      </c>
    </row>
    <row r="7703" spans="18:24" hidden="1" x14ac:dyDescent="0.3">
      <c r="R7703">
        <f t="shared" si="392"/>
        <v>0</v>
      </c>
      <c r="S7703">
        <f t="shared" si="393"/>
        <v>0</v>
      </c>
      <c r="T7703" s="53" t="str">
        <f t="shared" si="391"/>
        <v/>
      </c>
      <c r="U7703" s="53" t="str">
        <f t="shared" si="391"/>
        <v/>
      </c>
      <c r="V7703" s="53" t="str">
        <f t="shared" si="391"/>
        <v/>
      </c>
      <c r="W7703" s="53" t="str">
        <f t="shared" si="391"/>
        <v/>
      </c>
      <c r="X7703" s="53" t="str">
        <f t="shared" si="391"/>
        <v/>
      </c>
    </row>
    <row r="7704" spans="18:24" hidden="1" x14ac:dyDescent="0.3">
      <c r="R7704">
        <f t="shared" si="392"/>
        <v>0</v>
      </c>
      <c r="S7704">
        <f t="shared" si="393"/>
        <v>0</v>
      </c>
      <c r="T7704" s="53" t="str">
        <f t="shared" si="391"/>
        <v/>
      </c>
      <c r="U7704" s="53" t="str">
        <f t="shared" si="391"/>
        <v/>
      </c>
      <c r="V7704" s="53" t="str">
        <f t="shared" si="391"/>
        <v/>
      </c>
      <c r="W7704" s="53" t="str">
        <f t="shared" si="391"/>
        <v/>
      </c>
      <c r="X7704" s="53" t="str">
        <f t="shared" si="391"/>
        <v/>
      </c>
    </row>
    <row r="7705" spans="18:24" hidden="1" x14ac:dyDescent="0.3">
      <c r="R7705">
        <f t="shared" si="392"/>
        <v>0</v>
      </c>
      <c r="S7705">
        <f t="shared" si="393"/>
        <v>0</v>
      </c>
      <c r="T7705" s="53" t="str">
        <f t="shared" si="391"/>
        <v/>
      </c>
      <c r="U7705" s="53" t="str">
        <f t="shared" si="391"/>
        <v/>
      </c>
      <c r="V7705" s="53" t="str">
        <f t="shared" si="391"/>
        <v/>
      </c>
      <c r="W7705" s="53" t="str">
        <f t="shared" si="391"/>
        <v/>
      </c>
      <c r="X7705" s="53" t="str">
        <f t="shared" si="391"/>
        <v/>
      </c>
    </row>
    <row r="7706" spans="18:24" hidden="1" x14ac:dyDescent="0.3">
      <c r="R7706">
        <f t="shared" si="392"/>
        <v>0</v>
      </c>
      <c r="S7706">
        <f t="shared" si="393"/>
        <v>0</v>
      </c>
      <c r="T7706" s="53" t="str">
        <f t="shared" si="391"/>
        <v/>
      </c>
      <c r="U7706" s="53" t="str">
        <f t="shared" si="391"/>
        <v/>
      </c>
      <c r="V7706" s="53" t="str">
        <f t="shared" si="391"/>
        <v/>
      </c>
      <c r="W7706" s="53" t="str">
        <f t="shared" si="391"/>
        <v/>
      </c>
      <c r="X7706" s="53" t="str">
        <f t="shared" si="391"/>
        <v/>
      </c>
    </row>
    <row r="7707" spans="18:24" hidden="1" x14ac:dyDescent="0.3">
      <c r="R7707">
        <f t="shared" si="392"/>
        <v>0</v>
      </c>
      <c r="S7707">
        <f t="shared" si="393"/>
        <v>0</v>
      </c>
      <c r="T7707" s="53" t="str">
        <f t="shared" si="391"/>
        <v/>
      </c>
      <c r="U7707" s="53" t="str">
        <f t="shared" si="391"/>
        <v/>
      </c>
      <c r="V7707" s="53" t="str">
        <f t="shared" si="391"/>
        <v/>
      </c>
      <c r="W7707" s="53" t="str">
        <f t="shared" si="391"/>
        <v/>
      </c>
      <c r="X7707" s="53" t="str">
        <f t="shared" si="391"/>
        <v/>
      </c>
    </row>
    <row r="7708" spans="18:24" hidden="1" x14ac:dyDescent="0.3">
      <c r="R7708">
        <f t="shared" si="392"/>
        <v>0</v>
      </c>
      <c r="S7708">
        <f t="shared" si="393"/>
        <v>0</v>
      </c>
      <c r="T7708" s="53" t="str">
        <f t="shared" si="391"/>
        <v/>
      </c>
      <c r="U7708" s="53" t="str">
        <f t="shared" si="391"/>
        <v/>
      </c>
      <c r="V7708" s="53" t="str">
        <f t="shared" si="391"/>
        <v/>
      </c>
      <c r="W7708" s="53" t="str">
        <f t="shared" si="391"/>
        <v/>
      </c>
      <c r="X7708" s="53" t="str">
        <f t="shared" si="391"/>
        <v/>
      </c>
    </row>
    <row r="7709" spans="18:24" hidden="1" x14ac:dyDescent="0.3">
      <c r="R7709">
        <f t="shared" si="392"/>
        <v>0</v>
      </c>
      <c r="S7709">
        <f t="shared" si="393"/>
        <v>0</v>
      </c>
      <c r="T7709" s="53" t="str">
        <f t="shared" si="391"/>
        <v/>
      </c>
      <c r="U7709" s="53" t="str">
        <f t="shared" si="391"/>
        <v/>
      </c>
      <c r="V7709" s="53" t="str">
        <f t="shared" si="391"/>
        <v/>
      </c>
      <c r="W7709" s="53" t="str">
        <f t="shared" si="391"/>
        <v/>
      </c>
      <c r="X7709" s="53" t="str">
        <f t="shared" si="391"/>
        <v/>
      </c>
    </row>
    <row r="7710" spans="18:24" hidden="1" x14ac:dyDescent="0.3">
      <c r="R7710">
        <f t="shared" si="392"/>
        <v>0</v>
      </c>
      <c r="S7710">
        <f t="shared" si="393"/>
        <v>0</v>
      </c>
      <c r="T7710" s="53" t="str">
        <f t="shared" si="391"/>
        <v/>
      </c>
      <c r="U7710" s="53" t="str">
        <f t="shared" si="391"/>
        <v/>
      </c>
      <c r="V7710" s="53" t="str">
        <f t="shared" si="391"/>
        <v/>
      </c>
      <c r="W7710" s="53" t="str">
        <f t="shared" si="391"/>
        <v/>
      </c>
      <c r="X7710" s="53" t="str">
        <f t="shared" si="391"/>
        <v/>
      </c>
    </row>
    <row r="7711" spans="18:24" hidden="1" x14ac:dyDescent="0.3">
      <c r="R7711">
        <f t="shared" si="392"/>
        <v>0</v>
      </c>
      <c r="S7711">
        <f t="shared" si="393"/>
        <v>0</v>
      </c>
      <c r="T7711" s="53" t="str">
        <f t="shared" si="391"/>
        <v/>
      </c>
      <c r="U7711" s="53" t="str">
        <f t="shared" si="391"/>
        <v/>
      </c>
      <c r="V7711" s="53" t="str">
        <f t="shared" si="391"/>
        <v/>
      </c>
      <c r="W7711" s="53" t="str">
        <f t="shared" si="391"/>
        <v/>
      </c>
      <c r="X7711" s="53" t="str">
        <f t="shared" si="391"/>
        <v/>
      </c>
    </row>
    <row r="7712" spans="18:24" hidden="1" x14ac:dyDescent="0.3">
      <c r="R7712">
        <f t="shared" si="392"/>
        <v>0</v>
      </c>
      <c r="S7712">
        <f t="shared" si="393"/>
        <v>0</v>
      </c>
      <c r="T7712" s="53" t="str">
        <f t="shared" si="391"/>
        <v/>
      </c>
      <c r="U7712" s="53" t="str">
        <f t="shared" si="391"/>
        <v/>
      </c>
      <c r="V7712" s="53" t="str">
        <f t="shared" si="391"/>
        <v/>
      </c>
      <c r="W7712" s="53" t="str">
        <f t="shared" si="391"/>
        <v/>
      </c>
      <c r="X7712" s="53" t="str">
        <f t="shared" si="391"/>
        <v/>
      </c>
    </row>
    <row r="7713" spans="18:24" hidden="1" x14ac:dyDescent="0.3">
      <c r="R7713">
        <f t="shared" si="392"/>
        <v>0</v>
      </c>
      <c r="S7713">
        <f t="shared" si="393"/>
        <v>0</v>
      </c>
      <c r="T7713" s="53" t="str">
        <f t="shared" si="391"/>
        <v/>
      </c>
      <c r="U7713" s="53" t="str">
        <f t="shared" si="391"/>
        <v/>
      </c>
      <c r="V7713" s="53" t="str">
        <f t="shared" si="391"/>
        <v/>
      </c>
      <c r="W7713" s="53" t="str">
        <f t="shared" si="391"/>
        <v/>
      </c>
      <c r="X7713" s="53" t="str">
        <f t="shared" si="391"/>
        <v/>
      </c>
    </row>
    <row r="7714" spans="18:24" hidden="1" x14ac:dyDescent="0.3">
      <c r="R7714">
        <f t="shared" si="392"/>
        <v>0</v>
      </c>
      <c r="S7714">
        <f t="shared" si="393"/>
        <v>0</v>
      </c>
      <c r="T7714" s="53" t="str">
        <f t="shared" si="391"/>
        <v/>
      </c>
      <c r="U7714" s="53" t="str">
        <f t="shared" si="391"/>
        <v/>
      </c>
      <c r="V7714" s="53" t="str">
        <f t="shared" si="391"/>
        <v/>
      </c>
      <c r="W7714" s="53" t="str">
        <f t="shared" si="391"/>
        <v/>
      </c>
      <c r="X7714" s="53" t="str">
        <f t="shared" si="391"/>
        <v/>
      </c>
    </row>
    <row r="7715" spans="18:24" hidden="1" x14ac:dyDescent="0.3">
      <c r="R7715">
        <f t="shared" si="392"/>
        <v>0</v>
      </c>
      <c r="S7715">
        <f t="shared" si="393"/>
        <v>0</v>
      </c>
      <c r="T7715" s="53" t="str">
        <f t="shared" si="391"/>
        <v/>
      </c>
      <c r="U7715" s="53" t="str">
        <f t="shared" si="391"/>
        <v/>
      </c>
      <c r="V7715" s="53" t="str">
        <f t="shared" si="391"/>
        <v/>
      </c>
      <c r="W7715" s="53" t="str">
        <f t="shared" si="391"/>
        <v/>
      </c>
      <c r="X7715" s="53" t="str">
        <f t="shared" si="391"/>
        <v/>
      </c>
    </row>
    <row r="7716" spans="18:24" hidden="1" x14ac:dyDescent="0.3">
      <c r="R7716">
        <f t="shared" si="392"/>
        <v>0</v>
      </c>
      <c r="S7716">
        <f t="shared" si="393"/>
        <v>0</v>
      </c>
      <c r="T7716" s="53" t="str">
        <f t="shared" si="391"/>
        <v/>
      </c>
      <c r="U7716" s="53" t="str">
        <f t="shared" si="391"/>
        <v/>
      </c>
      <c r="V7716" s="53" t="str">
        <f t="shared" si="391"/>
        <v/>
      </c>
      <c r="W7716" s="53" t="str">
        <f t="shared" si="391"/>
        <v/>
      </c>
      <c r="X7716" s="53" t="str">
        <f t="shared" si="391"/>
        <v/>
      </c>
    </row>
    <row r="7717" spans="18:24" hidden="1" x14ac:dyDescent="0.3">
      <c r="R7717">
        <f t="shared" si="392"/>
        <v>0</v>
      </c>
      <c r="S7717">
        <f t="shared" si="393"/>
        <v>0</v>
      </c>
      <c r="T7717" s="53" t="str">
        <f t="shared" si="391"/>
        <v/>
      </c>
      <c r="U7717" s="53" t="str">
        <f t="shared" si="391"/>
        <v/>
      </c>
      <c r="V7717" s="53" t="str">
        <f t="shared" si="391"/>
        <v/>
      </c>
      <c r="W7717" s="53" t="str">
        <f t="shared" si="391"/>
        <v/>
      </c>
      <c r="X7717" s="53" t="str">
        <f t="shared" si="391"/>
        <v/>
      </c>
    </row>
    <row r="7718" spans="18:24" hidden="1" x14ac:dyDescent="0.3">
      <c r="R7718">
        <f t="shared" si="392"/>
        <v>0</v>
      </c>
      <c r="S7718">
        <f t="shared" si="393"/>
        <v>0</v>
      </c>
      <c r="T7718" s="53" t="str">
        <f t="shared" si="391"/>
        <v/>
      </c>
      <c r="U7718" s="53" t="str">
        <f t="shared" si="391"/>
        <v/>
      </c>
      <c r="V7718" s="53" t="str">
        <f t="shared" si="391"/>
        <v/>
      </c>
      <c r="W7718" s="53" t="str">
        <f t="shared" si="391"/>
        <v/>
      </c>
      <c r="X7718" s="53" t="str">
        <f t="shared" si="391"/>
        <v/>
      </c>
    </row>
    <row r="7719" spans="18:24" hidden="1" x14ac:dyDescent="0.3">
      <c r="R7719">
        <f t="shared" si="392"/>
        <v>0</v>
      </c>
      <c r="S7719">
        <f t="shared" si="393"/>
        <v>0</v>
      </c>
      <c r="T7719" s="53" t="str">
        <f t="shared" si="391"/>
        <v/>
      </c>
      <c r="U7719" s="53" t="str">
        <f t="shared" si="391"/>
        <v/>
      </c>
      <c r="V7719" s="53" t="str">
        <f t="shared" si="391"/>
        <v/>
      </c>
      <c r="W7719" s="53" t="str">
        <f t="shared" si="391"/>
        <v/>
      </c>
      <c r="X7719" s="53" t="str">
        <f t="shared" si="391"/>
        <v/>
      </c>
    </row>
    <row r="7720" spans="18:24" hidden="1" x14ac:dyDescent="0.3">
      <c r="R7720">
        <f t="shared" si="392"/>
        <v>0</v>
      </c>
      <c r="S7720">
        <f t="shared" si="393"/>
        <v>0</v>
      </c>
      <c r="T7720" s="53" t="str">
        <f t="shared" ref="T7720:X7770" si="394">IF(OR(COUNTIF($D7720,"*"&amp;T$5&amp;"*")&gt;0,$D7720="GRUPO TEPSA"),T$5,"")</f>
        <v/>
      </c>
      <c r="U7720" s="53" t="str">
        <f t="shared" si="394"/>
        <v/>
      </c>
      <c r="V7720" s="53" t="str">
        <f t="shared" si="394"/>
        <v/>
      </c>
      <c r="W7720" s="53" t="str">
        <f t="shared" si="394"/>
        <v/>
      </c>
      <c r="X7720" s="53" t="str">
        <f t="shared" si="394"/>
        <v/>
      </c>
    </row>
    <row r="7721" spans="18:24" hidden="1" x14ac:dyDescent="0.3">
      <c r="R7721">
        <f t="shared" si="392"/>
        <v>0</v>
      </c>
      <c r="S7721">
        <f t="shared" si="393"/>
        <v>0</v>
      </c>
      <c r="T7721" s="53" t="str">
        <f t="shared" si="394"/>
        <v/>
      </c>
      <c r="U7721" s="53" t="str">
        <f t="shared" si="394"/>
        <v/>
      </c>
      <c r="V7721" s="53" t="str">
        <f t="shared" si="394"/>
        <v/>
      </c>
      <c r="W7721" s="53" t="str">
        <f t="shared" si="394"/>
        <v/>
      </c>
      <c r="X7721" s="53" t="str">
        <f t="shared" si="394"/>
        <v/>
      </c>
    </row>
    <row r="7722" spans="18:24" hidden="1" x14ac:dyDescent="0.3">
      <c r="R7722">
        <f t="shared" si="392"/>
        <v>0</v>
      </c>
      <c r="S7722">
        <f t="shared" si="393"/>
        <v>0</v>
      </c>
      <c r="T7722" s="53" t="str">
        <f t="shared" si="394"/>
        <v/>
      </c>
      <c r="U7722" s="53" t="str">
        <f t="shared" si="394"/>
        <v/>
      </c>
      <c r="V7722" s="53" t="str">
        <f t="shared" si="394"/>
        <v/>
      </c>
      <c r="W7722" s="53" t="str">
        <f t="shared" si="394"/>
        <v/>
      </c>
      <c r="X7722" s="53" t="str">
        <f t="shared" si="394"/>
        <v/>
      </c>
    </row>
    <row r="7723" spans="18:24" hidden="1" x14ac:dyDescent="0.3">
      <c r="R7723">
        <f t="shared" si="392"/>
        <v>0</v>
      </c>
      <c r="S7723">
        <f t="shared" si="393"/>
        <v>0</v>
      </c>
      <c r="T7723" s="53" t="str">
        <f t="shared" si="394"/>
        <v/>
      </c>
      <c r="U7723" s="53" t="str">
        <f t="shared" si="394"/>
        <v/>
      </c>
      <c r="V7723" s="53" t="str">
        <f t="shared" si="394"/>
        <v/>
      </c>
      <c r="W7723" s="53" t="str">
        <f t="shared" si="394"/>
        <v/>
      </c>
      <c r="X7723" s="53" t="str">
        <f t="shared" si="394"/>
        <v/>
      </c>
    </row>
    <row r="7724" spans="18:24" hidden="1" x14ac:dyDescent="0.3">
      <c r="R7724">
        <f t="shared" si="392"/>
        <v>0</v>
      </c>
      <c r="S7724">
        <f t="shared" si="393"/>
        <v>0</v>
      </c>
      <c r="T7724" s="53" t="str">
        <f t="shared" si="394"/>
        <v/>
      </c>
      <c r="U7724" s="53" t="str">
        <f t="shared" si="394"/>
        <v/>
      </c>
      <c r="V7724" s="53" t="str">
        <f t="shared" si="394"/>
        <v/>
      </c>
      <c r="W7724" s="53" t="str">
        <f t="shared" si="394"/>
        <v/>
      </c>
      <c r="X7724" s="53" t="str">
        <f t="shared" si="394"/>
        <v/>
      </c>
    </row>
    <row r="7725" spans="18:24" hidden="1" x14ac:dyDescent="0.3">
      <c r="R7725">
        <f t="shared" si="392"/>
        <v>0</v>
      </c>
      <c r="S7725">
        <f t="shared" si="393"/>
        <v>0</v>
      </c>
      <c r="T7725" s="53" t="str">
        <f t="shared" si="394"/>
        <v/>
      </c>
      <c r="U7725" s="53" t="str">
        <f t="shared" si="394"/>
        <v/>
      </c>
      <c r="V7725" s="53" t="str">
        <f t="shared" si="394"/>
        <v/>
      </c>
      <c r="W7725" s="53" t="str">
        <f t="shared" si="394"/>
        <v/>
      </c>
      <c r="X7725" s="53" t="str">
        <f t="shared" si="394"/>
        <v/>
      </c>
    </row>
    <row r="7726" spans="18:24" hidden="1" x14ac:dyDescent="0.3">
      <c r="R7726">
        <f t="shared" si="392"/>
        <v>0</v>
      </c>
      <c r="S7726">
        <f t="shared" si="393"/>
        <v>0</v>
      </c>
      <c r="T7726" s="53" t="str">
        <f t="shared" si="394"/>
        <v/>
      </c>
      <c r="U7726" s="53" t="str">
        <f t="shared" si="394"/>
        <v/>
      </c>
      <c r="V7726" s="53" t="str">
        <f t="shared" si="394"/>
        <v/>
      </c>
      <c r="W7726" s="53" t="str">
        <f t="shared" si="394"/>
        <v/>
      </c>
      <c r="X7726" s="53" t="str">
        <f t="shared" si="394"/>
        <v/>
      </c>
    </row>
    <row r="7727" spans="18:24" hidden="1" x14ac:dyDescent="0.3">
      <c r="R7727">
        <f t="shared" si="392"/>
        <v>0</v>
      </c>
      <c r="S7727">
        <f t="shared" si="393"/>
        <v>0</v>
      </c>
      <c r="T7727" s="53" t="str">
        <f t="shared" si="394"/>
        <v/>
      </c>
      <c r="U7727" s="53" t="str">
        <f t="shared" si="394"/>
        <v/>
      </c>
      <c r="V7727" s="53" t="str">
        <f t="shared" si="394"/>
        <v/>
      </c>
      <c r="W7727" s="53" t="str">
        <f t="shared" si="394"/>
        <v/>
      </c>
      <c r="X7727" s="53" t="str">
        <f t="shared" si="394"/>
        <v/>
      </c>
    </row>
    <row r="7728" spans="18:24" hidden="1" x14ac:dyDescent="0.3">
      <c r="R7728">
        <f t="shared" si="392"/>
        <v>0</v>
      </c>
      <c r="S7728">
        <f t="shared" si="393"/>
        <v>0</v>
      </c>
      <c r="T7728" s="53" t="str">
        <f t="shared" si="394"/>
        <v/>
      </c>
      <c r="U7728" s="53" t="str">
        <f t="shared" si="394"/>
        <v/>
      </c>
      <c r="V7728" s="53" t="str">
        <f t="shared" si="394"/>
        <v/>
      </c>
      <c r="W7728" s="53" t="str">
        <f t="shared" si="394"/>
        <v/>
      </c>
      <c r="X7728" s="53" t="str">
        <f t="shared" si="394"/>
        <v/>
      </c>
    </row>
    <row r="7729" spans="18:24" hidden="1" x14ac:dyDescent="0.3">
      <c r="R7729">
        <f t="shared" si="392"/>
        <v>0</v>
      </c>
      <c r="S7729">
        <f t="shared" si="393"/>
        <v>0</v>
      </c>
      <c r="T7729" s="53" t="str">
        <f t="shared" si="394"/>
        <v/>
      </c>
      <c r="U7729" s="53" t="str">
        <f t="shared" si="394"/>
        <v/>
      </c>
      <c r="V7729" s="53" t="str">
        <f t="shared" si="394"/>
        <v/>
      </c>
      <c r="W7729" s="53" t="str">
        <f t="shared" si="394"/>
        <v/>
      </c>
      <c r="X7729" s="53" t="str">
        <f t="shared" si="394"/>
        <v/>
      </c>
    </row>
    <row r="7730" spans="18:24" hidden="1" x14ac:dyDescent="0.3">
      <c r="R7730">
        <f t="shared" si="392"/>
        <v>0</v>
      </c>
      <c r="S7730">
        <f t="shared" si="393"/>
        <v>0</v>
      </c>
      <c r="T7730" s="53" t="str">
        <f t="shared" si="394"/>
        <v/>
      </c>
      <c r="U7730" s="53" t="str">
        <f t="shared" si="394"/>
        <v/>
      </c>
      <c r="V7730" s="53" t="str">
        <f t="shared" si="394"/>
        <v/>
      </c>
      <c r="W7730" s="53" t="str">
        <f t="shared" si="394"/>
        <v/>
      </c>
      <c r="X7730" s="53" t="str">
        <f t="shared" si="394"/>
        <v/>
      </c>
    </row>
    <row r="7731" spans="18:24" hidden="1" x14ac:dyDescent="0.3">
      <c r="R7731">
        <f t="shared" si="392"/>
        <v>0</v>
      </c>
      <c r="S7731">
        <f t="shared" si="393"/>
        <v>0</v>
      </c>
      <c r="T7731" s="53" t="str">
        <f t="shared" si="394"/>
        <v/>
      </c>
      <c r="U7731" s="53" t="str">
        <f t="shared" si="394"/>
        <v/>
      </c>
      <c r="V7731" s="53" t="str">
        <f t="shared" si="394"/>
        <v/>
      </c>
      <c r="W7731" s="53" t="str">
        <f t="shared" si="394"/>
        <v/>
      </c>
      <c r="X7731" s="53" t="str">
        <f t="shared" si="394"/>
        <v/>
      </c>
    </row>
    <row r="7732" spans="18:24" hidden="1" x14ac:dyDescent="0.3">
      <c r="R7732">
        <f t="shared" si="392"/>
        <v>0</v>
      </c>
      <c r="S7732">
        <f t="shared" si="393"/>
        <v>0</v>
      </c>
      <c r="T7732" s="53" t="str">
        <f t="shared" si="394"/>
        <v/>
      </c>
      <c r="U7732" s="53" t="str">
        <f t="shared" si="394"/>
        <v/>
      </c>
      <c r="V7732" s="53" t="str">
        <f t="shared" si="394"/>
        <v/>
      </c>
      <c r="W7732" s="53" t="str">
        <f t="shared" si="394"/>
        <v/>
      </c>
      <c r="X7732" s="53" t="str">
        <f t="shared" si="394"/>
        <v/>
      </c>
    </row>
    <row r="7733" spans="18:24" hidden="1" x14ac:dyDescent="0.3">
      <c r="R7733">
        <f t="shared" si="392"/>
        <v>0</v>
      </c>
      <c r="S7733">
        <f t="shared" si="393"/>
        <v>0</v>
      </c>
      <c r="T7733" s="53" t="str">
        <f t="shared" si="394"/>
        <v/>
      </c>
      <c r="U7733" s="53" t="str">
        <f t="shared" si="394"/>
        <v/>
      </c>
      <c r="V7733" s="53" t="str">
        <f t="shared" si="394"/>
        <v/>
      </c>
      <c r="W7733" s="53" t="str">
        <f t="shared" si="394"/>
        <v/>
      </c>
      <c r="X7733" s="53" t="str">
        <f t="shared" si="394"/>
        <v/>
      </c>
    </row>
    <row r="7734" spans="18:24" hidden="1" x14ac:dyDescent="0.3">
      <c r="R7734">
        <f t="shared" si="392"/>
        <v>0</v>
      </c>
      <c r="S7734">
        <f t="shared" si="393"/>
        <v>0</v>
      </c>
      <c r="T7734" s="53" t="str">
        <f t="shared" si="394"/>
        <v/>
      </c>
      <c r="U7734" s="53" t="str">
        <f t="shared" si="394"/>
        <v/>
      </c>
      <c r="V7734" s="53" t="str">
        <f t="shared" si="394"/>
        <v/>
      </c>
      <c r="W7734" s="53" t="str">
        <f t="shared" si="394"/>
        <v/>
      </c>
      <c r="X7734" s="53" t="str">
        <f t="shared" si="394"/>
        <v/>
      </c>
    </row>
    <row r="7735" spans="18:24" hidden="1" x14ac:dyDescent="0.3">
      <c r="R7735">
        <f t="shared" si="392"/>
        <v>0</v>
      </c>
      <c r="S7735">
        <f t="shared" si="393"/>
        <v>0</v>
      </c>
      <c r="T7735" s="53" t="str">
        <f t="shared" si="394"/>
        <v/>
      </c>
      <c r="U7735" s="53" t="str">
        <f t="shared" si="394"/>
        <v/>
      </c>
      <c r="V7735" s="53" t="str">
        <f t="shared" si="394"/>
        <v/>
      </c>
      <c r="W7735" s="53" t="str">
        <f t="shared" si="394"/>
        <v/>
      </c>
      <c r="X7735" s="53" t="str">
        <f t="shared" si="394"/>
        <v/>
      </c>
    </row>
    <row r="7736" spans="18:24" hidden="1" x14ac:dyDescent="0.3">
      <c r="R7736">
        <f t="shared" si="392"/>
        <v>0</v>
      </c>
      <c r="S7736">
        <f t="shared" si="393"/>
        <v>0</v>
      </c>
      <c r="T7736" s="53" t="str">
        <f t="shared" si="394"/>
        <v/>
      </c>
      <c r="U7736" s="53" t="str">
        <f t="shared" si="394"/>
        <v/>
      </c>
      <c r="V7736" s="53" t="str">
        <f t="shared" si="394"/>
        <v/>
      </c>
      <c r="W7736" s="53" t="str">
        <f t="shared" si="394"/>
        <v/>
      </c>
      <c r="X7736" s="53" t="str">
        <f t="shared" si="394"/>
        <v/>
      </c>
    </row>
    <row r="7737" spans="18:24" hidden="1" x14ac:dyDescent="0.3">
      <c r="R7737">
        <f t="shared" si="392"/>
        <v>0</v>
      </c>
      <c r="S7737">
        <f t="shared" si="393"/>
        <v>0</v>
      </c>
      <c r="T7737" s="53" t="str">
        <f t="shared" si="394"/>
        <v/>
      </c>
      <c r="U7737" s="53" t="str">
        <f t="shared" si="394"/>
        <v/>
      </c>
      <c r="V7737" s="53" t="str">
        <f t="shared" si="394"/>
        <v/>
      </c>
      <c r="W7737" s="53" t="str">
        <f t="shared" si="394"/>
        <v/>
      </c>
      <c r="X7737" s="53" t="str">
        <f t="shared" si="394"/>
        <v/>
      </c>
    </row>
    <row r="7738" spans="18:24" hidden="1" x14ac:dyDescent="0.3">
      <c r="R7738">
        <f t="shared" si="392"/>
        <v>0</v>
      </c>
      <c r="S7738">
        <f t="shared" si="393"/>
        <v>0</v>
      </c>
      <c r="T7738" s="53" t="str">
        <f t="shared" si="394"/>
        <v/>
      </c>
      <c r="U7738" s="53" t="str">
        <f t="shared" si="394"/>
        <v/>
      </c>
      <c r="V7738" s="53" t="str">
        <f t="shared" si="394"/>
        <v/>
      </c>
      <c r="W7738" s="53" t="str">
        <f t="shared" si="394"/>
        <v/>
      </c>
      <c r="X7738" s="53" t="str">
        <f t="shared" si="394"/>
        <v/>
      </c>
    </row>
    <row r="7739" spans="18:24" hidden="1" x14ac:dyDescent="0.3">
      <c r="R7739">
        <f t="shared" si="392"/>
        <v>0</v>
      </c>
      <c r="S7739">
        <f t="shared" si="393"/>
        <v>0</v>
      </c>
      <c r="T7739" s="53" t="str">
        <f t="shared" si="394"/>
        <v/>
      </c>
      <c r="U7739" s="53" t="str">
        <f t="shared" si="394"/>
        <v/>
      </c>
      <c r="V7739" s="53" t="str">
        <f t="shared" si="394"/>
        <v/>
      </c>
      <c r="W7739" s="53" t="str">
        <f t="shared" si="394"/>
        <v/>
      </c>
      <c r="X7739" s="53" t="str">
        <f t="shared" si="394"/>
        <v/>
      </c>
    </row>
    <row r="7740" spans="18:24" hidden="1" x14ac:dyDescent="0.3">
      <c r="R7740">
        <f t="shared" si="392"/>
        <v>0</v>
      </c>
      <c r="S7740">
        <f t="shared" si="393"/>
        <v>0</v>
      </c>
      <c r="T7740" s="53" t="str">
        <f t="shared" si="394"/>
        <v/>
      </c>
      <c r="U7740" s="53" t="str">
        <f t="shared" si="394"/>
        <v/>
      </c>
      <c r="V7740" s="53" t="str">
        <f t="shared" si="394"/>
        <v/>
      </c>
      <c r="W7740" s="53" t="str">
        <f t="shared" si="394"/>
        <v/>
      </c>
      <c r="X7740" s="53" t="str">
        <f t="shared" si="394"/>
        <v/>
      </c>
    </row>
    <row r="7741" spans="18:24" hidden="1" x14ac:dyDescent="0.3">
      <c r="R7741">
        <f t="shared" si="392"/>
        <v>0</v>
      </c>
      <c r="S7741">
        <f t="shared" si="393"/>
        <v>0</v>
      </c>
      <c r="T7741" s="53" t="str">
        <f t="shared" si="394"/>
        <v/>
      </c>
      <c r="U7741" s="53" t="str">
        <f t="shared" si="394"/>
        <v/>
      </c>
      <c r="V7741" s="53" t="str">
        <f t="shared" si="394"/>
        <v/>
      </c>
      <c r="W7741" s="53" t="str">
        <f t="shared" si="394"/>
        <v/>
      </c>
      <c r="X7741" s="53" t="str">
        <f t="shared" si="394"/>
        <v/>
      </c>
    </row>
    <row r="7742" spans="18:24" hidden="1" x14ac:dyDescent="0.3">
      <c r="R7742">
        <f t="shared" si="392"/>
        <v>0</v>
      </c>
      <c r="S7742">
        <f t="shared" si="393"/>
        <v>0</v>
      </c>
      <c r="T7742" s="53" t="str">
        <f t="shared" si="394"/>
        <v/>
      </c>
      <c r="U7742" s="53" t="str">
        <f t="shared" si="394"/>
        <v/>
      </c>
      <c r="V7742" s="53" t="str">
        <f t="shared" si="394"/>
        <v/>
      </c>
      <c r="W7742" s="53" t="str">
        <f t="shared" si="394"/>
        <v/>
      </c>
      <c r="X7742" s="53" t="str">
        <f t="shared" si="394"/>
        <v/>
      </c>
    </row>
    <row r="7743" spans="18:24" hidden="1" x14ac:dyDescent="0.3">
      <c r="R7743">
        <f t="shared" si="392"/>
        <v>0</v>
      </c>
      <c r="S7743">
        <f t="shared" si="393"/>
        <v>0</v>
      </c>
      <c r="T7743" s="53" t="str">
        <f t="shared" si="394"/>
        <v/>
      </c>
      <c r="U7743" s="53" t="str">
        <f t="shared" si="394"/>
        <v/>
      </c>
      <c r="V7743" s="53" t="str">
        <f t="shared" si="394"/>
        <v/>
      </c>
      <c r="W7743" s="53" t="str">
        <f t="shared" si="394"/>
        <v/>
      </c>
      <c r="X7743" s="53" t="str">
        <f t="shared" si="394"/>
        <v/>
      </c>
    </row>
    <row r="7744" spans="18:24" hidden="1" x14ac:dyDescent="0.3">
      <c r="R7744">
        <f t="shared" si="392"/>
        <v>0</v>
      </c>
      <c r="S7744">
        <f t="shared" si="393"/>
        <v>0</v>
      </c>
      <c r="T7744" s="53" t="str">
        <f t="shared" si="394"/>
        <v/>
      </c>
      <c r="U7744" s="53" t="str">
        <f t="shared" si="394"/>
        <v/>
      </c>
      <c r="V7744" s="53" t="str">
        <f t="shared" si="394"/>
        <v/>
      </c>
      <c r="W7744" s="53" t="str">
        <f t="shared" si="394"/>
        <v/>
      </c>
      <c r="X7744" s="53" t="str">
        <f t="shared" si="394"/>
        <v/>
      </c>
    </row>
    <row r="7745" spans="18:24" hidden="1" x14ac:dyDescent="0.3">
      <c r="R7745">
        <f t="shared" si="392"/>
        <v>0</v>
      </c>
      <c r="S7745">
        <f t="shared" si="393"/>
        <v>0</v>
      </c>
      <c r="T7745" s="53" t="str">
        <f t="shared" si="394"/>
        <v/>
      </c>
      <c r="U7745" s="53" t="str">
        <f t="shared" si="394"/>
        <v/>
      </c>
      <c r="V7745" s="53" t="str">
        <f t="shared" si="394"/>
        <v/>
      </c>
      <c r="W7745" s="53" t="str">
        <f t="shared" si="394"/>
        <v/>
      </c>
      <c r="X7745" s="53" t="str">
        <f t="shared" si="394"/>
        <v/>
      </c>
    </row>
    <row r="7746" spans="18:24" hidden="1" x14ac:dyDescent="0.3">
      <c r="R7746">
        <f t="shared" si="392"/>
        <v>0</v>
      </c>
      <c r="S7746">
        <f t="shared" si="393"/>
        <v>0</v>
      </c>
      <c r="T7746" s="53" t="str">
        <f t="shared" si="394"/>
        <v/>
      </c>
      <c r="U7746" s="53" t="str">
        <f t="shared" si="394"/>
        <v/>
      </c>
      <c r="V7746" s="53" t="str">
        <f t="shared" si="394"/>
        <v/>
      </c>
      <c r="W7746" s="53" t="str">
        <f t="shared" si="394"/>
        <v/>
      </c>
      <c r="X7746" s="53" t="str">
        <f t="shared" si="394"/>
        <v/>
      </c>
    </row>
    <row r="7747" spans="18:24" hidden="1" x14ac:dyDescent="0.3">
      <c r="R7747">
        <f t="shared" si="392"/>
        <v>0</v>
      </c>
      <c r="S7747">
        <f t="shared" si="393"/>
        <v>0</v>
      </c>
      <c r="T7747" s="53" t="str">
        <f t="shared" si="394"/>
        <v/>
      </c>
      <c r="U7747" s="53" t="str">
        <f t="shared" si="394"/>
        <v/>
      </c>
      <c r="V7747" s="53" t="str">
        <f t="shared" si="394"/>
        <v/>
      </c>
      <c r="W7747" s="53" t="str">
        <f t="shared" si="394"/>
        <v/>
      </c>
      <c r="X7747" s="53" t="str">
        <f t="shared" si="394"/>
        <v/>
      </c>
    </row>
    <row r="7748" spans="18:24" hidden="1" x14ac:dyDescent="0.3">
      <c r="R7748">
        <f t="shared" si="392"/>
        <v>0</v>
      </c>
      <c r="S7748">
        <f t="shared" si="393"/>
        <v>0</v>
      </c>
      <c r="T7748" s="53" t="str">
        <f t="shared" si="394"/>
        <v/>
      </c>
      <c r="U7748" s="53" t="str">
        <f t="shared" si="394"/>
        <v/>
      </c>
      <c r="V7748" s="53" t="str">
        <f t="shared" si="394"/>
        <v/>
      </c>
      <c r="W7748" s="53" t="str">
        <f t="shared" si="394"/>
        <v/>
      </c>
      <c r="X7748" s="53" t="str">
        <f t="shared" si="394"/>
        <v/>
      </c>
    </row>
    <row r="7749" spans="18:24" hidden="1" x14ac:dyDescent="0.3">
      <c r="R7749">
        <f t="shared" si="392"/>
        <v>0</v>
      </c>
      <c r="S7749">
        <f t="shared" si="393"/>
        <v>0</v>
      </c>
      <c r="T7749" s="53" t="str">
        <f t="shared" si="394"/>
        <v/>
      </c>
      <c r="U7749" s="53" t="str">
        <f t="shared" si="394"/>
        <v/>
      </c>
      <c r="V7749" s="53" t="str">
        <f t="shared" si="394"/>
        <v/>
      </c>
      <c r="W7749" s="53" t="str">
        <f t="shared" si="394"/>
        <v/>
      </c>
      <c r="X7749" s="53" t="str">
        <f t="shared" si="394"/>
        <v/>
      </c>
    </row>
    <row r="7750" spans="18:24" hidden="1" x14ac:dyDescent="0.3">
      <c r="R7750">
        <f t="shared" si="392"/>
        <v>0</v>
      </c>
      <c r="S7750">
        <f t="shared" si="393"/>
        <v>0</v>
      </c>
      <c r="T7750" s="53" t="str">
        <f t="shared" si="394"/>
        <v/>
      </c>
      <c r="U7750" s="53" t="str">
        <f t="shared" si="394"/>
        <v/>
      </c>
      <c r="V7750" s="53" t="str">
        <f t="shared" si="394"/>
        <v/>
      </c>
      <c r="W7750" s="53" t="str">
        <f t="shared" si="394"/>
        <v/>
      </c>
      <c r="X7750" s="53" t="str">
        <f t="shared" si="394"/>
        <v/>
      </c>
    </row>
    <row r="7751" spans="18:24" hidden="1" x14ac:dyDescent="0.3">
      <c r="R7751">
        <f t="shared" ref="R7751:R7814" si="395">IF(OR(D7751="GRUPO TEPSA",D7751="TODAS"),P7751/5,P7751)</f>
        <v>0</v>
      </c>
      <c r="S7751">
        <f t="shared" si="393"/>
        <v>0</v>
      </c>
      <c r="T7751" s="53" t="str">
        <f t="shared" si="394"/>
        <v/>
      </c>
      <c r="U7751" s="53" t="str">
        <f t="shared" si="394"/>
        <v/>
      </c>
      <c r="V7751" s="53" t="str">
        <f t="shared" si="394"/>
        <v/>
      </c>
      <c r="W7751" s="53" t="str">
        <f t="shared" si="394"/>
        <v/>
      </c>
      <c r="X7751" s="53" t="str">
        <f t="shared" si="394"/>
        <v/>
      </c>
    </row>
    <row r="7752" spans="18:24" hidden="1" x14ac:dyDescent="0.3">
      <c r="R7752">
        <f t="shared" si="395"/>
        <v>0</v>
      </c>
      <c r="S7752">
        <f t="shared" si="393"/>
        <v>0</v>
      </c>
      <c r="T7752" s="53" t="str">
        <f t="shared" si="394"/>
        <v/>
      </c>
      <c r="U7752" s="53" t="str">
        <f t="shared" si="394"/>
        <v/>
      </c>
      <c r="V7752" s="53" t="str">
        <f t="shared" si="394"/>
        <v/>
      </c>
      <c r="W7752" s="53" t="str">
        <f t="shared" si="394"/>
        <v/>
      </c>
      <c r="X7752" s="53" t="str">
        <f t="shared" si="394"/>
        <v/>
      </c>
    </row>
    <row r="7753" spans="18:24" hidden="1" x14ac:dyDescent="0.3">
      <c r="R7753">
        <f t="shared" si="395"/>
        <v>0</v>
      </c>
      <c r="S7753">
        <f t="shared" si="393"/>
        <v>0</v>
      </c>
      <c r="T7753" s="53" t="str">
        <f t="shared" si="394"/>
        <v/>
      </c>
      <c r="U7753" s="53" t="str">
        <f t="shared" si="394"/>
        <v/>
      </c>
      <c r="V7753" s="53" t="str">
        <f t="shared" si="394"/>
        <v/>
      </c>
      <c r="W7753" s="53" t="str">
        <f t="shared" si="394"/>
        <v/>
      </c>
      <c r="X7753" s="53" t="str">
        <f t="shared" si="394"/>
        <v/>
      </c>
    </row>
    <row r="7754" spans="18:24" hidden="1" x14ac:dyDescent="0.3">
      <c r="R7754">
        <f t="shared" si="395"/>
        <v>0</v>
      </c>
      <c r="S7754">
        <f t="shared" si="393"/>
        <v>0</v>
      </c>
      <c r="T7754" s="53" t="str">
        <f t="shared" si="394"/>
        <v/>
      </c>
      <c r="U7754" s="53" t="str">
        <f t="shared" si="394"/>
        <v/>
      </c>
      <c r="V7754" s="53" t="str">
        <f t="shared" si="394"/>
        <v/>
      </c>
      <c r="W7754" s="53" t="str">
        <f t="shared" si="394"/>
        <v/>
      </c>
      <c r="X7754" s="53" t="str">
        <f t="shared" si="394"/>
        <v/>
      </c>
    </row>
    <row r="7755" spans="18:24" hidden="1" x14ac:dyDescent="0.3">
      <c r="R7755">
        <f t="shared" si="395"/>
        <v>0</v>
      </c>
      <c r="S7755">
        <f t="shared" ref="S7755:S7818" si="396">IF(OR(D7755="GRUPO TEPSA",D7755="TODAS"),Q7755/5,Q7755)</f>
        <v>0</v>
      </c>
      <c r="T7755" s="53" t="str">
        <f t="shared" si="394"/>
        <v/>
      </c>
      <c r="U7755" s="53" t="str">
        <f t="shared" si="394"/>
        <v/>
      </c>
      <c r="V7755" s="53" t="str">
        <f t="shared" si="394"/>
        <v/>
      </c>
      <c r="W7755" s="53" t="str">
        <f t="shared" si="394"/>
        <v/>
      </c>
      <c r="X7755" s="53" t="str">
        <f t="shared" si="394"/>
        <v/>
      </c>
    </row>
    <row r="7756" spans="18:24" hidden="1" x14ac:dyDescent="0.3">
      <c r="R7756">
        <f t="shared" si="395"/>
        <v>0</v>
      </c>
      <c r="S7756">
        <f t="shared" si="396"/>
        <v>0</v>
      </c>
      <c r="T7756" s="53" t="str">
        <f t="shared" si="394"/>
        <v/>
      </c>
      <c r="U7756" s="53" t="str">
        <f t="shared" si="394"/>
        <v/>
      </c>
      <c r="V7756" s="53" t="str">
        <f t="shared" si="394"/>
        <v/>
      </c>
      <c r="W7756" s="53" t="str">
        <f t="shared" si="394"/>
        <v/>
      </c>
      <c r="X7756" s="53" t="str">
        <f t="shared" si="394"/>
        <v/>
      </c>
    </row>
    <row r="7757" spans="18:24" hidden="1" x14ac:dyDescent="0.3">
      <c r="R7757">
        <f t="shared" si="395"/>
        <v>0</v>
      </c>
      <c r="S7757">
        <f t="shared" si="396"/>
        <v>0</v>
      </c>
      <c r="T7757" s="53" t="str">
        <f t="shared" si="394"/>
        <v/>
      </c>
      <c r="U7757" s="53" t="str">
        <f t="shared" si="394"/>
        <v/>
      </c>
      <c r="V7757" s="53" t="str">
        <f t="shared" si="394"/>
        <v/>
      </c>
      <c r="W7757" s="53" t="str">
        <f t="shared" si="394"/>
        <v/>
      </c>
      <c r="X7757" s="53" t="str">
        <f t="shared" si="394"/>
        <v/>
      </c>
    </row>
    <row r="7758" spans="18:24" hidden="1" x14ac:dyDescent="0.3">
      <c r="R7758">
        <f t="shared" si="395"/>
        <v>0</v>
      </c>
      <c r="S7758">
        <f t="shared" si="396"/>
        <v>0</v>
      </c>
      <c r="T7758" s="53" t="str">
        <f t="shared" si="394"/>
        <v/>
      </c>
      <c r="U7758" s="53" t="str">
        <f t="shared" si="394"/>
        <v/>
      </c>
      <c r="V7758" s="53" t="str">
        <f t="shared" si="394"/>
        <v/>
      </c>
      <c r="W7758" s="53" t="str">
        <f t="shared" si="394"/>
        <v/>
      </c>
      <c r="X7758" s="53" t="str">
        <f t="shared" si="394"/>
        <v/>
      </c>
    </row>
    <row r="7759" spans="18:24" hidden="1" x14ac:dyDescent="0.3">
      <c r="R7759">
        <f t="shared" si="395"/>
        <v>0</v>
      </c>
      <c r="S7759">
        <f t="shared" si="396"/>
        <v>0</v>
      </c>
      <c r="T7759" s="53" t="str">
        <f t="shared" si="394"/>
        <v/>
      </c>
      <c r="U7759" s="53" t="str">
        <f t="shared" si="394"/>
        <v/>
      </c>
      <c r="V7759" s="53" t="str">
        <f t="shared" si="394"/>
        <v/>
      </c>
      <c r="W7759" s="53" t="str">
        <f t="shared" si="394"/>
        <v/>
      </c>
      <c r="X7759" s="53" t="str">
        <f t="shared" si="394"/>
        <v/>
      </c>
    </row>
    <row r="7760" spans="18:24" hidden="1" x14ac:dyDescent="0.3">
      <c r="R7760">
        <f t="shared" si="395"/>
        <v>0</v>
      </c>
      <c r="S7760">
        <f t="shared" si="396"/>
        <v>0</v>
      </c>
      <c r="T7760" s="53" t="str">
        <f t="shared" si="394"/>
        <v/>
      </c>
      <c r="U7760" s="53" t="str">
        <f t="shared" si="394"/>
        <v/>
      </c>
      <c r="V7760" s="53" t="str">
        <f t="shared" si="394"/>
        <v/>
      </c>
      <c r="W7760" s="53" t="str">
        <f t="shared" si="394"/>
        <v/>
      </c>
      <c r="X7760" s="53" t="str">
        <f t="shared" si="394"/>
        <v/>
      </c>
    </row>
    <row r="7761" spans="18:24" hidden="1" x14ac:dyDescent="0.3">
      <c r="R7761">
        <f t="shared" si="395"/>
        <v>0</v>
      </c>
      <c r="S7761">
        <f t="shared" si="396"/>
        <v>0</v>
      </c>
      <c r="T7761" s="53" t="str">
        <f t="shared" si="394"/>
        <v/>
      </c>
      <c r="U7761" s="53" t="str">
        <f t="shared" si="394"/>
        <v/>
      </c>
      <c r="V7761" s="53" t="str">
        <f t="shared" si="394"/>
        <v/>
      </c>
      <c r="W7761" s="53" t="str">
        <f t="shared" si="394"/>
        <v/>
      </c>
      <c r="X7761" s="53" t="str">
        <f t="shared" si="394"/>
        <v/>
      </c>
    </row>
    <row r="7762" spans="18:24" hidden="1" x14ac:dyDescent="0.3">
      <c r="R7762">
        <f t="shared" si="395"/>
        <v>0</v>
      </c>
      <c r="S7762">
        <f t="shared" si="396"/>
        <v>0</v>
      </c>
      <c r="T7762" s="53" t="str">
        <f t="shared" si="394"/>
        <v/>
      </c>
      <c r="U7762" s="53" t="str">
        <f t="shared" si="394"/>
        <v/>
      </c>
      <c r="V7762" s="53" t="str">
        <f t="shared" si="394"/>
        <v/>
      </c>
      <c r="W7762" s="53" t="str">
        <f t="shared" si="394"/>
        <v/>
      </c>
      <c r="X7762" s="53" t="str">
        <f t="shared" si="394"/>
        <v/>
      </c>
    </row>
    <row r="7763" spans="18:24" hidden="1" x14ac:dyDescent="0.3">
      <c r="R7763">
        <f t="shared" si="395"/>
        <v>0</v>
      </c>
      <c r="S7763">
        <f t="shared" si="396"/>
        <v>0</v>
      </c>
      <c r="T7763" s="53" t="str">
        <f t="shared" si="394"/>
        <v/>
      </c>
      <c r="U7763" s="53" t="str">
        <f t="shared" si="394"/>
        <v/>
      </c>
      <c r="V7763" s="53" t="str">
        <f t="shared" si="394"/>
        <v/>
      </c>
      <c r="W7763" s="53" t="str">
        <f t="shared" si="394"/>
        <v/>
      </c>
      <c r="X7763" s="53" t="str">
        <f t="shared" si="394"/>
        <v/>
      </c>
    </row>
    <row r="7764" spans="18:24" hidden="1" x14ac:dyDescent="0.3">
      <c r="R7764">
        <f t="shared" si="395"/>
        <v>0</v>
      </c>
      <c r="S7764">
        <f t="shared" si="396"/>
        <v>0</v>
      </c>
      <c r="T7764" s="53" t="str">
        <f t="shared" si="394"/>
        <v/>
      </c>
      <c r="U7764" s="53" t="str">
        <f t="shared" si="394"/>
        <v/>
      </c>
      <c r="V7764" s="53" t="str">
        <f t="shared" si="394"/>
        <v/>
      </c>
      <c r="W7764" s="53" t="str">
        <f t="shared" si="394"/>
        <v/>
      </c>
      <c r="X7764" s="53" t="str">
        <f t="shared" si="394"/>
        <v/>
      </c>
    </row>
    <row r="7765" spans="18:24" hidden="1" x14ac:dyDescent="0.3">
      <c r="R7765">
        <f t="shared" si="395"/>
        <v>0</v>
      </c>
      <c r="S7765">
        <f t="shared" si="396"/>
        <v>0</v>
      </c>
      <c r="T7765" s="53" t="str">
        <f t="shared" si="394"/>
        <v/>
      </c>
      <c r="U7765" s="53" t="str">
        <f t="shared" si="394"/>
        <v/>
      </c>
      <c r="V7765" s="53" t="str">
        <f t="shared" si="394"/>
        <v/>
      </c>
      <c r="W7765" s="53" t="str">
        <f t="shared" si="394"/>
        <v/>
      </c>
      <c r="X7765" s="53" t="str">
        <f t="shared" si="394"/>
        <v/>
      </c>
    </row>
    <row r="7766" spans="18:24" hidden="1" x14ac:dyDescent="0.3">
      <c r="R7766">
        <f t="shared" si="395"/>
        <v>0</v>
      </c>
      <c r="S7766">
        <f t="shared" si="396"/>
        <v>0</v>
      </c>
      <c r="T7766" s="53" t="str">
        <f t="shared" si="394"/>
        <v/>
      </c>
      <c r="U7766" s="53" t="str">
        <f t="shared" si="394"/>
        <v/>
      </c>
      <c r="V7766" s="53" t="str">
        <f t="shared" si="394"/>
        <v/>
      </c>
      <c r="W7766" s="53" t="str">
        <f t="shared" si="394"/>
        <v/>
      </c>
      <c r="X7766" s="53" t="str">
        <f t="shared" si="394"/>
        <v/>
      </c>
    </row>
    <row r="7767" spans="18:24" hidden="1" x14ac:dyDescent="0.3">
      <c r="R7767">
        <f t="shared" si="395"/>
        <v>0</v>
      </c>
      <c r="S7767">
        <f t="shared" si="396"/>
        <v>0</v>
      </c>
      <c r="T7767" s="53" t="str">
        <f t="shared" si="394"/>
        <v/>
      </c>
      <c r="U7767" s="53" t="str">
        <f t="shared" si="394"/>
        <v/>
      </c>
      <c r="V7767" s="53" t="str">
        <f t="shared" si="394"/>
        <v/>
      </c>
      <c r="W7767" s="53" t="str">
        <f t="shared" si="394"/>
        <v/>
      </c>
      <c r="X7767" s="53" t="str">
        <f t="shared" si="394"/>
        <v/>
      </c>
    </row>
    <row r="7768" spans="18:24" hidden="1" x14ac:dyDescent="0.3">
      <c r="R7768">
        <f t="shared" si="395"/>
        <v>0</v>
      </c>
      <c r="S7768">
        <f t="shared" si="396"/>
        <v>0</v>
      </c>
      <c r="T7768" s="53" t="str">
        <f t="shared" si="394"/>
        <v/>
      </c>
      <c r="U7768" s="53" t="str">
        <f t="shared" si="394"/>
        <v/>
      </c>
      <c r="V7768" s="53" t="str">
        <f t="shared" si="394"/>
        <v/>
      </c>
      <c r="W7768" s="53" t="str">
        <f t="shared" si="394"/>
        <v/>
      </c>
      <c r="X7768" s="53" t="str">
        <f t="shared" si="394"/>
        <v/>
      </c>
    </row>
    <row r="7769" spans="18:24" hidden="1" x14ac:dyDescent="0.3">
      <c r="R7769">
        <f t="shared" si="395"/>
        <v>0</v>
      </c>
      <c r="S7769">
        <f t="shared" si="396"/>
        <v>0</v>
      </c>
      <c r="T7769" s="53" t="str">
        <f t="shared" si="394"/>
        <v/>
      </c>
      <c r="U7769" s="53" t="str">
        <f t="shared" si="394"/>
        <v/>
      </c>
      <c r="V7769" s="53" t="str">
        <f t="shared" si="394"/>
        <v/>
      </c>
      <c r="W7769" s="53" t="str">
        <f t="shared" si="394"/>
        <v/>
      </c>
      <c r="X7769" s="53" t="str">
        <f t="shared" si="394"/>
        <v/>
      </c>
    </row>
    <row r="7770" spans="18:24" hidden="1" x14ac:dyDescent="0.3">
      <c r="R7770">
        <f t="shared" si="395"/>
        <v>0</v>
      </c>
      <c r="S7770">
        <f t="shared" si="396"/>
        <v>0</v>
      </c>
      <c r="T7770" s="53" t="str">
        <f t="shared" si="394"/>
        <v/>
      </c>
      <c r="U7770" s="53" t="str">
        <f t="shared" si="394"/>
        <v/>
      </c>
      <c r="V7770" s="53" t="str">
        <f t="shared" si="394"/>
        <v/>
      </c>
      <c r="W7770" s="53" t="str">
        <f t="shared" si="394"/>
        <v/>
      </c>
      <c r="X7770" s="53" t="str">
        <f t="shared" si="394"/>
        <v/>
      </c>
    </row>
    <row r="7771" spans="18:24" hidden="1" x14ac:dyDescent="0.3">
      <c r="R7771">
        <f t="shared" si="395"/>
        <v>0</v>
      </c>
      <c r="S7771">
        <f t="shared" si="396"/>
        <v>0</v>
      </c>
      <c r="T7771" s="53" t="str">
        <f t="shared" ref="T7771:X7821" si="397">IF(OR(COUNTIF($D7771,"*"&amp;T$5&amp;"*")&gt;0,$D7771="GRUPO TEPSA"),T$5,"")</f>
        <v/>
      </c>
      <c r="U7771" s="53" t="str">
        <f t="shared" si="397"/>
        <v/>
      </c>
      <c r="V7771" s="53" t="str">
        <f t="shared" si="397"/>
        <v/>
      </c>
      <c r="W7771" s="53" t="str">
        <f t="shared" si="397"/>
        <v/>
      </c>
      <c r="X7771" s="53" t="str">
        <f t="shared" si="397"/>
        <v/>
      </c>
    </row>
    <row r="7772" spans="18:24" hidden="1" x14ac:dyDescent="0.3">
      <c r="R7772">
        <f t="shared" si="395"/>
        <v>0</v>
      </c>
      <c r="S7772">
        <f t="shared" si="396"/>
        <v>0</v>
      </c>
      <c r="T7772" s="53" t="str">
        <f t="shared" si="397"/>
        <v/>
      </c>
      <c r="U7772" s="53" t="str">
        <f t="shared" si="397"/>
        <v/>
      </c>
      <c r="V7772" s="53" t="str">
        <f t="shared" si="397"/>
        <v/>
      </c>
      <c r="W7772" s="53" t="str">
        <f t="shared" si="397"/>
        <v/>
      </c>
      <c r="X7772" s="53" t="str">
        <f t="shared" si="397"/>
        <v/>
      </c>
    </row>
    <row r="7773" spans="18:24" hidden="1" x14ac:dyDescent="0.3">
      <c r="R7773">
        <f t="shared" si="395"/>
        <v>0</v>
      </c>
      <c r="S7773">
        <f t="shared" si="396"/>
        <v>0</v>
      </c>
      <c r="T7773" s="53" t="str">
        <f t="shared" si="397"/>
        <v/>
      </c>
      <c r="U7773" s="53" t="str">
        <f t="shared" si="397"/>
        <v/>
      </c>
      <c r="V7773" s="53" t="str">
        <f t="shared" si="397"/>
        <v/>
      </c>
      <c r="W7773" s="53" t="str">
        <f t="shared" si="397"/>
        <v/>
      </c>
      <c r="X7773" s="53" t="str">
        <f t="shared" si="397"/>
        <v/>
      </c>
    </row>
    <row r="7774" spans="18:24" hidden="1" x14ac:dyDescent="0.3">
      <c r="R7774">
        <f t="shared" si="395"/>
        <v>0</v>
      </c>
      <c r="S7774">
        <f t="shared" si="396"/>
        <v>0</v>
      </c>
      <c r="T7774" s="53" t="str">
        <f t="shared" si="397"/>
        <v/>
      </c>
      <c r="U7774" s="53" t="str">
        <f t="shared" si="397"/>
        <v/>
      </c>
      <c r="V7774" s="53" t="str">
        <f t="shared" si="397"/>
        <v/>
      </c>
      <c r="W7774" s="53" t="str">
        <f t="shared" si="397"/>
        <v/>
      </c>
      <c r="X7774" s="53" t="str">
        <f t="shared" si="397"/>
        <v/>
      </c>
    </row>
    <row r="7775" spans="18:24" hidden="1" x14ac:dyDescent="0.3">
      <c r="R7775">
        <f t="shared" si="395"/>
        <v>0</v>
      </c>
      <c r="S7775">
        <f t="shared" si="396"/>
        <v>0</v>
      </c>
      <c r="T7775" s="53" t="str">
        <f t="shared" si="397"/>
        <v/>
      </c>
      <c r="U7775" s="53" t="str">
        <f t="shared" si="397"/>
        <v/>
      </c>
      <c r="V7775" s="53" t="str">
        <f t="shared" si="397"/>
        <v/>
      </c>
      <c r="W7775" s="53" t="str">
        <f t="shared" si="397"/>
        <v/>
      </c>
      <c r="X7775" s="53" t="str">
        <f t="shared" si="397"/>
        <v/>
      </c>
    </row>
    <row r="7776" spans="18:24" hidden="1" x14ac:dyDescent="0.3">
      <c r="R7776">
        <f t="shared" si="395"/>
        <v>0</v>
      </c>
      <c r="S7776">
        <f t="shared" si="396"/>
        <v>0</v>
      </c>
      <c r="T7776" s="53" t="str">
        <f t="shared" si="397"/>
        <v/>
      </c>
      <c r="U7776" s="53" t="str">
        <f t="shared" si="397"/>
        <v/>
      </c>
      <c r="V7776" s="53" t="str">
        <f t="shared" si="397"/>
        <v/>
      </c>
      <c r="W7776" s="53" t="str">
        <f t="shared" si="397"/>
        <v/>
      </c>
      <c r="X7776" s="53" t="str">
        <f t="shared" si="397"/>
        <v/>
      </c>
    </row>
    <row r="7777" spans="18:24" hidden="1" x14ac:dyDescent="0.3">
      <c r="R7777">
        <f t="shared" si="395"/>
        <v>0</v>
      </c>
      <c r="S7777">
        <f t="shared" si="396"/>
        <v>0</v>
      </c>
      <c r="T7777" s="53" t="str">
        <f t="shared" si="397"/>
        <v/>
      </c>
      <c r="U7777" s="53" t="str">
        <f t="shared" si="397"/>
        <v/>
      </c>
      <c r="V7777" s="53" t="str">
        <f t="shared" si="397"/>
        <v/>
      </c>
      <c r="W7777" s="53" t="str">
        <f t="shared" si="397"/>
        <v/>
      </c>
      <c r="X7777" s="53" t="str">
        <f t="shared" si="397"/>
        <v/>
      </c>
    </row>
    <row r="7778" spans="18:24" hidden="1" x14ac:dyDescent="0.3">
      <c r="R7778">
        <f t="shared" si="395"/>
        <v>0</v>
      </c>
      <c r="S7778">
        <f t="shared" si="396"/>
        <v>0</v>
      </c>
      <c r="T7778" s="53" t="str">
        <f t="shared" si="397"/>
        <v/>
      </c>
      <c r="U7778" s="53" t="str">
        <f t="shared" si="397"/>
        <v/>
      </c>
      <c r="V7778" s="53" t="str">
        <f t="shared" si="397"/>
        <v/>
      </c>
      <c r="W7778" s="53" t="str">
        <f t="shared" si="397"/>
        <v/>
      </c>
      <c r="X7778" s="53" t="str">
        <f t="shared" si="397"/>
        <v/>
      </c>
    </row>
    <row r="7779" spans="18:24" hidden="1" x14ac:dyDescent="0.3">
      <c r="R7779">
        <f t="shared" si="395"/>
        <v>0</v>
      </c>
      <c r="S7779">
        <f t="shared" si="396"/>
        <v>0</v>
      </c>
      <c r="T7779" s="53" t="str">
        <f t="shared" si="397"/>
        <v/>
      </c>
      <c r="U7779" s="53" t="str">
        <f t="shared" si="397"/>
        <v/>
      </c>
      <c r="V7779" s="53" t="str">
        <f t="shared" si="397"/>
        <v/>
      </c>
      <c r="W7779" s="53" t="str">
        <f t="shared" si="397"/>
        <v/>
      </c>
      <c r="X7779" s="53" t="str">
        <f t="shared" si="397"/>
        <v/>
      </c>
    </row>
    <row r="7780" spans="18:24" hidden="1" x14ac:dyDescent="0.3">
      <c r="R7780">
        <f t="shared" si="395"/>
        <v>0</v>
      </c>
      <c r="S7780">
        <f t="shared" si="396"/>
        <v>0</v>
      </c>
      <c r="T7780" s="53" t="str">
        <f t="shared" si="397"/>
        <v/>
      </c>
      <c r="U7780" s="53" t="str">
        <f t="shared" si="397"/>
        <v/>
      </c>
      <c r="V7780" s="53" t="str">
        <f t="shared" si="397"/>
        <v/>
      </c>
      <c r="W7780" s="53" t="str">
        <f t="shared" si="397"/>
        <v/>
      </c>
      <c r="X7780" s="53" t="str">
        <f t="shared" si="397"/>
        <v/>
      </c>
    </row>
    <row r="7781" spans="18:24" hidden="1" x14ac:dyDescent="0.3">
      <c r="R7781">
        <f t="shared" si="395"/>
        <v>0</v>
      </c>
      <c r="S7781">
        <f t="shared" si="396"/>
        <v>0</v>
      </c>
      <c r="T7781" s="53" t="str">
        <f t="shared" si="397"/>
        <v/>
      </c>
      <c r="U7781" s="53" t="str">
        <f t="shared" si="397"/>
        <v/>
      </c>
      <c r="V7781" s="53" t="str">
        <f t="shared" si="397"/>
        <v/>
      </c>
      <c r="W7781" s="53" t="str">
        <f t="shared" si="397"/>
        <v/>
      </c>
      <c r="X7781" s="53" t="str">
        <f t="shared" si="397"/>
        <v/>
      </c>
    </row>
    <row r="7782" spans="18:24" hidden="1" x14ac:dyDescent="0.3">
      <c r="R7782">
        <f t="shared" si="395"/>
        <v>0</v>
      </c>
      <c r="S7782">
        <f t="shared" si="396"/>
        <v>0</v>
      </c>
      <c r="T7782" s="53" t="str">
        <f t="shared" si="397"/>
        <v/>
      </c>
      <c r="U7782" s="53" t="str">
        <f t="shared" si="397"/>
        <v/>
      </c>
      <c r="V7782" s="53" t="str">
        <f t="shared" si="397"/>
        <v/>
      </c>
      <c r="W7782" s="53" t="str">
        <f t="shared" si="397"/>
        <v/>
      </c>
      <c r="X7782" s="53" t="str">
        <f t="shared" si="397"/>
        <v/>
      </c>
    </row>
    <row r="7783" spans="18:24" hidden="1" x14ac:dyDescent="0.3">
      <c r="R7783">
        <f t="shared" si="395"/>
        <v>0</v>
      </c>
      <c r="S7783">
        <f t="shared" si="396"/>
        <v>0</v>
      </c>
      <c r="T7783" s="53" t="str">
        <f t="shared" si="397"/>
        <v/>
      </c>
      <c r="U7783" s="53" t="str">
        <f t="shared" si="397"/>
        <v/>
      </c>
      <c r="V7783" s="53" t="str">
        <f t="shared" si="397"/>
        <v/>
      </c>
      <c r="W7783" s="53" t="str">
        <f t="shared" si="397"/>
        <v/>
      </c>
      <c r="X7783" s="53" t="str">
        <f t="shared" si="397"/>
        <v/>
      </c>
    </row>
    <row r="7784" spans="18:24" hidden="1" x14ac:dyDescent="0.3">
      <c r="R7784">
        <f t="shared" si="395"/>
        <v>0</v>
      </c>
      <c r="S7784">
        <f t="shared" si="396"/>
        <v>0</v>
      </c>
      <c r="T7784" s="53" t="str">
        <f t="shared" si="397"/>
        <v/>
      </c>
      <c r="U7784" s="53" t="str">
        <f t="shared" si="397"/>
        <v/>
      </c>
      <c r="V7784" s="53" t="str">
        <f t="shared" si="397"/>
        <v/>
      </c>
      <c r="W7784" s="53" t="str">
        <f t="shared" si="397"/>
        <v/>
      </c>
      <c r="X7784" s="53" t="str">
        <f t="shared" si="397"/>
        <v/>
      </c>
    </row>
    <row r="7785" spans="18:24" hidden="1" x14ac:dyDescent="0.3">
      <c r="R7785">
        <f t="shared" si="395"/>
        <v>0</v>
      </c>
      <c r="S7785">
        <f t="shared" si="396"/>
        <v>0</v>
      </c>
      <c r="T7785" s="53" t="str">
        <f t="shared" si="397"/>
        <v/>
      </c>
      <c r="U7785" s="53" t="str">
        <f t="shared" si="397"/>
        <v/>
      </c>
      <c r="V7785" s="53" t="str">
        <f t="shared" si="397"/>
        <v/>
      </c>
      <c r="W7785" s="53" t="str">
        <f t="shared" si="397"/>
        <v/>
      </c>
      <c r="X7785" s="53" t="str">
        <f t="shared" si="397"/>
        <v/>
      </c>
    </row>
    <row r="7786" spans="18:24" hidden="1" x14ac:dyDescent="0.3">
      <c r="R7786">
        <f t="shared" si="395"/>
        <v>0</v>
      </c>
      <c r="S7786">
        <f t="shared" si="396"/>
        <v>0</v>
      </c>
      <c r="T7786" s="53" t="str">
        <f t="shared" si="397"/>
        <v/>
      </c>
      <c r="U7786" s="53" t="str">
        <f t="shared" si="397"/>
        <v/>
      </c>
      <c r="V7786" s="53" t="str">
        <f t="shared" si="397"/>
        <v/>
      </c>
      <c r="W7786" s="53" t="str">
        <f t="shared" si="397"/>
        <v/>
      </c>
      <c r="X7786" s="53" t="str">
        <f t="shared" si="397"/>
        <v/>
      </c>
    </row>
    <row r="7787" spans="18:24" hidden="1" x14ac:dyDescent="0.3">
      <c r="R7787">
        <f t="shared" si="395"/>
        <v>0</v>
      </c>
      <c r="S7787">
        <f t="shared" si="396"/>
        <v>0</v>
      </c>
      <c r="T7787" s="53" t="str">
        <f t="shared" si="397"/>
        <v/>
      </c>
      <c r="U7787" s="53" t="str">
        <f t="shared" si="397"/>
        <v/>
      </c>
      <c r="V7787" s="53" t="str">
        <f t="shared" si="397"/>
        <v/>
      </c>
      <c r="W7787" s="53" t="str">
        <f t="shared" si="397"/>
        <v/>
      </c>
      <c r="X7787" s="53" t="str">
        <f t="shared" si="397"/>
        <v/>
      </c>
    </row>
    <row r="7788" spans="18:24" hidden="1" x14ac:dyDescent="0.3">
      <c r="R7788">
        <f t="shared" si="395"/>
        <v>0</v>
      </c>
      <c r="S7788">
        <f t="shared" si="396"/>
        <v>0</v>
      </c>
      <c r="T7788" s="53" t="str">
        <f t="shared" si="397"/>
        <v/>
      </c>
      <c r="U7788" s="53" t="str">
        <f t="shared" si="397"/>
        <v/>
      </c>
      <c r="V7788" s="53" t="str">
        <f t="shared" si="397"/>
        <v/>
      </c>
      <c r="W7788" s="53" t="str">
        <f t="shared" si="397"/>
        <v/>
      </c>
      <c r="X7788" s="53" t="str">
        <f t="shared" si="397"/>
        <v/>
      </c>
    </row>
    <row r="7789" spans="18:24" hidden="1" x14ac:dyDescent="0.3">
      <c r="R7789">
        <f t="shared" si="395"/>
        <v>0</v>
      </c>
      <c r="S7789">
        <f t="shared" si="396"/>
        <v>0</v>
      </c>
      <c r="T7789" s="53" t="str">
        <f t="shared" si="397"/>
        <v/>
      </c>
      <c r="U7789" s="53" t="str">
        <f t="shared" si="397"/>
        <v/>
      </c>
      <c r="V7789" s="53" t="str">
        <f t="shared" si="397"/>
        <v/>
      </c>
      <c r="W7789" s="53" t="str">
        <f t="shared" si="397"/>
        <v/>
      </c>
      <c r="X7789" s="53" t="str">
        <f t="shared" si="397"/>
        <v/>
      </c>
    </row>
    <row r="7790" spans="18:24" hidden="1" x14ac:dyDescent="0.3">
      <c r="R7790">
        <f t="shared" si="395"/>
        <v>0</v>
      </c>
      <c r="S7790">
        <f t="shared" si="396"/>
        <v>0</v>
      </c>
      <c r="T7790" s="53" t="str">
        <f t="shared" si="397"/>
        <v/>
      </c>
      <c r="U7790" s="53" t="str">
        <f t="shared" si="397"/>
        <v/>
      </c>
      <c r="V7790" s="53" t="str">
        <f t="shared" si="397"/>
        <v/>
      </c>
      <c r="W7790" s="53" t="str">
        <f t="shared" si="397"/>
        <v/>
      </c>
      <c r="X7790" s="53" t="str">
        <f t="shared" si="397"/>
        <v/>
      </c>
    </row>
    <row r="7791" spans="18:24" hidden="1" x14ac:dyDescent="0.3">
      <c r="R7791">
        <f t="shared" si="395"/>
        <v>0</v>
      </c>
      <c r="S7791">
        <f t="shared" si="396"/>
        <v>0</v>
      </c>
      <c r="T7791" s="53" t="str">
        <f t="shared" si="397"/>
        <v/>
      </c>
      <c r="U7791" s="53" t="str">
        <f t="shared" si="397"/>
        <v/>
      </c>
      <c r="V7791" s="53" t="str">
        <f t="shared" si="397"/>
        <v/>
      </c>
      <c r="W7791" s="53" t="str">
        <f t="shared" si="397"/>
        <v/>
      </c>
      <c r="X7791" s="53" t="str">
        <f t="shared" si="397"/>
        <v/>
      </c>
    </row>
    <row r="7792" spans="18:24" hidden="1" x14ac:dyDescent="0.3">
      <c r="R7792">
        <f t="shared" si="395"/>
        <v>0</v>
      </c>
      <c r="S7792">
        <f t="shared" si="396"/>
        <v>0</v>
      </c>
      <c r="T7792" s="53" t="str">
        <f t="shared" si="397"/>
        <v/>
      </c>
      <c r="U7792" s="53" t="str">
        <f t="shared" si="397"/>
        <v/>
      </c>
      <c r="V7792" s="53" t="str">
        <f t="shared" si="397"/>
        <v/>
      </c>
      <c r="W7792" s="53" t="str">
        <f t="shared" si="397"/>
        <v/>
      </c>
      <c r="X7792" s="53" t="str">
        <f t="shared" si="397"/>
        <v/>
      </c>
    </row>
    <row r="7793" spans="18:24" hidden="1" x14ac:dyDescent="0.3">
      <c r="R7793">
        <f t="shared" si="395"/>
        <v>0</v>
      </c>
      <c r="S7793">
        <f t="shared" si="396"/>
        <v>0</v>
      </c>
      <c r="T7793" s="53" t="str">
        <f t="shared" si="397"/>
        <v/>
      </c>
      <c r="U7793" s="53" t="str">
        <f t="shared" si="397"/>
        <v/>
      </c>
      <c r="V7793" s="53" t="str">
        <f t="shared" si="397"/>
        <v/>
      </c>
      <c r="W7793" s="53" t="str">
        <f t="shared" si="397"/>
        <v/>
      </c>
      <c r="X7793" s="53" t="str">
        <f t="shared" si="397"/>
        <v/>
      </c>
    </row>
    <row r="7794" spans="18:24" hidden="1" x14ac:dyDescent="0.3">
      <c r="R7794">
        <f t="shared" si="395"/>
        <v>0</v>
      </c>
      <c r="S7794">
        <f t="shared" si="396"/>
        <v>0</v>
      </c>
      <c r="T7794" s="53" t="str">
        <f t="shared" si="397"/>
        <v/>
      </c>
      <c r="U7794" s="53" t="str">
        <f t="shared" si="397"/>
        <v/>
      </c>
      <c r="V7794" s="53" t="str">
        <f t="shared" si="397"/>
        <v/>
      </c>
      <c r="W7794" s="53" t="str">
        <f t="shared" si="397"/>
        <v/>
      </c>
      <c r="X7794" s="53" t="str">
        <f t="shared" si="397"/>
        <v/>
      </c>
    </row>
    <row r="7795" spans="18:24" hidden="1" x14ac:dyDescent="0.3">
      <c r="R7795">
        <f t="shared" si="395"/>
        <v>0</v>
      </c>
      <c r="S7795">
        <f t="shared" si="396"/>
        <v>0</v>
      </c>
      <c r="T7795" s="53" t="str">
        <f t="shared" si="397"/>
        <v/>
      </c>
      <c r="U7795" s="53" t="str">
        <f t="shared" si="397"/>
        <v/>
      </c>
      <c r="V7795" s="53" t="str">
        <f t="shared" si="397"/>
        <v/>
      </c>
      <c r="W7795" s="53" t="str">
        <f t="shared" si="397"/>
        <v/>
      </c>
      <c r="X7795" s="53" t="str">
        <f t="shared" si="397"/>
        <v/>
      </c>
    </row>
    <row r="7796" spans="18:24" hidden="1" x14ac:dyDescent="0.3">
      <c r="R7796">
        <f t="shared" si="395"/>
        <v>0</v>
      </c>
      <c r="S7796">
        <f t="shared" si="396"/>
        <v>0</v>
      </c>
      <c r="T7796" s="53" t="str">
        <f t="shared" si="397"/>
        <v/>
      </c>
      <c r="U7796" s="53" t="str">
        <f t="shared" si="397"/>
        <v/>
      </c>
      <c r="V7796" s="53" t="str">
        <f t="shared" si="397"/>
        <v/>
      </c>
      <c r="W7796" s="53" t="str">
        <f t="shared" si="397"/>
        <v/>
      </c>
      <c r="X7796" s="53" t="str">
        <f t="shared" si="397"/>
        <v/>
      </c>
    </row>
    <row r="7797" spans="18:24" hidden="1" x14ac:dyDescent="0.3">
      <c r="R7797">
        <f t="shared" si="395"/>
        <v>0</v>
      </c>
      <c r="S7797">
        <f t="shared" si="396"/>
        <v>0</v>
      </c>
      <c r="T7797" s="53" t="str">
        <f t="shared" si="397"/>
        <v/>
      </c>
      <c r="U7797" s="53" t="str">
        <f t="shared" si="397"/>
        <v/>
      </c>
      <c r="V7797" s="53" t="str">
        <f t="shared" si="397"/>
        <v/>
      </c>
      <c r="W7797" s="53" t="str">
        <f t="shared" si="397"/>
        <v/>
      </c>
      <c r="X7797" s="53" t="str">
        <f t="shared" si="397"/>
        <v/>
      </c>
    </row>
    <row r="7798" spans="18:24" hidden="1" x14ac:dyDescent="0.3">
      <c r="R7798">
        <f t="shared" si="395"/>
        <v>0</v>
      </c>
      <c r="S7798">
        <f t="shared" si="396"/>
        <v>0</v>
      </c>
      <c r="T7798" s="53" t="str">
        <f t="shared" si="397"/>
        <v/>
      </c>
      <c r="U7798" s="53" t="str">
        <f t="shared" si="397"/>
        <v/>
      </c>
      <c r="V7798" s="53" t="str">
        <f t="shared" si="397"/>
        <v/>
      </c>
      <c r="W7798" s="53" t="str">
        <f t="shared" si="397"/>
        <v/>
      </c>
      <c r="X7798" s="53" t="str">
        <f t="shared" si="397"/>
        <v/>
      </c>
    </row>
    <row r="7799" spans="18:24" hidden="1" x14ac:dyDescent="0.3">
      <c r="R7799">
        <f t="shared" si="395"/>
        <v>0</v>
      </c>
      <c r="S7799">
        <f t="shared" si="396"/>
        <v>0</v>
      </c>
      <c r="T7799" s="53" t="str">
        <f t="shared" si="397"/>
        <v/>
      </c>
      <c r="U7799" s="53" t="str">
        <f t="shared" si="397"/>
        <v/>
      </c>
      <c r="V7799" s="53" t="str">
        <f t="shared" si="397"/>
        <v/>
      </c>
      <c r="W7799" s="53" t="str">
        <f t="shared" si="397"/>
        <v/>
      </c>
      <c r="X7799" s="53" t="str">
        <f t="shared" si="397"/>
        <v/>
      </c>
    </row>
    <row r="7800" spans="18:24" hidden="1" x14ac:dyDescent="0.3">
      <c r="R7800">
        <f t="shared" si="395"/>
        <v>0</v>
      </c>
      <c r="S7800">
        <f t="shared" si="396"/>
        <v>0</v>
      </c>
      <c r="T7800" s="53" t="str">
        <f t="shared" si="397"/>
        <v/>
      </c>
      <c r="U7800" s="53" t="str">
        <f t="shared" si="397"/>
        <v/>
      </c>
      <c r="V7800" s="53" t="str">
        <f t="shared" si="397"/>
        <v/>
      </c>
      <c r="W7800" s="53" t="str">
        <f t="shared" si="397"/>
        <v/>
      </c>
      <c r="X7800" s="53" t="str">
        <f t="shared" si="397"/>
        <v/>
      </c>
    </row>
    <row r="7801" spans="18:24" hidden="1" x14ac:dyDescent="0.3">
      <c r="R7801">
        <f t="shared" si="395"/>
        <v>0</v>
      </c>
      <c r="S7801">
        <f t="shared" si="396"/>
        <v>0</v>
      </c>
      <c r="T7801" s="53" t="str">
        <f t="shared" si="397"/>
        <v/>
      </c>
      <c r="U7801" s="53" t="str">
        <f t="shared" si="397"/>
        <v/>
      </c>
      <c r="V7801" s="53" t="str">
        <f t="shared" si="397"/>
        <v/>
      </c>
      <c r="W7801" s="53" t="str">
        <f t="shared" si="397"/>
        <v/>
      </c>
      <c r="X7801" s="53" t="str">
        <f t="shared" si="397"/>
        <v/>
      </c>
    </row>
    <row r="7802" spans="18:24" hidden="1" x14ac:dyDescent="0.3">
      <c r="R7802">
        <f t="shared" si="395"/>
        <v>0</v>
      </c>
      <c r="S7802">
        <f t="shared" si="396"/>
        <v>0</v>
      </c>
      <c r="T7802" s="53" t="str">
        <f t="shared" si="397"/>
        <v/>
      </c>
      <c r="U7802" s="53" t="str">
        <f t="shared" si="397"/>
        <v/>
      </c>
      <c r="V7802" s="53" t="str">
        <f t="shared" si="397"/>
        <v/>
      </c>
      <c r="W7802" s="53" t="str">
        <f t="shared" si="397"/>
        <v/>
      </c>
      <c r="X7802" s="53" t="str">
        <f t="shared" si="397"/>
        <v/>
      </c>
    </row>
    <row r="7803" spans="18:24" hidden="1" x14ac:dyDescent="0.3">
      <c r="R7803">
        <f t="shared" si="395"/>
        <v>0</v>
      </c>
      <c r="S7803">
        <f t="shared" si="396"/>
        <v>0</v>
      </c>
      <c r="T7803" s="53" t="str">
        <f t="shared" si="397"/>
        <v/>
      </c>
      <c r="U7803" s="53" t="str">
        <f t="shared" si="397"/>
        <v/>
      </c>
      <c r="V7803" s="53" t="str">
        <f t="shared" si="397"/>
        <v/>
      </c>
      <c r="W7803" s="53" t="str">
        <f t="shared" si="397"/>
        <v/>
      </c>
      <c r="X7803" s="53" t="str">
        <f t="shared" si="397"/>
        <v/>
      </c>
    </row>
    <row r="7804" spans="18:24" hidden="1" x14ac:dyDescent="0.3">
      <c r="R7804">
        <f t="shared" si="395"/>
        <v>0</v>
      </c>
      <c r="S7804">
        <f t="shared" si="396"/>
        <v>0</v>
      </c>
      <c r="T7804" s="53" t="str">
        <f t="shared" si="397"/>
        <v/>
      </c>
      <c r="U7804" s="53" t="str">
        <f t="shared" si="397"/>
        <v/>
      </c>
      <c r="V7804" s="53" t="str">
        <f t="shared" si="397"/>
        <v/>
      </c>
      <c r="W7804" s="53" t="str">
        <f t="shared" si="397"/>
        <v/>
      </c>
      <c r="X7804" s="53" t="str">
        <f t="shared" si="397"/>
        <v/>
      </c>
    </row>
    <row r="7805" spans="18:24" hidden="1" x14ac:dyDescent="0.3">
      <c r="R7805">
        <f t="shared" si="395"/>
        <v>0</v>
      </c>
      <c r="S7805">
        <f t="shared" si="396"/>
        <v>0</v>
      </c>
      <c r="T7805" s="53" t="str">
        <f t="shared" si="397"/>
        <v/>
      </c>
      <c r="U7805" s="53" t="str">
        <f t="shared" si="397"/>
        <v/>
      </c>
      <c r="V7805" s="53" t="str">
        <f t="shared" si="397"/>
        <v/>
      </c>
      <c r="W7805" s="53" t="str">
        <f t="shared" si="397"/>
        <v/>
      </c>
      <c r="X7805" s="53" t="str">
        <f t="shared" si="397"/>
        <v/>
      </c>
    </row>
    <row r="7806" spans="18:24" hidden="1" x14ac:dyDescent="0.3">
      <c r="R7806">
        <f t="shared" si="395"/>
        <v>0</v>
      </c>
      <c r="S7806">
        <f t="shared" si="396"/>
        <v>0</v>
      </c>
      <c r="T7806" s="53" t="str">
        <f t="shared" si="397"/>
        <v/>
      </c>
      <c r="U7806" s="53" t="str">
        <f t="shared" si="397"/>
        <v/>
      </c>
      <c r="V7806" s="53" t="str">
        <f t="shared" si="397"/>
        <v/>
      </c>
      <c r="W7806" s="53" t="str">
        <f t="shared" si="397"/>
        <v/>
      </c>
      <c r="X7806" s="53" t="str">
        <f t="shared" si="397"/>
        <v/>
      </c>
    </row>
    <row r="7807" spans="18:24" hidden="1" x14ac:dyDescent="0.3">
      <c r="R7807">
        <f t="shared" si="395"/>
        <v>0</v>
      </c>
      <c r="S7807">
        <f t="shared" si="396"/>
        <v>0</v>
      </c>
      <c r="T7807" s="53" t="str">
        <f t="shared" si="397"/>
        <v/>
      </c>
      <c r="U7807" s="53" t="str">
        <f t="shared" si="397"/>
        <v/>
      </c>
      <c r="V7807" s="53" t="str">
        <f t="shared" si="397"/>
        <v/>
      </c>
      <c r="W7807" s="53" t="str">
        <f t="shared" si="397"/>
        <v/>
      </c>
      <c r="X7807" s="53" t="str">
        <f t="shared" si="397"/>
        <v/>
      </c>
    </row>
    <row r="7808" spans="18:24" hidden="1" x14ac:dyDescent="0.3">
      <c r="R7808">
        <f t="shared" si="395"/>
        <v>0</v>
      </c>
      <c r="S7808">
        <f t="shared" si="396"/>
        <v>0</v>
      </c>
      <c r="T7808" s="53" t="str">
        <f t="shared" si="397"/>
        <v/>
      </c>
      <c r="U7808" s="53" t="str">
        <f t="shared" si="397"/>
        <v/>
      </c>
      <c r="V7808" s="53" t="str">
        <f t="shared" si="397"/>
        <v/>
      </c>
      <c r="W7808" s="53" t="str">
        <f t="shared" si="397"/>
        <v/>
      </c>
      <c r="X7808" s="53" t="str">
        <f t="shared" si="397"/>
        <v/>
      </c>
    </row>
    <row r="7809" spans="18:24" hidden="1" x14ac:dyDescent="0.3">
      <c r="R7809">
        <f t="shared" si="395"/>
        <v>0</v>
      </c>
      <c r="S7809">
        <f t="shared" si="396"/>
        <v>0</v>
      </c>
      <c r="T7809" s="53" t="str">
        <f t="shared" si="397"/>
        <v/>
      </c>
      <c r="U7809" s="53" t="str">
        <f t="shared" si="397"/>
        <v/>
      </c>
      <c r="V7809" s="53" t="str">
        <f t="shared" si="397"/>
        <v/>
      </c>
      <c r="W7809" s="53" t="str">
        <f t="shared" si="397"/>
        <v/>
      </c>
      <c r="X7809" s="53" t="str">
        <f t="shared" si="397"/>
        <v/>
      </c>
    </row>
    <row r="7810" spans="18:24" hidden="1" x14ac:dyDescent="0.3">
      <c r="R7810">
        <f t="shared" si="395"/>
        <v>0</v>
      </c>
      <c r="S7810">
        <f t="shared" si="396"/>
        <v>0</v>
      </c>
      <c r="T7810" s="53" t="str">
        <f t="shared" si="397"/>
        <v/>
      </c>
      <c r="U7810" s="53" t="str">
        <f t="shared" si="397"/>
        <v/>
      </c>
      <c r="V7810" s="53" t="str">
        <f t="shared" si="397"/>
        <v/>
      </c>
      <c r="W7810" s="53" t="str">
        <f t="shared" si="397"/>
        <v/>
      </c>
      <c r="X7810" s="53" t="str">
        <f t="shared" si="397"/>
        <v/>
      </c>
    </row>
    <row r="7811" spans="18:24" hidden="1" x14ac:dyDescent="0.3">
      <c r="R7811">
        <f t="shared" si="395"/>
        <v>0</v>
      </c>
      <c r="S7811">
        <f t="shared" si="396"/>
        <v>0</v>
      </c>
      <c r="T7811" s="53" t="str">
        <f t="shared" si="397"/>
        <v/>
      </c>
      <c r="U7811" s="53" t="str">
        <f t="shared" si="397"/>
        <v/>
      </c>
      <c r="V7811" s="53" t="str">
        <f t="shared" si="397"/>
        <v/>
      </c>
      <c r="W7811" s="53" t="str">
        <f t="shared" si="397"/>
        <v/>
      </c>
      <c r="X7811" s="53" t="str">
        <f t="shared" si="397"/>
        <v/>
      </c>
    </row>
    <row r="7812" spans="18:24" hidden="1" x14ac:dyDescent="0.3">
      <c r="R7812">
        <f t="shared" si="395"/>
        <v>0</v>
      </c>
      <c r="S7812">
        <f t="shared" si="396"/>
        <v>0</v>
      </c>
      <c r="T7812" s="53" t="str">
        <f t="shared" si="397"/>
        <v/>
      </c>
      <c r="U7812" s="53" t="str">
        <f t="shared" si="397"/>
        <v/>
      </c>
      <c r="V7812" s="53" t="str">
        <f t="shared" si="397"/>
        <v/>
      </c>
      <c r="W7812" s="53" t="str">
        <f t="shared" si="397"/>
        <v/>
      </c>
      <c r="X7812" s="53" t="str">
        <f t="shared" si="397"/>
        <v/>
      </c>
    </row>
    <row r="7813" spans="18:24" hidden="1" x14ac:dyDescent="0.3">
      <c r="R7813">
        <f t="shared" si="395"/>
        <v>0</v>
      </c>
      <c r="S7813">
        <f t="shared" si="396"/>
        <v>0</v>
      </c>
      <c r="T7813" s="53" t="str">
        <f t="shared" si="397"/>
        <v/>
      </c>
      <c r="U7813" s="53" t="str">
        <f t="shared" si="397"/>
        <v/>
      </c>
      <c r="V7813" s="53" t="str">
        <f t="shared" si="397"/>
        <v/>
      </c>
      <c r="W7813" s="53" t="str">
        <f t="shared" si="397"/>
        <v/>
      </c>
      <c r="X7813" s="53" t="str">
        <f t="shared" si="397"/>
        <v/>
      </c>
    </row>
    <row r="7814" spans="18:24" hidden="1" x14ac:dyDescent="0.3">
      <c r="R7814">
        <f t="shared" si="395"/>
        <v>0</v>
      </c>
      <c r="S7814">
        <f t="shared" si="396"/>
        <v>0</v>
      </c>
      <c r="T7814" s="53" t="str">
        <f t="shared" si="397"/>
        <v/>
      </c>
      <c r="U7814" s="53" t="str">
        <f t="shared" si="397"/>
        <v/>
      </c>
      <c r="V7814" s="53" t="str">
        <f t="shared" si="397"/>
        <v/>
      </c>
      <c r="W7814" s="53" t="str">
        <f t="shared" si="397"/>
        <v/>
      </c>
      <c r="X7814" s="53" t="str">
        <f t="shared" si="397"/>
        <v/>
      </c>
    </row>
    <row r="7815" spans="18:24" hidden="1" x14ac:dyDescent="0.3">
      <c r="R7815">
        <f t="shared" ref="R7815:R7878" si="398">IF(OR(D7815="GRUPO TEPSA",D7815="TODAS"),P7815/5,P7815)</f>
        <v>0</v>
      </c>
      <c r="S7815">
        <f t="shared" si="396"/>
        <v>0</v>
      </c>
      <c r="T7815" s="53" t="str">
        <f t="shared" si="397"/>
        <v/>
      </c>
      <c r="U7815" s="53" t="str">
        <f t="shared" si="397"/>
        <v/>
      </c>
      <c r="V7815" s="53" t="str">
        <f t="shared" si="397"/>
        <v/>
      </c>
      <c r="W7815" s="53" t="str">
        <f t="shared" si="397"/>
        <v/>
      </c>
      <c r="X7815" s="53" t="str">
        <f t="shared" si="397"/>
        <v/>
      </c>
    </row>
    <row r="7816" spans="18:24" hidden="1" x14ac:dyDescent="0.3">
      <c r="R7816">
        <f t="shared" si="398"/>
        <v>0</v>
      </c>
      <c r="S7816">
        <f t="shared" si="396"/>
        <v>0</v>
      </c>
      <c r="T7816" s="53" t="str">
        <f t="shared" si="397"/>
        <v/>
      </c>
      <c r="U7816" s="53" t="str">
        <f t="shared" si="397"/>
        <v/>
      </c>
      <c r="V7816" s="53" t="str">
        <f t="shared" si="397"/>
        <v/>
      </c>
      <c r="W7816" s="53" t="str">
        <f t="shared" si="397"/>
        <v/>
      </c>
      <c r="X7816" s="53" t="str">
        <f t="shared" si="397"/>
        <v/>
      </c>
    </row>
    <row r="7817" spans="18:24" hidden="1" x14ac:dyDescent="0.3">
      <c r="R7817">
        <f t="shared" si="398"/>
        <v>0</v>
      </c>
      <c r="S7817">
        <f t="shared" si="396"/>
        <v>0</v>
      </c>
      <c r="T7817" s="53" t="str">
        <f t="shared" si="397"/>
        <v/>
      </c>
      <c r="U7817" s="53" t="str">
        <f t="shared" si="397"/>
        <v/>
      </c>
      <c r="V7817" s="53" t="str">
        <f t="shared" si="397"/>
        <v/>
      </c>
      <c r="W7817" s="53" t="str">
        <f t="shared" si="397"/>
        <v/>
      </c>
      <c r="X7817" s="53" t="str">
        <f t="shared" si="397"/>
        <v/>
      </c>
    </row>
    <row r="7818" spans="18:24" hidden="1" x14ac:dyDescent="0.3">
      <c r="R7818">
        <f t="shared" si="398"/>
        <v>0</v>
      </c>
      <c r="S7818">
        <f t="shared" si="396"/>
        <v>0</v>
      </c>
      <c r="T7818" s="53" t="str">
        <f t="shared" si="397"/>
        <v/>
      </c>
      <c r="U7818" s="53" t="str">
        <f t="shared" si="397"/>
        <v/>
      </c>
      <c r="V7818" s="53" t="str">
        <f t="shared" si="397"/>
        <v/>
      </c>
      <c r="W7818" s="53" t="str">
        <f t="shared" si="397"/>
        <v/>
      </c>
      <c r="X7818" s="53" t="str">
        <f t="shared" si="397"/>
        <v/>
      </c>
    </row>
    <row r="7819" spans="18:24" hidden="1" x14ac:dyDescent="0.3">
      <c r="R7819">
        <f t="shared" si="398"/>
        <v>0</v>
      </c>
      <c r="S7819">
        <f t="shared" ref="S7819:S7882" si="399">IF(OR(D7819="GRUPO TEPSA",D7819="TODAS"),Q7819/5,Q7819)</f>
        <v>0</v>
      </c>
      <c r="T7819" s="53" t="str">
        <f t="shared" si="397"/>
        <v/>
      </c>
      <c r="U7819" s="53" t="str">
        <f t="shared" si="397"/>
        <v/>
      </c>
      <c r="V7819" s="53" t="str">
        <f t="shared" si="397"/>
        <v/>
      </c>
      <c r="W7819" s="53" t="str">
        <f t="shared" si="397"/>
        <v/>
      </c>
      <c r="X7819" s="53" t="str">
        <f t="shared" si="397"/>
        <v/>
      </c>
    </row>
    <row r="7820" spans="18:24" hidden="1" x14ac:dyDescent="0.3">
      <c r="R7820">
        <f t="shared" si="398"/>
        <v>0</v>
      </c>
      <c r="S7820">
        <f t="shared" si="399"/>
        <v>0</v>
      </c>
      <c r="T7820" s="53" t="str">
        <f t="shared" si="397"/>
        <v/>
      </c>
      <c r="U7820" s="53" t="str">
        <f t="shared" si="397"/>
        <v/>
      </c>
      <c r="V7820" s="53" t="str">
        <f t="shared" si="397"/>
        <v/>
      </c>
      <c r="W7820" s="53" t="str">
        <f t="shared" si="397"/>
        <v/>
      </c>
      <c r="X7820" s="53" t="str">
        <f t="shared" si="397"/>
        <v/>
      </c>
    </row>
    <row r="7821" spans="18:24" hidden="1" x14ac:dyDescent="0.3">
      <c r="R7821">
        <f t="shared" si="398"/>
        <v>0</v>
      </c>
      <c r="S7821">
        <f t="shared" si="399"/>
        <v>0</v>
      </c>
      <c r="T7821" s="53" t="str">
        <f t="shared" si="397"/>
        <v/>
      </c>
      <c r="U7821" s="53" t="str">
        <f t="shared" si="397"/>
        <v/>
      </c>
      <c r="V7821" s="53" t="str">
        <f t="shared" si="397"/>
        <v/>
      </c>
      <c r="W7821" s="53" t="str">
        <f t="shared" si="397"/>
        <v/>
      </c>
      <c r="X7821" s="53" t="str">
        <f t="shared" si="397"/>
        <v/>
      </c>
    </row>
    <row r="7822" spans="18:24" hidden="1" x14ac:dyDescent="0.3">
      <c r="R7822">
        <f t="shared" si="398"/>
        <v>0</v>
      </c>
      <c r="S7822">
        <f t="shared" si="399"/>
        <v>0</v>
      </c>
      <c r="T7822" s="53" t="str">
        <f t="shared" ref="T7822:X7872" si="400">IF(OR(COUNTIF($D7822,"*"&amp;T$5&amp;"*")&gt;0,$D7822="GRUPO TEPSA"),T$5,"")</f>
        <v/>
      </c>
      <c r="U7822" s="53" t="str">
        <f t="shared" si="400"/>
        <v/>
      </c>
      <c r="V7822" s="53" t="str">
        <f t="shared" si="400"/>
        <v/>
      </c>
      <c r="W7822" s="53" t="str">
        <f t="shared" si="400"/>
        <v/>
      </c>
      <c r="X7822" s="53" t="str">
        <f t="shared" si="400"/>
        <v/>
      </c>
    </row>
    <row r="7823" spans="18:24" hidden="1" x14ac:dyDescent="0.3">
      <c r="R7823">
        <f t="shared" si="398"/>
        <v>0</v>
      </c>
      <c r="S7823">
        <f t="shared" si="399"/>
        <v>0</v>
      </c>
      <c r="T7823" s="53" t="str">
        <f t="shared" si="400"/>
        <v/>
      </c>
      <c r="U7823" s="53" t="str">
        <f t="shared" si="400"/>
        <v/>
      </c>
      <c r="V7823" s="53" t="str">
        <f t="shared" si="400"/>
        <v/>
      </c>
      <c r="W7823" s="53" t="str">
        <f t="shared" si="400"/>
        <v/>
      </c>
      <c r="X7823" s="53" t="str">
        <f t="shared" si="400"/>
        <v/>
      </c>
    </row>
    <row r="7824" spans="18:24" hidden="1" x14ac:dyDescent="0.3">
      <c r="R7824">
        <f t="shared" si="398"/>
        <v>0</v>
      </c>
      <c r="S7824">
        <f t="shared" si="399"/>
        <v>0</v>
      </c>
      <c r="T7824" s="53" t="str">
        <f t="shared" si="400"/>
        <v/>
      </c>
      <c r="U7824" s="53" t="str">
        <f t="shared" si="400"/>
        <v/>
      </c>
      <c r="V7824" s="53" t="str">
        <f t="shared" si="400"/>
        <v/>
      </c>
      <c r="W7824" s="53" t="str">
        <f t="shared" si="400"/>
        <v/>
      </c>
      <c r="X7824" s="53" t="str">
        <f t="shared" si="400"/>
        <v/>
      </c>
    </row>
    <row r="7825" spans="18:24" hidden="1" x14ac:dyDescent="0.3">
      <c r="R7825">
        <f t="shared" si="398"/>
        <v>0</v>
      </c>
      <c r="S7825">
        <f t="shared" si="399"/>
        <v>0</v>
      </c>
      <c r="T7825" s="53" t="str">
        <f t="shared" si="400"/>
        <v/>
      </c>
      <c r="U7825" s="53" t="str">
        <f t="shared" si="400"/>
        <v/>
      </c>
      <c r="V7825" s="53" t="str">
        <f t="shared" si="400"/>
        <v/>
      </c>
      <c r="W7825" s="53" t="str">
        <f t="shared" si="400"/>
        <v/>
      </c>
      <c r="X7825" s="53" t="str">
        <f t="shared" si="400"/>
        <v/>
      </c>
    </row>
    <row r="7826" spans="18:24" hidden="1" x14ac:dyDescent="0.3">
      <c r="R7826">
        <f t="shared" si="398"/>
        <v>0</v>
      </c>
      <c r="S7826">
        <f t="shared" si="399"/>
        <v>0</v>
      </c>
      <c r="T7826" s="53" t="str">
        <f t="shared" si="400"/>
        <v/>
      </c>
      <c r="U7826" s="53" t="str">
        <f t="shared" si="400"/>
        <v/>
      </c>
      <c r="V7826" s="53" t="str">
        <f t="shared" si="400"/>
        <v/>
      </c>
      <c r="W7826" s="53" t="str">
        <f t="shared" si="400"/>
        <v/>
      </c>
      <c r="X7826" s="53" t="str">
        <f t="shared" si="400"/>
        <v/>
      </c>
    </row>
    <row r="7827" spans="18:24" hidden="1" x14ac:dyDescent="0.3">
      <c r="R7827">
        <f t="shared" si="398"/>
        <v>0</v>
      </c>
      <c r="S7827">
        <f t="shared" si="399"/>
        <v>0</v>
      </c>
      <c r="T7827" s="53" t="str">
        <f t="shared" si="400"/>
        <v/>
      </c>
      <c r="U7827" s="53" t="str">
        <f t="shared" si="400"/>
        <v/>
      </c>
      <c r="V7827" s="53" t="str">
        <f t="shared" si="400"/>
        <v/>
      </c>
      <c r="W7827" s="53" t="str">
        <f t="shared" si="400"/>
        <v/>
      </c>
      <c r="X7827" s="53" t="str">
        <f t="shared" si="400"/>
        <v/>
      </c>
    </row>
    <row r="7828" spans="18:24" hidden="1" x14ac:dyDescent="0.3">
      <c r="R7828">
        <f t="shared" si="398"/>
        <v>0</v>
      </c>
      <c r="S7828">
        <f t="shared" si="399"/>
        <v>0</v>
      </c>
      <c r="T7828" s="53" t="str">
        <f t="shared" si="400"/>
        <v/>
      </c>
      <c r="U7828" s="53" t="str">
        <f t="shared" si="400"/>
        <v/>
      </c>
      <c r="V7828" s="53" t="str">
        <f t="shared" si="400"/>
        <v/>
      </c>
      <c r="W7828" s="53" t="str">
        <f t="shared" si="400"/>
        <v/>
      </c>
      <c r="X7828" s="53" t="str">
        <f t="shared" si="400"/>
        <v/>
      </c>
    </row>
    <row r="7829" spans="18:24" hidden="1" x14ac:dyDescent="0.3">
      <c r="R7829">
        <f t="shared" si="398"/>
        <v>0</v>
      </c>
      <c r="S7829">
        <f t="shared" si="399"/>
        <v>0</v>
      </c>
      <c r="T7829" s="53" t="str">
        <f t="shared" si="400"/>
        <v/>
      </c>
      <c r="U7829" s="53" t="str">
        <f t="shared" si="400"/>
        <v/>
      </c>
      <c r="V7829" s="53" t="str">
        <f t="shared" si="400"/>
        <v/>
      </c>
      <c r="W7829" s="53" t="str">
        <f t="shared" si="400"/>
        <v/>
      </c>
      <c r="X7829" s="53" t="str">
        <f t="shared" si="400"/>
        <v/>
      </c>
    </row>
    <row r="7830" spans="18:24" hidden="1" x14ac:dyDescent="0.3">
      <c r="R7830">
        <f t="shared" si="398"/>
        <v>0</v>
      </c>
      <c r="S7830">
        <f t="shared" si="399"/>
        <v>0</v>
      </c>
      <c r="T7830" s="53" t="str">
        <f t="shared" si="400"/>
        <v/>
      </c>
      <c r="U7830" s="53" t="str">
        <f t="shared" si="400"/>
        <v/>
      </c>
      <c r="V7830" s="53" t="str">
        <f t="shared" si="400"/>
        <v/>
      </c>
      <c r="W7830" s="53" t="str">
        <f t="shared" si="400"/>
        <v/>
      </c>
      <c r="X7830" s="53" t="str">
        <f t="shared" si="400"/>
        <v/>
      </c>
    </row>
    <row r="7831" spans="18:24" hidden="1" x14ac:dyDescent="0.3">
      <c r="R7831">
        <f t="shared" si="398"/>
        <v>0</v>
      </c>
      <c r="S7831">
        <f t="shared" si="399"/>
        <v>0</v>
      </c>
      <c r="T7831" s="53" t="str">
        <f t="shared" si="400"/>
        <v/>
      </c>
      <c r="U7831" s="53" t="str">
        <f t="shared" si="400"/>
        <v/>
      </c>
      <c r="V7831" s="53" t="str">
        <f t="shared" si="400"/>
        <v/>
      </c>
      <c r="W7831" s="53" t="str">
        <f t="shared" si="400"/>
        <v/>
      </c>
      <c r="X7831" s="53" t="str">
        <f t="shared" si="400"/>
        <v/>
      </c>
    </row>
    <row r="7832" spans="18:24" hidden="1" x14ac:dyDescent="0.3">
      <c r="R7832">
        <f t="shared" si="398"/>
        <v>0</v>
      </c>
      <c r="S7832">
        <f t="shared" si="399"/>
        <v>0</v>
      </c>
      <c r="T7832" s="53" t="str">
        <f t="shared" si="400"/>
        <v/>
      </c>
      <c r="U7832" s="53" t="str">
        <f t="shared" si="400"/>
        <v/>
      </c>
      <c r="V7832" s="53" t="str">
        <f t="shared" si="400"/>
        <v/>
      </c>
      <c r="W7832" s="53" t="str">
        <f t="shared" si="400"/>
        <v/>
      </c>
      <c r="X7832" s="53" t="str">
        <f t="shared" si="400"/>
        <v/>
      </c>
    </row>
    <row r="7833" spans="18:24" hidden="1" x14ac:dyDescent="0.3">
      <c r="R7833">
        <f t="shared" si="398"/>
        <v>0</v>
      </c>
      <c r="S7833">
        <f t="shared" si="399"/>
        <v>0</v>
      </c>
      <c r="T7833" s="53" t="str">
        <f t="shared" si="400"/>
        <v/>
      </c>
      <c r="U7833" s="53" t="str">
        <f t="shared" si="400"/>
        <v/>
      </c>
      <c r="V7833" s="53" t="str">
        <f t="shared" si="400"/>
        <v/>
      </c>
      <c r="W7833" s="53" t="str">
        <f t="shared" si="400"/>
        <v/>
      </c>
      <c r="X7833" s="53" t="str">
        <f t="shared" si="400"/>
        <v/>
      </c>
    </row>
    <row r="7834" spans="18:24" hidden="1" x14ac:dyDescent="0.3">
      <c r="R7834">
        <f t="shared" si="398"/>
        <v>0</v>
      </c>
      <c r="S7834">
        <f t="shared" si="399"/>
        <v>0</v>
      </c>
      <c r="T7834" s="53" t="str">
        <f t="shared" si="400"/>
        <v/>
      </c>
      <c r="U7834" s="53" t="str">
        <f t="shared" si="400"/>
        <v/>
      </c>
      <c r="V7834" s="53" t="str">
        <f t="shared" si="400"/>
        <v/>
      </c>
      <c r="W7834" s="53" t="str">
        <f t="shared" si="400"/>
        <v/>
      </c>
      <c r="X7834" s="53" t="str">
        <f t="shared" si="400"/>
        <v/>
      </c>
    </row>
    <row r="7835" spans="18:24" hidden="1" x14ac:dyDescent="0.3">
      <c r="R7835">
        <f t="shared" si="398"/>
        <v>0</v>
      </c>
      <c r="S7835">
        <f t="shared" si="399"/>
        <v>0</v>
      </c>
      <c r="T7835" s="53" t="str">
        <f t="shared" si="400"/>
        <v/>
      </c>
      <c r="U7835" s="53" t="str">
        <f t="shared" si="400"/>
        <v/>
      </c>
      <c r="V7835" s="53" t="str">
        <f t="shared" si="400"/>
        <v/>
      </c>
      <c r="W7835" s="53" t="str">
        <f t="shared" si="400"/>
        <v/>
      </c>
      <c r="X7835" s="53" t="str">
        <f t="shared" si="400"/>
        <v/>
      </c>
    </row>
    <row r="7836" spans="18:24" hidden="1" x14ac:dyDescent="0.3">
      <c r="R7836">
        <f t="shared" si="398"/>
        <v>0</v>
      </c>
      <c r="S7836">
        <f t="shared" si="399"/>
        <v>0</v>
      </c>
      <c r="T7836" s="53" t="str">
        <f t="shared" si="400"/>
        <v/>
      </c>
      <c r="U7836" s="53" t="str">
        <f t="shared" si="400"/>
        <v/>
      </c>
      <c r="V7836" s="53" t="str">
        <f t="shared" si="400"/>
        <v/>
      </c>
      <c r="W7836" s="53" t="str">
        <f t="shared" si="400"/>
        <v/>
      </c>
      <c r="X7836" s="53" t="str">
        <f t="shared" si="400"/>
        <v/>
      </c>
    </row>
    <row r="7837" spans="18:24" hidden="1" x14ac:dyDescent="0.3">
      <c r="R7837">
        <f t="shared" si="398"/>
        <v>0</v>
      </c>
      <c r="S7837">
        <f t="shared" si="399"/>
        <v>0</v>
      </c>
      <c r="T7837" s="53" t="str">
        <f t="shared" si="400"/>
        <v/>
      </c>
      <c r="U7837" s="53" t="str">
        <f t="shared" si="400"/>
        <v/>
      </c>
      <c r="V7837" s="53" t="str">
        <f t="shared" si="400"/>
        <v/>
      </c>
      <c r="W7837" s="53" t="str">
        <f t="shared" si="400"/>
        <v/>
      </c>
      <c r="X7837" s="53" t="str">
        <f t="shared" si="400"/>
        <v/>
      </c>
    </row>
    <row r="7838" spans="18:24" hidden="1" x14ac:dyDescent="0.3">
      <c r="R7838">
        <f t="shared" si="398"/>
        <v>0</v>
      </c>
      <c r="S7838">
        <f t="shared" si="399"/>
        <v>0</v>
      </c>
      <c r="T7838" s="53" t="str">
        <f t="shared" si="400"/>
        <v/>
      </c>
      <c r="U7838" s="53" t="str">
        <f t="shared" si="400"/>
        <v/>
      </c>
      <c r="V7838" s="53" t="str">
        <f t="shared" si="400"/>
        <v/>
      </c>
      <c r="W7838" s="53" t="str">
        <f t="shared" si="400"/>
        <v/>
      </c>
      <c r="X7838" s="53" t="str">
        <f t="shared" si="400"/>
        <v/>
      </c>
    </row>
    <row r="7839" spans="18:24" hidden="1" x14ac:dyDescent="0.3">
      <c r="R7839">
        <f t="shared" si="398"/>
        <v>0</v>
      </c>
      <c r="S7839">
        <f t="shared" si="399"/>
        <v>0</v>
      </c>
      <c r="T7839" s="53" t="str">
        <f t="shared" si="400"/>
        <v/>
      </c>
      <c r="U7839" s="53" t="str">
        <f t="shared" si="400"/>
        <v/>
      </c>
      <c r="V7839" s="53" t="str">
        <f t="shared" si="400"/>
        <v/>
      </c>
      <c r="W7839" s="53" t="str">
        <f t="shared" si="400"/>
        <v/>
      </c>
      <c r="X7839" s="53" t="str">
        <f t="shared" si="400"/>
        <v/>
      </c>
    </row>
    <row r="7840" spans="18:24" hidden="1" x14ac:dyDescent="0.3">
      <c r="R7840">
        <f t="shared" si="398"/>
        <v>0</v>
      </c>
      <c r="S7840">
        <f t="shared" si="399"/>
        <v>0</v>
      </c>
      <c r="T7840" s="53" t="str">
        <f t="shared" si="400"/>
        <v/>
      </c>
      <c r="U7840" s="53" t="str">
        <f t="shared" si="400"/>
        <v/>
      </c>
      <c r="V7840" s="53" t="str">
        <f t="shared" si="400"/>
        <v/>
      </c>
      <c r="W7840" s="53" t="str">
        <f t="shared" si="400"/>
        <v/>
      </c>
      <c r="X7840" s="53" t="str">
        <f t="shared" si="400"/>
        <v/>
      </c>
    </row>
    <row r="7841" spans="18:24" hidden="1" x14ac:dyDescent="0.3">
      <c r="R7841">
        <f t="shared" si="398"/>
        <v>0</v>
      </c>
      <c r="S7841">
        <f t="shared" si="399"/>
        <v>0</v>
      </c>
      <c r="T7841" s="53" t="str">
        <f t="shared" si="400"/>
        <v/>
      </c>
      <c r="U7841" s="53" t="str">
        <f t="shared" si="400"/>
        <v/>
      </c>
      <c r="V7841" s="53" t="str">
        <f t="shared" si="400"/>
        <v/>
      </c>
      <c r="W7841" s="53" t="str">
        <f t="shared" si="400"/>
        <v/>
      </c>
      <c r="X7841" s="53" t="str">
        <f t="shared" si="400"/>
        <v/>
      </c>
    </row>
    <row r="7842" spans="18:24" hidden="1" x14ac:dyDescent="0.3">
      <c r="R7842">
        <f t="shared" si="398"/>
        <v>0</v>
      </c>
      <c r="S7842">
        <f t="shared" si="399"/>
        <v>0</v>
      </c>
      <c r="T7842" s="53" t="str">
        <f t="shared" si="400"/>
        <v/>
      </c>
      <c r="U7842" s="53" t="str">
        <f t="shared" si="400"/>
        <v/>
      </c>
      <c r="V7842" s="53" t="str">
        <f t="shared" si="400"/>
        <v/>
      </c>
      <c r="W7842" s="53" t="str">
        <f t="shared" si="400"/>
        <v/>
      </c>
      <c r="X7842" s="53" t="str">
        <f t="shared" si="400"/>
        <v/>
      </c>
    </row>
    <row r="7843" spans="18:24" hidden="1" x14ac:dyDescent="0.3">
      <c r="R7843">
        <f t="shared" si="398"/>
        <v>0</v>
      </c>
      <c r="S7843">
        <f t="shared" si="399"/>
        <v>0</v>
      </c>
      <c r="T7843" s="53" t="str">
        <f t="shared" si="400"/>
        <v/>
      </c>
      <c r="U7843" s="53" t="str">
        <f t="shared" si="400"/>
        <v/>
      </c>
      <c r="V7843" s="53" t="str">
        <f t="shared" si="400"/>
        <v/>
      </c>
      <c r="W7843" s="53" t="str">
        <f t="shared" si="400"/>
        <v/>
      </c>
      <c r="X7843" s="53" t="str">
        <f t="shared" si="400"/>
        <v/>
      </c>
    </row>
    <row r="7844" spans="18:24" hidden="1" x14ac:dyDescent="0.3">
      <c r="R7844">
        <f t="shared" si="398"/>
        <v>0</v>
      </c>
      <c r="S7844">
        <f t="shared" si="399"/>
        <v>0</v>
      </c>
      <c r="T7844" s="53" t="str">
        <f t="shared" si="400"/>
        <v/>
      </c>
      <c r="U7844" s="53" t="str">
        <f t="shared" si="400"/>
        <v/>
      </c>
      <c r="V7844" s="53" t="str">
        <f t="shared" si="400"/>
        <v/>
      </c>
      <c r="W7844" s="53" t="str">
        <f t="shared" si="400"/>
        <v/>
      </c>
      <c r="X7844" s="53" t="str">
        <f t="shared" si="400"/>
        <v/>
      </c>
    </row>
    <row r="7845" spans="18:24" hidden="1" x14ac:dyDescent="0.3">
      <c r="R7845">
        <f t="shared" si="398"/>
        <v>0</v>
      </c>
      <c r="S7845">
        <f t="shared" si="399"/>
        <v>0</v>
      </c>
      <c r="T7845" s="53" t="str">
        <f t="shared" si="400"/>
        <v/>
      </c>
      <c r="U7845" s="53" t="str">
        <f t="shared" si="400"/>
        <v/>
      </c>
      <c r="V7845" s="53" t="str">
        <f t="shared" si="400"/>
        <v/>
      </c>
      <c r="W7845" s="53" t="str">
        <f t="shared" si="400"/>
        <v/>
      </c>
      <c r="X7845" s="53" t="str">
        <f t="shared" si="400"/>
        <v/>
      </c>
    </row>
    <row r="7846" spans="18:24" hidden="1" x14ac:dyDescent="0.3">
      <c r="R7846">
        <f t="shared" si="398"/>
        <v>0</v>
      </c>
      <c r="S7846">
        <f t="shared" si="399"/>
        <v>0</v>
      </c>
      <c r="T7846" s="53" t="str">
        <f t="shared" si="400"/>
        <v/>
      </c>
      <c r="U7846" s="53" t="str">
        <f t="shared" si="400"/>
        <v/>
      </c>
      <c r="V7846" s="53" t="str">
        <f t="shared" si="400"/>
        <v/>
      </c>
      <c r="W7846" s="53" t="str">
        <f t="shared" si="400"/>
        <v/>
      </c>
      <c r="X7846" s="53" t="str">
        <f t="shared" si="400"/>
        <v/>
      </c>
    </row>
    <row r="7847" spans="18:24" hidden="1" x14ac:dyDescent="0.3">
      <c r="R7847">
        <f t="shared" si="398"/>
        <v>0</v>
      </c>
      <c r="S7847">
        <f t="shared" si="399"/>
        <v>0</v>
      </c>
      <c r="T7847" s="53" t="str">
        <f t="shared" si="400"/>
        <v/>
      </c>
      <c r="U7847" s="53" t="str">
        <f t="shared" si="400"/>
        <v/>
      </c>
      <c r="V7847" s="53" t="str">
        <f t="shared" si="400"/>
        <v/>
      </c>
      <c r="W7847" s="53" t="str">
        <f t="shared" si="400"/>
        <v/>
      </c>
      <c r="X7847" s="53" t="str">
        <f t="shared" si="400"/>
        <v/>
      </c>
    </row>
    <row r="7848" spans="18:24" hidden="1" x14ac:dyDescent="0.3">
      <c r="R7848">
        <f t="shared" si="398"/>
        <v>0</v>
      </c>
      <c r="S7848">
        <f t="shared" si="399"/>
        <v>0</v>
      </c>
      <c r="T7848" s="53" t="str">
        <f t="shared" si="400"/>
        <v/>
      </c>
      <c r="U7848" s="53" t="str">
        <f t="shared" si="400"/>
        <v/>
      </c>
      <c r="V7848" s="53" t="str">
        <f t="shared" si="400"/>
        <v/>
      </c>
      <c r="W7848" s="53" t="str">
        <f t="shared" si="400"/>
        <v/>
      </c>
      <c r="X7848" s="53" t="str">
        <f t="shared" si="400"/>
        <v/>
      </c>
    </row>
    <row r="7849" spans="18:24" hidden="1" x14ac:dyDescent="0.3">
      <c r="R7849">
        <f t="shared" si="398"/>
        <v>0</v>
      </c>
      <c r="S7849">
        <f t="shared" si="399"/>
        <v>0</v>
      </c>
      <c r="T7849" s="53" t="str">
        <f t="shared" si="400"/>
        <v/>
      </c>
      <c r="U7849" s="53" t="str">
        <f t="shared" si="400"/>
        <v/>
      </c>
      <c r="V7849" s="53" t="str">
        <f t="shared" si="400"/>
        <v/>
      </c>
      <c r="W7849" s="53" t="str">
        <f t="shared" si="400"/>
        <v/>
      </c>
      <c r="X7849" s="53" t="str">
        <f t="shared" si="400"/>
        <v/>
      </c>
    </row>
    <row r="7850" spans="18:24" hidden="1" x14ac:dyDescent="0.3">
      <c r="R7850">
        <f t="shared" si="398"/>
        <v>0</v>
      </c>
      <c r="S7850">
        <f t="shared" si="399"/>
        <v>0</v>
      </c>
      <c r="T7850" s="53" t="str">
        <f t="shared" si="400"/>
        <v/>
      </c>
      <c r="U7850" s="53" t="str">
        <f t="shared" si="400"/>
        <v/>
      </c>
      <c r="V7850" s="53" t="str">
        <f t="shared" si="400"/>
        <v/>
      </c>
      <c r="W7850" s="53" t="str">
        <f t="shared" si="400"/>
        <v/>
      </c>
      <c r="X7850" s="53" t="str">
        <f t="shared" si="400"/>
        <v/>
      </c>
    </row>
    <row r="7851" spans="18:24" hidden="1" x14ac:dyDescent="0.3">
      <c r="R7851">
        <f t="shared" si="398"/>
        <v>0</v>
      </c>
      <c r="S7851">
        <f t="shared" si="399"/>
        <v>0</v>
      </c>
      <c r="T7851" s="53" t="str">
        <f t="shared" si="400"/>
        <v/>
      </c>
      <c r="U7851" s="53" t="str">
        <f t="shared" si="400"/>
        <v/>
      </c>
      <c r="V7851" s="53" t="str">
        <f t="shared" si="400"/>
        <v/>
      </c>
      <c r="W7851" s="53" t="str">
        <f t="shared" si="400"/>
        <v/>
      </c>
      <c r="X7851" s="53" t="str">
        <f t="shared" si="400"/>
        <v/>
      </c>
    </row>
    <row r="7852" spans="18:24" hidden="1" x14ac:dyDescent="0.3">
      <c r="R7852">
        <f t="shared" si="398"/>
        <v>0</v>
      </c>
      <c r="S7852">
        <f t="shared" si="399"/>
        <v>0</v>
      </c>
      <c r="T7852" s="53" t="str">
        <f t="shared" si="400"/>
        <v/>
      </c>
      <c r="U7852" s="53" t="str">
        <f t="shared" si="400"/>
        <v/>
      </c>
      <c r="V7852" s="53" t="str">
        <f t="shared" si="400"/>
        <v/>
      </c>
      <c r="W7852" s="53" t="str">
        <f t="shared" si="400"/>
        <v/>
      </c>
      <c r="X7852" s="53" t="str">
        <f t="shared" si="400"/>
        <v/>
      </c>
    </row>
    <row r="7853" spans="18:24" hidden="1" x14ac:dyDescent="0.3">
      <c r="R7853">
        <f t="shared" si="398"/>
        <v>0</v>
      </c>
      <c r="S7853">
        <f t="shared" si="399"/>
        <v>0</v>
      </c>
      <c r="T7853" s="53" t="str">
        <f t="shared" si="400"/>
        <v/>
      </c>
      <c r="U7853" s="53" t="str">
        <f t="shared" si="400"/>
        <v/>
      </c>
      <c r="V7853" s="53" t="str">
        <f t="shared" si="400"/>
        <v/>
      </c>
      <c r="W7853" s="53" t="str">
        <f t="shared" si="400"/>
        <v/>
      </c>
      <c r="X7853" s="53" t="str">
        <f t="shared" si="400"/>
        <v/>
      </c>
    </row>
    <row r="7854" spans="18:24" hidden="1" x14ac:dyDescent="0.3">
      <c r="R7854">
        <f t="shared" si="398"/>
        <v>0</v>
      </c>
      <c r="S7854">
        <f t="shared" si="399"/>
        <v>0</v>
      </c>
      <c r="T7854" s="53" t="str">
        <f t="shared" si="400"/>
        <v/>
      </c>
      <c r="U7854" s="53" t="str">
        <f t="shared" si="400"/>
        <v/>
      </c>
      <c r="V7854" s="53" t="str">
        <f t="shared" si="400"/>
        <v/>
      </c>
      <c r="W7854" s="53" t="str">
        <f t="shared" si="400"/>
        <v/>
      </c>
      <c r="X7854" s="53" t="str">
        <f t="shared" si="400"/>
        <v/>
      </c>
    </row>
    <row r="7855" spans="18:24" hidden="1" x14ac:dyDescent="0.3">
      <c r="R7855">
        <f t="shared" si="398"/>
        <v>0</v>
      </c>
      <c r="S7855">
        <f t="shared" si="399"/>
        <v>0</v>
      </c>
      <c r="T7855" s="53" t="str">
        <f t="shared" si="400"/>
        <v/>
      </c>
      <c r="U7855" s="53" t="str">
        <f t="shared" si="400"/>
        <v/>
      </c>
      <c r="V7855" s="53" t="str">
        <f t="shared" si="400"/>
        <v/>
      </c>
      <c r="W7855" s="53" t="str">
        <f t="shared" si="400"/>
        <v/>
      </c>
      <c r="X7855" s="53" t="str">
        <f t="shared" si="400"/>
        <v/>
      </c>
    </row>
    <row r="7856" spans="18:24" hidden="1" x14ac:dyDescent="0.3">
      <c r="R7856">
        <f t="shared" si="398"/>
        <v>0</v>
      </c>
      <c r="S7856">
        <f t="shared" si="399"/>
        <v>0</v>
      </c>
      <c r="T7856" s="53" t="str">
        <f t="shared" si="400"/>
        <v/>
      </c>
      <c r="U7856" s="53" t="str">
        <f t="shared" si="400"/>
        <v/>
      </c>
      <c r="V7856" s="53" t="str">
        <f t="shared" si="400"/>
        <v/>
      </c>
      <c r="W7856" s="53" t="str">
        <f t="shared" si="400"/>
        <v/>
      </c>
      <c r="X7856" s="53" t="str">
        <f t="shared" si="400"/>
        <v/>
      </c>
    </row>
    <row r="7857" spans="18:24" hidden="1" x14ac:dyDescent="0.3">
      <c r="R7857">
        <f t="shared" si="398"/>
        <v>0</v>
      </c>
      <c r="S7857">
        <f t="shared" si="399"/>
        <v>0</v>
      </c>
      <c r="T7857" s="53" t="str">
        <f t="shared" si="400"/>
        <v/>
      </c>
      <c r="U7857" s="53" t="str">
        <f t="shared" si="400"/>
        <v/>
      </c>
      <c r="V7857" s="53" t="str">
        <f t="shared" si="400"/>
        <v/>
      </c>
      <c r="W7857" s="53" t="str">
        <f t="shared" si="400"/>
        <v/>
      </c>
      <c r="X7857" s="53" t="str">
        <f t="shared" si="400"/>
        <v/>
      </c>
    </row>
    <row r="7858" spans="18:24" hidden="1" x14ac:dyDescent="0.3">
      <c r="R7858">
        <f t="shared" si="398"/>
        <v>0</v>
      </c>
      <c r="S7858">
        <f t="shared" si="399"/>
        <v>0</v>
      </c>
      <c r="T7858" s="53" t="str">
        <f t="shared" si="400"/>
        <v/>
      </c>
      <c r="U7858" s="53" t="str">
        <f t="shared" si="400"/>
        <v/>
      </c>
      <c r="V7858" s="53" t="str">
        <f t="shared" si="400"/>
        <v/>
      </c>
      <c r="W7858" s="53" t="str">
        <f t="shared" si="400"/>
        <v/>
      </c>
      <c r="X7858" s="53" t="str">
        <f t="shared" si="400"/>
        <v/>
      </c>
    </row>
    <row r="7859" spans="18:24" hidden="1" x14ac:dyDescent="0.3">
      <c r="R7859">
        <f t="shared" si="398"/>
        <v>0</v>
      </c>
      <c r="S7859">
        <f t="shared" si="399"/>
        <v>0</v>
      </c>
      <c r="T7859" s="53" t="str">
        <f t="shared" si="400"/>
        <v/>
      </c>
      <c r="U7859" s="53" t="str">
        <f t="shared" si="400"/>
        <v/>
      </c>
      <c r="V7859" s="53" t="str">
        <f t="shared" si="400"/>
        <v/>
      </c>
      <c r="W7859" s="53" t="str">
        <f t="shared" si="400"/>
        <v/>
      </c>
      <c r="X7859" s="53" t="str">
        <f t="shared" si="400"/>
        <v/>
      </c>
    </row>
    <row r="7860" spans="18:24" hidden="1" x14ac:dyDescent="0.3">
      <c r="R7860">
        <f t="shared" si="398"/>
        <v>0</v>
      </c>
      <c r="S7860">
        <f t="shared" si="399"/>
        <v>0</v>
      </c>
      <c r="T7860" s="53" t="str">
        <f t="shared" si="400"/>
        <v/>
      </c>
      <c r="U7860" s="53" t="str">
        <f t="shared" si="400"/>
        <v/>
      </c>
      <c r="V7860" s="53" t="str">
        <f t="shared" si="400"/>
        <v/>
      </c>
      <c r="W7860" s="53" t="str">
        <f t="shared" si="400"/>
        <v/>
      </c>
      <c r="X7860" s="53" t="str">
        <f t="shared" si="400"/>
        <v/>
      </c>
    </row>
    <row r="7861" spans="18:24" hidden="1" x14ac:dyDescent="0.3">
      <c r="R7861">
        <f t="shared" si="398"/>
        <v>0</v>
      </c>
      <c r="S7861">
        <f t="shared" si="399"/>
        <v>0</v>
      </c>
      <c r="T7861" s="53" t="str">
        <f t="shared" si="400"/>
        <v/>
      </c>
      <c r="U7861" s="53" t="str">
        <f t="shared" si="400"/>
        <v/>
      </c>
      <c r="V7861" s="53" t="str">
        <f t="shared" si="400"/>
        <v/>
      </c>
      <c r="W7861" s="53" t="str">
        <f t="shared" si="400"/>
        <v/>
      </c>
      <c r="X7861" s="53" t="str">
        <f t="shared" si="400"/>
        <v/>
      </c>
    </row>
    <row r="7862" spans="18:24" hidden="1" x14ac:dyDescent="0.3">
      <c r="R7862">
        <f t="shared" si="398"/>
        <v>0</v>
      </c>
      <c r="S7862">
        <f t="shared" si="399"/>
        <v>0</v>
      </c>
      <c r="T7862" s="53" t="str">
        <f t="shared" si="400"/>
        <v/>
      </c>
      <c r="U7862" s="53" t="str">
        <f t="shared" si="400"/>
        <v/>
      </c>
      <c r="V7862" s="53" t="str">
        <f t="shared" si="400"/>
        <v/>
      </c>
      <c r="W7862" s="53" t="str">
        <f t="shared" si="400"/>
        <v/>
      </c>
      <c r="X7862" s="53" t="str">
        <f t="shared" si="400"/>
        <v/>
      </c>
    </row>
    <row r="7863" spans="18:24" hidden="1" x14ac:dyDescent="0.3">
      <c r="R7863">
        <f t="shared" si="398"/>
        <v>0</v>
      </c>
      <c r="S7863">
        <f t="shared" si="399"/>
        <v>0</v>
      </c>
      <c r="T7863" s="53" t="str">
        <f t="shared" si="400"/>
        <v/>
      </c>
      <c r="U7863" s="53" t="str">
        <f t="shared" si="400"/>
        <v/>
      </c>
      <c r="V7863" s="53" t="str">
        <f t="shared" si="400"/>
        <v/>
      </c>
      <c r="W7863" s="53" t="str">
        <f t="shared" si="400"/>
        <v/>
      </c>
      <c r="X7863" s="53" t="str">
        <f t="shared" si="400"/>
        <v/>
      </c>
    </row>
    <row r="7864" spans="18:24" hidden="1" x14ac:dyDescent="0.3">
      <c r="R7864">
        <f t="shared" si="398"/>
        <v>0</v>
      </c>
      <c r="S7864">
        <f t="shared" si="399"/>
        <v>0</v>
      </c>
      <c r="T7864" s="53" t="str">
        <f t="shared" si="400"/>
        <v/>
      </c>
      <c r="U7864" s="53" t="str">
        <f t="shared" si="400"/>
        <v/>
      </c>
      <c r="V7864" s="53" t="str">
        <f t="shared" si="400"/>
        <v/>
      </c>
      <c r="W7864" s="53" t="str">
        <f t="shared" si="400"/>
        <v/>
      </c>
      <c r="X7864" s="53" t="str">
        <f t="shared" si="400"/>
        <v/>
      </c>
    </row>
    <row r="7865" spans="18:24" hidden="1" x14ac:dyDescent="0.3">
      <c r="R7865">
        <f t="shared" si="398"/>
        <v>0</v>
      </c>
      <c r="S7865">
        <f t="shared" si="399"/>
        <v>0</v>
      </c>
      <c r="T7865" s="53" t="str">
        <f t="shared" si="400"/>
        <v/>
      </c>
      <c r="U7865" s="53" t="str">
        <f t="shared" si="400"/>
        <v/>
      </c>
      <c r="V7865" s="53" t="str">
        <f t="shared" si="400"/>
        <v/>
      </c>
      <c r="W7865" s="53" t="str">
        <f t="shared" si="400"/>
        <v/>
      </c>
      <c r="X7865" s="53" t="str">
        <f t="shared" si="400"/>
        <v/>
      </c>
    </row>
    <row r="7866" spans="18:24" hidden="1" x14ac:dyDescent="0.3">
      <c r="R7866">
        <f t="shared" si="398"/>
        <v>0</v>
      </c>
      <c r="S7866">
        <f t="shared" si="399"/>
        <v>0</v>
      </c>
      <c r="T7866" s="53" t="str">
        <f t="shared" si="400"/>
        <v/>
      </c>
      <c r="U7866" s="53" t="str">
        <f t="shared" si="400"/>
        <v/>
      </c>
      <c r="V7866" s="53" t="str">
        <f t="shared" si="400"/>
        <v/>
      </c>
      <c r="W7866" s="53" t="str">
        <f t="shared" si="400"/>
        <v/>
      </c>
      <c r="X7866" s="53" t="str">
        <f t="shared" si="400"/>
        <v/>
      </c>
    </row>
    <row r="7867" spans="18:24" hidden="1" x14ac:dyDescent="0.3">
      <c r="R7867">
        <f t="shared" si="398"/>
        <v>0</v>
      </c>
      <c r="S7867">
        <f t="shared" si="399"/>
        <v>0</v>
      </c>
      <c r="T7867" s="53" t="str">
        <f t="shared" si="400"/>
        <v/>
      </c>
      <c r="U7867" s="53" t="str">
        <f t="shared" si="400"/>
        <v/>
      </c>
      <c r="V7867" s="53" t="str">
        <f t="shared" si="400"/>
        <v/>
      </c>
      <c r="W7867" s="53" t="str">
        <f t="shared" si="400"/>
        <v/>
      </c>
      <c r="X7867" s="53" t="str">
        <f t="shared" si="400"/>
        <v/>
      </c>
    </row>
    <row r="7868" spans="18:24" hidden="1" x14ac:dyDescent="0.3">
      <c r="R7868">
        <f t="shared" si="398"/>
        <v>0</v>
      </c>
      <c r="S7868">
        <f t="shared" si="399"/>
        <v>0</v>
      </c>
      <c r="T7868" s="53" t="str">
        <f t="shared" si="400"/>
        <v/>
      </c>
      <c r="U7868" s="53" t="str">
        <f t="shared" si="400"/>
        <v/>
      </c>
      <c r="V7868" s="53" t="str">
        <f t="shared" si="400"/>
        <v/>
      </c>
      <c r="W7868" s="53" t="str">
        <f t="shared" si="400"/>
        <v/>
      </c>
      <c r="X7868" s="53" t="str">
        <f t="shared" si="400"/>
        <v/>
      </c>
    </row>
    <row r="7869" spans="18:24" hidden="1" x14ac:dyDescent="0.3">
      <c r="R7869">
        <f t="shared" si="398"/>
        <v>0</v>
      </c>
      <c r="S7869">
        <f t="shared" si="399"/>
        <v>0</v>
      </c>
      <c r="T7869" s="53" t="str">
        <f t="shared" si="400"/>
        <v/>
      </c>
      <c r="U7869" s="53" t="str">
        <f t="shared" si="400"/>
        <v/>
      </c>
      <c r="V7869" s="53" t="str">
        <f t="shared" si="400"/>
        <v/>
      </c>
      <c r="W7869" s="53" t="str">
        <f t="shared" si="400"/>
        <v/>
      </c>
      <c r="X7869" s="53" t="str">
        <f t="shared" si="400"/>
        <v/>
      </c>
    </row>
    <row r="7870" spans="18:24" hidden="1" x14ac:dyDescent="0.3">
      <c r="R7870">
        <f t="shared" si="398"/>
        <v>0</v>
      </c>
      <c r="S7870">
        <f t="shared" si="399"/>
        <v>0</v>
      </c>
      <c r="T7870" s="53" t="str">
        <f t="shared" si="400"/>
        <v/>
      </c>
      <c r="U7870" s="53" t="str">
        <f t="shared" si="400"/>
        <v/>
      </c>
      <c r="V7870" s="53" t="str">
        <f t="shared" si="400"/>
        <v/>
      </c>
      <c r="W7870" s="53" t="str">
        <f t="shared" si="400"/>
        <v/>
      </c>
      <c r="X7870" s="53" t="str">
        <f t="shared" si="400"/>
        <v/>
      </c>
    </row>
    <row r="7871" spans="18:24" hidden="1" x14ac:dyDescent="0.3">
      <c r="R7871">
        <f t="shared" si="398"/>
        <v>0</v>
      </c>
      <c r="S7871">
        <f t="shared" si="399"/>
        <v>0</v>
      </c>
      <c r="T7871" s="53" t="str">
        <f t="shared" si="400"/>
        <v/>
      </c>
      <c r="U7871" s="53" t="str">
        <f t="shared" si="400"/>
        <v/>
      </c>
      <c r="V7871" s="53" t="str">
        <f t="shared" si="400"/>
        <v/>
      </c>
      <c r="W7871" s="53" t="str">
        <f t="shared" si="400"/>
        <v/>
      </c>
      <c r="X7871" s="53" t="str">
        <f t="shared" si="400"/>
        <v/>
      </c>
    </row>
    <row r="7872" spans="18:24" hidden="1" x14ac:dyDescent="0.3">
      <c r="R7872">
        <f t="shared" si="398"/>
        <v>0</v>
      </c>
      <c r="S7872">
        <f t="shared" si="399"/>
        <v>0</v>
      </c>
      <c r="T7872" s="53" t="str">
        <f t="shared" si="400"/>
        <v/>
      </c>
      <c r="U7872" s="53" t="str">
        <f t="shared" si="400"/>
        <v/>
      </c>
      <c r="V7872" s="53" t="str">
        <f t="shared" si="400"/>
        <v/>
      </c>
      <c r="W7872" s="53" t="str">
        <f t="shared" si="400"/>
        <v/>
      </c>
      <c r="X7872" s="53" t="str">
        <f t="shared" si="400"/>
        <v/>
      </c>
    </row>
    <row r="7873" spans="18:24" hidden="1" x14ac:dyDescent="0.3">
      <c r="R7873">
        <f t="shared" si="398"/>
        <v>0</v>
      </c>
      <c r="S7873">
        <f t="shared" si="399"/>
        <v>0</v>
      </c>
      <c r="T7873" s="53" t="str">
        <f t="shared" ref="T7873:X7923" si="401">IF(OR(COUNTIF($D7873,"*"&amp;T$5&amp;"*")&gt;0,$D7873="GRUPO TEPSA"),T$5,"")</f>
        <v/>
      </c>
      <c r="U7873" s="53" t="str">
        <f t="shared" si="401"/>
        <v/>
      </c>
      <c r="V7873" s="53" t="str">
        <f t="shared" si="401"/>
        <v/>
      </c>
      <c r="W7873" s="53" t="str">
        <f t="shared" si="401"/>
        <v/>
      </c>
      <c r="X7873" s="53" t="str">
        <f t="shared" si="401"/>
        <v/>
      </c>
    </row>
    <row r="7874" spans="18:24" hidden="1" x14ac:dyDescent="0.3">
      <c r="R7874">
        <f t="shared" si="398"/>
        <v>0</v>
      </c>
      <c r="S7874">
        <f t="shared" si="399"/>
        <v>0</v>
      </c>
      <c r="T7874" s="53" t="str">
        <f t="shared" si="401"/>
        <v/>
      </c>
      <c r="U7874" s="53" t="str">
        <f t="shared" si="401"/>
        <v/>
      </c>
      <c r="V7874" s="53" t="str">
        <f t="shared" si="401"/>
        <v/>
      </c>
      <c r="W7874" s="53" t="str">
        <f t="shared" si="401"/>
        <v/>
      </c>
      <c r="X7874" s="53" t="str">
        <f t="shared" si="401"/>
        <v/>
      </c>
    </row>
    <row r="7875" spans="18:24" hidden="1" x14ac:dyDescent="0.3">
      <c r="R7875">
        <f t="shared" si="398"/>
        <v>0</v>
      </c>
      <c r="S7875">
        <f t="shared" si="399"/>
        <v>0</v>
      </c>
      <c r="T7875" s="53" t="str">
        <f t="shared" si="401"/>
        <v/>
      </c>
      <c r="U7875" s="53" t="str">
        <f t="shared" si="401"/>
        <v/>
      </c>
      <c r="V7875" s="53" t="str">
        <f t="shared" si="401"/>
        <v/>
      </c>
      <c r="W7875" s="53" t="str">
        <f t="shared" si="401"/>
        <v/>
      </c>
      <c r="X7875" s="53" t="str">
        <f t="shared" si="401"/>
        <v/>
      </c>
    </row>
    <row r="7876" spans="18:24" hidden="1" x14ac:dyDescent="0.3">
      <c r="R7876">
        <f t="shared" si="398"/>
        <v>0</v>
      </c>
      <c r="S7876">
        <f t="shared" si="399"/>
        <v>0</v>
      </c>
      <c r="T7876" s="53" t="str">
        <f t="shared" si="401"/>
        <v/>
      </c>
      <c r="U7876" s="53" t="str">
        <f t="shared" si="401"/>
        <v/>
      </c>
      <c r="V7876" s="53" t="str">
        <f t="shared" si="401"/>
        <v/>
      </c>
      <c r="W7876" s="53" t="str">
        <f t="shared" si="401"/>
        <v/>
      </c>
      <c r="X7876" s="53" t="str">
        <f t="shared" si="401"/>
        <v/>
      </c>
    </row>
    <row r="7877" spans="18:24" hidden="1" x14ac:dyDescent="0.3">
      <c r="R7877">
        <f t="shared" si="398"/>
        <v>0</v>
      </c>
      <c r="S7877">
        <f t="shared" si="399"/>
        <v>0</v>
      </c>
      <c r="T7877" s="53" t="str">
        <f t="shared" si="401"/>
        <v/>
      </c>
      <c r="U7877" s="53" t="str">
        <f t="shared" si="401"/>
        <v/>
      </c>
      <c r="V7877" s="53" t="str">
        <f t="shared" si="401"/>
        <v/>
      </c>
      <c r="W7877" s="53" t="str">
        <f t="shared" si="401"/>
        <v/>
      </c>
      <c r="X7877" s="53" t="str">
        <f t="shared" si="401"/>
        <v/>
      </c>
    </row>
    <row r="7878" spans="18:24" hidden="1" x14ac:dyDescent="0.3">
      <c r="R7878">
        <f t="shared" si="398"/>
        <v>0</v>
      </c>
      <c r="S7878">
        <f t="shared" si="399"/>
        <v>0</v>
      </c>
      <c r="T7878" s="53" t="str">
        <f t="shared" si="401"/>
        <v/>
      </c>
      <c r="U7878" s="53" t="str">
        <f t="shared" si="401"/>
        <v/>
      </c>
      <c r="V7878" s="53" t="str">
        <f t="shared" si="401"/>
        <v/>
      </c>
      <c r="W7878" s="53" t="str">
        <f t="shared" si="401"/>
        <v/>
      </c>
      <c r="X7878" s="53" t="str">
        <f t="shared" si="401"/>
        <v/>
      </c>
    </row>
    <row r="7879" spans="18:24" hidden="1" x14ac:dyDescent="0.3">
      <c r="R7879">
        <f t="shared" ref="R7879:R7942" si="402">IF(OR(D7879="GRUPO TEPSA",D7879="TODAS"),P7879/5,P7879)</f>
        <v>0</v>
      </c>
      <c r="S7879">
        <f t="shared" si="399"/>
        <v>0</v>
      </c>
      <c r="T7879" s="53" t="str">
        <f t="shared" si="401"/>
        <v/>
      </c>
      <c r="U7879" s="53" t="str">
        <f t="shared" si="401"/>
        <v/>
      </c>
      <c r="V7879" s="53" t="str">
        <f t="shared" si="401"/>
        <v/>
      </c>
      <c r="W7879" s="53" t="str">
        <f t="shared" si="401"/>
        <v/>
      </c>
      <c r="X7879" s="53" t="str">
        <f t="shared" si="401"/>
        <v/>
      </c>
    </row>
    <row r="7880" spans="18:24" hidden="1" x14ac:dyDescent="0.3">
      <c r="R7880">
        <f t="shared" si="402"/>
        <v>0</v>
      </c>
      <c r="S7880">
        <f t="shared" si="399"/>
        <v>0</v>
      </c>
      <c r="T7880" s="53" t="str">
        <f t="shared" si="401"/>
        <v/>
      </c>
      <c r="U7880" s="53" t="str">
        <f t="shared" si="401"/>
        <v/>
      </c>
      <c r="V7880" s="53" t="str">
        <f t="shared" si="401"/>
        <v/>
      </c>
      <c r="W7880" s="53" t="str">
        <f t="shared" si="401"/>
        <v/>
      </c>
      <c r="X7880" s="53" t="str">
        <f t="shared" si="401"/>
        <v/>
      </c>
    </row>
    <row r="7881" spans="18:24" hidden="1" x14ac:dyDescent="0.3">
      <c r="R7881">
        <f t="shared" si="402"/>
        <v>0</v>
      </c>
      <c r="S7881">
        <f t="shared" si="399"/>
        <v>0</v>
      </c>
      <c r="T7881" s="53" t="str">
        <f t="shared" si="401"/>
        <v/>
      </c>
      <c r="U7881" s="53" t="str">
        <f t="shared" si="401"/>
        <v/>
      </c>
      <c r="V7881" s="53" t="str">
        <f t="shared" si="401"/>
        <v/>
      </c>
      <c r="W7881" s="53" t="str">
        <f t="shared" si="401"/>
        <v/>
      </c>
      <c r="X7881" s="53" t="str">
        <f t="shared" si="401"/>
        <v/>
      </c>
    </row>
    <row r="7882" spans="18:24" hidden="1" x14ac:dyDescent="0.3">
      <c r="R7882">
        <f t="shared" si="402"/>
        <v>0</v>
      </c>
      <c r="S7882">
        <f t="shared" si="399"/>
        <v>0</v>
      </c>
      <c r="T7882" s="53" t="str">
        <f t="shared" si="401"/>
        <v/>
      </c>
      <c r="U7882" s="53" t="str">
        <f t="shared" si="401"/>
        <v/>
      </c>
      <c r="V7882" s="53" t="str">
        <f t="shared" si="401"/>
        <v/>
      </c>
      <c r="W7882" s="53" t="str">
        <f t="shared" si="401"/>
        <v/>
      </c>
      <c r="X7882" s="53" t="str">
        <f t="shared" si="401"/>
        <v/>
      </c>
    </row>
    <row r="7883" spans="18:24" hidden="1" x14ac:dyDescent="0.3">
      <c r="R7883">
        <f t="shared" si="402"/>
        <v>0</v>
      </c>
      <c r="S7883">
        <f t="shared" ref="S7883:S7946" si="403">IF(OR(D7883="GRUPO TEPSA",D7883="TODAS"),Q7883/5,Q7883)</f>
        <v>0</v>
      </c>
      <c r="T7883" s="53" t="str">
        <f t="shared" si="401"/>
        <v/>
      </c>
      <c r="U7883" s="53" t="str">
        <f t="shared" si="401"/>
        <v/>
      </c>
      <c r="V7883" s="53" t="str">
        <f t="shared" si="401"/>
        <v/>
      </c>
      <c r="W7883" s="53" t="str">
        <f t="shared" si="401"/>
        <v/>
      </c>
      <c r="X7883" s="53" t="str">
        <f t="shared" si="401"/>
        <v/>
      </c>
    </row>
    <row r="7884" spans="18:24" hidden="1" x14ac:dyDescent="0.3">
      <c r="R7884">
        <f t="shared" si="402"/>
        <v>0</v>
      </c>
      <c r="S7884">
        <f t="shared" si="403"/>
        <v>0</v>
      </c>
      <c r="T7884" s="53" t="str">
        <f t="shared" si="401"/>
        <v/>
      </c>
      <c r="U7884" s="53" t="str">
        <f t="shared" si="401"/>
        <v/>
      </c>
      <c r="V7884" s="53" t="str">
        <f t="shared" si="401"/>
        <v/>
      </c>
      <c r="W7884" s="53" t="str">
        <f t="shared" si="401"/>
        <v/>
      </c>
      <c r="X7884" s="53" t="str">
        <f t="shared" si="401"/>
        <v/>
      </c>
    </row>
    <row r="7885" spans="18:24" hidden="1" x14ac:dyDescent="0.3">
      <c r="R7885">
        <f t="shared" si="402"/>
        <v>0</v>
      </c>
      <c r="S7885">
        <f t="shared" si="403"/>
        <v>0</v>
      </c>
      <c r="T7885" s="53" t="str">
        <f t="shared" si="401"/>
        <v/>
      </c>
      <c r="U7885" s="53" t="str">
        <f t="shared" si="401"/>
        <v/>
      </c>
      <c r="V7885" s="53" t="str">
        <f t="shared" si="401"/>
        <v/>
      </c>
      <c r="W7885" s="53" t="str">
        <f t="shared" si="401"/>
        <v/>
      </c>
      <c r="X7885" s="53" t="str">
        <f t="shared" si="401"/>
        <v/>
      </c>
    </row>
    <row r="7886" spans="18:24" hidden="1" x14ac:dyDescent="0.3">
      <c r="R7886">
        <f t="shared" si="402"/>
        <v>0</v>
      </c>
      <c r="S7886">
        <f t="shared" si="403"/>
        <v>0</v>
      </c>
      <c r="T7886" s="53" t="str">
        <f t="shared" si="401"/>
        <v/>
      </c>
      <c r="U7886" s="53" t="str">
        <f t="shared" si="401"/>
        <v/>
      </c>
      <c r="V7886" s="53" t="str">
        <f t="shared" si="401"/>
        <v/>
      </c>
      <c r="W7886" s="53" t="str">
        <f t="shared" si="401"/>
        <v/>
      </c>
      <c r="X7886" s="53" t="str">
        <f t="shared" si="401"/>
        <v/>
      </c>
    </row>
    <row r="7887" spans="18:24" hidden="1" x14ac:dyDescent="0.3">
      <c r="R7887">
        <f t="shared" si="402"/>
        <v>0</v>
      </c>
      <c r="S7887">
        <f t="shared" si="403"/>
        <v>0</v>
      </c>
      <c r="T7887" s="53" t="str">
        <f t="shared" si="401"/>
        <v/>
      </c>
      <c r="U7887" s="53" t="str">
        <f t="shared" si="401"/>
        <v/>
      </c>
      <c r="V7887" s="53" t="str">
        <f t="shared" si="401"/>
        <v/>
      </c>
      <c r="W7887" s="53" t="str">
        <f t="shared" si="401"/>
        <v/>
      </c>
      <c r="X7887" s="53" t="str">
        <f t="shared" si="401"/>
        <v/>
      </c>
    </row>
    <row r="7888" spans="18:24" hidden="1" x14ac:dyDescent="0.3">
      <c r="R7888">
        <f t="shared" si="402"/>
        <v>0</v>
      </c>
      <c r="S7888">
        <f t="shared" si="403"/>
        <v>0</v>
      </c>
      <c r="T7888" s="53" t="str">
        <f t="shared" si="401"/>
        <v/>
      </c>
      <c r="U7888" s="53" t="str">
        <f t="shared" si="401"/>
        <v/>
      </c>
      <c r="V7888" s="53" t="str">
        <f t="shared" si="401"/>
        <v/>
      </c>
      <c r="W7888" s="53" t="str">
        <f t="shared" si="401"/>
        <v/>
      </c>
      <c r="X7888" s="53" t="str">
        <f t="shared" si="401"/>
        <v/>
      </c>
    </row>
    <row r="7889" spans="18:24" hidden="1" x14ac:dyDescent="0.3">
      <c r="R7889">
        <f t="shared" si="402"/>
        <v>0</v>
      </c>
      <c r="S7889">
        <f t="shared" si="403"/>
        <v>0</v>
      </c>
      <c r="T7889" s="53" t="str">
        <f t="shared" si="401"/>
        <v/>
      </c>
      <c r="U7889" s="53" t="str">
        <f t="shared" si="401"/>
        <v/>
      </c>
      <c r="V7889" s="53" t="str">
        <f t="shared" si="401"/>
        <v/>
      </c>
      <c r="W7889" s="53" t="str">
        <f t="shared" si="401"/>
        <v/>
      </c>
      <c r="X7889" s="53" t="str">
        <f t="shared" si="401"/>
        <v/>
      </c>
    </row>
    <row r="7890" spans="18:24" hidden="1" x14ac:dyDescent="0.3">
      <c r="R7890">
        <f t="shared" si="402"/>
        <v>0</v>
      </c>
      <c r="S7890">
        <f t="shared" si="403"/>
        <v>0</v>
      </c>
      <c r="T7890" s="53" t="str">
        <f t="shared" si="401"/>
        <v/>
      </c>
      <c r="U7890" s="53" t="str">
        <f t="shared" si="401"/>
        <v/>
      </c>
      <c r="V7890" s="53" t="str">
        <f t="shared" si="401"/>
        <v/>
      </c>
      <c r="W7890" s="53" t="str">
        <f t="shared" si="401"/>
        <v/>
      </c>
      <c r="X7890" s="53" t="str">
        <f t="shared" si="401"/>
        <v/>
      </c>
    </row>
    <row r="7891" spans="18:24" hidden="1" x14ac:dyDescent="0.3">
      <c r="R7891">
        <f t="shared" si="402"/>
        <v>0</v>
      </c>
      <c r="S7891">
        <f t="shared" si="403"/>
        <v>0</v>
      </c>
      <c r="T7891" s="53" t="str">
        <f t="shared" si="401"/>
        <v/>
      </c>
      <c r="U7891" s="53" t="str">
        <f t="shared" si="401"/>
        <v/>
      </c>
      <c r="V7891" s="53" t="str">
        <f t="shared" si="401"/>
        <v/>
      </c>
      <c r="W7891" s="53" t="str">
        <f t="shared" si="401"/>
        <v/>
      </c>
      <c r="X7891" s="53" t="str">
        <f t="shared" si="401"/>
        <v/>
      </c>
    </row>
    <row r="7892" spans="18:24" hidden="1" x14ac:dyDescent="0.3">
      <c r="R7892">
        <f t="shared" si="402"/>
        <v>0</v>
      </c>
      <c r="S7892">
        <f t="shared" si="403"/>
        <v>0</v>
      </c>
      <c r="T7892" s="53" t="str">
        <f t="shared" si="401"/>
        <v/>
      </c>
      <c r="U7892" s="53" t="str">
        <f t="shared" si="401"/>
        <v/>
      </c>
      <c r="V7892" s="53" t="str">
        <f t="shared" si="401"/>
        <v/>
      </c>
      <c r="W7892" s="53" t="str">
        <f t="shared" si="401"/>
        <v/>
      </c>
      <c r="X7892" s="53" t="str">
        <f t="shared" si="401"/>
        <v/>
      </c>
    </row>
    <row r="7893" spans="18:24" hidden="1" x14ac:dyDescent="0.3">
      <c r="R7893">
        <f t="shared" si="402"/>
        <v>0</v>
      </c>
      <c r="S7893">
        <f t="shared" si="403"/>
        <v>0</v>
      </c>
      <c r="T7893" s="53" t="str">
        <f t="shared" si="401"/>
        <v/>
      </c>
      <c r="U7893" s="53" t="str">
        <f t="shared" si="401"/>
        <v/>
      </c>
      <c r="V7893" s="53" t="str">
        <f t="shared" si="401"/>
        <v/>
      </c>
      <c r="W7893" s="53" t="str">
        <f t="shared" si="401"/>
        <v/>
      </c>
      <c r="X7893" s="53" t="str">
        <f t="shared" si="401"/>
        <v/>
      </c>
    </row>
    <row r="7894" spans="18:24" hidden="1" x14ac:dyDescent="0.3">
      <c r="R7894">
        <f t="shared" si="402"/>
        <v>0</v>
      </c>
      <c r="S7894">
        <f t="shared" si="403"/>
        <v>0</v>
      </c>
      <c r="T7894" s="53" t="str">
        <f t="shared" si="401"/>
        <v/>
      </c>
      <c r="U7894" s="53" t="str">
        <f t="shared" si="401"/>
        <v/>
      </c>
      <c r="V7894" s="53" t="str">
        <f t="shared" si="401"/>
        <v/>
      </c>
      <c r="W7894" s="53" t="str">
        <f t="shared" si="401"/>
        <v/>
      </c>
      <c r="X7894" s="53" t="str">
        <f t="shared" si="401"/>
        <v/>
      </c>
    </row>
    <row r="7895" spans="18:24" hidden="1" x14ac:dyDescent="0.3">
      <c r="R7895">
        <f t="shared" si="402"/>
        <v>0</v>
      </c>
      <c r="S7895">
        <f t="shared" si="403"/>
        <v>0</v>
      </c>
      <c r="T7895" s="53" t="str">
        <f t="shared" si="401"/>
        <v/>
      </c>
      <c r="U7895" s="53" t="str">
        <f t="shared" si="401"/>
        <v/>
      </c>
      <c r="V7895" s="53" t="str">
        <f t="shared" si="401"/>
        <v/>
      </c>
      <c r="W7895" s="53" t="str">
        <f t="shared" si="401"/>
        <v/>
      </c>
      <c r="X7895" s="53" t="str">
        <f t="shared" si="401"/>
        <v/>
      </c>
    </row>
    <row r="7896" spans="18:24" hidden="1" x14ac:dyDescent="0.3">
      <c r="R7896">
        <f t="shared" si="402"/>
        <v>0</v>
      </c>
      <c r="S7896">
        <f t="shared" si="403"/>
        <v>0</v>
      </c>
      <c r="T7896" s="53" t="str">
        <f t="shared" si="401"/>
        <v/>
      </c>
      <c r="U7896" s="53" t="str">
        <f t="shared" si="401"/>
        <v/>
      </c>
      <c r="V7896" s="53" t="str">
        <f t="shared" si="401"/>
        <v/>
      </c>
      <c r="W7896" s="53" t="str">
        <f t="shared" si="401"/>
        <v/>
      </c>
      <c r="X7896" s="53" t="str">
        <f t="shared" si="401"/>
        <v/>
      </c>
    </row>
    <row r="7897" spans="18:24" hidden="1" x14ac:dyDescent="0.3">
      <c r="R7897">
        <f t="shared" si="402"/>
        <v>0</v>
      </c>
      <c r="S7897">
        <f t="shared" si="403"/>
        <v>0</v>
      </c>
      <c r="T7897" s="53" t="str">
        <f t="shared" si="401"/>
        <v/>
      </c>
      <c r="U7897" s="53" t="str">
        <f t="shared" si="401"/>
        <v/>
      </c>
      <c r="V7897" s="53" t="str">
        <f t="shared" si="401"/>
        <v/>
      </c>
      <c r="W7897" s="53" t="str">
        <f t="shared" si="401"/>
        <v/>
      </c>
      <c r="X7897" s="53" t="str">
        <f t="shared" si="401"/>
        <v/>
      </c>
    </row>
    <row r="7898" spans="18:24" hidden="1" x14ac:dyDescent="0.3">
      <c r="R7898">
        <f t="shared" si="402"/>
        <v>0</v>
      </c>
      <c r="S7898">
        <f t="shared" si="403"/>
        <v>0</v>
      </c>
      <c r="T7898" s="53" t="str">
        <f t="shared" si="401"/>
        <v/>
      </c>
      <c r="U7898" s="53" t="str">
        <f t="shared" si="401"/>
        <v/>
      </c>
      <c r="V7898" s="53" t="str">
        <f t="shared" si="401"/>
        <v/>
      </c>
      <c r="W7898" s="53" t="str">
        <f t="shared" si="401"/>
        <v/>
      </c>
      <c r="X7898" s="53" t="str">
        <f t="shared" si="401"/>
        <v/>
      </c>
    </row>
    <row r="7899" spans="18:24" hidden="1" x14ac:dyDescent="0.3">
      <c r="R7899">
        <f t="shared" si="402"/>
        <v>0</v>
      </c>
      <c r="S7899">
        <f t="shared" si="403"/>
        <v>0</v>
      </c>
      <c r="T7899" s="53" t="str">
        <f t="shared" si="401"/>
        <v/>
      </c>
      <c r="U7899" s="53" t="str">
        <f t="shared" si="401"/>
        <v/>
      </c>
      <c r="V7899" s="53" t="str">
        <f t="shared" si="401"/>
        <v/>
      </c>
      <c r="W7899" s="53" t="str">
        <f t="shared" si="401"/>
        <v/>
      </c>
      <c r="X7899" s="53" t="str">
        <f t="shared" si="401"/>
        <v/>
      </c>
    </row>
    <row r="7900" spans="18:24" hidden="1" x14ac:dyDescent="0.3">
      <c r="R7900">
        <f t="shared" si="402"/>
        <v>0</v>
      </c>
      <c r="S7900">
        <f t="shared" si="403"/>
        <v>0</v>
      </c>
      <c r="T7900" s="53" t="str">
        <f t="shared" si="401"/>
        <v/>
      </c>
      <c r="U7900" s="53" t="str">
        <f t="shared" si="401"/>
        <v/>
      </c>
      <c r="V7900" s="53" t="str">
        <f t="shared" si="401"/>
        <v/>
      </c>
      <c r="W7900" s="53" t="str">
        <f t="shared" si="401"/>
        <v/>
      </c>
      <c r="X7900" s="53" t="str">
        <f t="shared" si="401"/>
        <v/>
      </c>
    </row>
    <row r="7901" spans="18:24" hidden="1" x14ac:dyDescent="0.3">
      <c r="R7901">
        <f t="shared" si="402"/>
        <v>0</v>
      </c>
      <c r="S7901">
        <f t="shared" si="403"/>
        <v>0</v>
      </c>
      <c r="T7901" s="53" t="str">
        <f t="shared" si="401"/>
        <v/>
      </c>
      <c r="U7901" s="53" t="str">
        <f t="shared" si="401"/>
        <v/>
      </c>
      <c r="V7901" s="53" t="str">
        <f t="shared" si="401"/>
        <v/>
      </c>
      <c r="W7901" s="53" t="str">
        <f t="shared" si="401"/>
        <v/>
      </c>
      <c r="X7901" s="53" t="str">
        <f t="shared" si="401"/>
        <v/>
      </c>
    </row>
    <row r="7902" spans="18:24" hidden="1" x14ac:dyDescent="0.3">
      <c r="R7902">
        <f t="shared" si="402"/>
        <v>0</v>
      </c>
      <c r="S7902">
        <f t="shared" si="403"/>
        <v>0</v>
      </c>
      <c r="T7902" s="53" t="str">
        <f t="shared" si="401"/>
        <v/>
      </c>
      <c r="U7902" s="53" t="str">
        <f t="shared" si="401"/>
        <v/>
      </c>
      <c r="V7902" s="53" t="str">
        <f t="shared" si="401"/>
        <v/>
      </c>
      <c r="W7902" s="53" t="str">
        <f t="shared" si="401"/>
        <v/>
      </c>
      <c r="X7902" s="53" t="str">
        <f t="shared" si="401"/>
        <v/>
      </c>
    </row>
    <row r="7903" spans="18:24" hidden="1" x14ac:dyDescent="0.3">
      <c r="R7903">
        <f t="shared" si="402"/>
        <v>0</v>
      </c>
      <c r="S7903">
        <f t="shared" si="403"/>
        <v>0</v>
      </c>
      <c r="T7903" s="53" t="str">
        <f t="shared" si="401"/>
        <v/>
      </c>
      <c r="U7903" s="53" t="str">
        <f t="shared" si="401"/>
        <v/>
      </c>
      <c r="V7903" s="53" t="str">
        <f t="shared" si="401"/>
        <v/>
      </c>
      <c r="W7903" s="53" t="str">
        <f t="shared" si="401"/>
        <v/>
      </c>
      <c r="X7903" s="53" t="str">
        <f t="shared" si="401"/>
        <v/>
      </c>
    </row>
    <row r="7904" spans="18:24" hidden="1" x14ac:dyDescent="0.3">
      <c r="R7904">
        <f t="shared" si="402"/>
        <v>0</v>
      </c>
      <c r="S7904">
        <f t="shared" si="403"/>
        <v>0</v>
      </c>
      <c r="T7904" s="53" t="str">
        <f t="shared" si="401"/>
        <v/>
      </c>
      <c r="U7904" s="53" t="str">
        <f t="shared" si="401"/>
        <v/>
      </c>
      <c r="V7904" s="53" t="str">
        <f t="shared" si="401"/>
        <v/>
      </c>
      <c r="W7904" s="53" t="str">
        <f t="shared" si="401"/>
        <v/>
      </c>
      <c r="X7904" s="53" t="str">
        <f t="shared" si="401"/>
        <v/>
      </c>
    </row>
    <row r="7905" spans="18:24" hidden="1" x14ac:dyDescent="0.3">
      <c r="R7905">
        <f t="shared" si="402"/>
        <v>0</v>
      </c>
      <c r="S7905">
        <f t="shared" si="403"/>
        <v>0</v>
      </c>
      <c r="T7905" s="53" t="str">
        <f t="shared" si="401"/>
        <v/>
      </c>
      <c r="U7905" s="53" t="str">
        <f t="shared" si="401"/>
        <v/>
      </c>
      <c r="V7905" s="53" t="str">
        <f t="shared" si="401"/>
        <v/>
      </c>
      <c r="W7905" s="53" t="str">
        <f t="shared" si="401"/>
        <v/>
      </c>
      <c r="X7905" s="53" t="str">
        <f t="shared" si="401"/>
        <v/>
      </c>
    </row>
    <row r="7906" spans="18:24" hidden="1" x14ac:dyDescent="0.3">
      <c r="R7906">
        <f t="shared" si="402"/>
        <v>0</v>
      </c>
      <c r="S7906">
        <f t="shared" si="403"/>
        <v>0</v>
      </c>
      <c r="T7906" s="53" t="str">
        <f t="shared" si="401"/>
        <v/>
      </c>
      <c r="U7906" s="53" t="str">
        <f t="shared" si="401"/>
        <v/>
      </c>
      <c r="V7906" s="53" t="str">
        <f t="shared" si="401"/>
        <v/>
      </c>
      <c r="W7906" s="53" t="str">
        <f t="shared" si="401"/>
        <v/>
      </c>
      <c r="X7906" s="53" t="str">
        <f t="shared" si="401"/>
        <v/>
      </c>
    </row>
    <row r="7907" spans="18:24" hidden="1" x14ac:dyDescent="0.3">
      <c r="R7907">
        <f t="shared" si="402"/>
        <v>0</v>
      </c>
      <c r="S7907">
        <f t="shared" si="403"/>
        <v>0</v>
      </c>
      <c r="T7907" s="53" t="str">
        <f t="shared" si="401"/>
        <v/>
      </c>
      <c r="U7907" s="53" t="str">
        <f t="shared" si="401"/>
        <v/>
      </c>
      <c r="V7907" s="53" t="str">
        <f t="shared" si="401"/>
        <v/>
      </c>
      <c r="W7907" s="53" t="str">
        <f t="shared" si="401"/>
        <v/>
      </c>
      <c r="X7907" s="53" t="str">
        <f t="shared" si="401"/>
        <v/>
      </c>
    </row>
    <row r="7908" spans="18:24" hidden="1" x14ac:dyDescent="0.3">
      <c r="R7908">
        <f t="shared" si="402"/>
        <v>0</v>
      </c>
      <c r="S7908">
        <f t="shared" si="403"/>
        <v>0</v>
      </c>
      <c r="T7908" s="53" t="str">
        <f t="shared" si="401"/>
        <v/>
      </c>
      <c r="U7908" s="53" t="str">
        <f t="shared" si="401"/>
        <v/>
      </c>
      <c r="V7908" s="53" t="str">
        <f t="shared" si="401"/>
        <v/>
      </c>
      <c r="W7908" s="53" t="str">
        <f t="shared" si="401"/>
        <v/>
      </c>
      <c r="X7908" s="53" t="str">
        <f t="shared" si="401"/>
        <v/>
      </c>
    </row>
    <row r="7909" spans="18:24" hidden="1" x14ac:dyDescent="0.3">
      <c r="R7909">
        <f t="shared" si="402"/>
        <v>0</v>
      </c>
      <c r="S7909">
        <f t="shared" si="403"/>
        <v>0</v>
      </c>
      <c r="T7909" s="53" t="str">
        <f t="shared" si="401"/>
        <v/>
      </c>
      <c r="U7909" s="53" t="str">
        <f t="shared" si="401"/>
        <v/>
      </c>
      <c r="V7909" s="53" t="str">
        <f t="shared" si="401"/>
        <v/>
      </c>
      <c r="W7909" s="53" t="str">
        <f t="shared" si="401"/>
        <v/>
      </c>
      <c r="X7909" s="53" t="str">
        <f t="shared" si="401"/>
        <v/>
      </c>
    </row>
    <row r="7910" spans="18:24" hidden="1" x14ac:dyDescent="0.3">
      <c r="R7910">
        <f t="shared" si="402"/>
        <v>0</v>
      </c>
      <c r="S7910">
        <f t="shared" si="403"/>
        <v>0</v>
      </c>
      <c r="T7910" s="53" t="str">
        <f t="shared" si="401"/>
        <v/>
      </c>
      <c r="U7910" s="53" t="str">
        <f t="shared" si="401"/>
        <v/>
      </c>
      <c r="V7910" s="53" t="str">
        <f t="shared" si="401"/>
        <v/>
      </c>
      <c r="W7910" s="53" t="str">
        <f t="shared" si="401"/>
        <v/>
      </c>
      <c r="X7910" s="53" t="str">
        <f t="shared" si="401"/>
        <v/>
      </c>
    </row>
    <row r="7911" spans="18:24" hidden="1" x14ac:dyDescent="0.3">
      <c r="R7911">
        <f t="shared" si="402"/>
        <v>0</v>
      </c>
      <c r="S7911">
        <f t="shared" si="403"/>
        <v>0</v>
      </c>
      <c r="T7911" s="53" t="str">
        <f t="shared" si="401"/>
        <v/>
      </c>
      <c r="U7911" s="53" t="str">
        <f t="shared" si="401"/>
        <v/>
      </c>
      <c r="V7911" s="53" t="str">
        <f t="shared" si="401"/>
        <v/>
      </c>
      <c r="W7911" s="53" t="str">
        <f t="shared" si="401"/>
        <v/>
      </c>
      <c r="X7911" s="53" t="str">
        <f t="shared" si="401"/>
        <v/>
      </c>
    </row>
    <row r="7912" spans="18:24" hidden="1" x14ac:dyDescent="0.3">
      <c r="R7912">
        <f t="shared" si="402"/>
        <v>0</v>
      </c>
      <c r="S7912">
        <f t="shared" si="403"/>
        <v>0</v>
      </c>
      <c r="T7912" s="53" t="str">
        <f t="shared" si="401"/>
        <v/>
      </c>
      <c r="U7912" s="53" t="str">
        <f t="shared" si="401"/>
        <v/>
      </c>
      <c r="V7912" s="53" t="str">
        <f t="shared" si="401"/>
        <v/>
      </c>
      <c r="W7912" s="53" t="str">
        <f t="shared" si="401"/>
        <v/>
      </c>
      <c r="X7912" s="53" t="str">
        <f t="shared" si="401"/>
        <v/>
      </c>
    </row>
    <row r="7913" spans="18:24" hidden="1" x14ac:dyDescent="0.3">
      <c r="R7913">
        <f t="shared" si="402"/>
        <v>0</v>
      </c>
      <c r="S7913">
        <f t="shared" si="403"/>
        <v>0</v>
      </c>
      <c r="T7913" s="53" t="str">
        <f t="shared" si="401"/>
        <v/>
      </c>
      <c r="U7913" s="53" t="str">
        <f t="shared" si="401"/>
        <v/>
      </c>
      <c r="V7913" s="53" t="str">
        <f t="shared" si="401"/>
        <v/>
      </c>
      <c r="W7913" s="53" t="str">
        <f t="shared" si="401"/>
        <v/>
      </c>
      <c r="X7913" s="53" t="str">
        <f t="shared" si="401"/>
        <v/>
      </c>
    </row>
    <row r="7914" spans="18:24" hidden="1" x14ac:dyDescent="0.3">
      <c r="R7914">
        <f t="shared" si="402"/>
        <v>0</v>
      </c>
      <c r="S7914">
        <f t="shared" si="403"/>
        <v>0</v>
      </c>
      <c r="T7914" s="53" t="str">
        <f t="shared" si="401"/>
        <v/>
      </c>
      <c r="U7914" s="53" t="str">
        <f t="shared" si="401"/>
        <v/>
      </c>
      <c r="V7914" s="53" t="str">
        <f t="shared" si="401"/>
        <v/>
      </c>
      <c r="W7914" s="53" t="str">
        <f t="shared" si="401"/>
        <v/>
      </c>
      <c r="X7914" s="53" t="str">
        <f t="shared" si="401"/>
        <v/>
      </c>
    </row>
    <row r="7915" spans="18:24" hidden="1" x14ac:dyDescent="0.3">
      <c r="R7915">
        <f t="shared" si="402"/>
        <v>0</v>
      </c>
      <c r="S7915">
        <f t="shared" si="403"/>
        <v>0</v>
      </c>
      <c r="T7915" s="53" t="str">
        <f t="shared" si="401"/>
        <v/>
      </c>
      <c r="U7915" s="53" t="str">
        <f t="shared" si="401"/>
        <v/>
      </c>
      <c r="V7915" s="53" t="str">
        <f t="shared" si="401"/>
        <v/>
      </c>
      <c r="W7915" s="53" t="str">
        <f t="shared" si="401"/>
        <v/>
      </c>
      <c r="X7915" s="53" t="str">
        <f t="shared" si="401"/>
        <v/>
      </c>
    </row>
    <row r="7916" spans="18:24" hidden="1" x14ac:dyDescent="0.3">
      <c r="R7916">
        <f t="shared" si="402"/>
        <v>0</v>
      </c>
      <c r="S7916">
        <f t="shared" si="403"/>
        <v>0</v>
      </c>
      <c r="T7916" s="53" t="str">
        <f t="shared" si="401"/>
        <v/>
      </c>
      <c r="U7916" s="53" t="str">
        <f t="shared" si="401"/>
        <v/>
      </c>
      <c r="V7916" s="53" t="str">
        <f t="shared" si="401"/>
        <v/>
      </c>
      <c r="W7916" s="53" t="str">
        <f t="shared" si="401"/>
        <v/>
      </c>
      <c r="X7916" s="53" t="str">
        <f t="shared" si="401"/>
        <v/>
      </c>
    </row>
    <row r="7917" spans="18:24" hidden="1" x14ac:dyDescent="0.3">
      <c r="R7917">
        <f t="shared" si="402"/>
        <v>0</v>
      </c>
      <c r="S7917">
        <f t="shared" si="403"/>
        <v>0</v>
      </c>
      <c r="T7917" s="53" t="str">
        <f t="shared" si="401"/>
        <v/>
      </c>
      <c r="U7917" s="53" t="str">
        <f t="shared" si="401"/>
        <v/>
      </c>
      <c r="V7917" s="53" t="str">
        <f t="shared" si="401"/>
        <v/>
      </c>
      <c r="W7917" s="53" t="str">
        <f t="shared" si="401"/>
        <v/>
      </c>
      <c r="X7917" s="53" t="str">
        <f t="shared" si="401"/>
        <v/>
      </c>
    </row>
    <row r="7918" spans="18:24" hidden="1" x14ac:dyDescent="0.3">
      <c r="R7918">
        <f t="shared" si="402"/>
        <v>0</v>
      </c>
      <c r="S7918">
        <f t="shared" si="403"/>
        <v>0</v>
      </c>
      <c r="T7918" s="53" t="str">
        <f t="shared" si="401"/>
        <v/>
      </c>
      <c r="U7918" s="53" t="str">
        <f t="shared" si="401"/>
        <v/>
      </c>
      <c r="V7918" s="53" t="str">
        <f t="shared" si="401"/>
        <v/>
      </c>
      <c r="W7918" s="53" t="str">
        <f t="shared" si="401"/>
        <v/>
      </c>
      <c r="X7918" s="53" t="str">
        <f t="shared" si="401"/>
        <v/>
      </c>
    </row>
    <row r="7919" spans="18:24" hidden="1" x14ac:dyDescent="0.3">
      <c r="R7919">
        <f t="shared" si="402"/>
        <v>0</v>
      </c>
      <c r="S7919">
        <f t="shared" si="403"/>
        <v>0</v>
      </c>
      <c r="T7919" s="53" t="str">
        <f t="shared" si="401"/>
        <v/>
      </c>
      <c r="U7919" s="53" t="str">
        <f t="shared" si="401"/>
        <v/>
      </c>
      <c r="V7919" s="53" t="str">
        <f t="shared" si="401"/>
        <v/>
      </c>
      <c r="W7919" s="53" t="str">
        <f t="shared" si="401"/>
        <v/>
      </c>
      <c r="X7919" s="53" t="str">
        <f t="shared" si="401"/>
        <v/>
      </c>
    </row>
    <row r="7920" spans="18:24" hidden="1" x14ac:dyDescent="0.3">
      <c r="R7920">
        <f t="shared" si="402"/>
        <v>0</v>
      </c>
      <c r="S7920">
        <f t="shared" si="403"/>
        <v>0</v>
      </c>
      <c r="T7920" s="53" t="str">
        <f t="shared" si="401"/>
        <v/>
      </c>
      <c r="U7920" s="53" t="str">
        <f t="shared" si="401"/>
        <v/>
      </c>
      <c r="V7920" s="53" t="str">
        <f t="shared" si="401"/>
        <v/>
      </c>
      <c r="W7920" s="53" t="str">
        <f t="shared" si="401"/>
        <v/>
      </c>
      <c r="X7920" s="53" t="str">
        <f t="shared" si="401"/>
        <v/>
      </c>
    </row>
    <row r="7921" spans="18:24" hidden="1" x14ac:dyDescent="0.3">
      <c r="R7921">
        <f t="shared" si="402"/>
        <v>0</v>
      </c>
      <c r="S7921">
        <f t="shared" si="403"/>
        <v>0</v>
      </c>
      <c r="T7921" s="53" t="str">
        <f t="shared" si="401"/>
        <v/>
      </c>
      <c r="U7921" s="53" t="str">
        <f t="shared" si="401"/>
        <v/>
      </c>
      <c r="V7921" s="53" t="str">
        <f t="shared" si="401"/>
        <v/>
      </c>
      <c r="W7921" s="53" t="str">
        <f t="shared" si="401"/>
        <v/>
      </c>
      <c r="X7921" s="53" t="str">
        <f t="shared" si="401"/>
        <v/>
      </c>
    </row>
    <row r="7922" spans="18:24" hidden="1" x14ac:dyDescent="0.3">
      <c r="R7922">
        <f t="shared" si="402"/>
        <v>0</v>
      </c>
      <c r="S7922">
        <f t="shared" si="403"/>
        <v>0</v>
      </c>
      <c r="T7922" s="53" t="str">
        <f t="shared" si="401"/>
        <v/>
      </c>
      <c r="U7922" s="53" t="str">
        <f t="shared" si="401"/>
        <v/>
      </c>
      <c r="V7922" s="53" t="str">
        <f t="shared" si="401"/>
        <v/>
      </c>
      <c r="W7922" s="53" t="str">
        <f t="shared" si="401"/>
        <v/>
      </c>
      <c r="X7922" s="53" t="str">
        <f t="shared" si="401"/>
        <v/>
      </c>
    </row>
    <row r="7923" spans="18:24" hidden="1" x14ac:dyDescent="0.3">
      <c r="R7923">
        <f t="shared" si="402"/>
        <v>0</v>
      </c>
      <c r="S7923">
        <f t="shared" si="403"/>
        <v>0</v>
      </c>
      <c r="T7923" s="53" t="str">
        <f t="shared" si="401"/>
        <v/>
      </c>
      <c r="U7923" s="53" t="str">
        <f t="shared" si="401"/>
        <v/>
      </c>
      <c r="V7923" s="53" t="str">
        <f t="shared" si="401"/>
        <v/>
      </c>
      <c r="W7923" s="53" t="str">
        <f t="shared" si="401"/>
        <v/>
      </c>
      <c r="X7923" s="53" t="str">
        <f t="shared" si="401"/>
        <v/>
      </c>
    </row>
    <row r="7924" spans="18:24" hidden="1" x14ac:dyDescent="0.3">
      <c r="R7924">
        <f t="shared" si="402"/>
        <v>0</v>
      </c>
      <c r="S7924">
        <f t="shared" si="403"/>
        <v>0</v>
      </c>
      <c r="T7924" s="53" t="str">
        <f t="shared" ref="T7924:X7974" si="404">IF(OR(COUNTIF($D7924,"*"&amp;T$5&amp;"*")&gt;0,$D7924="GRUPO TEPSA"),T$5,"")</f>
        <v/>
      </c>
      <c r="U7924" s="53" t="str">
        <f t="shared" si="404"/>
        <v/>
      </c>
      <c r="V7924" s="53" t="str">
        <f t="shared" si="404"/>
        <v/>
      </c>
      <c r="W7924" s="53" t="str">
        <f t="shared" si="404"/>
        <v/>
      </c>
      <c r="X7924" s="53" t="str">
        <f t="shared" si="404"/>
        <v/>
      </c>
    </row>
    <row r="7925" spans="18:24" hidden="1" x14ac:dyDescent="0.3">
      <c r="R7925">
        <f t="shared" si="402"/>
        <v>0</v>
      </c>
      <c r="S7925">
        <f t="shared" si="403"/>
        <v>0</v>
      </c>
      <c r="T7925" s="53" t="str">
        <f t="shared" si="404"/>
        <v/>
      </c>
      <c r="U7925" s="53" t="str">
        <f t="shared" si="404"/>
        <v/>
      </c>
      <c r="V7925" s="53" t="str">
        <f t="shared" si="404"/>
        <v/>
      </c>
      <c r="W7925" s="53" t="str">
        <f t="shared" si="404"/>
        <v/>
      </c>
      <c r="X7925" s="53" t="str">
        <f t="shared" si="404"/>
        <v/>
      </c>
    </row>
    <row r="7926" spans="18:24" hidden="1" x14ac:dyDescent="0.3">
      <c r="R7926">
        <f t="shared" si="402"/>
        <v>0</v>
      </c>
      <c r="S7926">
        <f t="shared" si="403"/>
        <v>0</v>
      </c>
      <c r="T7926" s="53" t="str">
        <f t="shared" si="404"/>
        <v/>
      </c>
      <c r="U7926" s="53" t="str">
        <f t="shared" si="404"/>
        <v/>
      </c>
      <c r="V7926" s="53" t="str">
        <f t="shared" si="404"/>
        <v/>
      </c>
      <c r="W7926" s="53" t="str">
        <f t="shared" si="404"/>
        <v/>
      </c>
      <c r="X7926" s="53" t="str">
        <f t="shared" si="404"/>
        <v/>
      </c>
    </row>
    <row r="7927" spans="18:24" hidden="1" x14ac:dyDescent="0.3">
      <c r="R7927">
        <f t="shared" si="402"/>
        <v>0</v>
      </c>
      <c r="S7927">
        <f t="shared" si="403"/>
        <v>0</v>
      </c>
      <c r="T7927" s="53" t="str">
        <f t="shared" si="404"/>
        <v/>
      </c>
      <c r="U7927" s="53" t="str">
        <f t="shared" si="404"/>
        <v/>
      </c>
      <c r="V7927" s="53" t="str">
        <f t="shared" si="404"/>
        <v/>
      </c>
      <c r="W7927" s="53" t="str">
        <f t="shared" si="404"/>
        <v/>
      </c>
      <c r="X7927" s="53" t="str">
        <f t="shared" si="404"/>
        <v/>
      </c>
    </row>
    <row r="7928" spans="18:24" hidden="1" x14ac:dyDescent="0.3">
      <c r="R7928">
        <f t="shared" si="402"/>
        <v>0</v>
      </c>
      <c r="S7928">
        <f t="shared" si="403"/>
        <v>0</v>
      </c>
      <c r="T7928" s="53" t="str">
        <f t="shared" si="404"/>
        <v/>
      </c>
      <c r="U7928" s="53" t="str">
        <f t="shared" si="404"/>
        <v/>
      </c>
      <c r="V7928" s="53" t="str">
        <f t="shared" si="404"/>
        <v/>
      </c>
      <c r="W7928" s="53" t="str">
        <f t="shared" si="404"/>
        <v/>
      </c>
      <c r="X7928" s="53" t="str">
        <f t="shared" si="404"/>
        <v/>
      </c>
    </row>
    <row r="7929" spans="18:24" hidden="1" x14ac:dyDescent="0.3">
      <c r="R7929">
        <f t="shared" si="402"/>
        <v>0</v>
      </c>
      <c r="S7929">
        <f t="shared" si="403"/>
        <v>0</v>
      </c>
      <c r="T7929" s="53" t="str">
        <f t="shared" si="404"/>
        <v/>
      </c>
      <c r="U7929" s="53" t="str">
        <f t="shared" si="404"/>
        <v/>
      </c>
      <c r="V7929" s="53" t="str">
        <f t="shared" si="404"/>
        <v/>
      </c>
      <c r="W7929" s="53" t="str">
        <f t="shared" si="404"/>
        <v/>
      </c>
      <c r="X7929" s="53" t="str">
        <f t="shared" si="404"/>
        <v/>
      </c>
    </row>
    <row r="7930" spans="18:24" hidden="1" x14ac:dyDescent="0.3">
      <c r="R7930">
        <f t="shared" si="402"/>
        <v>0</v>
      </c>
      <c r="S7930">
        <f t="shared" si="403"/>
        <v>0</v>
      </c>
      <c r="T7930" s="53" t="str">
        <f t="shared" si="404"/>
        <v/>
      </c>
      <c r="U7930" s="53" t="str">
        <f t="shared" si="404"/>
        <v/>
      </c>
      <c r="V7930" s="53" t="str">
        <f t="shared" si="404"/>
        <v/>
      </c>
      <c r="W7930" s="53" t="str">
        <f t="shared" si="404"/>
        <v/>
      </c>
      <c r="X7930" s="53" t="str">
        <f t="shared" si="404"/>
        <v/>
      </c>
    </row>
    <row r="7931" spans="18:24" hidden="1" x14ac:dyDescent="0.3">
      <c r="R7931">
        <f t="shared" si="402"/>
        <v>0</v>
      </c>
      <c r="S7931">
        <f t="shared" si="403"/>
        <v>0</v>
      </c>
      <c r="T7931" s="53" t="str">
        <f t="shared" si="404"/>
        <v/>
      </c>
      <c r="U7931" s="53" t="str">
        <f t="shared" si="404"/>
        <v/>
      </c>
      <c r="V7931" s="53" t="str">
        <f t="shared" si="404"/>
        <v/>
      </c>
      <c r="W7931" s="53" t="str">
        <f t="shared" si="404"/>
        <v/>
      </c>
      <c r="X7931" s="53" t="str">
        <f t="shared" si="404"/>
        <v/>
      </c>
    </row>
    <row r="7932" spans="18:24" hidden="1" x14ac:dyDescent="0.3">
      <c r="R7932">
        <f t="shared" si="402"/>
        <v>0</v>
      </c>
      <c r="S7932">
        <f t="shared" si="403"/>
        <v>0</v>
      </c>
      <c r="T7932" s="53" t="str">
        <f t="shared" si="404"/>
        <v/>
      </c>
      <c r="U7932" s="53" t="str">
        <f t="shared" si="404"/>
        <v/>
      </c>
      <c r="V7932" s="53" t="str">
        <f t="shared" si="404"/>
        <v/>
      </c>
      <c r="W7932" s="53" t="str">
        <f t="shared" si="404"/>
        <v/>
      </c>
      <c r="X7932" s="53" t="str">
        <f t="shared" si="404"/>
        <v/>
      </c>
    </row>
    <row r="7933" spans="18:24" hidden="1" x14ac:dyDescent="0.3">
      <c r="R7933">
        <f t="shared" si="402"/>
        <v>0</v>
      </c>
      <c r="S7933">
        <f t="shared" si="403"/>
        <v>0</v>
      </c>
      <c r="T7933" s="53" t="str">
        <f t="shared" si="404"/>
        <v/>
      </c>
      <c r="U7933" s="53" t="str">
        <f t="shared" si="404"/>
        <v/>
      </c>
      <c r="V7933" s="53" t="str">
        <f t="shared" si="404"/>
        <v/>
      </c>
      <c r="W7933" s="53" t="str">
        <f t="shared" si="404"/>
        <v/>
      </c>
      <c r="X7933" s="53" t="str">
        <f t="shared" si="404"/>
        <v/>
      </c>
    </row>
    <row r="7934" spans="18:24" hidden="1" x14ac:dyDescent="0.3">
      <c r="R7934">
        <f t="shared" si="402"/>
        <v>0</v>
      </c>
      <c r="S7934">
        <f t="shared" si="403"/>
        <v>0</v>
      </c>
      <c r="T7934" s="53" t="str">
        <f t="shared" si="404"/>
        <v/>
      </c>
      <c r="U7934" s="53" t="str">
        <f t="shared" si="404"/>
        <v/>
      </c>
      <c r="V7934" s="53" t="str">
        <f t="shared" si="404"/>
        <v/>
      </c>
      <c r="W7934" s="53" t="str">
        <f t="shared" si="404"/>
        <v/>
      </c>
      <c r="X7934" s="53" t="str">
        <f t="shared" si="404"/>
        <v/>
      </c>
    </row>
    <row r="7935" spans="18:24" hidden="1" x14ac:dyDescent="0.3">
      <c r="R7935">
        <f t="shared" si="402"/>
        <v>0</v>
      </c>
      <c r="S7935">
        <f t="shared" si="403"/>
        <v>0</v>
      </c>
      <c r="T7935" s="53" t="str">
        <f t="shared" si="404"/>
        <v/>
      </c>
      <c r="U7935" s="53" t="str">
        <f t="shared" si="404"/>
        <v/>
      </c>
      <c r="V7935" s="53" t="str">
        <f t="shared" si="404"/>
        <v/>
      </c>
      <c r="W7935" s="53" t="str">
        <f t="shared" si="404"/>
        <v/>
      </c>
      <c r="X7935" s="53" t="str">
        <f t="shared" si="404"/>
        <v/>
      </c>
    </row>
    <row r="7936" spans="18:24" hidden="1" x14ac:dyDescent="0.3">
      <c r="R7936">
        <f t="shared" si="402"/>
        <v>0</v>
      </c>
      <c r="S7936">
        <f t="shared" si="403"/>
        <v>0</v>
      </c>
      <c r="T7936" s="53" t="str">
        <f t="shared" si="404"/>
        <v/>
      </c>
      <c r="U7936" s="53" t="str">
        <f t="shared" si="404"/>
        <v/>
      </c>
      <c r="V7936" s="53" t="str">
        <f t="shared" si="404"/>
        <v/>
      </c>
      <c r="W7936" s="53" t="str">
        <f t="shared" si="404"/>
        <v/>
      </c>
      <c r="X7936" s="53" t="str">
        <f t="shared" si="404"/>
        <v/>
      </c>
    </row>
    <row r="7937" spans="18:24" hidden="1" x14ac:dyDescent="0.3">
      <c r="R7937">
        <f t="shared" si="402"/>
        <v>0</v>
      </c>
      <c r="S7937">
        <f t="shared" si="403"/>
        <v>0</v>
      </c>
      <c r="T7937" s="53" t="str">
        <f t="shared" si="404"/>
        <v/>
      </c>
      <c r="U7937" s="53" t="str">
        <f t="shared" si="404"/>
        <v/>
      </c>
      <c r="V7937" s="53" t="str">
        <f t="shared" si="404"/>
        <v/>
      </c>
      <c r="W7937" s="53" t="str">
        <f t="shared" si="404"/>
        <v/>
      </c>
      <c r="X7937" s="53" t="str">
        <f t="shared" si="404"/>
        <v/>
      </c>
    </row>
    <row r="7938" spans="18:24" hidden="1" x14ac:dyDescent="0.3">
      <c r="R7938">
        <f t="shared" si="402"/>
        <v>0</v>
      </c>
      <c r="S7938">
        <f t="shared" si="403"/>
        <v>0</v>
      </c>
      <c r="T7938" s="53" t="str">
        <f t="shared" si="404"/>
        <v/>
      </c>
      <c r="U7938" s="53" t="str">
        <f t="shared" si="404"/>
        <v/>
      </c>
      <c r="V7938" s="53" t="str">
        <f t="shared" si="404"/>
        <v/>
      </c>
      <c r="W7938" s="53" t="str">
        <f t="shared" si="404"/>
        <v/>
      </c>
      <c r="X7938" s="53" t="str">
        <f t="shared" si="404"/>
        <v/>
      </c>
    </row>
    <row r="7939" spans="18:24" hidden="1" x14ac:dyDescent="0.3">
      <c r="R7939">
        <f t="shared" si="402"/>
        <v>0</v>
      </c>
      <c r="S7939">
        <f t="shared" si="403"/>
        <v>0</v>
      </c>
      <c r="T7939" s="53" t="str">
        <f t="shared" si="404"/>
        <v/>
      </c>
      <c r="U7939" s="53" t="str">
        <f t="shared" si="404"/>
        <v/>
      </c>
      <c r="V7939" s="53" t="str">
        <f t="shared" si="404"/>
        <v/>
      </c>
      <c r="W7939" s="53" t="str">
        <f t="shared" si="404"/>
        <v/>
      </c>
      <c r="X7939" s="53" t="str">
        <f t="shared" si="404"/>
        <v/>
      </c>
    </row>
    <row r="7940" spans="18:24" hidden="1" x14ac:dyDescent="0.3">
      <c r="R7940">
        <f t="shared" si="402"/>
        <v>0</v>
      </c>
      <c r="S7940">
        <f t="shared" si="403"/>
        <v>0</v>
      </c>
      <c r="T7940" s="53" t="str">
        <f t="shared" si="404"/>
        <v/>
      </c>
      <c r="U7940" s="53" t="str">
        <f t="shared" si="404"/>
        <v/>
      </c>
      <c r="V7940" s="53" t="str">
        <f t="shared" si="404"/>
        <v/>
      </c>
      <c r="W7940" s="53" t="str">
        <f t="shared" si="404"/>
        <v/>
      </c>
      <c r="X7940" s="53" t="str">
        <f t="shared" si="404"/>
        <v/>
      </c>
    </row>
    <row r="7941" spans="18:24" hidden="1" x14ac:dyDescent="0.3">
      <c r="R7941">
        <f t="shared" si="402"/>
        <v>0</v>
      </c>
      <c r="S7941">
        <f t="shared" si="403"/>
        <v>0</v>
      </c>
      <c r="T7941" s="53" t="str">
        <f t="shared" si="404"/>
        <v/>
      </c>
      <c r="U7941" s="53" t="str">
        <f t="shared" si="404"/>
        <v/>
      </c>
      <c r="V7941" s="53" t="str">
        <f t="shared" si="404"/>
        <v/>
      </c>
      <c r="W7941" s="53" t="str">
        <f t="shared" si="404"/>
        <v/>
      </c>
      <c r="X7941" s="53" t="str">
        <f t="shared" si="404"/>
        <v/>
      </c>
    </row>
    <row r="7942" spans="18:24" hidden="1" x14ac:dyDescent="0.3">
      <c r="R7942">
        <f t="shared" si="402"/>
        <v>0</v>
      </c>
      <c r="S7942">
        <f t="shared" si="403"/>
        <v>0</v>
      </c>
      <c r="T7942" s="53" t="str">
        <f t="shared" si="404"/>
        <v/>
      </c>
      <c r="U7942" s="53" t="str">
        <f t="shared" si="404"/>
        <v/>
      </c>
      <c r="V7942" s="53" t="str">
        <f t="shared" si="404"/>
        <v/>
      </c>
      <c r="W7942" s="53" t="str">
        <f t="shared" si="404"/>
        <v/>
      </c>
      <c r="X7942" s="53" t="str">
        <f t="shared" si="404"/>
        <v/>
      </c>
    </row>
    <row r="7943" spans="18:24" hidden="1" x14ac:dyDescent="0.3">
      <c r="R7943">
        <f t="shared" ref="R7943:R8006" si="405">IF(OR(D7943="GRUPO TEPSA",D7943="TODAS"),P7943/5,P7943)</f>
        <v>0</v>
      </c>
      <c r="S7943">
        <f t="shared" si="403"/>
        <v>0</v>
      </c>
      <c r="T7943" s="53" t="str">
        <f t="shared" si="404"/>
        <v/>
      </c>
      <c r="U7943" s="53" t="str">
        <f t="shared" si="404"/>
        <v/>
      </c>
      <c r="V7943" s="53" t="str">
        <f t="shared" si="404"/>
        <v/>
      </c>
      <c r="W7943" s="53" t="str">
        <f t="shared" si="404"/>
        <v/>
      </c>
      <c r="X7943" s="53" t="str">
        <f t="shared" si="404"/>
        <v/>
      </c>
    </row>
    <row r="7944" spans="18:24" hidden="1" x14ac:dyDescent="0.3">
      <c r="R7944">
        <f t="shared" si="405"/>
        <v>0</v>
      </c>
      <c r="S7944">
        <f t="shared" si="403"/>
        <v>0</v>
      </c>
      <c r="T7944" s="53" t="str">
        <f t="shared" si="404"/>
        <v/>
      </c>
      <c r="U7944" s="53" t="str">
        <f t="shared" si="404"/>
        <v/>
      </c>
      <c r="V7944" s="53" t="str">
        <f t="shared" si="404"/>
        <v/>
      </c>
      <c r="W7944" s="53" t="str">
        <f t="shared" si="404"/>
        <v/>
      </c>
      <c r="X7944" s="53" t="str">
        <f t="shared" si="404"/>
        <v/>
      </c>
    </row>
    <row r="7945" spans="18:24" hidden="1" x14ac:dyDescent="0.3">
      <c r="R7945">
        <f t="shared" si="405"/>
        <v>0</v>
      </c>
      <c r="S7945">
        <f t="shared" si="403"/>
        <v>0</v>
      </c>
      <c r="T7945" s="53" t="str">
        <f t="shared" si="404"/>
        <v/>
      </c>
      <c r="U7945" s="53" t="str">
        <f t="shared" si="404"/>
        <v/>
      </c>
      <c r="V7945" s="53" t="str">
        <f t="shared" si="404"/>
        <v/>
      </c>
      <c r="W7945" s="53" t="str">
        <f t="shared" si="404"/>
        <v/>
      </c>
      <c r="X7945" s="53" t="str">
        <f t="shared" si="404"/>
        <v/>
      </c>
    </row>
    <row r="7946" spans="18:24" hidden="1" x14ac:dyDescent="0.3">
      <c r="R7946">
        <f t="shared" si="405"/>
        <v>0</v>
      </c>
      <c r="S7946">
        <f t="shared" si="403"/>
        <v>0</v>
      </c>
      <c r="T7946" s="53" t="str">
        <f t="shared" si="404"/>
        <v/>
      </c>
      <c r="U7946" s="53" t="str">
        <f t="shared" si="404"/>
        <v/>
      </c>
      <c r="V7946" s="53" t="str">
        <f t="shared" si="404"/>
        <v/>
      </c>
      <c r="W7946" s="53" t="str">
        <f t="shared" si="404"/>
        <v/>
      </c>
      <c r="X7946" s="53" t="str">
        <f t="shared" si="404"/>
        <v/>
      </c>
    </row>
    <row r="7947" spans="18:24" hidden="1" x14ac:dyDescent="0.3">
      <c r="R7947">
        <f t="shared" si="405"/>
        <v>0</v>
      </c>
      <c r="S7947">
        <f t="shared" ref="S7947:S8010" si="406">IF(OR(D7947="GRUPO TEPSA",D7947="TODAS"),Q7947/5,Q7947)</f>
        <v>0</v>
      </c>
      <c r="T7947" s="53" t="str">
        <f t="shared" si="404"/>
        <v/>
      </c>
      <c r="U7947" s="53" t="str">
        <f t="shared" si="404"/>
        <v/>
      </c>
      <c r="V7947" s="53" t="str">
        <f t="shared" si="404"/>
        <v/>
      </c>
      <c r="W7947" s="53" t="str">
        <f t="shared" si="404"/>
        <v/>
      </c>
      <c r="X7947" s="53" t="str">
        <f t="shared" si="404"/>
        <v/>
      </c>
    </row>
    <row r="7948" spans="18:24" hidden="1" x14ac:dyDescent="0.3">
      <c r="R7948">
        <f t="shared" si="405"/>
        <v>0</v>
      </c>
      <c r="S7948">
        <f t="shared" si="406"/>
        <v>0</v>
      </c>
      <c r="T7948" s="53" t="str">
        <f t="shared" si="404"/>
        <v/>
      </c>
      <c r="U7948" s="53" t="str">
        <f t="shared" si="404"/>
        <v/>
      </c>
      <c r="V7948" s="53" t="str">
        <f t="shared" si="404"/>
        <v/>
      </c>
      <c r="W7948" s="53" t="str">
        <f t="shared" si="404"/>
        <v/>
      </c>
      <c r="X7948" s="53" t="str">
        <f t="shared" si="404"/>
        <v/>
      </c>
    </row>
    <row r="7949" spans="18:24" hidden="1" x14ac:dyDescent="0.3">
      <c r="R7949">
        <f t="shared" si="405"/>
        <v>0</v>
      </c>
      <c r="S7949">
        <f t="shared" si="406"/>
        <v>0</v>
      </c>
      <c r="T7949" s="53" t="str">
        <f t="shared" si="404"/>
        <v/>
      </c>
      <c r="U7949" s="53" t="str">
        <f t="shared" si="404"/>
        <v/>
      </c>
      <c r="V7949" s="53" t="str">
        <f t="shared" si="404"/>
        <v/>
      </c>
      <c r="W7949" s="53" t="str">
        <f t="shared" si="404"/>
        <v/>
      </c>
      <c r="X7949" s="53" t="str">
        <f t="shared" si="404"/>
        <v/>
      </c>
    </row>
    <row r="7950" spans="18:24" hidden="1" x14ac:dyDescent="0.3">
      <c r="R7950">
        <f t="shared" si="405"/>
        <v>0</v>
      </c>
      <c r="S7950">
        <f t="shared" si="406"/>
        <v>0</v>
      </c>
      <c r="T7950" s="53" t="str">
        <f t="shared" si="404"/>
        <v/>
      </c>
      <c r="U7950" s="53" t="str">
        <f t="shared" si="404"/>
        <v/>
      </c>
      <c r="V7950" s="53" t="str">
        <f t="shared" si="404"/>
        <v/>
      </c>
      <c r="W7950" s="53" t="str">
        <f t="shared" si="404"/>
        <v/>
      </c>
      <c r="X7950" s="53" t="str">
        <f t="shared" si="404"/>
        <v/>
      </c>
    </row>
    <row r="7951" spans="18:24" hidden="1" x14ac:dyDescent="0.3">
      <c r="R7951">
        <f t="shared" si="405"/>
        <v>0</v>
      </c>
      <c r="S7951">
        <f t="shared" si="406"/>
        <v>0</v>
      </c>
      <c r="T7951" s="53" t="str">
        <f t="shared" si="404"/>
        <v/>
      </c>
      <c r="U7951" s="53" t="str">
        <f t="shared" si="404"/>
        <v/>
      </c>
      <c r="V7951" s="53" t="str">
        <f t="shared" si="404"/>
        <v/>
      </c>
      <c r="W7951" s="53" t="str">
        <f t="shared" si="404"/>
        <v/>
      </c>
      <c r="X7951" s="53" t="str">
        <f t="shared" si="404"/>
        <v/>
      </c>
    </row>
    <row r="7952" spans="18:24" hidden="1" x14ac:dyDescent="0.3">
      <c r="R7952">
        <f t="shared" si="405"/>
        <v>0</v>
      </c>
      <c r="S7952">
        <f t="shared" si="406"/>
        <v>0</v>
      </c>
      <c r="T7952" s="53" t="str">
        <f t="shared" si="404"/>
        <v/>
      </c>
      <c r="U7952" s="53" t="str">
        <f t="shared" si="404"/>
        <v/>
      </c>
      <c r="V7952" s="53" t="str">
        <f t="shared" si="404"/>
        <v/>
      </c>
      <c r="W7952" s="53" t="str">
        <f t="shared" si="404"/>
        <v/>
      </c>
      <c r="X7952" s="53" t="str">
        <f t="shared" si="404"/>
        <v/>
      </c>
    </row>
    <row r="7953" spans="18:24" hidden="1" x14ac:dyDescent="0.3">
      <c r="R7953">
        <f t="shared" si="405"/>
        <v>0</v>
      </c>
      <c r="S7953">
        <f t="shared" si="406"/>
        <v>0</v>
      </c>
      <c r="T7953" s="53" t="str">
        <f t="shared" si="404"/>
        <v/>
      </c>
      <c r="U7953" s="53" t="str">
        <f t="shared" si="404"/>
        <v/>
      </c>
      <c r="V7953" s="53" t="str">
        <f t="shared" si="404"/>
        <v/>
      </c>
      <c r="W7953" s="53" t="str">
        <f t="shared" si="404"/>
        <v/>
      </c>
      <c r="X7953" s="53" t="str">
        <f t="shared" si="404"/>
        <v/>
      </c>
    </row>
    <row r="7954" spans="18:24" hidden="1" x14ac:dyDescent="0.3">
      <c r="R7954">
        <f t="shared" si="405"/>
        <v>0</v>
      </c>
      <c r="S7954">
        <f t="shared" si="406"/>
        <v>0</v>
      </c>
      <c r="T7954" s="53" t="str">
        <f t="shared" si="404"/>
        <v/>
      </c>
      <c r="U7954" s="53" t="str">
        <f t="shared" si="404"/>
        <v/>
      </c>
      <c r="V7954" s="53" t="str">
        <f t="shared" si="404"/>
        <v/>
      </c>
      <c r="W7954" s="53" t="str">
        <f t="shared" si="404"/>
        <v/>
      </c>
      <c r="X7954" s="53" t="str">
        <f t="shared" si="404"/>
        <v/>
      </c>
    </row>
    <row r="7955" spans="18:24" hidden="1" x14ac:dyDescent="0.3">
      <c r="R7955">
        <f t="shared" si="405"/>
        <v>0</v>
      </c>
      <c r="S7955">
        <f t="shared" si="406"/>
        <v>0</v>
      </c>
      <c r="T7955" s="53" t="str">
        <f t="shared" si="404"/>
        <v/>
      </c>
      <c r="U7955" s="53" t="str">
        <f t="shared" si="404"/>
        <v/>
      </c>
      <c r="V7955" s="53" t="str">
        <f t="shared" si="404"/>
        <v/>
      </c>
      <c r="W7955" s="53" t="str">
        <f t="shared" si="404"/>
        <v/>
      </c>
      <c r="X7955" s="53" t="str">
        <f t="shared" si="404"/>
        <v/>
      </c>
    </row>
    <row r="7956" spans="18:24" hidden="1" x14ac:dyDescent="0.3">
      <c r="R7956">
        <f t="shared" si="405"/>
        <v>0</v>
      </c>
      <c r="S7956">
        <f t="shared" si="406"/>
        <v>0</v>
      </c>
      <c r="T7956" s="53" t="str">
        <f t="shared" si="404"/>
        <v/>
      </c>
      <c r="U7956" s="53" t="str">
        <f t="shared" si="404"/>
        <v/>
      </c>
      <c r="V7956" s="53" t="str">
        <f t="shared" si="404"/>
        <v/>
      </c>
      <c r="W7956" s="53" t="str">
        <f t="shared" si="404"/>
        <v/>
      </c>
      <c r="X7956" s="53" t="str">
        <f t="shared" si="404"/>
        <v/>
      </c>
    </row>
    <row r="7957" spans="18:24" hidden="1" x14ac:dyDescent="0.3">
      <c r="R7957">
        <f t="shared" si="405"/>
        <v>0</v>
      </c>
      <c r="S7957">
        <f t="shared" si="406"/>
        <v>0</v>
      </c>
      <c r="T7957" s="53" t="str">
        <f t="shared" si="404"/>
        <v/>
      </c>
      <c r="U7957" s="53" t="str">
        <f t="shared" si="404"/>
        <v/>
      </c>
      <c r="V7957" s="53" t="str">
        <f t="shared" si="404"/>
        <v/>
      </c>
      <c r="W7957" s="53" t="str">
        <f t="shared" si="404"/>
        <v/>
      </c>
      <c r="X7957" s="53" t="str">
        <f t="shared" si="404"/>
        <v/>
      </c>
    </row>
    <row r="7958" spans="18:24" hidden="1" x14ac:dyDescent="0.3">
      <c r="R7958">
        <f t="shared" si="405"/>
        <v>0</v>
      </c>
      <c r="S7958">
        <f t="shared" si="406"/>
        <v>0</v>
      </c>
      <c r="T7958" s="53" t="str">
        <f t="shared" si="404"/>
        <v/>
      </c>
      <c r="U7958" s="53" t="str">
        <f t="shared" si="404"/>
        <v/>
      </c>
      <c r="V7958" s="53" t="str">
        <f t="shared" si="404"/>
        <v/>
      </c>
      <c r="W7958" s="53" t="str">
        <f t="shared" si="404"/>
        <v/>
      </c>
      <c r="X7958" s="53" t="str">
        <f t="shared" si="404"/>
        <v/>
      </c>
    </row>
    <row r="7959" spans="18:24" hidden="1" x14ac:dyDescent="0.3">
      <c r="R7959">
        <f t="shared" si="405"/>
        <v>0</v>
      </c>
      <c r="S7959">
        <f t="shared" si="406"/>
        <v>0</v>
      </c>
      <c r="T7959" s="53" t="str">
        <f t="shared" si="404"/>
        <v/>
      </c>
      <c r="U7959" s="53" t="str">
        <f t="shared" si="404"/>
        <v/>
      </c>
      <c r="V7959" s="53" t="str">
        <f t="shared" si="404"/>
        <v/>
      </c>
      <c r="W7959" s="53" t="str">
        <f t="shared" si="404"/>
        <v/>
      </c>
      <c r="X7959" s="53" t="str">
        <f t="shared" si="404"/>
        <v/>
      </c>
    </row>
    <row r="7960" spans="18:24" hidden="1" x14ac:dyDescent="0.3">
      <c r="R7960">
        <f t="shared" si="405"/>
        <v>0</v>
      </c>
      <c r="S7960">
        <f t="shared" si="406"/>
        <v>0</v>
      </c>
      <c r="T7960" s="53" t="str">
        <f t="shared" si="404"/>
        <v/>
      </c>
      <c r="U7960" s="53" t="str">
        <f t="shared" si="404"/>
        <v/>
      </c>
      <c r="V7960" s="53" t="str">
        <f t="shared" si="404"/>
        <v/>
      </c>
      <c r="W7960" s="53" t="str">
        <f t="shared" si="404"/>
        <v/>
      </c>
      <c r="X7960" s="53" t="str">
        <f t="shared" si="404"/>
        <v/>
      </c>
    </row>
    <row r="7961" spans="18:24" hidden="1" x14ac:dyDescent="0.3">
      <c r="R7961">
        <f t="shared" si="405"/>
        <v>0</v>
      </c>
      <c r="S7961">
        <f t="shared" si="406"/>
        <v>0</v>
      </c>
      <c r="T7961" s="53" t="str">
        <f t="shared" si="404"/>
        <v/>
      </c>
      <c r="U7961" s="53" t="str">
        <f t="shared" si="404"/>
        <v/>
      </c>
      <c r="V7961" s="53" t="str">
        <f t="shared" si="404"/>
        <v/>
      </c>
      <c r="W7961" s="53" t="str">
        <f t="shared" si="404"/>
        <v/>
      </c>
      <c r="X7961" s="53" t="str">
        <f t="shared" si="404"/>
        <v/>
      </c>
    </row>
    <row r="7962" spans="18:24" hidden="1" x14ac:dyDescent="0.3">
      <c r="R7962">
        <f t="shared" si="405"/>
        <v>0</v>
      </c>
      <c r="S7962">
        <f t="shared" si="406"/>
        <v>0</v>
      </c>
      <c r="T7962" s="53" t="str">
        <f t="shared" si="404"/>
        <v/>
      </c>
      <c r="U7962" s="53" t="str">
        <f t="shared" si="404"/>
        <v/>
      </c>
      <c r="V7962" s="53" t="str">
        <f t="shared" si="404"/>
        <v/>
      </c>
      <c r="W7962" s="53" t="str">
        <f t="shared" si="404"/>
        <v/>
      </c>
      <c r="X7962" s="53" t="str">
        <f t="shared" si="404"/>
        <v/>
      </c>
    </row>
    <row r="7963" spans="18:24" hidden="1" x14ac:dyDescent="0.3">
      <c r="R7963">
        <f t="shared" si="405"/>
        <v>0</v>
      </c>
      <c r="S7963">
        <f t="shared" si="406"/>
        <v>0</v>
      </c>
      <c r="T7963" s="53" t="str">
        <f t="shared" si="404"/>
        <v/>
      </c>
      <c r="U7963" s="53" t="str">
        <f t="shared" si="404"/>
        <v/>
      </c>
      <c r="V7963" s="53" t="str">
        <f t="shared" si="404"/>
        <v/>
      </c>
      <c r="W7963" s="53" t="str">
        <f t="shared" si="404"/>
        <v/>
      </c>
      <c r="X7963" s="53" t="str">
        <f t="shared" si="404"/>
        <v/>
      </c>
    </row>
    <row r="7964" spans="18:24" hidden="1" x14ac:dyDescent="0.3">
      <c r="R7964">
        <f t="shared" si="405"/>
        <v>0</v>
      </c>
      <c r="S7964">
        <f t="shared" si="406"/>
        <v>0</v>
      </c>
      <c r="T7964" s="53" t="str">
        <f t="shared" si="404"/>
        <v/>
      </c>
      <c r="U7964" s="53" t="str">
        <f t="shared" si="404"/>
        <v/>
      </c>
      <c r="V7964" s="53" t="str">
        <f t="shared" si="404"/>
        <v/>
      </c>
      <c r="W7964" s="53" t="str">
        <f t="shared" si="404"/>
        <v/>
      </c>
      <c r="X7964" s="53" t="str">
        <f t="shared" si="404"/>
        <v/>
      </c>
    </row>
    <row r="7965" spans="18:24" hidden="1" x14ac:dyDescent="0.3">
      <c r="R7965">
        <f t="shared" si="405"/>
        <v>0</v>
      </c>
      <c r="S7965">
        <f t="shared" si="406"/>
        <v>0</v>
      </c>
      <c r="T7965" s="53" t="str">
        <f t="shared" si="404"/>
        <v/>
      </c>
      <c r="U7965" s="53" t="str">
        <f t="shared" si="404"/>
        <v/>
      </c>
      <c r="V7965" s="53" t="str">
        <f t="shared" si="404"/>
        <v/>
      </c>
      <c r="W7965" s="53" t="str">
        <f t="shared" si="404"/>
        <v/>
      </c>
      <c r="X7965" s="53" t="str">
        <f t="shared" si="404"/>
        <v/>
      </c>
    </row>
    <row r="7966" spans="18:24" hidden="1" x14ac:dyDescent="0.3">
      <c r="R7966">
        <f t="shared" si="405"/>
        <v>0</v>
      </c>
      <c r="S7966">
        <f t="shared" si="406"/>
        <v>0</v>
      </c>
      <c r="T7966" s="53" t="str">
        <f t="shared" si="404"/>
        <v/>
      </c>
      <c r="U7966" s="53" t="str">
        <f t="shared" si="404"/>
        <v/>
      </c>
      <c r="V7966" s="53" t="str">
        <f t="shared" si="404"/>
        <v/>
      </c>
      <c r="W7966" s="53" t="str">
        <f t="shared" si="404"/>
        <v/>
      </c>
      <c r="X7966" s="53" t="str">
        <f t="shared" si="404"/>
        <v/>
      </c>
    </row>
    <row r="7967" spans="18:24" hidden="1" x14ac:dyDescent="0.3">
      <c r="R7967">
        <f t="shared" si="405"/>
        <v>0</v>
      </c>
      <c r="S7967">
        <f t="shared" si="406"/>
        <v>0</v>
      </c>
      <c r="T7967" s="53" t="str">
        <f t="shared" si="404"/>
        <v/>
      </c>
      <c r="U7967" s="53" t="str">
        <f t="shared" si="404"/>
        <v/>
      </c>
      <c r="V7967" s="53" t="str">
        <f t="shared" si="404"/>
        <v/>
      </c>
      <c r="W7967" s="53" t="str">
        <f t="shared" si="404"/>
        <v/>
      </c>
      <c r="X7967" s="53" t="str">
        <f t="shared" si="404"/>
        <v/>
      </c>
    </row>
    <row r="7968" spans="18:24" hidden="1" x14ac:dyDescent="0.3">
      <c r="R7968">
        <f t="shared" si="405"/>
        <v>0</v>
      </c>
      <c r="S7968">
        <f t="shared" si="406"/>
        <v>0</v>
      </c>
      <c r="T7968" s="53" t="str">
        <f t="shared" si="404"/>
        <v/>
      </c>
      <c r="U7968" s="53" t="str">
        <f t="shared" si="404"/>
        <v/>
      </c>
      <c r="V7968" s="53" t="str">
        <f t="shared" si="404"/>
        <v/>
      </c>
      <c r="W7968" s="53" t="str">
        <f t="shared" si="404"/>
        <v/>
      </c>
      <c r="X7968" s="53" t="str">
        <f t="shared" si="404"/>
        <v/>
      </c>
    </row>
    <row r="7969" spans="18:24" hidden="1" x14ac:dyDescent="0.3">
      <c r="R7969">
        <f t="shared" si="405"/>
        <v>0</v>
      </c>
      <c r="S7969">
        <f t="shared" si="406"/>
        <v>0</v>
      </c>
      <c r="T7969" s="53" t="str">
        <f t="shared" si="404"/>
        <v/>
      </c>
      <c r="U7969" s="53" t="str">
        <f t="shared" si="404"/>
        <v/>
      </c>
      <c r="V7969" s="53" t="str">
        <f t="shared" si="404"/>
        <v/>
      </c>
      <c r="W7969" s="53" t="str">
        <f t="shared" si="404"/>
        <v/>
      </c>
      <c r="X7969" s="53" t="str">
        <f t="shared" si="404"/>
        <v/>
      </c>
    </row>
    <row r="7970" spans="18:24" hidden="1" x14ac:dyDescent="0.3">
      <c r="R7970">
        <f t="shared" si="405"/>
        <v>0</v>
      </c>
      <c r="S7970">
        <f t="shared" si="406"/>
        <v>0</v>
      </c>
      <c r="T7970" s="53" t="str">
        <f t="shared" si="404"/>
        <v/>
      </c>
      <c r="U7970" s="53" t="str">
        <f t="shared" si="404"/>
        <v/>
      </c>
      <c r="V7970" s="53" t="str">
        <f t="shared" si="404"/>
        <v/>
      </c>
      <c r="W7970" s="53" t="str">
        <f t="shared" si="404"/>
        <v/>
      </c>
      <c r="X7970" s="53" t="str">
        <f t="shared" si="404"/>
        <v/>
      </c>
    </row>
    <row r="7971" spans="18:24" hidden="1" x14ac:dyDescent="0.3">
      <c r="R7971">
        <f t="shared" si="405"/>
        <v>0</v>
      </c>
      <c r="S7971">
        <f t="shared" si="406"/>
        <v>0</v>
      </c>
      <c r="T7971" s="53" t="str">
        <f t="shared" si="404"/>
        <v/>
      </c>
      <c r="U7971" s="53" t="str">
        <f t="shared" si="404"/>
        <v/>
      </c>
      <c r="V7971" s="53" t="str">
        <f t="shared" si="404"/>
        <v/>
      </c>
      <c r="W7971" s="53" t="str">
        <f t="shared" si="404"/>
        <v/>
      </c>
      <c r="X7971" s="53" t="str">
        <f t="shared" si="404"/>
        <v/>
      </c>
    </row>
    <row r="7972" spans="18:24" hidden="1" x14ac:dyDescent="0.3">
      <c r="R7972">
        <f t="shared" si="405"/>
        <v>0</v>
      </c>
      <c r="S7972">
        <f t="shared" si="406"/>
        <v>0</v>
      </c>
      <c r="T7972" s="53" t="str">
        <f t="shared" si="404"/>
        <v/>
      </c>
      <c r="U7972" s="53" t="str">
        <f t="shared" si="404"/>
        <v/>
      </c>
      <c r="V7972" s="53" t="str">
        <f t="shared" si="404"/>
        <v/>
      </c>
      <c r="W7972" s="53" t="str">
        <f t="shared" si="404"/>
        <v/>
      </c>
      <c r="X7972" s="53" t="str">
        <f t="shared" si="404"/>
        <v/>
      </c>
    </row>
    <row r="7973" spans="18:24" hidden="1" x14ac:dyDescent="0.3">
      <c r="R7973">
        <f t="shared" si="405"/>
        <v>0</v>
      </c>
      <c r="S7973">
        <f t="shared" si="406"/>
        <v>0</v>
      </c>
      <c r="T7973" s="53" t="str">
        <f t="shared" si="404"/>
        <v/>
      </c>
      <c r="U7973" s="53" t="str">
        <f t="shared" si="404"/>
        <v/>
      </c>
      <c r="V7973" s="53" t="str">
        <f t="shared" si="404"/>
        <v/>
      </c>
      <c r="W7973" s="53" t="str">
        <f t="shared" si="404"/>
        <v/>
      </c>
      <c r="X7973" s="53" t="str">
        <f t="shared" si="404"/>
        <v/>
      </c>
    </row>
    <row r="7974" spans="18:24" hidden="1" x14ac:dyDescent="0.3">
      <c r="R7974">
        <f t="shared" si="405"/>
        <v>0</v>
      </c>
      <c r="S7974">
        <f t="shared" si="406"/>
        <v>0</v>
      </c>
      <c r="T7974" s="53" t="str">
        <f t="shared" si="404"/>
        <v/>
      </c>
      <c r="U7974" s="53" t="str">
        <f t="shared" si="404"/>
        <v/>
      </c>
      <c r="V7974" s="53" t="str">
        <f t="shared" si="404"/>
        <v/>
      </c>
      <c r="W7974" s="53" t="str">
        <f t="shared" si="404"/>
        <v/>
      </c>
      <c r="X7974" s="53" t="str">
        <f t="shared" si="404"/>
        <v/>
      </c>
    </row>
    <row r="7975" spans="18:24" hidden="1" x14ac:dyDescent="0.3">
      <c r="R7975">
        <f t="shared" si="405"/>
        <v>0</v>
      </c>
      <c r="S7975">
        <f t="shared" si="406"/>
        <v>0</v>
      </c>
      <c r="T7975" s="53" t="str">
        <f t="shared" ref="T7975:X8025" si="407">IF(OR(COUNTIF($D7975,"*"&amp;T$5&amp;"*")&gt;0,$D7975="GRUPO TEPSA"),T$5,"")</f>
        <v/>
      </c>
      <c r="U7975" s="53" t="str">
        <f t="shared" si="407"/>
        <v/>
      </c>
      <c r="V7975" s="53" t="str">
        <f t="shared" si="407"/>
        <v/>
      </c>
      <c r="W7975" s="53" t="str">
        <f t="shared" si="407"/>
        <v/>
      </c>
      <c r="X7975" s="53" t="str">
        <f t="shared" si="407"/>
        <v/>
      </c>
    </row>
    <row r="7976" spans="18:24" hidden="1" x14ac:dyDescent="0.3">
      <c r="R7976">
        <f t="shared" si="405"/>
        <v>0</v>
      </c>
      <c r="S7976">
        <f t="shared" si="406"/>
        <v>0</v>
      </c>
      <c r="T7976" s="53" t="str">
        <f t="shared" si="407"/>
        <v/>
      </c>
      <c r="U7976" s="53" t="str">
        <f t="shared" si="407"/>
        <v/>
      </c>
      <c r="V7976" s="53" t="str">
        <f t="shared" si="407"/>
        <v/>
      </c>
      <c r="W7976" s="53" t="str">
        <f t="shared" si="407"/>
        <v/>
      </c>
      <c r="X7976" s="53" t="str">
        <f t="shared" si="407"/>
        <v/>
      </c>
    </row>
    <row r="7977" spans="18:24" hidden="1" x14ac:dyDescent="0.3">
      <c r="R7977">
        <f t="shared" si="405"/>
        <v>0</v>
      </c>
      <c r="S7977">
        <f t="shared" si="406"/>
        <v>0</v>
      </c>
      <c r="T7977" s="53" t="str">
        <f t="shared" si="407"/>
        <v/>
      </c>
      <c r="U7977" s="53" t="str">
        <f t="shared" si="407"/>
        <v/>
      </c>
      <c r="V7977" s="53" t="str">
        <f t="shared" si="407"/>
        <v/>
      </c>
      <c r="W7977" s="53" t="str">
        <f t="shared" si="407"/>
        <v/>
      </c>
      <c r="X7977" s="53" t="str">
        <f t="shared" si="407"/>
        <v/>
      </c>
    </row>
    <row r="7978" spans="18:24" hidden="1" x14ac:dyDescent="0.3">
      <c r="R7978">
        <f t="shared" si="405"/>
        <v>0</v>
      </c>
      <c r="S7978">
        <f t="shared" si="406"/>
        <v>0</v>
      </c>
      <c r="T7978" s="53" t="str">
        <f t="shared" si="407"/>
        <v/>
      </c>
      <c r="U7978" s="53" t="str">
        <f t="shared" si="407"/>
        <v/>
      </c>
      <c r="V7978" s="53" t="str">
        <f t="shared" si="407"/>
        <v/>
      </c>
      <c r="W7978" s="53" t="str">
        <f t="shared" si="407"/>
        <v/>
      </c>
      <c r="X7978" s="53" t="str">
        <f t="shared" si="407"/>
        <v/>
      </c>
    </row>
    <row r="7979" spans="18:24" hidden="1" x14ac:dyDescent="0.3">
      <c r="R7979">
        <f t="shared" si="405"/>
        <v>0</v>
      </c>
      <c r="S7979">
        <f t="shared" si="406"/>
        <v>0</v>
      </c>
      <c r="T7979" s="53" t="str">
        <f t="shared" si="407"/>
        <v/>
      </c>
      <c r="U7979" s="53" t="str">
        <f t="shared" si="407"/>
        <v/>
      </c>
      <c r="V7979" s="53" t="str">
        <f t="shared" si="407"/>
        <v/>
      </c>
      <c r="W7979" s="53" t="str">
        <f t="shared" si="407"/>
        <v/>
      </c>
      <c r="X7979" s="53" t="str">
        <f t="shared" si="407"/>
        <v/>
      </c>
    </row>
    <row r="7980" spans="18:24" hidden="1" x14ac:dyDescent="0.3">
      <c r="R7980">
        <f t="shared" si="405"/>
        <v>0</v>
      </c>
      <c r="S7980">
        <f t="shared" si="406"/>
        <v>0</v>
      </c>
      <c r="T7980" s="53" t="str">
        <f t="shared" si="407"/>
        <v/>
      </c>
      <c r="U7980" s="53" t="str">
        <f t="shared" si="407"/>
        <v/>
      </c>
      <c r="V7980" s="53" t="str">
        <f t="shared" si="407"/>
        <v/>
      </c>
      <c r="W7980" s="53" t="str">
        <f t="shared" si="407"/>
        <v/>
      </c>
      <c r="X7980" s="53" t="str">
        <f t="shared" si="407"/>
        <v/>
      </c>
    </row>
    <row r="7981" spans="18:24" hidden="1" x14ac:dyDescent="0.3">
      <c r="R7981">
        <f t="shared" si="405"/>
        <v>0</v>
      </c>
      <c r="S7981">
        <f t="shared" si="406"/>
        <v>0</v>
      </c>
      <c r="T7981" s="53" t="str">
        <f t="shared" si="407"/>
        <v/>
      </c>
      <c r="U7981" s="53" t="str">
        <f t="shared" si="407"/>
        <v/>
      </c>
      <c r="V7981" s="53" t="str">
        <f t="shared" si="407"/>
        <v/>
      </c>
      <c r="W7981" s="53" t="str">
        <f t="shared" si="407"/>
        <v/>
      </c>
      <c r="X7981" s="53" t="str">
        <f t="shared" si="407"/>
        <v/>
      </c>
    </row>
    <row r="7982" spans="18:24" hidden="1" x14ac:dyDescent="0.3">
      <c r="R7982">
        <f t="shared" si="405"/>
        <v>0</v>
      </c>
      <c r="S7982">
        <f t="shared" si="406"/>
        <v>0</v>
      </c>
      <c r="T7982" s="53" t="str">
        <f t="shared" si="407"/>
        <v/>
      </c>
      <c r="U7982" s="53" t="str">
        <f t="shared" si="407"/>
        <v/>
      </c>
      <c r="V7982" s="53" t="str">
        <f t="shared" si="407"/>
        <v/>
      </c>
      <c r="W7982" s="53" t="str">
        <f t="shared" si="407"/>
        <v/>
      </c>
      <c r="X7982" s="53" t="str">
        <f t="shared" si="407"/>
        <v/>
      </c>
    </row>
    <row r="7983" spans="18:24" hidden="1" x14ac:dyDescent="0.3">
      <c r="R7983">
        <f t="shared" si="405"/>
        <v>0</v>
      </c>
      <c r="S7983">
        <f t="shared" si="406"/>
        <v>0</v>
      </c>
      <c r="T7983" s="53" t="str">
        <f t="shared" si="407"/>
        <v/>
      </c>
      <c r="U7983" s="53" t="str">
        <f t="shared" si="407"/>
        <v/>
      </c>
      <c r="V7983" s="53" t="str">
        <f t="shared" si="407"/>
        <v/>
      </c>
      <c r="W7983" s="53" t="str">
        <f t="shared" si="407"/>
        <v/>
      </c>
      <c r="X7983" s="53" t="str">
        <f t="shared" si="407"/>
        <v/>
      </c>
    </row>
    <row r="7984" spans="18:24" hidden="1" x14ac:dyDescent="0.3">
      <c r="R7984">
        <f t="shared" si="405"/>
        <v>0</v>
      </c>
      <c r="S7984">
        <f t="shared" si="406"/>
        <v>0</v>
      </c>
      <c r="T7984" s="53" t="str">
        <f t="shared" si="407"/>
        <v/>
      </c>
      <c r="U7984" s="53" t="str">
        <f t="shared" si="407"/>
        <v/>
      </c>
      <c r="V7984" s="53" t="str">
        <f t="shared" si="407"/>
        <v/>
      </c>
      <c r="W7984" s="53" t="str">
        <f t="shared" si="407"/>
        <v/>
      </c>
      <c r="X7984" s="53" t="str">
        <f t="shared" si="407"/>
        <v/>
      </c>
    </row>
    <row r="7985" spans="18:24" hidden="1" x14ac:dyDescent="0.3">
      <c r="R7985">
        <f t="shared" si="405"/>
        <v>0</v>
      </c>
      <c r="S7985">
        <f t="shared" si="406"/>
        <v>0</v>
      </c>
      <c r="T7985" s="53" t="str">
        <f t="shared" si="407"/>
        <v/>
      </c>
      <c r="U7985" s="53" t="str">
        <f t="shared" si="407"/>
        <v/>
      </c>
      <c r="V7985" s="53" t="str">
        <f t="shared" si="407"/>
        <v/>
      </c>
      <c r="W7985" s="53" t="str">
        <f t="shared" si="407"/>
        <v/>
      </c>
      <c r="X7985" s="53" t="str">
        <f t="shared" si="407"/>
        <v/>
      </c>
    </row>
    <row r="7986" spans="18:24" hidden="1" x14ac:dyDescent="0.3">
      <c r="R7986">
        <f t="shared" si="405"/>
        <v>0</v>
      </c>
      <c r="S7986">
        <f t="shared" si="406"/>
        <v>0</v>
      </c>
      <c r="T7986" s="53" t="str">
        <f t="shared" si="407"/>
        <v/>
      </c>
      <c r="U7986" s="53" t="str">
        <f t="shared" si="407"/>
        <v/>
      </c>
      <c r="V7986" s="53" t="str">
        <f t="shared" si="407"/>
        <v/>
      </c>
      <c r="W7986" s="53" t="str">
        <f t="shared" si="407"/>
        <v/>
      </c>
      <c r="X7986" s="53" t="str">
        <f t="shared" si="407"/>
        <v/>
      </c>
    </row>
    <row r="7987" spans="18:24" hidden="1" x14ac:dyDescent="0.3">
      <c r="R7987">
        <f t="shared" si="405"/>
        <v>0</v>
      </c>
      <c r="S7987">
        <f t="shared" si="406"/>
        <v>0</v>
      </c>
      <c r="T7987" s="53" t="str">
        <f t="shared" si="407"/>
        <v/>
      </c>
      <c r="U7987" s="53" t="str">
        <f t="shared" si="407"/>
        <v/>
      </c>
      <c r="V7987" s="53" t="str">
        <f t="shared" si="407"/>
        <v/>
      </c>
      <c r="W7987" s="53" t="str">
        <f t="shared" si="407"/>
        <v/>
      </c>
      <c r="X7987" s="53" t="str">
        <f t="shared" si="407"/>
        <v/>
      </c>
    </row>
    <row r="7988" spans="18:24" hidden="1" x14ac:dyDescent="0.3">
      <c r="R7988">
        <f t="shared" si="405"/>
        <v>0</v>
      </c>
      <c r="S7988">
        <f t="shared" si="406"/>
        <v>0</v>
      </c>
      <c r="T7988" s="53" t="str">
        <f t="shared" si="407"/>
        <v/>
      </c>
      <c r="U7988" s="53" t="str">
        <f t="shared" si="407"/>
        <v/>
      </c>
      <c r="V7988" s="53" t="str">
        <f t="shared" si="407"/>
        <v/>
      </c>
      <c r="W7988" s="53" t="str">
        <f t="shared" si="407"/>
        <v/>
      </c>
      <c r="X7988" s="53" t="str">
        <f t="shared" si="407"/>
        <v/>
      </c>
    </row>
    <row r="7989" spans="18:24" hidden="1" x14ac:dyDescent="0.3">
      <c r="R7989">
        <f t="shared" si="405"/>
        <v>0</v>
      </c>
      <c r="S7989">
        <f t="shared" si="406"/>
        <v>0</v>
      </c>
      <c r="T7989" s="53" t="str">
        <f t="shared" si="407"/>
        <v/>
      </c>
      <c r="U7989" s="53" t="str">
        <f t="shared" si="407"/>
        <v/>
      </c>
      <c r="V7989" s="53" t="str">
        <f t="shared" si="407"/>
        <v/>
      </c>
      <c r="W7989" s="53" t="str">
        <f t="shared" si="407"/>
        <v/>
      </c>
      <c r="X7989" s="53" t="str">
        <f t="shared" si="407"/>
        <v/>
      </c>
    </row>
    <row r="7990" spans="18:24" hidden="1" x14ac:dyDescent="0.3">
      <c r="R7990">
        <f t="shared" si="405"/>
        <v>0</v>
      </c>
      <c r="S7990">
        <f t="shared" si="406"/>
        <v>0</v>
      </c>
      <c r="T7990" s="53" t="str">
        <f t="shared" si="407"/>
        <v/>
      </c>
      <c r="U7990" s="53" t="str">
        <f t="shared" si="407"/>
        <v/>
      </c>
      <c r="V7990" s="53" t="str">
        <f t="shared" si="407"/>
        <v/>
      </c>
      <c r="W7990" s="53" t="str">
        <f t="shared" si="407"/>
        <v/>
      </c>
      <c r="X7990" s="53" t="str">
        <f t="shared" si="407"/>
        <v/>
      </c>
    </row>
    <row r="7991" spans="18:24" hidden="1" x14ac:dyDescent="0.3">
      <c r="R7991">
        <f t="shared" si="405"/>
        <v>0</v>
      </c>
      <c r="S7991">
        <f t="shared" si="406"/>
        <v>0</v>
      </c>
      <c r="T7991" s="53" t="str">
        <f t="shared" si="407"/>
        <v/>
      </c>
      <c r="U7991" s="53" t="str">
        <f t="shared" si="407"/>
        <v/>
      </c>
      <c r="V7991" s="53" t="str">
        <f t="shared" si="407"/>
        <v/>
      </c>
      <c r="W7991" s="53" t="str">
        <f t="shared" si="407"/>
        <v/>
      </c>
      <c r="X7991" s="53" t="str">
        <f t="shared" si="407"/>
        <v/>
      </c>
    </row>
    <row r="7992" spans="18:24" hidden="1" x14ac:dyDescent="0.3">
      <c r="R7992">
        <f t="shared" si="405"/>
        <v>0</v>
      </c>
      <c r="S7992">
        <f t="shared" si="406"/>
        <v>0</v>
      </c>
      <c r="T7992" s="53" t="str">
        <f t="shared" si="407"/>
        <v/>
      </c>
      <c r="U7992" s="53" t="str">
        <f t="shared" si="407"/>
        <v/>
      </c>
      <c r="V7992" s="53" t="str">
        <f t="shared" si="407"/>
        <v/>
      </c>
      <c r="W7992" s="53" t="str">
        <f t="shared" si="407"/>
        <v/>
      </c>
      <c r="X7992" s="53" t="str">
        <f t="shared" si="407"/>
        <v/>
      </c>
    </row>
    <row r="7993" spans="18:24" hidden="1" x14ac:dyDescent="0.3">
      <c r="R7993">
        <f t="shared" si="405"/>
        <v>0</v>
      </c>
      <c r="S7993">
        <f t="shared" si="406"/>
        <v>0</v>
      </c>
      <c r="T7993" s="53" t="str">
        <f t="shared" si="407"/>
        <v/>
      </c>
      <c r="U7993" s="53" t="str">
        <f t="shared" si="407"/>
        <v/>
      </c>
      <c r="V7993" s="53" t="str">
        <f t="shared" si="407"/>
        <v/>
      </c>
      <c r="W7993" s="53" t="str">
        <f t="shared" si="407"/>
        <v/>
      </c>
      <c r="X7993" s="53" t="str">
        <f t="shared" si="407"/>
        <v/>
      </c>
    </row>
    <row r="7994" spans="18:24" hidden="1" x14ac:dyDescent="0.3">
      <c r="R7994">
        <f t="shared" si="405"/>
        <v>0</v>
      </c>
      <c r="S7994">
        <f t="shared" si="406"/>
        <v>0</v>
      </c>
      <c r="T7994" s="53" t="str">
        <f t="shared" si="407"/>
        <v/>
      </c>
      <c r="U7994" s="53" t="str">
        <f t="shared" si="407"/>
        <v/>
      </c>
      <c r="V7994" s="53" t="str">
        <f t="shared" si="407"/>
        <v/>
      </c>
      <c r="W7994" s="53" t="str">
        <f t="shared" si="407"/>
        <v/>
      </c>
      <c r="X7994" s="53" t="str">
        <f t="shared" si="407"/>
        <v/>
      </c>
    </row>
    <row r="7995" spans="18:24" hidden="1" x14ac:dyDescent="0.3">
      <c r="R7995">
        <f t="shared" si="405"/>
        <v>0</v>
      </c>
      <c r="S7995">
        <f t="shared" si="406"/>
        <v>0</v>
      </c>
      <c r="T7995" s="53" t="str">
        <f t="shared" si="407"/>
        <v/>
      </c>
      <c r="U7995" s="53" t="str">
        <f t="shared" si="407"/>
        <v/>
      </c>
      <c r="V7995" s="53" t="str">
        <f t="shared" si="407"/>
        <v/>
      </c>
      <c r="W7995" s="53" t="str">
        <f t="shared" si="407"/>
        <v/>
      </c>
      <c r="X7995" s="53" t="str">
        <f t="shared" si="407"/>
        <v/>
      </c>
    </row>
    <row r="7996" spans="18:24" hidden="1" x14ac:dyDescent="0.3">
      <c r="R7996">
        <f t="shared" si="405"/>
        <v>0</v>
      </c>
      <c r="S7996">
        <f t="shared" si="406"/>
        <v>0</v>
      </c>
      <c r="T7996" s="53" t="str">
        <f t="shared" si="407"/>
        <v/>
      </c>
      <c r="U7996" s="53" t="str">
        <f t="shared" si="407"/>
        <v/>
      </c>
      <c r="V7996" s="53" t="str">
        <f t="shared" si="407"/>
        <v/>
      </c>
      <c r="W7996" s="53" t="str">
        <f t="shared" si="407"/>
        <v/>
      </c>
      <c r="X7996" s="53" t="str">
        <f t="shared" si="407"/>
        <v/>
      </c>
    </row>
    <row r="7997" spans="18:24" hidden="1" x14ac:dyDescent="0.3">
      <c r="R7997">
        <f t="shared" si="405"/>
        <v>0</v>
      </c>
      <c r="S7997">
        <f t="shared" si="406"/>
        <v>0</v>
      </c>
      <c r="T7997" s="53" t="str">
        <f t="shared" si="407"/>
        <v/>
      </c>
      <c r="U7997" s="53" t="str">
        <f t="shared" si="407"/>
        <v/>
      </c>
      <c r="V7997" s="53" t="str">
        <f t="shared" si="407"/>
        <v/>
      </c>
      <c r="W7997" s="53" t="str">
        <f t="shared" si="407"/>
        <v/>
      </c>
      <c r="X7997" s="53" t="str">
        <f t="shared" si="407"/>
        <v/>
      </c>
    </row>
    <row r="7998" spans="18:24" hidden="1" x14ac:dyDescent="0.3">
      <c r="R7998">
        <f t="shared" si="405"/>
        <v>0</v>
      </c>
      <c r="S7998">
        <f t="shared" si="406"/>
        <v>0</v>
      </c>
      <c r="T7998" s="53" t="str">
        <f t="shared" si="407"/>
        <v/>
      </c>
      <c r="U7998" s="53" t="str">
        <f t="shared" si="407"/>
        <v/>
      </c>
      <c r="V7998" s="53" t="str">
        <f t="shared" si="407"/>
        <v/>
      </c>
      <c r="W7998" s="53" t="str">
        <f t="shared" si="407"/>
        <v/>
      </c>
      <c r="X7998" s="53" t="str">
        <f t="shared" si="407"/>
        <v/>
      </c>
    </row>
    <row r="7999" spans="18:24" hidden="1" x14ac:dyDescent="0.3">
      <c r="R7999">
        <f t="shared" si="405"/>
        <v>0</v>
      </c>
      <c r="S7999">
        <f t="shared" si="406"/>
        <v>0</v>
      </c>
      <c r="T7999" s="53" t="str">
        <f t="shared" si="407"/>
        <v/>
      </c>
      <c r="U7999" s="53" t="str">
        <f t="shared" si="407"/>
        <v/>
      </c>
      <c r="V7999" s="53" t="str">
        <f t="shared" si="407"/>
        <v/>
      </c>
      <c r="W7999" s="53" t="str">
        <f t="shared" si="407"/>
        <v/>
      </c>
      <c r="X7999" s="53" t="str">
        <f t="shared" si="407"/>
        <v/>
      </c>
    </row>
    <row r="8000" spans="18:24" hidden="1" x14ac:dyDescent="0.3">
      <c r="R8000">
        <f t="shared" si="405"/>
        <v>0</v>
      </c>
      <c r="S8000">
        <f t="shared" si="406"/>
        <v>0</v>
      </c>
      <c r="T8000" s="53" t="str">
        <f t="shared" si="407"/>
        <v/>
      </c>
      <c r="U8000" s="53" t="str">
        <f t="shared" si="407"/>
        <v/>
      </c>
      <c r="V8000" s="53" t="str">
        <f t="shared" si="407"/>
        <v/>
      </c>
      <c r="W8000" s="53" t="str">
        <f t="shared" si="407"/>
        <v/>
      </c>
      <c r="X8000" s="53" t="str">
        <f t="shared" si="407"/>
        <v/>
      </c>
    </row>
    <row r="8001" spans="18:24" hidden="1" x14ac:dyDescent="0.3">
      <c r="R8001">
        <f t="shared" si="405"/>
        <v>0</v>
      </c>
      <c r="S8001">
        <f t="shared" si="406"/>
        <v>0</v>
      </c>
      <c r="T8001" s="53" t="str">
        <f t="shared" si="407"/>
        <v/>
      </c>
      <c r="U8001" s="53" t="str">
        <f t="shared" si="407"/>
        <v/>
      </c>
      <c r="V8001" s="53" t="str">
        <f t="shared" si="407"/>
        <v/>
      </c>
      <c r="W8001" s="53" t="str">
        <f t="shared" si="407"/>
        <v/>
      </c>
      <c r="X8001" s="53" t="str">
        <f t="shared" si="407"/>
        <v/>
      </c>
    </row>
    <row r="8002" spans="18:24" hidden="1" x14ac:dyDescent="0.3">
      <c r="R8002">
        <f t="shared" si="405"/>
        <v>0</v>
      </c>
      <c r="S8002">
        <f t="shared" si="406"/>
        <v>0</v>
      </c>
      <c r="T8002" s="53" t="str">
        <f t="shared" si="407"/>
        <v/>
      </c>
      <c r="U8002" s="53" t="str">
        <f t="shared" si="407"/>
        <v/>
      </c>
      <c r="V8002" s="53" t="str">
        <f t="shared" si="407"/>
        <v/>
      </c>
      <c r="W8002" s="53" t="str">
        <f t="shared" si="407"/>
        <v/>
      </c>
      <c r="X8002" s="53" t="str">
        <f t="shared" si="407"/>
        <v/>
      </c>
    </row>
    <row r="8003" spans="18:24" hidden="1" x14ac:dyDescent="0.3">
      <c r="R8003">
        <f t="shared" si="405"/>
        <v>0</v>
      </c>
      <c r="S8003">
        <f t="shared" si="406"/>
        <v>0</v>
      </c>
      <c r="T8003" s="53" t="str">
        <f t="shared" si="407"/>
        <v/>
      </c>
      <c r="U8003" s="53" t="str">
        <f t="shared" si="407"/>
        <v/>
      </c>
      <c r="V8003" s="53" t="str">
        <f t="shared" si="407"/>
        <v/>
      </c>
      <c r="W8003" s="53" t="str">
        <f t="shared" si="407"/>
        <v/>
      </c>
      <c r="X8003" s="53" t="str">
        <f t="shared" si="407"/>
        <v/>
      </c>
    </row>
    <row r="8004" spans="18:24" hidden="1" x14ac:dyDescent="0.3">
      <c r="R8004">
        <f t="shared" si="405"/>
        <v>0</v>
      </c>
      <c r="S8004">
        <f t="shared" si="406"/>
        <v>0</v>
      </c>
      <c r="T8004" s="53" t="str">
        <f t="shared" si="407"/>
        <v/>
      </c>
      <c r="U8004" s="53" t="str">
        <f t="shared" si="407"/>
        <v/>
      </c>
      <c r="V8004" s="53" t="str">
        <f t="shared" si="407"/>
        <v/>
      </c>
      <c r="W8004" s="53" t="str">
        <f t="shared" si="407"/>
        <v/>
      </c>
      <c r="X8004" s="53" t="str">
        <f t="shared" si="407"/>
        <v/>
      </c>
    </row>
    <row r="8005" spans="18:24" hidden="1" x14ac:dyDescent="0.3">
      <c r="R8005">
        <f t="shared" si="405"/>
        <v>0</v>
      </c>
      <c r="S8005">
        <f t="shared" si="406"/>
        <v>0</v>
      </c>
      <c r="T8005" s="53" t="str">
        <f t="shared" si="407"/>
        <v/>
      </c>
      <c r="U8005" s="53" t="str">
        <f t="shared" si="407"/>
        <v/>
      </c>
      <c r="V8005" s="53" t="str">
        <f t="shared" si="407"/>
        <v/>
      </c>
      <c r="W8005" s="53" t="str">
        <f t="shared" si="407"/>
        <v/>
      </c>
      <c r="X8005" s="53" t="str">
        <f t="shared" si="407"/>
        <v/>
      </c>
    </row>
    <row r="8006" spans="18:24" hidden="1" x14ac:dyDescent="0.3">
      <c r="R8006">
        <f t="shared" si="405"/>
        <v>0</v>
      </c>
      <c r="S8006">
        <f t="shared" si="406"/>
        <v>0</v>
      </c>
      <c r="T8006" s="53" t="str">
        <f t="shared" si="407"/>
        <v/>
      </c>
      <c r="U8006" s="53" t="str">
        <f t="shared" si="407"/>
        <v/>
      </c>
      <c r="V8006" s="53" t="str">
        <f t="shared" si="407"/>
        <v/>
      </c>
      <c r="W8006" s="53" t="str">
        <f t="shared" si="407"/>
        <v/>
      </c>
      <c r="X8006" s="53" t="str">
        <f t="shared" si="407"/>
        <v/>
      </c>
    </row>
    <row r="8007" spans="18:24" hidden="1" x14ac:dyDescent="0.3">
      <c r="R8007">
        <f t="shared" ref="R8007:R8070" si="408">IF(OR(D8007="GRUPO TEPSA",D8007="TODAS"),P8007/5,P8007)</f>
        <v>0</v>
      </c>
      <c r="S8007">
        <f t="shared" si="406"/>
        <v>0</v>
      </c>
      <c r="T8007" s="53" t="str">
        <f t="shared" si="407"/>
        <v/>
      </c>
      <c r="U8007" s="53" t="str">
        <f t="shared" si="407"/>
        <v/>
      </c>
      <c r="V8007" s="53" t="str">
        <f t="shared" si="407"/>
        <v/>
      </c>
      <c r="W8007" s="53" t="str">
        <f t="shared" si="407"/>
        <v/>
      </c>
      <c r="X8007" s="53" t="str">
        <f t="shared" si="407"/>
        <v/>
      </c>
    </row>
    <row r="8008" spans="18:24" hidden="1" x14ac:dyDescent="0.3">
      <c r="R8008">
        <f t="shared" si="408"/>
        <v>0</v>
      </c>
      <c r="S8008">
        <f t="shared" si="406"/>
        <v>0</v>
      </c>
      <c r="T8008" s="53" t="str">
        <f t="shared" si="407"/>
        <v/>
      </c>
      <c r="U8008" s="53" t="str">
        <f t="shared" si="407"/>
        <v/>
      </c>
      <c r="V8008" s="53" t="str">
        <f t="shared" si="407"/>
        <v/>
      </c>
      <c r="W8008" s="53" t="str">
        <f t="shared" si="407"/>
        <v/>
      </c>
      <c r="X8008" s="53" t="str">
        <f t="shared" si="407"/>
        <v/>
      </c>
    </row>
    <row r="8009" spans="18:24" hidden="1" x14ac:dyDescent="0.3">
      <c r="R8009">
        <f t="shared" si="408"/>
        <v>0</v>
      </c>
      <c r="S8009">
        <f t="shared" si="406"/>
        <v>0</v>
      </c>
      <c r="T8009" s="53" t="str">
        <f t="shared" si="407"/>
        <v/>
      </c>
      <c r="U8009" s="53" t="str">
        <f t="shared" si="407"/>
        <v/>
      </c>
      <c r="V8009" s="53" t="str">
        <f t="shared" si="407"/>
        <v/>
      </c>
      <c r="W8009" s="53" t="str">
        <f t="shared" si="407"/>
        <v/>
      </c>
      <c r="X8009" s="53" t="str">
        <f t="shared" si="407"/>
        <v/>
      </c>
    </row>
    <row r="8010" spans="18:24" hidden="1" x14ac:dyDescent="0.3">
      <c r="R8010">
        <f t="shared" si="408"/>
        <v>0</v>
      </c>
      <c r="S8010">
        <f t="shared" si="406"/>
        <v>0</v>
      </c>
      <c r="T8010" s="53" t="str">
        <f t="shared" si="407"/>
        <v/>
      </c>
      <c r="U8010" s="53" t="str">
        <f t="shared" si="407"/>
        <v/>
      </c>
      <c r="V8010" s="53" t="str">
        <f t="shared" si="407"/>
        <v/>
      </c>
      <c r="W8010" s="53" t="str">
        <f t="shared" si="407"/>
        <v/>
      </c>
      <c r="X8010" s="53" t="str">
        <f t="shared" si="407"/>
        <v/>
      </c>
    </row>
    <row r="8011" spans="18:24" hidden="1" x14ac:dyDescent="0.3">
      <c r="R8011">
        <f t="shared" si="408"/>
        <v>0</v>
      </c>
      <c r="S8011">
        <f t="shared" ref="S8011:S8074" si="409">IF(OR(D8011="GRUPO TEPSA",D8011="TODAS"),Q8011/5,Q8011)</f>
        <v>0</v>
      </c>
      <c r="T8011" s="53" t="str">
        <f t="shared" si="407"/>
        <v/>
      </c>
      <c r="U8011" s="53" t="str">
        <f t="shared" si="407"/>
        <v/>
      </c>
      <c r="V8011" s="53" t="str">
        <f t="shared" si="407"/>
        <v/>
      </c>
      <c r="W8011" s="53" t="str">
        <f t="shared" si="407"/>
        <v/>
      </c>
      <c r="X8011" s="53" t="str">
        <f t="shared" si="407"/>
        <v/>
      </c>
    </row>
    <row r="8012" spans="18:24" hidden="1" x14ac:dyDescent="0.3">
      <c r="R8012">
        <f t="shared" si="408"/>
        <v>0</v>
      </c>
      <c r="S8012">
        <f t="shared" si="409"/>
        <v>0</v>
      </c>
      <c r="T8012" s="53" t="str">
        <f t="shared" si="407"/>
        <v/>
      </c>
      <c r="U8012" s="53" t="str">
        <f t="shared" si="407"/>
        <v/>
      </c>
      <c r="V8012" s="53" t="str">
        <f t="shared" si="407"/>
        <v/>
      </c>
      <c r="W8012" s="53" t="str">
        <f t="shared" si="407"/>
        <v/>
      </c>
      <c r="X8012" s="53" t="str">
        <f t="shared" si="407"/>
        <v/>
      </c>
    </row>
    <row r="8013" spans="18:24" hidden="1" x14ac:dyDescent="0.3">
      <c r="R8013">
        <f t="shared" si="408"/>
        <v>0</v>
      </c>
      <c r="S8013">
        <f t="shared" si="409"/>
        <v>0</v>
      </c>
      <c r="T8013" s="53" t="str">
        <f t="shared" si="407"/>
        <v/>
      </c>
      <c r="U8013" s="53" t="str">
        <f t="shared" si="407"/>
        <v/>
      </c>
      <c r="V8013" s="53" t="str">
        <f t="shared" si="407"/>
        <v/>
      </c>
      <c r="W8013" s="53" t="str">
        <f t="shared" si="407"/>
        <v/>
      </c>
      <c r="X8013" s="53" t="str">
        <f t="shared" si="407"/>
        <v/>
      </c>
    </row>
    <row r="8014" spans="18:24" hidden="1" x14ac:dyDescent="0.3">
      <c r="R8014">
        <f t="shared" si="408"/>
        <v>0</v>
      </c>
      <c r="S8014">
        <f t="shared" si="409"/>
        <v>0</v>
      </c>
      <c r="T8014" s="53" t="str">
        <f t="shared" si="407"/>
        <v/>
      </c>
      <c r="U8014" s="53" t="str">
        <f t="shared" si="407"/>
        <v/>
      </c>
      <c r="V8014" s="53" t="str">
        <f t="shared" si="407"/>
        <v/>
      </c>
      <c r="W8014" s="53" t="str">
        <f t="shared" si="407"/>
        <v/>
      </c>
      <c r="X8014" s="53" t="str">
        <f t="shared" si="407"/>
        <v/>
      </c>
    </row>
    <row r="8015" spans="18:24" hidden="1" x14ac:dyDescent="0.3">
      <c r="R8015">
        <f t="shared" si="408"/>
        <v>0</v>
      </c>
      <c r="S8015">
        <f t="shared" si="409"/>
        <v>0</v>
      </c>
      <c r="T8015" s="53" t="str">
        <f t="shared" si="407"/>
        <v/>
      </c>
      <c r="U8015" s="53" t="str">
        <f t="shared" si="407"/>
        <v/>
      </c>
      <c r="V8015" s="53" t="str">
        <f t="shared" si="407"/>
        <v/>
      </c>
      <c r="W8015" s="53" t="str">
        <f t="shared" si="407"/>
        <v/>
      </c>
      <c r="X8015" s="53" t="str">
        <f t="shared" si="407"/>
        <v/>
      </c>
    </row>
    <row r="8016" spans="18:24" hidden="1" x14ac:dyDescent="0.3">
      <c r="R8016">
        <f t="shared" si="408"/>
        <v>0</v>
      </c>
      <c r="S8016">
        <f t="shared" si="409"/>
        <v>0</v>
      </c>
      <c r="T8016" s="53" t="str">
        <f t="shared" si="407"/>
        <v/>
      </c>
      <c r="U8016" s="53" t="str">
        <f t="shared" si="407"/>
        <v/>
      </c>
      <c r="V8016" s="53" t="str">
        <f t="shared" si="407"/>
        <v/>
      </c>
      <c r="W8016" s="53" t="str">
        <f t="shared" si="407"/>
        <v/>
      </c>
      <c r="X8016" s="53" t="str">
        <f t="shared" si="407"/>
        <v/>
      </c>
    </row>
    <row r="8017" spans="18:24" hidden="1" x14ac:dyDescent="0.3">
      <c r="R8017">
        <f t="shared" si="408"/>
        <v>0</v>
      </c>
      <c r="S8017">
        <f t="shared" si="409"/>
        <v>0</v>
      </c>
      <c r="T8017" s="53" t="str">
        <f t="shared" si="407"/>
        <v/>
      </c>
      <c r="U8017" s="53" t="str">
        <f t="shared" si="407"/>
        <v/>
      </c>
      <c r="V8017" s="53" t="str">
        <f t="shared" si="407"/>
        <v/>
      </c>
      <c r="W8017" s="53" t="str">
        <f t="shared" si="407"/>
        <v/>
      </c>
      <c r="X8017" s="53" t="str">
        <f t="shared" si="407"/>
        <v/>
      </c>
    </row>
    <row r="8018" spans="18:24" hidden="1" x14ac:dyDescent="0.3">
      <c r="R8018">
        <f t="shared" si="408"/>
        <v>0</v>
      </c>
      <c r="S8018">
        <f t="shared" si="409"/>
        <v>0</v>
      </c>
      <c r="T8018" s="53" t="str">
        <f t="shared" si="407"/>
        <v/>
      </c>
      <c r="U8018" s="53" t="str">
        <f t="shared" si="407"/>
        <v/>
      </c>
      <c r="V8018" s="53" t="str">
        <f t="shared" si="407"/>
        <v/>
      </c>
      <c r="W8018" s="53" t="str">
        <f t="shared" si="407"/>
        <v/>
      </c>
      <c r="X8018" s="53" t="str">
        <f t="shared" si="407"/>
        <v/>
      </c>
    </row>
    <row r="8019" spans="18:24" hidden="1" x14ac:dyDescent="0.3">
      <c r="R8019">
        <f t="shared" si="408"/>
        <v>0</v>
      </c>
      <c r="S8019">
        <f t="shared" si="409"/>
        <v>0</v>
      </c>
      <c r="T8019" s="53" t="str">
        <f t="shared" si="407"/>
        <v/>
      </c>
      <c r="U8019" s="53" t="str">
        <f t="shared" si="407"/>
        <v/>
      </c>
      <c r="V8019" s="53" t="str">
        <f t="shared" si="407"/>
        <v/>
      </c>
      <c r="W8019" s="53" t="str">
        <f t="shared" si="407"/>
        <v/>
      </c>
      <c r="X8019" s="53" t="str">
        <f t="shared" si="407"/>
        <v/>
      </c>
    </row>
    <row r="8020" spans="18:24" hidden="1" x14ac:dyDescent="0.3">
      <c r="R8020">
        <f t="shared" si="408"/>
        <v>0</v>
      </c>
      <c r="S8020">
        <f t="shared" si="409"/>
        <v>0</v>
      </c>
      <c r="T8020" s="53" t="str">
        <f t="shared" si="407"/>
        <v/>
      </c>
      <c r="U8020" s="53" t="str">
        <f t="shared" si="407"/>
        <v/>
      </c>
      <c r="V8020" s="53" t="str">
        <f t="shared" si="407"/>
        <v/>
      </c>
      <c r="W8020" s="53" t="str">
        <f t="shared" si="407"/>
        <v/>
      </c>
      <c r="X8020" s="53" t="str">
        <f t="shared" si="407"/>
        <v/>
      </c>
    </row>
    <row r="8021" spans="18:24" hidden="1" x14ac:dyDescent="0.3">
      <c r="R8021">
        <f t="shared" si="408"/>
        <v>0</v>
      </c>
      <c r="S8021">
        <f t="shared" si="409"/>
        <v>0</v>
      </c>
      <c r="T8021" s="53" t="str">
        <f t="shared" si="407"/>
        <v/>
      </c>
      <c r="U8021" s="53" t="str">
        <f t="shared" si="407"/>
        <v/>
      </c>
      <c r="V8021" s="53" t="str">
        <f t="shared" si="407"/>
        <v/>
      </c>
      <c r="W8021" s="53" t="str">
        <f t="shared" si="407"/>
        <v/>
      </c>
      <c r="X8021" s="53" t="str">
        <f t="shared" si="407"/>
        <v/>
      </c>
    </row>
    <row r="8022" spans="18:24" hidden="1" x14ac:dyDescent="0.3">
      <c r="R8022">
        <f t="shared" si="408"/>
        <v>0</v>
      </c>
      <c r="S8022">
        <f t="shared" si="409"/>
        <v>0</v>
      </c>
      <c r="T8022" s="53" t="str">
        <f t="shared" si="407"/>
        <v/>
      </c>
      <c r="U8022" s="53" t="str">
        <f t="shared" si="407"/>
        <v/>
      </c>
      <c r="V8022" s="53" t="str">
        <f t="shared" si="407"/>
        <v/>
      </c>
      <c r="W8022" s="53" t="str">
        <f t="shared" si="407"/>
        <v/>
      </c>
      <c r="X8022" s="53" t="str">
        <f t="shared" si="407"/>
        <v/>
      </c>
    </row>
    <row r="8023" spans="18:24" hidden="1" x14ac:dyDescent="0.3">
      <c r="R8023">
        <f t="shared" si="408"/>
        <v>0</v>
      </c>
      <c r="S8023">
        <f t="shared" si="409"/>
        <v>0</v>
      </c>
      <c r="T8023" s="53" t="str">
        <f t="shared" si="407"/>
        <v/>
      </c>
      <c r="U8023" s="53" t="str">
        <f t="shared" si="407"/>
        <v/>
      </c>
      <c r="V8023" s="53" t="str">
        <f t="shared" si="407"/>
        <v/>
      </c>
      <c r="W8023" s="53" t="str">
        <f t="shared" si="407"/>
        <v/>
      </c>
      <c r="X8023" s="53" t="str">
        <f t="shared" si="407"/>
        <v/>
      </c>
    </row>
    <row r="8024" spans="18:24" hidden="1" x14ac:dyDescent="0.3">
      <c r="R8024">
        <f t="shared" si="408"/>
        <v>0</v>
      </c>
      <c r="S8024">
        <f t="shared" si="409"/>
        <v>0</v>
      </c>
      <c r="T8024" s="53" t="str">
        <f t="shared" si="407"/>
        <v/>
      </c>
      <c r="U8024" s="53" t="str">
        <f t="shared" si="407"/>
        <v/>
      </c>
      <c r="V8024" s="53" t="str">
        <f t="shared" si="407"/>
        <v/>
      </c>
      <c r="W8024" s="53" t="str">
        <f t="shared" si="407"/>
        <v/>
      </c>
      <c r="X8024" s="53" t="str">
        <f t="shared" si="407"/>
        <v/>
      </c>
    </row>
    <row r="8025" spans="18:24" hidden="1" x14ac:dyDescent="0.3">
      <c r="R8025">
        <f t="shared" si="408"/>
        <v>0</v>
      </c>
      <c r="S8025">
        <f t="shared" si="409"/>
        <v>0</v>
      </c>
      <c r="T8025" s="53" t="str">
        <f t="shared" si="407"/>
        <v/>
      </c>
      <c r="U8025" s="53" t="str">
        <f t="shared" si="407"/>
        <v/>
      </c>
      <c r="V8025" s="53" t="str">
        <f t="shared" si="407"/>
        <v/>
      </c>
      <c r="W8025" s="53" t="str">
        <f t="shared" si="407"/>
        <v/>
      </c>
      <c r="X8025" s="53" t="str">
        <f t="shared" si="407"/>
        <v/>
      </c>
    </row>
    <row r="8026" spans="18:24" hidden="1" x14ac:dyDescent="0.3">
      <c r="R8026">
        <f t="shared" si="408"/>
        <v>0</v>
      </c>
      <c r="S8026">
        <f t="shared" si="409"/>
        <v>0</v>
      </c>
      <c r="T8026" s="53" t="str">
        <f t="shared" ref="T8026:X8076" si="410">IF(OR(COUNTIF($D8026,"*"&amp;T$5&amp;"*")&gt;0,$D8026="GRUPO TEPSA"),T$5,"")</f>
        <v/>
      </c>
      <c r="U8026" s="53" t="str">
        <f t="shared" si="410"/>
        <v/>
      </c>
      <c r="V8026" s="53" t="str">
        <f t="shared" si="410"/>
        <v/>
      </c>
      <c r="W8026" s="53" t="str">
        <f t="shared" si="410"/>
        <v/>
      </c>
      <c r="X8026" s="53" t="str">
        <f t="shared" si="410"/>
        <v/>
      </c>
    </row>
    <row r="8027" spans="18:24" hidden="1" x14ac:dyDescent="0.3">
      <c r="R8027">
        <f t="shared" si="408"/>
        <v>0</v>
      </c>
      <c r="S8027">
        <f t="shared" si="409"/>
        <v>0</v>
      </c>
      <c r="T8027" s="53" t="str">
        <f t="shared" si="410"/>
        <v/>
      </c>
      <c r="U8027" s="53" t="str">
        <f t="shared" si="410"/>
        <v/>
      </c>
      <c r="V8027" s="53" t="str">
        <f t="shared" si="410"/>
        <v/>
      </c>
      <c r="W8027" s="53" t="str">
        <f t="shared" si="410"/>
        <v/>
      </c>
      <c r="X8027" s="53" t="str">
        <f t="shared" si="410"/>
        <v/>
      </c>
    </row>
    <row r="8028" spans="18:24" hidden="1" x14ac:dyDescent="0.3">
      <c r="R8028">
        <f t="shared" si="408"/>
        <v>0</v>
      </c>
      <c r="S8028">
        <f t="shared" si="409"/>
        <v>0</v>
      </c>
      <c r="T8028" s="53" t="str">
        <f t="shared" si="410"/>
        <v/>
      </c>
      <c r="U8028" s="53" t="str">
        <f t="shared" si="410"/>
        <v/>
      </c>
      <c r="V8028" s="53" t="str">
        <f t="shared" si="410"/>
        <v/>
      </c>
      <c r="W8028" s="53" t="str">
        <f t="shared" si="410"/>
        <v/>
      </c>
      <c r="X8028" s="53" t="str">
        <f t="shared" si="410"/>
        <v/>
      </c>
    </row>
    <row r="8029" spans="18:24" hidden="1" x14ac:dyDescent="0.3">
      <c r="R8029">
        <f t="shared" si="408"/>
        <v>0</v>
      </c>
      <c r="S8029">
        <f t="shared" si="409"/>
        <v>0</v>
      </c>
      <c r="T8029" s="53" t="str">
        <f t="shared" si="410"/>
        <v/>
      </c>
      <c r="U8029" s="53" t="str">
        <f t="shared" si="410"/>
        <v/>
      </c>
      <c r="V8029" s="53" t="str">
        <f t="shared" si="410"/>
        <v/>
      </c>
      <c r="W8029" s="53" t="str">
        <f t="shared" si="410"/>
        <v/>
      </c>
      <c r="X8029" s="53" t="str">
        <f t="shared" si="410"/>
        <v/>
      </c>
    </row>
    <row r="8030" spans="18:24" hidden="1" x14ac:dyDescent="0.3">
      <c r="R8030">
        <f t="shared" si="408"/>
        <v>0</v>
      </c>
      <c r="S8030">
        <f t="shared" si="409"/>
        <v>0</v>
      </c>
      <c r="T8030" s="53" t="str">
        <f t="shared" si="410"/>
        <v/>
      </c>
      <c r="U8030" s="53" t="str">
        <f t="shared" si="410"/>
        <v/>
      </c>
      <c r="V8030" s="53" t="str">
        <f t="shared" si="410"/>
        <v/>
      </c>
      <c r="W8030" s="53" t="str">
        <f t="shared" si="410"/>
        <v/>
      </c>
      <c r="X8030" s="53" t="str">
        <f t="shared" si="410"/>
        <v/>
      </c>
    </row>
    <row r="8031" spans="18:24" hidden="1" x14ac:dyDescent="0.3">
      <c r="R8031">
        <f t="shared" si="408"/>
        <v>0</v>
      </c>
      <c r="S8031">
        <f t="shared" si="409"/>
        <v>0</v>
      </c>
      <c r="T8031" s="53" t="str">
        <f t="shared" si="410"/>
        <v/>
      </c>
      <c r="U8031" s="53" t="str">
        <f t="shared" si="410"/>
        <v/>
      </c>
      <c r="V8031" s="53" t="str">
        <f t="shared" si="410"/>
        <v/>
      </c>
      <c r="W8031" s="53" t="str">
        <f t="shared" si="410"/>
        <v/>
      </c>
      <c r="X8031" s="53" t="str">
        <f t="shared" si="410"/>
        <v/>
      </c>
    </row>
    <row r="8032" spans="18:24" hidden="1" x14ac:dyDescent="0.3">
      <c r="R8032">
        <f t="shared" si="408"/>
        <v>0</v>
      </c>
      <c r="S8032">
        <f t="shared" si="409"/>
        <v>0</v>
      </c>
      <c r="T8032" s="53" t="str">
        <f t="shared" si="410"/>
        <v/>
      </c>
      <c r="U8032" s="53" t="str">
        <f t="shared" si="410"/>
        <v/>
      </c>
      <c r="V8032" s="53" t="str">
        <f t="shared" si="410"/>
        <v/>
      </c>
      <c r="W8032" s="53" t="str">
        <f t="shared" si="410"/>
        <v/>
      </c>
      <c r="X8032" s="53" t="str">
        <f t="shared" si="410"/>
        <v/>
      </c>
    </row>
    <row r="8033" spans="18:24" hidden="1" x14ac:dyDescent="0.3">
      <c r="R8033">
        <f t="shared" si="408"/>
        <v>0</v>
      </c>
      <c r="S8033">
        <f t="shared" si="409"/>
        <v>0</v>
      </c>
      <c r="T8033" s="53" t="str">
        <f t="shared" si="410"/>
        <v/>
      </c>
      <c r="U8033" s="53" t="str">
        <f t="shared" si="410"/>
        <v/>
      </c>
      <c r="V8033" s="53" t="str">
        <f t="shared" si="410"/>
        <v/>
      </c>
      <c r="W8033" s="53" t="str">
        <f t="shared" si="410"/>
        <v/>
      </c>
      <c r="X8033" s="53" t="str">
        <f t="shared" si="410"/>
        <v/>
      </c>
    </row>
    <row r="8034" spans="18:24" hidden="1" x14ac:dyDescent="0.3">
      <c r="R8034">
        <f t="shared" si="408"/>
        <v>0</v>
      </c>
      <c r="S8034">
        <f t="shared" si="409"/>
        <v>0</v>
      </c>
      <c r="T8034" s="53" t="str">
        <f t="shared" si="410"/>
        <v/>
      </c>
      <c r="U8034" s="53" t="str">
        <f t="shared" si="410"/>
        <v/>
      </c>
      <c r="V8034" s="53" t="str">
        <f t="shared" si="410"/>
        <v/>
      </c>
      <c r="W8034" s="53" t="str">
        <f t="shared" si="410"/>
        <v/>
      </c>
      <c r="X8034" s="53" t="str">
        <f t="shared" si="410"/>
        <v/>
      </c>
    </row>
    <row r="8035" spans="18:24" hidden="1" x14ac:dyDescent="0.3">
      <c r="R8035">
        <f t="shared" si="408"/>
        <v>0</v>
      </c>
      <c r="S8035">
        <f t="shared" si="409"/>
        <v>0</v>
      </c>
      <c r="T8035" s="53" t="str">
        <f t="shared" si="410"/>
        <v/>
      </c>
      <c r="U8035" s="53" t="str">
        <f t="shared" si="410"/>
        <v/>
      </c>
      <c r="V8035" s="53" t="str">
        <f t="shared" si="410"/>
        <v/>
      </c>
      <c r="W8035" s="53" t="str">
        <f t="shared" si="410"/>
        <v/>
      </c>
      <c r="X8035" s="53" t="str">
        <f t="shared" si="410"/>
        <v/>
      </c>
    </row>
    <row r="8036" spans="18:24" hidden="1" x14ac:dyDescent="0.3">
      <c r="R8036">
        <f t="shared" si="408"/>
        <v>0</v>
      </c>
      <c r="S8036">
        <f t="shared" si="409"/>
        <v>0</v>
      </c>
      <c r="T8036" s="53" t="str">
        <f t="shared" si="410"/>
        <v/>
      </c>
      <c r="U8036" s="53" t="str">
        <f t="shared" si="410"/>
        <v/>
      </c>
      <c r="V8036" s="53" t="str">
        <f t="shared" si="410"/>
        <v/>
      </c>
      <c r="W8036" s="53" t="str">
        <f t="shared" si="410"/>
        <v/>
      </c>
      <c r="X8036" s="53" t="str">
        <f t="shared" si="410"/>
        <v/>
      </c>
    </row>
    <row r="8037" spans="18:24" hidden="1" x14ac:dyDescent="0.3">
      <c r="R8037">
        <f t="shared" si="408"/>
        <v>0</v>
      </c>
      <c r="S8037">
        <f t="shared" si="409"/>
        <v>0</v>
      </c>
      <c r="T8037" s="53" t="str">
        <f t="shared" si="410"/>
        <v/>
      </c>
      <c r="U8037" s="53" t="str">
        <f t="shared" si="410"/>
        <v/>
      </c>
      <c r="V8037" s="53" t="str">
        <f t="shared" si="410"/>
        <v/>
      </c>
      <c r="W8037" s="53" t="str">
        <f t="shared" si="410"/>
        <v/>
      </c>
      <c r="X8037" s="53" t="str">
        <f t="shared" si="410"/>
        <v/>
      </c>
    </row>
    <row r="8038" spans="18:24" hidden="1" x14ac:dyDescent="0.3">
      <c r="R8038">
        <f t="shared" si="408"/>
        <v>0</v>
      </c>
      <c r="S8038">
        <f t="shared" si="409"/>
        <v>0</v>
      </c>
      <c r="T8038" s="53" t="str">
        <f t="shared" si="410"/>
        <v/>
      </c>
      <c r="U8038" s="53" t="str">
        <f t="shared" si="410"/>
        <v/>
      </c>
      <c r="V8038" s="53" t="str">
        <f t="shared" si="410"/>
        <v/>
      </c>
      <c r="W8038" s="53" t="str">
        <f t="shared" si="410"/>
        <v/>
      </c>
      <c r="X8038" s="53" t="str">
        <f t="shared" si="410"/>
        <v/>
      </c>
    </row>
    <row r="8039" spans="18:24" hidden="1" x14ac:dyDescent="0.3">
      <c r="R8039">
        <f t="shared" si="408"/>
        <v>0</v>
      </c>
      <c r="S8039">
        <f t="shared" si="409"/>
        <v>0</v>
      </c>
      <c r="T8039" s="53" t="str">
        <f t="shared" si="410"/>
        <v/>
      </c>
      <c r="U8039" s="53" t="str">
        <f t="shared" si="410"/>
        <v/>
      </c>
      <c r="V8039" s="53" t="str">
        <f t="shared" si="410"/>
        <v/>
      </c>
      <c r="W8039" s="53" t="str">
        <f t="shared" si="410"/>
        <v/>
      </c>
      <c r="X8039" s="53" t="str">
        <f t="shared" si="410"/>
        <v/>
      </c>
    </row>
    <row r="8040" spans="18:24" hidden="1" x14ac:dyDescent="0.3">
      <c r="R8040">
        <f t="shared" si="408"/>
        <v>0</v>
      </c>
      <c r="S8040">
        <f t="shared" si="409"/>
        <v>0</v>
      </c>
      <c r="T8040" s="53" t="str">
        <f t="shared" si="410"/>
        <v/>
      </c>
      <c r="U8040" s="53" t="str">
        <f t="shared" si="410"/>
        <v/>
      </c>
      <c r="V8040" s="53" t="str">
        <f t="shared" si="410"/>
        <v/>
      </c>
      <c r="W8040" s="53" t="str">
        <f t="shared" si="410"/>
        <v/>
      </c>
      <c r="X8040" s="53" t="str">
        <f t="shared" si="410"/>
        <v/>
      </c>
    </row>
    <row r="8041" spans="18:24" hidden="1" x14ac:dyDescent="0.3">
      <c r="R8041">
        <f t="shared" si="408"/>
        <v>0</v>
      </c>
      <c r="S8041">
        <f t="shared" si="409"/>
        <v>0</v>
      </c>
      <c r="T8041" s="53" t="str">
        <f t="shared" si="410"/>
        <v/>
      </c>
      <c r="U8041" s="53" t="str">
        <f t="shared" si="410"/>
        <v/>
      </c>
      <c r="V8041" s="53" t="str">
        <f t="shared" si="410"/>
        <v/>
      </c>
      <c r="W8041" s="53" t="str">
        <f t="shared" si="410"/>
        <v/>
      </c>
      <c r="X8041" s="53" t="str">
        <f t="shared" si="410"/>
        <v/>
      </c>
    </row>
    <row r="8042" spans="18:24" hidden="1" x14ac:dyDescent="0.3">
      <c r="R8042">
        <f t="shared" si="408"/>
        <v>0</v>
      </c>
      <c r="S8042">
        <f t="shared" si="409"/>
        <v>0</v>
      </c>
      <c r="T8042" s="53" t="str">
        <f t="shared" si="410"/>
        <v/>
      </c>
      <c r="U8042" s="53" t="str">
        <f t="shared" si="410"/>
        <v/>
      </c>
      <c r="V8042" s="53" t="str">
        <f t="shared" si="410"/>
        <v/>
      </c>
      <c r="W8042" s="53" t="str">
        <f t="shared" si="410"/>
        <v/>
      </c>
      <c r="X8042" s="53" t="str">
        <f t="shared" si="410"/>
        <v/>
      </c>
    </row>
    <row r="8043" spans="18:24" hidden="1" x14ac:dyDescent="0.3">
      <c r="R8043">
        <f t="shared" si="408"/>
        <v>0</v>
      </c>
      <c r="S8043">
        <f t="shared" si="409"/>
        <v>0</v>
      </c>
      <c r="T8043" s="53" t="str">
        <f t="shared" si="410"/>
        <v/>
      </c>
      <c r="U8043" s="53" t="str">
        <f t="shared" si="410"/>
        <v/>
      </c>
      <c r="V8043" s="53" t="str">
        <f t="shared" si="410"/>
        <v/>
      </c>
      <c r="W8043" s="53" t="str">
        <f t="shared" si="410"/>
        <v/>
      </c>
      <c r="X8043" s="53" t="str">
        <f t="shared" si="410"/>
        <v/>
      </c>
    </row>
    <row r="8044" spans="18:24" hidden="1" x14ac:dyDescent="0.3">
      <c r="R8044">
        <f t="shared" si="408"/>
        <v>0</v>
      </c>
      <c r="S8044">
        <f t="shared" si="409"/>
        <v>0</v>
      </c>
      <c r="T8044" s="53" t="str">
        <f t="shared" si="410"/>
        <v/>
      </c>
      <c r="U8044" s="53" t="str">
        <f t="shared" si="410"/>
        <v/>
      </c>
      <c r="V8044" s="53" t="str">
        <f t="shared" si="410"/>
        <v/>
      </c>
      <c r="W8044" s="53" t="str">
        <f t="shared" si="410"/>
        <v/>
      </c>
      <c r="X8044" s="53" t="str">
        <f t="shared" si="410"/>
        <v/>
      </c>
    </row>
    <row r="8045" spans="18:24" hidden="1" x14ac:dyDescent="0.3">
      <c r="R8045">
        <f t="shared" si="408"/>
        <v>0</v>
      </c>
      <c r="S8045">
        <f t="shared" si="409"/>
        <v>0</v>
      </c>
      <c r="T8045" s="53" t="str">
        <f t="shared" si="410"/>
        <v/>
      </c>
      <c r="U8045" s="53" t="str">
        <f t="shared" si="410"/>
        <v/>
      </c>
      <c r="V8045" s="53" t="str">
        <f t="shared" si="410"/>
        <v/>
      </c>
      <c r="W8045" s="53" t="str">
        <f t="shared" si="410"/>
        <v/>
      </c>
      <c r="X8045" s="53" t="str">
        <f t="shared" si="410"/>
        <v/>
      </c>
    </row>
    <row r="8046" spans="18:24" hidden="1" x14ac:dyDescent="0.3">
      <c r="R8046">
        <f t="shared" si="408"/>
        <v>0</v>
      </c>
      <c r="S8046">
        <f t="shared" si="409"/>
        <v>0</v>
      </c>
      <c r="T8046" s="53" t="str">
        <f t="shared" si="410"/>
        <v/>
      </c>
      <c r="U8046" s="53" t="str">
        <f t="shared" si="410"/>
        <v/>
      </c>
      <c r="V8046" s="53" t="str">
        <f t="shared" si="410"/>
        <v/>
      </c>
      <c r="W8046" s="53" t="str">
        <f t="shared" si="410"/>
        <v/>
      </c>
      <c r="X8046" s="53" t="str">
        <f t="shared" si="410"/>
        <v/>
      </c>
    </row>
    <row r="8047" spans="18:24" hidden="1" x14ac:dyDescent="0.3">
      <c r="R8047">
        <f t="shared" si="408"/>
        <v>0</v>
      </c>
      <c r="S8047">
        <f t="shared" si="409"/>
        <v>0</v>
      </c>
      <c r="T8047" s="53" t="str">
        <f t="shared" si="410"/>
        <v/>
      </c>
      <c r="U8047" s="53" t="str">
        <f t="shared" si="410"/>
        <v/>
      </c>
      <c r="V8047" s="53" t="str">
        <f t="shared" si="410"/>
        <v/>
      </c>
      <c r="W8047" s="53" t="str">
        <f t="shared" si="410"/>
        <v/>
      </c>
      <c r="X8047" s="53" t="str">
        <f t="shared" si="410"/>
        <v/>
      </c>
    </row>
    <row r="8048" spans="18:24" hidden="1" x14ac:dyDescent="0.3">
      <c r="R8048">
        <f t="shared" si="408"/>
        <v>0</v>
      </c>
      <c r="S8048">
        <f t="shared" si="409"/>
        <v>0</v>
      </c>
      <c r="T8048" s="53" t="str">
        <f t="shared" si="410"/>
        <v/>
      </c>
      <c r="U8048" s="53" t="str">
        <f t="shared" si="410"/>
        <v/>
      </c>
      <c r="V8048" s="53" t="str">
        <f t="shared" si="410"/>
        <v/>
      </c>
      <c r="W8048" s="53" t="str">
        <f t="shared" si="410"/>
        <v/>
      </c>
      <c r="X8048" s="53" t="str">
        <f t="shared" si="410"/>
        <v/>
      </c>
    </row>
    <row r="8049" spans="18:24" hidden="1" x14ac:dyDescent="0.3">
      <c r="R8049">
        <f t="shared" si="408"/>
        <v>0</v>
      </c>
      <c r="S8049">
        <f t="shared" si="409"/>
        <v>0</v>
      </c>
      <c r="T8049" s="53" t="str">
        <f t="shared" si="410"/>
        <v/>
      </c>
      <c r="U8049" s="53" t="str">
        <f t="shared" si="410"/>
        <v/>
      </c>
      <c r="V8049" s="53" t="str">
        <f t="shared" si="410"/>
        <v/>
      </c>
      <c r="W8049" s="53" t="str">
        <f t="shared" si="410"/>
        <v/>
      </c>
      <c r="X8049" s="53" t="str">
        <f t="shared" si="410"/>
        <v/>
      </c>
    </row>
    <row r="8050" spans="18:24" hidden="1" x14ac:dyDescent="0.3">
      <c r="R8050">
        <f t="shared" si="408"/>
        <v>0</v>
      </c>
      <c r="S8050">
        <f t="shared" si="409"/>
        <v>0</v>
      </c>
      <c r="T8050" s="53" t="str">
        <f t="shared" si="410"/>
        <v/>
      </c>
      <c r="U8050" s="53" t="str">
        <f t="shared" si="410"/>
        <v/>
      </c>
      <c r="V8050" s="53" t="str">
        <f t="shared" si="410"/>
        <v/>
      </c>
      <c r="W8050" s="53" t="str">
        <f t="shared" si="410"/>
        <v/>
      </c>
      <c r="X8050" s="53" t="str">
        <f t="shared" si="410"/>
        <v/>
      </c>
    </row>
    <row r="8051" spans="18:24" hidden="1" x14ac:dyDescent="0.3">
      <c r="R8051">
        <f t="shared" si="408"/>
        <v>0</v>
      </c>
      <c r="S8051">
        <f t="shared" si="409"/>
        <v>0</v>
      </c>
      <c r="T8051" s="53" t="str">
        <f t="shared" si="410"/>
        <v/>
      </c>
      <c r="U8051" s="53" t="str">
        <f t="shared" si="410"/>
        <v/>
      </c>
      <c r="V8051" s="53" t="str">
        <f t="shared" si="410"/>
        <v/>
      </c>
      <c r="W8051" s="53" t="str">
        <f t="shared" si="410"/>
        <v/>
      </c>
      <c r="X8051" s="53" t="str">
        <f t="shared" si="410"/>
        <v/>
      </c>
    </row>
    <row r="8052" spans="18:24" hidden="1" x14ac:dyDescent="0.3">
      <c r="R8052">
        <f t="shared" si="408"/>
        <v>0</v>
      </c>
      <c r="S8052">
        <f t="shared" si="409"/>
        <v>0</v>
      </c>
      <c r="T8052" s="53" t="str">
        <f t="shared" si="410"/>
        <v/>
      </c>
      <c r="U8052" s="53" t="str">
        <f t="shared" si="410"/>
        <v/>
      </c>
      <c r="V8052" s="53" t="str">
        <f t="shared" si="410"/>
        <v/>
      </c>
      <c r="W8052" s="53" t="str">
        <f t="shared" si="410"/>
        <v/>
      </c>
      <c r="X8052" s="53" t="str">
        <f t="shared" si="410"/>
        <v/>
      </c>
    </row>
    <row r="8053" spans="18:24" hidden="1" x14ac:dyDescent="0.3">
      <c r="R8053">
        <f t="shared" si="408"/>
        <v>0</v>
      </c>
      <c r="S8053">
        <f t="shared" si="409"/>
        <v>0</v>
      </c>
      <c r="T8053" s="53" t="str">
        <f t="shared" si="410"/>
        <v/>
      </c>
      <c r="U8053" s="53" t="str">
        <f t="shared" si="410"/>
        <v/>
      </c>
      <c r="V8053" s="53" t="str">
        <f t="shared" si="410"/>
        <v/>
      </c>
      <c r="W8053" s="53" t="str">
        <f t="shared" si="410"/>
        <v/>
      </c>
      <c r="X8053" s="53" t="str">
        <f t="shared" si="410"/>
        <v/>
      </c>
    </row>
    <row r="8054" spans="18:24" hidden="1" x14ac:dyDescent="0.3">
      <c r="R8054">
        <f t="shared" si="408"/>
        <v>0</v>
      </c>
      <c r="S8054">
        <f t="shared" si="409"/>
        <v>0</v>
      </c>
      <c r="T8054" s="53" t="str">
        <f t="shared" si="410"/>
        <v/>
      </c>
      <c r="U8054" s="53" t="str">
        <f t="shared" si="410"/>
        <v/>
      </c>
      <c r="V8054" s="53" t="str">
        <f t="shared" si="410"/>
        <v/>
      </c>
      <c r="W8054" s="53" t="str">
        <f t="shared" si="410"/>
        <v/>
      </c>
      <c r="X8054" s="53" t="str">
        <f t="shared" si="410"/>
        <v/>
      </c>
    </row>
    <row r="8055" spans="18:24" hidden="1" x14ac:dyDescent="0.3">
      <c r="R8055">
        <f t="shared" si="408"/>
        <v>0</v>
      </c>
      <c r="S8055">
        <f t="shared" si="409"/>
        <v>0</v>
      </c>
      <c r="T8055" s="53" t="str">
        <f t="shared" si="410"/>
        <v/>
      </c>
      <c r="U8055" s="53" t="str">
        <f t="shared" si="410"/>
        <v/>
      </c>
      <c r="V8055" s="53" t="str">
        <f t="shared" si="410"/>
        <v/>
      </c>
      <c r="W8055" s="53" t="str">
        <f t="shared" si="410"/>
        <v/>
      </c>
      <c r="X8055" s="53" t="str">
        <f t="shared" si="410"/>
        <v/>
      </c>
    </row>
    <row r="8056" spans="18:24" hidden="1" x14ac:dyDescent="0.3">
      <c r="R8056">
        <f t="shared" si="408"/>
        <v>0</v>
      </c>
      <c r="S8056">
        <f t="shared" si="409"/>
        <v>0</v>
      </c>
      <c r="T8056" s="53" t="str">
        <f t="shared" si="410"/>
        <v/>
      </c>
      <c r="U8056" s="53" t="str">
        <f t="shared" si="410"/>
        <v/>
      </c>
      <c r="V8056" s="53" t="str">
        <f t="shared" si="410"/>
        <v/>
      </c>
      <c r="W8056" s="53" t="str">
        <f t="shared" si="410"/>
        <v/>
      </c>
      <c r="X8056" s="53" t="str">
        <f t="shared" si="410"/>
        <v/>
      </c>
    </row>
    <row r="8057" spans="18:24" hidden="1" x14ac:dyDescent="0.3">
      <c r="R8057">
        <f t="shared" si="408"/>
        <v>0</v>
      </c>
      <c r="S8057">
        <f t="shared" si="409"/>
        <v>0</v>
      </c>
      <c r="T8057" s="53" t="str">
        <f t="shared" si="410"/>
        <v/>
      </c>
      <c r="U8057" s="53" t="str">
        <f t="shared" si="410"/>
        <v/>
      </c>
      <c r="V8057" s="53" t="str">
        <f t="shared" si="410"/>
        <v/>
      </c>
      <c r="W8057" s="53" t="str">
        <f t="shared" si="410"/>
        <v/>
      </c>
      <c r="X8057" s="53" t="str">
        <f t="shared" si="410"/>
        <v/>
      </c>
    </row>
    <row r="8058" spans="18:24" hidden="1" x14ac:dyDescent="0.3">
      <c r="R8058">
        <f t="shared" si="408"/>
        <v>0</v>
      </c>
      <c r="S8058">
        <f t="shared" si="409"/>
        <v>0</v>
      </c>
      <c r="T8058" s="53" t="str">
        <f t="shared" si="410"/>
        <v/>
      </c>
      <c r="U8058" s="53" t="str">
        <f t="shared" si="410"/>
        <v/>
      </c>
      <c r="V8058" s="53" t="str">
        <f t="shared" si="410"/>
        <v/>
      </c>
      <c r="W8058" s="53" t="str">
        <f t="shared" si="410"/>
        <v/>
      </c>
      <c r="X8058" s="53" t="str">
        <f t="shared" si="410"/>
        <v/>
      </c>
    </row>
    <row r="8059" spans="18:24" hidden="1" x14ac:dyDescent="0.3">
      <c r="R8059">
        <f t="shared" si="408"/>
        <v>0</v>
      </c>
      <c r="S8059">
        <f t="shared" si="409"/>
        <v>0</v>
      </c>
      <c r="T8059" s="53" t="str">
        <f t="shared" si="410"/>
        <v/>
      </c>
      <c r="U8059" s="53" t="str">
        <f t="shared" si="410"/>
        <v/>
      </c>
      <c r="V8059" s="53" t="str">
        <f t="shared" si="410"/>
        <v/>
      </c>
      <c r="W8059" s="53" t="str">
        <f t="shared" si="410"/>
        <v/>
      </c>
      <c r="X8059" s="53" t="str">
        <f t="shared" si="410"/>
        <v/>
      </c>
    </row>
    <row r="8060" spans="18:24" hidden="1" x14ac:dyDescent="0.3">
      <c r="R8060">
        <f t="shared" si="408"/>
        <v>0</v>
      </c>
      <c r="S8060">
        <f t="shared" si="409"/>
        <v>0</v>
      </c>
      <c r="T8060" s="53" t="str">
        <f t="shared" si="410"/>
        <v/>
      </c>
      <c r="U8060" s="53" t="str">
        <f t="shared" si="410"/>
        <v/>
      </c>
      <c r="V8060" s="53" t="str">
        <f t="shared" si="410"/>
        <v/>
      </c>
      <c r="W8060" s="53" t="str">
        <f t="shared" si="410"/>
        <v/>
      </c>
      <c r="X8060" s="53" t="str">
        <f t="shared" si="410"/>
        <v/>
      </c>
    </row>
    <row r="8061" spans="18:24" hidden="1" x14ac:dyDescent="0.3">
      <c r="R8061">
        <f t="shared" si="408"/>
        <v>0</v>
      </c>
      <c r="S8061">
        <f t="shared" si="409"/>
        <v>0</v>
      </c>
      <c r="T8061" s="53" t="str">
        <f t="shared" si="410"/>
        <v/>
      </c>
      <c r="U8061" s="53" t="str">
        <f t="shared" si="410"/>
        <v/>
      </c>
      <c r="V8061" s="53" t="str">
        <f t="shared" si="410"/>
        <v/>
      </c>
      <c r="W8061" s="53" t="str">
        <f t="shared" si="410"/>
        <v/>
      </c>
      <c r="X8061" s="53" t="str">
        <f t="shared" si="410"/>
        <v/>
      </c>
    </row>
    <row r="8062" spans="18:24" hidden="1" x14ac:dyDescent="0.3">
      <c r="R8062">
        <f t="shared" si="408"/>
        <v>0</v>
      </c>
      <c r="S8062">
        <f t="shared" si="409"/>
        <v>0</v>
      </c>
      <c r="T8062" s="53" t="str">
        <f t="shared" si="410"/>
        <v/>
      </c>
      <c r="U8062" s="53" t="str">
        <f t="shared" si="410"/>
        <v/>
      </c>
      <c r="V8062" s="53" t="str">
        <f t="shared" si="410"/>
        <v/>
      </c>
      <c r="W8062" s="53" t="str">
        <f t="shared" si="410"/>
        <v/>
      </c>
      <c r="X8062" s="53" t="str">
        <f t="shared" si="410"/>
        <v/>
      </c>
    </row>
    <row r="8063" spans="18:24" hidden="1" x14ac:dyDescent="0.3">
      <c r="R8063">
        <f t="shared" si="408"/>
        <v>0</v>
      </c>
      <c r="S8063">
        <f t="shared" si="409"/>
        <v>0</v>
      </c>
      <c r="T8063" s="53" t="str">
        <f t="shared" si="410"/>
        <v/>
      </c>
      <c r="U8063" s="53" t="str">
        <f t="shared" si="410"/>
        <v/>
      </c>
      <c r="V8063" s="53" t="str">
        <f t="shared" si="410"/>
        <v/>
      </c>
      <c r="W8063" s="53" t="str">
        <f t="shared" si="410"/>
        <v/>
      </c>
      <c r="X8063" s="53" t="str">
        <f t="shared" si="410"/>
        <v/>
      </c>
    </row>
    <row r="8064" spans="18:24" hidden="1" x14ac:dyDescent="0.3">
      <c r="R8064">
        <f t="shared" si="408"/>
        <v>0</v>
      </c>
      <c r="S8064">
        <f t="shared" si="409"/>
        <v>0</v>
      </c>
      <c r="T8064" s="53" t="str">
        <f t="shared" si="410"/>
        <v/>
      </c>
      <c r="U8064" s="53" t="str">
        <f t="shared" si="410"/>
        <v/>
      </c>
      <c r="V8064" s="53" t="str">
        <f t="shared" si="410"/>
        <v/>
      </c>
      <c r="W8064" s="53" t="str">
        <f t="shared" si="410"/>
        <v/>
      </c>
      <c r="X8064" s="53" t="str">
        <f t="shared" si="410"/>
        <v/>
      </c>
    </row>
    <row r="8065" spans="18:24" hidden="1" x14ac:dyDescent="0.3">
      <c r="R8065">
        <f t="shared" si="408"/>
        <v>0</v>
      </c>
      <c r="S8065">
        <f t="shared" si="409"/>
        <v>0</v>
      </c>
      <c r="T8065" s="53" t="str">
        <f t="shared" si="410"/>
        <v/>
      </c>
      <c r="U8065" s="53" t="str">
        <f t="shared" si="410"/>
        <v/>
      </c>
      <c r="V8065" s="53" t="str">
        <f t="shared" si="410"/>
        <v/>
      </c>
      <c r="W8065" s="53" t="str">
        <f t="shared" si="410"/>
        <v/>
      </c>
      <c r="X8065" s="53" t="str">
        <f t="shared" si="410"/>
        <v/>
      </c>
    </row>
    <row r="8066" spans="18:24" hidden="1" x14ac:dyDescent="0.3">
      <c r="R8066">
        <f t="shared" si="408"/>
        <v>0</v>
      </c>
      <c r="S8066">
        <f t="shared" si="409"/>
        <v>0</v>
      </c>
      <c r="T8066" s="53" t="str">
        <f t="shared" si="410"/>
        <v/>
      </c>
      <c r="U8066" s="53" t="str">
        <f t="shared" si="410"/>
        <v/>
      </c>
      <c r="V8066" s="53" t="str">
        <f t="shared" si="410"/>
        <v/>
      </c>
      <c r="W8066" s="53" t="str">
        <f t="shared" si="410"/>
        <v/>
      </c>
      <c r="X8066" s="53" t="str">
        <f t="shared" si="410"/>
        <v/>
      </c>
    </row>
    <row r="8067" spans="18:24" hidden="1" x14ac:dyDescent="0.3">
      <c r="R8067">
        <f t="shared" si="408"/>
        <v>0</v>
      </c>
      <c r="S8067">
        <f t="shared" si="409"/>
        <v>0</v>
      </c>
      <c r="T8067" s="53" t="str">
        <f t="shared" si="410"/>
        <v/>
      </c>
      <c r="U8067" s="53" t="str">
        <f t="shared" si="410"/>
        <v/>
      </c>
      <c r="V8067" s="53" t="str">
        <f t="shared" si="410"/>
        <v/>
      </c>
      <c r="W8067" s="53" t="str">
        <f t="shared" si="410"/>
        <v/>
      </c>
      <c r="X8067" s="53" t="str">
        <f t="shared" si="410"/>
        <v/>
      </c>
    </row>
    <row r="8068" spans="18:24" hidden="1" x14ac:dyDescent="0.3">
      <c r="R8068">
        <f t="shared" si="408"/>
        <v>0</v>
      </c>
      <c r="S8068">
        <f t="shared" si="409"/>
        <v>0</v>
      </c>
      <c r="T8068" s="53" t="str">
        <f t="shared" si="410"/>
        <v/>
      </c>
      <c r="U8068" s="53" t="str">
        <f t="shared" si="410"/>
        <v/>
      </c>
      <c r="V8068" s="53" t="str">
        <f t="shared" si="410"/>
        <v/>
      </c>
      <c r="W8068" s="53" t="str">
        <f t="shared" si="410"/>
        <v/>
      </c>
      <c r="X8068" s="53" t="str">
        <f t="shared" si="410"/>
        <v/>
      </c>
    </row>
    <row r="8069" spans="18:24" hidden="1" x14ac:dyDescent="0.3">
      <c r="R8069">
        <f t="shared" si="408"/>
        <v>0</v>
      </c>
      <c r="S8069">
        <f t="shared" si="409"/>
        <v>0</v>
      </c>
      <c r="T8069" s="53" t="str">
        <f t="shared" si="410"/>
        <v/>
      </c>
      <c r="U8069" s="53" t="str">
        <f t="shared" si="410"/>
        <v/>
      </c>
      <c r="V8069" s="53" t="str">
        <f t="shared" si="410"/>
        <v/>
      </c>
      <c r="W8069" s="53" t="str">
        <f t="shared" si="410"/>
        <v/>
      </c>
      <c r="X8069" s="53" t="str">
        <f t="shared" si="410"/>
        <v/>
      </c>
    </row>
    <row r="8070" spans="18:24" hidden="1" x14ac:dyDescent="0.3">
      <c r="R8070">
        <f t="shared" si="408"/>
        <v>0</v>
      </c>
      <c r="S8070">
        <f t="shared" si="409"/>
        <v>0</v>
      </c>
      <c r="T8070" s="53" t="str">
        <f t="shared" si="410"/>
        <v/>
      </c>
      <c r="U8070" s="53" t="str">
        <f t="shared" si="410"/>
        <v/>
      </c>
      <c r="V8070" s="53" t="str">
        <f t="shared" si="410"/>
        <v/>
      </c>
      <c r="W8070" s="53" t="str">
        <f t="shared" si="410"/>
        <v/>
      </c>
      <c r="X8070" s="53" t="str">
        <f t="shared" si="410"/>
        <v/>
      </c>
    </row>
    <row r="8071" spans="18:24" hidden="1" x14ac:dyDescent="0.3">
      <c r="R8071">
        <f t="shared" ref="R8071:R8134" si="411">IF(OR(D8071="GRUPO TEPSA",D8071="TODAS"),P8071/5,P8071)</f>
        <v>0</v>
      </c>
      <c r="S8071">
        <f t="shared" si="409"/>
        <v>0</v>
      </c>
      <c r="T8071" s="53" t="str">
        <f t="shared" si="410"/>
        <v/>
      </c>
      <c r="U8071" s="53" t="str">
        <f t="shared" si="410"/>
        <v/>
      </c>
      <c r="V8071" s="53" t="str">
        <f t="shared" si="410"/>
        <v/>
      </c>
      <c r="W8071" s="53" t="str">
        <f t="shared" si="410"/>
        <v/>
      </c>
      <c r="X8071" s="53" t="str">
        <f t="shared" si="410"/>
        <v/>
      </c>
    </row>
    <row r="8072" spans="18:24" hidden="1" x14ac:dyDescent="0.3">
      <c r="R8072">
        <f t="shared" si="411"/>
        <v>0</v>
      </c>
      <c r="S8072">
        <f t="shared" si="409"/>
        <v>0</v>
      </c>
      <c r="T8072" s="53" t="str">
        <f t="shared" si="410"/>
        <v/>
      </c>
      <c r="U8072" s="53" t="str">
        <f t="shared" si="410"/>
        <v/>
      </c>
      <c r="V8072" s="53" t="str">
        <f t="shared" si="410"/>
        <v/>
      </c>
      <c r="W8072" s="53" t="str">
        <f t="shared" si="410"/>
        <v/>
      </c>
      <c r="X8072" s="53" t="str">
        <f t="shared" si="410"/>
        <v/>
      </c>
    </row>
    <row r="8073" spans="18:24" hidden="1" x14ac:dyDescent="0.3">
      <c r="R8073">
        <f t="shared" si="411"/>
        <v>0</v>
      </c>
      <c r="S8073">
        <f t="shared" si="409"/>
        <v>0</v>
      </c>
      <c r="T8073" s="53" t="str">
        <f t="shared" si="410"/>
        <v/>
      </c>
      <c r="U8073" s="53" t="str">
        <f t="shared" si="410"/>
        <v/>
      </c>
      <c r="V8073" s="53" t="str">
        <f t="shared" si="410"/>
        <v/>
      </c>
      <c r="W8073" s="53" t="str">
        <f t="shared" si="410"/>
        <v/>
      </c>
      <c r="X8073" s="53" t="str">
        <f t="shared" si="410"/>
        <v/>
      </c>
    </row>
    <row r="8074" spans="18:24" hidden="1" x14ac:dyDescent="0.3">
      <c r="R8074">
        <f t="shared" si="411"/>
        <v>0</v>
      </c>
      <c r="S8074">
        <f t="shared" si="409"/>
        <v>0</v>
      </c>
      <c r="T8074" s="53" t="str">
        <f t="shared" si="410"/>
        <v/>
      </c>
      <c r="U8074" s="53" t="str">
        <f t="shared" si="410"/>
        <v/>
      </c>
      <c r="V8074" s="53" t="str">
        <f t="shared" si="410"/>
        <v/>
      </c>
      <c r="W8074" s="53" t="str">
        <f t="shared" si="410"/>
        <v/>
      </c>
      <c r="X8074" s="53" t="str">
        <f t="shared" si="410"/>
        <v/>
      </c>
    </row>
    <row r="8075" spans="18:24" hidden="1" x14ac:dyDescent="0.3">
      <c r="R8075">
        <f t="shared" si="411"/>
        <v>0</v>
      </c>
      <c r="S8075">
        <f t="shared" ref="S8075:S8138" si="412">IF(OR(D8075="GRUPO TEPSA",D8075="TODAS"),Q8075/5,Q8075)</f>
        <v>0</v>
      </c>
      <c r="T8075" s="53" t="str">
        <f t="shared" si="410"/>
        <v/>
      </c>
      <c r="U8075" s="53" t="str">
        <f t="shared" si="410"/>
        <v/>
      </c>
      <c r="V8075" s="53" t="str">
        <f t="shared" si="410"/>
        <v/>
      </c>
      <c r="W8075" s="53" t="str">
        <f t="shared" si="410"/>
        <v/>
      </c>
      <c r="X8075" s="53" t="str">
        <f t="shared" si="410"/>
        <v/>
      </c>
    </row>
    <row r="8076" spans="18:24" hidden="1" x14ac:dyDescent="0.3">
      <c r="R8076">
        <f t="shared" si="411"/>
        <v>0</v>
      </c>
      <c r="S8076">
        <f t="shared" si="412"/>
        <v>0</v>
      </c>
      <c r="T8076" s="53" t="str">
        <f t="shared" si="410"/>
        <v/>
      </c>
      <c r="U8076" s="53" t="str">
        <f t="shared" si="410"/>
        <v/>
      </c>
      <c r="V8076" s="53" t="str">
        <f t="shared" si="410"/>
        <v/>
      </c>
      <c r="W8076" s="53" t="str">
        <f t="shared" si="410"/>
        <v/>
      </c>
      <c r="X8076" s="53" t="str">
        <f t="shared" si="410"/>
        <v/>
      </c>
    </row>
    <row r="8077" spans="18:24" hidden="1" x14ac:dyDescent="0.3">
      <c r="R8077">
        <f t="shared" si="411"/>
        <v>0</v>
      </c>
      <c r="S8077">
        <f t="shared" si="412"/>
        <v>0</v>
      </c>
      <c r="T8077" s="53" t="str">
        <f t="shared" ref="T8077:X8127" si="413">IF(OR(COUNTIF($D8077,"*"&amp;T$5&amp;"*")&gt;0,$D8077="GRUPO TEPSA"),T$5,"")</f>
        <v/>
      </c>
      <c r="U8077" s="53" t="str">
        <f t="shared" si="413"/>
        <v/>
      </c>
      <c r="V8077" s="53" t="str">
        <f t="shared" si="413"/>
        <v/>
      </c>
      <c r="W8077" s="53" t="str">
        <f t="shared" si="413"/>
        <v/>
      </c>
      <c r="X8077" s="53" t="str">
        <f t="shared" si="413"/>
        <v/>
      </c>
    </row>
    <row r="8078" spans="18:24" hidden="1" x14ac:dyDescent="0.3">
      <c r="R8078">
        <f t="shared" si="411"/>
        <v>0</v>
      </c>
      <c r="S8078">
        <f t="shared" si="412"/>
        <v>0</v>
      </c>
      <c r="T8078" s="53" t="str">
        <f t="shared" si="413"/>
        <v/>
      </c>
      <c r="U8078" s="53" t="str">
        <f t="shared" si="413"/>
        <v/>
      </c>
      <c r="V8078" s="53" t="str">
        <f t="shared" si="413"/>
        <v/>
      </c>
      <c r="W8078" s="53" t="str">
        <f t="shared" si="413"/>
        <v/>
      </c>
      <c r="X8078" s="53" t="str">
        <f t="shared" si="413"/>
        <v/>
      </c>
    </row>
    <row r="8079" spans="18:24" hidden="1" x14ac:dyDescent="0.3">
      <c r="R8079">
        <f t="shared" si="411"/>
        <v>0</v>
      </c>
      <c r="S8079">
        <f t="shared" si="412"/>
        <v>0</v>
      </c>
      <c r="T8079" s="53" t="str">
        <f t="shared" si="413"/>
        <v/>
      </c>
      <c r="U8079" s="53" t="str">
        <f t="shared" si="413"/>
        <v/>
      </c>
      <c r="V8079" s="53" t="str">
        <f t="shared" si="413"/>
        <v/>
      </c>
      <c r="W8079" s="53" t="str">
        <f t="shared" si="413"/>
        <v/>
      </c>
      <c r="X8079" s="53" t="str">
        <f t="shared" si="413"/>
        <v/>
      </c>
    </row>
    <row r="8080" spans="18:24" hidden="1" x14ac:dyDescent="0.3">
      <c r="R8080">
        <f t="shared" si="411"/>
        <v>0</v>
      </c>
      <c r="S8080">
        <f t="shared" si="412"/>
        <v>0</v>
      </c>
      <c r="T8080" s="53" t="str">
        <f t="shared" si="413"/>
        <v/>
      </c>
      <c r="U8080" s="53" t="str">
        <f t="shared" si="413"/>
        <v/>
      </c>
      <c r="V8080" s="53" t="str">
        <f t="shared" si="413"/>
        <v/>
      </c>
      <c r="W8080" s="53" t="str">
        <f t="shared" si="413"/>
        <v/>
      </c>
      <c r="X8080" s="53" t="str">
        <f t="shared" si="413"/>
        <v/>
      </c>
    </row>
    <row r="8081" spans="18:24" hidden="1" x14ac:dyDescent="0.3">
      <c r="R8081">
        <f t="shared" si="411"/>
        <v>0</v>
      </c>
      <c r="S8081">
        <f t="shared" si="412"/>
        <v>0</v>
      </c>
      <c r="T8081" s="53" t="str">
        <f t="shared" si="413"/>
        <v/>
      </c>
      <c r="U8081" s="53" t="str">
        <f t="shared" si="413"/>
        <v/>
      </c>
      <c r="V8081" s="53" t="str">
        <f t="shared" si="413"/>
        <v/>
      </c>
      <c r="W8081" s="53" t="str">
        <f t="shared" si="413"/>
        <v/>
      </c>
      <c r="X8081" s="53" t="str">
        <f t="shared" si="413"/>
        <v/>
      </c>
    </row>
    <row r="8082" spans="18:24" hidden="1" x14ac:dyDescent="0.3">
      <c r="R8082">
        <f t="shared" si="411"/>
        <v>0</v>
      </c>
      <c r="S8082">
        <f t="shared" si="412"/>
        <v>0</v>
      </c>
      <c r="T8082" s="53" t="str">
        <f t="shared" si="413"/>
        <v/>
      </c>
      <c r="U8082" s="53" t="str">
        <f t="shared" si="413"/>
        <v/>
      </c>
      <c r="V8082" s="53" t="str">
        <f t="shared" si="413"/>
        <v/>
      </c>
      <c r="W8082" s="53" t="str">
        <f t="shared" si="413"/>
        <v/>
      </c>
      <c r="X8082" s="53" t="str">
        <f t="shared" si="413"/>
        <v/>
      </c>
    </row>
    <row r="8083" spans="18:24" hidden="1" x14ac:dyDescent="0.3">
      <c r="R8083">
        <f t="shared" si="411"/>
        <v>0</v>
      </c>
      <c r="S8083">
        <f t="shared" si="412"/>
        <v>0</v>
      </c>
      <c r="T8083" s="53" t="str">
        <f t="shared" si="413"/>
        <v/>
      </c>
      <c r="U8083" s="53" t="str">
        <f t="shared" si="413"/>
        <v/>
      </c>
      <c r="V8083" s="53" t="str">
        <f t="shared" si="413"/>
        <v/>
      </c>
      <c r="W8083" s="53" t="str">
        <f t="shared" si="413"/>
        <v/>
      </c>
      <c r="X8083" s="53" t="str">
        <f t="shared" si="413"/>
        <v/>
      </c>
    </row>
    <row r="8084" spans="18:24" hidden="1" x14ac:dyDescent="0.3">
      <c r="R8084">
        <f t="shared" si="411"/>
        <v>0</v>
      </c>
      <c r="S8084">
        <f t="shared" si="412"/>
        <v>0</v>
      </c>
      <c r="T8084" s="53" t="str">
        <f t="shared" si="413"/>
        <v/>
      </c>
      <c r="U8084" s="53" t="str">
        <f t="shared" si="413"/>
        <v/>
      </c>
      <c r="V8084" s="53" t="str">
        <f t="shared" si="413"/>
        <v/>
      </c>
      <c r="W8084" s="53" t="str">
        <f t="shared" si="413"/>
        <v/>
      </c>
      <c r="X8084" s="53" t="str">
        <f t="shared" si="413"/>
        <v/>
      </c>
    </row>
    <row r="8085" spans="18:24" hidden="1" x14ac:dyDescent="0.3">
      <c r="R8085">
        <f t="shared" si="411"/>
        <v>0</v>
      </c>
      <c r="S8085">
        <f t="shared" si="412"/>
        <v>0</v>
      </c>
      <c r="T8085" s="53" t="str">
        <f t="shared" si="413"/>
        <v/>
      </c>
      <c r="U8085" s="53" t="str">
        <f t="shared" si="413"/>
        <v/>
      </c>
      <c r="V8085" s="53" t="str">
        <f t="shared" si="413"/>
        <v/>
      </c>
      <c r="W8085" s="53" t="str">
        <f t="shared" si="413"/>
        <v/>
      </c>
      <c r="X8085" s="53" t="str">
        <f t="shared" si="413"/>
        <v/>
      </c>
    </row>
    <row r="8086" spans="18:24" hidden="1" x14ac:dyDescent="0.3">
      <c r="R8086">
        <f t="shared" si="411"/>
        <v>0</v>
      </c>
      <c r="S8086">
        <f t="shared" si="412"/>
        <v>0</v>
      </c>
      <c r="T8086" s="53" t="str">
        <f t="shared" si="413"/>
        <v/>
      </c>
      <c r="U8086" s="53" t="str">
        <f t="shared" si="413"/>
        <v/>
      </c>
      <c r="V8086" s="53" t="str">
        <f t="shared" si="413"/>
        <v/>
      </c>
      <c r="W8086" s="53" t="str">
        <f t="shared" si="413"/>
        <v/>
      </c>
      <c r="X8086" s="53" t="str">
        <f t="shared" si="413"/>
        <v/>
      </c>
    </row>
    <row r="8087" spans="18:24" hidden="1" x14ac:dyDescent="0.3">
      <c r="R8087">
        <f t="shared" si="411"/>
        <v>0</v>
      </c>
      <c r="S8087">
        <f t="shared" si="412"/>
        <v>0</v>
      </c>
      <c r="T8087" s="53" t="str">
        <f t="shared" si="413"/>
        <v/>
      </c>
      <c r="U8087" s="53" t="str">
        <f t="shared" si="413"/>
        <v/>
      </c>
      <c r="V8087" s="53" t="str">
        <f t="shared" si="413"/>
        <v/>
      </c>
      <c r="W8087" s="53" t="str">
        <f t="shared" si="413"/>
        <v/>
      </c>
      <c r="X8087" s="53" t="str">
        <f t="shared" si="413"/>
        <v/>
      </c>
    </row>
    <row r="8088" spans="18:24" hidden="1" x14ac:dyDescent="0.3">
      <c r="R8088">
        <f t="shared" si="411"/>
        <v>0</v>
      </c>
      <c r="S8088">
        <f t="shared" si="412"/>
        <v>0</v>
      </c>
      <c r="T8088" s="53" t="str">
        <f t="shared" si="413"/>
        <v/>
      </c>
      <c r="U8088" s="53" t="str">
        <f t="shared" si="413"/>
        <v/>
      </c>
      <c r="V8088" s="53" t="str">
        <f t="shared" si="413"/>
        <v/>
      </c>
      <c r="W8088" s="53" t="str">
        <f t="shared" si="413"/>
        <v/>
      </c>
      <c r="X8088" s="53" t="str">
        <f t="shared" si="413"/>
        <v/>
      </c>
    </row>
    <row r="8089" spans="18:24" hidden="1" x14ac:dyDescent="0.3">
      <c r="R8089">
        <f t="shared" si="411"/>
        <v>0</v>
      </c>
      <c r="S8089">
        <f t="shared" si="412"/>
        <v>0</v>
      </c>
      <c r="T8089" s="53" t="str">
        <f t="shared" si="413"/>
        <v/>
      </c>
      <c r="U8089" s="53" t="str">
        <f t="shared" si="413"/>
        <v/>
      </c>
      <c r="V8089" s="53" t="str">
        <f t="shared" si="413"/>
        <v/>
      </c>
      <c r="W8089" s="53" t="str">
        <f t="shared" si="413"/>
        <v/>
      </c>
      <c r="X8089" s="53" t="str">
        <f t="shared" si="413"/>
        <v/>
      </c>
    </row>
    <row r="8090" spans="18:24" hidden="1" x14ac:dyDescent="0.3">
      <c r="R8090">
        <f t="shared" si="411"/>
        <v>0</v>
      </c>
      <c r="S8090">
        <f t="shared" si="412"/>
        <v>0</v>
      </c>
      <c r="T8090" s="53" t="str">
        <f t="shared" si="413"/>
        <v/>
      </c>
      <c r="U8090" s="53" t="str">
        <f t="shared" si="413"/>
        <v/>
      </c>
      <c r="V8090" s="53" t="str">
        <f t="shared" si="413"/>
        <v/>
      </c>
      <c r="W8090" s="53" t="str">
        <f t="shared" si="413"/>
        <v/>
      </c>
      <c r="X8090" s="53" t="str">
        <f t="shared" si="413"/>
        <v/>
      </c>
    </row>
    <row r="8091" spans="18:24" hidden="1" x14ac:dyDescent="0.3">
      <c r="R8091">
        <f t="shared" si="411"/>
        <v>0</v>
      </c>
      <c r="S8091">
        <f t="shared" si="412"/>
        <v>0</v>
      </c>
      <c r="T8091" s="53" t="str">
        <f t="shared" si="413"/>
        <v/>
      </c>
      <c r="U8091" s="53" t="str">
        <f t="shared" si="413"/>
        <v/>
      </c>
      <c r="V8091" s="53" t="str">
        <f t="shared" si="413"/>
        <v/>
      </c>
      <c r="W8091" s="53" t="str">
        <f t="shared" si="413"/>
        <v/>
      </c>
      <c r="X8091" s="53" t="str">
        <f t="shared" si="413"/>
        <v/>
      </c>
    </row>
    <row r="8092" spans="18:24" hidden="1" x14ac:dyDescent="0.3">
      <c r="R8092">
        <f t="shared" si="411"/>
        <v>0</v>
      </c>
      <c r="S8092">
        <f t="shared" si="412"/>
        <v>0</v>
      </c>
      <c r="T8092" s="53" t="str">
        <f t="shared" si="413"/>
        <v/>
      </c>
      <c r="U8092" s="53" t="str">
        <f t="shared" si="413"/>
        <v/>
      </c>
      <c r="V8092" s="53" t="str">
        <f t="shared" si="413"/>
        <v/>
      </c>
      <c r="W8092" s="53" t="str">
        <f t="shared" si="413"/>
        <v/>
      </c>
      <c r="X8092" s="53" t="str">
        <f t="shared" si="413"/>
        <v/>
      </c>
    </row>
    <row r="8093" spans="18:24" hidden="1" x14ac:dyDescent="0.3">
      <c r="R8093">
        <f t="shared" si="411"/>
        <v>0</v>
      </c>
      <c r="S8093">
        <f t="shared" si="412"/>
        <v>0</v>
      </c>
      <c r="T8093" s="53" t="str">
        <f t="shared" si="413"/>
        <v/>
      </c>
      <c r="U8093" s="53" t="str">
        <f t="shared" si="413"/>
        <v/>
      </c>
      <c r="V8093" s="53" t="str">
        <f t="shared" si="413"/>
        <v/>
      </c>
      <c r="W8093" s="53" t="str">
        <f t="shared" si="413"/>
        <v/>
      </c>
      <c r="X8093" s="53" t="str">
        <f t="shared" si="413"/>
        <v/>
      </c>
    </row>
    <row r="8094" spans="18:24" hidden="1" x14ac:dyDescent="0.3">
      <c r="R8094">
        <f t="shared" si="411"/>
        <v>0</v>
      </c>
      <c r="S8094">
        <f t="shared" si="412"/>
        <v>0</v>
      </c>
      <c r="T8094" s="53" t="str">
        <f t="shared" si="413"/>
        <v/>
      </c>
      <c r="U8094" s="53" t="str">
        <f t="shared" si="413"/>
        <v/>
      </c>
      <c r="V8094" s="53" t="str">
        <f t="shared" si="413"/>
        <v/>
      </c>
      <c r="W8094" s="53" t="str">
        <f t="shared" si="413"/>
        <v/>
      </c>
      <c r="X8094" s="53" t="str">
        <f t="shared" si="413"/>
        <v/>
      </c>
    </row>
    <row r="8095" spans="18:24" hidden="1" x14ac:dyDescent="0.3">
      <c r="R8095">
        <f t="shared" si="411"/>
        <v>0</v>
      </c>
      <c r="S8095">
        <f t="shared" si="412"/>
        <v>0</v>
      </c>
      <c r="T8095" s="53" t="str">
        <f t="shared" si="413"/>
        <v/>
      </c>
      <c r="U8095" s="53" t="str">
        <f t="shared" si="413"/>
        <v/>
      </c>
      <c r="V8095" s="53" t="str">
        <f t="shared" si="413"/>
        <v/>
      </c>
      <c r="W8095" s="53" t="str">
        <f t="shared" si="413"/>
        <v/>
      </c>
      <c r="X8095" s="53" t="str">
        <f t="shared" si="413"/>
        <v/>
      </c>
    </row>
    <row r="8096" spans="18:24" hidden="1" x14ac:dyDescent="0.3">
      <c r="R8096">
        <f t="shared" si="411"/>
        <v>0</v>
      </c>
      <c r="S8096">
        <f t="shared" si="412"/>
        <v>0</v>
      </c>
      <c r="T8096" s="53" t="str">
        <f t="shared" si="413"/>
        <v/>
      </c>
      <c r="U8096" s="53" t="str">
        <f t="shared" si="413"/>
        <v/>
      </c>
      <c r="V8096" s="53" t="str">
        <f t="shared" si="413"/>
        <v/>
      </c>
      <c r="W8096" s="53" t="str">
        <f t="shared" si="413"/>
        <v/>
      </c>
      <c r="X8096" s="53" t="str">
        <f t="shared" si="413"/>
        <v/>
      </c>
    </row>
    <row r="8097" spans="18:24" hidden="1" x14ac:dyDescent="0.3">
      <c r="R8097">
        <f t="shared" si="411"/>
        <v>0</v>
      </c>
      <c r="S8097">
        <f t="shared" si="412"/>
        <v>0</v>
      </c>
      <c r="T8097" s="53" t="str">
        <f t="shared" si="413"/>
        <v/>
      </c>
      <c r="U8097" s="53" t="str">
        <f t="shared" si="413"/>
        <v/>
      </c>
      <c r="V8097" s="53" t="str">
        <f t="shared" si="413"/>
        <v/>
      </c>
      <c r="W8097" s="53" t="str">
        <f t="shared" si="413"/>
        <v/>
      </c>
      <c r="X8097" s="53" t="str">
        <f t="shared" si="413"/>
        <v/>
      </c>
    </row>
    <row r="8098" spans="18:24" hidden="1" x14ac:dyDescent="0.3">
      <c r="R8098">
        <f t="shared" si="411"/>
        <v>0</v>
      </c>
      <c r="S8098">
        <f t="shared" si="412"/>
        <v>0</v>
      </c>
      <c r="T8098" s="53" t="str">
        <f t="shared" si="413"/>
        <v/>
      </c>
      <c r="U8098" s="53" t="str">
        <f t="shared" si="413"/>
        <v/>
      </c>
      <c r="V8098" s="53" t="str">
        <f t="shared" si="413"/>
        <v/>
      </c>
      <c r="W8098" s="53" t="str">
        <f t="shared" si="413"/>
        <v/>
      </c>
      <c r="X8098" s="53" t="str">
        <f t="shared" si="413"/>
        <v/>
      </c>
    </row>
    <row r="8099" spans="18:24" hidden="1" x14ac:dyDescent="0.3">
      <c r="R8099">
        <f t="shared" si="411"/>
        <v>0</v>
      </c>
      <c r="S8099">
        <f t="shared" si="412"/>
        <v>0</v>
      </c>
      <c r="T8099" s="53" t="str">
        <f t="shared" si="413"/>
        <v/>
      </c>
      <c r="U8099" s="53" t="str">
        <f t="shared" si="413"/>
        <v/>
      </c>
      <c r="V8099" s="53" t="str">
        <f t="shared" si="413"/>
        <v/>
      </c>
      <c r="W8099" s="53" t="str">
        <f t="shared" si="413"/>
        <v/>
      </c>
      <c r="X8099" s="53" t="str">
        <f t="shared" si="413"/>
        <v/>
      </c>
    </row>
    <row r="8100" spans="18:24" hidden="1" x14ac:dyDescent="0.3">
      <c r="R8100">
        <f t="shared" si="411"/>
        <v>0</v>
      </c>
      <c r="S8100">
        <f t="shared" si="412"/>
        <v>0</v>
      </c>
      <c r="T8100" s="53" t="str">
        <f t="shared" si="413"/>
        <v/>
      </c>
      <c r="U8100" s="53" t="str">
        <f t="shared" si="413"/>
        <v/>
      </c>
      <c r="V8100" s="53" t="str">
        <f t="shared" si="413"/>
        <v/>
      </c>
      <c r="W8100" s="53" t="str">
        <f t="shared" si="413"/>
        <v/>
      </c>
      <c r="X8100" s="53" t="str">
        <f t="shared" si="413"/>
        <v/>
      </c>
    </row>
    <row r="8101" spans="18:24" hidden="1" x14ac:dyDescent="0.3">
      <c r="R8101">
        <f t="shared" si="411"/>
        <v>0</v>
      </c>
      <c r="S8101">
        <f t="shared" si="412"/>
        <v>0</v>
      </c>
      <c r="T8101" s="53" t="str">
        <f t="shared" si="413"/>
        <v/>
      </c>
      <c r="U8101" s="53" t="str">
        <f t="shared" si="413"/>
        <v/>
      </c>
      <c r="V8101" s="53" t="str">
        <f t="shared" si="413"/>
        <v/>
      </c>
      <c r="W8101" s="53" t="str">
        <f t="shared" si="413"/>
        <v/>
      </c>
      <c r="X8101" s="53" t="str">
        <f t="shared" si="413"/>
        <v/>
      </c>
    </row>
    <row r="8102" spans="18:24" hidden="1" x14ac:dyDescent="0.3">
      <c r="R8102">
        <f t="shared" si="411"/>
        <v>0</v>
      </c>
      <c r="S8102">
        <f t="shared" si="412"/>
        <v>0</v>
      </c>
      <c r="T8102" s="53" t="str">
        <f t="shared" si="413"/>
        <v/>
      </c>
      <c r="U8102" s="53" t="str">
        <f t="shared" si="413"/>
        <v/>
      </c>
      <c r="V8102" s="53" t="str">
        <f t="shared" si="413"/>
        <v/>
      </c>
      <c r="W8102" s="53" t="str">
        <f t="shared" si="413"/>
        <v/>
      </c>
      <c r="X8102" s="53" t="str">
        <f t="shared" si="413"/>
        <v/>
      </c>
    </row>
    <row r="8103" spans="18:24" hidden="1" x14ac:dyDescent="0.3">
      <c r="R8103">
        <f t="shared" si="411"/>
        <v>0</v>
      </c>
      <c r="S8103">
        <f t="shared" si="412"/>
        <v>0</v>
      </c>
      <c r="T8103" s="53" t="str">
        <f t="shared" si="413"/>
        <v/>
      </c>
      <c r="U8103" s="53" t="str">
        <f t="shared" si="413"/>
        <v/>
      </c>
      <c r="V8103" s="53" t="str">
        <f t="shared" si="413"/>
        <v/>
      </c>
      <c r="W8103" s="53" t="str">
        <f t="shared" si="413"/>
        <v/>
      </c>
      <c r="X8103" s="53" t="str">
        <f t="shared" si="413"/>
        <v/>
      </c>
    </row>
    <row r="8104" spans="18:24" hidden="1" x14ac:dyDescent="0.3">
      <c r="R8104">
        <f t="shared" si="411"/>
        <v>0</v>
      </c>
      <c r="S8104">
        <f t="shared" si="412"/>
        <v>0</v>
      </c>
      <c r="T8104" s="53" t="str">
        <f t="shared" si="413"/>
        <v/>
      </c>
      <c r="U8104" s="53" t="str">
        <f t="shared" si="413"/>
        <v/>
      </c>
      <c r="V8104" s="53" t="str">
        <f t="shared" si="413"/>
        <v/>
      </c>
      <c r="W8104" s="53" t="str">
        <f t="shared" si="413"/>
        <v/>
      </c>
      <c r="X8104" s="53" t="str">
        <f t="shared" si="413"/>
        <v/>
      </c>
    </row>
    <row r="8105" spans="18:24" hidden="1" x14ac:dyDescent="0.3">
      <c r="R8105">
        <f t="shared" si="411"/>
        <v>0</v>
      </c>
      <c r="S8105">
        <f t="shared" si="412"/>
        <v>0</v>
      </c>
      <c r="T8105" s="53" t="str">
        <f t="shared" si="413"/>
        <v/>
      </c>
      <c r="U8105" s="53" t="str">
        <f t="shared" si="413"/>
        <v/>
      </c>
      <c r="V8105" s="53" t="str">
        <f t="shared" si="413"/>
        <v/>
      </c>
      <c r="W8105" s="53" t="str">
        <f t="shared" si="413"/>
        <v/>
      </c>
      <c r="X8105" s="53" t="str">
        <f t="shared" si="413"/>
        <v/>
      </c>
    </row>
    <row r="8106" spans="18:24" hidden="1" x14ac:dyDescent="0.3">
      <c r="R8106">
        <f t="shared" si="411"/>
        <v>0</v>
      </c>
      <c r="S8106">
        <f t="shared" si="412"/>
        <v>0</v>
      </c>
      <c r="T8106" s="53" t="str">
        <f t="shared" si="413"/>
        <v/>
      </c>
      <c r="U8106" s="53" t="str">
        <f t="shared" si="413"/>
        <v/>
      </c>
      <c r="V8106" s="53" t="str">
        <f t="shared" si="413"/>
        <v/>
      </c>
      <c r="W8106" s="53" t="str">
        <f t="shared" si="413"/>
        <v/>
      </c>
      <c r="X8106" s="53" t="str">
        <f t="shared" si="413"/>
        <v/>
      </c>
    </row>
    <row r="8107" spans="18:24" hidden="1" x14ac:dyDescent="0.3">
      <c r="R8107">
        <f t="shared" si="411"/>
        <v>0</v>
      </c>
      <c r="S8107">
        <f t="shared" si="412"/>
        <v>0</v>
      </c>
      <c r="T8107" s="53" t="str">
        <f t="shared" si="413"/>
        <v/>
      </c>
      <c r="U8107" s="53" t="str">
        <f t="shared" si="413"/>
        <v/>
      </c>
      <c r="V8107" s="53" t="str">
        <f t="shared" si="413"/>
        <v/>
      </c>
      <c r="W8107" s="53" t="str">
        <f t="shared" si="413"/>
        <v/>
      </c>
      <c r="X8107" s="53" t="str">
        <f t="shared" si="413"/>
        <v/>
      </c>
    </row>
    <row r="8108" spans="18:24" hidden="1" x14ac:dyDescent="0.3">
      <c r="R8108">
        <f t="shared" si="411"/>
        <v>0</v>
      </c>
      <c r="S8108">
        <f t="shared" si="412"/>
        <v>0</v>
      </c>
      <c r="T8108" s="53" t="str">
        <f t="shared" si="413"/>
        <v/>
      </c>
      <c r="U8108" s="53" t="str">
        <f t="shared" si="413"/>
        <v/>
      </c>
      <c r="V8108" s="53" t="str">
        <f t="shared" si="413"/>
        <v/>
      </c>
      <c r="W8108" s="53" t="str">
        <f t="shared" si="413"/>
        <v/>
      </c>
      <c r="X8108" s="53" t="str">
        <f t="shared" si="413"/>
        <v/>
      </c>
    </row>
    <row r="8109" spans="18:24" hidden="1" x14ac:dyDescent="0.3">
      <c r="R8109">
        <f t="shared" si="411"/>
        <v>0</v>
      </c>
      <c r="S8109">
        <f t="shared" si="412"/>
        <v>0</v>
      </c>
      <c r="T8109" s="53" t="str">
        <f t="shared" si="413"/>
        <v/>
      </c>
      <c r="U8109" s="53" t="str">
        <f t="shared" si="413"/>
        <v/>
      </c>
      <c r="V8109" s="53" t="str">
        <f t="shared" si="413"/>
        <v/>
      </c>
      <c r="W8109" s="53" t="str">
        <f t="shared" si="413"/>
        <v/>
      </c>
      <c r="X8109" s="53" t="str">
        <f t="shared" si="413"/>
        <v/>
      </c>
    </row>
    <row r="8110" spans="18:24" hidden="1" x14ac:dyDescent="0.3">
      <c r="R8110">
        <f t="shared" si="411"/>
        <v>0</v>
      </c>
      <c r="S8110">
        <f t="shared" si="412"/>
        <v>0</v>
      </c>
      <c r="T8110" s="53" t="str">
        <f t="shared" si="413"/>
        <v/>
      </c>
      <c r="U8110" s="53" t="str">
        <f t="shared" si="413"/>
        <v/>
      </c>
      <c r="V8110" s="53" t="str">
        <f t="shared" si="413"/>
        <v/>
      </c>
      <c r="W8110" s="53" t="str">
        <f t="shared" si="413"/>
        <v/>
      </c>
      <c r="X8110" s="53" t="str">
        <f t="shared" si="413"/>
        <v/>
      </c>
    </row>
    <row r="8111" spans="18:24" hidden="1" x14ac:dyDescent="0.3">
      <c r="R8111">
        <f t="shared" si="411"/>
        <v>0</v>
      </c>
      <c r="S8111">
        <f t="shared" si="412"/>
        <v>0</v>
      </c>
      <c r="T8111" s="53" t="str">
        <f t="shared" si="413"/>
        <v/>
      </c>
      <c r="U8111" s="53" t="str">
        <f t="shared" si="413"/>
        <v/>
      </c>
      <c r="V8111" s="53" t="str">
        <f t="shared" si="413"/>
        <v/>
      </c>
      <c r="W8111" s="53" t="str">
        <f t="shared" si="413"/>
        <v/>
      </c>
      <c r="X8111" s="53" t="str">
        <f t="shared" si="413"/>
        <v/>
      </c>
    </row>
    <row r="8112" spans="18:24" hidden="1" x14ac:dyDescent="0.3">
      <c r="R8112">
        <f t="shared" si="411"/>
        <v>0</v>
      </c>
      <c r="S8112">
        <f t="shared" si="412"/>
        <v>0</v>
      </c>
      <c r="T8112" s="53" t="str">
        <f t="shared" si="413"/>
        <v/>
      </c>
      <c r="U8112" s="53" t="str">
        <f t="shared" si="413"/>
        <v/>
      </c>
      <c r="V8112" s="53" t="str">
        <f t="shared" si="413"/>
        <v/>
      </c>
      <c r="W8112" s="53" t="str">
        <f t="shared" si="413"/>
        <v/>
      </c>
      <c r="X8112" s="53" t="str">
        <f t="shared" si="413"/>
        <v/>
      </c>
    </row>
    <row r="8113" spans="18:24" hidden="1" x14ac:dyDescent="0.3">
      <c r="R8113">
        <f t="shared" si="411"/>
        <v>0</v>
      </c>
      <c r="S8113">
        <f t="shared" si="412"/>
        <v>0</v>
      </c>
      <c r="T8113" s="53" t="str">
        <f t="shared" si="413"/>
        <v/>
      </c>
      <c r="U8113" s="53" t="str">
        <f t="shared" si="413"/>
        <v/>
      </c>
      <c r="V8113" s="53" t="str">
        <f t="shared" si="413"/>
        <v/>
      </c>
      <c r="W8113" s="53" t="str">
        <f t="shared" si="413"/>
        <v/>
      </c>
      <c r="X8113" s="53" t="str">
        <f t="shared" si="413"/>
        <v/>
      </c>
    </row>
    <row r="8114" spans="18:24" hidden="1" x14ac:dyDescent="0.3">
      <c r="R8114">
        <f t="shared" si="411"/>
        <v>0</v>
      </c>
      <c r="S8114">
        <f t="shared" si="412"/>
        <v>0</v>
      </c>
      <c r="T8114" s="53" t="str">
        <f t="shared" si="413"/>
        <v/>
      </c>
      <c r="U8114" s="53" t="str">
        <f t="shared" si="413"/>
        <v/>
      </c>
      <c r="V8114" s="53" t="str">
        <f t="shared" si="413"/>
        <v/>
      </c>
      <c r="W8114" s="53" t="str">
        <f t="shared" si="413"/>
        <v/>
      </c>
      <c r="X8114" s="53" t="str">
        <f t="shared" si="413"/>
        <v/>
      </c>
    </row>
    <row r="8115" spans="18:24" hidden="1" x14ac:dyDescent="0.3">
      <c r="R8115">
        <f t="shared" si="411"/>
        <v>0</v>
      </c>
      <c r="S8115">
        <f t="shared" si="412"/>
        <v>0</v>
      </c>
      <c r="T8115" s="53" t="str">
        <f t="shared" si="413"/>
        <v/>
      </c>
      <c r="U8115" s="53" t="str">
        <f t="shared" si="413"/>
        <v/>
      </c>
      <c r="V8115" s="53" t="str">
        <f t="shared" si="413"/>
        <v/>
      </c>
      <c r="W8115" s="53" t="str">
        <f t="shared" si="413"/>
        <v/>
      </c>
      <c r="X8115" s="53" t="str">
        <f t="shared" si="413"/>
        <v/>
      </c>
    </row>
    <row r="8116" spans="18:24" hidden="1" x14ac:dyDescent="0.3">
      <c r="R8116">
        <f t="shared" si="411"/>
        <v>0</v>
      </c>
      <c r="S8116">
        <f t="shared" si="412"/>
        <v>0</v>
      </c>
      <c r="T8116" s="53" t="str">
        <f t="shared" si="413"/>
        <v/>
      </c>
      <c r="U8116" s="53" t="str">
        <f t="shared" si="413"/>
        <v/>
      </c>
      <c r="V8116" s="53" t="str">
        <f t="shared" si="413"/>
        <v/>
      </c>
      <c r="W8116" s="53" t="str">
        <f t="shared" si="413"/>
        <v/>
      </c>
      <c r="X8116" s="53" t="str">
        <f t="shared" si="413"/>
        <v/>
      </c>
    </row>
    <row r="8117" spans="18:24" hidden="1" x14ac:dyDescent="0.3">
      <c r="R8117">
        <f t="shared" si="411"/>
        <v>0</v>
      </c>
      <c r="S8117">
        <f t="shared" si="412"/>
        <v>0</v>
      </c>
      <c r="T8117" s="53" t="str">
        <f t="shared" si="413"/>
        <v/>
      </c>
      <c r="U8117" s="53" t="str">
        <f t="shared" si="413"/>
        <v/>
      </c>
      <c r="V8117" s="53" t="str">
        <f t="shared" si="413"/>
        <v/>
      </c>
      <c r="W8117" s="53" t="str">
        <f t="shared" si="413"/>
        <v/>
      </c>
      <c r="X8117" s="53" t="str">
        <f t="shared" si="413"/>
        <v/>
      </c>
    </row>
    <row r="8118" spans="18:24" hidden="1" x14ac:dyDescent="0.3">
      <c r="R8118">
        <f t="shared" si="411"/>
        <v>0</v>
      </c>
      <c r="S8118">
        <f t="shared" si="412"/>
        <v>0</v>
      </c>
      <c r="T8118" s="53" t="str">
        <f t="shared" si="413"/>
        <v/>
      </c>
      <c r="U8118" s="53" t="str">
        <f t="shared" si="413"/>
        <v/>
      </c>
      <c r="V8118" s="53" t="str">
        <f t="shared" si="413"/>
        <v/>
      </c>
      <c r="W8118" s="53" t="str">
        <f t="shared" si="413"/>
        <v/>
      </c>
      <c r="X8118" s="53" t="str">
        <f t="shared" si="413"/>
        <v/>
      </c>
    </row>
    <row r="8119" spans="18:24" hidden="1" x14ac:dyDescent="0.3">
      <c r="R8119">
        <f t="shared" si="411"/>
        <v>0</v>
      </c>
      <c r="S8119">
        <f t="shared" si="412"/>
        <v>0</v>
      </c>
      <c r="T8119" s="53" t="str">
        <f t="shared" si="413"/>
        <v/>
      </c>
      <c r="U8119" s="53" t="str">
        <f t="shared" si="413"/>
        <v/>
      </c>
      <c r="V8119" s="53" t="str">
        <f t="shared" si="413"/>
        <v/>
      </c>
      <c r="W8119" s="53" t="str">
        <f t="shared" si="413"/>
        <v/>
      </c>
      <c r="X8119" s="53" t="str">
        <f t="shared" si="413"/>
        <v/>
      </c>
    </row>
    <row r="8120" spans="18:24" hidden="1" x14ac:dyDescent="0.3">
      <c r="R8120">
        <f t="shared" si="411"/>
        <v>0</v>
      </c>
      <c r="S8120">
        <f t="shared" si="412"/>
        <v>0</v>
      </c>
      <c r="T8120" s="53" t="str">
        <f t="shared" si="413"/>
        <v/>
      </c>
      <c r="U8120" s="53" t="str">
        <f t="shared" si="413"/>
        <v/>
      </c>
      <c r="V8120" s="53" t="str">
        <f t="shared" si="413"/>
        <v/>
      </c>
      <c r="W8120" s="53" t="str">
        <f t="shared" si="413"/>
        <v/>
      </c>
      <c r="X8120" s="53" t="str">
        <f t="shared" si="413"/>
        <v/>
      </c>
    </row>
    <row r="8121" spans="18:24" hidden="1" x14ac:dyDescent="0.3">
      <c r="R8121">
        <f t="shared" si="411"/>
        <v>0</v>
      </c>
      <c r="S8121">
        <f t="shared" si="412"/>
        <v>0</v>
      </c>
      <c r="T8121" s="53" t="str">
        <f t="shared" si="413"/>
        <v/>
      </c>
      <c r="U8121" s="53" t="str">
        <f t="shared" si="413"/>
        <v/>
      </c>
      <c r="V8121" s="53" t="str">
        <f t="shared" si="413"/>
        <v/>
      </c>
      <c r="W8121" s="53" t="str">
        <f t="shared" si="413"/>
        <v/>
      </c>
      <c r="X8121" s="53" t="str">
        <f t="shared" si="413"/>
        <v/>
      </c>
    </row>
    <row r="8122" spans="18:24" hidden="1" x14ac:dyDescent="0.3">
      <c r="R8122">
        <f t="shared" si="411"/>
        <v>0</v>
      </c>
      <c r="S8122">
        <f t="shared" si="412"/>
        <v>0</v>
      </c>
      <c r="T8122" s="53" t="str">
        <f t="shared" si="413"/>
        <v/>
      </c>
      <c r="U8122" s="53" t="str">
        <f t="shared" si="413"/>
        <v/>
      </c>
      <c r="V8122" s="53" t="str">
        <f t="shared" si="413"/>
        <v/>
      </c>
      <c r="W8122" s="53" t="str">
        <f t="shared" si="413"/>
        <v/>
      </c>
      <c r="X8122" s="53" t="str">
        <f t="shared" si="413"/>
        <v/>
      </c>
    </row>
    <row r="8123" spans="18:24" hidden="1" x14ac:dyDescent="0.3">
      <c r="R8123">
        <f t="shared" si="411"/>
        <v>0</v>
      </c>
      <c r="S8123">
        <f t="shared" si="412"/>
        <v>0</v>
      </c>
      <c r="T8123" s="53" t="str">
        <f t="shared" si="413"/>
        <v/>
      </c>
      <c r="U8123" s="53" t="str">
        <f t="shared" si="413"/>
        <v/>
      </c>
      <c r="V8123" s="53" t="str">
        <f t="shared" si="413"/>
        <v/>
      </c>
      <c r="W8123" s="53" t="str">
        <f t="shared" si="413"/>
        <v/>
      </c>
      <c r="X8123" s="53" t="str">
        <f t="shared" si="413"/>
        <v/>
      </c>
    </row>
    <row r="8124" spans="18:24" hidden="1" x14ac:dyDescent="0.3">
      <c r="R8124">
        <f t="shared" si="411"/>
        <v>0</v>
      </c>
      <c r="S8124">
        <f t="shared" si="412"/>
        <v>0</v>
      </c>
      <c r="T8124" s="53" t="str">
        <f t="shared" si="413"/>
        <v/>
      </c>
      <c r="U8124" s="53" t="str">
        <f t="shared" si="413"/>
        <v/>
      </c>
      <c r="V8124" s="53" t="str">
        <f t="shared" si="413"/>
        <v/>
      </c>
      <c r="W8124" s="53" t="str">
        <f t="shared" si="413"/>
        <v/>
      </c>
      <c r="X8124" s="53" t="str">
        <f t="shared" si="413"/>
        <v/>
      </c>
    </row>
    <row r="8125" spans="18:24" hidden="1" x14ac:dyDescent="0.3">
      <c r="R8125">
        <f t="shared" si="411"/>
        <v>0</v>
      </c>
      <c r="S8125">
        <f t="shared" si="412"/>
        <v>0</v>
      </c>
      <c r="T8125" s="53" t="str">
        <f t="shared" si="413"/>
        <v/>
      </c>
      <c r="U8125" s="53" t="str">
        <f t="shared" si="413"/>
        <v/>
      </c>
      <c r="V8125" s="53" t="str">
        <f t="shared" si="413"/>
        <v/>
      </c>
      <c r="W8125" s="53" t="str">
        <f t="shared" si="413"/>
        <v/>
      </c>
      <c r="X8125" s="53" t="str">
        <f t="shared" si="413"/>
        <v/>
      </c>
    </row>
    <row r="8126" spans="18:24" hidden="1" x14ac:dyDescent="0.3">
      <c r="R8126">
        <f t="shared" si="411"/>
        <v>0</v>
      </c>
      <c r="S8126">
        <f t="shared" si="412"/>
        <v>0</v>
      </c>
      <c r="T8126" s="53" t="str">
        <f t="shared" si="413"/>
        <v/>
      </c>
      <c r="U8126" s="53" t="str">
        <f t="shared" si="413"/>
        <v/>
      </c>
      <c r="V8126" s="53" t="str">
        <f t="shared" si="413"/>
        <v/>
      </c>
      <c r="W8126" s="53" t="str">
        <f t="shared" si="413"/>
        <v/>
      </c>
      <c r="X8126" s="53" t="str">
        <f t="shared" si="413"/>
        <v/>
      </c>
    </row>
    <row r="8127" spans="18:24" hidden="1" x14ac:dyDescent="0.3">
      <c r="R8127">
        <f t="shared" si="411"/>
        <v>0</v>
      </c>
      <c r="S8127">
        <f t="shared" si="412"/>
        <v>0</v>
      </c>
      <c r="T8127" s="53" t="str">
        <f t="shared" si="413"/>
        <v/>
      </c>
      <c r="U8127" s="53" t="str">
        <f t="shared" si="413"/>
        <v/>
      </c>
      <c r="V8127" s="53" t="str">
        <f t="shared" si="413"/>
        <v/>
      </c>
      <c r="W8127" s="53" t="str">
        <f t="shared" si="413"/>
        <v/>
      </c>
      <c r="X8127" s="53" t="str">
        <f t="shared" si="413"/>
        <v/>
      </c>
    </row>
    <row r="8128" spans="18:24" hidden="1" x14ac:dyDescent="0.3">
      <c r="R8128">
        <f t="shared" si="411"/>
        <v>0</v>
      </c>
      <c r="S8128">
        <f t="shared" si="412"/>
        <v>0</v>
      </c>
      <c r="T8128" s="53" t="str">
        <f t="shared" ref="T8128:X8178" si="414">IF(OR(COUNTIF($D8128,"*"&amp;T$5&amp;"*")&gt;0,$D8128="GRUPO TEPSA"),T$5,"")</f>
        <v/>
      </c>
      <c r="U8128" s="53" t="str">
        <f t="shared" si="414"/>
        <v/>
      </c>
      <c r="V8128" s="53" t="str">
        <f t="shared" si="414"/>
        <v/>
      </c>
      <c r="W8128" s="53" t="str">
        <f t="shared" si="414"/>
        <v/>
      </c>
      <c r="X8128" s="53" t="str">
        <f t="shared" si="414"/>
        <v/>
      </c>
    </row>
    <row r="8129" spans="18:24" hidden="1" x14ac:dyDescent="0.3">
      <c r="R8129">
        <f t="shared" si="411"/>
        <v>0</v>
      </c>
      <c r="S8129">
        <f t="shared" si="412"/>
        <v>0</v>
      </c>
      <c r="T8129" s="53" t="str">
        <f t="shared" si="414"/>
        <v/>
      </c>
      <c r="U8129" s="53" t="str">
        <f t="shared" si="414"/>
        <v/>
      </c>
      <c r="V8129" s="53" t="str">
        <f t="shared" si="414"/>
        <v/>
      </c>
      <c r="W8129" s="53" t="str">
        <f t="shared" si="414"/>
        <v/>
      </c>
      <c r="X8129" s="53" t="str">
        <f t="shared" si="414"/>
        <v/>
      </c>
    </row>
    <row r="8130" spans="18:24" hidden="1" x14ac:dyDescent="0.3">
      <c r="R8130">
        <f t="shared" si="411"/>
        <v>0</v>
      </c>
      <c r="S8130">
        <f t="shared" si="412"/>
        <v>0</v>
      </c>
      <c r="T8130" s="53" t="str">
        <f t="shared" si="414"/>
        <v/>
      </c>
      <c r="U8130" s="53" t="str">
        <f t="shared" si="414"/>
        <v/>
      </c>
      <c r="V8130" s="53" t="str">
        <f t="shared" si="414"/>
        <v/>
      </c>
      <c r="W8130" s="53" t="str">
        <f t="shared" si="414"/>
        <v/>
      </c>
      <c r="X8130" s="53" t="str">
        <f t="shared" si="414"/>
        <v/>
      </c>
    </row>
    <row r="8131" spans="18:24" hidden="1" x14ac:dyDescent="0.3">
      <c r="R8131">
        <f t="shared" si="411"/>
        <v>0</v>
      </c>
      <c r="S8131">
        <f t="shared" si="412"/>
        <v>0</v>
      </c>
      <c r="T8131" s="53" t="str">
        <f t="shared" si="414"/>
        <v/>
      </c>
      <c r="U8131" s="53" t="str">
        <f t="shared" si="414"/>
        <v/>
      </c>
      <c r="V8131" s="53" t="str">
        <f t="shared" si="414"/>
        <v/>
      </c>
      <c r="W8131" s="53" t="str">
        <f t="shared" si="414"/>
        <v/>
      </c>
      <c r="X8131" s="53" t="str">
        <f t="shared" si="414"/>
        <v/>
      </c>
    </row>
    <row r="8132" spans="18:24" hidden="1" x14ac:dyDescent="0.3">
      <c r="R8132">
        <f t="shared" si="411"/>
        <v>0</v>
      </c>
      <c r="S8132">
        <f t="shared" si="412"/>
        <v>0</v>
      </c>
      <c r="T8132" s="53" t="str">
        <f t="shared" si="414"/>
        <v/>
      </c>
      <c r="U8132" s="53" t="str">
        <f t="shared" si="414"/>
        <v/>
      </c>
      <c r="V8132" s="53" t="str">
        <f t="shared" si="414"/>
        <v/>
      </c>
      <c r="W8132" s="53" t="str">
        <f t="shared" si="414"/>
        <v/>
      </c>
      <c r="X8132" s="53" t="str">
        <f t="shared" si="414"/>
        <v/>
      </c>
    </row>
    <row r="8133" spans="18:24" hidden="1" x14ac:dyDescent="0.3">
      <c r="R8133">
        <f t="shared" si="411"/>
        <v>0</v>
      </c>
      <c r="S8133">
        <f t="shared" si="412"/>
        <v>0</v>
      </c>
      <c r="T8133" s="53" t="str">
        <f t="shared" si="414"/>
        <v/>
      </c>
      <c r="U8133" s="53" t="str">
        <f t="shared" si="414"/>
        <v/>
      </c>
      <c r="V8133" s="53" t="str">
        <f t="shared" si="414"/>
        <v/>
      </c>
      <c r="W8133" s="53" t="str">
        <f t="shared" si="414"/>
        <v/>
      </c>
      <c r="X8133" s="53" t="str">
        <f t="shared" si="414"/>
        <v/>
      </c>
    </row>
    <row r="8134" spans="18:24" hidden="1" x14ac:dyDescent="0.3">
      <c r="R8134">
        <f t="shared" si="411"/>
        <v>0</v>
      </c>
      <c r="S8134">
        <f t="shared" si="412"/>
        <v>0</v>
      </c>
      <c r="T8134" s="53" t="str">
        <f t="shared" si="414"/>
        <v/>
      </c>
      <c r="U8134" s="53" t="str">
        <f t="shared" si="414"/>
        <v/>
      </c>
      <c r="V8134" s="53" t="str">
        <f t="shared" si="414"/>
        <v/>
      </c>
      <c r="W8134" s="53" t="str">
        <f t="shared" si="414"/>
        <v/>
      </c>
      <c r="X8134" s="53" t="str">
        <f t="shared" si="414"/>
        <v/>
      </c>
    </row>
    <row r="8135" spans="18:24" hidden="1" x14ac:dyDescent="0.3">
      <c r="R8135">
        <f t="shared" ref="R8135:R8198" si="415">IF(OR(D8135="GRUPO TEPSA",D8135="TODAS"),P8135/5,P8135)</f>
        <v>0</v>
      </c>
      <c r="S8135">
        <f t="shared" si="412"/>
        <v>0</v>
      </c>
      <c r="T8135" s="53" t="str">
        <f t="shared" si="414"/>
        <v/>
      </c>
      <c r="U8135" s="53" t="str">
        <f t="shared" si="414"/>
        <v/>
      </c>
      <c r="V8135" s="53" t="str">
        <f t="shared" si="414"/>
        <v/>
      </c>
      <c r="W8135" s="53" t="str">
        <f t="shared" si="414"/>
        <v/>
      </c>
      <c r="X8135" s="53" t="str">
        <f t="shared" si="414"/>
        <v/>
      </c>
    </row>
    <row r="8136" spans="18:24" hidden="1" x14ac:dyDescent="0.3">
      <c r="R8136">
        <f t="shared" si="415"/>
        <v>0</v>
      </c>
      <c r="S8136">
        <f t="shared" si="412"/>
        <v>0</v>
      </c>
      <c r="T8136" s="53" t="str">
        <f t="shared" si="414"/>
        <v/>
      </c>
      <c r="U8136" s="53" t="str">
        <f t="shared" si="414"/>
        <v/>
      </c>
      <c r="V8136" s="53" t="str">
        <f t="shared" si="414"/>
        <v/>
      </c>
      <c r="W8136" s="53" t="str">
        <f t="shared" si="414"/>
        <v/>
      </c>
      <c r="X8136" s="53" t="str">
        <f t="shared" si="414"/>
        <v/>
      </c>
    </row>
    <row r="8137" spans="18:24" hidden="1" x14ac:dyDescent="0.3">
      <c r="R8137">
        <f t="shared" si="415"/>
        <v>0</v>
      </c>
      <c r="S8137">
        <f t="shared" si="412"/>
        <v>0</v>
      </c>
      <c r="T8137" s="53" t="str">
        <f t="shared" si="414"/>
        <v/>
      </c>
      <c r="U8137" s="53" t="str">
        <f t="shared" si="414"/>
        <v/>
      </c>
      <c r="V8137" s="53" t="str">
        <f t="shared" si="414"/>
        <v/>
      </c>
      <c r="W8137" s="53" t="str">
        <f t="shared" si="414"/>
        <v/>
      </c>
      <c r="X8137" s="53" t="str">
        <f t="shared" si="414"/>
        <v/>
      </c>
    </row>
    <row r="8138" spans="18:24" hidden="1" x14ac:dyDescent="0.3">
      <c r="R8138">
        <f t="shared" si="415"/>
        <v>0</v>
      </c>
      <c r="S8138">
        <f t="shared" si="412"/>
        <v>0</v>
      </c>
      <c r="T8138" s="53" t="str">
        <f t="shared" si="414"/>
        <v/>
      </c>
      <c r="U8138" s="53" t="str">
        <f t="shared" si="414"/>
        <v/>
      </c>
      <c r="V8138" s="53" t="str">
        <f t="shared" si="414"/>
        <v/>
      </c>
      <c r="W8138" s="53" t="str">
        <f t="shared" si="414"/>
        <v/>
      </c>
      <c r="X8138" s="53" t="str">
        <f t="shared" si="414"/>
        <v/>
      </c>
    </row>
    <row r="8139" spans="18:24" hidden="1" x14ac:dyDescent="0.3">
      <c r="R8139">
        <f t="shared" si="415"/>
        <v>0</v>
      </c>
      <c r="S8139">
        <f t="shared" ref="S8139:S8202" si="416">IF(OR(D8139="GRUPO TEPSA",D8139="TODAS"),Q8139/5,Q8139)</f>
        <v>0</v>
      </c>
      <c r="T8139" s="53" t="str">
        <f t="shared" si="414"/>
        <v/>
      </c>
      <c r="U8139" s="53" t="str">
        <f t="shared" si="414"/>
        <v/>
      </c>
      <c r="V8139" s="53" t="str">
        <f t="shared" si="414"/>
        <v/>
      </c>
      <c r="W8139" s="53" t="str">
        <f t="shared" si="414"/>
        <v/>
      </c>
      <c r="X8139" s="53" t="str">
        <f t="shared" si="414"/>
        <v/>
      </c>
    </row>
    <row r="8140" spans="18:24" hidden="1" x14ac:dyDescent="0.3">
      <c r="R8140">
        <f t="shared" si="415"/>
        <v>0</v>
      </c>
      <c r="S8140">
        <f t="shared" si="416"/>
        <v>0</v>
      </c>
      <c r="T8140" s="53" t="str">
        <f t="shared" si="414"/>
        <v/>
      </c>
      <c r="U8140" s="53" t="str">
        <f t="shared" si="414"/>
        <v/>
      </c>
      <c r="V8140" s="53" t="str">
        <f t="shared" si="414"/>
        <v/>
      </c>
      <c r="W8140" s="53" t="str">
        <f t="shared" si="414"/>
        <v/>
      </c>
      <c r="X8140" s="53" t="str">
        <f t="shared" si="414"/>
        <v/>
      </c>
    </row>
    <row r="8141" spans="18:24" hidden="1" x14ac:dyDescent="0.3">
      <c r="R8141">
        <f t="shared" si="415"/>
        <v>0</v>
      </c>
      <c r="S8141">
        <f t="shared" si="416"/>
        <v>0</v>
      </c>
      <c r="T8141" s="53" t="str">
        <f t="shared" si="414"/>
        <v/>
      </c>
      <c r="U8141" s="53" t="str">
        <f t="shared" si="414"/>
        <v/>
      </c>
      <c r="V8141" s="53" t="str">
        <f t="shared" si="414"/>
        <v/>
      </c>
      <c r="W8141" s="53" t="str">
        <f t="shared" si="414"/>
        <v/>
      </c>
      <c r="X8141" s="53" t="str">
        <f t="shared" si="414"/>
        <v/>
      </c>
    </row>
    <row r="8142" spans="18:24" hidden="1" x14ac:dyDescent="0.3">
      <c r="R8142">
        <f t="shared" si="415"/>
        <v>0</v>
      </c>
      <c r="S8142">
        <f t="shared" si="416"/>
        <v>0</v>
      </c>
      <c r="T8142" s="53" t="str">
        <f t="shared" si="414"/>
        <v/>
      </c>
      <c r="U8142" s="53" t="str">
        <f t="shared" si="414"/>
        <v/>
      </c>
      <c r="V8142" s="53" t="str">
        <f t="shared" si="414"/>
        <v/>
      </c>
      <c r="W8142" s="53" t="str">
        <f t="shared" si="414"/>
        <v/>
      </c>
      <c r="X8142" s="53" t="str">
        <f t="shared" si="414"/>
        <v/>
      </c>
    </row>
    <row r="8143" spans="18:24" hidden="1" x14ac:dyDescent="0.3">
      <c r="R8143">
        <f t="shared" si="415"/>
        <v>0</v>
      </c>
      <c r="S8143">
        <f t="shared" si="416"/>
        <v>0</v>
      </c>
      <c r="T8143" s="53" t="str">
        <f t="shared" si="414"/>
        <v/>
      </c>
      <c r="U8143" s="53" t="str">
        <f t="shared" si="414"/>
        <v/>
      </c>
      <c r="V8143" s="53" t="str">
        <f t="shared" si="414"/>
        <v/>
      </c>
      <c r="W8143" s="53" t="str">
        <f t="shared" si="414"/>
        <v/>
      </c>
      <c r="X8143" s="53" t="str">
        <f t="shared" si="414"/>
        <v/>
      </c>
    </row>
    <row r="8144" spans="18:24" hidden="1" x14ac:dyDescent="0.3">
      <c r="R8144">
        <f t="shared" si="415"/>
        <v>0</v>
      </c>
      <c r="S8144">
        <f t="shared" si="416"/>
        <v>0</v>
      </c>
      <c r="T8144" s="53" t="str">
        <f t="shared" si="414"/>
        <v/>
      </c>
      <c r="U8144" s="53" t="str">
        <f t="shared" si="414"/>
        <v/>
      </c>
      <c r="V8144" s="53" t="str">
        <f t="shared" si="414"/>
        <v/>
      </c>
      <c r="W8144" s="53" t="str">
        <f t="shared" si="414"/>
        <v/>
      </c>
      <c r="X8144" s="53" t="str">
        <f t="shared" si="414"/>
        <v/>
      </c>
    </row>
    <row r="8145" spans="18:24" hidden="1" x14ac:dyDescent="0.3">
      <c r="R8145">
        <f t="shared" si="415"/>
        <v>0</v>
      </c>
      <c r="S8145">
        <f t="shared" si="416"/>
        <v>0</v>
      </c>
      <c r="T8145" s="53" t="str">
        <f t="shared" si="414"/>
        <v/>
      </c>
      <c r="U8145" s="53" t="str">
        <f t="shared" si="414"/>
        <v/>
      </c>
      <c r="V8145" s="53" t="str">
        <f t="shared" si="414"/>
        <v/>
      </c>
      <c r="W8145" s="53" t="str">
        <f t="shared" si="414"/>
        <v/>
      </c>
      <c r="X8145" s="53" t="str">
        <f t="shared" si="414"/>
        <v/>
      </c>
    </row>
    <row r="8146" spans="18:24" hidden="1" x14ac:dyDescent="0.3">
      <c r="R8146">
        <f t="shared" si="415"/>
        <v>0</v>
      </c>
      <c r="S8146">
        <f t="shared" si="416"/>
        <v>0</v>
      </c>
      <c r="T8146" s="53" t="str">
        <f t="shared" si="414"/>
        <v/>
      </c>
      <c r="U8146" s="53" t="str">
        <f t="shared" si="414"/>
        <v/>
      </c>
      <c r="V8146" s="53" t="str">
        <f t="shared" si="414"/>
        <v/>
      </c>
      <c r="W8146" s="53" t="str">
        <f t="shared" si="414"/>
        <v/>
      </c>
      <c r="X8146" s="53" t="str">
        <f t="shared" si="414"/>
        <v/>
      </c>
    </row>
    <row r="8147" spans="18:24" hidden="1" x14ac:dyDescent="0.3">
      <c r="R8147">
        <f t="shared" si="415"/>
        <v>0</v>
      </c>
      <c r="S8147">
        <f t="shared" si="416"/>
        <v>0</v>
      </c>
      <c r="T8147" s="53" t="str">
        <f t="shared" si="414"/>
        <v/>
      </c>
      <c r="U8147" s="53" t="str">
        <f t="shared" si="414"/>
        <v/>
      </c>
      <c r="V8147" s="53" t="str">
        <f t="shared" si="414"/>
        <v/>
      </c>
      <c r="W8147" s="53" t="str">
        <f t="shared" si="414"/>
        <v/>
      </c>
      <c r="X8147" s="53" t="str">
        <f t="shared" si="414"/>
        <v/>
      </c>
    </row>
    <row r="8148" spans="18:24" hidden="1" x14ac:dyDescent="0.3">
      <c r="R8148">
        <f t="shared" si="415"/>
        <v>0</v>
      </c>
      <c r="S8148">
        <f t="shared" si="416"/>
        <v>0</v>
      </c>
      <c r="T8148" s="53" t="str">
        <f t="shared" si="414"/>
        <v/>
      </c>
      <c r="U8148" s="53" t="str">
        <f t="shared" si="414"/>
        <v/>
      </c>
      <c r="V8148" s="53" t="str">
        <f t="shared" si="414"/>
        <v/>
      </c>
      <c r="W8148" s="53" t="str">
        <f t="shared" si="414"/>
        <v/>
      </c>
      <c r="X8148" s="53" t="str">
        <f t="shared" si="414"/>
        <v/>
      </c>
    </row>
    <row r="8149" spans="18:24" hidden="1" x14ac:dyDescent="0.3">
      <c r="R8149">
        <f t="shared" si="415"/>
        <v>0</v>
      </c>
      <c r="S8149">
        <f t="shared" si="416"/>
        <v>0</v>
      </c>
      <c r="T8149" s="53" t="str">
        <f t="shared" si="414"/>
        <v/>
      </c>
      <c r="U8149" s="53" t="str">
        <f t="shared" si="414"/>
        <v/>
      </c>
      <c r="V8149" s="53" t="str">
        <f t="shared" si="414"/>
        <v/>
      </c>
      <c r="W8149" s="53" t="str">
        <f t="shared" si="414"/>
        <v/>
      </c>
      <c r="X8149" s="53" t="str">
        <f t="shared" si="414"/>
        <v/>
      </c>
    </row>
    <row r="8150" spans="18:24" hidden="1" x14ac:dyDescent="0.3">
      <c r="R8150">
        <f t="shared" si="415"/>
        <v>0</v>
      </c>
      <c r="S8150">
        <f t="shared" si="416"/>
        <v>0</v>
      </c>
      <c r="T8150" s="53" t="str">
        <f t="shared" si="414"/>
        <v/>
      </c>
      <c r="U8150" s="53" t="str">
        <f t="shared" si="414"/>
        <v/>
      </c>
      <c r="V8150" s="53" t="str">
        <f t="shared" si="414"/>
        <v/>
      </c>
      <c r="W8150" s="53" t="str">
        <f t="shared" si="414"/>
        <v/>
      </c>
      <c r="X8150" s="53" t="str">
        <f t="shared" si="414"/>
        <v/>
      </c>
    </row>
    <row r="8151" spans="18:24" hidden="1" x14ac:dyDescent="0.3">
      <c r="R8151">
        <f t="shared" si="415"/>
        <v>0</v>
      </c>
      <c r="S8151">
        <f t="shared" si="416"/>
        <v>0</v>
      </c>
      <c r="T8151" s="53" t="str">
        <f t="shared" si="414"/>
        <v/>
      </c>
      <c r="U8151" s="53" t="str">
        <f t="shared" si="414"/>
        <v/>
      </c>
      <c r="V8151" s="53" t="str">
        <f t="shared" si="414"/>
        <v/>
      </c>
      <c r="W8151" s="53" t="str">
        <f t="shared" si="414"/>
        <v/>
      </c>
      <c r="X8151" s="53" t="str">
        <f t="shared" si="414"/>
        <v/>
      </c>
    </row>
    <row r="8152" spans="18:24" hidden="1" x14ac:dyDescent="0.3">
      <c r="R8152">
        <f t="shared" si="415"/>
        <v>0</v>
      </c>
      <c r="S8152">
        <f t="shared" si="416"/>
        <v>0</v>
      </c>
      <c r="T8152" s="53" t="str">
        <f t="shared" si="414"/>
        <v/>
      </c>
      <c r="U8152" s="53" t="str">
        <f t="shared" si="414"/>
        <v/>
      </c>
      <c r="V8152" s="53" t="str">
        <f t="shared" si="414"/>
        <v/>
      </c>
      <c r="W8152" s="53" t="str">
        <f t="shared" si="414"/>
        <v/>
      </c>
      <c r="X8152" s="53" t="str">
        <f t="shared" si="414"/>
        <v/>
      </c>
    </row>
    <row r="8153" spans="18:24" hidden="1" x14ac:dyDescent="0.3">
      <c r="R8153">
        <f t="shared" si="415"/>
        <v>0</v>
      </c>
      <c r="S8153">
        <f t="shared" si="416"/>
        <v>0</v>
      </c>
      <c r="T8153" s="53" t="str">
        <f t="shared" si="414"/>
        <v/>
      </c>
      <c r="U8153" s="53" t="str">
        <f t="shared" si="414"/>
        <v/>
      </c>
      <c r="V8153" s="53" t="str">
        <f t="shared" si="414"/>
        <v/>
      </c>
      <c r="W8153" s="53" t="str">
        <f t="shared" si="414"/>
        <v/>
      </c>
      <c r="X8153" s="53" t="str">
        <f t="shared" si="414"/>
        <v/>
      </c>
    </row>
    <row r="8154" spans="18:24" hidden="1" x14ac:dyDescent="0.3">
      <c r="R8154">
        <f t="shared" si="415"/>
        <v>0</v>
      </c>
      <c r="S8154">
        <f t="shared" si="416"/>
        <v>0</v>
      </c>
      <c r="T8154" s="53" t="str">
        <f t="shared" si="414"/>
        <v/>
      </c>
      <c r="U8154" s="53" t="str">
        <f t="shared" si="414"/>
        <v/>
      </c>
      <c r="V8154" s="53" t="str">
        <f t="shared" si="414"/>
        <v/>
      </c>
      <c r="W8154" s="53" t="str">
        <f t="shared" si="414"/>
        <v/>
      </c>
      <c r="X8154" s="53" t="str">
        <f t="shared" si="414"/>
        <v/>
      </c>
    </row>
    <row r="8155" spans="18:24" hidden="1" x14ac:dyDescent="0.3">
      <c r="R8155">
        <f t="shared" si="415"/>
        <v>0</v>
      </c>
      <c r="S8155">
        <f t="shared" si="416"/>
        <v>0</v>
      </c>
      <c r="T8155" s="53" t="str">
        <f t="shared" si="414"/>
        <v/>
      </c>
      <c r="U8155" s="53" t="str">
        <f t="shared" si="414"/>
        <v/>
      </c>
      <c r="V8155" s="53" t="str">
        <f t="shared" si="414"/>
        <v/>
      </c>
      <c r="W8155" s="53" t="str">
        <f t="shared" si="414"/>
        <v/>
      </c>
      <c r="X8155" s="53" t="str">
        <f t="shared" si="414"/>
        <v/>
      </c>
    </row>
    <row r="8156" spans="18:24" hidden="1" x14ac:dyDescent="0.3">
      <c r="R8156">
        <f t="shared" si="415"/>
        <v>0</v>
      </c>
      <c r="S8156">
        <f t="shared" si="416"/>
        <v>0</v>
      </c>
      <c r="T8156" s="53" t="str">
        <f t="shared" si="414"/>
        <v/>
      </c>
      <c r="U8156" s="53" t="str">
        <f t="shared" si="414"/>
        <v/>
      </c>
      <c r="V8156" s="53" t="str">
        <f t="shared" si="414"/>
        <v/>
      </c>
      <c r="W8156" s="53" t="str">
        <f t="shared" si="414"/>
        <v/>
      </c>
      <c r="X8156" s="53" t="str">
        <f t="shared" si="414"/>
        <v/>
      </c>
    </row>
    <row r="8157" spans="18:24" hidden="1" x14ac:dyDescent="0.3">
      <c r="R8157">
        <f t="shared" si="415"/>
        <v>0</v>
      </c>
      <c r="S8157">
        <f t="shared" si="416"/>
        <v>0</v>
      </c>
      <c r="T8157" s="53" t="str">
        <f t="shared" si="414"/>
        <v/>
      </c>
      <c r="U8157" s="53" t="str">
        <f t="shared" si="414"/>
        <v/>
      </c>
      <c r="V8157" s="53" t="str">
        <f t="shared" si="414"/>
        <v/>
      </c>
      <c r="W8157" s="53" t="str">
        <f t="shared" si="414"/>
        <v/>
      </c>
      <c r="X8157" s="53" t="str">
        <f t="shared" si="414"/>
        <v/>
      </c>
    </row>
    <row r="8158" spans="18:24" hidden="1" x14ac:dyDescent="0.3">
      <c r="R8158">
        <f t="shared" si="415"/>
        <v>0</v>
      </c>
      <c r="S8158">
        <f t="shared" si="416"/>
        <v>0</v>
      </c>
      <c r="T8158" s="53" t="str">
        <f t="shared" si="414"/>
        <v/>
      </c>
      <c r="U8158" s="53" t="str">
        <f t="shared" si="414"/>
        <v/>
      </c>
      <c r="V8158" s="53" t="str">
        <f t="shared" si="414"/>
        <v/>
      </c>
      <c r="W8158" s="53" t="str">
        <f t="shared" si="414"/>
        <v/>
      </c>
      <c r="X8158" s="53" t="str">
        <f t="shared" si="414"/>
        <v/>
      </c>
    </row>
    <row r="8159" spans="18:24" hidden="1" x14ac:dyDescent="0.3">
      <c r="R8159">
        <f t="shared" si="415"/>
        <v>0</v>
      </c>
      <c r="S8159">
        <f t="shared" si="416"/>
        <v>0</v>
      </c>
      <c r="T8159" s="53" t="str">
        <f t="shared" si="414"/>
        <v/>
      </c>
      <c r="U8159" s="53" t="str">
        <f t="shared" si="414"/>
        <v/>
      </c>
      <c r="V8159" s="53" t="str">
        <f t="shared" si="414"/>
        <v/>
      </c>
      <c r="W8159" s="53" t="str">
        <f t="shared" si="414"/>
        <v/>
      </c>
      <c r="X8159" s="53" t="str">
        <f t="shared" si="414"/>
        <v/>
      </c>
    </row>
    <row r="8160" spans="18:24" hidden="1" x14ac:dyDescent="0.3">
      <c r="R8160">
        <f t="shared" si="415"/>
        <v>0</v>
      </c>
      <c r="S8160">
        <f t="shared" si="416"/>
        <v>0</v>
      </c>
      <c r="T8160" s="53" t="str">
        <f t="shared" si="414"/>
        <v/>
      </c>
      <c r="U8160" s="53" t="str">
        <f t="shared" si="414"/>
        <v/>
      </c>
      <c r="V8160" s="53" t="str">
        <f t="shared" si="414"/>
        <v/>
      </c>
      <c r="W8160" s="53" t="str">
        <f t="shared" si="414"/>
        <v/>
      </c>
      <c r="X8160" s="53" t="str">
        <f t="shared" si="414"/>
        <v/>
      </c>
    </row>
    <row r="8161" spans="18:24" hidden="1" x14ac:dyDescent="0.3">
      <c r="R8161">
        <f t="shared" si="415"/>
        <v>0</v>
      </c>
      <c r="S8161">
        <f t="shared" si="416"/>
        <v>0</v>
      </c>
      <c r="T8161" s="53" t="str">
        <f t="shared" si="414"/>
        <v/>
      </c>
      <c r="U8161" s="53" t="str">
        <f t="shared" si="414"/>
        <v/>
      </c>
      <c r="V8161" s="53" t="str">
        <f t="shared" si="414"/>
        <v/>
      </c>
      <c r="W8161" s="53" t="str">
        <f t="shared" si="414"/>
        <v/>
      </c>
      <c r="X8161" s="53" t="str">
        <f t="shared" si="414"/>
        <v/>
      </c>
    </row>
    <row r="8162" spans="18:24" hidden="1" x14ac:dyDescent="0.3">
      <c r="R8162">
        <f t="shared" si="415"/>
        <v>0</v>
      </c>
      <c r="S8162">
        <f t="shared" si="416"/>
        <v>0</v>
      </c>
      <c r="T8162" s="53" t="str">
        <f t="shared" si="414"/>
        <v/>
      </c>
      <c r="U8162" s="53" t="str">
        <f t="shared" si="414"/>
        <v/>
      </c>
      <c r="V8162" s="53" t="str">
        <f t="shared" si="414"/>
        <v/>
      </c>
      <c r="W8162" s="53" t="str">
        <f t="shared" si="414"/>
        <v/>
      </c>
      <c r="X8162" s="53" t="str">
        <f t="shared" si="414"/>
        <v/>
      </c>
    </row>
    <row r="8163" spans="18:24" hidden="1" x14ac:dyDescent="0.3">
      <c r="R8163">
        <f t="shared" si="415"/>
        <v>0</v>
      </c>
      <c r="S8163">
        <f t="shared" si="416"/>
        <v>0</v>
      </c>
      <c r="T8163" s="53" t="str">
        <f t="shared" si="414"/>
        <v/>
      </c>
      <c r="U8163" s="53" t="str">
        <f t="shared" si="414"/>
        <v/>
      </c>
      <c r="V8163" s="53" t="str">
        <f t="shared" si="414"/>
        <v/>
      </c>
      <c r="W8163" s="53" t="str">
        <f t="shared" si="414"/>
        <v/>
      </c>
      <c r="X8163" s="53" t="str">
        <f t="shared" si="414"/>
        <v/>
      </c>
    </row>
    <row r="8164" spans="18:24" hidden="1" x14ac:dyDescent="0.3">
      <c r="R8164">
        <f t="shared" si="415"/>
        <v>0</v>
      </c>
      <c r="S8164">
        <f t="shared" si="416"/>
        <v>0</v>
      </c>
      <c r="T8164" s="53" t="str">
        <f t="shared" si="414"/>
        <v/>
      </c>
      <c r="U8164" s="53" t="str">
        <f t="shared" si="414"/>
        <v/>
      </c>
      <c r="V8164" s="53" t="str">
        <f t="shared" si="414"/>
        <v/>
      </c>
      <c r="W8164" s="53" t="str">
        <f t="shared" si="414"/>
        <v/>
      </c>
      <c r="X8164" s="53" t="str">
        <f t="shared" si="414"/>
        <v/>
      </c>
    </row>
    <row r="8165" spans="18:24" hidden="1" x14ac:dyDescent="0.3">
      <c r="R8165">
        <f t="shared" si="415"/>
        <v>0</v>
      </c>
      <c r="S8165">
        <f t="shared" si="416"/>
        <v>0</v>
      </c>
      <c r="T8165" s="53" t="str">
        <f t="shared" si="414"/>
        <v/>
      </c>
      <c r="U8165" s="53" t="str">
        <f t="shared" si="414"/>
        <v/>
      </c>
      <c r="V8165" s="53" t="str">
        <f t="shared" si="414"/>
        <v/>
      </c>
      <c r="W8165" s="53" t="str">
        <f t="shared" si="414"/>
        <v/>
      </c>
      <c r="X8165" s="53" t="str">
        <f t="shared" si="414"/>
        <v/>
      </c>
    </row>
    <row r="8166" spans="18:24" hidden="1" x14ac:dyDescent="0.3">
      <c r="R8166">
        <f t="shared" si="415"/>
        <v>0</v>
      </c>
      <c r="S8166">
        <f t="shared" si="416"/>
        <v>0</v>
      </c>
      <c r="T8166" s="53" t="str">
        <f t="shared" si="414"/>
        <v/>
      </c>
      <c r="U8166" s="53" t="str">
        <f t="shared" si="414"/>
        <v/>
      </c>
      <c r="V8166" s="53" t="str">
        <f t="shared" si="414"/>
        <v/>
      </c>
      <c r="W8166" s="53" t="str">
        <f t="shared" si="414"/>
        <v/>
      </c>
      <c r="X8166" s="53" t="str">
        <f t="shared" si="414"/>
        <v/>
      </c>
    </row>
    <row r="8167" spans="18:24" hidden="1" x14ac:dyDescent="0.3">
      <c r="R8167">
        <f t="shared" si="415"/>
        <v>0</v>
      </c>
      <c r="S8167">
        <f t="shared" si="416"/>
        <v>0</v>
      </c>
      <c r="T8167" s="53" t="str">
        <f t="shared" si="414"/>
        <v/>
      </c>
      <c r="U8167" s="53" t="str">
        <f t="shared" si="414"/>
        <v/>
      </c>
      <c r="V8167" s="53" t="str">
        <f t="shared" si="414"/>
        <v/>
      </c>
      <c r="W8167" s="53" t="str">
        <f t="shared" si="414"/>
        <v/>
      </c>
      <c r="X8167" s="53" t="str">
        <f t="shared" si="414"/>
        <v/>
      </c>
    </row>
    <row r="8168" spans="18:24" hidden="1" x14ac:dyDescent="0.3">
      <c r="R8168">
        <f t="shared" si="415"/>
        <v>0</v>
      </c>
      <c r="S8168">
        <f t="shared" si="416"/>
        <v>0</v>
      </c>
      <c r="T8168" s="53" t="str">
        <f t="shared" si="414"/>
        <v/>
      </c>
      <c r="U8168" s="53" t="str">
        <f t="shared" si="414"/>
        <v/>
      </c>
      <c r="V8168" s="53" t="str">
        <f t="shared" si="414"/>
        <v/>
      </c>
      <c r="W8168" s="53" t="str">
        <f t="shared" si="414"/>
        <v/>
      </c>
      <c r="X8168" s="53" t="str">
        <f t="shared" si="414"/>
        <v/>
      </c>
    </row>
    <row r="8169" spans="18:24" hidden="1" x14ac:dyDescent="0.3">
      <c r="R8169">
        <f t="shared" si="415"/>
        <v>0</v>
      </c>
      <c r="S8169">
        <f t="shared" si="416"/>
        <v>0</v>
      </c>
      <c r="T8169" s="53" t="str">
        <f t="shared" si="414"/>
        <v/>
      </c>
      <c r="U8169" s="53" t="str">
        <f t="shared" si="414"/>
        <v/>
      </c>
      <c r="V8169" s="53" t="str">
        <f t="shared" si="414"/>
        <v/>
      </c>
      <c r="W8169" s="53" t="str">
        <f t="shared" si="414"/>
        <v/>
      </c>
      <c r="X8169" s="53" t="str">
        <f t="shared" si="414"/>
        <v/>
      </c>
    </row>
    <row r="8170" spans="18:24" hidden="1" x14ac:dyDescent="0.3">
      <c r="R8170">
        <f t="shared" si="415"/>
        <v>0</v>
      </c>
      <c r="S8170">
        <f t="shared" si="416"/>
        <v>0</v>
      </c>
      <c r="T8170" s="53" t="str">
        <f t="shared" si="414"/>
        <v/>
      </c>
      <c r="U8170" s="53" t="str">
        <f t="shared" si="414"/>
        <v/>
      </c>
      <c r="V8170" s="53" t="str">
        <f t="shared" si="414"/>
        <v/>
      </c>
      <c r="W8170" s="53" t="str">
        <f t="shared" si="414"/>
        <v/>
      </c>
      <c r="X8170" s="53" t="str">
        <f t="shared" si="414"/>
        <v/>
      </c>
    </row>
    <row r="8171" spans="18:24" hidden="1" x14ac:dyDescent="0.3">
      <c r="R8171">
        <f t="shared" si="415"/>
        <v>0</v>
      </c>
      <c r="S8171">
        <f t="shared" si="416"/>
        <v>0</v>
      </c>
      <c r="T8171" s="53" t="str">
        <f t="shared" si="414"/>
        <v/>
      </c>
      <c r="U8171" s="53" t="str">
        <f t="shared" si="414"/>
        <v/>
      </c>
      <c r="V8171" s="53" t="str">
        <f t="shared" si="414"/>
        <v/>
      </c>
      <c r="W8171" s="53" t="str">
        <f t="shared" si="414"/>
        <v/>
      </c>
      <c r="X8171" s="53" t="str">
        <f t="shared" si="414"/>
        <v/>
      </c>
    </row>
    <row r="8172" spans="18:24" hidden="1" x14ac:dyDescent="0.3">
      <c r="R8172">
        <f t="shared" si="415"/>
        <v>0</v>
      </c>
      <c r="S8172">
        <f t="shared" si="416"/>
        <v>0</v>
      </c>
      <c r="T8172" s="53" t="str">
        <f t="shared" si="414"/>
        <v/>
      </c>
      <c r="U8172" s="53" t="str">
        <f t="shared" si="414"/>
        <v/>
      </c>
      <c r="V8172" s="53" t="str">
        <f t="shared" si="414"/>
        <v/>
      </c>
      <c r="W8172" s="53" t="str">
        <f t="shared" si="414"/>
        <v/>
      </c>
      <c r="X8172" s="53" t="str">
        <f t="shared" si="414"/>
        <v/>
      </c>
    </row>
    <row r="8173" spans="18:24" hidden="1" x14ac:dyDescent="0.3">
      <c r="R8173">
        <f t="shared" si="415"/>
        <v>0</v>
      </c>
      <c r="S8173">
        <f t="shared" si="416"/>
        <v>0</v>
      </c>
      <c r="T8173" s="53" t="str">
        <f t="shared" si="414"/>
        <v/>
      </c>
      <c r="U8173" s="53" t="str">
        <f t="shared" si="414"/>
        <v/>
      </c>
      <c r="V8173" s="53" t="str">
        <f t="shared" si="414"/>
        <v/>
      </c>
      <c r="W8173" s="53" t="str">
        <f t="shared" si="414"/>
        <v/>
      </c>
      <c r="X8173" s="53" t="str">
        <f t="shared" si="414"/>
        <v/>
      </c>
    </row>
    <row r="8174" spans="18:24" hidden="1" x14ac:dyDescent="0.3">
      <c r="R8174">
        <f t="shared" si="415"/>
        <v>0</v>
      </c>
      <c r="S8174">
        <f t="shared" si="416"/>
        <v>0</v>
      </c>
      <c r="T8174" s="53" t="str">
        <f t="shared" si="414"/>
        <v/>
      </c>
      <c r="U8174" s="53" t="str">
        <f t="shared" si="414"/>
        <v/>
      </c>
      <c r="V8174" s="53" t="str">
        <f t="shared" si="414"/>
        <v/>
      </c>
      <c r="W8174" s="53" t="str">
        <f t="shared" si="414"/>
        <v/>
      </c>
      <c r="X8174" s="53" t="str">
        <f t="shared" si="414"/>
        <v/>
      </c>
    </row>
    <row r="8175" spans="18:24" hidden="1" x14ac:dyDescent="0.3">
      <c r="R8175">
        <f t="shared" si="415"/>
        <v>0</v>
      </c>
      <c r="S8175">
        <f t="shared" si="416"/>
        <v>0</v>
      </c>
      <c r="T8175" s="53" t="str">
        <f t="shared" si="414"/>
        <v/>
      </c>
      <c r="U8175" s="53" t="str">
        <f t="shared" si="414"/>
        <v/>
      </c>
      <c r="V8175" s="53" t="str">
        <f t="shared" si="414"/>
        <v/>
      </c>
      <c r="W8175" s="53" t="str">
        <f t="shared" si="414"/>
        <v/>
      </c>
      <c r="X8175" s="53" t="str">
        <f t="shared" si="414"/>
        <v/>
      </c>
    </row>
    <row r="8176" spans="18:24" hidden="1" x14ac:dyDescent="0.3">
      <c r="R8176">
        <f t="shared" si="415"/>
        <v>0</v>
      </c>
      <c r="S8176">
        <f t="shared" si="416"/>
        <v>0</v>
      </c>
      <c r="T8176" s="53" t="str">
        <f t="shared" si="414"/>
        <v/>
      </c>
      <c r="U8176" s="53" t="str">
        <f t="shared" si="414"/>
        <v/>
      </c>
      <c r="V8176" s="53" t="str">
        <f t="shared" si="414"/>
        <v/>
      </c>
      <c r="W8176" s="53" t="str">
        <f t="shared" si="414"/>
        <v/>
      </c>
      <c r="X8176" s="53" t="str">
        <f t="shared" si="414"/>
        <v/>
      </c>
    </row>
    <row r="8177" spans="18:24" hidden="1" x14ac:dyDescent="0.3">
      <c r="R8177">
        <f t="shared" si="415"/>
        <v>0</v>
      </c>
      <c r="S8177">
        <f t="shared" si="416"/>
        <v>0</v>
      </c>
      <c r="T8177" s="53" t="str">
        <f t="shared" si="414"/>
        <v/>
      </c>
      <c r="U8177" s="53" t="str">
        <f t="shared" si="414"/>
        <v/>
      </c>
      <c r="V8177" s="53" t="str">
        <f t="shared" si="414"/>
        <v/>
      </c>
      <c r="W8177" s="53" t="str">
        <f t="shared" si="414"/>
        <v/>
      </c>
      <c r="X8177" s="53" t="str">
        <f t="shared" si="414"/>
        <v/>
      </c>
    </row>
    <row r="8178" spans="18:24" hidden="1" x14ac:dyDescent="0.3">
      <c r="R8178">
        <f t="shared" si="415"/>
        <v>0</v>
      </c>
      <c r="S8178">
        <f t="shared" si="416"/>
        <v>0</v>
      </c>
      <c r="T8178" s="53" t="str">
        <f t="shared" si="414"/>
        <v/>
      </c>
      <c r="U8178" s="53" t="str">
        <f t="shared" si="414"/>
        <v/>
      </c>
      <c r="V8178" s="53" t="str">
        <f t="shared" si="414"/>
        <v/>
      </c>
      <c r="W8178" s="53" t="str">
        <f t="shared" si="414"/>
        <v/>
      </c>
      <c r="X8178" s="53" t="str">
        <f t="shared" si="414"/>
        <v/>
      </c>
    </row>
    <row r="8179" spans="18:24" hidden="1" x14ac:dyDescent="0.3">
      <c r="R8179">
        <f t="shared" si="415"/>
        <v>0</v>
      </c>
      <c r="S8179">
        <f t="shared" si="416"/>
        <v>0</v>
      </c>
      <c r="T8179" s="53" t="str">
        <f t="shared" ref="T8179:X8229" si="417">IF(OR(COUNTIF($D8179,"*"&amp;T$5&amp;"*")&gt;0,$D8179="GRUPO TEPSA"),T$5,"")</f>
        <v/>
      </c>
      <c r="U8179" s="53" t="str">
        <f t="shared" si="417"/>
        <v/>
      </c>
      <c r="V8179" s="53" t="str">
        <f t="shared" si="417"/>
        <v/>
      </c>
      <c r="W8179" s="53" t="str">
        <f t="shared" si="417"/>
        <v/>
      </c>
      <c r="X8179" s="53" t="str">
        <f t="shared" si="417"/>
        <v/>
      </c>
    </row>
    <row r="8180" spans="18:24" hidden="1" x14ac:dyDescent="0.3">
      <c r="R8180">
        <f t="shared" si="415"/>
        <v>0</v>
      </c>
      <c r="S8180">
        <f t="shared" si="416"/>
        <v>0</v>
      </c>
      <c r="T8180" s="53" t="str">
        <f t="shared" si="417"/>
        <v/>
      </c>
      <c r="U8180" s="53" t="str">
        <f t="shared" si="417"/>
        <v/>
      </c>
      <c r="V8180" s="53" t="str">
        <f t="shared" si="417"/>
        <v/>
      </c>
      <c r="W8180" s="53" t="str">
        <f t="shared" si="417"/>
        <v/>
      </c>
      <c r="X8180" s="53" t="str">
        <f t="shared" si="417"/>
        <v/>
      </c>
    </row>
    <row r="8181" spans="18:24" hidden="1" x14ac:dyDescent="0.3">
      <c r="R8181">
        <f t="shared" si="415"/>
        <v>0</v>
      </c>
      <c r="S8181">
        <f t="shared" si="416"/>
        <v>0</v>
      </c>
      <c r="T8181" s="53" t="str">
        <f t="shared" si="417"/>
        <v/>
      </c>
      <c r="U8181" s="53" t="str">
        <f t="shared" si="417"/>
        <v/>
      </c>
      <c r="V8181" s="53" t="str">
        <f t="shared" si="417"/>
        <v/>
      </c>
      <c r="W8181" s="53" t="str">
        <f t="shared" si="417"/>
        <v/>
      </c>
      <c r="X8181" s="53" t="str">
        <f t="shared" si="417"/>
        <v/>
      </c>
    </row>
    <row r="8182" spans="18:24" hidden="1" x14ac:dyDescent="0.3">
      <c r="R8182">
        <f t="shared" si="415"/>
        <v>0</v>
      </c>
      <c r="S8182">
        <f t="shared" si="416"/>
        <v>0</v>
      </c>
      <c r="T8182" s="53" t="str">
        <f t="shared" si="417"/>
        <v/>
      </c>
      <c r="U8182" s="53" t="str">
        <f t="shared" si="417"/>
        <v/>
      </c>
      <c r="V8182" s="53" t="str">
        <f t="shared" si="417"/>
        <v/>
      </c>
      <c r="W8182" s="53" t="str">
        <f t="shared" si="417"/>
        <v/>
      </c>
      <c r="X8182" s="53" t="str">
        <f t="shared" si="417"/>
        <v/>
      </c>
    </row>
    <row r="8183" spans="18:24" hidden="1" x14ac:dyDescent="0.3">
      <c r="R8183">
        <f t="shared" si="415"/>
        <v>0</v>
      </c>
      <c r="S8183">
        <f t="shared" si="416"/>
        <v>0</v>
      </c>
      <c r="T8183" s="53" t="str">
        <f t="shared" si="417"/>
        <v/>
      </c>
      <c r="U8183" s="53" t="str">
        <f t="shared" si="417"/>
        <v/>
      </c>
      <c r="V8183" s="53" t="str">
        <f t="shared" si="417"/>
        <v/>
      </c>
      <c r="W8183" s="53" t="str">
        <f t="shared" si="417"/>
        <v/>
      </c>
      <c r="X8183" s="53" t="str">
        <f t="shared" si="417"/>
        <v/>
      </c>
    </row>
    <row r="8184" spans="18:24" hidden="1" x14ac:dyDescent="0.3">
      <c r="R8184">
        <f t="shared" si="415"/>
        <v>0</v>
      </c>
      <c r="S8184">
        <f t="shared" si="416"/>
        <v>0</v>
      </c>
      <c r="T8184" s="53" t="str">
        <f t="shared" si="417"/>
        <v/>
      </c>
      <c r="U8184" s="53" t="str">
        <f t="shared" si="417"/>
        <v/>
      </c>
      <c r="V8184" s="53" t="str">
        <f t="shared" si="417"/>
        <v/>
      </c>
      <c r="W8184" s="53" t="str">
        <f t="shared" si="417"/>
        <v/>
      </c>
      <c r="X8184" s="53" t="str">
        <f t="shared" si="417"/>
        <v/>
      </c>
    </row>
    <row r="8185" spans="18:24" hidden="1" x14ac:dyDescent="0.3">
      <c r="R8185">
        <f t="shared" si="415"/>
        <v>0</v>
      </c>
      <c r="S8185">
        <f t="shared" si="416"/>
        <v>0</v>
      </c>
      <c r="T8185" s="53" t="str">
        <f t="shared" si="417"/>
        <v/>
      </c>
      <c r="U8185" s="53" t="str">
        <f t="shared" si="417"/>
        <v/>
      </c>
      <c r="V8185" s="53" t="str">
        <f t="shared" si="417"/>
        <v/>
      </c>
      <c r="W8185" s="53" t="str">
        <f t="shared" si="417"/>
        <v/>
      </c>
      <c r="X8185" s="53" t="str">
        <f t="shared" si="417"/>
        <v/>
      </c>
    </row>
    <row r="8186" spans="18:24" hidden="1" x14ac:dyDescent="0.3">
      <c r="R8186">
        <f t="shared" si="415"/>
        <v>0</v>
      </c>
      <c r="S8186">
        <f t="shared" si="416"/>
        <v>0</v>
      </c>
      <c r="T8186" s="53" t="str">
        <f t="shared" si="417"/>
        <v/>
      </c>
      <c r="U8186" s="53" t="str">
        <f t="shared" si="417"/>
        <v/>
      </c>
      <c r="V8186" s="53" t="str">
        <f t="shared" si="417"/>
        <v/>
      </c>
      <c r="W8186" s="53" t="str">
        <f t="shared" si="417"/>
        <v/>
      </c>
      <c r="X8186" s="53" t="str">
        <f t="shared" si="417"/>
        <v/>
      </c>
    </row>
    <row r="8187" spans="18:24" hidden="1" x14ac:dyDescent="0.3">
      <c r="R8187">
        <f t="shared" si="415"/>
        <v>0</v>
      </c>
      <c r="S8187">
        <f t="shared" si="416"/>
        <v>0</v>
      </c>
      <c r="T8187" s="53" t="str">
        <f t="shared" si="417"/>
        <v/>
      </c>
      <c r="U8187" s="53" t="str">
        <f t="shared" si="417"/>
        <v/>
      </c>
      <c r="V8187" s="53" t="str">
        <f t="shared" si="417"/>
        <v/>
      </c>
      <c r="W8187" s="53" t="str">
        <f t="shared" si="417"/>
        <v/>
      </c>
      <c r="X8187" s="53" t="str">
        <f t="shared" si="417"/>
        <v/>
      </c>
    </row>
    <row r="8188" spans="18:24" hidden="1" x14ac:dyDescent="0.3">
      <c r="R8188">
        <f t="shared" si="415"/>
        <v>0</v>
      </c>
      <c r="S8188">
        <f t="shared" si="416"/>
        <v>0</v>
      </c>
      <c r="T8188" s="53" t="str">
        <f t="shared" si="417"/>
        <v/>
      </c>
      <c r="U8188" s="53" t="str">
        <f t="shared" si="417"/>
        <v/>
      </c>
      <c r="V8188" s="53" t="str">
        <f t="shared" si="417"/>
        <v/>
      </c>
      <c r="W8188" s="53" t="str">
        <f t="shared" si="417"/>
        <v/>
      </c>
      <c r="X8188" s="53" t="str">
        <f t="shared" si="417"/>
        <v/>
      </c>
    </row>
    <row r="8189" spans="18:24" hidden="1" x14ac:dyDescent="0.3">
      <c r="R8189">
        <f t="shared" si="415"/>
        <v>0</v>
      </c>
      <c r="S8189">
        <f t="shared" si="416"/>
        <v>0</v>
      </c>
      <c r="T8189" s="53" t="str">
        <f t="shared" si="417"/>
        <v/>
      </c>
      <c r="U8189" s="53" t="str">
        <f t="shared" si="417"/>
        <v/>
      </c>
      <c r="V8189" s="53" t="str">
        <f t="shared" si="417"/>
        <v/>
      </c>
      <c r="W8189" s="53" t="str">
        <f t="shared" si="417"/>
        <v/>
      </c>
      <c r="X8189" s="53" t="str">
        <f t="shared" si="417"/>
        <v/>
      </c>
    </row>
    <row r="8190" spans="18:24" hidden="1" x14ac:dyDescent="0.3">
      <c r="R8190">
        <f t="shared" si="415"/>
        <v>0</v>
      </c>
      <c r="S8190">
        <f t="shared" si="416"/>
        <v>0</v>
      </c>
      <c r="T8190" s="53" t="str">
        <f t="shared" si="417"/>
        <v/>
      </c>
      <c r="U8190" s="53" t="str">
        <f t="shared" si="417"/>
        <v/>
      </c>
      <c r="V8190" s="53" t="str">
        <f t="shared" si="417"/>
        <v/>
      </c>
      <c r="W8190" s="53" t="str">
        <f t="shared" si="417"/>
        <v/>
      </c>
      <c r="X8190" s="53" t="str">
        <f t="shared" si="417"/>
        <v/>
      </c>
    </row>
    <row r="8191" spans="18:24" hidden="1" x14ac:dyDescent="0.3">
      <c r="R8191">
        <f t="shared" si="415"/>
        <v>0</v>
      </c>
      <c r="S8191">
        <f t="shared" si="416"/>
        <v>0</v>
      </c>
      <c r="T8191" s="53" t="str">
        <f t="shared" si="417"/>
        <v/>
      </c>
      <c r="U8191" s="53" t="str">
        <f t="shared" si="417"/>
        <v/>
      </c>
      <c r="V8191" s="53" t="str">
        <f t="shared" si="417"/>
        <v/>
      </c>
      <c r="W8191" s="53" t="str">
        <f t="shared" si="417"/>
        <v/>
      </c>
      <c r="X8191" s="53" t="str">
        <f t="shared" si="417"/>
        <v/>
      </c>
    </row>
    <row r="8192" spans="18:24" hidden="1" x14ac:dyDescent="0.3">
      <c r="R8192">
        <f t="shared" si="415"/>
        <v>0</v>
      </c>
      <c r="S8192">
        <f t="shared" si="416"/>
        <v>0</v>
      </c>
      <c r="T8192" s="53" t="str">
        <f t="shared" si="417"/>
        <v/>
      </c>
      <c r="U8192" s="53" t="str">
        <f t="shared" si="417"/>
        <v/>
      </c>
      <c r="V8192" s="53" t="str">
        <f t="shared" si="417"/>
        <v/>
      </c>
      <c r="W8192" s="53" t="str">
        <f t="shared" si="417"/>
        <v/>
      </c>
      <c r="X8192" s="53" t="str">
        <f t="shared" si="417"/>
        <v/>
      </c>
    </row>
    <row r="8193" spans="18:24" hidden="1" x14ac:dyDescent="0.3">
      <c r="R8193">
        <f t="shared" si="415"/>
        <v>0</v>
      </c>
      <c r="S8193">
        <f t="shared" si="416"/>
        <v>0</v>
      </c>
      <c r="T8193" s="53" t="str">
        <f t="shared" si="417"/>
        <v/>
      </c>
      <c r="U8193" s="53" t="str">
        <f t="shared" si="417"/>
        <v/>
      </c>
      <c r="V8193" s="53" t="str">
        <f t="shared" si="417"/>
        <v/>
      </c>
      <c r="W8193" s="53" t="str">
        <f t="shared" si="417"/>
        <v/>
      </c>
      <c r="X8193" s="53" t="str">
        <f t="shared" si="417"/>
        <v/>
      </c>
    </row>
    <row r="8194" spans="18:24" hidden="1" x14ac:dyDescent="0.3">
      <c r="R8194">
        <f t="shared" si="415"/>
        <v>0</v>
      </c>
      <c r="S8194">
        <f t="shared" si="416"/>
        <v>0</v>
      </c>
      <c r="T8194" s="53" t="str">
        <f t="shared" si="417"/>
        <v/>
      </c>
      <c r="U8194" s="53" t="str">
        <f t="shared" si="417"/>
        <v/>
      </c>
      <c r="V8194" s="53" t="str">
        <f t="shared" si="417"/>
        <v/>
      </c>
      <c r="W8194" s="53" t="str">
        <f t="shared" si="417"/>
        <v/>
      </c>
      <c r="X8194" s="53" t="str">
        <f t="shared" si="417"/>
        <v/>
      </c>
    </row>
    <row r="8195" spans="18:24" hidden="1" x14ac:dyDescent="0.3">
      <c r="R8195">
        <f t="shared" si="415"/>
        <v>0</v>
      </c>
      <c r="S8195">
        <f t="shared" si="416"/>
        <v>0</v>
      </c>
      <c r="T8195" s="53" t="str">
        <f t="shared" si="417"/>
        <v/>
      </c>
      <c r="U8195" s="53" t="str">
        <f t="shared" si="417"/>
        <v/>
      </c>
      <c r="V8195" s="53" t="str">
        <f t="shared" si="417"/>
        <v/>
      </c>
      <c r="W8195" s="53" t="str">
        <f t="shared" si="417"/>
        <v/>
      </c>
      <c r="X8195" s="53" t="str">
        <f t="shared" si="417"/>
        <v/>
      </c>
    </row>
    <row r="8196" spans="18:24" hidden="1" x14ac:dyDescent="0.3">
      <c r="R8196">
        <f t="shared" si="415"/>
        <v>0</v>
      </c>
      <c r="S8196">
        <f t="shared" si="416"/>
        <v>0</v>
      </c>
      <c r="T8196" s="53" t="str">
        <f t="shared" si="417"/>
        <v/>
      </c>
      <c r="U8196" s="53" t="str">
        <f t="shared" si="417"/>
        <v/>
      </c>
      <c r="V8196" s="53" t="str">
        <f t="shared" si="417"/>
        <v/>
      </c>
      <c r="W8196" s="53" t="str">
        <f t="shared" si="417"/>
        <v/>
      </c>
      <c r="X8196" s="53" t="str">
        <f t="shared" si="417"/>
        <v/>
      </c>
    </row>
    <row r="8197" spans="18:24" hidden="1" x14ac:dyDescent="0.3">
      <c r="R8197">
        <f t="shared" si="415"/>
        <v>0</v>
      </c>
      <c r="S8197">
        <f t="shared" si="416"/>
        <v>0</v>
      </c>
      <c r="T8197" s="53" t="str">
        <f t="shared" si="417"/>
        <v/>
      </c>
      <c r="U8197" s="53" t="str">
        <f t="shared" si="417"/>
        <v/>
      </c>
      <c r="V8197" s="53" t="str">
        <f t="shared" si="417"/>
        <v/>
      </c>
      <c r="W8197" s="53" t="str">
        <f t="shared" si="417"/>
        <v/>
      </c>
      <c r="X8197" s="53" t="str">
        <f t="shared" si="417"/>
        <v/>
      </c>
    </row>
    <row r="8198" spans="18:24" hidden="1" x14ac:dyDescent="0.3">
      <c r="R8198">
        <f t="shared" si="415"/>
        <v>0</v>
      </c>
      <c r="S8198">
        <f t="shared" si="416"/>
        <v>0</v>
      </c>
      <c r="T8198" s="53" t="str">
        <f t="shared" si="417"/>
        <v/>
      </c>
      <c r="U8198" s="53" t="str">
        <f t="shared" si="417"/>
        <v/>
      </c>
      <c r="V8198" s="53" t="str">
        <f t="shared" si="417"/>
        <v/>
      </c>
      <c r="W8198" s="53" t="str">
        <f t="shared" si="417"/>
        <v/>
      </c>
      <c r="X8198" s="53" t="str">
        <f t="shared" si="417"/>
        <v/>
      </c>
    </row>
    <row r="8199" spans="18:24" hidden="1" x14ac:dyDescent="0.3">
      <c r="R8199">
        <f t="shared" ref="R8199:R8262" si="418">IF(OR(D8199="GRUPO TEPSA",D8199="TODAS"),P8199/5,P8199)</f>
        <v>0</v>
      </c>
      <c r="S8199">
        <f t="shared" si="416"/>
        <v>0</v>
      </c>
      <c r="T8199" s="53" t="str">
        <f t="shared" si="417"/>
        <v/>
      </c>
      <c r="U8199" s="53" t="str">
        <f t="shared" si="417"/>
        <v/>
      </c>
      <c r="V8199" s="53" t="str">
        <f t="shared" si="417"/>
        <v/>
      </c>
      <c r="W8199" s="53" t="str">
        <f t="shared" si="417"/>
        <v/>
      </c>
      <c r="X8199" s="53" t="str">
        <f t="shared" si="417"/>
        <v/>
      </c>
    </row>
    <row r="8200" spans="18:24" hidden="1" x14ac:dyDescent="0.3">
      <c r="R8200">
        <f t="shared" si="418"/>
        <v>0</v>
      </c>
      <c r="S8200">
        <f t="shared" si="416"/>
        <v>0</v>
      </c>
      <c r="T8200" s="53" t="str">
        <f t="shared" si="417"/>
        <v/>
      </c>
      <c r="U8200" s="53" t="str">
        <f t="shared" si="417"/>
        <v/>
      </c>
      <c r="V8200" s="53" t="str">
        <f t="shared" si="417"/>
        <v/>
      </c>
      <c r="W8200" s="53" t="str">
        <f t="shared" si="417"/>
        <v/>
      </c>
      <c r="X8200" s="53" t="str">
        <f t="shared" si="417"/>
        <v/>
      </c>
    </row>
    <row r="8201" spans="18:24" hidden="1" x14ac:dyDescent="0.3">
      <c r="R8201">
        <f t="shared" si="418"/>
        <v>0</v>
      </c>
      <c r="S8201">
        <f t="shared" si="416"/>
        <v>0</v>
      </c>
      <c r="T8201" s="53" t="str">
        <f t="shared" si="417"/>
        <v/>
      </c>
      <c r="U8201" s="53" t="str">
        <f t="shared" si="417"/>
        <v/>
      </c>
      <c r="V8201" s="53" t="str">
        <f t="shared" si="417"/>
        <v/>
      </c>
      <c r="W8201" s="53" t="str">
        <f t="shared" si="417"/>
        <v/>
      </c>
      <c r="X8201" s="53" t="str">
        <f t="shared" si="417"/>
        <v/>
      </c>
    </row>
    <row r="8202" spans="18:24" hidden="1" x14ac:dyDescent="0.3">
      <c r="R8202">
        <f t="shared" si="418"/>
        <v>0</v>
      </c>
      <c r="S8202">
        <f t="shared" si="416"/>
        <v>0</v>
      </c>
      <c r="T8202" s="53" t="str">
        <f t="shared" si="417"/>
        <v/>
      </c>
      <c r="U8202" s="53" t="str">
        <f t="shared" si="417"/>
        <v/>
      </c>
      <c r="V8202" s="53" t="str">
        <f t="shared" si="417"/>
        <v/>
      </c>
      <c r="W8202" s="53" t="str">
        <f t="shared" si="417"/>
        <v/>
      </c>
      <c r="X8202" s="53" t="str">
        <f t="shared" si="417"/>
        <v/>
      </c>
    </row>
    <row r="8203" spans="18:24" hidden="1" x14ac:dyDescent="0.3">
      <c r="R8203">
        <f t="shared" si="418"/>
        <v>0</v>
      </c>
      <c r="S8203">
        <f t="shared" ref="S8203:S8266" si="419">IF(OR(D8203="GRUPO TEPSA",D8203="TODAS"),Q8203/5,Q8203)</f>
        <v>0</v>
      </c>
      <c r="T8203" s="53" t="str">
        <f t="shared" si="417"/>
        <v/>
      </c>
      <c r="U8203" s="53" t="str">
        <f t="shared" si="417"/>
        <v/>
      </c>
      <c r="V8203" s="53" t="str">
        <f t="shared" si="417"/>
        <v/>
      </c>
      <c r="W8203" s="53" t="str">
        <f t="shared" si="417"/>
        <v/>
      </c>
      <c r="X8203" s="53" t="str">
        <f t="shared" si="417"/>
        <v/>
      </c>
    </row>
    <row r="8204" spans="18:24" hidden="1" x14ac:dyDescent="0.3">
      <c r="R8204">
        <f t="shared" si="418"/>
        <v>0</v>
      </c>
      <c r="S8204">
        <f t="shared" si="419"/>
        <v>0</v>
      </c>
      <c r="T8204" s="53" t="str">
        <f t="shared" si="417"/>
        <v/>
      </c>
      <c r="U8204" s="53" t="str">
        <f t="shared" si="417"/>
        <v/>
      </c>
      <c r="V8204" s="53" t="str">
        <f t="shared" si="417"/>
        <v/>
      </c>
      <c r="W8204" s="53" t="str">
        <f t="shared" si="417"/>
        <v/>
      </c>
      <c r="X8204" s="53" t="str">
        <f t="shared" si="417"/>
        <v/>
      </c>
    </row>
    <row r="8205" spans="18:24" hidden="1" x14ac:dyDescent="0.3">
      <c r="R8205">
        <f t="shared" si="418"/>
        <v>0</v>
      </c>
      <c r="S8205">
        <f t="shared" si="419"/>
        <v>0</v>
      </c>
      <c r="T8205" s="53" t="str">
        <f t="shared" si="417"/>
        <v/>
      </c>
      <c r="U8205" s="53" t="str">
        <f t="shared" si="417"/>
        <v/>
      </c>
      <c r="V8205" s="53" t="str">
        <f t="shared" si="417"/>
        <v/>
      </c>
      <c r="W8205" s="53" t="str">
        <f t="shared" si="417"/>
        <v/>
      </c>
      <c r="X8205" s="53" t="str">
        <f t="shared" si="417"/>
        <v/>
      </c>
    </row>
    <row r="8206" spans="18:24" hidden="1" x14ac:dyDescent="0.3">
      <c r="R8206">
        <f t="shared" si="418"/>
        <v>0</v>
      </c>
      <c r="S8206">
        <f t="shared" si="419"/>
        <v>0</v>
      </c>
      <c r="T8206" s="53" t="str">
        <f t="shared" si="417"/>
        <v/>
      </c>
      <c r="U8206" s="53" t="str">
        <f t="shared" si="417"/>
        <v/>
      </c>
      <c r="V8206" s="53" t="str">
        <f t="shared" si="417"/>
        <v/>
      </c>
      <c r="W8206" s="53" t="str">
        <f t="shared" si="417"/>
        <v/>
      </c>
      <c r="X8206" s="53" t="str">
        <f t="shared" si="417"/>
        <v/>
      </c>
    </row>
    <row r="8207" spans="18:24" hidden="1" x14ac:dyDescent="0.3">
      <c r="R8207">
        <f t="shared" si="418"/>
        <v>0</v>
      </c>
      <c r="S8207">
        <f t="shared" si="419"/>
        <v>0</v>
      </c>
      <c r="T8207" s="53" t="str">
        <f t="shared" si="417"/>
        <v/>
      </c>
      <c r="U8207" s="53" t="str">
        <f t="shared" si="417"/>
        <v/>
      </c>
      <c r="V8207" s="53" t="str">
        <f t="shared" si="417"/>
        <v/>
      </c>
      <c r="W8207" s="53" t="str">
        <f t="shared" si="417"/>
        <v/>
      </c>
      <c r="X8207" s="53" t="str">
        <f t="shared" si="417"/>
        <v/>
      </c>
    </row>
    <row r="8208" spans="18:24" hidden="1" x14ac:dyDescent="0.3">
      <c r="R8208">
        <f t="shared" si="418"/>
        <v>0</v>
      </c>
      <c r="S8208">
        <f t="shared" si="419"/>
        <v>0</v>
      </c>
      <c r="T8208" s="53" t="str">
        <f t="shared" si="417"/>
        <v/>
      </c>
      <c r="U8208" s="53" t="str">
        <f t="shared" si="417"/>
        <v/>
      </c>
      <c r="V8208" s="53" t="str">
        <f t="shared" si="417"/>
        <v/>
      </c>
      <c r="W8208" s="53" t="str">
        <f t="shared" si="417"/>
        <v/>
      </c>
      <c r="X8208" s="53" t="str">
        <f t="shared" si="417"/>
        <v/>
      </c>
    </row>
    <row r="8209" spans="18:24" hidden="1" x14ac:dyDescent="0.3">
      <c r="R8209">
        <f t="shared" si="418"/>
        <v>0</v>
      </c>
      <c r="S8209">
        <f t="shared" si="419"/>
        <v>0</v>
      </c>
      <c r="T8209" s="53" t="str">
        <f t="shared" si="417"/>
        <v/>
      </c>
      <c r="U8209" s="53" t="str">
        <f t="shared" si="417"/>
        <v/>
      </c>
      <c r="V8209" s="53" t="str">
        <f t="shared" si="417"/>
        <v/>
      </c>
      <c r="W8209" s="53" t="str">
        <f t="shared" si="417"/>
        <v/>
      </c>
      <c r="X8209" s="53" t="str">
        <f t="shared" si="417"/>
        <v/>
      </c>
    </row>
    <row r="8210" spans="18:24" hidden="1" x14ac:dyDescent="0.3">
      <c r="R8210">
        <f t="shared" si="418"/>
        <v>0</v>
      </c>
      <c r="S8210">
        <f t="shared" si="419"/>
        <v>0</v>
      </c>
      <c r="T8210" s="53" t="str">
        <f t="shared" si="417"/>
        <v/>
      </c>
      <c r="U8210" s="53" t="str">
        <f t="shared" si="417"/>
        <v/>
      </c>
      <c r="V8210" s="53" t="str">
        <f t="shared" si="417"/>
        <v/>
      </c>
      <c r="W8210" s="53" t="str">
        <f t="shared" si="417"/>
        <v/>
      </c>
      <c r="X8210" s="53" t="str">
        <f t="shared" si="417"/>
        <v/>
      </c>
    </row>
    <row r="8211" spans="18:24" hidden="1" x14ac:dyDescent="0.3">
      <c r="R8211">
        <f t="shared" si="418"/>
        <v>0</v>
      </c>
      <c r="S8211">
        <f t="shared" si="419"/>
        <v>0</v>
      </c>
      <c r="T8211" s="53" t="str">
        <f t="shared" si="417"/>
        <v/>
      </c>
      <c r="U8211" s="53" t="str">
        <f t="shared" si="417"/>
        <v/>
      </c>
      <c r="V8211" s="53" t="str">
        <f t="shared" si="417"/>
        <v/>
      </c>
      <c r="W8211" s="53" t="str">
        <f t="shared" si="417"/>
        <v/>
      </c>
      <c r="X8211" s="53" t="str">
        <f t="shared" si="417"/>
        <v/>
      </c>
    </row>
    <row r="8212" spans="18:24" hidden="1" x14ac:dyDescent="0.3">
      <c r="R8212">
        <f t="shared" si="418"/>
        <v>0</v>
      </c>
      <c r="S8212">
        <f t="shared" si="419"/>
        <v>0</v>
      </c>
      <c r="T8212" s="53" t="str">
        <f t="shared" si="417"/>
        <v/>
      </c>
      <c r="U8212" s="53" t="str">
        <f t="shared" si="417"/>
        <v/>
      </c>
      <c r="V8212" s="53" t="str">
        <f t="shared" si="417"/>
        <v/>
      </c>
      <c r="W8212" s="53" t="str">
        <f t="shared" si="417"/>
        <v/>
      </c>
      <c r="X8212" s="53" t="str">
        <f t="shared" si="417"/>
        <v/>
      </c>
    </row>
    <row r="8213" spans="18:24" hidden="1" x14ac:dyDescent="0.3">
      <c r="R8213">
        <f t="shared" si="418"/>
        <v>0</v>
      </c>
      <c r="S8213">
        <f t="shared" si="419"/>
        <v>0</v>
      </c>
      <c r="T8213" s="53" t="str">
        <f t="shared" si="417"/>
        <v/>
      </c>
      <c r="U8213" s="53" t="str">
        <f t="shared" si="417"/>
        <v/>
      </c>
      <c r="V8213" s="53" t="str">
        <f t="shared" si="417"/>
        <v/>
      </c>
      <c r="W8213" s="53" t="str">
        <f t="shared" si="417"/>
        <v/>
      </c>
      <c r="X8213" s="53" t="str">
        <f t="shared" si="417"/>
        <v/>
      </c>
    </row>
    <row r="8214" spans="18:24" hidden="1" x14ac:dyDescent="0.3">
      <c r="R8214">
        <f t="shared" si="418"/>
        <v>0</v>
      </c>
      <c r="S8214">
        <f t="shared" si="419"/>
        <v>0</v>
      </c>
      <c r="T8214" s="53" t="str">
        <f t="shared" si="417"/>
        <v/>
      </c>
      <c r="U8214" s="53" t="str">
        <f t="shared" si="417"/>
        <v/>
      </c>
      <c r="V8214" s="53" t="str">
        <f t="shared" si="417"/>
        <v/>
      </c>
      <c r="W8214" s="53" t="str">
        <f t="shared" si="417"/>
        <v/>
      </c>
      <c r="X8214" s="53" t="str">
        <f t="shared" si="417"/>
        <v/>
      </c>
    </row>
    <row r="8215" spans="18:24" hidden="1" x14ac:dyDescent="0.3">
      <c r="R8215">
        <f t="shared" si="418"/>
        <v>0</v>
      </c>
      <c r="S8215">
        <f t="shared" si="419"/>
        <v>0</v>
      </c>
      <c r="T8215" s="53" t="str">
        <f t="shared" si="417"/>
        <v/>
      </c>
      <c r="U8215" s="53" t="str">
        <f t="shared" si="417"/>
        <v/>
      </c>
      <c r="V8215" s="53" t="str">
        <f t="shared" si="417"/>
        <v/>
      </c>
      <c r="W8215" s="53" t="str">
        <f t="shared" si="417"/>
        <v/>
      </c>
      <c r="X8215" s="53" t="str">
        <f t="shared" si="417"/>
        <v/>
      </c>
    </row>
    <row r="8216" spans="18:24" hidden="1" x14ac:dyDescent="0.3">
      <c r="R8216">
        <f t="shared" si="418"/>
        <v>0</v>
      </c>
      <c r="S8216">
        <f t="shared" si="419"/>
        <v>0</v>
      </c>
      <c r="T8216" s="53" t="str">
        <f t="shared" si="417"/>
        <v/>
      </c>
      <c r="U8216" s="53" t="str">
        <f t="shared" si="417"/>
        <v/>
      </c>
      <c r="V8216" s="53" t="str">
        <f t="shared" si="417"/>
        <v/>
      </c>
      <c r="W8216" s="53" t="str">
        <f t="shared" si="417"/>
        <v/>
      </c>
      <c r="X8216" s="53" t="str">
        <f t="shared" si="417"/>
        <v/>
      </c>
    </row>
    <row r="8217" spans="18:24" hidden="1" x14ac:dyDescent="0.3">
      <c r="R8217">
        <f t="shared" si="418"/>
        <v>0</v>
      </c>
      <c r="S8217">
        <f t="shared" si="419"/>
        <v>0</v>
      </c>
      <c r="T8217" s="53" t="str">
        <f t="shared" si="417"/>
        <v/>
      </c>
      <c r="U8217" s="53" t="str">
        <f t="shared" si="417"/>
        <v/>
      </c>
      <c r="V8217" s="53" t="str">
        <f t="shared" si="417"/>
        <v/>
      </c>
      <c r="W8217" s="53" t="str">
        <f t="shared" si="417"/>
        <v/>
      </c>
      <c r="X8217" s="53" t="str">
        <f t="shared" si="417"/>
        <v/>
      </c>
    </row>
    <row r="8218" spans="18:24" hidden="1" x14ac:dyDescent="0.3">
      <c r="R8218">
        <f t="shared" si="418"/>
        <v>0</v>
      </c>
      <c r="S8218">
        <f t="shared" si="419"/>
        <v>0</v>
      </c>
      <c r="T8218" s="53" t="str">
        <f t="shared" si="417"/>
        <v/>
      </c>
      <c r="U8218" s="53" t="str">
        <f t="shared" si="417"/>
        <v/>
      </c>
      <c r="V8218" s="53" t="str">
        <f t="shared" si="417"/>
        <v/>
      </c>
      <c r="W8218" s="53" t="str">
        <f t="shared" si="417"/>
        <v/>
      </c>
      <c r="X8218" s="53" t="str">
        <f t="shared" si="417"/>
        <v/>
      </c>
    </row>
    <row r="8219" spans="18:24" hidden="1" x14ac:dyDescent="0.3">
      <c r="R8219">
        <f t="shared" si="418"/>
        <v>0</v>
      </c>
      <c r="S8219">
        <f t="shared" si="419"/>
        <v>0</v>
      </c>
      <c r="T8219" s="53" t="str">
        <f t="shared" si="417"/>
        <v/>
      </c>
      <c r="U8219" s="53" t="str">
        <f t="shared" si="417"/>
        <v/>
      </c>
      <c r="V8219" s="53" t="str">
        <f t="shared" si="417"/>
        <v/>
      </c>
      <c r="W8219" s="53" t="str">
        <f t="shared" si="417"/>
        <v/>
      </c>
      <c r="X8219" s="53" t="str">
        <f t="shared" si="417"/>
        <v/>
      </c>
    </row>
    <row r="8220" spans="18:24" hidden="1" x14ac:dyDescent="0.3">
      <c r="R8220">
        <f t="shared" si="418"/>
        <v>0</v>
      </c>
      <c r="S8220">
        <f t="shared" si="419"/>
        <v>0</v>
      </c>
      <c r="T8220" s="53" t="str">
        <f t="shared" si="417"/>
        <v/>
      </c>
      <c r="U8220" s="53" t="str">
        <f t="shared" si="417"/>
        <v/>
      </c>
      <c r="V8220" s="53" t="str">
        <f t="shared" si="417"/>
        <v/>
      </c>
      <c r="W8220" s="53" t="str">
        <f t="shared" si="417"/>
        <v/>
      </c>
      <c r="X8220" s="53" t="str">
        <f t="shared" si="417"/>
        <v/>
      </c>
    </row>
    <row r="8221" spans="18:24" hidden="1" x14ac:dyDescent="0.3">
      <c r="R8221">
        <f t="shared" si="418"/>
        <v>0</v>
      </c>
      <c r="S8221">
        <f t="shared" si="419"/>
        <v>0</v>
      </c>
      <c r="T8221" s="53" t="str">
        <f t="shared" si="417"/>
        <v/>
      </c>
      <c r="U8221" s="53" t="str">
        <f t="shared" si="417"/>
        <v/>
      </c>
      <c r="V8221" s="53" t="str">
        <f t="shared" si="417"/>
        <v/>
      </c>
      <c r="W8221" s="53" t="str">
        <f t="shared" si="417"/>
        <v/>
      </c>
      <c r="X8221" s="53" t="str">
        <f t="shared" si="417"/>
        <v/>
      </c>
    </row>
    <row r="8222" spans="18:24" hidden="1" x14ac:dyDescent="0.3">
      <c r="R8222">
        <f t="shared" si="418"/>
        <v>0</v>
      </c>
      <c r="S8222">
        <f t="shared" si="419"/>
        <v>0</v>
      </c>
      <c r="T8222" s="53" t="str">
        <f t="shared" si="417"/>
        <v/>
      </c>
      <c r="U8222" s="53" t="str">
        <f t="shared" si="417"/>
        <v/>
      </c>
      <c r="V8222" s="53" t="str">
        <f t="shared" si="417"/>
        <v/>
      </c>
      <c r="W8222" s="53" t="str">
        <f t="shared" si="417"/>
        <v/>
      </c>
      <c r="X8222" s="53" t="str">
        <f t="shared" si="417"/>
        <v/>
      </c>
    </row>
    <row r="8223" spans="18:24" hidden="1" x14ac:dyDescent="0.3">
      <c r="R8223">
        <f t="shared" si="418"/>
        <v>0</v>
      </c>
      <c r="S8223">
        <f t="shared" si="419"/>
        <v>0</v>
      </c>
      <c r="T8223" s="53" t="str">
        <f t="shared" si="417"/>
        <v/>
      </c>
      <c r="U8223" s="53" t="str">
        <f t="shared" si="417"/>
        <v/>
      </c>
      <c r="V8223" s="53" t="str">
        <f t="shared" si="417"/>
        <v/>
      </c>
      <c r="W8223" s="53" t="str">
        <f t="shared" si="417"/>
        <v/>
      </c>
      <c r="X8223" s="53" t="str">
        <f t="shared" si="417"/>
        <v/>
      </c>
    </row>
    <row r="8224" spans="18:24" hidden="1" x14ac:dyDescent="0.3">
      <c r="R8224">
        <f t="shared" si="418"/>
        <v>0</v>
      </c>
      <c r="S8224">
        <f t="shared" si="419"/>
        <v>0</v>
      </c>
      <c r="T8224" s="53" t="str">
        <f t="shared" si="417"/>
        <v/>
      </c>
      <c r="U8224" s="53" t="str">
        <f t="shared" si="417"/>
        <v/>
      </c>
      <c r="V8224" s="53" t="str">
        <f t="shared" si="417"/>
        <v/>
      </c>
      <c r="W8224" s="53" t="str">
        <f t="shared" si="417"/>
        <v/>
      </c>
      <c r="X8224" s="53" t="str">
        <f t="shared" si="417"/>
        <v/>
      </c>
    </row>
    <row r="8225" spans="18:24" hidden="1" x14ac:dyDescent="0.3">
      <c r="R8225">
        <f t="shared" si="418"/>
        <v>0</v>
      </c>
      <c r="S8225">
        <f t="shared" si="419"/>
        <v>0</v>
      </c>
      <c r="T8225" s="53" t="str">
        <f t="shared" si="417"/>
        <v/>
      </c>
      <c r="U8225" s="53" t="str">
        <f t="shared" si="417"/>
        <v/>
      </c>
      <c r="V8225" s="53" t="str">
        <f t="shared" si="417"/>
        <v/>
      </c>
      <c r="W8225" s="53" t="str">
        <f t="shared" si="417"/>
        <v/>
      </c>
      <c r="X8225" s="53" t="str">
        <f t="shared" si="417"/>
        <v/>
      </c>
    </row>
    <row r="8226" spans="18:24" hidden="1" x14ac:dyDescent="0.3">
      <c r="R8226">
        <f t="shared" si="418"/>
        <v>0</v>
      </c>
      <c r="S8226">
        <f t="shared" si="419"/>
        <v>0</v>
      </c>
      <c r="T8226" s="53" t="str">
        <f t="shared" si="417"/>
        <v/>
      </c>
      <c r="U8226" s="53" t="str">
        <f t="shared" si="417"/>
        <v/>
      </c>
      <c r="V8226" s="53" t="str">
        <f t="shared" si="417"/>
        <v/>
      </c>
      <c r="W8226" s="53" t="str">
        <f t="shared" si="417"/>
        <v/>
      </c>
      <c r="X8226" s="53" t="str">
        <f t="shared" si="417"/>
        <v/>
      </c>
    </row>
    <row r="8227" spans="18:24" hidden="1" x14ac:dyDescent="0.3">
      <c r="R8227">
        <f t="shared" si="418"/>
        <v>0</v>
      </c>
      <c r="S8227">
        <f t="shared" si="419"/>
        <v>0</v>
      </c>
      <c r="T8227" s="53" t="str">
        <f t="shared" si="417"/>
        <v/>
      </c>
      <c r="U8227" s="53" t="str">
        <f t="shared" si="417"/>
        <v/>
      </c>
      <c r="V8227" s="53" t="str">
        <f t="shared" si="417"/>
        <v/>
      </c>
      <c r="W8227" s="53" t="str">
        <f t="shared" si="417"/>
        <v/>
      </c>
      <c r="X8227" s="53" t="str">
        <f t="shared" si="417"/>
        <v/>
      </c>
    </row>
    <row r="8228" spans="18:24" hidden="1" x14ac:dyDescent="0.3">
      <c r="R8228">
        <f t="shared" si="418"/>
        <v>0</v>
      </c>
      <c r="S8228">
        <f t="shared" si="419"/>
        <v>0</v>
      </c>
      <c r="T8228" s="53" t="str">
        <f t="shared" si="417"/>
        <v/>
      </c>
      <c r="U8228" s="53" t="str">
        <f t="shared" si="417"/>
        <v/>
      </c>
      <c r="V8228" s="53" t="str">
        <f t="shared" si="417"/>
        <v/>
      </c>
      <c r="W8228" s="53" t="str">
        <f t="shared" si="417"/>
        <v/>
      </c>
      <c r="X8228" s="53" t="str">
        <f t="shared" si="417"/>
        <v/>
      </c>
    </row>
    <row r="8229" spans="18:24" hidden="1" x14ac:dyDescent="0.3">
      <c r="R8229">
        <f t="shared" si="418"/>
        <v>0</v>
      </c>
      <c r="S8229">
        <f t="shared" si="419"/>
        <v>0</v>
      </c>
      <c r="T8229" s="53" t="str">
        <f t="shared" si="417"/>
        <v/>
      </c>
      <c r="U8229" s="53" t="str">
        <f t="shared" si="417"/>
        <v/>
      </c>
      <c r="V8229" s="53" t="str">
        <f t="shared" si="417"/>
        <v/>
      </c>
      <c r="W8229" s="53" t="str">
        <f t="shared" si="417"/>
        <v/>
      </c>
      <c r="X8229" s="53" t="str">
        <f t="shared" si="417"/>
        <v/>
      </c>
    </row>
    <row r="8230" spans="18:24" hidden="1" x14ac:dyDescent="0.3">
      <c r="R8230">
        <f t="shared" si="418"/>
        <v>0</v>
      </c>
      <c r="S8230">
        <f t="shared" si="419"/>
        <v>0</v>
      </c>
      <c r="T8230" s="53" t="str">
        <f t="shared" ref="T8230:X8280" si="420">IF(OR(COUNTIF($D8230,"*"&amp;T$5&amp;"*")&gt;0,$D8230="GRUPO TEPSA"),T$5,"")</f>
        <v/>
      </c>
      <c r="U8230" s="53" t="str">
        <f t="shared" si="420"/>
        <v/>
      </c>
      <c r="V8230" s="53" t="str">
        <f t="shared" si="420"/>
        <v/>
      </c>
      <c r="W8230" s="53" t="str">
        <f t="shared" si="420"/>
        <v/>
      </c>
      <c r="X8230" s="53" t="str">
        <f t="shared" si="420"/>
        <v/>
      </c>
    </row>
    <row r="8231" spans="18:24" hidden="1" x14ac:dyDescent="0.3">
      <c r="R8231">
        <f t="shared" si="418"/>
        <v>0</v>
      </c>
      <c r="S8231">
        <f t="shared" si="419"/>
        <v>0</v>
      </c>
      <c r="T8231" s="53" t="str">
        <f t="shared" si="420"/>
        <v/>
      </c>
      <c r="U8231" s="53" t="str">
        <f t="shared" si="420"/>
        <v/>
      </c>
      <c r="V8231" s="53" t="str">
        <f t="shared" si="420"/>
        <v/>
      </c>
      <c r="W8231" s="53" t="str">
        <f t="shared" si="420"/>
        <v/>
      </c>
      <c r="X8231" s="53" t="str">
        <f t="shared" si="420"/>
        <v/>
      </c>
    </row>
    <row r="8232" spans="18:24" hidden="1" x14ac:dyDescent="0.3">
      <c r="R8232">
        <f t="shared" si="418"/>
        <v>0</v>
      </c>
      <c r="S8232">
        <f t="shared" si="419"/>
        <v>0</v>
      </c>
      <c r="T8232" s="53" t="str">
        <f t="shared" si="420"/>
        <v/>
      </c>
      <c r="U8232" s="53" t="str">
        <f t="shared" si="420"/>
        <v/>
      </c>
      <c r="V8232" s="53" t="str">
        <f t="shared" si="420"/>
        <v/>
      </c>
      <c r="W8232" s="53" t="str">
        <f t="shared" si="420"/>
        <v/>
      </c>
      <c r="X8232" s="53" t="str">
        <f t="shared" si="420"/>
        <v/>
      </c>
    </row>
    <row r="8233" spans="18:24" hidden="1" x14ac:dyDescent="0.3">
      <c r="R8233">
        <f t="shared" si="418"/>
        <v>0</v>
      </c>
      <c r="S8233">
        <f t="shared" si="419"/>
        <v>0</v>
      </c>
      <c r="T8233" s="53" t="str">
        <f t="shared" si="420"/>
        <v/>
      </c>
      <c r="U8233" s="53" t="str">
        <f t="shared" si="420"/>
        <v/>
      </c>
      <c r="V8233" s="53" t="str">
        <f t="shared" si="420"/>
        <v/>
      </c>
      <c r="W8233" s="53" t="str">
        <f t="shared" si="420"/>
        <v/>
      </c>
      <c r="X8233" s="53" t="str">
        <f t="shared" si="420"/>
        <v/>
      </c>
    </row>
    <row r="8234" spans="18:24" hidden="1" x14ac:dyDescent="0.3">
      <c r="R8234">
        <f t="shared" si="418"/>
        <v>0</v>
      </c>
      <c r="S8234">
        <f t="shared" si="419"/>
        <v>0</v>
      </c>
      <c r="T8234" s="53" t="str">
        <f t="shared" si="420"/>
        <v/>
      </c>
      <c r="U8234" s="53" t="str">
        <f t="shared" si="420"/>
        <v/>
      </c>
      <c r="V8234" s="53" t="str">
        <f t="shared" si="420"/>
        <v/>
      </c>
      <c r="W8234" s="53" t="str">
        <f t="shared" si="420"/>
        <v/>
      </c>
      <c r="X8234" s="53" t="str">
        <f t="shared" si="420"/>
        <v/>
      </c>
    </row>
    <row r="8235" spans="18:24" hidden="1" x14ac:dyDescent="0.3">
      <c r="R8235">
        <f t="shared" si="418"/>
        <v>0</v>
      </c>
      <c r="S8235">
        <f t="shared" si="419"/>
        <v>0</v>
      </c>
      <c r="T8235" s="53" t="str">
        <f t="shared" si="420"/>
        <v/>
      </c>
      <c r="U8235" s="53" t="str">
        <f t="shared" si="420"/>
        <v/>
      </c>
      <c r="V8235" s="53" t="str">
        <f t="shared" si="420"/>
        <v/>
      </c>
      <c r="W8235" s="53" t="str">
        <f t="shared" si="420"/>
        <v/>
      </c>
      <c r="X8235" s="53" t="str">
        <f t="shared" si="420"/>
        <v/>
      </c>
    </row>
    <row r="8236" spans="18:24" hidden="1" x14ac:dyDescent="0.3">
      <c r="R8236">
        <f t="shared" si="418"/>
        <v>0</v>
      </c>
      <c r="S8236">
        <f t="shared" si="419"/>
        <v>0</v>
      </c>
      <c r="T8236" s="53" t="str">
        <f t="shared" si="420"/>
        <v/>
      </c>
      <c r="U8236" s="53" t="str">
        <f t="shared" si="420"/>
        <v/>
      </c>
      <c r="V8236" s="53" t="str">
        <f t="shared" si="420"/>
        <v/>
      </c>
      <c r="W8236" s="53" t="str">
        <f t="shared" si="420"/>
        <v/>
      </c>
      <c r="X8236" s="53" t="str">
        <f t="shared" si="420"/>
        <v/>
      </c>
    </row>
    <row r="8237" spans="18:24" hidden="1" x14ac:dyDescent="0.3">
      <c r="R8237">
        <f t="shared" si="418"/>
        <v>0</v>
      </c>
      <c r="S8237">
        <f t="shared" si="419"/>
        <v>0</v>
      </c>
      <c r="T8237" s="53" t="str">
        <f t="shared" si="420"/>
        <v/>
      </c>
      <c r="U8237" s="53" t="str">
        <f t="shared" si="420"/>
        <v/>
      </c>
      <c r="V8237" s="53" t="str">
        <f t="shared" si="420"/>
        <v/>
      </c>
      <c r="W8237" s="53" t="str">
        <f t="shared" si="420"/>
        <v/>
      </c>
      <c r="X8237" s="53" t="str">
        <f t="shared" si="420"/>
        <v/>
      </c>
    </row>
    <row r="8238" spans="18:24" hidden="1" x14ac:dyDescent="0.3">
      <c r="R8238">
        <f t="shared" si="418"/>
        <v>0</v>
      </c>
      <c r="S8238">
        <f t="shared" si="419"/>
        <v>0</v>
      </c>
      <c r="T8238" s="53" t="str">
        <f t="shared" si="420"/>
        <v/>
      </c>
      <c r="U8238" s="53" t="str">
        <f t="shared" si="420"/>
        <v/>
      </c>
      <c r="V8238" s="53" t="str">
        <f t="shared" si="420"/>
        <v/>
      </c>
      <c r="W8238" s="53" t="str">
        <f t="shared" si="420"/>
        <v/>
      </c>
      <c r="X8238" s="53" t="str">
        <f t="shared" si="420"/>
        <v/>
      </c>
    </row>
    <row r="8239" spans="18:24" hidden="1" x14ac:dyDescent="0.3">
      <c r="R8239">
        <f t="shared" si="418"/>
        <v>0</v>
      </c>
      <c r="S8239">
        <f t="shared" si="419"/>
        <v>0</v>
      </c>
      <c r="T8239" s="53" t="str">
        <f t="shared" si="420"/>
        <v/>
      </c>
      <c r="U8239" s="53" t="str">
        <f t="shared" si="420"/>
        <v/>
      </c>
      <c r="V8239" s="53" t="str">
        <f t="shared" si="420"/>
        <v/>
      </c>
      <c r="W8239" s="53" t="str">
        <f t="shared" si="420"/>
        <v/>
      </c>
      <c r="X8239" s="53" t="str">
        <f t="shared" si="420"/>
        <v/>
      </c>
    </row>
    <row r="8240" spans="18:24" hidden="1" x14ac:dyDescent="0.3">
      <c r="R8240">
        <f t="shared" si="418"/>
        <v>0</v>
      </c>
      <c r="S8240">
        <f t="shared" si="419"/>
        <v>0</v>
      </c>
      <c r="T8240" s="53" t="str">
        <f t="shared" si="420"/>
        <v/>
      </c>
      <c r="U8240" s="53" t="str">
        <f t="shared" si="420"/>
        <v/>
      </c>
      <c r="V8240" s="53" t="str">
        <f t="shared" si="420"/>
        <v/>
      </c>
      <c r="W8240" s="53" t="str">
        <f t="shared" si="420"/>
        <v/>
      </c>
      <c r="X8240" s="53" t="str">
        <f t="shared" si="420"/>
        <v/>
      </c>
    </row>
    <row r="8241" spans="18:24" hidden="1" x14ac:dyDescent="0.3">
      <c r="R8241">
        <f t="shared" si="418"/>
        <v>0</v>
      </c>
      <c r="S8241">
        <f t="shared" si="419"/>
        <v>0</v>
      </c>
      <c r="T8241" s="53" t="str">
        <f t="shared" si="420"/>
        <v/>
      </c>
      <c r="U8241" s="53" t="str">
        <f t="shared" si="420"/>
        <v/>
      </c>
      <c r="V8241" s="53" t="str">
        <f t="shared" si="420"/>
        <v/>
      </c>
      <c r="W8241" s="53" t="str">
        <f t="shared" si="420"/>
        <v/>
      </c>
      <c r="X8241" s="53" t="str">
        <f t="shared" si="420"/>
        <v/>
      </c>
    </row>
    <row r="8242" spans="18:24" hidden="1" x14ac:dyDescent="0.3">
      <c r="R8242">
        <f t="shared" si="418"/>
        <v>0</v>
      </c>
      <c r="S8242">
        <f t="shared" si="419"/>
        <v>0</v>
      </c>
      <c r="T8242" s="53" t="str">
        <f t="shared" si="420"/>
        <v/>
      </c>
      <c r="U8242" s="53" t="str">
        <f t="shared" si="420"/>
        <v/>
      </c>
      <c r="V8242" s="53" t="str">
        <f t="shared" si="420"/>
        <v/>
      </c>
      <c r="W8242" s="53" t="str">
        <f t="shared" si="420"/>
        <v/>
      </c>
      <c r="X8242" s="53" t="str">
        <f t="shared" si="420"/>
        <v/>
      </c>
    </row>
    <row r="8243" spans="18:24" hidden="1" x14ac:dyDescent="0.3">
      <c r="R8243">
        <f t="shared" si="418"/>
        <v>0</v>
      </c>
      <c r="S8243">
        <f t="shared" si="419"/>
        <v>0</v>
      </c>
      <c r="T8243" s="53" t="str">
        <f t="shared" si="420"/>
        <v/>
      </c>
      <c r="U8243" s="53" t="str">
        <f t="shared" si="420"/>
        <v/>
      </c>
      <c r="V8243" s="53" t="str">
        <f t="shared" si="420"/>
        <v/>
      </c>
      <c r="W8243" s="53" t="str">
        <f t="shared" si="420"/>
        <v/>
      </c>
      <c r="X8243" s="53" t="str">
        <f t="shared" si="420"/>
        <v/>
      </c>
    </row>
    <row r="8244" spans="18:24" hidden="1" x14ac:dyDescent="0.3">
      <c r="R8244">
        <f t="shared" si="418"/>
        <v>0</v>
      </c>
      <c r="S8244">
        <f t="shared" si="419"/>
        <v>0</v>
      </c>
      <c r="T8244" s="53" t="str">
        <f t="shared" si="420"/>
        <v/>
      </c>
      <c r="U8244" s="53" t="str">
        <f t="shared" si="420"/>
        <v/>
      </c>
      <c r="V8244" s="53" t="str">
        <f t="shared" si="420"/>
        <v/>
      </c>
      <c r="W8244" s="53" t="str">
        <f t="shared" si="420"/>
        <v/>
      </c>
      <c r="X8244" s="53" t="str">
        <f t="shared" si="420"/>
        <v/>
      </c>
    </row>
    <row r="8245" spans="18:24" hidden="1" x14ac:dyDescent="0.3">
      <c r="R8245">
        <f t="shared" si="418"/>
        <v>0</v>
      </c>
      <c r="S8245">
        <f t="shared" si="419"/>
        <v>0</v>
      </c>
      <c r="T8245" s="53" t="str">
        <f t="shared" si="420"/>
        <v/>
      </c>
      <c r="U8245" s="53" t="str">
        <f t="shared" si="420"/>
        <v/>
      </c>
      <c r="V8245" s="53" t="str">
        <f t="shared" si="420"/>
        <v/>
      </c>
      <c r="W8245" s="53" t="str">
        <f t="shared" si="420"/>
        <v/>
      </c>
      <c r="X8245" s="53" t="str">
        <f t="shared" si="420"/>
        <v/>
      </c>
    </row>
    <row r="8246" spans="18:24" hidden="1" x14ac:dyDescent="0.3">
      <c r="R8246">
        <f t="shared" si="418"/>
        <v>0</v>
      </c>
      <c r="S8246">
        <f t="shared" si="419"/>
        <v>0</v>
      </c>
      <c r="T8246" s="53" t="str">
        <f t="shared" si="420"/>
        <v/>
      </c>
      <c r="U8246" s="53" t="str">
        <f t="shared" si="420"/>
        <v/>
      </c>
      <c r="V8246" s="53" t="str">
        <f t="shared" si="420"/>
        <v/>
      </c>
      <c r="W8246" s="53" t="str">
        <f t="shared" si="420"/>
        <v/>
      </c>
      <c r="X8246" s="53" t="str">
        <f t="shared" si="420"/>
        <v/>
      </c>
    </row>
    <row r="8247" spans="18:24" hidden="1" x14ac:dyDescent="0.3">
      <c r="R8247">
        <f t="shared" si="418"/>
        <v>0</v>
      </c>
      <c r="S8247">
        <f t="shared" si="419"/>
        <v>0</v>
      </c>
      <c r="T8247" s="53" t="str">
        <f t="shared" si="420"/>
        <v/>
      </c>
      <c r="U8247" s="53" t="str">
        <f t="shared" si="420"/>
        <v/>
      </c>
      <c r="V8247" s="53" t="str">
        <f t="shared" si="420"/>
        <v/>
      </c>
      <c r="W8247" s="53" t="str">
        <f t="shared" si="420"/>
        <v/>
      </c>
      <c r="X8247" s="53" t="str">
        <f t="shared" si="420"/>
        <v/>
      </c>
    </row>
    <row r="8248" spans="18:24" hidden="1" x14ac:dyDescent="0.3">
      <c r="R8248">
        <f t="shared" si="418"/>
        <v>0</v>
      </c>
      <c r="S8248">
        <f t="shared" si="419"/>
        <v>0</v>
      </c>
      <c r="T8248" s="53" t="str">
        <f t="shared" si="420"/>
        <v/>
      </c>
      <c r="U8248" s="53" t="str">
        <f t="shared" si="420"/>
        <v/>
      </c>
      <c r="V8248" s="53" t="str">
        <f t="shared" si="420"/>
        <v/>
      </c>
      <c r="W8248" s="53" t="str">
        <f t="shared" si="420"/>
        <v/>
      </c>
      <c r="X8248" s="53" t="str">
        <f t="shared" si="420"/>
        <v/>
      </c>
    </row>
    <row r="8249" spans="18:24" hidden="1" x14ac:dyDescent="0.3">
      <c r="R8249">
        <f t="shared" si="418"/>
        <v>0</v>
      </c>
      <c r="S8249">
        <f t="shared" si="419"/>
        <v>0</v>
      </c>
      <c r="T8249" s="53" t="str">
        <f t="shared" si="420"/>
        <v/>
      </c>
      <c r="U8249" s="53" t="str">
        <f t="shared" si="420"/>
        <v/>
      </c>
      <c r="V8249" s="53" t="str">
        <f t="shared" si="420"/>
        <v/>
      </c>
      <c r="W8249" s="53" t="str">
        <f t="shared" si="420"/>
        <v/>
      </c>
      <c r="X8249" s="53" t="str">
        <f t="shared" si="420"/>
        <v/>
      </c>
    </row>
    <row r="8250" spans="18:24" hidden="1" x14ac:dyDescent="0.3">
      <c r="R8250">
        <f t="shared" si="418"/>
        <v>0</v>
      </c>
      <c r="S8250">
        <f t="shared" si="419"/>
        <v>0</v>
      </c>
      <c r="T8250" s="53" t="str">
        <f t="shared" si="420"/>
        <v/>
      </c>
      <c r="U8250" s="53" t="str">
        <f t="shared" si="420"/>
        <v/>
      </c>
      <c r="V8250" s="53" t="str">
        <f t="shared" si="420"/>
        <v/>
      </c>
      <c r="W8250" s="53" t="str">
        <f t="shared" si="420"/>
        <v/>
      </c>
      <c r="X8250" s="53" t="str">
        <f t="shared" si="420"/>
        <v/>
      </c>
    </row>
    <row r="8251" spans="18:24" hidden="1" x14ac:dyDescent="0.3">
      <c r="R8251">
        <f t="shared" si="418"/>
        <v>0</v>
      </c>
      <c r="S8251">
        <f t="shared" si="419"/>
        <v>0</v>
      </c>
      <c r="T8251" s="53" t="str">
        <f t="shared" si="420"/>
        <v/>
      </c>
      <c r="U8251" s="53" t="str">
        <f t="shared" si="420"/>
        <v/>
      </c>
      <c r="V8251" s="53" t="str">
        <f t="shared" si="420"/>
        <v/>
      </c>
      <c r="W8251" s="53" t="str">
        <f t="shared" si="420"/>
        <v/>
      </c>
      <c r="X8251" s="53" t="str">
        <f t="shared" si="420"/>
        <v/>
      </c>
    </row>
    <row r="8252" spans="18:24" hidden="1" x14ac:dyDescent="0.3">
      <c r="R8252">
        <f t="shared" si="418"/>
        <v>0</v>
      </c>
      <c r="S8252">
        <f t="shared" si="419"/>
        <v>0</v>
      </c>
      <c r="T8252" s="53" t="str">
        <f t="shared" si="420"/>
        <v/>
      </c>
      <c r="U8252" s="53" t="str">
        <f t="shared" si="420"/>
        <v/>
      </c>
      <c r="V8252" s="53" t="str">
        <f t="shared" si="420"/>
        <v/>
      </c>
      <c r="W8252" s="53" t="str">
        <f t="shared" si="420"/>
        <v/>
      </c>
      <c r="X8252" s="53" t="str">
        <f t="shared" si="420"/>
        <v/>
      </c>
    </row>
    <row r="8253" spans="18:24" hidden="1" x14ac:dyDescent="0.3">
      <c r="R8253">
        <f t="shared" si="418"/>
        <v>0</v>
      </c>
      <c r="S8253">
        <f t="shared" si="419"/>
        <v>0</v>
      </c>
      <c r="T8253" s="53" t="str">
        <f t="shared" si="420"/>
        <v/>
      </c>
      <c r="U8253" s="53" t="str">
        <f t="shared" si="420"/>
        <v/>
      </c>
      <c r="V8253" s="53" t="str">
        <f t="shared" si="420"/>
        <v/>
      </c>
      <c r="W8253" s="53" t="str">
        <f t="shared" si="420"/>
        <v/>
      </c>
      <c r="X8253" s="53" t="str">
        <f t="shared" si="420"/>
        <v/>
      </c>
    </row>
    <row r="8254" spans="18:24" hidden="1" x14ac:dyDescent="0.3">
      <c r="R8254">
        <f t="shared" si="418"/>
        <v>0</v>
      </c>
      <c r="S8254">
        <f t="shared" si="419"/>
        <v>0</v>
      </c>
      <c r="T8254" s="53" t="str">
        <f t="shared" si="420"/>
        <v/>
      </c>
      <c r="U8254" s="53" t="str">
        <f t="shared" si="420"/>
        <v/>
      </c>
      <c r="V8254" s="53" t="str">
        <f t="shared" si="420"/>
        <v/>
      </c>
      <c r="W8254" s="53" t="str">
        <f t="shared" si="420"/>
        <v/>
      </c>
      <c r="X8254" s="53" t="str">
        <f t="shared" si="420"/>
        <v/>
      </c>
    </row>
    <row r="8255" spans="18:24" hidden="1" x14ac:dyDescent="0.3">
      <c r="R8255">
        <f t="shared" si="418"/>
        <v>0</v>
      </c>
      <c r="S8255">
        <f t="shared" si="419"/>
        <v>0</v>
      </c>
      <c r="T8255" s="53" t="str">
        <f t="shared" si="420"/>
        <v/>
      </c>
      <c r="U8255" s="53" t="str">
        <f t="shared" si="420"/>
        <v/>
      </c>
      <c r="V8255" s="53" t="str">
        <f t="shared" si="420"/>
        <v/>
      </c>
      <c r="W8255" s="53" t="str">
        <f t="shared" si="420"/>
        <v/>
      </c>
      <c r="X8255" s="53" t="str">
        <f t="shared" si="420"/>
        <v/>
      </c>
    </row>
    <row r="8256" spans="18:24" hidden="1" x14ac:dyDescent="0.3">
      <c r="R8256">
        <f t="shared" si="418"/>
        <v>0</v>
      </c>
      <c r="S8256">
        <f t="shared" si="419"/>
        <v>0</v>
      </c>
      <c r="T8256" s="53" t="str">
        <f t="shared" si="420"/>
        <v/>
      </c>
      <c r="U8256" s="53" t="str">
        <f t="shared" si="420"/>
        <v/>
      </c>
      <c r="V8256" s="53" t="str">
        <f t="shared" si="420"/>
        <v/>
      </c>
      <c r="W8256" s="53" t="str">
        <f t="shared" si="420"/>
        <v/>
      </c>
      <c r="X8256" s="53" t="str">
        <f t="shared" si="420"/>
        <v/>
      </c>
    </row>
    <row r="8257" spans="18:24" hidden="1" x14ac:dyDescent="0.3">
      <c r="R8257">
        <f t="shared" si="418"/>
        <v>0</v>
      </c>
      <c r="S8257">
        <f t="shared" si="419"/>
        <v>0</v>
      </c>
      <c r="T8257" s="53" t="str">
        <f t="shared" si="420"/>
        <v/>
      </c>
      <c r="U8257" s="53" t="str">
        <f t="shared" si="420"/>
        <v/>
      </c>
      <c r="V8257" s="53" t="str">
        <f t="shared" si="420"/>
        <v/>
      </c>
      <c r="W8257" s="53" t="str">
        <f t="shared" si="420"/>
        <v/>
      </c>
      <c r="X8257" s="53" t="str">
        <f t="shared" si="420"/>
        <v/>
      </c>
    </row>
    <row r="8258" spans="18:24" hidden="1" x14ac:dyDescent="0.3">
      <c r="R8258">
        <f t="shared" si="418"/>
        <v>0</v>
      </c>
      <c r="S8258">
        <f t="shared" si="419"/>
        <v>0</v>
      </c>
      <c r="T8258" s="53" t="str">
        <f t="shared" si="420"/>
        <v/>
      </c>
      <c r="U8258" s="53" t="str">
        <f t="shared" si="420"/>
        <v/>
      </c>
      <c r="V8258" s="53" t="str">
        <f t="shared" si="420"/>
        <v/>
      </c>
      <c r="W8258" s="53" t="str">
        <f t="shared" si="420"/>
        <v/>
      </c>
      <c r="X8258" s="53" t="str">
        <f t="shared" si="420"/>
        <v/>
      </c>
    </row>
    <row r="8259" spans="18:24" hidden="1" x14ac:dyDescent="0.3">
      <c r="R8259">
        <f t="shared" si="418"/>
        <v>0</v>
      </c>
      <c r="S8259">
        <f t="shared" si="419"/>
        <v>0</v>
      </c>
      <c r="T8259" s="53" t="str">
        <f t="shared" si="420"/>
        <v/>
      </c>
      <c r="U8259" s="53" t="str">
        <f t="shared" si="420"/>
        <v/>
      </c>
      <c r="V8259" s="53" t="str">
        <f t="shared" si="420"/>
        <v/>
      </c>
      <c r="W8259" s="53" t="str">
        <f t="shared" si="420"/>
        <v/>
      </c>
      <c r="X8259" s="53" t="str">
        <f t="shared" si="420"/>
        <v/>
      </c>
    </row>
    <row r="8260" spans="18:24" hidden="1" x14ac:dyDescent="0.3">
      <c r="R8260">
        <f t="shared" si="418"/>
        <v>0</v>
      </c>
      <c r="S8260">
        <f t="shared" si="419"/>
        <v>0</v>
      </c>
      <c r="T8260" s="53" t="str">
        <f t="shared" si="420"/>
        <v/>
      </c>
      <c r="U8260" s="53" t="str">
        <f t="shared" si="420"/>
        <v/>
      </c>
      <c r="V8260" s="53" t="str">
        <f t="shared" si="420"/>
        <v/>
      </c>
      <c r="W8260" s="53" t="str">
        <f t="shared" si="420"/>
        <v/>
      </c>
      <c r="X8260" s="53" t="str">
        <f t="shared" si="420"/>
        <v/>
      </c>
    </row>
    <row r="8261" spans="18:24" hidden="1" x14ac:dyDescent="0.3">
      <c r="R8261">
        <f t="shared" si="418"/>
        <v>0</v>
      </c>
      <c r="S8261">
        <f t="shared" si="419"/>
        <v>0</v>
      </c>
      <c r="T8261" s="53" t="str">
        <f t="shared" si="420"/>
        <v/>
      </c>
      <c r="U8261" s="53" t="str">
        <f t="shared" si="420"/>
        <v/>
      </c>
      <c r="V8261" s="53" t="str">
        <f t="shared" si="420"/>
        <v/>
      </c>
      <c r="W8261" s="53" t="str">
        <f t="shared" si="420"/>
        <v/>
      </c>
      <c r="X8261" s="53" t="str">
        <f t="shared" si="420"/>
        <v/>
      </c>
    </row>
    <row r="8262" spans="18:24" hidden="1" x14ac:dyDescent="0.3">
      <c r="R8262">
        <f t="shared" si="418"/>
        <v>0</v>
      </c>
      <c r="S8262">
        <f t="shared" si="419"/>
        <v>0</v>
      </c>
      <c r="T8262" s="53" t="str">
        <f t="shared" si="420"/>
        <v/>
      </c>
      <c r="U8262" s="53" t="str">
        <f t="shared" si="420"/>
        <v/>
      </c>
      <c r="V8262" s="53" t="str">
        <f t="shared" si="420"/>
        <v/>
      </c>
      <c r="W8262" s="53" t="str">
        <f t="shared" si="420"/>
        <v/>
      </c>
      <c r="X8262" s="53" t="str">
        <f t="shared" si="420"/>
        <v/>
      </c>
    </row>
    <row r="8263" spans="18:24" hidden="1" x14ac:dyDescent="0.3">
      <c r="R8263">
        <f t="shared" ref="R8263:R8326" si="421">IF(OR(D8263="GRUPO TEPSA",D8263="TODAS"),P8263/5,P8263)</f>
        <v>0</v>
      </c>
      <c r="S8263">
        <f t="shared" si="419"/>
        <v>0</v>
      </c>
      <c r="T8263" s="53" t="str">
        <f t="shared" si="420"/>
        <v/>
      </c>
      <c r="U8263" s="53" t="str">
        <f t="shared" si="420"/>
        <v/>
      </c>
      <c r="V8263" s="53" t="str">
        <f t="shared" si="420"/>
        <v/>
      </c>
      <c r="W8263" s="53" t="str">
        <f t="shared" si="420"/>
        <v/>
      </c>
      <c r="X8263" s="53" t="str">
        <f t="shared" si="420"/>
        <v/>
      </c>
    </row>
    <row r="8264" spans="18:24" hidden="1" x14ac:dyDescent="0.3">
      <c r="R8264">
        <f t="shared" si="421"/>
        <v>0</v>
      </c>
      <c r="S8264">
        <f t="shared" si="419"/>
        <v>0</v>
      </c>
      <c r="T8264" s="53" t="str">
        <f t="shared" si="420"/>
        <v/>
      </c>
      <c r="U8264" s="53" t="str">
        <f t="shared" si="420"/>
        <v/>
      </c>
      <c r="V8264" s="53" t="str">
        <f t="shared" si="420"/>
        <v/>
      </c>
      <c r="W8264" s="53" t="str">
        <f t="shared" si="420"/>
        <v/>
      </c>
      <c r="X8264" s="53" t="str">
        <f t="shared" si="420"/>
        <v/>
      </c>
    </row>
    <row r="8265" spans="18:24" hidden="1" x14ac:dyDescent="0.3">
      <c r="R8265">
        <f t="shared" si="421"/>
        <v>0</v>
      </c>
      <c r="S8265">
        <f t="shared" si="419"/>
        <v>0</v>
      </c>
      <c r="T8265" s="53" t="str">
        <f t="shared" si="420"/>
        <v/>
      </c>
      <c r="U8265" s="53" t="str">
        <f t="shared" si="420"/>
        <v/>
      </c>
      <c r="V8265" s="53" t="str">
        <f t="shared" si="420"/>
        <v/>
      </c>
      <c r="W8265" s="53" t="str">
        <f t="shared" si="420"/>
        <v/>
      </c>
      <c r="X8265" s="53" t="str">
        <f t="shared" si="420"/>
        <v/>
      </c>
    </row>
    <row r="8266" spans="18:24" hidden="1" x14ac:dyDescent="0.3">
      <c r="R8266">
        <f t="shared" si="421"/>
        <v>0</v>
      </c>
      <c r="S8266">
        <f t="shared" si="419"/>
        <v>0</v>
      </c>
      <c r="T8266" s="53" t="str">
        <f t="shared" si="420"/>
        <v/>
      </c>
      <c r="U8266" s="53" t="str">
        <f t="shared" si="420"/>
        <v/>
      </c>
      <c r="V8266" s="53" t="str">
        <f t="shared" si="420"/>
        <v/>
      </c>
      <c r="W8266" s="53" t="str">
        <f t="shared" si="420"/>
        <v/>
      </c>
      <c r="X8266" s="53" t="str">
        <f t="shared" si="420"/>
        <v/>
      </c>
    </row>
    <row r="8267" spans="18:24" hidden="1" x14ac:dyDescent="0.3">
      <c r="R8267">
        <f t="shared" si="421"/>
        <v>0</v>
      </c>
      <c r="S8267">
        <f t="shared" ref="S8267:S8330" si="422">IF(OR(D8267="GRUPO TEPSA",D8267="TODAS"),Q8267/5,Q8267)</f>
        <v>0</v>
      </c>
      <c r="T8267" s="53" t="str">
        <f t="shared" si="420"/>
        <v/>
      </c>
      <c r="U8267" s="53" t="str">
        <f t="shared" si="420"/>
        <v/>
      </c>
      <c r="V8267" s="53" t="str">
        <f t="shared" si="420"/>
        <v/>
      </c>
      <c r="W8267" s="53" t="str">
        <f t="shared" si="420"/>
        <v/>
      </c>
      <c r="X8267" s="53" t="str">
        <f t="shared" si="420"/>
        <v/>
      </c>
    </row>
    <row r="8268" spans="18:24" hidden="1" x14ac:dyDescent="0.3">
      <c r="R8268">
        <f t="shared" si="421"/>
        <v>0</v>
      </c>
      <c r="S8268">
        <f t="shared" si="422"/>
        <v>0</v>
      </c>
      <c r="T8268" s="53" t="str">
        <f t="shared" si="420"/>
        <v/>
      </c>
      <c r="U8268" s="53" t="str">
        <f t="shared" si="420"/>
        <v/>
      </c>
      <c r="V8268" s="53" t="str">
        <f t="shared" si="420"/>
        <v/>
      </c>
      <c r="W8268" s="53" t="str">
        <f t="shared" si="420"/>
        <v/>
      </c>
      <c r="X8268" s="53" t="str">
        <f t="shared" si="420"/>
        <v/>
      </c>
    </row>
    <row r="8269" spans="18:24" hidden="1" x14ac:dyDescent="0.3">
      <c r="R8269">
        <f t="shared" si="421"/>
        <v>0</v>
      </c>
      <c r="S8269">
        <f t="shared" si="422"/>
        <v>0</v>
      </c>
      <c r="T8269" s="53" t="str">
        <f t="shared" si="420"/>
        <v/>
      </c>
      <c r="U8269" s="53" t="str">
        <f t="shared" si="420"/>
        <v/>
      </c>
      <c r="V8269" s="53" t="str">
        <f t="shared" si="420"/>
        <v/>
      </c>
      <c r="W8269" s="53" t="str">
        <f t="shared" si="420"/>
        <v/>
      </c>
      <c r="X8269" s="53" t="str">
        <f t="shared" si="420"/>
        <v/>
      </c>
    </row>
    <row r="8270" spans="18:24" hidden="1" x14ac:dyDescent="0.3">
      <c r="R8270">
        <f t="shared" si="421"/>
        <v>0</v>
      </c>
      <c r="S8270">
        <f t="shared" si="422"/>
        <v>0</v>
      </c>
      <c r="T8270" s="53" t="str">
        <f t="shared" si="420"/>
        <v/>
      </c>
      <c r="U8270" s="53" t="str">
        <f t="shared" si="420"/>
        <v/>
      </c>
      <c r="V8270" s="53" t="str">
        <f t="shared" si="420"/>
        <v/>
      </c>
      <c r="W8270" s="53" t="str">
        <f t="shared" si="420"/>
        <v/>
      </c>
      <c r="X8270" s="53" t="str">
        <f t="shared" si="420"/>
        <v/>
      </c>
    </row>
    <row r="8271" spans="18:24" hidden="1" x14ac:dyDescent="0.3">
      <c r="R8271">
        <f t="shared" si="421"/>
        <v>0</v>
      </c>
      <c r="S8271">
        <f t="shared" si="422"/>
        <v>0</v>
      </c>
      <c r="T8271" s="53" t="str">
        <f t="shared" si="420"/>
        <v/>
      </c>
      <c r="U8271" s="53" t="str">
        <f t="shared" si="420"/>
        <v/>
      </c>
      <c r="V8271" s="53" t="str">
        <f t="shared" si="420"/>
        <v/>
      </c>
      <c r="W8271" s="53" t="str">
        <f t="shared" si="420"/>
        <v/>
      </c>
      <c r="X8271" s="53" t="str">
        <f t="shared" si="420"/>
        <v/>
      </c>
    </row>
    <row r="8272" spans="18:24" hidden="1" x14ac:dyDescent="0.3">
      <c r="R8272">
        <f t="shared" si="421"/>
        <v>0</v>
      </c>
      <c r="S8272">
        <f t="shared" si="422"/>
        <v>0</v>
      </c>
      <c r="T8272" s="53" t="str">
        <f t="shared" si="420"/>
        <v/>
      </c>
      <c r="U8272" s="53" t="str">
        <f t="shared" si="420"/>
        <v/>
      </c>
      <c r="V8272" s="53" t="str">
        <f t="shared" si="420"/>
        <v/>
      </c>
      <c r="W8272" s="53" t="str">
        <f t="shared" si="420"/>
        <v/>
      </c>
      <c r="X8272" s="53" t="str">
        <f t="shared" si="420"/>
        <v/>
      </c>
    </row>
    <row r="8273" spans="18:24" hidden="1" x14ac:dyDescent="0.3">
      <c r="R8273">
        <f t="shared" si="421"/>
        <v>0</v>
      </c>
      <c r="S8273">
        <f t="shared" si="422"/>
        <v>0</v>
      </c>
      <c r="T8273" s="53" t="str">
        <f t="shared" si="420"/>
        <v/>
      </c>
      <c r="U8273" s="53" t="str">
        <f t="shared" si="420"/>
        <v/>
      </c>
      <c r="V8273" s="53" t="str">
        <f t="shared" si="420"/>
        <v/>
      </c>
      <c r="W8273" s="53" t="str">
        <f t="shared" si="420"/>
        <v/>
      </c>
      <c r="X8273" s="53" t="str">
        <f t="shared" si="420"/>
        <v/>
      </c>
    </row>
    <row r="8274" spans="18:24" hidden="1" x14ac:dyDescent="0.3">
      <c r="R8274">
        <f t="shared" si="421"/>
        <v>0</v>
      </c>
      <c r="S8274">
        <f t="shared" si="422"/>
        <v>0</v>
      </c>
      <c r="T8274" s="53" t="str">
        <f t="shared" si="420"/>
        <v/>
      </c>
      <c r="U8274" s="53" t="str">
        <f t="shared" si="420"/>
        <v/>
      </c>
      <c r="V8274" s="53" t="str">
        <f t="shared" si="420"/>
        <v/>
      </c>
      <c r="W8274" s="53" t="str">
        <f t="shared" si="420"/>
        <v/>
      </c>
      <c r="X8274" s="53" t="str">
        <f t="shared" si="420"/>
        <v/>
      </c>
    </row>
    <row r="8275" spans="18:24" hidden="1" x14ac:dyDescent="0.3">
      <c r="R8275">
        <f t="shared" si="421"/>
        <v>0</v>
      </c>
      <c r="S8275">
        <f t="shared" si="422"/>
        <v>0</v>
      </c>
      <c r="T8275" s="53" t="str">
        <f t="shared" si="420"/>
        <v/>
      </c>
      <c r="U8275" s="53" t="str">
        <f t="shared" si="420"/>
        <v/>
      </c>
      <c r="V8275" s="53" t="str">
        <f t="shared" si="420"/>
        <v/>
      </c>
      <c r="W8275" s="53" t="str">
        <f t="shared" si="420"/>
        <v/>
      </c>
      <c r="X8275" s="53" t="str">
        <f t="shared" si="420"/>
        <v/>
      </c>
    </row>
    <row r="8276" spans="18:24" hidden="1" x14ac:dyDescent="0.3">
      <c r="R8276">
        <f t="shared" si="421"/>
        <v>0</v>
      </c>
      <c r="S8276">
        <f t="shared" si="422"/>
        <v>0</v>
      </c>
      <c r="T8276" s="53" t="str">
        <f t="shared" si="420"/>
        <v/>
      </c>
      <c r="U8276" s="53" t="str">
        <f t="shared" si="420"/>
        <v/>
      </c>
      <c r="V8276" s="53" t="str">
        <f t="shared" si="420"/>
        <v/>
      </c>
      <c r="W8276" s="53" t="str">
        <f t="shared" si="420"/>
        <v/>
      </c>
      <c r="X8276" s="53" t="str">
        <f t="shared" si="420"/>
        <v/>
      </c>
    </row>
    <row r="8277" spans="18:24" hidden="1" x14ac:dyDescent="0.3">
      <c r="R8277">
        <f t="shared" si="421"/>
        <v>0</v>
      </c>
      <c r="S8277">
        <f t="shared" si="422"/>
        <v>0</v>
      </c>
      <c r="T8277" s="53" t="str">
        <f t="shared" si="420"/>
        <v/>
      </c>
      <c r="U8277" s="53" t="str">
        <f t="shared" si="420"/>
        <v/>
      </c>
      <c r="V8277" s="53" t="str">
        <f t="shared" si="420"/>
        <v/>
      </c>
      <c r="W8277" s="53" t="str">
        <f t="shared" si="420"/>
        <v/>
      </c>
      <c r="X8277" s="53" t="str">
        <f t="shared" si="420"/>
        <v/>
      </c>
    </row>
    <row r="8278" spans="18:24" hidden="1" x14ac:dyDescent="0.3">
      <c r="R8278">
        <f t="shared" si="421"/>
        <v>0</v>
      </c>
      <c r="S8278">
        <f t="shared" si="422"/>
        <v>0</v>
      </c>
      <c r="T8278" s="53" t="str">
        <f t="shared" si="420"/>
        <v/>
      </c>
      <c r="U8278" s="53" t="str">
        <f t="shared" si="420"/>
        <v/>
      </c>
      <c r="V8278" s="53" t="str">
        <f t="shared" si="420"/>
        <v/>
      </c>
      <c r="W8278" s="53" t="str">
        <f t="shared" si="420"/>
        <v/>
      </c>
      <c r="X8278" s="53" t="str">
        <f t="shared" si="420"/>
        <v/>
      </c>
    </row>
    <row r="8279" spans="18:24" hidden="1" x14ac:dyDescent="0.3">
      <c r="R8279">
        <f t="shared" si="421"/>
        <v>0</v>
      </c>
      <c r="S8279">
        <f t="shared" si="422"/>
        <v>0</v>
      </c>
      <c r="T8279" s="53" t="str">
        <f t="shared" si="420"/>
        <v/>
      </c>
      <c r="U8279" s="53" t="str">
        <f t="shared" si="420"/>
        <v/>
      </c>
      <c r="V8279" s="53" t="str">
        <f t="shared" si="420"/>
        <v/>
      </c>
      <c r="W8279" s="53" t="str">
        <f t="shared" si="420"/>
        <v/>
      </c>
      <c r="X8279" s="53" t="str">
        <f t="shared" si="420"/>
        <v/>
      </c>
    </row>
    <row r="8280" spans="18:24" hidden="1" x14ac:dyDescent="0.3">
      <c r="R8280">
        <f t="shared" si="421"/>
        <v>0</v>
      </c>
      <c r="S8280">
        <f t="shared" si="422"/>
        <v>0</v>
      </c>
      <c r="T8280" s="53" t="str">
        <f t="shared" si="420"/>
        <v/>
      </c>
      <c r="U8280" s="53" t="str">
        <f t="shared" si="420"/>
        <v/>
      </c>
      <c r="V8280" s="53" t="str">
        <f t="shared" si="420"/>
        <v/>
      </c>
      <c r="W8280" s="53" t="str">
        <f t="shared" si="420"/>
        <v/>
      </c>
      <c r="X8280" s="53" t="str">
        <f t="shared" si="420"/>
        <v/>
      </c>
    </row>
    <row r="8281" spans="18:24" hidden="1" x14ac:dyDescent="0.3">
      <c r="R8281">
        <f t="shared" si="421"/>
        <v>0</v>
      </c>
      <c r="S8281">
        <f t="shared" si="422"/>
        <v>0</v>
      </c>
      <c r="T8281" s="53" t="str">
        <f t="shared" ref="T8281:X8331" si="423">IF(OR(COUNTIF($D8281,"*"&amp;T$5&amp;"*")&gt;0,$D8281="GRUPO TEPSA"),T$5,"")</f>
        <v/>
      </c>
      <c r="U8281" s="53" t="str">
        <f t="shared" si="423"/>
        <v/>
      </c>
      <c r="V8281" s="53" t="str">
        <f t="shared" si="423"/>
        <v/>
      </c>
      <c r="W8281" s="53" t="str">
        <f t="shared" si="423"/>
        <v/>
      </c>
      <c r="X8281" s="53" t="str">
        <f t="shared" si="423"/>
        <v/>
      </c>
    </row>
    <row r="8282" spans="18:24" hidden="1" x14ac:dyDescent="0.3">
      <c r="R8282">
        <f t="shared" si="421"/>
        <v>0</v>
      </c>
      <c r="S8282">
        <f t="shared" si="422"/>
        <v>0</v>
      </c>
      <c r="T8282" s="53" t="str">
        <f t="shared" si="423"/>
        <v/>
      </c>
      <c r="U8282" s="53" t="str">
        <f t="shared" si="423"/>
        <v/>
      </c>
      <c r="V8282" s="53" t="str">
        <f t="shared" si="423"/>
        <v/>
      </c>
      <c r="W8282" s="53" t="str">
        <f t="shared" si="423"/>
        <v/>
      </c>
      <c r="X8282" s="53" t="str">
        <f t="shared" si="423"/>
        <v/>
      </c>
    </row>
    <row r="8283" spans="18:24" hidden="1" x14ac:dyDescent="0.3">
      <c r="R8283">
        <f t="shared" si="421"/>
        <v>0</v>
      </c>
      <c r="S8283">
        <f t="shared" si="422"/>
        <v>0</v>
      </c>
      <c r="T8283" s="53" t="str">
        <f t="shared" si="423"/>
        <v/>
      </c>
      <c r="U8283" s="53" t="str">
        <f t="shared" si="423"/>
        <v/>
      </c>
      <c r="V8283" s="53" t="str">
        <f t="shared" si="423"/>
        <v/>
      </c>
      <c r="W8283" s="53" t="str">
        <f t="shared" si="423"/>
        <v/>
      </c>
      <c r="X8283" s="53" t="str">
        <f t="shared" si="423"/>
        <v/>
      </c>
    </row>
    <row r="8284" spans="18:24" hidden="1" x14ac:dyDescent="0.3">
      <c r="R8284">
        <f t="shared" si="421"/>
        <v>0</v>
      </c>
      <c r="S8284">
        <f t="shared" si="422"/>
        <v>0</v>
      </c>
      <c r="T8284" s="53" t="str">
        <f t="shared" si="423"/>
        <v/>
      </c>
      <c r="U8284" s="53" t="str">
        <f t="shared" si="423"/>
        <v/>
      </c>
      <c r="V8284" s="53" t="str">
        <f t="shared" si="423"/>
        <v/>
      </c>
      <c r="W8284" s="53" t="str">
        <f t="shared" si="423"/>
        <v/>
      </c>
      <c r="X8284" s="53" t="str">
        <f t="shared" si="423"/>
        <v/>
      </c>
    </row>
    <row r="8285" spans="18:24" hidden="1" x14ac:dyDescent="0.3">
      <c r="R8285">
        <f t="shared" si="421"/>
        <v>0</v>
      </c>
      <c r="S8285">
        <f t="shared" si="422"/>
        <v>0</v>
      </c>
      <c r="T8285" s="53" t="str">
        <f t="shared" si="423"/>
        <v/>
      </c>
      <c r="U8285" s="53" t="str">
        <f t="shared" si="423"/>
        <v/>
      </c>
      <c r="V8285" s="53" t="str">
        <f t="shared" si="423"/>
        <v/>
      </c>
      <c r="W8285" s="53" t="str">
        <f t="shared" si="423"/>
        <v/>
      </c>
      <c r="X8285" s="53" t="str">
        <f t="shared" si="423"/>
        <v/>
      </c>
    </row>
    <row r="8286" spans="18:24" hidden="1" x14ac:dyDescent="0.3">
      <c r="R8286">
        <f t="shared" si="421"/>
        <v>0</v>
      </c>
      <c r="S8286">
        <f t="shared" si="422"/>
        <v>0</v>
      </c>
      <c r="T8286" s="53" t="str">
        <f t="shared" si="423"/>
        <v/>
      </c>
      <c r="U8286" s="53" t="str">
        <f t="shared" si="423"/>
        <v/>
      </c>
      <c r="V8286" s="53" t="str">
        <f t="shared" si="423"/>
        <v/>
      </c>
      <c r="W8286" s="53" t="str">
        <f t="shared" si="423"/>
        <v/>
      </c>
      <c r="X8286" s="53" t="str">
        <f t="shared" si="423"/>
        <v/>
      </c>
    </row>
    <row r="8287" spans="18:24" hidden="1" x14ac:dyDescent="0.3">
      <c r="R8287">
        <f t="shared" si="421"/>
        <v>0</v>
      </c>
      <c r="S8287">
        <f t="shared" si="422"/>
        <v>0</v>
      </c>
      <c r="T8287" s="53" t="str">
        <f t="shared" si="423"/>
        <v/>
      </c>
      <c r="U8287" s="53" t="str">
        <f t="shared" si="423"/>
        <v/>
      </c>
      <c r="V8287" s="53" t="str">
        <f t="shared" si="423"/>
        <v/>
      </c>
      <c r="W8287" s="53" t="str">
        <f t="shared" si="423"/>
        <v/>
      </c>
      <c r="X8287" s="53" t="str">
        <f t="shared" si="423"/>
        <v/>
      </c>
    </row>
    <row r="8288" spans="18:24" hidden="1" x14ac:dyDescent="0.3">
      <c r="R8288">
        <f t="shared" si="421"/>
        <v>0</v>
      </c>
      <c r="S8288">
        <f t="shared" si="422"/>
        <v>0</v>
      </c>
      <c r="T8288" s="53" t="str">
        <f t="shared" si="423"/>
        <v/>
      </c>
      <c r="U8288" s="53" t="str">
        <f t="shared" si="423"/>
        <v/>
      </c>
      <c r="V8288" s="53" t="str">
        <f t="shared" si="423"/>
        <v/>
      </c>
      <c r="W8288" s="53" t="str">
        <f t="shared" si="423"/>
        <v/>
      </c>
      <c r="X8288" s="53" t="str">
        <f t="shared" si="423"/>
        <v/>
      </c>
    </row>
    <row r="8289" spans="18:24" hidden="1" x14ac:dyDescent="0.3">
      <c r="R8289">
        <f t="shared" si="421"/>
        <v>0</v>
      </c>
      <c r="S8289">
        <f t="shared" si="422"/>
        <v>0</v>
      </c>
      <c r="T8289" s="53" t="str">
        <f t="shared" si="423"/>
        <v/>
      </c>
      <c r="U8289" s="53" t="str">
        <f t="shared" si="423"/>
        <v/>
      </c>
      <c r="V8289" s="53" t="str">
        <f t="shared" si="423"/>
        <v/>
      </c>
      <c r="W8289" s="53" t="str">
        <f t="shared" si="423"/>
        <v/>
      </c>
      <c r="X8289" s="53" t="str">
        <f t="shared" si="423"/>
        <v/>
      </c>
    </row>
    <row r="8290" spans="18:24" hidden="1" x14ac:dyDescent="0.3">
      <c r="R8290">
        <f t="shared" si="421"/>
        <v>0</v>
      </c>
      <c r="S8290">
        <f t="shared" si="422"/>
        <v>0</v>
      </c>
      <c r="T8290" s="53" t="str">
        <f t="shared" si="423"/>
        <v/>
      </c>
      <c r="U8290" s="53" t="str">
        <f t="shared" si="423"/>
        <v/>
      </c>
      <c r="V8290" s="53" t="str">
        <f t="shared" si="423"/>
        <v/>
      </c>
      <c r="W8290" s="53" t="str">
        <f t="shared" si="423"/>
        <v/>
      </c>
      <c r="X8290" s="53" t="str">
        <f t="shared" si="423"/>
        <v/>
      </c>
    </row>
    <row r="8291" spans="18:24" hidden="1" x14ac:dyDescent="0.3">
      <c r="R8291">
        <f t="shared" si="421"/>
        <v>0</v>
      </c>
      <c r="S8291">
        <f t="shared" si="422"/>
        <v>0</v>
      </c>
      <c r="T8291" s="53" t="str">
        <f t="shared" si="423"/>
        <v/>
      </c>
      <c r="U8291" s="53" t="str">
        <f t="shared" si="423"/>
        <v/>
      </c>
      <c r="V8291" s="53" t="str">
        <f t="shared" si="423"/>
        <v/>
      </c>
      <c r="W8291" s="53" t="str">
        <f t="shared" si="423"/>
        <v/>
      </c>
      <c r="X8291" s="53" t="str">
        <f t="shared" si="423"/>
        <v/>
      </c>
    </row>
    <row r="8292" spans="18:24" hidden="1" x14ac:dyDescent="0.3">
      <c r="R8292">
        <f t="shared" si="421"/>
        <v>0</v>
      </c>
      <c r="S8292">
        <f t="shared" si="422"/>
        <v>0</v>
      </c>
      <c r="T8292" s="53" t="str">
        <f t="shared" si="423"/>
        <v/>
      </c>
      <c r="U8292" s="53" t="str">
        <f t="shared" si="423"/>
        <v/>
      </c>
      <c r="V8292" s="53" t="str">
        <f t="shared" si="423"/>
        <v/>
      </c>
      <c r="W8292" s="53" t="str">
        <f t="shared" si="423"/>
        <v/>
      </c>
      <c r="X8292" s="53" t="str">
        <f t="shared" si="423"/>
        <v/>
      </c>
    </row>
    <row r="8293" spans="18:24" hidden="1" x14ac:dyDescent="0.3">
      <c r="R8293">
        <f t="shared" si="421"/>
        <v>0</v>
      </c>
      <c r="S8293">
        <f t="shared" si="422"/>
        <v>0</v>
      </c>
      <c r="T8293" s="53" t="str">
        <f t="shared" si="423"/>
        <v/>
      </c>
      <c r="U8293" s="53" t="str">
        <f t="shared" si="423"/>
        <v/>
      </c>
      <c r="V8293" s="53" t="str">
        <f t="shared" si="423"/>
        <v/>
      </c>
      <c r="W8293" s="53" t="str">
        <f t="shared" si="423"/>
        <v/>
      </c>
      <c r="X8293" s="53" t="str">
        <f t="shared" si="423"/>
        <v/>
      </c>
    </row>
    <row r="8294" spans="18:24" hidden="1" x14ac:dyDescent="0.3">
      <c r="R8294">
        <f t="shared" si="421"/>
        <v>0</v>
      </c>
      <c r="S8294">
        <f t="shared" si="422"/>
        <v>0</v>
      </c>
      <c r="T8294" s="53" t="str">
        <f t="shared" si="423"/>
        <v/>
      </c>
      <c r="U8294" s="53" t="str">
        <f t="shared" si="423"/>
        <v/>
      </c>
      <c r="V8294" s="53" t="str">
        <f t="shared" si="423"/>
        <v/>
      </c>
      <c r="W8294" s="53" t="str">
        <f t="shared" si="423"/>
        <v/>
      </c>
      <c r="X8294" s="53" t="str">
        <f t="shared" si="423"/>
        <v/>
      </c>
    </row>
    <row r="8295" spans="18:24" hidden="1" x14ac:dyDescent="0.3">
      <c r="R8295">
        <f t="shared" si="421"/>
        <v>0</v>
      </c>
      <c r="S8295">
        <f t="shared" si="422"/>
        <v>0</v>
      </c>
      <c r="T8295" s="53" t="str">
        <f t="shared" si="423"/>
        <v/>
      </c>
      <c r="U8295" s="53" t="str">
        <f t="shared" si="423"/>
        <v/>
      </c>
      <c r="V8295" s="53" t="str">
        <f t="shared" si="423"/>
        <v/>
      </c>
      <c r="W8295" s="53" t="str">
        <f t="shared" si="423"/>
        <v/>
      </c>
      <c r="X8295" s="53" t="str">
        <f t="shared" si="423"/>
        <v/>
      </c>
    </row>
    <row r="8296" spans="18:24" hidden="1" x14ac:dyDescent="0.3">
      <c r="R8296">
        <f t="shared" si="421"/>
        <v>0</v>
      </c>
      <c r="S8296">
        <f t="shared" si="422"/>
        <v>0</v>
      </c>
      <c r="T8296" s="53" t="str">
        <f t="shared" si="423"/>
        <v/>
      </c>
      <c r="U8296" s="53" t="str">
        <f t="shared" si="423"/>
        <v/>
      </c>
      <c r="V8296" s="53" t="str">
        <f t="shared" si="423"/>
        <v/>
      </c>
      <c r="W8296" s="53" t="str">
        <f t="shared" si="423"/>
        <v/>
      </c>
      <c r="X8296" s="53" t="str">
        <f t="shared" si="423"/>
        <v/>
      </c>
    </row>
    <row r="8297" spans="18:24" hidden="1" x14ac:dyDescent="0.3">
      <c r="R8297">
        <f t="shared" si="421"/>
        <v>0</v>
      </c>
      <c r="S8297">
        <f t="shared" si="422"/>
        <v>0</v>
      </c>
      <c r="T8297" s="53" t="str">
        <f t="shared" si="423"/>
        <v/>
      </c>
      <c r="U8297" s="53" t="str">
        <f t="shared" si="423"/>
        <v/>
      </c>
      <c r="V8297" s="53" t="str">
        <f t="shared" si="423"/>
        <v/>
      </c>
      <c r="W8297" s="53" t="str">
        <f t="shared" si="423"/>
        <v/>
      </c>
      <c r="X8297" s="53" t="str">
        <f t="shared" si="423"/>
        <v/>
      </c>
    </row>
    <row r="8298" spans="18:24" hidden="1" x14ac:dyDescent="0.3">
      <c r="R8298">
        <f t="shared" si="421"/>
        <v>0</v>
      </c>
      <c r="S8298">
        <f t="shared" si="422"/>
        <v>0</v>
      </c>
      <c r="T8298" s="53" t="str">
        <f t="shared" si="423"/>
        <v/>
      </c>
      <c r="U8298" s="53" t="str">
        <f t="shared" si="423"/>
        <v/>
      </c>
      <c r="V8298" s="53" t="str">
        <f t="shared" si="423"/>
        <v/>
      </c>
      <c r="W8298" s="53" t="str">
        <f t="shared" si="423"/>
        <v/>
      </c>
      <c r="X8298" s="53" t="str">
        <f t="shared" si="423"/>
        <v/>
      </c>
    </row>
    <row r="8299" spans="18:24" hidden="1" x14ac:dyDescent="0.3">
      <c r="R8299">
        <f t="shared" si="421"/>
        <v>0</v>
      </c>
      <c r="S8299">
        <f t="shared" si="422"/>
        <v>0</v>
      </c>
      <c r="T8299" s="53" t="str">
        <f t="shared" si="423"/>
        <v/>
      </c>
      <c r="U8299" s="53" t="str">
        <f t="shared" si="423"/>
        <v/>
      </c>
      <c r="V8299" s="53" t="str">
        <f t="shared" si="423"/>
        <v/>
      </c>
      <c r="W8299" s="53" t="str">
        <f t="shared" si="423"/>
        <v/>
      </c>
      <c r="X8299" s="53" t="str">
        <f t="shared" si="423"/>
        <v/>
      </c>
    </row>
    <row r="8300" spans="18:24" hidden="1" x14ac:dyDescent="0.3">
      <c r="R8300">
        <f t="shared" si="421"/>
        <v>0</v>
      </c>
      <c r="S8300">
        <f t="shared" si="422"/>
        <v>0</v>
      </c>
      <c r="T8300" s="53" t="str">
        <f t="shared" si="423"/>
        <v/>
      </c>
      <c r="U8300" s="53" t="str">
        <f t="shared" si="423"/>
        <v/>
      </c>
      <c r="V8300" s="53" t="str">
        <f t="shared" si="423"/>
        <v/>
      </c>
      <c r="W8300" s="53" t="str">
        <f t="shared" si="423"/>
        <v/>
      </c>
      <c r="X8300" s="53" t="str">
        <f t="shared" si="423"/>
        <v/>
      </c>
    </row>
    <row r="8301" spans="18:24" hidden="1" x14ac:dyDescent="0.3">
      <c r="R8301">
        <f t="shared" si="421"/>
        <v>0</v>
      </c>
      <c r="S8301">
        <f t="shared" si="422"/>
        <v>0</v>
      </c>
      <c r="T8301" s="53" t="str">
        <f t="shared" si="423"/>
        <v/>
      </c>
      <c r="U8301" s="53" t="str">
        <f t="shared" si="423"/>
        <v/>
      </c>
      <c r="V8301" s="53" t="str">
        <f t="shared" si="423"/>
        <v/>
      </c>
      <c r="W8301" s="53" t="str">
        <f t="shared" si="423"/>
        <v/>
      </c>
      <c r="X8301" s="53" t="str">
        <f t="shared" si="423"/>
        <v/>
      </c>
    </row>
    <row r="8302" spans="18:24" hidden="1" x14ac:dyDescent="0.3">
      <c r="R8302">
        <f t="shared" si="421"/>
        <v>0</v>
      </c>
      <c r="S8302">
        <f t="shared" si="422"/>
        <v>0</v>
      </c>
      <c r="T8302" s="53" t="str">
        <f t="shared" si="423"/>
        <v/>
      </c>
      <c r="U8302" s="53" t="str">
        <f t="shared" si="423"/>
        <v/>
      </c>
      <c r="V8302" s="53" t="str">
        <f t="shared" si="423"/>
        <v/>
      </c>
      <c r="W8302" s="53" t="str">
        <f t="shared" si="423"/>
        <v/>
      </c>
      <c r="X8302" s="53" t="str">
        <f t="shared" si="423"/>
        <v/>
      </c>
    </row>
    <row r="8303" spans="18:24" hidden="1" x14ac:dyDescent="0.3">
      <c r="R8303">
        <f t="shared" si="421"/>
        <v>0</v>
      </c>
      <c r="S8303">
        <f t="shared" si="422"/>
        <v>0</v>
      </c>
      <c r="T8303" s="53" t="str">
        <f t="shared" si="423"/>
        <v/>
      </c>
      <c r="U8303" s="53" t="str">
        <f t="shared" si="423"/>
        <v/>
      </c>
      <c r="V8303" s="53" t="str">
        <f t="shared" si="423"/>
        <v/>
      </c>
      <c r="W8303" s="53" t="str">
        <f t="shared" si="423"/>
        <v/>
      </c>
      <c r="X8303" s="53" t="str">
        <f t="shared" si="423"/>
        <v/>
      </c>
    </row>
    <row r="8304" spans="18:24" hidden="1" x14ac:dyDescent="0.3">
      <c r="R8304">
        <f t="shared" si="421"/>
        <v>0</v>
      </c>
      <c r="S8304">
        <f t="shared" si="422"/>
        <v>0</v>
      </c>
      <c r="T8304" s="53" t="str">
        <f t="shared" si="423"/>
        <v/>
      </c>
      <c r="U8304" s="53" t="str">
        <f t="shared" si="423"/>
        <v/>
      </c>
      <c r="V8304" s="53" t="str">
        <f t="shared" si="423"/>
        <v/>
      </c>
      <c r="W8304" s="53" t="str">
        <f t="shared" si="423"/>
        <v/>
      </c>
      <c r="X8304" s="53" t="str">
        <f t="shared" si="423"/>
        <v/>
      </c>
    </row>
    <row r="8305" spans="18:24" hidden="1" x14ac:dyDescent="0.3">
      <c r="R8305">
        <f t="shared" si="421"/>
        <v>0</v>
      </c>
      <c r="S8305">
        <f t="shared" si="422"/>
        <v>0</v>
      </c>
      <c r="T8305" s="53" t="str">
        <f t="shared" si="423"/>
        <v/>
      </c>
      <c r="U8305" s="53" t="str">
        <f t="shared" si="423"/>
        <v/>
      </c>
      <c r="V8305" s="53" t="str">
        <f t="shared" si="423"/>
        <v/>
      </c>
      <c r="W8305" s="53" t="str">
        <f t="shared" si="423"/>
        <v/>
      </c>
      <c r="X8305" s="53" t="str">
        <f t="shared" si="423"/>
        <v/>
      </c>
    </row>
    <row r="8306" spans="18:24" hidden="1" x14ac:dyDescent="0.3">
      <c r="R8306">
        <f t="shared" si="421"/>
        <v>0</v>
      </c>
      <c r="S8306">
        <f t="shared" si="422"/>
        <v>0</v>
      </c>
      <c r="T8306" s="53" t="str">
        <f t="shared" si="423"/>
        <v/>
      </c>
      <c r="U8306" s="53" t="str">
        <f t="shared" si="423"/>
        <v/>
      </c>
      <c r="V8306" s="53" t="str">
        <f t="shared" si="423"/>
        <v/>
      </c>
      <c r="W8306" s="53" t="str">
        <f t="shared" si="423"/>
        <v/>
      </c>
      <c r="X8306" s="53" t="str">
        <f t="shared" si="423"/>
        <v/>
      </c>
    </row>
    <row r="8307" spans="18:24" hidden="1" x14ac:dyDescent="0.3">
      <c r="R8307">
        <f t="shared" si="421"/>
        <v>0</v>
      </c>
      <c r="S8307">
        <f t="shared" si="422"/>
        <v>0</v>
      </c>
      <c r="T8307" s="53" t="str">
        <f t="shared" si="423"/>
        <v/>
      </c>
      <c r="U8307" s="53" t="str">
        <f t="shared" si="423"/>
        <v/>
      </c>
      <c r="V8307" s="53" t="str">
        <f t="shared" si="423"/>
        <v/>
      </c>
      <c r="W8307" s="53" t="str">
        <f t="shared" si="423"/>
        <v/>
      </c>
      <c r="X8307" s="53" t="str">
        <f t="shared" si="423"/>
        <v/>
      </c>
    </row>
    <row r="8308" spans="18:24" hidden="1" x14ac:dyDescent="0.3">
      <c r="R8308">
        <f t="shared" si="421"/>
        <v>0</v>
      </c>
      <c r="S8308">
        <f t="shared" si="422"/>
        <v>0</v>
      </c>
      <c r="T8308" s="53" t="str">
        <f t="shared" si="423"/>
        <v/>
      </c>
      <c r="U8308" s="53" t="str">
        <f t="shared" si="423"/>
        <v/>
      </c>
      <c r="V8308" s="53" t="str">
        <f t="shared" si="423"/>
        <v/>
      </c>
      <c r="W8308" s="53" t="str">
        <f t="shared" si="423"/>
        <v/>
      </c>
      <c r="X8308" s="53" t="str">
        <f t="shared" si="423"/>
        <v/>
      </c>
    </row>
    <row r="8309" spans="18:24" hidden="1" x14ac:dyDescent="0.3">
      <c r="R8309">
        <f t="shared" si="421"/>
        <v>0</v>
      </c>
      <c r="S8309">
        <f t="shared" si="422"/>
        <v>0</v>
      </c>
      <c r="T8309" s="53" t="str">
        <f t="shared" si="423"/>
        <v/>
      </c>
      <c r="U8309" s="53" t="str">
        <f t="shared" si="423"/>
        <v/>
      </c>
      <c r="V8309" s="53" t="str">
        <f t="shared" si="423"/>
        <v/>
      </c>
      <c r="W8309" s="53" t="str">
        <f t="shared" si="423"/>
        <v/>
      </c>
      <c r="X8309" s="53" t="str">
        <f t="shared" si="423"/>
        <v/>
      </c>
    </row>
    <row r="8310" spans="18:24" hidden="1" x14ac:dyDescent="0.3">
      <c r="R8310">
        <f t="shared" si="421"/>
        <v>0</v>
      </c>
      <c r="S8310">
        <f t="shared" si="422"/>
        <v>0</v>
      </c>
      <c r="T8310" s="53" t="str">
        <f t="shared" si="423"/>
        <v/>
      </c>
      <c r="U8310" s="53" t="str">
        <f t="shared" si="423"/>
        <v/>
      </c>
      <c r="V8310" s="53" t="str">
        <f t="shared" si="423"/>
        <v/>
      </c>
      <c r="W8310" s="53" t="str">
        <f t="shared" si="423"/>
        <v/>
      </c>
      <c r="X8310" s="53" t="str">
        <f t="shared" si="423"/>
        <v/>
      </c>
    </row>
    <row r="8311" spans="18:24" hidden="1" x14ac:dyDescent="0.3">
      <c r="R8311">
        <f t="shared" si="421"/>
        <v>0</v>
      </c>
      <c r="S8311">
        <f t="shared" si="422"/>
        <v>0</v>
      </c>
      <c r="T8311" s="53" t="str">
        <f t="shared" si="423"/>
        <v/>
      </c>
      <c r="U8311" s="53" t="str">
        <f t="shared" si="423"/>
        <v/>
      </c>
      <c r="V8311" s="53" t="str">
        <f t="shared" si="423"/>
        <v/>
      </c>
      <c r="W8311" s="53" t="str">
        <f t="shared" si="423"/>
        <v/>
      </c>
      <c r="X8311" s="53" t="str">
        <f t="shared" si="423"/>
        <v/>
      </c>
    </row>
    <row r="8312" spans="18:24" hidden="1" x14ac:dyDescent="0.3">
      <c r="R8312">
        <f t="shared" si="421"/>
        <v>0</v>
      </c>
      <c r="S8312">
        <f t="shared" si="422"/>
        <v>0</v>
      </c>
      <c r="T8312" s="53" t="str">
        <f t="shared" si="423"/>
        <v/>
      </c>
      <c r="U8312" s="53" t="str">
        <f t="shared" si="423"/>
        <v/>
      </c>
      <c r="V8312" s="53" t="str">
        <f t="shared" si="423"/>
        <v/>
      </c>
      <c r="W8312" s="53" t="str">
        <f t="shared" si="423"/>
        <v/>
      </c>
      <c r="X8312" s="53" t="str">
        <f t="shared" si="423"/>
        <v/>
      </c>
    </row>
    <row r="8313" spans="18:24" hidden="1" x14ac:dyDescent="0.3">
      <c r="R8313">
        <f t="shared" si="421"/>
        <v>0</v>
      </c>
      <c r="S8313">
        <f t="shared" si="422"/>
        <v>0</v>
      </c>
      <c r="T8313" s="53" t="str">
        <f t="shared" si="423"/>
        <v/>
      </c>
      <c r="U8313" s="53" t="str">
        <f t="shared" si="423"/>
        <v/>
      </c>
      <c r="V8313" s="53" t="str">
        <f t="shared" si="423"/>
        <v/>
      </c>
      <c r="W8313" s="53" t="str">
        <f t="shared" si="423"/>
        <v/>
      </c>
      <c r="X8313" s="53" t="str">
        <f t="shared" si="423"/>
        <v/>
      </c>
    </row>
    <row r="8314" spans="18:24" hidden="1" x14ac:dyDescent="0.3">
      <c r="R8314">
        <f t="shared" si="421"/>
        <v>0</v>
      </c>
      <c r="S8314">
        <f t="shared" si="422"/>
        <v>0</v>
      </c>
      <c r="T8314" s="53" t="str">
        <f t="shared" si="423"/>
        <v/>
      </c>
      <c r="U8314" s="53" t="str">
        <f t="shared" si="423"/>
        <v/>
      </c>
      <c r="V8314" s="53" t="str">
        <f t="shared" si="423"/>
        <v/>
      </c>
      <c r="W8314" s="53" t="str">
        <f t="shared" si="423"/>
        <v/>
      </c>
      <c r="X8314" s="53" t="str">
        <f t="shared" si="423"/>
        <v/>
      </c>
    </row>
    <row r="8315" spans="18:24" hidden="1" x14ac:dyDescent="0.3">
      <c r="R8315">
        <f t="shared" si="421"/>
        <v>0</v>
      </c>
      <c r="S8315">
        <f t="shared" si="422"/>
        <v>0</v>
      </c>
      <c r="T8315" s="53" t="str">
        <f t="shared" si="423"/>
        <v/>
      </c>
      <c r="U8315" s="53" t="str">
        <f t="shared" si="423"/>
        <v/>
      </c>
      <c r="V8315" s="53" t="str">
        <f t="shared" si="423"/>
        <v/>
      </c>
      <c r="W8315" s="53" t="str">
        <f t="shared" si="423"/>
        <v/>
      </c>
      <c r="X8315" s="53" t="str">
        <f t="shared" si="423"/>
        <v/>
      </c>
    </row>
    <row r="8316" spans="18:24" hidden="1" x14ac:dyDescent="0.3">
      <c r="R8316">
        <f t="shared" si="421"/>
        <v>0</v>
      </c>
      <c r="S8316">
        <f t="shared" si="422"/>
        <v>0</v>
      </c>
      <c r="T8316" s="53" t="str">
        <f t="shared" si="423"/>
        <v/>
      </c>
      <c r="U8316" s="53" t="str">
        <f t="shared" si="423"/>
        <v/>
      </c>
      <c r="V8316" s="53" t="str">
        <f t="shared" si="423"/>
        <v/>
      </c>
      <c r="W8316" s="53" t="str">
        <f t="shared" si="423"/>
        <v/>
      </c>
      <c r="X8316" s="53" t="str">
        <f t="shared" si="423"/>
        <v/>
      </c>
    </row>
    <row r="8317" spans="18:24" hidden="1" x14ac:dyDescent="0.3">
      <c r="R8317">
        <f t="shared" si="421"/>
        <v>0</v>
      </c>
      <c r="S8317">
        <f t="shared" si="422"/>
        <v>0</v>
      </c>
      <c r="T8317" s="53" t="str">
        <f t="shared" si="423"/>
        <v/>
      </c>
      <c r="U8317" s="53" t="str">
        <f t="shared" si="423"/>
        <v/>
      </c>
      <c r="V8317" s="53" t="str">
        <f t="shared" si="423"/>
        <v/>
      </c>
      <c r="W8317" s="53" t="str">
        <f t="shared" si="423"/>
        <v/>
      </c>
      <c r="X8317" s="53" t="str">
        <f t="shared" si="423"/>
        <v/>
      </c>
    </row>
    <row r="8318" spans="18:24" hidden="1" x14ac:dyDescent="0.3">
      <c r="R8318">
        <f t="shared" si="421"/>
        <v>0</v>
      </c>
      <c r="S8318">
        <f t="shared" si="422"/>
        <v>0</v>
      </c>
      <c r="T8318" s="53" t="str">
        <f t="shared" si="423"/>
        <v/>
      </c>
      <c r="U8318" s="53" t="str">
        <f t="shared" si="423"/>
        <v/>
      </c>
      <c r="V8318" s="53" t="str">
        <f t="shared" si="423"/>
        <v/>
      </c>
      <c r="W8318" s="53" t="str">
        <f t="shared" si="423"/>
        <v/>
      </c>
      <c r="X8318" s="53" t="str">
        <f t="shared" si="423"/>
        <v/>
      </c>
    </row>
    <row r="8319" spans="18:24" hidden="1" x14ac:dyDescent="0.3">
      <c r="R8319">
        <f t="shared" si="421"/>
        <v>0</v>
      </c>
      <c r="S8319">
        <f t="shared" si="422"/>
        <v>0</v>
      </c>
      <c r="T8319" s="53" t="str">
        <f t="shared" si="423"/>
        <v/>
      </c>
      <c r="U8319" s="53" t="str">
        <f t="shared" si="423"/>
        <v/>
      </c>
      <c r="V8319" s="53" t="str">
        <f t="shared" si="423"/>
        <v/>
      </c>
      <c r="W8319" s="53" t="str">
        <f t="shared" si="423"/>
        <v/>
      </c>
      <c r="X8319" s="53" t="str">
        <f t="shared" si="423"/>
        <v/>
      </c>
    </row>
    <row r="8320" spans="18:24" hidden="1" x14ac:dyDescent="0.3">
      <c r="R8320">
        <f t="shared" si="421"/>
        <v>0</v>
      </c>
      <c r="S8320">
        <f t="shared" si="422"/>
        <v>0</v>
      </c>
      <c r="T8320" s="53" t="str">
        <f t="shared" si="423"/>
        <v/>
      </c>
      <c r="U8320" s="53" t="str">
        <f t="shared" si="423"/>
        <v/>
      </c>
      <c r="V8320" s="53" t="str">
        <f t="shared" si="423"/>
        <v/>
      </c>
      <c r="W8320" s="53" t="str">
        <f t="shared" si="423"/>
        <v/>
      </c>
      <c r="X8320" s="53" t="str">
        <f t="shared" si="423"/>
        <v/>
      </c>
    </row>
    <row r="8321" spans="18:24" hidden="1" x14ac:dyDescent="0.3">
      <c r="R8321">
        <f t="shared" si="421"/>
        <v>0</v>
      </c>
      <c r="S8321">
        <f t="shared" si="422"/>
        <v>0</v>
      </c>
      <c r="T8321" s="53" t="str">
        <f t="shared" si="423"/>
        <v/>
      </c>
      <c r="U8321" s="53" t="str">
        <f t="shared" si="423"/>
        <v/>
      </c>
      <c r="V8321" s="53" t="str">
        <f t="shared" si="423"/>
        <v/>
      </c>
      <c r="W8321" s="53" t="str">
        <f t="shared" si="423"/>
        <v/>
      </c>
      <c r="X8321" s="53" t="str">
        <f t="shared" si="423"/>
        <v/>
      </c>
    </row>
    <row r="8322" spans="18:24" hidden="1" x14ac:dyDescent="0.3">
      <c r="R8322">
        <f t="shared" si="421"/>
        <v>0</v>
      </c>
      <c r="S8322">
        <f t="shared" si="422"/>
        <v>0</v>
      </c>
      <c r="T8322" s="53" t="str">
        <f t="shared" si="423"/>
        <v/>
      </c>
      <c r="U8322" s="53" t="str">
        <f t="shared" si="423"/>
        <v/>
      </c>
      <c r="V8322" s="53" t="str">
        <f t="shared" si="423"/>
        <v/>
      </c>
      <c r="W8322" s="53" t="str">
        <f t="shared" si="423"/>
        <v/>
      </c>
      <c r="X8322" s="53" t="str">
        <f t="shared" si="423"/>
        <v/>
      </c>
    </row>
    <row r="8323" spans="18:24" hidden="1" x14ac:dyDescent="0.3">
      <c r="R8323">
        <f t="shared" si="421"/>
        <v>0</v>
      </c>
      <c r="S8323">
        <f t="shared" si="422"/>
        <v>0</v>
      </c>
      <c r="T8323" s="53" t="str">
        <f t="shared" si="423"/>
        <v/>
      </c>
      <c r="U8323" s="53" t="str">
        <f t="shared" si="423"/>
        <v/>
      </c>
      <c r="V8323" s="53" t="str">
        <f t="shared" si="423"/>
        <v/>
      </c>
      <c r="W8323" s="53" t="str">
        <f t="shared" si="423"/>
        <v/>
      </c>
      <c r="X8323" s="53" t="str">
        <f t="shared" si="423"/>
        <v/>
      </c>
    </row>
    <row r="8324" spans="18:24" hidden="1" x14ac:dyDescent="0.3">
      <c r="R8324">
        <f t="shared" si="421"/>
        <v>0</v>
      </c>
      <c r="S8324">
        <f t="shared" si="422"/>
        <v>0</v>
      </c>
      <c r="T8324" s="53" t="str">
        <f t="shared" si="423"/>
        <v/>
      </c>
      <c r="U8324" s="53" t="str">
        <f t="shared" si="423"/>
        <v/>
      </c>
      <c r="V8324" s="53" t="str">
        <f t="shared" si="423"/>
        <v/>
      </c>
      <c r="W8324" s="53" t="str">
        <f t="shared" si="423"/>
        <v/>
      </c>
      <c r="X8324" s="53" t="str">
        <f t="shared" si="423"/>
        <v/>
      </c>
    </row>
    <row r="8325" spans="18:24" hidden="1" x14ac:dyDescent="0.3">
      <c r="R8325">
        <f t="shared" si="421"/>
        <v>0</v>
      </c>
      <c r="S8325">
        <f t="shared" si="422"/>
        <v>0</v>
      </c>
      <c r="T8325" s="53" t="str">
        <f t="shared" si="423"/>
        <v/>
      </c>
      <c r="U8325" s="53" t="str">
        <f t="shared" si="423"/>
        <v/>
      </c>
      <c r="V8325" s="53" t="str">
        <f t="shared" si="423"/>
        <v/>
      </c>
      <c r="W8325" s="53" t="str">
        <f t="shared" si="423"/>
        <v/>
      </c>
      <c r="X8325" s="53" t="str">
        <f t="shared" si="423"/>
        <v/>
      </c>
    </row>
    <row r="8326" spans="18:24" hidden="1" x14ac:dyDescent="0.3">
      <c r="R8326">
        <f t="shared" si="421"/>
        <v>0</v>
      </c>
      <c r="S8326">
        <f t="shared" si="422"/>
        <v>0</v>
      </c>
      <c r="T8326" s="53" t="str">
        <f t="shared" si="423"/>
        <v/>
      </c>
      <c r="U8326" s="53" t="str">
        <f t="shared" si="423"/>
        <v/>
      </c>
      <c r="V8326" s="53" t="str">
        <f t="shared" si="423"/>
        <v/>
      </c>
      <c r="W8326" s="53" t="str">
        <f t="shared" si="423"/>
        <v/>
      </c>
      <c r="X8326" s="53" t="str">
        <f t="shared" si="423"/>
        <v/>
      </c>
    </row>
    <row r="8327" spans="18:24" hidden="1" x14ac:dyDescent="0.3">
      <c r="R8327">
        <f t="shared" ref="R8327:R8390" si="424">IF(OR(D8327="GRUPO TEPSA",D8327="TODAS"),P8327/5,P8327)</f>
        <v>0</v>
      </c>
      <c r="S8327">
        <f t="shared" si="422"/>
        <v>0</v>
      </c>
      <c r="T8327" s="53" t="str">
        <f t="shared" si="423"/>
        <v/>
      </c>
      <c r="U8327" s="53" t="str">
        <f t="shared" si="423"/>
        <v/>
      </c>
      <c r="V8327" s="53" t="str">
        <f t="shared" si="423"/>
        <v/>
      </c>
      <c r="W8327" s="53" t="str">
        <f t="shared" si="423"/>
        <v/>
      </c>
      <c r="X8327" s="53" t="str">
        <f t="shared" si="423"/>
        <v/>
      </c>
    </row>
    <row r="8328" spans="18:24" hidden="1" x14ac:dyDescent="0.3">
      <c r="R8328">
        <f t="shared" si="424"/>
        <v>0</v>
      </c>
      <c r="S8328">
        <f t="shared" si="422"/>
        <v>0</v>
      </c>
      <c r="T8328" s="53" t="str">
        <f t="shared" si="423"/>
        <v/>
      </c>
      <c r="U8328" s="53" t="str">
        <f t="shared" si="423"/>
        <v/>
      </c>
      <c r="V8328" s="53" t="str">
        <f t="shared" si="423"/>
        <v/>
      </c>
      <c r="W8328" s="53" t="str">
        <f t="shared" si="423"/>
        <v/>
      </c>
      <c r="X8328" s="53" t="str">
        <f t="shared" si="423"/>
        <v/>
      </c>
    </row>
    <row r="8329" spans="18:24" hidden="1" x14ac:dyDescent="0.3">
      <c r="R8329">
        <f t="shared" si="424"/>
        <v>0</v>
      </c>
      <c r="S8329">
        <f t="shared" si="422"/>
        <v>0</v>
      </c>
      <c r="T8329" s="53" t="str">
        <f t="shared" si="423"/>
        <v/>
      </c>
      <c r="U8329" s="53" t="str">
        <f t="shared" si="423"/>
        <v/>
      </c>
      <c r="V8329" s="53" t="str">
        <f t="shared" si="423"/>
        <v/>
      </c>
      <c r="W8329" s="53" t="str">
        <f t="shared" si="423"/>
        <v/>
      </c>
      <c r="X8329" s="53" t="str">
        <f t="shared" si="423"/>
        <v/>
      </c>
    </row>
    <row r="8330" spans="18:24" hidden="1" x14ac:dyDescent="0.3">
      <c r="R8330">
        <f t="shared" si="424"/>
        <v>0</v>
      </c>
      <c r="S8330">
        <f t="shared" si="422"/>
        <v>0</v>
      </c>
      <c r="T8330" s="53" t="str">
        <f t="shared" si="423"/>
        <v/>
      </c>
      <c r="U8330" s="53" t="str">
        <f t="shared" si="423"/>
        <v/>
      </c>
      <c r="V8330" s="53" t="str">
        <f t="shared" si="423"/>
        <v/>
      </c>
      <c r="W8330" s="53" t="str">
        <f t="shared" si="423"/>
        <v/>
      </c>
      <c r="X8330" s="53" t="str">
        <f t="shared" si="423"/>
        <v/>
      </c>
    </row>
    <row r="8331" spans="18:24" hidden="1" x14ac:dyDescent="0.3">
      <c r="R8331">
        <f t="shared" si="424"/>
        <v>0</v>
      </c>
      <c r="S8331">
        <f t="shared" ref="S8331:S8394" si="425">IF(OR(D8331="GRUPO TEPSA",D8331="TODAS"),Q8331/5,Q8331)</f>
        <v>0</v>
      </c>
      <c r="T8331" s="53" t="str">
        <f t="shared" si="423"/>
        <v/>
      </c>
      <c r="U8331" s="53" t="str">
        <f t="shared" si="423"/>
        <v/>
      </c>
      <c r="V8331" s="53" t="str">
        <f t="shared" si="423"/>
        <v/>
      </c>
      <c r="W8331" s="53" t="str">
        <f t="shared" si="423"/>
        <v/>
      </c>
      <c r="X8331" s="53" t="str">
        <f t="shared" si="423"/>
        <v/>
      </c>
    </row>
    <row r="8332" spans="18:24" hidden="1" x14ac:dyDescent="0.3">
      <c r="R8332">
        <f t="shared" si="424"/>
        <v>0</v>
      </c>
      <c r="S8332">
        <f t="shared" si="425"/>
        <v>0</v>
      </c>
      <c r="T8332" s="53" t="str">
        <f t="shared" ref="T8332:X8382" si="426">IF(OR(COUNTIF($D8332,"*"&amp;T$5&amp;"*")&gt;0,$D8332="GRUPO TEPSA"),T$5,"")</f>
        <v/>
      </c>
      <c r="U8332" s="53" t="str">
        <f t="shared" si="426"/>
        <v/>
      </c>
      <c r="V8332" s="53" t="str">
        <f t="shared" si="426"/>
        <v/>
      </c>
      <c r="W8332" s="53" t="str">
        <f t="shared" si="426"/>
        <v/>
      </c>
      <c r="X8332" s="53" t="str">
        <f t="shared" si="426"/>
        <v/>
      </c>
    </row>
    <row r="8333" spans="18:24" hidden="1" x14ac:dyDescent="0.3">
      <c r="R8333">
        <f t="shared" si="424"/>
        <v>0</v>
      </c>
      <c r="S8333">
        <f t="shared" si="425"/>
        <v>0</v>
      </c>
      <c r="T8333" s="53" t="str">
        <f t="shared" si="426"/>
        <v/>
      </c>
      <c r="U8333" s="53" t="str">
        <f t="shared" si="426"/>
        <v/>
      </c>
      <c r="V8333" s="53" t="str">
        <f t="shared" si="426"/>
        <v/>
      </c>
      <c r="W8333" s="53" t="str">
        <f t="shared" si="426"/>
        <v/>
      </c>
      <c r="X8333" s="53" t="str">
        <f t="shared" si="426"/>
        <v/>
      </c>
    </row>
    <row r="8334" spans="18:24" hidden="1" x14ac:dyDescent="0.3">
      <c r="R8334">
        <f t="shared" si="424"/>
        <v>0</v>
      </c>
      <c r="S8334">
        <f t="shared" si="425"/>
        <v>0</v>
      </c>
      <c r="T8334" s="53" t="str">
        <f t="shared" si="426"/>
        <v/>
      </c>
      <c r="U8334" s="53" t="str">
        <f t="shared" si="426"/>
        <v/>
      </c>
      <c r="V8334" s="53" t="str">
        <f t="shared" si="426"/>
        <v/>
      </c>
      <c r="W8334" s="53" t="str">
        <f t="shared" si="426"/>
        <v/>
      </c>
      <c r="X8334" s="53" t="str">
        <f t="shared" si="426"/>
        <v/>
      </c>
    </row>
    <row r="8335" spans="18:24" hidden="1" x14ac:dyDescent="0.3">
      <c r="R8335">
        <f t="shared" si="424"/>
        <v>0</v>
      </c>
      <c r="S8335">
        <f t="shared" si="425"/>
        <v>0</v>
      </c>
      <c r="T8335" s="53" t="str">
        <f t="shared" si="426"/>
        <v/>
      </c>
      <c r="U8335" s="53" t="str">
        <f t="shared" si="426"/>
        <v/>
      </c>
      <c r="V8335" s="53" t="str">
        <f t="shared" si="426"/>
        <v/>
      </c>
      <c r="W8335" s="53" t="str">
        <f t="shared" si="426"/>
        <v/>
      </c>
      <c r="X8335" s="53" t="str">
        <f t="shared" si="426"/>
        <v/>
      </c>
    </row>
    <row r="8336" spans="18:24" hidden="1" x14ac:dyDescent="0.3">
      <c r="R8336">
        <f t="shared" si="424"/>
        <v>0</v>
      </c>
      <c r="S8336">
        <f t="shared" si="425"/>
        <v>0</v>
      </c>
      <c r="T8336" s="53" t="str">
        <f t="shared" si="426"/>
        <v/>
      </c>
      <c r="U8336" s="53" t="str">
        <f t="shared" si="426"/>
        <v/>
      </c>
      <c r="V8336" s="53" t="str">
        <f t="shared" si="426"/>
        <v/>
      </c>
      <c r="W8336" s="53" t="str">
        <f t="shared" si="426"/>
        <v/>
      </c>
      <c r="X8336" s="53" t="str">
        <f t="shared" si="426"/>
        <v/>
      </c>
    </row>
    <row r="8337" spans="18:24" hidden="1" x14ac:dyDescent="0.3">
      <c r="R8337">
        <f t="shared" si="424"/>
        <v>0</v>
      </c>
      <c r="S8337">
        <f t="shared" si="425"/>
        <v>0</v>
      </c>
      <c r="T8337" s="53" t="str">
        <f t="shared" si="426"/>
        <v/>
      </c>
      <c r="U8337" s="53" t="str">
        <f t="shared" si="426"/>
        <v/>
      </c>
      <c r="V8337" s="53" t="str">
        <f t="shared" si="426"/>
        <v/>
      </c>
      <c r="W8337" s="53" t="str">
        <f t="shared" si="426"/>
        <v/>
      </c>
      <c r="X8337" s="53" t="str">
        <f t="shared" si="426"/>
        <v/>
      </c>
    </row>
    <row r="8338" spans="18:24" hidden="1" x14ac:dyDescent="0.3">
      <c r="R8338">
        <f t="shared" si="424"/>
        <v>0</v>
      </c>
      <c r="S8338">
        <f t="shared" si="425"/>
        <v>0</v>
      </c>
      <c r="T8338" s="53" t="str">
        <f t="shared" si="426"/>
        <v/>
      </c>
      <c r="U8338" s="53" t="str">
        <f t="shared" si="426"/>
        <v/>
      </c>
      <c r="V8338" s="53" t="str">
        <f t="shared" si="426"/>
        <v/>
      </c>
      <c r="W8338" s="53" t="str">
        <f t="shared" si="426"/>
        <v/>
      </c>
      <c r="X8338" s="53" t="str">
        <f t="shared" si="426"/>
        <v/>
      </c>
    </row>
    <row r="8339" spans="18:24" hidden="1" x14ac:dyDescent="0.3">
      <c r="R8339">
        <f t="shared" si="424"/>
        <v>0</v>
      </c>
      <c r="S8339">
        <f t="shared" si="425"/>
        <v>0</v>
      </c>
      <c r="T8339" s="53" t="str">
        <f t="shared" si="426"/>
        <v/>
      </c>
      <c r="U8339" s="53" t="str">
        <f t="shared" si="426"/>
        <v/>
      </c>
      <c r="V8339" s="53" t="str">
        <f t="shared" si="426"/>
        <v/>
      </c>
      <c r="W8339" s="53" t="str">
        <f t="shared" si="426"/>
        <v/>
      </c>
      <c r="X8339" s="53" t="str">
        <f t="shared" si="426"/>
        <v/>
      </c>
    </row>
    <row r="8340" spans="18:24" hidden="1" x14ac:dyDescent="0.3">
      <c r="R8340">
        <f t="shared" si="424"/>
        <v>0</v>
      </c>
      <c r="S8340">
        <f t="shared" si="425"/>
        <v>0</v>
      </c>
      <c r="T8340" s="53" t="str">
        <f t="shared" si="426"/>
        <v/>
      </c>
      <c r="U8340" s="53" t="str">
        <f t="shared" si="426"/>
        <v/>
      </c>
      <c r="V8340" s="53" t="str">
        <f t="shared" si="426"/>
        <v/>
      </c>
      <c r="W8340" s="53" t="str">
        <f t="shared" si="426"/>
        <v/>
      </c>
      <c r="X8340" s="53" t="str">
        <f t="shared" si="426"/>
        <v/>
      </c>
    </row>
    <row r="8341" spans="18:24" hidden="1" x14ac:dyDescent="0.3">
      <c r="R8341">
        <f t="shared" si="424"/>
        <v>0</v>
      </c>
      <c r="S8341">
        <f t="shared" si="425"/>
        <v>0</v>
      </c>
      <c r="T8341" s="53" t="str">
        <f t="shared" si="426"/>
        <v/>
      </c>
      <c r="U8341" s="53" t="str">
        <f t="shared" si="426"/>
        <v/>
      </c>
      <c r="V8341" s="53" t="str">
        <f t="shared" si="426"/>
        <v/>
      </c>
      <c r="W8341" s="53" t="str">
        <f t="shared" si="426"/>
        <v/>
      </c>
      <c r="X8341" s="53" t="str">
        <f t="shared" si="426"/>
        <v/>
      </c>
    </row>
    <row r="8342" spans="18:24" hidden="1" x14ac:dyDescent="0.3">
      <c r="R8342">
        <f t="shared" si="424"/>
        <v>0</v>
      </c>
      <c r="S8342">
        <f t="shared" si="425"/>
        <v>0</v>
      </c>
      <c r="T8342" s="53" t="str">
        <f t="shared" si="426"/>
        <v/>
      </c>
      <c r="U8342" s="53" t="str">
        <f t="shared" si="426"/>
        <v/>
      </c>
      <c r="V8342" s="53" t="str">
        <f t="shared" si="426"/>
        <v/>
      </c>
      <c r="W8342" s="53" t="str">
        <f t="shared" si="426"/>
        <v/>
      </c>
      <c r="X8342" s="53" t="str">
        <f t="shared" si="426"/>
        <v/>
      </c>
    </row>
    <row r="8343" spans="18:24" hidden="1" x14ac:dyDescent="0.3">
      <c r="R8343">
        <f t="shared" si="424"/>
        <v>0</v>
      </c>
      <c r="S8343">
        <f t="shared" si="425"/>
        <v>0</v>
      </c>
      <c r="T8343" s="53" t="str">
        <f t="shared" si="426"/>
        <v/>
      </c>
      <c r="U8343" s="53" t="str">
        <f t="shared" si="426"/>
        <v/>
      </c>
      <c r="V8343" s="53" t="str">
        <f t="shared" si="426"/>
        <v/>
      </c>
      <c r="W8343" s="53" t="str">
        <f t="shared" si="426"/>
        <v/>
      </c>
      <c r="X8343" s="53" t="str">
        <f t="shared" si="426"/>
        <v/>
      </c>
    </row>
    <row r="8344" spans="18:24" hidden="1" x14ac:dyDescent="0.3">
      <c r="R8344">
        <f t="shared" si="424"/>
        <v>0</v>
      </c>
      <c r="S8344">
        <f t="shared" si="425"/>
        <v>0</v>
      </c>
      <c r="T8344" s="53" t="str">
        <f t="shared" si="426"/>
        <v/>
      </c>
      <c r="U8344" s="53" t="str">
        <f t="shared" si="426"/>
        <v/>
      </c>
      <c r="V8344" s="53" t="str">
        <f t="shared" si="426"/>
        <v/>
      </c>
      <c r="W8344" s="53" t="str">
        <f t="shared" si="426"/>
        <v/>
      </c>
      <c r="X8344" s="53" t="str">
        <f t="shared" si="426"/>
        <v/>
      </c>
    </row>
    <row r="8345" spans="18:24" hidden="1" x14ac:dyDescent="0.3">
      <c r="R8345">
        <f t="shared" si="424"/>
        <v>0</v>
      </c>
      <c r="S8345">
        <f t="shared" si="425"/>
        <v>0</v>
      </c>
      <c r="T8345" s="53" t="str">
        <f t="shared" si="426"/>
        <v/>
      </c>
      <c r="U8345" s="53" t="str">
        <f t="shared" si="426"/>
        <v/>
      </c>
      <c r="V8345" s="53" t="str">
        <f t="shared" si="426"/>
        <v/>
      </c>
      <c r="W8345" s="53" t="str">
        <f t="shared" si="426"/>
        <v/>
      </c>
      <c r="X8345" s="53" t="str">
        <f t="shared" si="426"/>
        <v/>
      </c>
    </row>
    <row r="8346" spans="18:24" hidden="1" x14ac:dyDescent="0.3">
      <c r="R8346">
        <f t="shared" si="424"/>
        <v>0</v>
      </c>
      <c r="S8346">
        <f t="shared" si="425"/>
        <v>0</v>
      </c>
      <c r="T8346" s="53" t="str">
        <f t="shared" si="426"/>
        <v/>
      </c>
      <c r="U8346" s="53" t="str">
        <f t="shared" si="426"/>
        <v/>
      </c>
      <c r="V8346" s="53" t="str">
        <f t="shared" si="426"/>
        <v/>
      </c>
      <c r="W8346" s="53" t="str">
        <f t="shared" si="426"/>
        <v/>
      </c>
      <c r="X8346" s="53" t="str">
        <f t="shared" si="426"/>
        <v/>
      </c>
    </row>
    <row r="8347" spans="18:24" hidden="1" x14ac:dyDescent="0.3">
      <c r="R8347">
        <f t="shared" si="424"/>
        <v>0</v>
      </c>
      <c r="S8347">
        <f t="shared" si="425"/>
        <v>0</v>
      </c>
      <c r="T8347" s="53" t="str">
        <f t="shared" si="426"/>
        <v/>
      </c>
      <c r="U8347" s="53" t="str">
        <f t="shared" si="426"/>
        <v/>
      </c>
      <c r="V8347" s="53" t="str">
        <f t="shared" si="426"/>
        <v/>
      </c>
      <c r="W8347" s="53" t="str">
        <f t="shared" si="426"/>
        <v/>
      </c>
      <c r="X8347" s="53" t="str">
        <f t="shared" si="426"/>
        <v/>
      </c>
    </row>
    <row r="8348" spans="18:24" hidden="1" x14ac:dyDescent="0.3">
      <c r="R8348">
        <f t="shared" si="424"/>
        <v>0</v>
      </c>
      <c r="S8348">
        <f t="shared" si="425"/>
        <v>0</v>
      </c>
      <c r="T8348" s="53" t="str">
        <f t="shared" si="426"/>
        <v/>
      </c>
      <c r="U8348" s="53" t="str">
        <f t="shared" si="426"/>
        <v/>
      </c>
      <c r="V8348" s="53" t="str">
        <f t="shared" si="426"/>
        <v/>
      </c>
      <c r="W8348" s="53" t="str">
        <f t="shared" si="426"/>
        <v/>
      </c>
      <c r="X8348" s="53" t="str">
        <f t="shared" si="426"/>
        <v/>
      </c>
    </row>
    <row r="8349" spans="18:24" hidden="1" x14ac:dyDescent="0.3">
      <c r="R8349">
        <f t="shared" si="424"/>
        <v>0</v>
      </c>
      <c r="S8349">
        <f t="shared" si="425"/>
        <v>0</v>
      </c>
      <c r="T8349" s="53" t="str">
        <f t="shared" si="426"/>
        <v/>
      </c>
      <c r="U8349" s="53" t="str">
        <f t="shared" si="426"/>
        <v/>
      </c>
      <c r="V8349" s="53" t="str">
        <f t="shared" si="426"/>
        <v/>
      </c>
      <c r="W8349" s="53" t="str">
        <f t="shared" si="426"/>
        <v/>
      </c>
      <c r="X8349" s="53" t="str">
        <f t="shared" si="426"/>
        <v/>
      </c>
    </row>
    <row r="8350" spans="18:24" hidden="1" x14ac:dyDescent="0.3">
      <c r="R8350">
        <f t="shared" si="424"/>
        <v>0</v>
      </c>
      <c r="S8350">
        <f t="shared" si="425"/>
        <v>0</v>
      </c>
      <c r="T8350" s="53" t="str">
        <f t="shared" si="426"/>
        <v/>
      </c>
      <c r="U8350" s="53" t="str">
        <f t="shared" si="426"/>
        <v/>
      </c>
      <c r="V8350" s="53" t="str">
        <f t="shared" si="426"/>
        <v/>
      </c>
      <c r="W8350" s="53" t="str">
        <f t="shared" si="426"/>
        <v/>
      </c>
      <c r="X8350" s="53" t="str">
        <f t="shared" si="426"/>
        <v/>
      </c>
    </row>
    <row r="8351" spans="18:24" hidden="1" x14ac:dyDescent="0.3">
      <c r="R8351">
        <f t="shared" si="424"/>
        <v>0</v>
      </c>
      <c r="S8351">
        <f t="shared" si="425"/>
        <v>0</v>
      </c>
      <c r="T8351" s="53" t="str">
        <f t="shared" si="426"/>
        <v/>
      </c>
      <c r="U8351" s="53" t="str">
        <f t="shared" si="426"/>
        <v/>
      </c>
      <c r="V8351" s="53" t="str">
        <f t="shared" si="426"/>
        <v/>
      </c>
      <c r="W8351" s="53" t="str">
        <f t="shared" si="426"/>
        <v/>
      </c>
      <c r="X8351" s="53" t="str">
        <f t="shared" si="426"/>
        <v/>
      </c>
    </row>
    <row r="8352" spans="18:24" hidden="1" x14ac:dyDescent="0.3">
      <c r="R8352">
        <f t="shared" si="424"/>
        <v>0</v>
      </c>
      <c r="S8352">
        <f t="shared" si="425"/>
        <v>0</v>
      </c>
      <c r="T8352" s="53" t="str">
        <f t="shared" si="426"/>
        <v/>
      </c>
      <c r="U8352" s="53" t="str">
        <f t="shared" si="426"/>
        <v/>
      </c>
      <c r="V8352" s="53" t="str">
        <f t="shared" si="426"/>
        <v/>
      </c>
      <c r="W8352" s="53" t="str">
        <f t="shared" si="426"/>
        <v/>
      </c>
      <c r="X8352" s="53" t="str">
        <f t="shared" si="426"/>
        <v/>
      </c>
    </row>
    <row r="8353" spans="18:24" hidden="1" x14ac:dyDescent="0.3">
      <c r="R8353">
        <f t="shared" si="424"/>
        <v>0</v>
      </c>
      <c r="S8353">
        <f t="shared" si="425"/>
        <v>0</v>
      </c>
      <c r="T8353" s="53" t="str">
        <f t="shared" si="426"/>
        <v/>
      </c>
      <c r="U8353" s="53" t="str">
        <f t="shared" si="426"/>
        <v/>
      </c>
      <c r="V8353" s="53" t="str">
        <f t="shared" si="426"/>
        <v/>
      </c>
      <c r="W8353" s="53" t="str">
        <f t="shared" si="426"/>
        <v/>
      </c>
      <c r="X8353" s="53" t="str">
        <f t="shared" si="426"/>
        <v/>
      </c>
    </row>
    <row r="8354" spans="18:24" hidden="1" x14ac:dyDescent="0.3">
      <c r="R8354">
        <f t="shared" si="424"/>
        <v>0</v>
      </c>
      <c r="S8354">
        <f t="shared" si="425"/>
        <v>0</v>
      </c>
      <c r="T8354" s="53" t="str">
        <f t="shared" si="426"/>
        <v/>
      </c>
      <c r="U8354" s="53" t="str">
        <f t="shared" si="426"/>
        <v/>
      </c>
      <c r="V8354" s="53" t="str">
        <f t="shared" si="426"/>
        <v/>
      </c>
      <c r="W8354" s="53" t="str">
        <f t="shared" si="426"/>
        <v/>
      </c>
      <c r="X8354" s="53" t="str">
        <f t="shared" si="426"/>
        <v/>
      </c>
    </row>
    <row r="8355" spans="18:24" hidden="1" x14ac:dyDescent="0.3">
      <c r="R8355">
        <f t="shared" si="424"/>
        <v>0</v>
      </c>
      <c r="S8355">
        <f t="shared" si="425"/>
        <v>0</v>
      </c>
      <c r="T8355" s="53" t="str">
        <f t="shared" si="426"/>
        <v/>
      </c>
      <c r="U8355" s="53" t="str">
        <f t="shared" si="426"/>
        <v/>
      </c>
      <c r="V8355" s="53" t="str">
        <f t="shared" si="426"/>
        <v/>
      </c>
      <c r="W8355" s="53" t="str">
        <f t="shared" si="426"/>
        <v/>
      </c>
      <c r="X8355" s="53" t="str">
        <f t="shared" si="426"/>
        <v/>
      </c>
    </row>
    <row r="8356" spans="18:24" hidden="1" x14ac:dyDescent="0.3">
      <c r="R8356">
        <f t="shared" si="424"/>
        <v>0</v>
      </c>
      <c r="S8356">
        <f t="shared" si="425"/>
        <v>0</v>
      </c>
      <c r="T8356" s="53" t="str">
        <f t="shared" si="426"/>
        <v/>
      </c>
      <c r="U8356" s="53" t="str">
        <f t="shared" si="426"/>
        <v/>
      </c>
      <c r="V8356" s="53" t="str">
        <f t="shared" si="426"/>
        <v/>
      </c>
      <c r="W8356" s="53" t="str">
        <f t="shared" si="426"/>
        <v/>
      </c>
      <c r="X8356" s="53" t="str">
        <f t="shared" si="426"/>
        <v/>
      </c>
    </row>
    <row r="8357" spans="18:24" hidden="1" x14ac:dyDescent="0.3">
      <c r="R8357">
        <f t="shared" si="424"/>
        <v>0</v>
      </c>
      <c r="S8357">
        <f t="shared" si="425"/>
        <v>0</v>
      </c>
      <c r="T8357" s="53" t="str">
        <f t="shared" si="426"/>
        <v/>
      </c>
      <c r="U8357" s="53" t="str">
        <f t="shared" si="426"/>
        <v/>
      </c>
      <c r="V8357" s="53" t="str">
        <f t="shared" si="426"/>
        <v/>
      </c>
      <c r="W8357" s="53" t="str">
        <f t="shared" si="426"/>
        <v/>
      </c>
      <c r="X8357" s="53" t="str">
        <f t="shared" si="426"/>
        <v/>
      </c>
    </row>
    <row r="8358" spans="18:24" hidden="1" x14ac:dyDescent="0.3">
      <c r="R8358">
        <f t="shared" si="424"/>
        <v>0</v>
      </c>
      <c r="S8358">
        <f t="shared" si="425"/>
        <v>0</v>
      </c>
      <c r="T8358" s="53" t="str">
        <f t="shared" si="426"/>
        <v/>
      </c>
      <c r="U8358" s="53" t="str">
        <f t="shared" si="426"/>
        <v/>
      </c>
      <c r="V8358" s="53" t="str">
        <f t="shared" si="426"/>
        <v/>
      </c>
      <c r="W8358" s="53" t="str">
        <f t="shared" si="426"/>
        <v/>
      </c>
      <c r="X8358" s="53" t="str">
        <f t="shared" si="426"/>
        <v/>
      </c>
    </row>
    <row r="8359" spans="18:24" hidden="1" x14ac:dyDescent="0.3">
      <c r="R8359">
        <f t="shared" si="424"/>
        <v>0</v>
      </c>
      <c r="S8359">
        <f t="shared" si="425"/>
        <v>0</v>
      </c>
      <c r="T8359" s="53" t="str">
        <f t="shared" si="426"/>
        <v/>
      </c>
      <c r="U8359" s="53" t="str">
        <f t="shared" si="426"/>
        <v/>
      </c>
      <c r="V8359" s="53" t="str">
        <f t="shared" si="426"/>
        <v/>
      </c>
      <c r="W8359" s="53" t="str">
        <f t="shared" si="426"/>
        <v/>
      </c>
      <c r="X8359" s="53" t="str">
        <f t="shared" si="426"/>
        <v/>
      </c>
    </row>
    <row r="8360" spans="18:24" hidden="1" x14ac:dyDescent="0.3">
      <c r="R8360">
        <f t="shared" si="424"/>
        <v>0</v>
      </c>
      <c r="S8360">
        <f t="shared" si="425"/>
        <v>0</v>
      </c>
      <c r="T8360" s="53" t="str">
        <f t="shared" si="426"/>
        <v/>
      </c>
      <c r="U8360" s="53" t="str">
        <f t="shared" si="426"/>
        <v/>
      </c>
      <c r="V8360" s="53" t="str">
        <f t="shared" si="426"/>
        <v/>
      </c>
      <c r="W8360" s="53" t="str">
        <f t="shared" si="426"/>
        <v/>
      </c>
      <c r="X8360" s="53" t="str">
        <f t="shared" si="426"/>
        <v/>
      </c>
    </row>
    <row r="8361" spans="18:24" hidden="1" x14ac:dyDescent="0.3">
      <c r="R8361">
        <f t="shared" si="424"/>
        <v>0</v>
      </c>
      <c r="S8361">
        <f t="shared" si="425"/>
        <v>0</v>
      </c>
      <c r="T8361" s="53" t="str">
        <f t="shared" si="426"/>
        <v/>
      </c>
      <c r="U8361" s="53" t="str">
        <f t="shared" si="426"/>
        <v/>
      </c>
      <c r="V8361" s="53" t="str">
        <f t="shared" si="426"/>
        <v/>
      </c>
      <c r="W8361" s="53" t="str">
        <f t="shared" si="426"/>
        <v/>
      </c>
      <c r="X8361" s="53" t="str">
        <f t="shared" si="426"/>
        <v/>
      </c>
    </row>
    <row r="8362" spans="18:24" hidden="1" x14ac:dyDescent="0.3">
      <c r="R8362">
        <f t="shared" si="424"/>
        <v>0</v>
      </c>
      <c r="S8362">
        <f t="shared" si="425"/>
        <v>0</v>
      </c>
      <c r="T8362" s="53" t="str">
        <f t="shared" si="426"/>
        <v/>
      </c>
      <c r="U8362" s="53" t="str">
        <f t="shared" si="426"/>
        <v/>
      </c>
      <c r="V8362" s="53" t="str">
        <f t="shared" si="426"/>
        <v/>
      </c>
      <c r="W8362" s="53" t="str">
        <f t="shared" si="426"/>
        <v/>
      </c>
      <c r="X8362" s="53" t="str">
        <f t="shared" si="426"/>
        <v/>
      </c>
    </row>
    <row r="8363" spans="18:24" hidden="1" x14ac:dyDescent="0.3">
      <c r="R8363">
        <f t="shared" si="424"/>
        <v>0</v>
      </c>
      <c r="S8363">
        <f t="shared" si="425"/>
        <v>0</v>
      </c>
      <c r="T8363" s="53" t="str">
        <f t="shared" si="426"/>
        <v/>
      </c>
      <c r="U8363" s="53" t="str">
        <f t="shared" si="426"/>
        <v/>
      </c>
      <c r="V8363" s="53" t="str">
        <f t="shared" si="426"/>
        <v/>
      </c>
      <c r="W8363" s="53" t="str">
        <f t="shared" si="426"/>
        <v/>
      </c>
      <c r="X8363" s="53" t="str">
        <f t="shared" si="426"/>
        <v/>
      </c>
    </row>
    <row r="8364" spans="18:24" hidden="1" x14ac:dyDescent="0.3">
      <c r="R8364">
        <f t="shared" si="424"/>
        <v>0</v>
      </c>
      <c r="S8364">
        <f t="shared" si="425"/>
        <v>0</v>
      </c>
      <c r="T8364" s="53" t="str">
        <f t="shared" si="426"/>
        <v/>
      </c>
      <c r="U8364" s="53" t="str">
        <f t="shared" si="426"/>
        <v/>
      </c>
      <c r="V8364" s="53" t="str">
        <f t="shared" si="426"/>
        <v/>
      </c>
      <c r="W8364" s="53" t="str">
        <f t="shared" si="426"/>
        <v/>
      </c>
      <c r="X8364" s="53" t="str">
        <f t="shared" si="426"/>
        <v/>
      </c>
    </row>
    <row r="8365" spans="18:24" hidden="1" x14ac:dyDescent="0.3">
      <c r="R8365">
        <f t="shared" si="424"/>
        <v>0</v>
      </c>
      <c r="S8365">
        <f t="shared" si="425"/>
        <v>0</v>
      </c>
      <c r="T8365" s="53" t="str">
        <f t="shared" si="426"/>
        <v/>
      </c>
      <c r="U8365" s="53" t="str">
        <f t="shared" si="426"/>
        <v/>
      </c>
      <c r="V8365" s="53" t="str">
        <f t="shared" si="426"/>
        <v/>
      </c>
      <c r="W8365" s="53" t="str">
        <f t="shared" si="426"/>
        <v/>
      </c>
      <c r="X8365" s="53" t="str">
        <f t="shared" si="426"/>
        <v/>
      </c>
    </row>
    <row r="8366" spans="18:24" hidden="1" x14ac:dyDescent="0.3">
      <c r="R8366">
        <f t="shared" si="424"/>
        <v>0</v>
      </c>
      <c r="S8366">
        <f t="shared" si="425"/>
        <v>0</v>
      </c>
      <c r="T8366" s="53" t="str">
        <f t="shared" si="426"/>
        <v/>
      </c>
      <c r="U8366" s="53" t="str">
        <f t="shared" si="426"/>
        <v/>
      </c>
      <c r="V8366" s="53" t="str">
        <f t="shared" si="426"/>
        <v/>
      </c>
      <c r="W8366" s="53" t="str">
        <f t="shared" si="426"/>
        <v/>
      </c>
      <c r="X8366" s="53" t="str">
        <f t="shared" si="426"/>
        <v/>
      </c>
    </row>
    <row r="8367" spans="18:24" hidden="1" x14ac:dyDescent="0.3">
      <c r="R8367">
        <f t="shared" si="424"/>
        <v>0</v>
      </c>
      <c r="S8367">
        <f t="shared" si="425"/>
        <v>0</v>
      </c>
      <c r="T8367" s="53" t="str">
        <f t="shared" si="426"/>
        <v/>
      </c>
      <c r="U8367" s="53" t="str">
        <f t="shared" si="426"/>
        <v/>
      </c>
      <c r="V8367" s="53" t="str">
        <f t="shared" si="426"/>
        <v/>
      </c>
      <c r="W8367" s="53" t="str">
        <f t="shared" si="426"/>
        <v/>
      </c>
      <c r="X8367" s="53" t="str">
        <f t="shared" si="426"/>
        <v/>
      </c>
    </row>
    <row r="8368" spans="18:24" hidden="1" x14ac:dyDescent="0.3">
      <c r="R8368">
        <f t="shared" si="424"/>
        <v>0</v>
      </c>
      <c r="S8368">
        <f t="shared" si="425"/>
        <v>0</v>
      </c>
      <c r="T8368" s="53" t="str">
        <f t="shared" si="426"/>
        <v/>
      </c>
      <c r="U8368" s="53" t="str">
        <f t="shared" si="426"/>
        <v/>
      </c>
      <c r="V8368" s="53" t="str">
        <f t="shared" si="426"/>
        <v/>
      </c>
      <c r="W8368" s="53" t="str">
        <f t="shared" si="426"/>
        <v/>
      </c>
      <c r="X8368" s="53" t="str">
        <f t="shared" si="426"/>
        <v/>
      </c>
    </row>
    <row r="8369" spans="18:24" hidden="1" x14ac:dyDescent="0.3">
      <c r="R8369">
        <f t="shared" si="424"/>
        <v>0</v>
      </c>
      <c r="S8369">
        <f t="shared" si="425"/>
        <v>0</v>
      </c>
      <c r="T8369" s="53" t="str">
        <f t="shared" si="426"/>
        <v/>
      </c>
      <c r="U8369" s="53" t="str">
        <f t="shared" si="426"/>
        <v/>
      </c>
      <c r="V8369" s="53" t="str">
        <f t="shared" si="426"/>
        <v/>
      </c>
      <c r="W8369" s="53" t="str">
        <f t="shared" si="426"/>
        <v/>
      </c>
      <c r="X8369" s="53" t="str">
        <f t="shared" si="426"/>
        <v/>
      </c>
    </row>
    <row r="8370" spans="18:24" hidden="1" x14ac:dyDescent="0.3">
      <c r="R8370">
        <f t="shared" si="424"/>
        <v>0</v>
      </c>
      <c r="S8370">
        <f t="shared" si="425"/>
        <v>0</v>
      </c>
      <c r="T8370" s="53" t="str">
        <f t="shared" si="426"/>
        <v/>
      </c>
      <c r="U8370" s="53" t="str">
        <f t="shared" si="426"/>
        <v/>
      </c>
      <c r="V8370" s="53" t="str">
        <f t="shared" si="426"/>
        <v/>
      </c>
      <c r="W8370" s="53" t="str">
        <f t="shared" si="426"/>
        <v/>
      </c>
      <c r="X8370" s="53" t="str">
        <f t="shared" si="426"/>
        <v/>
      </c>
    </row>
    <row r="8371" spans="18:24" hidden="1" x14ac:dyDescent="0.3">
      <c r="R8371">
        <f t="shared" si="424"/>
        <v>0</v>
      </c>
      <c r="S8371">
        <f t="shared" si="425"/>
        <v>0</v>
      </c>
      <c r="T8371" s="53" t="str">
        <f t="shared" si="426"/>
        <v/>
      </c>
      <c r="U8371" s="53" t="str">
        <f t="shared" si="426"/>
        <v/>
      </c>
      <c r="V8371" s="53" t="str">
        <f t="shared" si="426"/>
        <v/>
      </c>
      <c r="W8371" s="53" t="str">
        <f t="shared" si="426"/>
        <v/>
      </c>
      <c r="X8371" s="53" t="str">
        <f t="shared" si="426"/>
        <v/>
      </c>
    </row>
    <row r="8372" spans="18:24" hidden="1" x14ac:dyDescent="0.3">
      <c r="R8372">
        <f t="shared" si="424"/>
        <v>0</v>
      </c>
      <c r="S8372">
        <f t="shared" si="425"/>
        <v>0</v>
      </c>
      <c r="T8372" s="53" t="str">
        <f t="shared" si="426"/>
        <v/>
      </c>
      <c r="U8372" s="53" t="str">
        <f t="shared" si="426"/>
        <v/>
      </c>
      <c r="V8372" s="53" t="str">
        <f t="shared" si="426"/>
        <v/>
      </c>
      <c r="W8372" s="53" t="str">
        <f t="shared" si="426"/>
        <v/>
      </c>
      <c r="X8372" s="53" t="str">
        <f t="shared" si="426"/>
        <v/>
      </c>
    </row>
    <row r="8373" spans="18:24" hidden="1" x14ac:dyDescent="0.3">
      <c r="R8373">
        <f t="shared" si="424"/>
        <v>0</v>
      </c>
      <c r="S8373">
        <f t="shared" si="425"/>
        <v>0</v>
      </c>
      <c r="T8373" s="53" t="str">
        <f t="shared" si="426"/>
        <v/>
      </c>
      <c r="U8373" s="53" t="str">
        <f t="shared" si="426"/>
        <v/>
      </c>
      <c r="V8373" s="53" t="str">
        <f t="shared" si="426"/>
        <v/>
      </c>
      <c r="W8373" s="53" t="str">
        <f t="shared" si="426"/>
        <v/>
      </c>
      <c r="X8373" s="53" t="str">
        <f t="shared" si="426"/>
        <v/>
      </c>
    </row>
    <row r="8374" spans="18:24" hidden="1" x14ac:dyDescent="0.3">
      <c r="R8374">
        <f t="shared" si="424"/>
        <v>0</v>
      </c>
      <c r="S8374">
        <f t="shared" si="425"/>
        <v>0</v>
      </c>
      <c r="T8374" s="53" t="str">
        <f t="shared" si="426"/>
        <v/>
      </c>
      <c r="U8374" s="53" t="str">
        <f t="shared" si="426"/>
        <v/>
      </c>
      <c r="V8374" s="53" t="str">
        <f t="shared" si="426"/>
        <v/>
      </c>
      <c r="W8374" s="53" t="str">
        <f t="shared" si="426"/>
        <v/>
      </c>
      <c r="X8374" s="53" t="str">
        <f t="shared" si="426"/>
        <v/>
      </c>
    </row>
    <row r="8375" spans="18:24" hidden="1" x14ac:dyDescent="0.3">
      <c r="R8375">
        <f t="shared" si="424"/>
        <v>0</v>
      </c>
      <c r="S8375">
        <f t="shared" si="425"/>
        <v>0</v>
      </c>
      <c r="T8375" s="53" t="str">
        <f t="shared" si="426"/>
        <v/>
      </c>
      <c r="U8375" s="53" t="str">
        <f t="shared" si="426"/>
        <v/>
      </c>
      <c r="V8375" s="53" t="str">
        <f t="shared" si="426"/>
        <v/>
      </c>
      <c r="W8375" s="53" t="str">
        <f t="shared" si="426"/>
        <v/>
      </c>
      <c r="X8375" s="53" t="str">
        <f t="shared" si="426"/>
        <v/>
      </c>
    </row>
    <row r="8376" spans="18:24" hidden="1" x14ac:dyDescent="0.3">
      <c r="R8376">
        <f t="shared" si="424"/>
        <v>0</v>
      </c>
      <c r="S8376">
        <f t="shared" si="425"/>
        <v>0</v>
      </c>
      <c r="T8376" s="53" t="str">
        <f t="shared" si="426"/>
        <v/>
      </c>
      <c r="U8376" s="53" t="str">
        <f t="shared" si="426"/>
        <v/>
      </c>
      <c r="V8376" s="53" t="str">
        <f t="shared" si="426"/>
        <v/>
      </c>
      <c r="W8376" s="53" t="str">
        <f t="shared" si="426"/>
        <v/>
      </c>
      <c r="X8376" s="53" t="str">
        <f t="shared" si="426"/>
        <v/>
      </c>
    </row>
    <row r="8377" spans="18:24" hidden="1" x14ac:dyDescent="0.3">
      <c r="R8377">
        <f t="shared" si="424"/>
        <v>0</v>
      </c>
      <c r="S8377">
        <f t="shared" si="425"/>
        <v>0</v>
      </c>
      <c r="T8377" s="53" t="str">
        <f t="shared" si="426"/>
        <v/>
      </c>
      <c r="U8377" s="53" t="str">
        <f t="shared" si="426"/>
        <v/>
      </c>
      <c r="V8377" s="53" t="str">
        <f t="shared" si="426"/>
        <v/>
      </c>
      <c r="W8377" s="53" t="str">
        <f t="shared" si="426"/>
        <v/>
      </c>
      <c r="X8377" s="53" t="str">
        <f t="shared" si="426"/>
        <v/>
      </c>
    </row>
    <row r="8378" spans="18:24" hidden="1" x14ac:dyDescent="0.3">
      <c r="R8378">
        <f t="shared" si="424"/>
        <v>0</v>
      </c>
      <c r="S8378">
        <f t="shared" si="425"/>
        <v>0</v>
      </c>
      <c r="T8378" s="53" t="str">
        <f t="shared" si="426"/>
        <v/>
      </c>
      <c r="U8378" s="53" t="str">
        <f t="shared" si="426"/>
        <v/>
      </c>
      <c r="V8378" s="53" t="str">
        <f t="shared" si="426"/>
        <v/>
      </c>
      <c r="W8378" s="53" t="str">
        <f t="shared" si="426"/>
        <v/>
      </c>
      <c r="X8378" s="53" t="str">
        <f t="shared" si="426"/>
        <v/>
      </c>
    </row>
    <row r="8379" spans="18:24" hidden="1" x14ac:dyDescent="0.3">
      <c r="R8379">
        <f t="shared" si="424"/>
        <v>0</v>
      </c>
      <c r="S8379">
        <f t="shared" si="425"/>
        <v>0</v>
      </c>
      <c r="T8379" s="53" t="str">
        <f t="shared" si="426"/>
        <v/>
      </c>
      <c r="U8379" s="53" t="str">
        <f t="shared" si="426"/>
        <v/>
      </c>
      <c r="V8379" s="53" t="str">
        <f t="shared" si="426"/>
        <v/>
      </c>
      <c r="W8379" s="53" t="str">
        <f t="shared" si="426"/>
        <v/>
      </c>
      <c r="X8379" s="53" t="str">
        <f t="shared" si="426"/>
        <v/>
      </c>
    </row>
    <row r="8380" spans="18:24" hidden="1" x14ac:dyDescent="0.3">
      <c r="R8380">
        <f t="shared" si="424"/>
        <v>0</v>
      </c>
      <c r="S8380">
        <f t="shared" si="425"/>
        <v>0</v>
      </c>
      <c r="T8380" s="53" t="str">
        <f t="shared" si="426"/>
        <v/>
      </c>
      <c r="U8380" s="53" t="str">
        <f t="shared" si="426"/>
        <v/>
      </c>
      <c r="V8380" s="53" t="str">
        <f t="shared" si="426"/>
        <v/>
      </c>
      <c r="W8380" s="53" t="str">
        <f t="shared" si="426"/>
        <v/>
      </c>
      <c r="X8380" s="53" t="str">
        <f t="shared" si="426"/>
        <v/>
      </c>
    </row>
    <row r="8381" spans="18:24" hidden="1" x14ac:dyDescent="0.3">
      <c r="R8381">
        <f t="shared" si="424"/>
        <v>0</v>
      </c>
      <c r="S8381">
        <f t="shared" si="425"/>
        <v>0</v>
      </c>
      <c r="T8381" s="53" t="str">
        <f t="shared" si="426"/>
        <v/>
      </c>
      <c r="U8381" s="53" t="str">
        <f t="shared" si="426"/>
        <v/>
      </c>
      <c r="V8381" s="53" t="str">
        <f t="shared" si="426"/>
        <v/>
      </c>
      <c r="W8381" s="53" t="str">
        <f t="shared" si="426"/>
        <v/>
      </c>
      <c r="X8381" s="53" t="str">
        <f t="shared" si="426"/>
        <v/>
      </c>
    </row>
    <row r="8382" spans="18:24" hidden="1" x14ac:dyDescent="0.3">
      <c r="R8382">
        <f t="shared" si="424"/>
        <v>0</v>
      </c>
      <c r="S8382">
        <f t="shared" si="425"/>
        <v>0</v>
      </c>
      <c r="T8382" s="53" t="str">
        <f t="shared" si="426"/>
        <v/>
      </c>
      <c r="U8382" s="53" t="str">
        <f t="shared" si="426"/>
        <v/>
      </c>
      <c r="V8382" s="53" t="str">
        <f t="shared" si="426"/>
        <v/>
      </c>
      <c r="W8382" s="53" t="str">
        <f t="shared" si="426"/>
        <v/>
      </c>
      <c r="X8382" s="53" t="str">
        <f t="shared" si="426"/>
        <v/>
      </c>
    </row>
    <row r="8383" spans="18:24" hidden="1" x14ac:dyDescent="0.3">
      <c r="R8383">
        <f t="shared" si="424"/>
        <v>0</v>
      </c>
      <c r="S8383">
        <f t="shared" si="425"/>
        <v>0</v>
      </c>
      <c r="T8383" s="53" t="str">
        <f t="shared" ref="T8383:X8433" si="427">IF(OR(COUNTIF($D8383,"*"&amp;T$5&amp;"*")&gt;0,$D8383="GRUPO TEPSA"),T$5,"")</f>
        <v/>
      </c>
      <c r="U8383" s="53" t="str">
        <f t="shared" si="427"/>
        <v/>
      </c>
      <c r="V8383" s="53" t="str">
        <f t="shared" si="427"/>
        <v/>
      </c>
      <c r="W8383" s="53" t="str">
        <f t="shared" si="427"/>
        <v/>
      </c>
      <c r="X8383" s="53" t="str">
        <f t="shared" si="427"/>
        <v/>
      </c>
    </row>
    <row r="8384" spans="18:24" hidden="1" x14ac:dyDescent="0.3">
      <c r="R8384">
        <f t="shared" si="424"/>
        <v>0</v>
      </c>
      <c r="S8384">
        <f t="shared" si="425"/>
        <v>0</v>
      </c>
      <c r="T8384" s="53" t="str">
        <f t="shared" si="427"/>
        <v/>
      </c>
      <c r="U8384" s="53" t="str">
        <f t="shared" si="427"/>
        <v/>
      </c>
      <c r="V8384" s="53" t="str">
        <f t="shared" si="427"/>
        <v/>
      </c>
      <c r="W8384" s="53" t="str">
        <f t="shared" si="427"/>
        <v/>
      </c>
      <c r="X8384" s="53" t="str">
        <f t="shared" si="427"/>
        <v/>
      </c>
    </row>
    <row r="8385" spans="18:24" hidden="1" x14ac:dyDescent="0.3">
      <c r="R8385">
        <f t="shared" si="424"/>
        <v>0</v>
      </c>
      <c r="S8385">
        <f t="shared" si="425"/>
        <v>0</v>
      </c>
      <c r="T8385" s="53" t="str">
        <f t="shared" si="427"/>
        <v/>
      </c>
      <c r="U8385" s="53" t="str">
        <f t="shared" si="427"/>
        <v/>
      </c>
      <c r="V8385" s="53" t="str">
        <f t="shared" si="427"/>
        <v/>
      </c>
      <c r="W8385" s="53" t="str">
        <f t="shared" si="427"/>
        <v/>
      </c>
      <c r="X8385" s="53" t="str">
        <f t="shared" si="427"/>
        <v/>
      </c>
    </row>
    <row r="8386" spans="18:24" hidden="1" x14ac:dyDescent="0.3">
      <c r="R8386">
        <f t="shared" si="424"/>
        <v>0</v>
      </c>
      <c r="S8386">
        <f t="shared" si="425"/>
        <v>0</v>
      </c>
      <c r="T8386" s="53" t="str">
        <f t="shared" si="427"/>
        <v/>
      </c>
      <c r="U8386" s="53" t="str">
        <f t="shared" si="427"/>
        <v/>
      </c>
      <c r="V8386" s="53" t="str">
        <f t="shared" si="427"/>
        <v/>
      </c>
      <c r="W8386" s="53" t="str">
        <f t="shared" si="427"/>
        <v/>
      </c>
      <c r="X8386" s="53" t="str">
        <f t="shared" si="427"/>
        <v/>
      </c>
    </row>
    <row r="8387" spans="18:24" hidden="1" x14ac:dyDescent="0.3">
      <c r="R8387">
        <f t="shared" si="424"/>
        <v>0</v>
      </c>
      <c r="S8387">
        <f t="shared" si="425"/>
        <v>0</v>
      </c>
      <c r="T8387" s="53" t="str">
        <f t="shared" si="427"/>
        <v/>
      </c>
      <c r="U8387" s="53" t="str">
        <f t="shared" si="427"/>
        <v/>
      </c>
      <c r="V8387" s="53" t="str">
        <f t="shared" si="427"/>
        <v/>
      </c>
      <c r="W8387" s="53" t="str">
        <f t="shared" si="427"/>
        <v/>
      </c>
      <c r="X8387" s="53" t="str">
        <f t="shared" si="427"/>
        <v/>
      </c>
    </row>
    <row r="8388" spans="18:24" hidden="1" x14ac:dyDescent="0.3">
      <c r="R8388">
        <f t="shared" si="424"/>
        <v>0</v>
      </c>
      <c r="S8388">
        <f t="shared" si="425"/>
        <v>0</v>
      </c>
      <c r="T8388" s="53" t="str">
        <f t="shared" si="427"/>
        <v/>
      </c>
      <c r="U8388" s="53" t="str">
        <f t="shared" si="427"/>
        <v/>
      </c>
      <c r="V8388" s="53" t="str">
        <f t="shared" si="427"/>
        <v/>
      </c>
      <c r="W8388" s="53" t="str">
        <f t="shared" si="427"/>
        <v/>
      </c>
      <c r="X8388" s="53" t="str">
        <f t="shared" si="427"/>
        <v/>
      </c>
    </row>
    <row r="8389" spans="18:24" hidden="1" x14ac:dyDescent="0.3">
      <c r="R8389">
        <f t="shared" si="424"/>
        <v>0</v>
      </c>
      <c r="S8389">
        <f t="shared" si="425"/>
        <v>0</v>
      </c>
      <c r="T8389" s="53" t="str">
        <f t="shared" si="427"/>
        <v/>
      </c>
      <c r="U8389" s="53" t="str">
        <f t="shared" si="427"/>
        <v/>
      </c>
      <c r="V8389" s="53" t="str">
        <f t="shared" si="427"/>
        <v/>
      </c>
      <c r="W8389" s="53" t="str">
        <f t="shared" si="427"/>
        <v/>
      </c>
      <c r="X8389" s="53" t="str">
        <f t="shared" si="427"/>
        <v/>
      </c>
    </row>
    <row r="8390" spans="18:24" hidden="1" x14ac:dyDescent="0.3">
      <c r="R8390">
        <f t="shared" si="424"/>
        <v>0</v>
      </c>
      <c r="S8390">
        <f t="shared" si="425"/>
        <v>0</v>
      </c>
      <c r="T8390" s="53" t="str">
        <f t="shared" si="427"/>
        <v/>
      </c>
      <c r="U8390" s="53" t="str">
        <f t="shared" si="427"/>
        <v/>
      </c>
      <c r="V8390" s="53" t="str">
        <f t="shared" si="427"/>
        <v/>
      </c>
      <c r="W8390" s="53" t="str">
        <f t="shared" si="427"/>
        <v/>
      </c>
      <c r="X8390" s="53" t="str">
        <f t="shared" si="427"/>
        <v/>
      </c>
    </row>
    <row r="8391" spans="18:24" hidden="1" x14ac:dyDescent="0.3">
      <c r="R8391">
        <f t="shared" ref="R8391:R8454" si="428">IF(OR(D8391="GRUPO TEPSA",D8391="TODAS"),P8391/5,P8391)</f>
        <v>0</v>
      </c>
      <c r="S8391">
        <f t="shared" si="425"/>
        <v>0</v>
      </c>
      <c r="T8391" s="53" t="str">
        <f t="shared" si="427"/>
        <v/>
      </c>
      <c r="U8391" s="53" t="str">
        <f t="shared" si="427"/>
        <v/>
      </c>
      <c r="V8391" s="53" t="str">
        <f t="shared" si="427"/>
        <v/>
      </c>
      <c r="W8391" s="53" t="str">
        <f t="shared" si="427"/>
        <v/>
      </c>
      <c r="X8391" s="53" t="str">
        <f t="shared" si="427"/>
        <v/>
      </c>
    </row>
    <row r="8392" spans="18:24" hidden="1" x14ac:dyDescent="0.3">
      <c r="R8392">
        <f t="shared" si="428"/>
        <v>0</v>
      </c>
      <c r="S8392">
        <f t="shared" si="425"/>
        <v>0</v>
      </c>
      <c r="T8392" s="53" t="str">
        <f t="shared" si="427"/>
        <v/>
      </c>
      <c r="U8392" s="53" t="str">
        <f t="shared" si="427"/>
        <v/>
      </c>
      <c r="V8392" s="53" t="str">
        <f t="shared" si="427"/>
        <v/>
      </c>
      <c r="W8392" s="53" t="str">
        <f t="shared" si="427"/>
        <v/>
      </c>
      <c r="X8392" s="53" t="str">
        <f t="shared" si="427"/>
        <v/>
      </c>
    </row>
    <row r="8393" spans="18:24" hidden="1" x14ac:dyDescent="0.3">
      <c r="R8393">
        <f t="shared" si="428"/>
        <v>0</v>
      </c>
      <c r="S8393">
        <f t="shared" si="425"/>
        <v>0</v>
      </c>
      <c r="T8393" s="53" t="str">
        <f t="shared" si="427"/>
        <v/>
      </c>
      <c r="U8393" s="53" t="str">
        <f t="shared" si="427"/>
        <v/>
      </c>
      <c r="V8393" s="53" t="str">
        <f t="shared" si="427"/>
        <v/>
      </c>
      <c r="W8393" s="53" t="str">
        <f t="shared" si="427"/>
        <v/>
      </c>
      <c r="X8393" s="53" t="str">
        <f t="shared" si="427"/>
        <v/>
      </c>
    </row>
    <row r="8394" spans="18:24" hidden="1" x14ac:dyDescent="0.3">
      <c r="R8394">
        <f t="shared" si="428"/>
        <v>0</v>
      </c>
      <c r="S8394">
        <f t="shared" si="425"/>
        <v>0</v>
      </c>
      <c r="T8394" s="53" t="str">
        <f t="shared" si="427"/>
        <v/>
      </c>
      <c r="U8394" s="53" t="str">
        <f t="shared" si="427"/>
        <v/>
      </c>
      <c r="V8394" s="53" t="str">
        <f t="shared" si="427"/>
        <v/>
      </c>
      <c r="W8394" s="53" t="str">
        <f t="shared" si="427"/>
        <v/>
      </c>
      <c r="X8394" s="53" t="str">
        <f t="shared" si="427"/>
        <v/>
      </c>
    </row>
    <row r="8395" spans="18:24" hidden="1" x14ac:dyDescent="0.3">
      <c r="R8395">
        <f t="shared" si="428"/>
        <v>0</v>
      </c>
      <c r="S8395">
        <f t="shared" ref="S8395:S8458" si="429">IF(OR(D8395="GRUPO TEPSA",D8395="TODAS"),Q8395/5,Q8395)</f>
        <v>0</v>
      </c>
      <c r="T8395" s="53" t="str">
        <f t="shared" si="427"/>
        <v/>
      </c>
      <c r="U8395" s="53" t="str">
        <f t="shared" si="427"/>
        <v/>
      </c>
      <c r="V8395" s="53" t="str">
        <f t="shared" si="427"/>
        <v/>
      </c>
      <c r="W8395" s="53" t="str">
        <f t="shared" si="427"/>
        <v/>
      </c>
      <c r="X8395" s="53" t="str">
        <f t="shared" si="427"/>
        <v/>
      </c>
    </row>
    <row r="8396" spans="18:24" hidden="1" x14ac:dyDescent="0.3">
      <c r="R8396">
        <f t="shared" si="428"/>
        <v>0</v>
      </c>
      <c r="S8396">
        <f t="shared" si="429"/>
        <v>0</v>
      </c>
      <c r="T8396" s="53" t="str">
        <f t="shared" si="427"/>
        <v/>
      </c>
      <c r="U8396" s="53" t="str">
        <f t="shared" si="427"/>
        <v/>
      </c>
      <c r="V8396" s="53" t="str">
        <f t="shared" si="427"/>
        <v/>
      </c>
      <c r="W8396" s="53" t="str">
        <f t="shared" si="427"/>
        <v/>
      </c>
      <c r="X8396" s="53" t="str">
        <f t="shared" si="427"/>
        <v/>
      </c>
    </row>
    <row r="8397" spans="18:24" hidden="1" x14ac:dyDescent="0.3">
      <c r="R8397">
        <f t="shared" si="428"/>
        <v>0</v>
      </c>
      <c r="S8397">
        <f t="shared" si="429"/>
        <v>0</v>
      </c>
      <c r="T8397" s="53" t="str">
        <f t="shared" si="427"/>
        <v/>
      </c>
      <c r="U8397" s="53" t="str">
        <f t="shared" si="427"/>
        <v/>
      </c>
      <c r="V8397" s="53" t="str">
        <f t="shared" si="427"/>
        <v/>
      </c>
      <c r="W8397" s="53" t="str">
        <f t="shared" si="427"/>
        <v/>
      </c>
      <c r="X8397" s="53" t="str">
        <f t="shared" si="427"/>
        <v/>
      </c>
    </row>
    <row r="8398" spans="18:24" hidden="1" x14ac:dyDescent="0.3">
      <c r="R8398">
        <f t="shared" si="428"/>
        <v>0</v>
      </c>
      <c r="S8398">
        <f t="shared" si="429"/>
        <v>0</v>
      </c>
      <c r="T8398" s="53" t="str">
        <f t="shared" si="427"/>
        <v/>
      </c>
      <c r="U8398" s="53" t="str">
        <f t="shared" si="427"/>
        <v/>
      </c>
      <c r="V8398" s="53" t="str">
        <f t="shared" si="427"/>
        <v/>
      </c>
      <c r="W8398" s="53" t="str">
        <f t="shared" si="427"/>
        <v/>
      </c>
      <c r="X8398" s="53" t="str">
        <f t="shared" si="427"/>
        <v/>
      </c>
    </row>
    <row r="8399" spans="18:24" hidden="1" x14ac:dyDescent="0.3">
      <c r="R8399">
        <f t="shared" si="428"/>
        <v>0</v>
      </c>
      <c r="S8399">
        <f t="shared" si="429"/>
        <v>0</v>
      </c>
      <c r="T8399" s="53" t="str">
        <f t="shared" si="427"/>
        <v/>
      </c>
      <c r="U8399" s="53" t="str">
        <f t="shared" si="427"/>
        <v/>
      </c>
      <c r="V8399" s="53" t="str">
        <f t="shared" si="427"/>
        <v/>
      </c>
      <c r="W8399" s="53" t="str">
        <f t="shared" si="427"/>
        <v/>
      </c>
      <c r="X8399" s="53" t="str">
        <f t="shared" si="427"/>
        <v/>
      </c>
    </row>
    <row r="8400" spans="18:24" hidden="1" x14ac:dyDescent="0.3">
      <c r="R8400">
        <f t="shared" si="428"/>
        <v>0</v>
      </c>
      <c r="S8400">
        <f t="shared" si="429"/>
        <v>0</v>
      </c>
      <c r="T8400" s="53" t="str">
        <f t="shared" si="427"/>
        <v/>
      </c>
      <c r="U8400" s="53" t="str">
        <f t="shared" si="427"/>
        <v/>
      </c>
      <c r="V8400" s="53" t="str">
        <f t="shared" si="427"/>
        <v/>
      </c>
      <c r="W8400" s="53" t="str">
        <f t="shared" si="427"/>
        <v/>
      </c>
      <c r="X8400" s="53" t="str">
        <f t="shared" si="427"/>
        <v/>
      </c>
    </row>
    <row r="8401" spans="18:24" hidden="1" x14ac:dyDescent="0.3">
      <c r="R8401">
        <f t="shared" si="428"/>
        <v>0</v>
      </c>
      <c r="S8401">
        <f t="shared" si="429"/>
        <v>0</v>
      </c>
      <c r="T8401" s="53" t="str">
        <f t="shared" si="427"/>
        <v/>
      </c>
      <c r="U8401" s="53" t="str">
        <f t="shared" si="427"/>
        <v/>
      </c>
      <c r="V8401" s="53" t="str">
        <f t="shared" si="427"/>
        <v/>
      </c>
      <c r="W8401" s="53" t="str">
        <f t="shared" si="427"/>
        <v/>
      </c>
      <c r="X8401" s="53" t="str">
        <f t="shared" si="427"/>
        <v/>
      </c>
    </row>
    <row r="8402" spans="18:24" hidden="1" x14ac:dyDescent="0.3">
      <c r="R8402">
        <f t="shared" si="428"/>
        <v>0</v>
      </c>
      <c r="S8402">
        <f t="shared" si="429"/>
        <v>0</v>
      </c>
      <c r="T8402" s="53" t="str">
        <f t="shared" si="427"/>
        <v/>
      </c>
      <c r="U8402" s="53" t="str">
        <f t="shared" si="427"/>
        <v/>
      </c>
      <c r="V8402" s="53" t="str">
        <f t="shared" si="427"/>
        <v/>
      </c>
      <c r="W8402" s="53" t="str">
        <f t="shared" si="427"/>
        <v/>
      </c>
      <c r="X8402" s="53" t="str">
        <f t="shared" si="427"/>
        <v/>
      </c>
    </row>
    <row r="8403" spans="18:24" hidden="1" x14ac:dyDescent="0.3">
      <c r="R8403">
        <f t="shared" si="428"/>
        <v>0</v>
      </c>
      <c r="S8403">
        <f t="shared" si="429"/>
        <v>0</v>
      </c>
      <c r="T8403" s="53" t="str">
        <f t="shared" si="427"/>
        <v/>
      </c>
      <c r="U8403" s="53" t="str">
        <f t="shared" si="427"/>
        <v/>
      </c>
      <c r="V8403" s="53" t="str">
        <f t="shared" si="427"/>
        <v/>
      </c>
      <c r="W8403" s="53" t="str">
        <f t="shared" si="427"/>
        <v/>
      </c>
      <c r="X8403" s="53" t="str">
        <f t="shared" si="427"/>
        <v/>
      </c>
    </row>
    <row r="8404" spans="18:24" hidden="1" x14ac:dyDescent="0.3">
      <c r="R8404">
        <f t="shared" si="428"/>
        <v>0</v>
      </c>
      <c r="S8404">
        <f t="shared" si="429"/>
        <v>0</v>
      </c>
      <c r="T8404" s="53" t="str">
        <f t="shared" si="427"/>
        <v/>
      </c>
      <c r="U8404" s="53" t="str">
        <f t="shared" si="427"/>
        <v/>
      </c>
      <c r="V8404" s="53" t="str">
        <f t="shared" si="427"/>
        <v/>
      </c>
      <c r="W8404" s="53" t="str">
        <f t="shared" si="427"/>
        <v/>
      </c>
      <c r="X8404" s="53" t="str">
        <f t="shared" si="427"/>
        <v/>
      </c>
    </row>
    <row r="8405" spans="18:24" hidden="1" x14ac:dyDescent="0.3">
      <c r="R8405">
        <f t="shared" si="428"/>
        <v>0</v>
      </c>
      <c r="S8405">
        <f t="shared" si="429"/>
        <v>0</v>
      </c>
      <c r="T8405" s="53" t="str">
        <f t="shared" si="427"/>
        <v/>
      </c>
      <c r="U8405" s="53" t="str">
        <f t="shared" si="427"/>
        <v/>
      </c>
      <c r="V8405" s="53" t="str">
        <f t="shared" si="427"/>
        <v/>
      </c>
      <c r="W8405" s="53" t="str">
        <f t="shared" si="427"/>
        <v/>
      </c>
      <c r="X8405" s="53" t="str">
        <f t="shared" si="427"/>
        <v/>
      </c>
    </row>
    <row r="8406" spans="18:24" hidden="1" x14ac:dyDescent="0.3">
      <c r="R8406">
        <f t="shared" si="428"/>
        <v>0</v>
      </c>
      <c r="S8406">
        <f t="shared" si="429"/>
        <v>0</v>
      </c>
      <c r="T8406" s="53" t="str">
        <f t="shared" si="427"/>
        <v/>
      </c>
      <c r="U8406" s="53" t="str">
        <f t="shared" si="427"/>
        <v/>
      </c>
      <c r="V8406" s="53" t="str">
        <f t="shared" si="427"/>
        <v/>
      </c>
      <c r="W8406" s="53" t="str">
        <f t="shared" si="427"/>
        <v/>
      </c>
      <c r="X8406" s="53" t="str">
        <f t="shared" si="427"/>
        <v/>
      </c>
    </row>
    <row r="8407" spans="18:24" hidden="1" x14ac:dyDescent="0.3">
      <c r="R8407">
        <f t="shared" si="428"/>
        <v>0</v>
      </c>
      <c r="S8407">
        <f t="shared" si="429"/>
        <v>0</v>
      </c>
      <c r="T8407" s="53" t="str">
        <f t="shared" si="427"/>
        <v/>
      </c>
      <c r="U8407" s="53" t="str">
        <f t="shared" si="427"/>
        <v/>
      </c>
      <c r="V8407" s="53" t="str">
        <f t="shared" si="427"/>
        <v/>
      </c>
      <c r="W8407" s="53" t="str">
        <f t="shared" si="427"/>
        <v/>
      </c>
      <c r="X8407" s="53" t="str">
        <f t="shared" si="427"/>
        <v/>
      </c>
    </row>
    <row r="8408" spans="18:24" hidden="1" x14ac:dyDescent="0.3">
      <c r="R8408">
        <f t="shared" si="428"/>
        <v>0</v>
      </c>
      <c r="S8408">
        <f t="shared" si="429"/>
        <v>0</v>
      </c>
      <c r="T8408" s="53" t="str">
        <f t="shared" si="427"/>
        <v/>
      </c>
      <c r="U8408" s="53" t="str">
        <f t="shared" si="427"/>
        <v/>
      </c>
      <c r="V8408" s="53" t="str">
        <f t="shared" si="427"/>
        <v/>
      </c>
      <c r="W8408" s="53" t="str">
        <f t="shared" si="427"/>
        <v/>
      </c>
      <c r="X8408" s="53" t="str">
        <f t="shared" si="427"/>
        <v/>
      </c>
    </row>
    <row r="8409" spans="18:24" hidden="1" x14ac:dyDescent="0.3">
      <c r="R8409">
        <f t="shared" si="428"/>
        <v>0</v>
      </c>
      <c r="S8409">
        <f t="shared" si="429"/>
        <v>0</v>
      </c>
      <c r="T8409" s="53" t="str">
        <f t="shared" si="427"/>
        <v/>
      </c>
      <c r="U8409" s="53" t="str">
        <f t="shared" si="427"/>
        <v/>
      </c>
      <c r="V8409" s="53" t="str">
        <f t="shared" si="427"/>
        <v/>
      </c>
      <c r="W8409" s="53" t="str">
        <f t="shared" si="427"/>
        <v/>
      </c>
      <c r="X8409" s="53" t="str">
        <f t="shared" si="427"/>
        <v/>
      </c>
    </row>
    <row r="8410" spans="18:24" hidden="1" x14ac:dyDescent="0.3">
      <c r="R8410">
        <f t="shared" si="428"/>
        <v>0</v>
      </c>
      <c r="S8410">
        <f t="shared" si="429"/>
        <v>0</v>
      </c>
      <c r="T8410" s="53" t="str">
        <f t="shared" si="427"/>
        <v/>
      </c>
      <c r="U8410" s="53" t="str">
        <f t="shared" si="427"/>
        <v/>
      </c>
      <c r="V8410" s="53" t="str">
        <f t="shared" si="427"/>
        <v/>
      </c>
      <c r="W8410" s="53" t="str">
        <f t="shared" si="427"/>
        <v/>
      </c>
      <c r="X8410" s="53" t="str">
        <f t="shared" si="427"/>
        <v/>
      </c>
    </row>
    <row r="8411" spans="18:24" hidden="1" x14ac:dyDescent="0.3">
      <c r="R8411">
        <f t="shared" si="428"/>
        <v>0</v>
      </c>
      <c r="S8411">
        <f t="shared" si="429"/>
        <v>0</v>
      </c>
      <c r="T8411" s="53" t="str">
        <f t="shared" si="427"/>
        <v/>
      </c>
      <c r="U8411" s="53" t="str">
        <f t="shared" si="427"/>
        <v/>
      </c>
      <c r="V8411" s="53" t="str">
        <f t="shared" si="427"/>
        <v/>
      </c>
      <c r="W8411" s="53" t="str">
        <f t="shared" si="427"/>
        <v/>
      </c>
      <c r="X8411" s="53" t="str">
        <f t="shared" si="427"/>
        <v/>
      </c>
    </row>
    <row r="8412" spans="18:24" hidden="1" x14ac:dyDescent="0.3">
      <c r="R8412">
        <f t="shared" si="428"/>
        <v>0</v>
      </c>
      <c r="S8412">
        <f t="shared" si="429"/>
        <v>0</v>
      </c>
      <c r="T8412" s="53" t="str">
        <f t="shared" si="427"/>
        <v/>
      </c>
      <c r="U8412" s="53" t="str">
        <f t="shared" si="427"/>
        <v/>
      </c>
      <c r="V8412" s="53" t="str">
        <f t="shared" si="427"/>
        <v/>
      </c>
      <c r="W8412" s="53" t="str">
        <f t="shared" si="427"/>
        <v/>
      </c>
      <c r="X8412" s="53" t="str">
        <f t="shared" si="427"/>
        <v/>
      </c>
    </row>
    <row r="8413" spans="18:24" hidden="1" x14ac:dyDescent="0.3">
      <c r="R8413">
        <f t="shared" si="428"/>
        <v>0</v>
      </c>
      <c r="S8413">
        <f t="shared" si="429"/>
        <v>0</v>
      </c>
      <c r="T8413" s="53" t="str">
        <f t="shared" si="427"/>
        <v/>
      </c>
      <c r="U8413" s="53" t="str">
        <f t="shared" si="427"/>
        <v/>
      </c>
      <c r="V8413" s="53" t="str">
        <f t="shared" si="427"/>
        <v/>
      </c>
      <c r="W8413" s="53" t="str">
        <f t="shared" si="427"/>
        <v/>
      </c>
      <c r="X8413" s="53" t="str">
        <f t="shared" si="427"/>
        <v/>
      </c>
    </row>
    <row r="8414" spans="18:24" hidden="1" x14ac:dyDescent="0.3">
      <c r="R8414">
        <f t="shared" si="428"/>
        <v>0</v>
      </c>
      <c r="S8414">
        <f t="shared" si="429"/>
        <v>0</v>
      </c>
      <c r="T8414" s="53" t="str">
        <f t="shared" si="427"/>
        <v/>
      </c>
      <c r="U8414" s="53" t="str">
        <f t="shared" si="427"/>
        <v/>
      </c>
      <c r="V8414" s="53" t="str">
        <f t="shared" si="427"/>
        <v/>
      </c>
      <c r="W8414" s="53" t="str">
        <f t="shared" si="427"/>
        <v/>
      </c>
      <c r="X8414" s="53" t="str">
        <f t="shared" si="427"/>
        <v/>
      </c>
    </row>
    <row r="8415" spans="18:24" hidden="1" x14ac:dyDescent="0.3">
      <c r="R8415">
        <f t="shared" si="428"/>
        <v>0</v>
      </c>
      <c r="S8415">
        <f t="shared" si="429"/>
        <v>0</v>
      </c>
      <c r="T8415" s="53" t="str">
        <f t="shared" si="427"/>
        <v/>
      </c>
      <c r="U8415" s="53" t="str">
        <f t="shared" si="427"/>
        <v/>
      </c>
      <c r="V8415" s="53" t="str">
        <f t="shared" si="427"/>
        <v/>
      </c>
      <c r="W8415" s="53" t="str">
        <f t="shared" si="427"/>
        <v/>
      </c>
      <c r="X8415" s="53" t="str">
        <f t="shared" si="427"/>
        <v/>
      </c>
    </row>
    <row r="8416" spans="18:24" hidden="1" x14ac:dyDescent="0.3">
      <c r="R8416">
        <f t="shared" si="428"/>
        <v>0</v>
      </c>
      <c r="S8416">
        <f t="shared" si="429"/>
        <v>0</v>
      </c>
      <c r="T8416" s="53" t="str">
        <f t="shared" si="427"/>
        <v/>
      </c>
      <c r="U8416" s="53" t="str">
        <f t="shared" si="427"/>
        <v/>
      </c>
      <c r="V8416" s="53" t="str">
        <f t="shared" si="427"/>
        <v/>
      </c>
      <c r="W8416" s="53" t="str">
        <f t="shared" si="427"/>
        <v/>
      </c>
      <c r="X8416" s="53" t="str">
        <f t="shared" si="427"/>
        <v/>
      </c>
    </row>
    <row r="8417" spans="18:24" hidden="1" x14ac:dyDescent="0.3">
      <c r="R8417">
        <f t="shared" si="428"/>
        <v>0</v>
      </c>
      <c r="S8417">
        <f t="shared" si="429"/>
        <v>0</v>
      </c>
      <c r="T8417" s="53" t="str">
        <f t="shared" si="427"/>
        <v/>
      </c>
      <c r="U8417" s="53" t="str">
        <f t="shared" si="427"/>
        <v/>
      </c>
      <c r="V8417" s="53" t="str">
        <f t="shared" si="427"/>
        <v/>
      </c>
      <c r="W8417" s="53" t="str">
        <f t="shared" si="427"/>
        <v/>
      </c>
      <c r="X8417" s="53" t="str">
        <f t="shared" si="427"/>
        <v/>
      </c>
    </row>
    <row r="8418" spans="18:24" hidden="1" x14ac:dyDescent="0.3">
      <c r="R8418">
        <f t="shared" si="428"/>
        <v>0</v>
      </c>
      <c r="S8418">
        <f t="shared" si="429"/>
        <v>0</v>
      </c>
      <c r="T8418" s="53" t="str">
        <f t="shared" si="427"/>
        <v/>
      </c>
      <c r="U8418" s="53" t="str">
        <f t="shared" si="427"/>
        <v/>
      </c>
      <c r="V8418" s="53" t="str">
        <f t="shared" si="427"/>
        <v/>
      </c>
      <c r="W8418" s="53" t="str">
        <f t="shared" si="427"/>
        <v/>
      </c>
      <c r="X8418" s="53" t="str">
        <f t="shared" si="427"/>
        <v/>
      </c>
    </row>
    <row r="8419" spans="18:24" hidden="1" x14ac:dyDescent="0.3">
      <c r="R8419">
        <f t="shared" si="428"/>
        <v>0</v>
      </c>
      <c r="S8419">
        <f t="shared" si="429"/>
        <v>0</v>
      </c>
      <c r="T8419" s="53" t="str">
        <f t="shared" si="427"/>
        <v/>
      </c>
      <c r="U8419" s="53" t="str">
        <f t="shared" si="427"/>
        <v/>
      </c>
      <c r="V8419" s="53" t="str">
        <f t="shared" si="427"/>
        <v/>
      </c>
      <c r="W8419" s="53" t="str">
        <f t="shared" si="427"/>
        <v/>
      </c>
      <c r="X8419" s="53" t="str">
        <f t="shared" si="427"/>
        <v/>
      </c>
    </row>
    <row r="8420" spans="18:24" hidden="1" x14ac:dyDescent="0.3">
      <c r="R8420">
        <f t="shared" si="428"/>
        <v>0</v>
      </c>
      <c r="S8420">
        <f t="shared" si="429"/>
        <v>0</v>
      </c>
      <c r="T8420" s="53" t="str">
        <f t="shared" si="427"/>
        <v/>
      </c>
      <c r="U8420" s="53" t="str">
        <f t="shared" si="427"/>
        <v/>
      </c>
      <c r="V8420" s="53" t="str">
        <f t="shared" si="427"/>
        <v/>
      </c>
      <c r="W8420" s="53" t="str">
        <f t="shared" si="427"/>
        <v/>
      </c>
      <c r="X8420" s="53" t="str">
        <f t="shared" si="427"/>
        <v/>
      </c>
    </row>
    <row r="8421" spans="18:24" hidden="1" x14ac:dyDescent="0.3">
      <c r="R8421">
        <f t="shared" si="428"/>
        <v>0</v>
      </c>
      <c r="S8421">
        <f t="shared" si="429"/>
        <v>0</v>
      </c>
      <c r="T8421" s="53" t="str">
        <f t="shared" si="427"/>
        <v/>
      </c>
      <c r="U8421" s="53" t="str">
        <f t="shared" si="427"/>
        <v/>
      </c>
      <c r="V8421" s="53" t="str">
        <f t="shared" si="427"/>
        <v/>
      </c>
      <c r="W8421" s="53" t="str">
        <f t="shared" si="427"/>
        <v/>
      </c>
      <c r="X8421" s="53" t="str">
        <f t="shared" si="427"/>
        <v/>
      </c>
    </row>
    <row r="8422" spans="18:24" hidden="1" x14ac:dyDescent="0.3">
      <c r="R8422">
        <f t="shared" si="428"/>
        <v>0</v>
      </c>
      <c r="S8422">
        <f t="shared" si="429"/>
        <v>0</v>
      </c>
      <c r="T8422" s="53" t="str">
        <f t="shared" si="427"/>
        <v/>
      </c>
      <c r="U8422" s="53" t="str">
        <f t="shared" si="427"/>
        <v/>
      </c>
      <c r="V8422" s="53" t="str">
        <f t="shared" si="427"/>
        <v/>
      </c>
      <c r="W8422" s="53" t="str">
        <f t="shared" si="427"/>
        <v/>
      </c>
      <c r="X8422" s="53" t="str">
        <f t="shared" si="427"/>
        <v/>
      </c>
    </row>
    <row r="8423" spans="18:24" hidden="1" x14ac:dyDescent="0.3">
      <c r="R8423">
        <f t="shared" si="428"/>
        <v>0</v>
      </c>
      <c r="S8423">
        <f t="shared" si="429"/>
        <v>0</v>
      </c>
      <c r="T8423" s="53" t="str">
        <f t="shared" si="427"/>
        <v/>
      </c>
      <c r="U8423" s="53" t="str">
        <f t="shared" si="427"/>
        <v/>
      </c>
      <c r="V8423" s="53" t="str">
        <f t="shared" si="427"/>
        <v/>
      </c>
      <c r="W8423" s="53" t="str">
        <f t="shared" si="427"/>
        <v/>
      </c>
      <c r="X8423" s="53" t="str">
        <f t="shared" si="427"/>
        <v/>
      </c>
    </row>
    <row r="8424" spans="18:24" hidden="1" x14ac:dyDescent="0.3">
      <c r="R8424">
        <f t="shared" si="428"/>
        <v>0</v>
      </c>
      <c r="S8424">
        <f t="shared" si="429"/>
        <v>0</v>
      </c>
      <c r="T8424" s="53" t="str">
        <f t="shared" si="427"/>
        <v/>
      </c>
      <c r="U8424" s="53" t="str">
        <f t="shared" si="427"/>
        <v/>
      </c>
      <c r="V8424" s="53" t="str">
        <f t="shared" si="427"/>
        <v/>
      </c>
      <c r="W8424" s="53" t="str">
        <f t="shared" si="427"/>
        <v/>
      </c>
      <c r="X8424" s="53" t="str">
        <f t="shared" si="427"/>
        <v/>
      </c>
    </row>
    <row r="8425" spans="18:24" hidden="1" x14ac:dyDescent="0.3">
      <c r="R8425">
        <f t="shared" si="428"/>
        <v>0</v>
      </c>
      <c r="S8425">
        <f t="shared" si="429"/>
        <v>0</v>
      </c>
      <c r="T8425" s="53" t="str">
        <f t="shared" si="427"/>
        <v/>
      </c>
      <c r="U8425" s="53" t="str">
        <f t="shared" si="427"/>
        <v/>
      </c>
      <c r="V8425" s="53" t="str">
        <f t="shared" si="427"/>
        <v/>
      </c>
      <c r="W8425" s="53" t="str">
        <f t="shared" si="427"/>
        <v/>
      </c>
      <c r="X8425" s="53" t="str">
        <f t="shared" si="427"/>
        <v/>
      </c>
    </row>
    <row r="8426" spans="18:24" hidden="1" x14ac:dyDescent="0.3">
      <c r="R8426">
        <f t="shared" si="428"/>
        <v>0</v>
      </c>
      <c r="S8426">
        <f t="shared" si="429"/>
        <v>0</v>
      </c>
      <c r="T8426" s="53" t="str">
        <f t="shared" si="427"/>
        <v/>
      </c>
      <c r="U8426" s="53" t="str">
        <f t="shared" si="427"/>
        <v/>
      </c>
      <c r="V8426" s="53" t="str">
        <f t="shared" si="427"/>
        <v/>
      </c>
      <c r="W8426" s="53" t="str">
        <f t="shared" si="427"/>
        <v/>
      </c>
      <c r="X8426" s="53" t="str">
        <f t="shared" si="427"/>
        <v/>
      </c>
    </row>
    <row r="8427" spans="18:24" hidden="1" x14ac:dyDescent="0.3">
      <c r="R8427">
        <f t="shared" si="428"/>
        <v>0</v>
      </c>
      <c r="S8427">
        <f t="shared" si="429"/>
        <v>0</v>
      </c>
      <c r="T8427" s="53" t="str">
        <f t="shared" si="427"/>
        <v/>
      </c>
      <c r="U8427" s="53" t="str">
        <f t="shared" si="427"/>
        <v/>
      </c>
      <c r="V8427" s="53" t="str">
        <f t="shared" si="427"/>
        <v/>
      </c>
      <c r="W8427" s="53" t="str">
        <f t="shared" si="427"/>
        <v/>
      </c>
      <c r="X8427" s="53" t="str">
        <f t="shared" si="427"/>
        <v/>
      </c>
    </row>
    <row r="8428" spans="18:24" hidden="1" x14ac:dyDescent="0.3">
      <c r="R8428">
        <f t="shared" si="428"/>
        <v>0</v>
      </c>
      <c r="S8428">
        <f t="shared" si="429"/>
        <v>0</v>
      </c>
      <c r="T8428" s="53" t="str">
        <f t="shared" si="427"/>
        <v/>
      </c>
      <c r="U8428" s="53" t="str">
        <f t="shared" si="427"/>
        <v/>
      </c>
      <c r="V8428" s="53" t="str">
        <f t="shared" si="427"/>
        <v/>
      </c>
      <c r="W8428" s="53" t="str">
        <f t="shared" si="427"/>
        <v/>
      </c>
      <c r="X8428" s="53" t="str">
        <f t="shared" si="427"/>
        <v/>
      </c>
    </row>
    <row r="8429" spans="18:24" hidden="1" x14ac:dyDescent="0.3">
      <c r="R8429">
        <f t="shared" si="428"/>
        <v>0</v>
      </c>
      <c r="S8429">
        <f t="shared" si="429"/>
        <v>0</v>
      </c>
      <c r="T8429" s="53" t="str">
        <f t="shared" si="427"/>
        <v/>
      </c>
      <c r="U8429" s="53" t="str">
        <f t="shared" si="427"/>
        <v/>
      </c>
      <c r="V8429" s="53" t="str">
        <f t="shared" si="427"/>
        <v/>
      </c>
      <c r="W8429" s="53" t="str">
        <f t="shared" si="427"/>
        <v/>
      </c>
      <c r="X8429" s="53" t="str">
        <f t="shared" si="427"/>
        <v/>
      </c>
    </row>
    <row r="8430" spans="18:24" hidden="1" x14ac:dyDescent="0.3">
      <c r="R8430">
        <f t="shared" si="428"/>
        <v>0</v>
      </c>
      <c r="S8430">
        <f t="shared" si="429"/>
        <v>0</v>
      </c>
      <c r="T8430" s="53" t="str">
        <f t="shared" si="427"/>
        <v/>
      </c>
      <c r="U8430" s="53" t="str">
        <f t="shared" si="427"/>
        <v/>
      </c>
      <c r="V8430" s="53" t="str">
        <f t="shared" si="427"/>
        <v/>
      </c>
      <c r="W8430" s="53" t="str">
        <f t="shared" si="427"/>
        <v/>
      </c>
      <c r="X8430" s="53" t="str">
        <f t="shared" si="427"/>
        <v/>
      </c>
    </row>
    <row r="8431" spans="18:24" hidden="1" x14ac:dyDescent="0.3">
      <c r="R8431">
        <f t="shared" si="428"/>
        <v>0</v>
      </c>
      <c r="S8431">
        <f t="shared" si="429"/>
        <v>0</v>
      </c>
      <c r="T8431" s="53" t="str">
        <f t="shared" si="427"/>
        <v/>
      </c>
      <c r="U8431" s="53" t="str">
        <f t="shared" si="427"/>
        <v/>
      </c>
      <c r="V8431" s="53" t="str">
        <f t="shared" si="427"/>
        <v/>
      </c>
      <c r="W8431" s="53" t="str">
        <f t="shared" si="427"/>
        <v/>
      </c>
      <c r="X8431" s="53" t="str">
        <f t="shared" si="427"/>
        <v/>
      </c>
    </row>
    <row r="8432" spans="18:24" hidden="1" x14ac:dyDescent="0.3">
      <c r="R8432">
        <f t="shared" si="428"/>
        <v>0</v>
      </c>
      <c r="S8432">
        <f t="shared" si="429"/>
        <v>0</v>
      </c>
      <c r="T8432" s="53" t="str">
        <f t="shared" si="427"/>
        <v/>
      </c>
      <c r="U8432" s="53" t="str">
        <f t="shared" si="427"/>
        <v/>
      </c>
      <c r="V8432" s="53" t="str">
        <f t="shared" si="427"/>
        <v/>
      </c>
      <c r="W8432" s="53" t="str">
        <f t="shared" si="427"/>
        <v/>
      </c>
      <c r="X8432" s="53" t="str">
        <f t="shared" si="427"/>
        <v/>
      </c>
    </row>
    <row r="8433" spans="18:24" hidden="1" x14ac:dyDescent="0.3">
      <c r="R8433">
        <f t="shared" si="428"/>
        <v>0</v>
      </c>
      <c r="S8433">
        <f t="shared" si="429"/>
        <v>0</v>
      </c>
      <c r="T8433" s="53" t="str">
        <f t="shared" si="427"/>
        <v/>
      </c>
      <c r="U8433" s="53" t="str">
        <f t="shared" si="427"/>
        <v/>
      </c>
      <c r="V8433" s="53" t="str">
        <f t="shared" si="427"/>
        <v/>
      </c>
      <c r="W8433" s="53" t="str">
        <f t="shared" si="427"/>
        <v/>
      </c>
      <c r="X8433" s="53" t="str">
        <f t="shared" si="427"/>
        <v/>
      </c>
    </row>
    <row r="8434" spans="18:24" hidden="1" x14ac:dyDescent="0.3">
      <c r="R8434">
        <f t="shared" si="428"/>
        <v>0</v>
      </c>
      <c r="S8434">
        <f t="shared" si="429"/>
        <v>0</v>
      </c>
      <c r="T8434" s="53" t="str">
        <f t="shared" ref="T8434:X8484" si="430">IF(OR(COUNTIF($D8434,"*"&amp;T$5&amp;"*")&gt;0,$D8434="GRUPO TEPSA"),T$5,"")</f>
        <v/>
      </c>
      <c r="U8434" s="53" t="str">
        <f t="shared" si="430"/>
        <v/>
      </c>
      <c r="V8434" s="53" t="str">
        <f t="shared" si="430"/>
        <v/>
      </c>
      <c r="W8434" s="53" t="str">
        <f t="shared" si="430"/>
        <v/>
      </c>
      <c r="X8434" s="53" t="str">
        <f t="shared" si="430"/>
        <v/>
      </c>
    </row>
    <row r="8435" spans="18:24" hidden="1" x14ac:dyDescent="0.3">
      <c r="R8435">
        <f t="shared" si="428"/>
        <v>0</v>
      </c>
      <c r="S8435">
        <f t="shared" si="429"/>
        <v>0</v>
      </c>
      <c r="T8435" s="53" t="str">
        <f t="shared" si="430"/>
        <v/>
      </c>
      <c r="U8435" s="53" t="str">
        <f t="shared" si="430"/>
        <v/>
      </c>
      <c r="V8435" s="53" t="str">
        <f t="shared" si="430"/>
        <v/>
      </c>
      <c r="W8435" s="53" t="str">
        <f t="shared" si="430"/>
        <v/>
      </c>
      <c r="X8435" s="53" t="str">
        <f t="shared" si="430"/>
        <v/>
      </c>
    </row>
    <row r="8436" spans="18:24" hidden="1" x14ac:dyDescent="0.3">
      <c r="R8436">
        <f t="shared" si="428"/>
        <v>0</v>
      </c>
      <c r="S8436">
        <f t="shared" si="429"/>
        <v>0</v>
      </c>
      <c r="T8436" s="53" t="str">
        <f t="shared" si="430"/>
        <v/>
      </c>
      <c r="U8436" s="53" t="str">
        <f t="shared" si="430"/>
        <v/>
      </c>
      <c r="V8436" s="53" t="str">
        <f t="shared" si="430"/>
        <v/>
      </c>
      <c r="W8436" s="53" t="str">
        <f t="shared" si="430"/>
        <v/>
      </c>
      <c r="X8436" s="53" t="str">
        <f t="shared" si="430"/>
        <v/>
      </c>
    </row>
    <row r="8437" spans="18:24" hidden="1" x14ac:dyDescent="0.3">
      <c r="R8437">
        <f t="shared" si="428"/>
        <v>0</v>
      </c>
      <c r="S8437">
        <f t="shared" si="429"/>
        <v>0</v>
      </c>
      <c r="T8437" s="53" t="str">
        <f t="shared" si="430"/>
        <v/>
      </c>
      <c r="U8437" s="53" t="str">
        <f t="shared" si="430"/>
        <v/>
      </c>
      <c r="V8437" s="53" t="str">
        <f t="shared" si="430"/>
        <v/>
      </c>
      <c r="W8437" s="53" t="str">
        <f t="shared" si="430"/>
        <v/>
      </c>
      <c r="X8437" s="53" t="str">
        <f t="shared" si="430"/>
        <v/>
      </c>
    </row>
    <row r="8438" spans="18:24" hidden="1" x14ac:dyDescent="0.3">
      <c r="R8438">
        <f t="shared" si="428"/>
        <v>0</v>
      </c>
      <c r="S8438">
        <f t="shared" si="429"/>
        <v>0</v>
      </c>
      <c r="T8438" s="53" t="str">
        <f t="shared" si="430"/>
        <v/>
      </c>
      <c r="U8438" s="53" t="str">
        <f t="shared" si="430"/>
        <v/>
      </c>
      <c r="V8438" s="53" t="str">
        <f t="shared" si="430"/>
        <v/>
      </c>
      <c r="W8438" s="53" t="str">
        <f t="shared" si="430"/>
        <v/>
      </c>
      <c r="X8438" s="53" t="str">
        <f t="shared" si="430"/>
        <v/>
      </c>
    </row>
    <row r="8439" spans="18:24" hidden="1" x14ac:dyDescent="0.3">
      <c r="R8439">
        <f t="shared" si="428"/>
        <v>0</v>
      </c>
      <c r="S8439">
        <f t="shared" si="429"/>
        <v>0</v>
      </c>
      <c r="T8439" s="53" t="str">
        <f t="shared" si="430"/>
        <v/>
      </c>
      <c r="U8439" s="53" t="str">
        <f t="shared" si="430"/>
        <v/>
      </c>
      <c r="V8439" s="53" t="str">
        <f t="shared" si="430"/>
        <v/>
      </c>
      <c r="W8439" s="53" t="str">
        <f t="shared" si="430"/>
        <v/>
      </c>
      <c r="X8439" s="53" t="str">
        <f t="shared" si="430"/>
        <v/>
      </c>
    </row>
    <row r="8440" spans="18:24" hidden="1" x14ac:dyDescent="0.3">
      <c r="R8440">
        <f t="shared" si="428"/>
        <v>0</v>
      </c>
      <c r="S8440">
        <f t="shared" si="429"/>
        <v>0</v>
      </c>
      <c r="T8440" s="53" t="str">
        <f t="shared" si="430"/>
        <v/>
      </c>
      <c r="U8440" s="53" t="str">
        <f t="shared" si="430"/>
        <v/>
      </c>
      <c r="V8440" s="53" t="str">
        <f t="shared" si="430"/>
        <v/>
      </c>
      <c r="W8440" s="53" t="str">
        <f t="shared" si="430"/>
        <v/>
      </c>
      <c r="X8440" s="53" t="str">
        <f t="shared" si="430"/>
        <v/>
      </c>
    </row>
    <row r="8441" spans="18:24" hidden="1" x14ac:dyDescent="0.3">
      <c r="R8441">
        <f t="shared" si="428"/>
        <v>0</v>
      </c>
      <c r="S8441">
        <f t="shared" si="429"/>
        <v>0</v>
      </c>
      <c r="T8441" s="53" t="str">
        <f t="shared" si="430"/>
        <v/>
      </c>
      <c r="U8441" s="53" t="str">
        <f t="shared" si="430"/>
        <v/>
      </c>
      <c r="V8441" s="53" t="str">
        <f t="shared" si="430"/>
        <v/>
      </c>
      <c r="W8441" s="53" t="str">
        <f t="shared" si="430"/>
        <v/>
      </c>
      <c r="X8441" s="53" t="str">
        <f t="shared" si="430"/>
        <v/>
      </c>
    </row>
    <row r="8442" spans="18:24" hidden="1" x14ac:dyDescent="0.3">
      <c r="R8442">
        <f t="shared" si="428"/>
        <v>0</v>
      </c>
      <c r="S8442">
        <f t="shared" si="429"/>
        <v>0</v>
      </c>
      <c r="T8442" s="53" t="str">
        <f t="shared" si="430"/>
        <v/>
      </c>
      <c r="U8442" s="53" t="str">
        <f t="shared" si="430"/>
        <v/>
      </c>
      <c r="V8442" s="53" t="str">
        <f t="shared" si="430"/>
        <v/>
      </c>
      <c r="W8442" s="53" t="str">
        <f t="shared" si="430"/>
        <v/>
      </c>
      <c r="X8442" s="53" t="str">
        <f t="shared" si="430"/>
        <v/>
      </c>
    </row>
    <row r="8443" spans="18:24" hidden="1" x14ac:dyDescent="0.3">
      <c r="R8443">
        <f t="shared" si="428"/>
        <v>0</v>
      </c>
      <c r="S8443">
        <f t="shared" si="429"/>
        <v>0</v>
      </c>
      <c r="T8443" s="53" t="str">
        <f t="shared" si="430"/>
        <v/>
      </c>
      <c r="U8443" s="53" t="str">
        <f t="shared" si="430"/>
        <v/>
      </c>
      <c r="V8443" s="53" t="str">
        <f t="shared" si="430"/>
        <v/>
      </c>
      <c r="W8443" s="53" t="str">
        <f t="shared" si="430"/>
        <v/>
      </c>
      <c r="X8443" s="53" t="str">
        <f t="shared" si="430"/>
        <v/>
      </c>
    </row>
    <row r="8444" spans="18:24" hidden="1" x14ac:dyDescent="0.3">
      <c r="R8444">
        <f t="shared" si="428"/>
        <v>0</v>
      </c>
      <c r="S8444">
        <f t="shared" si="429"/>
        <v>0</v>
      </c>
      <c r="T8444" s="53" t="str">
        <f t="shared" si="430"/>
        <v/>
      </c>
      <c r="U8444" s="53" t="str">
        <f t="shared" si="430"/>
        <v/>
      </c>
      <c r="V8444" s="53" t="str">
        <f t="shared" si="430"/>
        <v/>
      </c>
      <c r="W8444" s="53" t="str">
        <f t="shared" si="430"/>
        <v/>
      </c>
      <c r="X8444" s="53" t="str">
        <f t="shared" si="430"/>
        <v/>
      </c>
    </row>
    <row r="8445" spans="18:24" hidden="1" x14ac:dyDescent="0.3">
      <c r="R8445">
        <f t="shared" si="428"/>
        <v>0</v>
      </c>
      <c r="S8445">
        <f t="shared" si="429"/>
        <v>0</v>
      </c>
      <c r="T8445" s="53" t="str">
        <f t="shared" si="430"/>
        <v/>
      </c>
      <c r="U8445" s="53" t="str">
        <f t="shared" si="430"/>
        <v/>
      </c>
      <c r="V8445" s="53" t="str">
        <f t="shared" si="430"/>
        <v/>
      </c>
      <c r="W8445" s="53" t="str">
        <f t="shared" si="430"/>
        <v/>
      </c>
      <c r="X8445" s="53" t="str">
        <f t="shared" si="430"/>
        <v/>
      </c>
    </row>
    <row r="8446" spans="18:24" hidden="1" x14ac:dyDescent="0.3">
      <c r="R8446">
        <f t="shared" si="428"/>
        <v>0</v>
      </c>
      <c r="S8446">
        <f t="shared" si="429"/>
        <v>0</v>
      </c>
      <c r="T8446" s="53" t="str">
        <f t="shared" si="430"/>
        <v/>
      </c>
      <c r="U8446" s="53" t="str">
        <f t="shared" si="430"/>
        <v/>
      </c>
      <c r="V8446" s="53" t="str">
        <f t="shared" si="430"/>
        <v/>
      </c>
      <c r="W8446" s="53" t="str">
        <f t="shared" si="430"/>
        <v/>
      </c>
      <c r="X8446" s="53" t="str">
        <f t="shared" si="430"/>
        <v/>
      </c>
    </row>
    <row r="8447" spans="18:24" hidden="1" x14ac:dyDescent="0.3">
      <c r="R8447">
        <f t="shared" si="428"/>
        <v>0</v>
      </c>
      <c r="S8447">
        <f t="shared" si="429"/>
        <v>0</v>
      </c>
      <c r="T8447" s="53" t="str">
        <f t="shared" si="430"/>
        <v/>
      </c>
      <c r="U8447" s="53" t="str">
        <f t="shared" si="430"/>
        <v/>
      </c>
      <c r="V8447" s="53" t="str">
        <f t="shared" si="430"/>
        <v/>
      </c>
      <c r="W8447" s="53" t="str">
        <f t="shared" si="430"/>
        <v/>
      </c>
      <c r="X8447" s="53" t="str">
        <f t="shared" si="430"/>
        <v/>
      </c>
    </row>
    <row r="8448" spans="18:24" hidden="1" x14ac:dyDescent="0.3">
      <c r="R8448">
        <f t="shared" si="428"/>
        <v>0</v>
      </c>
      <c r="S8448">
        <f t="shared" si="429"/>
        <v>0</v>
      </c>
      <c r="T8448" s="53" t="str">
        <f t="shared" si="430"/>
        <v/>
      </c>
      <c r="U8448" s="53" t="str">
        <f t="shared" si="430"/>
        <v/>
      </c>
      <c r="V8448" s="53" t="str">
        <f t="shared" si="430"/>
        <v/>
      </c>
      <c r="W8448" s="53" t="str">
        <f t="shared" si="430"/>
        <v/>
      </c>
      <c r="X8448" s="53" t="str">
        <f t="shared" si="430"/>
        <v/>
      </c>
    </row>
    <row r="8449" spans="18:24" hidden="1" x14ac:dyDescent="0.3">
      <c r="R8449">
        <f t="shared" si="428"/>
        <v>0</v>
      </c>
      <c r="S8449">
        <f t="shared" si="429"/>
        <v>0</v>
      </c>
      <c r="T8449" s="53" t="str">
        <f t="shared" si="430"/>
        <v/>
      </c>
      <c r="U8449" s="53" t="str">
        <f t="shared" si="430"/>
        <v/>
      </c>
      <c r="V8449" s="53" t="str">
        <f t="shared" si="430"/>
        <v/>
      </c>
      <c r="W8449" s="53" t="str">
        <f t="shared" si="430"/>
        <v/>
      </c>
      <c r="X8449" s="53" t="str">
        <f t="shared" si="430"/>
        <v/>
      </c>
    </row>
    <row r="8450" spans="18:24" hidden="1" x14ac:dyDescent="0.3">
      <c r="R8450">
        <f t="shared" si="428"/>
        <v>0</v>
      </c>
      <c r="S8450">
        <f t="shared" si="429"/>
        <v>0</v>
      </c>
      <c r="T8450" s="53" t="str">
        <f t="shared" si="430"/>
        <v/>
      </c>
      <c r="U8450" s="53" t="str">
        <f t="shared" si="430"/>
        <v/>
      </c>
      <c r="V8450" s="53" t="str">
        <f t="shared" si="430"/>
        <v/>
      </c>
      <c r="W8450" s="53" t="str">
        <f t="shared" si="430"/>
        <v/>
      </c>
      <c r="X8450" s="53" t="str">
        <f t="shared" si="430"/>
        <v/>
      </c>
    </row>
    <row r="8451" spans="18:24" hidden="1" x14ac:dyDescent="0.3">
      <c r="R8451">
        <f t="shared" si="428"/>
        <v>0</v>
      </c>
      <c r="S8451">
        <f t="shared" si="429"/>
        <v>0</v>
      </c>
      <c r="T8451" s="53" t="str">
        <f t="shared" si="430"/>
        <v/>
      </c>
      <c r="U8451" s="53" t="str">
        <f t="shared" si="430"/>
        <v/>
      </c>
      <c r="V8451" s="53" t="str">
        <f t="shared" si="430"/>
        <v/>
      </c>
      <c r="W8451" s="53" t="str">
        <f t="shared" si="430"/>
        <v/>
      </c>
      <c r="X8451" s="53" t="str">
        <f t="shared" si="430"/>
        <v/>
      </c>
    </row>
    <row r="8452" spans="18:24" hidden="1" x14ac:dyDescent="0.3">
      <c r="R8452">
        <f t="shared" si="428"/>
        <v>0</v>
      </c>
      <c r="S8452">
        <f t="shared" si="429"/>
        <v>0</v>
      </c>
      <c r="T8452" s="53" t="str">
        <f t="shared" si="430"/>
        <v/>
      </c>
      <c r="U8452" s="53" t="str">
        <f t="shared" si="430"/>
        <v/>
      </c>
      <c r="V8452" s="53" t="str">
        <f t="shared" si="430"/>
        <v/>
      </c>
      <c r="W8452" s="53" t="str">
        <f t="shared" si="430"/>
        <v/>
      </c>
      <c r="X8452" s="53" t="str">
        <f t="shared" si="430"/>
        <v/>
      </c>
    </row>
    <row r="8453" spans="18:24" hidden="1" x14ac:dyDescent="0.3">
      <c r="R8453">
        <f t="shared" si="428"/>
        <v>0</v>
      </c>
      <c r="S8453">
        <f t="shared" si="429"/>
        <v>0</v>
      </c>
      <c r="T8453" s="53" t="str">
        <f t="shared" si="430"/>
        <v/>
      </c>
      <c r="U8453" s="53" t="str">
        <f t="shared" si="430"/>
        <v/>
      </c>
      <c r="V8453" s="53" t="str">
        <f t="shared" si="430"/>
        <v/>
      </c>
      <c r="W8453" s="53" t="str">
        <f t="shared" si="430"/>
        <v/>
      </c>
      <c r="X8453" s="53" t="str">
        <f t="shared" si="430"/>
        <v/>
      </c>
    </row>
    <row r="8454" spans="18:24" hidden="1" x14ac:dyDescent="0.3">
      <c r="R8454">
        <f t="shared" si="428"/>
        <v>0</v>
      </c>
      <c r="S8454">
        <f t="shared" si="429"/>
        <v>0</v>
      </c>
      <c r="T8454" s="53" t="str">
        <f t="shared" si="430"/>
        <v/>
      </c>
      <c r="U8454" s="53" t="str">
        <f t="shared" si="430"/>
        <v/>
      </c>
      <c r="V8454" s="53" t="str">
        <f t="shared" si="430"/>
        <v/>
      </c>
      <c r="W8454" s="53" t="str">
        <f t="shared" si="430"/>
        <v/>
      </c>
      <c r="X8454" s="53" t="str">
        <f t="shared" si="430"/>
        <v/>
      </c>
    </row>
    <row r="8455" spans="18:24" hidden="1" x14ac:dyDescent="0.3">
      <c r="R8455">
        <f t="shared" ref="R8455:R8518" si="431">IF(OR(D8455="GRUPO TEPSA",D8455="TODAS"),P8455/5,P8455)</f>
        <v>0</v>
      </c>
      <c r="S8455">
        <f t="shared" si="429"/>
        <v>0</v>
      </c>
      <c r="T8455" s="53" t="str">
        <f t="shared" si="430"/>
        <v/>
      </c>
      <c r="U8455" s="53" t="str">
        <f t="shared" si="430"/>
        <v/>
      </c>
      <c r="V8455" s="53" t="str">
        <f t="shared" si="430"/>
        <v/>
      </c>
      <c r="W8455" s="53" t="str">
        <f t="shared" si="430"/>
        <v/>
      </c>
      <c r="X8455" s="53" t="str">
        <f t="shared" si="430"/>
        <v/>
      </c>
    </row>
    <row r="8456" spans="18:24" hidden="1" x14ac:dyDescent="0.3">
      <c r="R8456">
        <f t="shared" si="431"/>
        <v>0</v>
      </c>
      <c r="S8456">
        <f t="shared" si="429"/>
        <v>0</v>
      </c>
      <c r="T8456" s="53" t="str">
        <f t="shared" si="430"/>
        <v/>
      </c>
      <c r="U8456" s="53" t="str">
        <f t="shared" si="430"/>
        <v/>
      </c>
      <c r="V8456" s="53" t="str">
        <f t="shared" si="430"/>
        <v/>
      </c>
      <c r="W8456" s="53" t="str">
        <f t="shared" si="430"/>
        <v/>
      </c>
      <c r="X8456" s="53" t="str">
        <f t="shared" si="430"/>
        <v/>
      </c>
    </row>
    <row r="8457" spans="18:24" hidden="1" x14ac:dyDescent="0.3">
      <c r="R8457">
        <f t="shared" si="431"/>
        <v>0</v>
      </c>
      <c r="S8457">
        <f t="shared" si="429"/>
        <v>0</v>
      </c>
      <c r="T8457" s="53" t="str">
        <f t="shared" si="430"/>
        <v/>
      </c>
      <c r="U8457" s="53" t="str">
        <f t="shared" si="430"/>
        <v/>
      </c>
      <c r="V8457" s="53" t="str">
        <f t="shared" si="430"/>
        <v/>
      </c>
      <c r="W8457" s="53" t="str">
        <f t="shared" si="430"/>
        <v/>
      </c>
      <c r="X8457" s="53" t="str">
        <f t="shared" si="430"/>
        <v/>
      </c>
    </row>
    <row r="8458" spans="18:24" hidden="1" x14ac:dyDescent="0.3">
      <c r="R8458">
        <f t="shared" si="431"/>
        <v>0</v>
      </c>
      <c r="S8458">
        <f t="shared" si="429"/>
        <v>0</v>
      </c>
      <c r="T8458" s="53" t="str">
        <f t="shared" si="430"/>
        <v/>
      </c>
      <c r="U8458" s="53" t="str">
        <f t="shared" si="430"/>
        <v/>
      </c>
      <c r="V8458" s="53" t="str">
        <f t="shared" si="430"/>
        <v/>
      </c>
      <c r="W8458" s="53" t="str">
        <f t="shared" si="430"/>
        <v/>
      </c>
      <c r="X8458" s="53" t="str">
        <f t="shared" si="430"/>
        <v/>
      </c>
    </row>
    <row r="8459" spans="18:24" hidden="1" x14ac:dyDescent="0.3">
      <c r="R8459">
        <f t="shared" si="431"/>
        <v>0</v>
      </c>
      <c r="S8459">
        <f t="shared" ref="S8459:S8522" si="432">IF(OR(D8459="GRUPO TEPSA",D8459="TODAS"),Q8459/5,Q8459)</f>
        <v>0</v>
      </c>
      <c r="T8459" s="53" t="str">
        <f t="shared" si="430"/>
        <v/>
      </c>
      <c r="U8459" s="53" t="str">
        <f t="shared" si="430"/>
        <v/>
      </c>
      <c r="V8459" s="53" t="str">
        <f t="shared" si="430"/>
        <v/>
      </c>
      <c r="W8459" s="53" t="str">
        <f t="shared" si="430"/>
        <v/>
      </c>
      <c r="X8459" s="53" t="str">
        <f t="shared" si="430"/>
        <v/>
      </c>
    </row>
    <row r="8460" spans="18:24" hidden="1" x14ac:dyDescent="0.3">
      <c r="R8460">
        <f t="shared" si="431"/>
        <v>0</v>
      </c>
      <c r="S8460">
        <f t="shared" si="432"/>
        <v>0</v>
      </c>
      <c r="T8460" s="53" t="str">
        <f t="shared" si="430"/>
        <v/>
      </c>
      <c r="U8460" s="53" t="str">
        <f t="shared" si="430"/>
        <v/>
      </c>
      <c r="V8460" s="53" t="str">
        <f t="shared" si="430"/>
        <v/>
      </c>
      <c r="W8460" s="53" t="str">
        <f t="shared" si="430"/>
        <v/>
      </c>
      <c r="X8460" s="53" t="str">
        <f t="shared" si="430"/>
        <v/>
      </c>
    </row>
    <row r="8461" spans="18:24" hidden="1" x14ac:dyDescent="0.3">
      <c r="R8461">
        <f t="shared" si="431"/>
        <v>0</v>
      </c>
      <c r="S8461">
        <f t="shared" si="432"/>
        <v>0</v>
      </c>
      <c r="T8461" s="53" t="str">
        <f t="shared" si="430"/>
        <v/>
      </c>
      <c r="U8461" s="53" t="str">
        <f t="shared" si="430"/>
        <v/>
      </c>
      <c r="V8461" s="53" t="str">
        <f t="shared" si="430"/>
        <v/>
      </c>
      <c r="W8461" s="53" t="str">
        <f t="shared" si="430"/>
        <v/>
      </c>
      <c r="X8461" s="53" t="str">
        <f t="shared" si="430"/>
        <v/>
      </c>
    </row>
    <row r="8462" spans="18:24" hidden="1" x14ac:dyDescent="0.3">
      <c r="R8462">
        <f t="shared" si="431"/>
        <v>0</v>
      </c>
      <c r="S8462">
        <f t="shared" si="432"/>
        <v>0</v>
      </c>
      <c r="T8462" s="53" t="str">
        <f t="shared" si="430"/>
        <v/>
      </c>
      <c r="U8462" s="53" t="str">
        <f t="shared" si="430"/>
        <v/>
      </c>
      <c r="V8462" s="53" t="str">
        <f t="shared" si="430"/>
        <v/>
      </c>
      <c r="W8462" s="53" t="str">
        <f t="shared" si="430"/>
        <v/>
      </c>
      <c r="X8462" s="53" t="str">
        <f t="shared" si="430"/>
        <v/>
      </c>
    </row>
    <row r="8463" spans="18:24" hidden="1" x14ac:dyDescent="0.3">
      <c r="R8463">
        <f t="shared" si="431"/>
        <v>0</v>
      </c>
      <c r="S8463">
        <f t="shared" si="432"/>
        <v>0</v>
      </c>
      <c r="T8463" s="53" t="str">
        <f t="shared" si="430"/>
        <v/>
      </c>
      <c r="U8463" s="53" t="str">
        <f t="shared" si="430"/>
        <v/>
      </c>
      <c r="V8463" s="53" t="str">
        <f t="shared" si="430"/>
        <v/>
      </c>
      <c r="W8463" s="53" t="str">
        <f t="shared" si="430"/>
        <v/>
      </c>
      <c r="X8463" s="53" t="str">
        <f t="shared" si="430"/>
        <v/>
      </c>
    </row>
    <row r="8464" spans="18:24" hidden="1" x14ac:dyDescent="0.3">
      <c r="R8464">
        <f t="shared" si="431"/>
        <v>0</v>
      </c>
      <c r="S8464">
        <f t="shared" si="432"/>
        <v>0</v>
      </c>
      <c r="T8464" s="53" t="str">
        <f t="shared" si="430"/>
        <v/>
      </c>
      <c r="U8464" s="53" t="str">
        <f t="shared" si="430"/>
        <v/>
      </c>
      <c r="V8464" s="53" t="str">
        <f t="shared" si="430"/>
        <v/>
      </c>
      <c r="W8464" s="53" t="str">
        <f t="shared" si="430"/>
        <v/>
      </c>
      <c r="X8464" s="53" t="str">
        <f t="shared" si="430"/>
        <v/>
      </c>
    </row>
    <row r="8465" spans="18:24" hidden="1" x14ac:dyDescent="0.3">
      <c r="R8465">
        <f t="shared" si="431"/>
        <v>0</v>
      </c>
      <c r="S8465">
        <f t="shared" si="432"/>
        <v>0</v>
      </c>
      <c r="T8465" s="53" t="str">
        <f t="shared" si="430"/>
        <v/>
      </c>
      <c r="U8465" s="53" t="str">
        <f t="shared" si="430"/>
        <v/>
      </c>
      <c r="V8465" s="53" t="str">
        <f t="shared" si="430"/>
        <v/>
      </c>
      <c r="W8465" s="53" t="str">
        <f t="shared" si="430"/>
        <v/>
      </c>
      <c r="X8465" s="53" t="str">
        <f t="shared" si="430"/>
        <v/>
      </c>
    </row>
    <row r="8466" spans="18:24" hidden="1" x14ac:dyDescent="0.3">
      <c r="R8466">
        <f t="shared" si="431"/>
        <v>0</v>
      </c>
      <c r="S8466">
        <f t="shared" si="432"/>
        <v>0</v>
      </c>
      <c r="T8466" s="53" t="str">
        <f t="shared" si="430"/>
        <v/>
      </c>
      <c r="U8466" s="53" t="str">
        <f t="shared" si="430"/>
        <v/>
      </c>
      <c r="V8466" s="53" t="str">
        <f t="shared" si="430"/>
        <v/>
      </c>
      <c r="W8466" s="53" t="str">
        <f t="shared" si="430"/>
        <v/>
      </c>
      <c r="X8466" s="53" t="str">
        <f t="shared" si="430"/>
        <v/>
      </c>
    </row>
    <row r="8467" spans="18:24" hidden="1" x14ac:dyDescent="0.3">
      <c r="R8467">
        <f t="shared" si="431"/>
        <v>0</v>
      </c>
      <c r="S8467">
        <f t="shared" si="432"/>
        <v>0</v>
      </c>
      <c r="T8467" s="53" t="str">
        <f t="shared" si="430"/>
        <v/>
      </c>
      <c r="U8467" s="53" t="str">
        <f t="shared" si="430"/>
        <v/>
      </c>
      <c r="V8467" s="53" t="str">
        <f t="shared" si="430"/>
        <v/>
      </c>
      <c r="W8467" s="53" t="str">
        <f t="shared" si="430"/>
        <v/>
      </c>
      <c r="X8467" s="53" t="str">
        <f t="shared" si="430"/>
        <v/>
      </c>
    </row>
    <row r="8468" spans="18:24" hidden="1" x14ac:dyDescent="0.3">
      <c r="R8468">
        <f t="shared" si="431"/>
        <v>0</v>
      </c>
      <c r="S8468">
        <f t="shared" si="432"/>
        <v>0</v>
      </c>
      <c r="T8468" s="53" t="str">
        <f t="shared" si="430"/>
        <v/>
      </c>
      <c r="U8468" s="53" t="str">
        <f t="shared" si="430"/>
        <v/>
      </c>
      <c r="V8468" s="53" t="str">
        <f t="shared" si="430"/>
        <v/>
      </c>
      <c r="W8468" s="53" t="str">
        <f t="shared" si="430"/>
        <v/>
      </c>
      <c r="X8468" s="53" t="str">
        <f t="shared" si="430"/>
        <v/>
      </c>
    </row>
    <row r="8469" spans="18:24" hidden="1" x14ac:dyDescent="0.3">
      <c r="R8469">
        <f t="shared" si="431"/>
        <v>0</v>
      </c>
      <c r="S8469">
        <f t="shared" si="432"/>
        <v>0</v>
      </c>
      <c r="T8469" s="53" t="str">
        <f t="shared" si="430"/>
        <v/>
      </c>
      <c r="U8469" s="53" t="str">
        <f t="shared" si="430"/>
        <v/>
      </c>
      <c r="V8469" s="53" t="str">
        <f t="shared" si="430"/>
        <v/>
      </c>
      <c r="W8469" s="53" t="str">
        <f t="shared" si="430"/>
        <v/>
      </c>
      <c r="X8469" s="53" t="str">
        <f t="shared" si="430"/>
        <v/>
      </c>
    </row>
    <row r="8470" spans="18:24" hidden="1" x14ac:dyDescent="0.3">
      <c r="R8470">
        <f t="shared" si="431"/>
        <v>0</v>
      </c>
      <c r="S8470">
        <f t="shared" si="432"/>
        <v>0</v>
      </c>
      <c r="T8470" s="53" t="str">
        <f t="shared" si="430"/>
        <v/>
      </c>
      <c r="U8470" s="53" t="str">
        <f t="shared" si="430"/>
        <v/>
      </c>
      <c r="V8470" s="53" t="str">
        <f t="shared" si="430"/>
        <v/>
      </c>
      <c r="W8470" s="53" t="str">
        <f t="shared" si="430"/>
        <v/>
      </c>
      <c r="X8470" s="53" t="str">
        <f t="shared" si="430"/>
        <v/>
      </c>
    </row>
    <row r="8471" spans="18:24" hidden="1" x14ac:dyDescent="0.3">
      <c r="R8471">
        <f t="shared" si="431"/>
        <v>0</v>
      </c>
      <c r="S8471">
        <f t="shared" si="432"/>
        <v>0</v>
      </c>
      <c r="T8471" s="53" t="str">
        <f t="shared" si="430"/>
        <v/>
      </c>
      <c r="U8471" s="53" t="str">
        <f t="shared" si="430"/>
        <v/>
      </c>
      <c r="V8471" s="53" t="str">
        <f t="shared" si="430"/>
        <v/>
      </c>
      <c r="W8471" s="53" t="str">
        <f t="shared" si="430"/>
        <v/>
      </c>
      <c r="X8471" s="53" t="str">
        <f t="shared" si="430"/>
        <v/>
      </c>
    </row>
    <row r="8472" spans="18:24" hidden="1" x14ac:dyDescent="0.3">
      <c r="R8472">
        <f t="shared" si="431"/>
        <v>0</v>
      </c>
      <c r="S8472">
        <f t="shared" si="432"/>
        <v>0</v>
      </c>
      <c r="T8472" s="53" t="str">
        <f t="shared" si="430"/>
        <v/>
      </c>
      <c r="U8472" s="53" t="str">
        <f t="shared" si="430"/>
        <v/>
      </c>
      <c r="V8472" s="53" t="str">
        <f t="shared" si="430"/>
        <v/>
      </c>
      <c r="W8472" s="53" t="str">
        <f t="shared" si="430"/>
        <v/>
      </c>
      <c r="X8472" s="53" t="str">
        <f t="shared" si="430"/>
        <v/>
      </c>
    </row>
    <row r="8473" spans="18:24" hidden="1" x14ac:dyDescent="0.3">
      <c r="R8473">
        <f t="shared" si="431"/>
        <v>0</v>
      </c>
      <c r="S8473">
        <f t="shared" si="432"/>
        <v>0</v>
      </c>
      <c r="T8473" s="53" t="str">
        <f t="shared" si="430"/>
        <v/>
      </c>
      <c r="U8473" s="53" t="str">
        <f t="shared" si="430"/>
        <v/>
      </c>
      <c r="V8473" s="53" t="str">
        <f t="shared" si="430"/>
        <v/>
      </c>
      <c r="W8473" s="53" t="str">
        <f t="shared" si="430"/>
        <v/>
      </c>
      <c r="X8473" s="53" t="str">
        <f t="shared" si="430"/>
        <v/>
      </c>
    </row>
    <row r="8474" spans="18:24" hidden="1" x14ac:dyDescent="0.3">
      <c r="R8474">
        <f t="shared" si="431"/>
        <v>0</v>
      </c>
      <c r="S8474">
        <f t="shared" si="432"/>
        <v>0</v>
      </c>
      <c r="T8474" s="53" t="str">
        <f t="shared" si="430"/>
        <v/>
      </c>
      <c r="U8474" s="53" t="str">
        <f t="shared" si="430"/>
        <v/>
      </c>
      <c r="V8474" s="53" t="str">
        <f t="shared" si="430"/>
        <v/>
      </c>
      <c r="W8474" s="53" t="str">
        <f t="shared" si="430"/>
        <v/>
      </c>
      <c r="X8474" s="53" t="str">
        <f t="shared" si="430"/>
        <v/>
      </c>
    </row>
    <row r="8475" spans="18:24" hidden="1" x14ac:dyDescent="0.3">
      <c r="R8475">
        <f t="shared" si="431"/>
        <v>0</v>
      </c>
      <c r="S8475">
        <f t="shared" si="432"/>
        <v>0</v>
      </c>
      <c r="T8475" s="53" t="str">
        <f t="shared" si="430"/>
        <v/>
      </c>
      <c r="U8475" s="53" t="str">
        <f t="shared" si="430"/>
        <v/>
      </c>
      <c r="V8475" s="53" t="str">
        <f t="shared" si="430"/>
        <v/>
      </c>
      <c r="W8475" s="53" t="str">
        <f t="shared" si="430"/>
        <v/>
      </c>
      <c r="X8475" s="53" t="str">
        <f t="shared" si="430"/>
        <v/>
      </c>
    </row>
    <row r="8476" spans="18:24" hidden="1" x14ac:dyDescent="0.3">
      <c r="R8476">
        <f t="shared" si="431"/>
        <v>0</v>
      </c>
      <c r="S8476">
        <f t="shared" si="432"/>
        <v>0</v>
      </c>
      <c r="T8476" s="53" t="str">
        <f t="shared" si="430"/>
        <v/>
      </c>
      <c r="U8476" s="53" t="str">
        <f t="shared" si="430"/>
        <v/>
      </c>
      <c r="V8476" s="53" t="str">
        <f t="shared" si="430"/>
        <v/>
      </c>
      <c r="W8476" s="53" t="str">
        <f t="shared" si="430"/>
        <v/>
      </c>
      <c r="X8476" s="53" t="str">
        <f t="shared" si="430"/>
        <v/>
      </c>
    </row>
    <row r="8477" spans="18:24" hidden="1" x14ac:dyDescent="0.3">
      <c r="R8477">
        <f t="shared" si="431"/>
        <v>0</v>
      </c>
      <c r="S8477">
        <f t="shared" si="432"/>
        <v>0</v>
      </c>
      <c r="T8477" s="53" t="str">
        <f t="shared" si="430"/>
        <v/>
      </c>
      <c r="U8477" s="53" t="str">
        <f t="shared" si="430"/>
        <v/>
      </c>
      <c r="V8477" s="53" t="str">
        <f t="shared" si="430"/>
        <v/>
      </c>
      <c r="W8477" s="53" t="str">
        <f t="shared" si="430"/>
        <v/>
      </c>
      <c r="X8477" s="53" t="str">
        <f t="shared" si="430"/>
        <v/>
      </c>
    </row>
    <row r="8478" spans="18:24" hidden="1" x14ac:dyDescent="0.3">
      <c r="R8478">
        <f t="shared" si="431"/>
        <v>0</v>
      </c>
      <c r="S8478">
        <f t="shared" si="432"/>
        <v>0</v>
      </c>
      <c r="T8478" s="53" t="str">
        <f t="shared" si="430"/>
        <v/>
      </c>
      <c r="U8478" s="53" t="str">
        <f t="shared" si="430"/>
        <v/>
      </c>
      <c r="V8478" s="53" t="str">
        <f t="shared" si="430"/>
        <v/>
      </c>
      <c r="W8478" s="53" t="str">
        <f t="shared" si="430"/>
        <v/>
      </c>
      <c r="X8478" s="53" t="str">
        <f t="shared" si="430"/>
        <v/>
      </c>
    </row>
    <row r="8479" spans="18:24" hidden="1" x14ac:dyDescent="0.3">
      <c r="R8479">
        <f t="shared" si="431"/>
        <v>0</v>
      </c>
      <c r="S8479">
        <f t="shared" si="432"/>
        <v>0</v>
      </c>
      <c r="T8479" s="53" t="str">
        <f t="shared" si="430"/>
        <v/>
      </c>
      <c r="U8479" s="53" t="str">
        <f t="shared" si="430"/>
        <v/>
      </c>
      <c r="V8479" s="53" t="str">
        <f t="shared" si="430"/>
        <v/>
      </c>
      <c r="W8479" s="53" t="str">
        <f t="shared" si="430"/>
        <v/>
      </c>
      <c r="X8479" s="53" t="str">
        <f t="shared" si="430"/>
        <v/>
      </c>
    </row>
    <row r="8480" spans="18:24" hidden="1" x14ac:dyDescent="0.3">
      <c r="R8480">
        <f t="shared" si="431"/>
        <v>0</v>
      </c>
      <c r="S8480">
        <f t="shared" si="432"/>
        <v>0</v>
      </c>
      <c r="T8480" s="53" t="str">
        <f t="shared" si="430"/>
        <v/>
      </c>
      <c r="U8480" s="53" t="str">
        <f t="shared" si="430"/>
        <v/>
      </c>
      <c r="V8480" s="53" t="str">
        <f t="shared" si="430"/>
        <v/>
      </c>
      <c r="W8480" s="53" t="str">
        <f t="shared" si="430"/>
        <v/>
      </c>
      <c r="X8480" s="53" t="str">
        <f t="shared" si="430"/>
        <v/>
      </c>
    </row>
    <row r="8481" spans="18:24" hidden="1" x14ac:dyDescent="0.3">
      <c r="R8481">
        <f t="shared" si="431"/>
        <v>0</v>
      </c>
      <c r="S8481">
        <f t="shared" si="432"/>
        <v>0</v>
      </c>
      <c r="T8481" s="53" t="str">
        <f t="shared" si="430"/>
        <v/>
      </c>
      <c r="U8481" s="53" t="str">
        <f t="shared" si="430"/>
        <v/>
      </c>
      <c r="V8481" s="53" t="str">
        <f t="shared" si="430"/>
        <v/>
      </c>
      <c r="W8481" s="53" t="str">
        <f t="shared" si="430"/>
        <v/>
      </c>
      <c r="X8481" s="53" t="str">
        <f t="shared" si="430"/>
        <v/>
      </c>
    </row>
    <row r="8482" spans="18:24" hidden="1" x14ac:dyDescent="0.3">
      <c r="R8482">
        <f t="shared" si="431"/>
        <v>0</v>
      </c>
      <c r="S8482">
        <f t="shared" si="432"/>
        <v>0</v>
      </c>
      <c r="T8482" s="53" t="str">
        <f t="shared" si="430"/>
        <v/>
      </c>
      <c r="U8482" s="53" t="str">
        <f t="shared" si="430"/>
        <v/>
      </c>
      <c r="V8482" s="53" t="str">
        <f t="shared" si="430"/>
        <v/>
      </c>
      <c r="W8482" s="53" t="str">
        <f t="shared" si="430"/>
        <v/>
      </c>
      <c r="X8482" s="53" t="str">
        <f t="shared" si="430"/>
        <v/>
      </c>
    </row>
    <row r="8483" spans="18:24" hidden="1" x14ac:dyDescent="0.3">
      <c r="R8483">
        <f t="shared" si="431"/>
        <v>0</v>
      </c>
      <c r="S8483">
        <f t="shared" si="432"/>
        <v>0</v>
      </c>
      <c r="T8483" s="53" t="str">
        <f t="shared" si="430"/>
        <v/>
      </c>
      <c r="U8483" s="53" t="str">
        <f t="shared" si="430"/>
        <v/>
      </c>
      <c r="V8483" s="53" t="str">
        <f t="shared" si="430"/>
        <v/>
      </c>
      <c r="W8483" s="53" t="str">
        <f t="shared" si="430"/>
        <v/>
      </c>
      <c r="X8483" s="53" t="str">
        <f t="shared" si="430"/>
        <v/>
      </c>
    </row>
    <row r="8484" spans="18:24" hidden="1" x14ac:dyDescent="0.3">
      <c r="R8484">
        <f t="shared" si="431"/>
        <v>0</v>
      </c>
      <c r="S8484">
        <f t="shared" si="432"/>
        <v>0</v>
      </c>
      <c r="T8484" s="53" t="str">
        <f t="shared" si="430"/>
        <v/>
      </c>
      <c r="U8484" s="53" t="str">
        <f t="shared" si="430"/>
        <v/>
      </c>
      <c r="V8484" s="53" t="str">
        <f t="shared" si="430"/>
        <v/>
      </c>
      <c r="W8484" s="53" t="str">
        <f t="shared" si="430"/>
        <v/>
      </c>
      <c r="X8484" s="53" t="str">
        <f t="shared" si="430"/>
        <v/>
      </c>
    </row>
    <row r="8485" spans="18:24" hidden="1" x14ac:dyDescent="0.3">
      <c r="R8485">
        <f t="shared" si="431"/>
        <v>0</v>
      </c>
      <c r="S8485">
        <f t="shared" si="432"/>
        <v>0</v>
      </c>
      <c r="T8485" s="53" t="str">
        <f t="shared" ref="T8485:X8535" si="433">IF(OR(COUNTIF($D8485,"*"&amp;T$5&amp;"*")&gt;0,$D8485="GRUPO TEPSA"),T$5,"")</f>
        <v/>
      </c>
      <c r="U8485" s="53" t="str">
        <f t="shared" si="433"/>
        <v/>
      </c>
      <c r="V8485" s="53" t="str">
        <f t="shared" si="433"/>
        <v/>
      </c>
      <c r="W8485" s="53" t="str">
        <f t="shared" si="433"/>
        <v/>
      </c>
      <c r="X8485" s="53" t="str">
        <f t="shared" si="433"/>
        <v/>
      </c>
    </row>
    <row r="8486" spans="18:24" hidden="1" x14ac:dyDescent="0.3">
      <c r="R8486">
        <f t="shared" si="431"/>
        <v>0</v>
      </c>
      <c r="S8486">
        <f t="shared" si="432"/>
        <v>0</v>
      </c>
      <c r="T8486" s="53" t="str">
        <f t="shared" si="433"/>
        <v/>
      </c>
      <c r="U8486" s="53" t="str">
        <f t="shared" si="433"/>
        <v/>
      </c>
      <c r="V8486" s="53" t="str">
        <f t="shared" si="433"/>
        <v/>
      </c>
      <c r="W8486" s="53" t="str">
        <f t="shared" si="433"/>
        <v/>
      </c>
      <c r="X8486" s="53" t="str">
        <f t="shared" si="433"/>
        <v/>
      </c>
    </row>
    <row r="8487" spans="18:24" hidden="1" x14ac:dyDescent="0.3">
      <c r="R8487">
        <f t="shared" si="431"/>
        <v>0</v>
      </c>
      <c r="S8487">
        <f t="shared" si="432"/>
        <v>0</v>
      </c>
      <c r="T8487" s="53" t="str">
        <f t="shared" si="433"/>
        <v/>
      </c>
      <c r="U8487" s="53" t="str">
        <f t="shared" si="433"/>
        <v/>
      </c>
      <c r="V8487" s="53" t="str">
        <f t="shared" si="433"/>
        <v/>
      </c>
      <c r="W8487" s="53" t="str">
        <f t="shared" si="433"/>
        <v/>
      </c>
      <c r="X8487" s="53" t="str">
        <f t="shared" si="433"/>
        <v/>
      </c>
    </row>
    <row r="8488" spans="18:24" hidden="1" x14ac:dyDescent="0.3">
      <c r="R8488">
        <f t="shared" si="431"/>
        <v>0</v>
      </c>
      <c r="S8488">
        <f t="shared" si="432"/>
        <v>0</v>
      </c>
      <c r="T8488" s="53" t="str">
        <f t="shared" si="433"/>
        <v/>
      </c>
      <c r="U8488" s="53" t="str">
        <f t="shared" si="433"/>
        <v/>
      </c>
      <c r="V8488" s="53" t="str">
        <f t="shared" si="433"/>
        <v/>
      </c>
      <c r="W8488" s="53" t="str">
        <f t="shared" si="433"/>
        <v/>
      </c>
      <c r="X8488" s="53" t="str">
        <f t="shared" si="433"/>
        <v/>
      </c>
    </row>
    <row r="8489" spans="18:24" hidden="1" x14ac:dyDescent="0.3">
      <c r="R8489">
        <f t="shared" si="431"/>
        <v>0</v>
      </c>
      <c r="S8489">
        <f t="shared" si="432"/>
        <v>0</v>
      </c>
      <c r="T8489" s="53" t="str">
        <f t="shared" si="433"/>
        <v/>
      </c>
      <c r="U8489" s="53" t="str">
        <f t="shared" si="433"/>
        <v/>
      </c>
      <c r="V8489" s="53" t="str">
        <f t="shared" si="433"/>
        <v/>
      </c>
      <c r="W8489" s="53" t="str">
        <f t="shared" si="433"/>
        <v/>
      </c>
      <c r="X8489" s="53" t="str">
        <f t="shared" si="433"/>
        <v/>
      </c>
    </row>
    <row r="8490" spans="18:24" hidden="1" x14ac:dyDescent="0.3">
      <c r="R8490">
        <f t="shared" si="431"/>
        <v>0</v>
      </c>
      <c r="S8490">
        <f t="shared" si="432"/>
        <v>0</v>
      </c>
      <c r="T8490" s="53" t="str">
        <f t="shared" si="433"/>
        <v/>
      </c>
      <c r="U8490" s="53" t="str">
        <f t="shared" si="433"/>
        <v/>
      </c>
      <c r="V8490" s="53" t="str">
        <f t="shared" si="433"/>
        <v/>
      </c>
      <c r="W8490" s="53" t="str">
        <f t="shared" si="433"/>
        <v/>
      </c>
      <c r="X8490" s="53" t="str">
        <f t="shared" si="433"/>
        <v/>
      </c>
    </row>
    <row r="8491" spans="18:24" hidden="1" x14ac:dyDescent="0.3">
      <c r="R8491">
        <f t="shared" si="431"/>
        <v>0</v>
      </c>
      <c r="S8491">
        <f t="shared" si="432"/>
        <v>0</v>
      </c>
      <c r="T8491" s="53" t="str">
        <f t="shared" si="433"/>
        <v/>
      </c>
      <c r="U8491" s="53" t="str">
        <f t="shared" si="433"/>
        <v/>
      </c>
      <c r="V8491" s="53" t="str">
        <f t="shared" si="433"/>
        <v/>
      </c>
      <c r="W8491" s="53" t="str">
        <f t="shared" si="433"/>
        <v/>
      </c>
      <c r="X8491" s="53" t="str">
        <f t="shared" si="433"/>
        <v/>
      </c>
    </row>
    <row r="8492" spans="18:24" hidden="1" x14ac:dyDescent="0.3">
      <c r="R8492">
        <f t="shared" si="431"/>
        <v>0</v>
      </c>
      <c r="S8492">
        <f t="shared" si="432"/>
        <v>0</v>
      </c>
      <c r="T8492" s="53" t="str">
        <f t="shared" si="433"/>
        <v/>
      </c>
      <c r="U8492" s="53" t="str">
        <f t="shared" si="433"/>
        <v/>
      </c>
      <c r="V8492" s="53" t="str">
        <f t="shared" si="433"/>
        <v/>
      </c>
      <c r="W8492" s="53" t="str">
        <f t="shared" si="433"/>
        <v/>
      </c>
      <c r="X8492" s="53" t="str">
        <f t="shared" si="433"/>
        <v/>
      </c>
    </row>
    <row r="8493" spans="18:24" hidden="1" x14ac:dyDescent="0.3">
      <c r="R8493">
        <f t="shared" si="431"/>
        <v>0</v>
      </c>
      <c r="S8493">
        <f t="shared" si="432"/>
        <v>0</v>
      </c>
      <c r="T8493" s="53" t="str">
        <f t="shared" si="433"/>
        <v/>
      </c>
      <c r="U8493" s="53" t="str">
        <f t="shared" si="433"/>
        <v/>
      </c>
      <c r="V8493" s="53" t="str">
        <f t="shared" si="433"/>
        <v/>
      </c>
      <c r="W8493" s="53" t="str">
        <f t="shared" si="433"/>
        <v/>
      </c>
      <c r="X8493" s="53" t="str">
        <f t="shared" si="433"/>
        <v/>
      </c>
    </row>
    <row r="8494" spans="18:24" hidden="1" x14ac:dyDescent="0.3">
      <c r="R8494">
        <f t="shared" si="431"/>
        <v>0</v>
      </c>
      <c r="S8494">
        <f t="shared" si="432"/>
        <v>0</v>
      </c>
      <c r="T8494" s="53" t="str">
        <f t="shared" si="433"/>
        <v/>
      </c>
      <c r="U8494" s="53" t="str">
        <f t="shared" si="433"/>
        <v/>
      </c>
      <c r="V8494" s="53" t="str">
        <f t="shared" si="433"/>
        <v/>
      </c>
      <c r="W8494" s="53" t="str">
        <f t="shared" si="433"/>
        <v/>
      </c>
      <c r="X8494" s="53" t="str">
        <f t="shared" si="433"/>
        <v/>
      </c>
    </row>
    <row r="8495" spans="18:24" hidden="1" x14ac:dyDescent="0.3">
      <c r="R8495">
        <f t="shared" si="431"/>
        <v>0</v>
      </c>
      <c r="S8495">
        <f t="shared" si="432"/>
        <v>0</v>
      </c>
      <c r="T8495" s="53" t="str">
        <f t="shared" si="433"/>
        <v/>
      </c>
      <c r="U8495" s="53" t="str">
        <f t="shared" si="433"/>
        <v/>
      </c>
      <c r="V8495" s="53" t="str">
        <f t="shared" si="433"/>
        <v/>
      </c>
      <c r="W8495" s="53" t="str">
        <f t="shared" si="433"/>
        <v/>
      </c>
      <c r="X8495" s="53" t="str">
        <f t="shared" si="433"/>
        <v/>
      </c>
    </row>
    <row r="8496" spans="18:24" hidden="1" x14ac:dyDescent="0.3">
      <c r="R8496">
        <f t="shared" si="431"/>
        <v>0</v>
      </c>
      <c r="S8496">
        <f t="shared" si="432"/>
        <v>0</v>
      </c>
      <c r="T8496" s="53" t="str">
        <f t="shared" si="433"/>
        <v/>
      </c>
      <c r="U8496" s="53" t="str">
        <f t="shared" si="433"/>
        <v/>
      </c>
      <c r="V8496" s="53" t="str">
        <f t="shared" si="433"/>
        <v/>
      </c>
      <c r="W8496" s="53" t="str">
        <f t="shared" si="433"/>
        <v/>
      </c>
      <c r="X8496" s="53" t="str">
        <f t="shared" si="433"/>
        <v/>
      </c>
    </row>
    <row r="8497" spans="18:24" hidden="1" x14ac:dyDescent="0.3">
      <c r="R8497">
        <f t="shared" si="431"/>
        <v>0</v>
      </c>
      <c r="S8497">
        <f t="shared" si="432"/>
        <v>0</v>
      </c>
      <c r="T8497" s="53" t="str">
        <f t="shared" si="433"/>
        <v/>
      </c>
      <c r="U8497" s="53" t="str">
        <f t="shared" si="433"/>
        <v/>
      </c>
      <c r="V8497" s="53" t="str">
        <f t="shared" si="433"/>
        <v/>
      </c>
      <c r="W8497" s="53" t="str">
        <f t="shared" si="433"/>
        <v/>
      </c>
      <c r="X8497" s="53" t="str">
        <f t="shared" si="433"/>
        <v/>
      </c>
    </row>
    <row r="8498" spans="18:24" hidden="1" x14ac:dyDescent="0.3">
      <c r="R8498">
        <f t="shared" si="431"/>
        <v>0</v>
      </c>
      <c r="S8498">
        <f t="shared" si="432"/>
        <v>0</v>
      </c>
      <c r="T8498" s="53" t="str">
        <f t="shared" si="433"/>
        <v/>
      </c>
      <c r="U8498" s="53" t="str">
        <f t="shared" si="433"/>
        <v/>
      </c>
      <c r="V8498" s="53" t="str">
        <f t="shared" si="433"/>
        <v/>
      </c>
      <c r="W8498" s="53" t="str">
        <f t="shared" si="433"/>
        <v/>
      </c>
      <c r="X8498" s="53" t="str">
        <f t="shared" si="433"/>
        <v/>
      </c>
    </row>
    <row r="8499" spans="18:24" hidden="1" x14ac:dyDescent="0.3">
      <c r="R8499">
        <f t="shared" si="431"/>
        <v>0</v>
      </c>
      <c r="S8499">
        <f t="shared" si="432"/>
        <v>0</v>
      </c>
      <c r="T8499" s="53" t="str">
        <f t="shared" si="433"/>
        <v/>
      </c>
      <c r="U8499" s="53" t="str">
        <f t="shared" si="433"/>
        <v/>
      </c>
      <c r="V8499" s="53" t="str">
        <f t="shared" si="433"/>
        <v/>
      </c>
      <c r="W8499" s="53" t="str">
        <f t="shared" si="433"/>
        <v/>
      </c>
      <c r="X8499" s="53" t="str">
        <f t="shared" si="433"/>
        <v/>
      </c>
    </row>
    <row r="8500" spans="18:24" hidden="1" x14ac:dyDescent="0.3">
      <c r="R8500">
        <f t="shared" si="431"/>
        <v>0</v>
      </c>
      <c r="S8500">
        <f t="shared" si="432"/>
        <v>0</v>
      </c>
      <c r="T8500" s="53" t="str">
        <f t="shared" si="433"/>
        <v/>
      </c>
      <c r="U8500" s="53" t="str">
        <f t="shared" si="433"/>
        <v/>
      </c>
      <c r="V8500" s="53" t="str">
        <f t="shared" si="433"/>
        <v/>
      </c>
      <c r="W8500" s="53" t="str">
        <f t="shared" si="433"/>
        <v/>
      </c>
      <c r="X8500" s="53" t="str">
        <f t="shared" si="433"/>
        <v/>
      </c>
    </row>
    <row r="8501" spans="18:24" hidden="1" x14ac:dyDescent="0.3">
      <c r="R8501">
        <f t="shared" si="431"/>
        <v>0</v>
      </c>
      <c r="S8501">
        <f t="shared" si="432"/>
        <v>0</v>
      </c>
      <c r="T8501" s="53" t="str">
        <f t="shared" si="433"/>
        <v/>
      </c>
      <c r="U8501" s="53" t="str">
        <f t="shared" si="433"/>
        <v/>
      </c>
      <c r="V8501" s="53" t="str">
        <f t="shared" si="433"/>
        <v/>
      </c>
      <c r="W8501" s="53" t="str">
        <f t="shared" si="433"/>
        <v/>
      </c>
      <c r="X8501" s="53" t="str">
        <f t="shared" si="433"/>
        <v/>
      </c>
    </row>
    <row r="8502" spans="18:24" hidden="1" x14ac:dyDescent="0.3">
      <c r="R8502">
        <f t="shared" si="431"/>
        <v>0</v>
      </c>
      <c r="S8502">
        <f t="shared" si="432"/>
        <v>0</v>
      </c>
      <c r="T8502" s="53" t="str">
        <f t="shared" si="433"/>
        <v/>
      </c>
      <c r="U8502" s="53" t="str">
        <f t="shared" si="433"/>
        <v/>
      </c>
      <c r="V8502" s="53" t="str">
        <f t="shared" si="433"/>
        <v/>
      </c>
      <c r="W8502" s="53" t="str">
        <f t="shared" si="433"/>
        <v/>
      </c>
      <c r="X8502" s="53" t="str">
        <f t="shared" si="433"/>
        <v/>
      </c>
    </row>
    <row r="8503" spans="18:24" hidden="1" x14ac:dyDescent="0.3">
      <c r="R8503">
        <f t="shared" si="431"/>
        <v>0</v>
      </c>
      <c r="S8503">
        <f t="shared" si="432"/>
        <v>0</v>
      </c>
      <c r="T8503" s="53" t="str">
        <f t="shared" si="433"/>
        <v/>
      </c>
      <c r="U8503" s="53" t="str">
        <f t="shared" si="433"/>
        <v/>
      </c>
      <c r="V8503" s="53" t="str">
        <f t="shared" si="433"/>
        <v/>
      </c>
      <c r="W8503" s="53" t="str">
        <f t="shared" si="433"/>
        <v/>
      </c>
      <c r="X8503" s="53" t="str">
        <f t="shared" si="433"/>
        <v/>
      </c>
    </row>
    <row r="8504" spans="18:24" hidden="1" x14ac:dyDescent="0.3">
      <c r="R8504">
        <f t="shared" si="431"/>
        <v>0</v>
      </c>
      <c r="S8504">
        <f t="shared" si="432"/>
        <v>0</v>
      </c>
      <c r="T8504" s="53" t="str">
        <f t="shared" si="433"/>
        <v/>
      </c>
      <c r="U8504" s="53" t="str">
        <f t="shared" si="433"/>
        <v/>
      </c>
      <c r="V8504" s="53" t="str">
        <f t="shared" si="433"/>
        <v/>
      </c>
      <c r="W8504" s="53" t="str">
        <f t="shared" si="433"/>
        <v/>
      </c>
      <c r="X8504" s="53" t="str">
        <f t="shared" si="433"/>
        <v/>
      </c>
    </row>
    <row r="8505" spans="18:24" hidden="1" x14ac:dyDescent="0.3">
      <c r="R8505">
        <f t="shared" si="431"/>
        <v>0</v>
      </c>
      <c r="S8505">
        <f t="shared" si="432"/>
        <v>0</v>
      </c>
      <c r="T8505" s="53" t="str">
        <f t="shared" si="433"/>
        <v/>
      </c>
      <c r="U8505" s="53" t="str">
        <f t="shared" si="433"/>
        <v/>
      </c>
      <c r="V8505" s="53" t="str">
        <f t="shared" si="433"/>
        <v/>
      </c>
      <c r="W8505" s="53" t="str">
        <f t="shared" si="433"/>
        <v/>
      </c>
      <c r="X8505" s="53" t="str">
        <f t="shared" si="433"/>
        <v/>
      </c>
    </row>
    <row r="8506" spans="18:24" hidden="1" x14ac:dyDescent="0.3">
      <c r="R8506">
        <f t="shared" si="431"/>
        <v>0</v>
      </c>
      <c r="S8506">
        <f t="shared" si="432"/>
        <v>0</v>
      </c>
      <c r="T8506" s="53" t="str">
        <f t="shared" si="433"/>
        <v/>
      </c>
      <c r="U8506" s="53" t="str">
        <f t="shared" si="433"/>
        <v/>
      </c>
      <c r="V8506" s="53" t="str">
        <f t="shared" si="433"/>
        <v/>
      </c>
      <c r="W8506" s="53" t="str">
        <f t="shared" si="433"/>
        <v/>
      </c>
      <c r="X8506" s="53" t="str">
        <f t="shared" si="433"/>
        <v/>
      </c>
    </row>
    <row r="8507" spans="18:24" hidden="1" x14ac:dyDescent="0.3">
      <c r="R8507">
        <f t="shared" si="431"/>
        <v>0</v>
      </c>
      <c r="S8507">
        <f t="shared" si="432"/>
        <v>0</v>
      </c>
      <c r="T8507" s="53" t="str">
        <f t="shared" si="433"/>
        <v/>
      </c>
      <c r="U8507" s="53" t="str">
        <f t="shared" si="433"/>
        <v/>
      </c>
      <c r="V8507" s="53" t="str">
        <f t="shared" si="433"/>
        <v/>
      </c>
      <c r="W8507" s="53" t="str">
        <f t="shared" si="433"/>
        <v/>
      </c>
      <c r="X8507" s="53" t="str">
        <f t="shared" si="433"/>
        <v/>
      </c>
    </row>
    <row r="8508" spans="18:24" hidden="1" x14ac:dyDescent="0.3">
      <c r="R8508">
        <f t="shared" si="431"/>
        <v>0</v>
      </c>
      <c r="S8508">
        <f t="shared" si="432"/>
        <v>0</v>
      </c>
      <c r="T8508" s="53" t="str">
        <f t="shared" si="433"/>
        <v/>
      </c>
      <c r="U8508" s="53" t="str">
        <f t="shared" si="433"/>
        <v/>
      </c>
      <c r="V8508" s="53" t="str">
        <f t="shared" si="433"/>
        <v/>
      </c>
      <c r="W8508" s="53" t="str">
        <f t="shared" si="433"/>
        <v/>
      </c>
      <c r="X8508" s="53" t="str">
        <f t="shared" si="433"/>
        <v/>
      </c>
    </row>
    <row r="8509" spans="18:24" hidden="1" x14ac:dyDescent="0.3">
      <c r="R8509">
        <f t="shared" si="431"/>
        <v>0</v>
      </c>
      <c r="S8509">
        <f t="shared" si="432"/>
        <v>0</v>
      </c>
      <c r="T8509" s="53" t="str">
        <f t="shared" si="433"/>
        <v/>
      </c>
      <c r="U8509" s="53" t="str">
        <f t="shared" si="433"/>
        <v/>
      </c>
      <c r="V8509" s="53" t="str">
        <f t="shared" si="433"/>
        <v/>
      </c>
      <c r="W8509" s="53" t="str">
        <f t="shared" si="433"/>
        <v/>
      </c>
      <c r="X8509" s="53" t="str">
        <f t="shared" si="433"/>
        <v/>
      </c>
    </row>
    <row r="8510" spans="18:24" hidden="1" x14ac:dyDescent="0.3">
      <c r="R8510">
        <f t="shared" si="431"/>
        <v>0</v>
      </c>
      <c r="S8510">
        <f t="shared" si="432"/>
        <v>0</v>
      </c>
      <c r="T8510" s="53" t="str">
        <f t="shared" si="433"/>
        <v/>
      </c>
      <c r="U8510" s="53" t="str">
        <f t="shared" si="433"/>
        <v/>
      </c>
      <c r="V8510" s="53" t="str">
        <f t="shared" si="433"/>
        <v/>
      </c>
      <c r="W8510" s="53" t="str">
        <f t="shared" si="433"/>
        <v/>
      </c>
      <c r="X8510" s="53" t="str">
        <f t="shared" si="433"/>
        <v/>
      </c>
    </row>
    <row r="8511" spans="18:24" hidden="1" x14ac:dyDescent="0.3">
      <c r="R8511">
        <f t="shared" si="431"/>
        <v>0</v>
      </c>
      <c r="S8511">
        <f t="shared" si="432"/>
        <v>0</v>
      </c>
      <c r="T8511" s="53" t="str">
        <f t="shared" si="433"/>
        <v/>
      </c>
      <c r="U8511" s="53" t="str">
        <f t="shared" si="433"/>
        <v/>
      </c>
      <c r="V8511" s="53" t="str">
        <f t="shared" si="433"/>
        <v/>
      </c>
      <c r="W8511" s="53" t="str">
        <f t="shared" si="433"/>
        <v/>
      </c>
      <c r="X8511" s="53" t="str">
        <f t="shared" si="433"/>
        <v/>
      </c>
    </row>
    <row r="8512" spans="18:24" hidden="1" x14ac:dyDescent="0.3">
      <c r="R8512">
        <f t="shared" si="431"/>
        <v>0</v>
      </c>
      <c r="S8512">
        <f t="shared" si="432"/>
        <v>0</v>
      </c>
      <c r="T8512" s="53" t="str">
        <f t="shared" si="433"/>
        <v/>
      </c>
      <c r="U8512" s="53" t="str">
        <f t="shared" si="433"/>
        <v/>
      </c>
      <c r="V8512" s="53" t="str">
        <f t="shared" si="433"/>
        <v/>
      </c>
      <c r="W8512" s="53" t="str">
        <f t="shared" si="433"/>
        <v/>
      </c>
      <c r="X8512" s="53" t="str">
        <f t="shared" si="433"/>
        <v/>
      </c>
    </row>
    <row r="8513" spans="18:24" hidden="1" x14ac:dyDescent="0.3">
      <c r="R8513">
        <f t="shared" si="431"/>
        <v>0</v>
      </c>
      <c r="S8513">
        <f t="shared" si="432"/>
        <v>0</v>
      </c>
      <c r="T8513" s="53" t="str">
        <f t="shared" si="433"/>
        <v/>
      </c>
      <c r="U8513" s="53" t="str">
        <f t="shared" si="433"/>
        <v/>
      </c>
      <c r="V8513" s="53" t="str">
        <f t="shared" si="433"/>
        <v/>
      </c>
      <c r="W8513" s="53" t="str">
        <f t="shared" si="433"/>
        <v/>
      </c>
      <c r="X8513" s="53" t="str">
        <f t="shared" si="433"/>
        <v/>
      </c>
    </row>
    <row r="8514" spans="18:24" hidden="1" x14ac:dyDescent="0.3">
      <c r="R8514">
        <f t="shared" si="431"/>
        <v>0</v>
      </c>
      <c r="S8514">
        <f t="shared" si="432"/>
        <v>0</v>
      </c>
      <c r="T8514" s="53" t="str">
        <f t="shared" si="433"/>
        <v/>
      </c>
      <c r="U8514" s="53" t="str">
        <f t="shared" si="433"/>
        <v/>
      </c>
      <c r="V8514" s="53" t="str">
        <f t="shared" si="433"/>
        <v/>
      </c>
      <c r="W8514" s="53" t="str">
        <f t="shared" si="433"/>
        <v/>
      </c>
      <c r="X8514" s="53" t="str">
        <f t="shared" si="433"/>
        <v/>
      </c>
    </row>
    <row r="8515" spans="18:24" hidden="1" x14ac:dyDescent="0.3">
      <c r="R8515">
        <f t="shared" si="431"/>
        <v>0</v>
      </c>
      <c r="S8515">
        <f t="shared" si="432"/>
        <v>0</v>
      </c>
      <c r="T8515" s="53" t="str">
        <f t="shared" si="433"/>
        <v/>
      </c>
      <c r="U8515" s="53" t="str">
        <f t="shared" si="433"/>
        <v/>
      </c>
      <c r="V8515" s="53" t="str">
        <f t="shared" si="433"/>
        <v/>
      </c>
      <c r="W8515" s="53" t="str">
        <f t="shared" si="433"/>
        <v/>
      </c>
      <c r="X8515" s="53" t="str">
        <f t="shared" si="433"/>
        <v/>
      </c>
    </row>
    <row r="8516" spans="18:24" hidden="1" x14ac:dyDescent="0.3">
      <c r="R8516">
        <f t="shared" si="431"/>
        <v>0</v>
      </c>
      <c r="S8516">
        <f t="shared" si="432"/>
        <v>0</v>
      </c>
      <c r="T8516" s="53" t="str">
        <f t="shared" si="433"/>
        <v/>
      </c>
      <c r="U8516" s="53" t="str">
        <f t="shared" si="433"/>
        <v/>
      </c>
      <c r="V8516" s="53" t="str">
        <f t="shared" si="433"/>
        <v/>
      </c>
      <c r="W8516" s="53" t="str">
        <f t="shared" si="433"/>
        <v/>
      </c>
      <c r="X8516" s="53" t="str">
        <f t="shared" si="433"/>
        <v/>
      </c>
    </row>
    <row r="8517" spans="18:24" hidden="1" x14ac:dyDescent="0.3">
      <c r="R8517">
        <f t="shared" si="431"/>
        <v>0</v>
      </c>
      <c r="S8517">
        <f t="shared" si="432"/>
        <v>0</v>
      </c>
      <c r="T8517" s="53" t="str">
        <f t="shared" si="433"/>
        <v/>
      </c>
      <c r="U8517" s="53" t="str">
        <f t="shared" si="433"/>
        <v/>
      </c>
      <c r="V8517" s="53" t="str">
        <f t="shared" si="433"/>
        <v/>
      </c>
      <c r="W8517" s="53" t="str">
        <f t="shared" si="433"/>
        <v/>
      </c>
      <c r="X8517" s="53" t="str">
        <f t="shared" si="433"/>
        <v/>
      </c>
    </row>
    <row r="8518" spans="18:24" hidden="1" x14ac:dyDescent="0.3">
      <c r="R8518">
        <f t="shared" si="431"/>
        <v>0</v>
      </c>
      <c r="S8518">
        <f t="shared" si="432"/>
        <v>0</v>
      </c>
      <c r="T8518" s="53" t="str">
        <f t="shared" si="433"/>
        <v/>
      </c>
      <c r="U8518" s="53" t="str">
        <f t="shared" si="433"/>
        <v/>
      </c>
      <c r="V8518" s="53" t="str">
        <f t="shared" si="433"/>
        <v/>
      </c>
      <c r="W8518" s="53" t="str">
        <f t="shared" si="433"/>
        <v/>
      </c>
      <c r="X8518" s="53" t="str">
        <f t="shared" si="433"/>
        <v/>
      </c>
    </row>
    <row r="8519" spans="18:24" hidden="1" x14ac:dyDescent="0.3">
      <c r="R8519">
        <f t="shared" ref="R8519:R8582" si="434">IF(OR(D8519="GRUPO TEPSA",D8519="TODAS"),P8519/5,P8519)</f>
        <v>0</v>
      </c>
      <c r="S8519">
        <f t="shared" si="432"/>
        <v>0</v>
      </c>
      <c r="T8519" s="53" t="str">
        <f t="shared" si="433"/>
        <v/>
      </c>
      <c r="U8519" s="53" t="str">
        <f t="shared" si="433"/>
        <v/>
      </c>
      <c r="V8519" s="53" t="str">
        <f t="shared" si="433"/>
        <v/>
      </c>
      <c r="W8519" s="53" t="str">
        <f t="shared" si="433"/>
        <v/>
      </c>
      <c r="X8519" s="53" t="str">
        <f t="shared" si="433"/>
        <v/>
      </c>
    </row>
    <row r="8520" spans="18:24" hidden="1" x14ac:dyDescent="0.3">
      <c r="R8520">
        <f t="shared" si="434"/>
        <v>0</v>
      </c>
      <c r="S8520">
        <f t="shared" si="432"/>
        <v>0</v>
      </c>
      <c r="T8520" s="53" t="str">
        <f t="shared" si="433"/>
        <v/>
      </c>
      <c r="U8520" s="53" t="str">
        <f t="shared" si="433"/>
        <v/>
      </c>
      <c r="V8520" s="53" t="str">
        <f t="shared" si="433"/>
        <v/>
      </c>
      <c r="W8520" s="53" t="str">
        <f t="shared" si="433"/>
        <v/>
      </c>
      <c r="X8520" s="53" t="str">
        <f t="shared" si="433"/>
        <v/>
      </c>
    </row>
    <row r="8521" spans="18:24" hidden="1" x14ac:dyDescent="0.3">
      <c r="R8521">
        <f t="shared" si="434"/>
        <v>0</v>
      </c>
      <c r="S8521">
        <f t="shared" si="432"/>
        <v>0</v>
      </c>
      <c r="T8521" s="53" t="str">
        <f t="shared" si="433"/>
        <v/>
      </c>
      <c r="U8521" s="53" t="str">
        <f t="shared" si="433"/>
        <v/>
      </c>
      <c r="V8521" s="53" t="str">
        <f t="shared" si="433"/>
        <v/>
      </c>
      <c r="W8521" s="53" t="str">
        <f t="shared" si="433"/>
        <v/>
      </c>
      <c r="X8521" s="53" t="str">
        <f t="shared" si="433"/>
        <v/>
      </c>
    </row>
    <row r="8522" spans="18:24" hidden="1" x14ac:dyDescent="0.3">
      <c r="R8522">
        <f t="shared" si="434"/>
        <v>0</v>
      </c>
      <c r="S8522">
        <f t="shared" si="432"/>
        <v>0</v>
      </c>
      <c r="T8522" s="53" t="str">
        <f t="shared" si="433"/>
        <v/>
      </c>
      <c r="U8522" s="53" t="str">
        <f t="shared" si="433"/>
        <v/>
      </c>
      <c r="V8522" s="53" t="str">
        <f t="shared" si="433"/>
        <v/>
      </c>
      <c r="W8522" s="53" t="str">
        <f t="shared" si="433"/>
        <v/>
      </c>
      <c r="X8522" s="53" t="str">
        <f t="shared" si="433"/>
        <v/>
      </c>
    </row>
    <row r="8523" spans="18:24" hidden="1" x14ac:dyDescent="0.3">
      <c r="R8523">
        <f t="shared" si="434"/>
        <v>0</v>
      </c>
      <c r="S8523">
        <f t="shared" ref="S8523:S8586" si="435">IF(OR(D8523="GRUPO TEPSA",D8523="TODAS"),Q8523/5,Q8523)</f>
        <v>0</v>
      </c>
      <c r="T8523" s="53" t="str">
        <f t="shared" si="433"/>
        <v/>
      </c>
      <c r="U8523" s="53" t="str">
        <f t="shared" si="433"/>
        <v/>
      </c>
      <c r="V8523" s="53" t="str">
        <f t="shared" si="433"/>
        <v/>
      </c>
      <c r="W8523" s="53" t="str">
        <f t="shared" si="433"/>
        <v/>
      </c>
      <c r="X8523" s="53" t="str">
        <f t="shared" si="433"/>
        <v/>
      </c>
    </row>
    <row r="8524" spans="18:24" hidden="1" x14ac:dyDescent="0.3">
      <c r="R8524">
        <f t="shared" si="434"/>
        <v>0</v>
      </c>
      <c r="S8524">
        <f t="shared" si="435"/>
        <v>0</v>
      </c>
      <c r="T8524" s="53" t="str">
        <f t="shared" si="433"/>
        <v/>
      </c>
      <c r="U8524" s="53" t="str">
        <f t="shared" si="433"/>
        <v/>
      </c>
      <c r="V8524" s="53" t="str">
        <f t="shared" si="433"/>
        <v/>
      </c>
      <c r="W8524" s="53" t="str">
        <f t="shared" si="433"/>
        <v/>
      </c>
      <c r="X8524" s="53" t="str">
        <f t="shared" si="433"/>
        <v/>
      </c>
    </row>
    <row r="8525" spans="18:24" hidden="1" x14ac:dyDescent="0.3">
      <c r="R8525">
        <f t="shared" si="434"/>
        <v>0</v>
      </c>
      <c r="S8525">
        <f t="shared" si="435"/>
        <v>0</v>
      </c>
      <c r="T8525" s="53" t="str">
        <f t="shared" si="433"/>
        <v/>
      </c>
      <c r="U8525" s="53" t="str">
        <f t="shared" si="433"/>
        <v/>
      </c>
      <c r="V8525" s="53" t="str">
        <f t="shared" si="433"/>
        <v/>
      </c>
      <c r="W8525" s="53" t="str">
        <f t="shared" si="433"/>
        <v/>
      </c>
      <c r="X8525" s="53" t="str">
        <f t="shared" si="433"/>
        <v/>
      </c>
    </row>
    <row r="8526" spans="18:24" hidden="1" x14ac:dyDescent="0.3">
      <c r="R8526">
        <f t="shared" si="434"/>
        <v>0</v>
      </c>
      <c r="S8526">
        <f t="shared" si="435"/>
        <v>0</v>
      </c>
      <c r="T8526" s="53" t="str">
        <f t="shared" si="433"/>
        <v/>
      </c>
      <c r="U8526" s="53" t="str">
        <f t="shared" si="433"/>
        <v/>
      </c>
      <c r="V8526" s="53" t="str">
        <f t="shared" si="433"/>
        <v/>
      </c>
      <c r="W8526" s="53" t="str">
        <f t="shared" si="433"/>
        <v/>
      </c>
      <c r="X8526" s="53" t="str">
        <f t="shared" si="433"/>
        <v/>
      </c>
    </row>
    <row r="8527" spans="18:24" hidden="1" x14ac:dyDescent="0.3">
      <c r="R8527">
        <f t="shared" si="434"/>
        <v>0</v>
      </c>
      <c r="S8527">
        <f t="shared" si="435"/>
        <v>0</v>
      </c>
      <c r="T8527" s="53" t="str">
        <f t="shared" si="433"/>
        <v/>
      </c>
      <c r="U8527" s="53" t="str">
        <f t="shared" si="433"/>
        <v/>
      </c>
      <c r="V8527" s="53" t="str">
        <f t="shared" si="433"/>
        <v/>
      </c>
      <c r="W8527" s="53" t="str">
        <f t="shared" si="433"/>
        <v/>
      </c>
      <c r="X8527" s="53" t="str">
        <f t="shared" si="433"/>
        <v/>
      </c>
    </row>
    <row r="8528" spans="18:24" hidden="1" x14ac:dyDescent="0.3">
      <c r="R8528">
        <f t="shared" si="434"/>
        <v>0</v>
      </c>
      <c r="S8528">
        <f t="shared" si="435"/>
        <v>0</v>
      </c>
      <c r="T8528" s="53" t="str">
        <f t="shared" si="433"/>
        <v/>
      </c>
      <c r="U8528" s="53" t="str">
        <f t="shared" si="433"/>
        <v/>
      </c>
      <c r="V8528" s="53" t="str">
        <f t="shared" si="433"/>
        <v/>
      </c>
      <c r="W8528" s="53" t="str">
        <f t="shared" si="433"/>
        <v/>
      </c>
      <c r="X8528" s="53" t="str">
        <f t="shared" si="433"/>
        <v/>
      </c>
    </row>
    <row r="8529" spans="18:24" hidden="1" x14ac:dyDescent="0.3">
      <c r="R8529">
        <f t="shared" si="434"/>
        <v>0</v>
      </c>
      <c r="S8529">
        <f t="shared" si="435"/>
        <v>0</v>
      </c>
      <c r="T8529" s="53" t="str">
        <f t="shared" si="433"/>
        <v/>
      </c>
      <c r="U8529" s="53" t="str">
        <f t="shared" si="433"/>
        <v/>
      </c>
      <c r="V8529" s="53" t="str">
        <f t="shared" si="433"/>
        <v/>
      </c>
      <c r="W8529" s="53" t="str">
        <f t="shared" si="433"/>
        <v/>
      </c>
      <c r="X8529" s="53" t="str">
        <f t="shared" si="433"/>
        <v/>
      </c>
    </row>
    <row r="8530" spans="18:24" hidden="1" x14ac:dyDescent="0.3">
      <c r="R8530">
        <f t="shared" si="434"/>
        <v>0</v>
      </c>
      <c r="S8530">
        <f t="shared" si="435"/>
        <v>0</v>
      </c>
      <c r="T8530" s="53" t="str">
        <f t="shared" si="433"/>
        <v/>
      </c>
      <c r="U8530" s="53" t="str">
        <f t="shared" si="433"/>
        <v/>
      </c>
      <c r="V8530" s="53" t="str">
        <f t="shared" si="433"/>
        <v/>
      </c>
      <c r="W8530" s="53" t="str">
        <f t="shared" si="433"/>
        <v/>
      </c>
      <c r="X8530" s="53" t="str">
        <f t="shared" si="433"/>
        <v/>
      </c>
    </row>
    <row r="8531" spans="18:24" hidden="1" x14ac:dyDescent="0.3">
      <c r="R8531">
        <f t="shared" si="434"/>
        <v>0</v>
      </c>
      <c r="S8531">
        <f t="shared" si="435"/>
        <v>0</v>
      </c>
      <c r="T8531" s="53" t="str">
        <f t="shared" si="433"/>
        <v/>
      </c>
      <c r="U8531" s="53" t="str">
        <f t="shared" si="433"/>
        <v/>
      </c>
      <c r="V8531" s="53" t="str">
        <f t="shared" si="433"/>
        <v/>
      </c>
      <c r="W8531" s="53" t="str">
        <f t="shared" si="433"/>
        <v/>
      </c>
      <c r="X8531" s="53" t="str">
        <f t="shared" si="433"/>
        <v/>
      </c>
    </row>
    <row r="8532" spans="18:24" hidden="1" x14ac:dyDescent="0.3">
      <c r="R8532">
        <f t="shared" si="434"/>
        <v>0</v>
      </c>
      <c r="S8532">
        <f t="shared" si="435"/>
        <v>0</v>
      </c>
      <c r="T8532" s="53" t="str">
        <f t="shared" si="433"/>
        <v/>
      </c>
      <c r="U8532" s="53" t="str">
        <f t="shared" si="433"/>
        <v/>
      </c>
      <c r="V8532" s="53" t="str">
        <f t="shared" si="433"/>
        <v/>
      </c>
      <c r="W8532" s="53" t="str">
        <f t="shared" si="433"/>
        <v/>
      </c>
      <c r="X8532" s="53" t="str">
        <f t="shared" si="433"/>
        <v/>
      </c>
    </row>
    <row r="8533" spans="18:24" hidden="1" x14ac:dyDescent="0.3">
      <c r="R8533">
        <f t="shared" si="434"/>
        <v>0</v>
      </c>
      <c r="S8533">
        <f t="shared" si="435"/>
        <v>0</v>
      </c>
      <c r="T8533" s="53" t="str">
        <f t="shared" si="433"/>
        <v/>
      </c>
      <c r="U8533" s="53" t="str">
        <f t="shared" si="433"/>
        <v/>
      </c>
      <c r="V8533" s="53" t="str">
        <f t="shared" si="433"/>
        <v/>
      </c>
      <c r="W8533" s="53" t="str">
        <f t="shared" si="433"/>
        <v/>
      </c>
      <c r="X8533" s="53" t="str">
        <f t="shared" si="433"/>
        <v/>
      </c>
    </row>
    <row r="8534" spans="18:24" hidden="1" x14ac:dyDescent="0.3">
      <c r="R8534">
        <f t="shared" si="434"/>
        <v>0</v>
      </c>
      <c r="S8534">
        <f t="shared" si="435"/>
        <v>0</v>
      </c>
      <c r="T8534" s="53" t="str">
        <f t="shared" si="433"/>
        <v/>
      </c>
      <c r="U8534" s="53" t="str">
        <f t="shared" si="433"/>
        <v/>
      </c>
      <c r="V8534" s="53" t="str">
        <f t="shared" si="433"/>
        <v/>
      </c>
      <c r="W8534" s="53" t="str">
        <f t="shared" si="433"/>
        <v/>
      </c>
      <c r="X8534" s="53" t="str">
        <f t="shared" si="433"/>
        <v/>
      </c>
    </row>
    <row r="8535" spans="18:24" hidden="1" x14ac:dyDescent="0.3">
      <c r="R8535">
        <f t="shared" si="434"/>
        <v>0</v>
      </c>
      <c r="S8535">
        <f t="shared" si="435"/>
        <v>0</v>
      </c>
      <c r="T8535" s="53" t="str">
        <f t="shared" si="433"/>
        <v/>
      </c>
      <c r="U8535" s="53" t="str">
        <f t="shared" si="433"/>
        <v/>
      </c>
      <c r="V8535" s="53" t="str">
        <f t="shared" si="433"/>
        <v/>
      </c>
      <c r="W8535" s="53" t="str">
        <f t="shared" si="433"/>
        <v/>
      </c>
      <c r="X8535" s="53" t="str">
        <f t="shared" si="433"/>
        <v/>
      </c>
    </row>
    <row r="8536" spans="18:24" hidden="1" x14ac:dyDescent="0.3">
      <c r="R8536">
        <f t="shared" si="434"/>
        <v>0</v>
      </c>
      <c r="S8536">
        <f t="shared" si="435"/>
        <v>0</v>
      </c>
      <c r="T8536" s="53" t="str">
        <f t="shared" ref="T8536:X8586" si="436">IF(OR(COUNTIF($D8536,"*"&amp;T$5&amp;"*")&gt;0,$D8536="GRUPO TEPSA"),T$5,"")</f>
        <v/>
      </c>
      <c r="U8536" s="53" t="str">
        <f t="shared" si="436"/>
        <v/>
      </c>
      <c r="V8536" s="53" t="str">
        <f t="shared" si="436"/>
        <v/>
      </c>
      <c r="W8536" s="53" t="str">
        <f t="shared" si="436"/>
        <v/>
      </c>
      <c r="X8536" s="53" t="str">
        <f t="shared" si="436"/>
        <v/>
      </c>
    </row>
    <row r="8537" spans="18:24" hidden="1" x14ac:dyDescent="0.3">
      <c r="R8537">
        <f t="shared" si="434"/>
        <v>0</v>
      </c>
      <c r="S8537">
        <f t="shared" si="435"/>
        <v>0</v>
      </c>
      <c r="T8537" s="53" t="str">
        <f t="shared" si="436"/>
        <v/>
      </c>
      <c r="U8537" s="53" t="str">
        <f t="shared" si="436"/>
        <v/>
      </c>
      <c r="V8537" s="53" t="str">
        <f t="shared" si="436"/>
        <v/>
      </c>
      <c r="W8537" s="53" t="str">
        <f t="shared" si="436"/>
        <v/>
      </c>
      <c r="X8537" s="53" t="str">
        <f t="shared" si="436"/>
        <v/>
      </c>
    </row>
    <row r="8538" spans="18:24" hidden="1" x14ac:dyDescent="0.3">
      <c r="R8538">
        <f t="shared" si="434"/>
        <v>0</v>
      </c>
      <c r="S8538">
        <f t="shared" si="435"/>
        <v>0</v>
      </c>
      <c r="T8538" s="53" t="str">
        <f t="shared" si="436"/>
        <v/>
      </c>
      <c r="U8538" s="53" t="str">
        <f t="shared" si="436"/>
        <v/>
      </c>
      <c r="V8538" s="53" t="str">
        <f t="shared" si="436"/>
        <v/>
      </c>
      <c r="W8538" s="53" t="str">
        <f t="shared" si="436"/>
        <v/>
      </c>
      <c r="X8538" s="53" t="str">
        <f t="shared" si="436"/>
        <v/>
      </c>
    </row>
    <row r="8539" spans="18:24" hidden="1" x14ac:dyDescent="0.3">
      <c r="R8539">
        <f t="shared" si="434"/>
        <v>0</v>
      </c>
      <c r="S8539">
        <f t="shared" si="435"/>
        <v>0</v>
      </c>
      <c r="T8539" s="53" t="str">
        <f t="shared" si="436"/>
        <v/>
      </c>
      <c r="U8539" s="53" t="str">
        <f t="shared" si="436"/>
        <v/>
      </c>
      <c r="V8539" s="53" t="str">
        <f t="shared" si="436"/>
        <v/>
      </c>
      <c r="W8539" s="53" t="str">
        <f t="shared" si="436"/>
        <v/>
      </c>
      <c r="X8539" s="53" t="str">
        <f t="shared" si="436"/>
        <v/>
      </c>
    </row>
    <row r="8540" spans="18:24" hidden="1" x14ac:dyDescent="0.3">
      <c r="R8540">
        <f t="shared" si="434"/>
        <v>0</v>
      </c>
      <c r="S8540">
        <f t="shared" si="435"/>
        <v>0</v>
      </c>
      <c r="T8540" s="53" t="str">
        <f t="shared" si="436"/>
        <v/>
      </c>
      <c r="U8540" s="53" t="str">
        <f t="shared" si="436"/>
        <v/>
      </c>
      <c r="V8540" s="53" t="str">
        <f t="shared" si="436"/>
        <v/>
      </c>
      <c r="W8540" s="53" t="str">
        <f t="shared" si="436"/>
        <v/>
      </c>
      <c r="X8540" s="53" t="str">
        <f t="shared" si="436"/>
        <v/>
      </c>
    </row>
    <row r="8541" spans="18:24" hidden="1" x14ac:dyDescent="0.3">
      <c r="R8541">
        <f t="shared" si="434"/>
        <v>0</v>
      </c>
      <c r="S8541">
        <f t="shared" si="435"/>
        <v>0</v>
      </c>
      <c r="T8541" s="53" t="str">
        <f t="shared" si="436"/>
        <v/>
      </c>
      <c r="U8541" s="53" t="str">
        <f t="shared" si="436"/>
        <v/>
      </c>
      <c r="V8541" s="53" t="str">
        <f t="shared" si="436"/>
        <v/>
      </c>
      <c r="W8541" s="53" t="str">
        <f t="shared" si="436"/>
        <v/>
      </c>
      <c r="X8541" s="53" t="str">
        <f t="shared" si="436"/>
        <v/>
      </c>
    </row>
    <row r="8542" spans="18:24" hidden="1" x14ac:dyDescent="0.3">
      <c r="R8542">
        <f t="shared" si="434"/>
        <v>0</v>
      </c>
      <c r="S8542">
        <f t="shared" si="435"/>
        <v>0</v>
      </c>
      <c r="T8542" s="53" t="str">
        <f t="shared" si="436"/>
        <v/>
      </c>
      <c r="U8542" s="53" t="str">
        <f t="shared" si="436"/>
        <v/>
      </c>
      <c r="V8542" s="53" t="str">
        <f t="shared" si="436"/>
        <v/>
      </c>
      <c r="W8542" s="53" t="str">
        <f t="shared" si="436"/>
        <v/>
      </c>
      <c r="X8542" s="53" t="str">
        <f t="shared" si="436"/>
        <v/>
      </c>
    </row>
    <row r="8543" spans="18:24" hidden="1" x14ac:dyDescent="0.3">
      <c r="R8543">
        <f t="shared" si="434"/>
        <v>0</v>
      </c>
      <c r="S8543">
        <f t="shared" si="435"/>
        <v>0</v>
      </c>
      <c r="T8543" s="53" t="str">
        <f t="shared" si="436"/>
        <v/>
      </c>
      <c r="U8543" s="53" t="str">
        <f t="shared" si="436"/>
        <v/>
      </c>
      <c r="V8543" s="53" t="str">
        <f t="shared" si="436"/>
        <v/>
      </c>
      <c r="W8543" s="53" t="str">
        <f t="shared" si="436"/>
        <v/>
      </c>
      <c r="X8543" s="53" t="str">
        <f t="shared" si="436"/>
        <v/>
      </c>
    </row>
    <row r="8544" spans="18:24" hidden="1" x14ac:dyDescent="0.3">
      <c r="R8544">
        <f t="shared" si="434"/>
        <v>0</v>
      </c>
      <c r="S8544">
        <f t="shared" si="435"/>
        <v>0</v>
      </c>
      <c r="T8544" s="53" t="str">
        <f t="shared" si="436"/>
        <v/>
      </c>
      <c r="U8544" s="53" t="str">
        <f t="shared" si="436"/>
        <v/>
      </c>
      <c r="V8544" s="53" t="str">
        <f t="shared" si="436"/>
        <v/>
      </c>
      <c r="W8544" s="53" t="str">
        <f t="shared" si="436"/>
        <v/>
      </c>
      <c r="X8544" s="53" t="str">
        <f t="shared" si="436"/>
        <v/>
      </c>
    </row>
    <row r="8545" spans="18:24" hidden="1" x14ac:dyDescent="0.3">
      <c r="R8545">
        <f t="shared" si="434"/>
        <v>0</v>
      </c>
      <c r="S8545">
        <f t="shared" si="435"/>
        <v>0</v>
      </c>
      <c r="T8545" s="53" t="str">
        <f t="shared" si="436"/>
        <v/>
      </c>
      <c r="U8545" s="53" t="str">
        <f t="shared" si="436"/>
        <v/>
      </c>
      <c r="V8545" s="53" t="str">
        <f t="shared" si="436"/>
        <v/>
      </c>
      <c r="W8545" s="53" t="str">
        <f t="shared" si="436"/>
        <v/>
      </c>
      <c r="X8545" s="53" t="str">
        <f t="shared" si="436"/>
        <v/>
      </c>
    </row>
    <row r="8546" spans="18:24" hidden="1" x14ac:dyDescent="0.3">
      <c r="R8546">
        <f t="shared" si="434"/>
        <v>0</v>
      </c>
      <c r="S8546">
        <f t="shared" si="435"/>
        <v>0</v>
      </c>
      <c r="T8546" s="53" t="str">
        <f t="shared" si="436"/>
        <v/>
      </c>
      <c r="U8546" s="53" t="str">
        <f t="shared" si="436"/>
        <v/>
      </c>
      <c r="V8546" s="53" t="str">
        <f t="shared" si="436"/>
        <v/>
      </c>
      <c r="W8546" s="53" t="str">
        <f t="shared" si="436"/>
        <v/>
      </c>
      <c r="X8546" s="53" t="str">
        <f t="shared" si="436"/>
        <v/>
      </c>
    </row>
    <row r="8547" spans="18:24" hidden="1" x14ac:dyDescent="0.3">
      <c r="R8547">
        <f t="shared" si="434"/>
        <v>0</v>
      </c>
      <c r="S8547">
        <f t="shared" si="435"/>
        <v>0</v>
      </c>
      <c r="T8547" s="53" t="str">
        <f t="shared" si="436"/>
        <v/>
      </c>
      <c r="U8547" s="53" t="str">
        <f t="shared" si="436"/>
        <v/>
      </c>
      <c r="V8547" s="53" t="str">
        <f t="shared" si="436"/>
        <v/>
      </c>
      <c r="W8547" s="53" t="str">
        <f t="shared" si="436"/>
        <v/>
      </c>
      <c r="X8547" s="53" t="str">
        <f t="shared" si="436"/>
        <v/>
      </c>
    </row>
    <row r="8548" spans="18:24" hidden="1" x14ac:dyDescent="0.3">
      <c r="R8548">
        <f t="shared" si="434"/>
        <v>0</v>
      </c>
      <c r="S8548">
        <f t="shared" si="435"/>
        <v>0</v>
      </c>
      <c r="T8548" s="53" t="str">
        <f t="shared" si="436"/>
        <v/>
      </c>
      <c r="U8548" s="53" t="str">
        <f t="shared" si="436"/>
        <v/>
      </c>
      <c r="V8548" s="53" t="str">
        <f t="shared" si="436"/>
        <v/>
      </c>
      <c r="W8548" s="53" t="str">
        <f t="shared" si="436"/>
        <v/>
      </c>
      <c r="X8548" s="53" t="str">
        <f t="shared" si="436"/>
        <v/>
      </c>
    </row>
    <row r="8549" spans="18:24" hidden="1" x14ac:dyDescent="0.3">
      <c r="R8549">
        <f t="shared" si="434"/>
        <v>0</v>
      </c>
      <c r="S8549">
        <f t="shared" si="435"/>
        <v>0</v>
      </c>
      <c r="T8549" s="53" t="str">
        <f t="shared" si="436"/>
        <v/>
      </c>
      <c r="U8549" s="53" t="str">
        <f t="shared" si="436"/>
        <v/>
      </c>
      <c r="V8549" s="53" t="str">
        <f t="shared" si="436"/>
        <v/>
      </c>
      <c r="W8549" s="53" t="str">
        <f t="shared" si="436"/>
        <v/>
      </c>
      <c r="X8549" s="53" t="str">
        <f t="shared" si="436"/>
        <v/>
      </c>
    </row>
    <row r="8550" spans="18:24" hidden="1" x14ac:dyDescent="0.3">
      <c r="R8550">
        <f t="shared" si="434"/>
        <v>0</v>
      </c>
      <c r="S8550">
        <f t="shared" si="435"/>
        <v>0</v>
      </c>
      <c r="T8550" s="53" t="str">
        <f t="shared" si="436"/>
        <v/>
      </c>
      <c r="U8550" s="53" t="str">
        <f t="shared" si="436"/>
        <v/>
      </c>
      <c r="V8550" s="53" t="str">
        <f t="shared" si="436"/>
        <v/>
      </c>
      <c r="W8550" s="53" t="str">
        <f t="shared" si="436"/>
        <v/>
      </c>
      <c r="X8550" s="53" t="str">
        <f t="shared" si="436"/>
        <v/>
      </c>
    </row>
    <row r="8551" spans="18:24" hidden="1" x14ac:dyDescent="0.3">
      <c r="R8551">
        <f t="shared" si="434"/>
        <v>0</v>
      </c>
      <c r="S8551">
        <f t="shared" si="435"/>
        <v>0</v>
      </c>
      <c r="T8551" s="53" t="str">
        <f t="shared" si="436"/>
        <v/>
      </c>
      <c r="U8551" s="53" t="str">
        <f t="shared" si="436"/>
        <v/>
      </c>
      <c r="V8551" s="53" t="str">
        <f t="shared" si="436"/>
        <v/>
      </c>
      <c r="W8551" s="53" t="str">
        <f t="shared" si="436"/>
        <v/>
      </c>
      <c r="X8551" s="53" t="str">
        <f t="shared" si="436"/>
        <v/>
      </c>
    </row>
    <row r="8552" spans="18:24" hidden="1" x14ac:dyDescent="0.3">
      <c r="R8552">
        <f t="shared" si="434"/>
        <v>0</v>
      </c>
      <c r="S8552">
        <f t="shared" si="435"/>
        <v>0</v>
      </c>
      <c r="T8552" s="53" t="str">
        <f t="shared" si="436"/>
        <v/>
      </c>
      <c r="U8552" s="53" t="str">
        <f t="shared" si="436"/>
        <v/>
      </c>
      <c r="V8552" s="53" t="str">
        <f t="shared" si="436"/>
        <v/>
      </c>
      <c r="W8552" s="53" t="str">
        <f t="shared" si="436"/>
        <v/>
      </c>
      <c r="X8552" s="53" t="str">
        <f t="shared" si="436"/>
        <v/>
      </c>
    </row>
    <row r="8553" spans="18:24" hidden="1" x14ac:dyDescent="0.3">
      <c r="R8553">
        <f t="shared" si="434"/>
        <v>0</v>
      </c>
      <c r="S8553">
        <f t="shared" si="435"/>
        <v>0</v>
      </c>
      <c r="T8553" s="53" t="str">
        <f t="shared" si="436"/>
        <v/>
      </c>
      <c r="U8553" s="53" t="str">
        <f t="shared" si="436"/>
        <v/>
      </c>
      <c r="V8553" s="53" t="str">
        <f t="shared" si="436"/>
        <v/>
      </c>
      <c r="W8553" s="53" t="str">
        <f t="shared" si="436"/>
        <v/>
      </c>
      <c r="X8553" s="53" t="str">
        <f t="shared" si="436"/>
        <v/>
      </c>
    </row>
    <row r="8554" spans="18:24" hidden="1" x14ac:dyDescent="0.3">
      <c r="R8554">
        <f t="shared" si="434"/>
        <v>0</v>
      </c>
      <c r="S8554">
        <f t="shared" si="435"/>
        <v>0</v>
      </c>
      <c r="T8554" s="53" t="str">
        <f t="shared" si="436"/>
        <v/>
      </c>
      <c r="U8554" s="53" t="str">
        <f t="shared" si="436"/>
        <v/>
      </c>
      <c r="V8554" s="53" t="str">
        <f t="shared" si="436"/>
        <v/>
      </c>
      <c r="W8554" s="53" t="str">
        <f t="shared" si="436"/>
        <v/>
      </c>
      <c r="X8554" s="53" t="str">
        <f t="shared" si="436"/>
        <v/>
      </c>
    </row>
    <row r="8555" spans="18:24" hidden="1" x14ac:dyDescent="0.3">
      <c r="R8555">
        <f t="shared" si="434"/>
        <v>0</v>
      </c>
      <c r="S8555">
        <f t="shared" si="435"/>
        <v>0</v>
      </c>
      <c r="T8555" s="53" t="str">
        <f t="shared" si="436"/>
        <v/>
      </c>
      <c r="U8555" s="53" t="str">
        <f t="shared" si="436"/>
        <v/>
      </c>
      <c r="V8555" s="53" t="str">
        <f t="shared" si="436"/>
        <v/>
      </c>
      <c r="W8555" s="53" t="str">
        <f t="shared" si="436"/>
        <v/>
      </c>
      <c r="X8555" s="53" t="str">
        <f t="shared" si="436"/>
        <v/>
      </c>
    </row>
    <row r="8556" spans="18:24" hidden="1" x14ac:dyDescent="0.3">
      <c r="R8556">
        <f t="shared" si="434"/>
        <v>0</v>
      </c>
      <c r="S8556">
        <f t="shared" si="435"/>
        <v>0</v>
      </c>
      <c r="T8556" s="53" t="str">
        <f t="shared" si="436"/>
        <v/>
      </c>
      <c r="U8556" s="53" t="str">
        <f t="shared" si="436"/>
        <v/>
      </c>
      <c r="V8556" s="53" t="str">
        <f t="shared" si="436"/>
        <v/>
      </c>
      <c r="W8556" s="53" t="str">
        <f t="shared" si="436"/>
        <v/>
      </c>
      <c r="X8556" s="53" t="str">
        <f t="shared" si="436"/>
        <v/>
      </c>
    </row>
    <row r="8557" spans="18:24" hidden="1" x14ac:dyDescent="0.3">
      <c r="R8557">
        <f t="shared" si="434"/>
        <v>0</v>
      </c>
      <c r="S8557">
        <f t="shared" si="435"/>
        <v>0</v>
      </c>
      <c r="T8557" s="53" t="str">
        <f t="shared" si="436"/>
        <v/>
      </c>
      <c r="U8557" s="53" t="str">
        <f t="shared" si="436"/>
        <v/>
      </c>
      <c r="V8557" s="53" t="str">
        <f t="shared" si="436"/>
        <v/>
      </c>
      <c r="W8557" s="53" t="str">
        <f t="shared" si="436"/>
        <v/>
      </c>
      <c r="X8557" s="53" t="str">
        <f t="shared" si="436"/>
        <v/>
      </c>
    </row>
    <row r="8558" spans="18:24" hidden="1" x14ac:dyDescent="0.3">
      <c r="R8558">
        <f t="shared" si="434"/>
        <v>0</v>
      </c>
      <c r="S8558">
        <f t="shared" si="435"/>
        <v>0</v>
      </c>
      <c r="T8558" s="53" t="str">
        <f t="shared" si="436"/>
        <v/>
      </c>
      <c r="U8558" s="53" t="str">
        <f t="shared" si="436"/>
        <v/>
      </c>
      <c r="V8558" s="53" t="str">
        <f t="shared" si="436"/>
        <v/>
      </c>
      <c r="W8558" s="53" t="str">
        <f t="shared" si="436"/>
        <v/>
      </c>
      <c r="X8558" s="53" t="str">
        <f t="shared" si="436"/>
        <v/>
      </c>
    </row>
    <row r="8559" spans="18:24" hidden="1" x14ac:dyDescent="0.3">
      <c r="R8559">
        <f t="shared" si="434"/>
        <v>0</v>
      </c>
      <c r="S8559">
        <f t="shared" si="435"/>
        <v>0</v>
      </c>
      <c r="T8559" s="53" t="str">
        <f t="shared" si="436"/>
        <v/>
      </c>
      <c r="U8559" s="53" t="str">
        <f t="shared" si="436"/>
        <v/>
      </c>
      <c r="V8559" s="53" t="str">
        <f t="shared" si="436"/>
        <v/>
      </c>
      <c r="W8559" s="53" t="str">
        <f t="shared" si="436"/>
        <v/>
      </c>
      <c r="X8559" s="53" t="str">
        <f t="shared" si="436"/>
        <v/>
      </c>
    </row>
    <row r="8560" spans="18:24" hidden="1" x14ac:dyDescent="0.3">
      <c r="R8560">
        <f t="shared" si="434"/>
        <v>0</v>
      </c>
      <c r="S8560">
        <f t="shared" si="435"/>
        <v>0</v>
      </c>
      <c r="T8560" s="53" t="str">
        <f t="shared" si="436"/>
        <v/>
      </c>
      <c r="U8560" s="53" t="str">
        <f t="shared" si="436"/>
        <v/>
      </c>
      <c r="V8560" s="53" t="str">
        <f t="shared" si="436"/>
        <v/>
      </c>
      <c r="W8560" s="53" t="str">
        <f t="shared" si="436"/>
        <v/>
      </c>
      <c r="X8560" s="53" t="str">
        <f t="shared" si="436"/>
        <v/>
      </c>
    </row>
    <row r="8561" spans="18:24" hidden="1" x14ac:dyDescent="0.3">
      <c r="R8561">
        <f t="shared" si="434"/>
        <v>0</v>
      </c>
      <c r="S8561">
        <f t="shared" si="435"/>
        <v>0</v>
      </c>
      <c r="T8561" s="53" t="str">
        <f t="shared" si="436"/>
        <v/>
      </c>
      <c r="U8561" s="53" t="str">
        <f t="shared" si="436"/>
        <v/>
      </c>
      <c r="V8561" s="53" t="str">
        <f t="shared" si="436"/>
        <v/>
      </c>
      <c r="W8561" s="53" t="str">
        <f t="shared" si="436"/>
        <v/>
      </c>
      <c r="X8561" s="53" t="str">
        <f t="shared" si="436"/>
        <v/>
      </c>
    </row>
    <row r="8562" spans="18:24" hidden="1" x14ac:dyDescent="0.3">
      <c r="R8562">
        <f t="shared" si="434"/>
        <v>0</v>
      </c>
      <c r="S8562">
        <f t="shared" si="435"/>
        <v>0</v>
      </c>
      <c r="T8562" s="53" t="str">
        <f t="shared" si="436"/>
        <v/>
      </c>
      <c r="U8562" s="53" t="str">
        <f t="shared" si="436"/>
        <v/>
      </c>
      <c r="V8562" s="53" t="str">
        <f t="shared" si="436"/>
        <v/>
      </c>
      <c r="W8562" s="53" t="str">
        <f t="shared" si="436"/>
        <v/>
      </c>
      <c r="X8562" s="53" t="str">
        <f t="shared" si="436"/>
        <v/>
      </c>
    </row>
    <row r="8563" spans="18:24" hidden="1" x14ac:dyDescent="0.3">
      <c r="R8563">
        <f t="shared" si="434"/>
        <v>0</v>
      </c>
      <c r="S8563">
        <f t="shared" si="435"/>
        <v>0</v>
      </c>
      <c r="T8563" s="53" t="str">
        <f t="shared" si="436"/>
        <v/>
      </c>
      <c r="U8563" s="53" t="str">
        <f t="shared" si="436"/>
        <v/>
      </c>
      <c r="V8563" s="53" t="str">
        <f t="shared" si="436"/>
        <v/>
      </c>
      <c r="W8563" s="53" t="str">
        <f t="shared" si="436"/>
        <v/>
      </c>
      <c r="X8563" s="53" t="str">
        <f t="shared" si="436"/>
        <v/>
      </c>
    </row>
    <row r="8564" spans="18:24" hidden="1" x14ac:dyDescent="0.3">
      <c r="R8564">
        <f t="shared" si="434"/>
        <v>0</v>
      </c>
      <c r="S8564">
        <f t="shared" si="435"/>
        <v>0</v>
      </c>
      <c r="T8564" s="53" t="str">
        <f t="shared" si="436"/>
        <v/>
      </c>
      <c r="U8564" s="53" t="str">
        <f t="shared" si="436"/>
        <v/>
      </c>
      <c r="V8564" s="53" t="str">
        <f t="shared" si="436"/>
        <v/>
      </c>
      <c r="W8564" s="53" t="str">
        <f t="shared" si="436"/>
        <v/>
      </c>
      <c r="X8564" s="53" t="str">
        <f t="shared" si="436"/>
        <v/>
      </c>
    </row>
    <row r="8565" spans="18:24" hidden="1" x14ac:dyDescent="0.3">
      <c r="R8565">
        <f t="shared" si="434"/>
        <v>0</v>
      </c>
      <c r="S8565">
        <f t="shared" si="435"/>
        <v>0</v>
      </c>
      <c r="T8565" s="53" t="str">
        <f t="shared" si="436"/>
        <v/>
      </c>
      <c r="U8565" s="53" t="str">
        <f t="shared" si="436"/>
        <v/>
      </c>
      <c r="V8565" s="53" t="str">
        <f t="shared" si="436"/>
        <v/>
      </c>
      <c r="W8565" s="53" t="str">
        <f t="shared" si="436"/>
        <v/>
      </c>
      <c r="X8565" s="53" t="str">
        <f t="shared" si="436"/>
        <v/>
      </c>
    </row>
    <row r="8566" spans="18:24" hidden="1" x14ac:dyDescent="0.3">
      <c r="R8566">
        <f t="shared" si="434"/>
        <v>0</v>
      </c>
      <c r="S8566">
        <f t="shared" si="435"/>
        <v>0</v>
      </c>
      <c r="T8566" s="53" t="str">
        <f t="shared" si="436"/>
        <v/>
      </c>
      <c r="U8566" s="53" t="str">
        <f t="shared" si="436"/>
        <v/>
      </c>
      <c r="V8566" s="53" t="str">
        <f t="shared" si="436"/>
        <v/>
      </c>
      <c r="W8566" s="53" t="str">
        <f t="shared" si="436"/>
        <v/>
      </c>
      <c r="X8566" s="53" t="str">
        <f t="shared" si="436"/>
        <v/>
      </c>
    </row>
    <row r="8567" spans="18:24" hidden="1" x14ac:dyDescent="0.3">
      <c r="R8567">
        <f t="shared" si="434"/>
        <v>0</v>
      </c>
      <c r="S8567">
        <f t="shared" si="435"/>
        <v>0</v>
      </c>
      <c r="T8567" s="53" t="str">
        <f t="shared" si="436"/>
        <v/>
      </c>
      <c r="U8567" s="53" t="str">
        <f t="shared" si="436"/>
        <v/>
      </c>
      <c r="V8567" s="53" t="str">
        <f t="shared" si="436"/>
        <v/>
      </c>
      <c r="W8567" s="53" t="str">
        <f t="shared" si="436"/>
        <v/>
      </c>
      <c r="X8567" s="53" t="str">
        <f t="shared" si="436"/>
        <v/>
      </c>
    </row>
    <row r="8568" spans="18:24" hidden="1" x14ac:dyDescent="0.3">
      <c r="R8568">
        <f t="shared" si="434"/>
        <v>0</v>
      </c>
      <c r="S8568">
        <f t="shared" si="435"/>
        <v>0</v>
      </c>
      <c r="T8568" s="53" t="str">
        <f t="shared" si="436"/>
        <v/>
      </c>
      <c r="U8568" s="53" t="str">
        <f t="shared" si="436"/>
        <v/>
      </c>
      <c r="V8568" s="53" t="str">
        <f t="shared" si="436"/>
        <v/>
      </c>
      <c r="W8568" s="53" t="str">
        <f t="shared" si="436"/>
        <v/>
      </c>
      <c r="X8568" s="53" t="str">
        <f t="shared" si="436"/>
        <v/>
      </c>
    </row>
    <row r="8569" spans="18:24" hidden="1" x14ac:dyDescent="0.3">
      <c r="R8569">
        <f t="shared" si="434"/>
        <v>0</v>
      </c>
      <c r="S8569">
        <f t="shared" si="435"/>
        <v>0</v>
      </c>
      <c r="T8569" s="53" t="str">
        <f t="shared" si="436"/>
        <v/>
      </c>
      <c r="U8569" s="53" t="str">
        <f t="shared" si="436"/>
        <v/>
      </c>
      <c r="V8569" s="53" t="str">
        <f t="shared" si="436"/>
        <v/>
      </c>
      <c r="W8569" s="53" t="str">
        <f t="shared" si="436"/>
        <v/>
      </c>
      <c r="X8569" s="53" t="str">
        <f t="shared" si="436"/>
        <v/>
      </c>
    </row>
    <row r="8570" spans="18:24" hidden="1" x14ac:dyDescent="0.3">
      <c r="R8570">
        <f t="shared" si="434"/>
        <v>0</v>
      </c>
      <c r="S8570">
        <f t="shared" si="435"/>
        <v>0</v>
      </c>
      <c r="T8570" s="53" t="str">
        <f t="shared" si="436"/>
        <v/>
      </c>
      <c r="U8570" s="53" t="str">
        <f t="shared" si="436"/>
        <v/>
      </c>
      <c r="V8570" s="53" t="str">
        <f t="shared" si="436"/>
        <v/>
      </c>
      <c r="W8570" s="53" t="str">
        <f t="shared" si="436"/>
        <v/>
      </c>
      <c r="X8570" s="53" t="str">
        <f t="shared" si="436"/>
        <v/>
      </c>
    </row>
    <row r="8571" spans="18:24" hidden="1" x14ac:dyDescent="0.3">
      <c r="R8571">
        <f t="shared" si="434"/>
        <v>0</v>
      </c>
      <c r="S8571">
        <f t="shared" si="435"/>
        <v>0</v>
      </c>
      <c r="T8571" s="53" t="str">
        <f t="shared" si="436"/>
        <v/>
      </c>
      <c r="U8571" s="53" t="str">
        <f t="shared" si="436"/>
        <v/>
      </c>
      <c r="V8571" s="53" t="str">
        <f t="shared" si="436"/>
        <v/>
      </c>
      <c r="W8571" s="53" t="str">
        <f t="shared" si="436"/>
        <v/>
      </c>
      <c r="X8571" s="53" t="str">
        <f t="shared" si="436"/>
        <v/>
      </c>
    </row>
    <row r="8572" spans="18:24" hidden="1" x14ac:dyDescent="0.3">
      <c r="R8572">
        <f t="shared" si="434"/>
        <v>0</v>
      </c>
      <c r="S8572">
        <f t="shared" si="435"/>
        <v>0</v>
      </c>
      <c r="T8572" s="53" t="str">
        <f t="shared" si="436"/>
        <v/>
      </c>
      <c r="U8572" s="53" t="str">
        <f t="shared" si="436"/>
        <v/>
      </c>
      <c r="V8572" s="53" t="str">
        <f t="shared" si="436"/>
        <v/>
      </c>
      <c r="W8572" s="53" t="str">
        <f t="shared" si="436"/>
        <v/>
      </c>
      <c r="X8572" s="53" t="str">
        <f t="shared" si="436"/>
        <v/>
      </c>
    </row>
    <row r="8573" spans="18:24" hidden="1" x14ac:dyDescent="0.3">
      <c r="R8573">
        <f t="shared" si="434"/>
        <v>0</v>
      </c>
      <c r="S8573">
        <f t="shared" si="435"/>
        <v>0</v>
      </c>
      <c r="T8573" s="53" t="str">
        <f t="shared" si="436"/>
        <v/>
      </c>
      <c r="U8573" s="53" t="str">
        <f t="shared" si="436"/>
        <v/>
      </c>
      <c r="V8573" s="53" t="str">
        <f t="shared" si="436"/>
        <v/>
      </c>
      <c r="W8573" s="53" t="str">
        <f t="shared" si="436"/>
        <v/>
      </c>
      <c r="X8573" s="53" t="str">
        <f t="shared" si="436"/>
        <v/>
      </c>
    </row>
    <row r="8574" spans="18:24" hidden="1" x14ac:dyDescent="0.3">
      <c r="R8574">
        <f t="shared" si="434"/>
        <v>0</v>
      </c>
      <c r="S8574">
        <f t="shared" si="435"/>
        <v>0</v>
      </c>
      <c r="T8574" s="53" t="str">
        <f t="shared" si="436"/>
        <v/>
      </c>
      <c r="U8574" s="53" t="str">
        <f t="shared" si="436"/>
        <v/>
      </c>
      <c r="V8574" s="53" t="str">
        <f t="shared" si="436"/>
        <v/>
      </c>
      <c r="W8574" s="53" t="str">
        <f t="shared" si="436"/>
        <v/>
      </c>
      <c r="X8574" s="53" t="str">
        <f t="shared" si="436"/>
        <v/>
      </c>
    </row>
    <row r="8575" spans="18:24" hidden="1" x14ac:dyDescent="0.3">
      <c r="R8575">
        <f t="shared" si="434"/>
        <v>0</v>
      </c>
      <c r="S8575">
        <f t="shared" si="435"/>
        <v>0</v>
      </c>
      <c r="T8575" s="53" t="str">
        <f t="shared" si="436"/>
        <v/>
      </c>
      <c r="U8575" s="53" t="str">
        <f t="shared" si="436"/>
        <v/>
      </c>
      <c r="V8575" s="53" t="str">
        <f t="shared" si="436"/>
        <v/>
      </c>
      <c r="W8575" s="53" t="str">
        <f t="shared" si="436"/>
        <v/>
      </c>
      <c r="X8575" s="53" t="str">
        <f t="shared" si="436"/>
        <v/>
      </c>
    </row>
    <row r="8576" spans="18:24" hidden="1" x14ac:dyDescent="0.3">
      <c r="R8576">
        <f t="shared" si="434"/>
        <v>0</v>
      </c>
      <c r="S8576">
        <f t="shared" si="435"/>
        <v>0</v>
      </c>
      <c r="T8576" s="53" t="str">
        <f t="shared" si="436"/>
        <v/>
      </c>
      <c r="U8576" s="53" t="str">
        <f t="shared" si="436"/>
        <v/>
      </c>
      <c r="V8576" s="53" t="str">
        <f t="shared" si="436"/>
        <v/>
      </c>
      <c r="W8576" s="53" t="str">
        <f t="shared" si="436"/>
        <v/>
      </c>
      <c r="X8576" s="53" t="str">
        <f t="shared" si="436"/>
        <v/>
      </c>
    </row>
    <row r="8577" spans="18:24" hidden="1" x14ac:dyDescent="0.3">
      <c r="R8577">
        <f t="shared" si="434"/>
        <v>0</v>
      </c>
      <c r="S8577">
        <f t="shared" si="435"/>
        <v>0</v>
      </c>
      <c r="T8577" s="53" t="str">
        <f t="shared" si="436"/>
        <v/>
      </c>
      <c r="U8577" s="53" t="str">
        <f t="shared" si="436"/>
        <v/>
      </c>
      <c r="V8577" s="53" t="str">
        <f t="shared" si="436"/>
        <v/>
      </c>
      <c r="W8577" s="53" t="str">
        <f t="shared" si="436"/>
        <v/>
      </c>
      <c r="X8577" s="53" t="str">
        <f t="shared" si="436"/>
        <v/>
      </c>
    </row>
    <row r="8578" spans="18:24" hidden="1" x14ac:dyDescent="0.3">
      <c r="R8578">
        <f t="shared" si="434"/>
        <v>0</v>
      </c>
      <c r="S8578">
        <f t="shared" si="435"/>
        <v>0</v>
      </c>
      <c r="T8578" s="53" t="str">
        <f t="shared" si="436"/>
        <v/>
      </c>
      <c r="U8578" s="53" t="str">
        <f t="shared" si="436"/>
        <v/>
      </c>
      <c r="V8578" s="53" t="str">
        <f t="shared" si="436"/>
        <v/>
      </c>
      <c r="W8578" s="53" t="str">
        <f t="shared" si="436"/>
        <v/>
      </c>
      <c r="X8578" s="53" t="str">
        <f t="shared" si="436"/>
        <v/>
      </c>
    </row>
    <row r="8579" spans="18:24" hidden="1" x14ac:dyDescent="0.3">
      <c r="R8579">
        <f t="shared" si="434"/>
        <v>0</v>
      </c>
      <c r="S8579">
        <f t="shared" si="435"/>
        <v>0</v>
      </c>
      <c r="T8579" s="53" t="str">
        <f t="shared" si="436"/>
        <v/>
      </c>
      <c r="U8579" s="53" t="str">
        <f t="shared" si="436"/>
        <v/>
      </c>
      <c r="V8579" s="53" t="str">
        <f t="shared" si="436"/>
        <v/>
      </c>
      <c r="W8579" s="53" t="str">
        <f t="shared" si="436"/>
        <v/>
      </c>
      <c r="X8579" s="53" t="str">
        <f t="shared" si="436"/>
        <v/>
      </c>
    </row>
    <row r="8580" spans="18:24" hidden="1" x14ac:dyDescent="0.3">
      <c r="R8580">
        <f t="shared" si="434"/>
        <v>0</v>
      </c>
      <c r="S8580">
        <f t="shared" si="435"/>
        <v>0</v>
      </c>
      <c r="T8580" s="53" t="str">
        <f t="shared" si="436"/>
        <v/>
      </c>
      <c r="U8580" s="53" t="str">
        <f t="shared" si="436"/>
        <v/>
      </c>
      <c r="V8580" s="53" t="str">
        <f t="shared" si="436"/>
        <v/>
      </c>
      <c r="W8580" s="53" t="str">
        <f t="shared" si="436"/>
        <v/>
      </c>
      <c r="X8580" s="53" t="str">
        <f t="shared" si="436"/>
        <v/>
      </c>
    </row>
    <row r="8581" spans="18:24" hidden="1" x14ac:dyDescent="0.3">
      <c r="R8581">
        <f t="shared" si="434"/>
        <v>0</v>
      </c>
      <c r="S8581">
        <f t="shared" si="435"/>
        <v>0</v>
      </c>
      <c r="T8581" s="53" t="str">
        <f t="shared" si="436"/>
        <v/>
      </c>
      <c r="U8581" s="53" t="str">
        <f t="shared" si="436"/>
        <v/>
      </c>
      <c r="V8581" s="53" t="str">
        <f t="shared" si="436"/>
        <v/>
      </c>
      <c r="W8581" s="53" t="str">
        <f t="shared" si="436"/>
        <v/>
      </c>
      <c r="X8581" s="53" t="str">
        <f t="shared" si="436"/>
        <v/>
      </c>
    </row>
    <row r="8582" spans="18:24" hidden="1" x14ac:dyDescent="0.3">
      <c r="R8582">
        <f t="shared" si="434"/>
        <v>0</v>
      </c>
      <c r="S8582">
        <f t="shared" si="435"/>
        <v>0</v>
      </c>
      <c r="T8582" s="53" t="str">
        <f t="shared" si="436"/>
        <v/>
      </c>
      <c r="U8582" s="53" t="str">
        <f t="shared" si="436"/>
        <v/>
      </c>
      <c r="V8582" s="53" t="str">
        <f t="shared" si="436"/>
        <v/>
      </c>
      <c r="W8582" s="53" t="str">
        <f t="shared" si="436"/>
        <v/>
      </c>
      <c r="X8582" s="53" t="str">
        <f t="shared" si="436"/>
        <v/>
      </c>
    </row>
    <row r="8583" spans="18:24" hidden="1" x14ac:dyDescent="0.3">
      <c r="R8583">
        <f t="shared" ref="R8583:R8646" si="437">IF(OR(D8583="GRUPO TEPSA",D8583="TODAS"),P8583/5,P8583)</f>
        <v>0</v>
      </c>
      <c r="S8583">
        <f t="shared" si="435"/>
        <v>0</v>
      </c>
      <c r="T8583" s="53" t="str">
        <f t="shared" si="436"/>
        <v/>
      </c>
      <c r="U8583" s="53" t="str">
        <f t="shared" si="436"/>
        <v/>
      </c>
      <c r="V8583" s="53" t="str">
        <f t="shared" si="436"/>
        <v/>
      </c>
      <c r="W8583" s="53" t="str">
        <f t="shared" si="436"/>
        <v/>
      </c>
      <c r="X8583" s="53" t="str">
        <f t="shared" si="436"/>
        <v/>
      </c>
    </row>
    <row r="8584" spans="18:24" hidden="1" x14ac:dyDescent="0.3">
      <c r="R8584">
        <f t="shared" si="437"/>
        <v>0</v>
      </c>
      <c r="S8584">
        <f t="shared" si="435"/>
        <v>0</v>
      </c>
      <c r="T8584" s="53" t="str">
        <f t="shared" si="436"/>
        <v/>
      </c>
      <c r="U8584" s="53" t="str">
        <f t="shared" si="436"/>
        <v/>
      </c>
      <c r="V8584" s="53" t="str">
        <f t="shared" si="436"/>
        <v/>
      </c>
      <c r="W8584" s="53" t="str">
        <f t="shared" si="436"/>
        <v/>
      </c>
      <c r="X8584" s="53" t="str">
        <f t="shared" si="436"/>
        <v/>
      </c>
    </row>
    <row r="8585" spans="18:24" hidden="1" x14ac:dyDescent="0.3">
      <c r="R8585">
        <f t="shared" si="437"/>
        <v>0</v>
      </c>
      <c r="S8585">
        <f t="shared" si="435"/>
        <v>0</v>
      </c>
      <c r="T8585" s="53" t="str">
        <f t="shared" si="436"/>
        <v/>
      </c>
      <c r="U8585" s="53" t="str">
        <f t="shared" si="436"/>
        <v/>
      </c>
      <c r="V8585" s="53" t="str">
        <f t="shared" si="436"/>
        <v/>
      </c>
      <c r="W8585" s="53" t="str">
        <f t="shared" si="436"/>
        <v/>
      </c>
      <c r="X8585" s="53" t="str">
        <f t="shared" si="436"/>
        <v/>
      </c>
    </row>
    <row r="8586" spans="18:24" hidden="1" x14ac:dyDescent="0.3">
      <c r="R8586">
        <f t="shared" si="437"/>
        <v>0</v>
      </c>
      <c r="S8586">
        <f t="shared" si="435"/>
        <v>0</v>
      </c>
      <c r="T8586" s="53" t="str">
        <f t="shared" si="436"/>
        <v/>
      </c>
      <c r="U8586" s="53" t="str">
        <f t="shared" si="436"/>
        <v/>
      </c>
      <c r="V8586" s="53" t="str">
        <f t="shared" si="436"/>
        <v/>
      </c>
      <c r="W8586" s="53" t="str">
        <f t="shared" si="436"/>
        <v/>
      </c>
      <c r="X8586" s="53" t="str">
        <f t="shared" si="436"/>
        <v/>
      </c>
    </row>
    <row r="8587" spans="18:24" hidden="1" x14ac:dyDescent="0.3">
      <c r="R8587">
        <f t="shared" si="437"/>
        <v>0</v>
      </c>
      <c r="S8587">
        <f t="shared" ref="S8587:S8650" si="438">IF(OR(D8587="GRUPO TEPSA",D8587="TODAS"),Q8587/5,Q8587)</f>
        <v>0</v>
      </c>
      <c r="T8587" s="53" t="str">
        <f t="shared" ref="T8587:X8637" si="439">IF(OR(COUNTIF($D8587,"*"&amp;T$5&amp;"*")&gt;0,$D8587="GRUPO TEPSA"),T$5,"")</f>
        <v/>
      </c>
      <c r="U8587" s="53" t="str">
        <f t="shared" si="439"/>
        <v/>
      </c>
      <c r="V8587" s="53" t="str">
        <f t="shared" si="439"/>
        <v/>
      </c>
      <c r="W8587" s="53" t="str">
        <f t="shared" si="439"/>
        <v/>
      </c>
      <c r="X8587" s="53" t="str">
        <f t="shared" si="439"/>
        <v/>
      </c>
    </row>
    <row r="8588" spans="18:24" hidden="1" x14ac:dyDescent="0.3">
      <c r="R8588">
        <f t="shared" si="437"/>
        <v>0</v>
      </c>
      <c r="S8588">
        <f t="shared" si="438"/>
        <v>0</v>
      </c>
      <c r="T8588" s="53" t="str">
        <f t="shared" si="439"/>
        <v/>
      </c>
      <c r="U8588" s="53" t="str">
        <f t="shared" si="439"/>
        <v/>
      </c>
      <c r="V8588" s="53" t="str">
        <f t="shared" si="439"/>
        <v/>
      </c>
      <c r="W8588" s="53" t="str">
        <f t="shared" si="439"/>
        <v/>
      </c>
      <c r="X8588" s="53" t="str">
        <f t="shared" si="439"/>
        <v/>
      </c>
    </row>
    <row r="8589" spans="18:24" hidden="1" x14ac:dyDescent="0.3">
      <c r="R8589">
        <f t="shared" si="437"/>
        <v>0</v>
      </c>
      <c r="S8589">
        <f t="shared" si="438"/>
        <v>0</v>
      </c>
      <c r="T8589" s="53" t="str">
        <f t="shared" si="439"/>
        <v/>
      </c>
      <c r="U8589" s="53" t="str">
        <f t="shared" si="439"/>
        <v/>
      </c>
      <c r="V8589" s="53" t="str">
        <f t="shared" si="439"/>
        <v/>
      </c>
      <c r="W8589" s="53" t="str">
        <f t="shared" si="439"/>
        <v/>
      </c>
      <c r="X8589" s="53" t="str">
        <f t="shared" si="439"/>
        <v/>
      </c>
    </row>
    <row r="8590" spans="18:24" hidden="1" x14ac:dyDescent="0.3">
      <c r="R8590">
        <f t="shared" si="437"/>
        <v>0</v>
      </c>
      <c r="S8590">
        <f t="shared" si="438"/>
        <v>0</v>
      </c>
      <c r="T8590" s="53" t="str">
        <f t="shared" si="439"/>
        <v/>
      </c>
      <c r="U8590" s="53" t="str">
        <f t="shared" si="439"/>
        <v/>
      </c>
      <c r="V8590" s="53" t="str">
        <f t="shared" si="439"/>
        <v/>
      </c>
      <c r="W8590" s="53" t="str">
        <f t="shared" si="439"/>
        <v/>
      </c>
      <c r="X8590" s="53" t="str">
        <f t="shared" si="439"/>
        <v/>
      </c>
    </row>
    <row r="8591" spans="18:24" hidden="1" x14ac:dyDescent="0.3">
      <c r="R8591">
        <f t="shared" si="437"/>
        <v>0</v>
      </c>
      <c r="S8591">
        <f t="shared" si="438"/>
        <v>0</v>
      </c>
      <c r="T8591" s="53" t="str">
        <f t="shared" si="439"/>
        <v/>
      </c>
      <c r="U8591" s="53" t="str">
        <f t="shared" si="439"/>
        <v/>
      </c>
      <c r="V8591" s="53" t="str">
        <f t="shared" si="439"/>
        <v/>
      </c>
      <c r="W8591" s="53" t="str">
        <f t="shared" si="439"/>
        <v/>
      </c>
      <c r="X8591" s="53" t="str">
        <f t="shared" si="439"/>
        <v/>
      </c>
    </row>
    <row r="8592" spans="18:24" hidden="1" x14ac:dyDescent="0.3">
      <c r="R8592">
        <f t="shared" si="437"/>
        <v>0</v>
      </c>
      <c r="S8592">
        <f t="shared" si="438"/>
        <v>0</v>
      </c>
      <c r="T8592" s="53" t="str">
        <f t="shared" si="439"/>
        <v/>
      </c>
      <c r="U8592" s="53" t="str">
        <f t="shared" si="439"/>
        <v/>
      </c>
      <c r="V8592" s="53" t="str">
        <f t="shared" si="439"/>
        <v/>
      </c>
      <c r="W8592" s="53" t="str">
        <f t="shared" si="439"/>
        <v/>
      </c>
      <c r="X8592" s="53" t="str">
        <f t="shared" si="439"/>
        <v/>
      </c>
    </row>
    <row r="8593" spans="18:24" hidden="1" x14ac:dyDescent="0.3">
      <c r="R8593">
        <f t="shared" si="437"/>
        <v>0</v>
      </c>
      <c r="S8593">
        <f t="shared" si="438"/>
        <v>0</v>
      </c>
      <c r="T8593" s="53" t="str">
        <f t="shared" si="439"/>
        <v/>
      </c>
      <c r="U8593" s="53" t="str">
        <f t="shared" si="439"/>
        <v/>
      </c>
      <c r="V8593" s="53" t="str">
        <f t="shared" si="439"/>
        <v/>
      </c>
      <c r="W8593" s="53" t="str">
        <f t="shared" si="439"/>
        <v/>
      </c>
      <c r="X8593" s="53" t="str">
        <f t="shared" si="439"/>
        <v/>
      </c>
    </row>
    <row r="8594" spans="18:24" hidden="1" x14ac:dyDescent="0.3">
      <c r="R8594">
        <f t="shared" si="437"/>
        <v>0</v>
      </c>
      <c r="S8594">
        <f t="shared" si="438"/>
        <v>0</v>
      </c>
      <c r="T8594" s="53" t="str">
        <f t="shared" si="439"/>
        <v/>
      </c>
      <c r="U8594" s="53" t="str">
        <f t="shared" si="439"/>
        <v/>
      </c>
      <c r="V8594" s="53" t="str">
        <f t="shared" si="439"/>
        <v/>
      </c>
      <c r="W8594" s="53" t="str">
        <f t="shared" si="439"/>
        <v/>
      </c>
      <c r="X8594" s="53" t="str">
        <f t="shared" si="439"/>
        <v/>
      </c>
    </row>
    <row r="8595" spans="18:24" hidden="1" x14ac:dyDescent="0.3">
      <c r="R8595">
        <f t="shared" si="437"/>
        <v>0</v>
      </c>
      <c r="S8595">
        <f t="shared" si="438"/>
        <v>0</v>
      </c>
      <c r="T8595" s="53" t="str">
        <f t="shared" si="439"/>
        <v/>
      </c>
      <c r="U8595" s="53" t="str">
        <f t="shared" si="439"/>
        <v/>
      </c>
      <c r="V8595" s="53" t="str">
        <f t="shared" si="439"/>
        <v/>
      </c>
      <c r="W8595" s="53" t="str">
        <f t="shared" si="439"/>
        <v/>
      </c>
      <c r="X8595" s="53" t="str">
        <f t="shared" si="439"/>
        <v/>
      </c>
    </row>
    <row r="8596" spans="18:24" hidden="1" x14ac:dyDescent="0.3">
      <c r="R8596">
        <f t="shared" si="437"/>
        <v>0</v>
      </c>
      <c r="S8596">
        <f t="shared" si="438"/>
        <v>0</v>
      </c>
      <c r="T8596" s="53" t="str">
        <f t="shared" si="439"/>
        <v/>
      </c>
      <c r="U8596" s="53" t="str">
        <f t="shared" si="439"/>
        <v/>
      </c>
      <c r="V8596" s="53" t="str">
        <f t="shared" si="439"/>
        <v/>
      </c>
      <c r="W8596" s="53" t="str">
        <f t="shared" si="439"/>
        <v/>
      </c>
      <c r="X8596" s="53" t="str">
        <f t="shared" si="439"/>
        <v/>
      </c>
    </row>
    <row r="8597" spans="18:24" hidden="1" x14ac:dyDescent="0.3">
      <c r="R8597">
        <f t="shared" si="437"/>
        <v>0</v>
      </c>
      <c r="S8597">
        <f t="shared" si="438"/>
        <v>0</v>
      </c>
      <c r="T8597" s="53" t="str">
        <f t="shared" si="439"/>
        <v/>
      </c>
      <c r="U8597" s="53" t="str">
        <f t="shared" si="439"/>
        <v/>
      </c>
      <c r="V8597" s="53" t="str">
        <f t="shared" si="439"/>
        <v/>
      </c>
      <c r="W8597" s="53" t="str">
        <f t="shared" si="439"/>
        <v/>
      </c>
      <c r="X8597" s="53" t="str">
        <f t="shared" si="439"/>
        <v/>
      </c>
    </row>
    <row r="8598" spans="18:24" hidden="1" x14ac:dyDescent="0.3">
      <c r="R8598">
        <f t="shared" si="437"/>
        <v>0</v>
      </c>
      <c r="S8598">
        <f t="shared" si="438"/>
        <v>0</v>
      </c>
      <c r="T8598" s="53" t="str">
        <f t="shared" si="439"/>
        <v/>
      </c>
      <c r="U8598" s="53" t="str">
        <f t="shared" si="439"/>
        <v/>
      </c>
      <c r="V8598" s="53" t="str">
        <f t="shared" si="439"/>
        <v/>
      </c>
      <c r="W8598" s="53" t="str">
        <f t="shared" si="439"/>
        <v/>
      </c>
      <c r="X8598" s="53" t="str">
        <f t="shared" si="439"/>
        <v/>
      </c>
    </row>
    <row r="8599" spans="18:24" hidden="1" x14ac:dyDescent="0.3">
      <c r="R8599">
        <f t="shared" si="437"/>
        <v>0</v>
      </c>
      <c r="S8599">
        <f t="shared" si="438"/>
        <v>0</v>
      </c>
      <c r="T8599" s="53" t="str">
        <f t="shared" si="439"/>
        <v/>
      </c>
      <c r="U8599" s="53" t="str">
        <f t="shared" si="439"/>
        <v/>
      </c>
      <c r="V8599" s="53" t="str">
        <f t="shared" si="439"/>
        <v/>
      </c>
      <c r="W8599" s="53" t="str">
        <f t="shared" si="439"/>
        <v/>
      </c>
      <c r="X8599" s="53" t="str">
        <f t="shared" si="439"/>
        <v/>
      </c>
    </row>
    <row r="8600" spans="18:24" hidden="1" x14ac:dyDescent="0.3">
      <c r="R8600">
        <f t="shared" si="437"/>
        <v>0</v>
      </c>
      <c r="S8600">
        <f t="shared" si="438"/>
        <v>0</v>
      </c>
      <c r="T8600" s="53" t="str">
        <f t="shared" si="439"/>
        <v/>
      </c>
      <c r="U8600" s="53" t="str">
        <f t="shared" si="439"/>
        <v/>
      </c>
      <c r="V8600" s="53" t="str">
        <f t="shared" si="439"/>
        <v/>
      </c>
      <c r="W8600" s="53" t="str">
        <f t="shared" si="439"/>
        <v/>
      </c>
      <c r="X8600" s="53" t="str">
        <f t="shared" si="439"/>
        <v/>
      </c>
    </row>
    <row r="8601" spans="18:24" hidden="1" x14ac:dyDescent="0.3">
      <c r="R8601">
        <f t="shared" si="437"/>
        <v>0</v>
      </c>
      <c r="S8601">
        <f t="shared" si="438"/>
        <v>0</v>
      </c>
      <c r="T8601" s="53" t="str">
        <f t="shared" si="439"/>
        <v/>
      </c>
      <c r="U8601" s="53" t="str">
        <f t="shared" si="439"/>
        <v/>
      </c>
      <c r="V8601" s="53" t="str">
        <f t="shared" si="439"/>
        <v/>
      </c>
      <c r="W8601" s="53" t="str">
        <f t="shared" si="439"/>
        <v/>
      </c>
      <c r="X8601" s="53" t="str">
        <f t="shared" si="439"/>
        <v/>
      </c>
    </row>
    <row r="8602" spans="18:24" hidden="1" x14ac:dyDescent="0.3">
      <c r="R8602">
        <f t="shared" si="437"/>
        <v>0</v>
      </c>
      <c r="S8602">
        <f t="shared" si="438"/>
        <v>0</v>
      </c>
      <c r="T8602" s="53" t="str">
        <f t="shared" si="439"/>
        <v/>
      </c>
      <c r="U8602" s="53" t="str">
        <f t="shared" si="439"/>
        <v/>
      </c>
      <c r="V8602" s="53" t="str">
        <f t="shared" si="439"/>
        <v/>
      </c>
      <c r="W8602" s="53" t="str">
        <f t="shared" si="439"/>
        <v/>
      </c>
      <c r="X8602" s="53" t="str">
        <f t="shared" si="439"/>
        <v/>
      </c>
    </row>
    <row r="8603" spans="18:24" hidden="1" x14ac:dyDescent="0.3">
      <c r="R8603">
        <f t="shared" si="437"/>
        <v>0</v>
      </c>
      <c r="S8603">
        <f t="shared" si="438"/>
        <v>0</v>
      </c>
      <c r="T8603" s="53" t="str">
        <f t="shared" si="439"/>
        <v/>
      </c>
      <c r="U8603" s="53" t="str">
        <f t="shared" si="439"/>
        <v/>
      </c>
      <c r="V8603" s="53" t="str">
        <f t="shared" si="439"/>
        <v/>
      </c>
      <c r="W8603" s="53" t="str">
        <f t="shared" si="439"/>
        <v/>
      </c>
      <c r="X8603" s="53" t="str">
        <f t="shared" si="439"/>
        <v/>
      </c>
    </row>
    <row r="8604" spans="18:24" hidden="1" x14ac:dyDescent="0.3">
      <c r="R8604">
        <f t="shared" si="437"/>
        <v>0</v>
      </c>
      <c r="S8604">
        <f t="shared" si="438"/>
        <v>0</v>
      </c>
      <c r="T8604" s="53" t="str">
        <f t="shared" si="439"/>
        <v/>
      </c>
      <c r="U8604" s="53" t="str">
        <f t="shared" si="439"/>
        <v/>
      </c>
      <c r="V8604" s="53" t="str">
        <f t="shared" si="439"/>
        <v/>
      </c>
      <c r="W8604" s="53" t="str">
        <f t="shared" si="439"/>
        <v/>
      </c>
      <c r="X8604" s="53" t="str">
        <f t="shared" si="439"/>
        <v/>
      </c>
    </row>
    <row r="8605" spans="18:24" hidden="1" x14ac:dyDescent="0.3">
      <c r="R8605">
        <f t="shared" si="437"/>
        <v>0</v>
      </c>
      <c r="S8605">
        <f t="shared" si="438"/>
        <v>0</v>
      </c>
      <c r="T8605" s="53" t="str">
        <f t="shared" si="439"/>
        <v/>
      </c>
      <c r="U8605" s="53" t="str">
        <f t="shared" si="439"/>
        <v/>
      </c>
      <c r="V8605" s="53" t="str">
        <f t="shared" si="439"/>
        <v/>
      </c>
      <c r="W8605" s="53" t="str">
        <f t="shared" si="439"/>
        <v/>
      </c>
      <c r="X8605" s="53" t="str">
        <f t="shared" si="439"/>
        <v/>
      </c>
    </row>
    <row r="8606" spans="18:24" hidden="1" x14ac:dyDescent="0.3">
      <c r="R8606">
        <f t="shared" si="437"/>
        <v>0</v>
      </c>
      <c r="S8606">
        <f t="shared" si="438"/>
        <v>0</v>
      </c>
      <c r="T8606" s="53" t="str">
        <f t="shared" si="439"/>
        <v/>
      </c>
      <c r="U8606" s="53" t="str">
        <f t="shared" si="439"/>
        <v/>
      </c>
      <c r="V8606" s="53" t="str">
        <f t="shared" si="439"/>
        <v/>
      </c>
      <c r="W8606" s="53" t="str">
        <f t="shared" si="439"/>
        <v/>
      </c>
      <c r="X8606" s="53" t="str">
        <f t="shared" si="439"/>
        <v/>
      </c>
    </row>
    <row r="8607" spans="18:24" hidden="1" x14ac:dyDescent="0.3">
      <c r="R8607">
        <f t="shared" si="437"/>
        <v>0</v>
      </c>
      <c r="S8607">
        <f t="shared" si="438"/>
        <v>0</v>
      </c>
      <c r="T8607" s="53" t="str">
        <f t="shared" si="439"/>
        <v/>
      </c>
      <c r="U8607" s="53" t="str">
        <f t="shared" si="439"/>
        <v/>
      </c>
      <c r="V8607" s="53" t="str">
        <f t="shared" si="439"/>
        <v/>
      </c>
      <c r="W8607" s="53" t="str">
        <f t="shared" si="439"/>
        <v/>
      </c>
      <c r="X8607" s="53" t="str">
        <f t="shared" si="439"/>
        <v/>
      </c>
    </row>
    <row r="8608" spans="18:24" hidden="1" x14ac:dyDescent="0.3">
      <c r="R8608">
        <f t="shared" si="437"/>
        <v>0</v>
      </c>
      <c r="S8608">
        <f t="shared" si="438"/>
        <v>0</v>
      </c>
      <c r="T8608" s="53" t="str">
        <f t="shared" si="439"/>
        <v/>
      </c>
      <c r="U8608" s="53" t="str">
        <f t="shared" si="439"/>
        <v/>
      </c>
      <c r="V8608" s="53" t="str">
        <f t="shared" si="439"/>
        <v/>
      </c>
      <c r="W8608" s="53" t="str">
        <f t="shared" si="439"/>
        <v/>
      </c>
      <c r="X8608" s="53" t="str">
        <f t="shared" si="439"/>
        <v/>
      </c>
    </row>
    <row r="8609" spans="18:24" hidden="1" x14ac:dyDescent="0.3">
      <c r="R8609">
        <f t="shared" si="437"/>
        <v>0</v>
      </c>
      <c r="S8609">
        <f t="shared" si="438"/>
        <v>0</v>
      </c>
      <c r="T8609" s="53" t="str">
        <f t="shared" si="439"/>
        <v/>
      </c>
      <c r="U8609" s="53" t="str">
        <f t="shared" si="439"/>
        <v/>
      </c>
      <c r="V8609" s="53" t="str">
        <f t="shared" si="439"/>
        <v/>
      </c>
      <c r="W8609" s="53" t="str">
        <f t="shared" si="439"/>
        <v/>
      </c>
      <c r="X8609" s="53" t="str">
        <f t="shared" si="439"/>
        <v/>
      </c>
    </row>
    <row r="8610" spans="18:24" hidden="1" x14ac:dyDescent="0.3">
      <c r="R8610">
        <f t="shared" si="437"/>
        <v>0</v>
      </c>
      <c r="S8610">
        <f t="shared" si="438"/>
        <v>0</v>
      </c>
      <c r="T8610" s="53" t="str">
        <f t="shared" si="439"/>
        <v/>
      </c>
      <c r="U8610" s="53" t="str">
        <f t="shared" si="439"/>
        <v/>
      </c>
      <c r="V8610" s="53" t="str">
        <f t="shared" si="439"/>
        <v/>
      </c>
      <c r="W8610" s="53" t="str">
        <f t="shared" si="439"/>
        <v/>
      </c>
      <c r="X8610" s="53" t="str">
        <f t="shared" si="439"/>
        <v/>
      </c>
    </row>
    <row r="8611" spans="18:24" hidden="1" x14ac:dyDescent="0.3">
      <c r="R8611">
        <f t="shared" si="437"/>
        <v>0</v>
      </c>
      <c r="S8611">
        <f t="shared" si="438"/>
        <v>0</v>
      </c>
      <c r="T8611" s="53" t="str">
        <f t="shared" si="439"/>
        <v/>
      </c>
      <c r="U8611" s="53" t="str">
        <f t="shared" si="439"/>
        <v/>
      </c>
      <c r="V8611" s="53" t="str">
        <f t="shared" si="439"/>
        <v/>
      </c>
      <c r="W8611" s="53" t="str">
        <f t="shared" si="439"/>
        <v/>
      </c>
      <c r="X8611" s="53" t="str">
        <f t="shared" si="439"/>
        <v/>
      </c>
    </row>
    <row r="8612" spans="18:24" hidden="1" x14ac:dyDescent="0.3">
      <c r="R8612">
        <f t="shared" si="437"/>
        <v>0</v>
      </c>
      <c r="S8612">
        <f t="shared" si="438"/>
        <v>0</v>
      </c>
      <c r="T8612" s="53" t="str">
        <f t="shared" si="439"/>
        <v/>
      </c>
      <c r="U8612" s="53" t="str">
        <f t="shared" si="439"/>
        <v/>
      </c>
      <c r="V8612" s="53" t="str">
        <f t="shared" si="439"/>
        <v/>
      </c>
      <c r="W8612" s="53" t="str">
        <f t="shared" si="439"/>
        <v/>
      </c>
      <c r="X8612" s="53" t="str">
        <f t="shared" si="439"/>
        <v/>
      </c>
    </row>
    <row r="8613" spans="18:24" hidden="1" x14ac:dyDescent="0.3">
      <c r="R8613">
        <f t="shared" si="437"/>
        <v>0</v>
      </c>
      <c r="S8613">
        <f t="shared" si="438"/>
        <v>0</v>
      </c>
      <c r="T8613" s="53" t="str">
        <f t="shared" si="439"/>
        <v/>
      </c>
      <c r="U8613" s="53" t="str">
        <f t="shared" si="439"/>
        <v/>
      </c>
      <c r="V8613" s="53" t="str">
        <f t="shared" si="439"/>
        <v/>
      </c>
      <c r="W8613" s="53" t="str">
        <f t="shared" si="439"/>
        <v/>
      </c>
      <c r="X8613" s="53" t="str">
        <f t="shared" si="439"/>
        <v/>
      </c>
    </row>
    <row r="8614" spans="18:24" hidden="1" x14ac:dyDescent="0.3">
      <c r="R8614">
        <f t="shared" si="437"/>
        <v>0</v>
      </c>
      <c r="S8614">
        <f t="shared" si="438"/>
        <v>0</v>
      </c>
      <c r="T8614" s="53" t="str">
        <f t="shared" si="439"/>
        <v/>
      </c>
      <c r="U8614" s="53" t="str">
        <f t="shared" si="439"/>
        <v/>
      </c>
      <c r="V8614" s="53" t="str">
        <f t="shared" si="439"/>
        <v/>
      </c>
      <c r="W8614" s="53" t="str">
        <f t="shared" si="439"/>
        <v/>
      </c>
      <c r="X8614" s="53" t="str">
        <f t="shared" si="439"/>
        <v/>
      </c>
    </row>
    <row r="8615" spans="18:24" hidden="1" x14ac:dyDescent="0.3">
      <c r="R8615">
        <f t="shared" si="437"/>
        <v>0</v>
      </c>
      <c r="S8615">
        <f t="shared" si="438"/>
        <v>0</v>
      </c>
      <c r="T8615" s="53" t="str">
        <f t="shared" si="439"/>
        <v/>
      </c>
      <c r="U8615" s="53" t="str">
        <f t="shared" si="439"/>
        <v/>
      </c>
      <c r="V8615" s="53" t="str">
        <f t="shared" si="439"/>
        <v/>
      </c>
      <c r="W8615" s="53" t="str">
        <f t="shared" si="439"/>
        <v/>
      </c>
      <c r="X8615" s="53" t="str">
        <f t="shared" si="439"/>
        <v/>
      </c>
    </row>
    <row r="8616" spans="18:24" hidden="1" x14ac:dyDescent="0.3">
      <c r="R8616">
        <f t="shared" si="437"/>
        <v>0</v>
      </c>
      <c r="S8616">
        <f t="shared" si="438"/>
        <v>0</v>
      </c>
      <c r="T8616" s="53" t="str">
        <f t="shared" si="439"/>
        <v/>
      </c>
      <c r="U8616" s="53" t="str">
        <f t="shared" si="439"/>
        <v/>
      </c>
      <c r="V8616" s="53" t="str">
        <f t="shared" si="439"/>
        <v/>
      </c>
      <c r="W8616" s="53" t="str">
        <f t="shared" si="439"/>
        <v/>
      </c>
      <c r="X8616" s="53" t="str">
        <f t="shared" si="439"/>
        <v/>
      </c>
    </row>
    <row r="8617" spans="18:24" hidden="1" x14ac:dyDescent="0.3">
      <c r="R8617">
        <f t="shared" si="437"/>
        <v>0</v>
      </c>
      <c r="S8617">
        <f t="shared" si="438"/>
        <v>0</v>
      </c>
      <c r="T8617" s="53" t="str">
        <f t="shared" si="439"/>
        <v/>
      </c>
      <c r="U8617" s="53" t="str">
        <f t="shared" si="439"/>
        <v/>
      </c>
      <c r="V8617" s="53" t="str">
        <f t="shared" si="439"/>
        <v/>
      </c>
      <c r="W8617" s="53" t="str">
        <f t="shared" si="439"/>
        <v/>
      </c>
      <c r="X8617" s="53" t="str">
        <f t="shared" si="439"/>
        <v/>
      </c>
    </row>
    <row r="8618" spans="18:24" hidden="1" x14ac:dyDescent="0.3">
      <c r="R8618">
        <f t="shared" si="437"/>
        <v>0</v>
      </c>
      <c r="S8618">
        <f t="shared" si="438"/>
        <v>0</v>
      </c>
      <c r="T8618" s="53" t="str">
        <f t="shared" si="439"/>
        <v/>
      </c>
      <c r="U8618" s="53" t="str">
        <f t="shared" si="439"/>
        <v/>
      </c>
      <c r="V8618" s="53" t="str">
        <f t="shared" si="439"/>
        <v/>
      </c>
      <c r="W8618" s="53" t="str">
        <f t="shared" si="439"/>
        <v/>
      </c>
      <c r="X8618" s="53" t="str">
        <f t="shared" si="439"/>
        <v/>
      </c>
    </row>
    <row r="8619" spans="18:24" hidden="1" x14ac:dyDescent="0.3">
      <c r="R8619">
        <f t="shared" si="437"/>
        <v>0</v>
      </c>
      <c r="S8619">
        <f t="shared" si="438"/>
        <v>0</v>
      </c>
      <c r="T8619" s="53" t="str">
        <f t="shared" si="439"/>
        <v/>
      </c>
      <c r="U8619" s="53" t="str">
        <f t="shared" si="439"/>
        <v/>
      </c>
      <c r="V8619" s="53" t="str">
        <f t="shared" si="439"/>
        <v/>
      </c>
      <c r="W8619" s="53" t="str">
        <f t="shared" si="439"/>
        <v/>
      </c>
      <c r="X8619" s="53" t="str">
        <f t="shared" si="439"/>
        <v/>
      </c>
    </row>
    <row r="8620" spans="18:24" hidden="1" x14ac:dyDescent="0.3">
      <c r="R8620">
        <f t="shared" si="437"/>
        <v>0</v>
      </c>
      <c r="S8620">
        <f t="shared" si="438"/>
        <v>0</v>
      </c>
      <c r="T8620" s="53" t="str">
        <f t="shared" si="439"/>
        <v/>
      </c>
      <c r="U8620" s="53" t="str">
        <f t="shared" si="439"/>
        <v/>
      </c>
      <c r="V8620" s="53" t="str">
        <f t="shared" si="439"/>
        <v/>
      </c>
      <c r="W8620" s="53" t="str">
        <f t="shared" si="439"/>
        <v/>
      </c>
      <c r="X8620" s="53" t="str">
        <f t="shared" si="439"/>
        <v/>
      </c>
    </row>
    <row r="8621" spans="18:24" hidden="1" x14ac:dyDescent="0.3">
      <c r="R8621">
        <f t="shared" si="437"/>
        <v>0</v>
      </c>
      <c r="S8621">
        <f t="shared" si="438"/>
        <v>0</v>
      </c>
      <c r="T8621" s="53" t="str">
        <f t="shared" si="439"/>
        <v/>
      </c>
      <c r="U8621" s="53" t="str">
        <f t="shared" si="439"/>
        <v/>
      </c>
      <c r="V8621" s="53" t="str">
        <f t="shared" si="439"/>
        <v/>
      </c>
      <c r="W8621" s="53" t="str">
        <f t="shared" si="439"/>
        <v/>
      </c>
      <c r="X8621" s="53" t="str">
        <f t="shared" si="439"/>
        <v/>
      </c>
    </row>
    <row r="8622" spans="18:24" hidden="1" x14ac:dyDescent="0.3">
      <c r="R8622">
        <f t="shared" si="437"/>
        <v>0</v>
      </c>
      <c r="S8622">
        <f t="shared" si="438"/>
        <v>0</v>
      </c>
      <c r="T8622" s="53" t="str">
        <f t="shared" si="439"/>
        <v/>
      </c>
      <c r="U8622" s="53" t="str">
        <f t="shared" si="439"/>
        <v/>
      </c>
      <c r="V8622" s="53" t="str">
        <f t="shared" si="439"/>
        <v/>
      </c>
      <c r="W8622" s="53" t="str">
        <f t="shared" si="439"/>
        <v/>
      </c>
      <c r="X8622" s="53" t="str">
        <f t="shared" si="439"/>
        <v/>
      </c>
    </row>
    <row r="8623" spans="18:24" hidden="1" x14ac:dyDescent="0.3">
      <c r="R8623">
        <f t="shared" si="437"/>
        <v>0</v>
      </c>
      <c r="S8623">
        <f t="shared" si="438"/>
        <v>0</v>
      </c>
      <c r="T8623" s="53" t="str">
        <f t="shared" si="439"/>
        <v/>
      </c>
      <c r="U8623" s="53" t="str">
        <f t="shared" si="439"/>
        <v/>
      </c>
      <c r="V8623" s="53" t="str">
        <f t="shared" si="439"/>
        <v/>
      </c>
      <c r="W8623" s="53" t="str">
        <f t="shared" si="439"/>
        <v/>
      </c>
      <c r="X8623" s="53" t="str">
        <f t="shared" si="439"/>
        <v/>
      </c>
    </row>
    <row r="8624" spans="18:24" hidden="1" x14ac:dyDescent="0.3">
      <c r="R8624">
        <f t="shared" si="437"/>
        <v>0</v>
      </c>
      <c r="S8624">
        <f t="shared" si="438"/>
        <v>0</v>
      </c>
      <c r="T8624" s="53" t="str">
        <f t="shared" si="439"/>
        <v/>
      </c>
      <c r="U8624" s="53" t="str">
        <f t="shared" si="439"/>
        <v/>
      </c>
      <c r="V8624" s="53" t="str">
        <f t="shared" si="439"/>
        <v/>
      </c>
      <c r="W8624" s="53" t="str">
        <f t="shared" si="439"/>
        <v/>
      </c>
      <c r="X8624" s="53" t="str">
        <f t="shared" si="439"/>
        <v/>
      </c>
    </row>
    <row r="8625" spans="18:24" hidden="1" x14ac:dyDescent="0.3">
      <c r="R8625">
        <f t="shared" si="437"/>
        <v>0</v>
      </c>
      <c r="S8625">
        <f t="shared" si="438"/>
        <v>0</v>
      </c>
      <c r="T8625" s="53" t="str">
        <f t="shared" si="439"/>
        <v/>
      </c>
      <c r="U8625" s="53" t="str">
        <f t="shared" si="439"/>
        <v/>
      </c>
      <c r="V8625" s="53" t="str">
        <f t="shared" si="439"/>
        <v/>
      </c>
      <c r="W8625" s="53" t="str">
        <f t="shared" si="439"/>
        <v/>
      </c>
      <c r="X8625" s="53" t="str">
        <f t="shared" si="439"/>
        <v/>
      </c>
    </row>
    <row r="8626" spans="18:24" hidden="1" x14ac:dyDescent="0.3">
      <c r="R8626">
        <f t="shared" si="437"/>
        <v>0</v>
      </c>
      <c r="S8626">
        <f t="shared" si="438"/>
        <v>0</v>
      </c>
      <c r="T8626" s="53" t="str">
        <f t="shared" si="439"/>
        <v/>
      </c>
      <c r="U8626" s="53" t="str">
        <f t="shared" si="439"/>
        <v/>
      </c>
      <c r="V8626" s="53" t="str">
        <f t="shared" si="439"/>
        <v/>
      </c>
      <c r="W8626" s="53" t="str">
        <f t="shared" si="439"/>
        <v/>
      </c>
      <c r="X8626" s="53" t="str">
        <f t="shared" si="439"/>
        <v/>
      </c>
    </row>
    <row r="8627" spans="18:24" hidden="1" x14ac:dyDescent="0.3">
      <c r="R8627">
        <f t="shared" si="437"/>
        <v>0</v>
      </c>
      <c r="S8627">
        <f t="shared" si="438"/>
        <v>0</v>
      </c>
      <c r="T8627" s="53" t="str">
        <f t="shared" si="439"/>
        <v/>
      </c>
      <c r="U8627" s="53" t="str">
        <f t="shared" si="439"/>
        <v/>
      </c>
      <c r="V8627" s="53" t="str">
        <f t="shared" si="439"/>
        <v/>
      </c>
      <c r="W8627" s="53" t="str">
        <f t="shared" si="439"/>
        <v/>
      </c>
      <c r="X8627" s="53" t="str">
        <f t="shared" si="439"/>
        <v/>
      </c>
    </row>
    <row r="8628" spans="18:24" hidden="1" x14ac:dyDescent="0.3">
      <c r="R8628">
        <f t="shared" si="437"/>
        <v>0</v>
      </c>
      <c r="S8628">
        <f t="shared" si="438"/>
        <v>0</v>
      </c>
      <c r="T8628" s="53" t="str">
        <f t="shared" si="439"/>
        <v/>
      </c>
      <c r="U8628" s="53" t="str">
        <f t="shared" si="439"/>
        <v/>
      </c>
      <c r="V8628" s="53" t="str">
        <f t="shared" si="439"/>
        <v/>
      </c>
      <c r="W8628" s="53" t="str">
        <f t="shared" si="439"/>
        <v/>
      </c>
      <c r="X8628" s="53" t="str">
        <f t="shared" si="439"/>
        <v/>
      </c>
    </row>
    <row r="8629" spans="18:24" hidden="1" x14ac:dyDescent="0.3">
      <c r="R8629">
        <f t="shared" si="437"/>
        <v>0</v>
      </c>
      <c r="S8629">
        <f t="shared" si="438"/>
        <v>0</v>
      </c>
      <c r="T8629" s="53" t="str">
        <f t="shared" si="439"/>
        <v/>
      </c>
      <c r="U8629" s="53" t="str">
        <f t="shared" si="439"/>
        <v/>
      </c>
      <c r="V8629" s="53" t="str">
        <f t="shared" si="439"/>
        <v/>
      </c>
      <c r="W8629" s="53" t="str">
        <f t="shared" si="439"/>
        <v/>
      </c>
      <c r="X8629" s="53" t="str">
        <f t="shared" si="439"/>
        <v/>
      </c>
    </row>
    <row r="8630" spans="18:24" hidden="1" x14ac:dyDescent="0.3">
      <c r="R8630">
        <f t="shared" si="437"/>
        <v>0</v>
      </c>
      <c r="S8630">
        <f t="shared" si="438"/>
        <v>0</v>
      </c>
      <c r="T8630" s="53" t="str">
        <f t="shared" si="439"/>
        <v/>
      </c>
      <c r="U8630" s="53" t="str">
        <f t="shared" si="439"/>
        <v/>
      </c>
      <c r="V8630" s="53" t="str">
        <f t="shared" si="439"/>
        <v/>
      </c>
      <c r="W8630" s="53" t="str">
        <f t="shared" si="439"/>
        <v/>
      </c>
      <c r="X8630" s="53" t="str">
        <f t="shared" si="439"/>
        <v/>
      </c>
    </row>
    <row r="8631" spans="18:24" hidden="1" x14ac:dyDescent="0.3">
      <c r="R8631">
        <f t="shared" si="437"/>
        <v>0</v>
      </c>
      <c r="S8631">
        <f t="shared" si="438"/>
        <v>0</v>
      </c>
      <c r="T8631" s="53" t="str">
        <f t="shared" si="439"/>
        <v/>
      </c>
      <c r="U8631" s="53" t="str">
        <f t="shared" si="439"/>
        <v/>
      </c>
      <c r="V8631" s="53" t="str">
        <f t="shared" si="439"/>
        <v/>
      </c>
      <c r="W8631" s="53" t="str">
        <f t="shared" si="439"/>
        <v/>
      </c>
      <c r="X8631" s="53" t="str">
        <f t="shared" si="439"/>
        <v/>
      </c>
    </row>
    <row r="8632" spans="18:24" hidden="1" x14ac:dyDescent="0.3">
      <c r="R8632">
        <f t="shared" si="437"/>
        <v>0</v>
      </c>
      <c r="S8632">
        <f t="shared" si="438"/>
        <v>0</v>
      </c>
      <c r="T8632" s="53" t="str">
        <f t="shared" si="439"/>
        <v/>
      </c>
      <c r="U8632" s="53" t="str">
        <f t="shared" si="439"/>
        <v/>
      </c>
      <c r="V8632" s="53" t="str">
        <f t="shared" si="439"/>
        <v/>
      </c>
      <c r="W8632" s="53" t="str">
        <f t="shared" si="439"/>
        <v/>
      </c>
      <c r="X8632" s="53" t="str">
        <f t="shared" si="439"/>
        <v/>
      </c>
    </row>
    <row r="8633" spans="18:24" hidden="1" x14ac:dyDescent="0.3">
      <c r="R8633">
        <f t="shared" si="437"/>
        <v>0</v>
      </c>
      <c r="S8633">
        <f t="shared" si="438"/>
        <v>0</v>
      </c>
      <c r="T8633" s="53" t="str">
        <f t="shared" si="439"/>
        <v/>
      </c>
      <c r="U8633" s="53" t="str">
        <f t="shared" si="439"/>
        <v/>
      </c>
      <c r="V8633" s="53" t="str">
        <f t="shared" si="439"/>
        <v/>
      </c>
      <c r="W8633" s="53" t="str">
        <f t="shared" si="439"/>
        <v/>
      </c>
      <c r="X8633" s="53" t="str">
        <f t="shared" si="439"/>
        <v/>
      </c>
    </row>
    <row r="8634" spans="18:24" hidden="1" x14ac:dyDescent="0.3">
      <c r="R8634">
        <f t="shared" si="437"/>
        <v>0</v>
      </c>
      <c r="S8634">
        <f t="shared" si="438"/>
        <v>0</v>
      </c>
      <c r="T8634" s="53" t="str">
        <f t="shared" si="439"/>
        <v/>
      </c>
      <c r="U8634" s="53" t="str">
        <f t="shared" si="439"/>
        <v/>
      </c>
      <c r="V8634" s="53" t="str">
        <f t="shared" si="439"/>
        <v/>
      </c>
      <c r="W8634" s="53" t="str">
        <f t="shared" si="439"/>
        <v/>
      </c>
      <c r="X8634" s="53" t="str">
        <f t="shared" si="439"/>
        <v/>
      </c>
    </row>
    <row r="8635" spans="18:24" hidden="1" x14ac:dyDescent="0.3">
      <c r="R8635">
        <f t="shared" si="437"/>
        <v>0</v>
      </c>
      <c r="S8635">
        <f t="shared" si="438"/>
        <v>0</v>
      </c>
      <c r="T8635" s="53" t="str">
        <f t="shared" si="439"/>
        <v/>
      </c>
      <c r="U8635" s="53" t="str">
        <f t="shared" si="439"/>
        <v/>
      </c>
      <c r="V8635" s="53" t="str">
        <f t="shared" si="439"/>
        <v/>
      </c>
      <c r="W8635" s="53" t="str">
        <f t="shared" si="439"/>
        <v/>
      </c>
      <c r="X8635" s="53" t="str">
        <f t="shared" si="439"/>
        <v/>
      </c>
    </row>
    <row r="8636" spans="18:24" hidden="1" x14ac:dyDescent="0.3">
      <c r="R8636">
        <f t="shared" si="437"/>
        <v>0</v>
      </c>
      <c r="S8636">
        <f t="shared" si="438"/>
        <v>0</v>
      </c>
      <c r="T8636" s="53" t="str">
        <f t="shared" si="439"/>
        <v/>
      </c>
      <c r="U8636" s="53" t="str">
        <f t="shared" si="439"/>
        <v/>
      </c>
      <c r="V8636" s="53" t="str">
        <f t="shared" si="439"/>
        <v/>
      </c>
      <c r="W8636" s="53" t="str">
        <f t="shared" si="439"/>
        <v/>
      </c>
      <c r="X8636" s="53" t="str">
        <f t="shared" si="439"/>
        <v/>
      </c>
    </row>
    <row r="8637" spans="18:24" hidden="1" x14ac:dyDescent="0.3">
      <c r="R8637">
        <f t="shared" si="437"/>
        <v>0</v>
      </c>
      <c r="S8637">
        <f t="shared" si="438"/>
        <v>0</v>
      </c>
      <c r="T8637" s="53" t="str">
        <f t="shared" si="439"/>
        <v/>
      </c>
      <c r="U8637" s="53" t="str">
        <f t="shared" si="439"/>
        <v/>
      </c>
      <c r="V8637" s="53" t="str">
        <f t="shared" si="439"/>
        <v/>
      </c>
      <c r="W8637" s="53" t="str">
        <f t="shared" si="439"/>
        <v/>
      </c>
      <c r="X8637" s="53" t="str">
        <f t="shared" si="439"/>
        <v/>
      </c>
    </row>
    <row r="8638" spans="18:24" hidden="1" x14ac:dyDescent="0.3">
      <c r="R8638">
        <f t="shared" si="437"/>
        <v>0</v>
      </c>
      <c r="S8638">
        <f t="shared" si="438"/>
        <v>0</v>
      </c>
      <c r="T8638" s="53" t="str">
        <f t="shared" ref="T8638:X8688" si="440">IF(OR(COUNTIF($D8638,"*"&amp;T$5&amp;"*")&gt;0,$D8638="GRUPO TEPSA"),T$5,"")</f>
        <v/>
      </c>
      <c r="U8638" s="53" t="str">
        <f t="shared" si="440"/>
        <v/>
      </c>
      <c r="V8638" s="53" t="str">
        <f t="shared" si="440"/>
        <v/>
      </c>
      <c r="W8638" s="53" t="str">
        <f t="shared" si="440"/>
        <v/>
      </c>
      <c r="X8638" s="53" t="str">
        <f t="shared" si="440"/>
        <v/>
      </c>
    </row>
    <row r="8639" spans="18:24" hidden="1" x14ac:dyDescent="0.3">
      <c r="R8639">
        <f t="shared" si="437"/>
        <v>0</v>
      </c>
      <c r="S8639">
        <f t="shared" si="438"/>
        <v>0</v>
      </c>
      <c r="T8639" s="53" t="str">
        <f t="shared" si="440"/>
        <v/>
      </c>
      <c r="U8639" s="53" t="str">
        <f t="shared" si="440"/>
        <v/>
      </c>
      <c r="V8639" s="53" t="str">
        <f t="shared" si="440"/>
        <v/>
      </c>
      <c r="W8639" s="53" t="str">
        <f t="shared" si="440"/>
        <v/>
      </c>
      <c r="X8639" s="53" t="str">
        <f t="shared" si="440"/>
        <v/>
      </c>
    </row>
    <row r="8640" spans="18:24" hidden="1" x14ac:dyDescent="0.3">
      <c r="R8640">
        <f t="shared" si="437"/>
        <v>0</v>
      </c>
      <c r="S8640">
        <f t="shared" si="438"/>
        <v>0</v>
      </c>
      <c r="T8640" s="53" t="str">
        <f t="shared" si="440"/>
        <v/>
      </c>
      <c r="U8640" s="53" t="str">
        <f t="shared" si="440"/>
        <v/>
      </c>
      <c r="V8640" s="53" t="str">
        <f t="shared" si="440"/>
        <v/>
      </c>
      <c r="W8640" s="53" t="str">
        <f t="shared" si="440"/>
        <v/>
      </c>
      <c r="X8640" s="53" t="str">
        <f t="shared" si="440"/>
        <v/>
      </c>
    </row>
    <row r="8641" spans="18:24" hidden="1" x14ac:dyDescent="0.3">
      <c r="R8641">
        <f t="shared" si="437"/>
        <v>0</v>
      </c>
      <c r="S8641">
        <f t="shared" si="438"/>
        <v>0</v>
      </c>
      <c r="T8641" s="53" t="str">
        <f t="shared" si="440"/>
        <v/>
      </c>
      <c r="U8641" s="53" t="str">
        <f t="shared" si="440"/>
        <v/>
      </c>
      <c r="V8641" s="53" t="str">
        <f t="shared" si="440"/>
        <v/>
      </c>
      <c r="W8641" s="53" t="str">
        <f t="shared" si="440"/>
        <v/>
      </c>
      <c r="X8641" s="53" t="str">
        <f t="shared" si="440"/>
        <v/>
      </c>
    </row>
    <row r="8642" spans="18:24" hidden="1" x14ac:dyDescent="0.3">
      <c r="R8642">
        <f t="shared" si="437"/>
        <v>0</v>
      </c>
      <c r="S8642">
        <f t="shared" si="438"/>
        <v>0</v>
      </c>
      <c r="T8642" s="53" t="str">
        <f t="shared" si="440"/>
        <v/>
      </c>
      <c r="U8642" s="53" t="str">
        <f t="shared" si="440"/>
        <v/>
      </c>
      <c r="V8642" s="53" t="str">
        <f t="shared" si="440"/>
        <v/>
      </c>
      <c r="W8642" s="53" t="str">
        <f t="shared" si="440"/>
        <v/>
      </c>
      <c r="X8642" s="53" t="str">
        <f t="shared" si="440"/>
        <v/>
      </c>
    </row>
    <row r="8643" spans="18:24" hidden="1" x14ac:dyDescent="0.3">
      <c r="R8643">
        <f t="shared" si="437"/>
        <v>0</v>
      </c>
      <c r="S8643">
        <f t="shared" si="438"/>
        <v>0</v>
      </c>
      <c r="T8643" s="53" t="str">
        <f t="shared" si="440"/>
        <v/>
      </c>
      <c r="U8643" s="53" t="str">
        <f t="shared" si="440"/>
        <v/>
      </c>
      <c r="V8643" s="53" t="str">
        <f t="shared" si="440"/>
        <v/>
      </c>
      <c r="W8643" s="53" t="str">
        <f t="shared" si="440"/>
        <v/>
      </c>
      <c r="X8643" s="53" t="str">
        <f t="shared" si="440"/>
        <v/>
      </c>
    </row>
    <row r="8644" spans="18:24" hidden="1" x14ac:dyDescent="0.3">
      <c r="R8644">
        <f t="shared" si="437"/>
        <v>0</v>
      </c>
      <c r="S8644">
        <f t="shared" si="438"/>
        <v>0</v>
      </c>
      <c r="T8644" s="53" t="str">
        <f t="shared" si="440"/>
        <v/>
      </c>
      <c r="U8644" s="53" t="str">
        <f t="shared" si="440"/>
        <v/>
      </c>
      <c r="V8644" s="53" t="str">
        <f t="shared" si="440"/>
        <v/>
      </c>
      <c r="W8644" s="53" t="str">
        <f t="shared" si="440"/>
        <v/>
      </c>
      <c r="X8644" s="53" t="str">
        <f t="shared" si="440"/>
        <v/>
      </c>
    </row>
    <row r="8645" spans="18:24" hidden="1" x14ac:dyDescent="0.3">
      <c r="R8645">
        <f t="shared" si="437"/>
        <v>0</v>
      </c>
      <c r="S8645">
        <f t="shared" si="438"/>
        <v>0</v>
      </c>
      <c r="T8645" s="53" t="str">
        <f t="shared" si="440"/>
        <v/>
      </c>
      <c r="U8645" s="53" t="str">
        <f t="shared" si="440"/>
        <v/>
      </c>
      <c r="V8645" s="53" t="str">
        <f t="shared" si="440"/>
        <v/>
      </c>
      <c r="W8645" s="53" t="str">
        <f t="shared" si="440"/>
        <v/>
      </c>
      <c r="X8645" s="53" t="str">
        <f t="shared" si="440"/>
        <v/>
      </c>
    </row>
    <row r="8646" spans="18:24" hidden="1" x14ac:dyDescent="0.3">
      <c r="R8646">
        <f t="shared" si="437"/>
        <v>0</v>
      </c>
      <c r="S8646">
        <f t="shared" si="438"/>
        <v>0</v>
      </c>
      <c r="T8646" s="53" t="str">
        <f t="shared" si="440"/>
        <v/>
      </c>
      <c r="U8646" s="53" t="str">
        <f t="shared" si="440"/>
        <v/>
      </c>
      <c r="V8646" s="53" t="str">
        <f t="shared" si="440"/>
        <v/>
      </c>
      <c r="W8646" s="53" t="str">
        <f t="shared" si="440"/>
        <v/>
      </c>
      <c r="X8646" s="53" t="str">
        <f t="shared" si="440"/>
        <v/>
      </c>
    </row>
    <row r="8647" spans="18:24" hidden="1" x14ac:dyDescent="0.3">
      <c r="R8647">
        <f t="shared" ref="R8647:R8710" si="441">IF(OR(D8647="GRUPO TEPSA",D8647="TODAS"),P8647/5,P8647)</f>
        <v>0</v>
      </c>
      <c r="S8647">
        <f t="shared" si="438"/>
        <v>0</v>
      </c>
      <c r="T8647" s="53" t="str">
        <f t="shared" si="440"/>
        <v/>
      </c>
      <c r="U8647" s="53" t="str">
        <f t="shared" si="440"/>
        <v/>
      </c>
      <c r="V8647" s="53" t="str">
        <f t="shared" si="440"/>
        <v/>
      </c>
      <c r="W8647" s="53" t="str">
        <f t="shared" si="440"/>
        <v/>
      </c>
      <c r="X8647" s="53" t="str">
        <f t="shared" si="440"/>
        <v/>
      </c>
    </row>
    <row r="8648" spans="18:24" hidden="1" x14ac:dyDescent="0.3">
      <c r="R8648">
        <f t="shared" si="441"/>
        <v>0</v>
      </c>
      <c r="S8648">
        <f t="shared" si="438"/>
        <v>0</v>
      </c>
      <c r="T8648" s="53" t="str">
        <f t="shared" si="440"/>
        <v/>
      </c>
      <c r="U8648" s="53" t="str">
        <f t="shared" si="440"/>
        <v/>
      </c>
      <c r="V8648" s="53" t="str">
        <f t="shared" si="440"/>
        <v/>
      </c>
      <c r="W8648" s="53" t="str">
        <f t="shared" si="440"/>
        <v/>
      </c>
      <c r="X8648" s="53" t="str">
        <f t="shared" si="440"/>
        <v/>
      </c>
    </row>
    <row r="8649" spans="18:24" hidden="1" x14ac:dyDescent="0.3">
      <c r="R8649">
        <f t="shared" si="441"/>
        <v>0</v>
      </c>
      <c r="S8649">
        <f t="shared" si="438"/>
        <v>0</v>
      </c>
      <c r="T8649" s="53" t="str">
        <f t="shared" si="440"/>
        <v/>
      </c>
      <c r="U8649" s="53" t="str">
        <f t="shared" si="440"/>
        <v/>
      </c>
      <c r="V8649" s="53" t="str">
        <f t="shared" si="440"/>
        <v/>
      </c>
      <c r="W8649" s="53" t="str">
        <f t="shared" si="440"/>
        <v/>
      </c>
      <c r="X8649" s="53" t="str">
        <f t="shared" si="440"/>
        <v/>
      </c>
    </row>
    <row r="8650" spans="18:24" hidden="1" x14ac:dyDescent="0.3">
      <c r="R8650">
        <f t="shared" si="441"/>
        <v>0</v>
      </c>
      <c r="S8650">
        <f t="shared" si="438"/>
        <v>0</v>
      </c>
      <c r="T8650" s="53" t="str">
        <f t="shared" si="440"/>
        <v/>
      </c>
      <c r="U8650" s="53" t="str">
        <f t="shared" si="440"/>
        <v/>
      </c>
      <c r="V8650" s="53" t="str">
        <f t="shared" si="440"/>
        <v/>
      </c>
      <c r="W8650" s="53" t="str">
        <f t="shared" si="440"/>
        <v/>
      </c>
      <c r="X8650" s="53" t="str">
        <f t="shared" si="440"/>
        <v/>
      </c>
    </row>
    <row r="8651" spans="18:24" hidden="1" x14ac:dyDescent="0.3">
      <c r="R8651">
        <f t="shared" si="441"/>
        <v>0</v>
      </c>
      <c r="S8651">
        <f t="shared" ref="S8651:S8714" si="442">IF(OR(D8651="GRUPO TEPSA",D8651="TODAS"),Q8651/5,Q8651)</f>
        <v>0</v>
      </c>
      <c r="T8651" s="53" t="str">
        <f t="shared" si="440"/>
        <v/>
      </c>
      <c r="U8651" s="53" t="str">
        <f t="shared" si="440"/>
        <v/>
      </c>
      <c r="V8651" s="53" t="str">
        <f t="shared" si="440"/>
        <v/>
      </c>
      <c r="W8651" s="53" t="str">
        <f t="shared" si="440"/>
        <v/>
      </c>
      <c r="X8651" s="53" t="str">
        <f t="shared" si="440"/>
        <v/>
      </c>
    </row>
    <row r="8652" spans="18:24" hidden="1" x14ac:dyDescent="0.3">
      <c r="R8652">
        <f t="shared" si="441"/>
        <v>0</v>
      </c>
      <c r="S8652">
        <f t="shared" si="442"/>
        <v>0</v>
      </c>
      <c r="T8652" s="53" t="str">
        <f t="shared" si="440"/>
        <v/>
      </c>
      <c r="U8652" s="53" t="str">
        <f t="shared" si="440"/>
        <v/>
      </c>
      <c r="V8652" s="53" t="str">
        <f t="shared" si="440"/>
        <v/>
      </c>
      <c r="W8652" s="53" t="str">
        <f t="shared" si="440"/>
        <v/>
      </c>
      <c r="X8652" s="53" t="str">
        <f t="shared" si="440"/>
        <v/>
      </c>
    </row>
    <row r="8653" spans="18:24" hidden="1" x14ac:dyDescent="0.3">
      <c r="R8653">
        <f t="shared" si="441"/>
        <v>0</v>
      </c>
      <c r="S8653">
        <f t="shared" si="442"/>
        <v>0</v>
      </c>
      <c r="T8653" s="53" t="str">
        <f t="shared" si="440"/>
        <v/>
      </c>
      <c r="U8653" s="53" t="str">
        <f t="shared" si="440"/>
        <v/>
      </c>
      <c r="V8653" s="53" t="str">
        <f t="shared" si="440"/>
        <v/>
      </c>
      <c r="W8653" s="53" t="str">
        <f t="shared" si="440"/>
        <v/>
      </c>
      <c r="X8653" s="53" t="str">
        <f t="shared" si="440"/>
        <v/>
      </c>
    </row>
    <row r="8654" spans="18:24" hidden="1" x14ac:dyDescent="0.3">
      <c r="R8654">
        <f t="shared" si="441"/>
        <v>0</v>
      </c>
      <c r="S8654">
        <f t="shared" si="442"/>
        <v>0</v>
      </c>
      <c r="T8654" s="53" t="str">
        <f t="shared" si="440"/>
        <v/>
      </c>
      <c r="U8654" s="53" t="str">
        <f t="shared" si="440"/>
        <v/>
      </c>
      <c r="V8654" s="53" t="str">
        <f t="shared" si="440"/>
        <v/>
      </c>
      <c r="W8654" s="53" t="str">
        <f t="shared" si="440"/>
        <v/>
      </c>
      <c r="X8654" s="53" t="str">
        <f t="shared" si="440"/>
        <v/>
      </c>
    </row>
    <row r="8655" spans="18:24" hidden="1" x14ac:dyDescent="0.3">
      <c r="R8655">
        <f t="shared" si="441"/>
        <v>0</v>
      </c>
      <c r="S8655">
        <f t="shared" si="442"/>
        <v>0</v>
      </c>
      <c r="T8655" s="53" t="str">
        <f t="shared" si="440"/>
        <v/>
      </c>
      <c r="U8655" s="53" t="str">
        <f t="shared" si="440"/>
        <v/>
      </c>
      <c r="V8655" s="53" t="str">
        <f t="shared" si="440"/>
        <v/>
      </c>
      <c r="W8655" s="53" t="str">
        <f t="shared" si="440"/>
        <v/>
      </c>
      <c r="X8655" s="53" t="str">
        <f t="shared" si="440"/>
        <v/>
      </c>
    </row>
    <row r="8656" spans="18:24" hidden="1" x14ac:dyDescent="0.3">
      <c r="R8656">
        <f t="shared" si="441"/>
        <v>0</v>
      </c>
      <c r="S8656">
        <f t="shared" si="442"/>
        <v>0</v>
      </c>
      <c r="T8656" s="53" t="str">
        <f t="shared" si="440"/>
        <v/>
      </c>
      <c r="U8656" s="53" t="str">
        <f t="shared" si="440"/>
        <v/>
      </c>
      <c r="V8656" s="53" t="str">
        <f t="shared" si="440"/>
        <v/>
      </c>
      <c r="W8656" s="53" t="str">
        <f t="shared" si="440"/>
        <v/>
      </c>
      <c r="X8656" s="53" t="str">
        <f t="shared" si="440"/>
        <v/>
      </c>
    </row>
    <row r="8657" spans="18:24" hidden="1" x14ac:dyDescent="0.3">
      <c r="R8657">
        <f t="shared" si="441"/>
        <v>0</v>
      </c>
      <c r="S8657">
        <f t="shared" si="442"/>
        <v>0</v>
      </c>
      <c r="T8657" s="53" t="str">
        <f t="shared" si="440"/>
        <v/>
      </c>
      <c r="U8657" s="53" t="str">
        <f t="shared" si="440"/>
        <v/>
      </c>
      <c r="V8657" s="53" t="str">
        <f t="shared" si="440"/>
        <v/>
      </c>
      <c r="W8657" s="53" t="str">
        <f t="shared" si="440"/>
        <v/>
      </c>
      <c r="X8657" s="53" t="str">
        <f t="shared" si="440"/>
        <v/>
      </c>
    </row>
    <row r="8658" spans="18:24" hidden="1" x14ac:dyDescent="0.3">
      <c r="R8658">
        <f t="shared" si="441"/>
        <v>0</v>
      </c>
      <c r="S8658">
        <f t="shared" si="442"/>
        <v>0</v>
      </c>
      <c r="T8658" s="53" t="str">
        <f t="shared" si="440"/>
        <v/>
      </c>
      <c r="U8658" s="53" t="str">
        <f t="shared" si="440"/>
        <v/>
      </c>
      <c r="V8658" s="53" t="str">
        <f t="shared" si="440"/>
        <v/>
      </c>
      <c r="W8658" s="53" t="str">
        <f t="shared" si="440"/>
        <v/>
      </c>
      <c r="X8658" s="53" t="str">
        <f t="shared" si="440"/>
        <v/>
      </c>
    </row>
    <row r="8659" spans="18:24" hidden="1" x14ac:dyDescent="0.3">
      <c r="R8659">
        <f t="shared" si="441"/>
        <v>0</v>
      </c>
      <c r="S8659">
        <f t="shared" si="442"/>
        <v>0</v>
      </c>
      <c r="T8659" s="53" t="str">
        <f t="shared" si="440"/>
        <v/>
      </c>
      <c r="U8659" s="53" t="str">
        <f t="shared" si="440"/>
        <v/>
      </c>
      <c r="V8659" s="53" t="str">
        <f t="shared" si="440"/>
        <v/>
      </c>
      <c r="W8659" s="53" t="str">
        <f t="shared" si="440"/>
        <v/>
      </c>
      <c r="X8659" s="53" t="str">
        <f t="shared" si="440"/>
        <v/>
      </c>
    </row>
    <row r="8660" spans="18:24" hidden="1" x14ac:dyDescent="0.3">
      <c r="R8660">
        <f t="shared" si="441"/>
        <v>0</v>
      </c>
      <c r="S8660">
        <f t="shared" si="442"/>
        <v>0</v>
      </c>
      <c r="T8660" s="53" t="str">
        <f t="shared" si="440"/>
        <v/>
      </c>
      <c r="U8660" s="53" t="str">
        <f t="shared" si="440"/>
        <v/>
      </c>
      <c r="V8660" s="53" t="str">
        <f t="shared" si="440"/>
        <v/>
      </c>
      <c r="W8660" s="53" t="str">
        <f t="shared" si="440"/>
        <v/>
      </c>
      <c r="X8660" s="53" t="str">
        <f t="shared" si="440"/>
        <v/>
      </c>
    </row>
    <row r="8661" spans="18:24" hidden="1" x14ac:dyDescent="0.3">
      <c r="R8661">
        <f t="shared" si="441"/>
        <v>0</v>
      </c>
      <c r="S8661">
        <f t="shared" si="442"/>
        <v>0</v>
      </c>
      <c r="T8661" s="53" t="str">
        <f t="shared" si="440"/>
        <v/>
      </c>
      <c r="U8661" s="53" t="str">
        <f t="shared" si="440"/>
        <v/>
      </c>
      <c r="V8661" s="53" t="str">
        <f t="shared" si="440"/>
        <v/>
      </c>
      <c r="W8661" s="53" t="str">
        <f t="shared" si="440"/>
        <v/>
      </c>
      <c r="X8661" s="53" t="str">
        <f t="shared" si="440"/>
        <v/>
      </c>
    </row>
    <row r="8662" spans="18:24" hidden="1" x14ac:dyDescent="0.3">
      <c r="R8662">
        <f t="shared" si="441"/>
        <v>0</v>
      </c>
      <c r="S8662">
        <f t="shared" si="442"/>
        <v>0</v>
      </c>
      <c r="T8662" s="53" t="str">
        <f t="shared" si="440"/>
        <v/>
      </c>
      <c r="U8662" s="53" t="str">
        <f t="shared" si="440"/>
        <v/>
      </c>
      <c r="V8662" s="53" t="str">
        <f t="shared" si="440"/>
        <v/>
      </c>
      <c r="W8662" s="53" t="str">
        <f t="shared" si="440"/>
        <v/>
      </c>
      <c r="X8662" s="53" t="str">
        <f t="shared" si="440"/>
        <v/>
      </c>
    </row>
    <row r="8663" spans="18:24" hidden="1" x14ac:dyDescent="0.3">
      <c r="R8663">
        <f t="shared" si="441"/>
        <v>0</v>
      </c>
      <c r="S8663">
        <f t="shared" si="442"/>
        <v>0</v>
      </c>
      <c r="T8663" s="53" t="str">
        <f t="shared" si="440"/>
        <v/>
      </c>
      <c r="U8663" s="53" t="str">
        <f t="shared" si="440"/>
        <v/>
      </c>
      <c r="V8663" s="53" t="str">
        <f t="shared" si="440"/>
        <v/>
      </c>
      <c r="W8663" s="53" t="str">
        <f t="shared" si="440"/>
        <v/>
      </c>
      <c r="X8663" s="53" t="str">
        <f t="shared" si="440"/>
        <v/>
      </c>
    </row>
    <row r="8664" spans="18:24" hidden="1" x14ac:dyDescent="0.3">
      <c r="R8664">
        <f t="shared" si="441"/>
        <v>0</v>
      </c>
      <c r="S8664">
        <f t="shared" si="442"/>
        <v>0</v>
      </c>
      <c r="T8664" s="53" t="str">
        <f t="shared" si="440"/>
        <v/>
      </c>
      <c r="U8664" s="53" t="str">
        <f t="shared" si="440"/>
        <v/>
      </c>
      <c r="V8664" s="53" t="str">
        <f t="shared" si="440"/>
        <v/>
      </c>
      <c r="W8664" s="53" t="str">
        <f t="shared" si="440"/>
        <v/>
      </c>
      <c r="X8664" s="53" t="str">
        <f t="shared" si="440"/>
        <v/>
      </c>
    </row>
    <row r="8665" spans="18:24" hidden="1" x14ac:dyDescent="0.3">
      <c r="R8665">
        <f t="shared" si="441"/>
        <v>0</v>
      </c>
      <c r="S8665">
        <f t="shared" si="442"/>
        <v>0</v>
      </c>
      <c r="T8665" s="53" t="str">
        <f t="shared" si="440"/>
        <v/>
      </c>
      <c r="U8665" s="53" t="str">
        <f t="shared" si="440"/>
        <v/>
      </c>
      <c r="V8665" s="53" t="str">
        <f t="shared" si="440"/>
        <v/>
      </c>
      <c r="W8665" s="53" t="str">
        <f t="shared" si="440"/>
        <v/>
      </c>
      <c r="X8665" s="53" t="str">
        <f t="shared" si="440"/>
        <v/>
      </c>
    </row>
    <row r="8666" spans="18:24" hidden="1" x14ac:dyDescent="0.3">
      <c r="R8666">
        <f t="shared" si="441"/>
        <v>0</v>
      </c>
      <c r="S8666">
        <f t="shared" si="442"/>
        <v>0</v>
      </c>
      <c r="T8666" s="53" t="str">
        <f t="shared" si="440"/>
        <v/>
      </c>
      <c r="U8666" s="53" t="str">
        <f t="shared" si="440"/>
        <v/>
      </c>
      <c r="V8666" s="53" t="str">
        <f t="shared" si="440"/>
        <v/>
      </c>
      <c r="W8666" s="53" t="str">
        <f t="shared" si="440"/>
        <v/>
      </c>
      <c r="X8666" s="53" t="str">
        <f t="shared" si="440"/>
        <v/>
      </c>
    </row>
    <row r="8667" spans="18:24" hidden="1" x14ac:dyDescent="0.3">
      <c r="R8667">
        <f t="shared" si="441"/>
        <v>0</v>
      </c>
      <c r="S8667">
        <f t="shared" si="442"/>
        <v>0</v>
      </c>
      <c r="T8667" s="53" t="str">
        <f t="shared" si="440"/>
        <v/>
      </c>
      <c r="U8667" s="53" t="str">
        <f t="shared" si="440"/>
        <v/>
      </c>
      <c r="V8667" s="53" t="str">
        <f t="shared" si="440"/>
        <v/>
      </c>
      <c r="W8667" s="53" t="str">
        <f t="shared" si="440"/>
        <v/>
      </c>
      <c r="X8667" s="53" t="str">
        <f t="shared" si="440"/>
        <v/>
      </c>
    </row>
    <row r="8668" spans="18:24" hidden="1" x14ac:dyDescent="0.3">
      <c r="R8668">
        <f t="shared" si="441"/>
        <v>0</v>
      </c>
      <c r="S8668">
        <f t="shared" si="442"/>
        <v>0</v>
      </c>
      <c r="T8668" s="53" t="str">
        <f t="shared" si="440"/>
        <v/>
      </c>
      <c r="U8668" s="53" t="str">
        <f t="shared" si="440"/>
        <v/>
      </c>
      <c r="V8668" s="53" t="str">
        <f t="shared" si="440"/>
        <v/>
      </c>
      <c r="W8668" s="53" t="str">
        <f t="shared" si="440"/>
        <v/>
      </c>
      <c r="X8668" s="53" t="str">
        <f t="shared" si="440"/>
        <v/>
      </c>
    </row>
    <row r="8669" spans="18:24" hidden="1" x14ac:dyDescent="0.3">
      <c r="R8669">
        <f t="shared" si="441"/>
        <v>0</v>
      </c>
      <c r="S8669">
        <f t="shared" si="442"/>
        <v>0</v>
      </c>
      <c r="T8669" s="53" t="str">
        <f t="shared" si="440"/>
        <v/>
      </c>
      <c r="U8669" s="53" t="str">
        <f t="shared" si="440"/>
        <v/>
      </c>
      <c r="V8669" s="53" t="str">
        <f t="shared" si="440"/>
        <v/>
      </c>
      <c r="W8669" s="53" t="str">
        <f t="shared" si="440"/>
        <v/>
      </c>
      <c r="X8669" s="53" t="str">
        <f t="shared" si="440"/>
        <v/>
      </c>
    </row>
    <row r="8670" spans="18:24" hidden="1" x14ac:dyDescent="0.3">
      <c r="R8670">
        <f t="shared" si="441"/>
        <v>0</v>
      </c>
      <c r="S8670">
        <f t="shared" si="442"/>
        <v>0</v>
      </c>
      <c r="T8670" s="53" t="str">
        <f t="shared" si="440"/>
        <v/>
      </c>
      <c r="U8670" s="53" t="str">
        <f t="shared" si="440"/>
        <v/>
      </c>
      <c r="V8670" s="53" t="str">
        <f t="shared" si="440"/>
        <v/>
      </c>
      <c r="W8670" s="53" t="str">
        <f t="shared" si="440"/>
        <v/>
      </c>
      <c r="X8670" s="53" t="str">
        <f t="shared" si="440"/>
        <v/>
      </c>
    </row>
    <row r="8671" spans="18:24" hidden="1" x14ac:dyDescent="0.3">
      <c r="R8671">
        <f t="shared" si="441"/>
        <v>0</v>
      </c>
      <c r="S8671">
        <f t="shared" si="442"/>
        <v>0</v>
      </c>
      <c r="T8671" s="53" t="str">
        <f t="shared" si="440"/>
        <v/>
      </c>
      <c r="U8671" s="53" t="str">
        <f t="shared" si="440"/>
        <v/>
      </c>
      <c r="V8671" s="53" t="str">
        <f t="shared" si="440"/>
        <v/>
      </c>
      <c r="W8671" s="53" t="str">
        <f t="shared" si="440"/>
        <v/>
      </c>
      <c r="X8671" s="53" t="str">
        <f t="shared" si="440"/>
        <v/>
      </c>
    </row>
    <row r="8672" spans="18:24" hidden="1" x14ac:dyDescent="0.3">
      <c r="R8672">
        <f t="shared" si="441"/>
        <v>0</v>
      </c>
      <c r="S8672">
        <f t="shared" si="442"/>
        <v>0</v>
      </c>
      <c r="T8672" s="53" t="str">
        <f t="shared" si="440"/>
        <v/>
      </c>
      <c r="U8672" s="53" t="str">
        <f t="shared" si="440"/>
        <v/>
      </c>
      <c r="V8672" s="53" t="str">
        <f t="shared" si="440"/>
        <v/>
      </c>
      <c r="W8672" s="53" t="str">
        <f t="shared" si="440"/>
        <v/>
      </c>
      <c r="X8672" s="53" t="str">
        <f t="shared" si="440"/>
        <v/>
      </c>
    </row>
    <row r="8673" spans="18:24" hidden="1" x14ac:dyDescent="0.3">
      <c r="R8673">
        <f t="shared" si="441"/>
        <v>0</v>
      </c>
      <c r="S8673">
        <f t="shared" si="442"/>
        <v>0</v>
      </c>
      <c r="T8673" s="53" t="str">
        <f t="shared" si="440"/>
        <v/>
      </c>
      <c r="U8673" s="53" t="str">
        <f t="shared" si="440"/>
        <v/>
      </c>
      <c r="V8673" s="53" t="str">
        <f t="shared" si="440"/>
        <v/>
      </c>
      <c r="W8673" s="53" t="str">
        <f t="shared" si="440"/>
        <v/>
      </c>
      <c r="X8673" s="53" t="str">
        <f t="shared" si="440"/>
        <v/>
      </c>
    </row>
    <row r="8674" spans="18:24" hidden="1" x14ac:dyDescent="0.3">
      <c r="R8674">
        <f t="shared" si="441"/>
        <v>0</v>
      </c>
      <c r="S8674">
        <f t="shared" si="442"/>
        <v>0</v>
      </c>
      <c r="T8674" s="53" t="str">
        <f t="shared" si="440"/>
        <v/>
      </c>
      <c r="U8674" s="53" t="str">
        <f t="shared" si="440"/>
        <v/>
      </c>
      <c r="V8674" s="53" t="str">
        <f t="shared" si="440"/>
        <v/>
      </c>
      <c r="W8674" s="53" t="str">
        <f t="shared" si="440"/>
        <v/>
      </c>
      <c r="X8674" s="53" t="str">
        <f t="shared" si="440"/>
        <v/>
      </c>
    </row>
    <row r="8675" spans="18:24" hidden="1" x14ac:dyDescent="0.3">
      <c r="R8675">
        <f t="shared" si="441"/>
        <v>0</v>
      </c>
      <c r="S8675">
        <f t="shared" si="442"/>
        <v>0</v>
      </c>
      <c r="T8675" s="53" t="str">
        <f t="shared" si="440"/>
        <v/>
      </c>
      <c r="U8675" s="53" t="str">
        <f t="shared" si="440"/>
        <v/>
      </c>
      <c r="V8675" s="53" t="str">
        <f t="shared" si="440"/>
        <v/>
      </c>
      <c r="W8675" s="53" t="str">
        <f t="shared" si="440"/>
        <v/>
      </c>
      <c r="X8675" s="53" t="str">
        <f t="shared" si="440"/>
        <v/>
      </c>
    </row>
    <row r="8676" spans="18:24" hidden="1" x14ac:dyDescent="0.3">
      <c r="R8676">
        <f t="shared" si="441"/>
        <v>0</v>
      </c>
      <c r="S8676">
        <f t="shared" si="442"/>
        <v>0</v>
      </c>
      <c r="T8676" s="53" t="str">
        <f t="shared" si="440"/>
        <v/>
      </c>
      <c r="U8676" s="53" t="str">
        <f t="shared" si="440"/>
        <v/>
      </c>
      <c r="V8676" s="53" t="str">
        <f t="shared" si="440"/>
        <v/>
      </c>
      <c r="W8676" s="53" t="str">
        <f t="shared" si="440"/>
        <v/>
      </c>
      <c r="X8676" s="53" t="str">
        <f t="shared" si="440"/>
        <v/>
      </c>
    </row>
    <row r="8677" spans="18:24" hidden="1" x14ac:dyDescent="0.3">
      <c r="R8677">
        <f t="shared" si="441"/>
        <v>0</v>
      </c>
      <c r="S8677">
        <f t="shared" si="442"/>
        <v>0</v>
      </c>
      <c r="T8677" s="53" t="str">
        <f t="shared" si="440"/>
        <v/>
      </c>
      <c r="U8677" s="53" t="str">
        <f t="shared" si="440"/>
        <v/>
      </c>
      <c r="V8677" s="53" t="str">
        <f t="shared" si="440"/>
        <v/>
      </c>
      <c r="W8677" s="53" t="str">
        <f t="shared" si="440"/>
        <v/>
      </c>
      <c r="X8677" s="53" t="str">
        <f t="shared" si="440"/>
        <v/>
      </c>
    </row>
    <row r="8678" spans="18:24" hidden="1" x14ac:dyDescent="0.3">
      <c r="R8678">
        <f t="shared" si="441"/>
        <v>0</v>
      </c>
      <c r="S8678">
        <f t="shared" si="442"/>
        <v>0</v>
      </c>
      <c r="T8678" s="53" t="str">
        <f t="shared" si="440"/>
        <v/>
      </c>
      <c r="U8678" s="53" t="str">
        <f t="shared" si="440"/>
        <v/>
      </c>
      <c r="V8678" s="53" t="str">
        <f t="shared" si="440"/>
        <v/>
      </c>
      <c r="W8678" s="53" t="str">
        <f t="shared" si="440"/>
        <v/>
      </c>
      <c r="X8678" s="53" t="str">
        <f t="shared" si="440"/>
        <v/>
      </c>
    </row>
    <row r="8679" spans="18:24" hidden="1" x14ac:dyDescent="0.3">
      <c r="R8679">
        <f t="shared" si="441"/>
        <v>0</v>
      </c>
      <c r="S8679">
        <f t="shared" si="442"/>
        <v>0</v>
      </c>
      <c r="T8679" s="53" t="str">
        <f t="shared" si="440"/>
        <v/>
      </c>
      <c r="U8679" s="53" t="str">
        <f t="shared" si="440"/>
        <v/>
      </c>
      <c r="V8679" s="53" t="str">
        <f t="shared" si="440"/>
        <v/>
      </c>
      <c r="W8679" s="53" t="str">
        <f t="shared" si="440"/>
        <v/>
      </c>
      <c r="X8679" s="53" t="str">
        <f t="shared" si="440"/>
        <v/>
      </c>
    </row>
    <row r="8680" spans="18:24" hidden="1" x14ac:dyDescent="0.3">
      <c r="R8680">
        <f t="shared" si="441"/>
        <v>0</v>
      </c>
      <c r="S8680">
        <f t="shared" si="442"/>
        <v>0</v>
      </c>
      <c r="T8680" s="53" t="str">
        <f t="shared" si="440"/>
        <v/>
      </c>
      <c r="U8680" s="53" t="str">
        <f t="shared" si="440"/>
        <v/>
      </c>
      <c r="V8680" s="53" t="str">
        <f t="shared" si="440"/>
        <v/>
      </c>
      <c r="W8680" s="53" t="str">
        <f t="shared" si="440"/>
        <v/>
      </c>
      <c r="X8680" s="53" t="str">
        <f t="shared" si="440"/>
        <v/>
      </c>
    </row>
    <row r="8681" spans="18:24" hidden="1" x14ac:dyDescent="0.3">
      <c r="R8681">
        <f t="shared" si="441"/>
        <v>0</v>
      </c>
      <c r="S8681">
        <f t="shared" si="442"/>
        <v>0</v>
      </c>
      <c r="T8681" s="53" t="str">
        <f t="shared" si="440"/>
        <v/>
      </c>
      <c r="U8681" s="53" t="str">
        <f t="shared" si="440"/>
        <v/>
      </c>
      <c r="V8681" s="53" t="str">
        <f t="shared" si="440"/>
        <v/>
      </c>
      <c r="W8681" s="53" t="str">
        <f t="shared" si="440"/>
        <v/>
      </c>
      <c r="X8681" s="53" t="str">
        <f t="shared" si="440"/>
        <v/>
      </c>
    </row>
    <row r="8682" spans="18:24" hidden="1" x14ac:dyDescent="0.3">
      <c r="R8682">
        <f t="shared" si="441"/>
        <v>0</v>
      </c>
      <c r="S8682">
        <f t="shared" si="442"/>
        <v>0</v>
      </c>
      <c r="T8682" s="53" t="str">
        <f t="shared" si="440"/>
        <v/>
      </c>
      <c r="U8682" s="53" t="str">
        <f t="shared" si="440"/>
        <v/>
      </c>
      <c r="V8682" s="53" t="str">
        <f t="shared" si="440"/>
        <v/>
      </c>
      <c r="W8682" s="53" t="str">
        <f t="shared" si="440"/>
        <v/>
      </c>
      <c r="X8682" s="53" t="str">
        <f t="shared" si="440"/>
        <v/>
      </c>
    </row>
    <row r="8683" spans="18:24" hidden="1" x14ac:dyDescent="0.3">
      <c r="R8683">
        <f t="shared" si="441"/>
        <v>0</v>
      </c>
      <c r="S8683">
        <f t="shared" si="442"/>
        <v>0</v>
      </c>
      <c r="T8683" s="53" t="str">
        <f t="shared" si="440"/>
        <v/>
      </c>
      <c r="U8683" s="53" t="str">
        <f t="shared" si="440"/>
        <v/>
      </c>
      <c r="V8683" s="53" t="str">
        <f t="shared" si="440"/>
        <v/>
      </c>
      <c r="W8683" s="53" t="str">
        <f t="shared" si="440"/>
        <v/>
      </c>
      <c r="X8683" s="53" t="str">
        <f t="shared" si="440"/>
        <v/>
      </c>
    </row>
    <row r="8684" spans="18:24" hidden="1" x14ac:dyDescent="0.3">
      <c r="R8684">
        <f t="shared" si="441"/>
        <v>0</v>
      </c>
      <c r="S8684">
        <f t="shared" si="442"/>
        <v>0</v>
      </c>
      <c r="T8684" s="53" t="str">
        <f t="shared" si="440"/>
        <v/>
      </c>
      <c r="U8684" s="53" t="str">
        <f t="shared" si="440"/>
        <v/>
      </c>
      <c r="V8684" s="53" t="str">
        <f t="shared" si="440"/>
        <v/>
      </c>
      <c r="W8684" s="53" t="str">
        <f t="shared" si="440"/>
        <v/>
      </c>
      <c r="X8684" s="53" t="str">
        <f t="shared" si="440"/>
        <v/>
      </c>
    </row>
    <row r="8685" spans="18:24" hidden="1" x14ac:dyDescent="0.3">
      <c r="R8685">
        <f t="shared" si="441"/>
        <v>0</v>
      </c>
      <c r="S8685">
        <f t="shared" si="442"/>
        <v>0</v>
      </c>
      <c r="T8685" s="53" t="str">
        <f t="shared" si="440"/>
        <v/>
      </c>
      <c r="U8685" s="53" t="str">
        <f t="shared" si="440"/>
        <v/>
      </c>
      <c r="V8685" s="53" t="str">
        <f t="shared" si="440"/>
        <v/>
      </c>
      <c r="W8685" s="53" t="str">
        <f t="shared" si="440"/>
        <v/>
      </c>
      <c r="X8685" s="53" t="str">
        <f t="shared" si="440"/>
        <v/>
      </c>
    </row>
    <row r="8686" spans="18:24" hidden="1" x14ac:dyDescent="0.3">
      <c r="R8686">
        <f t="shared" si="441"/>
        <v>0</v>
      </c>
      <c r="S8686">
        <f t="shared" si="442"/>
        <v>0</v>
      </c>
      <c r="T8686" s="53" t="str">
        <f t="shared" si="440"/>
        <v/>
      </c>
      <c r="U8686" s="53" t="str">
        <f t="shared" si="440"/>
        <v/>
      </c>
      <c r="V8686" s="53" t="str">
        <f t="shared" si="440"/>
        <v/>
      </c>
      <c r="W8686" s="53" t="str">
        <f t="shared" si="440"/>
        <v/>
      </c>
      <c r="X8686" s="53" t="str">
        <f t="shared" si="440"/>
        <v/>
      </c>
    </row>
    <row r="8687" spans="18:24" hidden="1" x14ac:dyDescent="0.3">
      <c r="R8687">
        <f t="shared" si="441"/>
        <v>0</v>
      </c>
      <c r="S8687">
        <f t="shared" si="442"/>
        <v>0</v>
      </c>
      <c r="T8687" s="53" t="str">
        <f t="shared" si="440"/>
        <v/>
      </c>
      <c r="U8687" s="53" t="str">
        <f t="shared" si="440"/>
        <v/>
      </c>
      <c r="V8687" s="53" t="str">
        <f t="shared" si="440"/>
        <v/>
      </c>
      <c r="W8687" s="53" t="str">
        <f t="shared" si="440"/>
        <v/>
      </c>
      <c r="X8687" s="53" t="str">
        <f t="shared" si="440"/>
        <v/>
      </c>
    </row>
    <row r="8688" spans="18:24" hidden="1" x14ac:dyDescent="0.3">
      <c r="R8688">
        <f t="shared" si="441"/>
        <v>0</v>
      </c>
      <c r="S8688">
        <f t="shared" si="442"/>
        <v>0</v>
      </c>
      <c r="T8688" s="53" t="str">
        <f t="shared" si="440"/>
        <v/>
      </c>
      <c r="U8688" s="53" t="str">
        <f t="shared" si="440"/>
        <v/>
      </c>
      <c r="V8688" s="53" t="str">
        <f t="shared" si="440"/>
        <v/>
      </c>
      <c r="W8688" s="53" t="str">
        <f t="shared" si="440"/>
        <v/>
      </c>
      <c r="X8688" s="53" t="str">
        <f t="shared" si="440"/>
        <v/>
      </c>
    </row>
    <row r="8689" spans="18:24" hidden="1" x14ac:dyDescent="0.3">
      <c r="R8689">
        <f t="shared" si="441"/>
        <v>0</v>
      </c>
      <c r="S8689">
        <f t="shared" si="442"/>
        <v>0</v>
      </c>
      <c r="T8689" s="53" t="str">
        <f t="shared" ref="T8689:X8739" si="443">IF(OR(COUNTIF($D8689,"*"&amp;T$5&amp;"*")&gt;0,$D8689="GRUPO TEPSA"),T$5,"")</f>
        <v/>
      </c>
      <c r="U8689" s="53" t="str">
        <f t="shared" si="443"/>
        <v/>
      </c>
      <c r="V8689" s="53" t="str">
        <f t="shared" si="443"/>
        <v/>
      </c>
      <c r="W8689" s="53" t="str">
        <f t="shared" si="443"/>
        <v/>
      </c>
      <c r="X8689" s="53" t="str">
        <f t="shared" si="443"/>
        <v/>
      </c>
    </row>
    <row r="8690" spans="18:24" hidden="1" x14ac:dyDescent="0.3">
      <c r="R8690">
        <f t="shared" si="441"/>
        <v>0</v>
      </c>
      <c r="S8690">
        <f t="shared" si="442"/>
        <v>0</v>
      </c>
      <c r="T8690" s="53" t="str">
        <f t="shared" si="443"/>
        <v/>
      </c>
      <c r="U8690" s="53" t="str">
        <f t="shared" si="443"/>
        <v/>
      </c>
      <c r="V8690" s="53" t="str">
        <f t="shared" si="443"/>
        <v/>
      </c>
      <c r="W8690" s="53" t="str">
        <f t="shared" si="443"/>
        <v/>
      </c>
      <c r="X8690" s="53" t="str">
        <f t="shared" si="443"/>
        <v/>
      </c>
    </row>
    <row r="8691" spans="18:24" hidden="1" x14ac:dyDescent="0.3">
      <c r="R8691">
        <f t="shared" si="441"/>
        <v>0</v>
      </c>
      <c r="S8691">
        <f t="shared" si="442"/>
        <v>0</v>
      </c>
      <c r="T8691" s="53" t="str">
        <f t="shared" si="443"/>
        <v/>
      </c>
      <c r="U8691" s="53" t="str">
        <f t="shared" si="443"/>
        <v/>
      </c>
      <c r="V8691" s="53" t="str">
        <f t="shared" si="443"/>
        <v/>
      </c>
      <c r="W8691" s="53" t="str">
        <f t="shared" si="443"/>
        <v/>
      </c>
      <c r="X8691" s="53" t="str">
        <f t="shared" si="443"/>
        <v/>
      </c>
    </row>
    <row r="8692" spans="18:24" hidden="1" x14ac:dyDescent="0.3">
      <c r="R8692">
        <f t="shared" si="441"/>
        <v>0</v>
      </c>
      <c r="S8692">
        <f t="shared" si="442"/>
        <v>0</v>
      </c>
      <c r="T8692" s="53" t="str">
        <f t="shared" si="443"/>
        <v/>
      </c>
      <c r="U8692" s="53" t="str">
        <f t="shared" si="443"/>
        <v/>
      </c>
      <c r="V8692" s="53" t="str">
        <f t="shared" si="443"/>
        <v/>
      </c>
      <c r="W8692" s="53" t="str">
        <f t="shared" si="443"/>
        <v/>
      </c>
      <c r="X8692" s="53" t="str">
        <f t="shared" si="443"/>
        <v/>
      </c>
    </row>
    <row r="8693" spans="18:24" hidden="1" x14ac:dyDescent="0.3">
      <c r="R8693">
        <f t="shared" si="441"/>
        <v>0</v>
      </c>
      <c r="S8693">
        <f t="shared" si="442"/>
        <v>0</v>
      </c>
      <c r="T8693" s="53" t="str">
        <f t="shared" si="443"/>
        <v/>
      </c>
      <c r="U8693" s="53" t="str">
        <f t="shared" si="443"/>
        <v/>
      </c>
      <c r="V8693" s="53" t="str">
        <f t="shared" si="443"/>
        <v/>
      </c>
      <c r="W8693" s="53" t="str">
        <f t="shared" si="443"/>
        <v/>
      </c>
      <c r="X8693" s="53" t="str">
        <f t="shared" si="443"/>
        <v/>
      </c>
    </row>
    <row r="8694" spans="18:24" hidden="1" x14ac:dyDescent="0.3">
      <c r="R8694">
        <f t="shared" si="441"/>
        <v>0</v>
      </c>
      <c r="S8694">
        <f t="shared" si="442"/>
        <v>0</v>
      </c>
      <c r="T8694" s="53" t="str">
        <f t="shared" si="443"/>
        <v/>
      </c>
      <c r="U8694" s="53" t="str">
        <f t="shared" si="443"/>
        <v/>
      </c>
      <c r="V8694" s="53" t="str">
        <f t="shared" si="443"/>
        <v/>
      </c>
      <c r="W8694" s="53" t="str">
        <f t="shared" si="443"/>
        <v/>
      </c>
      <c r="X8694" s="53" t="str">
        <f t="shared" si="443"/>
        <v/>
      </c>
    </row>
    <row r="8695" spans="18:24" hidden="1" x14ac:dyDescent="0.3">
      <c r="R8695">
        <f t="shared" si="441"/>
        <v>0</v>
      </c>
      <c r="S8695">
        <f t="shared" si="442"/>
        <v>0</v>
      </c>
      <c r="T8695" s="53" t="str">
        <f t="shared" si="443"/>
        <v/>
      </c>
      <c r="U8695" s="53" t="str">
        <f t="shared" si="443"/>
        <v/>
      </c>
      <c r="V8695" s="53" t="str">
        <f t="shared" si="443"/>
        <v/>
      </c>
      <c r="W8695" s="53" t="str">
        <f t="shared" si="443"/>
        <v/>
      </c>
      <c r="X8695" s="53" t="str">
        <f t="shared" si="443"/>
        <v/>
      </c>
    </row>
    <row r="8696" spans="18:24" hidden="1" x14ac:dyDescent="0.3">
      <c r="R8696">
        <f t="shared" si="441"/>
        <v>0</v>
      </c>
      <c r="S8696">
        <f t="shared" si="442"/>
        <v>0</v>
      </c>
      <c r="T8696" s="53" t="str">
        <f t="shared" si="443"/>
        <v/>
      </c>
      <c r="U8696" s="53" t="str">
        <f t="shared" si="443"/>
        <v/>
      </c>
      <c r="V8696" s="53" t="str">
        <f t="shared" si="443"/>
        <v/>
      </c>
      <c r="W8696" s="53" t="str">
        <f t="shared" si="443"/>
        <v/>
      </c>
      <c r="X8696" s="53" t="str">
        <f t="shared" si="443"/>
        <v/>
      </c>
    </row>
    <row r="8697" spans="18:24" hidden="1" x14ac:dyDescent="0.3">
      <c r="R8697">
        <f t="shared" si="441"/>
        <v>0</v>
      </c>
      <c r="S8697">
        <f t="shared" si="442"/>
        <v>0</v>
      </c>
      <c r="T8697" s="53" t="str">
        <f t="shared" si="443"/>
        <v/>
      </c>
      <c r="U8697" s="53" t="str">
        <f t="shared" si="443"/>
        <v/>
      </c>
      <c r="V8697" s="53" t="str">
        <f t="shared" si="443"/>
        <v/>
      </c>
      <c r="W8697" s="53" t="str">
        <f t="shared" si="443"/>
        <v/>
      </c>
      <c r="X8697" s="53" t="str">
        <f t="shared" si="443"/>
        <v/>
      </c>
    </row>
    <row r="8698" spans="18:24" hidden="1" x14ac:dyDescent="0.3">
      <c r="R8698">
        <f t="shared" si="441"/>
        <v>0</v>
      </c>
      <c r="S8698">
        <f t="shared" si="442"/>
        <v>0</v>
      </c>
      <c r="T8698" s="53" t="str">
        <f t="shared" si="443"/>
        <v/>
      </c>
      <c r="U8698" s="53" t="str">
        <f t="shared" si="443"/>
        <v/>
      </c>
      <c r="V8698" s="53" t="str">
        <f t="shared" si="443"/>
        <v/>
      </c>
      <c r="W8698" s="53" t="str">
        <f t="shared" si="443"/>
        <v/>
      </c>
      <c r="X8698" s="53" t="str">
        <f t="shared" si="443"/>
        <v/>
      </c>
    </row>
    <row r="8699" spans="18:24" hidden="1" x14ac:dyDescent="0.3">
      <c r="R8699">
        <f t="shared" si="441"/>
        <v>0</v>
      </c>
      <c r="S8699">
        <f t="shared" si="442"/>
        <v>0</v>
      </c>
      <c r="T8699" s="53" t="str">
        <f t="shared" si="443"/>
        <v/>
      </c>
      <c r="U8699" s="53" t="str">
        <f t="shared" si="443"/>
        <v/>
      </c>
      <c r="V8699" s="53" t="str">
        <f t="shared" si="443"/>
        <v/>
      </c>
      <c r="W8699" s="53" t="str">
        <f t="shared" si="443"/>
        <v/>
      </c>
      <c r="X8699" s="53" t="str">
        <f t="shared" si="443"/>
        <v/>
      </c>
    </row>
    <row r="8700" spans="18:24" hidden="1" x14ac:dyDescent="0.3">
      <c r="R8700">
        <f t="shared" si="441"/>
        <v>0</v>
      </c>
      <c r="S8700">
        <f t="shared" si="442"/>
        <v>0</v>
      </c>
      <c r="T8700" s="53" t="str">
        <f t="shared" si="443"/>
        <v/>
      </c>
      <c r="U8700" s="53" t="str">
        <f t="shared" si="443"/>
        <v/>
      </c>
      <c r="V8700" s="53" t="str">
        <f t="shared" si="443"/>
        <v/>
      </c>
      <c r="W8700" s="53" t="str">
        <f t="shared" si="443"/>
        <v/>
      </c>
      <c r="X8700" s="53" t="str">
        <f t="shared" si="443"/>
        <v/>
      </c>
    </row>
    <row r="8701" spans="18:24" hidden="1" x14ac:dyDescent="0.3">
      <c r="R8701">
        <f t="shared" si="441"/>
        <v>0</v>
      </c>
      <c r="S8701">
        <f t="shared" si="442"/>
        <v>0</v>
      </c>
      <c r="T8701" s="53" t="str">
        <f t="shared" si="443"/>
        <v/>
      </c>
      <c r="U8701" s="53" t="str">
        <f t="shared" si="443"/>
        <v/>
      </c>
      <c r="V8701" s="53" t="str">
        <f t="shared" si="443"/>
        <v/>
      </c>
      <c r="W8701" s="53" t="str">
        <f t="shared" si="443"/>
        <v/>
      </c>
      <c r="X8701" s="53" t="str">
        <f t="shared" si="443"/>
        <v/>
      </c>
    </row>
    <row r="8702" spans="18:24" hidden="1" x14ac:dyDescent="0.3">
      <c r="R8702">
        <f t="shared" si="441"/>
        <v>0</v>
      </c>
      <c r="S8702">
        <f t="shared" si="442"/>
        <v>0</v>
      </c>
      <c r="T8702" s="53" t="str">
        <f t="shared" si="443"/>
        <v/>
      </c>
      <c r="U8702" s="53" t="str">
        <f t="shared" si="443"/>
        <v/>
      </c>
      <c r="V8702" s="53" t="str">
        <f t="shared" si="443"/>
        <v/>
      </c>
      <c r="W8702" s="53" t="str">
        <f t="shared" si="443"/>
        <v/>
      </c>
      <c r="X8702" s="53" t="str">
        <f t="shared" si="443"/>
        <v/>
      </c>
    </row>
    <row r="8703" spans="18:24" hidden="1" x14ac:dyDescent="0.3">
      <c r="R8703">
        <f t="shared" si="441"/>
        <v>0</v>
      </c>
      <c r="S8703">
        <f t="shared" si="442"/>
        <v>0</v>
      </c>
      <c r="T8703" s="53" t="str">
        <f t="shared" si="443"/>
        <v/>
      </c>
      <c r="U8703" s="53" t="str">
        <f t="shared" si="443"/>
        <v/>
      </c>
      <c r="V8703" s="53" t="str">
        <f t="shared" si="443"/>
        <v/>
      </c>
      <c r="W8703" s="53" t="str">
        <f t="shared" si="443"/>
        <v/>
      </c>
      <c r="X8703" s="53" t="str">
        <f t="shared" si="443"/>
        <v/>
      </c>
    </row>
    <row r="8704" spans="18:24" hidden="1" x14ac:dyDescent="0.3">
      <c r="R8704">
        <f t="shared" si="441"/>
        <v>0</v>
      </c>
      <c r="S8704">
        <f t="shared" si="442"/>
        <v>0</v>
      </c>
      <c r="T8704" s="53" t="str">
        <f t="shared" si="443"/>
        <v/>
      </c>
      <c r="U8704" s="53" t="str">
        <f t="shared" si="443"/>
        <v/>
      </c>
      <c r="V8704" s="53" t="str">
        <f t="shared" si="443"/>
        <v/>
      </c>
      <c r="W8704" s="53" t="str">
        <f t="shared" si="443"/>
        <v/>
      </c>
      <c r="X8704" s="53" t="str">
        <f t="shared" si="443"/>
        <v/>
      </c>
    </row>
    <row r="8705" spans="18:24" hidden="1" x14ac:dyDescent="0.3">
      <c r="R8705">
        <f t="shared" si="441"/>
        <v>0</v>
      </c>
      <c r="S8705">
        <f t="shared" si="442"/>
        <v>0</v>
      </c>
      <c r="T8705" s="53" t="str">
        <f t="shared" si="443"/>
        <v/>
      </c>
      <c r="U8705" s="53" t="str">
        <f t="shared" si="443"/>
        <v/>
      </c>
      <c r="V8705" s="53" t="str">
        <f t="shared" si="443"/>
        <v/>
      </c>
      <c r="W8705" s="53" t="str">
        <f t="shared" si="443"/>
        <v/>
      </c>
      <c r="X8705" s="53" t="str">
        <f t="shared" si="443"/>
        <v/>
      </c>
    </row>
    <row r="8706" spans="18:24" hidden="1" x14ac:dyDescent="0.3">
      <c r="R8706">
        <f t="shared" si="441"/>
        <v>0</v>
      </c>
      <c r="S8706">
        <f t="shared" si="442"/>
        <v>0</v>
      </c>
      <c r="T8706" s="53" t="str">
        <f t="shared" si="443"/>
        <v/>
      </c>
      <c r="U8706" s="53" t="str">
        <f t="shared" si="443"/>
        <v/>
      </c>
      <c r="V8706" s="53" t="str">
        <f t="shared" si="443"/>
        <v/>
      </c>
      <c r="W8706" s="53" t="str">
        <f t="shared" si="443"/>
        <v/>
      </c>
      <c r="X8706" s="53" t="str">
        <f t="shared" si="443"/>
        <v/>
      </c>
    </row>
    <row r="8707" spans="18:24" hidden="1" x14ac:dyDescent="0.3">
      <c r="R8707">
        <f t="shared" si="441"/>
        <v>0</v>
      </c>
      <c r="S8707">
        <f t="shared" si="442"/>
        <v>0</v>
      </c>
      <c r="T8707" s="53" t="str">
        <f t="shared" si="443"/>
        <v/>
      </c>
      <c r="U8707" s="53" t="str">
        <f t="shared" si="443"/>
        <v/>
      </c>
      <c r="V8707" s="53" t="str">
        <f t="shared" si="443"/>
        <v/>
      </c>
      <c r="W8707" s="53" t="str">
        <f t="shared" si="443"/>
        <v/>
      </c>
      <c r="X8707" s="53" t="str">
        <f t="shared" si="443"/>
        <v/>
      </c>
    </row>
    <row r="8708" spans="18:24" hidden="1" x14ac:dyDescent="0.3">
      <c r="R8708">
        <f t="shared" si="441"/>
        <v>0</v>
      </c>
      <c r="S8708">
        <f t="shared" si="442"/>
        <v>0</v>
      </c>
      <c r="T8708" s="53" t="str">
        <f t="shared" si="443"/>
        <v/>
      </c>
      <c r="U8708" s="53" t="str">
        <f t="shared" si="443"/>
        <v/>
      </c>
      <c r="V8708" s="53" t="str">
        <f t="shared" si="443"/>
        <v/>
      </c>
      <c r="W8708" s="53" t="str">
        <f t="shared" si="443"/>
        <v/>
      </c>
      <c r="X8708" s="53" t="str">
        <f t="shared" si="443"/>
        <v/>
      </c>
    </row>
    <row r="8709" spans="18:24" hidden="1" x14ac:dyDescent="0.3">
      <c r="R8709">
        <f t="shared" si="441"/>
        <v>0</v>
      </c>
      <c r="S8709">
        <f t="shared" si="442"/>
        <v>0</v>
      </c>
      <c r="T8709" s="53" t="str">
        <f t="shared" si="443"/>
        <v/>
      </c>
      <c r="U8709" s="53" t="str">
        <f t="shared" si="443"/>
        <v/>
      </c>
      <c r="V8709" s="53" t="str">
        <f t="shared" si="443"/>
        <v/>
      </c>
      <c r="W8709" s="53" t="str">
        <f t="shared" si="443"/>
        <v/>
      </c>
      <c r="X8709" s="53" t="str">
        <f t="shared" si="443"/>
        <v/>
      </c>
    </row>
    <row r="8710" spans="18:24" hidden="1" x14ac:dyDescent="0.3">
      <c r="R8710">
        <f t="shared" si="441"/>
        <v>0</v>
      </c>
      <c r="S8710">
        <f t="shared" si="442"/>
        <v>0</v>
      </c>
      <c r="T8710" s="53" t="str">
        <f t="shared" si="443"/>
        <v/>
      </c>
      <c r="U8710" s="53" t="str">
        <f t="shared" si="443"/>
        <v/>
      </c>
      <c r="V8710" s="53" t="str">
        <f t="shared" si="443"/>
        <v/>
      </c>
      <c r="W8710" s="53" t="str">
        <f t="shared" si="443"/>
        <v/>
      </c>
      <c r="X8710" s="53" t="str">
        <f t="shared" si="443"/>
        <v/>
      </c>
    </row>
    <row r="8711" spans="18:24" hidden="1" x14ac:dyDescent="0.3">
      <c r="R8711">
        <f t="shared" ref="R8711:R8774" si="444">IF(OR(D8711="GRUPO TEPSA",D8711="TODAS"),P8711/5,P8711)</f>
        <v>0</v>
      </c>
      <c r="S8711">
        <f t="shared" si="442"/>
        <v>0</v>
      </c>
      <c r="T8711" s="53" t="str">
        <f t="shared" si="443"/>
        <v/>
      </c>
      <c r="U8711" s="53" t="str">
        <f t="shared" si="443"/>
        <v/>
      </c>
      <c r="V8711" s="53" t="str">
        <f t="shared" si="443"/>
        <v/>
      </c>
      <c r="W8711" s="53" t="str">
        <f t="shared" si="443"/>
        <v/>
      </c>
      <c r="X8711" s="53" t="str">
        <f t="shared" si="443"/>
        <v/>
      </c>
    </row>
    <row r="8712" spans="18:24" hidden="1" x14ac:dyDescent="0.3">
      <c r="R8712">
        <f t="shared" si="444"/>
        <v>0</v>
      </c>
      <c r="S8712">
        <f t="shared" si="442"/>
        <v>0</v>
      </c>
      <c r="T8712" s="53" t="str">
        <f t="shared" si="443"/>
        <v/>
      </c>
      <c r="U8712" s="53" t="str">
        <f t="shared" si="443"/>
        <v/>
      </c>
      <c r="V8712" s="53" t="str">
        <f t="shared" si="443"/>
        <v/>
      </c>
      <c r="W8712" s="53" t="str">
        <f t="shared" si="443"/>
        <v/>
      </c>
      <c r="X8712" s="53" t="str">
        <f t="shared" si="443"/>
        <v/>
      </c>
    </row>
    <row r="8713" spans="18:24" hidden="1" x14ac:dyDescent="0.3">
      <c r="R8713">
        <f t="shared" si="444"/>
        <v>0</v>
      </c>
      <c r="S8713">
        <f t="shared" si="442"/>
        <v>0</v>
      </c>
      <c r="T8713" s="53" t="str">
        <f t="shared" si="443"/>
        <v/>
      </c>
      <c r="U8713" s="53" t="str">
        <f t="shared" si="443"/>
        <v/>
      </c>
      <c r="V8713" s="53" t="str">
        <f t="shared" si="443"/>
        <v/>
      </c>
      <c r="W8713" s="53" t="str">
        <f t="shared" si="443"/>
        <v/>
      </c>
      <c r="X8713" s="53" t="str">
        <f t="shared" si="443"/>
        <v/>
      </c>
    </row>
    <row r="8714" spans="18:24" hidden="1" x14ac:dyDescent="0.3">
      <c r="R8714">
        <f t="shared" si="444"/>
        <v>0</v>
      </c>
      <c r="S8714">
        <f t="shared" si="442"/>
        <v>0</v>
      </c>
      <c r="T8714" s="53" t="str">
        <f t="shared" si="443"/>
        <v/>
      </c>
      <c r="U8714" s="53" t="str">
        <f t="shared" si="443"/>
        <v/>
      </c>
      <c r="V8714" s="53" t="str">
        <f t="shared" si="443"/>
        <v/>
      </c>
      <c r="W8714" s="53" t="str">
        <f t="shared" si="443"/>
        <v/>
      </c>
      <c r="X8714" s="53" t="str">
        <f t="shared" si="443"/>
        <v/>
      </c>
    </row>
    <row r="8715" spans="18:24" hidden="1" x14ac:dyDescent="0.3">
      <c r="R8715">
        <f t="shared" si="444"/>
        <v>0</v>
      </c>
      <c r="S8715">
        <f t="shared" ref="S8715:S8778" si="445">IF(OR(D8715="GRUPO TEPSA",D8715="TODAS"),Q8715/5,Q8715)</f>
        <v>0</v>
      </c>
      <c r="T8715" s="53" t="str">
        <f t="shared" si="443"/>
        <v/>
      </c>
      <c r="U8715" s="53" t="str">
        <f t="shared" si="443"/>
        <v/>
      </c>
      <c r="V8715" s="53" t="str">
        <f t="shared" si="443"/>
        <v/>
      </c>
      <c r="W8715" s="53" t="str">
        <f t="shared" si="443"/>
        <v/>
      </c>
      <c r="X8715" s="53" t="str">
        <f t="shared" si="443"/>
        <v/>
      </c>
    </row>
    <row r="8716" spans="18:24" hidden="1" x14ac:dyDescent="0.3">
      <c r="R8716">
        <f t="shared" si="444"/>
        <v>0</v>
      </c>
      <c r="S8716">
        <f t="shared" si="445"/>
        <v>0</v>
      </c>
      <c r="T8716" s="53" t="str">
        <f t="shared" si="443"/>
        <v/>
      </c>
      <c r="U8716" s="53" t="str">
        <f t="shared" si="443"/>
        <v/>
      </c>
      <c r="V8716" s="53" t="str">
        <f t="shared" si="443"/>
        <v/>
      </c>
      <c r="W8716" s="53" t="str">
        <f t="shared" si="443"/>
        <v/>
      </c>
      <c r="X8716" s="53" t="str">
        <f t="shared" si="443"/>
        <v/>
      </c>
    </row>
    <row r="8717" spans="18:24" hidden="1" x14ac:dyDescent="0.3">
      <c r="R8717">
        <f t="shared" si="444"/>
        <v>0</v>
      </c>
      <c r="S8717">
        <f t="shared" si="445"/>
        <v>0</v>
      </c>
      <c r="T8717" s="53" t="str">
        <f t="shared" si="443"/>
        <v/>
      </c>
      <c r="U8717" s="53" t="str">
        <f t="shared" si="443"/>
        <v/>
      </c>
      <c r="V8717" s="53" t="str">
        <f t="shared" si="443"/>
        <v/>
      </c>
      <c r="W8717" s="53" t="str">
        <f t="shared" si="443"/>
        <v/>
      </c>
      <c r="X8717" s="53" t="str">
        <f t="shared" si="443"/>
        <v/>
      </c>
    </row>
    <row r="8718" spans="18:24" hidden="1" x14ac:dyDescent="0.3">
      <c r="R8718">
        <f t="shared" si="444"/>
        <v>0</v>
      </c>
      <c r="S8718">
        <f t="shared" si="445"/>
        <v>0</v>
      </c>
      <c r="T8718" s="53" t="str">
        <f t="shared" si="443"/>
        <v/>
      </c>
      <c r="U8718" s="53" t="str">
        <f t="shared" si="443"/>
        <v/>
      </c>
      <c r="V8718" s="53" t="str">
        <f t="shared" si="443"/>
        <v/>
      </c>
      <c r="W8718" s="53" t="str">
        <f t="shared" si="443"/>
        <v/>
      </c>
      <c r="X8718" s="53" t="str">
        <f t="shared" si="443"/>
        <v/>
      </c>
    </row>
    <row r="8719" spans="18:24" hidden="1" x14ac:dyDescent="0.3">
      <c r="R8719">
        <f t="shared" si="444"/>
        <v>0</v>
      </c>
      <c r="S8719">
        <f t="shared" si="445"/>
        <v>0</v>
      </c>
      <c r="T8719" s="53" t="str">
        <f t="shared" si="443"/>
        <v/>
      </c>
      <c r="U8719" s="53" t="str">
        <f t="shared" si="443"/>
        <v/>
      </c>
      <c r="V8719" s="53" t="str">
        <f t="shared" si="443"/>
        <v/>
      </c>
      <c r="W8719" s="53" t="str">
        <f t="shared" si="443"/>
        <v/>
      </c>
      <c r="X8719" s="53" t="str">
        <f t="shared" si="443"/>
        <v/>
      </c>
    </row>
    <row r="8720" spans="18:24" hidden="1" x14ac:dyDescent="0.3">
      <c r="R8720">
        <f t="shared" si="444"/>
        <v>0</v>
      </c>
      <c r="S8720">
        <f t="shared" si="445"/>
        <v>0</v>
      </c>
      <c r="T8720" s="53" t="str">
        <f t="shared" si="443"/>
        <v/>
      </c>
      <c r="U8720" s="53" t="str">
        <f t="shared" si="443"/>
        <v/>
      </c>
      <c r="V8720" s="53" t="str">
        <f t="shared" si="443"/>
        <v/>
      </c>
      <c r="W8720" s="53" t="str">
        <f t="shared" si="443"/>
        <v/>
      </c>
      <c r="X8720" s="53" t="str">
        <f t="shared" si="443"/>
        <v/>
      </c>
    </row>
    <row r="8721" spans="18:24" hidden="1" x14ac:dyDescent="0.3">
      <c r="R8721">
        <f t="shared" si="444"/>
        <v>0</v>
      </c>
      <c r="S8721">
        <f t="shared" si="445"/>
        <v>0</v>
      </c>
      <c r="T8721" s="53" t="str">
        <f t="shared" si="443"/>
        <v/>
      </c>
      <c r="U8721" s="53" t="str">
        <f t="shared" si="443"/>
        <v/>
      </c>
      <c r="V8721" s="53" t="str">
        <f t="shared" si="443"/>
        <v/>
      </c>
      <c r="W8721" s="53" t="str">
        <f t="shared" si="443"/>
        <v/>
      </c>
      <c r="X8721" s="53" t="str">
        <f t="shared" si="443"/>
        <v/>
      </c>
    </row>
    <row r="8722" spans="18:24" hidden="1" x14ac:dyDescent="0.3">
      <c r="R8722">
        <f t="shared" si="444"/>
        <v>0</v>
      </c>
      <c r="S8722">
        <f t="shared" si="445"/>
        <v>0</v>
      </c>
      <c r="T8722" s="53" t="str">
        <f t="shared" si="443"/>
        <v/>
      </c>
      <c r="U8722" s="53" t="str">
        <f t="shared" si="443"/>
        <v/>
      </c>
      <c r="V8722" s="53" t="str">
        <f t="shared" si="443"/>
        <v/>
      </c>
      <c r="W8722" s="53" t="str">
        <f t="shared" si="443"/>
        <v/>
      </c>
      <c r="X8722" s="53" t="str">
        <f t="shared" si="443"/>
        <v/>
      </c>
    </row>
    <row r="8723" spans="18:24" hidden="1" x14ac:dyDescent="0.3">
      <c r="R8723">
        <f t="shared" si="444"/>
        <v>0</v>
      </c>
      <c r="S8723">
        <f t="shared" si="445"/>
        <v>0</v>
      </c>
      <c r="T8723" s="53" t="str">
        <f t="shared" si="443"/>
        <v/>
      </c>
      <c r="U8723" s="53" t="str">
        <f t="shared" si="443"/>
        <v/>
      </c>
      <c r="V8723" s="53" t="str">
        <f t="shared" si="443"/>
        <v/>
      </c>
      <c r="W8723" s="53" t="str">
        <f t="shared" si="443"/>
        <v/>
      </c>
      <c r="X8723" s="53" t="str">
        <f t="shared" si="443"/>
        <v/>
      </c>
    </row>
    <row r="8724" spans="18:24" hidden="1" x14ac:dyDescent="0.3">
      <c r="R8724">
        <f t="shared" si="444"/>
        <v>0</v>
      </c>
      <c r="S8724">
        <f t="shared" si="445"/>
        <v>0</v>
      </c>
      <c r="T8724" s="53" t="str">
        <f t="shared" si="443"/>
        <v/>
      </c>
      <c r="U8724" s="53" t="str">
        <f t="shared" si="443"/>
        <v/>
      </c>
      <c r="V8724" s="53" t="str">
        <f t="shared" si="443"/>
        <v/>
      </c>
      <c r="W8724" s="53" t="str">
        <f t="shared" si="443"/>
        <v/>
      </c>
      <c r="X8724" s="53" t="str">
        <f t="shared" si="443"/>
        <v/>
      </c>
    </row>
    <row r="8725" spans="18:24" hidden="1" x14ac:dyDescent="0.3">
      <c r="R8725">
        <f t="shared" si="444"/>
        <v>0</v>
      </c>
      <c r="S8725">
        <f t="shared" si="445"/>
        <v>0</v>
      </c>
      <c r="T8725" s="53" t="str">
        <f t="shared" si="443"/>
        <v/>
      </c>
      <c r="U8725" s="53" t="str">
        <f t="shared" si="443"/>
        <v/>
      </c>
      <c r="V8725" s="53" t="str">
        <f t="shared" si="443"/>
        <v/>
      </c>
      <c r="W8725" s="53" t="str">
        <f t="shared" si="443"/>
        <v/>
      </c>
      <c r="X8725" s="53" t="str">
        <f t="shared" si="443"/>
        <v/>
      </c>
    </row>
    <row r="8726" spans="18:24" hidden="1" x14ac:dyDescent="0.3">
      <c r="R8726">
        <f t="shared" si="444"/>
        <v>0</v>
      </c>
      <c r="S8726">
        <f t="shared" si="445"/>
        <v>0</v>
      </c>
      <c r="T8726" s="53" t="str">
        <f t="shared" si="443"/>
        <v/>
      </c>
      <c r="U8726" s="53" t="str">
        <f t="shared" si="443"/>
        <v/>
      </c>
      <c r="V8726" s="53" t="str">
        <f t="shared" si="443"/>
        <v/>
      </c>
      <c r="W8726" s="53" t="str">
        <f t="shared" si="443"/>
        <v/>
      </c>
      <c r="X8726" s="53" t="str">
        <f t="shared" si="443"/>
        <v/>
      </c>
    </row>
    <row r="8727" spans="18:24" hidden="1" x14ac:dyDescent="0.3">
      <c r="R8727">
        <f t="shared" si="444"/>
        <v>0</v>
      </c>
      <c r="S8727">
        <f t="shared" si="445"/>
        <v>0</v>
      </c>
      <c r="T8727" s="53" t="str">
        <f t="shared" si="443"/>
        <v/>
      </c>
      <c r="U8727" s="53" t="str">
        <f t="shared" si="443"/>
        <v/>
      </c>
      <c r="V8727" s="53" t="str">
        <f t="shared" si="443"/>
        <v/>
      </c>
      <c r="W8727" s="53" t="str">
        <f t="shared" si="443"/>
        <v/>
      </c>
      <c r="X8727" s="53" t="str">
        <f t="shared" si="443"/>
        <v/>
      </c>
    </row>
    <row r="8728" spans="18:24" hidden="1" x14ac:dyDescent="0.3">
      <c r="R8728">
        <f t="shared" si="444"/>
        <v>0</v>
      </c>
      <c r="S8728">
        <f t="shared" si="445"/>
        <v>0</v>
      </c>
      <c r="T8728" s="53" t="str">
        <f t="shared" si="443"/>
        <v/>
      </c>
      <c r="U8728" s="53" t="str">
        <f t="shared" si="443"/>
        <v/>
      </c>
      <c r="V8728" s="53" t="str">
        <f t="shared" si="443"/>
        <v/>
      </c>
      <c r="W8728" s="53" t="str">
        <f t="shared" si="443"/>
        <v/>
      </c>
      <c r="X8728" s="53" t="str">
        <f t="shared" si="443"/>
        <v/>
      </c>
    </row>
    <row r="8729" spans="18:24" hidden="1" x14ac:dyDescent="0.3">
      <c r="R8729">
        <f t="shared" si="444"/>
        <v>0</v>
      </c>
      <c r="S8729">
        <f t="shared" si="445"/>
        <v>0</v>
      </c>
      <c r="T8729" s="53" t="str">
        <f t="shared" si="443"/>
        <v/>
      </c>
      <c r="U8729" s="53" t="str">
        <f t="shared" si="443"/>
        <v/>
      </c>
      <c r="V8729" s="53" t="str">
        <f t="shared" si="443"/>
        <v/>
      </c>
      <c r="W8729" s="53" t="str">
        <f t="shared" si="443"/>
        <v/>
      </c>
      <c r="X8729" s="53" t="str">
        <f t="shared" si="443"/>
        <v/>
      </c>
    </row>
    <row r="8730" spans="18:24" hidden="1" x14ac:dyDescent="0.3">
      <c r="R8730">
        <f t="shared" si="444"/>
        <v>0</v>
      </c>
      <c r="S8730">
        <f t="shared" si="445"/>
        <v>0</v>
      </c>
      <c r="T8730" s="53" t="str">
        <f t="shared" si="443"/>
        <v/>
      </c>
      <c r="U8730" s="53" t="str">
        <f t="shared" si="443"/>
        <v/>
      </c>
      <c r="V8730" s="53" t="str">
        <f t="shared" si="443"/>
        <v/>
      </c>
      <c r="W8730" s="53" t="str">
        <f t="shared" si="443"/>
        <v/>
      </c>
      <c r="X8730" s="53" t="str">
        <f t="shared" si="443"/>
        <v/>
      </c>
    </row>
    <row r="8731" spans="18:24" hidden="1" x14ac:dyDescent="0.3">
      <c r="R8731">
        <f t="shared" si="444"/>
        <v>0</v>
      </c>
      <c r="S8731">
        <f t="shared" si="445"/>
        <v>0</v>
      </c>
      <c r="T8731" s="53" t="str">
        <f t="shared" si="443"/>
        <v/>
      </c>
      <c r="U8731" s="53" t="str">
        <f t="shared" si="443"/>
        <v/>
      </c>
      <c r="V8731" s="53" t="str">
        <f t="shared" si="443"/>
        <v/>
      </c>
      <c r="W8731" s="53" t="str">
        <f t="shared" si="443"/>
        <v/>
      </c>
      <c r="X8731" s="53" t="str">
        <f t="shared" si="443"/>
        <v/>
      </c>
    </row>
    <row r="8732" spans="18:24" hidden="1" x14ac:dyDescent="0.3">
      <c r="R8732">
        <f t="shared" si="444"/>
        <v>0</v>
      </c>
      <c r="S8732">
        <f t="shared" si="445"/>
        <v>0</v>
      </c>
      <c r="T8732" s="53" t="str">
        <f t="shared" si="443"/>
        <v/>
      </c>
      <c r="U8732" s="53" t="str">
        <f t="shared" si="443"/>
        <v/>
      </c>
      <c r="V8732" s="53" t="str">
        <f t="shared" si="443"/>
        <v/>
      </c>
      <c r="W8732" s="53" t="str">
        <f t="shared" si="443"/>
        <v/>
      </c>
      <c r="X8732" s="53" t="str">
        <f t="shared" si="443"/>
        <v/>
      </c>
    </row>
    <row r="8733" spans="18:24" hidden="1" x14ac:dyDescent="0.3">
      <c r="R8733">
        <f t="shared" si="444"/>
        <v>0</v>
      </c>
      <c r="S8733">
        <f t="shared" si="445"/>
        <v>0</v>
      </c>
      <c r="T8733" s="53" t="str">
        <f t="shared" si="443"/>
        <v/>
      </c>
      <c r="U8733" s="53" t="str">
        <f t="shared" si="443"/>
        <v/>
      </c>
      <c r="V8733" s="53" t="str">
        <f t="shared" si="443"/>
        <v/>
      </c>
      <c r="W8733" s="53" t="str">
        <f t="shared" si="443"/>
        <v/>
      </c>
      <c r="X8733" s="53" t="str">
        <f t="shared" si="443"/>
        <v/>
      </c>
    </row>
    <row r="8734" spans="18:24" hidden="1" x14ac:dyDescent="0.3">
      <c r="R8734">
        <f t="shared" si="444"/>
        <v>0</v>
      </c>
      <c r="S8734">
        <f t="shared" si="445"/>
        <v>0</v>
      </c>
      <c r="T8734" s="53" t="str">
        <f t="shared" si="443"/>
        <v/>
      </c>
      <c r="U8734" s="53" t="str">
        <f t="shared" si="443"/>
        <v/>
      </c>
      <c r="V8734" s="53" t="str">
        <f t="shared" si="443"/>
        <v/>
      </c>
      <c r="W8734" s="53" t="str">
        <f t="shared" si="443"/>
        <v/>
      </c>
      <c r="X8734" s="53" t="str">
        <f t="shared" si="443"/>
        <v/>
      </c>
    </row>
    <row r="8735" spans="18:24" hidden="1" x14ac:dyDescent="0.3">
      <c r="R8735">
        <f t="shared" si="444"/>
        <v>0</v>
      </c>
      <c r="S8735">
        <f t="shared" si="445"/>
        <v>0</v>
      </c>
      <c r="T8735" s="53" t="str">
        <f t="shared" si="443"/>
        <v/>
      </c>
      <c r="U8735" s="53" t="str">
        <f t="shared" si="443"/>
        <v/>
      </c>
      <c r="V8735" s="53" t="str">
        <f t="shared" si="443"/>
        <v/>
      </c>
      <c r="W8735" s="53" t="str">
        <f t="shared" si="443"/>
        <v/>
      </c>
      <c r="X8735" s="53" t="str">
        <f t="shared" si="443"/>
        <v/>
      </c>
    </row>
    <row r="8736" spans="18:24" hidden="1" x14ac:dyDescent="0.3">
      <c r="R8736">
        <f t="shared" si="444"/>
        <v>0</v>
      </c>
      <c r="S8736">
        <f t="shared" si="445"/>
        <v>0</v>
      </c>
      <c r="T8736" s="53" t="str">
        <f t="shared" si="443"/>
        <v/>
      </c>
      <c r="U8736" s="53" t="str">
        <f t="shared" si="443"/>
        <v/>
      </c>
      <c r="V8736" s="53" t="str">
        <f t="shared" si="443"/>
        <v/>
      </c>
      <c r="W8736" s="53" t="str">
        <f t="shared" si="443"/>
        <v/>
      </c>
      <c r="X8736" s="53" t="str">
        <f t="shared" si="443"/>
        <v/>
      </c>
    </row>
    <row r="8737" spans="18:24" hidden="1" x14ac:dyDescent="0.3">
      <c r="R8737">
        <f t="shared" si="444"/>
        <v>0</v>
      </c>
      <c r="S8737">
        <f t="shared" si="445"/>
        <v>0</v>
      </c>
      <c r="T8737" s="53" t="str">
        <f t="shared" si="443"/>
        <v/>
      </c>
      <c r="U8737" s="53" t="str">
        <f t="shared" si="443"/>
        <v/>
      </c>
      <c r="V8737" s="53" t="str">
        <f t="shared" si="443"/>
        <v/>
      </c>
      <c r="W8737" s="53" t="str">
        <f t="shared" si="443"/>
        <v/>
      </c>
      <c r="X8737" s="53" t="str">
        <f t="shared" si="443"/>
        <v/>
      </c>
    </row>
    <row r="8738" spans="18:24" hidden="1" x14ac:dyDescent="0.3">
      <c r="R8738">
        <f t="shared" si="444"/>
        <v>0</v>
      </c>
      <c r="S8738">
        <f t="shared" si="445"/>
        <v>0</v>
      </c>
      <c r="T8738" s="53" t="str">
        <f t="shared" si="443"/>
        <v/>
      </c>
      <c r="U8738" s="53" t="str">
        <f t="shared" si="443"/>
        <v/>
      </c>
      <c r="V8738" s="53" t="str">
        <f t="shared" si="443"/>
        <v/>
      </c>
      <c r="W8738" s="53" t="str">
        <f t="shared" si="443"/>
        <v/>
      </c>
      <c r="X8738" s="53" t="str">
        <f t="shared" si="443"/>
        <v/>
      </c>
    </row>
    <row r="8739" spans="18:24" hidden="1" x14ac:dyDescent="0.3">
      <c r="R8739">
        <f t="shared" si="444"/>
        <v>0</v>
      </c>
      <c r="S8739">
        <f t="shared" si="445"/>
        <v>0</v>
      </c>
      <c r="T8739" s="53" t="str">
        <f t="shared" si="443"/>
        <v/>
      </c>
      <c r="U8739" s="53" t="str">
        <f t="shared" si="443"/>
        <v/>
      </c>
      <c r="V8739" s="53" t="str">
        <f t="shared" si="443"/>
        <v/>
      </c>
      <c r="W8739" s="53" t="str">
        <f t="shared" si="443"/>
        <v/>
      </c>
      <c r="X8739" s="53" t="str">
        <f t="shared" si="443"/>
        <v/>
      </c>
    </row>
    <row r="8740" spans="18:24" hidden="1" x14ac:dyDescent="0.3">
      <c r="R8740">
        <f t="shared" si="444"/>
        <v>0</v>
      </c>
      <c r="S8740">
        <f t="shared" si="445"/>
        <v>0</v>
      </c>
      <c r="T8740" s="53" t="str">
        <f t="shared" ref="T8740:X8790" si="446">IF(OR(COUNTIF($D8740,"*"&amp;T$5&amp;"*")&gt;0,$D8740="GRUPO TEPSA"),T$5,"")</f>
        <v/>
      </c>
      <c r="U8740" s="53" t="str">
        <f t="shared" si="446"/>
        <v/>
      </c>
      <c r="V8740" s="53" t="str">
        <f t="shared" si="446"/>
        <v/>
      </c>
      <c r="W8740" s="53" t="str">
        <f t="shared" si="446"/>
        <v/>
      </c>
      <c r="X8740" s="53" t="str">
        <f t="shared" si="446"/>
        <v/>
      </c>
    </row>
    <row r="8741" spans="18:24" hidden="1" x14ac:dyDescent="0.3">
      <c r="R8741">
        <f t="shared" si="444"/>
        <v>0</v>
      </c>
      <c r="S8741">
        <f t="shared" si="445"/>
        <v>0</v>
      </c>
      <c r="T8741" s="53" t="str">
        <f t="shared" si="446"/>
        <v/>
      </c>
      <c r="U8741" s="53" t="str">
        <f t="shared" si="446"/>
        <v/>
      </c>
      <c r="V8741" s="53" t="str">
        <f t="shared" si="446"/>
        <v/>
      </c>
      <c r="W8741" s="53" t="str">
        <f t="shared" si="446"/>
        <v/>
      </c>
      <c r="X8741" s="53" t="str">
        <f t="shared" si="446"/>
        <v/>
      </c>
    </row>
    <row r="8742" spans="18:24" hidden="1" x14ac:dyDescent="0.3">
      <c r="R8742">
        <f t="shared" si="444"/>
        <v>0</v>
      </c>
      <c r="S8742">
        <f t="shared" si="445"/>
        <v>0</v>
      </c>
      <c r="T8742" s="53" t="str">
        <f t="shared" si="446"/>
        <v/>
      </c>
      <c r="U8742" s="53" t="str">
        <f t="shared" si="446"/>
        <v/>
      </c>
      <c r="V8742" s="53" t="str">
        <f t="shared" si="446"/>
        <v/>
      </c>
      <c r="W8742" s="53" t="str">
        <f t="shared" si="446"/>
        <v/>
      </c>
      <c r="X8742" s="53" t="str">
        <f t="shared" si="446"/>
        <v/>
      </c>
    </row>
    <row r="8743" spans="18:24" hidden="1" x14ac:dyDescent="0.3">
      <c r="R8743">
        <f t="shared" si="444"/>
        <v>0</v>
      </c>
      <c r="S8743">
        <f t="shared" si="445"/>
        <v>0</v>
      </c>
      <c r="T8743" s="53" t="str">
        <f t="shared" si="446"/>
        <v/>
      </c>
      <c r="U8743" s="53" t="str">
        <f t="shared" si="446"/>
        <v/>
      </c>
      <c r="V8743" s="53" t="str">
        <f t="shared" si="446"/>
        <v/>
      </c>
      <c r="W8743" s="53" t="str">
        <f t="shared" si="446"/>
        <v/>
      </c>
      <c r="X8743" s="53" t="str">
        <f t="shared" si="446"/>
        <v/>
      </c>
    </row>
    <row r="8744" spans="18:24" hidden="1" x14ac:dyDescent="0.3">
      <c r="R8744">
        <f t="shared" si="444"/>
        <v>0</v>
      </c>
      <c r="S8744">
        <f t="shared" si="445"/>
        <v>0</v>
      </c>
      <c r="T8744" s="53" t="str">
        <f t="shared" si="446"/>
        <v/>
      </c>
      <c r="U8744" s="53" t="str">
        <f t="shared" si="446"/>
        <v/>
      </c>
      <c r="V8744" s="53" t="str">
        <f t="shared" si="446"/>
        <v/>
      </c>
      <c r="W8744" s="53" t="str">
        <f t="shared" si="446"/>
        <v/>
      </c>
      <c r="X8744" s="53" t="str">
        <f t="shared" si="446"/>
        <v/>
      </c>
    </row>
    <row r="8745" spans="18:24" hidden="1" x14ac:dyDescent="0.3">
      <c r="R8745">
        <f t="shared" si="444"/>
        <v>0</v>
      </c>
      <c r="S8745">
        <f t="shared" si="445"/>
        <v>0</v>
      </c>
      <c r="T8745" s="53" t="str">
        <f t="shared" si="446"/>
        <v/>
      </c>
      <c r="U8745" s="53" t="str">
        <f t="shared" si="446"/>
        <v/>
      </c>
      <c r="V8745" s="53" t="str">
        <f t="shared" si="446"/>
        <v/>
      </c>
      <c r="W8745" s="53" t="str">
        <f t="shared" si="446"/>
        <v/>
      </c>
      <c r="X8745" s="53" t="str">
        <f t="shared" si="446"/>
        <v/>
      </c>
    </row>
    <row r="8746" spans="18:24" hidden="1" x14ac:dyDescent="0.3">
      <c r="R8746">
        <f t="shared" si="444"/>
        <v>0</v>
      </c>
      <c r="S8746">
        <f t="shared" si="445"/>
        <v>0</v>
      </c>
      <c r="T8746" s="53" t="str">
        <f t="shared" si="446"/>
        <v/>
      </c>
      <c r="U8746" s="53" t="str">
        <f t="shared" si="446"/>
        <v/>
      </c>
      <c r="V8746" s="53" t="str">
        <f t="shared" si="446"/>
        <v/>
      </c>
      <c r="W8746" s="53" t="str">
        <f t="shared" si="446"/>
        <v/>
      </c>
      <c r="X8746" s="53" t="str">
        <f t="shared" si="446"/>
        <v/>
      </c>
    </row>
    <row r="8747" spans="18:24" hidden="1" x14ac:dyDescent="0.3">
      <c r="R8747">
        <f t="shared" si="444"/>
        <v>0</v>
      </c>
      <c r="S8747">
        <f t="shared" si="445"/>
        <v>0</v>
      </c>
      <c r="T8747" s="53" t="str">
        <f t="shared" si="446"/>
        <v/>
      </c>
      <c r="U8747" s="53" t="str">
        <f t="shared" si="446"/>
        <v/>
      </c>
      <c r="V8747" s="53" t="str">
        <f t="shared" si="446"/>
        <v/>
      </c>
      <c r="W8747" s="53" t="str">
        <f t="shared" si="446"/>
        <v/>
      </c>
      <c r="X8747" s="53" t="str">
        <f t="shared" si="446"/>
        <v/>
      </c>
    </row>
    <row r="8748" spans="18:24" hidden="1" x14ac:dyDescent="0.3">
      <c r="R8748">
        <f t="shared" si="444"/>
        <v>0</v>
      </c>
      <c r="S8748">
        <f t="shared" si="445"/>
        <v>0</v>
      </c>
      <c r="T8748" s="53" t="str">
        <f t="shared" si="446"/>
        <v/>
      </c>
      <c r="U8748" s="53" t="str">
        <f t="shared" si="446"/>
        <v/>
      </c>
      <c r="V8748" s="53" t="str">
        <f t="shared" si="446"/>
        <v/>
      </c>
      <c r="W8748" s="53" t="str">
        <f t="shared" si="446"/>
        <v/>
      </c>
      <c r="X8748" s="53" t="str">
        <f t="shared" si="446"/>
        <v/>
      </c>
    </row>
    <row r="8749" spans="18:24" hidden="1" x14ac:dyDescent="0.3">
      <c r="R8749">
        <f t="shared" si="444"/>
        <v>0</v>
      </c>
      <c r="S8749">
        <f t="shared" si="445"/>
        <v>0</v>
      </c>
      <c r="T8749" s="53" t="str">
        <f t="shared" si="446"/>
        <v/>
      </c>
      <c r="U8749" s="53" t="str">
        <f t="shared" si="446"/>
        <v/>
      </c>
      <c r="V8749" s="53" t="str">
        <f t="shared" si="446"/>
        <v/>
      </c>
      <c r="W8749" s="53" t="str">
        <f t="shared" si="446"/>
        <v/>
      </c>
      <c r="X8749" s="53" t="str">
        <f t="shared" si="446"/>
        <v/>
      </c>
    </row>
    <row r="8750" spans="18:24" hidden="1" x14ac:dyDescent="0.3">
      <c r="R8750">
        <f t="shared" si="444"/>
        <v>0</v>
      </c>
      <c r="S8750">
        <f t="shared" si="445"/>
        <v>0</v>
      </c>
      <c r="T8750" s="53" t="str">
        <f t="shared" si="446"/>
        <v/>
      </c>
      <c r="U8750" s="53" t="str">
        <f t="shared" si="446"/>
        <v/>
      </c>
      <c r="V8750" s="53" t="str">
        <f t="shared" si="446"/>
        <v/>
      </c>
      <c r="W8750" s="53" t="str">
        <f t="shared" si="446"/>
        <v/>
      </c>
      <c r="X8750" s="53" t="str">
        <f t="shared" si="446"/>
        <v/>
      </c>
    </row>
    <row r="8751" spans="18:24" hidden="1" x14ac:dyDescent="0.3">
      <c r="R8751">
        <f t="shared" si="444"/>
        <v>0</v>
      </c>
      <c r="S8751">
        <f t="shared" si="445"/>
        <v>0</v>
      </c>
      <c r="T8751" s="53" t="str">
        <f t="shared" si="446"/>
        <v/>
      </c>
      <c r="U8751" s="53" t="str">
        <f t="shared" si="446"/>
        <v/>
      </c>
      <c r="V8751" s="53" t="str">
        <f t="shared" si="446"/>
        <v/>
      </c>
      <c r="W8751" s="53" t="str">
        <f t="shared" si="446"/>
        <v/>
      </c>
      <c r="X8751" s="53" t="str">
        <f t="shared" si="446"/>
        <v/>
      </c>
    </row>
    <row r="8752" spans="18:24" hidden="1" x14ac:dyDescent="0.3">
      <c r="R8752">
        <f t="shared" si="444"/>
        <v>0</v>
      </c>
      <c r="S8752">
        <f t="shared" si="445"/>
        <v>0</v>
      </c>
      <c r="T8752" s="53" t="str">
        <f t="shared" si="446"/>
        <v/>
      </c>
      <c r="U8752" s="53" t="str">
        <f t="shared" si="446"/>
        <v/>
      </c>
      <c r="V8752" s="53" t="str">
        <f t="shared" si="446"/>
        <v/>
      </c>
      <c r="W8752" s="53" t="str">
        <f t="shared" si="446"/>
        <v/>
      </c>
      <c r="X8752" s="53" t="str">
        <f t="shared" si="446"/>
        <v/>
      </c>
    </row>
    <row r="8753" spans="18:24" hidden="1" x14ac:dyDescent="0.3">
      <c r="R8753">
        <f t="shared" si="444"/>
        <v>0</v>
      </c>
      <c r="S8753">
        <f t="shared" si="445"/>
        <v>0</v>
      </c>
      <c r="T8753" s="53" t="str">
        <f t="shared" si="446"/>
        <v/>
      </c>
      <c r="U8753" s="53" t="str">
        <f t="shared" si="446"/>
        <v/>
      </c>
      <c r="V8753" s="53" t="str">
        <f t="shared" si="446"/>
        <v/>
      </c>
      <c r="W8753" s="53" t="str">
        <f t="shared" si="446"/>
        <v/>
      </c>
      <c r="X8753" s="53" t="str">
        <f t="shared" si="446"/>
        <v/>
      </c>
    </row>
    <row r="8754" spans="18:24" hidden="1" x14ac:dyDescent="0.3">
      <c r="R8754">
        <f t="shared" si="444"/>
        <v>0</v>
      </c>
      <c r="S8754">
        <f t="shared" si="445"/>
        <v>0</v>
      </c>
      <c r="T8754" s="53" t="str">
        <f t="shared" si="446"/>
        <v/>
      </c>
      <c r="U8754" s="53" t="str">
        <f t="shared" si="446"/>
        <v/>
      </c>
      <c r="V8754" s="53" t="str">
        <f t="shared" si="446"/>
        <v/>
      </c>
      <c r="W8754" s="53" t="str">
        <f t="shared" si="446"/>
        <v/>
      </c>
      <c r="X8754" s="53" t="str">
        <f t="shared" si="446"/>
        <v/>
      </c>
    </row>
    <row r="8755" spans="18:24" hidden="1" x14ac:dyDescent="0.3">
      <c r="R8755">
        <f t="shared" si="444"/>
        <v>0</v>
      </c>
      <c r="S8755">
        <f t="shared" si="445"/>
        <v>0</v>
      </c>
      <c r="T8755" s="53" t="str">
        <f t="shared" si="446"/>
        <v/>
      </c>
      <c r="U8755" s="53" t="str">
        <f t="shared" si="446"/>
        <v/>
      </c>
      <c r="V8755" s="53" t="str">
        <f t="shared" si="446"/>
        <v/>
      </c>
      <c r="W8755" s="53" t="str">
        <f t="shared" si="446"/>
        <v/>
      </c>
      <c r="X8755" s="53" t="str">
        <f t="shared" si="446"/>
        <v/>
      </c>
    </row>
    <row r="8756" spans="18:24" hidden="1" x14ac:dyDescent="0.3">
      <c r="R8756">
        <f t="shared" si="444"/>
        <v>0</v>
      </c>
      <c r="S8756">
        <f t="shared" si="445"/>
        <v>0</v>
      </c>
      <c r="T8756" s="53" t="str">
        <f t="shared" si="446"/>
        <v/>
      </c>
      <c r="U8756" s="53" t="str">
        <f t="shared" si="446"/>
        <v/>
      </c>
      <c r="V8756" s="53" t="str">
        <f t="shared" si="446"/>
        <v/>
      </c>
      <c r="W8756" s="53" t="str">
        <f t="shared" si="446"/>
        <v/>
      </c>
      <c r="X8756" s="53" t="str">
        <f t="shared" si="446"/>
        <v/>
      </c>
    </row>
    <row r="8757" spans="18:24" hidden="1" x14ac:dyDescent="0.3">
      <c r="R8757">
        <f t="shared" si="444"/>
        <v>0</v>
      </c>
      <c r="S8757">
        <f t="shared" si="445"/>
        <v>0</v>
      </c>
      <c r="T8757" s="53" t="str">
        <f t="shared" si="446"/>
        <v/>
      </c>
      <c r="U8757" s="53" t="str">
        <f t="shared" si="446"/>
        <v/>
      </c>
      <c r="V8757" s="53" t="str">
        <f t="shared" si="446"/>
        <v/>
      </c>
      <c r="W8757" s="53" t="str">
        <f t="shared" si="446"/>
        <v/>
      </c>
      <c r="X8757" s="53" t="str">
        <f t="shared" si="446"/>
        <v/>
      </c>
    </row>
    <row r="8758" spans="18:24" hidden="1" x14ac:dyDescent="0.3">
      <c r="R8758">
        <f t="shared" si="444"/>
        <v>0</v>
      </c>
      <c r="S8758">
        <f t="shared" si="445"/>
        <v>0</v>
      </c>
      <c r="T8758" s="53" t="str">
        <f t="shared" si="446"/>
        <v/>
      </c>
      <c r="U8758" s="53" t="str">
        <f t="shared" si="446"/>
        <v/>
      </c>
      <c r="V8758" s="53" t="str">
        <f t="shared" si="446"/>
        <v/>
      </c>
      <c r="W8758" s="53" t="str">
        <f t="shared" si="446"/>
        <v/>
      </c>
      <c r="X8758" s="53" t="str">
        <f t="shared" si="446"/>
        <v/>
      </c>
    </row>
    <row r="8759" spans="18:24" hidden="1" x14ac:dyDescent="0.3">
      <c r="R8759">
        <f t="shared" si="444"/>
        <v>0</v>
      </c>
      <c r="S8759">
        <f t="shared" si="445"/>
        <v>0</v>
      </c>
      <c r="T8759" s="53" t="str">
        <f t="shared" si="446"/>
        <v/>
      </c>
      <c r="U8759" s="53" t="str">
        <f t="shared" si="446"/>
        <v/>
      </c>
      <c r="V8759" s="53" t="str">
        <f t="shared" si="446"/>
        <v/>
      </c>
      <c r="W8759" s="53" t="str">
        <f t="shared" si="446"/>
        <v/>
      </c>
      <c r="X8759" s="53" t="str">
        <f t="shared" si="446"/>
        <v/>
      </c>
    </row>
    <row r="8760" spans="18:24" hidden="1" x14ac:dyDescent="0.3">
      <c r="R8760">
        <f t="shared" si="444"/>
        <v>0</v>
      </c>
      <c r="S8760">
        <f t="shared" si="445"/>
        <v>0</v>
      </c>
      <c r="T8760" s="53" t="str">
        <f t="shared" si="446"/>
        <v/>
      </c>
      <c r="U8760" s="53" t="str">
        <f t="shared" si="446"/>
        <v/>
      </c>
      <c r="V8760" s="53" t="str">
        <f t="shared" si="446"/>
        <v/>
      </c>
      <c r="W8760" s="53" t="str">
        <f t="shared" si="446"/>
        <v/>
      </c>
      <c r="X8760" s="53" t="str">
        <f t="shared" si="446"/>
        <v/>
      </c>
    </row>
    <row r="8761" spans="18:24" hidden="1" x14ac:dyDescent="0.3">
      <c r="R8761">
        <f t="shared" si="444"/>
        <v>0</v>
      </c>
      <c r="S8761">
        <f t="shared" si="445"/>
        <v>0</v>
      </c>
      <c r="T8761" s="53" t="str">
        <f t="shared" si="446"/>
        <v/>
      </c>
      <c r="U8761" s="53" t="str">
        <f t="shared" si="446"/>
        <v/>
      </c>
      <c r="V8761" s="53" t="str">
        <f t="shared" si="446"/>
        <v/>
      </c>
      <c r="W8761" s="53" t="str">
        <f t="shared" si="446"/>
        <v/>
      </c>
      <c r="X8761" s="53" t="str">
        <f t="shared" si="446"/>
        <v/>
      </c>
    </row>
    <row r="8762" spans="18:24" hidden="1" x14ac:dyDescent="0.3">
      <c r="R8762">
        <f t="shared" si="444"/>
        <v>0</v>
      </c>
      <c r="S8762">
        <f t="shared" si="445"/>
        <v>0</v>
      </c>
      <c r="T8762" s="53" t="str">
        <f t="shared" si="446"/>
        <v/>
      </c>
      <c r="U8762" s="53" t="str">
        <f t="shared" si="446"/>
        <v/>
      </c>
      <c r="V8762" s="53" t="str">
        <f t="shared" si="446"/>
        <v/>
      </c>
      <c r="W8762" s="53" t="str">
        <f t="shared" si="446"/>
        <v/>
      </c>
      <c r="X8762" s="53" t="str">
        <f t="shared" si="446"/>
        <v/>
      </c>
    </row>
    <row r="8763" spans="18:24" hidden="1" x14ac:dyDescent="0.3">
      <c r="R8763">
        <f t="shared" si="444"/>
        <v>0</v>
      </c>
      <c r="S8763">
        <f t="shared" si="445"/>
        <v>0</v>
      </c>
      <c r="T8763" s="53" t="str">
        <f t="shared" si="446"/>
        <v/>
      </c>
      <c r="U8763" s="53" t="str">
        <f t="shared" si="446"/>
        <v/>
      </c>
      <c r="V8763" s="53" t="str">
        <f t="shared" si="446"/>
        <v/>
      </c>
      <c r="W8763" s="53" t="str">
        <f t="shared" si="446"/>
        <v/>
      </c>
      <c r="X8763" s="53" t="str">
        <f t="shared" si="446"/>
        <v/>
      </c>
    </row>
    <row r="8764" spans="18:24" hidden="1" x14ac:dyDescent="0.3">
      <c r="R8764">
        <f t="shared" si="444"/>
        <v>0</v>
      </c>
      <c r="S8764">
        <f t="shared" si="445"/>
        <v>0</v>
      </c>
      <c r="T8764" s="53" t="str">
        <f t="shared" si="446"/>
        <v/>
      </c>
      <c r="U8764" s="53" t="str">
        <f t="shared" si="446"/>
        <v/>
      </c>
      <c r="V8764" s="53" t="str">
        <f t="shared" si="446"/>
        <v/>
      </c>
      <c r="W8764" s="53" t="str">
        <f t="shared" si="446"/>
        <v/>
      </c>
      <c r="X8764" s="53" t="str">
        <f t="shared" si="446"/>
        <v/>
      </c>
    </row>
    <row r="8765" spans="18:24" hidden="1" x14ac:dyDescent="0.3">
      <c r="R8765">
        <f t="shared" si="444"/>
        <v>0</v>
      </c>
      <c r="S8765">
        <f t="shared" si="445"/>
        <v>0</v>
      </c>
      <c r="T8765" s="53" t="str">
        <f t="shared" si="446"/>
        <v/>
      </c>
      <c r="U8765" s="53" t="str">
        <f t="shared" si="446"/>
        <v/>
      </c>
      <c r="V8765" s="53" t="str">
        <f t="shared" si="446"/>
        <v/>
      </c>
      <c r="W8765" s="53" t="str">
        <f t="shared" si="446"/>
        <v/>
      </c>
      <c r="X8765" s="53" t="str">
        <f t="shared" si="446"/>
        <v/>
      </c>
    </row>
    <row r="8766" spans="18:24" hidden="1" x14ac:dyDescent="0.3">
      <c r="R8766">
        <f t="shared" si="444"/>
        <v>0</v>
      </c>
      <c r="S8766">
        <f t="shared" si="445"/>
        <v>0</v>
      </c>
      <c r="T8766" s="53" t="str">
        <f t="shared" si="446"/>
        <v/>
      </c>
      <c r="U8766" s="53" t="str">
        <f t="shared" si="446"/>
        <v/>
      </c>
      <c r="V8766" s="53" t="str">
        <f t="shared" si="446"/>
        <v/>
      </c>
      <c r="W8766" s="53" t="str">
        <f t="shared" si="446"/>
        <v/>
      </c>
      <c r="X8766" s="53" t="str">
        <f t="shared" si="446"/>
        <v/>
      </c>
    </row>
    <row r="8767" spans="18:24" hidden="1" x14ac:dyDescent="0.3">
      <c r="R8767">
        <f t="shared" si="444"/>
        <v>0</v>
      </c>
      <c r="S8767">
        <f t="shared" si="445"/>
        <v>0</v>
      </c>
      <c r="T8767" s="53" t="str">
        <f t="shared" si="446"/>
        <v/>
      </c>
      <c r="U8767" s="53" t="str">
        <f t="shared" si="446"/>
        <v/>
      </c>
      <c r="V8767" s="53" t="str">
        <f t="shared" si="446"/>
        <v/>
      </c>
      <c r="W8767" s="53" t="str">
        <f t="shared" si="446"/>
        <v/>
      </c>
      <c r="X8767" s="53" t="str">
        <f t="shared" si="446"/>
        <v/>
      </c>
    </row>
    <row r="8768" spans="18:24" hidden="1" x14ac:dyDescent="0.3">
      <c r="R8768">
        <f t="shared" si="444"/>
        <v>0</v>
      </c>
      <c r="S8768">
        <f t="shared" si="445"/>
        <v>0</v>
      </c>
      <c r="T8768" s="53" t="str">
        <f t="shared" si="446"/>
        <v/>
      </c>
      <c r="U8768" s="53" t="str">
        <f t="shared" si="446"/>
        <v/>
      </c>
      <c r="V8768" s="53" t="str">
        <f t="shared" si="446"/>
        <v/>
      </c>
      <c r="W8768" s="53" t="str">
        <f t="shared" si="446"/>
        <v/>
      </c>
      <c r="X8768" s="53" t="str">
        <f t="shared" si="446"/>
        <v/>
      </c>
    </row>
    <row r="8769" spans="18:24" hidden="1" x14ac:dyDescent="0.3">
      <c r="R8769">
        <f t="shared" si="444"/>
        <v>0</v>
      </c>
      <c r="S8769">
        <f t="shared" si="445"/>
        <v>0</v>
      </c>
      <c r="T8769" s="53" t="str">
        <f t="shared" si="446"/>
        <v/>
      </c>
      <c r="U8769" s="53" t="str">
        <f t="shared" si="446"/>
        <v/>
      </c>
      <c r="V8769" s="53" t="str">
        <f t="shared" si="446"/>
        <v/>
      </c>
      <c r="W8769" s="53" t="str">
        <f t="shared" si="446"/>
        <v/>
      </c>
      <c r="X8769" s="53" t="str">
        <f t="shared" si="446"/>
        <v/>
      </c>
    </row>
    <row r="8770" spans="18:24" hidden="1" x14ac:dyDescent="0.3">
      <c r="R8770">
        <f t="shared" si="444"/>
        <v>0</v>
      </c>
      <c r="S8770">
        <f t="shared" si="445"/>
        <v>0</v>
      </c>
      <c r="T8770" s="53" t="str">
        <f t="shared" si="446"/>
        <v/>
      </c>
      <c r="U8770" s="53" t="str">
        <f t="shared" si="446"/>
        <v/>
      </c>
      <c r="V8770" s="53" t="str">
        <f t="shared" si="446"/>
        <v/>
      </c>
      <c r="W8770" s="53" t="str">
        <f t="shared" si="446"/>
        <v/>
      </c>
      <c r="X8770" s="53" t="str">
        <f t="shared" si="446"/>
        <v/>
      </c>
    </row>
    <row r="8771" spans="18:24" hidden="1" x14ac:dyDescent="0.3">
      <c r="R8771">
        <f t="shared" si="444"/>
        <v>0</v>
      </c>
      <c r="S8771">
        <f t="shared" si="445"/>
        <v>0</v>
      </c>
      <c r="T8771" s="53" t="str">
        <f t="shared" si="446"/>
        <v/>
      </c>
      <c r="U8771" s="53" t="str">
        <f t="shared" si="446"/>
        <v/>
      </c>
      <c r="V8771" s="53" t="str">
        <f t="shared" si="446"/>
        <v/>
      </c>
      <c r="W8771" s="53" t="str">
        <f t="shared" si="446"/>
        <v/>
      </c>
      <c r="X8771" s="53" t="str">
        <f t="shared" si="446"/>
        <v/>
      </c>
    </row>
    <row r="8772" spans="18:24" hidden="1" x14ac:dyDescent="0.3">
      <c r="R8772">
        <f t="shared" si="444"/>
        <v>0</v>
      </c>
      <c r="S8772">
        <f t="shared" si="445"/>
        <v>0</v>
      </c>
      <c r="T8772" s="53" t="str">
        <f t="shared" si="446"/>
        <v/>
      </c>
      <c r="U8772" s="53" t="str">
        <f t="shared" si="446"/>
        <v/>
      </c>
      <c r="V8772" s="53" t="str">
        <f t="shared" si="446"/>
        <v/>
      </c>
      <c r="W8772" s="53" t="str">
        <f t="shared" si="446"/>
        <v/>
      </c>
      <c r="X8772" s="53" t="str">
        <f t="shared" si="446"/>
        <v/>
      </c>
    </row>
    <row r="8773" spans="18:24" hidden="1" x14ac:dyDescent="0.3">
      <c r="R8773">
        <f t="shared" si="444"/>
        <v>0</v>
      </c>
      <c r="S8773">
        <f t="shared" si="445"/>
        <v>0</v>
      </c>
      <c r="T8773" s="53" t="str">
        <f t="shared" si="446"/>
        <v/>
      </c>
      <c r="U8773" s="53" t="str">
        <f t="shared" si="446"/>
        <v/>
      </c>
      <c r="V8773" s="53" t="str">
        <f t="shared" si="446"/>
        <v/>
      </c>
      <c r="W8773" s="53" t="str">
        <f t="shared" si="446"/>
        <v/>
      </c>
      <c r="X8773" s="53" t="str">
        <f t="shared" si="446"/>
        <v/>
      </c>
    </row>
    <row r="8774" spans="18:24" hidden="1" x14ac:dyDescent="0.3">
      <c r="R8774">
        <f t="shared" si="444"/>
        <v>0</v>
      </c>
      <c r="S8774">
        <f t="shared" si="445"/>
        <v>0</v>
      </c>
      <c r="T8774" s="53" t="str">
        <f t="shared" si="446"/>
        <v/>
      </c>
      <c r="U8774" s="53" t="str">
        <f t="shared" si="446"/>
        <v/>
      </c>
      <c r="V8774" s="53" t="str">
        <f t="shared" si="446"/>
        <v/>
      </c>
      <c r="W8774" s="53" t="str">
        <f t="shared" si="446"/>
        <v/>
      </c>
      <c r="X8774" s="53" t="str">
        <f t="shared" si="446"/>
        <v/>
      </c>
    </row>
    <row r="8775" spans="18:24" hidden="1" x14ac:dyDescent="0.3">
      <c r="R8775">
        <f t="shared" ref="R8775:R8838" si="447">IF(OR(D8775="GRUPO TEPSA",D8775="TODAS"),P8775/5,P8775)</f>
        <v>0</v>
      </c>
      <c r="S8775">
        <f t="shared" si="445"/>
        <v>0</v>
      </c>
      <c r="T8775" s="53" t="str">
        <f t="shared" si="446"/>
        <v/>
      </c>
      <c r="U8775" s="53" t="str">
        <f t="shared" si="446"/>
        <v/>
      </c>
      <c r="V8775" s="53" t="str">
        <f t="shared" si="446"/>
        <v/>
      </c>
      <c r="W8775" s="53" t="str">
        <f t="shared" si="446"/>
        <v/>
      </c>
      <c r="X8775" s="53" t="str">
        <f t="shared" si="446"/>
        <v/>
      </c>
    </row>
    <row r="8776" spans="18:24" hidden="1" x14ac:dyDescent="0.3">
      <c r="R8776">
        <f t="shared" si="447"/>
        <v>0</v>
      </c>
      <c r="S8776">
        <f t="shared" si="445"/>
        <v>0</v>
      </c>
      <c r="T8776" s="53" t="str">
        <f t="shared" si="446"/>
        <v/>
      </c>
      <c r="U8776" s="53" t="str">
        <f t="shared" si="446"/>
        <v/>
      </c>
      <c r="V8776" s="53" t="str">
        <f t="shared" si="446"/>
        <v/>
      </c>
      <c r="W8776" s="53" t="str">
        <f t="shared" si="446"/>
        <v/>
      </c>
      <c r="X8776" s="53" t="str">
        <f t="shared" si="446"/>
        <v/>
      </c>
    </row>
    <row r="8777" spans="18:24" hidden="1" x14ac:dyDescent="0.3">
      <c r="R8777">
        <f t="shared" si="447"/>
        <v>0</v>
      </c>
      <c r="S8777">
        <f t="shared" si="445"/>
        <v>0</v>
      </c>
      <c r="T8777" s="53" t="str">
        <f t="shared" si="446"/>
        <v/>
      </c>
      <c r="U8777" s="53" t="str">
        <f t="shared" si="446"/>
        <v/>
      </c>
      <c r="V8777" s="53" t="str">
        <f t="shared" si="446"/>
        <v/>
      </c>
      <c r="W8777" s="53" t="str">
        <f t="shared" si="446"/>
        <v/>
      </c>
      <c r="X8777" s="53" t="str">
        <f t="shared" si="446"/>
        <v/>
      </c>
    </row>
    <row r="8778" spans="18:24" hidden="1" x14ac:dyDescent="0.3">
      <c r="R8778">
        <f t="shared" si="447"/>
        <v>0</v>
      </c>
      <c r="S8778">
        <f t="shared" si="445"/>
        <v>0</v>
      </c>
      <c r="T8778" s="53" t="str">
        <f t="shared" si="446"/>
        <v/>
      </c>
      <c r="U8778" s="53" t="str">
        <f t="shared" si="446"/>
        <v/>
      </c>
      <c r="V8778" s="53" t="str">
        <f t="shared" si="446"/>
        <v/>
      </c>
      <c r="W8778" s="53" t="str">
        <f t="shared" si="446"/>
        <v/>
      </c>
      <c r="X8778" s="53" t="str">
        <f t="shared" si="446"/>
        <v/>
      </c>
    </row>
    <row r="8779" spans="18:24" hidden="1" x14ac:dyDescent="0.3">
      <c r="R8779">
        <f t="shared" si="447"/>
        <v>0</v>
      </c>
      <c r="S8779">
        <f t="shared" ref="S8779:S8842" si="448">IF(OR(D8779="GRUPO TEPSA",D8779="TODAS"),Q8779/5,Q8779)</f>
        <v>0</v>
      </c>
      <c r="T8779" s="53" t="str">
        <f t="shared" si="446"/>
        <v/>
      </c>
      <c r="U8779" s="53" t="str">
        <f t="shared" si="446"/>
        <v/>
      </c>
      <c r="V8779" s="53" t="str">
        <f t="shared" si="446"/>
        <v/>
      </c>
      <c r="W8779" s="53" t="str">
        <f t="shared" si="446"/>
        <v/>
      </c>
      <c r="X8779" s="53" t="str">
        <f t="shared" si="446"/>
        <v/>
      </c>
    </row>
    <row r="8780" spans="18:24" hidden="1" x14ac:dyDescent="0.3">
      <c r="R8780">
        <f t="shared" si="447"/>
        <v>0</v>
      </c>
      <c r="S8780">
        <f t="shared" si="448"/>
        <v>0</v>
      </c>
      <c r="T8780" s="53" t="str">
        <f t="shared" si="446"/>
        <v/>
      </c>
      <c r="U8780" s="53" t="str">
        <f t="shared" si="446"/>
        <v/>
      </c>
      <c r="V8780" s="53" t="str">
        <f t="shared" si="446"/>
        <v/>
      </c>
      <c r="W8780" s="53" t="str">
        <f t="shared" si="446"/>
        <v/>
      </c>
      <c r="X8780" s="53" t="str">
        <f t="shared" si="446"/>
        <v/>
      </c>
    </row>
    <row r="8781" spans="18:24" hidden="1" x14ac:dyDescent="0.3">
      <c r="R8781">
        <f t="shared" si="447"/>
        <v>0</v>
      </c>
      <c r="S8781">
        <f t="shared" si="448"/>
        <v>0</v>
      </c>
      <c r="T8781" s="53" t="str">
        <f t="shared" si="446"/>
        <v/>
      </c>
      <c r="U8781" s="53" t="str">
        <f t="shared" si="446"/>
        <v/>
      </c>
      <c r="V8781" s="53" t="str">
        <f t="shared" si="446"/>
        <v/>
      </c>
      <c r="W8781" s="53" t="str">
        <f t="shared" si="446"/>
        <v/>
      </c>
      <c r="X8781" s="53" t="str">
        <f t="shared" si="446"/>
        <v/>
      </c>
    </row>
    <row r="8782" spans="18:24" hidden="1" x14ac:dyDescent="0.3">
      <c r="R8782">
        <f t="shared" si="447"/>
        <v>0</v>
      </c>
      <c r="S8782">
        <f t="shared" si="448"/>
        <v>0</v>
      </c>
      <c r="T8782" s="53" t="str">
        <f t="shared" si="446"/>
        <v/>
      </c>
      <c r="U8782" s="53" t="str">
        <f t="shared" si="446"/>
        <v/>
      </c>
      <c r="V8782" s="53" t="str">
        <f t="shared" si="446"/>
        <v/>
      </c>
      <c r="W8782" s="53" t="str">
        <f t="shared" si="446"/>
        <v/>
      </c>
      <c r="X8782" s="53" t="str">
        <f t="shared" si="446"/>
        <v/>
      </c>
    </row>
    <row r="8783" spans="18:24" hidden="1" x14ac:dyDescent="0.3">
      <c r="R8783">
        <f t="shared" si="447"/>
        <v>0</v>
      </c>
      <c r="S8783">
        <f t="shared" si="448"/>
        <v>0</v>
      </c>
      <c r="T8783" s="53" t="str">
        <f t="shared" si="446"/>
        <v/>
      </c>
      <c r="U8783" s="53" t="str">
        <f t="shared" si="446"/>
        <v/>
      </c>
      <c r="V8783" s="53" t="str">
        <f t="shared" si="446"/>
        <v/>
      </c>
      <c r="W8783" s="53" t="str">
        <f t="shared" si="446"/>
        <v/>
      </c>
      <c r="X8783" s="53" t="str">
        <f t="shared" si="446"/>
        <v/>
      </c>
    </row>
    <row r="8784" spans="18:24" hidden="1" x14ac:dyDescent="0.3">
      <c r="R8784">
        <f t="shared" si="447"/>
        <v>0</v>
      </c>
      <c r="S8784">
        <f t="shared" si="448"/>
        <v>0</v>
      </c>
      <c r="T8784" s="53" t="str">
        <f t="shared" si="446"/>
        <v/>
      </c>
      <c r="U8784" s="53" t="str">
        <f t="shared" si="446"/>
        <v/>
      </c>
      <c r="V8784" s="53" t="str">
        <f t="shared" si="446"/>
        <v/>
      </c>
      <c r="W8784" s="53" t="str">
        <f t="shared" si="446"/>
        <v/>
      </c>
      <c r="X8784" s="53" t="str">
        <f t="shared" si="446"/>
        <v/>
      </c>
    </row>
    <row r="8785" spans="18:24" hidden="1" x14ac:dyDescent="0.3">
      <c r="R8785">
        <f t="shared" si="447"/>
        <v>0</v>
      </c>
      <c r="S8785">
        <f t="shared" si="448"/>
        <v>0</v>
      </c>
      <c r="T8785" s="53" t="str">
        <f t="shared" si="446"/>
        <v/>
      </c>
      <c r="U8785" s="53" t="str">
        <f t="shared" si="446"/>
        <v/>
      </c>
      <c r="V8785" s="53" t="str">
        <f t="shared" si="446"/>
        <v/>
      </c>
      <c r="W8785" s="53" t="str">
        <f t="shared" si="446"/>
        <v/>
      </c>
      <c r="X8785" s="53" t="str">
        <f t="shared" si="446"/>
        <v/>
      </c>
    </row>
    <row r="8786" spans="18:24" hidden="1" x14ac:dyDescent="0.3">
      <c r="R8786">
        <f t="shared" si="447"/>
        <v>0</v>
      </c>
      <c r="S8786">
        <f t="shared" si="448"/>
        <v>0</v>
      </c>
      <c r="T8786" s="53" t="str">
        <f t="shared" si="446"/>
        <v/>
      </c>
      <c r="U8786" s="53" t="str">
        <f t="shared" si="446"/>
        <v/>
      </c>
      <c r="V8786" s="53" t="str">
        <f t="shared" si="446"/>
        <v/>
      </c>
      <c r="W8786" s="53" t="str">
        <f t="shared" si="446"/>
        <v/>
      </c>
      <c r="X8786" s="53" t="str">
        <f t="shared" si="446"/>
        <v/>
      </c>
    </row>
    <row r="8787" spans="18:24" hidden="1" x14ac:dyDescent="0.3">
      <c r="R8787">
        <f t="shared" si="447"/>
        <v>0</v>
      </c>
      <c r="S8787">
        <f t="shared" si="448"/>
        <v>0</v>
      </c>
      <c r="T8787" s="53" t="str">
        <f t="shared" si="446"/>
        <v/>
      </c>
      <c r="U8787" s="53" t="str">
        <f t="shared" si="446"/>
        <v/>
      </c>
      <c r="V8787" s="53" t="str">
        <f t="shared" si="446"/>
        <v/>
      </c>
      <c r="W8787" s="53" t="str">
        <f t="shared" si="446"/>
        <v/>
      </c>
      <c r="X8787" s="53" t="str">
        <f t="shared" si="446"/>
        <v/>
      </c>
    </row>
    <row r="8788" spans="18:24" hidden="1" x14ac:dyDescent="0.3">
      <c r="R8788">
        <f t="shared" si="447"/>
        <v>0</v>
      </c>
      <c r="S8788">
        <f t="shared" si="448"/>
        <v>0</v>
      </c>
      <c r="T8788" s="53" t="str">
        <f t="shared" si="446"/>
        <v/>
      </c>
      <c r="U8788" s="53" t="str">
        <f t="shared" si="446"/>
        <v/>
      </c>
      <c r="V8788" s="53" t="str">
        <f t="shared" si="446"/>
        <v/>
      </c>
      <c r="W8788" s="53" t="str">
        <f t="shared" si="446"/>
        <v/>
      </c>
      <c r="X8788" s="53" t="str">
        <f t="shared" si="446"/>
        <v/>
      </c>
    </row>
    <row r="8789" spans="18:24" hidden="1" x14ac:dyDescent="0.3">
      <c r="R8789">
        <f t="shared" si="447"/>
        <v>0</v>
      </c>
      <c r="S8789">
        <f t="shared" si="448"/>
        <v>0</v>
      </c>
      <c r="T8789" s="53" t="str">
        <f t="shared" si="446"/>
        <v/>
      </c>
      <c r="U8789" s="53" t="str">
        <f t="shared" si="446"/>
        <v/>
      </c>
      <c r="V8789" s="53" t="str">
        <f t="shared" si="446"/>
        <v/>
      </c>
      <c r="W8789" s="53" t="str">
        <f t="shared" si="446"/>
        <v/>
      </c>
      <c r="X8789" s="53" t="str">
        <f t="shared" si="446"/>
        <v/>
      </c>
    </row>
    <row r="8790" spans="18:24" hidden="1" x14ac:dyDescent="0.3">
      <c r="R8790">
        <f t="shared" si="447"/>
        <v>0</v>
      </c>
      <c r="S8790">
        <f t="shared" si="448"/>
        <v>0</v>
      </c>
      <c r="T8790" s="53" t="str">
        <f t="shared" si="446"/>
        <v/>
      </c>
      <c r="U8790" s="53" t="str">
        <f t="shared" si="446"/>
        <v/>
      </c>
      <c r="V8790" s="53" t="str">
        <f t="shared" si="446"/>
        <v/>
      </c>
      <c r="W8790" s="53" t="str">
        <f t="shared" si="446"/>
        <v/>
      </c>
      <c r="X8790" s="53" t="str">
        <f t="shared" si="446"/>
        <v/>
      </c>
    </row>
    <row r="8791" spans="18:24" hidden="1" x14ac:dyDescent="0.3">
      <c r="R8791">
        <f t="shared" si="447"/>
        <v>0</v>
      </c>
      <c r="S8791">
        <f t="shared" si="448"/>
        <v>0</v>
      </c>
      <c r="T8791" s="53" t="str">
        <f t="shared" ref="T8791:X8841" si="449">IF(OR(COUNTIF($D8791,"*"&amp;T$5&amp;"*")&gt;0,$D8791="GRUPO TEPSA"),T$5,"")</f>
        <v/>
      </c>
      <c r="U8791" s="53" t="str">
        <f t="shared" si="449"/>
        <v/>
      </c>
      <c r="V8791" s="53" t="str">
        <f t="shared" si="449"/>
        <v/>
      </c>
      <c r="W8791" s="53" t="str">
        <f t="shared" si="449"/>
        <v/>
      </c>
      <c r="X8791" s="53" t="str">
        <f t="shared" si="449"/>
        <v/>
      </c>
    </row>
    <row r="8792" spans="18:24" hidden="1" x14ac:dyDescent="0.3">
      <c r="R8792">
        <f t="shared" si="447"/>
        <v>0</v>
      </c>
      <c r="S8792">
        <f t="shared" si="448"/>
        <v>0</v>
      </c>
      <c r="T8792" s="53" t="str">
        <f t="shared" si="449"/>
        <v/>
      </c>
      <c r="U8792" s="53" t="str">
        <f t="shared" si="449"/>
        <v/>
      </c>
      <c r="V8792" s="53" t="str">
        <f t="shared" si="449"/>
        <v/>
      </c>
      <c r="W8792" s="53" t="str">
        <f t="shared" si="449"/>
        <v/>
      </c>
      <c r="X8792" s="53" t="str">
        <f t="shared" si="449"/>
        <v/>
      </c>
    </row>
    <row r="8793" spans="18:24" hidden="1" x14ac:dyDescent="0.3">
      <c r="R8793">
        <f t="shared" si="447"/>
        <v>0</v>
      </c>
      <c r="S8793">
        <f t="shared" si="448"/>
        <v>0</v>
      </c>
      <c r="T8793" s="53" t="str">
        <f t="shared" si="449"/>
        <v/>
      </c>
      <c r="U8793" s="53" t="str">
        <f t="shared" si="449"/>
        <v/>
      </c>
      <c r="V8793" s="53" t="str">
        <f t="shared" si="449"/>
        <v/>
      </c>
      <c r="W8793" s="53" t="str">
        <f t="shared" si="449"/>
        <v/>
      </c>
      <c r="X8793" s="53" t="str">
        <f t="shared" si="449"/>
        <v/>
      </c>
    </row>
    <row r="8794" spans="18:24" hidden="1" x14ac:dyDescent="0.3">
      <c r="R8794">
        <f t="shared" si="447"/>
        <v>0</v>
      </c>
      <c r="S8794">
        <f t="shared" si="448"/>
        <v>0</v>
      </c>
      <c r="T8794" s="53" t="str">
        <f t="shared" si="449"/>
        <v/>
      </c>
      <c r="U8794" s="53" t="str">
        <f t="shared" si="449"/>
        <v/>
      </c>
      <c r="V8794" s="53" t="str">
        <f t="shared" si="449"/>
        <v/>
      </c>
      <c r="W8794" s="53" t="str">
        <f t="shared" si="449"/>
        <v/>
      </c>
      <c r="X8794" s="53" t="str">
        <f t="shared" si="449"/>
        <v/>
      </c>
    </row>
    <row r="8795" spans="18:24" hidden="1" x14ac:dyDescent="0.3">
      <c r="R8795">
        <f t="shared" si="447"/>
        <v>0</v>
      </c>
      <c r="S8795">
        <f t="shared" si="448"/>
        <v>0</v>
      </c>
      <c r="T8795" s="53" t="str">
        <f t="shared" si="449"/>
        <v/>
      </c>
      <c r="U8795" s="53" t="str">
        <f t="shared" si="449"/>
        <v/>
      </c>
      <c r="V8795" s="53" t="str">
        <f t="shared" si="449"/>
        <v/>
      </c>
      <c r="W8795" s="53" t="str">
        <f t="shared" si="449"/>
        <v/>
      </c>
      <c r="X8795" s="53" t="str">
        <f t="shared" si="449"/>
        <v/>
      </c>
    </row>
    <row r="8796" spans="18:24" hidden="1" x14ac:dyDescent="0.3">
      <c r="R8796">
        <f t="shared" si="447"/>
        <v>0</v>
      </c>
      <c r="S8796">
        <f t="shared" si="448"/>
        <v>0</v>
      </c>
      <c r="T8796" s="53" t="str">
        <f t="shared" si="449"/>
        <v/>
      </c>
      <c r="U8796" s="53" t="str">
        <f t="shared" si="449"/>
        <v/>
      </c>
      <c r="V8796" s="53" t="str">
        <f t="shared" si="449"/>
        <v/>
      </c>
      <c r="W8796" s="53" t="str">
        <f t="shared" si="449"/>
        <v/>
      </c>
      <c r="X8796" s="53" t="str">
        <f t="shared" si="449"/>
        <v/>
      </c>
    </row>
    <row r="8797" spans="18:24" hidden="1" x14ac:dyDescent="0.3">
      <c r="R8797">
        <f t="shared" si="447"/>
        <v>0</v>
      </c>
      <c r="S8797">
        <f t="shared" si="448"/>
        <v>0</v>
      </c>
      <c r="T8797" s="53" t="str">
        <f t="shared" si="449"/>
        <v/>
      </c>
      <c r="U8797" s="53" t="str">
        <f t="shared" si="449"/>
        <v/>
      </c>
      <c r="V8797" s="53" t="str">
        <f t="shared" si="449"/>
        <v/>
      </c>
      <c r="W8797" s="53" t="str">
        <f t="shared" si="449"/>
        <v/>
      </c>
      <c r="X8797" s="53" t="str">
        <f t="shared" si="449"/>
        <v/>
      </c>
    </row>
    <row r="8798" spans="18:24" hidden="1" x14ac:dyDescent="0.3">
      <c r="R8798">
        <f t="shared" si="447"/>
        <v>0</v>
      </c>
      <c r="S8798">
        <f t="shared" si="448"/>
        <v>0</v>
      </c>
      <c r="T8798" s="53" t="str">
        <f t="shared" si="449"/>
        <v/>
      </c>
      <c r="U8798" s="53" t="str">
        <f t="shared" si="449"/>
        <v/>
      </c>
      <c r="V8798" s="53" t="str">
        <f t="shared" si="449"/>
        <v/>
      </c>
      <c r="W8798" s="53" t="str">
        <f t="shared" si="449"/>
        <v/>
      </c>
      <c r="X8798" s="53" t="str">
        <f t="shared" si="449"/>
        <v/>
      </c>
    </row>
    <row r="8799" spans="18:24" hidden="1" x14ac:dyDescent="0.3">
      <c r="R8799">
        <f t="shared" si="447"/>
        <v>0</v>
      </c>
      <c r="S8799">
        <f t="shared" si="448"/>
        <v>0</v>
      </c>
      <c r="T8799" s="53" t="str">
        <f t="shared" si="449"/>
        <v/>
      </c>
      <c r="U8799" s="53" t="str">
        <f t="shared" si="449"/>
        <v/>
      </c>
      <c r="V8799" s="53" t="str">
        <f t="shared" si="449"/>
        <v/>
      </c>
      <c r="W8799" s="53" t="str">
        <f t="shared" si="449"/>
        <v/>
      </c>
      <c r="X8799" s="53" t="str">
        <f t="shared" si="449"/>
        <v/>
      </c>
    </row>
    <row r="8800" spans="18:24" hidden="1" x14ac:dyDescent="0.3">
      <c r="R8800">
        <f t="shared" si="447"/>
        <v>0</v>
      </c>
      <c r="S8800">
        <f t="shared" si="448"/>
        <v>0</v>
      </c>
      <c r="T8800" s="53" t="str">
        <f t="shared" si="449"/>
        <v/>
      </c>
      <c r="U8800" s="53" t="str">
        <f t="shared" si="449"/>
        <v/>
      </c>
      <c r="V8800" s="53" t="str">
        <f t="shared" si="449"/>
        <v/>
      </c>
      <c r="W8800" s="53" t="str">
        <f t="shared" si="449"/>
        <v/>
      </c>
      <c r="X8800" s="53" t="str">
        <f t="shared" si="449"/>
        <v/>
      </c>
    </row>
    <row r="8801" spans="18:24" hidden="1" x14ac:dyDescent="0.3">
      <c r="R8801">
        <f t="shared" si="447"/>
        <v>0</v>
      </c>
      <c r="S8801">
        <f t="shared" si="448"/>
        <v>0</v>
      </c>
      <c r="T8801" s="53" t="str">
        <f t="shared" si="449"/>
        <v/>
      </c>
      <c r="U8801" s="53" t="str">
        <f t="shared" si="449"/>
        <v/>
      </c>
      <c r="V8801" s="53" t="str">
        <f t="shared" si="449"/>
        <v/>
      </c>
      <c r="W8801" s="53" t="str">
        <f t="shared" si="449"/>
        <v/>
      </c>
      <c r="X8801" s="53" t="str">
        <f t="shared" si="449"/>
        <v/>
      </c>
    </row>
    <row r="8802" spans="18:24" hidden="1" x14ac:dyDescent="0.3">
      <c r="R8802">
        <f t="shared" si="447"/>
        <v>0</v>
      </c>
      <c r="S8802">
        <f t="shared" si="448"/>
        <v>0</v>
      </c>
      <c r="T8802" s="53" t="str">
        <f t="shared" si="449"/>
        <v/>
      </c>
      <c r="U8802" s="53" t="str">
        <f t="shared" si="449"/>
        <v/>
      </c>
      <c r="V8802" s="53" t="str">
        <f t="shared" si="449"/>
        <v/>
      </c>
      <c r="W8802" s="53" t="str">
        <f t="shared" si="449"/>
        <v/>
      </c>
      <c r="X8802" s="53" t="str">
        <f t="shared" si="449"/>
        <v/>
      </c>
    </row>
    <row r="8803" spans="18:24" hidden="1" x14ac:dyDescent="0.3">
      <c r="R8803">
        <f t="shared" si="447"/>
        <v>0</v>
      </c>
      <c r="S8803">
        <f t="shared" si="448"/>
        <v>0</v>
      </c>
      <c r="T8803" s="53" t="str">
        <f t="shared" si="449"/>
        <v/>
      </c>
      <c r="U8803" s="53" t="str">
        <f t="shared" si="449"/>
        <v/>
      </c>
      <c r="V8803" s="53" t="str">
        <f t="shared" si="449"/>
        <v/>
      </c>
      <c r="W8803" s="53" t="str">
        <f t="shared" si="449"/>
        <v/>
      </c>
      <c r="X8803" s="53" t="str">
        <f t="shared" si="449"/>
        <v/>
      </c>
    </row>
    <row r="8804" spans="18:24" hidden="1" x14ac:dyDescent="0.3">
      <c r="R8804">
        <f t="shared" si="447"/>
        <v>0</v>
      </c>
      <c r="S8804">
        <f t="shared" si="448"/>
        <v>0</v>
      </c>
      <c r="T8804" s="53" t="str">
        <f t="shared" si="449"/>
        <v/>
      </c>
      <c r="U8804" s="53" t="str">
        <f t="shared" si="449"/>
        <v/>
      </c>
      <c r="V8804" s="53" t="str">
        <f t="shared" si="449"/>
        <v/>
      </c>
      <c r="W8804" s="53" t="str">
        <f t="shared" si="449"/>
        <v/>
      </c>
      <c r="X8804" s="53" t="str">
        <f t="shared" si="449"/>
        <v/>
      </c>
    </row>
    <row r="8805" spans="18:24" hidden="1" x14ac:dyDescent="0.3">
      <c r="R8805">
        <f t="shared" si="447"/>
        <v>0</v>
      </c>
      <c r="S8805">
        <f t="shared" si="448"/>
        <v>0</v>
      </c>
      <c r="T8805" s="53" t="str">
        <f t="shared" si="449"/>
        <v/>
      </c>
      <c r="U8805" s="53" t="str">
        <f t="shared" si="449"/>
        <v/>
      </c>
      <c r="V8805" s="53" t="str">
        <f t="shared" si="449"/>
        <v/>
      </c>
      <c r="W8805" s="53" t="str">
        <f t="shared" si="449"/>
        <v/>
      </c>
      <c r="X8805" s="53" t="str">
        <f t="shared" si="449"/>
        <v/>
      </c>
    </row>
    <row r="8806" spans="18:24" hidden="1" x14ac:dyDescent="0.3">
      <c r="R8806">
        <f t="shared" si="447"/>
        <v>0</v>
      </c>
      <c r="S8806">
        <f t="shared" si="448"/>
        <v>0</v>
      </c>
      <c r="T8806" s="53" t="str">
        <f t="shared" si="449"/>
        <v/>
      </c>
      <c r="U8806" s="53" t="str">
        <f t="shared" si="449"/>
        <v/>
      </c>
      <c r="V8806" s="53" t="str">
        <f t="shared" si="449"/>
        <v/>
      </c>
      <c r="W8806" s="53" t="str">
        <f t="shared" si="449"/>
        <v/>
      </c>
      <c r="X8806" s="53" t="str">
        <f t="shared" si="449"/>
        <v/>
      </c>
    </row>
    <row r="8807" spans="18:24" hidden="1" x14ac:dyDescent="0.3">
      <c r="R8807">
        <f t="shared" si="447"/>
        <v>0</v>
      </c>
      <c r="S8807">
        <f t="shared" si="448"/>
        <v>0</v>
      </c>
      <c r="T8807" s="53" t="str">
        <f t="shared" si="449"/>
        <v/>
      </c>
      <c r="U8807" s="53" t="str">
        <f t="shared" si="449"/>
        <v/>
      </c>
      <c r="V8807" s="53" t="str">
        <f t="shared" si="449"/>
        <v/>
      </c>
      <c r="W8807" s="53" t="str">
        <f t="shared" si="449"/>
        <v/>
      </c>
      <c r="X8807" s="53" t="str">
        <f t="shared" si="449"/>
        <v/>
      </c>
    </row>
    <row r="8808" spans="18:24" hidden="1" x14ac:dyDescent="0.3">
      <c r="R8808">
        <f t="shared" si="447"/>
        <v>0</v>
      </c>
      <c r="S8808">
        <f t="shared" si="448"/>
        <v>0</v>
      </c>
      <c r="T8808" s="53" t="str">
        <f t="shared" si="449"/>
        <v/>
      </c>
      <c r="U8808" s="53" t="str">
        <f t="shared" si="449"/>
        <v/>
      </c>
      <c r="V8808" s="53" t="str">
        <f t="shared" si="449"/>
        <v/>
      </c>
      <c r="W8808" s="53" t="str">
        <f t="shared" si="449"/>
        <v/>
      </c>
      <c r="X8808" s="53" t="str">
        <f t="shared" si="449"/>
        <v/>
      </c>
    </row>
    <row r="8809" spans="18:24" hidden="1" x14ac:dyDescent="0.3">
      <c r="R8809">
        <f t="shared" si="447"/>
        <v>0</v>
      </c>
      <c r="S8809">
        <f t="shared" si="448"/>
        <v>0</v>
      </c>
      <c r="T8809" s="53" t="str">
        <f t="shared" si="449"/>
        <v/>
      </c>
      <c r="U8809" s="53" t="str">
        <f t="shared" si="449"/>
        <v/>
      </c>
      <c r="V8809" s="53" t="str">
        <f t="shared" si="449"/>
        <v/>
      </c>
      <c r="W8809" s="53" t="str">
        <f t="shared" si="449"/>
        <v/>
      </c>
      <c r="X8809" s="53" t="str">
        <f t="shared" si="449"/>
        <v/>
      </c>
    </row>
    <row r="8810" spans="18:24" hidden="1" x14ac:dyDescent="0.3">
      <c r="R8810">
        <f t="shared" si="447"/>
        <v>0</v>
      </c>
      <c r="S8810">
        <f t="shared" si="448"/>
        <v>0</v>
      </c>
      <c r="T8810" s="53" t="str">
        <f t="shared" si="449"/>
        <v/>
      </c>
      <c r="U8810" s="53" t="str">
        <f t="shared" si="449"/>
        <v/>
      </c>
      <c r="V8810" s="53" t="str">
        <f t="shared" si="449"/>
        <v/>
      </c>
      <c r="W8810" s="53" t="str">
        <f t="shared" si="449"/>
        <v/>
      </c>
      <c r="X8810" s="53" t="str">
        <f t="shared" si="449"/>
        <v/>
      </c>
    </row>
    <row r="8811" spans="18:24" hidden="1" x14ac:dyDescent="0.3">
      <c r="R8811">
        <f t="shared" si="447"/>
        <v>0</v>
      </c>
      <c r="S8811">
        <f t="shared" si="448"/>
        <v>0</v>
      </c>
      <c r="T8811" s="53" t="str">
        <f t="shared" si="449"/>
        <v/>
      </c>
      <c r="U8811" s="53" t="str">
        <f t="shared" si="449"/>
        <v/>
      </c>
      <c r="V8811" s="53" t="str">
        <f t="shared" si="449"/>
        <v/>
      </c>
      <c r="W8811" s="53" t="str">
        <f t="shared" si="449"/>
        <v/>
      </c>
      <c r="X8811" s="53" t="str">
        <f t="shared" si="449"/>
        <v/>
      </c>
    </row>
    <row r="8812" spans="18:24" hidden="1" x14ac:dyDescent="0.3">
      <c r="R8812">
        <f t="shared" si="447"/>
        <v>0</v>
      </c>
      <c r="S8812">
        <f t="shared" si="448"/>
        <v>0</v>
      </c>
      <c r="T8812" s="53" t="str">
        <f t="shared" si="449"/>
        <v/>
      </c>
      <c r="U8812" s="53" t="str">
        <f t="shared" si="449"/>
        <v/>
      </c>
      <c r="V8812" s="53" t="str">
        <f t="shared" si="449"/>
        <v/>
      </c>
      <c r="W8812" s="53" t="str">
        <f t="shared" si="449"/>
        <v/>
      </c>
      <c r="X8812" s="53" t="str">
        <f t="shared" si="449"/>
        <v/>
      </c>
    </row>
    <row r="8813" spans="18:24" hidden="1" x14ac:dyDescent="0.3">
      <c r="R8813">
        <f t="shared" si="447"/>
        <v>0</v>
      </c>
      <c r="S8813">
        <f t="shared" si="448"/>
        <v>0</v>
      </c>
      <c r="T8813" s="53" t="str">
        <f t="shared" si="449"/>
        <v/>
      </c>
      <c r="U8813" s="53" t="str">
        <f t="shared" si="449"/>
        <v/>
      </c>
      <c r="V8813" s="53" t="str">
        <f t="shared" si="449"/>
        <v/>
      </c>
      <c r="W8813" s="53" t="str">
        <f t="shared" si="449"/>
        <v/>
      </c>
      <c r="X8813" s="53" t="str">
        <f t="shared" si="449"/>
        <v/>
      </c>
    </row>
    <row r="8814" spans="18:24" hidden="1" x14ac:dyDescent="0.3">
      <c r="R8814">
        <f t="shared" si="447"/>
        <v>0</v>
      </c>
      <c r="S8814">
        <f t="shared" si="448"/>
        <v>0</v>
      </c>
      <c r="T8814" s="53" t="str">
        <f t="shared" si="449"/>
        <v/>
      </c>
      <c r="U8814" s="53" t="str">
        <f t="shared" si="449"/>
        <v/>
      </c>
      <c r="V8814" s="53" t="str">
        <f t="shared" si="449"/>
        <v/>
      </c>
      <c r="W8814" s="53" t="str">
        <f t="shared" si="449"/>
        <v/>
      </c>
      <c r="X8814" s="53" t="str">
        <f t="shared" si="449"/>
        <v/>
      </c>
    </row>
    <row r="8815" spans="18:24" hidden="1" x14ac:dyDescent="0.3">
      <c r="R8815">
        <f t="shared" si="447"/>
        <v>0</v>
      </c>
      <c r="S8815">
        <f t="shared" si="448"/>
        <v>0</v>
      </c>
      <c r="T8815" s="53" t="str">
        <f t="shared" si="449"/>
        <v/>
      </c>
      <c r="U8815" s="53" t="str">
        <f t="shared" si="449"/>
        <v/>
      </c>
      <c r="V8815" s="53" t="str">
        <f t="shared" si="449"/>
        <v/>
      </c>
      <c r="W8815" s="53" t="str">
        <f t="shared" si="449"/>
        <v/>
      </c>
      <c r="X8815" s="53" t="str">
        <f t="shared" si="449"/>
        <v/>
      </c>
    </row>
    <row r="8816" spans="18:24" hidden="1" x14ac:dyDescent="0.3">
      <c r="R8816">
        <f t="shared" si="447"/>
        <v>0</v>
      </c>
      <c r="S8816">
        <f t="shared" si="448"/>
        <v>0</v>
      </c>
      <c r="T8816" s="53" t="str">
        <f t="shared" si="449"/>
        <v/>
      </c>
      <c r="U8816" s="53" t="str">
        <f t="shared" si="449"/>
        <v/>
      </c>
      <c r="V8816" s="53" t="str">
        <f t="shared" si="449"/>
        <v/>
      </c>
      <c r="W8816" s="53" t="str">
        <f t="shared" si="449"/>
        <v/>
      </c>
      <c r="X8816" s="53" t="str">
        <f t="shared" si="449"/>
        <v/>
      </c>
    </row>
    <row r="8817" spans="18:24" hidden="1" x14ac:dyDescent="0.3">
      <c r="R8817">
        <f t="shared" si="447"/>
        <v>0</v>
      </c>
      <c r="S8817">
        <f t="shared" si="448"/>
        <v>0</v>
      </c>
      <c r="T8817" s="53" t="str">
        <f t="shared" si="449"/>
        <v/>
      </c>
      <c r="U8817" s="53" t="str">
        <f t="shared" si="449"/>
        <v/>
      </c>
      <c r="V8817" s="53" t="str">
        <f t="shared" si="449"/>
        <v/>
      </c>
      <c r="W8817" s="53" t="str">
        <f t="shared" si="449"/>
        <v/>
      </c>
      <c r="X8817" s="53" t="str">
        <f t="shared" si="449"/>
        <v/>
      </c>
    </row>
    <row r="8818" spans="18:24" hidden="1" x14ac:dyDescent="0.3">
      <c r="R8818">
        <f t="shared" si="447"/>
        <v>0</v>
      </c>
      <c r="S8818">
        <f t="shared" si="448"/>
        <v>0</v>
      </c>
      <c r="T8818" s="53" t="str">
        <f t="shared" si="449"/>
        <v/>
      </c>
      <c r="U8818" s="53" t="str">
        <f t="shared" si="449"/>
        <v/>
      </c>
      <c r="V8818" s="53" t="str">
        <f t="shared" si="449"/>
        <v/>
      </c>
      <c r="W8818" s="53" t="str">
        <f t="shared" si="449"/>
        <v/>
      </c>
      <c r="X8818" s="53" t="str">
        <f t="shared" si="449"/>
        <v/>
      </c>
    </row>
    <row r="8819" spans="18:24" hidden="1" x14ac:dyDescent="0.3">
      <c r="R8819">
        <f t="shared" si="447"/>
        <v>0</v>
      </c>
      <c r="S8819">
        <f t="shared" si="448"/>
        <v>0</v>
      </c>
      <c r="T8819" s="53" t="str">
        <f t="shared" si="449"/>
        <v/>
      </c>
      <c r="U8819" s="53" t="str">
        <f t="shared" si="449"/>
        <v/>
      </c>
      <c r="V8819" s="53" t="str">
        <f t="shared" si="449"/>
        <v/>
      </c>
      <c r="W8819" s="53" t="str">
        <f t="shared" si="449"/>
        <v/>
      </c>
      <c r="X8819" s="53" t="str">
        <f t="shared" si="449"/>
        <v/>
      </c>
    </row>
    <row r="8820" spans="18:24" hidden="1" x14ac:dyDescent="0.3">
      <c r="R8820">
        <f t="shared" si="447"/>
        <v>0</v>
      </c>
      <c r="S8820">
        <f t="shared" si="448"/>
        <v>0</v>
      </c>
      <c r="T8820" s="53" t="str">
        <f t="shared" si="449"/>
        <v/>
      </c>
      <c r="U8820" s="53" t="str">
        <f t="shared" si="449"/>
        <v/>
      </c>
      <c r="V8820" s="53" t="str">
        <f t="shared" si="449"/>
        <v/>
      </c>
      <c r="W8820" s="53" t="str">
        <f t="shared" si="449"/>
        <v/>
      </c>
      <c r="X8820" s="53" t="str">
        <f t="shared" si="449"/>
        <v/>
      </c>
    </row>
    <row r="8821" spans="18:24" hidden="1" x14ac:dyDescent="0.3">
      <c r="R8821">
        <f t="shared" si="447"/>
        <v>0</v>
      </c>
      <c r="S8821">
        <f t="shared" si="448"/>
        <v>0</v>
      </c>
      <c r="T8821" s="53" t="str">
        <f t="shared" si="449"/>
        <v/>
      </c>
      <c r="U8821" s="53" t="str">
        <f t="shared" si="449"/>
        <v/>
      </c>
      <c r="V8821" s="53" t="str">
        <f t="shared" si="449"/>
        <v/>
      </c>
      <c r="W8821" s="53" t="str">
        <f t="shared" si="449"/>
        <v/>
      </c>
      <c r="X8821" s="53" t="str">
        <f t="shared" si="449"/>
        <v/>
      </c>
    </row>
    <row r="8822" spans="18:24" hidden="1" x14ac:dyDescent="0.3">
      <c r="R8822">
        <f t="shared" si="447"/>
        <v>0</v>
      </c>
      <c r="S8822">
        <f t="shared" si="448"/>
        <v>0</v>
      </c>
      <c r="T8822" s="53" t="str">
        <f t="shared" si="449"/>
        <v/>
      </c>
      <c r="U8822" s="53" t="str">
        <f t="shared" si="449"/>
        <v/>
      </c>
      <c r="V8822" s="53" t="str">
        <f t="shared" si="449"/>
        <v/>
      </c>
      <c r="W8822" s="53" t="str">
        <f t="shared" si="449"/>
        <v/>
      </c>
      <c r="X8822" s="53" t="str">
        <f t="shared" si="449"/>
        <v/>
      </c>
    </row>
    <row r="8823" spans="18:24" hidden="1" x14ac:dyDescent="0.3">
      <c r="R8823">
        <f t="shared" si="447"/>
        <v>0</v>
      </c>
      <c r="S8823">
        <f t="shared" si="448"/>
        <v>0</v>
      </c>
      <c r="T8823" s="53" t="str">
        <f t="shared" si="449"/>
        <v/>
      </c>
      <c r="U8823" s="53" t="str">
        <f t="shared" si="449"/>
        <v/>
      </c>
      <c r="V8823" s="53" t="str">
        <f t="shared" si="449"/>
        <v/>
      </c>
      <c r="W8823" s="53" t="str">
        <f t="shared" si="449"/>
        <v/>
      </c>
      <c r="X8823" s="53" t="str">
        <f t="shared" si="449"/>
        <v/>
      </c>
    </row>
    <row r="8824" spans="18:24" hidden="1" x14ac:dyDescent="0.3">
      <c r="R8824">
        <f t="shared" si="447"/>
        <v>0</v>
      </c>
      <c r="S8824">
        <f t="shared" si="448"/>
        <v>0</v>
      </c>
      <c r="T8824" s="53" t="str">
        <f t="shared" si="449"/>
        <v/>
      </c>
      <c r="U8824" s="53" t="str">
        <f t="shared" si="449"/>
        <v/>
      </c>
      <c r="V8824" s="53" t="str">
        <f t="shared" si="449"/>
        <v/>
      </c>
      <c r="W8824" s="53" t="str">
        <f t="shared" si="449"/>
        <v/>
      </c>
      <c r="X8824" s="53" t="str">
        <f t="shared" si="449"/>
        <v/>
      </c>
    </row>
    <row r="8825" spans="18:24" hidden="1" x14ac:dyDescent="0.3">
      <c r="R8825">
        <f t="shared" si="447"/>
        <v>0</v>
      </c>
      <c r="S8825">
        <f t="shared" si="448"/>
        <v>0</v>
      </c>
      <c r="T8825" s="53" t="str">
        <f t="shared" si="449"/>
        <v/>
      </c>
      <c r="U8825" s="53" t="str">
        <f t="shared" si="449"/>
        <v/>
      </c>
      <c r="V8825" s="53" t="str">
        <f t="shared" si="449"/>
        <v/>
      </c>
      <c r="W8825" s="53" t="str">
        <f t="shared" si="449"/>
        <v/>
      </c>
      <c r="X8825" s="53" t="str">
        <f t="shared" si="449"/>
        <v/>
      </c>
    </row>
    <row r="8826" spans="18:24" hidden="1" x14ac:dyDescent="0.3">
      <c r="R8826">
        <f t="shared" si="447"/>
        <v>0</v>
      </c>
      <c r="S8826">
        <f t="shared" si="448"/>
        <v>0</v>
      </c>
      <c r="T8826" s="53" t="str">
        <f t="shared" si="449"/>
        <v/>
      </c>
      <c r="U8826" s="53" t="str">
        <f t="shared" si="449"/>
        <v/>
      </c>
      <c r="V8826" s="53" t="str">
        <f t="shared" si="449"/>
        <v/>
      </c>
      <c r="W8826" s="53" t="str">
        <f t="shared" si="449"/>
        <v/>
      </c>
      <c r="X8826" s="53" t="str">
        <f t="shared" si="449"/>
        <v/>
      </c>
    </row>
    <row r="8827" spans="18:24" hidden="1" x14ac:dyDescent="0.3">
      <c r="R8827">
        <f t="shared" si="447"/>
        <v>0</v>
      </c>
      <c r="S8827">
        <f t="shared" si="448"/>
        <v>0</v>
      </c>
      <c r="T8827" s="53" t="str">
        <f t="shared" si="449"/>
        <v/>
      </c>
      <c r="U8827" s="53" t="str">
        <f t="shared" si="449"/>
        <v/>
      </c>
      <c r="V8827" s="53" t="str">
        <f t="shared" si="449"/>
        <v/>
      </c>
      <c r="W8827" s="53" t="str">
        <f t="shared" si="449"/>
        <v/>
      </c>
      <c r="X8827" s="53" t="str">
        <f t="shared" si="449"/>
        <v/>
      </c>
    </row>
    <row r="8828" spans="18:24" hidden="1" x14ac:dyDescent="0.3">
      <c r="R8828">
        <f t="shared" si="447"/>
        <v>0</v>
      </c>
      <c r="S8828">
        <f t="shared" si="448"/>
        <v>0</v>
      </c>
      <c r="T8828" s="53" t="str">
        <f t="shared" si="449"/>
        <v/>
      </c>
      <c r="U8828" s="53" t="str">
        <f t="shared" si="449"/>
        <v/>
      </c>
      <c r="V8828" s="53" t="str">
        <f t="shared" si="449"/>
        <v/>
      </c>
      <c r="W8828" s="53" t="str">
        <f t="shared" si="449"/>
        <v/>
      </c>
      <c r="X8828" s="53" t="str">
        <f t="shared" si="449"/>
        <v/>
      </c>
    </row>
    <row r="8829" spans="18:24" hidden="1" x14ac:dyDescent="0.3">
      <c r="R8829">
        <f t="shared" si="447"/>
        <v>0</v>
      </c>
      <c r="S8829">
        <f t="shared" si="448"/>
        <v>0</v>
      </c>
      <c r="T8829" s="53" t="str">
        <f t="shared" si="449"/>
        <v/>
      </c>
      <c r="U8829" s="53" t="str">
        <f t="shared" si="449"/>
        <v/>
      </c>
      <c r="V8829" s="53" t="str">
        <f t="shared" si="449"/>
        <v/>
      </c>
      <c r="W8829" s="53" t="str">
        <f t="shared" si="449"/>
        <v/>
      </c>
      <c r="X8829" s="53" t="str">
        <f t="shared" si="449"/>
        <v/>
      </c>
    </row>
    <row r="8830" spans="18:24" hidden="1" x14ac:dyDescent="0.3">
      <c r="R8830">
        <f t="shared" si="447"/>
        <v>0</v>
      </c>
      <c r="S8830">
        <f t="shared" si="448"/>
        <v>0</v>
      </c>
      <c r="T8830" s="53" t="str">
        <f t="shared" si="449"/>
        <v/>
      </c>
      <c r="U8830" s="53" t="str">
        <f t="shared" si="449"/>
        <v/>
      </c>
      <c r="V8830" s="53" t="str">
        <f t="shared" si="449"/>
        <v/>
      </c>
      <c r="W8830" s="53" t="str">
        <f t="shared" si="449"/>
        <v/>
      </c>
      <c r="X8830" s="53" t="str">
        <f t="shared" si="449"/>
        <v/>
      </c>
    </row>
    <row r="8831" spans="18:24" hidden="1" x14ac:dyDescent="0.3">
      <c r="R8831">
        <f t="shared" si="447"/>
        <v>0</v>
      </c>
      <c r="S8831">
        <f t="shared" si="448"/>
        <v>0</v>
      </c>
      <c r="T8831" s="53" t="str">
        <f t="shared" si="449"/>
        <v/>
      </c>
      <c r="U8831" s="53" t="str">
        <f t="shared" si="449"/>
        <v/>
      </c>
      <c r="V8831" s="53" t="str">
        <f t="shared" si="449"/>
        <v/>
      </c>
      <c r="W8831" s="53" t="str">
        <f t="shared" si="449"/>
        <v/>
      </c>
      <c r="X8831" s="53" t="str">
        <f t="shared" si="449"/>
        <v/>
      </c>
    </row>
    <row r="8832" spans="18:24" hidden="1" x14ac:dyDescent="0.3">
      <c r="R8832">
        <f t="shared" si="447"/>
        <v>0</v>
      </c>
      <c r="S8832">
        <f t="shared" si="448"/>
        <v>0</v>
      </c>
      <c r="T8832" s="53" t="str">
        <f t="shared" si="449"/>
        <v/>
      </c>
      <c r="U8832" s="53" t="str">
        <f t="shared" si="449"/>
        <v/>
      </c>
      <c r="V8832" s="53" t="str">
        <f t="shared" si="449"/>
        <v/>
      </c>
      <c r="W8832" s="53" t="str">
        <f t="shared" si="449"/>
        <v/>
      </c>
      <c r="X8832" s="53" t="str">
        <f t="shared" si="449"/>
        <v/>
      </c>
    </row>
    <row r="8833" spans="18:24" hidden="1" x14ac:dyDescent="0.3">
      <c r="R8833">
        <f t="shared" si="447"/>
        <v>0</v>
      </c>
      <c r="S8833">
        <f t="shared" si="448"/>
        <v>0</v>
      </c>
      <c r="T8833" s="53" t="str">
        <f t="shared" si="449"/>
        <v/>
      </c>
      <c r="U8833" s="53" t="str">
        <f t="shared" si="449"/>
        <v/>
      </c>
      <c r="V8833" s="53" t="str">
        <f t="shared" si="449"/>
        <v/>
      </c>
      <c r="W8833" s="53" t="str">
        <f t="shared" si="449"/>
        <v/>
      </c>
      <c r="X8833" s="53" t="str">
        <f t="shared" si="449"/>
        <v/>
      </c>
    </row>
    <row r="8834" spans="18:24" hidden="1" x14ac:dyDescent="0.3">
      <c r="R8834">
        <f t="shared" si="447"/>
        <v>0</v>
      </c>
      <c r="S8834">
        <f t="shared" si="448"/>
        <v>0</v>
      </c>
      <c r="T8834" s="53" t="str">
        <f t="shared" si="449"/>
        <v/>
      </c>
      <c r="U8834" s="53" t="str">
        <f t="shared" si="449"/>
        <v/>
      </c>
      <c r="V8834" s="53" t="str">
        <f t="shared" si="449"/>
        <v/>
      </c>
      <c r="W8834" s="53" t="str">
        <f t="shared" si="449"/>
        <v/>
      </c>
      <c r="X8834" s="53" t="str">
        <f t="shared" si="449"/>
        <v/>
      </c>
    </row>
    <row r="8835" spans="18:24" hidden="1" x14ac:dyDescent="0.3">
      <c r="R8835">
        <f t="shared" si="447"/>
        <v>0</v>
      </c>
      <c r="S8835">
        <f t="shared" si="448"/>
        <v>0</v>
      </c>
      <c r="T8835" s="53" t="str">
        <f t="shared" si="449"/>
        <v/>
      </c>
      <c r="U8835" s="53" t="str">
        <f t="shared" si="449"/>
        <v/>
      </c>
      <c r="V8835" s="53" t="str">
        <f t="shared" si="449"/>
        <v/>
      </c>
      <c r="W8835" s="53" t="str">
        <f t="shared" si="449"/>
        <v/>
      </c>
      <c r="X8835" s="53" t="str">
        <f t="shared" si="449"/>
        <v/>
      </c>
    </row>
    <row r="8836" spans="18:24" hidden="1" x14ac:dyDescent="0.3">
      <c r="R8836">
        <f t="shared" si="447"/>
        <v>0</v>
      </c>
      <c r="S8836">
        <f t="shared" si="448"/>
        <v>0</v>
      </c>
      <c r="T8836" s="53" t="str">
        <f t="shared" si="449"/>
        <v/>
      </c>
      <c r="U8836" s="53" t="str">
        <f t="shared" si="449"/>
        <v/>
      </c>
      <c r="V8836" s="53" t="str">
        <f t="shared" si="449"/>
        <v/>
      </c>
      <c r="W8836" s="53" t="str">
        <f t="shared" si="449"/>
        <v/>
      </c>
      <c r="X8836" s="53" t="str">
        <f t="shared" si="449"/>
        <v/>
      </c>
    </row>
    <row r="8837" spans="18:24" hidden="1" x14ac:dyDescent="0.3">
      <c r="R8837">
        <f t="shared" si="447"/>
        <v>0</v>
      </c>
      <c r="S8837">
        <f t="shared" si="448"/>
        <v>0</v>
      </c>
      <c r="T8837" s="53" t="str">
        <f t="shared" si="449"/>
        <v/>
      </c>
      <c r="U8837" s="53" t="str">
        <f t="shared" si="449"/>
        <v/>
      </c>
      <c r="V8837" s="53" t="str">
        <f t="shared" si="449"/>
        <v/>
      </c>
      <c r="W8837" s="53" t="str">
        <f t="shared" si="449"/>
        <v/>
      </c>
      <c r="X8837" s="53" t="str">
        <f t="shared" si="449"/>
        <v/>
      </c>
    </row>
    <row r="8838" spans="18:24" hidden="1" x14ac:dyDescent="0.3">
      <c r="R8838">
        <f t="shared" si="447"/>
        <v>0</v>
      </c>
      <c r="S8838">
        <f t="shared" si="448"/>
        <v>0</v>
      </c>
      <c r="T8838" s="53" t="str">
        <f t="shared" si="449"/>
        <v/>
      </c>
      <c r="U8838" s="53" t="str">
        <f t="shared" si="449"/>
        <v/>
      </c>
      <c r="V8838" s="53" t="str">
        <f t="shared" si="449"/>
        <v/>
      </c>
      <c r="W8838" s="53" t="str">
        <f t="shared" si="449"/>
        <v/>
      </c>
      <c r="X8838" s="53" t="str">
        <f t="shared" si="449"/>
        <v/>
      </c>
    </row>
    <row r="8839" spans="18:24" hidden="1" x14ac:dyDescent="0.3">
      <c r="R8839">
        <f t="shared" ref="R8839:R8902" si="450">IF(OR(D8839="GRUPO TEPSA",D8839="TODAS"),P8839/5,P8839)</f>
        <v>0</v>
      </c>
      <c r="S8839">
        <f t="shared" si="448"/>
        <v>0</v>
      </c>
      <c r="T8839" s="53" t="str">
        <f t="shared" si="449"/>
        <v/>
      </c>
      <c r="U8839" s="53" t="str">
        <f t="shared" si="449"/>
        <v/>
      </c>
      <c r="V8839" s="53" t="str">
        <f t="shared" si="449"/>
        <v/>
      </c>
      <c r="W8839" s="53" t="str">
        <f t="shared" si="449"/>
        <v/>
      </c>
      <c r="X8839" s="53" t="str">
        <f t="shared" si="449"/>
        <v/>
      </c>
    </row>
    <row r="8840" spans="18:24" hidden="1" x14ac:dyDescent="0.3">
      <c r="R8840">
        <f t="shared" si="450"/>
        <v>0</v>
      </c>
      <c r="S8840">
        <f t="shared" si="448"/>
        <v>0</v>
      </c>
      <c r="T8840" s="53" t="str">
        <f t="shared" si="449"/>
        <v/>
      </c>
      <c r="U8840" s="53" t="str">
        <f t="shared" si="449"/>
        <v/>
      </c>
      <c r="V8840" s="53" t="str">
        <f t="shared" si="449"/>
        <v/>
      </c>
      <c r="W8840" s="53" t="str">
        <f t="shared" si="449"/>
        <v/>
      </c>
      <c r="X8840" s="53" t="str">
        <f t="shared" si="449"/>
        <v/>
      </c>
    </row>
    <row r="8841" spans="18:24" hidden="1" x14ac:dyDescent="0.3">
      <c r="R8841">
        <f t="shared" si="450"/>
        <v>0</v>
      </c>
      <c r="S8841">
        <f t="shared" si="448"/>
        <v>0</v>
      </c>
      <c r="T8841" s="53" t="str">
        <f t="shared" si="449"/>
        <v/>
      </c>
      <c r="U8841" s="53" t="str">
        <f t="shared" si="449"/>
        <v/>
      </c>
      <c r="V8841" s="53" t="str">
        <f t="shared" si="449"/>
        <v/>
      </c>
      <c r="W8841" s="53" t="str">
        <f t="shared" si="449"/>
        <v/>
      </c>
      <c r="X8841" s="53" t="str">
        <f t="shared" si="449"/>
        <v/>
      </c>
    </row>
    <row r="8842" spans="18:24" hidden="1" x14ac:dyDescent="0.3">
      <c r="R8842">
        <f t="shared" si="450"/>
        <v>0</v>
      </c>
      <c r="S8842">
        <f t="shared" si="448"/>
        <v>0</v>
      </c>
      <c r="T8842" s="53" t="str">
        <f t="shared" ref="T8842:X8892" si="451">IF(OR(COUNTIF($D8842,"*"&amp;T$5&amp;"*")&gt;0,$D8842="GRUPO TEPSA"),T$5,"")</f>
        <v/>
      </c>
      <c r="U8842" s="53" t="str">
        <f t="shared" si="451"/>
        <v/>
      </c>
      <c r="V8842" s="53" t="str">
        <f t="shared" si="451"/>
        <v/>
      </c>
      <c r="W8842" s="53" t="str">
        <f t="shared" si="451"/>
        <v/>
      </c>
      <c r="X8842" s="53" t="str">
        <f t="shared" si="451"/>
        <v/>
      </c>
    </row>
    <row r="8843" spans="18:24" hidden="1" x14ac:dyDescent="0.3">
      <c r="R8843">
        <f t="shared" si="450"/>
        <v>0</v>
      </c>
      <c r="S8843">
        <f t="shared" ref="S8843:S8906" si="452">IF(OR(D8843="GRUPO TEPSA",D8843="TODAS"),Q8843/5,Q8843)</f>
        <v>0</v>
      </c>
      <c r="T8843" s="53" t="str">
        <f t="shared" si="451"/>
        <v/>
      </c>
      <c r="U8843" s="53" t="str">
        <f t="shared" si="451"/>
        <v/>
      </c>
      <c r="V8843" s="53" t="str">
        <f t="shared" si="451"/>
        <v/>
      </c>
      <c r="W8843" s="53" t="str">
        <f t="shared" si="451"/>
        <v/>
      </c>
      <c r="X8843" s="53" t="str">
        <f t="shared" si="451"/>
        <v/>
      </c>
    </row>
    <row r="8844" spans="18:24" hidden="1" x14ac:dyDescent="0.3">
      <c r="R8844">
        <f t="shared" si="450"/>
        <v>0</v>
      </c>
      <c r="S8844">
        <f t="shared" si="452"/>
        <v>0</v>
      </c>
      <c r="T8844" s="53" t="str">
        <f t="shared" si="451"/>
        <v/>
      </c>
      <c r="U8844" s="53" t="str">
        <f t="shared" si="451"/>
        <v/>
      </c>
      <c r="V8844" s="53" t="str">
        <f t="shared" si="451"/>
        <v/>
      </c>
      <c r="W8844" s="53" t="str">
        <f t="shared" si="451"/>
        <v/>
      </c>
      <c r="X8844" s="53" t="str">
        <f t="shared" si="451"/>
        <v/>
      </c>
    </row>
    <row r="8845" spans="18:24" hidden="1" x14ac:dyDescent="0.3">
      <c r="R8845">
        <f t="shared" si="450"/>
        <v>0</v>
      </c>
      <c r="S8845">
        <f t="shared" si="452"/>
        <v>0</v>
      </c>
      <c r="T8845" s="53" t="str">
        <f t="shared" si="451"/>
        <v/>
      </c>
      <c r="U8845" s="53" t="str">
        <f t="shared" si="451"/>
        <v/>
      </c>
      <c r="V8845" s="53" t="str">
        <f t="shared" si="451"/>
        <v/>
      </c>
      <c r="W8845" s="53" t="str">
        <f t="shared" si="451"/>
        <v/>
      </c>
      <c r="X8845" s="53" t="str">
        <f t="shared" si="451"/>
        <v/>
      </c>
    </row>
    <row r="8846" spans="18:24" hidden="1" x14ac:dyDescent="0.3">
      <c r="R8846">
        <f t="shared" si="450"/>
        <v>0</v>
      </c>
      <c r="S8846">
        <f t="shared" si="452"/>
        <v>0</v>
      </c>
      <c r="T8846" s="53" t="str">
        <f t="shared" si="451"/>
        <v/>
      </c>
      <c r="U8846" s="53" t="str">
        <f t="shared" si="451"/>
        <v/>
      </c>
      <c r="V8846" s="53" t="str">
        <f t="shared" si="451"/>
        <v/>
      </c>
      <c r="W8846" s="53" t="str">
        <f t="shared" si="451"/>
        <v/>
      </c>
      <c r="X8846" s="53" t="str">
        <f t="shared" si="451"/>
        <v/>
      </c>
    </row>
    <row r="8847" spans="18:24" hidden="1" x14ac:dyDescent="0.3">
      <c r="R8847">
        <f t="shared" si="450"/>
        <v>0</v>
      </c>
      <c r="S8847">
        <f t="shared" si="452"/>
        <v>0</v>
      </c>
      <c r="T8847" s="53" t="str">
        <f t="shared" si="451"/>
        <v/>
      </c>
      <c r="U8847" s="53" t="str">
        <f t="shared" si="451"/>
        <v/>
      </c>
      <c r="V8847" s="53" t="str">
        <f t="shared" si="451"/>
        <v/>
      </c>
      <c r="W8847" s="53" t="str">
        <f t="shared" si="451"/>
        <v/>
      </c>
      <c r="X8847" s="53" t="str">
        <f t="shared" si="451"/>
        <v/>
      </c>
    </row>
    <row r="8848" spans="18:24" hidden="1" x14ac:dyDescent="0.3">
      <c r="R8848">
        <f t="shared" si="450"/>
        <v>0</v>
      </c>
      <c r="S8848">
        <f t="shared" si="452"/>
        <v>0</v>
      </c>
      <c r="T8848" s="53" t="str">
        <f t="shared" si="451"/>
        <v/>
      </c>
      <c r="U8848" s="53" t="str">
        <f t="shared" si="451"/>
        <v/>
      </c>
      <c r="V8848" s="53" t="str">
        <f t="shared" si="451"/>
        <v/>
      </c>
      <c r="W8848" s="53" t="str">
        <f t="shared" si="451"/>
        <v/>
      </c>
      <c r="X8848" s="53" t="str">
        <f t="shared" si="451"/>
        <v/>
      </c>
    </row>
    <row r="8849" spans="18:24" hidden="1" x14ac:dyDescent="0.3">
      <c r="R8849">
        <f t="shared" si="450"/>
        <v>0</v>
      </c>
      <c r="S8849">
        <f t="shared" si="452"/>
        <v>0</v>
      </c>
      <c r="T8849" s="53" t="str">
        <f t="shared" si="451"/>
        <v/>
      </c>
      <c r="U8849" s="53" t="str">
        <f t="shared" si="451"/>
        <v/>
      </c>
      <c r="V8849" s="53" t="str">
        <f t="shared" si="451"/>
        <v/>
      </c>
      <c r="W8849" s="53" t="str">
        <f t="shared" si="451"/>
        <v/>
      </c>
      <c r="X8849" s="53" t="str">
        <f t="shared" si="451"/>
        <v/>
      </c>
    </row>
    <row r="8850" spans="18:24" hidden="1" x14ac:dyDescent="0.3">
      <c r="R8850">
        <f t="shared" si="450"/>
        <v>0</v>
      </c>
      <c r="S8850">
        <f t="shared" si="452"/>
        <v>0</v>
      </c>
      <c r="T8850" s="53" t="str">
        <f t="shared" si="451"/>
        <v/>
      </c>
      <c r="U8850" s="53" t="str">
        <f t="shared" si="451"/>
        <v/>
      </c>
      <c r="V8850" s="53" t="str">
        <f t="shared" si="451"/>
        <v/>
      </c>
      <c r="W8850" s="53" t="str">
        <f t="shared" si="451"/>
        <v/>
      </c>
      <c r="X8850" s="53" t="str">
        <f t="shared" si="451"/>
        <v/>
      </c>
    </row>
    <row r="8851" spans="18:24" hidden="1" x14ac:dyDescent="0.3">
      <c r="R8851">
        <f t="shared" si="450"/>
        <v>0</v>
      </c>
      <c r="S8851">
        <f t="shared" si="452"/>
        <v>0</v>
      </c>
      <c r="T8851" s="53" t="str">
        <f t="shared" si="451"/>
        <v/>
      </c>
      <c r="U8851" s="53" t="str">
        <f t="shared" si="451"/>
        <v/>
      </c>
      <c r="V8851" s="53" t="str">
        <f t="shared" si="451"/>
        <v/>
      </c>
      <c r="W8851" s="53" t="str">
        <f t="shared" si="451"/>
        <v/>
      </c>
      <c r="X8851" s="53" t="str">
        <f t="shared" si="451"/>
        <v/>
      </c>
    </row>
    <row r="8852" spans="18:24" hidden="1" x14ac:dyDescent="0.3">
      <c r="R8852">
        <f t="shared" si="450"/>
        <v>0</v>
      </c>
      <c r="S8852">
        <f t="shared" si="452"/>
        <v>0</v>
      </c>
      <c r="T8852" s="53" t="str">
        <f t="shared" si="451"/>
        <v/>
      </c>
      <c r="U8852" s="53" t="str">
        <f t="shared" si="451"/>
        <v/>
      </c>
      <c r="V8852" s="53" t="str">
        <f t="shared" si="451"/>
        <v/>
      </c>
      <c r="W8852" s="53" t="str">
        <f t="shared" si="451"/>
        <v/>
      </c>
      <c r="X8852" s="53" t="str">
        <f t="shared" si="451"/>
        <v/>
      </c>
    </row>
    <row r="8853" spans="18:24" hidden="1" x14ac:dyDescent="0.3">
      <c r="R8853">
        <f t="shared" si="450"/>
        <v>0</v>
      </c>
      <c r="S8853">
        <f t="shared" si="452"/>
        <v>0</v>
      </c>
      <c r="T8853" s="53" t="str">
        <f t="shared" si="451"/>
        <v/>
      </c>
      <c r="U8853" s="53" t="str">
        <f t="shared" si="451"/>
        <v/>
      </c>
      <c r="V8853" s="53" t="str">
        <f t="shared" si="451"/>
        <v/>
      </c>
      <c r="W8853" s="53" t="str">
        <f t="shared" si="451"/>
        <v/>
      </c>
      <c r="X8853" s="53" t="str">
        <f t="shared" si="451"/>
        <v/>
      </c>
    </row>
    <row r="8854" spans="18:24" hidden="1" x14ac:dyDescent="0.3">
      <c r="R8854">
        <f t="shared" si="450"/>
        <v>0</v>
      </c>
      <c r="S8854">
        <f t="shared" si="452"/>
        <v>0</v>
      </c>
      <c r="T8854" s="53" t="str">
        <f t="shared" si="451"/>
        <v/>
      </c>
      <c r="U8854" s="53" t="str">
        <f t="shared" si="451"/>
        <v/>
      </c>
      <c r="V8854" s="53" t="str">
        <f t="shared" si="451"/>
        <v/>
      </c>
      <c r="W8854" s="53" t="str">
        <f t="shared" si="451"/>
        <v/>
      </c>
      <c r="X8854" s="53" t="str">
        <f t="shared" si="451"/>
        <v/>
      </c>
    </row>
    <row r="8855" spans="18:24" hidden="1" x14ac:dyDescent="0.3">
      <c r="R8855">
        <f t="shared" si="450"/>
        <v>0</v>
      </c>
      <c r="S8855">
        <f t="shared" si="452"/>
        <v>0</v>
      </c>
      <c r="T8855" s="53" t="str">
        <f t="shared" si="451"/>
        <v/>
      </c>
      <c r="U8855" s="53" t="str">
        <f t="shared" si="451"/>
        <v/>
      </c>
      <c r="V8855" s="53" t="str">
        <f t="shared" si="451"/>
        <v/>
      </c>
      <c r="W8855" s="53" t="str">
        <f t="shared" si="451"/>
        <v/>
      </c>
      <c r="X8855" s="53" t="str">
        <f t="shared" si="451"/>
        <v/>
      </c>
    </row>
    <row r="8856" spans="18:24" hidden="1" x14ac:dyDescent="0.3">
      <c r="R8856">
        <f t="shared" si="450"/>
        <v>0</v>
      </c>
      <c r="S8856">
        <f t="shared" si="452"/>
        <v>0</v>
      </c>
      <c r="T8856" s="53" t="str">
        <f t="shared" si="451"/>
        <v/>
      </c>
      <c r="U8856" s="53" t="str">
        <f t="shared" si="451"/>
        <v/>
      </c>
      <c r="V8856" s="53" t="str">
        <f t="shared" si="451"/>
        <v/>
      </c>
      <c r="W8856" s="53" t="str">
        <f t="shared" si="451"/>
        <v/>
      </c>
      <c r="X8856" s="53" t="str">
        <f t="shared" si="451"/>
        <v/>
      </c>
    </row>
    <row r="8857" spans="18:24" hidden="1" x14ac:dyDescent="0.3">
      <c r="R8857">
        <f t="shared" si="450"/>
        <v>0</v>
      </c>
      <c r="S8857">
        <f t="shared" si="452"/>
        <v>0</v>
      </c>
      <c r="T8857" s="53" t="str">
        <f t="shared" si="451"/>
        <v/>
      </c>
      <c r="U8857" s="53" t="str">
        <f t="shared" si="451"/>
        <v/>
      </c>
      <c r="V8857" s="53" t="str">
        <f t="shared" si="451"/>
        <v/>
      </c>
      <c r="W8857" s="53" t="str">
        <f t="shared" si="451"/>
        <v/>
      </c>
      <c r="X8857" s="53" t="str">
        <f t="shared" si="451"/>
        <v/>
      </c>
    </row>
    <row r="8858" spans="18:24" hidden="1" x14ac:dyDescent="0.3">
      <c r="R8858">
        <f t="shared" si="450"/>
        <v>0</v>
      </c>
      <c r="S8858">
        <f t="shared" si="452"/>
        <v>0</v>
      </c>
      <c r="T8858" s="53" t="str">
        <f t="shared" si="451"/>
        <v/>
      </c>
      <c r="U8858" s="53" t="str">
        <f t="shared" si="451"/>
        <v/>
      </c>
      <c r="V8858" s="53" t="str">
        <f t="shared" si="451"/>
        <v/>
      </c>
      <c r="W8858" s="53" t="str">
        <f t="shared" si="451"/>
        <v/>
      </c>
      <c r="X8858" s="53" t="str">
        <f t="shared" si="451"/>
        <v/>
      </c>
    </row>
    <row r="8859" spans="18:24" hidden="1" x14ac:dyDescent="0.3">
      <c r="R8859">
        <f t="shared" si="450"/>
        <v>0</v>
      </c>
      <c r="S8859">
        <f t="shared" si="452"/>
        <v>0</v>
      </c>
      <c r="T8859" s="53" t="str">
        <f t="shared" si="451"/>
        <v/>
      </c>
      <c r="U8859" s="53" t="str">
        <f t="shared" si="451"/>
        <v/>
      </c>
      <c r="V8859" s="53" t="str">
        <f t="shared" si="451"/>
        <v/>
      </c>
      <c r="W8859" s="53" t="str">
        <f t="shared" si="451"/>
        <v/>
      </c>
      <c r="X8859" s="53" t="str">
        <f t="shared" si="451"/>
        <v/>
      </c>
    </row>
    <row r="8860" spans="18:24" hidden="1" x14ac:dyDescent="0.3">
      <c r="R8860">
        <f t="shared" si="450"/>
        <v>0</v>
      </c>
      <c r="S8860">
        <f t="shared" si="452"/>
        <v>0</v>
      </c>
      <c r="T8860" s="53" t="str">
        <f t="shared" si="451"/>
        <v/>
      </c>
      <c r="U8860" s="53" t="str">
        <f t="shared" si="451"/>
        <v/>
      </c>
      <c r="V8860" s="53" t="str">
        <f t="shared" si="451"/>
        <v/>
      </c>
      <c r="W8860" s="53" t="str">
        <f t="shared" si="451"/>
        <v/>
      </c>
      <c r="X8860" s="53" t="str">
        <f t="shared" si="451"/>
        <v/>
      </c>
    </row>
    <row r="8861" spans="18:24" hidden="1" x14ac:dyDescent="0.3">
      <c r="R8861">
        <f t="shared" si="450"/>
        <v>0</v>
      </c>
      <c r="S8861">
        <f t="shared" si="452"/>
        <v>0</v>
      </c>
      <c r="T8861" s="53" t="str">
        <f t="shared" si="451"/>
        <v/>
      </c>
      <c r="U8861" s="53" t="str">
        <f t="shared" si="451"/>
        <v/>
      </c>
      <c r="V8861" s="53" t="str">
        <f t="shared" si="451"/>
        <v/>
      </c>
      <c r="W8861" s="53" t="str">
        <f t="shared" si="451"/>
        <v/>
      </c>
      <c r="X8861" s="53" t="str">
        <f t="shared" si="451"/>
        <v/>
      </c>
    </row>
    <row r="8862" spans="18:24" hidden="1" x14ac:dyDescent="0.3">
      <c r="R8862">
        <f t="shared" si="450"/>
        <v>0</v>
      </c>
      <c r="S8862">
        <f t="shared" si="452"/>
        <v>0</v>
      </c>
      <c r="T8862" s="53" t="str">
        <f t="shared" si="451"/>
        <v/>
      </c>
      <c r="U8862" s="53" t="str">
        <f t="shared" si="451"/>
        <v/>
      </c>
      <c r="V8862" s="53" t="str">
        <f t="shared" si="451"/>
        <v/>
      </c>
      <c r="W8862" s="53" t="str">
        <f t="shared" si="451"/>
        <v/>
      </c>
      <c r="X8862" s="53" t="str">
        <f t="shared" si="451"/>
        <v/>
      </c>
    </row>
    <row r="8863" spans="18:24" hidden="1" x14ac:dyDescent="0.3">
      <c r="R8863">
        <f t="shared" si="450"/>
        <v>0</v>
      </c>
      <c r="S8863">
        <f t="shared" si="452"/>
        <v>0</v>
      </c>
      <c r="T8863" s="53" t="str">
        <f t="shared" si="451"/>
        <v/>
      </c>
      <c r="U8863" s="53" t="str">
        <f t="shared" si="451"/>
        <v/>
      </c>
      <c r="V8863" s="53" t="str">
        <f t="shared" si="451"/>
        <v/>
      </c>
      <c r="W8863" s="53" t="str">
        <f t="shared" si="451"/>
        <v/>
      </c>
      <c r="X8863" s="53" t="str">
        <f t="shared" si="451"/>
        <v/>
      </c>
    </row>
    <row r="8864" spans="18:24" hidden="1" x14ac:dyDescent="0.3">
      <c r="R8864">
        <f t="shared" si="450"/>
        <v>0</v>
      </c>
      <c r="S8864">
        <f t="shared" si="452"/>
        <v>0</v>
      </c>
      <c r="T8864" s="53" t="str">
        <f t="shared" si="451"/>
        <v/>
      </c>
      <c r="U8864" s="53" t="str">
        <f t="shared" si="451"/>
        <v/>
      </c>
      <c r="V8864" s="53" t="str">
        <f t="shared" si="451"/>
        <v/>
      </c>
      <c r="W8864" s="53" t="str">
        <f t="shared" si="451"/>
        <v/>
      </c>
      <c r="X8864" s="53" t="str">
        <f t="shared" si="451"/>
        <v/>
      </c>
    </row>
    <row r="8865" spans="18:24" hidden="1" x14ac:dyDescent="0.3">
      <c r="R8865">
        <f t="shared" si="450"/>
        <v>0</v>
      </c>
      <c r="S8865">
        <f t="shared" si="452"/>
        <v>0</v>
      </c>
      <c r="T8865" s="53" t="str">
        <f t="shared" si="451"/>
        <v/>
      </c>
      <c r="U8865" s="53" t="str">
        <f t="shared" si="451"/>
        <v/>
      </c>
      <c r="V8865" s="53" t="str">
        <f t="shared" si="451"/>
        <v/>
      </c>
      <c r="W8865" s="53" t="str">
        <f t="shared" si="451"/>
        <v/>
      </c>
      <c r="X8865" s="53" t="str">
        <f t="shared" si="451"/>
        <v/>
      </c>
    </row>
    <row r="8866" spans="18:24" hidden="1" x14ac:dyDescent="0.3">
      <c r="R8866">
        <f t="shared" si="450"/>
        <v>0</v>
      </c>
      <c r="S8866">
        <f t="shared" si="452"/>
        <v>0</v>
      </c>
      <c r="T8866" s="53" t="str">
        <f t="shared" si="451"/>
        <v/>
      </c>
      <c r="U8866" s="53" t="str">
        <f t="shared" si="451"/>
        <v/>
      </c>
      <c r="V8866" s="53" t="str">
        <f t="shared" si="451"/>
        <v/>
      </c>
      <c r="W8866" s="53" t="str">
        <f t="shared" si="451"/>
        <v/>
      </c>
      <c r="X8866" s="53" t="str">
        <f t="shared" si="451"/>
        <v/>
      </c>
    </row>
    <row r="8867" spans="18:24" hidden="1" x14ac:dyDescent="0.3">
      <c r="R8867">
        <f t="shared" si="450"/>
        <v>0</v>
      </c>
      <c r="S8867">
        <f t="shared" si="452"/>
        <v>0</v>
      </c>
      <c r="T8867" s="53" t="str">
        <f t="shared" si="451"/>
        <v/>
      </c>
      <c r="U8867" s="53" t="str">
        <f t="shared" si="451"/>
        <v/>
      </c>
      <c r="V8867" s="53" t="str">
        <f t="shared" si="451"/>
        <v/>
      </c>
      <c r="W8867" s="53" t="str">
        <f t="shared" si="451"/>
        <v/>
      </c>
      <c r="X8867" s="53" t="str">
        <f t="shared" si="451"/>
        <v/>
      </c>
    </row>
    <row r="8868" spans="18:24" hidden="1" x14ac:dyDescent="0.3">
      <c r="R8868">
        <f t="shared" si="450"/>
        <v>0</v>
      </c>
      <c r="S8868">
        <f t="shared" si="452"/>
        <v>0</v>
      </c>
      <c r="T8868" s="53" t="str">
        <f t="shared" si="451"/>
        <v/>
      </c>
      <c r="U8868" s="53" t="str">
        <f t="shared" si="451"/>
        <v/>
      </c>
      <c r="V8868" s="53" t="str">
        <f t="shared" si="451"/>
        <v/>
      </c>
      <c r="W8868" s="53" t="str">
        <f t="shared" si="451"/>
        <v/>
      </c>
      <c r="X8868" s="53" t="str">
        <f t="shared" si="451"/>
        <v/>
      </c>
    </row>
    <row r="8869" spans="18:24" hidden="1" x14ac:dyDescent="0.3">
      <c r="R8869">
        <f t="shared" si="450"/>
        <v>0</v>
      </c>
      <c r="S8869">
        <f t="shared" si="452"/>
        <v>0</v>
      </c>
      <c r="T8869" s="53" t="str">
        <f t="shared" si="451"/>
        <v/>
      </c>
      <c r="U8869" s="53" t="str">
        <f t="shared" si="451"/>
        <v/>
      </c>
      <c r="V8869" s="53" t="str">
        <f t="shared" si="451"/>
        <v/>
      </c>
      <c r="W8869" s="53" t="str">
        <f t="shared" si="451"/>
        <v/>
      </c>
      <c r="X8869" s="53" t="str">
        <f t="shared" si="451"/>
        <v/>
      </c>
    </row>
    <row r="8870" spans="18:24" hidden="1" x14ac:dyDescent="0.3">
      <c r="R8870">
        <f t="shared" si="450"/>
        <v>0</v>
      </c>
      <c r="S8870">
        <f t="shared" si="452"/>
        <v>0</v>
      </c>
      <c r="T8870" s="53" t="str">
        <f t="shared" si="451"/>
        <v/>
      </c>
      <c r="U8870" s="53" t="str">
        <f t="shared" si="451"/>
        <v/>
      </c>
      <c r="V8870" s="53" t="str">
        <f t="shared" si="451"/>
        <v/>
      </c>
      <c r="W8870" s="53" t="str">
        <f t="shared" si="451"/>
        <v/>
      </c>
      <c r="X8870" s="53" t="str">
        <f t="shared" si="451"/>
        <v/>
      </c>
    </row>
    <row r="8871" spans="18:24" hidden="1" x14ac:dyDescent="0.3">
      <c r="R8871">
        <f t="shared" si="450"/>
        <v>0</v>
      </c>
      <c r="S8871">
        <f t="shared" si="452"/>
        <v>0</v>
      </c>
      <c r="T8871" s="53" t="str">
        <f t="shared" si="451"/>
        <v/>
      </c>
      <c r="U8871" s="53" t="str">
        <f t="shared" si="451"/>
        <v/>
      </c>
      <c r="V8871" s="53" t="str">
        <f t="shared" si="451"/>
        <v/>
      </c>
      <c r="W8871" s="53" t="str">
        <f t="shared" si="451"/>
        <v/>
      </c>
      <c r="X8871" s="53" t="str">
        <f t="shared" si="451"/>
        <v/>
      </c>
    </row>
    <row r="8872" spans="18:24" hidden="1" x14ac:dyDescent="0.3">
      <c r="R8872">
        <f t="shared" si="450"/>
        <v>0</v>
      </c>
      <c r="S8872">
        <f t="shared" si="452"/>
        <v>0</v>
      </c>
      <c r="T8872" s="53" t="str">
        <f t="shared" si="451"/>
        <v/>
      </c>
      <c r="U8872" s="53" t="str">
        <f t="shared" si="451"/>
        <v/>
      </c>
      <c r="V8872" s="53" t="str">
        <f t="shared" si="451"/>
        <v/>
      </c>
      <c r="W8872" s="53" t="str">
        <f t="shared" si="451"/>
        <v/>
      </c>
      <c r="X8872" s="53" t="str">
        <f t="shared" si="451"/>
        <v/>
      </c>
    </row>
    <row r="8873" spans="18:24" hidden="1" x14ac:dyDescent="0.3">
      <c r="R8873">
        <f t="shared" si="450"/>
        <v>0</v>
      </c>
      <c r="S8873">
        <f t="shared" si="452"/>
        <v>0</v>
      </c>
      <c r="T8873" s="53" t="str">
        <f t="shared" si="451"/>
        <v/>
      </c>
      <c r="U8873" s="53" t="str">
        <f t="shared" si="451"/>
        <v/>
      </c>
      <c r="V8873" s="53" t="str">
        <f t="shared" si="451"/>
        <v/>
      </c>
      <c r="W8873" s="53" t="str">
        <f t="shared" si="451"/>
        <v/>
      </c>
      <c r="X8873" s="53" t="str">
        <f t="shared" si="451"/>
        <v/>
      </c>
    </row>
    <row r="8874" spans="18:24" hidden="1" x14ac:dyDescent="0.3">
      <c r="R8874">
        <f t="shared" si="450"/>
        <v>0</v>
      </c>
      <c r="S8874">
        <f t="shared" si="452"/>
        <v>0</v>
      </c>
      <c r="T8874" s="53" t="str">
        <f t="shared" si="451"/>
        <v/>
      </c>
      <c r="U8874" s="53" t="str">
        <f t="shared" si="451"/>
        <v/>
      </c>
      <c r="V8874" s="53" t="str">
        <f t="shared" si="451"/>
        <v/>
      </c>
      <c r="W8874" s="53" t="str">
        <f t="shared" si="451"/>
        <v/>
      </c>
      <c r="X8874" s="53" t="str">
        <f t="shared" si="451"/>
        <v/>
      </c>
    </row>
    <row r="8875" spans="18:24" hidden="1" x14ac:dyDescent="0.3">
      <c r="R8875">
        <f t="shared" si="450"/>
        <v>0</v>
      </c>
      <c r="S8875">
        <f t="shared" si="452"/>
        <v>0</v>
      </c>
      <c r="T8875" s="53" t="str">
        <f t="shared" si="451"/>
        <v/>
      </c>
      <c r="U8875" s="53" t="str">
        <f t="shared" si="451"/>
        <v/>
      </c>
      <c r="V8875" s="53" t="str">
        <f t="shared" si="451"/>
        <v/>
      </c>
      <c r="W8875" s="53" t="str">
        <f t="shared" si="451"/>
        <v/>
      </c>
      <c r="X8875" s="53" t="str">
        <f t="shared" si="451"/>
        <v/>
      </c>
    </row>
    <row r="8876" spans="18:24" hidden="1" x14ac:dyDescent="0.3">
      <c r="R8876">
        <f t="shared" si="450"/>
        <v>0</v>
      </c>
      <c r="S8876">
        <f t="shared" si="452"/>
        <v>0</v>
      </c>
      <c r="T8876" s="53" t="str">
        <f t="shared" si="451"/>
        <v/>
      </c>
      <c r="U8876" s="53" t="str">
        <f t="shared" si="451"/>
        <v/>
      </c>
      <c r="V8876" s="53" t="str">
        <f t="shared" si="451"/>
        <v/>
      </c>
      <c r="W8876" s="53" t="str">
        <f t="shared" si="451"/>
        <v/>
      </c>
      <c r="X8876" s="53" t="str">
        <f t="shared" si="451"/>
        <v/>
      </c>
    </row>
    <row r="8877" spans="18:24" hidden="1" x14ac:dyDescent="0.3">
      <c r="R8877">
        <f t="shared" si="450"/>
        <v>0</v>
      </c>
      <c r="S8877">
        <f t="shared" si="452"/>
        <v>0</v>
      </c>
      <c r="T8877" s="53" t="str">
        <f t="shared" si="451"/>
        <v/>
      </c>
      <c r="U8877" s="53" t="str">
        <f t="shared" si="451"/>
        <v/>
      </c>
      <c r="V8877" s="53" t="str">
        <f t="shared" si="451"/>
        <v/>
      </c>
      <c r="W8877" s="53" t="str">
        <f t="shared" si="451"/>
        <v/>
      </c>
      <c r="X8877" s="53" t="str">
        <f t="shared" si="451"/>
        <v/>
      </c>
    </row>
    <row r="8878" spans="18:24" hidden="1" x14ac:dyDescent="0.3">
      <c r="R8878">
        <f t="shared" si="450"/>
        <v>0</v>
      </c>
      <c r="S8878">
        <f t="shared" si="452"/>
        <v>0</v>
      </c>
      <c r="T8878" s="53" t="str">
        <f t="shared" si="451"/>
        <v/>
      </c>
      <c r="U8878" s="53" t="str">
        <f t="shared" si="451"/>
        <v/>
      </c>
      <c r="V8878" s="53" t="str">
        <f t="shared" si="451"/>
        <v/>
      </c>
      <c r="W8878" s="53" t="str">
        <f t="shared" si="451"/>
        <v/>
      </c>
      <c r="X8878" s="53" t="str">
        <f t="shared" si="451"/>
        <v/>
      </c>
    </row>
    <row r="8879" spans="18:24" hidden="1" x14ac:dyDescent="0.3">
      <c r="R8879">
        <f t="shared" si="450"/>
        <v>0</v>
      </c>
      <c r="S8879">
        <f t="shared" si="452"/>
        <v>0</v>
      </c>
      <c r="T8879" s="53" t="str">
        <f t="shared" si="451"/>
        <v/>
      </c>
      <c r="U8879" s="53" t="str">
        <f t="shared" si="451"/>
        <v/>
      </c>
      <c r="V8879" s="53" t="str">
        <f t="shared" si="451"/>
        <v/>
      </c>
      <c r="W8879" s="53" t="str">
        <f t="shared" si="451"/>
        <v/>
      </c>
      <c r="X8879" s="53" t="str">
        <f t="shared" si="451"/>
        <v/>
      </c>
    </row>
    <row r="8880" spans="18:24" hidden="1" x14ac:dyDescent="0.3">
      <c r="R8880">
        <f t="shared" si="450"/>
        <v>0</v>
      </c>
      <c r="S8880">
        <f t="shared" si="452"/>
        <v>0</v>
      </c>
      <c r="T8880" s="53" t="str">
        <f t="shared" si="451"/>
        <v/>
      </c>
      <c r="U8880" s="53" t="str">
        <f t="shared" si="451"/>
        <v/>
      </c>
      <c r="V8880" s="53" t="str">
        <f t="shared" si="451"/>
        <v/>
      </c>
      <c r="W8880" s="53" t="str">
        <f t="shared" si="451"/>
        <v/>
      </c>
      <c r="X8880" s="53" t="str">
        <f t="shared" si="451"/>
        <v/>
      </c>
    </row>
    <row r="8881" spans="18:24" hidden="1" x14ac:dyDescent="0.3">
      <c r="R8881">
        <f t="shared" si="450"/>
        <v>0</v>
      </c>
      <c r="S8881">
        <f t="shared" si="452"/>
        <v>0</v>
      </c>
      <c r="T8881" s="53" t="str">
        <f t="shared" si="451"/>
        <v/>
      </c>
      <c r="U8881" s="53" t="str">
        <f t="shared" si="451"/>
        <v/>
      </c>
      <c r="V8881" s="53" t="str">
        <f t="shared" si="451"/>
        <v/>
      </c>
      <c r="W8881" s="53" t="str">
        <f t="shared" si="451"/>
        <v/>
      </c>
      <c r="X8881" s="53" t="str">
        <f t="shared" si="451"/>
        <v/>
      </c>
    </row>
    <row r="8882" spans="18:24" hidden="1" x14ac:dyDescent="0.3">
      <c r="R8882">
        <f t="shared" si="450"/>
        <v>0</v>
      </c>
      <c r="S8882">
        <f t="shared" si="452"/>
        <v>0</v>
      </c>
      <c r="T8882" s="53" t="str">
        <f t="shared" si="451"/>
        <v/>
      </c>
      <c r="U8882" s="53" t="str">
        <f t="shared" si="451"/>
        <v/>
      </c>
      <c r="V8882" s="53" t="str">
        <f t="shared" si="451"/>
        <v/>
      </c>
      <c r="W8882" s="53" t="str">
        <f t="shared" si="451"/>
        <v/>
      </c>
      <c r="X8882" s="53" t="str">
        <f t="shared" si="451"/>
        <v/>
      </c>
    </row>
    <row r="8883" spans="18:24" hidden="1" x14ac:dyDescent="0.3">
      <c r="R8883">
        <f t="shared" si="450"/>
        <v>0</v>
      </c>
      <c r="S8883">
        <f t="shared" si="452"/>
        <v>0</v>
      </c>
      <c r="T8883" s="53" t="str">
        <f t="shared" si="451"/>
        <v/>
      </c>
      <c r="U8883" s="53" t="str">
        <f t="shared" si="451"/>
        <v/>
      </c>
      <c r="V8883" s="53" t="str">
        <f t="shared" si="451"/>
        <v/>
      </c>
      <c r="W8883" s="53" t="str">
        <f t="shared" si="451"/>
        <v/>
      </c>
      <c r="X8883" s="53" t="str">
        <f t="shared" si="451"/>
        <v/>
      </c>
    </row>
    <row r="8884" spans="18:24" hidden="1" x14ac:dyDescent="0.3">
      <c r="R8884">
        <f t="shared" si="450"/>
        <v>0</v>
      </c>
      <c r="S8884">
        <f t="shared" si="452"/>
        <v>0</v>
      </c>
      <c r="T8884" s="53" t="str">
        <f t="shared" si="451"/>
        <v/>
      </c>
      <c r="U8884" s="53" t="str">
        <f t="shared" si="451"/>
        <v/>
      </c>
      <c r="V8884" s="53" t="str">
        <f t="shared" si="451"/>
        <v/>
      </c>
      <c r="W8884" s="53" t="str">
        <f t="shared" si="451"/>
        <v/>
      </c>
      <c r="X8884" s="53" t="str">
        <f t="shared" si="451"/>
        <v/>
      </c>
    </row>
    <row r="8885" spans="18:24" hidden="1" x14ac:dyDescent="0.3">
      <c r="R8885">
        <f t="shared" si="450"/>
        <v>0</v>
      </c>
      <c r="S8885">
        <f t="shared" si="452"/>
        <v>0</v>
      </c>
      <c r="T8885" s="53" t="str">
        <f t="shared" si="451"/>
        <v/>
      </c>
      <c r="U8885" s="53" t="str">
        <f t="shared" si="451"/>
        <v/>
      </c>
      <c r="V8885" s="53" t="str">
        <f t="shared" si="451"/>
        <v/>
      </c>
      <c r="W8885" s="53" t="str">
        <f t="shared" si="451"/>
        <v/>
      </c>
      <c r="X8885" s="53" t="str">
        <f t="shared" si="451"/>
        <v/>
      </c>
    </row>
    <row r="8886" spans="18:24" hidden="1" x14ac:dyDescent="0.3">
      <c r="R8886">
        <f t="shared" si="450"/>
        <v>0</v>
      </c>
      <c r="S8886">
        <f t="shared" si="452"/>
        <v>0</v>
      </c>
      <c r="T8886" s="53" t="str">
        <f t="shared" si="451"/>
        <v/>
      </c>
      <c r="U8886" s="53" t="str">
        <f t="shared" si="451"/>
        <v/>
      </c>
      <c r="V8886" s="53" t="str">
        <f t="shared" si="451"/>
        <v/>
      </c>
      <c r="W8886" s="53" t="str">
        <f t="shared" si="451"/>
        <v/>
      </c>
      <c r="X8886" s="53" t="str">
        <f t="shared" si="451"/>
        <v/>
      </c>
    </row>
    <row r="8887" spans="18:24" hidden="1" x14ac:dyDescent="0.3">
      <c r="R8887">
        <f t="shared" si="450"/>
        <v>0</v>
      </c>
      <c r="S8887">
        <f t="shared" si="452"/>
        <v>0</v>
      </c>
      <c r="T8887" s="53" t="str">
        <f t="shared" si="451"/>
        <v/>
      </c>
      <c r="U8887" s="53" t="str">
        <f t="shared" si="451"/>
        <v/>
      </c>
      <c r="V8887" s="53" t="str">
        <f t="shared" si="451"/>
        <v/>
      </c>
      <c r="W8887" s="53" t="str">
        <f t="shared" si="451"/>
        <v/>
      </c>
      <c r="X8887" s="53" t="str">
        <f t="shared" si="451"/>
        <v/>
      </c>
    </row>
    <row r="8888" spans="18:24" hidden="1" x14ac:dyDescent="0.3">
      <c r="R8888">
        <f t="shared" si="450"/>
        <v>0</v>
      </c>
      <c r="S8888">
        <f t="shared" si="452"/>
        <v>0</v>
      </c>
      <c r="T8888" s="53" t="str">
        <f t="shared" si="451"/>
        <v/>
      </c>
      <c r="U8888" s="53" t="str">
        <f t="shared" si="451"/>
        <v/>
      </c>
      <c r="V8888" s="53" t="str">
        <f t="shared" si="451"/>
        <v/>
      </c>
      <c r="W8888" s="53" t="str">
        <f t="shared" si="451"/>
        <v/>
      </c>
      <c r="X8888" s="53" t="str">
        <f t="shared" si="451"/>
        <v/>
      </c>
    </row>
    <row r="8889" spans="18:24" hidden="1" x14ac:dyDescent="0.3">
      <c r="R8889">
        <f t="shared" si="450"/>
        <v>0</v>
      </c>
      <c r="S8889">
        <f t="shared" si="452"/>
        <v>0</v>
      </c>
      <c r="T8889" s="53" t="str">
        <f t="shared" si="451"/>
        <v/>
      </c>
      <c r="U8889" s="53" t="str">
        <f t="shared" si="451"/>
        <v/>
      </c>
      <c r="V8889" s="53" t="str">
        <f t="shared" si="451"/>
        <v/>
      </c>
      <c r="W8889" s="53" t="str">
        <f t="shared" si="451"/>
        <v/>
      </c>
      <c r="X8889" s="53" t="str">
        <f t="shared" si="451"/>
        <v/>
      </c>
    </row>
    <row r="8890" spans="18:24" hidden="1" x14ac:dyDescent="0.3">
      <c r="R8890">
        <f t="shared" si="450"/>
        <v>0</v>
      </c>
      <c r="S8890">
        <f t="shared" si="452"/>
        <v>0</v>
      </c>
      <c r="T8890" s="53" t="str">
        <f t="shared" si="451"/>
        <v/>
      </c>
      <c r="U8890" s="53" t="str">
        <f t="shared" si="451"/>
        <v/>
      </c>
      <c r="V8890" s="53" t="str">
        <f t="shared" si="451"/>
        <v/>
      </c>
      <c r="W8890" s="53" t="str">
        <f t="shared" si="451"/>
        <v/>
      </c>
      <c r="X8890" s="53" t="str">
        <f t="shared" si="451"/>
        <v/>
      </c>
    </row>
    <row r="8891" spans="18:24" hidden="1" x14ac:dyDescent="0.3">
      <c r="R8891">
        <f t="shared" si="450"/>
        <v>0</v>
      </c>
      <c r="S8891">
        <f t="shared" si="452"/>
        <v>0</v>
      </c>
      <c r="T8891" s="53" t="str">
        <f t="shared" si="451"/>
        <v/>
      </c>
      <c r="U8891" s="53" t="str">
        <f t="shared" si="451"/>
        <v/>
      </c>
      <c r="V8891" s="53" t="str">
        <f t="shared" si="451"/>
        <v/>
      </c>
      <c r="W8891" s="53" t="str">
        <f t="shared" si="451"/>
        <v/>
      </c>
      <c r="X8891" s="53" t="str">
        <f t="shared" si="451"/>
        <v/>
      </c>
    </row>
    <row r="8892" spans="18:24" hidden="1" x14ac:dyDescent="0.3">
      <c r="R8892">
        <f t="shared" si="450"/>
        <v>0</v>
      </c>
      <c r="S8892">
        <f t="shared" si="452"/>
        <v>0</v>
      </c>
      <c r="T8892" s="53" t="str">
        <f t="shared" si="451"/>
        <v/>
      </c>
      <c r="U8892" s="53" t="str">
        <f t="shared" si="451"/>
        <v/>
      </c>
      <c r="V8892" s="53" t="str">
        <f t="shared" si="451"/>
        <v/>
      </c>
      <c r="W8892" s="53" t="str">
        <f t="shared" si="451"/>
        <v/>
      </c>
      <c r="X8892" s="53" t="str">
        <f t="shared" si="451"/>
        <v/>
      </c>
    </row>
    <row r="8893" spans="18:24" hidden="1" x14ac:dyDescent="0.3">
      <c r="R8893">
        <f t="shared" si="450"/>
        <v>0</v>
      </c>
      <c r="S8893">
        <f t="shared" si="452"/>
        <v>0</v>
      </c>
      <c r="T8893" s="53" t="str">
        <f t="shared" ref="T8893:X8943" si="453">IF(OR(COUNTIF($D8893,"*"&amp;T$5&amp;"*")&gt;0,$D8893="GRUPO TEPSA"),T$5,"")</f>
        <v/>
      </c>
      <c r="U8893" s="53" t="str">
        <f t="shared" si="453"/>
        <v/>
      </c>
      <c r="V8893" s="53" t="str">
        <f t="shared" si="453"/>
        <v/>
      </c>
      <c r="W8893" s="53" t="str">
        <f t="shared" si="453"/>
        <v/>
      </c>
      <c r="X8893" s="53" t="str">
        <f t="shared" si="453"/>
        <v/>
      </c>
    </row>
    <row r="8894" spans="18:24" hidden="1" x14ac:dyDescent="0.3">
      <c r="R8894">
        <f t="shared" si="450"/>
        <v>0</v>
      </c>
      <c r="S8894">
        <f t="shared" si="452"/>
        <v>0</v>
      </c>
      <c r="T8894" s="53" t="str">
        <f t="shared" si="453"/>
        <v/>
      </c>
      <c r="U8894" s="53" t="str">
        <f t="shared" si="453"/>
        <v/>
      </c>
      <c r="V8894" s="53" t="str">
        <f t="shared" si="453"/>
        <v/>
      </c>
      <c r="W8894" s="53" t="str">
        <f t="shared" si="453"/>
        <v/>
      </c>
      <c r="X8894" s="53" t="str">
        <f t="shared" si="453"/>
        <v/>
      </c>
    </row>
    <row r="8895" spans="18:24" hidden="1" x14ac:dyDescent="0.3">
      <c r="R8895">
        <f t="shared" si="450"/>
        <v>0</v>
      </c>
      <c r="S8895">
        <f t="shared" si="452"/>
        <v>0</v>
      </c>
      <c r="T8895" s="53" t="str">
        <f t="shared" si="453"/>
        <v/>
      </c>
      <c r="U8895" s="53" t="str">
        <f t="shared" si="453"/>
        <v/>
      </c>
      <c r="V8895" s="53" t="str">
        <f t="shared" si="453"/>
        <v/>
      </c>
      <c r="W8895" s="53" t="str">
        <f t="shared" si="453"/>
        <v/>
      </c>
      <c r="X8895" s="53" t="str">
        <f t="shared" si="453"/>
        <v/>
      </c>
    </row>
    <row r="8896" spans="18:24" hidden="1" x14ac:dyDescent="0.3">
      <c r="R8896">
        <f t="shared" si="450"/>
        <v>0</v>
      </c>
      <c r="S8896">
        <f t="shared" si="452"/>
        <v>0</v>
      </c>
      <c r="T8896" s="53" t="str">
        <f t="shared" si="453"/>
        <v/>
      </c>
      <c r="U8896" s="53" t="str">
        <f t="shared" si="453"/>
        <v/>
      </c>
      <c r="V8896" s="53" t="str">
        <f t="shared" si="453"/>
        <v/>
      </c>
      <c r="W8896" s="53" t="str">
        <f t="shared" si="453"/>
        <v/>
      </c>
      <c r="X8896" s="53" t="str">
        <f t="shared" si="453"/>
        <v/>
      </c>
    </row>
    <row r="8897" spans="18:24" hidden="1" x14ac:dyDescent="0.3">
      <c r="R8897">
        <f t="shared" si="450"/>
        <v>0</v>
      </c>
      <c r="S8897">
        <f t="shared" si="452"/>
        <v>0</v>
      </c>
      <c r="T8897" s="53" t="str">
        <f t="shared" si="453"/>
        <v/>
      </c>
      <c r="U8897" s="53" t="str">
        <f t="shared" si="453"/>
        <v/>
      </c>
      <c r="V8897" s="53" t="str">
        <f t="shared" si="453"/>
        <v/>
      </c>
      <c r="W8897" s="53" t="str">
        <f t="shared" si="453"/>
        <v/>
      </c>
      <c r="X8897" s="53" t="str">
        <f t="shared" si="453"/>
        <v/>
      </c>
    </row>
    <row r="8898" spans="18:24" hidden="1" x14ac:dyDescent="0.3">
      <c r="R8898">
        <f t="shared" si="450"/>
        <v>0</v>
      </c>
      <c r="S8898">
        <f t="shared" si="452"/>
        <v>0</v>
      </c>
      <c r="T8898" s="53" t="str">
        <f t="shared" si="453"/>
        <v/>
      </c>
      <c r="U8898" s="53" t="str">
        <f t="shared" si="453"/>
        <v/>
      </c>
      <c r="V8898" s="53" t="str">
        <f t="shared" si="453"/>
        <v/>
      </c>
      <c r="W8898" s="53" t="str">
        <f t="shared" si="453"/>
        <v/>
      </c>
      <c r="X8898" s="53" t="str">
        <f t="shared" si="453"/>
        <v/>
      </c>
    </row>
    <row r="8899" spans="18:24" hidden="1" x14ac:dyDescent="0.3">
      <c r="R8899">
        <f t="shared" si="450"/>
        <v>0</v>
      </c>
      <c r="S8899">
        <f t="shared" si="452"/>
        <v>0</v>
      </c>
      <c r="T8899" s="53" t="str">
        <f t="shared" si="453"/>
        <v/>
      </c>
      <c r="U8899" s="53" t="str">
        <f t="shared" si="453"/>
        <v/>
      </c>
      <c r="V8899" s="53" t="str">
        <f t="shared" si="453"/>
        <v/>
      </c>
      <c r="W8899" s="53" t="str">
        <f t="shared" si="453"/>
        <v/>
      </c>
      <c r="X8899" s="53" t="str">
        <f t="shared" si="453"/>
        <v/>
      </c>
    </row>
    <row r="8900" spans="18:24" hidden="1" x14ac:dyDescent="0.3">
      <c r="R8900">
        <f t="shared" si="450"/>
        <v>0</v>
      </c>
      <c r="S8900">
        <f t="shared" si="452"/>
        <v>0</v>
      </c>
      <c r="T8900" s="53" t="str">
        <f t="shared" si="453"/>
        <v/>
      </c>
      <c r="U8900" s="53" t="str">
        <f t="shared" si="453"/>
        <v/>
      </c>
      <c r="V8900" s="53" t="str">
        <f t="shared" si="453"/>
        <v/>
      </c>
      <c r="W8900" s="53" t="str">
        <f t="shared" si="453"/>
        <v/>
      </c>
      <c r="X8900" s="53" t="str">
        <f t="shared" si="453"/>
        <v/>
      </c>
    </row>
    <row r="8901" spans="18:24" hidden="1" x14ac:dyDescent="0.3">
      <c r="R8901">
        <f t="shared" si="450"/>
        <v>0</v>
      </c>
      <c r="S8901">
        <f t="shared" si="452"/>
        <v>0</v>
      </c>
      <c r="T8901" s="53" t="str">
        <f t="shared" si="453"/>
        <v/>
      </c>
      <c r="U8901" s="53" t="str">
        <f t="shared" si="453"/>
        <v/>
      </c>
      <c r="V8901" s="53" t="str">
        <f t="shared" si="453"/>
        <v/>
      </c>
      <c r="W8901" s="53" t="str">
        <f t="shared" si="453"/>
        <v/>
      </c>
      <c r="X8901" s="53" t="str">
        <f t="shared" si="453"/>
        <v/>
      </c>
    </row>
    <row r="8902" spans="18:24" hidden="1" x14ac:dyDescent="0.3">
      <c r="R8902">
        <f t="shared" si="450"/>
        <v>0</v>
      </c>
      <c r="S8902">
        <f t="shared" si="452"/>
        <v>0</v>
      </c>
      <c r="T8902" s="53" t="str">
        <f t="shared" si="453"/>
        <v/>
      </c>
      <c r="U8902" s="53" t="str">
        <f t="shared" si="453"/>
        <v/>
      </c>
      <c r="V8902" s="53" t="str">
        <f t="shared" si="453"/>
        <v/>
      </c>
      <c r="W8902" s="53" t="str">
        <f t="shared" si="453"/>
        <v/>
      </c>
      <c r="X8902" s="53" t="str">
        <f t="shared" si="453"/>
        <v/>
      </c>
    </row>
    <row r="8903" spans="18:24" hidden="1" x14ac:dyDescent="0.3">
      <c r="R8903">
        <f t="shared" ref="R8903:R8966" si="454">IF(OR(D8903="GRUPO TEPSA",D8903="TODAS"),P8903/5,P8903)</f>
        <v>0</v>
      </c>
      <c r="S8903">
        <f t="shared" si="452"/>
        <v>0</v>
      </c>
      <c r="T8903" s="53" t="str">
        <f t="shared" si="453"/>
        <v/>
      </c>
      <c r="U8903" s="53" t="str">
        <f t="shared" si="453"/>
        <v/>
      </c>
      <c r="V8903" s="53" t="str">
        <f t="shared" si="453"/>
        <v/>
      </c>
      <c r="W8903" s="53" t="str">
        <f t="shared" si="453"/>
        <v/>
      </c>
      <c r="X8903" s="53" t="str">
        <f t="shared" si="453"/>
        <v/>
      </c>
    </row>
    <row r="8904" spans="18:24" hidden="1" x14ac:dyDescent="0.3">
      <c r="R8904">
        <f t="shared" si="454"/>
        <v>0</v>
      </c>
      <c r="S8904">
        <f t="shared" si="452"/>
        <v>0</v>
      </c>
      <c r="T8904" s="53" t="str">
        <f t="shared" si="453"/>
        <v/>
      </c>
      <c r="U8904" s="53" t="str">
        <f t="shared" si="453"/>
        <v/>
      </c>
      <c r="V8904" s="53" t="str">
        <f t="shared" si="453"/>
        <v/>
      </c>
      <c r="W8904" s="53" t="str">
        <f t="shared" si="453"/>
        <v/>
      </c>
      <c r="X8904" s="53" t="str">
        <f t="shared" si="453"/>
        <v/>
      </c>
    </row>
    <row r="8905" spans="18:24" hidden="1" x14ac:dyDescent="0.3">
      <c r="R8905">
        <f t="shared" si="454"/>
        <v>0</v>
      </c>
      <c r="S8905">
        <f t="shared" si="452"/>
        <v>0</v>
      </c>
      <c r="T8905" s="53" t="str">
        <f t="shared" si="453"/>
        <v/>
      </c>
      <c r="U8905" s="53" t="str">
        <f t="shared" si="453"/>
        <v/>
      </c>
      <c r="V8905" s="53" t="str">
        <f t="shared" si="453"/>
        <v/>
      </c>
      <c r="W8905" s="53" t="str">
        <f t="shared" si="453"/>
        <v/>
      </c>
      <c r="X8905" s="53" t="str">
        <f t="shared" si="453"/>
        <v/>
      </c>
    </row>
    <row r="8906" spans="18:24" hidden="1" x14ac:dyDescent="0.3">
      <c r="R8906">
        <f t="shared" si="454"/>
        <v>0</v>
      </c>
      <c r="S8906">
        <f t="shared" si="452"/>
        <v>0</v>
      </c>
      <c r="T8906" s="53" t="str">
        <f t="shared" si="453"/>
        <v/>
      </c>
      <c r="U8906" s="53" t="str">
        <f t="shared" si="453"/>
        <v/>
      </c>
      <c r="V8906" s="53" t="str">
        <f t="shared" si="453"/>
        <v/>
      </c>
      <c r="W8906" s="53" t="str">
        <f t="shared" si="453"/>
        <v/>
      </c>
      <c r="X8906" s="53" t="str">
        <f t="shared" si="453"/>
        <v/>
      </c>
    </row>
    <row r="8907" spans="18:24" hidden="1" x14ac:dyDescent="0.3">
      <c r="R8907">
        <f t="shared" si="454"/>
        <v>0</v>
      </c>
      <c r="S8907">
        <f t="shared" ref="S8907:S8970" si="455">IF(OR(D8907="GRUPO TEPSA",D8907="TODAS"),Q8907/5,Q8907)</f>
        <v>0</v>
      </c>
      <c r="T8907" s="53" t="str">
        <f t="shared" si="453"/>
        <v/>
      </c>
      <c r="U8907" s="53" t="str">
        <f t="shared" si="453"/>
        <v/>
      </c>
      <c r="V8907" s="53" t="str">
        <f t="shared" si="453"/>
        <v/>
      </c>
      <c r="W8907" s="53" t="str">
        <f t="shared" si="453"/>
        <v/>
      </c>
      <c r="X8907" s="53" t="str">
        <f t="shared" si="453"/>
        <v/>
      </c>
    </row>
    <row r="8908" spans="18:24" hidden="1" x14ac:dyDescent="0.3">
      <c r="R8908">
        <f t="shared" si="454"/>
        <v>0</v>
      </c>
      <c r="S8908">
        <f t="shared" si="455"/>
        <v>0</v>
      </c>
      <c r="T8908" s="53" t="str">
        <f t="shared" si="453"/>
        <v/>
      </c>
      <c r="U8908" s="53" t="str">
        <f t="shared" si="453"/>
        <v/>
      </c>
      <c r="V8908" s="53" t="str">
        <f t="shared" si="453"/>
        <v/>
      </c>
      <c r="W8908" s="53" t="str">
        <f t="shared" si="453"/>
        <v/>
      </c>
      <c r="X8908" s="53" t="str">
        <f t="shared" si="453"/>
        <v/>
      </c>
    </row>
    <row r="8909" spans="18:24" hidden="1" x14ac:dyDescent="0.3">
      <c r="R8909">
        <f t="shared" si="454"/>
        <v>0</v>
      </c>
      <c r="S8909">
        <f t="shared" si="455"/>
        <v>0</v>
      </c>
      <c r="T8909" s="53" t="str">
        <f t="shared" si="453"/>
        <v/>
      </c>
      <c r="U8909" s="53" t="str">
        <f t="shared" si="453"/>
        <v/>
      </c>
      <c r="V8909" s="53" t="str">
        <f t="shared" si="453"/>
        <v/>
      </c>
      <c r="W8909" s="53" t="str">
        <f t="shared" si="453"/>
        <v/>
      </c>
      <c r="X8909" s="53" t="str">
        <f t="shared" si="453"/>
        <v/>
      </c>
    </row>
    <row r="8910" spans="18:24" hidden="1" x14ac:dyDescent="0.3">
      <c r="R8910">
        <f t="shared" si="454"/>
        <v>0</v>
      </c>
      <c r="S8910">
        <f t="shared" si="455"/>
        <v>0</v>
      </c>
      <c r="T8910" s="53" t="str">
        <f t="shared" si="453"/>
        <v/>
      </c>
      <c r="U8910" s="53" t="str">
        <f t="shared" si="453"/>
        <v/>
      </c>
      <c r="V8910" s="53" t="str">
        <f t="shared" si="453"/>
        <v/>
      </c>
      <c r="W8910" s="53" t="str">
        <f t="shared" si="453"/>
        <v/>
      </c>
      <c r="X8910" s="53" t="str">
        <f t="shared" si="453"/>
        <v/>
      </c>
    </row>
    <row r="8911" spans="18:24" hidden="1" x14ac:dyDescent="0.3">
      <c r="R8911">
        <f t="shared" si="454"/>
        <v>0</v>
      </c>
      <c r="S8911">
        <f t="shared" si="455"/>
        <v>0</v>
      </c>
      <c r="T8911" s="53" t="str">
        <f t="shared" si="453"/>
        <v/>
      </c>
      <c r="U8911" s="53" t="str">
        <f t="shared" si="453"/>
        <v/>
      </c>
      <c r="V8911" s="53" t="str">
        <f t="shared" si="453"/>
        <v/>
      </c>
      <c r="W8911" s="53" t="str">
        <f t="shared" si="453"/>
        <v/>
      </c>
      <c r="X8911" s="53" t="str">
        <f t="shared" si="453"/>
        <v/>
      </c>
    </row>
    <row r="8912" spans="18:24" hidden="1" x14ac:dyDescent="0.3">
      <c r="R8912">
        <f t="shared" si="454"/>
        <v>0</v>
      </c>
      <c r="S8912">
        <f t="shared" si="455"/>
        <v>0</v>
      </c>
      <c r="T8912" s="53" t="str">
        <f t="shared" si="453"/>
        <v/>
      </c>
      <c r="U8912" s="53" t="str">
        <f t="shared" si="453"/>
        <v/>
      </c>
      <c r="V8912" s="53" t="str">
        <f t="shared" si="453"/>
        <v/>
      </c>
      <c r="W8912" s="53" t="str">
        <f t="shared" si="453"/>
        <v/>
      </c>
      <c r="X8912" s="53" t="str">
        <f t="shared" si="453"/>
        <v/>
      </c>
    </row>
    <row r="8913" spans="18:24" hidden="1" x14ac:dyDescent="0.3">
      <c r="R8913">
        <f t="shared" si="454"/>
        <v>0</v>
      </c>
      <c r="S8913">
        <f t="shared" si="455"/>
        <v>0</v>
      </c>
      <c r="T8913" s="53" t="str">
        <f t="shared" si="453"/>
        <v/>
      </c>
      <c r="U8913" s="53" t="str">
        <f t="shared" si="453"/>
        <v/>
      </c>
      <c r="V8913" s="53" t="str">
        <f t="shared" si="453"/>
        <v/>
      </c>
      <c r="W8913" s="53" t="str">
        <f t="shared" si="453"/>
        <v/>
      </c>
      <c r="X8913" s="53" t="str">
        <f t="shared" si="453"/>
        <v/>
      </c>
    </row>
    <row r="8914" spans="18:24" hidden="1" x14ac:dyDescent="0.3">
      <c r="R8914">
        <f t="shared" si="454"/>
        <v>0</v>
      </c>
      <c r="S8914">
        <f t="shared" si="455"/>
        <v>0</v>
      </c>
      <c r="T8914" s="53" t="str">
        <f t="shared" si="453"/>
        <v/>
      </c>
      <c r="U8914" s="53" t="str">
        <f t="shared" si="453"/>
        <v/>
      </c>
      <c r="V8914" s="53" t="str">
        <f t="shared" si="453"/>
        <v/>
      </c>
      <c r="W8914" s="53" t="str">
        <f t="shared" si="453"/>
        <v/>
      </c>
      <c r="X8914" s="53" t="str">
        <f t="shared" si="453"/>
        <v/>
      </c>
    </row>
    <row r="8915" spans="18:24" hidden="1" x14ac:dyDescent="0.3">
      <c r="R8915">
        <f t="shared" si="454"/>
        <v>0</v>
      </c>
      <c r="S8915">
        <f t="shared" si="455"/>
        <v>0</v>
      </c>
      <c r="T8915" s="53" t="str">
        <f t="shared" si="453"/>
        <v/>
      </c>
      <c r="U8915" s="53" t="str">
        <f t="shared" si="453"/>
        <v/>
      </c>
      <c r="V8915" s="53" t="str">
        <f t="shared" si="453"/>
        <v/>
      </c>
      <c r="W8915" s="53" t="str">
        <f t="shared" si="453"/>
        <v/>
      </c>
      <c r="X8915" s="53" t="str">
        <f t="shared" si="453"/>
        <v/>
      </c>
    </row>
    <row r="8916" spans="18:24" hidden="1" x14ac:dyDescent="0.3">
      <c r="R8916">
        <f t="shared" si="454"/>
        <v>0</v>
      </c>
      <c r="S8916">
        <f t="shared" si="455"/>
        <v>0</v>
      </c>
      <c r="T8916" s="53" t="str">
        <f t="shared" si="453"/>
        <v/>
      </c>
      <c r="U8916" s="53" t="str">
        <f t="shared" si="453"/>
        <v/>
      </c>
      <c r="V8916" s="53" t="str">
        <f t="shared" si="453"/>
        <v/>
      </c>
      <c r="W8916" s="53" t="str">
        <f t="shared" si="453"/>
        <v/>
      </c>
      <c r="X8916" s="53" t="str">
        <f t="shared" si="453"/>
        <v/>
      </c>
    </row>
    <row r="8917" spans="18:24" hidden="1" x14ac:dyDescent="0.3">
      <c r="R8917">
        <f t="shared" si="454"/>
        <v>0</v>
      </c>
      <c r="S8917">
        <f t="shared" si="455"/>
        <v>0</v>
      </c>
      <c r="T8917" s="53" t="str">
        <f t="shared" si="453"/>
        <v/>
      </c>
      <c r="U8917" s="53" t="str">
        <f t="shared" si="453"/>
        <v/>
      </c>
      <c r="V8917" s="53" t="str">
        <f t="shared" si="453"/>
        <v/>
      </c>
      <c r="W8917" s="53" t="str">
        <f t="shared" si="453"/>
        <v/>
      </c>
      <c r="X8917" s="53" t="str">
        <f t="shared" si="453"/>
        <v/>
      </c>
    </row>
    <row r="8918" spans="18:24" hidden="1" x14ac:dyDescent="0.3">
      <c r="R8918">
        <f t="shared" si="454"/>
        <v>0</v>
      </c>
      <c r="S8918">
        <f t="shared" si="455"/>
        <v>0</v>
      </c>
      <c r="T8918" s="53" t="str">
        <f t="shared" si="453"/>
        <v/>
      </c>
      <c r="U8918" s="53" t="str">
        <f t="shared" si="453"/>
        <v/>
      </c>
      <c r="V8918" s="53" t="str">
        <f t="shared" si="453"/>
        <v/>
      </c>
      <c r="W8918" s="53" t="str">
        <f t="shared" si="453"/>
        <v/>
      </c>
      <c r="X8918" s="53" t="str">
        <f t="shared" si="453"/>
        <v/>
      </c>
    </row>
    <row r="8919" spans="18:24" hidden="1" x14ac:dyDescent="0.3">
      <c r="R8919">
        <f t="shared" si="454"/>
        <v>0</v>
      </c>
      <c r="S8919">
        <f t="shared" si="455"/>
        <v>0</v>
      </c>
      <c r="T8919" s="53" t="str">
        <f t="shared" si="453"/>
        <v/>
      </c>
      <c r="U8919" s="53" t="str">
        <f t="shared" si="453"/>
        <v/>
      </c>
      <c r="V8919" s="53" t="str">
        <f t="shared" si="453"/>
        <v/>
      </c>
      <c r="W8919" s="53" t="str">
        <f t="shared" si="453"/>
        <v/>
      </c>
      <c r="X8919" s="53" t="str">
        <f t="shared" si="453"/>
        <v/>
      </c>
    </row>
    <row r="8920" spans="18:24" hidden="1" x14ac:dyDescent="0.3">
      <c r="R8920">
        <f t="shared" si="454"/>
        <v>0</v>
      </c>
      <c r="S8920">
        <f t="shared" si="455"/>
        <v>0</v>
      </c>
      <c r="T8920" s="53" t="str">
        <f t="shared" si="453"/>
        <v/>
      </c>
      <c r="U8920" s="53" t="str">
        <f t="shared" si="453"/>
        <v/>
      </c>
      <c r="V8920" s="53" t="str">
        <f t="shared" si="453"/>
        <v/>
      </c>
      <c r="W8920" s="53" t="str">
        <f t="shared" si="453"/>
        <v/>
      </c>
      <c r="X8920" s="53" t="str">
        <f t="shared" si="453"/>
        <v/>
      </c>
    </row>
    <row r="8921" spans="18:24" hidden="1" x14ac:dyDescent="0.3">
      <c r="R8921">
        <f t="shared" si="454"/>
        <v>0</v>
      </c>
      <c r="S8921">
        <f t="shared" si="455"/>
        <v>0</v>
      </c>
      <c r="T8921" s="53" t="str">
        <f t="shared" si="453"/>
        <v/>
      </c>
      <c r="U8921" s="53" t="str">
        <f t="shared" si="453"/>
        <v/>
      </c>
      <c r="V8921" s="53" t="str">
        <f t="shared" si="453"/>
        <v/>
      </c>
      <c r="W8921" s="53" t="str">
        <f t="shared" si="453"/>
        <v/>
      </c>
      <c r="X8921" s="53" t="str">
        <f t="shared" si="453"/>
        <v/>
      </c>
    </row>
    <row r="8922" spans="18:24" hidden="1" x14ac:dyDescent="0.3">
      <c r="R8922">
        <f t="shared" si="454"/>
        <v>0</v>
      </c>
      <c r="S8922">
        <f t="shared" si="455"/>
        <v>0</v>
      </c>
      <c r="T8922" s="53" t="str">
        <f t="shared" si="453"/>
        <v/>
      </c>
      <c r="U8922" s="53" t="str">
        <f t="shared" si="453"/>
        <v/>
      </c>
      <c r="V8922" s="53" t="str">
        <f t="shared" si="453"/>
        <v/>
      </c>
      <c r="W8922" s="53" t="str">
        <f t="shared" si="453"/>
        <v/>
      </c>
      <c r="X8922" s="53" t="str">
        <f t="shared" si="453"/>
        <v/>
      </c>
    </row>
    <row r="8923" spans="18:24" hidden="1" x14ac:dyDescent="0.3">
      <c r="R8923">
        <f t="shared" si="454"/>
        <v>0</v>
      </c>
      <c r="S8923">
        <f t="shared" si="455"/>
        <v>0</v>
      </c>
      <c r="T8923" s="53" t="str">
        <f t="shared" si="453"/>
        <v/>
      </c>
      <c r="U8923" s="53" t="str">
        <f t="shared" si="453"/>
        <v/>
      </c>
      <c r="V8923" s="53" t="str">
        <f t="shared" si="453"/>
        <v/>
      </c>
      <c r="W8923" s="53" t="str">
        <f t="shared" si="453"/>
        <v/>
      </c>
      <c r="X8923" s="53" t="str">
        <f t="shared" si="453"/>
        <v/>
      </c>
    </row>
    <row r="8924" spans="18:24" hidden="1" x14ac:dyDescent="0.3">
      <c r="R8924">
        <f t="shared" si="454"/>
        <v>0</v>
      </c>
      <c r="S8924">
        <f t="shared" si="455"/>
        <v>0</v>
      </c>
      <c r="T8924" s="53" t="str">
        <f t="shared" si="453"/>
        <v/>
      </c>
      <c r="U8924" s="53" t="str">
        <f t="shared" si="453"/>
        <v/>
      </c>
      <c r="V8924" s="53" t="str">
        <f t="shared" si="453"/>
        <v/>
      </c>
      <c r="W8924" s="53" t="str">
        <f t="shared" si="453"/>
        <v/>
      </c>
      <c r="X8924" s="53" t="str">
        <f t="shared" si="453"/>
        <v/>
      </c>
    </row>
    <row r="8925" spans="18:24" hidden="1" x14ac:dyDescent="0.3">
      <c r="R8925">
        <f t="shared" si="454"/>
        <v>0</v>
      </c>
      <c r="S8925">
        <f t="shared" si="455"/>
        <v>0</v>
      </c>
      <c r="T8925" s="53" t="str">
        <f t="shared" si="453"/>
        <v/>
      </c>
      <c r="U8925" s="53" t="str">
        <f t="shared" si="453"/>
        <v/>
      </c>
      <c r="V8925" s="53" t="str">
        <f t="shared" si="453"/>
        <v/>
      </c>
      <c r="W8925" s="53" t="str">
        <f t="shared" si="453"/>
        <v/>
      </c>
      <c r="X8925" s="53" t="str">
        <f t="shared" si="453"/>
        <v/>
      </c>
    </row>
    <row r="8926" spans="18:24" hidden="1" x14ac:dyDescent="0.3">
      <c r="R8926">
        <f t="shared" si="454"/>
        <v>0</v>
      </c>
      <c r="S8926">
        <f t="shared" si="455"/>
        <v>0</v>
      </c>
      <c r="T8926" s="53" t="str">
        <f t="shared" si="453"/>
        <v/>
      </c>
      <c r="U8926" s="53" t="str">
        <f t="shared" si="453"/>
        <v/>
      </c>
      <c r="V8926" s="53" t="str">
        <f t="shared" si="453"/>
        <v/>
      </c>
      <c r="W8926" s="53" t="str">
        <f t="shared" si="453"/>
        <v/>
      </c>
      <c r="X8926" s="53" t="str">
        <f t="shared" si="453"/>
        <v/>
      </c>
    </row>
    <row r="8927" spans="18:24" hidden="1" x14ac:dyDescent="0.3">
      <c r="R8927">
        <f t="shared" si="454"/>
        <v>0</v>
      </c>
      <c r="S8927">
        <f t="shared" si="455"/>
        <v>0</v>
      </c>
      <c r="T8927" s="53" t="str">
        <f t="shared" si="453"/>
        <v/>
      </c>
      <c r="U8927" s="53" t="str">
        <f t="shared" si="453"/>
        <v/>
      </c>
      <c r="V8927" s="53" t="str">
        <f t="shared" si="453"/>
        <v/>
      </c>
      <c r="W8927" s="53" t="str">
        <f t="shared" si="453"/>
        <v/>
      </c>
      <c r="X8927" s="53" t="str">
        <f t="shared" si="453"/>
        <v/>
      </c>
    </row>
    <row r="8928" spans="18:24" hidden="1" x14ac:dyDescent="0.3">
      <c r="R8928">
        <f t="shared" si="454"/>
        <v>0</v>
      </c>
      <c r="S8928">
        <f t="shared" si="455"/>
        <v>0</v>
      </c>
      <c r="T8928" s="53" t="str">
        <f t="shared" si="453"/>
        <v/>
      </c>
      <c r="U8928" s="53" t="str">
        <f t="shared" si="453"/>
        <v/>
      </c>
      <c r="V8928" s="53" t="str">
        <f t="shared" si="453"/>
        <v/>
      </c>
      <c r="W8928" s="53" t="str">
        <f t="shared" si="453"/>
        <v/>
      </c>
      <c r="X8928" s="53" t="str">
        <f t="shared" si="453"/>
        <v/>
      </c>
    </row>
    <row r="8929" spans="18:24" hidden="1" x14ac:dyDescent="0.3">
      <c r="R8929">
        <f t="shared" si="454"/>
        <v>0</v>
      </c>
      <c r="S8929">
        <f t="shared" si="455"/>
        <v>0</v>
      </c>
      <c r="T8929" s="53" t="str">
        <f t="shared" si="453"/>
        <v/>
      </c>
      <c r="U8929" s="53" t="str">
        <f t="shared" si="453"/>
        <v/>
      </c>
      <c r="V8929" s="53" t="str">
        <f t="shared" si="453"/>
        <v/>
      </c>
      <c r="W8929" s="53" t="str">
        <f t="shared" si="453"/>
        <v/>
      </c>
      <c r="X8929" s="53" t="str">
        <f t="shared" si="453"/>
        <v/>
      </c>
    </row>
    <row r="8930" spans="18:24" hidden="1" x14ac:dyDescent="0.3">
      <c r="R8930">
        <f t="shared" si="454"/>
        <v>0</v>
      </c>
      <c r="S8930">
        <f t="shared" si="455"/>
        <v>0</v>
      </c>
      <c r="T8930" s="53" t="str">
        <f t="shared" si="453"/>
        <v/>
      </c>
      <c r="U8930" s="53" t="str">
        <f t="shared" si="453"/>
        <v/>
      </c>
      <c r="V8930" s="53" t="str">
        <f t="shared" si="453"/>
        <v/>
      </c>
      <c r="W8930" s="53" t="str">
        <f t="shared" si="453"/>
        <v/>
      </c>
      <c r="X8930" s="53" t="str">
        <f t="shared" si="453"/>
        <v/>
      </c>
    </row>
    <row r="8931" spans="18:24" hidden="1" x14ac:dyDescent="0.3">
      <c r="R8931">
        <f t="shared" si="454"/>
        <v>0</v>
      </c>
      <c r="S8931">
        <f t="shared" si="455"/>
        <v>0</v>
      </c>
      <c r="T8931" s="53" t="str">
        <f t="shared" si="453"/>
        <v/>
      </c>
      <c r="U8931" s="53" t="str">
        <f t="shared" si="453"/>
        <v/>
      </c>
      <c r="V8931" s="53" t="str">
        <f t="shared" si="453"/>
        <v/>
      </c>
      <c r="W8931" s="53" t="str">
        <f t="shared" si="453"/>
        <v/>
      </c>
      <c r="X8931" s="53" t="str">
        <f t="shared" si="453"/>
        <v/>
      </c>
    </row>
    <row r="8932" spans="18:24" hidden="1" x14ac:dyDescent="0.3">
      <c r="R8932">
        <f t="shared" si="454"/>
        <v>0</v>
      </c>
      <c r="S8932">
        <f t="shared" si="455"/>
        <v>0</v>
      </c>
      <c r="T8932" s="53" t="str">
        <f t="shared" si="453"/>
        <v/>
      </c>
      <c r="U8932" s="53" t="str">
        <f t="shared" si="453"/>
        <v/>
      </c>
      <c r="V8932" s="53" t="str">
        <f t="shared" si="453"/>
        <v/>
      </c>
      <c r="W8932" s="53" t="str">
        <f t="shared" si="453"/>
        <v/>
      </c>
      <c r="X8932" s="53" t="str">
        <f t="shared" si="453"/>
        <v/>
      </c>
    </row>
    <row r="8933" spans="18:24" hidden="1" x14ac:dyDescent="0.3">
      <c r="R8933">
        <f t="shared" si="454"/>
        <v>0</v>
      </c>
      <c r="S8933">
        <f t="shared" si="455"/>
        <v>0</v>
      </c>
      <c r="T8933" s="53" t="str">
        <f t="shared" si="453"/>
        <v/>
      </c>
      <c r="U8933" s="53" t="str">
        <f t="shared" si="453"/>
        <v/>
      </c>
      <c r="V8933" s="53" t="str">
        <f t="shared" si="453"/>
        <v/>
      </c>
      <c r="W8933" s="53" t="str">
        <f t="shared" si="453"/>
        <v/>
      </c>
      <c r="X8933" s="53" t="str">
        <f t="shared" si="453"/>
        <v/>
      </c>
    </row>
    <row r="8934" spans="18:24" hidden="1" x14ac:dyDescent="0.3">
      <c r="R8934">
        <f t="shared" si="454"/>
        <v>0</v>
      </c>
      <c r="S8934">
        <f t="shared" si="455"/>
        <v>0</v>
      </c>
      <c r="T8934" s="53" t="str">
        <f t="shared" si="453"/>
        <v/>
      </c>
      <c r="U8934" s="53" t="str">
        <f t="shared" si="453"/>
        <v/>
      </c>
      <c r="V8934" s="53" t="str">
        <f t="shared" si="453"/>
        <v/>
      </c>
      <c r="W8934" s="53" t="str">
        <f t="shared" si="453"/>
        <v/>
      </c>
      <c r="X8934" s="53" t="str">
        <f t="shared" si="453"/>
        <v/>
      </c>
    </row>
    <row r="8935" spans="18:24" hidden="1" x14ac:dyDescent="0.3">
      <c r="R8935">
        <f t="shared" si="454"/>
        <v>0</v>
      </c>
      <c r="S8935">
        <f t="shared" si="455"/>
        <v>0</v>
      </c>
      <c r="T8935" s="53" t="str">
        <f t="shared" si="453"/>
        <v/>
      </c>
      <c r="U8935" s="53" t="str">
        <f t="shared" si="453"/>
        <v/>
      </c>
      <c r="V8935" s="53" t="str">
        <f t="shared" si="453"/>
        <v/>
      </c>
      <c r="W8935" s="53" t="str">
        <f t="shared" si="453"/>
        <v/>
      </c>
      <c r="X8935" s="53" t="str">
        <f t="shared" si="453"/>
        <v/>
      </c>
    </row>
    <row r="8936" spans="18:24" hidden="1" x14ac:dyDescent="0.3">
      <c r="R8936">
        <f t="shared" si="454"/>
        <v>0</v>
      </c>
      <c r="S8936">
        <f t="shared" si="455"/>
        <v>0</v>
      </c>
      <c r="T8936" s="53" t="str">
        <f t="shared" si="453"/>
        <v/>
      </c>
      <c r="U8936" s="53" t="str">
        <f t="shared" si="453"/>
        <v/>
      </c>
      <c r="V8936" s="53" t="str">
        <f t="shared" si="453"/>
        <v/>
      </c>
      <c r="W8936" s="53" t="str">
        <f t="shared" si="453"/>
        <v/>
      </c>
      <c r="X8936" s="53" t="str">
        <f t="shared" si="453"/>
        <v/>
      </c>
    </row>
    <row r="8937" spans="18:24" hidden="1" x14ac:dyDescent="0.3">
      <c r="R8937">
        <f t="shared" si="454"/>
        <v>0</v>
      </c>
      <c r="S8937">
        <f t="shared" si="455"/>
        <v>0</v>
      </c>
      <c r="T8937" s="53" t="str">
        <f t="shared" si="453"/>
        <v/>
      </c>
      <c r="U8937" s="53" t="str">
        <f t="shared" si="453"/>
        <v/>
      </c>
      <c r="V8937" s="53" t="str">
        <f t="shared" si="453"/>
        <v/>
      </c>
      <c r="W8937" s="53" t="str">
        <f t="shared" si="453"/>
        <v/>
      </c>
      <c r="X8937" s="53" t="str">
        <f t="shared" si="453"/>
        <v/>
      </c>
    </row>
    <row r="8938" spans="18:24" hidden="1" x14ac:dyDescent="0.3">
      <c r="R8938">
        <f t="shared" si="454"/>
        <v>0</v>
      </c>
      <c r="S8938">
        <f t="shared" si="455"/>
        <v>0</v>
      </c>
      <c r="T8938" s="53" t="str">
        <f t="shared" si="453"/>
        <v/>
      </c>
      <c r="U8938" s="53" t="str">
        <f t="shared" si="453"/>
        <v/>
      </c>
      <c r="V8938" s="53" t="str">
        <f t="shared" si="453"/>
        <v/>
      </c>
      <c r="W8938" s="53" t="str">
        <f t="shared" si="453"/>
        <v/>
      </c>
      <c r="X8938" s="53" t="str">
        <f t="shared" si="453"/>
        <v/>
      </c>
    </row>
    <row r="8939" spans="18:24" hidden="1" x14ac:dyDescent="0.3">
      <c r="R8939">
        <f t="shared" si="454"/>
        <v>0</v>
      </c>
      <c r="S8939">
        <f t="shared" si="455"/>
        <v>0</v>
      </c>
      <c r="T8939" s="53" t="str">
        <f t="shared" si="453"/>
        <v/>
      </c>
      <c r="U8939" s="53" t="str">
        <f t="shared" si="453"/>
        <v/>
      </c>
      <c r="V8939" s="53" t="str">
        <f t="shared" si="453"/>
        <v/>
      </c>
      <c r="W8939" s="53" t="str">
        <f t="shared" si="453"/>
        <v/>
      </c>
      <c r="X8939" s="53" t="str">
        <f t="shared" si="453"/>
        <v/>
      </c>
    </row>
    <row r="8940" spans="18:24" hidden="1" x14ac:dyDescent="0.3">
      <c r="R8940">
        <f t="shared" si="454"/>
        <v>0</v>
      </c>
      <c r="S8940">
        <f t="shared" si="455"/>
        <v>0</v>
      </c>
      <c r="T8940" s="53" t="str">
        <f t="shared" si="453"/>
        <v/>
      </c>
      <c r="U8940" s="53" t="str">
        <f t="shared" si="453"/>
        <v/>
      </c>
      <c r="V8940" s="53" t="str">
        <f t="shared" si="453"/>
        <v/>
      </c>
      <c r="W8940" s="53" t="str">
        <f t="shared" si="453"/>
        <v/>
      </c>
      <c r="X8940" s="53" t="str">
        <f t="shared" si="453"/>
        <v/>
      </c>
    </row>
    <row r="8941" spans="18:24" hidden="1" x14ac:dyDescent="0.3">
      <c r="R8941">
        <f t="shared" si="454"/>
        <v>0</v>
      </c>
      <c r="S8941">
        <f t="shared" si="455"/>
        <v>0</v>
      </c>
      <c r="T8941" s="53" t="str">
        <f t="shared" si="453"/>
        <v/>
      </c>
      <c r="U8941" s="53" t="str">
        <f t="shared" si="453"/>
        <v/>
      </c>
      <c r="V8941" s="53" t="str">
        <f t="shared" si="453"/>
        <v/>
      </c>
      <c r="W8941" s="53" t="str">
        <f t="shared" si="453"/>
        <v/>
      </c>
      <c r="X8941" s="53" t="str">
        <f t="shared" si="453"/>
        <v/>
      </c>
    </row>
    <row r="8942" spans="18:24" hidden="1" x14ac:dyDescent="0.3">
      <c r="R8942">
        <f t="shared" si="454"/>
        <v>0</v>
      </c>
      <c r="S8942">
        <f t="shared" si="455"/>
        <v>0</v>
      </c>
      <c r="T8942" s="53" t="str">
        <f t="shared" si="453"/>
        <v/>
      </c>
      <c r="U8942" s="53" t="str">
        <f t="shared" si="453"/>
        <v/>
      </c>
      <c r="V8942" s="53" t="str">
        <f t="shared" si="453"/>
        <v/>
      </c>
      <c r="W8942" s="53" t="str">
        <f t="shared" si="453"/>
        <v/>
      </c>
      <c r="X8942" s="53" t="str">
        <f t="shared" si="453"/>
        <v/>
      </c>
    </row>
    <row r="8943" spans="18:24" hidden="1" x14ac:dyDescent="0.3">
      <c r="R8943">
        <f t="shared" si="454"/>
        <v>0</v>
      </c>
      <c r="S8943">
        <f t="shared" si="455"/>
        <v>0</v>
      </c>
      <c r="T8943" s="53" t="str">
        <f t="shared" si="453"/>
        <v/>
      </c>
      <c r="U8943" s="53" t="str">
        <f t="shared" si="453"/>
        <v/>
      </c>
      <c r="V8943" s="53" t="str">
        <f t="shared" si="453"/>
        <v/>
      </c>
      <c r="W8943" s="53" t="str">
        <f t="shared" si="453"/>
        <v/>
      </c>
      <c r="X8943" s="53" t="str">
        <f t="shared" si="453"/>
        <v/>
      </c>
    </row>
    <row r="8944" spans="18:24" hidden="1" x14ac:dyDescent="0.3">
      <c r="R8944">
        <f t="shared" si="454"/>
        <v>0</v>
      </c>
      <c r="S8944">
        <f t="shared" si="455"/>
        <v>0</v>
      </c>
      <c r="T8944" s="53" t="str">
        <f t="shared" ref="T8944:X8994" si="456">IF(OR(COUNTIF($D8944,"*"&amp;T$5&amp;"*")&gt;0,$D8944="GRUPO TEPSA"),T$5,"")</f>
        <v/>
      </c>
      <c r="U8944" s="53" t="str">
        <f t="shared" si="456"/>
        <v/>
      </c>
      <c r="V8944" s="53" t="str">
        <f t="shared" si="456"/>
        <v/>
      </c>
      <c r="W8944" s="53" t="str">
        <f t="shared" si="456"/>
        <v/>
      </c>
      <c r="X8944" s="53" t="str">
        <f t="shared" si="456"/>
        <v/>
      </c>
    </row>
    <row r="8945" spans="18:24" hidden="1" x14ac:dyDescent="0.3">
      <c r="R8945">
        <f t="shared" si="454"/>
        <v>0</v>
      </c>
      <c r="S8945">
        <f t="shared" si="455"/>
        <v>0</v>
      </c>
      <c r="T8945" s="53" t="str">
        <f t="shared" si="456"/>
        <v/>
      </c>
      <c r="U8945" s="53" t="str">
        <f t="shared" si="456"/>
        <v/>
      </c>
      <c r="V8945" s="53" t="str">
        <f t="shared" si="456"/>
        <v/>
      </c>
      <c r="W8945" s="53" t="str">
        <f t="shared" si="456"/>
        <v/>
      </c>
      <c r="X8945" s="53" t="str">
        <f t="shared" si="456"/>
        <v/>
      </c>
    </row>
    <row r="8946" spans="18:24" hidden="1" x14ac:dyDescent="0.3">
      <c r="R8946">
        <f t="shared" si="454"/>
        <v>0</v>
      </c>
      <c r="S8946">
        <f t="shared" si="455"/>
        <v>0</v>
      </c>
      <c r="T8946" s="53" t="str">
        <f t="shared" si="456"/>
        <v/>
      </c>
      <c r="U8946" s="53" t="str">
        <f t="shared" si="456"/>
        <v/>
      </c>
      <c r="V8946" s="53" t="str">
        <f t="shared" si="456"/>
        <v/>
      </c>
      <c r="W8946" s="53" t="str">
        <f t="shared" si="456"/>
        <v/>
      </c>
      <c r="X8946" s="53" t="str">
        <f t="shared" si="456"/>
        <v/>
      </c>
    </row>
    <row r="8947" spans="18:24" hidden="1" x14ac:dyDescent="0.3">
      <c r="R8947">
        <f t="shared" si="454"/>
        <v>0</v>
      </c>
      <c r="S8947">
        <f t="shared" si="455"/>
        <v>0</v>
      </c>
      <c r="T8947" s="53" t="str">
        <f t="shared" si="456"/>
        <v/>
      </c>
      <c r="U8947" s="53" t="str">
        <f t="shared" si="456"/>
        <v/>
      </c>
      <c r="V8947" s="53" t="str">
        <f t="shared" si="456"/>
        <v/>
      </c>
      <c r="W8947" s="53" t="str">
        <f t="shared" si="456"/>
        <v/>
      </c>
      <c r="X8947" s="53" t="str">
        <f t="shared" si="456"/>
        <v/>
      </c>
    </row>
    <row r="8948" spans="18:24" hidden="1" x14ac:dyDescent="0.3">
      <c r="R8948">
        <f t="shared" si="454"/>
        <v>0</v>
      </c>
      <c r="S8948">
        <f t="shared" si="455"/>
        <v>0</v>
      </c>
      <c r="T8948" s="53" t="str">
        <f t="shared" si="456"/>
        <v/>
      </c>
      <c r="U8948" s="53" t="str">
        <f t="shared" si="456"/>
        <v/>
      </c>
      <c r="V8948" s="53" t="str">
        <f t="shared" si="456"/>
        <v/>
      </c>
      <c r="W8948" s="53" t="str">
        <f t="shared" si="456"/>
        <v/>
      </c>
      <c r="X8948" s="53" t="str">
        <f t="shared" si="456"/>
        <v/>
      </c>
    </row>
    <row r="8949" spans="18:24" hidden="1" x14ac:dyDescent="0.3">
      <c r="R8949">
        <f t="shared" si="454"/>
        <v>0</v>
      </c>
      <c r="S8949">
        <f t="shared" si="455"/>
        <v>0</v>
      </c>
      <c r="T8949" s="53" t="str">
        <f t="shared" si="456"/>
        <v/>
      </c>
      <c r="U8949" s="53" t="str">
        <f t="shared" si="456"/>
        <v/>
      </c>
      <c r="V8949" s="53" t="str">
        <f t="shared" si="456"/>
        <v/>
      </c>
      <c r="W8949" s="53" t="str">
        <f t="shared" si="456"/>
        <v/>
      </c>
      <c r="X8949" s="53" t="str">
        <f t="shared" si="456"/>
        <v/>
      </c>
    </row>
    <row r="8950" spans="18:24" hidden="1" x14ac:dyDescent="0.3">
      <c r="R8950">
        <f t="shared" si="454"/>
        <v>0</v>
      </c>
      <c r="S8950">
        <f t="shared" si="455"/>
        <v>0</v>
      </c>
      <c r="T8950" s="53" t="str">
        <f t="shared" si="456"/>
        <v/>
      </c>
      <c r="U8950" s="53" t="str">
        <f t="shared" si="456"/>
        <v/>
      </c>
      <c r="V8950" s="53" t="str">
        <f t="shared" si="456"/>
        <v/>
      </c>
      <c r="W8950" s="53" t="str">
        <f t="shared" si="456"/>
        <v/>
      </c>
      <c r="X8950" s="53" t="str">
        <f t="shared" si="456"/>
        <v/>
      </c>
    </row>
    <row r="8951" spans="18:24" hidden="1" x14ac:dyDescent="0.3">
      <c r="R8951">
        <f t="shared" si="454"/>
        <v>0</v>
      </c>
      <c r="S8951">
        <f t="shared" si="455"/>
        <v>0</v>
      </c>
      <c r="T8951" s="53" t="str">
        <f t="shared" si="456"/>
        <v/>
      </c>
      <c r="U8951" s="53" t="str">
        <f t="shared" si="456"/>
        <v/>
      </c>
      <c r="V8951" s="53" t="str">
        <f t="shared" si="456"/>
        <v/>
      </c>
      <c r="W8951" s="53" t="str">
        <f t="shared" si="456"/>
        <v/>
      </c>
      <c r="X8951" s="53" t="str">
        <f t="shared" si="456"/>
        <v/>
      </c>
    </row>
    <row r="8952" spans="18:24" hidden="1" x14ac:dyDescent="0.3">
      <c r="R8952">
        <f t="shared" si="454"/>
        <v>0</v>
      </c>
      <c r="S8952">
        <f t="shared" si="455"/>
        <v>0</v>
      </c>
      <c r="T8952" s="53" t="str">
        <f t="shared" si="456"/>
        <v/>
      </c>
      <c r="U8952" s="53" t="str">
        <f t="shared" si="456"/>
        <v/>
      </c>
      <c r="V8952" s="53" t="str">
        <f t="shared" si="456"/>
        <v/>
      </c>
      <c r="W8952" s="53" t="str">
        <f t="shared" si="456"/>
        <v/>
      </c>
      <c r="X8952" s="53" t="str">
        <f t="shared" si="456"/>
        <v/>
      </c>
    </row>
    <row r="8953" spans="18:24" hidden="1" x14ac:dyDescent="0.3">
      <c r="R8953">
        <f t="shared" si="454"/>
        <v>0</v>
      </c>
      <c r="S8953">
        <f t="shared" si="455"/>
        <v>0</v>
      </c>
      <c r="T8953" s="53" t="str">
        <f t="shared" si="456"/>
        <v/>
      </c>
      <c r="U8953" s="53" t="str">
        <f t="shared" si="456"/>
        <v/>
      </c>
      <c r="V8953" s="53" t="str">
        <f t="shared" si="456"/>
        <v/>
      </c>
      <c r="W8953" s="53" t="str">
        <f t="shared" si="456"/>
        <v/>
      </c>
      <c r="X8953" s="53" t="str">
        <f t="shared" si="456"/>
        <v/>
      </c>
    </row>
    <row r="8954" spans="18:24" hidden="1" x14ac:dyDescent="0.3">
      <c r="R8954">
        <f t="shared" si="454"/>
        <v>0</v>
      </c>
      <c r="S8954">
        <f t="shared" si="455"/>
        <v>0</v>
      </c>
      <c r="T8954" s="53" t="str">
        <f t="shared" si="456"/>
        <v/>
      </c>
      <c r="U8954" s="53" t="str">
        <f t="shared" si="456"/>
        <v/>
      </c>
      <c r="V8954" s="53" t="str">
        <f t="shared" si="456"/>
        <v/>
      </c>
      <c r="W8954" s="53" t="str">
        <f t="shared" si="456"/>
        <v/>
      </c>
      <c r="X8954" s="53" t="str">
        <f t="shared" si="456"/>
        <v/>
      </c>
    </row>
    <row r="8955" spans="18:24" hidden="1" x14ac:dyDescent="0.3">
      <c r="R8955">
        <f t="shared" si="454"/>
        <v>0</v>
      </c>
      <c r="S8955">
        <f t="shared" si="455"/>
        <v>0</v>
      </c>
      <c r="T8955" s="53" t="str">
        <f t="shared" si="456"/>
        <v/>
      </c>
      <c r="U8955" s="53" t="str">
        <f t="shared" si="456"/>
        <v/>
      </c>
      <c r="V8955" s="53" t="str">
        <f t="shared" si="456"/>
        <v/>
      </c>
      <c r="W8955" s="53" t="str">
        <f t="shared" si="456"/>
        <v/>
      </c>
      <c r="X8955" s="53" t="str">
        <f t="shared" si="456"/>
        <v/>
      </c>
    </row>
    <row r="8956" spans="18:24" hidden="1" x14ac:dyDescent="0.3">
      <c r="R8956">
        <f t="shared" si="454"/>
        <v>0</v>
      </c>
      <c r="S8956">
        <f t="shared" si="455"/>
        <v>0</v>
      </c>
      <c r="T8956" s="53" t="str">
        <f t="shared" si="456"/>
        <v/>
      </c>
      <c r="U8956" s="53" t="str">
        <f t="shared" si="456"/>
        <v/>
      </c>
      <c r="V8956" s="53" t="str">
        <f t="shared" si="456"/>
        <v/>
      </c>
      <c r="W8956" s="53" t="str">
        <f t="shared" si="456"/>
        <v/>
      </c>
      <c r="X8956" s="53" t="str">
        <f t="shared" si="456"/>
        <v/>
      </c>
    </row>
    <row r="8957" spans="18:24" hidden="1" x14ac:dyDescent="0.3">
      <c r="R8957">
        <f t="shared" si="454"/>
        <v>0</v>
      </c>
      <c r="S8957">
        <f t="shared" si="455"/>
        <v>0</v>
      </c>
      <c r="T8957" s="53" t="str">
        <f t="shared" si="456"/>
        <v/>
      </c>
      <c r="U8957" s="53" t="str">
        <f t="shared" si="456"/>
        <v/>
      </c>
      <c r="V8957" s="53" t="str">
        <f t="shared" si="456"/>
        <v/>
      </c>
      <c r="W8957" s="53" t="str">
        <f t="shared" si="456"/>
        <v/>
      </c>
      <c r="X8957" s="53" t="str">
        <f t="shared" si="456"/>
        <v/>
      </c>
    </row>
    <row r="8958" spans="18:24" hidden="1" x14ac:dyDescent="0.3">
      <c r="R8958">
        <f t="shared" si="454"/>
        <v>0</v>
      </c>
      <c r="S8958">
        <f t="shared" si="455"/>
        <v>0</v>
      </c>
      <c r="T8958" s="53" t="str">
        <f t="shared" si="456"/>
        <v/>
      </c>
      <c r="U8958" s="53" t="str">
        <f t="shared" si="456"/>
        <v/>
      </c>
      <c r="V8958" s="53" t="str">
        <f t="shared" si="456"/>
        <v/>
      </c>
      <c r="W8958" s="53" t="str">
        <f t="shared" si="456"/>
        <v/>
      </c>
      <c r="X8958" s="53" t="str">
        <f t="shared" si="456"/>
        <v/>
      </c>
    </row>
    <row r="8959" spans="18:24" hidden="1" x14ac:dyDescent="0.3">
      <c r="R8959">
        <f t="shared" si="454"/>
        <v>0</v>
      </c>
      <c r="S8959">
        <f t="shared" si="455"/>
        <v>0</v>
      </c>
      <c r="T8959" s="53" t="str">
        <f t="shared" si="456"/>
        <v/>
      </c>
      <c r="U8959" s="53" t="str">
        <f t="shared" si="456"/>
        <v/>
      </c>
      <c r="V8959" s="53" t="str">
        <f t="shared" si="456"/>
        <v/>
      </c>
      <c r="W8959" s="53" t="str">
        <f t="shared" si="456"/>
        <v/>
      </c>
      <c r="X8959" s="53" t="str">
        <f t="shared" si="456"/>
        <v/>
      </c>
    </row>
    <row r="8960" spans="18:24" hidden="1" x14ac:dyDescent="0.3">
      <c r="R8960">
        <f t="shared" si="454"/>
        <v>0</v>
      </c>
      <c r="S8960">
        <f t="shared" si="455"/>
        <v>0</v>
      </c>
      <c r="T8960" s="53" t="str">
        <f t="shared" si="456"/>
        <v/>
      </c>
      <c r="U8960" s="53" t="str">
        <f t="shared" si="456"/>
        <v/>
      </c>
      <c r="V8960" s="53" t="str">
        <f t="shared" si="456"/>
        <v/>
      </c>
      <c r="W8960" s="53" t="str">
        <f t="shared" si="456"/>
        <v/>
      </c>
      <c r="X8960" s="53" t="str">
        <f t="shared" si="456"/>
        <v/>
      </c>
    </row>
    <row r="8961" spans="18:24" hidden="1" x14ac:dyDescent="0.3">
      <c r="R8961">
        <f t="shared" si="454"/>
        <v>0</v>
      </c>
      <c r="S8961">
        <f t="shared" si="455"/>
        <v>0</v>
      </c>
      <c r="T8961" s="53" t="str">
        <f t="shared" si="456"/>
        <v/>
      </c>
      <c r="U8961" s="53" t="str">
        <f t="shared" si="456"/>
        <v/>
      </c>
      <c r="V8961" s="53" t="str">
        <f t="shared" si="456"/>
        <v/>
      </c>
      <c r="W8961" s="53" t="str">
        <f t="shared" si="456"/>
        <v/>
      </c>
      <c r="X8961" s="53" t="str">
        <f t="shared" si="456"/>
        <v/>
      </c>
    </row>
    <row r="8962" spans="18:24" hidden="1" x14ac:dyDescent="0.3">
      <c r="R8962">
        <f t="shared" si="454"/>
        <v>0</v>
      </c>
      <c r="S8962">
        <f t="shared" si="455"/>
        <v>0</v>
      </c>
      <c r="T8962" s="53" t="str">
        <f t="shared" si="456"/>
        <v/>
      </c>
      <c r="U8962" s="53" t="str">
        <f t="shared" si="456"/>
        <v/>
      </c>
      <c r="V8962" s="53" t="str">
        <f t="shared" si="456"/>
        <v/>
      </c>
      <c r="W8962" s="53" t="str">
        <f t="shared" si="456"/>
        <v/>
      </c>
      <c r="X8962" s="53" t="str">
        <f t="shared" si="456"/>
        <v/>
      </c>
    </row>
    <row r="8963" spans="18:24" hidden="1" x14ac:dyDescent="0.3">
      <c r="R8963">
        <f t="shared" si="454"/>
        <v>0</v>
      </c>
      <c r="S8963">
        <f t="shared" si="455"/>
        <v>0</v>
      </c>
      <c r="T8963" s="53" t="str">
        <f t="shared" si="456"/>
        <v/>
      </c>
      <c r="U8963" s="53" t="str">
        <f t="shared" si="456"/>
        <v/>
      </c>
      <c r="V8963" s="53" t="str">
        <f t="shared" si="456"/>
        <v/>
      </c>
      <c r="W8963" s="53" t="str">
        <f t="shared" si="456"/>
        <v/>
      </c>
      <c r="X8963" s="53" t="str">
        <f t="shared" si="456"/>
        <v/>
      </c>
    </row>
    <row r="8964" spans="18:24" hidden="1" x14ac:dyDescent="0.3">
      <c r="R8964">
        <f t="shared" si="454"/>
        <v>0</v>
      </c>
      <c r="S8964">
        <f t="shared" si="455"/>
        <v>0</v>
      </c>
      <c r="T8964" s="53" t="str">
        <f t="shared" si="456"/>
        <v/>
      </c>
      <c r="U8964" s="53" t="str">
        <f t="shared" si="456"/>
        <v/>
      </c>
      <c r="V8964" s="53" t="str">
        <f t="shared" si="456"/>
        <v/>
      </c>
      <c r="W8964" s="53" t="str">
        <f t="shared" si="456"/>
        <v/>
      </c>
      <c r="X8964" s="53" t="str">
        <f t="shared" si="456"/>
        <v/>
      </c>
    </row>
    <row r="8965" spans="18:24" hidden="1" x14ac:dyDescent="0.3">
      <c r="R8965">
        <f t="shared" si="454"/>
        <v>0</v>
      </c>
      <c r="S8965">
        <f t="shared" si="455"/>
        <v>0</v>
      </c>
      <c r="T8965" s="53" t="str">
        <f t="shared" si="456"/>
        <v/>
      </c>
      <c r="U8965" s="53" t="str">
        <f t="shared" si="456"/>
        <v/>
      </c>
      <c r="V8965" s="53" t="str">
        <f t="shared" si="456"/>
        <v/>
      </c>
      <c r="W8965" s="53" t="str">
        <f t="shared" si="456"/>
        <v/>
      </c>
      <c r="X8965" s="53" t="str">
        <f t="shared" si="456"/>
        <v/>
      </c>
    </row>
    <row r="8966" spans="18:24" hidden="1" x14ac:dyDescent="0.3">
      <c r="R8966">
        <f t="shared" si="454"/>
        <v>0</v>
      </c>
      <c r="S8966">
        <f t="shared" si="455"/>
        <v>0</v>
      </c>
      <c r="T8966" s="53" t="str">
        <f t="shared" si="456"/>
        <v/>
      </c>
      <c r="U8966" s="53" t="str">
        <f t="shared" si="456"/>
        <v/>
      </c>
      <c r="V8966" s="53" t="str">
        <f t="shared" si="456"/>
        <v/>
      </c>
      <c r="W8966" s="53" t="str">
        <f t="shared" si="456"/>
        <v/>
      </c>
      <c r="X8966" s="53" t="str">
        <f t="shared" si="456"/>
        <v/>
      </c>
    </row>
    <row r="8967" spans="18:24" hidden="1" x14ac:dyDescent="0.3">
      <c r="R8967">
        <f t="shared" ref="R8967:R9030" si="457">IF(OR(D8967="GRUPO TEPSA",D8967="TODAS"),P8967/5,P8967)</f>
        <v>0</v>
      </c>
      <c r="S8967">
        <f t="shared" si="455"/>
        <v>0</v>
      </c>
      <c r="T8967" s="53" t="str">
        <f t="shared" si="456"/>
        <v/>
      </c>
      <c r="U8967" s="53" t="str">
        <f t="shared" si="456"/>
        <v/>
      </c>
      <c r="V8967" s="53" t="str">
        <f t="shared" si="456"/>
        <v/>
      </c>
      <c r="W8967" s="53" t="str">
        <f t="shared" si="456"/>
        <v/>
      </c>
      <c r="X8967" s="53" t="str">
        <f t="shared" si="456"/>
        <v/>
      </c>
    </row>
    <row r="8968" spans="18:24" hidden="1" x14ac:dyDescent="0.3">
      <c r="R8968">
        <f t="shared" si="457"/>
        <v>0</v>
      </c>
      <c r="S8968">
        <f t="shared" si="455"/>
        <v>0</v>
      </c>
      <c r="T8968" s="53" t="str">
        <f t="shared" si="456"/>
        <v/>
      </c>
      <c r="U8968" s="53" t="str">
        <f t="shared" si="456"/>
        <v/>
      </c>
      <c r="V8968" s="53" t="str">
        <f t="shared" si="456"/>
        <v/>
      </c>
      <c r="W8968" s="53" t="str">
        <f t="shared" si="456"/>
        <v/>
      </c>
      <c r="X8968" s="53" t="str">
        <f t="shared" si="456"/>
        <v/>
      </c>
    </row>
    <row r="8969" spans="18:24" hidden="1" x14ac:dyDescent="0.3">
      <c r="R8969">
        <f t="shared" si="457"/>
        <v>0</v>
      </c>
      <c r="S8969">
        <f t="shared" si="455"/>
        <v>0</v>
      </c>
      <c r="T8969" s="53" t="str">
        <f t="shared" si="456"/>
        <v/>
      </c>
      <c r="U8969" s="53" t="str">
        <f t="shared" si="456"/>
        <v/>
      </c>
      <c r="V8969" s="53" t="str">
        <f t="shared" si="456"/>
        <v/>
      </c>
      <c r="W8969" s="53" t="str">
        <f t="shared" si="456"/>
        <v/>
      </c>
      <c r="X8969" s="53" t="str">
        <f t="shared" si="456"/>
        <v/>
      </c>
    </row>
    <row r="8970" spans="18:24" hidden="1" x14ac:dyDescent="0.3">
      <c r="R8970">
        <f t="shared" si="457"/>
        <v>0</v>
      </c>
      <c r="S8970">
        <f t="shared" si="455"/>
        <v>0</v>
      </c>
      <c r="T8970" s="53" t="str">
        <f t="shared" si="456"/>
        <v/>
      </c>
      <c r="U8970" s="53" t="str">
        <f t="shared" si="456"/>
        <v/>
      </c>
      <c r="V8970" s="53" t="str">
        <f t="shared" si="456"/>
        <v/>
      </c>
      <c r="W8970" s="53" t="str">
        <f t="shared" si="456"/>
        <v/>
      </c>
      <c r="X8970" s="53" t="str">
        <f t="shared" si="456"/>
        <v/>
      </c>
    </row>
    <row r="8971" spans="18:24" hidden="1" x14ac:dyDescent="0.3">
      <c r="R8971">
        <f t="shared" si="457"/>
        <v>0</v>
      </c>
      <c r="S8971">
        <f t="shared" ref="S8971:S9034" si="458">IF(OR(D8971="GRUPO TEPSA",D8971="TODAS"),Q8971/5,Q8971)</f>
        <v>0</v>
      </c>
      <c r="T8971" s="53" t="str">
        <f t="shared" si="456"/>
        <v/>
      </c>
      <c r="U8971" s="53" t="str">
        <f t="shared" si="456"/>
        <v/>
      </c>
      <c r="V8971" s="53" t="str">
        <f t="shared" si="456"/>
        <v/>
      </c>
      <c r="W8971" s="53" t="str">
        <f t="shared" si="456"/>
        <v/>
      </c>
      <c r="X8971" s="53" t="str">
        <f t="shared" si="456"/>
        <v/>
      </c>
    </row>
    <row r="8972" spans="18:24" hidden="1" x14ac:dyDescent="0.3">
      <c r="R8972">
        <f t="shared" si="457"/>
        <v>0</v>
      </c>
      <c r="S8972">
        <f t="shared" si="458"/>
        <v>0</v>
      </c>
      <c r="T8972" s="53" t="str">
        <f t="shared" si="456"/>
        <v/>
      </c>
      <c r="U8972" s="53" t="str">
        <f t="shared" si="456"/>
        <v/>
      </c>
      <c r="V8972" s="53" t="str">
        <f t="shared" si="456"/>
        <v/>
      </c>
      <c r="W8972" s="53" t="str">
        <f t="shared" si="456"/>
        <v/>
      </c>
      <c r="X8972" s="53" t="str">
        <f t="shared" si="456"/>
        <v/>
      </c>
    </row>
    <row r="8973" spans="18:24" hidden="1" x14ac:dyDescent="0.3">
      <c r="R8973">
        <f t="shared" si="457"/>
        <v>0</v>
      </c>
      <c r="S8973">
        <f t="shared" si="458"/>
        <v>0</v>
      </c>
      <c r="T8973" s="53" t="str">
        <f t="shared" si="456"/>
        <v/>
      </c>
      <c r="U8973" s="53" t="str">
        <f t="shared" si="456"/>
        <v/>
      </c>
      <c r="V8973" s="53" t="str">
        <f t="shared" si="456"/>
        <v/>
      </c>
      <c r="W8973" s="53" t="str">
        <f t="shared" si="456"/>
        <v/>
      </c>
      <c r="X8973" s="53" t="str">
        <f t="shared" si="456"/>
        <v/>
      </c>
    </row>
    <row r="8974" spans="18:24" hidden="1" x14ac:dyDescent="0.3">
      <c r="R8974">
        <f t="shared" si="457"/>
        <v>0</v>
      </c>
      <c r="S8974">
        <f t="shared" si="458"/>
        <v>0</v>
      </c>
      <c r="T8974" s="53" t="str">
        <f t="shared" si="456"/>
        <v/>
      </c>
      <c r="U8974" s="53" t="str">
        <f t="shared" si="456"/>
        <v/>
      </c>
      <c r="V8974" s="53" t="str">
        <f t="shared" si="456"/>
        <v/>
      </c>
      <c r="W8974" s="53" t="str">
        <f t="shared" si="456"/>
        <v/>
      </c>
      <c r="X8974" s="53" t="str">
        <f t="shared" si="456"/>
        <v/>
      </c>
    </row>
    <row r="8975" spans="18:24" hidden="1" x14ac:dyDescent="0.3">
      <c r="R8975">
        <f t="shared" si="457"/>
        <v>0</v>
      </c>
      <c r="S8975">
        <f t="shared" si="458"/>
        <v>0</v>
      </c>
      <c r="T8975" s="53" t="str">
        <f t="shared" si="456"/>
        <v/>
      </c>
      <c r="U8975" s="53" t="str">
        <f t="shared" si="456"/>
        <v/>
      </c>
      <c r="V8975" s="53" t="str">
        <f t="shared" si="456"/>
        <v/>
      </c>
      <c r="W8975" s="53" t="str">
        <f t="shared" si="456"/>
        <v/>
      </c>
      <c r="X8975" s="53" t="str">
        <f t="shared" si="456"/>
        <v/>
      </c>
    </row>
    <row r="8976" spans="18:24" hidden="1" x14ac:dyDescent="0.3">
      <c r="R8976">
        <f t="shared" si="457"/>
        <v>0</v>
      </c>
      <c r="S8976">
        <f t="shared" si="458"/>
        <v>0</v>
      </c>
      <c r="T8976" s="53" t="str">
        <f t="shared" si="456"/>
        <v/>
      </c>
      <c r="U8976" s="53" t="str">
        <f t="shared" si="456"/>
        <v/>
      </c>
      <c r="V8976" s="53" t="str">
        <f t="shared" si="456"/>
        <v/>
      </c>
      <c r="W8976" s="53" t="str">
        <f t="shared" si="456"/>
        <v/>
      </c>
      <c r="X8976" s="53" t="str">
        <f t="shared" si="456"/>
        <v/>
      </c>
    </row>
    <row r="8977" spans="18:24" hidden="1" x14ac:dyDescent="0.3">
      <c r="R8977">
        <f t="shared" si="457"/>
        <v>0</v>
      </c>
      <c r="S8977">
        <f t="shared" si="458"/>
        <v>0</v>
      </c>
      <c r="T8977" s="53" t="str">
        <f t="shared" si="456"/>
        <v/>
      </c>
      <c r="U8977" s="53" t="str">
        <f t="shared" si="456"/>
        <v/>
      </c>
      <c r="V8977" s="53" t="str">
        <f t="shared" si="456"/>
        <v/>
      </c>
      <c r="W8977" s="53" t="str">
        <f t="shared" si="456"/>
        <v/>
      </c>
      <c r="X8977" s="53" t="str">
        <f t="shared" si="456"/>
        <v/>
      </c>
    </row>
    <row r="8978" spans="18:24" hidden="1" x14ac:dyDescent="0.3">
      <c r="R8978">
        <f t="shared" si="457"/>
        <v>0</v>
      </c>
      <c r="S8978">
        <f t="shared" si="458"/>
        <v>0</v>
      </c>
      <c r="T8978" s="53" t="str">
        <f t="shared" si="456"/>
        <v/>
      </c>
      <c r="U8978" s="53" t="str">
        <f t="shared" si="456"/>
        <v/>
      </c>
      <c r="V8978" s="53" t="str">
        <f t="shared" si="456"/>
        <v/>
      </c>
      <c r="W8978" s="53" t="str">
        <f t="shared" si="456"/>
        <v/>
      </c>
      <c r="X8978" s="53" t="str">
        <f t="shared" si="456"/>
        <v/>
      </c>
    </row>
    <row r="8979" spans="18:24" hidden="1" x14ac:dyDescent="0.3">
      <c r="R8979">
        <f t="shared" si="457"/>
        <v>0</v>
      </c>
      <c r="S8979">
        <f t="shared" si="458"/>
        <v>0</v>
      </c>
      <c r="T8979" s="53" t="str">
        <f t="shared" si="456"/>
        <v/>
      </c>
      <c r="U8979" s="53" t="str">
        <f t="shared" si="456"/>
        <v/>
      </c>
      <c r="V8979" s="53" t="str">
        <f t="shared" si="456"/>
        <v/>
      </c>
      <c r="W8979" s="53" t="str">
        <f t="shared" si="456"/>
        <v/>
      </c>
      <c r="X8979" s="53" t="str">
        <f t="shared" si="456"/>
        <v/>
      </c>
    </row>
    <row r="8980" spans="18:24" hidden="1" x14ac:dyDescent="0.3">
      <c r="R8980">
        <f t="shared" si="457"/>
        <v>0</v>
      </c>
      <c r="S8980">
        <f t="shared" si="458"/>
        <v>0</v>
      </c>
      <c r="T8980" s="53" t="str">
        <f t="shared" si="456"/>
        <v/>
      </c>
      <c r="U8980" s="53" t="str">
        <f t="shared" si="456"/>
        <v/>
      </c>
      <c r="V8980" s="53" t="str">
        <f t="shared" si="456"/>
        <v/>
      </c>
      <c r="W8980" s="53" t="str">
        <f t="shared" si="456"/>
        <v/>
      </c>
      <c r="X8980" s="53" t="str">
        <f t="shared" si="456"/>
        <v/>
      </c>
    </row>
    <row r="8981" spans="18:24" hidden="1" x14ac:dyDescent="0.3">
      <c r="R8981">
        <f t="shared" si="457"/>
        <v>0</v>
      </c>
      <c r="S8981">
        <f t="shared" si="458"/>
        <v>0</v>
      </c>
      <c r="T8981" s="53" t="str">
        <f t="shared" si="456"/>
        <v/>
      </c>
      <c r="U8981" s="53" t="str">
        <f t="shared" si="456"/>
        <v/>
      </c>
      <c r="V8981" s="53" t="str">
        <f t="shared" si="456"/>
        <v/>
      </c>
      <c r="W8981" s="53" t="str">
        <f t="shared" si="456"/>
        <v/>
      </c>
      <c r="X8981" s="53" t="str">
        <f t="shared" si="456"/>
        <v/>
      </c>
    </row>
    <row r="8982" spans="18:24" hidden="1" x14ac:dyDescent="0.3">
      <c r="R8982">
        <f t="shared" si="457"/>
        <v>0</v>
      </c>
      <c r="S8982">
        <f t="shared" si="458"/>
        <v>0</v>
      </c>
      <c r="T8982" s="53" t="str">
        <f t="shared" si="456"/>
        <v/>
      </c>
      <c r="U8982" s="53" t="str">
        <f t="shared" si="456"/>
        <v/>
      </c>
      <c r="V8982" s="53" t="str">
        <f t="shared" si="456"/>
        <v/>
      </c>
      <c r="W8982" s="53" t="str">
        <f t="shared" si="456"/>
        <v/>
      </c>
      <c r="X8982" s="53" t="str">
        <f t="shared" si="456"/>
        <v/>
      </c>
    </row>
    <row r="8983" spans="18:24" hidden="1" x14ac:dyDescent="0.3">
      <c r="R8983">
        <f t="shared" si="457"/>
        <v>0</v>
      </c>
      <c r="S8983">
        <f t="shared" si="458"/>
        <v>0</v>
      </c>
      <c r="T8983" s="53" t="str">
        <f t="shared" si="456"/>
        <v/>
      </c>
      <c r="U8983" s="53" t="str">
        <f t="shared" si="456"/>
        <v/>
      </c>
      <c r="V8983" s="53" t="str">
        <f t="shared" si="456"/>
        <v/>
      </c>
      <c r="W8983" s="53" t="str">
        <f t="shared" si="456"/>
        <v/>
      </c>
      <c r="X8983" s="53" t="str">
        <f t="shared" si="456"/>
        <v/>
      </c>
    </row>
    <row r="8984" spans="18:24" hidden="1" x14ac:dyDescent="0.3">
      <c r="R8984">
        <f t="shared" si="457"/>
        <v>0</v>
      </c>
      <c r="S8984">
        <f t="shared" si="458"/>
        <v>0</v>
      </c>
      <c r="T8984" s="53" t="str">
        <f t="shared" si="456"/>
        <v/>
      </c>
      <c r="U8984" s="53" t="str">
        <f t="shared" si="456"/>
        <v/>
      </c>
      <c r="V8984" s="53" t="str">
        <f t="shared" si="456"/>
        <v/>
      </c>
      <c r="W8984" s="53" t="str">
        <f t="shared" si="456"/>
        <v/>
      </c>
      <c r="X8984" s="53" t="str">
        <f t="shared" si="456"/>
        <v/>
      </c>
    </row>
    <row r="8985" spans="18:24" hidden="1" x14ac:dyDescent="0.3">
      <c r="R8985">
        <f t="shared" si="457"/>
        <v>0</v>
      </c>
      <c r="S8985">
        <f t="shared" si="458"/>
        <v>0</v>
      </c>
      <c r="T8985" s="53" t="str">
        <f t="shared" si="456"/>
        <v/>
      </c>
      <c r="U8985" s="53" t="str">
        <f t="shared" si="456"/>
        <v/>
      </c>
      <c r="V8985" s="53" t="str">
        <f t="shared" si="456"/>
        <v/>
      </c>
      <c r="W8985" s="53" t="str">
        <f t="shared" si="456"/>
        <v/>
      </c>
      <c r="X8985" s="53" t="str">
        <f t="shared" si="456"/>
        <v/>
      </c>
    </row>
    <row r="8986" spans="18:24" hidden="1" x14ac:dyDescent="0.3">
      <c r="R8986">
        <f t="shared" si="457"/>
        <v>0</v>
      </c>
      <c r="S8986">
        <f t="shared" si="458"/>
        <v>0</v>
      </c>
      <c r="T8986" s="53" t="str">
        <f t="shared" si="456"/>
        <v/>
      </c>
      <c r="U8986" s="53" t="str">
        <f t="shared" si="456"/>
        <v/>
      </c>
      <c r="V8986" s="53" t="str">
        <f t="shared" si="456"/>
        <v/>
      </c>
      <c r="W8986" s="53" t="str">
        <f t="shared" si="456"/>
        <v/>
      </c>
      <c r="X8986" s="53" t="str">
        <f t="shared" si="456"/>
        <v/>
      </c>
    </row>
    <row r="8987" spans="18:24" hidden="1" x14ac:dyDescent="0.3">
      <c r="R8987">
        <f t="shared" si="457"/>
        <v>0</v>
      </c>
      <c r="S8987">
        <f t="shared" si="458"/>
        <v>0</v>
      </c>
      <c r="T8987" s="53" t="str">
        <f t="shared" si="456"/>
        <v/>
      </c>
      <c r="U8987" s="53" t="str">
        <f t="shared" si="456"/>
        <v/>
      </c>
      <c r="V8987" s="53" t="str">
        <f t="shared" si="456"/>
        <v/>
      </c>
      <c r="W8987" s="53" t="str">
        <f t="shared" si="456"/>
        <v/>
      </c>
      <c r="X8987" s="53" t="str">
        <f t="shared" si="456"/>
        <v/>
      </c>
    </row>
    <row r="8988" spans="18:24" hidden="1" x14ac:dyDescent="0.3">
      <c r="R8988">
        <f t="shared" si="457"/>
        <v>0</v>
      </c>
      <c r="S8988">
        <f t="shared" si="458"/>
        <v>0</v>
      </c>
      <c r="T8988" s="53" t="str">
        <f t="shared" si="456"/>
        <v/>
      </c>
      <c r="U8988" s="53" t="str">
        <f t="shared" si="456"/>
        <v/>
      </c>
      <c r="V8988" s="53" t="str">
        <f t="shared" si="456"/>
        <v/>
      </c>
      <c r="W8988" s="53" t="str">
        <f t="shared" si="456"/>
        <v/>
      </c>
      <c r="X8988" s="53" t="str">
        <f t="shared" si="456"/>
        <v/>
      </c>
    </row>
    <row r="8989" spans="18:24" hidden="1" x14ac:dyDescent="0.3">
      <c r="R8989">
        <f t="shared" si="457"/>
        <v>0</v>
      </c>
      <c r="S8989">
        <f t="shared" si="458"/>
        <v>0</v>
      </c>
      <c r="T8989" s="53" t="str">
        <f t="shared" si="456"/>
        <v/>
      </c>
      <c r="U8989" s="53" t="str">
        <f t="shared" si="456"/>
        <v/>
      </c>
      <c r="V8989" s="53" t="str">
        <f t="shared" si="456"/>
        <v/>
      </c>
      <c r="W8989" s="53" t="str">
        <f t="shared" si="456"/>
        <v/>
      </c>
      <c r="X8989" s="53" t="str">
        <f t="shared" si="456"/>
        <v/>
      </c>
    </row>
    <row r="8990" spans="18:24" hidden="1" x14ac:dyDescent="0.3">
      <c r="R8990">
        <f t="shared" si="457"/>
        <v>0</v>
      </c>
      <c r="S8990">
        <f t="shared" si="458"/>
        <v>0</v>
      </c>
      <c r="T8990" s="53" t="str">
        <f t="shared" si="456"/>
        <v/>
      </c>
      <c r="U8990" s="53" t="str">
        <f t="shared" si="456"/>
        <v/>
      </c>
      <c r="V8990" s="53" t="str">
        <f t="shared" si="456"/>
        <v/>
      </c>
      <c r="W8990" s="53" t="str">
        <f t="shared" si="456"/>
        <v/>
      </c>
      <c r="X8990" s="53" t="str">
        <f t="shared" si="456"/>
        <v/>
      </c>
    </row>
    <row r="8991" spans="18:24" hidden="1" x14ac:dyDescent="0.3">
      <c r="R8991">
        <f t="shared" si="457"/>
        <v>0</v>
      </c>
      <c r="S8991">
        <f t="shared" si="458"/>
        <v>0</v>
      </c>
      <c r="T8991" s="53" t="str">
        <f t="shared" si="456"/>
        <v/>
      </c>
      <c r="U8991" s="53" t="str">
        <f t="shared" si="456"/>
        <v/>
      </c>
      <c r="V8991" s="53" t="str">
        <f t="shared" si="456"/>
        <v/>
      </c>
      <c r="W8991" s="53" t="str">
        <f t="shared" si="456"/>
        <v/>
      </c>
      <c r="X8991" s="53" t="str">
        <f t="shared" si="456"/>
        <v/>
      </c>
    </row>
    <row r="8992" spans="18:24" hidden="1" x14ac:dyDescent="0.3">
      <c r="R8992">
        <f t="shared" si="457"/>
        <v>0</v>
      </c>
      <c r="S8992">
        <f t="shared" si="458"/>
        <v>0</v>
      </c>
      <c r="T8992" s="53" t="str">
        <f t="shared" si="456"/>
        <v/>
      </c>
      <c r="U8992" s="53" t="str">
        <f t="shared" si="456"/>
        <v/>
      </c>
      <c r="V8992" s="53" t="str">
        <f t="shared" si="456"/>
        <v/>
      </c>
      <c r="W8992" s="53" t="str">
        <f t="shared" si="456"/>
        <v/>
      </c>
      <c r="X8992" s="53" t="str">
        <f t="shared" si="456"/>
        <v/>
      </c>
    </row>
    <row r="8993" spans="18:24" hidden="1" x14ac:dyDescent="0.3">
      <c r="R8993">
        <f t="shared" si="457"/>
        <v>0</v>
      </c>
      <c r="S8993">
        <f t="shared" si="458"/>
        <v>0</v>
      </c>
      <c r="T8993" s="53" t="str">
        <f t="shared" si="456"/>
        <v/>
      </c>
      <c r="U8993" s="53" t="str">
        <f t="shared" si="456"/>
        <v/>
      </c>
      <c r="V8993" s="53" t="str">
        <f t="shared" si="456"/>
        <v/>
      </c>
      <c r="W8993" s="53" t="str">
        <f t="shared" si="456"/>
        <v/>
      </c>
      <c r="X8993" s="53" t="str">
        <f t="shared" si="456"/>
        <v/>
      </c>
    </row>
    <row r="8994" spans="18:24" hidden="1" x14ac:dyDescent="0.3">
      <c r="R8994">
        <f t="shared" si="457"/>
        <v>0</v>
      </c>
      <c r="S8994">
        <f t="shared" si="458"/>
        <v>0</v>
      </c>
      <c r="T8994" s="53" t="str">
        <f t="shared" si="456"/>
        <v/>
      </c>
      <c r="U8994" s="53" t="str">
        <f t="shared" si="456"/>
        <v/>
      </c>
      <c r="V8994" s="53" t="str">
        <f t="shared" si="456"/>
        <v/>
      </c>
      <c r="W8994" s="53" t="str">
        <f t="shared" si="456"/>
        <v/>
      </c>
      <c r="X8994" s="53" t="str">
        <f t="shared" si="456"/>
        <v/>
      </c>
    </row>
    <row r="8995" spans="18:24" hidden="1" x14ac:dyDescent="0.3">
      <c r="R8995">
        <f t="shared" si="457"/>
        <v>0</v>
      </c>
      <c r="S8995">
        <f t="shared" si="458"/>
        <v>0</v>
      </c>
      <c r="T8995" s="53" t="str">
        <f t="shared" ref="T8995:X9045" si="459">IF(OR(COUNTIF($D8995,"*"&amp;T$5&amp;"*")&gt;0,$D8995="GRUPO TEPSA"),T$5,"")</f>
        <v/>
      </c>
      <c r="U8995" s="53" t="str">
        <f t="shared" si="459"/>
        <v/>
      </c>
      <c r="V8995" s="53" t="str">
        <f t="shared" si="459"/>
        <v/>
      </c>
      <c r="W8995" s="53" t="str">
        <f t="shared" si="459"/>
        <v/>
      </c>
      <c r="X8995" s="53" t="str">
        <f t="shared" si="459"/>
        <v/>
      </c>
    </row>
    <row r="8996" spans="18:24" hidden="1" x14ac:dyDescent="0.3">
      <c r="R8996">
        <f t="shared" si="457"/>
        <v>0</v>
      </c>
      <c r="S8996">
        <f t="shared" si="458"/>
        <v>0</v>
      </c>
      <c r="T8996" s="53" t="str">
        <f t="shared" si="459"/>
        <v/>
      </c>
      <c r="U8996" s="53" t="str">
        <f t="shared" si="459"/>
        <v/>
      </c>
      <c r="V8996" s="53" t="str">
        <f t="shared" si="459"/>
        <v/>
      </c>
      <c r="W8996" s="53" t="str">
        <f t="shared" si="459"/>
        <v/>
      </c>
      <c r="X8996" s="53" t="str">
        <f t="shared" si="459"/>
        <v/>
      </c>
    </row>
    <row r="8997" spans="18:24" hidden="1" x14ac:dyDescent="0.3">
      <c r="R8997">
        <f t="shared" si="457"/>
        <v>0</v>
      </c>
      <c r="S8997">
        <f t="shared" si="458"/>
        <v>0</v>
      </c>
      <c r="T8997" s="53" t="str">
        <f t="shared" si="459"/>
        <v/>
      </c>
      <c r="U8997" s="53" t="str">
        <f t="shared" si="459"/>
        <v/>
      </c>
      <c r="V8997" s="53" t="str">
        <f t="shared" si="459"/>
        <v/>
      </c>
      <c r="W8997" s="53" t="str">
        <f t="shared" si="459"/>
        <v/>
      </c>
      <c r="X8997" s="53" t="str">
        <f t="shared" si="459"/>
        <v/>
      </c>
    </row>
    <row r="8998" spans="18:24" hidden="1" x14ac:dyDescent="0.3">
      <c r="R8998">
        <f t="shared" si="457"/>
        <v>0</v>
      </c>
      <c r="S8998">
        <f t="shared" si="458"/>
        <v>0</v>
      </c>
      <c r="T8998" s="53" t="str">
        <f t="shared" si="459"/>
        <v/>
      </c>
      <c r="U8998" s="53" t="str">
        <f t="shared" si="459"/>
        <v/>
      </c>
      <c r="V8998" s="53" t="str">
        <f t="shared" si="459"/>
        <v/>
      </c>
      <c r="W8998" s="53" t="str">
        <f t="shared" si="459"/>
        <v/>
      </c>
      <c r="X8998" s="53" t="str">
        <f t="shared" si="459"/>
        <v/>
      </c>
    </row>
    <row r="8999" spans="18:24" hidden="1" x14ac:dyDescent="0.3">
      <c r="R8999">
        <f t="shared" si="457"/>
        <v>0</v>
      </c>
      <c r="S8999">
        <f t="shared" si="458"/>
        <v>0</v>
      </c>
      <c r="T8999" s="53" t="str">
        <f t="shared" si="459"/>
        <v/>
      </c>
      <c r="U8999" s="53" t="str">
        <f t="shared" si="459"/>
        <v/>
      </c>
      <c r="V8999" s="53" t="str">
        <f t="shared" si="459"/>
        <v/>
      </c>
      <c r="W8999" s="53" t="str">
        <f t="shared" si="459"/>
        <v/>
      </c>
      <c r="X8999" s="53" t="str">
        <f t="shared" si="459"/>
        <v/>
      </c>
    </row>
    <row r="9000" spans="18:24" hidden="1" x14ac:dyDescent="0.3">
      <c r="R9000">
        <f t="shared" si="457"/>
        <v>0</v>
      </c>
      <c r="S9000">
        <f t="shared" si="458"/>
        <v>0</v>
      </c>
      <c r="T9000" s="53" t="str">
        <f t="shared" si="459"/>
        <v/>
      </c>
      <c r="U9000" s="53" t="str">
        <f t="shared" si="459"/>
        <v/>
      </c>
      <c r="V9000" s="53" t="str">
        <f t="shared" si="459"/>
        <v/>
      </c>
      <c r="W9000" s="53" t="str">
        <f t="shared" si="459"/>
        <v/>
      </c>
      <c r="X9000" s="53" t="str">
        <f t="shared" si="459"/>
        <v/>
      </c>
    </row>
    <row r="9001" spans="18:24" hidden="1" x14ac:dyDescent="0.3">
      <c r="R9001">
        <f t="shared" si="457"/>
        <v>0</v>
      </c>
      <c r="S9001">
        <f t="shared" si="458"/>
        <v>0</v>
      </c>
      <c r="T9001" s="53" t="str">
        <f t="shared" si="459"/>
        <v/>
      </c>
      <c r="U9001" s="53" t="str">
        <f t="shared" si="459"/>
        <v/>
      </c>
      <c r="V9001" s="53" t="str">
        <f t="shared" si="459"/>
        <v/>
      </c>
      <c r="W9001" s="53" t="str">
        <f t="shared" si="459"/>
        <v/>
      </c>
      <c r="X9001" s="53" t="str">
        <f t="shared" si="459"/>
        <v/>
      </c>
    </row>
    <row r="9002" spans="18:24" hidden="1" x14ac:dyDescent="0.3">
      <c r="R9002">
        <f t="shared" si="457"/>
        <v>0</v>
      </c>
      <c r="S9002">
        <f t="shared" si="458"/>
        <v>0</v>
      </c>
      <c r="T9002" s="53" t="str">
        <f t="shared" si="459"/>
        <v/>
      </c>
      <c r="U9002" s="53" t="str">
        <f t="shared" si="459"/>
        <v/>
      </c>
      <c r="V9002" s="53" t="str">
        <f t="shared" si="459"/>
        <v/>
      </c>
      <c r="W9002" s="53" t="str">
        <f t="shared" si="459"/>
        <v/>
      </c>
      <c r="X9002" s="53" t="str">
        <f t="shared" si="459"/>
        <v/>
      </c>
    </row>
    <row r="9003" spans="18:24" hidden="1" x14ac:dyDescent="0.3">
      <c r="R9003">
        <f t="shared" si="457"/>
        <v>0</v>
      </c>
      <c r="S9003">
        <f t="shared" si="458"/>
        <v>0</v>
      </c>
      <c r="T9003" s="53" t="str">
        <f t="shared" si="459"/>
        <v/>
      </c>
      <c r="U9003" s="53" t="str">
        <f t="shared" si="459"/>
        <v/>
      </c>
      <c r="V9003" s="53" t="str">
        <f t="shared" si="459"/>
        <v/>
      </c>
      <c r="W9003" s="53" t="str">
        <f t="shared" si="459"/>
        <v/>
      </c>
      <c r="X9003" s="53" t="str">
        <f t="shared" si="459"/>
        <v/>
      </c>
    </row>
    <row r="9004" spans="18:24" hidden="1" x14ac:dyDescent="0.3">
      <c r="R9004">
        <f t="shared" si="457"/>
        <v>0</v>
      </c>
      <c r="S9004">
        <f t="shared" si="458"/>
        <v>0</v>
      </c>
      <c r="T9004" s="53" t="str">
        <f t="shared" si="459"/>
        <v/>
      </c>
      <c r="U9004" s="53" t="str">
        <f t="shared" si="459"/>
        <v/>
      </c>
      <c r="V9004" s="53" t="str">
        <f t="shared" si="459"/>
        <v/>
      </c>
      <c r="W9004" s="53" t="str">
        <f t="shared" si="459"/>
        <v/>
      </c>
      <c r="X9004" s="53" t="str">
        <f t="shared" si="459"/>
        <v/>
      </c>
    </row>
    <row r="9005" spans="18:24" hidden="1" x14ac:dyDescent="0.3">
      <c r="R9005">
        <f t="shared" si="457"/>
        <v>0</v>
      </c>
      <c r="S9005">
        <f t="shared" si="458"/>
        <v>0</v>
      </c>
      <c r="T9005" s="53" t="str">
        <f t="shared" si="459"/>
        <v/>
      </c>
      <c r="U9005" s="53" t="str">
        <f t="shared" si="459"/>
        <v/>
      </c>
      <c r="V9005" s="53" t="str">
        <f t="shared" si="459"/>
        <v/>
      </c>
      <c r="W9005" s="53" t="str">
        <f t="shared" si="459"/>
        <v/>
      </c>
      <c r="X9005" s="53" t="str">
        <f t="shared" si="459"/>
        <v/>
      </c>
    </row>
    <row r="9006" spans="18:24" hidden="1" x14ac:dyDescent="0.3">
      <c r="R9006">
        <f t="shared" si="457"/>
        <v>0</v>
      </c>
      <c r="S9006">
        <f t="shared" si="458"/>
        <v>0</v>
      </c>
      <c r="T9006" s="53" t="str">
        <f t="shared" si="459"/>
        <v/>
      </c>
      <c r="U9006" s="53" t="str">
        <f t="shared" si="459"/>
        <v/>
      </c>
      <c r="V9006" s="53" t="str">
        <f t="shared" si="459"/>
        <v/>
      </c>
      <c r="W9006" s="53" t="str">
        <f t="shared" si="459"/>
        <v/>
      </c>
      <c r="X9006" s="53" t="str">
        <f t="shared" si="459"/>
        <v/>
      </c>
    </row>
    <row r="9007" spans="18:24" hidden="1" x14ac:dyDescent="0.3">
      <c r="R9007">
        <f t="shared" si="457"/>
        <v>0</v>
      </c>
      <c r="S9007">
        <f t="shared" si="458"/>
        <v>0</v>
      </c>
      <c r="T9007" s="53" t="str">
        <f t="shared" si="459"/>
        <v/>
      </c>
      <c r="U9007" s="53" t="str">
        <f t="shared" si="459"/>
        <v/>
      </c>
      <c r="V9007" s="53" t="str">
        <f t="shared" si="459"/>
        <v/>
      </c>
      <c r="W9007" s="53" t="str">
        <f t="shared" si="459"/>
        <v/>
      </c>
      <c r="X9007" s="53" t="str">
        <f t="shared" si="459"/>
        <v/>
      </c>
    </row>
    <row r="9008" spans="18:24" hidden="1" x14ac:dyDescent="0.3">
      <c r="R9008">
        <f t="shared" si="457"/>
        <v>0</v>
      </c>
      <c r="S9008">
        <f t="shared" si="458"/>
        <v>0</v>
      </c>
      <c r="T9008" s="53" t="str">
        <f t="shared" si="459"/>
        <v/>
      </c>
      <c r="U9008" s="53" t="str">
        <f t="shared" si="459"/>
        <v/>
      </c>
      <c r="V9008" s="53" t="str">
        <f t="shared" si="459"/>
        <v/>
      </c>
      <c r="W9008" s="53" t="str">
        <f t="shared" si="459"/>
        <v/>
      </c>
      <c r="X9008" s="53" t="str">
        <f t="shared" si="459"/>
        <v/>
      </c>
    </row>
    <row r="9009" spans="18:24" hidden="1" x14ac:dyDescent="0.3">
      <c r="R9009">
        <f t="shared" si="457"/>
        <v>0</v>
      </c>
      <c r="S9009">
        <f t="shared" si="458"/>
        <v>0</v>
      </c>
      <c r="T9009" s="53" t="str">
        <f t="shared" si="459"/>
        <v/>
      </c>
      <c r="U9009" s="53" t="str">
        <f t="shared" si="459"/>
        <v/>
      </c>
      <c r="V9009" s="53" t="str">
        <f t="shared" si="459"/>
        <v/>
      </c>
      <c r="W9009" s="53" t="str">
        <f t="shared" si="459"/>
        <v/>
      </c>
      <c r="X9009" s="53" t="str">
        <f t="shared" si="459"/>
        <v/>
      </c>
    </row>
    <row r="9010" spans="18:24" hidden="1" x14ac:dyDescent="0.3">
      <c r="R9010">
        <f t="shared" si="457"/>
        <v>0</v>
      </c>
      <c r="S9010">
        <f t="shared" si="458"/>
        <v>0</v>
      </c>
      <c r="T9010" s="53" t="str">
        <f t="shared" si="459"/>
        <v/>
      </c>
      <c r="U9010" s="53" t="str">
        <f t="shared" si="459"/>
        <v/>
      </c>
      <c r="V9010" s="53" t="str">
        <f t="shared" si="459"/>
        <v/>
      </c>
      <c r="W9010" s="53" t="str">
        <f t="shared" si="459"/>
        <v/>
      </c>
      <c r="X9010" s="53" t="str">
        <f t="shared" si="459"/>
        <v/>
      </c>
    </row>
    <row r="9011" spans="18:24" hidden="1" x14ac:dyDescent="0.3">
      <c r="R9011">
        <f t="shared" si="457"/>
        <v>0</v>
      </c>
      <c r="S9011">
        <f t="shared" si="458"/>
        <v>0</v>
      </c>
      <c r="T9011" s="53" t="str">
        <f t="shared" si="459"/>
        <v/>
      </c>
      <c r="U9011" s="53" t="str">
        <f t="shared" si="459"/>
        <v/>
      </c>
      <c r="V9011" s="53" t="str">
        <f t="shared" si="459"/>
        <v/>
      </c>
      <c r="W9011" s="53" t="str">
        <f t="shared" si="459"/>
        <v/>
      </c>
      <c r="X9011" s="53" t="str">
        <f t="shared" si="459"/>
        <v/>
      </c>
    </row>
    <row r="9012" spans="18:24" hidden="1" x14ac:dyDescent="0.3">
      <c r="R9012">
        <f t="shared" si="457"/>
        <v>0</v>
      </c>
      <c r="S9012">
        <f t="shared" si="458"/>
        <v>0</v>
      </c>
      <c r="T9012" s="53" t="str">
        <f t="shared" si="459"/>
        <v/>
      </c>
      <c r="U9012" s="53" t="str">
        <f t="shared" si="459"/>
        <v/>
      </c>
      <c r="V9012" s="53" t="str">
        <f t="shared" si="459"/>
        <v/>
      </c>
      <c r="W9012" s="53" t="str">
        <f t="shared" si="459"/>
        <v/>
      </c>
      <c r="X9012" s="53" t="str">
        <f t="shared" si="459"/>
        <v/>
      </c>
    </row>
    <row r="9013" spans="18:24" hidden="1" x14ac:dyDescent="0.3">
      <c r="R9013">
        <f t="shared" si="457"/>
        <v>0</v>
      </c>
      <c r="S9013">
        <f t="shared" si="458"/>
        <v>0</v>
      </c>
      <c r="T9013" s="53" t="str">
        <f t="shared" si="459"/>
        <v/>
      </c>
      <c r="U9013" s="53" t="str">
        <f t="shared" si="459"/>
        <v/>
      </c>
      <c r="V9013" s="53" t="str">
        <f t="shared" si="459"/>
        <v/>
      </c>
      <c r="W9013" s="53" t="str">
        <f t="shared" si="459"/>
        <v/>
      </c>
      <c r="X9013" s="53" t="str">
        <f t="shared" si="459"/>
        <v/>
      </c>
    </row>
    <row r="9014" spans="18:24" hidden="1" x14ac:dyDescent="0.3">
      <c r="R9014">
        <f t="shared" si="457"/>
        <v>0</v>
      </c>
      <c r="S9014">
        <f t="shared" si="458"/>
        <v>0</v>
      </c>
      <c r="T9014" s="53" t="str">
        <f t="shared" si="459"/>
        <v/>
      </c>
      <c r="U9014" s="53" t="str">
        <f t="shared" si="459"/>
        <v/>
      </c>
      <c r="V9014" s="53" t="str">
        <f t="shared" si="459"/>
        <v/>
      </c>
      <c r="W9014" s="53" t="str">
        <f t="shared" si="459"/>
        <v/>
      </c>
      <c r="X9014" s="53" t="str">
        <f t="shared" si="459"/>
        <v/>
      </c>
    </row>
    <row r="9015" spans="18:24" hidden="1" x14ac:dyDescent="0.3">
      <c r="R9015">
        <f t="shared" si="457"/>
        <v>0</v>
      </c>
      <c r="S9015">
        <f t="shared" si="458"/>
        <v>0</v>
      </c>
      <c r="T9015" s="53" t="str">
        <f t="shared" si="459"/>
        <v/>
      </c>
      <c r="U9015" s="53" t="str">
        <f t="shared" si="459"/>
        <v/>
      </c>
      <c r="V9015" s="53" t="str">
        <f t="shared" si="459"/>
        <v/>
      </c>
      <c r="W9015" s="53" t="str">
        <f t="shared" si="459"/>
        <v/>
      </c>
      <c r="X9015" s="53" t="str">
        <f t="shared" si="459"/>
        <v/>
      </c>
    </row>
    <row r="9016" spans="18:24" hidden="1" x14ac:dyDescent="0.3">
      <c r="R9016">
        <f t="shared" si="457"/>
        <v>0</v>
      </c>
      <c r="S9016">
        <f t="shared" si="458"/>
        <v>0</v>
      </c>
      <c r="T9016" s="53" t="str">
        <f t="shared" si="459"/>
        <v/>
      </c>
      <c r="U9016" s="53" t="str">
        <f t="shared" si="459"/>
        <v/>
      </c>
      <c r="V9016" s="53" t="str">
        <f t="shared" si="459"/>
        <v/>
      </c>
      <c r="W9016" s="53" t="str">
        <f t="shared" si="459"/>
        <v/>
      </c>
      <c r="X9016" s="53" t="str">
        <f t="shared" si="459"/>
        <v/>
      </c>
    </row>
    <row r="9017" spans="18:24" hidden="1" x14ac:dyDescent="0.3">
      <c r="R9017">
        <f t="shared" si="457"/>
        <v>0</v>
      </c>
      <c r="S9017">
        <f t="shared" si="458"/>
        <v>0</v>
      </c>
      <c r="T9017" s="53" t="str">
        <f t="shared" si="459"/>
        <v/>
      </c>
      <c r="U9017" s="53" t="str">
        <f t="shared" si="459"/>
        <v/>
      </c>
      <c r="V9017" s="53" t="str">
        <f t="shared" si="459"/>
        <v/>
      </c>
      <c r="W9017" s="53" t="str">
        <f t="shared" si="459"/>
        <v/>
      </c>
      <c r="X9017" s="53" t="str">
        <f t="shared" si="459"/>
        <v/>
      </c>
    </row>
    <row r="9018" spans="18:24" hidden="1" x14ac:dyDescent="0.3">
      <c r="R9018">
        <f t="shared" si="457"/>
        <v>0</v>
      </c>
      <c r="S9018">
        <f t="shared" si="458"/>
        <v>0</v>
      </c>
      <c r="T9018" s="53" t="str">
        <f t="shared" si="459"/>
        <v/>
      </c>
      <c r="U9018" s="53" t="str">
        <f t="shared" si="459"/>
        <v/>
      </c>
      <c r="V9018" s="53" t="str">
        <f t="shared" si="459"/>
        <v/>
      </c>
      <c r="W9018" s="53" t="str">
        <f t="shared" si="459"/>
        <v/>
      </c>
      <c r="X9018" s="53" t="str">
        <f t="shared" si="459"/>
        <v/>
      </c>
    </row>
    <row r="9019" spans="18:24" hidden="1" x14ac:dyDescent="0.3">
      <c r="R9019">
        <f t="shared" si="457"/>
        <v>0</v>
      </c>
      <c r="S9019">
        <f t="shared" si="458"/>
        <v>0</v>
      </c>
      <c r="T9019" s="53" t="str">
        <f t="shared" si="459"/>
        <v/>
      </c>
      <c r="U9019" s="53" t="str">
        <f t="shared" si="459"/>
        <v/>
      </c>
      <c r="V9019" s="53" t="str">
        <f t="shared" si="459"/>
        <v/>
      </c>
      <c r="W9019" s="53" t="str">
        <f t="shared" si="459"/>
        <v/>
      </c>
      <c r="X9019" s="53" t="str">
        <f t="shared" si="459"/>
        <v/>
      </c>
    </row>
    <row r="9020" spans="18:24" hidden="1" x14ac:dyDescent="0.3">
      <c r="R9020">
        <f t="shared" si="457"/>
        <v>0</v>
      </c>
      <c r="S9020">
        <f t="shared" si="458"/>
        <v>0</v>
      </c>
      <c r="T9020" s="53" t="str">
        <f t="shared" si="459"/>
        <v/>
      </c>
      <c r="U9020" s="53" t="str">
        <f t="shared" si="459"/>
        <v/>
      </c>
      <c r="V9020" s="53" t="str">
        <f t="shared" si="459"/>
        <v/>
      </c>
      <c r="W9020" s="53" t="str">
        <f t="shared" si="459"/>
        <v/>
      </c>
      <c r="X9020" s="53" t="str">
        <f t="shared" si="459"/>
        <v/>
      </c>
    </row>
    <row r="9021" spans="18:24" hidden="1" x14ac:dyDescent="0.3">
      <c r="R9021">
        <f t="shared" si="457"/>
        <v>0</v>
      </c>
      <c r="S9021">
        <f t="shared" si="458"/>
        <v>0</v>
      </c>
      <c r="T9021" s="53" t="str">
        <f t="shared" si="459"/>
        <v/>
      </c>
      <c r="U9021" s="53" t="str">
        <f t="shared" si="459"/>
        <v/>
      </c>
      <c r="V9021" s="53" t="str">
        <f t="shared" si="459"/>
        <v/>
      </c>
      <c r="W9021" s="53" t="str">
        <f t="shared" si="459"/>
        <v/>
      </c>
      <c r="X9021" s="53" t="str">
        <f t="shared" si="459"/>
        <v/>
      </c>
    </row>
    <row r="9022" spans="18:24" hidden="1" x14ac:dyDescent="0.3">
      <c r="R9022">
        <f t="shared" si="457"/>
        <v>0</v>
      </c>
      <c r="S9022">
        <f t="shared" si="458"/>
        <v>0</v>
      </c>
      <c r="T9022" s="53" t="str">
        <f t="shared" si="459"/>
        <v/>
      </c>
      <c r="U9022" s="53" t="str">
        <f t="shared" si="459"/>
        <v/>
      </c>
      <c r="V9022" s="53" t="str">
        <f t="shared" si="459"/>
        <v/>
      </c>
      <c r="W9022" s="53" t="str">
        <f t="shared" si="459"/>
        <v/>
      </c>
      <c r="X9022" s="53" t="str">
        <f t="shared" si="459"/>
        <v/>
      </c>
    </row>
    <row r="9023" spans="18:24" hidden="1" x14ac:dyDescent="0.3">
      <c r="R9023">
        <f t="shared" si="457"/>
        <v>0</v>
      </c>
      <c r="S9023">
        <f t="shared" si="458"/>
        <v>0</v>
      </c>
      <c r="T9023" s="53" t="str">
        <f t="shared" si="459"/>
        <v/>
      </c>
      <c r="U9023" s="53" t="str">
        <f t="shared" si="459"/>
        <v/>
      </c>
      <c r="V9023" s="53" t="str">
        <f t="shared" si="459"/>
        <v/>
      </c>
      <c r="W9023" s="53" t="str">
        <f t="shared" si="459"/>
        <v/>
      </c>
      <c r="X9023" s="53" t="str">
        <f t="shared" si="459"/>
        <v/>
      </c>
    </row>
    <row r="9024" spans="18:24" hidden="1" x14ac:dyDescent="0.3">
      <c r="R9024">
        <f t="shared" si="457"/>
        <v>0</v>
      </c>
      <c r="S9024">
        <f t="shared" si="458"/>
        <v>0</v>
      </c>
      <c r="T9024" s="53" t="str">
        <f t="shared" si="459"/>
        <v/>
      </c>
      <c r="U9024" s="53" t="str">
        <f t="shared" si="459"/>
        <v/>
      </c>
      <c r="V9024" s="53" t="str">
        <f t="shared" si="459"/>
        <v/>
      </c>
      <c r="W9024" s="53" t="str">
        <f t="shared" si="459"/>
        <v/>
      </c>
      <c r="X9024" s="53" t="str">
        <f t="shared" si="459"/>
        <v/>
      </c>
    </row>
    <row r="9025" spans="18:24" hidden="1" x14ac:dyDescent="0.3">
      <c r="R9025">
        <f t="shared" si="457"/>
        <v>0</v>
      </c>
      <c r="S9025">
        <f t="shared" si="458"/>
        <v>0</v>
      </c>
      <c r="T9025" s="53" t="str">
        <f t="shared" si="459"/>
        <v/>
      </c>
      <c r="U9025" s="53" t="str">
        <f t="shared" si="459"/>
        <v/>
      </c>
      <c r="V9025" s="53" t="str">
        <f t="shared" si="459"/>
        <v/>
      </c>
      <c r="W9025" s="53" t="str">
        <f t="shared" si="459"/>
        <v/>
      </c>
      <c r="X9025" s="53" t="str">
        <f t="shared" si="459"/>
        <v/>
      </c>
    </row>
    <row r="9026" spans="18:24" hidden="1" x14ac:dyDescent="0.3">
      <c r="R9026">
        <f t="shared" si="457"/>
        <v>0</v>
      </c>
      <c r="S9026">
        <f t="shared" si="458"/>
        <v>0</v>
      </c>
      <c r="T9026" s="53" t="str">
        <f t="shared" si="459"/>
        <v/>
      </c>
      <c r="U9026" s="53" t="str">
        <f t="shared" si="459"/>
        <v/>
      </c>
      <c r="V9026" s="53" t="str">
        <f t="shared" si="459"/>
        <v/>
      </c>
      <c r="W9026" s="53" t="str">
        <f t="shared" si="459"/>
        <v/>
      </c>
      <c r="X9026" s="53" t="str">
        <f t="shared" si="459"/>
        <v/>
      </c>
    </row>
    <row r="9027" spans="18:24" hidden="1" x14ac:dyDescent="0.3">
      <c r="R9027">
        <f t="shared" si="457"/>
        <v>0</v>
      </c>
      <c r="S9027">
        <f t="shared" si="458"/>
        <v>0</v>
      </c>
      <c r="T9027" s="53" t="str">
        <f t="shared" si="459"/>
        <v/>
      </c>
      <c r="U9027" s="53" t="str">
        <f t="shared" si="459"/>
        <v/>
      </c>
      <c r="V9027" s="53" t="str">
        <f t="shared" si="459"/>
        <v/>
      </c>
      <c r="W9027" s="53" t="str">
        <f t="shared" si="459"/>
        <v/>
      </c>
      <c r="X9027" s="53" t="str">
        <f t="shared" si="459"/>
        <v/>
      </c>
    </row>
    <row r="9028" spans="18:24" hidden="1" x14ac:dyDescent="0.3">
      <c r="R9028">
        <f t="shared" si="457"/>
        <v>0</v>
      </c>
      <c r="S9028">
        <f t="shared" si="458"/>
        <v>0</v>
      </c>
      <c r="T9028" s="53" t="str">
        <f t="shared" si="459"/>
        <v/>
      </c>
      <c r="U9028" s="53" t="str">
        <f t="shared" si="459"/>
        <v/>
      </c>
      <c r="V9028" s="53" t="str">
        <f t="shared" si="459"/>
        <v/>
      </c>
      <c r="W9028" s="53" t="str">
        <f t="shared" si="459"/>
        <v/>
      </c>
      <c r="X9028" s="53" t="str">
        <f t="shared" si="459"/>
        <v/>
      </c>
    </row>
    <row r="9029" spans="18:24" hidden="1" x14ac:dyDescent="0.3">
      <c r="R9029">
        <f t="shared" si="457"/>
        <v>0</v>
      </c>
      <c r="S9029">
        <f t="shared" si="458"/>
        <v>0</v>
      </c>
      <c r="T9029" s="53" t="str">
        <f t="shared" si="459"/>
        <v/>
      </c>
      <c r="U9029" s="53" t="str">
        <f t="shared" si="459"/>
        <v/>
      </c>
      <c r="V9029" s="53" t="str">
        <f t="shared" si="459"/>
        <v/>
      </c>
      <c r="W9029" s="53" t="str">
        <f t="shared" si="459"/>
        <v/>
      </c>
      <c r="X9029" s="53" t="str">
        <f t="shared" si="459"/>
        <v/>
      </c>
    </row>
    <row r="9030" spans="18:24" hidden="1" x14ac:dyDescent="0.3">
      <c r="R9030">
        <f t="shared" si="457"/>
        <v>0</v>
      </c>
      <c r="S9030">
        <f t="shared" si="458"/>
        <v>0</v>
      </c>
      <c r="T9030" s="53" t="str">
        <f t="shared" si="459"/>
        <v/>
      </c>
      <c r="U9030" s="53" t="str">
        <f t="shared" si="459"/>
        <v/>
      </c>
      <c r="V9030" s="53" t="str">
        <f t="shared" si="459"/>
        <v/>
      </c>
      <c r="W9030" s="53" t="str">
        <f t="shared" si="459"/>
        <v/>
      </c>
      <c r="X9030" s="53" t="str">
        <f t="shared" si="459"/>
        <v/>
      </c>
    </row>
    <row r="9031" spans="18:24" hidden="1" x14ac:dyDescent="0.3">
      <c r="R9031">
        <f t="shared" ref="R9031:R9094" si="460">IF(OR(D9031="GRUPO TEPSA",D9031="TODAS"),P9031/5,P9031)</f>
        <v>0</v>
      </c>
      <c r="S9031">
        <f t="shared" si="458"/>
        <v>0</v>
      </c>
      <c r="T9031" s="53" t="str">
        <f t="shared" si="459"/>
        <v/>
      </c>
      <c r="U9031" s="53" t="str">
        <f t="shared" si="459"/>
        <v/>
      </c>
      <c r="V9031" s="53" t="str">
        <f t="shared" si="459"/>
        <v/>
      </c>
      <c r="W9031" s="53" t="str">
        <f t="shared" si="459"/>
        <v/>
      </c>
      <c r="X9031" s="53" t="str">
        <f t="shared" si="459"/>
        <v/>
      </c>
    </row>
    <row r="9032" spans="18:24" hidden="1" x14ac:dyDescent="0.3">
      <c r="R9032">
        <f t="shared" si="460"/>
        <v>0</v>
      </c>
      <c r="S9032">
        <f t="shared" si="458"/>
        <v>0</v>
      </c>
      <c r="T9032" s="53" t="str">
        <f t="shared" si="459"/>
        <v/>
      </c>
      <c r="U9032" s="53" t="str">
        <f t="shared" si="459"/>
        <v/>
      </c>
      <c r="V9032" s="53" t="str">
        <f t="shared" si="459"/>
        <v/>
      </c>
      <c r="W9032" s="53" t="str">
        <f t="shared" si="459"/>
        <v/>
      </c>
      <c r="X9032" s="53" t="str">
        <f t="shared" si="459"/>
        <v/>
      </c>
    </row>
    <row r="9033" spans="18:24" hidden="1" x14ac:dyDescent="0.3">
      <c r="R9033">
        <f t="shared" si="460"/>
        <v>0</v>
      </c>
      <c r="S9033">
        <f t="shared" si="458"/>
        <v>0</v>
      </c>
      <c r="T9033" s="53" t="str">
        <f t="shared" si="459"/>
        <v/>
      </c>
      <c r="U9033" s="53" t="str">
        <f t="shared" si="459"/>
        <v/>
      </c>
      <c r="V9033" s="53" t="str">
        <f t="shared" si="459"/>
        <v/>
      </c>
      <c r="W9033" s="53" t="str">
        <f t="shared" si="459"/>
        <v/>
      </c>
      <c r="X9033" s="53" t="str">
        <f t="shared" si="459"/>
        <v/>
      </c>
    </row>
    <row r="9034" spans="18:24" hidden="1" x14ac:dyDescent="0.3">
      <c r="R9034">
        <f t="shared" si="460"/>
        <v>0</v>
      </c>
      <c r="S9034">
        <f t="shared" si="458"/>
        <v>0</v>
      </c>
      <c r="T9034" s="53" t="str">
        <f t="shared" si="459"/>
        <v/>
      </c>
      <c r="U9034" s="53" t="str">
        <f t="shared" si="459"/>
        <v/>
      </c>
      <c r="V9034" s="53" t="str">
        <f t="shared" si="459"/>
        <v/>
      </c>
      <c r="W9034" s="53" t="str">
        <f t="shared" si="459"/>
        <v/>
      </c>
      <c r="X9034" s="53" t="str">
        <f t="shared" si="459"/>
        <v/>
      </c>
    </row>
    <row r="9035" spans="18:24" hidden="1" x14ac:dyDescent="0.3">
      <c r="R9035">
        <f t="shared" si="460"/>
        <v>0</v>
      </c>
      <c r="S9035">
        <f t="shared" ref="S9035:S9098" si="461">IF(OR(D9035="GRUPO TEPSA",D9035="TODAS"),Q9035/5,Q9035)</f>
        <v>0</v>
      </c>
      <c r="T9035" s="53" t="str">
        <f t="shared" si="459"/>
        <v/>
      </c>
      <c r="U9035" s="53" t="str">
        <f t="shared" si="459"/>
        <v/>
      </c>
      <c r="V9035" s="53" t="str">
        <f t="shared" si="459"/>
        <v/>
      </c>
      <c r="W9035" s="53" t="str">
        <f t="shared" si="459"/>
        <v/>
      </c>
      <c r="X9035" s="53" t="str">
        <f t="shared" si="459"/>
        <v/>
      </c>
    </row>
    <row r="9036" spans="18:24" hidden="1" x14ac:dyDescent="0.3">
      <c r="R9036">
        <f t="shared" si="460"/>
        <v>0</v>
      </c>
      <c r="S9036">
        <f t="shared" si="461"/>
        <v>0</v>
      </c>
      <c r="T9036" s="53" t="str">
        <f t="shared" si="459"/>
        <v/>
      </c>
      <c r="U9036" s="53" t="str">
        <f t="shared" si="459"/>
        <v/>
      </c>
      <c r="V9036" s="53" t="str">
        <f t="shared" si="459"/>
        <v/>
      </c>
      <c r="W9036" s="53" t="str">
        <f t="shared" si="459"/>
        <v/>
      </c>
      <c r="X9036" s="53" t="str">
        <f t="shared" si="459"/>
        <v/>
      </c>
    </row>
    <row r="9037" spans="18:24" hidden="1" x14ac:dyDescent="0.3">
      <c r="R9037">
        <f t="shared" si="460"/>
        <v>0</v>
      </c>
      <c r="S9037">
        <f t="shared" si="461"/>
        <v>0</v>
      </c>
      <c r="T9037" s="53" t="str">
        <f t="shared" si="459"/>
        <v/>
      </c>
      <c r="U9037" s="53" t="str">
        <f t="shared" si="459"/>
        <v/>
      </c>
      <c r="V9037" s="53" t="str">
        <f t="shared" si="459"/>
        <v/>
      </c>
      <c r="W9037" s="53" t="str">
        <f t="shared" si="459"/>
        <v/>
      </c>
      <c r="X9037" s="53" t="str">
        <f t="shared" si="459"/>
        <v/>
      </c>
    </row>
    <row r="9038" spans="18:24" hidden="1" x14ac:dyDescent="0.3">
      <c r="R9038">
        <f t="shared" si="460"/>
        <v>0</v>
      </c>
      <c r="S9038">
        <f t="shared" si="461"/>
        <v>0</v>
      </c>
      <c r="T9038" s="53" t="str">
        <f t="shared" si="459"/>
        <v/>
      </c>
      <c r="U9038" s="53" t="str">
        <f t="shared" si="459"/>
        <v/>
      </c>
      <c r="V9038" s="53" t="str">
        <f t="shared" si="459"/>
        <v/>
      </c>
      <c r="W9038" s="53" t="str">
        <f t="shared" si="459"/>
        <v/>
      </c>
      <c r="X9038" s="53" t="str">
        <f t="shared" si="459"/>
        <v/>
      </c>
    </row>
    <row r="9039" spans="18:24" hidden="1" x14ac:dyDescent="0.3">
      <c r="R9039">
        <f t="shared" si="460"/>
        <v>0</v>
      </c>
      <c r="S9039">
        <f t="shared" si="461"/>
        <v>0</v>
      </c>
      <c r="T9039" s="53" t="str">
        <f t="shared" si="459"/>
        <v/>
      </c>
      <c r="U9039" s="53" t="str">
        <f t="shared" si="459"/>
        <v/>
      </c>
      <c r="V9039" s="53" t="str">
        <f t="shared" si="459"/>
        <v/>
      </c>
      <c r="W9039" s="53" t="str">
        <f t="shared" si="459"/>
        <v/>
      </c>
      <c r="X9039" s="53" t="str">
        <f t="shared" si="459"/>
        <v/>
      </c>
    </row>
    <row r="9040" spans="18:24" hidden="1" x14ac:dyDescent="0.3">
      <c r="R9040">
        <f t="shared" si="460"/>
        <v>0</v>
      </c>
      <c r="S9040">
        <f t="shared" si="461"/>
        <v>0</v>
      </c>
      <c r="T9040" s="53" t="str">
        <f t="shared" si="459"/>
        <v/>
      </c>
      <c r="U9040" s="53" t="str">
        <f t="shared" si="459"/>
        <v/>
      </c>
      <c r="V9040" s="53" t="str">
        <f t="shared" si="459"/>
        <v/>
      </c>
      <c r="W9040" s="53" t="str">
        <f t="shared" si="459"/>
        <v/>
      </c>
      <c r="X9040" s="53" t="str">
        <f t="shared" si="459"/>
        <v/>
      </c>
    </row>
    <row r="9041" spans="18:24" hidden="1" x14ac:dyDescent="0.3">
      <c r="R9041">
        <f t="shared" si="460"/>
        <v>0</v>
      </c>
      <c r="S9041">
        <f t="shared" si="461"/>
        <v>0</v>
      </c>
      <c r="T9041" s="53" t="str">
        <f t="shared" si="459"/>
        <v/>
      </c>
      <c r="U9041" s="53" t="str">
        <f t="shared" si="459"/>
        <v/>
      </c>
      <c r="V9041" s="53" t="str">
        <f t="shared" si="459"/>
        <v/>
      </c>
      <c r="W9041" s="53" t="str">
        <f t="shared" si="459"/>
        <v/>
      </c>
      <c r="X9041" s="53" t="str">
        <f t="shared" si="459"/>
        <v/>
      </c>
    </row>
    <row r="9042" spans="18:24" hidden="1" x14ac:dyDescent="0.3">
      <c r="R9042">
        <f t="shared" si="460"/>
        <v>0</v>
      </c>
      <c r="S9042">
        <f t="shared" si="461"/>
        <v>0</v>
      </c>
      <c r="T9042" s="53" t="str">
        <f t="shared" si="459"/>
        <v/>
      </c>
      <c r="U9042" s="53" t="str">
        <f t="shared" si="459"/>
        <v/>
      </c>
      <c r="V9042" s="53" t="str">
        <f t="shared" si="459"/>
        <v/>
      </c>
      <c r="W9042" s="53" t="str">
        <f t="shared" si="459"/>
        <v/>
      </c>
      <c r="X9042" s="53" t="str">
        <f t="shared" si="459"/>
        <v/>
      </c>
    </row>
    <row r="9043" spans="18:24" hidden="1" x14ac:dyDescent="0.3">
      <c r="R9043">
        <f t="shared" si="460"/>
        <v>0</v>
      </c>
      <c r="S9043">
        <f t="shared" si="461"/>
        <v>0</v>
      </c>
      <c r="T9043" s="53" t="str">
        <f t="shared" si="459"/>
        <v/>
      </c>
      <c r="U9043" s="53" t="str">
        <f t="shared" si="459"/>
        <v/>
      </c>
      <c r="V9043" s="53" t="str">
        <f t="shared" si="459"/>
        <v/>
      </c>
      <c r="W9043" s="53" t="str">
        <f t="shared" si="459"/>
        <v/>
      </c>
      <c r="X9043" s="53" t="str">
        <f t="shared" si="459"/>
        <v/>
      </c>
    </row>
    <row r="9044" spans="18:24" hidden="1" x14ac:dyDescent="0.3">
      <c r="R9044">
        <f t="shared" si="460"/>
        <v>0</v>
      </c>
      <c r="S9044">
        <f t="shared" si="461"/>
        <v>0</v>
      </c>
      <c r="T9044" s="53" t="str">
        <f t="shared" si="459"/>
        <v/>
      </c>
      <c r="U9044" s="53" t="str">
        <f t="shared" si="459"/>
        <v/>
      </c>
      <c r="V9044" s="53" t="str">
        <f t="shared" si="459"/>
        <v/>
      </c>
      <c r="W9044" s="53" t="str">
        <f t="shared" si="459"/>
        <v/>
      </c>
      <c r="X9044" s="53" t="str">
        <f t="shared" si="459"/>
        <v/>
      </c>
    </row>
    <row r="9045" spans="18:24" hidden="1" x14ac:dyDescent="0.3">
      <c r="R9045">
        <f t="shared" si="460"/>
        <v>0</v>
      </c>
      <c r="S9045">
        <f t="shared" si="461"/>
        <v>0</v>
      </c>
      <c r="T9045" s="53" t="str">
        <f t="shared" si="459"/>
        <v/>
      </c>
      <c r="U9045" s="53" t="str">
        <f t="shared" si="459"/>
        <v/>
      </c>
      <c r="V9045" s="53" t="str">
        <f t="shared" si="459"/>
        <v/>
      </c>
      <c r="W9045" s="53" t="str">
        <f t="shared" si="459"/>
        <v/>
      </c>
      <c r="X9045" s="53" t="str">
        <f t="shared" si="459"/>
        <v/>
      </c>
    </row>
    <row r="9046" spans="18:24" hidden="1" x14ac:dyDescent="0.3">
      <c r="R9046">
        <f t="shared" si="460"/>
        <v>0</v>
      </c>
      <c r="S9046">
        <f t="shared" si="461"/>
        <v>0</v>
      </c>
      <c r="T9046" s="53" t="str">
        <f t="shared" ref="T9046:X9096" si="462">IF(OR(COUNTIF($D9046,"*"&amp;T$5&amp;"*")&gt;0,$D9046="GRUPO TEPSA"),T$5,"")</f>
        <v/>
      </c>
      <c r="U9046" s="53" t="str">
        <f t="shared" si="462"/>
        <v/>
      </c>
      <c r="V9046" s="53" t="str">
        <f t="shared" si="462"/>
        <v/>
      </c>
      <c r="W9046" s="53" t="str">
        <f t="shared" si="462"/>
        <v/>
      </c>
      <c r="X9046" s="53" t="str">
        <f t="shared" si="462"/>
        <v/>
      </c>
    </row>
    <row r="9047" spans="18:24" hidden="1" x14ac:dyDescent="0.3">
      <c r="R9047">
        <f t="shared" si="460"/>
        <v>0</v>
      </c>
      <c r="S9047">
        <f t="shared" si="461"/>
        <v>0</v>
      </c>
      <c r="T9047" s="53" t="str">
        <f t="shared" si="462"/>
        <v/>
      </c>
      <c r="U9047" s="53" t="str">
        <f t="shared" si="462"/>
        <v/>
      </c>
      <c r="V9047" s="53" t="str">
        <f t="shared" si="462"/>
        <v/>
      </c>
      <c r="W9047" s="53" t="str">
        <f t="shared" si="462"/>
        <v/>
      </c>
      <c r="X9047" s="53" t="str">
        <f t="shared" si="462"/>
        <v/>
      </c>
    </row>
    <row r="9048" spans="18:24" hidden="1" x14ac:dyDescent="0.3">
      <c r="R9048">
        <f t="shared" si="460"/>
        <v>0</v>
      </c>
      <c r="S9048">
        <f t="shared" si="461"/>
        <v>0</v>
      </c>
      <c r="T9048" s="53" t="str">
        <f t="shared" si="462"/>
        <v/>
      </c>
      <c r="U9048" s="53" t="str">
        <f t="shared" si="462"/>
        <v/>
      </c>
      <c r="V9048" s="53" t="str">
        <f t="shared" si="462"/>
        <v/>
      </c>
      <c r="W9048" s="53" t="str">
        <f t="shared" si="462"/>
        <v/>
      </c>
      <c r="X9048" s="53" t="str">
        <f t="shared" si="462"/>
        <v/>
      </c>
    </row>
    <row r="9049" spans="18:24" hidden="1" x14ac:dyDescent="0.3">
      <c r="R9049">
        <f t="shared" si="460"/>
        <v>0</v>
      </c>
      <c r="S9049">
        <f t="shared" si="461"/>
        <v>0</v>
      </c>
      <c r="T9049" s="53" t="str">
        <f t="shared" si="462"/>
        <v/>
      </c>
      <c r="U9049" s="53" t="str">
        <f t="shared" si="462"/>
        <v/>
      </c>
      <c r="V9049" s="53" t="str">
        <f t="shared" si="462"/>
        <v/>
      </c>
      <c r="W9049" s="53" t="str">
        <f t="shared" si="462"/>
        <v/>
      </c>
      <c r="X9049" s="53" t="str">
        <f t="shared" si="462"/>
        <v/>
      </c>
    </row>
    <row r="9050" spans="18:24" hidden="1" x14ac:dyDescent="0.3">
      <c r="R9050">
        <f t="shared" si="460"/>
        <v>0</v>
      </c>
      <c r="S9050">
        <f t="shared" si="461"/>
        <v>0</v>
      </c>
      <c r="T9050" s="53" t="str">
        <f t="shared" si="462"/>
        <v/>
      </c>
      <c r="U9050" s="53" t="str">
        <f t="shared" si="462"/>
        <v/>
      </c>
      <c r="V9050" s="53" t="str">
        <f t="shared" si="462"/>
        <v/>
      </c>
      <c r="W9050" s="53" t="str">
        <f t="shared" si="462"/>
        <v/>
      </c>
      <c r="X9050" s="53" t="str">
        <f t="shared" si="462"/>
        <v/>
      </c>
    </row>
    <row r="9051" spans="18:24" hidden="1" x14ac:dyDescent="0.3">
      <c r="R9051">
        <f t="shared" si="460"/>
        <v>0</v>
      </c>
      <c r="S9051">
        <f t="shared" si="461"/>
        <v>0</v>
      </c>
      <c r="T9051" s="53" t="str">
        <f t="shared" si="462"/>
        <v/>
      </c>
      <c r="U9051" s="53" t="str">
        <f t="shared" si="462"/>
        <v/>
      </c>
      <c r="V9051" s="53" t="str">
        <f t="shared" si="462"/>
        <v/>
      </c>
      <c r="W9051" s="53" t="str">
        <f t="shared" si="462"/>
        <v/>
      </c>
      <c r="X9051" s="53" t="str">
        <f t="shared" si="462"/>
        <v/>
      </c>
    </row>
    <row r="9052" spans="18:24" hidden="1" x14ac:dyDescent="0.3">
      <c r="R9052">
        <f t="shared" si="460"/>
        <v>0</v>
      </c>
      <c r="S9052">
        <f t="shared" si="461"/>
        <v>0</v>
      </c>
      <c r="T9052" s="53" t="str">
        <f t="shared" si="462"/>
        <v/>
      </c>
      <c r="U9052" s="53" t="str">
        <f t="shared" si="462"/>
        <v/>
      </c>
      <c r="V9052" s="53" t="str">
        <f t="shared" si="462"/>
        <v/>
      </c>
      <c r="W9052" s="53" t="str">
        <f t="shared" si="462"/>
        <v/>
      </c>
      <c r="X9052" s="53" t="str">
        <f t="shared" si="462"/>
        <v/>
      </c>
    </row>
    <row r="9053" spans="18:24" hidden="1" x14ac:dyDescent="0.3">
      <c r="R9053">
        <f t="shared" si="460"/>
        <v>0</v>
      </c>
      <c r="S9053">
        <f t="shared" si="461"/>
        <v>0</v>
      </c>
      <c r="T9053" s="53" t="str">
        <f t="shared" si="462"/>
        <v/>
      </c>
      <c r="U9053" s="53" t="str">
        <f t="shared" si="462"/>
        <v/>
      </c>
      <c r="V9053" s="53" t="str">
        <f t="shared" si="462"/>
        <v/>
      </c>
      <c r="W9053" s="53" t="str">
        <f t="shared" si="462"/>
        <v/>
      </c>
      <c r="X9053" s="53" t="str">
        <f t="shared" si="462"/>
        <v/>
      </c>
    </row>
    <row r="9054" spans="18:24" hidden="1" x14ac:dyDescent="0.3">
      <c r="R9054">
        <f t="shared" si="460"/>
        <v>0</v>
      </c>
      <c r="S9054">
        <f t="shared" si="461"/>
        <v>0</v>
      </c>
      <c r="T9054" s="53" t="str">
        <f t="shared" si="462"/>
        <v/>
      </c>
      <c r="U9054" s="53" t="str">
        <f t="shared" si="462"/>
        <v/>
      </c>
      <c r="V9054" s="53" t="str">
        <f t="shared" si="462"/>
        <v/>
      </c>
      <c r="W9054" s="53" t="str">
        <f t="shared" si="462"/>
        <v/>
      </c>
      <c r="X9054" s="53" t="str">
        <f t="shared" si="462"/>
        <v/>
      </c>
    </row>
    <row r="9055" spans="18:24" hidden="1" x14ac:dyDescent="0.3">
      <c r="R9055">
        <f t="shared" si="460"/>
        <v>0</v>
      </c>
      <c r="S9055">
        <f t="shared" si="461"/>
        <v>0</v>
      </c>
      <c r="T9055" s="53" t="str">
        <f t="shared" si="462"/>
        <v/>
      </c>
      <c r="U9055" s="53" t="str">
        <f t="shared" si="462"/>
        <v/>
      </c>
      <c r="V9055" s="53" t="str">
        <f t="shared" si="462"/>
        <v/>
      </c>
      <c r="W9055" s="53" t="str">
        <f t="shared" si="462"/>
        <v/>
      </c>
      <c r="X9055" s="53" t="str">
        <f t="shared" si="462"/>
        <v/>
      </c>
    </row>
    <row r="9056" spans="18:24" hidden="1" x14ac:dyDescent="0.3">
      <c r="R9056">
        <f t="shared" si="460"/>
        <v>0</v>
      </c>
      <c r="S9056">
        <f t="shared" si="461"/>
        <v>0</v>
      </c>
      <c r="T9056" s="53" t="str">
        <f t="shared" si="462"/>
        <v/>
      </c>
      <c r="U9056" s="53" t="str">
        <f t="shared" si="462"/>
        <v/>
      </c>
      <c r="V9056" s="53" t="str">
        <f t="shared" si="462"/>
        <v/>
      </c>
      <c r="W9056" s="53" t="str">
        <f t="shared" si="462"/>
        <v/>
      </c>
      <c r="X9056" s="53" t="str">
        <f t="shared" si="462"/>
        <v/>
      </c>
    </row>
    <row r="9057" spans="18:24" hidden="1" x14ac:dyDescent="0.3">
      <c r="R9057">
        <f t="shared" si="460"/>
        <v>0</v>
      </c>
      <c r="S9057">
        <f t="shared" si="461"/>
        <v>0</v>
      </c>
      <c r="T9057" s="53" t="str">
        <f t="shared" si="462"/>
        <v/>
      </c>
      <c r="U9057" s="53" t="str">
        <f t="shared" si="462"/>
        <v/>
      </c>
      <c r="V9057" s="53" t="str">
        <f t="shared" si="462"/>
        <v/>
      </c>
      <c r="W9057" s="53" t="str">
        <f t="shared" si="462"/>
        <v/>
      </c>
      <c r="X9057" s="53" t="str">
        <f t="shared" si="462"/>
        <v/>
      </c>
    </row>
    <row r="9058" spans="18:24" hidden="1" x14ac:dyDescent="0.3">
      <c r="R9058">
        <f t="shared" si="460"/>
        <v>0</v>
      </c>
      <c r="S9058">
        <f t="shared" si="461"/>
        <v>0</v>
      </c>
      <c r="T9058" s="53" t="str">
        <f t="shared" si="462"/>
        <v/>
      </c>
      <c r="U9058" s="53" t="str">
        <f t="shared" si="462"/>
        <v/>
      </c>
      <c r="V9058" s="53" t="str">
        <f t="shared" si="462"/>
        <v/>
      </c>
      <c r="W9058" s="53" t="str">
        <f t="shared" si="462"/>
        <v/>
      </c>
      <c r="X9058" s="53" t="str">
        <f t="shared" si="462"/>
        <v/>
      </c>
    </row>
    <row r="9059" spans="18:24" hidden="1" x14ac:dyDescent="0.3">
      <c r="R9059">
        <f t="shared" si="460"/>
        <v>0</v>
      </c>
      <c r="S9059">
        <f t="shared" si="461"/>
        <v>0</v>
      </c>
      <c r="T9059" s="53" t="str">
        <f t="shared" si="462"/>
        <v/>
      </c>
      <c r="U9059" s="53" t="str">
        <f t="shared" si="462"/>
        <v/>
      </c>
      <c r="V9059" s="53" t="str">
        <f t="shared" si="462"/>
        <v/>
      </c>
      <c r="W9059" s="53" t="str">
        <f t="shared" si="462"/>
        <v/>
      </c>
      <c r="X9059" s="53" t="str">
        <f t="shared" si="462"/>
        <v/>
      </c>
    </row>
    <row r="9060" spans="18:24" hidden="1" x14ac:dyDescent="0.3">
      <c r="R9060">
        <f t="shared" si="460"/>
        <v>0</v>
      </c>
      <c r="S9060">
        <f t="shared" si="461"/>
        <v>0</v>
      </c>
      <c r="T9060" s="53" t="str">
        <f t="shared" si="462"/>
        <v/>
      </c>
      <c r="U9060" s="53" t="str">
        <f t="shared" si="462"/>
        <v/>
      </c>
      <c r="V9060" s="53" t="str">
        <f t="shared" si="462"/>
        <v/>
      </c>
      <c r="W9060" s="53" t="str">
        <f t="shared" si="462"/>
        <v/>
      </c>
      <c r="X9060" s="53" t="str">
        <f t="shared" si="462"/>
        <v/>
      </c>
    </row>
    <row r="9061" spans="18:24" hidden="1" x14ac:dyDescent="0.3">
      <c r="R9061">
        <f t="shared" si="460"/>
        <v>0</v>
      </c>
      <c r="S9061">
        <f t="shared" si="461"/>
        <v>0</v>
      </c>
      <c r="T9061" s="53" t="str">
        <f t="shared" si="462"/>
        <v/>
      </c>
      <c r="U9061" s="53" t="str">
        <f t="shared" si="462"/>
        <v/>
      </c>
      <c r="V9061" s="53" t="str">
        <f t="shared" si="462"/>
        <v/>
      </c>
      <c r="W9061" s="53" t="str">
        <f t="shared" si="462"/>
        <v/>
      </c>
      <c r="X9061" s="53" t="str">
        <f t="shared" si="462"/>
        <v/>
      </c>
    </row>
    <row r="9062" spans="18:24" hidden="1" x14ac:dyDescent="0.3">
      <c r="R9062">
        <f t="shared" si="460"/>
        <v>0</v>
      </c>
      <c r="S9062">
        <f t="shared" si="461"/>
        <v>0</v>
      </c>
      <c r="T9062" s="53" t="str">
        <f t="shared" si="462"/>
        <v/>
      </c>
      <c r="U9062" s="53" t="str">
        <f t="shared" si="462"/>
        <v/>
      </c>
      <c r="V9062" s="53" t="str">
        <f t="shared" si="462"/>
        <v/>
      </c>
      <c r="W9062" s="53" t="str">
        <f t="shared" si="462"/>
        <v/>
      </c>
      <c r="X9062" s="53" t="str">
        <f t="shared" si="462"/>
        <v/>
      </c>
    </row>
    <row r="9063" spans="18:24" hidden="1" x14ac:dyDescent="0.3">
      <c r="R9063">
        <f t="shared" si="460"/>
        <v>0</v>
      </c>
      <c r="S9063">
        <f t="shared" si="461"/>
        <v>0</v>
      </c>
      <c r="T9063" s="53" t="str">
        <f t="shared" si="462"/>
        <v/>
      </c>
      <c r="U9063" s="53" t="str">
        <f t="shared" si="462"/>
        <v/>
      </c>
      <c r="V9063" s="53" t="str">
        <f t="shared" si="462"/>
        <v/>
      </c>
      <c r="W9063" s="53" t="str">
        <f t="shared" si="462"/>
        <v/>
      </c>
      <c r="X9063" s="53" t="str">
        <f t="shared" si="462"/>
        <v/>
      </c>
    </row>
    <row r="9064" spans="18:24" hidden="1" x14ac:dyDescent="0.3">
      <c r="R9064">
        <f t="shared" si="460"/>
        <v>0</v>
      </c>
      <c r="S9064">
        <f t="shared" si="461"/>
        <v>0</v>
      </c>
      <c r="T9064" s="53" t="str">
        <f t="shared" si="462"/>
        <v/>
      </c>
      <c r="U9064" s="53" t="str">
        <f t="shared" si="462"/>
        <v/>
      </c>
      <c r="V9064" s="53" t="str">
        <f t="shared" si="462"/>
        <v/>
      </c>
      <c r="W9064" s="53" t="str">
        <f t="shared" si="462"/>
        <v/>
      </c>
      <c r="X9064" s="53" t="str">
        <f t="shared" si="462"/>
        <v/>
      </c>
    </row>
    <row r="9065" spans="18:24" hidden="1" x14ac:dyDescent="0.3">
      <c r="R9065">
        <f t="shared" si="460"/>
        <v>0</v>
      </c>
      <c r="S9065">
        <f t="shared" si="461"/>
        <v>0</v>
      </c>
      <c r="T9065" s="53" t="str">
        <f t="shared" si="462"/>
        <v/>
      </c>
      <c r="U9065" s="53" t="str">
        <f t="shared" si="462"/>
        <v/>
      </c>
      <c r="V9065" s="53" t="str">
        <f t="shared" si="462"/>
        <v/>
      </c>
      <c r="W9065" s="53" t="str">
        <f t="shared" si="462"/>
        <v/>
      </c>
      <c r="X9065" s="53" t="str">
        <f t="shared" si="462"/>
        <v/>
      </c>
    </row>
    <row r="9066" spans="18:24" hidden="1" x14ac:dyDescent="0.3">
      <c r="R9066">
        <f t="shared" si="460"/>
        <v>0</v>
      </c>
      <c r="S9066">
        <f t="shared" si="461"/>
        <v>0</v>
      </c>
      <c r="T9066" s="53" t="str">
        <f t="shared" si="462"/>
        <v/>
      </c>
      <c r="U9066" s="53" t="str">
        <f t="shared" si="462"/>
        <v/>
      </c>
      <c r="V9066" s="53" t="str">
        <f t="shared" si="462"/>
        <v/>
      </c>
      <c r="W9066" s="53" t="str">
        <f t="shared" si="462"/>
        <v/>
      </c>
      <c r="X9066" s="53" t="str">
        <f t="shared" si="462"/>
        <v/>
      </c>
    </row>
    <row r="9067" spans="18:24" hidden="1" x14ac:dyDescent="0.3">
      <c r="R9067">
        <f t="shared" si="460"/>
        <v>0</v>
      </c>
      <c r="S9067">
        <f t="shared" si="461"/>
        <v>0</v>
      </c>
      <c r="T9067" s="53" t="str">
        <f t="shared" si="462"/>
        <v/>
      </c>
      <c r="U9067" s="53" t="str">
        <f t="shared" si="462"/>
        <v/>
      </c>
      <c r="V9067" s="53" t="str">
        <f t="shared" si="462"/>
        <v/>
      </c>
      <c r="W9067" s="53" t="str">
        <f t="shared" si="462"/>
        <v/>
      </c>
      <c r="X9067" s="53" t="str">
        <f t="shared" si="462"/>
        <v/>
      </c>
    </row>
    <row r="9068" spans="18:24" hidden="1" x14ac:dyDescent="0.3">
      <c r="R9068">
        <f t="shared" si="460"/>
        <v>0</v>
      </c>
      <c r="S9068">
        <f t="shared" si="461"/>
        <v>0</v>
      </c>
      <c r="T9068" s="53" t="str">
        <f t="shared" si="462"/>
        <v/>
      </c>
      <c r="U9068" s="53" t="str">
        <f t="shared" si="462"/>
        <v/>
      </c>
      <c r="V9068" s="53" t="str">
        <f t="shared" si="462"/>
        <v/>
      </c>
      <c r="W9068" s="53" t="str">
        <f t="shared" si="462"/>
        <v/>
      </c>
      <c r="X9068" s="53" t="str">
        <f t="shared" si="462"/>
        <v/>
      </c>
    </row>
    <row r="9069" spans="18:24" hidden="1" x14ac:dyDescent="0.3">
      <c r="R9069">
        <f t="shared" si="460"/>
        <v>0</v>
      </c>
      <c r="S9069">
        <f t="shared" si="461"/>
        <v>0</v>
      </c>
      <c r="T9069" s="53" t="str">
        <f t="shared" si="462"/>
        <v/>
      </c>
      <c r="U9069" s="53" t="str">
        <f t="shared" si="462"/>
        <v/>
      </c>
      <c r="V9069" s="53" t="str">
        <f t="shared" si="462"/>
        <v/>
      </c>
      <c r="W9069" s="53" t="str">
        <f t="shared" si="462"/>
        <v/>
      </c>
      <c r="X9069" s="53" t="str">
        <f t="shared" si="462"/>
        <v/>
      </c>
    </row>
    <row r="9070" spans="18:24" hidden="1" x14ac:dyDescent="0.3">
      <c r="R9070">
        <f t="shared" si="460"/>
        <v>0</v>
      </c>
      <c r="S9070">
        <f t="shared" si="461"/>
        <v>0</v>
      </c>
      <c r="T9070" s="53" t="str">
        <f t="shared" si="462"/>
        <v/>
      </c>
      <c r="U9070" s="53" t="str">
        <f t="shared" si="462"/>
        <v/>
      </c>
      <c r="V9070" s="53" t="str">
        <f t="shared" si="462"/>
        <v/>
      </c>
      <c r="W9070" s="53" t="str">
        <f t="shared" si="462"/>
        <v/>
      </c>
      <c r="X9070" s="53" t="str">
        <f t="shared" si="462"/>
        <v/>
      </c>
    </row>
    <row r="9071" spans="18:24" hidden="1" x14ac:dyDescent="0.3">
      <c r="R9071">
        <f t="shared" si="460"/>
        <v>0</v>
      </c>
      <c r="S9071">
        <f t="shared" si="461"/>
        <v>0</v>
      </c>
      <c r="T9071" s="53" t="str">
        <f t="shared" si="462"/>
        <v/>
      </c>
      <c r="U9071" s="53" t="str">
        <f t="shared" si="462"/>
        <v/>
      </c>
      <c r="V9071" s="53" t="str">
        <f t="shared" si="462"/>
        <v/>
      </c>
      <c r="W9071" s="53" t="str">
        <f t="shared" si="462"/>
        <v/>
      </c>
      <c r="X9071" s="53" t="str">
        <f t="shared" si="462"/>
        <v/>
      </c>
    </row>
    <row r="9072" spans="18:24" hidden="1" x14ac:dyDescent="0.3">
      <c r="R9072">
        <f t="shared" si="460"/>
        <v>0</v>
      </c>
      <c r="S9072">
        <f t="shared" si="461"/>
        <v>0</v>
      </c>
      <c r="T9072" s="53" t="str">
        <f t="shared" si="462"/>
        <v/>
      </c>
      <c r="U9072" s="53" t="str">
        <f t="shared" si="462"/>
        <v/>
      </c>
      <c r="V9072" s="53" t="str">
        <f t="shared" si="462"/>
        <v/>
      </c>
      <c r="W9072" s="53" t="str">
        <f t="shared" si="462"/>
        <v/>
      </c>
      <c r="X9072" s="53" t="str">
        <f t="shared" si="462"/>
        <v/>
      </c>
    </row>
    <row r="9073" spans="18:24" hidden="1" x14ac:dyDescent="0.3">
      <c r="R9073">
        <f t="shared" si="460"/>
        <v>0</v>
      </c>
      <c r="S9073">
        <f t="shared" si="461"/>
        <v>0</v>
      </c>
      <c r="T9073" s="53" t="str">
        <f t="shared" si="462"/>
        <v/>
      </c>
      <c r="U9073" s="53" t="str">
        <f t="shared" si="462"/>
        <v/>
      </c>
      <c r="V9073" s="53" t="str">
        <f t="shared" si="462"/>
        <v/>
      </c>
      <c r="W9073" s="53" t="str">
        <f t="shared" si="462"/>
        <v/>
      </c>
      <c r="X9073" s="53" t="str">
        <f t="shared" si="462"/>
        <v/>
      </c>
    </row>
    <row r="9074" spans="18:24" hidden="1" x14ac:dyDescent="0.3">
      <c r="R9074">
        <f t="shared" si="460"/>
        <v>0</v>
      </c>
      <c r="S9074">
        <f t="shared" si="461"/>
        <v>0</v>
      </c>
      <c r="T9074" s="53" t="str">
        <f t="shared" si="462"/>
        <v/>
      </c>
      <c r="U9074" s="53" t="str">
        <f t="shared" si="462"/>
        <v/>
      </c>
      <c r="V9074" s="53" t="str">
        <f t="shared" si="462"/>
        <v/>
      </c>
      <c r="W9074" s="53" t="str">
        <f t="shared" si="462"/>
        <v/>
      </c>
      <c r="X9074" s="53" t="str">
        <f t="shared" si="462"/>
        <v/>
      </c>
    </row>
    <row r="9075" spans="18:24" hidden="1" x14ac:dyDescent="0.3">
      <c r="R9075">
        <f t="shared" si="460"/>
        <v>0</v>
      </c>
      <c r="S9075">
        <f t="shared" si="461"/>
        <v>0</v>
      </c>
      <c r="T9075" s="53" t="str">
        <f t="shared" si="462"/>
        <v/>
      </c>
      <c r="U9075" s="53" t="str">
        <f t="shared" si="462"/>
        <v/>
      </c>
      <c r="V9075" s="53" t="str">
        <f t="shared" si="462"/>
        <v/>
      </c>
      <c r="W9075" s="53" t="str">
        <f t="shared" si="462"/>
        <v/>
      </c>
      <c r="X9075" s="53" t="str">
        <f t="shared" si="462"/>
        <v/>
      </c>
    </row>
    <row r="9076" spans="18:24" hidden="1" x14ac:dyDescent="0.3">
      <c r="R9076">
        <f t="shared" si="460"/>
        <v>0</v>
      </c>
      <c r="S9076">
        <f t="shared" si="461"/>
        <v>0</v>
      </c>
      <c r="T9076" s="53" t="str">
        <f t="shared" si="462"/>
        <v/>
      </c>
      <c r="U9076" s="53" t="str">
        <f t="shared" si="462"/>
        <v/>
      </c>
      <c r="V9076" s="53" t="str">
        <f t="shared" si="462"/>
        <v/>
      </c>
      <c r="W9076" s="53" t="str">
        <f t="shared" si="462"/>
        <v/>
      </c>
      <c r="X9076" s="53" t="str">
        <f t="shared" si="462"/>
        <v/>
      </c>
    </row>
    <row r="9077" spans="18:24" hidden="1" x14ac:dyDescent="0.3">
      <c r="R9077">
        <f t="shared" si="460"/>
        <v>0</v>
      </c>
      <c r="S9077">
        <f t="shared" si="461"/>
        <v>0</v>
      </c>
      <c r="T9077" s="53" t="str">
        <f t="shared" si="462"/>
        <v/>
      </c>
      <c r="U9077" s="53" t="str">
        <f t="shared" si="462"/>
        <v/>
      </c>
      <c r="V9077" s="53" t="str">
        <f t="shared" si="462"/>
        <v/>
      </c>
      <c r="W9077" s="53" t="str">
        <f t="shared" si="462"/>
        <v/>
      </c>
      <c r="X9077" s="53" t="str">
        <f t="shared" si="462"/>
        <v/>
      </c>
    </row>
    <row r="9078" spans="18:24" hidden="1" x14ac:dyDescent="0.3">
      <c r="R9078">
        <f t="shared" si="460"/>
        <v>0</v>
      </c>
      <c r="S9078">
        <f t="shared" si="461"/>
        <v>0</v>
      </c>
      <c r="T9078" s="53" t="str">
        <f t="shared" si="462"/>
        <v/>
      </c>
      <c r="U9078" s="53" t="str">
        <f t="shared" si="462"/>
        <v/>
      </c>
      <c r="V9078" s="53" t="str">
        <f t="shared" si="462"/>
        <v/>
      </c>
      <c r="W9078" s="53" t="str">
        <f t="shared" si="462"/>
        <v/>
      </c>
      <c r="X9078" s="53" t="str">
        <f t="shared" si="462"/>
        <v/>
      </c>
    </row>
    <row r="9079" spans="18:24" hidden="1" x14ac:dyDescent="0.3">
      <c r="R9079">
        <f t="shared" si="460"/>
        <v>0</v>
      </c>
      <c r="S9079">
        <f t="shared" si="461"/>
        <v>0</v>
      </c>
      <c r="T9079" s="53" t="str">
        <f t="shared" si="462"/>
        <v/>
      </c>
      <c r="U9079" s="53" t="str">
        <f t="shared" si="462"/>
        <v/>
      </c>
      <c r="V9079" s="53" t="str">
        <f t="shared" si="462"/>
        <v/>
      </c>
      <c r="W9079" s="53" t="str">
        <f t="shared" si="462"/>
        <v/>
      </c>
      <c r="X9079" s="53" t="str">
        <f t="shared" si="462"/>
        <v/>
      </c>
    </row>
    <row r="9080" spans="18:24" hidden="1" x14ac:dyDescent="0.3">
      <c r="R9080">
        <f t="shared" si="460"/>
        <v>0</v>
      </c>
      <c r="S9080">
        <f t="shared" si="461"/>
        <v>0</v>
      </c>
      <c r="T9080" s="53" t="str">
        <f t="shared" si="462"/>
        <v/>
      </c>
      <c r="U9080" s="53" t="str">
        <f t="shared" si="462"/>
        <v/>
      </c>
      <c r="V9080" s="53" t="str">
        <f t="shared" si="462"/>
        <v/>
      </c>
      <c r="W9080" s="53" t="str">
        <f t="shared" si="462"/>
        <v/>
      </c>
      <c r="X9080" s="53" t="str">
        <f t="shared" si="462"/>
        <v/>
      </c>
    </row>
    <row r="9081" spans="18:24" hidden="1" x14ac:dyDescent="0.3">
      <c r="R9081">
        <f t="shared" si="460"/>
        <v>0</v>
      </c>
      <c r="S9081">
        <f t="shared" si="461"/>
        <v>0</v>
      </c>
      <c r="T9081" s="53" t="str">
        <f t="shared" si="462"/>
        <v/>
      </c>
      <c r="U9081" s="53" t="str">
        <f t="shared" si="462"/>
        <v/>
      </c>
      <c r="V9081" s="53" t="str">
        <f t="shared" si="462"/>
        <v/>
      </c>
      <c r="W9081" s="53" t="str">
        <f t="shared" si="462"/>
        <v/>
      </c>
      <c r="X9081" s="53" t="str">
        <f t="shared" si="462"/>
        <v/>
      </c>
    </row>
    <row r="9082" spans="18:24" hidden="1" x14ac:dyDescent="0.3">
      <c r="R9082">
        <f t="shared" si="460"/>
        <v>0</v>
      </c>
      <c r="S9082">
        <f t="shared" si="461"/>
        <v>0</v>
      </c>
      <c r="T9082" s="53" t="str">
        <f t="shared" si="462"/>
        <v/>
      </c>
      <c r="U9082" s="53" t="str">
        <f t="shared" si="462"/>
        <v/>
      </c>
      <c r="V9082" s="53" t="str">
        <f t="shared" si="462"/>
        <v/>
      </c>
      <c r="W9082" s="53" t="str">
        <f t="shared" si="462"/>
        <v/>
      </c>
      <c r="X9082" s="53" t="str">
        <f t="shared" si="462"/>
        <v/>
      </c>
    </row>
    <row r="9083" spans="18:24" hidden="1" x14ac:dyDescent="0.3">
      <c r="R9083">
        <f t="shared" si="460"/>
        <v>0</v>
      </c>
      <c r="S9083">
        <f t="shared" si="461"/>
        <v>0</v>
      </c>
      <c r="T9083" s="53" t="str">
        <f t="shared" si="462"/>
        <v/>
      </c>
      <c r="U9083" s="53" t="str">
        <f t="shared" si="462"/>
        <v/>
      </c>
      <c r="V9083" s="53" t="str">
        <f t="shared" si="462"/>
        <v/>
      </c>
      <c r="W9083" s="53" t="str">
        <f t="shared" si="462"/>
        <v/>
      </c>
      <c r="X9083" s="53" t="str">
        <f t="shared" si="462"/>
        <v/>
      </c>
    </row>
    <row r="9084" spans="18:24" hidden="1" x14ac:dyDescent="0.3">
      <c r="R9084">
        <f t="shared" si="460"/>
        <v>0</v>
      </c>
      <c r="S9084">
        <f t="shared" si="461"/>
        <v>0</v>
      </c>
      <c r="T9084" s="53" t="str">
        <f t="shared" si="462"/>
        <v/>
      </c>
      <c r="U9084" s="53" t="str">
        <f t="shared" si="462"/>
        <v/>
      </c>
      <c r="V9084" s="53" t="str">
        <f t="shared" si="462"/>
        <v/>
      </c>
      <c r="W9084" s="53" t="str">
        <f t="shared" si="462"/>
        <v/>
      </c>
      <c r="X9084" s="53" t="str">
        <f t="shared" si="462"/>
        <v/>
      </c>
    </row>
    <row r="9085" spans="18:24" hidden="1" x14ac:dyDescent="0.3">
      <c r="R9085">
        <f t="shared" si="460"/>
        <v>0</v>
      </c>
      <c r="S9085">
        <f t="shared" si="461"/>
        <v>0</v>
      </c>
      <c r="T9085" s="53" t="str">
        <f t="shared" si="462"/>
        <v/>
      </c>
      <c r="U9085" s="53" t="str">
        <f t="shared" si="462"/>
        <v/>
      </c>
      <c r="V9085" s="53" t="str">
        <f t="shared" si="462"/>
        <v/>
      </c>
      <c r="W9085" s="53" t="str">
        <f t="shared" si="462"/>
        <v/>
      </c>
      <c r="X9085" s="53" t="str">
        <f t="shared" si="462"/>
        <v/>
      </c>
    </row>
    <row r="9086" spans="18:24" hidden="1" x14ac:dyDescent="0.3">
      <c r="R9086">
        <f t="shared" si="460"/>
        <v>0</v>
      </c>
      <c r="S9086">
        <f t="shared" si="461"/>
        <v>0</v>
      </c>
      <c r="T9086" s="53" t="str">
        <f t="shared" si="462"/>
        <v/>
      </c>
      <c r="U9086" s="53" t="str">
        <f t="shared" si="462"/>
        <v/>
      </c>
      <c r="V9086" s="53" t="str">
        <f t="shared" si="462"/>
        <v/>
      </c>
      <c r="W9086" s="53" t="str">
        <f t="shared" si="462"/>
        <v/>
      </c>
      <c r="X9086" s="53" t="str">
        <f t="shared" si="462"/>
        <v/>
      </c>
    </row>
    <row r="9087" spans="18:24" hidden="1" x14ac:dyDescent="0.3">
      <c r="R9087">
        <f t="shared" si="460"/>
        <v>0</v>
      </c>
      <c r="S9087">
        <f t="shared" si="461"/>
        <v>0</v>
      </c>
      <c r="T9087" s="53" t="str">
        <f t="shared" si="462"/>
        <v/>
      </c>
      <c r="U9087" s="53" t="str">
        <f t="shared" si="462"/>
        <v/>
      </c>
      <c r="V9087" s="53" t="str">
        <f t="shared" si="462"/>
        <v/>
      </c>
      <c r="W9087" s="53" t="str">
        <f t="shared" si="462"/>
        <v/>
      </c>
      <c r="X9087" s="53" t="str">
        <f t="shared" si="462"/>
        <v/>
      </c>
    </row>
    <row r="9088" spans="18:24" hidden="1" x14ac:dyDescent="0.3">
      <c r="R9088">
        <f t="shared" si="460"/>
        <v>0</v>
      </c>
      <c r="S9088">
        <f t="shared" si="461"/>
        <v>0</v>
      </c>
      <c r="T9088" s="53" t="str">
        <f t="shared" si="462"/>
        <v/>
      </c>
      <c r="U9088" s="53" t="str">
        <f t="shared" si="462"/>
        <v/>
      </c>
      <c r="V9088" s="53" t="str">
        <f t="shared" si="462"/>
        <v/>
      </c>
      <c r="W9088" s="53" t="str">
        <f t="shared" si="462"/>
        <v/>
      </c>
      <c r="X9088" s="53" t="str">
        <f t="shared" si="462"/>
        <v/>
      </c>
    </row>
    <row r="9089" spans="18:24" hidden="1" x14ac:dyDescent="0.3">
      <c r="R9089">
        <f t="shared" si="460"/>
        <v>0</v>
      </c>
      <c r="S9089">
        <f t="shared" si="461"/>
        <v>0</v>
      </c>
      <c r="T9089" s="53" t="str">
        <f t="shared" si="462"/>
        <v/>
      </c>
      <c r="U9089" s="53" t="str">
        <f t="shared" si="462"/>
        <v/>
      </c>
      <c r="V9089" s="53" t="str">
        <f t="shared" si="462"/>
        <v/>
      </c>
      <c r="W9089" s="53" t="str">
        <f t="shared" si="462"/>
        <v/>
      </c>
      <c r="X9089" s="53" t="str">
        <f t="shared" si="462"/>
        <v/>
      </c>
    </row>
    <row r="9090" spans="18:24" hidden="1" x14ac:dyDescent="0.3">
      <c r="R9090">
        <f t="shared" si="460"/>
        <v>0</v>
      </c>
      <c r="S9090">
        <f t="shared" si="461"/>
        <v>0</v>
      </c>
      <c r="T9090" s="53" t="str">
        <f t="shared" si="462"/>
        <v/>
      </c>
      <c r="U9090" s="53" t="str">
        <f t="shared" si="462"/>
        <v/>
      </c>
      <c r="V9090" s="53" t="str">
        <f t="shared" si="462"/>
        <v/>
      </c>
      <c r="W9090" s="53" t="str">
        <f t="shared" si="462"/>
        <v/>
      </c>
      <c r="X9090" s="53" t="str">
        <f t="shared" si="462"/>
        <v/>
      </c>
    </row>
    <row r="9091" spans="18:24" hidden="1" x14ac:dyDescent="0.3">
      <c r="R9091">
        <f t="shared" si="460"/>
        <v>0</v>
      </c>
      <c r="S9091">
        <f t="shared" si="461"/>
        <v>0</v>
      </c>
      <c r="T9091" s="53" t="str">
        <f t="shared" si="462"/>
        <v/>
      </c>
      <c r="U9091" s="53" t="str">
        <f t="shared" si="462"/>
        <v/>
      </c>
      <c r="V9091" s="53" t="str">
        <f t="shared" si="462"/>
        <v/>
      </c>
      <c r="W9091" s="53" t="str">
        <f t="shared" si="462"/>
        <v/>
      </c>
      <c r="X9091" s="53" t="str">
        <f t="shared" si="462"/>
        <v/>
      </c>
    </row>
    <row r="9092" spans="18:24" hidden="1" x14ac:dyDescent="0.3">
      <c r="R9092">
        <f t="shared" si="460"/>
        <v>0</v>
      </c>
      <c r="S9092">
        <f t="shared" si="461"/>
        <v>0</v>
      </c>
      <c r="T9092" s="53" t="str">
        <f t="shared" si="462"/>
        <v/>
      </c>
      <c r="U9092" s="53" t="str">
        <f t="shared" si="462"/>
        <v/>
      </c>
      <c r="V9092" s="53" t="str">
        <f t="shared" si="462"/>
        <v/>
      </c>
      <c r="W9092" s="53" t="str">
        <f t="shared" si="462"/>
        <v/>
      </c>
      <c r="X9092" s="53" t="str">
        <f t="shared" si="462"/>
        <v/>
      </c>
    </row>
    <row r="9093" spans="18:24" hidden="1" x14ac:dyDescent="0.3">
      <c r="R9093">
        <f t="shared" si="460"/>
        <v>0</v>
      </c>
      <c r="S9093">
        <f t="shared" si="461"/>
        <v>0</v>
      </c>
      <c r="T9093" s="53" t="str">
        <f t="shared" si="462"/>
        <v/>
      </c>
      <c r="U9093" s="53" t="str">
        <f t="shared" si="462"/>
        <v/>
      </c>
      <c r="V9093" s="53" t="str">
        <f t="shared" si="462"/>
        <v/>
      </c>
      <c r="W9093" s="53" t="str">
        <f t="shared" si="462"/>
        <v/>
      </c>
      <c r="X9093" s="53" t="str">
        <f t="shared" si="462"/>
        <v/>
      </c>
    </row>
    <row r="9094" spans="18:24" hidden="1" x14ac:dyDescent="0.3">
      <c r="R9094">
        <f t="shared" si="460"/>
        <v>0</v>
      </c>
      <c r="S9094">
        <f t="shared" si="461"/>
        <v>0</v>
      </c>
      <c r="T9094" s="53" t="str">
        <f t="shared" si="462"/>
        <v/>
      </c>
      <c r="U9094" s="53" t="str">
        <f t="shared" si="462"/>
        <v/>
      </c>
      <c r="V9094" s="53" t="str">
        <f t="shared" si="462"/>
        <v/>
      </c>
      <c r="W9094" s="53" t="str">
        <f t="shared" si="462"/>
        <v/>
      </c>
      <c r="X9094" s="53" t="str">
        <f t="shared" si="462"/>
        <v/>
      </c>
    </row>
    <row r="9095" spans="18:24" hidden="1" x14ac:dyDescent="0.3">
      <c r="R9095">
        <f t="shared" ref="R9095:R9158" si="463">IF(OR(D9095="GRUPO TEPSA",D9095="TODAS"),P9095/5,P9095)</f>
        <v>0</v>
      </c>
      <c r="S9095">
        <f t="shared" si="461"/>
        <v>0</v>
      </c>
      <c r="T9095" s="53" t="str">
        <f t="shared" si="462"/>
        <v/>
      </c>
      <c r="U9095" s="53" t="str">
        <f t="shared" si="462"/>
        <v/>
      </c>
      <c r="V9095" s="53" t="str">
        <f t="shared" si="462"/>
        <v/>
      </c>
      <c r="W9095" s="53" t="str">
        <f t="shared" si="462"/>
        <v/>
      </c>
      <c r="X9095" s="53" t="str">
        <f t="shared" si="462"/>
        <v/>
      </c>
    </row>
    <row r="9096" spans="18:24" hidden="1" x14ac:dyDescent="0.3">
      <c r="R9096">
        <f t="shared" si="463"/>
        <v>0</v>
      </c>
      <c r="S9096">
        <f t="shared" si="461"/>
        <v>0</v>
      </c>
      <c r="T9096" s="53" t="str">
        <f t="shared" si="462"/>
        <v/>
      </c>
      <c r="U9096" s="53" t="str">
        <f t="shared" si="462"/>
        <v/>
      </c>
      <c r="V9096" s="53" t="str">
        <f t="shared" si="462"/>
        <v/>
      </c>
      <c r="W9096" s="53" t="str">
        <f t="shared" si="462"/>
        <v/>
      </c>
      <c r="X9096" s="53" t="str">
        <f t="shared" si="462"/>
        <v/>
      </c>
    </row>
    <row r="9097" spans="18:24" hidden="1" x14ac:dyDescent="0.3">
      <c r="R9097">
        <f t="shared" si="463"/>
        <v>0</v>
      </c>
      <c r="S9097">
        <f t="shared" si="461"/>
        <v>0</v>
      </c>
      <c r="T9097" s="53" t="str">
        <f t="shared" ref="T9097:X9147" si="464">IF(OR(COUNTIF($D9097,"*"&amp;T$5&amp;"*")&gt;0,$D9097="GRUPO TEPSA"),T$5,"")</f>
        <v/>
      </c>
      <c r="U9097" s="53" t="str">
        <f t="shared" si="464"/>
        <v/>
      </c>
      <c r="V9097" s="53" t="str">
        <f t="shared" si="464"/>
        <v/>
      </c>
      <c r="W9097" s="53" t="str">
        <f t="shared" si="464"/>
        <v/>
      </c>
      <c r="X9097" s="53" t="str">
        <f t="shared" si="464"/>
        <v/>
      </c>
    </row>
    <row r="9098" spans="18:24" hidden="1" x14ac:dyDescent="0.3">
      <c r="R9098">
        <f t="shared" si="463"/>
        <v>0</v>
      </c>
      <c r="S9098">
        <f t="shared" si="461"/>
        <v>0</v>
      </c>
      <c r="T9098" s="53" t="str">
        <f t="shared" si="464"/>
        <v/>
      </c>
      <c r="U9098" s="53" t="str">
        <f t="shared" si="464"/>
        <v/>
      </c>
      <c r="V9098" s="53" t="str">
        <f t="shared" si="464"/>
        <v/>
      </c>
      <c r="W9098" s="53" t="str">
        <f t="shared" si="464"/>
        <v/>
      </c>
      <c r="X9098" s="53" t="str">
        <f t="shared" si="464"/>
        <v/>
      </c>
    </row>
    <row r="9099" spans="18:24" hidden="1" x14ac:dyDescent="0.3">
      <c r="R9099">
        <f t="shared" si="463"/>
        <v>0</v>
      </c>
      <c r="S9099">
        <f t="shared" ref="S9099:S9162" si="465">IF(OR(D9099="GRUPO TEPSA",D9099="TODAS"),Q9099/5,Q9099)</f>
        <v>0</v>
      </c>
      <c r="T9099" s="53" t="str">
        <f t="shared" si="464"/>
        <v/>
      </c>
      <c r="U9099" s="53" t="str">
        <f t="shared" si="464"/>
        <v/>
      </c>
      <c r="V9099" s="53" t="str">
        <f t="shared" si="464"/>
        <v/>
      </c>
      <c r="W9099" s="53" t="str">
        <f t="shared" si="464"/>
        <v/>
      </c>
      <c r="X9099" s="53" t="str">
        <f t="shared" si="464"/>
        <v/>
      </c>
    </row>
    <row r="9100" spans="18:24" hidden="1" x14ac:dyDescent="0.3">
      <c r="R9100">
        <f t="shared" si="463"/>
        <v>0</v>
      </c>
      <c r="S9100">
        <f t="shared" si="465"/>
        <v>0</v>
      </c>
      <c r="T9100" s="53" t="str">
        <f t="shared" si="464"/>
        <v/>
      </c>
      <c r="U9100" s="53" t="str">
        <f t="shared" si="464"/>
        <v/>
      </c>
      <c r="V9100" s="53" t="str">
        <f t="shared" si="464"/>
        <v/>
      </c>
      <c r="W9100" s="53" t="str">
        <f t="shared" si="464"/>
        <v/>
      </c>
      <c r="X9100" s="53" t="str">
        <f t="shared" si="464"/>
        <v/>
      </c>
    </row>
    <row r="9101" spans="18:24" hidden="1" x14ac:dyDescent="0.3">
      <c r="R9101">
        <f t="shared" si="463"/>
        <v>0</v>
      </c>
      <c r="S9101">
        <f t="shared" si="465"/>
        <v>0</v>
      </c>
      <c r="T9101" s="53" t="str">
        <f t="shared" si="464"/>
        <v/>
      </c>
      <c r="U9101" s="53" t="str">
        <f t="shared" si="464"/>
        <v/>
      </c>
      <c r="V9101" s="53" t="str">
        <f t="shared" si="464"/>
        <v/>
      </c>
      <c r="W9101" s="53" t="str">
        <f t="shared" si="464"/>
        <v/>
      </c>
      <c r="X9101" s="53" t="str">
        <f t="shared" si="464"/>
        <v/>
      </c>
    </row>
    <row r="9102" spans="18:24" hidden="1" x14ac:dyDescent="0.3">
      <c r="R9102">
        <f t="shared" si="463"/>
        <v>0</v>
      </c>
      <c r="S9102">
        <f t="shared" si="465"/>
        <v>0</v>
      </c>
      <c r="T9102" s="53" t="str">
        <f t="shared" si="464"/>
        <v/>
      </c>
      <c r="U9102" s="53" t="str">
        <f t="shared" si="464"/>
        <v/>
      </c>
      <c r="V9102" s="53" t="str">
        <f t="shared" si="464"/>
        <v/>
      </c>
      <c r="W9102" s="53" t="str">
        <f t="shared" si="464"/>
        <v/>
      </c>
      <c r="X9102" s="53" t="str">
        <f t="shared" si="464"/>
        <v/>
      </c>
    </row>
    <row r="9103" spans="18:24" hidden="1" x14ac:dyDescent="0.3">
      <c r="R9103">
        <f t="shared" si="463"/>
        <v>0</v>
      </c>
      <c r="S9103">
        <f t="shared" si="465"/>
        <v>0</v>
      </c>
      <c r="T9103" s="53" t="str">
        <f t="shared" si="464"/>
        <v/>
      </c>
      <c r="U9103" s="53" t="str">
        <f t="shared" si="464"/>
        <v/>
      </c>
      <c r="V9103" s="53" t="str">
        <f t="shared" si="464"/>
        <v/>
      </c>
      <c r="W9103" s="53" t="str">
        <f t="shared" si="464"/>
        <v/>
      </c>
      <c r="X9103" s="53" t="str">
        <f t="shared" si="464"/>
        <v/>
      </c>
    </row>
    <row r="9104" spans="18:24" hidden="1" x14ac:dyDescent="0.3">
      <c r="R9104">
        <f t="shared" si="463"/>
        <v>0</v>
      </c>
      <c r="S9104">
        <f t="shared" si="465"/>
        <v>0</v>
      </c>
      <c r="T9104" s="53" t="str">
        <f t="shared" si="464"/>
        <v/>
      </c>
      <c r="U9104" s="53" t="str">
        <f t="shared" si="464"/>
        <v/>
      </c>
      <c r="V9104" s="53" t="str">
        <f t="shared" si="464"/>
        <v/>
      </c>
      <c r="W9104" s="53" t="str">
        <f t="shared" si="464"/>
        <v/>
      </c>
      <c r="X9104" s="53" t="str">
        <f t="shared" si="464"/>
        <v/>
      </c>
    </row>
    <row r="9105" spans="18:24" hidden="1" x14ac:dyDescent="0.3">
      <c r="R9105">
        <f t="shared" si="463"/>
        <v>0</v>
      </c>
      <c r="S9105">
        <f t="shared" si="465"/>
        <v>0</v>
      </c>
      <c r="T9105" s="53" t="str">
        <f t="shared" si="464"/>
        <v/>
      </c>
      <c r="U9105" s="53" t="str">
        <f t="shared" si="464"/>
        <v/>
      </c>
      <c r="V9105" s="53" t="str">
        <f t="shared" si="464"/>
        <v/>
      </c>
      <c r="W9105" s="53" t="str">
        <f t="shared" si="464"/>
        <v/>
      </c>
      <c r="X9105" s="53" t="str">
        <f t="shared" si="464"/>
        <v/>
      </c>
    </row>
    <row r="9106" spans="18:24" hidden="1" x14ac:dyDescent="0.3">
      <c r="R9106">
        <f t="shared" si="463"/>
        <v>0</v>
      </c>
      <c r="S9106">
        <f t="shared" si="465"/>
        <v>0</v>
      </c>
      <c r="T9106" s="53" t="str">
        <f t="shared" si="464"/>
        <v/>
      </c>
      <c r="U9106" s="53" t="str">
        <f t="shared" si="464"/>
        <v/>
      </c>
      <c r="V9106" s="53" t="str">
        <f t="shared" si="464"/>
        <v/>
      </c>
      <c r="W9106" s="53" t="str">
        <f t="shared" si="464"/>
        <v/>
      </c>
      <c r="X9106" s="53" t="str">
        <f t="shared" si="464"/>
        <v/>
      </c>
    </row>
    <row r="9107" spans="18:24" hidden="1" x14ac:dyDescent="0.3">
      <c r="R9107">
        <f t="shared" si="463"/>
        <v>0</v>
      </c>
      <c r="S9107">
        <f t="shared" si="465"/>
        <v>0</v>
      </c>
      <c r="T9107" s="53" t="str">
        <f t="shared" si="464"/>
        <v/>
      </c>
      <c r="U9107" s="53" t="str">
        <f t="shared" si="464"/>
        <v/>
      </c>
      <c r="V9107" s="53" t="str">
        <f t="shared" si="464"/>
        <v/>
      </c>
      <c r="W9107" s="53" t="str">
        <f t="shared" si="464"/>
        <v/>
      </c>
      <c r="X9107" s="53" t="str">
        <f t="shared" si="464"/>
        <v/>
      </c>
    </row>
    <row r="9108" spans="18:24" hidden="1" x14ac:dyDescent="0.3">
      <c r="R9108">
        <f t="shared" si="463"/>
        <v>0</v>
      </c>
      <c r="S9108">
        <f t="shared" si="465"/>
        <v>0</v>
      </c>
      <c r="T9108" s="53" t="str">
        <f t="shared" si="464"/>
        <v/>
      </c>
      <c r="U9108" s="53" t="str">
        <f t="shared" si="464"/>
        <v/>
      </c>
      <c r="V9108" s="53" t="str">
        <f t="shared" si="464"/>
        <v/>
      </c>
      <c r="W9108" s="53" t="str">
        <f t="shared" si="464"/>
        <v/>
      </c>
      <c r="X9108" s="53" t="str">
        <f t="shared" si="464"/>
        <v/>
      </c>
    </row>
    <row r="9109" spans="18:24" hidden="1" x14ac:dyDescent="0.3">
      <c r="R9109">
        <f t="shared" si="463"/>
        <v>0</v>
      </c>
      <c r="S9109">
        <f t="shared" si="465"/>
        <v>0</v>
      </c>
      <c r="T9109" s="53" t="str">
        <f t="shared" si="464"/>
        <v/>
      </c>
      <c r="U9109" s="53" t="str">
        <f t="shared" si="464"/>
        <v/>
      </c>
      <c r="V9109" s="53" t="str">
        <f t="shared" si="464"/>
        <v/>
      </c>
      <c r="W9109" s="53" t="str">
        <f t="shared" si="464"/>
        <v/>
      </c>
      <c r="X9109" s="53" t="str">
        <f t="shared" si="464"/>
        <v/>
      </c>
    </row>
    <row r="9110" spans="18:24" hidden="1" x14ac:dyDescent="0.3">
      <c r="R9110">
        <f t="shared" si="463"/>
        <v>0</v>
      </c>
      <c r="S9110">
        <f t="shared" si="465"/>
        <v>0</v>
      </c>
      <c r="T9110" s="53" t="str">
        <f t="shared" si="464"/>
        <v/>
      </c>
      <c r="U9110" s="53" t="str">
        <f t="shared" si="464"/>
        <v/>
      </c>
      <c r="V9110" s="53" t="str">
        <f t="shared" si="464"/>
        <v/>
      </c>
      <c r="W9110" s="53" t="str">
        <f t="shared" si="464"/>
        <v/>
      </c>
      <c r="X9110" s="53" t="str">
        <f t="shared" si="464"/>
        <v/>
      </c>
    </row>
    <row r="9111" spans="18:24" hidden="1" x14ac:dyDescent="0.3">
      <c r="R9111">
        <f t="shared" si="463"/>
        <v>0</v>
      </c>
      <c r="S9111">
        <f t="shared" si="465"/>
        <v>0</v>
      </c>
      <c r="T9111" s="53" t="str">
        <f t="shared" si="464"/>
        <v/>
      </c>
      <c r="U9111" s="53" t="str">
        <f t="shared" si="464"/>
        <v/>
      </c>
      <c r="V9111" s="53" t="str">
        <f t="shared" si="464"/>
        <v/>
      </c>
      <c r="W9111" s="53" t="str">
        <f t="shared" si="464"/>
        <v/>
      </c>
      <c r="X9111" s="53" t="str">
        <f t="shared" si="464"/>
        <v/>
      </c>
    </row>
    <row r="9112" spans="18:24" hidden="1" x14ac:dyDescent="0.3">
      <c r="R9112">
        <f t="shared" si="463"/>
        <v>0</v>
      </c>
      <c r="S9112">
        <f t="shared" si="465"/>
        <v>0</v>
      </c>
      <c r="T9112" s="53" t="str">
        <f t="shared" si="464"/>
        <v/>
      </c>
      <c r="U9112" s="53" t="str">
        <f t="shared" si="464"/>
        <v/>
      </c>
      <c r="V9112" s="53" t="str">
        <f t="shared" si="464"/>
        <v/>
      </c>
      <c r="W9112" s="53" t="str">
        <f t="shared" si="464"/>
        <v/>
      </c>
      <c r="X9112" s="53" t="str">
        <f t="shared" si="464"/>
        <v/>
      </c>
    </row>
    <row r="9113" spans="18:24" hidden="1" x14ac:dyDescent="0.3">
      <c r="R9113">
        <f t="shared" si="463"/>
        <v>0</v>
      </c>
      <c r="S9113">
        <f t="shared" si="465"/>
        <v>0</v>
      </c>
      <c r="T9113" s="53" t="str">
        <f t="shared" si="464"/>
        <v/>
      </c>
      <c r="U9113" s="53" t="str">
        <f t="shared" si="464"/>
        <v/>
      </c>
      <c r="V9113" s="53" t="str">
        <f t="shared" si="464"/>
        <v/>
      </c>
      <c r="W9113" s="53" t="str">
        <f t="shared" si="464"/>
        <v/>
      </c>
      <c r="X9113" s="53" t="str">
        <f t="shared" si="464"/>
        <v/>
      </c>
    </row>
    <row r="9114" spans="18:24" hidden="1" x14ac:dyDescent="0.3">
      <c r="R9114">
        <f t="shared" si="463"/>
        <v>0</v>
      </c>
      <c r="S9114">
        <f t="shared" si="465"/>
        <v>0</v>
      </c>
      <c r="T9114" s="53" t="str">
        <f t="shared" si="464"/>
        <v/>
      </c>
      <c r="U9114" s="53" t="str">
        <f t="shared" si="464"/>
        <v/>
      </c>
      <c r="V9114" s="53" t="str">
        <f t="shared" si="464"/>
        <v/>
      </c>
      <c r="W9114" s="53" t="str">
        <f t="shared" si="464"/>
        <v/>
      </c>
      <c r="X9114" s="53" t="str">
        <f t="shared" si="464"/>
        <v/>
      </c>
    </row>
    <row r="9115" spans="18:24" hidden="1" x14ac:dyDescent="0.3">
      <c r="R9115">
        <f t="shared" si="463"/>
        <v>0</v>
      </c>
      <c r="S9115">
        <f t="shared" si="465"/>
        <v>0</v>
      </c>
      <c r="T9115" s="53" t="str">
        <f t="shared" si="464"/>
        <v/>
      </c>
      <c r="U9115" s="53" t="str">
        <f t="shared" si="464"/>
        <v/>
      </c>
      <c r="V9115" s="53" t="str">
        <f t="shared" si="464"/>
        <v/>
      </c>
      <c r="W9115" s="53" t="str">
        <f t="shared" si="464"/>
        <v/>
      </c>
      <c r="X9115" s="53" t="str">
        <f t="shared" si="464"/>
        <v/>
      </c>
    </row>
    <row r="9116" spans="18:24" hidden="1" x14ac:dyDescent="0.3">
      <c r="R9116">
        <f t="shared" si="463"/>
        <v>0</v>
      </c>
      <c r="S9116">
        <f t="shared" si="465"/>
        <v>0</v>
      </c>
      <c r="T9116" s="53" t="str">
        <f t="shared" si="464"/>
        <v/>
      </c>
      <c r="U9116" s="53" t="str">
        <f t="shared" si="464"/>
        <v/>
      </c>
      <c r="V9116" s="53" t="str">
        <f t="shared" si="464"/>
        <v/>
      </c>
      <c r="W9116" s="53" t="str">
        <f t="shared" si="464"/>
        <v/>
      </c>
      <c r="X9116" s="53" t="str">
        <f t="shared" si="464"/>
        <v/>
      </c>
    </row>
    <row r="9117" spans="18:24" hidden="1" x14ac:dyDescent="0.3">
      <c r="R9117">
        <f t="shared" si="463"/>
        <v>0</v>
      </c>
      <c r="S9117">
        <f t="shared" si="465"/>
        <v>0</v>
      </c>
      <c r="T9117" s="53" t="str">
        <f t="shared" si="464"/>
        <v/>
      </c>
      <c r="U9117" s="53" t="str">
        <f t="shared" si="464"/>
        <v/>
      </c>
      <c r="V9117" s="53" t="str">
        <f t="shared" si="464"/>
        <v/>
      </c>
      <c r="W9117" s="53" t="str">
        <f t="shared" si="464"/>
        <v/>
      </c>
      <c r="X9117" s="53" t="str">
        <f t="shared" si="464"/>
        <v/>
      </c>
    </row>
    <row r="9118" spans="18:24" hidden="1" x14ac:dyDescent="0.3">
      <c r="R9118">
        <f t="shared" si="463"/>
        <v>0</v>
      </c>
      <c r="S9118">
        <f t="shared" si="465"/>
        <v>0</v>
      </c>
      <c r="T9118" s="53" t="str">
        <f t="shared" si="464"/>
        <v/>
      </c>
      <c r="U9118" s="53" t="str">
        <f t="shared" si="464"/>
        <v/>
      </c>
      <c r="V9118" s="53" t="str">
        <f t="shared" si="464"/>
        <v/>
      </c>
      <c r="W9118" s="53" t="str">
        <f t="shared" si="464"/>
        <v/>
      </c>
      <c r="X9118" s="53" t="str">
        <f t="shared" si="464"/>
        <v/>
      </c>
    </row>
    <row r="9119" spans="18:24" hidden="1" x14ac:dyDescent="0.3">
      <c r="R9119">
        <f t="shared" si="463"/>
        <v>0</v>
      </c>
      <c r="S9119">
        <f t="shared" si="465"/>
        <v>0</v>
      </c>
      <c r="T9119" s="53" t="str">
        <f t="shared" si="464"/>
        <v/>
      </c>
      <c r="U9119" s="53" t="str">
        <f t="shared" si="464"/>
        <v/>
      </c>
      <c r="V9119" s="53" t="str">
        <f t="shared" si="464"/>
        <v/>
      </c>
      <c r="W9119" s="53" t="str">
        <f t="shared" si="464"/>
        <v/>
      </c>
      <c r="X9119" s="53" t="str">
        <f t="shared" si="464"/>
        <v/>
      </c>
    </row>
    <row r="9120" spans="18:24" hidden="1" x14ac:dyDescent="0.3">
      <c r="R9120">
        <f t="shared" si="463"/>
        <v>0</v>
      </c>
      <c r="S9120">
        <f t="shared" si="465"/>
        <v>0</v>
      </c>
      <c r="T9120" s="53" t="str">
        <f t="shared" si="464"/>
        <v/>
      </c>
      <c r="U9120" s="53" t="str">
        <f t="shared" si="464"/>
        <v/>
      </c>
      <c r="V9120" s="53" t="str">
        <f t="shared" si="464"/>
        <v/>
      </c>
      <c r="W9120" s="53" t="str">
        <f t="shared" si="464"/>
        <v/>
      </c>
      <c r="X9120" s="53" t="str">
        <f t="shared" si="464"/>
        <v/>
      </c>
    </row>
    <row r="9121" spans="18:24" hidden="1" x14ac:dyDescent="0.3">
      <c r="R9121">
        <f t="shared" si="463"/>
        <v>0</v>
      </c>
      <c r="S9121">
        <f t="shared" si="465"/>
        <v>0</v>
      </c>
      <c r="T9121" s="53" t="str">
        <f t="shared" si="464"/>
        <v/>
      </c>
      <c r="U9121" s="53" t="str">
        <f t="shared" si="464"/>
        <v/>
      </c>
      <c r="V9121" s="53" t="str">
        <f t="shared" si="464"/>
        <v/>
      </c>
      <c r="W9121" s="53" t="str">
        <f t="shared" si="464"/>
        <v/>
      </c>
      <c r="X9121" s="53" t="str">
        <f t="shared" si="464"/>
        <v/>
      </c>
    </row>
    <row r="9122" spans="18:24" hidden="1" x14ac:dyDescent="0.3">
      <c r="R9122">
        <f t="shared" si="463"/>
        <v>0</v>
      </c>
      <c r="S9122">
        <f t="shared" si="465"/>
        <v>0</v>
      </c>
      <c r="T9122" s="53" t="str">
        <f t="shared" si="464"/>
        <v/>
      </c>
      <c r="U9122" s="53" t="str">
        <f t="shared" si="464"/>
        <v/>
      </c>
      <c r="V9122" s="53" t="str">
        <f t="shared" si="464"/>
        <v/>
      </c>
      <c r="W9122" s="53" t="str">
        <f t="shared" si="464"/>
        <v/>
      </c>
      <c r="X9122" s="53" t="str">
        <f t="shared" si="464"/>
        <v/>
      </c>
    </row>
    <row r="9123" spans="18:24" hidden="1" x14ac:dyDescent="0.3">
      <c r="R9123">
        <f t="shared" si="463"/>
        <v>0</v>
      </c>
      <c r="S9123">
        <f t="shared" si="465"/>
        <v>0</v>
      </c>
      <c r="T9123" s="53" t="str">
        <f t="shared" si="464"/>
        <v/>
      </c>
      <c r="U9123" s="53" t="str">
        <f t="shared" si="464"/>
        <v/>
      </c>
      <c r="V9123" s="53" t="str">
        <f t="shared" si="464"/>
        <v/>
      </c>
      <c r="W9123" s="53" t="str">
        <f t="shared" si="464"/>
        <v/>
      </c>
      <c r="X9123" s="53" t="str">
        <f t="shared" si="464"/>
        <v/>
      </c>
    </row>
    <row r="9124" spans="18:24" hidden="1" x14ac:dyDescent="0.3">
      <c r="R9124">
        <f t="shared" si="463"/>
        <v>0</v>
      </c>
      <c r="S9124">
        <f t="shared" si="465"/>
        <v>0</v>
      </c>
      <c r="T9124" s="53" t="str">
        <f t="shared" si="464"/>
        <v/>
      </c>
      <c r="U9124" s="53" t="str">
        <f t="shared" si="464"/>
        <v/>
      </c>
      <c r="V9124" s="53" t="str">
        <f t="shared" si="464"/>
        <v/>
      </c>
      <c r="W9124" s="53" t="str">
        <f t="shared" si="464"/>
        <v/>
      </c>
      <c r="X9124" s="53" t="str">
        <f t="shared" si="464"/>
        <v/>
      </c>
    </row>
    <row r="9125" spans="18:24" hidden="1" x14ac:dyDescent="0.3">
      <c r="R9125">
        <f t="shared" si="463"/>
        <v>0</v>
      </c>
      <c r="S9125">
        <f t="shared" si="465"/>
        <v>0</v>
      </c>
      <c r="T9125" s="53" t="str">
        <f t="shared" si="464"/>
        <v/>
      </c>
      <c r="U9125" s="53" t="str">
        <f t="shared" si="464"/>
        <v/>
      </c>
      <c r="V9125" s="53" t="str">
        <f t="shared" si="464"/>
        <v/>
      </c>
      <c r="W9125" s="53" t="str">
        <f t="shared" si="464"/>
        <v/>
      </c>
      <c r="X9125" s="53" t="str">
        <f t="shared" si="464"/>
        <v/>
      </c>
    </row>
    <row r="9126" spans="18:24" hidden="1" x14ac:dyDescent="0.3">
      <c r="R9126">
        <f t="shared" si="463"/>
        <v>0</v>
      </c>
      <c r="S9126">
        <f t="shared" si="465"/>
        <v>0</v>
      </c>
      <c r="T9126" s="53" t="str">
        <f t="shared" si="464"/>
        <v/>
      </c>
      <c r="U9126" s="53" t="str">
        <f t="shared" si="464"/>
        <v/>
      </c>
      <c r="V9126" s="53" t="str">
        <f t="shared" si="464"/>
        <v/>
      </c>
      <c r="W9126" s="53" t="str">
        <f t="shared" si="464"/>
        <v/>
      </c>
      <c r="X9126" s="53" t="str">
        <f t="shared" si="464"/>
        <v/>
      </c>
    </row>
    <row r="9127" spans="18:24" hidden="1" x14ac:dyDescent="0.3">
      <c r="R9127">
        <f t="shared" si="463"/>
        <v>0</v>
      </c>
      <c r="S9127">
        <f t="shared" si="465"/>
        <v>0</v>
      </c>
      <c r="T9127" s="53" t="str">
        <f t="shared" si="464"/>
        <v/>
      </c>
      <c r="U9127" s="53" t="str">
        <f t="shared" si="464"/>
        <v/>
      </c>
      <c r="V9127" s="53" t="str">
        <f t="shared" si="464"/>
        <v/>
      </c>
      <c r="W9127" s="53" t="str">
        <f t="shared" si="464"/>
        <v/>
      </c>
      <c r="X9127" s="53" t="str">
        <f t="shared" si="464"/>
        <v/>
      </c>
    </row>
    <row r="9128" spans="18:24" hidden="1" x14ac:dyDescent="0.3">
      <c r="R9128">
        <f t="shared" si="463"/>
        <v>0</v>
      </c>
      <c r="S9128">
        <f t="shared" si="465"/>
        <v>0</v>
      </c>
      <c r="T9128" s="53" t="str">
        <f t="shared" si="464"/>
        <v/>
      </c>
      <c r="U9128" s="53" t="str">
        <f t="shared" si="464"/>
        <v/>
      </c>
      <c r="V9128" s="53" t="str">
        <f t="shared" si="464"/>
        <v/>
      </c>
      <c r="W9128" s="53" t="str">
        <f t="shared" si="464"/>
        <v/>
      </c>
      <c r="X9128" s="53" t="str">
        <f t="shared" si="464"/>
        <v/>
      </c>
    </row>
    <row r="9129" spans="18:24" hidden="1" x14ac:dyDescent="0.3">
      <c r="R9129">
        <f t="shared" si="463"/>
        <v>0</v>
      </c>
      <c r="S9129">
        <f t="shared" si="465"/>
        <v>0</v>
      </c>
      <c r="T9129" s="53" t="str">
        <f t="shared" si="464"/>
        <v/>
      </c>
      <c r="U9129" s="53" t="str">
        <f t="shared" si="464"/>
        <v/>
      </c>
      <c r="V9129" s="53" t="str">
        <f t="shared" si="464"/>
        <v/>
      </c>
      <c r="W9129" s="53" t="str">
        <f t="shared" si="464"/>
        <v/>
      </c>
      <c r="X9129" s="53" t="str">
        <f t="shared" si="464"/>
        <v/>
      </c>
    </row>
    <row r="9130" spans="18:24" hidden="1" x14ac:dyDescent="0.3">
      <c r="R9130">
        <f t="shared" si="463"/>
        <v>0</v>
      </c>
      <c r="S9130">
        <f t="shared" si="465"/>
        <v>0</v>
      </c>
      <c r="T9130" s="53" t="str">
        <f t="shared" si="464"/>
        <v/>
      </c>
      <c r="U9130" s="53" t="str">
        <f t="shared" si="464"/>
        <v/>
      </c>
      <c r="V9130" s="53" t="str">
        <f t="shared" si="464"/>
        <v/>
      </c>
      <c r="W9130" s="53" t="str">
        <f t="shared" si="464"/>
        <v/>
      </c>
      <c r="X9130" s="53" t="str">
        <f t="shared" si="464"/>
        <v/>
      </c>
    </row>
    <row r="9131" spans="18:24" hidden="1" x14ac:dyDescent="0.3">
      <c r="R9131">
        <f t="shared" si="463"/>
        <v>0</v>
      </c>
      <c r="S9131">
        <f t="shared" si="465"/>
        <v>0</v>
      </c>
      <c r="T9131" s="53" t="str">
        <f t="shared" si="464"/>
        <v/>
      </c>
      <c r="U9131" s="53" t="str">
        <f t="shared" si="464"/>
        <v/>
      </c>
      <c r="V9131" s="53" t="str">
        <f t="shared" si="464"/>
        <v/>
      </c>
      <c r="W9131" s="53" t="str">
        <f t="shared" si="464"/>
        <v/>
      </c>
      <c r="X9131" s="53" t="str">
        <f t="shared" si="464"/>
        <v/>
      </c>
    </row>
    <row r="9132" spans="18:24" hidden="1" x14ac:dyDescent="0.3">
      <c r="R9132">
        <f t="shared" si="463"/>
        <v>0</v>
      </c>
      <c r="S9132">
        <f t="shared" si="465"/>
        <v>0</v>
      </c>
      <c r="T9132" s="53" t="str">
        <f t="shared" si="464"/>
        <v/>
      </c>
      <c r="U9132" s="53" t="str">
        <f t="shared" si="464"/>
        <v/>
      </c>
      <c r="V9132" s="53" t="str">
        <f t="shared" si="464"/>
        <v/>
      </c>
      <c r="W9132" s="53" t="str">
        <f t="shared" si="464"/>
        <v/>
      </c>
      <c r="X9132" s="53" t="str">
        <f t="shared" si="464"/>
        <v/>
      </c>
    </row>
    <row r="9133" spans="18:24" hidden="1" x14ac:dyDescent="0.3">
      <c r="R9133">
        <f t="shared" si="463"/>
        <v>0</v>
      </c>
      <c r="S9133">
        <f t="shared" si="465"/>
        <v>0</v>
      </c>
      <c r="T9133" s="53" t="str">
        <f t="shared" si="464"/>
        <v/>
      </c>
      <c r="U9133" s="53" t="str">
        <f t="shared" si="464"/>
        <v/>
      </c>
      <c r="V9133" s="53" t="str">
        <f t="shared" si="464"/>
        <v/>
      </c>
      <c r="W9133" s="53" t="str">
        <f t="shared" si="464"/>
        <v/>
      </c>
      <c r="X9133" s="53" t="str">
        <f t="shared" si="464"/>
        <v/>
      </c>
    </row>
    <row r="9134" spans="18:24" hidden="1" x14ac:dyDescent="0.3">
      <c r="R9134">
        <f t="shared" si="463"/>
        <v>0</v>
      </c>
      <c r="S9134">
        <f t="shared" si="465"/>
        <v>0</v>
      </c>
      <c r="T9134" s="53" t="str">
        <f t="shared" si="464"/>
        <v/>
      </c>
      <c r="U9134" s="53" t="str">
        <f t="shared" si="464"/>
        <v/>
      </c>
      <c r="V9134" s="53" t="str">
        <f t="shared" si="464"/>
        <v/>
      </c>
      <c r="W9134" s="53" t="str">
        <f t="shared" si="464"/>
        <v/>
      </c>
      <c r="X9134" s="53" t="str">
        <f t="shared" si="464"/>
        <v/>
      </c>
    </row>
    <row r="9135" spans="18:24" hidden="1" x14ac:dyDescent="0.3">
      <c r="R9135">
        <f t="shared" si="463"/>
        <v>0</v>
      </c>
      <c r="S9135">
        <f t="shared" si="465"/>
        <v>0</v>
      </c>
      <c r="T9135" s="53" t="str">
        <f t="shared" si="464"/>
        <v/>
      </c>
      <c r="U9135" s="53" t="str">
        <f t="shared" si="464"/>
        <v/>
      </c>
      <c r="V9135" s="53" t="str">
        <f t="shared" si="464"/>
        <v/>
      </c>
      <c r="W9135" s="53" t="str">
        <f t="shared" si="464"/>
        <v/>
      </c>
      <c r="X9135" s="53" t="str">
        <f t="shared" si="464"/>
        <v/>
      </c>
    </row>
    <row r="9136" spans="18:24" hidden="1" x14ac:dyDescent="0.3">
      <c r="R9136">
        <f t="shared" si="463"/>
        <v>0</v>
      </c>
      <c r="S9136">
        <f t="shared" si="465"/>
        <v>0</v>
      </c>
      <c r="T9136" s="53" t="str">
        <f t="shared" si="464"/>
        <v/>
      </c>
      <c r="U9136" s="53" t="str">
        <f t="shared" si="464"/>
        <v/>
      </c>
      <c r="V9136" s="53" t="str">
        <f t="shared" si="464"/>
        <v/>
      </c>
      <c r="W9136" s="53" t="str">
        <f t="shared" si="464"/>
        <v/>
      </c>
      <c r="X9136" s="53" t="str">
        <f t="shared" si="464"/>
        <v/>
      </c>
    </row>
    <row r="9137" spans="18:24" hidden="1" x14ac:dyDescent="0.3">
      <c r="R9137">
        <f t="shared" si="463"/>
        <v>0</v>
      </c>
      <c r="S9137">
        <f t="shared" si="465"/>
        <v>0</v>
      </c>
      <c r="T9137" s="53" t="str">
        <f t="shared" si="464"/>
        <v/>
      </c>
      <c r="U9137" s="53" t="str">
        <f t="shared" si="464"/>
        <v/>
      </c>
      <c r="V9137" s="53" t="str">
        <f t="shared" si="464"/>
        <v/>
      </c>
      <c r="W9137" s="53" t="str">
        <f t="shared" si="464"/>
        <v/>
      </c>
      <c r="X9137" s="53" t="str">
        <f t="shared" si="464"/>
        <v/>
      </c>
    </row>
    <row r="9138" spans="18:24" hidden="1" x14ac:dyDescent="0.3">
      <c r="R9138">
        <f t="shared" si="463"/>
        <v>0</v>
      </c>
      <c r="S9138">
        <f t="shared" si="465"/>
        <v>0</v>
      </c>
      <c r="T9138" s="53" t="str">
        <f t="shared" si="464"/>
        <v/>
      </c>
      <c r="U9138" s="53" t="str">
        <f t="shared" si="464"/>
        <v/>
      </c>
      <c r="V9138" s="53" t="str">
        <f t="shared" si="464"/>
        <v/>
      </c>
      <c r="W9138" s="53" t="str">
        <f t="shared" si="464"/>
        <v/>
      </c>
      <c r="X9138" s="53" t="str">
        <f t="shared" si="464"/>
        <v/>
      </c>
    </row>
    <row r="9139" spans="18:24" hidden="1" x14ac:dyDescent="0.3">
      <c r="R9139">
        <f t="shared" si="463"/>
        <v>0</v>
      </c>
      <c r="S9139">
        <f t="shared" si="465"/>
        <v>0</v>
      </c>
      <c r="T9139" s="53" t="str">
        <f t="shared" si="464"/>
        <v/>
      </c>
      <c r="U9139" s="53" t="str">
        <f t="shared" si="464"/>
        <v/>
      </c>
      <c r="V9139" s="53" t="str">
        <f t="shared" si="464"/>
        <v/>
      </c>
      <c r="W9139" s="53" t="str">
        <f t="shared" si="464"/>
        <v/>
      </c>
      <c r="X9139" s="53" t="str">
        <f t="shared" si="464"/>
        <v/>
      </c>
    </row>
    <row r="9140" spans="18:24" hidden="1" x14ac:dyDescent="0.3">
      <c r="R9140">
        <f t="shared" si="463"/>
        <v>0</v>
      </c>
      <c r="S9140">
        <f t="shared" si="465"/>
        <v>0</v>
      </c>
      <c r="T9140" s="53" t="str">
        <f t="shared" si="464"/>
        <v/>
      </c>
      <c r="U9140" s="53" t="str">
        <f t="shared" si="464"/>
        <v/>
      </c>
      <c r="V9140" s="53" t="str">
        <f t="shared" si="464"/>
        <v/>
      </c>
      <c r="W9140" s="53" t="str">
        <f t="shared" si="464"/>
        <v/>
      </c>
      <c r="X9140" s="53" t="str">
        <f t="shared" si="464"/>
        <v/>
      </c>
    </row>
    <row r="9141" spans="18:24" hidden="1" x14ac:dyDescent="0.3">
      <c r="R9141">
        <f t="shared" si="463"/>
        <v>0</v>
      </c>
      <c r="S9141">
        <f t="shared" si="465"/>
        <v>0</v>
      </c>
      <c r="T9141" s="53" t="str">
        <f t="shared" si="464"/>
        <v/>
      </c>
      <c r="U9141" s="53" t="str">
        <f t="shared" si="464"/>
        <v/>
      </c>
      <c r="V9141" s="53" t="str">
        <f t="shared" si="464"/>
        <v/>
      </c>
      <c r="W9141" s="53" t="str">
        <f t="shared" si="464"/>
        <v/>
      </c>
      <c r="X9141" s="53" t="str">
        <f t="shared" si="464"/>
        <v/>
      </c>
    </row>
    <row r="9142" spans="18:24" hidden="1" x14ac:dyDescent="0.3">
      <c r="R9142">
        <f t="shared" si="463"/>
        <v>0</v>
      </c>
      <c r="S9142">
        <f t="shared" si="465"/>
        <v>0</v>
      </c>
      <c r="T9142" s="53" t="str">
        <f t="shared" si="464"/>
        <v/>
      </c>
      <c r="U9142" s="53" t="str">
        <f t="shared" si="464"/>
        <v/>
      </c>
      <c r="V9142" s="53" t="str">
        <f t="shared" si="464"/>
        <v/>
      </c>
      <c r="W9142" s="53" t="str">
        <f t="shared" si="464"/>
        <v/>
      </c>
      <c r="X9142" s="53" t="str">
        <f t="shared" si="464"/>
        <v/>
      </c>
    </row>
    <row r="9143" spans="18:24" hidden="1" x14ac:dyDescent="0.3">
      <c r="R9143">
        <f t="shared" si="463"/>
        <v>0</v>
      </c>
      <c r="S9143">
        <f t="shared" si="465"/>
        <v>0</v>
      </c>
      <c r="T9143" s="53" t="str">
        <f t="shared" si="464"/>
        <v/>
      </c>
      <c r="U9143" s="53" t="str">
        <f t="shared" si="464"/>
        <v/>
      </c>
      <c r="V9143" s="53" t="str">
        <f t="shared" si="464"/>
        <v/>
      </c>
      <c r="W9143" s="53" t="str">
        <f t="shared" si="464"/>
        <v/>
      </c>
      <c r="X9143" s="53" t="str">
        <f t="shared" si="464"/>
        <v/>
      </c>
    </row>
    <row r="9144" spans="18:24" hidden="1" x14ac:dyDescent="0.3">
      <c r="R9144">
        <f t="shared" si="463"/>
        <v>0</v>
      </c>
      <c r="S9144">
        <f t="shared" si="465"/>
        <v>0</v>
      </c>
      <c r="T9144" s="53" t="str">
        <f t="shared" si="464"/>
        <v/>
      </c>
      <c r="U9144" s="53" t="str">
        <f t="shared" si="464"/>
        <v/>
      </c>
      <c r="V9144" s="53" t="str">
        <f t="shared" si="464"/>
        <v/>
      </c>
      <c r="W9144" s="53" t="str">
        <f t="shared" si="464"/>
        <v/>
      </c>
      <c r="X9144" s="53" t="str">
        <f t="shared" si="464"/>
        <v/>
      </c>
    </row>
    <row r="9145" spans="18:24" hidden="1" x14ac:dyDescent="0.3">
      <c r="R9145">
        <f t="shared" si="463"/>
        <v>0</v>
      </c>
      <c r="S9145">
        <f t="shared" si="465"/>
        <v>0</v>
      </c>
      <c r="T9145" s="53" t="str">
        <f t="shared" si="464"/>
        <v/>
      </c>
      <c r="U9145" s="53" t="str">
        <f t="shared" si="464"/>
        <v/>
      </c>
      <c r="V9145" s="53" t="str">
        <f t="shared" si="464"/>
        <v/>
      </c>
      <c r="W9145" s="53" t="str">
        <f t="shared" si="464"/>
        <v/>
      </c>
      <c r="X9145" s="53" t="str">
        <f t="shared" si="464"/>
        <v/>
      </c>
    </row>
    <row r="9146" spans="18:24" hidden="1" x14ac:dyDescent="0.3">
      <c r="R9146">
        <f t="shared" si="463"/>
        <v>0</v>
      </c>
      <c r="S9146">
        <f t="shared" si="465"/>
        <v>0</v>
      </c>
      <c r="T9146" s="53" t="str">
        <f t="shared" si="464"/>
        <v/>
      </c>
      <c r="U9146" s="53" t="str">
        <f t="shared" si="464"/>
        <v/>
      </c>
      <c r="V9146" s="53" t="str">
        <f t="shared" si="464"/>
        <v/>
      </c>
      <c r="W9146" s="53" t="str">
        <f t="shared" si="464"/>
        <v/>
      </c>
      <c r="X9146" s="53" t="str">
        <f t="shared" si="464"/>
        <v/>
      </c>
    </row>
    <row r="9147" spans="18:24" hidden="1" x14ac:dyDescent="0.3">
      <c r="R9147">
        <f t="shared" si="463"/>
        <v>0</v>
      </c>
      <c r="S9147">
        <f t="shared" si="465"/>
        <v>0</v>
      </c>
      <c r="T9147" s="53" t="str">
        <f t="shared" si="464"/>
        <v/>
      </c>
      <c r="U9147" s="53" t="str">
        <f t="shared" si="464"/>
        <v/>
      </c>
      <c r="V9147" s="53" t="str">
        <f t="shared" si="464"/>
        <v/>
      </c>
      <c r="W9147" s="53" t="str">
        <f t="shared" si="464"/>
        <v/>
      </c>
      <c r="X9147" s="53" t="str">
        <f t="shared" si="464"/>
        <v/>
      </c>
    </row>
    <row r="9148" spans="18:24" hidden="1" x14ac:dyDescent="0.3">
      <c r="R9148">
        <f t="shared" si="463"/>
        <v>0</v>
      </c>
      <c r="S9148">
        <f t="shared" si="465"/>
        <v>0</v>
      </c>
      <c r="T9148" s="53" t="str">
        <f t="shared" ref="T9148:X9198" si="466">IF(OR(COUNTIF($D9148,"*"&amp;T$5&amp;"*")&gt;0,$D9148="GRUPO TEPSA"),T$5,"")</f>
        <v/>
      </c>
      <c r="U9148" s="53" t="str">
        <f t="shared" si="466"/>
        <v/>
      </c>
      <c r="V9148" s="53" t="str">
        <f t="shared" si="466"/>
        <v/>
      </c>
      <c r="W9148" s="53" t="str">
        <f t="shared" si="466"/>
        <v/>
      </c>
      <c r="X9148" s="53" t="str">
        <f t="shared" si="466"/>
        <v/>
      </c>
    </row>
    <row r="9149" spans="18:24" hidden="1" x14ac:dyDescent="0.3">
      <c r="R9149">
        <f t="shared" si="463"/>
        <v>0</v>
      </c>
      <c r="S9149">
        <f t="shared" si="465"/>
        <v>0</v>
      </c>
      <c r="T9149" s="53" t="str">
        <f t="shared" si="466"/>
        <v/>
      </c>
      <c r="U9149" s="53" t="str">
        <f t="shared" si="466"/>
        <v/>
      </c>
      <c r="V9149" s="53" t="str">
        <f t="shared" si="466"/>
        <v/>
      </c>
      <c r="W9149" s="53" t="str">
        <f t="shared" si="466"/>
        <v/>
      </c>
      <c r="X9149" s="53" t="str">
        <f t="shared" si="466"/>
        <v/>
      </c>
    </row>
    <row r="9150" spans="18:24" hidden="1" x14ac:dyDescent="0.3">
      <c r="R9150">
        <f t="shared" si="463"/>
        <v>0</v>
      </c>
      <c r="S9150">
        <f t="shared" si="465"/>
        <v>0</v>
      </c>
      <c r="T9150" s="53" t="str">
        <f t="shared" si="466"/>
        <v/>
      </c>
      <c r="U9150" s="53" t="str">
        <f t="shared" si="466"/>
        <v/>
      </c>
      <c r="V9150" s="53" t="str">
        <f t="shared" si="466"/>
        <v/>
      </c>
      <c r="W9150" s="53" t="str">
        <f t="shared" si="466"/>
        <v/>
      </c>
      <c r="X9150" s="53" t="str">
        <f t="shared" si="466"/>
        <v/>
      </c>
    </row>
    <row r="9151" spans="18:24" hidden="1" x14ac:dyDescent="0.3">
      <c r="R9151">
        <f t="shared" si="463"/>
        <v>0</v>
      </c>
      <c r="S9151">
        <f t="shared" si="465"/>
        <v>0</v>
      </c>
      <c r="T9151" s="53" t="str">
        <f t="shared" si="466"/>
        <v/>
      </c>
      <c r="U9151" s="53" t="str">
        <f t="shared" si="466"/>
        <v/>
      </c>
      <c r="V9151" s="53" t="str">
        <f t="shared" si="466"/>
        <v/>
      </c>
      <c r="W9151" s="53" t="str">
        <f t="shared" si="466"/>
        <v/>
      </c>
      <c r="X9151" s="53" t="str">
        <f t="shared" si="466"/>
        <v/>
      </c>
    </row>
    <row r="9152" spans="18:24" hidden="1" x14ac:dyDescent="0.3">
      <c r="R9152">
        <f t="shared" si="463"/>
        <v>0</v>
      </c>
      <c r="S9152">
        <f t="shared" si="465"/>
        <v>0</v>
      </c>
      <c r="T9152" s="53" t="str">
        <f t="shared" si="466"/>
        <v/>
      </c>
      <c r="U9152" s="53" t="str">
        <f t="shared" si="466"/>
        <v/>
      </c>
      <c r="V9152" s="53" t="str">
        <f t="shared" si="466"/>
        <v/>
      </c>
      <c r="W9152" s="53" t="str">
        <f t="shared" si="466"/>
        <v/>
      </c>
      <c r="X9152" s="53" t="str">
        <f t="shared" si="466"/>
        <v/>
      </c>
    </row>
    <row r="9153" spans="18:24" hidden="1" x14ac:dyDescent="0.3">
      <c r="R9153">
        <f t="shared" si="463"/>
        <v>0</v>
      </c>
      <c r="S9153">
        <f t="shared" si="465"/>
        <v>0</v>
      </c>
      <c r="T9153" s="53" t="str">
        <f t="shared" si="466"/>
        <v/>
      </c>
      <c r="U9153" s="53" t="str">
        <f t="shared" si="466"/>
        <v/>
      </c>
      <c r="V9153" s="53" t="str">
        <f t="shared" si="466"/>
        <v/>
      </c>
      <c r="W9153" s="53" t="str">
        <f t="shared" si="466"/>
        <v/>
      </c>
      <c r="X9153" s="53" t="str">
        <f t="shared" si="466"/>
        <v/>
      </c>
    </row>
    <row r="9154" spans="18:24" hidden="1" x14ac:dyDescent="0.3">
      <c r="R9154">
        <f t="shared" si="463"/>
        <v>0</v>
      </c>
      <c r="S9154">
        <f t="shared" si="465"/>
        <v>0</v>
      </c>
      <c r="T9154" s="53" t="str">
        <f t="shared" si="466"/>
        <v/>
      </c>
      <c r="U9154" s="53" t="str">
        <f t="shared" si="466"/>
        <v/>
      </c>
      <c r="V9154" s="53" t="str">
        <f t="shared" si="466"/>
        <v/>
      </c>
      <c r="W9154" s="53" t="str">
        <f t="shared" si="466"/>
        <v/>
      </c>
      <c r="X9154" s="53" t="str">
        <f t="shared" si="466"/>
        <v/>
      </c>
    </row>
    <row r="9155" spans="18:24" hidden="1" x14ac:dyDescent="0.3">
      <c r="R9155">
        <f t="shared" si="463"/>
        <v>0</v>
      </c>
      <c r="S9155">
        <f t="shared" si="465"/>
        <v>0</v>
      </c>
      <c r="T9155" s="53" t="str">
        <f t="shared" si="466"/>
        <v/>
      </c>
      <c r="U9155" s="53" t="str">
        <f t="shared" si="466"/>
        <v/>
      </c>
      <c r="V9155" s="53" t="str">
        <f t="shared" si="466"/>
        <v/>
      </c>
      <c r="W9155" s="53" t="str">
        <f t="shared" si="466"/>
        <v/>
      </c>
      <c r="X9155" s="53" t="str">
        <f t="shared" si="466"/>
        <v/>
      </c>
    </row>
    <row r="9156" spans="18:24" hidden="1" x14ac:dyDescent="0.3">
      <c r="R9156">
        <f t="shared" si="463"/>
        <v>0</v>
      </c>
      <c r="S9156">
        <f t="shared" si="465"/>
        <v>0</v>
      </c>
      <c r="T9156" s="53" t="str">
        <f t="shared" si="466"/>
        <v/>
      </c>
      <c r="U9156" s="53" t="str">
        <f t="shared" si="466"/>
        <v/>
      </c>
      <c r="V9156" s="53" t="str">
        <f t="shared" si="466"/>
        <v/>
      </c>
      <c r="W9156" s="53" t="str">
        <f t="shared" si="466"/>
        <v/>
      </c>
      <c r="X9156" s="53" t="str">
        <f t="shared" si="466"/>
        <v/>
      </c>
    </row>
    <row r="9157" spans="18:24" hidden="1" x14ac:dyDescent="0.3">
      <c r="R9157">
        <f t="shared" si="463"/>
        <v>0</v>
      </c>
      <c r="S9157">
        <f t="shared" si="465"/>
        <v>0</v>
      </c>
      <c r="T9157" s="53" t="str">
        <f t="shared" si="466"/>
        <v/>
      </c>
      <c r="U9157" s="53" t="str">
        <f t="shared" si="466"/>
        <v/>
      </c>
      <c r="V9157" s="53" t="str">
        <f t="shared" si="466"/>
        <v/>
      </c>
      <c r="W9157" s="53" t="str">
        <f t="shared" si="466"/>
        <v/>
      </c>
      <c r="X9157" s="53" t="str">
        <f t="shared" si="466"/>
        <v/>
      </c>
    </row>
    <row r="9158" spans="18:24" hidden="1" x14ac:dyDescent="0.3">
      <c r="R9158">
        <f t="shared" si="463"/>
        <v>0</v>
      </c>
      <c r="S9158">
        <f t="shared" si="465"/>
        <v>0</v>
      </c>
      <c r="T9158" s="53" t="str">
        <f t="shared" si="466"/>
        <v/>
      </c>
      <c r="U9158" s="53" t="str">
        <f t="shared" si="466"/>
        <v/>
      </c>
      <c r="V9158" s="53" t="str">
        <f t="shared" si="466"/>
        <v/>
      </c>
      <c r="W9158" s="53" t="str">
        <f t="shared" si="466"/>
        <v/>
      </c>
      <c r="X9158" s="53" t="str">
        <f t="shared" si="466"/>
        <v/>
      </c>
    </row>
    <row r="9159" spans="18:24" hidden="1" x14ac:dyDescent="0.3">
      <c r="R9159">
        <f t="shared" ref="R9159:R9222" si="467">IF(OR(D9159="GRUPO TEPSA",D9159="TODAS"),P9159/5,P9159)</f>
        <v>0</v>
      </c>
      <c r="S9159">
        <f t="shared" si="465"/>
        <v>0</v>
      </c>
      <c r="T9159" s="53" t="str">
        <f t="shared" si="466"/>
        <v/>
      </c>
      <c r="U9159" s="53" t="str">
        <f t="shared" si="466"/>
        <v/>
      </c>
      <c r="V9159" s="53" t="str">
        <f t="shared" si="466"/>
        <v/>
      </c>
      <c r="W9159" s="53" t="str">
        <f t="shared" si="466"/>
        <v/>
      </c>
      <c r="X9159" s="53" t="str">
        <f t="shared" si="466"/>
        <v/>
      </c>
    </row>
    <row r="9160" spans="18:24" hidden="1" x14ac:dyDescent="0.3">
      <c r="R9160">
        <f t="shared" si="467"/>
        <v>0</v>
      </c>
      <c r="S9160">
        <f t="shared" si="465"/>
        <v>0</v>
      </c>
      <c r="T9160" s="53" t="str">
        <f t="shared" si="466"/>
        <v/>
      </c>
      <c r="U9160" s="53" t="str">
        <f t="shared" si="466"/>
        <v/>
      </c>
      <c r="V9160" s="53" t="str">
        <f t="shared" si="466"/>
        <v/>
      </c>
      <c r="W9160" s="53" t="str">
        <f t="shared" si="466"/>
        <v/>
      </c>
      <c r="X9160" s="53" t="str">
        <f t="shared" si="466"/>
        <v/>
      </c>
    </row>
    <row r="9161" spans="18:24" hidden="1" x14ac:dyDescent="0.3">
      <c r="R9161">
        <f t="shared" si="467"/>
        <v>0</v>
      </c>
      <c r="S9161">
        <f t="shared" si="465"/>
        <v>0</v>
      </c>
      <c r="T9161" s="53" t="str">
        <f t="shared" si="466"/>
        <v/>
      </c>
      <c r="U9161" s="53" t="str">
        <f t="shared" si="466"/>
        <v/>
      </c>
      <c r="V9161" s="53" t="str">
        <f t="shared" si="466"/>
        <v/>
      </c>
      <c r="W9161" s="53" t="str">
        <f t="shared" si="466"/>
        <v/>
      </c>
      <c r="X9161" s="53" t="str">
        <f t="shared" si="466"/>
        <v/>
      </c>
    </row>
    <row r="9162" spans="18:24" hidden="1" x14ac:dyDescent="0.3">
      <c r="R9162">
        <f t="shared" si="467"/>
        <v>0</v>
      </c>
      <c r="S9162">
        <f t="shared" si="465"/>
        <v>0</v>
      </c>
      <c r="T9162" s="53" t="str">
        <f t="shared" si="466"/>
        <v/>
      </c>
      <c r="U9162" s="53" t="str">
        <f t="shared" si="466"/>
        <v/>
      </c>
      <c r="V9162" s="53" t="str">
        <f t="shared" si="466"/>
        <v/>
      </c>
      <c r="W9162" s="53" t="str">
        <f t="shared" si="466"/>
        <v/>
      </c>
      <c r="X9162" s="53" t="str">
        <f t="shared" si="466"/>
        <v/>
      </c>
    </row>
    <row r="9163" spans="18:24" hidden="1" x14ac:dyDescent="0.3">
      <c r="R9163">
        <f t="shared" si="467"/>
        <v>0</v>
      </c>
      <c r="S9163">
        <f t="shared" ref="S9163:S9226" si="468">IF(OR(D9163="GRUPO TEPSA",D9163="TODAS"),Q9163/5,Q9163)</f>
        <v>0</v>
      </c>
      <c r="T9163" s="53" t="str">
        <f t="shared" si="466"/>
        <v/>
      </c>
      <c r="U9163" s="53" t="str">
        <f t="shared" si="466"/>
        <v/>
      </c>
      <c r="V9163" s="53" t="str">
        <f t="shared" si="466"/>
        <v/>
      </c>
      <c r="W9163" s="53" t="str">
        <f t="shared" si="466"/>
        <v/>
      </c>
      <c r="X9163" s="53" t="str">
        <f t="shared" si="466"/>
        <v/>
      </c>
    </row>
    <row r="9164" spans="18:24" hidden="1" x14ac:dyDescent="0.3">
      <c r="R9164">
        <f t="shared" si="467"/>
        <v>0</v>
      </c>
      <c r="S9164">
        <f t="shared" si="468"/>
        <v>0</v>
      </c>
      <c r="T9164" s="53" t="str">
        <f t="shared" si="466"/>
        <v/>
      </c>
      <c r="U9164" s="53" t="str">
        <f t="shared" si="466"/>
        <v/>
      </c>
      <c r="V9164" s="53" t="str">
        <f t="shared" si="466"/>
        <v/>
      </c>
      <c r="W9164" s="53" t="str">
        <f t="shared" si="466"/>
        <v/>
      </c>
      <c r="X9164" s="53" t="str">
        <f t="shared" si="466"/>
        <v/>
      </c>
    </row>
    <row r="9165" spans="18:24" hidden="1" x14ac:dyDescent="0.3">
      <c r="R9165">
        <f t="shared" si="467"/>
        <v>0</v>
      </c>
      <c r="S9165">
        <f t="shared" si="468"/>
        <v>0</v>
      </c>
      <c r="T9165" s="53" t="str">
        <f t="shared" si="466"/>
        <v/>
      </c>
      <c r="U9165" s="53" t="str">
        <f t="shared" si="466"/>
        <v/>
      </c>
      <c r="V9165" s="53" t="str">
        <f t="shared" si="466"/>
        <v/>
      </c>
      <c r="W9165" s="53" t="str">
        <f t="shared" si="466"/>
        <v/>
      </c>
      <c r="X9165" s="53" t="str">
        <f t="shared" si="466"/>
        <v/>
      </c>
    </row>
    <row r="9166" spans="18:24" hidden="1" x14ac:dyDescent="0.3">
      <c r="R9166">
        <f t="shared" si="467"/>
        <v>0</v>
      </c>
      <c r="S9166">
        <f t="shared" si="468"/>
        <v>0</v>
      </c>
      <c r="T9166" s="53" t="str">
        <f t="shared" si="466"/>
        <v/>
      </c>
      <c r="U9166" s="53" t="str">
        <f t="shared" si="466"/>
        <v/>
      </c>
      <c r="V9166" s="53" t="str">
        <f t="shared" si="466"/>
        <v/>
      </c>
      <c r="W9166" s="53" t="str">
        <f t="shared" si="466"/>
        <v/>
      </c>
      <c r="X9166" s="53" t="str">
        <f t="shared" si="466"/>
        <v/>
      </c>
    </row>
    <row r="9167" spans="18:24" hidden="1" x14ac:dyDescent="0.3">
      <c r="R9167">
        <f t="shared" si="467"/>
        <v>0</v>
      </c>
      <c r="S9167">
        <f t="shared" si="468"/>
        <v>0</v>
      </c>
      <c r="T9167" s="53" t="str">
        <f t="shared" si="466"/>
        <v/>
      </c>
      <c r="U9167" s="53" t="str">
        <f t="shared" si="466"/>
        <v/>
      </c>
      <c r="V9167" s="53" t="str">
        <f t="shared" si="466"/>
        <v/>
      </c>
      <c r="W9167" s="53" t="str">
        <f t="shared" si="466"/>
        <v/>
      </c>
      <c r="X9167" s="53" t="str">
        <f t="shared" si="466"/>
        <v/>
      </c>
    </row>
    <row r="9168" spans="18:24" hidden="1" x14ac:dyDescent="0.3">
      <c r="R9168">
        <f t="shared" si="467"/>
        <v>0</v>
      </c>
      <c r="S9168">
        <f t="shared" si="468"/>
        <v>0</v>
      </c>
      <c r="T9168" s="53" t="str">
        <f t="shared" si="466"/>
        <v/>
      </c>
      <c r="U9168" s="53" t="str">
        <f t="shared" si="466"/>
        <v/>
      </c>
      <c r="V9168" s="53" t="str">
        <f t="shared" si="466"/>
        <v/>
      </c>
      <c r="W9168" s="53" t="str">
        <f t="shared" si="466"/>
        <v/>
      </c>
      <c r="X9168" s="53" t="str">
        <f t="shared" si="466"/>
        <v/>
      </c>
    </row>
    <row r="9169" spans="18:24" hidden="1" x14ac:dyDescent="0.3">
      <c r="R9169">
        <f t="shared" si="467"/>
        <v>0</v>
      </c>
      <c r="S9169">
        <f t="shared" si="468"/>
        <v>0</v>
      </c>
      <c r="T9169" s="53" t="str">
        <f t="shared" si="466"/>
        <v/>
      </c>
      <c r="U9169" s="53" t="str">
        <f t="shared" si="466"/>
        <v/>
      </c>
      <c r="V9169" s="53" t="str">
        <f t="shared" si="466"/>
        <v/>
      </c>
      <c r="W9169" s="53" t="str">
        <f t="shared" si="466"/>
        <v/>
      </c>
      <c r="X9169" s="53" t="str">
        <f t="shared" si="466"/>
        <v/>
      </c>
    </row>
    <row r="9170" spans="18:24" hidden="1" x14ac:dyDescent="0.3">
      <c r="R9170">
        <f t="shared" si="467"/>
        <v>0</v>
      </c>
      <c r="S9170">
        <f t="shared" si="468"/>
        <v>0</v>
      </c>
      <c r="T9170" s="53" t="str">
        <f t="shared" si="466"/>
        <v/>
      </c>
      <c r="U9170" s="53" t="str">
        <f t="shared" si="466"/>
        <v/>
      </c>
      <c r="V9170" s="53" t="str">
        <f t="shared" si="466"/>
        <v/>
      </c>
      <c r="W9170" s="53" t="str">
        <f t="shared" si="466"/>
        <v/>
      </c>
      <c r="X9170" s="53" t="str">
        <f t="shared" si="466"/>
        <v/>
      </c>
    </row>
    <row r="9171" spans="18:24" hidden="1" x14ac:dyDescent="0.3">
      <c r="R9171">
        <f t="shared" si="467"/>
        <v>0</v>
      </c>
      <c r="S9171">
        <f t="shared" si="468"/>
        <v>0</v>
      </c>
      <c r="T9171" s="53" t="str">
        <f t="shared" si="466"/>
        <v/>
      </c>
      <c r="U9171" s="53" t="str">
        <f t="shared" si="466"/>
        <v/>
      </c>
      <c r="V9171" s="53" t="str">
        <f t="shared" si="466"/>
        <v/>
      </c>
      <c r="W9171" s="53" t="str">
        <f t="shared" si="466"/>
        <v/>
      </c>
      <c r="X9171" s="53" t="str">
        <f t="shared" si="466"/>
        <v/>
      </c>
    </row>
    <row r="9172" spans="18:24" hidden="1" x14ac:dyDescent="0.3">
      <c r="R9172">
        <f t="shared" si="467"/>
        <v>0</v>
      </c>
      <c r="S9172">
        <f t="shared" si="468"/>
        <v>0</v>
      </c>
      <c r="T9172" s="53" t="str">
        <f t="shared" si="466"/>
        <v/>
      </c>
      <c r="U9172" s="53" t="str">
        <f t="shared" si="466"/>
        <v/>
      </c>
      <c r="V9172" s="53" t="str">
        <f t="shared" si="466"/>
        <v/>
      </c>
      <c r="W9172" s="53" t="str">
        <f t="shared" si="466"/>
        <v/>
      </c>
      <c r="X9172" s="53" t="str">
        <f t="shared" si="466"/>
        <v/>
      </c>
    </row>
    <row r="9173" spans="18:24" hidden="1" x14ac:dyDescent="0.3">
      <c r="R9173">
        <f t="shared" si="467"/>
        <v>0</v>
      </c>
      <c r="S9173">
        <f t="shared" si="468"/>
        <v>0</v>
      </c>
      <c r="T9173" s="53" t="str">
        <f t="shared" si="466"/>
        <v/>
      </c>
      <c r="U9173" s="53" t="str">
        <f t="shared" si="466"/>
        <v/>
      </c>
      <c r="V9173" s="53" t="str">
        <f t="shared" si="466"/>
        <v/>
      </c>
      <c r="W9173" s="53" t="str">
        <f t="shared" si="466"/>
        <v/>
      </c>
      <c r="X9173" s="53" t="str">
        <f t="shared" si="466"/>
        <v/>
      </c>
    </row>
    <row r="9174" spans="18:24" hidden="1" x14ac:dyDescent="0.3">
      <c r="R9174">
        <f t="shared" si="467"/>
        <v>0</v>
      </c>
      <c r="S9174">
        <f t="shared" si="468"/>
        <v>0</v>
      </c>
      <c r="T9174" s="53" t="str">
        <f t="shared" si="466"/>
        <v/>
      </c>
      <c r="U9174" s="53" t="str">
        <f t="shared" si="466"/>
        <v/>
      </c>
      <c r="V9174" s="53" t="str">
        <f t="shared" si="466"/>
        <v/>
      </c>
      <c r="W9174" s="53" t="str">
        <f t="shared" si="466"/>
        <v/>
      </c>
      <c r="X9174" s="53" t="str">
        <f t="shared" si="466"/>
        <v/>
      </c>
    </row>
    <row r="9175" spans="18:24" hidden="1" x14ac:dyDescent="0.3">
      <c r="R9175">
        <f t="shared" si="467"/>
        <v>0</v>
      </c>
      <c r="S9175">
        <f t="shared" si="468"/>
        <v>0</v>
      </c>
      <c r="T9175" s="53" t="str">
        <f t="shared" si="466"/>
        <v/>
      </c>
      <c r="U9175" s="53" t="str">
        <f t="shared" si="466"/>
        <v/>
      </c>
      <c r="V9175" s="53" t="str">
        <f t="shared" si="466"/>
        <v/>
      </c>
      <c r="W9175" s="53" t="str">
        <f t="shared" si="466"/>
        <v/>
      </c>
      <c r="X9175" s="53" t="str">
        <f t="shared" si="466"/>
        <v/>
      </c>
    </row>
    <row r="9176" spans="18:24" hidden="1" x14ac:dyDescent="0.3">
      <c r="R9176">
        <f t="shared" si="467"/>
        <v>0</v>
      </c>
      <c r="S9176">
        <f t="shared" si="468"/>
        <v>0</v>
      </c>
      <c r="T9176" s="53" t="str">
        <f t="shared" si="466"/>
        <v/>
      </c>
      <c r="U9176" s="53" t="str">
        <f t="shared" si="466"/>
        <v/>
      </c>
      <c r="V9176" s="53" t="str">
        <f t="shared" si="466"/>
        <v/>
      </c>
      <c r="W9176" s="53" t="str">
        <f t="shared" si="466"/>
        <v/>
      </c>
      <c r="X9176" s="53" t="str">
        <f t="shared" si="466"/>
        <v/>
      </c>
    </row>
    <row r="9177" spans="18:24" hidden="1" x14ac:dyDescent="0.3">
      <c r="R9177">
        <f t="shared" si="467"/>
        <v>0</v>
      </c>
      <c r="S9177">
        <f t="shared" si="468"/>
        <v>0</v>
      </c>
      <c r="T9177" s="53" t="str">
        <f t="shared" si="466"/>
        <v/>
      </c>
      <c r="U9177" s="53" t="str">
        <f t="shared" si="466"/>
        <v/>
      </c>
      <c r="V9177" s="53" t="str">
        <f t="shared" si="466"/>
        <v/>
      </c>
      <c r="W9177" s="53" t="str">
        <f t="shared" si="466"/>
        <v/>
      </c>
      <c r="X9177" s="53" t="str">
        <f t="shared" si="466"/>
        <v/>
      </c>
    </row>
    <row r="9178" spans="18:24" hidden="1" x14ac:dyDescent="0.3">
      <c r="R9178">
        <f t="shared" si="467"/>
        <v>0</v>
      </c>
      <c r="S9178">
        <f t="shared" si="468"/>
        <v>0</v>
      </c>
      <c r="T9178" s="53" t="str">
        <f t="shared" si="466"/>
        <v/>
      </c>
      <c r="U9178" s="53" t="str">
        <f t="shared" si="466"/>
        <v/>
      </c>
      <c r="V9178" s="53" t="str">
        <f t="shared" si="466"/>
        <v/>
      </c>
      <c r="W9178" s="53" t="str">
        <f t="shared" si="466"/>
        <v/>
      </c>
      <c r="X9178" s="53" t="str">
        <f t="shared" si="466"/>
        <v/>
      </c>
    </row>
    <row r="9179" spans="18:24" hidden="1" x14ac:dyDescent="0.3">
      <c r="R9179">
        <f t="shared" si="467"/>
        <v>0</v>
      </c>
      <c r="S9179">
        <f t="shared" si="468"/>
        <v>0</v>
      </c>
      <c r="T9179" s="53" t="str">
        <f t="shared" si="466"/>
        <v/>
      </c>
      <c r="U9179" s="53" t="str">
        <f t="shared" si="466"/>
        <v/>
      </c>
      <c r="V9179" s="53" t="str">
        <f t="shared" si="466"/>
        <v/>
      </c>
      <c r="W9179" s="53" t="str">
        <f t="shared" si="466"/>
        <v/>
      </c>
      <c r="X9179" s="53" t="str">
        <f t="shared" si="466"/>
        <v/>
      </c>
    </row>
    <row r="9180" spans="18:24" hidden="1" x14ac:dyDescent="0.3">
      <c r="R9180">
        <f t="shared" si="467"/>
        <v>0</v>
      </c>
      <c r="S9180">
        <f t="shared" si="468"/>
        <v>0</v>
      </c>
      <c r="T9180" s="53" t="str">
        <f t="shared" si="466"/>
        <v/>
      </c>
      <c r="U9180" s="53" t="str">
        <f t="shared" si="466"/>
        <v/>
      </c>
      <c r="V9180" s="53" t="str">
        <f t="shared" si="466"/>
        <v/>
      </c>
      <c r="W9180" s="53" t="str">
        <f t="shared" si="466"/>
        <v/>
      </c>
      <c r="X9180" s="53" t="str">
        <f t="shared" si="466"/>
        <v/>
      </c>
    </row>
    <row r="9181" spans="18:24" hidden="1" x14ac:dyDescent="0.3">
      <c r="R9181">
        <f t="shared" si="467"/>
        <v>0</v>
      </c>
      <c r="S9181">
        <f t="shared" si="468"/>
        <v>0</v>
      </c>
      <c r="T9181" s="53" t="str">
        <f t="shared" si="466"/>
        <v/>
      </c>
      <c r="U9181" s="53" t="str">
        <f t="shared" si="466"/>
        <v/>
      </c>
      <c r="V9181" s="53" t="str">
        <f t="shared" si="466"/>
        <v/>
      </c>
      <c r="W9181" s="53" t="str">
        <f t="shared" si="466"/>
        <v/>
      </c>
      <c r="X9181" s="53" t="str">
        <f t="shared" si="466"/>
        <v/>
      </c>
    </row>
    <row r="9182" spans="18:24" hidden="1" x14ac:dyDescent="0.3">
      <c r="R9182">
        <f t="shared" si="467"/>
        <v>0</v>
      </c>
      <c r="S9182">
        <f t="shared" si="468"/>
        <v>0</v>
      </c>
      <c r="T9182" s="53" t="str">
        <f t="shared" si="466"/>
        <v/>
      </c>
      <c r="U9182" s="53" t="str">
        <f t="shared" si="466"/>
        <v/>
      </c>
      <c r="V9182" s="53" t="str">
        <f t="shared" si="466"/>
        <v/>
      </c>
      <c r="W9182" s="53" t="str">
        <f t="shared" si="466"/>
        <v/>
      </c>
      <c r="X9182" s="53" t="str">
        <f t="shared" si="466"/>
        <v/>
      </c>
    </row>
    <row r="9183" spans="18:24" hidden="1" x14ac:dyDescent="0.3">
      <c r="R9183">
        <f t="shared" si="467"/>
        <v>0</v>
      </c>
      <c r="S9183">
        <f t="shared" si="468"/>
        <v>0</v>
      </c>
      <c r="T9183" s="53" t="str">
        <f t="shared" si="466"/>
        <v/>
      </c>
      <c r="U9183" s="53" t="str">
        <f t="shared" si="466"/>
        <v/>
      </c>
      <c r="V9183" s="53" t="str">
        <f t="shared" si="466"/>
        <v/>
      </c>
      <c r="W9183" s="53" t="str">
        <f t="shared" si="466"/>
        <v/>
      </c>
      <c r="X9183" s="53" t="str">
        <f t="shared" si="466"/>
        <v/>
      </c>
    </row>
    <row r="9184" spans="18:24" hidden="1" x14ac:dyDescent="0.3">
      <c r="R9184">
        <f t="shared" si="467"/>
        <v>0</v>
      </c>
      <c r="S9184">
        <f t="shared" si="468"/>
        <v>0</v>
      </c>
      <c r="T9184" s="53" t="str">
        <f t="shared" si="466"/>
        <v/>
      </c>
      <c r="U9184" s="53" t="str">
        <f t="shared" si="466"/>
        <v/>
      </c>
      <c r="V9184" s="53" t="str">
        <f t="shared" si="466"/>
        <v/>
      </c>
      <c r="W9184" s="53" t="str">
        <f t="shared" si="466"/>
        <v/>
      </c>
      <c r="X9184" s="53" t="str">
        <f t="shared" si="466"/>
        <v/>
      </c>
    </row>
    <row r="9185" spans="18:24" hidden="1" x14ac:dyDescent="0.3">
      <c r="R9185">
        <f t="shared" si="467"/>
        <v>0</v>
      </c>
      <c r="S9185">
        <f t="shared" si="468"/>
        <v>0</v>
      </c>
      <c r="T9185" s="53" t="str">
        <f t="shared" si="466"/>
        <v/>
      </c>
      <c r="U9185" s="53" t="str">
        <f t="shared" si="466"/>
        <v/>
      </c>
      <c r="V9185" s="53" t="str">
        <f t="shared" si="466"/>
        <v/>
      </c>
      <c r="W9185" s="53" t="str">
        <f t="shared" si="466"/>
        <v/>
      </c>
      <c r="X9185" s="53" t="str">
        <f t="shared" si="466"/>
        <v/>
      </c>
    </row>
    <row r="9186" spans="18:24" hidden="1" x14ac:dyDescent="0.3">
      <c r="R9186">
        <f t="shared" si="467"/>
        <v>0</v>
      </c>
      <c r="S9186">
        <f t="shared" si="468"/>
        <v>0</v>
      </c>
      <c r="T9186" s="53" t="str">
        <f t="shared" si="466"/>
        <v/>
      </c>
      <c r="U9186" s="53" t="str">
        <f t="shared" si="466"/>
        <v/>
      </c>
      <c r="V9186" s="53" t="str">
        <f t="shared" si="466"/>
        <v/>
      </c>
      <c r="W9186" s="53" t="str">
        <f t="shared" si="466"/>
        <v/>
      </c>
      <c r="X9186" s="53" t="str">
        <f t="shared" si="466"/>
        <v/>
      </c>
    </row>
    <row r="9187" spans="18:24" hidden="1" x14ac:dyDescent="0.3">
      <c r="R9187">
        <f t="shared" si="467"/>
        <v>0</v>
      </c>
      <c r="S9187">
        <f t="shared" si="468"/>
        <v>0</v>
      </c>
      <c r="T9187" s="53" t="str">
        <f t="shared" si="466"/>
        <v/>
      </c>
      <c r="U9187" s="53" t="str">
        <f t="shared" si="466"/>
        <v/>
      </c>
      <c r="V9187" s="53" t="str">
        <f t="shared" si="466"/>
        <v/>
      </c>
      <c r="W9187" s="53" t="str">
        <f t="shared" si="466"/>
        <v/>
      </c>
      <c r="X9187" s="53" t="str">
        <f t="shared" si="466"/>
        <v/>
      </c>
    </row>
    <row r="9188" spans="18:24" hidden="1" x14ac:dyDescent="0.3">
      <c r="R9188">
        <f t="shared" si="467"/>
        <v>0</v>
      </c>
      <c r="S9188">
        <f t="shared" si="468"/>
        <v>0</v>
      </c>
      <c r="T9188" s="53" t="str">
        <f t="shared" si="466"/>
        <v/>
      </c>
      <c r="U9188" s="53" t="str">
        <f t="shared" si="466"/>
        <v/>
      </c>
      <c r="V9188" s="53" t="str">
        <f t="shared" si="466"/>
        <v/>
      </c>
      <c r="W9188" s="53" t="str">
        <f t="shared" si="466"/>
        <v/>
      </c>
      <c r="X9188" s="53" t="str">
        <f t="shared" si="466"/>
        <v/>
      </c>
    </row>
    <row r="9189" spans="18:24" hidden="1" x14ac:dyDescent="0.3">
      <c r="R9189">
        <f t="shared" si="467"/>
        <v>0</v>
      </c>
      <c r="S9189">
        <f t="shared" si="468"/>
        <v>0</v>
      </c>
      <c r="T9189" s="53" t="str">
        <f t="shared" si="466"/>
        <v/>
      </c>
      <c r="U9189" s="53" t="str">
        <f t="shared" si="466"/>
        <v/>
      </c>
      <c r="V9189" s="53" t="str">
        <f t="shared" si="466"/>
        <v/>
      </c>
      <c r="W9189" s="53" t="str">
        <f t="shared" si="466"/>
        <v/>
      </c>
      <c r="X9189" s="53" t="str">
        <f t="shared" si="466"/>
        <v/>
      </c>
    </row>
    <row r="9190" spans="18:24" hidden="1" x14ac:dyDescent="0.3">
      <c r="R9190">
        <f t="shared" si="467"/>
        <v>0</v>
      </c>
      <c r="S9190">
        <f t="shared" si="468"/>
        <v>0</v>
      </c>
      <c r="T9190" s="53" t="str">
        <f t="shared" si="466"/>
        <v/>
      </c>
      <c r="U9190" s="53" t="str">
        <f t="shared" si="466"/>
        <v/>
      </c>
      <c r="V9190" s="53" t="str">
        <f t="shared" si="466"/>
        <v/>
      </c>
      <c r="W9190" s="53" t="str">
        <f t="shared" si="466"/>
        <v/>
      </c>
      <c r="X9190" s="53" t="str">
        <f t="shared" si="466"/>
        <v/>
      </c>
    </row>
    <row r="9191" spans="18:24" hidden="1" x14ac:dyDescent="0.3">
      <c r="R9191">
        <f t="shared" si="467"/>
        <v>0</v>
      </c>
      <c r="S9191">
        <f t="shared" si="468"/>
        <v>0</v>
      </c>
      <c r="T9191" s="53" t="str">
        <f t="shared" si="466"/>
        <v/>
      </c>
      <c r="U9191" s="53" t="str">
        <f t="shared" si="466"/>
        <v/>
      </c>
      <c r="V9191" s="53" t="str">
        <f t="shared" si="466"/>
        <v/>
      </c>
      <c r="W9191" s="53" t="str">
        <f t="shared" si="466"/>
        <v/>
      </c>
      <c r="X9191" s="53" t="str">
        <f t="shared" si="466"/>
        <v/>
      </c>
    </row>
    <row r="9192" spans="18:24" hidden="1" x14ac:dyDescent="0.3">
      <c r="R9192">
        <f t="shared" si="467"/>
        <v>0</v>
      </c>
      <c r="S9192">
        <f t="shared" si="468"/>
        <v>0</v>
      </c>
      <c r="T9192" s="53" t="str">
        <f t="shared" si="466"/>
        <v/>
      </c>
      <c r="U9192" s="53" t="str">
        <f t="shared" si="466"/>
        <v/>
      </c>
      <c r="V9192" s="53" t="str">
        <f t="shared" si="466"/>
        <v/>
      </c>
      <c r="W9192" s="53" t="str">
        <f t="shared" si="466"/>
        <v/>
      </c>
      <c r="X9192" s="53" t="str">
        <f t="shared" si="466"/>
        <v/>
      </c>
    </row>
    <row r="9193" spans="18:24" hidden="1" x14ac:dyDescent="0.3">
      <c r="R9193">
        <f t="shared" si="467"/>
        <v>0</v>
      </c>
      <c r="S9193">
        <f t="shared" si="468"/>
        <v>0</v>
      </c>
      <c r="T9193" s="53" t="str">
        <f t="shared" si="466"/>
        <v/>
      </c>
      <c r="U9193" s="53" t="str">
        <f t="shared" si="466"/>
        <v/>
      </c>
      <c r="V9193" s="53" t="str">
        <f t="shared" si="466"/>
        <v/>
      </c>
      <c r="W9193" s="53" t="str">
        <f t="shared" si="466"/>
        <v/>
      </c>
      <c r="X9193" s="53" t="str">
        <f t="shared" si="466"/>
        <v/>
      </c>
    </row>
    <row r="9194" spans="18:24" hidden="1" x14ac:dyDescent="0.3">
      <c r="R9194">
        <f t="shared" si="467"/>
        <v>0</v>
      </c>
      <c r="S9194">
        <f t="shared" si="468"/>
        <v>0</v>
      </c>
      <c r="T9194" s="53" t="str">
        <f t="shared" si="466"/>
        <v/>
      </c>
      <c r="U9194" s="53" t="str">
        <f t="shared" si="466"/>
        <v/>
      </c>
      <c r="V9194" s="53" t="str">
        <f t="shared" si="466"/>
        <v/>
      </c>
      <c r="W9194" s="53" t="str">
        <f t="shared" si="466"/>
        <v/>
      </c>
      <c r="X9194" s="53" t="str">
        <f t="shared" si="466"/>
        <v/>
      </c>
    </row>
    <row r="9195" spans="18:24" hidden="1" x14ac:dyDescent="0.3">
      <c r="R9195">
        <f t="shared" si="467"/>
        <v>0</v>
      </c>
      <c r="S9195">
        <f t="shared" si="468"/>
        <v>0</v>
      </c>
      <c r="T9195" s="53" t="str">
        <f t="shared" si="466"/>
        <v/>
      </c>
      <c r="U9195" s="53" t="str">
        <f t="shared" si="466"/>
        <v/>
      </c>
      <c r="V9195" s="53" t="str">
        <f t="shared" si="466"/>
        <v/>
      </c>
      <c r="W9195" s="53" t="str">
        <f t="shared" si="466"/>
        <v/>
      </c>
      <c r="X9195" s="53" t="str">
        <f t="shared" si="466"/>
        <v/>
      </c>
    </row>
    <row r="9196" spans="18:24" hidden="1" x14ac:dyDescent="0.3">
      <c r="R9196">
        <f t="shared" si="467"/>
        <v>0</v>
      </c>
      <c r="S9196">
        <f t="shared" si="468"/>
        <v>0</v>
      </c>
      <c r="T9196" s="53" t="str">
        <f t="shared" si="466"/>
        <v/>
      </c>
      <c r="U9196" s="53" t="str">
        <f t="shared" si="466"/>
        <v/>
      </c>
      <c r="V9196" s="53" t="str">
        <f t="shared" si="466"/>
        <v/>
      </c>
      <c r="W9196" s="53" t="str">
        <f t="shared" si="466"/>
        <v/>
      </c>
      <c r="X9196" s="53" t="str">
        <f t="shared" si="466"/>
        <v/>
      </c>
    </row>
    <row r="9197" spans="18:24" hidden="1" x14ac:dyDescent="0.3">
      <c r="R9197">
        <f t="shared" si="467"/>
        <v>0</v>
      </c>
      <c r="S9197">
        <f t="shared" si="468"/>
        <v>0</v>
      </c>
      <c r="T9197" s="53" t="str">
        <f t="shared" si="466"/>
        <v/>
      </c>
      <c r="U9197" s="53" t="str">
        <f t="shared" si="466"/>
        <v/>
      </c>
      <c r="V9197" s="53" t="str">
        <f t="shared" si="466"/>
        <v/>
      </c>
      <c r="W9197" s="53" t="str">
        <f t="shared" si="466"/>
        <v/>
      </c>
      <c r="X9197" s="53" t="str">
        <f t="shared" si="466"/>
        <v/>
      </c>
    </row>
    <row r="9198" spans="18:24" hidden="1" x14ac:dyDescent="0.3">
      <c r="R9198">
        <f t="shared" si="467"/>
        <v>0</v>
      </c>
      <c r="S9198">
        <f t="shared" si="468"/>
        <v>0</v>
      </c>
      <c r="T9198" s="53" t="str">
        <f t="shared" si="466"/>
        <v/>
      </c>
      <c r="U9198" s="53" t="str">
        <f t="shared" si="466"/>
        <v/>
      </c>
      <c r="V9198" s="53" t="str">
        <f t="shared" si="466"/>
        <v/>
      </c>
      <c r="W9198" s="53" t="str">
        <f t="shared" si="466"/>
        <v/>
      </c>
      <c r="X9198" s="53" t="str">
        <f t="shared" si="466"/>
        <v/>
      </c>
    </row>
    <row r="9199" spans="18:24" hidden="1" x14ac:dyDescent="0.3">
      <c r="R9199">
        <f t="shared" si="467"/>
        <v>0</v>
      </c>
      <c r="S9199">
        <f t="shared" si="468"/>
        <v>0</v>
      </c>
      <c r="T9199" s="53" t="str">
        <f t="shared" ref="T9199:X9249" si="469">IF(OR(COUNTIF($D9199,"*"&amp;T$5&amp;"*")&gt;0,$D9199="GRUPO TEPSA"),T$5,"")</f>
        <v/>
      </c>
      <c r="U9199" s="53" t="str">
        <f t="shared" si="469"/>
        <v/>
      </c>
      <c r="V9199" s="53" t="str">
        <f t="shared" si="469"/>
        <v/>
      </c>
      <c r="W9199" s="53" t="str">
        <f t="shared" si="469"/>
        <v/>
      </c>
      <c r="X9199" s="53" t="str">
        <f t="shared" si="469"/>
        <v/>
      </c>
    </row>
    <row r="9200" spans="18:24" hidden="1" x14ac:dyDescent="0.3">
      <c r="R9200">
        <f t="shared" si="467"/>
        <v>0</v>
      </c>
      <c r="S9200">
        <f t="shared" si="468"/>
        <v>0</v>
      </c>
      <c r="T9200" s="53" t="str">
        <f t="shared" si="469"/>
        <v/>
      </c>
      <c r="U9200" s="53" t="str">
        <f t="shared" si="469"/>
        <v/>
      </c>
      <c r="V9200" s="53" t="str">
        <f t="shared" si="469"/>
        <v/>
      </c>
      <c r="W9200" s="53" t="str">
        <f t="shared" si="469"/>
        <v/>
      </c>
      <c r="X9200" s="53" t="str">
        <f t="shared" si="469"/>
        <v/>
      </c>
    </row>
    <row r="9201" spans="18:24" hidden="1" x14ac:dyDescent="0.3">
      <c r="R9201">
        <f t="shared" si="467"/>
        <v>0</v>
      </c>
      <c r="S9201">
        <f t="shared" si="468"/>
        <v>0</v>
      </c>
      <c r="T9201" s="53" t="str">
        <f t="shared" si="469"/>
        <v/>
      </c>
      <c r="U9201" s="53" t="str">
        <f t="shared" si="469"/>
        <v/>
      </c>
      <c r="V9201" s="53" t="str">
        <f t="shared" si="469"/>
        <v/>
      </c>
      <c r="W9201" s="53" t="str">
        <f t="shared" si="469"/>
        <v/>
      </c>
      <c r="X9201" s="53" t="str">
        <f t="shared" si="469"/>
        <v/>
      </c>
    </row>
    <row r="9202" spans="18:24" hidden="1" x14ac:dyDescent="0.3">
      <c r="R9202">
        <f t="shared" si="467"/>
        <v>0</v>
      </c>
      <c r="S9202">
        <f t="shared" si="468"/>
        <v>0</v>
      </c>
      <c r="T9202" s="53" t="str">
        <f t="shared" si="469"/>
        <v/>
      </c>
      <c r="U9202" s="53" t="str">
        <f t="shared" si="469"/>
        <v/>
      </c>
      <c r="V9202" s="53" t="str">
        <f t="shared" si="469"/>
        <v/>
      </c>
      <c r="W9202" s="53" t="str">
        <f t="shared" si="469"/>
        <v/>
      </c>
      <c r="X9202" s="53" t="str">
        <f t="shared" si="469"/>
        <v/>
      </c>
    </row>
    <row r="9203" spans="18:24" hidden="1" x14ac:dyDescent="0.3">
      <c r="R9203">
        <f t="shared" si="467"/>
        <v>0</v>
      </c>
      <c r="S9203">
        <f t="shared" si="468"/>
        <v>0</v>
      </c>
      <c r="T9203" s="53" t="str">
        <f t="shared" si="469"/>
        <v/>
      </c>
      <c r="U9203" s="53" t="str">
        <f t="shared" si="469"/>
        <v/>
      </c>
      <c r="V9203" s="53" t="str">
        <f t="shared" si="469"/>
        <v/>
      </c>
      <c r="W9203" s="53" t="str">
        <f t="shared" si="469"/>
        <v/>
      </c>
      <c r="X9203" s="53" t="str">
        <f t="shared" si="469"/>
        <v/>
      </c>
    </row>
    <row r="9204" spans="18:24" hidden="1" x14ac:dyDescent="0.3">
      <c r="R9204">
        <f t="shared" si="467"/>
        <v>0</v>
      </c>
      <c r="S9204">
        <f t="shared" si="468"/>
        <v>0</v>
      </c>
      <c r="T9204" s="53" t="str">
        <f t="shared" si="469"/>
        <v/>
      </c>
      <c r="U9204" s="53" t="str">
        <f t="shared" si="469"/>
        <v/>
      </c>
      <c r="V9204" s="53" t="str">
        <f t="shared" si="469"/>
        <v/>
      </c>
      <c r="W9204" s="53" t="str">
        <f t="shared" si="469"/>
        <v/>
      </c>
      <c r="X9204" s="53" t="str">
        <f t="shared" si="469"/>
        <v/>
      </c>
    </row>
    <row r="9205" spans="18:24" hidden="1" x14ac:dyDescent="0.3">
      <c r="R9205">
        <f t="shared" si="467"/>
        <v>0</v>
      </c>
      <c r="S9205">
        <f t="shared" si="468"/>
        <v>0</v>
      </c>
      <c r="T9205" s="53" t="str">
        <f t="shared" si="469"/>
        <v/>
      </c>
      <c r="U9205" s="53" t="str">
        <f t="shared" si="469"/>
        <v/>
      </c>
      <c r="V9205" s="53" t="str">
        <f t="shared" si="469"/>
        <v/>
      </c>
      <c r="W9205" s="53" t="str">
        <f t="shared" si="469"/>
        <v/>
      </c>
      <c r="X9205" s="53" t="str">
        <f t="shared" si="469"/>
        <v/>
      </c>
    </row>
    <row r="9206" spans="18:24" hidden="1" x14ac:dyDescent="0.3">
      <c r="R9206">
        <f t="shared" si="467"/>
        <v>0</v>
      </c>
      <c r="S9206">
        <f t="shared" si="468"/>
        <v>0</v>
      </c>
      <c r="T9206" s="53" t="str">
        <f t="shared" si="469"/>
        <v/>
      </c>
      <c r="U9206" s="53" t="str">
        <f t="shared" si="469"/>
        <v/>
      </c>
      <c r="V9206" s="53" t="str">
        <f t="shared" si="469"/>
        <v/>
      </c>
      <c r="W9206" s="53" t="str">
        <f t="shared" si="469"/>
        <v/>
      </c>
      <c r="X9206" s="53" t="str">
        <f t="shared" si="469"/>
        <v/>
      </c>
    </row>
    <row r="9207" spans="18:24" hidden="1" x14ac:dyDescent="0.3">
      <c r="R9207">
        <f t="shared" si="467"/>
        <v>0</v>
      </c>
      <c r="S9207">
        <f t="shared" si="468"/>
        <v>0</v>
      </c>
      <c r="T9207" s="53" t="str">
        <f t="shared" si="469"/>
        <v/>
      </c>
      <c r="U9207" s="53" t="str">
        <f t="shared" si="469"/>
        <v/>
      </c>
      <c r="V9207" s="53" t="str">
        <f t="shared" si="469"/>
        <v/>
      </c>
      <c r="W9207" s="53" t="str">
        <f t="shared" si="469"/>
        <v/>
      </c>
      <c r="X9207" s="53" t="str">
        <f t="shared" si="469"/>
        <v/>
      </c>
    </row>
    <row r="9208" spans="18:24" hidden="1" x14ac:dyDescent="0.3">
      <c r="R9208">
        <f t="shared" si="467"/>
        <v>0</v>
      </c>
      <c r="S9208">
        <f t="shared" si="468"/>
        <v>0</v>
      </c>
      <c r="T9208" s="53" t="str">
        <f t="shared" si="469"/>
        <v/>
      </c>
      <c r="U9208" s="53" t="str">
        <f t="shared" si="469"/>
        <v/>
      </c>
      <c r="V9208" s="53" t="str">
        <f t="shared" si="469"/>
        <v/>
      </c>
      <c r="W9208" s="53" t="str">
        <f t="shared" si="469"/>
        <v/>
      </c>
      <c r="X9208" s="53" t="str">
        <f t="shared" si="469"/>
        <v/>
      </c>
    </row>
    <row r="9209" spans="18:24" hidden="1" x14ac:dyDescent="0.3">
      <c r="R9209">
        <f t="shared" si="467"/>
        <v>0</v>
      </c>
      <c r="S9209">
        <f t="shared" si="468"/>
        <v>0</v>
      </c>
      <c r="T9209" s="53" t="str">
        <f t="shared" si="469"/>
        <v/>
      </c>
      <c r="U9209" s="53" t="str">
        <f t="shared" si="469"/>
        <v/>
      </c>
      <c r="V9209" s="53" t="str">
        <f t="shared" si="469"/>
        <v/>
      </c>
      <c r="W9209" s="53" t="str">
        <f t="shared" si="469"/>
        <v/>
      </c>
      <c r="X9209" s="53" t="str">
        <f t="shared" si="469"/>
        <v/>
      </c>
    </row>
    <row r="9210" spans="18:24" hidden="1" x14ac:dyDescent="0.3">
      <c r="R9210">
        <f t="shared" si="467"/>
        <v>0</v>
      </c>
      <c r="S9210">
        <f t="shared" si="468"/>
        <v>0</v>
      </c>
      <c r="T9210" s="53" t="str">
        <f t="shared" si="469"/>
        <v/>
      </c>
      <c r="U9210" s="53" t="str">
        <f t="shared" si="469"/>
        <v/>
      </c>
      <c r="V9210" s="53" t="str">
        <f t="shared" si="469"/>
        <v/>
      </c>
      <c r="W9210" s="53" t="str">
        <f t="shared" si="469"/>
        <v/>
      </c>
      <c r="X9210" s="53" t="str">
        <f t="shared" si="469"/>
        <v/>
      </c>
    </row>
    <row r="9211" spans="18:24" hidden="1" x14ac:dyDescent="0.3">
      <c r="R9211">
        <f t="shared" si="467"/>
        <v>0</v>
      </c>
      <c r="S9211">
        <f t="shared" si="468"/>
        <v>0</v>
      </c>
      <c r="T9211" s="53" t="str">
        <f t="shared" si="469"/>
        <v/>
      </c>
      <c r="U9211" s="53" t="str">
        <f t="shared" si="469"/>
        <v/>
      </c>
      <c r="V9211" s="53" t="str">
        <f t="shared" si="469"/>
        <v/>
      </c>
      <c r="W9211" s="53" t="str">
        <f t="shared" si="469"/>
        <v/>
      </c>
      <c r="X9211" s="53" t="str">
        <f t="shared" si="469"/>
        <v/>
      </c>
    </row>
    <row r="9212" spans="18:24" hidden="1" x14ac:dyDescent="0.3">
      <c r="R9212">
        <f t="shared" si="467"/>
        <v>0</v>
      </c>
      <c r="S9212">
        <f t="shared" si="468"/>
        <v>0</v>
      </c>
      <c r="T9212" s="53" t="str">
        <f t="shared" si="469"/>
        <v/>
      </c>
      <c r="U9212" s="53" t="str">
        <f t="shared" si="469"/>
        <v/>
      </c>
      <c r="V9212" s="53" t="str">
        <f t="shared" si="469"/>
        <v/>
      </c>
      <c r="W9212" s="53" t="str">
        <f t="shared" si="469"/>
        <v/>
      </c>
      <c r="X9212" s="53" t="str">
        <f t="shared" si="469"/>
        <v/>
      </c>
    </row>
    <row r="9213" spans="18:24" hidden="1" x14ac:dyDescent="0.3">
      <c r="R9213">
        <f t="shared" si="467"/>
        <v>0</v>
      </c>
      <c r="S9213">
        <f t="shared" si="468"/>
        <v>0</v>
      </c>
      <c r="T9213" s="53" t="str">
        <f t="shared" si="469"/>
        <v/>
      </c>
      <c r="U9213" s="53" t="str">
        <f t="shared" si="469"/>
        <v/>
      </c>
      <c r="V9213" s="53" t="str">
        <f t="shared" si="469"/>
        <v/>
      </c>
      <c r="W9213" s="53" t="str">
        <f t="shared" si="469"/>
        <v/>
      </c>
      <c r="X9213" s="53" t="str">
        <f t="shared" si="469"/>
        <v/>
      </c>
    </row>
    <row r="9214" spans="18:24" hidden="1" x14ac:dyDescent="0.3">
      <c r="R9214">
        <f t="shared" si="467"/>
        <v>0</v>
      </c>
      <c r="S9214">
        <f t="shared" si="468"/>
        <v>0</v>
      </c>
      <c r="T9214" s="53" t="str">
        <f t="shared" si="469"/>
        <v/>
      </c>
      <c r="U9214" s="53" t="str">
        <f t="shared" si="469"/>
        <v/>
      </c>
      <c r="V9214" s="53" t="str">
        <f t="shared" si="469"/>
        <v/>
      </c>
      <c r="W9214" s="53" t="str">
        <f t="shared" si="469"/>
        <v/>
      </c>
      <c r="X9214" s="53" t="str">
        <f t="shared" si="469"/>
        <v/>
      </c>
    </row>
    <row r="9215" spans="18:24" hidden="1" x14ac:dyDescent="0.3">
      <c r="R9215">
        <f t="shared" si="467"/>
        <v>0</v>
      </c>
      <c r="S9215">
        <f t="shared" si="468"/>
        <v>0</v>
      </c>
      <c r="T9215" s="53" t="str">
        <f t="shared" si="469"/>
        <v/>
      </c>
      <c r="U9215" s="53" t="str">
        <f t="shared" si="469"/>
        <v/>
      </c>
      <c r="V9215" s="53" t="str">
        <f t="shared" si="469"/>
        <v/>
      </c>
      <c r="W9215" s="53" t="str">
        <f t="shared" si="469"/>
        <v/>
      </c>
      <c r="X9215" s="53" t="str">
        <f t="shared" si="469"/>
        <v/>
      </c>
    </row>
    <row r="9216" spans="18:24" hidden="1" x14ac:dyDescent="0.3">
      <c r="R9216">
        <f t="shared" si="467"/>
        <v>0</v>
      </c>
      <c r="S9216">
        <f t="shared" si="468"/>
        <v>0</v>
      </c>
      <c r="T9216" s="53" t="str">
        <f t="shared" si="469"/>
        <v/>
      </c>
      <c r="U9216" s="53" t="str">
        <f t="shared" si="469"/>
        <v/>
      </c>
      <c r="V9216" s="53" t="str">
        <f t="shared" si="469"/>
        <v/>
      </c>
      <c r="W9216" s="53" t="str">
        <f t="shared" si="469"/>
        <v/>
      </c>
      <c r="X9216" s="53" t="str">
        <f t="shared" si="469"/>
        <v/>
      </c>
    </row>
    <row r="9217" spans="18:24" hidden="1" x14ac:dyDescent="0.3">
      <c r="R9217">
        <f t="shared" si="467"/>
        <v>0</v>
      </c>
      <c r="S9217">
        <f t="shared" si="468"/>
        <v>0</v>
      </c>
      <c r="T9217" s="53" t="str">
        <f t="shared" si="469"/>
        <v/>
      </c>
      <c r="U9217" s="53" t="str">
        <f t="shared" si="469"/>
        <v/>
      </c>
      <c r="V9217" s="53" t="str">
        <f t="shared" si="469"/>
        <v/>
      </c>
      <c r="W9217" s="53" t="str">
        <f t="shared" si="469"/>
        <v/>
      </c>
      <c r="X9217" s="53" t="str">
        <f t="shared" si="469"/>
        <v/>
      </c>
    </row>
    <row r="9218" spans="18:24" hidden="1" x14ac:dyDescent="0.3">
      <c r="R9218">
        <f t="shared" si="467"/>
        <v>0</v>
      </c>
      <c r="S9218">
        <f t="shared" si="468"/>
        <v>0</v>
      </c>
      <c r="T9218" s="53" t="str">
        <f t="shared" si="469"/>
        <v/>
      </c>
      <c r="U9218" s="53" t="str">
        <f t="shared" si="469"/>
        <v/>
      </c>
      <c r="V9218" s="53" t="str">
        <f t="shared" si="469"/>
        <v/>
      </c>
      <c r="W9218" s="53" t="str">
        <f t="shared" si="469"/>
        <v/>
      </c>
      <c r="X9218" s="53" t="str">
        <f t="shared" si="469"/>
        <v/>
      </c>
    </row>
    <row r="9219" spans="18:24" hidden="1" x14ac:dyDescent="0.3">
      <c r="R9219">
        <f t="shared" si="467"/>
        <v>0</v>
      </c>
      <c r="S9219">
        <f t="shared" si="468"/>
        <v>0</v>
      </c>
      <c r="T9219" s="53" t="str">
        <f t="shared" si="469"/>
        <v/>
      </c>
      <c r="U9219" s="53" t="str">
        <f t="shared" si="469"/>
        <v/>
      </c>
      <c r="V9219" s="53" t="str">
        <f t="shared" si="469"/>
        <v/>
      </c>
      <c r="W9219" s="53" t="str">
        <f t="shared" si="469"/>
        <v/>
      </c>
      <c r="X9219" s="53" t="str">
        <f t="shared" si="469"/>
        <v/>
      </c>
    </row>
    <row r="9220" spans="18:24" hidden="1" x14ac:dyDescent="0.3">
      <c r="R9220">
        <f t="shared" si="467"/>
        <v>0</v>
      </c>
      <c r="S9220">
        <f t="shared" si="468"/>
        <v>0</v>
      </c>
      <c r="T9220" s="53" t="str">
        <f t="shared" si="469"/>
        <v/>
      </c>
      <c r="U9220" s="53" t="str">
        <f t="shared" si="469"/>
        <v/>
      </c>
      <c r="V9220" s="53" t="str">
        <f t="shared" si="469"/>
        <v/>
      </c>
      <c r="W9220" s="53" t="str">
        <f t="shared" si="469"/>
        <v/>
      </c>
      <c r="X9220" s="53" t="str">
        <f t="shared" si="469"/>
        <v/>
      </c>
    </row>
    <row r="9221" spans="18:24" hidden="1" x14ac:dyDescent="0.3">
      <c r="R9221">
        <f t="shared" si="467"/>
        <v>0</v>
      </c>
      <c r="S9221">
        <f t="shared" si="468"/>
        <v>0</v>
      </c>
      <c r="T9221" s="53" t="str">
        <f t="shared" si="469"/>
        <v/>
      </c>
      <c r="U9221" s="53" t="str">
        <f t="shared" si="469"/>
        <v/>
      </c>
      <c r="V9221" s="53" t="str">
        <f t="shared" si="469"/>
        <v/>
      </c>
      <c r="W9221" s="53" t="str">
        <f t="shared" si="469"/>
        <v/>
      </c>
      <c r="X9221" s="53" t="str">
        <f t="shared" si="469"/>
        <v/>
      </c>
    </row>
    <row r="9222" spans="18:24" hidden="1" x14ac:dyDescent="0.3">
      <c r="R9222">
        <f t="shared" si="467"/>
        <v>0</v>
      </c>
      <c r="S9222">
        <f t="shared" si="468"/>
        <v>0</v>
      </c>
      <c r="T9222" s="53" t="str">
        <f t="shared" si="469"/>
        <v/>
      </c>
      <c r="U9222" s="53" t="str">
        <f t="shared" si="469"/>
        <v/>
      </c>
      <c r="V9222" s="53" t="str">
        <f t="shared" si="469"/>
        <v/>
      </c>
      <c r="W9222" s="53" t="str">
        <f t="shared" si="469"/>
        <v/>
      </c>
      <c r="X9222" s="53" t="str">
        <f t="shared" si="469"/>
        <v/>
      </c>
    </row>
    <row r="9223" spans="18:24" hidden="1" x14ac:dyDescent="0.3">
      <c r="R9223">
        <f t="shared" ref="R9223:R9286" si="470">IF(OR(D9223="GRUPO TEPSA",D9223="TODAS"),P9223/5,P9223)</f>
        <v>0</v>
      </c>
      <c r="S9223">
        <f t="shared" si="468"/>
        <v>0</v>
      </c>
      <c r="T9223" s="53" t="str">
        <f t="shared" si="469"/>
        <v/>
      </c>
      <c r="U9223" s="53" t="str">
        <f t="shared" si="469"/>
        <v/>
      </c>
      <c r="V9223" s="53" t="str">
        <f t="shared" si="469"/>
        <v/>
      </c>
      <c r="W9223" s="53" t="str">
        <f t="shared" si="469"/>
        <v/>
      </c>
      <c r="X9223" s="53" t="str">
        <f t="shared" si="469"/>
        <v/>
      </c>
    </row>
    <row r="9224" spans="18:24" hidden="1" x14ac:dyDescent="0.3">
      <c r="R9224">
        <f t="shared" si="470"/>
        <v>0</v>
      </c>
      <c r="S9224">
        <f t="shared" si="468"/>
        <v>0</v>
      </c>
      <c r="T9224" s="53" t="str">
        <f t="shared" si="469"/>
        <v/>
      </c>
      <c r="U9224" s="53" t="str">
        <f t="shared" si="469"/>
        <v/>
      </c>
      <c r="V9224" s="53" t="str">
        <f t="shared" si="469"/>
        <v/>
      </c>
      <c r="W9224" s="53" t="str">
        <f t="shared" si="469"/>
        <v/>
      </c>
      <c r="X9224" s="53" t="str">
        <f t="shared" si="469"/>
        <v/>
      </c>
    </row>
    <row r="9225" spans="18:24" hidden="1" x14ac:dyDescent="0.3">
      <c r="R9225">
        <f t="shared" si="470"/>
        <v>0</v>
      </c>
      <c r="S9225">
        <f t="shared" si="468"/>
        <v>0</v>
      </c>
      <c r="T9225" s="53" t="str">
        <f t="shared" si="469"/>
        <v/>
      </c>
      <c r="U9225" s="53" t="str">
        <f t="shared" si="469"/>
        <v/>
      </c>
      <c r="V9225" s="53" t="str">
        <f t="shared" si="469"/>
        <v/>
      </c>
      <c r="W9225" s="53" t="str">
        <f t="shared" si="469"/>
        <v/>
      </c>
      <c r="X9225" s="53" t="str">
        <f t="shared" si="469"/>
        <v/>
      </c>
    </row>
    <row r="9226" spans="18:24" hidden="1" x14ac:dyDescent="0.3">
      <c r="R9226">
        <f t="shared" si="470"/>
        <v>0</v>
      </c>
      <c r="S9226">
        <f t="shared" si="468"/>
        <v>0</v>
      </c>
      <c r="T9226" s="53" t="str">
        <f t="shared" si="469"/>
        <v/>
      </c>
      <c r="U9226" s="53" t="str">
        <f t="shared" si="469"/>
        <v/>
      </c>
      <c r="V9226" s="53" t="str">
        <f t="shared" si="469"/>
        <v/>
      </c>
      <c r="W9226" s="53" t="str">
        <f t="shared" si="469"/>
        <v/>
      </c>
      <c r="X9226" s="53" t="str">
        <f t="shared" si="469"/>
        <v/>
      </c>
    </row>
    <row r="9227" spans="18:24" hidden="1" x14ac:dyDescent="0.3">
      <c r="R9227">
        <f t="shared" si="470"/>
        <v>0</v>
      </c>
      <c r="S9227">
        <f t="shared" ref="S9227:S9290" si="471">IF(OR(D9227="GRUPO TEPSA",D9227="TODAS"),Q9227/5,Q9227)</f>
        <v>0</v>
      </c>
      <c r="T9227" s="53" t="str">
        <f t="shared" si="469"/>
        <v/>
      </c>
      <c r="U9227" s="53" t="str">
        <f t="shared" si="469"/>
        <v/>
      </c>
      <c r="V9227" s="53" t="str">
        <f t="shared" si="469"/>
        <v/>
      </c>
      <c r="W9227" s="53" t="str">
        <f t="shared" si="469"/>
        <v/>
      </c>
      <c r="X9227" s="53" t="str">
        <f t="shared" si="469"/>
        <v/>
      </c>
    </row>
    <row r="9228" spans="18:24" hidden="1" x14ac:dyDescent="0.3">
      <c r="R9228">
        <f t="shared" si="470"/>
        <v>0</v>
      </c>
      <c r="S9228">
        <f t="shared" si="471"/>
        <v>0</v>
      </c>
      <c r="T9228" s="53" t="str">
        <f t="shared" si="469"/>
        <v/>
      </c>
      <c r="U9228" s="53" t="str">
        <f t="shared" si="469"/>
        <v/>
      </c>
      <c r="V9228" s="53" t="str">
        <f t="shared" si="469"/>
        <v/>
      </c>
      <c r="W9228" s="53" t="str">
        <f t="shared" si="469"/>
        <v/>
      </c>
      <c r="X9228" s="53" t="str">
        <f t="shared" si="469"/>
        <v/>
      </c>
    </row>
    <row r="9229" spans="18:24" hidden="1" x14ac:dyDescent="0.3">
      <c r="R9229">
        <f t="shared" si="470"/>
        <v>0</v>
      </c>
      <c r="S9229">
        <f t="shared" si="471"/>
        <v>0</v>
      </c>
      <c r="T9229" s="53" t="str">
        <f t="shared" si="469"/>
        <v/>
      </c>
      <c r="U9229" s="53" t="str">
        <f t="shared" si="469"/>
        <v/>
      </c>
      <c r="V9229" s="53" t="str">
        <f t="shared" si="469"/>
        <v/>
      </c>
      <c r="W9229" s="53" t="str">
        <f t="shared" si="469"/>
        <v/>
      </c>
      <c r="X9229" s="53" t="str">
        <f t="shared" si="469"/>
        <v/>
      </c>
    </row>
    <row r="9230" spans="18:24" hidden="1" x14ac:dyDescent="0.3">
      <c r="R9230">
        <f t="shared" si="470"/>
        <v>0</v>
      </c>
      <c r="S9230">
        <f t="shared" si="471"/>
        <v>0</v>
      </c>
      <c r="T9230" s="53" t="str">
        <f t="shared" si="469"/>
        <v/>
      </c>
      <c r="U9230" s="53" t="str">
        <f t="shared" si="469"/>
        <v/>
      </c>
      <c r="V9230" s="53" t="str">
        <f t="shared" si="469"/>
        <v/>
      </c>
      <c r="W9230" s="53" t="str">
        <f t="shared" si="469"/>
        <v/>
      </c>
      <c r="X9230" s="53" t="str">
        <f t="shared" si="469"/>
        <v/>
      </c>
    </row>
    <row r="9231" spans="18:24" hidden="1" x14ac:dyDescent="0.3">
      <c r="R9231">
        <f t="shared" si="470"/>
        <v>0</v>
      </c>
      <c r="S9231">
        <f t="shared" si="471"/>
        <v>0</v>
      </c>
      <c r="T9231" s="53" t="str">
        <f t="shared" si="469"/>
        <v/>
      </c>
      <c r="U9231" s="53" t="str">
        <f t="shared" si="469"/>
        <v/>
      </c>
      <c r="V9231" s="53" t="str">
        <f t="shared" si="469"/>
        <v/>
      </c>
      <c r="W9231" s="53" t="str">
        <f t="shared" si="469"/>
        <v/>
      </c>
      <c r="X9231" s="53" t="str">
        <f t="shared" si="469"/>
        <v/>
      </c>
    </row>
    <row r="9232" spans="18:24" hidden="1" x14ac:dyDescent="0.3">
      <c r="R9232">
        <f t="shared" si="470"/>
        <v>0</v>
      </c>
      <c r="S9232">
        <f t="shared" si="471"/>
        <v>0</v>
      </c>
      <c r="T9232" s="53" t="str">
        <f t="shared" si="469"/>
        <v/>
      </c>
      <c r="U9232" s="53" t="str">
        <f t="shared" si="469"/>
        <v/>
      </c>
      <c r="V9232" s="53" t="str">
        <f t="shared" si="469"/>
        <v/>
      </c>
      <c r="W9232" s="53" t="str">
        <f t="shared" si="469"/>
        <v/>
      </c>
      <c r="X9232" s="53" t="str">
        <f t="shared" si="469"/>
        <v/>
      </c>
    </row>
    <row r="9233" spans="18:24" hidden="1" x14ac:dyDescent="0.3">
      <c r="R9233">
        <f t="shared" si="470"/>
        <v>0</v>
      </c>
      <c r="S9233">
        <f t="shared" si="471"/>
        <v>0</v>
      </c>
      <c r="T9233" s="53" t="str">
        <f t="shared" si="469"/>
        <v/>
      </c>
      <c r="U9233" s="53" t="str">
        <f t="shared" si="469"/>
        <v/>
      </c>
      <c r="V9233" s="53" t="str">
        <f t="shared" si="469"/>
        <v/>
      </c>
      <c r="W9233" s="53" t="str">
        <f t="shared" si="469"/>
        <v/>
      </c>
      <c r="X9233" s="53" t="str">
        <f t="shared" si="469"/>
        <v/>
      </c>
    </row>
    <row r="9234" spans="18:24" hidden="1" x14ac:dyDescent="0.3">
      <c r="R9234">
        <f t="shared" si="470"/>
        <v>0</v>
      </c>
      <c r="S9234">
        <f t="shared" si="471"/>
        <v>0</v>
      </c>
      <c r="T9234" s="53" t="str">
        <f t="shared" si="469"/>
        <v/>
      </c>
      <c r="U9234" s="53" t="str">
        <f t="shared" si="469"/>
        <v/>
      </c>
      <c r="V9234" s="53" t="str">
        <f t="shared" si="469"/>
        <v/>
      </c>
      <c r="W9234" s="53" t="str">
        <f t="shared" si="469"/>
        <v/>
      </c>
      <c r="X9234" s="53" t="str">
        <f t="shared" si="469"/>
        <v/>
      </c>
    </row>
    <row r="9235" spans="18:24" hidden="1" x14ac:dyDescent="0.3">
      <c r="R9235">
        <f t="shared" si="470"/>
        <v>0</v>
      </c>
      <c r="S9235">
        <f t="shared" si="471"/>
        <v>0</v>
      </c>
      <c r="T9235" s="53" t="str">
        <f t="shared" si="469"/>
        <v/>
      </c>
      <c r="U9235" s="53" t="str">
        <f t="shared" si="469"/>
        <v/>
      </c>
      <c r="V9235" s="53" t="str">
        <f t="shared" si="469"/>
        <v/>
      </c>
      <c r="W9235" s="53" t="str">
        <f t="shared" si="469"/>
        <v/>
      </c>
      <c r="X9235" s="53" t="str">
        <f t="shared" si="469"/>
        <v/>
      </c>
    </row>
    <row r="9236" spans="18:24" hidden="1" x14ac:dyDescent="0.3">
      <c r="R9236">
        <f t="shared" si="470"/>
        <v>0</v>
      </c>
      <c r="S9236">
        <f t="shared" si="471"/>
        <v>0</v>
      </c>
      <c r="T9236" s="53" t="str">
        <f t="shared" si="469"/>
        <v/>
      </c>
      <c r="U9236" s="53" t="str">
        <f t="shared" si="469"/>
        <v/>
      </c>
      <c r="V9236" s="53" t="str">
        <f t="shared" si="469"/>
        <v/>
      </c>
      <c r="W9236" s="53" t="str">
        <f t="shared" si="469"/>
        <v/>
      </c>
      <c r="X9236" s="53" t="str">
        <f t="shared" si="469"/>
        <v/>
      </c>
    </row>
    <row r="9237" spans="18:24" hidden="1" x14ac:dyDescent="0.3">
      <c r="R9237">
        <f t="shared" si="470"/>
        <v>0</v>
      </c>
      <c r="S9237">
        <f t="shared" si="471"/>
        <v>0</v>
      </c>
      <c r="T9237" s="53" t="str">
        <f t="shared" si="469"/>
        <v/>
      </c>
      <c r="U9237" s="53" t="str">
        <f t="shared" si="469"/>
        <v/>
      </c>
      <c r="V9237" s="53" t="str">
        <f t="shared" si="469"/>
        <v/>
      </c>
      <c r="W9237" s="53" t="str">
        <f t="shared" si="469"/>
        <v/>
      </c>
      <c r="X9237" s="53" t="str">
        <f t="shared" si="469"/>
        <v/>
      </c>
    </row>
    <row r="9238" spans="18:24" hidden="1" x14ac:dyDescent="0.3">
      <c r="R9238">
        <f t="shared" si="470"/>
        <v>0</v>
      </c>
      <c r="S9238">
        <f t="shared" si="471"/>
        <v>0</v>
      </c>
      <c r="T9238" s="53" t="str">
        <f t="shared" si="469"/>
        <v/>
      </c>
      <c r="U9238" s="53" t="str">
        <f t="shared" si="469"/>
        <v/>
      </c>
      <c r="V9238" s="53" t="str">
        <f t="shared" si="469"/>
        <v/>
      </c>
      <c r="W9238" s="53" t="str">
        <f t="shared" si="469"/>
        <v/>
      </c>
      <c r="X9238" s="53" t="str">
        <f t="shared" si="469"/>
        <v/>
      </c>
    </row>
    <row r="9239" spans="18:24" hidden="1" x14ac:dyDescent="0.3">
      <c r="R9239">
        <f t="shared" si="470"/>
        <v>0</v>
      </c>
      <c r="S9239">
        <f t="shared" si="471"/>
        <v>0</v>
      </c>
      <c r="T9239" s="53" t="str">
        <f t="shared" si="469"/>
        <v/>
      </c>
      <c r="U9239" s="53" t="str">
        <f t="shared" si="469"/>
        <v/>
      </c>
      <c r="V9239" s="53" t="str">
        <f t="shared" si="469"/>
        <v/>
      </c>
      <c r="W9239" s="53" t="str">
        <f t="shared" si="469"/>
        <v/>
      </c>
      <c r="X9239" s="53" t="str">
        <f t="shared" si="469"/>
        <v/>
      </c>
    </row>
    <row r="9240" spans="18:24" hidden="1" x14ac:dyDescent="0.3">
      <c r="R9240">
        <f t="shared" si="470"/>
        <v>0</v>
      </c>
      <c r="S9240">
        <f t="shared" si="471"/>
        <v>0</v>
      </c>
      <c r="T9240" s="53" t="str">
        <f t="shared" si="469"/>
        <v/>
      </c>
      <c r="U9240" s="53" t="str">
        <f t="shared" si="469"/>
        <v/>
      </c>
      <c r="V9240" s="53" t="str">
        <f t="shared" si="469"/>
        <v/>
      </c>
      <c r="W9240" s="53" t="str">
        <f t="shared" si="469"/>
        <v/>
      </c>
      <c r="X9240" s="53" t="str">
        <f t="shared" si="469"/>
        <v/>
      </c>
    </row>
    <row r="9241" spans="18:24" hidden="1" x14ac:dyDescent="0.3">
      <c r="R9241">
        <f t="shared" si="470"/>
        <v>0</v>
      </c>
      <c r="S9241">
        <f t="shared" si="471"/>
        <v>0</v>
      </c>
      <c r="T9241" s="53" t="str">
        <f t="shared" si="469"/>
        <v/>
      </c>
      <c r="U9241" s="53" t="str">
        <f t="shared" si="469"/>
        <v/>
      </c>
      <c r="V9241" s="53" t="str">
        <f t="shared" si="469"/>
        <v/>
      </c>
      <c r="W9241" s="53" t="str">
        <f t="shared" si="469"/>
        <v/>
      </c>
      <c r="X9241" s="53" t="str">
        <f t="shared" si="469"/>
        <v/>
      </c>
    </row>
    <row r="9242" spans="18:24" hidden="1" x14ac:dyDescent="0.3">
      <c r="R9242">
        <f t="shared" si="470"/>
        <v>0</v>
      </c>
      <c r="S9242">
        <f t="shared" si="471"/>
        <v>0</v>
      </c>
      <c r="T9242" s="53" t="str">
        <f t="shared" si="469"/>
        <v/>
      </c>
      <c r="U9242" s="53" t="str">
        <f t="shared" si="469"/>
        <v/>
      </c>
      <c r="V9242" s="53" t="str">
        <f t="shared" si="469"/>
        <v/>
      </c>
      <c r="W9242" s="53" t="str">
        <f t="shared" si="469"/>
        <v/>
      </c>
      <c r="X9242" s="53" t="str">
        <f t="shared" si="469"/>
        <v/>
      </c>
    </row>
    <row r="9243" spans="18:24" hidden="1" x14ac:dyDescent="0.3">
      <c r="R9243">
        <f t="shared" si="470"/>
        <v>0</v>
      </c>
      <c r="S9243">
        <f t="shared" si="471"/>
        <v>0</v>
      </c>
      <c r="T9243" s="53" t="str">
        <f t="shared" si="469"/>
        <v/>
      </c>
      <c r="U9243" s="53" t="str">
        <f t="shared" si="469"/>
        <v/>
      </c>
      <c r="V9243" s="53" t="str">
        <f t="shared" si="469"/>
        <v/>
      </c>
      <c r="W9243" s="53" t="str">
        <f t="shared" si="469"/>
        <v/>
      </c>
      <c r="X9243" s="53" t="str">
        <f t="shared" si="469"/>
        <v/>
      </c>
    </row>
    <row r="9244" spans="18:24" hidden="1" x14ac:dyDescent="0.3">
      <c r="R9244">
        <f t="shared" si="470"/>
        <v>0</v>
      </c>
      <c r="S9244">
        <f t="shared" si="471"/>
        <v>0</v>
      </c>
      <c r="T9244" s="53" t="str">
        <f t="shared" si="469"/>
        <v/>
      </c>
      <c r="U9244" s="53" t="str">
        <f t="shared" si="469"/>
        <v/>
      </c>
      <c r="V9244" s="53" t="str">
        <f t="shared" si="469"/>
        <v/>
      </c>
      <c r="W9244" s="53" t="str">
        <f t="shared" si="469"/>
        <v/>
      </c>
      <c r="X9244" s="53" t="str">
        <f t="shared" si="469"/>
        <v/>
      </c>
    </row>
    <row r="9245" spans="18:24" hidden="1" x14ac:dyDescent="0.3">
      <c r="R9245">
        <f t="shared" si="470"/>
        <v>0</v>
      </c>
      <c r="S9245">
        <f t="shared" si="471"/>
        <v>0</v>
      </c>
      <c r="T9245" s="53" t="str">
        <f t="shared" si="469"/>
        <v/>
      </c>
      <c r="U9245" s="53" t="str">
        <f t="shared" si="469"/>
        <v/>
      </c>
      <c r="V9245" s="53" t="str">
        <f t="shared" si="469"/>
        <v/>
      </c>
      <c r="W9245" s="53" t="str">
        <f t="shared" si="469"/>
        <v/>
      </c>
      <c r="X9245" s="53" t="str">
        <f t="shared" si="469"/>
        <v/>
      </c>
    </row>
    <row r="9246" spans="18:24" hidden="1" x14ac:dyDescent="0.3">
      <c r="R9246">
        <f t="shared" si="470"/>
        <v>0</v>
      </c>
      <c r="S9246">
        <f t="shared" si="471"/>
        <v>0</v>
      </c>
      <c r="T9246" s="53" t="str">
        <f t="shared" si="469"/>
        <v/>
      </c>
      <c r="U9246" s="53" t="str">
        <f t="shared" si="469"/>
        <v/>
      </c>
      <c r="V9246" s="53" t="str">
        <f t="shared" si="469"/>
        <v/>
      </c>
      <c r="W9246" s="53" t="str">
        <f t="shared" si="469"/>
        <v/>
      </c>
      <c r="X9246" s="53" t="str">
        <f t="shared" si="469"/>
        <v/>
      </c>
    </row>
    <row r="9247" spans="18:24" hidden="1" x14ac:dyDescent="0.3">
      <c r="R9247">
        <f t="shared" si="470"/>
        <v>0</v>
      </c>
      <c r="S9247">
        <f t="shared" si="471"/>
        <v>0</v>
      </c>
      <c r="T9247" s="53" t="str">
        <f t="shared" si="469"/>
        <v/>
      </c>
      <c r="U9247" s="53" t="str">
        <f t="shared" si="469"/>
        <v/>
      </c>
      <c r="V9247" s="53" t="str">
        <f t="shared" si="469"/>
        <v/>
      </c>
      <c r="W9247" s="53" t="str">
        <f t="shared" si="469"/>
        <v/>
      </c>
      <c r="X9247" s="53" t="str">
        <f t="shared" si="469"/>
        <v/>
      </c>
    </row>
    <row r="9248" spans="18:24" hidden="1" x14ac:dyDescent="0.3">
      <c r="R9248">
        <f t="shared" si="470"/>
        <v>0</v>
      </c>
      <c r="S9248">
        <f t="shared" si="471"/>
        <v>0</v>
      </c>
      <c r="T9248" s="53" t="str">
        <f t="shared" si="469"/>
        <v/>
      </c>
      <c r="U9248" s="53" t="str">
        <f t="shared" si="469"/>
        <v/>
      </c>
      <c r="V9248" s="53" t="str">
        <f t="shared" si="469"/>
        <v/>
      </c>
      <c r="W9248" s="53" t="str">
        <f t="shared" si="469"/>
        <v/>
      </c>
      <c r="X9248" s="53" t="str">
        <f t="shared" si="469"/>
        <v/>
      </c>
    </row>
    <row r="9249" spans="18:24" hidden="1" x14ac:dyDescent="0.3">
      <c r="R9249">
        <f t="shared" si="470"/>
        <v>0</v>
      </c>
      <c r="S9249">
        <f t="shared" si="471"/>
        <v>0</v>
      </c>
      <c r="T9249" s="53" t="str">
        <f t="shared" si="469"/>
        <v/>
      </c>
      <c r="U9249" s="53" t="str">
        <f t="shared" si="469"/>
        <v/>
      </c>
      <c r="V9249" s="53" t="str">
        <f t="shared" si="469"/>
        <v/>
      </c>
      <c r="W9249" s="53" t="str">
        <f t="shared" si="469"/>
        <v/>
      </c>
      <c r="X9249" s="53" t="str">
        <f t="shared" si="469"/>
        <v/>
      </c>
    </row>
    <row r="9250" spans="18:24" hidden="1" x14ac:dyDescent="0.3">
      <c r="R9250">
        <f t="shared" si="470"/>
        <v>0</v>
      </c>
      <c r="S9250">
        <f t="shared" si="471"/>
        <v>0</v>
      </c>
      <c r="T9250" s="53" t="str">
        <f t="shared" ref="T9250:X9300" si="472">IF(OR(COUNTIF($D9250,"*"&amp;T$5&amp;"*")&gt;0,$D9250="GRUPO TEPSA"),T$5,"")</f>
        <v/>
      </c>
      <c r="U9250" s="53" t="str">
        <f t="shared" si="472"/>
        <v/>
      </c>
      <c r="V9250" s="53" t="str">
        <f t="shared" si="472"/>
        <v/>
      </c>
      <c r="W9250" s="53" t="str">
        <f t="shared" si="472"/>
        <v/>
      </c>
      <c r="X9250" s="53" t="str">
        <f t="shared" si="472"/>
        <v/>
      </c>
    </row>
    <row r="9251" spans="18:24" hidden="1" x14ac:dyDescent="0.3">
      <c r="R9251">
        <f t="shared" si="470"/>
        <v>0</v>
      </c>
      <c r="S9251">
        <f t="shared" si="471"/>
        <v>0</v>
      </c>
      <c r="T9251" s="53" t="str">
        <f t="shared" si="472"/>
        <v/>
      </c>
      <c r="U9251" s="53" t="str">
        <f t="shared" si="472"/>
        <v/>
      </c>
      <c r="V9251" s="53" t="str">
        <f t="shared" si="472"/>
        <v/>
      </c>
      <c r="W9251" s="53" t="str">
        <f t="shared" si="472"/>
        <v/>
      </c>
      <c r="X9251" s="53" t="str">
        <f t="shared" si="472"/>
        <v/>
      </c>
    </row>
    <row r="9252" spans="18:24" hidden="1" x14ac:dyDescent="0.3">
      <c r="R9252">
        <f t="shared" si="470"/>
        <v>0</v>
      </c>
      <c r="S9252">
        <f t="shared" si="471"/>
        <v>0</v>
      </c>
      <c r="T9252" s="53" t="str">
        <f t="shared" si="472"/>
        <v/>
      </c>
      <c r="U9252" s="53" t="str">
        <f t="shared" si="472"/>
        <v/>
      </c>
      <c r="V9252" s="53" t="str">
        <f t="shared" si="472"/>
        <v/>
      </c>
      <c r="W9252" s="53" t="str">
        <f t="shared" si="472"/>
        <v/>
      </c>
      <c r="X9252" s="53" t="str">
        <f t="shared" si="472"/>
        <v/>
      </c>
    </row>
    <row r="9253" spans="18:24" hidden="1" x14ac:dyDescent="0.3">
      <c r="R9253">
        <f t="shared" si="470"/>
        <v>0</v>
      </c>
      <c r="S9253">
        <f t="shared" si="471"/>
        <v>0</v>
      </c>
      <c r="T9253" s="53" t="str">
        <f t="shared" si="472"/>
        <v/>
      </c>
      <c r="U9253" s="53" t="str">
        <f t="shared" si="472"/>
        <v/>
      </c>
      <c r="V9253" s="53" t="str">
        <f t="shared" si="472"/>
        <v/>
      </c>
      <c r="W9253" s="53" t="str">
        <f t="shared" si="472"/>
        <v/>
      </c>
      <c r="X9253" s="53" t="str">
        <f t="shared" si="472"/>
        <v/>
      </c>
    </row>
    <row r="9254" spans="18:24" hidden="1" x14ac:dyDescent="0.3">
      <c r="R9254">
        <f t="shared" si="470"/>
        <v>0</v>
      </c>
      <c r="S9254">
        <f t="shared" si="471"/>
        <v>0</v>
      </c>
      <c r="T9254" s="53" t="str">
        <f t="shared" si="472"/>
        <v/>
      </c>
      <c r="U9254" s="53" t="str">
        <f t="shared" si="472"/>
        <v/>
      </c>
      <c r="V9254" s="53" t="str">
        <f t="shared" si="472"/>
        <v/>
      </c>
      <c r="W9254" s="53" t="str">
        <f t="shared" si="472"/>
        <v/>
      </c>
      <c r="X9254" s="53" t="str">
        <f t="shared" si="472"/>
        <v/>
      </c>
    </row>
    <row r="9255" spans="18:24" hidden="1" x14ac:dyDescent="0.3">
      <c r="R9255">
        <f t="shared" si="470"/>
        <v>0</v>
      </c>
      <c r="S9255">
        <f t="shared" si="471"/>
        <v>0</v>
      </c>
      <c r="T9255" s="53" t="str">
        <f t="shared" si="472"/>
        <v/>
      </c>
      <c r="U9255" s="53" t="str">
        <f t="shared" si="472"/>
        <v/>
      </c>
      <c r="V9255" s="53" t="str">
        <f t="shared" si="472"/>
        <v/>
      </c>
      <c r="W9255" s="53" t="str">
        <f t="shared" si="472"/>
        <v/>
      </c>
      <c r="X9255" s="53" t="str">
        <f t="shared" si="472"/>
        <v/>
      </c>
    </row>
    <row r="9256" spans="18:24" hidden="1" x14ac:dyDescent="0.3">
      <c r="R9256">
        <f t="shared" si="470"/>
        <v>0</v>
      </c>
      <c r="S9256">
        <f t="shared" si="471"/>
        <v>0</v>
      </c>
      <c r="T9256" s="53" t="str">
        <f t="shared" si="472"/>
        <v/>
      </c>
      <c r="U9256" s="53" t="str">
        <f t="shared" si="472"/>
        <v/>
      </c>
      <c r="V9256" s="53" t="str">
        <f t="shared" si="472"/>
        <v/>
      </c>
      <c r="W9256" s="53" t="str">
        <f t="shared" si="472"/>
        <v/>
      </c>
      <c r="X9256" s="53" t="str">
        <f t="shared" si="472"/>
        <v/>
      </c>
    </row>
    <row r="9257" spans="18:24" hidden="1" x14ac:dyDescent="0.3">
      <c r="R9257">
        <f t="shared" si="470"/>
        <v>0</v>
      </c>
      <c r="S9257">
        <f t="shared" si="471"/>
        <v>0</v>
      </c>
      <c r="T9257" s="53" t="str">
        <f t="shared" si="472"/>
        <v/>
      </c>
      <c r="U9257" s="53" t="str">
        <f t="shared" si="472"/>
        <v/>
      </c>
      <c r="V9257" s="53" t="str">
        <f t="shared" si="472"/>
        <v/>
      </c>
      <c r="W9257" s="53" t="str">
        <f t="shared" si="472"/>
        <v/>
      </c>
      <c r="X9257" s="53" t="str">
        <f t="shared" si="472"/>
        <v/>
      </c>
    </row>
    <row r="9258" spans="18:24" hidden="1" x14ac:dyDescent="0.3">
      <c r="R9258">
        <f t="shared" si="470"/>
        <v>0</v>
      </c>
      <c r="S9258">
        <f t="shared" si="471"/>
        <v>0</v>
      </c>
      <c r="T9258" s="53" t="str">
        <f t="shared" si="472"/>
        <v/>
      </c>
      <c r="U9258" s="53" t="str">
        <f t="shared" si="472"/>
        <v/>
      </c>
      <c r="V9258" s="53" t="str">
        <f t="shared" si="472"/>
        <v/>
      </c>
      <c r="W9258" s="53" t="str">
        <f t="shared" si="472"/>
        <v/>
      </c>
      <c r="X9258" s="53" t="str">
        <f t="shared" si="472"/>
        <v/>
      </c>
    </row>
    <row r="9259" spans="18:24" hidden="1" x14ac:dyDescent="0.3">
      <c r="R9259">
        <f t="shared" si="470"/>
        <v>0</v>
      </c>
      <c r="S9259">
        <f t="shared" si="471"/>
        <v>0</v>
      </c>
      <c r="T9259" s="53" t="str">
        <f t="shared" si="472"/>
        <v/>
      </c>
      <c r="U9259" s="53" t="str">
        <f t="shared" si="472"/>
        <v/>
      </c>
      <c r="V9259" s="53" t="str">
        <f t="shared" si="472"/>
        <v/>
      </c>
      <c r="W9259" s="53" t="str">
        <f t="shared" si="472"/>
        <v/>
      </c>
      <c r="X9259" s="53" t="str">
        <f t="shared" si="472"/>
        <v/>
      </c>
    </row>
    <row r="9260" spans="18:24" hidden="1" x14ac:dyDescent="0.3">
      <c r="R9260">
        <f t="shared" si="470"/>
        <v>0</v>
      </c>
      <c r="S9260">
        <f t="shared" si="471"/>
        <v>0</v>
      </c>
      <c r="T9260" s="53" t="str">
        <f t="shared" si="472"/>
        <v/>
      </c>
      <c r="U9260" s="53" t="str">
        <f t="shared" si="472"/>
        <v/>
      </c>
      <c r="V9260" s="53" t="str">
        <f t="shared" si="472"/>
        <v/>
      </c>
      <c r="W9260" s="53" t="str">
        <f t="shared" si="472"/>
        <v/>
      </c>
      <c r="X9260" s="53" t="str">
        <f t="shared" si="472"/>
        <v/>
      </c>
    </row>
    <row r="9261" spans="18:24" hidden="1" x14ac:dyDescent="0.3">
      <c r="R9261">
        <f t="shared" si="470"/>
        <v>0</v>
      </c>
      <c r="S9261">
        <f t="shared" si="471"/>
        <v>0</v>
      </c>
      <c r="T9261" s="53" t="str">
        <f t="shared" si="472"/>
        <v/>
      </c>
      <c r="U9261" s="53" t="str">
        <f t="shared" si="472"/>
        <v/>
      </c>
      <c r="V9261" s="53" t="str">
        <f t="shared" si="472"/>
        <v/>
      </c>
      <c r="W9261" s="53" t="str">
        <f t="shared" si="472"/>
        <v/>
      </c>
      <c r="X9261" s="53" t="str">
        <f t="shared" si="472"/>
        <v/>
      </c>
    </row>
    <row r="9262" spans="18:24" hidden="1" x14ac:dyDescent="0.3">
      <c r="R9262">
        <f t="shared" si="470"/>
        <v>0</v>
      </c>
      <c r="S9262">
        <f t="shared" si="471"/>
        <v>0</v>
      </c>
      <c r="T9262" s="53" t="str">
        <f t="shared" si="472"/>
        <v/>
      </c>
      <c r="U9262" s="53" t="str">
        <f t="shared" si="472"/>
        <v/>
      </c>
      <c r="V9262" s="53" t="str">
        <f t="shared" si="472"/>
        <v/>
      </c>
      <c r="W9262" s="53" t="str">
        <f t="shared" si="472"/>
        <v/>
      </c>
      <c r="X9262" s="53" t="str">
        <f t="shared" si="472"/>
        <v/>
      </c>
    </row>
    <row r="9263" spans="18:24" hidden="1" x14ac:dyDescent="0.3">
      <c r="R9263">
        <f t="shared" si="470"/>
        <v>0</v>
      </c>
      <c r="S9263">
        <f t="shared" si="471"/>
        <v>0</v>
      </c>
      <c r="T9263" s="53" t="str">
        <f t="shared" si="472"/>
        <v/>
      </c>
      <c r="U9263" s="53" t="str">
        <f t="shared" si="472"/>
        <v/>
      </c>
      <c r="V9263" s="53" t="str">
        <f t="shared" si="472"/>
        <v/>
      </c>
      <c r="W9263" s="53" t="str">
        <f t="shared" si="472"/>
        <v/>
      </c>
      <c r="X9263" s="53" t="str">
        <f t="shared" si="472"/>
        <v/>
      </c>
    </row>
    <row r="9264" spans="18:24" hidden="1" x14ac:dyDescent="0.3">
      <c r="R9264">
        <f t="shared" si="470"/>
        <v>0</v>
      </c>
      <c r="S9264">
        <f t="shared" si="471"/>
        <v>0</v>
      </c>
      <c r="T9264" s="53" t="str">
        <f t="shared" si="472"/>
        <v/>
      </c>
      <c r="U9264" s="53" t="str">
        <f t="shared" si="472"/>
        <v/>
      </c>
      <c r="V9264" s="53" t="str">
        <f t="shared" si="472"/>
        <v/>
      </c>
      <c r="W9264" s="53" t="str">
        <f t="shared" si="472"/>
        <v/>
      </c>
      <c r="X9264" s="53" t="str">
        <f t="shared" si="472"/>
        <v/>
      </c>
    </row>
    <row r="9265" spans="18:24" hidden="1" x14ac:dyDescent="0.3">
      <c r="R9265">
        <f t="shared" si="470"/>
        <v>0</v>
      </c>
      <c r="S9265">
        <f t="shared" si="471"/>
        <v>0</v>
      </c>
      <c r="T9265" s="53" t="str">
        <f t="shared" si="472"/>
        <v/>
      </c>
      <c r="U9265" s="53" t="str">
        <f t="shared" si="472"/>
        <v/>
      </c>
      <c r="V9265" s="53" t="str">
        <f t="shared" si="472"/>
        <v/>
      </c>
      <c r="W9265" s="53" t="str">
        <f t="shared" si="472"/>
        <v/>
      </c>
      <c r="X9265" s="53" t="str">
        <f t="shared" si="472"/>
        <v/>
      </c>
    </row>
    <row r="9266" spans="18:24" hidden="1" x14ac:dyDescent="0.3">
      <c r="R9266">
        <f t="shared" si="470"/>
        <v>0</v>
      </c>
      <c r="S9266">
        <f t="shared" si="471"/>
        <v>0</v>
      </c>
      <c r="T9266" s="53" t="str">
        <f t="shared" si="472"/>
        <v/>
      </c>
      <c r="U9266" s="53" t="str">
        <f t="shared" si="472"/>
        <v/>
      </c>
      <c r="V9266" s="53" t="str">
        <f t="shared" si="472"/>
        <v/>
      </c>
      <c r="W9266" s="53" t="str">
        <f t="shared" si="472"/>
        <v/>
      </c>
      <c r="X9266" s="53" t="str">
        <f t="shared" si="472"/>
        <v/>
      </c>
    </row>
    <row r="9267" spans="18:24" hidden="1" x14ac:dyDescent="0.3">
      <c r="R9267">
        <f t="shared" si="470"/>
        <v>0</v>
      </c>
      <c r="S9267">
        <f t="shared" si="471"/>
        <v>0</v>
      </c>
      <c r="T9267" s="53" t="str">
        <f t="shared" si="472"/>
        <v/>
      </c>
      <c r="U9267" s="53" t="str">
        <f t="shared" si="472"/>
        <v/>
      </c>
      <c r="V9267" s="53" t="str">
        <f t="shared" si="472"/>
        <v/>
      </c>
      <c r="W9267" s="53" t="str">
        <f t="shared" si="472"/>
        <v/>
      </c>
      <c r="X9267" s="53" t="str">
        <f t="shared" si="472"/>
        <v/>
      </c>
    </row>
    <row r="9268" spans="18:24" hidden="1" x14ac:dyDescent="0.3">
      <c r="R9268">
        <f t="shared" si="470"/>
        <v>0</v>
      </c>
      <c r="S9268">
        <f t="shared" si="471"/>
        <v>0</v>
      </c>
      <c r="T9268" s="53" t="str">
        <f t="shared" si="472"/>
        <v/>
      </c>
      <c r="U9268" s="53" t="str">
        <f t="shared" si="472"/>
        <v/>
      </c>
      <c r="V9268" s="53" t="str">
        <f t="shared" si="472"/>
        <v/>
      </c>
      <c r="W9268" s="53" t="str">
        <f t="shared" si="472"/>
        <v/>
      </c>
      <c r="X9268" s="53" t="str">
        <f t="shared" si="472"/>
        <v/>
      </c>
    </row>
    <row r="9269" spans="18:24" hidden="1" x14ac:dyDescent="0.3">
      <c r="R9269">
        <f t="shared" si="470"/>
        <v>0</v>
      </c>
      <c r="S9269">
        <f t="shared" si="471"/>
        <v>0</v>
      </c>
      <c r="T9269" s="53" t="str">
        <f t="shared" si="472"/>
        <v/>
      </c>
      <c r="U9269" s="53" t="str">
        <f t="shared" si="472"/>
        <v/>
      </c>
      <c r="V9269" s="53" t="str">
        <f t="shared" si="472"/>
        <v/>
      </c>
      <c r="W9269" s="53" t="str">
        <f t="shared" si="472"/>
        <v/>
      </c>
      <c r="X9269" s="53" t="str">
        <f t="shared" si="472"/>
        <v/>
      </c>
    </row>
    <row r="9270" spans="18:24" hidden="1" x14ac:dyDescent="0.3">
      <c r="R9270">
        <f t="shared" si="470"/>
        <v>0</v>
      </c>
      <c r="S9270">
        <f t="shared" si="471"/>
        <v>0</v>
      </c>
      <c r="T9270" s="53" t="str">
        <f t="shared" si="472"/>
        <v/>
      </c>
      <c r="U9270" s="53" t="str">
        <f t="shared" si="472"/>
        <v/>
      </c>
      <c r="V9270" s="53" t="str">
        <f t="shared" si="472"/>
        <v/>
      </c>
      <c r="W9270" s="53" t="str">
        <f t="shared" si="472"/>
        <v/>
      </c>
      <c r="X9270" s="53" t="str">
        <f t="shared" si="472"/>
        <v/>
      </c>
    </row>
    <row r="9271" spans="18:24" hidden="1" x14ac:dyDescent="0.3">
      <c r="R9271">
        <f t="shared" si="470"/>
        <v>0</v>
      </c>
      <c r="S9271">
        <f t="shared" si="471"/>
        <v>0</v>
      </c>
      <c r="T9271" s="53" t="str">
        <f t="shared" si="472"/>
        <v/>
      </c>
      <c r="U9271" s="53" t="str">
        <f t="shared" si="472"/>
        <v/>
      </c>
      <c r="V9271" s="53" t="str">
        <f t="shared" si="472"/>
        <v/>
      </c>
      <c r="W9271" s="53" t="str">
        <f t="shared" si="472"/>
        <v/>
      </c>
      <c r="X9271" s="53" t="str">
        <f t="shared" si="472"/>
        <v/>
      </c>
    </row>
    <row r="9272" spans="18:24" hidden="1" x14ac:dyDescent="0.3">
      <c r="R9272">
        <f t="shared" si="470"/>
        <v>0</v>
      </c>
      <c r="S9272">
        <f t="shared" si="471"/>
        <v>0</v>
      </c>
      <c r="T9272" s="53" t="str">
        <f t="shared" si="472"/>
        <v/>
      </c>
      <c r="U9272" s="53" t="str">
        <f t="shared" si="472"/>
        <v/>
      </c>
      <c r="V9272" s="53" t="str">
        <f t="shared" si="472"/>
        <v/>
      </c>
      <c r="W9272" s="53" t="str">
        <f t="shared" si="472"/>
        <v/>
      </c>
      <c r="X9272" s="53" t="str">
        <f t="shared" si="472"/>
        <v/>
      </c>
    </row>
    <row r="9273" spans="18:24" hidden="1" x14ac:dyDescent="0.3">
      <c r="R9273">
        <f t="shared" si="470"/>
        <v>0</v>
      </c>
      <c r="S9273">
        <f t="shared" si="471"/>
        <v>0</v>
      </c>
      <c r="T9273" s="53" t="str">
        <f t="shared" si="472"/>
        <v/>
      </c>
      <c r="U9273" s="53" t="str">
        <f t="shared" si="472"/>
        <v/>
      </c>
      <c r="V9273" s="53" t="str">
        <f t="shared" si="472"/>
        <v/>
      </c>
      <c r="W9273" s="53" t="str">
        <f t="shared" si="472"/>
        <v/>
      </c>
      <c r="X9273" s="53" t="str">
        <f t="shared" si="472"/>
        <v/>
      </c>
    </row>
    <row r="9274" spans="18:24" hidden="1" x14ac:dyDescent="0.3">
      <c r="R9274">
        <f t="shared" si="470"/>
        <v>0</v>
      </c>
      <c r="S9274">
        <f t="shared" si="471"/>
        <v>0</v>
      </c>
      <c r="T9274" s="53" t="str">
        <f t="shared" si="472"/>
        <v/>
      </c>
      <c r="U9274" s="53" t="str">
        <f t="shared" si="472"/>
        <v/>
      </c>
      <c r="V9274" s="53" t="str">
        <f t="shared" si="472"/>
        <v/>
      </c>
      <c r="W9274" s="53" t="str">
        <f t="shared" si="472"/>
        <v/>
      </c>
      <c r="X9274" s="53" t="str">
        <f t="shared" si="472"/>
        <v/>
      </c>
    </row>
    <row r="9275" spans="18:24" hidden="1" x14ac:dyDescent="0.3">
      <c r="R9275">
        <f t="shared" si="470"/>
        <v>0</v>
      </c>
      <c r="S9275">
        <f t="shared" si="471"/>
        <v>0</v>
      </c>
      <c r="T9275" s="53" t="str">
        <f t="shared" si="472"/>
        <v/>
      </c>
      <c r="U9275" s="53" t="str">
        <f t="shared" si="472"/>
        <v/>
      </c>
      <c r="V9275" s="53" t="str">
        <f t="shared" si="472"/>
        <v/>
      </c>
      <c r="W9275" s="53" t="str">
        <f t="shared" si="472"/>
        <v/>
      </c>
      <c r="X9275" s="53" t="str">
        <f t="shared" si="472"/>
        <v/>
      </c>
    </row>
    <row r="9276" spans="18:24" hidden="1" x14ac:dyDescent="0.3">
      <c r="R9276">
        <f t="shared" si="470"/>
        <v>0</v>
      </c>
      <c r="S9276">
        <f t="shared" si="471"/>
        <v>0</v>
      </c>
      <c r="T9276" s="53" t="str">
        <f t="shared" si="472"/>
        <v/>
      </c>
      <c r="U9276" s="53" t="str">
        <f t="shared" si="472"/>
        <v/>
      </c>
      <c r="V9276" s="53" t="str">
        <f t="shared" si="472"/>
        <v/>
      </c>
      <c r="W9276" s="53" t="str">
        <f t="shared" si="472"/>
        <v/>
      </c>
      <c r="X9276" s="53" t="str">
        <f t="shared" si="472"/>
        <v/>
      </c>
    </row>
    <row r="9277" spans="18:24" hidden="1" x14ac:dyDescent="0.3">
      <c r="R9277">
        <f t="shared" si="470"/>
        <v>0</v>
      </c>
      <c r="S9277">
        <f t="shared" si="471"/>
        <v>0</v>
      </c>
      <c r="T9277" s="53" t="str">
        <f t="shared" si="472"/>
        <v/>
      </c>
      <c r="U9277" s="53" t="str">
        <f t="shared" si="472"/>
        <v/>
      </c>
      <c r="V9277" s="53" t="str">
        <f t="shared" si="472"/>
        <v/>
      </c>
      <c r="W9277" s="53" t="str">
        <f t="shared" si="472"/>
        <v/>
      </c>
      <c r="X9277" s="53" t="str">
        <f t="shared" si="472"/>
        <v/>
      </c>
    </row>
    <row r="9278" spans="18:24" hidden="1" x14ac:dyDescent="0.3">
      <c r="R9278">
        <f t="shared" si="470"/>
        <v>0</v>
      </c>
      <c r="S9278">
        <f t="shared" si="471"/>
        <v>0</v>
      </c>
      <c r="T9278" s="53" t="str">
        <f t="shared" si="472"/>
        <v/>
      </c>
      <c r="U9278" s="53" t="str">
        <f t="shared" si="472"/>
        <v/>
      </c>
      <c r="V9278" s="53" t="str">
        <f t="shared" si="472"/>
        <v/>
      </c>
      <c r="W9278" s="53" t="str">
        <f t="shared" si="472"/>
        <v/>
      </c>
      <c r="X9278" s="53" t="str">
        <f t="shared" si="472"/>
        <v/>
      </c>
    </row>
    <row r="9279" spans="18:24" hidden="1" x14ac:dyDescent="0.3">
      <c r="R9279">
        <f t="shared" si="470"/>
        <v>0</v>
      </c>
      <c r="S9279">
        <f t="shared" si="471"/>
        <v>0</v>
      </c>
      <c r="T9279" s="53" t="str">
        <f t="shared" si="472"/>
        <v/>
      </c>
      <c r="U9279" s="53" t="str">
        <f t="shared" si="472"/>
        <v/>
      </c>
      <c r="V9279" s="53" t="str">
        <f t="shared" si="472"/>
        <v/>
      </c>
      <c r="W9279" s="53" t="str">
        <f t="shared" si="472"/>
        <v/>
      </c>
      <c r="X9279" s="53" t="str">
        <f t="shared" si="472"/>
        <v/>
      </c>
    </row>
    <row r="9280" spans="18:24" hidden="1" x14ac:dyDescent="0.3">
      <c r="R9280">
        <f t="shared" si="470"/>
        <v>0</v>
      </c>
      <c r="S9280">
        <f t="shared" si="471"/>
        <v>0</v>
      </c>
      <c r="T9280" s="53" t="str">
        <f t="shared" si="472"/>
        <v/>
      </c>
      <c r="U9280" s="53" t="str">
        <f t="shared" si="472"/>
        <v/>
      </c>
      <c r="V9280" s="53" t="str">
        <f t="shared" si="472"/>
        <v/>
      </c>
      <c r="W9280" s="53" t="str">
        <f t="shared" si="472"/>
        <v/>
      </c>
      <c r="X9280" s="53" t="str">
        <f t="shared" si="472"/>
        <v/>
      </c>
    </row>
    <row r="9281" spans="18:24" hidden="1" x14ac:dyDescent="0.3">
      <c r="R9281">
        <f t="shared" si="470"/>
        <v>0</v>
      </c>
      <c r="S9281">
        <f t="shared" si="471"/>
        <v>0</v>
      </c>
      <c r="T9281" s="53" t="str">
        <f t="shared" si="472"/>
        <v/>
      </c>
      <c r="U9281" s="53" t="str">
        <f t="shared" si="472"/>
        <v/>
      </c>
      <c r="V9281" s="53" t="str">
        <f t="shared" si="472"/>
        <v/>
      </c>
      <c r="W9281" s="53" t="str">
        <f t="shared" si="472"/>
        <v/>
      </c>
      <c r="X9281" s="53" t="str">
        <f t="shared" si="472"/>
        <v/>
      </c>
    </row>
    <row r="9282" spans="18:24" hidden="1" x14ac:dyDescent="0.3">
      <c r="R9282">
        <f t="shared" si="470"/>
        <v>0</v>
      </c>
      <c r="S9282">
        <f t="shared" si="471"/>
        <v>0</v>
      </c>
      <c r="T9282" s="53" t="str">
        <f t="shared" si="472"/>
        <v/>
      </c>
      <c r="U9282" s="53" t="str">
        <f t="shared" si="472"/>
        <v/>
      </c>
      <c r="V9282" s="53" t="str">
        <f t="shared" si="472"/>
        <v/>
      </c>
      <c r="W9282" s="53" t="str">
        <f t="shared" si="472"/>
        <v/>
      </c>
      <c r="X9282" s="53" t="str">
        <f t="shared" si="472"/>
        <v/>
      </c>
    </row>
    <row r="9283" spans="18:24" hidden="1" x14ac:dyDescent="0.3">
      <c r="R9283">
        <f t="shared" si="470"/>
        <v>0</v>
      </c>
      <c r="S9283">
        <f t="shared" si="471"/>
        <v>0</v>
      </c>
      <c r="T9283" s="53" t="str">
        <f t="shared" si="472"/>
        <v/>
      </c>
      <c r="U9283" s="53" t="str">
        <f t="shared" si="472"/>
        <v/>
      </c>
      <c r="V9283" s="53" t="str">
        <f t="shared" si="472"/>
        <v/>
      </c>
      <c r="W9283" s="53" t="str">
        <f t="shared" si="472"/>
        <v/>
      </c>
      <c r="X9283" s="53" t="str">
        <f t="shared" si="472"/>
        <v/>
      </c>
    </row>
    <row r="9284" spans="18:24" hidden="1" x14ac:dyDescent="0.3">
      <c r="R9284">
        <f t="shared" si="470"/>
        <v>0</v>
      </c>
      <c r="S9284">
        <f t="shared" si="471"/>
        <v>0</v>
      </c>
      <c r="T9284" s="53" t="str">
        <f t="shared" si="472"/>
        <v/>
      </c>
      <c r="U9284" s="53" t="str">
        <f t="shared" si="472"/>
        <v/>
      </c>
      <c r="V9284" s="53" t="str">
        <f t="shared" si="472"/>
        <v/>
      </c>
      <c r="W9284" s="53" t="str">
        <f t="shared" si="472"/>
        <v/>
      </c>
      <c r="X9284" s="53" t="str">
        <f t="shared" si="472"/>
        <v/>
      </c>
    </row>
    <row r="9285" spans="18:24" hidden="1" x14ac:dyDescent="0.3">
      <c r="R9285">
        <f t="shared" si="470"/>
        <v>0</v>
      </c>
      <c r="S9285">
        <f t="shared" si="471"/>
        <v>0</v>
      </c>
      <c r="T9285" s="53" t="str">
        <f t="shared" si="472"/>
        <v/>
      </c>
      <c r="U9285" s="53" t="str">
        <f t="shared" si="472"/>
        <v/>
      </c>
      <c r="V9285" s="53" t="str">
        <f t="shared" si="472"/>
        <v/>
      </c>
      <c r="W9285" s="53" t="str">
        <f t="shared" si="472"/>
        <v/>
      </c>
      <c r="X9285" s="53" t="str">
        <f t="shared" si="472"/>
        <v/>
      </c>
    </row>
    <row r="9286" spans="18:24" hidden="1" x14ac:dyDescent="0.3">
      <c r="R9286">
        <f t="shared" si="470"/>
        <v>0</v>
      </c>
      <c r="S9286">
        <f t="shared" si="471"/>
        <v>0</v>
      </c>
      <c r="T9286" s="53" t="str">
        <f t="shared" si="472"/>
        <v/>
      </c>
      <c r="U9286" s="53" t="str">
        <f t="shared" si="472"/>
        <v/>
      </c>
      <c r="V9286" s="53" t="str">
        <f t="shared" si="472"/>
        <v/>
      </c>
      <c r="W9286" s="53" t="str">
        <f t="shared" si="472"/>
        <v/>
      </c>
      <c r="X9286" s="53" t="str">
        <f t="shared" si="472"/>
        <v/>
      </c>
    </row>
    <row r="9287" spans="18:24" hidden="1" x14ac:dyDescent="0.3">
      <c r="R9287">
        <f t="shared" ref="R9287:R9350" si="473">IF(OR(D9287="GRUPO TEPSA",D9287="TODAS"),P9287/5,P9287)</f>
        <v>0</v>
      </c>
      <c r="S9287">
        <f t="shared" si="471"/>
        <v>0</v>
      </c>
      <c r="T9287" s="53" t="str">
        <f t="shared" si="472"/>
        <v/>
      </c>
      <c r="U9287" s="53" t="str">
        <f t="shared" si="472"/>
        <v/>
      </c>
      <c r="V9287" s="53" t="str">
        <f t="shared" si="472"/>
        <v/>
      </c>
      <c r="W9287" s="53" t="str">
        <f t="shared" si="472"/>
        <v/>
      </c>
      <c r="X9287" s="53" t="str">
        <f t="shared" si="472"/>
        <v/>
      </c>
    </row>
    <row r="9288" spans="18:24" hidden="1" x14ac:dyDescent="0.3">
      <c r="R9288">
        <f t="shared" si="473"/>
        <v>0</v>
      </c>
      <c r="S9288">
        <f t="shared" si="471"/>
        <v>0</v>
      </c>
      <c r="T9288" s="53" t="str">
        <f t="shared" si="472"/>
        <v/>
      </c>
      <c r="U9288" s="53" t="str">
        <f t="shared" si="472"/>
        <v/>
      </c>
      <c r="V9288" s="53" t="str">
        <f t="shared" si="472"/>
        <v/>
      </c>
      <c r="W9288" s="53" t="str">
        <f t="shared" si="472"/>
        <v/>
      </c>
      <c r="X9288" s="53" t="str">
        <f t="shared" si="472"/>
        <v/>
      </c>
    </row>
    <row r="9289" spans="18:24" hidden="1" x14ac:dyDescent="0.3">
      <c r="R9289">
        <f t="shared" si="473"/>
        <v>0</v>
      </c>
      <c r="S9289">
        <f t="shared" si="471"/>
        <v>0</v>
      </c>
      <c r="T9289" s="53" t="str">
        <f t="shared" si="472"/>
        <v/>
      </c>
      <c r="U9289" s="53" t="str">
        <f t="shared" si="472"/>
        <v/>
      </c>
      <c r="V9289" s="53" t="str">
        <f t="shared" si="472"/>
        <v/>
      </c>
      <c r="W9289" s="53" t="str">
        <f t="shared" si="472"/>
        <v/>
      </c>
      <c r="X9289" s="53" t="str">
        <f t="shared" si="472"/>
        <v/>
      </c>
    </row>
    <row r="9290" spans="18:24" hidden="1" x14ac:dyDescent="0.3">
      <c r="R9290">
        <f t="shared" si="473"/>
        <v>0</v>
      </c>
      <c r="S9290">
        <f t="shared" si="471"/>
        <v>0</v>
      </c>
      <c r="T9290" s="53" t="str">
        <f t="shared" si="472"/>
        <v/>
      </c>
      <c r="U9290" s="53" t="str">
        <f t="shared" si="472"/>
        <v/>
      </c>
      <c r="V9290" s="53" t="str">
        <f t="shared" si="472"/>
        <v/>
      </c>
      <c r="W9290" s="53" t="str">
        <f t="shared" si="472"/>
        <v/>
      </c>
      <c r="X9290" s="53" t="str">
        <f t="shared" si="472"/>
        <v/>
      </c>
    </row>
    <row r="9291" spans="18:24" hidden="1" x14ac:dyDescent="0.3">
      <c r="R9291">
        <f t="shared" si="473"/>
        <v>0</v>
      </c>
      <c r="S9291">
        <f t="shared" ref="S9291:S9354" si="474">IF(OR(D9291="GRUPO TEPSA",D9291="TODAS"),Q9291/5,Q9291)</f>
        <v>0</v>
      </c>
      <c r="T9291" s="53" t="str">
        <f t="shared" si="472"/>
        <v/>
      </c>
      <c r="U9291" s="53" t="str">
        <f t="shared" si="472"/>
        <v/>
      </c>
      <c r="V9291" s="53" t="str">
        <f t="shared" si="472"/>
        <v/>
      </c>
      <c r="W9291" s="53" t="str">
        <f t="shared" si="472"/>
        <v/>
      </c>
      <c r="X9291" s="53" t="str">
        <f t="shared" si="472"/>
        <v/>
      </c>
    </row>
    <row r="9292" spans="18:24" hidden="1" x14ac:dyDescent="0.3">
      <c r="R9292">
        <f t="shared" si="473"/>
        <v>0</v>
      </c>
      <c r="S9292">
        <f t="shared" si="474"/>
        <v>0</v>
      </c>
      <c r="T9292" s="53" t="str">
        <f t="shared" si="472"/>
        <v/>
      </c>
      <c r="U9292" s="53" t="str">
        <f t="shared" si="472"/>
        <v/>
      </c>
      <c r="V9292" s="53" t="str">
        <f t="shared" si="472"/>
        <v/>
      </c>
      <c r="W9292" s="53" t="str">
        <f t="shared" si="472"/>
        <v/>
      </c>
      <c r="X9292" s="53" t="str">
        <f t="shared" si="472"/>
        <v/>
      </c>
    </row>
    <row r="9293" spans="18:24" hidden="1" x14ac:dyDescent="0.3">
      <c r="R9293">
        <f t="shared" si="473"/>
        <v>0</v>
      </c>
      <c r="S9293">
        <f t="shared" si="474"/>
        <v>0</v>
      </c>
      <c r="T9293" s="53" t="str">
        <f t="shared" si="472"/>
        <v/>
      </c>
      <c r="U9293" s="53" t="str">
        <f t="shared" si="472"/>
        <v/>
      </c>
      <c r="V9293" s="53" t="str">
        <f t="shared" si="472"/>
        <v/>
      </c>
      <c r="W9293" s="53" t="str">
        <f t="shared" si="472"/>
        <v/>
      </c>
      <c r="X9293" s="53" t="str">
        <f t="shared" si="472"/>
        <v/>
      </c>
    </row>
    <row r="9294" spans="18:24" hidden="1" x14ac:dyDescent="0.3">
      <c r="R9294">
        <f t="shared" si="473"/>
        <v>0</v>
      </c>
      <c r="S9294">
        <f t="shared" si="474"/>
        <v>0</v>
      </c>
      <c r="T9294" s="53" t="str">
        <f t="shared" si="472"/>
        <v/>
      </c>
      <c r="U9294" s="53" t="str">
        <f t="shared" si="472"/>
        <v/>
      </c>
      <c r="V9294" s="53" t="str">
        <f t="shared" si="472"/>
        <v/>
      </c>
      <c r="W9294" s="53" t="str">
        <f t="shared" si="472"/>
        <v/>
      </c>
      <c r="X9294" s="53" t="str">
        <f t="shared" si="472"/>
        <v/>
      </c>
    </row>
    <row r="9295" spans="18:24" hidden="1" x14ac:dyDescent="0.3">
      <c r="R9295">
        <f t="shared" si="473"/>
        <v>0</v>
      </c>
      <c r="S9295">
        <f t="shared" si="474"/>
        <v>0</v>
      </c>
      <c r="T9295" s="53" t="str">
        <f t="shared" si="472"/>
        <v/>
      </c>
      <c r="U9295" s="53" t="str">
        <f t="shared" si="472"/>
        <v/>
      </c>
      <c r="V9295" s="53" t="str">
        <f t="shared" si="472"/>
        <v/>
      </c>
      <c r="W9295" s="53" t="str">
        <f t="shared" si="472"/>
        <v/>
      </c>
      <c r="X9295" s="53" t="str">
        <f t="shared" si="472"/>
        <v/>
      </c>
    </row>
    <row r="9296" spans="18:24" hidden="1" x14ac:dyDescent="0.3">
      <c r="R9296">
        <f t="shared" si="473"/>
        <v>0</v>
      </c>
      <c r="S9296">
        <f t="shared" si="474"/>
        <v>0</v>
      </c>
      <c r="T9296" s="53" t="str">
        <f t="shared" si="472"/>
        <v/>
      </c>
      <c r="U9296" s="53" t="str">
        <f t="shared" si="472"/>
        <v/>
      </c>
      <c r="V9296" s="53" t="str">
        <f t="shared" si="472"/>
        <v/>
      </c>
      <c r="W9296" s="53" t="str">
        <f t="shared" si="472"/>
        <v/>
      </c>
      <c r="X9296" s="53" t="str">
        <f t="shared" si="472"/>
        <v/>
      </c>
    </row>
    <row r="9297" spans="18:24" hidden="1" x14ac:dyDescent="0.3">
      <c r="R9297">
        <f t="shared" si="473"/>
        <v>0</v>
      </c>
      <c r="S9297">
        <f t="shared" si="474"/>
        <v>0</v>
      </c>
      <c r="T9297" s="53" t="str">
        <f t="shared" si="472"/>
        <v/>
      </c>
      <c r="U9297" s="53" t="str">
        <f t="shared" si="472"/>
        <v/>
      </c>
      <c r="V9297" s="53" t="str">
        <f t="shared" si="472"/>
        <v/>
      </c>
      <c r="W9297" s="53" t="str">
        <f t="shared" si="472"/>
        <v/>
      </c>
      <c r="X9297" s="53" t="str">
        <f t="shared" si="472"/>
        <v/>
      </c>
    </row>
    <row r="9298" spans="18:24" hidden="1" x14ac:dyDescent="0.3">
      <c r="R9298">
        <f t="shared" si="473"/>
        <v>0</v>
      </c>
      <c r="S9298">
        <f t="shared" si="474"/>
        <v>0</v>
      </c>
      <c r="T9298" s="53" t="str">
        <f t="shared" si="472"/>
        <v/>
      </c>
      <c r="U9298" s="53" t="str">
        <f t="shared" si="472"/>
        <v/>
      </c>
      <c r="V9298" s="53" t="str">
        <f t="shared" si="472"/>
        <v/>
      </c>
      <c r="W9298" s="53" t="str">
        <f t="shared" si="472"/>
        <v/>
      </c>
      <c r="X9298" s="53" t="str">
        <f t="shared" si="472"/>
        <v/>
      </c>
    </row>
    <row r="9299" spans="18:24" hidden="1" x14ac:dyDescent="0.3">
      <c r="R9299">
        <f t="shared" si="473"/>
        <v>0</v>
      </c>
      <c r="S9299">
        <f t="shared" si="474"/>
        <v>0</v>
      </c>
      <c r="T9299" s="53" t="str">
        <f t="shared" si="472"/>
        <v/>
      </c>
      <c r="U9299" s="53" t="str">
        <f t="shared" si="472"/>
        <v/>
      </c>
      <c r="V9299" s="53" t="str">
        <f t="shared" si="472"/>
        <v/>
      </c>
      <c r="W9299" s="53" t="str">
        <f t="shared" si="472"/>
        <v/>
      </c>
      <c r="X9299" s="53" t="str">
        <f t="shared" si="472"/>
        <v/>
      </c>
    </row>
    <row r="9300" spans="18:24" hidden="1" x14ac:dyDescent="0.3">
      <c r="R9300">
        <f t="shared" si="473"/>
        <v>0</v>
      </c>
      <c r="S9300">
        <f t="shared" si="474"/>
        <v>0</v>
      </c>
      <c r="T9300" s="53" t="str">
        <f t="shared" si="472"/>
        <v/>
      </c>
      <c r="U9300" s="53" t="str">
        <f t="shared" si="472"/>
        <v/>
      </c>
      <c r="V9300" s="53" t="str">
        <f t="shared" si="472"/>
        <v/>
      </c>
      <c r="W9300" s="53" t="str">
        <f t="shared" si="472"/>
        <v/>
      </c>
      <c r="X9300" s="53" t="str">
        <f t="shared" si="472"/>
        <v/>
      </c>
    </row>
    <row r="9301" spans="18:24" hidden="1" x14ac:dyDescent="0.3">
      <c r="R9301">
        <f t="shared" si="473"/>
        <v>0</v>
      </c>
      <c r="S9301">
        <f t="shared" si="474"/>
        <v>0</v>
      </c>
      <c r="T9301" s="53" t="str">
        <f t="shared" ref="T9301:X9351" si="475">IF(OR(COUNTIF($D9301,"*"&amp;T$5&amp;"*")&gt;0,$D9301="GRUPO TEPSA"),T$5,"")</f>
        <v/>
      </c>
      <c r="U9301" s="53" t="str">
        <f t="shared" si="475"/>
        <v/>
      </c>
      <c r="V9301" s="53" t="str">
        <f t="shared" si="475"/>
        <v/>
      </c>
      <c r="W9301" s="53" t="str">
        <f t="shared" si="475"/>
        <v/>
      </c>
      <c r="X9301" s="53" t="str">
        <f t="shared" si="475"/>
        <v/>
      </c>
    </row>
    <row r="9302" spans="18:24" hidden="1" x14ac:dyDescent="0.3">
      <c r="R9302">
        <f t="shared" si="473"/>
        <v>0</v>
      </c>
      <c r="S9302">
        <f t="shared" si="474"/>
        <v>0</v>
      </c>
      <c r="T9302" s="53" t="str">
        <f t="shared" si="475"/>
        <v/>
      </c>
      <c r="U9302" s="53" t="str">
        <f t="shared" si="475"/>
        <v/>
      </c>
      <c r="V9302" s="53" t="str">
        <f t="shared" si="475"/>
        <v/>
      </c>
      <c r="W9302" s="53" t="str">
        <f t="shared" si="475"/>
        <v/>
      </c>
      <c r="X9302" s="53" t="str">
        <f t="shared" si="475"/>
        <v/>
      </c>
    </row>
    <row r="9303" spans="18:24" hidden="1" x14ac:dyDescent="0.3">
      <c r="R9303">
        <f t="shared" si="473"/>
        <v>0</v>
      </c>
      <c r="S9303">
        <f t="shared" si="474"/>
        <v>0</v>
      </c>
      <c r="T9303" s="53" t="str">
        <f t="shared" si="475"/>
        <v/>
      </c>
      <c r="U9303" s="53" t="str">
        <f t="shared" si="475"/>
        <v/>
      </c>
      <c r="V9303" s="53" t="str">
        <f t="shared" si="475"/>
        <v/>
      </c>
      <c r="W9303" s="53" t="str">
        <f t="shared" si="475"/>
        <v/>
      </c>
      <c r="X9303" s="53" t="str">
        <f t="shared" si="475"/>
        <v/>
      </c>
    </row>
    <row r="9304" spans="18:24" hidden="1" x14ac:dyDescent="0.3">
      <c r="R9304">
        <f t="shared" si="473"/>
        <v>0</v>
      </c>
      <c r="S9304">
        <f t="shared" si="474"/>
        <v>0</v>
      </c>
      <c r="T9304" s="53" t="str">
        <f t="shared" si="475"/>
        <v/>
      </c>
      <c r="U9304" s="53" t="str">
        <f t="shared" si="475"/>
        <v/>
      </c>
      <c r="V9304" s="53" t="str">
        <f t="shared" si="475"/>
        <v/>
      </c>
      <c r="W9304" s="53" t="str">
        <f t="shared" si="475"/>
        <v/>
      </c>
      <c r="X9304" s="53" t="str">
        <f t="shared" si="475"/>
        <v/>
      </c>
    </row>
    <row r="9305" spans="18:24" hidden="1" x14ac:dyDescent="0.3">
      <c r="R9305">
        <f t="shared" si="473"/>
        <v>0</v>
      </c>
      <c r="S9305">
        <f t="shared" si="474"/>
        <v>0</v>
      </c>
      <c r="T9305" s="53" t="str">
        <f t="shared" si="475"/>
        <v/>
      </c>
      <c r="U9305" s="53" t="str">
        <f t="shared" si="475"/>
        <v/>
      </c>
      <c r="V9305" s="53" t="str">
        <f t="shared" si="475"/>
        <v/>
      </c>
      <c r="W9305" s="53" t="str">
        <f t="shared" si="475"/>
        <v/>
      </c>
      <c r="X9305" s="53" t="str">
        <f t="shared" si="475"/>
        <v/>
      </c>
    </row>
    <row r="9306" spans="18:24" hidden="1" x14ac:dyDescent="0.3">
      <c r="R9306">
        <f t="shared" si="473"/>
        <v>0</v>
      </c>
      <c r="S9306">
        <f t="shared" si="474"/>
        <v>0</v>
      </c>
      <c r="T9306" s="53" t="str">
        <f t="shared" si="475"/>
        <v/>
      </c>
      <c r="U9306" s="53" t="str">
        <f t="shared" si="475"/>
        <v/>
      </c>
      <c r="V9306" s="53" t="str">
        <f t="shared" si="475"/>
        <v/>
      </c>
      <c r="W9306" s="53" t="str">
        <f t="shared" si="475"/>
        <v/>
      </c>
      <c r="X9306" s="53" t="str">
        <f t="shared" si="475"/>
        <v/>
      </c>
    </row>
    <row r="9307" spans="18:24" hidden="1" x14ac:dyDescent="0.3">
      <c r="R9307">
        <f t="shared" si="473"/>
        <v>0</v>
      </c>
      <c r="S9307">
        <f t="shared" si="474"/>
        <v>0</v>
      </c>
      <c r="T9307" s="53" t="str">
        <f t="shared" si="475"/>
        <v/>
      </c>
      <c r="U9307" s="53" t="str">
        <f t="shared" si="475"/>
        <v/>
      </c>
      <c r="V9307" s="53" t="str">
        <f t="shared" si="475"/>
        <v/>
      </c>
      <c r="W9307" s="53" t="str">
        <f t="shared" si="475"/>
        <v/>
      </c>
      <c r="X9307" s="53" t="str">
        <f t="shared" si="475"/>
        <v/>
      </c>
    </row>
    <row r="9308" spans="18:24" hidden="1" x14ac:dyDescent="0.3">
      <c r="R9308">
        <f t="shared" si="473"/>
        <v>0</v>
      </c>
      <c r="S9308">
        <f t="shared" si="474"/>
        <v>0</v>
      </c>
      <c r="T9308" s="53" t="str">
        <f t="shared" si="475"/>
        <v/>
      </c>
      <c r="U9308" s="53" t="str">
        <f t="shared" si="475"/>
        <v/>
      </c>
      <c r="V9308" s="53" t="str">
        <f t="shared" si="475"/>
        <v/>
      </c>
      <c r="W9308" s="53" t="str">
        <f t="shared" si="475"/>
        <v/>
      </c>
      <c r="X9308" s="53" t="str">
        <f t="shared" si="475"/>
        <v/>
      </c>
    </row>
    <row r="9309" spans="18:24" hidden="1" x14ac:dyDescent="0.3">
      <c r="R9309">
        <f t="shared" si="473"/>
        <v>0</v>
      </c>
      <c r="S9309">
        <f t="shared" si="474"/>
        <v>0</v>
      </c>
      <c r="T9309" s="53" t="str">
        <f t="shared" si="475"/>
        <v/>
      </c>
      <c r="U9309" s="53" t="str">
        <f t="shared" si="475"/>
        <v/>
      </c>
      <c r="V9309" s="53" t="str">
        <f t="shared" si="475"/>
        <v/>
      </c>
      <c r="W9309" s="53" t="str">
        <f t="shared" si="475"/>
        <v/>
      </c>
      <c r="X9309" s="53" t="str">
        <f t="shared" si="475"/>
        <v/>
      </c>
    </row>
    <row r="9310" spans="18:24" hidden="1" x14ac:dyDescent="0.3">
      <c r="R9310">
        <f t="shared" si="473"/>
        <v>0</v>
      </c>
      <c r="S9310">
        <f t="shared" si="474"/>
        <v>0</v>
      </c>
      <c r="T9310" s="53" t="str">
        <f t="shared" si="475"/>
        <v/>
      </c>
      <c r="U9310" s="53" t="str">
        <f t="shared" si="475"/>
        <v/>
      </c>
      <c r="V9310" s="53" t="str">
        <f t="shared" si="475"/>
        <v/>
      </c>
      <c r="W9310" s="53" t="str">
        <f t="shared" si="475"/>
        <v/>
      </c>
      <c r="X9310" s="53" t="str">
        <f t="shared" si="475"/>
        <v/>
      </c>
    </row>
    <row r="9311" spans="18:24" hidden="1" x14ac:dyDescent="0.3">
      <c r="R9311">
        <f t="shared" si="473"/>
        <v>0</v>
      </c>
      <c r="S9311">
        <f t="shared" si="474"/>
        <v>0</v>
      </c>
      <c r="T9311" s="53" t="str">
        <f t="shared" si="475"/>
        <v/>
      </c>
      <c r="U9311" s="53" t="str">
        <f t="shared" si="475"/>
        <v/>
      </c>
      <c r="V9311" s="53" t="str">
        <f t="shared" si="475"/>
        <v/>
      </c>
      <c r="W9311" s="53" t="str">
        <f t="shared" si="475"/>
        <v/>
      </c>
      <c r="X9311" s="53" t="str">
        <f t="shared" si="475"/>
        <v/>
      </c>
    </row>
    <row r="9312" spans="18:24" hidden="1" x14ac:dyDescent="0.3">
      <c r="R9312">
        <f t="shared" si="473"/>
        <v>0</v>
      </c>
      <c r="S9312">
        <f t="shared" si="474"/>
        <v>0</v>
      </c>
      <c r="T9312" s="53" t="str">
        <f t="shared" si="475"/>
        <v/>
      </c>
      <c r="U9312" s="53" t="str">
        <f t="shared" si="475"/>
        <v/>
      </c>
      <c r="V9312" s="53" t="str">
        <f t="shared" si="475"/>
        <v/>
      </c>
      <c r="W9312" s="53" t="str">
        <f t="shared" si="475"/>
        <v/>
      </c>
      <c r="X9312" s="53" t="str">
        <f t="shared" si="475"/>
        <v/>
      </c>
    </row>
    <row r="9313" spans="18:24" hidden="1" x14ac:dyDescent="0.3">
      <c r="R9313">
        <f t="shared" si="473"/>
        <v>0</v>
      </c>
      <c r="S9313">
        <f t="shared" si="474"/>
        <v>0</v>
      </c>
      <c r="T9313" s="53" t="str">
        <f t="shared" si="475"/>
        <v/>
      </c>
      <c r="U9313" s="53" t="str">
        <f t="shared" si="475"/>
        <v/>
      </c>
      <c r="V9313" s="53" t="str">
        <f t="shared" si="475"/>
        <v/>
      </c>
      <c r="W9313" s="53" t="str">
        <f t="shared" si="475"/>
        <v/>
      </c>
      <c r="X9313" s="53" t="str">
        <f t="shared" si="475"/>
        <v/>
      </c>
    </row>
    <row r="9314" spans="18:24" hidden="1" x14ac:dyDescent="0.3">
      <c r="R9314">
        <f t="shared" si="473"/>
        <v>0</v>
      </c>
      <c r="S9314">
        <f t="shared" si="474"/>
        <v>0</v>
      </c>
      <c r="T9314" s="53" t="str">
        <f t="shared" si="475"/>
        <v/>
      </c>
      <c r="U9314" s="53" t="str">
        <f t="shared" si="475"/>
        <v/>
      </c>
      <c r="V9314" s="53" t="str">
        <f t="shared" si="475"/>
        <v/>
      </c>
      <c r="W9314" s="53" t="str">
        <f t="shared" si="475"/>
        <v/>
      </c>
      <c r="X9314" s="53" t="str">
        <f t="shared" si="475"/>
        <v/>
      </c>
    </row>
    <row r="9315" spans="18:24" hidden="1" x14ac:dyDescent="0.3">
      <c r="R9315">
        <f t="shared" si="473"/>
        <v>0</v>
      </c>
      <c r="S9315">
        <f t="shared" si="474"/>
        <v>0</v>
      </c>
      <c r="T9315" s="53" t="str">
        <f t="shared" si="475"/>
        <v/>
      </c>
      <c r="U9315" s="53" t="str">
        <f t="shared" si="475"/>
        <v/>
      </c>
      <c r="V9315" s="53" t="str">
        <f t="shared" si="475"/>
        <v/>
      </c>
      <c r="W9315" s="53" t="str">
        <f t="shared" si="475"/>
        <v/>
      </c>
      <c r="X9315" s="53" t="str">
        <f t="shared" si="475"/>
        <v/>
      </c>
    </row>
    <row r="9316" spans="18:24" hidden="1" x14ac:dyDescent="0.3">
      <c r="R9316">
        <f t="shared" si="473"/>
        <v>0</v>
      </c>
      <c r="S9316">
        <f t="shared" si="474"/>
        <v>0</v>
      </c>
      <c r="T9316" s="53" t="str">
        <f t="shared" si="475"/>
        <v/>
      </c>
      <c r="U9316" s="53" t="str">
        <f t="shared" si="475"/>
        <v/>
      </c>
      <c r="V9316" s="53" t="str">
        <f t="shared" si="475"/>
        <v/>
      </c>
      <c r="W9316" s="53" t="str">
        <f t="shared" si="475"/>
        <v/>
      </c>
      <c r="X9316" s="53" t="str">
        <f t="shared" si="475"/>
        <v/>
      </c>
    </row>
    <row r="9317" spans="18:24" hidden="1" x14ac:dyDescent="0.3">
      <c r="R9317">
        <f t="shared" si="473"/>
        <v>0</v>
      </c>
      <c r="S9317">
        <f t="shared" si="474"/>
        <v>0</v>
      </c>
      <c r="T9317" s="53" t="str">
        <f t="shared" si="475"/>
        <v/>
      </c>
      <c r="U9317" s="53" t="str">
        <f t="shared" si="475"/>
        <v/>
      </c>
      <c r="V9317" s="53" t="str">
        <f t="shared" si="475"/>
        <v/>
      </c>
      <c r="W9317" s="53" t="str">
        <f t="shared" si="475"/>
        <v/>
      </c>
      <c r="X9317" s="53" t="str">
        <f t="shared" si="475"/>
        <v/>
      </c>
    </row>
    <row r="9318" spans="18:24" hidden="1" x14ac:dyDescent="0.3">
      <c r="R9318">
        <f t="shared" si="473"/>
        <v>0</v>
      </c>
      <c r="S9318">
        <f t="shared" si="474"/>
        <v>0</v>
      </c>
      <c r="T9318" s="53" t="str">
        <f t="shared" si="475"/>
        <v/>
      </c>
      <c r="U9318" s="53" t="str">
        <f t="shared" si="475"/>
        <v/>
      </c>
      <c r="V9318" s="53" t="str">
        <f t="shared" si="475"/>
        <v/>
      </c>
      <c r="W9318" s="53" t="str">
        <f t="shared" si="475"/>
        <v/>
      </c>
      <c r="X9318" s="53" t="str">
        <f t="shared" si="475"/>
        <v/>
      </c>
    </row>
    <row r="9319" spans="18:24" hidden="1" x14ac:dyDescent="0.3">
      <c r="R9319">
        <f t="shared" si="473"/>
        <v>0</v>
      </c>
      <c r="S9319">
        <f t="shared" si="474"/>
        <v>0</v>
      </c>
      <c r="T9319" s="53" t="str">
        <f t="shared" si="475"/>
        <v/>
      </c>
      <c r="U9319" s="53" t="str">
        <f t="shared" si="475"/>
        <v/>
      </c>
      <c r="V9319" s="53" t="str">
        <f t="shared" si="475"/>
        <v/>
      </c>
      <c r="W9319" s="53" t="str">
        <f t="shared" si="475"/>
        <v/>
      </c>
      <c r="X9319" s="53" t="str">
        <f t="shared" si="475"/>
        <v/>
      </c>
    </row>
    <row r="9320" spans="18:24" hidden="1" x14ac:dyDescent="0.3">
      <c r="R9320">
        <f t="shared" si="473"/>
        <v>0</v>
      </c>
      <c r="S9320">
        <f t="shared" si="474"/>
        <v>0</v>
      </c>
      <c r="T9320" s="53" t="str">
        <f t="shared" si="475"/>
        <v/>
      </c>
      <c r="U9320" s="53" t="str">
        <f t="shared" si="475"/>
        <v/>
      </c>
      <c r="V9320" s="53" t="str">
        <f t="shared" si="475"/>
        <v/>
      </c>
      <c r="W9320" s="53" t="str">
        <f t="shared" si="475"/>
        <v/>
      </c>
      <c r="X9320" s="53" t="str">
        <f t="shared" si="475"/>
        <v/>
      </c>
    </row>
    <row r="9321" spans="18:24" hidden="1" x14ac:dyDescent="0.3">
      <c r="R9321">
        <f t="shared" si="473"/>
        <v>0</v>
      </c>
      <c r="S9321">
        <f t="shared" si="474"/>
        <v>0</v>
      </c>
      <c r="T9321" s="53" t="str">
        <f t="shared" si="475"/>
        <v/>
      </c>
      <c r="U9321" s="53" t="str">
        <f t="shared" si="475"/>
        <v/>
      </c>
      <c r="V9321" s="53" t="str">
        <f t="shared" si="475"/>
        <v/>
      </c>
      <c r="W9321" s="53" t="str">
        <f t="shared" si="475"/>
        <v/>
      </c>
      <c r="X9321" s="53" t="str">
        <f t="shared" si="475"/>
        <v/>
      </c>
    </row>
    <row r="9322" spans="18:24" hidden="1" x14ac:dyDescent="0.3">
      <c r="R9322">
        <f t="shared" si="473"/>
        <v>0</v>
      </c>
      <c r="S9322">
        <f t="shared" si="474"/>
        <v>0</v>
      </c>
      <c r="T9322" s="53" t="str">
        <f t="shared" si="475"/>
        <v/>
      </c>
      <c r="U9322" s="53" t="str">
        <f t="shared" si="475"/>
        <v/>
      </c>
      <c r="V9322" s="53" t="str">
        <f t="shared" si="475"/>
        <v/>
      </c>
      <c r="W9322" s="53" t="str">
        <f t="shared" si="475"/>
        <v/>
      </c>
      <c r="X9322" s="53" t="str">
        <f t="shared" si="475"/>
        <v/>
      </c>
    </row>
    <row r="9323" spans="18:24" hidden="1" x14ac:dyDescent="0.3">
      <c r="R9323">
        <f t="shared" si="473"/>
        <v>0</v>
      </c>
      <c r="S9323">
        <f t="shared" si="474"/>
        <v>0</v>
      </c>
      <c r="T9323" s="53" t="str">
        <f t="shared" si="475"/>
        <v/>
      </c>
      <c r="U9323" s="53" t="str">
        <f t="shared" si="475"/>
        <v/>
      </c>
      <c r="V9323" s="53" t="str">
        <f t="shared" si="475"/>
        <v/>
      </c>
      <c r="W9323" s="53" t="str">
        <f t="shared" si="475"/>
        <v/>
      </c>
      <c r="X9323" s="53" t="str">
        <f t="shared" si="475"/>
        <v/>
      </c>
    </row>
    <row r="9324" spans="18:24" hidden="1" x14ac:dyDescent="0.3">
      <c r="R9324">
        <f t="shared" si="473"/>
        <v>0</v>
      </c>
      <c r="S9324">
        <f t="shared" si="474"/>
        <v>0</v>
      </c>
      <c r="T9324" s="53" t="str">
        <f t="shared" si="475"/>
        <v/>
      </c>
      <c r="U9324" s="53" t="str">
        <f t="shared" si="475"/>
        <v/>
      </c>
      <c r="V9324" s="53" t="str">
        <f t="shared" si="475"/>
        <v/>
      </c>
      <c r="W9324" s="53" t="str">
        <f t="shared" si="475"/>
        <v/>
      </c>
      <c r="X9324" s="53" t="str">
        <f t="shared" si="475"/>
        <v/>
      </c>
    </row>
    <row r="9325" spans="18:24" hidden="1" x14ac:dyDescent="0.3">
      <c r="R9325">
        <f t="shared" si="473"/>
        <v>0</v>
      </c>
      <c r="S9325">
        <f t="shared" si="474"/>
        <v>0</v>
      </c>
      <c r="T9325" s="53" t="str">
        <f t="shared" si="475"/>
        <v/>
      </c>
      <c r="U9325" s="53" t="str">
        <f t="shared" si="475"/>
        <v/>
      </c>
      <c r="V9325" s="53" t="str">
        <f t="shared" si="475"/>
        <v/>
      </c>
      <c r="W9325" s="53" t="str">
        <f t="shared" si="475"/>
        <v/>
      </c>
      <c r="X9325" s="53" t="str">
        <f t="shared" si="475"/>
        <v/>
      </c>
    </row>
    <row r="9326" spans="18:24" hidden="1" x14ac:dyDescent="0.3">
      <c r="R9326">
        <f t="shared" si="473"/>
        <v>0</v>
      </c>
      <c r="S9326">
        <f t="shared" si="474"/>
        <v>0</v>
      </c>
      <c r="T9326" s="53" t="str">
        <f t="shared" si="475"/>
        <v/>
      </c>
      <c r="U9326" s="53" t="str">
        <f t="shared" si="475"/>
        <v/>
      </c>
      <c r="V9326" s="53" t="str">
        <f t="shared" si="475"/>
        <v/>
      </c>
      <c r="W9326" s="53" t="str">
        <f t="shared" si="475"/>
        <v/>
      </c>
      <c r="X9326" s="53" t="str">
        <f t="shared" si="475"/>
        <v/>
      </c>
    </row>
    <row r="9327" spans="18:24" hidden="1" x14ac:dyDescent="0.3">
      <c r="R9327">
        <f t="shared" si="473"/>
        <v>0</v>
      </c>
      <c r="S9327">
        <f t="shared" si="474"/>
        <v>0</v>
      </c>
      <c r="T9327" s="53" t="str">
        <f t="shared" si="475"/>
        <v/>
      </c>
      <c r="U9327" s="53" t="str">
        <f t="shared" si="475"/>
        <v/>
      </c>
      <c r="V9327" s="53" t="str">
        <f t="shared" si="475"/>
        <v/>
      </c>
      <c r="W9327" s="53" t="str">
        <f t="shared" si="475"/>
        <v/>
      </c>
      <c r="X9327" s="53" t="str">
        <f t="shared" si="475"/>
        <v/>
      </c>
    </row>
    <row r="9328" spans="18:24" hidden="1" x14ac:dyDescent="0.3">
      <c r="R9328">
        <f t="shared" si="473"/>
        <v>0</v>
      </c>
      <c r="S9328">
        <f t="shared" si="474"/>
        <v>0</v>
      </c>
      <c r="T9328" s="53" t="str">
        <f t="shared" si="475"/>
        <v/>
      </c>
      <c r="U9328" s="53" t="str">
        <f t="shared" si="475"/>
        <v/>
      </c>
      <c r="V9328" s="53" t="str">
        <f t="shared" si="475"/>
        <v/>
      </c>
      <c r="W9328" s="53" t="str">
        <f t="shared" si="475"/>
        <v/>
      </c>
      <c r="X9328" s="53" t="str">
        <f t="shared" si="475"/>
        <v/>
      </c>
    </row>
    <row r="9329" spans="18:24" hidden="1" x14ac:dyDescent="0.3">
      <c r="R9329">
        <f t="shared" si="473"/>
        <v>0</v>
      </c>
      <c r="S9329">
        <f t="shared" si="474"/>
        <v>0</v>
      </c>
      <c r="T9329" s="53" t="str">
        <f t="shared" si="475"/>
        <v/>
      </c>
      <c r="U9329" s="53" t="str">
        <f t="shared" si="475"/>
        <v/>
      </c>
      <c r="V9329" s="53" t="str">
        <f t="shared" si="475"/>
        <v/>
      </c>
      <c r="W9329" s="53" t="str">
        <f t="shared" si="475"/>
        <v/>
      </c>
      <c r="X9329" s="53" t="str">
        <f t="shared" si="475"/>
        <v/>
      </c>
    </row>
    <row r="9330" spans="18:24" hidden="1" x14ac:dyDescent="0.3">
      <c r="R9330">
        <f t="shared" si="473"/>
        <v>0</v>
      </c>
      <c r="S9330">
        <f t="shared" si="474"/>
        <v>0</v>
      </c>
      <c r="T9330" s="53" t="str">
        <f t="shared" si="475"/>
        <v/>
      </c>
      <c r="U9330" s="53" t="str">
        <f t="shared" si="475"/>
        <v/>
      </c>
      <c r="V9330" s="53" t="str">
        <f t="shared" si="475"/>
        <v/>
      </c>
      <c r="W9330" s="53" t="str">
        <f t="shared" si="475"/>
        <v/>
      </c>
      <c r="X9330" s="53" t="str">
        <f t="shared" si="475"/>
        <v/>
      </c>
    </row>
    <row r="9331" spans="18:24" hidden="1" x14ac:dyDescent="0.3">
      <c r="R9331">
        <f t="shared" si="473"/>
        <v>0</v>
      </c>
      <c r="S9331">
        <f t="shared" si="474"/>
        <v>0</v>
      </c>
      <c r="T9331" s="53" t="str">
        <f t="shared" si="475"/>
        <v/>
      </c>
      <c r="U9331" s="53" t="str">
        <f t="shared" si="475"/>
        <v/>
      </c>
      <c r="V9331" s="53" t="str">
        <f t="shared" si="475"/>
        <v/>
      </c>
      <c r="W9331" s="53" t="str">
        <f t="shared" si="475"/>
        <v/>
      </c>
      <c r="X9331" s="53" t="str">
        <f t="shared" si="475"/>
        <v/>
      </c>
    </row>
    <row r="9332" spans="18:24" hidden="1" x14ac:dyDescent="0.3">
      <c r="R9332">
        <f t="shared" si="473"/>
        <v>0</v>
      </c>
      <c r="S9332">
        <f t="shared" si="474"/>
        <v>0</v>
      </c>
      <c r="T9332" s="53" t="str">
        <f t="shared" si="475"/>
        <v/>
      </c>
      <c r="U9332" s="53" t="str">
        <f t="shared" si="475"/>
        <v/>
      </c>
      <c r="V9332" s="53" t="str">
        <f t="shared" si="475"/>
        <v/>
      </c>
      <c r="W9332" s="53" t="str">
        <f t="shared" si="475"/>
        <v/>
      </c>
      <c r="X9332" s="53" t="str">
        <f t="shared" si="475"/>
        <v/>
      </c>
    </row>
    <row r="9333" spans="18:24" hidden="1" x14ac:dyDescent="0.3">
      <c r="R9333">
        <f t="shared" si="473"/>
        <v>0</v>
      </c>
      <c r="S9333">
        <f t="shared" si="474"/>
        <v>0</v>
      </c>
      <c r="T9333" s="53" t="str">
        <f t="shared" si="475"/>
        <v/>
      </c>
      <c r="U9333" s="53" t="str">
        <f t="shared" si="475"/>
        <v/>
      </c>
      <c r="V9333" s="53" t="str">
        <f t="shared" si="475"/>
        <v/>
      </c>
      <c r="W9333" s="53" t="str">
        <f t="shared" si="475"/>
        <v/>
      </c>
      <c r="X9333" s="53" t="str">
        <f t="shared" si="475"/>
        <v/>
      </c>
    </row>
    <row r="9334" spans="18:24" hidden="1" x14ac:dyDescent="0.3">
      <c r="R9334">
        <f t="shared" si="473"/>
        <v>0</v>
      </c>
      <c r="S9334">
        <f t="shared" si="474"/>
        <v>0</v>
      </c>
      <c r="T9334" s="53" t="str">
        <f t="shared" si="475"/>
        <v/>
      </c>
      <c r="U9334" s="53" t="str">
        <f t="shared" si="475"/>
        <v/>
      </c>
      <c r="V9334" s="53" t="str">
        <f t="shared" si="475"/>
        <v/>
      </c>
      <c r="W9334" s="53" t="str">
        <f t="shared" si="475"/>
        <v/>
      </c>
      <c r="X9334" s="53" t="str">
        <f t="shared" si="475"/>
        <v/>
      </c>
    </row>
    <row r="9335" spans="18:24" hidden="1" x14ac:dyDescent="0.3">
      <c r="R9335">
        <f t="shared" si="473"/>
        <v>0</v>
      </c>
      <c r="S9335">
        <f t="shared" si="474"/>
        <v>0</v>
      </c>
      <c r="T9335" s="53" t="str">
        <f t="shared" si="475"/>
        <v/>
      </c>
      <c r="U9335" s="53" t="str">
        <f t="shared" si="475"/>
        <v/>
      </c>
      <c r="V9335" s="53" t="str">
        <f t="shared" si="475"/>
        <v/>
      </c>
      <c r="W9335" s="53" t="str">
        <f t="shared" si="475"/>
        <v/>
      </c>
      <c r="X9335" s="53" t="str">
        <f t="shared" si="475"/>
        <v/>
      </c>
    </row>
    <row r="9336" spans="18:24" hidden="1" x14ac:dyDescent="0.3">
      <c r="R9336">
        <f t="shared" si="473"/>
        <v>0</v>
      </c>
      <c r="S9336">
        <f t="shared" si="474"/>
        <v>0</v>
      </c>
      <c r="T9336" s="53" t="str">
        <f t="shared" si="475"/>
        <v/>
      </c>
      <c r="U9336" s="53" t="str">
        <f t="shared" si="475"/>
        <v/>
      </c>
      <c r="V9336" s="53" t="str">
        <f t="shared" si="475"/>
        <v/>
      </c>
      <c r="W9336" s="53" t="str">
        <f t="shared" si="475"/>
        <v/>
      </c>
      <c r="X9336" s="53" t="str">
        <f t="shared" si="475"/>
        <v/>
      </c>
    </row>
    <row r="9337" spans="18:24" hidden="1" x14ac:dyDescent="0.3">
      <c r="R9337">
        <f t="shared" si="473"/>
        <v>0</v>
      </c>
      <c r="S9337">
        <f t="shared" si="474"/>
        <v>0</v>
      </c>
      <c r="T9337" s="53" t="str">
        <f t="shared" si="475"/>
        <v/>
      </c>
      <c r="U9337" s="53" t="str">
        <f t="shared" si="475"/>
        <v/>
      </c>
      <c r="V9337" s="53" t="str">
        <f t="shared" si="475"/>
        <v/>
      </c>
      <c r="W9337" s="53" t="str">
        <f t="shared" si="475"/>
        <v/>
      </c>
      <c r="X9337" s="53" t="str">
        <f t="shared" si="475"/>
        <v/>
      </c>
    </row>
    <row r="9338" spans="18:24" hidden="1" x14ac:dyDescent="0.3">
      <c r="R9338">
        <f t="shared" si="473"/>
        <v>0</v>
      </c>
      <c r="S9338">
        <f t="shared" si="474"/>
        <v>0</v>
      </c>
      <c r="T9338" s="53" t="str">
        <f t="shared" si="475"/>
        <v/>
      </c>
      <c r="U9338" s="53" t="str">
        <f t="shared" si="475"/>
        <v/>
      </c>
      <c r="V9338" s="53" t="str">
        <f t="shared" si="475"/>
        <v/>
      </c>
      <c r="W9338" s="53" t="str">
        <f t="shared" si="475"/>
        <v/>
      </c>
      <c r="X9338" s="53" t="str">
        <f t="shared" si="475"/>
        <v/>
      </c>
    </row>
    <row r="9339" spans="18:24" hidden="1" x14ac:dyDescent="0.3">
      <c r="R9339">
        <f t="shared" si="473"/>
        <v>0</v>
      </c>
      <c r="S9339">
        <f t="shared" si="474"/>
        <v>0</v>
      </c>
      <c r="T9339" s="53" t="str">
        <f t="shared" si="475"/>
        <v/>
      </c>
      <c r="U9339" s="53" t="str">
        <f t="shared" si="475"/>
        <v/>
      </c>
      <c r="V9339" s="53" t="str">
        <f t="shared" si="475"/>
        <v/>
      </c>
      <c r="W9339" s="53" t="str">
        <f t="shared" si="475"/>
        <v/>
      </c>
      <c r="X9339" s="53" t="str">
        <f t="shared" si="475"/>
        <v/>
      </c>
    </row>
    <row r="9340" spans="18:24" hidden="1" x14ac:dyDescent="0.3">
      <c r="R9340">
        <f t="shared" si="473"/>
        <v>0</v>
      </c>
      <c r="S9340">
        <f t="shared" si="474"/>
        <v>0</v>
      </c>
      <c r="T9340" s="53" t="str">
        <f t="shared" si="475"/>
        <v/>
      </c>
      <c r="U9340" s="53" t="str">
        <f t="shared" si="475"/>
        <v/>
      </c>
      <c r="V9340" s="53" t="str">
        <f t="shared" si="475"/>
        <v/>
      </c>
      <c r="W9340" s="53" t="str">
        <f t="shared" si="475"/>
        <v/>
      </c>
      <c r="X9340" s="53" t="str">
        <f t="shared" si="475"/>
        <v/>
      </c>
    </row>
    <row r="9341" spans="18:24" hidden="1" x14ac:dyDescent="0.3">
      <c r="R9341">
        <f t="shared" si="473"/>
        <v>0</v>
      </c>
      <c r="S9341">
        <f t="shared" si="474"/>
        <v>0</v>
      </c>
      <c r="T9341" s="53" t="str">
        <f t="shared" si="475"/>
        <v/>
      </c>
      <c r="U9341" s="53" t="str">
        <f t="shared" si="475"/>
        <v/>
      </c>
      <c r="V9341" s="53" t="str">
        <f t="shared" si="475"/>
        <v/>
      </c>
      <c r="W9341" s="53" t="str">
        <f t="shared" si="475"/>
        <v/>
      </c>
      <c r="X9341" s="53" t="str">
        <f t="shared" si="475"/>
        <v/>
      </c>
    </row>
    <row r="9342" spans="18:24" hidden="1" x14ac:dyDescent="0.3">
      <c r="R9342">
        <f t="shared" si="473"/>
        <v>0</v>
      </c>
      <c r="S9342">
        <f t="shared" si="474"/>
        <v>0</v>
      </c>
      <c r="T9342" s="53" t="str">
        <f t="shared" si="475"/>
        <v/>
      </c>
      <c r="U9342" s="53" t="str">
        <f t="shared" si="475"/>
        <v/>
      </c>
      <c r="V9342" s="53" t="str">
        <f t="shared" si="475"/>
        <v/>
      </c>
      <c r="W9342" s="53" t="str">
        <f t="shared" si="475"/>
        <v/>
      </c>
      <c r="X9342" s="53" t="str">
        <f t="shared" si="475"/>
        <v/>
      </c>
    </row>
    <row r="9343" spans="18:24" hidden="1" x14ac:dyDescent="0.3">
      <c r="R9343">
        <f t="shared" si="473"/>
        <v>0</v>
      </c>
      <c r="S9343">
        <f t="shared" si="474"/>
        <v>0</v>
      </c>
      <c r="T9343" s="53" t="str">
        <f t="shared" si="475"/>
        <v/>
      </c>
      <c r="U9343" s="53" t="str">
        <f t="shared" si="475"/>
        <v/>
      </c>
      <c r="V9343" s="53" t="str">
        <f t="shared" si="475"/>
        <v/>
      </c>
      <c r="W9343" s="53" t="str">
        <f t="shared" si="475"/>
        <v/>
      </c>
      <c r="X9343" s="53" t="str">
        <f t="shared" si="475"/>
        <v/>
      </c>
    </row>
    <row r="9344" spans="18:24" hidden="1" x14ac:dyDescent="0.3">
      <c r="R9344">
        <f t="shared" si="473"/>
        <v>0</v>
      </c>
      <c r="S9344">
        <f t="shared" si="474"/>
        <v>0</v>
      </c>
      <c r="T9344" s="53" t="str">
        <f t="shared" si="475"/>
        <v/>
      </c>
      <c r="U9344" s="53" t="str">
        <f t="shared" si="475"/>
        <v/>
      </c>
      <c r="V9344" s="53" t="str">
        <f t="shared" si="475"/>
        <v/>
      </c>
      <c r="W9344" s="53" t="str">
        <f t="shared" si="475"/>
        <v/>
      </c>
      <c r="X9344" s="53" t="str">
        <f t="shared" si="475"/>
        <v/>
      </c>
    </row>
    <row r="9345" spans="18:24" hidden="1" x14ac:dyDescent="0.3">
      <c r="R9345">
        <f t="shared" si="473"/>
        <v>0</v>
      </c>
      <c r="S9345">
        <f t="shared" si="474"/>
        <v>0</v>
      </c>
      <c r="T9345" s="53" t="str">
        <f t="shared" si="475"/>
        <v/>
      </c>
      <c r="U9345" s="53" t="str">
        <f t="shared" si="475"/>
        <v/>
      </c>
      <c r="V9345" s="53" t="str">
        <f t="shared" si="475"/>
        <v/>
      </c>
      <c r="W9345" s="53" t="str">
        <f t="shared" si="475"/>
        <v/>
      </c>
      <c r="X9345" s="53" t="str">
        <f t="shared" si="475"/>
        <v/>
      </c>
    </row>
    <row r="9346" spans="18:24" hidden="1" x14ac:dyDescent="0.3">
      <c r="R9346">
        <f t="shared" si="473"/>
        <v>0</v>
      </c>
      <c r="S9346">
        <f t="shared" si="474"/>
        <v>0</v>
      </c>
      <c r="T9346" s="53" t="str">
        <f t="shared" si="475"/>
        <v/>
      </c>
      <c r="U9346" s="53" t="str">
        <f t="shared" si="475"/>
        <v/>
      </c>
      <c r="V9346" s="53" t="str">
        <f t="shared" si="475"/>
        <v/>
      </c>
      <c r="W9346" s="53" t="str">
        <f t="shared" si="475"/>
        <v/>
      </c>
      <c r="X9346" s="53" t="str">
        <f t="shared" si="475"/>
        <v/>
      </c>
    </row>
    <row r="9347" spans="18:24" hidden="1" x14ac:dyDescent="0.3">
      <c r="R9347">
        <f t="shared" si="473"/>
        <v>0</v>
      </c>
      <c r="S9347">
        <f t="shared" si="474"/>
        <v>0</v>
      </c>
      <c r="T9347" s="53" t="str">
        <f t="shared" si="475"/>
        <v/>
      </c>
      <c r="U9347" s="53" t="str">
        <f t="shared" si="475"/>
        <v/>
      </c>
      <c r="V9347" s="53" t="str">
        <f t="shared" si="475"/>
        <v/>
      </c>
      <c r="W9347" s="53" t="str">
        <f t="shared" si="475"/>
        <v/>
      </c>
      <c r="X9347" s="53" t="str">
        <f t="shared" si="475"/>
        <v/>
      </c>
    </row>
    <row r="9348" spans="18:24" hidden="1" x14ac:dyDescent="0.3">
      <c r="R9348">
        <f t="shared" si="473"/>
        <v>0</v>
      </c>
      <c r="S9348">
        <f t="shared" si="474"/>
        <v>0</v>
      </c>
      <c r="T9348" s="53" t="str">
        <f t="shared" si="475"/>
        <v/>
      </c>
      <c r="U9348" s="53" t="str">
        <f t="shared" si="475"/>
        <v/>
      </c>
      <c r="V9348" s="53" t="str">
        <f t="shared" si="475"/>
        <v/>
      </c>
      <c r="W9348" s="53" t="str">
        <f t="shared" si="475"/>
        <v/>
      </c>
      <c r="X9348" s="53" t="str">
        <f t="shared" si="475"/>
        <v/>
      </c>
    </row>
    <row r="9349" spans="18:24" hidden="1" x14ac:dyDescent="0.3">
      <c r="R9349">
        <f t="shared" si="473"/>
        <v>0</v>
      </c>
      <c r="S9349">
        <f t="shared" si="474"/>
        <v>0</v>
      </c>
      <c r="T9349" s="53" t="str">
        <f t="shared" si="475"/>
        <v/>
      </c>
      <c r="U9349" s="53" t="str">
        <f t="shared" si="475"/>
        <v/>
      </c>
      <c r="V9349" s="53" t="str">
        <f t="shared" si="475"/>
        <v/>
      </c>
      <c r="W9349" s="53" t="str">
        <f t="shared" si="475"/>
        <v/>
      </c>
      <c r="X9349" s="53" t="str">
        <f t="shared" si="475"/>
        <v/>
      </c>
    </row>
    <row r="9350" spans="18:24" hidden="1" x14ac:dyDescent="0.3">
      <c r="R9350">
        <f t="shared" si="473"/>
        <v>0</v>
      </c>
      <c r="S9350">
        <f t="shared" si="474"/>
        <v>0</v>
      </c>
      <c r="T9350" s="53" t="str">
        <f t="shared" si="475"/>
        <v/>
      </c>
      <c r="U9350" s="53" t="str">
        <f t="shared" si="475"/>
        <v/>
      </c>
      <c r="V9350" s="53" t="str">
        <f t="shared" si="475"/>
        <v/>
      </c>
      <c r="W9350" s="53" t="str">
        <f t="shared" si="475"/>
        <v/>
      </c>
      <c r="X9350" s="53" t="str">
        <f t="shared" si="475"/>
        <v/>
      </c>
    </row>
    <row r="9351" spans="18:24" hidden="1" x14ac:dyDescent="0.3">
      <c r="R9351">
        <f t="shared" ref="R9351:R9414" si="476">IF(OR(D9351="GRUPO TEPSA",D9351="TODAS"),P9351/5,P9351)</f>
        <v>0</v>
      </c>
      <c r="S9351">
        <f t="shared" si="474"/>
        <v>0</v>
      </c>
      <c r="T9351" s="53" t="str">
        <f t="shared" si="475"/>
        <v/>
      </c>
      <c r="U9351" s="53" t="str">
        <f t="shared" si="475"/>
        <v/>
      </c>
      <c r="V9351" s="53" t="str">
        <f t="shared" si="475"/>
        <v/>
      </c>
      <c r="W9351" s="53" t="str">
        <f t="shared" si="475"/>
        <v/>
      </c>
      <c r="X9351" s="53" t="str">
        <f t="shared" si="475"/>
        <v/>
      </c>
    </row>
    <row r="9352" spans="18:24" hidden="1" x14ac:dyDescent="0.3">
      <c r="R9352">
        <f t="shared" si="476"/>
        <v>0</v>
      </c>
      <c r="S9352">
        <f t="shared" si="474"/>
        <v>0</v>
      </c>
      <c r="T9352" s="53" t="str">
        <f t="shared" ref="T9352:X9402" si="477">IF(OR(COUNTIF($D9352,"*"&amp;T$5&amp;"*")&gt;0,$D9352="GRUPO TEPSA"),T$5,"")</f>
        <v/>
      </c>
      <c r="U9352" s="53" t="str">
        <f t="shared" si="477"/>
        <v/>
      </c>
      <c r="V9352" s="53" t="str">
        <f t="shared" si="477"/>
        <v/>
      </c>
      <c r="W9352" s="53" t="str">
        <f t="shared" si="477"/>
        <v/>
      </c>
      <c r="X9352" s="53" t="str">
        <f t="shared" si="477"/>
        <v/>
      </c>
    </row>
    <row r="9353" spans="18:24" hidden="1" x14ac:dyDescent="0.3">
      <c r="R9353">
        <f t="shared" si="476"/>
        <v>0</v>
      </c>
      <c r="S9353">
        <f t="shared" si="474"/>
        <v>0</v>
      </c>
      <c r="T9353" s="53" t="str">
        <f t="shared" si="477"/>
        <v/>
      </c>
      <c r="U9353" s="53" t="str">
        <f t="shared" si="477"/>
        <v/>
      </c>
      <c r="V9353" s="53" t="str">
        <f t="shared" si="477"/>
        <v/>
      </c>
      <c r="W9353" s="53" t="str">
        <f t="shared" si="477"/>
        <v/>
      </c>
      <c r="X9353" s="53" t="str">
        <f t="shared" si="477"/>
        <v/>
      </c>
    </row>
    <row r="9354" spans="18:24" hidden="1" x14ac:dyDescent="0.3">
      <c r="R9354">
        <f t="shared" si="476"/>
        <v>0</v>
      </c>
      <c r="S9354">
        <f t="shared" si="474"/>
        <v>0</v>
      </c>
      <c r="T9354" s="53" t="str">
        <f t="shared" si="477"/>
        <v/>
      </c>
      <c r="U9354" s="53" t="str">
        <f t="shared" si="477"/>
        <v/>
      </c>
      <c r="V9354" s="53" t="str">
        <f t="shared" si="477"/>
        <v/>
      </c>
      <c r="W9354" s="53" t="str">
        <f t="shared" si="477"/>
        <v/>
      </c>
      <c r="X9354" s="53" t="str">
        <f t="shared" si="477"/>
        <v/>
      </c>
    </row>
    <row r="9355" spans="18:24" hidden="1" x14ac:dyDescent="0.3">
      <c r="R9355">
        <f t="shared" si="476"/>
        <v>0</v>
      </c>
      <c r="S9355">
        <f t="shared" ref="S9355:S9418" si="478">IF(OR(D9355="GRUPO TEPSA",D9355="TODAS"),Q9355/5,Q9355)</f>
        <v>0</v>
      </c>
      <c r="T9355" s="53" t="str">
        <f t="shared" si="477"/>
        <v/>
      </c>
      <c r="U9355" s="53" t="str">
        <f t="shared" si="477"/>
        <v/>
      </c>
      <c r="V9355" s="53" t="str">
        <f t="shared" si="477"/>
        <v/>
      </c>
      <c r="W9355" s="53" t="str">
        <f t="shared" si="477"/>
        <v/>
      </c>
      <c r="X9355" s="53" t="str">
        <f t="shared" si="477"/>
        <v/>
      </c>
    </row>
    <row r="9356" spans="18:24" hidden="1" x14ac:dyDescent="0.3">
      <c r="R9356">
        <f t="shared" si="476"/>
        <v>0</v>
      </c>
      <c r="S9356">
        <f t="shared" si="478"/>
        <v>0</v>
      </c>
      <c r="T9356" s="53" t="str">
        <f t="shared" si="477"/>
        <v/>
      </c>
      <c r="U9356" s="53" t="str">
        <f t="shared" si="477"/>
        <v/>
      </c>
      <c r="V9356" s="53" t="str">
        <f t="shared" si="477"/>
        <v/>
      </c>
      <c r="W9356" s="53" t="str">
        <f t="shared" si="477"/>
        <v/>
      </c>
      <c r="X9356" s="53" t="str">
        <f t="shared" si="477"/>
        <v/>
      </c>
    </row>
    <row r="9357" spans="18:24" hidden="1" x14ac:dyDescent="0.3">
      <c r="R9357">
        <f t="shared" si="476"/>
        <v>0</v>
      </c>
      <c r="S9357">
        <f t="shared" si="478"/>
        <v>0</v>
      </c>
      <c r="T9357" s="53" t="str">
        <f t="shared" si="477"/>
        <v/>
      </c>
      <c r="U9357" s="53" t="str">
        <f t="shared" si="477"/>
        <v/>
      </c>
      <c r="V9357" s="53" t="str">
        <f t="shared" si="477"/>
        <v/>
      </c>
      <c r="W9357" s="53" t="str">
        <f t="shared" si="477"/>
        <v/>
      </c>
      <c r="X9357" s="53" t="str">
        <f t="shared" si="477"/>
        <v/>
      </c>
    </row>
    <row r="9358" spans="18:24" hidden="1" x14ac:dyDescent="0.3">
      <c r="R9358">
        <f t="shared" si="476"/>
        <v>0</v>
      </c>
      <c r="S9358">
        <f t="shared" si="478"/>
        <v>0</v>
      </c>
      <c r="T9358" s="53" t="str">
        <f t="shared" si="477"/>
        <v/>
      </c>
      <c r="U9358" s="53" t="str">
        <f t="shared" si="477"/>
        <v/>
      </c>
      <c r="V9358" s="53" t="str">
        <f t="shared" si="477"/>
        <v/>
      </c>
      <c r="W9358" s="53" t="str">
        <f t="shared" si="477"/>
        <v/>
      </c>
      <c r="X9358" s="53" t="str">
        <f t="shared" si="477"/>
        <v/>
      </c>
    </row>
    <row r="9359" spans="18:24" hidden="1" x14ac:dyDescent="0.3">
      <c r="R9359">
        <f t="shared" si="476"/>
        <v>0</v>
      </c>
      <c r="S9359">
        <f t="shared" si="478"/>
        <v>0</v>
      </c>
      <c r="T9359" s="53" t="str">
        <f t="shared" si="477"/>
        <v/>
      </c>
      <c r="U9359" s="53" t="str">
        <f t="shared" si="477"/>
        <v/>
      </c>
      <c r="V9359" s="53" t="str">
        <f t="shared" si="477"/>
        <v/>
      </c>
      <c r="W9359" s="53" t="str">
        <f t="shared" si="477"/>
        <v/>
      </c>
      <c r="X9359" s="53" t="str">
        <f t="shared" si="477"/>
        <v/>
      </c>
    </row>
    <row r="9360" spans="18:24" hidden="1" x14ac:dyDescent="0.3">
      <c r="R9360">
        <f t="shared" si="476"/>
        <v>0</v>
      </c>
      <c r="S9360">
        <f t="shared" si="478"/>
        <v>0</v>
      </c>
      <c r="T9360" s="53" t="str">
        <f t="shared" si="477"/>
        <v/>
      </c>
      <c r="U9360" s="53" t="str">
        <f t="shared" si="477"/>
        <v/>
      </c>
      <c r="V9360" s="53" t="str">
        <f t="shared" si="477"/>
        <v/>
      </c>
      <c r="W9360" s="53" t="str">
        <f t="shared" si="477"/>
        <v/>
      </c>
      <c r="X9360" s="53" t="str">
        <f t="shared" si="477"/>
        <v/>
      </c>
    </row>
    <row r="9361" spans="18:24" hidden="1" x14ac:dyDescent="0.3">
      <c r="R9361">
        <f t="shared" si="476"/>
        <v>0</v>
      </c>
      <c r="S9361">
        <f t="shared" si="478"/>
        <v>0</v>
      </c>
      <c r="T9361" s="53" t="str">
        <f t="shared" si="477"/>
        <v/>
      </c>
      <c r="U9361" s="53" t="str">
        <f t="shared" si="477"/>
        <v/>
      </c>
      <c r="V9361" s="53" t="str">
        <f t="shared" si="477"/>
        <v/>
      </c>
      <c r="W9361" s="53" t="str">
        <f t="shared" si="477"/>
        <v/>
      </c>
      <c r="X9361" s="53" t="str">
        <f t="shared" si="477"/>
        <v/>
      </c>
    </row>
    <row r="9362" spans="18:24" hidden="1" x14ac:dyDescent="0.3">
      <c r="R9362">
        <f t="shared" si="476"/>
        <v>0</v>
      </c>
      <c r="S9362">
        <f t="shared" si="478"/>
        <v>0</v>
      </c>
      <c r="T9362" s="53" t="str">
        <f t="shared" si="477"/>
        <v/>
      </c>
      <c r="U9362" s="53" t="str">
        <f t="shared" si="477"/>
        <v/>
      </c>
      <c r="V9362" s="53" t="str">
        <f t="shared" si="477"/>
        <v/>
      </c>
      <c r="W9362" s="53" t="str">
        <f t="shared" si="477"/>
        <v/>
      </c>
      <c r="X9362" s="53" t="str">
        <f t="shared" si="477"/>
        <v/>
      </c>
    </row>
    <row r="9363" spans="18:24" hidden="1" x14ac:dyDescent="0.3">
      <c r="R9363">
        <f t="shared" si="476"/>
        <v>0</v>
      </c>
      <c r="S9363">
        <f t="shared" si="478"/>
        <v>0</v>
      </c>
      <c r="T9363" s="53" t="str">
        <f t="shared" si="477"/>
        <v/>
      </c>
      <c r="U9363" s="53" t="str">
        <f t="shared" si="477"/>
        <v/>
      </c>
      <c r="V9363" s="53" t="str">
        <f t="shared" si="477"/>
        <v/>
      </c>
      <c r="W9363" s="53" t="str">
        <f t="shared" si="477"/>
        <v/>
      </c>
      <c r="X9363" s="53" t="str">
        <f t="shared" si="477"/>
        <v/>
      </c>
    </row>
    <row r="9364" spans="18:24" hidden="1" x14ac:dyDescent="0.3">
      <c r="R9364">
        <f t="shared" si="476"/>
        <v>0</v>
      </c>
      <c r="S9364">
        <f t="shared" si="478"/>
        <v>0</v>
      </c>
      <c r="T9364" s="53" t="str">
        <f t="shared" si="477"/>
        <v/>
      </c>
      <c r="U9364" s="53" t="str">
        <f t="shared" si="477"/>
        <v/>
      </c>
      <c r="V9364" s="53" t="str">
        <f t="shared" si="477"/>
        <v/>
      </c>
      <c r="W9364" s="53" t="str">
        <f t="shared" si="477"/>
        <v/>
      </c>
      <c r="X9364" s="53" t="str">
        <f t="shared" si="477"/>
        <v/>
      </c>
    </row>
    <row r="9365" spans="18:24" hidden="1" x14ac:dyDescent="0.3">
      <c r="R9365">
        <f t="shared" si="476"/>
        <v>0</v>
      </c>
      <c r="S9365">
        <f t="shared" si="478"/>
        <v>0</v>
      </c>
      <c r="T9365" s="53" t="str">
        <f t="shared" si="477"/>
        <v/>
      </c>
      <c r="U9365" s="53" t="str">
        <f t="shared" si="477"/>
        <v/>
      </c>
      <c r="V9365" s="53" t="str">
        <f t="shared" si="477"/>
        <v/>
      </c>
      <c r="W9365" s="53" t="str">
        <f t="shared" si="477"/>
        <v/>
      </c>
      <c r="X9365" s="53" t="str">
        <f t="shared" si="477"/>
        <v/>
      </c>
    </row>
    <row r="9366" spans="18:24" hidden="1" x14ac:dyDescent="0.3">
      <c r="R9366">
        <f t="shared" si="476"/>
        <v>0</v>
      </c>
      <c r="S9366">
        <f t="shared" si="478"/>
        <v>0</v>
      </c>
      <c r="T9366" s="53" t="str">
        <f t="shared" si="477"/>
        <v/>
      </c>
      <c r="U9366" s="53" t="str">
        <f t="shared" si="477"/>
        <v/>
      </c>
      <c r="V9366" s="53" t="str">
        <f t="shared" si="477"/>
        <v/>
      </c>
      <c r="W9366" s="53" t="str">
        <f t="shared" si="477"/>
        <v/>
      </c>
      <c r="X9366" s="53" t="str">
        <f t="shared" si="477"/>
        <v/>
      </c>
    </row>
    <row r="9367" spans="18:24" hidden="1" x14ac:dyDescent="0.3">
      <c r="R9367">
        <f t="shared" si="476"/>
        <v>0</v>
      </c>
      <c r="S9367">
        <f t="shared" si="478"/>
        <v>0</v>
      </c>
      <c r="T9367" s="53" t="str">
        <f t="shared" si="477"/>
        <v/>
      </c>
      <c r="U9367" s="53" t="str">
        <f t="shared" si="477"/>
        <v/>
      </c>
      <c r="V9367" s="53" t="str">
        <f t="shared" si="477"/>
        <v/>
      </c>
      <c r="W9367" s="53" t="str">
        <f t="shared" si="477"/>
        <v/>
      </c>
      <c r="X9367" s="53" t="str">
        <f t="shared" si="477"/>
        <v/>
      </c>
    </row>
    <row r="9368" spans="18:24" hidden="1" x14ac:dyDescent="0.3">
      <c r="R9368">
        <f t="shared" si="476"/>
        <v>0</v>
      </c>
      <c r="S9368">
        <f t="shared" si="478"/>
        <v>0</v>
      </c>
      <c r="T9368" s="53" t="str">
        <f t="shared" si="477"/>
        <v/>
      </c>
      <c r="U9368" s="53" t="str">
        <f t="shared" si="477"/>
        <v/>
      </c>
      <c r="V9368" s="53" t="str">
        <f t="shared" si="477"/>
        <v/>
      </c>
      <c r="W9368" s="53" t="str">
        <f t="shared" si="477"/>
        <v/>
      </c>
      <c r="X9368" s="53" t="str">
        <f t="shared" si="477"/>
        <v/>
      </c>
    </row>
    <row r="9369" spans="18:24" hidden="1" x14ac:dyDescent="0.3">
      <c r="R9369">
        <f t="shared" si="476"/>
        <v>0</v>
      </c>
      <c r="S9369">
        <f t="shared" si="478"/>
        <v>0</v>
      </c>
      <c r="T9369" s="53" t="str">
        <f t="shared" si="477"/>
        <v/>
      </c>
      <c r="U9369" s="53" t="str">
        <f t="shared" si="477"/>
        <v/>
      </c>
      <c r="V9369" s="53" t="str">
        <f t="shared" si="477"/>
        <v/>
      </c>
      <c r="W9369" s="53" t="str">
        <f t="shared" si="477"/>
        <v/>
      </c>
      <c r="X9369" s="53" t="str">
        <f t="shared" si="477"/>
        <v/>
      </c>
    </row>
    <row r="9370" spans="18:24" hidden="1" x14ac:dyDescent="0.3">
      <c r="R9370">
        <f t="shared" si="476"/>
        <v>0</v>
      </c>
      <c r="S9370">
        <f t="shared" si="478"/>
        <v>0</v>
      </c>
      <c r="T9370" s="53" t="str">
        <f t="shared" si="477"/>
        <v/>
      </c>
      <c r="U9370" s="53" t="str">
        <f t="shared" si="477"/>
        <v/>
      </c>
      <c r="V9370" s="53" t="str">
        <f t="shared" si="477"/>
        <v/>
      </c>
      <c r="W9370" s="53" t="str">
        <f t="shared" si="477"/>
        <v/>
      </c>
      <c r="X9370" s="53" t="str">
        <f t="shared" si="477"/>
        <v/>
      </c>
    </row>
    <row r="9371" spans="18:24" hidden="1" x14ac:dyDescent="0.3">
      <c r="R9371">
        <f t="shared" si="476"/>
        <v>0</v>
      </c>
      <c r="S9371">
        <f t="shared" si="478"/>
        <v>0</v>
      </c>
      <c r="T9371" s="53" t="str">
        <f t="shared" si="477"/>
        <v/>
      </c>
      <c r="U9371" s="53" t="str">
        <f t="shared" si="477"/>
        <v/>
      </c>
      <c r="V9371" s="53" t="str">
        <f t="shared" si="477"/>
        <v/>
      </c>
      <c r="W9371" s="53" t="str">
        <f t="shared" si="477"/>
        <v/>
      </c>
      <c r="X9371" s="53" t="str">
        <f t="shared" si="477"/>
        <v/>
      </c>
    </row>
    <row r="9372" spans="18:24" hidden="1" x14ac:dyDescent="0.3">
      <c r="R9372">
        <f t="shared" si="476"/>
        <v>0</v>
      </c>
      <c r="S9372">
        <f t="shared" si="478"/>
        <v>0</v>
      </c>
      <c r="T9372" s="53" t="str">
        <f t="shared" si="477"/>
        <v/>
      </c>
      <c r="U9372" s="53" t="str">
        <f t="shared" si="477"/>
        <v/>
      </c>
      <c r="V9372" s="53" t="str">
        <f t="shared" si="477"/>
        <v/>
      </c>
      <c r="W9372" s="53" t="str">
        <f t="shared" si="477"/>
        <v/>
      </c>
      <c r="X9372" s="53" t="str">
        <f t="shared" si="477"/>
        <v/>
      </c>
    </row>
    <row r="9373" spans="18:24" hidden="1" x14ac:dyDescent="0.3">
      <c r="R9373">
        <f t="shared" si="476"/>
        <v>0</v>
      </c>
      <c r="S9373">
        <f t="shared" si="478"/>
        <v>0</v>
      </c>
      <c r="T9373" s="53" t="str">
        <f t="shared" si="477"/>
        <v/>
      </c>
      <c r="U9373" s="53" t="str">
        <f t="shared" si="477"/>
        <v/>
      </c>
      <c r="V9373" s="53" t="str">
        <f t="shared" si="477"/>
        <v/>
      </c>
      <c r="W9373" s="53" t="str">
        <f t="shared" si="477"/>
        <v/>
      </c>
      <c r="X9373" s="53" t="str">
        <f t="shared" si="477"/>
        <v/>
      </c>
    </row>
    <row r="9374" spans="18:24" hidden="1" x14ac:dyDescent="0.3">
      <c r="R9374">
        <f t="shared" si="476"/>
        <v>0</v>
      </c>
      <c r="S9374">
        <f t="shared" si="478"/>
        <v>0</v>
      </c>
      <c r="T9374" s="53" t="str">
        <f t="shared" si="477"/>
        <v/>
      </c>
      <c r="U9374" s="53" t="str">
        <f t="shared" si="477"/>
        <v/>
      </c>
      <c r="V9374" s="53" t="str">
        <f t="shared" si="477"/>
        <v/>
      </c>
      <c r="W9374" s="53" t="str">
        <f t="shared" si="477"/>
        <v/>
      </c>
      <c r="X9374" s="53" t="str">
        <f t="shared" si="477"/>
        <v/>
      </c>
    </row>
    <row r="9375" spans="18:24" hidden="1" x14ac:dyDescent="0.3">
      <c r="R9375">
        <f t="shared" si="476"/>
        <v>0</v>
      </c>
      <c r="S9375">
        <f t="shared" si="478"/>
        <v>0</v>
      </c>
      <c r="T9375" s="53" t="str">
        <f t="shared" si="477"/>
        <v/>
      </c>
      <c r="U9375" s="53" t="str">
        <f t="shared" si="477"/>
        <v/>
      </c>
      <c r="V9375" s="53" t="str">
        <f t="shared" si="477"/>
        <v/>
      </c>
      <c r="W9375" s="53" t="str">
        <f t="shared" si="477"/>
        <v/>
      </c>
      <c r="X9375" s="53" t="str">
        <f t="shared" si="477"/>
        <v/>
      </c>
    </row>
    <row r="9376" spans="18:24" hidden="1" x14ac:dyDescent="0.3">
      <c r="R9376">
        <f t="shared" si="476"/>
        <v>0</v>
      </c>
      <c r="S9376">
        <f t="shared" si="478"/>
        <v>0</v>
      </c>
      <c r="T9376" s="53" t="str">
        <f t="shared" si="477"/>
        <v/>
      </c>
      <c r="U9376" s="53" t="str">
        <f t="shared" si="477"/>
        <v/>
      </c>
      <c r="V9376" s="53" t="str">
        <f t="shared" si="477"/>
        <v/>
      </c>
      <c r="W9376" s="53" t="str">
        <f t="shared" si="477"/>
        <v/>
      </c>
      <c r="X9376" s="53" t="str">
        <f t="shared" si="477"/>
        <v/>
      </c>
    </row>
    <row r="9377" spans="18:24" hidden="1" x14ac:dyDescent="0.3">
      <c r="R9377">
        <f t="shared" si="476"/>
        <v>0</v>
      </c>
      <c r="S9377">
        <f t="shared" si="478"/>
        <v>0</v>
      </c>
      <c r="T9377" s="53" t="str">
        <f t="shared" si="477"/>
        <v/>
      </c>
      <c r="U9377" s="53" t="str">
        <f t="shared" si="477"/>
        <v/>
      </c>
      <c r="V9377" s="53" t="str">
        <f t="shared" si="477"/>
        <v/>
      </c>
      <c r="W9377" s="53" t="str">
        <f t="shared" si="477"/>
        <v/>
      </c>
      <c r="X9377" s="53" t="str">
        <f t="shared" si="477"/>
        <v/>
      </c>
    </row>
    <row r="9378" spans="18:24" hidden="1" x14ac:dyDescent="0.3">
      <c r="R9378">
        <f t="shared" si="476"/>
        <v>0</v>
      </c>
      <c r="S9378">
        <f t="shared" si="478"/>
        <v>0</v>
      </c>
      <c r="T9378" s="53" t="str">
        <f t="shared" si="477"/>
        <v/>
      </c>
      <c r="U9378" s="53" t="str">
        <f t="shared" si="477"/>
        <v/>
      </c>
      <c r="V9378" s="53" t="str">
        <f t="shared" si="477"/>
        <v/>
      </c>
      <c r="W9378" s="53" t="str">
        <f t="shared" si="477"/>
        <v/>
      </c>
      <c r="X9378" s="53" t="str">
        <f t="shared" si="477"/>
        <v/>
      </c>
    </row>
    <row r="9379" spans="18:24" hidden="1" x14ac:dyDescent="0.3">
      <c r="R9379">
        <f t="shared" si="476"/>
        <v>0</v>
      </c>
      <c r="S9379">
        <f t="shared" si="478"/>
        <v>0</v>
      </c>
      <c r="T9379" s="53" t="str">
        <f t="shared" si="477"/>
        <v/>
      </c>
      <c r="U9379" s="53" t="str">
        <f t="shared" si="477"/>
        <v/>
      </c>
      <c r="V9379" s="53" t="str">
        <f t="shared" si="477"/>
        <v/>
      </c>
      <c r="W9379" s="53" t="str">
        <f t="shared" si="477"/>
        <v/>
      </c>
      <c r="X9379" s="53" t="str">
        <f t="shared" si="477"/>
        <v/>
      </c>
    </row>
    <row r="9380" spans="18:24" hidden="1" x14ac:dyDescent="0.3">
      <c r="R9380">
        <f t="shared" si="476"/>
        <v>0</v>
      </c>
      <c r="S9380">
        <f t="shared" si="478"/>
        <v>0</v>
      </c>
      <c r="T9380" s="53" t="str">
        <f t="shared" si="477"/>
        <v/>
      </c>
      <c r="U9380" s="53" t="str">
        <f t="shared" si="477"/>
        <v/>
      </c>
      <c r="V9380" s="53" t="str">
        <f t="shared" si="477"/>
        <v/>
      </c>
      <c r="W9380" s="53" t="str">
        <f t="shared" si="477"/>
        <v/>
      </c>
      <c r="X9380" s="53" t="str">
        <f t="shared" si="477"/>
        <v/>
      </c>
    </row>
    <row r="9381" spans="18:24" hidden="1" x14ac:dyDescent="0.3">
      <c r="R9381">
        <f t="shared" si="476"/>
        <v>0</v>
      </c>
      <c r="S9381">
        <f t="shared" si="478"/>
        <v>0</v>
      </c>
      <c r="T9381" s="53" t="str">
        <f t="shared" si="477"/>
        <v/>
      </c>
      <c r="U9381" s="53" t="str">
        <f t="shared" si="477"/>
        <v/>
      </c>
      <c r="V9381" s="53" t="str">
        <f t="shared" si="477"/>
        <v/>
      </c>
      <c r="W9381" s="53" t="str">
        <f t="shared" si="477"/>
        <v/>
      </c>
      <c r="X9381" s="53" t="str">
        <f t="shared" si="477"/>
        <v/>
      </c>
    </row>
    <row r="9382" spans="18:24" hidden="1" x14ac:dyDescent="0.3">
      <c r="R9382">
        <f t="shared" si="476"/>
        <v>0</v>
      </c>
      <c r="S9382">
        <f t="shared" si="478"/>
        <v>0</v>
      </c>
      <c r="T9382" s="53" t="str">
        <f t="shared" si="477"/>
        <v/>
      </c>
      <c r="U9382" s="53" t="str">
        <f t="shared" si="477"/>
        <v/>
      </c>
      <c r="V9382" s="53" t="str">
        <f t="shared" si="477"/>
        <v/>
      </c>
      <c r="W9382" s="53" t="str">
        <f t="shared" si="477"/>
        <v/>
      </c>
      <c r="X9382" s="53" t="str">
        <f t="shared" si="477"/>
        <v/>
      </c>
    </row>
    <row r="9383" spans="18:24" hidden="1" x14ac:dyDescent="0.3">
      <c r="R9383">
        <f t="shared" si="476"/>
        <v>0</v>
      </c>
      <c r="S9383">
        <f t="shared" si="478"/>
        <v>0</v>
      </c>
      <c r="T9383" s="53" t="str">
        <f t="shared" si="477"/>
        <v/>
      </c>
      <c r="U9383" s="53" t="str">
        <f t="shared" si="477"/>
        <v/>
      </c>
      <c r="V9383" s="53" t="str">
        <f t="shared" si="477"/>
        <v/>
      </c>
      <c r="W9383" s="53" t="str">
        <f t="shared" si="477"/>
        <v/>
      </c>
      <c r="X9383" s="53" t="str">
        <f t="shared" si="477"/>
        <v/>
      </c>
    </row>
    <row r="9384" spans="18:24" hidden="1" x14ac:dyDescent="0.3">
      <c r="R9384">
        <f t="shared" si="476"/>
        <v>0</v>
      </c>
      <c r="S9384">
        <f t="shared" si="478"/>
        <v>0</v>
      </c>
      <c r="T9384" s="53" t="str">
        <f t="shared" si="477"/>
        <v/>
      </c>
      <c r="U9384" s="53" t="str">
        <f t="shared" si="477"/>
        <v/>
      </c>
      <c r="V9384" s="53" t="str">
        <f t="shared" si="477"/>
        <v/>
      </c>
      <c r="W9384" s="53" t="str">
        <f t="shared" si="477"/>
        <v/>
      </c>
      <c r="X9384" s="53" t="str">
        <f t="shared" si="477"/>
        <v/>
      </c>
    </row>
    <row r="9385" spans="18:24" hidden="1" x14ac:dyDescent="0.3">
      <c r="R9385">
        <f t="shared" si="476"/>
        <v>0</v>
      </c>
      <c r="S9385">
        <f t="shared" si="478"/>
        <v>0</v>
      </c>
      <c r="T9385" s="53" t="str">
        <f t="shared" si="477"/>
        <v/>
      </c>
      <c r="U9385" s="53" t="str">
        <f t="shared" si="477"/>
        <v/>
      </c>
      <c r="V9385" s="53" t="str">
        <f t="shared" si="477"/>
        <v/>
      </c>
      <c r="W9385" s="53" t="str">
        <f t="shared" si="477"/>
        <v/>
      </c>
      <c r="X9385" s="53" t="str">
        <f t="shared" si="477"/>
        <v/>
      </c>
    </row>
    <row r="9386" spans="18:24" hidden="1" x14ac:dyDescent="0.3">
      <c r="R9386">
        <f t="shared" si="476"/>
        <v>0</v>
      </c>
      <c r="S9386">
        <f t="shared" si="478"/>
        <v>0</v>
      </c>
      <c r="T9386" s="53" t="str">
        <f t="shared" si="477"/>
        <v/>
      </c>
      <c r="U9386" s="53" t="str">
        <f t="shared" si="477"/>
        <v/>
      </c>
      <c r="V9386" s="53" t="str">
        <f t="shared" si="477"/>
        <v/>
      </c>
      <c r="W9386" s="53" t="str">
        <f t="shared" si="477"/>
        <v/>
      </c>
      <c r="X9386" s="53" t="str">
        <f t="shared" si="477"/>
        <v/>
      </c>
    </row>
    <row r="9387" spans="18:24" hidden="1" x14ac:dyDescent="0.3">
      <c r="R9387">
        <f t="shared" si="476"/>
        <v>0</v>
      </c>
      <c r="S9387">
        <f t="shared" si="478"/>
        <v>0</v>
      </c>
      <c r="T9387" s="53" t="str">
        <f t="shared" si="477"/>
        <v/>
      </c>
      <c r="U9387" s="53" t="str">
        <f t="shared" si="477"/>
        <v/>
      </c>
      <c r="V9387" s="53" t="str">
        <f t="shared" si="477"/>
        <v/>
      </c>
      <c r="W9387" s="53" t="str">
        <f t="shared" si="477"/>
        <v/>
      </c>
      <c r="X9387" s="53" t="str">
        <f t="shared" si="477"/>
        <v/>
      </c>
    </row>
    <row r="9388" spans="18:24" hidden="1" x14ac:dyDescent="0.3">
      <c r="R9388">
        <f t="shared" si="476"/>
        <v>0</v>
      </c>
      <c r="S9388">
        <f t="shared" si="478"/>
        <v>0</v>
      </c>
      <c r="T9388" s="53" t="str">
        <f t="shared" si="477"/>
        <v/>
      </c>
      <c r="U9388" s="53" t="str">
        <f t="shared" si="477"/>
        <v/>
      </c>
      <c r="V9388" s="53" t="str">
        <f t="shared" si="477"/>
        <v/>
      </c>
      <c r="W9388" s="53" t="str">
        <f t="shared" si="477"/>
        <v/>
      </c>
      <c r="X9388" s="53" t="str">
        <f t="shared" si="477"/>
        <v/>
      </c>
    </row>
    <row r="9389" spans="18:24" hidden="1" x14ac:dyDescent="0.3">
      <c r="R9389">
        <f t="shared" si="476"/>
        <v>0</v>
      </c>
      <c r="S9389">
        <f t="shared" si="478"/>
        <v>0</v>
      </c>
      <c r="T9389" s="53" t="str">
        <f t="shared" si="477"/>
        <v/>
      </c>
      <c r="U9389" s="53" t="str">
        <f t="shared" si="477"/>
        <v/>
      </c>
      <c r="V9389" s="53" t="str">
        <f t="shared" si="477"/>
        <v/>
      </c>
      <c r="W9389" s="53" t="str">
        <f t="shared" si="477"/>
        <v/>
      </c>
      <c r="X9389" s="53" t="str">
        <f t="shared" si="477"/>
        <v/>
      </c>
    </row>
    <row r="9390" spans="18:24" hidden="1" x14ac:dyDescent="0.3">
      <c r="R9390">
        <f t="shared" si="476"/>
        <v>0</v>
      </c>
      <c r="S9390">
        <f t="shared" si="478"/>
        <v>0</v>
      </c>
      <c r="T9390" s="53" t="str">
        <f t="shared" si="477"/>
        <v/>
      </c>
      <c r="U9390" s="53" t="str">
        <f t="shared" si="477"/>
        <v/>
      </c>
      <c r="V9390" s="53" t="str">
        <f t="shared" si="477"/>
        <v/>
      </c>
      <c r="W9390" s="53" t="str">
        <f t="shared" si="477"/>
        <v/>
      </c>
      <c r="X9390" s="53" t="str">
        <f t="shared" si="477"/>
        <v/>
      </c>
    </row>
    <row r="9391" spans="18:24" hidden="1" x14ac:dyDescent="0.3">
      <c r="R9391">
        <f t="shared" si="476"/>
        <v>0</v>
      </c>
      <c r="S9391">
        <f t="shared" si="478"/>
        <v>0</v>
      </c>
      <c r="T9391" s="53" t="str">
        <f t="shared" si="477"/>
        <v/>
      </c>
      <c r="U9391" s="53" t="str">
        <f t="shared" si="477"/>
        <v/>
      </c>
      <c r="V9391" s="53" t="str">
        <f t="shared" si="477"/>
        <v/>
      </c>
      <c r="W9391" s="53" t="str">
        <f t="shared" si="477"/>
        <v/>
      </c>
      <c r="X9391" s="53" t="str">
        <f t="shared" si="477"/>
        <v/>
      </c>
    </row>
    <row r="9392" spans="18:24" hidden="1" x14ac:dyDescent="0.3">
      <c r="R9392">
        <f t="shared" si="476"/>
        <v>0</v>
      </c>
      <c r="S9392">
        <f t="shared" si="478"/>
        <v>0</v>
      </c>
      <c r="T9392" s="53" t="str">
        <f t="shared" si="477"/>
        <v/>
      </c>
      <c r="U9392" s="53" t="str">
        <f t="shared" si="477"/>
        <v/>
      </c>
      <c r="V9392" s="53" t="str">
        <f t="shared" si="477"/>
        <v/>
      </c>
      <c r="W9392" s="53" t="str">
        <f t="shared" si="477"/>
        <v/>
      </c>
      <c r="X9392" s="53" t="str">
        <f t="shared" si="477"/>
        <v/>
      </c>
    </row>
    <row r="9393" spans="18:24" hidden="1" x14ac:dyDescent="0.3">
      <c r="R9393">
        <f t="shared" si="476"/>
        <v>0</v>
      </c>
      <c r="S9393">
        <f t="shared" si="478"/>
        <v>0</v>
      </c>
      <c r="T9393" s="53" t="str">
        <f t="shared" si="477"/>
        <v/>
      </c>
      <c r="U9393" s="53" t="str">
        <f t="shared" si="477"/>
        <v/>
      </c>
      <c r="V9393" s="53" t="str">
        <f t="shared" si="477"/>
        <v/>
      </c>
      <c r="W9393" s="53" t="str">
        <f t="shared" si="477"/>
        <v/>
      </c>
      <c r="X9393" s="53" t="str">
        <f t="shared" si="477"/>
        <v/>
      </c>
    </row>
    <row r="9394" spans="18:24" hidden="1" x14ac:dyDescent="0.3">
      <c r="R9394">
        <f t="shared" si="476"/>
        <v>0</v>
      </c>
      <c r="S9394">
        <f t="shared" si="478"/>
        <v>0</v>
      </c>
      <c r="T9394" s="53" t="str">
        <f t="shared" si="477"/>
        <v/>
      </c>
      <c r="U9394" s="53" t="str">
        <f t="shared" si="477"/>
        <v/>
      </c>
      <c r="V9394" s="53" t="str">
        <f t="shared" si="477"/>
        <v/>
      </c>
      <c r="W9394" s="53" t="str">
        <f t="shared" si="477"/>
        <v/>
      </c>
      <c r="X9394" s="53" t="str">
        <f t="shared" si="477"/>
        <v/>
      </c>
    </row>
    <row r="9395" spans="18:24" hidden="1" x14ac:dyDescent="0.3">
      <c r="R9395">
        <f t="shared" si="476"/>
        <v>0</v>
      </c>
      <c r="S9395">
        <f t="shared" si="478"/>
        <v>0</v>
      </c>
      <c r="T9395" s="53" t="str">
        <f t="shared" si="477"/>
        <v/>
      </c>
      <c r="U9395" s="53" t="str">
        <f t="shared" si="477"/>
        <v/>
      </c>
      <c r="V9395" s="53" t="str">
        <f t="shared" si="477"/>
        <v/>
      </c>
      <c r="W9395" s="53" t="str">
        <f t="shared" si="477"/>
        <v/>
      </c>
      <c r="X9395" s="53" t="str">
        <f t="shared" si="477"/>
        <v/>
      </c>
    </row>
    <row r="9396" spans="18:24" hidden="1" x14ac:dyDescent="0.3">
      <c r="R9396">
        <f t="shared" si="476"/>
        <v>0</v>
      </c>
      <c r="S9396">
        <f t="shared" si="478"/>
        <v>0</v>
      </c>
      <c r="T9396" s="53" t="str">
        <f t="shared" si="477"/>
        <v/>
      </c>
      <c r="U9396" s="53" t="str">
        <f t="shared" si="477"/>
        <v/>
      </c>
      <c r="V9396" s="53" t="str">
        <f t="shared" si="477"/>
        <v/>
      </c>
      <c r="W9396" s="53" t="str">
        <f t="shared" si="477"/>
        <v/>
      </c>
      <c r="X9396" s="53" t="str">
        <f t="shared" si="477"/>
        <v/>
      </c>
    </row>
    <row r="9397" spans="18:24" hidden="1" x14ac:dyDescent="0.3">
      <c r="R9397">
        <f t="shared" si="476"/>
        <v>0</v>
      </c>
      <c r="S9397">
        <f t="shared" si="478"/>
        <v>0</v>
      </c>
      <c r="T9397" s="53" t="str">
        <f t="shared" si="477"/>
        <v/>
      </c>
      <c r="U9397" s="53" t="str">
        <f t="shared" si="477"/>
        <v/>
      </c>
      <c r="V9397" s="53" t="str">
        <f t="shared" si="477"/>
        <v/>
      </c>
      <c r="W9397" s="53" t="str">
        <f t="shared" si="477"/>
        <v/>
      </c>
      <c r="X9397" s="53" t="str">
        <f t="shared" si="477"/>
        <v/>
      </c>
    </row>
    <row r="9398" spans="18:24" hidden="1" x14ac:dyDescent="0.3">
      <c r="R9398">
        <f t="shared" si="476"/>
        <v>0</v>
      </c>
      <c r="S9398">
        <f t="shared" si="478"/>
        <v>0</v>
      </c>
      <c r="T9398" s="53" t="str">
        <f t="shared" si="477"/>
        <v/>
      </c>
      <c r="U9398" s="53" t="str">
        <f t="shared" si="477"/>
        <v/>
      </c>
      <c r="V9398" s="53" t="str">
        <f t="shared" si="477"/>
        <v/>
      </c>
      <c r="W9398" s="53" t="str">
        <f t="shared" si="477"/>
        <v/>
      </c>
      <c r="X9398" s="53" t="str">
        <f t="shared" si="477"/>
        <v/>
      </c>
    </row>
    <row r="9399" spans="18:24" hidden="1" x14ac:dyDescent="0.3">
      <c r="R9399">
        <f t="shared" si="476"/>
        <v>0</v>
      </c>
      <c r="S9399">
        <f t="shared" si="478"/>
        <v>0</v>
      </c>
      <c r="T9399" s="53" t="str">
        <f t="shared" si="477"/>
        <v/>
      </c>
      <c r="U9399" s="53" t="str">
        <f t="shared" si="477"/>
        <v/>
      </c>
      <c r="V9399" s="53" t="str">
        <f t="shared" si="477"/>
        <v/>
      </c>
      <c r="W9399" s="53" t="str">
        <f t="shared" si="477"/>
        <v/>
      </c>
      <c r="X9399" s="53" t="str">
        <f t="shared" si="477"/>
        <v/>
      </c>
    </row>
    <row r="9400" spans="18:24" hidden="1" x14ac:dyDescent="0.3">
      <c r="R9400">
        <f t="shared" si="476"/>
        <v>0</v>
      </c>
      <c r="S9400">
        <f t="shared" si="478"/>
        <v>0</v>
      </c>
      <c r="T9400" s="53" t="str">
        <f t="shared" si="477"/>
        <v/>
      </c>
      <c r="U9400" s="53" t="str">
        <f t="shared" si="477"/>
        <v/>
      </c>
      <c r="V9400" s="53" t="str">
        <f t="shared" si="477"/>
        <v/>
      </c>
      <c r="W9400" s="53" t="str">
        <f t="shared" si="477"/>
        <v/>
      </c>
      <c r="X9400" s="53" t="str">
        <f t="shared" si="477"/>
        <v/>
      </c>
    </row>
    <row r="9401" spans="18:24" hidden="1" x14ac:dyDescent="0.3">
      <c r="R9401">
        <f t="shared" si="476"/>
        <v>0</v>
      </c>
      <c r="S9401">
        <f t="shared" si="478"/>
        <v>0</v>
      </c>
      <c r="T9401" s="53" t="str">
        <f t="shared" si="477"/>
        <v/>
      </c>
      <c r="U9401" s="53" t="str">
        <f t="shared" si="477"/>
        <v/>
      </c>
      <c r="V9401" s="53" t="str">
        <f t="shared" si="477"/>
        <v/>
      </c>
      <c r="W9401" s="53" t="str">
        <f t="shared" si="477"/>
        <v/>
      </c>
      <c r="X9401" s="53" t="str">
        <f t="shared" si="477"/>
        <v/>
      </c>
    </row>
    <row r="9402" spans="18:24" hidden="1" x14ac:dyDescent="0.3">
      <c r="R9402">
        <f t="shared" si="476"/>
        <v>0</v>
      </c>
      <c r="S9402">
        <f t="shared" si="478"/>
        <v>0</v>
      </c>
      <c r="T9402" s="53" t="str">
        <f t="shared" si="477"/>
        <v/>
      </c>
      <c r="U9402" s="53" t="str">
        <f t="shared" si="477"/>
        <v/>
      </c>
      <c r="V9402" s="53" t="str">
        <f t="shared" si="477"/>
        <v/>
      </c>
      <c r="W9402" s="53" t="str">
        <f t="shared" si="477"/>
        <v/>
      </c>
      <c r="X9402" s="53" t="str">
        <f t="shared" si="477"/>
        <v/>
      </c>
    </row>
    <row r="9403" spans="18:24" hidden="1" x14ac:dyDescent="0.3">
      <c r="R9403">
        <f t="shared" si="476"/>
        <v>0</v>
      </c>
      <c r="S9403">
        <f t="shared" si="478"/>
        <v>0</v>
      </c>
      <c r="T9403" s="53" t="str">
        <f t="shared" ref="T9403:X9453" si="479">IF(OR(COUNTIF($D9403,"*"&amp;T$5&amp;"*")&gt;0,$D9403="GRUPO TEPSA"),T$5,"")</f>
        <v/>
      </c>
      <c r="U9403" s="53" t="str">
        <f t="shared" si="479"/>
        <v/>
      </c>
      <c r="V9403" s="53" t="str">
        <f t="shared" si="479"/>
        <v/>
      </c>
      <c r="W9403" s="53" t="str">
        <f t="shared" si="479"/>
        <v/>
      </c>
      <c r="X9403" s="53" t="str">
        <f t="shared" si="479"/>
        <v/>
      </c>
    </row>
    <row r="9404" spans="18:24" hidden="1" x14ac:dyDescent="0.3">
      <c r="R9404">
        <f t="shared" si="476"/>
        <v>0</v>
      </c>
      <c r="S9404">
        <f t="shared" si="478"/>
        <v>0</v>
      </c>
      <c r="T9404" s="53" t="str">
        <f t="shared" si="479"/>
        <v/>
      </c>
      <c r="U9404" s="53" t="str">
        <f t="shared" si="479"/>
        <v/>
      </c>
      <c r="V9404" s="53" t="str">
        <f t="shared" si="479"/>
        <v/>
      </c>
      <c r="W9404" s="53" t="str">
        <f t="shared" si="479"/>
        <v/>
      </c>
      <c r="X9404" s="53" t="str">
        <f t="shared" si="479"/>
        <v/>
      </c>
    </row>
    <row r="9405" spans="18:24" hidden="1" x14ac:dyDescent="0.3">
      <c r="R9405">
        <f t="shared" si="476"/>
        <v>0</v>
      </c>
      <c r="S9405">
        <f t="shared" si="478"/>
        <v>0</v>
      </c>
      <c r="T9405" s="53" t="str">
        <f t="shared" si="479"/>
        <v/>
      </c>
      <c r="U9405" s="53" t="str">
        <f t="shared" si="479"/>
        <v/>
      </c>
      <c r="V9405" s="53" t="str">
        <f t="shared" si="479"/>
        <v/>
      </c>
      <c r="W9405" s="53" t="str">
        <f t="shared" si="479"/>
        <v/>
      </c>
      <c r="X9405" s="53" t="str">
        <f t="shared" si="479"/>
        <v/>
      </c>
    </row>
    <row r="9406" spans="18:24" hidden="1" x14ac:dyDescent="0.3">
      <c r="R9406">
        <f t="shared" si="476"/>
        <v>0</v>
      </c>
      <c r="S9406">
        <f t="shared" si="478"/>
        <v>0</v>
      </c>
      <c r="T9406" s="53" t="str">
        <f t="shared" si="479"/>
        <v/>
      </c>
      <c r="U9406" s="53" t="str">
        <f t="shared" si="479"/>
        <v/>
      </c>
      <c r="V9406" s="53" t="str">
        <f t="shared" si="479"/>
        <v/>
      </c>
      <c r="W9406" s="53" t="str">
        <f t="shared" si="479"/>
        <v/>
      </c>
      <c r="X9406" s="53" t="str">
        <f t="shared" si="479"/>
        <v/>
      </c>
    </row>
    <row r="9407" spans="18:24" hidden="1" x14ac:dyDescent="0.3">
      <c r="R9407">
        <f t="shared" si="476"/>
        <v>0</v>
      </c>
      <c r="S9407">
        <f t="shared" si="478"/>
        <v>0</v>
      </c>
      <c r="T9407" s="53" t="str">
        <f t="shared" si="479"/>
        <v/>
      </c>
      <c r="U9407" s="53" t="str">
        <f t="shared" si="479"/>
        <v/>
      </c>
      <c r="V9407" s="53" t="str">
        <f t="shared" si="479"/>
        <v/>
      </c>
      <c r="W9407" s="53" t="str">
        <f t="shared" si="479"/>
        <v/>
      </c>
      <c r="X9407" s="53" t="str">
        <f t="shared" si="479"/>
        <v/>
      </c>
    </row>
    <row r="9408" spans="18:24" hidden="1" x14ac:dyDescent="0.3">
      <c r="R9408">
        <f t="shared" si="476"/>
        <v>0</v>
      </c>
      <c r="S9408">
        <f t="shared" si="478"/>
        <v>0</v>
      </c>
      <c r="T9408" s="53" t="str">
        <f t="shared" si="479"/>
        <v/>
      </c>
      <c r="U9408" s="53" t="str">
        <f t="shared" si="479"/>
        <v/>
      </c>
      <c r="V9408" s="53" t="str">
        <f t="shared" si="479"/>
        <v/>
      </c>
      <c r="W9408" s="53" t="str">
        <f t="shared" si="479"/>
        <v/>
      </c>
      <c r="X9408" s="53" t="str">
        <f t="shared" si="479"/>
        <v/>
      </c>
    </row>
    <row r="9409" spans="18:24" hidden="1" x14ac:dyDescent="0.3">
      <c r="R9409">
        <f t="shared" si="476"/>
        <v>0</v>
      </c>
      <c r="S9409">
        <f t="shared" si="478"/>
        <v>0</v>
      </c>
      <c r="T9409" s="53" t="str">
        <f t="shared" si="479"/>
        <v/>
      </c>
      <c r="U9409" s="53" t="str">
        <f t="shared" si="479"/>
        <v/>
      </c>
      <c r="V9409" s="53" t="str">
        <f t="shared" si="479"/>
        <v/>
      </c>
      <c r="W9409" s="53" t="str">
        <f t="shared" si="479"/>
        <v/>
      </c>
      <c r="X9409" s="53" t="str">
        <f t="shared" si="479"/>
        <v/>
      </c>
    </row>
    <row r="9410" spans="18:24" hidden="1" x14ac:dyDescent="0.3">
      <c r="R9410">
        <f t="shared" si="476"/>
        <v>0</v>
      </c>
      <c r="S9410">
        <f t="shared" si="478"/>
        <v>0</v>
      </c>
      <c r="T9410" s="53" t="str">
        <f t="shared" si="479"/>
        <v/>
      </c>
      <c r="U9410" s="53" t="str">
        <f t="shared" si="479"/>
        <v/>
      </c>
      <c r="V9410" s="53" t="str">
        <f t="shared" si="479"/>
        <v/>
      </c>
      <c r="W9410" s="53" t="str">
        <f t="shared" si="479"/>
        <v/>
      </c>
      <c r="X9410" s="53" t="str">
        <f t="shared" si="479"/>
        <v/>
      </c>
    </row>
    <row r="9411" spans="18:24" hidden="1" x14ac:dyDescent="0.3">
      <c r="R9411">
        <f t="shared" si="476"/>
        <v>0</v>
      </c>
      <c r="S9411">
        <f t="shared" si="478"/>
        <v>0</v>
      </c>
      <c r="T9411" s="53" t="str">
        <f t="shared" si="479"/>
        <v/>
      </c>
      <c r="U9411" s="53" t="str">
        <f t="shared" si="479"/>
        <v/>
      </c>
      <c r="V9411" s="53" t="str">
        <f t="shared" si="479"/>
        <v/>
      </c>
      <c r="W9411" s="53" t="str">
        <f t="shared" si="479"/>
        <v/>
      </c>
      <c r="X9411" s="53" t="str">
        <f t="shared" si="479"/>
        <v/>
      </c>
    </row>
    <row r="9412" spans="18:24" hidden="1" x14ac:dyDescent="0.3">
      <c r="R9412">
        <f t="shared" si="476"/>
        <v>0</v>
      </c>
      <c r="S9412">
        <f t="shared" si="478"/>
        <v>0</v>
      </c>
      <c r="T9412" s="53" t="str">
        <f t="shared" si="479"/>
        <v/>
      </c>
      <c r="U9412" s="53" t="str">
        <f t="shared" si="479"/>
        <v/>
      </c>
      <c r="V9412" s="53" t="str">
        <f t="shared" si="479"/>
        <v/>
      </c>
      <c r="W9412" s="53" t="str">
        <f t="shared" si="479"/>
        <v/>
      </c>
      <c r="X9412" s="53" t="str">
        <f t="shared" si="479"/>
        <v/>
      </c>
    </row>
    <row r="9413" spans="18:24" hidden="1" x14ac:dyDescent="0.3">
      <c r="R9413">
        <f t="shared" si="476"/>
        <v>0</v>
      </c>
      <c r="S9413">
        <f t="shared" si="478"/>
        <v>0</v>
      </c>
      <c r="T9413" s="53" t="str">
        <f t="shared" si="479"/>
        <v/>
      </c>
      <c r="U9413" s="53" t="str">
        <f t="shared" si="479"/>
        <v/>
      </c>
      <c r="V9413" s="53" t="str">
        <f t="shared" si="479"/>
        <v/>
      </c>
      <c r="W9413" s="53" t="str">
        <f t="shared" si="479"/>
        <v/>
      </c>
      <c r="X9413" s="53" t="str">
        <f t="shared" si="479"/>
        <v/>
      </c>
    </row>
    <row r="9414" spans="18:24" hidden="1" x14ac:dyDescent="0.3">
      <c r="R9414">
        <f t="shared" si="476"/>
        <v>0</v>
      </c>
      <c r="S9414">
        <f t="shared" si="478"/>
        <v>0</v>
      </c>
      <c r="T9414" s="53" t="str">
        <f t="shared" si="479"/>
        <v/>
      </c>
      <c r="U9414" s="53" t="str">
        <f t="shared" si="479"/>
        <v/>
      </c>
      <c r="V9414" s="53" t="str">
        <f t="shared" si="479"/>
        <v/>
      </c>
      <c r="W9414" s="53" t="str">
        <f t="shared" si="479"/>
        <v/>
      </c>
      <c r="X9414" s="53" t="str">
        <f t="shared" si="479"/>
        <v/>
      </c>
    </row>
    <row r="9415" spans="18:24" hidden="1" x14ac:dyDescent="0.3">
      <c r="R9415">
        <f t="shared" ref="R9415:R9478" si="480">IF(OR(D9415="GRUPO TEPSA",D9415="TODAS"),P9415/5,P9415)</f>
        <v>0</v>
      </c>
      <c r="S9415">
        <f t="shared" si="478"/>
        <v>0</v>
      </c>
      <c r="T9415" s="53" t="str">
        <f t="shared" si="479"/>
        <v/>
      </c>
      <c r="U9415" s="53" t="str">
        <f t="shared" si="479"/>
        <v/>
      </c>
      <c r="V9415" s="53" t="str">
        <f t="shared" si="479"/>
        <v/>
      </c>
      <c r="W9415" s="53" t="str">
        <f t="shared" si="479"/>
        <v/>
      </c>
      <c r="X9415" s="53" t="str">
        <f t="shared" si="479"/>
        <v/>
      </c>
    </row>
    <row r="9416" spans="18:24" hidden="1" x14ac:dyDescent="0.3">
      <c r="R9416">
        <f t="shared" si="480"/>
        <v>0</v>
      </c>
      <c r="S9416">
        <f t="shared" si="478"/>
        <v>0</v>
      </c>
      <c r="T9416" s="53" t="str">
        <f t="shared" si="479"/>
        <v/>
      </c>
      <c r="U9416" s="53" t="str">
        <f t="shared" si="479"/>
        <v/>
      </c>
      <c r="V9416" s="53" t="str">
        <f t="shared" si="479"/>
        <v/>
      </c>
      <c r="W9416" s="53" t="str">
        <f t="shared" si="479"/>
        <v/>
      </c>
      <c r="X9416" s="53" t="str">
        <f t="shared" si="479"/>
        <v/>
      </c>
    </row>
    <row r="9417" spans="18:24" hidden="1" x14ac:dyDescent="0.3">
      <c r="R9417">
        <f t="shared" si="480"/>
        <v>0</v>
      </c>
      <c r="S9417">
        <f t="shared" si="478"/>
        <v>0</v>
      </c>
      <c r="T9417" s="53" t="str">
        <f t="shared" si="479"/>
        <v/>
      </c>
      <c r="U9417" s="53" t="str">
        <f t="shared" si="479"/>
        <v/>
      </c>
      <c r="V9417" s="53" t="str">
        <f t="shared" si="479"/>
        <v/>
      </c>
      <c r="W9417" s="53" t="str">
        <f t="shared" si="479"/>
        <v/>
      </c>
      <c r="X9417" s="53" t="str">
        <f t="shared" si="479"/>
        <v/>
      </c>
    </row>
    <row r="9418" spans="18:24" hidden="1" x14ac:dyDescent="0.3">
      <c r="R9418">
        <f t="shared" si="480"/>
        <v>0</v>
      </c>
      <c r="S9418">
        <f t="shared" si="478"/>
        <v>0</v>
      </c>
      <c r="T9418" s="53" t="str">
        <f t="shared" si="479"/>
        <v/>
      </c>
      <c r="U9418" s="53" t="str">
        <f t="shared" si="479"/>
        <v/>
      </c>
      <c r="V9418" s="53" t="str">
        <f t="shared" si="479"/>
        <v/>
      </c>
      <c r="W9418" s="53" t="str">
        <f t="shared" si="479"/>
        <v/>
      </c>
      <c r="X9418" s="53" t="str">
        <f t="shared" si="479"/>
        <v/>
      </c>
    </row>
    <row r="9419" spans="18:24" hidden="1" x14ac:dyDescent="0.3">
      <c r="R9419">
        <f t="shared" si="480"/>
        <v>0</v>
      </c>
      <c r="S9419">
        <f t="shared" ref="S9419:S9482" si="481">IF(OR(D9419="GRUPO TEPSA",D9419="TODAS"),Q9419/5,Q9419)</f>
        <v>0</v>
      </c>
      <c r="T9419" s="53" t="str">
        <f t="shared" si="479"/>
        <v/>
      </c>
      <c r="U9419" s="53" t="str">
        <f t="shared" si="479"/>
        <v/>
      </c>
      <c r="V9419" s="53" t="str">
        <f t="shared" si="479"/>
        <v/>
      </c>
      <c r="W9419" s="53" t="str">
        <f t="shared" si="479"/>
        <v/>
      </c>
      <c r="X9419" s="53" t="str">
        <f t="shared" si="479"/>
        <v/>
      </c>
    </row>
    <row r="9420" spans="18:24" hidden="1" x14ac:dyDescent="0.3">
      <c r="R9420">
        <f t="shared" si="480"/>
        <v>0</v>
      </c>
      <c r="S9420">
        <f t="shared" si="481"/>
        <v>0</v>
      </c>
      <c r="T9420" s="53" t="str">
        <f t="shared" si="479"/>
        <v/>
      </c>
      <c r="U9420" s="53" t="str">
        <f t="shared" si="479"/>
        <v/>
      </c>
      <c r="V9420" s="53" t="str">
        <f t="shared" si="479"/>
        <v/>
      </c>
      <c r="W9420" s="53" t="str">
        <f t="shared" si="479"/>
        <v/>
      </c>
      <c r="X9420" s="53" t="str">
        <f t="shared" si="479"/>
        <v/>
      </c>
    </row>
    <row r="9421" spans="18:24" hidden="1" x14ac:dyDescent="0.3">
      <c r="R9421">
        <f t="shared" si="480"/>
        <v>0</v>
      </c>
      <c r="S9421">
        <f t="shared" si="481"/>
        <v>0</v>
      </c>
      <c r="T9421" s="53" t="str">
        <f t="shared" si="479"/>
        <v/>
      </c>
      <c r="U9421" s="53" t="str">
        <f t="shared" si="479"/>
        <v/>
      </c>
      <c r="V9421" s="53" t="str">
        <f t="shared" si="479"/>
        <v/>
      </c>
      <c r="W9421" s="53" t="str">
        <f t="shared" si="479"/>
        <v/>
      </c>
      <c r="X9421" s="53" t="str">
        <f t="shared" si="479"/>
        <v/>
      </c>
    </row>
    <row r="9422" spans="18:24" hidden="1" x14ac:dyDescent="0.3">
      <c r="R9422">
        <f t="shared" si="480"/>
        <v>0</v>
      </c>
      <c r="S9422">
        <f t="shared" si="481"/>
        <v>0</v>
      </c>
      <c r="T9422" s="53" t="str">
        <f t="shared" si="479"/>
        <v/>
      </c>
      <c r="U9422" s="53" t="str">
        <f t="shared" si="479"/>
        <v/>
      </c>
      <c r="V9422" s="53" t="str">
        <f t="shared" si="479"/>
        <v/>
      </c>
      <c r="W9422" s="53" t="str">
        <f t="shared" si="479"/>
        <v/>
      </c>
      <c r="X9422" s="53" t="str">
        <f t="shared" si="479"/>
        <v/>
      </c>
    </row>
    <row r="9423" spans="18:24" hidden="1" x14ac:dyDescent="0.3">
      <c r="R9423">
        <f t="shared" si="480"/>
        <v>0</v>
      </c>
      <c r="S9423">
        <f t="shared" si="481"/>
        <v>0</v>
      </c>
      <c r="T9423" s="53" t="str">
        <f t="shared" si="479"/>
        <v/>
      </c>
      <c r="U9423" s="53" t="str">
        <f t="shared" si="479"/>
        <v/>
      </c>
      <c r="V9423" s="53" t="str">
        <f t="shared" si="479"/>
        <v/>
      </c>
      <c r="W9423" s="53" t="str">
        <f t="shared" si="479"/>
        <v/>
      </c>
      <c r="X9423" s="53" t="str">
        <f t="shared" si="479"/>
        <v/>
      </c>
    </row>
    <row r="9424" spans="18:24" hidden="1" x14ac:dyDescent="0.3">
      <c r="R9424">
        <f t="shared" si="480"/>
        <v>0</v>
      </c>
      <c r="S9424">
        <f t="shared" si="481"/>
        <v>0</v>
      </c>
      <c r="T9424" s="53" t="str">
        <f t="shared" si="479"/>
        <v/>
      </c>
      <c r="U9424" s="53" t="str">
        <f t="shared" si="479"/>
        <v/>
      </c>
      <c r="V9424" s="53" t="str">
        <f t="shared" si="479"/>
        <v/>
      </c>
      <c r="W9424" s="53" t="str">
        <f t="shared" si="479"/>
        <v/>
      </c>
      <c r="X9424" s="53" t="str">
        <f t="shared" si="479"/>
        <v/>
      </c>
    </row>
    <row r="9425" spans="18:24" hidden="1" x14ac:dyDescent="0.3">
      <c r="R9425">
        <f t="shared" si="480"/>
        <v>0</v>
      </c>
      <c r="S9425">
        <f t="shared" si="481"/>
        <v>0</v>
      </c>
      <c r="T9425" s="53" t="str">
        <f t="shared" si="479"/>
        <v/>
      </c>
      <c r="U9425" s="53" t="str">
        <f t="shared" si="479"/>
        <v/>
      </c>
      <c r="V9425" s="53" t="str">
        <f t="shared" si="479"/>
        <v/>
      </c>
      <c r="W9425" s="53" t="str">
        <f t="shared" si="479"/>
        <v/>
      </c>
      <c r="X9425" s="53" t="str">
        <f t="shared" si="479"/>
        <v/>
      </c>
    </row>
    <row r="9426" spans="18:24" hidden="1" x14ac:dyDescent="0.3">
      <c r="R9426">
        <f t="shared" si="480"/>
        <v>0</v>
      </c>
      <c r="S9426">
        <f t="shared" si="481"/>
        <v>0</v>
      </c>
      <c r="T9426" s="53" t="str">
        <f t="shared" si="479"/>
        <v/>
      </c>
      <c r="U9426" s="53" t="str">
        <f t="shared" si="479"/>
        <v/>
      </c>
      <c r="V9426" s="53" t="str">
        <f t="shared" si="479"/>
        <v/>
      </c>
      <c r="W9426" s="53" t="str">
        <f t="shared" si="479"/>
        <v/>
      </c>
      <c r="X9426" s="53" t="str">
        <f t="shared" si="479"/>
        <v/>
      </c>
    </row>
    <row r="9427" spans="18:24" hidden="1" x14ac:dyDescent="0.3">
      <c r="R9427">
        <f t="shared" si="480"/>
        <v>0</v>
      </c>
      <c r="S9427">
        <f t="shared" si="481"/>
        <v>0</v>
      </c>
      <c r="T9427" s="53" t="str">
        <f t="shared" si="479"/>
        <v/>
      </c>
      <c r="U9427" s="53" t="str">
        <f t="shared" si="479"/>
        <v/>
      </c>
      <c r="V9427" s="53" t="str">
        <f t="shared" si="479"/>
        <v/>
      </c>
      <c r="W9427" s="53" t="str">
        <f t="shared" si="479"/>
        <v/>
      </c>
      <c r="X9427" s="53" t="str">
        <f t="shared" si="479"/>
        <v/>
      </c>
    </row>
    <row r="9428" spans="18:24" hidden="1" x14ac:dyDescent="0.3">
      <c r="R9428">
        <f t="shared" si="480"/>
        <v>0</v>
      </c>
      <c r="S9428">
        <f t="shared" si="481"/>
        <v>0</v>
      </c>
      <c r="T9428" s="53" t="str">
        <f t="shared" si="479"/>
        <v/>
      </c>
      <c r="U9428" s="53" t="str">
        <f t="shared" si="479"/>
        <v/>
      </c>
      <c r="V9428" s="53" t="str">
        <f t="shared" si="479"/>
        <v/>
      </c>
      <c r="W9428" s="53" t="str">
        <f t="shared" si="479"/>
        <v/>
      </c>
      <c r="X9428" s="53" t="str">
        <f t="shared" si="479"/>
        <v/>
      </c>
    </row>
    <row r="9429" spans="18:24" hidden="1" x14ac:dyDescent="0.3">
      <c r="R9429">
        <f t="shared" si="480"/>
        <v>0</v>
      </c>
      <c r="S9429">
        <f t="shared" si="481"/>
        <v>0</v>
      </c>
      <c r="T9429" s="53" t="str">
        <f t="shared" si="479"/>
        <v/>
      </c>
      <c r="U9429" s="53" t="str">
        <f t="shared" si="479"/>
        <v/>
      </c>
      <c r="V9429" s="53" t="str">
        <f t="shared" si="479"/>
        <v/>
      </c>
      <c r="W9429" s="53" t="str">
        <f t="shared" si="479"/>
        <v/>
      </c>
      <c r="X9429" s="53" t="str">
        <f t="shared" si="479"/>
        <v/>
      </c>
    </row>
    <row r="9430" spans="18:24" hidden="1" x14ac:dyDescent="0.3">
      <c r="R9430">
        <f t="shared" si="480"/>
        <v>0</v>
      </c>
      <c r="S9430">
        <f t="shared" si="481"/>
        <v>0</v>
      </c>
      <c r="T9430" s="53" t="str">
        <f t="shared" si="479"/>
        <v/>
      </c>
      <c r="U9430" s="53" t="str">
        <f t="shared" si="479"/>
        <v/>
      </c>
      <c r="V9430" s="53" t="str">
        <f t="shared" si="479"/>
        <v/>
      </c>
      <c r="W9430" s="53" t="str">
        <f t="shared" si="479"/>
        <v/>
      </c>
      <c r="X9430" s="53" t="str">
        <f t="shared" si="479"/>
        <v/>
      </c>
    </row>
    <row r="9431" spans="18:24" hidden="1" x14ac:dyDescent="0.3">
      <c r="R9431">
        <f t="shared" si="480"/>
        <v>0</v>
      </c>
      <c r="S9431">
        <f t="shared" si="481"/>
        <v>0</v>
      </c>
      <c r="T9431" s="53" t="str">
        <f t="shared" si="479"/>
        <v/>
      </c>
      <c r="U9431" s="53" t="str">
        <f t="shared" si="479"/>
        <v/>
      </c>
      <c r="V9431" s="53" t="str">
        <f t="shared" si="479"/>
        <v/>
      </c>
      <c r="W9431" s="53" t="str">
        <f t="shared" si="479"/>
        <v/>
      </c>
      <c r="X9431" s="53" t="str">
        <f t="shared" si="479"/>
        <v/>
      </c>
    </row>
    <row r="9432" spans="18:24" hidden="1" x14ac:dyDescent="0.3">
      <c r="R9432">
        <f t="shared" si="480"/>
        <v>0</v>
      </c>
      <c r="S9432">
        <f t="shared" si="481"/>
        <v>0</v>
      </c>
      <c r="T9432" s="53" t="str">
        <f t="shared" si="479"/>
        <v/>
      </c>
      <c r="U9432" s="53" t="str">
        <f t="shared" si="479"/>
        <v/>
      </c>
      <c r="V9432" s="53" t="str">
        <f t="shared" si="479"/>
        <v/>
      </c>
      <c r="W9432" s="53" t="str">
        <f t="shared" si="479"/>
        <v/>
      </c>
      <c r="X9432" s="53" t="str">
        <f t="shared" si="479"/>
        <v/>
      </c>
    </row>
    <row r="9433" spans="18:24" hidden="1" x14ac:dyDescent="0.3">
      <c r="R9433">
        <f t="shared" si="480"/>
        <v>0</v>
      </c>
      <c r="S9433">
        <f t="shared" si="481"/>
        <v>0</v>
      </c>
      <c r="T9433" s="53" t="str">
        <f t="shared" si="479"/>
        <v/>
      </c>
      <c r="U9433" s="53" t="str">
        <f t="shared" si="479"/>
        <v/>
      </c>
      <c r="V9433" s="53" t="str">
        <f t="shared" si="479"/>
        <v/>
      </c>
      <c r="W9433" s="53" t="str">
        <f t="shared" si="479"/>
        <v/>
      </c>
      <c r="X9433" s="53" t="str">
        <f t="shared" si="479"/>
        <v/>
      </c>
    </row>
    <row r="9434" spans="18:24" hidden="1" x14ac:dyDescent="0.3">
      <c r="R9434">
        <f t="shared" si="480"/>
        <v>0</v>
      </c>
      <c r="S9434">
        <f t="shared" si="481"/>
        <v>0</v>
      </c>
      <c r="T9434" s="53" t="str">
        <f t="shared" si="479"/>
        <v/>
      </c>
      <c r="U9434" s="53" t="str">
        <f t="shared" si="479"/>
        <v/>
      </c>
      <c r="V9434" s="53" t="str">
        <f t="shared" si="479"/>
        <v/>
      </c>
      <c r="W9434" s="53" t="str">
        <f t="shared" si="479"/>
        <v/>
      </c>
      <c r="X9434" s="53" t="str">
        <f t="shared" si="479"/>
        <v/>
      </c>
    </row>
    <row r="9435" spans="18:24" hidden="1" x14ac:dyDescent="0.3">
      <c r="R9435">
        <f t="shared" si="480"/>
        <v>0</v>
      </c>
      <c r="S9435">
        <f t="shared" si="481"/>
        <v>0</v>
      </c>
      <c r="T9435" s="53" t="str">
        <f t="shared" si="479"/>
        <v/>
      </c>
      <c r="U9435" s="53" t="str">
        <f t="shared" si="479"/>
        <v/>
      </c>
      <c r="V9435" s="53" t="str">
        <f t="shared" si="479"/>
        <v/>
      </c>
      <c r="W9435" s="53" t="str">
        <f t="shared" si="479"/>
        <v/>
      </c>
      <c r="X9435" s="53" t="str">
        <f t="shared" si="479"/>
        <v/>
      </c>
    </row>
    <row r="9436" spans="18:24" hidden="1" x14ac:dyDescent="0.3">
      <c r="R9436">
        <f t="shared" si="480"/>
        <v>0</v>
      </c>
      <c r="S9436">
        <f t="shared" si="481"/>
        <v>0</v>
      </c>
      <c r="T9436" s="53" t="str">
        <f t="shared" si="479"/>
        <v/>
      </c>
      <c r="U9436" s="53" t="str">
        <f t="shared" si="479"/>
        <v/>
      </c>
      <c r="V9436" s="53" t="str">
        <f t="shared" si="479"/>
        <v/>
      </c>
      <c r="W9436" s="53" t="str">
        <f t="shared" si="479"/>
        <v/>
      </c>
      <c r="X9436" s="53" t="str">
        <f t="shared" si="479"/>
        <v/>
      </c>
    </row>
    <row r="9437" spans="18:24" hidden="1" x14ac:dyDescent="0.3">
      <c r="R9437">
        <f t="shared" si="480"/>
        <v>0</v>
      </c>
      <c r="S9437">
        <f t="shared" si="481"/>
        <v>0</v>
      </c>
      <c r="T9437" s="53" t="str">
        <f t="shared" si="479"/>
        <v/>
      </c>
      <c r="U9437" s="53" t="str">
        <f t="shared" si="479"/>
        <v/>
      </c>
      <c r="V9437" s="53" t="str">
        <f t="shared" si="479"/>
        <v/>
      </c>
      <c r="W9437" s="53" t="str">
        <f t="shared" si="479"/>
        <v/>
      </c>
      <c r="X9437" s="53" t="str">
        <f t="shared" si="479"/>
        <v/>
      </c>
    </row>
    <row r="9438" spans="18:24" hidden="1" x14ac:dyDescent="0.3">
      <c r="R9438">
        <f t="shared" si="480"/>
        <v>0</v>
      </c>
      <c r="S9438">
        <f t="shared" si="481"/>
        <v>0</v>
      </c>
      <c r="T9438" s="53" t="str">
        <f t="shared" si="479"/>
        <v/>
      </c>
      <c r="U9438" s="53" t="str">
        <f t="shared" si="479"/>
        <v/>
      </c>
      <c r="V9438" s="53" t="str">
        <f t="shared" si="479"/>
        <v/>
      </c>
      <c r="W9438" s="53" t="str">
        <f t="shared" si="479"/>
        <v/>
      </c>
      <c r="X9438" s="53" t="str">
        <f t="shared" si="479"/>
        <v/>
      </c>
    </row>
    <row r="9439" spans="18:24" hidden="1" x14ac:dyDescent="0.3">
      <c r="R9439">
        <f t="shared" si="480"/>
        <v>0</v>
      </c>
      <c r="S9439">
        <f t="shared" si="481"/>
        <v>0</v>
      </c>
      <c r="T9439" s="53" t="str">
        <f t="shared" si="479"/>
        <v/>
      </c>
      <c r="U9439" s="53" t="str">
        <f t="shared" si="479"/>
        <v/>
      </c>
      <c r="V9439" s="53" t="str">
        <f t="shared" si="479"/>
        <v/>
      </c>
      <c r="W9439" s="53" t="str">
        <f t="shared" si="479"/>
        <v/>
      </c>
      <c r="X9439" s="53" t="str">
        <f t="shared" si="479"/>
        <v/>
      </c>
    </row>
    <row r="9440" spans="18:24" hidden="1" x14ac:dyDescent="0.3">
      <c r="R9440">
        <f t="shared" si="480"/>
        <v>0</v>
      </c>
      <c r="S9440">
        <f t="shared" si="481"/>
        <v>0</v>
      </c>
      <c r="T9440" s="53" t="str">
        <f t="shared" si="479"/>
        <v/>
      </c>
      <c r="U9440" s="53" t="str">
        <f t="shared" si="479"/>
        <v/>
      </c>
      <c r="V9440" s="53" t="str">
        <f t="shared" si="479"/>
        <v/>
      </c>
      <c r="W9440" s="53" t="str">
        <f t="shared" si="479"/>
        <v/>
      </c>
      <c r="X9440" s="53" t="str">
        <f t="shared" si="479"/>
        <v/>
      </c>
    </row>
    <row r="9441" spans="18:24" hidden="1" x14ac:dyDescent="0.3">
      <c r="R9441">
        <f t="shared" si="480"/>
        <v>0</v>
      </c>
      <c r="S9441">
        <f t="shared" si="481"/>
        <v>0</v>
      </c>
      <c r="T9441" s="53" t="str">
        <f t="shared" si="479"/>
        <v/>
      </c>
      <c r="U9441" s="53" t="str">
        <f t="shared" si="479"/>
        <v/>
      </c>
      <c r="V9441" s="53" t="str">
        <f t="shared" si="479"/>
        <v/>
      </c>
      <c r="W9441" s="53" t="str">
        <f t="shared" si="479"/>
        <v/>
      </c>
      <c r="X9441" s="53" t="str">
        <f t="shared" si="479"/>
        <v/>
      </c>
    </row>
    <row r="9442" spans="18:24" hidden="1" x14ac:dyDescent="0.3">
      <c r="R9442">
        <f t="shared" si="480"/>
        <v>0</v>
      </c>
      <c r="S9442">
        <f t="shared" si="481"/>
        <v>0</v>
      </c>
      <c r="T9442" s="53" t="str">
        <f t="shared" si="479"/>
        <v/>
      </c>
      <c r="U9442" s="53" t="str">
        <f t="shared" si="479"/>
        <v/>
      </c>
      <c r="V9442" s="53" t="str">
        <f t="shared" si="479"/>
        <v/>
      </c>
      <c r="W9442" s="53" t="str">
        <f t="shared" si="479"/>
        <v/>
      </c>
      <c r="X9442" s="53" t="str">
        <f t="shared" si="479"/>
        <v/>
      </c>
    </row>
    <row r="9443" spans="18:24" hidden="1" x14ac:dyDescent="0.3">
      <c r="R9443">
        <f t="shared" si="480"/>
        <v>0</v>
      </c>
      <c r="S9443">
        <f t="shared" si="481"/>
        <v>0</v>
      </c>
      <c r="T9443" s="53" t="str">
        <f t="shared" si="479"/>
        <v/>
      </c>
      <c r="U9443" s="53" t="str">
        <f t="shared" si="479"/>
        <v/>
      </c>
      <c r="V9443" s="53" t="str">
        <f t="shared" si="479"/>
        <v/>
      </c>
      <c r="W9443" s="53" t="str">
        <f t="shared" si="479"/>
        <v/>
      </c>
      <c r="X9443" s="53" t="str">
        <f t="shared" si="479"/>
        <v/>
      </c>
    </row>
    <row r="9444" spans="18:24" hidden="1" x14ac:dyDescent="0.3">
      <c r="R9444">
        <f t="shared" si="480"/>
        <v>0</v>
      </c>
      <c r="S9444">
        <f t="shared" si="481"/>
        <v>0</v>
      </c>
      <c r="T9444" s="53" t="str">
        <f t="shared" si="479"/>
        <v/>
      </c>
      <c r="U9444" s="53" t="str">
        <f t="shared" si="479"/>
        <v/>
      </c>
      <c r="V9444" s="53" t="str">
        <f t="shared" si="479"/>
        <v/>
      </c>
      <c r="W9444" s="53" t="str">
        <f t="shared" si="479"/>
        <v/>
      </c>
      <c r="X9444" s="53" t="str">
        <f t="shared" si="479"/>
        <v/>
      </c>
    </row>
    <row r="9445" spans="18:24" hidden="1" x14ac:dyDescent="0.3">
      <c r="R9445">
        <f t="shared" si="480"/>
        <v>0</v>
      </c>
      <c r="S9445">
        <f t="shared" si="481"/>
        <v>0</v>
      </c>
      <c r="T9445" s="53" t="str">
        <f t="shared" si="479"/>
        <v/>
      </c>
      <c r="U9445" s="53" t="str">
        <f t="shared" si="479"/>
        <v/>
      </c>
      <c r="V9445" s="53" t="str">
        <f t="shared" si="479"/>
        <v/>
      </c>
      <c r="W9445" s="53" t="str">
        <f t="shared" si="479"/>
        <v/>
      </c>
      <c r="X9445" s="53" t="str">
        <f t="shared" si="479"/>
        <v/>
      </c>
    </row>
    <row r="9446" spans="18:24" hidden="1" x14ac:dyDescent="0.3">
      <c r="R9446">
        <f t="shared" si="480"/>
        <v>0</v>
      </c>
      <c r="S9446">
        <f t="shared" si="481"/>
        <v>0</v>
      </c>
      <c r="T9446" s="53" t="str">
        <f t="shared" si="479"/>
        <v/>
      </c>
      <c r="U9446" s="53" t="str">
        <f t="shared" si="479"/>
        <v/>
      </c>
      <c r="V9446" s="53" t="str">
        <f t="shared" si="479"/>
        <v/>
      </c>
      <c r="W9446" s="53" t="str">
        <f t="shared" si="479"/>
        <v/>
      </c>
      <c r="X9446" s="53" t="str">
        <f t="shared" si="479"/>
        <v/>
      </c>
    </row>
    <row r="9447" spans="18:24" hidden="1" x14ac:dyDescent="0.3">
      <c r="R9447">
        <f t="shared" si="480"/>
        <v>0</v>
      </c>
      <c r="S9447">
        <f t="shared" si="481"/>
        <v>0</v>
      </c>
      <c r="T9447" s="53" t="str">
        <f t="shared" si="479"/>
        <v/>
      </c>
      <c r="U9447" s="53" t="str">
        <f t="shared" si="479"/>
        <v/>
      </c>
      <c r="V9447" s="53" t="str">
        <f t="shared" si="479"/>
        <v/>
      </c>
      <c r="W9447" s="53" t="str">
        <f t="shared" si="479"/>
        <v/>
      </c>
      <c r="X9447" s="53" t="str">
        <f t="shared" si="479"/>
        <v/>
      </c>
    </row>
    <row r="9448" spans="18:24" hidden="1" x14ac:dyDescent="0.3">
      <c r="R9448">
        <f t="shared" si="480"/>
        <v>0</v>
      </c>
      <c r="S9448">
        <f t="shared" si="481"/>
        <v>0</v>
      </c>
      <c r="T9448" s="53" t="str">
        <f t="shared" si="479"/>
        <v/>
      </c>
      <c r="U9448" s="53" t="str">
        <f t="shared" si="479"/>
        <v/>
      </c>
      <c r="V9448" s="53" t="str">
        <f t="shared" si="479"/>
        <v/>
      </c>
      <c r="W9448" s="53" t="str">
        <f t="shared" si="479"/>
        <v/>
      </c>
      <c r="X9448" s="53" t="str">
        <f t="shared" si="479"/>
        <v/>
      </c>
    </row>
    <row r="9449" spans="18:24" hidden="1" x14ac:dyDescent="0.3">
      <c r="R9449">
        <f t="shared" si="480"/>
        <v>0</v>
      </c>
      <c r="S9449">
        <f t="shared" si="481"/>
        <v>0</v>
      </c>
      <c r="T9449" s="53" t="str">
        <f t="shared" si="479"/>
        <v/>
      </c>
      <c r="U9449" s="53" t="str">
        <f t="shared" si="479"/>
        <v/>
      </c>
      <c r="V9449" s="53" t="str">
        <f t="shared" si="479"/>
        <v/>
      </c>
      <c r="W9449" s="53" t="str">
        <f t="shared" si="479"/>
        <v/>
      </c>
      <c r="X9449" s="53" t="str">
        <f t="shared" si="479"/>
        <v/>
      </c>
    </row>
    <row r="9450" spans="18:24" hidden="1" x14ac:dyDescent="0.3">
      <c r="R9450">
        <f t="shared" si="480"/>
        <v>0</v>
      </c>
      <c r="S9450">
        <f t="shared" si="481"/>
        <v>0</v>
      </c>
      <c r="T9450" s="53" t="str">
        <f t="shared" si="479"/>
        <v/>
      </c>
      <c r="U9450" s="53" t="str">
        <f t="shared" si="479"/>
        <v/>
      </c>
      <c r="V9450" s="53" t="str">
        <f t="shared" si="479"/>
        <v/>
      </c>
      <c r="W9450" s="53" t="str">
        <f t="shared" si="479"/>
        <v/>
      </c>
      <c r="X9450" s="53" t="str">
        <f t="shared" si="479"/>
        <v/>
      </c>
    </row>
    <row r="9451" spans="18:24" hidden="1" x14ac:dyDescent="0.3">
      <c r="R9451">
        <f t="shared" si="480"/>
        <v>0</v>
      </c>
      <c r="S9451">
        <f t="shared" si="481"/>
        <v>0</v>
      </c>
      <c r="T9451" s="53" t="str">
        <f t="shared" si="479"/>
        <v/>
      </c>
      <c r="U9451" s="53" t="str">
        <f t="shared" si="479"/>
        <v/>
      </c>
      <c r="V9451" s="53" t="str">
        <f t="shared" si="479"/>
        <v/>
      </c>
      <c r="W9451" s="53" t="str">
        <f t="shared" si="479"/>
        <v/>
      </c>
      <c r="X9451" s="53" t="str">
        <f t="shared" si="479"/>
        <v/>
      </c>
    </row>
    <row r="9452" spans="18:24" hidden="1" x14ac:dyDescent="0.3">
      <c r="R9452">
        <f t="shared" si="480"/>
        <v>0</v>
      </c>
      <c r="S9452">
        <f t="shared" si="481"/>
        <v>0</v>
      </c>
      <c r="T9452" s="53" t="str">
        <f t="shared" si="479"/>
        <v/>
      </c>
      <c r="U9452" s="53" t="str">
        <f t="shared" si="479"/>
        <v/>
      </c>
      <c r="V9452" s="53" t="str">
        <f t="shared" si="479"/>
        <v/>
      </c>
      <c r="W9452" s="53" t="str">
        <f t="shared" si="479"/>
        <v/>
      </c>
      <c r="X9452" s="53" t="str">
        <f t="shared" si="479"/>
        <v/>
      </c>
    </row>
    <row r="9453" spans="18:24" hidden="1" x14ac:dyDescent="0.3">
      <c r="R9453">
        <f t="shared" si="480"/>
        <v>0</v>
      </c>
      <c r="S9453">
        <f t="shared" si="481"/>
        <v>0</v>
      </c>
      <c r="T9453" s="53" t="str">
        <f t="shared" si="479"/>
        <v/>
      </c>
      <c r="U9453" s="53" t="str">
        <f t="shared" si="479"/>
        <v/>
      </c>
      <c r="V9453" s="53" t="str">
        <f t="shared" si="479"/>
        <v/>
      </c>
      <c r="W9453" s="53" t="str">
        <f t="shared" si="479"/>
        <v/>
      </c>
      <c r="X9453" s="53" t="str">
        <f t="shared" si="479"/>
        <v/>
      </c>
    </row>
    <row r="9454" spans="18:24" hidden="1" x14ac:dyDescent="0.3">
      <c r="R9454">
        <f t="shared" si="480"/>
        <v>0</v>
      </c>
      <c r="S9454">
        <f t="shared" si="481"/>
        <v>0</v>
      </c>
      <c r="T9454" s="53" t="str">
        <f t="shared" ref="T9454:X9504" si="482">IF(OR(COUNTIF($D9454,"*"&amp;T$5&amp;"*")&gt;0,$D9454="GRUPO TEPSA"),T$5,"")</f>
        <v/>
      </c>
      <c r="U9454" s="53" t="str">
        <f t="shared" si="482"/>
        <v/>
      </c>
      <c r="V9454" s="53" t="str">
        <f t="shared" si="482"/>
        <v/>
      </c>
      <c r="W9454" s="53" t="str">
        <f t="shared" si="482"/>
        <v/>
      </c>
      <c r="X9454" s="53" t="str">
        <f t="shared" si="482"/>
        <v/>
      </c>
    </row>
    <row r="9455" spans="18:24" hidden="1" x14ac:dyDescent="0.3">
      <c r="R9455">
        <f t="shared" si="480"/>
        <v>0</v>
      </c>
      <c r="S9455">
        <f t="shared" si="481"/>
        <v>0</v>
      </c>
      <c r="T9455" s="53" t="str">
        <f t="shared" si="482"/>
        <v/>
      </c>
      <c r="U9455" s="53" t="str">
        <f t="shared" si="482"/>
        <v/>
      </c>
      <c r="V9455" s="53" t="str">
        <f t="shared" si="482"/>
        <v/>
      </c>
      <c r="W9455" s="53" t="str">
        <f t="shared" si="482"/>
        <v/>
      </c>
      <c r="X9455" s="53" t="str">
        <f t="shared" si="482"/>
        <v/>
      </c>
    </row>
    <row r="9456" spans="18:24" hidden="1" x14ac:dyDescent="0.3">
      <c r="R9456">
        <f t="shared" si="480"/>
        <v>0</v>
      </c>
      <c r="S9456">
        <f t="shared" si="481"/>
        <v>0</v>
      </c>
      <c r="T9456" s="53" t="str">
        <f t="shared" si="482"/>
        <v/>
      </c>
      <c r="U9456" s="53" t="str">
        <f t="shared" si="482"/>
        <v/>
      </c>
      <c r="V9456" s="53" t="str">
        <f t="shared" si="482"/>
        <v/>
      </c>
      <c r="W9456" s="53" t="str">
        <f t="shared" si="482"/>
        <v/>
      </c>
      <c r="X9456" s="53" t="str">
        <f t="shared" si="482"/>
        <v/>
      </c>
    </row>
    <row r="9457" spans="18:24" hidden="1" x14ac:dyDescent="0.3">
      <c r="R9457">
        <f t="shared" si="480"/>
        <v>0</v>
      </c>
      <c r="S9457">
        <f t="shared" si="481"/>
        <v>0</v>
      </c>
      <c r="T9457" s="53" t="str">
        <f t="shared" si="482"/>
        <v/>
      </c>
      <c r="U9457" s="53" t="str">
        <f t="shared" si="482"/>
        <v/>
      </c>
      <c r="V9457" s="53" t="str">
        <f t="shared" si="482"/>
        <v/>
      </c>
      <c r="W9457" s="53" t="str">
        <f t="shared" si="482"/>
        <v/>
      </c>
      <c r="X9457" s="53" t="str">
        <f t="shared" si="482"/>
        <v/>
      </c>
    </row>
    <row r="9458" spans="18:24" hidden="1" x14ac:dyDescent="0.3">
      <c r="R9458">
        <f t="shared" si="480"/>
        <v>0</v>
      </c>
      <c r="S9458">
        <f t="shared" si="481"/>
        <v>0</v>
      </c>
      <c r="T9458" s="53" t="str">
        <f t="shared" si="482"/>
        <v/>
      </c>
      <c r="U9458" s="53" t="str">
        <f t="shared" si="482"/>
        <v/>
      </c>
      <c r="V9458" s="53" t="str">
        <f t="shared" si="482"/>
        <v/>
      </c>
      <c r="W9458" s="53" t="str">
        <f t="shared" si="482"/>
        <v/>
      </c>
      <c r="X9458" s="53" t="str">
        <f t="shared" si="482"/>
        <v/>
      </c>
    </row>
    <row r="9459" spans="18:24" hidden="1" x14ac:dyDescent="0.3">
      <c r="R9459">
        <f t="shared" si="480"/>
        <v>0</v>
      </c>
      <c r="S9459">
        <f t="shared" si="481"/>
        <v>0</v>
      </c>
      <c r="T9459" s="53" t="str">
        <f t="shared" si="482"/>
        <v/>
      </c>
      <c r="U9459" s="53" t="str">
        <f t="shared" si="482"/>
        <v/>
      </c>
      <c r="V9459" s="53" t="str">
        <f t="shared" si="482"/>
        <v/>
      </c>
      <c r="W9459" s="53" t="str">
        <f t="shared" si="482"/>
        <v/>
      </c>
      <c r="X9459" s="53" t="str">
        <f t="shared" si="482"/>
        <v/>
      </c>
    </row>
    <row r="9460" spans="18:24" hidden="1" x14ac:dyDescent="0.3">
      <c r="R9460">
        <f t="shared" si="480"/>
        <v>0</v>
      </c>
      <c r="S9460">
        <f t="shared" si="481"/>
        <v>0</v>
      </c>
      <c r="T9460" s="53" t="str">
        <f t="shared" si="482"/>
        <v/>
      </c>
      <c r="U9460" s="53" t="str">
        <f t="shared" si="482"/>
        <v/>
      </c>
      <c r="V9460" s="53" t="str">
        <f t="shared" si="482"/>
        <v/>
      </c>
      <c r="W9460" s="53" t="str">
        <f t="shared" si="482"/>
        <v/>
      </c>
      <c r="X9460" s="53" t="str">
        <f t="shared" si="482"/>
        <v/>
      </c>
    </row>
    <row r="9461" spans="18:24" hidden="1" x14ac:dyDescent="0.3">
      <c r="R9461">
        <f t="shared" si="480"/>
        <v>0</v>
      </c>
      <c r="S9461">
        <f t="shared" si="481"/>
        <v>0</v>
      </c>
      <c r="T9461" s="53" t="str">
        <f t="shared" si="482"/>
        <v/>
      </c>
      <c r="U9461" s="53" t="str">
        <f t="shared" si="482"/>
        <v/>
      </c>
      <c r="V9461" s="53" t="str">
        <f t="shared" si="482"/>
        <v/>
      </c>
      <c r="W9461" s="53" t="str">
        <f t="shared" si="482"/>
        <v/>
      </c>
      <c r="X9461" s="53" t="str">
        <f t="shared" si="482"/>
        <v/>
      </c>
    </row>
    <row r="9462" spans="18:24" hidden="1" x14ac:dyDescent="0.3">
      <c r="R9462">
        <f t="shared" si="480"/>
        <v>0</v>
      </c>
      <c r="S9462">
        <f t="shared" si="481"/>
        <v>0</v>
      </c>
      <c r="T9462" s="53" t="str">
        <f t="shared" si="482"/>
        <v/>
      </c>
      <c r="U9462" s="53" t="str">
        <f t="shared" si="482"/>
        <v/>
      </c>
      <c r="V9462" s="53" t="str">
        <f t="shared" si="482"/>
        <v/>
      </c>
      <c r="W9462" s="53" t="str">
        <f t="shared" si="482"/>
        <v/>
      </c>
      <c r="X9462" s="53" t="str">
        <f t="shared" si="482"/>
        <v/>
      </c>
    </row>
    <row r="9463" spans="18:24" hidden="1" x14ac:dyDescent="0.3">
      <c r="R9463">
        <f t="shared" si="480"/>
        <v>0</v>
      </c>
      <c r="S9463">
        <f t="shared" si="481"/>
        <v>0</v>
      </c>
      <c r="T9463" s="53" t="str">
        <f t="shared" si="482"/>
        <v/>
      </c>
      <c r="U9463" s="53" t="str">
        <f t="shared" si="482"/>
        <v/>
      </c>
      <c r="V9463" s="53" t="str">
        <f t="shared" si="482"/>
        <v/>
      </c>
      <c r="W9463" s="53" t="str">
        <f t="shared" si="482"/>
        <v/>
      </c>
      <c r="X9463" s="53" t="str">
        <f t="shared" si="482"/>
        <v/>
      </c>
    </row>
    <row r="9464" spans="18:24" hidden="1" x14ac:dyDescent="0.3">
      <c r="R9464">
        <f t="shared" si="480"/>
        <v>0</v>
      </c>
      <c r="S9464">
        <f t="shared" si="481"/>
        <v>0</v>
      </c>
      <c r="T9464" s="53" t="str">
        <f t="shared" si="482"/>
        <v/>
      </c>
      <c r="U9464" s="53" t="str">
        <f t="shared" si="482"/>
        <v/>
      </c>
      <c r="V9464" s="53" t="str">
        <f t="shared" si="482"/>
        <v/>
      </c>
      <c r="W9464" s="53" t="str">
        <f t="shared" si="482"/>
        <v/>
      </c>
      <c r="X9464" s="53" t="str">
        <f t="shared" si="482"/>
        <v/>
      </c>
    </row>
    <row r="9465" spans="18:24" hidden="1" x14ac:dyDescent="0.3">
      <c r="R9465">
        <f t="shared" si="480"/>
        <v>0</v>
      </c>
      <c r="S9465">
        <f t="shared" si="481"/>
        <v>0</v>
      </c>
      <c r="T9465" s="53" t="str">
        <f t="shared" si="482"/>
        <v/>
      </c>
      <c r="U9465" s="53" t="str">
        <f t="shared" si="482"/>
        <v/>
      </c>
      <c r="V9465" s="53" t="str">
        <f t="shared" si="482"/>
        <v/>
      </c>
      <c r="W9465" s="53" t="str">
        <f t="shared" si="482"/>
        <v/>
      </c>
      <c r="X9465" s="53" t="str">
        <f t="shared" si="482"/>
        <v/>
      </c>
    </row>
    <row r="9466" spans="18:24" hidden="1" x14ac:dyDescent="0.3">
      <c r="R9466">
        <f t="shared" si="480"/>
        <v>0</v>
      </c>
      <c r="S9466">
        <f t="shared" si="481"/>
        <v>0</v>
      </c>
      <c r="T9466" s="53" t="str">
        <f t="shared" si="482"/>
        <v/>
      </c>
      <c r="U9466" s="53" t="str">
        <f t="shared" si="482"/>
        <v/>
      </c>
      <c r="V9466" s="53" t="str">
        <f t="shared" si="482"/>
        <v/>
      </c>
      <c r="W9466" s="53" t="str">
        <f t="shared" si="482"/>
        <v/>
      </c>
      <c r="X9466" s="53" t="str">
        <f t="shared" si="482"/>
        <v/>
      </c>
    </row>
    <row r="9467" spans="18:24" hidden="1" x14ac:dyDescent="0.3">
      <c r="R9467">
        <f t="shared" si="480"/>
        <v>0</v>
      </c>
      <c r="S9467">
        <f t="shared" si="481"/>
        <v>0</v>
      </c>
      <c r="T9467" s="53" t="str">
        <f t="shared" si="482"/>
        <v/>
      </c>
      <c r="U9467" s="53" t="str">
        <f t="shared" si="482"/>
        <v/>
      </c>
      <c r="V9467" s="53" t="str">
        <f t="shared" si="482"/>
        <v/>
      </c>
      <c r="W9467" s="53" t="str">
        <f t="shared" si="482"/>
        <v/>
      </c>
      <c r="X9467" s="53" t="str">
        <f t="shared" si="482"/>
        <v/>
      </c>
    </row>
    <row r="9468" spans="18:24" hidden="1" x14ac:dyDescent="0.3">
      <c r="R9468">
        <f t="shared" si="480"/>
        <v>0</v>
      </c>
      <c r="S9468">
        <f t="shared" si="481"/>
        <v>0</v>
      </c>
      <c r="T9468" s="53" t="str">
        <f t="shared" si="482"/>
        <v/>
      </c>
      <c r="U9468" s="53" t="str">
        <f t="shared" si="482"/>
        <v/>
      </c>
      <c r="V9468" s="53" t="str">
        <f t="shared" si="482"/>
        <v/>
      </c>
      <c r="W9468" s="53" t="str">
        <f t="shared" si="482"/>
        <v/>
      </c>
      <c r="X9468" s="53" t="str">
        <f t="shared" si="482"/>
        <v/>
      </c>
    </row>
    <row r="9469" spans="18:24" hidden="1" x14ac:dyDescent="0.3">
      <c r="R9469">
        <f t="shared" si="480"/>
        <v>0</v>
      </c>
      <c r="S9469">
        <f t="shared" si="481"/>
        <v>0</v>
      </c>
      <c r="T9469" s="53" t="str">
        <f t="shared" si="482"/>
        <v/>
      </c>
      <c r="U9469" s="53" t="str">
        <f t="shared" si="482"/>
        <v/>
      </c>
      <c r="V9469" s="53" t="str">
        <f t="shared" si="482"/>
        <v/>
      </c>
      <c r="W9469" s="53" t="str">
        <f t="shared" si="482"/>
        <v/>
      </c>
      <c r="X9469" s="53" t="str">
        <f t="shared" si="482"/>
        <v/>
      </c>
    </row>
    <row r="9470" spans="18:24" hidden="1" x14ac:dyDescent="0.3">
      <c r="R9470">
        <f t="shared" si="480"/>
        <v>0</v>
      </c>
      <c r="S9470">
        <f t="shared" si="481"/>
        <v>0</v>
      </c>
      <c r="T9470" s="53" t="str">
        <f t="shared" si="482"/>
        <v/>
      </c>
      <c r="U9470" s="53" t="str">
        <f t="shared" si="482"/>
        <v/>
      </c>
      <c r="V9470" s="53" t="str">
        <f t="shared" si="482"/>
        <v/>
      </c>
      <c r="W9470" s="53" t="str">
        <f t="shared" si="482"/>
        <v/>
      </c>
      <c r="X9470" s="53" t="str">
        <f t="shared" si="482"/>
        <v/>
      </c>
    </row>
    <row r="9471" spans="18:24" hidden="1" x14ac:dyDescent="0.3">
      <c r="R9471">
        <f t="shared" si="480"/>
        <v>0</v>
      </c>
      <c r="S9471">
        <f t="shared" si="481"/>
        <v>0</v>
      </c>
      <c r="T9471" s="53" t="str">
        <f t="shared" si="482"/>
        <v/>
      </c>
      <c r="U9471" s="53" t="str">
        <f t="shared" si="482"/>
        <v/>
      </c>
      <c r="V9471" s="53" t="str">
        <f t="shared" si="482"/>
        <v/>
      </c>
      <c r="W9471" s="53" t="str">
        <f t="shared" si="482"/>
        <v/>
      </c>
      <c r="X9471" s="53" t="str">
        <f t="shared" si="482"/>
        <v/>
      </c>
    </row>
    <row r="9472" spans="18:24" hidden="1" x14ac:dyDescent="0.3">
      <c r="R9472">
        <f t="shared" si="480"/>
        <v>0</v>
      </c>
      <c r="S9472">
        <f t="shared" si="481"/>
        <v>0</v>
      </c>
      <c r="T9472" s="53" t="str">
        <f t="shared" si="482"/>
        <v/>
      </c>
      <c r="U9472" s="53" t="str">
        <f t="shared" si="482"/>
        <v/>
      </c>
      <c r="V9472" s="53" t="str">
        <f t="shared" si="482"/>
        <v/>
      </c>
      <c r="W9472" s="53" t="str">
        <f t="shared" si="482"/>
        <v/>
      </c>
      <c r="X9472" s="53" t="str">
        <f t="shared" si="482"/>
        <v/>
      </c>
    </row>
    <row r="9473" spans="18:24" hidden="1" x14ac:dyDescent="0.3">
      <c r="R9473">
        <f t="shared" si="480"/>
        <v>0</v>
      </c>
      <c r="S9473">
        <f t="shared" si="481"/>
        <v>0</v>
      </c>
      <c r="T9473" s="53" t="str">
        <f t="shared" si="482"/>
        <v/>
      </c>
      <c r="U9473" s="53" t="str">
        <f t="shared" si="482"/>
        <v/>
      </c>
      <c r="V9473" s="53" t="str">
        <f t="shared" si="482"/>
        <v/>
      </c>
      <c r="W9473" s="53" t="str">
        <f t="shared" si="482"/>
        <v/>
      </c>
      <c r="X9473" s="53" t="str">
        <f t="shared" si="482"/>
        <v/>
      </c>
    </row>
    <row r="9474" spans="18:24" hidden="1" x14ac:dyDescent="0.3">
      <c r="R9474">
        <f t="shared" si="480"/>
        <v>0</v>
      </c>
      <c r="S9474">
        <f t="shared" si="481"/>
        <v>0</v>
      </c>
      <c r="T9474" s="53" t="str">
        <f t="shared" si="482"/>
        <v/>
      </c>
      <c r="U9474" s="53" t="str">
        <f t="shared" si="482"/>
        <v/>
      </c>
      <c r="V9474" s="53" t="str">
        <f t="shared" si="482"/>
        <v/>
      </c>
      <c r="W9474" s="53" t="str">
        <f t="shared" si="482"/>
        <v/>
      </c>
      <c r="X9474" s="53" t="str">
        <f t="shared" si="482"/>
        <v/>
      </c>
    </row>
    <row r="9475" spans="18:24" hidden="1" x14ac:dyDescent="0.3">
      <c r="R9475">
        <f t="shared" si="480"/>
        <v>0</v>
      </c>
      <c r="S9475">
        <f t="shared" si="481"/>
        <v>0</v>
      </c>
      <c r="T9475" s="53" t="str">
        <f t="shared" si="482"/>
        <v/>
      </c>
      <c r="U9475" s="53" t="str">
        <f t="shared" si="482"/>
        <v/>
      </c>
      <c r="V9475" s="53" t="str">
        <f t="shared" si="482"/>
        <v/>
      </c>
      <c r="W9475" s="53" t="str">
        <f t="shared" si="482"/>
        <v/>
      </c>
      <c r="X9475" s="53" t="str">
        <f t="shared" si="482"/>
        <v/>
      </c>
    </row>
    <row r="9476" spans="18:24" hidden="1" x14ac:dyDescent="0.3">
      <c r="R9476">
        <f t="shared" si="480"/>
        <v>0</v>
      </c>
      <c r="S9476">
        <f t="shared" si="481"/>
        <v>0</v>
      </c>
      <c r="T9476" s="53" t="str">
        <f t="shared" si="482"/>
        <v/>
      </c>
      <c r="U9476" s="53" t="str">
        <f t="shared" si="482"/>
        <v/>
      </c>
      <c r="V9476" s="53" t="str">
        <f t="shared" si="482"/>
        <v/>
      </c>
      <c r="W9476" s="53" t="str">
        <f t="shared" si="482"/>
        <v/>
      </c>
      <c r="X9476" s="53" t="str">
        <f t="shared" si="482"/>
        <v/>
      </c>
    </row>
    <row r="9477" spans="18:24" hidden="1" x14ac:dyDescent="0.3">
      <c r="R9477">
        <f t="shared" si="480"/>
        <v>0</v>
      </c>
      <c r="S9477">
        <f t="shared" si="481"/>
        <v>0</v>
      </c>
      <c r="T9477" s="53" t="str">
        <f t="shared" si="482"/>
        <v/>
      </c>
      <c r="U9477" s="53" t="str">
        <f t="shared" si="482"/>
        <v/>
      </c>
      <c r="V9477" s="53" t="str">
        <f t="shared" si="482"/>
        <v/>
      </c>
      <c r="W9477" s="53" t="str">
        <f t="shared" si="482"/>
        <v/>
      </c>
      <c r="X9477" s="53" t="str">
        <f t="shared" si="482"/>
        <v/>
      </c>
    </row>
    <row r="9478" spans="18:24" hidden="1" x14ac:dyDescent="0.3">
      <c r="R9478">
        <f t="shared" si="480"/>
        <v>0</v>
      </c>
      <c r="S9478">
        <f t="shared" si="481"/>
        <v>0</v>
      </c>
      <c r="T9478" s="53" t="str">
        <f t="shared" si="482"/>
        <v/>
      </c>
      <c r="U9478" s="53" t="str">
        <f t="shared" si="482"/>
        <v/>
      </c>
      <c r="V9478" s="53" t="str">
        <f t="shared" si="482"/>
        <v/>
      </c>
      <c r="W9478" s="53" t="str">
        <f t="shared" si="482"/>
        <v/>
      </c>
      <c r="X9478" s="53" t="str">
        <f t="shared" si="482"/>
        <v/>
      </c>
    </row>
    <row r="9479" spans="18:24" hidden="1" x14ac:dyDescent="0.3">
      <c r="R9479">
        <f t="shared" ref="R9479:R9542" si="483">IF(OR(D9479="GRUPO TEPSA",D9479="TODAS"),P9479/5,P9479)</f>
        <v>0</v>
      </c>
      <c r="S9479">
        <f t="shared" si="481"/>
        <v>0</v>
      </c>
      <c r="T9479" s="53" t="str">
        <f t="shared" si="482"/>
        <v/>
      </c>
      <c r="U9479" s="53" t="str">
        <f t="shared" si="482"/>
        <v/>
      </c>
      <c r="V9479" s="53" t="str">
        <f t="shared" si="482"/>
        <v/>
      </c>
      <c r="W9479" s="53" t="str">
        <f t="shared" si="482"/>
        <v/>
      </c>
      <c r="X9479" s="53" t="str">
        <f t="shared" si="482"/>
        <v/>
      </c>
    </row>
    <row r="9480" spans="18:24" hidden="1" x14ac:dyDescent="0.3">
      <c r="R9480">
        <f t="shared" si="483"/>
        <v>0</v>
      </c>
      <c r="S9480">
        <f t="shared" si="481"/>
        <v>0</v>
      </c>
      <c r="T9480" s="53" t="str">
        <f t="shared" si="482"/>
        <v/>
      </c>
      <c r="U9480" s="53" t="str">
        <f t="shared" si="482"/>
        <v/>
      </c>
      <c r="V9480" s="53" t="str">
        <f t="shared" si="482"/>
        <v/>
      </c>
      <c r="W9480" s="53" t="str">
        <f t="shared" si="482"/>
        <v/>
      </c>
      <c r="X9480" s="53" t="str">
        <f t="shared" si="482"/>
        <v/>
      </c>
    </row>
    <row r="9481" spans="18:24" hidden="1" x14ac:dyDescent="0.3">
      <c r="R9481">
        <f t="shared" si="483"/>
        <v>0</v>
      </c>
      <c r="S9481">
        <f t="shared" si="481"/>
        <v>0</v>
      </c>
      <c r="T9481" s="53" t="str">
        <f t="shared" si="482"/>
        <v/>
      </c>
      <c r="U9481" s="53" t="str">
        <f t="shared" si="482"/>
        <v/>
      </c>
      <c r="V9481" s="53" t="str">
        <f t="shared" si="482"/>
        <v/>
      </c>
      <c r="W9481" s="53" t="str">
        <f t="shared" si="482"/>
        <v/>
      </c>
      <c r="X9481" s="53" t="str">
        <f t="shared" si="482"/>
        <v/>
      </c>
    </row>
    <row r="9482" spans="18:24" hidden="1" x14ac:dyDescent="0.3">
      <c r="R9482">
        <f t="shared" si="483"/>
        <v>0</v>
      </c>
      <c r="S9482">
        <f t="shared" si="481"/>
        <v>0</v>
      </c>
      <c r="T9482" s="53" t="str">
        <f t="shared" si="482"/>
        <v/>
      </c>
      <c r="U9482" s="53" t="str">
        <f t="shared" si="482"/>
        <v/>
      </c>
      <c r="V9482" s="53" t="str">
        <f t="shared" si="482"/>
        <v/>
      </c>
      <c r="W9482" s="53" t="str">
        <f t="shared" si="482"/>
        <v/>
      </c>
      <c r="X9482" s="53" t="str">
        <f t="shared" si="482"/>
        <v/>
      </c>
    </row>
    <row r="9483" spans="18:24" hidden="1" x14ac:dyDescent="0.3">
      <c r="R9483">
        <f t="shared" si="483"/>
        <v>0</v>
      </c>
      <c r="S9483">
        <f t="shared" ref="S9483:S9546" si="484">IF(OR(D9483="GRUPO TEPSA",D9483="TODAS"),Q9483/5,Q9483)</f>
        <v>0</v>
      </c>
      <c r="T9483" s="53" t="str">
        <f t="shared" si="482"/>
        <v/>
      </c>
      <c r="U9483" s="53" t="str">
        <f t="shared" si="482"/>
        <v/>
      </c>
      <c r="V9483" s="53" t="str">
        <f t="shared" si="482"/>
        <v/>
      </c>
      <c r="W9483" s="53" t="str">
        <f t="shared" si="482"/>
        <v/>
      </c>
      <c r="X9483" s="53" t="str">
        <f t="shared" si="482"/>
        <v/>
      </c>
    </row>
    <row r="9484" spans="18:24" hidden="1" x14ac:dyDescent="0.3">
      <c r="R9484">
        <f t="shared" si="483"/>
        <v>0</v>
      </c>
      <c r="S9484">
        <f t="shared" si="484"/>
        <v>0</v>
      </c>
      <c r="T9484" s="53" t="str">
        <f t="shared" si="482"/>
        <v/>
      </c>
      <c r="U9484" s="53" t="str">
        <f t="shared" si="482"/>
        <v/>
      </c>
      <c r="V9484" s="53" t="str">
        <f t="shared" si="482"/>
        <v/>
      </c>
      <c r="W9484" s="53" t="str">
        <f t="shared" si="482"/>
        <v/>
      </c>
      <c r="X9484" s="53" t="str">
        <f t="shared" si="482"/>
        <v/>
      </c>
    </row>
    <row r="9485" spans="18:24" hidden="1" x14ac:dyDescent="0.3">
      <c r="R9485">
        <f t="shared" si="483"/>
        <v>0</v>
      </c>
      <c r="S9485">
        <f t="shared" si="484"/>
        <v>0</v>
      </c>
      <c r="T9485" s="53" t="str">
        <f t="shared" si="482"/>
        <v/>
      </c>
      <c r="U9485" s="53" t="str">
        <f t="shared" si="482"/>
        <v/>
      </c>
      <c r="V9485" s="53" t="str">
        <f t="shared" si="482"/>
        <v/>
      </c>
      <c r="W9485" s="53" t="str">
        <f t="shared" si="482"/>
        <v/>
      </c>
      <c r="X9485" s="53" t="str">
        <f t="shared" si="482"/>
        <v/>
      </c>
    </row>
    <row r="9486" spans="18:24" hidden="1" x14ac:dyDescent="0.3">
      <c r="R9486">
        <f t="shared" si="483"/>
        <v>0</v>
      </c>
      <c r="S9486">
        <f t="shared" si="484"/>
        <v>0</v>
      </c>
      <c r="T9486" s="53" t="str">
        <f t="shared" si="482"/>
        <v/>
      </c>
      <c r="U9486" s="53" t="str">
        <f t="shared" si="482"/>
        <v/>
      </c>
      <c r="V9486" s="53" t="str">
        <f t="shared" si="482"/>
        <v/>
      </c>
      <c r="W9486" s="53" t="str">
        <f t="shared" si="482"/>
        <v/>
      </c>
      <c r="X9486" s="53" t="str">
        <f t="shared" si="482"/>
        <v/>
      </c>
    </row>
    <row r="9487" spans="18:24" hidden="1" x14ac:dyDescent="0.3">
      <c r="R9487">
        <f t="shared" si="483"/>
        <v>0</v>
      </c>
      <c r="S9487">
        <f t="shared" si="484"/>
        <v>0</v>
      </c>
      <c r="T9487" s="53" t="str">
        <f t="shared" si="482"/>
        <v/>
      </c>
      <c r="U9487" s="53" t="str">
        <f t="shared" si="482"/>
        <v/>
      </c>
      <c r="V9487" s="53" t="str">
        <f t="shared" si="482"/>
        <v/>
      </c>
      <c r="W9487" s="53" t="str">
        <f t="shared" si="482"/>
        <v/>
      </c>
      <c r="X9487" s="53" t="str">
        <f t="shared" si="482"/>
        <v/>
      </c>
    </row>
    <row r="9488" spans="18:24" hidden="1" x14ac:dyDescent="0.3">
      <c r="R9488">
        <f t="shared" si="483"/>
        <v>0</v>
      </c>
      <c r="S9488">
        <f t="shared" si="484"/>
        <v>0</v>
      </c>
      <c r="T9488" s="53" t="str">
        <f t="shared" si="482"/>
        <v/>
      </c>
      <c r="U9488" s="53" t="str">
        <f t="shared" si="482"/>
        <v/>
      </c>
      <c r="V9488" s="53" t="str">
        <f t="shared" si="482"/>
        <v/>
      </c>
      <c r="W9488" s="53" t="str">
        <f t="shared" si="482"/>
        <v/>
      </c>
      <c r="X9488" s="53" t="str">
        <f t="shared" si="482"/>
        <v/>
      </c>
    </row>
    <row r="9489" spans="18:24" hidden="1" x14ac:dyDescent="0.3">
      <c r="R9489">
        <f t="shared" si="483"/>
        <v>0</v>
      </c>
      <c r="S9489">
        <f t="shared" si="484"/>
        <v>0</v>
      </c>
      <c r="T9489" s="53" t="str">
        <f t="shared" si="482"/>
        <v/>
      </c>
      <c r="U9489" s="53" t="str">
        <f t="shared" si="482"/>
        <v/>
      </c>
      <c r="V9489" s="53" t="str">
        <f t="shared" si="482"/>
        <v/>
      </c>
      <c r="W9489" s="53" t="str">
        <f t="shared" si="482"/>
        <v/>
      </c>
      <c r="X9489" s="53" t="str">
        <f t="shared" si="482"/>
        <v/>
      </c>
    </row>
    <row r="9490" spans="18:24" hidden="1" x14ac:dyDescent="0.3">
      <c r="R9490">
        <f t="shared" si="483"/>
        <v>0</v>
      </c>
      <c r="S9490">
        <f t="shared" si="484"/>
        <v>0</v>
      </c>
      <c r="T9490" s="53" t="str">
        <f t="shared" si="482"/>
        <v/>
      </c>
      <c r="U9490" s="53" t="str">
        <f t="shared" si="482"/>
        <v/>
      </c>
      <c r="V9490" s="53" t="str">
        <f t="shared" si="482"/>
        <v/>
      </c>
      <c r="W9490" s="53" t="str">
        <f t="shared" si="482"/>
        <v/>
      </c>
      <c r="X9490" s="53" t="str">
        <f t="shared" si="482"/>
        <v/>
      </c>
    </row>
    <row r="9491" spans="18:24" hidden="1" x14ac:dyDescent="0.3">
      <c r="R9491">
        <f t="shared" si="483"/>
        <v>0</v>
      </c>
      <c r="S9491">
        <f t="shared" si="484"/>
        <v>0</v>
      </c>
      <c r="T9491" s="53" t="str">
        <f t="shared" si="482"/>
        <v/>
      </c>
      <c r="U9491" s="53" t="str">
        <f t="shared" si="482"/>
        <v/>
      </c>
      <c r="V9491" s="53" t="str">
        <f t="shared" si="482"/>
        <v/>
      </c>
      <c r="W9491" s="53" t="str">
        <f t="shared" si="482"/>
        <v/>
      </c>
      <c r="X9491" s="53" t="str">
        <f t="shared" si="482"/>
        <v/>
      </c>
    </row>
    <row r="9492" spans="18:24" hidden="1" x14ac:dyDescent="0.3">
      <c r="R9492">
        <f t="shared" si="483"/>
        <v>0</v>
      </c>
      <c r="S9492">
        <f t="shared" si="484"/>
        <v>0</v>
      </c>
      <c r="T9492" s="53" t="str">
        <f t="shared" si="482"/>
        <v/>
      </c>
      <c r="U9492" s="53" t="str">
        <f t="shared" si="482"/>
        <v/>
      </c>
      <c r="V9492" s="53" t="str">
        <f t="shared" si="482"/>
        <v/>
      </c>
      <c r="W9492" s="53" t="str">
        <f t="shared" si="482"/>
        <v/>
      </c>
      <c r="X9492" s="53" t="str">
        <f t="shared" si="482"/>
        <v/>
      </c>
    </row>
    <row r="9493" spans="18:24" hidden="1" x14ac:dyDescent="0.3">
      <c r="R9493">
        <f t="shared" si="483"/>
        <v>0</v>
      </c>
      <c r="S9493">
        <f t="shared" si="484"/>
        <v>0</v>
      </c>
      <c r="T9493" s="53" t="str">
        <f t="shared" si="482"/>
        <v/>
      </c>
      <c r="U9493" s="53" t="str">
        <f t="shared" si="482"/>
        <v/>
      </c>
      <c r="V9493" s="53" t="str">
        <f t="shared" si="482"/>
        <v/>
      </c>
      <c r="W9493" s="53" t="str">
        <f t="shared" si="482"/>
        <v/>
      </c>
      <c r="X9493" s="53" t="str">
        <f t="shared" si="482"/>
        <v/>
      </c>
    </row>
    <row r="9494" spans="18:24" hidden="1" x14ac:dyDescent="0.3">
      <c r="R9494">
        <f t="shared" si="483"/>
        <v>0</v>
      </c>
      <c r="S9494">
        <f t="shared" si="484"/>
        <v>0</v>
      </c>
      <c r="T9494" s="53" t="str">
        <f t="shared" si="482"/>
        <v/>
      </c>
      <c r="U9494" s="53" t="str">
        <f t="shared" si="482"/>
        <v/>
      </c>
      <c r="V9494" s="53" t="str">
        <f t="shared" si="482"/>
        <v/>
      </c>
      <c r="W9494" s="53" t="str">
        <f t="shared" si="482"/>
        <v/>
      </c>
      <c r="X9494" s="53" t="str">
        <f t="shared" si="482"/>
        <v/>
      </c>
    </row>
    <row r="9495" spans="18:24" hidden="1" x14ac:dyDescent="0.3">
      <c r="R9495">
        <f t="shared" si="483"/>
        <v>0</v>
      </c>
      <c r="S9495">
        <f t="shared" si="484"/>
        <v>0</v>
      </c>
      <c r="T9495" s="53" t="str">
        <f t="shared" si="482"/>
        <v/>
      </c>
      <c r="U9495" s="53" t="str">
        <f t="shared" si="482"/>
        <v/>
      </c>
      <c r="V9495" s="53" t="str">
        <f t="shared" si="482"/>
        <v/>
      </c>
      <c r="W9495" s="53" t="str">
        <f t="shared" si="482"/>
        <v/>
      </c>
      <c r="X9495" s="53" t="str">
        <f t="shared" si="482"/>
        <v/>
      </c>
    </row>
    <row r="9496" spans="18:24" hidden="1" x14ac:dyDescent="0.3">
      <c r="R9496">
        <f t="shared" si="483"/>
        <v>0</v>
      </c>
      <c r="S9496">
        <f t="shared" si="484"/>
        <v>0</v>
      </c>
      <c r="T9496" s="53" t="str">
        <f t="shared" si="482"/>
        <v/>
      </c>
      <c r="U9496" s="53" t="str">
        <f t="shared" si="482"/>
        <v/>
      </c>
      <c r="V9496" s="53" t="str">
        <f t="shared" si="482"/>
        <v/>
      </c>
      <c r="W9496" s="53" t="str">
        <f t="shared" si="482"/>
        <v/>
      </c>
      <c r="X9496" s="53" t="str">
        <f t="shared" si="482"/>
        <v/>
      </c>
    </row>
    <row r="9497" spans="18:24" hidden="1" x14ac:dyDescent="0.3">
      <c r="R9497">
        <f t="shared" si="483"/>
        <v>0</v>
      </c>
      <c r="S9497">
        <f t="shared" si="484"/>
        <v>0</v>
      </c>
      <c r="T9497" s="53" t="str">
        <f t="shared" si="482"/>
        <v/>
      </c>
      <c r="U9497" s="53" t="str">
        <f t="shared" si="482"/>
        <v/>
      </c>
      <c r="V9497" s="53" t="str">
        <f t="shared" si="482"/>
        <v/>
      </c>
      <c r="W9497" s="53" t="str">
        <f t="shared" si="482"/>
        <v/>
      </c>
      <c r="X9497" s="53" t="str">
        <f t="shared" si="482"/>
        <v/>
      </c>
    </row>
    <row r="9498" spans="18:24" hidden="1" x14ac:dyDescent="0.3">
      <c r="R9498">
        <f t="shared" si="483"/>
        <v>0</v>
      </c>
      <c r="S9498">
        <f t="shared" si="484"/>
        <v>0</v>
      </c>
      <c r="T9498" s="53" t="str">
        <f t="shared" si="482"/>
        <v/>
      </c>
      <c r="U9498" s="53" t="str">
        <f t="shared" si="482"/>
        <v/>
      </c>
      <c r="V9498" s="53" t="str">
        <f t="shared" si="482"/>
        <v/>
      </c>
      <c r="W9498" s="53" t="str">
        <f t="shared" si="482"/>
        <v/>
      </c>
      <c r="X9498" s="53" t="str">
        <f t="shared" si="482"/>
        <v/>
      </c>
    </row>
    <row r="9499" spans="18:24" hidden="1" x14ac:dyDescent="0.3">
      <c r="R9499">
        <f t="shared" si="483"/>
        <v>0</v>
      </c>
      <c r="S9499">
        <f t="shared" si="484"/>
        <v>0</v>
      </c>
      <c r="T9499" s="53" t="str">
        <f t="shared" si="482"/>
        <v/>
      </c>
      <c r="U9499" s="53" t="str">
        <f t="shared" si="482"/>
        <v/>
      </c>
      <c r="V9499" s="53" t="str">
        <f t="shared" si="482"/>
        <v/>
      </c>
      <c r="W9499" s="53" t="str">
        <f t="shared" si="482"/>
        <v/>
      </c>
      <c r="X9499" s="53" t="str">
        <f t="shared" si="482"/>
        <v/>
      </c>
    </row>
    <row r="9500" spans="18:24" hidden="1" x14ac:dyDescent="0.3">
      <c r="R9500">
        <f t="shared" si="483"/>
        <v>0</v>
      </c>
      <c r="S9500">
        <f t="shared" si="484"/>
        <v>0</v>
      </c>
      <c r="T9500" s="53" t="str">
        <f t="shared" si="482"/>
        <v/>
      </c>
      <c r="U9500" s="53" t="str">
        <f t="shared" si="482"/>
        <v/>
      </c>
      <c r="V9500" s="53" t="str">
        <f t="shared" si="482"/>
        <v/>
      </c>
      <c r="W9500" s="53" t="str">
        <f t="shared" si="482"/>
        <v/>
      </c>
      <c r="X9500" s="53" t="str">
        <f t="shared" si="482"/>
        <v/>
      </c>
    </row>
    <row r="9501" spans="18:24" hidden="1" x14ac:dyDescent="0.3">
      <c r="R9501">
        <f t="shared" si="483"/>
        <v>0</v>
      </c>
      <c r="S9501">
        <f t="shared" si="484"/>
        <v>0</v>
      </c>
      <c r="T9501" s="53" t="str">
        <f t="shared" si="482"/>
        <v/>
      </c>
      <c r="U9501" s="53" t="str">
        <f t="shared" si="482"/>
        <v/>
      </c>
      <c r="V9501" s="53" t="str">
        <f t="shared" si="482"/>
        <v/>
      </c>
      <c r="W9501" s="53" t="str">
        <f t="shared" si="482"/>
        <v/>
      </c>
      <c r="X9501" s="53" t="str">
        <f t="shared" si="482"/>
        <v/>
      </c>
    </row>
    <row r="9502" spans="18:24" hidden="1" x14ac:dyDescent="0.3">
      <c r="R9502">
        <f t="shared" si="483"/>
        <v>0</v>
      </c>
      <c r="S9502">
        <f t="shared" si="484"/>
        <v>0</v>
      </c>
      <c r="T9502" s="53" t="str">
        <f t="shared" si="482"/>
        <v/>
      </c>
      <c r="U9502" s="53" t="str">
        <f t="shared" si="482"/>
        <v/>
      </c>
      <c r="V9502" s="53" t="str">
        <f t="shared" si="482"/>
        <v/>
      </c>
      <c r="W9502" s="53" t="str">
        <f t="shared" si="482"/>
        <v/>
      </c>
      <c r="X9502" s="53" t="str">
        <f t="shared" si="482"/>
        <v/>
      </c>
    </row>
    <row r="9503" spans="18:24" hidden="1" x14ac:dyDescent="0.3">
      <c r="R9503">
        <f t="shared" si="483"/>
        <v>0</v>
      </c>
      <c r="S9503">
        <f t="shared" si="484"/>
        <v>0</v>
      </c>
      <c r="T9503" s="53" t="str">
        <f t="shared" si="482"/>
        <v/>
      </c>
      <c r="U9503" s="53" t="str">
        <f t="shared" si="482"/>
        <v/>
      </c>
      <c r="V9503" s="53" t="str">
        <f t="shared" si="482"/>
        <v/>
      </c>
      <c r="W9503" s="53" t="str">
        <f t="shared" si="482"/>
        <v/>
      </c>
      <c r="X9503" s="53" t="str">
        <f t="shared" si="482"/>
        <v/>
      </c>
    </row>
    <row r="9504" spans="18:24" hidden="1" x14ac:dyDescent="0.3">
      <c r="R9504">
        <f t="shared" si="483"/>
        <v>0</v>
      </c>
      <c r="S9504">
        <f t="shared" si="484"/>
        <v>0</v>
      </c>
      <c r="T9504" s="53" t="str">
        <f t="shared" si="482"/>
        <v/>
      </c>
      <c r="U9504" s="53" t="str">
        <f t="shared" si="482"/>
        <v/>
      </c>
      <c r="V9504" s="53" t="str">
        <f t="shared" si="482"/>
        <v/>
      </c>
      <c r="W9504" s="53" t="str">
        <f t="shared" si="482"/>
        <v/>
      </c>
      <c r="X9504" s="53" t="str">
        <f t="shared" si="482"/>
        <v/>
      </c>
    </row>
    <row r="9505" spans="18:24" hidden="1" x14ac:dyDescent="0.3">
      <c r="R9505">
        <f t="shared" si="483"/>
        <v>0</v>
      </c>
      <c r="S9505">
        <f t="shared" si="484"/>
        <v>0</v>
      </c>
      <c r="T9505" s="53" t="str">
        <f t="shared" ref="T9505:X9555" si="485">IF(OR(COUNTIF($D9505,"*"&amp;T$5&amp;"*")&gt;0,$D9505="GRUPO TEPSA"),T$5,"")</f>
        <v/>
      </c>
      <c r="U9505" s="53" t="str">
        <f t="shared" si="485"/>
        <v/>
      </c>
      <c r="V9505" s="53" t="str">
        <f t="shared" si="485"/>
        <v/>
      </c>
      <c r="W9505" s="53" t="str">
        <f t="shared" si="485"/>
        <v/>
      </c>
      <c r="X9505" s="53" t="str">
        <f t="shared" si="485"/>
        <v/>
      </c>
    </row>
    <row r="9506" spans="18:24" hidden="1" x14ac:dyDescent="0.3">
      <c r="R9506">
        <f t="shared" si="483"/>
        <v>0</v>
      </c>
      <c r="S9506">
        <f t="shared" si="484"/>
        <v>0</v>
      </c>
      <c r="T9506" s="53" t="str">
        <f t="shared" si="485"/>
        <v/>
      </c>
      <c r="U9506" s="53" t="str">
        <f t="shared" si="485"/>
        <v/>
      </c>
      <c r="V9506" s="53" t="str">
        <f t="shared" si="485"/>
        <v/>
      </c>
      <c r="W9506" s="53" t="str">
        <f t="shared" si="485"/>
        <v/>
      </c>
      <c r="X9506" s="53" t="str">
        <f t="shared" si="485"/>
        <v/>
      </c>
    </row>
    <row r="9507" spans="18:24" hidden="1" x14ac:dyDescent="0.3">
      <c r="R9507">
        <f t="shared" si="483"/>
        <v>0</v>
      </c>
      <c r="S9507">
        <f t="shared" si="484"/>
        <v>0</v>
      </c>
      <c r="T9507" s="53" t="str">
        <f t="shared" si="485"/>
        <v/>
      </c>
      <c r="U9507" s="53" t="str">
        <f t="shared" si="485"/>
        <v/>
      </c>
      <c r="V9507" s="53" t="str">
        <f t="shared" si="485"/>
        <v/>
      </c>
      <c r="W9507" s="53" t="str">
        <f t="shared" si="485"/>
        <v/>
      </c>
      <c r="X9507" s="53" t="str">
        <f t="shared" si="485"/>
        <v/>
      </c>
    </row>
    <row r="9508" spans="18:24" hidden="1" x14ac:dyDescent="0.3">
      <c r="R9508">
        <f t="shared" si="483"/>
        <v>0</v>
      </c>
      <c r="S9508">
        <f t="shared" si="484"/>
        <v>0</v>
      </c>
      <c r="T9508" s="53" t="str">
        <f t="shared" si="485"/>
        <v/>
      </c>
      <c r="U9508" s="53" t="str">
        <f t="shared" si="485"/>
        <v/>
      </c>
      <c r="V9508" s="53" t="str">
        <f t="shared" si="485"/>
        <v/>
      </c>
      <c r="W9508" s="53" t="str">
        <f t="shared" si="485"/>
        <v/>
      </c>
      <c r="X9508" s="53" t="str">
        <f t="shared" si="485"/>
        <v/>
      </c>
    </row>
    <row r="9509" spans="18:24" hidden="1" x14ac:dyDescent="0.3">
      <c r="R9509">
        <f t="shared" si="483"/>
        <v>0</v>
      </c>
      <c r="S9509">
        <f t="shared" si="484"/>
        <v>0</v>
      </c>
      <c r="T9509" s="53" t="str">
        <f t="shared" si="485"/>
        <v/>
      </c>
      <c r="U9509" s="53" t="str">
        <f t="shared" si="485"/>
        <v/>
      </c>
      <c r="V9509" s="53" t="str">
        <f t="shared" si="485"/>
        <v/>
      </c>
      <c r="W9509" s="53" t="str">
        <f t="shared" si="485"/>
        <v/>
      </c>
      <c r="X9509" s="53" t="str">
        <f t="shared" si="485"/>
        <v/>
      </c>
    </row>
    <row r="9510" spans="18:24" hidden="1" x14ac:dyDescent="0.3">
      <c r="R9510">
        <f t="shared" si="483"/>
        <v>0</v>
      </c>
      <c r="S9510">
        <f t="shared" si="484"/>
        <v>0</v>
      </c>
      <c r="T9510" s="53" t="str">
        <f t="shared" si="485"/>
        <v/>
      </c>
      <c r="U9510" s="53" t="str">
        <f t="shared" si="485"/>
        <v/>
      </c>
      <c r="V9510" s="53" t="str">
        <f t="shared" si="485"/>
        <v/>
      </c>
      <c r="W9510" s="53" t="str">
        <f t="shared" si="485"/>
        <v/>
      </c>
      <c r="X9510" s="53" t="str">
        <f t="shared" si="485"/>
        <v/>
      </c>
    </row>
    <row r="9511" spans="18:24" hidden="1" x14ac:dyDescent="0.3">
      <c r="R9511">
        <f t="shared" si="483"/>
        <v>0</v>
      </c>
      <c r="S9511">
        <f t="shared" si="484"/>
        <v>0</v>
      </c>
      <c r="T9511" s="53" t="str">
        <f t="shared" si="485"/>
        <v/>
      </c>
      <c r="U9511" s="53" t="str">
        <f t="shared" si="485"/>
        <v/>
      </c>
      <c r="V9511" s="53" t="str">
        <f t="shared" si="485"/>
        <v/>
      </c>
      <c r="W9511" s="53" t="str">
        <f t="shared" si="485"/>
        <v/>
      </c>
      <c r="X9511" s="53" t="str">
        <f t="shared" si="485"/>
        <v/>
      </c>
    </row>
    <row r="9512" spans="18:24" hidden="1" x14ac:dyDescent="0.3">
      <c r="R9512">
        <f t="shared" si="483"/>
        <v>0</v>
      </c>
      <c r="S9512">
        <f t="shared" si="484"/>
        <v>0</v>
      </c>
      <c r="T9512" s="53" t="str">
        <f t="shared" si="485"/>
        <v/>
      </c>
      <c r="U9512" s="53" t="str">
        <f t="shared" si="485"/>
        <v/>
      </c>
      <c r="V9512" s="53" t="str">
        <f t="shared" si="485"/>
        <v/>
      </c>
      <c r="W9512" s="53" t="str">
        <f t="shared" si="485"/>
        <v/>
      </c>
      <c r="X9512" s="53" t="str">
        <f t="shared" si="485"/>
        <v/>
      </c>
    </row>
    <row r="9513" spans="18:24" hidden="1" x14ac:dyDescent="0.3">
      <c r="R9513">
        <f t="shared" si="483"/>
        <v>0</v>
      </c>
      <c r="S9513">
        <f t="shared" si="484"/>
        <v>0</v>
      </c>
      <c r="T9513" s="53" t="str">
        <f t="shared" si="485"/>
        <v/>
      </c>
      <c r="U9513" s="53" t="str">
        <f t="shared" si="485"/>
        <v/>
      </c>
      <c r="V9513" s="53" t="str">
        <f t="shared" si="485"/>
        <v/>
      </c>
      <c r="W9513" s="53" t="str">
        <f t="shared" si="485"/>
        <v/>
      </c>
      <c r="X9513" s="53" t="str">
        <f t="shared" si="485"/>
        <v/>
      </c>
    </row>
    <row r="9514" spans="18:24" hidden="1" x14ac:dyDescent="0.3">
      <c r="R9514">
        <f t="shared" si="483"/>
        <v>0</v>
      </c>
      <c r="S9514">
        <f t="shared" si="484"/>
        <v>0</v>
      </c>
      <c r="T9514" s="53" t="str">
        <f t="shared" si="485"/>
        <v/>
      </c>
      <c r="U9514" s="53" t="str">
        <f t="shared" si="485"/>
        <v/>
      </c>
      <c r="V9514" s="53" t="str">
        <f t="shared" si="485"/>
        <v/>
      </c>
      <c r="W9514" s="53" t="str">
        <f t="shared" si="485"/>
        <v/>
      </c>
      <c r="X9514" s="53" t="str">
        <f t="shared" si="485"/>
        <v/>
      </c>
    </row>
    <row r="9515" spans="18:24" hidden="1" x14ac:dyDescent="0.3">
      <c r="R9515">
        <f t="shared" si="483"/>
        <v>0</v>
      </c>
      <c r="S9515">
        <f t="shared" si="484"/>
        <v>0</v>
      </c>
      <c r="T9515" s="53" t="str">
        <f t="shared" si="485"/>
        <v/>
      </c>
      <c r="U9515" s="53" t="str">
        <f t="shared" si="485"/>
        <v/>
      </c>
      <c r="V9515" s="53" t="str">
        <f t="shared" si="485"/>
        <v/>
      </c>
      <c r="W9515" s="53" t="str">
        <f t="shared" si="485"/>
        <v/>
      </c>
      <c r="X9515" s="53" t="str">
        <f t="shared" si="485"/>
        <v/>
      </c>
    </row>
    <row r="9516" spans="18:24" hidden="1" x14ac:dyDescent="0.3">
      <c r="R9516">
        <f t="shared" si="483"/>
        <v>0</v>
      </c>
      <c r="S9516">
        <f t="shared" si="484"/>
        <v>0</v>
      </c>
      <c r="T9516" s="53" t="str">
        <f t="shared" si="485"/>
        <v/>
      </c>
      <c r="U9516" s="53" t="str">
        <f t="shared" si="485"/>
        <v/>
      </c>
      <c r="V9516" s="53" t="str">
        <f t="shared" si="485"/>
        <v/>
      </c>
      <c r="W9516" s="53" t="str">
        <f t="shared" si="485"/>
        <v/>
      </c>
      <c r="X9516" s="53" t="str">
        <f t="shared" si="485"/>
        <v/>
      </c>
    </row>
    <row r="9517" spans="18:24" hidden="1" x14ac:dyDescent="0.3">
      <c r="R9517">
        <f t="shared" si="483"/>
        <v>0</v>
      </c>
      <c r="S9517">
        <f t="shared" si="484"/>
        <v>0</v>
      </c>
      <c r="T9517" s="53" t="str">
        <f t="shared" si="485"/>
        <v/>
      </c>
      <c r="U9517" s="53" t="str">
        <f t="shared" si="485"/>
        <v/>
      </c>
      <c r="V9517" s="53" t="str">
        <f t="shared" si="485"/>
        <v/>
      </c>
      <c r="W9517" s="53" t="str">
        <f t="shared" si="485"/>
        <v/>
      </c>
      <c r="X9517" s="53" t="str">
        <f t="shared" si="485"/>
        <v/>
      </c>
    </row>
    <row r="9518" spans="18:24" hidden="1" x14ac:dyDescent="0.3">
      <c r="R9518">
        <f t="shared" si="483"/>
        <v>0</v>
      </c>
      <c r="S9518">
        <f t="shared" si="484"/>
        <v>0</v>
      </c>
      <c r="T9518" s="53" t="str">
        <f t="shared" si="485"/>
        <v/>
      </c>
      <c r="U9518" s="53" t="str">
        <f t="shared" si="485"/>
        <v/>
      </c>
      <c r="V9518" s="53" t="str">
        <f t="shared" si="485"/>
        <v/>
      </c>
      <c r="W9518" s="53" t="str">
        <f t="shared" si="485"/>
        <v/>
      </c>
      <c r="X9518" s="53" t="str">
        <f t="shared" si="485"/>
        <v/>
      </c>
    </row>
    <row r="9519" spans="18:24" hidden="1" x14ac:dyDescent="0.3">
      <c r="R9519">
        <f t="shared" si="483"/>
        <v>0</v>
      </c>
      <c r="S9519">
        <f t="shared" si="484"/>
        <v>0</v>
      </c>
      <c r="T9519" s="53" t="str">
        <f t="shared" si="485"/>
        <v/>
      </c>
      <c r="U9519" s="53" t="str">
        <f t="shared" si="485"/>
        <v/>
      </c>
      <c r="V9519" s="53" t="str">
        <f t="shared" si="485"/>
        <v/>
      </c>
      <c r="W9519" s="53" t="str">
        <f t="shared" si="485"/>
        <v/>
      </c>
      <c r="X9519" s="53" t="str">
        <f t="shared" si="485"/>
        <v/>
      </c>
    </row>
    <row r="9520" spans="18:24" hidden="1" x14ac:dyDescent="0.3">
      <c r="R9520">
        <f t="shared" si="483"/>
        <v>0</v>
      </c>
      <c r="S9520">
        <f t="shared" si="484"/>
        <v>0</v>
      </c>
      <c r="T9520" s="53" t="str">
        <f t="shared" si="485"/>
        <v/>
      </c>
      <c r="U9520" s="53" t="str">
        <f t="shared" si="485"/>
        <v/>
      </c>
      <c r="V9520" s="53" t="str">
        <f t="shared" si="485"/>
        <v/>
      </c>
      <c r="W9520" s="53" t="str">
        <f t="shared" si="485"/>
        <v/>
      </c>
      <c r="X9520" s="53" t="str">
        <f t="shared" si="485"/>
        <v/>
      </c>
    </row>
    <row r="9521" spans="18:24" hidden="1" x14ac:dyDescent="0.3">
      <c r="R9521">
        <f t="shared" si="483"/>
        <v>0</v>
      </c>
      <c r="S9521">
        <f t="shared" si="484"/>
        <v>0</v>
      </c>
      <c r="T9521" s="53" t="str">
        <f t="shared" si="485"/>
        <v/>
      </c>
      <c r="U9521" s="53" t="str">
        <f t="shared" si="485"/>
        <v/>
      </c>
      <c r="V9521" s="53" t="str">
        <f t="shared" si="485"/>
        <v/>
      </c>
      <c r="W9521" s="53" t="str">
        <f t="shared" si="485"/>
        <v/>
      </c>
      <c r="X9521" s="53" t="str">
        <f t="shared" si="485"/>
        <v/>
      </c>
    </row>
    <row r="9522" spans="18:24" hidden="1" x14ac:dyDescent="0.3">
      <c r="R9522">
        <f t="shared" si="483"/>
        <v>0</v>
      </c>
      <c r="S9522">
        <f t="shared" si="484"/>
        <v>0</v>
      </c>
      <c r="T9522" s="53" t="str">
        <f t="shared" si="485"/>
        <v/>
      </c>
      <c r="U9522" s="53" t="str">
        <f t="shared" si="485"/>
        <v/>
      </c>
      <c r="V9522" s="53" t="str">
        <f t="shared" si="485"/>
        <v/>
      </c>
      <c r="W9522" s="53" t="str">
        <f t="shared" si="485"/>
        <v/>
      </c>
      <c r="X9522" s="53" t="str">
        <f t="shared" si="485"/>
        <v/>
      </c>
    </row>
    <row r="9523" spans="18:24" hidden="1" x14ac:dyDescent="0.3">
      <c r="R9523">
        <f t="shared" si="483"/>
        <v>0</v>
      </c>
      <c r="S9523">
        <f t="shared" si="484"/>
        <v>0</v>
      </c>
      <c r="T9523" s="53" t="str">
        <f t="shared" si="485"/>
        <v/>
      </c>
      <c r="U9523" s="53" t="str">
        <f t="shared" si="485"/>
        <v/>
      </c>
      <c r="V9523" s="53" t="str">
        <f t="shared" si="485"/>
        <v/>
      </c>
      <c r="W9523" s="53" t="str">
        <f t="shared" si="485"/>
        <v/>
      </c>
      <c r="X9523" s="53" t="str">
        <f t="shared" si="485"/>
        <v/>
      </c>
    </row>
    <row r="9524" spans="18:24" hidden="1" x14ac:dyDescent="0.3">
      <c r="R9524">
        <f t="shared" si="483"/>
        <v>0</v>
      </c>
      <c r="S9524">
        <f t="shared" si="484"/>
        <v>0</v>
      </c>
      <c r="T9524" s="53" t="str">
        <f t="shared" si="485"/>
        <v/>
      </c>
      <c r="U9524" s="53" t="str">
        <f t="shared" si="485"/>
        <v/>
      </c>
      <c r="V9524" s="53" t="str">
        <f t="shared" si="485"/>
        <v/>
      </c>
      <c r="W9524" s="53" t="str">
        <f t="shared" si="485"/>
        <v/>
      </c>
      <c r="X9524" s="53" t="str">
        <f t="shared" si="485"/>
        <v/>
      </c>
    </row>
    <row r="9525" spans="18:24" hidden="1" x14ac:dyDescent="0.3">
      <c r="R9525">
        <f t="shared" si="483"/>
        <v>0</v>
      </c>
      <c r="S9525">
        <f t="shared" si="484"/>
        <v>0</v>
      </c>
      <c r="T9525" s="53" t="str">
        <f t="shared" si="485"/>
        <v/>
      </c>
      <c r="U9525" s="53" t="str">
        <f t="shared" si="485"/>
        <v/>
      </c>
      <c r="V9525" s="53" t="str">
        <f t="shared" si="485"/>
        <v/>
      </c>
      <c r="W9525" s="53" t="str">
        <f t="shared" si="485"/>
        <v/>
      </c>
      <c r="X9525" s="53" t="str">
        <f t="shared" si="485"/>
        <v/>
      </c>
    </row>
    <row r="9526" spans="18:24" hidden="1" x14ac:dyDescent="0.3">
      <c r="R9526">
        <f t="shared" si="483"/>
        <v>0</v>
      </c>
      <c r="S9526">
        <f t="shared" si="484"/>
        <v>0</v>
      </c>
      <c r="T9526" s="53" t="str">
        <f t="shared" si="485"/>
        <v/>
      </c>
      <c r="U9526" s="53" t="str">
        <f t="shared" si="485"/>
        <v/>
      </c>
      <c r="V9526" s="53" t="str">
        <f t="shared" si="485"/>
        <v/>
      </c>
      <c r="W9526" s="53" t="str">
        <f t="shared" si="485"/>
        <v/>
      </c>
      <c r="X9526" s="53" t="str">
        <f t="shared" si="485"/>
        <v/>
      </c>
    </row>
    <row r="9527" spans="18:24" hidden="1" x14ac:dyDescent="0.3">
      <c r="R9527">
        <f t="shared" si="483"/>
        <v>0</v>
      </c>
      <c r="S9527">
        <f t="shared" si="484"/>
        <v>0</v>
      </c>
      <c r="T9527" s="53" t="str">
        <f t="shared" si="485"/>
        <v/>
      </c>
      <c r="U9527" s="53" t="str">
        <f t="shared" si="485"/>
        <v/>
      </c>
      <c r="V9527" s="53" t="str">
        <f t="shared" si="485"/>
        <v/>
      </c>
      <c r="W9527" s="53" t="str">
        <f t="shared" si="485"/>
        <v/>
      </c>
      <c r="X9527" s="53" t="str">
        <f t="shared" si="485"/>
        <v/>
      </c>
    </row>
    <row r="9528" spans="18:24" hidden="1" x14ac:dyDescent="0.3">
      <c r="R9528">
        <f t="shared" si="483"/>
        <v>0</v>
      </c>
      <c r="S9528">
        <f t="shared" si="484"/>
        <v>0</v>
      </c>
      <c r="T9528" s="53" t="str">
        <f t="shared" si="485"/>
        <v/>
      </c>
      <c r="U9528" s="53" t="str">
        <f t="shared" si="485"/>
        <v/>
      </c>
      <c r="V9528" s="53" t="str">
        <f t="shared" si="485"/>
        <v/>
      </c>
      <c r="W9528" s="53" t="str">
        <f t="shared" si="485"/>
        <v/>
      </c>
      <c r="X9528" s="53" t="str">
        <f t="shared" si="485"/>
        <v/>
      </c>
    </row>
    <row r="9529" spans="18:24" hidden="1" x14ac:dyDescent="0.3">
      <c r="R9529">
        <f t="shared" si="483"/>
        <v>0</v>
      </c>
      <c r="S9529">
        <f t="shared" si="484"/>
        <v>0</v>
      </c>
      <c r="T9529" s="53" t="str">
        <f t="shared" si="485"/>
        <v/>
      </c>
      <c r="U9529" s="53" t="str">
        <f t="shared" si="485"/>
        <v/>
      </c>
      <c r="V9529" s="53" t="str">
        <f t="shared" si="485"/>
        <v/>
      </c>
      <c r="W9529" s="53" t="str">
        <f t="shared" si="485"/>
        <v/>
      </c>
      <c r="X9529" s="53" t="str">
        <f t="shared" si="485"/>
        <v/>
      </c>
    </row>
    <row r="9530" spans="18:24" hidden="1" x14ac:dyDescent="0.3">
      <c r="R9530">
        <f t="shared" si="483"/>
        <v>0</v>
      </c>
      <c r="S9530">
        <f t="shared" si="484"/>
        <v>0</v>
      </c>
      <c r="T9530" s="53" t="str">
        <f t="shared" si="485"/>
        <v/>
      </c>
      <c r="U9530" s="53" t="str">
        <f t="shared" si="485"/>
        <v/>
      </c>
      <c r="V9530" s="53" t="str">
        <f t="shared" si="485"/>
        <v/>
      </c>
      <c r="W9530" s="53" t="str">
        <f t="shared" si="485"/>
        <v/>
      </c>
      <c r="X9530" s="53" t="str">
        <f t="shared" si="485"/>
        <v/>
      </c>
    </row>
    <row r="9531" spans="18:24" hidden="1" x14ac:dyDescent="0.3">
      <c r="R9531">
        <f t="shared" si="483"/>
        <v>0</v>
      </c>
      <c r="S9531">
        <f t="shared" si="484"/>
        <v>0</v>
      </c>
      <c r="T9531" s="53" t="str">
        <f t="shared" si="485"/>
        <v/>
      </c>
      <c r="U9531" s="53" t="str">
        <f t="shared" si="485"/>
        <v/>
      </c>
      <c r="V9531" s="53" t="str">
        <f t="shared" si="485"/>
        <v/>
      </c>
      <c r="W9531" s="53" t="str">
        <f t="shared" si="485"/>
        <v/>
      </c>
      <c r="X9531" s="53" t="str">
        <f t="shared" si="485"/>
        <v/>
      </c>
    </row>
    <row r="9532" spans="18:24" hidden="1" x14ac:dyDescent="0.3">
      <c r="R9532">
        <f t="shared" si="483"/>
        <v>0</v>
      </c>
      <c r="S9532">
        <f t="shared" si="484"/>
        <v>0</v>
      </c>
      <c r="T9532" s="53" t="str">
        <f t="shared" si="485"/>
        <v/>
      </c>
      <c r="U9532" s="53" t="str">
        <f t="shared" si="485"/>
        <v/>
      </c>
      <c r="V9532" s="53" t="str">
        <f t="shared" si="485"/>
        <v/>
      </c>
      <c r="W9532" s="53" t="str">
        <f t="shared" si="485"/>
        <v/>
      </c>
      <c r="X9532" s="53" t="str">
        <f t="shared" si="485"/>
        <v/>
      </c>
    </row>
    <row r="9533" spans="18:24" hidden="1" x14ac:dyDescent="0.3">
      <c r="R9533">
        <f t="shared" si="483"/>
        <v>0</v>
      </c>
      <c r="S9533">
        <f t="shared" si="484"/>
        <v>0</v>
      </c>
      <c r="T9533" s="53" t="str">
        <f t="shared" si="485"/>
        <v/>
      </c>
      <c r="U9533" s="53" t="str">
        <f t="shared" si="485"/>
        <v/>
      </c>
      <c r="V9533" s="53" t="str">
        <f t="shared" si="485"/>
        <v/>
      </c>
      <c r="W9533" s="53" t="str">
        <f t="shared" si="485"/>
        <v/>
      </c>
      <c r="X9533" s="53" t="str">
        <f t="shared" si="485"/>
        <v/>
      </c>
    </row>
    <row r="9534" spans="18:24" hidden="1" x14ac:dyDescent="0.3">
      <c r="R9534">
        <f t="shared" si="483"/>
        <v>0</v>
      </c>
      <c r="S9534">
        <f t="shared" si="484"/>
        <v>0</v>
      </c>
      <c r="T9534" s="53" t="str">
        <f t="shared" si="485"/>
        <v/>
      </c>
      <c r="U9534" s="53" t="str">
        <f t="shared" si="485"/>
        <v/>
      </c>
      <c r="V9534" s="53" t="str">
        <f t="shared" si="485"/>
        <v/>
      </c>
      <c r="W9534" s="53" t="str">
        <f t="shared" si="485"/>
        <v/>
      </c>
      <c r="X9534" s="53" t="str">
        <f t="shared" si="485"/>
        <v/>
      </c>
    </row>
    <row r="9535" spans="18:24" hidden="1" x14ac:dyDescent="0.3">
      <c r="R9535">
        <f t="shared" si="483"/>
        <v>0</v>
      </c>
      <c r="S9535">
        <f t="shared" si="484"/>
        <v>0</v>
      </c>
      <c r="T9535" s="53" t="str">
        <f t="shared" si="485"/>
        <v/>
      </c>
      <c r="U9535" s="53" t="str">
        <f t="shared" si="485"/>
        <v/>
      </c>
      <c r="V9535" s="53" t="str">
        <f t="shared" si="485"/>
        <v/>
      </c>
      <c r="W9535" s="53" t="str">
        <f t="shared" si="485"/>
        <v/>
      </c>
      <c r="X9535" s="53" t="str">
        <f t="shared" si="485"/>
        <v/>
      </c>
    </row>
    <row r="9536" spans="18:24" hidden="1" x14ac:dyDescent="0.3">
      <c r="R9536">
        <f t="shared" si="483"/>
        <v>0</v>
      </c>
      <c r="S9536">
        <f t="shared" si="484"/>
        <v>0</v>
      </c>
      <c r="T9536" s="53" t="str">
        <f t="shared" si="485"/>
        <v/>
      </c>
      <c r="U9536" s="53" t="str">
        <f t="shared" si="485"/>
        <v/>
      </c>
      <c r="V9536" s="53" t="str">
        <f t="shared" si="485"/>
        <v/>
      </c>
      <c r="W9536" s="53" t="str">
        <f t="shared" si="485"/>
        <v/>
      </c>
      <c r="X9536" s="53" t="str">
        <f t="shared" si="485"/>
        <v/>
      </c>
    </row>
    <row r="9537" spans="18:24" hidden="1" x14ac:dyDescent="0.3">
      <c r="R9537">
        <f t="shared" si="483"/>
        <v>0</v>
      </c>
      <c r="S9537">
        <f t="shared" si="484"/>
        <v>0</v>
      </c>
      <c r="T9537" s="53" t="str">
        <f t="shared" si="485"/>
        <v/>
      </c>
      <c r="U9537" s="53" t="str">
        <f t="shared" si="485"/>
        <v/>
      </c>
      <c r="V9537" s="53" t="str">
        <f t="shared" si="485"/>
        <v/>
      </c>
      <c r="W9537" s="53" t="str">
        <f t="shared" si="485"/>
        <v/>
      </c>
      <c r="X9537" s="53" t="str">
        <f t="shared" si="485"/>
        <v/>
      </c>
    </row>
    <row r="9538" spans="18:24" hidden="1" x14ac:dyDescent="0.3">
      <c r="R9538">
        <f t="shared" si="483"/>
        <v>0</v>
      </c>
      <c r="S9538">
        <f t="shared" si="484"/>
        <v>0</v>
      </c>
      <c r="T9538" s="53" t="str">
        <f t="shared" si="485"/>
        <v/>
      </c>
      <c r="U9538" s="53" t="str">
        <f t="shared" si="485"/>
        <v/>
      </c>
      <c r="V9538" s="53" t="str">
        <f t="shared" si="485"/>
        <v/>
      </c>
      <c r="W9538" s="53" t="str">
        <f t="shared" si="485"/>
        <v/>
      </c>
      <c r="X9538" s="53" t="str">
        <f t="shared" si="485"/>
        <v/>
      </c>
    </row>
    <row r="9539" spans="18:24" hidden="1" x14ac:dyDescent="0.3">
      <c r="R9539">
        <f t="shared" si="483"/>
        <v>0</v>
      </c>
      <c r="S9539">
        <f t="shared" si="484"/>
        <v>0</v>
      </c>
      <c r="T9539" s="53" t="str">
        <f t="shared" si="485"/>
        <v/>
      </c>
      <c r="U9539" s="53" t="str">
        <f t="shared" si="485"/>
        <v/>
      </c>
      <c r="V9539" s="53" t="str">
        <f t="shared" si="485"/>
        <v/>
      </c>
      <c r="W9539" s="53" t="str">
        <f t="shared" si="485"/>
        <v/>
      </c>
      <c r="X9539" s="53" t="str">
        <f t="shared" si="485"/>
        <v/>
      </c>
    </row>
    <row r="9540" spans="18:24" hidden="1" x14ac:dyDescent="0.3">
      <c r="R9540">
        <f t="shared" si="483"/>
        <v>0</v>
      </c>
      <c r="S9540">
        <f t="shared" si="484"/>
        <v>0</v>
      </c>
      <c r="T9540" s="53" t="str">
        <f t="shared" si="485"/>
        <v/>
      </c>
      <c r="U9540" s="53" t="str">
        <f t="shared" si="485"/>
        <v/>
      </c>
      <c r="V9540" s="53" t="str">
        <f t="shared" si="485"/>
        <v/>
      </c>
      <c r="W9540" s="53" t="str">
        <f t="shared" si="485"/>
        <v/>
      </c>
      <c r="X9540" s="53" t="str">
        <f t="shared" si="485"/>
        <v/>
      </c>
    </row>
    <row r="9541" spans="18:24" hidden="1" x14ac:dyDescent="0.3">
      <c r="R9541">
        <f t="shared" si="483"/>
        <v>0</v>
      </c>
      <c r="S9541">
        <f t="shared" si="484"/>
        <v>0</v>
      </c>
      <c r="T9541" s="53" t="str">
        <f t="shared" si="485"/>
        <v/>
      </c>
      <c r="U9541" s="53" t="str">
        <f t="shared" si="485"/>
        <v/>
      </c>
      <c r="V9541" s="53" t="str">
        <f t="shared" si="485"/>
        <v/>
      </c>
      <c r="W9541" s="53" t="str">
        <f t="shared" si="485"/>
        <v/>
      </c>
      <c r="X9541" s="53" t="str">
        <f t="shared" si="485"/>
        <v/>
      </c>
    </row>
    <row r="9542" spans="18:24" hidden="1" x14ac:dyDescent="0.3">
      <c r="R9542">
        <f t="shared" si="483"/>
        <v>0</v>
      </c>
      <c r="S9542">
        <f t="shared" si="484"/>
        <v>0</v>
      </c>
      <c r="T9542" s="53" t="str">
        <f t="shared" si="485"/>
        <v/>
      </c>
      <c r="U9542" s="53" t="str">
        <f t="shared" si="485"/>
        <v/>
      </c>
      <c r="V9542" s="53" t="str">
        <f t="shared" si="485"/>
        <v/>
      </c>
      <c r="W9542" s="53" t="str">
        <f t="shared" si="485"/>
        <v/>
      </c>
      <c r="X9542" s="53" t="str">
        <f t="shared" si="485"/>
        <v/>
      </c>
    </row>
    <row r="9543" spans="18:24" hidden="1" x14ac:dyDescent="0.3">
      <c r="R9543">
        <f t="shared" ref="R9543:R9606" si="486">IF(OR(D9543="GRUPO TEPSA",D9543="TODAS"),P9543/5,P9543)</f>
        <v>0</v>
      </c>
      <c r="S9543">
        <f t="shared" si="484"/>
        <v>0</v>
      </c>
      <c r="T9543" s="53" t="str">
        <f t="shared" si="485"/>
        <v/>
      </c>
      <c r="U9543" s="53" t="str">
        <f t="shared" si="485"/>
        <v/>
      </c>
      <c r="V9543" s="53" t="str">
        <f t="shared" si="485"/>
        <v/>
      </c>
      <c r="W9543" s="53" t="str">
        <f t="shared" si="485"/>
        <v/>
      </c>
      <c r="X9543" s="53" t="str">
        <f t="shared" si="485"/>
        <v/>
      </c>
    </row>
    <row r="9544" spans="18:24" hidden="1" x14ac:dyDescent="0.3">
      <c r="R9544">
        <f t="shared" si="486"/>
        <v>0</v>
      </c>
      <c r="S9544">
        <f t="shared" si="484"/>
        <v>0</v>
      </c>
      <c r="T9544" s="53" t="str">
        <f t="shared" si="485"/>
        <v/>
      </c>
      <c r="U9544" s="53" t="str">
        <f t="shared" si="485"/>
        <v/>
      </c>
      <c r="V9544" s="53" t="str">
        <f t="shared" si="485"/>
        <v/>
      </c>
      <c r="W9544" s="53" t="str">
        <f t="shared" si="485"/>
        <v/>
      </c>
      <c r="X9544" s="53" t="str">
        <f t="shared" si="485"/>
        <v/>
      </c>
    </row>
    <row r="9545" spans="18:24" hidden="1" x14ac:dyDescent="0.3">
      <c r="R9545">
        <f t="shared" si="486"/>
        <v>0</v>
      </c>
      <c r="S9545">
        <f t="shared" si="484"/>
        <v>0</v>
      </c>
      <c r="T9545" s="53" t="str">
        <f t="shared" si="485"/>
        <v/>
      </c>
      <c r="U9545" s="53" t="str">
        <f t="shared" si="485"/>
        <v/>
      </c>
      <c r="V9545" s="53" t="str">
        <f t="shared" si="485"/>
        <v/>
      </c>
      <c r="W9545" s="53" t="str">
        <f t="shared" si="485"/>
        <v/>
      </c>
      <c r="X9545" s="53" t="str">
        <f t="shared" si="485"/>
        <v/>
      </c>
    </row>
    <row r="9546" spans="18:24" hidden="1" x14ac:dyDescent="0.3">
      <c r="R9546">
        <f t="shared" si="486"/>
        <v>0</v>
      </c>
      <c r="S9546">
        <f t="shared" si="484"/>
        <v>0</v>
      </c>
      <c r="T9546" s="53" t="str">
        <f t="shared" si="485"/>
        <v/>
      </c>
      <c r="U9546" s="53" t="str">
        <f t="shared" si="485"/>
        <v/>
      </c>
      <c r="V9546" s="53" t="str">
        <f t="shared" si="485"/>
        <v/>
      </c>
      <c r="W9546" s="53" t="str">
        <f t="shared" si="485"/>
        <v/>
      </c>
      <c r="X9546" s="53" t="str">
        <f t="shared" si="485"/>
        <v/>
      </c>
    </row>
    <row r="9547" spans="18:24" hidden="1" x14ac:dyDescent="0.3">
      <c r="R9547">
        <f t="shared" si="486"/>
        <v>0</v>
      </c>
      <c r="S9547">
        <f t="shared" ref="S9547:S9610" si="487">IF(OR(D9547="GRUPO TEPSA",D9547="TODAS"),Q9547/5,Q9547)</f>
        <v>0</v>
      </c>
      <c r="T9547" s="53" t="str">
        <f t="shared" si="485"/>
        <v/>
      </c>
      <c r="U9547" s="53" t="str">
        <f t="shared" si="485"/>
        <v/>
      </c>
      <c r="V9547" s="53" t="str">
        <f t="shared" si="485"/>
        <v/>
      </c>
      <c r="W9547" s="53" t="str">
        <f t="shared" si="485"/>
        <v/>
      </c>
      <c r="X9547" s="53" t="str">
        <f t="shared" si="485"/>
        <v/>
      </c>
    </row>
    <row r="9548" spans="18:24" hidden="1" x14ac:dyDescent="0.3">
      <c r="R9548">
        <f t="shared" si="486"/>
        <v>0</v>
      </c>
      <c r="S9548">
        <f t="shared" si="487"/>
        <v>0</v>
      </c>
      <c r="T9548" s="53" t="str">
        <f t="shared" si="485"/>
        <v/>
      </c>
      <c r="U9548" s="53" t="str">
        <f t="shared" si="485"/>
        <v/>
      </c>
      <c r="V9548" s="53" t="str">
        <f t="shared" si="485"/>
        <v/>
      </c>
      <c r="W9548" s="53" t="str">
        <f t="shared" si="485"/>
        <v/>
      </c>
      <c r="X9548" s="53" t="str">
        <f t="shared" si="485"/>
        <v/>
      </c>
    </row>
    <row r="9549" spans="18:24" hidden="1" x14ac:dyDescent="0.3">
      <c r="R9549">
        <f t="shared" si="486"/>
        <v>0</v>
      </c>
      <c r="S9549">
        <f t="shared" si="487"/>
        <v>0</v>
      </c>
      <c r="T9549" s="53" t="str">
        <f t="shared" si="485"/>
        <v/>
      </c>
      <c r="U9549" s="53" t="str">
        <f t="shared" si="485"/>
        <v/>
      </c>
      <c r="V9549" s="53" t="str">
        <f t="shared" si="485"/>
        <v/>
      </c>
      <c r="W9549" s="53" t="str">
        <f t="shared" si="485"/>
        <v/>
      </c>
      <c r="X9549" s="53" t="str">
        <f t="shared" si="485"/>
        <v/>
      </c>
    </row>
    <row r="9550" spans="18:24" hidden="1" x14ac:dyDescent="0.3">
      <c r="R9550">
        <f t="shared" si="486"/>
        <v>0</v>
      </c>
      <c r="S9550">
        <f t="shared" si="487"/>
        <v>0</v>
      </c>
      <c r="T9550" s="53" t="str">
        <f t="shared" si="485"/>
        <v/>
      </c>
      <c r="U9550" s="53" t="str">
        <f t="shared" si="485"/>
        <v/>
      </c>
      <c r="V9550" s="53" t="str">
        <f t="shared" si="485"/>
        <v/>
      </c>
      <c r="W9550" s="53" t="str">
        <f t="shared" si="485"/>
        <v/>
      </c>
      <c r="X9550" s="53" t="str">
        <f t="shared" si="485"/>
        <v/>
      </c>
    </row>
    <row r="9551" spans="18:24" hidden="1" x14ac:dyDescent="0.3">
      <c r="R9551">
        <f t="shared" si="486"/>
        <v>0</v>
      </c>
      <c r="S9551">
        <f t="shared" si="487"/>
        <v>0</v>
      </c>
      <c r="T9551" s="53" t="str">
        <f t="shared" si="485"/>
        <v/>
      </c>
      <c r="U9551" s="53" t="str">
        <f t="shared" si="485"/>
        <v/>
      </c>
      <c r="V9551" s="53" t="str">
        <f t="shared" si="485"/>
        <v/>
      </c>
      <c r="W9551" s="53" t="str">
        <f t="shared" si="485"/>
        <v/>
      </c>
      <c r="X9551" s="53" t="str">
        <f t="shared" si="485"/>
        <v/>
      </c>
    </row>
    <row r="9552" spans="18:24" hidden="1" x14ac:dyDescent="0.3">
      <c r="R9552">
        <f t="shared" si="486"/>
        <v>0</v>
      </c>
      <c r="S9552">
        <f t="shared" si="487"/>
        <v>0</v>
      </c>
      <c r="T9552" s="53" t="str">
        <f t="shared" si="485"/>
        <v/>
      </c>
      <c r="U9552" s="53" t="str">
        <f t="shared" si="485"/>
        <v/>
      </c>
      <c r="V9552" s="53" t="str">
        <f t="shared" si="485"/>
        <v/>
      </c>
      <c r="W9552" s="53" t="str">
        <f t="shared" si="485"/>
        <v/>
      </c>
      <c r="X9552" s="53" t="str">
        <f t="shared" si="485"/>
        <v/>
      </c>
    </row>
    <row r="9553" spans="18:24" hidden="1" x14ac:dyDescent="0.3">
      <c r="R9553">
        <f t="shared" si="486"/>
        <v>0</v>
      </c>
      <c r="S9553">
        <f t="shared" si="487"/>
        <v>0</v>
      </c>
      <c r="T9553" s="53" t="str">
        <f t="shared" si="485"/>
        <v/>
      </c>
      <c r="U9553" s="53" t="str">
        <f t="shared" si="485"/>
        <v/>
      </c>
      <c r="V9553" s="53" t="str">
        <f t="shared" si="485"/>
        <v/>
      </c>
      <c r="W9553" s="53" t="str">
        <f t="shared" si="485"/>
        <v/>
      </c>
      <c r="X9553" s="53" t="str">
        <f t="shared" si="485"/>
        <v/>
      </c>
    </row>
    <row r="9554" spans="18:24" hidden="1" x14ac:dyDescent="0.3">
      <c r="R9554">
        <f t="shared" si="486"/>
        <v>0</v>
      </c>
      <c r="S9554">
        <f t="shared" si="487"/>
        <v>0</v>
      </c>
      <c r="T9554" s="53" t="str">
        <f t="shared" si="485"/>
        <v/>
      </c>
      <c r="U9554" s="53" t="str">
        <f t="shared" si="485"/>
        <v/>
      </c>
      <c r="V9554" s="53" t="str">
        <f t="shared" si="485"/>
        <v/>
      </c>
      <c r="W9554" s="53" t="str">
        <f t="shared" si="485"/>
        <v/>
      </c>
      <c r="X9554" s="53" t="str">
        <f t="shared" si="485"/>
        <v/>
      </c>
    </row>
    <row r="9555" spans="18:24" hidden="1" x14ac:dyDescent="0.3">
      <c r="R9555">
        <f t="shared" si="486"/>
        <v>0</v>
      </c>
      <c r="S9555">
        <f t="shared" si="487"/>
        <v>0</v>
      </c>
      <c r="T9555" s="53" t="str">
        <f t="shared" si="485"/>
        <v/>
      </c>
      <c r="U9555" s="53" t="str">
        <f t="shared" si="485"/>
        <v/>
      </c>
      <c r="V9555" s="53" t="str">
        <f t="shared" si="485"/>
        <v/>
      </c>
      <c r="W9555" s="53" t="str">
        <f t="shared" si="485"/>
        <v/>
      </c>
      <c r="X9555" s="53" t="str">
        <f t="shared" si="485"/>
        <v/>
      </c>
    </row>
    <row r="9556" spans="18:24" hidden="1" x14ac:dyDescent="0.3">
      <c r="R9556">
        <f t="shared" si="486"/>
        <v>0</v>
      </c>
      <c r="S9556">
        <f t="shared" si="487"/>
        <v>0</v>
      </c>
      <c r="T9556" s="53" t="str">
        <f t="shared" ref="T9556:X9606" si="488">IF(OR(COUNTIF($D9556,"*"&amp;T$5&amp;"*")&gt;0,$D9556="GRUPO TEPSA"),T$5,"")</f>
        <v/>
      </c>
      <c r="U9556" s="53" t="str">
        <f t="shared" si="488"/>
        <v/>
      </c>
      <c r="V9556" s="53" t="str">
        <f t="shared" si="488"/>
        <v/>
      </c>
      <c r="W9556" s="53" t="str">
        <f t="shared" si="488"/>
        <v/>
      </c>
      <c r="X9556" s="53" t="str">
        <f t="shared" si="488"/>
        <v/>
      </c>
    </row>
    <row r="9557" spans="18:24" hidden="1" x14ac:dyDescent="0.3">
      <c r="R9557">
        <f t="shared" si="486"/>
        <v>0</v>
      </c>
      <c r="S9557">
        <f t="shared" si="487"/>
        <v>0</v>
      </c>
      <c r="T9557" s="53" t="str">
        <f t="shared" si="488"/>
        <v/>
      </c>
      <c r="U9557" s="53" t="str">
        <f t="shared" si="488"/>
        <v/>
      </c>
      <c r="V9557" s="53" t="str">
        <f t="shared" si="488"/>
        <v/>
      </c>
      <c r="W9557" s="53" t="str">
        <f t="shared" si="488"/>
        <v/>
      </c>
      <c r="X9557" s="53" t="str">
        <f t="shared" si="488"/>
        <v/>
      </c>
    </row>
    <row r="9558" spans="18:24" hidden="1" x14ac:dyDescent="0.3">
      <c r="R9558">
        <f t="shared" si="486"/>
        <v>0</v>
      </c>
      <c r="S9558">
        <f t="shared" si="487"/>
        <v>0</v>
      </c>
      <c r="T9558" s="53" t="str">
        <f t="shared" si="488"/>
        <v/>
      </c>
      <c r="U9558" s="53" t="str">
        <f t="shared" si="488"/>
        <v/>
      </c>
      <c r="V9558" s="53" t="str">
        <f t="shared" si="488"/>
        <v/>
      </c>
      <c r="W9558" s="53" t="str">
        <f t="shared" si="488"/>
        <v/>
      </c>
      <c r="X9558" s="53" t="str">
        <f t="shared" si="488"/>
        <v/>
      </c>
    </row>
    <row r="9559" spans="18:24" hidden="1" x14ac:dyDescent="0.3">
      <c r="R9559">
        <f t="shared" si="486"/>
        <v>0</v>
      </c>
      <c r="S9559">
        <f t="shared" si="487"/>
        <v>0</v>
      </c>
      <c r="T9559" s="53" t="str">
        <f t="shared" si="488"/>
        <v/>
      </c>
      <c r="U9559" s="53" t="str">
        <f t="shared" si="488"/>
        <v/>
      </c>
      <c r="V9559" s="53" t="str">
        <f t="shared" si="488"/>
        <v/>
      </c>
      <c r="W9559" s="53" t="str">
        <f t="shared" si="488"/>
        <v/>
      </c>
      <c r="X9559" s="53" t="str">
        <f t="shared" si="488"/>
        <v/>
      </c>
    </row>
    <row r="9560" spans="18:24" hidden="1" x14ac:dyDescent="0.3">
      <c r="R9560">
        <f t="shared" si="486"/>
        <v>0</v>
      </c>
      <c r="S9560">
        <f t="shared" si="487"/>
        <v>0</v>
      </c>
      <c r="T9560" s="53" t="str">
        <f t="shared" si="488"/>
        <v/>
      </c>
      <c r="U9560" s="53" t="str">
        <f t="shared" si="488"/>
        <v/>
      </c>
      <c r="V9560" s="53" t="str">
        <f t="shared" si="488"/>
        <v/>
      </c>
      <c r="W9560" s="53" t="str">
        <f t="shared" si="488"/>
        <v/>
      </c>
      <c r="X9560" s="53" t="str">
        <f t="shared" si="488"/>
        <v/>
      </c>
    </row>
    <row r="9561" spans="18:24" hidden="1" x14ac:dyDescent="0.3">
      <c r="R9561">
        <f t="shared" si="486"/>
        <v>0</v>
      </c>
      <c r="S9561">
        <f t="shared" si="487"/>
        <v>0</v>
      </c>
      <c r="T9561" s="53" t="str">
        <f t="shared" si="488"/>
        <v/>
      </c>
      <c r="U9561" s="53" t="str">
        <f t="shared" si="488"/>
        <v/>
      </c>
      <c r="V9561" s="53" t="str">
        <f t="shared" si="488"/>
        <v/>
      </c>
      <c r="W9561" s="53" t="str">
        <f t="shared" si="488"/>
        <v/>
      </c>
      <c r="X9561" s="53" t="str">
        <f t="shared" si="488"/>
        <v/>
      </c>
    </row>
    <row r="9562" spans="18:24" hidden="1" x14ac:dyDescent="0.3">
      <c r="R9562">
        <f t="shared" si="486"/>
        <v>0</v>
      </c>
      <c r="S9562">
        <f t="shared" si="487"/>
        <v>0</v>
      </c>
      <c r="T9562" s="53" t="str">
        <f t="shared" si="488"/>
        <v/>
      </c>
      <c r="U9562" s="53" t="str">
        <f t="shared" si="488"/>
        <v/>
      </c>
      <c r="V9562" s="53" t="str">
        <f t="shared" si="488"/>
        <v/>
      </c>
      <c r="W9562" s="53" t="str">
        <f t="shared" si="488"/>
        <v/>
      </c>
      <c r="X9562" s="53" t="str">
        <f t="shared" si="488"/>
        <v/>
      </c>
    </row>
    <row r="9563" spans="18:24" hidden="1" x14ac:dyDescent="0.3">
      <c r="R9563">
        <f t="shared" si="486"/>
        <v>0</v>
      </c>
      <c r="S9563">
        <f t="shared" si="487"/>
        <v>0</v>
      </c>
      <c r="T9563" s="53" t="str">
        <f t="shared" si="488"/>
        <v/>
      </c>
      <c r="U9563" s="53" t="str">
        <f t="shared" si="488"/>
        <v/>
      </c>
      <c r="V9563" s="53" t="str">
        <f t="shared" si="488"/>
        <v/>
      </c>
      <c r="W9563" s="53" t="str">
        <f t="shared" si="488"/>
        <v/>
      </c>
      <c r="X9563" s="53" t="str">
        <f t="shared" si="488"/>
        <v/>
      </c>
    </row>
    <row r="9564" spans="18:24" hidden="1" x14ac:dyDescent="0.3">
      <c r="R9564">
        <f t="shared" si="486"/>
        <v>0</v>
      </c>
      <c r="S9564">
        <f t="shared" si="487"/>
        <v>0</v>
      </c>
      <c r="T9564" s="53" t="str">
        <f t="shared" si="488"/>
        <v/>
      </c>
      <c r="U9564" s="53" t="str">
        <f t="shared" si="488"/>
        <v/>
      </c>
      <c r="V9564" s="53" t="str">
        <f t="shared" si="488"/>
        <v/>
      </c>
      <c r="W9564" s="53" t="str">
        <f t="shared" si="488"/>
        <v/>
      </c>
      <c r="X9564" s="53" t="str">
        <f t="shared" si="488"/>
        <v/>
      </c>
    </row>
    <row r="9565" spans="18:24" hidden="1" x14ac:dyDescent="0.3">
      <c r="R9565">
        <f t="shared" si="486"/>
        <v>0</v>
      </c>
      <c r="S9565">
        <f t="shared" si="487"/>
        <v>0</v>
      </c>
      <c r="T9565" s="53" t="str">
        <f t="shared" si="488"/>
        <v/>
      </c>
      <c r="U9565" s="53" t="str">
        <f t="shared" si="488"/>
        <v/>
      </c>
      <c r="V9565" s="53" t="str">
        <f t="shared" si="488"/>
        <v/>
      </c>
      <c r="W9565" s="53" t="str">
        <f t="shared" si="488"/>
        <v/>
      </c>
      <c r="X9565" s="53" t="str">
        <f t="shared" si="488"/>
        <v/>
      </c>
    </row>
    <row r="9566" spans="18:24" hidden="1" x14ac:dyDescent="0.3">
      <c r="R9566">
        <f t="shared" si="486"/>
        <v>0</v>
      </c>
      <c r="S9566">
        <f t="shared" si="487"/>
        <v>0</v>
      </c>
      <c r="T9566" s="53" t="str">
        <f t="shared" si="488"/>
        <v/>
      </c>
      <c r="U9566" s="53" t="str">
        <f t="shared" si="488"/>
        <v/>
      </c>
      <c r="V9566" s="53" t="str">
        <f t="shared" si="488"/>
        <v/>
      </c>
      <c r="W9566" s="53" t="str">
        <f t="shared" si="488"/>
        <v/>
      </c>
      <c r="X9566" s="53" t="str">
        <f t="shared" si="488"/>
        <v/>
      </c>
    </row>
    <row r="9567" spans="18:24" hidden="1" x14ac:dyDescent="0.3">
      <c r="R9567">
        <f t="shared" si="486"/>
        <v>0</v>
      </c>
      <c r="S9567">
        <f t="shared" si="487"/>
        <v>0</v>
      </c>
      <c r="T9567" s="53" t="str">
        <f t="shared" si="488"/>
        <v/>
      </c>
      <c r="U9567" s="53" t="str">
        <f t="shared" si="488"/>
        <v/>
      </c>
      <c r="V9567" s="53" t="str">
        <f t="shared" si="488"/>
        <v/>
      </c>
      <c r="W9567" s="53" t="str">
        <f t="shared" si="488"/>
        <v/>
      </c>
      <c r="X9567" s="53" t="str">
        <f t="shared" si="488"/>
        <v/>
      </c>
    </row>
    <row r="9568" spans="18:24" hidden="1" x14ac:dyDescent="0.3">
      <c r="R9568">
        <f t="shared" si="486"/>
        <v>0</v>
      </c>
      <c r="S9568">
        <f t="shared" si="487"/>
        <v>0</v>
      </c>
      <c r="T9568" s="53" t="str">
        <f t="shared" si="488"/>
        <v/>
      </c>
      <c r="U9568" s="53" t="str">
        <f t="shared" si="488"/>
        <v/>
      </c>
      <c r="V9568" s="53" t="str">
        <f t="shared" si="488"/>
        <v/>
      </c>
      <c r="W9568" s="53" t="str">
        <f t="shared" si="488"/>
        <v/>
      </c>
      <c r="X9568" s="53" t="str">
        <f t="shared" si="488"/>
        <v/>
      </c>
    </row>
    <row r="9569" spans="18:24" hidden="1" x14ac:dyDescent="0.3">
      <c r="R9569">
        <f t="shared" si="486"/>
        <v>0</v>
      </c>
      <c r="S9569">
        <f t="shared" si="487"/>
        <v>0</v>
      </c>
      <c r="T9569" s="53" t="str">
        <f t="shared" si="488"/>
        <v/>
      </c>
      <c r="U9569" s="53" t="str">
        <f t="shared" si="488"/>
        <v/>
      </c>
      <c r="V9569" s="53" t="str">
        <f t="shared" si="488"/>
        <v/>
      </c>
      <c r="W9569" s="53" t="str">
        <f t="shared" si="488"/>
        <v/>
      </c>
      <c r="X9569" s="53" t="str">
        <f t="shared" si="488"/>
        <v/>
      </c>
    </row>
    <row r="9570" spans="18:24" hidden="1" x14ac:dyDescent="0.3">
      <c r="R9570">
        <f t="shared" si="486"/>
        <v>0</v>
      </c>
      <c r="S9570">
        <f t="shared" si="487"/>
        <v>0</v>
      </c>
      <c r="T9570" s="53" t="str">
        <f t="shared" si="488"/>
        <v/>
      </c>
      <c r="U9570" s="53" t="str">
        <f t="shared" si="488"/>
        <v/>
      </c>
      <c r="V9570" s="53" t="str">
        <f t="shared" si="488"/>
        <v/>
      </c>
      <c r="W9570" s="53" t="str">
        <f t="shared" si="488"/>
        <v/>
      </c>
      <c r="X9570" s="53" t="str">
        <f t="shared" si="488"/>
        <v/>
      </c>
    </row>
    <row r="9571" spans="18:24" hidden="1" x14ac:dyDescent="0.3">
      <c r="R9571">
        <f t="shared" si="486"/>
        <v>0</v>
      </c>
      <c r="S9571">
        <f t="shared" si="487"/>
        <v>0</v>
      </c>
      <c r="T9571" s="53" t="str">
        <f t="shared" si="488"/>
        <v/>
      </c>
      <c r="U9571" s="53" t="str">
        <f t="shared" si="488"/>
        <v/>
      </c>
      <c r="V9571" s="53" t="str">
        <f t="shared" si="488"/>
        <v/>
      </c>
      <c r="W9571" s="53" t="str">
        <f t="shared" si="488"/>
        <v/>
      </c>
      <c r="X9571" s="53" t="str">
        <f t="shared" si="488"/>
        <v/>
      </c>
    </row>
    <row r="9572" spans="18:24" hidden="1" x14ac:dyDescent="0.3">
      <c r="R9572">
        <f t="shared" si="486"/>
        <v>0</v>
      </c>
      <c r="S9572">
        <f t="shared" si="487"/>
        <v>0</v>
      </c>
      <c r="T9572" s="53" t="str">
        <f t="shared" si="488"/>
        <v/>
      </c>
      <c r="U9572" s="53" t="str">
        <f t="shared" si="488"/>
        <v/>
      </c>
      <c r="V9572" s="53" t="str">
        <f t="shared" si="488"/>
        <v/>
      </c>
      <c r="W9572" s="53" t="str">
        <f t="shared" si="488"/>
        <v/>
      </c>
      <c r="X9572" s="53" t="str">
        <f t="shared" si="488"/>
        <v/>
      </c>
    </row>
    <row r="9573" spans="18:24" hidden="1" x14ac:dyDescent="0.3">
      <c r="R9573">
        <f t="shared" si="486"/>
        <v>0</v>
      </c>
      <c r="S9573">
        <f t="shared" si="487"/>
        <v>0</v>
      </c>
      <c r="T9573" s="53" t="str">
        <f t="shared" si="488"/>
        <v/>
      </c>
      <c r="U9573" s="53" t="str">
        <f t="shared" si="488"/>
        <v/>
      </c>
      <c r="V9573" s="53" t="str">
        <f t="shared" si="488"/>
        <v/>
      </c>
      <c r="W9573" s="53" t="str">
        <f t="shared" si="488"/>
        <v/>
      </c>
      <c r="X9573" s="53" t="str">
        <f t="shared" si="488"/>
        <v/>
      </c>
    </row>
    <row r="9574" spans="18:24" hidden="1" x14ac:dyDescent="0.3">
      <c r="R9574">
        <f t="shared" si="486"/>
        <v>0</v>
      </c>
      <c r="S9574">
        <f t="shared" si="487"/>
        <v>0</v>
      </c>
      <c r="T9574" s="53" t="str">
        <f t="shared" si="488"/>
        <v/>
      </c>
      <c r="U9574" s="53" t="str">
        <f t="shared" si="488"/>
        <v/>
      </c>
      <c r="V9574" s="53" t="str">
        <f t="shared" si="488"/>
        <v/>
      </c>
      <c r="W9574" s="53" t="str">
        <f t="shared" si="488"/>
        <v/>
      </c>
      <c r="X9574" s="53" t="str">
        <f t="shared" si="488"/>
        <v/>
      </c>
    </row>
    <row r="9575" spans="18:24" hidden="1" x14ac:dyDescent="0.3">
      <c r="R9575">
        <f t="shared" si="486"/>
        <v>0</v>
      </c>
      <c r="S9575">
        <f t="shared" si="487"/>
        <v>0</v>
      </c>
      <c r="T9575" s="53" t="str">
        <f t="shared" si="488"/>
        <v/>
      </c>
      <c r="U9575" s="53" t="str">
        <f t="shared" si="488"/>
        <v/>
      </c>
      <c r="V9575" s="53" t="str">
        <f t="shared" si="488"/>
        <v/>
      </c>
      <c r="W9575" s="53" t="str">
        <f t="shared" si="488"/>
        <v/>
      </c>
      <c r="X9575" s="53" t="str">
        <f t="shared" si="488"/>
        <v/>
      </c>
    </row>
    <row r="9576" spans="18:24" hidden="1" x14ac:dyDescent="0.3">
      <c r="R9576">
        <f t="shared" si="486"/>
        <v>0</v>
      </c>
      <c r="S9576">
        <f t="shared" si="487"/>
        <v>0</v>
      </c>
      <c r="T9576" s="53" t="str">
        <f t="shared" si="488"/>
        <v/>
      </c>
      <c r="U9576" s="53" t="str">
        <f t="shared" si="488"/>
        <v/>
      </c>
      <c r="V9576" s="53" t="str">
        <f t="shared" si="488"/>
        <v/>
      </c>
      <c r="W9576" s="53" t="str">
        <f t="shared" si="488"/>
        <v/>
      </c>
      <c r="X9576" s="53" t="str">
        <f t="shared" si="488"/>
        <v/>
      </c>
    </row>
    <row r="9577" spans="18:24" hidden="1" x14ac:dyDescent="0.3">
      <c r="R9577">
        <f t="shared" si="486"/>
        <v>0</v>
      </c>
      <c r="S9577">
        <f t="shared" si="487"/>
        <v>0</v>
      </c>
      <c r="T9577" s="53" t="str">
        <f t="shared" si="488"/>
        <v/>
      </c>
      <c r="U9577" s="53" t="str">
        <f t="shared" si="488"/>
        <v/>
      </c>
      <c r="V9577" s="53" t="str">
        <f t="shared" si="488"/>
        <v/>
      </c>
      <c r="W9577" s="53" t="str">
        <f t="shared" si="488"/>
        <v/>
      </c>
      <c r="X9577" s="53" t="str">
        <f t="shared" si="488"/>
        <v/>
      </c>
    </row>
    <row r="9578" spans="18:24" hidden="1" x14ac:dyDescent="0.3">
      <c r="R9578">
        <f t="shared" si="486"/>
        <v>0</v>
      </c>
      <c r="S9578">
        <f t="shared" si="487"/>
        <v>0</v>
      </c>
      <c r="T9578" s="53" t="str">
        <f t="shared" si="488"/>
        <v/>
      </c>
      <c r="U9578" s="53" t="str">
        <f t="shared" si="488"/>
        <v/>
      </c>
      <c r="V9578" s="53" t="str">
        <f t="shared" si="488"/>
        <v/>
      </c>
      <c r="W9578" s="53" t="str">
        <f t="shared" si="488"/>
        <v/>
      </c>
      <c r="X9578" s="53" t="str">
        <f t="shared" si="488"/>
        <v/>
      </c>
    </row>
    <row r="9579" spans="18:24" hidden="1" x14ac:dyDescent="0.3">
      <c r="R9579">
        <f t="shared" si="486"/>
        <v>0</v>
      </c>
      <c r="S9579">
        <f t="shared" si="487"/>
        <v>0</v>
      </c>
      <c r="T9579" s="53" t="str">
        <f t="shared" si="488"/>
        <v/>
      </c>
      <c r="U9579" s="53" t="str">
        <f t="shared" si="488"/>
        <v/>
      </c>
      <c r="V9579" s="53" t="str">
        <f t="shared" si="488"/>
        <v/>
      </c>
      <c r="W9579" s="53" t="str">
        <f t="shared" si="488"/>
        <v/>
      </c>
      <c r="X9579" s="53" t="str">
        <f t="shared" si="488"/>
        <v/>
      </c>
    </row>
    <row r="9580" spans="18:24" hidden="1" x14ac:dyDescent="0.3">
      <c r="R9580">
        <f t="shared" si="486"/>
        <v>0</v>
      </c>
      <c r="S9580">
        <f t="shared" si="487"/>
        <v>0</v>
      </c>
      <c r="T9580" s="53" t="str">
        <f t="shared" si="488"/>
        <v/>
      </c>
      <c r="U9580" s="53" t="str">
        <f t="shared" si="488"/>
        <v/>
      </c>
      <c r="V9580" s="53" t="str">
        <f t="shared" si="488"/>
        <v/>
      </c>
      <c r="W9580" s="53" t="str">
        <f t="shared" si="488"/>
        <v/>
      </c>
      <c r="X9580" s="53" t="str">
        <f t="shared" si="488"/>
        <v/>
      </c>
    </row>
    <row r="9581" spans="18:24" hidden="1" x14ac:dyDescent="0.3">
      <c r="R9581">
        <f t="shared" si="486"/>
        <v>0</v>
      </c>
      <c r="S9581">
        <f t="shared" si="487"/>
        <v>0</v>
      </c>
      <c r="T9581" s="53" t="str">
        <f t="shared" si="488"/>
        <v/>
      </c>
      <c r="U9581" s="53" t="str">
        <f t="shared" si="488"/>
        <v/>
      </c>
      <c r="V9581" s="53" t="str">
        <f t="shared" si="488"/>
        <v/>
      </c>
      <c r="W9581" s="53" t="str">
        <f t="shared" si="488"/>
        <v/>
      </c>
      <c r="X9581" s="53" t="str">
        <f t="shared" si="488"/>
        <v/>
      </c>
    </row>
    <row r="9582" spans="18:24" hidden="1" x14ac:dyDescent="0.3">
      <c r="R9582">
        <f t="shared" si="486"/>
        <v>0</v>
      </c>
      <c r="S9582">
        <f t="shared" si="487"/>
        <v>0</v>
      </c>
      <c r="T9582" s="53" t="str">
        <f t="shared" si="488"/>
        <v/>
      </c>
      <c r="U9582" s="53" t="str">
        <f t="shared" si="488"/>
        <v/>
      </c>
      <c r="V9582" s="53" t="str">
        <f t="shared" si="488"/>
        <v/>
      </c>
      <c r="W9582" s="53" t="str">
        <f t="shared" si="488"/>
        <v/>
      </c>
      <c r="X9582" s="53" t="str">
        <f t="shared" si="488"/>
        <v/>
      </c>
    </row>
    <row r="9583" spans="18:24" hidden="1" x14ac:dyDescent="0.3">
      <c r="R9583">
        <f t="shared" si="486"/>
        <v>0</v>
      </c>
      <c r="S9583">
        <f t="shared" si="487"/>
        <v>0</v>
      </c>
      <c r="T9583" s="53" t="str">
        <f t="shared" si="488"/>
        <v/>
      </c>
      <c r="U9583" s="53" t="str">
        <f t="shared" si="488"/>
        <v/>
      </c>
      <c r="V9583" s="53" t="str">
        <f t="shared" si="488"/>
        <v/>
      </c>
      <c r="W9583" s="53" t="str">
        <f t="shared" si="488"/>
        <v/>
      </c>
      <c r="X9583" s="53" t="str">
        <f t="shared" si="488"/>
        <v/>
      </c>
    </row>
    <row r="9584" spans="18:24" hidden="1" x14ac:dyDescent="0.3">
      <c r="R9584">
        <f t="shared" si="486"/>
        <v>0</v>
      </c>
      <c r="S9584">
        <f t="shared" si="487"/>
        <v>0</v>
      </c>
      <c r="T9584" s="53" t="str">
        <f t="shared" si="488"/>
        <v/>
      </c>
      <c r="U9584" s="53" t="str">
        <f t="shared" si="488"/>
        <v/>
      </c>
      <c r="V9584" s="53" t="str">
        <f t="shared" si="488"/>
        <v/>
      </c>
      <c r="W9584" s="53" t="str">
        <f t="shared" si="488"/>
        <v/>
      </c>
      <c r="X9584" s="53" t="str">
        <f t="shared" si="488"/>
        <v/>
      </c>
    </row>
    <row r="9585" spans="18:24" hidden="1" x14ac:dyDescent="0.3">
      <c r="R9585">
        <f t="shared" si="486"/>
        <v>0</v>
      </c>
      <c r="S9585">
        <f t="shared" si="487"/>
        <v>0</v>
      </c>
      <c r="T9585" s="53" t="str">
        <f t="shared" si="488"/>
        <v/>
      </c>
      <c r="U9585" s="53" t="str">
        <f t="shared" si="488"/>
        <v/>
      </c>
      <c r="V9585" s="53" t="str">
        <f t="shared" si="488"/>
        <v/>
      </c>
      <c r="W9585" s="53" t="str">
        <f t="shared" si="488"/>
        <v/>
      </c>
      <c r="X9585" s="53" t="str">
        <f t="shared" si="488"/>
        <v/>
      </c>
    </row>
    <row r="9586" spans="18:24" hidden="1" x14ac:dyDescent="0.3">
      <c r="R9586">
        <f t="shared" si="486"/>
        <v>0</v>
      </c>
      <c r="S9586">
        <f t="shared" si="487"/>
        <v>0</v>
      </c>
      <c r="T9586" s="53" t="str">
        <f t="shared" si="488"/>
        <v/>
      </c>
      <c r="U9586" s="53" t="str">
        <f t="shared" si="488"/>
        <v/>
      </c>
      <c r="V9586" s="53" t="str">
        <f t="shared" si="488"/>
        <v/>
      </c>
      <c r="W9586" s="53" t="str">
        <f t="shared" si="488"/>
        <v/>
      </c>
      <c r="X9586" s="53" t="str">
        <f t="shared" si="488"/>
        <v/>
      </c>
    </row>
    <row r="9587" spans="18:24" hidden="1" x14ac:dyDescent="0.3">
      <c r="R9587">
        <f t="shared" si="486"/>
        <v>0</v>
      </c>
      <c r="S9587">
        <f t="shared" si="487"/>
        <v>0</v>
      </c>
      <c r="T9587" s="53" t="str">
        <f t="shared" si="488"/>
        <v/>
      </c>
      <c r="U9587" s="53" t="str">
        <f t="shared" si="488"/>
        <v/>
      </c>
      <c r="V9587" s="53" t="str">
        <f t="shared" si="488"/>
        <v/>
      </c>
      <c r="W9587" s="53" t="str">
        <f t="shared" si="488"/>
        <v/>
      </c>
      <c r="X9587" s="53" t="str">
        <f t="shared" si="488"/>
        <v/>
      </c>
    </row>
    <row r="9588" spans="18:24" hidden="1" x14ac:dyDescent="0.3">
      <c r="R9588">
        <f t="shared" si="486"/>
        <v>0</v>
      </c>
      <c r="S9588">
        <f t="shared" si="487"/>
        <v>0</v>
      </c>
      <c r="T9588" s="53" t="str">
        <f t="shared" si="488"/>
        <v/>
      </c>
      <c r="U9588" s="53" t="str">
        <f t="shared" si="488"/>
        <v/>
      </c>
      <c r="V9588" s="53" t="str">
        <f t="shared" si="488"/>
        <v/>
      </c>
      <c r="W9588" s="53" t="str">
        <f t="shared" si="488"/>
        <v/>
      </c>
      <c r="X9588" s="53" t="str">
        <f t="shared" si="488"/>
        <v/>
      </c>
    </row>
    <row r="9589" spans="18:24" hidden="1" x14ac:dyDescent="0.3">
      <c r="R9589">
        <f t="shared" si="486"/>
        <v>0</v>
      </c>
      <c r="S9589">
        <f t="shared" si="487"/>
        <v>0</v>
      </c>
      <c r="T9589" s="53" t="str">
        <f t="shared" si="488"/>
        <v/>
      </c>
      <c r="U9589" s="53" t="str">
        <f t="shared" si="488"/>
        <v/>
      </c>
      <c r="V9589" s="53" t="str">
        <f t="shared" si="488"/>
        <v/>
      </c>
      <c r="W9589" s="53" t="str">
        <f t="shared" si="488"/>
        <v/>
      </c>
      <c r="X9589" s="53" t="str">
        <f t="shared" si="488"/>
        <v/>
      </c>
    </row>
    <row r="9590" spans="18:24" hidden="1" x14ac:dyDescent="0.3">
      <c r="R9590">
        <f t="shared" si="486"/>
        <v>0</v>
      </c>
      <c r="S9590">
        <f t="shared" si="487"/>
        <v>0</v>
      </c>
      <c r="T9590" s="53" t="str">
        <f t="shared" si="488"/>
        <v/>
      </c>
      <c r="U9590" s="53" t="str">
        <f t="shared" si="488"/>
        <v/>
      </c>
      <c r="V9590" s="53" t="str">
        <f t="shared" si="488"/>
        <v/>
      </c>
      <c r="W9590" s="53" t="str">
        <f t="shared" si="488"/>
        <v/>
      </c>
      <c r="X9590" s="53" t="str">
        <f t="shared" si="488"/>
        <v/>
      </c>
    </row>
    <row r="9591" spans="18:24" hidden="1" x14ac:dyDescent="0.3">
      <c r="R9591">
        <f t="shared" si="486"/>
        <v>0</v>
      </c>
      <c r="S9591">
        <f t="shared" si="487"/>
        <v>0</v>
      </c>
      <c r="T9591" s="53" t="str">
        <f t="shared" si="488"/>
        <v/>
      </c>
      <c r="U9591" s="53" t="str">
        <f t="shared" si="488"/>
        <v/>
      </c>
      <c r="V9591" s="53" t="str">
        <f t="shared" si="488"/>
        <v/>
      </c>
      <c r="W9591" s="53" t="str">
        <f t="shared" si="488"/>
        <v/>
      </c>
      <c r="X9591" s="53" t="str">
        <f t="shared" si="488"/>
        <v/>
      </c>
    </row>
    <row r="9592" spans="18:24" hidden="1" x14ac:dyDescent="0.3">
      <c r="R9592">
        <f t="shared" si="486"/>
        <v>0</v>
      </c>
      <c r="S9592">
        <f t="shared" si="487"/>
        <v>0</v>
      </c>
      <c r="T9592" s="53" t="str">
        <f t="shared" si="488"/>
        <v/>
      </c>
      <c r="U9592" s="53" t="str">
        <f t="shared" si="488"/>
        <v/>
      </c>
      <c r="V9592" s="53" t="str">
        <f t="shared" si="488"/>
        <v/>
      </c>
      <c r="W9592" s="53" t="str">
        <f t="shared" si="488"/>
        <v/>
      </c>
      <c r="X9592" s="53" t="str">
        <f t="shared" si="488"/>
        <v/>
      </c>
    </row>
    <row r="9593" spans="18:24" hidden="1" x14ac:dyDescent="0.3">
      <c r="R9593">
        <f t="shared" si="486"/>
        <v>0</v>
      </c>
      <c r="S9593">
        <f t="shared" si="487"/>
        <v>0</v>
      </c>
      <c r="T9593" s="53" t="str">
        <f t="shared" si="488"/>
        <v/>
      </c>
      <c r="U9593" s="53" t="str">
        <f t="shared" si="488"/>
        <v/>
      </c>
      <c r="V9593" s="53" t="str">
        <f t="shared" si="488"/>
        <v/>
      </c>
      <c r="W9593" s="53" t="str">
        <f t="shared" si="488"/>
        <v/>
      </c>
      <c r="X9593" s="53" t="str">
        <f t="shared" si="488"/>
        <v/>
      </c>
    </row>
    <row r="9594" spans="18:24" hidden="1" x14ac:dyDescent="0.3">
      <c r="R9594">
        <f t="shared" si="486"/>
        <v>0</v>
      </c>
      <c r="S9594">
        <f t="shared" si="487"/>
        <v>0</v>
      </c>
      <c r="T9594" s="53" t="str">
        <f t="shared" si="488"/>
        <v/>
      </c>
      <c r="U9594" s="53" t="str">
        <f t="shared" si="488"/>
        <v/>
      </c>
      <c r="V9594" s="53" t="str">
        <f t="shared" si="488"/>
        <v/>
      </c>
      <c r="W9594" s="53" t="str">
        <f t="shared" si="488"/>
        <v/>
      </c>
      <c r="X9594" s="53" t="str">
        <f t="shared" si="488"/>
        <v/>
      </c>
    </row>
    <row r="9595" spans="18:24" hidden="1" x14ac:dyDescent="0.3">
      <c r="R9595">
        <f t="shared" si="486"/>
        <v>0</v>
      </c>
      <c r="S9595">
        <f t="shared" si="487"/>
        <v>0</v>
      </c>
      <c r="T9595" s="53" t="str">
        <f t="shared" si="488"/>
        <v/>
      </c>
      <c r="U9595" s="53" t="str">
        <f t="shared" si="488"/>
        <v/>
      </c>
      <c r="V9595" s="53" t="str">
        <f t="shared" si="488"/>
        <v/>
      </c>
      <c r="W9595" s="53" t="str">
        <f t="shared" si="488"/>
        <v/>
      </c>
      <c r="X9595" s="53" t="str">
        <f t="shared" si="488"/>
        <v/>
      </c>
    </row>
    <row r="9596" spans="18:24" hidden="1" x14ac:dyDescent="0.3">
      <c r="R9596">
        <f t="shared" si="486"/>
        <v>0</v>
      </c>
      <c r="S9596">
        <f t="shared" si="487"/>
        <v>0</v>
      </c>
      <c r="T9596" s="53" t="str">
        <f t="shared" si="488"/>
        <v/>
      </c>
      <c r="U9596" s="53" t="str">
        <f t="shared" si="488"/>
        <v/>
      </c>
      <c r="V9596" s="53" t="str">
        <f t="shared" si="488"/>
        <v/>
      </c>
      <c r="W9596" s="53" t="str">
        <f t="shared" si="488"/>
        <v/>
      </c>
      <c r="X9596" s="53" t="str">
        <f t="shared" si="488"/>
        <v/>
      </c>
    </row>
    <row r="9597" spans="18:24" hidden="1" x14ac:dyDescent="0.3">
      <c r="R9597">
        <f t="shared" si="486"/>
        <v>0</v>
      </c>
      <c r="S9597">
        <f t="shared" si="487"/>
        <v>0</v>
      </c>
      <c r="T9597" s="53" t="str">
        <f t="shared" si="488"/>
        <v/>
      </c>
      <c r="U9597" s="53" t="str">
        <f t="shared" si="488"/>
        <v/>
      </c>
      <c r="V9597" s="53" t="str">
        <f t="shared" si="488"/>
        <v/>
      </c>
      <c r="W9597" s="53" t="str">
        <f t="shared" si="488"/>
        <v/>
      </c>
      <c r="X9597" s="53" t="str">
        <f t="shared" si="488"/>
        <v/>
      </c>
    </row>
    <row r="9598" spans="18:24" hidden="1" x14ac:dyDescent="0.3">
      <c r="R9598">
        <f t="shared" si="486"/>
        <v>0</v>
      </c>
      <c r="S9598">
        <f t="shared" si="487"/>
        <v>0</v>
      </c>
      <c r="T9598" s="53" t="str">
        <f t="shared" si="488"/>
        <v/>
      </c>
      <c r="U9598" s="53" t="str">
        <f t="shared" si="488"/>
        <v/>
      </c>
      <c r="V9598" s="53" t="str">
        <f t="shared" si="488"/>
        <v/>
      </c>
      <c r="W9598" s="53" t="str">
        <f t="shared" si="488"/>
        <v/>
      </c>
      <c r="X9598" s="53" t="str">
        <f t="shared" si="488"/>
        <v/>
      </c>
    </row>
    <row r="9599" spans="18:24" hidden="1" x14ac:dyDescent="0.3">
      <c r="R9599">
        <f t="shared" si="486"/>
        <v>0</v>
      </c>
      <c r="S9599">
        <f t="shared" si="487"/>
        <v>0</v>
      </c>
      <c r="T9599" s="53" t="str">
        <f t="shared" si="488"/>
        <v/>
      </c>
      <c r="U9599" s="53" t="str">
        <f t="shared" si="488"/>
        <v/>
      </c>
      <c r="V9599" s="53" t="str">
        <f t="shared" si="488"/>
        <v/>
      </c>
      <c r="W9599" s="53" t="str">
        <f t="shared" si="488"/>
        <v/>
      </c>
      <c r="X9599" s="53" t="str">
        <f t="shared" si="488"/>
        <v/>
      </c>
    </row>
    <row r="9600" spans="18:24" hidden="1" x14ac:dyDescent="0.3">
      <c r="R9600">
        <f t="shared" si="486"/>
        <v>0</v>
      </c>
      <c r="S9600">
        <f t="shared" si="487"/>
        <v>0</v>
      </c>
      <c r="T9600" s="53" t="str">
        <f t="shared" si="488"/>
        <v/>
      </c>
      <c r="U9600" s="53" t="str">
        <f t="shared" si="488"/>
        <v/>
      </c>
      <c r="V9600" s="53" t="str">
        <f t="shared" si="488"/>
        <v/>
      </c>
      <c r="W9600" s="53" t="str">
        <f t="shared" si="488"/>
        <v/>
      </c>
      <c r="X9600" s="53" t="str">
        <f t="shared" si="488"/>
        <v/>
      </c>
    </row>
    <row r="9601" spans="18:24" hidden="1" x14ac:dyDescent="0.3">
      <c r="R9601">
        <f t="shared" si="486"/>
        <v>0</v>
      </c>
      <c r="S9601">
        <f t="shared" si="487"/>
        <v>0</v>
      </c>
      <c r="T9601" s="53" t="str">
        <f t="shared" si="488"/>
        <v/>
      </c>
      <c r="U9601" s="53" t="str">
        <f t="shared" si="488"/>
        <v/>
      </c>
      <c r="V9601" s="53" t="str">
        <f t="shared" si="488"/>
        <v/>
      </c>
      <c r="W9601" s="53" t="str">
        <f t="shared" si="488"/>
        <v/>
      </c>
      <c r="X9601" s="53" t="str">
        <f t="shared" si="488"/>
        <v/>
      </c>
    </row>
    <row r="9602" spans="18:24" hidden="1" x14ac:dyDescent="0.3">
      <c r="R9602">
        <f t="shared" si="486"/>
        <v>0</v>
      </c>
      <c r="S9602">
        <f t="shared" si="487"/>
        <v>0</v>
      </c>
      <c r="T9602" s="53" t="str">
        <f t="shared" si="488"/>
        <v/>
      </c>
      <c r="U9602" s="53" t="str">
        <f t="shared" si="488"/>
        <v/>
      </c>
      <c r="V9602" s="53" t="str">
        <f t="shared" si="488"/>
        <v/>
      </c>
      <c r="W9602" s="53" t="str">
        <f t="shared" si="488"/>
        <v/>
      </c>
      <c r="X9602" s="53" t="str">
        <f t="shared" si="488"/>
        <v/>
      </c>
    </row>
    <row r="9603" spans="18:24" hidden="1" x14ac:dyDescent="0.3">
      <c r="R9603">
        <f t="shared" si="486"/>
        <v>0</v>
      </c>
      <c r="S9603">
        <f t="shared" si="487"/>
        <v>0</v>
      </c>
      <c r="T9603" s="53" t="str">
        <f t="shared" si="488"/>
        <v/>
      </c>
      <c r="U9603" s="53" t="str">
        <f t="shared" si="488"/>
        <v/>
      </c>
      <c r="V9603" s="53" t="str">
        <f t="shared" si="488"/>
        <v/>
      </c>
      <c r="W9603" s="53" t="str">
        <f t="shared" si="488"/>
        <v/>
      </c>
      <c r="X9603" s="53" t="str">
        <f t="shared" si="488"/>
        <v/>
      </c>
    </row>
    <row r="9604" spans="18:24" hidden="1" x14ac:dyDescent="0.3">
      <c r="R9604">
        <f t="shared" si="486"/>
        <v>0</v>
      </c>
      <c r="S9604">
        <f t="shared" si="487"/>
        <v>0</v>
      </c>
      <c r="T9604" s="53" t="str">
        <f t="shared" si="488"/>
        <v/>
      </c>
      <c r="U9604" s="53" t="str">
        <f t="shared" si="488"/>
        <v/>
      </c>
      <c r="V9604" s="53" t="str">
        <f t="shared" si="488"/>
        <v/>
      </c>
      <c r="W9604" s="53" t="str">
        <f t="shared" si="488"/>
        <v/>
      </c>
      <c r="X9604" s="53" t="str">
        <f t="shared" si="488"/>
        <v/>
      </c>
    </row>
    <row r="9605" spans="18:24" hidden="1" x14ac:dyDescent="0.3">
      <c r="R9605">
        <f t="shared" si="486"/>
        <v>0</v>
      </c>
      <c r="S9605">
        <f t="shared" si="487"/>
        <v>0</v>
      </c>
      <c r="T9605" s="53" t="str">
        <f t="shared" si="488"/>
        <v/>
      </c>
      <c r="U9605" s="53" t="str">
        <f t="shared" si="488"/>
        <v/>
      </c>
      <c r="V9605" s="53" t="str">
        <f t="shared" si="488"/>
        <v/>
      </c>
      <c r="W9605" s="53" t="str">
        <f t="shared" si="488"/>
        <v/>
      </c>
      <c r="X9605" s="53" t="str">
        <f t="shared" si="488"/>
        <v/>
      </c>
    </row>
    <row r="9606" spans="18:24" hidden="1" x14ac:dyDescent="0.3">
      <c r="R9606">
        <f t="shared" si="486"/>
        <v>0</v>
      </c>
      <c r="S9606">
        <f t="shared" si="487"/>
        <v>0</v>
      </c>
      <c r="T9606" s="53" t="str">
        <f t="shared" si="488"/>
        <v/>
      </c>
      <c r="U9606" s="53" t="str">
        <f t="shared" si="488"/>
        <v/>
      </c>
      <c r="V9606" s="53" t="str">
        <f t="shared" si="488"/>
        <v/>
      </c>
      <c r="W9606" s="53" t="str">
        <f t="shared" si="488"/>
        <v/>
      </c>
      <c r="X9606" s="53" t="str">
        <f t="shared" si="488"/>
        <v/>
      </c>
    </row>
    <row r="9607" spans="18:24" hidden="1" x14ac:dyDescent="0.3">
      <c r="R9607">
        <f t="shared" ref="R9607:R9670" si="489">IF(OR(D9607="GRUPO TEPSA",D9607="TODAS"),P9607/5,P9607)</f>
        <v>0</v>
      </c>
      <c r="S9607">
        <f t="shared" si="487"/>
        <v>0</v>
      </c>
      <c r="T9607" s="53" t="str">
        <f t="shared" ref="T9607:X9657" si="490">IF(OR(COUNTIF($D9607,"*"&amp;T$5&amp;"*")&gt;0,$D9607="GRUPO TEPSA"),T$5,"")</f>
        <v/>
      </c>
      <c r="U9607" s="53" t="str">
        <f t="shared" si="490"/>
        <v/>
      </c>
      <c r="V9607" s="53" t="str">
        <f t="shared" si="490"/>
        <v/>
      </c>
      <c r="W9607" s="53" t="str">
        <f t="shared" si="490"/>
        <v/>
      </c>
      <c r="X9607" s="53" t="str">
        <f t="shared" si="490"/>
        <v/>
      </c>
    </row>
    <row r="9608" spans="18:24" hidden="1" x14ac:dyDescent="0.3">
      <c r="R9608">
        <f t="shared" si="489"/>
        <v>0</v>
      </c>
      <c r="S9608">
        <f t="shared" si="487"/>
        <v>0</v>
      </c>
      <c r="T9608" s="53" t="str">
        <f t="shared" si="490"/>
        <v/>
      </c>
      <c r="U9608" s="53" t="str">
        <f t="shared" si="490"/>
        <v/>
      </c>
      <c r="V9608" s="53" t="str">
        <f t="shared" si="490"/>
        <v/>
      </c>
      <c r="W9608" s="53" t="str">
        <f t="shared" si="490"/>
        <v/>
      </c>
      <c r="X9608" s="53" t="str">
        <f t="shared" si="490"/>
        <v/>
      </c>
    </row>
    <row r="9609" spans="18:24" hidden="1" x14ac:dyDescent="0.3">
      <c r="R9609">
        <f t="shared" si="489"/>
        <v>0</v>
      </c>
      <c r="S9609">
        <f t="shared" si="487"/>
        <v>0</v>
      </c>
      <c r="T9609" s="53" t="str">
        <f t="shared" si="490"/>
        <v/>
      </c>
      <c r="U9609" s="53" t="str">
        <f t="shared" si="490"/>
        <v/>
      </c>
      <c r="V9609" s="53" t="str">
        <f t="shared" si="490"/>
        <v/>
      </c>
      <c r="W9609" s="53" t="str">
        <f t="shared" si="490"/>
        <v/>
      </c>
      <c r="X9609" s="53" t="str">
        <f t="shared" si="490"/>
        <v/>
      </c>
    </row>
    <row r="9610" spans="18:24" hidden="1" x14ac:dyDescent="0.3">
      <c r="R9610">
        <f t="shared" si="489"/>
        <v>0</v>
      </c>
      <c r="S9610">
        <f t="shared" si="487"/>
        <v>0</v>
      </c>
      <c r="T9610" s="53" t="str">
        <f t="shared" si="490"/>
        <v/>
      </c>
      <c r="U9610" s="53" t="str">
        <f t="shared" si="490"/>
        <v/>
      </c>
      <c r="V9610" s="53" t="str">
        <f t="shared" si="490"/>
        <v/>
      </c>
      <c r="W9610" s="53" t="str">
        <f t="shared" si="490"/>
        <v/>
      </c>
      <c r="X9610" s="53" t="str">
        <f t="shared" si="490"/>
        <v/>
      </c>
    </row>
    <row r="9611" spans="18:24" hidden="1" x14ac:dyDescent="0.3">
      <c r="R9611">
        <f t="shared" si="489"/>
        <v>0</v>
      </c>
      <c r="S9611">
        <f t="shared" ref="S9611:S9674" si="491">IF(OR(D9611="GRUPO TEPSA",D9611="TODAS"),Q9611/5,Q9611)</f>
        <v>0</v>
      </c>
      <c r="T9611" s="53" t="str">
        <f t="shared" si="490"/>
        <v/>
      </c>
      <c r="U9611" s="53" t="str">
        <f t="shared" si="490"/>
        <v/>
      </c>
      <c r="V9611" s="53" t="str">
        <f t="shared" si="490"/>
        <v/>
      </c>
      <c r="W9611" s="53" t="str">
        <f t="shared" si="490"/>
        <v/>
      </c>
      <c r="X9611" s="53" t="str">
        <f t="shared" si="490"/>
        <v/>
      </c>
    </row>
    <row r="9612" spans="18:24" hidden="1" x14ac:dyDescent="0.3">
      <c r="R9612">
        <f t="shared" si="489"/>
        <v>0</v>
      </c>
      <c r="S9612">
        <f t="shared" si="491"/>
        <v>0</v>
      </c>
      <c r="T9612" s="53" t="str">
        <f t="shared" si="490"/>
        <v/>
      </c>
      <c r="U9612" s="53" t="str">
        <f t="shared" si="490"/>
        <v/>
      </c>
      <c r="V9612" s="53" t="str">
        <f t="shared" si="490"/>
        <v/>
      </c>
      <c r="W9612" s="53" t="str">
        <f t="shared" si="490"/>
        <v/>
      </c>
      <c r="X9612" s="53" t="str">
        <f t="shared" si="490"/>
        <v/>
      </c>
    </row>
    <row r="9613" spans="18:24" hidden="1" x14ac:dyDescent="0.3">
      <c r="R9613">
        <f t="shared" si="489"/>
        <v>0</v>
      </c>
      <c r="S9613">
        <f t="shared" si="491"/>
        <v>0</v>
      </c>
      <c r="T9613" s="53" t="str">
        <f t="shared" si="490"/>
        <v/>
      </c>
      <c r="U9613" s="53" t="str">
        <f t="shared" si="490"/>
        <v/>
      </c>
      <c r="V9613" s="53" t="str">
        <f t="shared" si="490"/>
        <v/>
      </c>
      <c r="W9613" s="53" t="str">
        <f t="shared" si="490"/>
        <v/>
      </c>
      <c r="X9613" s="53" t="str">
        <f t="shared" si="490"/>
        <v/>
      </c>
    </row>
    <row r="9614" spans="18:24" hidden="1" x14ac:dyDescent="0.3">
      <c r="R9614">
        <f t="shared" si="489"/>
        <v>0</v>
      </c>
      <c r="S9614">
        <f t="shared" si="491"/>
        <v>0</v>
      </c>
      <c r="T9614" s="53" t="str">
        <f t="shared" si="490"/>
        <v/>
      </c>
      <c r="U9614" s="53" t="str">
        <f t="shared" si="490"/>
        <v/>
      </c>
      <c r="V9614" s="53" t="str">
        <f t="shared" si="490"/>
        <v/>
      </c>
      <c r="W9614" s="53" t="str">
        <f t="shared" si="490"/>
        <v/>
      </c>
      <c r="X9614" s="53" t="str">
        <f t="shared" si="490"/>
        <v/>
      </c>
    </row>
    <row r="9615" spans="18:24" hidden="1" x14ac:dyDescent="0.3">
      <c r="R9615">
        <f t="shared" si="489"/>
        <v>0</v>
      </c>
      <c r="S9615">
        <f t="shared" si="491"/>
        <v>0</v>
      </c>
      <c r="T9615" s="53" t="str">
        <f t="shared" si="490"/>
        <v/>
      </c>
      <c r="U9615" s="53" t="str">
        <f t="shared" si="490"/>
        <v/>
      </c>
      <c r="V9615" s="53" t="str">
        <f t="shared" si="490"/>
        <v/>
      </c>
      <c r="W9615" s="53" t="str">
        <f t="shared" si="490"/>
        <v/>
      </c>
      <c r="X9615" s="53" t="str">
        <f t="shared" si="490"/>
        <v/>
      </c>
    </row>
    <row r="9616" spans="18:24" hidden="1" x14ac:dyDescent="0.3">
      <c r="R9616">
        <f t="shared" si="489"/>
        <v>0</v>
      </c>
      <c r="S9616">
        <f t="shared" si="491"/>
        <v>0</v>
      </c>
      <c r="T9616" s="53" t="str">
        <f t="shared" si="490"/>
        <v/>
      </c>
      <c r="U9616" s="53" t="str">
        <f t="shared" si="490"/>
        <v/>
      </c>
      <c r="V9616" s="53" t="str">
        <f t="shared" si="490"/>
        <v/>
      </c>
      <c r="W9616" s="53" t="str">
        <f t="shared" si="490"/>
        <v/>
      </c>
      <c r="X9616" s="53" t="str">
        <f t="shared" si="490"/>
        <v/>
      </c>
    </row>
    <row r="9617" spans="18:24" hidden="1" x14ac:dyDescent="0.3">
      <c r="R9617">
        <f t="shared" si="489"/>
        <v>0</v>
      </c>
      <c r="S9617">
        <f t="shared" si="491"/>
        <v>0</v>
      </c>
      <c r="T9617" s="53" t="str">
        <f t="shared" si="490"/>
        <v/>
      </c>
      <c r="U9617" s="53" t="str">
        <f t="shared" si="490"/>
        <v/>
      </c>
      <c r="V9617" s="53" t="str">
        <f t="shared" si="490"/>
        <v/>
      </c>
      <c r="W9617" s="53" t="str">
        <f t="shared" si="490"/>
        <v/>
      </c>
      <c r="X9617" s="53" t="str">
        <f t="shared" si="490"/>
        <v/>
      </c>
    </row>
    <row r="9618" spans="18:24" hidden="1" x14ac:dyDescent="0.3">
      <c r="R9618">
        <f t="shared" si="489"/>
        <v>0</v>
      </c>
      <c r="S9618">
        <f t="shared" si="491"/>
        <v>0</v>
      </c>
      <c r="T9618" s="53" t="str">
        <f t="shared" si="490"/>
        <v/>
      </c>
      <c r="U9618" s="53" t="str">
        <f t="shared" si="490"/>
        <v/>
      </c>
      <c r="V9618" s="53" t="str">
        <f t="shared" si="490"/>
        <v/>
      </c>
      <c r="W9618" s="53" t="str">
        <f t="shared" si="490"/>
        <v/>
      </c>
      <c r="X9618" s="53" t="str">
        <f t="shared" si="490"/>
        <v/>
      </c>
    </row>
    <row r="9619" spans="18:24" hidden="1" x14ac:dyDescent="0.3">
      <c r="R9619">
        <f t="shared" si="489"/>
        <v>0</v>
      </c>
      <c r="S9619">
        <f t="shared" si="491"/>
        <v>0</v>
      </c>
      <c r="T9619" s="53" t="str">
        <f t="shared" si="490"/>
        <v/>
      </c>
      <c r="U9619" s="53" t="str">
        <f t="shared" si="490"/>
        <v/>
      </c>
      <c r="V9619" s="53" t="str">
        <f t="shared" si="490"/>
        <v/>
      </c>
      <c r="W9619" s="53" t="str">
        <f t="shared" si="490"/>
        <v/>
      </c>
      <c r="X9619" s="53" t="str">
        <f t="shared" si="490"/>
        <v/>
      </c>
    </row>
    <row r="9620" spans="18:24" hidden="1" x14ac:dyDescent="0.3">
      <c r="R9620">
        <f t="shared" si="489"/>
        <v>0</v>
      </c>
      <c r="S9620">
        <f t="shared" si="491"/>
        <v>0</v>
      </c>
      <c r="T9620" s="53" t="str">
        <f t="shared" si="490"/>
        <v/>
      </c>
      <c r="U9620" s="53" t="str">
        <f t="shared" si="490"/>
        <v/>
      </c>
      <c r="V9620" s="53" t="str">
        <f t="shared" si="490"/>
        <v/>
      </c>
      <c r="W9620" s="53" t="str">
        <f t="shared" si="490"/>
        <v/>
      </c>
      <c r="X9620" s="53" t="str">
        <f t="shared" si="490"/>
        <v/>
      </c>
    </row>
    <row r="9621" spans="18:24" hidden="1" x14ac:dyDescent="0.3">
      <c r="R9621">
        <f t="shared" si="489"/>
        <v>0</v>
      </c>
      <c r="S9621">
        <f t="shared" si="491"/>
        <v>0</v>
      </c>
      <c r="T9621" s="53" t="str">
        <f t="shared" si="490"/>
        <v/>
      </c>
      <c r="U9621" s="53" t="str">
        <f t="shared" si="490"/>
        <v/>
      </c>
      <c r="V9621" s="53" t="str">
        <f t="shared" si="490"/>
        <v/>
      </c>
      <c r="W9621" s="53" t="str">
        <f t="shared" si="490"/>
        <v/>
      </c>
      <c r="X9621" s="53" t="str">
        <f t="shared" si="490"/>
        <v/>
      </c>
    </row>
    <row r="9622" spans="18:24" hidden="1" x14ac:dyDescent="0.3">
      <c r="R9622">
        <f t="shared" si="489"/>
        <v>0</v>
      </c>
      <c r="S9622">
        <f t="shared" si="491"/>
        <v>0</v>
      </c>
      <c r="T9622" s="53" t="str">
        <f t="shared" si="490"/>
        <v/>
      </c>
      <c r="U9622" s="53" t="str">
        <f t="shared" si="490"/>
        <v/>
      </c>
      <c r="V9622" s="53" t="str">
        <f t="shared" si="490"/>
        <v/>
      </c>
      <c r="W9622" s="53" t="str">
        <f t="shared" si="490"/>
        <v/>
      </c>
      <c r="X9622" s="53" t="str">
        <f t="shared" si="490"/>
        <v/>
      </c>
    </row>
    <row r="9623" spans="18:24" hidden="1" x14ac:dyDescent="0.3">
      <c r="R9623">
        <f t="shared" si="489"/>
        <v>0</v>
      </c>
      <c r="S9623">
        <f t="shared" si="491"/>
        <v>0</v>
      </c>
      <c r="T9623" s="53" t="str">
        <f t="shared" si="490"/>
        <v/>
      </c>
      <c r="U9623" s="53" t="str">
        <f t="shared" si="490"/>
        <v/>
      </c>
      <c r="V9623" s="53" t="str">
        <f t="shared" si="490"/>
        <v/>
      </c>
      <c r="W9623" s="53" t="str">
        <f t="shared" si="490"/>
        <v/>
      </c>
      <c r="X9623" s="53" t="str">
        <f t="shared" si="490"/>
        <v/>
      </c>
    </row>
    <row r="9624" spans="18:24" hidden="1" x14ac:dyDescent="0.3">
      <c r="R9624">
        <f t="shared" si="489"/>
        <v>0</v>
      </c>
      <c r="S9624">
        <f t="shared" si="491"/>
        <v>0</v>
      </c>
      <c r="T9624" s="53" t="str">
        <f t="shared" si="490"/>
        <v/>
      </c>
      <c r="U9624" s="53" t="str">
        <f t="shared" si="490"/>
        <v/>
      </c>
      <c r="V9624" s="53" t="str">
        <f t="shared" si="490"/>
        <v/>
      </c>
      <c r="W9624" s="53" t="str">
        <f t="shared" si="490"/>
        <v/>
      </c>
      <c r="X9624" s="53" t="str">
        <f t="shared" si="490"/>
        <v/>
      </c>
    </row>
    <row r="9625" spans="18:24" hidden="1" x14ac:dyDescent="0.3">
      <c r="R9625">
        <f t="shared" si="489"/>
        <v>0</v>
      </c>
      <c r="S9625">
        <f t="shared" si="491"/>
        <v>0</v>
      </c>
      <c r="T9625" s="53" t="str">
        <f t="shared" si="490"/>
        <v/>
      </c>
      <c r="U9625" s="53" t="str">
        <f t="shared" si="490"/>
        <v/>
      </c>
      <c r="V9625" s="53" t="str">
        <f t="shared" si="490"/>
        <v/>
      </c>
      <c r="W9625" s="53" t="str">
        <f t="shared" si="490"/>
        <v/>
      </c>
      <c r="X9625" s="53" t="str">
        <f t="shared" si="490"/>
        <v/>
      </c>
    </row>
    <row r="9626" spans="18:24" hidden="1" x14ac:dyDescent="0.3">
      <c r="R9626">
        <f t="shared" si="489"/>
        <v>0</v>
      </c>
      <c r="S9626">
        <f t="shared" si="491"/>
        <v>0</v>
      </c>
      <c r="T9626" s="53" t="str">
        <f t="shared" si="490"/>
        <v/>
      </c>
      <c r="U9626" s="53" t="str">
        <f t="shared" si="490"/>
        <v/>
      </c>
      <c r="V9626" s="53" t="str">
        <f t="shared" si="490"/>
        <v/>
      </c>
      <c r="W9626" s="53" t="str">
        <f t="shared" si="490"/>
        <v/>
      </c>
      <c r="X9626" s="53" t="str">
        <f t="shared" si="490"/>
        <v/>
      </c>
    </row>
    <row r="9627" spans="18:24" hidden="1" x14ac:dyDescent="0.3">
      <c r="R9627">
        <f t="shared" si="489"/>
        <v>0</v>
      </c>
      <c r="S9627">
        <f t="shared" si="491"/>
        <v>0</v>
      </c>
      <c r="T9627" s="53" t="str">
        <f t="shared" si="490"/>
        <v/>
      </c>
      <c r="U9627" s="53" t="str">
        <f t="shared" si="490"/>
        <v/>
      </c>
      <c r="V9627" s="53" t="str">
        <f t="shared" si="490"/>
        <v/>
      </c>
      <c r="W9627" s="53" t="str">
        <f t="shared" si="490"/>
        <v/>
      </c>
      <c r="X9627" s="53" t="str">
        <f t="shared" si="490"/>
        <v/>
      </c>
    </row>
    <row r="9628" spans="18:24" hidden="1" x14ac:dyDescent="0.3">
      <c r="R9628">
        <f t="shared" si="489"/>
        <v>0</v>
      </c>
      <c r="S9628">
        <f t="shared" si="491"/>
        <v>0</v>
      </c>
      <c r="T9628" s="53" t="str">
        <f t="shared" si="490"/>
        <v/>
      </c>
      <c r="U9628" s="53" t="str">
        <f t="shared" si="490"/>
        <v/>
      </c>
      <c r="V9628" s="53" t="str">
        <f t="shared" si="490"/>
        <v/>
      </c>
      <c r="W9628" s="53" t="str">
        <f t="shared" si="490"/>
        <v/>
      </c>
      <c r="X9628" s="53" t="str">
        <f t="shared" si="490"/>
        <v/>
      </c>
    </row>
    <row r="9629" spans="18:24" hidden="1" x14ac:dyDescent="0.3">
      <c r="R9629">
        <f t="shared" si="489"/>
        <v>0</v>
      </c>
      <c r="S9629">
        <f t="shared" si="491"/>
        <v>0</v>
      </c>
      <c r="T9629" s="53" t="str">
        <f t="shared" si="490"/>
        <v/>
      </c>
      <c r="U9629" s="53" t="str">
        <f t="shared" si="490"/>
        <v/>
      </c>
      <c r="V9629" s="53" t="str">
        <f t="shared" si="490"/>
        <v/>
      </c>
      <c r="W9629" s="53" t="str">
        <f t="shared" si="490"/>
        <v/>
      </c>
      <c r="X9629" s="53" t="str">
        <f t="shared" si="490"/>
        <v/>
      </c>
    </row>
    <row r="9630" spans="18:24" hidden="1" x14ac:dyDescent="0.3">
      <c r="R9630">
        <f t="shared" si="489"/>
        <v>0</v>
      </c>
      <c r="S9630">
        <f t="shared" si="491"/>
        <v>0</v>
      </c>
      <c r="T9630" s="53" t="str">
        <f t="shared" si="490"/>
        <v/>
      </c>
      <c r="U9630" s="53" t="str">
        <f t="shared" si="490"/>
        <v/>
      </c>
      <c r="V9630" s="53" t="str">
        <f t="shared" si="490"/>
        <v/>
      </c>
      <c r="W9630" s="53" t="str">
        <f t="shared" si="490"/>
        <v/>
      </c>
      <c r="X9630" s="53" t="str">
        <f t="shared" si="490"/>
        <v/>
      </c>
    </row>
    <row r="9631" spans="18:24" hidden="1" x14ac:dyDescent="0.3">
      <c r="R9631">
        <f t="shared" si="489"/>
        <v>0</v>
      </c>
      <c r="S9631">
        <f t="shared" si="491"/>
        <v>0</v>
      </c>
      <c r="T9631" s="53" t="str">
        <f t="shared" si="490"/>
        <v/>
      </c>
      <c r="U9631" s="53" t="str">
        <f t="shared" si="490"/>
        <v/>
      </c>
      <c r="V9631" s="53" t="str">
        <f t="shared" si="490"/>
        <v/>
      </c>
      <c r="W9631" s="53" t="str">
        <f t="shared" si="490"/>
        <v/>
      </c>
      <c r="X9631" s="53" t="str">
        <f t="shared" si="490"/>
        <v/>
      </c>
    </row>
    <row r="9632" spans="18:24" hidden="1" x14ac:dyDescent="0.3">
      <c r="R9632">
        <f t="shared" si="489"/>
        <v>0</v>
      </c>
      <c r="S9632">
        <f t="shared" si="491"/>
        <v>0</v>
      </c>
      <c r="T9632" s="53" t="str">
        <f t="shared" si="490"/>
        <v/>
      </c>
      <c r="U9632" s="53" t="str">
        <f t="shared" si="490"/>
        <v/>
      </c>
      <c r="V9632" s="53" t="str">
        <f t="shared" si="490"/>
        <v/>
      </c>
      <c r="W9632" s="53" t="str">
        <f t="shared" si="490"/>
        <v/>
      </c>
      <c r="X9632" s="53" t="str">
        <f t="shared" si="490"/>
        <v/>
      </c>
    </row>
    <row r="9633" spans="18:24" hidden="1" x14ac:dyDescent="0.3">
      <c r="R9633">
        <f t="shared" si="489"/>
        <v>0</v>
      </c>
      <c r="S9633">
        <f t="shared" si="491"/>
        <v>0</v>
      </c>
      <c r="T9633" s="53" t="str">
        <f t="shared" si="490"/>
        <v/>
      </c>
      <c r="U9633" s="53" t="str">
        <f t="shared" si="490"/>
        <v/>
      </c>
      <c r="V9633" s="53" t="str">
        <f t="shared" si="490"/>
        <v/>
      </c>
      <c r="W9633" s="53" t="str">
        <f t="shared" si="490"/>
        <v/>
      </c>
      <c r="X9633" s="53" t="str">
        <f t="shared" si="490"/>
        <v/>
      </c>
    </row>
    <row r="9634" spans="18:24" hidden="1" x14ac:dyDescent="0.3">
      <c r="R9634">
        <f t="shared" si="489"/>
        <v>0</v>
      </c>
      <c r="S9634">
        <f t="shared" si="491"/>
        <v>0</v>
      </c>
      <c r="T9634" s="53" t="str">
        <f t="shared" si="490"/>
        <v/>
      </c>
      <c r="U9634" s="53" t="str">
        <f t="shared" si="490"/>
        <v/>
      </c>
      <c r="V9634" s="53" t="str">
        <f t="shared" si="490"/>
        <v/>
      </c>
      <c r="W9634" s="53" t="str">
        <f t="shared" si="490"/>
        <v/>
      </c>
      <c r="X9634" s="53" t="str">
        <f t="shared" si="490"/>
        <v/>
      </c>
    </row>
    <row r="9635" spans="18:24" hidden="1" x14ac:dyDescent="0.3">
      <c r="R9635">
        <f t="shared" si="489"/>
        <v>0</v>
      </c>
      <c r="S9635">
        <f t="shared" si="491"/>
        <v>0</v>
      </c>
      <c r="T9635" s="53" t="str">
        <f t="shared" si="490"/>
        <v/>
      </c>
      <c r="U9635" s="53" t="str">
        <f t="shared" si="490"/>
        <v/>
      </c>
      <c r="V9635" s="53" t="str">
        <f t="shared" si="490"/>
        <v/>
      </c>
      <c r="W9635" s="53" t="str">
        <f t="shared" si="490"/>
        <v/>
      </c>
      <c r="X9635" s="53" t="str">
        <f t="shared" si="490"/>
        <v/>
      </c>
    </row>
    <row r="9636" spans="18:24" hidden="1" x14ac:dyDescent="0.3">
      <c r="R9636">
        <f t="shared" si="489"/>
        <v>0</v>
      </c>
      <c r="S9636">
        <f t="shared" si="491"/>
        <v>0</v>
      </c>
      <c r="T9636" s="53" t="str">
        <f t="shared" si="490"/>
        <v/>
      </c>
      <c r="U9636" s="53" t="str">
        <f t="shared" si="490"/>
        <v/>
      </c>
      <c r="V9636" s="53" t="str">
        <f t="shared" si="490"/>
        <v/>
      </c>
      <c r="W9636" s="53" t="str">
        <f t="shared" si="490"/>
        <v/>
      </c>
      <c r="X9636" s="53" t="str">
        <f t="shared" si="490"/>
        <v/>
      </c>
    </row>
    <row r="9637" spans="18:24" hidden="1" x14ac:dyDescent="0.3">
      <c r="R9637">
        <f t="shared" si="489"/>
        <v>0</v>
      </c>
      <c r="S9637">
        <f t="shared" si="491"/>
        <v>0</v>
      </c>
      <c r="T9637" s="53" t="str">
        <f t="shared" si="490"/>
        <v/>
      </c>
      <c r="U9637" s="53" t="str">
        <f t="shared" si="490"/>
        <v/>
      </c>
      <c r="V9637" s="53" t="str">
        <f t="shared" si="490"/>
        <v/>
      </c>
      <c r="W9637" s="53" t="str">
        <f t="shared" si="490"/>
        <v/>
      </c>
      <c r="X9637" s="53" t="str">
        <f t="shared" si="490"/>
        <v/>
      </c>
    </row>
    <row r="9638" spans="18:24" hidden="1" x14ac:dyDescent="0.3">
      <c r="R9638">
        <f t="shared" si="489"/>
        <v>0</v>
      </c>
      <c r="S9638">
        <f t="shared" si="491"/>
        <v>0</v>
      </c>
      <c r="T9638" s="53" t="str">
        <f t="shared" si="490"/>
        <v/>
      </c>
      <c r="U9638" s="53" t="str">
        <f t="shared" si="490"/>
        <v/>
      </c>
      <c r="V9638" s="53" t="str">
        <f t="shared" si="490"/>
        <v/>
      </c>
      <c r="W9638" s="53" t="str">
        <f t="shared" si="490"/>
        <v/>
      </c>
      <c r="X9638" s="53" t="str">
        <f t="shared" si="490"/>
        <v/>
      </c>
    </row>
    <row r="9639" spans="18:24" hidden="1" x14ac:dyDescent="0.3">
      <c r="R9639">
        <f t="shared" si="489"/>
        <v>0</v>
      </c>
      <c r="S9639">
        <f t="shared" si="491"/>
        <v>0</v>
      </c>
      <c r="T9639" s="53" t="str">
        <f t="shared" si="490"/>
        <v/>
      </c>
      <c r="U9639" s="53" t="str">
        <f t="shared" si="490"/>
        <v/>
      </c>
      <c r="V9639" s="53" t="str">
        <f t="shared" si="490"/>
        <v/>
      </c>
      <c r="W9639" s="53" t="str">
        <f t="shared" si="490"/>
        <v/>
      </c>
      <c r="X9639" s="53" t="str">
        <f t="shared" si="490"/>
        <v/>
      </c>
    </row>
    <row r="9640" spans="18:24" hidden="1" x14ac:dyDescent="0.3">
      <c r="R9640">
        <f t="shared" si="489"/>
        <v>0</v>
      </c>
      <c r="S9640">
        <f t="shared" si="491"/>
        <v>0</v>
      </c>
      <c r="T9640" s="53" t="str">
        <f t="shared" si="490"/>
        <v/>
      </c>
      <c r="U9640" s="53" t="str">
        <f t="shared" si="490"/>
        <v/>
      </c>
      <c r="V9640" s="53" t="str">
        <f t="shared" si="490"/>
        <v/>
      </c>
      <c r="W9640" s="53" t="str">
        <f t="shared" si="490"/>
        <v/>
      </c>
      <c r="X9640" s="53" t="str">
        <f t="shared" si="490"/>
        <v/>
      </c>
    </row>
    <row r="9641" spans="18:24" hidden="1" x14ac:dyDescent="0.3">
      <c r="R9641">
        <f t="shared" si="489"/>
        <v>0</v>
      </c>
      <c r="S9641">
        <f t="shared" si="491"/>
        <v>0</v>
      </c>
      <c r="T9641" s="53" t="str">
        <f t="shared" si="490"/>
        <v/>
      </c>
      <c r="U9641" s="53" t="str">
        <f t="shared" si="490"/>
        <v/>
      </c>
      <c r="V9641" s="53" t="str">
        <f t="shared" si="490"/>
        <v/>
      </c>
      <c r="W9641" s="53" t="str">
        <f t="shared" si="490"/>
        <v/>
      </c>
      <c r="X9641" s="53" t="str">
        <f t="shared" si="490"/>
        <v/>
      </c>
    </row>
    <row r="9642" spans="18:24" hidden="1" x14ac:dyDescent="0.3">
      <c r="R9642">
        <f t="shared" si="489"/>
        <v>0</v>
      </c>
      <c r="S9642">
        <f t="shared" si="491"/>
        <v>0</v>
      </c>
      <c r="T9642" s="53" t="str">
        <f t="shared" si="490"/>
        <v/>
      </c>
      <c r="U9642" s="53" t="str">
        <f t="shared" si="490"/>
        <v/>
      </c>
      <c r="V9642" s="53" t="str">
        <f t="shared" si="490"/>
        <v/>
      </c>
      <c r="W9642" s="53" t="str">
        <f t="shared" si="490"/>
        <v/>
      </c>
      <c r="X9642" s="53" t="str">
        <f t="shared" si="490"/>
        <v/>
      </c>
    </row>
    <row r="9643" spans="18:24" hidden="1" x14ac:dyDescent="0.3">
      <c r="R9643">
        <f t="shared" si="489"/>
        <v>0</v>
      </c>
      <c r="S9643">
        <f t="shared" si="491"/>
        <v>0</v>
      </c>
      <c r="T9643" s="53" t="str">
        <f t="shared" si="490"/>
        <v/>
      </c>
      <c r="U9643" s="53" t="str">
        <f t="shared" si="490"/>
        <v/>
      </c>
      <c r="V9643" s="53" t="str">
        <f t="shared" si="490"/>
        <v/>
      </c>
      <c r="W9643" s="53" t="str">
        <f t="shared" si="490"/>
        <v/>
      </c>
      <c r="X9643" s="53" t="str">
        <f t="shared" si="490"/>
        <v/>
      </c>
    </row>
    <row r="9644" spans="18:24" hidden="1" x14ac:dyDescent="0.3">
      <c r="R9644">
        <f t="shared" si="489"/>
        <v>0</v>
      </c>
      <c r="S9644">
        <f t="shared" si="491"/>
        <v>0</v>
      </c>
      <c r="T9644" s="53" t="str">
        <f t="shared" si="490"/>
        <v/>
      </c>
      <c r="U9644" s="53" t="str">
        <f t="shared" si="490"/>
        <v/>
      </c>
      <c r="V9644" s="53" t="str">
        <f t="shared" si="490"/>
        <v/>
      </c>
      <c r="W9644" s="53" t="str">
        <f t="shared" si="490"/>
        <v/>
      </c>
      <c r="X9644" s="53" t="str">
        <f t="shared" si="490"/>
        <v/>
      </c>
    </row>
    <row r="9645" spans="18:24" hidden="1" x14ac:dyDescent="0.3">
      <c r="R9645">
        <f t="shared" si="489"/>
        <v>0</v>
      </c>
      <c r="S9645">
        <f t="shared" si="491"/>
        <v>0</v>
      </c>
      <c r="T9645" s="53" t="str">
        <f t="shared" si="490"/>
        <v/>
      </c>
      <c r="U9645" s="53" t="str">
        <f t="shared" si="490"/>
        <v/>
      </c>
      <c r="V9645" s="53" t="str">
        <f t="shared" si="490"/>
        <v/>
      </c>
      <c r="W9645" s="53" t="str">
        <f t="shared" si="490"/>
        <v/>
      </c>
      <c r="X9645" s="53" t="str">
        <f t="shared" si="490"/>
        <v/>
      </c>
    </row>
    <row r="9646" spans="18:24" hidden="1" x14ac:dyDescent="0.3">
      <c r="R9646">
        <f t="shared" si="489"/>
        <v>0</v>
      </c>
      <c r="S9646">
        <f t="shared" si="491"/>
        <v>0</v>
      </c>
      <c r="T9646" s="53" t="str">
        <f t="shared" si="490"/>
        <v/>
      </c>
      <c r="U9646" s="53" t="str">
        <f t="shared" si="490"/>
        <v/>
      </c>
      <c r="V9646" s="53" t="str">
        <f t="shared" si="490"/>
        <v/>
      </c>
      <c r="W9646" s="53" t="str">
        <f t="shared" si="490"/>
        <v/>
      </c>
      <c r="X9646" s="53" t="str">
        <f t="shared" si="490"/>
        <v/>
      </c>
    </row>
    <row r="9647" spans="18:24" hidden="1" x14ac:dyDescent="0.3">
      <c r="R9647">
        <f t="shared" si="489"/>
        <v>0</v>
      </c>
      <c r="S9647">
        <f t="shared" si="491"/>
        <v>0</v>
      </c>
      <c r="T9647" s="53" t="str">
        <f t="shared" si="490"/>
        <v/>
      </c>
      <c r="U9647" s="53" t="str">
        <f t="shared" si="490"/>
        <v/>
      </c>
      <c r="V9647" s="53" t="str">
        <f t="shared" si="490"/>
        <v/>
      </c>
      <c r="W9647" s="53" t="str">
        <f t="shared" si="490"/>
        <v/>
      </c>
      <c r="X9647" s="53" t="str">
        <f t="shared" si="490"/>
        <v/>
      </c>
    </row>
    <row r="9648" spans="18:24" hidden="1" x14ac:dyDescent="0.3">
      <c r="R9648">
        <f t="shared" si="489"/>
        <v>0</v>
      </c>
      <c r="S9648">
        <f t="shared" si="491"/>
        <v>0</v>
      </c>
      <c r="T9648" s="53" t="str">
        <f t="shared" si="490"/>
        <v/>
      </c>
      <c r="U9648" s="53" t="str">
        <f t="shared" si="490"/>
        <v/>
      </c>
      <c r="V9648" s="53" t="str">
        <f t="shared" si="490"/>
        <v/>
      </c>
      <c r="W9648" s="53" t="str">
        <f t="shared" si="490"/>
        <v/>
      </c>
      <c r="X9648" s="53" t="str">
        <f t="shared" si="490"/>
        <v/>
      </c>
    </row>
    <row r="9649" spans="18:24" hidden="1" x14ac:dyDescent="0.3">
      <c r="R9649">
        <f t="shared" si="489"/>
        <v>0</v>
      </c>
      <c r="S9649">
        <f t="shared" si="491"/>
        <v>0</v>
      </c>
      <c r="T9649" s="53" t="str">
        <f t="shared" si="490"/>
        <v/>
      </c>
      <c r="U9649" s="53" t="str">
        <f t="shared" si="490"/>
        <v/>
      </c>
      <c r="V9649" s="53" t="str">
        <f t="shared" si="490"/>
        <v/>
      </c>
      <c r="W9649" s="53" t="str">
        <f t="shared" si="490"/>
        <v/>
      </c>
      <c r="X9649" s="53" t="str">
        <f t="shared" si="490"/>
        <v/>
      </c>
    </row>
    <row r="9650" spans="18:24" hidden="1" x14ac:dyDescent="0.3">
      <c r="R9650">
        <f t="shared" si="489"/>
        <v>0</v>
      </c>
      <c r="S9650">
        <f t="shared" si="491"/>
        <v>0</v>
      </c>
      <c r="T9650" s="53" t="str">
        <f t="shared" si="490"/>
        <v/>
      </c>
      <c r="U9650" s="53" t="str">
        <f t="shared" si="490"/>
        <v/>
      </c>
      <c r="V9650" s="53" t="str">
        <f t="shared" si="490"/>
        <v/>
      </c>
      <c r="W9650" s="53" t="str">
        <f t="shared" si="490"/>
        <v/>
      </c>
      <c r="X9650" s="53" t="str">
        <f t="shared" si="490"/>
        <v/>
      </c>
    </row>
    <row r="9651" spans="18:24" hidden="1" x14ac:dyDescent="0.3">
      <c r="R9651">
        <f t="shared" si="489"/>
        <v>0</v>
      </c>
      <c r="S9651">
        <f t="shared" si="491"/>
        <v>0</v>
      </c>
      <c r="T9651" s="53" t="str">
        <f t="shared" si="490"/>
        <v/>
      </c>
      <c r="U9651" s="53" t="str">
        <f t="shared" si="490"/>
        <v/>
      </c>
      <c r="V9651" s="53" t="str">
        <f t="shared" si="490"/>
        <v/>
      </c>
      <c r="W9651" s="53" t="str">
        <f t="shared" si="490"/>
        <v/>
      </c>
      <c r="X9651" s="53" t="str">
        <f t="shared" si="490"/>
        <v/>
      </c>
    </row>
    <row r="9652" spans="18:24" hidden="1" x14ac:dyDescent="0.3">
      <c r="R9652">
        <f t="shared" si="489"/>
        <v>0</v>
      </c>
      <c r="S9652">
        <f t="shared" si="491"/>
        <v>0</v>
      </c>
      <c r="T9652" s="53" t="str">
        <f t="shared" si="490"/>
        <v/>
      </c>
      <c r="U9652" s="53" t="str">
        <f t="shared" si="490"/>
        <v/>
      </c>
      <c r="V9652" s="53" t="str">
        <f t="shared" si="490"/>
        <v/>
      </c>
      <c r="W9652" s="53" t="str">
        <f t="shared" si="490"/>
        <v/>
      </c>
      <c r="X9652" s="53" t="str">
        <f t="shared" si="490"/>
        <v/>
      </c>
    </row>
    <row r="9653" spans="18:24" hidden="1" x14ac:dyDescent="0.3">
      <c r="R9653">
        <f t="shared" si="489"/>
        <v>0</v>
      </c>
      <c r="S9653">
        <f t="shared" si="491"/>
        <v>0</v>
      </c>
      <c r="T9653" s="53" t="str">
        <f t="shared" si="490"/>
        <v/>
      </c>
      <c r="U9653" s="53" t="str">
        <f t="shared" si="490"/>
        <v/>
      </c>
      <c r="V9653" s="53" t="str">
        <f t="shared" si="490"/>
        <v/>
      </c>
      <c r="W9653" s="53" t="str">
        <f t="shared" si="490"/>
        <v/>
      </c>
      <c r="X9653" s="53" t="str">
        <f t="shared" si="490"/>
        <v/>
      </c>
    </row>
    <row r="9654" spans="18:24" hidden="1" x14ac:dyDescent="0.3">
      <c r="R9654">
        <f t="shared" si="489"/>
        <v>0</v>
      </c>
      <c r="S9654">
        <f t="shared" si="491"/>
        <v>0</v>
      </c>
      <c r="T9654" s="53" t="str">
        <f t="shared" si="490"/>
        <v/>
      </c>
      <c r="U9654" s="53" t="str">
        <f t="shared" si="490"/>
        <v/>
      </c>
      <c r="V9654" s="53" t="str">
        <f t="shared" si="490"/>
        <v/>
      </c>
      <c r="W9654" s="53" t="str">
        <f t="shared" si="490"/>
        <v/>
      </c>
      <c r="X9654" s="53" t="str">
        <f t="shared" si="490"/>
        <v/>
      </c>
    </row>
    <row r="9655" spans="18:24" hidden="1" x14ac:dyDescent="0.3">
      <c r="R9655">
        <f t="shared" si="489"/>
        <v>0</v>
      </c>
      <c r="S9655">
        <f t="shared" si="491"/>
        <v>0</v>
      </c>
      <c r="T9655" s="53" t="str">
        <f t="shared" si="490"/>
        <v/>
      </c>
      <c r="U9655" s="53" t="str">
        <f t="shared" si="490"/>
        <v/>
      </c>
      <c r="V9655" s="53" t="str">
        <f t="shared" si="490"/>
        <v/>
      </c>
      <c r="W9655" s="53" t="str">
        <f t="shared" si="490"/>
        <v/>
      </c>
      <c r="X9655" s="53" t="str">
        <f t="shared" si="490"/>
        <v/>
      </c>
    </row>
    <row r="9656" spans="18:24" hidden="1" x14ac:dyDescent="0.3">
      <c r="R9656">
        <f t="shared" si="489"/>
        <v>0</v>
      </c>
      <c r="S9656">
        <f t="shared" si="491"/>
        <v>0</v>
      </c>
      <c r="T9656" s="53" t="str">
        <f t="shared" si="490"/>
        <v/>
      </c>
      <c r="U9656" s="53" t="str">
        <f t="shared" si="490"/>
        <v/>
      </c>
      <c r="V9656" s="53" t="str">
        <f t="shared" si="490"/>
        <v/>
      </c>
      <c r="W9656" s="53" t="str">
        <f t="shared" si="490"/>
        <v/>
      </c>
      <c r="X9656" s="53" t="str">
        <f t="shared" si="490"/>
        <v/>
      </c>
    </row>
    <row r="9657" spans="18:24" hidden="1" x14ac:dyDescent="0.3">
      <c r="R9657">
        <f t="shared" si="489"/>
        <v>0</v>
      </c>
      <c r="S9657">
        <f t="shared" si="491"/>
        <v>0</v>
      </c>
      <c r="T9657" s="53" t="str">
        <f t="shared" si="490"/>
        <v/>
      </c>
      <c r="U9657" s="53" t="str">
        <f t="shared" si="490"/>
        <v/>
      </c>
      <c r="V9657" s="53" t="str">
        <f t="shared" si="490"/>
        <v/>
      </c>
      <c r="W9657" s="53" t="str">
        <f t="shared" si="490"/>
        <v/>
      </c>
      <c r="X9657" s="53" t="str">
        <f t="shared" si="490"/>
        <v/>
      </c>
    </row>
    <row r="9658" spans="18:24" hidden="1" x14ac:dyDescent="0.3">
      <c r="R9658">
        <f t="shared" si="489"/>
        <v>0</v>
      </c>
      <c r="S9658">
        <f t="shared" si="491"/>
        <v>0</v>
      </c>
      <c r="T9658" s="53" t="str">
        <f t="shared" ref="T9658:X9708" si="492">IF(OR(COUNTIF($D9658,"*"&amp;T$5&amp;"*")&gt;0,$D9658="GRUPO TEPSA"),T$5,"")</f>
        <v/>
      </c>
      <c r="U9658" s="53" t="str">
        <f t="shared" si="492"/>
        <v/>
      </c>
      <c r="V9658" s="53" t="str">
        <f t="shared" si="492"/>
        <v/>
      </c>
      <c r="W9658" s="53" t="str">
        <f t="shared" si="492"/>
        <v/>
      </c>
      <c r="X9658" s="53" t="str">
        <f t="shared" si="492"/>
        <v/>
      </c>
    </row>
    <row r="9659" spans="18:24" hidden="1" x14ac:dyDescent="0.3">
      <c r="R9659">
        <f t="shared" si="489"/>
        <v>0</v>
      </c>
      <c r="S9659">
        <f t="shared" si="491"/>
        <v>0</v>
      </c>
      <c r="T9659" s="53" t="str">
        <f t="shared" si="492"/>
        <v/>
      </c>
      <c r="U9659" s="53" t="str">
        <f t="shared" si="492"/>
        <v/>
      </c>
      <c r="V9659" s="53" t="str">
        <f t="shared" si="492"/>
        <v/>
      </c>
      <c r="W9659" s="53" t="str">
        <f t="shared" si="492"/>
        <v/>
      </c>
      <c r="X9659" s="53" t="str">
        <f t="shared" si="492"/>
        <v/>
      </c>
    </row>
    <row r="9660" spans="18:24" hidden="1" x14ac:dyDescent="0.3">
      <c r="R9660">
        <f t="shared" si="489"/>
        <v>0</v>
      </c>
      <c r="S9660">
        <f t="shared" si="491"/>
        <v>0</v>
      </c>
      <c r="T9660" s="53" t="str">
        <f t="shared" si="492"/>
        <v/>
      </c>
      <c r="U9660" s="53" t="str">
        <f t="shared" si="492"/>
        <v/>
      </c>
      <c r="V9660" s="53" t="str">
        <f t="shared" si="492"/>
        <v/>
      </c>
      <c r="W9660" s="53" t="str">
        <f t="shared" si="492"/>
        <v/>
      </c>
      <c r="X9660" s="53" t="str">
        <f t="shared" si="492"/>
        <v/>
      </c>
    </row>
    <row r="9661" spans="18:24" hidden="1" x14ac:dyDescent="0.3">
      <c r="R9661">
        <f t="shared" si="489"/>
        <v>0</v>
      </c>
      <c r="S9661">
        <f t="shared" si="491"/>
        <v>0</v>
      </c>
      <c r="T9661" s="53" t="str">
        <f t="shared" si="492"/>
        <v/>
      </c>
      <c r="U9661" s="53" t="str">
        <f t="shared" si="492"/>
        <v/>
      </c>
      <c r="V9661" s="53" t="str">
        <f t="shared" si="492"/>
        <v/>
      </c>
      <c r="W9661" s="53" t="str">
        <f t="shared" si="492"/>
        <v/>
      </c>
      <c r="X9661" s="53" t="str">
        <f t="shared" si="492"/>
        <v/>
      </c>
    </row>
    <row r="9662" spans="18:24" hidden="1" x14ac:dyDescent="0.3">
      <c r="R9662">
        <f t="shared" si="489"/>
        <v>0</v>
      </c>
      <c r="S9662">
        <f t="shared" si="491"/>
        <v>0</v>
      </c>
      <c r="T9662" s="53" t="str">
        <f t="shared" si="492"/>
        <v/>
      </c>
      <c r="U9662" s="53" t="str">
        <f t="shared" si="492"/>
        <v/>
      </c>
      <c r="V9662" s="53" t="str">
        <f t="shared" si="492"/>
        <v/>
      </c>
      <c r="W9662" s="53" t="str">
        <f t="shared" si="492"/>
        <v/>
      </c>
      <c r="X9662" s="53" t="str">
        <f t="shared" si="492"/>
        <v/>
      </c>
    </row>
    <row r="9663" spans="18:24" hidden="1" x14ac:dyDescent="0.3">
      <c r="R9663">
        <f t="shared" si="489"/>
        <v>0</v>
      </c>
      <c r="S9663">
        <f t="shared" si="491"/>
        <v>0</v>
      </c>
      <c r="T9663" s="53" t="str">
        <f t="shared" si="492"/>
        <v/>
      </c>
      <c r="U9663" s="53" t="str">
        <f t="shared" si="492"/>
        <v/>
      </c>
      <c r="V9663" s="53" t="str">
        <f t="shared" si="492"/>
        <v/>
      </c>
      <c r="W9663" s="53" t="str">
        <f t="shared" si="492"/>
        <v/>
      </c>
      <c r="X9663" s="53" t="str">
        <f t="shared" si="492"/>
        <v/>
      </c>
    </row>
    <row r="9664" spans="18:24" hidden="1" x14ac:dyDescent="0.3">
      <c r="R9664">
        <f t="shared" si="489"/>
        <v>0</v>
      </c>
      <c r="S9664">
        <f t="shared" si="491"/>
        <v>0</v>
      </c>
      <c r="T9664" s="53" t="str">
        <f t="shared" si="492"/>
        <v/>
      </c>
      <c r="U9664" s="53" t="str">
        <f t="shared" si="492"/>
        <v/>
      </c>
      <c r="V9664" s="53" t="str">
        <f t="shared" si="492"/>
        <v/>
      </c>
      <c r="W9664" s="53" t="str">
        <f t="shared" si="492"/>
        <v/>
      </c>
      <c r="X9664" s="53" t="str">
        <f t="shared" si="492"/>
        <v/>
      </c>
    </row>
    <row r="9665" spans="18:24" hidden="1" x14ac:dyDescent="0.3">
      <c r="R9665">
        <f t="shared" si="489"/>
        <v>0</v>
      </c>
      <c r="S9665">
        <f t="shared" si="491"/>
        <v>0</v>
      </c>
      <c r="T9665" s="53" t="str">
        <f t="shared" si="492"/>
        <v/>
      </c>
      <c r="U9665" s="53" t="str">
        <f t="shared" si="492"/>
        <v/>
      </c>
      <c r="V9665" s="53" t="str">
        <f t="shared" si="492"/>
        <v/>
      </c>
      <c r="W9665" s="53" t="str">
        <f t="shared" si="492"/>
        <v/>
      </c>
      <c r="X9665" s="53" t="str">
        <f t="shared" si="492"/>
        <v/>
      </c>
    </row>
    <row r="9666" spans="18:24" hidden="1" x14ac:dyDescent="0.3">
      <c r="R9666">
        <f t="shared" si="489"/>
        <v>0</v>
      </c>
      <c r="S9666">
        <f t="shared" si="491"/>
        <v>0</v>
      </c>
      <c r="T9666" s="53" t="str">
        <f t="shared" si="492"/>
        <v/>
      </c>
      <c r="U9666" s="53" t="str">
        <f t="shared" si="492"/>
        <v/>
      </c>
      <c r="V9666" s="53" t="str">
        <f t="shared" si="492"/>
        <v/>
      </c>
      <c r="W9666" s="53" t="str">
        <f t="shared" si="492"/>
        <v/>
      </c>
      <c r="X9666" s="53" t="str">
        <f t="shared" si="492"/>
        <v/>
      </c>
    </row>
    <row r="9667" spans="18:24" hidden="1" x14ac:dyDescent="0.3">
      <c r="R9667">
        <f t="shared" si="489"/>
        <v>0</v>
      </c>
      <c r="S9667">
        <f t="shared" si="491"/>
        <v>0</v>
      </c>
      <c r="T9667" s="53" t="str">
        <f t="shared" si="492"/>
        <v/>
      </c>
      <c r="U9667" s="53" t="str">
        <f t="shared" si="492"/>
        <v/>
      </c>
      <c r="V9667" s="53" t="str">
        <f t="shared" si="492"/>
        <v/>
      </c>
      <c r="W9667" s="53" t="str">
        <f t="shared" si="492"/>
        <v/>
      </c>
      <c r="X9667" s="53" t="str">
        <f t="shared" si="492"/>
        <v/>
      </c>
    </row>
    <row r="9668" spans="18:24" hidden="1" x14ac:dyDescent="0.3">
      <c r="R9668">
        <f t="shared" si="489"/>
        <v>0</v>
      </c>
      <c r="S9668">
        <f t="shared" si="491"/>
        <v>0</v>
      </c>
      <c r="T9668" s="53" t="str">
        <f t="shared" si="492"/>
        <v/>
      </c>
      <c r="U9668" s="53" t="str">
        <f t="shared" si="492"/>
        <v/>
      </c>
      <c r="V9668" s="53" t="str">
        <f t="shared" si="492"/>
        <v/>
      </c>
      <c r="W9668" s="53" t="str">
        <f t="shared" si="492"/>
        <v/>
      </c>
      <c r="X9668" s="53" t="str">
        <f t="shared" si="492"/>
        <v/>
      </c>
    </row>
    <row r="9669" spans="18:24" hidden="1" x14ac:dyDescent="0.3">
      <c r="R9669">
        <f t="shared" si="489"/>
        <v>0</v>
      </c>
      <c r="S9669">
        <f t="shared" si="491"/>
        <v>0</v>
      </c>
      <c r="T9669" s="53" t="str">
        <f t="shared" si="492"/>
        <v/>
      </c>
      <c r="U9669" s="53" t="str">
        <f t="shared" si="492"/>
        <v/>
      </c>
      <c r="V9669" s="53" t="str">
        <f t="shared" si="492"/>
        <v/>
      </c>
      <c r="W9669" s="53" t="str">
        <f t="shared" si="492"/>
        <v/>
      </c>
      <c r="X9669" s="53" t="str">
        <f t="shared" si="492"/>
        <v/>
      </c>
    </row>
    <row r="9670" spans="18:24" hidden="1" x14ac:dyDescent="0.3">
      <c r="R9670">
        <f t="shared" si="489"/>
        <v>0</v>
      </c>
      <c r="S9670">
        <f t="shared" si="491"/>
        <v>0</v>
      </c>
      <c r="T9670" s="53" t="str">
        <f t="shared" si="492"/>
        <v/>
      </c>
      <c r="U9670" s="53" t="str">
        <f t="shared" si="492"/>
        <v/>
      </c>
      <c r="V9670" s="53" t="str">
        <f t="shared" si="492"/>
        <v/>
      </c>
      <c r="W9670" s="53" t="str">
        <f t="shared" si="492"/>
        <v/>
      </c>
      <c r="X9670" s="53" t="str">
        <f t="shared" si="492"/>
        <v/>
      </c>
    </row>
    <row r="9671" spans="18:24" hidden="1" x14ac:dyDescent="0.3">
      <c r="R9671">
        <f t="shared" ref="R9671:R9734" si="493">IF(OR(D9671="GRUPO TEPSA",D9671="TODAS"),P9671/5,P9671)</f>
        <v>0</v>
      </c>
      <c r="S9671">
        <f t="shared" si="491"/>
        <v>0</v>
      </c>
      <c r="T9671" s="53" t="str">
        <f t="shared" si="492"/>
        <v/>
      </c>
      <c r="U9671" s="53" t="str">
        <f t="shared" si="492"/>
        <v/>
      </c>
      <c r="V9671" s="53" t="str">
        <f t="shared" si="492"/>
        <v/>
      </c>
      <c r="W9671" s="53" t="str">
        <f t="shared" si="492"/>
        <v/>
      </c>
      <c r="X9671" s="53" t="str">
        <f t="shared" si="492"/>
        <v/>
      </c>
    </row>
    <row r="9672" spans="18:24" hidden="1" x14ac:dyDescent="0.3">
      <c r="R9672">
        <f t="shared" si="493"/>
        <v>0</v>
      </c>
      <c r="S9672">
        <f t="shared" si="491"/>
        <v>0</v>
      </c>
      <c r="T9672" s="53" t="str">
        <f t="shared" si="492"/>
        <v/>
      </c>
      <c r="U9672" s="53" t="str">
        <f t="shared" si="492"/>
        <v/>
      </c>
      <c r="V9672" s="53" t="str">
        <f t="shared" si="492"/>
        <v/>
      </c>
      <c r="W9672" s="53" t="str">
        <f t="shared" si="492"/>
        <v/>
      </c>
      <c r="X9672" s="53" t="str">
        <f t="shared" si="492"/>
        <v/>
      </c>
    </row>
    <row r="9673" spans="18:24" hidden="1" x14ac:dyDescent="0.3">
      <c r="R9673">
        <f t="shared" si="493"/>
        <v>0</v>
      </c>
      <c r="S9673">
        <f t="shared" si="491"/>
        <v>0</v>
      </c>
      <c r="T9673" s="53" t="str">
        <f t="shared" si="492"/>
        <v/>
      </c>
      <c r="U9673" s="53" t="str">
        <f t="shared" si="492"/>
        <v/>
      </c>
      <c r="V9673" s="53" t="str">
        <f t="shared" si="492"/>
        <v/>
      </c>
      <c r="W9673" s="53" t="str">
        <f t="shared" si="492"/>
        <v/>
      </c>
      <c r="X9673" s="53" t="str">
        <f t="shared" si="492"/>
        <v/>
      </c>
    </row>
    <row r="9674" spans="18:24" hidden="1" x14ac:dyDescent="0.3">
      <c r="R9674">
        <f t="shared" si="493"/>
        <v>0</v>
      </c>
      <c r="S9674">
        <f t="shared" si="491"/>
        <v>0</v>
      </c>
      <c r="T9674" s="53" t="str">
        <f t="shared" si="492"/>
        <v/>
      </c>
      <c r="U9674" s="53" t="str">
        <f t="shared" si="492"/>
        <v/>
      </c>
      <c r="V9674" s="53" t="str">
        <f t="shared" si="492"/>
        <v/>
      </c>
      <c r="W9674" s="53" t="str">
        <f t="shared" si="492"/>
        <v/>
      </c>
      <c r="X9674" s="53" t="str">
        <f t="shared" si="492"/>
        <v/>
      </c>
    </row>
    <row r="9675" spans="18:24" hidden="1" x14ac:dyDescent="0.3">
      <c r="R9675">
        <f t="shared" si="493"/>
        <v>0</v>
      </c>
      <c r="S9675">
        <f t="shared" ref="S9675:S9738" si="494">IF(OR(D9675="GRUPO TEPSA",D9675="TODAS"),Q9675/5,Q9675)</f>
        <v>0</v>
      </c>
      <c r="T9675" s="53" t="str">
        <f t="shared" si="492"/>
        <v/>
      </c>
      <c r="U9675" s="53" t="str">
        <f t="shared" si="492"/>
        <v/>
      </c>
      <c r="V9675" s="53" t="str">
        <f t="shared" si="492"/>
        <v/>
      </c>
      <c r="W9675" s="53" t="str">
        <f t="shared" si="492"/>
        <v/>
      </c>
      <c r="X9675" s="53" t="str">
        <f t="shared" si="492"/>
        <v/>
      </c>
    </row>
    <row r="9676" spans="18:24" hidden="1" x14ac:dyDescent="0.3">
      <c r="R9676">
        <f t="shared" si="493"/>
        <v>0</v>
      </c>
      <c r="S9676">
        <f t="shared" si="494"/>
        <v>0</v>
      </c>
      <c r="T9676" s="53" t="str">
        <f t="shared" si="492"/>
        <v/>
      </c>
      <c r="U9676" s="53" t="str">
        <f t="shared" si="492"/>
        <v/>
      </c>
      <c r="V9676" s="53" t="str">
        <f t="shared" si="492"/>
        <v/>
      </c>
      <c r="W9676" s="53" t="str">
        <f t="shared" si="492"/>
        <v/>
      </c>
      <c r="X9676" s="53" t="str">
        <f t="shared" si="492"/>
        <v/>
      </c>
    </row>
    <row r="9677" spans="18:24" hidden="1" x14ac:dyDescent="0.3">
      <c r="R9677">
        <f t="shared" si="493"/>
        <v>0</v>
      </c>
      <c r="S9677">
        <f t="shared" si="494"/>
        <v>0</v>
      </c>
      <c r="T9677" s="53" t="str">
        <f t="shared" si="492"/>
        <v/>
      </c>
      <c r="U9677" s="53" t="str">
        <f t="shared" si="492"/>
        <v/>
      </c>
      <c r="V9677" s="53" t="str">
        <f t="shared" si="492"/>
        <v/>
      </c>
      <c r="W9677" s="53" t="str">
        <f t="shared" si="492"/>
        <v/>
      </c>
      <c r="X9677" s="53" t="str">
        <f t="shared" si="492"/>
        <v/>
      </c>
    </row>
    <row r="9678" spans="18:24" hidden="1" x14ac:dyDescent="0.3">
      <c r="R9678">
        <f t="shared" si="493"/>
        <v>0</v>
      </c>
      <c r="S9678">
        <f t="shared" si="494"/>
        <v>0</v>
      </c>
      <c r="T9678" s="53" t="str">
        <f t="shared" si="492"/>
        <v/>
      </c>
      <c r="U9678" s="53" t="str">
        <f t="shared" si="492"/>
        <v/>
      </c>
      <c r="V9678" s="53" t="str">
        <f t="shared" si="492"/>
        <v/>
      </c>
      <c r="W9678" s="53" t="str">
        <f t="shared" si="492"/>
        <v/>
      </c>
      <c r="X9678" s="53" t="str">
        <f t="shared" si="492"/>
        <v/>
      </c>
    </row>
    <row r="9679" spans="18:24" hidden="1" x14ac:dyDescent="0.3">
      <c r="R9679">
        <f t="shared" si="493"/>
        <v>0</v>
      </c>
      <c r="S9679">
        <f t="shared" si="494"/>
        <v>0</v>
      </c>
      <c r="T9679" s="53" t="str">
        <f t="shared" si="492"/>
        <v/>
      </c>
      <c r="U9679" s="53" t="str">
        <f t="shared" si="492"/>
        <v/>
      </c>
      <c r="V9679" s="53" t="str">
        <f t="shared" si="492"/>
        <v/>
      </c>
      <c r="W9679" s="53" t="str">
        <f t="shared" si="492"/>
        <v/>
      </c>
      <c r="X9679" s="53" t="str">
        <f t="shared" si="492"/>
        <v/>
      </c>
    </row>
    <row r="9680" spans="18:24" hidden="1" x14ac:dyDescent="0.3">
      <c r="R9680">
        <f t="shared" si="493"/>
        <v>0</v>
      </c>
      <c r="S9680">
        <f t="shared" si="494"/>
        <v>0</v>
      </c>
      <c r="T9680" s="53" t="str">
        <f t="shared" si="492"/>
        <v/>
      </c>
      <c r="U9680" s="53" t="str">
        <f t="shared" si="492"/>
        <v/>
      </c>
      <c r="V9680" s="53" t="str">
        <f t="shared" si="492"/>
        <v/>
      </c>
      <c r="W9680" s="53" t="str">
        <f t="shared" si="492"/>
        <v/>
      </c>
      <c r="X9680" s="53" t="str">
        <f t="shared" si="492"/>
        <v/>
      </c>
    </row>
    <row r="9681" spans="18:24" hidden="1" x14ac:dyDescent="0.3">
      <c r="R9681">
        <f t="shared" si="493"/>
        <v>0</v>
      </c>
      <c r="S9681">
        <f t="shared" si="494"/>
        <v>0</v>
      </c>
      <c r="T9681" s="53" t="str">
        <f t="shared" si="492"/>
        <v/>
      </c>
      <c r="U9681" s="53" t="str">
        <f t="shared" si="492"/>
        <v/>
      </c>
      <c r="V9681" s="53" t="str">
        <f t="shared" si="492"/>
        <v/>
      </c>
      <c r="W9681" s="53" t="str">
        <f t="shared" si="492"/>
        <v/>
      </c>
      <c r="X9681" s="53" t="str">
        <f t="shared" si="492"/>
        <v/>
      </c>
    </row>
    <row r="9682" spans="18:24" hidden="1" x14ac:dyDescent="0.3">
      <c r="R9682">
        <f t="shared" si="493"/>
        <v>0</v>
      </c>
      <c r="S9682">
        <f t="shared" si="494"/>
        <v>0</v>
      </c>
      <c r="T9682" s="53" t="str">
        <f t="shared" si="492"/>
        <v/>
      </c>
      <c r="U9682" s="53" t="str">
        <f t="shared" si="492"/>
        <v/>
      </c>
      <c r="V9682" s="53" t="str">
        <f t="shared" si="492"/>
        <v/>
      </c>
      <c r="W9682" s="53" t="str">
        <f t="shared" si="492"/>
        <v/>
      </c>
      <c r="X9682" s="53" t="str">
        <f t="shared" si="492"/>
        <v/>
      </c>
    </row>
    <row r="9683" spans="18:24" hidden="1" x14ac:dyDescent="0.3">
      <c r="R9683">
        <f t="shared" si="493"/>
        <v>0</v>
      </c>
      <c r="S9683">
        <f t="shared" si="494"/>
        <v>0</v>
      </c>
      <c r="T9683" s="53" t="str">
        <f t="shared" si="492"/>
        <v/>
      </c>
      <c r="U9683" s="53" t="str">
        <f t="shared" si="492"/>
        <v/>
      </c>
      <c r="V9683" s="53" t="str">
        <f t="shared" si="492"/>
        <v/>
      </c>
      <c r="W9683" s="53" t="str">
        <f t="shared" si="492"/>
        <v/>
      </c>
      <c r="X9683" s="53" t="str">
        <f t="shared" si="492"/>
        <v/>
      </c>
    </row>
    <row r="9684" spans="18:24" hidden="1" x14ac:dyDescent="0.3">
      <c r="R9684">
        <f t="shared" si="493"/>
        <v>0</v>
      </c>
      <c r="S9684">
        <f t="shared" si="494"/>
        <v>0</v>
      </c>
      <c r="T9684" s="53" t="str">
        <f t="shared" si="492"/>
        <v/>
      </c>
      <c r="U9684" s="53" t="str">
        <f t="shared" si="492"/>
        <v/>
      </c>
      <c r="V9684" s="53" t="str">
        <f t="shared" si="492"/>
        <v/>
      </c>
      <c r="W9684" s="53" t="str">
        <f t="shared" si="492"/>
        <v/>
      </c>
      <c r="X9684" s="53" t="str">
        <f t="shared" si="492"/>
        <v/>
      </c>
    </row>
    <row r="9685" spans="18:24" hidden="1" x14ac:dyDescent="0.3">
      <c r="R9685">
        <f t="shared" si="493"/>
        <v>0</v>
      </c>
      <c r="S9685">
        <f t="shared" si="494"/>
        <v>0</v>
      </c>
      <c r="T9685" s="53" t="str">
        <f t="shared" si="492"/>
        <v/>
      </c>
      <c r="U9685" s="53" t="str">
        <f t="shared" si="492"/>
        <v/>
      </c>
      <c r="V9685" s="53" t="str">
        <f t="shared" si="492"/>
        <v/>
      </c>
      <c r="W9685" s="53" t="str">
        <f t="shared" si="492"/>
        <v/>
      </c>
      <c r="X9685" s="53" t="str">
        <f t="shared" si="492"/>
        <v/>
      </c>
    </row>
    <row r="9686" spans="18:24" hidden="1" x14ac:dyDescent="0.3">
      <c r="R9686">
        <f t="shared" si="493"/>
        <v>0</v>
      </c>
      <c r="S9686">
        <f t="shared" si="494"/>
        <v>0</v>
      </c>
      <c r="T9686" s="53" t="str">
        <f t="shared" si="492"/>
        <v/>
      </c>
      <c r="U9686" s="53" t="str">
        <f t="shared" si="492"/>
        <v/>
      </c>
      <c r="V9686" s="53" t="str">
        <f t="shared" si="492"/>
        <v/>
      </c>
      <c r="W9686" s="53" t="str">
        <f t="shared" si="492"/>
        <v/>
      </c>
      <c r="X9686" s="53" t="str">
        <f t="shared" si="492"/>
        <v/>
      </c>
    </row>
    <row r="9687" spans="18:24" hidden="1" x14ac:dyDescent="0.3">
      <c r="R9687">
        <f t="shared" si="493"/>
        <v>0</v>
      </c>
      <c r="S9687">
        <f t="shared" si="494"/>
        <v>0</v>
      </c>
      <c r="T9687" s="53" t="str">
        <f t="shared" si="492"/>
        <v/>
      </c>
      <c r="U9687" s="53" t="str">
        <f t="shared" si="492"/>
        <v/>
      </c>
      <c r="V9687" s="53" t="str">
        <f t="shared" si="492"/>
        <v/>
      </c>
      <c r="W9687" s="53" t="str">
        <f t="shared" si="492"/>
        <v/>
      </c>
      <c r="X9687" s="53" t="str">
        <f t="shared" si="492"/>
        <v/>
      </c>
    </row>
    <row r="9688" spans="18:24" hidden="1" x14ac:dyDescent="0.3">
      <c r="R9688">
        <f t="shared" si="493"/>
        <v>0</v>
      </c>
      <c r="S9688">
        <f t="shared" si="494"/>
        <v>0</v>
      </c>
      <c r="T9688" s="53" t="str">
        <f t="shared" si="492"/>
        <v/>
      </c>
      <c r="U9688" s="53" t="str">
        <f t="shared" si="492"/>
        <v/>
      </c>
      <c r="V9688" s="53" t="str">
        <f t="shared" si="492"/>
        <v/>
      </c>
      <c r="W9688" s="53" t="str">
        <f t="shared" si="492"/>
        <v/>
      </c>
      <c r="X9688" s="53" t="str">
        <f t="shared" si="492"/>
        <v/>
      </c>
    </row>
    <row r="9689" spans="18:24" hidden="1" x14ac:dyDescent="0.3">
      <c r="R9689">
        <f t="shared" si="493"/>
        <v>0</v>
      </c>
      <c r="S9689">
        <f t="shared" si="494"/>
        <v>0</v>
      </c>
      <c r="T9689" s="53" t="str">
        <f t="shared" si="492"/>
        <v/>
      </c>
      <c r="U9689" s="53" t="str">
        <f t="shared" si="492"/>
        <v/>
      </c>
      <c r="V9689" s="53" t="str">
        <f t="shared" si="492"/>
        <v/>
      </c>
      <c r="W9689" s="53" t="str">
        <f t="shared" si="492"/>
        <v/>
      </c>
      <c r="X9689" s="53" t="str">
        <f t="shared" si="492"/>
        <v/>
      </c>
    </row>
    <row r="9690" spans="18:24" hidden="1" x14ac:dyDescent="0.3">
      <c r="R9690">
        <f t="shared" si="493"/>
        <v>0</v>
      </c>
      <c r="S9690">
        <f t="shared" si="494"/>
        <v>0</v>
      </c>
      <c r="T9690" s="53" t="str">
        <f t="shared" si="492"/>
        <v/>
      </c>
      <c r="U9690" s="53" t="str">
        <f t="shared" si="492"/>
        <v/>
      </c>
      <c r="V9690" s="53" t="str">
        <f t="shared" si="492"/>
        <v/>
      </c>
      <c r="W9690" s="53" t="str">
        <f t="shared" si="492"/>
        <v/>
      </c>
      <c r="X9690" s="53" t="str">
        <f t="shared" si="492"/>
        <v/>
      </c>
    </row>
    <row r="9691" spans="18:24" hidden="1" x14ac:dyDescent="0.3">
      <c r="R9691">
        <f t="shared" si="493"/>
        <v>0</v>
      </c>
      <c r="S9691">
        <f t="shared" si="494"/>
        <v>0</v>
      </c>
      <c r="T9691" s="53" t="str">
        <f t="shared" si="492"/>
        <v/>
      </c>
      <c r="U9691" s="53" t="str">
        <f t="shared" si="492"/>
        <v/>
      </c>
      <c r="V9691" s="53" t="str">
        <f t="shared" si="492"/>
        <v/>
      </c>
      <c r="W9691" s="53" t="str">
        <f t="shared" si="492"/>
        <v/>
      </c>
      <c r="X9691" s="53" t="str">
        <f t="shared" si="492"/>
        <v/>
      </c>
    </row>
    <row r="9692" spans="18:24" hidden="1" x14ac:dyDescent="0.3">
      <c r="R9692">
        <f t="shared" si="493"/>
        <v>0</v>
      </c>
      <c r="S9692">
        <f t="shared" si="494"/>
        <v>0</v>
      </c>
      <c r="T9692" s="53" t="str">
        <f t="shared" si="492"/>
        <v/>
      </c>
      <c r="U9692" s="53" t="str">
        <f t="shared" si="492"/>
        <v/>
      </c>
      <c r="V9692" s="53" t="str">
        <f t="shared" si="492"/>
        <v/>
      </c>
      <c r="W9692" s="53" t="str">
        <f t="shared" si="492"/>
        <v/>
      </c>
      <c r="X9692" s="53" t="str">
        <f t="shared" si="492"/>
        <v/>
      </c>
    </row>
    <row r="9693" spans="18:24" hidden="1" x14ac:dyDescent="0.3">
      <c r="R9693">
        <f t="shared" si="493"/>
        <v>0</v>
      </c>
      <c r="S9693">
        <f t="shared" si="494"/>
        <v>0</v>
      </c>
      <c r="T9693" s="53" t="str">
        <f t="shared" si="492"/>
        <v/>
      </c>
      <c r="U9693" s="53" t="str">
        <f t="shared" si="492"/>
        <v/>
      </c>
      <c r="V9693" s="53" t="str">
        <f t="shared" si="492"/>
        <v/>
      </c>
      <c r="W9693" s="53" t="str">
        <f t="shared" si="492"/>
        <v/>
      </c>
      <c r="X9693" s="53" t="str">
        <f t="shared" si="492"/>
        <v/>
      </c>
    </row>
    <row r="9694" spans="18:24" hidden="1" x14ac:dyDescent="0.3">
      <c r="R9694">
        <f t="shared" si="493"/>
        <v>0</v>
      </c>
      <c r="S9694">
        <f t="shared" si="494"/>
        <v>0</v>
      </c>
      <c r="T9694" s="53" t="str">
        <f t="shared" si="492"/>
        <v/>
      </c>
      <c r="U9694" s="53" t="str">
        <f t="shared" si="492"/>
        <v/>
      </c>
      <c r="V9694" s="53" t="str">
        <f t="shared" si="492"/>
        <v/>
      </c>
      <c r="W9694" s="53" t="str">
        <f t="shared" si="492"/>
        <v/>
      </c>
      <c r="X9694" s="53" t="str">
        <f t="shared" si="492"/>
        <v/>
      </c>
    </row>
    <row r="9695" spans="18:24" hidden="1" x14ac:dyDescent="0.3">
      <c r="R9695">
        <f t="shared" si="493"/>
        <v>0</v>
      </c>
      <c r="S9695">
        <f t="shared" si="494"/>
        <v>0</v>
      </c>
      <c r="T9695" s="53" t="str">
        <f t="shared" si="492"/>
        <v/>
      </c>
      <c r="U9695" s="53" t="str">
        <f t="shared" si="492"/>
        <v/>
      </c>
      <c r="V9695" s="53" t="str">
        <f t="shared" si="492"/>
        <v/>
      </c>
      <c r="W9695" s="53" t="str">
        <f t="shared" si="492"/>
        <v/>
      </c>
      <c r="X9695" s="53" t="str">
        <f t="shared" si="492"/>
        <v/>
      </c>
    </row>
    <row r="9696" spans="18:24" hidden="1" x14ac:dyDescent="0.3">
      <c r="R9696">
        <f t="shared" si="493"/>
        <v>0</v>
      </c>
      <c r="S9696">
        <f t="shared" si="494"/>
        <v>0</v>
      </c>
      <c r="T9696" s="53" t="str">
        <f t="shared" si="492"/>
        <v/>
      </c>
      <c r="U9696" s="53" t="str">
        <f t="shared" si="492"/>
        <v/>
      </c>
      <c r="V9696" s="53" t="str">
        <f t="shared" si="492"/>
        <v/>
      </c>
      <c r="W9696" s="53" t="str">
        <f t="shared" si="492"/>
        <v/>
      </c>
      <c r="X9696" s="53" t="str">
        <f t="shared" si="492"/>
        <v/>
      </c>
    </row>
    <row r="9697" spans="18:24" hidden="1" x14ac:dyDescent="0.3">
      <c r="R9697">
        <f t="shared" si="493"/>
        <v>0</v>
      </c>
      <c r="S9697">
        <f t="shared" si="494"/>
        <v>0</v>
      </c>
      <c r="T9697" s="53" t="str">
        <f t="shared" si="492"/>
        <v/>
      </c>
      <c r="U9697" s="53" t="str">
        <f t="shared" si="492"/>
        <v/>
      </c>
      <c r="V9697" s="53" t="str">
        <f t="shared" si="492"/>
        <v/>
      </c>
      <c r="W9697" s="53" t="str">
        <f t="shared" si="492"/>
        <v/>
      </c>
      <c r="X9697" s="53" t="str">
        <f t="shared" si="492"/>
        <v/>
      </c>
    </row>
    <row r="9698" spans="18:24" hidden="1" x14ac:dyDescent="0.3">
      <c r="R9698">
        <f t="shared" si="493"/>
        <v>0</v>
      </c>
      <c r="S9698">
        <f t="shared" si="494"/>
        <v>0</v>
      </c>
      <c r="T9698" s="53" t="str">
        <f t="shared" si="492"/>
        <v/>
      </c>
      <c r="U9698" s="53" t="str">
        <f t="shared" si="492"/>
        <v/>
      </c>
      <c r="V9698" s="53" t="str">
        <f t="shared" si="492"/>
        <v/>
      </c>
      <c r="W9698" s="53" t="str">
        <f t="shared" si="492"/>
        <v/>
      </c>
      <c r="X9698" s="53" t="str">
        <f t="shared" si="492"/>
        <v/>
      </c>
    </row>
    <row r="9699" spans="18:24" hidden="1" x14ac:dyDescent="0.3">
      <c r="R9699">
        <f t="shared" si="493"/>
        <v>0</v>
      </c>
      <c r="S9699">
        <f t="shared" si="494"/>
        <v>0</v>
      </c>
      <c r="T9699" s="53" t="str">
        <f t="shared" si="492"/>
        <v/>
      </c>
      <c r="U9699" s="53" t="str">
        <f t="shared" si="492"/>
        <v/>
      </c>
      <c r="V9699" s="53" t="str">
        <f t="shared" si="492"/>
        <v/>
      </c>
      <c r="W9699" s="53" t="str">
        <f t="shared" si="492"/>
        <v/>
      </c>
      <c r="X9699" s="53" t="str">
        <f t="shared" si="492"/>
        <v/>
      </c>
    </row>
    <row r="9700" spans="18:24" hidden="1" x14ac:dyDescent="0.3">
      <c r="R9700">
        <f t="shared" si="493"/>
        <v>0</v>
      </c>
      <c r="S9700">
        <f t="shared" si="494"/>
        <v>0</v>
      </c>
      <c r="T9700" s="53" t="str">
        <f t="shared" si="492"/>
        <v/>
      </c>
      <c r="U9700" s="53" t="str">
        <f t="shared" si="492"/>
        <v/>
      </c>
      <c r="V9700" s="53" t="str">
        <f t="shared" si="492"/>
        <v/>
      </c>
      <c r="W9700" s="53" t="str">
        <f t="shared" si="492"/>
        <v/>
      </c>
      <c r="X9700" s="53" t="str">
        <f t="shared" si="492"/>
        <v/>
      </c>
    </row>
    <row r="9701" spans="18:24" hidden="1" x14ac:dyDescent="0.3">
      <c r="R9701">
        <f t="shared" si="493"/>
        <v>0</v>
      </c>
      <c r="S9701">
        <f t="shared" si="494"/>
        <v>0</v>
      </c>
      <c r="T9701" s="53" t="str">
        <f t="shared" si="492"/>
        <v/>
      </c>
      <c r="U9701" s="53" t="str">
        <f t="shared" si="492"/>
        <v/>
      </c>
      <c r="V9701" s="53" t="str">
        <f t="shared" si="492"/>
        <v/>
      </c>
      <c r="W9701" s="53" t="str">
        <f t="shared" si="492"/>
        <v/>
      </c>
      <c r="X9701" s="53" t="str">
        <f t="shared" si="492"/>
        <v/>
      </c>
    </row>
    <row r="9702" spans="18:24" hidden="1" x14ac:dyDescent="0.3">
      <c r="R9702">
        <f t="shared" si="493"/>
        <v>0</v>
      </c>
      <c r="S9702">
        <f t="shared" si="494"/>
        <v>0</v>
      </c>
      <c r="T9702" s="53" t="str">
        <f t="shared" si="492"/>
        <v/>
      </c>
      <c r="U9702" s="53" t="str">
        <f t="shared" si="492"/>
        <v/>
      </c>
      <c r="V9702" s="53" t="str">
        <f t="shared" si="492"/>
        <v/>
      </c>
      <c r="W9702" s="53" t="str">
        <f t="shared" si="492"/>
        <v/>
      </c>
      <c r="X9702" s="53" t="str">
        <f t="shared" si="492"/>
        <v/>
      </c>
    </row>
    <row r="9703" spans="18:24" hidden="1" x14ac:dyDescent="0.3">
      <c r="R9703">
        <f t="shared" si="493"/>
        <v>0</v>
      </c>
      <c r="S9703">
        <f t="shared" si="494"/>
        <v>0</v>
      </c>
      <c r="T9703" s="53" t="str">
        <f t="shared" si="492"/>
        <v/>
      </c>
      <c r="U9703" s="53" t="str">
        <f t="shared" si="492"/>
        <v/>
      </c>
      <c r="V9703" s="53" t="str">
        <f t="shared" si="492"/>
        <v/>
      </c>
      <c r="W9703" s="53" t="str">
        <f t="shared" si="492"/>
        <v/>
      </c>
      <c r="X9703" s="53" t="str">
        <f t="shared" si="492"/>
        <v/>
      </c>
    </row>
    <row r="9704" spans="18:24" hidden="1" x14ac:dyDescent="0.3">
      <c r="R9704">
        <f t="shared" si="493"/>
        <v>0</v>
      </c>
      <c r="S9704">
        <f t="shared" si="494"/>
        <v>0</v>
      </c>
      <c r="T9704" s="53" t="str">
        <f t="shared" si="492"/>
        <v/>
      </c>
      <c r="U9704" s="53" t="str">
        <f t="shared" si="492"/>
        <v/>
      </c>
      <c r="V9704" s="53" t="str">
        <f t="shared" si="492"/>
        <v/>
      </c>
      <c r="W9704" s="53" t="str">
        <f t="shared" si="492"/>
        <v/>
      </c>
      <c r="X9704" s="53" t="str">
        <f t="shared" si="492"/>
        <v/>
      </c>
    </row>
    <row r="9705" spans="18:24" hidden="1" x14ac:dyDescent="0.3">
      <c r="R9705">
        <f t="shared" si="493"/>
        <v>0</v>
      </c>
      <c r="S9705">
        <f t="shared" si="494"/>
        <v>0</v>
      </c>
      <c r="T9705" s="53" t="str">
        <f t="shared" si="492"/>
        <v/>
      </c>
      <c r="U9705" s="53" t="str">
        <f t="shared" si="492"/>
        <v/>
      </c>
      <c r="V9705" s="53" t="str">
        <f t="shared" si="492"/>
        <v/>
      </c>
      <c r="W9705" s="53" t="str">
        <f t="shared" si="492"/>
        <v/>
      </c>
      <c r="X9705" s="53" t="str">
        <f t="shared" si="492"/>
        <v/>
      </c>
    </row>
    <row r="9706" spans="18:24" hidden="1" x14ac:dyDescent="0.3">
      <c r="R9706">
        <f t="shared" si="493"/>
        <v>0</v>
      </c>
      <c r="S9706">
        <f t="shared" si="494"/>
        <v>0</v>
      </c>
      <c r="T9706" s="53" t="str">
        <f t="shared" si="492"/>
        <v/>
      </c>
      <c r="U9706" s="53" t="str">
        <f t="shared" si="492"/>
        <v/>
      </c>
      <c r="V9706" s="53" t="str">
        <f t="shared" si="492"/>
        <v/>
      </c>
      <c r="W9706" s="53" t="str">
        <f t="shared" si="492"/>
        <v/>
      </c>
      <c r="X9706" s="53" t="str">
        <f t="shared" si="492"/>
        <v/>
      </c>
    </row>
    <row r="9707" spans="18:24" hidden="1" x14ac:dyDescent="0.3">
      <c r="R9707">
        <f t="shared" si="493"/>
        <v>0</v>
      </c>
      <c r="S9707">
        <f t="shared" si="494"/>
        <v>0</v>
      </c>
      <c r="T9707" s="53" t="str">
        <f t="shared" si="492"/>
        <v/>
      </c>
      <c r="U9707" s="53" t="str">
        <f t="shared" si="492"/>
        <v/>
      </c>
      <c r="V9707" s="53" t="str">
        <f t="shared" si="492"/>
        <v/>
      </c>
      <c r="W9707" s="53" t="str">
        <f t="shared" si="492"/>
        <v/>
      </c>
      <c r="X9707" s="53" t="str">
        <f t="shared" si="492"/>
        <v/>
      </c>
    </row>
    <row r="9708" spans="18:24" hidden="1" x14ac:dyDescent="0.3">
      <c r="R9708">
        <f t="shared" si="493"/>
        <v>0</v>
      </c>
      <c r="S9708">
        <f t="shared" si="494"/>
        <v>0</v>
      </c>
      <c r="T9708" s="53" t="str">
        <f t="shared" si="492"/>
        <v/>
      </c>
      <c r="U9708" s="53" t="str">
        <f t="shared" si="492"/>
        <v/>
      </c>
      <c r="V9708" s="53" t="str">
        <f t="shared" si="492"/>
        <v/>
      </c>
      <c r="W9708" s="53" t="str">
        <f t="shared" si="492"/>
        <v/>
      </c>
      <c r="X9708" s="53" t="str">
        <f t="shared" si="492"/>
        <v/>
      </c>
    </row>
    <row r="9709" spans="18:24" hidden="1" x14ac:dyDescent="0.3">
      <c r="R9709">
        <f t="shared" si="493"/>
        <v>0</v>
      </c>
      <c r="S9709">
        <f t="shared" si="494"/>
        <v>0</v>
      </c>
      <c r="T9709" s="53" t="str">
        <f t="shared" ref="T9709:X9759" si="495">IF(OR(COUNTIF($D9709,"*"&amp;T$5&amp;"*")&gt;0,$D9709="GRUPO TEPSA"),T$5,"")</f>
        <v/>
      </c>
      <c r="U9709" s="53" t="str">
        <f t="shared" si="495"/>
        <v/>
      </c>
      <c r="V9709" s="53" t="str">
        <f t="shared" si="495"/>
        <v/>
      </c>
      <c r="W9709" s="53" t="str">
        <f t="shared" si="495"/>
        <v/>
      </c>
      <c r="X9709" s="53" t="str">
        <f t="shared" si="495"/>
        <v/>
      </c>
    </row>
    <row r="9710" spans="18:24" hidden="1" x14ac:dyDescent="0.3">
      <c r="R9710">
        <f t="shared" si="493"/>
        <v>0</v>
      </c>
      <c r="S9710">
        <f t="shared" si="494"/>
        <v>0</v>
      </c>
      <c r="T9710" s="53" t="str">
        <f t="shared" si="495"/>
        <v/>
      </c>
      <c r="U9710" s="53" t="str">
        <f t="shared" si="495"/>
        <v/>
      </c>
      <c r="V9710" s="53" t="str">
        <f t="shared" si="495"/>
        <v/>
      </c>
      <c r="W9710" s="53" t="str">
        <f t="shared" si="495"/>
        <v/>
      </c>
      <c r="X9710" s="53" t="str">
        <f t="shared" si="495"/>
        <v/>
      </c>
    </row>
    <row r="9711" spans="18:24" hidden="1" x14ac:dyDescent="0.3">
      <c r="R9711">
        <f t="shared" si="493"/>
        <v>0</v>
      </c>
      <c r="S9711">
        <f t="shared" si="494"/>
        <v>0</v>
      </c>
      <c r="T9711" s="53" t="str">
        <f t="shared" si="495"/>
        <v/>
      </c>
      <c r="U9711" s="53" t="str">
        <f t="shared" si="495"/>
        <v/>
      </c>
      <c r="V9711" s="53" t="str">
        <f t="shared" si="495"/>
        <v/>
      </c>
      <c r="W9711" s="53" t="str">
        <f t="shared" si="495"/>
        <v/>
      </c>
      <c r="X9711" s="53" t="str">
        <f t="shared" si="495"/>
        <v/>
      </c>
    </row>
    <row r="9712" spans="18:24" hidden="1" x14ac:dyDescent="0.3">
      <c r="R9712">
        <f t="shared" si="493"/>
        <v>0</v>
      </c>
      <c r="S9712">
        <f t="shared" si="494"/>
        <v>0</v>
      </c>
      <c r="T9712" s="53" t="str">
        <f t="shared" si="495"/>
        <v/>
      </c>
      <c r="U9712" s="53" t="str">
        <f t="shared" si="495"/>
        <v/>
      </c>
      <c r="V9712" s="53" t="str">
        <f t="shared" si="495"/>
        <v/>
      </c>
      <c r="W9712" s="53" t="str">
        <f t="shared" si="495"/>
        <v/>
      </c>
      <c r="X9712" s="53" t="str">
        <f t="shared" si="495"/>
        <v/>
      </c>
    </row>
    <row r="9713" spans="18:24" hidden="1" x14ac:dyDescent="0.3">
      <c r="R9713">
        <f t="shared" si="493"/>
        <v>0</v>
      </c>
      <c r="S9713">
        <f t="shared" si="494"/>
        <v>0</v>
      </c>
      <c r="T9713" s="53" t="str">
        <f t="shared" si="495"/>
        <v/>
      </c>
      <c r="U9713" s="53" t="str">
        <f t="shared" si="495"/>
        <v/>
      </c>
      <c r="V9713" s="53" t="str">
        <f t="shared" si="495"/>
        <v/>
      </c>
      <c r="W9713" s="53" t="str">
        <f t="shared" si="495"/>
        <v/>
      </c>
      <c r="X9713" s="53" t="str">
        <f t="shared" si="495"/>
        <v/>
      </c>
    </row>
    <row r="9714" spans="18:24" hidden="1" x14ac:dyDescent="0.3">
      <c r="R9714">
        <f t="shared" si="493"/>
        <v>0</v>
      </c>
      <c r="S9714">
        <f t="shared" si="494"/>
        <v>0</v>
      </c>
      <c r="T9714" s="53" t="str">
        <f t="shared" si="495"/>
        <v/>
      </c>
      <c r="U9714" s="53" t="str">
        <f t="shared" si="495"/>
        <v/>
      </c>
      <c r="V9714" s="53" t="str">
        <f t="shared" si="495"/>
        <v/>
      </c>
      <c r="W9714" s="53" t="str">
        <f t="shared" si="495"/>
        <v/>
      </c>
      <c r="X9714" s="53" t="str">
        <f t="shared" si="495"/>
        <v/>
      </c>
    </row>
    <row r="9715" spans="18:24" hidden="1" x14ac:dyDescent="0.3">
      <c r="R9715">
        <f t="shared" si="493"/>
        <v>0</v>
      </c>
      <c r="S9715">
        <f t="shared" si="494"/>
        <v>0</v>
      </c>
      <c r="T9715" s="53" t="str">
        <f t="shared" si="495"/>
        <v/>
      </c>
      <c r="U9715" s="53" t="str">
        <f t="shared" si="495"/>
        <v/>
      </c>
      <c r="V9715" s="53" t="str">
        <f t="shared" si="495"/>
        <v/>
      </c>
      <c r="W9715" s="53" t="str">
        <f t="shared" si="495"/>
        <v/>
      </c>
      <c r="X9715" s="53" t="str">
        <f t="shared" si="495"/>
        <v/>
      </c>
    </row>
    <row r="9716" spans="18:24" hidden="1" x14ac:dyDescent="0.3">
      <c r="R9716">
        <f t="shared" si="493"/>
        <v>0</v>
      </c>
      <c r="S9716">
        <f t="shared" si="494"/>
        <v>0</v>
      </c>
      <c r="T9716" s="53" t="str">
        <f t="shared" si="495"/>
        <v/>
      </c>
      <c r="U9716" s="53" t="str">
        <f t="shared" si="495"/>
        <v/>
      </c>
      <c r="V9716" s="53" t="str">
        <f t="shared" si="495"/>
        <v/>
      </c>
      <c r="W9716" s="53" t="str">
        <f t="shared" si="495"/>
        <v/>
      </c>
      <c r="X9716" s="53" t="str">
        <f t="shared" si="495"/>
        <v/>
      </c>
    </row>
    <row r="9717" spans="18:24" hidden="1" x14ac:dyDescent="0.3">
      <c r="R9717">
        <f t="shared" si="493"/>
        <v>0</v>
      </c>
      <c r="S9717">
        <f t="shared" si="494"/>
        <v>0</v>
      </c>
      <c r="T9717" s="53" t="str">
        <f t="shared" si="495"/>
        <v/>
      </c>
      <c r="U9717" s="53" t="str">
        <f t="shared" si="495"/>
        <v/>
      </c>
      <c r="V9717" s="53" t="str">
        <f t="shared" si="495"/>
        <v/>
      </c>
      <c r="W9717" s="53" t="str">
        <f t="shared" si="495"/>
        <v/>
      </c>
      <c r="X9717" s="53" t="str">
        <f t="shared" si="495"/>
        <v/>
      </c>
    </row>
    <row r="9718" spans="18:24" hidden="1" x14ac:dyDescent="0.3">
      <c r="R9718">
        <f t="shared" si="493"/>
        <v>0</v>
      </c>
      <c r="S9718">
        <f t="shared" si="494"/>
        <v>0</v>
      </c>
      <c r="T9718" s="53" t="str">
        <f t="shared" si="495"/>
        <v/>
      </c>
      <c r="U9718" s="53" t="str">
        <f t="shared" si="495"/>
        <v/>
      </c>
      <c r="V9718" s="53" t="str">
        <f t="shared" si="495"/>
        <v/>
      </c>
      <c r="W9718" s="53" t="str">
        <f t="shared" si="495"/>
        <v/>
      </c>
      <c r="X9718" s="53" t="str">
        <f t="shared" si="495"/>
        <v/>
      </c>
    </row>
    <row r="9719" spans="18:24" hidden="1" x14ac:dyDescent="0.3">
      <c r="R9719">
        <f t="shared" si="493"/>
        <v>0</v>
      </c>
      <c r="S9719">
        <f t="shared" si="494"/>
        <v>0</v>
      </c>
      <c r="T9719" s="53" t="str">
        <f t="shared" si="495"/>
        <v/>
      </c>
      <c r="U9719" s="53" t="str">
        <f t="shared" si="495"/>
        <v/>
      </c>
      <c r="V9719" s="53" t="str">
        <f t="shared" si="495"/>
        <v/>
      </c>
      <c r="W9719" s="53" t="str">
        <f t="shared" si="495"/>
        <v/>
      </c>
      <c r="X9719" s="53" t="str">
        <f t="shared" si="495"/>
        <v/>
      </c>
    </row>
    <row r="9720" spans="18:24" hidden="1" x14ac:dyDescent="0.3">
      <c r="R9720">
        <f t="shared" si="493"/>
        <v>0</v>
      </c>
      <c r="S9720">
        <f t="shared" si="494"/>
        <v>0</v>
      </c>
      <c r="T9720" s="53" t="str">
        <f t="shared" si="495"/>
        <v/>
      </c>
      <c r="U9720" s="53" t="str">
        <f t="shared" si="495"/>
        <v/>
      </c>
      <c r="V9720" s="53" t="str">
        <f t="shared" si="495"/>
        <v/>
      </c>
      <c r="W9720" s="53" t="str">
        <f t="shared" si="495"/>
        <v/>
      </c>
      <c r="X9720" s="53" t="str">
        <f t="shared" si="495"/>
        <v/>
      </c>
    </row>
    <row r="9721" spans="18:24" hidden="1" x14ac:dyDescent="0.3">
      <c r="R9721">
        <f t="shared" si="493"/>
        <v>0</v>
      </c>
      <c r="S9721">
        <f t="shared" si="494"/>
        <v>0</v>
      </c>
      <c r="T9721" s="53" t="str">
        <f t="shared" si="495"/>
        <v/>
      </c>
      <c r="U9721" s="53" t="str">
        <f t="shared" si="495"/>
        <v/>
      </c>
      <c r="V9721" s="53" t="str">
        <f t="shared" si="495"/>
        <v/>
      </c>
      <c r="W9721" s="53" t="str">
        <f t="shared" si="495"/>
        <v/>
      </c>
      <c r="X9721" s="53" t="str">
        <f t="shared" si="495"/>
        <v/>
      </c>
    </row>
    <row r="9722" spans="18:24" hidden="1" x14ac:dyDescent="0.3">
      <c r="R9722">
        <f t="shared" si="493"/>
        <v>0</v>
      </c>
      <c r="S9722">
        <f t="shared" si="494"/>
        <v>0</v>
      </c>
      <c r="T9722" s="53" t="str">
        <f t="shared" si="495"/>
        <v/>
      </c>
      <c r="U9722" s="53" t="str">
        <f t="shared" si="495"/>
        <v/>
      </c>
      <c r="V9722" s="53" t="str">
        <f t="shared" si="495"/>
        <v/>
      </c>
      <c r="W9722" s="53" t="str">
        <f t="shared" si="495"/>
        <v/>
      </c>
      <c r="X9722" s="53" t="str">
        <f t="shared" si="495"/>
        <v/>
      </c>
    </row>
    <row r="9723" spans="18:24" hidden="1" x14ac:dyDescent="0.3">
      <c r="R9723">
        <f t="shared" si="493"/>
        <v>0</v>
      </c>
      <c r="S9723">
        <f t="shared" si="494"/>
        <v>0</v>
      </c>
      <c r="T9723" s="53" t="str">
        <f t="shared" si="495"/>
        <v/>
      </c>
      <c r="U9723" s="53" t="str">
        <f t="shared" si="495"/>
        <v/>
      </c>
      <c r="V9723" s="53" t="str">
        <f t="shared" si="495"/>
        <v/>
      </c>
      <c r="W9723" s="53" t="str">
        <f t="shared" si="495"/>
        <v/>
      </c>
      <c r="X9723" s="53" t="str">
        <f t="shared" si="495"/>
        <v/>
      </c>
    </row>
    <row r="9724" spans="18:24" hidden="1" x14ac:dyDescent="0.3">
      <c r="R9724">
        <f t="shared" si="493"/>
        <v>0</v>
      </c>
      <c r="S9724">
        <f t="shared" si="494"/>
        <v>0</v>
      </c>
      <c r="T9724" s="53" t="str">
        <f t="shared" si="495"/>
        <v/>
      </c>
      <c r="U9724" s="53" t="str">
        <f t="shared" si="495"/>
        <v/>
      </c>
      <c r="V9724" s="53" t="str">
        <f t="shared" si="495"/>
        <v/>
      </c>
      <c r="W9724" s="53" t="str">
        <f t="shared" si="495"/>
        <v/>
      </c>
      <c r="X9724" s="53" t="str">
        <f t="shared" si="495"/>
        <v/>
      </c>
    </row>
    <row r="9725" spans="18:24" hidden="1" x14ac:dyDescent="0.3">
      <c r="R9725">
        <f t="shared" si="493"/>
        <v>0</v>
      </c>
      <c r="S9725">
        <f t="shared" si="494"/>
        <v>0</v>
      </c>
      <c r="T9725" s="53" t="str">
        <f t="shared" si="495"/>
        <v/>
      </c>
      <c r="U9725" s="53" t="str">
        <f t="shared" si="495"/>
        <v/>
      </c>
      <c r="V9725" s="53" t="str">
        <f t="shared" si="495"/>
        <v/>
      </c>
      <c r="W9725" s="53" t="str">
        <f t="shared" si="495"/>
        <v/>
      </c>
      <c r="X9725" s="53" t="str">
        <f t="shared" si="495"/>
        <v/>
      </c>
    </row>
    <row r="9726" spans="18:24" hidden="1" x14ac:dyDescent="0.3">
      <c r="R9726">
        <f t="shared" si="493"/>
        <v>0</v>
      </c>
      <c r="S9726">
        <f t="shared" si="494"/>
        <v>0</v>
      </c>
      <c r="T9726" s="53" t="str">
        <f t="shared" si="495"/>
        <v/>
      </c>
      <c r="U9726" s="53" t="str">
        <f t="shared" si="495"/>
        <v/>
      </c>
      <c r="V9726" s="53" t="str">
        <f t="shared" si="495"/>
        <v/>
      </c>
      <c r="W9726" s="53" t="str">
        <f t="shared" si="495"/>
        <v/>
      </c>
      <c r="X9726" s="53" t="str">
        <f t="shared" si="495"/>
        <v/>
      </c>
    </row>
    <row r="9727" spans="18:24" hidden="1" x14ac:dyDescent="0.3">
      <c r="R9727">
        <f t="shared" si="493"/>
        <v>0</v>
      </c>
      <c r="S9727">
        <f t="shared" si="494"/>
        <v>0</v>
      </c>
      <c r="T9727" s="53" t="str">
        <f t="shared" si="495"/>
        <v/>
      </c>
      <c r="U9727" s="53" t="str">
        <f t="shared" si="495"/>
        <v/>
      </c>
      <c r="V9727" s="53" t="str">
        <f t="shared" si="495"/>
        <v/>
      </c>
      <c r="W9727" s="53" t="str">
        <f t="shared" si="495"/>
        <v/>
      </c>
      <c r="X9727" s="53" t="str">
        <f t="shared" si="495"/>
        <v/>
      </c>
    </row>
    <row r="9728" spans="18:24" hidden="1" x14ac:dyDescent="0.3">
      <c r="R9728">
        <f t="shared" si="493"/>
        <v>0</v>
      </c>
      <c r="S9728">
        <f t="shared" si="494"/>
        <v>0</v>
      </c>
      <c r="T9728" s="53" t="str">
        <f t="shared" si="495"/>
        <v/>
      </c>
      <c r="U9728" s="53" t="str">
        <f t="shared" si="495"/>
        <v/>
      </c>
      <c r="V9728" s="53" t="str">
        <f t="shared" si="495"/>
        <v/>
      </c>
      <c r="W9728" s="53" t="str">
        <f t="shared" si="495"/>
        <v/>
      </c>
      <c r="X9728" s="53" t="str">
        <f t="shared" si="495"/>
        <v/>
      </c>
    </row>
    <row r="9729" spans="18:24" hidden="1" x14ac:dyDescent="0.3">
      <c r="R9729">
        <f t="shared" si="493"/>
        <v>0</v>
      </c>
      <c r="S9729">
        <f t="shared" si="494"/>
        <v>0</v>
      </c>
      <c r="T9729" s="53" t="str">
        <f t="shared" si="495"/>
        <v/>
      </c>
      <c r="U9729" s="53" t="str">
        <f t="shared" si="495"/>
        <v/>
      </c>
      <c r="V9729" s="53" t="str">
        <f t="shared" si="495"/>
        <v/>
      </c>
      <c r="W9729" s="53" t="str">
        <f t="shared" si="495"/>
        <v/>
      </c>
      <c r="X9729" s="53" t="str">
        <f t="shared" si="495"/>
        <v/>
      </c>
    </row>
    <row r="9730" spans="18:24" hidden="1" x14ac:dyDescent="0.3">
      <c r="R9730">
        <f t="shared" si="493"/>
        <v>0</v>
      </c>
      <c r="S9730">
        <f t="shared" si="494"/>
        <v>0</v>
      </c>
      <c r="T9730" s="53" t="str">
        <f t="shared" si="495"/>
        <v/>
      </c>
      <c r="U9730" s="53" t="str">
        <f t="shared" si="495"/>
        <v/>
      </c>
      <c r="V9730" s="53" t="str">
        <f t="shared" si="495"/>
        <v/>
      </c>
      <c r="W9730" s="53" t="str">
        <f t="shared" si="495"/>
        <v/>
      </c>
      <c r="X9730" s="53" t="str">
        <f t="shared" si="495"/>
        <v/>
      </c>
    </row>
    <row r="9731" spans="18:24" hidden="1" x14ac:dyDescent="0.3">
      <c r="R9731">
        <f t="shared" si="493"/>
        <v>0</v>
      </c>
      <c r="S9731">
        <f t="shared" si="494"/>
        <v>0</v>
      </c>
      <c r="T9731" s="53" t="str">
        <f t="shared" si="495"/>
        <v/>
      </c>
      <c r="U9731" s="53" t="str">
        <f t="shared" si="495"/>
        <v/>
      </c>
      <c r="V9731" s="53" t="str">
        <f t="shared" si="495"/>
        <v/>
      </c>
      <c r="W9731" s="53" t="str">
        <f t="shared" si="495"/>
        <v/>
      </c>
      <c r="X9731" s="53" t="str">
        <f t="shared" si="495"/>
        <v/>
      </c>
    </row>
    <row r="9732" spans="18:24" hidden="1" x14ac:dyDescent="0.3">
      <c r="R9732">
        <f t="shared" si="493"/>
        <v>0</v>
      </c>
      <c r="S9732">
        <f t="shared" si="494"/>
        <v>0</v>
      </c>
      <c r="T9732" s="53" t="str">
        <f t="shared" si="495"/>
        <v/>
      </c>
      <c r="U9732" s="53" t="str">
        <f t="shared" si="495"/>
        <v/>
      </c>
      <c r="V9732" s="53" t="str">
        <f t="shared" si="495"/>
        <v/>
      </c>
      <c r="W9732" s="53" t="str">
        <f t="shared" si="495"/>
        <v/>
      </c>
      <c r="X9732" s="53" t="str">
        <f t="shared" si="495"/>
        <v/>
      </c>
    </row>
    <row r="9733" spans="18:24" hidden="1" x14ac:dyDescent="0.3">
      <c r="R9733">
        <f t="shared" si="493"/>
        <v>0</v>
      </c>
      <c r="S9733">
        <f t="shared" si="494"/>
        <v>0</v>
      </c>
      <c r="T9733" s="53" t="str">
        <f t="shared" si="495"/>
        <v/>
      </c>
      <c r="U9733" s="53" t="str">
        <f t="shared" si="495"/>
        <v/>
      </c>
      <c r="V9733" s="53" t="str">
        <f t="shared" si="495"/>
        <v/>
      </c>
      <c r="W9733" s="53" t="str">
        <f t="shared" si="495"/>
        <v/>
      </c>
      <c r="X9733" s="53" t="str">
        <f t="shared" si="495"/>
        <v/>
      </c>
    </row>
    <row r="9734" spans="18:24" hidden="1" x14ac:dyDescent="0.3">
      <c r="R9734">
        <f t="shared" si="493"/>
        <v>0</v>
      </c>
      <c r="S9734">
        <f t="shared" si="494"/>
        <v>0</v>
      </c>
      <c r="T9734" s="53" t="str">
        <f t="shared" si="495"/>
        <v/>
      </c>
      <c r="U9734" s="53" t="str">
        <f t="shared" si="495"/>
        <v/>
      </c>
      <c r="V9734" s="53" t="str">
        <f t="shared" si="495"/>
        <v/>
      </c>
      <c r="W9734" s="53" t="str">
        <f t="shared" si="495"/>
        <v/>
      </c>
      <c r="X9734" s="53" t="str">
        <f t="shared" si="495"/>
        <v/>
      </c>
    </row>
    <row r="9735" spans="18:24" hidden="1" x14ac:dyDescent="0.3">
      <c r="R9735">
        <f t="shared" ref="R9735:R9798" si="496">IF(OR(D9735="GRUPO TEPSA",D9735="TODAS"),P9735/5,P9735)</f>
        <v>0</v>
      </c>
      <c r="S9735">
        <f t="shared" si="494"/>
        <v>0</v>
      </c>
      <c r="T9735" s="53" t="str">
        <f t="shared" si="495"/>
        <v/>
      </c>
      <c r="U9735" s="53" t="str">
        <f t="shared" si="495"/>
        <v/>
      </c>
      <c r="V9735" s="53" t="str">
        <f t="shared" si="495"/>
        <v/>
      </c>
      <c r="W9735" s="53" t="str">
        <f t="shared" si="495"/>
        <v/>
      </c>
      <c r="X9735" s="53" t="str">
        <f t="shared" si="495"/>
        <v/>
      </c>
    </row>
    <row r="9736" spans="18:24" hidden="1" x14ac:dyDescent="0.3">
      <c r="R9736">
        <f t="shared" si="496"/>
        <v>0</v>
      </c>
      <c r="S9736">
        <f t="shared" si="494"/>
        <v>0</v>
      </c>
      <c r="T9736" s="53" t="str">
        <f t="shared" si="495"/>
        <v/>
      </c>
      <c r="U9736" s="53" t="str">
        <f t="shared" si="495"/>
        <v/>
      </c>
      <c r="V9736" s="53" t="str">
        <f t="shared" si="495"/>
        <v/>
      </c>
      <c r="W9736" s="53" t="str">
        <f t="shared" si="495"/>
        <v/>
      </c>
      <c r="X9736" s="53" t="str">
        <f t="shared" si="495"/>
        <v/>
      </c>
    </row>
    <row r="9737" spans="18:24" hidden="1" x14ac:dyDescent="0.3">
      <c r="R9737">
        <f t="shared" si="496"/>
        <v>0</v>
      </c>
      <c r="S9737">
        <f t="shared" si="494"/>
        <v>0</v>
      </c>
      <c r="T9737" s="53" t="str">
        <f t="shared" si="495"/>
        <v/>
      </c>
      <c r="U9737" s="53" t="str">
        <f t="shared" si="495"/>
        <v/>
      </c>
      <c r="V9737" s="53" t="str">
        <f t="shared" si="495"/>
        <v/>
      </c>
      <c r="W9737" s="53" t="str">
        <f t="shared" si="495"/>
        <v/>
      </c>
      <c r="X9737" s="53" t="str">
        <f t="shared" si="495"/>
        <v/>
      </c>
    </row>
    <row r="9738" spans="18:24" hidden="1" x14ac:dyDescent="0.3">
      <c r="R9738">
        <f t="shared" si="496"/>
        <v>0</v>
      </c>
      <c r="S9738">
        <f t="shared" si="494"/>
        <v>0</v>
      </c>
      <c r="T9738" s="53" t="str">
        <f t="shared" si="495"/>
        <v/>
      </c>
      <c r="U9738" s="53" t="str">
        <f t="shared" si="495"/>
        <v/>
      </c>
      <c r="V9738" s="53" t="str">
        <f t="shared" si="495"/>
        <v/>
      </c>
      <c r="W9738" s="53" t="str">
        <f t="shared" si="495"/>
        <v/>
      </c>
      <c r="X9738" s="53" t="str">
        <f t="shared" si="495"/>
        <v/>
      </c>
    </row>
    <row r="9739" spans="18:24" hidden="1" x14ac:dyDescent="0.3">
      <c r="R9739">
        <f t="shared" si="496"/>
        <v>0</v>
      </c>
      <c r="S9739">
        <f t="shared" ref="S9739:S9802" si="497">IF(OR(D9739="GRUPO TEPSA",D9739="TODAS"),Q9739/5,Q9739)</f>
        <v>0</v>
      </c>
      <c r="T9739" s="53" t="str">
        <f t="shared" si="495"/>
        <v/>
      </c>
      <c r="U9739" s="53" t="str">
        <f t="shared" si="495"/>
        <v/>
      </c>
      <c r="V9739" s="53" t="str">
        <f t="shared" si="495"/>
        <v/>
      </c>
      <c r="W9739" s="53" t="str">
        <f t="shared" si="495"/>
        <v/>
      </c>
      <c r="X9739" s="53" t="str">
        <f t="shared" si="495"/>
        <v/>
      </c>
    </row>
    <row r="9740" spans="18:24" hidden="1" x14ac:dyDescent="0.3">
      <c r="R9740">
        <f t="shared" si="496"/>
        <v>0</v>
      </c>
      <c r="S9740">
        <f t="shared" si="497"/>
        <v>0</v>
      </c>
      <c r="T9740" s="53" t="str">
        <f t="shared" si="495"/>
        <v/>
      </c>
      <c r="U9740" s="53" t="str">
        <f t="shared" si="495"/>
        <v/>
      </c>
      <c r="V9740" s="53" t="str">
        <f t="shared" si="495"/>
        <v/>
      </c>
      <c r="W9740" s="53" t="str">
        <f t="shared" si="495"/>
        <v/>
      </c>
      <c r="X9740" s="53" t="str">
        <f t="shared" si="495"/>
        <v/>
      </c>
    </row>
    <row r="9741" spans="18:24" hidden="1" x14ac:dyDescent="0.3">
      <c r="R9741">
        <f t="shared" si="496"/>
        <v>0</v>
      </c>
      <c r="S9741">
        <f t="shared" si="497"/>
        <v>0</v>
      </c>
      <c r="T9741" s="53" t="str">
        <f t="shared" si="495"/>
        <v/>
      </c>
      <c r="U9741" s="53" t="str">
        <f t="shared" si="495"/>
        <v/>
      </c>
      <c r="V9741" s="53" t="str">
        <f t="shared" si="495"/>
        <v/>
      </c>
      <c r="W9741" s="53" t="str">
        <f t="shared" si="495"/>
        <v/>
      </c>
      <c r="X9741" s="53" t="str">
        <f t="shared" si="495"/>
        <v/>
      </c>
    </row>
    <row r="9742" spans="18:24" hidden="1" x14ac:dyDescent="0.3">
      <c r="R9742">
        <f t="shared" si="496"/>
        <v>0</v>
      </c>
      <c r="S9742">
        <f t="shared" si="497"/>
        <v>0</v>
      </c>
      <c r="T9742" s="53" t="str">
        <f t="shared" si="495"/>
        <v/>
      </c>
      <c r="U9742" s="53" t="str">
        <f t="shared" si="495"/>
        <v/>
      </c>
      <c r="V9742" s="53" t="str">
        <f t="shared" si="495"/>
        <v/>
      </c>
      <c r="W9742" s="53" t="str">
        <f t="shared" si="495"/>
        <v/>
      </c>
      <c r="X9742" s="53" t="str">
        <f t="shared" si="495"/>
        <v/>
      </c>
    </row>
    <row r="9743" spans="18:24" hidden="1" x14ac:dyDescent="0.3">
      <c r="R9743">
        <f t="shared" si="496"/>
        <v>0</v>
      </c>
      <c r="S9743">
        <f t="shared" si="497"/>
        <v>0</v>
      </c>
      <c r="T9743" s="53" t="str">
        <f t="shared" si="495"/>
        <v/>
      </c>
      <c r="U9743" s="53" t="str">
        <f t="shared" si="495"/>
        <v/>
      </c>
      <c r="V9743" s="53" t="str">
        <f t="shared" si="495"/>
        <v/>
      </c>
      <c r="W9743" s="53" t="str">
        <f t="shared" si="495"/>
        <v/>
      </c>
      <c r="X9743" s="53" t="str">
        <f t="shared" si="495"/>
        <v/>
      </c>
    </row>
    <row r="9744" spans="18:24" hidden="1" x14ac:dyDescent="0.3">
      <c r="R9744">
        <f t="shared" si="496"/>
        <v>0</v>
      </c>
      <c r="S9744">
        <f t="shared" si="497"/>
        <v>0</v>
      </c>
      <c r="T9744" s="53" t="str">
        <f t="shared" si="495"/>
        <v/>
      </c>
      <c r="U9744" s="53" t="str">
        <f t="shared" si="495"/>
        <v/>
      </c>
      <c r="V9744" s="53" t="str">
        <f t="shared" si="495"/>
        <v/>
      </c>
      <c r="W9744" s="53" t="str">
        <f t="shared" si="495"/>
        <v/>
      </c>
      <c r="X9744" s="53" t="str">
        <f t="shared" si="495"/>
        <v/>
      </c>
    </row>
    <row r="9745" spans="18:24" hidden="1" x14ac:dyDescent="0.3">
      <c r="R9745">
        <f t="shared" si="496"/>
        <v>0</v>
      </c>
      <c r="S9745">
        <f t="shared" si="497"/>
        <v>0</v>
      </c>
      <c r="T9745" s="53" t="str">
        <f t="shared" si="495"/>
        <v/>
      </c>
      <c r="U9745" s="53" t="str">
        <f t="shared" si="495"/>
        <v/>
      </c>
      <c r="V9745" s="53" t="str">
        <f t="shared" si="495"/>
        <v/>
      </c>
      <c r="W9745" s="53" t="str">
        <f t="shared" si="495"/>
        <v/>
      </c>
      <c r="X9745" s="53" t="str">
        <f t="shared" si="495"/>
        <v/>
      </c>
    </row>
    <row r="9746" spans="18:24" hidden="1" x14ac:dyDescent="0.3">
      <c r="R9746">
        <f t="shared" si="496"/>
        <v>0</v>
      </c>
      <c r="S9746">
        <f t="shared" si="497"/>
        <v>0</v>
      </c>
      <c r="T9746" s="53" t="str">
        <f t="shared" si="495"/>
        <v/>
      </c>
      <c r="U9746" s="53" t="str">
        <f t="shared" si="495"/>
        <v/>
      </c>
      <c r="V9746" s="53" t="str">
        <f t="shared" si="495"/>
        <v/>
      </c>
      <c r="W9746" s="53" t="str">
        <f t="shared" si="495"/>
        <v/>
      </c>
      <c r="X9746" s="53" t="str">
        <f t="shared" si="495"/>
        <v/>
      </c>
    </row>
    <row r="9747" spans="18:24" hidden="1" x14ac:dyDescent="0.3">
      <c r="R9747">
        <f t="shared" si="496"/>
        <v>0</v>
      </c>
      <c r="S9747">
        <f t="shared" si="497"/>
        <v>0</v>
      </c>
      <c r="T9747" s="53" t="str">
        <f t="shared" si="495"/>
        <v/>
      </c>
      <c r="U9747" s="53" t="str">
        <f t="shared" si="495"/>
        <v/>
      </c>
      <c r="V9747" s="53" t="str">
        <f t="shared" si="495"/>
        <v/>
      </c>
      <c r="W9747" s="53" t="str">
        <f t="shared" si="495"/>
        <v/>
      </c>
      <c r="X9747" s="53" t="str">
        <f t="shared" si="495"/>
        <v/>
      </c>
    </row>
    <row r="9748" spans="18:24" hidden="1" x14ac:dyDescent="0.3">
      <c r="R9748">
        <f t="shared" si="496"/>
        <v>0</v>
      </c>
      <c r="S9748">
        <f t="shared" si="497"/>
        <v>0</v>
      </c>
      <c r="T9748" s="53" t="str">
        <f t="shared" si="495"/>
        <v/>
      </c>
      <c r="U9748" s="53" t="str">
        <f t="shared" si="495"/>
        <v/>
      </c>
      <c r="V9748" s="53" t="str">
        <f t="shared" si="495"/>
        <v/>
      </c>
      <c r="W9748" s="53" t="str">
        <f t="shared" si="495"/>
        <v/>
      </c>
      <c r="X9748" s="53" t="str">
        <f t="shared" si="495"/>
        <v/>
      </c>
    </row>
    <row r="9749" spans="18:24" hidden="1" x14ac:dyDescent="0.3">
      <c r="R9749">
        <f t="shared" si="496"/>
        <v>0</v>
      </c>
      <c r="S9749">
        <f t="shared" si="497"/>
        <v>0</v>
      </c>
      <c r="T9749" s="53" t="str">
        <f t="shared" si="495"/>
        <v/>
      </c>
      <c r="U9749" s="53" t="str">
        <f t="shared" si="495"/>
        <v/>
      </c>
      <c r="V9749" s="53" t="str">
        <f t="shared" si="495"/>
        <v/>
      </c>
      <c r="W9749" s="53" t="str">
        <f t="shared" si="495"/>
        <v/>
      </c>
      <c r="X9749" s="53" t="str">
        <f t="shared" si="495"/>
        <v/>
      </c>
    </row>
    <row r="9750" spans="18:24" hidden="1" x14ac:dyDescent="0.3">
      <c r="R9750">
        <f t="shared" si="496"/>
        <v>0</v>
      </c>
      <c r="S9750">
        <f t="shared" si="497"/>
        <v>0</v>
      </c>
      <c r="T9750" s="53" t="str">
        <f t="shared" si="495"/>
        <v/>
      </c>
      <c r="U9750" s="53" t="str">
        <f t="shared" si="495"/>
        <v/>
      </c>
      <c r="V9750" s="53" t="str">
        <f t="shared" si="495"/>
        <v/>
      </c>
      <c r="W9750" s="53" t="str">
        <f t="shared" si="495"/>
        <v/>
      </c>
      <c r="X9750" s="53" t="str">
        <f t="shared" si="495"/>
        <v/>
      </c>
    </row>
    <row r="9751" spans="18:24" hidden="1" x14ac:dyDescent="0.3">
      <c r="R9751">
        <f t="shared" si="496"/>
        <v>0</v>
      </c>
      <c r="S9751">
        <f t="shared" si="497"/>
        <v>0</v>
      </c>
      <c r="T9751" s="53" t="str">
        <f t="shared" si="495"/>
        <v/>
      </c>
      <c r="U9751" s="53" t="str">
        <f t="shared" si="495"/>
        <v/>
      </c>
      <c r="V9751" s="53" t="str">
        <f t="shared" si="495"/>
        <v/>
      </c>
      <c r="W9751" s="53" t="str">
        <f t="shared" si="495"/>
        <v/>
      </c>
      <c r="X9751" s="53" t="str">
        <f t="shared" si="495"/>
        <v/>
      </c>
    </row>
    <row r="9752" spans="18:24" hidden="1" x14ac:dyDescent="0.3">
      <c r="R9752">
        <f t="shared" si="496"/>
        <v>0</v>
      </c>
      <c r="S9752">
        <f t="shared" si="497"/>
        <v>0</v>
      </c>
      <c r="T9752" s="53" t="str">
        <f t="shared" si="495"/>
        <v/>
      </c>
      <c r="U9752" s="53" t="str">
        <f t="shared" si="495"/>
        <v/>
      </c>
      <c r="V9752" s="53" t="str">
        <f t="shared" si="495"/>
        <v/>
      </c>
      <c r="W9752" s="53" t="str">
        <f t="shared" si="495"/>
        <v/>
      </c>
      <c r="X9752" s="53" t="str">
        <f t="shared" si="495"/>
        <v/>
      </c>
    </row>
    <row r="9753" spans="18:24" hidden="1" x14ac:dyDescent="0.3">
      <c r="R9753">
        <f t="shared" si="496"/>
        <v>0</v>
      </c>
      <c r="S9753">
        <f t="shared" si="497"/>
        <v>0</v>
      </c>
      <c r="T9753" s="53" t="str">
        <f t="shared" si="495"/>
        <v/>
      </c>
      <c r="U9753" s="53" t="str">
        <f t="shared" si="495"/>
        <v/>
      </c>
      <c r="V9753" s="53" t="str">
        <f t="shared" si="495"/>
        <v/>
      </c>
      <c r="W9753" s="53" t="str">
        <f t="shared" si="495"/>
        <v/>
      </c>
      <c r="X9753" s="53" t="str">
        <f t="shared" si="495"/>
        <v/>
      </c>
    </row>
    <row r="9754" spans="18:24" hidden="1" x14ac:dyDescent="0.3">
      <c r="R9754">
        <f t="shared" si="496"/>
        <v>0</v>
      </c>
      <c r="S9754">
        <f t="shared" si="497"/>
        <v>0</v>
      </c>
      <c r="T9754" s="53" t="str">
        <f t="shared" si="495"/>
        <v/>
      </c>
      <c r="U9754" s="53" t="str">
        <f t="shared" si="495"/>
        <v/>
      </c>
      <c r="V9754" s="53" t="str">
        <f t="shared" si="495"/>
        <v/>
      </c>
      <c r="W9754" s="53" t="str">
        <f t="shared" si="495"/>
        <v/>
      </c>
      <c r="X9754" s="53" t="str">
        <f t="shared" si="495"/>
        <v/>
      </c>
    </row>
    <row r="9755" spans="18:24" hidden="1" x14ac:dyDescent="0.3">
      <c r="R9755">
        <f t="shared" si="496"/>
        <v>0</v>
      </c>
      <c r="S9755">
        <f t="shared" si="497"/>
        <v>0</v>
      </c>
      <c r="T9755" s="53" t="str">
        <f t="shared" si="495"/>
        <v/>
      </c>
      <c r="U9755" s="53" t="str">
        <f t="shared" si="495"/>
        <v/>
      </c>
      <c r="V9755" s="53" t="str">
        <f t="shared" si="495"/>
        <v/>
      </c>
      <c r="W9755" s="53" t="str">
        <f t="shared" si="495"/>
        <v/>
      </c>
      <c r="X9755" s="53" t="str">
        <f t="shared" si="495"/>
        <v/>
      </c>
    </row>
    <row r="9756" spans="18:24" hidden="1" x14ac:dyDescent="0.3">
      <c r="R9756">
        <f t="shared" si="496"/>
        <v>0</v>
      </c>
      <c r="S9756">
        <f t="shared" si="497"/>
        <v>0</v>
      </c>
      <c r="T9756" s="53" t="str">
        <f t="shared" si="495"/>
        <v/>
      </c>
      <c r="U9756" s="53" t="str">
        <f t="shared" si="495"/>
        <v/>
      </c>
      <c r="V9756" s="53" t="str">
        <f t="shared" si="495"/>
        <v/>
      </c>
      <c r="W9756" s="53" t="str">
        <f t="shared" si="495"/>
        <v/>
      </c>
      <c r="X9756" s="53" t="str">
        <f t="shared" si="495"/>
        <v/>
      </c>
    </row>
    <row r="9757" spans="18:24" hidden="1" x14ac:dyDescent="0.3">
      <c r="R9757">
        <f t="shared" si="496"/>
        <v>0</v>
      </c>
      <c r="S9757">
        <f t="shared" si="497"/>
        <v>0</v>
      </c>
      <c r="T9757" s="53" t="str">
        <f t="shared" si="495"/>
        <v/>
      </c>
      <c r="U9757" s="53" t="str">
        <f t="shared" si="495"/>
        <v/>
      </c>
      <c r="V9757" s="53" t="str">
        <f t="shared" si="495"/>
        <v/>
      </c>
      <c r="W9757" s="53" t="str">
        <f t="shared" si="495"/>
        <v/>
      </c>
      <c r="X9757" s="53" t="str">
        <f t="shared" si="495"/>
        <v/>
      </c>
    </row>
    <row r="9758" spans="18:24" hidden="1" x14ac:dyDescent="0.3">
      <c r="R9758">
        <f t="shared" si="496"/>
        <v>0</v>
      </c>
      <c r="S9758">
        <f t="shared" si="497"/>
        <v>0</v>
      </c>
      <c r="T9758" s="53" t="str">
        <f t="shared" si="495"/>
        <v/>
      </c>
      <c r="U9758" s="53" t="str">
        <f t="shared" si="495"/>
        <v/>
      </c>
      <c r="V9758" s="53" t="str">
        <f t="shared" si="495"/>
        <v/>
      </c>
      <c r="W9758" s="53" t="str">
        <f t="shared" si="495"/>
        <v/>
      </c>
      <c r="X9758" s="53" t="str">
        <f t="shared" si="495"/>
        <v/>
      </c>
    </row>
    <row r="9759" spans="18:24" hidden="1" x14ac:dyDescent="0.3">
      <c r="R9759">
        <f t="shared" si="496"/>
        <v>0</v>
      </c>
      <c r="S9759">
        <f t="shared" si="497"/>
        <v>0</v>
      </c>
      <c r="T9759" s="53" t="str">
        <f t="shared" si="495"/>
        <v/>
      </c>
      <c r="U9759" s="53" t="str">
        <f t="shared" si="495"/>
        <v/>
      </c>
      <c r="V9759" s="53" t="str">
        <f t="shared" si="495"/>
        <v/>
      </c>
      <c r="W9759" s="53" t="str">
        <f t="shared" si="495"/>
        <v/>
      </c>
      <c r="X9759" s="53" t="str">
        <f t="shared" si="495"/>
        <v/>
      </c>
    </row>
    <row r="9760" spans="18:24" hidden="1" x14ac:dyDescent="0.3">
      <c r="R9760">
        <f t="shared" si="496"/>
        <v>0</v>
      </c>
      <c r="S9760">
        <f t="shared" si="497"/>
        <v>0</v>
      </c>
      <c r="T9760" s="53" t="str">
        <f t="shared" ref="T9760:X9810" si="498">IF(OR(COUNTIF($D9760,"*"&amp;T$5&amp;"*")&gt;0,$D9760="GRUPO TEPSA"),T$5,"")</f>
        <v/>
      </c>
      <c r="U9760" s="53" t="str">
        <f t="shared" si="498"/>
        <v/>
      </c>
      <c r="V9760" s="53" t="str">
        <f t="shared" si="498"/>
        <v/>
      </c>
      <c r="W9760" s="53" t="str">
        <f t="shared" si="498"/>
        <v/>
      </c>
      <c r="X9760" s="53" t="str">
        <f t="shared" si="498"/>
        <v/>
      </c>
    </row>
    <row r="9761" spans="18:24" hidden="1" x14ac:dyDescent="0.3">
      <c r="R9761">
        <f t="shared" si="496"/>
        <v>0</v>
      </c>
      <c r="S9761">
        <f t="shared" si="497"/>
        <v>0</v>
      </c>
      <c r="T9761" s="53" t="str">
        <f t="shared" si="498"/>
        <v/>
      </c>
      <c r="U9761" s="53" t="str">
        <f t="shared" si="498"/>
        <v/>
      </c>
      <c r="V9761" s="53" t="str">
        <f t="shared" si="498"/>
        <v/>
      </c>
      <c r="W9761" s="53" t="str">
        <f t="shared" si="498"/>
        <v/>
      </c>
      <c r="X9761" s="53" t="str">
        <f t="shared" si="498"/>
        <v/>
      </c>
    </row>
    <row r="9762" spans="18:24" hidden="1" x14ac:dyDescent="0.3">
      <c r="R9762">
        <f t="shared" si="496"/>
        <v>0</v>
      </c>
      <c r="S9762">
        <f t="shared" si="497"/>
        <v>0</v>
      </c>
      <c r="T9762" s="53" t="str">
        <f t="shared" si="498"/>
        <v/>
      </c>
      <c r="U9762" s="53" t="str">
        <f t="shared" si="498"/>
        <v/>
      </c>
      <c r="V9762" s="53" t="str">
        <f t="shared" si="498"/>
        <v/>
      </c>
      <c r="W9762" s="53" t="str">
        <f t="shared" si="498"/>
        <v/>
      </c>
      <c r="X9762" s="53" t="str">
        <f t="shared" si="498"/>
        <v/>
      </c>
    </row>
    <row r="9763" spans="18:24" hidden="1" x14ac:dyDescent="0.3">
      <c r="R9763">
        <f t="shared" si="496"/>
        <v>0</v>
      </c>
      <c r="S9763">
        <f t="shared" si="497"/>
        <v>0</v>
      </c>
      <c r="T9763" s="53" t="str">
        <f t="shared" si="498"/>
        <v/>
      </c>
      <c r="U9763" s="53" t="str">
        <f t="shared" si="498"/>
        <v/>
      </c>
      <c r="V9763" s="53" t="str">
        <f t="shared" si="498"/>
        <v/>
      </c>
      <c r="W9763" s="53" t="str">
        <f t="shared" si="498"/>
        <v/>
      </c>
      <c r="X9763" s="53" t="str">
        <f t="shared" si="498"/>
        <v/>
      </c>
    </row>
    <row r="9764" spans="18:24" hidden="1" x14ac:dyDescent="0.3">
      <c r="R9764">
        <f t="shared" si="496"/>
        <v>0</v>
      </c>
      <c r="S9764">
        <f t="shared" si="497"/>
        <v>0</v>
      </c>
      <c r="T9764" s="53" t="str">
        <f t="shared" si="498"/>
        <v/>
      </c>
      <c r="U9764" s="53" t="str">
        <f t="shared" si="498"/>
        <v/>
      </c>
      <c r="V9764" s="53" t="str">
        <f t="shared" si="498"/>
        <v/>
      </c>
      <c r="W9764" s="53" t="str">
        <f t="shared" si="498"/>
        <v/>
      </c>
      <c r="X9764" s="53" t="str">
        <f t="shared" si="498"/>
        <v/>
      </c>
    </row>
    <row r="9765" spans="18:24" hidden="1" x14ac:dyDescent="0.3">
      <c r="R9765">
        <f t="shared" si="496"/>
        <v>0</v>
      </c>
      <c r="S9765">
        <f t="shared" si="497"/>
        <v>0</v>
      </c>
      <c r="T9765" s="53" t="str">
        <f t="shared" si="498"/>
        <v/>
      </c>
      <c r="U9765" s="53" t="str">
        <f t="shared" si="498"/>
        <v/>
      </c>
      <c r="V9765" s="53" t="str">
        <f t="shared" si="498"/>
        <v/>
      </c>
      <c r="W9765" s="53" t="str">
        <f t="shared" si="498"/>
        <v/>
      </c>
      <c r="X9765" s="53" t="str">
        <f t="shared" si="498"/>
        <v/>
      </c>
    </row>
    <row r="9766" spans="18:24" hidden="1" x14ac:dyDescent="0.3">
      <c r="R9766">
        <f t="shared" si="496"/>
        <v>0</v>
      </c>
      <c r="S9766">
        <f t="shared" si="497"/>
        <v>0</v>
      </c>
      <c r="T9766" s="53" t="str">
        <f t="shared" si="498"/>
        <v/>
      </c>
      <c r="U9766" s="53" t="str">
        <f t="shared" si="498"/>
        <v/>
      </c>
      <c r="V9766" s="53" t="str">
        <f t="shared" si="498"/>
        <v/>
      </c>
      <c r="W9766" s="53" t="str">
        <f t="shared" si="498"/>
        <v/>
      </c>
      <c r="X9766" s="53" t="str">
        <f t="shared" si="498"/>
        <v/>
      </c>
    </row>
    <row r="9767" spans="18:24" hidden="1" x14ac:dyDescent="0.3">
      <c r="R9767">
        <f t="shared" si="496"/>
        <v>0</v>
      </c>
      <c r="S9767">
        <f t="shared" si="497"/>
        <v>0</v>
      </c>
      <c r="T9767" s="53" t="str">
        <f t="shared" si="498"/>
        <v/>
      </c>
      <c r="U9767" s="53" t="str">
        <f t="shared" si="498"/>
        <v/>
      </c>
      <c r="V9767" s="53" t="str">
        <f t="shared" si="498"/>
        <v/>
      </c>
      <c r="W9767" s="53" t="str">
        <f t="shared" si="498"/>
        <v/>
      </c>
      <c r="X9767" s="53" t="str">
        <f t="shared" si="498"/>
        <v/>
      </c>
    </row>
    <row r="9768" spans="18:24" hidden="1" x14ac:dyDescent="0.3">
      <c r="R9768">
        <f t="shared" si="496"/>
        <v>0</v>
      </c>
      <c r="S9768">
        <f t="shared" si="497"/>
        <v>0</v>
      </c>
      <c r="T9768" s="53" t="str">
        <f t="shared" si="498"/>
        <v/>
      </c>
      <c r="U9768" s="53" t="str">
        <f t="shared" si="498"/>
        <v/>
      </c>
      <c r="V9768" s="53" t="str">
        <f t="shared" si="498"/>
        <v/>
      </c>
      <c r="W9768" s="53" t="str">
        <f t="shared" si="498"/>
        <v/>
      </c>
      <c r="X9768" s="53" t="str">
        <f t="shared" si="498"/>
        <v/>
      </c>
    </row>
    <row r="9769" spans="18:24" hidden="1" x14ac:dyDescent="0.3">
      <c r="R9769">
        <f t="shared" si="496"/>
        <v>0</v>
      </c>
      <c r="S9769">
        <f t="shared" si="497"/>
        <v>0</v>
      </c>
      <c r="T9769" s="53" t="str">
        <f t="shared" si="498"/>
        <v/>
      </c>
      <c r="U9769" s="53" t="str">
        <f t="shared" si="498"/>
        <v/>
      </c>
      <c r="V9769" s="53" t="str">
        <f t="shared" si="498"/>
        <v/>
      </c>
      <c r="W9769" s="53" t="str">
        <f t="shared" si="498"/>
        <v/>
      </c>
      <c r="X9769" s="53" t="str">
        <f t="shared" si="498"/>
        <v/>
      </c>
    </row>
    <row r="9770" spans="18:24" hidden="1" x14ac:dyDescent="0.3">
      <c r="R9770">
        <f t="shared" si="496"/>
        <v>0</v>
      </c>
      <c r="S9770">
        <f t="shared" si="497"/>
        <v>0</v>
      </c>
      <c r="T9770" s="53" t="str">
        <f t="shared" si="498"/>
        <v/>
      </c>
      <c r="U9770" s="53" t="str">
        <f t="shared" si="498"/>
        <v/>
      </c>
      <c r="V9770" s="53" t="str">
        <f t="shared" si="498"/>
        <v/>
      </c>
      <c r="W9770" s="53" t="str">
        <f t="shared" si="498"/>
        <v/>
      </c>
      <c r="X9770" s="53" t="str">
        <f t="shared" si="498"/>
        <v/>
      </c>
    </row>
    <row r="9771" spans="18:24" hidden="1" x14ac:dyDescent="0.3">
      <c r="R9771">
        <f t="shared" si="496"/>
        <v>0</v>
      </c>
      <c r="S9771">
        <f t="shared" si="497"/>
        <v>0</v>
      </c>
      <c r="T9771" s="53" t="str">
        <f t="shared" si="498"/>
        <v/>
      </c>
      <c r="U9771" s="53" t="str">
        <f t="shared" si="498"/>
        <v/>
      </c>
      <c r="V9771" s="53" t="str">
        <f t="shared" si="498"/>
        <v/>
      </c>
      <c r="W9771" s="53" t="str">
        <f t="shared" si="498"/>
        <v/>
      </c>
      <c r="X9771" s="53" t="str">
        <f t="shared" si="498"/>
        <v/>
      </c>
    </row>
    <row r="9772" spans="18:24" hidden="1" x14ac:dyDescent="0.3">
      <c r="R9772">
        <f t="shared" si="496"/>
        <v>0</v>
      </c>
      <c r="S9772">
        <f t="shared" si="497"/>
        <v>0</v>
      </c>
      <c r="T9772" s="53" t="str">
        <f t="shared" si="498"/>
        <v/>
      </c>
      <c r="U9772" s="53" t="str">
        <f t="shared" si="498"/>
        <v/>
      </c>
      <c r="V9772" s="53" t="str">
        <f t="shared" si="498"/>
        <v/>
      </c>
      <c r="W9772" s="53" t="str">
        <f t="shared" si="498"/>
        <v/>
      </c>
      <c r="X9772" s="53" t="str">
        <f t="shared" si="498"/>
        <v/>
      </c>
    </row>
    <row r="9773" spans="18:24" hidden="1" x14ac:dyDescent="0.3">
      <c r="R9773">
        <f t="shared" si="496"/>
        <v>0</v>
      </c>
      <c r="S9773">
        <f t="shared" si="497"/>
        <v>0</v>
      </c>
      <c r="T9773" s="53" t="str">
        <f t="shared" si="498"/>
        <v/>
      </c>
      <c r="U9773" s="53" t="str">
        <f t="shared" si="498"/>
        <v/>
      </c>
      <c r="V9773" s="53" t="str">
        <f t="shared" si="498"/>
        <v/>
      </c>
      <c r="W9773" s="53" t="str">
        <f t="shared" si="498"/>
        <v/>
      </c>
      <c r="X9773" s="53" t="str">
        <f t="shared" si="498"/>
        <v/>
      </c>
    </row>
    <row r="9774" spans="18:24" hidden="1" x14ac:dyDescent="0.3">
      <c r="R9774">
        <f t="shared" si="496"/>
        <v>0</v>
      </c>
      <c r="S9774">
        <f t="shared" si="497"/>
        <v>0</v>
      </c>
      <c r="T9774" s="53" t="str">
        <f t="shared" si="498"/>
        <v/>
      </c>
      <c r="U9774" s="53" t="str">
        <f t="shared" si="498"/>
        <v/>
      </c>
      <c r="V9774" s="53" t="str">
        <f t="shared" si="498"/>
        <v/>
      </c>
      <c r="W9774" s="53" t="str">
        <f t="shared" si="498"/>
        <v/>
      </c>
      <c r="X9774" s="53" t="str">
        <f t="shared" si="498"/>
        <v/>
      </c>
    </row>
    <row r="9775" spans="18:24" hidden="1" x14ac:dyDescent="0.3">
      <c r="R9775">
        <f t="shared" si="496"/>
        <v>0</v>
      </c>
      <c r="S9775">
        <f t="shared" si="497"/>
        <v>0</v>
      </c>
      <c r="T9775" s="53" t="str">
        <f t="shared" si="498"/>
        <v/>
      </c>
      <c r="U9775" s="53" t="str">
        <f t="shared" si="498"/>
        <v/>
      </c>
      <c r="V9775" s="53" t="str">
        <f t="shared" si="498"/>
        <v/>
      </c>
      <c r="W9775" s="53" t="str">
        <f t="shared" si="498"/>
        <v/>
      </c>
      <c r="X9775" s="53" t="str">
        <f t="shared" si="498"/>
        <v/>
      </c>
    </row>
    <row r="9776" spans="18:24" hidden="1" x14ac:dyDescent="0.3">
      <c r="R9776">
        <f t="shared" si="496"/>
        <v>0</v>
      </c>
      <c r="S9776">
        <f t="shared" si="497"/>
        <v>0</v>
      </c>
      <c r="T9776" s="53" t="str">
        <f t="shared" si="498"/>
        <v/>
      </c>
      <c r="U9776" s="53" t="str">
        <f t="shared" si="498"/>
        <v/>
      </c>
      <c r="V9776" s="53" t="str">
        <f t="shared" si="498"/>
        <v/>
      </c>
      <c r="W9776" s="53" t="str">
        <f t="shared" si="498"/>
        <v/>
      </c>
      <c r="X9776" s="53" t="str">
        <f t="shared" si="498"/>
        <v/>
      </c>
    </row>
    <row r="9777" spans="18:24" hidden="1" x14ac:dyDescent="0.3">
      <c r="R9777">
        <f t="shared" si="496"/>
        <v>0</v>
      </c>
      <c r="S9777">
        <f t="shared" si="497"/>
        <v>0</v>
      </c>
      <c r="T9777" s="53" t="str">
        <f t="shared" si="498"/>
        <v/>
      </c>
      <c r="U9777" s="53" t="str">
        <f t="shared" si="498"/>
        <v/>
      </c>
      <c r="V9777" s="53" t="str">
        <f t="shared" si="498"/>
        <v/>
      </c>
      <c r="W9777" s="53" t="str">
        <f t="shared" si="498"/>
        <v/>
      </c>
      <c r="X9777" s="53" t="str">
        <f t="shared" si="498"/>
        <v/>
      </c>
    </row>
    <row r="9778" spans="18:24" hidden="1" x14ac:dyDescent="0.3">
      <c r="R9778">
        <f t="shared" si="496"/>
        <v>0</v>
      </c>
      <c r="S9778">
        <f t="shared" si="497"/>
        <v>0</v>
      </c>
      <c r="T9778" s="53" t="str">
        <f t="shared" si="498"/>
        <v/>
      </c>
      <c r="U9778" s="53" t="str">
        <f t="shared" si="498"/>
        <v/>
      </c>
      <c r="V9778" s="53" t="str">
        <f t="shared" si="498"/>
        <v/>
      </c>
      <c r="W9778" s="53" t="str">
        <f t="shared" si="498"/>
        <v/>
      </c>
      <c r="X9778" s="53" t="str">
        <f t="shared" si="498"/>
        <v/>
      </c>
    </row>
    <row r="9779" spans="18:24" hidden="1" x14ac:dyDescent="0.3">
      <c r="R9779">
        <f t="shared" si="496"/>
        <v>0</v>
      </c>
      <c r="S9779">
        <f t="shared" si="497"/>
        <v>0</v>
      </c>
      <c r="T9779" s="53" t="str">
        <f t="shared" si="498"/>
        <v/>
      </c>
      <c r="U9779" s="53" t="str">
        <f t="shared" si="498"/>
        <v/>
      </c>
      <c r="V9779" s="53" t="str">
        <f t="shared" si="498"/>
        <v/>
      </c>
      <c r="W9779" s="53" t="str">
        <f t="shared" si="498"/>
        <v/>
      </c>
      <c r="X9779" s="53" t="str">
        <f t="shared" si="498"/>
        <v/>
      </c>
    </row>
    <row r="9780" spans="18:24" hidden="1" x14ac:dyDescent="0.3">
      <c r="R9780">
        <f t="shared" si="496"/>
        <v>0</v>
      </c>
      <c r="S9780">
        <f t="shared" si="497"/>
        <v>0</v>
      </c>
      <c r="T9780" s="53" t="str">
        <f t="shared" si="498"/>
        <v/>
      </c>
      <c r="U9780" s="53" t="str">
        <f t="shared" si="498"/>
        <v/>
      </c>
      <c r="V9780" s="53" t="str">
        <f t="shared" si="498"/>
        <v/>
      </c>
      <c r="W9780" s="53" t="str">
        <f t="shared" si="498"/>
        <v/>
      </c>
      <c r="X9780" s="53" t="str">
        <f t="shared" si="498"/>
        <v/>
      </c>
    </row>
    <row r="9781" spans="18:24" hidden="1" x14ac:dyDescent="0.3">
      <c r="R9781">
        <f t="shared" si="496"/>
        <v>0</v>
      </c>
      <c r="S9781">
        <f t="shared" si="497"/>
        <v>0</v>
      </c>
      <c r="T9781" s="53" t="str">
        <f t="shared" si="498"/>
        <v/>
      </c>
      <c r="U9781" s="53" t="str">
        <f t="shared" si="498"/>
        <v/>
      </c>
      <c r="V9781" s="53" t="str">
        <f t="shared" si="498"/>
        <v/>
      </c>
      <c r="W9781" s="53" t="str">
        <f t="shared" si="498"/>
        <v/>
      </c>
      <c r="X9781" s="53" t="str">
        <f t="shared" si="498"/>
        <v/>
      </c>
    </row>
    <row r="9782" spans="18:24" hidden="1" x14ac:dyDescent="0.3">
      <c r="R9782">
        <f t="shared" si="496"/>
        <v>0</v>
      </c>
      <c r="S9782">
        <f t="shared" si="497"/>
        <v>0</v>
      </c>
      <c r="T9782" s="53" t="str">
        <f t="shared" si="498"/>
        <v/>
      </c>
      <c r="U9782" s="53" t="str">
        <f t="shared" si="498"/>
        <v/>
      </c>
      <c r="V9782" s="53" t="str">
        <f t="shared" si="498"/>
        <v/>
      </c>
      <c r="W9782" s="53" t="str">
        <f t="shared" si="498"/>
        <v/>
      </c>
      <c r="X9782" s="53" t="str">
        <f t="shared" si="498"/>
        <v/>
      </c>
    </row>
    <row r="9783" spans="18:24" hidden="1" x14ac:dyDescent="0.3">
      <c r="R9783">
        <f t="shared" si="496"/>
        <v>0</v>
      </c>
      <c r="S9783">
        <f t="shared" si="497"/>
        <v>0</v>
      </c>
      <c r="T9783" s="53" t="str">
        <f t="shared" si="498"/>
        <v/>
      </c>
      <c r="U9783" s="53" t="str">
        <f t="shared" si="498"/>
        <v/>
      </c>
      <c r="V9783" s="53" t="str">
        <f t="shared" si="498"/>
        <v/>
      </c>
      <c r="W9783" s="53" t="str">
        <f t="shared" si="498"/>
        <v/>
      </c>
      <c r="X9783" s="53" t="str">
        <f t="shared" si="498"/>
        <v/>
      </c>
    </row>
    <row r="9784" spans="18:24" hidden="1" x14ac:dyDescent="0.3">
      <c r="R9784">
        <f t="shared" si="496"/>
        <v>0</v>
      </c>
      <c r="S9784">
        <f t="shared" si="497"/>
        <v>0</v>
      </c>
      <c r="T9784" s="53" t="str">
        <f t="shared" si="498"/>
        <v/>
      </c>
      <c r="U9784" s="53" t="str">
        <f t="shared" si="498"/>
        <v/>
      </c>
      <c r="V9784" s="53" t="str">
        <f t="shared" si="498"/>
        <v/>
      </c>
      <c r="W9784" s="53" t="str">
        <f t="shared" si="498"/>
        <v/>
      </c>
      <c r="X9784" s="53" t="str">
        <f t="shared" si="498"/>
        <v/>
      </c>
    </row>
    <row r="9785" spans="18:24" hidden="1" x14ac:dyDescent="0.3">
      <c r="R9785">
        <f t="shared" si="496"/>
        <v>0</v>
      </c>
      <c r="S9785">
        <f t="shared" si="497"/>
        <v>0</v>
      </c>
      <c r="T9785" s="53" t="str">
        <f t="shared" si="498"/>
        <v/>
      </c>
      <c r="U9785" s="53" t="str">
        <f t="shared" si="498"/>
        <v/>
      </c>
      <c r="V9785" s="53" t="str">
        <f t="shared" si="498"/>
        <v/>
      </c>
      <c r="W9785" s="53" t="str">
        <f t="shared" si="498"/>
        <v/>
      </c>
      <c r="X9785" s="53" t="str">
        <f t="shared" si="498"/>
        <v/>
      </c>
    </row>
    <row r="9786" spans="18:24" hidden="1" x14ac:dyDescent="0.3">
      <c r="R9786">
        <f t="shared" si="496"/>
        <v>0</v>
      </c>
      <c r="S9786">
        <f t="shared" si="497"/>
        <v>0</v>
      </c>
      <c r="T9786" s="53" t="str">
        <f t="shared" si="498"/>
        <v/>
      </c>
      <c r="U9786" s="53" t="str">
        <f t="shared" si="498"/>
        <v/>
      </c>
      <c r="V9786" s="53" t="str">
        <f t="shared" si="498"/>
        <v/>
      </c>
      <c r="W9786" s="53" t="str">
        <f t="shared" si="498"/>
        <v/>
      </c>
      <c r="X9786" s="53" t="str">
        <f t="shared" si="498"/>
        <v/>
      </c>
    </row>
    <row r="9787" spans="18:24" hidden="1" x14ac:dyDescent="0.3">
      <c r="R9787">
        <f t="shared" si="496"/>
        <v>0</v>
      </c>
      <c r="S9787">
        <f t="shared" si="497"/>
        <v>0</v>
      </c>
      <c r="T9787" s="53" t="str">
        <f t="shared" si="498"/>
        <v/>
      </c>
      <c r="U9787" s="53" t="str">
        <f t="shared" si="498"/>
        <v/>
      </c>
      <c r="V9787" s="53" t="str">
        <f t="shared" si="498"/>
        <v/>
      </c>
      <c r="W9787" s="53" t="str">
        <f t="shared" si="498"/>
        <v/>
      </c>
      <c r="X9787" s="53" t="str">
        <f t="shared" si="498"/>
        <v/>
      </c>
    </row>
    <row r="9788" spans="18:24" hidden="1" x14ac:dyDescent="0.3">
      <c r="R9788">
        <f t="shared" si="496"/>
        <v>0</v>
      </c>
      <c r="S9788">
        <f t="shared" si="497"/>
        <v>0</v>
      </c>
      <c r="T9788" s="53" t="str">
        <f t="shared" si="498"/>
        <v/>
      </c>
      <c r="U9788" s="53" t="str">
        <f t="shared" si="498"/>
        <v/>
      </c>
      <c r="V9788" s="53" t="str">
        <f t="shared" si="498"/>
        <v/>
      </c>
      <c r="W9788" s="53" t="str">
        <f t="shared" si="498"/>
        <v/>
      </c>
      <c r="X9788" s="53" t="str">
        <f t="shared" si="498"/>
        <v/>
      </c>
    </row>
    <row r="9789" spans="18:24" hidden="1" x14ac:dyDescent="0.3">
      <c r="R9789">
        <f t="shared" si="496"/>
        <v>0</v>
      </c>
      <c r="S9789">
        <f t="shared" si="497"/>
        <v>0</v>
      </c>
      <c r="T9789" s="53" t="str">
        <f t="shared" si="498"/>
        <v/>
      </c>
      <c r="U9789" s="53" t="str">
        <f t="shared" si="498"/>
        <v/>
      </c>
      <c r="V9789" s="53" t="str">
        <f t="shared" si="498"/>
        <v/>
      </c>
      <c r="W9789" s="53" t="str">
        <f t="shared" si="498"/>
        <v/>
      </c>
      <c r="X9789" s="53" t="str">
        <f t="shared" si="498"/>
        <v/>
      </c>
    </row>
    <row r="9790" spans="18:24" hidden="1" x14ac:dyDescent="0.3">
      <c r="R9790">
        <f t="shared" si="496"/>
        <v>0</v>
      </c>
      <c r="S9790">
        <f t="shared" si="497"/>
        <v>0</v>
      </c>
      <c r="T9790" s="53" t="str">
        <f t="shared" si="498"/>
        <v/>
      </c>
      <c r="U9790" s="53" t="str">
        <f t="shared" si="498"/>
        <v/>
      </c>
      <c r="V9790" s="53" t="str">
        <f t="shared" si="498"/>
        <v/>
      </c>
      <c r="W9790" s="53" t="str">
        <f t="shared" si="498"/>
        <v/>
      </c>
      <c r="X9790" s="53" t="str">
        <f t="shared" si="498"/>
        <v/>
      </c>
    </row>
    <row r="9791" spans="18:24" hidden="1" x14ac:dyDescent="0.3">
      <c r="R9791">
        <f t="shared" si="496"/>
        <v>0</v>
      </c>
      <c r="S9791">
        <f t="shared" si="497"/>
        <v>0</v>
      </c>
      <c r="T9791" s="53" t="str">
        <f t="shared" si="498"/>
        <v/>
      </c>
      <c r="U9791" s="53" t="str">
        <f t="shared" si="498"/>
        <v/>
      </c>
      <c r="V9791" s="53" t="str">
        <f t="shared" si="498"/>
        <v/>
      </c>
      <c r="W9791" s="53" t="str">
        <f t="shared" si="498"/>
        <v/>
      </c>
      <c r="X9791" s="53" t="str">
        <f t="shared" si="498"/>
        <v/>
      </c>
    </row>
    <row r="9792" spans="18:24" hidden="1" x14ac:dyDescent="0.3">
      <c r="R9792">
        <f t="shared" si="496"/>
        <v>0</v>
      </c>
      <c r="S9792">
        <f t="shared" si="497"/>
        <v>0</v>
      </c>
      <c r="T9792" s="53" t="str">
        <f t="shared" si="498"/>
        <v/>
      </c>
      <c r="U9792" s="53" t="str">
        <f t="shared" si="498"/>
        <v/>
      </c>
      <c r="V9792" s="53" t="str">
        <f t="shared" si="498"/>
        <v/>
      </c>
      <c r="W9792" s="53" t="str">
        <f t="shared" si="498"/>
        <v/>
      </c>
      <c r="X9792" s="53" t="str">
        <f t="shared" si="498"/>
        <v/>
      </c>
    </row>
    <row r="9793" spans="18:24" hidden="1" x14ac:dyDescent="0.3">
      <c r="R9793">
        <f t="shared" si="496"/>
        <v>0</v>
      </c>
      <c r="S9793">
        <f t="shared" si="497"/>
        <v>0</v>
      </c>
      <c r="T9793" s="53" t="str">
        <f t="shared" si="498"/>
        <v/>
      </c>
      <c r="U9793" s="53" t="str">
        <f t="shared" si="498"/>
        <v/>
      </c>
      <c r="V9793" s="53" t="str">
        <f t="shared" si="498"/>
        <v/>
      </c>
      <c r="W9793" s="53" t="str">
        <f t="shared" si="498"/>
        <v/>
      </c>
      <c r="X9793" s="53" t="str">
        <f t="shared" si="498"/>
        <v/>
      </c>
    </row>
    <row r="9794" spans="18:24" hidden="1" x14ac:dyDescent="0.3">
      <c r="R9794">
        <f t="shared" si="496"/>
        <v>0</v>
      </c>
      <c r="S9794">
        <f t="shared" si="497"/>
        <v>0</v>
      </c>
      <c r="T9794" s="53" t="str">
        <f t="shared" si="498"/>
        <v/>
      </c>
      <c r="U9794" s="53" t="str">
        <f t="shared" si="498"/>
        <v/>
      </c>
      <c r="V9794" s="53" t="str">
        <f t="shared" si="498"/>
        <v/>
      </c>
      <c r="W9794" s="53" t="str">
        <f t="shared" si="498"/>
        <v/>
      </c>
      <c r="X9794" s="53" t="str">
        <f t="shared" si="498"/>
        <v/>
      </c>
    </row>
    <row r="9795" spans="18:24" hidden="1" x14ac:dyDescent="0.3">
      <c r="R9795">
        <f t="shared" si="496"/>
        <v>0</v>
      </c>
      <c r="S9795">
        <f t="shared" si="497"/>
        <v>0</v>
      </c>
      <c r="T9795" s="53" t="str">
        <f t="shared" si="498"/>
        <v/>
      </c>
      <c r="U9795" s="53" t="str">
        <f t="shared" si="498"/>
        <v/>
      </c>
      <c r="V9795" s="53" t="str">
        <f t="shared" si="498"/>
        <v/>
      </c>
      <c r="W9795" s="53" t="str">
        <f t="shared" si="498"/>
        <v/>
      </c>
      <c r="X9795" s="53" t="str">
        <f t="shared" si="498"/>
        <v/>
      </c>
    </row>
    <row r="9796" spans="18:24" hidden="1" x14ac:dyDescent="0.3">
      <c r="R9796">
        <f t="shared" si="496"/>
        <v>0</v>
      </c>
      <c r="S9796">
        <f t="shared" si="497"/>
        <v>0</v>
      </c>
      <c r="T9796" s="53" t="str">
        <f t="shared" si="498"/>
        <v/>
      </c>
      <c r="U9796" s="53" t="str">
        <f t="shared" si="498"/>
        <v/>
      </c>
      <c r="V9796" s="53" t="str">
        <f t="shared" si="498"/>
        <v/>
      </c>
      <c r="W9796" s="53" t="str">
        <f t="shared" si="498"/>
        <v/>
      </c>
      <c r="X9796" s="53" t="str">
        <f t="shared" si="498"/>
        <v/>
      </c>
    </row>
    <row r="9797" spans="18:24" hidden="1" x14ac:dyDescent="0.3">
      <c r="R9797">
        <f t="shared" si="496"/>
        <v>0</v>
      </c>
      <c r="S9797">
        <f t="shared" si="497"/>
        <v>0</v>
      </c>
      <c r="T9797" s="53" t="str">
        <f t="shared" si="498"/>
        <v/>
      </c>
      <c r="U9797" s="53" t="str">
        <f t="shared" si="498"/>
        <v/>
      </c>
      <c r="V9797" s="53" t="str">
        <f t="shared" si="498"/>
        <v/>
      </c>
      <c r="W9797" s="53" t="str">
        <f t="shared" si="498"/>
        <v/>
      </c>
      <c r="X9797" s="53" t="str">
        <f t="shared" si="498"/>
        <v/>
      </c>
    </row>
    <row r="9798" spans="18:24" hidden="1" x14ac:dyDescent="0.3">
      <c r="R9798">
        <f t="shared" si="496"/>
        <v>0</v>
      </c>
      <c r="S9798">
        <f t="shared" si="497"/>
        <v>0</v>
      </c>
      <c r="T9798" s="53" t="str">
        <f t="shared" si="498"/>
        <v/>
      </c>
      <c r="U9798" s="53" t="str">
        <f t="shared" si="498"/>
        <v/>
      </c>
      <c r="V9798" s="53" t="str">
        <f t="shared" si="498"/>
        <v/>
      </c>
      <c r="W9798" s="53" t="str">
        <f t="shared" si="498"/>
        <v/>
      </c>
      <c r="X9798" s="53" t="str">
        <f t="shared" si="498"/>
        <v/>
      </c>
    </row>
    <row r="9799" spans="18:24" hidden="1" x14ac:dyDescent="0.3">
      <c r="R9799">
        <f t="shared" ref="R9799:R9862" si="499">IF(OR(D9799="GRUPO TEPSA",D9799="TODAS"),P9799/5,P9799)</f>
        <v>0</v>
      </c>
      <c r="S9799">
        <f t="shared" si="497"/>
        <v>0</v>
      </c>
      <c r="T9799" s="53" t="str">
        <f t="shared" si="498"/>
        <v/>
      </c>
      <c r="U9799" s="53" t="str">
        <f t="shared" si="498"/>
        <v/>
      </c>
      <c r="V9799" s="53" t="str">
        <f t="shared" si="498"/>
        <v/>
      </c>
      <c r="W9799" s="53" t="str">
        <f t="shared" si="498"/>
        <v/>
      </c>
      <c r="X9799" s="53" t="str">
        <f t="shared" si="498"/>
        <v/>
      </c>
    </row>
    <row r="9800" spans="18:24" hidden="1" x14ac:dyDescent="0.3">
      <c r="R9800">
        <f t="shared" si="499"/>
        <v>0</v>
      </c>
      <c r="S9800">
        <f t="shared" si="497"/>
        <v>0</v>
      </c>
      <c r="T9800" s="53" t="str">
        <f t="shared" si="498"/>
        <v/>
      </c>
      <c r="U9800" s="53" t="str">
        <f t="shared" si="498"/>
        <v/>
      </c>
      <c r="V9800" s="53" t="str">
        <f t="shared" si="498"/>
        <v/>
      </c>
      <c r="W9800" s="53" t="str">
        <f t="shared" si="498"/>
        <v/>
      </c>
      <c r="X9800" s="53" t="str">
        <f t="shared" si="498"/>
        <v/>
      </c>
    </row>
    <row r="9801" spans="18:24" hidden="1" x14ac:dyDescent="0.3">
      <c r="R9801">
        <f t="shared" si="499"/>
        <v>0</v>
      </c>
      <c r="S9801">
        <f t="shared" si="497"/>
        <v>0</v>
      </c>
      <c r="T9801" s="53" t="str">
        <f t="shared" si="498"/>
        <v/>
      </c>
      <c r="U9801" s="53" t="str">
        <f t="shared" si="498"/>
        <v/>
      </c>
      <c r="V9801" s="53" t="str">
        <f t="shared" si="498"/>
        <v/>
      </c>
      <c r="W9801" s="53" t="str">
        <f t="shared" si="498"/>
        <v/>
      </c>
      <c r="X9801" s="53" t="str">
        <f t="shared" si="498"/>
        <v/>
      </c>
    </row>
    <row r="9802" spans="18:24" hidden="1" x14ac:dyDescent="0.3">
      <c r="R9802">
        <f t="shared" si="499"/>
        <v>0</v>
      </c>
      <c r="S9802">
        <f t="shared" si="497"/>
        <v>0</v>
      </c>
      <c r="T9802" s="53" t="str">
        <f t="shared" si="498"/>
        <v/>
      </c>
      <c r="U9802" s="53" t="str">
        <f t="shared" si="498"/>
        <v/>
      </c>
      <c r="V9802" s="53" t="str">
        <f t="shared" si="498"/>
        <v/>
      </c>
      <c r="W9802" s="53" t="str">
        <f t="shared" si="498"/>
        <v/>
      </c>
      <c r="X9802" s="53" t="str">
        <f t="shared" si="498"/>
        <v/>
      </c>
    </row>
    <row r="9803" spans="18:24" hidden="1" x14ac:dyDescent="0.3">
      <c r="R9803">
        <f t="shared" si="499"/>
        <v>0</v>
      </c>
      <c r="S9803">
        <f t="shared" ref="S9803:S9866" si="500">IF(OR(D9803="GRUPO TEPSA",D9803="TODAS"),Q9803/5,Q9803)</f>
        <v>0</v>
      </c>
      <c r="T9803" s="53" t="str">
        <f t="shared" si="498"/>
        <v/>
      </c>
      <c r="U9803" s="53" t="str">
        <f t="shared" si="498"/>
        <v/>
      </c>
      <c r="V9803" s="53" t="str">
        <f t="shared" si="498"/>
        <v/>
      </c>
      <c r="W9803" s="53" t="str">
        <f t="shared" si="498"/>
        <v/>
      </c>
      <c r="X9803" s="53" t="str">
        <f t="shared" si="498"/>
        <v/>
      </c>
    </row>
    <row r="9804" spans="18:24" hidden="1" x14ac:dyDescent="0.3">
      <c r="R9804">
        <f t="shared" si="499"/>
        <v>0</v>
      </c>
      <c r="S9804">
        <f t="shared" si="500"/>
        <v>0</v>
      </c>
      <c r="T9804" s="53" t="str">
        <f t="shared" si="498"/>
        <v/>
      </c>
      <c r="U9804" s="53" t="str">
        <f t="shared" si="498"/>
        <v/>
      </c>
      <c r="V9804" s="53" t="str">
        <f t="shared" si="498"/>
        <v/>
      </c>
      <c r="W9804" s="53" t="str">
        <f t="shared" si="498"/>
        <v/>
      </c>
      <c r="X9804" s="53" t="str">
        <f t="shared" si="498"/>
        <v/>
      </c>
    </row>
    <row r="9805" spans="18:24" hidden="1" x14ac:dyDescent="0.3">
      <c r="R9805">
        <f t="shared" si="499"/>
        <v>0</v>
      </c>
      <c r="S9805">
        <f t="shared" si="500"/>
        <v>0</v>
      </c>
      <c r="T9805" s="53" t="str">
        <f t="shared" si="498"/>
        <v/>
      </c>
      <c r="U9805" s="53" t="str">
        <f t="shared" si="498"/>
        <v/>
      </c>
      <c r="V9805" s="53" t="str">
        <f t="shared" si="498"/>
        <v/>
      </c>
      <c r="W9805" s="53" t="str">
        <f t="shared" si="498"/>
        <v/>
      </c>
      <c r="X9805" s="53" t="str">
        <f t="shared" si="498"/>
        <v/>
      </c>
    </row>
    <row r="9806" spans="18:24" hidden="1" x14ac:dyDescent="0.3">
      <c r="R9806">
        <f t="shared" si="499"/>
        <v>0</v>
      </c>
      <c r="S9806">
        <f t="shared" si="500"/>
        <v>0</v>
      </c>
      <c r="T9806" s="53" t="str">
        <f t="shared" si="498"/>
        <v/>
      </c>
      <c r="U9806" s="53" t="str">
        <f t="shared" si="498"/>
        <v/>
      </c>
      <c r="V9806" s="53" t="str">
        <f t="shared" si="498"/>
        <v/>
      </c>
      <c r="W9806" s="53" t="str">
        <f t="shared" si="498"/>
        <v/>
      </c>
      <c r="X9806" s="53" t="str">
        <f t="shared" si="498"/>
        <v/>
      </c>
    </row>
    <row r="9807" spans="18:24" hidden="1" x14ac:dyDescent="0.3">
      <c r="R9807">
        <f t="shared" si="499"/>
        <v>0</v>
      </c>
      <c r="S9807">
        <f t="shared" si="500"/>
        <v>0</v>
      </c>
      <c r="T9807" s="53" t="str">
        <f t="shared" si="498"/>
        <v/>
      </c>
      <c r="U9807" s="53" t="str">
        <f t="shared" si="498"/>
        <v/>
      </c>
      <c r="V9807" s="53" t="str">
        <f t="shared" si="498"/>
        <v/>
      </c>
      <c r="W9807" s="53" t="str">
        <f t="shared" si="498"/>
        <v/>
      </c>
      <c r="X9807" s="53" t="str">
        <f t="shared" si="498"/>
        <v/>
      </c>
    </row>
    <row r="9808" spans="18:24" hidden="1" x14ac:dyDescent="0.3">
      <c r="R9808">
        <f t="shared" si="499"/>
        <v>0</v>
      </c>
      <c r="S9808">
        <f t="shared" si="500"/>
        <v>0</v>
      </c>
      <c r="T9808" s="53" t="str">
        <f t="shared" si="498"/>
        <v/>
      </c>
      <c r="U9808" s="53" t="str">
        <f t="shared" si="498"/>
        <v/>
      </c>
      <c r="V9808" s="53" t="str">
        <f t="shared" si="498"/>
        <v/>
      </c>
      <c r="W9808" s="53" t="str">
        <f t="shared" si="498"/>
        <v/>
      </c>
      <c r="X9808" s="53" t="str">
        <f t="shared" si="498"/>
        <v/>
      </c>
    </row>
    <row r="9809" spans="18:24" hidden="1" x14ac:dyDescent="0.3">
      <c r="R9809">
        <f t="shared" si="499"/>
        <v>0</v>
      </c>
      <c r="S9809">
        <f t="shared" si="500"/>
        <v>0</v>
      </c>
      <c r="T9809" s="53" t="str">
        <f t="shared" si="498"/>
        <v/>
      </c>
      <c r="U9809" s="53" t="str">
        <f t="shared" si="498"/>
        <v/>
      </c>
      <c r="V9809" s="53" t="str">
        <f t="shared" si="498"/>
        <v/>
      </c>
      <c r="W9809" s="53" t="str">
        <f t="shared" si="498"/>
        <v/>
      </c>
      <c r="X9809" s="53" t="str">
        <f t="shared" si="498"/>
        <v/>
      </c>
    </row>
    <row r="9810" spans="18:24" hidden="1" x14ac:dyDescent="0.3">
      <c r="R9810">
        <f t="shared" si="499"/>
        <v>0</v>
      </c>
      <c r="S9810">
        <f t="shared" si="500"/>
        <v>0</v>
      </c>
      <c r="T9810" s="53" t="str">
        <f t="shared" si="498"/>
        <v/>
      </c>
      <c r="U9810" s="53" t="str">
        <f t="shared" si="498"/>
        <v/>
      </c>
      <c r="V9810" s="53" t="str">
        <f t="shared" si="498"/>
        <v/>
      </c>
      <c r="W9810" s="53" t="str">
        <f t="shared" si="498"/>
        <v/>
      </c>
      <c r="X9810" s="53" t="str">
        <f t="shared" si="498"/>
        <v/>
      </c>
    </row>
    <row r="9811" spans="18:24" hidden="1" x14ac:dyDescent="0.3">
      <c r="R9811">
        <f t="shared" si="499"/>
        <v>0</v>
      </c>
      <c r="S9811">
        <f t="shared" si="500"/>
        <v>0</v>
      </c>
      <c r="T9811" s="53" t="str">
        <f t="shared" ref="T9811:X9861" si="501">IF(OR(COUNTIF($D9811,"*"&amp;T$5&amp;"*")&gt;0,$D9811="GRUPO TEPSA"),T$5,"")</f>
        <v/>
      </c>
      <c r="U9811" s="53" t="str">
        <f t="shared" si="501"/>
        <v/>
      </c>
      <c r="V9811" s="53" t="str">
        <f t="shared" si="501"/>
        <v/>
      </c>
      <c r="W9811" s="53" t="str">
        <f t="shared" si="501"/>
        <v/>
      </c>
      <c r="X9811" s="53" t="str">
        <f t="shared" si="501"/>
        <v/>
      </c>
    </row>
    <row r="9812" spans="18:24" hidden="1" x14ac:dyDescent="0.3">
      <c r="R9812">
        <f t="shared" si="499"/>
        <v>0</v>
      </c>
      <c r="S9812">
        <f t="shared" si="500"/>
        <v>0</v>
      </c>
      <c r="T9812" s="53" t="str">
        <f t="shared" si="501"/>
        <v/>
      </c>
      <c r="U9812" s="53" t="str">
        <f t="shared" si="501"/>
        <v/>
      </c>
      <c r="V9812" s="53" t="str">
        <f t="shared" si="501"/>
        <v/>
      </c>
      <c r="W9812" s="53" t="str">
        <f t="shared" si="501"/>
        <v/>
      </c>
      <c r="X9812" s="53" t="str">
        <f t="shared" si="501"/>
        <v/>
      </c>
    </row>
    <row r="9813" spans="18:24" hidden="1" x14ac:dyDescent="0.3">
      <c r="R9813">
        <f t="shared" si="499"/>
        <v>0</v>
      </c>
      <c r="S9813">
        <f t="shared" si="500"/>
        <v>0</v>
      </c>
      <c r="T9813" s="53" t="str">
        <f t="shared" si="501"/>
        <v/>
      </c>
      <c r="U9813" s="53" t="str">
        <f t="shared" si="501"/>
        <v/>
      </c>
      <c r="V9813" s="53" t="str">
        <f t="shared" si="501"/>
        <v/>
      </c>
      <c r="W9813" s="53" t="str">
        <f t="shared" si="501"/>
        <v/>
      </c>
      <c r="X9813" s="53" t="str">
        <f t="shared" si="501"/>
        <v/>
      </c>
    </row>
    <row r="9814" spans="18:24" hidden="1" x14ac:dyDescent="0.3">
      <c r="R9814">
        <f t="shared" si="499"/>
        <v>0</v>
      </c>
      <c r="S9814">
        <f t="shared" si="500"/>
        <v>0</v>
      </c>
      <c r="T9814" s="53" t="str">
        <f t="shared" si="501"/>
        <v/>
      </c>
      <c r="U9814" s="53" t="str">
        <f t="shared" si="501"/>
        <v/>
      </c>
      <c r="V9814" s="53" t="str">
        <f t="shared" si="501"/>
        <v/>
      </c>
      <c r="W9814" s="53" t="str">
        <f t="shared" si="501"/>
        <v/>
      </c>
      <c r="X9814" s="53" t="str">
        <f t="shared" si="501"/>
        <v/>
      </c>
    </row>
    <row r="9815" spans="18:24" hidden="1" x14ac:dyDescent="0.3">
      <c r="R9815">
        <f t="shared" si="499"/>
        <v>0</v>
      </c>
      <c r="S9815">
        <f t="shared" si="500"/>
        <v>0</v>
      </c>
      <c r="T9815" s="53" t="str">
        <f t="shared" si="501"/>
        <v/>
      </c>
      <c r="U9815" s="53" t="str">
        <f t="shared" si="501"/>
        <v/>
      </c>
      <c r="V9815" s="53" t="str">
        <f t="shared" si="501"/>
        <v/>
      </c>
      <c r="W9815" s="53" t="str">
        <f t="shared" si="501"/>
        <v/>
      </c>
      <c r="X9815" s="53" t="str">
        <f t="shared" si="501"/>
        <v/>
      </c>
    </row>
    <row r="9816" spans="18:24" hidden="1" x14ac:dyDescent="0.3">
      <c r="R9816">
        <f t="shared" si="499"/>
        <v>0</v>
      </c>
      <c r="S9816">
        <f t="shared" si="500"/>
        <v>0</v>
      </c>
      <c r="T9816" s="53" t="str">
        <f t="shared" si="501"/>
        <v/>
      </c>
      <c r="U9816" s="53" t="str">
        <f t="shared" si="501"/>
        <v/>
      </c>
      <c r="V9816" s="53" t="str">
        <f t="shared" si="501"/>
        <v/>
      </c>
      <c r="W9816" s="53" t="str">
        <f t="shared" si="501"/>
        <v/>
      </c>
      <c r="X9816" s="53" t="str">
        <f t="shared" si="501"/>
        <v/>
      </c>
    </row>
    <row r="9817" spans="18:24" hidden="1" x14ac:dyDescent="0.3">
      <c r="R9817">
        <f t="shared" si="499"/>
        <v>0</v>
      </c>
      <c r="S9817">
        <f t="shared" si="500"/>
        <v>0</v>
      </c>
      <c r="T9817" s="53" t="str">
        <f t="shared" si="501"/>
        <v/>
      </c>
      <c r="U9817" s="53" t="str">
        <f t="shared" si="501"/>
        <v/>
      </c>
      <c r="V9817" s="53" t="str">
        <f t="shared" si="501"/>
        <v/>
      </c>
      <c r="W9817" s="53" t="str">
        <f t="shared" si="501"/>
        <v/>
      </c>
      <c r="X9817" s="53" t="str">
        <f t="shared" si="501"/>
        <v/>
      </c>
    </row>
    <row r="9818" spans="18:24" hidden="1" x14ac:dyDescent="0.3">
      <c r="R9818">
        <f t="shared" si="499"/>
        <v>0</v>
      </c>
      <c r="S9818">
        <f t="shared" si="500"/>
        <v>0</v>
      </c>
      <c r="T9818" s="53" t="str">
        <f t="shared" si="501"/>
        <v/>
      </c>
      <c r="U9818" s="53" t="str">
        <f t="shared" si="501"/>
        <v/>
      </c>
      <c r="V9818" s="53" t="str">
        <f t="shared" si="501"/>
        <v/>
      </c>
      <c r="W9818" s="53" t="str">
        <f t="shared" si="501"/>
        <v/>
      </c>
      <c r="X9818" s="53" t="str">
        <f t="shared" si="501"/>
        <v/>
      </c>
    </row>
    <row r="9819" spans="18:24" hidden="1" x14ac:dyDescent="0.3">
      <c r="R9819">
        <f t="shared" si="499"/>
        <v>0</v>
      </c>
      <c r="S9819">
        <f t="shared" si="500"/>
        <v>0</v>
      </c>
      <c r="T9819" s="53" t="str">
        <f t="shared" si="501"/>
        <v/>
      </c>
      <c r="U9819" s="53" t="str">
        <f t="shared" si="501"/>
        <v/>
      </c>
      <c r="V9819" s="53" t="str">
        <f t="shared" si="501"/>
        <v/>
      </c>
      <c r="W9819" s="53" t="str">
        <f t="shared" si="501"/>
        <v/>
      </c>
      <c r="X9819" s="53" t="str">
        <f t="shared" si="501"/>
        <v/>
      </c>
    </row>
    <row r="9820" spans="18:24" hidden="1" x14ac:dyDescent="0.3">
      <c r="R9820">
        <f t="shared" si="499"/>
        <v>0</v>
      </c>
      <c r="S9820">
        <f t="shared" si="500"/>
        <v>0</v>
      </c>
      <c r="T9820" s="53" t="str">
        <f t="shared" si="501"/>
        <v/>
      </c>
      <c r="U9820" s="53" t="str">
        <f t="shared" si="501"/>
        <v/>
      </c>
      <c r="V9820" s="53" t="str">
        <f t="shared" si="501"/>
        <v/>
      </c>
      <c r="W9820" s="53" t="str">
        <f t="shared" si="501"/>
        <v/>
      </c>
      <c r="X9820" s="53" t="str">
        <f t="shared" si="501"/>
        <v/>
      </c>
    </row>
    <row r="9821" spans="18:24" hidden="1" x14ac:dyDescent="0.3">
      <c r="R9821">
        <f t="shared" si="499"/>
        <v>0</v>
      </c>
      <c r="S9821">
        <f t="shared" si="500"/>
        <v>0</v>
      </c>
      <c r="T9821" s="53" t="str">
        <f t="shared" si="501"/>
        <v/>
      </c>
      <c r="U9821" s="53" t="str">
        <f t="shared" si="501"/>
        <v/>
      </c>
      <c r="V9821" s="53" t="str">
        <f t="shared" si="501"/>
        <v/>
      </c>
      <c r="W9821" s="53" t="str">
        <f t="shared" si="501"/>
        <v/>
      </c>
      <c r="X9821" s="53" t="str">
        <f t="shared" si="501"/>
        <v/>
      </c>
    </row>
    <row r="9822" spans="18:24" hidden="1" x14ac:dyDescent="0.3">
      <c r="R9822">
        <f t="shared" si="499"/>
        <v>0</v>
      </c>
      <c r="S9822">
        <f t="shared" si="500"/>
        <v>0</v>
      </c>
      <c r="T9822" s="53" t="str">
        <f t="shared" si="501"/>
        <v/>
      </c>
      <c r="U9822" s="53" t="str">
        <f t="shared" si="501"/>
        <v/>
      </c>
      <c r="V9822" s="53" t="str">
        <f t="shared" si="501"/>
        <v/>
      </c>
      <c r="W9822" s="53" t="str">
        <f t="shared" si="501"/>
        <v/>
      </c>
      <c r="X9822" s="53" t="str">
        <f t="shared" si="501"/>
        <v/>
      </c>
    </row>
    <row r="9823" spans="18:24" hidden="1" x14ac:dyDescent="0.3">
      <c r="R9823">
        <f t="shared" si="499"/>
        <v>0</v>
      </c>
      <c r="S9823">
        <f t="shared" si="500"/>
        <v>0</v>
      </c>
      <c r="T9823" s="53" t="str">
        <f t="shared" si="501"/>
        <v/>
      </c>
      <c r="U9823" s="53" t="str">
        <f t="shared" si="501"/>
        <v/>
      </c>
      <c r="V9823" s="53" t="str">
        <f t="shared" si="501"/>
        <v/>
      </c>
      <c r="W9823" s="53" t="str">
        <f t="shared" si="501"/>
        <v/>
      </c>
      <c r="X9823" s="53" t="str">
        <f t="shared" si="501"/>
        <v/>
      </c>
    </row>
    <row r="9824" spans="18:24" hidden="1" x14ac:dyDescent="0.3">
      <c r="R9824">
        <f t="shared" si="499"/>
        <v>0</v>
      </c>
      <c r="S9824">
        <f t="shared" si="500"/>
        <v>0</v>
      </c>
      <c r="T9824" s="53" t="str">
        <f t="shared" si="501"/>
        <v/>
      </c>
      <c r="U9824" s="53" t="str">
        <f t="shared" si="501"/>
        <v/>
      </c>
      <c r="V9824" s="53" t="str">
        <f t="shared" si="501"/>
        <v/>
      </c>
      <c r="W9824" s="53" t="str">
        <f t="shared" si="501"/>
        <v/>
      </c>
      <c r="X9824" s="53" t="str">
        <f t="shared" si="501"/>
        <v/>
      </c>
    </row>
    <row r="9825" spans="18:24" hidden="1" x14ac:dyDescent="0.3">
      <c r="R9825">
        <f t="shared" si="499"/>
        <v>0</v>
      </c>
      <c r="S9825">
        <f t="shared" si="500"/>
        <v>0</v>
      </c>
      <c r="T9825" s="53" t="str">
        <f t="shared" si="501"/>
        <v/>
      </c>
      <c r="U9825" s="53" t="str">
        <f t="shared" si="501"/>
        <v/>
      </c>
      <c r="V9825" s="53" t="str">
        <f t="shared" si="501"/>
        <v/>
      </c>
      <c r="W9825" s="53" t="str">
        <f t="shared" si="501"/>
        <v/>
      </c>
      <c r="X9825" s="53" t="str">
        <f t="shared" si="501"/>
        <v/>
      </c>
    </row>
    <row r="9826" spans="18:24" hidden="1" x14ac:dyDescent="0.3">
      <c r="R9826">
        <f t="shared" si="499"/>
        <v>0</v>
      </c>
      <c r="S9826">
        <f t="shared" si="500"/>
        <v>0</v>
      </c>
      <c r="T9826" s="53" t="str">
        <f t="shared" si="501"/>
        <v/>
      </c>
      <c r="U9826" s="53" t="str">
        <f t="shared" si="501"/>
        <v/>
      </c>
      <c r="V9826" s="53" t="str">
        <f t="shared" si="501"/>
        <v/>
      </c>
      <c r="W9826" s="53" t="str">
        <f t="shared" si="501"/>
        <v/>
      </c>
      <c r="X9826" s="53" t="str">
        <f t="shared" si="501"/>
        <v/>
      </c>
    </row>
    <row r="9827" spans="18:24" hidden="1" x14ac:dyDescent="0.3">
      <c r="R9827">
        <f t="shared" si="499"/>
        <v>0</v>
      </c>
      <c r="S9827">
        <f t="shared" si="500"/>
        <v>0</v>
      </c>
      <c r="T9827" s="53" t="str">
        <f t="shared" si="501"/>
        <v/>
      </c>
      <c r="U9827" s="53" t="str">
        <f t="shared" si="501"/>
        <v/>
      </c>
      <c r="V9827" s="53" t="str">
        <f t="shared" si="501"/>
        <v/>
      </c>
      <c r="W9827" s="53" t="str">
        <f t="shared" si="501"/>
        <v/>
      </c>
      <c r="X9827" s="53" t="str">
        <f t="shared" si="501"/>
        <v/>
      </c>
    </row>
    <row r="9828" spans="18:24" hidden="1" x14ac:dyDescent="0.3">
      <c r="R9828">
        <f t="shared" si="499"/>
        <v>0</v>
      </c>
      <c r="S9828">
        <f t="shared" si="500"/>
        <v>0</v>
      </c>
      <c r="T9828" s="53" t="str">
        <f t="shared" si="501"/>
        <v/>
      </c>
      <c r="U9828" s="53" t="str">
        <f t="shared" si="501"/>
        <v/>
      </c>
      <c r="V9828" s="53" t="str">
        <f t="shared" si="501"/>
        <v/>
      </c>
      <c r="W9828" s="53" t="str">
        <f t="shared" si="501"/>
        <v/>
      </c>
      <c r="X9828" s="53" t="str">
        <f t="shared" si="501"/>
        <v/>
      </c>
    </row>
    <row r="9829" spans="18:24" hidden="1" x14ac:dyDescent="0.3">
      <c r="R9829">
        <f t="shared" si="499"/>
        <v>0</v>
      </c>
      <c r="S9829">
        <f t="shared" si="500"/>
        <v>0</v>
      </c>
      <c r="T9829" s="53" t="str">
        <f t="shared" si="501"/>
        <v/>
      </c>
      <c r="U9829" s="53" t="str">
        <f t="shared" si="501"/>
        <v/>
      </c>
      <c r="V9829" s="53" t="str">
        <f t="shared" si="501"/>
        <v/>
      </c>
      <c r="W9829" s="53" t="str">
        <f t="shared" si="501"/>
        <v/>
      </c>
      <c r="X9829" s="53" t="str">
        <f t="shared" si="501"/>
        <v/>
      </c>
    </row>
    <row r="9830" spans="18:24" hidden="1" x14ac:dyDescent="0.3">
      <c r="R9830">
        <f t="shared" si="499"/>
        <v>0</v>
      </c>
      <c r="S9830">
        <f t="shared" si="500"/>
        <v>0</v>
      </c>
      <c r="T9830" s="53" t="str">
        <f t="shared" si="501"/>
        <v/>
      </c>
      <c r="U9830" s="53" t="str">
        <f t="shared" si="501"/>
        <v/>
      </c>
      <c r="V9830" s="53" t="str">
        <f t="shared" si="501"/>
        <v/>
      </c>
      <c r="W9830" s="53" t="str">
        <f t="shared" si="501"/>
        <v/>
      </c>
      <c r="X9830" s="53" t="str">
        <f t="shared" si="501"/>
        <v/>
      </c>
    </row>
    <row r="9831" spans="18:24" hidden="1" x14ac:dyDescent="0.3">
      <c r="R9831">
        <f t="shared" si="499"/>
        <v>0</v>
      </c>
      <c r="S9831">
        <f t="shared" si="500"/>
        <v>0</v>
      </c>
      <c r="T9831" s="53" t="str">
        <f t="shared" si="501"/>
        <v/>
      </c>
      <c r="U9831" s="53" t="str">
        <f t="shared" si="501"/>
        <v/>
      </c>
      <c r="V9831" s="53" t="str">
        <f t="shared" si="501"/>
        <v/>
      </c>
      <c r="W9831" s="53" t="str">
        <f t="shared" si="501"/>
        <v/>
      </c>
      <c r="X9831" s="53" t="str">
        <f t="shared" si="501"/>
        <v/>
      </c>
    </row>
    <row r="9832" spans="18:24" hidden="1" x14ac:dyDescent="0.3">
      <c r="R9832">
        <f t="shared" si="499"/>
        <v>0</v>
      </c>
      <c r="S9832">
        <f t="shared" si="500"/>
        <v>0</v>
      </c>
      <c r="T9832" s="53" t="str">
        <f t="shared" si="501"/>
        <v/>
      </c>
      <c r="U9832" s="53" t="str">
        <f t="shared" si="501"/>
        <v/>
      </c>
      <c r="V9832" s="53" t="str">
        <f t="shared" si="501"/>
        <v/>
      </c>
      <c r="W9832" s="53" t="str">
        <f t="shared" si="501"/>
        <v/>
      </c>
      <c r="X9832" s="53" t="str">
        <f t="shared" si="501"/>
        <v/>
      </c>
    </row>
    <row r="9833" spans="18:24" hidden="1" x14ac:dyDescent="0.3">
      <c r="R9833">
        <f t="shared" si="499"/>
        <v>0</v>
      </c>
      <c r="S9833">
        <f t="shared" si="500"/>
        <v>0</v>
      </c>
      <c r="T9833" s="53" t="str">
        <f t="shared" si="501"/>
        <v/>
      </c>
      <c r="U9833" s="53" t="str">
        <f t="shared" si="501"/>
        <v/>
      </c>
      <c r="V9833" s="53" t="str">
        <f t="shared" si="501"/>
        <v/>
      </c>
      <c r="W9833" s="53" t="str">
        <f t="shared" si="501"/>
        <v/>
      </c>
      <c r="X9833" s="53" t="str">
        <f t="shared" si="501"/>
        <v/>
      </c>
    </row>
    <row r="9834" spans="18:24" hidden="1" x14ac:dyDescent="0.3">
      <c r="R9834">
        <f t="shared" si="499"/>
        <v>0</v>
      </c>
      <c r="S9834">
        <f t="shared" si="500"/>
        <v>0</v>
      </c>
      <c r="T9834" s="53" t="str">
        <f t="shared" si="501"/>
        <v/>
      </c>
      <c r="U9834" s="53" t="str">
        <f t="shared" si="501"/>
        <v/>
      </c>
      <c r="V9834" s="53" t="str">
        <f t="shared" si="501"/>
        <v/>
      </c>
      <c r="W9834" s="53" t="str">
        <f t="shared" si="501"/>
        <v/>
      </c>
      <c r="X9834" s="53" t="str">
        <f t="shared" si="501"/>
        <v/>
      </c>
    </row>
    <row r="9835" spans="18:24" hidden="1" x14ac:dyDescent="0.3">
      <c r="R9835">
        <f t="shared" si="499"/>
        <v>0</v>
      </c>
      <c r="S9835">
        <f t="shared" si="500"/>
        <v>0</v>
      </c>
      <c r="T9835" s="53" t="str">
        <f t="shared" si="501"/>
        <v/>
      </c>
      <c r="U9835" s="53" t="str">
        <f t="shared" si="501"/>
        <v/>
      </c>
      <c r="V9835" s="53" t="str">
        <f t="shared" si="501"/>
        <v/>
      </c>
      <c r="W9835" s="53" t="str">
        <f t="shared" si="501"/>
        <v/>
      </c>
      <c r="X9835" s="53" t="str">
        <f t="shared" si="501"/>
        <v/>
      </c>
    </row>
    <row r="9836" spans="18:24" hidden="1" x14ac:dyDescent="0.3">
      <c r="R9836">
        <f t="shared" si="499"/>
        <v>0</v>
      </c>
      <c r="S9836">
        <f t="shared" si="500"/>
        <v>0</v>
      </c>
      <c r="T9836" s="53" t="str">
        <f t="shared" si="501"/>
        <v/>
      </c>
      <c r="U9836" s="53" t="str">
        <f t="shared" si="501"/>
        <v/>
      </c>
      <c r="V9836" s="53" t="str">
        <f t="shared" si="501"/>
        <v/>
      </c>
      <c r="W9836" s="53" t="str">
        <f t="shared" si="501"/>
        <v/>
      </c>
      <c r="X9836" s="53" t="str">
        <f t="shared" si="501"/>
        <v/>
      </c>
    </row>
    <row r="9837" spans="18:24" hidden="1" x14ac:dyDescent="0.3">
      <c r="R9837">
        <f t="shared" si="499"/>
        <v>0</v>
      </c>
      <c r="S9837">
        <f t="shared" si="500"/>
        <v>0</v>
      </c>
      <c r="T9837" s="53" t="str">
        <f t="shared" si="501"/>
        <v/>
      </c>
      <c r="U9837" s="53" t="str">
        <f t="shared" si="501"/>
        <v/>
      </c>
      <c r="V9837" s="53" t="str">
        <f t="shared" si="501"/>
        <v/>
      </c>
      <c r="W9837" s="53" t="str">
        <f t="shared" si="501"/>
        <v/>
      </c>
      <c r="X9837" s="53" t="str">
        <f t="shared" si="501"/>
        <v/>
      </c>
    </row>
    <row r="9838" spans="18:24" hidden="1" x14ac:dyDescent="0.3">
      <c r="R9838">
        <f t="shared" si="499"/>
        <v>0</v>
      </c>
      <c r="S9838">
        <f t="shared" si="500"/>
        <v>0</v>
      </c>
      <c r="T9838" s="53" t="str">
        <f t="shared" si="501"/>
        <v/>
      </c>
      <c r="U9838" s="53" t="str">
        <f t="shared" si="501"/>
        <v/>
      </c>
      <c r="V9838" s="53" t="str">
        <f t="shared" si="501"/>
        <v/>
      </c>
      <c r="W9838" s="53" t="str">
        <f t="shared" si="501"/>
        <v/>
      </c>
      <c r="X9838" s="53" t="str">
        <f t="shared" si="501"/>
        <v/>
      </c>
    </row>
    <row r="9839" spans="18:24" hidden="1" x14ac:dyDescent="0.3">
      <c r="R9839">
        <f t="shared" si="499"/>
        <v>0</v>
      </c>
      <c r="S9839">
        <f t="shared" si="500"/>
        <v>0</v>
      </c>
      <c r="T9839" s="53" t="str">
        <f t="shared" si="501"/>
        <v/>
      </c>
      <c r="U9839" s="53" t="str">
        <f t="shared" si="501"/>
        <v/>
      </c>
      <c r="V9839" s="53" t="str">
        <f t="shared" si="501"/>
        <v/>
      </c>
      <c r="W9839" s="53" t="str">
        <f t="shared" si="501"/>
        <v/>
      </c>
      <c r="X9839" s="53" t="str">
        <f t="shared" si="501"/>
        <v/>
      </c>
    </row>
    <row r="9840" spans="18:24" hidden="1" x14ac:dyDescent="0.3">
      <c r="R9840">
        <f t="shared" si="499"/>
        <v>0</v>
      </c>
      <c r="S9840">
        <f t="shared" si="500"/>
        <v>0</v>
      </c>
      <c r="T9840" s="53" t="str">
        <f t="shared" si="501"/>
        <v/>
      </c>
      <c r="U9840" s="53" t="str">
        <f t="shared" si="501"/>
        <v/>
      </c>
      <c r="V9840" s="53" t="str">
        <f t="shared" si="501"/>
        <v/>
      </c>
      <c r="W9840" s="53" t="str">
        <f t="shared" si="501"/>
        <v/>
      </c>
      <c r="X9840" s="53" t="str">
        <f t="shared" si="501"/>
        <v/>
      </c>
    </row>
    <row r="9841" spans="18:24" hidden="1" x14ac:dyDescent="0.3">
      <c r="R9841">
        <f t="shared" si="499"/>
        <v>0</v>
      </c>
      <c r="S9841">
        <f t="shared" si="500"/>
        <v>0</v>
      </c>
      <c r="T9841" s="53" t="str">
        <f t="shared" si="501"/>
        <v/>
      </c>
      <c r="U9841" s="53" t="str">
        <f t="shared" si="501"/>
        <v/>
      </c>
      <c r="V9841" s="53" t="str">
        <f t="shared" si="501"/>
        <v/>
      </c>
      <c r="W9841" s="53" t="str">
        <f t="shared" si="501"/>
        <v/>
      </c>
      <c r="X9841" s="53" t="str">
        <f t="shared" si="501"/>
        <v/>
      </c>
    </row>
    <row r="9842" spans="18:24" hidden="1" x14ac:dyDescent="0.3">
      <c r="R9842">
        <f t="shared" si="499"/>
        <v>0</v>
      </c>
      <c r="S9842">
        <f t="shared" si="500"/>
        <v>0</v>
      </c>
      <c r="T9842" s="53" t="str">
        <f t="shared" si="501"/>
        <v/>
      </c>
      <c r="U9842" s="53" t="str">
        <f t="shared" si="501"/>
        <v/>
      </c>
      <c r="V9842" s="53" t="str">
        <f t="shared" si="501"/>
        <v/>
      </c>
      <c r="W9842" s="53" t="str">
        <f t="shared" si="501"/>
        <v/>
      </c>
      <c r="X9842" s="53" t="str">
        <f t="shared" si="501"/>
        <v/>
      </c>
    </row>
    <row r="9843" spans="18:24" hidden="1" x14ac:dyDescent="0.3">
      <c r="R9843">
        <f t="shared" si="499"/>
        <v>0</v>
      </c>
      <c r="S9843">
        <f t="shared" si="500"/>
        <v>0</v>
      </c>
      <c r="T9843" s="53" t="str">
        <f t="shared" si="501"/>
        <v/>
      </c>
      <c r="U9843" s="53" t="str">
        <f t="shared" si="501"/>
        <v/>
      </c>
      <c r="V9843" s="53" t="str">
        <f t="shared" si="501"/>
        <v/>
      </c>
      <c r="W9843" s="53" t="str">
        <f t="shared" si="501"/>
        <v/>
      </c>
      <c r="X9843" s="53" t="str">
        <f t="shared" si="501"/>
        <v/>
      </c>
    </row>
    <row r="9844" spans="18:24" hidden="1" x14ac:dyDescent="0.3">
      <c r="R9844">
        <f t="shared" si="499"/>
        <v>0</v>
      </c>
      <c r="S9844">
        <f t="shared" si="500"/>
        <v>0</v>
      </c>
      <c r="T9844" s="53" t="str">
        <f t="shared" si="501"/>
        <v/>
      </c>
      <c r="U9844" s="53" t="str">
        <f t="shared" si="501"/>
        <v/>
      </c>
      <c r="V9844" s="53" t="str">
        <f t="shared" si="501"/>
        <v/>
      </c>
      <c r="W9844" s="53" t="str">
        <f t="shared" si="501"/>
        <v/>
      </c>
      <c r="X9844" s="53" t="str">
        <f t="shared" si="501"/>
        <v/>
      </c>
    </row>
    <row r="9845" spans="18:24" hidden="1" x14ac:dyDescent="0.3">
      <c r="R9845">
        <f t="shared" si="499"/>
        <v>0</v>
      </c>
      <c r="S9845">
        <f t="shared" si="500"/>
        <v>0</v>
      </c>
      <c r="T9845" s="53" t="str">
        <f t="shared" si="501"/>
        <v/>
      </c>
      <c r="U9845" s="53" t="str">
        <f t="shared" si="501"/>
        <v/>
      </c>
      <c r="V9845" s="53" t="str">
        <f t="shared" si="501"/>
        <v/>
      </c>
      <c r="W9845" s="53" t="str">
        <f t="shared" si="501"/>
        <v/>
      </c>
      <c r="X9845" s="53" t="str">
        <f t="shared" si="501"/>
        <v/>
      </c>
    </row>
    <row r="9846" spans="18:24" hidden="1" x14ac:dyDescent="0.3">
      <c r="R9846">
        <f t="shared" si="499"/>
        <v>0</v>
      </c>
      <c r="S9846">
        <f t="shared" si="500"/>
        <v>0</v>
      </c>
      <c r="T9846" s="53" t="str">
        <f t="shared" si="501"/>
        <v/>
      </c>
      <c r="U9846" s="53" t="str">
        <f t="shared" si="501"/>
        <v/>
      </c>
      <c r="V9846" s="53" t="str">
        <f t="shared" si="501"/>
        <v/>
      </c>
      <c r="W9846" s="53" t="str">
        <f t="shared" si="501"/>
        <v/>
      </c>
      <c r="X9846" s="53" t="str">
        <f t="shared" si="501"/>
        <v/>
      </c>
    </row>
    <row r="9847" spans="18:24" hidden="1" x14ac:dyDescent="0.3">
      <c r="R9847">
        <f t="shared" si="499"/>
        <v>0</v>
      </c>
      <c r="S9847">
        <f t="shared" si="500"/>
        <v>0</v>
      </c>
      <c r="T9847" s="53" t="str">
        <f t="shared" si="501"/>
        <v/>
      </c>
      <c r="U9847" s="53" t="str">
        <f t="shared" si="501"/>
        <v/>
      </c>
      <c r="V9847" s="53" t="str">
        <f t="shared" si="501"/>
        <v/>
      </c>
      <c r="W9847" s="53" t="str">
        <f t="shared" si="501"/>
        <v/>
      </c>
      <c r="X9847" s="53" t="str">
        <f t="shared" si="501"/>
        <v/>
      </c>
    </row>
    <row r="9848" spans="18:24" hidden="1" x14ac:dyDescent="0.3">
      <c r="R9848">
        <f t="shared" si="499"/>
        <v>0</v>
      </c>
      <c r="S9848">
        <f t="shared" si="500"/>
        <v>0</v>
      </c>
      <c r="T9848" s="53" t="str">
        <f t="shared" si="501"/>
        <v/>
      </c>
      <c r="U9848" s="53" t="str">
        <f t="shared" si="501"/>
        <v/>
      </c>
      <c r="V9848" s="53" t="str">
        <f t="shared" si="501"/>
        <v/>
      </c>
      <c r="W9848" s="53" t="str">
        <f t="shared" si="501"/>
        <v/>
      </c>
      <c r="X9848" s="53" t="str">
        <f t="shared" si="501"/>
        <v/>
      </c>
    </row>
    <row r="9849" spans="18:24" hidden="1" x14ac:dyDescent="0.3">
      <c r="R9849">
        <f t="shared" si="499"/>
        <v>0</v>
      </c>
      <c r="S9849">
        <f t="shared" si="500"/>
        <v>0</v>
      </c>
      <c r="T9849" s="53" t="str">
        <f t="shared" si="501"/>
        <v/>
      </c>
      <c r="U9849" s="53" t="str">
        <f t="shared" si="501"/>
        <v/>
      </c>
      <c r="V9849" s="53" t="str">
        <f t="shared" si="501"/>
        <v/>
      </c>
      <c r="W9849" s="53" t="str">
        <f t="shared" si="501"/>
        <v/>
      </c>
      <c r="X9849" s="53" t="str">
        <f t="shared" si="501"/>
        <v/>
      </c>
    </row>
    <row r="9850" spans="18:24" hidden="1" x14ac:dyDescent="0.3">
      <c r="R9850">
        <f t="shared" si="499"/>
        <v>0</v>
      </c>
      <c r="S9850">
        <f t="shared" si="500"/>
        <v>0</v>
      </c>
      <c r="T9850" s="53" t="str">
        <f t="shared" si="501"/>
        <v/>
      </c>
      <c r="U9850" s="53" t="str">
        <f t="shared" si="501"/>
        <v/>
      </c>
      <c r="V9850" s="53" t="str">
        <f t="shared" si="501"/>
        <v/>
      </c>
      <c r="W9850" s="53" t="str">
        <f t="shared" si="501"/>
        <v/>
      </c>
      <c r="X9850" s="53" t="str">
        <f t="shared" si="501"/>
        <v/>
      </c>
    </row>
    <row r="9851" spans="18:24" hidden="1" x14ac:dyDescent="0.3">
      <c r="R9851">
        <f t="shared" si="499"/>
        <v>0</v>
      </c>
      <c r="S9851">
        <f t="shared" si="500"/>
        <v>0</v>
      </c>
      <c r="T9851" s="53" t="str">
        <f t="shared" si="501"/>
        <v/>
      </c>
      <c r="U9851" s="53" t="str">
        <f t="shared" si="501"/>
        <v/>
      </c>
      <c r="V9851" s="53" t="str">
        <f t="shared" si="501"/>
        <v/>
      </c>
      <c r="W9851" s="53" t="str">
        <f t="shared" si="501"/>
        <v/>
      </c>
      <c r="X9851" s="53" t="str">
        <f t="shared" si="501"/>
        <v/>
      </c>
    </row>
    <row r="9852" spans="18:24" hidden="1" x14ac:dyDescent="0.3">
      <c r="R9852">
        <f t="shared" si="499"/>
        <v>0</v>
      </c>
      <c r="S9852">
        <f t="shared" si="500"/>
        <v>0</v>
      </c>
      <c r="T9852" s="53" t="str">
        <f t="shared" si="501"/>
        <v/>
      </c>
      <c r="U9852" s="53" t="str">
        <f t="shared" si="501"/>
        <v/>
      </c>
      <c r="V9852" s="53" t="str">
        <f t="shared" si="501"/>
        <v/>
      </c>
      <c r="W9852" s="53" t="str">
        <f t="shared" si="501"/>
        <v/>
      </c>
      <c r="X9852" s="53" t="str">
        <f t="shared" si="501"/>
        <v/>
      </c>
    </row>
    <row r="9853" spans="18:24" hidden="1" x14ac:dyDescent="0.3">
      <c r="R9853">
        <f t="shared" si="499"/>
        <v>0</v>
      </c>
      <c r="S9853">
        <f t="shared" si="500"/>
        <v>0</v>
      </c>
      <c r="T9853" s="53" t="str">
        <f t="shared" si="501"/>
        <v/>
      </c>
      <c r="U9853" s="53" t="str">
        <f t="shared" si="501"/>
        <v/>
      </c>
      <c r="V9853" s="53" t="str">
        <f t="shared" si="501"/>
        <v/>
      </c>
      <c r="W9853" s="53" t="str">
        <f t="shared" si="501"/>
        <v/>
      </c>
      <c r="X9853" s="53" t="str">
        <f t="shared" si="501"/>
        <v/>
      </c>
    </row>
    <row r="9854" spans="18:24" hidden="1" x14ac:dyDescent="0.3">
      <c r="R9854">
        <f t="shared" si="499"/>
        <v>0</v>
      </c>
      <c r="S9854">
        <f t="shared" si="500"/>
        <v>0</v>
      </c>
      <c r="T9854" s="53" t="str">
        <f t="shared" si="501"/>
        <v/>
      </c>
      <c r="U9854" s="53" t="str">
        <f t="shared" si="501"/>
        <v/>
      </c>
      <c r="V9854" s="53" t="str">
        <f t="shared" si="501"/>
        <v/>
      </c>
      <c r="W9854" s="53" t="str">
        <f t="shared" si="501"/>
        <v/>
      </c>
      <c r="X9854" s="53" t="str">
        <f t="shared" si="501"/>
        <v/>
      </c>
    </row>
    <row r="9855" spans="18:24" hidden="1" x14ac:dyDescent="0.3">
      <c r="R9855">
        <f t="shared" si="499"/>
        <v>0</v>
      </c>
      <c r="S9855">
        <f t="shared" si="500"/>
        <v>0</v>
      </c>
      <c r="T9855" s="53" t="str">
        <f t="shared" si="501"/>
        <v/>
      </c>
      <c r="U9855" s="53" t="str">
        <f t="shared" si="501"/>
        <v/>
      </c>
      <c r="V9855" s="53" t="str">
        <f t="shared" si="501"/>
        <v/>
      </c>
      <c r="W9855" s="53" t="str">
        <f t="shared" si="501"/>
        <v/>
      </c>
      <c r="X9855" s="53" t="str">
        <f t="shared" si="501"/>
        <v/>
      </c>
    </row>
    <row r="9856" spans="18:24" hidden="1" x14ac:dyDescent="0.3">
      <c r="R9856">
        <f t="shared" si="499"/>
        <v>0</v>
      </c>
      <c r="S9856">
        <f t="shared" si="500"/>
        <v>0</v>
      </c>
      <c r="T9856" s="53" t="str">
        <f t="shared" si="501"/>
        <v/>
      </c>
      <c r="U9856" s="53" t="str">
        <f t="shared" si="501"/>
        <v/>
      </c>
      <c r="V9856" s="53" t="str">
        <f t="shared" si="501"/>
        <v/>
      </c>
      <c r="W9856" s="53" t="str">
        <f t="shared" si="501"/>
        <v/>
      </c>
      <c r="X9856" s="53" t="str">
        <f t="shared" si="501"/>
        <v/>
      </c>
    </row>
    <row r="9857" spans="18:24" hidden="1" x14ac:dyDescent="0.3">
      <c r="R9857">
        <f t="shared" si="499"/>
        <v>0</v>
      </c>
      <c r="S9857">
        <f t="shared" si="500"/>
        <v>0</v>
      </c>
      <c r="T9857" s="53" t="str">
        <f t="shared" si="501"/>
        <v/>
      </c>
      <c r="U9857" s="53" t="str">
        <f t="shared" si="501"/>
        <v/>
      </c>
      <c r="V9857" s="53" t="str">
        <f t="shared" si="501"/>
        <v/>
      </c>
      <c r="W9857" s="53" t="str">
        <f t="shared" si="501"/>
        <v/>
      </c>
      <c r="X9857" s="53" t="str">
        <f t="shared" si="501"/>
        <v/>
      </c>
    </row>
    <row r="9858" spans="18:24" hidden="1" x14ac:dyDescent="0.3">
      <c r="R9858">
        <f t="shared" si="499"/>
        <v>0</v>
      </c>
      <c r="S9858">
        <f t="shared" si="500"/>
        <v>0</v>
      </c>
      <c r="T9858" s="53" t="str">
        <f t="shared" si="501"/>
        <v/>
      </c>
      <c r="U9858" s="53" t="str">
        <f t="shared" si="501"/>
        <v/>
      </c>
      <c r="V9858" s="53" t="str">
        <f t="shared" si="501"/>
        <v/>
      </c>
      <c r="W9858" s="53" t="str">
        <f t="shared" si="501"/>
        <v/>
      </c>
      <c r="X9858" s="53" t="str">
        <f t="shared" si="501"/>
        <v/>
      </c>
    </row>
    <row r="9859" spans="18:24" hidden="1" x14ac:dyDescent="0.3">
      <c r="R9859">
        <f t="shared" si="499"/>
        <v>0</v>
      </c>
      <c r="S9859">
        <f t="shared" si="500"/>
        <v>0</v>
      </c>
      <c r="T9859" s="53" t="str">
        <f t="shared" si="501"/>
        <v/>
      </c>
      <c r="U9859" s="53" t="str">
        <f t="shared" si="501"/>
        <v/>
      </c>
      <c r="V9859" s="53" t="str">
        <f t="shared" si="501"/>
        <v/>
      </c>
      <c r="W9859" s="53" t="str">
        <f t="shared" si="501"/>
        <v/>
      </c>
      <c r="X9859" s="53" t="str">
        <f t="shared" si="501"/>
        <v/>
      </c>
    </row>
    <row r="9860" spans="18:24" hidden="1" x14ac:dyDescent="0.3">
      <c r="R9860">
        <f t="shared" si="499"/>
        <v>0</v>
      </c>
      <c r="S9860">
        <f t="shared" si="500"/>
        <v>0</v>
      </c>
      <c r="T9860" s="53" t="str">
        <f t="shared" si="501"/>
        <v/>
      </c>
      <c r="U9860" s="53" t="str">
        <f t="shared" si="501"/>
        <v/>
      </c>
      <c r="V9860" s="53" t="str">
        <f t="shared" si="501"/>
        <v/>
      </c>
      <c r="W9860" s="53" t="str">
        <f t="shared" si="501"/>
        <v/>
      </c>
      <c r="X9860" s="53" t="str">
        <f t="shared" si="501"/>
        <v/>
      </c>
    </row>
    <row r="9861" spans="18:24" hidden="1" x14ac:dyDescent="0.3">
      <c r="R9861">
        <f t="shared" si="499"/>
        <v>0</v>
      </c>
      <c r="S9861">
        <f t="shared" si="500"/>
        <v>0</v>
      </c>
      <c r="T9861" s="53" t="str">
        <f t="shared" si="501"/>
        <v/>
      </c>
      <c r="U9861" s="53" t="str">
        <f t="shared" si="501"/>
        <v/>
      </c>
      <c r="V9861" s="53" t="str">
        <f t="shared" si="501"/>
        <v/>
      </c>
      <c r="W9861" s="53" t="str">
        <f t="shared" si="501"/>
        <v/>
      </c>
      <c r="X9861" s="53" t="str">
        <f t="shared" si="501"/>
        <v/>
      </c>
    </row>
    <row r="9862" spans="18:24" hidden="1" x14ac:dyDescent="0.3">
      <c r="R9862">
        <f t="shared" si="499"/>
        <v>0</v>
      </c>
      <c r="S9862">
        <f t="shared" si="500"/>
        <v>0</v>
      </c>
      <c r="T9862" s="53" t="str">
        <f t="shared" ref="T9862:X9912" si="502">IF(OR(COUNTIF($D9862,"*"&amp;T$5&amp;"*")&gt;0,$D9862="GRUPO TEPSA"),T$5,"")</f>
        <v/>
      </c>
      <c r="U9862" s="53" t="str">
        <f t="shared" si="502"/>
        <v/>
      </c>
      <c r="V9862" s="53" t="str">
        <f t="shared" si="502"/>
        <v/>
      </c>
      <c r="W9862" s="53" t="str">
        <f t="shared" si="502"/>
        <v/>
      </c>
      <c r="X9862" s="53" t="str">
        <f t="shared" si="502"/>
        <v/>
      </c>
    </row>
    <row r="9863" spans="18:24" hidden="1" x14ac:dyDescent="0.3">
      <c r="R9863">
        <f t="shared" ref="R9863:R9926" si="503">IF(OR(D9863="GRUPO TEPSA",D9863="TODAS"),P9863/5,P9863)</f>
        <v>0</v>
      </c>
      <c r="S9863">
        <f t="shared" si="500"/>
        <v>0</v>
      </c>
      <c r="T9863" s="53" t="str">
        <f t="shared" si="502"/>
        <v/>
      </c>
      <c r="U9863" s="53" t="str">
        <f t="shared" si="502"/>
        <v/>
      </c>
      <c r="V9863" s="53" t="str">
        <f t="shared" si="502"/>
        <v/>
      </c>
      <c r="W9863" s="53" t="str">
        <f t="shared" si="502"/>
        <v/>
      </c>
      <c r="X9863" s="53" t="str">
        <f t="shared" si="502"/>
        <v/>
      </c>
    </row>
    <row r="9864" spans="18:24" hidden="1" x14ac:dyDescent="0.3">
      <c r="R9864">
        <f t="shared" si="503"/>
        <v>0</v>
      </c>
      <c r="S9864">
        <f t="shared" si="500"/>
        <v>0</v>
      </c>
      <c r="T9864" s="53" t="str">
        <f t="shared" si="502"/>
        <v/>
      </c>
      <c r="U9864" s="53" t="str">
        <f t="shared" si="502"/>
        <v/>
      </c>
      <c r="V9864" s="53" t="str">
        <f t="shared" si="502"/>
        <v/>
      </c>
      <c r="W9864" s="53" t="str">
        <f t="shared" si="502"/>
        <v/>
      </c>
      <c r="X9864" s="53" t="str">
        <f t="shared" si="502"/>
        <v/>
      </c>
    </row>
    <row r="9865" spans="18:24" hidden="1" x14ac:dyDescent="0.3">
      <c r="R9865">
        <f t="shared" si="503"/>
        <v>0</v>
      </c>
      <c r="S9865">
        <f t="shared" si="500"/>
        <v>0</v>
      </c>
      <c r="T9865" s="53" t="str">
        <f t="shared" si="502"/>
        <v/>
      </c>
      <c r="U9865" s="53" t="str">
        <f t="shared" si="502"/>
        <v/>
      </c>
      <c r="V9865" s="53" t="str">
        <f t="shared" si="502"/>
        <v/>
      </c>
      <c r="W9865" s="53" t="str">
        <f t="shared" si="502"/>
        <v/>
      </c>
      <c r="X9865" s="53" t="str">
        <f t="shared" si="502"/>
        <v/>
      </c>
    </row>
    <row r="9866" spans="18:24" hidden="1" x14ac:dyDescent="0.3">
      <c r="R9866">
        <f t="shared" si="503"/>
        <v>0</v>
      </c>
      <c r="S9866">
        <f t="shared" si="500"/>
        <v>0</v>
      </c>
      <c r="T9866" s="53" t="str">
        <f t="shared" si="502"/>
        <v/>
      </c>
      <c r="U9866" s="53" t="str">
        <f t="shared" si="502"/>
        <v/>
      </c>
      <c r="V9866" s="53" t="str">
        <f t="shared" si="502"/>
        <v/>
      </c>
      <c r="W9866" s="53" t="str">
        <f t="shared" si="502"/>
        <v/>
      </c>
      <c r="X9866" s="53" t="str">
        <f t="shared" si="502"/>
        <v/>
      </c>
    </row>
    <row r="9867" spans="18:24" hidden="1" x14ac:dyDescent="0.3">
      <c r="R9867">
        <f t="shared" si="503"/>
        <v>0</v>
      </c>
      <c r="S9867">
        <f t="shared" ref="S9867:S9930" si="504">IF(OR(D9867="GRUPO TEPSA",D9867="TODAS"),Q9867/5,Q9867)</f>
        <v>0</v>
      </c>
      <c r="T9867" s="53" t="str">
        <f t="shared" si="502"/>
        <v/>
      </c>
      <c r="U9867" s="53" t="str">
        <f t="shared" si="502"/>
        <v/>
      </c>
      <c r="V9867" s="53" t="str">
        <f t="shared" si="502"/>
        <v/>
      </c>
      <c r="W9867" s="53" t="str">
        <f t="shared" si="502"/>
        <v/>
      </c>
      <c r="X9867" s="53" t="str">
        <f t="shared" si="502"/>
        <v/>
      </c>
    </row>
    <row r="9868" spans="18:24" hidden="1" x14ac:dyDescent="0.3">
      <c r="R9868">
        <f t="shared" si="503"/>
        <v>0</v>
      </c>
      <c r="S9868">
        <f t="shared" si="504"/>
        <v>0</v>
      </c>
      <c r="T9868" s="53" t="str">
        <f t="shared" si="502"/>
        <v/>
      </c>
      <c r="U9868" s="53" t="str">
        <f t="shared" si="502"/>
        <v/>
      </c>
      <c r="V9868" s="53" t="str">
        <f t="shared" si="502"/>
        <v/>
      </c>
      <c r="W9868" s="53" t="str">
        <f t="shared" si="502"/>
        <v/>
      </c>
      <c r="X9868" s="53" t="str">
        <f t="shared" si="502"/>
        <v/>
      </c>
    </row>
    <row r="9869" spans="18:24" hidden="1" x14ac:dyDescent="0.3">
      <c r="R9869">
        <f t="shared" si="503"/>
        <v>0</v>
      </c>
      <c r="S9869">
        <f t="shared" si="504"/>
        <v>0</v>
      </c>
      <c r="T9869" s="53" t="str">
        <f t="shared" si="502"/>
        <v/>
      </c>
      <c r="U9869" s="53" t="str">
        <f t="shared" si="502"/>
        <v/>
      </c>
      <c r="V9869" s="53" t="str">
        <f t="shared" si="502"/>
        <v/>
      </c>
      <c r="W9869" s="53" t="str">
        <f t="shared" si="502"/>
        <v/>
      </c>
      <c r="X9869" s="53" t="str">
        <f t="shared" si="502"/>
        <v/>
      </c>
    </row>
    <row r="9870" spans="18:24" hidden="1" x14ac:dyDescent="0.3">
      <c r="R9870">
        <f t="shared" si="503"/>
        <v>0</v>
      </c>
      <c r="S9870">
        <f t="shared" si="504"/>
        <v>0</v>
      </c>
      <c r="T9870" s="53" t="str">
        <f t="shared" si="502"/>
        <v/>
      </c>
      <c r="U9870" s="53" t="str">
        <f t="shared" si="502"/>
        <v/>
      </c>
      <c r="V9870" s="53" t="str">
        <f t="shared" si="502"/>
        <v/>
      </c>
      <c r="W9870" s="53" t="str">
        <f t="shared" si="502"/>
        <v/>
      </c>
      <c r="X9870" s="53" t="str">
        <f t="shared" si="502"/>
        <v/>
      </c>
    </row>
    <row r="9871" spans="18:24" hidden="1" x14ac:dyDescent="0.3">
      <c r="R9871">
        <f t="shared" si="503"/>
        <v>0</v>
      </c>
      <c r="S9871">
        <f t="shared" si="504"/>
        <v>0</v>
      </c>
      <c r="T9871" s="53" t="str">
        <f t="shared" si="502"/>
        <v/>
      </c>
      <c r="U9871" s="53" t="str">
        <f t="shared" si="502"/>
        <v/>
      </c>
      <c r="V9871" s="53" t="str">
        <f t="shared" si="502"/>
        <v/>
      </c>
      <c r="W9871" s="53" t="str">
        <f t="shared" si="502"/>
        <v/>
      </c>
      <c r="X9871" s="53" t="str">
        <f t="shared" si="502"/>
        <v/>
      </c>
    </row>
    <row r="9872" spans="18:24" hidden="1" x14ac:dyDescent="0.3">
      <c r="R9872">
        <f t="shared" si="503"/>
        <v>0</v>
      </c>
      <c r="S9872">
        <f t="shared" si="504"/>
        <v>0</v>
      </c>
      <c r="T9872" s="53" t="str">
        <f t="shared" si="502"/>
        <v/>
      </c>
      <c r="U9872" s="53" t="str">
        <f t="shared" si="502"/>
        <v/>
      </c>
      <c r="V9872" s="53" t="str">
        <f t="shared" si="502"/>
        <v/>
      </c>
      <c r="W9872" s="53" t="str">
        <f t="shared" si="502"/>
        <v/>
      </c>
      <c r="X9872" s="53" t="str">
        <f t="shared" si="502"/>
        <v/>
      </c>
    </row>
    <row r="9873" spans="18:24" hidden="1" x14ac:dyDescent="0.3">
      <c r="R9873">
        <f t="shared" si="503"/>
        <v>0</v>
      </c>
      <c r="S9873">
        <f t="shared" si="504"/>
        <v>0</v>
      </c>
      <c r="T9873" s="53" t="str">
        <f t="shared" si="502"/>
        <v/>
      </c>
      <c r="U9873" s="53" t="str">
        <f t="shared" si="502"/>
        <v/>
      </c>
      <c r="V9873" s="53" t="str">
        <f t="shared" si="502"/>
        <v/>
      </c>
      <c r="W9873" s="53" t="str">
        <f t="shared" si="502"/>
        <v/>
      </c>
      <c r="X9873" s="53" t="str">
        <f t="shared" si="502"/>
        <v/>
      </c>
    </row>
    <row r="9874" spans="18:24" hidden="1" x14ac:dyDescent="0.3">
      <c r="R9874">
        <f t="shared" si="503"/>
        <v>0</v>
      </c>
      <c r="S9874">
        <f t="shared" si="504"/>
        <v>0</v>
      </c>
      <c r="T9874" s="53" t="str">
        <f t="shared" si="502"/>
        <v/>
      </c>
      <c r="U9874" s="53" t="str">
        <f t="shared" si="502"/>
        <v/>
      </c>
      <c r="V9874" s="53" t="str">
        <f t="shared" si="502"/>
        <v/>
      </c>
      <c r="W9874" s="53" t="str">
        <f t="shared" si="502"/>
        <v/>
      </c>
      <c r="X9874" s="53" t="str">
        <f t="shared" si="502"/>
        <v/>
      </c>
    </row>
    <row r="9875" spans="18:24" hidden="1" x14ac:dyDescent="0.3">
      <c r="R9875">
        <f t="shared" si="503"/>
        <v>0</v>
      </c>
      <c r="S9875">
        <f t="shared" si="504"/>
        <v>0</v>
      </c>
      <c r="T9875" s="53" t="str">
        <f t="shared" si="502"/>
        <v/>
      </c>
      <c r="U9875" s="53" t="str">
        <f t="shared" si="502"/>
        <v/>
      </c>
      <c r="V9875" s="53" t="str">
        <f t="shared" si="502"/>
        <v/>
      </c>
      <c r="W9875" s="53" t="str">
        <f t="shared" si="502"/>
        <v/>
      </c>
      <c r="X9875" s="53" t="str">
        <f t="shared" si="502"/>
        <v/>
      </c>
    </row>
    <row r="9876" spans="18:24" hidden="1" x14ac:dyDescent="0.3">
      <c r="R9876">
        <f t="shared" si="503"/>
        <v>0</v>
      </c>
      <c r="S9876">
        <f t="shared" si="504"/>
        <v>0</v>
      </c>
      <c r="T9876" s="53" t="str">
        <f t="shared" si="502"/>
        <v/>
      </c>
      <c r="U9876" s="53" t="str">
        <f t="shared" si="502"/>
        <v/>
      </c>
      <c r="V9876" s="53" t="str">
        <f t="shared" si="502"/>
        <v/>
      </c>
      <c r="W9876" s="53" t="str">
        <f t="shared" si="502"/>
        <v/>
      </c>
      <c r="X9876" s="53" t="str">
        <f t="shared" si="502"/>
        <v/>
      </c>
    </row>
    <row r="9877" spans="18:24" hidden="1" x14ac:dyDescent="0.3">
      <c r="R9877">
        <f t="shared" si="503"/>
        <v>0</v>
      </c>
      <c r="S9877">
        <f t="shared" si="504"/>
        <v>0</v>
      </c>
      <c r="T9877" s="53" t="str">
        <f t="shared" si="502"/>
        <v/>
      </c>
      <c r="U9877" s="53" t="str">
        <f t="shared" si="502"/>
        <v/>
      </c>
      <c r="V9877" s="53" t="str">
        <f t="shared" si="502"/>
        <v/>
      </c>
      <c r="W9877" s="53" t="str">
        <f t="shared" si="502"/>
        <v/>
      </c>
      <c r="X9877" s="53" t="str">
        <f t="shared" si="502"/>
        <v/>
      </c>
    </row>
    <row r="9878" spans="18:24" hidden="1" x14ac:dyDescent="0.3">
      <c r="R9878">
        <f t="shared" si="503"/>
        <v>0</v>
      </c>
      <c r="S9878">
        <f t="shared" si="504"/>
        <v>0</v>
      </c>
      <c r="T9878" s="53" t="str">
        <f t="shared" si="502"/>
        <v/>
      </c>
      <c r="U9878" s="53" t="str">
        <f t="shared" si="502"/>
        <v/>
      </c>
      <c r="V9878" s="53" t="str">
        <f t="shared" si="502"/>
        <v/>
      </c>
      <c r="W9878" s="53" t="str">
        <f t="shared" si="502"/>
        <v/>
      </c>
      <c r="X9878" s="53" t="str">
        <f t="shared" si="502"/>
        <v/>
      </c>
    </row>
    <row r="9879" spans="18:24" hidden="1" x14ac:dyDescent="0.3">
      <c r="R9879">
        <f t="shared" si="503"/>
        <v>0</v>
      </c>
      <c r="S9879">
        <f t="shared" si="504"/>
        <v>0</v>
      </c>
      <c r="T9879" s="53" t="str">
        <f t="shared" si="502"/>
        <v/>
      </c>
      <c r="U9879" s="53" t="str">
        <f t="shared" si="502"/>
        <v/>
      </c>
      <c r="V9879" s="53" t="str">
        <f t="shared" si="502"/>
        <v/>
      </c>
      <c r="W9879" s="53" t="str">
        <f t="shared" si="502"/>
        <v/>
      </c>
      <c r="X9879" s="53" t="str">
        <f t="shared" si="502"/>
        <v/>
      </c>
    </row>
    <row r="9880" spans="18:24" hidden="1" x14ac:dyDescent="0.3">
      <c r="R9880">
        <f t="shared" si="503"/>
        <v>0</v>
      </c>
      <c r="S9880">
        <f t="shared" si="504"/>
        <v>0</v>
      </c>
      <c r="T9880" s="53" t="str">
        <f t="shared" si="502"/>
        <v/>
      </c>
      <c r="U9880" s="53" t="str">
        <f t="shared" si="502"/>
        <v/>
      </c>
      <c r="V9880" s="53" t="str">
        <f t="shared" si="502"/>
        <v/>
      </c>
      <c r="W9880" s="53" t="str">
        <f t="shared" si="502"/>
        <v/>
      </c>
      <c r="X9880" s="53" t="str">
        <f t="shared" si="502"/>
        <v/>
      </c>
    </row>
    <row r="9881" spans="18:24" hidden="1" x14ac:dyDescent="0.3">
      <c r="R9881">
        <f t="shared" si="503"/>
        <v>0</v>
      </c>
      <c r="S9881">
        <f t="shared" si="504"/>
        <v>0</v>
      </c>
      <c r="T9881" s="53" t="str">
        <f t="shared" si="502"/>
        <v/>
      </c>
      <c r="U9881" s="53" t="str">
        <f t="shared" si="502"/>
        <v/>
      </c>
      <c r="V9881" s="53" t="str">
        <f t="shared" si="502"/>
        <v/>
      </c>
      <c r="W9881" s="53" t="str">
        <f t="shared" si="502"/>
        <v/>
      </c>
      <c r="X9881" s="53" t="str">
        <f t="shared" si="502"/>
        <v/>
      </c>
    </row>
    <row r="9882" spans="18:24" hidden="1" x14ac:dyDescent="0.3">
      <c r="R9882">
        <f t="shared" si="503"/>
        <v>0</v>
      </c>
      <c r="S9882">
        <f t="shared" si="504"/>
        <v>0</v>
      </c>
      <c r="T9882" s="53" t="str">
        <f t="shared" si="502"/>
        <v/>
      </c>
      <c r="U9882" s="53" t="str">
        <f t="shared" si="502"/>
        <v/>
      </c>
      <c r="V9882" s="53" t="str">
        <f t="shared" si="502"/>
        <v/>
      </c>
      <c r="W9882" s="53" t="str">
        <f t="shared" si="502"/>
        <v/>
      </c>
      <c r="X9882" s="53" t="str">
        <f t="shared" si="502"/>
        <v/>
      </c>
    </row>
    <row r="9883" spans="18:24" hidden="1" x14ac:dyDescent="0.3">
      <c r="R9883">
        <f t="shared" si="503"/>
        <v>0</v>
      </c>
      <c r="S9883">
        <f t="shared" si="504"/>
        <v>0</v>
      </c>
      <c r="T9883" s="53" t="str">
        <f t="shared" si="502"/>
        <v/>
      </c>
      <c r="U9883" s="53" t="str">
        <f t="shared" si="502"/>
        <v/>
      </c>
      <c r="V9883" s="53" t="str">
        <f t="shared" si="502"/>
        <v/>
      </c>
      <c r="W9883" s="53" t="str">
        <f t="shared" si="502"/>
        <v/>
      </c>
      <c r="X9883" s="53" t="str">
        <f t="shared" si="502"/>
        <v/>
      </c>
    </row>
    <row r="9884" spans="18:24" hidden="1" x14ac:dyDescent="0.3">
      <c r="R9884">
        <f t="shared" si="503"/>
        <v>0</v>
      </c>
      <c r="S9884">
        <f t="shared" si="504"/>
        <v>0</v>
      </c>
      <c r="T9884" s="53" t="str">
        <f t="shared" si="502"/>
        <v/>
      </c>
      <c r="U9884" s="53" t="str">
        <f t="shared" si="502"/>
        <v/>
      </c>
      <c r="V9884" s="53" t="str">
        <f t="shared" si="502"/>
        <v/>
      </c>
      <c r="W9884" s="53" t="str">
        <f t="shared" si="502"/>
        <v/>
      </c>
      <c r="X9884" s="53" t="str">
        <f t="shared" si="502"/>
        <v/>
      </c>
    </row>
    <row r="9885" spans="18:24" hidden="1" x14ac:dyDescent="0.3">
      <c r="R9885">
        <f t="shared" si="503"/>
        <v>0</v>
      </c>
      <c r="S9885">
        <f t="shared" si="504"/>
        <v>0</v>
      </c>
      <c r="T9885" s="53" t="str">
        <f t="shared" si="502"/>
        <v/>
      </c>
      <c r="U9885" s="53" t="str">
        <f t="shared" si="502"/>
        <v/>
      </c>
      <c r="V9885" s="53" t="str">
        <f t="shared" si="502"/>
        <v/>
      </c>
      <c r="W9885" s="53" t="str">
        <f t="shared" si="502"/>
        <v/>
      </c>
      <c r="X9885" s="53" t="str">
        <f t="shared" si="502"/>
        <v/>
      </c>
    </row>
    <row r="9886" spans="18:24" hidden="1" x14ac:dyDescent="0.3">
      <c r="R9886">
        <f t="shared" si="503"/>
        <v>0</v>
      </c>
      <c r="S9886">
        <f t="shared" si="504"/>
        <v>0</v>
      </c>
      <c r="T9886" s="53" t="str">
        <f t="shared" si="502"/>
        <v/>
      </c>
      <c r="U9886" s="53" t="str">
        <f t="shared" si="502"/>
        <v/>
      </c>
      <c r="V9886" s="53" t="str">
        <f t="shared" si="502"/>
        <v/>
      </c>
      <c r="W9886" s="53" t="str">
        <f t="shared" si="502"/>
        <v/>
      </c>
      <c r="X9886" s="53" t="str">
        <f t="shared" si="502"/>
        <v/>
      </c>
    </row>
    <row r="9887" spans="18:24" hidden="1" x14ac:dyDescent="0.3">
      <c r="R9887">
        <f t="shared" si="503"/>
        <v>0</v>
      </c>
      <c r="S9887">
        <f t="shared" si="504"/>
        <v>0</v>
      </c>
      <c r="T9887" s="53" t="str">
        <f t="shared" si="502"/>
        <v/>
      </c>
      <c r="U9887" s="53" t="str">
        <f t="shared" si="502"/>
        <v/>
      </c>
      <c r="V9887" s="53" t="str">
        <f t="shared" si="502"/>
        <v/>
      </c>
      <c r="W9887" s="53" t="str">
        <f t="shared" si="502"/>
        <v/>
      </c>
      <c r="X9887" s="53" t="str">
        <f t="shared" si="502"/>
        <v/>
      </c>
    </row>
    <row r="9888" spans="18:24" hidden="1" x14ac:dyDescent="0.3">
      <c r="R9888">
        <f t="shared" si="503"/>
        <v>0</v>
      </c>
      <c r="S9888">
        <f t="shared" si="504"/>
        <v>0</v>
      </c>
      <c r="T9888" s="53" t="str">
        <f t="shared" si="502"/>
        <v/>
      </c>
      <c r="U9888" s="53" t="str">
        <f t="shared" si="502"/>
        <v/>
      </c>
      <c r="V9888" s="53" t="str">
        <f t="shared" si="502"/>
        <v/>
      </c>
      <c r="W9888" s="53" t="str">
        <f t="shared" si="502"/>
        <v/>
      </c>
      <c r="X9888" s="53" t="str">
        <f t="shared" si="502"/>
        <v/>
      </c>
    </row>
    <row r="9889" spans="18:24" hidden="1" x14ac:dyDescent="0.3">
      <c r="R9889">
        <f t="shared" si="503"/>
        <v>0</v>
      </c>
      <c r="S9889">
        <f t="shared" si="504"/>
        <v>0</v>
      </c>
      <c r="T9889" s="53" t="str">
        <f t="shared" si="502"/>
        <v/>
      </c>
      <c r="U9889" s="53" t="str">
        <f t="shared" si="502"/>
        <v/>
      </c>
      <c r="V9889" s="53" t="str">
        <f t="shared" si="502"/>
        <v/>
      </c>
      <c r="W9889" s="53" t="str">
        <f t="shared" si="502"/>
        <v/>
      </c>
      <c r="X9889" s="53" t="str">
        <f t="shared" si="502"/>
        <v/>
      </c>
    </row>
    <row r="9890" spans="18:24" hidden="1" x14ac:dyDescent="0.3">
      <c r="R9890">
        <f t="shared" si="503"/>
        <v>0</v>
      </c>
      <c r="S9890">
        <f t="shared" si="504"/>
        <v>0</v>
      </c>
      <c r="T9890" s="53" t="str">
        <f t="shared" si="502"/>
        <v/>
      </c>
      <c r="U9890" s="53" t="str">
        <f t="shared" si="502"/>
        <v/>
      </c>
      <c r="V9890" s="53" t="str">
        <f t="shared" si="502"/>
        <v/>
      </c>
      <c r="W9890" s="53" t="str">
        <f t="shared" si="502"/>
        <v/>
      </c>
      <c r="X9890" s="53" t="str">
        <f t="shared" si="502"/>
        <v/>
      </c>
    </row>
    <row r="9891" spans="18:24" hidden="1" x14ac:dyDescent="0.3">
      <c r="R9891">
        <f t="shared" si="503"/>
        <v>0</v>
      </c>
      <c r="S9891">
        <f t="shared" si="504"/>
        <v>0</v>
      </c>
      <c r="T9891" s="53" t="str">
        <f t="shared" si="502"/>
        <v/>
      </c>
      <c r="U9891" s="53" t="str">
        <f t="shared" si="502"/>
        <v/>
      </c>
      <c r="V9891" s="53" t="str">
        <f t="shared" si="502"/>
        <v/>
      </c>
      <c r="W9891" s="53" t="str">
        <f t="shared" si="502"/>
        <v/>
      </c>
      <c r="X9891" s="53" t="str">
        <f t="shared" si="502"/>
        <v/>
      </c>
    </row>
    <row r="9892" spans="18:24" hidden="1" x14ac:dyDescent="0.3">
      <c r="R9892">
        <f t="shared" si="503"/>
        <v>0</v>
      </c>
      <c r="S9892">
        <f t="shared" si="504"/>
        <v>0</v>
      </c>
      <c r="T9892" s="53" t="str">
        <f t="shared" si="502"/>
        <v/>
      </c>
      <c r="U9892" s="53" t="str">
        <f t="shared" si="502"/>
        <v/>
      </c>
      <c r="V9892" s="53" t="str">
        <f t="shared" si="502"/>
        <v/>
      </c>
      <c r="W9892" s="53" t="str">
        <f t="shared" si="502"/>
        <v/>
      </c>
      <c r="X9892" s="53" t="str">
        <f t="shared" si="502"/>
        <v/>
      </c>
    </row>
    <row r="9893" spans="18:24" hidden="1" x14ac:dyDescent="0.3">
      <c r="R9893">
        <f t="shared" si="503"/>
        <v>0</v>
      </c>
      <c r="S9893">
        <f t="shared" si="504"/>
        <v>0</v>
      </c>
      <c r="T9893" s="53" t="str">
        <f t="shared" si="502"/>
        <v/>
      </c>
      <c r="U9893" s="53" t="str">
        <f t="shared" si="502"/>
        <v/>
      </c>
      <c r="V9893" s="53" t="str">
        <f t="shared" si="502"/>
        <v/>
      </c>
      <c r="W9893" s="53" t="str">
        <f t="shared" si="502"/>
        <v/>
      </c>
      <c r="X9893" s="53" t="str">
        <f t="shared" si="502"/>
        <v/>
      </c>
    </row>
    <row r="9894" spans="18:24" hidden="1" x14ac:dyDescent="0.3">
      <c r="R9894">
        <f t="shared" si="503"/>
        <v>0</v>
      </c>
      <c r="S9894">
        <f t="shared" si="504"/>
        <v>0</v>
      </c>
      <c r="T9894" s="53" t="str">
        <f t="shared" si="502"/>
        <v/>
      </c>
      <c r="U9894" s="53" t="str">
        <f t="shared" si="502"/>
        <v/>
      </c>
      <c r="V9894" s="53" t="str">
        <f t="shared" si="502"/>
        <v/>
      </c>
      <c r="W9894" s="53" t="str">
        <f t="shared" si="502"/>
        <v/>
      </c>
      <c r="X9894" s="53" t="str">
        <f t="shared" si="502"/>
        <v/>
      </c>
    </row>
    <row r="9895" spans="18:24" hidden="1" x14ac:dyDescent="0.3">
      <c r="R9895">
        <f t="shared" si="503"/>
        <v>0</v>
      </c>
      <c r="S9895">
        <f t="shared" si="504"/>
        <v>0</v>
      </c>
      <c r="T9895" s="53" t="str">
        <f t="shared" si="502"/>
        <v/>
      </c>
      <c r="U9895" s="53" t="str">
        <f t="shared" si="502"/>
        <v/>
      </c>
      <c r="V9895" s="53" t="str">
        <f t="shared" si="502"/>
        <v/>
      </c>
      <c r="W9895" s="53" t="str">
        <f t="shared" si="502"/>
        <v/>
      </c>
      <c r="X9895" s="53" t="str">
        <f t="shared" si="502"/>
        <v/>
      </c>
    </row>
    <row r="9896" spans="18:24" hidden="1" x14ac:dyDescent="0.3">
      <c r="R9896">
        <f t="shared" si="503"/>
        <v>0</v>
      </c>
      <c r="S9896">
        <f t="shared" si="504"/>
        <v>0</v>
      </c>
      <c r="T9896" s="53" t="str">
        <f t="shared" si="502"/>
        <v/>
      </c>
      <c r="U9896" s="53" t="str">
        <f t="shared" si="502"/>
        <v/>
      </c>
      <c r="V9896" s="53" t="str">
        <f t="shared" si="502"/>
        <v/>
      </c>
      <c r="W9896" s="53" t="str">
        <f t="shared" si="502"/>
        <v/>
      </c>
      <c r="X9896" s="53" t="str">
        <f t="shared" si="502"/>
        <v/>
      </c>
    </row>
    <row r="9897" spans="18:24" hidden="1" x14ac:dyDescent="0.3">
      <c r="R9897">
        <f t="shared" si="503"/>
        <v>0</v>
      </c>
      <c r="S9897">
        <f t="shared" si="504"/>
        <v>0</v>
      </c>
      <c r="T9897" s="53" t="str">
        <f t="shared" si="502"/>
        <v/>
      </c>
      <c r="U9897" s="53" t="str">
        <f t="shared" si="502"/>
        <v/>
      </c>
      <c r="V9897" s="53" t="str">
        <f t="shared" si="502"/>
        <v/>
      </c>
      <c r="W9897" s="53" t="str">
        <f t="shared" si="502"/>
        <v/>
      </c>
      <c r="X9897" s="53" t="str">
        <f t="shared" si="502"/>
        <v/>
      </c>
    </row>
    <row r="9898" spans="18:24" hidden="1" x14ac:dyDescent="0.3">
      <c r="R9898">
        <f t="shared" si="503"/>
        <v>0</v>
      </c>
      <c r="S9898">
        <f t="shared" si="504"/>
        <v>0</v>
      </c>
      <c r="T9898" s="53" t="str">
        <f t="shared" si="502"/>
        <v/>
      </c>
      <c r="U9898" s="53" t="str">
        <f t="shared" si="502"/>
        <v/>
      </c>
      <c r="V9898" s="53" t="str">
        <f t="shared" si="502"/>
        <v/>
      </c>
      <c r="W9898" s="53" t="str">
        <f t="shared" si="502"/>
        <v/>
      </c>
      <c r="X9898" s="53" t="str">
        <f t="shared" si="502"/>
        <v/>
      </c>
    </row>
    <row r="9899" spans="18:24" hidden="1" x14ac:dyDescent="0.3">
      <c r="R9899">
        <f t="shared" si="503"/>
        <v>0</v>
      </c>
      <c r="S9899">
        <f t="shared" si="504"/>
        <v>0</v>
      </c>
      <c r="T9899" s="53" t="str">
        <f t="shared" si="502"/>
        <v/>
      </c>
      <c r="U9899" s="53" t="str">
        <f t="shared" si="502"/>
        <v/>
      </c>
      <c r="V9899" s="53" t="str">
        <f t="shared" si="502"/>
        <v/>
      </c>
      <c r="W9899" s="53" t="str">
        <f t="shared" si="502"/>
        <v/>
      </c>
      <c r="X9899" s="53" t="str">
        <f t="shared" si="502"/>
        <v/>
      </c>
    </row>
    <row r="9900" spans="18:24" hidden="1" x14ac:dyDescent="0.3">
      <c r="R9900">
        <f t="shared" si="503"/>
        <v>0</v>
      </c>
      <c r="S9900">
        <f t="shared" si="504"/>
        <v>0</v>
      </c>
      <c r="T9900" s="53" t="str">
        <f t="shared" si="502"/>
        <v/>
      </c>
      <c r="U9900" s="53" t="str">
        <f t="shared" si="502"/>
        <v/>
      </c>
      <c r="V9900" s="53" t="str">
        <f t="shared" si="502"/>
        <v/>
      </c>
      <c r="W9900" s="53" t="str">
        <f t="shared" si="502"/>
        <v/>
      </c>
      <c r="X9900" s="53" t="str">
        <f t="shared" si="502"/>
        <v/>
      </c>
    </row>
    <row r="9901" spans="18:24" hidden="1" x14ac:dyDescent="0.3">
      <c r="R9901">
        <f t="shared" si="503"/>
        <v>0</v>
      </c>
      <c r="S9901">
        <f t="shared" si="504"/>
        <v>0</v>
      </c>
      <c r="T9901" s="53" t="str">
        <f t="shared" si="502"/>
        <v/>
      </c>
      <c r="U9901" s="53" t="str">
        <f t="shared" si="502"/>
        <v/>
      </c>
      <c r="V9901" s="53" t="str">
        <f t="shared" si="502"/>
        <v/>
      </c>
      <c r="W9901" s="53" t="str">
        <f t="shared" si="502"/>
        <v/>
      </c>
      <c r="X9901" s="53" t="str">
        <f t="shared" si="502"/>
        <v/>
      </c>
    </row>
    <row r="9902" spans="18:24" hidden="1" x14ac:dyDescent="0.3">
      <c r="R9902">
        <f t="shared" si="503"/>
        <v>0</v>
      </c>
      <c r="S9902">
        <f t="shared" si="504"/>
        <v>0</v>
      </c>
      <c r="T9902" s="53" t="str">
        <f t="shared" si="502"/>
        <v/>
      </c>
      <c r="U9902" s="53" t="str">
        <f t="shared" si="502"/>
        <v/>
      </c>
      <c r="V9902" s="53" t="str">
        <f t="shared" si="502"/>
        <v/>
      </c>
      <c r="W9902" s="53" t="str">
        <f t="shared" si="502"/>
        <v/>
      </c>
      <c r="X9902" s="53" t="str">
        <f t="shared" si="502"/>
        <v/>
      </c>
    </row>
    <row r="9903" spans="18:24" hidden="1" x14ac:dyDescent="0.3">
      <c r="R9903">
        <f t="shared" si="503"/>
        <v>0</v>
      </c>
      <c r="S9903">
        <f t="shared" si="504"/>
        <v>0</v>
      </c>
      <c r="T9903" s="53" t="str">
        <f t="shared" si="502"/>
        <v/>
      </c>
      <c r="U9903" s="53" t="str">
        <f t="shared" si="502"/>
        <v/>
      </c>
      <c r="V9903" s="53" t="str">
        <f t="shared" si="502"/>
        <v/>
      </c>
      <c r="W9903" s="53" t="str">
        <f t="shared" si="502"/>
        <v/>
      </c>
      <c r="X9903" s="53" t="str">
        <f t="shared" si="502"/>
        <v/>
      </c>
    </row>
    <row r="9904" spans="18:24" hidden="1" x14ac:dyDescent="0.3">
      <c r="R9904">
        <f t="shared" si="503"/>
        <v>0</v>
      </c>
      <c r="S9904">
        <f t="shared" si="504"/>
        <v>0</v>
      </c>
      <c r="T9904" s="53" t="str">
        <f t="shared" si="502"/>
        <v/>
      </c>
      <c r="U9904" s="53" t="str">
        <f t="shared" si="502"/>
        <v/>
      </c>
      <c r="V9904" s="53" t="str">
        <f t="shared" si="502"/>
        <v/>
      </c>
      <c r="W9904" s="53" t="str">
        <f t="shared" si="502"/>
        <v/>
      </c>
      <c r="X9904" s="53" t="str">
        <f t="shared" si="502"/>
        <v/>
      </c>
    </row>
    <row r="9905" spans="18:24" hidden="1" x14ac:dyDescent="0.3">
      <c r="R9905">
        <f t="shared" si="503"/>
        <v>0</v>
      </c>
      <c r="S9905">
        <f t="shared" si="504"/>
        <v>0</v>
      </c>
      <c r="T9905" s="53" t="str">
        <f t="shared" si="502"/>
        <v/>
      </c>
      <c r="U9905" s="53" t="str">
        <f t="shared" si="502"/>
        <v/>
      </c>
      <c r="V9905" s="53" t="str">
        <f t="shared" si="502"/>
        <v/>
      </c>
      <c r="W9905" s="53" t="str">
        <f t="shared" si="502"/>
        <v/>
      </c>
      <c r="X9905" s="53" t="str">
        <f t="shared" si="502"/>
        <v/>
      </c>
    </row>
    <row r="9906" spans="18:24" hidden="1" x14ac:dyDescent="0.3">
      <c r="R9906">
        <f t="shared" si="503"/>
        <v>0</v>
      </c>
      <c r="S9906">
        <f t="shared" si="504"/>
        <v>0</v>
      </c>
      <c r="T9906" s="53" t="str">
        <f t="shared" si="502"/>
        <v/>
      </c>
      <c r="U9906" s="53" t="str">
        <f t="shared" si="502"/>
        <v/>
      </c>
      <c r="V9906" s="53" t="str">
        <f t="shared" si="502"/>
        <v/>
      </c>
      <c r="W9906" s="53" t="str">
        <f t="shared" si="502"/>
        <v/>
      </c>
      <c r="X9906" s="53" t="str">
        <f t="shared" si="502"/>
        <v/>
      </c>
    </row>
    <row r="9907" spans="18:24" hidden="1" x14ac:dyDescent="0.3">
      <c r="R9907">
        <f t="shared" si="503"/>
        <v>0</v>
      </c>
      <c r="S9907">
        <f t="shared" si="504"/>
        <v>0</v>
      </c>
      <c r="T9907" s="53" t="str">
        <f t="shared" si="502"/>
        <v/>
      </c>
      <c r="U9907" s="53" t="str">
        <f t="shared" si="502"/>
        <v/>
      </c>
      <c r="V9907" s="53" t="str">
        <f t="shared" si="502"/>
        <v/>
      </c>
      <c r="W9907" s="53" t="str">
        <f t="shared" si="502"/>
        <v/>
      </c>
      <c r="X9907" s="53" t="str">
        <f t="shared" si="502"/>
        <v/>
      </c>
    </row>
    <row r="9908" spans="18:24" hidden="1" x14ac:dyDescent="0.3">
      <c r="R9908">
        <f t="shared" si="503"/>
        <v>0</v>
      </c>
      <c r="S9908">
        <f t="shared" si="504"/>
        <v>0</v>
      </c>
      <c r="T9908" s="53" t="str">
        <f t="shared" si="502"/>
        <v/>
      </c>
      <c r="U9908" s="53" t="str">
        <f t="shared" si="502"/>
        <v/>
      </c>
      <c r="V9908" s="53" t="str">
        <f t="shared" si="502"/>
        <v/>
      </c>
      <c r="W9908" s="53" t="str">
        <f t="shared" si="502"/>
        <v/>
      </c>
      <c r="X9908" s="53" t="str">
        <f t="shared" si="502"/>
        <v/>
      </c>
    </row>
    <row r="9909" spans="18:24" hidden="1" x14ac:dyDescent="0.3">
      <c r="R9909">
        <f t="shared" si="503"/>
        <v>0</v>
      </c>
      <c r="S9909">
        <f t="shared" si="504"/>
        <v>0</v>
      </c>
      <c r="T9909" s="53" t="str">
        <f t="shared" si="502"/>
        <v/>
      </c>
      <c r="U9909" s="53" t="str">
        <f t="shared" si="502"/>
        <v/>
      </c>
      <c r="V9909" s="53" t="str">
        <f t="shared" si="502"/>
        <v/>
      </c>
      <c r="W9909" s="53" t="str">
        <f t="shared" si="502"/>
        <v/>
      </c>
      <c r="X9909" s="53" t="str">
        <f t="shared" si="502"/>
        <v/>
      </c>
    </row>
    <row r="9910" spans="18:24" hidden="1" x14ac:dyDescent="0.3">
      <c r="R9910">
        <f t="shared" si="503"/>
        <v>0</v>
      </c>
      <c r="S9910">
        <f t="shared" si="504"/>
        <v>0</v>
      </c>
      <c r="T9910" s="53" t="str">
        <f t="shared" si="502"/>
        <v/>
      </c>
      <c r="U9910" s="53" t="str">
        <f t="shared" si="502"/>
        <v/>
      </c>
      <c r="V9910" s="53" t="str">
        <f t="shared" si="502"/>
        <v/>
      </c>
      <c r="W9910" s="53" t="str">
        <f t="shared" si="502"/>
        <v/>
      </c>
      <c r="X9910" s="53" t="str">
        <f t="shared" si="502"/>
        <v/>
      </c>
    </row>
    <row r="9911" spans="18:24" hidden="1" x14ac:dyDescent="0.3">
      <c r="R9911">
        <f t="shared" si="503"/>
        <v>0</v>
      </c>
      <c r="S9911">
        <f t="shared" si="504"/>
        <v>0</v>
      </c>
      <c r="T9911" s="53" t="str">
        <f t="shared" si="502"/>
        <v/>
      </c>
      <c r="U9911" s="53" t="str">
        <f t="shared" si="502"/>
        <v/>
      </c>
      <c r="V9911" s="53" t="str">
        <f t="shared" si="502"/>
        <v/>
      </c>
      <c r="W9911" s="53" t="str">
        <f t="shared" si="502"/>
        <v/>
      </c>
      <c r="X9911" s="53" t="str">
        <f t="shared" si="502"/>
        <v/>
      </c>
    </row>
    <row r="9912" spans="18:24" hidden="1" x14ac:dyDescent="0.3">
      <c r="R9912">
        <f t="shared" si="503"/>
        <v>0</v>
      </c>
      <c r="S9912">
        <f t="shared" si="504"/>
        <v>0</v>
      </c>
      <c r="T9912" s="53" t="str">
        <f t="shared" si="502"/>
        <v/>
      </c>
      <c r="U9912" s="53" t="str">
        <f t="shared" si="502"/>
        <v/>
      </c>
      <c r="V9912" s="53" t="str">
        <f t="shared" si="502"/>
        <v/>
      </c>
      <c r="W9912" s="53" t="str">
        <f t="shared" si="502"/>
        <v/>
      </c>
      <c r="X9912" s="53" t="str">
        <f t="shared" si="502"/>
        <v/>
      </c>
    </row>
    <row r="9913" spans="18:24" hidden="1" x14ac:dyDescent="0.3">
      <c r="R9913">
        <f t="shared" si="503"/>
        <v>0</v>
      </c>
      <c r="S9913">
        <f t="shared" si="504"/>
        <v>0</v>
      </c>
      <c r="T9913" s="53" t="str">
        <f t="shared" ref="T9913:X9963" si="505">IF(OR(COUNTIF($D9913,"*"&amp;T$5&amp;"*")&gt;0,$D9913="GRUPO TEPSA"),T$5,"")</f>
        <v/>
      </c>
      <c r="U9913" s="53" t="str">
        <f t="shared" si="505"/>
        <v/>
      </c>
      <c r="V9913" s="53" t="str">
        <f t="shared" si="505"/>
        <v/>
      </c>
      <c r="W9913" s="53" t="str">
        <f t="shared" si="505"/>
        <v/>
      </c>
      <c r="X9913" s="53" t="str">
        <f t="shared" si="505"/>
        <v/>
      </c>
    </row>
    <row r="9914" spans="18:24" hidden="1" x14ac:dyDescent="0.3">
      <c r="R9914">
        <f t="shared" si="503"/>
        <v>0</v>
      </c>
      <c r="S9914">
        <f t="shared" si="504"/>
        <v>0</v>
      </c>
      <c r="T9914" s="53" t="str">
        <f t="shared" si="505"/>
        <v/>
      </c>
      <c r="U9914" s="53" t="str">
        <f t="shared" si="505"/>
        <v/>
      </c>
      <c r="V9914" s="53" t="str">
        <f t="shared" si="505"/>
        <v/>
      </c>
      <c r="W9914" s="53" t="str">
        <f t="shared" si="505"/>
        <v/>
      </c>
      <c r="X9914" s="53" t="str">
        <f t="shared" si="505"/>
        <v/>
      </c>
    </row>
    <row r="9915" spans="18:24" hidden="1" x14ac:dyDescent="0.3">
      <c r="R9915">
        <f t="shared" si="503"/>
        <v>0</v>
      </c>
      <c r="S9915">
        <f t="shared" si="504"/>
        <v>0</v>
      </c>
      <c r="T9915" s="53" t="str">
        <f t="shared" si="505"/>
        <v/>
      </c>
      <c r="U9915" s="53" t="str">
        <f t="shared" si="505"/>
        <v/>
      </c>
      <c r="V9915" s="53" t="str">
        <f t="shared" si="505"/>
        <v/>
      </c>
      <c r="W9915" s="53" t="str">
        <f t="shared" si="505"/>
        <v/>
      </c>
      <c r="X9915" s="53" t="str">
        <f t="shared" si="505"/>
        <v/>
      </c>
    </row>
    <row r="9916" spans="18:24" hidden="1" x14ac:dyDescent="0.3">
      <c r="R9916">
        <f t="shared" si="503"/>
        <v>0</v>
      </c>
      <c r="S9916">
        <f t="shared" si="504"/>
        <v>0</v>
      </c>
      <c r="T9916" s="53" t="str">
        <f t="shared" si="505"/>
        <v/>
      </c>
      <c r="U9916" s="53" t="str">
        <f t="shared" si="505"/>
        <v/>
      </c>
      <c r="V9916" s="53" t="str">
        <f t="shared" si="505"/>
        <v/>
      </c>
      <c r="W9916" s="53" t="str">
        <f t="shared" si="505"/>
        <v/>
      </c>
      <c r="X9916" s="53" t="str">
        <f t="shared" si="505"/>
        <v/>
      </c>
    </row>
    <row r="9917" spans="18:24" hidden="1" x14ac:dyDescent="0.3">
      <c r="R9917">
        <f t="shared" si="503"/>
        <v>0</v>
      </c>
      <c r="S9917">
        <f t="shared" si="504"/>
        <v>0</v>
      </c>
      <c r="T9917" s="53" t="str">
        <f t="shared" si="505"/>
        <v/>
      </c>
      <c r="U9917" s="53" t="str">
        <f t="shared" si="505"/>
        <v/>
      </c>
      <c r="V9917" s="53" t="str">
        <f t="shared" si="505"/>
        <v/>
      </c>
      <c r="W9917" s="53" t="str">
        <f t="shared" si="505"/>
        <v/>
      </c>
      <c r="X9917" s="53" t="str">
        <f t="shared" si="505"/>
        <v/>
      </c>
    </row>
    <row r="9918" spans="18:24" hidden="1" x14ac:dyDescent="0.3">
      <c r="R9918">
        <f t="shared" si="503"/>
        <v>0</v>
      </c>
      <c r="S9918">
        <f t="shared" si="504"/>
        <v>0</v>
      </c>
      <c r="T9918" s="53" t="str">
        <f t="shared" si="505"/>
        <v/>
      </c>
      <c r="U9918" s="53" t="str">
        <f t="shared" si="505"/>
        <v/>
      </c>
      <c r="V9918" s="53" t="str">
        <f t="shared" si="505"/>
        <v/>
      </c>
      <c r="W9918" s="53" t="str">
        <f t="shared" si="505"/>
        <v/>
      </c>
      <c r="X9918" s="53" t="str">
        <f t="shared" si="505"/>
        <v/>
      </c>
    </row>
    <row r="9919" spans="18:24" hidden="1" x14ac:dyDescent="0.3">
      <c r="R9919">
        <f t="shared" si="503"/>
        <v>0</v>
      </c>
      <c r="S9919">
        <f t="shared" si="504"/>
        <v>0</v>
      </c>
      <c r="T9919" s="53" t="str">
        <f t="shared" si="505"/>
        <v/>
      </c>
      <c r="U9919" s="53" t="str">
        <f t="shared" si="505"/>
        <v/>
      </c>
      <c r="V9919" s="53" t="str">
        <f t="shared" si="505"/>
        <v/>
      </c>
      <c r="W9919" s="53" t="str">
        <f t="shared" si="505"/>
        <v/>
      </c>
      <c r="X9919" s="53" t="str">
        <f t="shared" si="505"/>
        <v/>
      </c>
    </row>
    <row r="9920" spans="18:24" hidden="1" x14ac:dyDescent="0.3">
      <c r="R9920">
        <f t="shared" si="503"/>
        <v>0</v>
      </c>
      <c r="S9920">
        <f t="shared" si="504"/>
        <v>0</v>
      </c>
      <c r="T9920" s="53" t="str">
        <f t="shared" si="505"/>
        <v/>
      </c>
      <c r="U9920" s="53" t="str">
        <f t="shared" si="505"/>
        <v/>
      </c>
      <c r="V9920" s="53" t="str">
        <f t="shared" si="505"/>
        <v/>
      </c>
      <c r="W9920" s="53" t="str">
        <f t="shared" si="505"/>
        <v/>
      </c>
      <c r="X9920" s="53" t="str">
        <f t="shared" si="505"/>
        <v/>
      </c>
    </row>
    <row r="9921" spans="18:24" hidden="1" x14ac:dyDescent="0.3">
      <c r="R9921">
        <f t="shared" si="503"/>
        <v>0</v>
      </c>
      <c r="S9921">
        <f t="shared" si="504"/>
        <v>0</v>
      </c>
      <c r="T9921" s="53" t="str">
        <f t="shared" si="505"/>
        <v/>
      </c>
      <c r="U9921" s="53" t="str">
        <f t="shared" si="505"/>
        <v/>
      </c>
      <c r="V9921" s="53" t="str">
        <f t="shared" si="505"/>
        <v/>
      </c>
      <c r="W9921" s="53" t="str">
        <f t="shared" si="505"/>
        <v/>
      </c>
      <c r="X9921" s="53" t="str">
        <f t="shared" si="505"/>
        <v/>
      </c>
    </row>
    <row r="9922" spans="18:24" hidden="1" x14ac:dyDescent="0.3">
      <c r="R9922">
        <f t="shared" si="503"/>
        <v>0</v>
      </c>
      <c r="S9922">
        <f t="shared" si="504"/>
        <v>0</v>
      </c>
      <c r="T9922" s="53" t="str">
        <f t="shared" si="505"/>
        <v/>
      </c>
      <c r="U9922" s="53" t="str">
        <f t="shared" si="505"/>
        <v/>
      </c>
      <c r="V9922" s="53" t="str">
        <f t="shared" si="505"/>
        <v/>
      </c>
      <c r="W9922" s="53" t="str">
        <f t="shared" si="505"/>
        <v/>
      </c>
      <c r="X9922" s="53" t="str">
        <f t="shared" si="505"/>
        <v/>
      </c>
    </row>
    <row r="9923" spans="18:24" hidden="1" x14ac:dyDescent="0.3">
      <c r="R9923">
        <f t="shared" si="503"/>
        <v>0</v>
      </c>
      <c r="S9923">
        <f t="shared" si="504"/>
        <v>0</v>
      </c>
      <c r="T9923" s="53" t="str">
        <f t="shared" si="505"/>
        <v/>
      </c>
      <c r="U9923" s="53" t="str">
        <f t="shared" si="505"/>
        <v/>
      </c>
      <c r="V9923" s="53" t="str">
        <f t="shared" si="505"/>
        <v/>
      </c>
      <c r="W9923" s="53" t="str">
        <f t="shared" si="505"/>
        <v/>
      </c>
      <c r="X9923" s="53" t="str">
        <f t="shared" si="505"/>
        <v/>
      </c>
    </row>
    <row r="9924" spans="18:24" hidden="1" x14ac:dyDescent="0.3">
      <c r="R9924">
        <f t="shared" si="503"/>
        <v>0</v>
      </c>
      <c r="S9924">
        <f t="shared" si="504"/>
        <v>0</v>
      </c>
      <c r="T9924" s="53" t="str">
        <f t="shared" si="505"/>
        <v/>
      </c>
      <c r="U9924" s="53" t="str">
        <f t="shared" si="505"/>
        <v/>
      </c>
      <c r="V9924" s="53" t="str">
        <f t="shared" si="505"/>
        <v/>
      </c>
      <c r="W9924" s="53" t="str">
        <f t="shared" si="505"/>
        <v/>
      </c>
      <c r="X9924" s="53" t="str">
        <f t="shared" si="505"/>
        <v/>
      </c>
    </row>
    <row r="9925" spans="18:24" hidden="1" x14ac:dyDescent="0.3">
      <c r="R9925">
        <f t="shared" si="503"/>
        <v>0</v>
      </c>
      <c r="S9925">
        <f t="shared" si="504"/>
        <v>0</v>
      </c>
      <c r="T9925" s="53" t="str">
        <f t="shared" si="505"/>
        <v/>
      </c>
      <c r="U9925" s="53" t="str">
        <f t="shared" si="505"/>
        <v/>
      </c>
      <c r="V9925" s="53" t="str">
        <f t="shared" si="505"/>
        <v/>
      </c>
      <c r="W9925" s="53" t="str">
        <f t="shared" si="505"/>
        <v/>
      </c>
      <c r="X9925" s="53" t="str">
        <f t="shared" si="505"/>
        <v/>
      </c>
    </row>
    <row r="9926" spans="18:24" hidden="1" x14ac:dyDescent="0.3">
      <c r="R9926">
        <f t="shared" si="503"/>
        <v>0</v>
      </c>
      <c r="S9926">
        <f t="shared" si="504"/>
        <v>0</v>
      </c>
      <c r="T9926" s="53" t="str">
        <f t="shared" si="505"/>
        <v/>
      </c>
      <c r="U9926" s="53" t="str">
        <f t="shared" si="505"/>
        <v/>
      </c>
      <c r="V9926" s="53" t="str">
        <f t="shared" si="505"/>
        <v/>
      </c>
      <c r="W9926" s="53" t="str">
        <f t="shared" si="505"/>
        <v/>
      </c>
      <c r="X9926" s="53" t="str">
        <f t="shared" si="505"/>
        <v/>
      </c>
    </row>
    <row r="9927" spans="18:24" hidden="1" x14ac:dyDescent="0.3">
      <c r="R9927">
        <f t="shared" ref="R9927:R9990" si="506">IF(OR(D9927="GRUPO TEPSA",D9927="TODAS"),P9927/5,P9927)</f>
        <v>0</v>
      </c>
      <c r="S9927">
        <f t="shared" si="504"/>
        <v>0</v>
      </c>
      <c r="T9927" s="53" t="str">
        <f t="shared" si="505"/>
        <v/>
      </c>
      <c r="U9927" s="53" t="str">
        <f t="shared" si="505"/>
        <v/>
      </c>
      <c r="V9927" s="53" t="str">
        <f t="shared" si="505"/>
        <v/>
      </c>
      <c r="W9927" s="53" t="str">
        <f t="shared" si="505"/>
        <v/>
      </c>
      <c r="X9927" s="53" t="str">
        <f t="shared" si="505"/>
        <v/>
      </c>
    </row>
    <row r="9928" spans="18:24" hidden="1" x14ac:dyDescent="0.3">
      <c r="R9928">
        <f t="shared" si="506"/>
        <v>0</v>
      </c>
      <c r="S9928">
        <f t="shared" si="504"/>
        <v>0</v>
      </c>
      <c r="T9928" s="53" t="str">
        <f t="shared" si="505"/>
        <v/>
      </c>
      <c r="U9928" s="53" t="str">
        <f t="shared" si="505"/>
        <v/>
      </c>
      <c r="V9928" s="53" t="str">
        <f t="shared" si="505"/>
        <v/>
      </c>
      <c r="W9928" s="53" t="str">
        <f t="shared" si="505"/>
        <v/>
      </c>
      <c r="X9928" s="53" t="str">
        <f t="shared" si="505"/>
        <v/>
      </c>
    </row>
    <row r="9929" spans="18:24" hidden="1" x14ac:dyDescent="0.3">
      <c r="R9929">
        <f t="shared" si="506"/>
        <v>0</v>
      </c>
      <c r="S9929">
        <f t="shared" si="504"/>
        <v>0</v>
      </c>
      <c r="T9929" s="53" t="str">
        <f t="shared" si="505"/>
        <v/>
      </c>
      <c r="U9929" s="53" t="str">
        <f t="shared" si="505"/>
        <v/>
      </c>
      <c r="V9929" s="53" t="str">
        <f t="shared" si="505"/>
        <v/>
      </c>
      <c r="W9929" s="53" t="str">
        <f t="shared" si="505"/>
        <v/>
      </c>
      <c r="X9929" s="53" t="str">
        <f t="shared" si="505"/>
        <v/>
      </c>
    </row>
    <row r="9930" spans="18:24" hidden="1" x14ac:dyDescent="0.3">
      <c r="R9930">
        <f t="shared" si="506"/>
        <v>0</v>
      </c>
      <c r="S9930">
        <f t="shared" si="504"/>
        <v>0</v>
      </c>
      <c r="T9930" s="53" t="str">
        <f t="shared" si="505"/>
        <v/>
      </c>
      <c r="U9930" s="53" t="str">
        <f t="shared" si="505"/>
        <v/>
      </c>
      <c r="V9930" s="53" t="str">
        <f t="shared" si="505"/>
        <v/>
      </c>
      <c r="W9930" s="53" t="str">
        <f t="shared" si="505"/>
        <v/>
      </c>
      <c r="X9930" s="53" t="str">
        <f t="shared" si="505"/>
        <v/>
      </c>
    </row>
    <row r="9931" spans="18:24" hidden="1" x14ac:dyDescent="0.3">
      <c r="R9931">
        <f t="shared" si="506"/>
        <v>0</v>
      </c>
      <c r="S9931">
        <f t="shared" ref="S9931:S9994" si="507">IF(OR(D9931="GRUPO TEPSA",D9931="TODAS"),Q9931/5,Q9931)</f>
        <v>0</v>
      </c>
      <c r="T9931" s="53" t="str">
        <f t="shared" si="505"/>
        <v/>
      </c>
      <c r="U9931" s="53" t="str">
        <f t="shared" si="505"/>
        <v/>
      </c>
      <c r="V9931" s="53" t="str">
        <f t="shared" si="505"/>
        <v/>
      </c>
      <c r="W9931" s="53" t="str">
        <f t="shared" si="505"/>
        <v/>
      </c>
      <c r="X9931" s="53" t="str">
        <f t="shared" si="505"/>
        <v/>
      </c>
    </row>
    <row r="9932" spans="18:24" hidden="1" x14ac:dyDescent="0.3">
      <c r="R9932">
        <f t="shared" si="506"/>
        <v>0</v>
      </c>
      <c r="S9932">
        <f t="shared" si="507"/>
        <v>0</v>
      </c>
      <c r="T9932" s="53" t="str">
        <f t="shared" si="505"/>
        <v/>
      </c>
      <c r="U9932" s="53" t="str">
        <f t="shared" si="505"/>
        <v/>
      </c>
      <c r="V9932" s="53" t="str">
        <f t="shared" si="505"/>
        <v/>
      </c>
      <c r="W9932" s="53" t="str">
        <f t="shared" si="505"/>
        <v/>
      </c>
      <c r="X9932" s="53" t="str">
        <f t="shared" si="505"/>
        <v/>
      </c>
    </row>
    <row r="9933" spans="18:24" hidden="1" x14ac:dyDescent="0.3">
      <c r="R9933">
        <f t="shared" si="506"/>
        <v>0</v>
      </c>
      <c r="S9933">
        <f t="shared" si="507"/>
        <v>0</v>
      </c>
      <c r="T9933" s="53" t="str">
        <f t="shared" si="505"/>
        <v/>
      </c>
      <c r="U9933" s="53" t="str">
        <f t="shared" si="505"/>
        <v/>
      </c>
      <c r="V9933" s="53" t="str">
        <f t="shared" si="505"/>
        <v/>
      </c>
      <c r="W9933" s="53" t="str">
        <f t="shared" si="505"/>
        <v/>
      </c>
      <c r="X9933" s="53" t="str">
        <f t="shared" si="505"/>
        <v/>
      </c>
    </row>
    <row r="9934" spans="18:24" hidden="1" x14ac:dyDescent="0.3">
      <c r="R9934">
        <f t="shared" si="506"/>
        <v>0</v>
      </c>
      <c r="S9934">
        <f t="shared" si="507"/>
        <v>0</v>
      </c>
      <c r="T9934" s="53" t="str">
        <f t="shared" si="505"/>
        <v/>
      </c>
      <c r="U9934" s="53" t="str">
        <f t="shared" si="505"/>
        <v/>
      </c>
      <c r="V9934" s="53" t="str">
        <f t="shared" si="505"/>
        <v/>
      </c>
      <c r="W9934" s="53" t="str">
        <f t="shared" si="505"/>
        <v/>
      </c>
      <c r="X9934" s="53" t="str">
        <f t="shared" si="505"/>
        <v/>
      </c>
    </row>
    <row r="9935" spans="18:24" hidden="1" x14ac:dyDescent="0.3">
      <c r="R9935">
        <f t="shared" si="506"/>
        <v>0</v>
      </c>
      <c r="S9935">
        <f t="shared" si="507"/>
        <v>0</v>
      </c>
      <c r="T9935" s="53" t="str">
        <f t="shared" si="505"/>
        <v/>
      </c>
      <c r="U9935" s="53" t="str">
        <f t="shared" si="505"/>
        <v/>
      </c>
      <c r="V9935" s="53" t="str">
        <f t="shared" si="505"/>
        <v/>
      </c>
      <c r="W9935" s="53" t="str">
        <f t="shared" si="505"/>
        <v/>
      </c>
      <c r="X9935" s="53" t="str">
        <f t="shared" si="505"/>
        <v/>
      </c>
    </row>
    <row r="9936" spans="18:24" hidden="1" x14ac:dyDescent="0.3">
      <c r="R9936">
        <f t="shared" si="506"/>
        <v>0</v>
      </c>
      <c r="S9936">
        <f t="shared" si="507"/>
        <v>0</v>
      </c>
      <c r="T9936" s="53" t="str">
        <f t="shared" si="505"/>
        <v/>
      </c>
      <c r="U9936" s="53" t="str">
        <f t="shared" si="505"/>
        <v/>
      </c>
      <c r="V9936" s="53" t="str">
        <f t="shared" si="505"/>
        <v/>
      </c>
      <c r="W9936" s="53" t="str">
        <f t="shared" si="505"/>
        <v/>
      </c>
      <c r="X9936" s="53" t="str">
        <f t="shared" si="505"/>
        <v/>
      </c>
    </row>
    <row r="9937" spans="18:24" hidden="1" x14ac:dyDescent="0.3">
      <c r="R9937">
        <f t="shared" si="506"/>
        <v>0</v>
      </c>
      <c r="S9937">
        <f t="shared" si="507"/>
        <v>0</v>
      </c>
      <c r="T9937" s="53" t="str">
        <f t="shared" si="505"/>
        <v/>
      </c>
      <c r="U9937" s="53" t="str">
        <f t="shared" si="505"/>
        <v/>
      </c>
      <c r="V9937" s="53" t="str">
        <f t="shared" si="505"/>
        <v/>
      </c>
      <c r="W9937" s="53" t="str">
        <f t="shared" si="505"/>
        <v/>
      </c>
      <c r="X9937" s="53" t="str">
        <f t="shared" si="505"/>
        <v/>
      </c>
    </row>
    <row r="9938" spans="18:24" hidden="1" x14ac:dyDescent="0.3">
      <c r="R9938">
        <f t="shared" si="506"/>
        <v>0</v>
      </c>
      <c r="S9938">
        <f t="shared" si="507"/>
        <v>0</v>
      </c>
      <c r="T9938" s="53" t="str">
        <f t="shared" si="505"/>
        <v/>
      </c>
      <c r="U9938" s="53" t="str">
        <f t="shared" si="505"/>
        <v/>
      </c>
      <c r="V9938" s="53" t="str">
        <f t="shared" si="505"/>
        <v/>
      </c>
      <c r="W9938" s="53" t="str">
        <f t="shared" si="505"/>
        <v/>
      </c>
      <c r="X9938" s="53" t="str">
        <f t="shared" si="505"/>
        <v/>
      </c>
    </row>
    <row r="9939" spans="18:24" hidden="1" x14ac:dyDescent="0.3">
      <c r="R9939">
        <f t="shared" si="506"/>
        <v>0</v>
      </c>
      <c r="S9939">
        <f t="shared" si="507"/>
        <v>0</v>
      </c>
      <c r="T9939" s="53" t="str">
        <f t="shared" si="505"/>
        <v/>
      </c>
      <c r="U9939" s="53" t="str">
        <f t="shared" si="505"/>
        <v/>
      </c>
      <c r="V9939" s="53" t="str">
        <f t="shared" si="505"/>
        <v/>
      </c>
      <c r="W9939" s="53" t="str">
        <f t="shared" si="505"/>
        <v/>
      </c>
      <c r="X9939" s="53" t="str">
        <f t="shared" si="505"/>
        <v/>
      </c>
    </row>
    <row r="9940" spans="18:24" hidden="1" x14ac:dyDescent="0.3">
      <c r="R9940">
        <f t="shared" si="506"/>
        <v>0</v>
      </c>
      <c r="S9940">
        <f t="shared" si="507"/>
        <v>0</v>
      </c>
      <c r="T9940" s="53" t="str">
        <f t="shared" si="505"/>
        <v/>
      </c>
      <c r="U9940" s="53" t="str">
        <f t="shared" si="505"/>
        <v/>
      </c>
      <c r="V9940" s="53" t="str">
        <f t="shared" si="505"/>
        <v/>
      </c>
      <c r="W9940" s="53" t="str">
        <f t="shared" si="505"/>
        <v/>
      </c>
      <c r="X9940" s="53" t="str">
        <f t="shared" si="505"/>
        <v/>
      </c>
    </row>
    <row r="9941" spans="18:24" hidden="1" x14ac:dyDescent="0.3">
      <c r="R9941">
        <f t="shared" si="506"/>
        <v>0</v>
      </c>
      <c r="S9941">
        <f t="shared" si="507"/>
        <v>0</v>
      </c>
      <c r="T9941" s="53" t="str">
        <f t="shared" si="505"/>
        <v/>
      </c>
      <c r="U9941" s="53" t="str">
        <f t="shared" si="505"/>
        <v/>
      </c>
      <c r="V9941" s="53" t="str">
        <f t="shared" si="505"/>
        <v/>
      </c>
      <c r="W9941" s="53" t="str">
        <f t="shared" si="505"/>
        <v/>
      </c>
      <c r="X9941" s="53" t="str">
        <f t="shared" si="505"/>
        <v/>
      </c>
    </row>
    <row r="9942" spans="18:24" hidden="1" x14ac:dyDescent="0.3">
      <c r="R9942">
        <f t="shared" si="506"/>
        <v>0</v>
      </c>
      <c r="S9942">
        <f t="shared" si="507"/>
        <v>0</v>
      </c>
      <c r="T9942" s="53" t="str">
        <f t="shared" si="505"/>
        <v/>
      </c>
      <c r="U9942" s="53" t="str">
        <f t="shared" si="505"/>
        <v/>
      </c>
      <c r="V9942" s="53" t="str">
        <f t="shared" si="505"/>
        <v/>
      </c>
      <c r="W9942" s="53" t="str">
        <f t="shared" si="505"/>
        <v/>
      </c>
      <c r="X9942" s="53" t="str">
        <f t="shared" si="505"/>
        <v/>
      </c>
    </row>
    <row r="9943" spans="18:24" hidden="1" x14ac:dyDescent="0.3">
      <c r="R9943">
        <f t="shared" si="506"/>
        <v>0</v>
      </c>
      <c r="S9943">
        <f t="shared" si="507"/>
        <v>0</v>
      </c>
      <c r="T9943" s="53" t="str">
        <f t="shared" si="505"/>
        <v/>
      </c>
      <c r="U9943" s="53" t="str">
        <f t="shared" si="505"/>
        <v/>
      </c>
      <c r="V9943" s="53" t="str">
        <f t="shared" si="505"/>
        <v/>
      </c>
      <c r="W9943" s="53" t="str">
        <f t="shared" si="505"/>
        <v/>
      </c>
      <c r="X9943" s="53" t="str">
        <f t="shared" si="505"/>
        <v/>
      </c>
    </row>
    <row r="9944" spans="18:24" hidden="1" x14ac:dyDescent="0.3">
      <c r="R9944">
        <f t="shared" si="506"/>
        <v>0</v>
      </c>
      <c r="S9944">
        <f t="shared" si="507"/>
        <v>0</v>
      </c>
      <c r="T9944" s="53" t="str">
        <f t="shared" si="505"/>
        <v/>
      </c>
      <c r="U9944" s="53" t="str">
        <f t="shared" si="505"/>
        <v/>
      </c>
      <c r="V9944" s="53" t="str">
        <f t="shared" si="505"/>
        <v/>
      </c>
      <c r="W9944" s="53" t="str">
        <f t="shared" si="505"/>
        <v/>
      </c>
      <c r="X9944" s="53" t="str">
        <f t="shared" si="505"/>
        <v/>
      </c>
    </row>
    <row r="9945" spans="18:24" hidden="1" x14ac:dyDescent="0.3">
      <c r="R9945">
        <f t="shared" si="506"/>
        <v>0</v>
      </c>
      <c r="S9945">
        <f t="shared" si="507"/>
        <v>0</v>
      </c>
      <c r="T9945" s="53" t="str">
        <f t="shared" si="505"/>
        <v/>
      </c>
      <c r="U9945" s="53" t="str">
        <f t="shared" si="505"/>
        <v/>
      </c>
      <c r="V9945" s="53" t="str">
        <f t="shared" si="505"/>
        <v/>
      </c>
      <c r="W9945" s="53" t="str">
        <f t="shared" si="505"/>
        <v/>
      </c>
      <c r="X9945" s="53" t="str">
        <f t="shared" si="505"/>
        <v/>
      </c>
    </row>
    <row r="9946" spans="18:24" hidden="1" x14ac:dyDescent="0.3">
      <c r="R9946">
        <f t="shared" si="506"/>
        <v>0</v>
      </c>
      <c r="S9946">
        <f t="shared" si="507"/>
        <v>0</v>
      </c>
      <c r="T9946" s="53" t="str">
        <f t="shared" si="505"/>
        <v/>
      </c>
      <c r="U9946" s="53" t="str">
        <f t="shared" si="505"/>
        <v/>
      </c>
      <c r="V9946" s="53" t="str">
        <f t="shared" si="505"/>
        <v/>
      </c>
      <c r="W9946" s="53" t="str">
        <f t="shared" si="505"/>
        <v/>
      </c>
      <c r="X9946" s="53" t="str">
        <f t="shared" si="505"/>
        <v/>
      </c>
    </row>
    <row r="9947" spans="18:24" hidden="1" x14ac:dyDescent="0.3">
      <c r="R9947">
        <f t="shared" si="506"/>
        <v>0</v>
      </c>
      <c r="S9947">
        <f t="shared" si="507"/>
        <v>0</v>
      </c>
      <c r="T9947" s="53" t="str">
        <f t="shared" si="505"/>
        <v/>
      </c>
      <c r="U9947" s="53" t="str">
        <f t="shared" si="505"/>
        <v/>
      </c>
      <c r="V9947" s="53" t="str">
        <f t="shared" si="505"/>
        <v/>
      </c>
      <c r="W9947" s="53" t="str">
        <f t="shared" si="505"/>
        <v/>
      </c>
      <c r="X9947" s="53" t="str">
        <f t="shared" si="505"/>
        <v/>
      </c>
    </row>
    <row r="9948" spans="18:24" hidden="1" x14ac:dyDescent="0.3">
      <c r="R9948">
        <f t="shared" si="506"/>
        <v>0</v>
      </c>
      <c r="S9948">
        <f t="shared" si="507"/>
        <v>0</v>
      </c>
      <c r="T9948" s="53" t="str">
        <f t="shared" si="505"/>
        <v/>
      </c>
      <c r="U9948" s="53" t="str">
        <f t="shared" si="505"/>
        <v/>
      </c>
      <c r="V9948" s="53" t="str">
        <f t="shared" si="505"/>
        <v/>
      </c>
      <c r="W9948" s="53" t="str">
        <f t="shared" si="505"/>
        <v/>
      </c>
      <c r="X9948" s="53" t="str">
        <f t="shared" si="505"/>
        <v/>
      </c>
    </row>
    <row r="9949" spans="18:24" hidden="1" x14ac:dyDescent="0.3">
      <c r="R9949">
        <f t="shared" si="506"/>
        <v>0</v>
      </c>
      <c r="S9949">
        <f t="shared" si="507"/>
        <v>0</v>
      </c>
      <c r="T9949" s="53" t="str">
        <f t="shared" si="505"/>
        <v/>
      </c>
      <c r="U9949" s="53" t="str">
        <f t="shared" si="505"/>
        <v/>
      </c>
      <c r="V9949" s="53" t="str">
        <f t="shared" si="505"/>
        <v/>
      </c>
      <c r="W9949" s="53" t="str">
        <f t="shared" si="505"/>
        <v/>
      </c>
      <c r="X9949" s="53" t="str">
        <f t="shared" si="505"/>
        <v/>
      </c>
    </row>
    <row r="9950" spans="18:24" hidden="1" x14ac:dyDescent="0.3">
      <c r="R9950">
        <f t="shared" si="506"/>
        <v>0</v>
      </c>
      <c r="S9950">
        <f t="shared" si="507"/>
        <v>0</v>
      </c>
      <c r="T9950" s="53" t="str">
        <f t="shared" si="505"/>
        <v/>
      </c>
      <c r="U9950" s="53" t="str">
        <f t="shared" si="505"/>
        <v/>
      </c>
      <c r="V9950" s="53" t="str">
        <f t="shared" si="505"/>
        <v/>
      </c>
      <c r="W9950" s="53" t="str">
        <f t="shared" si="505"/>
        <v/>
      </c>
      <c r="X9950" s="53" t="str">
        <f t="shared" si="505"/>
        <v/>
      </c>
    </row>
    <row r="9951" spans="18:24" hidden="1" x14ac:dyDescent="0.3">
      <c r="R9951">
        <f t="shared" si="506"/>
        <v>0</v>
      </c>
      <c r="S9951">
        <f t="shared" si="507"/>
        <v>0</v>
      </c>
      <c r="T9951" s="53" t="str">
        <f t="shared" si="505"/>
        <v/>
      </c>
      <c r="U9951" s="53" t="str">
        <f t="shared" si="505"/>
        <v/>
      </c>
      <c r="V9951" s="53" t="str">
        <f t="shared" si="505"/>
        <v/>
      </c>
      <c r="W9951" s="53" t="str">
        <f t="shared" si="505"/>
        <v/>
      </c>
      <c r="X9951" s="53" t="str">
        <f t="shared" si="505"/>
        <v/>
      </c>
    </row>
    <row r="9952" spans="18:24" hidden="1" x14ac:dyDescent="0.3">
      <c r="R9952">
        <f t="shared" si="506"/>
        <v>0</v>
      </c>
      <c r="S9952">
        <f t="shared" si="507"/>
        <v>0</v>
      </c>
      <c r="T9952" s="53" t="str">
        <f t="shared" si="505"/>
        <v/>
      </c>
      <c r="U9952" s="53" t="str">
        <f t="shared" si="505"/>
        <v/>
      </c>
      <c r="V9952" s="53" t="str">
        <f t="shared" si="505"/>
        <v/>
      </c>
      <c r="W9952" s="53" t="str">
        <f t="shared" si="505"/>
        <v/>
      </c>
      <c r="X9952" s="53" t="str">
        <f t="shared" si="505"/>
        <v/>
      </c>
    </row>
    <row r="9953" spans="18:24" hidden="1" x14ac:dyDescent="0.3">
      <c r="R9953">
        <f t="shared" si="506"/>
        <v>0</v>
      </c>
      <c r="S9953">
        <f t="shared" si="507"/>
        <v>0</v>
      </c>
      <c r="T9953" s="53" t="str">
        <f t="shared" si="505"/>
        <v/>
      </c>
      <c r="U9953" s="53" t="str">
        <f t="shared" si="505"/>
        <v/>
      </c>
      <c r="V9953" s="53" t="str">
        <f t="shared" si="505"/>
        <v/>
      </c>
      <c r="W9953" s="53" t="str">
        <f t="shared" si="505"/>
        <v/>
      </c>
      <c r="X9953" s="53" t="str">
        <f t="shared" si="505"/>
        <v/>
      </c>
    </row>
    <row r="9954" spans="18:24" hidden="1" x14ac:dyDescent="0.3">
      <c r="R9954">
        <f t="shared" si="506"/>
        <v>0</v>
      </c>
      <c r="S9954">
        <f t="shared" si="507"/>
        <v>0</v>
      </c>
      <c r="T9954" s="53" t="str">
        <f t="shared" si="505"/>
        <v/>
      </c>
      <c r="U9954" s="53" t="str">
        <f t="shared" si="505"/>
        <v/>
      </c>
      <c r="V9954" s="53" t="str">
        <f t="shared" si="505"/>
        <v/>
      </c>
      <c r="W9954" s="53" t="str">
        <f t="shared" si="505"/>
        <v/>
      </c>
      <c r="X9954" s="53" t="str">
        <f t="shared" si="505"/>
        <v/>
      </c>
    </row>
    <row r="9955" spans="18:24" hidden="1" x14ac:dyDescent="0.3">
      <c r="R9955">
        <f t="shared" si="506"/>
        <v>0</v>
      </c>
      <c r="S9955">
        <f t="shared" si="507"/>
        <v>0</v>
      </c>
      <c r="T9955" s="53" t="str">
        <f t="shared" si="505"/>
        <v/>
      </c>
      <c r="U9955" s="53" t="str">
        <f t="shared" si="505"/>
        <v/>
      </c>
      <c r="V9955" s="53" t="str">
        <f t="shared" si="505"/>
        <v/>
      </c>
      <c r="W9955" s="53" t="str">
        <f t="shared" si="505"/>
        <v/>
      </c>
      <c r="X9955" s="53" t="str">
        <f t="shared" si="505"/>
        <v/>
      </c>
    </row>
    <row r="9956" spans="18:24" hidden="1" x14ac:dyDescent="0.3">
      <c r="R9956">
        <f t="shared" si="506"/>
        <v>0</v>
      </c>
      <c r="S9956">
        <f t="shared" si="507"/>
        <v>0</v>
      </c>
      <c r="T9956" s="53" t="str">
        <f t="shared" si="505"/>
        <v/>
      </c>
      <c r="U9956" s="53" t="str">
        <f t="shared" si="505"/>
        <v/>
      </c>
      <c r="V9956" s="53" t="str">
        <f t="shared" si="505"/>
        <v/>
      </c>
      <c r="W9956" s="53" t="str">
        <f t="shared" si="505"/>
        <v/>
      </c>
      <c r="X9956" s="53" t="str">
        <f t="shared" si="505"/>
        <v/>
      </c>
    </row>
    <row r="9957" spans="18:24" hidden="1" x14ac:dyDescent="0.3">
      <c r="R9957">
        <f t="shared" si="506"/>
        <v>0</v>
      </c>
      <c r="S9957">
        <f t="shared" si="507"/>
        <v>0</v>
      </c>
      <c r="T9957" s="53" t="str">
        <f t="shared" si="505"/>
        <v/>
      </c>
      <c r="U9957" s="53" t="str">
        <f t="shared" si="505"/>
        <v/>
      </c>
      <c r="V9957" s="53" t="str">
        <f t="shared" si="505"/>
        <v/>
      </c>
      <c r="W9957" s="53" t="str">
        <f t="shared" si="505"/>
        <v/>
      </c>
      <c r="X9957" s="53" t="str">
        <f t="shared" si="505"/>
        <v/>
      </c>
    </row>
    <row r="9958" spans="18:24" hidden="1" x14ac:dyDescent="0.3">
      <c r="R9958">
        <f t="shared" si="506"/>
        <v>0</v>
      </c>
      <c r="S9958">
        <f t="shared" si="507"/>
        <v>0</v>
      </c>
      <c r="T9958" s="53" t="str">
        <f t="shared" si="505"/>
        <v/>
      </c>
      <c r="U9958" s="53" t="str">
        <f t="shared" si="505"/>
        <v/>
      </c>
      <c r="V9958" s="53" t="str">
        <f t="shared" si="505"/>
        <v/>
      </c>
      <c r="W9958" s="53" t="str">
        <f t="shared" si="505"/>
        <v/>
      </c>
      <c r="X9958" s="53" t="str">
        <f t="shared" si="505"/>
        <v/>
      </c>
    </row>
    <row r="9959" spans="18:24" hidden="1" x14ac:dyDescent="0.3">
      <c r="R9959">
        <f t="shared" si="506"/>
        <v>0</v>
      </c>
      <c r="S9959">
        <f t="shared" si="507"/>
        <v>0</v>
      </c>
      <c r="T9959" s="53" t="str">
        <f t="shared" si="505"/>
        <v/>
      </c>
      <c r="U9959" s="53" t="str">
        <f t="shared" si="505"/>
        <v/>
      </c>
      <c r="V9959" s="53" t="str">
        <f t="shared" si="505"/>
        <v/>
      </c>
      <c r="W9959" s="53" t="str">
        <f t="shared" si="505"/>
        <v/>
      </c>
      <c r="X9959" s="53" t="str">
        <f t="shared" si="505"/>
        <v/>
      </c>
    </row>
    <row r="9960" spans="18:24" hidden="1" x14ac:dyDescent="0.3">
      <c r="R9960">
        <f t="shared" si="506"/>
        <v>0</v>
      </c>
      <c r="S9960">
        <f t="shared" si="507"/>
        <v>0</v>
      </c>
      <c r="T9960" s="53" t="str">
        <f t="shared" si="505"/>
        <v/>
      </c>
      <c r="U9960" s="53" t="str">
        <f t="shared" si="505"/>
        <v/>
      </c>
      <c r="V9960" s="53" t="str">
        <f t="shared" si="505"/>
        <v/>
      </c>
      <c r="W9960" s="53" t="str">
        <f t="shared" si="505"/>
        <v/>
      </c>
      <c r="X9960" s="53" t="str">
        <f t="shared" si="505"/>
        <v/>
      </c>
    </row>
    <row r="9961" spans="18:24" hidden="1" x14ac:dyDescent="0.3">
      <c r="R9961">
        <f t="shared" si="506"/>
        <v>0</v>
      </c>
      <c r="S9961">
        <f t="shared" si="507"/>
        <v>0</v>
      </c>
      <c r="T9961" s="53" t="str">
        <f t="shared" si="505"/>
        <v/>
      </c>
      <c r="U9961" s="53" t="str">
        <f t="shared" si="505"/>
        <v/>
      </c>
      <c r="V9961" s="53" t="str">
        <f t="shared" si="505"/>
        <v/>
      </c>
      <c r="W9961" s="53" t="str">
        <f t="shared" si="505"/>
        <v/>
      </c>
      <c r="X9961" s="53" t="str">
        <f t="shared" si="505"/>
        <v/>
      </c>
    </row>
    <row r="9962" spans="18:24" hidden="1" x14ac:dyDescent="0.3">
      <c r="R9962">
        <f t="shared" si="506"/>
        <v>0</v>
      </c>
      <c r="S9962">
        <f t="shared" si="507"/>
        <v>0</v>
      </c>
      <c r="T9962" s="53" t="str">
        <f t="shared" si="505"/>
        <v/>
      </c>
      <c r="U9962" s="53" t="str">
        <f t="shared" si="505"/>
        <v/>
      </c>
      <c r="V9962" s="53" t="str">
        <f t="shared" si="505"/>
        <v/>
      </c>
      <c r="W9962" s="53" t="str">
        <f t="shared" si="505"/>
        <v/>
      </c>
      <c r="X9962" s="53" t="str">
        <f t="shared" si="505"/>
        <v/>
      </c>
    </row>
    <row r="9963" spans="18:24" hidden="1" x14ac:dyDescent="0.3">
      <c r="R9963">
        <f t="shared" si="506"/>
        <v>0</v>
      </c>
      <c r="S9963">
        <f t="shared" si="507"/>
        <v>0</v>
      </c>
      <c r="T9963" s="53" t="str">
        <f t="shared" si="505"/>
        <v/>
      </c>
      <c r="U9963" s="53" t="str">
        <f t="shared" si="505"/>
        <v/>
      </c>
      <c r="V9963" s="53" t="str">
        <f t="shared" si="505"/>
        <v/>
      </c>
      <c r="W9963" s="53" t="str">
        <f t="shared" si="505"/>
        <v/>
      </c>
      <c r="X9963" s="53" t="str">
        <f t="shared" si="505"/>
        <v/>
      </c>
    </row>
    <row r="9964" spans="18:24" hidden="1" x14ac:dyDescent="0.3">
      <c r="R9964">
        <f t="shared" si="506"/>
        <v>0</v>
      </c>
      <c r="S9964">
        <f t="shared" si="507"/>
        <v>0</v>
      </c>
      <c r="T9964" s="53" t="str">
        <f t="shared" ref="T9964:X10014" si="508">IF(OR(COUNTIF($D9964,"*"&amp;T$5&amp;"*")&gt;0,$D9964="GRUPO TEPSA"),T$5,"")</f>
        <v/>
      </c>
      <c r="U9964" s="53" t="str">
        <f t="shared" si="508"/>
        <v/>
      </c>
      <c r="V9964" s="53" t="str">
        <f t="shared" si="508"/>
        <v/>
      </c>
      <c r="W9964" s="53" t="str">
        <f t="shared" si="508"/>
        <v/>
      </c>
      <c r="X9964" s="53" t="str">
        <f t="shared" si="508"/>
        <v/>
      </c>
    </row>
    <row r="9965" spans="18:24" hidden="1" x14ac:dyDescent="0.3">
      <c r="R9965">
        <f t="shared" si="506"/>
        <v>0</v>
      </c>
      <c r="S9965">
        <f t="shared" si="507"/>
        <v>0</v>
      </c>
      <c r="T9965" s="53" t="str">
        <f t="shared" si="508"/>
        <v/>
      </c>
      <c r="U9965" s="53" t="str">
        <f t="shared" si="508"/>
        <v/>
      </c>
      <c r="V9965" s="53" t="str">
        <f t="shared" si="508"/>
        <v/>
      </c>
      <c r="W9965" s="53" t="str">
        <f t="shared" si="508"/>
        <v/>
      </c>
      <c r="X9965" s="53" t="str">
        <f t="shared" si="508"/>
        <v/>
      </c>
    </row>
    <row r="9966" spans="18:24" hidden="1" x14ac:dyDescent="0.3">
      <c r="R9966">
        <f t="shared" si="506"/>
        <v>0</v>
      </c>
      <c r="S9966">
        <f t="shared" si="507"/>
        <v>0</v>
      </c>
      <c r="T9966" s="53" t="str">
        <f t="shared" si="508"/>
        <v/>
      </c>
      <c r="U9966" s="53" t="str">
        <f t="shared" si="508"/>
        <v/>
      </c>
      <c r="V9966" s="53" t="str">
        <f t="shared" si="508"/>
        <v/>
      </c>
      <c r="W9966" s="53" t="str">
        <f t="shared" si="508"/>
        <v/>
      </c>
      <c r="X9966" s="53" t="str">
        <f t="shared" si="508"/>
        <v/>
      </c>
    </row>
    <row r="9967" spans="18:24" hidden="1" x14ac:dyDescent="0.3">
      <c r="R9967">
        <f t="shared" si="506"/>
        <v>0</v>
      </c>
      <c r="S9967">
        <f t="shared" si="507"/>
        <v>0</v>
      </c>
      <c r="T9967" s="53" t="str">
        <f t="shared" si="508"/>
        <v/>
      </c>
      <c r="U9967" s="53" t="str">
        <f t="shared" si="508"/>
        <v/>
      </c>
      <c r="V9967" s="53" t="str">
        <f t="shared" si="508"/>
        <v/>
      </c>
      <c r="W9967" s="53" t="str">
        <f t="shared" si="508"/>
        <v/>
      </c>
      <c r="X9967" s="53" t="str">
        <f t="shared" si="508"/>
        <v/>
      </c>
    </row>
    <row r="9968" spans="18:24" hidden="1" x14ac:dyDescent="0.3">
      <c r="R9968">
        <f t="shared" si="506"/>
        <v>0</v>
      </c>
      <c r="S9968">
        <f t="shared" si="507"/>
        <v>0</v>
      </c>
      <c r="T9968" s="53" t="str">
        <f t="shared" si="508"/>
        <v/>
      </c>
      <c r="U9968" s="53" t="str">
        <f t="shared" si="508"/>
        <v/>
      </c>
      <c r="V9968" s="53" t="str">
        <f t="shared" si="508"/>
        <v/>
      </c>
      <c r="W9968" s="53" t="str">
        <f t="shared" si="508"/>
        <v/>
      </c>
      <c r="X9968" s="53" t="str">
        <f t="shared" si="508"/>
        <v/>
      </c>
    </row>
    <row r="9969" spans="18:24" hidden="1" x14ac:dyDescent="0.3">
      <c r="R9969">
        <f t="shared" si="506"/>
        <v>0</v>
      </c>
      <c r="S9969">
        <f t="shared" si="507"/>
        <v>0</v>
      </c>
      <c r="T9969" s="53" t="str">
        <f t="shared" si="508"/>
        <v/>
      </c>
      <c r="U9969" s="53" t="str">
        <f t="shared" si="508"/>
        <v/>
      </c>
      <c r="V9969" s="53" t="str">
        <f t="shared" si="508"/>
        <v/>
      </c>
      <c r="W9969" s="53" t="str">
        <f t="shared" si="508"/>
        <v/>
      </c>
      <c r="X9969" s="53" t="str">
        <f t="shared" si="508"/>
        <v/>
      </c>
    </row>
    <row r="9970" spans="18:24" hidden="1" x14ac:dyDescent="0.3">
      <c r="R9970">
        <f t="shared" si="506"/>
        <v>0</v>
      </c>
      <c r="S9970">
        <f t="shared" si="507"/>
        <v>0</v>
      </c>
      <c r="T9970" s="53" t="str">
        <f t="shared" si="508"/>
        <v/>
      </c>
      <c r="U9970" s="53" t="str">
        <f t="shared" si="508"/>
        <v/>
      </c>
      <c r="V9970" s="53" t="str">
        <f t="shared" si="508"/>
        <v/>
      </c>
      <c r="W9970" s="53" t="str">
        <f t="shared" si="508"/>
        <v/>
      </c>
      <c r="X9970" s="53" t="str">
        <f t="shared" si="508"/>
        <v/>
      </c>
    </row>
    <row r="9971" spans="18:24" hidden="1" x14ac:dyDescent="0.3">
      <c r="R9971">
        <f t="shared" si="506"/>
        <v>0</v>
      </c>
      <c r="S9971">
        <f t="shared" si="507"/>
        <v>0</v>
      </c>
      <c r="T9971" s="53" t="str">
        <f t="shared" si="508"/>
        <v/>
      </c>
      <c r="U9971" s="53" t="str">
        <f t="shared" si="508"/>
        <v/>
      </c>
      <c r="V9971" s="53" t="str">
        <f t="shared" si="508"/>
        <v/>
      </c>
      <c r="W9971" s="53" t="str">
        <f t="shared" si="508"/>
        <v/>
      </c>
      <c r="X9971" s="53" t="str">
        <f t="shared" si="508"/>
        <v/>
      </c>
    </row>
    <row r="9972" spans="18:24" hidden="1" x14ac:dyDescent="0.3">
      <c r="R9972">
        <f t="shared" si="506"/>
        <v>0</v>
      </c>
      <c r="S9972">
        <f t="shared" si="507"/>
        <v>0</v>
      </c>
      <c r="T9972" s="53" t="str">
        <f t="shared" si="508"/>
        <v/>
      </c>
      <c r="U9972" s="53" t="str">
        <f t="shared" si="508"/>
        <v/>
      </c>
      <c r="V9972" s="53" t="str">
        <f t="shared" si="508"/>
        <v/>
      </c>
      <c r="W9972" s="53" t="str">
        <f t="shared" si="508"/>
        <v/>
      </c>
      <c r="X9972" s="53" t="str">
        <f t="shared" si="508"/>
        <v/>
      </c>
    </row>
    <row r="9973" spans="18:24" hidden="1" x14ac:dyDescent="0.3">
      <c r="R9973">
        <f t="shared" si="506"/>
        <v>0</v>
      </c>
      <c r="S9973">
        <f t="shared" si="507"/>
        <v>0</v>
      </c>
      <c r="T9973" s="53" t="str">
        <f t="shared" si="508"/>
        <v/>
      </c>
      <c r="U9973" s="53" t="str">
        <f t="shared" si="508"/>
        <v/>
      </c>
      <c r="V9973" s="53" t="str">
        <f t="shared" si="508"/>
        <v/>
      </c>
      <c r="W9973" s="53" t="str">
        <f t="shared" si="508"/>
        <v/>
      </c>
      <c r="X9973" s="53" t="str">
        <f t="shared" si="508"/>
        <v/>
      </c>
    </row>
    <row r="9974" spans="18:24" hidden="1" x14ac:dyDescent="0.3">
      <c r="R9974">
        <f t="shared" si="506"/>
        <v>0</v>
      </c>
      <c r="S9974">
        <f t="shared" si="507"/>
        <v>0</v>
      </c>
      <c r="T9974" s="53" t="str">
        <f t="shared" si="508"/>
        <v/>
      </c>
      <c r="U9974" s="53" t="str">
        <f t="shared" si="508"/>
        <v/>
      </c>
      <c r="V9974" s="53" t="str">
        <f t="shared" si="508"/>
        <v/>
      </c>
      <c r="W9974" s="53" t="str">
        <f t="shared" si="508"/>
        <v/>
      </c>
      <c r="X9974" s="53" t="str">
        <f t="shared" si="508"/>
        <v/>
      </c>
    </row>
    <row r="9975" spans="18:24" hidden="1" x14ac:dyDescent="0.3">
      <c r="R9975">
        <f t="shared" si="506"/>
        <v>0</v>
      </c>
      <c r="S9975">
        <f t="shared" si="507"/>
        <v>0</v>
      </c>
      <c r="T9975" s="53" t="str">
        <f t="shared" si="508"/>
        <v/>
      </c>
      <c r="U9975" s="53" t="str">
        <f t="shared" si="508"/>
        <v/>
      </c>
      <c r="V9975" s="53" t="str">
        <f t="shared" si="508"/>
        <v/>
      </c>
      <c r="W9975" s="53" t="str">
        <f t="shared" si="508"/>
        <v/>
      </c>
      <c r="X9975" s="53" t="str">
        <f t="shared" si="508"/>
        <v/>
      </c>
    </row>
    <row r="9976" spans="18:24" hidden="1" x14ac:dyDescent="0.3">
      <c r="R9976">
        <f t="shared" si="506"/>
        <v>0</v>
      </c>
      <c r="S9976">
        <f t="shared" si="507"/>
        <v>0</v>
      </c>
      <c r="T9976" s="53" t="str">
        <f t="shared" si="508"/>
        <v/>
      </c>
      <c r="U9976" s="53" t="str">
        <f t="shared" si="508"/>
        <v/>
      </c>
      <c r="V9976" s="53" t="str">
        <f t="shared" si="508"/>
        <v/>
      </c>
      <c r="W9976" s="53" t="str">
        <f t="shared" si="508"/>
        <v/>
      </c>
      <c r="X9976" s="53" t="str">
        <f t="shared" si="508"/>
        <v/>
      </c>
    </row>
    <row r="9977" spans="18:24" hidden="1" x14ac:dyDescent="0.3">
      <c r="R9977">
        <f t="shared" si="506"/>
        <v>0</v>
      </c>
      <c r="S9977">
        <f t="shared" si="507"/>
        <v>0</v>
      </c>
      <c r="T9977" s="53" t="str">
        <f t="shared" si="508"/>
        <v/>
      </c>
      <c r="U9977" s="53" t="str">
        <f t="shared" si="508"/>
        <v/>
      </c>
      <c r="V9977" s="53" t="str">
        <f t="shared" si="508"/>
        <v/>
      </c>
      <c r="W9977" s="53" t="str">
        <f t="shared" si="508"/>
        <v/>
      </c>
      <c r="X9977" s="53" t="str">
        <f t="shared" si="508"/>
        <v/>
      </c>
    </row>
    <row r="9978" spans="18:24" hidden="1" x14ac:dyDescent="0.3">
      <c r="R9978">
        <f t="shared" si="506"/>
        <v>0</v>
      </c>
      <c r="S9978">
        <f t="shared" si="507"/>
        <v>0</v>
      </c>
      <c r="T9978" s="53" t="str">
        <f t="shared" si="508"/>
        <v/>
      </c>
      <c r="U9978" s="53" t="str">
        <f t="shared" si="508"/>
        <v/>
      </c>
      <c r="V9978" s="53" t="str">
        <f t="shared" si="508"/>
        <v/>
      </c>
      <c r="W9978" s="53" t="str">
        <f t="shared" si="508"/>
        <v/>
      </c>
      <c r="X9978" s="53" t="str">
        <f t="shared" si="508"/>
        <v/>
      </c>
    </row>
    <row r="9979" spans="18:24" hidden="1" x14ac:dyDescent="0.3">
      <c r="R9979">
        <f t="shared" si="506"/>
        <v>0</v>
      </c>
      <c r="S9979">
        <f t="shared" si="507"/>
        <v>0</v>
      </c>
      <c r="T9979" s="53" t="str">
        <f t="shared" si="508"/>
        <v/>
      </c>
      <c r="U9979" s="53" t="str">
        <f t="shared" si="508"/>
        <v/>
      </c>
      <c r="V9979" s="53" t="str">
        <f t="shared" si="508"/>
        <v/>
      </c>
      <c r="W9979" s="53" t="str">
        <f t="shared" si="508"/>
        <v/>
      </c>
      <c r="X9979" s="53" t="str">
        <f t="shared" si="508"/>
        <v/>
      </c>
    </row>
    <row r="9980" spans="18:24" hidden="1" x14ac:dyDescent="0.3">
      <c r="R9980">
        <f t="shared" si="506"/>
        <v>0</v>
      </c>
      <c r="S9980">
        <f t="shared" si="507"/>
        <v>0</v>
      </c>
      <c r="T9980" s="53" t="str">
        <f t="shared" si="508"/>
        <v/>
      </c>
      <c r="U9980" s="53" t="str">
        <f t="shared" si="508"/>
        <v/>
      </c>
      <c r="V9980" s="53" t="str">
        <f t="shared" si="508"/>
        <v/>
      </c>
      <c r="W9980" s="53" t="str">
        <f t="shared" si="508"/>
        <v/>
      </c>
      <c r="X9980" s="53" t="str">
        <f t="shared" si="508"/>
        <v/>
      </c>
    </row>
    <row r="9981" spans="18:24" hidden="1" x14ac:dyDescent="0.3">
      <c r="R9981">
        <f t="shared" si="506"/>
        <v>0</v>
      </c>
      <c r="S9981">
        <f t="shared" si="507"/>
        <v>0</v>
      </c>
      <c r="T9981" s="53" t="str">
        <f t="shared" si="508"/>
        <v/>
      </c>
      <c r="U9981" s="53" t="str">
        <f t="shared" si="508"/>
        <v/>
      </c>
      <c r="V9981" s="53" t="str">
        <f t="shared" si="508"/>
        <v/>
      </c>
      <c r="W9981" s="53" t="str">
        <f t="shared" si="508"/>
        <v/>
      </c>
      <c r="X9981" s="53" t="str">
        <f t="shared" si="508"/>
        <v/>
      </c>
    </row>
    <row r="9982" spans="18:24" hidden="1" x14ac:dyDescent="0.3">
      <c r="R9982">
        <f t="shared" si="506"/>
        <v>0</v>
      </c>
      <c r="S9982">
        <f t="shared" si="507"/>
        <v>0</v>
      </c>
      <c r="T9982" s="53" t="str">
        <f t="shared" si="508"/>
        <v/>
      </c>
      <c r="U9982" s="53" t="str">
        <f t="shared" si="508"/>
        <v/>
      </c>
      <c r="V9982" s="53" t="str">
        <f t="shared" si="508"/>
        <v/>
      </c>
      <c r="W9982" s="53" t="str">
        <f t="shared" si="508"/>
        <v/>
      </c>
      <c r="X9982" s="53" t="str">
        <f t="shared" si="508"/>
        <v/>
      </c>
    </row>
    <row r="9983" spans="18:24" hidden="1" x14ac:dyDescent="0.3">
      <c r="R9983">
        <f t="shared" si="506"/>
        <v>0</v>
      </c>
      <c r="S9983">
        <f t="shared" si="507"/>
        <v>0</v>
      </c>
      <c r="T9983" s="53" t="str">
        <f t="shared" si="508"/>
        <v/>
      </c>
      <c r="U9983" s="53" t="str">
        <f t="shared" si="508"/>
        <v/>
      </c>
      <c r="V9983" s="53" t="str">
        <f t="shared" si="508"/>
        <v/>
      </c>
      <c r="W9983" s="53" t="str">
        <f t="shared" si="508"/>
        <v/>
      </c>
      <c r="X9983" s="53" t="str">
        <f t="shared" si="508"/>
        <v/>
      </c>
    </row>
    <row r="9984" spans="18:24" hidden="1" x14ac:dyDescent="0.3">
      <c r="R9984">
        <f t="shared" si="506"/>
        <v>0</v>
      </c>
      <c r="S9984">
        <f t="shared" si="507"/>
        <v>0</v>
      </c>
      <c r="T9984" s="53" t="str">
        <f t="shared" si="508"/>
        <v/>
      </c>
      <c r="U9984" s="53" t="str">
        <f t="shared" si="508"/>
        <v/>
      </c>
      <c r="V9984" s="53" t="str">
        <f t="shared" si="508"/>
        <v/>
      </c>
      <c r="W9984" s="53" t="str">
        <f t="shared" si="508"/>
        <v/>
      </c>
      <c r="X9984" s="53" t="str">
        <f t="shared" si="508"/>
        <v/>
      </c>
    </row>
    <row r="9985" spans="18:24" hidden="1" x14ac:dyDescent="0.3">
      <c r="R9985">
        <f t="shared" si="506"/>
        <v>0</v>
      </c>
      <c r="S9985">
        <f t="shared" si="507"/>
        <v>0</v>
      </c>
      <c r="T9985" s="53" t="str">
        <f t="shared" si="508"/>
        <v/>
      </c>
      <c r="U9985" s="53" t="str">
        <f t="shared" si="508"/>
        <v/>
      </c>
      <c r="V9985" s="53" t="str">
        <f t="shared" si="508"/>
        <v/>
      </c>
      <c r="W9985" s="53" t="str">
        <f t="shared" si="508"/>
        <v/>
      </c>
      <c r="X9985" s="53" t="str">
        <f t="shared" si="508"/>
        <v/>
      </c>
    </row>
    <row r="9986" spans="18:24" hidden="1" x14ac:dyDescent="0.3">
      <c r="R9986">
        <f t="shared" si="506"/>
        <v>0</v>
      </c>
      <c r="S9986">
        <f t="shared" si="507"/>
        <v>0</v>
      </c>
      <c r="T9986" s="53" t="str">
        <f t="shared" si="508"/>
        <v/>
      </c>
      <c r="U9986" s="53" t="str">
        <f t="shared" si="508"/>
        <v/>
      </c>
      <c r="V9986" s="53" t="str">
        <f t="shared" si="508"/>
        <v/>
      </c>
      <c r="W9986" s="53" t="str">
        <f t="shared" si="508"/>
        <v/>
      </c>
      <c r="X9986" s="53" t="str">
        <f t="shared" si="508"/>
        <v/>
      </c>
    </row>
    <row r="9987" spans="18:24" hidden="1" x14ac:dyDescent="0.3">
      <c r="R9987">
        <f t="shared" si="506"/>
        <v>0</v>
      </c>
      <c r="S9987">
        <f t="shared" si="507"/>
        <v>0</v>
      </c>
      <c r="T9987" s="53" t="str">
        <f t="shared" si="508"/>
        <v/>
      </c>
      <c r="U9987" s="53" t="str">
        <f t="shared" si="508"/>
        <v/>
      </c>
      <c r="V9987" s="53" t="str">
        <f t="shared" si="508"/>
        <v/>
      </c>
      <c r="W9987" s="53" t="str">
        <f t="shared" si="508"/>
        <v/>
      </c>
      <c r="X9987" s="53" t="str">
        <f t="shared" si="508"/>
        <v/>
      </c>
    </row>
    <row r="9988" spans="18:24" hidden="1" x14ac:dyDescent="0.3">
      <c r="R9988">
        <f t="shared" si="506"/>
        <v>0</v>
      </c>
      <c r="S9988">
        <f t="shared" si="507"/>
        <v>0</v>
      </c>
      <c r="T9988" s="53" t="str">
        <f t="shared" si="508"/>
        <v/>
      </c>
      <c r="U9988" s="53" t="str">
        <f t="shared" si="508"/>
        <v/>
      </c>
      <c r="V9988" s="53" t="str">
        <f t="shared" si="508"/>
        <v/>
      </c>
      <c r="W9988" s="53" t="str">
        <f t="shared" si="508"/>
        <v/>
      </c>
      <c r="X9988" s="53" t="str">
        <f t="shared" si="508"/>
        <v/>
      </c>
    </row>
    <row r="9989" spans="18:24" hidden="1" x14ac:dyDescent="0.3">
      <c r="R9989">
        <f t="shared" si="506"/>
        <v>0</v>
      </c>
      <c r="S9989">
        <f t="shared" si="507"/>
        <v>0</v>
      </c>
      <c r="T9989" s="53" t="str">
        <f t="shared" si="508"/>
        <v/>
      </c>
      <c r="U9989" s="53" t="str">
        <f t="shared" si="508"/>
        <v/>
      </c>
      <c r="V9989" s="53" t="str">
        <f t="shared" si="508"/>
        <v/>
      </c>
      <c r="W9989" s="53" t="str">
        <f t="shared" si="508"/>
        <v/>
      </c>
      <c r="X9989" s="53" t="str">
        <f t="shared" si="508"/>
        <v/>
      </c>
    </row>
    <row r="9990" spans="18:24" hidden="1" x14ac:dyDescent="0.3">
      <c r="R9990">
        <f t="shared" si="506"/>
        <v>0</v>
      </c>
      <c r="S9990">
        <f t="shared" si="507"/>
        <v>0</v>
      </c>
      <c r="T9990" s="53" t="str">
        <f t="shared" si="508"/>
        <v/>
      </c>
      <c r="U9990" s="53" t="str">
        <f t="shared" si="508"/>
        <v/>
      </c>
      <c r="V9990" s="53" t="str">
        <f t="shared" si="508"/>
        <v/>
      </c>
      <c r="W9990" s="53" t="str">
        <f t="shared" si="508"/>
        <v/>
      </c>
      <c r="X9990" s="53" t="str">
        <f t="shared" si="508"/>
        <v/>
      </c>
    </row>
    <row r="9991" spans="18:24" hidden="1" x14ac:dyDescent="0.3">
      <c r="R9991">
        <f t="shared" ref="R9991:R10054" si="509">IF(OR(D9991="GRUPO TEPSA",D9991="TODAS"),P9991/5,P9991)</f>
        <v>0</v>
      </c>
      <c r="S9991">
        <f t="shared" si="507"/>
        <v>0</v>
      </c>
      <c r="T9991" s="53" t="str">
        <f t="shared" si="508"/>
        <v/>
      </c>
      <c r="U9991" s="53" t="str">
        <f t="shared" si="508"/>
        <v/>
      </c>
      <c r="V9991" s="53" t="str">
        <f t="shared" si="508"/>
        <v/>
      </c>
      <c r="W9991" s="53" t="str">
        <f t="shared" si="508"/>
        <v/>
      </c>
      <c r="X9991" s="53" t="str">
        <f t="shared" si="508"/>
        <v/>
      </c>
    </row>
    <row r="9992" spans="18:24" hidden="1" x14ac:dyDescent="0.3">
      <c r="R9992">
        <f t="shared" si="509"/>
        <v>0</v>
      </c>
      <c r="S9992">
        <f t="shared" si="507"/>
        <v>0</v>
      </c>
      <c r="T9992" s="53" t="str">
        <f t="shared" si="508"/>
        <v/>
      </c>
      <c r="U9992" s="53" t="str">
        <f t="shared" si="508"/>
        <v/>
      </c>
      <c r="V9992" s="53" t="str">
        <f t="shared" si="508"/>
        <v/>
      </c>
      <c r="W9992" s="53" t="str">
        <f t="shared" si="508"/>
        <v/>
      </c>
      <c r="X9992" s="53" t="str">
        <f t="shared" si="508"/>
        <v/>
      </c>
    </row>
    <row r="9993" spans="18:24" hidden="1" x14ac:dyDescent="0.3">
      <c r="R9993">
        <f t="shared" si="509"/>
        <v>0</v>
      </c>
      <c r="S9993">
        <f t="shared" si="507"/>
        <v>0</v>
      </c>
      <c r="T9993" s="53" t="str">
        <f t="shared" si="508"/>
        <v/>
      </c>
      <c r="U9993" s="53" t="str">
        <f t="shared" si="508"/>
        <v/>
      </c>
      <c r="V9993" s="53" t="str">
        <f t="shared" si="508"/>
        <v/>
      </c>
      <c r="W9993" s="53" t="str">
        <f t="shared" si="508"/>
        <v/>
      </c>
      <c r="X9993" s="53" t="str">
        <f t="shared" si="508"/>
        <v/>
      </c>
    </row>
    <row r="9994" spans="18:24" hidden="1" x14ac:dyDescent="0.3">
      <c r="R9994">
        <f t="shared" si="509"/>
        <v>0</v>
      </c>
      <c r="S9994">
        <f t="shared" si="507"/>
        <v>0</v>
      </c>
      <c r="T9994" s="53" t="str">
        <f t="shared" si="508"/>
        <v/>
      </c>
      <c r="U9994" s="53" t="str">
        <f t="shared" si="508"/>
        <v/>
      </c>
      <c r="V9994" s="53" t="str">
        <f t="shared" si="508"/>
        <v/>
      </c>
      <c r="W9994" s="53" t="str">
        <f t="shared" si="508"/>
        <v/>
      </c>
      <c r="X9994" s="53" t="str">
        <f t="shared" si="508"/>
        <v/>
      </c>
    </row>
    <row r="9995" spans="18:24" hidden="1" x14ac:dyDescent="0.3">
      <c r="R9995">
        <f t="shared" si="509"/>
        <v>0</v>
      </c>
      <c r="S9995">
        <f t="shared" ref="S9995:S10058" si="510">IF(OR(D9995="GRUPO TEPSA",D9995="TODAS"),Q9995/5,Q9995)</f>
        <v>0</v>
      </c>
      <c r="T9995" s="53" t="str">
        <f t="shared" si="508"/>
        <v/>
      </c>
      <c r="U9995" s="53" t="str">
        <f t="shared" si="508"/>
        <v/>
      </c>
      <c r="V9995" s="53" t="str">
        <f t="shared" si="508"/>
        <v/>
      </c>
      <c r="W9995" s="53" t="str">
        <f t="shared" si="508"/>
        <v/>
      </c>
      <c r="X9995" s="53" t="str">
        <f t="shared" si="508"/>
        <v/>
      </c>
    </row>
    <row r="9996" spans="18:24" hidden="1" x14ac:dyDescent="0.3">
      <c r="R9996">
        <f t="shared" si="509"/>
        <v>0</v>
      </c>
      <c r="S9996">
        <f t="shared" si="510"/>
        <v>0</v>
      </c>
      <c r="T9996" s="53" t="str">
        <f t="shared" si="508"/>
        <v/>
      </c>
      <c r="U9996" s="53" t="str">
        <f t="shared" si="508"/>
        <v/>
      </c>
      <c r="V9996" s="53" t="str">
        <f t="shared" si="508"/>
        <v/>
      </c>
      <c r="W9996" s="53" t="str">
        <f t="shared" si="508"/>
        <v/>
      </c>
      <c r="X9996" s="53" t="str">
        <f t="shared" si="508"/>
        <v/>
      </c>
    </row>
    <row r="9997" spans="18:24" hidden="1" x14ac:dyDescent="0.3">
      <c r="R9997">
        <f t="shared" si="509"/>
        <v>0</v>
      </c>
      <c r="S9997">
        <f t="shared" si="510"/>
        <v>0</v>
      </c>
      <c r="T9997" s="53" t="str">
        <f t="shared" si="508"/>
        <v/>
      </c>
      <c r="U9997" s="53" t="str">
        <f t="shared" si="508"/>
        <v/>
      </c>
      <c r="V9997" s="53" t="str">
        <f t="shared" si="508"/>
        <v/>
      </c>
      <c r="W9997" s="53" t="str">
        <f t="shared" si="508"/>
        <v/>
      </c>
      <c r="X9997" s="53" t="str">
        <f t="shared" si="508"/>
        <v/>
      </c>
    </row>
    <row r="9998" spans="18:24" hidden="1" x14ac:dyDescent="0.3">
      <c r="R9998">
        <f t="shared" si="509"/>
        <v>0</v>
      </c>
      <c r="S9998">
        <f t="shared" si="510"/>
        <v>0</v>
      </c>
      <c r="T9998" s="53" t="str">
        <f t="shared" si="508"/>
        <v/>
      </c>
      <c r="U9998" s="53" t="str">
        <f t="shared" si="508"/>
        <v/>
      </c>
      <c r="V9998" s="53" t="str">
        <f t="shared" si="508"/>
        <v/>
      </c>
      <c r="W9998" s="53" t="str">
        <f t="shared" si="508"/>
        <v/>
      </c>
      <c r="X9998" s="53" t="str">
        <f t="shared" si="508"/>
        <v/>
      </c>
    </row>
    <row r="9999" spans="18:24" hidden="1" x14ac:dyDescent="0.3">
      <c r="R9999">
        <f t="shared" si="509"/>
        <v>0</v>
      </c>
      <c r="S9999">
        <f t="shared" si="510"/>
        <v>0</v>
      </c>
      <c r="T9999" s="53" t="str">
        <f t="shared" si="508"/>
        <v/>
      </c>
      <c r="U9999" s="53" t="str">
        <f t="shared" si="508"/>
        <v/>
      </c>
      <c r="V9999" s="53" t="str">
        <f t="shared" si="508"/>
        <v/>
      </c>
      <c r="W9999" s="53" t="str">
        <f t="shared" si="508"/>
        <v/>
      </c>
      <c r="X9999" s="53" t="str">
        <f t="shared" si="508"/>
        <v/>
      </c>
    </row>
    <row r="10000" spans="18:24" hidden="1" x14ac:dyDescent="0.3">
      <c r="R10000">
        <f t="shared" si="509"/>
        <v>0</v>
      </c>
      <c r="S10000">
        <f t="shared" si="510"/>
        <v>0</v>
      </c>
      <c r="T10000" s="53" t="str">
        <f t="shared" si="508"/>
        <v/>
      </c>
      <c r="U10000" s="53" t="str">
        <f t="shared" si="508"/>
        <v/>
      </c>
      <c r="V10000" s="53" t="str">
        <f t="shared" si="508"/>
        <v/>
      </c>
      <c r="W10000" s="53" t="str">
        <f t="shared" si="508"/>
        <v/>
      </c>
      <c r="X10000" s="53" t="str">
        <f t="shared" si="508"/>
        <v/>
      </c>
    </row>
    <row r="10001" spans="18:24" hidden="1" x14ac:dyDescent="0.3">
      <c r="R10001">
        <f t="shared" si="509"/>
        <v>0</v>
      </c>
      <c r="S10001">
        <f t="shared" si="510"/>
        <v>0</v>
      </c>
      <c r="T10001" s="53" t="str">
        <f t="shared" si="508"/>
        <v/>
      </c>
      <c r="U10001" s="53" t="str">
        <f t="shared" si="508"/>
        <v/>
      </c>
      <c r="V10001" s="53" t="str">
        <f t="shared" si="508"/>
        <v/>
      </c>
      <c r="W10001" s="53" t="str">
        <f t="shared" si="508"/>
        <v/>
      </c>
      <c r="X10001" s="53" t="str">
        <f t="shared" si="508"/>
        <v/>
      </c>
    </row>
    <row r="10002" spans="18:24" hidden="1" x14ac:dyDescent="0.3">
      <c r="R10002">
        <f t="shared" si="509"/>
        <v>0</v>
      </c>
      <c r="S10002">
        <f t="shared" si="510"/>
        <v>0</v>
      </c>
      <c r="T10002" s="53" t="str">
        <f t="shared" si="508"/>
        <v/>
      </c>
      <c r="U10002" s="53" t="str">
        <f t="shared" si="508"/>
        <v/>
      </c>
      <c r="V10002" s="53" t="str">
        <f t="shared" si="508"/>
        <v/>
      </c>
      <c r="W10002" s="53" t="str">
        <f t="shared" si="508"/>
        <v/>
      </c>
      <c r="X10002" s="53" t="str">
        <f t="shared" si="508"/>
        <v/>
      </c>
    </row>
    <row r="10003" spans="18:24" hidden="1" x14ac:dyDescent="0.3">
      <c r="R10003">
        <f t="shared" si="509"/>
        <v>0</v>
      </c>
      <c r="S10003">
        <f t="shared" si="510"/>
        <v>0</v>
      </c>
      <c r="T10003" s="53" t="str">
        <f t="shared" si="508"/>
        <v/>
      </c>
      <c r="U10003" s="53" t="str">
        <f t="shared" si="508"/>
        <v/>
      </c>
      <c r="V10003" s="53" t="str">
        <f t="shared" si="508"/>
        <v/>
      </c>
      <c r="W10003" s="53" t="str">
        <f t="shared" si="508"/>
        <v/>
      </c>
      <c r="X10003" s="53" t="str">
        <f t="shared" si="508"/>
        <v/>
      </c>
    </row>
    <row r="10004" spans="18:24" hidden="1" x14ac:dyDescent="0.3">
      <c r="R10004">
        <f t="shared" si="509"/>
        <v>0</v>
      </c>
      <c r="S10004">
        <f t="shared" si="510"/>
        <v>0</v>
      </c>
      <c r="T10004" s="53" t="str">
        <f t="shared" si="508"/>
        <v/>
      </c>
      <c r="U10004" s="53" t="str">
        <f t="shared" si="508"/>
        <v/>
      </c>
      <c r="V10004" s="53" t="str">
        <f t="shared" si="508"/>
        <v/>
      </c>
      <c r="W10004" s="53" t="str">
        <f t="shared" si="508"/>
        <v/>
      </c>
      <c r="X10004" s="53" t="str">
        <f t="shared" si="508"/>
        <v/>
      </c>
    </row>
    <row r="10005" spans="18:24" hidden="1" x14ac:dyDescent="0.3">
      <c r="R10005">
        <f t="shared" si="509"/>
        <v>0</v>
      </c>
      <c r="S10005">
        <f t="shared" si="510"/>
        <v>0</v>
      </c>
      <c r="T10005" s="53" t="str">
        <f t="shared" si="508"/>
        <v/>
      </c>
      <c r="U10005" s="53" t="str">
        <f t="shared" si="508"/>
        <v/>
      </c>
      <c r="V10005" s="53" t="str">
        <f t="shared" si="508"/>
        <v/>
      </c>
      <c r="W10005" s="53" t="str">
        <f t="shared" si="508"/>
        <v/>
      </c>
      <c r="X10005" s="53" t="str">
        <f t="shared" si="508"/>
        <v/>
      </c>
    </row>
    <row r="10006" spans="18:24" hidden="1" x14ac:dyDescent="0.3">
      <c r="R10006">
        <f t="shared" si="509"/>
        <v>0</v>
      </c>
      <c r="S10006">
        <f t="shared" si="510"/>
        <v>0</v>
      </c>
      <c r="T10006" s="53" t="str">
        <f t="shared" si="508"/>
        <v/>
      </c>
      <c r="U10006" s="53" t="str">
        <f t="shared" si="508"/>
        <v/>
      </c>
      <c r="V10006" s="53" t="str">
        <f t="shared" si="508"/>
        <v/>
      </c>
      <c r="W10006" s="53" t="str">
        <f t="shared" si="508"/>
        <v/>
      </c>
      <c r="X10006" s="53" t="str">
        <f t="shared" si="508"/>
        <v/>
      </c>
    </row>
    <row r="10007" spans="18:24" hidden="1" x14ac:dyDescent="0.3">
      <c r="R10007">
        <f t="shared" si="509"/>
        <v>0</v>
      </c>
      <c r="S10007">
        <f t="shared" si="510"/>
        <v>0</v>
      </c>
      <c r="T10007" s="53" t="str">
        <f t="shared" si="508"/>
        <v/>
      </c>
      <c r="U10007" s="53" t="str">
        <f t="shared" si="508"/>
        <v/>
      </c>
      <c r="V10007" s="53" t="str">
        <f t="shared" si="508"/>
        <v/>
      </c>
      <c r="W10007" s="53" t="str">
        <f t="shared" si="508"/>
        <v/>
      </c>
      <c r="X10007" s="53" t="str">
        <f t="shared" si="508"/>
        <v/>
      </c>
    </row>
    <row r="10008" spans="18:24" hidden="1" x14ac:dyDescent="0.3">
      <c r="R10008">
        <f t="shared" si="509"/>
        <v>0</v>
      </c>
      <c r="S10008">
        <f t="shared" si="510"/>
        <v>0</v>
      </c>
      <c r="T10008" s="53" t="str">
        <f t="shared" si="508"/>
        <v/>
      </c>
      <c r="U10008" s="53" t="str">
        <f t="shared" si="508"/>
        <v/>
      </c>
      <c r="V10008" s="53" t="str">
        <f t="shared" si="508"/>
        <v/>
      </c>
      <c r="W10008" s="53" t="str">
        <f t="shared" si="508"/>
        <v/>
      </c>
      <c r="X10008" s="53" t="str">
        <f t="shared" si="508"/>
        <v/>
      </c>
    </row>
    <row r="10009" spans="18:24" hidden="1" x14ac:dyDescent="0.3">
      <c r="R10009">
        <f t="shared" si="509"/>
        <v>0</v>
      </c>
      <c r="S10009">
        <f t="shared" si="510"/>
        <v>0</v>
      </c>
      <c r="T10009" s="53" t="str">
        <f t="shared" si="508"/>
        <v/>
      </c>
      <c r="U10009" s="53" t="str">
        <f t="shared" si="508"/>
        <v/>
      </c>
      <c r="V10009" s="53" t="str">
        <f t="shared" si="508"/>
        <v/>
      </c>
      <c r="W10009" s="53" t="str">
        <f t="shared" si="508"/>
        <v/>
      </c>
      <c r="X10009" s="53" t="str">
        <f t="shared" si="508"/>
        <v/>
      </c>
    </row>
    <row r="10010" spans="18:24" hidden="1" x14ac:dyDescent="0.3">
      <c r="R10010">
        <f t="shared" si="509"/>
        <v>0</v>
      </c>
      <c r="S10010">
        <f t="shared" si="510"/>
        <v>0</v>
      </c>
      <c r="T10010" s="53" t="str">
        <f t="shared" si="508"/>
        <v/>
      </c>
      <c r="U10010" s="53" t="str">
        <f t="shared" si="508"/>
        <v/>
      </c>
      <c r="V10010" s="53" t="str">
        <f t="shared" si="508"/>
        <v/>
      </c>
      <c r="W10010" s="53" t="str">
        <f t="shared" si="508"/>
        <v/>
      </c>
      <c r="X10010" s="53" t="str">
        <f t="shared" si="508"/>
        <v/>
      </c>
    </row>
    <row r="10011" spans="18:24" hidden="1" x14ac:dyDescent="0.3">
      <c r="R10011">
        <f t="shared" si="509"/>
        <v>0</v>
      </c>
      <c r="S10011">
        <f t="shared" si="510"/>
        <v>0</v>
      </c>
      <c r="T10011" s="53" t="str">
        <f t="shared" si="508"/>
        <v/>
      </c>
      <c r="U10011" s="53" t="str">
        <f t="shared" si="508"/>
        <v/>
      </c>
      <c r="V10011" s="53" t="str">
        <f t="shared" si="508"/>
        <v/>
      </c>
      <c r="W10011" s="53" t="str">
        <f t="shared" si="508"/>
        <v/>
      </c>
      <c r="X10011" s="53" t="str">
        <f t="shared" si="508"/>
        <v/>
      </c>
    </row>
    <row r="10012" spans="18:24" hidden="1" x14ac:dyDescent="0.3">
      <c r="R10012">
        <f t="shared" si="509"/>
        <v>0</v>
      </c>
      <c r="S10012">
        <f t="shared" si="510"/>
        <v>0</v>
      </c>
      <c r="T10012" s="53" t="str">
        <f t="shared" si="508"/>
        <v/>
      </c>
      <c r="U10012" s="53" t="str">
        <f t="shared" si="508"/>
        <v/>
      </c>
      <c r="V10012" s="53" t="str">
        <f t="shared" si="508"/>
        <v/>
      </c>
      <c r="W10012" s="53" t="str">
        <f t="shared" si="508"/>
        <v/>
      </c>
      <c r="X10012" s="53" t="str">
        <f t="shared" si="508"/>
        <v/>
      </c>
    </row>
    <row r="10013" spans="18:24" hidden="1" x14ac:dyDescent="0.3">
      <c r="R10013">
        <f t="shared" si="509"/>
        <v>0</v>
      </c>
      <c r="S10013">
        <f t="shared" si="510"/>
        <v>0</v>
      </c>
      <c r="T10013" s="53" t="str">
        <f t="shared" si="508"/>
        <v/>
      </c>
      <c r="U10013" s="53" t="str">
        <f t="shared" si="508"/>
        <v/>
      </c>
      <c r="V10013" s="53" t="str">
        <f t="shared" si="508"/>
        <v/>
      </c>
      <c r="W10013" s="53" t="str">
        <f t="shared" si="508"/>
        <v/>
      </c>
      <c r="X10013" s="53" t="str">
        <f t="shared" si="508"/>
        <v/>
      </c>
    </row>
    <row r="10014" spans="18:24" hidden="1" x14ac:dyDescent="0.3">
      <c r="R10014">
        <f t="shared" si="509"/>
        <v>0</v>
      </c>
      <c r="S10014">
        <f t="shared" si="510"/>
        <v>0</v>
      </c>
      <c r="T10014" s="53" t="str">
        <f t="shared" si="508"/>
        <v/>
      </c>
      <c r="U10014" s="53" t="str">
        <f t="shared" si="508"/>
        <v/>
      </c>
      <c r="V10014" s="53" t="str">
        <f t="shared" si="508"/>
        <v/>
      </c>
      <c r="W10014" s="53" t="str">
        <f t="shared" si="508"/>
        <v/>
      </c>
      <c r="X10014" s="53" t="str">
        <f t="shared" si="508"/>
        <v/>
      </c>
    </row>
    <row r="10015" spans="18:24" hidden="1" x14ac:dyDescent="0.3">
      <c r="R10015">
        <f t="shared" si="509"/>
        <v>0</v>
      </c>
      <c r="S10015">
        <f t="shared" si="510"/>
        <v>0</v>
      </c>
      <c r="T10015" s="53" t="str">
        <f t="shared" ref="T10015:X10065" si="511">IF(OR(COUNTIF($D10015,"*"&amp;T$5&amp;"*")&gt;0,$D10015="GRUPO TEPSA"),T$5,"")</f>
        <v/>
      </c>
      <c r="U10015" s="53" t="str">
        <f t="shared" si="511"/>
        <v/>
      </c>
      <c r="V10015" s="53" t="str">
        <f t="shared" si="511"/>
        <v/>
      </c>
      <c r="W10015" s="53" t="str">
        <f t="shared" si="511"/>
        <v/>
      </c>
      <c r="X10015" s="53" t="str">
        <f t="shared" si="511"/>
        <v/>
      </c>
    </row>
    <row r="10016" spans="18:24" hidden="1" x14ac:dyDescent="0.3">
      <c r="R10016">
        <f t="shared" si="509"/>
        <v>0</v>
      </c>
      <c r="S10016">
        <f t="shared" si="510"/>
        <v>0</v>
      </c>
      <c r="T10016" s="53" t="str">
        <f t="shared" si="511"/>
        <v/>
      </c>
      <c r="U10016" s="53" t="str">
        <f t="shared" si="511"/>
        <v/>
      </c>
      <c r="V10016" s="53" t="str">
        <f t="shared" si="511"/>
        <v/>
      </c>
      <c r="W10016" s="53" t="str">
        <f t="shared" si="511"/>
        <v/>
      </c>
      <c r="X10016" s="53" t="str">
        <f t="shared" si="511"/>
        <v/>
      </c>
    </row>
    <row r="10017" spans="18:24" hidden="1" x14ac:dyDescent="0.3">
      <c r="R10017">
        <f t="shared" si="509"/>
        <v>0</v>
      </c>
      <c r="S10017">
        <f t="shared" si="510"/>
        <v>0</v>
      </c>
      <c r="T10017" s="53" t="str">
        <f t="shared" si="511"/>
        <v/>
      </c>
      <c r="U10017" s="53" t="str">
        <f t="shared" si="511"/>
        <v/>
      </c>
      <c r="V10017" s="53" t="str">
        <f t="shared" si="511"/>
        <v/>
      </c>
      <c r="W10017" s="53" t="str">
        <f t="shared" si="511"/>
        <v/>
      </c>
      <c r="X10017" s="53" t="str">
        <f t="shared" si="511"/>
        <v/>
      </c>
    </row>
    <row r="10018" spans="18:24" hidden="1" x14ac:dyDescent="0.3">
      <c r="R10018">
        <f t="shared" si="509"/>
        <v>0</v>
      </c>
      <c r="S10018">
        <f t="shared" si="510"/>
        <v>0</v>
      </c>
      <c r="T10018" s="53" t="str">
        <f t="shared" si="511"/>
        <v/>
      </c>
      <c r="U10018" s="53" t="str">
        <f t="shared" si="511"/>
        <v/>
      </c>
      <c r="V10018" s="53" t="str">
        <f t="shared" si="511"/>
        <v/>
      </c>
      <c r="W10018" s="53" t="str">
        <f t="shared" si="511"/>
        <v/>
      </c>
      <c r="X10018" s="53" t="str">
        <f t="shared" si="511"/>
        <v/>
      </c>
    </row>
    <row r="10019" spans="18:24" hidden="1" x14ac:dyDescent="0.3">
      <c r="R10019">
        <f t="shared" si="509"/>
        <v>0</v>
      </c>
      <c r="S10019">
        <f t="shared" si="510"/>
        <v>0</v>
      </c>
      <c r="T10019" s="53" t="str">
        <f t="shared" si="511"/>
        <v/>
      </c>
      <c r="U10019" s="53" t="str">
        <f t="shared" si="511"/>
        <v/>
      </c>
      <c r="V10019" s="53" t="str">
        <f t="shared" si="511"/>
        <v/>
      </c>
      <c r="W10019" s="53" t="str">
        <f t="shared" si="511"/>
        <v/>
      </c>
      <c r="X10019" s="53" t="str">
        <f t="shared" si="511"/>
        <v/>
      </c>
    </row>
    <row r="10020" spans="18:24" hidden="1" x14ac:dyDescent="0.3">
      <c r="R10020">
        <f t="shared" si="509"/>
        <v>0</v>
      </c>
      <c r="S10020">
        <f t="shared" si="510"/>
        <v>0</v>
      </c>
      <c r="T10020" s="53" t="str">
        <f t="shared" si="511"/>
        <v/>
      </c>
      <c r="U10020" s="53" t="str">
        <f t="shared" si="511"/>
        <v/>
      </c>
      <c r="V10020" s="53" t="str">
        <f t="shared" si="511"/>
        <v/>
      </c>
      <c r="W10020" s="53" t="str">
        <f t="shared" si="511"/>
        <v/>
      </c>
      <c r="X10020" s="53" t="str">
        <f t="shared" si="511"/>
        <v/>
      </c>
    </row>
    <row r="10021" spans="18:24" hidden="1" x14ac:dyDescent="0.3">
      <c r="R10021">
        <f t="shared" si="509"/>
        <v>0</v>
      </c>
      <c r="S10021">
        <f t="shared" si="510"/>
        <v>0</v>
      </c>
      <c r="T10021" s="53" t="str">
        <f t="shared" si="511"/>
        <v/>
      </c>
      <c r="U10021" s="53" t="str">
        <f t="shared" si="511"/>
        <v/>
      </c>
      <c r="V10021" s="53" t="str">
        <f t="shared" si="511"/>
        <v/>
      </c>
      <c r="W10021" s="53" t="str">
        <f t="shared" si="511"/>
        <v/>
      </c>
      <c r="X10021" s="53" t="str">
        <f t="shared" si="511"/>
        <v/>
      </c>
    </row>
    <row r="10022" spans="18:24" hidden="1" x14ac:dyDescent="0.3">
      <c r="R10022">
        <f t="shared" si="509"/>
        <v>0</v>
      </c>
      <c r="S10022">
        <f t="shared" si="510"/>
        <v>0</v>
      </c>
      <c r="T10022" s="53" t="str">
        <f t="shared" si="511"/>
        <v/>
      </c>
      <c r="U10022" s="53" t="str">
        <f t="shared" si="511"/>
        <v/>
      </c>
      <c r="V10022" s="53" t="str">
        <f t="shared" si="511"/>
        <v/>
      </c>
      <c r="W10022" s="53" t="str">
        <f t="shared" si="511"/>
        <v/>
      </c>
      <c r="X10022" s="53" t="str">
        <f t="shared" si="511"/>
        <v/>
      </c>
    </row>
    <row r="10023" spans="18:24" hidden="1" x14ac:dyDescent="0.3">
      <c r="R10023">
        <f t="shared" si="509"/>
        <v>0</v>
      </c>
      <c r="S10023">
        <f t="shared" si="510"/>
        <v>0</v>
      </c>
      <c r="T10023" s="53" t="str">
        <f t="shared" si="511"/>
        <v/>
      </c>
      <c r="U10023" s="53" t="str">
        <f t="shared" si="511"/>
        <v/>
      </c>
      <c r="V10023" s="53" t="str">
        <f t="shared" si="511"/>
        <v/>
      </c>
      <c r="W10023" s="53" t="str">
        <f t="shared" si="511"/>
        <v/>
      </c>
      <c r="X10023" s="53" t="str">
        <f t="shared" si="511"/>
        <v/>
      </c>
    </row>
    <row r="10024" spans="18:24" hidden="1" x14ac:dyDescent="0.3">
      <c r="R10024">
        <f t="shared" si="509"/>
        <v>0</v>
      </c>
      <c r="S10024">
        <f t="shared" si="510"/>
        <v>0</v>
      </c>
      <c r="T10024" s="53" t="str">
        <f t="shared" si="511"/>
        <v/>
      </c>
      <c r="U10024" s="53" t="str">
        <f t="shared" si="511"/>
        <v/>
      </c>
      <c r="V10024" s="53" t="str">
        <f t="shared" si="511"/>
        <v/>
      </c>
      <c r="W10024" s="53" t="str">
        <f t="shared" si="511"/>
        <v/>
      </c>
      <c r="X10024" s="53" t="str">
        <f t="shared" si="511"/>
        <v/>
      </c>
    </row>
    <row r="10025" spans="18:24" hidden="1" x14ac:dyDescent="0.3">
      <c r="R10025">
        <f t="shared" si="509"/>
        <v>0</v>
      </c>
      <c r="S10025">
        <f t="shared" si="510"/>
        <v>0</v>
      </c>
      <c r="T10025" s="53" t="str">
        <f t="shared" si="511"/>
        <v/>
      </c>
      <c r="U10025" s="53" t="str">
        <f t="shared" si="511"/>
        <v/>
      </c>
      <c r="V10025" s="53" t="str">
        <f t="shared" si="511"/>
        <v/>
      </c>
      <c r="W10025" s="53" t="str">
        <f t="shared" si="511"/>
        <v/>
      </c>
      <c r="X10025" s="53" t="str">
        <f t="shared" si="511"/>
        <v/>
      </c>
    </row>
    <row r="10026" spans="18:24" hidden="1" x14ac:dyDescent="0.3">
      <c r="R10026">
        <f t="shared" si="509"/>
        <v>0</v>
      </c>
      <c r="S10026">
        <f t="shared" si="510"/>
        <v>0</v>
      </c>
      <c r="T10026" s="53" t="str">
        <f t="shared" si="511"/>
        <v/>
      </c>
      <c r="U10026" s="53" t="str">
        <f t="shared" si="511"/>
        <v/>
      </c>
      <c r="V10026" s="53" t="str">
        <f t="shared" si="511"/>
        <v/>
      </c>
      <c r="W10026" s="53" t="str">
        <f t="shared" si="511"/>
        <v/>
      </c>
      <c r="X10026" s="53" t="str">
        <f t="shared" si="511"/>
        <v/>
      </c>
    </row>
    <row r="10027" spans="18:24" hidden="1" x14ac:dyDescent="0.3">
      <c r="R10027">
        <f t="shared" si="509"/>
        <v>0</v>
      </c>
      <c r="S10027">
        <f t="shared" si="510"/>
        <v>0</v>
      </c>
      <c r="T10027" s="53" t="str">
        <f t="shared" si="511"/>
        <v/>
      </c>
      <c r="U10027" s="53" t="str">
        <f t="shared" si="511"/>
        <v/>
      </c>
      <c r="V10027" s="53" t="str">
        <f t="shared" si="511"/>
        <v/>
      </c>
      <c r="W10027" s="53" t="str">
        <f t="shared" si="511"/>
        <v/>
      </c>
      <c r="X10027" s="53" t="str">
        <f t="shared" si="511"/>
        <v/>
      </c>
    </row>
    <row r="10028" spans="18:24" hidden="1" x14ac:dyDescent="0.3">
      <c r="R10028">
        <f t="shared" si="509"/>
        <v>0</v>
      </c>
      <c r="S10028">
        <f t="shared" si="510"/>
        <v>0</v>
      </c>
      <c r="T10028" s="53" t="str">
        <f t="shared" si="511"/>
        <v/>
      </c>
      <c r="U10028" s="53" t="str">
        <f t="shared" si="511"/>
        <v/>
      </c>
      <c r="V10028" s="53" t="str">
        <f t="shared" si="511"/>
        <v/>
      </c>
      <c r="W10028" s="53" t="str">
        <f t="shared" si="511"/>
        <v/>
      </c>
      <c r="X10028" s="53" t="str">
        <f t="shared" si="511"/>
        <v/>
      </c>
    </row>
    <row r="10029" spans="18:24" hidden="1" x14ac:dyDescent="0.3">
      <c r="R10029">
        <f t="shared" si="509"/>
        <v>0</v>
      </c>
      <c r="S10029">
        <f t="shared" si="510"/>
        <v>0</v>
      </c>
      <c r="T10029" s="53" t="str">
        <f t="shared" si="511"/>
        <v/>
      </c>
      <c r="U10029" s="53" t="str">
        <f t="shared" si="511"/>
        <v/>
      </c>
      <c r="V10029" s="53" t="str">
        <f t="shared" si="511"/>
        <v/>
      </c>
      <c r="W10029" s="53" t="str">
        <f t="shared" si="511"/>
        <v/>
      </c>
      <c r="X10029" s="53" t="str">
        <f t="shared" si="511"/>
        <v/>
      </c>
    </row>
    <row r="10030" spans="18:24" hidden="1" x14ac:dyDescent="0.3">
      <c r="R10030">
        <f t="shared" si="509"/>
        <v>0</v>
      </c>
      <c r="S10030">
        <f t="shared" si="510"/>
        <v>0</v>
      </c>
      <c r="T10030" s="53" t="str">
        <f t="shared" si="511"/>
        <v/>
      </c>
      <c r="U10030" s="53" t="str">
        <f t="shared" si="511"/>
        <v/>
      </c>
      <c r="V10030" s="53" t="str">
        <f t="shared" si="511"/>
        <v/>
      </c>
      <c r="W10030" s="53" t="str">
        <f t="shared" si="511"/>
        <v/>
      </c>
      <c r="X10030" s="53" t="str">
        <f t="shared" si="511"/>
        <v/>
      </c>
    </row>
    <row r="10031" spans="18:24" hidden="1" x14ac:dyDescent="0.3">
      <c r="R10031">
        <f t="shared" si="509"/>
        <v>0</v>
      </c>
      <c r="S10031">
        <f t="shared" si="510"/>
        <v>0</v>
      </c>
      <c r="T10031" s="53" t="str">
        <f t="shared" si="511"/>
        <v/>
      </c>
      <c r="U10031" s="53" t="str">
        <f t="shared" si="511"/>
        <v/>
      </c>
      <c r="V10031" s="53" t="str">
        <f t="shared" si="511"/>
        <v/>
      </c>
      <c r="W10031" s="53" t="str">
        <f t="shared" si="511"/>
        <v/>
      </c>
      <c r="X10031" s="53" t="str">
        <f t="shared" si="511"/>
        <v/>
      </c>
    </row>
    <row r="10032" spans="18:24" hidden="1" x14ac:dyDescent="0.3">
      <c r="R10032">
        <f t="shared" si="509"/>
        <v>0</v>
      </c>
      <c r="S10032">
        <f t="shared" si="510"/>
        <v>0</v>
      </c>
      <c r="T10032" s="53" t="str">
        <f t="shared" si="511"/>
        <v/>
      </c>
      <c r="U10032" s="53" t="str">
        <f t="shared" si="511"/>
        <v/>
      </c>
      <c r="V10032" s="53" t="str">
        <f t="shared" si="511"/>
        <v/>
      </c>
      <c r="W10032" s="53" t="str">
        <f t="shared" si="511"/>
        <v/>
      </c>
      <c r="X10032" s="53" t="str">
        <f t="shared" si="511"/>
        <v/>
      </c>
    </row>
    <row r="10033" spans="18:24" hidden="1" x14ac:dyDescent="0.3">
      <c r="R10033">
        <f t="shared" si="509"/>
        <v>0</v>
      </c>
      <c r="S10033">
        <f t="shared" si="510"/>
        <v>0</v>
      </c>
      <c r="T10033" s="53" t="str">
        <f t="shared" si="511"/>
        <v/>
      </c>
      <c r="U10033" s="53" t="str">
        <f t="shared" si="511"/>
        <v/>
      </c>
      <c r="V10033" s="53" t="str">
        <f t="shared" si="511"/>
        <v/>
      </c>
      <c r="W10033" s="53" t="str">
        <f t="shared" si="511"/>
        <v/>
      </c>
      <c r="X10033" s="53" t="str">
        <f t="shared" si="511"/>
        <v/>
      </c>
    </row>
    <row r="10034" spans="18:24" hidden="1" x14ac:dyDescent="0.3">
      <c r="R10034">
        <f t="shared" si="509"/>
        <v>0</v>
      </c>
      <c r="S10034">
        <f t="shared" si="510"/>
        <v>0</v>
      </c>
      <c r="T10034" s="53" t="str">
        <f t="shared" si="511"/>
        <v/>
      </c>
      <c r="U10034" s="53" t="str">
        <f t="shared" si="511"/>
        <v/>
      </c>
      <c r="V10034" s="53" t="str">
        <f t="shared" si="511"/>
        <v/>
      </c>
      <c r="W10034" s="53" t="str">
        <f t="shared" si="511"/>
        <v/>
      </c>
      <c r="X10034" s="53" t="str">
        <f t="shared" si="511"/>
        <v/>
      </c>
    </row>
    <row r="10035" spans="18:24" hidden="1" x14ac:dyDescent="0.3">
      <c r="R10035">
        <f t="shared" si="509"/>
        <v>0</v>
      </c>
      <c r="S10035">
        <f t="shared" si="510"/>
        <v>0</v>
      </c>
      <c r="T10035" s="53" t="str">
        <f t="shared" si="511"/>
        <v/>
      </c>
      <c r="U10035" s="53" t="str">
        <f t="shared" si="511"/>
        <v/>
      </c>
      <c r="V10035" s="53" t="str">
        <f t="shared" si="511"/>
        <v/>
      </c>
      <c r="W10035" s="53" t="str">
        <f t="shared" si="511"/>
        <v/>
      </c>
      <c r="X10035" s="53" t="str">
        <f t="shared" si="511"/>
        <v/>
      </c>
    </row>
    <row r="10036" spans="18:24" hidden="1" x14ac:dyDescent="0.3">
      <c r="R10036">
        <f t="shared" si="509"/>
        <v>0</v>
      </c>
      <c r="S10036">
        <f t="shared" si="510"/>
        <v>0</v>
      </c>
      <c r="T10036" s="53" t="str">
        <f t="shared" si="511"/>
        <v/>
      </c>
      <c r="U10036" s="53" t="str">
        <f t="shared" si="511"/>
        <v/>
      </c>
      <c r="V10036" s="53" t="str">
        <f t="shared" si="511"/>
        <v/>
      </c>
      <c r="W10036" s="53" t="str">
        <f t="shared" si="511"/>
        <v/>
      </c>
      <c r="X10036" s="53" t="str">
        <f t="shared" si="511"/>
        <v/>
      </c>
    </row>
    <row r="10037" spans="18:24" hidden="1" x14ac:dyDescent="0.3">
      <c r="R10037">
        <f t="shared" si="509"/>
        <v>0</v>
      </c>
      <c r="S10037">
        <f t="shared" si="510"/>
        <v>0</v>
      </c>
      <c r="T10037" s="53" t="str">
        <f t="shared" si="511"/>
        <v/>
      </c>
      <c r="U10037" s="53" t="str">
        <f t="shared" si="511"/>
        <v/>
      </c>
      <c r="V10037" s="53" t="str">
        <f t="shared" si="511"/>
        <v/>
      </c>
      <c r="W10037" s="53" t="str">
        <f t="shared" si="511"/>
        <v/>
      </c>
      <c r="X10037" s="53" t="str">
        <f t="shared" si="511"/>
        <v/>
      </c>
    </row>
    <row r="10038" spans="18:24" hidden="1" x14ac:dyDescent="0.3">
      <c r="R10038">
        <f t="shared" si="509"/>
        <v>0</v>
      </c>
      <c r="S10038">
        <f t="shared" si="510"/>
        <v>0</v>
      </c>
      <c r="T10038" s="53" t="str">
        <f t="shared" si="511"/>
        <v/>
      </c>
      <c r="U10038" s="53" t="str">
        <f t="shared" si="511"/>
        <v/>
      </c>
      <c r="V10038" s="53" t="str">
        <f t="shared" si="511"/>
        <v/>
      </c>
      <c r="W10038" s="53" t="str">
        <f t="shared" si="511"/>
        <v/>
      </c>
      <c r="X10038" s="53" t="str">
        <f t="shared" si="511"/>
        <v/>
      </c>
    </row>
    <row r="10039" spans="18:24" hidden="1" x14ac:dyDescent="0.3">
      <c r="R10039">
        <f t="shared" si="509"/>
        <v>0</v>
      </c>
      <c r="S10039">
        <f t="shared" si="510"/>
        <v>0</v>
      </c>
      <c r="T10039" s="53" t="str">
        <f t="shared" si="511"/>
        <v/>
      </c>
      <c r="U10039" s="53" t="str">
        <f t="shared" si="511"/>
        <v/>
      </c>
      <c r="V10039" s="53" t="str">
        <f t="shared" si="511"/>
        <v/>
      </c>
      <c r="W10039" s="53" t="str">
        <f t="shared" si="511"/>
        <v/>
      </c>
      <c r="X10039" s="53" t="str">
        <f t="shared" si="511"/>
        <v/>
      </c>
    </row>
    <row r="10040" spans="18:24" hidden="1" x14ac:dyDescent="0.3">
      <c r="R10040">
        <f t="shared" si="509"/>
        <v>0</v>
      </c>
      <c r="S10040">
        <f t="shared" si="510"/>
        <v>0</v>
      </c>
      <c r="T10040" s="53" t="str">
        <f t="shared" si="511"/>
        <v/>
      </c>
      <c r="U10040" s="53" t="str">
        <f t="shared" si="511"/>
        <v/>
      </c>
      <c r="V10040" s="53" t="str">
        <f t="shared" si="511"/>
        <v/>
      </c>
      <c r="W10040" s="53" t="str">
        <f t="shared" si="511"/>
        <v/>
      </c>
      <c r="X10040" s="53" t="str">
        <f t="shared" si="511"/>
        <v/>
      </c>
    </row>
    <row r="10041" spans="18:24" hidden="1" x14ac:dyDescent="0.3">
      <c r="R10041">
        <f t="shared" si="509"/>
        <v>0</v>
      </c>
      <c r="S10041">
        <f t="shared" si="510"/>
        <v>0</v>
      </c>
      <c r="T10041" s="53" t="str">
        <f t="shared" si="511"/>
        <v/>
      </c>
      <c r="U10041" s="53" t="str">
        <f t="shared" si="511"/>
        <v/>
      </c>
      <c r="V10041" s="53" t="str">
        <f t="shared" si="511"/>
        <v/>
      </c>
      <c r="W10041" s="53" t="str">
        <f t="shared" si="511"/>
        <v/>
      </c>
      <c r="X10041" s="53" t="str">
        <f t="shared" si="511"/>
        <v/>
      </c>
    </row>
    <row r="10042" spans="18:24" hidden="1" x14ac:dyDescent="0.3">
      <c r="R10042">
        <f t="shared" si="509"/>
        <v>0</v>
      </c>
      <c r="S10042">
        <f t="shared" si="510"/>
        <v>0</v>
      </c>
      <c r="T10042" s="53" t="str">
        <f t="shared" si="511"/>
        <v/>
      </c>
      <c r="U10042" s="53" t="str">
        <f t="shared" si="511"/>
        <v/>
      </c>
      <c r="V10042" s="53" t="str">
        <f t="shared" si="511"/>
        <v/>
      </c>
      <c r="W10042" s="53" t="str">
        <f t="shared" si="511"/>
        <v/>
      </c>
      <c r="X10042" s="53" t="str">
        <f t="shared" si="511"/>
        <v/>
      </c>
    </row>
    <row r="10043" spans="18:24" hidden="1" x14ac:dyDescent="0.3">
      <c r="R10043">
        <f t="shared" si="509"/>
        <v>0</v>
      </c>
      <c r="S10043">
        <f t="shared" si="510"/>
        <v>0</v>
      </c>
      <c r="T10043" s="53" t="str">
        <f t="shared" si="511"/>
        <v/>
      </c>
      <c r="U10043" s="53" t="str">
        <f t="shared" si="511"/>
        <v/>
      </c>
      <c r="V10043" s="53" t="str">
        <f t="shared" si="511"/>
        <v/>
      </c>
      <c r="W10043" s="53" t="str">
        <f t="shared" si="511"/>
        <v/>
      </c>
      <c r="X10043" s="53" t="str">
        <f t="shared" si="511"/>
        <v/>
      </c>
    </row>
    <row r="10044" spans="18:24" hidden="1" x14ac:dyDescent="0.3">
      <c r="R10044">
        <f t="shared" si="509"/>
        <v>0</v>
      </c>
      <c r="S10044">
        <f t="shared" si="510"/>
        <v>0</v>
      </c>
      <c r="T10044" s="53" t="str">
        <f t="shared" si="511"/>
        <v/>
      </c>
      <c r="U10044" s="53" t="str">
        <f t="shared" si="511"/>
        <v/>
      </c>
      <c r="V10044" s="53" t="str">
        <f t="shared" si="511"/>
        <v/>
      </c>
      <c r="W10044" s="53" t="str">
        <f t="shared" si="511"/>
        <v/>
      </c>
      <c r="X10044" s="53" t="str">
        <f t="shared" si="511"/>
        <v/>
      </c>
    </row>
    <row r="10045" spans="18:24" hidden="1" x14ac:dyDescent="0.3">
      <c r="R10045">
        <f t="shared" si="509"/>
        <v>0</v>
      </c>
      <c r="S10045">
        <f t="shared" si="510"/>
        <v>0</v>
      </c>
      <c r="T10045" s="53" t="str">
        <f t="shared" si="511"/>
        <v/>
      </c>
      <c r="U10045" s="53" t="str">
        <f t="shared" si="511"/>
        <v/>
      </c>
      <c r="V10045" s="53" t="str">
        <f t="shared" si="511"/>
        <v/>
      </c>
      <c r="W10045" s="53" t="str">
        <f t="shared" si="511"/>
        <v/>
      </c>
      <c r="X10045" s="53" t="str">
        <f t="shared" si="511"/>
        <v/>
      </c>
    </row>
    <row r="10046" spans="18:24" hidden="1" x14ac:dyDescent="0.3">
      <c r="R10046">
        <f t="shared" si="509"/>
        <v>0</v>
      </c>
      <c r="S10046">
        <f t="shared" si="510"/>
        <v>0</v>
      </c>
      <c r="T10046" s="53" t="str">
        <f t="shared" si="511"/>
        <v/>
      </c>
      <c r="U10046" s="53" t="str">
        <f t="shared" si="511"/>
        <v/>
      </c>
      <c r="V10046" s="53" t="str">
        <f t="shared" si="511"/>
        <v/>
      </c>
      <c r="W10046" s="53" t="str">
        <f t="shared" si="511"/>
        <v/>
      </c>
      <c r="X10046" s="53" t="str">
        <f t="shared" si="511"/>
        <v/>
      </c>
    </row>
    <row r="10047" spans="18:24" hidden="1" x14ac:dyDescent="0.3">
      <c r="R10047">
        <f t="shared" si="509"/>
        <v>0</v>
      </c>
      <c r="S10047">
        <f t="shared" si="510"/>
        <v>0</v>
      </c>
      <c r="T10047" s="53" t="str">
        <f t="shared" si="511"/>
        <v/>
      </c>
      <c r="U10047" s="53" t="str">
        <f t="shared" si="511"/>
        <v/>
      </c>
      <c r="V10047" s="53" t="str">
        <f t="shared" si="511"/>
        <v/>
      </c>
      <c r="W10047" s="53" t="str">
        <f t="shared" si="511"/>
        <v/>
      </c>
      <c r="X10047" s="53" t="str">
        <f t="shared" si="511"/>
        <v/>
      </c>
    </row>
    <row r="10048" spans="18:24" hidden="1" x14ac:dyDescent="0.3">
      <c r="R10048">
        <f t="shared" si="509"/>
        <v>0</v>
      </c>
      <c r="S10048">
        <f t="shared" si="510"/>
        <v>0</v>
      </c>
      <c r="T10048" s="53" t="str">
        <f t="shared" si="511"/>
        <v/>
      </c>
      <c r="U10048" s="53" t="str">
        <f t="shared" si="511"/>
        <v/>
      </c>
      <c r="V10048" s="53" t="str">
        <f t="shared" si="511"/>
        <v/>
      </c>
      <c r="W10048" s="53" t="str">
        <f t="shared" si="511"/>
        <v/>
      </c>
      <c r="X10048" s="53" t="str">
        <f t="shared" si="511"/>
        <v/>
      </c>
    </row>
    <row r="10049" spans="18:24" hidden="1" x14ac:dyDescent="0.3">
      <c r="R10049">
        <f t="shared" si="509"/>
        <v>0</v>
      </c>
      <c r="S10049">
        <f t="shared" si="510"/>
        <v>0</v>
      </c>
      <c r="T10049" s="53" t="str">
        <f t="shared" si="511"/>
        <v/>
      </c>
      <c r="U10049" s="53" t="str">
        <f t="shared" si="511"/>
        <v/>
      </c>
      <c r="V10049" s="53" t="str">
        <f t="shared" si="511"/>
        <v/>
      </c>
      <c r="W10049" s="53" t="str">
        <f t="shared" si="511"/>
        <v/>
      </c>
      <c r="X10049" s="53" t="str">
        <f t="shared" si="511"/>
        <v/>
      </c>
    </row>
    <row r="10050" spans="18:24" hidden="1" x14ac:dyDescent="0.3">
      <c r="R10050">
        <f t="shared" si="509"/>
        <v>0</v>
      </c>
      <c r="S10050">
        <f t="shared" si="510"/>
        <v>0</v>
      </c>
      <c r="T10050" s="53" t="str">
        <f t="shared" si="511"/>
        <v/>
      </c>
      <c r="U10050" s="53" t="str">
        <f t="shared" si="511"/>
        <v/>
      </c>
      <c r="V10050" s="53" t="str">
        <f t="shared" si="511"/>
        <v/>
      </c>
      <c r="W10050" s="53" t="str">
        <f t="shared" si="511"/>
        <v/>
      </c>
      <c r="X10050" s="53" t="str">
        <f t="shared" si="511"/>
        <v/>
      </c>
    </row>
    <row r="10051" spans="18:24" hidden="1" x14ac:dyDescent="0.3">
      <c r="R10051">
        <f t="shared" si="509"/>
        <v>0</v>
      </c>
      <c r="S10051">
        <f t="shared" si="510"/>
        <v>0</v>
      </c>
      <c r="T10051" s="53" t="str">
        <f t="shared" si="511"/>
        <v/>
      </c>
      <c r="U10051" s="53" t="str">
        <f t="shared" si="511"/>
        <v/>
      </c>
      <c r="V10051" s="53" t="str">
        <f t="shared" si="511"/>
        <v/>
      </c>
      <c r="W10051" s="53" t="str">
        <f t="shared" si="511"/>
        <v/>
      </c>
      <c r="X10051" s="53" t="str">
        <f t="shared" si="511"/>
        <v/>
      </c>
    </row>
    <row r="10052" spans="18:24" hidden="1" x14ac:dyDescent="0.3">
      <c r="R10052">
        <f t="shared" si="509"/>
        <v>0</v>
      </c>
      <c r="S10052">
        <f t="shared" si="510"/>
        <v>0</v>
      </c>
      <c r="T10052" s="53" t="str">
        <f t="shared" si="511"/>
        <v/>
      </c>
      <c r="U10052" s="53" t="str">
        <f t="shared" si="511"/>
        <v/>
      </c>
      <c r="V10052" s="53" t="str">
        <f t="shared" si="511"/>
        <v/>
      </c>
      <c r="W10052" s="53" t="str">
        <f t="shared" si="511"/>
        <v/>
      </c>
      <c r="X10052" s="53" t="str">
        <f t="shared" si="511"/>
        <v/>
      </c>
    </row>
    <row r="10053" spans="18:24" hidden="1" x14ac:dyDescent="0.3">
      <c r="R10053">
        <f t="shared" si="509"/>
        <v>0</v>
      </c>
      <c r="S10053">
        <f t="shared" si="510"/>
        <v>0</v>
      </c>
      <c r="T10053" s="53" t="str">
        <f t="shared" si="511"/>
        <v/>
      </c>
      <c r="U10053" s="53" t="str">
        <f t="shared" si="511"/>
        <v/>
      </c>
      <c r="V10053" s="53" t="str">
        <f t="shared" si="511"/>
        <v/>
      </c>
      <c r="W10053" s="53" t="str">
        <f t="shared" si="511"/>
        <v/>
      </c>
      <c r="X10053" s="53" t="str">
        <f t="shared" si="511"/>
        <v/>
      </c>
    </row>
    <row r="10054" spans="18:24" hidden="1" x14ac:dyDescent="0.3">
      <c r="R10054">
        <f t="shared" si="509"/>
        <v>0</v>
      </c>
      <c r="S10054">
        <f t="shared" si="510"/>
        <v>0</v>
      </c>
      <c r="T10054" s="53" t="str">
        <f t="shared" si="511"/>
        <v/>
      </c>
      <c r="U10054" s="53" t="str">
        <f t="shared" si="511"/>
        <v/>
      </c>
      <c r="V10054" s="53" t="str">
        <f t="shared" si="511"/>
        <v/>
      </c>
      <c r="W10054" s="53" t="str">
        <f t="shared" si="511"/>
        <v/>
      </c>
      <c r="X10054" s="53" t="str">
        <f t="shared" si="511"/>
        <v/>
      </c>
    </row>
    <row r="10055" spans="18:24" hidden="1" x14ac:dyDescent="0.3">
      <c r="R10055">
        <f t="shared" ref="R10055:R10118" si="512">IF(OR(D10055="GRUPO TEPSA",D10055="TODAS"),P10055/5,P10055)</f>
        <v>0</v>
      </c>
      <c r="S10055">
        <f t="shared" si="510"/>
        <v>0</v>
      </c>
      <c r="T10055" s="53" t="str">
        <f t="shared" si="511"/>
        <v/>
      </c>
      <c r="U10055" s="53" t="str">
        <f t="shared" si="511"/>
        <v/>
      </c>
      <c r="V10055" s="53" t="str">
        <f t="shared" si="511"/>
        <v/>
      </c>
      <c r="W10055" s="53" t="str">
        <f t="shared" si="511"/>
        <v/>
      </c>
      <c r="X10055" s="53" t="str">
        <f t="shared" si="511"/>
        <v/>
      </c>
    </row>
    <row r="10056" spans="18:24" hidden="1" x14ac:dyDescent="0.3">
      <c r="R10056">
        <f t="shared" si="512"/>
        <v>0</v>
      </c>
      <c r="S10056">
        <f t="shared" si="510"/>
        <v>0</v>
      </c>
      <c r="T10056" s="53" t="str">
        <f t="shared" si="511"/>
        <v/>
      </c>
      <c r="U10056" s="53" t="str">
        <f t="shared" si="511"/>
        <v/>
      </c>
      <c r="V10056" s="53" t="str">
        <f t="shared" si="511"/>
        <v/>
      </c>
      <c r="W10056" s="53" t="str">
        <f t="shared" si="511"/>
        <v/>
      </c>
      <c r="X10056" s="53" t="str">
        <f t="shared" si="511"/>
        <v/>
      </c>
    </row>
    <row r="10057" spans="18:24" hidden="1" x14ac:dyDescent="0.3">
      <c r="R10057">
        <f t="shared" si="512"/>
        <v>0</v>
      </c>
      <c r="S10057">
        <f t="shared" si="510"/>
        <v>0</v>
      </c>
      <c r="T10057" s="53" t="str">
        <f t="shared" si="511"/>
        <v/>
      </c>
      <c r="U10057" s="53" t="str">
        <f t="shared" si="511"/>
        <v/>
      </c>
      <c r="V10057" s="53" t="str">
        <f t="shared" si="511"/>
        <v/>
      </c>
      <c r="W10057" s="53" t="str">
        <f t="shared" si="511"/>
        <v/>
      </c>
      <c r="X10057" s="53" t="str">
        <f t="shared" si="511"/>
        <v/>
      </c>
    </row>
    <row r="10058" spans="18:24" hidden="1" x14ac:dyDescent="0.3">
      <c r="R10058">
        <f t="shared" si="512"/>
        <v>0</v>
      </c>
      <c r="S10058">
        <f t="shared" si="510"/>
        <v>0</v>
      </c>
      <c r="T10058" s="53" t="str">
        <f t="shared" si="511"/>
        <v/>
      </c>
      <c r="U10058" s="53" t="str">
        <f t="shared" si="511"/>
        <v/>
      </c>
      <c r="V10058" s="53" t="str">
        <f t="shared" si="511"/>
        <v/>
      </c>
      <c r="W10058" s="53" t="str">
        <f t="shared" si="511"/>
        <v/>
      </c>
      <c r="X10058" s="53" t="str">
        <f t="shared" si="511"/>
        <v/>
      </c>
    </row>
    <row r="10059" spans="18:24" hidden="1" x14ac:dyDescent="0.3">
      <c r="R10059">
        <f t="shared" si="512"/>
        <v>0</v>
      </c>
      <c r="S10059">
        <f t="shared" ref="S10059:S10122" si="513">IF(OR(D10059="GRUPO TEPSA",D10059="TODAS"),Q10059/5,Q10059)</f>
        <v>0</v>
      </c>
      <c r="T10059" s="53" t="str">
        <f t="shared" si="511"/>
        <v/>
      </c>
      <c r="U10059" s="53" t="str">
        <f t="shared" si="511"/>
        <v/>
      </c>
      <c r="V10059" s="53" t="str">
        <f t="shared" si="511"/>
        <v/>
      </c>
      <c r="W10059" s="53" t="str">
        <f t="shared" si="511"/>
        <v/>
      </c>
      <c r="X10059" s="53" t="str">
        <f t="shared" si="511"/>
        <v/>
      </c>
    </row>
    <row r="10060" spans="18:24" hidden="1" x14ac:dyDescent="0.3">
      <c r="R10060">
        <f t="shared" si="512"/>
        <v>0</v>
      </c>
      <c r="S10060">
        <f t="shared" si="513"/>
        <v>0</v>
      </c>
      <c r="T10060" s="53" t="str">
        <f t="shared" si="511"/>
        <v/>
      </c>
      <c r="U10060" s="53" t="str">
        <f t="shared" si="511"/>
        <v/>
      </c>
      <c r="V10060" s="53" t="str">
        <f t="shared" si="511"/>
        <v/>
      </c>
      <c r="W10060" s="53" t="str">
        <f t="shared" si="511"/>
        <v/>
      </c>
      <c r="X10060" s="53" t="str">
        <f t="shared" si="511"/>
        <v/>
      </c>
    </row>
    <row r="10061" spans="18:24" hidden="1" x14ac:dyDescent="0.3">
      <c r="R10061">
        <f t="shared" si="512"/>
        <v>0</v>
      </c>
      <c r="S10061">
        <f t="shared" si="513"/>
        <v>0</v>
      </c>
      <c r="T10061" s="53" t="str">
        <f t="shared" si="511"/>
        <v/>
      </c>
      <c r="U10061" s="53" t="str">
        <f t="shared" si="511"/>
        <v/>
      </c>
      <c r="V10061" s="53" t="str">
        <f t="shared" si="511"/>
        <v/>
      </c>
      <c r="W10061" s="53" t="str">
        <f t="shared" si="511"/>
        <v/>
      </c>
      <c r="X10061" s="53" t="str">
        <f t="shared" si="511"/>
        <v/>
      </c>
    </row>
    <row r="10062" spans="18:24" hidden="1" x14ac:dyDescent="0.3">
      <c r="R10062">
        <f t="shared" si="512"/>
        <v>0</v>
      </c>
      <c r="S10062">
        <f t="shared" si="513"/>
        <v>0</v>
      </c>
      <c r="T10062" s="53" t="str">
        <f t="shared" si="511"/>
        <v/>
      </c>
      <c r="U10062" s="53" t="str">
        <f t="shared" si="511"/>
        <v/>
      </c>
      <c r="V10062" s="53" t="str">
        <f t="shared" si="511"/>
        <v/>
      </c>
      <c r="W10062" s="53" t="str">
        <f t="shared" si="511"/>
        <v/>
      </c>
      <c r="X10062" s="53" t="str">
        <f t="shared" si="511"/>
        <v/>
      </c>
    </row>
    <row r="10063" spans="18:24" hidden="1" x14ac:dyDescent="0.3">
      <c r="R10063">
        <f t="shared" si="512"/>
        <v>0</v>
      </c>
      <c r="S10063">
        <f t="shared" si="513"/>
        <v>0</v>
      </c>
      <c r="T10063" s="53" t="str">
        <f t="shared" si="511"/>
        <v/>
      </c>
      <c r="U10063" s="53" t="str">
        <f t="shared" si="511"/>
        <v/>
      </c>
      <c r="V10063" s="53" t="str">
        <f t="shared" si="511"/>
        <v/>
      </c>
      <c r="W10063" s="53" t="str">
        <f t="shared" si="511"/>
        <v/>
      </c>
      <c r="X10063" s="53" t="str">
        <f t="shared" si="511"/>
        <v/>
      </c>
    </row>
    <row r="10064" spans="18:24" hidden="1" x14ac:dyDescent="0.3">
      <c r="R10064">
        <f t="shared" si="512"/>
        <v>0</v>
      </c>
      <c r="S10064">
        <f t="shared" si="513"/>
        <v>0</v>
      </c>
      <c r="T10064" s="53" t="str">
        <f t="shared" si="511"/>
        <v/>
      </c>
      <c r="U10064" s="53" t="str">
        <f t="shared" si="511"/>
        <v/>
      </c>
      <c r="V10064" s="53" t="str">
        <f t="shared" si="511"/>
        <v/>
      </c>
      <c r="W10064" s="53" t="str">
        <f t="shared" si="511"/>
        <v/>
      </c>
      <c r="X10064" s="53" t="str">
        <f t="shared" si="511"/>
        <v/>
      </c>
    </row>
    <row r="10065" spans="18:24" hidden="1" x14ac:dyDescent="0.3">
      <c r="R10065">
        <f t="shared" si="512"/>
        <v>0</v>
      </c>
      <c r="S10065">
        <f t="shared" si="513"/>
        <v>0</v>
      </c>
      <c r="T10065" s="53" t="str">
        <f t="shared" si="511"/>
        <v/>
      </c>
      <c r="U10065" s="53" t="str">
        <f t="shared" si="511"/>
        <v/>
      </c>
      <c r="V10065" s="53" t="str">
        <f t="shared" si="511"/>
        <v/>
      </c>
      <c r="W10065" s="53" t="str">
        <f t="shared" si="511"/>
        <v/>
      </c>
      <c r="X10065" s="53" t="str">
        <f t="shared" si="511"/>
        <v/>
      </c>
    </row>
    <row r="10066" spans="18:24" hidden="1" x14ac:dyDescent="0.3">
      <c r="R10066">
        <f t="shared" si="512"/>
        <v>0</v>
      </c>
      <c r="S10066">
        <f t="shared" si="513"/>
        <v>0</v>
      </c>
      <c r="T10066" s="53" t="str">
        <f t="shared" ref="T10066:X10116" si="514">IF(OR(COUNTIF($D10066,"*"&amp;T$5&amp;"*")&gt;0,$D10066="GRUPO TEPSA"),T$5,"")</f>
        <v/>
      </c>
      <c r="U10066" s="53" t="str">
        <f t="shared" si="514"/>
        <v/>
      </c>
      <c r="V10066" s="53" t="str">
        <f t="shared" si="514"/>
        <v/>
      </c>
      <c r="W10066" s="53" t="str">
        <f t="shared" si="514"/>
        <v/>
      </c>
      <c r="X10066" s="53" t="str">
        <f t="shared" si="514"/>
        <v/>
      </c>
    </row>
    <row r="10067" spans="18:24" hidden="1" x14ac:dyDescent="0.3">
      <c r="R10067">
        <f t="shared" si="512"/>
        <v>0</v>
      </c>
      <c r="S10067">
        <f t="shared" si="513"/>
        <v>0</v>
      </c>
      <c r="T10067" s="53" t="str">
        <f t="shared" si="514"/>
        <v/>
      </c>
      <c r="U10067" s="53" t="str">
        <f t="shared" si="514"/>
        <v/>
      </c>
      <c r="V10067" s="53" t="str">
        <f t="shared" si="514"/>
        <v/>
      </c>
      <c r="W10067" s="53" t="str">
        <f t="shared" si="514"/>
        <v/>
      </c>
      <c r="X10067" s="53" t="str">
        <f t="shared" si="514"/>
        <v/>
      </c>
    </row>
    <row r="10068" spans="18:24" hidden="1" x14ac:dyDescent="0.3">
      <c r="R10068">
        <f t="shared" si="512"/>
        <v>0</v>
      </c>
      <c r="S10068">
        <f t="shared" si="513"/>
        <v>0</v>
      </c>
      <c r="T10068" s="53" t="str">
        <f t="shared" si="514"/>
        <v/>
      </c>
      <c r="U10068" s="53" t="str">
        <f t="shared" si="514"/>
        <v/>
      </c>
      <c r="V10068" s="53" t="str">
        <f t="shared" si="514"/>
        <v/>
      </c>
      <c r="W10068" s="53" t="str">
        <f t="shared" si="514"/>
        <v/>
      </c>
      <c r="X10068" s="53" t="str">
        <f t="shared" si="514"/>
        <v/>
      </c>
    </row>
    <row r="10069" spans="18:24" hidden="1" x14ac:dyDescent="0.3">
      <c r="R10069">
        <f t="shared" si="512"/>
        <v>0</v>
      </c>
      <c r="S10069">
        <f t="shared" si="513"/>
        <v>0</v>
      </c>
      <c r="T10069" s="53" t="str">
        <f t="shared" si="514"/>
        <v/>
      </c>
      <c r="U10069" s="53" t="str">
        <f t="shared" si="514"/>
        <v/>
      </c>
      <c r="V10069" s="53" t="str">
        <f t="shared" si="514"/>
        <v/>
      </c>
      <c r="W10069" s="53" t="str">
        <f t="shared" si="514"/>
        <v/>
      </c>
      <c r="X10069" s="53" t="str">
        <f t="shared" si="514"/>
        <v/>
      </c>
    </row>
    <row r="10070" spans="18:24" hidden="1" x14ac:dyDescent="0.3">
      <c r="R10070">
        <f t="shared" si="512"/>
        <v>0</v>
      </c>
      <c r="S10070">
        <f t="shared" si="513"/>
        <v>0</v>
      </c>
      <c r="T10070" s="53" t="str">
        <f t="shared" si="514"/>
        <v/>
      </c>
      <c r="U10070" s="53" t="str">
        <f t="shared" si="514"/>
        <v/>
      </c>
      <c r="V10070" s="53" t="str">
        <f t="shared" si="514"/>
        <v/>
      </c>
      <c r="W10070" s="53" t="str">
        <f t="shared" si="514"/>
        <v/>
      </c>
      <c r="X10070" s="53" t="str">
        <f t="shared" si="514"/>
        <v/>
      </c>
    </row>
    <row r="10071" spans="18:24" hidden="1" x14ac:dyDescent="0.3">
      <c r="R10071">
        <f t="shared" si="512"/>
        <v>0</v>
      </c>
      <c r="S10071">
        <f t="shared" si="513"/>
        <v>0</v>
      </c>
      <c r="T10071" s="53" t="str">
        <f t="shared" si="514"/>
        <v/>
      </c>
      <c r="U10071" s="53" t="str">
        <f t="shared" si="514"/>
        <v/>
      </c>
      <c r="V10071" s="53" t="str">
        <f t="shared" si="514"/>
        <v/>
      </c>
      <c r="W10071" s="53" t="str">
        <f t="shared" si="514"/>
        <v/>
      </c>
      <c r="X10071" s="53" t="str">
        <f t="shared" si="514"/>
        <v/>
      </c>
    </row>
    <row r="10072" spans="18:24" hidden="1" x14ac:dyDescent="0.3">
      <c r="R10072">
        <f t="shared" si="512"/>
        <v>0</v>
      </c>
      <c r="S10072">
        <f t="shared" si="513"/>
        <v>0</v>
      </c>
      <c r="T10072" s="53" t="str">
        <f t="shared" si="514"/>
        <v/>
      </c>
      <c r="U10072" s="53" t="str">
        <f t="shared" si="514"/>
        <v/>
      </c>
      <c r="V10072" s="53" t="str">
        <f t="shared" si="514"/>
        <v/>
      </c>
      <c r="W10072" s="53" t="str">
        <f t="shared" si="514"/>
        <v/>
      </c>
      <c r="X10072" s="53" t="str">
        <f t="shared" si="514"/>
        <v/>
      </c>
    </row>
    <row r="10073" spans="18:24" hidden="1" x14ac:dyDescent="0.3">
      <c r="R10073">
        <f t="shared" si="512"/>
        <v>0</v>
      </c>
      <c r="S10073">
        <f t="shared" si="513"/>
        <v>0</v>
      </c>
      <c r="T10073" s="53" t="str">
        <f t="shared" si="514"/>
        <v/>
      </c>
      <c r="U10073" s="53" t="str">
        <f t="shared" si="514"/>
        <v/>
      </c>
      <c r="V10073" s="53" t="str">
        <f t="shared" si="514"/>
        <v/>
      </c>
      <c r="W10073" s="53" t="str">
        <f t="shared" si="514"/>
        <v/>
      </c>
      <c r="X10073" s="53" t="str">
        <f t="shared" si="514"/>
        <v/>
      </c>
    </row>
    <row r="10074" spans="18:24" hidden="1" x14ac:dyDescent="0.3">
      <c r="R10074">
        <f t="shared" si="512"/>
        <v>0</v>
      </c>
      <c r="S10074">
        <f t="shared" si="513"/>
        <v>0</v>
      </c>
      <c r="T10074" s="53" t="str">
        <f t="shared" si="514"/>
        <v/>
      </c>
      <c r="U10074" s="53" t="str">
        <f t="shared" si="514"/>
        <v/>
      </c>
      <c r="V10074" s="53" t="str">
        <f t="shared" si="514"/>
        <v/>
      </c>
      <c r="W10074" s="53" t="str">
        <f t="shared" si="514"/>
        <v/>
      </c>
      <c r="X10074" s="53" t="str">
        <f t="shared" si="514"/>
        <v/>
      </c>
    </row>
    <row r="10075" spans="18:24" hidden="1" x14ac:dyDescent="0.3">
      <c r="R10075">
        <f t="shared" si="512"/>
        <v>0</v>
      </c>
      <c r="S10075">
        <f t="shared" si="513"/>
        <v>0</v>
      </c>
      <c r="T10075" s="53" t="str">
        <f t="shared" si="514"/>
        <v/>
      </c>
      <c r="U10075" s="53" t="str">
        <f t="shared" si="514"/>
        <v/>
      </c>
      <c r="V10075" s="53" t="str">
        <f t="shared" si="514"/>
        <v/>
      </c>
      <c r="W10075" s="53" t="str">
        <f t="shared" si="514"/>
        <v/>
      </c>
      <c r="X10075" s="53" t="str">
        <f t="shared" si="514"/>
        <v/>
      </c>
    </row>
    <row r="10076" spans="18:24" hidden="1" x14ac:dyDescent="0.3">
      <c r="R10076">
        <f t="shared" si="512"/>
        <v>0</v>
      </c>
      <c r="S10076">
        <f t="shared" si="513"/>
        <v>0</v>
      </c>
      <c r="T10076" s="53" t="str">
        <f t="shared" si="514"/>
        <v/>
      </c>
      <c r="U10076" s="53" t="str">
        <f t="shared" si="514"/>
        <v/>
      </c>
      <c r="V10076" s="53" t="str">
        <f t="shared" si="514"/>
        <v/>
      </c>
      <c r="W10076" s="53" t="str">
        <f t="shared" si="514"/>
        <v/>
      </c>
      <c r="X10076" s="53" t="str">
        <f t="shared" si="514"/>
        <v/>
      </c>
    </row>
    <row r="10077" spans="18:24" hidden="1" x14ac:dyDescent="0.3">
      <c r="R10077">
        <f t="shared" si="512"/>
        <v>0</v>
      </c>
      <c r="S10077">
        <f t="shared" si="513"/>
        <v>0</v>
      </c>
      <c r="T10077" s="53" t="str">
        <f t="shared" si="514"/>
        <v/>
      </c>
      <c r="U10077" s="53" t="str">
        <f t="shared" si="514"/>
        <v/>
      </c>
      <c r="V10077" s="53" t="str">
        <f t="shared" si="514"/>
        <v/>
      </c>
      <c r="W10077" s="53" t="str">
        <f t="shared" si="514"/>
        <v/>
      </c>
      <c r="X10077" s="53" t="str">
        <f t="shared" si="514"/>
        <v/>
      </c>
    </row>
    <row r="10078" spans="18:24" hidden="1" x14ac:dyDescent="0.3">
      <c r="R10078">
        <f t="shared" si="512"/>
        <v>0</v>
      </c>
      <c r="S10078">
        <f t="shared" si="513"/>
        <v>0</v>
      </c>
      <c r="T10078" s="53" t="str">
        <f t="shared" si="514"/>
        <v/>
      </c>
      <c r="U10078" s="53" t="str">
        <f t="shared" si="514"/>
        <v/>
      </c>
      <c r="V10078" s="53" t="str">
        <f t="shared" si="514"/>
        <v/>
      </c>
      <c r="W10078" s="53" t="str">
        <f t="shared" si="514"/>
        <v/>
      </c>
      <c r="X10078" s="53" t="str">
        <f t="shared" si="514"/>
        <v/>
      </c>
    </row>
    <row r="10079" spans="18:24" hidden="1" x14ac:dyDescent="0.3">
      <c r="R10079">
        <f t="shared" si="512"/>
        <v>0</v>
      </c>
      <c r="S10079">
        <f t="shared" si="513"/>
        <v>0</v>
      </c>
      <c r="T10079" s="53" t="str">
        <f t="shared" si="514"/>
        <v/>
      </c>
      <c r="U10079" s="53" t="str">
        <f t="shared" si="514"/>
        <v/>
      </c>
      <c r="V10079" s="53" t="str">
        <f t="shared" si="514"/>
        <v/>
      </c>
      <c r="W10079" s="53" t="str">
        <f t="shared" si="514"/>
        <v/>
      </c>
      <c r="X10079" s="53" t="str">
        <f t="shared" si="514"/>
        <v/>
      </c>
    </row>
    <row r="10080" spans="18:24" hidden="1" x14ac:dyDescent="0.3">
      <c r="R10080">
        <f t="shared" si="512"/>
        <v>0</v>
      </c>
      <c r="S10080">
        <f t="shared" si="513"/>
        <v>0</v>
      </c>
      <c r="T10080" s="53" t="str">
        <f t="shared" si="514"/>
        <v/>
      </c>
      <c r="U10080" s="53" t="str">
        <f t="shared" si="514"/>
        <v/>
      </c>
      <c r="V10080" s="53" t="str">
        <f t="shared" si="514"/>
        <v/>
      </c>
      <c r="W10080" s="53" t="str">
        <f t="shared" si="514"/>
        <v/>
      </c>
      <c r="X10080" s="53" t="str">
        <f t="shared" si="514"/>
        <v/>
      </c>
    </row>
    <row r="10081" spans="18:24" hidden="1" x14ac:dyDescent="0.3">
      <c r="R10081">
        <f t="shared" si="512"/>
        <v>0</v>
      </c>
      <c r="S10081">
        <f t="shared" si="513"/>
        <v>0</v>
      </c>
      <c r="T10081" s="53" t="str">
        <f t="shared" si="514"/>
        <v/>
      </c>
      <c r="U10081" s="53" t="str">
        <f t="shared" si="514"/>
        <v/>
      </c>
      <c r="V10081" s="53" t="str">
        <f t="shared" si="514"/>
        <v/>
      </c>
      <c r="W10081" s="53" t="str">
        <f t="shared" si="514"/>
        <v/>
      </c>
      <c r="X10081" s="53" t="str">
        <f t="shared" si="514"/>
        <v/>
      </c>
    </row>
    <row r="10082" spans="18:24" hidden="1" x14ac:dyDescent="0.3">
      <c r="R10082">
        <f t="shared" si="512"/>
        <v>0</v>
      </c>
      <c r="S10082">
        <f t="shared" si="513"/>
        <v>0</v>
      </c>
      <c r="T10082" s="53" t="str">
        <f t="shared" si="514"/>
        <v/>
      </c>
      <c r="U10082" s="53" t="str">
        <f t="shared" si="514"/>
        <v/>
      </c>
      <c r="V10082" s="53" t="str">
        <f t="shared" si="514"/>
        <v/>
      </c>
      <c r="W10082" s="53" t="str">
        <f t="shared" si="514"/>
        <v/>
      </c>
      <c r="X10082" s="53" t="str">
        <f t="shared" si="514"/>
        <v/>
      </c>
    </row>
    <row r="10083" spans="18:24" hidden="1" x14ac:dyDescent="0.3">
      <c r="R10083">
        <f t="shared" si="512"/>
        <v>0</v>
      </c>
      <c r="S10083">
        <f t="shared" si="513"/>
        <v>0</v>
      </c>
      <c r="T10083" s="53" t="str">
        <f t="shared" si="514"/>
        <v/>
      </c>
      <c r="U10083" s="53" t="str">
        <f t="shared" si="514"/>
        <v/>
      </c>
      <c r="V10083" s="53" t="str">
        <f t="shared" si="514"/>
        <v/>
      </c>
      <c r="W10083" s="53" t="str">
        <f t="shared" si="514"/>
        <v/>
      </c>
      <c r="X10083" s="53" t="str">
        <f t="shared" si="514"/>
        <v/>
      </c>
    </row>
    <row r="10084" spans="18:24" hidden="1" x14ac:dyDescent="0.3">
      <c r="R10084">
        <f t="shared" si="512"/>
        <v>0</v>
      </c>
      <c r="S10084">
        <f t="shared" si="513"/>
        <v>0</v>
      </c>
      <c r="T10084" s="53" t="str">
        <f t="shared" si="514"/>
        <v/>
      </c>
      <c r="U10084" s="53" t="str">
        <f t="shared" si="514"/>
        <v/>
      </c>
      <c r="V10084" s="53" t="str">
        <f t="shared" si="514"/>
        <v/>
      </c>
      <c r="W10084" s="53" t="str">
        <f t="shared" si="514"/>
        <v/>
      </c>
      <c r="X10084" s="53" t="str">
        <f t="shared" si="514"/>
        <v/>
      </c>
    </row>
    <row r="10085" spans="18:24" hidden="1" x14ac:dyDescent="0.3">
      <c r="R10085">
        <f t="shared" si="512"/>
        <v>0</v>
      </c>
      <c r="S10085">
        <f t="shared" si="513"/>
        <v>0</v>
      </c>
      <c r="T10085" s="53" t="str">
        <f t="shared" si="514"/>
        <v/>
      </c>
      <c r="U10085" s="53" t="str">
        <f t="shared" si="514"/>
        <v/>
      </c>
      <c r="V10085" s="53" t="str">
        <f t="shared" si="514"/>
        <v/>
      </c>
      <c r="W10085" s="53" t="str">
        <f t="shared" si="514"/>
        <v/>
      </c>
      <c r="X10085" s="53" t="str">
        <f t="shared" si="514"/>
        <v/>
      </c>
    </row>
    <row r="10086" spans="18:24" hidden="1" x14ac:dyDescent="0.3">
      <c r="R10086">
        <f t="shared" si="512"/>
        <v>0</v>
      </c>
      <c r="S10086">
        <f t="shared" si="513"/>
        <v>0</v>
      </c>
      <c r="T10086" s="53" t="str">
        <f t="shared" si="514"/>
        <v/>
      </c>
      <c r="U10086" s="53" t="str">
        <f t="shared" si="514"/>
        <v/>
      </c>
      <c r="V10086" s="53" t="str">
        <f t="shared" si="514"/>
        <v/>
      </c>
      <c r="W10086" s="53" t="str">
        <f t="shared" si="514"/>
        <v/>
      </c>
      <c r="X10086" s="53" t="str">
        <f t="shared" si="514"/>
        <v/>
      </c>
    </row>
    <row r="10087" spans="18:24" hidden="1" x14ac:dyDescent="0.3">
      <c r="R10087">
        <f t="shared" si="512"/>
        <v>0</v>
      </c>
      <c r="S10087">
        <f t="shared" si="513"/>
        <v>0</v>
      </c>
      <c r="T10087" s="53" t="str">
        <f t="shared" si="514"/>
        <v/>
      </c>
      <c r="U10087" s="53" t="str">
        <f t="shared" si="514"/>
        <v/>
      </c>
      <c r="V10087" s="53" t="str">
        <f t="shared" si="514"/>
        <v/>
      </c>
      <c r="W10087" s="53" t="str">
        <f t="shared" si="514"/>
        <v/>
      </c>
      <c r="X10087" s="53" t="str">
        <f t="shared" si="514"/>
        <v/>
      </c>
    </row>
    <row r="10088" spans="18:24" hidden="1" x14ac:dyDescent="0.3">
      <c r="R10088">
        <f t="shared" si="512"/>
        <v>0</v>
      </c>
      <c r="S10088">
        <f t="shared" si="513"/>
        <v>0</v>
      </c>
      <c r="T10088" s="53" t="str">
        <f t="shared" si="514"/>
        <v/>
      </c>
      <c r="U10088" s="53" t="str">
        <f t="shared" si="514"/>
        <v/>
      </c>
      <c r="V10088" s="53" t="str">
        <f t="shared" si="514"/>
        <v/>
      </c>
      <c r="W10088" s="53" t="str">
        <f t="shared" si="514"/>
        <v/>
      </c>
      <c r="X10088" s="53" t="str">
        <f t="shared" si="514"/>
        <v/>
      </c>
    </row>
    <row r="10089" spans="18:24" hidden="1" x14ac:dyDescent="0.3">
      <c r="R10089">
        <f t="shared" si="512"/>
        <v>0</v>
      </c>
      <c r="S10089">
        <f t="shared" si="513"/>
        <v>0</v>
      </c>
      <c r="T10089" s="53" t="str">
        <f t="shared" si="514"/>
        <v/>
      </c>
      <c r="U10089" s="53" t="str">
        <f t="shared" si="514"/>
        <v/>
      </c>
      <c r="V10089" s="53" t="str">
        <f t="shared" si="514"/>
        <v/>
      </c>
      <c r="W10089" s="53" t="str">
        <f t="shared" si="514"/>
        <v/>
      </c>
      <c r="X10089" s="53" t="str">
        <f t="shared" si="514"/>
        <v/>
      </c>
    </row>
    <row r="10090" spans="18:24" hidden="1" x14ac:dyDescent="0.3">
      <c r="R10090">
        <f t="shared" si="512"/>
        <v>0</v>
      </c>
      <c r="S10090">
        <f t="shared" si="513"/>
        <v>0</v>
      </c>
      <c r="T10090" s="53" t="str">
        <f t="shared" si="514"/>
        <v/>
      </c>
      <c r="U10090" s="53" t="str">
        <f t="shared" si="514"/>
        <v/>
      </c>
      <c r="V10090" s="53" t="str">
        <f t="shared" si="514"/>
        <v/>
      </c>
      <c r="W10090" s="53" t="str">
        <f t="shared" si="514"/>
        <v/>
      </c>
      <c r="X10090" s="53" t="str">
        <f t="shared" si="514"/>
        <v/>
      </c>
    </row>
    <row r="10091" spans="18:24" hidden="1" x14ac:dyDescent="0.3">
      <c r="R10091">
        <f t="shared" si="512"/>
        <v>0</v>
      </c>
      <c r="S10091">
        <f t="shared" si="513"/>
        <v>0</v>
      </c>
      <c r="T10091" s="53" t="str">
        <f t="shared" si="514"/>
        <v/>
      </c>
      <c r="U10091" s="53" t="str">
        <f t="shared" si="514"/>
        <v/>
      </c>
      <c r="V10091" s="53" t="str">
        <f t="shared" si="514"/>
        <v/>
      </c>
      <c r="W10091" s="53" t="str">
        <f t="shared" si="514"/>
        <v/>
      </c>
      <c r="X10091" s="53" t="str">
        <f t="shared" si="514"/>
        <v/>
      </c>
    </row>
    <row r="10092" spans="18:24" hidden="1" x14ac:dyDescent="0.3">
      <c r="R10092">
        <f t="shared" si="512"/>
        <v>0</v>
      </c>
      <c r="S10092">
        <f t="shared" si="513"/>
        <v>0</v>
      </c>
      <c r="T10092" s="53" t="str">
        <f t="shared" si="514"/>
        <v/>
      </c>
      <c r="U10092" s="53" t="str">
        <f t="shared" si="514"/>
        <v/>
      </c>
      <c r="V10092" s="53" t="str">
        <f t="shared" si="514"/>
        <v/>
      </c>
      <c r="W10092" s="53" t="str">
        <f t="shared" si="514"/>
        <v/>
      </c>
      <c r="X10092" s="53" t="str">
        <f t="shared" si="514"/>
        <v/>
      </c>
    </row>
    <row r="10093" spans="18:24" hidden="1" x14ac:dyDescent="0.3">
      <c r="R10093">
        <f t="shared" si="512"/>
        <v>0</v>
      </c>
      <c r="S10093">
        <f t="shared" si="513"/>
        <v>0</v>
      </c>
      <c r="T10093" s="53" t="str">
        <f t="shared" si="514"/>
        <v/>
      </c>
      <c r="U10093" s="53" t="str">
        <f t="shared" si="514"/>
        <v/>
      </c>
      <c r="V10093" s="53" t="str">
        <f t="shared" si="514"/>
        <v/>
      </c>
      <c r="W10093" s="53" t="str">
        <f t="shared" si="514"/>
        <v/>
      </c>
      <c r="X10093" s="53" t="str">
        <f t="shared" si="514"/>
        <v/>
      </c>
    </row>
    <row r="10094" spans="18:24" hidden="1" x14ac:dyDescent="0.3">
      <c r="R10094">
        <f t="shared" si="512"/>
        <v>0</v>
      </c>
      <c r="S10094">
        <f t="shared" si="513"/>
        <v>0</v>
      </c>
      <c r="T10094" s="53" t="str">
        <f t="shared" si="514"/>
        <v/>
      </c>
      <c r="U10094" s="53" t="str">
        <f t="shared" si="514"/>
        <v/>
      </c>
      <c r="V10094" s="53" t="str">
        <f t="shared" si="514"/>
        <v/>
      </c>
      <c r="W10094" s="53" t="str">
        <f t="shared" si="514"/>
        <v/>
      </c>
      <c r="X10094" s="53" t="str">
        <f t="shared" si="514"/>
        <v/>
      </c>
    </row>
    <row r="10095" spans="18:24" hidden="1" x14ac:dyDescent="0.3">
      <c r="R10095">
        <f t="shared" si="512"/>
        <v>0</v>
      </c>
      <c r="S10095">
        <f t="shared" si="513"/>
        <v>0</v>
      </c>
      <c r="T10095" s="53" t="str">
        <f t="shared" si="514"/>
        <v/>
      </c>
      <c r="U10095" s="53" t="str">
        <f t="shared" si="514"/>
        <v/>
      </c>
      <c r="V10095" s="53" t="str">
        <f t="shared" si="514"/>
        <v/>
      </c>
      <c r="W10095" s="53" t="str">
        <f t="shared" si="514"/>
        <v/>
      </c>
      <c r="X10095" s="53" t="str">
        <f t="shared" si="514"/>
        <v/>
      </c>
    </row>
    <row r="10096" spans="18:24" hidden="1" x14ac:dyDescent="0.3">
      <c r="R10096">
        <f t="shared" si="512"/>
        <v>0</v>
      </c>
      <c r="S10096">
        <f t="shared" si="513"/>
        <v>0</v>
      </c>
      <c r="T10096" s="53" t="str">
        <f t="shared" si="514"/>
        <v/>
      </c>
      <c r="U10096" s="53" t="str">
        <f t="shared" si="514"/>
        <v/>
      </c>
      <c r="V10096" s="53" t="str">
        <f t="shared" si="514"/>
        <v/>
      </c>
      <c r="W10096" s="53" t="str">
        <f t="shared" si="514"/>
        <v/>
      </c>
      <c r="X10096" s="53" t="str">
        <f t="shared" si="514"/>
        <v/>
      </c>
    </row>
    <row r="10097" spans="18:24" hidden="1" x14ac:dyDescent="0.3">
      <c r="R10097">
        <f t="shared" si="512"/>
        <v>0</v>
      </c>
      <c r="S10097">
        <f t="shared" si="513"/>
        <v>0</v>
      </c>
      <c r="T10097" s="53" t="str">
        <f t="shared" si="514"/>
        <v/>
      </c>
      <c r="U10097" s="53" t="str">
        <f t="shared" si="514"/>
        <v/>
      </c>
      <c r="V10097" s="53" t="str">
        <f t="shared" si="514"/>
        <v/>
      </c>
      <c r="W10097" s="53" t="str">
        <f t="shared" si="514"/>
        <v/>
      </c>
      <c r="X10097" s="53" t="str">
        <f t="shared" si="514"/>
        <v/>
      </c>
    </row>
    <row r="10098" spans="18:24" hidden="1" x14ac:dyDescent="0.3">
      <c r="R10098">
        <f t="shared" si="512"/>
        <v>0</v>
      </c>
      <c r="S10098">
        <f t="shared" si="513"/>
        <v>0</v>
      </c>
      <c r="T10098" s="53" t="str">
        <f t="shared" si="514"/>
        <v/>
      </c>
      <c r="U10098" s="53" t="str">
        <f t="shared" si="514"/>
        <v/>
      </c>
      <c r="V10098" s="53" t="str">
        <f t="shared" si="514"/>
        <v/>
      </c>
      <c r="W10098" s="53" t="str">
        <f t="shared" si="514"/>
        <v/>
      </c>
      <c r="X10098" s="53" t="str">
        <f t="shared" si="514"/>
        <v/>
      </c>
    </row>
    <row r="10099" spans="18:24" hidden="1" x14ac:dyDescent="0.3">
      <c r="R10099">
        <f t="shared" si="512"/>
        <v>0</v>
      </c>
      <c r="S10099">
        <f t="shared" si="513"/>
        <v>0</v>
      </c>
      <c r="T10099" s="53" t="str">
        <f t="shared" si="514"/>
        <v/>
      </c>
      <c r="U10099" s="53" t="str">
        <f t="shared" si="514"/>
        <v/>
      </c>
      <c r="V10099" s="53" t="str">
        <f t="shared" si="514"/>
        <v/>
      </c>
      <c r="W10099" s="53" t="str">
        <f t="shared" si="514"/>
        <v/>
      </c>
      <c r="X10099" s="53" t="str">
        <f t="shared" si="514"/>
        <v/>
      </c>
    </row>
    <row r="10100" spans="18:24" hidden="1" x14ac:dyDescent="0.3">
      <c r="R10100">
        <f t="shared" si="512"/>
        <v>0</v>
      </c>
      <c r="S10100">
        <f t="shared" si="513"/>
        <v>0</v>
      </c>
      <c r="T10100" s="53" t="str">
        <f t="shared" si="514"/>
        <v/>
      </c>
      <c r="U10100" s="53" t="str">
        <f t="shared" si="514"/>
        <v/>
      </c>
      <c r="V10100" s="53" t="str">
        <f t="shared" si="514"/>
        <v/>
      </c>
      <c r="W10100" s="53" t="str">
        <f t="shared" si="514"/>
        <v/>
      </c>
      <c r="X10100" s="53" t="str">
        <f t="shared" si="514"/>
        <v/>
      </c>
    </row>
    <row r="10101" spans="18:24" hidden="1" x14ac:dyDescent="0.3">
      <c r="R10101">
        <f t="shared" si="512"/>
        <v>0</v>
      </c>
      <c r="S10101">
        <f t="shared" si="513"/>
        <v>0</v>
      </c>
      <c r="T10101" s="53" t="str">
        <f t="shared" si="514"/>
        <v/>
      </c>
      <c r="U10101" s="53" t="str">
        <f t="shared" si="514"/>
        <v/>
      </c>
      <c r="V10101" s="53" t="str">
        <f t="shared" si="514"/>
        <v/>
      </c>
      <c r="W10101" s="53" t="str">
        <f t="shared" si="514"/>
        <v/>
      </c>
      <c r="X10101" s="53" t="str">
        <f t="shared" si="514"/>
        <v/>
      </c>
    </row>
    <row r="10102" spans="18:24" hidden="1" x14ac:dyDescent="0.3">
      <c r="R10102">
        <f t="shared" si="512"/>
        <v>0</v>
      </c>
      <c r="S10102">
        <f t="shared" si="513"/>
        <v>0</v>
      </c>
      <c r="T10102" s="53" t="str">
        <f t="shared" si="514"/>
        <v/>
      </c>
      <c r="U10102" s="53" t="str">
        <f t="shared" si="514"/>
        <v/>
      </c>
      <c r="V10102" s="53" t="str">
        <f t="shared" si="514"/>
        <v/>
      </c>
      <c r="W10102" s="53" t="str">
        <f t="shared" si="514"/>
        <v/>
      </c>
      <c r="X10102" s="53" t="str">
        <f t="shared" si="514"/>
        <v/>
      </c>
    </row>
    <row r="10103" spans="18:24" hidden="1" x14ac:dyDescent="0.3">
      <c r="R10103">
        <f t="shared" si="512"/>
        <v>0</v>
      </c>
      <c r="S10103">
        <f t="shared" si="513"/>
        <v>0</v>
      </c>
      <c r="T10103" s="53" t="str">
        <f t="shared" si="514"/>
        <v/>
      </c>
      <c r="U10103" s="53" t="str">
        <f t="shared" si="514"/>
        <v/>
      </c>
      <c r="V10103" s="53" t="str">
        <f t="shared" si="514"/>
        <v/>
      </c>
      <c r="W10103" s="53" t="str">
        <f t="shared" si="514"/>
        <v/>
      </c>
      <c r="X10103" s="53" t="str">
        <f t="shared" si="514"/>
        <v/>
      </c>
    </row>
    <row r="10104" spans="18:24" hidden="1" x14ac:dyDescent="0.3">
      <c r="R10104">
        <f t="shared" si="512"/>
        <v>0</v>
      </c>
      <c r="S10104">
        <f t="shared" si="513"/>
        <v>0</v>
      </c>
      <c r="T10104" s="53" t="str">
        <f t="shared" si="514"/>
        <v/>
      </c>
      <c r="U10104" s="53" t="str">
        <f t="shared" si="514"/>
        <v/>
      </c>
      <c r="V10104" s="53" t="str">
        <f t="shared" si="514"/>
        <v/>
      </c>
      <c r="W10104" s="53" t="str">
        <f t="shared" si="514"/>
        <v/>
      </c>
      <c r="X10104" s="53" t="str">
        <f t="shared" si="514"/>
        <v/>
      </c>
    </row>
    <row r="10105" spans="18:24" hidden="1" x14ac:dyDescent="0.3">
      <c r="R10105">
        <f t="shared" si="512"/>
        <v>0</v>
      </c>
      <c r="S10105">
        <f t="shared" si="513"/>
        <v>0</v>
      </c>
      <c r="T10105" s="53" t="str">
        <f t="shared" si="514"/>
        <v/>
      </c>
      <c r="U10105" s="53" t="str">
        <f t="shared" si="514"/>
        <v/>
      </c>
      <c r="V10105" s="53" t="str">
        <f t="shared" si="514"/>
        <v/>
      </c>
      <c r="W10105" s="53" t="str">
        <f t="shared" si="514"/>
        <v/>
      </c>
      <c r="X10105" s="53" t="str">
        <f t="shared" si="514"/>
        <v/>
      </c>
    </row>
    <row r="10106" spans="18:24" hidden="1" x14ac:dyDescent="0.3">
      <c r="R10106">
        <f t="shared" si="512"/>
        <v>0</v>
      </c>
      <c r="S10106">
        <f t="shared" si="513"/>
        <v>0</v>
      </c>
      <c r="T10106" s="53" t="str">
        <f t="shared" si="514"/>
        <v/>
      </c>
      <c r="U10106" s="53" t="str">
        <f t="shared" si="514"/>
        <v/>
      </c>
      <c r="V10106" s="53" t="str">
        <f t="shared" si="514"/>
        <v/>
      </c>
      <c r="W10106" s="53" t="str">
        <f t="shared" si="514"/>
        <v/>
      </c>
      <c r="X10106" s="53" t="str">
        <f t="shared" si="514"/>
        <v/>
      </c>
    </row>
    <row r="10107" spans="18:24" hidden="1" x14ac:dyDescent="0.3">
      <c r="R10107">
        <f t="shared" si="512"/>
        <v>0</v>
      </c>
      <c r="S10107">
        <f t="shared" si="513"/>
        <v>0</v>
      </c>
      <c r="T10107" s="53" t="str">
        <f t="shared" si="514"/>
        <v/>
      </c>
      <c r="U10107" s="53" t="str">
        <f t="shared" si="514"/>
        <v/>
      </c>
      <c r="V10107" s="53" t="str">
        <f t="shared" si="514"/>
        <v/>
      </c>
      <c r="W10107" s="53" t="str">
        <f t="shared" si="514"/>
        <v/>
      </c>
      <c r="X10107" s="53" t="str">
        <f t="shared" si="514"/>
        <v/>
      </c>
    </row>
    <row r="10108" spans="18:24" hidden="1" x14ac:dyDescent="0.3">
      <c r="R10108">
        <f t="shared" si="512"/>
        <v>0</v>
      </c>
      <c r="S10108">
        <f t="shared" si="513"/>
        <v>0</v>
      </c>
      <c r="T10108" s="53" t="str">
        <f t="shared" si="514"/>
        <v/>
      </c>
      <c r="U10108" s="53" t="str">
        <f t="shared" si="514"/>
        <v/>
      </c>
      <c r="V10108" s="53" t="str">
        <f t="shared" si="514"/>
        <v/>
      </c>
      <c r="W10108" s="53" t="str">
        <f t="shared" si="514"/>
        <v/>
      </c>
      <c r="X10108" s="53" t="str">
        <f t="shared" si="514"/>
        <v/>
      </c>
    </row>
    <row r="10109" spans="18:24" hidden="1" x14ac:dyDescent="0.3">
      <c r="R10109">
        <f t="shared" si="512"/>
        <v>0</v>
      </c>
      <c r="S10109">
        <f t="shared" si="513"/>
        <v>0</v>
      </c>
      <c r="T10109" s="53" t="str">
        <f t="shared" si="514"/>
        <v/>
      </c>
      <c r="U10109" s="53" t="str">
        <f t="shared" si="514"/>
        <v/>
      </c>
      <c r="V10109" s="53" t="str">
        <f t="shared" si="514"/>
        <v/>
      </c>
      <c r="W10109" s="53" t="str">
        <f t="shared" si="514"/>
        <v/>
      </c>
      <c r="X10109" s="53" t="str">
        <f t="shared" si="514"/>
        <v/>
      </c>
    </row>
    <row r="10110" spans="18:24" hidden="1" x14ac:dyDescent="0.3">
      <c r="R10110">
        <f t="shared" si="512"/>
        <v>0</v>
      </c>
      <c r="S10110">
        <f t="shared" si="513"/>
        <v>0</v>
      </c>
      <c r="T10110" s="53" t="str">
        <f t="shared" si="514"/>
        <v/>
      </c>
      <c r="U10110" s="53" t="str">
        <f t="shared" si="514"/>
        <v/>
      </c>
      <c r="V10110" s="53" t="str">
        <f t="shared" si="514"/>
        <v/>
      </c>
      <c r="W10110" s="53" t="str">
        <f t="shared" si="514"/>
        <v/>
      </c>
      <c r="X10110" s="53" t="str">
        <f t="shared" si="514"/>
        <v/>
      </c>
    </row>
    <row r="10111" spans="18:24" hidden="1" x14ac:dyDescent="0.3">
      <c r="R10111">
        <f t="shared" si="512"/>
        <v>0</v>
      </c>
      <c r="S10111">
        <f t="shared" si="513"/>
        <v>0</v>
      </c>
      <c r="T10111" s="53" t="str">
        <f t="shared" si="514"/>
        <v/>
      </c>
      <c r="U10111" s="53" t="str">
        <f t="shared" si="514"/>
        <v/>
      </c>
      <c r="V10111" s="53" t="str">
        <f t="shared" si="514"/>
        <v/>
      </c>
      <c r="W10111" s="53" t="str">
        <f t="shared" si="514"/>
        <v/>
      </c>
      <c r="X10111" s="53" t="str">
        <f t="shared" si="514"/>
        <v/>
      </c>
    </row>
    <row r="10112" spans="18:24" hidden="1" x14ac:dyDescent="0.3">
      <c r="R10112">
        <f t="shared" si="512"/>
        <v>0</v>
      </c>
      <c r="S10112">
        <f t="shared" si="513"/>
        <v>0</v>
      </c>
      <c r="T10112" s="53" t="str">
        <f t="shared" si="514"/>
        <v/>
      </c>
      <c r="U10112" s="53" t="str">
        <f t="shared" si="514"/>
        <v/>
      </c>
      <c r="V10112" s="53" t="str">
        <f t="shared" si="514"/>
        <v/>
      </c>
      <c r="W10112" s="53" t="str">
        <f t="shared" si="514"/>
        <v/>
      </c>
      <c r="X10112" s="53" t="str">
        <f t="shared" si="514"/>
        <v/>
      </c>
    </row>
    <row r="10113" spans="18:24" hidden="1" x14ac:dyDescent="0.3">
      <c r="R10113">
        <f t="shared" si="512"/>
        <v>0</v>
      </c>
      <c r="S10113">
        <f t="shared" si="513"/>
        <v>0</v>
      </c>
      <c r="T10113" s="53" t="str">
        <f t="shared" si="514"/>
        <v/>
      </c>
      <c r="U10113" s="53" t="str">
        <f t="shared" si="514"/>
        <v/>
      </c>
      <c r="V10113" s="53" t="str">
        <f t="shared" si="514"/>
        <v/>
      </c>
      <c r="W10113" s="53" t="str">
        <f t="shared" si="514"/>
        <v/>
      </c>
      <c r="X10113" s="53" t="str">
        <f t="shared" si="514"/>
        <v/>
      </c>
    </row>
    <row r="10114" spans="18:24" hidden="1" x14ac:dyDescent="0.3">
      <c r="R10114">
        <f t="shared" si="512"/>
        <v>0</v>
      </c>
      <c r="S10114">
        <f t="shared" si="513"/>
        <v>0</v>
      </c>
      <c r="T10114" s="53" t="str">
        <f t="shared" si="514"/>
        <v/>
      </c>
      <c r="U10114" s="53" t="str">
        <f t="shared" si="514"/>
        <v/>
      </c>
      <c r="V10114" s="53" t="str">
        <f t="shared" si="514"/>
        <v/>
      </c>
      <c r="W10114" s="53" t="str">
        <f t="shared" si="514"/>
        <v/>
      </c>
      <c r="X10114" s="53" t="str">
        <f t="shared" si="514"/>
        <v/>
      </c>
    </row>
    <row r="10115" spans="18:24" hidden="1" x14ac:dyDescent="0.3">
      <c r="R10115">
        <f t="shared" si="512"/>
        <v>0</v>
      </c>
      <c r="S10115">
        <f t="shared" si="513"/>
        <v>0</v>
      </c>
      <c r="T10115" s="53" t="str">
        <f t="shared" si="514"/>
        <v/>
      </c>
      <c r="U10115" s="53" t="str">
        <f t="shared" si="514"/>
        <v/>
      </c>
      <c r="V10115" s="53" t="str">
        <f t="shared" si="514"/>
        <v/>
      </c>
      <c r="W10115" s="53" t="str">
        <f t="shared" si="514"/>
        <v/>
      </c>
      <c r="X10115" s="53" t="str">
        <f t="shared" si="514"/>
        <v/>
      </c>
    </row>
    <row r="10116" spans="18:24" hidden="1" x14ac:dyDescent="0.3">
      <c r="R10116">
        <f t="shared" si="512"/>
        <v>0</v>
      </c>
      <c r="S10116">
        <f t="shared" si="513"/>
        <v>0</v>
      </c>
      <c r="T10116" s="53" t="str">
        <f t="shared" si="514"/>
        <v/>
      </c>
      <c r="U10116" s="53" t="str">
        <f t="shared" si="514"/>
        <v/>
      </c>
      <c r="V10116" s="53" t="str">
        <f t="shared" si="514"/>
        <v/>
      </c>
      <c r="W10116" s="53" t="str">
        <f t="shared" si="514"/>
        <v/>
      </c>
      <c r="X10116" s="53" t="str">
        <f t="shared" si="514"/>
        <v/>
      </c>
    </row>
    <row r="10117" spans="18:24" hidden="1" x14ac:dyDescent="0.3">
      <c r="R10117">
        <f t="shared" si="512"/>
        <v>0</v>
      </c>
      <c r="S10117">
        <f t="shared" si="513"/>
        <v>0</v>
      </c>
      <c r="T10117" s="53" t="str">
        <f t="shared" ref="T10117:X10167" si="515">IF(OR(COUNTIF($D10117,"*"&amp;T$5&amp;"*")&gt;0,$D10117="GRUPO TEPSA"),T$5,"")</f>
        <v/>
      </c>
      <c r="U10117" s="53" t="str">
        <f t="shared" si="515"/>
        <v/>
      </c>
      <c r="V10117" s="53" t="str">
        <f t="shared" si="515"/>
        <v/>
      </c>
      <c r="W10117" s="53" t="str">
        <f t="shared" si="515"/>
        <v/>
      </c>
      <c r="X10117" s="53" t="str">
        <f t="shared" si="515"/>
        <v/>
      </c>
    </row>
    <row r="10118" spans="18:24" hidden="1" x14ac:dyDescent="0.3">
      <c r="R10118">
        <f t="shared" si="512"/>
        <v>0</v>
      </c>
      <c r="S10118">
        <f t="shared" si="513"/>
        <v>0</v>
      </c>
      <c r="T10118" s="53" t="str">
        <f t="shared" si="515"/>
        <v/>
      </c>
      <c r="U10118" s="53" t="str">
        <f t="shared" si="515"/>
        <v/>
      </c>
      <c r="V10118" s="53" t="str">
        <f t="shared" si="515"/>
        <v/>
      </c>
      <c r="W10118" s="53" t="str">
        <f t="shared" si="515"/>
        <v/>
      </c>
      <c r="X10118" s="53" t="str">
        <f t="shared" si="515"/>
        <v/>
      </c>
    </row>
    <row r="10119" spans="18:24" hidden="1" x14ac:dyDescent="0.3">
      <c r="R10119">
        <f t="shared" ref="R10119:R10182" si="516">IF(OR(D10119="GRUPO TEPSA",D10119="TODAS"),P10119/5,P10119)</f>
        <v>0</v>
      </c>
      <c r="S10119">
        <f t="shared" si="513"/>
        <v>0</v>
      </c>
      <c r="T10119" s="53" t="str">
        <f t="shared" si="515"/>
        <v/>
      </c>
      <c r="U10119" s="53" t="str">
        <f t="shared" si="515"/>
        <v/>
      </c>
      <c r="V10119" s="53" t="str">
        <f t="shared" si="515"/>
        <v/>
      </c>
      <c r="W10119" s="53" t="str">
        <f t="shared" si="515"/>
        <v/>
      </c>
      <c r="X10119" s="53" t="str">
        <f t="shared" si="515"/>
        <v/>
      </c>
    </row>
    <row r="10120" spans="18:24" hidden="1" x14ac:dyDescent="0.3">
      <c r="R10120">
        <f t="shared" si="516"/>
        <v>0</v>
      </c>
      <c r="S10120">
        <f t="shared" si="513"/>
        <v>0</v>
      </c>
      <c r="T10120" s="53" t="str">
        <f t="shared" si="515"/>
        <v/>
      </c>
      <c r="U10120" s="53" t="str">
        <f t="shared" si="515"/>
        <v/>
      </c>
      <c r="V10120" s="53" t="str">
        <f t="shared" si="515"/>
        <v/>
      </c>
      <c r="W10120" s="53" t="str">
        <f t="shared" si="515"/>
        <v/>
      </c>
      <c r="X10120" s="53" t="str">
        <f t="shared" si="515"/>
        <v/>
      </c>
    </row>
    <row r="10121" spans="18:24" hidden="1" x14ac:dyDescent="0.3">
      <c r="R10121">
        <f t="shared" si="516"/>
        <v>0</v>
      </c>
      <c r="S10121">
        <f t="shared" si="513"/>
        <v>0</v>
      </c>
      <c r="T10121" s="53" t="str">
        <f t="shared" si="515"/>
        <v/>
      </c>
      <c r="U10121" s="53" t="str">
        <f t="shared" si="515"/>
        <v/>
      </c>
      <c r="V10121" s="53" t="str">
        <f t="shared" si="515"/>
        <v/>
      </c>
      <c r="W10121" s="53" t="str">
        <f t="shared" si="515"/>
        <v/>
      </c>
      <c r="X10121" s="53" t="str">
        <f t="shared" si="515"/>
        <v/>
      </c>
    </row>
    <row r="10122" spans="18:24" hidden="1" x14ac:dyDescent="0.3">
      <c r="R10122">
        <f t="shared" si="516"/>
        <v>0</v>
      </c>
      <c r="S10122">
        <f t="shared" si="513"/>
        <v>0</v>
      </c>
      <c r="T10122" s="53" t="str">
        <f t="shared" si="515"/>
        <v/>
      </c>
      <c r="U10122" s="53" t="str">
        <f t="shared" si="515"/>
        <v/>
      </c>
      <c r="V10122" s="53" t="str">
        <f t="shared" si="515"/>
        <v/>
      </c>
      <c r="W10122" s="53" t="str">
        <f t="shared" si="515"/>
        <v/>
      </c>
      <c r="X10122" s="53" t="str">
        <f t="shared" si="515"/>
        <v/>
      </c>
    </row>
    <row r="10123" spans="18:24" hidden="1" x14ac:dyDescent="0.3">
      <c r="R10123">
        <f t="shared" si="516"/>
        <v>0</v>
      </c>
      <c r="S10123">
        <f t="shared" ref="S10123:S10186" si="517">IF(OR(D10123="GRUPO TEPSA",D10123="TODAS"),Q10123/5,Q10123)</f>
        <v>0</v>
      </c>
      <c r="T10123" s="53" t="str">
        <f t="shared" si="515"/>
        <v/>
      </c>
      <c r="U10123" s="53" t="str">
        <f t="shared" si="515"/>
        <v/>
      </c>
      <c r="V10123" s="53" t="str">
        <f t="shared" si="515"/>
        <v/>
      </c>
      <c r="W10123" s="53" t="str">
        <f t="shared" si="515"/>
        <v/>
      </c>
      <c r="X10123" s="53" t="str">
        <f t="shared" si="515"/>
        <v/>
      </c>
    </row>
    <row r="10124" spans="18:24" hidden="1" x14ac:dyDescent="0.3">
      <c r="R10124">
        <f t="shared" si="516"/>
        <v>0</v>
      </c>
      <c r="S10124">
        <f t="shared" si="517"/>
        <v>0</v>
      </c>
      <c r="T10124" s="53" t="str">
        <f t="shared" si="515"/>
        <v/>
      </c>
      <c r="U10124" s="53" t="str">
        <f t="shared" si="515"/>
        <v/>
      </c>
      <c r="V10124" s="53" t="str">
        <f t="shared" si="515"/>
        <v/>
      </c>
      <c r="W10124" s="53" t="str">
        <f t="shared" si="515"/>
        <v/>
      </c>
      <c r="X10124" s="53" t="str">
        <f t="shared" si="515"/>
        <v/>
      </c>
    </row>
    <row r="10125" spans="18:24" hidden="1" x14ac:dyDescent="0.3">
      <c r="R10125">
        <f t="shared" si="516"/>
        <v>0</v>
      </c>
      <c r="S10125">
        <f t="shared" si="517"/>
        <v>0</v>
      </c>
      <c r="T10125" s="53" t="str">
        <f t="shared" si="515"/>
        <v/>
      </c>
      <c r="U10125" s="53" t="str">
        <f t="shared" si="515"/>
        <v/>
      </c>
      <c r="V10125" s="53" t="str">
        <f t="shared" si="515"/>
        <v/>
      </c>
      <c r="W10125" s="53" t="str">
        <f t="shared" si="515"/>
        <v/>
      </c>
      <c r="X10125" s="53" t="str">
        <f t="shared" si="515"/>
        <v/>
      </c>
    </row>
    <row r="10126" spans="18:24" hidden="1" x14ac:dyDescent="0.3">
      <c r="R10126">
        <f t="shared" si="516"/>
        <v>0</v>
      </c>
      <c r="S10126">
        <f t="shared" si="517"/>
        <v>0</v>
      </c>
      <c r="T10126" s="53" t="str">
        <f t="shared" si="515"/>
        <v/>
      </c>
      <c r="U10126" s="53" t="str">
        <f t="shared" si="515"/>
        <v/>
      </c>
      <c r="V10126" s="53" t="str">
        <f t="shared" si="515"/>
        <v/>
      </c>
      <c r="W10126" s="53" t="str">
        <f t="shared" si="515"/>
        <v/>
      </c>
      <c r="X10126" s="53" t="str">
        <f t="shared" si="515"/>
        <v/>
      </c>
    </row>
    <row r="10127" spans="18:24" hidden="1" x14ac:dyDescent="0.3">
      <c r="R10127">
        <f t="shared" si="516"/>
        <v>0</v>
      </c>
      <c r="S10127">
        <f t="shared" si="517"/>
        <v>0</v>
      </c>
      <c r="T10127" s="53" t="str">
        <f t="shared" si="515"/>
        <v/>
      </c>
      <c r="U10127" s="53" t="str">
        <f t="shared" si="515"/>
        <v/>
      </c>
      <c r="V10127" s="53" t="str">
        <f t="shared" si="515"/>
        <v/>
      </c>
      <c r="W10127" s="53" t="str">
        <f t="shared" si="515"/>
        <v/>
      </c>
      <c r="X10127" s="53" t="str">
        <f t="shared" si="515"/>
        <v/>
      </c>
    </row>
    <row r="10128" spans="18:24" hidden="1" x14ac:dyDescent="0.3">
      <c r="R10128">
        <f t="shared" si="516"/>
        <v>0</v>
      </c>
      <c r="S10128">
        <f t="shared" si="517"/>
        <v>0</v>
      </c>
      <c r="T10128" s="53" t="str">
        <f t="shared" si="515"/>
        <v/>
      </c>
      <c r="U10128" s="53" t="str">
        <f t="shared" si="515"/>
        <v/>
      </c>
      <c r="V10128" s="53" t="str">
        <f t="shared" si="515"/>
        <v/>
      </c>
      <c r="W10128" s="53" t="str">
        <f t="shared" si="515"/>
        <v/>
      </c>
      <c r="X10128" s="53" t="str">
        <f t="shared" si="515"/>
        <v/>
      </c>
    </row>
    <row r="10129" spans="18:24" hidden="1" x14ac:dyDescent="0.3">
      <c r="R10129">
        <f t="shared" si="516"/>
        <v>0</v>
      </c>
      <c r="S10129">
        <f t="shared" si="517"/>
        <v>0</v>
      </c>
      <c r="T10129" s="53" t="str">
        <f t="shared" si="515"/>
        <v/>
      </c>
      <c r="U10129" s="53" t="str">
        <f t="shared" si="515"/>
        <v/>
      </c>
      <c r="V10129" s="53" t="str">
        <f t="shared" si="515"/>
        <v/>
      </c>
      <c r="W10129" s="53" t="str">
        <f t="shared" si="515"/>
        <v/>
      </c>
      <c r="X10129" s="53" t="str">
        <f t="shared" si="515"/>
        <v/>
      </c>
    </row>
    <row r="10130" spans="18:24" hidden="1" x14ac:dyDescent="0.3">
      <c r="R10130">
        <f t="shared" si="516"/>
        <v>0</v>
      </c>
      <c r="S10130">
        <f t="shared" si="517"/>
        <v>0</v>
      </c>
      <c r="T10130" s="53" t="str">
        <f t="shared" si="515"/>
        <v/>
      </c>
      <c r="U10130" s="53" t="str">
        <f t="shared" si="515"/>
        <v/>
      </c>
      <c r="V10130" s="53" t="str">
        <f t="shared" si="515"/>
        <v/>
      </c>
      <c r="W10130" s="53" t="str">
        <f t="shared" si="515"/>
        <v/>
      </c>
      <c r="X10130" s="53" t="str">
        <f t="shared" si="515"/>
        <v/>
      </c>
    </row>
    <row r="10131" spans="18:24" hidden="1" x14ac:dyDescent="0.3">
      <c r="R10131">
        <f t="shared" si="516"/>
        <v>0</v>
      </c>
      <c r="S10131">
        <f t="shared" si="517"/>
        <v>0</v>
      </c>
      <c r="T10131" s="53" t="str">
        <f t="shared" si="515"/>
        <v/>
      </c>
      <c r="U10131" s="53" t="str">
        <f t="shared" si="515"/>
        <v/>
      </c>
      <c r="V10131" s="53" t="str">
        <f t="shared" si="515"/>
        <v/>
      </c>
      <c r="W10131" s="53" t="str">
        <f t="shared" si="515"/>
        <v/>
      </c>
      <c r="X10131" s="53" t="str">
        <f t="shared" si="515"/>
        <v/>
      </c>
    </row>
    <row r="10132" spans="18:24" hidden="1" x14ac:dyDescent="0.3">
      <c r="R10132">
        <f t="shared" si="516"/>
        <v>0</v>
      </c>
      <c r="S10132">
        <f t="shared" si="517"/>
        <v>0</v>
      </c>
      <c r="T10132" s="53" t="str">
        <f t="shared" si="515"/>
        <v/>
      </c>
      <c r="U10132" s="53" t="str">
        <f t="shared" si="515"/>
        <v/>
      </c>
      <c r="V10132" s="53" t="str">
        <f t="shared" si="515"/>
        <v/>
      </c>
      <c r="W10132" s="53" t="str">
        <f t="shared" si="515"/>
        <v/>
      </c>
      <c r="X10132" s="53" t="str">
        <f t="shared" si="515"/>
        <v/>
      </c>
    </row>
    <row r="10133" spans="18:24" hidden="1" x14ac:dyDescent="0.3">
      <c r="R10133">
        <f t="shared" si="516"/>
        <v>0</v>
      </c>
      <c r="S10133">
        <f t="shared" si="517"/>
        <v>0</v>
      </c>
      <c r="T10133" s="53" t="str">
        <f t="shared" si="515"/>
        <v/>
      </c>
      <c r="U10133" s="53" t="str">
        <f t="shared" si="515"/>
        <v/>
      </c>
      <c r="V10133" s="53" t="str">
        <f t="shared" si="515"/>
        <v/>
      </c>
      <c r="W10133" s="53" t="str">
        <f t="shared" si="515"/>
        <v/>
      </c>
      <c r="X10133" s="53" t="str">
        <f t="shared" si="515"/>
        <v/>
      </c>
    </row>
    <row r="10134" spans="18:24" hidden="1" x14ac:dyDescent="0.3">
      <c r="R10134">
        <f t="shared" si="516"/>
        <v>0</v>
      </c>
      <c r="S10134">
        <f t="shared" si="517"/>
        <v>0</v>
      </c>
      <c r="T10134" s="53" t="str">
        <f t="shared" si="515"/>
        <v/>
      </c>
      <c r="U10134" s="53" t="str">
        <f t="shared" si="515"/>
        <v/>
      </c>
      <c r="V10134" s="53" t="str">
        <f t="shared" si="515"/>
        <v/>
      </c>
      <c r="W10134" s="53" t="str">
        <f t="shared" si="515"/>
        <v/>
      </c>
      <c r="X10134" s="53" t="str">
        <f t="shared" si="515"/>
        <v/>
      </c>
    </row>
    <row r="10135" spans="18:24" hidden="1" x14ac:dyDescent="0.3">
      <c r="R10135">
        <f t="shared" si="516"/>
        <v>0</v>
      </c>
      <c r="S10135">
        <f t="shared" si="517"/>
        <v>0</v>
      </c>
      <c r="T10135" s="53" t="str">
        <f t="shared" si="515"/>
        <v/>
      </c>
      <c r="U10135" s="53" t="str">
        <f t="shared" si="515"/>
        <v/>
      </c>
      <c r="V10135" s="53" t="str">
        <f t="shared" si="515"/>
        <v/>
      </c>
      <c r="W10135" s="53" t="str">
        <f t="shared" si="515"/>
        <v/>
      </c>
      <c r="X10135" s="53" t="str">
        <f t="shared" si="515"/>
        <v/>
      </c>
    </row>
    <row r="10136" spans="18:24" hidden="1" x14ac:dyDescent="0.3">
      <c r="R10136">
        <f t="shared" si="516"/>
        <v>0</v>
      </c>
      <c r="S10136">
        <f t="shared" si="517"/>
        <v>0</v>
      </c>
      <c r="T10136" s="53" t="str">
        <f t="shared" si="515"/>
        <v/>
      </c>
      <c r="U10136" s="53" t="str">
        <f t="shared" si="515"/>
        <v/>
      </c>
      <c r="V10136" s="53" t="str">
        <f t="shared" si="515"/>
        <v/>
      </c>
      <c r="W10136" s="53" t="str">
        <f t="shared" si="515"/>
        <v/>
      </c>
      <c r="X10136" s="53" t="str">
        <f t="shared" si="515"/>
        <v/>
      </c>
    </row>
    <row r="10137" spans="18:24" hidden="1" x14ac:dyDescent="0.3">
      <c r="R10137">
        <f t="shared" si="516"/>
        <v>0</v>
      </c>
      <c r="S10137">
        <f t="shared" si="517"/>
        <v>0</v>
      </c>
      <c r="T10137" s="53" t="str">
        <f t="shared" si="515"/>
        <v/>
      </c>
      <c r="U10137" s="53" t="str">
        <f t="shared" si="515"/>
        <v/>
      </c>
      <c r="V10137" s="53" t="str">
        <f t="shared" si="515"/>
        <v/>
      </c>
      <c r="W10137" s="53" t="str">
        <f t="shared" si="515"/>
        <v/>
      </c>
      <c r="X10137" s="53" t="str">
        <f t="shared" si="515"/>
        <v/>
      </c>
    </row>
    <row r="10138" spans="18:24" hidden="1" x14ac:dyDescent="0.3">
      <c r="R10138">
        <f t="shared" si="516"/>
        <v>0</v>
      </c>
      <c r="S10138">
        <f t="shared" si="517"/>
        <v>0</v>
      </c>
      <c r="T10138" s="53" t="str">
        <f t="shared" si="515"/>
        <v/>
      </c>
      <c r="U10138" s="53" t="str">
        <f t="shared" si="515"/>
        <v/>
      </c>
      <c r="V10138" s="53" t="str">
        <f t="shared" si="515"/>
        <v/>
      </c>
      <c r="W10138" s="53" t="str">
        <f t="shared" si="515"/>
        <v/>
      </c>
      <c r="X10138" s="53" t="str">
        <f t="shared" si="515"/>
        <v/>
      </c>
    </row>
    <row r="10139" spans="18:24" hidden="1" x14ac:dyDescent="0.3">
      <c r="R10139">
        <f t="shared" si="516"/>
        <v>0</v>
      </c>
      <c r="S10139">
        <f t="shared" si="517"/>
        <v>0</v>
      </c>
      <c r="T10139" s="53" t="str">
        <f t="shared" si="515"/>
        <v/>
      </c>
      <c r="U10139" s="53" t="str">
        <f t="shared" si="515"/>
        <v/>
      </c>
      <c r="V10139" s="53" t="str">
        <f t="shared" si="515"/>
        <v/>
      </c>
      <c r="W10139" s="53" t="str">
        <f t="shared" si="515"/>
        <v/>
      </c>
      <c r="X10139" s="53" t="str">
        <f t="shared" si="515"/>
        <v/>
      </c>
    </row>
    <row r="10140" spans="18:24" hidden="1" x14ac:dyDescent="0.3">
      <c r="R10140">
        <f t="shared" si="516"/>
        <v>0</v>
      </c>
      <c r="S10140">
        <f t="shared" si="517"/>
        <v>0</v>
      </c>
      <c r="T10140" s="53" t="str">
        <f t="shared" si="515"/>
        <v/>
      </c>
      <c r="U10140" s="53" t="str">
        <f t="shared" si="515"/>
        <v/>
      </c>
      <c r="V10140" s="53" t="str">
        <f t="shared" si="515"/>
        <v/>
      </c>
      <c r="W10140" s="53" t="str">
        <f t="shared" si="515"/>
        <v/>
      </c>
      <c r="X10140" s="53" t="str">
        <f t="shared" si="515"/>
        <v/>
      </c>
    </row>
    <row r="10141" spans="18:24" hidden="1" x14ac:dyDescent="0.3">
      <c r="R10141">
        <f t="shared" si="516"/>
        <v>0</v>
      </c>
      <c r="S10141">
        <f t="shared" si="517"/>
        <v>0</v>
      </c>
      <c r="T10141" s="53" t="str">
        <f t="shared" si="515"/>
        <v/>
      </c>
      <c r="U10141" s="53" t="str">
        <f t="shared" si="515"/>
        <v/>
      </c>
      <c r="V10141" s="53" t="str">
        <f t="shared" si="515"/>
        <v/>
      </c>
      <c r="W10141" s="53" t="str">
        <f t="shared" si="515"/>
        <v/>
      </c>
      <c r="X10141" s="53" t="str">
        <f t="shared" si="515"/>
        <v/>
      </c>
    </row>
    <row r="10142" spans="18:24" hidden="1" x14ac:dyDescent="0.3">
      <c r="R10142">
        <f t="shared" si="516"/>
        <v>0</v>
      </c>
      <c r="S10142">
        <f t="shared" si="517"/>
        <v>0</v>
      </c>
      <c r="T10142" s="53" t="str">
        <f t="shared" si="515"/>
        <v/>
      </c>
      <c r="U10142" s="53" t="str">
        <f t="shared" si="515"/>
        <v/>
      </c>
      <c r="V10142" s="53" t="str">
        <f t="shared" si="515"/>
        <v/>
      </c>
      <c r="W10142" s="53" t="str">
        <f t="shared" si="515"/>
        <v/>
      </c>
      <c r="X10142" s="53" t="str">
        <f t="shared" si="515"/>
        <v/>
      </c>
    </row>
    <row r="10143" spans="18:24" hidden="1" x14ac:dyDescent="0.3">
      <c r="R10143">
        <f t="shared" si="516"/>
        <v>0</v>
      </c>
      <c r="S10143">
        <f t="shared" si="517"/>
        <v>0</v>
      </c>
      <c r="T10143" s="53" t="str">
        <f t="shared" si="515"/>
        <v/>
      </c>
      <c r="U10143" s="53" t="str">
        <f t="shared" si="515"/>
        <v/>
      </c>
      <c r="V10143" s="53" t="str">
        <f t="shared" si="515"/>
        <v/>
      </c>
      <c r="W10143" s="53" t="str">
        <f t="shared" si="515"/>
        <v/>
      </c>
      <c r="X10143" s="53" t="str">
        <f t="shared" si="515"/>
        <v/>
      </c>
    </row>
    <row r="10144" spans="18:24" hidden="1" x14ac:dyDescent="0.3">
      <c r="R10144">
        <f t="shared" si="516"/>
        <v>0</v>
      </c>
      <c r="S10144">
        <f t="shared" si="517"/>
        <v>0</v>
      </c>
      <c r="T10144" s="53" t="str">
        <f t="shared" si="515"/>
        <v/>
      </c>
      <c r="U10144" s="53" t="str">
        <f t="shared" si="515"/>
        <v/>
      </c>
      <c r="V10144" s="53" t="str">
        <f t="shared" si="515"/>
        <v/>
      </c>
      <c r="W10144" s="53" t="str">
        <f t="shared" si="515"/>
        <v/>
      </c>
      <c r="X10144" s="53" t="str">
        <f t="shared" si="515"/>
        <v/>
      </c>
    </row>
    <row r="10145" spans="18:24" hidden="1" x14ac:dyDescent="0.3">
      <c r="R10145">
        <f t="shared" si="516"/>
        <v>0</v>
      </c>
      <c r="S10145">
        <f t="shared" si="517"/>
        <v>0</v>
      </c>
      <c r="T10145" s="53" t="str">
        <f t="shared" si="515"/>
        <v/>
      </c>
      <c r="U10145" s="53" t="str">
        <f t="shared" si="515"/>
        <v/>
      </c>
      <c r="V10145" s="53" t="str">
        <f t="shared" si="515"/>
        <v/>
      </c>
      <c r="W10145" s="53" t="str">
        <f t="shared" si="515"/>
        <v/>
      </c>
      <c r="X10145" s="53" t="str">
        <f t="shared" si="515"/>
        <v/>
      </c>
    </row>
    <row r="10146" spans="18:24" hidden="1" x14ac:dyDescent="0.3">
      <c r="R10146">
        <f t="shared" si="516"/>
        <v>0</v>
      </c>
      <c r="S10146">
        <f t="shared" si="517"/>
        <v>0</v>
      </c>
      <c r="T10146" s="53" t="str">
        <f t="shared" si="515"/>
        <v/>
      </c>
      <c r="U10146" s="53" t="str">
        <f t="shared" si="515"/>
        <v/>
      </c>
      <c r="V10146" s="53" t="str">
        <f t="shared" si="515"/>
        <v/>
      </c>
      <c r="W10146" s="53" t="str">
        <f t="shared" si="515"/>
        <v/>
      </c>
      <c r="X10146" s="53" t="str">
        <f t="shared" si="515"/>
        <v/>
      </c>
    </row>
    <row r="10147" spans="18:24" hidden="1" x14ac:dyDescent="0.3">
      <c r="R10147">
        <f t="shared" si="516"/>
        <v>0</v>
      </c>
      <c r="S10147">
        <f t="shared" si="517"/>
        <v>0</v>
      </c>
      <c r="T10147" s="53" t="str">
        <f t="shared" si="515"/>
        <v/>
      </c>
      <c r="U10147" s="53" t="str">
        <f t="shared" si="515"/>
        <v/>
      </c>
      <c r="V10147" s="53" t="str">
        <f t="shared" si="515"/>
        <v/>
      </c>
      <c r="W10147" s="53" t="str">
        <f t="shared" si="515"/>
        <v/>
      </c>
      <c r="X10147" s="53" t="str">
        <f t="shared" si="515"/>
        <v/>
      </c>
    </row>
    <row r="10148" spans="18:24" hidden="1" x14ac:dyDescent="0.3">
      <c r="R10148">
        <f t="shared" si="516"/>
        <v>0</v>
      </c>
      <c r="S10148">
        <f t="shared" si="517"/>
        <v>0</v>
      </c>
      <c r="T10148" s="53" t="str">
        <f t="shared" si="515"/>
        <v/>
      </c>
      <c r="U10148" s="53" t="str">
        <f t="shared" si="515"/>
        <v/>
      </c>
      <c r="V10148" s="53" t="str">
        <f t="shared" si="515"/>
        <v/>
      </c>
      <c r="W10148" s="53" t="str">
        <f t="shared" si="515"/>
        <v/>
      </c>
      <c r="X10148" s="53" t="str">
        <f t="shared" si="515"/>
        <v/>
      </c>
    </row>
    <row r="10149" spans="18:24" hidden="1" x14ac:dyDescent="0.3">
      <c r="R10149">
        <f t="shared" si="516"/>
        <v>0</v>
      </c>
      <c r="S10149">
        <f t="shared" si="517"/>
        <v>0</v>
      </c>
      <c r="T10149" s="53" t="str">
        <f t="shared" si="515"/>
        <v/>
      </c>
      <c r="U10149" s="53" t="str">
        <f t="shared" si="515"/>
        <v/>
      </c>
      <c r="V10149" s="53" t="str">
        <f t="shared" si="515"/>
        <v/>
      </c>
      <c r="W10149" s="53" t="str">
        <f t="shared" si="515"/>
        <v/>
      </c>
      <c r="X10149" s="53" t="str">
        <f t="shared" si="515"/>
        <v/>
      </c>
    </row>
    <row r="10150" spans="18:24" hidden="1" x14ac:dyDescent="0.3">
      <c r="R10150">
        <f t="shared" si="516"/>
        <v>0</v>
      </c>
      <c r="S10150">
        <f t="shared" si="517"/>
        <v>0</v>
      </c>
      <c r="T10150" s="53" t="str">
        <f t="shared" si="515"/>
        <v/>
      </c>
      <c r="U10150" s="53" t="str">
        <f t="shared" si="515"/>
        <v/>
      </c>
      <c r="V10150" s="53" t="str">
        <f t="shared" si="515"/>
        <v/>
      </c>
      <c r="W10150" s="53" t="str">
        <f t="shared" si="515"/>
        <v/>
      </c>
      <c r="X10150" s="53" t="str">
        <f t="shared" si="515"/>
        <v/>
      </c>
    </row>
    <row r="10151" spans="18:24" hidden="1" x14ac:dyDescent="0.3">
      <c r="R10151">
        <f t="shared" si="516"/>
        <v>0</v>
      </c>
      <c r="S10151">
        <f t="shared" si="517"/>
        <v>0</v>
      </c>
      <c r="T10151" s="53" t="str">
        <f t="shared" si="515"/>
        <v/>
      </c>
      <c r="U10151" s="53" t="str">
        <f t="shared" si="515"/>
        <v/>
      </c>
      <c r="V10151" s="53" t="str">
        <f t="shared" si="515"/>
        <v/>
      </c>
      <c r="W10151" s="53" t="str">
        <f t="shared" si="515"/>
        <v/>
      </c>
      <c r="X10151" s="53" t="str">
        <f t="shared" si="515"/>
        <v/>
      </c>
    </row>
    <row r="10152" spans="18:24" hidden="1" x14ac:dyDescent="0.3">
      <c r="R10152">
        <f t="shared" si="516"/>
        <v>0</v>
      </c>
      <c r="S10152">
        <f t="shared" si="517"/>
        <v>0</v>
      </c>
      <c r="T10152" s="53" t="str">
        <f t="shared" si="515"/>
        <v/>
      </c>
      <c r="U10152" s="53" t="str">
        <f t="shared" si="515"/>
        <v/>
      </c>
      <c r="V10152" s="53" t="str">
        <f t="shared" si="515"/>
        <v/>
      </c>
      <c r="W10152" s="53" t="str">
        <f t="shared" si="515"/>
        <v/>
      </c>
      <c r="X10152" s="53" t="str">
        <f t="shared" si="515"/>
        <v/>
      </c>
    </row>
    <row r="10153" spans="18:24" hidden="1" x14ac:dyDescent="0.3">
      <c r="R10153">
        <f t="shared" si="516"/>
        <v>0</v>
      </c>
      <c r="S10153">
        <f t="shared" si="517"/>
        <v>0</v>
      </c>
      <c r="T10153" s="53" t="str">
        <f t="shared" si="515"/>
        <v/>
      </c>
      <c r="U10153" s="53" t="str">
        <f t="shared" si="515"/>
        <v/>
      </c>
      <c r="V10153" s="53" t="str">
        <f t="shared" si="515"/>
        <v/>
      </c>
      <c r="W10153" s="53" t="str">
        <f t="shared" si="515"/>
        <v/>
      </c>
      <c r="X10153" s="53" t="str">
        <f t="shared" si="515"/>
        <v/>
      </c>
    </row>
    <row r="10154" spans="18:24" hidden="1" x14ac:dyDescent="0.3">
      <c r="R10154">
        <f t="shared" si="516"/>
        <v>0</v>
      </c>
      <c r="S10154">
        <f t="shared" si="517"/>
        <v>0</v>
      </c>
      <c r="T10154" s="53" t="str">
        <f t="shared" si="515"/>
        <v/>
      </c>
      <c r="U10154" s="53" t="str">
        <f t="shared" si="515"/>
        <v/>
      </c>
      <c r="V10154" s="53" t="str">
        <f t="shared" si="515"/>
        <v/>
      </c>
      <c r="W10154" s="53" t="str">
        <f t="shared" si="515"/>
        <v/>
      </c>
      <c r="X10154" s="53" t="str">
        <f t="shared" si="515"/>
        <v/>
      </c>
    </row>
    <row r="10155" spans="18:24" hidden="1" x14ac:dyDescent="0.3">
      <c r="R10155">
        <f t="shared" si="516"/>
        <v>0</v>
      </c>
      <c r="S10155">
        <f t="shared" si="517"/>
        <v>0</v>
      </c>
      <c r="T10155" s="53" t="str">
        <f t="shared" si="515"/>
        <v/>
      </c>
      <c r="U10155" s="53" t="str">
        <f t="shared" si="515"/>
        <v/>
      </c>
      <c r="V10155" s="53" t="str">
        <f t="shared" si="515"/>
        <v/>
      </c>
      <c r="W10155" s="53" t="str">
        <f t="shared" si="515"/>
        <v/>
      </c>
      <c r="X10155" s="53" t="str">
        <f t="shared" si="515"/>
        <v/>
      </c>
    </row>
    <row r="10156" spans="18:24" hidden="1" x14ac:dyDescent="0.3">
      <c r="R10156">
        <f t="shared" si="516"/>
        <v>0</v>
      </c>
      <c r="S10156">
        <f t="shared" si="517"/>
        <v>0</v>
      </c>
      <c r="T10156" s="53" t="str">
        <f t="shared" si="515"/>
        <v/>
      </c>
      <c r="U10156" s="53" t="str">
        <f t="shared" si="515"/>
        <v/>
      </c>
      <c r="V10156" s="53" t="str">
        <f t="shared" si="515"/>
        <v/>
      </c>
      <c r="W10156" s="53" t="str">
        <f t="shared" si="515"/>
        <v/>
      </c>
      <c r="X10156" s="53" t="str">
        <f t="shared" si="515"/>
        <v/>
      </c>
    </row>
    <row r="10157" spans="18:24" hidden="1" x14ac:dyDescent="0.3">
      <c r="R10157">
        <f t="shared" si="516"/>
        <v>0</v>
      </c>
      <c r="S10157">
        <f t="shared" si="517"/>
        <v>0</v>
      </c>
      <c r="T10157" s="53" t="str">
        <f t="shared" si="515"/>
        <v/>
      </c>
      <c r="U10157" s="53" t="str">
        <f t="shared" si="515"/>
        <v/>
      </c>
      <c r="V10157" s="53" t="str">
        <f t="shared" si="515"/>
        <v/>
      </c>
      <c r="W10157" s="53" t="str">
        <f t="shared" si="515"/>
        <v/>
      </c>
      <c r="X10157" s="53" t="str">
        <f t="shared" si="515"/>
        <v/>
      </c>
    </row>
    <row r="10158" spans="18:24" hidden="1" x14ac:dyDescent="0.3">
      <c r="R10158">
        <f t="shared" si="516"/>
        <v>0</v>
      </c>
      <c r="S10158">
        <f t="shared" si="517"/>
        <v>0</v>
      </c>
      <c r="T10158" s="53" t="str">
        <f t="shared" si="515"/>
        <v/>
      </c>
      <c r="U10158" s="53" t="str">
        <f t="shared" si="515"/>
        <v/>
      </c>
      <c r="V10158" s="53" t="str">
        <f t="shared" si="515"/>
        <v/>
      </c>
      <c r="W10158" s="53" t="str">
        <f t="shared" si="515"/>
        <v/>
      </c>
      <c r="X10158" s="53" t="str">
        <f t="shared" si="515"/>
        <v/>
      </c>
    </row>
    <row r="10159" spans="18:24" hidden="1" x14ac:dyDescent="0.3">
      <c r="R10159">
        <f t="shared" si="516"/>
        <v>0</v>
      </c>
      <c r="S10159">
        <f t="shared" si="517"/>
        <v>0</v>
      </c>
      <c r="T10159" s="53" t="str">
        <f t="shared" si="515"/>
        <v/>
      </c>
      <c r="U10159" s="53" t="str">
        <f t="shared" si="515"/>
        <v/>
      </c>
      <c r="V10159" s="53" t="str">
        <f t="shared" si="515"/>
        <v/>
      </c>
      <c r="W10159" s="53" t="str">
        <f t="shared" si="515"/>
        <v/>
      </c>
      <c r="X10159" s="53" t="str">
        <f t="shared" si="515"/>
        <v/>
      </c>
    </row>
    <row r="10160" spans="18:24" hidden="1" x14ac:dyDescent="0.3">
      <c r="R10160">
        <f t="shared" si="516"/>
        <v>0</v>
      </c>
      <c r="S10160">
        <f t="shared" si="517"/>
        <v>0</v>
      </c>
      <c r="T10160" s="53" t="str">
        <f t="shared" si="515"/>
        <v/>
      </c>
      <c r="U10160" s="53" t="str">
        <f t="shared" si="515"/>
        <v/>
      </c>
      <c r="V10160" s="53" t="str">
        <f t="shared" si="515"/>
        <v/>
      </c>
      <c r="W10160" s="53" t="str">
        <f t="shared" si="515"/>
        <v/>
      </c>
      <c r="X10160" s="53" t="str">
        <f t="shared" si="515"/>
        <v/>
      </c>
    </row>
    <row r="10161" spans="18:24" hidden="1" x14ac:dyDescent="0.3">
      <c r="R10161">
        <f t="shared" si="516"/>
        <v>0</v>
      </c>
      <c r="S10161">
        <f t="shared" si="517"/>
        <v>0</v>
      </c>
      <c r="T10161" s="53" t="str">
        <f t="shared" si="515"/>
        <v/>
      </c>
      <c r="U10161" s="53" t="str">
        <f t="shared" si="515"/>
        <v/>
      </c>
      <c r="V10161" s="53" t="str">
        <f t="shared" si="515"/>
        <v/>
      </c>
      <c r="W10161" s="53" t="str">
        <f t="shared" si="515"/>
        <v/>
      </c>
      <c r="X10161" s="53" t="str">
        <f t="shared" si="515"/>
        <v/>
      </c>
    </row>
    <row r="10162" spans="18:24" hidden="1" x14ac:dyDescent="0.3">
      <c r="R10162">
        <f t="shared" si="516"/>
        <v>0</v>
      </c>
      <c r="S10162">
        <f t="shared" si="517"/>
        <v>0</v>
      </c>
      <c r="T10162" s="53" t="str">
        <f t="shared" si="515"/>
        <v/>
      </c>
      <c r="U10162" s="53" t="str">
        <f t="shared" si="515"/>
        <v/>
      </c>
      <c r="V10162" s="53" t="str">
        <f t="shared" si="515"/>
        <v/>
      </c>
      <c r="W10162" s="53" t="str">
        <f t="shared" si="515"/>
        <v/>
      </c>
      <c r="X10162" s="53" t="str">
        <f t="shared" si="515"/>
        <v/>
      </c>
    </row>
    <row r="10163" spans="18:24" hidden="1" x14ac:dyDescent="0.3">
      <c r="R10163">
        <f t="shared" si="516"/>
        <v>0</v>
      </c>
      <c r="S10163">
        <f t="shared" si="517"/>
        <v>0</v>
      </c>
      <c r="T10163" s="53" t="str">
        <f t="shared" si="515"/>
        <v/>
      </c>
      <c r="U10163" s="53" t="str">
        <f t="shared" si="515"/>
        <v/>
      </c>
      <c r="V10163" s="53" t="str">
        <f t="shared" si="515"/>
        <v/>
      </c>
      <c r="W10163" s="53" t="str">
        <f t="shared" si="515"/>
        <v/>
      </c>
      <c r="X10163" s="53" t="str">
        <f t="shared" si="515"/>
        <v/>
      </c>
    </row>
    <row r="10164" spans="18:24" hidden="1" x14ac:dyDescent="0.3">
      <c r="R10164">
        <f t="shared" si="516"/>
        <v>0</v>
      </c>
      <c r="S10164">
        <f t="shared" si="517"/>
        <v>0</v>
      </c>
      <c r="T10164" s="53" t="str">
        <f t="shared" si="515"/>
        <v/>
      </c>
      <c r="U10164" s="53" t="str">
        <f t="shared" si="515"/>
        <v/>
      </c>
      <c r="V10164" s="53" t="str">
        <f t="shared" si="515"/>
        <v/>
      </c>
      <c r="W10164" s="53" t="str">
        <f t="shared" si="515"/>
        <v/>
      </c>
      <c r="X10164" s="53" t="str">
        <f t="shared" si="515"/>
        <v/>
      </c>
    </row>
    <row r="10165" spans="18:24" hidden="1" x14ac:dyDescent="0.3">
      <c r="R10165">
        <f t="shared" si="516"/>
        <v>0</v>
      </c>
      <c r="S10165">
        <f t="shared" si="517"/>
        <v>0</v>
      </c>
      <c r="T10165" s="53" t="str">
        <f t="shared" si="515"/>
        <v/>
      </c>
      <c r="U10165" s="53" t="str">
        <f t="shared" si="515"/>
        <v/>
      </c>
      <c r="V10165" s="53" t="str">
        <f t="shared" si="515"/>
        <v/>
      </c>
      <c r="W10165" s="53" t="str">
        <f t="shared" si="515"/>
        <v/>
      </c>
      <c r="X10165" s="53" t="str">
        <f t="shared" si="515"/>
        <v/>
      </c>
    </row>
    <row r="10166" spans="18:24" hidden="1" x14ac:dyDescent="0.3">
      <c r="R10166">
        <f t="shared" si="516"/>
        <v>0</v>
      </c>
      <c r="S10166">
        <f t="shared" si="517"/>
        <v>0</v>
      </c>
      <c r="T10166" s="53" t="str">
        <f t="shared" si="515"/>
        <v/>
      </c>
      <c r="U10166" s="53" t="str">
        <f t="shared" si="515"/>
        <v/>
      </c>
      <c r="V10166" s="53" t="str">
        <f t="shared" si="515"/>
        <v/>
      </c>
      <c r="W10166" s="53" t="str">
        <f t="shared" si="515"/>
        <v/>
      </c>
      <c r="X10166" s="53" t="str">
        <f t="shared" si="515"/>
        <v/>
      </c>
    </row>
    <row r="10167" spans="18:24" hidden="1" x14ac:dyDescent="0.3">
      <c r="R10167">
        <f t="shared" si="516"/>
        <v>0</v>
      </c>
      <c r="S10167">
        <f t="shared" si="517"/>
        <v>0</v>
      </c>
      <c r="T10167" s="53" t="str">
        <f t="shared" si="515"/>
        <v/>
      </c>
      <c r="U10167" s="53" t="str">
        <f t="shared" si="515"/>
        <v/>
      </c>
      <c r="V10167" s="53" t="str">
        <f t="shared" si="515"/>
        <v/>
      </c>
      <c r="W10167" s="53" t="str">
        <f t="shared" si="515"/>
        <v/>
      </c>
      <c r="X10167" s="53" t="str">
        <f t="shared" si="515"/>
        <v/>
      </c>
    </row>
    <row r="10168" spans="18:24" hidden="1" x14ac:dyDescent="0.3">
      <c r="R10168">
        <f t="shared" si="516"/>
        <v>0</v>
      </c>
      <c r="S10168">
        <f t="shared" si="517"/>
        <v>0</v>
      </c>
      <c r="T10168" s="53" t="str">
        <f t="shared" ref="T10168:X10218" si="518">IF(OR(COUNTIF($D10168,"*"&amp;T$5&amp;"*")&gt;0,$D10168="GRUPO TEPSA"),T$5,"")</f>
        <v/>
      </c>
      <c r="U10168" s="53" t="str">
        <f t="shared" si="518"/>
        <v/>
      </c>
      <c r="V10168" s="53" t="str">
        <f t="shared" si="518"/>
        <v/>
      </c>
      <c r="W10168" s="53" t="str">
        <f t="shared" si="518"/>
        <v/>
      </c>
      <c r="X10168" s="53" t="str">
        <f t="shared" si="518"/>
        <v/>
      </c>
    </row>
    <row r="10169" spans="18:24" hidden="1" x14ac:dyDescent="0.3">
      <c r="R10169">
        <f t="shared" si="516"/>
        <v>0</v>
      </c>
      <c r="S10169">
        <f t="shared" si="517"/>
        <v>0</v>
      </c>
      <c r="T10169" s="53" t="str">
        <f t="shared" si="518"/>
        <v/>
      </c>
      <c r="U10169" s="53" t="str">
        <f t="shared" si="518"/>
        <v/>
      </c>
      <c r="V10169" s="53" t="str">
        <f t="shared" si="518"/>
        <v/>
      </c>
      <c r="W10169" s="53" t="str">
        <f t="shared" si="518"/>
        <v/>
      </c>
      <c r="X10169" s="53" t="str">
        <f t="shared" si="518"/>
        <v/>
      </c>
    </row>
    <row r="10170" spans="18:24" hidden="1" x14ac:dyDescent="0.3">
      <c r="R10170">
        <f t="shared" si="516"/>
        <v>0</v>
      </c>
      <c r="S10170">
        <f t="shared" si="517"/>
        <v>0</v>
      </c>
      <c r="T10170" s="53" t="str">
        <f t="shared" si="518"/>
        <v/>
      </c>
      <c r="U10170" s="53" t="str">
        <f t="shared" si="518"/>
        <v/>
      </c>
      <c r="V10170" s="53" t="str">
        <f t="shared" si="518"/>
        <v/>
      </c>
      <c r="W10170" s="53" t="str">
        <f t="shared" si="518"/>
        <v/>
      </c>
      <c r="X10170" s="53" t="str">
        <f t="shared" si="518"/>
        <v/>
      </c>
    </row>
    <row r="10171" spans="18:24" hidden="1" x14ac:dyDescent="0.3">
      <c r="R10171">
        <f t="shared" si="516"/>
        <v>0</v>
      </c>
      <c r="S10171">
        <f t="shared" si="517"/>
        <v>0</v>
      </c>
      <c r="T10171" s="53" t="str">
        <f t="shared" si="518"/>
        <v/>
      </c>
      <c r="U10171" s="53" t="str">
        <f t="shared" si="518"/>
        <v/>
      </c>
      <c r="V10171" s="53" t="str">
        <f t="shared" si="518"/>
        <v/>
      </c>
      <c r="W10171" s="53" t="str">
        <f t="shared" si="518"/>
        <v/>
      </c>
      <c r="X10171" s="53" t="str">
        <f t="shared" si="518"/>
        <v/>
      </c>
    </row>
    <row r="10172" spans="18:24" hidden="1" x14ac:dyDescent="0.3">
      <c r="R10172">
        <f t="shared" si="516"/>
        <v>0</v>
      </c>
      <c r="S10172">
        <f t="shared" si="517"/>
        <v>0</v>
      </c>
      <c r="T10172" s="53" t="str">
        <f t="shared" si="518"/>
        <v/>
      </c>
      <c r="U10172" s="53" t="str">
        <f t="shared" si="518"/>
        <v/>
      </c>
      <c r="V10172" s="53" t="str">
        <f t="shared" si="518"/>
        <v/>
      </c>
      <c r="W10172" s="53" t="str">
        <f t="shared" si="518"/>
        <v/>
      </c>
      <c r="X10172" s="53" t="str">
        <f t="shared" si="518"/>
        <v/>
      </c>
    </row>
    <row r="10173" spans="18:24" hidden="1" x14ac:dyDescent="0.3">
      <c r="R10173">
        <f t="shared" si="516"/>
        <v>0</v>
      </c>
      <c r="S10173">
        <f t="shared" si="517"/>
        <v>0</v>
      </c>
      <c r="T10173" s="53" t="str">
        <f t="shared" si="518"/>
        <v/>
      </c>
      <c r="U10173" s="53" t="str">
        <f t="shared" si="518"/>
        <v/>
      </c>
      <c r="V10173" s="53" t="str">
        <f t="shared" si="518"/>
        <v/>
      </c>
      <c r="W10173" s="53" t="str">
        <f t="shared" si="518"/>
        <v/>
      </c>
      <c r="X10173" s="53" t="str">
        <f t="shared" si="518"/>
        <v/>
      </c>
    </row>
    <row r="10174" spans="18:24" hidden="1" x14ac:dyDescent="0.3">
      <c r="R10174">
        <f t="shared" si="516"/>
        <v>0</v>
      </c>
      <c r="S10174">
        <f t="shared" si="517"/>
        <v>0</v>
      </c>
      <c r="T10174" s="53" t="str">
        <f t="shared" si="518"/>
        <v/>
      </c>
      <c r="U10174" s="53" t="str">
        <f t="shared" si="518"/>
        <v/>
      </c>
      <c r="V10174" s="53" t="str">
        <f t="shared" si="518"/>
        <v/>
      </c>
      <c r="W10174" s="53" t="str">
        <f t="shared" si="518"/>
        <v/>
      </c>
      <c r="X10174" s="53" t="str">
        <f t="shared" si="518"/>
        <v/>
      </c>
    </row>
    <row r="10175" spans="18:24" hidden="1" x14ac:dyDescent="0.3">
      <c r="R10175">
        <f t="shared" si="516"/>
        <v>0</v>
      </c>
      <c r="S10175">
        <f t="shared" si="517"/>
        <v>0</v>
      </c>
      <c r="T10175" s="53" t="str">
        <f t="shared" si="518"/>
        <v/>
      </c>
      <c r="U10175" s="53" t="str">
        <f t="shared" si="518"/>
        <v/>
      </c>
      <c r="V10175" s="53" t="str">
        <f t="shared" si="518"/>
        <v/>
      </c>
      <c r="W10175" s="53" t="str">
        <f t="shared" si="518"/>
        <v/>
      </c>
      <c r="X10175" s="53" t="str">
        <f t="shared" si="518"/>
        <v/>
      </c>
    </row>
    <row r="10176" spans="18:24" hidden="1" x14ac:dyDescent="0.3">
      <c r="R10176">
        <f t="shared" si="516"/>
        <v>0</v>
      </c>
      <c r="S10176">
        <f t="shared" si="517"/>
        <v>0</v>
      </c>
      <c r="T10176" s="53" t="str">
        <f t="shared" si="518"/>
        <v/>
      </c>
      <c r="U10176" s="53" t="str">
        <f t="shared" si="518"/>
        <v/>
      </c>
      <c r="V10176" s="53" t="str">
        <f t="shared" si="518"/>
        <v/>
      </c>
      <c r="W10176" s="53" t="str">
        <f t="shared" si="518"/>
        <v/>
      </c>
      <c r="X10176" s="53" t="str">
        <f t="shared" si="518"/>
        <v/>
      </c>
    </row>
    <row r="10177" spans="18:24" hidden="1" x14ac:dyDescent="0.3">
      <c r="R10177">
        <f t="shared" si="516"/>
        <v>0</v>
      </c>
      <c r="S10177">
        <f t="shared" si="517"/>
        <v>0</v>
      </c>
      <c r="T10177" s="53" t="str">
        <f t="shared" si="518"/>
        <v/>
      </c>
      <c r="U10177" s="53" t="str">
        <f t="shared" si="518"/>
        <v/>
      </c>
      <c r="V10177" s="53" t="str">
        <f t="shared" si="518"/>
        <v/>
      </c>
      <c r="W10177" s="53" t="str">
        <f t="shared" si="518"/>
        <v/>
      </c>
      <c r="X10177" s="53" t="str">
        <f t="shared" si="518"/>
        <v/>
      </c>
    </row>
    <row r="10178" spans="18:24" hidden="1" x14ac:dyDescent="0.3">
      <c r="R10178">
        <f t="shared" si="516"/>
        <v>0</v>
      </c>
      <c r="S10178">
        <f t="shared" si="517"/>
        <v>0</v>
      </c>
      <c r="T10178" s="53" t="str">
        <f t="shared" si="518"/>
        <v/>
      </c>
      <c r="U10178" s="53" t="str">
        <f t="shared" si="518"/>
        <v/>
      </c>
      <c r="V10178" s="53" t="str">
        <f t="shared" si="518"/>
        <v/>
      </c>
      <c r="W10178" s="53" t="str">
        <f t="shared" si="518"/>
        <v/>
      </c>
      <c r="X10178" s="53" t="str">
        <f t="shared" si="518"/>
        <v/>
      </c>
    </row>
    <row r="10179" spans="18:24" hidden="1" x14ac:dyDescent="0.3">
      <c r="R10179">
        <f t="shared" si="516"/>
        <v>0</v>
      </c>
      <c r="S10179">
        <f t="shared" si="517"/>
        <v>0</v>
      </c>
      <c r="T10179" s="53" t="str">
        <f t="shared" si="518"/>
        <v/>
      </c>
      <c r="U10179" s="53" t="str">
        <f t="shared" si="518"/>
        <v/>
      </c>
      <c r="V10179" s="53" t="str">
        <f t="shared" si="518"/>
        <v/>
      </c>
      <c r="W10179" s="53" t="str">
        <f t="shared" si="518"/>
        <v/>
      </c>
      <c r="X10179" s="53" t="str">
        <f t="shared" si="518"/>
        <v/>
      </c>
    </row>
    <row r="10180" spans="18:24" hidden="1" x14ac:dyDescent="0.3">
      <c r="R10180">
        <f t="shared" si="516"/>
        <v>0</v>
      </c>
      <c r="S10180">
        <f t="shared" si="517"/>
        <v>0</v>
      </c>
      <c r="T10180" s="53" t="str">
        <f t="shared" si="518"/>
        <v/>
      </c>
      <c r="U10180" s="53" t="str">
        <f t="shared" si="518"/>
        <v/>
      </c>
      <c r="V10180" s="53" t="str">
        <f t="shared" si="518"/>
        <v/>
      </c>
      <c r="W10180" s="53" t="str">
        <f t="shared" si="518"/>
        <v/>
      </c>
      <c r="X10180" s="53" t="str">
        <f t="shared" si="518"/>
        <v/>
      </c>
    </row>
    <row r="10181" spans="18:24" hidden="1" x14ac:dyDescent="0.3">
      <c r="R10181">
        <f t="shared" si="516"/>
        <v>0</v>
      </c>
      <c r="S10181">
        <f t="shared" si="517"/>
        <v>0</v>
      </c>
      <c r="T10181" s="53" t="str">
        <f t="shared" si="518"/>
        <v/>
      </c>
      <c r="U10181" s="53" t="str">
        <f t="shared" si="518"/>
        <v/>
      </c>
      <c r="V10181" s="53" t="str">
        <f t="shared" si="518"/>
        <v/>
      </c>
      <c r="W10181" s="53" t="str">
        <f t="shared" si="518"/>
        <v/>
      </c>
      <c r="X10181" s="53" t="str">
        <f t="shared" si="518"/>
        <v/>
      </c>
    </row>
    <row r="10182" spans="18:24" hidden="1" x14ac:dyDescent="0.3">
      <c r="R10182">
        <f t="shared" si="516"/>
        <v>0</v>
      </c>
      <c r="S10182">
        <f t="shared" si="517"/>
        <v>0</v>
      </c>
      <c r="T10182" s="53" t="str">
        <f t="shared" si="518"/>
        <v/>
      </c>
      <c r="U10182" s="53" t="str">
        <f t="shared" si="518"/>
        <v/>
      </c>
      <c r="V10182" s="53" t="str">
        <f t="shared" si="518"/>
        <v/>
      </c>
      <c r="W10182" s="53" t="str">
        <f t="shared" si="518"/>
        <v/>
      </c>
      <c r="X10182" s="53" t="str">
        <f t="shared" si="518"/>
        <v/>
      </c>
    </row>
    <row r="10183" spans="18:24" hidden="1" x14ac:dyDescent="0.3">
      <c r="R10183">
        <f t="shared" ref="R10183:R10246" si="519">IF(OR(D10183="GRUPO TEPSA",D10183="TODAS"),P10183/5,P10183)</f>
        <v>0</v>
      </c>
      <c r="S10183">
        <f t="shared" si="517"/>
        <v>0</v>
      </c>
      <c r="T10183" s="53" t="str">
        <f t="shared" si="518"/>
        <v/>
      </c>
      <c r="U10183" s="53" t="str">
        <f t="shared" si="518"/>
        <v/>
      </c>
      <c r="V10183" s="53" t="str">
        <f t="shared" si="518"/>
        <v/>
      </c>
      <c r="W10183" s="53" t="str">
        <f t="shared" si="518"/>
        <v/>
      </c>
      <c r="X10183" s="53" t="str">
        <f t="shared" si="518"/>
        <v/>
      </c>
    </row>
    <row r="10184" spans="18:24" hidden="1" x14ac:dyDescent="0.3">
      <c r="R10184">
        <f t="shared" si="519"/>
        <v>0</v>
      </c>
      <c r="S10184">
        <f t="shared" si="517"/>
        <v>0</v>
      </c>
      <c r="T10184" s="53" t="str">
        <f t="shared" si="518"/>
        <v/>
      </c>
      <c r="U10184" s="53" t="str">
        <f t="shared" si="518"/>
        <v/>
      </c>
      <c r="V10184" s="53" t="str">
        <f t="shared" si="518"/>
        <v/>
      </c>
      <c r="W10184" s="53" t="str">
        <f t="shared" si="518"/>
        <v/>
      </c>
      <c r="X10184" s="53" t="str">
        <f t="shared" si="518"/>
        <v/>
      </c>
    </row>
    <row r="10185" spans="18:24" hidden="1" x14ac:dyDescent="0.3">
      <c r="R10185">
        <f t="shared" si="519"/>
        <v>0</v>
      </c>
      <c r="S10185">
        <f t="shared" si="517"/>
        <v>0</v>
      </c>
      <c r="T10185" s="53" t="str">
        <f t="shared" si="518"/>
        <v/>
      </c>
      <c r="U10185" s="53" t="str">
        <f t="shared" si="518"/>
        <v/>
      </c>
      <c r="V10185" s="53" t="str">
        <f t="shared" si="518"/>
        <v/>
      </c>
      <c r="W10185" s="53" t="str">
        <f t="shared" si="518"/>
        <v/>
      </c>
      <c r="X10185" s="53" t="str">
        <f t="shared" si="518"/>
        <v/>
      </c>
    </row>
    <row r="10186" spans="18:24" hidden="1" x14ac:dyDescent="0.3">
      <c r="R10186">
        <f t="shared" si="519"/>
        <v>0</v>
      </c>
      <c r="S10186">
        <f t="shared" si="517"/>
        <v>0</v>
      </c>
      <c r="T10186" s="53" t="str">
        <f t="shared" si="518"/>
        <v/>
      </c>
      <c r="U10186" s="53" t="str">
        <f t="shared" si="518"/>
        <v/>
      </c>
      <c r="V10186" s="53" t="str">
        <f t="shared" si="518"/>
        <v/>
      </c>
      <c r="W10186" s="53" t="str">
        <f t="shared" si="518"/>
        <v/>
      </c>
      <c r="X10186" s="53" t="str">
        <f t="shared" si="518"/>
        <v/>
      </c>
    </row>
    <row r="10187" spans="18:24" hidden="1" x14ac:dyDescent="0.3">
      <c r="R10187">
        <f t="shared" si="519"/>
        <v>0</v>
      </c>
      <c r="S10187">
        <f t="shared" ref="S10187:S10250" si="520">IF(OR(D10187="GRUPO TEPSA",D10187="TODAS"),Q10187/5,Q10187)</f>
        <v>0</v>
      </c>
      <c r="T10187" s="53" t="str">
        <f t="shared" si="518"/>
        <v/>
      </c>
      <c r="U10187" s="53" t="str">
        <f t="shared" si="518"/>
        <v/>
      </c>
      <c r="V10187" s="53" t="str">
        <f t="shared" si="518"/>
        <v/>
      </c>
      <c r="W10187" s="53" t="str">
        <f t="shared" si="518"/>
        <v/>
      </c>
      <c r="X10187" s="53" t="str">
        <f t="shared" si="518"/>
        <v/>
      </c>
    </row>
    <row r="10188" spans="18:24" hidden="1" x14ac:dyDescent="0.3">
      <c r="R10188">
        <f t="shared" si="519"/>
        <v>0</v>
      </c>
      <c r="S10188">
        <f t="shared" si="520"/>
        <v>0</v>
      </c>
      <c r="T10188" s="53" t="str">
        <f t="shared" si="518"/>
        <v/>
      </c>
      <c r="U10188" s="53" t="str">
        <f t="shared" si="518"/>
        <v/>
      </c>
      <c r="V10188" s="53" t="str">
        <f t="shared" si="518"/>
        <v/>
      </c>
      <c r="W10188" s="53" t="str">
        <f t="shared" si="518"/>
        <v/>
      </c>
      <c r="X10188" s="53" t="str">
        <f t="shared" si="518"/>
        <v/>
      </c>
    </row>
    <row r="10189" spans="18:24" hidden="1" x14ac:dyDescent="0.3">
      <c r="R10189">
        <f t="shared" si="519"/>
        <v>0</v>
      </c>
      <c r="S10189">
        <f t="shared" si="520"/>
        <v>0</v>
      </c>
      <c r="T10189" s="53" t="str">
        <f t="shared" si="518"/>
        <v/>
      </c>
      <c r="U10189" s="53" t="str">
        <f t="shared" si="518"/>
        <v/>
      </c>
      <c r="V10189" s="53" t="str">
        <f t="shared" si="518"/>
        <v/>
      </c>
      <c r="W10189" s="53" t="str">
        <f t="shared" si="518"/>
        <v/>
      </c>
      <c r="X10189" s="53" t="str">
        <f t="shared" si="518"/>
        <v/>
      </c>
    </row>
    <row r="10190" spans="18:24" hidden="1" x14ac:dyDescent="0.3">
      <c r="R10190">
        <f t="shared" si="519"/>
        <v>0</v>
      </c>
      <c r="S10190">
        <f t="shared" si="520"/>
        <v>0</v>
      </c>
      <c r="T10190" s="53" t="str">
        <f t="shared" si="518"/>
        <v/>
      </c>
      <c r="U10190" s="53" t="str">
        <f t="shared" si="518"/>
        <v/>
      </c>
      <c r="V10190" s="53" t="str">
        <f t="shared" si="518"/>
        <v/>
      </c>
      <c r="W10190" s="53" t="str">
        <f t="shared" si="518"/>
        <v/>
      </c>
      <c r="X10190" s="53" t="str">
        <f t="shared" si="518"/>
        <v/>
      </c>
    </row>
    <row r="10191" spans="18:24" hidden="1" x14ac:dyDescent="0.3">
      <c r="R10191">
        <f t="shared" si="519"/>
        <v>0</v>
      </c>
      <c r="S10191">
        <f t="shared" si="520"/>
        <v>0</v>
      </c>
      <c r="T10191" s="53" t="str">
        <f t="shared" si="518"/>
        <v/>
      </c>
      <c r="U10191" s="53" t="str">
        <f t="shared" si="518"/>
        <v/>
      </c>
      <c r="V10191" s="53" t="str">
        <f t="shared" si="518"/>
        <v/>
      </c>
      <c r="W10191" s="53" t="str">
        <f t="shared" si="518"/>
        <v/>
      </c>
      <c r="X10191" s="53" t="str">
        <f t="shared" si="518"/>
        <v/>
      </c>
    </row>
    <row r="10192" spans="18:24" hidden="1" x14ac:dyDescent="0.3">
      <c r="R10192">
        <f t="shared" si="519"/>
        <v>0</v>
      </c>
      <c r="S10192">
        <f t="shared" si="520"/>
        <v>0</v>
      </c>
      <c r="T10192" s="53" t="str">
        <f t="shared" si="518"/>
        <v/>
      </c>
      <c r="U10192" s="53" t="str">
        <f t="shared" si="518"/>
        <v/>
      </c>
      <c r="V10192" s="53" t="str">
        <f t="shared" si="518"/>
        <v/>
      </c>
      <c r="W10192" s="53" t="str">
        <f t="shared" si="518"/>
        <v/>
      </c>
      <c r="X10192" s="53" t="str">
        <f t="shared" si="518"/>
        <v/>
      </c>
    </row>
    <row r="10193" spans="18:24" hidden="1" x14ac:dyDescent="0.3">
      <c r="R10193">
        <f t="shared" si="519"/>
        <v>0</v>
      </c>
      <c r="S10193">
        <f t="shared" si="520"/>
        <v>0</v>
      </c>
      <c r="T10193" s="53" t="str">
        <f t="shared" si="518"/>
        <v/>
      </c>
      <c r="U10193" s="53" t="str">
        <f t="shared" si="518"/>
        <v/>
      </c>
      <c r="V10193" s="53" t="str">
        <f t="shared" si="518"/>
        <v/>
      </c>
      <c r="W10193" s="53" t="str">
        <f t="shared" si="518"/>
        <v/>
      </c>
      <c r="X10193" s="53" t="str">
        <f t="shared" si="518"/>
        <v/>
      </c>
    </row>
    <row r="10194" spans="18:24" hidden="1" x14ac:dyDescent="0.3">
      <c r="R10194">
        <f t="shared" si="519"/>
        <v>0</v>
      </c>
      <c r="S10194">
        <f t="shared" si="520"/>
        <v>0</v>
      </c>
      <c r="T10194" s="53" t="str">
        <f t="shared" si="518"/>
        <v/>
      </c>
      <c r="U10194" s="53" t="str">
        <f t="shared" si="518"/>
        <v/>
      </c>
      <c r="V10194" s="53" t="str">
        <f t="shared" si="518"/>
        <v/>
      </c>
      <c r="W10194" s="53" t="str">
        <f t="shared" si="518"/>
        <v/>
      </c>
      <c r="X10194" s="53" t="str">
        <f t="shared" si="518"/>
        <v/>
      </c>
    </row>
    <row r="10195" spans="18:24" hidden="1" x14ac:dyDescent="0.3">
      <c r="R10195">
        <f t="shared" si="519"/>
        <v>0</v>
      </c>
      <c r="S10195">
        <f t="shared" si="520"/>
        <v>0</v>
      </c>
      <c r="T10195" s="53" t="str">
        <f t="shared" si="518"/>
        <v/>
      </c>
      <c r="U10195" s="53" t="str">
        <f t="shared" si="518"/>
        <v/>
      </c>
      <c r="V10195" s="53" t="str">
        <f t="shared" si="518"/>
        <v/>
      </c>
      <c r="W10195" s="53" t="str">
        <f t="shared" si="518"/>
        <v/>
      </c>
      <c r="X10195" s="53" t="str">
        <f t="shared" si="518"/>
        <v/>
      </c>
    </row>
    <row r="10196" spans="18:24" hidden="1" x14ac:dyDescent="0.3">
      <c r="R10196">
        <f t="shared" si="519"/>
        <v>0</v>
      </c>
      <c r="S10196">
        <f t="shared" si="520"/>
        <v>0</v>
      </c>
      <c r="T10196" s="53" t="str">
        <f t="shared" si="518"/>
        <v/>
      </c>
      <c r="U10196" s="53" t="str">
        <f t="shared" si="518"/>
        <v/>
      </c>
      <c r="V10196" s="53" t="str">
        <f t="shared" si="518"/>
        <v/>
      </c>
      <c r="W10196" s="53" t="str">
        <f t="shared" si="518"/>
        <v/>
      </c>
      <c r="X10196" s="53" t="str">
        <f t="shared" si="518"/>
        <v/>
      </c>
    </row>
    <row r="10197" spans="18:24" hidden="1" x14ac:dyDescent="0.3">
      <c r="R10197">
        <f t="shared" si="519"/>
        <v>0</v>
      </c>
      <c r="S10197">
        <f t="shared" si="520"/>
        <v>0</v>
      </c>
      <c r="T10197" s="53" t="str">
        <f t="shared" si="518"/>
        <v/>
      </c>
      <c r="U10197" s="53" t="str">
        <f t="shared" si="518"/>
        <v/>
      </c>
      <c r="V10197" s="53" t="str">
        <f t="shared" si="518"/>
        <v/>
      </c>
      <c r="W10197" s="53" t="str">
        <f t="shared" si="518"/>
        <v/>
      </c>
      <c r="X10197" s="53" t="str">
        <f t="shared" si="518"/>
        <v/>
      </c>
    </row>
    <row r="10198" spans="18:24" hidden="1" x14ac:dyDescent="0.3">
      <c r="R10198">
        <f t="shared" si="519"/>
        <v>0</v>
      </c>
      <c r="S10198">
        <f t="shared" si="520"/>
        <v>0</v>
      </c>
      <c r="T10198" s="53" t="str">
        <f t="shared" si="518"/>
        <v/>
      </c>
      <c r="U10198" s="53" t="str">
        <f t="shared" si="518"/>
        <v/>
      </c>
      <c r="V10198" s="53" t="str">
        <f t="shared" si="518"/>
        <v/>
      </c>
      <c r="W10198" s="53" t="str">
        <f t="shared" si="518"/>
        <v/>
      </c>
      <c r="X10198" s="53" t="str">
        <f t="shared" si="518"/>
        <v/>
      </c>
    </row>
    <row r="10199" spans="18:24" hidden="1" x14ac:dyDescent="0.3">
      <c r="R10199">
        <f t="shared" si="519"/>
        <v>0</v>
      </c>
      <c r="S10199">
        <f t="shared" si="520"/>
        <v>0</v>
      </c>
      <c r="T10199" s="53" t="str">
        <f t="shared" si="518"/>
        <v/>
      </c>
      <c r="U10199" s="53" t="str">
        <f t="shared" si="518"/>
        <v/>
      </c>
      <c r="V10199" s="53" t="str">
        <f t="shared" si="518"/>
        <v/>
      </c>
      <c r="W10199" s="53" t="str">
        <f t="shared" si="518"/>
        <v/>
      </c>
      <c r="X10199" s="53" t="str">
        <f t="shared" si="518"/>
        <v/>
      </c>
    </row>
    <row r="10200" spans="18:24" hidden="1" x14ac:dyDescent="0.3">
      <c r="R10200">
        <f t="shared" si="519"/>
        <v>0</v>
      </c>
      <c r="S10200">
        <f t="shared" si="520"/>
        <v>0</v>
      </c>
      <c r="T10200" s="53" t="str">
        <f t="shared" si="518"/>
        <v/>
      </c>
      <c r="U10200" s="53" t="str">
        <f t="shared" si="518"/>
        <v/>
      </c>
      <c r="V10200" s="53" t="str">
        <f t="shared" si="518"/>
        <v/>
      </c>
      <c r="W10200" s="53" t="str">
        <f t="shared" si="518"/>
        <v/>
      </c>
      <c r="X10200" s="53" t="str">
        <f t="shared" si="518"/>
        <v/>
      </c>
    </row>
    <row r="10201" spans="18:24" hidden="1" x14ac:dyDescent="0.3">
      <c r="R10201">
        <f t="shared" si="519"/>
        <v>0</v>
      </c>
      <c r="S10201">
        <f t="shared" si="520"/>
        <v>0</v>
      </c>
      <c r="T10201" s="53" t="str">
        <f t="shared" si="518"/>
        <v/>
      </c>
      <c r="U10201" s="53" t="str">
        <f t="shared" si="518"/>
        <v/>
      </c>
      <c r="V10201" s="53" t="str">
        <f t="shared" si="518"/>
        <v/>
      </c>
      <c r="W10201" s="53" t="str">
        <f t="shared" si="518"/>
        <v/>
      </c>
      <c r="X10201" s="53" t="str">
        <f t="shared" si="518"/>
        <v/>
      </c>
    </row>
    <row r="10202" spans="18:24" hidden="1" x14ac:dyDescent="0.3">
      <c r="R10202">
        <f t="shared" si="519"/>
        <v>0</v>
      </c>
      <c r="S10202">
        <f t="shared" si="520"/>
        <v>0</v>
      </c>
      <c r="T10202" s="53" t="str">
        <f t="shared" si="518"/>
        <v/>
      </c>
      <c r="U10202" s="53" t="str">
        <f t="shared" si="518"/>
        <v/>
      </c>
      <c r="V10202" s="53" t="str">
        <f t="shared" si="518"/>
        <v/>
      </c>
      <c r="W10202" s="53" t="str">
        <f t="shared" si="518"/>
        <v/>
      </c>
      <c r="X10202" s="53" t="str">
        <f t="shared" si="518"/>
        <v/>
      </c>
    </row>
    <row r="10203" spans="18:24" hidden="1" x14ac:dyDescent="0.3">
      <c r="R10203">
        <f t="shared" si="519"/>
        <v>0</v>
      </c>
      <c r="S10203">
        <f t="shared" si="520"/>
        <v>0</v>
      </c>
      <c r="T10203" s="53" t="str">
        <f t="shared" si="518"/>
        <v/>
      </c>
      <c r="U10203" s="53" t="str">
        <f t="shared" si="518"/>
        <v/>
      </c>
      <c r="V10203" s="53" t="str">
        <f t="shared" si="518"/>
        <v/>
      </c>
      <c r="W10203" s="53" t="str">
        <f t="shared" si="518"/>
        <v/>
      </c>
      <c r="X10203" s="53" t="str">
        <f t="shared" si="518"/>
        <v/>
      </c>
    </row>
    <row r="10204" spans="18:24" hidden="1" x14ac:dyDescent="0.3">
      <c r="R10204">
        <f t="shared" si="519"/>
        <v>0</v>
      </c>
      <c r="S10204">
        <f t="shared" si="520"/>
        <v>0</v>
      </c>
      <c r="T10204" s="53" t="str">
        <f t="shared" si="518"/>
        <v/>
      </c>
      <c r="U10204" s="53" t="str">
        <f t="shared" si="518"/>
        <v/>
      </c>
      <c r="V10204" s="53" t="str">
        <f t="shared" si="518"/>
        <v/>
      </c>
      <c r="W10204" s="53" t="str">
        <f t="shared" si="518"/>
        <v/>
      </c>
      <c r="X10204" s="53" t="str">
        <f t="shared" si="518"/>
        <v/>
      </c>
    </row>
    <row r="10205" spans="18:24" hidden="1" x14ac:dyDescent="0.3">
      <c r="R10205">
        <f t="shared" si="519"/>
        <v>0</v>
      </c>
      <c r="S10205">
        <f t="shared" si="520"/>
        <v>0</v>
      </c>
      <c r="T10205" s="53" t="str">
        <f t="shared" si="518"/>
        <v/>
      </c>
      <c r="U10205" s="53" t="str">
        <f t="shared" si="518"/>
        <v/>
      </c>
      <c r="V10205" s="53" t="str">
        <f t="shared" si="518"/>
        <v/>
      </c>
      <c r="W10205" s="53" t="str">
        <f t="shared" si="518"/>
        <v/>
      </c>
      <c r="X10205" s="53" t="str">
        <f t="shared" si="518"/>
        <v/>
      </c>
    </row>
    <row r="10206" spans="18:24" hidden="1" x14ac:dyDescent="0.3">
      <c r="R10206">
        <f t="shared" si="519"/>
        <v>0</v>
      </c>
      <c r="S10206">
        <f t="shared" si="520"/>
        <v>0</v>
      </c>
      <c r="T10206" s="53" t="str">
        <f t="shared" si="518"/>
        <v/>
      </c>
      <c r="U10206" s="53" t="str">
        <f t="shared" si="518"/>
        <v/>
      </c>
      <c r="V10206" s="53" t="str">
        <f t="shared" si="518"/>
        <v/>
      </c>
      <c r="W10206" s="53" t="str">
        <f t="shared" si="518"/>
        <v/>
      </c>
      <c r="X10206" s="53" t="str">
        <f t="shared" si="518"/>
        <v/>
      </c>
    </row>
    <row r="10207" spans="18:24" hidden="1" x14ac:dyDescent="0.3">
      <c r="R10207">
        <f t="shared" si="519"/>
        <v>0</v>
      </c>
      <c r="S10207">
        <f t="shared" si="520"/>
        <v>0</v>
      </c>
      <c r="T10207" s="53" t="str">
        <f t="shared" si="518"/>
        <v/>
      </c>
      <c r="U10207" s="53" t="str">
        <f t="shared" si="518"/>
        <v/>
      </c>
      <c r="V10207" s="53" t="str">
        <f t="shared" si="518"/>
        <v/>
      </c>
      <c r="W10207" s="53" t="str">
        <f t="shared" si="518"/>
        <v/>
      </c>
      <c r="X10207" s="53" t="str">
        <f t="shared" si="518"/>
        <v/>
      </c>
    </row>
    <row r="10208" spans="18:24" hidden="1" x14ac:dyDescent="0.3">
      <c r="R10208">
        <f t="shared" si="519"/>
        <v>0</v>
      </c>
      <c r="S10208">
        <f t="shared" si="520"/>
        <v>0</v>
      </c>
      <c r="T10208" s="53" t="str">
        <f t="shared" si="518"/>
        <v/>
      </c>
      <c r="U10208" s="53" t="str">
        <f t="shared" si="518"/>
        <v/>
      </c>
      <c r="V10208" s="53" t="str">
        <f t="shared" si="518"/>
        <v/>
      </c>
      <c r="W10208" s="53" t="str">
        <f t="shared" si="518"/>
        <v/>
      </c>
      <c r="X10208" s="53" t="str">
        <f t="shared" si="518"/>
        <v/>
      </c>
    </row>
    <row r="10209" spans="18:24" hidden="1" x14ac:dyDescent="0.3">
      <c r="R10209">
        <f t="shared" si="519"/>
        <v>0</v>
      </c>
      <c r="S10209">
        <f t="shared" si="520"/>
        <v>0</v>
      </c>
      <c r="T10209" s="53" t="str">
        <f t="shared" si="518"/>
        <v/>
      </c>
      <c r="U10209" s="53" t="str">
        <f t="shared" si="518"/>
        <v/>
      </c>
      <c r="V10209" s="53" t="str">
        <f t="shared" si="518"/>
        <v/>
      </c>
      <c r="W10209" s="53" t="str">
        <f t="shared" si="518"/>
        <v/>
      </c>
      <c r="X10209" s="53" t="str">
        <f t="shared" si="518"/>
        <v/>
      </c>
    </row>
    <row r="10210" spans="18:24" hidden="1" x14ac:dyDescent="0.3">
      <c r="R10210">
        <f t="shared" si="519"/>
        <v>0</v>
      </c>
      <c r="S10210">
        <f t="shared" si="520"/>
        <v>0</v>
      </c>
      <c r="T10210" s="53" t="str">
        <f t="shared" si="518"/>
        <v/>
      </c>
      <c r="U10210" s="53" t="str">
        <f t="shared" si="518"/>
        <v/>
      </c>
      <c r="V10210" s="53" t="str">
        <f t="shared" si="518"/>
        <v/>
      </c>
      <c r="W10210" s="53" t="str">
        <f t="shared" si="518"/>
        <v/>
      </c>
      <c r="X10210" s="53" t="str">
        <f t="shared" si="518"/>
        <v/>
      </c>
    </row>
    <row r="10211" spans="18:24" hidden="1" x14ac:dyDescent="0.3">
      <c r="R10211">
        <f t="shared" si="519"/>
        <v>0</v>
      </c>
      <c r="S10211">
        <f t="shared" si="520"/>
        <v>0</v>
      </c>
      <c r="T10211" s="53" t="str">
        <f t="shared" si="518"/>
        <v/>
      </c>
      <c r="U10211" s="53" t="str">
        <f t="shared" si="518"/>
        <v/>
      </c>
      <c r="V10211" s="53" t="str">
        <f t="shared" si="518"/>
        <v/>
      </c>
      <c r="W10211" s="53" t="str">
        <f t="shared" si="518"/>
        <v/>
      </c>
      <c r="X10211" s="53" t="str">
        <f t="shared" si="518"/>
        <v/>
      </c>
    </row>
    <row r="10212" spans="18:24" hidden="1" x14ac:dyDescent="0.3">
      <c r="R10212">
        <f t="shared" si="519"/>
        <v>0</v>
      </c>
      <c r="S10212">
        <f t="shared" si="520"/>
        <v>0</v>
      </c>
      <c r="T10212" s="53" t="str">
        <f t="shared" si="518"/>
        <v/>
      </c>
      <c r="U10212" s="53" t="str">
        <f t="shared" si="518"/>
        <v/>
      </c>
      <c r="V10212" s="53" t="str">
        <f t="shared" si="518"/>
        <v/>
      </c>
      <c r="W10212" s="53" t="str">
        <f t="shared" si="518"/>
        <v/>
      </c>
      <c r="X10212" s="53" t="str">
        <f t="shared" si="518"/>
        <v/>
      </c>
    </row>
    <row r="10213" spans="18:24" hidden="1" x14ac:dyDescent="0.3">
      <c r="R10213">
        <f t="shared" si="519"/>
        <v>0</v>
      </c>
      <c r="S10213">
        <f t="shared" si="520"/>
        <v>0</v>
      </c>
      <c r="T10213" s="53" t="str">
        <f t="shared" si="518"/>
        <v/>
      </c>
      <c r="U10213" s="53" t="str">
        <f t="shared" si="518"/>
        <v/>
      </c>
      <c r="V10213" s="53" t="str">
        <f t="shared" si="518"/>
        <v/>
      </c>
      <c r="W10213" s="53" t="str">
        <f t="shared" si="518"/>
        <v/>
      </c>
      <c r="X10213" s="53" t="str">
        <f t="shared" si="518"/>
        <v/>
      </c>
    </row>
    <row r="10214" spans="18:24" hidden="1" x14ac:dyDescent="0.3">
      <c r="R10214">
        <f t="shared" si="519"/>
        <v>0</v>
      </c>
      <c r="S10214">
        <f t="shared" si="520"/>
        <v>0</v>
      </c>
      <c r="T10214" s="53" t="str">
        <f t="shared" si="518"/>
        <v/>
      </c>
      <c r="U10214" s="53" t="str">
        <f t="shared" si="518"/>
        <v/>
      </c>
      <c r="V10214" s="53" t="str">
        <f t="shared" si="518"/>
        <v/>
      </c>
      <c r="W10214" s="53" t="str">
        <f t="shared" si="518"/>
        <v/>
      </c>
      <c r="X10214" s="53" t="str">
        <f t="shared" si="518"/>
        <v/>
      </c>
    </row>
    <row r="10215" spans="18:24" hidden="1" x14ac:dyDescent="0.3">
      <c r="R10215">
        <f t="shared" si="519"/>
        <v>0</v>
      </c>
      <c r="S10215">
        <f t="shared" si="520"/>
        <v>0</v>
      </c>
      <c r="T10215" s="53" t="str">
        <f t="shared" si="518"/>
        <v/>
      </c>
      <c r="U10215" s="53" t="str">
        <f t="shared" si="518"/>
        <v/>
      </c>
      <c r="V10215" s="53" t="str">
        <f t="shared" si="518"/>
        <v/>
      </c>
      <c r="W10215" s="53" t="str">
        <f t="shared" si="518"/>
        <v/>
      </c>
      <c r="X10215" s="53" t="str">
        <f t="shared" si="518"/>
        <v/>
      </c>
    </row>
    <row r="10216" spans="18:24" hidden="1" x14ac:dyDescent="0.3">
      <c r="R10216">
        <f t="shared" si="519"/>
        <v>0</v>
      </c>
      <c r="S10216">
        <f t="shared" si="520"/>
        <v>0</v>
      </c>
      <c r="T10216" s="53" t="str">
        <f t="shared" si="518"/>
        <v/>
      </c>
      <c r="U10216" s="53" t="str">
        <f t="shared" si="518"/>
        <v/>
      </c>
      <c r="V10216" s="53" t="str">
        <f t="shared" si="518"/>
        <v/>
      </c>
      <c r="W10216" s="53" t="str">
        <f t="shared" si="518"/>
        <v/>
      </c>
      <c r="X10216" s="53" t="str">
        <f t="shared" si="518"/>
        <v/>
      </c>
    </row>
    <row r="10217" spans="18:24" hidden="1" x14ac:dyDescent="0.3">
      <c r="R10217">
        <f t="shared" si="519"/>
        <v>0</v>
      </c>
      <c r="S10217">
        <f t="shared" si="520"/>
        <v>0</v>
      </c>
      <c r="T10217" s="53" t="str">
        <f t="shared" si="518"/>
        <v/>
      </c>
      <c r="U10217" s="53" t="str">
        <f t="shared" si="518"/>
        <v/>
      </c>
      <c r="V10217" s="53" t="str">
        <f t="shared" si="518"/>
        <v/>
      </c>
      <c r="W10217" s="53" t="str">
        <f t="shared" si="518"/>
        <v/>
      </c>
      <c r="X10217" s="53" t="str">
        <f t="shared" si="518"/>
        <v/>
      </c>
    </row>
    <row r="10218" spans="18:24" hidden="1" x14ac:dyDescent="0.3">
      <c r="R10218">
        <f t="shared" si="519"/>
        <v>0</v>
      </c>
      <c r="S10218">
        <f t="shared" si="520"/>
        <v>0</v>
      </c>
      <c r="T10218" s="53" t="str">
        <f t="shared" si="518"/>
        <v/>
      </c>
      <c r="U10218" s="53" t="str">
        <f t="shared" si="518"/>
        <v/>
      </c>
      <c r="V10218" s="53" t="str">
        <f t="shared" si="518"/>
        <v/>
      </c>
      <c r="W10218" s="53" t="str">
        <f t="shared" si="518"/>
        <v/>
      </c>
      <c r="X10218" s="53" t="str">
        <f t="shared" si="518"/>
        <v/>
      </c>
    </row>
    <row r="10219" spans="18:24" hidden="1" x14ac:dyDescent="0.3">
      <c r="R10219">
        <f t="shared" si="519"/>
        <v>0</v>
      </c>
      <c r="S10219">
        <f t="shared" si="520"/>
        <v>0</v>
      </c>
      <c r="T10219" s="53" t="str">
        <f t="shared" ref="T10219:X10269" si="521">IF(OR(COUNTIF($D10219,"*"&amp;T$5&amp;"*")&gt;0,$D10219="GRUPO TEPSA"),T$5,"")</f>
        <v/>
      </c>
      <c r="U10219" s="53" t="str">
        <f t="shared" si="521"/>
        <v/>
      </c>
      <c r="V10219" s="53" t="str">
        <f t="shared" si="521"/>
        <v/>
      </c>
      <c r="W10219" s="53" t="str">
        <f t="shared" si="521"/>
        <v/>
      </c>
      <c r="X10219" s="53" t="str">
        <f t="shared" si="521"/>
        <v/>
      </c>
    </row>
    <row r="10220" spans="18:24" hidden="1" x14ac:dyDescent="0.3">
      <c r="R10220">
        <f t="shared" si="519"/>
        <v>0</v>
      </c>
      <c r="S10220">
        <f t="shared" si="520"/>
        <v>0</v>
      </c>
      <c r="T10220" s="53" t="str">
        <f t="shared" si="521"/>
        <v/>
      </c>
      <c r="U10220" s="53" t="str">
        <f t="shared" si="521"/>
        <v/>
      </c>
      <c r="V10220" s="53" t="str">
        <f t="shared" si="521"/>
        <v/>
      </c>
      <c r="W10220" s="53" t="str">
        <f t="shared" si="521"/>
        <v/>
      </c>
      <c r="X10220" s="53" t="str">
        <f t="shared" si="521"/>
        <v/>
      </c>
    </row>
    <row r="10221" spans="18:24" hidden="1" x14ac:dyDescent="0.3">
      <c r="R10221">
        <f t="shared" si="519"/>
        <v>0</v>
      </c>
      <c r="S10221">
        <f t="shared" si="520"/>
        <v>0</v>
      </c>
      <c r="T10221" s="53" t="str">
        <f t="shared" si="521"/>
        <v/>
      </c>
      <c r="U10221" s="53" t="str">
        <f t="shared" si="521"/>
        <v/>
      </c>
      <c r="V10221" s="53" t="str">
        <f t="shared" si="521"/>
        <v/>
      </c>
      <c r="W10221" s="53" t="str">
        <f t="shared" si="521"/>
        <v/>
      </c>
      <c r="X10221" s="53" t="str">
        <f t="shared" si="521"/>
        <v/>
      </c>
    </row>
    <row r="10222" spans="18:24" hidden="1" x14ac:dyDescent="0.3">
      <c r="R10222">
        <f t="shared" si="519"/>
        <v>0</v>
      </c>
      <c r="S10222">
        <f t="shared" si="520"/>
        <v>0</v>
      </c>
      <c r="T10222" s="53" t="str">
        <f t="shared" si="521"/>
        <v/>
      </c>
      <c r="U10222" s="53" t="str">
        <f t="shared" si="521"/>
        <v/>
      </c>
      <c r="V10222" s="53" t="str">
        <f t="shared" si="521"/>
        <v/>
      </c>
      <c r="W10222" s="53" t="str">
        <f t="shared" si="521"/>
        <v/>
      </c>
      <c r="X10222" s="53" t="str">
        <f t="shared" si="521"/>
        <v/>
      </c>
    </row>
    <row r="10223" spans="18:24" hidden="1" x14ac:dyDescent="0.3">
      <c r="R10223">
        <f t="shared" si="519"/>
        <v>0</v>
      </c>
      <c r="S10223">
        <f t="shared" si="520"/>
        <v>0</v>
      </c>
      <c r="T10223" s="53" t="str">
        <f t="shared" si="521"/>
        <v/>
      </c>
      <c r="U10223" s="53" t="str">
        <f t="shared" si="521"/>
        <v/>
      </c>
      <c r="V10223" s="53" t="str">
        <f t="shared" si="521"/>
        <v/>
      </c>
      <c r="W10223" s="53" t="str">
        <f t="shared" si="521"/>
        <v/>
      </c>
      <c r="X10223" s="53" t="str">
        <f t="shared" si="521"/>
        <v/>
      </c>
    </row>
    <row r="10224" spans="18:24" hidden="1" x14ac:dyDescent="0.3">
      <c r="R10224">
        <f t="shared" si="519"/>
        <v>0</v>
      </c>
      <c r="S10224">
        <f t="shared" si="520"/>
        <v>0</v>
      </c>
      <c r="T10224" s="53" t="str">
        <f t="shared" si="521"/>
        <v/>
      </c>
      <c r="U10224" s="53" t="str">
        <f t="shared" si="521"/>
        <v/>
      </c>
      <c r="V10224" s="53" t="str">
        <f t="shared" si="521"/>
        <v/>
      </c>
      <c r="W10224" s="53" t="str">
        <f t="shared" si="521"/>
        <v/>
      </c>
      <c r="X10224" s="53" t="str">
        <f t="shared" si="521"/>
        <v/>
      </c>
    </row>
    <row r="10225" spans="18:24" hidden="1" x14ac:dyDescent="0.3">
      <c r="R10225">
        <f t="shared" si="519"/>
        <v>0</v>
      </c>
      <c r="S10225">
        <f t="shared" si="520"/>
        <v>0</v>
      </c>
      <c r="T10225" s="53" t="str">
        <f t="shared" si="521"/>
        <v/>
      </c>
      <c r="U10225" s="53" t="str">
        <f t="shared" si="521"/>
        <v/>
      </c>
      <c r="V10225" s="53" t="str">
        <f t="shared" si="521"/>
        <v/>
      </c>
      <c r="W10225" s="53" t="str">
        <f t="shared" si="521"/>
        <v/>
      </c>
      <c r="X10225" s="53" t="str">
        <f t="shared" si="521"/>
        <v/>
      </c>
    </row>
    <row r="10226" spans="18:24" hidden="1" x14ac:dyDescent="0.3">
      <c r="R10226">
        <f t="shared" si="519"/>
        <v>0</v>
      </c>
      <c r="S10226">
        <f t="shared" si="520"/>
        <v>0</v>
      </c>
      <c r="T10226" s="53" t="str">
        <f t="shared" si="521"/>
        <v/>
      </c>
      <c r="U10226" s="53" t="str">
        <f t="shared" si="521"/>
        <v/>
      </c>
      <c r="V10226" s="53" t="str">
        <f t="shared" si="521"/>
        <v/>
      </c>
      <c r="W10226" s="53" t="str">
        <f t="shared" si="521"/>
        <v/>
      </c>
      <c r="X10226" s="53" t="str">
        <f t="shared" si="521"/>
        <v/>
      </c>
    </row>
    <row r="10227" spans="18:24" hidden="1" x14ac:dyDescent="0.3">
      <c r="R10227">
        <f t="shared" si="519"/>
        <v>0</v>
      </c>
      <c r="S10227">
        <f t="shared" si="520"/>
        <v>0</v>
      </c>
      <c r="T10227" s="53" t="str">
        <f t="shared" si="521"/>
        <v/>
      </c>
      <c r="U10227" s="53" t="str">
        <f t="shared" si="521"/>
        <v/>
      </c>
      <c r="V10227" s="53" t="str">
        <f t="shared" si="521"/>
        <v/>
      </c>
      <c r="W10227" s="53" t="str">
        <f t="shared" si="521"/>
        <v/>
      </c>
      <c r="X10227" s="53" t="str">
        <f t="shared" si="521"/>
        <v/>
      </c>
    </row>
    <row r="10228" spans="18:24" hidden="1" x14ac:dyDescent="0.3">
      <c r="R10228">
        <f t="shared" si="519"/>
        <v>0</v>
      </c>
      <c r="S10228">
        <f t="shared" si="520"/>
        <v>0</v>
      </c>
      <c r="T10228" s="53" t="str">
        <f t="shared" si="521"/>
        <v/>
      </c>
      <c r="U10228" s="53" t="str">
        <f t="shared" si="521"/>
        <v/>
      </c>
      <c r="V10228" s="53" t="str">
        <f t="shared" si="521"/>
        <v/>
      </c>
      <c r="W10228" s="53" t="str">
        <f t="shared" si="521"/>
        <v/>
      </c>
      <c r="X10228" s="53" t="str">
        <f t="shared" si="521"/>
        <v/>
      </c>
    </row>
    <row r="10229" spans="18:24" hidden="1" x14ac:dyDescent="0.3">
      <c r="R10229">
        <f t="shared" si="519"/>
        <v>0</v>
      </c>
      <c r="S10229">
        <f t="shared" si="520"/>
        <v>0</v>
      </c>
      <c r="T10229" s="53" t="str">
        <f t="shared" si="521"/>
        <v/>
      </c>
      <c r="U10229" s="53" t="str">
        <f t="shared" si="521"/>
        <v/>
      </c>
      <c r="V10229" s="53" t="str">
        <f t="shared" si="521"/>
        <v/>
      </c>
      <c r="W10229" s="53" t="str">
        <f t="shared" si="521"/>
        <v/>
      </c>
      <c r="X10229" s="53" t="str">
        <f t="shared" si="521"/>
        <v/>
      </c>
    </row>
    <row r="10230" spans="18:24" hidden="1" x14ac:dyDescent="0.3">
      <c r="R10230">
        <f t="shared" si="519"/>
        <v>0</v>
      </c>
      <c r="S10230">
        <f t="shared" si="520"/>
        <v>0</v>
      </c>
      <c r="T10230" s="53" t="str">
        <f t="shared" si="521"/>
        <v/>
      </c>
      <c r="U10230" s="53" t="str">
        <f t="shared" si="521"/>
        <v/>
      </c>
      <c r="V10230" s="53" t="str">
        <f t="shared" si="521"/>
        <v/>
      </c>
      <c r="W10230" s="53" t="str">
        <f t="shared" si="521"/>
        <v/>
      </c>
      <c r="X10230" s="53" t="str">
        <f t="shared" si="521"/>
        <v/>
      </c>
    </row>
    <row r="10231" spans="18:24" hidden="1" x14ac:dyDescent="0.3">
      <c r="R10231">
        <f t="shared" si="519"/>
        <v>0</v>
      </c>
      <c r="S10231">
        <f t="shared" si="520"/>
        <v>0</v>
      </c>
      <c r="T10231" s="53" t="str">
        <f t="shared" si="521"/>
        <v/>
      </c>
      <c r="U10231" s="53" t="str">
        <f t="shared" si="521"/>
        <v/>
      </c>
      <c r="V10231" s="53" t="str">
        <f t="shared" si="521"/>
        <v/>
      </c>
      <c r="W10231" s="53" t="str">
        <f t="shared" si="521"/>
        <v/>
      </c>
      <c r="X10231" s="53" t="str">
        <f t="shared" si="521"/>
        <v/>
      </c>
    </row>
    <row r="10232" spans="18:24" hidden="1" x14ac:dyDescent="0.3">
      <c r="R10232">
        <f t="shared" si="519"/>
        <v>0</v>
      </c>
      <c r="S10232">
        <f t="shared" si="520"/>
        <v>0</v>
      </c>
      <c r="T10232" s="53" t="str">
        <f t="shared" si="521"/>
        <v/>
      </c>
      <c r="U10232" s="53" t="str">
        <f t="shared" si="521"/>
        <v/>
      </c>
      <c r="V10232" s="53" t="str">
        <f t="shared" si="521"/>
        <v/>
      </c>
      <c r="W10232" s="53" t="str">
        <f t="shared" si="521"/>
        <v/>
      </c>
      <c r="X10232" s="53" t="str">
        <f t="shared" si="521"/>
        <v/>
      </c>
    </row>
    <row r="10233" spans="18:24" hidden="1" x14ac:dyDescent="0.3">
      <c r="R10233">
        <f t="shared" si="519"/>
        <v>0</v>
      </c>
      <c r="S10233">
        <f t="shared" si="520"/>
        <v>0</v>
      </c>
      <c r="T10233" s="53" t="str">
        <f t="shared" si="521"/>
        <v/>
      </c>
      <c r="U10233" s="53" t="str">
        <f t="shared" si="521"/>
        <v/>
      </c>
      <c r="V10233" s="53" t="str">
        <f t="shared" si="521"/>
        <v/>
      </c>
      <c r="W10233" s="53" t="str">
        <f t="shared" si="521"/>
        <v/>
      </c>
      <c r="X10233" s="53" t="str">
        <f t="shared" si="521"/>
        <v/>
      </c>
    </row>
    <row r="10234" spans="18:24" hidden="1" x14ac:dyDescent="0.3">
      <c r="R10234">
        <f t="shared" si="519"/>
        <v>0</v>
      </c>
      <c r="S10234">
        <f t="shared" si="520"/>
        <v>0</v>
      </c>
      <c r="T10234" s="53" t="str">
        <f t="shared" si="521"/>
        <v/>
      </c>
      <c r="U10234" s="53" t="str">
        <f t="shared" si="521"/>
        <v/>
      </c>
      <c r="V10234" s="53" t="str">
        <f t="shared" si="521"/>
        <v/>
      </c>
      <c r="W10234" s="53" t="str">
        <f t="shared" si="521"/>
        <v/>
      </c>
      <c r="X10234" s="53" t="str">
        <f t="shared" si="521"/>
        <v/>
      </c>
    </row>
    <row r="10235" spans="18:24" hidden="1" x14ac:dyDescent="0.3">
      <c r="R10235">
        <f t="shared" si="519"/>
        <v>0</v>
      </c>
      <c r="S10235">
        <f t="shared" si="520"/>
        <v>0</v>
      </c>
      <c r="T10235" s="53" t="str">
        <f t="shared" si="521"/>
        <v/>
      </c>
      <c r="U10235" s="53" t="str">
        <f t="shared" si="521"/>
        <v/>
      </c>
      <c r="V10235" s="53" t="str">
        <f t="shared" si="521"/>
        <v/>
      </c>
      <c r="W10235" s="53" t="str">
        <f t="shared" si="521"/>
        <v/>
      </c>
      <c r="X10235" s="53" t="str">
        <f t="shared" si="521"/>
        <v/>
      </c>
    </row>
    <row r="10236" spans="18:24" hidden="1" x14ac:dyDescent="0.3">
      <c r="R10236">
        <f t="shared" si="519"/>
        <v>0</v>
      </c>
      <c r="S10236">
        <f t="shared" si="520"/>
        <v>0</v>
      </c>
      <c r="T10236" s="53" t="str">
        <f t="shared" si="521"/>
        <v/>
      </c>
      <c r="U10236" s="53" t="str">
        <f t="shared" si="521"/>
        <v/>
      </c>
      <c r="V10236" s="53" t="str">
        <f t="shared" si="521"/>
        <v/>
      </c>
      <c r="W10236" s="53" t="str">
        <f t="shared" si="521"/>
        <v/>
      </c>
      <c r="X10236" s="53" t="str">
        <f t="shared" si="521"/>
        <v/>
      </c>
    </row>
    <row r="10237" spans="18:24" hidden="1" x14ac:dyDescent="0.3">
      <c r="R10237">
        <f t="shared" si="519"/>
        <v>0</v>
      </c>
      <c r="S10237">
        <f t="shared" si="520"/>
        <v>0</v>
      </c>
      <c r="T10237" s="53" t="str">
        <f t="shared" si="521"/>
        <v/>
      </c>
      <c r="U10237" s="53" t="str">
        <f t="shared" si="521"/>
        <v/>
      </c>
      <c r="V10237" s="53" t="str">
        <f t="shared" si="521"/>
        <v/>
      </c>
      <c r="W10237" s="53" t="str">
        <f t="shared" si="521"/>
        <v/>
      </c>
      <c r="X10237" s="53" t="str">
        <f t="shared" si="521"/>
        <v/>
      </c>
    </row>
    <row r="10238" spans="18:24" hidden="1" x14ac:dyDescent="0.3">
      <c r="R10238">
        <f t="shared" si="519"/>
        <v>0</v>
      </c>
      <c r="S10238">
        <f t="shared" si="520"/>
        <v>0</v>
      </c>
      <c r="T10238" s="53" t="str">
        <f t="shared" si="521"/>
        <v/>
      </c>
      <c r="U10238" s="53" t="str">
        <f t="shared" si="521"/>
        <v/>
      </c>
      <c r="V10238" s="53" t="str">
        <f t="shared" si="521"/>
        <v/>
      </c>
      <c r="W10238" s="53" t="str">
        <f t="shared" si="521"/>
        <v/>
      </c>
      <c r="X10238" s="53" t="str">
        <f t="shared" si="521"/>
        <v/>
      </c>
    </row>
    <row r="10239" spans="18:24" hidden="1" x14ac:dyDescent="0.3">
      <c r="R10239">
        <f t="shared" si="519"/>
        <v>0</v>
      </c>
      <c r="S10239">
        <f t="shared" si="520"/>
        <v>0</v>
      </c>
      <c r="T10239" s="53" t="str">
        <f t="shared" si="521"/>
        <v/>
      </c>
      <c r="U10239" s="53" t="str">
        <f t="shared" si="521"/>
        <v/>
      </c>
      <c r="V10239" s="53" t="str">
        <f t="shared" si="521"/>
        <v/>
      </c>
      <c r="W10239" s="53" t="str">
        <f t="shared" si="521"/>
        <v/>
      </c>
      <c r="X10239" s="53" t="str">
        <f t="shared" si="521"/>
        <v/>
      </c>
    </row>
    <row r="10240" spans="18:24" hidden="1" x14ac:dyDescent="0.3">
      <c r="R10240">
        <f t="shared" si="519"/>
        <v>0</v>
      </c>
      <c r="S10240">
        <f t="shared" si="520"/>
        <v>0</v>
      </c>
      <c r="T10240" s="53" t="str">
        <f t="shared" si="521"/>
        <v/>
      </c>
      <c r="U10240" s="53" t="str">
        <f t="shared" si="521"/>
        <v/>
      </c>
      <c r="V10240" s="53" t="str">
        <f t="shared" si="521"/>
        <v/>
      </c>
      <c r="W10240" s="53" t="str">
        <f t="shared" si="521"/>
        <v/>
      </c>
      <c r="X10240" s="53" t="str">
        <f t="shared" si="521"/>
        <v/>
      </c>
    </row>
    <row r="10241" spans="18:24" hidden="1" x14ac:dyDescent="0.3">
      <c r="R10241">
        <f t="shared" si="519"/>
        <v>0</v>
      </c>
      <c r="S10241">
        <f t="shared" si="520"/>
        <v>0</v>
      </c>
      <c r="T10241" s="53" t="str">
        <f t="shared" si="521"/>
        <v/>
      </c>
      <c r="U10241" s="53" t="str">
        <f t="shared" si="521"/>
        <v/>
      </c>
      <c r="V10241" s="53" t="str">
        <f t="shared" si="521"/>
        <v/>
      </c>
      <c r="W10241" s="53" t="str">
        <f t="shared" si="521"/>
        <v/>
      </c>
      <c r="X10241" s="53" t="str">
        <f t="shared" si="521"/>
        <v/>
      </c>
    </row>
    <row r="10242" spans="18:24" hidden="1" x14ac:dyDescent="0.3">
      <c r="R10242">
        <f t="shared" si="519"/>
        <v>0</v>
      </c>
      <c r="S10242">
        <f t="shared" si="520"/>
        <v>0</v>
      </c>
      <c r="T10242" s="53" t="str">
        <f t="shared" si="521"/>
        <v/>
      </c>
      <c r="U10242" s="53" t="str">
        <f t="shared" si="521"/>
        <v/>
      </c>
      <c r="V10242" s="53" t="str">
        <f t="shared" si="521"/>
        <v/>
      </c>
      <c r="W10242" s="53" t="str">
        <f t="shared" si="521"/>
        <v/>
      </c>
      <c r="X10242" s="53" t="str">
        <f t="shared" si="521"/>
        <v/>
      </c>
    </row>
    <row r="10243" spans="18:24" hidden="1" x14ac:dyDescent="0.3">
      <c r="R10243">
        <f t="shared" si="519"/>
        <v>0</v>
      </c>
      <c r="S10243">
        <f t="shared" si="520"/>
        <v>0</v>
      </c>
      <c r="T10243" s="53" t="str">
        <f t="shared" si="521"/>
        <v/>
      </c>
      <c r="U10243" s="53" t="str">
        <f t="shared" si="521"/>
        <v/>
      </c>
      <c r="V10243" s="53" t="str">
        <f t="shared" si="521"/>
        <v/>
      </c>
      <c r="W10243" s="53" t="str">
        <f t="shared" si="521"/>
        <v/>
      </c>
      <c r="X10243" s="53" t="str">
        <f t="shared" si="521"/>
        <v/>
      </c>
    </row>
    <row r="10244" spans="18:24" hidden="1" x14ac:dyDescent="0.3">
      <c r="R10244">
        <f t="shared" si="519"/>
        <v>0</v>
      </c>
      <c r="S10244">
        <f t="shared" si="520"/>
        <v>0</v>
      </c>
      <c r="T10244" s="53" t="str">
        <f t="shared" si="521"/>
        <v/>
      </c>
      <c r="U10244" s="53" t="str">
        <f t="shared" si="521"/>
        <v/>
      </c>
      <c r="V10244" s="53" t="str">
        <f t="shared" si="521"/>
        <v/>
      </c>
      <c r="W10244" s="53" t="str">
        <f t="shared" si="521"/>
        <v/>
      </c>
      <c r="X10244" s="53" t="str">
        <f t="shared" si="521"/>
        <v/>
      </c>
    </row>
    <row r="10245" spans="18:24" hidden="1" x14ac:dyDescent="0.3">
      <c r="R10245">
        <f t="shared" si="519"/>
        <v>0</v>
      </c>
      <c r="S10245">
        <f t="shared" si="520"/>
        <v>0</v>
      </c>
      <c r="T10245" s="53" t="str">
        <f t="shared" si="521"/>
        <v/>
      </c>
      <c r="U10245" s="53" t="str">
        <f t="shared" si="521"/>
        <v/>
      </c>
      <c r="V10245" s="53" t="str">
        <f t="shared" si="521"/>
        <v/>
      </c>
      <c r="W10245" s="53" t="str">
        <f t="shared" si="521"/>
        <v/>
      </c>
      <c r="X10245" s="53" t="str">
        <f t="shared" si="521"/>
        <v/>
      </c>
    </row>
    <row r="10246" spans="18:24" hidden="1" x14ac:dyDescent="0.3">
      <c r="R10246">
        <f t="shared" si="519"/>
        <v>0</v>
      </c>
      <c r="S10246">
        <f t="shared" si="520"/>
        <v>0</v>
      </c>
      <c r="T10246" s="53" t="str">
        <f t="shared" si="521"/>
        <v/>
      </c>
      <c r="U10246" s="53" t="str">
        <f t="shared" si="521"/>
        <v/>
      </c>
      <c r="V10246" s="53" t="str">
        <f t="shared" si="521"/>
        <v/>
      </c>
      <c r="W10246" s="53" t="str">
        <f t="shared" si="521"/>
        <v/>
      </c>
      <c r="X10246" s="53" t="str">
        <f t="shared" si="521"/>
        <v/>
      </c>
    </row>
    <row r="10247" spans="18:24" hidden="1" x14ac:dyDescent="0.3">
      <c r="R10247">
        <f t="shared" ref="R10247:R10310" si="522">IF(OR(D10247="GRUPO TEPSA",D10247="TODAS"),P10247/5,P10247)</f>
        <v>0</v>
      </c>
      <c r="S10247">
        <f t="shared" si="520"/>
        <v>0</v>
      </c>
      <c r="T10247" s="53" t="str">
        <f t="shared" si="521"/>
        <v/>
      </c>
      <c r="U10247" s="53" t="str">
        <f t="shared" si="521"/>
        <v/>
      </c>
      <c r="V10247" s="53" t="str">
        <f t="shared" si="521"/>
        <v/>
      </c>
      <c r="W10247" s="53" t="str">
        <f t="shared" si="521"/>
        <v/>
      </c>
      <c r="X10247" s="53" t="str">
        <f t="shared" si="521"/>
        <v/>
      </c>
    </row>
    <row r="10248" spans="18:24" hidden="1" x14ac:dyDescent="0.3">
      <c r="R10248">
        <f t="shared" si="522"/>
        <v>0</v>
      </c>
      <c r="S10248">
        <f t="shared" si="520"/>
        <v>0</v>
      </c>
      <c r="T10248" s="53" t="str">
        <f t="shared" si="521"/>
        <v/>
      </c>
      <c r="U10248" s="53" t="str">
        <f t="shared" si="521"/>
        <v/>
      </c>
      <c r="V10248" s="53" t="str">
        <f t="shared" si="521"/>
        <v/>
      </c>
      <c r="W10248" s="53" t="str">
        <f t="shared" si="521"/>
        <v/>
      </c>
      <c r="X10248" s="53" t="str">
        <f t="shared" si="521"/>
        <v/>
      </c>
    </row>
    <row r="10249" spans="18:24" hidden="1" x14ac:dyDescent="0.3">
      <c r="R10249">
        <f t="shared" si="522"/>
        <v>0</v>
      </c>
      <c r="S10249">
        <f t="shared" si="520"/>
        <v>0</v>
      </c>
      <c r="T10249" s="53" t="str">
        <f t="shared" si="521"/>
        <v/>
      </c>
      <c r="U10249" s="53" t="str">
        <f t="shared" si="521"/>
        <v/>
      </c>
      <c r="V10249" s="53" t="str">
        <f t="shared" si="521"/>
        <v/>
      </c>
      <c r="W10249" s="53" t="str">
        <f t="shared" si="521"/>
        <v/>
      </c>
      <c r="X10249" s="53" t="str">
        <f t="shared" si="521"/>
        <v/>
      </c>
    </row>
    <row r="10250" spans="18:24" hidden="1" x14ac:dyDescent="0.3">
      <c r="R10250">
        <f t="shared" si="522"/>
        <v>0</v>
      </c>
      <c r="S10250">
        <f t="shared" si="520"/>
        <v>0</v>
      </c>
      <c r="T10250" s="53" t="str">
        <f t="shared" si="521"/>
        <v/>
      </c>
      <c r="U10250" s="53" t="str">
        <f t="shared" si="521"/>
        <v/>
      </c>
      <c r="V10250" s="53" t="str">
        <f t="shared" si="521"/>
        <v/>
      </c>
      <c r="W10250" s="53" t="str">
        <f t="shared" si="521"/>
        <v/>
      </c>
      <c r="X10250" s="53" t="str">
        <f t="shared" si="521"/>
        <v/>
      </c>
    </row>
    <row r="10251" spans="18:24" hidden="1" x14ac:dyDescent="0.3">
      <c r="R10251">
        <f t="shared" si="522"/>
        <v>0</v>
      </c>
      <c r="S10251">
        <f t="shared" ref="S10251:S10314" si="523">IF(OR(D10251="GRUPO TEPSA",D10251="TODAS"),Q10251/5,Q10251)</f>
        <v>0</v>
      </c>
      <c r="T10251" s="53" t="str">
        <f t="shared" si="521"/>
        <v/>
      </c>
      <c r="U10251" s="53" t="str">
        <f t="shared" si="521"/>
        <v/>
      </c>
      <c r="V10251" s="53" t="str">
        <f t="shared" si="521"/>
        <v/>
      </c>
      <c r="W10251" s="53" t="str">
        <f t="shared" si="521"/>
        <v/>
      </c>
      <c r="X10251" s="53" t="str">
        <f t="shared" si="521"/>
        <v/>
      </c>
    </row>
    <row r="10252" spans="18:24" hidden="1" x14ac:dyDescent="0.3">
      <c r="R10252">
        <f t="shared" si="522"/>
        <v>0</v>
      </c>
      <c r="S10252">
        <f t="shared" si="523"/>
        <v>0</v>
      </c>
      <c r="T10252" s="53" t="str">
        <f t="shared" si="521"/>
        <v/>
      </c>
      <c r="U10252" s="53" t="str">
        <f t="shared" si="521"/>
        <v/>
      </c>
      <c r="V10252" s="53" t="str">
        <f t="shared" si="521"/>
        <v/>
      </c>
      <c r="W10252" s="53" t="str">
        <f t="shared" si="521"/>
        <v/>
      </c>
      <c r="X10252" s="53" t="str">
        <f t="shared" si="521"/>
        <v/>
      </c>
    </row>
    <row r="10253" spans="18:24" hidden="1" x14ac:dyDescent="0.3">
      <c r="R10253">
        <f t="shared" si="522"/>
        <v>0</v>
      </c>
      <c r="S10253">
        <f t="shared" si="523"/>
        <v>0</v>
      </c>
      <c r="T10253" s="53" t="str">
        <f t="shared" si="521"/>
        <v/>
      </c>
      <c r="U10253" s="53" t="str">
        <f t="shared" si="521"/>
        <v/>
      </c>
      <c r="V10253" s="53" t="str">
        <f t="shared" si="521"/>
        <v/>
      </c>
      <c r="W10253" s="53" t="str">
        <f t="shared" si="521"/>
        <v/>
      </c>
      <c r="X10253" s="53" t="str">
        <f t="shared" si="521"/>
        <v/>
      </c>
    </row>
    <row r="10254" spans="18:24" hidden="1" x14ac:dyDescent="0.3">
      <c r="R10254">
        <f t="shared" si="522"/>
        <v>0</v>
      </c>
      <c r="S10254">
        <f t="shared" si="523"/>
        <v>0</v>
      </c>
      <c r="T10254" s="53" t="str">
        <f t="shared" si="521"/>
        <v/>
      </c>
      <c r="U10254" s="53" t="str">
        <f t="shared" si="521"/>
        <v/>
      </c>
      <c r="V10254" s="53" t="str">
        <f t="shared" si="521"/>
        <v/>
      </c>
      <c r="W10254" s="53" t="str">
        <f t="shared" si="521"/>
        <v/>
      </c>
      <c r="X10254" s="53" t="str">
        <f t="shared" si="521"/>
        <v/>
      </c>
    </row>
    <row r="10255" spans="18:24" hidden="1" x14ac:dyDescent="0.3">
      <c r="R10255">
        <f t="shared" si="522"/>
        <v>0</v>
      </c>
      <c r="S10255">
        <f t="shared" si="523"/>
        <v>0</v>
      </c>
      <c r="T10255" s="53" t="str">
        <f t="shared" si="521"/>
        <v/>
      </c>
      <c r="U10255" s="53" t="str">
        <f t="shared" si="521"/>
        <v/>
      </c>
      <c r="V10255" s="53" t="str">
        <f t="shared" si="521"/>
        <v/>
      </c>
      <c r="W10255" s="53" t="str">
        <f t="shared" si="521"/>
        <v/>
      </c>
      <c r="X10255" s="53" t="str">
        <f t="shared" si="521"/>
        <v/>
      </c>
    </row>
    <row r="10256" spans="18:24" hidden="1" x14ac:dyDescent="0.3">
      <c r="R10256">
        <f t="shared" si="522"/>
        <v>0</v>
      </c>
      <c r="S10256">
        <f t="shared" si="523"/>
        <v>0</v>
      </c>
      <c r="T10256" s="53" t="str">
        <f t="shared" si="521"/>
        <v/>
      </c>
      <c r="U10256" s="53" t="str">
        <f t="shared" si="521"/>
        <v/>
      </c>
      <c r="V10256" s="53" t="str">
        <f t="shared" si="521"/>
        <v/>
      </c>
      <c r="W10256" s="53" t="str">
        <f t="shared" si="521"/>
        <v/>
      </c>
      <c r="X10256" s="53" t="str">
        <f t="shared" si="521"/>
        <v/>
      </c>
    </row>
    <row r="10257" spans="18:24" hidden="1" x14ac:dyDescent="0.3">
      <c r="R10257">
        <f t="shared" si="522"/>
        <v>0</v>
      </c>
      <c r="S10257">
        <f t="shared" si="523"/>
        <v>0</v>
      </c>
      <c r="T10257" s="53" t="str">
        <f t="shared" si="521"/>
        <v/>
      </c>
      <c r="U10257" s="53" t="str">
        <f t="shared" si="521"/>
        <v/>
      </c>
      <c r="V10257" s="53" t="str">
        <f t="shared" si="521"/>
        <v/>
      </c>
      <c r="W10257" s="53" t="str">
        <f t="shared" si="521"/>
        <v/>
      </c>
      <c r="X10257" s="53" t="str">
        <f t="shared" si="521"/>
        <v/>
      </c>
    </row>
    <row r="10258" spans="18:24" hidden="1" x14ac:dyDescent="0.3">
      <c r="R10258">
        <f t="shared" si="522"/>
        <v>0</v>
      </c>
      <c r="S10258">
        <f t="shared" si="523"/>
        <v>0</v>
      </c>
      <c r="T10258" s="53" t="str">
        <f t="shared" si="521"/>
        <v/>
      </c>
      <c r="U10258" s="53" t="str">
        <f t="shared" si="521"/>
        <v/>
      </c>
      <c r="V10258" s="53" t="str">
        <f t="shared" si="521"/>
        <v/>
      </c>
      <c r="W10258" s="53" t="str">
        <f t="shared" si="521"/>
        <v/>
      </c>
      <c r="X10258" s="53" t="str">
        <f t="shared" si="521"/>
        <v/>
      </c>
    </row>
    <row r="10259" spans="18:24" hidden="1" x14ac:dyDescent="0.3">
      <c r="R10259">
        <f t="shared" si="522"/>
        <v>0</v>
      </c>
      <c r="S10259">
        <f t="shared" si="523"/>
        <v>0</v>
      </c>
      <c r="T10259" s="53" t="str">
        <f t="shared" si="521"/>
        <v/>
      </c>
      <c r="U10259" s="53" t="str">
        <f t="shared" si="521"/>
        <v/>
      </c>
      <c r="V10259" s="53" t="str">
        <f t="shared" si="521"/>
        <v/>
      </c>
      <c r="W10259" s="53" t="str">
        <f t="shared" si="521"/>
        <v/>
      </c>
      <c r="X10259" s="53" t="str">
        <f t="shared" si="521"/>
        <v/>
      </c>
    </row>
    <row r="10260" spans="18:24" hidden="1" x14ac:dyDescent="0.3">
      <c r="R10260">
        <f t="shared" si="522"/>
        <v>0</v>
      </c>
      <c r="S10260">
        <f t="shared" si="523"/>
        <v>0</v>
      </c>
      <c r="T10260" s="53" t="str">
        <f t="shared" si="521"/>
        <v/>
      </c>
      <c r="U10260" s="53" t="str">
        <f t="shared" si="521"/>
        <v/>
      </c>
      <c r="V10260" s="53" t="str">
        <f t="shared" si="521"/>
        <v/>
      </c>
      <c r="W10260" s="53" t="str">
        <f t="shared" si="521"/>
        <v/>
      </c>
      <c r="X10260" s="53" t="str">
        <f t="shared" si="521"/>
        <v/>
      </c>
    </row>
    <row r="10261" spans="18:24" hidden="1" x14ac:dyDescent="0.3">
      <c r="R10261">
        <f t="shared" si="522"/>
        <v>0</v>
      </c>
      <c r="S10261">
        <f t="shared" si="523"/>
        <v>0</v>
      </c>
      <c r="T10261" s="53" t="str">
        <f t="shared" si="521"/>
        <v/>
      </c>
      <c r="U10261" s="53" t="str">
        <f t="shared" si="521"/>
        <v/>
      </c>
      <c r="V10261" s="53" t="str">
        <f t="shared" si="521"/>
        <v/>
      </c>
      <c r="W10261" s="53" t="str">
        <f t="shared" si="521"/>
        <v/>
      </c>
      <c r="X10261" s="53" t="str">
        <f t="shared" si="521"/>
        <v/>
      </c>
    </row>
    <row r="10262" spans="18:24" hidden="1" x14ac:dyDescent="0.3">
      <c r="R10262">
        <f t="shared" si="522"/>
        <v>0</v>
      </c>
      <c r="S10262">
        <f t="shared" si="523"/>
        <v>0</v>
      </c>
      <c r="T10262" s="53" t="str">
        <f t="shared" si="521"/>
        <v/>
      </c>
      <c r="U10262" s="53" t="str">
        <f t="shared" si="521"/>
        <v/>
      </c>
      <c r="V10262" s="53" t="str">
        <f t="shared" si="521"/>
        <v/>
      </c>
      <c r="W10262" s="53" t="str">
        <f t="shared" si="521"/>
        <v/>
      </c>
      <c r="X10262" s="53" t="str">
        <f t="shared" si="521"/>
        <v/>
      </c>
    </row>
    <row r="10263" spans="18:24" hidden="1" x14ac:dyDescent="0.3">
      <c r="R10263">
        <f t="shared" si="522"/>
        <v>0</v>
      </c>
      <c r="S10263">
        <f t="shared" si="523"/>
        <v>0</v>
      </c>
      <c r="T10263" s="53" t="str">
        <f t="shared" si="521"/>
        <v/>
      </c>
      <c r="U10263" s="53" t="str">
        <f t="shared" si="521"/>
        <v/>
      </c>
      <c r="V10263" s="53" t="str">
        <f t="shared" si="521"/>
        <v/>
      </c>
      <c r="W10263" s="53" t="str">
        <f t="shared" si="521"/>
        <v/>
      </c>
      <c r="X10263" s="53" t="str">
        <f t="shared" si="521"/>
        <v/>
      </c>
    </row>
    <row r="10264" spans="18:24" hidden="1" x14ac:dyDescent="0.3">
      <c r="R10264">
        <f t="shared" si="522"/>
        <v>0</v>
      </c>
      <c r="S10264">
        <f t="shared" si="523"/>
        <v>0</v>
      </c>
      <c r="T10264" s="53" t="str">
        <f t="shared" si="521"/>
        <v/>
      </c>
      <c r="U10264" s="53" t="str">
        <f t="shared" si="521"/>
        <v/>
      </c>
      <c r="V10264" s="53" t="str">
        <f t="shared" si="521"/>
        <v/>
      </c>
      <c r="W10264" s="53" t="str">
        <f t="shared" si="521"/>
        <v/>
      </c>
      <c r="X10264" s="53" t="str">
        <f t="shared" si="521"/>
        <v/>
      </c>
    </row>
    <row r="10265" spans="18:24" hidden="1" x14ac:dyDescent="0.3">
      <c r="R10265">
        <f t="shared" si="522"/>
        <v>0</v>
      </c>
      <c r="S10265">
        <f t="shared" si="523"/>
        <v>0</v>
      </c>
      <c r="T10265" s="53" t="str">
        <f t="shared" si="521"/>
        <v/>
      </c>
      <c r="U10265" s="53" t="str">
        <f t="shared" si="521"/>
        <v/>
      </c>
      <c r="V10265" s="53" t="str">
        <f t="shared" si="521"/>
        <v/>
      </c>
      <c r="W10265" s="53" t="str">
        <f t="shared" si="521"/>
        <v/>
      </c>
      <c r="X10265" s="53" t="str">
        <f t="shared" si="521"/>
        <v/>
      </c>
    </row>
    <row r="10266" spans="18:24" hidden="1" x14ac:dyDescent="0.3">
      <c r="R10266">
        <f t="shared" si="522"/>
        <v>0</v>
      </c>
      <c r="S10266">
        <f t="shared" si="523"/>
        <v>0</v>
      </c>
      <c r="T10266" s="53" t="str">
        <f t="shared" si="521"/>
        <v/>
      </c>
      <c r="U10266" s="53" t="str">
        <f t="shared" si="521"/>
        <v/>
      </c>
      <c r="V10266" s="53" t="str">
        <f t="shared" si="521"/>
        <v/>
      </c>
      <c r="W10266" s="53" t="str">
        <f t="shared" si="521"/>
        <v/>
      </c>
      <c r="X10266" s="53" t="str">
        <f t="shared" si="521"/>
        <v/>
      </c>
    </row>
    <row r="10267" spans="18:24" hidden="1" x14ac:dyDescent="0.3">
      <c r="R10267">
        <f t="shared" si="522"/>
        <v>0</v>
      </c>
      <c r="S10267">
        <f t="shared" si="523"/>
        <v>0</v>
      </c>
      <c r="T10267" s="53" t="str">
        <f t="shared" si="521"/>
        <v/>
      </c>
      <c r="U10267" s="53" t="str">
        <f t="shared" si="521"/>
        <v/>
      </c>
      <c r="V10267" s="53" t="str">
        <f t="shared" si="521"/>
        <v/>
      </c>
      <c r="W10267" s="53" t="str">
        <f t="shared" si="521"/>
        <v/>
      </c>
      <c r="X10267" s="53" t="str">
        <f t="shared" si="521"/>
        <v/>
      </c>
    </row>
    <row r="10268" spans="18:24" hidden="1" x14ac:dyDescent="0.3">
      <c r="R10268">
        <f t="shared" si="522"/>
        <v>0</v>
      </c>
      <c r="S10268">
        <f t="shared" si="523"/>
        <v>0</v>
      </c>
      <c r="T10268" s="53" t="str">
        <f t="shared" si="521"/>
        <v/>
      </c>
      <c r="U10268" s="53" t="str">
        <f t="shared" si="521"/>
        <v/>
      </c>
      <c r="V10268" s="53" t="str">
        <f t="shared" si="521"/>
        <v/>
      </c>
      <c r="W10268" s="53" t="str">
        <f t="shared" si="521"/>
        <v/>
      </c>
      <c r="X10268" s="53" t="str">
        <f t="shared" si="521"/>
        <v/>
      </c>
    </row>
    <row r="10269" spans="18:24" hidden="1" x14ac:dyDescent="0.3">
      <c r="R10269">
        <f t="shared" si="522"/>
        <v>0</v>
      </c>
      <c r="S10269">
        <f t="shared" si="523"/>
        <v>0</v>
      </c>
      <c r="T10269" s="53" t="str">
        <f t="shared" si="521"/>
        <v/>
      </c>
      <c r="U10269" s="53" t="str">
        <f t="shared" si="521"/>
        <v/>
      </c>
      <c r="V10269" s="53" t="str">
        <f t="shared" si="521"/>
        <v/>
      </c>
      <c r="W10269" s="53" t="str">
        <f t="shared" si="521"/>
        <v/>
      </c>
      <c r="X10269" s="53" t="str">
        <f t="shared" si="521"/>
        <v/>
      </c>
    </row>
    <row r="10270" spans="18:24" hidden="1" x14ac:dyDescent="0.3">
      <c r="R10270">
        <f t="shared" si="522"/>
        <v>0</v>
      </c>
      <c r="S10270">
        <f t="shared" si="523"/>
        <v>0</v>
      </c>
      <c r="T10270" s="53" t="str">
        <f t="shared" ref="T10270:X10320" si="524">IF(OR(COUNTIF($D10270,"*"&amp;T$5&amp;"*")&gt;0,$D10270="GRUPO TEPSA"),T$5,"")</f>
        <v/>
      </c>
      <c r="U10270" s="53" t="str">
        <f t="shared" si="524"/>
        <v/>
      </c>
      <c r="V10270" s="53" t="str">
        <f t="shared" si="524"/>
        <v/>
      </c>
      <c r="W10270" s="53" t="str">
        <f t="shared" si="524"/>
        <v/>
      </c>
      <c r="X10270" s="53" t="str">
        <f t="shared" si="524"/>
        <v/>
      </c>
    </row>
    <row r="10271" spans="18:24" hidden="1" x14ac:dyDescent="0.3">
      <c r="R10271">
        <f t="shared" si="522"/>
        <v>0</v>
      </c>
      <c r="S10271">
        <f t="shared" si="523"/>
        <v>0</v>
      </c>
      <c r="T10271" s="53" t="str">
        <f t="shared" si="524"/>
        <v/>
      </c>
      <c r="U10271" s="53" t="str">
        <f t="shared" si="524"/>
        <v/>
      </c>
      <c r="V10271" s="53" t="str">
        <f t="shared" si="524"/>
        <v/>
      </c>
      <c r="W10271" s="53" t="str">
        <f t="shared" si="524"/>
        <v/>
      </c>
      <c r="X10271" s="53" t="str">
        <f t="shared" si="524"/>
        <v/>
      </c>
    </row>
    <row r="10272" spans="18:24" hidden="1" x14ac:dyDescent="0.3">
      <c r="R10272">
        <f t="shared" si="522"/>
        <v>0</v>
      </c>
      <c r="S10272">
        <f t="shared" si="523"/>
        <v>0</v>
      </c>
      <c r="T10272" s="53" t="str">
        <f t="shared" si="524"/>
        <v/>
      </c>
      <c r="U10272" s="53" t="str">
        <f t="shared" si="524"/>
        <v/>
      </c>
      <c r="V10272" s="53" t="str">
        <f t="shared" si="524"/>
        <v/>
      </c>
      <c r="W10272" s="53" t="str">
        <f t="shared" si="524"/>
        <v/>
      </c>
      <c r="X10272" s="53" t="str">
        <f t="shared" si="524"/>
        <v/>
      </c>
    </row>
    <row r="10273" spans="18:24" hidden="1" x14ac:dyDescent="0.3">
      <c r="R10273">
        <f t="shared" si="522"/>
        <v>0</v>
      </c>
      <c r="S10273">
        <f t="shared" si="523"/>
        <v>0</v>
      </c>
      <c r="T10273" s="53" t="str">
        <f t="shared" si="524"/>
        <v/>
      </c>
      <c r="U10273" s="53" t="str">
        <f t="shared" si="524"/>
        <v/>
      </c>
      <c r="V10273" s="53" t="str">
        <f t="shared" si="524"/>
        <v/>
      </c>
      <c r="W10273" s="53" t="str">
        <f t="shared" si="524"/>
        <v/>
      </c>
      <c r="X10273" s="53" t="str">
        <f t="shared" si="524"/>
        <v/>
      </c>
    </row>
    <row r="10274" spans="18:24" hidden="1" x14ac:dyDescent="0.3">
      <c r="R10274">
        <f t="shared" si="522"/>
        <v>0</v>
      </c>
      <c r="S10274">
        <f t="shared" si="523"/>
        <v>0</v>
      </c>
      <c r="T10274" s="53" t="str">
        <f t="shared" si="524"/>
        <v/>
      </c>
      <c r="U10274" s="53" t="str">
        <f t="shared" si="524"/>
        <v/>
      </c>
      <c r="V10274" s="53" t="str">
        <f t="shared" si="524"/>
        <v/>
      </c>
      <c r="W10274" s="53" t="str">
        <f t="shared" si="524"/>
        <v/>
      </c>
      <c r="X10274" s="53" t="str">
        <f t="shared" si="524"/>
        <v/>
      </c>
    </row>
    <row r="10275" spans="18:24" hidden="1" x14ac:dyDescent="0.3">
      <c r="R10275">
        <f t="shared" si="522"/>
        <v>0</v>
      </c>
      <c r="S10275">
        <f t="shared" si="523"/>
        <v>0</v>
      </c>
      <c r="T10275" s="53" t="str">
        <f t="shared" si="524"/>
        <v/>
      </c>
      <c r="U10275" s="53" t="str">
        <f t="shared" si="524"/>
        <v/>
      </c>
      <c r="V10275" s="53" t="str">
        <f t="shared" si="524"/>
        <v/>
      </c>
      <c r="W10275" s="53" t="str">
        <f t="shared" si="524"/>
        <v/>
      </c>
      <c r="X10275" s="53" t="str">
        <f t="shared" si="524"/>
        <v/>
      </c>
    </row>
    <row r="10276" spans="18:24" hidden="1" x14ac:dyDescent="0.3">
      <c r="R10276">
        <f t="shared" si="522"/>
        <v>0</v>
      </c>
      <c r="S10276">
        <f t="shared" si="523"/>
        <v>0</v>
      </c>
      <c r="T10276" s="53" t="str">
        <f t="shared" si="524"/>
        <v/>
      </c>
      <c r="U10276" s="53" t="str">
        <f t="shared" si="524"/>
        <v/>
      </c>
      <c r="V10276" s="53" t="str">
        <f t="shared" si="524"/>
        <v/>
      </c>
      <c r="W10276" s="53" t="str">
        <f t="shared" si="524"/>
        <v/>
      </c>
      <c r="X10276" s="53" t="str">
        <f t="shared" si="524"/>
        <v/>
      </c>
    </row>
    <row r="10277" spans="18:24" hidden="1" x14ac:dyDescent="0.3">
      <c r="R10277">
        <f t="shared" si="522"/>
        <v>0</v>
      </c>
      <c r="S10277">
        <f t="shared" si="523"/>
        <v>0</v>
      </c>
      <c r="T10277" s="53" t="str">
        <f t="shared" si="524"/>
        <v/>
      </c>
      <c r="U10277" s="53" t="str">
        <f t="shared" si="524"/>
        <v/>
      </c>
      <c r="V10277" s="53" t="str">
        <f t="shared" si="524"/>
        <v/>
      </c>
      <c r="W10277" s="53" t="str">
        <f t="shared" si="524"/>
        <v/>
      </c>
      <c r="X10277" s="53" t="str">
        <f t="shared" si="524"/>
        <v/>
      </c>
    </row>
    <row r="10278" spans="18:24" hidden="1" x14ac:dyDescent="0.3">
      <c r="R10278">
        <f t="shared" si="522"/>
        <v>0</v>
      </c>
      <c r="S10278">
        <f t="shared" si="523"/>
        <v>0</v>
      </c>
      <c r="T10278" s="53" t="str">
        <f t="shared" si="524"/>
        <v/>
      </c>
      <c r="U10278" s="53" t="str">
        <f t="shared" si="524"/>
        <v/>
      </c>
      <c r="V10278" s="53" t="str">
        <f t="shared" si="524"/>
        <v/>
      </c>
      <c r="W10278" s="53" t="str">
        <f t="shared" si="524"/>
        <v/>
      </c>
      <c r="X10278" s="53" t="str">
        <f t="shared" si="524"/>
        <v/>
      </c>
    </row>
    <row r="10279" spans="18:24" hidden="1" x14ac:dyDescent="0.3">
      <c r="R10279">
        <f t="shared" si="522"/>
        <v>0</v>
      </c>
      <c r="S10279">
        <f t="shared" si="523"/>
        <v>0</v>
      </c>
      <c r="T10279" s="53" t="str">
        <f t="shared" si="524"/>
        <v/>
      </c>
      <c r="U10279" s="53" t="str">
        <f t="shared" si="524"/>
        <v/>
      </c>
      <c r="V10279" s="53" t="str">
        <f t="shared" si="524"/>
        <v/>
      </c>
      <c r="W10279" s="53" t="str">
        <f t="shared" si="524"/>
        <v/>
      </c>
      <c r="X10279" s="53" t="str">
        <f t="shared" si="524"/>
        <v/>
      </c>
    </row>
    <row r="10280" spans="18:24" hidden="1" x14ac:dyDescent="0.3">
      <c r="R10280">
        <f t="shared" si="522"/>
        <v>0</v>
      </c>
      <c r="S10280">
        <f t="shared" si="523"/>
        <v>0</v>
      </c>
      <c r="T10280" s="53" t="str">
        <f t="shared" si="524"/>
        <v/>
      </c>
      <c r="U10280" s="53" t="str">
        <f t="shared" si="524"/>
        <v/>
      </c>
      <c r="V10280" s="53" t="str">
        <f t="shared" si="524"/>
        <v/>
      </c>
      <c r="W10280" s="53" t="str">
        <f t="shared" si="524"/>
        <v/>
      </c>
      <c r="X10280" s="53" t="str">
        <f t="shared" si="524"/>
        <v/>
      </c>
    </row>
    <row r="10281" spans="18:24" hidden="1" x14ac:dyDescent="0.3">
      <c r="R10281">
        <f t="shared" si="522"/>
        <v>0</v>
      </c>
      <c r="S10281">
        <f t="shared" si="523"/>
        <v>0</v>
      </c>
      <c r="T10281" s="53" t="str">
        <f t="shared" si="524"/>
        <v/>
      </c>
      <c r="U10281" s="53" t="str">
        <f t="shared" si="524"/>
        <v/>
      </c>
      <c r="V10281" s="53" t="str">
        <f t="shared" si="524"/>
        <v/>
      </c>
      <c r="W10281" s="53" t="str">
        <f t="shared" si="524"/>
        <v/>
      </c>
      <c r="X10281" s="53" t="str">
        <f t="shared" si="524"/>
        <v/>
      </c>
    </row>
    <row r="10282" spans="18:24" hidden="1" x14ac:dyDescent="0.3">
      <c r="R10282">
        <f t="shared" si="522"/>
        <v>0</v>
      </c>
      <c r="S10282">
        <f t="shared" si="523"/>
        <v>0</v>
      </c>
      <c r="T10282" s="53" t="str">
        <f t="shared" si="524"/>
        <v/>
      </c>
      <c r="U10282" s="53" t="str">
        <f t="shared" si="524"/>
        <v/>
      </c>
      <c r="V10282" s="53" t="str">
        <f t="shared" si="524"/>
        <v/>
      </c>
      <c r="W10282" s="53" t="str">
        <f t="shared" si="524"/>
        <v/>
      </c>
      <c r="X10282" s="53" t="str">
        <f t="shared" si="524"/>
        <v/>
      </c>
    </row>
    <row r="10283" spans="18:24" hidden="1" x14ac:dyDescent="0.3">
      <c r="R10283">
        <f t="shared" si="522"/>
        <v>0</v>
      </c>
      <c r="S10283">
        <f t="shared" si="523"/>
        <v>0</v>
      </c>
      <c r="T10283" s="53" t="str">
        <f t="shared" si="524"/>
        <v/>
      </c>
      <c r="U10283" s="53" t="str">
        <f t="shared" si="524"/>
        <v/>
      </c>
      <c r="V10283" s="53" t="str">
        <f t="shared" si="524"/>
        <v/>
      </c>
      <c r="W10283" s="53" t="str">
        <f t="shared" si="524"/>
        <v/>
      </c>
      <c r="X10283" s="53" t="str">
        <f t="shared" si="524"/>
        <v/>
      </c>
    </row>
    <row r="10284" spans="18:24" hidden="1" x14ac:dyDescent="0.3">
      <c r="R10284">
        <f t="shared" si="522"/>
        <v>0</v>
      </c>
      <c r="S10284">
        <f t="shared" si="523"/>
        <v>0</v>
      </c>
      <c r="T10284" s="53" t="str">
        <f t="shared" si="524"/>
        <v/>
      </c>
      <c r="U10284" s="53" t="str">
        <f t="shared" si="524"/>
        <v/>
      </c>
      <c r="V10284" s="53" t="str">
        <f t="shared" si="524"/>
        <v/>
      </c>
      <c r="W10284" s="53" t="str">
        <f t="shared" si="524"/>
        <v/>
      </c>
      <c r="X10284" s="53" t="str">
        <f t="shared" si="524"/>
        <v/>
      </c>
    </row>
    <row r="10285" spans="18:24" hidden="1" x14ac:dyDescent="0.3">
      <c r="R10285">
        <f t="shared" si="522"/>
        <v>0</v>
      </c>
      <c r="S10285">
        <f t="shared" si="523"/>
        <v>0</v>
      </c>
      <c r="T10285" s="53" t="str">
        <f t="shared" si="524"/>
        <v/>
      </c>
      <c r="U10285" s="53" t="str">
        <f t="shared" si="524"/>
        <v/>
      </c>
      <c r="V10285" s="53" t="str">
        <f t="shared" si="524"/>
        <v/>
      </c>
      <c r="W10285" s="53" t="str">
        <f t="shared" si="524"/>
        <v/>
      </c>
      <c r="X10285" s="53" t="str">
        <f t="shared" si="524"/>
        <v/>
      </c>
    </row>
    <row r="10286" spans="18:24" hidden="1" x14ac:dyDescent="0.3">
      <c r="R10286">
        <f t="shared" si="522"/>
        <v>0</v>
      </c>
      <c r="S10286">
        <f t="shared" si="523"/>
        <v>0</v>
      </c>
      <c r="T10286" s="53" t="str">
        <f t="shared" si="524"/>
        <v/>
      </c>
      <c r="U10286" s="53" t="str">
        <f t="shared" si="524"/>
        <v/>
      </c>
      <c r="V10286" s="53" t="str">
        <f t="shared" si="524"/>
        <v/>
      </c>
      <c r="W10286" s="53" t="str">
        <f t="shared" si="524"/>
        <v/>
      </c>
      <c r="X10286" s="53" t="str">
        <f t="shared" si="524"/>
        <v/>
      </c>
    </row>
    <row r="10287" spans="18:24" hidden="1" x14ac:dyDescent="0.3">
      <c r="R10287">
        <f t="shared" si="522"/>
        <v>0</v>
      </c>
      <c r="S10287">
        <f t="shared" si="523"/>
        <v>0</v>
      </c>
      <c r="T10287" s="53" t="str">
        <f t="shared" si="524"/>
        <v/>
      </c>
      <c r="U10287" s="53" t="str">
        <f t="shared" si="524"/>
        <v/>
      </c>
      <c r="V10287" s="53" t="str">
        <f t="shared" si="524"/>
        <v/>
      </c>
      <c r="W10287" s="53" t="str">
        <f t="shared" si="524"/>
        <v/>
      </c>
      <c r="X10287" s="53" t="str">
        <f t="shared" si="524"/>
        <v/>
      </c>
    </row>
    <row r="10288" spans="18:24" hidden="1" x14ac:dyDescent="0.3">
      <c r="R10288">
        <f t="shared" si="522"/>
        <v>0</v>
      </c>
      <c r="S10288">
        <f t="shared" si="523"/>
        <v>0</v>
      </c>
      <c r="T10288" s="53" t="str">
        <f t="shared" si="524"/>
        <v/>
      </c>
      <c r="U10288" s="53" t="str">
        <f t="shared" si="524"/>
        <v/>
      </c>
      <c r="V10288" s="53" t="str">
        <f t="shared" si="524"/>
        <v/>
      </c>
      <c r="W10288" s="53" t="str">
        <f t="shared" si="524"/>
        <v/>
      </c>
      <c r="X10288" s="53" t="str">
        <f t="shared" si="524"/>
        <v/>
      </c>
    </row>
    <row r="10289" spans="18:24" hidden="1" x14ac:dyDescent="0.3">
      <c r="R10289">
        <f t="shared" si="522"/>
        <v>0</v>
      </c>
      <c r="S10289">
        <f t="shared" si="523"/>
        <v>0</v>
      </c>
      <c r="T10289" s="53" t="str">
        <f t="shared" si="524"/>
        <v/>
      </c>
      <c r="U10289" s="53" t="str">
        <f t="shared" si="524"/>
        <v/>
      </c>
      <c r="V10289" s="53" t="str">
        <f t="shared" si="524"/>
        <v/>
      </c>
      <c r="W10289" s="53" t="str">
        <f t="shared" si="524"/>
        <v/>
      </c>
      <c r="X10289" s="53" t="str">
        <f t="shared" si="524"/>
        <v/>
      </c>
    </row>
    <row r="10290" spans="18:24" hidden="1" x14ac:dyDescent="0.3">
      <c r="R10290">
        <f t="shared" si="522"/>
        <v>0</v>
      </c>
      <c r="S10290">
        <f t="shared" si="523"/>
        <v>0</v>
      </c>
      <c r="T10290" s="53" t="str">
        <f t="shared" si="524"/>
        <v/>
      </c>
      <c r="U10290" s="53" t="str">
        <f t="shared" si="524"/>
        <v/>
      </c>
      <c r="V10290" s="53" t="str">
        <f t="shared" si="524"/>
        <v/>
      </c>
      <c r="W10290" s="53" t="str">
        <f t="shared" si="524"/>
        <v/>
      </c>
      <c r="X10290" s="53" t="str">
        <f t="shared" si="524"/>
        <v/>
      </c>
    </row>
    <row r="10291" spans="18:24" hidden="1" x14ac:dyDescent="0.3">
      <c r="R10291">
        <f t="shared" si="522"/>
        <v>0</v>
      </c>
      <c r="S10291">
        <f t="shared" si="523"/>
        <v>0</v>
      </c>
      <c r="T10291" s="53" t="str">
        <f t="shared" si="524"/>
        <v/>
      </c>
      <c r="U10291" s="53" t="str">
        <f t="shared" si="524"/>
        <v/>
      </c>
      <c r="V10291" s="53" t="str">
        <f t="shared" si="524"/>
        <v/>
      </c>
      <c r="W10291" s="53" t="str">
        <f t="shared" si="524"/>
        <v/>
      </c>
      <c r="X10291" s="53" t="str">
        <f t="shared" si="524"/>
        <v/>
      </c>
    </row>
    <row r="10292" spans="18:24" hidden="1" x14ac:dyDescent="0.3">
      <c r="R10292">
        <f t="shared" si="522"/>
        <v>0</v>
      </c>
      <c r="S10292">
        <f t="shared" si="523"/>
        <v>0</v>
      </c>
      <c r="T10292" s="53" t="str">
        <f t="shared" si="524"/>
        <v/>
      </c>
      <c r="U10292" s="53" t="str">
        <f t="shared" si="524"/>
        <v/>
      </c>
      <c r="V10292" s="53" t="str">
        <f t="shared" si="524"/>
        <v/>
      </c>
      <c r="W10292" s="53" t="str">
        <f t="shared" si="524"/>
        <v/>
      </c>
      <c r="X10292" s="53" t="str">
        <f t="shared" si="524"/>
        <v/>
      </c>
    </row>
    <row r="10293" spans="18:24" hidden="1" x14ac:dyDescent="0.3">
      <c r="R10293">
        <f t="shared" si="522"/>
        <v>0</v>
      </c>
      <c r="S10293">
        <f t="shared" si="523"/>
        <v>0</v>
      </c>
      <c r="T10293" s="53" t="str">
        <f t="shared" si="524"/>
        <v/>
      </c>
      <c r="U10293" s="53" t="str">
        <f t="shared" si="524"/>
        <v/>
      </c>
      <c r="V10293" s="53" t="str">
        <f t="shared" si="524"/>
        <v/>
      </c>
      <c r="W10293" s="53" t="str">
        <f t="shared" si="524"/>
        <v/>
      </c>
      <c r="X10293" s="53" t="str">
        <f t="shared" si="524"/>
        <v/>
      </c>
    </row>
    <row r="10294" spans="18:24" hidden="1" x14ac:dyDescent="0.3">
      <c r="R10294">
        <f t="shared" si="522"/>
        <v>0</v>
      </c>
      <c r="S10294">
        <f t="shared" si="523"/>
        <v>0</v>
      </c>
      <c r="T10294" s="53" t="str">
        <f t="shared" si="524"/>
        <v/>
      </c>
      <c r="U10294" s="53" t="str">
        <f t="shared" si="524"/>
        <v/>
      </c>
      <c r="V10294" s="53" t="str">
        <f t="shared" si="524"/>
        <v/>
      </c>
      <c r="W10294" s="53" t="str">
        <f t="shared" si="524"/>
        <v/>
      </c>
      <c r="X10294" s="53" t="str">
        <f t="shared" si="524"/>
        <v/>
      </c>
    </row>
    <row r="10295" spans="18:24" hidden="1" x14ac:dyDescent="0.3">
      <c r="R10295">
        <f t="shared" si="522"/>
        <v>0</v>
      </c>
      <c r="S10295">
        <f t="shared" si="523"/>
        <v>0</v>
      </c>
      <c r="T10295" s="53" t="str">
        <f t="shared" si="524"/>
        <v/>
      </c>
      <c r="U10295" s="53" t="str">
        <f t="shared" si="524"/>
        <v/>
      </c>
      <c r="V10295" s="53" t="str">
        <f t="shared" si="524"/>
        <v/>
      </c>
      <c r="W10295" s="53" t="str">
        <f t="shared" si="524"/>
        <v/>
      </c>
      <c r="X10295" s="53" t="str">
        <f t="shared" si="524"/>
        <v/>
      </c>
    </row>
    <row r="10296" spans="18:24" hidden="1" x14ac:dyDescent="0.3">
      <c r="R10296">
        <f t="shared" si="522"/>
        <v>0</v>
      </c>
      <c r="S10296">
        <f t="shared" si="523"/>
        <v>0</v>
      </c>
      <c r="T10296" s="53" t="str">
        <f t="shared" si="524"/>
        <v/>
      </c>
      <c r="U10296" s="53" t="str">
        <f t="shared" si="524"/>
        <v/>
      </c>
      <c r="V10296" s="53" t="str">
        <f t="shared" si="524"/>
        <v/>
      </c>
      <c r="W10296" s="53" t="str">
        <f t="shared" si="524"/>
        <v/>
      </c>
      <c r="X10296" s="53" t="str">
        <f t="shared" si="524"/>
        <v/>
      </c>
    </row>
    <row r="10297" spans="18:24" hidden="1" x14ac:dyDescent="0.3">
      <c r="R10297">
        <f t="shared" si="522"/>
        <v>0</v>
      </c>
      <c r="S10297">
        <f t="shared" si="523"/>
        <v>0</v>
      </c>
      <c r="T10297" s="53" t="str">
        <f t="shared" si="524"/>
        <v/>
      </c>
      <c r="U10297" s="53" t="str">
        <f t="shared" si="524"/>
        <v/>
      </c>
      <c r="V10297" s="53" t="str">
        <f t="shared" si="524"/>
        <v/>
      </c>
      <c r="W10297" s="53" t="str">
        <f t="shared" si="524"/>
        <v/>
      </c>
      <c r="X10297" s="53" t="str">
        <f t="shared" si="524"/>
        <v/>
      </c>
    </row>
    <row r="10298" spans="18:24" hidden="1" x14ac:dyDescent="0.3">
      <c r="R10298">
        <f t="shared" si="522"/>
        <v>0</v>
      </c>
      <c r="S10298">
        <f t="shared" si="523"/>
        <v>0</v>
      </c>
      <c r="T10298" s="53" t="str">
        <f t="shared" si="524"/>
        <v/>
      </c>
      <c r="U10298" s="53" t="str">
        <f t="shared" si="524"/>
        <v/>
      </c>
      <c r="V10298" s="53" t="str">
        <f t="shared" si="524"/>
        <v/>
      </c>
      <c r="W10298" s="53" t="str">
        <f t="shared" si="524"/>
        <v/>
      </c>
      <c r="X10298" s="53" t="str">
        <f t="shared" si="524"/>
        <v/>
      </c>
    </row>
    <row r="10299" spans="18:24" hidden="1" x14ac:dyDescent="0.3">
      <c r="R10299">
        <f t="shared" si="522"/>
        <v>0</v>
      </c>
      <c r="S10299">
        <f t="shared" si="523"/>
        <v>0</v>
      </c>
      <c r="T10299" s="53" t="str">
        <f t="shared" si="524"/>
        <v/>
      </c>
      <c r="U10299" s="53" t="str">
        <f t="shared" si="524"/>
        <v/>
      </c>
      <c r="V10299" s="53" t="str">
        <f t="shared" si="524"/>
        <v/>
      </c>
      <c r="W10299" s="53" t="str">
        <f t="shared" si="524"/>
        <v/>
      </c>
      <c r="X10299" s="53" t="str">
        <f t="shared" si="524"/>
        <v/>
      </c>
    </row>
    <row r="10300" spans="18:24" hidden="1" x14ac:dyDescent="0.3">
      <c r="R10300">
        <f t="shared" si="522"/>
        <v>0</v>
      </c>
      <c r="S10300">
        <f t="shared" si="523"/>
        <v>0</v>
      </c>
      <c r="T10300" s="53" t="str">
        <f t="shared" si="524"/>
        <v/>
      </c>
      <c r="U10300" s="53" t="str">
        <f t="shared" si="524"/>
        <v/>
      </c>
      <c r="V10300" s="53" t="str">
        <f t="shared" si="524"/>
        <v/>
      </c>
      <c r="W10300" s="53" t="str">
        <f t="shared" si="524"/>
        <v/>
      </c>
      <c r="X10300" s="53" t="str">
        <f t="shared" si="524"/>
        <v/>
      </c>
    </row>
    <row r="10301" spans="18:24" hidden="1" x14ac:dyDescent="0.3">
      <c r="R10301">
        <f t="shared" si="522"/>
        <v>0</v>
      </c>
      <c r="S10301">
        <f t="shared" si="523"/>
        <v>0</v>
      </c>
      <c r="T10301" s="53" t="str">
        <f t="shared" si="524"/>
        <v/>
      </c>
      <c r="U10301" s="53" t="str">
        <f t="shared" si="524"/>
        <v/>
      </c>
      <c r="V10301" s="53" t="str">
        <f t="shared" si="524"/>
        <v/>
      </c>
      <c r="W10301" s="53" t="str">
        <f t="shared" si="524"/>
        <v/>
      </c>
      <c r="X10301" s="53" t="str">
        <f t="shared" si="524"/>
        <v/>
      </c>
    </row>
    <row r="10302" spans="18:24" hidden="1" x14ac:dyDescent="0.3">
      <c r="R10302">
        <f t="shared" si="522"/>
        <v>0</v>
      </c>
      <c r="S10302">
        <f t="shared" si="523"/>
        <v>0</v>
      </c>
      <c r="T10302" s="53" t="str">
        <f t="shared" si="524"/>
        <v/>
      </c>
      <c r="U10302" s="53" t="str">
        <f t="shared" si="524"/>
        <v/>
      </c>
      <c r="V10302" s="53" t="str">
        <f t="shared" si="524"/>
        <v/>
      </c>
      <c r="W10302" s="53" t="str">
        <f t="shared" si="524"/>
        <v/>
      </c>
      <c r="X10302" s="53" t="str">
        <f t="shared" si="524"/>
        <v/>
      </c>
    </row>
    <row r="10303" spans="18:24" hidden="1" x14ac:dyDescent="0.3">
      <c r="R10303">
        <f t="shared" si="522"/>
        <v>0</v>
      </c>
      <c r="S10303">
        <f t="shared" si="523"/>
        <v>0</v>
      </c>
      <c r="T10303" s="53" t="str">
        <f t="shared" si="524"/>
        <v/>
      </c>
      <c r="U10303" s="53" t="str">
        <f t="shared" si="524"/>
        <v/>
      </c>
      <c r="V10303" s="53" t="str">
        <f t="shared" si="524"/>
        <v/>
      </c>
      <c r="W10303" s="53" t="str">
        <f t="shared" si="524"/>
        <v/>
      </c>
      <c r="X10303" s="53" t="str">
        <f t="shared" si="524"/>
        <v/>
      </c>
    </row>
    <row r="10304" spans="18:24" hidden="1" x14ac:dyDescent="0.3">
      <c r="R10304">
        <f t="shared" si="522"/>
        <v>0</v>
      </c>
      <c r="S10304">
        <f t="shared" si="523"/>
        <v>0</v>
      </c>
      <c r="T10304" s="53" t="str">
        <f t="shared" si="524"/>
        <v/>
      </c>
      <c r="U10304" s="53" t="str">
        <f t="shared" si="524"/>
        <v/>
      </c>
      <c r="V10304" s="53" t="str">
        <f t="shared" si="524"/>
        <v/>
      </c>
      <c r="W10304" s="53" t="str">
        <f t="shared" si="524"/>
        <v/>
      </c>
      <c r="X10304" s="53" t="str">
        <f t="shared" si="524"/>
        <v/>
      </c>
    </row>
    <row r="10305" spans="18:24" hidden="1" x14ac:dyDescent="0.3">
      <c r="R10305">
        <f t="shared" si="522"/>
        <v>0</v>
      </c>
      <c r="S10305">
        <f t="shared" si="523"/>
        <v>0</v>
      </c>
      <c r="T10305" s="53" t="str">
        <f t="shared" si="524"/>
        <v/>
      </c>
      <c r="U10305" s="53" t="str">
        <f t="shared" si="524"/>
        <v/>
      </c>
      <c r="V10305" s="53" t="str">
        <f t="shared" si="524"/>
        <v/>
      </c>
      <c r="W10305" s="53" t="str">
        <f t="shared" si="524"/>
        <v/>
      </c>
      <c r="X10305" s="53" t="str">
        <f t="shared" si="524"/>
        <v/>
      </c>
    </row>
    <row r="10306" spans="18:24" hidden="1" x14ac:dyDescent="0.3">
      <c r="R10306">
        <f t="shared" si="522"/>
        <v>0</v>
      </c>
      <c r="S10306">
        <f t="shared" si="523"/>
        <v>0</v>
      </c>
      <c r="T10306" s="53" t="str">
        <f t="shared" si="524"/>
        <v/>
      </c>
      <c r="U10306" s="53" t="str">
        <f t="shared" si="524"/>
        <v/>
      </c>
      <c r="V10306" s="53" t="str">
        <f t="shared" si="524"/>
        <v/>
      </c>
      <c r="W10306" s="53" t="str">
        <f t="shared" si="524"/>
        <v/>
      </c>
      <c r="X10306" s="53" t="str">
        <f t="shared" si="524"/>
        <v/>
      </c>
    </row>
    <row r="10307" spans="18:24" hidden="1" x14ac:dyDescent="0.3">
      <c r="R10307">
        <f t="shared" si="522"/>
        <v>0</v>
      </c>
      <c r="S10307">
        <f t="shared" si="523"/>
        <v>0</v>
      </c>
      <c r="T10307" s="53" t="str">
        <f t="shared" si="524"/>
        <v/>
      </c>
      <c r="U10307" s="53" t="str">
        <f t="shared" si="524"/>
        <v/>
      </c>
      <c r="V10307" s="53" t="str">
        <f t="shared" si="524"/>
        <v/>
      </c>
      <c r="W10307" s="53" t="str">
        <f t="shared" si="524"/>
        <v/>
      </c>
      <c r="X10307" s="53" t="str">
        <f t="shared" si="524"/>
        <v/>
      </c>
    </row>
    <row r="10308" spans="18:24" hidden="1" x14ac:dyDescent="0.3">
      <c r="R10308">
        <f t="shared" si="522"/>
        <v>0</v>
      </c>
      <c r="S10308">
        <f t="shared" si="523"/>
        <v>0</v>
      </c>
      <c r="T10308" s="53" t="str">
        <f t="shared" si="524"/>
        <v/>
      </c>
      <c r="U10308" s="53" t="str">
        <f t="shared" si="524"/>
        <v/>
      </c>
      <c r="V10308" s="53" t="str">
        <f t="shared" si="524"/>
        <v/>
      </c>
      <c r="W10308" s="53" t="str">
        <f t="shared" si="524"/>
        <v/>
      </c>
      <c r="X10308" s="53" t="str">
        <f t="shared" si="524"/>
        <v/>
      </c>
    </row>
    <row r="10309" spans="18:24" hidden="1" x14ac:dyDescent="0.3">
      <c r="R10309">
        <f t="shared" si="522"/>
        <v>0</v>
      </c>
      <c r="S10309">
        <f t="shared" si="523"/>
        <v>0</v>
      </c>
      <c r="T10309" s="53" t="str">
        <f t="shared" si="524"/>
        <v/>
      </c>
      <c r="U10309" s="53" t="str">
        <f t="shared" si="524"/>
        <v/>
      </c>
      <c r="V10309" s="53" t="str">
        <f t="shared" si="524"/>
        <v/>
      </c>
      <c r="W10309" s="53" t="str">
        <f t="shared" si="524"/>
        <v/>
      </c>
      <c r="X10309" s="53" t="str">
        <f t="shared" si="524"/>
        <v/>
      </c>
    </row>
    <row r="10310" spans="18:24" hidden="1" x14ac:dyDescent="0.3">
      <c r="R10310">
        <f t="shared" si="522"/>
        <v>0</v>
      </c>
      <c r="S10310">
        <f t="shared" si="523"/>
        <v>0</v>
      </c>
      <c r="T10310" s="53" t="str">
        <f t="shared" si="524"/>
        <v/>
      </c>
      <c r="U10310" s="53" t="str">
        <f t="shared" si="524"/>
        <v/>
      </c>
      <c r="V10310" s="53" t="str">
        <f t="shared" si="524"/>
        <v/>
      </c>
      <c r="W10310" s="53" t="str">
        <f t="shared" si="524"/>
        <v/>
      </c>
      <c r="X10310" s="53" t="str">
        <f t="shared" si="524"/>
        <v/>
      </c>
    </row>
    <row r="10311" spans="18:24" hidden="1" x14ac:dyDescent="0.3">
      <c r="R10311">
        <f t="shared" ref="R10311:R10374" si="525">IF(OR(D10311="GRUPO TEPSA",D10311="TODAS"),P10311/5,P10311)</f>
        <v>0</v>
      </c>
      <c r="S10311">
        <f t="shared" si="523"/>
        <v>0</v>
      </c>
      <c r="T10311" s="53" t="str">
        <f t="shared" si="524"/>
        <v/>
      </c>
      <c r="U10311" s="53" t="str">
        <f t="shared" si="524"/>
        <v/>
      </c>
      <c r="V10311" s="53" t="str">
        <f t="shared" si="524"/>
        <v/>
      </c>
      <c r="W10311" s="53" t="str">
        <f t="shared" si="524"/>
        <v/>
      </c>
      <c r="X10311" s="53" t="str">
        <f t="shared" si="524"/>
        <v/>
      </c>
    </row>
    <row r="10312" spans="18:24" hidden="1" x14ac:dyDescent="0.3">
      <c r="R10312">
        <f t="shared" si="525"/>
        <v>0</v>
      </c>
      <c r="S10312">
        <f t="shared" si="523"/>
        <v>0</v>
      </c>
      <c r="T10312" s="53" t="str">
        <f t="shared" si="524"/>
        <v/>
      </c>
      <c r="U10312" s="53" t="str">
        <f t="shared" si="524"/>
        <v/>
      </c>
      <c r="V10312" s="53" t="str">
        <f t="shared" si="524"/>
        <v/>
      </c>
      <c r="W10312" s="53" t="str">
        <f t="shared" si="524"/>
        <v/>
      </c>
      <c r="X10312" s="53" t="str">
        <f t="shared" si="524"/>
        <v/>
      </c>
    </row>
    <row r="10313" spans="18:24" hidden="1" x14ac:dyDescent="0.3">
      <c r="R10313">
        <f t="shared" si="525"/>
        <v>0</v>
      </c>
      <c r="S10313">
        <f t="shared" si="523"/>
        <v>0</v>
      </c>
      <c r="T10313" s="53" t="str">
        <f t="shared" si="524"/>
        <v/>
      </c>
      <c r="U10313" s="53" t="str">
        <f t="shared" si="524"/>
        <v/>
      </c>
      <c r="V10313" s="53" t="str">
        <f t="shared" si="524"/>
        <v/>
      </c>
      <c r="W10313" s="53" t="str">
        <f t="shared" si="524"/>
        <v/>
      </c>
      <c r="X10313" s="53" t="str">
        <f t="shared" si="524"/>
        <v/>
      </c>
    </row>
    <row r="10314" spans="18:24" hidden="1" x14ac:dyDescent="0.3">
      <c r="R10314">
        <f t="shared" si="525"/>
        <v>0</v>
      </c>
      <c r="S10314">
        <f t="shared" si="523"/>
        <v>0</v>
      </c>
      <c r="T10314" s="53" t="str">
        <f t="shared" si="524"/>
        <v/>
      </c>
      <c r="U10314" s="53" t="str">
        <f t="shared" si="524"/>
        <v/>
      </c>
      <c r="V10314" s="53" t="str">
        <f t="shared" si="524"/>
        <v/>
      </c>
      <c r="W10314" s="53" t="str">
        <f t="shared" si="524"/>
        <v/>
      </c>
      <c r="X10314" s="53" t="str">
        <f t="shared" si="524"/>
        <v/>
      </c>
    </row>
    <row r="10315" spans="18:24" hidden="1" x14ac:dyDescent="0.3">
      <c r="R10315">
        <f t="shared" si="525"/>
        <v>0</v>
      </c>
      <c r="S10315">
        <f t="shared" ref="S10315:S10378" si="526">IF(OR(D10315="GRUPO TEPSA",D10315="TODAS"),Q10315/5,Q10315)</f>
        <v>0</v>
      </c>
      <c r="T10315" s="53" t="str">
        <f t="shared" si="524"/>
        <v/>
      </c>
      <c r="U10315" s="53" t="str">
        <f t="shared" si="524"/>
        <v/>
      </c>
      <c r="V10315" s="53" t="str">
        <f t="shared" si="524"/>
        <v/>
      </c>
      <c r="W10315" s="53" t="str">
        <f t="shared" si="524"/>
        <v/>
      </c>
      <c r="X10315" s="53" t="str">
        <f t="shared" si="524"/>
        <v/>
      </c>
    </row>
    <row r="10316" spans="18:24" hidden="1" x14ac:dyDescent="0.3">
      <c r="R10316">
        <f t="shared" si="525"/>
        <v>0</v>
      </c>
      <c r="S10316">
        <f t="shared" si="526"/>
        <v>0</v>
      </c>
      <c r="T10316" s="53" t="str">
        <f t="shared" si="524"/>
        <v/>
      </c>
      <c r="U10316" s="53" t="str">
        <f t="shared" si="524"/>
        <v/>
      </c>
      <c r="V10316" s="53" t="str">
        <f t="shared" si="524"/>
        <v/>
      </c>
      <c r="W10316" s="53" t="str">
        <f t="shared" si="524"/>
        <v/>
      </c>
      <c r="X10316" s="53" t="str">
        <f t="shared" si="524"/>
        <v/>
      </c>
    </row>
    <row r="10317" spans="18:24" hidden="1" x14ac:dyDescent="0.3">
      <c r="R10317">
        <f t="shared" si="525"/>
        <v>0</v>
      </c>
      <c r="S10317">
        <f t="shared" si="526"/>
        <v>0</v>
      </c>
      <c r="T10317" s="53" t="str">
        <f t="shared" si="524"/>
        <v/>
      </c>
      <c r="U10317" s="53" t="str">
        <f t="shared" si="524"/>
        <v/>
      </c>
      <c r="V10317" s="53" t="str">
        <f t="shared" si="524"/>
        <v/>
      </c>
      <c r="W10317" s="53" t="str">
        <f t="shared" si="524"/>
        <v/>
      </c>
      <c r="X10317" s="53" t="str">
        <f t="shared" si="524"/>
        <v/>
      </c>
    </row>
    <row r="10318" spans="18:24" hidden="1" x14ac:dyDescent="0.3">
      <c r="R10318">
        <f t="shared" si="525"/>
        <v>0</v>
      </c>
      <c r="S10318">
        <f t="shared" si="526"/>
        <v>0</v>
      </c>
      <c r="T10318" s="53" t="str">
        <f t="shared" si="524"/>
        <v/>
      </c>
      <c r="U10318" s="53" t="str">
        <f t="shared" si="524"/>
        <v/>
      </c>
      <c r="V10318" s="53" t="str">
        <f t="shared" si="524"/>
        <v/>
      </c>
      <c r="W10318" s="53" t="str">
        <f t="shared" si="524"/>
        <v/>
      </c>
      <c r="X10318" s="53" t="str">
        <f t="shared" si="524"/>
        <v/>
      </c>
    </row>
    <row r="10319" spans="18:24" hidden="1" x14ac:dyDescent="0.3">
      <c r="R10319">
        <f t="shared" si="525"/>
        <v>0</v>
      </c>
      <c r="S10319">
        <f t="shared" si="526"/>
        <v>0</v>
      </c>
      <c r="T10319" s="53" t="str">
        <f t="shared" si="524"/>
        <v/>
      </c>
      <c r="U10319" s="53" t="str">
        <f t="shared" si="524"/>
        <v/>
      </c>
      <c r="V10319" s="53" t="str">
        <f t="shared" si="524"/>
        <v/>
      </c>
      <c r="W10319" s="53" t="str">
        <f t="shared" si="524"/>
        <v/>
      </c>
      <c r="X10319" s="53" t="str">
        <f t="shared" si="524"/>
        <v/>
      </c>
    </row>
    <row r="10320" spans="18:24" hidden="1" x14ac:dyDescent="0.3">
      <c r="R10320">
        <f t="shared" si="525"/>
        <v>0</v>
      </c>
      <c r="S10320">
        <f t="shared" si="526"/>
        <v>0</v>
      </c>
      <c r="T10320" s="53" t="str">
        <f t="shared" si="524"/>
        <v/>
      </c>
      <c r="U10320" s="53" t="str">
        <f t="shared" si="524"/>
        <v/>
      </c>
      <c r="V10320" s="53" t="str">
        <f t="shared" si="524"/>
        <v/>
      </c>
      <c r="W10320" s="53" t="str">
        <f t="shared" si="524"/>
        <v/>
      </c>
      <c r="X10320" s="53" t="str">
        <f t="shared" si="524"/>
        <v/>
      </c>
    </row>
    <row r="10321" spans="18:24" hidden="1" x14ac:dyDescent="0.3">
      <c r="R10321">
        <f t="shared" si="525"/>
        <v>0</v>
      </c>
      <c r="S10321">
        <f t="shared" si="526"/>
        <v>0</v>
      </c>
      <c r="T10321" s="53" t="str">
        <f t="shared" ref="T10321:X10371" si="527">IF(OR(COUNTIF($D10321,"*"&amp;T$5&amp;"*")&gt;0,$D10321="GRUPO TEPSA"),T$5,"")</f>
        <v/>
      </c>
      <c r="U10321" s="53" t="str">
        <f t="shared" si="527"/>
        <v/>
      </c>
      <c r="V10321" s="53" t="str">
        <f t="shared" si="527"/>
        <v/>
      </c>
      <c r="W10321" s="53" t="str">
        <f t="shared" si="527"/>
        <v/>
      </c>
      <c r="X10321" s="53" t="str">
        <f t="shared" si="527"/>
        <v/>
      </c>
    </row>
    <row r="10322" spans="18:24" hidden="1" x14ac:dyDescent="0.3">
      <c r="R10322">
        <f t="shared" si="525"/>
        <v>0</v>
      </c>
      <c r="S10322">
        <f t="shared" si="526"/>
        <v>0</v>
      </c>
      <c r="T10322" s="53" t="str">
        <f t="shared" si="527"/>
        <v/>
      </c>
      <c r="U10322" s="53" t="str">
        <f t="shared" si="527"/>
        <v/>
      </c>
      <c r="V10322" s="53" t="str">
        <f t="shared" si="527"/>
        <v/>
      </c>
      <c r="W10322" s="53" t="str">
        <f t="shared" si="527"/>
        <v/>
      </c>
      <c r="X10322" s="53" t="str">
        <f t="shared" si="527"/>
        <v/>
      </c>
    </row>
    <row r="10323" spans="18:24" hidden="1" x14ac:dyDescent="0.3">
      <c r="R10323">
        <f t="shared" si="525"/>
        <v>0</v>
      </c>
      <c r="S10323">
        <f t="shared" si="526"/>
        <v>0</v>
      </c>
      <c r="T10323" s="53" t="str">
        <f t="shared" si="527"/>
        <v/>
      </c>
      <c r="U10323" s="53" t="str">
        <f t="shared" si="527"/>
        <v/>
      </c>
      <c r="V10323" s="53" t="str">
        <f t="shared" si="527"/>
        <v/>
      </c>
      <c r="W10323" s="53" t="str">
        <f t="shared" si="527"/>
        <v/>
      </c>
      <c r="X10323" s="53" t="str">
        <f t="shared" si="527"/>
        <v/>
      </c>
    </row>
    <row r="10324" spans="18:24" hidden="1" x14ac:dyDescent="0.3">
      <c r="R10324">
        <f t="shared" si="525"/>
        <v>0</v>
      </c>
      <c r="S10324">
        <f t="shared" si="526"/>
        <v>0</v>
      </c>
      <c r="T10324" s="53" t="str">
        <f t="shared" si="527"/>
        <v/>
      </c>
      <c r="U10324" s="53" t="str">
        <f t="shared" si="527"/>
        <v/>
      </c>
      <c r="V10324" s="53" t="str">
        <f t="shared" si="527"/>
        <v/>
      </c>
      <c r="W10324" s="53" t="str">
        <f t="shared" si="527"/>
        <v/>
      </c>
      <c r="X10324" s="53" t="str">
        <f t="shared" si="527"/>
        <v/>
      </c>
    </row>
    <row r="10325" spans="18:24" hidden="1" x14ac:dyDescent="0.3">
      <c r="R10325">
        <f t="shared" si="525"/>
        <v>0</v>
      </c>
      <c r="S10325">
        <f t="shared" si="526"/>
        <v>0</v>
      </c>
      <c r="T10325" s="53" t="str">
        <f t="shared" si="527"/>
        <v/>
      </c>
      <c r="U10325" s="53" t="str">
        <f t="shared" si="527"/>
        <v/>
      </c>
      <c r="V10325" s="53" t="str">
        <f t="shared" si="527"/>
        <v/>
      </c>
      <c r="W10325" s="53" t="str">
        <f t="shared" si="527"/>
        <v/>
      </c>
      <c r="X10325" s="53" t="str">
        <f t="shared" si="527"/>
        <v/>
      </c>
    </row>
    <row r="10326" spans="18:24" hidden="1" x14ac:dyDescent="0.3">
      <c r="R10326">
        <f t="shared" si="525"/>
        <v>0</v>
      </c>
      <c r="S10326">
        <f t="shared" si="526"/>
        <v>0</v>
      </c>
      <c r="T10326" s="53" t="str">
        <f t="shared" si="527"/>
        <v/>
      </c>
      <c r="U10326" s="53" t="str">
        <f t="shared" si="527"/>
        <v/>
      </c>
      <c r="V10326" s="53" t="str">
        <f t="shared" si="527"/>
        <v/>
      </c>
      <c r="W10326" s="53" t="str">
        <f t="shared" si="527"/>
        <v/>
      </c>
      <c r="X10326" s="53" t="str">
        <f t="shared" si="527"/>
        <v/>
      </c>
    </row>
    <row r="10327" spans="18:24" hidden="1" x14ac:dyDescent="0.3">
      <c r="R10327">
        <f t="shared" si="525"/>
        <v>0</v>
      </c>
      <c r="S10327">
        <f t="shared" si="526"/>
        <v>0</v>
      </c>
      <c r="T10327" s="53" t="str">
        <f t="shared" si="527"/>
        <v/>
      </c>
      <c r="U10327" s="53" t="str">
        <f t="shared" si="527"/>
        <v/>
      </c>
      <c r="V10327" s="53" t="str">
        <f t="shared" si="527"/>
        <v/>
      </c>
      <c r="W10327" s="53" t="str">
        <f t="shared" si="527"/>
        <v/>
      </c>
      <c r="X10327" s="53" t="str">
        <f t="shared" si="527"/>
        <v/>
      </c>
    </row>
    <row r="10328" spans="18:24" hidden="1" x14ac:dyDescent="0.3">
      <c r="R10328">
        <f t="shared" si="525"/>
        <v>0</v>
      </c>
      <c r="S10328">
        <f t="shared" si="526"/>
        <v>0</v>
      </c>
      <c r="T10328" s="53" t="str">
        <f t="shared" si="527"/>
        <v/>
      </c>
      <c r="U10328" s="53" t="str">
        <f t="shared" si="527"/>
        <v/>
      </c>
      <c r="V10328" s="53" t="str">
        <f t="shared" si="527"/>
        <v/>
      </c>
      <c r="W10328" s="53" t="str">
        <f t="shared" si="527"/>
        <v/>
      </c>
      <c r="X10328" s="53" t="str">
        <f t="shared" si="527"/>
        <v/>
      </c>
    </row>
    <row r="10329" spans="18:24" hidden="1" x14ac:dyDescent="0.3">
      <c r="R10329">
        <f t="shared" si="525"/>
        <v>0</v>
      </c>
      <c r="S10329">
        <f t="shared" si="526"/>
        <v>0</v>
      </c>
      <c r="T10329" s="53" t="str">
        <f t="shared" si="527"/>
        <v/>
      </c>
      <c r="U10329" s="53" t="str">
        <f t="shared" si="527"/>
        <v/>
      </c>
      <c r="V10329" s="53" t="str">
        <f t="shared" si="527"/>
        <v/>
      </c>
      <c r="W10329" s="53" t="str">
        <f t="shared" si="527"/>
        <v/>
      </c>
      <c r="X10329" s="53" t="str">
        <f t="shared" si="527"/>
        <v/>
      </c>
    </row>
    <row r="10330" spans="18:24" hidden="1" x14ac:dyDescent="0.3">
      <c r="R10330">
        <f t="shared" si="525"/>
        <v>0</v>
      </c>
      <c r="S10330">
        <f t="shared" si="526"/>
        <v>0</v>
      </c>
      <c r="T10330" s="53" t="str">
        <f t="shared" si="527"/>
        <v/>
      </c>
      <c r="U10330" s="53" t="str">
        <f t="shared" si="527"/>
        <v/>
      </c>
      <c r="V10330" s="53" t="str">
        <f t="shared" si="527"/>
        <v/>
      </c>
      <c r="W10330" s="53" t="str">
        <f t="shared" si="527"/>
        <v/>
      </c>
      <c r="X10330" s="53" t="str">
        <f t="shared" si="527"/>
        <v/>
      </c>
    </row>
    <row r="10331" spans="18:24" hidden="1" x14ac:dyDescent="0.3">
      <c r="R10331">
        <f t="shared" si="525"/>
        <v>0</v>
      </c>
      <c r="S10331">
        <f t="shared" si="526"/>
        <v>0</v>
      </c>
      <c r="T10331" s="53" t="str">
        <f t="shared" si="527"/>
        <v/>
      </c>
      <c r="U10331" s="53" t="str">
        <f t="shared" si="527"/>
        <v/>
      </c>
      <c r="V10331" s="53" t="str">
        <f t="shared" si="527"/>
        <v/>
      </c>
      <c r="W10331" s="53" t="str">
        <f t="shared" si="527"/>
        <v/>
      </c>
      <c r="X10331" s="53" t="str">
        <f t="shared" si="527"/>
        <v/>
      </c>
    </row>
    <row r="10332" spans="18:24" hidden="1" x14ac:dyDescent="0.3">
      <c r="R10332">
        <f t="shared" si="525"/>
        <v>0</v>
      </c>
      <c r="S10332">
        <f t="shared" si="526"/>
        <v>0</v>
      </c>
      <c r="T10332" s="53" t="str">
        <f t="shared" si="527"/>
        <v/>
      </c>
      <c r="U10332" s="53" t="str">
        <f t="shared" si="527"/>
        <v/>
      </c>
      <c r="V10332" s="53" t="str">
        <f t="shared" si="527"/>
        <v/>
      </c>
      <c r="W10332" s="53" t="str">
        <f t="shared" si="527"/>
        <v/>
      </c>
      <c r="X10332" s="53" t="str">
        <f t="shared" si="527"/>
        <v/>
      </c>
    </row>
    <row r="10333" spans="18:24" hidden="1" x14ac:dyDescent="0.3">
      <c r="R10333">
        <f t="shared" si="525"/>
        <v>0</v>
      </c>
      <c r="S10333">
        <f t="shared" si="526"/>
        <v>0</v>
      </c>
      <c r="T10333" s="53" t="str">
        <f t="shared" si="527"/>
        <v/>
      </c>
      <c r="U10333" s="53" t="str">
        <f t="shared" si="527"/>
        <v/>
      </c>
      <c r="V10333" s="53" t="str">
        <f t="shared" si="527"/>
        <v/>
      </c>
      <c r="W10333" s="53" t="str">
        <f t="shared" si="527"/>
        <v/>
      </c>
      <c r="X10333" s="53" t="str">
        <f t="shared" si="527"/>
        <v/>
      </c>
    </row>
    <row r="10334" spans="18:24" hidden="1" x14ac:dyDescent="0.3">
      <c r="R10334">
        <f t="shared" si="525"/>
        <v>0</v>
      </c>
      <c r="S10334">
        <f t="shared" si="526"/>
        <v>0</v>
      </c>
      <c r="T10334" s="53" t="str">
        <f t="shared" si="527"/>
        <v/>
      </c>
      <c r="U10334" s="53" t="str">
        <f t="shared" si="527"/>
        <v/>
      </c>
      <c r="V10334" s="53" t="str">
        <f t="shared" si="527"/>
        <v/>
      </c>
      <c r="W10334" s="53" t="str">
        <f t="shared" si="527"/>
        <v/>
      </c>
      <c r="X10334" s="53" t="str">
        <f t="shared" si="527"/>
        <v/>
      </c>
    </row>
    <row r="10335" spans="18:24" hidden="1" x14ac:dyDescent="0.3">
      <c r="R10335">
        <f t="shared" si="525"/>
        <v>0</v>
      </c>
      <c r="S10335">
        <f t="shared" si="526"/>
        <v>0</v>
      </c>
      <c r="T10335" s="53" t="str">
        <f t="shared" si="527"/>
        <v/>
      </c>
      <c r="U10335" s="53" t="str">
        <f t="shared" si="527"/>
        <v/>
      </c>
      <c r="V10335" s="53" t="str">
        <f t="shared" si="527"/>
        <v/>
      </c>
      <c r="W10335" s="53" t="str">
        <f t="shared" si="527"/>
        <v/>
      </c>
      <c r="X10335" s="53" t="str">
        <f t="shared" si="527"/>
        <v/>
      </c>
    </row>
    <row r="10336" spans="18:24" hidden="1" x14ac:dyDescent="0.3">
      <c r="R10336">
        <f t="shared" si="525"/>
        <v>0</v>
      </c>
      <c r="S10336">
        <f t="shared" si="526"/>
        <v>0</v>
      </c>
      <c r="T10336" s="53" t="str">
        <f t="shared" si="527"/>
        <v/>
      </c>
      <c r="U10336" s="53" t="str">
        <f t="shared" si="527"/>
        <v/>
      </c>
      <c r="V10336" s="53" t="str">
        <f t="shared" si="527"/>
        <v/>
      </c>
      <c r="W10336" s="53" t="str">
        <f t="shared" si="527"/>
        <v/>
      </c>
      <c r="X10336" s="53" t="str">
        <f t="shared" si="527"/>
        <v/>
      </c>
    </row>
    <row r="10337" spans="18:24" hidden="1" x14ac:dyDescent="0.3">
      <c r="R10337">
        <f t="shared" si="525"/>
        <v>0</v>
      </c>
      <c r="S10337">
        <f t="shared" si="526"/>
        <v>0</v>
      </c>
      <c r="T10337" s="53" t="str">
        <f t="shared" si="527"/>
        <v/>
      </c>
      <c r="U10337" s="53" t="str">
        <f t="shared" si="527"/>
        <v/>
      </c>
      <c r="V10337" s="53" t="str">
        <f t="shared" si="527"/>
        <v/>
      </c>
      <c r="W10337" s="53" t="str">
        <f t="shared" si="527"/>
        <v/>
      </c>
      <c r="X10337" s="53" t="str">
        <f t="shared" si="527"/>
        <v/>
      </c>
    </row>
    <row r="10338" spans="18:24" hidden="1" x14ac:dyDescent="0.3">
      <c r="R10338">
        <f t="shared" si="525"/>
        <v>0</v>
      </c>
      <c r="S10338">
        <f t="shared" si="526"/>
        <v>0</v>
      </c>
      <c r="T10338" s="53" t="str">
        <f t="shared" si="527"/>
        <v/>
      </c>
      <c r="U10338" s="53" t="str">
        <f t="shared" si="527"/>
        <v/>
      </c>
      <c r="V10338" s="53" t="str">
        <f t="shared" si="527"/>
        <v/>
      </c>
      <c r="W10338" s="53" t="str">
        <f t="shared" si="527"/>
        <v/>
      </c>
      <c r="X10338" s="53" t="str">
        <f t="shared" si="527"/>
        <v/>
      </c>
    </row>
    <row r="10339" spans="18:24" hidden="1" x14ac:dyDescent="0.3">
      <c r="R10339">
        <f t="shared" si="525"/>
        <v>0</v>
      </c>
      <c r="S10339">
        <f t="shared" si="526"/>
        <v>0</v>
      </c>
      <c r="T10339" s="53" t="str">
        <f t="shared" si="527"/>
        <v/>
      </c>
      <c r="U10339" s="53" t="str">
        <f t="shared" si="527"/>
        <v/>
      </c>
      <c r="V10339" s="53" t="str">
        <f t="shared" si="527"/>
        <v/>
      </c>
      <c r="W10339" s="53" t="str">
        <f t="shared" si="527"/>
        <v/>
      </c>
      <c r="X10339" s="53" t="str">
        <f t="shared" si="527"/>
        <v/>
      </c>
    </row>
    <row r="10340" spans="18:24" hidden="1" x14ac:dyDescent="0.3">
      <c r="R10340">
        <f t="shared" si="525"/>
        <v>0</v>
      </c>
      <c r="S10340">
        <f t="shared" si="526"/>
        <v>0</v>
      </c>
      <c r="T10340" s="53" t="str">
        <f t="shared" si="527"/>
        <v/>
      </c>
      <c r="U10340" s="53" t="str">
        <f t="shared" si="527"/>
        <v/>
      </c>
      <c r="V10340" s="53" t="str">
        <f t="shared" si="527"/>
        <v/>
      </c>
      <c r="W10340" s="53" t="str">
        <f t="shared" si="527"/>
        <v/>
      </c>
      <c r="X10340" s="53" t="str">
        <f t="shared" si="527"/>
        <v/>
      </c>
    </row>
    <row r="10341" spans="18:24" hidden="1" x14ac:dyDescent="0.3">
      <c r="R10341">
        <f t="shared" si="525"/>
        <v>0</v>
      </c>
      <c r="S10341">
        <f t="shared" si="526"/>
        <v>0</v>
      </c>
      <c r="T10341" s="53" t="str">
        <f t="shared" si="527"/>
        <v/>
      </c>
      <c r="U10341" s="53" t="str">
        <f t="shared" si="527"/>
        <v/>
      </c>
      <c r="V10341" s="53" t="str">
        <f t="shared" si="527"/>
        <v/>
      </c>
      <c r="W10341" s="53" t="str">
        <f t="shared" si="527"/>
        <v/>
      </c>
      <c r="X10341" s="53" t="str">
        <f t="shared" si="527"/>
        <v/>
      </c>
    </row>
    <row r="10342" spans="18:24" hidden="1" x14ac:dyDescent="0.3">
      <c r="R10342">
        <f t="shared" si="525"/>
        <v>0</v>
      </c>
      <c r="S10342">
        <f t="shared" si="526"/>
        <v>0</v>
      </c>
      <c r="T10342" s="53" t="str">
        <f t="shared" si="527"/>
        <v/>
      </c>
      <c r="U10342" s="53" t="str">
        <f t="shared" si="527"/>
        <v/>
      </c>
      <c r="V10342" s="53" t="str">
        <f t="shared" si="527"/>
        <v/>
      </c>
      <c r="W10342" s="53" t="str">
        <f t="shared" si="527"/>
        <v/>
      </c>
      <c r="X10342" s="53" t="str">
        <f t="shared" si="527"/>
        <v/>
      </c>
    </row>
    <row r="10343" spans="18:24" hidden="1" x14ac:dyDescent="0.3">
      <c r="R10343">
        <f t="shared" si="525"/>
        <v>0</v>
      </c>
      <c r="S10343">
        <f t="shared" si="526"/>
        <v>0</v>
      </c>
      <c r="T10343" s="53" t="str">
        <f t="shared" si="527"/>
        <v/>
      </c>
      <c r="U10343" s="53" t="str">
        <f t="shared" si="527"/>
        <v/>
      </c>
      <c r="V10343" s="53" t="str">
        <f t="shared" si="527"/>
        <v/>
      </c>
      <c r="W10343" s="53" t="str">
        <f t="shared" si="527"/>
        <v/>
      </c>
      <c r="X10343" s="53" t="str">
        <f t="shared" si="527"/>
        <v/>
      </c>
    </row>
    <row r="10344" spans="18:24" hidden="1" x14ac:dyDescent="0.3">
      <c r="R10344">
        <f t="shared" si="525"/>
        <v>0</v>
      </c>
      <c r="S10344">
        <f t="shared" si="526"/>
        <v>0</v>
      </c>
      <c r="T10344" s="53" t="str">
        <f t="shared" si="527"/>
        <v/>
      </c>
      <c r="U10344" s="53" t="str">
        <f t="shared" si="527"/>
        <v/>
      </c>
      <c r="V10344" s="53" t="str">
        <f t="shared" si="527"/>
        <v/>
      </c>
      <c r="W10344" s="53" t="str">
        <f t="shared" si="527"/>
        <v/>
      </c>
      <c r="X10344" s="53" t="str">
        <f t="shared" si="527"/>
        <v/>
      </c>
    </row>
    <row r="10345" spans="18:24" hidden="1" x14ac:dyDescent="0.3">
      <c r="R10345">
        <f t="shared" si="525"/>
        <v>0</v>
      </c>
      <c r="S10345">
        <f t="shared" si="526"/>
        <v>0</v>
      </c>
      <c r="T10345" s="53" t="str">
        <f t="shared" si="527"/>
        <v/>
      </c>
      <c r="U10345" s="53" t="str">
        <f t="shared" si="527"/>
        <v/>
      </c>
      <c r="V10345" s="53" t="str">
        <f t="shared" si="527"/>
        <v/>
      </c>
      <c r="W10345" s="53" t="str">
        <f t="shared" si="527"/>
        <v/>
      </c>
      <c r="X10345" s="53" t="str">
        <f t="shared" si="527"/>
        <v/>
      </c>
    </row>
    <row r="10346" spans="18:24" hidden="1" x14ac:dyDescent="0.3">
      <c r="R10346">
        <f t="shared" si="525"/>
        <v>0</v>
      </c>
      <c r="S10346">
        <f t="shared" si="526"/>
        <v>0</v>
      </c>
      <c r="T10346" s="53" t="str">
        <f t="shared" si="527"/>
        <v/>
      </c>
      <c r="U10346" s="53" t="str">
        <f t="shared" si="527"/>
        <v/>
      </c>
      <c r="V10346" s="53" t="str">
        <f t="shared" si="527"/>
        <v/>
      </c>
      <c r="W10346" s="53" t="str">
        <f t="shared" si="527"/>
        <v/>
      </c>
      <c r="X10346" s="53" t="str">
        <f t="shared" si="527"/>
        <v/>
      </c>
    </row>
    <row r="10347" spans="18:24" hidden="1" x14ac:dyDescent="0.3">
      <c r="R10347">
        <f t="shared" si="525"/>
        <v>0</v>
      </c>
      <c r="S10347">
        <f t="shared" si="526"/>
        <v>0</v>
      </c>
      <c r="T10347" s="53" t="str">
        <f t="shared" si="527"/>
        <v/>
      </c>
      <c r="U10347" s="53" t="str">
        <f t="shared" si="527"/>
        <v/>
      </c>
      <c r="V10347" s="53" t="str">
        <f t="shared" si="527"/>
        <v/>
      </c>
      <c r="W10347" s="53" t="str">
        <f t="shared" si="527"/>
        <v/>
      </c>
      <c r="X10347" s="53" t="str">
        <f t="shared" si="527"/>
        <v/>
      </c>
    </row>
    <row r="10348" spans="18:24" hidden="1" x14ac:dyDescent="0.3">
      <c r="R10348">
        <f t="shared" si="525"/>
        <v>0</v>
      </c>
      <c r="S10348">
        <f t="shared" si="526"/>
        <v>0</v>
      </c>
      <c r="T10348" s="53" t="str">
        <f t="shared" si="527"/>
        <v/>
      </c>
      <c r="U10348" s="53" t="str">
        <f t="shared" si="527"/>
        <v/>
      </c>
      <c r="V10348" s="53" t="str">
        <f t="shared" si="527"/>
        <v/>
      </c>
      <c r="W10348" s="53" t="str">
        <f t="shared" si="527"/>
        <v/>
      </c>
      <c r="X10348" s="53" t="str">
        <f t="shared" si="527"/>
        <v/>
      </c>
    </row>
    <row r="10349" spans="18:24" hidden="1" x14ac:dyDescent="0.3">
      <c r="R10349">
        <f t="shared" si="525"/>
        <v>0</v>
      </c>
      <c r="S10349">
        <f t="shared" si="526"/>
        <v>0</v>
      </c>
      <c r="T10349" s="53" t="str">
        <f t="shared" si="527"/>
        <v/>
      </c>
      <c r="U10349" s="53" t="str">
        <f t="shared" si="527"/>
        <v/>
      </c>
      <c r="V10349" s="53" t="str">
        <f t="shared" si="527"/>
        <v/>
      </c>
      <c r="W10349" s="53" t="str">
        <f t="shared" si="527"/>
        <v/>
      </c>
      <c r="X10349" s="53" t="str">
        <f t="shared" si="527"/>
        <v/>
      </c>
    </row>
    <row r="10350" spans="18:24" hidden="1" x14ac:dyDescent="0.3">
      <c r="R10350">
        <f t="shared" si="525"/>
        <v>0</v>
      </c>
      <c r="S10350">
        <f t="shared" si="526"/>
        <v>0</v>
      </c>
      <c r="T10350" s="53" t="str">
        <f t="shared" si="527"/>
        <v/>
      </c>
      <c r="U10350" s="53" t="str">
        <f t="shared" si="527"/>
        <v/>
      </c>
      <c r="V10350" s="53" t="str">
        <f t="shared" si="527"/>
        <v/>
      </c>
      <c r="W10350" s="53" t="str">
        <f t="shared" si="527"/>
        <v/>
      </c>
      <c r="X10350" s="53" t="str">
        <f t="shared" si="527"/>
        <v/>
      </c>
    </row>
    <row r="10351" spans="18:24" hidden="1" x14ac:dyDescent="0.3">
      <c r="R10351">
        <f t="shared" si="525"/>
        <v>0</v>
      </c>
      <c r="S10351">
        <f t="shared" si="526"/>
        <v>0</v>
      </c>
      <c r="T10351" s="53" t="str">
        <f t="shared" si="527"/>
        <v/>
      </c>
      <c r="U10351" s="53" t="str">
        <f t="shared" si="527"/>
        <v/>
      </c>
      <c r="V10351" s="53" t="str">
        <f t="shared" si="527"/>
        <v/>
      </c>
      <c r="W10351" s="53" t="str">
        <f t="shared" si="527"/>
        <v/>
      </c>
      <c r="X10351" s="53" t="str">
        <f t="shared" si="527"/>
        <v/>
      </c>
    </row>
    <row r="10352" spans="18:24" hidden="1" x14ac:dyDescent="0.3">
      <c r="R10352">
        <f t="shared" si="525"/>
        <v>0</v>
      </c>
      <c r="S10352">
        <f t="shared" si="526"/>
        <v>0</v>
      </c>
      <c r="T10352" s="53" t="str">
        <f t="shared" si="527"/>
        <v/>
      </c>
      <c r="U10352" s="53" t="str">
        <f t="shared" si="527"/>
        <v/>
      </c>
      <c r="V10352" s="53" t="str">
        <f t="shared" si="527"/>
        <v/>
      </c>
      <c r="W10352" s="53" t="str">
        <f t="shared" si="527"/>
        <v/>
      </c>
      <c r="X10352" s="53" t="str">
        <f t="shared" si="527"/>
        <v/>
      </c>
    </row>
    <row r="10353" spans="18:24" hidden="1" x14ac:dyDescent="0.3">
      <c r="R10353">
        <f t="shared" si="525"/>
        <v>0</v>
      </c>
      <c r="S10353">
        <f t="shared" si="526"/>
        <v>0</v>
      </c>
      <c r="T10353" s="53" t="str">
        <f t="shared" si="527"/>
        <v/>
      </c>
      <c r="U10353" s="53" t="str">
        <f t="shared" si="527"/>
        <v/>
      </c>
      <c r="V10353" s="53" t="str">
        <f t="shared" si="527"/>
        <v/>
      </c>
      <c r="W10353" s="53" t="str">
        <f t="shared" si="527"/>
        <v/>
      </c>
      <c r="X10353" s="53" t="str">
        <f t="shared" si="527"/>
        <v/>
      </c>
    </row>
    <row r="10354" spans="18:24" hidden="1" x14ac:dyDescent="0.3">
      <c r="R10354">
        <f t="shared" si="525"/>
        <v>0</v>
      </c>
      <c r="S10354">
        <f t="shared" si="526"/>
        <v>0</v>
      </c>
      <c r="T10354" s="53" t="str">
        <f t="shared" si="527"/>
        <v/>
      </c>
      <c r="U10354" s="53" t="str">
        <f t="shared" si="527"/>
        <v/>
      </c>
      <c r="V10354" s="53" t="str">
        <f t="shared" si="527"/>
        <v/>
      </c>
      <c r="W10354" s="53" t="str">
        <f t="shared" si="527"/>
        <v/>
      </c>
      <c r="X10354" s="53" t="str">
        <f t="shared" si="527"/>
        <v/>
      </c>
    </row>
    <row r="10355" spans="18:24" hidden="1" x14ac:dyDescent="0.3">
      <c r="R10355">
        <f t="shared" si="525"/>
        <v>0</v>
      </c>
      <c r="S10355">
        <f t="shared" si="526"/>
        <v>0</v>
      </c>
      <c r="T10355" s="53" t="str">
        <f t="shared" si="527"/>
        <v/>
      </c>
      <c r="U10355" s="53" t="str">
        <f t="shared" si="527"/>
        <v/>
      </c>
      <c r="V10355" s="53" t="str">
        <f t="shared" si="527"/>
        <v/>
      </c>
      <c r="W10355" s="53" t="str">
        <f t="shared" si="527"/>
        <v/>
      </c>
      <c r="X10355" s="53" t="str">
        <f t="shared" si="527"/>
        <v/>
      </c>
    </row>
    <row r="10356" spans="18:24" hidden="1" x14ac:dyDescent="0.3">
      <c r="R10356">
        <f t="shared" si="525"/>
        <v>0</v>
      </c>
      <c r="S10356">
        <f t="shared" si="526"/>
        <v>0</v>
      </c>
      <c r="T10356" s="53" t="str">
        <f t="shared" si="527"/>
        <v/>
      </c>
      <c r="U10356" s="53" t="str">
        <f t="shared" si="527"/>
        <v/>
      </c>
      <c r="V10356" s="53" t="str">
        <f t="shared" si="527"/>
        <v/>
      </c>
      <c r="W10356" s="53" t="str">
        <f t="shared" si="527"/>
        <v/>
      </c>
      <c r="X10356" s="53" t="str">
        <f t="shared" si="527"/>
        <v/>
      </c>
    </row>
    <row r="10357" spans="18:24" hidden="1" x14ac:dyDescent="0.3">
      <c r="R10357">
        <f t="shared" si="525"/>
        <v>0</v>
      </c>
      <c r="S10357">
        <f t="shared" si="526"/>
        <v>0</v>
      </c>
      <c r="T10357" s="53" t="str">
        <f t="shared" si="527"/>
        <v/>
      </c>
      <c r="U10357" s="53" t="str">
        <f t="shared" si="527"/>
        <v/>
      </c>
      <c r="V10357" s="53" t="str">
        <f t="shared" si="527"/>
        <v/>
      </c>
      <c r="W10357" s="53" t="str">
        <f t="shared" si="527"/>
        <v/>
      </c>
      <c r="X10357" s="53" t="str">
        <f t="shared" si="527"/>
        <v/>
      </c>
    </row>
    <row r="10358" spans="18:24" hidden="1" x14ac:dyDescent="0.3">
      <c r="R10358">
        <f t="shared" si="525"/>
        <v>0</v>
      </c>
      <c r="S10358">
        <f t="shared" si="526"/>
        <v>0</v>
      </c>
      <c r="T10358" s="53" t="str">
        <f t="shared" si="527"/>
        <v/>
      </c>
      <c r="U10358" s="53" t="str">
        <f t="shared" si="527"/>
        <v/>
      </c>
      <c r="V10358" s="53" t="str">
        <f t="shared" si="527"/>
        <v/>
      </c>
      <c r="W10358" s="53" t="str">
        <f t="shared" si="527"/>
        <v/>
      </c>
      <c r="X10358" s="53" t="str">
        <f t="shared" si="527"/>
        <v/>
      </c>
    </row>
    <row r="10359" spans="18:24" hidden="1" x14ac:dyDescent="0.3">
      <c r="R10359">
        <f t="shared" si="525"/>
        <v>0</v>
      </c>
      <c r="S10359">
        <f t="shared" si="526"/>
        <v>0</v>
      </c>
      <c r="T10359" s="53" t="str">
        <f t="shared" si="527"/>
        <v/>
      </c>
      <c r="U10359" s="53" t="str">
        <f t="shared" si="527"/>
        <v/>
      </c>
      <c r="V10359" s="53" t="str">
        <f t="shared" si="527"/>
        <v/>
      </c>
      <c r="W10359" s="53" t="str">
        <f t="shared" si="527"/>
        <v/>
      </c>
      <c r="X10359" s="53" t="str">
        <f t="shared" si="527"/>
        <v/>
      </c>
    </row>
    <row r="10360" spans="18:24" hidden="1" x14ac:dyDescent="0.3">
      <c r="R10360">
        <f t="shared" si="525"/>
        <v>0</v>
      </c>
      <c r="S10360">
        <f t="shared" si="526"/>
        <v>0</v>
      </c>
      <c r="T10360" s="53" t="str">
        <f t="shared" si="527"/>
        <v/>
      </c>
      <c r="U10360" s="53" t="str">
        <f t="shared" si="527"/>
        <v/>
      </c>
      <c r="V10360" s="53" t="str">
        <f t="shared" si="527"/>
        <v/>
      </c>
      <c r="W10360" s="53" t="str">
        <f t="shared" si="527"/>
        <v/>
      </c>
      <c r="X10360" s="53" t="str">
        <f t="shared" si="527"/>
        <v/>
      </c>
    </row>
    <row r="10361" spans="18:24" hidden="1" x14ac:dyDescent="0.3">
      <c r="R10361">
        <f t="shared" si="525"/>
        <v>0</v>
      </c>
      <c r="S10361">
        <f t="shared" si="526"/>
        <v>0</v>
      </c>
      <c r="T10361" s="53" t="str">
        <f t="shared" si="527"/>
        <v/>
      </c>
      <c r="U10361" s="53" t="str">
        <f t="shared" si="527"/>
        <v/>
      </c>
      <c r="V10361" s="53" t="str">
        <f t="shared" si="527"/>
        <v/>
      </c>
      <c r="W10361" s="53" t="str">
        <f t="shared" si="527"/>
        <v/>
      </c>
      <c r="X10361" s="53" t="str">
        <f t="shared" si="527"/>
        <v/>
      </c>
    </row>
    <row r="10362" spans="18:24" hidden="1" x14ac:dyDescent="0.3">
      <c r="R10362">
        <f t="shared" si="525"/>
        <v>0</v>
      </c>
      <c r="S10362">
        <f t="shared" si="526"/>
        <v>0</v>
      </c>
      <c r="T10362" s="53" t="str">
        <f t="shared" si="527"/>
        <v/>
      </c>
      <c r="U10362" s="53" t="str">
        <f t="shared" si="527"/>
        <v/>
      </c>
      <c r="V10362" s="53" t="str">
        <f t="shared" si="527"/>
        <v/>
      </c>
      <c r="W10362" s="53" t="str">
        <f t="shared" si="527"/>
        <v/>
      </c>
      <c r="X10362" s="53" t="str">
        <f t="shared" si="527"/>
        <v/>
      </c>
    </row>
    <row r="10363" spans="18:24" hidden="1" x14ac:dyDescent="0.3">
      <c r="R10363">
        <f t="shared" si="525"/>
        <v>0</v>
      </c>
      <c r="S10363">
        <f t="shared" si="526"/>
        <v>0</v>
      </c>
      <c r="T10363" s="53" t="str">
        <f t="shared" si="527"/>
        <v/>
      </c>
      <c r="U10363" s="53" t="str">
        <f t="shared" si="527"/>
        <v/>
      </c>
      <c r="V10363" s="53" t="str">
        <f t="shared" si="527"/>
        <v/>
      </c>
      <c r="W10363" s="53" t="str">
        <f t="shared" si="527"/>
        <v/>
      </c>
      <c r="X10363" s="53" t="str">
        <f t="shared" si="527"/>
        <v/>
      </c>
    </row>
    <row r="10364" spans="18:24" hidden="1" x14ac:dyDescent="0.3">
      <c r="R10364">
        <f t="shared" si="525"/>
        <v>0</v>
      </c>
      <c r="S10364">
        <f t="shared" si="526"/>
        <v>0</v>
      </c>
      <c r="T10364" s="53" t="str">
        <f t="shared" si="527"/>
        <v/>
      </c>
      <c r="U10364" s="53" t="str">
        <f t="shared" si="527"/>
        <v/>
      </c>
      <c r="V10364" s="53" t="str">
        <f t="shared" si="527"/>
        <v/>
      </c>
      <c r="W10364" s="53" t="str">
        <f t="shared" si="527"/>
        <v/>
      </c>
      <c r="X10364" s="53" t="str">
        <f t="shared" si="527"/>
        <v/>
      </c>
    </row>
    <row r="10365" spans="18:24" hidden="1" x14ac:dyDescent="0.3">
      <c r="R10365">
        <f t="shared" si="525"/>
        <v>0</v>
      </c>
      <c r="S10365">
        <f t="shared" si="526"/>
        <v>0</v>
      </c>
      <c r="T10365" s="53" t="str">
        <f t="shared" si="527"/>
        <v/>
      </c>
      <c r="U10365" s="53" t="str">
        <f t="shared" si="527"/>
        <v/>
      </c>
      <c r="V10365" s="53" t="str">
        <f t="shared" si="527"/>
        <v/>
      </c>
      <c r="W10365" s="53" t="str">
        <f t="shared" si="527"/>
        <v/>
      </c>
      <c r="X10365" s="53" t="str">
        <f t="shared" si="527"/>
        <v/>
      </c>
    </row>
    <row r="10366" spans="18:24" hidden="1" x14ac:dyDescent="0.3">
      <c r="R10366">
        <f t="shared" si="525"/>
        <v>0</v>
      </c>
      <c r="S10366">
        <f t="shared" si="526"/>
        <v>0</v>
      </c>
      <c r="T10366" s="53" t="str">
        <f t="shared" si="527"/>
        <v/>
      </c>
      <c r="U10366" s="53" t="str">
        <f t="shared" si="527"/>
        <v/>
      </c>
      <c r="V10366" s="53" t="str">
        <f t="shared" si="527"/>
        <v/>
      </c>
      <c r="W10366" s="53" t="str">
        <f t="shared" si="527"/>
        <v/>
      </c>
      <c r="X10366" s="53" t="str">
        <f t="shared" si="527"/>
        <v/>
      </c>
    </row>
    <row r="10367" spans="18:24" hidden="1" x14ac:dyDescent="0.3">
      <c r="R10367">
        <f t="shared" si="525"/>
        <v>0</v>
      </c>
      <c r="S10367">
        <f t="shared" si="526"/>
        <v>0</v>
      </c>
      <c r="T10367" s="53" t="str">
        <f t="shared" si="527"/>
        <v/>
      </c>
      <c r="U10367" s="53" t="str">
        <f t="shared" si="527"/>
        <v/>
      </c>
      <c r="V10367" s="53" t="str">
        <f t="shared" si="527"/>
        <v/>
      </c>
      <c r="W10367" s="53" t="str">
        <f t="shared" si="527"/>
        <v/>
      </c>
      <c r="X10367" s="53" t="str">
        <f t="shared" si="527"/>
        <v/>
      </c>
    </row>
    <row r="10368" spans="18:24" hidden="1" x14ac:dyDescent="0.3">
      <c r="R10368">
        <f t="shared" si="525"/>
        <v>0</v>
      </c>
      <c r="S10368">
        <f t="shared" si="526"/>
        <v>0</v>
      </c>
      <c r="T10368" s="53" t="str">
        <f t="shared" si="527"/>
        <v/>
      </c>
      <c r="U10368" s="53" t="str">
        <f t="shared" si="527"/>
        <v/>
      </c>
      <c r="V10368" s="53" t="str">
        <f t="shared" si="527"/>
        <v/>
      </c>
      <c r="W10368" s="53" t="str">
        <f t="shared" si="527"/>
        <v/>
      </c>
      <c r="X10368" s="53" t="str">
        <f t="shared" si="527"/>
        <v/>
      </c>
    </row>
    <row r="10369" spans="18:24" hidden="1" x14ac:dyDescent="0.3">
      <c r="R10369">
        <f t="shared" si="525"/>
        <v>0</v>
      </c>
      <c r="S10369">
        <f t="shared" si="526"/>
        <v>0</v>
      </c>
      <c r="T10369" s="53" t="str">
        <f t="shared" si="527"/>
        <v/>
      </c>
      <c r="U10369" s="53" t="str">
        <f t="shared" si="527"/>
        <v/>
      </c>
      <c r="V10369" s="53" t="str">
        <f t="shared" si="527"/>
        <v/>
      </c>
      <c r="W10369" s="53" t="str">
        <f t="shared" si="527"/>
        <v/>
      </c>
      <c r="X10369" s="53" t="str">
        <f t="shared" si="527"/>
        <v/>
      </c>
    </row>
    <row r="10370" spans="18:24" hidden="1" x14ac:dyDescent="0.3">
      <c r="R10370">
        <f t="shared" si="525"/>
        <v>0</v>
      </c>
      <c r="S10370">
        <f t="shared" si="526"/>
        <v>0</v>
      </c>
      <c r="T10370" s="53" t="str">
        <f t="shared" si="527"/>
        <v/>
      </c>
      <c r="U10370" s="53" t="str">
        <f t="shared" si="527"/>
        <v/>
      </c>
      <c r="V10370" s="53" t="str">
        <f t="shared" si="527"/>
        <v/>
      </c>
      <c r="W10370" s="53" t="str">
        <f t="shared" si="527"/>
        <v/>
      </c>
      <c r="X10370" s="53" t="str">
        <f t="shared" si="527"/>
        <v/>
      </c>
    </row>
    <row r="10371" spans="18:24" hidden="1" x14ac:dyDescent="0.3">
      <c r="R10371">
        <f t="shared" si="525"/>
        <v>0</v>
      </c>
      <c r="S10371">
        <f t="shared" si="526"/>
        <v>0</v>
      </c>
      <c r="T10371" s="53" t="str">
        <f t="shared" si="527"/>
        <v/>
      </c>
      <c r="U10371" s="53" t="str">
        <f t="shared" si="527"/>
        <v/>
      </c>
      <c r="V10371" s="53" t="str">
        <f t="shared" si="527"/>
        <v/>
      </c>
      <c r="W10371" s="53" t="str">
        <f t="shared" si="527"/>
        <v/>
      </c>
      <c r="X10371" s="53" t="str">
        <f t="shared" si="527"/>
        <v/>
      </c>
    </row>
    <row r="10372" spans="18:24" hidden="1" x14ac:dyDescent="0.3">
      <c r="R10372">
        <f t="shared" si="525"/>
        <v>0</v>
      </c>
      <c r="S10372">
        <f t="shared" si="526"/>
        <v>0</v>
      </c>
      <c r="T10372" s="53" t="str">
        <f t="shared" ref="T10372:X10422" si="528">IF(OR(COUNTIF($D10372,"*"&amp;T$5&amp;"*")&gt;0,$D10372="GRUPO TEPSA"),T$5,"")</f>
        <v/>
      </c>
      <c r="U10372" s="53" t="str">
        <f t="shared" si="528"/>
        <v/>
      </c>
      <c r="V10372" s="53" t="str">
        <f t="shared" si="528"/>
        <v/>
      </c>
      <c r="W10372" s="53" t="str">
        <f t="shared" si="528"/>
        <v/>
      </c>
      <c r="X10372" s="53" t="str">
        <f t="shared" si="528"/>
        <v/>
      </c>
    </row>
    <row r="10373" spans="18:24" hidden="1" x14ac:dyDescent="0.3">
      <c r="R10373">
        <f t="shared" si="525"/>
        <v>0</v>
      </c>
      <c r="S10373">
        <f t="shared" si="526"/>
        <v>0</v>
      </c>
      <c r="T10373" s="53" t="str">
        <f t="shared" si="528"/>
        <v/>
      </c>
      <c r="U10373" s="53" t="str">
        <f t="shared" si="528"/>
        <v/>
      </c>
      <c r="V10373" s="53" t="str">
        <f t="shared" si="528"/>
        <v/>
      </c>
      <c r="W10373" s="53" t="str">
        <f t="shared" si="528"/>
        <v/>
      </c>
      <c r="X10373" s="53" t="str">
        <f t="shared" si="528"/>
        <v/>
      </c>
    </row>
    <row r="10374" spans="18:24" hidden="1" x14ac:dyDescent="0.3">
      <c r="R10374">
        <f t="shared" si="525"/>
        <v>0</v>
      </c>
      <c r="S10374">
        <f t="shared" si="526"/>
        <v>0</v>
      </c>
      <c r="T10374" s="53" t="str">
        <f t="shared" si="528"/>
        <v/>
      </c>
      <c r="U10374" s="53" t="str">
        <f t="shared" si="528"/>
        <v/>
      </c>
      <c r="V10374" s="53" t="str">
        <f t="shared" si="528"/>
        <v/>
      </c>
      <c r="W10374" s="53" t="str">
        <f t="shared" si="528"/>
        <v/>
      </c>
      <c r="X10374" s="53" t="str">
        <f t="shared" si="528"/>
        <v/>
      </c>
    </row>
    <row r="10375" spans="18:24" hidden="1" x14ac:dyDescent="0.3">
      <c r="R10375">
        <f t="shared" ref="R10375:R10438" si="529">IF(OR(D10375="GRUPO TEPSA",D10375="TODAS"),P10375/5,P10375)</f>
        <v>0</v>
      </c>
      <c r="S10375">
        <f t="shared" si="526"/>
        <v>0</v>
      </c>
      <c r="T10375" s="53" t="str">
        <f t="shared" si="528"/>
        <v/>
      </c>
      <c r="U10375" s="53" t="str">
        <f t="shared" si="528"/>
        <v/>
      </c>
      <c r="V10375" s="53" t="str">
        <f t="shared" si="528"/>
        <v/>
      </c>
      <c r="W10375" s="53" t="str">
        <f t="shared" si="528"/>
        <v/>
      </c>
      <c r="X10375" s="53" t="str">
        <f t="shared" si="528"/>
        <v/>
      </c>
    </row>
    <row r="10376" spans="18:24" hidden="1" x14ac:dyDescent="0.3">
      <c r="R10376">
        <f t="shared" si="529"/>
        <v>0</v>
      </c>
      <c r="S10376">
        <f t="shared" si="526"/>
        <v>0</v>
      </c>
      <c r="T10376" s="53" t="str">
        <f t="shared" si="528"/>
        <v/>
      </c>
      <c r="U10376" s="53" t="str">
        <f t="shared" si="528"/>
        <v/>
      </c>
      <c r="V10376" s="53" t="str">
        <f t="shared" si="528"/>
        <v/>
      </c>
      <c r="W10376" s="53" t="str">
        <f t="shared" si="528"/>
        <v/>
      </c>
      <c r="X10376" s="53" t="str">
        <f t="shared" si="528"/>
        <v/>
      </c>
    </row>
    <row r="10377" spans="18:24" hidden="1" x14ac:dyDescent="0.3">
      <c r="R10377">
        <f t="shared" si="529"/>
        <v>0</v>
      </c>
      <c r="S10377">
        <f t="shared" si="526"/>
        <v>0</v>
      </c>
      <c r="T10377" s="53" t="str">
        <f t="shared" si="528"/>
        <v/>
      </c>
      <c r="U10377" s="53" t="str">
        <f t="shared" si="528"/>
        <v/>
      </c>
      <c r="V10377" s="53" t="str">
        <f t="shared" si="528"/>
        <v/>
      </c>
      <c r="W10377" s="53" t="str">
        <f t="shared" si="528"/>
        <v/>
      </c>
      <c r="X10377" s="53" t="str">
        <f t="shared" si="528"/>
        <v/>
      </c>
    </row>
    <row r="10378" spans="18:24" hidden="1" x14ac:dyDescent="0.3">
      <c r="R10378">
        <f t="shared" si="529"/>
        <v>0</v>
      </c>
      <c r="S10378">
        <f t="shared" si="526"/>
        <v>0</v>
      </c>
      <c r="T10378" s="53" t="str">
        <f t="shared" si="528"/>
        <v/>
      </c>
      <c r="U10378" s="53" t="str">
        <f t="shared" si="528"/>
        <v/>
      </c>
      <c r="V10378" s="53" t="str">
        <f t="shared" si="528"/>
        <v/>
      </c>
      <c r="W10378" s="53" t="str">
        <f t="shared" si="528"/>
        <v/>
      </c>
      <c r="X10378" s="53" t="str">
        <f t="shared" si="528"/>
        <v/>
      </c>
    </row>
    <row r="10379" spans="18:24" hidden="1" x14ac:dyDescent="0.3">
      <c r="R10379">
        <f t="shared" si="529"/>
        <v>0</v>
      </c>
      <c r="S10379">
        <f t="shared" ref="S10379:S10442" si="530">IF(OR(D10379="GRUPO TEPSA",D10379="TODAS"),Q10379/5,Q10379)</f>
        <v>0</v>
      </c>
      <c r="T10379" s="53" t="str">
        <f t="shared" si="528"/>
        <v/>
      </c>
      <c r="U10379" s="53" t="str">
        <f t="shared" si="528"/>
        <v/>
      </c>
      <c r="V10379" s="53" t="str">
        <f t="shared" si="528"/>
        <v/>
      </c>
      <c r="W10379" s="53" t="str">
        <f t="shared" si="528"/>
        <v/>
      </c>
      <c r="X10379" s="53" t="str">
        <f t="shared" si="528"/>
        <v/>
      </c>
    </row>
    <row r="10380" spans="18:24" hidden="1" x14ac:dyDescent="0.3">
      <c r="R10380">
        <f t="shared" si="529"/>
        <v>0</v>
      </c>
      <c r="S10380">
        <f t="shared" si="530"/>
        <v>0</v>
      </c>
      <c r="T10380" s="53" t="str">
        <f t="shared" si="528"/>
        <v/>
      </c>
      <c r="U10380" s="53" t="str">
        <f t="shared" si="528"/>
        <v/>
      </c>
      <c r="V10380" s="53" t="str">
        <f t="shared" si="528"/>
        <v/>
      </c>
      <c r="W10380" s="53" t="str">
        <f t="shared" si="528"/>
        <v/>
      </c>
      <c r="X10380" s="53" t="str">
        <f t="shared" si="528"/>
        <v/>
      </c>
    </row>
    <row r="10381" spans="18:24" hidden="1" x14ac:dyDescent="0.3">
      <c r="R10381">
        <f t="shared" si="529"/>
        <v>0</v>
      </c>
      <c r="S10381">
        <f t="shared" si="530"/>
        <v>0</v>
      </c>
      <c r="T10381" s="53" t="str">
        <f t="shared" si="528"/>
        <v/>
      </c>
      <c r="U10381" s="53" t="str">
        <f t="shared" si="528"/>
        <v/>
      </c>
      <c r="V10381" s="53" t="str">
        <f t="shared" si="528"/>
        <v/>
      </c>
      <c r="W10381" s="53" t="str">
        <f t="shared" si="528"/>
        <v/>
      </c>
      <c r="X10381" s="53" t="str">
        <f t="shared" si="528"/>
        <v/>
      </c>
    </row>
    <row r="10382" spans="18:24" hidden="1" x14ac:dyDescent="0.3">
      <c r="R10382">
        <f t="shared" si="529"/>
        <v>0</v>
      </c>
      <c r="S10382">
        <f t="shared" si="530"/>
        <v>0</v>
      </c>
      <c r="T10382" s="53" t="str">
        <f t="shared" si="528"/>
        <v/>
      </c>
      <c r="U10382" s="53" t="str">
        <f t="shared" si="528"/>
        <v/>
      </c>
      <c r="V10382" s="53" t="str">
        <f t="shared" si="528"/>
        <v/>
      </c>
      <c r="W10382" s="53" t="str">
        <f t="shared" si="528"/>
        <v/>
      </c>
      <c r="X10382" s="53" t="str">
        <f t="shared" si="528"/>
        <v/>
      </c>
    </row>
    <row r="10383" spans="18:24" hidden="1" x14ac:dyDescent="0.3">
      <c r="R10383">
        <f t="shared" si="529"/>
        <v>0</v>
      </c>
      <c r="S10383">
        <f t="shared" si="530"/>
        <v>0</v>
      </c>
      <c r="T10383" s="53" t="str">
        <f t="shared" si="528"/>
        <v/>
      </c>
      <c r="U10383" s="53" t="str">
        <f t="shared" si="528"/>
        <v/>
      </c>
      <c r="V10383" s="53" t="str">
        <f t="shared" si="528"/>
        <v/>
      </c>
      <c r="W10383" s="53" t="str">
        <f t="shared" si="528"/>
        <v/>
      </c>
      <c r="X10383" s="53" t="str">
        <f t="shared" si="528"/>
        <v/>
      </c>
    </row>
    <row r="10384" spans="18:24" hidden="1" x14ac:dyDescent="0.3">
      <c r="R10384">
        <f t="shared" si="529"/>
        <v>0</v>
      </c>
      <c r="S10384">
        <f t="shared" si="530"/>
        <v>0</v>
      </c>
      <c r="T10384" s="53" t="str">
        <f t="shared" si="528"/>
        <v/>
      </c>
      <c r="U10384" s="53" t="str">
        <f t="shared" si="528"/>
        <v/>
      </c>
      <c r="V10384" s="53" t="str">
        <f t="shared" si="528"/>
        <v/>
      </c>
      <c r="W10384" s="53" t="str">
        <f t="shared" si="528"/>
        <v/>
      </c>
      <c r="X10384" s="53" t="str">
        <f t="shared" si="528"/>
        <v/>
      </c>
    </row>
    <row r="10385" spans="18:24" hidden="1" x14ac:dyDescent="0.3">
      <c r="R10385">
        <f t="shared" si="529"/>
        <v>0</v>
      </c>
      <c r="S10385">
        <f t="shared" si="530"/>
        <v>0</v>
      </c>
      <c r="T10385" s="53" t="str">
        <f t="shared" si="528"/>
        <v/>
      </c>
      <c r="U10385" s="53" t="str">
        <f t="shared" si="528"/>
        <v/>
      </c>
      <c r="V10385" s="53" t="str">
        <f t="shared" si="528"/>
        <v/>
      </c>
      <c r="W10385" s="53" t="str">
        <f t="shared" si="528"/>
        <v/>
      </c>
      <c r="X10385" s="53" t="str">
        <f t="shared" si="528"/>
        <v/>
      </c>
    </row>
    <row r="10386" spans="18:24" hidden="1" x14ac:dyDescent="0.3">
      <c r="R10386">
        <f t="shared" si="529"/>
        <v>0</v>
      </c>
      <c r="S10386">
        <f t="shared" si="530"/>
        <v>0</v>
      </c>
      <c r="T10386" s="53" t="str">
        <f t="shared" si="528"/>
        <v/>
      </c>
      <c r="U10386" s="53" t="str">
        <f t="shared" si="528"/>
        <v/>
      </c>
      <c r="V10386" s="53" t="str">
        <f t="shared" si="528"/>
        <v/>
      </c>
      <c r="W10386" s="53" t="str">
        <f t="shared" si="528"/>
        <v/>
      </c>
      <c r="X10386" s="53" t="str">
        <f t="shared" si="528"/>
        <v/>
      </c>
    </row>
    <row r="10387" spans="18:24" hidden="1" x14ac:dyDescent="0.3">
      <c r="R10387">
        <f t="shared" si="529"/>
        <v>0</v>
      </c>
      <c r="S10387">
        <f t="shared" si="530"/>
        <v>0</v>
      </c>
      <c r="T10387" s="53" t="str">
        <f t="shared" si="528"/>
        <v/>
      </c>
      <c r="U10387" s="53" t="str">
        <f t="shared" si="528"/>
        <v/>
      </c>
      <c r="V10387" s="53" t="str">
        <f t="shared" si="528"/>
        <v/>
      </c>
      <c r="W10387" s="53" t="str">
        <f t="shared" si="528"/>
        <v/>
      </c>
      <c r="X10387" s="53" t="str">
        <f t="shared" si="528"/>
        <v/>
      </c>
    </row>
    <row r="10388" spans="18:24" hidden="1" x14ac:dyDescent="0.3">
      <c r="R10388">
        <f t="shared" si="529"/>
        <v>0</v>
      </c>
      <c r="S10388">
        <f t="shared" si="530"/>
        <v>0</v>
      </c>
      <c r="T10388" s="53" t="str">
        <f t="shared" si="528"/>
        <v/>
      </c>
      <c r="U10388" s="53" t="str">
        <f t="shared" si="528"/>
        <v/>
      </c>
      <c r="V10388" s="53" t="str">
        <f t="shared" si="528"/>
        <v/>
      </c>
      <c r="W10388" s="53" t="str">
        <f t="shared" si="528"/>
        <v/>
      </c>
      <c r="X10388" s="53" t="str">
        <f t="shared" si="528"/>
        <v/>
      </c>
    </row>
    <row r="10389" spans="18:24" hidden="1" x14ac:dyDescent="0.3">
      <c r="R10389">
        <f t="shared" si="529"/>
        <v>0</v>
      </c>
      <c r="S10389">
        <f t="shared" si="530"/>
        <v>0</v>
      </c>
      <c r="T10389" s="53" t="str">
        <f t="shared" si="528"/>
        <v/>
      </c>
      <c r="U10389" s="53" t="str">
        <f t="shared" si="528"/>
        <v/>
      </c>
      <c r="V10389" s="53" t="str">
        <f t="shared" si="528"/>
        <v/>
      </c>
      <c r="W10389" s="53" t="str">
        <f t="shared" si="528"/>
        <v/>
      </c>
      <c r="X10389" s="53" t="str">
        <f t="shared" si="528"/>
        <v/>
      </c>
    </row>
    <row r="10390" spans="18:24" hidden="1" x14ac:dyDescent="0.3">
      <c r="R10390">
        <f t="shared" si="529"/>
        <v>0</v>
      </c>
      <c r="S10390">
        <f t="shared" si="530"/>
        <v>0</v>
      </c>
      <c r="T10390" s="53" t="str">
        <f t="shared" si="528"/>
        <v/>
      </c>
      <c r="U10390" s="53" t="str">
        <f t="shared" si="528"/>
        <v/>
      </c>
      <c r="V10390" s="53" t="str">
        <f t="shared" si="528"/>
        <v/>
      </c>
      <c r="W10390" s="53" t="str">
        <f t="shared" si="528"/>
        <v/>
      </c>
      <c r="X10390" s="53" t="str">
        <f t="shared" si="528"/>
        <v/>
      </c>
    </row>
    <row r="10391" spans="18:24" hidden="1" x14ac:dyDescent="0.3">
      <c r="R10391">
        <f t="shared" si="529"/>
        <v>0</v>
      </c>
      <c r="S10391">
        <f t="shared" si="530"/>
        <v>0</v>
      </c>
      <c r="T10391" s="53" t="str">
        <f t="shared" si="528"/>
        <v/>
      </c>
      <c r="U10391" s="53" t="str">
        <f t="shared" si="528"/>
        <v/>
      </c>
      <c r="V10391" s="53" t="str">
        <f t="shared" si="528"/>
        <v/>
      </c>
      <c r="W10391" s="53" t="str">
        <f t="shared" si="528"/>
        <v/>
      </c>
      <c r="X10391" s="53" t="str">
        <f t="shared" si="528"/>
        <v/>
      </c>
    </row>
    <row r="10392" spans="18:24" hidden="1" x14ac:dyDescent="0.3">
      <c r="R10392">
        <f t="shared" si="529"/>
        <v>0</v>
      </c>
      <c r="S10392">
        <f t="shared" si="530"/>
        <v>0</v>
      </c>
      <c r="T10392" s="53" t="str">
        <f t="shared" si="528"/>
        <v/>
      </c>
      <c r="U10392" s="53" t="str">
        <f t="shared" si="528"/>
        <v/>
      </c>
      <c r="V10392" s="53" t="str">
        <f t="shared" si="528"/>
        <v/>
      </c>
      <c r="W10392" s="53" t="str">
        <f t="shared" si="528"/>
        <v/>
      </c>
      <c r="X10392" s="53" t="str">
        <f t="shared" si="528"/>
        <v/>
      </c>
    </row>
    <row r="10393" spans="18:24" hidden="1" x14ac:dyDescent="0.3">
      <c r="R10393">
        <f t="shared" si="529"/>
        <v>0</v>
      </c>
      <c r="S10393">
        <f t="shared" si="530"/>
        <v>0</v>
      </c>
      <c r="T10393" s="53" t="str">
        <f t="shared" si="528"/>
        <v/>
      </c>
      <c r="U10393" s="53" t="str">
        <f t="shared" si="528"/>
        <v/>
      </c>
      <c r="V10393" s="53" t="str">
        <f t="shared" si="528"/>
        <v/>
      </c>
      <c r="W10393" s="53" t="str">
        <f t="shared" si="528"/>
        <v/>
      </c>
      <c r="X10393" s="53" t="str">
        <f t="shared" si="528"/>
        <v/>
      </c>
    </row>
    <row r="10394" spans="18:24" hidden="1" x14ac:dyDescent="0.3">
      <c r="R10394">
        <f t="shared" si="529"/>
        <v>0</v>
      </c>
      <c r="S10394">
        <f t="shared" si="530"/>
        <v>0</v>
      </c>
      <c r="T10394" s="53" t="str">
        <f t="shared" si="528"/>
        <v/>
      </c>
      <c r="U10394" s="53" t="str">
        <f t="shared" si="528"/>
        <v/>
      </c>
      <c r="V10394" s="53" t="str">
        <f t="shared" si="528"/>
        <v/>
      </c>
      <c r="W10394" s="53" t="str">
        <f t="shared" si="528"/>
        <v/>
      </c>
      <c r="X10394" s="53" t="str">
        <f t="shared" si="528"/>
        <v/>
      </c>
    </row>
    <row r="10395" spans="18:24" hidden="1" x14ac:dyDescent="0.3">
      <c r="R10395">
        <f t="shared" si="529"/>
        <v>0</v>
      </c>
      <c r="S10395">
        <f t="shared" si="530"/>
        <v>0</v>
      </c>
      <c r="T10395" s="53" t="str">
        <f t="shared" si="528"/>
        <v/>
      </c>
      <c r="U10395" s="53" t="str">
        <f t="shared" si="528"/>
        <v/>
      </c>
      <c r="V10395" s="53" t="str">
        <f t="shared" si="528"/>
        <v/>
      </c>
      <c r="W10395" s="53" t="str">
        <f t="shared" si="528"/>
        <v/>
      </c>
      <c r="X10395" s="53" t="str">
        <f t="shared" si="528"/>
        <v/>
      </c>
    </row>
    <row r="10396" spans="18:24" hidden="1" x14ac:dyDescent="0.3">
      <c r="R10396">
        <f t="shared" si="529"/>
        <v>0</v>
      </c>
      <c r="S10396">
        <f t="shared" si="530"/>
        <v>0</v>
      </c>
      <c r="T10396" s="53" t="str">
        <f t="shared" si="528"/>
        <v/>
      </c>
      <c r="U10396" s="53" t="str">
        <f t="shared" si="528"/>
        <v/>
      </c>
      <c r="V10396" s="53" t="str">
        <f t="shared" si="528"/>
        <v/>
      </c>
      <c r="W10396" s="53" t="str">
        <f t="shared" si="528"/>
        <v/>
      </c>
      <c r="X10396" s="53" t="str">
        <f t="shared" si="528"/>
        <v/>
      </c>
    </row>
    <row r="10397" spans="18:24" hidden="1" x14ac:dyDescent="0.3">
      <c r="R10397">
        <f t="shared" si="529"/>
        <v>0</v>
      </c>
      <c r="S10397">
        <f t="shared" si="530"/>
        <v>0</v>
      </c>
      <c r="T10397" s="53" t="str">
        <f t="shared" si="528"/>
        <v/>
      </c>
      <c r="U10397" s="53" t="str">
        <f t="shared" si="528"/>
        <v/>
      </c>
      <c r="V10397" s="53" t="str">
        <f t="shared" si="528"/>
        <v/>
      </c>
      <c r="W10397" s="53" t="str">
        <f t="shared" si="528"/>
        <v/>
      </c>
      <c r="X10397" s="53" t="str">
        <f t="shared" si="528"/>
        <v/>
      </c>
    </row>
    <row r="10398" spans="18:24" hidden="1" x14ac:dyDescent="0.3">
      <c r="R10398">
        <f t="shared" si="529"/>
        <v>0</v>
      </c>
      <c r="S10398">
        <f t="shared" si="530"/>
        <v>0</v>
      </c>
      <c r="T10398" s="53" t="str">
        <f t="shared" si="528"/>
        <v/>
      </c>
      <c r="U10398" s="53" t="str">
        <f t="shared" si="528"/>
        <v/>
      </c>
      <c r="V10398" s="53" t="str">
        <f t="shared" si="528"/>
        <v/>
      </c>
      <c r="W10398" s="53" t="str">
        <f t="shared" si="528"/>
        <v/>
      </c>
      <c r="X10398" s="53" t="str">
        <f t="shared" si="528"/>
        <v/>
      </c>
    </row>
    <row r="10399" spans="18:24" hidden="1" x14ac:dyDescent="0.3">
      <c r="R10399">
        <f t="shared" si="529"/>
        <v>0</v>
      </c>
      <c r="S10399">
        <f t="shared" si="530"/>
        <v>0</v>
      </c>
      <c r="T10399" s="53" t="str">
        <f t="shared" si="528"/>
        <v/>
      </c>
      <c r="U10399" s="53" t="str">
        <f t="shared" si="528"/>
        <v/>
      </c>
      <c r="V10399" s="53" t="str">
        <f t="shared" si="528"/>
        <v/>
      </c>
      <c r="W10399" s="53" t="str">
        <f t="shared" si="528"/>
        <v/>
      </c>
      <c r="X10399" s="53" t="str">
        <f t="shared" si="528"/>
        <v/>
      </c>
    </row>
    <row r="10400" spans="18:24" hidden="1" x14ac:dyDescent="0.3">
      <c r="R10400">
        <f t="shared" si="529"/>
        <v>0</v>
      </c>
      <c r="S10400">
        <f t="shared" si="530"/>
        <v>0</v>
      </c>
      <c r="T10400" s="53" t="str">
        <f t="shared" si="528"/>
        <v/>
      </c>
      <c r="U10400" s="53" t="str">
        <f t="shared" si="528"/>
        <v/>
      </c>
      <c r="V10400" s="53" t="str">
        <f t="shared" si="528"/>
        <v/>
      </c>
      <c r="W10400" s="53" t="str">
        <f t="shared" si="528"/>
        <v/>
      </c>
      <c r="X10400" s="53" t="str">
        <f t="shared" si="528"/>
        <v/>
      </c>
    </row>
    <row r="10401" spans="18:24" hidden="1" x14ac:dyDescent="0.3">
      <c r="R10401">
        <f t="shared" si="529"/>
        <v>0</v>
      </c>
      <c r="S10401">
        <f t="shared" si="530"/>
        <v>0</v>
      </c>
      <c r="T10401" s="53" t="str">
        <f t="shared" si="528"/>
        <v/>
      </c>
      <c r="U10401" s="53" t="str">
        <f t="shared" si="528"/>
        <v/>
      </c>
      <c r="V10401" s="53" t="str">
        <f t="shared" si="528"/>
        <v/>
      </c>
      <c r="W10401" s="53" t="str">
        <f t="shared" si="528"/>
        <v/>
      </c>
      <c r="X10401" s="53" t="str">
        <f t="shared" si="528"/>
        <v/>
      </c>
    </row>
    <row r="10402" spans="18:24" hidden="1" x14ac:dyDescent="0.3">
      <c r="R10402">
        <f t="shared" si="529"/>
        <v>0</v>
      </c>
      <c r="S10402">
        <f t="shared" si="530"/>
        <v>0</v>
      </c>
      <c r="T10402" s="53" t="str">
        <f t="shared" si="528"/>
        <v/>
      </c>
      <c r="U10402" s="53" t="str">
        <f t="shared" si="528"/>
        <v/>
      </c>
      <c r="V10402" s="53" t="str">
        <f t="shared" si="528"/>
        <v/>
      </c>
      <c r="W10402" s="53" t="str">
        <f t="shared" si="528"/>
        <v/>
      </c>
      <c r="X10402" s="53" t="str">
        <f t="shared" si="528"/>
        <v/>
      </c>
    </row>
    <row r="10403" spans="18:24" hidden="1" x14ac:dyDescent="0.3">
      <c r="R10403">
        <f t="shared" si="529"/>
        <v>0</v>
      </c>
      <c r="S10403">
        <f t="shared" si="530"/>
        <v>0</v>
      </c>
      <c r="T10403" s="53" t="str">
        <f t="shared" si="528"/>
        <v/>
      </c>
      <c r="U10403" s="53" t="str">
        <f t="shared" si="528"/>
        <v/>
      </c>
      <c r="V10403" s="53" t="str">
        <f t="shared" si="528"/>
        <v/>
      </c>
      <c r="W10403" s="53" t="str">
        <f t="shared" si="528"/>
        <v/>
      </c>
      <c r="X10403" s="53" t="str">
        <f t="shared" si="528"/>
        <v/>
      </c>
    </row>
    <row r="10404" spans="18:24" hidden="1" x14ac:dyDescent="0.3">
      <c r="R10404">
        <f t="shared" si="529"/>
        <v>0</v>
      </c>
      <c r="S10404">
        <f t="shared" si="530"/>
        <v>0</v>
      </c>
      <c r="T10404" s="53" t="str">
        <f t="shared" si="528"/>
        <v/>
      </c>
      <c r="U10404" s="53" t="str">
        <f t="shared" si="528"/>
        <v/>
      </c>
      <c r="V10404" s="53" t="str">
        <f t="shared" si="528"/>
        <v/>
      </c>
      <c r="W10404" s="53" t="str">
        <f t="shared" si="528"/>
        <v/>
      </c>
      <c r="X10404" s="53" t="str">
        <f t="shared" si="528"/>
        <v/>
      </c>
    </row>
    <row r="10405" spans="18:24" hidden="1" x14ac:dyDescent="0.3">
      <c r="R10405">
        <f t="shared" si="529"/>
        <v>0</v>
      </c>
      <c r="S10405">
        <f t="shared" si="530"/>
        <v>0</v>
      </c>
      <c r="T10405" s="53" t="str">
        <f t="shared" si="528"/>
        <v/>
      </c>
      <c r="U10405" s="53" t="str">
        <f t="shared" si="528"/>
        <v/>
      </c>
      <c r="V10405" s="53" t="str">
        <f t="shared" si="528"/>
        <v/>
      </c>
      <c r="W10405" s="53" t="str">
        <f t="shared" si="528"/>
        <v/>
      </c>
      <c r="X10405" s="53" t="str">
        <f t="shared" si="528"/>
        <v/>
      </c>
    </row>
    <row r="10406" spans="18:24" hidden="1" x14ac:dyDescent="0.3">
      <c r="R10406">
        <f t="shared" si="529"/>
        <v>0</v>
      </c>
      <c r="S10406">
        <f t="shared" si="530"/>
        <v>0</v>
      </c>
      <c r="T10406" s="53" t="str">
        <f t="shared" si="528"/>
        <v/>
      </c>
      <c r="U10406" s="53" t="str">
        <f t="shared" si="528"/>
        <v/>
      </c>
      <c r="V10406" s="53" t="str">
        <f t="shared" si="528"/>
        <v/>
      </c>
      <c r="W10406" s="53" t="str">
        <f t="shared" si="528"/>
        <v/>
      </c>
      <c r="X10406" s="53" t="str">
        <f t="shared" si="528"/>
        <v/>
      </c>
    </row>
    <row r="10407" spans="18:24" hidden="1" x14ac:dyDescent="0.3">
      <c r="R10407">
        <f t="shared" si="529"/>
        <v>0</v>
      </c>
      <c r="S10407">
        <f t="shared" si="530"/>
        <v>0</v>
      </c>
      <c r="T10407" s="53" t="str">
        <f t="shared" si="528"/>
        <v/>
      </c>
      <c r="U10407" s="53" t="str">
        <f t="shared" si="528"/>
        <v/>
      </c>
      <c r="V10407" s="53" t="str">
        <f t="shared" si="528"/>
        <v/>
      </c>
      <c r="W10407" s="53" t="str">
        <f t="shared" si="528"/>
        <v/>
      </c>
      <c r="X10407" s="53" t="str">
        <f t="shared" si="528"/>
        <v/>
      </c>
    </row>
    <row r="10408" spans="18:24" hidden="1" x14ac:dyDescent="0.3">
      <c r="R10408">
        <f t="shared" si="529"/>
        <v>0</v>
      </c>
      <c r="S10408">
        <f t="shared" si="530"/>
        <v>0</v>
      </c>
      <c r="T10408" s="53" t="str">
        <f t="shared" si="528"/>
        <v/>
      </c>
      <c r="U10408" s="53" t="str">
        <f t="shared" si="528"/>
        <v/>
      </c>
      <c r="V10408" s="53" t="str">
        <f t="shared" si="528"/>
        <v/>
      </c>
      <c r="W10408" s="53" t="str">
        <f t="shared" si="528"/>
        <v/>
      </c>
      <c r="X10408" s="53" t="str">
        <f t="shared" si="528"/>
        <v/>
      </c>
    </row>
    <row r="10409" spans="18:24" hidden="1" x14ac:dyDescent="0.3">
      <c r="R10409">
        <f t="shared" si="529"/>
        <v>0</v>
      </c>
      <c r="S10409">
        <f t="shared" si="530"/>
        <v>0</v>
      </c>
      <c r="T10409" s="53" t="str">
        <f t="shared" si="528"/>
        <v/>
      </c>
      <c r="U10409" s="53" t="str">
        <f t="shared" si="528"/>
        <v/>
      </c>
      <c r="V10409" s="53" t="str">
        <f t="shared" si="528"/>
        <v/>
      </c>
      <c r="W10409" s="53" t="str">
        <f t="shared" si="528"/>
        <v/>
      </c>
      <c r="X10409" s="53" t="str">
        <f t="shared" si="528"/>
        <v/>
      </c>
    </row>
    <row r="10410" spans="18:24" hidden="1" x14ac:dyDescent="0.3">
      <c r="R10410">
        <f t="shared" si="529"/>
        <v>0</v>
      </c>
      <c r="S10410">
        <f t="shared" si="530"/>
        <v>0</v>
      </c>
      <c r="T10410" s="53" t="str">
        <f t="shared" si="528"/>
        <v/>
      </c>
      <c r="U10410" s="53" t="str">
        <f t="shared" si="528"/>
        <v/>
      </c>
      <c r="V10410" s="53" t="str">
        <f t="shared" si="528"/>
        <v/>
      </c>
      <c r="W10410" s="53" t="str">
        <f t="shared" si="528"/>
        <v/>
      </c>
      <c r="X10410" s="53" t="str">
        <f t="shared" si="528"/>
        <v/>
      </c>
    </row>
    <row r="10411" spans="18:24" hidden="1" x14ac:dyDescent="0.3">
      <c r="R10411">
        <f t="shared" si="529"/>
        <v>0</v>
      </c>
      <c r="S10411">
        <f t="shared" si="530"/>
        <v>0</v>
      </c>
      <c r="T10411" s="53" t="str">
        <f t="shared" si="528"/>
        <v/>
      </c>
      <c r="U10411" s="53" t="str">
        <f t="shared" si="528"/>
        <v/>
      </c>
      <c r="V10411" s="53" t="str">
        <f t="shared" si="528"/>
        <v/>
      </c>
      <c r="W10411" s="53" t="str">
        <f t="shared" si="528"/>
        <v/>
      </c>
      <c r="X10411" s="53" t="str">
        <f t="shared" si="528"/>
        <v/>
      </c>
    </row>
    <row r="10412" spans="18:24" hidden="1" x14ac:dyDescent="0.3">
      <c r="R10412">
        <f t="shared" si="529"/>
        <v>0</v>
      </c>
      <c r="S10412">
        <f t="shared" si="530"/>
        <v>0</v>
      </c>
      <c r="T10412" s="53" t="str">
        <f t="shared" si="528"/>
        <v/>
      </c>
      <c r="U10412" s="53" t="str">
        <f t="shared" si="528"/>
        <v/>
      </c>
      <c r="V10412" s="53" t="str">
        <f t="shared" si="528"/>
        <v/>
      </c>
      <c r="W10412" s="53" t="str">
        <f t="shared" si="528"/>
        <v/>
      </c>
      <c r="X10412" s="53" t="str">
        <f t="shared" si="528"/>
        <v/>
      </c>
    </row>
    <row r="10413" spans="18:24" hidden="1" x14ac:dyDescent="0.3">
      <c r="R10413">
        <f t="shared" si="529"/>
        <v>0</v>
      </c>
      <c r="S10413">
        <f t="shared" si="530"/>
        <v>0</v>
      </c>
      <c r="T10413" s="53" t="str">
        <f t="shared" si="528"/>
        <v/>
      </c>
      <c r="U10413" s="53" t="str">
        <f t="shared" si="528"/>
        <v/>
      </c>
      <c r="V10413" s="53" t="str">
        <f t="shared" si="528"/>
        <v/>
      </c>
      <c r="W10413" s="53" t="str">
        <f t="shared" si="528"/>
        <v/>
      </c>
      <c r="X10413" s="53" t="str">
        <f t="shared" si="528"/>
        <v/>
      </c>
    </row>
    <row r="10414" spans="18:24" hidden="1" x14ac:dyDescent="0.3">
      <c r="R10414">
        <f t="shared" si="529"/>
        <v>0</v>
      </c>
      <c r="S10414">
        <f t="shared" si="530"/>
        <v>0</v>
      </c>
      <c r="T10414" s="53" t="str">
        <f t="shared" si="528"/>
        <v/>
      </c>
      <c r="U10414" s="53" t="str">
        <f t="shared" si="528"/>
        <v/>
      </c>
      <c r="V10414" s="53" t="str">
        <f t="shared" si="528"/>
        <v/>
      </c>
      <c r="W10414" s="53" t="str">
        <f t="shared" si="528"/>
        <v/>
      </c>
      <c r="X10414" s="53" t="str">
        <f t="shared" si="528"/>
        <v/>
      </c>
    </row>
    <row r="10415" spans="18:24" hidden="1" x14ac:dyDescent="0.3">
      <c r="R10415">
        <f t="shared" si="529"/>
        <v>0</v>
      </c>
      <c r="S10415">
        <f t="shared" si="530"/>
        <v>0</v>
      </c>
      <c r="T10415" s="53" t="str">
        <f t="shared" si="528"/>
        <v/>
      </c>
      <c r="U10415" s="53" t="str">
        <f t="shared" si="528"/>
        <v/>
      </c>
      <c r="V10415" s="53" t="str">
        <f t="shared" si="528"/>
        <v/>
      </c>
      <c r="W10415" s="53" t="str">
        <f t="shared" si="528"/>
        <v/>
      </c>
      <c r="X10415" s="53" t="str">
        <f t="shared" si="528"/>
        <v/>
      </c>
    </row>
    <row r="10416" spans="18:24" hidden="1" x14ac:dyDescent="0.3">
      <c r="R10416">
        <f t="shared" si="529"/>
        <v>0</v>
      </c>
      <c r="S10416">
        <f t="shared" si="530"/>
        <v>0</v>
      </c>
      <c r="T10416" s="53" t="str">
        <f t="shared" si="528"/>
        <v/>
      </c>
      <c r="U10416" s="53" t="str">
        <f t="shared" si="528"/>
        <v/>
      </c>
      <c r="V10416" s="53" t="str">
        <f t="shared" si="528"/>
        <v/>
      </c>
      <c r="W10416" s="53" t="str">
        <f t="shared" si="528"/>
        <v/>
      </c>
      <c r="X10416" s="53" t="str">
        <f t="shared" si="528"/>
        <v/>
      </c>
    </row>
    <row r="10417" spans="18:24" hidden="1" x14ac:dyDescent="0.3">
      <c r="R10417">
        <f t="shared" si="529"/>
        <v>0</v>
      </c>
      <c r="S10417">
        <f t="shared" si="530"/>
        <v>0</v>
      </c>
      <c r="T10417" s="53" t="str">
        <f t="shared" si="528"/>
        <v/>
      </c>
      <c r="U10417" s="53" t="str">
        <f t="shared" si="528"/>
        <v/>
      </c>
      <c r="V10417" s="53" t="str">
        <f t="shared" si="528"/>
        <v/>
      </c>
      <c r="W10417" s="53" t="str">
        <f t="shared" si="528"/>
        <v/>
      </c>
      <c r="X10417" s="53" t="str">
        <f t="shared" si="528"/>
        <v/>
      </c>
    </row>
    <row r="10418" spans="18:24" hidden="1" x14ac:dyDescent="0.3">
      <c r="R10418">
        <f t="shared" si="529"/>
        <v>0</v>
      </c>
      <c r="S10418">
        <f t="shared" si="530"/>
        <v>0</v>
      </c>
      <c r="T10418" s="53" t="str">
        <f t="shared" si="528"/>
        <v/>
      </c>
      <c r="U10418" s="53" t="str">
        <f t="shared" si="528"/>
        <v/>
      </c>
      <c r="V10418" s="53" t="str">
        <f t="shared" si="528"/>
        <v/>
      </c>
      <c r="W10418" s="53" t="str">
        <f t="shared" si="528"/>
        <v/>
      </c>
      <c r="X10418" s="53" t="str">
        <f t="shared" si="528"/>
        <v/>
      </c>
    </row>
    <row r="10419" spans="18:24" hidden="1" x14ac:dyDescent="0.3">
      <c r="R10419">
        <f t="shared" si="529"/>
        <v>0</v>
      </c>
      <c r="S10419">
        <f t="shared" si="530"/>
        <v>0</v>
      </c>
      <c r="T10419" s="53" t="str">
        <f t="shared" si="528"/>
        <v/>
      </c>
      <c r="U10419" s="53" t="str">
        <f t="shared" si="528"/>
        <v/>
      </c>
      <c r="V10419" s="53" t="str">
        <f t="shared" si="528"/>
        <v/>
      </c>
      <c r="W10419" s="53" t="str">
        <f t="shared" si="528"/>
        <v/>
      </c>
      <c r="X10419" s="53" t="str">
        <f t="shared" si="528"/>
        <v/>
      </c>
    </row>
    <row r="10420" spans="18:24" hidden="1" x14ac:dyDescent="0.3">
      <c r="R10420">
        <f t="shared" si="529"/>
        <v>0</v>
      </c>
      <c r="S10420">
        <f t="shared" si="530"/>
        <v>0</v>
      </c>
      <c r="T10420" s="53" t="str">
        <f t="shared" si="528"/>
        <v/>
      </c>
      <c r="U10420" s="53" t="str">
        <f t="shared" si="528"/>
        <v/>
      </c>
      <c r="V10420" s="53" t="str">
        <f t="shared" si="528"/>
        <v/>
      </c>
      <c r="W10420" s="53" t="str">
        <f t="shared" si="528"/>
        <v/>
      </c>
      <c r="X10420" s="53" t="str">
        <f t="shared" si="528"/>
        <v/>
      </c>
    </row>
    <row r="10421" spans="18:24" hidden="1" x14ac:dyDescent="0.3">
      <c r="R10421">
        <f t="shared" si="529"/>
        <v>0</v>
      </c>
      <c r="S10421">
        <f t="shared" si="530"/>
        <v>0</v>
      </c>
      <c r="T10421" s="53" t="str">
        <f t="shared" si="528"/>
        <v/>
      </c>
      <c r="U10421" s="53" t="str">
        <f t="shared" si="528"/>
        <v/>
      </c>
      <c r="V10421" s="53" t="str">
        <f t="shared" si="528"/>
        <v/>
      </c>
      <c r="W10421" s="53" t="str">
        <f t="shared" si="528"/>
        <v/>
      </c>
      <c r="X10421" s="53" t="str">
        <f t="shared" si="528"/>
        <v/>
      </c>
    </row>
    <row r="10422" spans="18:24" hidden="1" x14ac:dyDescent="0.3">
      <c r="R10422">
        <f t="shared" si="529"/>
        <v>0</v>
      </c>
      <c r="S10422">
        <f t="shared" si="530"/>
        <v>0</v>
      </c>
      <c r="T10422" s="53" t="str">
        <f t="shared" si="528"/>
        <v/>
      </c>
      <c r="U10422" s="53" t="str">
        <f t="shared" si="528"/>
        <v/>
      </c>
      <c r="V10422" s="53" t="str">
        <f t="shared" si="528"/>
        <v/>
      </c>
      <c r="W10422" s="53" t="str">
        <f t="shared" si="528"/>
        <v/>
      </c>
      <c r="X10422" s="53" t="str">
        <f t="shared" si="528"/>
        <v/>
      </c>
    </row>
    <row r="10423" spans="18:24" hidden="1" x14ac:dyDescent="0.3">
      <c r="R10423">
        <f t="shared" si="529"/>
        <v>0</v>
      </c>
      <c r="S10423">
        <f t="shared" si="530"/>
        <v>0</v>
      </c>
      <c r="T10423" s="53" t="str">
        <f t="shared" ref="T10423:X10473" si="531">IF(OR(COUNTIF($D10423,"*"&amp;T$5&amp;"*")&gt;0,$D10423="GRUPO TEPSA"),T$5,"")</f>
        <v/>
      </c>
      <c r="U10423" s="53" t="str">
        <f t="shared" si="531"/>
        <v/>
      </c>
      <c r="V10423" s="53" t="str">
        <f t="shared" si="531"/>
        <v/>
      </c>
      <c r="W10423" s="53" t="str">
        <f t="shared" si="531"/>
        <v/>
      </c>
      <c r="X10423" s="53" t="str">
        <f t="shared" si="531"/>
        <v/>
      </c>
    </row>
    <row r="10424" spans="18:24" hidden="1" x14ac:dyDescent="0.3">
      <c r="R10424">
        <f t="shared" si="529"/>
        <v>0</v>
      </c>
      <c r="S10424">
        <f t="shared" si="530"/>
        <v>0</v>
      </c>
      <c r="T10424" s="53" t="str">
        <f t="shared" si="531"/>
        <v/>
      </c>
      <c r="U10424" s="53" t="str">
        <f t="shared" si="531"/>
        <v/>
      </c>
      <c r="V10424" s="53" t="str">
        <f t="shared" si="531"/>
        <v/>
      </c>
      <c r="W10424" s="53" t="str">
        <f t="shared" si="531"/>
        <v/>
      </c>
      <c r="X10424" s="53" t="str">
        <f t="shared" si="531"/>
        <v/>
      </c>
    </row>
    <row r="10425" spans="18:24" hidden="1" x14ac:dyDescent="0.3">
      <c r="R10425">
        <f t="shared" si="529"/>
        <v>0</v>
      </c>
      <c r="S10425">
        <f t="shared" si="530"/>
        <v>0</v>
      </c>
      <c r="T10425" s="53" t="str">
        <f t="shared" si="531"/>
        <v/>
      </c>
      <c r="U10425" s="53" t="str">
        <f t="shared" si="531"/>
        <v/>
      </c>
      <c r="V10425" s="53" t="str">
        <f t="shared" si="531"/>
        <v/>
      </c>
      <c r="W10425" s="53" t="str">
        <f t="shared" si="531"/>
        <v/>
      </c>
      <c r="X10425" s="53" t="str">
        <f t="shared" si="531"/>
        <v/>
      </c>
    </row>
    <row r="10426" spans="18:24" hidden="1" x14ac:dyDescent="0.3">
      <c r="R10426">
        <f t="shared" si="529"/>
        <v>0</v>
      </c>
      <c r="S10426">
        <f t="shared" si="530"/>
        <v>0</v>
      </c>
      <c r="T10426" s="53" t="str">
        <f t="shared" si="531"/>
        <v/>
      </c>
      <c r="U10426" s="53" t="str">
        <f t="shared" si="531"/>
        <v/>
      </c>
      <c r="V10426" s="53" t="str">
        <f t="shared" si="531"/>
        <v/>
      </c>
      <c r="W10426" s="53" t="str">
        <f t="shared" si="531"/>
        <v/>
      </c>
      <c r="X10426" s="53" t="str">
        <f t="shared" si="531"/>
        <v/>
      </c>
    </row>
    <row r="10427" spans="18:24" hidden="1" x14ac:dyDescent="0.3">
      <c r="R10427">
        <f t="shared" si="529"/>
        <v>0</v>
      </c>
      <c r="S10427">
        <f t="shared" si="530"/>
        <v>0</v>
      </c>
      <c r="T10427" s="53" t="str">
        <f t="shared" si="531"/>
        <v/>
      </c>
      <c r="U10427" s="53" t="str">
        <f t="shared" si="531"/>
        <v/>
      </c>
      <c r="V10427" s="53" t="str">
        <f t="shared" si="531"/>
        <v/>
      </c>
      <c r="W10427" s="53" t="str">
        <f t="shared" si="531"/>
        <v/>
      </c>
      <c r="X10427" s="53" t="str">
        <f t="shared" si="531"/>
        <v/>
      </c>
    </row>
    <row r="10428" spans="18:24" hidden="1" x14ac:dyDescent="0.3">
      <c r="R10428">
        <f t="shared" si="529"/>
        <v>0</v>
      </c>
      <c r="S10428">
        <f t="shared" si="530"/>
        <v>0</v>
      </c>
      <c r="T10428" s="53" t="str">
        <f t="shared" si="531"/>
        <v/>
      </c>
      <c r="U10428" s="53" t="str">
        <f t="shared" si="531"/>
        <v/>
      </c>
      <c r="V10428" s="53" t="str">
        <f t="shared" si="531"/>
        <v/>
      </c>
      <c r="W10428" s="53" t="str">
        <f t="shared" si="531"/>
        <v/>
      </c>
      <c r="X10428" s="53" t="str">
        <f t="shared" si="531"/>
        <v/>
      </c>
    </row>
    <row r="10429" spans="18:24" hidden="1" x14ac:dyDescent="0.3">
      <c r="R10429">
        <f t="shared" si="529"/>
        <v>0</v>
      </c>
      <c r="S10429">
        <f t="shared" si="530"/>
        <v>0</v>
      </c>
      <c r="T10429" s="53" t="str">
        <f t="shared" si="531"/>
        <v/>
      </c>
      <c r="U10429" s="53" t="str">
        <f t="shared" si="531"/>
        <v/>
      </c>
      <c r="V10429" s="53" t="str">
        <f t="shared" si="531"/>
        <v/>
      </c>
      <c r="W10429" s="53" t="str">
        <f t="shared" si="531"/>
        <v/>
      </c>
      <c r="X10429" s="53" t="str">
        <f t="shared" si="531"/>
        <v/>
      </c>
    </row>
    <row r="10430" spans="18:24" hidden="1" x14ac:dyDescent="0.3">
      <c r="R10430">
        <f t="shared" si="529"/>
        <v>0</v>
      </c>
      <c r="S10430">
        <f t="shared" si="530"/>
        <v>0</v>
      </c>
      <c r="T10430" s="53" t="str">
        <f t="shared" si="531"/>
        <v/>
      </c>
      <c r="U10430" s="53" t="str">
        <f t="shared" si="531"/>
        <v/>
      </c>
      <c r="V10430" s="53" t="str">
        <f t="shared" si="531"/>
        <v/>
      </c>
      <c r="W10430" s="53" t="str">
        <f t="shared" si="531"/>
        <v/>
      </c>
      <c r="X10430" s="53" t="str">
        <f t="shared" si="531"/>
        <v/>
      </c>
    </row>
    <row r="10431" spans="18:24" hidden="1" x14ac:dyDescent="0.3">
      <c r="R10431">
        <f t="shared" si="529"/>
        <v>0</v>
      </c>
      <c r="S10431">
        <f t="shared" si="530"/>
        <v>0</v>
      </c>
      <c r="T10431" s="53" t="str">
        <f t="shared" si="531"/>
        <v/>
      </c>
      <c r="U10431" s="53" t="str">
        <f t="shared" si="531"/>
        <v/>
      </c>
      <c r="V10431" s="53" t="str">
        <f t="shared" si="531"/>
        <v/>
      </c>
      <c r="W10431" s="53" t="str">
        <f t="shared" si="531"/>
        <v/>
      </c>
      <c r="X10431" s="53" t="str">
        <f t="shared" si="531"/>
        <v/>
      </c>
    </row>
    <row r="10432" spans="18:24" hidden="1" x14ac:dyDescent="0.3">
      <c r="R10432">
        <f t="shared" si="529"/>
        <v>0</v>
      </c>
      <c r="S10432">
        <f t="shared" si="530"/>
        <v>0</v>
      </c>
      <c r="T10432" s="53" t="str">
        <f t="shared" si="531"/>
        <v/>
      </c>
      <c r="U10432" s="53" t="str">
        <f t="shared" si="531"/>
        <v/>
      </c>
      <c r="V10432" s="53" t="str">
        <f t="shared" si="531"/>
        <v/>
      </c>
      <c r="W10432" s="53" t="str">
        <f t="shared" si="531"/>
        <v/>
      </c>
      <c r="X10432" s="53" t="str">
        <f t="shared" si="531"/>
        <v/>
      </c>
    </row>
    <row r="10433" spans="18:24" hidden="1" x14ac:dyDescent="0.3">
      <c r="R10433">
        <f t="shared" si="529"/>
        <v>0</v>
      </c>
      <c r="S10433">
        <f t="shared" si="530"/>
        <v>0</v>
      </c>
      <c r="T10433" s="53" t="str">
        <f t="shared" si="531"/>
        <v/>
      </c>
      <c r="U10433" s="53" t="str">
        <f t="shared" si="531"/>
        <v/>
      </c>
      <c r="V10433" s="53" t="str">
        <f t="shared" si="531"/>
        <v/>
      </c>
      <c r="W10433" s="53" t="str">
        <f t="shared" si="531"/>
        <v/>
      </c>
      <c r="X10433" s="53" t="str">
        <f t="shared" si="531"/>
        <v/>
      </c>
    </row>
    <row r="10434" spans="18:24" hidden="1" x14ac:dyDescent="0.3">
      <c r="R10434">
        <f t="shared" si="529"/>
        <v>0</v>
      </c>
      <c r="S10434">
        <f t="shared" si="530"/>
        <v>0</v>
      </c>
      <c r="T10434" s="53" t="str">
        <f t="shared" si="531"/>
        <v/>
      </c>
      <c r="U10434" s="53" t="str">
        <f t="shared" si="531"/>
        <v/>
      </c>
      <c r="V10434" s="53" t="str">
        <f t="shared" si="531"/>
        <v/>
      </c>
      <c r="W10434" s="53" t="str">
        <f t="shared" si="531"/>
        <v/>
      </c>
      <c r="X10434" s="53" t="str">
        <f t="shared" si="531"/>
        <v/>
      </c>
    </row>
    <row r="10435" spans="18:24" hidden="1" x14ac:dyDescent="0.3">
      <c r="R10435">
        <f t="shared" si="529"/>
        <v>0</v>
      </c>
      <c r="S10435">
        <f t="shared" si="530"/>
        <v>0</v>
      </c>
      <c r="T10435" s="53" t="str">
        <f t="shared" si="531"/>
        <v/>
      </c>
      <c r="U10435" s="53" t="str">
        <f t="shared" si="531"/>
        <v/>
      </c>
      <c r="V10435" s="53" t="str">
        <f t="shared" si="531"/>
        <v/>
      </c>
      <c r="W10435" s="53" t="str">
        <f t="shared" si="531"/>
        <v/>
      </c>
      <c r="X10435" s="53" t="str">
        <f t="shared" si="531"/>
        <v/>
      </c>
    </row>
    <row r="10436" spans="18:24" hidden="1" x14ac:dyDescent="0.3">
      <c r="R10436">
        <f t="shared" si="529"/>
        <v>0</v>
      </c>
      <c r="S10436">
        <f t="shared" si="530"/>
        <v>0</v>
      </c>
      <c r="T10436" s="53" t="str">
        <f t="shared" si="531"/>
        <v/>
      </c>
      <c r="U10436" s="53" t="str">
        <f t="shared" si="531"/>
        <v/>
      </c>
      <c r="V10436" s="53" t="str">
        <f t="shared" si="531"/>
        <v/>
      </c>
      <c r="W10436" s="53" t="str">
        <f t="shared" si="531"/>
        <v/>
      </c>
      <c r="X10436" s="53" t="str">
        <f t="shared" si="531"/>
        <v/>
      </c>
    </row>
    <row r="10437" spans="18:24" hidden="1" x14ac:dyDescent="0.3">
      <c r="R10437">
        <f t="shared" si="529"/>
        <v>0</v>
      </c>
      <c r="S10437">
        <f t="shared" si="530"/>
        <v>0</v>
      </c>
      <c r="T10437" s="53" t="str">
        <f t="shared" si="531"/>
        <v/>
      </c>
      <c r="U10437" s="53" t="str">
        <f t="shared" si="531"/>
        <v/>
      </c>
      <c r="V10437" s="53" t="str">
        <f t="shared" si="531"/>
        <v/>
      </c>
      <c r="W10437" s="53" t="str">
        <f t="shared" si="531"/>
        <v/>
      </c>
      <c r="X10437" s="53" t="str">
        <f t="shared" si="531"/>
        <v/>
      </c>
    </row>
    <row r="10438" spans="18:24" hidden="1" x14ac:dyDescent="0.3">
      <c r="R10438">
        <f t="shared" si="529"/>
        <v>0</v>
      </c>
      <c r="S10438">
        <f t="shared" si="530"/>
        <v>0</v>
      </c>
      <c r="T10438" s="53" t="str">
        <f t="shared" si="531"/>
        <v/>
      </c>
      <c r="U10438" s="53" t="str">
        <f t="shared" si="531"/>
        <v/>
      </c>
      <c r="V10438" s="53" t="str">
        <f t="shared" si="531"/>
        <v/>
      </c>
      <c r="W10438" s="53" t="str">
        <f t="shared" si="531"/>
        <v/>
      </c>
      <c r="X10438" s="53" t="str">
        <f t="shared" si="531"/>
        <v/>
      </c>
    </row>
    <row r="10439" spans="18:24" hidden="1" x14ac:dyDescent="0.3">
      <c r="R10439">
        <f t="shared" ref="R10439:R10502" si="532">IF(OR(D10439="GRUPO TEPSA",D10439="TODAS"),P10439/5,P10439)</f>
        <v>0</v>
      </c>
      <c r="S10439">
        <f t="shared" si="530"/>
        <v>0</v>
      </c>
      <c r="T10439" s="53" t="str">
        <f t="shared" si="531"/>
        <v/>
      </c>
      <c r="U10439" s="53" t="str">
        <f t="shared" si="531"/>
        <v/>
      </c>
      <c r="V10439" s="53" t="str">
        <f t="shared" si="531"/>
        <v/>
      </c>
      <c r="W10439" s="53" t="str">
        <f t="shared" si="531"/>
        <v/>
      </c>
      <c r="X10439" s="53" t="str">
        <f t="shared" si="531"/>
        <v/>
      </c>
    </row>
    <row r="10440" spans="18:24" hidden="1" x14ac:dyDescent="0.3">
      <c r="R10440">
        <f t="shared" si="532"/>
        <v>0</v>
      </c>
      <c r="S10440">
        <f t="shared" si="530"/>
        <v>0</v>
      </c>
      <c r="T10440" s="53" t="str">
        <f t="shared" si="531"/>
        <v/>
      </c>
      <c r="U10440" s="53" t="str">
        <f t="shared" si="531"/>
        <v/>
      </c>
      <c r="V10440" s="53" t="str">
        <f t="shared" si="531"/>
        <v/>
      </c>
      <c r="W10440" s="53" t="str">
        <f t="shared" si="531"/>
        <v/>
      </c>
      <c r="X10440" s="53" t="str">
        <f t="shared" si="531"/>
        <v/>
      </c>
    </row>
    <row r="10441" spans="18:24" hidden="1" x14ac:dyDescent="0.3">
      <c r="R10441">
        <f t="shared" si="532"/>
        <v>0</v>
      </c>
      <c r="S10441">
        <f t="shared" si="530"/>
        <v>0</v>
      </c>
      <c r="T10441" s="53" t="str">
        <f t="shared" si="531"/>
        <v/>
      </c>
      <c r="U10441" s="53" t="str">
        <f t="shared" si="531"/>
        <v/>
      </c>
      <c r="V10441" s="53" t="str">
        <f t="shared" si="531"/>
        <v/>
      </c>
      <c r="W10441" s="53" t="str">
        <f t="shared" si="531"/>
        <v/>
      </c>
      <c r="X10441" s="53" t="str">
        <f t="shared" si="531"/>
        <v/>
      </c>
    </row>
    <row r="10442" spans="18:24" hidden="1" x14ac:dyDescent="0.3">
      <c r="R10442">
        <f t="shared" si="532"/>
        <v>0</v>
      </c>
      <c r="S10442">
        <f t="shared" si="530"/>
        <v>0</v>
      </c>
      <c r="T10442" s="53" t="str">
        <f t="shared" si="531"/>
        <v/>
      </c>
      <c r="U10442" s="53" t="str">
        <f t="shared" si="531"/>
        <v/>
      </c>
      <c r="V10442" s="53" t="str">
        <f t="shared" si="531"/>
        <v/>
      </c>
      <c r="W10442" s="53" t="str">
        <f t="shared" si="531"/>
        <v/>
      </c>
      <c r="X10442" s="53" t="str">
        <f t="shared" si="531"/>
        <v/>
      </c>
    </row>
    <row r="10443" spans="18:24" hidden="1" x14ac:dyDescent="0.3">
      <c r="R10443">
        <f t="shared" si="532"/>
        <v>0</v>
      </c>
      <c r="S10443">
        <f t="shared" ref="S10443:S10506" si="533">IF(OR(D10443="GRUPO TEPSA",D10443="TODAS"),Q10443/5,Q10443)</f>
        <v>0</v>
      </c>
      <c r="T10443" s="53" t="str">
        <f t="shared" si="531"/>
        <v/>
      </c>
      <c r="U10443" s="53" t="str">
        <f t="shared" si="531"/>
        <v/>
      </c>
      <c r="V10443" s="53" t="str">
        <f t="shared" si="531"/>
        <v/>
      </c>
      <c r="W10443" s="53" t="str">
        <f t="shared" si="531"/>
        <v/>
      </c>
      <c r="X10443" s="53" t="str">
        <f t="shared" si="531"/>
        <v/>
      </c>
    </row>
    <row r="10444" spans="18:24" hidden="1" x14ac:dyDescent="0.3">
      <c r="R10444">
        <f t="shared" si="532"/>
        <v>0</v>
      </c>
      <c r="S10444">
        <f t="shared" si="533"/>
        <v>0</v>
      </c>
      <c r="T10444" s="53" t="str">
        <f t="shared" si="531"/>
        <v/>
      </c>
      <c r="U10444" s="53" t="str">
        <f t="shared" si="531"/>
        <v/>
      </c>
      <c r="V10444" s="53" t="str">
        <f t="shared" si="531"/>
        <v/>
      </c>
      <c r="W10444" s="53" t="str">
        <f t="shared" si="531"/>
        <v/>
      </c>
      <c r="X10444" s="53" t="str">
        <f t="shared" si="531"/>
        <v/>
      </c>
    </row>
    <row r="10445" spans="18:24" hidden="1" x14ac:dyDescent="0.3">
      <c r="R10445">
        <f t="shared" si="532"/>
        <v>0</v>
      </c>
      <c r="S10445">
        <f t="shared" si="533"/>
        <v>0</v>
      </c>
      <c r="T10445" s="53" t="str">
        <f t="shared" si="531"/>
        <v/>
      </c>
      <c r="U10445" s="53" t="str">
        <f t="shared" si="531"/>
        <v/>
      </c>
      <c r="V10445" s="53" t="str">
        <f t="shared" si="531"/>
        <v/>
      </c>
      <c r="W10445" s="53" t="str">
        <f t="shared" si="531"/>
        <v/>
      </c>
      <c r="X10445" s="53" t="str">
        <f t="shared" si="531"/>
        <v/>
      </c>
    </row>
    <row r="10446" spans="18:24" hidden="1" x14ac:dyDescent="0.3">
      <c r="R10446">
        <f t="shared" si="532"/>
        <v>0</v>
      </c>
      <c r="S10446">
        <f t="shared" si="533"/>
        <v>0</v>
      </c>
      <c r="T10446" s="53" t="str">
        <f t="shared" si="531"/>
        <v/>
      </c>
      <c r="U10446" s="53" t="str">
        <f t="shared" si="531"/>
        <v/>
      </c>
      <c r="V10446" s="53" t="str">
        <f t="shared" si="531"/>
        <v/>
      </c>
      <c r="W10446" s="53" t="str">
        <f t="shared" si="531"/>
        <v/>
      </c>
      <c r="X10446" s="53" t="str">
        <f t="shared" si="531"/>
        <v/>
      </c>
    </row>
    <row r="10447" spans="18:24" hidden="1" x14ac:dyDescent="0.3">
      <c r="R10447">
        <f t="shared" si="532"/>
        <v>0</v>
      </c>
      <c r="S10447">
        <f t="shared" si="533"/>
        <v>0</v>
      </c>
      <c r="T10447" s="53" t="str">
        <f t="shared" si="531"/>
        <v/>
      </c>
      <c r="U10447" s="53" t="str">
        <f t="shared" si="531"/>
        <v/>
      </c>
      <c r="V10447" s="53" t="str">
        <f t="shared" si="531"/>
        <v/>
      </c>
      <c r="W10447" s="53" t="str">
        <f t="shared" si="531"/>
        <v/>
      </c>
      <c r="X10447" s="53" t="str">
        <f t="shared" si="531"/>
        <v/>
      </c>
    </row>
    <row r="10448" spans="18:24" hidden="1" x14ac:dyDescent="0.3">
      <c r="R10448">
        <f t="shared" si="532"/>
        <v>0</v>
      </c>
      <c r="S10448">
        <f t="shared" si="533"/>
        <v>0</v>
      </c>
      <c r="T10448" s="53" t="str">
        <f t="shared" si="531"/>
        <v/>
      </c>
      <c r="U10448" s="53" t="str">
        <f t="shared" si="531"/>
        <v/>
      </c>
      <c r="V10448" s="53" t="str">
        <f t="shared" si="531"/>
        <v/>
      </c>
      <c r="W10448" s="53" t="str">
        <f t="shared" si="531"/>
        <v/>
      </c>
      <c r="X10448" s="53" t="str">
        <f t="shared" si="531"/>
        <v/>
      </c>
    </row>
    <row r="10449" spans="18:24" hidden="1" x14ac:dyDescent="0.3">
      <c r="R10449">
        <f t="shared" si="532"/>
        <v>0</v>
      </c>
      <c r="S10449">
        <f t="shared" si="533"/>
        <v>0</v>
      </c>
      <c r="T10449" s="53" t="str">
        <f t="shared" si="531"/>
        <v/>
      </c>
      <c r="U10449" s="53" t="str">
        <f t="shared" si="531"/>
        <v/>
      </c>
      <c r="V10449" s="53" t="str">
        <f t="shared" si="531"/>
        <v/>
      </c>
      <c r="W10449" s="53" t="str">
        <f t="shared" si="531"/>
        <v/>
      </c>
      <c r="X10449" s="53" t="str">
        <f t="shared" si="531"/>
        <v/>
      </c>
    </row>
    <row r="10450" spans="18:24" hidden="1" x14ac:dyDescent="0.3">
      <c r="R10450">
        <f t="shared" si="532"/>
        <v>0</v>
      </c>
      <c r="S10450">
        <f t="shared" si="533"/>
        <v>0</v>
      </c>
      <c r="T10450" s="53" t="str">
        <f t="shared" si="531"/>
        <v/>
      </c>
      <c r="U10450" s="53" t="str">
        <f t="shared" si="531"/>
        <v/>
      </c>
      <c r="V10450" s="53" t="str">
        <f t="shared" si="531"/>
        <v/>
      </c>
      <c r="W10450" s="53" t="str">
        <f t="shared" si="531"/>
        <v/>
      </c>
      <c r="X10450" s="53" t="str">
        <f t="shared" si="531"/>
        <v/>
      </c>
    </row>
    <row r="10451" spans="18:24" hidden="1" x14ac:dyDescent="0.3">
      <c r="R10451">
        <f t="shared" si="532"/>
        <v>0</v>
      </c>
      <c r="S10451">
        <f t="shared" si="533"/>
        <v>0</v>
      </c>
      <c r="T10451" s="53" t="str">
        <f t="shared" si="531"/>
        <v/>
      </c>
      <c r="U10451" s="53" t="str">
        <f t="shared" si="531"/>
        <v/>
      </c>
      <c r="V10451" s="53" t="str">
        <f t="shared" si="531"/>
        <v/>
      </c>
      <c r="W10451" s="53" t="str">
        <f t="shared" si="531"/>
        <v/>
      </c>
      <c r="X10451" s="53" t="str">
        <f t="shared" si="531"/>
        <v/>
      </c>
    </row>
    <row r="10452" spans="18:24" hidden="1" x14ac:dyDescent="0.3">
      <c r="R10452">
        <f t="shared" si="532"/>
        <v>0</v>
      </c>
      <c r="S10452">
        <f t="shared" si="533"/>
        <v>0</v>
      </c>
      <c r="T10452" s="53" t="str">
        <f t="shared" si="531"/>
        <v/>
      </c>
      <c r="U10452" s="53" t="str">
        <f t="shared" si="531"/>
        <v/>
      </c>
      <c r="V10452" s="53" t="str">
        <f t="shared" si="531"/>
        <v/>
      </c>
      <c r="W10452" s="53" t="str">
        <f t="shared" si="531"/>
        <v/>
      </c>
      <c r="X10452" s="53" t="str">
        <f t="shared" si="531"/>
        <v/>
      </c>
    </row>
    <row r="10453" spans="18:24" hidden="1" x14ac:dyDescent="0.3">
      <c r="R10453">
        <f t="shared" si="532"/>
        <v>0</v>
      </c>
      <c r="S10453">
        <f t="shared" si="533"/>
        <v>0</v>
      </c>
      <c r="T10453" s="53" t="str">
        <f t="shared" si="531"/>
        <v/>
      </c>
      <c r="U10453" s="53" t="str">
        <f t="shared" si="531"/>
        <v/>
      </c>
      <c r="V10453" s="53" t="str">
        <f t="shared" si="531"/>
        <v/>
      </c>
      <c r="W10453" s="53" t="str">
        <f t="shared" si="531"/>
        <v/>
      </c>
      <c r="X10453" s="53" t="str">
        <f t="shared" si="531"/>
        <v/>
      </c>
    </row>
    <row r="10454" spans="18:24" hidden="1" x14ac:dyDescent="0.3">
      <c r="R10454">
        <f t="shared" si="532"/>
        <v>0</v>
      </c>
      <c r="S10454">
        <f t="shared" si="533"/>
        <v>0</v>
      </c>
      <c r="T10454" s="53" t="str">
        <f t="shared" si="531"/>
        <v/>
      </c>
      <c r="U10454" s="53" t="str">
        <f t="shared" si="531"/>
        <v/>
      </c>
      <c r="V10454" s="53" t="str">
        <f t="shared" si="531"/>
        <v/>
      </c>
      <c r="W10454" s="53" t="str">
        <f t="shared" si="531"/>
        <v/>
      </c>
      <c r="X10454" s="53" t="str">
        <f t="shared" si="531"/>
        <v/>
      </c>
    </row>
    <row r="10455" spans="18:24" hidden="1" x14ac:dyDescent="0.3">
      <c r="R10455">
        <f t="shared" si="532"/>
        <v>0</v>
      </c>
      <c r="S10455">
        <f t="shared" si="533"/>
        <v>0</v>
      </c>
      <c r="T10455" s="53" t="str">
        <f t="shared" si="531"/>
        <v/>
      </c>
      <c r="U10455" s="53" t="str">
        <f t="shared" si="531"/>
        <v/>
      </c>
      <c r="V10455" s="53" t="str">
        <f t="shared" si="531"/>
        <v/>
      </c>
      <c r="W10455" s="53" t="str">
        <f t="shared" si="531"/>
        <v/>
      </c>
      <c r="X10455" s="53" t="str">
        <f t="shared" si="531"/>
        <v/>
      </c>
    </row>
    <row r="10456" spans="18:24" hidden="1" x14ac:dyDescent="0.3">
      <c r="R10456">
        <f t="shared" si="532"/>
        <v>0</v>
      </c>
      <c r="S10456">
        <f t="shared" si="533"/>
        <v>0</v>
      </c>
      <c r="T10456" s="53" t="str">
        <f t="shared" si="531"/>
        <v/>
      </c>
      <c r="U10456" s="53" t="str">
        <f t="shared" si="531"/>
        <v/>
      </c>
      <c r="V10456" s="53" t="str">
        <f t="shared" si="531"/>
        <v/>
      </c>
      <c r="W10456" s="53" t="str">
        <f t="shared" si="531"/>
        <v/>
      </c>
      <c r="X10456" s="53" t="str">
        <f t="shared" si="531"/>
        <v/>
      </c>
    </row>
    <row r="10457" spans="18:24" hidden="1" x14ac:dyDescent="0.3">
      <c r="R10457">
        <f t="shared" si="532"/>
        <v>0</v>
      </c>
      <c r="S10457">
        <f t="shared" si="533"/>
        <v>0</v>
      </c>
      <c r="T10457" s="53" t="str">
        <f t="shared" si="531"/>
        <v/>
      </c>
      <c r="U10457" s="53" t="str">
        <f t="shared" si="531"/>
        <v/>
      </c>
      <c r="V10457" s="53" t="str">
        <f t="shared" si="531"/>
        <v/>
      </c>
      <c r="W10457" s="53" t="str">
        <f t="shared" si="531"/>
        <v/>
      </c>
      <c r="X10457" s="53" t="str">
        <f t="shared" si="531"/>
        <v/>
      </c>
    </row>
    <row r="10458" spans="18:24" hidden="1" x14ac:dyDescent="0.3">
      <c r="R10458">
        <f t="shared" si="532"/>
        <v>0</v>
      </c>
      <c r="S10458">
        <f t="shared" si="533"/>
        <v>0</v>
      </c>
      <c r="T10458" s="53" t="str">
        <f t="shared" si="531"/>
        <v/>
      </c>
      <c r="U10458" s="53" t="str">
        <f t="shared" si="531"/>
        <v/>
      </c>
      <c r="V10458" s="53" t="str">
        <f t="shared" si="531"/>
        <v/>
      </c>
      <c r="W10458" s="53" t="str">
        <f t="shared" si="531"/>
        <v/>
      </c>
      <c r="X10458" s="53" t="str">
        <f t="shared" si="531"/>
        <v/>
      </c>
    </row>
    <row r="10459" spans="18:24" hidden="1" x14ac:dyDescent="0.3">
      <c r="R10459">
        <f t="shared" si="532"/>
        <v>0</v>
      </c>
      <c r="S10459">
        <f t="shared" si="533"/>
        <v>0</v>
      </c>
      <c r="T10459" s="53" t="str">
        <f t="shared" si="531"/>
        <v/>
      </c>
      <c r="U10459" s="53" t="str">
        <f t="shared" si="531"/>
        <v/>
      </c>
      <c r="V10459" s="53" t="str">
        <f t="shared" si="531"/>
        <v/>
      </c>
      <c r="W10459" s="53" t="str">
        <f t="shared" si="531"/>
        <v/>
      </c>
      <c r="X10459" s="53" t="str">
        <f t="shared" si="531"/>
        <v/>
      </c>
    </row>
    <row r="10460" spans="18:24" hidden="1" x14ac:dyDescent="0.3">
      <c r="R10460">
        <f t="shared" si="532"/>
        <v>0</v>
      </c>
      <c r="S10460">
        <f t="shared" si="533"/>
        <v>0</v>
      </c>
      <c r="T10460" s="53" t="str">
        <f t="shared" si="531"/>
        <v/>
      </c>
      <c r="U10460" s="53" t="str">
        <f t="shared" si="531"/>
        <v/>
      </c>
      <c r="V10460" s="53" t="str">
        <f t="shared" si="531"/>
        <v/>
      </c>
      <c r="W10460" s="53" t="str">
        <f t="shared" si="531"/>
        <v/>
      </c>
      <c r="X10460" s="53" t="str">
        <f t="shared" si="531"/>
        <v/>
      </c>
    </row>
    <row r="10461" spans="18:24" hidden="1" x14ac:dyDescent="0.3">
      <c r="R10461">
        <f t="shared" si="532"/>
        <v>0</v>
      </c>
      <c r="S10461">
        <f t="shared" si="533"/>
        <v>0</v>
      </c>
      <c r="T10461" s="53" t="str">
        <f t="shared" si="531"/>
        <v/>
      </c>
      <c r="U10461" s="53" t="str">
        <f t="shared" si="531"/>
        <v/>
      </c>
      <c r="V10461" s="53" t="str">
        <f t="shared" si="531"/>
        <v/>
      </c>
      <c r="W10461" s="53" t="str">
        <f t="shared" si="531"/>
        <v/>
      </c>
      <c r="X10461" s="53" t="str">
        <f t="shared" si="531"/>
        <v/>
      </c>
    </row>
    <row r="10462" spans="18:24" hidden="1" x14ac:dyDescent="0.3">
      <c r="R10462">
        <f t="shared" si="532"/>
        <v>0</v>
      </c>
      <c r="S10462">
        <f t="shared" si="533"/>
        <v>0</v>
      </c>
      <c r="T10462" s="53" t="str">
        <f t="shared" si="531"/>
        <v/>
      </c>
      <c r="U10462" s="53" t="str">
        <f t="shared" si="531"/>
        <v/>
      </c>
      <c r="V10462" s="53" t="str">
        <f t="shared" si="531"/>
        <v/>
      </c>
      <c r="W10462" s="53" t="str">
        <f t="shared" si="531"/>
        <v/>
      </c>
      <c r="X10462" s="53" t="str">
        <f t="shared" si="531"/>
        <v/>
      </c>
    </row>
    <row r="10463" spans="18:24" hidden="1" x14ac:dyDescent="0.3">
      <c r="R10463">
        <f t="shared" si="532"/>
        <v>0</v>
      </c>
      <c r="S10463">
        <f t="shared" si="533"/>
        <v>0</v>
      </c>
      <c r="T10463" s="53" t="str">
        <f t="shared" si="531"/>
        <v/>
      </c>
      <c r="U10463" s="53" t="str">
        <f t="shared" si="531"/>
        <v/>
      </c>
      <c r="V10463" s="53" t="str">
        <f t="shared" si="531"/>
        <v/>
      </c>
      <c r="W10463" s="53" t="str">
        <f t="shared" si="531"/>
        <v/>
      </c>
      <c r="X10463" s="53" t="str">
        <f t="shared" si="531"/>
        <v/>
      </c>
    </row>
    <row r="10464" spans="18:24" hidden="1" x14ac:dyDescent="0.3">
      <c r="R10464">
        <f t="shared" si="532"/>
        <v>0</v>
      </c>
      <c r="S10464">
        <f t="shared" si="533"/>
        <v>0</v>
      </c>
      <c r="T10464" s="53" t="str">
        <f t="shared" si="531"/>
        <v/>
      </c>
      <c r="U10464" s="53" t="str">
        <f t="shared" si="531"/>
        <v/>
      </c>
      <c r="V10464" s="53" t="str">
        <f t="shared" si="531"/>
        <v/>
      </c>
      <c r="W10464" s="53" t="str">
        <f t="shared" si="531"/>
        <v/>
      </c>
      <c r="X10464" s="53" t="str">
        <f t="shared" si="531"/>
        <v/>
      </c>
    </row>
    <row r="10465" spans="18:24" hidden="1" x14ac:dyDescent="0.3">
      <c r="R10465">
        <f t="shared" si="532"/>
        <v>0</v>
      </c>
      <c r="S10465">
        <f t="shared" si="533"/>
        <v>0</v>
      </c>
      <c r="T10465" s="53" t="str">
        <f t="shared" si="531"/>
        <v/>
      </c>
      <c r="U10465" s="53" t="str">
        <f t="shared" si="531"/>
        <v/>
      </c>
      <c r="V10465" s="53" t="str">
        <f t="shared" si="531"/>
        <v/>
      </c>
      <c r="W10465" s="53" t="str">
        <f t="shared" si="531"/>
        <v/>
      </c>
      <c r="X10465" s="53" t="str">
        <f t="shared" si="531"/>
        <v/>
      </c>
    </row>
    <row r="10466" spans="18:24" hidden="1" x14ac:dyDescent="0.3">
      <c r="R10466">
        <f t="shared" si="532"/>
        <v>0</v>
      </c>
      <c r="S10466">
        <f t="shared" si="533"/>
        <v>0</v>
      </c>
      <c r="T10466" s="53" t="str">
        <f t="shared" si="531"/>
        <v/>
      </c>
      <c r="U10466" s="53" t="str">
        <f t="shared" si="531"/>
        <v/>
      </c>
      <c r="V10466" s="53" t="str">
        <f t="shared" si="531"/>
        <v/>
      </c>
      <c r="W10466" s="53" t="str">
        <f t="shared" si="531"/>
        <v/>
      </c>
      <c r="X10466" s="53" t="str">
        <f t="shared" si="531"/>
        <v/>
      </c>
    </row>
    <row r="10467" spans="18:24" hidden="1" x14ac:dyDescent="0.3">
      <c r="R10467">
        <f t="shared" si="532"/>
        <v>0</v>
      </c>
      <c r="S10467">
        <f t="shared" si="533"/>
        <v>0</v>
      </c>
      <c r="T10467" s="53" t="str">
        <f t="shared" si="531"/>
        <v/>
      </c>
      <c r="U10467" s="53" t="str">
        <f t="shared" si="531"/>
        <v/>
      </c>
      <c r="V10467" s="53" t="str">
        <f t="shared" si="531"/>
        <v/>
      </c>
      <c r="W10467" s="53" t="str">
        <f t="shared" si="531"/>
        <v/>
      </c>
      <c r="X10467" s="53" t="str">
        <f t="shared" si="531"/>
        <v/>
      </c>
    </row>
    <row r="10468" spans="18:24" hidden="1" x14ac:dyDescent="0.3">
      <c r="R10468">
        <f t="shared" si="532"/>
        <v>0</v>
      </c>
      <c r="S10468">
        <f t="shared" si="533"/>
        <v>0</v>
      </c>
      <c r="T10468" s="53" t="str">
        <f t="shared" si="531"/>
        <v/>
      </c>
      <c r="U10468" s="53" t="str">
        <f t="shared" si="531"/>
        <v/>
      </c>
      <c r="V10468" s="53" t="str">
        <f t="shared" si="531"/>
        <v/>
      </c>
      <c r="W10468" s="53" t="str">
        <f t="shared" si="531"/>
        <v/>
      </c>
      <c r="X10468" s="53" t="str">
        <f t="shared" si="531"/>
        <v/>
      </c>
    </row>
    <row r="10469" spans="18:24" hidden="1" x14ac:dyDescent="0.3">
      <c r="R10469">
        <f t="shared" si="532"/>
        <v>0</v>
      </c>
      <c r="S10469">
        <f t="shared" si="533"/>
        <v>0</v>
      </c>
      <c r="T10469" s="53" t="str">
        <f t="shared" si="531"/>
        <v/>
      </c>
      <c r="U10469" s="53" t="str">
        <f t="shared" si="531"/>
        <v/>
      </c>
      <c r="V10469" s="53" t="str">
        <f t="shared" si="531"/>
        <v/>
      </c>
      <c r="W10469" s="53" t="str">
        <f t="shared" si="531"/>
        <v/>
      </c>
      <c r="X10469" s="53" t="str">
        <f t="shared" si="531"/>
        <v/>
      </c>
    </row>
    <row r="10470" spans="18:24" hidden="1" x14ac:dyDescent="0.3">
      <c r="R10470">
        <f t="shared" si="532"/>
        <v>0</v>
      </c>
      <c r="S10470">
        <f t="shared" si="533"/>
        <v>0</v>
      </c>
      <c r="T10470" s="53" t="str">
        <f t="shared" si="531"/>
        <v/>
      </c>
      <c r="U10470" s="53" t="str">
        <f t="shared" si="531"/>
        <v/>
      </c>
      <c r="V10470" s="53" t="str">
        <f t="shared" si="531"/>
        <v/>
      </c>
      <c r="W10470" s="53" t="str">
        <f t="shared" si="531"/>
        <v/>
      </c>
      <c r="X10470" s="53" t="str">
        <f t="shared" si="531"/>
        <v/>
      </c>
    </row>
    <row r="10471" spans="18:24" hidden="1" x14ac:dyDescent="0.3">
      <c r="R10471">
        <f t="shared" si="532"/>
        <v>0</v>
      </c>
      <c r="S10471">
        <f t="shared" si="533"/>
        <v>0</v>
      </c>
      <c r="T10471" s="53" t="str">
        <f t="shared" si="531"/>
        <v/>
      </c>
      <c r="U10471" s="53" t="str">
        <f t="shared" si="531"/>
        <v/>
      </c>
      <c r="V10471" s="53" t="str">
        <f t="shared" si="531"/>
        <v/>
      </c>
      <c r="W10471" s="53" t="str">
        <f t="shared" si="531"/>
        <v/>
      </c>
      <c r="X10471" s="53" t="str">
        <f t="shared" si="531"/>
        <v/>
      </c>
    </row>
    <row r="10472" spans="18:24" hidden="1" x14ac:dyDescent="0.3">
      <c r="R10472">
        <f t="shared" si="532"/>
        <v>0</v>
      </c>
      <c r="S10472">
        <f t="shared" si="533"/>
        <v>0</v>
      </c>
      <c r="T10472" s="53" t="str">
        <f t="shared" si="531"/>
        <v/>
      </c>
      <c r="U10472" s="53" t="str">
        <f t="shared" si="531"/>
        <v/>
      </c>
      <c r="V10472" s="53" t="str">
        <f t="shared" si="531"/>
        <v/>
      </c>
      <c r="W10472" s="53" t="str">
        <f t="shared" si="531"/>
        <v/>
      </c>
      <c r="X10472" s="53" t="str">
        <f t="shared" si="531"/>
        <v/>
      </c>
    </row>
    <row r="10473" spans="18:24" hidden="1" x14ac:dyDescent="0.3">
      <c r="R10473">
        <f t="shared" si="532"/>
        <v>0</v>
      </c>
      <c r="S10473">
        <f t="shared" si="533"/>
        <v>0</v>
      </c>
      <c r="T10473" s="53" t="str">
        <f t="shared" si="531"/>
        <v/>
      </c>
      <c r="U10473" s="53" t="str">
        <f t="shared" si="531"/>
        <v/>
      </c>
      <c r="V10473" s="53" t="str">
        <f t="shared" si="531"/>
        <v/>
      </c>
      <c r="W10473" s="53" t="str">
        <f t="shared" si="531"/>
        <v/>
      </c>
      <c r="X10473" s="53" t="str">
        <f t="shared" si="531"/>
        <v/>
      </c>
    </row>
    <row r="10474" spans="18:24" hidden="1" x14ac:dyDescent="0.3">
      <c r="R10474">
        <f t="shared" si="532"/>
        <v>0</v>
      </c>
      <c r="S10474">
        <f t="shared" si="533"/>
        <v>0</v>
      </c>
      <c r="T10474" s="53" t="str">
        <f t="shared" ref="T10474:X10524" si="534">IF(OR(COUNTIF($D10474,"*"&amp;T$5&amp;"*")&gt;0,$D10474="GRUPO TEPSA"),T$5,"")</f>
        <v/>
      </c>
      <c r="U10474" s="53" t="str">
        <f t="shared" si="534"/>
        <v/>
      </c>
      <c r="V10474" s="53" t="str">
        <f t="shared" si="534"/>
        <v/>
      </c>
      <c r="W10474" s="53" t="str">
        <f t="shared" si="534"/>
        <v/>
      </c>
      <c r="X10474" s="53" t="str">
        <f t="shared" si="534"/>
        <v/>
      </c>
    </row>
    <row r="10475" spans="18:24" hidden="1" x14ac:dyDescent="0.3">
      <c r="R10475">
        <f t="shared" si="532"/>
        <v>0</v>
      </c>
      <c r="S10475">
        <f t="shared" si="533"/>
        <v>0</v>
      </c>
      <c r="T10475" s="53" t="str">
        <f t="shared" si="534"/>
        <v/>
      </c>
      <c r="U10475" s="53" t="str">
        <f t="shared" si="534"/>
        <v/>
      </c>
      <c r="V10475" s="53" t="str">
        <f t="shared" si="534"/>
        <v/>
      </c>
      <c r="W10475" s="53" t="str">
        <f t="shared" si="534"/>
        <v/>
      </c>
      <c r="X10475" s="53" t="str">
        <f t="shared" si="534"/>
        <v/>
      </c>
    </row>
    <row r="10476" spans="18:24" hidden="1" x14ac:dyDescent="0.3">
      <c r="R10476">
        <f t="shared" si="532"/>
        <v>0</v>
      </c>
      <c r="S10476">
        <f t="shared" si="533"/>
        <v>0</v>
      </c>
      <c r="T10476" s="53" t="str">
        <f t="shared" si="534"/>
        <v/>
      </c>
      <c r="U10476" s="53" t="str">
        <f t="shared" si="534"/>
        <v/>
      </c>
      <c r="V10476" s="53" t="str">
        <f t="shared" si="534"/>
        <v/>
      </c>
      <c r="W10476" s="53" t="str">
        <f t="shared" si="534"/>
        <v/>
      </c>
      <c r="X10476" s="53" t="str">
        <f t="shared" si="534"/>
        <v/>
      </c>
    </row>
    <row r="10477" spans="18:24" hidden="1" x14ac:dyDescent="0.3">
      <c r="R10477">
        <f t="shared" si="532"/>
        <v>0</v>
      </c>
      <c r="S10477">
        <f t="shared" si="533"/>
        <v>0</v>
      </c>
      <c r="T10477" s="53" t="str">
        <f t="shared" si="534"/>
        <v/>
      </c>
      <c r="U10477" s="53" t="str">
        <f t="shared" si="534"/>
        <v/>
      </c>
      <c r="V10477" s="53" t="str">
        <f t="shared" si="534"/>
        <v/>
      </c>
      <c r="W10477" s="53" t="str">
        <f t="shared" si="534"/>
        <v/>
      </c>
      <c r="X10477" s="53" t="str">
        <f t="shared" si="534"/>
        <v/>
      </c>
    </row>
    <row r="10478" spans="18:24" hidden="1" x14ac:dyDescent="0.3">
      <c r="R10478">
        <f t="shared" si="532"/>
        <v>0</v>
      </c>
      <c r="S10478">
        <f t="shared" si="533"/>
        <v>0</v>
      </c>
      <c r="T10478" s="53" t="str">
        <f t="shared" si="534"/>
        <v/>
      </c>
      <c r="U10478" s="53" t="str">
        <f t="shared" si="534"/>
        <v/>
      </c>
      <c r="V10478" s="53" t="str">
        <f t="shared" si="534"/>
        <v/>
      </c>
      <c r="W10478" s="53" t="str">
        <f t="shared" si="534"/>
        <v/>
      </c>
      <c r="X10478" s="53" t="str">
        <f t="shared" si="534"/>
        <v/>
      </c>
    </row>
    <row r="10479" spans="18:24" hidden="1" x14ac:dyDescent="0.3">
      <c r="R10479">
        <f t="shared" si="532"/>
        <v>0</v>
      </c>
      <c r="S10479">
        <f t="shared" si="533"/>
        <v>0</v>
      </c>
      <c r="T10479" s="53" t="str">
        <f t="shared" si="534"/>
        <v/>
      </c>
      <c r="U10479" s="53" t="str">
        <f t="shared" si="534"/>
        <v/>
      </c>
      <c r="V10479" s="53" t="str">
        <f t="shared" si="534"/>
        <v/>
      </c>
      <c r="W10479" s="53" t="str">
        <f t="shared" si="534"/>
        <v/>
      </c>
      <c r="X10479" s="53" t="str">
        <f t="shared" si="534"/>
        <v/>
      </c>
    </row>
    <row r="10480" spans="18:24" hidden="1" x14ac:dyDescent="0.3">
      <c r="R10480">
        <f t="shared" si="532"/>
        <v>0</v>
      </c>
      <c r="S10480">
        <f t="shared" si="533"/>
        <v>0</v>
      </c>
      <c r="T10480" s="53" t="str">
        <f t="shared" si="534"/>
        <v/>
      </c>
      <c r="U10480" s="53" t="str">
        <f t="shared" si="534"/>
        <v/>
      </c>
      <c r="V10480" s="53" t="str">
        <f t="shared" si="534"/>
        <v/>
      </c>
      <c r="W10480" s="53" t="str">
        <f t="shared" si="534"/>
        <v/>
      </c>
      <c r="X10480" s="53" t="str">
        <f t="shared" si="534"/>
        <v/>
      </c>
    </row>
    <row r="10481" spans="18:24" hidden="1" x14ac:dyDescent="0.3">
      <c r="R10481">
        <f t="shared" si="532"/>
        <v>0</v>
      </c>
      <c r="S10481">
        <f t="shared" si="533"/>
        <v>0</v>
      </c>
      <c r="T10481" s="53" t="str">
        <f t="shared" si="534"/>
        <v/>
      </c>
      <c r="U10481" s="53" t="str">
        <f t="shared" si="534"/>
        <v/>
      </c>
      <c r="V10481" s="53" t="str">
        <f t="shared" si="534"/>
        <v/>
      </c>
      <c r="W10481" s="53" t="str">
        <f t="shared" si="534"/>
        <v/>
      </c>
      <c r="X10481" s="53" t="str">
        <f t="shared" si="534"/>
        <v/>
      </c>
    </row>
    <row r="10482" spans="18:24" hidden="1" x14ac:dyDescent="0.3">
      <c r="R10482">
        <f t="shared" si="532"/>
        <v>0</v>
      </c>
      <c r="S10482">
        <f t="shared" si="533"/>
        <v>0</v>
      </c>
      <c r="T10482" s="53" t="str">
        <f t="shared" si="534"/>
        <v/>
      </c>
      <c r="U10482" s="53" t="str">
        <f t="shared" si="534"/>
        <v/>
      </c>
      <c r="V10482" s="53" t="str">
        <f t="shared" si="534"/>
        <v/>
      </c>
      <c r="W10482" s="53" t="str">
        <f t="shared" si="534"/>
        <v/>
      </c>
      <c r="X10482" s="53" t="str">
        <f t="shared" si="534"/>
        <v/>
      </c>
    </row>
    <row r="10483" spans="18:24" hidden="1" x14ac:dyDescent="0.3">
      <c r="R10483">
        <f t="shared" si="532"/>
        <v>0</v>
      </c>
      <c r="S10483">
        <f t="shared" si="533"/>
        <v>0</v>
      </c>
      <c r="T10483" s="53" t="str">
        <f t="shared" si="534"/>
        <v/>
      </c>
      <c r="U10483" s="53" t="str">
        <f t="shared" si="534"/>
        <v/>
      </c>
      <c r="V10483" s="53" t="str">
        <f t="shared" si="534"/>
        <v/>
      </c>
      <c r="W10483" s="53" t="str">
        <f t="shared" si="534"/>
        <v/>
      </c>
      <c r="X10483" s="53" t="str">
        <f t="shared" si="534"/>
        <v/>
      </c>
    </row>
    <row r="10484" spans="18:24" hidden="1" x14ac:dyDescent="0.3">
      <c r="R10484">
        <f t="shared" si="532"/>
        <v>0</v>
      </c>
      <c r="S10484">
        <f t="shared" si="533"/>
        <v>0</v>
      </c>
      <c r="T10484" s="53" t="str">
        <f t="shared" si="534"/>
        <v/>
      </c>
      <c r="U10484" s="53" t="str">
        <f t="shared" si="534"/>
        <v/>
      </c>
      <c r="V10484" s="53" t="str">
        <f t="shared" si="534"/>
        <v/>
      </c>
      <c r="W10484" s="53" t="str">
        <f t="shared" si="534"/>
        <v/>
      </c>
      <c r="X10484" s="53" t="str">
        <f t="shared" si="534"/>
        <v/>
      </c>
    </row>
    <row r="10485" spans="18:24" hidden="1" x14ac:dyDescent="0.3">
      <c r="R10485">
        <f t="shared" si="532"/>
        <v>0</v>
      </c>
      <c r="S10485">
        <f t="shared" si="533"/>
        <v>0</v>
      </c>
      <c r="T10485" s="53" t="str">
        <f t="shared" si="534"/>
        <v/>
      </c>
      <c r="U10485" s="53" t="str">
        <f t="shared" si="534"/>
        <v/>
      </c>
      <c r="V10485" s="53" t="str">
        <f t="shared" si="534"/>
        <v/>
      </c>
      <c r="W10485" s="53" t="str">
        <f t="shared" si="534"/>
        <v/>
      </c>
      <c r="X10485" s="53" t="str">
        <f t="shared" si="534"/>
        <v/>
      </c>
    </row>
    <row r="10486" spans="18:24" hidden="1" x14ac:dyDescent="0.3">
      <c r="R10486">
        <f t="shared" si="532"/>
        <v>0</v>
      </c>
      <c r="S10486">
        <f t="shared" si="533"/>
        <v>0</v>
      </c>
      <c r="T10486" s="53" t="str">
        <f t="shared" si="534"/>
        <v/>
      </c>
      <c r="U10486" s="53" t="str">
        <f t="shared" si="534"/>
        <v/>
      </c>
      <c r="V10486" s="53" t="str">
        <f t="shared" si="534"/>
        <v/>
      </c>
      <c r="W10486" s="53" t="str">
        <f t="shared" si="534"/>
        <v/>
      </c>
      <c r="X10486" s="53" t="str">
        <f t="shared" si="534"/>
        <v/>
      </c>
    </row>
    <row r="10487" spans="18:24" hidden="1" x14ac:dyDescent="0.3">
      <c r="R10487">
        <f t="shared" si="532"/>
        <v>0</v>
      </c>
      <c r="S10487">
        <f t="shared" si="533"/>
        <v>0</v>
      </c>
      <c r="T10487" s="53" t="str">
        <f t="shared" si="534"/>
        <v/>
      </c>
      <c r="U10487" s="53" t="str">
        <f t="shared" si="534"/>
        <v/>
      </c>
      <c r="V10487" s="53" t="str">
        <f t="shared" si="534"/>
        <v/>
      </c>
      <c r="W10487" s="53" t="str">
        <f t="shared" si="534"/>
        <v/>
      </c>
      <c r="X10487" s="53" t="str">
        <f t="shared" si="534"/>
        <v/>
      </c>
    </row>
    <row r="10488" spans="18:24" hidden="1" x14ac:dyDescent="0.3">
      <c r="R10488">
        <f t="shared" si="532"/>
        <v>0</v>
      </c>
      <c r="S10488">
        <f t="shared" si="533"/>
        <v>0</v>
      </c>
      <c r="T10488" s="53" t="str">
        <f t="shared" si="534"/>
        <v/>
      </c>
      <c r="U10488" s="53" t="str">
        <f t="shared" si="534"/>
        <v/>
      </c>
      <c r="V10488" s="53" t="str">
        <f t="shared" si="534"/>
        <v/>
      </c>
      <c r="W10488" s="53" t="str">
        <f t="shared" si="534"/>
        <v/>
      </c>
      <c r="X10488" s="53" t="str">
        <f t="shared" si="534"/>
        <v/>
      </c>
    </row>
    <row r="10489" spans="18:24" hidden="1" x14ac:dyDescent="0.3">
      <c r="R10489">
        <f t="shared" si="532"/>
        <v>0</v>
      </c>
      <c r="S10489">
        <f t="shared" si="533"/>
        <v>0</v>
      </c>
      <c r="T10489" s="53" t="str">
        <f t="shared" si="534"/>
        <v/>
      </c>
      <c r="U10489" s="53" t="str">
        <f t="shared" si="534"/>
        <v/>
      </c>
      <c r="V10489" s="53" t="str">
        <f t="shared" si="534"/>
        <v/>
      </c>
      <c r="W10489" s="53" t="str">
        <f t="shared" si="534"/>
        <v/>
      </c>
      <c r="X10489" s="53" t="str">
        <f t="shared" si="534"/>
        <v/>
      </c>
    </row>
    <row r="10490" spans="18:24" hidden="1" x14ac:dyDescent="0.3">
      <c r="R10490">
        <f t="shared" si="532"/>
        <v>0</v>
      </c>
      <c r="S10490">
        <f t="shared" si="533"/>
        <v>0</v>
      </c>
      <c r="T10490" s="53" t="str">
        <f t="shared" si="534"/>
        <v/>
      </c>
      <c r="U10490" s="53" t="str">
        <f t="shared" si="534"/>
        <v/>
      </c>
      <c r="V10490" s="53" t="str">
        <f t="shared" si="534"/>
        <v/>
      </c>
      <c r="W10490" s="53" t="str">
        <f t="shared" si="534"/>
        <v/>
      </c>
      <c r="X10490" s="53" t="str">
        <f t="shared" si="534"/>
        <v/>
      </c>
    </row>
    <row r="10491" spans="18:24" hidden="1" x14ac:dyDescent="0.3">
      <c r="R10491">
        <f t="shared" si="532"/>
        <v>0</v>
      </c>
      <c r="S10491">
        <f t="shared" si="533"/>
        <v>0</v>
      </c>
      <c r="T10491" s="53" t="str">
        <f t="shared" si="534"/>
        <v/>
      </c>
      <c r="U10491" s="53" t="str">
        <f t="shared" si="534"/>
        <v/>
      </c>
      <c r="V10491" s="53" t="str">
        <f t="shared" si="534"/>
        <v/>
      </c>
      <c r="W10491" s="53" t="str">
        <f t="shared" si="534"/>
        <v/>
      </c>
      <c r="X10491" s="53" t="str">
        <f t="shared" si="534"/>
        <v/>
      </c>
    </row>
    <row r="10492" spans="18:24" hidden="1" x14ac:dyDescent="0.3">
      <c r="R10492">
        <f t="shared" si="532"/>
        <v>0</v>
      </c>
      <c r="S10492">
        <f t="shared" si="533"/>
        <v>0</v>
      </c>
      <c r="T10492" s="53" t="str">
        <f t="shared" si="534"/>
        <v/>
      </c>
      <c r="U10492" s="53" t="str">
        <f t="shared" si="534"/>
        <v/>
      </c>
      <c r="V10492" s="53" t="str">
        <f t="shared" si="534"/>
        <v/>
      </c>
      <c r="W10492" s="53" t="str">
        <f t="shared" si="534"/>
        <v/>
      </c>
      <c r="X10492" s="53" t="str">
        <f t="shared" si="534"/>
        <v/>
      </c>
    </row>
    <row r="10493" spans="18:24" hidden="1" x14ac:dyDescent="0.3">
      <c r="R10493">
        <f t="shared" si="532"/>
        <v>0</v>
      </c>
      <c r="S10493">
        <f t="shared" si="533"/>
        <v>0</v>
      </c>
      <c r="T10493" s="53" t="str">
        <f t="shared" si="534"/>
        <v/>
      </c>
      <c r="U10493" s="53" t="str">
        <f t="shared" si="534"/>
        <v/>
      </c>
      <c r="V10493" s="53" t="str">
        <f t="shared" si="534"/>
        <v/>
      </c>
      <c r="W10493" s="53" t="str">
        <f t="shared" si="534"/>
        <v/>
      </c>
      <c r="X10493" s="53" t="str">
        <f t="shared" si="534"/>
        <v/>
      </c>
    </row>
    <row r="10494" spans="18:24" hidden="1" x14ac:dyDescent="0.3">
      <c r="R10494">
        <f t="shared" si="532"/>
        <v>0</v>
      </c>
      <c r="S10494">
        <f t="shared" si="533"/>
        <v>0</v>
      </c>
      <c r="T10494" s="53" t="str">
        <f t="shared" si="534"/>
        <v/>
      </c>
      <c r="U10494" s="53" t="str">
        <f t="shared" si="534"/>
        <v/>
      </c>
      <c r="V10494" s="53" t="str">
        <f t="shared" si="534"/>
        <v/>
      </c>
      <c r="W10494" s="53" t="str">
        <f t="shared" si="534"/>
        <v/>
      </c>
      <c r="X10494" s="53" t="str">
        <f t="shared" si="534"/>
        <v/>
      </c>
    </row>
    <row r="10495" spans="18:24" hidden="1" x14ac:dyDescent="0.3">
      <c r="R10495">
        <f t="shared" si="532"/>
        <v>0</v>
      </c>
      <c r="S10495">
        <f t="shared" si="533"/>
        <v>0</v>
      </c>
      <c r="T10495" s="53" t="str">
        <f t="shared" si="534"/>
        <v/>
      </c>
      <c r="U10495" s="53" t="str">
        <f t="shared" si="534"/>
        <v/>
      </c>
      <c r="V10495" s="53" t="str">
        <f t="shared" si="534"/>
        <v/>
      </c>
      <c r="W10495" s="53" t="str">
        <f t="shared" si="534"/>
        <v/>
      </c>
      <c r="X10495" s="53" t="str">
        <f t="shared" si="534"/>
        <v/>
      </c>
    </row>
    <row r="10496" spans="18:24" hidden="1" x14ac:dyDescent="0.3">
      <c r="R10496">
        <f t="shared" si="532"/>
        <v>0</v>
      </c>
      <c r="S10496">
        <f t="shared" si="533"/>
        <v>0</v>
      </c>
      <c r="T10496" s="53" t="str">
        <f t="shared" si="534"/>
        <v/>
      </c>
      <c r="U10496" s="53" t="str">
        <f t="shared" si="534"/>
        <v/>
      </c>
      <c r="V10496" s="53" t="str">
        <f t="shared" si="534"/>
        <v/>
      </c>
      <c r="W10496" s="53" t="str">
        <f t="shared" si="534"/>
        <v/>
      </c>
      <c r="X10496" s="53" t="str">
        <f t="shared" si="534"/>
        <v/>
      </c>
    </row>
    <row r="10497" spans="18:24" hidden="1" x14ac:dyDescent="0.3">
      <c r="R10497">
        <f t="shared" si="532"/>
        <v>0</v>
      </c>
      <c r="S10497">
        <f t="shared" si="533"/>
        <v>0</v>
      </c>
      <c r="T10497" s="53" t="str">
        <f t="shared" si="534"/>
        <v/>
      </c>
      <c r="U10497" s="53" t="str">
        <f t="shared" si="534"/>
        <v/>
      </c>
      <c r="V10497" s="53" t="str">
        <f t="shared" si="534"/>
        <v/>
      </c>
      <c r="W10497" s="53" t="str">
        <f t="shared" si="534"/>
        <v/>
      </c>
      <c r="X10497" s="53" t="str">
        <f t="shared" si="534"/>
        <v/>
      </c>
    </row>
    <row r="10498" spans="18:24" hidden="1" x14ac:dyDescent="0.3">
      <c r="R10498">
        <f t="shared" si="532"/>
        <v>0</v>
      </c>
      <c r="S10498">
        <f t="shared" si="533"/>
        <v>0</v>
      </c>
      <c r="T10498" s="53" t="str">
        <f t="shared" si="534"/>
        <v/>
      </c>
      <c r="U10498" s="53" t="str">
        <f t="shared" si="534"/>
        <v/>
      </c>
      <c r="V10498" s="53" t="str">
        <f t="shared" si="534"/>
        <v/>
      </c>
      <c r="W10498" s="53" t="str">
        <f t="shared" si="534"/>
        <v/>
      </c>
      <c r="X10498" s="53" t="str">
        <f t="shared" si="534"/>
        <v/>
      </c>
    </row>
    <row r="10499" spans="18:24" hidden="1" x14ac:dyDescent="0.3">
      <c r="R10499">
        <f t="shared" si="532"/>
        <v>0</v>
      </c>
      <c r="S10499">
        <f t="shared" si="533"/>
        <v>0</v>
      </c>
      <c r="T10499" s="53" t="str">
        <f t="shared" si="534"/>
        <v/>
      </c>
      <c r="U10499" s="53" t="str">
        <f t="shared" si="534"/>
        <v/>
      </c>
      <c r="V10499" s="53" t="str">
        <f t="shared" si="534"/>
        <v/>
      </c>
      <c r="W10499" s="53" t="str">
        <f t="shared" si="534"/>
        <v/>
      </c>
      <c r="X10499" s="53" t="str">
        <f t="shared" si="534"/>
        <v/>
      </c>
    </row>
    <row r="10500" spans="18:24" hidden="1" x14ac:dyDescent="0.3">
      <c r="R10500">
        <f t="shared" si="532"/>
        <v>0</v>
      </c>
      <c r="S10500">
        <f t="shared" si="533"/>
        <v>0</v>
      </c>
      <c r="T10500" s="53" t="str">
        <f t="shared" si="534"/>
        <v/>
      </c>
      <c r="U10500" s="53" t="str">
        <f t="shared" si="534"/>
        <v/>
      </c>
      <c r="V10500" s="53" t="str">
        <f t="shared" si="534"/>
        <v/>
      </c>
      <c r="W10500" s="53" t="str">
        <f t="shared" si="534"/>
        <v/>
      </c>
      <c r="X10500" s="53" t="str">
        <f t="shared" si="534"/>
        <v/>
      </c>
    </row>
    <row r="10501" spans="18:24" hidden="1" x14ac:dyDescent="0.3">
      <c r="R10501">
        <f t="shared" si="532"/>
        <v>0</v>
      </c>
      <c r="S10501">
        <f t="shared" si="533"/>
        <v>0</v>
      </c>
      <c r="T10501" s="53" t="str">
        <f t="shared" si="534"/>
        <v/>
      </c>
      <c r="U10501" s="53" t="str">
        <f t="shared" si="534"/>
        <v/>
      </c>
      <c r="V10501" s="53" t="str">
        <f t="shared" si="534"/>
        <v/>
      </c>
      <c r="W10501" s="53" t="str">
        <f t="shared" si="534"/>
        <v/>
      </c>
      <c r="X10501" s="53" t="str">
        <f t="shared" si="534"/>
        <v/>
      </c>
    </row>
    <row r="10502" spans="18:24" hidden="1" x14ac:dyDescent="0.3">
      <c r="R10502">
        <f t="shared" si="532"/>
        <v>0</v>
      </c>
      <c r="S10502">
        <f t="shared" si="533"/>
        <v>0</v>
      </c>
      <c r="T10502" s="53" t="str">
        <f t="shared" si="534"/>
        <v/>
      </c>
      <c r="U10502" s="53" t="str">
        <f t="shared" si="534"/>
        <v/>
      </c>
      <c r="V10502" s="53" t="str">
        <f t="shared" si="534"/>
        <v/>
      </c>
      <c r="W10502" s="53" t="str">
        <f t="shared" si="534"/>
        <v/>
      </c>
      <c r="X10502" s="53" t="str">
        <f t="shared" si="534"/>
        <v/>
      </c>
    </row>
    <row r="10503" spans="18:24" hidden="1" x14ac:dyDescent="0.3">
      <c r="R10503">
        <f t="shared" ref="R10503:R10566" si="535">IF(OR(D10503="GRUPO TEPSA",D10503="TODAS"),P10503/5,P10503)</f>
        <v>0</v>
      </c>
      <c r="S10503">
        <f t="shared" si="533"/>
        <v>0</v>
      </c>
      <c r="T10503" s="53" t="str">
        <f t="shared" si="534"/>
        <v/>
      </c>
      <c r="U10503" s="53" t="str">
        <f t="shared" si="534"/>
        <v/>
      </c>
      <c r="V10503" s="53" t="str">
        <f t="shared" si="534"/>
        <v/>
      </c>
      <c r="W10503" s="53" t="str">
        <f t="shared" si="534"/>
        <v/>
      </c>
      <c r="X10503" s="53" t="str">
        <f t="shared" si="534"/>
        <v/>
      </c>
    </row>
    <row r="10504" spans="18:24" hidden="1" x14ac:dyDescent="0.3">
      <c r="R10504">
        <f t="shared" si="535"/>
        <v>0</v>
      </c>
      <c r="S10504">
        <f t="shared" si="533"/>
        <v>0</v>
      </c>
      <c r="T10504" s="53" t="str">
        <f t="shared" si="534"/>
        <v/>
      </c>
      <c r="U10504" s="53" t="str">
        <f t="shared" si="534"/>
        <v/>
      </c>
      <c r="V10504" s="53" t="str">
        <f t="shared" si="534"/>
        <v/>
      </c>
      <c r="W10504" s="53" t="str">
        <f t="shared" si="534"/>
        <v/>
      </c>
      <c r="X10504" s="53" t="str">
        <f t="shared" si="534"/>
        <v/>
      </c>
    </row>
    <row r="10505" spans="18:24" hidden="1" x14ac:dyDescent="0.3">
      <c r="R10505">
        <f t="shared" si="535"/>
        <v>0</v>
      </c>
      <c r="S10505">
        <f t="shared" si="533"/>
        <v>0</v>
      </c>
      <c r="T10505" s="53" t="str">
        <f t="shared" si="534"/>
        <v/>
      </c>
      <c r="U10505" s="53" t="str">
        <f t="shared" si="534"/>
        <v/>
      </c>
      <c r="V10505" s="53" t="str">
        <f t="shared" si="534"/>
        <v/>
      </c>
      <c r="W10505" s="53" t="str">
        <f t="shared" si="534"/>
        <v/>
      </c>
      <c r="X10505" s="53" t="str">
        <f t="shared" si="534"/>
        <v/>
      </c>
    </row>
    <row r="10506" spans="18:24" hidden="1" x14ac:dyDescent="0.3">
      <c r="R10506">
        <f t="shared" si="535"/>
        <v>0</v>
      </c>
      <c r="S10506">
        <f t="shared" si="533"/>
        <v>0</v>
      </c>
      <c r="T10506" s="53" t="str">
        <f t="shared" si="534"/>
        <v/>
      </c>
      <c r="U10506" s="53" t="str">
        <f t="shared" si="534"/>
        <v/>
      </c>
      <c r="V10506" s="53" t="str">
        <f t="shared" si="534"/>
        <v/>
      </c>
      <c r="W10506" s="53" t="str">
        <f t="shared" si="534"/>
        <v/>
      </c>
      <c r="X10506" s="53" t="str">
        <f t="shared" si="534"/>
        <v/>
      </c>
    </row>
    <row r="10507" spans="18:24" hidden="1" x14ac:dyDescent="0.3">
      <c r="R10507">
        <f t="shared" si="535"/>
        <v>0</v>
      </c>
      <c r="S10507">
        <f t="shared" ref="S10507:S10570" si="536">IF(OR(D10507="GRUPO TEPSA",D10507="TODAS"),Q10507/5,Q10507)</f>
        <v>0</v>
      </c>
      <c r="T10507" s="53" t="str">
        <f t="shared" si="534"/>
        <v/>
      </c>
      <c r="U10507" s="53" t="str">
        <f t="shared" si="534"/>
        <v/>
      </c>
      <c r="V10507" s="53" t="str">
        <f t="shared" si="534"/>
        <v/>
      </c>
      <c r="W10507" s="53" t="str">
        <f t="shared" si="534"/>
        <v/>
      </c>
      <c r="X10507" s="53" t="str">
        <f t="shared" si="534"/>
        <v/>
      </c>
    </row>
    <row r="10508" spans="18:24" hidden="1" x14ac:dyDescent="0.3">
      <c r="R10508">
        <f t="shared" si="535"/>
        <v>0</v>
      </c>
      <c r="S10508">
        <f t="shared" si="536"/>
        <v>0</v>
      </c>
      <c r="T10508" s="53" t="str">
        <f t="shared" si="534"/>
        <v/>
      </c>
      <c r="U10508" s="53" t="str">
        <f t="shared" si="534"/>
        <v/>
      </c>
      <c r="V10508" s="53" t="str">
        <f t="shared" si="534"/>
        <v/>
      </c>
      <c r="W10508" s="53" t="str">
        <f t="shared" si="534"/>
        <v/>
      </c>
      <c r="X10508" s="53" t="str">
        <f t="shared" si="534"/>
        <v/>
      </c>
    </row>
    <row r="10509" spans="18:24" hidden="1" x14ac:dyDescent="0.3">
      <c r="R10509">
        <f t="shared" si="535"/>
        <v>0</v>
      </c>
      <c r="S10509">
        <f t="shared" si="536"/>
        <v>0</v>
      </c>
      <c r="T10509" s="53" t="str">
        <f t="shared" si="534"/>
        <v/>
      </c>
      <c r="U10509" s="53" t="str">
        <f t="shared" si="534"/>
        <v/>
      </c>
      <c r="V10509" s="53" t="str">
        <f t="shared" si="534"/>
        <v/>
      </c>
      <c r="W10509" s="53" t="str">
        <f t="shared" si="534"/>
        <v/>
      </c>
      <c r="X10509" s="53" t="str">
        <f t="shared" si="534"/>
        <v/>
      </c>
    </row>
    <row r="10510" spans="18:24" hidden="1" x14ac:dyDescent="0.3">
      <c r="R10510">
        <f t="shared" si="535"/>
        <v>0</v>
      </c>
      <c r="S10510">
        <f t="shared" si="536"/>
        <v>0</v>
      </c>
      <c r="T10510" s="53" t="str">
        <f t="shared" si="534"/>
        <v/>
      </c>
      <c r="U10510" s="53" t="str">
        <f t="shared" si="534"/>
        <v/>
      </c>
      <c r="V10510" s="53" t="str">
        <f t="shared" si="534"/>
        <v/>
      </c>
      <c r="W10510" s="53" t="str">
        <f t="shared" si="534"/>
        <v/>
      </c>
      <c r="X10510" s="53" t="str">
        <f t="shared" si="534"/>
        <v/>
      </c>
    </row>
    <row r="10511" spans="18:24" hidden="1" x14ac:dyDescent="0.3">
      <c r="R10511">
        <f t="shared" si="535"/>
        <v>0</v>
      </c>
      <c r="S10511">
        <f t="shared" si="536"/>
        <v>0</v>
      </c>
      <c r="T10511" s="53" t="str">
        <f t="shared" si="534"/>
        <v/>
      </c>
      <c r="U10511" s="53" t="str">
        <f t="shared" si="534"/>
        <v/>
      </c>
      <c r="V10511" s="53" t="str">
        <f t="shared" si="534"/>
        <v/>
      </c>
      <c r="W10511" s="53" t="str">
        <f t="shared" si="534"/>
        <v/>
      </c>
      <c r="X10511" s="53" t="str">
        <f t="shared" si="534"/>
        <v/>
      </c>
    </row>
    <row r="10512" spans="18:24" hidden="1" x14ac:dyDescent="0.3">
      <c r="R10512">
        <f t="shared" si="535"/>
        <v>0</v>
      </c>
      <c r="S10512">
        <f t="shared" si="536"/>
        <v>0</v>
      </c>
      <c r="T10512" s="53" t="str">
        <f t="shared" si="534"/>
        <v/>
      </c>
      <c r="U10512" s="53" t="str">
        <f t="shared" si="534"/>
        <v/>
      </c>
      <c r="V10512" s="53" t="str">
        <f t="shared" si="534"/>
        <v/>
      </c>
      <c r="W10512" s="53" t="str">
        <f t="shared" si="534"/>
        <v/>
      </c>
      <c r="X10512" s="53" t="str">
        <f t="shared" si="534"/>
        <v/>
      </c>
    </row>
    <row r="10513" spans="18:24" hidden="1" x14ac:dyDescent="0.3">
      <c r="R10513">
        <f t="shared" si="535"/>
        <v>0</v>
      </c>
      <c r="S10513">
        <f t="shared" si="536"/>
        <v>0</v>
      </c>
      <c r="T10513" s="53" t="str">
        <f t="shared" si="534"/>
        <v/>
      </c>
      <c r="U10513" s="53" t="str">
        <f t="shared" si="534"/>
        <v/>
      </c>
      <c r="V10513" s="53" t="str">
        <f t="shared" si="534"/>
        <v/>
      </c>
      <c r="W10513" s="53" t="str">
        <f t="shared" si="534"/>
        <v/>
      </c>
      <c r="X10513" s="53" t="str">
        <f t="shared" si="534"/>
        <v/>
      </c>
    </row>
    <row r="10514" spans="18:24" hidden="1" x14ac:dyDescent="0.3">
      <c r="R10514">
        <f t="shared" si="535"/>
        <v>0</v>
      </c>
      <c r="S10514">
        <f t="shared" si="536"/>
        <v>0</v>
      </c>
      <c r="T10514" s="53" t="str">
        <f t="shared" si="534"/>
        <v/>
      </c>
      <c r="U10514" s="53" t="str">
        <f t="shared" si="534"/>
        <v/>
      </c>
      <c r="V10514" s="53" t="str">
        <f t="shared" si="534"/>
        <v/>
      </c>
      <c r="W10514" s="53" t="str">
        <f t="shared" si="534"/>
        <v/>
      </c>
      <c r="X10514" s="53" t="str">
        <f t="shared" si="534"/>
        <v/>
      </c>
    </row>
    <row r="10515" spans="18:24" hidden="1" x14ac:dyDescent="0.3">
      <c r="R10515">
        <f t="shared" si="535"/>
        <v>0</v>
      </c>
      <c r="S10515">
        <f t="shared" si="536"/>
        <v>0</v>
      </c>
      <c r="T10515" s="53" t="str">
        <f t="shared" si="534"/>
        <v/>
      </c>
      <c r="U10515" s="53" t="str">
        <f t="shared" si="534"/>
        <v/>
      </c>
      <c r="V10515" s="53" t="str">
        <f t="shared" si="534"/>
        <v/>
      </c>
      <c r="W10515" s="53" t="str">
        <f t="shared" si="534"/>
        <v/>
      </c>
      <c r="X10515" s="53" t="str">
        <f t="shared" si="534"/>
        <v/>
      </c>
    </row>
    <row r="10516" spans="18:24" hidden="1" x14ac:dyDescent="0.3">
      <c r="R10516">
        <f t="shared" si="535"/>
        <v>0</v>
      </c>
      <c r="S10516">
        <f t="shared" si="536"/>
        <v>0</v>
      </c>
      <c r="T10516" s="53" t="str">
        <f t="shared" si="534"/>
        <v/>
      </c>
      <c r="U10516" s="53" t="str">
        <f t="shared" si="534"/>
        <v/>
      </c>
      <c r="V10516" s="53" t="str">
        <f t="shared" si="534"/>
        <v/>
      </c>
      <c r="W10516" s="53" t="str">
        <f t="shared" si="534"/>
        <v/>
      </c>
      <c r="X10516" s="53" t="str">
        <f t="shared" si="534"/>
        <v/>
      </c>
    </row>
    <row r="10517" spans="18:24" hidden="1" x14ac:dyDescent="0.3">
      <c r="R10517">
        <f t="shared" si="535"/>
        <v>0</v>
      </c>
      <c r="S10517">
        <f t="shared" si="536"/>
        <v>0</v>
      </c>
      <c r="T10517" s="53" t="str">
        <f t="shared" si="534"/>
        <v/>
      </c>
      <c r="U10517" s="53" t="str">
        <f t="shared" si="534"/>
        <v/>
      </c>
      <c r="V10517" s="53" t="str">
        <f t="shared" si="534"/>
        <v/>
      </c>
      <c r="W10517" s="53" t="str">
        <f t="shared" si="534"/>
        <v/>
      </c>
      <c r="X10517" s="53" t="str">
        <f t="shared" si="534"/>
        <v/>
      </c>
    </row>
    <row r="10518" spans="18:24" hidden="1" x14ac:dyDescent="0.3">
      <c r="R10518">
        <f t="shared" si="535"/>
        <v>0</v>
      </c>
      <c r="S10518">
        <f t="shared" si="536"/>
        <v>0</v>
      </c>
      <c r="T10518" s="53" t="str">
        <f t="shared" si="534"/>
        <v/>
      </c>
      <c r="U10518" s="53" t="str">
        <f t="shared" si="534"/>
        <v/>
      </c>
      <c r="V10518" s="53" t="str">
        <f t="shared" si="534"/>
        <v/>
      </c>
      <c r="W10518" s="53" t="str">
        <f t="shared" si="534"/>
        <v/>
      </c>
      <c r="X10518" s="53" t="str">
        <f t="shared" si="534"/>
        <v/>
      </c>
    </row>
    <row r="10519" spans="18:24" hidden="1" x14ac:dyDescent="0.3">
      <c r="R10519">
        <f t="shared" si="535"/>
        <v>0</v>
      </c>
      <c r="S10519">
        <f t="shared" si="536"/>
        <v>0</v>
      </c>
      <c r="T10519" s="53" t="str">
        <f t="shared" si="534"/>
        <v/>
      </c>
      <c r="U10519" s="53" t="str">
        <f t="shared" si="534"/>
        <v/>
      </c>
      <c r="V10519" s="53" t="str">
        <f t="shared" si="534"/>
        <v/>
      </c>
      <c r="W10519" s="53" t="str">
        <f t="shared" si="534"/>
        <v/>
      </c>
      <c r="X10519" s="53" t="str">
        <f t="shared" si="534"/>
        <v/>
      </c>
    </row>
    <row r="10520" spans="18:24" hidden="1" x14ac:dyDescent="0.3">
      <c r="R10520">
        <f t="shared" si="535"/>
        <v>0</v>
      </c>
      <c r="S10520">
        <f t="shared" si="536"/>
        <v>0</v>
      </c>
      <c r="T10520" s="53" t="str">
        <f t="shared" si="534"/>
        <v/>
      </c>
      <c r="U10520" s="53" t="str">
        <f t="shared" si="534"/>
        <v/>
      </c>
      <c r="V10520" s="53" t="str">
        <f t="shared" si="534"/>
        <v/>
      </c>
      <c r="W10520" s="53" t="str">
        <f t="shared" si="534"/>
        <v/>
      </c>
      <c r="X10520" s="53" t="str">
        <f t="shared" si="534"/>
        <v/>
      </c>
    </row>
    <row r="10521" spans="18:24" hidden="1" x14ac:dyDescent="0.3">
      <c r="R10521">
        <f t="shared" si="535"/>
        <v>0</v>
      </c>
      <c r="S10521">
        <f t="shared" si="536"/>
        <v>0</v>
      </c>
      <c r="T10521" s="53" t="str">
        <f t="shared" si="534"/>
        <v/>
      </c>
      <c r="U10521" s="53" t="str">
        <f t="shared" si="534"/>
        <v/>
      </c>
      <c r="V10521" s="53" t="str">
        <f t="shared" si="534"/>
        <v/>
      </c>
      <c r="W10521" s="53" t="str">
        <f t="shared" si="534"/>
        <v/>
      </c>
      <c r="X10521" s="53" t="str">
        <f t="shared" si="534"/>
        <v/>
      </c>
    </row>
    <row r="10522" spans="18:24" hidden="1" x14ac:dyDescent="0.3">
      <c r="R10522">
        <f t="shared" si="535"/>
        <v>0</v>
      </c>
      <c r="S10522">
        <f t="shared" si="536"/>
        <v>0</v>
      </c>
      <c r="T10522" s="53" t="str">
        <f t="shared" si="534"/>
        <v/>
      </c>
      <c r="U10522" s="53" t="str">
        <f t="shared" si="534"/>
        <v/>
      </c>
      <c r="V10522" s="53" t="str">
        <f t="shared" si="534"/>
        <v/>
      </c>
      <c r="W10522" s="53" t="str">
        <f t="shared" si="534"/>
        <v/>
      </c>
      <c r="X10522" s="53" t="str">
        <f t="shared" si="534"/>
        <v/>
      </c>
    </row>
    <row r="10523" spans="18:24" hidden="1" x14ac:dyDescent="0.3">
      <c r="R10523">
        <f t="shared" si="535"/>
        <v>0</v>
      </c>
      <c r="S10523">
        <f t="shared" si="536"/>
        <v>0</v>
      </c>
      <c r="T10523" s="53" t="str">
        <f t="shared" si="534"/>
        <v/>
      </c>
      <c r="U10523" s="53" t="str">
        <f t="shared" si="534"/>
        <v/>
      </c>
      <c r="V10523" s="53" t="str">
        <f t="shared" si="534"/>
        <v/>
      </c>
      <c r="W10523" s="53" t="str">
        <f t="shared" si="534"/>
        <v/>
      </c>
      <c r="X10523" s="53" t="str">
        <f t="shared" si="534"/>
        <v/>
      </c>
    </row>
    <row r="10524" spans="18:24" hidden="1" x14ac:dyDescent="0.3">
      <c r="R10524">
        <f t="shared" si="535"/>
        <v>0</v>
      </c>
      <c r="S10524">
        <f t="shared" si="536"/>
        <v>0</v>
      </c>
      <c r="T10524" s="53" t="str">
        <f t="shared" si="534"/>
        <v/>
      </c>
      <c r="U10524" s="53" t="str">
        <f t="shared" si="534"/>
        <v/>
      </c>
      <c r="V10524" s="53" t="str">
        <f t="shared" si="534"/>
        <v/>
      </c>
      <c r="W10524" s="53" t="str">
        <f t="shared" si="534"/>
        <v/>
      </c>
      <c r="X10524" s="53" t="str">
        <f t="shared" si="534"/>
        <v/>
      </c>
    </row>
    <row r="10525" spans="18:24" hidden="1" x14ac:dyDescent="0.3">
      <c r="R10525">
        <f t="shared" si="535"/>
        <v>0</v>
      </c>
      <c r="S10525">
        <f t="shared" si="536"/>
        <v>0</v>
      </c>
      <c r="T10525" s="53" t="str">
        <f t="shared" ref="T10525:X10575" si="537">IF(OR(COUNTIF($D10525,"*"&amp;T$5&amp;"*")&gt;0,$D10525="GRUPO TEPSA"),T$5,"")</f>
        <v/>
      </c>
      <c r="U10525" s="53" t="str">
        <f t="shared" si="537"/>
        <v/>
      </c>
      <c r="V10525" s="53" t="str">
        <f t="shared" si="537"/>
        <v/>
      </c>
      <c r="W10525" s="53" t="str">
        <f t="shared" si="537"/>
        <v/>
      </c>
      <c r="X10525" s="53" t="str">
        <f t="shared" si="537"/>
        <v/>
      </c>
    </row>
    <row r="10526" spans="18:24" hidden="1" x14ac:dyDescent="0.3">
      <c r="R10526">
        <f t="shared" si="535"/>
        <v>0</v>
      </c>
      <c r="S10526">
        <f t="shared" si="536"/>
        <v>0</v>
      </c>
      <c r="T10526" s="53" t="str">
        <f t="shared" si="537"/>
        <v/>
      </c>
      <c r="U10526" s="53" t="str">
        <f t="shared" si="537"/>
        <v/>
      </c>
      <c r="V10526" s="53" t="str">
        <f t="shared" si="537"/>
        <v/>
      </c>
      <c r="W10526" s="53" t="str">
        <f t="shared" si="537"/>
        <v/>
      </c>
      <c r="X10526" s="53" t="str">
        <f t="shared" si="537"/>
        <v/>
      </c>
    </row>
    <row r="10527" spans="18:24" hidden="1" x14ac:dyDescent="0.3">
      <c r="R10527">
        <f t="shared" si="535"/>
        <v>0</v>
      </c>
      <c r="S10527">
        <f t="shared" si="536"/>
        <v>0</v>
      </c>
      <c r="T10527" s="53" t="str">
        <f t="shared" si="537"/>
        <v/>
      </c>
      <c r="U10527" s="53" t="str">
        <f t="shared" si="537"/>
        <v/>
      </c>
      <c r="V10527" s="53" t="str">
        <f t="shared" si="537"/>
        <v/>
      </c>
      <c r="W10527" s="53" t="str">
        <f t="shared" si="537"/>
        <v/>
      </c>
      <c r="X10527" s="53" t="str">
        <f t="shared" si="537"/>
        <v/>
      </c>
    </row>
    <row r="10528" spans="18:24" hidden="1" x14ac:dyDescent="0.3">
      <c r="R10528">
        <f t="shared" si="535"/>
        <v>0</v>
      </c>
      <c r="S10528">
        <f t="shared" si="536"/>
        <v>0</v>
      </c>
      <c r="T10528" s="53" t="str">
        <f t="shared" si="537"/>
        <v/>
      </c>
      <c r="U10528" s="53" t="str">
        <f t="shared" si="537"/>
        <v/>
      </c>
      <c r="V10528" s="53" t="str">
        <f t="shared" si="537"/>
        <v/>
      </c>
      <c r="W10528" s="53" t="str">
        <f t="shared" si="537"/>
        <v/>
      </c>
      <c r="X10528" s="53" t="str">
        <f t="shared" si="537"/>
        <v/>
      </c>
    </row>
    <row r="10529" spans="18:24" hidden="1" x14ac:dyDescent="0.3">
      <c r="R10529">
        <f t="shared" si="535"/>
        <v>0</v>
      </c>
      <c r="S10529">
        <f t="shared" si="536"/>
        <v>0</v>
      </c>
      <c r="T10529" s="53" t="str">
        <f t="shared" si="537"/>
        <v/>
      </c>
      <c r="U10529" s="53" t="str">
        <f t="shared" si="537"/>
        <v/>
      </c>
      <c r="V10529" s="53" t="str">
        <f t="shared" si="537"/>
        <v/>
      </c>
      <c r="W10529" s="53" t="str">
        <f t="shared" si="537"/>
        <v/>
      </c>
      <c r="X10529" s="53" t="str">
        <f t="shared" si="537"/>
        <v/>
      </c>
    </row>
    <row r="10530" spans="18:24" hidden="1" x14ac:dyDescent="0.3">
      <c r="R10530">
        <f t="shared" si="535"/>
        <v>0</v>
      </c>
      <c r="S10530">
        <f t="shared" si="536"/>
        <v>0</v>
      </c>
      <c r="T10530" s="53" t="str">
        <f t="shared" si="537"/>
        <v/>
      </c>
      <c r="U10530" s="53" t="str">
        <f t="shared" si="537"/>
        <v/>
      </c>
      <c r="V10530" s="53" t="str">
        <f t="shared" si="537"/>
        <v/>
      </c>
      <c r="W10530" s="53" t="str">
        <f t="shared" si="537"/>
        <v/>
      </c>
      <c r="X10530" s="53" t="str">
        <f t="shared" si="537"/>
        <v/>
      </c>
    </row>
    <row r="10531" spans="18:24" hidden="1" x14ac:dyDescent="0.3">
      <c r="R10531">
        <f t="shared" si="535"/>
        <v>0</v>
      </c>
      <c r="S10531">
        <f t="shared" si="536"/>
        <v>0</v>
      </c>
      <c r="T10531" s="53" t="str">
        <f t="shared" si="537"/>
        <v/>
      </c>
      <c r="U10531" s="53" t="str">
        <f t="shared" si="537"/>
        <v/>
      </c>
      <c r="V10531" s="53" t="str">
        <f t="shared" si="537"/>
        <v/>
      </c>
      <c r="W10531" s="53" t="str">
        <f t="shared" si="537"/>
        <v/>
      </c>
      <c r="X10531" s="53" t="str">
        <f t="shared" si="537"/>
        <v/>
      </c>
    </row>
    <row r="10532" spans="18:24" hidden="1" x14ac:dyDescent="0.3">
      <c r="R10532">
        <f t="shared" si="535"/>
        <v>0</v>
      </c>
      <c r="S10532">
        <f t="shared" si="536"/>
        <v>0</v>
      </c>
      <c r="T10532" s="53" t="str">
        <f t="shared" si="537"/>
        <v/>
      </c>
      <c r="U10532" s="53" t="str">
        <f t="shared" si="537"/>
        <v/>
      </c>
      <c r="V10532" s="53" t="str">
        <f t="shared" si="537"/>
        <v/>
      </c>
      <c r="W10532" s="53" t="str">
        <f t="shared" si="537"/>
        <v/>
      </c>
      <c r="X10532" s="53" t="str">
        <f t="shared" si="537"/>
        <v/>
      </c>
    </row>
    <row r="10533" spans="18:24" hidden="1" x14ac:dyDescent="0.3">
      <c r="R10533">
        <f t="shared" si="535"/>
        <v>0</v>
      </c>
      <c r="S10533">
        <f t="shared" si="536"/>
        <v>0</v>
      </c>
      <c r="T10533" s="53" t="str">
        <f t="shared" si="537"/>
        <v/>
      </c>
      <c r="U10533" s="53" t="str">
        <f t="shared" si="537"/>
        <v/>
      </c>
      <c r="V10533" s="53" t="str">
        <f t="shared" si="537"/>
        <v/>
      </c>
      <c r="W10533" s="53" t="str">
        <f t="shared" si="537"/>
        <v/>
      </c>
      <c r="X10533" s="53" t="str">
        <f t="shared" si="537"/>
        <v/>
      </c>
    </row>
    <row r="10534" spans="18:24" hidden="1" x14ac:dyDescent="0.3">
      <c r="R10534">
        <f t="shared" si="535"/>
        <v>0</v>
      </c>
      <c r="S10534">
        <f t="shared" si="536"/>
        <v>0</v>
      </c>
      <c r="T10534" s="53" t="str">
        <f t="shared" si="537"/>
        <v/>
      </c>
      <c r="U10534" s="53" t="str">
        <f t="shared" si="537"/>
        <v/>
      </c>
      <c r="V10534" s="53" t="str">
        <f t="shared" si="537"/>
        <v/>
      </c>
      <c r="W10534" s="53" t="str">
        <f t="shared" si="537"/>
        <v/>
      </c>
      <c r="X10534" s="53" t="str">
        <f t="shared" si="537"/>
        <v/>
      </c>
    </row>
    <row r="10535" spans="18:24" hidden="1" x14ac:dyDescent="0.3">
      <c r="R10535">
        <f t="shared" si="535"/>
        <v>0</v>
      </c>
      <c r="S10535">
        <f t="shared" si="536"/>
        <v>0</v>
      </c>
      <c r="T10535" s="53" t="str">
        <f t="shared" si="537"/>
        <v/>
      </c>
      <c r="U10535" s="53" t="str">
        <f t="shared" si="537"/>
        <v/>
      </c>
      <c r="V10535" s="53" t="str">
        <f t="shared" si="537"/>
        <v/>
      </c>
      <c r="W10535" s="53" t="str">
        <f t="shared" si="537"/>
        <v/>
      </c>
      <c r="X10535" s="53" t="str">
        <f t="shared" si="537"/>
        <v/>
      </c>
    </row>
    <row r="10536" spans="18:24" hidden="1" x14ac:dyDescent="0.3">
      <c r="R10536">
        <f t="shared" si="535"/>
        <v>0</v>
      </c>
      <c r="S10536">
        <f t="shared" si="536"/>
        <v>0</v>
      </c>
      <c r="T10536" s="53" t="str">
        <f t="shared" si="537"/>
        <v/>
      </c>
      <c r="U10536" s="53" t="str">
        <f t="shared" si="537"/>
        <v/>
      </c>
      <c r="V10536" s="53" t="str">
        <f t="shared" si="537"/>
        <v/>
      </c>
      <c r="W10536" s="53" t="str">
        <f t="shared" si="537"/>
        <v/>
      </c>
      <c r="X10536" s="53" t="str">
        <f t="shared" si="537"/>
        <v/>
      </c>
    </row>
    <row r="10537" spans="18:24" hidden="1" x14ac:dyDescent="0.3">
      <c r="R10537">
        <f t="shared" si="535"/>
        <v>0</v>
      </c>
      <c r="S10537">
        <f t="shared" si="536"/>
        <v>0</v>
      </c>
      <c r="T10537" s="53" t="str">
        <f t="shared" si="537"/>
        <v/>
      </c>
      <c r="U10537" s="53" t="str">
        <f t="shared" si="537"/>
        <v/>
      </c>
      <c r="V10537" s="53" t="str">
        <f t="shared" si="537"/>
        <v/>
      </c>
      <c r="W10537" s="53" t="str">
        <f t="shared" si="537"/>
        <v/>
      </c>
      <c r="X10537" s="53" t="str">
        <f t="shared" si="537"/>
        <v/>
      </c>
    </row>
    <row r="10538" spans="18:24" hidden="1" x14ac:dyDescent="0.3">
      <c r="R10538">
        <f t="shared" si="535"/>
        <v>0</v>
      </c>
      <c r="S10538">
        <f t="shared" si="536"/>
        <v>0</v>
      </c>
      <c r="T10538" s="53" t="str">
        <f t="shared" si="537"/>
        <v/>
      </c>
      <c r="U10538" s="53" t="str">
        <f t="shared" si="537"/>
        <v/>
      </c>
      <c r="V10538" s="53" t="str">
        <f t="shared" si="537"/>
        <v/>
      </c>
      <c r="W10538" s="53" t="str">
        <f t="shared" si="537"/>
        <v/>
      </c>
      <c r="X10538" s="53" t="str">
        <f t="shared" si="537"/>
        <v/>
      </c>
    </row>
    <row r="10539" spans="18:24" hidden="1" x14ac:dyDescent="0.3">
      <c r="R10539">
        <f t="shared" si="535"/>
        <v>0</v>
      </c>
      <c r="S10539">
        <f t="shared" si="536"/>
        <v>0</v>
      </c>
      <c r="T10539" s="53" t="str">
        <f t="shared" si="537"/>
        <v/>
      </c>
      <c r="U10539" s="53" t="str">
        <f t="shared" si="537"/>
        <v/>
      </c>
      <c r="V10539" s="53" t="str">
        <f t="shared" si="537"/>
        <v/>
      </c>
      <c r="W10539" s="53" t="str">
        <f t="shared" si="537"/>
        <v/>
      </c>
      <c r="X10539" s="53" t="str">
        <f t="shared" si="537"/>
        <v/>
      </c>
    </row>
    <row r="10540" spans="18:24" hidden="1" x14ac:dyDescent="0.3">
      <c r="R10540">
        <f t="shared" si="535"/>
        <v>0</v>
      </c>
      <c r="S10540">
        <f t="shared" si="536"/>
        <v>0</v>
      </c>
      <c r="T10540" s="53" t="str">
        <f t="shared" si="537"/>
        <v/>
      </c>
      <c r="U10540" s="53" t="str">
        <f t="shared" si="537"/>
        <v/>
      </c>
      <c r="V10540" s="53" t="str">
        <f t="shared" si="537"/>
        <v/>
      </c>
      <c r="W10540" s="53" t="str">
        <f t="shared" si="537"/>
        <v/>
      </c>
      <c r="X10540" s="53" t="str">
        <f t="shared" si="537"/>
        <v/>
      </c>
    </row>
    <row r="10541" spans="18:24" hidden="1" x14ac:dyDescent="0.3">
      <c r="R10541">
        <f t="shared" si="535"/>
        <v>0</v>
      </c>
      <c r="S10541">
        <f t="shared" si="536"/>
        <v>0</v>
      </c>
      <c r="T10541" s="53" t="str">
        <f t="shared" si="537"/>
        <v/>
      </c>
      <c r="U10541" s="53" t="str">
        <f t="shared" si="537"/>
        <v/>
      </c>
      <c r="V10541" s="53" t="str">
        <f t="shared" si="537"/>
        <v/>
      </c>
      <c r="W10541" s="53" t="str">
        <f t="shared" si="537"/>
        <v/>
      </c>
      <c r="X10541" s="53" t="str">
        <f t="shared" si="537"/>
        <v/>
      </c>
    </row>
    <row r="10542" spans="18:24" hidden="1" x14ac:dyDescent="0.3">
      <c r="R10542">
        <f t="shared" si="535"/>
        <v>0</v>
      </c>
      <c r="S10542">
        <f t="shared" si="536"/>
        <v>0</v>
      </c>
      <c r="T10542" s="53" t="str">
        <f t="shared" si="537"/>
        <v/>
      </c>
      <c r="U10542" s="53" t="str">
        <f t="shared" si="537"/>
        <v/>
      </c>
      <c r="V10542" s="53" t="str">
        <f t="shared" si="537"/>
        <v/>
      </c>
      <c r="W10542" s="53" t="str">
        <f t="shared" si="537"/>
        <v/>
      </c>
      <c r="X10542" s="53" t="str">
        <f t="shared" si="537"/>
        <v/>
      </c>
    </row>
    <row r="10543" spans="18:24" hidden="1" x14ac:dyDescent="0.3">
      <c r="R10543">
        <f t="shared" si="535"/>
        <v>0</v>
      </c>
      <c r="S10543">
        <f t="shared" si="536"/>
        <v>0</v>
      </c>
      <c r="T10543" s="53" t="str">
        <f t="shared" si="537"/>
        <v/>
      </c>
      <c r="U10543" s="53" t="str">
        <f t="shared" si="537"/>
        <v/>
      </c>
      <c r="V10543" s="53" t="str">
        <f t="shared" si="537"/>
        <v/>
      </c>
      <c r="W10543" s="53" t="str">
        <f t="shared" si="537"/>
        <v/>
      </c>
      <c r="X10543" s="53" t="str">
        <f t="shared" si="537"/>
        <v/>
      </c>
    </row>
    <row r="10544" spans="18:24" hidden="1" x14ac:dyDescent="0.3">
      <c r="R10544">
        <f t="shared" si="535"/>
        <v>0</v>
      </c>
      <c r="S10544">
        <f t="shared" si="536"/>
        <v>0</v>
      </c>
      <c r="T10544" s="53" t="str">
        <f t="shared" si="537"/>
        <v/>
      </c>
      <c r="U10544" s="53" t="str">
        <f t="shared" si="537"/>
        <v/>
      </c>
      <c r="V10544" s="53" t="str">
        <f t="shared" si="537"/>
        <v/>
      </c>
      <c r="W10544" s="53" t="str">
        <f t="shared" si="537"/>
        <v/>
      </c>
      <c r="X10544" s="53" t="str">
        <f t="shared" si="537"/>
        <v/>
      </c>
    </row>
    <row r="10545" spans="18:24" hidden="1" x14ac:dyDescent="0.3">
      <c r="R10545">
        <f t="shared" si="535"/>
        <v>0</v>
      </c>
      <c r="S10545">
        <f t="shared" si="536"/>
        <v>0</v>
      </c>
      <c r="T10545" s="53" t="str">
        <f t="shared" si="537"/>
        <v/>
      </c>
      <c r="U10545" s="53" t="str">
        <f t="shared" si="537"/>
        <v/>
      </c>
      <c r="V10545" s="53" t="str">
        <f t="shared" si="537"/>
        <v/>
      </c>
      <c r="W10545" s="53" t="str">
        <f t="shared" si="537"/>
        <v/>
      </c>
      <c r="X10545" s="53" t="str">
        <f t="shared" si="537"/>
        <v/>
      </c>
    </row>
    <row r="10546" spans="18:24" hidden="1" x14ac:dyDescent="0.3">
      <c r="R10546">
        <f t="shared" si="535"/>
        <v>0</v>
      </c>
      <c r="S10546">
        <f t="shared" si="536"/>
        <v>0</v>
      </c>
      <c r="T10546" s="53" t="str">
        <f t="shared" si="537"/>
        <v/>
      </c>
      <c r="U10546" s="53" t="str">
        <f t="shared" si="537"/>
        <v/>
      </c>
      <c r="V10546" s="53" t="str">
        <f t="shared" si="537"/>
        <v/>
      </c>
      <c r="W10546" s="53" t="str">
        <f t="shared" si="537"/>
        <v/>
      </c>
      <c r="X10546" s="53" t="str">
        <f t="shared" si="537"/>
        <v/>
      </c>
    </row>
    <row r="10547" spans="18:24" hidden="1" x14ac:dyDescent="0.3">
      <c r="R10547">
        <f t="shared" si="535"/>
        <v>0</v>
      </c>
      <c r="S10547">
        <f t="shared" si="536"/>
        <v>0</v>
      </c>
      <c r="T10547" s="53" t="str">
        <f t="shared" si="537"/>
        <v/>
      </c>
      <c r="U10547" s="53" t="str">
        <f t="shared" si="537"/>
        <v/>
      </c>
      <c r="V10547" s="53" t="str">
        <f t="shared" si="537"/>
        <v/>
      </c>
      <c r="W10547" s="53" t="str">
        <f t="shared" si="537"/>
        <v/>
      </c>
      <c r="X10547" s="53" t="str">
        <f t="shared" si="537"/>
        <v/>
      </c>
    </row>
    <row r="10548" spans="18:24" hidden="1" x14ac:dyDescent="0.3">
      <c r="R10548">
        <f t="shared" si="535"/>
        <v>0</v>
      </c>
      <c r="S10548">
        <f t="shared" si="536"/>
        <v>0</v>
      </c>
      <c r="T10548" s="53" t="str">
        <f t="shared" si="537"/>
        <v/>
      </c>
      <c r="U10548" s="53" t="str">
        <f t="shared" si="537"/>
        <v/>
      </c>
      <c r="V10548" s="53" t="str">
        <f t="shared" si="537"/>
        <v/>
      </c>
      <c r="W10548" s="53" t="str">
        <f t="shared" si="537"/>
        <v/>
      </c>
      <c r="X10548" s="53" t="str">
        <f t="shared" si="537"/>
        <v/>
      </c>
    </row>
    <row r="10549" spans="18:24" hidden="1" x14ac:dyDescent="0.3">
      <c r="R10549">
        <f t="shared" si="535"/>
        <v>0</v>
      </c>
      <c r="S10549">
        <f t="shared" si="536"/>
        <v>0</v>
      </c>
      <c r="T10549" s="53" t="str">
        <f t="shared" si="537"/>
        <v/>
      </c>
      <c r="U10549" s="53" t="str">
        <f t="shared" si="537"/>
        <v/>
      </c>
      <c r="V10549" s="53" t="str">
        <f t="shared" si="537"/>
        <v/>
      </c>
      <c r="W10549" s="53" t="str">
        <f t="shared" si="537"/>
        <v/>
      </c>
      <c r="X10549" s="53" t="str">
        <f t="shared" si="537"/>
        <v/>
      </c>
    </row>
    <row r="10550" spans="18:24" hidden="1" x14ac:dyDescent="0.3">
      <c r="R10550">
        <f t="shared" si="535"/>
        <v>0</v>
      </c>
      <c r="S10550">
        <f t="shared" si="536"/>
        <v>0</v>
      </c>
      <c r="T10550" s="53" t="str">
        <f t="shared" si="537"/>
        <v/>
      </c>
      <c r="U10550" s="53" t="str">
        <f t="shared" si="537"/>
        <v/>
      </c>
      <c r="V10550" s="53" t="str">
        <f t="shared" si="537"/>
        <v/>
      </c>
      <c r="W10550" s="53" t="str">
        <f t="shared" si="537"/>
        <v/>
      </c>
      <c r="X10550" s="53" t="str">
        <f t="shared" si="537"/>
        <v/>
      </c>
    </row>
    <row r="10551" spans="18:24" hidden="1" x14ac:dyDescent="0.3">
      <c r="R10551">
        <f t="shared" si="535"/>
        <v>0</v>
      </c>
      <c r="S10551">
        <f t="shared" si="536"/>
        <v>0</v>
      </c>
      <c r="T10551" s="53" t="str">
        <f t="shared" si="537"/>
        <v/>
      </c>
      <c r="U10551" s="53" t="str">
        <f t="shared" si="537"/>
        <v/>
      </c>
      <c r="V10551" s="53" t="str">
        <f t="shared" si="537"/>
        <v/>
      </c>
      <c r="W10551" s="53" t="str">
        <f t="shared" si="537"/>
        <v/>
      </c>
      <c r="X10551" s="53" t="str">
        <f t="shared" si="537"/>
        <v/>
      </c>
    </row>
    <row r="10552" spans="18:24" hidden="1" x14ac:dyDescent="0.3">
      <c r="R10552">
        <f t="shared" si="535"/>
        <v>0</v>
      </c>
      <c r="S10552">
        <f t="shared" si="536"/>
        <v>0</v>
      </c>
      <c r="T10552" s="53" t="str">
        <f t="shared" si="537"/>
        <v/>
      </c>
      <c r="U10552" s="53" t="str">
        <f t="shared" si="537"/>
        <v/>
      </c>
      <c r="V10552" s="53" t="str">
        <f t="shared" si="537"/>
        <v/>
      </c>
      <c r="W10552" s="53" t="str">
        <f t="shared" si="537"/>
        <v/>
      </c>
      <c r="X10552" s="53" t="str">
        <f t="shared" si="537"/>
        <v/>
      </c>
    </row>
    <row r="10553" spans="18:24" hidden="1" x14ac:dyDescent="0.3">
      <c r="R10553">
        <f t="shared" si="535"/>
        <v>0</v>
      </c>
      <c r="S10553">
        <f t="shared" si="536"/>
        <v>0</v>
      </c>
      <c r="T10553" s="53" t="str">
        <f t="shared" si="537"/>
        <v/>
      </c>
      <c r="U10553" s="53" t="str">
        <f t="shared" si="537"/>
        <v/>
      </c>
      <c r="V10553" s="53" t="str">
        <f t="shared" si="537"/>
        <v/>
      </c>
      <c r="W10553" s="53" t="str">
        <f t="shared" si="537"/>
        <v/>
      </c>
      <c r="X10553" s="53" t="str">
        <f t="shared" si="537"/>
        <v/>
      </c>
    </row>
    <row r="10554" spans="18:24" hidden="1" x14ac:dyDescent="0.3">
      <c r="R10554">
        <f t="shared" si="535"/>
        <v>0</v>
      </c>
      <c r="S10554">
        <f t="shared" si="536"/>
        <v>0</v>
      </c>
      <c r="T10554" s="53" t="str">
        <f t="shared" si="537"/>
        <v/>
      </c>
      <c r="U10554" s="53" t="str">
        <f t="shared" si="537"/>
        <v/>
      </c>
      <c r="V10554" s="53" t="str">
        <f t="shared" si="537"/>
        <v/>
      </c>
      <c r="W10554" s="53" t="str">
        <f t="shared" si="537"/>
        <v/>
      </c>
      <c r="X10554" s="53" t="str">
        <f t="shared" si="537"/>
        <v/>
      </c>
    </row>
    <row r="10555" spans="18:24" hidden="1" x14ac:dyDescent="0.3">
      <c r="R10555">
        <f t="shared" si="535"/>
        <v>0</v>
      </c>
      <c r="S10555">
        <f t="shared" si="536"/>
        <v>0</v>
      </c>
      <c r="T10555" s="53" t="str">
        <f t="shared" si="537"/>
        <v/>
      </c>
      <c r="U10555" s="53" t="str">
        <f t="shared" si="537"/>
        <v/>
      </c>
      <c r="V10555" s="53" t="str">
        <f t="shared" si="537"/>
        <v/>
      </c>
      <c r="W10555" s="53" t="str">
        <f t="shared" si="537"/>
        <v/>
      </c>
      <c r="X10555" s="53" t="str">
        <f t="shared" si="537"/>
        <v/>
      </c>
    </row>
    <row r="10556" spans="18:24" hidden="1" x14ac:dyDescent="0.3">
      <c r="R10556">
        <f t="shared" si="535"/>
        <v>0</v>
      </c>
      <c r="S10556">
        <f t="shared" si="536"/>
        <v>0</v>
      </c>
      <c r="T10556" s="53" t="str">
        <f t="shared" si="537"/>
        <v/>
      </c>
      <c r="U10556" s="53" t="str">
        <f t="shared" si="537"/>
        <v/>
      </c>
      <c r="V10556" s="53" t="str">
        <f t="shared" si="537"/>
        <v/>
      </c>
      <c r="W10556" s="53" t="str">
        <f t="shared" si="537"/>
        <v/>
      </c>
      <c r="X10556" s="53" t="str">
        <f t="shared" si="537"/>
        <v/>
      </c>
    </row>
    <row r="10557" spans="18:24" hidden="1" x14ac:dyDescent="0.3">
      <c r="R10557">
        <f t="shared" si="535"/>
        <v>0</v>
      </c>
      <c r="S10557">
        <f t="shared" si="536"/>
        <v>0</v>
      </c>
      <c r="T10557" s="53" t="str">
        <f t="shared" si="537"/>
        <v/>
      </c>
      <c r="U10557" s="53" t="str">
        <f t="shared" si="537"/>
        <v/>
      </c>
      <c r="V10557" s="53" t="str">
        <f t="shared" si="537"/>
        <v/>
      </c>
      <c r="W10557" s="53" t="str">
        <f t="shared" si="537"/>
        <v/>
      </c>
      <c r="X10557" s="53" t="str">
        <f t="shared" si="537"/>
        <v/>
      </c>
    </row>
    <row r="10558" spans="18:24" hidden="1" x14ac:dyDescent="0.3">
      <c r="R10558">
        <f t="shared" si="535"/>
        <v>0</v>
      </c>
      <c r="S10558">
        <f t="shared" si="536"/>
        <v>0</v>
      </c>
      <c r="T10558" s="53" t="str">
        <f t="shared" si="537"/>
        <v/>
      </c>
      <c r="U10558" s="53" t="str">
        <f t="shared" si="537"/>
        <v/>
      </c>
      <c r="V10558" s="53" t="str">
        <f t="shared" si="537"/>
        <v/>
      </c>
      <c r="W10558" s="53" t="str">
        <f t="shared" si="537"/>
        <v/>
      </c>
      <c r="X10558" s="53" t="str">
        <f t="shared" si="537"/>
        <v/>
      </c>
    </row>
    <row r="10559" spans="18:24" hidden="1" x14ac:dyDescent="0.3">
      <c r="R10559">
        <f t="shared" si="535"/>
        <v>0</v>
      </c>
      <c r="S10559">
        <f t="shared" si="536"/>
        <v>0</v>
      </c>
      <c r="T10559" s="53" t="str">
        <f t="shared" si="537"/>
        <v/>
      </c>
      <c r="U10559" s="53" t="str">
        <f t="shared" si="537"/>
        <v/>
      </c>
      <c r="V10559" s="53" t="str">
        <f t="shared" si="537"/>
        <v/>
      </c>
      <c r="W10559" s="53" t="str">
        <f t="shared" si="537"/>
        <v/>
      </c>
      <c r="X10559" s="53" t="str">
        <f t="shared" si="537"/>
        <v/>
      </c>
    </row>
    <row r="10560" spans="18:24" hidden="1" x14ac:dyDescent="0.3">
      <c r="R10560">
        <f t="shared" si="535"/>
        <v>0</v>
      </c>
      <c r="S10560">
        <f t="shared" si="536"/>
        <v>0</v>
      </c>
      <c r="T10560" s="53" t="str">
        <f t="shared" si="537"/>
        <v/>
      </c>
      <c r="U10560" s="53" t="str">
        <f t="shared" si="537"/>
        <v/>
      </c>
      <c r="V10560" s="53" t="str">
        <f t="shared" si="537"/>
        <v/>
      </c>
      <c r="W10560" s="53" t="str">
        <f t="shared" si="537"/>
        <v/>
      </c>
      <c r="X10560" s="53" t="str">
        <f t="shared" si="537"/>
        <v/>
      </c>
    </row>
    <row r="10561" spans="18:24" hidden="1" x14ac:dyDescent="0.3">
      <c r="R10561">
        <f t="shared" si="535"/>
        <v>0</v>
      </c>
      <c r="S10561">
        <f t="shared" si="536"/>
        <v>0</v>
      </c>
      <c r="T10561" s="53" t="str">
        <f t="shared" si="537"/>
        <v/>
      </c>
      <c r="U10561" s="53" t="str">
        <f t="shared" si="537"/>
        <v/>
      </c>
      <c r="V10561" s="53" t="str">
        <f t="shared" si="537"/>
        <v/>
      </c>
      <c r="W10561" s="53" t="str">
        <f t="shared" si="537"/>
        <v/>
      </c>
      <c r="X10561" s="53" t="str">
        <f t="shared" si="537"/>
        <v/>
      </c>
    </row>
    <row r="10562" spans="18:24" hidden="1" x14ac:dyDescent="0.3">
      <c r="R10562">
        <f t="shared" si="535"/>
        <v>0</v>
      </c>
      <c r="S10562">
        <f t="shared" si="536"/>
        <v>0</v>
      </c>
      <c r="T10562" s="53" t="str">
        <f t="shared" si="537"/>
        <v/>
      </c>
      <c r="U10562" s="53" t="str">
        <f t="shared" si="537"/>
        <v/>
      </c>
      <c r="V10562" s="53" t="str">
        <f t="shared" si="537"/>
        <v/>
      </c>
      <c r="W10562" s="53" t="str">
        <f t="shared" si="537"/>
        <v/>
      </c>
      <c r="X10562" s="53" t="str">
        <f t="shared" si="537"/>
        <v/>
      </c>
    </row>
    <row r="10563" spans="18:24" hidden="1" x14ac:dyDescent="0.3">
      <c r="R10563">
        <f t="shared" si="535"/>
        <v>0</v>
      </c>
      <c r="S10563">
        <f t="shared" si="536"/>
        <v>0</v>
      </c>
      <c r="T10563" s="53" t="str">
        <f t="shared" si="537"/>
        <v/>
      </c>
      <c r="U10563" s="53" t="str">
        <f t="shared" si="537"/>
        <v/>
      </c>
      <c r="V10563" s="53" t="str">
        <f t="shared" si="537"/>
        <v/>
      </c>
      <c r="W10563" s="53" t="str">
        <f t="shared" si="537"/>
        <v/>
      </c>
      <c r="X10563" s="53" t="str">
        <f t="shared" si="537"/>
        <v/>
      </c>
    </row>
    <row r="10564" spans="18:24" hidden="1" x14ac:dyDescent="0.3">
      <c r="R10564">
        <f t="shared" si="535"/>
        <v>0</v>
      </c>
      <c r="S10564">
        <f t="shared" si="536"/>
        <v>0</v>
      </c>
      <c r="T10564" s="53" t="str">
        <f t="shared" si="537"/>
        <v/>
      </c>
      <c r="U10564" s="53" t="str">
        <f t="shared" si="537"/>
        <v/>
      </c>
      <c r="V10564" s="53" t="str">
        <f t="shared" si="537"/>
        <v/>
      </c>
      <c r="W10564" s="53" t="str">
        <f t="shared" si="537"/>
        <v/>
      </c>
      <c r="X10564" s="53" t="str">
        <f t="shared" si="537"/>
        <v/>
      </c>
    </row>
    <row r="10565" spans="18:24" hidden="1" x14ac:dyDescent="0.3">
      <c r="R10565">
        <f t="shared" si="535"/>
        <v>0</v>
      </c>
      <c r="S10565">
        <f t="shared" si="536"/>
        <v>0</v>
      </c>
      <c r="T10565" s="53" t="str">
        <f t="shared" si="537"/>
        <v/>
      </c>
      <c r="U10565" s="53" t="str">
        <f t="shared" si="537"/>
        <v/>
      </c>
      <c r="V10565" s="53" t="str">
        <f t="shared" si="537"/>
        <v/>
      </c>
      <c r="W10565" s="53" t="str">
        <f t="shared" si="537"/>
        <v/>
      </c>
      <c r="X10565" s="53" t="str">
        <f t="shared" si="537"/>
        <v/>
      </c>
    </row>
    <row r="10566" spans="18:24" hidden="1" x14ac:dyDescent="0.3">
      <c r="R10566">
        <f t="shared" si="535"/>
        <v>0</v>
      </c>
      <c r="S10566">
        <f t="shared" si="536"/>
        <v>0</v>
      </c>
      <c r="T10566" s="53" t="str">
        <f t="shared" si="537"/>
        <v/>
      </c>
      <c r="U10566" s="53" t="str">
        <f t="shared" si="537"/>
        <v/>
      </c>
      <c r="V10566" s="53" t="str">
        <f t="shared" si="537"/>
        <v/>
      </c>
      <c r="W10566" s="53" t="str">
        <f t="shared" si="537"/>
        <v/>
      </c>
      <c r="X10566" s="53" t="str">
        <f t="shared" si="537"/>
        <v/>
      </c>
    </row>
    <row r="10567" spans="18:24" hidden="1" x14ac:dyDescent="0.3">
      <c r="R10567">
        <f t="shared" ref="R10567:R10630" si="538">IF(OR(D10567="GRUPO TEPSA",D10567="TODAS"),P10567/5,P10567)</f>
        <v>0</v>
      </c>
      <c r="S10567">
        <f t="shared" si="536"/>
        <v>0</v>
      </c>
      <c r="T10567" s="53" t="str">
        <f t="shared" si="537"/>
        <v/>
      </c>
      <c r="U10567" s="53" t="str">
        <f t="shared" si="537"/>
        <v/>
      </c>
      <c r="V10567" s="53" t="str">
        <f t="shared" si="537"/>
        <v/>
      </c>
      <c r="W10567" s="53" t="str">
        <f t="shared" si="537"/>
        <v/>
      </c>
      <c r="X10567" s="53" t="str">
        <f t="shared" si="537"/>
        <v/>
      </c>
    </row>
    <row r="10568" spans="18:24" hidden="1" x14ac:dyDescent="0.3">
      <c r="R10568">
        <f t="shared" si="538"/>
        <v>0</v>
      </c>
      <c r="S10568">
        <f t="shared" si="536"/>
        <v>0</v>
      </c>
      <c r="T10568" s="53" t="str">
        <f t="shared" si="537"/>
        <v/>
      </c>
      <c r="U10568" s="53" t="str">
        <f t="shared" si="537"/>
        <v/>
      </c>
      <c r="V10568" s="53" t="str">
        <f t="shared" si="537"/>
        <v/>
      </c>
      <c r="W10568" s="53" t="str">
        <f t="shared" si="537"/>
        <v/>
      </c>
      <c r="X10568" s="53" t="str">
        <f t="shared" si="537"/>
        <v/>
      </c>
    </row>
    <row r="10569" spans="18:24" hidden="1" x14ac:dyDescent="0.3">
      <c r="R10569">
        <f t="shared" si="538"/>
        <v>0</v>
      </c>
      <c r="S10569">
        <f t="shared" si="536"/>
        <v>0</v>
      </c>
      <c r="T10569" s="53" t="str">
        <f t="shared" si="537"/>
        <v/>
      </c>
      <c r="U10569" s="53" t="str">
        <f t="shared" si="537"/>
        <v/>
      </c>
      <c r="V10569" s="53" t="str">
        <f t="shared" si="537"/>
        <v/>
      </c>
      <c r="W10569" s="53" t="str">
        <f t="shared" si="537"/>
        <v/>
      </c>
      <c r="X10569" s="53" t="str">
        <f t="shared" si="537"/>
        <v/>
      </c>
    </row>
    <row r="10570" spans="18:24" hidden="1" x14ac:dyDescent="0.3">
      <c r="R10570">
        <f t="shared" si="538"/>
        <v>0</v>
      </c>
      <c r="S10570">
        <f t="shared" si="536"/>
        <v>0</v>
      </c>
      <c r="T10570" s="53" t="str">
        <f t="shared" si="537"/>
        <v/>
      </c>
      <c r="U10570" s="53" t="str">
        <f t="shared" si="537"/>
        <v/>
      </c>
      <c r="V10570" s="53" t="str">
        <f t="shared" si="537"/>
        <v/>
      </c>
      <c r="W10570" s="53" t="str">
        <f t="shared" si="537"/>
        <v/>
      </c>
      <c r="X10570" s="53" t="str">
        <f t="shared" si="537"/>
        <v/>
      </c>
    </row>
    <row r="10571" spans="18:24" hidden="1" x14ac:dyDescent="0.3">
      <c r="R10571">
        <f t="shared" si="538"/>
        <v>0</v>
      </c>
      <c r="S10571">
        <f t="shared" ref="S10571:S10634" si="539">IF(OR(D10571="GRUPO TEPSA",D10571="TODAS"),Q10571/5,Q10571)</f>
        <v>0</v>
      </c>
      <c r="T10571" s="53" t="str">
        <f t="shared" si="537"/>
        <v/>
      </c>
      <c r="U10571" s="53" t="str">
        <f t="shared" si="537"/>
        <v/>
      </c>
      <c r="V10571" s="53" t="str">
        <f t="shared" si="537"/>
        <v/>
      </c>
      <c r="W10571" s="53" t="str">
        <f t="shared" si="537"/>
        <v/>
      </c>
      <c r="X10571" s="53" t="str">
        <f t="shared" si="537"/>
        <v/>
      </c>
    </row>
    <row r="10572" spans="18:24" hidden="1" x14ac:dyDescent="0.3">
      <c r="R10572">
        <f t="shared" si="538"/>
        <v>0</v>
      </c>
      <c r="S10572">
        <f t="shared" si="539"/>
        <v>0</v>
      </c>
      <c r="T10572" s="53" t="str">
        <f t="shared" si="537"/>
        <v/>
      </c>
      <c r="U10572" s="53" t="str">
        <f t="shared" si="537"/>
        <v/>
      </c>
      <c r="V10572" s="53" t="str">
        <f t="shared" si="537"/>
        <v/>
      </c>
      <c r="W10572" s="53" t="str">
        <f t="shared" si="537"/>
        <v/>
      </c>
      <c r="X10572" s="53" t="str">
        <f t="shared" si="537"/>
        <v/>
      </c>
    </row>
    <row r="10573" spans="18:24" hidden="1" x14ac:dyDescent="0.3">
      <c r="R10573">
        <f t="shared" si="538"/>
        <v>0</v>
      </c>
      <c r="S10573">
        <f t="shared" si="539"/>
        <v>0</v>
      </c>
      <c r="T10573" s="53" t="str">
        <f t="shared" si="537"/>
        <v/>
      </c>
      <c r="U10573" s="53" t="str">
        <f t="shared" si="537"/>
        <v/>
      </c>
      <c r="V10573" s="53" t="str">
        <f t="shared" si="537"/>
        <v/>
      </c>
      <c r="W10573" s="53" t="str">
        <f t="shared" si="537"/>
        <v/>
      </c>
      <c r="X10573" s="53" t="str">
        <f t="shared" si="537"/>
        <v/>
      </c>
    </row>
    <row r="10574" spans="18:24" hidden="1" x14ac:dyDescent="0.3">
      <c r="R10574">
        <f t="shared" si="538"/>
        <v>0</v>
      </c>
      <c r="S10574">
        <f t="shared" si="539"/>
        <v>0</v>
      </c>
      <c r="T10574" s="53" t="str">
        <f t="shared" si="537"/>
        <v/>
      </c>
      <c r="U10574" s="53" t="str">
        <f t="shared" si="537"/>
        <v/>
      </c>
      <c r="V10574" s="53" t="str">
        <f t="shared" si="537"/>
        <v/>
      </c>
      <c r="W10574" s="53" t="str">
        <f t="shared" si="537"/>
        <v/>
      </c>
      <c r="X10574" s="53" t="str">
        <f t="shared" si="537"/>
        <v/>
      </c>
    </row>
    <row r="10575" spans="18:24" hidden="1" x14ac:dyDescent="0.3">
      <c r="R10575">
        <f t="shared" si="538"/>
        <v>0</v>
      </c>
      <c r="S10575">
        <f t="shared" si="539"/>
        <v>0</v>
      </c>
      <c r="T10575" s="53" t="str">
        <f t="shared" si="537"/>
        <v/>
      </c>
      <c r="U10575" s="53" t="str">
        <f t="shared" si="537"/>
        <v/>
      </c>
      <c r="V10575" s="53" t="str">
        <f t="shared" si="537"/>
        <v/>
      </c>
      <c r="W10575" s="53" t="str">
        <f t="shared" si="537"/>
        <v/>
      </c>
      <c r="X10575" s="53" t="str">
        <f t="shared" si="537"/>
        <v/>
      </c>
    </row>
    <row r="10576" spans="18:24" hidden="1" x14ac:dyDescent="0.3">
      <c r="R10576">
        <f t="shared" si="538"/>
        <v>0</v>
      </c>
      <c r="S10576">
        <f t="shared" si="539"/>
        <v>0</v>
      </c>
      <c r="T10576" s="53" t="str">
        <f t="shared" ref="T10576:X10626" si="540">IF(OR(COUNTIF($D10576,"*"&amp;T$5&amp;"*")&gt;0,$D10576="GRUPO TEPSA"),T$5,"")</f>
        <v/>
      </c>
      <c r="U10576" s="53" t="str">
        <f t="shared" si="540"/>
        <v/>
      </c>
      <c r="V10576" s="53" t="str">
        <f t="shared" si="540"/>
        <v/>
      </c>
      <c r="W10576" s="53" t="str">
        <f t="shared" si="540"/>
        <v/>
      </c>
      <c r="X10576" s="53" t="str">
        <f t="shared" si="540"/>
        <v/>
      </c>
    </row>
    <row r="10577" spans="18:24" hidden="1" x14ac:dyDescent="0.3">
      <c r="R10577">
        <f t="shared" si="538"/>
        <v>0</v>
      </c>
      <c r="S10577">
        <f t="shared" si="539"/>
        <v>0</v>
      </c>
      <c r="T10577" s="53" t="str">
        <f t="shared" si="540"/>
        <v/>
      </c>
      <c r="U10577" s="53" t="str">
        <f t="shared" si="540"/>
        <v/>
      </c>
      <c r="V10577" s="53" t="str">
        <f t="shared" si="540"/>
        <v/>
      </c>
      <c r="W10577" s="53" t="str">
        <f t="shared" si="540"/>
        <v/>
      </c>
      <c r="X10577" s="53" t="str">
        <f t="shared" si="540"/>
        <v/>
      </c>
    </row>
    <row r="10578" spans="18:24" hidden="1" x14ac:dyDescent="0.3">
      <c r="R10578">
        <f t="shared" si="538"/>
        <v>0</v>
      </c>
      <c r="S10578">
        <f t="shared" si="539"/>
        <v>0</v>
      </c>
      <c r="T10578" s="53" t="str">
        <f t="shared" si="540"/>
        <v/>
      </c>
      <c r="U10578" s="53" t="str">
        <f t="shared" si="540"/>
        <v/>
      </c>
      <c r="V10578" s="53" t="str">
        <f t="shared" si="540"/>
        <v/>
      </c>
      <c r="W10578" s="53" t="str">
        <f t="shared" si="540"/>
        <v/>
      </c>
      <c r="X10578" s="53" t="str">
        <f t="shared" si="540"/>
        <v/>
      </c>
    </row>
    <row r="10579" spans="18:24" hidden="1" x14ac:dyDescent="0.3">
      <c r="R10579">
        <f t="shared" si="538"/>
        <v>0</v>
      </c>
      <c r="S10579">
        <f t="shared" si="539"/>
        <v>0</v>
      </c>
      <c r="T10579" s="53" t="str">
        <f t="shared" si="540"/>
        <v/>
      </c>
      <c r="U10579" s="53" t="str">
        <f t="shared" si="540"/>
        <v/>
      </c>
      <c r="V10579" s="53" t="str">
        <f t="shared" si="540"/>
        <v/>
      </c>
      <c r="W10579" s="53" t="str">
        <f t="shared" si="540"/>
        <v/>
      </c>
      <c r="X10579" s="53" t="str">
        <f t="shared" si="540"/>
        <v/>
      </c>
    </row>
    <row r="10580" spans="18:24" hidden="1" x14ac:dyDescent="0.3">
      <c r="R10580">
        <f t="shared" si="538"/>
        <v>0</v>
      </c>
      <c r="S10580">
        <f t="shared" si="539"/>
        <v>0</v>
      </c>
      <c r="T10580" s="53" t="str">
        <f t="shared" si="540"/>
        <v/>
      </c>
      <c r="U10580" s="53" t="str">
        <f t="shared" si="540"/>
        <v/>
      </c>
      <c r="V10580" s="53" t="str">
        <f t="shared" si="540"/>
        <v/>
      </c>
      <c r="W10580" s="53" t="str">
        <f t="shared" si="540"/>
        <v/>
      </c>
      <c r="X10580" s="53" t="str">
        <f t="shared" si="540"/>
        <v/>
      </c>
    </row>
    <row r="10581" spans="18:24" hidden="1" x14ac:dyDescent="0.3">
      <c r="R10581">
        <f t="shared" si="538"/>
        <v>0</v>
      </c>
      <c r="S10581">
        <f t="shared" si="539"/>
        <v>0</v>
      </c>
      <c r="T10581" s="53" t="str">
        <f t="shared" si="540"/>
        <v/>
      </c>
      <c r="U10581" s="53" t="str">
        <f t="shared" si="540"/>
        <v/>
      </c>
      <c r="V10581" s="53" t="str">
        <f t="shared" si="540"/>
        <v/>
      </c>
      <c r="W10581" s="53" t="str">
        <f t="shared" si="540"/>
        <v/>
      </c>
      <c r="X10581" s="53" t="str">
        <f t="shared" si="540"/>
        <v/>
      </c>
    </row>
    <row r="10582" spans="18:24" hidden="1" x14ac:dyDescent="0.3">
      <c r="R10582">
        <f t="shared" si="538"/>
        <v>0</v>
      </c>
      <c r="S10582">
        <f t="shared" si="539"/>
        <v>0</v>
      </c>
      <c r="T10582" s="53" t="str">
        <f t="shared" si="540"/>
        <v/>
      </c>
      <c r="U10582" s="53" t="str">
        <f t="shared" si="540"/>
        <v/>
      </c>
      <c r="V10582" s="53" t="str">
        <f t="shared" si="540"/>
        <v/>
      </c>
      <c r="W10582" s="53" t="str">
        <f t="shared" si="540"/>
        <v/>
      </c>
      <c r="X10582" s="53" t="str">
        <f t="shared" si="540"/>
        <v/>
      </c>
    </row>
    <row r="10583" spans="18:24" hidden="1" x14ac:dyDescent="0.3">
      <c r="R10583">
        <f t="shared" si="538"/>
        <v>0</v>
      </c>
      <c r="S10583">
        <f t="shared" si="539"/>
        <v>0</v>
      </c>
      <c r="T10583" s="53" t="str">
        <f t="shared" si="540"/>
        <v/>
      </c>
      <c r="U10583" s="53" t="str">
        <f t="shared" si="540"/>
        <v/>
      </c>
      <c r="V10583" s="53" t="str">
        <f t="shared" si="540"/>
        <v/>
      </c>
      <c r="W10583" s="53" t="str">
        <f t="shared" si="540"/>
        <v/>
      </c>
      <c r="X10583" s="53" t="str">
        <f t="shared" si="540"/>
        <v/>
      </c>
    </row>
    <row r="10584" spans="18:24" hidden="1" x14ac:dyDescent="0.3">
      <c r="R10584">
        <f t="shared" si="538"/>
        <v>0</v>
      </c>
      <c r="S10584">
        <f t="shared" si="539"/>
        <v>0</v>
      </c>
      <c r="T10584" s="53" t="str">
        <f t="shared" si="540"/>
        <v/>
      </c>
      <c r="U10584" s="53" t="str">
        <f t="shared" si="540"/>
        <v/>
      </c>
      <c r="V10584" s="53" t="str">
        <f t="shared" si="540"/>
        <v/>
      </c>
      <c r="W10584" s="53" t="str">
        <f t="shared" si="540"/>
        <v/>
      </c>
      <c r="X10584" s="53" t="str">
        <f t="shared" si="540"/>
        <v/>
      </c>
    </row>
    <row r="10585" spans="18:24" hidden="1" x14ac:dyDescent="0.3">
      <c r="R10585">
        <f t="shared" si="538"/>
        <v>0</v>
      </c>
      <c r="S10585">
        <f t="shared" si="539"/>
        <v>0</v>
      </c>
      <c r="T10585" s="53" t="str">
        <f t="shared" si="540"/>
        <v/>
      </c>
      <c r="U10585" s="53" t="str">
        <f t="shared" si="540"/>
        <v/>
      </c>
      <c r="V10585" s="53" t="str">
        <f t="shared" si="540"/>
        <v/>
      </c>
      <c r="W10585" s="53" t="str">
        <f t="shared" si="540"/>
        <v/>
      </c>
      <c r="X10585" s="53" t="str">
        <f t="shared" si="540"/>
        <v/>
      </c>
    </row>
    <row r="10586" spans="18:24" hidden="1" x14ac:dyDescent="0.3">
      <c r="R10586">
        <f t="shared" si="538"/>
        <v>0</v>
      </c>
      <c r="S10586">
        <f t="shared" si="539"/>
        <v>0</v>
      </c>
      <c r="T10586" s="53" t="str">
        <f t="shared" si="540"/>
        <v/>
      </c>
      <c r="U10586" s="53" t="str">
        <f t="shared" si="540"/>
        <v/>
      </c>
      <c r="V10586" s="53" t="str">
        <f t="shared" si="540"/>
        <v/>
      </c>
      <c r="W10586" s="53" t="str">
        <f t="shared" si="540"/>
        <v/>
      </c>
      <c r="X10586" s="53" t="str">
        <f t="shared" si="540"/>
        <v/>
      </c>
    </row>
    <row r="10587" spans="18:24" hidden="1" x14ac:dyDescent="0.3">
      <c r="R10587">
        <f t="shared" si="538"/>
        <v>0</v>
      </c>
      <c r="S10587">
        <f t="shared" si="539"/>
        <v>0</v>
      </c>
      <c r="T10587" s="53" t="str">
        <f t="shared" si="540"/>
        <v/>
      </c>
      <c r="U10587" s="53" t="str">
        <f t="shared" si="540"/>
        <v/>
      </c>
      <c r="V10587" s="53" t="str">
        <f t="shared" si="540"/>
        <v/>
      </c>
      <c r="W10587" s="53" t="str">
        <f t="shared" si="540"/>
        <v/>
      </c>
      <c r="X10587" s="53" t="str">
        <f t="shared" si="540"/>
        <v/>
      </c>
    </row>
    <row r="10588" spans="18:24" hidden="1" x14ac:dyDescent="0.3">
      <c r="R10588">
        <f t="shared" si="538"/>
        <v>0</v>
      </c>
      <c r="S10588">
        <f t="shared" si="539"/>
        <v>0</v>
      </c>
      <c r="T10588" s="53" t="str">
        <f t="shared" si="540"/>
        <v/>
      </c>
      <c r="U10588" s="53" t="str">
        <f t="shared" si="540"/>
        <v/>
      </c>
      <c r="V10588" s="53" t="str">
        <f t="shared" si="540"/>
        <v/>
      </c>
      <c r="W10588" s="53" t="str">
        <f t="shared" si="540"/>
        <v/>
      </c>
      <c r="X10588" s="53" t="str">
        <f t="shared" si="540"/>
        <v/>
      </c>
    </row>
    <row r="10589" spans="18:24" hidden="1" x14ac:dyDescent="0.3">
      <c r="R10589">
        <f t="shared" si="538"/>
        <v>0</v>
      </c>
      <c r="S10589">
        <f t="shared" si="539"/>
        <v>0</v>
      </c>
      <c r="T10589" s="53" t="str">
        <f t="shared" si="540"/>
        <v/>
      </c>
      <c r="U10589" s="53" t="str">
        <f t="shared" si="540"/>
        <v/>
      </c>
      <c r="V10589" s="53" t="str">
        <f t="shared" si="540"/>
        <v/>
      </c>
      <c r="W10589" s="53" t="str">
        <f t="shared" si="540"/>
        <v/>
      </c>
      <c r="X10589" s="53" t="str">
        <f t="shared" si="540"/>
        <v/>
      </c>
    </row>
    <row r="10590" spans="18:24" hidden="1" x14ac:dyDescent="0.3">
      <c r="R10590">
        <f t="shared" si="538"/>
        <v>0</v>
      </c>
      <c r="S10590">
        <f t="shared" si="539"/>
        <v>0</v>
      </c>
      <c r="T10590" s="53" t="str">
        <f t="shared" si="540"/>
        <v/>
      </c>
      <c r="U10590" s="53" t="str">
        <f t="shared" si="540"/>
        <v/>
      </c>
      <c r="V10590" s="53" t="str">
        <f t="shared" si="540"/>
        <v/>
      </c>
      <c r="W10590" s="53" t="str">
        <f t="shared" si="540"/>
        <v/>
      </c>
      <c r="X10590" s="53" t="str">
        <f t="shared" si="540"/>
        <v/>
      </c>
    </row>
    <row r="10591" spans="18:24" hidden="1" x14ac:dyDescent="0.3">
      <c r="R10591">
        <f t="shared" si="538"/>
        <v>0</v>
      </c>
      <c r="S10591">
        <f t="shared" si="539"/>
        <v>0</v>
      </c>
      <c r="T10591" s="53" t="str">
        <f t="shared" si="540"/>
        <v/>
      </c>
      <c r="U10591" s="53" t="str">
        <f t="shared" si="540"/>
        <v/>
      </c>
      <c r="V10591" s="53" t="str">
        <f t="shared" si="540"/>
        <v/>
      </c>
      <c r="W10591" s="53" t="str">
        <f t="shared" si="540"/>
        <v/>
      </c>
      <c r="X10591" s="53" t="str">
        <f t="shared" si="540"/>
        <v/>
      </c>
    </row>
    <row r="10592" spans="18:24" hidden="1" x14ac:dyDescent="0.3">
      <c r="R10592">
        <f t="shared" si="538"/>
        <v>0</v>
      </c>
      <c r="S10592">
        <f t="shared" si="539"/>
        <v>0</v>
      </c>
      <c r="T10592" s="53" t="str">
        <f t="shared" si="540"/>
        <v/>
      </c>
      <c r="U10592" s="53" t="str">
        <f t="shared" si="540"/>
        <v/>
      </c>
      <c r="V10592" s="53" t="str">
        <f t="shared" si="540"/>
        <v/>
      </c>
      <c r="W10592" s="53" t="str">
        <f t="shared" si="540"/>
        <v/>
      </c>
      <c r="X10592" s="53" t="str">
        <f t="shared" si="540"/>
        <v/>
      </c>
    </row>
    <row r="10593" spans="18:24" hidden="1" x14ac:dyDescent="0.3">
      <c r="R10593">
        <f t="shared" si="538"/>
        <v>0</v>
      </c>
      <c r="S10593">
        <f t="shared" si="539"/>
        <v>0</v>
      </c>
      <c r="T10593" s="53" t="str">
        <f t="shared" si="540"/>
        <v/>
      </c>
      <c r="U10593" s="53" t="str">
        <f t="shared" si="540"/>
        <v/>
      </c>
      <c r="V10593" s="53" t="str">
        <f t="shared" si="540"/>
        <v/>
      </c>
      <c r="W10593" s="53" t="str">
        <f t="shared" si="540"/>
        <v/>
      </c>
      <c r="X10593" s="53" t="str">
        <f t="shared" si="540"/>
        <v/>
      </c>
    </row>
    <row r="10594" spans="18:24" hidden="1" x14ac:dyDescent="0.3">
      <c r="R10594">
        <f t="shared" si="538"/>
        <v>0</v>
      </c>
      <c r="S10594">
        <f t="shared" si="539"/>
        <v>0</v>
      </c>
      <c r="T10594" s="53" t="str">
        <f t="shared" si="540"/>
        <v/>
      </c>
      <c r="U10594" s="53" t="str">
        <f t="shared" si="540"/>
        <v/>
      </c>
      <c r="V10594" s="53" t="str">
        <f t="shared" si="540"/>
        <v/>
      </c>
      <c r="W10594" s="53" t="str">
        <f t="shared" si="540"/>
        <v/>
      </c>
      <c r="X10594" s="53" t="str">
        <f t="shared" si="540"/>
        <v/>
      </c>
    </row>
    <row r="10595" spans="18:24" hidden="1" x14ac:dyDescent="0.3">
      <c r="R10595">
        <f t="shared" si="538"/>
        <v>0</v>
      </c>
      <c r="S10595">
        <f t="shared" si="539"/>
        <v>0</v>
      </c>
      <c r="T10595" s="53" t="str">
        <f t="shared" si="540"/>
        <v/>
      </c>
      <c r="U10595" s="53" t="str">
        <f t="shared" si="540"/>
        <v/>
      </c>
      <c r="V10595" s="53" t="str">
        <f t="shared" si="540"/>
        <v/>
      </c>
      <c r="W10595" s="53" t="str">
        <f t="shared" si="540"/>
        <v/>
      </c>
      <c r="X10595" s="53" t="str">
        <f t="shared" si="540"/>
        <v/>
      </c>
    </row>
    <row r="10596" spans="18:24" hidden="1" x14ac:dyDescent="0.3">
      <c r="R10596">
        <f t="shared" si="538"/>
        <v>0</v>
      </c>
      <c r="S10596">
        <f t="shared" si="539"/>
        <v>0</v>
      </c>
      <c r="T10596" s="53" t="str">
        <f t="shared" si="540"/>
        <v/>
      </c>
      <c r="U10596" s="53" t="str">
        <f t="shared" si="540"/>
        <v/>
      </c>
      <c r="V10596" s="53" t="str">
        <f t="shared" si="540"/>
        <v/>
      </c>
      <c r="W10596" s="53" t="str">
        <f t="shared" si="540"/>
        <v/>
      </c>
      <c r="X10596" s="53" t="str">
        <f t="shared" si="540"/>
        <v/>
      </c>
    </row>
    <row r="10597" spans="18:24" hidden="1" x14ac:dyDescent="0.3">
      <c r="R10597">
        <f t="shared" si="538"/>
        <v>0</v>
      </c>
      <c r="S10597">
        <f t="shared" si="539"/>
        <v>0</v>
      </c>
      <c r="T10597" s="53" t="str">
        <f t="shared" si="540"/>
        <v/>
      </c>
      <c r="U10597" s="53" t="str">
        <f t="shared" si="540"/>
        <v/>
      </c>
      <c r="V10597" s="53" t="str">
        <f t="shared" si="540"/>
        <v/>
      </c>
      <c r="W10597" s="53" t="str">
        <f t="shared" si="540"/>
        <v/>
      </c>
      <c r="X10597" s="53" t="str">
        <f t="shared" si="540"/>
        <v/>
      </c>
    </row>
    <row r="10598" spans="18:24" hidden="1" x14ac:dyDescent="0.3">
      <c r="R10598">
        <f t="shared" si="538"/>
        <v>0</v>
      </c>
      <c r="S10598">
        <f t="shared" si="539"/>
        <v>0</v>
      </c>
      <c r="T10598" s="53" t="str">
        <f t="shared" si="540"/>
        <v/>
      </c>
      <c r="U10598" s="53" t="str">
        <f t="shared" si="540"/>
        <v/>
      </c>
      <c r="V10598" s="53" t="str">
        <f t="shared" si="540"/>
        <v/>
      </c>
      <c r="W10598" s="53" t="str">
        <f t="shared" si="540"/>
        <v/>
      </c>
      <c r="X10598" s="53" t="str">
        <f t="shared" si="540"/>
        <v/>
      </c>
    </row>
    <row r="10599" spans="18:24" hidden="1" x14ac:dyDescent="0.3">
      <c r="R10599">
        <f t="shared" si="538"/>
        <v>0</v>
      </c>
      <c r="S10599">
        <f t="shared" si="539"/>
        <v>0</v>
      </c>
      <c r="T10599" s="53" t="str">
        <f t="shared" si="540"/>
        <v/>
      </c>
      <c r="U10599" s="53" t="str">
        <f t="shared" si="540"/>
        <v/>
      </c>
      <c r="V10599" s="53" t="str">
        <f t="shared" si="540"/>
        <v/>
      </c>
      <c r="W10599" s="53" t="str">
        <f t="shared" si="540"/>
        <v/>
      </c>
      <c r="X10599" s="53" t="str">
        <f t="shared" si="540"/>
        <v/>
      </c>
    </row>
    <row r="10600" spans="18:24" hidden="1" x14ac:dyDescent="0.3">
      <c r="R10600">
        <f t="shared" si="538"/>
        <v>0</v>
      </c>
      <c r="S10600">
        <f t="shared" si="539"/>
        <v>0</v>
      </c>
      <c r="T10600" s="53" t="str">
        <f t="shared" si="540"/>
        <v/>
      </c>
      <c r="U10600" s="53" t="str">
        <f t="shared" si="540"/>
        <v/>
      </c>
      <c r="V10600" s="53" t="str">
        <f t="shared" si="540"/>
        <v/>
      </c>
      <c r="W10600" s="53" t="str">
        <f t="shared" si="540"/>
        <v/>
      </c>
      <c r="X10600" s="53" t="str">
        <f t="shared" si="540"/>
        <v/>
      </c>
    </row>
    <row r="10601" spans="18:24" hidden="1" x14ac:dyDescent="0.3">
      <c r="R10601">
        <f t="shared" si="538"/>
        <v>0</v>
      </c>
      <c r="S10601">
        <f t="shared" si="539"/>
        <v>0</v>
      </c>
      <c r="T10601" s="53" t="str">
        <f t="shared" si="540"/>
        <v/>
      </c>
      <c r="U10601" s="53" t="str">
        <f t="shared" si="540"/>
        <v/>
      </c>
      <c r="V10601" s="53" t="str">
        <f t="shared" si="540"/>
        <v/>
      </c>
      <c r="W10601" s="53" t="str">
        <f t="shared" si="540"/>
        <v/>
      </c>
      <c r="X10601" s="53" t="str">
        <f t="shared" si="540"/>
        <v/>
      </c>
    </row>
    <row r="10602" spans="18:24" hidden="1" x14ac:dyDescent="0.3">
      <c r="R10602">
        <f t="shared" si="538"/>
        <v>0</v>
      </c>
      <c r="S10602">
        <f t="shared" si="539"/>
        <v>0</v>
      </c>
      <c r="T10602" s="53" t="str">
        <f t="shared" si="540"/>
        <v/>
      </c>
      <c r="U10602" s="53" t="str">
        <f t="shared" si="540"/>
        <v/>
      </c>
      <c r="V10602" s="53" t="str">
        <f t="shared" si="540"/>
        <v/>
      </c>
      <c r="W10602" s="53" t="str">
        <f t="shared" si="540"/>
        <v/>
      </c>
      <c r="X10602" s="53" t="str">
        <f t="shared" si="540"/>
        <v/>
      </c>
    </row>
    <row r="10603" spans="18:24" hidden="1" x14ac:dyDescent="0.3">
      <c r="R10603">
        <f t="shared" si="538"/>
        <v>0</v>
      </c>
      <c r="S10603">
        <f t="shared" si="539"/>
        <v>0</v>
      </c>
      <c r="T10603" s="53" t="str">
        <f t="shared" si="540"/>
        <v/>
      </c>
      <c r="U10603" s="53" t="str">
        <f t="shared" si="540"/>
        <v/>
      </c>
      <c r="V10603" s="53" t="str">
        <f t="shared" si="540"/>
        <v/>
      </c>
      <c r="W10603" s="53" t="str">
        <f t="shared" si="540"/>
        <v/>
      </c>
      <c r="X10603" s="53" t="str">
        <f t="shared" si="540"/>
        <v/>
      </c>
    </row>
    <row r="10604" spans="18:24" hidden="1" x14ac:dyDescent="0.3">
      <c r="R10604">
        <f t="shared" si="538"/>
        <v>0</v>
      </c>
      <c r="S10604">
        <f t="shared" si="539"/>
        <v>0</v>
      </c>
      <c r="T10604" s="53" t="str">
        <f t="shared" si="540"/>
        <v/>
      </c>
      <c r="U10604" s="53" t="str">
        <f t="shared" si="540"/>
        <v/>
      </c>
      <c r="V10604" s="53" t="str">
        <f t="shared" si="540"/>
        <v/>
      </c>
      <c r="W10604" s="53" t="str">
        <f t="shared" si="540"/>
        <v/>
      </c>
      <c r="X10604" s="53" t="str">
        <f t="shared" si="540"/>
        <v/>
      </c>
    </row>
    <row r="10605" spans="18:24" hidden="1" x14ac:dyDescent="0.3">
      <c r="R10605">
        <f t="shared" si="538"/>
        <v>0</v>
      </c>
      <c r="S10605">
        <f t="shared" si="539"/>
        <v>0</v>
      </c>
      <c r="T10605" s="53" t="str">
        <f t="shared" si="540"/>
        <v/>
      </c>
      <c r="U10605" s="53" t="str">
        <f t="shared" si="540"/>
        <v/>
      </c>
      <c r="V10605" s="53" t="str">
        <f t="shared" si="540"/>
        <v/>
      </c>
      <c r="W10605" s="53" t="str">
        <f t="shared" si="540"/>
        <v/>
      </c>
      <c r="X10605" s="53" t="str">
        <f t="shared" si="540"/>
        <v/>
      </c>
    </row>
    <row r="10606" spans="18:24" hidden="1" x14ac:dyDescent="0.3">
      <c r="R10606">
        <f t="shared" si="538"/>
        <v>0</v>
      </c>
      <c r="S10606">
        <f t="shared" si="539"/>
        <v>0</v>
      </c>
      <c r="T10606" s="53" t="str">
        <f t="shared" si="540"/>
        <v/>
      </c>
      <c r="U10606" s="53" t="str">
        <f t="shared" si="540"/>
        <v/>
      </c>
      <c r="V10606" s="53" t="str">
        <f t="shared" si="540"/>
        <v/>
      </c>
      <c r="W10606" s="53" t="str">
        <f t="shared" si="540"/>
        <v/>
      </c>
      <c r="X10606" s="53" t="str">
        <f t="shared" si="540"/>
        <v/>
      </c>
    </row>
    <row r="10607" spans="18:24" hidden="1" x14ac:dyDescent="0.3">
      <c r="R10607">
        <f t="shared" si="538"/>
        <v>0</v>
      </c>
      <c r="S10607">
        <f t="shared" si="539"/>
        <v>0</v>
      </c>
      <c r="T10607" s="53" t="str">
        <f t="shared" si="540"/>
        <v/>
      </c>
      <c r="U10607" s="53" t="str">
        <f t="shared" si="540"/>
        <v/>
      </c>
      <c r="V10607" s="53" t="str">
        <f t="shared" si="540"/>
        <v/>
      </c>
      <c r="W10607" s="53" t="str">
        <f t="shared" si="540"/>
        <v/>
      </c>
      <c r="X10607" s="53" t="str">
        <f t="shared" si="540"/>
        <v/>
      </c>
    </row>
    <row r="10608" spans="18:24" hidden="1" x14ac:dyDescent="0.3">
      <c r="R10608">
        <f t="shared" si="538"/>
        <v>0</v>
      </c>
      <c r="S10608">
        <f t="shared" si="539"/>
        <v>0</v>
      </c>
      <c r="T10608" s="53" t="str">
        <f t="shared" si="540"/>
        <v/>
      </c>
      <c r="U10608" s="53" t="str">
        <f t="shared" si="540"/>
        <v/>
      </c>
      <c r="V10608" s="53" t="str">
        <f t="shared" si="540"/>
        <v/>
      </c>
      <c r="W10608" s="53" t="str">
        <f t="shared" si="540"/>
        <v/>
      </c>
      <c r="X10608" s="53" t="str">
        <f t="shared" si="540"/>
        <v/>
      </c>
    </row>
    <row r="10609" spans="18:24" hidden="1" x14ac:dyDescent="0.3">
      <c r="R10609">
        <f t="shared" si="538"/>
        <v>0</v>
      </c>
      <c r="S10609">
        <f t="shared" si="539"/>
        <v>0</v>
      </c>
      <c r="T10609" s="53" t="str">
        <f t="shared" si="540"/>
        <v/>
      </c>
      <c r="U10609" s="53" t="str">
        <f t="shared" si="540"/>
        <v/>
      </c>
      <c r="V10609" s="53" t="str">
        <f t="shared" si="540"/>
        <v/>
      </c>
      <c r="W10609" s="53" t="str">
        <f t="shared" si="540"/>
        <v/>
      </c>
      <c r="X10609" s="53" t="str">
        <f t="shared" si="540"/>
        <v/>
      </c>
    </row>
    <row r="10610" spans="18:24" hidden="1" x14ac:dyDescent="0.3">
      <c r="R10610">
        <f t="shared" si="538"/>
        <v>0</v>
      </c>
      <c r="S10610">
        <f t="shared" si="539"/>
        <v>0</v>
      </c>
      <c r="T10610" s="53" t="str">
        <f t="shared" si="540"/>
        <v/>
      </c>
      <c r="U10610" s="53" t="str">
        <f t="shared" si="540"/>
        <v/>
      </c>
      <c r="V10610" s="53" t="str">
        <f t="shared" si="540"/>
        <v/>
      </c>
      <c r="W10610" s="53" t="str">
        <f t="shared" si="540"/>
        <v/>
      </c>
      <c r="X10610" s="53" t="str">
        <f t="shared" si="540"/>
        <v/>
      </c>
    </row>
    <row r="10611" spans="18:24" hidden="1" x14ac:dyDescent="0.3">
      <c r="R10611">
        <f t="shared" si="538"/>
        <v>0</v>
      </c>
      <c r="S10611">
        <f t="shared" si="539"/>
        <v>0</v>
      </c>
      <c r="T10611" s="53" t="str">
        <f t="shared" si="540"/>
        <v/>
      </c>
      <c r="U10611" s="53" t="str">
        <f t="shared" si="540"/>
        <v/>
      </c>
      <c r="V10611" s="53" t="str">
        <f t="shared" si="540"/>
        <v/>
      </c>
      <c r="W10611" s="53" t="str">
        <f t="shared" si="540"/>
        <v/>
      </c>
      <c r="X10611" s="53" t="str">
        <f t="shared" si="540"/>
        <v/>
      </c>
    </row>
    <row r="10612" spans="18:24" hidden="1" x14ac:dyDescent="0.3">
      <c r="R10612">
        <f t="shared" si="538"/>
        <v>0</v>
      </c>
      <c r="S10612">
        <f t="shared" si="539"/>
        <v>0</v>
      </c>
      <c r="T10612" s="53" t="str">
        <f t="shared" si="540"/>
        <v/>
      </c>
      <c r="U10612" s="53" t="str">
        <f t="shared" si="540"/>
        <v/>
      </c>
      <c r="V10612" s="53" t="str">
        <f t="shared" si="540"/>
        <v/>
      </c>
      <c r="W10612" s="53" t="str">
        <f t="shared" si="540"/>
        <v/>
      </c>
      <c r="X10612" s="53" t="str">
        <f t="shared" si="540"/>
        <v/>
      </c>
    </row>
    <row r="10613" spans="18:24" hidden="1" x14ac:dyDescent="0.3">
      <c r="R10613">
        <f t="shared" si="538"/>
        <v>0</v>
      </c>
      <c r="S10613">
        <f t="shared" si="539"/>
        <v>0</v>
      </c>
      <c r="T10613" s="53" t="str">
        <f t="shared" si="540"/>
        <v/>
      </c>
      <c r="U10613" s="53" t="str">
        <f t="shared" si="540"/>
        <v/>
      </c>
      <c r="V10613" s="53" t="str">
        <f t="shared" si="540"/>
        <v/>
      </c>
      <c r="W10613" s="53" t="str">
        <f t="shared" si="540"/>
        <v/>
      </c>
      <c r="X10613" s="53" t="str">
        <f t="shared" si="540"/>
        <v/>
      </c>
    </row>
    <row r="10614" spans="18:24" hidden="1" x14ac:dyDescent="0.3">
      <c r="R10614">
        <f t="shared" si="538"/>
        <v>0</v>
      </c>
      <c r="S10614">
        <f t="shared" si="539"/>
        <v>0</v>
      </c>
      <c r="T10614" s="53" t="str">
        <f t="shared" si="540"/>
        <v/>
      </c>
      <c r="U10614" s="53" t="str">
        <f t="shared" si="540"/>
        <v/>
      </c>
      <c r="V10614" s="53" t="str">
        <f t="shared" si="540"/>
        <v/>
      </c>
      <c r="W10614" s="53" t="str">
        <f t="shared" si="540"/>
        <v/>
      </c>
      <c r="X10614" s="53" t="str">
        <f t="shared" si="540"/>
        <v/>
      </c>
    </row>
    <row r="10615" spans="18:24" hidden="1" x14ac:dyDescent="0.3">
      <c r="R10615">
        <f t="shared" si="538"/>
        <v>0</v>
      </c>
      <c r="S10615">
        <f t="shared" si="539"/>
        <v>0</v>
      </c>
      <c r="T10615" s="53" t="str">
        <f t="shared" si="540"/>
        <v/>
      </c>
      <c r="U10615" s="53" t="str">
        <f t="shared" si="540"/>
        <v/>
      </c>
      <c r="V10615" s="53" t="str">
        <f t="shared" si="540"/>
        <v/>
      </c>
      <c r="W10615" s="53" t="str">
        <f t="shared" si="540"/>
        <v/>
      </c>
      <c r="X10615" s="53" t="str">
        <f t="shared" si="540"/>
        <v/>
      </c>
    </row>
    <row r="10616" spans="18:24" hidden="1" x14ac:dyDescent="0.3">
      <c r="R10616">
        <f t="shared" si="538"/>
        <v>0</v>
      </c>
      <c r="S10616">
        <f t="shared" si="539"/>
        <v>0</v>
      </c>
      <c r="T10616" s="53" t="str">
        <f t="shared" si="540"/>
        <v/>
      </c>
      <c r="U10616" s="53" t="str">
        <f t="shared" si="540"/>
        <v/>
      </c>
      <c r="V10616" s="53" t="str">
        <f t="shared" si="540"/>
        <v/>
      </c>
      <c r="W10616" s="53" t="str">
        <f t="shared" si="540"/>
        <v/>
      </c>
      <c r="X10616" s="53" t="str">
        <f t="shared" si="540"/>
        <v/>
      </c>
    </row>
    <row r="10617" spans="18:24" hidden="1" x14ac:dyDescent="0.3">
      <c r="R10617">
        <f t="shared" si="538"/>
        <v>0</v>
      </c>
      <c r="S10617">
        <f t="shared" si="539"/>
        <v>0</v>
      </c>
      <c r="T10617" s="53" t="str">
        <f t="shared" si="540"/>
        <v/>
      </c>
      <c r="U10617" s="53" t="str">
        <f t="shared" si="540"/>
        <v/>
      </c>
      <c r="V10617" s="53" t="str">
        <f t="shared" si="540"/>
        <v/>
      </c>
      <c r="W10617" s="53" t="str">
        <f t="shared" si="540"/>
        <v/>
      </c>
      <c r="X10617" s="53" t="str">
        <f t="shared" si="540"/>
        <v/>
      </c>
    </row>
    <row r="10618" spans="18:24" hidden="1" x14ac:dyDescent="0.3">
      <c r="R10618">
        <f t="shared" si="538"/>
        <v>0</v>
      </c>
      <c r="S10618">
        <f t="shared" si="539"/>
        <v>0</v>
      </c>
      <c r="T10618" s="53" t="str">
        <f t="shared" si="540"/>
        <v/>
      </c>
      <c r="U10618" s="53" t="str">
        <f t="shared" si="540"/>
        <v/>
      </c>
      <c r="V10618" s="53" t="str">
        <f t="shared" si="540"/>
        <v/>
      </c>
      <c r="W10618" s="53" t="str">
        <f t="shared" si="540"/>
        <v/>
      </c>
      <c r="X10618" s="53" t="str">
        <f t="shared" si="540"/>
        <v/>
      </c>
    </row>
    <row r="10619" spans="18:24" hidden="1" x14ac:dyDescent="0.3">
      <c r="R10619">
        <f t="shared" si="538"/>
        <v>0</v>
      </c>
      <c r="S10619">
        <f t="shared" si="539"/>
        <v>0</v>
      </c>
      <c r="T10619" s="53" t="str">
        <f t="shared" si="540"/>
        <v/>
      </c>
      <c r="U10619" s="53" t="str">
        <f t="shared" si="540"/>
        <v/>
      </c>
      <c r="V10619" s="53" t="str">
        <f t="shared" si="540"/>
        <v/>
      </c>
      <c r="W10619" s="53" t="str">
        <f t="shared" si="540"/>
        <v/>
      </c>
      <c r="X10619" s="53" t="str">
        <f t="shared" si="540"/>
        <v/>
      </c>
    </row>
    <row r="10620" spans="18:24" hidden="1" x14ac:dyDescent="0.3">
      <c r="R10620">
        <f t="shared" si="538"/>
        <v>0</v>
      </c>
      <c r="S10620">
        <f t="shared" si="539"/>
        <v>0</v>
      </c>
      <c r="T10620" s="53" t="str">
        <f t="shared" si="540"/>
        <v/>
      </c>
      <c r="U10620" s="53" t="str">
        <f t="shared" si="540"/>
        <v/>
      </c>
      <c r="V10620" s="53" t="str">
        <f t="shared" si="540"/>
        <v/>
      </c>
      <c r="W10620" s="53" t="str">
        <f t="shared" si="540"/>
        <v/>
      </c>
      <c r="X10620" s="53" t="str">
        <f t="shared" si="540"/>
        <v/>
      </c>
    </row>
    <row r="10621" spans="18:24" hidden="1" x14ac:dyDescent="0.3">
      <c r="R10621">
        <f t="shared" si="538"/>
        <v>0</v>
      </c>
      <c r="S10621">
        <f t="shared" si="539"/>
        <v>0</v>
      </c>
      <c r="T10621" s="53" t="str">
        <f t="shared" si="540"/>
        <v/>
      </c>
      <c r="U10621" s="53" t="str">
        <f t="shared" si="540"/>
        <v/>
      </c>
      <c r="V10621" s="53" t="str">
        <f t="shared" si="540"/>
        <v/>
      </c>
      <c r="W10621" s="53" t="str">
        <f t="shared" si="540"/>
        <v/>
      </c>
      <c r="X10621" s="53" t="str">
        <f t="shared" si="540"/>
        <v/>
      </c>
    </row>
    <row r="10622" spans="18:24" hidden="1" x14ac:dyDescent="0.3">
      <c r="R10622">
        <f t="shared" si="538"/>
        <v>0</v>
      </c>
      <c r="S10622">
        <f t="shared" si="539"/>
        <v>0</v>
      </c>
      <c r="T10622" s="53" t="str">
        <f t="shared" si="540"/>
        <v/>
      </c>
      <c r="U10622" s="53" t="str">
        <f t="shared" si="540"/>
        <v/>
      </c>
      <c r="V10622" s="53" t="str">
        <f t="shared" si="540"/>
        <v/>
      </c>
      <c r="W10622" s="53" t="str">
        <f t="shared" si="540"/>
        <v/>
      </c>
      <c r="X10622" s="53" t="str">
        <f t="shared" si="540"/>
        <v/>
      </c>
    </row>
    <row r="10623" spans="18:24" hidden="1" x14ac:dyDescent="0.3">
      <c r="R10623">
        <f t="shared" si="538"/>
        <v>0</v>
      </c>
      <c r="S10623">
        <f t="shared" si="539"/>
        <v>0</v>
      </c>
      <c r="T10623" s="53" t="str">
        <f t="shared" si="540"/>
        <v/>
      </c>
      <c r="U10623" s="53" t="str">
        <f t="shared" si="540"/>
        <v/>
      </c>
      <c r="V10623" s="53" t="str">
        <f t="shared" si="540"/>
        <v/>
      </c>
      <c r="W10623" s="53" t="str">
        <f t="shared" si="540"/>
        <v/>
      </c>
      <c r="X10623" s="53" t="str">
        <f t="shared" si="540"/>
        <v/>
      </c>
    </row>
    <row r="10624" spans="18:24" hidden="1" x14ac:dyDescent="0.3">
      <c r="R10624">
        <f t="shared" si="538"/>
        <v>0</v>
      </c>
      <c r="S10624">
        <f t="shared" si="539"/>
        <v>0</v>
      </c>
      <c r="T10624" s="53" t="str">
        <f t="shared" si="540"/>
        <v/>
      </c>
      <c r="U10624" s="53" t="str">
        <f t="shared" si="540"/>
        <v/>
      </c>
      <c r="V10624" s="53" t="str">
        <f t="shared" si="540"/>
        <v/>
      </c>
      <c r="W10624" s="53" t="str">
        <f t="shared" si="540"/>
        <v/>
      </c>
      <c r="X10624" s="53" t="str">
        <f t="shared" si="540"/>
        <v/>
      </c>
    </row>
    <row r="10625" spans="18:24" hidden="1" x14ac:dyDescent="0.3">
      <c r="R10625">
        <f t="shared" si="538"/>
        <v>0</v>
      </c>
      <c r="S10625">
        <f t="shared" si="539"/>
        <v>0</v>
      </c>
      <c r="T10625" s="53" t="str">
        <f t="shared" si="540"/>
        <v/>
      </c>
      <c r="U10625" s="53" t="str">
        <f t="shared" si="540"/>
        <v/>
      </c>
      <c r="V10625" s="53" t="str">
        <f t="shared" si="540"/>
        <v/>
      </c>
      <c r="W10625" s="53" t="str">
        <f t="shared" si="540"/>
        <v/>
      </c>
      <c r="X10625" s="53" t="str">
        <f t="shared" si="540"/>
        <v/>
      </c>
    </row>
    <row r="10626" spans="18:24" hidden="1" x14ac:dyDescent="0.3">
      <c r="R10626">
        <f t="shared" si="538"/>
        <v>0</v>
      </c>
      <c r="S10626">
        <f t="shared" si="539"/>
        <v>0</v>
      </c>
      <c r="T10626" s="53" t="str">
        <f t="shared" si="540"/>
        <v/>
      </c>
      <c r="U10626" s="53" t="str">
        <f t="shared" si="540"/>
        <v/>
      </c>
      <c r="V10626" s="53" t="str">
        <f t="shared" si="540"/>
        <v/>
      </c>
      <c r="W10626" s="53" t="str">
        <f t="shared" si="540"/>
        <v/>
      </c>
      <c r="X10626" s="53" t="str">
        <f t="shared" si="540"/>
        <v/>
      </c>
    </row>
    <row r="10627" spans="18:24" hidden="1" x14ac:dyDescent="0.3">
      <c r="R10627">
        <f t="shared" si="538"/>
        <v>0</v>
      </c>
      <c r="S10627">
        <f t="shared" si="539"/>
        <v>0</v>
      </c>
      <c r="T10627" s="53" t="str">
        <f t="shared" ref="T10627:X10677" si="541">IF(OR(COUNTIF($D10627,"*"&amp;T$5&amp;"*")&gt;0,$D10627="GRUPO TEPSA"),T$5,"")</f>
        <v/>
      </c>
      <c r="U10627" s="53" t="str">
        <f t="shared" si="541"/>
        <v/>
      </c>
      <c r="V10627" s="53" t="str">
        <f t="shared" si="541"/>
        <v/>
      </c>
      <c r="W10627" s="53" t="str">
        <f t="shared" si="541"/>
        <v/>
      </c>
      <c r="X10627" s="53" t="str">
        <f t="shared" si="541"/>
        <v/>
      </c>
    </row>
    <row r="10628" spans="18:24" hidden="1" x14ac:dyDescent="0.3">
      <c r="R10628">
        <f t="shared" si="538"/>
        <v>0</v>
      </c>
      <c r="S10628">
        <f t="shared" si="539"/>
        <v>0</v>
      </c>
      <c r="T10628" s="53" t="str">
        <f t="shared" si="541"/>
        <v/>
      </c>
      <c r="U10628" s="53" t="str">
        <f t="shared" si="541"/>
        <v/>
      </c>
      <c r="V10628" s="53" t="str">
        <f t="shared" si="541"/>
        <v/>
      </c>
      <c r="W10628" s="53" t="str">
        <f t="shared" si="541"/>
        <v/>
      </c>
      <c r="X10628" s="53" t="str">
        <f t="shared" si="541"/>
        <v/>
      </c>
    </row>
    <row r="10629" spans="18:24" hidden="1" x14ac:dyDescent="0.3">
      <c r="R10629">
        <f t="shared" si="538"/>
        <v>0</v>
      </c>
      <c r="S10629">
        <f t="shared" si="539"/>
        <v>0</v>
      </c>
      <c r="T10629" s="53" t="str">
        <f t="shared" si="541"/>
        <v/>
      </c>
      <c r="U10629" s="53" t="str">
        <f t="shared" si="541"/>
        <v/>
      </c>
      <c r="V10629" s="53" t="str">
        <f t="shared" si="541"/>
        <v/>
      </c>
      <c r="W10629" s="53" t="str">
        <f t="shared" si="541"/>
        <v/>
      </c>
      <c r="X10629" s="53" t="str">
        <f t="shared" si="541"/>
        <v/>
      </c>
    </row>
    <row r="10630" spans="18:24" hidden="1" x14ac:dyDescent="0.3">
      <c r="R10630">
        <f t="shared" si="538"/>
        <v>0</v>
      </c>
      <c r="S10630">
        <f t="shared" si="539"/>
        <v>0</v>
      </c>
      <c r="T10630" s="53" t="str">
        <f t="shared" si="541"/>
        <v/>
      </c>
      <c r="U10630" s="53" t="str">
        <f t="shared" si="541"/>
        <v/>
      </c>
      <c r="V10630" s="53" t="str">
        <f t="shared" si="541"/>
        <v/>
      </c>
      <c r="W10630" s="53" t="str">
        <f t="shared" si="541"/>
        <v/>
      </c>
      <c r="X10630" s="53" t="str">
        <f t="shared" si="541"/>
        <v/>
      </c>
    </row>
    <row r="10631" spans="18:24" hidden="1" x14ac:dyDescent="0.3">
      <c r="R10631">
        <f t="shared" ref="R10631:R10694" si="542">IF(OR(D10631="GRUPO TEPSA",D10631="TODAS"),P10631/5,P10631)</f>
        <v>0</v>
      </c>
      <c r="S10631">
        <f t="shared" si="539"/>
        <v>0</v>
      </c>
      <c r="T10631" s="53" t="str">
        <f t="shared" si="541"/>
        <v/>
      </c>
      <c r="U10631" s="53" t="str">
        <f t="shared" si="541"/>
        <v/>
      </c>
      <c r="V10631" s="53" t="str">
        <f t="shared" si="541"/>
        <v/>
      </c>
      <c r="W10631" s="53" t="str">
        <f t="shared" si="541"/>
        <v/>
      </c>
      <c r="X10631" s="53" t="str">
        <f t="shared" si="541"/>
        <v/>
      </c>
    </row>
    <row r="10632" spans="18:24" hidden="1" x14ac:dyDescent="0.3">
      <c r="R10632">
        <f t="shared" si="542"/>
        <v>0</v>
      </c>
      <c r="S10632">
        <f t="shared" si="539"/>
        <v>0</v>
      </c>
      <c r="T10632" s="53" t="str">
        <f t="shared" si="541"/>
        <v/>
      </c>
      <c r="U10632" s="53" t="str">
        <f t="shared" si="541"/>
        <v/>
      </c>
      <c r="V10632" s="53" t="str">
        <f t="shared" si="541"/>
        <v/>
      </c>
      <c r="W10632" s="53" t="str">
        <f t="shared" si="541"/>
        <v/>
      </c>
      <c r="X10632" s="53" t="str">
        <f t="shared" si="541"/>
        <v/>
      </c>
    </row>
    <row r="10633" spans="18:24" hidden="1" x14ac:dyDescent="0.3">
      <c r="R10633">
        <f t="shared" si="542"/>
        <v>0</v>
      </c>
      <c r="S10633">
        <f t="shared" si="539"/>
        <v>0</v>
      </c>
      <c r="T10633" s="53" t="str">
        <f t="shared" si="541"/>
        <v/>
      </c>
      <c r="U10633" s="53" t="str">
        <f t="shared" si="541"/>
        <v/>
      </c>
      <c r="V10633" s="53" t="str">
        <f t="shared" si="541"/>
        <v/>
      </c>
      <c r="W10633" s="53" t="str">
        <f t="shared" si="541"/>
        <v/>
      </c>
      <c r="X10633" s="53" t="str">
        <f t="shared" si="541"/>
        <v/>
      </c>
    </row>
    <row r="10634" spans="18:24" hidden="1" x14ac:dyDescent="0.3">
      <c r="R10634">
        <f t="shared" si="542"/>
        <v>0</v>
      </c>
      <c r="S10634">
        <f t="shared" si="539"/>
        <v>0</v>
      </c>
      <c r="T10634" s="53" t="str">
        <f t="shared" si="541"/>
        <v/>
      </c>
      <c r="U10634" s="53" t="str">
        <f t="shared" si="541"/>
        <v/>
      </c>
      <c r="V10634" s="53" t="str">
        <f t="shared" si="541"/>
        <v/>
      </c>
      <c r="W10634" s="53" t="str">
        <f t="shared" si="541"/>
        <v/>
      </c>
      <c r="X10634" s="53" t="str">
        <f t="shared" si="541"/>
        <v/>
      </c>
    </row>
    <row r="10635" spans="18:24" hidden="1" x14ac:dyDescent="0.3">
      <c r="R10635">
        <f t="shared" si="542"/>
        <v>0</v>
      </c>
      <c r="S10635">
        <f t="shared" ref="S10635:S10698" si="543">IF(OR(D10635="GRUPO TEPSA",D10635="TODAS"),Q10635/5,Q10635)</f>
        <v>0</v>
      </c>
      <c r="T10635" s="53" t="str">
        <f t="shared" si="541"/>
        <v/>
      </c>
      <c r="U10635" s="53" t="str">
        <f t="shared" si="541"/>
        <v/>
      </c>
      <c r="V10635" s="53" t="str">
        <f t="shared" si="541"/>
        <v/>
      </c>
      <c r="W10635" s="53" t="str">
        <f t="shared" si="541"/>
        <v/>
      </c>
      <c r="X10635" s="53" t="str">
        <f t="shared" si="541"/>
        <v/>
      </c>
    </row>
    <row r="10636" spans="18:24" hidden="1" x14ac:dyDescent="0.3">
      <c r="R10636">
        <f t="shared" si="542"/>
        <v>0</v>
      </c>
      <c r="S10636">
        <f t="shared" si="543"/>
        <v>0</v>
      </c>
      <c r="T10636" s="53" t="str">
        <f t="shared" si="541"/>
        <v/>
      </c>
      <c r="U10636" s="53" t="str">
        <f t="shared" si="541"/>
        <v/>
      </c>
      <c r="V10636" s="53" t="str">
        <f t="shared" si="541"/>
        <v/>
      </c>
      <c r="W10636" s="53" t="str">
        <f t="shared" si="541"/>
        <v/>
      </c>
      <c r="X10636" s="53" t="str">
        <f t="shared" si="541"/>
        <v/>
      </c>
    </row>
    <row r="10637" spans="18:24" hidden="1" x14ac:dyDescent="0.3">
      <c r="R10637">
        <f t="shared" si="542"/>
        <v>0</v>
      </c>
      <c r="S10637">
        <f t="shared" si="543"/>
        <v>0</v>
      </c>
      <c r="T10637" s="53" t="str">
        <f t="shared" si="541"/>
        <v/>
      </c>
      <c r="U10637" s="53" t="str">
        <f t="shared" si="541"/>
        <v/>
      </c>
      <c r="V10637" s="53" t="str">
        <f t="shared" si="541"/>
        <v/>
      </c>
      <c r="W10637" s="53" t="str">
        <f t="shared" si="541"/>
        <v/>
      </c>
      <c r="X10637" s="53" t="str">
        <f t="shared" si="541"/>
        <v/>
      </c>
    </row>
    <row r="10638" spans="18:24" hidden="1" x14ac:dyDescent="0.3">
      <c r="R10638">
        <f t="shared" si="542"/>
        <v>0</v>
      </c>
      <c r="S10638">
        <f t="shared" si="543"/>
        <v>0</v>
      </c>
      <c r="T10638" s="53" t="str">
        <f t="shared" si="541"/>
        <v/>
      </c>
      <c r="U10638" s="53" t="str">
        <f t="shared" si="541"/>
        <v/>
      </c>
      <c r="V10638" s="53" t="str">
        <f t="shared" si="541"/>
        <v/>
      </c>
      <c r="W10638" s="53" t="str">
        <f t="shared" si="541"/>
        <v/>
      </c>
      <c r="X10638" s="53" t="str">
        <f t="shared" si="541"/>
        <v/>
      </c>
    </row>
    <row r="10639" spans="18:24" hidden="1" x14ac:dyDescent="0.3">
      <c r="R10639">
        <f t="shared" si="542"/>
        <v>0</v>
      </c>
      <c r="S10639">
        <f t="shared" si="543"/>
        <v>0</v>
      </c>
      <c r="T10639" s="53" t="str">
        <f t="shared" si="541"/>
        <v/>
      </c>
      <c r="U10639" s="53" t="str">
        <f t="shared" si="541"/>
        <v/>
      </c>
      <c r="V10639" s="53" t="str">
        <f t="shared" si="541"/>
        <v/>
      </c>
      <c r="W10639" s="53" t="str">
        <f t="shared" si="541"/>
        <v/>
      </c>
      <c r="X10639" s="53" t="str">
        <f t="shared" si="541"/>
        <v/>
      </c>
    </row>
    <row r="10640" spans="18:24" hidden="1" x14ac:dyDescent="0.3">
      <c r="R10640">
        <f t="shared" si="542"/>
        <v>0</v>
      </c>
      <c r="S10640">
        <f t="shared" si="543"/>
        <v>0</v>
      </c>
      <c r="T10640" s="53" t="str">
        <f t="shared" si="541"/>
        <v/>
      </c>
      <c r="U10640" s="53" t="str">
        <f t="shared" si="541"/>
        <v/>
      </c>
      <c r="V10640" s="53" t="str">
        <f t="shared" si="541"/>
        <v/>
      </c>
      <c r="W10640" s="53" t="str">
        <f t="shared" si="541"/>
        <v/>
      </c>
      <c r="X10640" s="53" t="str">
        <f t="shared" si="541"/>
        <v/>
      </c>
    </row>
    <row r="10641" spans="18:24" hidden="1" x14ac:dyDescent="0.3">
      <c r="R10641">
        <f t="shared" si="542"/>
        <v>0</v>
      </c>
      <c r="S10641">
        <f t="shared" si="543"/>
        <v>0</v>
      </c>
      <c r="T10641" s="53" t="str">
        <f t="shared" si="541"/>
        <v/>
      </c>
      <c r="U10641" s="53" t="str">
        <f t="shared" si="541"/>
        <v/>
      </c>
      <c r="V10641" s="53" t="str">
        <f t="shared" si="541"/>
        <v/>
      </c>
      <c r="W10641" s="53" t="str">
        <f t="shared" si="541"/>
        <v/>
      </c>
      <c r="X10641" s="53" t="str">
        <f t="shared" si="541"/>
        <v/>
      </c>
    </row>
    <row r="10642" spans="18:24" hidden="1" x14ac:dyDescent="0.3">
      <c r="R10642">
        <f t="shared" si="542"/>
        <v>0</v>
      </c>
      <c r="S10642">
        <f t="shared" si="543"/>
        <v>0</v>
      </c>
      <c r="T10642" s="53" t="str">
        <f t="shared" si="541"/>
        <v/>
      </c>
      <c r="U10642" s="53" t="str">
        <f t="shared" si="541"/>
        <v/>
      </c>
      <c r="V10642" s="53" t="str">
        <f t="shared" si="541"/>
        <v/>
      </c>
      <c r="W10642" s="53" t="str">
        <f t="shared" si="541"/>
        <v/>
      </c>
      <c r="X10642" s="53" t="str">
        <f t="shared" si="541"/>
        <v/>
      </c>
    </row>
    <row r="10643" spans="18:24" hidden="1" x14ac:dyDescent="0.3">
      <c r="R10643">
        <f t="shared" si="542"/>
        <v>0</v>
      </c>
      <c r="S10643">
        <f t="shared" si="543"/>
        <v>0</v>
      </c>
      <c r="T10643" s="53" t="str">
        <f t="shared" si="541"/>
        <v/>
      </c>
      <c r="U10643" s="53" t="str">
        <f t="shared" si="541"/>
        <v/>
      </c>
      <c r="V10643" s="53" t="str">
        <f t="shared" si="541"/>
        <v/>
      </c>
      <c r="W10643" s="53" t="str">
        <f t="shared" si="541"/>
        <v/>
      </c>
      <c r="X10643" s="53" t="str">
        <f t="shared" si="541"/>
        <v/>
      </c>
    </row>
    <row r="10644" spans="18:24" hidden="1" x14ac:dyDescent="0.3">
      <c r="R10644">
        <f t="shared" si="542"/>
        <v>0</v>
      </c>
      <c r="S10644">
        <f t="shared" si="543"/>
        <v>0</v>
      </c>
      <c r="T10644" s="53" t="str">
        <f t="shared" si="541"/>
        <v/>
      </c>
      <c r="U10644" s="53" t="str">
        <f t="shared" si="541"/>
        <v/>
      </c>
      <c r="V10644" s="53" t="str">
        <f t="shared" si="541"/>
        <v/>
      </c>
      <c r="W10644" s="53" t="str">
        <f t="shared" si="541"/>
        <v/>
      </c>
      <c r="X10644" s="53" t="str">
        <f t="shared" si="541"/>
        <v/>
      </c>
    </row>
    <row r="10645" spans="18:24" hidden="1" x14ac:dyDescent="0.3">
      <c r="R10645">
        <f t="shared" si="542"/>
        <v>0</v>
      </c>
      <c r="S10645">
        <f t="shared" si="543"/>
        <v>0</v>
      </c>
      <c r="T10645" s="53" t="str">
        <f t="shared" si="541"/>
        <v/>
      </c>
      <c r="U10645" s="53" t="str">
        <f t="shared" si="541"/>
        <v/>
      </c>
      <c r="V10645" s="53" t="str">
        <f t="shared" si="541"/>
        <v/>
      </c>
      <c r="W10645" s="53" t="str">
        <f t="shared" si="541"/>
        <v/>
      </c>
      <c r="X10645" s="53" t="str">
        <f t="shared" si="541"/>
        <v/>
      </c>
    </row>
    <row r="10646" spans="18:24" hidden="1" x14ac:dyDescent="0.3">
      <c r="R10646">
        <f t="shared" si="542"/>
        <v>0</v>
      </c>
      <c r="S10646">
        <f t="shared" si="543"/>
        <v>0</v>
      </c>
      <c r="T10646" s="53" t="str">
        <f t="shared" si="541"/>
        <v/>
      </c>
      <c r="U10646" s="53" t="str">
        <f t="shared" si="541"/>
        <v/>
      </c>
      <c r="V10646" s="53" t="str">
        <f t="shared" si="541"/>
        <v/>
      </c>
      <c r="W10646" s="53" t="str">
        <f t="shared" si="541"/>
        <v/>
      </c>
      <c r="X10646" s="53" t="str">
        <f t="shared" si="541"/>
        <v/>
      </c>
    </row>
    <row r="10647" spans="18:24" hidden="1" x14ac:dyDescent="0.3">
      <c r="R10647">
        <f t="shared" si="542"/>
        <v>0</v>
      </c>
      <c r="S10647">
        <f t="shared" si="543"/>
        <v>0</v>
      </c>
      <c r="T10647" s="53" t="str">
        <f t="shared" si="541"/>
        <v/>
      </c>
      <c r="U10647" s="53" t="str">
        <f t="shared" si="541"/>
        <v/>
      </c>
      <c r="V10647" s="53" t="str">
        <f t="shared" si="541"/>
        <v/>
      </c>
      <c r="W10647" s="53" t="str">
        <f t="shared" si="541"/>
        <v/>
      </c>
      <c r="X10647" s="53" t="str">
        <f t="shared" si="541"/>
        <v/>
      </c>
    </row>
    <row r="10648" spans="18:24" hidden="1" x14ac:dyDescent="0.3">
      <c r="R10648">
        <f t="shared" si="542"/>
        <v>0</v>
      </c>
      <c r="S10648">
        <f t="shared" si="543"/>
        <v>0</v>
      </c>
      <c r="T10648" s="53" t="str">
        <f t="shared" si="541"/>
        <v/>
      </c>
      <c r="U10648" s="53" t="str">
        <f t="shared" si="541"/>
        <v/>
      </c>
      <c r="V10648" s="53" t="str">
        <f t="shared" si="541"/>
        <v/>
      </c>
      <c r="W10648" s="53" t="str">
        <f t="shared" si="541"/>
        <v/>
      </c>
      <c r="X10648" s="53" t="str">
        <f t="shared" si="541"/>
        <v/>
      </c>
    </row>
    <row r="10649" spans="18:24" hidden="1" x14ac:dyDescent="0.3">
      <c r="R10649">
        <f t="shared" si="542"/>
        <v>0</v>
      </c>
      <c r="S10649">
        <f t="shared" si="543"/>
        <v>0</v>
      </c>
      <c r="T10649" s="53" t="str">
        <f t="shared" si="541"/>
        <v/>
      </c>
      <c r="U10649" s="53" t="str">
        <f t="shared" si="541"/>
        <v/>
      </c>
      <c r="V10649" s="53" t="str">
        <f t="shared" si="541"/>
        <v/>
      </c>
      <c r="W10649" s="53" t="str">
        <f t="shared" si="541"/>
        <v/>
      </c>
      <c r="X10649" s="53" t="str">
        <f t="shared" si="541"/>
        <v/>
      </c>
    </row>
    <row r="10650" spans="18:24" hidden="1" x14ac:dyDescent="0.3">
      <c r="R10650">
        <f t="shared" si="542"/>
        <v>0</v>
      </c>
      <c r="S10650">
        <f t="shared" si="543"/>
        <v>0</v>
      </c>
      <c r="T10650" s="53" t="str">
        <f t="shared" si="541"/>
        <v/>
      </c>
      <c r="U10650" s="53" t="str">
        <f t="shared" si="541"/>
        <v/>
      </c>
      <c r="V10650" s="53" t="str">
        <f t="shared" si="541"/>
        <v/>
      </c>
      <c r="W10650" s="53" t="str">
        <f t="shared" si="541"/>
        <v/>
      </c>
      <c r="X10650" s="53" t="str">
        <f t="shared" si="541"/>
        <v/>
      </c>
    </row>
    <row r="10651" spans="18:24" hidden="1" x14ac:dyDescent="0.3">
      <c r="R10651">
        <f t="shared" si="542"/>
        <v>0</v>
      </c>
      <c r="S10651">
        <f t="shared" si="543"/>
        <v>0</v>
      </c>
      <c r="T10651" s="53" t="str">
        <f t="shared" si="541"/>
        <v/>
      </c>
      <c r="U10651" s="53" t="str">
        <f t="shared" si="541"/>
        <v/>
      </c>
      <c r="V10651" s="53" t="str">
        <f t="shared" si="541"/>
        <v/>
      </c>
      <c r="W10651" s="53" t="str">
        <f t="shared" si="541"/>
        <v/>
      </c>
      <c r="X10651" s="53" t="str">
        <f t="shared" si="541"/>
        <v/>
      </c>
    </row>
    <row r="10652" spans="18:24" hidden="1" x14ac:dyDescent="0.3">
      <c r="R10652">
        <f t="shared" si="542"/>
        <v>0</v>
      </c>
      <c r="S10652">
        <f t="shared" si="543"/>
        <v>0</v>
      </c>
      <c r="T10652" s="53" t="str">
        <f t="shared" si="541"/>
        <v/>
      </c>
      <c r="U10652" s="53" t="str">
        <f t="shared" si="541"/>
        <v/>
      </c>
      <c r="V10652" s="53" t="str">
        <f t="shared" si="541"/>
        <v/>
      </c>
      <c r="W10652" s="53" t="str">
        <f t="shared" si="541"/>
        <v/>
      </c>
      <c r="X10652" s="53" t="str">
        <f t="shared" si="541"/>
        <v/>
      </c>
    </row>
    <row r="10653" spans="18:24" hidden="1" x14ac:dyDescent="0.3">
      <c r="R10653">
        <f t="shared" si="542"/>
        <v>0</v>
      </c>
      <c r="S10653">
        <f t="shared" si="543"/>
        <v>0</v>
      </c>
      <c r="T10653" s="53" t="str">
        <f t="shared" si="541"/>
        <v/>
      </c>
      <c r="U10653" s="53" t="str">
        <f t="shared" si="541"/>
        <v/>
      </c>
      <c r="V10653" s="53" t="str">
        <f t="shared" si="541"/>
        <v/>
      </c>
      <c r="W10653" s="53" t="str">
        <f t="shared" si="541"/>
        <v/>
      </c>
      <c r="X10653" s="53" t="str">
        <f t="shared" si="541"/>
        <v/>
      </c>
    </row>
    <row r="10654" spans="18:24" hidden="1" x14ac:dyDescent="0.3">
      <c r="R10654">
        <f t="shared" si="542"/>
        <v>0</v>
      </c>
      <c r="S10654">
        <f t="shared" si="543"/>
        <v>0</v>
      </c>
      <c r="T10654" s="53" t="str">
        <f t="shared" si="541"/>
        <v/>
      </c>
      <c r="U10654" s="53" t="str">
        <f t="shared" si="541"/>
        <v/>
      </c>
      <c r="V10654" s="53" t="str">
        <f t="shared" si="541"/>
        <v/>
      </c>
      <c r="W10654" s="53" t="str">
        <f t="shared" si="541"/>
        <v/>
      </c>
      <c r="X10654" s="53" t="str">
        <f t="shared" si="541"/>
        <v/>
      </c>
    </row>
    <row r="10655" spans="18:24" hidden="1" x14ac:dyDescent="0.3">
      <c r="R10655">
        <f t="shared" si="542"/>
        <v>0</v>
      </c>
      <c r="S10655">
        <f t="shared" si="543"/>
        <v>0</v>
      </c>
      <c r="T10655" s="53" t="str">
        <f t="shared" si="541"/>
        <v/>
      </c>
      <c r="U10655" s="53" t="str">
        <f t="shared" si="541"/>
        <v/>
      </c>
      <c r="V10655" s="53" t="str">
        <f t="shared" si="541"/>
        <v/>
      </c>
      <c r="W10655" s="53" t="str">
        <f t="shared" si="541"/>
        <v/>
      </c>
      <c r="X10655" s="53" t="str">
        <f t="shared" si="541"/>
        <v/>
      </c>
    </row>
    <row r="10656" spans="18:24" hidden="1" x14ac:dyDescent="0.3">
      <c r="R10656">
        <f t="shared" si="542"/>
        <v>0</v>
      </c>
      <c r="S10656">
        <f t="shared" si="543"/>
        <v>0</v>
      </c>
      <c r="T10656" s="53" t="str">
        <f t="shared" si="541"/>
        <v/>
      </c>
      <c r="U10656" s="53" t="str">
        <f t="shared" si="541"/>
        <v/>
      </c>
      <c r="V10656" s="53" t="str">
        <f t="shared" si="541"/>
        <v/>
      </c>
      <c r="W10656" s="53" t="str">
        <f t="shared" si="541"/>
        <v/>
      </c>
      <c r="X10656" s="53" t="str">
        <f t="shared" si="541"/>
        <v/>
      </c>
    </row>
    <row r="10657" spans="18:24" hidden="1" x14ac:dyDescent="0.3">
      <c r="R10657">
        <f t="shared" si="542"/>
        <v>0</v>
      </c>
      <c r="S10657">
        <f t="shared" si="543"/>
        <v>0</v>
      </c>
      <c r="T10657" s="53" t="str">
        <f t="shared" si="541"/>
        <v/>
      </c>
      <c r="U10657" s="53" t="str">
        <f t="shared" si="541"/>
        <v/>
      </c>
      <c r="V10657" s="53" t="str">
        <f t="shared" si="541"/>
        <v/>
      </c>
      <c r="W10657" s="53" t="str">
        <f t="shared" si="541"/>
        <v/>
      </c>
      <c r="X10657" s="53" t="str">
        <f t="shared" si="541"/>
        <v/>
      </c>
    </row>
    <row r="10658" spans="18:24" hidden="1" x14ac:dyDescent="0.3">
      <c r="R10658">
        <f t="shared" si="542"/>
        <v>0</v>
      </c>
      <c r="S10658">
        <f t="shared" si="543"/>
        <v>0</v>
      </c>
      <c r="T10658" s="53" t="str">
        <f t="shared" si="541"/>
        <v/>
      </c>
      <c r="U10658" s="53" t="str">
        <f t="shared" si="541"/>
        <v/>
      </c>
      <c r="V10658" s="53" t="str">
        <f t="shared" si="541"/>
        <v/>
      </c>
      <c r="W10658" s="53" t="str">
        <f t="shared" si="541"/>
        <v/>
      </c>
      <c r="X10658" s="53" t="str">
        <f t="shared" si="541"/>
        <v/>
      </c>
    </row>
    <row r="10659" spans="18:24" hidden="1" x14ac:dyDescent="0.3">
      <c r="R10659">
        <f t="shared" si="542"/>
        <v>0</v>
      </c>
      <c r="S10659">
        <f t="shared" si="543"/>
        <v>0</v>
      </c>
      <c r="T10659" s="53" t="str">
        <f t="shared" si="541"/>
        <v/>
      </c>
      <c r="U10659" s="53" t="str">
        <f t="shared" si="541"/>
        <v/>
      </c>
      <c r="V10659" s="53" t="str">
        <f t="shared" si="541"/>
        <v/>
      </c>
      <c r="W10659" s="53" t="str">
        <f t="shared" si="541"/>
        <v/>
      </c>
      <c r="X10659" s="53" t="str">
        <f t="shared" si="541"/>
        <v/>
      </c>
    </row>
    <row r="10660" spans="18:24" hidden="1" x14ac:dyDescent="0.3">
      <c r="R10660">
        <f t="shared" si="542"/>
        <v>0</v>
      </c>
      <c r="S10660">
        <f t="shared" si="543"/>
        <v>0</v>
      </c>
      <c r="T10660" s="53" t="str">
        <f t="shared" si="541"/>
        <v/>
      </c>
      <c r="U10660" s="53" t="str">
        <f t="shared" si="541"/>
        <v/>
      </c>
      <c r="V10660" s="53" t="str">
        <f t="shared" si="541"/>
        <v/>
      </c>
      <c r="W10660" s="53" t="str">
        <f t="shared" si="541"/>
        <v/>
      </c>
      <c r="X10660" s="53" t="str">
        <f t="shared" si="541"/>
        <v/>
      </c>
    </row>
    <row r="10661" spans="18:24" hidden="1" x14ac:dyDescent="0.3">
      <c r="R10661">
        <f t="shared" si="542"/>
        <v>0</v>
      </c>
      <c r="S10661">
        <f t="shared" si="543"/>
        <v>0</v>
      </c>
      <c r="T10661" s="53" t="str">
        <f t="shared" si="541"/>
        <v/>
      </c>
      <c r="U10661" s="53" t="str">
        <f t="shared" si="541"/>
        <v/>
      </c>
      <c r="V10661" s="53" t="str">
        <f t="shared" si="541"/>
        <v/>
      </c>
      <c r="W10661" s="53" t="str">
        <f t="shared" si="541"/>
        <v/>
      </c>
      <c r="X10661" s="53" t="str">
        <f t="shared" si="541"/>
        <v/>
      </c>
    </row>
    <row r="10662" spans="18:24" hidden="1" x14ac:dyDescent="0.3">
      <c r="R10662">
        <f t="shared" si="542"/>
        <v>0</v>
      </c>
      <c r="S10662">
        <f t="shared" si="543"/>
        <v>0</v>
      </c>
      <c r="T10662" s="53" t="str">
        <f t="shared" si="541"/>
        <v/>
      </c>
      <c r="U10662" s="53" t="str">
        <f t="shared" si="541"/>
        <v/>
      </c>
      <c r="V10662" s="53" t="str">
        <f t="shared" si="541"/>
        <v/>
      </c>
      <c r="W10662" s="53" t="str">
        <f t="shared" si="541"/>
        <v/>
      </c>
      <c r="X10662" s="53" t="str">
        <f t="shared" si="541"/>
        <v/>
      </c>
    </row>
    <row r="10663" spans="18:24" hidden="1" x14ac:dyDescent="0.3">
      <c r="R10663">
        <f t="shared" si="542"/>
        <v>0</v>
      </c>
      <c r="S10663">
        <f t="shared" si="543"/>
        <v>0</v>
      </c>
      <c r="T10663" s="53" t="str">
        <f t="shared" si="541"/>
        <v/>
      </c>
      <c r="U10663" s="53" t="str">
        <f t="shared" si="541"/>
        <v/>
      </c>
      <c r="V10663" s="53" t="str">
        <f t="shared" si="541"/>
        <v/>
      </c>
      <c r="W10663" s="53" t="str">
        <f t="shared" si="541"/>
        <v/>
      </c>
      <c r="X10663" s="53" t="str">
        <f t="shared" si="541"/>
        <v/>
      </c>
    </row>
    <row r="10664" spans="18:24" hidden="1" x14ac:dyDescent="0.3">
      <c r="R10664">
        <f t="shared" si="542"/>
        <v>0</v>
      </c>
      <c r="S10664">
        <f t="shared" si="543"/>
        <v>0</v>
      </c>
      <c r="T10664" s="53" t="str">
        <f t="shared" si="541"/>
        <v/>
      </c>
      <c r="U10664" s="53" t="str">
        <f t="shared" si="541"/>
        <v/>
      </c>
      <c r="V10664" s="53" t="str">
        <f t="shared" si="541"/>
        <v/>
      </c>
      <c r="W10664" s="53" t="str">
        <f t="shared" si="541"/>
        <v/>
      </c>
      <c r="X10664" s="53" t="str">
        <f t="shared" si="541"/>
        <v/>
      </c>
    </row>
    <row r="10665" spans="18:24" hidden="1" x14ac:dyDescent="0.3">
      <c r="R10665">
        <f t="shared" si="542"/>
        <v>0</v>
      </c>
      <c r="S10665">
        <f t="shared" si="543"/>
        <v>0</v>
      </c>
      <c r="T10665" s="53" t="str">
        <f t="shared" si="541"/>
        <v/>
      </c>
      <c r="U10665" s="53" t="str">
        <f t="shared" si="541"/>
        <v/>
      </c>
      <c r="V10665" s="53" t="str">
        <f t="shared" si="541"/>
        <v/>
      </c>
      <c r="W10665" s="53" t="str">
        <f t="shared" si="541"/>
        <v/>
      </c>
      <c r="X10665" s="53" t="str">
        <f t="shared" si="541"/>
        <v/>
      </c>
    </row>
    <row r="10666" spans="18:24" hidden="1" x14ac:dyDescent="0.3">
      <c r="R10666">
        <f t="shared" si="542"/>
        <v>0</v>
      </c>
      <c r="S10666">
        <f t="shared" si="543"/>
        <v>0</v>
      </c>
      <c r="T10666" s="53" t="str">
        <f t="shared" si="541"/>
        <v/>
      </c>
      <c r="U10666" s="53" t="str">
        <f t="shared" si="541"/>
        <v/>
      </c>
      <c r="V10666" s="53" t="str">
        <f t="shared" si="541"/>
        <v/>
      </c>
      <c r="W10666" s="53" t="str">
        <f t="shared" si="541"/>
        <v/>
      </c>
      <c r="X10666" s="53" t="str">
        <f t="shared" si="541"/>
        <v/>
      </c>
    </row>
    <row r="10667" spans="18:24" hidden="1" x14ac:dyDescent="0.3">
      <c r="R10667">
        <f t="shared" si="542"/>
        <v>0</v>
      </c>
      <c r="S10667">
        <f t="shared" si="543"/>
        <v>0</v>
      </c>
      <c r="T10667" s="53" t="str">
        <f t="shared" si="541"/>
        <v/>
      </c>
      <c r="U10667" s="53" t="str">
        <f t="shared" si="541"/>
        <v/>
      </c>
      <c r="V10667" s="53" t="str">
        <f t="shared" si="541"/>
        <v/>
      </c>
      <c r="W10667" s="53" t="str">
        <f t="shared" si="541"/>
        <v/>
      </c>
      <c r="X10667" s="53" t="str">
        <f t="shared" si="541"/>
        <v/>
      </c>
    </row>
    <row r="10668" spans="18:24" hidden="1" x14ac:dyDescent="0.3">
      <c r="R10668">
        <f t="shared" si="542"/>
        <v>0</v>
      </c>
      <c r="S10668">
        <f t="shared" si="543"/>
        <v>0</v>
      </c>
      <c r="T10668" s="53" t="str">
        <f t="shared" si="541"/>
        <v/>
      </c>
      <c r="U10668" s="53" t="str">
        <f t="shared" si="541"/>
        <v/>
      </c>
      <c r="V10668" s="53" t="str">
        <f t="shared" si="541"/>
        <v/>
      </c>
      <c r="W10668" s="53" t="str">
        <f t="shared" si="541"/>
        <v/>
      </c>
      <c r="X10668" s="53" t="str">
        <f t="shared" si="541"/>
        <v/>
      </c>
    </row>
    <row r="10669" spans="18:24" hidden="1" x14ac:dyDescent="0.3">
      <c r="R10669">
        <f t="shared" si="542"/>
        <v>0</v>
      </c>
      <c r="S10669">
        <f t="shared" si="543"/>
        <v>0</v>
      </c>
      <c r="T10669" s="53" t="str">
        <f t="shared" si="541"/>
        <v/>
      </c>
      <c r="U10669" s="53" t="str">
        <f t="shared" si="541"/>
        <v/>
      </c>
      <c r="V10669" s="53" t="str">
        <f t="shared" si="541"/>
        <v/>
      </c>
      <c r="W10669" s="53" t="str">
        <f t="shared" si="541"/>
        <v/>
      </c>
      <c r="X10669" s="53" t="str">
        <f t="shared" si="541"/>
        <v/>
      </c>
    </row>
    <row r="10670" spans="18:24" hidden="1" x14ac:dyDescent="0.3">
      <c r="R10670">
        <f t="shared" si="542"/>
        <v>0</v>
      </c>
      <c r="S10670">
        <f t="shared" si="543"/>
        <v>0</v>
      </c>
      <c r="T10670" s="53" t="str">
        <f t="shared" si="541"/>
        <v/>
      </c>
      <c r="U10670" s="53" t="str">
        <f t="shared" si="541"/>
        <v/>
      </c>
      <c r="V10670" s="53" t="str">
        <f t="shared" si="541"/>
        <v/>
      </c>
      <c r="W10670" s="53" t="str">
        <f t="shared" si="541"/>
        <v/>
      </c>
      <c r="X10670" s="53" t="str">
        <f t="shared" si="541"/>
        <v/>
      </c>
    </row>
    <row r="10671" spans="18:24" hidden="1" x14ac:dyDescent="0.3">
      <c r="R10671">
        <f t="shared" si="542"/>
        <v>0</v>
      </c>
      <c r="S10671">
        <f t="shared" si="543"/>
        <v>0</v>
      </c>
      <c r="T10671" s="53" t="str">
        <f t="shared" si="541"/>
        <v/>
      </c>
      <c r="U10671" s="53" t="str">
        <f t="shared" si="541"/>
        <v/>
      </c>
      <c r="V10671" s="53" t="str">
        <f t="shared" si="541"/>
        <v/>
      </c>
      <c r="W10671" s="53" t="str">
        <f t="shared" si="541"/>
        <v/>
      </c>
      <c r="X10671" s="53" t="str">
        <f t="shared" si="541"/>
        <v/>
      </c>
    </row>
    <row r="10672" spans="18:24" hidden="1" x14ac:dyDescent="0.3">
      <c r="R10672">
        <f t="shared" si="542"/>
        <v>0</v>
      </c>
      <c r="S10672">
        <f t="shared" si="543"/>
        <v>0</v>
      </c>
      <c r="T10672" s="53" t="str">
        <f t="shared" si="541"/>
        <v/>
      </c>
      <c r="U10672" s="53" t="str">
        <f t="shared" si="541"/>
        <v/>
      </c>
      <c r="V10672" s="53" t="str">
        <f t="shared" si="541"/>
        <v/>
      </c>
      <c r="W10672" s="53" t="str">
        <f t="shared" si="541"/>
        <v/>
      </c>
      <c r="X10672" s="53" t="str">
        <f t="shared" si="541"/>
        <v/>
      </c>
    </row>
    <row r="10673" spans="18:24" hidden="1" x14ac:dyDescent="0.3">
      <c r="R10673">
        <f t="shared" si="542"/>
        <v>0</v>
      </c>
      <c r="S10673">
        <f t="shared" si="543"/>
        <v>0</v>
      </c>
      <c r="T10673" s="53" t="str">
        <f t="shared" si="541"/>
        <v/>
      </c>
      <c r="U10673" s="53" t="str">
        <f t="shared" si="541"/>
        <v/>
      </c>
      <c r="V10673" s="53" t="str">
        <f t="shared" si="541"/>
        <v/>
      </c>
      <c r="W10673" s="53" t="str">
        <f t="shared" si="541"/>
        <v/>
      </c>
      <c r="X10673" s="53" t="str">
        <f t="shared" si="541"/>
        <v/>
      </c>
    </row>
    <row r="10674" spans="18:24" hidden="1" x14ac:dyDescent="0.3">
      <c r="R10674">
        <f t="shared" si="542"/>
        <v>0</v>
      </c>
      <c r="S10674">
        <f t="shared" si="543"/>
        <v>0</v>
      </c>
      <c r="T10674" s="53" t="str">
        <f t="shared" si="541"/>
        <v/>
      </c>
      <c r="U10674" s="53" t="str">
        <f t="shared" si="541"/>
        <v/>
      </c>
      <c r="V10674" s="53" t="str">
        <f t="shared" si="541"/>
        <v/>
      </c>
      <c r="W10674" s="53" t="str">
        <f t="shared" si="541"/>
        <v/>
      </c>
      <c r="X10674" s="53" t="str">
        <f t="shared" si="541"/>
        <v/>
      </c>
    </row>
    <row r="10675" spans="18:24" hidden="1" x14ac:dyDescent="0.3">
      <c r="R10675">
        <f t="shared" si="542"/>
        <v>0</v>
      </c>
      <c r="S10675">
        <f t="shared" si="543"/>
        <v>0</v>
      </c>
      <c r="T10675" s="53" t="str">
        <f t="shared" si="541"/>
        <v/>
      </c>
      <c r="U10675" s="53" t="str">
        <f t="shared" si="541"/>
        <v/>
      </c>
      <c r="V10675" s="53" t="str">
        <f t="shared" si="541"/>
        <v/>
      </c>
      <c r="W10675" s="53" t="str">
        <f t="shared" si="541"/>
        <v/>
      </c>
      <c r="X10675" s="53" t="str">
        <f t="shared" si="541"/>
        <v/>
      </c>
    </row>
    <row r="10676" spans="18:24" hidden="1" x14ac:dyDescent="0.3">
      <c r="R10676">
        <f t="shared" si="542"/>
        <v>0</v>
      </c>
      <c r="S10676">
        <f t="shared" si="543"/>
        <v>0</v>
      </c>
      <c r="T10676" s="53" t="str">
        <f t="shared" si="541"/>
        <v/>
      </c>
      <c r="U10676" s="53" t="str">
        <f t="shared" si="541"/>
        <v/>
      </c>
      <c r="V10676" s="53" t="str">
        <f t="shared" si="541"/>
        <v/>
      </c>
      <c r="W10676" s="53" t="str">
        <f t="shared" si="541"/>
        <v/>
      </c>
      <c r="X10676" s="53" t="str">
        <f t="shared" si="541"/>
        <v/>
      </c>
    </row>
    <row r="10677" spans="18:24" hidden="1" x14ac:dyDescent="0.3">
      <c r="R10677">
        <f t="shared" si="542"/>
        <v>0</v>
      </c>
      <c r="S10677">
        <f t="shared" si="543"/>
        <v>0</v>
      </c>
      <c r="T10677" s="53" t="str">
        <f t="shared" si="541"/>
        <v/>
      </c>
      <c r="U10677" s="53" t="str">
        <f t="shared" si="541"/>
        <v/>
      </c>
      <c r="V10677" s="53" t="str">
        <f t="shared" si="541"/>
        <v/>
      </c>
      <c r="W10677" s="53" t="str">
        <f t="shared" si="541"/>
        <v/>
      </c>
      <c r="X10677" s="53" t="str">
        <f t="shared" si="541"/>
        <v/>
      </c>
    </row>
    <row r="10678" spans="18:24" hidden="1" x14ac:dyDescent="0.3">
      <c r="R10678">
        <f t="shared" si="542"/>
        <v>0</v>
      </c>
      <c r="S10678">
        <f t="shared" si="543"/>
        <v>0</v>
      </c>
      <c r="T10678" s="53" t="str">
        <f t="shared" ref="T10678:X10728" si="544">IF(OR(COUNTIF($D10678,"*"&amp;T$5&amp;"*")&gt;0,$D10678="GRUPO TEPSA"),T$5,"")</f>
        <v/>
      </c>
      <c r="U10678" s="53" t="str">
        <f t="shared" si="544"/>
        <v/>
      </c>
      <c r="V10678" s="53" t="str">
        <f t="shared" si="544"/>
        <v/>
      </c>
      <c r="W10678" s="53" t="str">
        <f t="shared" si="544"/>
        <v/>
      </c>
      <c r="X10678" s="53" t="str">
        <f t="shared" si="544"/>
        <v/>
      </c>
    </row>
    <row r="10679" spans="18:24" hidden="1" x14ac:dyDescent="0.3">
      <c r="R10679">
        <f t="shared" si="542"/>
        <v>0</v>
      </c>
      <c r="S10679">
        <f t="shared" si="543"/>
        <v>0</v>
      </c>
      <c r="T10679" s="53" t="str">
        <f t="shared" si="544"/>
        <v/>
      </c>
      <c r="U10679" s="53" t="str">
        <f t="shared" si="544"/>
        <v/>
      </c>
      <c r="V10679" s="53" t="str">
        <f t="shared" si="544"/>
        <v/>
      </c>
      <c r="W10679" s="53" t="str">
        <f t="shared" si="544"/>
        <v/>
      </c>
      <c r="X10679" s="53" t="str">
        <f t="shared" si="544"/>
        <v/>
      </c>
    </row>
    <row r="10680" spans="18:24" hidden="1" x14ac:dyDescent="0.3">
      <c r="R10680">
        <f t="shared" si="542"/>
        <v>0</v>
      </c>
      <c r="S10680">
        <f t="shared" si="543"/>
        <v>0</v>
      </c>
      <c r="T10680" s="53" t="str">
        <f t="shared" si="544"/>
        <v/>
      </c>
      <c r="U10680" s="53" t="str">
        <f t="shared" si="544"/>
        <v/>
      </c>
      <c r="V10680" s="53" t="str">
        <f t="shared" si="544"/>
        <v/>
      </c>
      <c r="W10680" s="53" t="str">
        <f t="shared" si="544"/>
        <v/>
      </c>
      <c r="X10680" s="53" t="str">
        <f t="shared" si="544"/>
        <v/>
      </c>
    </row>
    <row r="10681" spans="18:24" hidden="1" x14ac:dyDescent="0.3">
      <c r="R10681">
        <f t="shared" si="542"/>
        <v>0</v>
      </c>
      <c r="S10681">
        <f t="shared" si="543"/>
        <v>0</v>
      </c>
      <c r="T10681" s="53" t="str">
        <f t="shared" si="544"/>
        <v/>
      </c>
      <c r="U10681" s="53" t="str">
        <f t="shared" si="544"/>
        <v/>
      </c>
      <c r="V10681" s="53" t="str">
        <f t="shared" si="544"/>
        <v/>
      </c>
      <c r="W10681" s="53" t="str">
        <f t="shared" si="544"/>
        <v/>
      </c>
      <c r="X10681" s="53" t="str">
        <f t="shared" si="544"/>
        <v/>
      </c>
    </row>
    <row r="10682" spans="18:24" hidden="1" x14ac:dyDescent="0.3">
      <c r="R10682">
        <f t="shared" si="542"/>
        <v>0</v>
      </c>
      <c r="S10682">
        <f t="shared" si="543"/>
        <v>0</v>
      </c>
      <c r="T10682" s="53" t="str">
        <f t="shared" si="544"/>
        <v/>
      </c>
      <c r="U10682" s="53" t="str">
        <f t="shared" si="544"/>
        <v/>
      </c>
      <c r="V10682" s="53" t="str">
        <f t="shared" si="544"/>
        <v/>
      </c>
      <c r="W10682" s="53" t="str">
        <f t="shared" si="544"/>
        <v/>
      </c>
      <c r="X10682" s="53" t="str">
        <f t="shared" si="544"/>
        <v/>
      </c>
    </row>
    <row r="10683" spans="18:24" hidden="1" x14ac:dyDescent="0.3">
      <c r="R10683">
        <f t="shared" si="542"/>
        <v>0</v>
      </c>
      <c r="S10683">
        <f t="shared" si="543"/>
        <v>0</v>
      </c>
      <c r="T10683" s="53" t="str">
        <f t="shared" si="544"/>
        <v/>
      </c>
      <c r="U10683" s="53" t="str">
        <f t="shared" si="544"/>
        <v/>
      </c>
      <c r="V10683" s="53" t="str">
        <f t="shared" si="544"/>
        <v/>
      </c>
      <c r="W10683" s="53" t="str">
        <f t="shared" si="544"/>
        <v/>
      </c>
      <c r="X10683" s="53" t="str">
        <f t="shared" si="544"/>
        <v/>
      </c>
    </row>
    <row r="10684" spans="18:24" hidden="1" x14ac:dyDescent="0.3">
      <c r="R10684">
        <f t="shared" si="542"/>
        <v>0</v>
      </c>
      <c r="S10684">
        <f t="shared" si="543"/>
        <v>0</v>
      </c>
      <c r="T10684" s="53" t="str">
        <f t="shared" si="544"/>
        <v/>
      </c>
      <c r="U10684" s="53" t="str">
        <f t="shared" si="544"/>
        <v/>
      </c>
      <c r="V10684" s="53" t="str">
        <f t="shared" si="544"/>
        <v/>
      </c>
      <c r="W10684" s="53" t="str">
        <f t="shared" si="544"/>
        <v/>
      </c>
      <c r="X10684" s="53" t="str">
        <f t="shared" si="544"/>
        <v/>
      </c>
    </row>
    <row r="10685" spans="18:24" hidden="1" x14ac:dyDescent="0.3">
      <c r="R10685">
        <f t="shared" si="542"/>
        <v>0</v>
      </c>
      <c r="S10685">
        <f t="shared" si="543"/>
        <v>0</v>
      </c>
      <c r="T10685" s="53" t="str">
        <f t="shared" si="544"/>
        <v/>
      </c>
      <c r="U10685" s="53" t="str">
        <f t="shared" si="544"/>
        <v/>
      </c>
      <c r="V10685" s="53" t="str">
        <f t="shared" si="544"/>
        <v/>
      </c>
      <c r="W10685" s="53" t="str">
        <f t="shared" si="544"/>
        <v/>
      </c>
      <c r="X10685" s="53" t="str">
        <f t="shared" si="544"/>
        <v/>
      </c>
    </row>
    <row r="10686" spans="18:24" hidden="1" x14ac:dyDescent="0.3">
      <c r="R10686">
        <f t="shared" si="542"/>
        <v>0</v>
      </c>
      <c r="S10686">
        <f t="shared" si="543"/>
        <v>0</v>
      </c>
      <c r="T10686" s="53" t="str">
        <f t="shared" si="544"/>
        <v/>
      </c>
      <c r="U10686" s="53" t="str">
        <f t="shared" si="544"/>
        <v/>
      </c>
      <c r="V10686" s="53" t="str">
        <f t="shared" si="544"/>
        <v/>
      </c>
      <c r="W10686" s="53" t="str">
        <f t="shared" si="544"/>
        <v/>
      </c>
      <c r="X10686" s="53" t="str">
        <f t="shared" si="544"/>
        <v/>
      </c>
    </row>
    <row r="10687" spans="18:24" hidden="1" x14ac:dyDescent="0.3">
      <c r="R10687">
        <f t="shared" si="542"/>
        <v>0</v>
      </c>
      <c r="S10687">
        <f t="shared" si="543"/>
        <v>0</v>
      </c>
      <c r="T10687" s="53" t="str">
        <f t="shared" si="544"/>
        <v/>
      </c>
      <c r="U10687" s="53" t="str">
        <f t="shared" si="544"/>
        <v/>
      </c>
      <c r="V10687" s="53" t="str">
        <f t="shared" si="544"/>
        <v/>
      </c>
      <c r="W10687" s="53" t="str">
        <f t="shared" si="544"/>
        <v/>
      </c>
      <c r="X10687" s="53" t="str">
        <f t="shared" si="544"/>
        <v/>
      </c>
    </row>
    <row r="10688" spans="18:24" hidden="1" x14ac:dyDescent="0.3">
      <c r="R10688">
        <f t="shared" si="542"/>
        <v>0</v>
      </c>
      <c r="S10688">
        <f t="shared" si="543"/>
        <v>0</v>
      </c>
      <c r="T10688" s="53" t="str">
        <f t="shared" si="544"/>
        <v/>
      </c>
      <c r="U10688" s="53" t="str">
        <f t="shared" si="544"/>
        <v/>
      </c>
      <c r="V10688" s="53" t="str">
        <f t="shared" si="544"/>
        <v/>
      </c>
      <c r="W10688" s="53" t="str">
        <f t="shared" si="544"/>
        <v/>
      </c>
      <c r="X10688" s="53" t="str">
        <f t="shared" si="544"/>
        <v/>
      </c>
    </row>
    <row r="10689" spans="18:24" hidden="1" x14ac:dyDescent="0.3">
      <c r="R10689">
        <f t="shared" si="542"/>
        <v>0</v>
      </c>
      <c r="S10689">
        <f t="shared" si="543"/>
        <v>0</v>
      </c>
      <c r="T10689" s="53" t="str">
        <f t="shared" si="544"/>
        <v/>
      </c>
      <c r="U10689" s="53" t="str">
        <f t="shared" si="544"/>
        <v/>
      </c>
      <c r="V10689" s="53" t="str">
        <f t="shared" si="544"/>
        <v/>
      </c>
      <c r="W10689" s="53" t="str">
        <f t="shared" si="544"/>
        <v/>
      </c>
      <c r="X10689" s="53" t="str">
        <f t="shared" si="544"/>
        <v/>
      </c>
    </row>
    <row r="10690" spans="18:24" hidden="1" x14ac:dyDescent="0.3">
      <c r="R10690">
        <f t="shared" si="542"/>
        <v>0</v>
      </c>
      <c r="S10690">
        <f t="shared" si="543"/>
        <v>0</v>
      </c>
      <c r="T10690" s="53" t="str">
        <f t="shared" si="544"/>
        <v/>
      </c>
      <c r="U10690" s="53" t="str">
        <f t="shared" si="544"/>
        <v/>
      </c>
      <c r="V10690" s="53" t="str">
        <f t="shared" si="544"/>
        <v/>
      </c>
      <c r="W10690" s="53" t="str">
        <f t="shared" si="544"/>
        <v/>
      </c>
      <c r="X10690" s="53" t="str">
        <f t="shared" si="544"/>
        <v/>
      </c>
    </row>
    <row r="10691" spans="18:24" hidden="1" x14ac:dyDescent="0.3">
      <c r="R10691">
        <f t="shared" si="542"/>
        <v>0</v>
      </c>
      <c r="S10691">
        <f t="shared" si="543"/>
        <v>0</v>
      </c>
      <c r="T10691" s="53" t="str">
        <f t="shared" si="544"/>
        <v/>
      </c>
      <c r="U10691" s="53" t="str">
        <f t="shared" si="544"/>
        <v/>
      </c>
      <c r="V10691" s="53" t="str">
        <f t="shared" si="544"/>
        <v/>
      </c>
      <c r="W10691" s="53" t="str">
        <f t="shared" si="544"/>
        <v/>
      </c>
      <c r="X10691" s="53" t="str">
        <f t="shared" si="544"/>
        <v/>
      </c>
    </row>
    <row r="10692" spans="18:24" hidden="1" x14ac:dyDescent="0.3">
      <c r="R10692">
        <f t="shared" si="542"/>
        <v>0</v>
      </c>
      <c r="S10692">
        <f t="shared" si="543"/>
        <v>0</v>
      </c>
      <c r="T10692" s="53" t="str">
        <f t="shared" si="544"/>
        <v/>
      </c>
      <c r="U10692" s="53" t="str">
        <f t="shared" si="544"/>
        <v/>
      </c>
      <c r="V10692" s="53" t="str">
        <f t="shared" si="544"/>
        <v/>
      </c>
      <c r="W10692" s="53" t="str">
        <f t="shared" si="544"/>
        <v/>
      </c>
      <c r="X10692" s="53" t="str">
        <f t="shared" si="544"/>
        <v/>
      </c>
    </row>
    <row r="10693" spans="18:24" hidden="1" x14ac:dyDescent="0.3">
      <c r="R10693">
        <f t="shared" si="542"/>
        <v>0</v>
      </c>
      <c r="S10693">
        <f t="shared" si="543"/>
        <v>0</v>
      </c>
      <c r="T10693" s="53" t="str">
        <f t="shared" si="544"/>
        <v/>
      </c>
      <c r="U10693" s="53" t="str">
        <f t="shared" si="544"/>
        <v/>
      </c>
      <c r="V10693" s="53" t="str">
        <f t="shared" si="544"/>
        <v/>
      </c>
      <c r="W10693" s="53" t="str">
        <f t="shared" si="544"/>
        <v/>
      </c>
      <c r="X10693" s="53" t="str">
        <f t="shared" si="544"/>
        <v/>
      </c>
    </row>
    <row r="10694" spans="18:24" hidden="1" x14ac:dyDescent="0.3">
      <c r="R10694">
        <f t="shared" si="542"/>
        <v>0</v>
      </c>
      <c r="S10694">
        <f t="shared" si="543"/>
        <v>0</v>
      </c>
      <c r="T10694" s="53" t="str">
        <f t="shared" si="544"/>
        <v/>
      </c>
      <c r="U10694" s="53" t="str">
        <f t="shared" si="544"/>
        <v/>
      </c>
      <c r="V10694" s="53" t="str">
        <f t="shared" si="544"/>
        <v/>
      </c>
      <c r="W10694" s="53" t="str">
        <f t="shared" si="544"/>
        <v/>
      </c>
      <c r="X10694" s="53" t="str">
        <f t="shared" si="544"/>
        <v/>
      </c>
    </row>
    <row r="10695" spans="18:24" hidden="1" x14ac:dyDescent="0.3">
      <c r="R10695">
        <f t="shared" ref="R10695:R10758" si="545">IF(OR(D10695="GRUPO TEPSA",D10695="TODAS"),P10695/5,P10695)</f>
        <v>0</v>
      </c>
      <c r="S10695">
        <f t="shared" si="543"/>
        <v>0</v>
      </c>
      <c r="T10695" s="53" t="str">
        <f t="shared" si="544"/>
        <v/>
      </c>
      <c r="U10695" s="53" t="str">
        <f t="shared" si="544"/>
        <v/>
      </c>
      <c r="V10695" s="53" t="str">
        <f t="shared" si="544"/>
        <v/>
      </c>
      <c r="W10695" s="53" t="str">
        <f t="shared" si="544"/>
        <v/>
      </c>
      <c r="X10695" s="53" t="str">
        <f t="shared" si="544"/>
        <v/>
      </c>
    </row>
    <row r="10696" spans="18:24" hidden="1" x14ac:dyDescent="0.3">
      <c r="R10696">
        <f t="shared" si="545"/>
        <v>0</v>
      </c>
      <c r="S10696">
        <f t="shared" si="543"/>
        <v>0</v>
      </c>
      <c r="T10696" s="53" t="str">
        <f t="shared" si="544"/>
        <v/>
      </c>
      <c r="U10696" s="53" t="str">
        <f t="shared" si="544"/>
        <v/>
      </c>
      <c r="V10696" s="53" t="str">
        <f t="shared" si="544"/>
        <v/>
      </c>
      <c r="W10696" s="53" t="str">
        <f t="shared" si="544"/>
        <v/>
      </c>
      <c r="X10696" s="53" t="str">
        <f t="shared" si="544"/>
        <v/>
      </c>
    </row>
    <row r="10697" spans="18:24" hidden="1" x14ac:dyDescent="0.3">
      <c r="R10697">
        <f t="shared" si="545"/>
        <v>0</v>
      </c>
      <c r="S10697">
        <f t="shared" si="543"/>
        <v>0</v>
      </c>
      <c r="T10697" s="53" t="str">
        <f t="shared" si="544"/>
        <v/>
      </c>
      <c r="U10697" s="53" t="str">
        <f t="shared" si="544"/>
        <v/>
      </c>
      <c r="V10697" s="53" t="str">
        <f t="shared" si="544"/>
        <v/>
      </c>
      <c r="W10697" s="53" t="str">
        <f t="shared" si="544"/>
        <v/>
      </c>
      <c r="X10697" s="53" t="str">
        <f t="shared" si="544"/>
        <v/>
      </c>
    </row>
    <row r="10698" spans="18:24" hidden="1" x14ac:dyDescent="0.3">
      <c r="R10698">
        <f t="shared" si="545"/>
        <v>0</v>
      </c>
      <c r="S10698">
        <f t="shared" si="543"/>
        <v>0</v>
      </c>
      <c r="T10698" s="53" t="str">
        <f t="shared" si="544"/>
        <v/>
      </c>
      <c r="U10698" s="53" t="str">
        <f t="shared" si="544"/>
        <v/>
      </c>
      <c r="V10698" s="53" t="str">
        <f t="shared" si="544"/>
        <v/>
      </c>
      <c r="W10698" s="53" t="str">
        <f t="shared" si="544"/>
        <v/>
      </c>
      <c r="X10698" s="53" t="str">
        <f t="shared" si="544"/>
        <v/>
      </c>
    </row>
    <row r="10699" spans="18:24" hidden="1" x14ac:dyDescent="0.3">
      <c r="R10699">
        <f t="shared" si="545"/>
        <v>0</v>
      </c>
      <c r="S10699">
        <f t="shared" ref="S10699:S10762" si="546">IF(OR(D10699="GRUPO TEPSA",D10699="TODAS"),Q10699/5,Q10699)</f>
        <v>0</v>
      </c>
      <c r="T10699" s="53" t="str">
        <f t="shared" si="544"/>
        <v/>
      </c>
      <c r="U10699" s="53" t="str">
        <f t="shared" si="544"/>
        <v/>
      </c>
      <c r="V10699" s="53" t="str">
        <f t="shared" si="544"/>
        <v/>
      </c>
      <c r="W10699" s="53" t="str">
        <f t="shared" si="544"/>
        <v/>
      </c>
      <c r="X10699" s="53" t="str">
        <f t="shared" si="544"/>
        <v/>
      </c>
    </row>
    <row r="10700" spans="18:24" hidden="1" x14ac:dyDescent="0.3">
      <c r="R10700">
        <f t="shared" si="545"/>
        <v>0</v>
      </c>
      <c r="S10700">
        <f t="shared" si="546"/>
        <v>0</v>
      </c>
      <c r="T10700" s="53" t="str">
        <f t="shared" si="544"/>
        <v/>
      </c>
      <c r="U10700" s="53" t="str">
        <f t="shared" si="544"/>
        <v/>
      </c>
      <c r="V10700" s="53" t="str">
        <f t="shared" si="544"/>
        <v/>
      </c>
      <c r="W10700" s="53" t="str">
        <f t="shared" si="544"/>
        <v/>
      </c>
      <c r="X10700" s="53" t="str">
        <f t="shared" si="544"/>
        <v/>
      </c>
    </row>
    <row r="10701" spans="18:24" hidden="1" x14ac:dyDescent="0.3">
      <c r="R10701">
        <f t="shared" si="545"/>
        <v>0</v>
      </c>
      <c r="S10701">
        <f t="shared" si="546"/>
        <v>0</v>
      </c>
      <c r="T10701" s="53" t="str">
        <f t="shared" si="544"/>
        <v/>
      </c>
      <c r="U10701" s="53" t="str">
        <f t="shared" si="544"/>
        <v/>
      </c>
      <c r="V10701" s="53" t="str">
        <f t="shared" si="544"/>
        <v/>
      </c>
      <c r="W10701" s="53" t="str">
        <f t="shared" si="544"/>
        <v/>
      </c>
      <c r="X10701" s="53" t="str">
        <f t="shared" si="544"/>
        <v/>
      </c>
    </row>
    <row r="10702" spans="18:24" hidden="1" x14ac:dyDescent="0.3">
      <c r="R10702">
        <f t="shared" si="545"/>
        <v>0</v>
      </c>
      <c r="S10702">
        <f t="shared" si="546"/>
        <v>0</v>
      </c>
      <c r="T10702" s="53" t="str">
        <f t="shared" si="544"/>
        <v/>
      </c>
      <c r="U10702" s="53" t="str">
        <f t="shared" si="544"/>
        <v/>
      </c>
      <c r="V10702" s="53" t="str">
        <f t="shared" si="544"/>
        <v/>
      </c>
      <c r="W10702" s="53" t="str">
        <f t="shared" si="544"/>
        <v/>
      </c>
      <c r="X10702" s="53" t="str">
        <f t="shared" si="544"/>
        <v/>
      </c>
    </row>
    <row r="10703" spans="18:24" hidden="1" x14ac:dyDescent="0.3">
      <c r="R10703">
        <f t="shared" si="545"/>
        <v>0</v>
      </c>
      <c r="S10703">
        <f t="shared" si="546"/>
        <v>0</v>
      </c>
      <c r="T10703" s="53" t="str">
        <f t="shared" si="544"/>
        <v/>
      </c>
      <c r="U10703" s="53" t="str">
        <f t="shared" si="544"/>
        <v/>
      </c>
      <c r="V10703" s="53" t="str">
        <f t="shared" si="544"/>
        <v/>
      </c>
      <c r="W10703" s="53" t="str">
        <f t="shared" si="544"/>
        <v/>
      </c>
      <c r="X10703" s="53" t="str">
        <f t="shared" si="544"/>
        <v/>
      </c>
    </row>
    <row r="10704" spans="18:24" hidden="1" x14ac:dyDescent="0.3">
      <c r="R10704">
        <f t="shared" si="545"/>
        <v>0</v>
      </c>
      <c r="S10704">
        <f t="shared" si="546"/>
        <v>0</v>
      </c>
      <c r="T10704" s="53" t="str">
        <f t="shared" si="544"/>
        <v/>
      </c>
      <c r="U10704" s="53" t="str">
        <f t="shared" si="544"/>
        <v/>
      </c>
      <c r="V10704" s="53" t="str">
        <f t="shared" si="544"/>
        <v/>
      </c>
      <c r="W10704" s="53" t="str">
        <f t="shared" si="544"/>
        <v/>
      </c>
      <c r="X10704" s="53" t="str">
        <f t="shared" si="544"/>
        <v/>
      </c>
    </row>
    <row r="10705" spans="18:24" hidden="1" x14ac:dyDescent="0.3">
      <c r="R10705">
        <f t="shared" si="545"/>
        <v>0</v>
      </c>
      <c r="S10705">
        <f t="shared" si="546"/>
        <v>0</v>
      </c>
      <c r="T10705" s="53" t="str">
        <f t="shared" si="544"/>
        <v/>
      </c>
      <c r="U10705" s="53" t="str">
        <f t="shared" si="544"/>
        <v/>
      </c>
      <c r="V10705" s="53" t="str">
        <f t="shared" si="544"/>
        <v/>
      </c>
      <c r="W10705" s="53" t="str">
        <f t="shared" si="544"/>
        <v/>
      </c>
      <c r="X10705" s="53" t="str">
        <f t="shared" si="544"/>
        <v/>
      </c>
    </row>
    <row r="10706" spans="18:24" hidden="1" x14ac:dyDescent="0.3">
      <c r="R10706">
        <f t="shared" si="545"/>
        <v>0</v>
      </c>
      <c r="S10706">
        <f t="shared" si="546"/>
        <v>0</v>
      </c>
      <c r="T10706" s="53" t="str">
        <f t="shared" si="544"/>
        <v/>
      </c>
      <c r="U10706" s="53" t="str">
        <f t="shared" si="544"/>
        <v/>
      </c>
      <c r="V10706" s="53" t="str">
        <f t="shared" si="544"/>
        <v/>
      </c>
      <c r="W10706" s="53" t="str">
        <f t="shared" si="544"/>
        <v/>
      </c>
      <c r="X10706" s="53" t="str">
        <f t="shared" si="544"/>
        <v/>
      </c>
    </row>
    <row r="10707" spans="18:24" hidden="1" x14ac:dyDescent="0.3">
      <c r="R10707">
        <f t="shared" si="545"/>
        <v>0</v>
      </c>
      <c r="S10707">
        <f t="shared" si="546"/>
        <v>0</v>
      </c>
      <c r="T10707" s="53" t="str">
        <f t="shared" si="544"/>
        <v/>
      </c>
      <c r="U10707" s="53" t="str">
        <f t="shared" si="544"/>
        <v/>
      </c>
      <c r="V10707" s="53" t="str">
        <f t="shared" si="544"/>
        <v/>
      </c>
      <c r="W10707" s="53" t="str">
        <f t="shared" si="544"/>
        <v/>
      </c>
      <c r="X10707" s="53" t="str">
        <f t="shared" si="544"/>
        <v/>
      </c>
    </row>
    <row r="10708" spans="18:24" hidden="1" x14ac:dyDescent="0.3">
      <c r="R10708">
        <f t="shared" si="545"/>
        <v>0</v>
      </c>
      <c r="S10708">
        <f t="shared" si="546"/>
        <v>0</v>
      </c>
      <c r="T10708" s="53" t="str">
        <f t="shared" si="544"/>
        <v/>
      </c>
      <c r="U10708" s="53" t="str">
        <f t="shared" si="544"/>
        <v/>
      </c>
      <c r="V10708" s="53" t="str">
        <f t="shared" si="544"/>
        <v/>
      </c>
      <c r="W10708" s="53" t="str">
        <f t="shared" si="544"/>
        <v/>
      </c>
      <c r="X10708" s="53" t="str">
        <f t="shared" si="544"/>
        <v/>
      </c>
    </row>
    <row r="10709" spans="18:24" hidden="1" x14ac:dyDescent="0.3">
      <c r="R10709">
        <f t="shared" si="545"/>
        <v>0</v>
      </c>
      <c r="S10709">
        <f t="shared" si="546"/>
        <v>0</v>
      </c>
      <c r="T10709" s="53" t="str">
        <f t="shared" si="544"/>
        <v/>
      </c>
      <c r="U10709" s="53" t="str">
        <f t="shared" si="544"/>
        <v/>
      </c>
      <c r="V10709" s="53" t="str">
        <f t="shared" si="544"/>
        <v/>
      </c>
      <c r="W10709" s="53" t="str">
        <f t="shared" si="544"/>
        <v/>
      </c>
      <c r="X10709" s="53" t="str">
        <f t="shared" si="544"/>
        <v/>
      </c>
    </row>
    <row r="10710" spans="18:24" hidden="1" x14ac:dyDescent="0.3">
      <c r="R10710">
        <f t="shared" si="545"/>
        <v>0</v>
      </c>
      <c r="S10710">
        <f t="shared" si="546"/>
        <v>0</v>
      </c>
      <c r="T10710" s="53" t="str">
        <f t="shared" si="544"/>
        <v/>
      </c>
      <c r="U10710" s="53" t="str">
        <f t="shared" si="544"/>
        <v/>
      </c>
      <c r="V10710" s="53" t="str">
        <f t="shared" si="544"/>
        <v/>
      </c>
      <c r="W10710" s="53" t="str">
        <f t="shared" si="544"/>
        <v/>
      </c>
      <c r="X10710" s="53" t="str">
        <f t="shared" si="544"/>
        <v/>
      </c>
    </row>
    <row r="10711" spans="18:24" hidden="1" x14ac:dyDescent="0.3">
      <c r="R10711">
        <f t="shared" si="545"/>
        <v>0</v>
      </c>
      <c r="S10711">
        <f t="shared" si="546"/>
        <v>0</v>
      </c>
      <c r="T10711" s="53" t="str">
        <f t="shared" si="544"/>
        <v/>
      </c>
      <c r="U10711" s="53" t="str">
        <f t="shared" si="544"/>
        <v/>
      </c>
      <c r="V10711" s="53" t="str">
        <f t="shared" si="544"/>
        <v/>
      </c>
      <c r="W10711" s="53" t="str">
        <f t="shared" si="544"/>
        <v/>
      </c>
      <c r="X10711" s="53" t="str">
        <f t="shared" si="544"/>
        <v/>
      </c>
    </row>
    <row r="10712" spans="18:24" hidden="1" x14ac:dyDescent="0.3">
      <c r="R10712">
        <f t="shared" si="545"/>
        <v>0</v>
      </c>
      <c r="S10712">
        <f t="shared" si="546"/>
        <v>0</v>
      </c>
      <c r="T10712" s="53" t="str">
        <f t="shared" si="544"/>
        <v/>
      </c>
      <c r="U10712" s="53" t="str">
        <f t="shared" si="544"/>
        <v/>
      </c>
      <c r="V10712" s="53" t="str">
        <f t="shared" si="544"/>
        <v/>
      </c>
      <c r="W10712" s="53" t="str">
        <f t="shared" si="544"/>
        <v/>
      </c>
      <c r="X10712" s="53" t="str">
        <f t="shared" si="544"/>
        <v/>
      </c>
    </row>
    <row r="10713" spans="18:24" hidden="1" x14ac:dyDescent="0.3">
      <c r="R10713">
        <f t="shared" si="545"/>
        <v>0</v>
      </c>
      <c r="S10713">
        <f t="shared" si="546"/>
        <v>0</v>
      </c>
      <c r="T10713" s="53" t="str">
        <f t="shared" si="544"/>
        <v/>
      </c>
      <c r="U10713" s="53" t="str">
        <f t="shared" si="544"/>
        <v/>
      </c>
      <c r="V10713" s="53" t="str">
        <f t="shared" si="544"/>
        <v/>
      </c>
      <c r="W10713" s="53" t="str">
        <f t="shared" si="544"/>
        <v/>
      </c>
      <c r="X10713" s="53" t="str">
        <f t="shared" si="544"/>
        <v/>
      </c>
    </row>
    <row r="10714" spans="18:24" hidden="1" x14ac:dyDescent="0.3">
      <c r="R10714">
        <f t="shared" si="545"/>
        <v>0</v>
      </c>
      <c r="S10714">
        <f t="shared" si="546"/>
        <v>0</v>
      </c>
      <c r="T10714" s="53" t="str">
        <f t="shared" si="544"/>
        <v/>
      </c>
      <c r="U10714" s="53" t="str">
        <f t="shared" si="544"/>
        <v/>
      </c>
      <c r="V10714" s="53" t="str">
        <f t="shared" si="544"/>
        <v/>
      </c>
      <c r="W10714" s="53" t="str">
        <f t="shared" si="544"/>
        <v/>
      </c>
      <c r="X10714" s="53" t="str">
        <f t="shared" si="544"/>
        <v/>
      </c>
    </row>
    <row r="10715" spans="18:24" hidden="1" x14ac:dyDescent="0.3">
      <c r="R10715">
        <f t="shared" si="545"/>
        <v>0</v>
      </c>
      <c r="S10715">
        <f t="shared" si="546"/>
        <v>0</v>
      </c>
      <c r="T10715" s="53" t="str">
        <f t="shared" si="544"/>
        <v/>
      </c>
      <c r="U10715" s="53" t="str">
        <f t="shared" si="544"/>
        <v/>
      </c>
      <c r="V10715" s="53" t="str">
        <f t="shared" si="544"/>
        <v/>
      </c>
      <c r="W10715" s="53" t="str">
        <f t="shared" si="544"/>
        <v/>
      </c>
      <c r="X10715" s="53" t="str">
        <f t="shared" si="544"/>
        <v/>
      </c>
    </row>
    <row r="10716" spans="18:24" hidden="1" x14ac:dyDescent="0.3">
      <c r="R10716">
        <f t="shared" si="545"/>
        <v>0</v>
      </c>
      <c r="S10716">
        <f t="shared" si="546"/>
        <v>0</v>
      </c>
      <c r="T10716" s="53" t="str">
        <f t="shared" si="544"/>
        <v/>
      </c>
      <c r="U10716" s="53" t="str">
        <f t="shared" si="544"/>
        <v/>
      </c>
      <c r="V10716" s="53" t="str">
        <f t="shared" si="544"/>
        <v/>
      </c>
      <c r="W10716" s="53" t="str">
        <f t="shared" si="544"/>
        <v/>
      </c>
      <c r="X10716" s="53" t="str">
        <f t="shared" si="544"/>
        <v/>
      </c>
    </row>
    <row r="10717" spans="18:24" hidden="1" x14ac:dyDescent="0.3">
      <c r="R10717">
        <f t="shared" si="545"/>
        <v>0</v>
      </c>
      <c r="S10717">
        <f t="shared" si="546"/>
        <v>0</v>
      </c>
      <c r="T10717" s="53" t="str">
        <f t="shared" si="544"/>
        <v/>
      </c>
      <c r="U10717" s="53" t="str">
        <f t="shared" si="544"/>
        <v/>
      </c>
      <c r="V10717" s="53" t="str">
        <f t="shared" si="544"/>
        <v/>
      </c>
      <c r="W10717" s="53" t="str">
        <f t="shared" si="544"/>
        <v/>
      </c>
      <c r="X10717" s="53" t="str">
        <f t="shared" si="544"/>
        <v/>
      </c>
    </row>
    <row r="10718" spans="18:24" hidden="1" x14ac:dyDescent="0.3">
      <c r="R10718">
        <f t="shared" si="545"/>
        <v>0</v>
      </c>
      <c r="S10718">
        <f t="shared" si="546"/>
        <v>0</v>
      </c>
      <c r="T10718" s="53" t="str">
        <f t="shared" si="544"/>
        <v/>
      </c>
      <c r="U10718" s="53" t="str">
        <f t="shared" si="544"/>
        <v/>
      </c>
      <c r="V10718" s="53" t="str">
        <f t="shared" si="544"/>
        <v/>
      </c>
      <c r="W10718" s="53" t="str">
        <f t="shared" si="544"/>
        <v/>
      </c>
      <c r="X10718" s="53" t="str">
        <f t="shared" si="544"/>
        <v/>
      </c>
    </row>
    <row r="10719" spans="18:24" hidden="1" x14ac:dyDescent="0.3">
      <c r="R10719">
        <f t="shared" si="545"/>
        <v>0</v>
      </c>
      <c r="S10719">
        <f t="shared" si="546"/>
        <v>0</v>
      </c>
      <c r="T10719" s="53" t="str">
        <f t="shared" si="544"/>
        <v/>
      </c>
      <c r="U10719" s="53" t="str">
        <f t="shared" si="544"/>
        <v/>
      </c>
      <c r="V10719" s="53" t="str">
        <f t="shared" si="544"/>
        <v/>
      </c>
      <c r="W10719" s="53" t="str">
        <f t="shared" si="544"/>
        <v/>
      </c>
      <c r="X10719" s="53" t="str">
        <f t="shared" si="544"/>
        <v/>
      </c>
    </row>
    <row r="10720" spans="18:24" hidden="1" x14ac:dyDescent="0.3">
      <c r="R10720">
        <f t="shared" si="545"/>
        <v>0</v>
      </c>
      <c r="S10720">
        <f t="shared" si="546"/>
        <v>0</v>
      </c>
      <c r="T10720" s="53" t="str">
        <f t="shared" si="544"/>
        <v/>
      </c>
      <c r="U10720" s="53" t="str">
        <f t="shared" si="544"/>
        <v/>
      </c>
      <c r="V10720" s="53" t="str">
        <f t="shared" si="544"/>
        <v/>
      </c>
      <c r="W10720" s="53" t="str">
        <f t="shared" si="544"/>
        <v/>
      </c>
      <c r="X10720" s="53" t="str">
        <f t="shared" si="544"/>
        <v/>
      </c>
    </row>
    <row r="10721" spans="18:24" hidden="1" x14ac:dyDescent="0.3">
      <c r="R10721">
        <f t="shared" si="545"/>
        <v>0</v>
      </c>
      <c r="S10721">
        <f t="shared" si="546"/>
        <v>0</v>
      </c>
      <c r="T10721" s="53" t="str">
        <f t="shared" si="544"/>
        <v/>
      </c>
      <c r="U10721" s="53" t="str">
        <f t="shared" si="544"/>
        <v/>
      </c>
      <c r="V10721" s="53" t="str">
        <f t="shared" si="544"/>
        <v/>
      </c>
      <c r="W10721" s="53" t="str">
        <f t="shared" si="544"/>
        <v/>
      </c>
      <c r="X10721" s="53" t="str">
        <f t="shared" si="544"/>
        <v/>
      </c>
    </row>
    <row r="10722" spans="18:24" hidden="1" x14ac:dyDescent="0.3">
      <c r="R10722">
        <f t="shared" si="545"/>
        <v>0</v>
      </c>
      <c r="S10722">
        <f t="shared" si="546"/>
        <v>0</v>
      </c>
      <c r="T10722" s="53" t="str">
        <f t="shared" si="544"/>
        <v/>
      </c>
      <c r="U10722" s="53" t="str">
        <f t="shared" si="544"/>
        <v/>
      </c>
      <c r="V10722" s="53" t="str">
        <f t="shared" si="544"/>
        <v/>
      </c>
      <c r="W10722" s="53" t="str">
        <f t="shared" si="544"/>
        <v/>
      </c>
      <c r="X10722" s="53" t="str">
        <f t="shared" si="544"/>
        <v/>
      </c>
    </row>
    <row r="10723" spans="18:24" hidden="1" x14ac:dyDescent="0.3">
      <c r="R10723">
        <f t="shared" si="545"/>
        <v>0</v>
      </c>
      <c r="S10723">
        <f t="shared" si="546"/>
        <v>0</v>
      </c>
      <c r="T10723" s="53" t="str">
        <f t="shared" si="544"/>
        <v/>
      </c>
      <c r="U10723" s="53" t="str">
        <f t="shared" si="544"/>
        <v/>
      </c>
      <c r="V10723" s="53" t="str">
        <f t="shared" si="544"/>
        <v/>
      </c>
      <c r="W10723" s="53" t="str">
        <f t="shared" si="544"/>
        <v/>
      </c>
      <c r="X10723" s="53" t="str">
        <f t="shared" si="544"/>
        <v/>
      </c>
    </row>
    <row r="10724" spans="18:24" hidden="1" x14ac:dyDescent="0.3">
      <c r="R10724">
        <f t="shared" si="545"/>
        <v>0</v>
      </c>
      <c r="S10724">
        <f t="shared" si="546"/>
        <v>0</v>
      </c>
      <c r="T10724" s="53" t="str">
        <f t="shared" si="544"/>
        <v/>
      </c>
      <c r="U10724" s="53" t="str">
        <f t="shared" si="544"/>
        <v/>
      </c>
      <c r="V10724" s="53" t="str">
        <f t="shared" si="544"/>
        <v/>
      </c>
      <c r="W10724" s="53" t="str">
        <f t="shared" si="544"/>
        <v/>
      </c>
      <c r="X10724" s="53" t="str">
        <f t="shared" si="544"/>
        <v/>
      </c>
    </row>
    <row r="10725" spans="18:24" hidden="1" x14ac:dyDescent="0.3">
      <c r="R10725">
        <f t="shared" si="545"/>
        <v>0</v>
      </c>
      <c r="S10725">
        <f t="shared" si="546"/>
        <v>0</v>
      </c>
      <c r="T10725" s="53" t="str">
        <f t="shared" si="544"/>
        <v/>
      </c>
      <c r="U10725" s="53" t="str">
        <f t="shared" si="544"/>
        <v/>
      </c>
      <c r="V10725" s="53" t="str">
        <f t="shared" si="544"/>
        <v/>
      </c>
      <c r="W10725" s="53" t="str">
        <f t="shared" si="544"/>
        <v/>
      </c>
      <c r="X10725" s="53" t="str">
        <f t="shared" si="544"/>
        <v/>
      </c>
    </row>
    <row r="10726" spans="18:24" hidden="1" x14ac:dyDescent="0.3">
      <c r="R10726">
        <f t="shared" si="545"/>
        <v>0</v>
      </c>
      <c r="S10726">
        <f t="shared" si="546"/>
        <v>0</v>
      </c>
      <c r="T10726" s="53" t="str">
        <f t="shared" si="544"/>
        <v/>
      </c>
      <c r="U10726" s="53" t="str">
        <f t="shared" si="544"/>
        <v/>
      </c>
      <c r="V10726" s="53" t="str">
        <f t="shared" si="544"/>
        <v/>
      </c>
      <c r="W10726" s="53" t="str">
        <f t="shared" si="544"/>
        <v/>
      </c>
      <c r="X10726" s="53" t="str">
        <f t="shared" si="544"/>
        <v/>
      </c>
    </row>
    <row r="10727" spans="18:24" hidden="1" x14ac:dyDescent="0.3">
      <c r="R10727">
        <f t="shared" si="545"/>
        <v>0</v>
      </c>
      <c r="S10727">
        <f t="shared" si="546"/>
        <v>0</v>
      </c>
      <c r="T10727" s="53" t="str">
        <f t="shared" si="544"/>
        <v/>
      </c>
      <c r="U10727" s="53" t="str">
        <f t="shared" si="544"/>
        <v/>
      </c>
      <c r="V10727" s="53" t="str">
        <f t="shared" si="544"/>
        <v/>
      </c>
      <c r="W10727" s="53" t="str">
        <f t="shared" si="544"/>
        <v/>
      </c>
      <c r="X10727" s="53" t="str">
        <f t="shared" si="544"/>
        <v/>
      </c>
    </row>
    <row r="10728" spans="18:24" hidden="1" x14ac:dyDescent="0.3">
      <c r="R10728">
        <f t="shared" si="545"/>
        <v>0</v>
      </c>
      <c r="S10728">
        <f t="shared" si="546"/>
        <v>0</v>
      </c>
      <c r="T10728" s="53" t="str">
        <f t="shared" si="544"/>
        <v/>
      </c>
      <c r="U10728" s="53" t="str">
        <f t="shared" si="544"/>
        <v/>
      </c>
      <c r="V10728" s="53" t="str">
        <f t="shared" si="544"/>
        <v/>
      </c>
      <c r="W10728" s="53" t="str">
        <f t="shared" si="544"/>
        <v/>
      </c>
      <c r="X10728" s="53" t="str">
        <f t="shared" si="544"/>
        <v/>
      </c>
    </row>
    <row r="10729" spans="18:24" hidden="1" x14ac:dyDescent="0.3">
      <c r="R10729">
        <f t="shared" si="545"/>
        <v>0</v>
      </c>
      <c r="S10729">
        <f t="shared" si="546"/>
        <v>0</v>
      </c>
      <c r="T10729" s="53" t="str">
        <f t="shared" ref="T10729:X10779" si="547">IF(OR(COUNTIF($D10729,"*"&amp;T$5&amp;"*")&gt;0,$D10729="GRUPO TEPSA"),T$5,"")</f>
        <v/>
      </c>
      <c r="U10729" s="53" t="str">
        <f t="shared" si="547"/>
        <v/>
      </c>
      <c r="V10729" s="53" t="str">
        <f t="shared" si="547"/>
        <v/>
      </c>
      <c r="W10729" s="53" t="str">
        <f t="shared" si="547"/>
        <v/>
      </c>
      <c r="X10729" s="53" t="str">
        <f t="shared" si="547"/>
        <v/>
      </c>
    </row>
    <row r="10730" spans="18:24" hidden="1" x14ac:dyDescent="0.3">
      <c r="R10730">
        <f t="shared" si="545"/>
        <v>0</v>
      </c>
      <c r="S10730">
        <f t="shared" si="546"/>
        <v>0</v>
      </c>
      <c r="T10730" s="53" t="str">
        <f t="shared" si="547"/>
        <v/>
      </c>
      <c r="U10730" s="53" t="str">
        <f t="shared" si="547"/>
        <v/>
      </c>
      <c r="V10730" s="53" t="str">
        <f t="shared" si="547"/>
        <v/>
      </c>
      <c r="W10730" s="53" t="str">
        <f t="shared" si="547"/>
        <v/>
      </c>
      <c r="X10730" s="53" t="str">
        <f t="shared" si="547"/>
        <v/>
      </c>
    </row>
    <row r="10731" spans="18:24" hidden="1" x14ac:dyDescent="0.3">
      <c r="R10731">
        <f t="shared" si="545"/>
        <v>0</v>
      </c>
      <c r="S10731">
        <f t="shared" si="546"/>
        <v>0</v>
      </c>
      <c r="T10731" s="53" t="str">
        <f t="shared" si="547"/>
        <v/>
      </c>
      <c r="U10731" s="53" t="str">
        <f t="shared" si="547"/>
        <v/>
      </c>
      <c r="V10731" s="53" t="str">
        <f t="shared" si="547"/>
        <v/>
      </c>
      <c r="W10731" s="53" t="str">
        <f t="shared" si="547"/>
        <v/>
      </c>
      <c r="X10731" s="53" t="str">
        <f t="shared" si="547"/>
        <v/>
      </c>
    </row>
    <row r="10732" spans="18:24" hidden="1" x14ac:dyDescent="0.3">
      <c r="R10732">
        <f t="shared" si="545"/>
        <v>0</v>
      </c>
      <c r="S10732">
        <f t="shared" si="546"/>
        <v>0</v>
      </c>
      <c r="T10732" s="53" t="str">
        <f t="shared" si="547"/>
        <v/>
      </c>
      <c r="U10732" s="53" t="str">
        <f t="shared" si="547"/>
        <v/>
      </c>
      <c r="V10732" s="53" t="str">
        <f t="shared" si="547"/>
        <v/>
      </c>
      <c r="W10732" s="53" t="str">
        <f t="shared" si="547"/>
        <v/>
      </c>
      <c r="X10732" s="53" t="str">
        <f t="shared" si="547"/>
        <v/>
      </c>
    </row>
    <row r="10733" spans="18:24" hidden="1" x14ac:dyDescent="0.3">
      <c r="R10733">
        <f t="shared" si="545"/>
        <v>0</v>
      </c>
      <c r="S10733">
        <f t="shared" si="546"/>
        <v>0</v>
      </c>
      <c r="T10733" s="53" t="str">
        <f t="shared" si="547"/>
        <v/>
      </c>
      <c r="U10733" s="53" t="str">
        <f t="shared" si="547"/>
        <v/>
      </c>
      <c r="V10733" s="53" t="str">
        <f t="shared" si="547"/>
        <v/>
      </c>
      <c r="W10733" s="53" t="str">
        <f t="shared" si="547"/>
        <v/>
      </c>
      <c r="X10733" s="53" t="str">
        <f t="shared" si="547"/>
        <v/>
      </c>
    </row>
    <row r="10734" spans="18:24" hidden="1" x14ac:dyDescent="0.3">
      <c r="R10734">
        <f t="shared" si="545"/>
        <v>0</v>
      </c>
      <c r="S10734">
        <f t="shared" si="546"/>
        <v>0</v>
      </c>
      <c r="T10734" s="53" t="str">
        <f t="shared" si="547"/>
        <v/>
      </c>
      <c r="U10734" s="53" t="str">
        <f t="shared" si="547"/>
        <v/>
      </c>
      <c r="V10734" s="53" t="str">
        <f t="shared" si="547"/>
        <v/>
      </c>
      <c r="W10734" s="53" t="str">
        <f t="shared" si="547"/>
        <v/>
      </c>
      <c r="X10734" s="53" t="str">
        <f t="shared" si="547"/>
        <v/>
      </c>
    </row>
    <row r="10735" spans="18:24" hidden="1" x14ac:dyDescent="0.3">
      <c r="R10735">
        <f t="shared" si="545"/>
        <v>0</v>
      </c>
      <c r="S10735">
        <f t="shared" si="546"/>
        <v>0</v>
      </c>
      <c r="T10735" s="53" t="str">
        <f t="shared" si="547"/>
        <v/>
      </c>
      <c r="U10735" s="53" t="str">
        <f t="shared" si="547"/>
        <v/>
      </c>
      <c r="V10735" s="53" t="str">
        <f t="shared" si="547"/>
        <v/>
      </c>
      <c r="W10735" s="53" t="str">
        <f t="shared" si="547"/>
        <v/>
      </c>
      <c r="X10735" s="53" t="str">
        <f t="shared" si="547"/>
        <v/>
      </c>
    </row>
    <row r="10736" spans="18:24" hidden="1" x14ac:dyDescent="0.3">
      <c r="R10736">
        <f t="shared" si="545"/>
        <v>0</v>
      </c>
      <c r="S10736">
        <f t="shared" si="546"/>
        <v>0</v>
      </c>
      <c r="T10736" s="53" t="str">
        <f t="shared" si="547"/>
        <v/>
      </c>
      <c r="U10736" s="53" t="str">
        <f t="shared" si="547"/>
        <v/>
      </c>
      <c r="V10736" s="53" t="str">
        <f t="shared" si="547"/>
        <v/>
      </c>
      <c r="W10736" s="53" t="str">
        <f t="shared" si="547"/>
        <v/>
      </c>
      <c r="X10736" s="53" t="str">
        <f t="shared" si="547"/>
        <v/>
      </c>
    </row>
    <row r="10737" spans="18:24" hidden="1" x14ac:dyDescent="0.3">
      <c r="R10737">
        <f t="shared" si="545"/>
        <v>0</v>
      </c>
      <c r="S10737">
        <f t="shared" si="546"/>
        <v>0</v>
      </c>
      <c r="T10737" s="53" t="str">
        <f t="shared" si="547"/>
        <v/>
      </c>
      <c r="U10737" s="53" t="str">
        <f t="shared" si="547"/>
        <v/>
      </c>
      <c r="V10737" s="53" t="str">
        <f t="shared" si="547"/>
        <v/>
      </c>
      <c r="W10737" s="53" t="str">
        <f t="shared" si="547"/>
        <v/>
      </c>
      <c r="X10737" s="53" t="str">
        <f t="shared" si="547"/>
        <v/>
      </c>
    </row>
    <row r="10738" spans="18:24" hidden="1" x14ac:dyDescent="0.3">
      <c r="R10738">
        <f t="shared" si="545"/>
        <v>0</v>
      </c>
      <c r="S10738">
        <f t="shared" si="546"/>
        <v>0</v>
      </c>
      <c r="T10738" s="53" t="str">
        <f t="shared" si="547"/>
        <v/>
      </c>
      <c r="U10738" s="53" t="str">
        <f t="shared" si="547"/>
        <v/>
      </c>
      <c r="V10738" s="53" t="str">
        <f t="shared" si="547"/>
        <v/>
      </c>
      <c r="W10738" s="53" t="str">
        <f t="shared" si="547"/>
        <v/>
      </c>
      <c r="X10738" s="53" t="str">
        <f t="shared" si="547"/>
        <v/>
      </c>
    </row>
    <row r="10739" spans="18:24" hidden="1" x14ac:dyDescent="0.3">
      <c r="R10739">
        <f t="shared" si="545"/>
        <v>0</v>
      </c>
      <c r="S10739">
        <f t="shared" si="546"/>
        <v>0</v>
      </c>
      <c r="T10739" s="53" t="str">
        <f t="shared" si="547"/>
        <v/>
      </c>
      <c r="U10739" s="53" t="str">
        <f t="shared" si="547"/>
        <v/>
      </c>
      <c r="V10739" s="53" t="str">
        <f t="shared" si="547"/>
        <v/>
      </c>
      <c r="W10739" s="53" t="str">
        <f t="shared" si="547"/>
        <v/>
      </c>
      <c r="X10739" s="53" t="str">
        <f t="shared" si="547"/>
        <v/>
      </c>
    </row>
    <row r="10740" spans="18:24" hidden="1" x14ac:dyDescent="0.3">
      <c r="R10740">
        <f t="shared" si="545"/>
        <v>0</v>
      </c>
      <c r="S10740">
        <f t="shared" si="546"/>
        <v>0</v>
      </c>
      <c r="T10740" s="53" t="str">
        <f t="shared" si="547"/>
        <v/>
      </c>
      <c r="U10740" s="53" t="str">
        <f t="shared" si="547"/>
        <v/>
      </c>
      <c r="V10740" s="53" t="str">
        <f t="shared" si="547"/>
        <v/>
      </c>
      <c r="W10740" s="53" t="str">
        <f t="shared" si="547"/>
        <v/>
      </c>
      <c r="X10740" s="53" t="str">
        <f t="shared" si="547"/>
        <v/>
      </c>
    </row>
    <row r="10741" spans="18:24" hidden="1" x14ac:dyDescent="0.3">
      <c r="R10741">
        <f t="shared" si="545"/>
        <v>0</v>
      </c>
      <c r="S10741">
        <f t="shared" si="546"/>
        <v>0</v>
      </c>
      <c r="T10741" s="53" t="str">
        <f t="shared" si="547"/>
        <v/>
      </c>
      <c r="U10741" s="53" t="str">
        <f t="shared" si="547"/>
        <v/>
      </c>
      <c r="V10741" s="53" t="str">
        <f t="shared" si="547"/>
        <v/>
      </c>
      <c r="W10741" s="53" t="str">
        <f t="shared" si="547"/>
        <v/>
      </c>
      <c r="X10741" s="53" t="str">
        <f t="shared" si="547"/>
        <v/>
      </c>
    </row>
    <row r="10742" spans="18:24" hidden="1" x14ac:dyDescent="0.3">
      <c r="R10742">
        <f t="shared" si="545"/>
        <v>0</v>
      </c>
      <c r="S10742">
        <f t="shared" si="546"/>
        <v>0</v>
      </c>
      <c r="T10742" s="53" t="str">
        <f t="shared" si="547"/>
        <v/>
      </c>
      <c r="U10742" s="53" t="str">
        <f t="shared" si="547"/>
        <v/>
      </c>
      <c r="V10742" s="53" t="str">
        <f t="shared" si="547"/>
        <v/>
      </c>
      <c r="W10742" s="53" t="str">
        <f t="shared" si="547"/>
        <v/>
      </c>
      <c r="X10742" s="53" t="str">
        <f t="shared" si="547"/>
        <v/>
      </c>
    </row>
    <row r="10743" spans="18:24" hidden="1" x14ac:dyDescent="0.3">
      <c r="R10743">
        <f t="shared" si="545"/>
        <v>0</v>
      </c>
      <c r="S10743">
        <f t="shared" si="546"/>
        <v>0</v>
      </c>
      <c r="T10743" s="53" t="str">
        <f t="shared" si="547"/>
        <v/>
      </c>
      <c r="U10743" s="53" t="str">
        <f t="shared" si="547"/>
        <v/>
      </c>
      <c r="V10743" s="53" t="str">
        <f t="shared" si="547"/>
        <v/>
      </c>
      <c r="W10743" s="53" t="str">
        <f t="shared" si="547"/>
        <v/>
      </c>
      <c r="X10743" s="53" t="str">
        <f t="shared" si="547"/>
        <v/>
      </c>
    </row>
    <row r="10744" spans="18:24" hidden="1" x14ac:dyDescent="0.3">
      <c r="R10744">
        <f t="shared" si="545"/>
        <v>0</v>
      </c>
      <c r="S10744">
        <f t="shared" si="546"/>
        <v>0</v>
      </c>
      <c r="T10744" s="53" t="str">
        <f t="shared" si="547"/>
        <v/>
      </c>
      <c r="U10744" s="53" t="str">
        <f t="shared" si="547"/>
        <v/>
      </c>
      <c r="V10744" s="53" t="str">
        <f t="shared" si="547"/>
        <v/>
      </c>
      <c r="W10744" s="53" t="str">
        <f t="shared" si="547"/>
        <v/>
      </c>
      <c r="X10744" s="53" t="str">
        <f t="shared" si="547"/>
        <v/>
      </c>
    </row>
    <row r="10745" spans="18:24" hidden="1" x14ac:dyDescent="0.3">
      <c r="R10745">
        <f t="shared" si="545"/>
        <v>0</v>
      </c>
      <c r="S10745">
        <f t="shared" si="546"/>
        <v>0</v>
      </c>
      <c r="T10745" s="53" t="str">
        <f t="shared" si="547"/>
        <v/>
      </c>
      <c r="U10745" s="53" t="str">
        <f t="shared" si="547"/>
        <v/>
      </c>
      <c r="V10745" s="53" t="str">
        <f t="shared" si="547"/>
        <v/>
      </c>
      <c r="W10745" s="53" t="str">
        <f t="shared" si="547"/>
        <v/>
      </c>
      <c r="X10745" s="53" t="str">
        <f t="shared" si="547"/>
        <v/>
      </c>
    </row>
    <row r="10746" spans="18:24" hidden="1" x14ac:dyDescent="0.3">
      <c r="R10746">
        <f t="shared" si="545"/>
        <v>0</v>
      </c>
      <c r="S10746">
        <f t="shared" si="546"/>
        <v>0</v>
      </c>
      <c r="T10746" s="53" t="str">
        <f t="shared" si="547"/>
        <v/>
      </c>
      <c r="U10746" s="53" t="str">
        <f t="shared" si="547"/>
        <v/>
      </c>
      <c r="V10746" s="53" t="str">
        <f t="shared" si="547"/>
        <v/>
      </c>
      <c r="W10746" s="53" t="str">
        <f t="shared" si="547"/>
        <v/>
      </c>
      <c r="X10746" s="53" t="str">
        <f t="shared" si="547"/>
        <v/>
      </c>
    </row>
    <row r="10747" spans="18:24" hidden="1" x14ac:dyDescent="0.3">
      <c r="R10747">
        <f t="shared" si="545"/>
        <v>0</v>
      </c>
      <c r="S10747">
        <f t="shared" si="546"/>
        <v>0</v>
      </c>
      <c r="T10747" s="53" t="str">
        <f t="shared" si="547"/>
        <v/>
      </c>
      <c r="U10747" s="53" t="str">
        <f t="shared" si="547"/>
        <v/>
      </c>
      <c r="V10747" s="53" t="str">
        <f t="shared" si="547"/>
        <v/>
      </c>
      <c r="W10747" s="53" t="str">
        <f t="shared" si="547"/>
        <v/>
      </c>
      <c r="X10747" s="53" t="str">
        <f t="shared" si="547"/>
        <v/>
      </c>
    </row>
    <row r="10748" spans="18:24" hidden="1" x14ac:dyDescent="0.3">
      <c r="R10748">
        <f t="shared" si="545"/>
        <v>0</v>
      </c>
      <c r="S10748">
        <f t="shared" si="546"/>
        <v>0</v>
      </c>
      <c r="T10748" s="53" t="str">
        <f t="shared" si="547"/>
        <v/>
      </c>
      <c r="U10748" s="53" t="str">
        <f t="shared" si="547"/>
        <v/>
      </c>
      <c r="V10748" s="53" t="str">
        <f t="shared" si="547"/>
        <v/>
      </c>
      <c r="W10748" s="53" t="str">
        <f t="shared" si="547"/>
        <v/>
      </c>
      <c r="X10748" s="53" t="str">
        <f t="shared" si="547"/>
        <v/>
      </c>
    </row>
    <row r="10749" spans="18:24" hidden="1" x14ac:dyDescent="0.3">
      <c r="R10749">
        <f t="shared" si="545"/>
        <v>0</v>
      </c>
      <c r="S10749">
        <f t="shared" si="546"/>
        <v>0</v>
      </c>
      <c r="T10749" s="53" t="str">
        <f t="shared" si="547"/>
        <v/>
      </c>
      <c r="U10749" s="53" t="str">
        <f t="shared" si="547"/>
        <v/>
      </c>
      <c r="V10749" s="53" t="str">
        <f t="shared" si="547"/>
        <v/>
      </c>
      <c r="W10749" s="53" t="str">
        <f t="shared" si="547"/>
        <v/>
      </c>
      <c r="X10749" s="53" t="str">
        <f t="shared" si="547"/>
        <v/>
      </c>
    </row>
    <row r="10750" spans="18:24" hidden="1" x14ac:dyDescent="0.3">
      <c r="R10750">
        <f t="shared" si="545"/>
        <v>0</v>
      </c>
      <c r="S10750">
        <f t="shared" si="546"/>
        <v>0</v>
      </c>
      <c r="T10750" s="53" t="str">
        <f t="shared" si="547"/>
        <v/>
      </c>
      <c r="U10750" s="53" t="str">
        <f t="shared" si="547"/>
        <v/>
      </c>
      <c r="V10750" s="53" t="str">
        <f t="shared" si="547"/>
        <v/>
      </c>
      <c r="W10750" s="53" t="str">
        <f t="shared" si="547"/>
        <v/>
      </c>
      <c r="X10750" s="53" t="str">
        <f t="shared" si="547"/>
        <v/>
      </c>
    </row>
    <row r="10751" spans="18:24" hidden="1" x14ac:dyDescent="0.3">
      <c r="R10751">
        <f t="shared" si="545"/>
        <v>0</v>
      </c>
      <c r="S10751">
        <f t="shared" si="546"/>
        <v>0</v>
      </c>
      <c r="T10751" s="53" t="str">
        <f t="shared" si="547"/>
        <v/>
      </c>
      <c r="U10751" s="53" t="str">
        <f t="shared" si="547"/>
        <v/>
      </c>
      <c r="V10751" s="53" t="str">
        <f t="shared" si="547"/>
        <v/>
      </c>
      <c r="W10751" s="53" t="str">
        <f t="shared" si="547"/>
        <v/>
      </c>
      <c r="X10751" s="53" t="str">
        <f t="shared" si="547"/>
        <v/>
      </c>
    </row>
    <row r="10752" spans="18:24" hidden="1" x14ac:dyDescent="0.3">
      <c r="R10752">
        <f t="shared" si="545"/>
        <v>0</v>
      </c>
      <c r="S10752">
        <f t="shared" si="546"/>
        <v>0</v>
      </c>
      <c r="T10752" s="53" t="str">
        <f t="shared" si="547"/>
        <v/>
      </c>
      <c r="U10752" s="53" t="str">
        <f t="shared" si="547"/>
        <v/>
      </c>
      <c r="V10752" s="53" t="str">
        <f t="shared" si="547"/>
        <v/>
      </c>
      <c r="W10752" s="53" t="str">
        <f t="shared" si="547"/>
        <v/>
      </c>
      <c r="X10752" s="53" t="str">
        <f t="shared" si="547"/>
        <v/>
      </c>
    </row>
    <row r="10753" spans="18:24" hidden="1" x14ac:dyDescent="0.3">
      <c r="R10753">
        <f t="shared" si="545"/>
        <v>0</v>
      </c>
      <c r="S10753">
        <f t="shared" si="546"/>
        <v>0</v>
      </c>
      <c r="T10753" s="53" t="str">
        <f t="shared" si="547"/>
        <v/>
      </c>
      <c r="U10753" s="53" t="str">
        <f t="shared" si="547"/>
        <v/>
      </c>
      <c r="V10753" s="53" t="str">
        <f t="shared" si="547"/>
        <v/>
      </c>
      <c r="W10753" s="53" t="str">
        <f t="shared" si="547"/>
        <v/>
      </c>
      <c r="X10753" s="53" t="str">
        <f t="shared" si="547"/>
        <v/>
      </c>
    </row>
    <row r="10754" spans="18:24" hidden="1" x14ac:dyDescent="0.3">
      <c r="R10754">
        <f t="shared" si="545"/>
        <v>0</v>
      </c>
      <c r="S10754">
        <f t="shared" si="546"/>
        <v>0</v>
      </c>
      <c r="T10754" s="53" t="str">
        <f t="shared" si="547"/>
        <v/>
      </c>
      <c r="U10754" s="53" t="str">
        <f t="shared" si="547"/>
        <v/>
      </c>
      <c r="V10754" s="53" t="str">
        <f t="shared" si="547"/>
        <v/>
      </c>
      <c r="W10754" s="53" t="str">
        <f t="shared" si="547"/>
        <v/>
      </c>
      <c r="X10754" s="53" t="str">
        <f t="shared" si="547"/>
        <v/>
      </c>
    </row>
    <row r="10755" spans="18:24" hidden="1" x14ac:dyDescent="0.3">
      <c r="R10755">
        <f t="shared" si="545"/>
        <v>0</v>
      </c>
      <c r="S10755">
        <f t="shared" si="546"/>
        <v>0</v>
      </c>
      <c r="T10755" s="53" t="str">
        <f t="shared" si="547"/>
        <v/>
      </c>
      <c r="U10755" s="53" t="str">
        <f t="shared" si="547"/>
        <v/>
      </c>
      <c r="V10755" s="53" t="str">
        <f t="shared" si="547"/>
        <v/>
      </c>
      <c r="W10755" s="53" t="str">
        <f t="shared" si="547"/>
        <v/>
      </c>
      <c r="X10755" s="53" t="str">
        <f t="shared" si="547"/>
        <v/>
      </c>
    </row>
    <row r="10756" spans="18:24" hidden="1" x14ac:dyDescent="0.3">
      <c r="R10756">
        <f t="shared" si="545"/>
        <v>0</v>
      </c>
      <c r="S10756">
        <f t="shared" si="546"/>
        <v>0</v>
      </c>
      <c r="T10756" s="53" t="str">
        <f t="shared" si="547"/>
        <v/>
      </c>
      <c r="U10756" s="53" t="str">
        <f t="shared" si="547"/>
        <v/>
      </c>
      <c r="V10756" s="53" t="str">
        <f t="shared" si="547"/>
        <v/>
      </c>
      <c r="W10756" s="53" t="str">
        <f t="shared" si="547"/>
        <v/>
      </c>
      <c r="X10756" s="53" t="str">
        <f t="shared" si="547"/>
        <v/>
      </c>
    </row>
    <row r="10757" spans="18:24" hidden="1" x14ac:dyDescent="0.3">
      <c r="R10757">
        <f t="shared" si="545"/>
        <v>0</v>
      </c>
      <c r="S10757">
        <f t="shared" si="546"/>
        <v>0</v>
      </c>
      <c r="T10757" s="53" t="str">
        <f t="shared" si="547"/>
        <v/>
      </c>
      <c r="U10757" s="53" t="str">
        <f t="shared" si="547"/>
        <v/>
      </c>
      <c r="V10757" s="53" t="str">
        <f t="shared" si="547"/>
        <v/>
      </c>
      <c r="W10757" s="53" t="str">
        <f t="shared" si="547"/>
        <v/>
      </c>
      <c r="X10757" s="53" t="str">
        <f t="shared" si="547"/>
        <v/>
      </c>
    </row>
    <row r="10758" spans="18:24" hidden="1" x14ac:dyDescent="0.3">
      <c r="R10758">
        <f t="shared" si="545"/>
        <v>0</v>
      </c>
      <c r="S10758">
        <f t="shared" si="546"/>
        <v>0</v>
      </c>
      <c r="T10758" s="53" t="str">
        <f t="shared" si="547"/>
        <v/>
      </c>
      <c r="U10758" s="53" t="str">
        <f t="shared" si="547"/>
        <v/>
      </c>
      <c r="V10758" s="53" t="str">
        <f t="shared" si="547"/>
        <v/>
      </c>
      <c r="W10758" s="53" t="str">
        <f t="shared" si="547"/>
        <v/>
      </c>
      <c r="X10758" s="53" t="str">
        <f t="shared" si="547"/>
        <v/>
      </c>
    </row>
    <row r="10759" spans="18:24" hidden="1" x14ac:dyDescent="0.3">
      <c r="R10759">
        <f t="shared" ref="R10759:R10822" si="548">IF(OR(D10759="GRUPO TEPSA",D10759="TODAS"),P10759/5,P10759)</f>
        <v>0</v>
      </c>
      <c r="S10759">
        <f t="shared" si="546"/>
        <v>0</v>
      </c>
      <c r="T10759" s="53" t="str">
        <f t="shared" si="547"/>
        <v/>
      </c>
      <c r="U10759" s="53" t="str">
        <f t="shared" si="547"/>
        <v/>
      </c>
      <c r="V10759" s="53" t="str">
        <f t="shared" si="547"/>
        <v/>
      </c>
      <c r="W10759" s="53" t="str">
        <f t="shared" si="547"/>
        <v/>
      </c>
      <c r="X10759" s="53" t="str">
        <f t="shared" si="547"/>
        <v/>
      </c>
    </row>
    <row r="10760" spans="18:24" hidden="1" x14ac:dyDescent="0.3">
      <c r="R10760">
        <f t="shared" si="548"/>
        <v>0</v>
      </c>
      <c r="S10760">
        <f t="shared" si="546"/>
        <v>0</v>
      </c>
      <c r="T10760" s="53" t="str">
        <f t="shared" si="547"/>
        <v/>
      </c>
      <c r="U10760" s="53" t="str">
        <f t="shared" si="547"/>
        <v/>
      </c>
      <c r="V10760" s="53" t="str">
        <f t="shared" si="547"/>
        <v/>
      </c>
      <c r="W10760" s="53" t="str">
        <f t="shared" si="547"/>
        <v/>
      </c>
      <c r="X10760" s="53" t="str">
        <f t="shared" si="547"/>
        <v/>
      </c>
    </row>
    <row r="10761" spans="18:24" hidden="1" x14ac:dyDescent="0.3">
      <c r="R10761">
        <f t="shared" si="548"/>
        <v>0</v>
      </c>
      <c r="S10761">
        <f t="shared" si="546"/>
        <v>0</v>
      </c>
      <c r="T10761" s="53" t="str">
        <f t="shared" si="547"/>
        <v/>
      </c>
      <c r="U10761" s="53" t="str">
        <f t="shared" si="547"/>
        <v/>
      </c>
      <c r="V10761" s="53" t="str">
        <f t="shared" si="547"/>
        <v/>
      </c>
      <c r="W10761" s="53" t="str">
        <f t="shared" si="547"/>
        <v/>
      </c>
      <c r="X10761" s="53" t="str">
        <f t="shared" si="547"/>
        <v/>
      </c>
    </row>
    <row r="10762" spans="18:24" hidden="1" x14ac:dyDescent="0.3">
      <c r="R10762">
        <f t="shared" si="548"/>
        <v>0</v>
      </c>
      <c r="S10762">
        <f t="shared" si="546"/>
        <v>0</v>
      </c>
      <c r="T10762" s="53" t="str">
        <f t="shared" si="547"/>
        <v/>
      </c>
      <c r="U10762" s="53" t="str">
        <f t="shared" si="547"/>
        <v/>
      </c>
      <c r="V10762" s="53" t="str">
        <f t="shared" si="547"/>
        <v/>
      </c>
      <c r="W10762" s="53" t="str">
        <f t="shared" si="547"/>
        <v/>
      </c>
      <c r="X10762" s="53" t="str">
        <f t="shared" si="547"/>
        <v/>
      </c>
    </row>
    <row r="10763" spans="18:24" hidden="1" x14ac:dyDescent="0.3">
      <c r="R10763">
        <f t="shared" si="548"/>
        <v>0</v>
      </c>
      <c r="S10763">
        <f t="shared" ref="S10763:S10826" si="549">IF(OR(D10763="GRUPO TEPSA",D10763="TODAS"),Q10763/5,Q10763)</f>
        <v>0</v>
      </c>
      <c r="T10763" s="53" t="str">
        <f t="shared" si="547"/>
        <v/>
      </c>
      <c r="U10763" s="53" t="str">
        <f t="shared" si="547"/>
        <v/>
      </c>
      <c r="V10763" s="53" t="str">
        <f t="shared" si="547"/>
        <v/>
      </c>
      <c r="W10763" s="53" t="str">
        <f t="shared" si="547"/>
        <v/>
      </c>
      <c r="X10763" s="53" t="str">
        <f t="shared" si="547"/>
        <v/>
      </c>
    </row>
    <row r="10764" spans="18:24" hidden="1" x14ac:dyDescent="0.3">
      <c r="R10764">
        <f t="shared" si="548"/>
        <v>0</v>
      </c>
      <c r="S10764">
        <f t="shared" si="549"/>
        <v>0</v>
      </c>
      <c r="T10764" s="53" t="str">
        <f t="shared" si="547"/>
        <v/>
      </c>
      <c r="U10764" s="53" t="str">
        <f t="shared" si="547"/>
        <v/>
      </c>
      <c r="V10764" s="53" t="str">
        <f t="shared" si="547"/>
        <v/>
      </c>
      <c r="W10764" s="53" t="str">
        <f t="shared" si="547"/>
        <v/>
      </c>
      <c r="X10764" s="53" t="str">
        <f t="shared" si="547"/>
        <v/>
      </c>
    </row>
    <row r="10765" spans="18:24" hidden="1" x14ac:dyDescent="0.3">
      <c r="R10765">
        <f t="shared" si="548"/>
        <v>0</v>
      </c>
      <c r="S10765">
        <f t="shared" si="549"/>
        <v>0</v>
      </c>
      <c r="T10765" s="53" t="str">
        <f t="shared" si="547"/>
        <v/>
      </c>
      <c r="U10765" s="53" t="str">
        <f t="shared" si="547"/>
        <v/>
      </c>
      <c r="V10765" s="53" t="str">
        <f t="shared" si="547"/>
        <v/>
      </c>
      <c r="W10765" s="53" t="str">
        <f t="shared" si="547"/>
        <v/>
      </c>
      <c r="X10765" s="53" t="str">
        <f t="shared" si="547"/>
        <v/>
      </c>
    </row>
    <row r="10766" spans="18:24" hidden="1" x14ac:dyDescent="0.3">
      <c r="R10766">
        <f t="shared" si="548"/>
        <v>0</v>
      </c>
      <c r="S10766">
        <f t="shared" si="549"/>
        <v>0</v>
      </c>
      <c r="T10766" s="53" t="str">
        <f t="shared" si="547"/>
        <v/>
      </c>
      <c r="U10766" s="53" t="str">
        <f t="shared" si="547"/>
        <v/>
      </c>
      <c r="V10766" s="53" t="str">
        <f t="shared" si="547"/>
        <v/>
      </c>
      <c r="W10766" s="53" t="str">
        <f t="shared" si="547"/>
        <v/>
      </c>
      <c r="X10766" s="53" t="str">
        <f t="shared" si="547"/>
        <v/>
      </c>
    </row>
    <row r="10767" spans="18:24" hidden="1" x14ac:dyDescent="0.3">
      <c r="R10767">
        <f t="shared" si="548"/>
        <v>0</v>
      </c>
      <c r="S10767">
        <f t="shared" si="549"/>
        <v>0</v>
      </c>
      <c r="T10767" s="53" t="str">
        <f t="shared" si="547"/>
        <v/>
      </c>
      <c r="U10767" s="53" t="str">
        <f t="shared" si="547"/>
        <v/>
      </c>
      <c r="V10767" s="53" t="str">
        <f t="shared" si="547"/>
        <v/>
      </c>
      <c r="W10767" s="53" t="str">
        <f t="shared" si="547"/>
        <v/>
      </c>
      <c r="X10767" s="53" t="str">
        <f t="shared" si="547"/>
        <v/>
      </c>
    </row>
    <row r="10768" spans="18:24" hidden="1" x14ac:dyDescent="0.3">
      <c r="R10768">
        <f t="shared" si="548"/>
        <v>0</v>
      </c>
      <c r="S10768">
        <f t="shared" si="549"/>
        <v>0</v>
      </c>
      <c r="T10768" s="53" t="str">
        <f t="shared" si="547"/>
        <v/>
      </c>
      <c r="U10768" s="53" t="str">
        <f t="shared" si="547"/>
        <v/>
      </c>
      <c r="V10768" s="53" t="str">
        <f t="shared" si="547"/>
        <v/>
      </c>
      <c r="W10768" s="53" t="str">
        <f t="shared" si="547"/>
        <v/>
      </c>
      <c r="X10768" s="53" t="str">
        <f t="shared" si="547"/>
        <v/>
      </c>
    </row>
    <row r="10769" spans="18:24" hidden="1" x14ac:dyDescent="0.3">
      <c r="R10769">
        <f t="shared" si="548"/>
        <v>0</v>
      </c>
      <c r="S10769">
        <f t="shared" si="549"/>
        <v>0</v>
      </c>
      <c r="T10769" s="53" t="str">
        <f t="shared" si="547"/>
        <v/>
      </c>
      <c r="U10769" s="53" t="str">
        <f t="shared" si="547"/>
        <v/>
      </c>
      <c r="V10769" s="53" t="str">
        <f t="shared" si="547"/>
        <v/>
      </c>
      <c r="W10769" s="53" t="str">
        <f t="shared" si="547"/>
        <v/>
      </c>
      <c r="X10769" s="53" t="str">
        <f t="shared" si="547"/>
        <v/>
      </c>
    </row>
    <row r="10770" spans="18:24" hidden="1" x14ac:dyDescent="0.3">
      <c r="R10770">
        <f t="shared" si="548"/>
        <v>0</v>
      </c>
      <c r="S10770">
        <f t="shared" si="549"/>
        <v>0</v>
      </c>
      <c r="T10770" s="53" t="str">
        <f t="shared" si="547"/>
        <v/>
      </c>
      <c r="U10770" s="53" t="str">
        <f t="shared" si="547"/>
        <v/>
      </c>
      <c r="V10770" s="53" t="str">
        <f t="shared" si="547"/>
        <v/>
      </c>
      <c r="W10770" s="53" t="str">
        <f t="shared" si="547"/>
        <v/>
      </c>
      <c r="X10770" s="53" t="str">
        <f t="shared" si="547"/>
        <v/>
      </c>
    </row>
    <row r="10771" spans="18:24" hidden="1" x14ac:dyDescent="0.3">
      <c r="R10771">
        <f t="shared" si="548"/>
        <v>0</v>
      </c>
      <c r="S10771">
        <f t="shared" si="549"/>
        <v>0</v>
      </c>
      <c r="T10771" s="53" t="str">
        <f t="shared" si="547"/>
        <v/>
      </c>
      <c r="U10771" s="53" t="str">
        <f t="shared" si="547"/>
        <v/>
      </c>
      <c r="V10771" s="53" t="str">
        <f t="shared" si="547"/>
        <v/>
      </c>
      <c r="W10771" s="53" t="str">
        <f t="shared" si="547"/>
        <v/>
      </c>
      <c r="X10771" s="53" t="str">
        <f t="shared" si="547"/>
        <v/>
      </c>
    </row>
    <row r="10772" spans="18:24" hidden="1" x14ac:dyDescent="0.3">
      <c r="R10772">
        <f t="shared" si="548"/>
        <v>0</v>
      </c>
      <c r="S10772">
        <f t="shared" si="549"/>
        <v>0</v>
      </c>
      <c r="T10772" s="53" t="str">
        <f t="shared" si="547"/>
        <v/>
      </c>
      <c r="U10772" s="53" t="str">
        <f t="shared" si="547"/>
        <v/>
      </c>
      <c r="V10772" s="53" t="str">
        <f t="shared" si="547"/>
        <v/>
      </c>
      <c r="W10772" s="53" t="str">
        <f t="shared" si="547"/>
        <v/>
      </c>
      <c r="X10772" s="53" t="str">
        <f t="shared" si="547"/>
        <v/>
      </c>
    </row>
    <row r="10773" spans="18:24" hidden="1" x14ac:dyDescent="0.3">
      <c r="R10773">
        <f t="shared" si="548"/>
        <v>0</v>
      </c>
      <c r="S10773">
        <f t="shared" si="549"/>
        <v>0</v>
      </c>
      <c r="T10773" s="53" t="str">
        <f t="shared" si="547"/>
        <v/>
      </c>
      <c r="U10773" s="53" t="str">
        <f t="shared" si="547"/>
        <v/>
      </c>
      <c r="V10773" s="53" t="str">
        <f t="shared" si="547"/>
        <v/>
      </c>
      <c r="W10773" s="53" t="str">
        <f t="shared" si="547"/>
        <v/>
      </c>
      <c r="X10773" s="53" t="str">
        <f t="shared" si="547"/>
        <v/>
      </c>
    </row>
    <row r="10774" spans="18:24" hidden="1" x14ac:dyDescent="0.3">
      <c r="R10774">
        <f t="shared" si="548"/>
        <v>0</v>
      </c>
      <c r="S10774">
        <f t="shared" si="549"/>
        <v>0</v>
      </c>
      <c r="T10774" s="53" t="str">
        <f t="shared" si="547"/>
        <v/>
      </c>
      <c r="U10774" s="53" t="str">
        <f t="shared" si="547"/>
        <v/>
      </c>
      <c r="V10774" s="53" t="str">
        <f t="shared" si="547"/>
        <v/>
      </c>
      <c r="W10774" s="53" t="str">
        <f t="shared" si="547"/>
        <v/>
      </c>
      <c r="X10774" s="53" t="str">
        <f t="shared" si="547"/>
        <v/>
      </c>
    </row>
    <row r="10775" spans="18:24" hidden="1" x14ac:dyDescent="0.3">
      <c r="R10775">
        <f t="shared" si="548"/>
        <v>0</v>
      </c>
      <c r="S10775">
        <f t="shared" si="549"/>
        <v>0</v>
      </c>
      <c r="T10775" s="53" t="str">
        <f t="shared" si="547"/>
        <v/>
      </c>
      <c r="U10775" s="53" t="str">
        <f t="shared" si="547"/>
        <v/>
      </c>
      <c r="V10775" s="53" t="str">
        <f t="shared" si="547"/>
        <v/>
      </c>
      <c r="W10775" s="53" t="str">
        <f t="shared" si="547"/>
        <v/>
      </c>
      <c r="X10775" s="53" t="str">
        <f t="shared" si="547"/>
        <v/>
      </c>
    </row>
    <row r="10776" spans="18:24" hidden="1" x14ac:dyDescent="0.3">
      <c r="R10776">
        <f t="shared" si="548"/>
        <v>0</v>
      </c>
      <c r="S10776">
        <f t="shared" si="549"/>
        <v>0</v>
      </c>
      <c r="T10776" s="53" t="str">
        <f t="shared" si="547"/>
        <v/>
      </c>
      <c r="U10776" s="53" t="str">
        <f t="shared" si="547"/>
        <v/>
      </c>
      <c r="V10776" s="53" t="str">
        <f t="shared" si="547"/>
        <v/>
      </c>
      <c r="W10776" s="53" t="str">
        <f t="shared" si="547"/>
        <v/>
      </c>
      <c r="X10776" s="53" t="str">
        <f t="shared" si="547"/>
        <v/>
      </c>
    </row>
    <row r="10777" spans="18:24" hidden="1" x14ac:dyDescent="0.3">
      <c r="R10777">
        <f t="shared" si="548"/>
        <v>0</v>
      </c>
      <c r="S10777">
        <f t="shared" si="549"/>
        <v>0</v>
      </c>
      <c r="T10777" s="53" t="str">
        <f t="shared" si="547"/>
        <v/>
      </c>
      <c r="U10777" s="53" t="str">
        <f t="shared" si="547"/>
        <v/>
      </c>
      <c r="V10777" s="53" t="str">
        <f t="shared" si="547"/>
        <v/>
      </c>
      <c r="W10777" s="53" t="str">
        <f t="shared" si="547"/>
        <v/>
      </c>
      <c r="X10777" s="53" t="str">
        <f t="shared" si="547"/>
        <v/>
      </c>
    </row>
    <row r="10778" spans="18:24" hidden="1" x14ac:dyDescent="0.3">
      <c r="R10778">
        <f t="shared" si="548"/>
        <v>0</v>
      </c>
      <c r="S10778">
        <f t="shared" si="549"/>
        <v>0</v>
      </c>
      <c r="T10778" s="53" t="str">
        <f t="shared" si="547"/>
        <v/>
      </c>
      <c r="U10778" s="53" t="str">
        <f t="shared" si="547"/>
        <v/>
      </c>
      <c r="V10778" s="53" t="str">
        <f t="shared" si="547"/>
        <v/>
      </c>
      <c r="W10778" s="53" t="str">
        <f t="shared" si="547"/>
        <v/>
      </c>
      <c r="X10778" s="53" t="str">
        <f t="shared" si="547"/>
        <v/>
      </c>
    </row>
    <row r="10779" spans="18:24" hidden="1" x14ac:dyDescent="0.3">
      <c r="R10779">
        <f t="shared" si="548"/>
        <v>0</v>
      </c>
      <c r="S10779">
        <f t="shared" si="549"/>
        <v>0</v>
      </c>
      <c r="T10779" s="53" t="str">
        <f t="shared" si="547"/>
        <v/>
      </c>
      <c r="U10779" s="53" t="str">
        <f t="shared" si="547"/>
        <v/>
      </c>
      <c r="V10779" s="53" t="str">
        <f t="shared" si="547"/>
        <v/>
      </c>
      <c r="W10779" s="53" t="str">
        <f t="shared" si="547"/>
        <v/>
      </c>
      <c r="X10779" s="53" t="str">
        <f t="shared" si="547"/>
        <v/>
      </c>
    </row>
    <row r="10780" spans="18:24" hidden="1" x14ac:dyDescent="0.3">
      <c r="R10780">
        <f t="shared" si="548"/>
        <v>0</v>
      </c>
      <c r="S10780">
        <f t="shared" si="549"/>
        <v>0</v>
      </c>
      <c r="T10780" s="53" t="str">
        <f t="shared" ref="T10780:X10830" si="550">IF(OR(COUNTIF($D10780,"*"&amp;T$5&amp;"*")&gt;0,$D10780="GRUPO TEPSA"),T$5,"")</f>
        <v/>
      </c>
      <c r="U10780" s="53" t="str">
        <f t="shared" si="550"/>
        <v/>
      </c>
      <c r="V10780" s="53" t="str">
        <f t="shared" si="550"/>
        <v/>
      </c>
      <c r="W10780" s="53" t="str">
        <f t="shared" si="550"/>
        <v/>
      </c>
      <c r="X10780" s="53" t="str">
        <f t="shared" si="550"/>
        <v/>
      </c>
    </row>
    <row r="10781" spans="18:24" hidden="1" x14ac:dyDescent="0.3">
      <c r="R10781">
        <f t="shared" si="548"/>
        <v>0</v>
      </c>
      <c r="S10781">
        <f t="shared" si="549"/>
        <v>0</v>
      </c>
      <c r="T10781" s="53" t="str">
        <f t="shared" si="550"/>
        <v/>
      </c>
      <c r="U10781" s="53" t="str">
        <f t="shared" si="550"/>
        <v/>
      </c>
      <c r="V10781" s="53" t="str">
        <f t="shared" si="550"/>
        <v/>
      </c>
      <c r="W10781" s="53" t="str">
        <f t="shared" si="550"/>
        <v/>
      </c>
      <c r="X10781" s="53" t="str">
        <f t="shared" si="550"/>
        <v/>
      </c>
    </row>
    <row r="10782" spans="18:24" hidden="1" x14ac:dyDescent="0.3">
      <c r="R10782">
        <f t="shared" si="548"/>
        <v>0</v>
      </c>
      <c r="S10782">
        <f t="shared" si="549"/>
        <v>0</v>
      </c>
      <c r="T10782" s="53" t="str">
        <f t="shared" si="550"/>
        <v/>
      </c>
      <c r="U10782" s="53" t="str">
        <f t="shared" si="550"/>
        <v/>
      </c>
      <c r="V10782" s="53" t="str">
        <f t="shared" si="550"/>
        <v/>
      </c>
      <c r="W10782" s="53" t="str">
        <f t="shared" si="550"/>
        <v/>
      </c>
      <c r="X10782" s="53" t="str">
        <f t="shared" si="550"/>
        <v/>
      </c>
    </row>
    <row r="10783" spans="18:24" hidden="1" x14ac:dyDescent="0.3">
      <c r="R10783">
        <f t="shared" si="548"/>
        <v>0</v>
      </c>
      <c r="S10783">
        <f t="shared" si="549"/>
        <v>0</v>
      </c>
      <c r="T10783" s="53" t="str">
        <f t="shared" si="550"/>
        <v/>
      </c>
      <c r="U10783" s="53" t="str">
        <f t="shared" si="550"/>
        <v/>
      </c>
      <c r="V10783" s="53" t="str">
        <f t="shared" si="550"/>
        <v/>
      </c>
      <c r="W10783" s="53" t="str">
        <f t="shared" si="550"/>
        <v/>
      </c>
      <c r="X10783" s="53" t="str">
        <f t="shared" si="550"/>
        <v/>
      </c>
    </row>
    <row r="10784" spans="18:24" hidden="1" x14ac:dyDescent="0.3">
      <c r="R10784">
        <f t="shared" si="548"/>
        <v>0</v>
      </c>
      <c r="S10784">
        <f t="shared" si="549"/>
        <v>0</v>
      </c>
      <c r="T10784" s="53" t="str">
        <f t="shared" si="550"/>
        <v/>
      </c>
      <c r="U10784" s="53" t="str">
        <f t="shared" si="550"/>
        <v/>
      </c>
      <c r="V10784" s="53" t="str">
        <f t="shared" si="550"/>
        <v/>
      </c>
      <c r="W10784" s="53" t="str">
        <f t="shared" si="550"/>
        <v/>
      </c>
      <c r="X10784" s="53" t="str">
        <f t="shared" si="550"/>
        <v/>
      </c>
    </row>
    <row r="10785" spans="18:24" hidden="1" x14ac:dyDescent="0.3">
      <c r="R10785">
        <f t="shared" si="548"/>
        <v>0</v>
      </c>
      <c r="S10785">
        <f t="shared" si="549"/>
        <v>0</v>
      </c>
      <c r="T10785" s="53" t="str">
        <f t="shared" si="550"/>
        <v/>
      </c>
      <c r="U10785" s="53" t="str">
        <f t="shared" si="550"/>
        <v/>
      </c>
      <c r="V10785" s="53" t="str">
        <f t="shared" si="550"/>
        <v/>
      </c>
      <c r="W10785" s="53" t="str">
        <f t="shared" si="550"/>
        <v/>
      </c>
      <c r="X10785" s="53" t="str">
        <f t="shared" si="550"/>
        <v/>
      </c>
    </row>
    <row r="10786" spans="18:24" hidden="1" x14ac:dyDescent="0.3">
      <c r="R10786">
        <f t="shared" si="548"/>
        <v>0</v>
      </c>
      <c r="S10786">
        <f t="shared" si="549"/>
        <v>0</v>
      </c>
      <c r="T10786" s="53" t="str">
        <f t="shared" si="550"/>
        <v/>
      </c>
      <c r="U10786" s="53" t="str">
        <f t="shared" si="550"/>
        <v/>
      </c>
      <c r="V10786" s="53" t="str">
        <f t="shared" si="550"/>
        <v/>
      </c>
      <c r="W10786" s="53" t="str">
        <f t="shared" si="550"/>
        <v/>
      </c>
      <c r="X10786" s="53" t="str">
        <f t="shared" si="550"/>
        <v/>
      </c>
    </row>
    <row r="10787" spans="18:24" hidden="1" x14ac:dyDescent="0.3">
      <c r="R10787">
        <f t="shared" si="548"/>
        <v>0</v>
      </c>
      <c r="S10787">
        <f t="shared" si="549"/>
        <v>0</v>
      </c>
      <c r="T10787" s="53" t="str">
        <f t="shared" si="550"/>
        <v/>
      </c>
      <c r="U10787" s="53" t="str">
        <f t="shared" si="550"/>
        <v/>
      </c>
      <c r="V10787" s="53" t="str">
        <f t="shared" si="550"/>
        <v/>
      </c>
      <c r="W10787" s="53" t="str">
        <f t="shared" si="550"/>
        <v/>
      </c>
      <c r="X10787" s="53" t="str">
        <f t="shared" si="550"/>
        <v/>
      </c>
    </row>
    <row r="10788" spans="18:24" hidden="1" x14ac:dyDescent="0.3">
      <c r="R10788">
        <f t="shared" si="548"/>
        <v>0</v>
      </c>
      <c r="S10788">
        <f t="shared" si="549"/>
        <v>0</v>
      </c>
      <c r="T10788" s="53" t="str">
        <f t="shared" si="550"/>
        <v/>
      </c>
      <c r="U10788" s="53" t="str">
        <f t="shared" si="550"/>
        <v/>
      </c>
      <c r="V10788" s="53" t="str">
        <f t="shared" si="550"/>
        <v/>
      </c>
      <c r="W10788" s="53" t="str">
        <f t="shared" si="550"/>
        <v/>
      </c>
      <c r="X10788" s="53" t="str">
        <f t="shared" si="550"/>
        <v/>
      </c>
    </row>
    <row r="10789" spans="18:24" hidden="1" x14ac:dyDescent="0.3">
      <c r="R10789">
        <f t="shared" si="548"/>
        <v>0</v>
      </c>
      <c r="S10789">
        <f t="shared" si="549"/>
        <v>0</v>
      </c>
      <c r="T10789" s="53" t="str">
        <f t="shared" si="550"/>
        <v/>
      </c>
      <c r="U10789" s="53" t="str">
        <f t="shared" si="550"/>
        <v/>
      </c>
      <c r="V10789" s="53" t="str">
        <f t="shared" si="550"/>
        <v/>
      </c>
      <c r="W10789" s="53" t="str">
        <f t="shared" si="550"/>
        <v/>
      </c>
      <c r="X10789" s="53" t="str">
        <f t="shared" si="550"/>
        <v/>
      </c>
    </row>
    <row r="10790" spans="18:24" hidden="1" x14ac:dyDescent="0.3">
      <c r="R10790">
        <f t="shared" si="548"/>
        <v>0</v>
      </c>
      <c r="S10790">
        <f t="shared" si="549"/>
        <v>0</v>
      </c>
      <c r="T10790" s="53" t="str">
        <f t="shared" si="550"/>
        <v/>
      </c>
      <c r="U10790" s="53" t="str">
        <f t="shared" si="550"/>
        <v/>
      </c>
      <c r="V10790" s="53" t="str">
        <f t="shared" si="550"/>
        <v/>
      </c>
      <c r="W10790" s="53" t="str">
        <f t="shared" si="550"/>
        <v/>
      </c>
      <c r="X10790" s="53" t="str">
        <f t="shared" si="550"/>
        <v/>
      </c>
    </row>
    <row r="10791" spans="18:24" hidden="1" x14ac:dyDescent="0.3">
      <c r="R10791">
        <f t="shared" si="548"/>
        <v>0</v>
      </c>
      <c r="S10791">
        <f t="shared" si="549"/>
        <v>0</v>
      </c>
      <c r="T10791" s="53" t="str">
        <f t="shared" si="550"/>
        <v/>
      </c>
      <c r="U10791" s="53" t="str">
        <f t="shared" si="550"/>
        <v/>
      </c>
      <c r="V10791" s="53" t="str">
        <f t="shared" si="550"/>
        <v/>
      </c>
      <c r="W10791" s="53" t="str">
        <f t="shared" si="550"/>
        <v/>
      </c>
      <c r="X10791" s="53" t="str">
        <f t="shared" si="550"/>
        <v/>
      </c>
    </row>
    <row r="10792" spans="18:24" hidden="1" x14ac:dyDescent="0.3">
      <c r="R10792">
        <f t="shared" si="548"/>
        <v>0</v>
      </c>
      <c r="S10792">
        <f t="shared" si="549"/>
        <v>0</v>
      </c>
      <c r="T10792" s="53" t="str">
        <f t="shared" si="550"/>
        <v/>
      </c>
      <c r="U10792" s="53" t="str">
        <f t="shared" si="550"/>
        <v/>
      </c>
      <c r="V10792" s="53" t="str">
        <f t="shared" si="550"/>
        <v/>
      </c>
      <c r="W10792" s="53" t="str">
        <f t="shared" si="550"/>
        <v/>
      </c>
      <c r="X10792" s="53" t="str">
        <f t="shared" si="550"/>
        <v/>
      </c>
    </row>
    <row r="10793" spans="18:24" hidden="1" x14ac:dyDescent="0.3">
      <c r="R10793">
        <f t="shared" si="548"/>
        <v>0</v>
      </c>
      <c r="S10793">
        <f t="shared" si="549"/>
        <v>0</v>
      </c>
      <c r="T10793" s="53" t="str">
        <f t="shared" si="550"/>
        <v/>
      </c>
      <c r="U10793" s="53" t="str">
        <f t="shared" si="550"/>
        <v/>
      </c>
      <c r="V10793" s="53" t="str">
        <f t="shared" si="550"/>
        <v/>
      </c>
      <c r="W10793" s="53" t="str">
        <f t="shared" si="550"/>
        <v/>
      </c>
      <c r="X10793" s="53" t="str">
        <f t="shared" si="550"/>
        <v/>
      </c>
    </row>
    <row r="10794" spans="18:24" hidden="1" x14ac:dyDescent="0.3">
      <c r="R10794">
        <f t="shared" si="548"/>
        <v>0</v>
      </c>
      <c r="S10794">
        <f t="shared" si="549"/>
        <v>0</v>
      </c>
      <c r="T10794" s="53" t="str">
        <f t="shared" si="550"/>
        <v/>
      </c>
      <c r="U10794" s="53" t="str">
        <f t="shared" si="550"/>
        <v/>
      </c>
      <c r="V10794" s="53" t="str">
        <f t="shared" si="550"/>
        <v/>
      </c>
      <c r="W10794" s="53" t="str">
        <f t="shared" si="550"/>
        <v/>
      </c>
      <c r="X10794" s="53" t="str">
        <f t="shared" si="550"/>
        <v/>
      </c>
    </row>
    <row r="10795" spans="18:24" hidden="1" x14ac:dyDescent="0.3">
      <c r="R10795">
        <f t="shared" si="548"/>
        <v>0</v>
      </c>
      <c r="S10795">
        <f t="shared" si="549"/>
        <v>0</v>
      </c>
      <c r="T10795" s="53" t="str">
        <f t="shared" si="550"/>
        <v/>
      </c>
      <c r="U10795" s="53" t="str">
        <f t="shared" si="550"/>
        <v/>
      </c>
      <c r="V10795" s="53" t="str">
        <f t="shared" si="550"/>
        <v/>
      </c>
      <c r="W10795" s="53" t="str">
        <f t="shared" si="550"/>
        <v/>
      </c>
      <c r="X10795" s="53" t="str">
        <f t="shared" si="550"/>
        <v/>
      </c>
    </row>
    <row r="10796" spans="18:24" hidden="1" x14ac:dyDescent="0.3">
      <c r="R10796">
        <f t="shared" si="548"/>
        <v>0</v>
      </c>
      <c r="S10796">
        <f t="shared" si="549"/>
        <v>0</v>
      </c>
      <c r="T10796" s="53" t="str">
        <f t="shared" si="550"/>
        <v/>
      </c>
      <c r="U10796" s="53" t="str">
        <f t="shared" si="550"/>
        <v/>
      </c>
      <c r="V10796" s="53" t="str">
        <f t="shared" si="550"/>
        <v/>
      </c>
      <c r="W10796" s="53" t="str">
        <f t="shared" si="550"/>
        <v/>
      </c>
      <c r="X10796" s="53" t="str">
        <f t="shared" si="550"/>
        <v/>
      </c>
    </row>
    <row r="10797" spans="18:24" hidden="1" x14ac:dyDescent="0.3">
      <c r="R10797">
        <f t="shared" si="548"/>
        <v>0</v>
      </c>
      <c r="S10797">
        <f t="shared" si="549"/>
        <v>0</v>
      </c>
      <c r="T10797" s="53" t="str">
        <f t="shared" si="550"/>
        <v/>
      </c>
      <c r="U10797" s="53" t="str">
        <f t="shared" si="550"/>
        <v/>
      </c>
      <c r="V10797" s="53" t="str">
        <f t="shared" si="550"/>
        <v/>
      </c>
      <c r="W10797" s="53" t="str">
        <f t="shared" si="550"/>
        <v/>
      </c>
      <c r="X10797" s="53" t="str">
        <f t="shared" si="550"/>
        <v/>
      </c>
    </row>
    <row r="10798" spans="18:24" hidden="1" x14ac:dyDescent="0.3">
      <c r="R10798">
        <f t="shared" si="548"/>
        <v>0</v>
      </c>
      <c r="S10798">
        <f t="shared" si="549"/>
        <v>0</v>
      </c>
      <c r="T10798" s="53" t="str">
        <f t="shared" si="550"/>
        <v/>
      </c>
      <c r="U10798" s="53" t="str">
        <f t="shared" si="550"/>
        <v/>
      </c>
      <c r="V10798" s="53" t="str">
        <f t="shared" si="550"/>
        <v/>
      </c>
      <c r="W10798" s="53" t="str">
        <f t="shared" si="550"/>
        <v/>
      </c>
      <c r="X10798" s="53" t="str">
        <f t="shared" si="550"/>
        <v/>
      </c>
    </row>
    <row r="10799" spans="18:24" hidden="1" x14ac:dyDescent="0.3">
      <c r="R10799">
        <f t="shared" si="548"/>
        <v>0</v>
      </c>
      <c r="S10799">
        <f t="shared" si="549"/>
        <v>0</v>
      </c>
      <c r="T10799" s="53" t="str">
        <f t="shared" si="550"/>
        <v/>
      </c>
      <c r="U10799" s="53" t="str">
        <f t="shared" si="550"/>
        <v/>
      </c>
      <c r="V10799" s="53" t="str">
        <f t="shared" si="550"/>
        <v/>
      </c>
      <c r="W10799" s="53" t="str">
        <f t="shared" si="550"/>
        <v/>
      </c>
      <c r="X10799" s="53" t="str">
        <f t="shared" si="550"/>
        <v/>
      </c>
    </row>
    <row r="10800" spans="18:24" hidden="1" x14ac:dyDescent="0.3">
      <c r="R10800">
        <f t="shared" si="548"/>
        <v>0</v>
      </c>
      <c r="S10800">
        <f t="shared" si="549"/>
        <v>0</v>
      </c>
      <c r="T10800" s="53" t="str">
        <f t="shared" si="550"/>
        <v/>
      </c>
      <c r="U10800" s="53" t="str">
        <f t="shared" si="550"/>
        <v/>
      </c>
      <c r="V10800" s="53" t="str">
        <f t="shared" si="550"/>
        <v/>
      </c>
      <c r="W10800" s="53" t="str">
        <f t="shared" si="550"/>
        <v/>
      </c>
      <c r="X10800" s="53" t="str">
        <f t="shared" si="550"/>
        <v/>
      </c>
    </row>
    <row r="10801" spans="18:24" hidden="1" x14ac:dyDescent="0.3">
      <c r="R10801">
        <f t="shared" si="548"/>
        <v>0</v>
      </c>
      <c r="S10801">
        <f t="shared" si="549"/>
        <v>0</v>
      </c>
      <c r="T10801" s="53" t="str">
        <f t="shared" si="550"/>
        <v/>
      </c>
      <c r="U10801" s="53" t="str">
        <f t="shared" si="550"/>
        <v/>
      </c>
      <c r="V10801" s="53" t="str">
        <f t="shared" si="550"/>
        <v/>
      </c>
      <c r="W10801" s="53" t="str">
        <f t="shared" si="550"/>
        <v/>
      </c>
      <c r="X10801" s="53" t="str">
        <f t="shared" si="550"/>
        <v/>
      </c>
    </row>
    <row r="10802" spans="18:24" hidden="1" x14ac:dyDescent="0.3">
      <c r="R10802">
        <f t="shared" si="548"/>
        <v>0</v>
      </c>
      <c r="S10802">
        <f t="shared" si="549"/>
        <v>0</v>
      </c>
      <c r="T10802" s="53" t="str">
        <f t="shared" si="550"/>
        <v/>
      </c>
      <c r="U10802" s="53" t="str">
        <f t="shared" si="550"/>
        <v/>
      </c>
      <c r="V10802" s="53" t="str">
        <f t="shared" si="550"/>
        <v/>
      </c>
      <c r="W10802" s="53" t="str">
        <f t="shared" si="550"/>
        <v/>
      </c>
      <c r="X10802" s="53" t="str">
        <f t="shared" si="550"/>
        <v/>
      </c>
    </row>
    <row r="10803" spans="18:24" hidden="1" x14ac:dyDescent="0.3">
      <c r="R10803">
        <f t="shared" si="548"/>
        <v>0</v>
      </c>
      <c r="S10803">
        <f t="shared" si="549"/>
        <v>0</v>
      </c>
      <c r="T10803" s="53" t="str">
        <f t="shared" si="550"/>
        <v/>
      </c>
      <c r="U10803" s="53" t="str">
        <f t="shared" si="550"/>
        <v/>
      </c>
      <c r="V10803" s="53" t="str">
        <f t="shared" si="550"/>
        <v/>
      </c>
      <c r="W10803" s="53" t="str">
        <f t="shared" si="550"/>
        <v/>
      </c>
      <c r="X10803" s="53" t="str">
        <f t="shared" si="550"/>
        <v/>
      </c>
    </row>
    <row r="10804" spans="18:24" hidden="1" x14ac:dyDescent="0.3">
      <c r="R10804">
        <f t="shared" si="548"/>
        <v>0</v>
      </c>
      <c r="S10804">
        <f t="shared" si="549"/>
        <v>0</v>
      </c>
      <c r="T10804" s="53" t="str">
        <f t="shared" si="550"/>
        <v/>
      </c>
      <c r="U10804" s="53" t="str">
        <f t="shared" si="550"/>
        <v/>
      </c>
      <c r="V10804" s="53" t="str">
        <f t="shared" si="550"/>
        <v/>
      </c>
      <c r="W10804" s="53" t="str">
        <f t="shared" si="550"/>
        <v/>
      </c>
      <c r="X10804" s="53" t="str">
        <f t="shared" si="550"/>
        <v/>
      </c>
    </row>
    <row r="10805" spans="18:24" hidden="1" x14ac:dyDescent="0.3">
      <c r="R10805">
        <f t="shared" si="548"/>
        <v>0</v>
      </c>
      <c r="S10805">
        <f t="shared" si="549"/>
        <v>0</v>
      </c>
      <c r="T10805" s="53" t="str">
        <f t="shared" si="550"/>
        <v/>
      </c>
      <c r="U10805" s="53" t="str">
        <f t="shared" si="550"/>
        <v/>
      </c>
      <c r="V10805" s="53" t="str">
        <f t="shared" si="550"/>
        <v/>
      </c>
      <c r="W10805" s="53" t="str">
        <f t="shared" si="550"/>
        <v/>
      </c>
      <c r="X10805" s="53" t="str">
        <f t="shared" si="550"/>
        <v/>
      </c>
    </row>
    <row r="10806" spans="18:24" hidden="1" x14ac:dyDescent="0.3">
      <c r="R10806">
        <f t="shared" si="548"/>
        <v>0</v>
      </c>
      <c r="S10806">
        <f t="shared" si="549"/>
        <v>0</v>
      </c>
      <c r="T10806" s="53" t="str">
        <f t="shared" si="550"/>
        <v/>
      </c>
      <c r="U10806" s="53" t="str">
        <f t="shared" si="550"/>
        <v/>
      </c>
      <c r="V10806" s="53" t="str">
        <f t="shared" si="550"/>
        <v/>
      </c>
      <c r="W10806" s="53" t="str">
        <f t="shared" si="550"/>
        <v/>
      </c>
      <c r="X10806" s="53" t="str">
        <f t="shared" si="550"/>
        <v/>
      </c>
    </row>
    <row r="10807" spans="18:24" hidden="1" x14ac:dyDescent="0.3">
      <c r="R10807">
        <f t="shared" si="548"/>
        <v>0</v>
      </c>
      <c r="S10807">
        <f t="shared" si="549"/>
        <v>0</v>
      </c>
      <c r="T10807" s="53" t="str">
        <f t="shared" si="550"/>
        <v/>
      </c>
      <c r="U10807" s="53" t="str">
        <f t="shared" si="550"/>
        <v/>
      </c>
      <c r="V10807" s="53" t="str">
        <f t="shared" si="550"/>
        <v/>
      </c>
      <c r="W10807" s="53" t="str">
        <f t="shared" si="550"/>
        <v/>
      </c>
      <c r="X10807" s="53" t="str">
        <f t="shared" si="550"/>
        <v/>
      </c>
    </row>
    <row r="10808" spans="18:24" hidden="1" x14ac:dyDescent="0.3">
      <c r="R10808">
        <f t="shared" si="548"/>
        <v>0</v>
      </c>
      <c r="S10808">
        <f t="shared" si="549"/>
        <v>0</v>
      </c>
      <c r="T10808" s="53" t="str">
        <f t="shared" si="550"/>
        <v/>
      </c>
      <c r="U10808" s="53" t="str">
        <f t="shared" si="550"/>
        <v/>
      </c>
      <c r="V10808" s="53" t="str">
        <f t="shared" si="550"/>
        <v/>
      </c>
      <c r="W10808" s="53" t="str">
        <f t="shared" si="550"/>
        <v/>
      </c>
      <c r="X10808" s="53" t="str">
        <f t="shared" si="550"/>
        <v/>
      </c>
    </row>
    <row r="10809" spans="18:24" hidden="1" x14ac:dyDescent="0.3">
      <c r="R10809">
        <f t="shared" si="548"/>
        <v>0</v>
      </c>
      <c r="S10809">
        <f t="shared" si="549"/>
        <v>0</v>
      </c>
      <c r="T10809" s="53" t="str">
        <f t="shared" si="550"/>
        <v/>
      </c>
      <c r="U10809" s="53" t="str">
        <f t="shared" si="550"/>
        <v/>
      </c>
      <c r="V10809" s="53" t="str">
        <f t="shared" si="550"/>
        <v/>
      </c>
      <c r="W10809" s="53" t="str">
        <f t="shared" si="550"/>
        <v/>
      </c>
      <c r="X10809" s="53" t="str">
        <f t="shared" si="550"/>
        <v/>
      </c>
    </row>
    <row r="10810" spans="18:24" hidden="1" x14ac:dyDescent="0.3">
      <c r="R10810">
        <f t="shared" si="548"/>
        <v>0</v>
      </c>
      <c r="S10810">
        <f t="shared" si="549"/>
        <v>0</v>
      </c>
      <c r="T10810" s="53" t="str">
        <f t="shared" si="550"/>
        <v/>
      </c>
      <c r="U10810" s="53" t="str">
        <f t="shared" si="550"/>
        <v/>
      </c>
      <c r="V10810" s="53" t="str">
        <f t="shared" si="550"/>
        <v/>
      </c>
      <c r="W10810" s="53" t="str">
        <f t="shared" si="550"/>
        <v/>
      </c>
      <c r="X10810" s="53" t="str">
        <f t="shared" si="550"/>
        <v/>
      </c>
    </row>
    <row r="10811" spans="18:24" hidden="1" x14ac:dyDescent="0.3">
      <c r="R10811">
        <f t="shared" si="548"/>
        <v>0</v>
      </c>
      <c r="S10811">
        <f t="shared" si="549"/>
        <v>0</v>
      </c>
      <c r="T10811" s="53" t="str">
        <f t="shared" si="550"/>
        <v/>
      </c>
      <c r="U10811" s="53" t="str">
        <f t="shared" si="550"/>
        <v/>
      </c>
      <c r="V10811" s="53" t="str">
        <f t="shared" si="550"/>
        <v/>
      </c>
      <c r="W10811" s="53" t="str">
        <f t="shared" si="550"/>
        <v/>
      </c>
      <c r="X10811" s="53" t="str">
        <f t="shared" si="550"/>
        <v/>
      </c>
    </row>
    <row r="10812" spans="18:24" hidden="1" x14ac:dyDescent="0.3">
      <c r="R10812">
        <f t="shared" si="548"/>
        <v>0</v>
      </c>
      <c r="S10812">
        <f t="shared" si="549"/>
        <v>0</v>
      </c>
      <c r="T10812" s="53" t="str">
        <f t="shared" si="550"/>
        <v/>
      </c>
      <c r="U10812" s="53" t="str">
        <f t="shared" si="550"/>
        <v/>
      </c>
      <c r="V10812" s="53" t="str">
        <f t="shared" si="550"/>
        <v/>
      </c>
      <c r="W10812" s="53" t="str">
        <f t="shared" si="550"/>
        <v/>
      </c>
      <c r="X10812" s="53" t="str">
        <f t="shared" si="550"/>
        <v/>
      </c>
    </row>
    <row r="10813" spans="18:24" hidden="1" x14ac:dyDescent="0.3">
      <c r="R10813">
        <f t="shared" si="548"/>
        <v>0</v>
      </c>
      <c r="S10813">
        <f t="shared" si="549"/>
        <v>0</v>
      </c>
      <c r="T10813" s="53" t="str">
        <f t="shared" si="550"/>
        <v/>
      </c>
      <c r="U10813" s="53" t="str">
        <f t="shared" si="550"/>
        <v/>
      </c>
      <c r="V10813" s="53" t="str">
        <f t="shared" si="550"/>
        <v/>
      </c>
      <c r="W10813" s="53" t="str">
        <f t="shared" si="550"/>
        <v/>
      </c>
      <c r="X10813" s="53" t="str">
        <f t="shared" si="550"/>
        <v/>
      </c>
    </row>
    <row r="10814" spans="18:24" hidden="1" x14ac:dyDescent="0.3">
      <c r="R10814">
        <f t="shared" si="548"/>
        <v>0</v>
      </c>
      <c r="S10814">
        <f t="shared" si="549"/>
        <v>0</v>
      </c>
      <c r="T10814" s="53" t="str">
        <f t="shared" si="550"/>
        <v/>
      </c>
      <c r="U10814" s="53" t="str">
        <f t="shared" si="550"/>
        <v/>
      </c>
      <c r="V10814" s="53" t="str">
        <f t="shared" si="550"/>
        <v/>
      </c>
      <c r="W10814" s="53" t="str">
        <f t="shared" si="550"/>
        <v/>
      </c>
      <c r="X10814" s="53" t="str">
        <f t="shared" si="550"/>
        <v/>
      </c>
    </row>
    <row r="10815" spans="18:24" hidden="1" x14ac:dyDescent="0.3">
      <c r="R10815">
        <f t="shared" si="548"/>
        <v>0</v>
      </c>
      <c r="S10815">
        <f t="shared" si="549"/>
        <v>0</v>
      </c>
      <c r="T10815" s="53" t="str">
        <f t="shared" si="550"/>
        <v/>
      </c>
      <c r="U10815" s="53" t="str">
        <f t="shared" si="550"/>
        <v/>
      </c>
      <c r="V10815" s="53" t="str">
        <f t="shared" si="550"/>
        <v/>
      </c>
      <c r="W10815" s="53" t="str">
        <f t="shared" si="550"/>
        <v/>
      </c>
      <c r="X10815" s="53" t="str">
        <f t="shared" si="550"/>
        <v/>
      </c>
    </row>
    <row r="10816" spans="18:24" hidden="1" x14ac:dyDescent="0.3">
      <c r="R10816">
        <f t="shared" si="548"/>
        <v>0</v>
      </c>
      <c r="S10816">
        <f t="shared" si="549"/>
        <v>0</v>
      </c>
      <c r="T10816" s="53" t="str">
        <f t="shared" si="550"/>
        <v/>
      </c>
      <c r="U10816" s="53" t="str">
        <f t="shared" si="550"/>
        <v/>
      </c>
      <c r="V10816" s="53" t="str">
        <f t="shared" si="550"/>
        <v/>
      </c>
      <c r="W10816" s="53" t="str">
        <f t="shared" si="550"/>
        <v/>
      </c>
      <c r="X10816" s="53" t="str">
        <f t="shared" si="550"/>
        <v/>
      </c>
    </row>
    <row r="10817" spans="18:24" hidden="1" x14ac:dyDescent="0.3">
      <c r="R10817">
        <f t="shared" si="548"/>
        <v>0</v>
      </c>
      <c r="S10817">
        <f t="shared" si="549"/>
        <v>0</v>
      </c>
      <c r="T10817" s="53" t="str">
        <f t="shared" si="550"/>
        <v/>
      </c>
      <c r="U10817" s="53" t="str">
        <f t="shared" si="550"/>
        <v/>
      </c>
      <c r="V10817" s="53" t="str">
        <f t="shared" si="550"/>
        <v/>
      </c>
      <c r="W10817" s="53" t="str">
        <f t="shared" si="550"/>
        <v/>
      </c>
      <c r="X10817" s="53" t="str">
        <f t="shared" si="550"/>
        <v/>
      </c>
    </row>
    <row r="10818" spans="18:24" hidden="1" x14ac:dyDescent="0.3">
      <c r="R10818">
        <f t="shared" si="548"/>
        <v>0</v>
      </c>
      <c r="S10818">
        <f t="shared" si="549"/>
        <v>0</v>
      </c>
      <c r="T10818" s="53" t="str">
        <f t="shared" si="550"/>
        <v/>
      </c>
      <c r="U10818" s="53" t="str">
        <f t="shared" si="550"/>
        <v/>
      </c>
      <c r="V10818" s="53" t="str">
        <f t="shared" si="550"/>
        <v/>
      </c>
      <c r="W10818" s="53" t="str">
        <f t="shared" si="550"/>
        <v/>
      </c>
      <c r="X10818" s="53" t="str">
        <f t="shared" si="550"/>
        <v/>
      </c>
    </row>
    <row r="10819" spans="18:24" hidden="1" x14ac:dyDescent="0.3">
      <c r="R10819">
        <f t="shared" si="548"/>
        <v>0</v>
      </c>
      <c r="S10819">
        <f t="shared" si="549"/>
        <v>0</v>
      </c>
      <c r="T10819" s="53" t="str">
        <f t="shared" si="550"/>
        <v/>
      </c>
      <c r="U10819" s="53" t="str">
        <f t="shared" si="550"/>
        <v/>
      </c>
      <c r="V10819" s="53" t="str">
        <f t="shared" si="550"/>
        <v/>
      </c>
      <c r="W10819" s="53" t="str">
        <f t="shared" si="550"/>
        <v/>
      </c>
      <c r="X10819" s="53" t="str">
        <f t="shared" si="550"/>
        <v/>
      </c>
    </row>
    <row r="10820" spans="18:24" hidden="1" x14ac:dyDescent="0.3">
      <c r="R10820">
        <f t="shared" si="548"/>
        <v>0</v>
      </c>
      <c r="S10820">
        <f t="shared" si="549"/>
        <v>0</v>
      </c>
      <c r="T10820" s="53" t="str">
        <f t="shared" si="550"/>
        <v/>
      </c>
      <c r="U10820" s="53" t="str">
        <f t="shared" si="550"/>
        <v/>
      </c>
      <c r="V10820" s="53" t="str">
        <f t="shared" si="550"/>
        <v/>
      </c>
      <c r="W10820" s="53" t="str">
        <f t="shared" si="550"/>
        <v/>
      </c>
      <c r="X10820" s="53" t="str">
        <f t="shared" si="550"/>
        <v/>
      </c>
    </row>
    <row r="10821" spans="18:24" hidden="1" x14ac:dyDescent="0.3">
      <c r="R10821">
        <f t="shared" si="548"/>
        <v>0</v>
      </c>
      <c r="S10821">
        <f t="shared" si="549"/>
        <v>0</v>
      </c>
      <c r="T10821" s="53" t="str">
        <f t="shared" si="550"/>
        <v/>
      </c>
      <c r="U10821" s="53" t="str">
        <f t="shared" si="550"/>
        <v/>
      </c>
      <c r="V10821" s="53" t="str">
        <f t="shared" si="550"/>
        <v/>
      </c>
      <c r="W10821" s="53" t="str">
        <f t="shared" si="550"/>
        <v/>
      </c>
      <c r="X10821" s="53" t="str">
        <f t="shared" si="550"/>
        <v/>
      </c>
    </row>
    <row r="10822" spans="18:24" hidden="1" x14ac:dyDescent="0.3">
      <c r="R10822">
        <f t="shared" si="548"/>
        <v>0</v>
      </c>
      <c r="S10822">
        <f t="shared" si="549"/>
        <v>0</v>
      </c>
      <c r="T10822" s="53" t="str">
        <f t="shared" si="550"/>
        <v/>
      </c>
      <c r="U10822" s="53" t="str">
        <f t="shared" si="550"/>
        <v/>
      </c>
      <c r="V10822" s="53" t="str">
        <f t="shared" si="550"/>
        <v/>
      </c>
      <c r="W10822" s="53" t="str">
        <f t="shared" si="550"/>
        <v/>
      </c>
      <c r="X10822" s="53" t="str">
        <f t="shared" si="550"/>
        <v/>
      </c>
    </row>
    <row r="10823" spans="18:24" hidden="1" x14ac:dyDescent="0.3">
      <c r="R10823">
        <f t="shared" ref="R10823:R10886" si="551">IF(OR(D10823="GRUPO TEPSA",D10823="TODAS"),P10823/5,P10823)</f>
        <v>0</v>
      </c>
      <c r="S10823">
        <f t="shared" si="549"/>
        <v>0</v>
      </c>
      <c r="T10823" s="53" t="str">
        <f t="shared" si="550"/>
        <v/>
      </c>
      <c r="U10823" s="53" t="str">
        <f t="shared" si="550"/>
        <v/>
      </c>
      <c r="V10823" s="53" t="str">
        <f t="shared" si="550"/>
        <v/>
      </c>
      <c r="W10823" s="53" t="str">
        <f t="shared" si="550"/>
        <v/>
      </c>
      <c r="X10823" s="53" t="str">
        <f t="shared" si="550"/>
        <v/>
      </c>
    </row>
    <row r="10824" spans="18:24" hidden="1" x14ac:dyDescent="0.3">
      <c r="R10824">
        <f t="shared" si="551"/>
        <v>0</v>
      </c>
      <c r="S10824">
        <f t="shared" si="549"/>
        <v>0</v>
      </c>
      <c r="T10824" s="53" t="str">
        <f t="shared" si="550"/>
        <v/>
      </c>
      <c r="U10824" s="53" t="str">
        <f t="shared" si="550"/>
        <v/>
      </c>
      <c r="V10824" s="53" t="str">
        <f t="shared" si="550"/>
        <v/>
      </c>
      <c r="W10824" s="53" t="str">
        <f t="shared" si="550"/>
        <v/>
      </c>
      <c r="X10824" s="53" t="str">
        <f t="shared" si="550"/>
        <v/>
      </c>
    </row>
    <row r="10825" spans="18:24" hidden="1" x14ac:dyDescent="0.3">
      <c r="R10825">
        <f t="shared" si="551"/>
        <v>0</v>
      </c>
      <c r="S10825">
        <f t="shared" si="549"/>
        <v>0</v>
      </c>
      <c r="T10825" s="53" t="str">
        <f t="shared" si="550"/>
        <v/>
      </c>
      <c r="U10825" s="53" t="str">
        <f t="shared" si="550"/>
        <v/>
      </c>
      <c r="V10825" s="53" t="str">
        <f t="shared" si="550"/>
        <v/>
      </c>
      <c r="W10825" s="53" t="str">
        <f t="shared" si="550"/>
        <v/>
      </c>
      <c r="X10825" s="53" t="str">
        <f t="shared" si="550"/>
        <v/>
      </c>
    </row>
    <row r="10826" spans="18:24" hidden="1" x14ac:dyDescent="0.3">
      <c r="R10826">
        <f t="shared" si="551"/>
        <v>0</v>
      </c>
      <c r="S10826">
        <f t="shared" si="549"/>
        <v>0</v>
      </c>
      <c r="T10826" s="53" t="str">
        <f t="shared" si="550"/>
        <v/>
      </c>
      <c r="U10826" s="53" t="str">
        <f t="shared" si="550"/>
        <v/>
      </c>
      <c r="V10826" s="53" t="str">
        <f t="shared" si="550"/>
        <v/>
      </c>
      <c r="W10826" s="53" t="str">
        <f t="shared" si="550"/>
        <v/>
      </c>
      <c r="X10826" s="53" t="str">
        <f t="shared" si="550"/>
        <v/>
      </c>
    </row>
    <row r="10827" spans="18:24" hidden="1" x14ac:dyDescent="0.3">
      <c r="R10827">
        <f t="shared" si="551"/>
        <v>0</v>
      </c>
      <c r="S10827">
        <f t="shared" ref="S10827:S10890" si="552">IF(OR(D10827="GRUPO TEPSA",D10827="TODAS"),Q10827/5,Q10827)</f>
        <v>0</v>
      </c>
      <c r="T10827" s="53" t="str">
        <f t="shared" si="550"/>
        <v/>
      </c>
      <c r="U10827" s="53" t="str">
        <f t="shared" si="550"/>
        <v/>
      </c>
      <c r="V10827" s="53" t="str">
        <f t="shared" si="550"/>
        <v/>
      </c>
      <c r="W10827" s="53" t="str">
        <f t="shared" si="550"/>
        <v/>
      </c>
      <c r="X10827" s="53" t="str">
        <f t="shared" si="550"/>
        <v/>
      </c>
    </row>
    <row r="10828" spans="18:24" hidden="1" x14ac:dyDescent="0.3">
      <c r="R10828">
        <f t="shared" si="551"/>
        <v>0</v>
      </c>
      <c r="S10828">
        <f t="shared" si="552"/>
        <v>0</v>
      </c>
      <c r="T10828" s="53" t="str">
        <f t="shared" si="550"/>
        <v/>
      </c>
      <c r="U10828" s="53" t="str">
        <f t="shared" si="550"/>
        <v/>
      </c>
      <c r="V10828" s="53" t="str">
        <f t="shared" si="550"/>
        <v/>
      </c>
      <c r="W10828" s="53" t="str">
        <f t="shared" si="550"/>
        <v/>
      </c>
      <c r="X10828" s="53" t="str">
        <f t="shared" si="550"/>
        <v/>
      </c>
    </row>
    <row r="10829" spans="18:24" hidden="1" x14ac:dyDescent="0.3">
      <c r="R10829">
        <f t="shared" si="551"/>
        <v>0</v>
      </c>
      <c r="S10829">
        <f t="shared" si="552"/>
        <v>0</v>
      </c>
      <c r="T10829" s="53" t="str">
        <f t="shared" si="550"/>
        <v/>
      </c>
      <c r="U10829" s="53" t="str">
        <f t="shared" si="550"/>
        <v/>
      </c>
      <c r="V10829" s="53" t="str">
        <f t="shared" si="550"/>
        <v/>
      </c>
      <c r="W10829" s="53" t="str">
        <f t="shared" si="550"/>
        <v/>
      </c>
      <c r="X10829" s="53" t="str">
        <f t="shared" si="550"/>
        <v/>
      </c>
    </row>
    <row r="10830" spans="18:24" hidden="1" x14ac:dyDescent="0.3">
      <c r="R10830">
        <f t="shared" si="551"/>
        <v>0</v>
      </c>
      <c r="S10830">
        <f t="shared" si="552"/>
        <v>0</v>
      </c>
      <c r="T10830" s="53" t="str">
        <f t="shared" si="550"/>
        <v/>
      </c>
      <c r="U10830" s="53" t="str">
        <f t="shared" si="550"/>
        <v/>
      </c>
      <c r="V10830" s="53" t="str">
        <f t="shared" si="550"/>
        <v/>
      </c>
      <c r="W10830" s="53" t="str">
        <f t="shared" si="550"/>
        <v/>
      </c>
      <c r="X10830" s="53" t="str">
        <f t="shared" si="550"/>
        <v/>
      </c>
    </row>
    <row r="10831" spans="18:24" hidden="1" x14ac:dyDescent="0.3">
      <c r="R10831">
        <f t="shared" si="551"/>
        <v>0</v>
      </c>
      <c r="S10831">
        <f t="shared" si="552"/>
        <v>0</v>
      </c>
      <c r="T10831" s="53" t="str">
        <f t="shared" ref="T10831:X10881" si="553">IF(OR(COUNTIF($D10831,"*"&amp;T$5&amp;"*")&gt;0,$D10831="GRUPO TEPSA"),T$5,"")</f>
        <v/>
      </c>
      <c r="U10831" s="53" t="str">
        <f t="shared" si="553"/>
        <v/>
      </c>
      <c r="V10831" s="53" t="str">
        <f t="shared" si="553"/>
        <v/>
      </c>
      <c r="W10831" s="53" t="str">
        <f t="shared" si="553"/>
        <v/>
      </c>
      <c r="X10831" s="53" t="str">
        <f t="shared" si="553"/>
        <v/>
      </c>
    </row>
    <row r="10832" spans="18:24" hidden="1" x14ac:dyDescent="0.3">
      <c r="R10832">
        <f t="shared" si="551"/>
        <v>0</v>
      </c>
      <c r="S10832">
        <f t="shared" si="552"/>
        <v>0</v>
      </c>
      <c r="T10832" s="53" t="str">
        <f t="shared" si="553"/>
        <v/>
      </c>
      <c r="U10832" s="53" t="str">
        <f t="shared" si="553"/>
        <v/>
      </c>
      <c r="V10832" s="53" t="str">
        <f t="shared" si="553"/>
        <v/>
      </c>
      <c r="W10832" s="53" t="str">
        <f t="shared" si="553"/>
        <v/>
      </c>
      <c r="X10832" s="53" t="str">
        <f t="shared" si="553"/>
        <v/>
      </c>
    </row>
    <row r="10833" spans="18:24" hidden="1" x14ac:dyDescent="0.3">
      <c r="R10833">
        <f t="shared" si="551"/>
        <v>0</v>
      </c>
      <c r="S10833">
        <f t="shared" si="552"/>
        <v>0</v>
      </c>
      <c r="T10833" s="53" t="str">
        <f t="shared" si="553"/>
        <v/>
      </c>
      <c r="U10833" s="53" t="str">
        <f t="shared" si="553"/>
        <v/>
      </c>
      <c r="V10833" s="53" t="str">
        <f t="shared" si="553"/>
        <v/>
      </c>
      <c r="W10833" s="53" t="str">
        <f t="shared" si="553"/>
        <v/>
      </c>
      <c r="X10833" s="53" t="str">
        <f t="shared" si="553"/>
        <v/>
      </c>
    </row>
    <row r="10834" spans="18:24" hidden="1" x14ac:dyDescent="0.3">
      <c r="R10834">
        <f t="shared" si="551"/>
        <v>0</v>
      </c>
      <c r="S10834">
        <f t="shared" si="552"/>
        <v>0</v>
      </c>
      <c r="T10834" s="53" t="str">
        <f t="shared" si="553"/>
        <v/>
      </c>
      <c r="U10834" s="53" t="str">
        <f t="shared" si="553"/>
        <v/>
      </c>
      <c r="V10834" s="53" t="str">
        <f t="shared" si="553"/>
        <v/>
      </c>
      <c r="W10834" s="53" t="str">
        <f t="shared" si="553"/>
        <v/>
      </c>
      <c r="X10834" s="53" t="str">
        <f t="shared" si="553"/>
        <v/>
      </c>
    </row>
    <row r="10835" spans="18:24" hidden="1" x14ac:dyDescent="0.3">
      <c r="R10835">
        <f t="shared" si="551"/>
        <v>0</v>
      </c>
      <c r="S10835">
        <f t="shared" si="552"/>
        <v>0</v>
      </c>
      <c r="T10835" s="53" t="str">
        <f t="shared" si="553"/>
        <v/>
      </c>
      <c r="U10835" s="53" t="str">
        <f t="shared" si="553"/>
        <v/>
      </c>
      <c r="V10835" s="53" t="str">
        <f t="shared" si="553"/>
        <v/>
      </c>
      <c r="W10835" s="53" t="str">
        <f t="shared" si="553"/>
        <v/>
      </c>
      <c r="X10835" s="53" t="str">
        <f t="shared" si="553"/>
        <v/>
      </c>
    </row>
    <row r="10836" spans="18:24" hidden="1" x14ac:dyDescent="0.3">
      <c r="R10836">
        <f t="shared" si="551"/>
        <v>0</v>
      </c>
      <c r="S10836">
        <f t="shared" si="552"/>
        <v>0</v>
      </c>
      <c r="T10836" s="53" t="str">
        <f t="shared" si="553"/>
        <v/>
      </c>
      <c r="U10836" s="53" t="str">
        <f t="shared" si="553"/>
        <v/>
      </c>
      <c r="V10836" s="53" t="str">
        <f t="shared" si="553"/>
        <v/>
      </c>
      <c r="W10836" s="53" t="str">
        <f t="shared" si="553"/>
        <v/>
      </c>
      <c r="X10836" s="53" t="str">
        <f t="shared" si="553"/>
        <v/>
      </c>
    </row>
    <row r="10837" spans="18:24" hidden="1" x14ac:dyDescent="0.3">
      <c r="R10837">
        <f t="shared" si="551"/>
        <v>0</v>
      </c>
      <c r="S10837">
        <f t="shared" si="552"/>
        <v>0</v>
      </c>
      <c r="T10837" s="53" t="str">
        <f t="shared" si="553"/>
        <v/>
      </c>
      <c r="U10837" s="53" t="str">
        <f t="shared" si="553"/>
        <v/>
      </c>
      <c r="V10837" s="53" t="str">
        <f t="shared" si="553"/>
        <v/>
      </c>
      <c r="W10837" s="53" t="str">
        <f t="shared" si="553"/>
        <v/>
      </c>
      <c r="X10837" s="53" t="str">
        <f t="shared" si="553"/>
        <v/>
      </c>
    </row>
    <row r="10838" spans="18:24" hidden="1" x14ac:dyDescent="0.3">
      <c r="R10838">
        <f t="shared" si="551"/>
        <v>0</v>
      </c>
      <c r="S10838">
        <f t="shared" si="552"/>
        <v>0</v>
      </c>
      <c r="T10838" s="53" t="str">
        <f t="shared" si="553"/>
        <v/>
      </c>
      <c r="U10838" s="53" t="str">
        <f t="shared" si="553"/>
        <v/>
      </c>
      <c r="V10838" s="53" t="str">
        <f t="shared" si="553"/>
        <v/>
      </c>
      <c r="W10838" s="53" t="str">
        <f t="shared" si="553"/>
        <v/>
      </c>
      <c r="X10838" s="53" t="str">
        <f t="shared" si="553"/>
        <v/>
      </c>
    </row>
    <row r="10839" spans="18:24" hidden="1" x14ac:dyDescent="0.3">
      <c r="R10839">
        <f t="shared" si="551"/>
        <v>0</v>
      </c>
      <c r="S10839">
        <f t="shared" si="552"/>
        <v>0</v>
      </c>
      <c r="T10839" s="53" t="str">
        <f t="shared" si="553"/>
        <v/>
      </c>
      <c r="U10839" s="53" t="str">
        <f t="shared" si="553"/>
        <v/>
      </c>
      <c r="V10839" s="53" t="str">
        <f t="shared" si="553"/>
        <v/>
      </c>
      <c r="W10839" s="53" t="str">
        <f t="shared" si="553"/>
        <v/>
      </c>
      <c r="X10839" s="53" t="str">
        <f t="shared" si="553"/>
        <v/>
      </c>
    </row>
    <row r="10840" spans="18:24" hidden="1" x14ac:dyDescent="0.3">
      <c r="R10840">
        <f t="shared" si="551"/>
        <v>0</v>
      </c>
      <c r="S10840">
        <f t="shared" si="552"/>
        <v>0</v>
      </c>
      <c r="T10840" s="53" t="str">
        <f t="shared" si="553"/>
        <v/>
      </c>
      <c r="U10840" s="53" t="str">
        <f t="shared" si="553"/>
        <v/>
      </c>
      <c r="V10840" s="53" t="str">
        <f t="shared" si="553"/>
        <v/>
      </c>
      <c r="W10840" s="53" t="str">
        <f t="shared" si="553"/>
        <v/>
      </c>
      <c r="X10840" s="53" t="str">
        <f t="shared" si="553"/>
        <v/>
      </c>
    </row>
    <row r="10841" spans="18:24" hidden="1" x14ac:dyDescent="0.3">
      <c r="R10841">
        <f t="shared" si="551"/>
        <v>0</v>
      </c>
      <c r="S10841">
        <f t="shared" si="552"/>
        <v>0</v>
      </c>
      <c r="T10841" s="53" t="str">
        <f t="shared" si="553"/>
        <v/>
      </c>
      <c r="U10841" s="53" t="str">
        <f t="shared" si="553"/>
        <v/>
      </c>
      <c r="V10841" s="53" t="str">
        <f t="shared" si="553"/>
        <v/>
      </c>
      <c r="W10841" s="53" t="str">
        <f t="shared" si="553"/>
        <v/>
      </c>
      <c r="X10841" s="53" t="str">
        <f t="shared" si="553"/>
        <v/>
      </c>
    </row>
    <row r="10842" spans="18:24" hidden="1" x14ac:dyDescent="0.3">
      <c r="R10842">
        <f t="shared" si="551"/>
        <v>0</v>
      </c>
      <c r="S10842">
        <f t="shared" si="552"/>
        <v>0</v>
      </c>
      <c r="T10842" s="53" t="str">
        <f t="shared" si="553"/>
        <v/>
      </c>
      <c r="U10842" s="53" t="str">
        <f t="shared" si="553"/>
        <v/>
      </c>
      <c r="V10842" s="53" t="str">
        <f t="shared" si="553"/>
        <v/>
      </c>
      <c r="W10842" s="53" t="str">
        <f t="shared" si="553"/>
        <v/>
      </c>
      <c r="X10842" s="53" t="str">
        <f t="shared" si="553"/>
        <v/>
      </c>
    </row>
    <row r="10843" spans="18:24" hidden="1" x14ac:dyDescent="0.3">
      <c r="R10843">
        <f t="shared" si="551"/>
        <v>0</v>
      </c>
      <c r="S10843">
        <f t="shared" si="552"/>
        <v>0</v>
      </c>
      <c r="T10843" s="53" t="str">
        <f t="shared" si="553"/>
        <v/>
      </c>
      <c r="U10843" s="53" t="str">
        <f t="shared" si="553"/>
        <v/>
      </c>
      <c r="V10843" s="53" t="str">
        <f t="shared" si="553"/>
        <v/>
      </c>
      <c r="W10843" s="53" t="str">
        <f t="shared" si="553"/>
        <v/>
      </c>
      <c r="X10843" s="53" t="str">
        <f t="shared" si="553"/>
        <v/>
      </c>
    </row>
    <row r="10844" spans="18:24" hidden="1" x14ac:dyDescent="0.3">
      <c r="R10844">
        <f t="shared" si="551"/>
        <v>0</v>
      </c>
      <c r="S10844">
        <f t="shared" si="552"/>
        <v>0</v>
      </c>
      <c r="T10844" s="53" t="str">
        <f t="shared" si="553"/>
        <v/>
      </c>
      <c r="U10844" s="53" t="str">
        <f t="shared" si="553"/>
        <v/>
      </c>
      <c r="V10844" s="53" t="str">
        <f t="shared" si="553"/>
        <v/>
      </c>
      <c r="W10844" s="53" t="str">
        <f t="shared" si="553"/>
        <v/>
      </c>
      <c r="X10844" s="53" t="str">
        <f t="shared" si="553"/>
        <v/>
      </c>
    </row>
    <row r="10845" spans="18:24" hidden="1" x14ac:dyDescent="0.3">
      <c r="R10845">
        <f t="shared" si="551"/>
        <v>0</v>
      </c>
      <c r="S10845">
        <f t="shared" si="552"/>
        <v>0</v>
      </c>
      <c r="T10845" s="53" t="str">
        <f t="shared" si="553"/>
        <v/>
      </c>
      <c r="U10845" s="53" t="str">
        <f t="shared" si="553"/>
        <v/>
      </c>
      <c r="V10845" s="53" t="str">
        <f t="shared" si="553"/>
        <v/>
      </c>
      <c r="W10845" s="53" t="str">
        <f t="shared" si="553"/>
        <v/>
      </c>
      <c r="X10845" s="53" t="str">
        <f t="shared" si="553"/>
        <v/>
      </c>
    </row>
    <row r="10846" spans="18:24" hidden="1" x14ac:dyDescent="0.3">
      <c r="R10846">
        <f t="shared" si="551"/>
        <v>0</v>
      </c>
      <c r="S10846">
        <f t="shared" si="552"/>
        <v>0</v>
      </c>
      <c r="T10846" s="53" t="str">
        <f t="shared" si="553"/>
        <v/>
      </c>
      <c r="U10846" s="53" t="str">
        <f t="shared" si="553"/>
        <v/>
      </c>
      <c r="V10846" s="53" t="str">
        <f t="shared" si="553"/>
        <v/>
      </c>
      <c r="W10846" s="53" t="str">
        <f t="shared" si="553"/>
        <v/>
      </c>
      <c r="X10846" s="53" t="str">
        <f t="shared" si="553"/>
        <v/>
      </c>
    </row>
    <row r="10847" spans="18:24" hidden="1" x14ac:dyDescent="0.3">
      <c r="R10847">
        <f t="shared" si="551"/>
        <v>0</v>
      </c>
      <c r="S10847">
        <f t="shared" si="552"/>
        <v>0</v>
      </c>
      <c r="T10847" s="53" t="str">
        <f t="shared" si="553"/>
        <v/>
      </c>
      <c r="U10847" s="53" t="str">
        <f t="shared" si="553"/>
        <v/>
      </c>
      <c r="V10847" s="53" t="str">
        <f t="shared" si="553"/>
        <v/>
      </c>
      <c r="W10847" s="53" t="str">
        <f t="shared" si="553"/>
        <v/>
      </c>
      <c r="X10847" s="53" t="str">
        <f t="shared" si="553"/>
        <v/>
      </c>
    </row>
    <row r="10848" spans="18:24" hidden="1" x14ac:dyDescent="0.3">
      <c r="R10848">
        <f t="shared" si="551"/>
        <v>0</v>
      </c>
      <c r="S10848">
        <f t="shared" si="552"/>
        <v>0</v>
      </c>
      <c r="T10848" s="53" t="str">
        <f t="shared" si="553"/>
        <v/>
      </c>
      <c r="U10848" s="53" t="str">
        <f t="shared" si="553"/>
        <v/>
      </c>
      <c r="V10848" s="53" t="str">
        <f t="shared" si="553"/>
        <v/>
      </c>
      <c r="W10848" s="53" t="str">
        <f t="shared" si="553"/>
        <v/>
      </c>
      <c r="X10848" s="53" t="str">
        <f t="shared" si="553"/>
        <v/>
      </c>
    </row>
    <row r="10849" spans="18:24" hidden="1" x14ac:dyDescent="0.3">
      <c r="R10849">
        <f t="shared" si="551"/>
        <v>0</v>
      </c>
      <c r="S10849">
        <f t="shared" si="552"/>
        <v>0</v>
      </c>
      <c r="T10849" s="53" t="str">
        <f t="shared" si="553"/>
        <v/>
      </c>
      <c r="U10849" s="53" t="str">
        <f t="shared" si="553"/>
        <v/>
      </c>
      <c r="V10849" s="53" t="str">
        <f t="shared" si="553"/>
        <v/>
      </c>
      <c r="W10849" s="53" t="str">
        <f t="shared" si="553"/>
        <v/>
      </c>
      <c r="X10849" s="53" t="str">
        <f t="shared" si="553"/>
        <v/>
      </c>
    </row>
    <row r="10850" spans="18:24" hidden="1" x14ac:dyDescent="0.3">
      <c r="R10850">
        <f t="shared" si="551"/>
        <v>0</v>
      </c>
      <c r="S10850">
        <f t="shared" si="552"/>
        <v>0</v>
      </c>
      <c r="T10850" s="53" t="str">
        <f t="shared" si="553"/>
        <v/>
      </c>
      <c r="U10850" s="53" t="str">
        <f t="shared" si="553"/>
        <v/>
      </c>
      <c r="V10850" s="53" t="str">
        <f t="shared" si="553"/>
        <v/>
      </c>
      <c r="W10850" s="53" t="str">
        <f t="shared" si="553"/>
        <v/>
      </c>
      <c r="X10850" s="53" t="str">
        <f t="shared" si="553"/>
        <v/>
      </c>
    </row>
    <row r="10851" spans="18:24" hidden="1" x14ac:dyDescent="0.3">
      <c r="R10851">
        <f t="shared" si="551"/>
        <v>0</v>
      </c>
      <c r="S10851">
        <f t="shared" si="552"/>
        <v>0</v>
      </c>
      <c r="T10851" s="53" t="str">
        <f t="shared" si="553"/>
        <v/>
      </c>
      <c r="U10851" s="53" t="str">
        <f t="shared" si="553"/>
        <v/>
      </c>
      <c r="V10851" s="53" t="str">
        <f t="shared" si="553"/>
        <v/>
      </c>
      <c r="W10851" s="53" t="str">
        <f t="shared" si="553"/>
        <v/>
      </c>
      <c r="X10851" s="53" t="str">
        <f t="shared" si="553"/>
        <v/>
      </c>
    </row>
    <row r="10852" spans="18:24" hidden="1" x14ac:dyDescent="0.3">
      <c r="R10852">
        <f t="shared" si="551"/>
        <v>0</v>
      </c>
      <c r="S10852">
        <f t="shared" si="552"/>
        <v>0</v>
      </c>
      <c r="T10852" s="53" t="str">
        <f t="shared" si="553"/>
        <v/>
      </c>
      <c r="U10852" s="53" t="str">
        <f t="shared" si="553"/>
        <v/>
      </c>
      <c r="V10852" s="53" t="str">
        <f t="shared" si="553"/>
        <v/>
      </c>
      <c r="W10852" s="53" t="str">
        <f t="shared" si="553"/>
        <v/>
      </c>
      <c r="X10852" s="53" t="str">
        <f t="shared" si="553"/>
        <v/>
      </c>
    </row>
    <row r="10853" spans="18:24" hidden="1" x14ac:dyDescent="0.3">
      <c r="R10853">
        <f t="shared" si="551"/>
        <v>0</v>
      </c>
      <c r="S10853">
        <f t="shared" si="552"/>
        <v>0</v>
      </c>
      <c r="T10853" s="53" t="str">
        <f t="shared" si="553"/>
        <v/>
      </c>
      <c r="U10853" s="53" t="str">
        <f t="shared" si="553"/>
        <v/>
      </c>
      <c r="V10853" s="53" t="str">
        <f t="shared" si="553"/>
        <v/>
      </c>
      <c r="W10853" s="53" t="str">
        <f t="shared" si="553"/>
        <v/>
      </c>
      <c r="X10853" s="53" t="str">
        <f t="shared" si="553"/>
        <v/>
      </c>
    </row>
    <row r="10854" spans="18:24" hidden="1" x14ac:dyDescent="0.3">
      <c r="R10854">
        <f t="shared" si="551"/>
        <v>0</v>
      </c>
      <c r="S10854">
        <f t="shared" si="552"/>
        <v>0</v>
      </c>
      <c r="T10854" s="53" t="str">
        <f t="shared" si="553"/>
        <v/>
      </c>
      <c r="U10854" s="53" t="str">
        <f t="shared" si="553"/>
        <v/>
      </c>
      <c r="V10854" s="53" t="str">
        <f t="shared" si="553"/>
        <v/>
      </c>
      <c r="W10854" s="53" t="str">
        <f t="shared" si="553"/>
        <v/>
      </c>
      <c r="X10854" s="53" t="str">
        <f t="shared" si="553"/>
        <v/>
      </c>
    </row>
    <row r="10855" spans="18:24" hidden="1" x14ac:dyDescent="0.3">
      <c r="R10855">
        <f t="shared" si="551"/>
        <v>0</v>
      </c>
      <c r="S10855">
        <f t="shared" si="552"/>
        <v>0</v>
      </c>
      <c r="T10855" s="53" t="str">
        <f t="shared" si="553"/>
        <v/>
      </c>
      <c r="U10855" s="53" t="str">
        <f t="shared" si="553"/>
        <v/>
      </c>
      <c r="V10855" s="53" t="str">
        <f t="shared" si="553"/>
        <v/>
      </c>
      <c r="W10855" s="53" t="str">
        <f t="shared" si="553"/>
        <v/>
      </c>
      <c r="X10855" s="53" t="str">
        <f t="shared" si="553"/>
        <v/>
      </c>
    </row>
    <row r="10856" spans="18:24" hidden="1" x14ac:dyDescent="0.3">
      <c r="R10856">
        <f t="shared" si="551"/>
        <v>0</v>
      </c>
      <c r="S10856">
        <f t="shared" si="552"/>
        <v>0</v>
      </c>
      <c r="T10856" s="53" t="str">
        <f t="shared" si="553"/>
        <v/>
      </c>
      <c r="U10856" s="53" t="str">
        <f t="shared" si="553"/>
        <v/>
      </c>
      <c r="V10856" s="53" t="str">
        <f t="shared" si="553"/>
        <v/>
      </c>
      <c r="W10856" s="53" t="str">
        <f t="shared" si="553"/>
        <v/>
      </c>
      <c r="X10856" s="53" t="str">
        <f t="shared" si="553"/>
        <v/>
      </c>
    </row>
    <row r="10857" spans="18:24" hidden="1" x14ac:dyDescent="0.3">
      <c r="R10857">
        <f t="shared" si="551"/>
        <v>0</v>
      </c>
      <c r="S10857">
        <f t="shared" si="552"/>
        <v>0</v>
      </c>
      <c r="T10857" s="53" t="str">
        <f t="shared" si="553"/>
        <v/>
      </c>
      <c r="U10857" s="53" t="str">
        <f t="shared" si="553"/>
        <v/>
      </c>
      <c r="V10857" s="53" t="str">
        <f t="shared" si="553"/>
        <v/>
      </c>
      <c r="W10857" s="53" t="str">
        <f t="shared" si="553"/>
        <v/>
      </c>
      <c r="X10857" s="53" t="str">
        <f t="shared" si="553"/>
        <v/>
      </c>
    </row>
    <row r="10858" spans="18:24" hidden="1" x14ac:dyDescent="0.3">
      <c r="R10858">
        <f t="shared" si="551"/>
        <v>0</v>
      </c>
      <c r="S10858">
        <f t="shared" si="552"/>
        <v>0</v>
      </c>
      <c r="T10858" s="53" t="str">
        <f t="shared" si="553"/>
        <v/>
      </c>
      <c r="U10858" s="53" t="str">
        <f t="shared" si="553"/>
        <v/>
      </c>
      <c r="V10858" s="53" t="str">
        <f t="shared" si="553"/>
        <v/>
      </c>
      <c r="W10858" s="53" t="str">
        <f t="shared" si="553"/>
        <v/>
      </c>
      <c r="X10858" s="53" t="str">
        <f t="shared" si="553"/>
        <v/>
      </c>
    </row>
    <row r="10859" spans="18:24" hidden="1" x14ac:dyDescent="0.3">
      <c r="R10859">
        <f t="shared" si="551"/>
        <v>0</v>
      </c>
      <c r="S10859">
        <f t="shared" si="552"/>
        <v>0</v>
      </c>
      <c r="T10859" s="53" t="str">
        <f t="shared" si="553"/>
        <v/>
      </c>
      <c r="U10859" s="53" t="str">
        <f t="shared" si="553"/>
        <v/>
      </c>
      <c r="V10859" s="53" t="str">
        <f t="shared" si="553"/>
        <v/>
      </c>
      <c r="W10859" s="53" t="str">
        <f t="shared" si="553"/>
        <v/>
      </c>
      <c r="X10859" s="53" t="str">
        <f t="shared" si="553"/>
        <v/>
      </c>
    </row>
    <row r="10860" spans="18:24" hidden="1" x14ac:dyDescent="0.3">
      <c r="R10860">
        <f t="shared" si="551"/>
        <v>0</v>
      </c>
      <c r="S10860">
        <f t="shared" si="552"/>
        <v>0</v>
      </c>
      <c r="T10860" s="53" t="str">
        <f t="shared" si="553"/>
        <v/>
      </c>
      <c r="U10860" s="53" t="str">
        <f t="shared" si="553"/>
        <v/>
      </c>
      <c r="V10860" s="53" t="str">
        <f t="shared" si="553"/>
        <v/>
      </c>
      <c r="W10860" s="53" t="str">
        <f t="shared" si="553"/>
        <v/>
      </c>
      <c r="X10860" s="53" t="str">
        <f t="shared" si="553"/>
        <v/>
      </c>
    </row>
    <row r="10861" spans="18:24" hidden="1" x14ac:dyDescent="0.3">
      <c r="R10861">
        <f t="shared" si="551"/>
        <v>0</v>
      </c>
      <c r="S10861">
        <f t="shared" si="552"/>
        <v>0</v>
      </c>
      <c r="T10861" s="53" t="str">
        <f t="shared" si="553"/>
        <v/>
      </c>
      <c r="U10861" s="53" t="str">
        <f t="shared" si="553"/>
        <v/>
      </c>
      <c r="V10861" s="53" t="str">
        <f t="shared" si="553"/>
        <v/>
      </c>
      <c r="W10861" s="53" t="str">
        <f t="shared" si="553"/>
        <v/>
      </c>
      <c r="X10861" s="53" t="str">
        <f t="shared" si="553"/>
        <v/>
      </c>
    </row>
    <row r="10862" spans="18:24" hidden="1" x14ac:dyDescent="0.3">
      <c r="R10862">
        <f t="shared" si="551"/>
        <v>0</v>
      </c>
      <c r="S10862">
        <f t="shared" si="552"/>
        <v>0</v>
      </c>
      <c r="T10862" s="53" t="str">
        <f t="shared" si="553"/>
        <v/>
      </c>
      <c r="U10862" s="53" t="str">
        <f t="shared" si="553"/>
        <v/>
      </c>
      <c r="V10862" s="53" t="str">
        <f t="shared" si="553"/>
        <v/>
      </c>
      <c r="W10862" s="53" t="str">
        <f t="shared" si="553"/>
        <v/>
      </c>
      <c r="X10862" s="53" t="str">
        <f t="shared" si="553"/>
        <v/>
      </c>
    </row>
    <row r="10863" spans="18:24" hidden="1" x14ac:dyDescent="0.3">
      <c r="R10863">
        <f t="shared" si="551"/>
        <v>0</v>
      </c>
      <c r="S10863">
        <f t="shared" si="552"/>
        <v>0</v>
      </c>
      <c r="T10863" s="53" t="str">
        <f t="shared" si="553"/>
        <v/>
      </c>
      <c r="U10863" s="53" t="str">
        <f t="shared" si="553"/>
        <v/>
      </c>
      <c r="V10863" s="53" t="str">
        <f t="shared" si="553"/>
        <v/>
      </c>
      <c r="W10863" s="53" t="str">
        <f t="shared" si="553"/>
        <v/>
      </c>
      <c r="X10863" s="53" t="str">
        <f t="shared" si="553"/>
        <v/>
      </c>
    </row>
    <row r="10864" spans="18:24" hidden="1" x14ac:dyDescent="0.3">
      <c r="R10864">
        <f t="shared" si="551"/>
        <v>0</v>
      </c>
      <c r="S10864">
        <f t="shared" si="552"/>
        <v>0</v>
      </c>
      <c r="T10864" s="53" t="str">
        <f t="shared" si="553"/>
        <v/>
      </c>
      <c r="U10864" s="53" t="str">
        <f t="shared" si="553"/>
        <v/>
      </c>
      <c r="V10864" s="53" t="str">
        <f t="shared" si="553"/>
        <v/>
      </c>
      <c r="W10864" s="53" t="str">
        <f t="shared" si="553"/>
        <v/>
      </c>
      <c r="X10864" s="53" t="str">
        <f t="shared" si="553"/>
        <v/>
      </c>
    </row>
    <row r="10865" spans="18:24" hidden="1" x14ac:dyDescent="0.3">
      <c r="R10865">
        <f t="shared" si="551"/>
        <v>0</v>
      </c>
      <c r="S10865">
        <f t="shared" si="552"/>
        <v>0</v>
      </c>
      <c r="T10865" s="53" t="str">
        <f t="shared" si="553"/>
        <v/>
      </c>
      <c r="U10865" s="53" t="str">
        <f t="shared" si="553"/>
        <v/>
      </c>
      <c r="V10865" s="53" t="str">
        <f t="shared" si="553"/>
        <v/>
      </c>
      <c r="W10865" s="53" t="str">
        <f t="shared" si="553"/>
        <v/>
      </c>
      <c r="X10865" s="53" t="str">
        <f t="shared" si="553"/>
        <v/>
      </c>
    </row>
    <row r="10866" spans="18:24" hidden="1" x14ac:dyDescent="0.3">
      <c r="R10866">
        <f t="shared" si="551"/>
        <v>0</v>
      </c>
      <c r="S10866">
        <f t="shared" si="552"/>
        <v>0</v>
      </c>
      <c r="T10866" s="53" t="str">
        <f t="shared" si="553"/>
        <v/>
      </c>
      <c r="U10866" s="53" t="str">
        <f t="shared" si="553"/>
        <v/>
      </c>
      <c r="V10866" s="53" t="str">
        <f t="shared" si="553"/>
        <v/>
      </c>
      <c r="W10866" s="53" t="str">
        <f t="shared" si="553"/>
        <v/>
      </c>
      <c r="X10866" s="53" t="str">
        <f t="shared" si="553"/>
        <v/>
      </c>
    </row>
    <row r="10867" spans="18:24" hidden="1" x14ac:dyDescent="0.3">
      <c r="R10867">
        <f t="shared" si="551"/>
        <v>0</v>
      </c>
      <c r="S10867">
        <f t="shared" si="552"/>
        <v>0</v>
      </c>
      <c r="T10867" s="53" t="str">
        <f t="shared" si="553"/>
        <v/>
      </c>
      <c r="U10867" s="53" t="str">
        <f t="shared" si="553"/>
        <v/>
      </c>
      <c r="V10867" s="53" t="str">
        <f t="shared" si="553"/>
        <v/>
      </c>
      <c r="W10867" s="53" t="str">
        <f t="shared" si="553"/>
        <v/>
      </c>
      <c r="X10867" s="53" t="str">
        <f t="shared" si="553"/>
        <v/>
      </c>
    </row>
    <row r="10868" spans="18:24" hidden="1" x14ac:dyDescent="0.3">
      <c r="R10868">
        <f t="shared" si="551"/>
        <v>0</v>
      </c>
      <c r="S10868">
        <f t="shared" si="552"/>
        <v>0</v>
      </c>
      <c r="T10868" s="53" t="str">
        <f t="shared" si="553"/>
        <v/>
      </c>
      <c r="U10868" s="53" t="str">
        <f t="shared" si="553"/>
        <v/>
      </c>
      <c r="V10868" s="53" t="str">
        <f t="shared" si="553"/>
        <v/>
      </c>
      <c r="W10868" s="53" t="str">
        <f t="shared" si="553"/>
        <v/>
      </c>
      <c r="X10868" s="53" t="str">
        <f t="shared" si="553"/>
        <v/>
      </c>
    </row>
    <row r="10869" spans="18:24" hidden="1" x14ac:dyDescent="0.3">
      <c r="R10869">
        <f t="shared" si="551"/>
        <v>0</v>
      </c>
      <c r="S10869">
        <f t="shared" si="552"/>
        <v>0</v>
      </c>
      <c r="T10869" s="53" t="str">
        <f t="shared" si="553"/>
        <v/>
      </c>
      <c r="U10869" s="53" t="str">
        <f t="shared" si="553"/>
        <v/>
      </c>
      <c r="V10869" s="53" t="str">
        <f t="shared" si="553"/>
        <v/>
      </c>
      <c r="W10869" s="53" t="str">
        <f t="shared" si="553"/>
        <v/>
      </c>
      <c r="X10869" s="53" t="str">
        <f t="shared" si="553"/>
        <v/>
      </c>
    </row>
    <row r="10870" spans="18:24" hidden="1" x14ac:dyDescent="0.3">
      <c r="R10870">
        <f t="shared" si="551"/>
        <v>0</v>
      </c>
      <c r="S10870">
        <f t="shared" si="552"/>
        <v>0</v>
      </c>
      <c r="T10870" s="53" t="str">
        <f t="shared" si="553"/>
        <v/>
      </c>
      <c r="U10870" s="53" t="str">
        <f t="shared" si="553"/>
        <v/>
      </c>
      <c r="V10870" s="53" t="str">
        <f t="shared" si="553"/>
        <v/>
      </c>
      <c r="W10870" s="53" t="str">
        <f t="shared" si="553"/>
        <v/>
      </c>
      <c r="X10870" s="53" t="str">
        <f t="shared" si="553"/>
        <v/>
      </c>
    </row>
    <row r="10871" spans="18:24" hidden="1" x14ac:dyDescent="0.3">
      <c r="R10871">
        <f t="shared" si="551"/>
        <v>0</v>
      </c>
      <c r="S10871">
        <f t="shared" si="552"/>
        <v>0</v>
      </c>
      <c r="T10871" s="53" t="str">
        <f t="shared" si="553"/>
        <v/>
      </c>
      <c r="U10871" s="53" t="str">
        <f t="shared" si="553"/>
        <v/>
      </c>
      <c r="V10871" s="53" t="str">
        <f t="shared" si="553"/>
        <v/>
      </c>
      <c r="W10871" s="53" t="str">
        <f t="shared" si="553"/>
        <v/>
      </c>
      <c r="X10871" s="53" t="str">
        <f t="shared" si="553"/>
        <v/>
      </c>
    </row>
    <row r="10872" spans="18:24" hidden="1" x14ac:dyDescent="0.3">
      <c r="R10872">
        <f t="shared" si="551"/>
        <v>0</v>
      </c>
      <c r="S10872">
        <f t="shared" si="552"/>
        <v>0</v>
      </c>
      <c r="T10872" s="53" t="str">
        <f t="shared" si="553"/>
        <v/>
      </c>
      <c r="U10872" s="53" t="str">
        <f t="shared" si="553"/>
        <v/>
      </c>
      <c r="V10872" s="53" t="str">
        <f t="shared" si="553"/>
        <v/>
      </c>
      <c r="W10872" s="53" t="str">
        <f t="shared" si="553"/>
        <v/>
      </c>
      <c r="X10872" s="53" t="str">
        <f t="shared" si="553"/>
        <v/>
      </c>
    </row>
    <row r="10873" spans="18:24" hidden="1" x14ac:dyDescent="0.3">
      <c r="R10873">
        <f t="shared" si="551"/>
        <v>0</v>
      </c>
      <c r="S10873">
        <f t="shared" si="552"/>
        <v>0</v>
      </c>
      <c r="T10873" s="53" t="str">
        <f t="shared" si="553"/>
        <v/>
      </c>
      <c r="U10873" s="53" t="str">
        <f t="shared" si="553"/>
        <v/>
      </c>
      <c r="V10873" s="53" t="str">
        <f t="shared" si="553"/>
        <v/>
      </c>
      <c r="W10873" s="53" t="str">
        <f t="shared" si="553"/>
        <v/>
      </c>
      <c r="X10873" s="53" t="str">
        <f t="shared" si="553"/>
        <v/>
      </c>
    </row>
    <row r="10874" spans="18:24" hidden="1" x14ac:dyDescent="0.3">
      <c r="R10874">
        <f t="shared" si="551"/>
        <v>0</v>
      </c>
      <c r="S10874">
        <f t="shared" si="552"/>
        <v>0</v>
      </c>
      <c r="T10874" s="53" t="str">
        <f t="shared" si="553"/>
        <v/>
      </c>
      <c r="U10874" s="53" t="str">
        <f t="shared" si="553"/>
        <v/>
      </c>
      <c r="V10874" s="53" t="str">
        <f t="shared" si="553"/>
        <v/>
      </c>
      <c r="W10874" s="53" t="str">
        <f t="shared" si="553"/>
        <v/>
      </c>
      <c r="X10874" s="53" t="str">
        <f t="shared" si="553"/>
        <v/>
      </c>
    </row>
    <row r="10875" spans="18:24" hidden="1" x14ac:dyDescent="0.3">
      <c r="R10875">
        <f t="shared" si="551"/>
        <v>0</v>
      </c>
      <c r="S10875">
        <f t="shared" si="552"/>
        <v>0</v>
      </c>
      <c r="T10875" s="53" t="str">
        <f t="shared" si="553"/>
        <v/>
      </c>
      <c r="U10875" s="53" t="str">
        <f t="shared" si="553"/>
        <v/>
      </c>
      <c r="V10875" s="53" t="str">
        <f t="shared" si="553"/>
        <v/>
      </c>
      <c r="W10875" s="53" t="str">
        <f t="shared" si="553"/>
        <v/>
      </c>
      <c r="X10875" s="53" t="str">
        <f t="shared" si="553"/>
        <v/>
      </c>
    </row>
    <row r="10876" spans="18:24" hidden="1" x14ac:dyDescent="0.3">
      <c r="R10876">
        <f t="shared" si="551"/>
        <v>0</v>
      </c>
      <c r="S10876">
        <f t="shared" si="552"/>
        <v>0</v>
      </c>
      <c r="T10876" s="53" t="str">
        <f t="shared" si="553"/>
        <v/>
      </c>
      <c r="U10876" s="53" t="str">
        <f t="shared" si="553"/>
        <v/>
      </c>
      <c r="V10876" s="53" t="str">
        <f t="shared" si="553"/>
        <v/>
      </c>
      <c r="W10876" s="53" t="str">
        <f t="shared" si="553"/>
        <v/>
      </c>
      <c r="X10876" s="53" t="str">
        <f t="shared" si="553"/>
        <v/>
      </c>
    </row>
    <row r="10877" spans="18:24" hidden="1" x14ac:dyDescent="0.3">
      <c r="R10877">
        <f t="shared" si="551"/>
        <v>0</v>
      </c>
      <c r="S10877">
        <f t="shared" si="552"/>
        <v>0</v>
      </c>
      <c r="T10877" s="53" t="str">
        <f t="shared" si="553"/>
        <v/>
      </c>
      <c r="U10877" s="53" t="str">
        <f t="shared" si="553"/>
        <v/>
      </c>
      <c r="V10877" s="53" t="str">
        <f t="shared" si="553"/>
        <v/>
      </c>
      <c r="W10877" s="53" t="str">
        <f t="shared" si="553"/>
        <v/>
      </c>
      <c r="X10877" s="53" t="str">
        <f t="shared" si="553"/>
        <v/>
      </c>
    </row>
    <row r="10878" spans="18:24" hidden="1" x14ac:dyDescent="0.3">
      <c r="R10878">
        <f t="shared" si="551"/>
        <v>0</v>
      </c>
      <c r="S10878">
        <f t="shared" si="552"/>
        <v>0</v>
      </c>
      <c r="T10878" s="53" t="str">
        <f t="shared" si="553"/>
        <v/>
      </c>
      <c r="U10878" s="53" t="str">
        <f t="shared" si="553"/>
        <v/>
      </c>
      <c r="V10878" s="53" t="str">
        <f t="shared" si="553"/>
        <v/>
      </c>
      <c r="W10878" s="53" t="str">
        <f t="shared" si="553"/>
        <v/>
      </c>
      <c r="X10878" s="53" t="str">
        <f t="shared" si="553"/>
        <v/>
      </c>
    </row>
    <row r="10879" spans="18:24" hidden="1" x14ac:dyDescent="0.3">
      <c r="R10879">
        <f t="shared" si="551"/>
        <v>0</v>
      </c>
      <c r="S10879">
        <f t="shared" si="552"/>
        <v>0</v>
      </c>
      <c r="T10879" s="53" t="str">
        <f t="shared" si="553"/>
        <v/>
      </c>
      <c r="U10879" s="53" t="str">
        <f t="shared" si="553"/>
        <v/>
      </c>
      <c r="V10879" s="53" t="str">
        <f t="shared" si="553"/>
        <v/>
      </c>
      <c r="W10879" s="53" t="str">
        <f t="shared" si="553"/>
        <v/>
      </c>
      <c r="X10879" s="53" t="str">
        <f t="shared" si="553"/>
        <v/>
      </c>
    </row>
    <row r="10880" spans="18:24" hidden="1" x14ac:dyDescent="0.3">
      <c r="R10880">
        <f t="shared" si="551"/>
        <v>0</v>
      </c>
      <c r="S10880">
        <f t="shared" si="552"/>
        <v>0</v>
      </c>
      <c r="T10880" s="53" t="str">
        <f t="shared" si="553"/>
        <v/>
      </c>
      <c r="U10880" s="53" t="str">
        <f t="shared" si="553"/>
        <v/>
      </c>
      <c r="V10880" s="53" t="str">
        <f t="shared" si="553"/>
        <v/>
      </c>
      <c r="W10880" s="53" t="str">
        <f t="shared" si="553"/>
        <v/>
      </c>
      <c r="X10880" s="53" t="str">
        <f t="shared" si="553"/>
        <v/>
      </c>
    </row>
    <row r="10881" spans="18:24" hidden="1" x14ac:dyDescent="0.3">
      <c r="R10881">
        <f t="shared" si="551"/>
        <v>0</v>
      </c>
      <c r="S10881">
        <f t="shared" si="552"/>
        <v>0</v>
      </c>
      <c r="T10881" s="53" t="str">
        <f t="shared" si="553"/>
        <v/>
      </c>
      <c r="U10881" s="53" t="str">
        <f t="shared" si="553"/>
        <v/>
      </c>
      <c r="V10881" s="53" t="str">
        <f t="shared" si="553"/>
        <v/>
      </c>
      <c r="W10881" s="53" t="str">
        <f t="shared" si="553"/>
        <v/>
      </c>
      <c r="X10881" s="53" t="str">
        <f t="shared" si="553"/>
        <v/>
      </c>
    </row>
    <row r="10882" spans="18:24" hidden="1" x14ac:dyDescent="0.3">
      <c r="R10882">
        <f t="shared" si="551"/>
        <v>0</v>
      </c>
      <c r="S10882">
        <f t="shared" si="552"/>
        <v>0</v>
      </c>
      <c r="T10882" s="53" t="str">
        <f t="shared" ref="T10882:X10932" si="554">IF(OR(COUNTIF($D10882,"*"&amp;T$5&amp;"*")&gt;0,$D10882="GRUPO TEPSA"),T$5,"")</f>
        <v/>
      </c>
      <c r="U10882" s="53" t="str">
        <f t="shared" si="554"/>
        <v/>
      </c>
      <c r="V10882" s="53" t="str">
        <f t="shared" si="554"/>
        <v/>
      </c>
      <c r="W10882" s="53" t="str">
        <f t="shared" si="554"/>
        <v/>
      </c>
      <c r="X10882" s="53" t="str">
        <f t="shared" si="554"/>
        <v/>
      </c>
    </row>
    <row r="10883" spans="18:24" hidden="1" x14ac:dyDescent="0.3">
      <c r="R10883">
        <f t="shared" si="551"/>
        <v>0</v>
      </c>
      <c r="S10883">
        <f t="shared" si="552"/>
        <v>0</v>
      </c>
      <c r="T10883" s="53" t="str">
        <f t="shared" si="554"/>
        <v/>
      </c>
      <c r="U10883" s="53" t="str">
        <f t="shared" si="554"/>
        <v/>
      </c>
      <c r="V10883" s="53" t="str">
        <f t="shared" si="554"/>
        <v/>
      </c>
      <c r="W10883" s="53" t="str">
        <f t="shared" si="554"/>
        <v/>
      </c>
      <c r="X10883" s="53" t="str">
        <f t="shared" si="554"/>
        <v/>
      </c>
    </row>
    <row r="10884" spans="18:24" hidden="1" x14ac:dyDescent="0.3">
      <c r="R10884">
        <f t="shared" si="551"/>
        <v>0</v>
      </c>
      <c r="S10884">
        <f t="shared" si="552"/>
        <v>0</v>
      </c>
      <c r="T10884" s="53" t="str">
        <f t="shared" si="554"/>
        <v/>
      </c>
      <c r="U10884" s="53" t="str">
        <f t="shared" si="554"/>
        <v/>
      </c>
      <c r="V10884" s="53" t="str">
        <f t="shared" si="554"/>
        <v/>
      </c>
      <c r="W10884" s="53" t="str">
        <f t="shared" si="554"/>
        <v/>
      </c>
      <c r="X10884" s="53" t="str">
        <f t="shared" si="554"/>
        <v/>
      </c>
    </row>
    <row r="10885" spans="18:24" hidden="1" x14ac:dyDescent="0.3">
      <c r="R10885">
        <f t="shared" si="551"/>
        <v>0</v>
      </c>
      <c r="S10885">
        <f t="shared" si="552"/>
        <v>0</v>
      </c>
      <c r="T10885" s="53" t="str">
        <f t="shared" si="554"/>
        <v/>
      </c>
      <c r="U10885" s="53" t="str">
        <f t="shared" si="554"/>
        <v/>
      </c>
      <c r="V10885" s="53" t="str">
        <f t="shared" si="554"/>
        <v/>
      </c>
      <c r="W10885" s="53" t="str">
        <f t="shared" si="554"/>
        <v/>
      </c>
      <c r="X10885" s="53" t="str">
        <f t="shared" si="554"/>
        <v/>
      </c>
    </row>
    <row r="10886" spans="18:24" hidden="1" x14ac:dyDescent="0.3">
      <c r="R10886">
        <f t="shared" si="551"/>
        <v>0</v>
      </c>
      <c r="S10886">
        <f t="shared" si="552"/>
        <v>0</v>
      </c>
      <c r="T10886" s="53" t="str">
        <f t="shared" si="554"/>
        <v/>
      </c>
      <c r="U10886" s="53" t="str">
        <f t="shared" si="554"/>
        <v/>
      </c>
      <c r="V10886" s="53" t="str">
        <f t="shared" si="554"/>
        <v/>
      </c>
      <c r="W10886" s="53" t="str">
        <f t="shared" si="554"/>
        <v/>
      </c>
      <c r="X10886" s="53" t="str">
        <f t="shared" si="554"/>
        <v/>
      </c>
    </row>
    <row r="10887" spans="18:24" hidden="1" x14ac:dyDescent="0.3">
      <c r="R10887">
        <f t="shared" ref="R10887:R10950" si="555">IF(OR(D10887="GRUPO TEPSA",D10887="TODAS"),P10887/5,P10887)</f>
        <v>0</v>
      </c>
      <c r="S10887">
        <f t="shared" si="552"/>
        <v>0</v>
      </c>
      <c r="T10887" s="53" t="str">
        <f t="shared" si="554"/>
        <v/>
      </c>
      <c r="U10887" s="53" t="str">
        <f t="shared" si="554"/>
        <v/>
      </c>
      <c r="V10887" s="53" t="str">
        <f t="shared" si="554"/>
        <v/>
      </c>
      <c r="W10887" s="53" t="str">
        <f t="shared" si="554"/>
        <v/>
      </c>
      <c r="X10887" s="53" t="str">
        <f t="shared" si="554"/>
        <v/>
      </c>
    </row>
    <row r="10888" spans="18:24" hidden="1" x14ac:dyDescent="0.3">
      <c r="R10888">
        <f t="shared" si="555"/>
        <v>0</v>
      </c>
      <c r="S10888">
        <f t="shared" si="552"/>
        <v>0</v>
      </c>
      <c r="T10888" s="53" t="str">
        <f t="shared" si="554"/>
        <v/>
      </c>
      <c r="U10888" s="53" t="str">
        <f t="shared" si="554"/>
        <v/>
      </c>
      <c r="V10888" s="53" t="str">
        <f t="shared" si="554"/>
        <v/>
      </c>
      <c r="W10888" s="53" t="str">
        <f t="shared" si="554"/>
        <v/>
      </c>
      <c r="X10888" s="53" t="str">
        <f t="shared" si="554"/>
        <v/>
      </c>
    </row>
    <row r="10889" spans="18:24" hidden="1" x14ac:dyDescent="0.3">
      <c r="R10889">
        <f t="shared" si="555"/>
        <v>0</v>
      </c>
      <c r="S10889">
        <f t="shared" si="552"/>
        <v>0</v>
      </c>
      <c r="T10889" s="53" t="str">
        <f t="shared" si="554"/>
        <v/>
      </c>
      <c r="U10889" s="53" t="str">
        <f t="shared" si="554"/>
        <v/>
      </c>
      <c r="V10889" s="53" t="str">
        <f t="shared" si="554"/>
        <v/>
      </c>
      <c r="W10889" s="53" t="str">
        <f t="shared" si="554"/>
        <v/>
      </c>
      <c r="X10889" s="53" t="str">
        <f t="shared" si="554"/>
        <v/>
      </c>
    </row>
    <row r="10890" spans="18:24" hidden="1" x14ac:dyDescent="0.3">
      <c r="R10890">
        <f t="shared" si="555"/>
        <v>0</v>
      </c>
      <c r="S10890">
        <f t="shared" si="552"/>
        <v>0</v>
      </c>
      <c r="T10890" s="53" t="str">
        <f t="shared" si="554"/>
        <v/>
      </c>
      <c r="U10890" s="53" t="str">
        <f t="shared" si="554"/>
        <v/>
      </c>
      <c r="V10890" s="53" t="str">
        <f t="shared" si="554"/>
        <v/>
      </c>
      <c r="W10890" s="53" t="str">
        <f t="shared" si="554"/>
        <v/>
      </c>
      <c r="X10890" s="53" t="str">
        <f t="shared" si="554"/>
        <v/>
      </c>
    </row>
    <row r="10891" spans="18:24" hidden="1" x14ac:dyDescent="0.3">
      <c r="R10891">
        <f t="shared" si="555"/>
        <v>0</v>
      </c>
      <c r="S10891">
        <f t="shared" ref="S10891:S10954" si="556">IF(OR(D10891="GRUPO TEPSA",D10891="TODAS"),Q10891/5,Q10891)</f>
        <v>0</v>
      </c>
      <c r="T10891" s="53" t="str">
        <f t="shared" si="554"/>
        <v/>
      </c>
      <c r="U10891" s="53" t="str">
        <f t="shared" si="554"/>
        <v/>
      </c>
      <c r="V10891" s="53" t="str">
        <f t="shared" si="554"/>
        <v/>
      </c>
      <c r="W10891" s="53" t="str">
        <f t="shared" si="554"/>
        <v/>
      </c>
      <c r="X10891" s="53" t="str">
        <f t="shared" si="554"/>
        <v/>
      </c>
    </row>
    <row r="10892" spans="18:24" hidden="1" x14ac:dyDescent="0.3">
      <c r="R10892">
        <f t="shared" si="555"/>
        <v>0</v>
      </c>
      <c r="S10892">
        <f t="shared" si="556"/>
        <v>0</v>
      </c>
      <c r="T10892" s="53" t="str">
        <f t="shared" si="554"/>
        <v/>
      </c>
      <c r="U10892" s="53" t="str">
        <f t="shared" si="554"/>
        <v/>
      </c>
      <c r="V10892" s="53" t="str">
        <f t="shared" si="554"/>
        <v/>
      </c>
      <c r="W10892" s="53" t="str">
        <f t="shared" si="554"/>
        <v/>
      </c>
      <c r="X10892" s="53" t="str">
        <f t="shared" si="554"/>
        <v/>
      </c>
    </row>
    <row r="10893" spans="18:24" hidden="1" x14ac:dyDescent="0.3">
      <c r="R10893">
        <f t="shared" si="555"/>
        <v>0</v>
      </c>
      <c r="S10893">
        <f t="shared" si="556"/>
        <v>0</v>
      </c>
      <c r="T10893" s="53" t="str">
        <f t="shared" si="554"/>
        <v/>
      </c>
      <c r="U10893" s="53" t="str">
        <f t="shared" si="554"/>
        <v/>
      </c>
      <c r="V10893" s="53" t="str">
        <f t="shared" si="554"/>
        <v/>
      </c>
      <c r="W10893" s="53" t="str">
        <f t="shared" si="554"/>
        <v/>
      </c>
      <c r="X10893" s="53" t="str">
        <f t="shared" si="554"/>
        <v/>
      </c>
    </row>
    <row r="10894" spans="18:24" hidden="1" x14ac:dyDescent="0.3">
      <c r="R10894">
        <f t="shared" si="555"/>
        <v>0</v>
      </c>
      <c r="S10894">
        <f t="shared" si="556"/>
        <v>0</v>
      </c>
      <c r="T10894" s="53" t="str">
        <f t="shared" si="554"/>
        <v/>
      </c>
      <c r="U10894" s="53" t="str">
        <f t="shared" si="554"/>
        <v/>
      </c>
      <c r="V10894" s="53" t="str">
        <f t="shared" si="554"/>
        <v/>
      </c>
      <c r="W10894" s="53" t="str">
        <f t="shared" si="554"/>
        <v/>
      </c>
      <c r="X10894" s="53" t="str">
        <f t="shared" si="554"/>
        <v/>
      </c>
    </row>
    <row r="10895" spans="18:24" hidden="1" x14ac:dyDescent="0.3">
      <c r="R10895">
        <f t="shared" si="555"/>
        <v>0</v>
      </c>
      <c r="S10895">
        <f t="shared" si="556"/>
        <v>0</v>
      </c>
      <c r="T10895" s="53" t="str">
        <f t="shared" si="554"/>
        <v/>
      </c>
      <c r="U10895" s="53" t="str">
        <f t="shared" si="554"/>
        <v/>
      </c>
      <c r="V10895" s="53" t="str">
        <f t="shared" si="554"/>
        <v/>
      </c>
      <c r="W10895" s="53" t="str">
        <f t="shared" si="554"/>
        <v/>
      </c>
      <c r="X10895" s="53" t="str">
        <f t="shared" si="554"/>
        <v/>
      </c>
    </row>
    <row r="10896" spans="18:24" hidden="1" x14ac:dyDescent="0.3">
      <c r="R10896">
        <f t="shared" si="555"/>
        <v>0</v>
      </c>
      <c r="S10896">
        <f t="shared" si="556"/>
        <v>0</v>
      </c>
      <c r="T10896" s="53" t="str">
        <f t="shared" si="554"/>
        <v/>
      </c>
      <c r="U10896" s="53" t="str">
        <f t="shared" si="554"/>
        <v/>
      </c>
      <c r="V10896" s="53" t="str">
        <f t="shared" si="554"/>
        <v/>
      </c>
      <c r="W10896" s="53" t="str">
        <f t="shared" si="554"/>
        <v/>
      </c>
      <c r="X10896" s="53" t="str">
        <f t="shared" si="554"/>
        <v/>
      </c>
    </row>
    <row r="10897" spans="18:24" hidden="1" x14ac:dyDescent="0.3">
      <c r="R10897">
        <f t="shared" si="555"/>
        <v>0</v>
      </c>
      <c r="S10897">
        <f t="shared" si="556"/>
        <v>0</v>
      </c>
      <c r="T10897" s="53" t="str">
        <f t="shared" si="554"/>
        <v/>
      </c>
      <c r="U10897" s="53" t="str">
        <f t="shared" si="554"/>
        <v/>
      </c>
      <c r="V10897" s="53" t="str">
        <f t="shared" si="554"/>
        <v/>
      </c>
      <c r="W10897" s="53" t="str">
        <f t="shared" si="554"/>
        <v/>
      </c>
      <c r="X10897" s="53" t="str">
        <f t="shared" si="554"/>
        <v/>
      </c>
    </row>
    <row r="10898" spans="18:24" hidden="1" x14ac:dyDescent="0.3">
      <c r="R10898">
        <f t="shared" si="555"/>
        <v>0</v>
      </c>
      <c r="S10898">
        <f t="shared" si="556"/>
        <v>0</v>
      </c>
      <c r="T10898" s="53" t="str">
        <f t="shared" si="554"/>
        <v/>
      </c>
      <c r="U10898" s="53" t="str">
        <f t="shared" si="554"/>
        <v/>
      </c>
      <c r="V10898" s="53" t="str">
        <f t="shared" si="554"/>
        <v/>
      </c>
      <c r="W10898" s="53" t="str">
        <f t="shared" si="554"/>
        <v/>
      </c>
      <c r="X10898" s="53" t="str">
        <f t="shared" si="554"/>
        <v/>
      </c>
    </row>
    <row r="10899" spans="18:24" hidden="1" x14ac:dyDescent="0.3">
      <c r="R10899">
        <f t="shared" si="555"/>
        <v>0</v>
      </c>
      <c r="S10899">
        <f t="shared" si="556"/>
        <v>0</v>
      </c>
      <c r="T10899" s="53" t="str">
        <f t="shared" si="554"/>
        <v/>
      </c>
      <c r="U10899" s="53" t="str">
        <f t="shared" si="554"/>
        <v/>
      </c>
      <c r="V10899" s="53" t="str">
        <f t="shared" si="554"/>
        <v/>
      </c>
      <c r="W10899" s="53" t="str">
        <f t="shared" si="554"/>
        <v/>
      </c>
      <c r="X10899" s="53" t="str">
        <f t="shared" si="554"/>
        <v/>
      </c>
    </row>
    <row r="10900" spans="18:24" hidden="1" x14ac:dyDescent="0.3">
      <c r="R10900">
        <f t="shared" si="555"/>
        <v>0</v>
      </c>
      <c r="S10900">
        <f t="shared" si="556"/>
        <v>0</v>
      </c>
      <c r="T10900" s="53" t="str">
        <f t="shared" si="554"/>
        <v/>
      </c>
      <c r="U10900" s="53" t="str">
        <f t="shared" si="554"/>
        <v/>
      </c>
      <c r="V10900" s="53" t="str">
        <f t="shared" si="554"/>
        <v/>
      </c>
      <c r="W10900" s="53" t="str">
        <f t="shared" si="554"/>
        <v/>
      </c>
      <c r="X10900" s="53" t="str">
        <f t="shared" si="554"/>
        <v/>
      </c>
    </row>
    <row r="10901" spans="18:24" hidden="1" x14ac:dyDescent="0.3">
      <c r="R10901">
        <f t="shared" si="555"/>
        <v>0</v>
      </c>
      <c r="S10901">
        <f t="shared" si="556"/>
        <v>0</v>
      </c>
      <c r="T10901" s="53" t="str">
        <f t="shared" si="554"/>
        <v/>
      </c>
      <c r="U10901" s="53" t="str">
        <f t="shared" si="554"/>
        <v/>
      </c>
      <c r="V10901" s="53" t="str">
        <f t="shared" si="554"/>
        <v/>
      </c>
      <c r="W10901" s="53" t="str">
        <f t="shared" si="554"/>
        <v/>
      </c>
      <c r="X10901" s="53" t="str">
        <f t="shared" si="554"/>
        <v/>
      </c>
    </row>
    <row r="10902" spans="18:24" hidden="1" x14ac:dyDescent="0.3">
      <c r="R10902">
        <f t="shared" si="555"/>
        <v>0</v>
      </c>
      <c r="S10902">
        <f t="shared" si="556"/>
        <v>0</v>
      </c>
      <c r="T10902" s="53" t="str">
        <f t="shared" si="554"/>
        <v/>
      </c>
      <c r="U10902" s="53" t="str">
        <f t="shared" si="554"/>
        <v/>
      </c>
      <c r="V10902" s="53" t="str">
        <f t="shared" si="554"/>
        <v/>
      </c>
      <c r="W10902" s="53" t="str">
        <f t="shared" si="554"/>
        <v/>
      </c>
      <c r="X10902" s="53" t="str">
        <f t="shared" si="554"/>
        <v/>
      </c>
    </row>
    <row r="10903" spans="18:24" hidden="1" x14ac:dyDescent="0.3">
      <c r="R10903">
        <f t="shared" si="555"/>
        <v>0</v>
      </c>
      <c r="S10903">
        <f t="shared" si="556"/>
        <v>0</v>
      </c>
      <c r="T10903" s="53" t="str">
        <f t="shared" si="554"/>
        <v/>
      </c>
      <c r="U10903" s="53" t="str">
        <f t="shared" si="554"/>
        <v/>
      </c>
      <c r="V10903" s="53" t="str">
        <f t="shared" si="554"/>
        <v/>
      </c>
      <c r="W10903" s="53" t="str">
        <f t="shared" si="554"/>
        <v/>
      </c>
      <c r="X10903" s="53" t="str">
        <f t="shared" si="554"/>
        <v/>
      </c>
    </row>
    <row r="10904" spans="18:24" hidden="1" x14ac:dyDescent="0.3">
      <c r="R10904">
        <f t="shared" si="555"/>
        <v>0</v>
      </c>
      <c r="S10904">
        <f t="shared" si="556"/>
        <v>0</v>
      </c>
      <c r="T10904" s="53" t="str">
        <f t="shared" si="554"/>
        <v/>
      </c>
      <c r="U10904" s="53" t="str">
        <f t="shared" si="554"/>
        <v/>
      </c>
      <c r="V10904" s="53" t="str">
        <f t="shared" si="554"/>
        <v/>
      </c>
      <c r="W10904" s="53" t="str">
        <f t="shared" si="554"/>
        <v/>
      </c>
      <c r="X10904" s="53" t="str">
        <f t="shared" si="554"/>
        <v/>
      </c>
    </row>
    <row r="10905" spans="18:24" hidden="1" x14ac:dyDescent="0.3">
      <c r="R10905">
        <f t="shared" si="555"/>
        <v>0</v>
      </c>
      <c r="S10905">
        <f t="shared" si="556"/>
        <v>0</v>
      </c>
      <c r="T10905" s="53" t="str">
        <f t="shared" si="554"/>
        <v/>
      </c>
      <c r="U10905" s="53" t="str">
        <f t="shared" si="554"/>
        <v/>
      </c>
      <c r="V10905" s="53" t="str">
        <f t="shared" si="554"/>
        <v/>
      </c>
      <c r="W10905" s="53" t="str">
        <f t="shared" si="554"/>
        <v/>
      </c>
      <c r="X10905" s="53" t="str">
        <f t="shared" si="554"/>
        <v/>
      </c>
    </row>
    <row r="10906" spans="18:24" hidden="1" x14ac:dyDescent="0.3">
      <c r="R10906">
        <f t="shared" si="555"/>
        <v>0</v>
      </c>
      <c r="S10906">
        <f t="shared" si="556"/>
        <v>0</v>
      </c>
      <c r="T10906" s="53" t="str">
        <f t="shared" si="554"/>
        <v/>
      </c>
      <c r="U10906" s="53" t="str">
        <f t="shared" si="554"/>
        <v/>
      </c>
      <c r="V10906" s="53" t="str">
        <f t="shared" si="554"/>
        <v/>
      </c>
      <c r="W10906" s="53" t="str">
        <f t="shared" si="554"/>
        <v/>
      </c>
      <c r="X10906" s="53" t="str">
        <f t="shared" si="554"/>
        <v/>
      </c>
    </row>
    <row r="10907" spans="18:24" hidden="1" x14ac:dyDescent="0.3">
      <c r="R10907">
        <f t="shared" si="555"/>
        <v>0</v>
      </c>
      <c r="S10907">
        <f t="shared" si="556"/>
        <v>0</v>
      </c>
      <c r="T10907" s="53" t="str">
        <f t="shared" si="554"/>
        <v/>
      </c>
      <c r="U10907" s="53" t="str">
        <f t="shared" si="554"/>
        <v/>
      </c>
      <c r="V10907" s="53" t="str">
        <f t="shared" si="554"/>
        <v/>
      </c>
      <c r="W10907" s="53" t="str">
        <f t="shared" si="554"/>
        <v/>
      </c>
      <c r="X10907" s="53" t="str">
        <f t="shared" si="554"/>
        <v/>
      </c>
    </row>
    <row r="10908" spans="18:24" hidden="1" x14ac:dyDescent="0.3">
      <c r="R10908">
        <f t="shared" si="555"/>
        <v>0</v>
      </c>
      <c r="S10908">
        <f t="shared" si="556"/>
        <v>0</v>
      </c>
      <c r="T10908" s="53" t="str">
        <f t="shared" si="554"/>
        <v/>
      </c>
      <c r="U10908" s="53" t="str">
        <f t="shared" si="554"/>
        <v/>
      </c>
      <c r="V10908" s="53" t="str">
        <f t="shared" si="554"/>
        <v/>
      </c>
      <c r="W10908" s="53" t="str">
        <f t="shared" si="554"/>
        <v/>
      </c>
      <c r="X10908" s="53" t="str">
        <f t="shared" si="554"/>
        <v/>
      </c>
    </row>
    <row r="10909" spans="18:24" hidden="1" x14ac:dyDescent="0.3">
      <c r="R10909">
        <f t="shared" si="555"/>
        <v>0</v>
      </c>
      <c r="S10909">
        <f t="shared" si="556"/>
        <v>0</v>
      </c>
      <c r="T10909" s="53" t="str">
        <f t="shared" si="554"/>
        <v/>
      </c>
      <c r="U10909" s="53" t="str">
        <f t="shared" si="554"/>
        <v/>
      </c>
      <c r="V10909" s="53" t="str">
        <f t="shared" si="554"/>
        <v/>
      </c>
      <c r="W10909" s="53" t="str">
        <f t="shared" si="554"/>
        <v/>
      </c>
      <c r="X10909" s="53" t="str">
        <f t="shared" si="554"/>
        <v/>
      </c>
    </row>
    <row r="10910" spans="18:24" hidden="1" x14ac:dyDescent="0.3">
      <c r="R10910">
        <f t="shared" si="555"/>
        <v>0</v>
      </c>
      <c r="S10910">
        <f t="shared" si="556"/>
        <v>0</v>
      </c>
      <c r="T10910" s="53" t="str">
        <f t="shared" si="554"/>
        <v/>
      </c>
      <c r="U10910" s="53" t="str">
        <f t="shared" si="554"/>
        <v/>
      </c>
      <c r="V10910" s="53" t="str">
        <f t="shared" si="554"/>
        <v/>
      </c>
      <c r="W10910" s="53" t="str">
        <f t="shared" si="554"/>
        <v/>
      </c>
      <c r="X10910" s="53" t="str">
        <f t="shared" si="554"/>
        <v/>
      </c>
    </row>
    <row r="10911" spans="18:24" hidden="1" x14ac:dyDescent="0.3">
      <c r="R10911">
        <f t="shared" si="555"/>
        <v>0</v>
      </c>
      <c r="S10911">
        <f t="shared" si="556"/>
        <v>0</v>
      </c>
      <c r="T10911" s="53" t="str">
        <f t="shared" si="554"/>
        <v/>
      </c>
      <c r="U10911" s="53" t="str">
        <f t="shared" si="554"/>
        <v/>
      </c>
      <c r="V10911" s="53" t="str">
        <f t="shared" si="554"/>
        <v/>
      </c>
      <c r="W10911" s="53" t="str">
        <f t="shared" si="554"/>
        <v/>
      </c>
      <c r="X10911" s="53" t="str">
        <f t="shared" si="554"/>
        <v/>
      </c>
    </row>
    <row r="10912" spans="18:24" hidden="1" x14ac:dyDescent="0.3">
      <c r="R10912">
        <f t="shared" si="555"/>
        <v>0</v>
      </c>
      <c r="S10912">
        <f t="shared" si="556"/>
        <v>0</v>
      </c>
      <c r="T10912" s="53" t="str">
        <f t="shared" si="554"/>
        <v/>
      </c>
      <c r="U10912" s="53" t="str">
        <f t="shared" si="554"/>
        <v/>
      </c>
      <c r="V10912" s="53" t="str">
        <f t="shared" si="554"/>
        <v/>
      </c>
      <c r="W10912" s="53" t="str">
        <f t="shared" si="554"/>
        <v/>
      </c>
      <c r="X10912" s="53" t="str">
        <f t="shared" si="554"/>
        <v/>
      </c>
    </row>
    <row r="10913" spans="18:24" hidden="1" x14ac:dyDescent="0.3">
      <c r="R10913">
        <f t="shared" si="555"/>
        <v>0</v>
      </c>
      <c r="S10913">
        <f t="shared" si="556"/>
        <v>0</v>
      </c>
      <c r="T10913" s="53" t="str">
        <f t="shared" si="554"/>
        <v/>
      </c>
      <c r="U10913" s="53" t="str">
        <f t="shared" si="554"/>
        <v/>
      </c>
      <c r="V10913" s="53" t="str">
        <f t="shared" si="554"/>
        <v/>
      </c>
      <c r="W10913" s="53" t="str">
        <f t="shared" si="554"/>
        <v/>
      </c>
      <c r="X10913" s="53" t="str">
        <f t="shared" si="554"/>
        <v/>
      </c>
    </row>
    <row r="10914" spans="18:24" hidden="1" x14ac:dyDescent="0.3">
      <c r="R10914">
        <f t="shared" si="555"/>
        <v>0</v>
      </c>
      <c r="S10914">
        <f t="shared" si="556"/>
        <v>0</v>
      </c>
      <c r="T10914" s="53" t="str">
        <f t="shared" si="554"/>
        <v/>
      </c>
      <c r="U10914" s="53" t="str">
        <f t="shared" si="554"/>
        <v/>
      </c>
      <c r="V10914" s="53" t="str">
        <f t="shared" si="554"/>
        <v/>
      </c>
      <c r="W10914" s="53" t="str">
        <f t="shared" si="554"/>
        <v/>
      </c>
      <c r="X10914" s="53" t="str">
        <f t="shared" si="554"/>
        <v/>
      </c>
    </row>
    <row r="10915" spans="18:24" hidden="1" x14ac:dyDescent="0.3">
      <c r="R10915">
        <f t="shared" si="555"/>
        <v>0</v>
      </c>
      <c r="S10915">
        <f t="shared" si="556"/>
        <v>0</v>
      </c>
      <c r="T10915" s="53" t="str">
        <f t="shared" si="554"/>
        <v/>
      </c>
      <c r="U10915" s="53" t="str">
        <f t="shared" si="554"/>
        <v/>
      </c>
      <c r="V10915" s="53" t="str">
        <f t="shared" si="554"/>
        <v/>
      </c>
      <c r="W10915" s="53" t="str">
        <f t="shared" si="554"/>
        <v/>
      </c>
      <c r="X10915" s="53" t="str">
        <f t="shared" si="554"/>
        <v/>
      </c>
    </row>
    <row r="10916" spans="18:24" hidden="1" x14ac:dyDescent="0.3">
      <c r="R10916">
        <f t="shared" si="555"/>
        <v>0</v>
      </c>
      <c r="S10916">
        <f t="shared" si="556"/>
        <v>0</v>
      </c>
      <c r="T10916" s="53" t="str">
        <f t="shared" si="554"/>
        <v/>
      </c>
      <c r="U10916" s="53" t="str">
        <f t="shared" si="554"/>
        <v/>
      </c>
      <c r="V10916" s="53" t="str">
        <f t="shared" si="554"/>
        <v/>
      </c>
      <c r="W10916" s="53" t="str">
        <f t="shared" si="554"/>
        <v/>
      </c>
      <c r="X10916" s="53" t="str">
        <f t="shared" si="554"/>
        <v/>
      </c>
    </row>
    <row r="10917" spans="18:24" hidden="1" x14ac:dyDescent="0.3">
      <c r="R10917">
        <f t="shared" si="555"/>
        <v>0</v>
      </c>
      <c r="S10917">
        <f t="shared" si="556"/>
        <v>0</v>
      </c>
      <c r="T10917" s="53" t="str">
        <f t="shared" si="554"/>
        <v/>
      </c>
      <c r="U10917" s="53" t="str">
        <f t="shared" si="554"/>
        <v/>
      </c>
      <c r="V10917" s="53" t="str">
        <f t="shared" si="554"/>
        <v/>
      </c>
      <c r="W10917" s="53" t="str">
        <f t="shared" si="554"/>
        <v/>
      </c>
      <c r="X10917" s="53" t="str">
        <f t="shared" si="554"/>
        <v/>
      </c>
    </row>
    <row r="10918" spans="18:24" hidden="1" x14ac:dyDescent="0.3">
      <c r="R10918">
        <f t="shared" si="555"/>
        <v>0</v>
      </c>
      <c r="S10918">
        <f t="shared" si="556"/>
        <v>0</v>
      </c>
      <c r="T10918" s="53" t="str">
        <f t="shared" si="554"/>
        <v/>
      </c>
      <c r="U10918" s="53" t="str">
        <f t="shared" si="554"/>
        <v/>
      </c>
      <c r="V10918" s="53" t="str">
        <f t="shared" si="554"/>
        <v/>
      </c>
      <c r="W10918" s="53" t="str">
        <f t="shared" si="554"/>
        <v/>
      </c>
      <c r="X10918" s="53" t="str">
        <f t="shared" si="554"/>
        <v/>
      </c>
    </row>
    <row r="10919" spans="18:24" hidden="1" x14ac:dyDescent="0.3">
      <c r="R10919">
        <f t="shared" si="555"/>
        <v>0</v>
      </c>
      <c r="S10919">
        <f t="shared" si="556"/>
        <v>0</v>
      </c>
      <c r="T10919" s="53" t="str">
        <f t="shared" si="554"/>
        <v/>
      </c>
      <c r="U10919" s="53" t="str">
        <f t="shared" si="554"/>
        <v/>
      </c>
      <c r="V10919" s="53" t="str">
        <f t="shared" si="554"/>
        <v/>
      </c>
      <c r="W10919" s="53" t="str">
        <f t="shared" si="554"/>
        <v/>
      </c>
      <c r="X10919" s="53" t="str">
        <f t="shared" si="554"/>
        <v/>
      </c>
    </row>
    <row r="10920" spans="18:24" hidden="1" x14ac:dyDescent="0.3">
      <c r="R10920">
        <f t="shared" si="555"/>
        <v>0</v>
      </c>
      <c r="S10920">
        <f t="shared" si="556"/>
        <v>0</v>
      </c>
      <c r="T10920" s="53" t="str">
        <f t="shared" si="554"/>
        <v/>
      </c>
      <c r="U10920" s="53" t="str">
        <f t="shared" si="554"/>
        <v/>
      </c>
      <c r="V10920" s="53" t="str">
        <f t="shared" si="554"/>
        <v/>
      </c>
      <c r="W10920" s="53" t="str">
        <f t="shared" si="554"/>
        <v/>
      </c>
      <c r="X10920" s="53" t="str">
        <f t="shared" si="554"/>
        <v/>
      </c>
    </row>
    <row r="10921" spans="18:24" hidden="1" x14ac:dyDescent="0.3">
      <c r="R10921">
        <f t="shared" si="555"/>
        <v>0</v>
      </c>
      <c r="S10921">
        <f t="shared" si="556"/>
        <v>0</v>
      </c>
      <c r="T10921" s="53" t="str">
        <f t="shared" si="554"/>
        <v/>
      </c>
      <c r="U10921" s="53" t="str">
        <f t="shared" si="554"/>
        <v/>
      </c>
      <c r="V10921" s="53" t="str">
        <f t="shared" si="554"/>
        <v/>
      </c>
      <c r="W10921" s="53" t="str">
        <f t="shared" si="554"/>
        <v/>
      </c>
      <c r="X10921" s="53" t="str">
        <f t="shared" si="554"/>
        <v/>
      </c>
    </row>
    <row r="10922" spans="18:24" hidden="1" x14ac:dyDescent="0.3">
      <c r="R10922">
        <f t="shared" si="555"/>
        <v>0</v>
      </c>
      <c r="S10922">
        <f t="shared" si="556"/>
        <v>0</v>
      </c>
      <c r="T10922" s="53" t="str">
        <f t="shared" si="554"/>
        <v/>
      </c>
      <c r="U10922" s="53" t="str">
        <f t="shared" si="554"/>
        <v/>
      </c>
      <c r="V10922" s="53" t="str">
        <f t="shared" si="554"/>
        <v/>
      </c>
      <c r="W10922" s="53" t="str">
        <f t="shared" si="554"/>
        <v/>
      </c>
      <c r="X10922" s="53" t="str">
        <f t="shared" si="554"/>
        <v/>
      </c>
    </row>
    <row r="10923" spans="18:24" hidden="1" x14ac:dyDescent="0.3">
      <c r="R10923">
        <f t="shared" si="555"/>
        <v>0</v>
      </c>
      <c r="S10923">
        <f t="shared" si="556"/>
        <v>0</v>
      </c>
      <c r="T10923" s="53" t="str">
        <f t="shared" si="554"/>
        <v/>
      </c>
      <c r="U10923" s="53" t="str">
        <f t="shared" si="554"/>
        <v/>
      </c>
      <c r="V10923" s="53" t="str">
        <f t="shared" si="554"/>
        <v/>
      </c>
      <c r="W10923" s="53" t="str">
        <f t="shared" si="554"/>
        <v/>
      </c>
      <c r="X10923" s="53" t="str">
        <f t="shared" si="554"/>
        <v/>
      </c>
    </row>
    <row r="10924" spans="18:24" hidden="1" x14ac:dyDescent="0.3">
      <c r="R10924">
        <f t="shared" si="555"/>
        <v>0</v>
      </c>
      <c r="S10924">
        <f t="shared" si="556"/>
        <v>0</v>
      </c>
      <c r="T10924" s="53" t="str">
        <f t="shared" si="554"/>
        <v/>
      </c>
      <c r="U10924" s="53" t="str">
        <f t="shared" si="554"/>
        <v/>
      </c>
      <c r="V10924" s="53" t="str">
        <f t="shared" si="554"/>
        <v/>
      </c>
      <c r="W10924" s="53" t="str">
        <f t="shared" si="554"/>
        <v/>
      </c>
      <c r="X10924" s="53" t="str">
        <f t="shared" si="554"/>
        <v/>
      </c>
    </row>
    <row r="10925" spans="18:24" hidden="1" x14ac:dyDescent="0.3">
      <c r="R10925">
        <f t="shared" si="555"/>
        <v>0</v>
      </c>
      <c r="S10925">
        <f t="shared" si="556"/>
        <v>0</v>
      </c>
      <c r="T10925" s="53" t="str">
        <f t="shared" si="554"/>
        <v/>
      </c>
      <c r="U10925" s="53" t="str">
        <f t="shared" si="554"/>
        <v/>
      </c>
      <c r="V10925" s="53" t="str">
        <f t="shared" si="554"/>
        <v/>
      </c>
      <c r="W10925" s="53" t="str">
        <f t="shared" si="554"/>
        <v/>
      </c>
      <c r="X10925" s="53" t="str">
        <f t="shared" si="554"/>
        <v/>
      </c>
    </row>
    <row r="10926" spans="18:24" hidden="1" x14ac:dyDescent="0.3">
      <c r="R10926">
        <f t="shared" si="555"/>
        <v>0</v>
      </c>
      <c r="S10926">
        <f t="shared" si="556"/>
        <v>0</v>
      </c>
      <c r="T10926" s="53" t="str">
        <f t="shared" si="554"/>
        <v/>
      </c>
      <c r="U10926" s="53" t="str">
        <f t="shared" si="554"/>
        <v/>
      </c>
      <c r="V10926" s="53" t="str">
        <f t="shared" si="554"/>
        <v/>
      </c>
      <c r="W10926" s="53" t="str">
        <f t="shared" si="554"/>
        <v/>
      </c>
      <c r="X10926" s="53" t="str">
        <f t="shared" si="554"/>
        <v/>
      </c>
    </row>
    <row r="10927" spans="18:24" hidden="1" x14ac:dyDescent="0.3">
      <c r="R10927">
        <f t="shared" si="555"/>
        <v>0</v>
      </c>
      <c r="S10927">
        <f t="shared" si="556"/>
        <v>0</v>
      </c>
      <c r="T10927" s="53" t="str">
        <f t="shared" si="554"/>
        <v/>
      </c>
      <c r="U10927" s="53" t="str">
        <f t="shared" si="554"/>
        <v/>
      </c>
      <c r="V10927" s="53" t="str">
        <f t="shared" si="554"/>
        <v/>
      </c>
      <c r="W10927" s="53" t="str">
        <f t="shared" si="554"/>
        <v/>
      </c>
      <c r="X10927" s="53" t="str">
        <f t="shared" si="554"/>
        <v/>
      </c>
    </row>
    <row r="10928" spans="18:24" hidden="1" x14ac:dyDescent="0.3">
      <c r="R10928">
        <f t="shared" si="555"/>
        <v>0</v>
      </c>
      <c r="S10928">
        <f t="shared" si="556"/>
        <v>0</v>
      </c>
      <c r="T10928" s="53" t="str">
        <f t="shared" si="554"/>
        <v/>
      </c>
      <c r="U10928" s="53" t="str">
        <f t="shared" si="554"/>
        <v/>
      </c>
      <c r="V10928" s="53" t="str">
        <f t="shared" si="554"/>
        <v/>
      </c>
      <c r="W10928" s="53" t="str">
        <f t="shared" si="554"/>
        <v/>
      </c>
      <c r="X10928" s="53" t="str">
        <f t="shared" si="554"/>
        <v/>
      </c>
    </row>
    <row r="10929" spans="18:24" hidden="1" x14ac:dyDescent="0.3">
      <c r="R10929">
        <f t="shared" si="555"/>
        <v>0</v>
      </c>
      <c r="S10929">
        <f t="shared" si="556"/>
        <v>0</v>
      </c>
      <c r="T10929" s="53" t="str">
        <f t="shared" si="554"/>
        <v/>
      </c>
      <c r="U10929" s="53" t="str">
        <f t="shared" si="554"/>
        <v/>
      </c>
      <c r="V10929" s="53" t="str">
        <f t="shared" si="554"/>
        <v/>
      </c>
      <c r="W10929" s="53" t="str">
        <f t="shared" si="554"/>
        <v/>
      </c>
      <c r="X10929" s="53" t="str">
        <f t="shared" si="554"/>
        <v/>
      </c>
    </row>
    <row r="10930" spans="18:24" hidden="1" x14ac:dyDescent="0.3">
      <c r="R10930">
        <f t="shared" si="555"/>
        <v>0</v>
      </c>
      <c r="S10930">
        <f t="shared" si="556"/>
        <v>0</v>
      </c>
      <c r="T10930" s="53" t="str">
        <f t="shared" si="554"/>
        <v/>
      </c>
      <c r="U10930" s="53" t="str">
        <f t="shared" si="554"/>
        <v/>
      </c>
      <c r="V10930" s="53" t="str">
        <f t="shared" si="554"/>
        <v/>
      </c>
      <c r="W10930" s="53" t="str">
        <f t="shared" si="554"/>
        <v/>
      </c>
      <c r="X10930" s="53" t="str">
        <f t="shared" si="554"/>
        <v/>
      </c>
    </row>
    <row r="10931" spans="18:24" hidden="1" x14ac:dyDescent="0.3">
      <c r="R10931">
        <f t="shared" si="555"/>
        <v>0</v>
      </c>
      <c r="S10931">
        <f t="shared" si="556"/>
        <v>0</v>
      </c>
      <c r="T10931" s="53" t="str">
        <f t="shared" si="554"/>
        <v/>
      </c>
      <c r="U10931" s="53" t="str">
        <f t="shared" si="554"/>
        <v/>
      </c>
      <c r="V10931" s="53" t="str">
        <f t="shared" si="554"/>
        <v/>
      </c>
      <c r="W10931" s="53" t="str">
        <f t="shared" si="554"/>
        <v/>
      </c>
      <c r="X10931" s="53" t="str">
        <f t="shared" si="554"/>
        <v/>
      </c>
    </row>
    <row r="10932" spans="18:24" hidden="1" x14ac:dyDescent="0.3">
      <c r="R10932">
        <f t="shared" si="555"/>
        <v>0</v>
      </c>
      <c r="S10932">
        <f t="shared" si="556"/>
        <v>0</v>
      </c>
      <c r="T10932" s="53" t="str">
        <f t="shared" si="554"/>
        <v/>
      </c>
      <c r="U10932" s="53" t="str">
        <f t="shared" si="554"/>
        <v/>
      </c>
      <c r="V10932" s="53" t="str">
        <f t="shared" si="554"/>
        <v/>
      </c>
      <c r="W10932" s="53" t="str">
        <f t="shared" si="554"/>
        <v/>
      </c>
      <c r="X10932" s="53" t="str">
        <f t="shared" si="554"/>
        <v/>
      </c>
    </row>
    <row r="10933" spans="18:24" hidden="1" x14ac:dyDescent="0.3">
      <c r="R10933">
        <f t="shared" si="555"/>
        <v>0</v>
      </c>
      <c r="S10933">
        <f t="shared" si="556"/>
        <v>0</v>
      </c>
      <c r="T10933" s="53" t="str">
        <f t="shared" ref="T10933:X10983" si="557">IF(OR(COUNTIF($D10933,"*"&amp;T$5&amp;"*")&gt;0,$D10933="GRUPO TEPSA"),T$5,"")</f>
        <v/>
      </c>
      <c r="U10933" s="53" t="str">
        <f t="shared" si="557"/>
        <v/>
      </c>
      <c r="V10933" s="53" t="str">
        <f t="shared" si="557"/>
        <v/>
      </c>
      <c r="W10933" s="53" t="str">
        <f t="shared" si="557"/>
        <v/>
      </c>
      <c r="X10933" s="53" t="str">
        <f t="shared" si="557"/>
        <v/>
      </c>
    </row>
    <row r="10934" spans="18:24" hidden="1" x14ac:dyDescent="0.3">
      <c r="R10934">
        <f t="shared" si="555"/>
        <v>0</v>
      </c>
      <c r="S10934">
        <f t="shared" si="556"/>
        <v>0</v>
      </c>
      <c r="T10934" s="53" t="str">
        <f t="shared" si="557"/>
        <v/>
      </c>
      <c r="U10934" s="53" t="str">
        <f t="shared" si="557"/>
        <v/>
      </c>
      <c r="V10934" s="53" t="str">
        <f t="shared" si="557"/>
        <v/>
      </c>
      <c r="W10934" s="53" t="str">
        <f t="shared" si="557"/>
        <v/>
      </c>
      <c r="X10934" s="53" t="str">
        <f t="shared" si="557"/>
        <v/>
      </c>
    </row>
    <row r="10935" spans="18:24" hidden="1" x14ac:dyDescent="0.3">
      <c r="R10935">
        <f t="shared" si="555"/>
        <v>0</v>
      </c>
      <c r="S10935">
        <f t="shared" si="556"/>
        <v>0</v>
      </c>
      <c r="T10935" s="53" t="str">
        <f t="shared" si="557"/>
        <v/>
      </c>
      <c r="U10935" s="53" t="str">
        <f t="shared" si="557"/>
        <v/>
      </c>
      <c r="V10935" s="53" t="str">
        <f t="shared" si="557"/>
        <v/>
      </c>
      <c r="W10935" s="53" t="str">
        <f t="shared" si="557"/>
        <v/>
      </c>
      <c r="X10935" s="53" t="str">
        <f t="shared" si="557"/>
        <v/>
      </c>
    </row>
    <row r="10936" spans="18:24" hidden="1" x14ac:dyDescent="0.3">
      <c r="R10936">
        <f t="shared" si="555"/>
        <v>0</v>
      </c>
      <c r="S10936">
        <f t="shared" si="556"/>
        <v>0</v>
      </c>
      <c r="T10936" s="53" t="str">
        <f t="shared" si="557"/>
        <v/>
      </c>
      <c r="U10936" s="53" t="str">
        <f t="shared" si="557"/>
        <v/>
      </c>
      <c r="V10936" s="53" t="str">
        <f t="shared" si="557"/>
        <v/>
      </c>
      <c r="W10936" s="53" t="str">
        <f t="shared" si="557"/>
        <v/>
      </c>
      <c r="X10936" s="53" t="str">
        <f t="shared" si="557"/>
        <v/>
      </c>
    </row>
    <row r="10937" spans="18:24" hidden="1" x14ac:dyDescent="0.3">
      <c r="R10937">
        <f t="shared" si="555"/>
        <v>0</v>
      </c>
      <c r="S10937">
        <f t="shared" si="556"/>
        <v>0</v>
      </c>
      <c r="T10937" s="53" t="str">
        <f t="shared" si="557"/>
        <v/>
      </c>
      <c r="U10937" s="53" t="str">
        <f t="shared" si="557"/>
        <v/>
      </c>
      <c r="V10937" s="53" t="str">
        <f t="shared" si="557"/>
        <v/>
      </c>
      <c r="W10937" s="53" t="str">
        <f t="shared" si="557"/>
        <v/>
      </c>
      <c r="X10937" s="53" t="str">
        <f t="shared" si="557"/>
        <v/>
      </c>
    </row>
    <row r="10938" spans="18:24" hidden="1" x14ac:dyDescent="0.3">
      <c r="R10938">
        <f t="shared" si="555"/>
        <v>0</v>
      </c>
      <c r="S10938">
        <f t="shared" si="556"/>
        <v>0</v>
      </c>
      <c r="T10938" s="53" t="str">
        <f t="shared" si="557"/>
        <v/>
      </c>
      <c r="U10938" s="53" t="str">
        <f t="shared" si="557"/>
        <v/>
      </c>
      <c r="V10938" s="53" t="str">
        <f t="shared" si="557"/>
        <v/>
      </c>
      <c r="W10938" s="53" t="str">
        <f t="shared" si="557"/>
        <v/>
      </c>
      <c r="X10938" s="53" t="str">
        <f t="shared" si="557"/>
        <v/>
      </c>
    </row>
    <row r="10939" spans="18:24" hidden="1" x14ac:dyDescent="0.3">
      <c r="R10939">
        <f t="shared" si="555"/>
        <v>0</v>
      </c>
      <c r="S10939">
        <f t="shared" si="556"/>
        <v>0</v>
      </c>
      <c r="T10939" s="53" t="str">
        <f t="shared" si="557"/>
        <v/>
      </c>
      <c r="U10939" s="53" t="str">
        <f t="shared" si="557"/>
        <v/>
      </c>
      <c r="V10939" s="53" t="str">
        <f t="shared" si="557"/>
        <v/>
      </c>
      <c r="W10939" s="53" t="str">
        <f t="shared" si="557"/>
        <v/>
      </c>
      <c r="X10939" s="53" t="str">
        <f t="shared" si="557"/>
        <v/>
      </c>
    </row>
    <row r="10940" spans="18:24" hidden="1" x14ac:dyDescent="0.3">
      <c r="R10940">
        <f t="shared" si="555"/>
        <v>0</v>
      </c>
      <c r="S10940">
        <f t="shared" si="556"/>
        <v>0</v>
      </c>
      <c r="T10940" s="53" t="str">
        <f t="shared" si="557"/>
        <v/>
      </c>
      <c r="U10940" s="53" t="str">
        <f t="shared" si="557"/>
        <v/>
      </c>
      <c r="V10940" s="53" t="str">
        <f t="shared" si="557"/>
        <v/>
      </c>
      <c r="W10940" s="53" t="str">
        <f t="shared" si="557"/>
        <v/>
      </c>
      <c r="X10940" s="53" t="str">
        <f t="shared" si="557"/>
        <v/>
      </c>
    </row>
    <row r="10941" spans="18:24" hidden="1" x14ac:dyDescent="0.3">
      <c r="R10941">
        <f t="shared" si="555"/>
        <v>0</v>
      </c>
      <c r="S10941">
        <f t="shared" si="556"/>
        <v>0</v>
      </c>
      <c r="T10941" s="53" t="str">
        <f t="shared" si="557"/>
        <v/>
      </c>
      <c r="U10941" s="53" t="str">
        <f t="shared" si="557"/>
        <v/>
      </c>
      <c r="V10941" s="53" t="str">
        <f t="shared" si="557"/>
        <v/>
      </c>
      <c r="W10941" s="53" t="str">
        <f t="shared" si="557"/>
        <v/>
      </c>
      <c r="X10941" s="53" t="str">
        <f t="shared" si="557"/>
        <v/>
      </c>
    </row>
    <row r="10942" spans="18:24" hidden="1" x14ac:dyDescent="0.3">
      <c r="R10942">
        <f t="shared" si="555"/>
        <v>0</v>
      </c>
      <c r="S10942">
        <f t="shared" si="556"/>
        <v>0</v>
      </c>
      <c r="T10942" s="53" t="str">
        <f t="shared" si="557"/>
        <v/>
      </c>
      <c r="U10942" s="53" t="str">
        <f t="shared" si="557"/>
        <v/>
      </c>
      <c r="V10942" s="53" t="str">
        <f t="shared" si="557"/>
        <v/>
      </c>
      <c r="W10942" s="53" t="str">
        <f t="shared" si="557"/>
        <v/>
      </c>
      <c r="X10942" s="53" t="str">
        <f t="shared" si="557"/>
        <v/>
      </c>
    </row>
    <row r="10943" spans="18:24" hidden="1" x14ac:dyDescent="0.3">
      <c r="R10943">
        <f t="shared" si="555"/>
        <v>0</v>
      </c>
      <c r="S10943">
        <f t="shared" si="556"/>
        <v>0</v>
      </c>
      <c r="T10943" s="53" t="str">
        <f t="shared" si="557"/>
        <v/>
      </c>
      <c r="U10943" s="53" t="str">
        <f t="shared" si="557"/>
        <v/>
      </c>
      <c r="V10943" s="53" t="str">
        <f t="shared" si="557"/>
        <v/>
      </c>
      <c r="W10943" s="53" t="str">
        <f t="shared" si="557"/>
        <v/>
      </c>
      <c r="X10943" s="53" t="str">
        <f t="shared" si="557"/>
        <v/>
      </c>
    </row>
    <row r="10944" spans="18:24" hidden="1" x14ac:dyDescent="0.3">
      <c r="R10944">
        <f t="shared" si="555"/>
        <v>0</v>
      </c>
      <c r="S10944">
        <f t="shared" si="556"/>
        <v>0</v>
      </c>
      <c r="T10944" s="53" t="str">
        <f t="shared" si="557"/>
        <v/>
      </c>
      <c r="U10944" s="53" t="str">
        <f t="shared" si="557"/>
        <v/>
      </c>
      <c r="V10944" s="53" t="str">
        <f t="shared" si="557"/>
        <v/>
      </c>
      <c r="W10944" s="53" t="str">
        <f t="shared" si="557"/>
        <v/>
      </c>
      <c r="X10944" s="53" t="str">
        <f t="shared" si="557"/>
        <v/>
      </c>
    </row>
    <row r="10945" spans="18:24" hidden="1" x14ac:dyDescent="0.3">
      <c r="R10945">
        <f t="shared" si="555"/>
        <v>0</v>
      </c>
      <c r="S10945">
        <f t="shared" si="556"/>
        <v>0</v>
      </c>
      <c r="T10945" s="53" t="str">
        <f t="shared" si="557"/>
        <v/>
      </c>
      <c r="U10945" s="53" t="str">
        <f t="shared" si="557"/>
        <v/>
      </c>
      <c r="V10945" s="53" t="str">
        <f t="shared" si="557"/>
        <v/>
      </c>
      <c r="W10945" s="53" t="str">
        <f t="shared" si="557"/>
        <v/>
      </c>
      <c r="X10945" s="53" t="str">
        <f t="shared" si="557"/>
        <v/>
      </c>
    </row>
    <row r="10946" spans="18:24" hidden="1" x14ac:dyDescent="0.3">
      <c r="R10946">
        <f t="shared" si="555"/>
        <v>0</v>
      </c>
      <c r="S10946">
        <f t="shared" si="556"/>
        <v>0</v>
      </c>
      <c r="T10946" s="53" t="str">
        <f t="shared" si="557"/>
        <v/>
      </c>
      <c r="U10946" s="53" t="str">
        <f t="shared" si="557"/>
        <v/>
      </c>
      <c r="V10946" s="53" t="str">
        <f t="shared" si="557"/>
        <v/>
      </c>
      <c r="W10946" s="53" t="str">
        <f t="shared" si="557"/>
        <v/>
      </c>
      <c r="X10946" s="53" t="str">
        <f t="shared" si="557"/>
        <v/>
      </c>
    </row>
    <row r="10947" spans="18:24" hidden="1" x14ac:dyDescent="0.3">
      <c r="R10947">
        <f t="shared" si="555"/>
        <v>0</v>
      </c>
      <c r="S10947">
        <f t="shared" si="556"/>
        <v>0</v>
      </c>
      <c r="T10947" s="53" t="str">
        <f t="shared" si="557"/>
        <v/>
      </c>
      <c r="U10947" s="53" t="str">
        <f t="shared" si="557"/>
        <v/>
      </c>
      <c r="V10947" s="53" t="str">
        <f t="shared" si="557"/>
        <v/>
      </c>
      <c r="W10947" s="53" t="str">
        <f t="shared" si="557"/>
        <v/>
      </c>
      <c r="X10947" s="53" t="str">
        <f t="shared" si="557"/>
        <v/>
      </c>
    </row>
    <row r="10948" spans="18:24" hidden="1" x14ac:dyDescent="0.3">
      <c r="R10948">
        <f t="shared" si="555"/>
        <v>0</v>
      </c>
      <c r="S10948">
        <f t="shared" si="556"/>
        <v>0</v>
      </c>
      <c r="T10948" s="53" t="str">
        <f t="shared" si="557"/>
        <v/>
      </c>
      <c r="U10948" s="53" t="str">
        <f t="shared" si="557"/>
        <v/>
      </c>
      <c r="V10948" s="53" t="str">
        <f t="shared" si="557"/>
        <v/>
      </c>
      <c r="W10948" s="53" t="str">
        <f t="shared" si="557"/>
        <v/>
      </c>
      <c r="X10948" s="53" t="str">
        <f t="shared" si="557"/>
        <v/>
      </c>
    </row>
    <row r="10949" spans="18:24" hidden="1" x14ac:dyDescent="0.3">
      <c r="R10949">
        <f t="shared" si="555"/>
        <v>0</v>
      </c>
      <c r="S10949">
        <f t="shared" si="556"/>
        <v>0</v>
      </c>
      <c r="T10949" s="53" t="str">
        <f t="shared" si="557"/>
        <v/>
      </c>
      <c r="U10949" s="53" t="str">
        <f t="shared" si="557"/>
        <v/>
      </c>
      <c r="V10949" s="53" t="str">
        <f t="shared" si="557"/>
        <v/>
      </c>
      <c r="W10949" s="53" t="str">
        <f t="shared" si="557"/>
        <v/>
      </c>
      <c r="X10949" s="53" t="str">
        <f t="shared" si="557"/>
        <v/>
      </c>
    </row>
    <row r="10950" spans="18:24" hidden="1" x14ac:dyDescent="0.3">
      <c r="R10950">
        <f t="shared" si="555"/>
        <v>0</v>
      </c>
      <c r="S10950">
        <f t="shared" si="556"/>
        <v>0</v>
      </c>
      <c r="T10950" s="53" t="str">
        <f t="shared" si="557"/>
        <v/>
      </c>
      <c r="U10950" s="53" t="str">
        <f t="shared" si="557"/>
        <v/>
      </c>
      <c r="V10950" s="53" t="str">
        <f t="shared" si="557"/>
        <v/>
      </c>
      <c r="W10950" s="53" t="str">
        <f t="shared" si="557"/>
        <v/>
      </c>
      <c r="X10950" s="53" t="str">
        <f t="shared" si="557"/>
        <v/>
      </c>
    </row>
    <row r="10951" spans="18:24" hidden="1" x14ac:dyDescent="0.3">
      <c r="R10951">
        <f t="shared" ref="R10951:R11014" si="558">IF(OR(D10951="GRUPO TEPSA",D10951="TODAS"),P10951/5,P10951)</f>
        <v>0</v>
      </c>
      <c r="S10951">
        <f t="shared" si="556"/>
        <v>0</v>
      </c>
      <c r="T10951" s="53" t="str">
        <f t="shared" si="557"/>
        <v/>
      </c>
      <c r="U10951" s="53" t="str">
        <f t="shared" si="557"/>
        <v/>
      </c>
      <c r="V10951" s="53" t="str">
        <f t="shared" si="557"/>
        <v/>
      </c>
      <c r="W10951" s="53" t="str">
        <f t="shared" si="557"/>
        <v/>
      </c>
      <c r="X10951" s="53" t="str">
        <f t="shared" si="557"/>
        <v/>
      </c>
    </row>
    <row r="10952" spans="18:24" hidden="1" x14ac:dyDescent="0.3">
      <c r="R10952">
        <f t="shared" si="558"/>
        <v>0</v>
      </c>
      <c r="S10952">
        <f t="shared" si="556"/>
        <v>0</v>
      </c>
      <c r="T10952" s="53" t="str">
        <f t="shared" si="557"/>
        <v/>
      </c>
      <c r="U10952" s="53" t="str">
        <f t="shared" si="557"/>
        <v/>
      </c>
      <c r="V10952" s="53" t="str">
        <f t="shared" si="557"/>
        <v/>
      </c>
      <c r="W10952" s="53" t="str">
        <f t="shared" si="557"/>
        <v/>
      </c>
      <c r="X10952" s="53" t="str">
        <f t="shared" si="557"/>
        <v/>
      </c>
    </row>
    <row r="10953" spans="18:24" hidden="1" x14ac:dyDescent="0.3">
      <c r="R10953">
        <f t="shared" si="558"/>
        <v>0</v>
      </c>
      <c r="S10953">
        <f t="shared" si="556"/>
        <v>0</v>
      </c>
      <c r="T10953" s="53" t="str">
        <f t="shared" si="557"/>
        <v/>
      </c>
      <c r="U10953" s="53" t="str">
        <f t="shared" si="557"/>
        <v/>
      </c>
      <c r="V10953" s="53" t="str">
        <f t="shared" si="557"/>
        <v/>
      </c>
      <c r="W10953" s="53" t="str">
        <f t="shared" si="557"/>
        <v/>
      </c>
      <c r="X10953" s="53" t="str">
        <f t="shared" si="557"/>
        <v/>
      </c>
    </row>
    <row r="10954" spans="18:24" hidden="1" x14ac:dyDescent="0.3">
      <c r="R10954">
        <f t="shared" si="558"/>
        <v>0</v>
      </c>
      <c r="S10954">
        <f t="shared" si="556"/>
        <v>0</v>
      </c>
      <c r="T10954" s="53" t="str">
        <f t="shared" si="557"/>
        <v/>
      </c>
      <c r="U10954" s="53" t="str">
        <f t="shared" si="557"/>
        <v/>
      </c>
      <c r="V10954" s="53" t="str">
        <f t="shared" si="557"/>
        <v/>
      </c>
      <c r="W10954" s="53" t="str">
        <f t="shared" si="557"/>
        <v/>
      </c>
      <c r="X10954" s="53" t="str">
        <f t="shared" si="557"/>
        <v/>
      </c>
    </row>
    <row r="10955" spans="18:24" hidden="1" x14ac:dyDescent="0.3">
      <c r="R10955">
        <f t="shared" si="558"/>
        <v>0</v>
      </c>
      <c r="S10955">
        <f t="shared" ref="S10955:S11018" si="559">IF(OR(D10955="GRUPO TEPSA",D10955="TODAS"),Q10955/5,Q10955)</f>
        <v>0</v>
      </c>
      <c r="T10955" s="53" t="str">
        <f t="shared" si="557"/>
        <v/>
      </c>
      <c r="U10955" s="53" t="str">
        <f t="shared" si="557"/>
        <v/>
      </c>
      <c r="V10955" s="53" t="str">
        <f t="shared" si="557"/>
        <v/>
      </c>
      <c r="W10955" s="53" t="str">
        <f t="shared" si="557"/>
        <v/>
      </c>
      <c r="X10955" s="53" t="str">
        <f t="shared" si="557"/>
        <v/>
      </c>
    </row>
    <row r="10956" spans="18:24" hidden="1" x14ac:dyDescent="0.3">
      <c r="R10956">
        <f t="shared" si="558"/>
        <v>0</v>
      </c>
      <c r="S10956">
        <f t="shared" si="559"/>
        <v>0</v>
      </c>
      <c r="T10956" s="53" t="str">
        <f t="shared" si="557"/>
        <v/>
      </c>
      <c r="U10956" s="53" t="str">
        <f t="shared" si="557"/>
        <v/>
      </c>
      <c r="V10956" s="53" t="str">
        <f t="shared" si="557"/>
        <v/>
      </c>
      <c r="W10956" s="53" t="str">
        <f t="shared" si="557"/>
        <v/>
      </c>
      <c r="X10956" s="53" t="str">
        <f t="shared" si="557"/>
        <v/>
      </c>
    </row>
    <row r="10957" spans="18:24" hidden="1" x14ac:dyDescent="0.3">
      <c r="R10957">
        <f t="shared" si="558"/>
        <v>0</v>
      </c>
      <c r="S10957">
        <f t="shared" si="559"/>
        <v>0</v>
      </c>
      <c r="T10957" s="53" t="str">
        <f t="shared" si="557"/>
        <v/>
      </c>
      <c r="U10957" s="53" t="str">
        <f t="shared" si="557"/>
        <v/>
      </c>
      <c r="V10957" s="53" t="str">
        <f t="shared" si="557"/>
        <v/>
      </c>
      <c r="W10957" s="53" t="str">
        <f t="shared" si="557"/>
        <v/>
      </c>
      <c r="X10957" s="53" t="str">
        <f t="shared" si="557"/>
        <v/>
      </c>
    </row>
    <row r="10958" spans="18:24" hidden="1" x14ac:dyDescent="0.3">
      <c r="R10958">
        <f t="shared" si="558"/>
        <v>0</v>
      </c>
      <c r="S10958">
        <f t="shared" si="559"/>
        <v>0</v>
      </c>
      <c r="T10958" s="53" t="str">
        <f t="shared" si="557"/>
        <v/>
      </c>
      <c r="U10958" s="53" t="str">
        <f t="shared" si="557"/>
        <v/>
      </c>
      <c r="V10958" s="53" t="str">
        <f t="shared" si="557"/>
        <v/>
      </c>
      <c r="W10958" s="53" t="str">
        <f t="shared" si="557"/>
        <v/>
      </c>
      <c r="X10958" s="53" t="str">
        <f t="shared" si="557"/>
        <v/>
      </c>
    </row>
    <row r="10959" spans="18:24" hidden="1" x14ac:dyDescent="0.3">
      <c r="R10959">
        <f t="shared" si="558"/>
        <v>0</v>
      </c>
      <c r="S10959">
        <f t="shared" si="559"/>
        <v>0</v>
      </c>
      <c r="T10959" s="53" t="str">
        <f t="shared" si="557"/>
        <v/>
      </c>
      <c r="U10959" s="53" t="str">
        <f t="shared" si="557"/>
        <v/>
      </c>
      <c r="V10959" s="53" t="str">
        <f t="shared" si="557"/>
        <v/>
      </c>
      <c r="W10959" s="53" t="str">
        <f t="shared" si="557"/>
        <v/>
      </c>
      <c r="X10959" s="53" t="str">
        <f t="shared" si="557"/>
        <v/>
      </c>
    </row>
    <row r="10960" spans="18:24" hidden="1" x14ac:dyDescent="0.3">
      <c r="R10960">
        <f t="shared" si="558"/>
        <v>0</v>
      </c>
      <c r="S10960">
        <f t="shared" si="559"/>
        <v>0</v>
      </c>
      <c r="T10960" s="53" t="str">
        <f t="shared" si="557"/>
        <v/>
      </c>
      <c r="U10960" s="53" t="str">
        <f t="shared" si="557"/>
        <v/>
      </c>
      <c r="V10960" s="53" t="str">
        <f t="shared" si="557"/>
        <v/>
      </c>
      <c r="W10960" s="53" t="str">
        <f t="shared" si="557"/>
        <v/>
      </c>
      <c r="X10960" s="53" t="str">
        <f t="shared" si="557"/>
        <v/>
      </c>
    </row>
    <row r="10961" spans="18:24" hidden="1" x14ac:dyDescent="0.3">
      <c r="R10961">
        <f t="shared" si="558"/>
        <v>0</v>
      </c>
      <c r="S10961">
        <f t="shared" si="559"/>
        <v>0</v>
      </c>
      <c r="T10961" s="53" t="str">
        <f t="shared" si="557"/>
        <v/>
      </c>
      <c r="U10961" s="53" t="str">
        <f t="shared" si="557"/>
        <v/>
      </c>
      <c r="V10961" s="53" t="str">
        <f t="shared" si="557"/>
        <v/>
      </c>
      <c r="W10961" s="53" t="str">
        <f t="shared" si="557"/>
        <v/>
      </c>
      <c r="X10961" s="53" t="str">
        <f t="shared" si="557"/>
        <v/>
      </c>
    </row>
    <row r="10962" spans="18:24" hidden="1" x14ac:dyDescent="0.3">
      <c r="R10962">
        <f t="shared" si="558"/>
        <v>0</v>
      </c>
      <c r="S10962">
        <f t="shared" si="559"/>
        <v>0</v>
      </c>
      <c r="T10962" s="53" t="str">
        <f t="shared" si="557"/>
        <v/>
      </c>
      <c r="U10962" s="53" t="str">
        <f t="shared" si="557"/>
        <v/>
      </c>
      <c r="V10962" s="53" t="str">
        <f t="shared" si="557"/>
        <v/>
      </c>
      <c r="W10962" s="53" t="str">
        <f t="shared" si="557"/>
        <v/>
      </c>
      <c r="X10962" s="53" t="str">
        <f t="shared" si="557"/>
        <v/>
      </c>
    </row>
    <row r="10963" spans="18:24" hidden="1" x14ac:dyDescent="0.3">
      <c r="R10963">
        <f t="shared" si="558"/>
        <v>0</v>
      </c>
      <c r="S10963">
        <f t="shared" si="559"/>
        <v>0</v>
      </c>
      <c r="T10963" s="53" t="str">
        <f t="shared" si="557"/>
        <v/>
      </c>
      <c r="U10963" s="53" t="str">
        <f t="shared" si="557"/>
        <v/>
      </c>
      <c r="V10963" s="53" t="str">
        <f t="shared" si="557"/>
        <v/>
      </c>
      <c r="W10963" s="53" t="str">
        <f t="shared" si="557"/>
        <v/>
      </c>
      <c r="X10963" s="53" t="str">
        <f t="shared" si="557"/>
        <v/>
      </c>
    </row>
    <row r="10964" spans="18:24" hidden="1" x14ac:dyDescent="0.3">
      <c r="R10964">
        <f t="shared" si="558"/>
        <v>0</v>
      </c>
      <c r="S10964">
        <f t="shared" si="559"/>
        <v>0</v>
      </c>
      <c r="T10964" s="53" t="str">
        <f t="shared" si="557"/>
        <v/>
      </c>
      <c r="U10964" s="53" t="str">
        <f t="shared" si="557"/>
        <v/>
      </c>
      <c r="V10964" s="53" t="str">
        <f t="shared" si="557"/>
        <v/>
      </c>
      <c r="W10964" s="53" t="str">
        <f t="shared" si="557"/>
        <v/>
      </c>
      <c r="X10964" s="53" t="str">
        <f t="shared" si="557"/>
        <v/>
      </c>
    </row>
    <row r="10965" spans="18:24" hidden="1" x14ac:dyDescent="0.3">
      <c r="R10965">
        <f t="shared" si="558"/>
        <v>0</v>
      </c>
      <c r="S10965">
        <f t="shared" si="559"/>
        <v>0</v>
      </c>
      <c r="T10965" s="53" t="str">
        <f t="shared" si="557"/>
        <v/>
      </c>
      <c r="U10965" s="53" t="str">
        <f t="shared" si="557"/>
        <v/>
      </c>
      <c r="V10965" s="53" t="str">
        <f t="shared" si="557"/>
        <v/>
      </c>
      <c r="W10965" s="53" t="str">
        <f t="shared" si="557"/>
        <v/>
      </c>
      <c r="X10965" s="53" t="str">
        <f t="shared" si="557"/>
        <v/>
      </c>
    </row>
    <row r="10966" spans="18:24" hidden="1" x14ac:dyDescent="0.3">
      <c r="R10966">
        <f t="shared" si="558"/>
        <v>0</v>
      </c>
      <c r="S10966">
        <f t="shared" si="559"/>
        <v>0</v>
      </c>
      <c r="T10966" s="53" t="str">
        <f t="shared" si="557"/>
        <v/>
      </c>
      <c r="U10966" s="53" t="str">
        <f t="shared" si="557"/>
        <v/>
      </c>
      <c r="V10966" s="53" t="str">
        <f t="shared" si="557"/>
        <v/>
      </c>
      <c r="W10966" s="53" t="str">
        <f t="shared" si="557"/>
        <v/>
      </c>
      <c r="X10966" s="53" t="str">
        <f t="shared" si="557"/>
        <v/>
      </c>
    </row>
    <row r="10967" spans="18:24" hidden="1" x14ac:dyDescent="0.3">
      <c r="R10967">
        <f t="shared" si="558"/>
        <v>0</v>
      </c>
      <c r="S10967">
        <f t="shared" si="559"/>
        <v>0</v>
      </c>
      <c r="T10967" s="53" t="str">
        <f t="shared" si="557"/>
        <v/>
      </c>
      <c r="U10967" s="53" t="str">
        <f t="shared" si="557"/>
        <v/>
      </c>
      <c r="V10967" s="53" t="str">
        <f t="shared" si="557"/>
        <v/>
      </c>
      <c r="W10967" s="53" t="str">
        <f t="shared" si="557"/>
        <v/>
      </c>
      <c r="X10967" s="53" t="str">
        <f t="shared" si="557"/>
        <v/>
      </c>
    </row>
    <row r="10968" spans="18:24" hidden="1" x14ac:dyDescent="0.3">
      <c r="R10968">
        <f t="shared" si="558"/>
        <v>0</v>
      </c>
      <c r="S10968">
        <f t="shared" si="559"/>
        <v>0</v>
      </c>
      <c r="T10968" s="53" t="str">
        <f t="shared" si="557"/>
        <v/>
      </c>
      <c r="U10968" s="53" t="str">
        <f t="shared" si="557"/>
        <v/>
      </c>
      <c r="V10968" s="53" t="str">
        <f t="shared" si="557"/>
        <v/>
      </c>
      <c r="W10968" s="53" t="str">
        <f t="shared" si="557"/>
        <v/>
      </c>
      <c r="X10968" s="53" t="str">
        <f t="shared" si="557"/>
        <v/>
      </c>
    </row>
    <row r="10969" spans="18:24" hidden="1" x14ac:dyDescent="0.3">
      <c r="R10969">
        <f t="shared" si="558"/>
        <v>0</v>
      </c>
      <c r="S10969">
        <f t="shared" si="559"/>
        <v>0</v>
      </c>
      <c r="T10969" s="53" t="str">
        <f t="shared" si="557"/>
        <v/>
      </c>
      <c r="U10969" s="53" t="str">
        <f t="shared" si="557"/>
        <v/>
      </c>
      <c r="V10969" s="53" t="str">
        <f t="shared" si="557"/>
        <v/>
      </c>
      <c r="W10969" s="53" t="str">
        <f t="shared" si="557"/>
        <v/>
      </c>
      <c r="X10969" s="53" t="str">
        <f t="shared" si="557"/>
        <v/>
      </c>
    </row>
    <row r="10970" spans="18:24" hidden="1" x14ac:dyDescent="0.3">
      <c r="R10970">
        <f t="shared" si="558"/>
        <v>0</v>
      </c>
      <c r="S10970">
        <f t="shared" si="559"/>
        <v>0</v>
      </c>
      <c r="T10970" s="53" t="str">
        <f t="shared" si="557"/>
        <v/>
      </c>
      <c r="U10970" s="53" t="str">
        <f t="shared" si="557"/>
        <v/>
      </c>
      <c r="V10970" s="53" t="str">
        <f t="shared" si="557"/>
        <v/>
      </c>
      <c r="W10970" s="53" t="str">
        <f t="shared" si="557"/>
        <v/>
      </c>
      <c r="X10970" s="53" t="str">
        <f t="shared" si="557"/>
        <v/>
      </c>
    </row>
    <row r="10971" spans="18:24" hidden="1" x14ac:dyDescent="0.3">
      <c r="R10971">
        <f t="shared" si="558"/>
        <v>0</v>
      </c>
      <c r="S10971">
        <f t="shared" si="559"/>
        <v>0</v>
      </c>
      <c r="T10971" s="53" t="str">
        <f t="shared" si="557"/>
        <v/>
      </c>
      <c r="U10971" s="53" t="str">
        <f t="shared" si="557"/>
        <v/>
      </c>
      <c r="V10971" s="53" t="str">
        <f t="shared" si="557"/>
        <v/>
      </c>
      <c r="W10971" s="53" t="str">
        <f t="shared" si="557"/>
        <v/>
      </c>
      <c r="X10971" s="53" t="str">
        <f t="shared" si="557"/>
        <v/>
      </c>
    </row>
    <row r="10972" spans="18:24" hidden="1" x14ac:dyDescent="0.3">
      <c r="R10972">
        <f t="shared" si="558"/>
        <v>0</v>
      </c>
      <c r="S10972">
        <f t="shared" si="559"/>
        <v>0</v>
      </c>
      <c r="T10972" s="53" t="str">
        <f t="shared" si="557"/>
        <v/>
      </c>
      <c r="U10972" s="53" t="str">
        <f t="shared" si="557"/>
        <v/>
      </c>
      <c r="V10972" s="53" t="str">
        <f t="shared" si="557"/>
        <v/>
      </c>
      <c r="W10972" s="53" t="str">
        <f t="shared" si="557"/>
        <v/>
      </c>
      <c r="X10972" s="53" t="str">
        <f t="shared" si="557"/>
        <v/>
      </c>
    </row>
    <row r="10973" spans="18:24" hidden="1" x14ac:dyDescent="0.3">
      <c r="R10973">
        <f t="shared" si="558"/>
        <v>0</v>
      </c>
      <c r="S10973">
        <f t="shared" si="559"/>
        <v>0</v>
      </c>
      <c r="T10973" s="53" t="str">
        <f t="shared" si="557"/>
        <v/>
      </c>
      <c r="U10973" s="53" t="str">
        <f t="shared" si="557"/>
        <v/>
      </c>
      <c r="V10973" s="53" t="str">
        <f t="shared" si="557"/>
        <v/>
      </c>
      <c r="W10973" s="53" t="str">
        <f t="shared" si="557"/>
        <v/>
      </c>
      <c r="X10973" s="53" t="str">
        <f t="shared" si="557"/>
        <v/>
      </c>
    </row>
    <row r="10974" spans="18:24" hidden="1" x14ac:dyDescent="0.3">
      <c r="R10974">
        <f t="shared" si="558"/>
        <v>0</v>
      </c>
      <c r="S10974">
        <f t="shared" si="559"/>
        <v>0</v>
      </c>
      <c r="T10974" s="53" t="str">
        <f t="shared" si="557"/>
        <v/>
      </c>
      <c r="U10974" s="53" t="str">
        <f t="shared" si="557"/>
        <v/>
      </c>
      <c r="V10974" s="53" t="str">
        <f t="shared" si="557"/>
        <v/>
      </c>
      <c r="W10974" s="53" t="str">
        <f t="shared" si="557"/>
        <v/>
      </c>
      <c r="X10974" s="53" t="str">
        <f t="shared" si="557"/>
        <v/>
      </c>
    </row>
    <row r="10975" spans="18:24" hidden="1" x14ac:dyDescent="0.3">
      <c r="R10975">
        <f t="shared" si="558"/>
        <v>0</v>
      </c>
      <c r="S10975">
        <f t="shared" si="559"/>
        <v>0</v>
      </c>
      <c r="T10975" s="53" t="str">
        <f t="shared" si="557"/>
        <v/>
      </c>
      <c r="U10975" s="53" t="str">
        <f t="shared" si="557"/>
        <v/>
      </c>
      <c r="V10975" s="53" t="str">
        <f t="shared" si="557"/>
        <v/>
      </c>
      <c r="W10975" s="53" t="str">
        <f t="shared" si="557"/>
        <v/>
      </c>
      <c r="X10975" s="53" t="str">
        <f t="shared" si="557"/>
        <v/>
      </c>
    </row>
    <row r="10976" spans="18:24" hidden="1" x14ac:dyDescent="0.3">
      <c r="R10976">
        <f t="shared" si="558"/>
        <v>0</v>
      </c>
      <c r="S10976">
        <f t="shared" si="559"/>
        <v>0</v>
      </c>
      <c r="T10976" s="53" t="str">
        <f t="shared" si="557"/>
        <v/>
      </c>
      <c r="U10976" s="53" t="str">
        <f t="shared" si="557"/>
        <v/>
      </c>
      <c r="V10976" s="53" t="str">
        <f t="shared" si="557"/>
        <v/>
      </c>
      <c r="W10976" s="53" t="str">
        <f t="shared" si="557"/>
        <v/>
      </c>
      <c r="X10976" s="53" t="str">
        <f t="shared" si="557"/>
        <v/>
      </c>
    </row>
    <row r="10977" spans="18:24" hidden="1" x14ac:dyDescent="0.3">
      <c r="R10977">
        <f t="shared" si="558"/>
        <v>0</v>
      </c>
      <c r="S10977">
        <f t="shared" si="559"/>
        <v>0</v>
      </c>
      <c r="T10977" s="53" t="str">
        <f t="shared" si="557"/>
        <v/>
      </c>
      <c r="U10977" s="53" t="str">
        <f t="shared" si="557"/>
        <v/>
      </c>
      <c r="V10977" s="53" t="str">
        <f t="shared" si="557"/>
        <v/>
      </c>
      <c r="W10977" s="53" t="str">
        <f t="shared" si="557"/>
        <v/>
      </c>
      <c r="X10977" s="53" t="str">
        <f t="shared" si="557"/>
        <v/>
      </c>
    </row>
    <row r="10978" spans="18:24" hidden="1" x14ac:dyDescent="0.3">
      <c r="R10978">
        <f t="shared" si="558"/>
        <v>0</v>
      </c>
      <c r="S10978">
        <f t="shared" si="559"/>
        <v>0</v>
      </c>
      <c r="T10978" s="53" t="str">
        <f t="shared" si="557"/>
        <v/>
      </c>
      <c r="U10978" s="53" t="str">
        <f t="shared" si="557"/>
        <v/>
      </c>
      <c r="V10978" s="53" t="str">
        <f t="shared" si="557"/>
        <v/>
      </c>
      <c r="W10978" s="53" t="str">
        <f t="shared" si="557"/>
        <v/>
      </c>
      <c r="X10978" s="53" t="str">
        <f t="shared" si="557"/>
        <v/>
      </c>
    </row>
    <row r="10979" spans="18:24" hidden="1" x14ac:dyDescent="0.3">
      <c r="R10979">
        <f t="shared" si="558"/>
        <v>0</v>
      </c>
      <c r="S10979">
        <f t="shared" si="559"/>
        <v>0</v>
      </c>
      <c r="T10979" s="53" t="str">
        <f t="shared" si="557"/>
        <v/>
      </c>
      <c r="U10979" s="53" t="str">
        <f t="shared" si="557"/>
        <v/>
      </c>
      <c r="V10979" s="53" t="str">
        <f t="shared" si="557"/>
        <v/>
      </c>
      <c r="W10979" s="53" t="str">
        <f t="shared" si="557"/>
        <v/>
      </c>
      <c r="X10979" s="53" t="str">
        <f t="shared" si="557"/>
        <v/>
      </c>
    </row>
    <row r="10980" spans="18:24" hidden="1" x14ac:dyDescent="0.3">
      <c r="R10980">
        <f t="shared" si="558"/>
        <v>0</v>
      </c>
      <c r="S10980">
        <f t="shared" si="559"/>
        <v>0</v>
      </c>
      <c r="T10980" s="53" t="str">
        <f t="shared" si="557"/>
        <v/>
      </c>
      <c r="U10980" s="53" t="str">
        <f t="shared" si="557"/>
        <v/>
      </c>
      <c r="V10980" s="53" t="str">
        <f t="shared" si="557"/>
        <v/>
      </c>
      <c r="W10980" s="53" t="str">
        <f t="shared" si="557"/>
        <v/>
      </c>
      <c r="X10980" s="53" t="str">
        <f t="shared" si="557"/>
        <v/>
      </c>
    </row>
    <row r="10981" spans="18:24" hidden="1" x14ac:dyDescent="0.3">
      <c r="R10981">
        <f t="shared" si="558"/>
        <v>0</v>
      </c>
      <c r="S10981">
        <f t="shared" si="559"/>
        <v>0</v>
      </c>
      <c r="T10981" s="53" t="str">
        <f t="shared" si="557"/>
        <v/>
      </c>
      <c r="U10981" s="53" t="str">
        <f t="shared" si="557"/>
        <v/>
      </c>
      <c r="V10981" s="53" t="str">
        <f t="shared" si="557"/>
        <v/>
      </c>
      <c r="W10981" s="53" t="str">
        <f t="shared" si="557"/>
        <v/>
      </c>
      <c r="X10981" s="53" t="str">
        <f t="shared" si="557"/>
        <v/>
      </c>
    </row>
    <row r="10982" spans="18:24" hidden="1" x14ac:dyDescent="0.3">
      <c r="R10982">
        <f t="shared" si="558"/>
        <v>0</v>
      </c>
      <c r="S10982">
        <f t="shared" si="559"/>
        <v>0</v>
      </c>
      <c r="T10982" s="53" t="str">
        <f t="shared" si="557"/>
        <v/>
      </c>
      <c r="U10982" s="53" t="str">
        <f t="shared" si="557"/>
        <v/>
      </c>
      <c r="V10982" s="53" t="str">
        <f t="shared" si="557"/>
        <v/>
      </c>
      <c r="W10982" s="53" t="str">
        <f t="shared" si="557"/>
        <v/>
      </c>
      <c r="X10982" s="53" t="str">
        <f t="shared" si="557"/>
        <v/>
      </c>
    </row>
    <row r="10983" spans="18:24" hidden="1" x14ac:dyDescent="0.3">
      <c r="R10983">
        <f t="shared" si="558"/>
        <v>0</v>
      </c>
      <c r="S10983">
        <f t="shared" si="559"/>
        <v>0</v>
      </c>
      <c r="T10983" s="53" t="str">
        <f t="shared" si="557"/>
        <v/>
      </c>
      <c r="U10983" s="53" t="str">
        <f t="shared" si="557"/>
        <v/>
      </c>
      <c r="V10983" s="53" t="str">
        <f t="shared" si="557"/>
        <v/>
      </c>
      <c r="W10983" s="53" t="str">
        <f t="shared" si="557"/>
        <v/>
      </c>
      <c r="X10983" s="53" t="str">
        <f t="shared" si="557"/>
        <v/>
      </c>
    </row>
    <row r="10984" spans="18:24" hidden="1" x14ac:dyDescent="0.3">
      <c r="R10984">
        <f t="shared" si="558"/>
        <v>0</v>
      </c>
      <c r="S10984">
        <f t="shared" si="559"/>
        <v>0</v>
      </c>
      <c r="T10984" s="53" t="str">
        <f t="shared" ref="T10984:X11034" si="560">IF(OR(COUNTIF($D10984,"*"&amp;T$5&amp;"*")&gt;0,$D10984="GRUPO TEPSA"),T$5,"")</f>
        <v/>
      </c>
      <c r="U10984" s="53" t="str">
        <f t="shared" si="560"/>
        <v/>
      </c>
      <c r="V10984" s="53" t="str">
        <f t="shared" si="560"/>
        <v/>
      </c>
      <c r="W10984" s="53" t="str">
        <f t="shared" si="560"/>
        <v/>
      </c>
      <c r="X10984" s="53" t="str">
        <f t="shared" si="560"/>
        <v/>
      </c>
    </row>
    <row r="10985" spans="18:24" hidden="1" x14ac:dyDescent="0.3">
      <c r="R10985">
        <f t="shared" si="558"/>
        <v>0</v>
      </c>
      <c r="S10985">
        <f t="shared" si="559"/>
        <v>0</v>
      </c>
      <c r="T10985" s="53" t="str">
        <f t="shared" si="560"/>
        <v/>
      </c>
      <c r="U10985" s="53" t="str">
        <f t="shared" si="560"/>
        <v/>
      </c>
      <c r="V10985" s="53" t="str">
        <f t="shared" si="560"/>
        <v/>
      </c>
      <c r="W10985" s="53" t="str">
        <f t="shared" si="560"/>
        <v/>
      </c>
      <c r="X10985" s="53" t="str">
        <f t="shared" si="560"/>
        <v/>
      </c>
    </row>
    <row r="10986" spans="18:24" hidden="1" x14ac:dyDescent="0.3">
      <c r="R10986">
        <f t="shared" si="558"/>
        <v>0</v>
      </c>
      <c r="S10986">
        <f t="shared" si="559"/>
        <v>0</v>
      </c>
      <c r="T10986" s="53" t="str">
        <f t="shared" si="560"/>
        <v/>
      </c>
      <c r="U10986" s="53" t="str">
        <f t="shared" si="560"/>
        <v/>
      </c>
      <c r="V10986" s="53" t="str">
        <f t="shared" si="560"/>
        <v/>
      </c>
      <c r="W10986" s="53" t="str">
        <f t="shared" si="560"/>
        <v/>
      </c>
      <c r="X10986" s="53" t="str">
        <f t="shared" si="560"/>
        <v/>
      </c>
    </row>
    <row r="10987" spans="18:24" hidden="1" x14ac:dyDescent="0.3">
      <c r="R10987">
        <f t="shared" si="558"/>
        <v>0</v>
      </c>
      <c r="S10987">
        <f t="shared" si="559"/>
        <v>0</v>
      </c>
      <c r="T10987" s="53" t="str">
        <f t="shared" si="560"/>
        <v/>
      </c>
      <c r="U10987" s="53" t="str">
        <f t="shared" si="560"/>
        <v/>
      </c>
      <c r="V10987" s="53" t="str">
        <f t="shared" si="560"/>
        <v/>
      </c>
      <c r="W10987" s="53" t="str">
        <f t="shared" si="560"/>
        <v/>
      </c>
      <c r="X10987" s="53" t="str">
        <f t="shared" si="560"/>
        <v/>
      </c>
    </row>
    <row r="10988" spans="18:24" hidden="1" x14ac:dyDescent="0.3">
      <c r="R10988">
        <f t="shared" si="558"/>
        <v>0</v>
      </c>
      <c r="S10988">
        <f t="shared" si="559"/>
        <v>0</v>
      </c>
      <c r="T10988" s="53" t="str">
        <f t="shared" si="560"/>
        <v/>
      </c>
      <c r="U10988" s="53" t="str">
        <f t="shared" si="560"/>
        <v/>
      </c>
      <c r="V10988" s="53" t="str">
        <f t="shared" si="560"/>
        <v/>
      </c>
      <c r="W10988" s="53" t="str">
        <f t="shared" si="560"/>
        <v/>
      </c>
      <c r="X10988" s="53" t="str">
        <f t="shared" si="560"/>
        <v/>
      </c>
    </row>
    <row r="10989" spans="18:24" hidden="1" x14ac:dyDescent="0.3">
      <c r="R10989">
        <f t="shared" si="558"/>
        <v>0</v>
      </c>
      <c r="S10989">
        <f t="shared" si="559"/>
        <v>0</v>
      </c>
      <c r="T10989" s="53" t="str">
        <f t="shared" si="560"/>
        <v/>
      </c>
      <c r="U10989" s="53" t="str">
        <f t="shared" si="560"/>
        <v/>
      </c>
      <c r="V10989" s="53" t="str">
        <f t="shared" si="560"/>
        <v/>
      </c>
      <c r="W10989" s="53" t="str">
        <f t="shared" si="560"/>
        <v/>
      </c>
      <c r="X10989" s="53" t="str">
        <f t="shared" si="560"/>
        <v/>
      </c>
    </row>
    <row r="10990" spans="18:24" hidden="1" x14ac:dyDescent="0.3">
      <c r="R10990">
        <f t="shared" si="558"/>
        <v>0</v>
      </c>
      <c r="S10990">
        <f t="shared" si="559"/>
        <v>0</v>
      </c>
      <c r="T10990" s="53" t="str">
        <f t="shared" si="560"/>
        <v/>
      </c>
      <c r="U10990" s="53" t="str">
        <f t="shared" si="560"/>
        <v/>
      </c>
      <c r="V10990" s="53" t="str">
        <f t="shared" si="560"/>
        <v/>
      </c>
      <c r="W10990" s="53" t="str">
        <f t="shared" si="560"/>
        <v/>
      </c>
      <c r="X10990" s="53" t="str">
        <f t="shared" si="560"/>
        <v/>
      </c>
    </row>
    <row r="10991" spans="18:24" hidden="1" x14ac:dyDescent="0.3">
      <c r="R10991">
        <f t="shared" si="558"/>
        <v>0</v>
      </c>
      <c r="S10991">
        <f t="shared" si="559"/>
        <v>0</v>
      </c>
      <c r="T10991" s="53" t="str">
        <f t="shared" si="560"/>
        <v/>
      </c>
      <c r="U10991" s="53" t="str">
        <f t="shared" si="560"/>
        <v/>
      </c>
      <c r="V10991" s="53" t="str">
        <f t="shared" si="560"/>
        <v/>
      </c>
      <c r="W10991" s="53" t="str">
        <f t="shared" si="560"/>
        <v/>
      </c>
      <c r="X10991" s="53" t="str">
        <f t="shared" si="560"/>
        <v/>
      </c>
    </row>
    <row r="10992" spans="18:24" hidden="1" x14ac:dyDescent="0.3">
      <c r="R10992">
        <f t="shared" si="558"/>
        <v>0</v>
      </c>
      <c r="S10992">
        <f t="shared" si="559"/>
        <v>0</v>
      </c>
      <c r="T10992" s="53" t="str">
        <f t="shared" si="560"/>
        <v/>
      </c>
      <c r="U10992" s="53" t="str">
        <f t="shared" si="560"/>
        <v/>
      </c>
      <c r="V10992" s="53" t="str">
        <f t="shared" si="560"/>
        <v/>
      </c>
      <c r="W10992" s="53" t="str">
        <f t="shared" si="560"/>
        <v/>
      </c>
      <c r="X10992" s="53" t="str">
        <f t="shared" si="560"/>
        <v/>
      </c>
    </row>
    <row r="10993" spans="18:24" hidden="1" x14ac:dyDescent="0.3">
      <c r="R10993">
        <f t="shared" si="558"/>
        <v>0</v>
      </c>
      <c r="S10993">
        <f t="shared" si="559"/>
        <v>0</v>
      </c>
      <c r="T10993" s="53" t="str">
        <f t="shared" si="560"/>
        <v/>
      </c>
      <c r="U10993" s="53" t="str">
        <f t="shared" si="560"/>
        <v/>
      </c>
      <c r="V10993" s="53" t="str">
        <f t="shared" si="560"/>
        <v/>
      </c>
      <c r="W10993" s="53" t="str">
        <f t="shared" si="560"/>
        <v/>
      </c>
      <c r="X10993" s="53" t="str">
        <f t="shared" si="560"/>
        <v/>
      </c>
    </row>
    <row r="10994" spans="18:24" hidden="1" x14ac:dyDescent="0.3">
      <c r="R10994">
        <f t="shared" si="558"/>
        <v>0</v>
      </c>
      <c r="S10994">
        <f t="shared" si="559"/>
        <v>0</v>
      </c>
      <c r="T10994" s="53" t="str">
        <f t="shared" si="560"/>
        <v/>
      </c>
      <c r="U10994" s="53" t="str">
        <f t="shared" si="560"/>
        <v/>
      </c>
      <c r="V10994" s="53" t="str">
        <f t="shared" si="560"/>
        <v/>
      </c>
      <c r="W10994" s="53" t="str">
        <f t="shared" si="560"/>
        <v/>
      </c>
      <c r="X10994" s="53" t="str">
        <f t="shared" si="560"/>
        <v/>
      </c>
    </row>
    <row r="10995" spans="18:24" hidden="1" x14ac:dyDescent="0.3">
      <c r="R10995">
        <f t="shared" si="558"/>
        <v>0</v>
      </c>
      <c r="S10995">
        <f t="shared" si="559"/>
        <v>0</v>
      </c>
      <c r="T10995" s="53" t="str">
        <f t="shared" si="560"/>
        <v/>
      </c>
      <c r="U10995" s="53" t="str">
        <f t="shared" si="560"/>
        <v/>
      </c>
      <c r="V10995" s="53" t="str">
        <f t="shared" si="560"/>
        <v/>
      </c>
      <c r="W10995" s="53" t="str">
        <f t="shared" si="560"/>
        <v/>
      </c>
      <c r="X10995" s="53" t="str">
        <f t="shared" si="560"/>
        <v/>
      </c>
    </row>
    <row r="10996" spans="18:24" hidden="1" x14ac:dyDescent="0.3">
      <c r="R10996">
        <f t="shared" si="558"/>
        <v>0</v>
      </c>
      <c r="S10996">
        <f t="shared" si="559"/>
        <v>0</v>
      </c>
      <c r="T10996" s="53" t="str">
        <f t="shared" si="560"/>
        <v/>
      </c>
      <c r="U10996" s="53" t="str">
        <f t="shared" si="560"/>
        <v/>
      </c>
      <c r="V10996" s="53" t="str">
        <f t="shared" si="560"/>
        <v/>
      </c>
      <c r="W10996" s="53" t="str">
        <f t="shared" si="560"/>
        <v/>
      </c>
      <c r="X10996" s="53" t="str">
        <f t="shared" si="560"/>
        <v/>
      </c>
    </row>
    <row r="10997" spans="18:24" hidden="1" x14ac:dyDescent="0.3">
      <c r="R10997">
        <f t="shared" si="558"/>
        <v>0</v>
      </c>
      <c r="S10997">
        <f t="shared" si="559"/>
        <v>0</v>
      </c>
      <c r="T10997" s="53" t="str">
        <f t="shared" si="560"/>
        <v/>
      </c>
      <c r="U10997" s="53" t="str">
        <f t="shared" si="560"/>
        <v/>
      </c>
      <c r="V10997" s="53" t="str">
        <f t="shared" si="560"/>
        <v/>
      </c>
      <c r="W10997" s="53" t="str">
        <f t="shared" si="560"/>
        <v/>
      </c>
      <c r="X10997" s="53" t="str">
        <f t="shared" si="560"/>
        <v/>
      </c>
    </row>
    <row r="10998" spans="18:24" hidden="1" x14ac:dyDescent="0.3">
      <c r="R10998">
        <f t="shared" si="558"/>
        <v>0</v>
      </c>
      <c r="S10998">
        <f t="shared" si="559"/>
        <v>0</v>
      </c>
      <c r="T10998" s="53" t="str">
        <f t="shared" si="560"/>
        <v/>
      </c>
      <c r="U10998" s="53" t="str">
        <f t="shared" si="560"/>
        <v/>
      </c>
      <c r="V10998" s="53" t="str">
        <f t="shared" si="560"/>
        <v/>
      </c>
      <c r="W10998" s="53" t="str">
        <f t="shared" si="560"/>
        <v/>
      </c>
      <c r="X10998" s="53" t="str">
        <f t="shared" si="560"/>
        <v/>
      </c>
    </row>
    <row r="10999" spans="18:24" hidden="1" x14ac:dyDescent="0.3">
      <c r="R10999">
        <f t="shared" si="558"/>
        <v>0</v>
      </c>
      <c r="S10999">
        <f t="shared" si="559"/>
        <v>0</v>
      </c>
      <c r="T10999" s="53" t="str">
        <f t="shared" si="560"/>
        <v/>
      </c>
      <c r="U10999" s="53" t="str">
        <f t="shared" si="560"/>
        <v/>
      </c>
      <c r="V10999" s="53" t="str">
        <f t="shared" si="560"/>
        <v/>
      </c>
      <c r="W10999" s="53" t="str">
        <f t="shared" si="560"/>
        <v/>
      </c>
      <c r="X10999" s="53" t="str">
        <f t="shared" si="560"/>
        <v/>
      </c>
    </row>
    <row r="11000" spans="18:24" hidden="1" x14ac:dyDescent="0.3">
      <c r="R11000">
        <f t="shared" si="558"/>
        <v>0</v>
      </c>
      <c r="S11000">
        <f t="shared" si="559"/>
        <v>0</v>
      </c>
      <c r="T11000" s="53" t="str">
        <f t="shared" si="560"/>
        <v/>
      </c>
      <c r="U11000" s="53" t="str">
        <f t="shared" si="560"/>
        <v/>
      </c>
      <c r="V11000" s="53" t="str">
        <f t="shared" si="560"/>
        <v/>
      </c>
      <c r="W11000" s="53" t="str">
        <f t="shared" si="560"/>
        <v/>
      </c>
      <c r="X11000" s="53" t="str">
        <f t="shared" si="560"/>
        <v/>
      </c>
    </row>
    <row r="11001" spans="18:24" hidden="1" x14ac:dyDescent="0.3">
      <c r="R11001">
        <f t="shared" si="558"/>
        <v>0</v>
      </c>
      <c r="S11001">
        <f t="shared" si="559"/>
        <v>0</v>
      </c>
      <c r="T11001" s="53" t="str">
        <f t="shared" si="560"/>
        <v/>
      </c>
      <c r="U11001" s="53" t="str">
        <f t="shared" si="560"/>
        <v/>
      </c>
      <c r="V11001" s="53" t="str">
        <f t="shared" si="560"/>
        <v/>
      </c>
      <c r="W11001" s="53" t="str">
        <f t="shared" si="560"/>
        <v/>
      </c>
      <c r="X11001" s="53" t="str">
        <f t="shared" si="560"/>
        <v/>
      </c>
    </row>
    <row r="11002" spans="18:24" hidden="1" x14ac:dyDescent="0.3">
      <c r="R11002">
        <f t="shared" si="558"/>
        <v>0</v>
      </c>
      <c r="S11002">
        <f t="shared" si="559"/>
        <v>0</v>
      </c>
      <c r="T11002" s="53" t="str">
        <f t="shared" si="560"/>
        <v/>
      </c>
      <c r="U11002" s="53" t="str">
        <f t="shared" si="560"/>
        <v/>
      </c>
      <c r="V11002" s="53" t="str">
        <f t="shared" si="560"/>
        <v/>
      </c>
      <c r="W11002" s="53" t="str">
        <f t="shared" si="560"/>
        <v/>
      </c>
      <c r="X11002" s="53" t="str">
        <f t="shared" si="560"/>
        <v/>
      </c>
    </row>
    <row r="11003" spans="18:24" hidden="1" x14ac:dyDescent="0.3">
      <c r="R11003">
        <f t="shared" si="558"/>
        <v>0</v>
      </c>
      <c r="S11003">
        <f t="shared" si="559"/>
        <v>0</v>
      </c>
      <c r="T11003" s="53" t="str">
        <f t="shared" si="560"/>
        <v/>
      </c>
      <c r="U11003" s="53" t="str">
        <f t="shared" si="560"/>
        <v/>
      </c>
      <c r="V11003" s="53" t="str">
        <f t="shared" si="560"/>
        <v/>
      </c>
      <c r="W11003" s="53" t="str">
        <f t="shared" si="560"/>
        <v/>
      </c>
      <c r="X11003" s="53" t="str">
        <f t="shared" si="560"/>
        <v/>
      </c>
    </row>
    <row r="11004" spans="18:24" hidden="1" x14ac:dyDescent="0.3">
      <c r="R11004">
        <f t="shared" si="558"/>
        <v>0</v>
      </c>
      <c r="S11004">
        <f t="shared" si="559"/>
        <v>0</v>
      </c>
      <c r="T11004" s="53" t="str">
        <f t="shared" si="560"/>
        <v/>
      </c>
      <c r="U11004" s="53" t="str">
        <f t="shared" si="560"/>
        <v/>
      </c>
      <c r="V11004" s="53" t="str">
        <f t="shared" si="560"/>
        <v/>
      </c>
      <c r="W11004" s="53" t="str">
        <f t="shared" si="560"/>
        <v/>
      </c>
      <c r="X11004" s="53" t="str">
        <f t="shared" si="560"/>
        <v/>
      </c>
    </row>
    <row r="11005" spans="18:24" hidden="1" x14ac:dyDescent="0.3">
      <c r="R11005">
        <f t="shared" si="558"/>
        <v>0</v>
      </c>
      <c r="S11005">
        <f t="shared" si="559"/>
        <v>0</v>
      </c>
      <c r="T11005" s="53" t="str">
        <f t="shared" si="560"/>
        <v/>
      </c>
      <c r="U11005" s="53" t="str">
        <f t="shared" si="560"/>
        <v/>
      </c>
      <c r="V11005" s="53" t="str">
        <f t="shared" si="560"/>
        <v/>
      </c>
      <c r="W11005" s="53" t="str">
        <f t="shared" si="560"/>
        <v/>
      </c>
      <c r="X11005" s="53" t="str">
        <f t="shared" si="560"/>
        <v/>
      </c>
    </row>
    <row r="11006" spans="18:24" hidden="1" x14ac:dyDescent="0.3">
      <c r="R11006">
        <f t="shared" si="558"/>
        <v>0</v>
      </c>
      <c r="S11006">
        <f t="shared" si="559"/>
        <v>0</v>
      </c>
      <c r="T11006" s="53" t="str">
        <f t="shared" si="560"/>
        <v/>
      </c>
      <c r="U11006" s="53" t="str">
        <f t="shared" si="560"/>
        <v/>
      </c>
      <c r="V11006" s="53" t="str">
        <f t="shared" si="560"/>
        <v/>
      </c>
      <c r="W11006" s="53" t="str">
        <f t="shared" si="560"/>
        <v/>
      </c>
      <c r="X11006" s="53" t="str">
        <f t="shared" si="560"/>
        <v/>
      </c>
    </row>
    <row r="11007" spans="18:24" hidden="1" x14ac:dyDescent="0.3">
      <c r="R11007">
        <f t="shared" si="558"/>
        <v>0</v>
      </c>
      <c r="S11007">
        <f t="shared" si="559"/>
        <v>0</v>
      </c>
      <c r="T11007" s="53" t="str">
        <f t="shared" si="560"/>
        <v/>
      </c>
      <c r="U11007" s="53" t="str">
        <f t="shared" si="560"/>
        <v/>
      </c>
      <c r="V11007" s="53" t="str">
        <f t="shared" si="560"/>
        <v/>
      </c>
      <c r="W11007" s="53" t="str">
        <f t="shared" si="560"/>
        <v/>
      </c>
      <c r="X11007" s="53" t="str">
        <f t="shared" si="560"/>
        <v/>
      </c>
    </row>
    <row r="11008" spans="18:24" hidden="1" x14ac:dyDescent="0.3">
      <c r="R11008">
        <f t="shared" si="558"/>
        <v>0</v>
      </c>
      <c r="S11008">
        <f t="shared" si="559"/>
        <v>0</v>
      </c>
      <c r="T11008" s="53" t="str">
        <f t="shared" si="560"/>
        <v/>
      </c>
      <c r="U11008" s="53" t="str">
        <f t="shared" si="560"/>
        <v/>
      </c>
      <c r="V11008" s="53" t="str">
        <f t="shared" si="560"/>
        <v/>
      </c>
      <c r="W11008" s="53" t="str">
        <f t="shared" si="560"/>
        <v/>
      </c>
      <c r="X11008" s="53" t="str">
        <f t="shared" si="560"/>
        <v/>
      </c>
    </row>
    <row r="11009" spans="18:24" hidden="1" x14ac:dyDescent="0.3">
      <c r="R11009">
        <f t="shared" si="558"/>
        <v>0</v>
      </c>
      <c r="S11009">
        <f t="shared" si="559"/>
        <v>0</v>
      </c>
      <c r="T11009" s="53" t="str">
        <f t="shared" si="560"/>
        <v/>
      </c>
      <c r="U11009" s="53" t="str">
        <f t="shared" si="560"/>
        <v/>
      </c>
      <c r="V11009" s="53" t="str">
        <f t="shared" si="560"/>
        <v/>
      </c>
      <c r="W11009" s="53" t="str">
        <f t="shared" si="560"/>
        <v/>
      </c>
      <c r="X11009" s="53" t="str">
        <f t="shared" si="560"/>
        <v/>
      </c>
    </row>
    <row r="11010" spans="18:24" hidden="1" x14ac:dyDescent="0.3">
      <c r="R11010">
        <f t="shared" si="558"/>
        <v>0</v>
      </c>
      <c r="S11010">
        <f t="shared" si="559"/>
        <v>0</v>
      </c>
      <c r="T11010" s="53" t="str">
        <f t="shared" si="560"/>
        <v/>
      </c>
      <c r="U11010" s="53" t="str">
        <f t="shared" si="560"/>
        <v/>
      </c>
      <c r="V11010" s="53" t="str">
        <f t="shared" si="560"/>
        <v/>
      </c>
      <c r="W11010" s="53" t="str">
        <f t="shared" si="560"/>
        <v/>
      </c>
      <c r="X11010" s="53" t="str">
        <f t="shared" si="560"/>
        <v/>
      </c>
    </row>
    <row r="11011" spans="18:24" hidden="1" x14ac:dyDescent="0.3">
      <c r="R11011">
        <f t="shared" si="558"/>
        <v>0</v>
      </c>
      <c r="S11011">
        <f t="shared" si="559"/>
        <v>0</v>
      </c>
      <c r="T11011" s="53" t="str">
        <f t="shared" si="560"/>
        <v/>
      </c>
      <c r="U11011" s="53" t="str">
        <f t="shared" si="560"/>
        <v/>
      </c>
      <c r="V11011" s="53" t="str">
        <f t="shared" si="560"/>
        <v/>
      </c>
      <c r="W11011" s="53" t="str">
        <f t="shared" si="560"/>
        <v/>
      </c>
      <c r="X11011" s="53" t="str">
        <f t="shared" si="560"/>
        <v/>
      </c>
    </row>
    <row r="11012" spans="18:24" hidden="1" x14ac:dyDescent="0.3">
      <c r="R11012">
        <f t="shared" si="558"/>
        <v>0</v>
      </c>
      <c r="S11012">
        <f t="shared" si="559"/>
        <v>0</v>
      </c>
      <c r="T11012" s="53" t="str">
        <f t="shared" si="560"/>
        <v/>
      </c>
      <c r="U11012" s="53" t="str">
        <f t="shared" si="560"/>
        <v/>
      </c>
      <c r="V11012" s="53" t="str">
        <f t="shared" si="560"/>
        <v/>
      </c>
      <c r="W11012" s="53" t="str">
        <f t="shared" si="560"/>
        <v/>
      </c>
      <c r="X11012" s="53" t="str">
        <f t="shared" si="560"/>
        <v/>
      </c>
    </row>
    <row r="11013" spans="18:24" hidden="1" x14ac:dyDescent="0.3">
      <c r="R11013">
        <f t="shared" si="558"/>
        <v>0</v>
      </c>
      <c r="S11013">
        <f t="shared" si="559"/>
        <v>0</v>
      </c>
      <c r="T11013" s="53" t="str">
        <f t="shared" si="560"/>
        <v/>
      </c>
      <c r="U11013" s="53" t="str">
        <f t="shared" si="560"/>
        <v/>
      </c>
      <c r="V11013" s="53" t="str">
        <f t="shared" si="560"/>
        <v/>
      </c>
      <c r="W11013" s="53" t="str">
        <f t="shared" si="560"/>
        <v/>
      </c>
      <c r="X11013" s="53" t="str">
        <f t="shared" si="560"/>
        <v/>
      </c>
    </row>
    <row r="11014" spans="18:24" hidden="1" x14ac:dyDescent="0.3">
      <c r="R11014">
        <f t="shared" si="558"/>
        <v>0</v>
      </c>
      <c r="S11014">
        <f t="shared" si="559"/>
        <v>0</v>
      </c>
      <c r="T11014" s="53" t="str">
        <f t="shared" si="560"/>
        <v/>
      </c>
      <c r="U11014" s="53" t="str">
        <f t="shared" si="560"/>
        <v/>
      </c>
      <c r="V11014" s="53" t="str">
        <f t="shared" si="560"/>
        <v/>
      </c>
      <c r="W11014" s="53" t="str">
        <f t="shared" si="560"/>
        <v/>
      </c>
      <c r="X11014" s="53" t="str">
        <f t="shared" si="560"/>
        <v/>
      </c>
    </row>
    <row r="11015" spans="18:24" hidden="1" x14ac:dyDescent="0.3">
      <c r="R11015">
        <f t="shared" ref="R11015:R11078" si="561">IF(OR(D11015="GRUPO TEPSA",D11015="TODAS"),P11015/5,P11015)</f>
        <v>0</v>
      </c>
      <c r="S11015">
        <f t="shared" si="559"/>
        <v>0</v>
      </c>
      <c r="T11015" s="53" t="str">
        <f t="shared" si="560"/>
        <v/>
      </c>
      <c r="U11015" s="53" t="str">
        <f t="shared" si="560"/>
        <v/>
      </c>
      <c r="V11015" s="53" t="str">
        <f t="shared" si="560"/>
        <v/>
      </c>
      <c r="W11015" s="53" t="str">
        <f t="shared" si="560"/>
        <v/>
      </c>
      <c r="X11015" s="53" t="str">
        <f t="shared" si="560"/>
        <v/>
      </c>
    </row>
    <row r="11016" spans="18:24" hidden="1" x14ac:dyDescent="0.3">
      <c r="R11016">
        <f t="shared" si="561"/>
        <v>0</v>
      </c>
      <c r="S11016">
        <f t="shared" si="559"/>
        <v>0</v>
      </c>
      <c r="T11016" s="53" t="str">
        <f t="shared" si="560"/>
        <v/>
      </c>
      <c r="U11016" s="53" t="str">
        <f t="shared" si="560"/>
        <v/>
      </c>
      <c r="V11016" s="53" t="str">
        <f t="shared" si="560"/>
        <v/>
      </c>
      <c r="W11016" s="53" t="str">
        <f t="shared" si="560"/>
        <v/>
      </c>
      <c r="X11016" s="53" t="str">
        <f t="shared" si="560"/>
        <v/>
      </c>
    </row>
    <row r="11017" spans="18:24" hidden="1" x14ac:dyDescent="0.3">
      <c r="R11017">
        <f t="shared" si="561"/>
        <v>0</v>
      </c>
      <c r="S11017">
        <f t="shared" si="559"/>
        <v>0</v>
      </c>
      <c r="T11017" s="53" t="str">
        <f t="shared" si="560"/>
        <v/>
      </c>
      <c r="U11017" s="53" t="str">
        <f t="shared" si="560"/>
        <v/>
      </c>
      <c r="V11017" s="53" t="str">
        <f t="shared" si="560"/>
        <v/>
      </c>
      <c r="W11017" s="53" t="str">
        <f t="shared" si="560"/>
        <v/>
      </c>
      <c r="X11017" s="53" t="str">
        <f t="shared" si="560"/>
        <v/>
      </c>
    </row>
    <row r="11018" spans="18:24" hidden="1" x14ac:dyDescent="0.3">
      <c r="R11018">
        <f t="shared" si="561"/>
        <v>0</v>
      </c>
      <c r="S11018">
        <f t="shared" si="559"/>
        <v>0</v>
      </c>
      <c r="T11018" s="53" t="str">
        <f t="shared" si="560"/>
        <v/>
      </c>
      <c r="U11018" s="53" t="str">
        <f t="shared" si="560"/>
        <v/>
      </c>
      <c r="V11018" s="53" t="str">
        <f t="shared" si="560"/>
        <v/>
      </c>
      <c r="W11018" s="53" t="str">
        <f t="shared" si="560"/>
        <v/>
      </c>
      <c r="X11018" s="53" t="str">
        <f t="shared" si="560"/>
        <v/>
      </c>
    </row>
    <row r="11019" spans="18:24" hidden="1" x14ac:dyDescent="0.3">
      <c r="R11019">
        <f t="shared" si="561"/>
        <v>0</v>
      </c>
      <c r="S11019">
        <f t="shared" ref="S11019:S11082" si="562">IF(OR(D11019="GRUPO TEPSA",D11019="TODAS"),Q11019/5,Q11019)</f>
        <v>0</v>
      </c>
      <c r="T11019" s="53" t="str">
        <f t="shared" si="560"/>
        <v/>
      </c>
      <c r="U11019" s="53" t="str">
        <f t="shared" si="560"/>
        <v/>
      </c>
      <c r="V11019" s="53" t="str">
        <f t="shared" si="560"/>
        <v/>
      </c>
      <c r="W11019" s="53" t="str">
        <f t="shared" si="560"/>
        <v/>
      </c>
      <c r="X11019" s="53" t="str">
        <f t="shared" si="560"/>
        <v/>
      </c>
    </row>
    <row r="11020" spans="18:24" hidden="1" x14ac:dyDescent="0.3">
      <c r="R11020">
        <f t="shared" si="561"/>
        <v>0</v>
      </c>
      <c r="S11020">
        <f t="shared" si="562"/>
        <v>0</v>
      </c>
      <c r="T11020" s="53" t="str">
        <f t="shared" si="560"/>
        <v/>
      </c>
      <c r="U11020" s="53" t="str">
        <f t="shared" si="560"/>
        <v/>
      </c>
      <c r="V11020" s="53" t="str">
        <f t="shared" si="560"/>
        <v/>
      </c>
      <c r="W11020" s="53" t="str">
        <f t="shared" si="560"/>
        <v/>
      </c>
      <c r="X11020" s="53" t="str">
        <f t="shared" si="560"/>
        <v/>
      </c>
    </row>
    <row r="11021" spans="18:24" hidden="1" x14ac:dyDescent="0.3">
      <c r="R11021">
        <f t="shared" si="561"/>
        <v>0</v>
      </c>
      <c r="S11021">
        <f t="shared" si="562"/>
        <v>0</v>
      </c>
      <c r="T11021" s="53" t="str">
        <f t="shared" si="560"/>
        <v/>
      </c>
      <c r="U11021" s="53" t="str">
        <f t="shared" si="560"/>
        <v/>
      </c>
      <c r="V11021" s="53" t="str">
        <f t="shared" si="560"/>
        <v/>
      </c>
      <c r="W11021" s="53" t="str">
        <f t="shared" si="560"/>
        <v/>
      </c>
      <c r="X11021" s="53" t="str">
        <f t="shared" si="560"/>
        <v/>
      </c>
    </row>
    <row r="11022" spans="18:24" hidden="1" x14ac:dyDescent="0.3">
      <c r="R11022">
        <f t="shared" si="561"/>
        <v>0</v>
      </c>
      <c r="S11022">
        <f t="shared" si="562"/>
        <v>0</v>
      </c>
      <c r="T11022" s="53" t="str">
        <f t="shared" si="560"/>
        <v/>
      </c>
      <c r="U11022" s="53" t="str">
        <f t="shared" si="560"/>
        <v/>
      </c>
      <c r="V11022" s="53" t="str">
        <f t="shared" si="560"/>
        <v/>
      </c>
      <c r="W11022" s="53" t="str">
        <f t="shared" si="560"/>
        <v/>
      </c>
      <c r="X11022" s="53" t="str">
        <f t="shared" si="560"/>
        <v/>
      </c>
    </row>
    <row r="11023" spans="18:24" hidden="1" x14ac:dyDescent="0.3">
      <c r="R11023">
        <f t="shared" si="561"/>
        <v>0</v>
      </c>
      <c r="S11023">
        <f t="shared" si="562"/>
        <v>0</v>
      </c>
      <c r="T11023" s="53" t="str">
        <f t="shared" si="560"/>
        <v/>
      </c>
      <c r="U11023" s="53" t="str">
        <f t="shared" si="560"/>
        <v/>
      </c>
      <c r="V11023" s="53" t="str">
        <f t="shared" si="560"/>
        <v/>
      </c>
      <c r="W11023" s="53" t="str">
        <f t="shared" si="560"/>
        <v/>
      </c>
      <c r="X11023" s="53" t="str">
        <f t="shared" si="560"/>
        <v/>
      </c>
    </row>
    <row r="11024" spans="18:24" hidden="1" x14ac:dyDescent="0.3">
      <c r="R11024">
        <f t="shared" si="561"/>
        <v>0</v>
      </c>
      <c r="S11024">
        <f t="shared" si="562"/>
        <v>0</v>
      </c>
      <c r="T11024" s="53" t="str">
        <f t="shared" si="560"/>
        <v/>
      </c>
      <c r="U11024" s="53" t="str">
        <f t="shared" si="560"/>
        <v/>
      </c>
      <c r="V11024" s="53" t="str">
        <f t="shared" si="560"/>
        <v/>
      </c>
      <c r="W11024" s="53" t="str">
        <f t="shared" si="560"/>
        <v/>
      </c>
      <c r="X11024" s="53" t="str">
        <f t="shared" si="560"/>
        <v/>
      </c>
    </row>
    <row r="11025" spans="18:24" hidden="1" x14ac:dyDescent="0.3">
      <c r="R11025">
        <f t="shared" si="561"/>
        <v>0</v>
      </c>
      <c r="S11025">
        <f t="shared" si="562"/>
        <v>0</v>
      </c>
      <c r="T11025" s="53" t="str">
        <f t="shared" si="560"/>
        <v/>
      </c>
      <c r="U11025" s="53" t="str">
        <f t="shared" si="560"/>
        <v/>
      </c>
      <c r="V11025" s="53" t="str">
        <f t="shared" si="560"/>
        <v/>
      </c>
      <c r="W11025" s="53" t="str">
        <f t="shared" si="560"/>
        <v/>
      </c>
      <c r="X11025" s="53" t="str">
        <f t="shared" si="560"/>
        <v/>
      </c>
    </row>
    <row r="11026" spans="18:24" hidden="1" x14ac:dyDescent="0.3">
      <c r="R11026">
        <f t="shared" si="561"/>
        <v>0</v>
      </c>
      <c r="S11026">
        <f t="shared" si="562"/>
        <v>0</v>
      </c>
      <c r="T11026" s="53" t="str">
        <f t="shared" si="560"/>
        <v/>
      </c>
      <c r="U11026" s="53" t="str">
        <f t="shared" si="560"/>
        <v/>
      </c>
      <c r="V11026" s="53" t="str">
        <f t="shared" si="560"/>
        <v/>
      </c>
      <c r="W11026" s="53" t="str">
        <f t="shared" si="560"/>
        <v/>
      </c>
      <c r="X11026" s="53" t="str">
        <f t="shared" si="560"/>
        <v/>
      </c>
    </row>
    <row r="11027" spans="18:24" hidden="1" x14ac:dyDescent="0.3">
      <c r="R11027">
        <f t="shared" si="561"/>
        <v>0</v>
      </c>
      <c r="S11027">
        <f t="shared" si="562"/>
        <v>0</v>
      </c>
      <c r="T11027" s="53" t="str">
        <f t="shared" si="560"/>
        <v/>
      </c>
      <c r="U11027" s="53" t="str">
        <f t="shared" si="560"/>
        <v/>
      </c>
      <c r="V11027" s="53" t="str">
        <f t="shared" si="560"/>
        <v/>
      </c>
      <c r="W11027" s="53" t="str">
        <f t="shared" si="560"/>
        <v/>
      </c>
      <c r="X11027" s="53" t="str">
        <f t="shared" si="560"/>
        <v/>
      </c>
    </row>
    <row r="11028" spans="18:24" hidden="1" x14ac:dyDescent="0.3">
      <c r="R11028">
        <f t="shared" si="561"/>
        <v>0</v>
      </c>
      <c r="S11028">
        <f t="shared" si="562"/>
        <v>0</v>
      </c>
      <c r="T11028" s="53" t="str">
        <f t="shared" si="560"/>
        <v/>
      </c>
      <c r="U11028" s="53" t="str">
        <f t="shared" si="560"/>
        <v/>
      </c>
      <c r="V11028" s="53" t="str">
        <f t="shared" si="560"/>
        <v/>
      </c>
      <c r="W11028" s="53" t="str">
        <f t="shared" si="560"/>
        <v/>
      </c>
      <c r="X11028" s="53" t="str">
        <f t="shared" si="560"/>
        <v/>
      </c>
    </row>
    <row r="11029" spans="18:24" hidden="1" x14ac:dyDescent="0.3">
      <c r="R11029">
        <f t="shared" si="561"/>
        <v>0</v>
      </c>
      <c r="S11029">
        <f t="shared" si="562"/>
        <v>0</v>
      </c>
      <c r="T11029" s="53" t="str">
        <f t="shared" si="560"/>
        <v/>
      </c>
      <c r="U11029" s="53" t="str">
        <f t="shared" si="560"/>
        <v/>
      </c>
      <c r="V11029" s="53" t="str">
        <f t="shared" si="560"/>
        <v/>
      </c>
      <c r="W11029" s="53" t="str">
        <f t="shared" si="560"/>
        <v/>
      </c>
      <c r="X11029" s="53" t="str">
        <f t="shared" si="560"/>
        <v/>
      </c>
    </row>
    <row r="11030" spans="18:24" hidden="1" x14ac:dyDescent="0.3">
      <c r="R11030">
        <f t="shared" si="561"/>
        <v>0</v>
      </c>
      <c r="S11030">
        <f t="shared" si="562"/>
        <v>0</v>
      </c>
      <c r="T11030" s="53" t="str">
        <f t="shared" si="560"/>
        <v/>
      </c>
      <c r="U11030" s="53" t="str">
        <f t="shared" si="560"/>
        <v/>
      </c>
      <c r="V11030" s="53" t="str">
        <f t="shared" si="560"/>
        <v/>
      </c>
      <c r="W11030" s="53" t="str">
        <f t="shared" si="560"/>
        <v/>
      </c>
      <c r="X11030" s="53" t="str">
        <f t="shared" si="560"/>
        <v/>
      </c>
    </row>
    <row r="11031" spans="18:24" hidden="1" x14ac:dyDescent="0.3">
      <c r="R11031">
        <f t="shared" si="561"/>
        <v>0</v>
      </c>
      <c r="S11031">
        <f t="shared" si="562"/>
        <v>0</v>
      </c>
      <c r="T11031" s="53" t="str">
        <f t="shared" si="560"/>
        <v/>
      </c>
      <c r="U11031" s="53" t="str">
        <f t="shared" si="560"/>
        <v/>
      </c>
      <c r="V11031" s="53" t="str">
        <f t="shared" si="560"/>
        <v/>
      </c>
      <c r="W11031" s="53" t="str">
        <f t="shared" si="560"/>
        <v/>
      </c>
      <c r="X11031" s="53" t="str">
        <f t="shared" si="560"/>
        <v/>
      </c>
    </row>
    <row r="11032" spans="18:24" hidden="1" x14ac:dyDescent="0.3">
      <c r="R11032">
        <f t="shared" si="561"/>
        <v>0</v>
      </c>
      <c r="S11032">
        <f t="shared" si="562"/>
        <v>0</v>
      </c>
      <c r="T11032" s="53" t="str">
        <f t="shared" si="560"/>
        <v/>
      </c>
      <c r="U11032" s="53" t="str">
        <f t="shared" si="560"/>
        <v/>
      </c>
      <c r="V11032" s="53" t="str">
        <f t="shared" si="560"/>
        <v/>
      </c>
      <c r="W11032" s="53" t="str">
        <f t="shared" si="560"/>
        <v/>
      </c>
      <c r="X11032" s="53" t="str">
        <f t="shared" si="560"/>
        <v/>
      </c>
    </row>
    <row r="11033" spans="18:24" hidden="1" x14ac:dyDescent="0.3">
      <c r="R11033">
        <f t="shared" si="561"/>
        <v>0</v>
      </c>
      <c r="S11033">
        <f t="shared" si="562"/>
        <v>0</v>
      </c>
      <c r="T11033" s="53" t="str">
        <f t="shared" si="560"/>
        <v/>
      </c>
      <c r="U11033" s="53" t="str">
        <f t="shared" si="560"/>
        <v/>
      </c>
      <c r="V11033" s="53" t="str">
        <f t="shared" si="560"/>
        <v/>
      </c>
      <c r="W11033" s="53" t="str">
        <f t="shared" si="560"/>
        <v/>
      </c>
      <c r="X11033" s="53" t="str">
        <f t="shared" si="560"/>
        <v/>
      </c>
    </row>
    <row r="11034" spans="18:24" hidden="1" x14ac:dyDescent="0.3">
      <c r="R11034">
        <f t="shared" si="561"/>
        <v>0</v>
      </c>
      <c r="S11034">
        <f t="shared" si="562"/>
        <v>0</v>
      </c>
      <c r="T11034" s="53" t="str">
        <f t="shared" si="560"/>
        <v/>
      </c>
      <c r="U11034" s="53" t="str">
        <f t="shared" si="560"/>
        <v/>
      </c>
      <c r="V11034" s="53" t="str">
        <f t="shared" si="560"/>
        <v/>
      </c>
      <c r="W11034" s="53" t="str">
        <f t="shared" si="560"/>
        <v/>
      </c>
      <c r="X11034" s="53" t="str">
        <f t="shared" si="560"/>
        <v/>
      </c>
    </row>
    <row r="11035" spans="18:24" hidden="1" x14ac:dyDescent="0.3">
      <c r="R11035">
        <f t="shared" si="561"/>
        <v>0</v>
      </c>
      <c r="S11035">
        <f t="shared" si="562"/>
        <v>0</v>
      </c>
      <c r="T11035" s="53" t="str">
        <f t="shared" ref="T11035:X11085" si="563">IF(OR(COUNTIF($D11035,"*"&amp;T$5&amp;"*")&gt;0,$D11035="GRUPO TEPSA"),T$5,"")</f>
        <v/>
      </c>
      <c r="U11035" s="53" t="str">
        <f t="shared" si="563"/>
        <v/>
      </c>
      <c r="V11035" s="53" t="str">
        <f t="shared" si="563"/>
        <v/>
      </c>
      <c r="W11035" s="53" t="str">
        <f t="shared" si="563"/>
        <v/>
      </c>
      <c r="X11035" s="53" t="str">
        <f t="shared" si="563"/>
        <v/>
      </c>
    </row>
    <row r="11036" spans="18:24" hidden="1" x14ac:dyDescent="0.3">
      <c r="R11036">
        <f t="shared" si="561"/>
        <v>0</v>
      </c>
      <c r="S11036">
        <f t="shared" si="562"/>
        <v>0</v>
      </c>
      <c r="T11036" s="53" t="str">
        <f t="shared" si="563"/>
        <v/>
      </c>
      <c r="U11036" s="53" t="str">
        <f t="shared" si="563"/>
        <v/>
      </c>
      <c r="V11036" s="53" t="str">
        <f t="shared" si="563"/>
        <v/>
      </c>
      <c r="W11036" s="53" t="str">
        <f t="shared" si="563"/>
        <v/>
      </c>
      <c r="X11036" s="53" t="str">
        <f t="shared" si="563"/>
        <v/>
      </c>
    </row>
    <row r="11037" spans="18:24" hidden="1" x14ac:dyDescent="0.3">
      <c r="R11037">
        <f t="shared" si="561"/>
        <v>0</v>
      </c>
      <c r="S11037">
        <f t="shared" si="562"/>
        <v>0</v>
      </c>
      <c r="T11037" s="53" t="str">
        <f t="shared" si="563"/>
        <v/>
      </c>
      <c r="U11037" s="53" t="str">
        <f t="shared" si="563"/>
        <v/>
      </c>
      <c r="V11037" s="53" t="str">
        <f t="shared" si="563"/>
        <v/>
      </c>
      <c r="W11037" s="53" t="str">
        <f t="shared" si="563"/>
        <v/>
      </c>
      <c r="X11037" s="53" t="str">
        <f t="shared" si="563"/>
        <v/>
      </c>
    </row>
    <row r="11038" spans="18:24" hidden="1" x14ac:dyDescent="0.3">
      <c r="R11038">
        <f t="shared" si="561"/>
        <v>0</v>
      </c>
      <c r="S11038">
        <f t="shared" si="562"/>
        <v>0</v>
      </c>
      <c r="T11038" s="53" t="str">
        <f t="shared" si="563"/>
        <v/>
      </c>
      <c r="U11038" s="53" t="str">
        <f t="shared" si="563"/>
        <v/>
      </c>
      <c r="V11038" s="53" t="str">
        <f t="shared" si="563"/>
        <v/>
      </c>
      <c r="W11038" s="53" t="str">
        <f t="shared" si="563"/>
        <v/>
      </c>
      <c r="X11038" s="53" t="str">
        <f t="shared" si="563"/>
        <v/>
      </c>
    </row>
    <row r="11039" spans="18:24" hidden="1" x14ac:dyDescent="0.3">
      <c r="R11039">
        <f t="shared" si="561"/>
        <v>0</v>
      </c>
      <c r="S11039">
        <f t="shared" si="562"/>
        <v>0</v>
      </c>
      <c r="T11039" s="53" t="str">
        <f t="shared" si="563"/>
        <v/>
      </c>
      <c r="U11039" s="53" t="str">
        <f t="shared" si="563"/>
        <v/>
      </c>
      <c r="V11039" s="53" t="str">
        <f t="shared" si="563"/>
        <v/>
      </c>
      <c r="W11039" s="53" t="str">
        <f t="shared" si="563"/>
        <v/>
      </c>
      <c r="X11039" s="53" t="str">
        <f t="shared" si="563"/>
        <v/>
      </c>
    </row>
    <row r="11040" spans="18:24" hidden="1" x14ac:dyDescent="0.3">
      <c r="R11040">
        <f t="shared" si="561"/>
        <v>0</v>
      </c>
      <c r="S11040">
        <f t="shared" si="562"/>
        <v>0</v>
      </c>
      <c r="T11040" s="53" t="str">
        <f t="shared" si="563"/>
        <v/>
      </c>
      <c r="U11040" s="53" t="str">
        <f t="shared" si="563"/>
        <v/>
      </c>
      <c r="V11040" s="53" t="str">
        <f t="shared" si="563"/>
        <v/>
      </c>
      <c r="W11040" s="53" t="str">
        <f t="shared" si="563"/>
        <v/>
      </c>
      <c r="X11040" s="53" t="str">
        <f t="shared" si="563"/>
        <v/>
      </c>
    </row>
    <row r="11041" spans="18:24" hidden="1" x14ac:dyDescent="0.3">
      <c r="R11041">
        <f t="shared" si="561"/>
        <v>0</v>
      </c>
      <c r="S11041">
        <f t="shared" si="562"/>
        <v>0</v>
      </c>
      <c r="T11041" s="53" t="str">
        <f t="shared" si="563"/>
        <v/>
      </c>
      <c r="U11041" s="53" t="str">
        <f t="shared" si="563"/>
        <v/>
      </c>
      <c r="V11041" s="53" t="str">
        <f t="shared" si="563"/>
        <v/>
      </c>
      <c r="W11041" s="53" t="str">
        <f t="shared" si="563"/>
        <v/>
      </c>
      <c r="X11041" s="53" t="str">
        <f t="shared" si="563"/>
        <v/>
      </c>
    </row>
    <row r="11042" spans="18:24" hidden="1" x14ac:dyDescent="0.3">
      <c r="R11042">
        <f t="shared" si="561"/>
        <v>0</v>
      </c>
      <c r="S11042">
        <f t="shared" si="562"/>
        <v>0</v>
      </c>
      <c r="T11042" s="53" t="str">
        <f t="shared" si="563"/>
        <v/>
      </c>
      <c r="U11042" s="53" t="str">
        <f t="shared" si="563"/>
        <v/>
      </c>
      <c r="V11042" s="53" t="str">
        <f t="shared" si="563"/>
        <v/>
      </c>
      <c r="W11042" s="53" t="str">
        <f t="shared" si="563"/>
        <v/>
      </c>
      <c r="X11042" s="53" t="str">
        <f t="shared" si="563"/>
        <v/>
      </c>
    </row>
    <row r="11043" spans="18:24" hidden="1" x14ac:dyDescent="0.3">
      <c r="R11043">
        <f t="shared" si="561"/>
        <v>0</v>
      </c>
      <c r="S11043">
        <f t="shared" si="562"/>
        <v>0</v>
      </c>
      <c r="T11043" s="53" t="str">
        <f t="shared" si="563"/>
        <v/>
      </c>
      <c r="U11043" s="53" t="str">
        <f t="shared" si="563"/>
        <v/>
      </c>
      <c r="V11043" s="53" t="str">
        <f t="shared" si="563"/>
        <v/>
      </c>
      <c r="W11043" s="53" t="str">
        <f t="shared" si="563"/>
        <v/>
      </c>
      <c r="X11043" s="53" t="str">
        <f t="shared" si="563"/>
        <v/>
      </c>
    </row>
    <row r="11044" spans="18:24" hidden="1" x14ac:dyDescent="0.3">
      <c r="R11044">
        <f t="shared" si="561"/>
        <v>0</v>
      </c>
      <c r="S11044">
        <f t="shared" si="562"/>
        <v>0</v>
      </c>
      <c r="T11044" s="53" t="str">
        <f t="shared" si="563"/>
        <v/>
      </c>
      <c r="U11044" s="53" t="str">
        <f t="shared" si="563"/>
        <v/>
      </c>
      <c r="V11044" s="53" t="str">
        <f t="shared" si="563"/>
        <v/>
      </c>
      <c r="W11044" s="53" t="str">
        <f t="shared" si="563"/>
        <v/>
      </c>
      <c r="X11044" s="53" t="str">
        <f t="shared" si="563"/>
        <v/>
      </c>
    </row>
    <row r="11045" spans="18:24" hidden="1" x14ac:dyDescent="0.3">
      <c r="R11045">
        <f t="shared" si="561"/>
        <v>0</v>
      </c>
      <c r="S11045">
        <f t="shared" si="562"/>
        <v>0</v>
      </c>
      <c r="T11045" s="53" t="str">
        <f t="shared" si="563"/>
        <v/>
      </c>
      <c r="U11045" s="53" t="str">
        <f t="shared" si="563"/>
        <v/>
      </c>
      <c r="V11045" s="53" t="str">
        <f t="shared" si="563"/>
        <v/>
      </c>
      <c r="W11045" s="53" t="str">
        <f t="shared" si="563"/>
        <v/>
      </c>
      <c r="X11045" s="53" t="str">
        <f t="shared" si="563"/>
        <v/>
      </c>
    </row>
    <row r="11046" spans="18:24" hidden="1" x14ac:dyDescent="0.3">
      <c r="R11046">
        <f t="shared" si="561"/>
        <v>0</v>
      </c>
      <c r="S11046">
        <f t="shared" si="562"/>
        <v>0</v>
      </c>
      <c r="T11046" s="53" t="str">
        <f t="shared" si="563"/>
        <v/>
      </c>
      <c r="U11046" s="53" t="str">
        <f t="shared" si="563"/>
        <v/>
      </c>
      <c r="V11046" s="53" t="str">
        <f t="shared" si="563"/>
        <v/>
      </c>
      <c r="W11046" s="53" t="str">
        <f t="shared" si="563"/>
        <v/>
      </c>
      <c r="X11046" s="53" t="str">
        <f t="shared" si="563"/>
        <v/>
      </c>
    </row>
    <row r="11047" spans="18:24" hidden="1" x14ac:dyDescent="0.3">
      <c r="R11047">
        <f t="shared" si="561"/>
        <v>0</v>
      </c>
      <c r="S11047">
        <f t="shared" si="562"/>
        <v>0</v>
      </c>
      <c r="T11047" s="53" t="str">
        <f t="shared" si="563"/>
        <v/>
      </c>
      <c r="U11047" s="53" t="str">
        <f t="shared" si="563"/>
        <v/>
      </c>
      <c r="V11047" s="53" t="str">
        <f t="shared" si="563"/>
        <v/>
      </c>
      <c r="W11047" s="53" t="str">
        <f t="shared" si="563"/>
        <v/>
      </c>
      <c r="X11047" s="53" t="str">
        <f t="shared" si="563"/>
        <v/>
      </c>
    </row>
    <row r="11048" spans="18:24" hidden="1" x14ac:dyDescent="0.3">
      <c r="R11048">
        <f t="shared" si="561"/>
        <v>0</v>
      </c>
      <c r="S11048">
        <f t="shared" si="562"/>
        <v>0</v>
      </c>
      <c r="T11048" s="53" t="str">
        <f t="shared" si="563"/>
        <v/>
      </c>
      <c r="U11048" s="53" t="str">
        <f t="shared" si="563"/>
        <v/>
      </c>
      <c r="V11048" s="53" t="str">
        <f t="shared" si="563"/>
        <v/>
      </c>
      <c r="W11048" s="53" t="str">
        <f t="shared" si="563"/>
        <v/>
      </c>
      <c r="X11048" s="53" t="str">
        <f t="shared" si="563"/>
        <v/>
      </c>
    </row>
    <row r="11049" spans="18:24" hidden="1" x14ac:dyDescent="0.3">
      <c r="R11049">
        <f t="shared" si="561"/>
        <v>0</v>
      </c>
      <c r="S11049">
        <f t="shared" si="562"/>
        <v>0</v>
      </c>
      <c r="T11049" s="53" t="str">
        <f t="shared" si="563"/>
        <v/>
      </c>
      <c r="U11049" s="53" t="str">
        <f t="shared" si="563"/>
        <v/>
      </c>
      <c r="V11049" s="53" t="str">
        <f t="shared" si="563"/>
        <v/>
      </c>
      <c r="W11049" s="53" t="str">
        <f t="shared" si="563"/>
        <v/>
      </c>
      <c r="X11049" s="53" t="str">
        <f t="shared" si="563"/>
        <v/>
      </c>
    </row>
    <row r="11050" spans="18:24" hidden="1" x14ac:dyDescent="0.3">
      <c r="R11050">
        <f t="shared" si="561"/>
        <v>0</v>
      </c>
      <c r="S11050">
        <f t="shared" si="562"/>
        <v>0</v>
      </c>
      <c r="T11050" s="53" t="str">
        <f t="shared" si="563"/>
        <v/>
      </c>
      <c r="U11050" s="53" t="str">
        <f t="shared" si="563"/>
        <v/>
      </c>
      <c r="V11050" s="53" t="str">
        <f t="shared" si="563"/>
        <v/>
      </c>
      <c r="W11050" s="53" t="str">
        <f t="shared" si="563"/>
        <v/>
      </c>
      <c r="X11050" s="53" t="str">
        <f t="shared" si="563"/>
        <v/>
      </c>
    </row>
    <row r="11051" spans="18:24" hidden="1" x14ac:dyDescent="0.3">
      <c r="R11051">
        <f t="shared" si="561"/>
        <v>0</v>
      </c>
      <c r="S11051">
        <f t="shared" si="562"/>
        <v>0</v>
      </c>
      <c r="T11051" s="53" t="str">
        <f t="shared" si="563"/>
        <v/>
      </c>
      <c r="U11051" s="53" t="str">
        <f t="shared" si="563"/>
        <v/>
      </c>
      <c r="V11051" s="53" t="str">
        <f t="shared" si="563"/>
        <v/>
      </c>
      <c r="W11051" s="53" t="str">
        <f t="shared" si="563"/>
        <v/>
      </c>
      <c r="X11051" s="53" t="str">
        <f t="shared" si="563"/>
        <v/>
      </c>
    </row>
    <row r="11052" spans="18:24" hidden="1" x14ac:dyDescent="0.3">
      <c r="R11052">
        <f t="shared" si="561"/>
        <v>0</v>
      </c>
      <c r="S11052">
        <f t="shared" si="562"/>
        <v>0</v>
      </c>
      <c r="T11052" s="53" t="str">
        <f t="shared" si="563"/>
        <v/>
      </c>
      <c r="U11052" s="53" t="str">
        <f t="shared" si="563"/>
        <v/>
      </c>
      <c r="V11052" s="53" t="str">
        <f t="shared" si="563"/>
        <v/>
      </c>
      <c r="W11052" s="53" t="str">
        <f t="shared" si="563"/>
        <v/>
      </c>
      <c r="X11052" s="53" t="str">
        <f t="shared" si="563"/>
        <v/>
      </c>
    </row>
    <row r="11053" spans="18:24" hidden="1" x14ac:dyDescent="0.3">
      <c r="R11053">
        <f t="shared" si="561"/>
        <v>0</v>
      </c>
      <c r="S11053">
        <f t="shared" si="562"/>
        <v>0</v>
      </c>
      <c r="T11053" s="53" t="str">
        <f t="shared" si="563"/>
        <v/>
      </c>
      <c r="U11053" s="53" t="str">
        <f t="shared" si="563"/>
        <v/>
      </c>
      <c r="V11053" s="53" t="str">
        <f t="shared" si="563"/>
        <v/>
      </c>
      <c r="W11053" s="53" t="str">
        <f t="shared" si="563"/>
        <v/>
      </c>
      <c r="X11053" s="53" t="str">
        <f t="shared" si="563"/>
        <v/>
      </c>
    </row>
    <row r="11054" spans="18:24" hidden="1" x14ac:dyDescent="0.3">
      <c r="R11054">
        <f t="shared" si="561"/>
        <v>0</v>
      </c>
      <c r="S11054">
        <f t="shared" si="562"/>
        <v>0</v>
      </c>
      <c r="T11054" s="53" t="str">
        <f t="shared" si="563"/>
        <v/>
      </c>
      <c r="U11054" s="53" t="str">
        <f t="shared" si="563"/>
        <v/>
      </c>
      <c r="V11054" s="53" t="str">
        <f t="shared" si="563"/>
        <v/>
      </c>
      <c r="W11054" s="53" t="str">
        <f t="shared" si="563"/>
        <v/>
      </c>
      <c r="X11054" s="53" t="str">
        <f t="shared" si="563"/>
        <v/>
      </c>
    </row>
    <row r="11055" spans="18:24" hidden="1" x14ac:dyDescent="0.3">
      <c r="R11055">
        <f t="shared" si="561"/>
        <v>0</v>
      </c>
      <c r="S11055">
        <f t="shared" si="562"/>
        <v>0</v>
      </c>
      <c r="T11055" s="53" t="str">
        <f t="shared" si="563"/>
        <v/>
      </c>
      <c r="U11055" s="53" t="str">
        <f t="shared" si="563"/>
        <v/>
      </c>
      <c r="V11055" s="53" t="str">
        <f t="shared" si="563"/>
        <v/>
      </c>
      <c r="W11055" s="53" t="str">
        <f t="shared" si="563"/>
        <v/>
      </c>
      <c r="X11055" s="53" t="str">
        <f t="shared" si="563"/>
        <v/>
      </c>
    </row>
    <row r="11056" spans="18:24" hidden="1" x14ac:dyDescent="0.3">
      <c r="R11056">
        <f t="shared" si="561"/>
        <v>0</v>
      </c>
      <c r="S11056">
        <f t="shared" si="562"/>
        <v>0</v>
      </c>
      <c r="T11056" s="53" t="str">
        <f t="shared" si="563"/>
        <v/>
      </c>
      <c r="U11056" s="53" t="str">
        <f t="shared" si="563"/>
        <v/>
      </c>
      <c r="V11056" s="53" t="str">
        <f t="shared" si="563"/>
        <v/>
      </c>
      <c r="W11056" s="53" t="str">
        <f t="shared" si="563"/>
        <v/>
      </c>
      <c r="X11056" s="53" t="str">
        <f t="shared" si="563"/>
        <v/>
      </c>
    </row>
    <row r="11057" spans="18:24" hidden="1" x14ac:dyDescent="0.3">
      <c r="R11057">
        <f t="shared" si="561"/>
        <v>0</v>
      </c>
      <c r="S11057">
        <f t="shared" si="562"/>
        <v>0</v>
      </c>
      <c r="T11057" s="53" t="str">
        <f t="shared" si="563"/>
        <v/>
      </c>
      <c r="U11057" s="53" t="str">
        <f t="shared" si="563"/>
        <v/>
      </c>
      <c r="V11057" s="53" t="str">
        <f t="shared" si="563"/>
        <v/>
      </c>
      <c r="W11057" s="53" t="str">
        <f t="shared" si="563"/>
        <v/>
      </c>
      <c r="X11057" s="53" t="str">
        <f t="shared" si="563"/>
        <v/>
      </c>
    </row>
    <row r="11058" spans="18:24" hidden="1" x14ac:dyDescent="0.3">
      <c r="R11058">
        <f t="shared" si="561"/>
        <v>0</v>
      </c>
      <c r="S11058">
        <f t="shared" si="562"/>
        <v>0</v>
      </c>
      <c r="T11058" s="53" t="str">
        <f t="shared" si="563"/>
        <v/>
      </c>
      <c r="U11058" s="53" t="str">
        <f t="shared" si="563"/>
        <v/>
      </c>
      <c r="V11058" s="53" t="str">
        <f t="shared" si="563"/>
        <v/>
      </c>
      <c r="W11058" s="53" t="str">
        <f t="shared" si="563"/>
        <v/>
      </c>
      <c r="X11058" s="53" t="str">
        <f t="shared" si="563"/>
        <v/>
      </c>
    </row>
    <row r="11059" spans="18:24" hidden="1" x14ac:dyDescent="0.3">
      <c r="R11059">
        <f t="shared" si="561"/>
        <v>0</v>
      </c>
      <c r="S11059">
        <f t="shared" si="562"/>
        <v>0</v>
      </c>
      <c r="T11059" s="53" t="str">
        <f t="shared" si="563"/>
        <v/>
      </c>
      <c r="U11059" s="53" t="str">
        <f t="shared" si="563"/>
        <v/>
      </c>
      <c r="V11059" s="53" t="str">
        <f t="shared" si="563"/>
        <v/>
      </c>
      <c r="W11059" s="53" t="str">
        <f t="shared" si="563"/>
        <v/>
      </c>
      <c r="X11059" s="53" t="str">
        <f t="shared" si="563"/>
        <v/>
      </c>
    </row>
    <row r="11060" spans="18:24" hidden="1" x14ac:dyDescent="0.3">
      <c r="R11060">
        <f t="shared" si="561"/>
        <v>0</v>
      </c>
      <c r="S11060">
        <f t="shared" si="562"/>
        <v>0</v>
      </c>
      <c r="T11060" s="53" t="str">
        <f t="shared" si="563"/>
        <v/>
      </c>
      <c r="U11060" s="53" t="str">
        <f t="shared" si="563"/>
        <v/>
      </c>
      <c r="V11060" s="53" t="str">
        <f t="shared" si="563"/>
        <v/>
      </c>
      <c r="W11060" s="53" t="str">
        <f t="shared" si="563"/>
        <v/>
      </c>
      <c r="X11060" s="53" t="str">
        <f t="shared" si="563"/>
        <v/>
      </c>
    </row>
    <row r="11061" spans="18:24" hidden="1" x14ac:dyDescent="0.3">
      <c r="R11061">
        <f t="shared" si="561"/>
        <v>0</v>
      </c>
      <c r="S11061">
        <f t="shared" si="562"/>
        <v>0</v>
      </c>
      <c r="T11061" s="53" t="str">
        <f t="shared" si="563"/>
        <v/>
      </c>
      <c r="U11061" s="53" t="str">
        <f t="shared" si="563"/>
        <v/>
      </c>
      <c r="V11061" s="53" t="str">
        <f t="shared" si="563"/>
        <v/>
      </c>
      <c r="W11061" s="53" t="str">
        <f t="shared" si="563"/>
        <v/>
      </c>
      <c r="X11061" s="53" t="str">
        <f t="shared" si="563"/>
        <v/>
      </c>
    </row>
    <row r="11062" spans="18:24" hidden="1" x14ac:dyDescent="0.3">
      <c r="R11062">
        <f t="shared" si="561"/>
        <v>0</v>
      </c>
      <c r="S11062">
        <f t="shared" si="562"/>
        <v>0</v>
      </c>
      <c r="T11062" s="53" t="str">
        <f t="shared" si="563"/>
        <v/>
      </c>
      <c r="U11062" s="53" t="str">
        <f t="shared" si="563"/>
        <v/>
      </c>
      <c r="V11062" s="53" t="str">
        <f t="shared" si="563"/>
        <v/>
      </c>
      <c r="W11062" s="53" t="str">
        <f t="shared" si="563"/>
        <v/>
      </c>
      <c r="X11062" s="53" t="str">
        <f t="shared" si="563"/>
        <v/>
      </c>
    </row>
    <row r="11063" spans="18:24" hidden="1" x14ac:dyDescent="0.3">
      <c r="R11063">
        <f t="shared" si="561"/>
        <v>0</v>
      </c>
      <c r="S11063">
        <f t="shared" si="562"/>
        <v>0</v>
      </c>
      <c r="T11063" s="53" t="str">
        <f t="shared" si="563"/>
        <v/>
      </c>
      <c r="U11063" s="53" t="str">
        <f t="shared" si="563"/>
        <v/>
      </c>
      <c r="V11063" s="53" t="str">
        <f t="shared" si="563"/>
        <v/>
      </c>
      <c r="W11063" s="53" t="str">
        <f t="shared" si="563"/>
        <v/>
      </c>
      <c r="X11063" s="53" t="str">
        <f t="shared" si="563"/>
        <v/>
      </c>
    </row>
    <row r="11064" spans="18:24" hidden="1" x14ac:dyDescent="0.3">
      <c r="R11064">
        <f t="shared" si="561"/>
        <v>0</v>
      </c>
      <c r="S11064">
        <f t="shared" si="562"/>
        <v>0</v>
      </c>
      <c r="T11064" s="53" t="str">
        <f t="shared" si="563"/>
        <v/>
      </c>
      <c r="U11064" s="53" t="str">
        <f t="shared" si="563"/>
        <v/>
      </c>
      <c r="V11064" s="53" t="str">
        <f t="shared" si="563"/>
        <v/>
      </c>
      <c r="W11064" s="53" t="str">
        <f t="shared" si="563"/>
        <v/>
      </c>
      <c r="X11064" s="53" t="str">
        <f t="shared" si="563"/>
        <v/>
      </c>
    </row>
    <row r="11065" spans="18:24" hidden="1" x14ac:dyDescent="0.3">
      <c r="R11065">
        <f t="shared" si="561"/>
        <v>0</v>
      </c>
      <c r="S11065">
        <f t="shared" si="562"/>
        <v>0</v>
      </c>
      <c r="T11065" s="53" t="str">
        <f t="shared" si="563"/>
        <v/>
      </c>
      <c r="U11065" s="53" t="str">
        <f t="shared" si="563"/>
        <v/>
      </c>
      <c r="V11065" s="53" t="str">
        <f t="shared" si="563"/>
        <v/>
      </c>
      <c r="W11065" s="53" t="str">
        <f t="shared" si="563"/>
        <v/>
      </c>
      <c r="X11065" s="53" t="str">
        <f t="shared" si="563"/>
        <v/>
      </c>
    </row>
    <row r="11066" spans="18:24" hidden="1" x14ac:dyDescent="0.3">
      <c r="R11066">
        <f t="shared" si="561"/>
        <v>0</v>
      </c>
      <c r="S11066">
        <f t="shared" si="562"/>
        <v>0</v>
      </c>
      <c r="T11066" s="53" t="str">
        <f t="shared" si="563"/>
        <v/>
      </c>
      <c r="U11066" s="53" t="str">
        <f t="shared" si="563"/>
        <v/>
      </c>
      <c r="V11066" s="53" t="str">
        <f t="shared" si="563"/>
        <v/>
      </c>
      <c r="W11066" s="53" t="str">
        <f t="shared" si="563"/>
        <v/>
      </c>
      <c r="X11066" s="53" t="str">
        <f t="shared" si="563"/>
        <v/>
      </c>
    </row>
    <row r="11067" spans="18:24" hidden="1" x14ac:dyDescent="0.3">
      <c r="R11067">
        <f t="shared" si="561"/>
        <v>0</v>
      </c>
      <c r="S11067">
        <f t="shared" si="562"/>
        <v>0</v>
      </c>
      <c r="T11067" s="53" t="str">
        <f t="shared" si="563"/>
        <v/>
      </c>
      <c r="U11067" s="53" t="str">
        <f t="shared" si="563"/>
        <v/>
      </c>
      <c r="V11067" s="53" t="str">
        <f t="shared" si="563"/>
        <v/>
      </c>
      <c r="W11067" s="53" t="str">
        <f t="shared" si="563"/>
        <v/>
      </c>
      <c r="X11067" s="53" t="str">
        <f t="shared" si="563"/>
        <v/>
      </c>
    </row>
    <row r="11068" spans="18:24" hidden="1" x14ac:dyDescent="0.3">
      <c r="R11068">
        <f t="shared" si="561"/>
        <v>0</v>
      </c>
      <c r="S11068">
        <f t="shared" si="562"/>
        <v>0</v>
      </c>
      <c r="T11068" s="53" t="str">
        <f t="shared" si="563"/>
        <v/>
      </c>
      <c r="U11068" s="53" t="str">
        <f t="shared" si="563"/>
        <v/>
      </c>
      <c r="V11068" s="53" t="str">
        <f t="shared" si="563"/>
        <v/>
      </c>
      <c r="W11068" s="53" t="str">
        <f t="shared" si="563"/>
        <v/>
      </c>
      <c r="X11068" s="53" t="str">
        <f t="shared" si="563"/>
        <v/>
      </c>
    </row>
    <row r="11069" spans="18:24" hidden="1" x14ac:dyDescent="0.3">
      <c r="R11069">
        <f t="shared" si="561"/>
        <v>0</v>
      </c>
      <c r="S11069">
        <f t="shared" si="562"/>
        <v>0</v>
      </c>
      <c r="T11069" s="53" t="str">
        <f t="shared" si="563"/>
        <v/>
      </c>
      <c r="U11069" s="53" t="str">
        <f t="shared" si="563"/>
        <v/>
      </c>
      <c r="V11069" s="53" t="str">
        <f t="shared" si="563"/>
        <v/>
      </c>
      <c r="W11069" s="53" t="str">
        <f t="shared" si="563"/>
        <v/>
      </c>
      <c r="X11069" s="53" t="str">
        <f t="shared" si="563"/>
        <v/>
      </c>
    </row>
    <row r="11070" spans="18:24" hidden="1" x14ac:dyDescent="0.3">
      <c r="R11070">
        <f t="shared" si="561"/>
        <v>0</v>
      </c>
      <c r="S11070">
        <f t="shared" si="562"/>
        <v>0</v>
      </c>
      <c r="T11070" s="53" t="str">
        <f t="shared" si="563"/>
        <v/>
      </c>
      <c r="U11070" s="53" t="str">
        <f t="shared" si="563"/>
        <v/>
      </c>
      <c r="V11070" s="53" t="str">
        <f t="shared" si="563"/>
        <v/>
      </c>
      <c r="W11070" s="53" t="str">
        <f t="shared" si="563"/>
        <v/>
      </c>
      <c r="X11070" s="53" t="str">
        <f t="shared" si="563"/>
        <v/>
      </c>
    </row>
    <row r="11071" spans="18:24" hidden="1" x14ac:dyDescent="0.3">
      <c r="R11071">
        <f t="shared" si="561"/>
        <v>0</v>
      </c>
      <c r="S11071">
        <f t="shared" si="562"/>
        <v>0</v>
      </c>
      <c r="T11071" s="53" t="str">
        <f t="shared" si="563"/>
        <v/>
      </c>
      <c r="U11071" s="53" t="str">
        <f t="shared" si="563"/>
        <v/>
      </c>
      <c r="V11071" s="53" t="str">
        <f t="shared" si="563"/>
        <v/>
      </c>
      <c r="W11071" s="53" t="str">
        <f t="shared" si="563"/>
        <v/>
      </c>
      <c r="X11071" s="53" t="str">
        <f t="shared" si="563"/>
        <v/>
      </c>
    </row>
    <row r="11072" spans="18:24" hidden="1" x14ac:dyDescent="0.3">
      <c r="R11072">
        <f t="shared" si="561"/>
        <v>0</v>
      </c>
      <c r="S11072">
        <f t="shared" si="562"/>
        <v>0</v>
      </c>
      <c r="T11072" s="53" t="str">
        <f t="shared" si="563"/>
        <v/>
      </c>
      <c r="U11072" s="53" t="str">
        <f t="shared" si="563"/>
        <v/>
      </c>
      <c r="V11072" s="53" t="str">
        <f t="shared" si="563"/>
        <v/>
      </c>
      <c r="W11072" s="53" t="str">
        <f t="shared" si="563"/>
        <v/>
      </c>
      <c r="X11072" s="53" t="str">
        <f t="shared" si="563"/>
        <v/>
      </c>
    </row>
    <row r="11073" spans="18:24" hidden="1" x14ac:dyDescent="0.3">
      <c r="R11073">
        <f t="shared" si="561"/>
        <v>0</v>
      </c>
      <c r="S11073">
        <f t="shared" si="562"/>
        <v>0</v>
      </c>
      <c r="T11073" s="53" t="str">
        <f t="shared" si="563"/>
        <v/>
      </c>
      <c r="U11073" s="53" t="str">
        <f t="shared" si="563"/>
        <v/>
      </c>
      <c r="V11073" s="53" t="str">
        <f t="shared" si="563"/>
        <v/>
      </c>
      <c r="W11073" s="53" t="str">
        <f t="shared" si="563"/>
        <v/>
      </c>
      <c r="X11073" s="53" t="str">
        <f t="shared" si="563"/>
        <v/>
      </c>
    </row>
    <row r="11074" spans="18:24" hidden="1" x14ac:dyDescent="0.3">
      <c r="R11074">
        <f t="shared" si="561"/>
        <v>0</v>
      </c>
      <c r="S11074">
        <f t="shared" si="562"/>
        <v>0</v>
      </c>
      <c r="T11074" s="53" t="str">
        <f t="shared" si="563"/>
        <v/>
      </c>
      <c r="U11074" s="53" t="str">
        <f t="shared" si="563"/>
        <v/>
      </c>
      <c r="V11074" s="53" t="str">
        <f t="shared" si="563"/>
        <v/>
      </c>
      <c r="W11074" s="53" t="str">
        <f t="shared" si="563"/>
        <v/>
      </c>
      <c r="X11074" s="53" t="str">
        <f t="shared" si="563"/>
        <v/>
      </c>
    </row>
    <row r="11075" spans="18:24" hidden="1" x14ac:dyDescent="0.3">
      <c r="R11075">
        <f t="shared" si="561"/>
        <v>0</v>
      </c>
      <c r="S11075">
        <f t="shared" si="562"/>
        <v>0</v>
      </c>
      <c r="T11075" s="53" t="str">
        <f t="shared" si="563"/>
        <v/>
      </c>
      <c r="U11075" s="53" t="str">
        <f t="shared" si="563"/>
        <v/>
      </c>
      <c r="V11075" s="53" t="str">
        <f t="shared" si="563"/>
        <v/>
      </c>
      <c r="W11075" s="53" t="str">
        <f t="shared" si="563"/>
        <v/>
      </c>
      <c r="X11075" s="53" t="str">
        <f t="shared" si="563"/>
        <v/>
      </c>
    </row>
    <row r="11076" spans="18:24" hidden="1" x14ac:dyDescent="0.3">
      <c r="R11076">
        <f t="shared" si="561"/>
        <v>0</v>
      </c>
      <c r="S11076">
        <f t="shared" si="562"/>
        <v>0</v>
      </c>
      <c r="T11076" s="53" t="str">
        <f t="shared" si="563"/>
        <v/>
      </c>
      <c r="U11076" s="53" t="str">
        <f t="shared" si="563"/>
        <v/>
      </c>
      <c r="V11076" s="53" t="str">
        <f t="shared" si="563"/>
        <v/>
      </c>
      <c r="W11076" s="53" t="str">
        <f t="shared" si="563"/>
        <v/>
      </c>
      <c r="X11076" s="53" t="str">
        <f t="shared" si="563"/>
        <v/>
      </c>
    </row>
    <row r="11077" spans="18:24" hidden="1" x14ac:dyDescent="0.3">
      <c r="R11077">
        <f t="shared" si="561"/>
        <v>0</v>
      </c>
      <c r="S11077">
        <f t="shared" si="562"/>
        <v>0</v>
      </c>
      <c r="T11077" s="53" t="str">
        <f t="shared" si="563"/>
        <v/>
      </c>
      <c r="U11077" s="53" t="str">
        <f t="shared" si="563"/>
        <v/>
      </c>
      <c r="V11077" s="53" t="str">
        <f t="shared" si="563"/>
        <v/>
      </c>
      <c r="W11077" s="53" t="str">
        <f t="shared" si="563"/>
        <v/>
      </c>
      <c r="X11077" s="53" t="str">
        <f t="shared" si="563"/>
        <v/>
      </c>
    </row>
    <row r="11078" spans="18:24" hidden="1" x14ac:dyDescent="0.3">
      <c r="R11078">
        <f t="shared" si="561"/>
        <v>0</v>
      </c>
      <c r="S11078">
        <f t="shared" si="562"/>
        <v>0</v>
      </c>
      <c r="T11078" s="53" t="str">
        <f t="shared" si="563"/>
        <v/>
      </c>
      <c r="U11078" s="53" t="str">
        <f t="shared" si="563"/>
        <v/>
      </c>
      <c r="V11078" s="53" t="str">
        <f t="shared" si="563"/>
        <v/>
      </c>
      <c r="W11078" s="53" t="str">
        <f t="shared" si="563"/>
        <v/>
      </c>
      <c r="X11078" s="53" t="str">
        <f t="shared" si="563"/>
        <v/>
      </c>
    </row>
    <row r="11079" spans="18:24" hidden="1" x14ac:dyDescent="0.3">
      <c r="R11079">
        <f t="shared" ref="R11079:R11142" si="564">IF(OR(D11079="GRUPO TEPSA",D11079="TODAS"),P11079/5,P11079)</f>
        <v>0</v>
      </c>
      <c r="S11079">
        <f t="shared" si="562"/>
        <v>0</v>
      </c>
      <c r="T11079" s="53" t="str">
        <f t="shared" si="563"/>
        <v/>
      </c>
      <c r="U11079" s="53" t="str">
        <f t="shared" si="563"/>
        <v/>
      </c>
      <c r="V11079" s="53" t="str">
        <f t="shared" si="563"/>
        <v/>
      </c>
      <c r="W11079" s="53" t="str">
        <f t="shared" si="563"/>
        <v/>
      </c>
      <c r="X11079" s="53" t="str">
        <f t="shared" si="563"/>
        <v/>
      </c>
    </row>
    <row r="11080" spans="18:24" hidden="1" x14ac:dyDescent="0.3">
      <c r="R11080">
        <f t="shared" si="564"/>
        <v>0</v>
      </c>
      <c r="S11080">
        <f t="shared" si="562"/>
        <v>0</v>
      </c>
      <c r="T11080" s="53" t="str">
        <f t="shared" si="563"/>
        <v/>
      </c>
      <c r="U11080" s="53" t="str">
        <f t="shared" si="563"/>
        <v/>
      </c>
      <c r="V11080" s="53" t="str">
        <f t="shared" si="563"/>
        <v/>
      </c>
      <c r="W11080" s="53" t="str">
        <f t="shared" si="563"/>
        <v/>
      </c>
      <c r="X11080" s="53" t="str">
        <f t="shared" si="563"/>
        <v/>
      </c>
    </row>
    <row r="11081" spans="18:24" hidden="1" x14ac:dyDescent="0.3">
      <c r="R11081">
        <f t="shared" si="564"/>
        <v>0</v>
      </c>
      <c r="S11081">
        <f t="shared" si="562"/>
        <v>0</v>
      </c>
      <c r="T11081" s="53" t="str">
        <f t="shared" si="563"/>
        <v/>
      </c>
      <c r="U11081" s="53" t="str">
        <f t="shared" si="563"/>
        <v/>
      </c>
      <c r="V11081" s="53" t="str">
        <f t="shared" si="563"/>
        <v/>
      </c>
      <c r="W11081" s="53" t="str">
        <f t="shared" si="563"/>
        <v/>
      </c>
      <c r="X11081" s="53" t="str">
        <f t="shared" si="563"/>
        <v/>
      </c>
    </row>
    <row r="11082" spans="18:24" hidden="1" x14ac:dyDescent="0.3">
      <c r="R11082">
        <f t="shared" si="564"/>
        <v>0</v>
      </c>
      <c r="S11082">
        <f t="shared" si="562"/>
        <v>0</v>
      </c>
      <c r="T11082" s="53" t="str">
        <f t="shared" si="563"/>
        <v/>
      </c>
      <c r="U11082" s="53" t="str">
        <f t="shared" si="563"/>
        <v/>
      </c>
      <c r="V11082" s="53" t="str">
        <f t="shared" si="563"/>
        <v/>
      </c>
      <c r="W11082" s="53" t="str">
        <f t="shared" si="563"/>
        <v/>
      </c>
      <c r="X11082" s="53" t="str">
        <f t="shared" si="563"/>
        <v/>
      </c>
    </row>
    <row r="11083" spans="18:24" hidden="1" x14ac:dyDescent="0.3">
      <c r="R11083">
        <f t="shared" si="564"/>
        <v>0</v>
      </c>
      <c r="S11083">
        <f t="shared" ref="S11083:S11146" si="565">IF(OR(D11083="GRUPO TEPSA",D11083="TODAS"),Q11083/5,Q11083)</f>
        <v>0</v>
      </c>
      <c r="T11083" s="53" t="str">
        <f t="shared" si="563"/>
        <v/>
      </c>
      <c r="U11083" s="53" t="str">
        <f t="shared" si="563"/>
        <v/>
      </c>
      <c r="V11083" s="53" t="str">
        <f t="shared" si="563"/>
        <v/>
      </c>
      <c r="W11083" s="53" t="str">
        <f t="shared" si="563"/>
        <v/>
      </c>
      <c r="X11083" s="53" t="str">
        <f t="shared" si="563"/>
        <v/>
      </c>
    </row>
    <row r="11084" spans="18:24" hidden="1" x14ac:dyDescent="0.3">
      <c r="R11084">
        <f t="shared" si="564"/>
        <v>0</v>
      </c>
      <c r="S11084">
        <f t="shared" si="565"/>
        <v>0</v>
      </c>
      <c r="T11084" s="53" t="str">
        <f t="shared" si="563"/>
        <v/>
      </c>
      <c r="U11084" s="53" t="str">
        <f t="shared" si="563"/>
        <v/>
      </c>
      <c r="V11084" s="53" t="str">
        <f t="shared" si="563"/>
        <v/>
      </c>
      <c r="W11084" s="53" t="str">
        <f t="shared" si="563"/>
        <v/>
      </c>
      <c r="X11084" s="53" t="str">
        <f t="shared" si="563"/>
        <v/>
      </c>
    </row>
    <row r="11085" spans="18:24" hidden="1" x14ac:dyDescent="0.3">
      <c r="R11085">
        <f t="shared" si="564"/>
        <v>0</v>
      </c>
      <c r="S11085">
        <f t="shared" si="565"/>
        <v>0</v>
      </c>
      <c r="T11085" s="53" t="str">
        <f t="shared" si="563"/>
        <v/>
      </c>
      <c r="U11085" s="53" t="str">
        <f t="shared" si="563"/>
        <v/>
      </c>
      <c r="V11085" s="53" t="str">
        <f t="shared" si="563"/>
        <v/>
      </c>
      <c r="W11085" s="53" t="str">
        <f t="shared" si="563"/>
        <v/>
      </c>
      <c r="X11085" s="53" t="str">
        <f t="shared" si="563"/>
        <v/>
      </c>
    </row>
    <row r="11086" spans="18:24" hidden="1" x14ac:dyDescent="0.3">
      <c r="R11086">
        <f t="shared" si="564"/>
        <v>0</v>
      </c>
      <c r="S11086">
        <f t="shared" si="565"/>
        <v>0</v>
      </c>
      <c r="T11086" s="53" t="str">
        <f t="shared" ref="T11086:X11136" si="566">IF(OR(COUNTIF($D11086,"*"&amp;T$5&amp;"*")&gt;0,$D11086="GRUPO TEPSA"),T$5,"")</f>
        <v/>
      </c>
      <c r="U11086" s="53" t="str">
        <f t="shared" si="566"/>
        <v/>
      </c>
      <c r="V11086" s="53" t="str">
        <f t="shared" si="566"/>
        <v/>
      </c>
      <c r="W11086" s="53" t="str">
        <f t="shared" si="566"/>
        <v/>
      </c>
      <c r="X11086" s="53" t="str">
        <f t="shared" si="566"/>
        <v/>
      </c>
    </row>
    <row r="11087" spans="18:24" hidden="1" x14ac:dyDescent="0.3">
      <c r="R11087">
        <f t="shared" si="564"/>
        <v>0</v>
      </c>
      <c r="S11087">
        <f t="shared" si="565"/>
        <v>0</v>
      </c>
      <c r="T11087" s="53" t="str">
        <f t="shared" si="566"/>
        <v/>
      </c>
      <c r="U11087" s="53" t="str">
        <f t="shared" si="566"/>
        <v/>
      </c>
      <c r="V11087" s="53" t="str">
        <f t="shared" si="566"/>
        <v/>
      </c>
      <c r="W11087" s="53" t="str">
        <f t="shared" si="566"/>
        <v/>
      </c>
      <c r="X11087" s="53" t="str">
        <f t="shared" si="566"/>
        <v/>
      </c>
    </row>
    <row r="11088" spans="18:24" hidden="1" x14ac:dyDescent="0.3">
      <c r="R11088">
        <f t="shared" si="564"/>
        <v>0</v>
      </c>
      <c r="S11088">
        <f t="shared" si="565"/>
        <v>0</v>
      </c>
      <c r="T11088" s="53" t="str">
        <f t="shared" si="566"/>
        <v/>
      </c>
      <c r="U11088" s="53" t="str">
        <f t="shared" si="566"/>
        <v/>
      </c>
      <c r="V11088" s="53" t="str">
        <f t="shared" si="566"/>
        <v/>
      </c>
      <c r="W11088" s="53" t="str">
        <f t="shared" si="566"/>
        <v/>
      </c>
      <c r="X11088" s="53" t="str">
        <f t="shared" si="566"/>
        <v/>
      </c>
    </row>
    <row r="11089" spans="18:24" hidden="1" x14ac:dyDescent="0.3">
      <c r="R11089">
        <f t="shared" si="564"/>
        <v>0</v>
      </c>
      <c r="S11089">
        <f t="shared" si="565"/>
        <v>0</v>
      </c>
      <c r="T11089" s="53" t="str">
        <f t="shared" si="566"/>
        <v/>
      </c>
      <c r="U11089" s="53" t="str">
        <f t="shared" si="566"/>
        <v/>
      </c>
      <c r="V11089" s="53" t="str">
        <f t="shared" si="566"/>
        <v/>
      </c>
      <c r="W11089" s="53" t="str">
        <f t="shared" si="566"/>
        <v/>
      </c>
      <c r="X11089" s="53" t="str">
        <f t="shared" si="566"/>
        <v/>
      </c>
    </row>
    <row r="11090" spans="18:24" hidden="1" x14ac:dyDescent="0.3">
      <c r="R11090">
        <f t="shared" si="564"/>
        <v>0</v>
      </c>
      <c r="S11090">
        <f t="shared" si="565"/>
        <v>0</v>
      </c>
      <c r="T11090" s="53" t="str">
        <f t="shared" si="566"/>
        <v/>
      </c>
      <c r="U11090" s="53" t="str">
        <f t="shared" si="566"/>
        <v/>
      </c>
      <c r="V11090" s="53" t="str">
        <f t="shared" si="566"/>
        <v/>
      </c>
      <c r="W11090" s="53" t="str">
        <f t="shared" si="566"/>
        <v/>
      </c>
      <c r="X11090" s="53" t="str">
        <f t="shared" si="566"/>
        <v/>
      </c>
    </row>
    <row r="11091" spans="18:24" hidden="1" x14ac:dyDescent="0.3">
      <c r="R11091">
        <f t="shared" si="564"/>
        <v>0</v>
      </c>
      <c r="S11091">
        <f t="shared" si="565"/>
        <v>0</v>
      </c>
      <c r="T11091" s="53" t="str">
        <f t="shared" si="566"/>
        <v/>
      </c>
      <c r="U11091" s="53" t="str">
        <f t="shared" si="566"/>
        <v/>
      </c>
      <c r="V11091" s="53" t="str">
        <f t="shared" si="566"/>
        <v/>
      </c>
      <c r="W11091" s="53" t="str">
        <f t="shared" si="566"/>
        <v/>
      </c>
      <c r="X11091" s="53" t="str">
        <f t="shared" si="566"/>
        <v/>
      </c>
    </row>
    <row r="11092" spans="18:24" hidden="1" x14ac:dyDescent="0.3">
      <c r="R11092">
        <f t="shared" si="564"/>
        <v>0</v>
      </c>
      <c r="S11092">
        <f t="shared" si="565"/>
        <v>0</v>
      </c>
      <c r="T11092" s="53" t="str">
        <f t="shared" si="566"/>
        <v/>
      </c>
      <c r="U11092" s="53" t="str">
        <f t="shared" si="566"/>
        <v/>
      </c>
      <c r="V11092" s="53" t="str">
        <f t="shared" si="566"/>
        <v/>
      </c>
      <c r="W11092" s="53" t="str">
        <f t="shared" si="566"/>
        <v/>
      </c>
      <c r="X11092" s="53" t="str">
        <f t="shared" si="566"/>
        <v/>
      </c>
    </row>
    <row r="11093" spans="18:24" hidden="1" x14ac:dyDescent="0.3">
      <c r="R11093">
        <f t="shared" si="564"/>
        <v>0</v>
      </c>
      <c r="S11093">
        <f t="shared" si="565"/>
        <v>0</v>
      </c>
      <c r="T11093" s="53" t="str">
        <f t="shared" si="566"/>
        <v/>
      </c>
      <c r="U11093" s="53" t="str">
        <f t="shared" si="566"/>
        <v/>
      </c>
      <c r="V11093" s="53" t="str">
        <f t="shared" si="566"/>
        <v/>
      </c>
      <c r="W11093" s="53" t="str">
        <f t="shared" si="566"/>
        <v/>
      </c>
      <c r="X11093" s="53" t="str">
        <f t="shared" si="566"/>
        <v/>
      </c>
    </row>
    <row r="11094" spans="18:24" hidden="1" x14ac:dyDescent="0.3">
      <c r="R11094">
        <f t="shared" si="564"/>
        <v>0</v>
      </c>
      <c r="S11094">
        <f t="shared" si="565"/>
        <v>0</v>
      </c>
      <c r="T11094" s="53" t="str">
        <f t="shared" si="566"/>
        <v/>
      </c>
      <c r="U11094" s="53" t="str">
        <f t="shared" si="566"/>
        <v/>
      </c>
      <c r="V11094" s="53" t="str">
        <f t="shared" si="566"/>
        <v/>
      </c>
      <c r="W11094" s="53" t="str">
        <f t="shared" si="566"/>
        <v/>
      </c>
      <c r="X11094" s="53" t="str">
        <f t="shared" si="566"/>
        <v/>
      </c>
    </row>
    <row r="11095" spans="18:24" hidden="1" x14ac:dyDescent="0.3">
      <c r="R11095">
        <f t="shared" si="564"/>
        <v>0</v>
      </c>
      <c r="S11095">
        <f t="shared" si="565"/>
        <v>0</v>
      </c>
      <c r="T11095" s="53" t="str">
        <f t="shared" si="566"/>
        <v/>
      </c>
      <c r="U11095" s="53" t="str">
        <f t="shared" si="566"/>
        <v/>
      </c>
      <c r="V11095" s="53" t="str">
        <f t="shared" si="566"/>
        <v/>
      </c>
      <c r="W11095" s="53" t="str">
        <f t="shared" si="566"/>
        <v/>
      </c>
      <c r="X11095" s="53" t="str">
        <f t="shared" si="566"/>
        <v/>
      </c>
    </row>
    <row r="11096" spans="18:24" hidden="1" x14ac:dyDescent="0.3">
      <c r="R11096">
        <f t="shared" si="564"/>
        <v>0</v>
      </c>
      <c r="S11096">
        <f t="shared" si="565"/>
        <v>0</v>
      </c>
      <c r="T11096" s="53" t="str">
        <f t="shared" si="566"/>
        <v/>
      </c>
      <c r="U11096" s="53" t="str">
        <f t="shared" si="566"/>
        <v/>
      </c>
      <c r="V11096" s="53" t="str">
        <f t="shared" si="566"/>
        <v/>
      </c>
      <c r="W11096" s="53" t="str">
        <f t="shared" si="566"/>
        <v/>
      </c>
      <c r="X11096" s="53" t="str">
        <f t="shared" si="566"/>
        <v/>
      </c>
    </row>
    <row r="11097" spans="18:24" hidden="1" x14ac:dyDescent="0.3">
      <c r="R11097">
        <f t="shared" si="564"/>
        <v>0</v>
      </c>
      <c r="S11097">
        <f t="shared" si="565"/>
        <v>0</v>
      </c>
      <c r="T11097" s="53" t="str">
        <f t="shared" si="566"/>
        <v/>
      </c>
      <c r="U11097" s="53" t="str">
        <f t="shared" si="566"/>
        <v/>
      </c>
      <c r="V11097" s="53" t="str">
        <f t="shared" si="566"/>
        <v/>
      </c>
      <c r="W11097" s="53" t="str">
        <f t="shared" si="566"/>
        <v/>
      </c>
      <c r="X11097" s="53" t="str">
        <f t="shared" si="566"/>
        <v/>
      </c>
    </row>
    <row r="11098" spans="18:24" hidden="1" x14ac:dyDescent="0.3">
      <c r="R11098">
        <f t="shared" si="564"/>
        <v>0</v>
      </c>
      <c r="S11098">
        <f t="shared" si="565"/>
        <v>0</v>
      </c>
      <c r="T11098" s="53" t="str">
        <f t="shared" si="566"/>
        <v/>
      </c>
      <c r="U11098" s="53" t="str">
        <f t="shared" si="566"/>
        <v/>
      </c>
      <c r="V11098" s="53" t="str">
        <f t="shared" si="566"/>
        <v/>
      </c>
      <c r="W11098" s="53" t="str">
        <f t="shared" si="566"/>
        <v/>
      </c>
      <c r="X11098" s="53" t="str">
        <f t="shared" si="566"/>
        <v/>
      </c>
    </row>
    <row r="11099" spans="18:24" hidden="1" x14ac:dyDescent="0.3">
      <c r="R11099">
        <f t="shared" si="564"/>
        <v>0</v>
      </c>
      <c r="S11099">
        <f t="shared" si="565"/>
        <v>0</v>
      </c>
      <c r="T11099" s="53" t="str">
        <f t="shared" si="566"/>
        <v/>
      </c>
      <c r="U11099" s="53" t="str">
        <f t="shared" si="566"/>
        <v/>
      </c>
      <c r="V11099" s="53" t="str">
        <f t="shared" si="566"/>
        <v/>
      </c>
      <c r="W11099" s="53" t="str">
        <f t="shared" si="566"/>
        <v/>
      </c>
      <c r="X11099" s="53" t="str">
        <f t="shared" si="566"/>
        <v/>
      </c>
    </row>
    <row r="11100" spans="18:24" hidden="1" x14ac:dyDescent="0.3">
      <c r="R11100">
        <f t="shared" si="564"/>
        <v>0</v>
      </c>
      <c r="S11100">
        <f t="shared" si="565"/>
        <v>0</v>
      </c>
      <c r="T11100" s="53" t="str">
        <f t="shared" si="566"/>
        <v/>
      </c>
      <c r="U11100" s="53" t="str">
        <f t="shared" si="566"/>
        <v/>
      </c>
      <c r="V11100" s="53" t="str">
        <f t="shared" si="566"/>
        <v/>
      </c>
      <c r="W11100" s="53" t="str">
        <f t="shared" si="566"/>
        <v/>
      </c>
      <c r="X11100" s="53" t="str">
        <f t="shared" si="566"/>
        <v/>
      </c>
    </row>
    <row r="11101" spans="18:24" hidden="1" x14ac:dyDescent="0.3">
      <c r="R11101">
        <f t="shared" si="564"/>
        <v>0</v>
      </c>
      <c r="S11101">
        <f t="shared" si="565"/>
        <v>0</v>
      </c>
      <c r="T11101" s="53" t="str">
        <f t="shared" si="566"/>
        <v/>
      </c>
      <c r="U11101" s="53" t="str">
        <f t="shared" si="566"/>
        <v/>
      </c>
      <c r="V11101" s="53" t="str">
        <f t="shared" si="566"/>
        <v/>
      </c>
      <c r="W11101" s="53" t="str">
        <f t="shared" si="566"/>
        <v/>
      </c>
      <c r="X11101" s="53" t="str">
        <f t="shared" si="566"/>
        <v/>
      </c>
    </row>
    <row r="11102" spans="18:24" hidden="1" x14ac:dyDescent="0.3">
      <c r="R11102">
        <f t="shared" si="564"/>
        <v>0</v>
      </c>
      <c r="S11102">
        <f t="shared" si="565"/>
        <v>0</v>
      </c>
      <c r="T11102" s="53" t="str">
        <f t="shared" si="566"/>
        <v/>
      </c>
      <c r="U11102" s="53" t="str">
        <f t="shared" si="566"/>
        <v/>
      </c>
      <c r="V11102" s="53" t="str">
        <f t="shared" si="566"/>
        <v/>
      </c>
      <c r="W11102" s="53" t="str">
        <f t="shared" si="566"/>
        <v/>
      </c>
      <c r="X11102" s="53" t="str">
        <f t="shared" si="566"/>
        <v/>
      </c>
    </row>
    <row r="11103" spans="18:24" hidden="1" x14ac:dyDescent="0.3">
      <c r="R11103">
        <f t="shared" si="564"/>
        <v>0</v>
      </c>
      <c r="S11103">
        <f t="shared" si="565"/>
        <v>0</v>
      </c>
      <c r="T11103" s="53" t="str">
        <f t="shared" si="566"/>
        <v/>
      </c>
      <c r="U11103" s="53" t="str">
        <f t="shared" si="566"/>
        <v/>
      </c>
      <c r="V11103" s="53" t="str">
        <f t="shared" si="566"/>
        <v/>
      </c>
      <c r="W11103" s="53" t="str">
        <f t="shared" si="566"/>
        <v/>
      </c>
      <c r="X11103" s="53" t="str">
        <f t="shared" si="566"/>
        <v/>
      </c>
    </row>
    <row r="11104" spans="18:24" hidden="1" x14ac:dyDescent="0.3">
      <c r="R11104">
        <f t="shared" si="564"/>
        <v>0</v>
      </c>
      <c r="S11104">
        <f t="shared" si="565"/>
        <v>0</v>
      </c>
      <c r="T11104" s="53" t="str">
        <f t="shared" si="566"/>
        <v/>
      </c>
      <c r="U11104" s="53" t="str">
        <f t="shared" si="566"/>
        <v/>
      </c>
      <c r="V11104" s="53" t="str">
        <f t="shared" si="566"/>
        <v/>
      </c>
      <c r="W11104" s="53" t="str">
        <f t="shared" si="566"/>
        <v/>
      </c>
      <c r="X11104" s="53" t="str">
        <f t="shared" si="566"/>
        <v/>
      </c>
    </row>
    <row r="11105" spans="18:24" hidden="1" x14ac:dyDescent="0.3">
      <c r="R11105">
        <f t="shared" si="564"/>
        <v>0</v>
      </c>
      <c r="S11105">
        <f t="shared" si="565"/>
        <v>0</v>
      </c>
      <c r="T11105" s="53" t="str">
        <f t="shared" si="566"/>
        <v/>
      </c>
      <c r="U11105" s="53" t="str">
        <f t="shared" si="566"/>
        <v/>
      </c>
      <c r="V11105" s="53" t="str">
        <f t="shared" si="566"/>
        <v/>
      </c>
      <c r="W11105" s="53" t="str">
        <f t="shared" si="566"/>
        <v/>
      </c>
      <c r="X11105" s="53" t="str">
        <f t="shared" si="566"/>
        <v/>
      </c>
    </row>
    <row r="11106" spans="18:24" hidden="1" x14ac:dyDescent="0.3">
      <c r="R11106">
        <f t="shared" si="564"/>
        <v>0</v>
      </c>
      <c r="S11106">
        <f t="shared" si="565"/>
        <v>0</v>
      </c>
      <c r="T11106" s="53" t="str">
        <f t="shared" si="566"/>
        <v/>
      </c>
      <c r="U11106" s="53" t="str">
        <f t="shared" si="566"/>
        <v/>
      </c>
      <c r="V11106" s="53" t="str">
        <f t="shared" si="566"/>
        <v/>
      </c>
      <c r="W11106" s="53" t="str">
        <f t="shared" si="566"/>
        <v/>
      </c>
      <c r="X11106" s="53" t="str">
        <f t="shared" si="566"/>
        <v/>
      </c>
    </row>
    <row r="11107" spans="18:24" hidden="1" x14ac:dyDescent="0.3">
      <c r="R11107">
        <f t="shared" si="564"/>
        <v>0</v>
      </c>
      <c r="S11107">
        <f t="shared" si="565"/>
        <v>0</v>
      </c>
      <c r="T11107" s="53" t="str">
        <f t="shared" si="566"/>
        <v/>
      </c>
      <c r="U11107" s="53" t="str">
        <f t="shared" si="566"/>
        <v/>
      </c>
      <c r="V11107" s="53" t="str">
        <f t="shared" si="566"/>
        <v/>
      </c>
      <c r="W11107" s="53" t="str">
        <f t="shared" si="566"/>
        <v/>
      </c>
      <c r="X11107" s="53" t="str">
        <f t="shared" si="566"/>
        <v/>
      </c>
    </row>
    <row r="11108" spans="18:24" hidden="1" x14ac:dyDescent="0.3">
      <c r="R11108">
        <f t="shared" si="564"/>
        <v>0</v>
      </c>
      <c r="S11108">
        <f t="shared" si="565"/>
        <v>0</v>
      </c>
      <c r="T11108" s="53" t="str">
        <f t="shared" si="566"/>
        <v/>
      </c>
      <c r="U11108" s="53" t="str">
        <f t="shared" si="566"/>
        <v/>
      </c>
      <c r="V11108" s="53" t="str">
        <f t="shared" si="566"/>
        <v/>
      </c>
      <c r="W11108" s="53" t="str">
        <f t="shared" si="566"/>
        <v/>
      </c>
      <c r="X11108" s="53" t="str">
        <f t="shared" si="566"/>
        <v/>
      </c>
    </row>
    <row r="11109" spans="18:24" hidden="1" x14ac:dyDescent="0.3">
      <c r="R11109">
        <f t="shared" si="564"/>
        <v>0</v>
      </c>
      <c r="S11109">
        <f t="shared" si="565"/>
        <v>0</v>
      </c>
      <c r="T11109" s="53" t="str">
        <f t="shared" si="566"/>
        <v/>
      </c>
      <c r="U11109" s="53" t="str">
        <f t="shared" si="566"/>
        <v/>
      </c>
      <c r="V11109" s="53" t="str">
        <f t="shared" si="566"/>
        <v/>
      </c>
      <c r="W11109" s="53" t="str">
        <f t="shared" si="566"/>
        <v/>
      </c>
      <c r="X11109" s="53" t="str">
        <f t="shared" si="566"/>
        <v/>
      </c>
    </row>
    <row r="11110" spans="18:24" hidden="1" x14ac:dyDescent="0.3">
      <c r="R11110">
        <f t="shared" si="564"/>
        <v>0</v>
      </c>
      <c r="S11110">
        <f t="shared" si="565"/>
        <v>0</v>
      </c>
      <c r="T11110" s="53" t="str">
        <f t="shared" si="566"/>
        <v/>
      </c>
      <c r="U11110" s="53" t="str">
        <f t="shared" si="566"/>
        <v/>
      </c>
      <c r="V11110" s="53" t="str">
        <f t="shared" si="566"/>
        <v/>
      </c>
      <c r="W11110" s="53" t="str">
        <f t="shared" si="566"/>
        <v/>
      </c>
      <c r="X11110" s="53" t="str">
        <f t="shared" si="566"/>
        <v/>
      </c>
    </row>
    <row r="11111" spans="18:24" hidden="1" x14ac:dyDescent="0.3">
      <c r="R11111">
        <f t="shared" si="564"/>
        <v>0</v>
      </c>
      <c r="S11111">
        <f t="shared" si="565"/>
        <v>0</v>
      </c>
      <c r="T11111" s="53" t="str">
        <f t="shared" si="566"/>
        <v/>
      </c>
      <c r="U11111" s="53" t="str">
        <f t="shared" si="566"/>
        <v/>
      </c>
      <c r="V11111" s="53" t="str">
        <f t="shared" si="566"/>
        <v/>
      </c>
      <c r="W11111" s="53" t="str">
        <f t="shared" si="566"/>
        <v/>
      </c>
      <c r="X11111" s="53" t="str">
        <f t="shared" si="566"/>
        <v/>
      </c>
    </row>
    <row r="11112" spans="18:24" hidden="1" x14ac:dyDescent="0.3">
      <c r="R11112">
        <f t="shared" si="564"/>
        <v>0</v>
      </c>
      <c r="S11112">
        <f t="shared" si="565"/>
        <v>0</v>
      </c>
      <c r="T11112" s="53" t="str">
        <f t="shared" si="566"/>
        <v/>
      </c>
      <c r="U11112" s="53" t="str">
        <f t="shared" si="566"/>
        <v/>
      </c>
      <c r="V11112" s="53" t="str">
        <f t="shared" si="566"/>
        <v/>
      </c>
      <c r="W11112" s="53" t="str">
        <f t="shared" si="566"/>
        <v/>
      </c>
      <c r="X11112" s="53" t="str">
        <f t="shared" si="566"/>
        <v/>
      </c>
    </row>
    <row r="11113" spans="18:24" hidden="1" x14ac:dyDescent="0.3">
      <c r="R11113">
        <f t="shared" si="564"/>
        <v>0</v>
      </c>
      <c r="S11113">
        <f t="shared" si="565"/>
        <v>0</v>
      </c>
      <c r="T11113" s="53" t="str">
        <f t="shared" si="566"/>
        <v/>
      </c>
      <c r="U11113" s="53" t="str">
        <f t="shared" si="566"/>
        <v/>
      </c>
      <c r="V11113" s="53" t="str">
        <f t="shared" si="566"/>
        <v/>
      </c>
      <c r="W11113" s="53" t="str">
        <f t="shared" si="566"/>
        <v/>
      </c>
      <c r="X11113" s="53" t="str">
        <f t="shared" si="566"/>
        <v/>
      </c>
    </row>
    <row r="11114" spans="18:24" hidden="1" x14ac:dyDescent="0.3">
      <c r="R11114">
        <f t="shared" si="564"/>
        <v>0</v>
      </c>
      <c r="S11114">
        <f t="shared" si="565"/>
        <v>0</v>
      </c>
      <c r="T11114" s="53" t="str">
        <f t="shared" si="566"/>
        <v/>
      </c>
      <c r="U11114" s="53" t="str">
        <f t="shared" si="566"/>
        <v/>
      </c>
      <c r="V11114" s="53" t="str">
        <f t="shared" si="566"/>
        <v/>
      </c>
      <c r="W11114" s="53" t="str">
        <f t="shared" si="566"/>
        <v/>
      </c>
      <c r="X11114" s="53" t="str">
        <f t="shared" si="566"/>
        <v/>
      </c>
    </row>
    <row r="11115" spans="18:24" hidden="1" x14ac:dyDescent="0.3">
      <c r="R11115">
        <f t="shared" si="564"/>
        <v>0</v>
      </c>
      <c r="S11115">
        <f t="shared" si="565"/>
        <v>0</v>
      </c>
      <c r="T11115" s="53" t="str">
        <f t="shared" si="566"/>
        <v/>
      </c>
      <c r="U11115" s="53" t="str">
        <f t="shared" si="566"/>
        <v/>
      </c>
      <c r="V11115" s="53" t="str">
        <f t="shared" si="566"/>
        <v/>
      </c>
      <c r="W11115" s="53" t="str">
        <f t="shared" si="566"/>
        <v/>
      </c>
      <c r="X11115" s="53" t="str">
        <f t="shared" si="566"/>
        <v/>
      </c>
    </row>
    <row r="11116" spans="18:24" hidden="1" x14ac:dyDescent="0.3">
      <c r="R11116">
        <f t="shared" si="564"/>
        <v>0</v>
      </c>
      <c r="S11116">
        <f t="shared" si="565"/>
        <v>0</v>
      </c>
      <c r="T11116" s="53" t="str">
        <f t="shared" si="566"/>
        <v/>
      </c>
      <c r="U11116" s="53" t="str">
        <f t="shared" si="566"/>
        <v/>
      </c>
      <c r="V11116" s="53" t="str">
        <f t="shared" si="566"/>
        <v/>
      </c>
      <c r="W11116" s="53" t="str">
        <f t="shared" si="566"/>
        <v/>
      </c>
      <c r="X11116" s="53" t="str">
        <f t="shared" si="566"/>
        <v/>
      </c>
    </row>
    <row r="11117" spans="18:24" hidden="1" x14ac:dyDescent="0.3">
      <c r="R11117">
        <f t="shared" si="564"/>
        <v>0</v>
      </c>
      <c r="S11117">
        <f t="shared" si="565"/>
        <v>0</v>
      </c>
      <c r="T11117" s="53" t="str">
        <f t="shared" si="566"/>
        <v/>
      </c>
      <c r="U11117" s="53" t="str">
        <f t="shared" si="566"/>
        <v/>
      </c>
      <c r="V11117" s="53" t="str">
        <f t="shared" si="566"/>
        <v/>
      </c>
      <c r="W11117" s="53" t="str">
        <f t="shared" si="566"/>
        <v/>
      </c>
      <c r="X11117" s="53" t="str">
        <f t="shared" si="566"/>
        <v/>
      </c>
    </row>
    <row r="11118" spans="18:24" hidden="1" x14ac:dyDescent="0.3">
      <c r="R11118">
        <f t="shared" si="564"/>
        <v>0</v>
      </c>
      <c r="S11118">
        <f t="shared" si="565"/>
        <v>0</v>
      </c>
      <c r="T11118" s="53" t="str">
        <f t="shared" si="566"/>
        <v/>
      </c>
      <c r="U11118" s="53" t="str">
        <f t="shared" si="566"/>
        <v/>
      </c>
      <c r="V11118" s="53" t="str">
        <f t="shared" si="566"/>
        <v/>
      </c>
      <c r="W11118" s="53" t="str">
        <f t="shared" si="566"/>
        <v/>
      </c>
      <c r="X11118" s="53" t="str">
        <f t="shared" si="566"/>
        <v/>
      </c>
    </row>
    <row r="11119" spans="18:24" hidden="1" x14ac:dyDescent="0.3">
      <c r="R11119">
        <f t="shared" si="564"/>
        <v>0</v>
      </c>
      <c r="S11119">
        <f t="shared" si="565"/>
        <v>0</v>
      </c>
      <c r="T11119" s="53" t="str">
        <f t="shared" si="566"/>
        <v/>
      </c>
      <c r="U11119" s="53" t="str">
        <f t="shared" si="566"/>
        <v/>
      </c>
      <c r="V11119" s="53" t="str">
        <f t="shared" si="566"/>
        <v/>
      </c>
      <c r="W11119" s="53" t="str">
        <f t="shared" si="566"/>
        <v/>
      </c>
      <c r="X11119" s="53" t="str">
        <f t="shared" si="566"/>
        <v/>
      </c>
    </row>
    <row r="11120" spans="18:24" hidden="1" x14ac:dyDescent="0.3">
      <c r="R11120">
        <f t="shared" si="564"/>
        <v>0</v>
      </c>
      <c r="S11120">
        <f t="shared" si="565"/>
        <v>0</v>
      </c>
      <c r="T11120" s="53" t="str">
        <f t="shared" si="566"/>
        <v/>
      </c>
      <c r="U11120" s="53" t="str">
        <f t="shared" si="566"/>
        <v/>
      </c>
      <c r="V11120" s="53" t="str">
        <f t="shared" si="566"/>
        <v/>
      </c>
      <c r="W11120" s="53" t="str">
        <f t="shared" si="566"/>
        <v/>
      </c>
      <c r="X11120" s="53" t="str">
        <f t="shared" si="566"/>
        <v/>
      </c>
    </row>
    <row r="11121" spans="18:24" hidden="1" x14ac:dyDescent="0.3">
      <c r="R11121">
        <f t="shared" si="564"/>
        <v>0</v>
      </c>
      <c r="S11121">
        <f t="shared" si="565"/>
        <v>0</v>
      </c>
      <c r="T11121" s="53" t="str">
        <f t="shared" si="566"/>
        <v/>
      </c>
      <c r="U11121" s="53" t="str">
        <f t="shared" si="566"/>
        <v/>
      </c>
      <c r="V11121" s="53" t="str">
        <f t="shared" si="566"/>
        <v/>
      </c>
      <c r="W11121" s="53" t="str">
        <f t="shared" si="566"/>
        <v/>
      </c>
      <c r="X11121" s="53" t="str">
        <f t="shared" si="566"/>
        <v/>
      </c>
    </row>
    <row r="11122" spans="18:24" hidden="1" x14ac:dyDescent="0.3">
      <c r="R11122">
        <f t="shared" si="564"/>
        <v>0</v>
      </c>
      <c r="S11122">
        <f t="shared" si="565"/>
        <v>0</v>
      </c>
      <c r="T11122" s="53" t="str">
        <f t="shared" si="566"/>
        <v/>
      </c>
      <c r="U11122" s="53" t="str">
        <f t="shared" si="566"/>
        <v/>
      </c>
      <c r="V11122" s="53" t="str">
        <f t="shared" si="566"/>
        <v/>
      </c>
      <c r="W11122" s="53" t="str">
        <f t="shared" si="566"/>
        <v/>
      </c>
      <c r="X11122" s="53" t="str">
        <f t="shared" si="566"/>
        <v/>
      </c>
    </row>
    <row r="11123" spans="18:24" hidden="1" x14ac:dyDescent="0.3">
      <c r="R11123">
        <f t="shared" si="564"/>
        <v>0</v>
      </c>
      <c r="S11123">
        <f t="shared" si="565"/>
        <v>0</v>
      </c>
      <c r="T11123" s="53" t="str">
        <f t="shared" si="566"/>
        <v/>
      </c>
      <c r="U11123" s="53" t="str">
        <f t="shared" si="566"/>
        <v/>
      </c>
      <c r="V11123" s="53" t="str">
        <f t="shared" si="566"/>
        <v/>
      </c>
      <c r="W11123" s="53" t="str">
        <f t="shared" si="566"/>
        <v/>
      </c>
      <c r="X11123" s="53" t="str">
        <f t="shared" si="566"/>
        <v/>
      </c>
    </row>
    <row r="11124" spans="18:24" hidden="1" x14ac:dyDescent="0.3">
      <c r="R11124">
        <f t="shared" si="564"/>
        <v>0</v>
      </c>
      <c r="S11124">
        <f t="shared" si="565"/>
        <v>0</v>
      </c>
      <c r="T11124" s="53" t="str">
        <f t="shared" si="566"/>
        <v/>
      </c>
      <c r="U11124" s="53" t="str">
        <f t="shared" si="566"/>
        <v/>
      </c>
      <c r="V11124" s="53" t="str">
        <f t="shared" si="566"/>
        <v/>
      </c>
      <c r="W11124" s="53" t="str">
        <f t="shared" si="566"/>
        <v/>
      </c>
      <c r="X11124" s="53" t="str">
        <f t="shared" si="566"/>
        <v/>
      </c>
    </row>
    <row r="11125" spans="18:24" hidden="1" x14ac:dyDescent="0.3">
      <c r="R11125">
        <f t="shared" si="564"/>
        <v>0</v>
      </c>
      <c r="S11125">
        <f t="shared" si="565"/>
        <v>0</v>
      </c>
      <c r="T11125" s="53" t="str">
        <f t="shared" si="566"/>
        <v/>
      </c>
      <c r="U11125" s="53" t="str">
        <f t="shared" si="566"/>
        <v/>
      </c>
      <c r="V11125" s="53" t="str">
        <f t="shared" si="566"/>
        <v/>
      </c>
      <c r="W11125" s="53" t="str">
        <f t="shared" si="566"/>
        <v/>
      </c>
      <c r="X11125" s="53" t="str">
        <f t="shared" si="566"/>
        <v/>
      </c>
    </row>
    <row r="11126" spans="18:24" hidden="1" x14ac:dyDescent="0.3">
      <c r="R11126">
        <f t="shared" si="564"/>
        <v>0</v>
      </c>
      <c r="S11126">
        <f t="shared" si="565"/>
        <v>0</v>
      </c>
      <c r="T11126" s="53" t="str">
        <f t="shared" si="566"/>
        <v/>
      </c>
      <c r="U11126" s="53" t="str">
        <f t="shared" si="566"/>
        <v/>
      </c>
      <c r="V11126" s="53" t="str">
        <f t="shared" si="566"/>
        <v/>
      </c>
      <c r="W11126" s="53" t="str">
        <f t="shared" si="566"/>
        <v/>
      </c>
      <c r="X11126" s="53" t="str">
        <f t="shared" si="566"/>
        <v/>
      </c>
    </row>
    <row r="11127" spans="18:24" hidden="1" x14ac:dyDescent="0.3">
      <c r="R11127">
        <f t="shared" si="564"/>
        <v>0</v>
      </c>
      <c r="S11127">
        <f t="shared" si="565"/>
        <v>0</v>
      </c>
      <c r="T11127" s="53" t="str">
        <f t="shared" si="566"/>
        <v/>
      </c>
      <c r="U11127" s="53" t="str">
        <f t="shared" si="566"/>
        <v/>
      </c>
      <c r="V11127" s="53" t="str">
        <f t="shared" si="566"/>
        <v/>
      </c>
      <c r="W11127" s="53" t="str">
        <f t="shared" si="566"/>
        <v/>
      </c>
      <c r="X11127" s="53" t="str">
        <f t="shared" si="566"/>
        <v/>
      </c>
    </row>
    <row r="11128" spans="18:24" hidden="1" x14ac:dyDescent="0.3">
      <c r="R11128">
        <f t="shared" si="564"/>
        <v>0</v>
      </c>
      <c r="S11128">
        <f t="shared" si="565"/>
        <v>0</v>
      </c>
      <c r="T11128" s="53" t="str">
        <f t="shared" si="566"/>
        <v/>
      </c>
      <c r="U11128" s="53" t="str">
        <f t="shared" si="566"/>
        <v/>
      </c>
      <c r="V11128" s="53" t="str">
        <f t="shared" si="566"/>
        <v/>
      </c>
      <c r="W11128" s="53" t="str">
        <f t="shared" si="566"/>
        <v/>
      </c>
      <c r="X11128" s="53" t="str">
        <f t="shared" si="566"/>
        <v/>
      </c>
    </row>
    <row r="11129" spans="18:24" hidden="1" x14ac:dyDescent="0.3">
      <c r="R11129">
        <f t="shared" si="564"/>
        <v>0</v>
      </c>
      <c r="S11129">
        <f t="shared" si="565"/>
        <v>0</v>
      </c>
      <c r="T11129" s="53" t="str">
        <f t="shared" si="566"/>
        <v/>
      </c>
      <c r="U11129" s="53" t="str">
        <f t="shared" si="566"/>
        <v/>
      </c>
      <c r="V11129" s="53" t="str">
        <f t="shared" si="566"/>
        <v/>
      </c>
      <c r="W11129" s="53" t="str">
        <f t="shared" si="566"/>
        <v/>
      </c>
      <c r="X11129" s="53" t="str">
        <f t="shared" si="566"/>
        <v/>
      </c>
    </row>
    <row r="11130" spans="18:24" hidden="1" x14ac:dyDescent="0.3">
      <c r="R11130">
        <f t="shared" si="564"/>
        <v>0</v>
      </c>
      <c r="S11130">
        <f t="shared" si="565"/>
        <v>0</v>
      </c>
      <c r="T11130" s="53" t="str">
        <f t="shared" si="566"/>
        <v/>
      </c>
      <c r="U11130" s="53" t="str">
        <f t="shared" si="566"/>
        <v/>
      </c>
      <c r="V11130" s="53" t="str">
        <f t="shared" si="566"/>
        <v/>
      </c>
      <c r="W11130" s="53" t="str">
        <f t="shared" si="566"/>
        <v/>
      </c>
      <c r="X11130" s="53" t="str">
        <f t="shared" si="566"/>
        <v/>
      </c>
    </row>
    <row r="11131" spans="18:24" hidden="1" x14ac:dyDescent="0.3">
      <c r="R11131">
        <f t="shared" si="564"/>
        <v>0</v>
      </c>
      <c r="S11131">
        <f t="shared" si="565"/>
        <v>0</v>
      </c>
      <c r="T11131" s="53" t="str">
        <f t="shared" si="566"/>
        <v/>
      </c>
      <c r="U11131" s="53" t="str">
        <f t="shared" si="566"/>
        <v/>
      </c>
      <c r="V11131" s="53" t="str">
        <f t="shared" si="566"/>
        <v/>
      </c>
      <c r="W11131" s="53" t="str">
        <f t="shared" si="566"/>
        <v/>
      </c>
      <c r="X11131" s="53" t="str">
        <f t="shared" si="566"/>
        <v/>
      </c>
    </row>
    <row r="11132" spans="18:24" hidden="1" x14ac:dyDescent="0.3">
      <c r="R11132">
        <f t="shared" si="564"/>
        <v>0</v>
      </c>
      <c r="S11132">
        <f t="shared" si="565"/>
        <v>0</v>
      </c>
      <c r="T11132" s="53" t="str">
        <f t="shared" si="566"/>
        <v/>
      </c>
      <c r="U11132" s="53" t="str">
        <f t="shared" si="566"/>
        <v/>
      </c>
      <c r="V11132" s="53" t="str">
        <f t="shared" si="566"/>
        <v/>
      </c>
      <c r="W11132" s="53" t="str">
        <f t="shared" si="566"/>
        <v/>
      </c>
      <c r="X11132" s="53" t="str">
        <f t="shared" si="566"/>
        <v/>
      </c>
    </row>
    <row r="11133" spans="18:24" hidden="1" x14ac:dyDescent="0.3">
      <c r="R11133">
        <f t="shared" si="564"/>
        <v>0</v>
      </c>
      <c r="S11133">
        <f t="shared" si="565"/>
        <v>0</v>
      </c>
      <c r="T11133" s="53" t="str">
        <f t="shared" si="566"/>
        <v/>
      </c>
      <c r="U11133" s="53" t="str">
        <f t="shared" si="566"/>
        <v/>
      </c>
      <c r="V11133" s="53" t="str">
        <f t="shared" si="566"/>
        <v/>
      </c>
      <c r="W11133" s="53" t="str">
        <f t="shared" si="566"/>
        <v/>
      </c>
      <c r="X11133" s="53" t="str">
        <f t="shared" si="566"/>
        <v/>
      </c>
    </row>
    <row r="11134" spans="18:24" hidden="1" x14ac:dyDescent="0.3">
      <c r="R11134">
        <f t="shared" si="564"/>
        <v>0</v>
      </c>
      <c r="S11134">
        <f t="shared" si="565"/>
        <v>0</v>
      </c>
      <c r="T11134" s="53" t="str">
        <f t="shared" si="566"/>
        <v/>
      </c>
      <c r="U11134" s="53" t="str">
        <f t="shared" si="566"/>
        <v/>
      </c>
      <c r="V11134" s="53" t="str">
        <f t="shared" si="566"/>
        <v/>
      </c>
      <c r="W11134" s="53" t="str">
        <f t="shared" si="566"/>
        <v/>
      </c>
      <c r="X11134" s="53" t="str">
        <f t="shared" si="566"/>
        <v/>
      </c>
    </row>
    <row r="11135" spans="18:24" hidden="1" x14ac:dyDescent="0.3">
      <c r="R11135">
        <f t="shared" si="564"/>
        <v>0</v>
      </c>
      <c r="S11135">
        <f t="shared" si="565"/>
        <v>0</v>
      </c>
      <c r="T11135" s="53" t="str">
        <f t="shared" si="566"/>
        <v/>
      </c>
      <c r="U11135" s="53" t="str">
        <f t="shared" si="566"/>
        <v/>
      </c>
      <c r="V11135" s="53" t="str">
        <f t="shared" si="566"/>
        <v/>
      </c>
      <c r="W11135" s="53" t="str">
        <f t="shared" si="566"/>
        <v/>
      </c>
      <c r="X11135" s="53" t="str">
        <f t="shared" si="566"/>
        <v/>
      </c>
    </row>
    <row r="11136" spans="18:24" hidden="1" x14ac:dyDescent="0.3">
      <c r="R11136">
        <f t="shared" si="564"/>
        <v>0</v>
      </c>
      <c r="S11136">
        <f t="shared" si="565"/>
        <v>0</v>
      </c>
      <c r="T11136" s="53" t="str">
        <f t="shared" si="566"/>
        <v/>
      </c>
      <c r="U11136" s="53" t="str">
        <f t="shared" si="566"/>
        <v/>
      </c>
      <c r="V11136" s="53" t="str">
        <f t="shared" si="566"/>
        <v/>
      </c>
      <c r="W11136" s="53" t="str">
        <f t="shared" si="566"/>
        <v/>
      </c>
      <c r="X11136" s="53" t="str">
        <f t="shared" si="566"/>
        <v/>
      </c>
    </row>
    <row r="11137" spans="18:24" hidden="1" x14ac:dyDescent="0.3">
      <c r="R11137">
        <f t="shared" si="564"/>
        <v>0</v>
      </c>
      <c r="S11137">
        <f t="shared" si="565"/>
        <v>0</v>
      </c>
      <c r="T11137" s="53" t="str">
        <f t="shared" ref="T11137:X11187" si="567">IF(OR(COUNTIF($D11137,"*"&amp;T$5&amp;"*")&gt;0,$D11137="GRUPO TEPSA"),T$5,"")</f>
        <v/>
      </c>
      <c r="U11137" s="53" t="str">
        <f t="shared" si="567"/>
        <v/>
      </c>
      <c r="V11137" s="53" t="str">
        <f t="shared" si="567"/>
        <v/>
      </c>
      <c r="W11137" s="53" t="str">
        <f t="shared" si="567"/>
        <v/>
      </c>
      <c r="X11137" s="53" t="str">
        <f t="shared" si="567"/>
        <v/>
      </c>
    </row>
    <row r="11138" spans="18:24" hidden="1" x14ac:dyDescent="0.3">
      <c r="R11138">
        <f t="shared" si="564"/>
        <v>0</v>
      </c>
      <c r="S11138">
        <f t="shared" si="565"/>
        <v>0</v>
      </c>
      <c r="T11138" s="53" t="str">
        <f t="shared" si="567"/>
        <v/>
      </c>
      <c r="U11138" s="53" t="str">
        <f t="shared" si="567"/>
        <v/>
      </c>
      <c r="V11138" s="53" t="str">
        <f t="shared" si="567"/>
        <v/>
      </c>
      <c r="W11138" s="53" t="str">
        <f t="shared" si="567"/>
        <v/>
      </c>
      <c r="X11138" s="53" t="str">
        <f t="shared" si="567"/>
        <v/>
      </c>
    </row>
    <row r="11139" spans="18:24" hidden="1" x14ac:dyDescent="0.3">
      <c r="R11139">
        <f t="shared" si="564"/>
        <v>0</v>
      </c>
      <c r="S11139">
        <f t="shared" si="565"/>
        <v>0</v>
      </c>
      <c r="T11139" s="53" t="str">
        <f t="shared" si="567"/>
        <v/>
      </c>
      <c r="U11139" s="53" t="str">
        <f t="shared" si="567"/>
        <v/>
      </c>
      <c r="V11139" s="53" t="str">
        <f t="shared" si="567"/>
        <v/>
      </c>
      <c r="W11139" s="53" t="str">
        <f t="shared" si="567"/>
        <v/>
      </c>
      <c r="X11139" s="53" t="str">
        <f t="shared" si="567"/>
        <v/>
      </c>
    </row>
    <row r="11140" spans="18:24" hidden="1" x14ac:dyDescent="0.3">
      <c r="R11140">
        <f t="shared" si="564"/>
        <v>0</v>
      </c>
      <c r="S11140">
        <f t="shared" si="565"/>
        <v>0</v>
      </c>
      <c r="T11140" s="53" t="str">
        <f t="shared" si="567"/>
        <v/>
      </c>
      <c r="U11140" s="53" t="str">
        <f t="shared" si="567"/>
        <v/>
      </c>
      <c r="V11140" s="53" t="str">
        <f t="shared" si="567"/>
        <v/>
      </c>
      <c r="W11140" s="53" t="str">
        <f t="shared" si="567"/>
        <v/>
      </c>
      <c r="X11140" s="53" t="str">
        <f t="shared" si="567"/>
        <v/>
      </c>
    </row>
    <row r="11141" spans="18:24" hidden="1" x14ac:dyDescent="0.3">
      <c r="R11141">
        <f t="shared" si="564"/>
        <v>0</v>
      </c>
      <c r="S11141">
        <f t="shared" si="565"/>
        <v>0</v>
      </c>
      <c r="T11141" s="53" t="str">
        <f t="shared" si="567"/>
        <v/>
      </c>
      <c r="U11141" s="53" t="str">
        <f t="shared" si="567"/>
        <v/>
      </c>
      <c r="V11141" s="53" t="str">
        <f t="shared" si="567"/>
        <v/>
      </c>
      <c r="W11141" s="53" t="str">
        <f t="shared" si="567"/>
        <v/>
      </c>
      <c r="X11141" s="53" t="str">
        <f t="shared" si="567"/>
        <v/>
      </c>
    </row>
    <row r="11142" spans="18:24" hidden="1" x14ac:dyDescent="0.3">
      <c r="R11142">
        <f t="shared" si="564"/>
        <v>0</v>
      </c>
      <c r="S11142">
        <f t="shared" si="565"/>
        <v>0</v>
      </c>
      <c r="T11142" s="53" t="str">
        <f t="shared" si="567"/>
        <v/>
      </c>
      <c r="U11142" s="53" t="str">
        <f t="shared" si="567"/>
        <v/>
      </c>
      <c r="V11142" s="53" t="str">
        <f t="shared" si="567"/>
        <v/>
      </c>
      <c r="W11142" s="53" t="str">
        <f t="shared" si="567"/>
        <v/>
      </c>
      <c r="X11142" s="53" t="str">
        <f t="shared" si="567"/>
        <v/>
      </c>
    </row>
    <row r="11143" spans="18:24" hidden="1" x14ac:dyDescent="0.3">
      <c r="R11143">
        <f t="shared" ref="R11143:R11206" si="568">IF(OR(D11143="GRUPO TEPSA",D11143="TODAS"),P11143/5,P11143)</f>
        <v>0</v>
      </c>
      <c r="S11143">
        <f t="shared" si="565"/>
        <v>0</v>
      </c>
      <c r="T11143" s="53" t="str">
        <f t="shared" si="567"/>
        <v/>
      </c>
      <c r="U11143" s="53" t="str">
        <f t="shared" si="567"/>
        <v/>
      </c>
      <c r="V11143" s="53" t="str">
        <f t="shared" si="567"/>
        <v/>
      </c>
      <c r="W11143" s="53" t="str">
        <f t="shared" si="567"/>
        <v/>
      </c>
      <c r="X11143" s="53" t="str">
        <f t="shared" si="567"/>
        <v/>
      </c>
    </row>
    <row r="11144" spans="18:24" hidden="1" x14ac:dyDescent="0.3">
      <c r="R11144">
        <f t="shared" si="568"/>
        <v>0</v>
      </c>
      <c r="S11144">
        <f t="shared" si="565"/>
        <v>0</v>
      </c>
      <c r="T11144" s="53" t="str">
        <f t="shared" si="567"/>
        <v/>
      </c>
      <c r="U11144" s="53" t="str">
        <f t="shared" si="567"/>
        <v/>
      </c>
      <c r="V11144" s="53" t="str">
        <f t="shared" si="567"/>
        <v/>
      </c>
      <c r="W11144" s="53" t="str">
        <f t="shared" si="567"/>
        <v/>
      </c>
      <c r="X11144" s="53" t="str">
        <f t="shared" si="567"/>
        <v/>
      </c>
    </row>
    <row r="11145" spans="18:24" hidden="1" x14ac:dyDescent="0.3">
      <c r="R11145">
        <f t="shared" si="568"/>
        <v>0</v>
      </c>
      <c r="S11145">
        <f t="shared" si="565"/>
        <v>0</v>
      </c>
      <c r="T11145" s="53" t="str">
        <f t="shared" si="567"/>
        <v/>
      </c>
      <c r="U11145" s="53" t="str">
        <f t="shared" si="567"/>
        <v/>
      </c>
      <c r="V11145" s="53" t="str">
        <f t="shared" si="567"/>
        <v/>
      </c>
      <c r="W11145" s="53" t="str">
        <f t="shared" si="567"/>
        <v/>
      </c>
      <c r="X11145" s="53" t="str">
        <f t="shared" si="567"/>
        <v/>
      </c>
    </row>
    <row r="11146" spans="18:24" hidden="1" x14ac:dyDescent="0.3">
      <c r="R11146">
        <f t="shared" si="568"/>
        <v>0</v>
      </c>
      <c r="S11146">
        <f t="shared" si="565"/>
        <v>0</v>
      </c>
      <c r="T11146" s="53" t="str">
        <f t="shared" si="567"/>
        <v/>
      </c>
      <c r="U11146" s="53" t="str">
        <f t="shared" si="567"/>
        <v/>
      </c>
      <c r="V11146" s="53" t="str">
        <f t="shared" si="567"/>
        <v/>
      </c>
      <c r="W11146" s="53" t="str">
        <f t="shared" si="567"/>
        <v/>
      </c>
      <c r="X11146" s="53" t="str">
        <f t="shared" si="567"/>
        <v/>
      </c>
    </row>
    <row r="11147" spans="18:24" hidden="1" x14ac:dyDescent="0.3">
      <c r="R11147">
        <f t="shared" si="568"/>
        <v>0</v>
      </c>
      <c r="S11147">
        <f t="shared" ref="S11147:S11210" si="569">IF(OR(D11147="GRUPO TEPSA",D11147="TODAS"),Q11147/5,Q11147)</f>
        <v>0</v>
      </c>
      <c r="T11147" s="53" t="str">
        <f t="shared" si="567"/>
        <v/>
      </c>
      <c r="U11147" s="53" t="str">
        <f t="shared" si="567"/>
        <v/>
      </c>
      <c r="V11147" s="53" t="str">
        <f t="shared" si="567"/>
        <v/>
      </c>
      <c r="W11147" s="53" t="str">
        <f t="shared" si="567"/>
        <v/>
      </c>
      <c r="X11147" s="53" t="str">
        <f t="shared" si="567"/>
        <v/>
      </c>
    </row>
    <row r="11148" spans="18:24" hidden="1" x14ac:dyDescent="0.3">
      <c r="R11148">
        <f t="shared" si="568"/>
        <v>0</v>
      </c>
      <c r="S11148">
        <f t="shared" si="569"/>
        <v>0</v>
      </c>
      <c r="T11148" s="53" t="str">
        <f t="shared" si="567"/>
        <v/>
      </c>
      <c r="U11148" s="53" t="str">
        <f t="shared" si="567"/>
        <v/>
      </c>
      <c r="V11148" s="53" t="str">
        <f t="shared" si="567"/>
        <v/>
      </c>
      <c r="W11148" s="53" t="str">
        <f t="shared" si="567"/>
        <v/>
      </c>
      <c r="X11148" s="53" t="str">
        <f t="shared" si="567"/>
        <v/>
      </c>
    </row>
    <row r="11149" spans="18:24" hidden="1" x14ac:dyDescent="0.3">
      <c r="R11149">
        <f t="shared" si="568"/>
        <v>0</v>
      </c>
      <c r="S11149">
        <f t="shared" si="569"/>
        <v>0</v>
      </c>
      <c r="T11149" s="53" t="str">
        <f t="shared" si="567"/>
        <v/>
      </c>
      <c r="U11149" s="53" t="str">
        <f t="shared" si="567"/>
        <v/>
      </c>
      <c r="V11149" s="53" t="str">
        <f t="shared" si="567"/>
        <v/>
      </c>
      <c r="W11149" s="53" t="str">
        <f t="shared" si="567"/>
        <v/>
      </c>
      <c r="X11149" s="53" t="str">
        <f t="shared" si="567"/>
        <v/>
      </c>
    </row>
    <row r="11150" spans="18:24" hidden="1" x14ac:dyDescent="0.3">
      <c r="R11150">
        <f t="shared" si="568"/>
        <v>0</v>
      </c>
      <c r="S11150">
        <f t="shared" si="569"/>
        <v>0</v>
      </c>
      <c r="T11150" s="53" t="str">
        <f t="shared" si="567"/>
        <v/>
      </c>
      <c r="U11150" s="53" t="str">
        <f t="shared" si="567"/>
        <v/>
      </c>
      <c r="V11150" s="53" t="str">
        <f t="shared" si="567"/>
        <v/>
      </c>
      <c r="W11150" s="53" t="str">
        <f t="shared" si="567"/>
        <v/>
      </c>
      <c r="X11150" s="53" t="str">
        <f t="shared" si="567"/>
        <v/>
      </c>
    </row>
    <row r="11151" spans="18:24" hidden="1" x14ac:dyDescent="0.3">
      <c r="R11151">
        <f t="shared" si="568"/>
        <v>0</v>
      </c>
      <c r="S11151">
        <f t="shared" si="569"/>
        <v>0</v>
      </c>
      <c r="T11151" s="53" t="str">
        <f t="shared" si="567"/>
        <v/>
      </c>
      <c r="U11151" s="53" t="str">
        <f t="shared" si="567"/>
        <v/>
      </c>
      <c r="V11151" s="53" t="str">
        <f t="shared" si="567"/>
        <v/>
      </c>
      <c r="W11151" s="53" t="str">
        <f t="shared" si="567"/>
        <v/>
      </c>
      <c r="X11151" s="53" t="str">
        <f t="shared" si="567"/>
        <v/>
      </c>
    </row>
    <row r="11152" spans="18:24" hidden="1" x14ac:dyDescent="0.3">
      <c r="R11152">
        <f t="shared" si="568"/>
        <v>0</v>
      </c>
      <c r="S11152">
        <f t="shared" si="569"/>
        <v>0</v>
      </c>
      <c r="T11152" s="53" t="str">
        <f t="shared" si="567"/>
        <v/>
      </c>
      <c r="U11152" s="53" t="str">
        <f t="shared" si="567"/>
        <v/>
      </c>
      <c r="V11152" s="53" t="str">
        <f t="shared" si="567"/>
        <v/>
      </c>
      <c r="W11152" s="53" t="str">
        <f t="shared" si="567"/>
        <v/>
      </c>
      <c r="X11152" s="53" t="str">
        <f t="shared" si="567"/>
        <v/>
      </c>
    </row>
    <row r="11153" spans="18:24" hidden="1" x14ac:dyDescent="0.3">
      <c r="R11153">
        <f t="shared" si="568"/>
        <v>0</v>
      </c>
      <c r="S11153">
        <f t="shared" si="569"/>
        <v>0</v>
      </c>
      <c r="T11153" s="53" t="str">
        <f t="shared" si="567"/>
        <v/>
      </c>
      <c r="U11153" s="53" t="str">
        <f t="shared" si="567"/>
        <v/>
      </c>
      <c r="V11153" s="53" t="str">
        <f t="shared" si="567"/>
        <v/>
      </c>
      <c r="W11153" s="53" t="str">
        <f t="shared" si="567"/>
        <v/>
      </c>
      <c r="X11153" s="53" t="str">
        <f t="shared" si="567"/>
        <v/>
      </c>
    </row>
    <row r="11154" spans="18:24" hidden="1" x14ac:dyDescent="0.3">
      <c r="R11154">
        <f t="shared" si="568"/>
        <v>0</v>
      </c>
      <c r="S11154">
        <f t="shared" si="569"/>
        <v>0</v>
      </c>
      <c r="T11154" s="53" t="str">
        <f t="shared" si="567"/>
        <v/>
      </c>
      <c r="U11154" s="53" t="str">
        <f t="shared" si="567"/>
        <v/>
      </c>
      <c r="V11154" s="53" t="str">
        <f t="shared" si="567"/>
        <v/>
      </c>
      <c r="W11154" s="53" t="str">
        <f t="shared" si="567"/>
        <v/>
      </c>
      <c r="X11154" s="53" t="str">
        <f t="shared" si="567"/>
        <v/>
      </c>
    </row>
    <row r="11155" spans="18:24" hidden="1" x14ac:dyDescent="0.3">
      <c r="R11155">
        <f t="shared" si="568"/>
        <v>0</v>
      </c>
      <c r="S11155">
        <f t="shared" si="569"/>
        <v>0</v>
      </c>
      <c r="T11155" s="53" t="str">
        <f t="shared" si="567"/>
        <v/>
      </c>
      <c r="U11155" s="53" t="str">
        <f t="shared" si="567"/>
        <v/>
      </c>
      <c r="V11155" s="53" t="str">
        <f t="shared" si="567"/>
        <v/>
      </c>
      <c r="W11155" s="53" t="str">
        <f t="shared" si="567"/>
        <v/>
      </c>
      <c r="X11155" s="53" t="str">
        <f t="shared" si="567"/>
        <v/>
      </c>
    </row>
    <row r="11156" spans="18:24" hidden="1" x14ac:dyDescent="0.3">
      <c r="R11156">
        <f t="shared" si="568"/>
        <v>0</v>
      </c>
      <c r="S11156">
        <f t="shared" si="569"/>
        <v>0</v>
      </c>
      <c r="T11156" s="53" t="str">
        <f t="shared" si="567"/>
        <v/>
      </c>
      <c r="U11156" s="53" t="str">
        <f t="shared" si="567"/>
        <v/>
      </c>
      <c r="V11156" s="53" t="str">
        <f t="shared" si="567"/>
        <v/>
      </c>
      <c r="W11156" s="53" t="str">
        <f t="shared" si="567"/>
        <v/>
      </c>
      <c r="X11156" s="53" t="str">
        <f t="shared" si="567"/>
        <v/>
      </c>
    </row>
    <row r="11157" spans="18:24" hidden="1" x14ac:dyDescent="0.3">
      <c r="R11157">
        <f t="shared" si="568"/>
        <v>0</v>
      </c>
      <c r="S11157">
        <f t="shared" si="569"/>
        <v>0</v>
      </c>
      <c r="T11157" s="53" t="str">
        <f t="shared" si="567"/>
        <v/>
      </c>
      <c r="U11157" s="53" t="str">
        <f t="shared" si="567"/>
        <v/>
      </c>
      <c r="V11157" s="53" t="str">
        <f t="shared" si="567"/>
        <v/>
      </c>
      <c r="W11157" s="53" t="str">
        <f t="shared" si="567"/>
        <v/>
      </c>
      <c r="X11157" s="53" t="str">
        <f t="shared" si="567"/>
        <v/>
      </c>
    </row>
    <row r="11158" spans="18:24" hidden="1" x14ac:dyDescent="0.3">
      <c r="R11158">
        <f t="shared" si="568"/>
        <v>0</v>
      </c>
      <c r="S11158">
        <f t="shared" si="569"/>
        <v>0</v>
      </c>
      <c r="T11158" s="53" t="str">
        <f t="shared" si="567"/>
        <v/>
      </c>
      <c r="U11158" s="53" t="str">
        <f t="shared" si="567"/>
        <v/>
      </c>
      <c r="V11158" s="53" t="str">
        <f t="shared" si="567"/>
        <v/>
      </c>
      <c r="W11158" s="53" t="str">
        <f t="shared" si="567"/>
        <v/>
      </c>
      <c r="X11158" s="53" t="str">
        <f t="shared" si="567"/>
        <v/>
      </c>
    </row>
    <row r="11159" spans="18:24" hidden="1" x14ac:dyDescent="0.3">
      <c r="R11159">
        <f t="shared" si="568"/>
        <v>0</v>
      </c>
      <c r="S11159">
        <f t="shared" si="569"/>
        <v>0</v>
      </c>
      <c r="T11159" s="53" t="str">
        <f t="shared" si="567"/>
        <v/>
      </c>
      <c r="U11159" s="53" t="str">
        <f t="shared" si="567"/>
        <v/>
      </c>
      <c r="V11159" s="53" t="str">
        <f t="shared" si="567"/>
        <v/>
      </c>
      <c r="W11159" s="53" t="str">
        <f t="shared" si="567"/>
        <v/>
      </c>
      <c r="X11159" s="53" t="str">
        <f t="shared" si="567"/>
        <v/>
      </c>
    </row>
    <row r="11160" spans="18:24" hidden="1" x14ac:dyDescent="0.3">
      <c r="R11160">
        <f t="shared" si="568"/>
        <v>0</v>
      </c>
      <c r="S11160">
        <f t="shared" si="569"/>
        <v>0</v>
      </c>
      <c r="T11160" s="53" t="str">
        <f t="shared" si="567"/>
        <v/>
      </c>
      <c r="U11160" s="53" t="str">
        <f t="shared" si="567"/>
        <v/>
      </c>
      <c r="V11160" s="53" t="str">
        <f t="shared" si="567"/>
        <v/>
      </c>
      <c r="W11160" s="53" t="str">
        <f t="shared" si="567"/>
        <v/>
      </c>
      <c r="X11160" s="53" t="str">
        <f t="shared" si="567"/>
        <v/>
      </c>
    </row>
    <row r="11161" spans="18:24" hidden="1" x14ac:dyDescent="0.3">
      <c r="R11161">
        <f t="shared" si="568"/>
        <v>0</v>
      </c>
      <c r="S11161">
        <f t="shared" si="569"/>
        <v>0</v>
      </c>
      <c r="T11161" s="53" t="str">
        <f t="shared" si="567"/>
        <v/>
      </c>
      <c r="U11161" s="53" t="str">
        <f t="shared" si="567"/>
        <v/>
      </c>
      <c r="V11161" s="53" t="str">
        <f t="shared" si="567"/>
        <v/>
      </c>
      <c r="W11161" s="53" t="str">
        <f t="shared" si="567"/>
        <v/>
      </c>
      <c r="X11161" s="53" t="str">
        <f t="shared" si="567"/>
        <v/>
      </c>
    </row>
    <row r="11162" spans="18:24" hidden="1" x14ac:dyDescent="0.3">
      <c r="R11162">
        <f t="shared" si="568"/>
        <v>0</v>
      </c>
      <c r="S11162">
        <f t="shared" si="569"/>
        <v>0</v>
      </c>
      <c r="T11162" s="53" t="str">
        <f t="shared" si="567"/>
        <v/>
      </c>
      <c r="U11162" s="53" t="str">
        <f t="shared" si="567"/>
        <v/>
      </c>
      <c r="V11162" s="53" t="str">
        <f t="shared" si="567"/>
        <v/>
      </c>
      <c r="W11162" s="53" t="str">
        <f t="shared" si="567"/>
        <v/>
      </c>
      <c r="X11162" s="53" t="str">
        <f t="shared" si="567"/>
        <v/>
      </c>
    </row>
    <row r="11163" spans="18:24" hidden="1" x14ac:dyDescent="0.3">
      <c r="R11163">
        <f t="shared" si="568"/>
        <v>0</v>
      </c>
      <c r="S11163">
        <f t="shared" si="569"/>
        <v>0</v>
      </c>
      <c r="T11163" s="53" t="str">
        <f t="shared" si="567"/>
        <v/>
      </c>
      <c r="U11163" s="53" t="str">
        <f t="shared" si="567"/>
        <v/>
      </c>
      <c r="V11163" s="53" t="str">
        <f t="shared" si="567"/>
        <v/>
      </c>
      <c r="W11163" s="53" t="str">
        <f t="shared" si="567"/>
        <v/>
      </c>
      <c r="X11163" s="53" t="str">
        <f t="shared" si="567"/>
        <v/>
      </c>
    </row>
    <row r="11164" spans="18:24" hidden="1" x14ac:dyDescent="0.3">
      <c r="R11164">
        <f t="shared" si="568"/>
        <v>0</v>
      </c>
      <c r="S11164">
        <f t="shared" si="569"/>
        <v>0</v>
      </c>
      <c r="T11164" s="53" t="str">
        <f t="shared" si="567"/>
        <v/>
      </c>
      <c r="U11164" s="53" t="str">
        <f t="shared" si="567"/>
        <v/>
      </c>
      <c r="V11164" s="53" t="str">
        <f t="shared" si="567"/>
        <v/>
      </c>
      <c r="W11164" s="53" t="str">
        <f t="shared" si="567"/>
        <v/>
      </c>
      <c r="X11164" s="53" t="str">
        <f t="shared" si="567"/>
        <v/>
      </c>
    </row>
    <row r="11165" spans="18:24" hidden="1" x14ac:dyDescent="0.3">
      <c r="R11165">
        <f t="shared" si="568"/>
        <v>0</v>
      </c>
      <c r="S11165">
        <f t="shared" si="569"/>
        <v>0</v>
      </c>
      <c r="T11165" s="53" t="str">
        <f t="shared" si="567"/>
        <v/>
      </c>
      <c r="U11165" s="53" t="str">
        <f t="shared" si="567"/>
        <v/>
      </c>
      <c r="V11165" s="53" t="str">
        <f t="shared" si="567"/>
        <v/>
      </c>
      <c r="W11165" s="53" t="str">
        <f t="shared" si="567"/>
        <v/>
      </c>
      <c r="X11165" s="53" t="str">
        <f t="shared" si="567"/>
        <v/>
      </c>
    </row>
    <row r="11166" spans="18:24" hidden="1" x14ac:dyDescent="0.3">
      <c r="R11166">
        <f t="shared" si="568"/>
        <v>0</v>
      </c>
      <c r="S11166">
        <f t="shared" si="569"/>
        <v>0</v>
      </c>
      <c r="T11166" s="53" t="str">
        <f t="shared" si="567"/>
        <v/>
      </c>
      <c r="U11166" s="53" t="str">
        <f t="shared" si="567"/>
        <v/>
      </c>
      <c r="V11166" s="53" t="str">
        <f t="shared" si="567"/>
        <v/>
      </c>
      <c r="W11166" s="53" t="str">
        <f t="shared" si="567"/>
        <v/>
      </c>
      <c r="X11166" s="53" t="str">
        <f t="shared" si="567"/>
        <v/>
      </c>
    </row>
    <row r="11167" spans="18:24" hidden="1" x14ac:dyDescent="0.3">
      <c r="R11167">
        <f t="shared" si="568"/>
        <v>0</v>
      </c>
      <c r="S11167">
        <f t="shared" si="569"/>
        <v>0</v>
      </c>
      <c r="T11167" s="53" t="str">
        <f t="shared" si="567"/>
        <v/>
      </c>
      <c r="U11167" s="53" t="str">
        <f t="shared" si="567"/>
        <v/>
      </c>
      <c r="V11167" s="53" t="str">
        <f t="shared" si="567"/>
        <v/>
      </c>
      <c r="W11167" s="53" t="str">
        <f t="shared" si="567"/>
        <v/>
      </c>
      <c r="X11167" s="53" t="str">
        <f t="shared" si="567"/>
        <v/>
      </c>
    </row>
    <row r="11168" spans="18:24" hidden="1" x14ac:dyDescent="0.3">
      <c r="R11168">
        <f t="shared" si="568"/>
        <v>0</v>
      </c>
      <c r="S11168">
        <f t="shared" si="569"/>
        <v>0</v>
      </c>
      <c r="T11168" s="53" t="str">
        <f t="shared" si="567"/>
        <v/>
      </c>
      <c r="U11168" s="53" t="str">
        <f t="shared" si="567"/>
        <v/>
      </c>
      <c r="V11168" s="53" t="str">
        <f t="shared" si="567"/>
        <v/>
      </c>
      <c r="W11168" s="53" t="str">
        <f t="shared" si="567"/>
        <v/>
      </c>
      <c r="X11168" s="53" t="str">
        <f t="shared" si="567"/>
        <v/>
      </c>
    </row>
    <row r="11169" spans="18:24" hidden="1" x14ac:dyDescent="0.3">
      <c r="R11169">
        <f t="shared" si="568"/>
        <v>0</v>
      </c>
      <c r="S11169">
        <f t="shared" si="569"/>
        <v>0</v>
      </c>
      <c r="T11169" s="53" t="str">
        <f t="shared" si="567"/>
        <v/>
      </c>
      <c r="U11169" s="53" t="str">
        <f t="shared" si="567"/>
        <v/>
      </c>
      <c r="V11169" s="53" t="str">
        <f t="shared" si="567"/>
        <v/>
      </c>
      <c r="W11169" s="53" t="str">
        <f t="shared" si="567"/>
        <v/>
      </c>
      <c r="X11169" s="53" t="str">
        <f t="shared" si="567"/>
        <v/>
      </c>
    </row>
    <row r="11170" spans="18:24" hidden="1" x14ac:dyDescent="0.3">
      <c r="R11170">
        <f t="shared" si="568"/>
        <v>0</v>
      </c>
      <c r="S11170">
        <f t="shared" si="569"/>
        <v>0</v>
      </c>
      <c r="T11170" s="53" t="str">
        <f t="shared" si="567"/>
        <v/>
      </c>
      <c r="U11170" s="53" t="str">
        <f t="shared" si="567"/>
        <v/>
      </c>
      <c r="V11170" s="53" t="str">
        <f t="shared" si="567"/>
        <v/>
      </c>
      <c r="W11170" s="53" t="str">
        <f t="shared" si="567"/>
        <v/>
      </c>
      <c r="X11170" s="53" t="str">
        <f t="shared" si="567"/>
        <v/>
      </c>
    </row>
    <row r="11171" spans="18:24" hidden="1" x14ac:dyDescent="0.3">
      <c r="R11171">
        <f t="shared" si="568"/>
        <v>0</v>
      </c>
      <c r="S11171">
        <f t="shared" si="569"/>
        <v>0</v>
      </c>
      <c r="T11171" s="53" t="str">
        <f t="shared" si="567"/>
        <v/>
      </c>
      <c r="U11171" s="53" t="str">
        <f t="shared" si="567"/>
        <v/>
      </c>
      <c r="V11171" s="53" t="str">
        <f t="shared" si="567"/>
        <v/>
      </c>
      <c r="W11171" s="53" t="str">
        <f t="shared" si="567"/>
        <v/>
      </c>
      <c r="X11171" s="53" t="str">
        <f t="shared" si="567"/>
        <v/>
      </c>
    </row>
    <row r="11172" spans="18:24" hidden="1" x14ac:dyDescent="0.3">
      <c r="R11172">
        <f t="shared" si="568"/>
        <v>0</v>
      </c>
      <c r="S11172">
        <f t="shared" si="569"/>
        <v>0</v>
      </c>
      <c r="T11172" s="53" t="str">
        <f t="shared" si="567"/>
        <v/>
      </c>
      <c r="U11172" s="53" t="str">
        <f t="shared" si="567"/>
        <v/>
      </c>
      <c r="V11172" s="53" t="str">
        <f t="shared" si="567"/>
        <v/>
      </c>
      <c r="W11172" s="53" t="str">
        <f t="shared" si="567"/>
        <v/>
      </c>
      <c r="X11172" s="53" t="str">
        <f t="shared" si="567"/>
        <v/>
      </c>
    </row>
    <row r="11173" spans="18:24" hidden="1" x14ac:dyDescent="0.3">
      <c r="R11173">
        <f t="shared" si="568"/>
        <v>0</v>
      </c>
      <c r="S11173">
        <f t="shared" si="569"/>
        <v>0</v>
      </c>
      <c r="T11173" s="53" t="str">
        <f t="shared" si="567"/>
        <v/>
      </c>
      <c r="U11173" s="53" t="str">
        <f t="shared" si="567"/>
        <v/>
      </c>
      <c r="V11173" s="53" t="str">
        <f t="shared" si="567"/>
        <v/>
      </c>
      <c r="W11173" s="53" t="str">
        <f t="shared" si="567"/>
        <v/>
      </c>
      <c r="X11173" s="53" t="str">
        <f t="shared" si="567"/>
        <v/>
      </c>
    </row>
    <row r="11174" spans="18:24" hidden="1" x14ac:dyDescent="0.3">
      <c r="R11174">
        <f t="shared" si="568"/>
        <v>0</v>
      </c>
      <c r="S11174">
        <f t="shared" si="569"/>
        <v>0</v>
      </c>
      <c r="T11174" s="53" t="str">
        <f t="shared" si="567"/>
        <v/>
      </c>
      <c r="U11174" s="53" t="str">
        <f t="shared" si="567"/>
        <v/>
      </c>
      <c r="V11174" s="53" t="str">
        <f t="shared" si="567"/>
        <v/>
      </c>
      <c r="W11174" s="53" t="str">
        <f t="shared" si="567"/>
        <v/>
      </c>
      <c r="X11174" s="53" t="str">
        <f t="shared" si="567"/>
        <v/>
      </c>
    </row>
    <row r="11175" spans="18:24" hidden="1" x14ac:dyDescent="0.3">
      <c r="R11175">
        <f t="shared" si="568"/>
        <v>0</v>
      </c>
      <c r="S11175">
        <f t="shared" si="569"/>
        <v>0</v>
      </c>
      <c r="T11175" s="53" t="str">
        <f t="shared" si="567"/>
        <v/>
      </c>
      <c r="U11175" s="53" t="str">
        <f t="shared" si="567"/>
        <v/>
      </c>
      <c r="V11175" s="53" t="str">
        <f t="shared" si="567"/>
        <v/>
      </c>
      <c r="W11175" s="53" t="str">
        <f t="shared" si="567"/>
        <v/>
      </c>
      <c r="X11175" s="53" t="str">
        <f t="shared" si="567"/>
        <v/>
      </c>
    </row>
    <row r="11176" spans="18:24" hidden="1" x14ac:dyDescent="0.3">
      <c r="R11176">
        <f t="shared" si="568"/>
        <v>0</v>
      </c>
      <c r="S11176">
        <f t="shared" si="569"/>
        <v>0</v>
      </c>
      <c r="T11176" s="53" t="str">
        <f t="shared" si="567"/>
        <v/>
      </c>
      <c r="U11176" s="53" t="str">
        <f t="shared" si="567"/>
        <v/>
      </c>
      <c r="V11176" s="53" t="str">
        <f t="shared" si="567"/>
        <v/>
      </c>
      <c r="W11176" s="53" t="str">
        <f t="shared" si="567"/>
        <v/>
      </c>
      <c r="X11176" s="53" t="str">
        <f t="shared" si="567"/>
        <v/>
      </c>
    </row>
    <row r="11177" spans="18:24" hidden="1" x14ac:dyDescent="0.3">
      <c r="R11177">
        <f t="shared" si="568"/>
        <v>0</v>
      </c>
      <c r="S11177">
        <f t="shared" si="569"/>
        <v>0</v>
      </c>
      <c r="T11177" s="53" t="str">
        <f t="shared" si="567"/>
        <v/>
      </c>
      <c r="U11177" s="53" t="str">
        <f t="shared" si="567"/>
        <v/>
      </c>
      <c r="V11177" s="53" t="str">
        <f t="shared" si="567"/>
        <v/>
      </c>
      <c r="W11177" s="53" t="str">
        <f t="shared" si="567"/>
        <v/>
      </c>
      <c r="X11177" s="53" t="str">
        <f t="shared" si="567"/>
        <v/>
      </c>
    </row>
    <row r="11178" spans="18:24" hidden="1" x14ac:dyDescent="0.3">
      <c r="R11178">
        <f t="shared" si="568"/>
        <v>0</v>
      </c>
      <c r="S11178">
        <f t="shared" si="569"/>
        <v>0</v>
      </c>
      <c r="T11178" s="53" t="str">
        <f t="shared" si="567"/>
        <v/>
      </c>
      <c r="U11178" s="53" t="str">
        <f t="shared" si="567"/>
        <v/>
      </c>
      <c r="V11178" s="53" t="str">
        <f t="shared" si="567"/>
        <v/>
      </c>
      <c r="W11178" s="53" t="str">
        <f t="shared" si="567"/>
        <v/>
      </c>
      <c r="X11178" s="53" t="str">
        <f t="shared" si="567"/>
        <v/>
      </c>
    </row>
    <row r="11179" spans="18:24" hidden="1" x14ac:dyDescent="0.3">
      <c r="R11179">
        <f t="shared" si="568"/>
        <v>0</v>
      </c>
      <c r="S11179">
        <f t="shared" si="569"/>
        <v>0</v>
      </c>
      <c r="T11179" s="53" t="str">
        <f t="shared" si="567"/>
        <v/>
      </c>
      <c r="U11179" s="53" t="str">
        <f t="shared" si="567"/>
        <v/>
      </c>
      <c r="V11179" s="53" t="str">
        <f t="shared" si="567"/>
        <v/>
      </c>
      <c r="W11179" s="53" t="str">
        <f t="shared" si="567"/>
        <v/>
      </c>
      <c r="X11179" s="53" t="str">
        <f t="shared" si="567"/>
        <v/>
      </c>
    </row>
    <row r="11180" spans="18:24" hidden="1" x14ac:dyDescent="0.3">
      <c r="R11180">
        <f t="shared" si="568"/>
        <v>0</v>
      </c>
      <c r="S11180">
        <f t="shared" si="569"/>
        <v>0</v>
      </c>
      <c r="T11180" s="53" t="str">
        <f t="shared" si="567"/>
        <v/>
      </c>
      <c r="U11180" s="53" t="str">
        <f t="shared" si="567"/>
        <v/>
      </c>
      <c r="V11180" s="53" t="str">
        <f t="shared" si="567"/>
        <v/>
      </c>
      <c r="W11180" s="53" t="str">
        <f t="shared" si="567"/>
        <v/>
      </c>
      <c r="X11180" s="53" t="str">
        <f t="shared" si="567"/>
        <v/>
      </c>
    </row>
    <row r="11181" spans="18:24" hidden="1" x14ac:dyDescent="0.3">
      <c r="R11181">
        <f t="shared" si="568"/>
        <v>0</v>
      </c>
      <c r="S11181">
        <f t="shared" si="569"/>
        <v>0</v>
      </c>
      <c r="T11181" s="53" t="str">
        <f t="shared" si="567"/>
        <v/>
      </c>
      <c r="U11181" s="53" t="str">
        <f t="shared" si="567"/>
        <v/>
      </c>
      <c r="V11181" s="53" t="str">
        <f t="shared" si="567"/>
        <v/>
      </c>
      <c r="W11181" s="53" t="str">
        <f t="shared" si="567"/>
        <v/>
      </c>
      <c r="X11181" s="53" t="str">
        <f t="shared" si="567"/>
        <v/>
      </c>
    </row>
    <row r="11182" spans="18:24" hidden="1" x14ac:dyDescent="0.3">
      <c r="R11182">
        <f t="shared" si="568"/>
        <v>0</v>
      </c>
      <c r="S11182">
        <f t="shared" si="569"/>
        <v>0</v>
      </c>
      <c r="T11182" s="53" t="str">
        <f t="shared" si="567"/>
        <v/>
      </c>
      <c r="U11182" s="53" t="str">
        <f t="shared" si="567"/>
        <v/>
      </c>
      <c r="V11182" s="53" t="str">
        <f t="shared" si="567"/>
        <v/>
      </c>
      <c r="W11182" s="53" t="str">
        <f t="shared" si="567"/>
        <v/>
      </c>
      <c r="X11182" s="53" t="str">
        <f t="shared" si="567"/>
        <v/>
      </c>
    </row>
    <row r="11183" spans="18:24" hidden="1" x14ac:dyDescent="0.3">
      <c r="R11183">
        <f t="shared" si="568"/>
        <v>0</v>
      </c>
      <c r="S11183">
        <f t="shared" si="569"/>
        <v>0</v>
      </c>
      <c r="T11183" s="53" t="str">
        <f t="shared" si="567"/>
        <v/>
      </c>
      <c r="U11183" s="53" t="str">
        <f t="shared" si="567"/>
        <v/>
      </c>
      <c r="V11183" s="53" t="str">
        <f t="shared" si="567"/>
        <v/>
      </c>
      <c r="W11183" s="53" t="str">
        <f t="shared" si="567"/>
        <v/>
      </c>
      <c r="X11183" s="53" t="str">
        <f t="shared" si="567"/>
        <v/>
      </c>
    </row>
    <row r="11184" spans="18:24" hidden="1" x14ac:dyDescent="0.3">
      <c r="R11184">
        <f t="shared" si="568"/>
        <v>0</v>
      </c>
      <c r="S11184">
        <f t="shared" si="569"/>
        <v>0</v>
      </c>
      <c r="T11184" s="53" t="str">
        <f t="shared" si="567"/>
        <v/>
      </c>
      <c r="U11184" s="53" t="str">
        <f t="shared" si="567"/>
        <v/>
      </c>
      <c r="V11184" s="53" t="str">
        <f t="shared" si="567"/>
        <v/>
      </c>
      <c r="W11184" s="53" t="str">
        <f t="shared" si="567"/>
        <v/>
      </c>
      <c r="X11184" s="53" t="str">
        <f t="shared" si="567"/>
        <v/>
      </c>
    </row>
    <row r="11185" spans="18:24" hidden="1" x14ac:dyDescent="0.3">
      <c r="R11185">
        <f t="shared" si="568"/>
        <v>0</v>
      </c>
      <c r="S11185">
        <f t="shared" si="569"/>
        <v>0</v>
      </c>
      <c r="T11185" s="53" t="str">
        <f t="shared" si="567"/>
        <v/>
      </c>
      <c r="U11185" s="53" t="str">
        <f t="shared" si="567"/>
        <v/>
      </c>
      <c r="V11185" s="53" t="str">
        <f t="shared" si="567"/>
        <v/>
      </c>
      <c r="W11185" s="53" t="str">
        <f t="shared" si="567"/>
        <v/>
      </c>
      <c r="X11185" s="53" t="str">
        <f t="shared" si="567"/>
        <v/>
      </c>
    </row>
    <row r="11186" spans="18:24" hidden="1" x14ac:dyDescent="0.3">
      <c r="R11186">
        <f t="shared" si="568"/>
        <v>0</v>
      </c>
      <c r="S11186">
        <f t="shared" si="569"/>
        <v>0</v>
      </c>
      <c r="T11186" s="53" t="str">
        <f t="shared" si="567"/>
        <v/>
      </c>
      <c r="U11186" s="53" t="str">
        <f t="shared" si="567"/>
        <v/>
      </c>
      <c r="V11186" s="53" t="str">
        <f t="shared" si="567"/>
        <v/>
      </c>
      <c r="W11186" s="53" t="str">
        <f t="shared" si="567"/>
        <v/>
      </c>
      <c r="X11186" s="53" t="str">
        <f t="shared" si="567"/>
        <v/>
      </c>
    </row>
    <row r="11187" spans="18:24" hidden="1" x14ac:dyDescent="0.3">
      <c r="R11187">
        <f t="shared" si="568"/>
        <v>0</v>
      </c>
      <c r="S11187">
        <f t="shared" si="569"/>
        <v>0</v>
      </c>
      <c r="T11187" s="53" t="str">
        <f t="shared" si="567"/>
        <v/>
      </c>
      <c r="U11187" s="53" t="str">
        <f t="shared" si="567"/>
        <v/>
      </c>
      <c r="V11187" s="53" t="str">
        <f t="shared" si="567"/>
        <v/>
      </c>
      <c r="W11187" s="53" t="str">
        <f t="shared" si="567"/>
        <v/>
      </c>
      <c r="X11187" s="53" t="str">
        <f t="shared" si="567"/>
        <v/>
      </c>
    </row>
    <row r="11188" spans="18:24" hidden="1" x14ac:dyDescent="0.3">
      <c r="R11188">
        <f t="shared" si="568"/>
        <v>0</v>
      </c>
      <c r="S11188">
        <f t="shared" si="569"/>
        <v>0</v>
      </c>
      <c r="T11188" s="53" t="str">
        <f t="shared" ref="T11188:X11238" si="570">IF(OR(COUNTIF($D11188,"*"&amp;T$5&amp;"*")&gt;0,$D11188="GRUPO TEPSA"),T$5,"")</f>
        <v/>
      </c>
      <c r="U11188" s="53" t="str">
        <f t="shared" si="570"/>
        <v/>
      </c>
      <c r="V11188" s="53" t="str">
        <f t="shared" si="570"/>
        <v/>
      </c>
      <c r="W11188" s="53" t="str">
        <f t="shared" si="570"/>
        <v/>
      </c>
      <c r="X11188" s="53" t="str">
        <f t="shared" si="570"/>
        <v/>
      </c>
    </row>
    <row r="11189" spans="18:24" hidden="1" x14ac:dyDescent="0.3">
      <c r="R11189">
        <f t="shared" si="568"/>
        <v>0</v>
      </c>
      <c r="S11189">
        <f t="shared" si="569"/>
        <v>0</v>
      </c>
      <c r="T11189" s="53" t="str">
        <f t="shared" si="570"/>
        <v/>
      </c>
      <c r="U11189" s="53" t="str">
        <f t="shared" si="570"/>
        <v/>
      </c>
      <c r="V11189" s="53" t="str">
        <f t="shared" si="570"/>
        <v/>
      </c>
      <c r="W11189" s="53" t="str">
        <f t="shared" si="570"/>
        <v/>
      </c>
      <c r="X11189" s="53" t="str">
        <f t="shared" si="570"/>
        <v/>
      </c>
    </row>
    <row r="11190" spans="18:24" hidden="1" x14ac:dyDescent="0.3">
      <c r="R11190">
        <f t="shared" si="568"/>
        <v>0</v>
      </c>
      <c r="S11190">
        <f t="shared" si="569"/>
        <v>0</v>
      </c>
      <c r="T11190" s="53" t="str">
        <f t="shared" si="570"/>
        <v/>
      </c>
      <c r="U11190" s="53" t="str">
        <f t="shared" si="570"/>
        <v/>
      </c>
      <c r="V11190" s="53" t="str">
        <f t="shared" si="570"/>
        <v/>
      </c>
      <c r="W11190" s="53" t="str">
        <f t="shared" si="570"/>
        <v/>
      </c>
      <c r="X11190" s="53" t="str">
        <f t="shared" si="570"/>
        <v/>
      </c>
    </row>
    <row r="11191" spans="18:24" hidden="1" x14ac:dyDescent="0.3">
      <c r="R11191">
        <f t="shared" si="568"/>
        <v>0</v>
      </c>
      <c r="S11191">
        <f t="shared" si="569"/>
        <v>0</v>
      </c>
      <c r="T11191" s="53" t="str">
        <f t="shared" si="570"/>
        <v/>
      </c>
      <c r="U11191" s="53" t="str">
        <f t="shared" si="570"/>
        <v/>
      </c>
      <c r="V11191" s="53" t="str">
        <f t="shared" si="570"/>
        <v/>
      </c>
      <c r="W11191" s="53" t="str">
        <f t="shared" si="570"/>
        <v/>
      </c>
      <c r="X11191" s="53" t="str">
        <f t="shared" si="570"/>
        <v/>
      </c>
    </row>
    <row r="11192" spans="18:24" hidden="1" x14ac:dyDescent="0.3">
      <c r="R11192">
        <f t="shared" si="568"/>
        <v>0</v>
      </c>
      <c r="S11192">
        <f t="shared" si="569"/>
        <v>0</v>
      </c>
      <c r="T11192" s="53" t="str">
        <f t="shared" si="570"/>
        <v/>
      </c>
      <c r="U11192" s="53" t="str">
        <f t="shared" si="570"/>
        <v/>
      </c>
      <c r="V11192" s="53" t="str">
        <f t="shared" si="570"/>
        <v/>
      </c>
      <c r="W11192" s="53" t="str">
        <f t="shared" si="570"/>
        <v/>
      </c>
      <c r="X11192" s="53" t="str">
        <f t="shared" si="570"/>
        <v/>
      </c>
    </row>
    <row r="11193" spans="18:24" hidden="1" x14ac:dyDescent="0.3">
      <c r="R11193">
        <f t="shared" si="568"/>
        <v>0</v>
      </c>
      <c r="S11193">
        <f t="shared" si="569"/>
        <v>0</v>
      </c>
      <c r="T11193" s="53" t="str">
        <f t="shared" si="570"/>
        <v/>
      </c>
      <c r="U11193" s="53" t="str">
        <f t="shared" si="570"/>
        <v/>
      </c>
      <c r="V11193" s="53" t="str">
        <f t="shared" si="570"/>
        <v/>
      </c>
      <c r="W11193" s="53" t="str">
        <f t="shared" si="570"/>
        <v/>
      </c>
      <c r="X11193" s="53" t="str">
        <f t="shared" si="570"/>
        <v/>
      </c>
    </row>
    <row r="11194" spans="18:24" hidden="1" x14ac:dyDescent="0.3">
      <c r="R11194">
        <f t="shared" si="568"/>
        <v>0</v>
      </c>
      <c r="S11194">
        <f t="shared" si="569"/>
        <v>0</v>
      </c>
      <c r="T11194" s="53" t="str">
        <f t="shared" si="570"/>
        <v/>
      </c>
      <c r="U11194" s="53" t="str">
        <f t="shared" si="570"/>
        <v/>
      </c>
      <c r="V11194" s="53" t="str">
        <f t="shared" si="570"/>
        <v/>
      </c>
      <c r="W11194" s="53" t="str">
        <f t="shared" si="570"/>
        <v/>
      </c>
      <c r="X11194" s="53" t="str">
        <f t="shared" si="570"/>
        <v/>
      </c>
    </row>
    <row r="11195" spans="18:24" hidden="1" x14ac:dyDescent="0.3">
      <c r="R11195">
        <f t="shared" si="568"/>
        <v>0</v>
      </c>
      <c r="S11195">
        <f t="shared" si="569"/>
        <v>0</v>
      </c>
      <c r="T11195" s="53" t="str">
        <f t="shared" si="570"/>
        <v/>
      </c>
      <c r="U11195" s="53" t="str">
        <f t="shared" si="570"/>
        <v/>
      </c>
      <c r="V11195" s="53" t="str">
        <f t="shared" si="570"/>
        <v/>
      </c>
      <c r="W11195" s="53" t="str">
        <f t="shared" si="570"/>
        <v/>
      </c>
      <c r="X11195" s="53" t="str">
        <f t="shared" si="570"/>
        <v/>
      </c>
    </row>
    <row r="11196" spans="18:24" hidden="1" x14ac:dyDescent="0.3">
      <c r="R11196">
        <f t="shared" si="568"/>
        <v>0</v>
      </c>
      <c r="S11196">
        <f t="shared" si="569"/>
        <v>0</v>
      </c>
      <c r="T11196" s="53" t="str">
        <f t="shared" si="570"/>
        <v/>
      </c>
      <c r="U11196" s="53" t="str">
        <f t="shared" si="570"/>
        <v/>
      </c>
      <c r="V11196" s="53" t="str">
        <f t="shared" si="570"/>
        <v/>
      </c>
      <c r="W11196" s="53" t="str">
        <f t="shared" si="570"/>
        <v/>
      </c>
      <c r="X11196" s="53" t="str">
        <f t="shared" si="570"/>
        <v/>
      </c>
    </row>
    <row r="11197" spans="18:24" hidden="1" x14ac:dyDescent="0.3">
      <c r="R11197">
        <f t="shared" si="568"/>
        <v>0</v>
      </c>
      <c r="S11197">
        <f t="shared" si="569"/>
        <v>0</v>
      </c>
      <c r="T11197" s="53" t="str">
        <f t="shared" si="570"/>
        <v/>
      </c>
      <c r="U11197" s="53" t="str">
        <f t="shared" si="570"/>
        <v/>
      </c>
      <c r="V11197" s="53" t="str">
        <f t="shared" si="570"/>
        <v/>
      </c>
      <c r="W11197" s="53" t="str">
        <f t="shared" si="570"/>
        <v/>
      </c>
      <c r="X11197" s="53" t="str">
        <f t="shared" si="570"/>
        <v/>
      </c>
    </row>
    <row r="11198" spans="18:24" hidden="1" x14ac:dyDescent="0.3">
      <c r="R11198">
        <f t="shared" si="568"/>
        <v>0</v>
      </c>
      <c r="S11198">
        <f t="shared" si="569"/>
        <v>0</v>
      </c>
      <c r="T11198" s="53" t="str">
        <f t="shared" si="570"/>
        <v/>
      </c>
      <c r="U11198" s="53" t="str">
        <f t="shared" si="570"/>
        <v/>
      </c>
      <c r="V11198" s="53" t="str">
        <f t="shared" si="570"/>
        <v/>
      </c>
      <c r="W11198" s="53" t="str">
        <f t="shared" si="570"/>
        <v/>
      </c>
      <c r="X11198" s="53" t="str">
        <f t="shared" si="570"/>
        <v/>
      </c>
    </row>
    <row r="11199" spans="18:24" hidden="1" x14ac:dyDescent="0.3">
      <c r="R11199">
        <f t="shared" si="568"/>
        <v>0</v>
      </c>
      <c r="S11199">
        <f t="shared" si="569"/>
        <v>0</v>
      </c>
      <c r="T11199" s="53" t="str">
        <f t="shared" si="570"/>
        <v/>
      </c>
      <c r="U11199" s="53" t="str">
        <f t="shared" si="570"/>
        <v/>
      </c>
      <c r="V11199" s="53" t="str">
        <f t="shared" si="570"/>
        <v/>
      </c>
      <c r="W11199" s="53" t="str">
        <f t="shared" si="570"/>
        <v/>
      </c>
      <c r="X11199" s="53" t="str">
        <f t="shared" si="570"/>
        <v/>
      </c>
    </row>
    <row r="11200" spans="18:24" hidden="1" x14ac:dyDescent="0.3">
      <c r="R11200">
        <f t="shared" si="568"/>
        <v>0</v>
      </c>
      <c r="S11200">
        <f t="shared" si="569"/>
        <v>0</v>
      </c>
      <c r="T11200" s="53" t="str">
        <f t="shared" si="570"/>
        <v/>
      </c>
      <c r="U11200" s="53" t="str">
        <f t="shared" si="570"/>
        <v/>
      </c>
      <c r="V11200" s="53" t="str">
        <f t="shared" si="570"/>
        <v/>
      </c>
      <c r="W11200" s="53" t="str">
        <f t="shared" si="570"/>
        <v/>
      </c>
      <c r="X11200" s="53" t="str">
        <f t="shared" si="570"/>
        <v/>
      </c>
    </row>
    <row r="11201" spans="18:24" hidden="1" x14ac:dyDescent="0.3">
      <c r="R11201">
        <f t="shared" si="568"/>
        <v>0</v>
      </c>
      <c r="S11201">
        <f t="shared" si="569"/>
        <v>0</v>
      </c>
      <c r="T11201" s="53" t="str">
        <f t="shared" si="570"/>
        <v/>
      </c>
      <c r="U11201" s="53" t="str">
        <f t="shared" si="570"/>
        <v/>
      </c>
      <c r="V11201" s="53" t="str">
        <f t="shared" si="570"/>
        <v/>
      </c>
      <c r="W11201" s="53" t="str">
        <f t="shared" si="570"/>
        <v/>
      </c>
      <c r="X11201" s="53" t="str">
        <f t="shared" si="570"/>
        <v/>
      </c>
    </row>
    <row r="11202" spans="18:24" hidden="1" x14ac:dyDescent="0.3">
      <c r="R11202">
        <f t="shared" si="568"/>
        <v>0</v>
      </c>
      <c r="S11202">
        <f t="shared" si="569"/>
        <v>0</v>
      </c>
      <c r="T11202" s="53" t="str">
        <f t="shared" si="570"/>
        <v/>
      </c>
      <c r="U11202" s="53" t="str">
        <f t="shared" si="570"/>
        <v/>
      </c>
      <c r="V11202" s="53" t="str">
        <f t="shared" si="570"/>
        <v/>
      </c>
      <c r="W11202" s="53" t="str">
        <f t="shared" si="570"/>
        <v/>
      </c>
      <c r="X11202" s="53" t="str">
        <f t="shared" si="570"/>
        <v/>
      </c>
    </row>
    <row r="11203" spans="18:24" hidden="1" x14ac:dyDescent="0.3">
      <c r="R11203">
        <f t="shared" si="568"/>
        <v>0</v>
      </c>
      <c r="S11203">
        <f t="shared" si="569"/>
        <v>0</v>
      </c>
      <c r="T11203" s="53" t="str">
        <f t="shared" si="570"/>
        <v/>
      </c>
      <c r="U11203" s="53" t="str">
        <f t="shared" si="570"/>
        <v/>
      </c>
      <c r="V11203" s="53" t="str">
        <f t="shared" si="570"/>
        <v/>
      </c>
      <c r="W11203" s="53" t="str">
        <f t="shared" si="570"/>
        <v/>
      </c>
      <c r="X11203" s="53" t="str">
        <f t="shared" si="570"/>
        <v/>
      </c>
    </row>
    <row r="11204" spans="18:24" hidden="1" x14ac:dyDescent="0.3">
      <c r="R11204">
        <f t="shared" si="568"/>
        <v>0</v>
      </c>
      <c r="S11204">
        <f t="shared" si="569"/>
        <v>0</v>
      </c>
      <c r="T11204" s="53" t="str">
        <f t="shared" si="570"/>
        <v/>
      </c>
      <c r="U11204" s="53" t="str">
        <f t="shared" si="570"/>
        <v/>
      </c>
      <c r="V11204" s="53" t="str">
        <f t="shared" si="570"/>
        <v/>
      </c>
      <c r="W11204" s="53" t="str">
        <f t="shared" si="570"/>
        <v/>
      </c>
      <c r="X11204" s="53" t="str">
        <f t="shared" si="570"/>
        <v/>
      </c>
    </row>
    <row r="11205" spans="18:24" hidden="1" x14ac:dyDescent="0.3">
      <c r="R11205">
        <f t="shared" si="568"/>
        <v>0</v>
      </c>
      <c r="S11205">
        <f t="shared" si="569"/>
        <v>0</v>
      </c>
      <c r="T11205" s="53" t="str">
        <f t="shared" si="570"/>
        <v/>
      </c>
      <c r="U11205" s="53" t="str">
        <f t="shared" si="570"/>
        <v/>
      </c>
      <c r="V11205" s="53" t="str">
        <f t="shared" si="570"/>
        <v/>
      </c>
      <c r="W11205" s="53" t="str">
        <f t="shared" si="570"/>
        <v/>
      </c>
      <c r="X11205" s="53" t="str">
        <f t="shared" si="570"/>
        <v/>
      </c>
    </row>
    <row r="11206" spans="18:24" hidden="1" x14ac:dyDescent="0.3">
      <c r="R11206">
        <f t="shared" si="568"/>
        <v>0</v>
      </c>
      <c r="S11206">
        <f t="shared" si="569"/>
        <v>0</v>
      </c>
      <c r="T11206" s="53" t="str">
        <f t="shared" si="570"/>
        <v/>
      </c>
      <c r="U11206" s="53" t="str">
        <f t="shared" si="570"/>
        <v/>
      </c>
      <c r="V11206" s="53" t="str">
        <f t="shared" si="570"/>
        <v/>
      </c>
      <c r="W11206" s="53" t="str">
        <f t="shared" si="570"/>
        <v/>
      </c>
      <c r="X11206" s="53" t="str">
        <f t="shared" si="570"/>
        <v/>
      </c>
    </row>
    <row r="11207" spans="18:24" hidden="1" x14ac:dyDescent="0.3">
      <c r="R11207">
        <f t="shared" ref="R11207:R11270" si="571">IF(OR(D11207="GRUPO TEPSA",D11207="TODAS"),P11207/5,P11207)</f>
        <v>0</v>
      </c>
      <c r="S11207">
        <f t="shared" si="569"/>
        <v>0</v>
      </c>
      <c r="T11207" s="53" t="str">
        <f t="shared" si="570"/>
        <v/>
      </c>
      <c r="U11207" s="53" t="str">
        <f t="shared" si="570"/>
        <v/>
      </c>
      <c r="V11207" s="53" t="str">
        <f t="shared" si="570"/>
        <v/>
      </c>
      <c r="W11207" s="53" t="str">
        <f t="shared" si="570"/>
        <v/>
      </c>
      <c r="X11207" s="53" t="str">
        <f t="shared" si="570"/>
        <v/>
      </c>
    </row>
    <row r="11208" spans="18:24" hidden="1" x14ac:dyDescent="0.3">
      <c r="R11208">
        <f t="shared" si="571"/>
        <v>0</v>
      </c>
      <c r="S11208">
        <f t="shared" si="569"/>
        <v>0</v>
      </c>
      <c r="T11208" s="53" t="str">
        <f t="shared" si="570"/>
        <v/>
      </c>
      <c r="U11208" s="53" t="str">
        <f t="shared" si="570"/>
        <v/>
      </c>
      <c r="V11208" s="53" t="str">
        <f t="shared" si="570"/>
        <v/>
      </c>
      <c r="W11208" s="53" t="str">
        <f t="shared" si="570"/>
        <v/>
      </c>
      <c r="X11208" s="53" t="str">
        <f t="shared" si="570"/>
        <v/>
      </c>
    </row>
    <row r="11209" spans="18:24" hidden="1" x14ac:dyDescent="0.3">
      <c r="R11209">
        <f t="shared" si="571"/>
        <v>0</v>
      </c>
      <c r="S11209">
        <f t="shared" si="569"/>
        <v>0</v>
      </c>
      <c r="T11209" s="53" t="str">
        <f t="shared" si="570"/>
        <v/>
      </c>
      <c r="U11209" s="53" t="str">
        <f t="shared" si="570"/>
        <v/>
      </c>
      <c r="V11209" s="53" t="str">
        <f t="shared" si="570"/>
        <v/>
      </c>
      <c r="W11209" s="53" t="str">
        <f t="shared" si="570"/>
        <v/>
      </c>
      <c r="X11209" s="53" t="str">
        <f t="shared" si="570"/>
        <v/>
      </c>
    </row>
    <row r="11210" spans="18:24" hidden="1" x14ac:dyDescent="0.3">
      <c r="R11210">
        <f t="shared" si="571"/>
        <v>0</v>
      </c>
      <c r="S11210">
        <f t="shared" si="569"/>
        <v>0</v>
      </c>
      <c r="T11210" s="53" t="str">
        <f t="shared" si="570"/>
        <v/>
      </c>
      <c r="U11210" s="53" t="str">
        <f t="shared" si="570"/>
        <v/>
      </c>
      <c r="V11210" s="53" t="str">
        <f t="shared" si="570"/>
        <v/>
      </c>
      <c r="W11210" s="53" t="str">
        <f t="shared" si="570"/>
        <v/>
      </c>
      <c r="X11210" s="53" t="str">
        <f t="shared" si="570"/>
        <v/>
      </c>
    </row>
    <row r="11211" spans="18:24" hidden="1" x14ac:dyDescent="0.3">
      <c r="R11211">
        <f t="shared" si="571"/>
        <v>0</v>
      </c>
      <c r="S11211">
        <f t="shared" ref="S11211:S11274" si="572">IF(OR(D11211="GRUPO TEPSA",D11211="TODAS"),Q11211/5,Q11211)</f>
        <v>0</v>
      </c>
      <c r="T11211" s="53" t="str">
        <f t="shared" si="570"/>
        <v/>
      </c>
      <c r="U11211" s="53" t="str">
        <f t="shared" si="570"/>
        <v/>
      </c>
      <c r="V11211" s="53" t="str">
        <f t="shared" si="570"/>
        <v/>
      </c>
      <c r="W11211" s="53" t="str">
        <f t="shared" si="570"/>
        <v/>
      </c>
      <c r="X11211" s="53" t="str">
        <f t="shared" si="570"/>
        <v/>
      </c>
    </row>
    <row r="11212" spans="18:24" hidden="1" x14ac:dyDescent="0.3">
      <c r="R11212">
        <f t="shared" si="571"/>
        <v>0</v>
      </c>
      <c r="S11212">
        <f t="shared" si="572"/>
        <v>0</v>
      </c>
      <c r="T11212" s="53" t="str">
        <f t="shared" si="570"/>
        <v/>
      </c>
      <c r="U11212" s="53" t="str">
        <f t="shared" si="570"/>
        <v/>
      </c>
      <c r="V11212" s="53" t="str">
        <f t="shared" si="570"/>
        <v/>
      </c>
      <c r="W11212" s="53" t="str">
        <f t="shared" si="570"/>
        <v/>
      </c>
      <c r="X11212" s="53" t="str">
        <f t="shared" si="570"/>
        <v/>
      </c>
    </row>
    <row r="11213" spans="18:24" hidden="1" x14ac:dyDescent="0.3">
      <c r="R11213">
        <f t="shared" si="571"/>
        <v>0</v>
      </c>
      <c r="S11213">
        <f t="shared" si="572"/>
        <v>0</v>
      </c>
      <c r="T11213" s="53" t="str">
        <f t="shared" si="570"/>
        <v/>
      </c>
      <c r="U11213" s="53" t="str">
        <f t="shared" si="570"/>
        <v/>
      </c>
      <c r="V11213" s="53" t="str">
        <f t="shared" si="570"/>
        <v/>
      </c>
      <c r="W11213" s="53" t="str">
        <f t="shared" si="570"/>
        <v/>
      </c>
      <c r="X11213" s="53" t="str">
        <f t="shared" si="570"/>
        <v/>
      </c>
    </row>
    <row r="11214" spans="18:24" hidden="1" x14ac:dyDescent="0.3">
      <c r="R11214">
        <f t="shared" si="571"/>
        <v>0</v>
      </c>
      <c r="S11214">
        <f t="shared" si="572"/>
        <v>0</v>
      </c>
      <c r="T11214" s="53" t="str">
        <f t="shared" si="570"/>
        <v/>
      </c>
      <c r="U11214" s="53" t="str">
        <f t="shared" si="570"/>
        <v/>
      </c>
      <c r="V11214" s="53" t="str">
        <f t="shared" si="570"/>
        <v/>
      </c>
      <c r="W11214" s="53" t="str">
        <f t="shared" si="570"/>
        <v/>
      </c>
      <c r="X11214" s="53" t="str">
        <f t="shared" si="570"/>
        <v/>
      </c>
    </row>
    <row r="11215" spans="18:24" hidden="1" x14ac:dyDescent="0.3">
      <c r="R11215">
        <f t="shared" si="571"/>
        <v>0</v>
      </c>
      <c r="S11215">
        <f t="shared" si="572"/>
        <v>0</v>
      </c>
      <c r="T11215" s="53" t="str">
        <f t="shared" si="570"/>
        <v/>
      </c>
      <c r="U11215" s="53" t="str">
        <f t="shared" si="570"/>
        <v/>
      </c>
      <c r="V11215" s="53" t="str">
        <f t="shared" si="570"/>
        <v/>
      </c>
      <c r="W11215" s="53" t="str">
        <f t="shared" si="570"/>
        <v/>
      </c>
      <c r="X11215" s="53" t="str">
        <f t="shared" si="570"/>
        <v/>
      </c>
    </row>
    <row r="11216" spans="18:24" hidden="1" x14ac:dyDescent="0.3">
      <c r="R11216">
        <f t="shared" si="571"/>
        <v>0</v>
      </c>
      <c r="S11216">
        <f t="shared" si="572"/>
        <v>0</v>
      </c>
      <c r="T11216" s="53" t="str">
        <f t="shared" si="570"/>
        <v/>
      </c>
      <c r="U11216" s="53" t="str">
        <f t="shared" si="570"/>
        <v/>
      </c>
      <c r="V11216" s="53" t="str">
        <f t="shared" si="570"/>
        <v/>
      </c>
      <c r="W11216" s="53" t="str">
        <f t="shared" si="570"/>
        <v/>
      </c>
      <c r="X11216" s="53" t="str">
        <f t="shared" si="570"/>
        <v/>
      </c>
    </row>
    <row r="11217" spans="18:24" hidden="1" x14ac:dyDescent="0.3">
      <c r="R11217">
        <f t="shared" si="571"/>
        <v>0</v>
      </c>
      <c r="S11217">
        <f t="shared" si="572"/>
        <v>0</v>
      </c>
      <c r="T11217" s="53" t="str">
        <f t="shared" si="570"/>
        <v/>
      </c>
      <c r="U11217" s="53" t="str">
        <f t="shared" si="570"/>
        <v/>
      </c>
      <c r="V11217" s="53" t="str">
        <f t="shared" si="570"/>
        <v/>
      </c>
      <c r="W11217" s="53" t="str">
        <f t="shared" si="570"/>
        <v/>
      </c>
      <c r="X11217" s="53" t="str">
        <f t="shared" si="570"/>
        <v/>
      </c>
    </row>
    <row r="11218" spans="18:24" hidden="1" x14ac:dyDescent="0.3">
      <c r="R11218">
        <f t="shared" si="571"/>
        <v>0</v>
      </c>
      <c r="S11218">
        <f t="shared" si="572"/>
        <v>0</v>
      </c>
      <c r="T11218" s="53" t="str">
        <f t="shared" si="570"/>
        <v/>
      </c>
      <c r="U11218" s="53" t="str">
        <f t="shared" si="570"/>
        <v/>
      </c>
      <c r="V11218" s="53" t="str">
        <f t="shared" si="570"/>
        <v/>
      </c>
      <c r="W11218" s="53" t="str">
        <f t="shared" si="570"/>
        <v/>
      </c>
      <c r="X11218" s="53" t="str">
        <f t="shared" si="570"/>
        <v/>
      </c>
    </row>
    <row r="11219" spans="18:24" hidden="1" x14ac:dyDescent="0.3">
      <c r="R11219">
        <f t="shared" si="571"/>
        <v>0</v>
      </c>
      <c r="S11219">
        <f t="shared" si="572"/>
        <v>0</v>
      </c>
      <c r="T11219" s="53" t="str">
        <f t="shared" si="570"/>
        <v/>
      </c>
      <c r="U11219" s="53" t="str">
        <f t="shared" si="570"/>
        <v/>
      </c>
      <c r="V11219" s="53" t="str">
        <f t="shared" si="570"/>
        <v/>
      </c>
      <c r="W11219" s="53" t="str">
        <f t="shared" si="570"/>
        <v/>
      </c>
      <c r="X11219" s="53" t="str">
        <f t="shared" si="570"/>
        <v/>
      </c>
    </row>
    <row r="11220" spans="18:24" hidden="1" x14ac:dyDescent="0.3">
      <c r="R11220">
        <f t="shared" si="571"/>
        <v>0</v>
      </c>
      <c r="S11220">
        <f t="shared" si="572"/>
        <v>0</v>
      </c>
      <c r="T11220" s="53" t="str">
        <f t="shared" si="570"/>
        <v/>
      </c>
      <c r="U11220" s="53" t="str">
        <f t="shared" si="570"/>
        <v/>
      </c>
      <c r="V11220" s="53" t="str">
        <f t="shared" si="570"/>
        <v/>
      </c>
      <c r="W11220" s="53" t="str">
        <f t="shared" si="570"/>
        <v/>
      </c>
      <c r="X11220" s="53" t="str">
        <f t="shared" si="570"/>
        <v/>
      </c>
    </row>
    <row r="11221" spans="18:24" hidden="1" x14ac:dyDescent="0.3">
      <c r="R11221">
        <f t="shared" si="571"/>
        <v>0</v>
      </c>
      <c r="S11221">
        <f t="shared" si="572"/>
        <v>0</v>
      </c>
      <c r="T11221" s="53" t="str">
        <f t="shared" si="570"/>
        <v/>
      </c>
      <c r="U11221" s="53" t="str">
        <f t="shared" si="570"/>
        <v/>
      </c>
      <c r="V11221" s="53" t="str">
        <f t="shared" si="570"/>
        <v/>
      </c>
      <c r="W11221" s="53" t="str">
        <f t="shared" si="570"/>
        <v/>
      </c>
      <c r="X11221" s="53" t="str">
        <f t="shared" si="570"/>
        <v/>
      </c>
    </row>
    <row r="11222" spans="18:24" hidden="1" x14ac:dyDescent="0.3">
      <c r="R11222">
        <f t="shared" si="571"/>
        <v>0</v>
      </c>
      <c r="S11222">
        <f t="shared" si="572"/>
        <v>0</v>
      </c>
      <c r="T11222" s="53" t="str">
        <f t="shared" si="570"/>
        <v/>
      </c>
      <c r="U11222" s="53" t="str">
        <f t="shared" si="570"/>
        <v/>
      </c>
      <c r="V11222" s="53" t="str">
        <f t="shared" si="570"/>
        <v/>
      </c>
      <c r="W11222" s="53" t="str">
        <f t="shared" si="570"/>
        <v/>
      </c>
      <c r="X11222" s="53" t="str">
        <f t="shared" si="570"/>
        <v/>
      </c>
    </row>
    <row r="11223" spans="18:24" hidden="1" x14ac:dyDescent="0.3">
      <c r="R11223">
        <f t="shared" si="571"/>
        <v>0</v>
      </c>
      <c r="S11223">
        <f t="shared" si="572"/>
        <v>0</v>
      </c>
      <c r="T11223" s="53" t="str">
        <f t="shared" si="570"/>
        <v/>
      </c>
      <c r="U11223" s="53" t="str">
        <f t="shared" si="570"/>
        <v/>
      </c>
      <c r="V11223" s="53" t="str">
        <f t="shared" si="570"/>
        <v/>
      </c>
      <c r="W11223" s="53" t="str">
        <f t="shared" si="570"/>
        <v/>
      </c>
      <c r="X11223" s="53" t="str">
        <f t="shared" si="570"/>
        <v/>
      </c>
    </row>
    <row r="11224" spans="18:24" hidden="1" x14ac:dyDescent="0.3">
      <c r="R11224">
        <f t="shared" si="571"/>
        <v>0</v>
      </c>
      <c r="S11224">
        <f t="shared" si="572"/>
        <v>0</v>
      </c>
      <c r="T11224" s="53" t="str">
        <f t="shared" si="570"/>
        <v/>
      </c>
      <c r="U11224" s="53" t="str">
        <f t="shared" si="570"/>
        <v/>
      </c>
      <c r="V11224" s="53" t="str">
        <f t="shared" si="570"/>
        <v/>
      </c>
      <c r="W11224" s="53" t="str">
        <f t="shared" si="570"/>
        <v/>
      </c>
      <c r="X11224" s="53" t="str">
        <f t="shared" si="570"/>
        <v/>
      </c>
    </row>
    <row r="11225" spans="18:24" hidden="1" x14ac:dyDescent="0.3">
      <c r="R11225">
        <f t="shared" si="571"/>
        <v>0</v>
      </c>
      <c r="S11225">
        <f t="shared" si="572"/>
        <v>0</v>
      </c>
      <c r="T11225" s="53" t="str">
        <f t="shared" si="570"/>
        <v/>
      </c>
      <c r="U11225" s="53" t="str">
        <f t="shared" si="570"/>
        <v/>
      </c>
      <c r="V11225" s="53" t="str">
        <f t="shared" si="570"/>
        <v/>
      </c>
      <c r="W11225" s="53" t="str">
        <f t="shared" si="570"/>
        <v/>
      </c>
      <c r="X11225" s="53" t="str">
        <f t="shared" si="570"/>
        <v/>
      </c>
    </row>
    <row r="11226" spans="18:24" hidden="1" x14ac:dyDescent="0.3">
      <c r="R11226">
        <f t="shared" si="571"/>
        <v>0</v>
      </c>
      <c r="S11226">
        <f t="shared" si="572"/>
        <v>0</v>
      </c>
      <c r="T11226" s="53" t="str">
        <f t="shared" si="570"/>
        <v/>
      </c>
      <c r="U11226" s="53" t="str">
        <f t="shared" si="570"/>
        <v/>
      </c>
      <c r="V11226" s="53" t="str">
        <f t="shared" si="570"/>
        <v/>
      </c>
      <c r="W11226" s="53" t="str">
        <f t="shared" si="570"/>
        <v/>
      </c>
      <c r="X11226" s="53" t="str">
        <f t="shared" si="570"/>
        <v/>
      </c>
    </row>
    <row r="11227" spans="18:24" hidden="1" x14ac:dyDescent="0.3">
      <c r="R11227">
        <f t="shared" si="571"/>
        <v>0</v>
      </c>
      <c r="S11227">
        <f t="shared" si="572"/>
        <v>0</v>
      </c>
      <c r="T11227" s="53" t="str">
        <f t="shared" si="570"/>
        <v/>
      </c>
      <c r="U11227" s="53" t="str">
        <f t="shared" si="570"/>
        <v/>
      </c>
      <c r="V11227" s="53" t="str">
        <f t="shared" si="570"/>
        <v/>
      </c>
      <c r="W11227" s="53" t="str">
        <f t="shared" si="570"/>
        <v/>
      </c>
      <c r="X11227" s="53" t="str">
        <f t="shared" si="570"/>
        <v/>
      </c>
    </row>
    <row r="11228" spans="18:24" hidden="1" x14ac:dyDescent="0.3">
      <c r="R11228">
        <f t="shared" si="571"/>
        <v>0</v>
      </c>
      <c r="S11228">
        <f t="shared" si="572"/>
        <v>0</v>
      </c>
      <c r="T11228" s="53" t="str">
        <f t="shared" si="570"/>
        <v/>
      </c>
      <c r="U11228" s="53" t="str">
        <f t="shared" si="570"/>
        <v/>
      </c>
      <c r="V11228" s="53" t="str">
        <f t="shared" si="570"/>
        <v/>
      </c>
      <c r="W11228" s="53" t="str">
        <f t="shared" si="570"/>
        <v/>
      </c>
      <c r="X11228" s="53" t="str">
        <f t="shared" si="570"/>
        <v/>
      </c>
    </row>
    <row r="11229" spans="18:24" hidden="1" x14ac:dyDescent="0.3">
      <c r="R11229">
        <f t="shared" si="571"/>
        <v>0</v>
      </c>
      <c r="S11229">
        <f t="shared" si="572"/>
        <v>0</v>
      </c>
      <c r="T11229" s="53" t="str">
        <f t="shared" si="570"/>
        <v/>
      </c>
      <c r="U11229" s="53" t="str">
        <f t="shared" si="570"/>
        <v/>
      </c>
      <c r="V11229" s="53" t="str">
        <f t="shared" si="570"/>
        <v/>
      </c>
      <c r="W11229" s="53" t="str">
        <f t="shared" si="570"/>
        <v/>
      </c>
      <c r="X11229" s="53" t="str">
        <f t="shared" si="570"/>
        <v/>
      </c>
    </row>
    <row r="11230" spans="18:24" hidden="1" x14ac:dyDescent="0.3">
      <c r="R11230">
        <f t="shared" si="571"/>
        <v>0</v>
      </c>
      <c r="S11230">
        <f t="shared" si="572"/>
        <v>0</v>
      </c>
      <c r="T11230" s="53" t="str">
        <f t="shared" si="570"/>
        <v/>
      </c>
      <c r="U11230" s="53" t="str">
        <f t="shared" si="570"/>
        <v/>
      </c>
      <c r="V11230" s="53" t="str">
        <f t="shared" si="570"/>
        <v/>
      </c>
      <c r="W11230" s="53" t="str">
        <f t="shared" si="570"/>
        <v/>
      </c>
      <c r="X11230" s="53" t="str">
        <f t="shared" si="570"/>
        <v/>
      </c>
    </row>
    <row r="11231" spans="18:24" hidden="1" x14ac:dyDescent="0.3">
      <c r="R11231">
        <f t="shared" si="571"/>
        <v>0</v>
      </c>
      <c r="S11231">
        <f t="shared" si="572"/>
        <v>0</v>
      </c>
      <c r="T11231" s="53" t="str">
        <f t="shared" si="570"/>
        <v/>
      </c>
      <c r="U11231" s="53" t="str">
        <f t="shared" si="570"/>
        <v/>
      </c>
      <c r="V11231" s="53" t="str">
        <f t="shared" si="570"/>
        <v/>
      </c>
      <c r="W11231" s="53" t="str">
        <f t="shared" si="570"/>
        <v/>
      </c>
      <c r="X11231" s="53" t="str">
        <f t="shared" si="570"/>
        <v/>
      </c>
    </row>
    <row r="11232" spans="18:24" hidden="1" x14ac:dyDescent="0.3">
      <c r="R11232">
        <f t="shared" si="571"/>
        <v>0</v>
      </c>
      <c r="S11232">
        <f t="shared" si="572"/>
        <v>0</v>
      </c>
      <c r="T11232" s="53" t="str">
        <f t="shared" si="570"/>
        <v/>
      </c>
      <c r="U11232" s="53" t="str">
        <f t="shared" si="570"/>
        <v/>
      </c>
      <c r="V11232" s="53" t="str">
        <f t="shared" si="570"/>
        <v/>
      </c>
      <c r="W11232" s="53" t="str">
        <f t="shared" si="570"/>
        <v/>
      </c>
      <c r="X11232" s="53" t="str">
        <f t="shared" si="570"/>
        <v/>
      </c>
    </row>
    <row r="11233" spans="18:24" hidden="1" x14ac:dyDescent="0.3">
      <c r="R11233">
        <f t="shared" si="571"/>
        <v>0</v>
      </c>
      <c r="S11233">
        <f t="shared" si="572"/>
        <v>0</v>
      </c>
      <c r="T11233" s="53" t="str">
        <f t="shared" si="570"/>
        <v/>
      </c>
      <c r="U11233" s="53" t="str">
        <f t="shared" si="570"/>
        <v/>
      </c>
      <c r="V11233" s="53" t="str">
        <f t="shared" si="570"/>
        <v/>
      </c>
      <c r="W11233" s="53" t="str">
        <f t="shared" si="570"/>
        <v/>
      </c>
      <c r="X11233" s="53" t="str">
        <f t="shared" si="570"/>
        <v/>
      </c>
    </row>
    <row r="11234" spans="18:24" hidden="1" x14ac:dyDescent="0.3">
      <c r="R11234">
        <f t="shared" si="571"/>
        <v>0</v>
      </c>
      <c r="S11234">
        <f t="shared" si="572"/>
        <v>0</v>
      </c>
      <c r="T11234" s="53" t="str">
        <f t="shared" si="570"/>
        <v/>
      </c>
      <c r="U11234" s="53" t="str">
        <f t="shared" si="570"/>
        <v/>
      </c>
      <c r="V11234" s="53" t="str">
        <f t="shared" si="570"/>
        <v/>
      </c>
      <c r="W11234" s="53" t="str">
        <f t="shared" si="570"/>
        <v/>
      </c>
      <c r="X11234" s="53" t="str">
        <f t="shared" si="570"/>
        <v/>
      </c>
    </row>
    <row r="11235" spans="18:24" hidden="1" x14ac:dyDescent="0.3">
      <c r="R11235">
        <f t="shared" si="571"/>
        <v>0</v>
      </c>
      <c r="S11235">
        <f t="shared" si="572"/>
        <v>0</v>
      </c>
      <c r="T11235" s="53" t="str">
        <f t="shared" si="570"/>
        <v/>
      </c>
      <c r="U11235" s="53" t="str">
        <f t="shared" si="570"/>
        <v/>
      </c>
      <c r="V11235" s="53" t="str">
        <f t="shared" si="570"/>
        <v/>
      </c>
      <c r="W11235" s="53" t="str">
        <f t="shared" si="570"/>
        <v/>
      </c>
      <c r="X11235" s="53" t="str">
        <f t="shared" si="570"/>
        <v/>
      </c>
    </row>
    <row r="11236" spans="18:24" hidden="1" x14ac:dyDescent="0.3">
      <c r="R11236">
        <f t="shared" si="571"/>
        <v>0</v>
      </c>
      <c r="S11236">
        <f t="shared" si="572"/>
        <v>0</v>
      </c>
      <c r="T11236" s="53" t="str">
        <f t="shared" si="570"/>
        <v/>
      </c>
      <c r="U11236" s="53" t="str">
        <f t="shared" si="570"/>
        <v/>
      </c>
      <c r="V11236" s="53" t="str">
        <f t="shared" si="570"/>
        <v/>
      </c>
      <c r="W11236" s="53" t="str">
        <f t="shared" si="570"/>
        <v/>
      </c>
      <c r="X11236" s="53" t="str">
        <f t="shared" si="570"/>
        <v/>
      </c>
    </row>
    <row r="11237" spans="18:24" hidden="1" x14ac:dyDescent="0.3">
      <c r="R11237">
        <f t="shared" si="571"/>
        <v>0</v>
      </c>
      <c r="S11237">
        <f t="shared" si="572"/>
        <v>0</v>
      </c>
      <c r="T11237" s="53" t="str">
        <f t="shared" si="570"/>
        <v/>
      </c>
      <c r="U11237" s="53" t="str">
        <f t="shared" si="570"/>
        <v/>
      </c>
      <c r="V11237" s="53" t="str">
        <f t="shared" si="570"/>
        <v/>
      </c>
      <c r="W11237" s="53" t="str">
        <f t="shared" si="570"/>
        <v/>
      </c>
      <c r="X11237" s="53" t="str">
        <f t="shared" si="570"/>
        <v/>
      </c>
    </row>
    <row r="11238" spans="18:24" hidden="1" x14ac:dyDescent="0.3">
      <c r="R11238">
        <f t="shared" si="571"/>
        <v>0</v>
      </c>
      <c r="S11238">
        <f t="shared" si="572"/>
        <v>0</v>
      </c>
      <c r="T11238" s="53" t="str">
        <f t="shared" si="570"/>
        <v/>
      </c>
      <c r="U11238" s="53" t="str">
        <f t="shared" si="570"/>
        <v/>
      </c>
      <c r="V11238" s="53" t="str">
        <f t="shared" si="570"/>
        <v/>
      </c>
      <c r="W11238" s="53" t="str">
        <f t="shared" si="570"/>
        <v/>
      </c>
      <c r="X11238" s="53" t="str">
        <f t="shared" si="570"/>
        <v/>
      </c>
    </row>
    <row r="11239" spans="18:24" hidden="1" x14ac:dyDescent="0.3">
      <c r="R11239">
        <f t="shared" si="571"/>
        <v>0</v>
      </c>
      <c r="S11239">
        <f t="shared" si="572"/>
        <v>0</v>
      </c>
      <c r="T11239" s="53" t="str">
        <f t="shared" ref="T11239:X11289" si="573">IF(OR(COUNTIF($D11239,"*"&amp;T$5&amp;"*")&gt;0,$D11239="GRUPO TEPSA"),T$5,"")</f>
        <v/>
      </c>
      <c r="U11239" s="53" t="str">
        <f t="shared" si="573"/>
        <v/>
      </c>
      <c r="V11239" s="53" t="str">
        <f t="shared" si="573"/>
        <v/>
      </c>
      <c r="W11239" s="53" t="str">
        <f t="shared" si="573"/>
        <v/>
      </c>
      <c r="X11239" s="53" t="str">
        <f t="shared" si="573"/>
        <v/>
      </c>
    </row>
    <row r="11240" spans="18:24" hidden="1" x14ac:dyDescent="0.3">
      <c r="R11240">
        <f t="shared" si="571"/>
        <v>0</v>
      </c>
      <c r="S11240">
        <f t="shared" si="572"/>
        <v>0</v>
      </c>
      <c r="T11240" s="53" t="str">
        <f t="shared" si="573"/>
        <v/>
      </c>
      <c r="U11240" s="53" t="str">
        <f t="shared" si="573"/>
        <v/>
      </c>
      <c r="V11240" s="53" t="str">
        <f t="shared" si="573"/>
        <v/>
      </c>
      <c r="W11240" s="53" t="str">
        <f t="shared" si="573"/>
        <v/>
      </c>
      <c r="X11240" s="53" t="str">
        <f t="shared" si="573"/>
        <v/>
      </c>
    </row>
    <row r="11241" spans="18:24" hidden="1" x14ac:dyDescent="0.3">
      <c r="R11241">
        <f t="shared" si="571"/>
        <v>0</v>
      </c>
      <c r="S11241">
        <f t="shared" si="572"/>
        <v>0</v>
      </c>
      <c r="T11241" s="53" t="str">
        <f t="shared" si="573"/>
        <v/>
      </c>
      <c r="U11241" s="53" t="str">
        <f t="shared" si="573"/>
        <v/>
      </c>
      <c r="V11241" s="53" t="str">
        <f t="shared" si="573"/>
        <v/>
      </c>
      <c r="W11241" s="53" t="str">
        <f t="shared" si="573"/>
        <v/>
      </c>
      <c r="X11241" s="53" t="str">
        <f t="shared" si="573"/>
        <v/>
      </c>
    </row>
    <row r="11242" spans="18:24" hidden="1" x14ac:dyDescent="0.3">
      <c r="R11242">
        <f t="shared" si="571"/>
        <v>0</v>
      </c>
      <c r="S11242">
        <f t="shared" si="572"/>
        <v>0</v>
      </c>
      <c r="T11242" s="53" t="str">
        <f t="shared" si="573"/>
        <v/>
      </c>
      <c r="U11242" s="53" t="str">
        <f t="shared" si="573"/>
        <v/>
      </c>
      <c r="V11242" s="53" t="str">
        <f t="shared" si="573"/>
        <v/>
      </c>
      <c r="W11242" s="53" t="str">
        <f t="shared" si="573"/>
        <v/>
      </c>
      <c r="X11242" s="53" t="str">
        <f t="shared" si="573"/>
        <v/>
      </c>
    </row>
    <row r="11243" spans="18:24" hidden="1" x14ac:dyDescent="0.3">
      <c r="R11243">
        <f t="shared" si="571"/>
        <v>0</v>
      </c>
      <c r="S11243">
        <f t="shared" si="572"/>
        <v>0</v>
      </c>
      <c r="T11243" s="53" t="str">
        <f t="shared" si="573"/>
        <v/>
      </c>
      <c r="U11243" s="53" t="str">
        <f t="shared" si="573"/>
        <v/>
      </c>
      <c r="V11243" s="53" t="str">
        <f t="shared" si="573"/>
        <v/>
      </c>
      <c r="W11243" s="53" t="str">
        <f t="shared" si="573"/>
        <v/>
      </c>
      <c r="X11243" s="53" t="str">
        <f t="shared" si="573"/>
        <v/>
      </c>
    </row>
    <row r="11244" spans="18:24" hidden="1" x14ac:dyDescent="0.3">
      <c r="R11244">
        <f t="shared" si="571"/>
        <v>0</v>
      </c>
      <c r="S11244">
        <f t="shared" si="572"/>
        <v>0</v>
      </c>
      <c r="T11244" s="53" t="str">
        <f t="shared" si="573"/>
        <v/>
      </c>
      <c r="U11244" s="53" t="str">
        <f t="shared" si="573"/>
        <v/>
      </c>
      <c r="V11244" s="53" t="str">
        <f t="shared" si="573"/>
        <v/>
      </c>
      <c r="W11244" s="53" t="str">
        <f t="shared" si="573"/>
        <v/>
      </c>
      <c r="X11244" s="53" t="str">
        <f t="shared" si="573"/>
        <v/>
      </c>
    </row>
    <row r="11245" spans="18:24" hidden="1" x14ac:dyDescent="0.3">
      <c r="R11245">
        <f t="shared" si="571"/>
        <v>0</v>
      </c>
      <c r="S11245">
        <f t="shared" si="572"/>
        <v>0</v>
      </c>
      <c r="T11245" s="53" t="str">
        <f t="shared" si="573"/>
        <v/>
      </c>
      <c r="U11245" s="53" t="str">
        <f t="shared" si="573"/>
        <v/>
      </c>
      <c r="V11245" s="53" t="str">
        <f t="shared" si="573"/>
        <v/>
      </c>
      <c r="W11245" s="53" t="str">
        <f t="shared" si="573"/>
        <v/>
      </c>
      <c r="X11245" s="53" t="str">
        <f t="shared" si="573"/>
        <v/>
      </c>
    </row>
    <row r="11246" spans="18:24" hidden="1" x14ac:dyDescent="0.3">
      <c r="R11246">
        <f t="shared" si="571"/>
        <v>0</v>
      </c>
      <c r="S11246">
        <f t="shared" si="572"/>
        <v>0</v>
      </c>
      <c r="T11246" s="53" t="str">
        <f t="shared" si="573"/>
        <v/>
      </c>
      <c r="U11246" s="53" t="str">
        <f t="shared" si="573"/>
        <v/>
      </c>
      <c r="V11246" s="53" t="str">
        <f t="shared" si="573"/>
        <v/>
      </c>
      <c r="W11246" s="53" t="str">
        <f t="shared" si="573"/>
        <v/>
      </c>
      <c r="X11246" s="53" t="str">
        <f t="shared" si="573"/>
        <v/>
      </c>
    </row>
    <row r="11247" spans="18:24" hidden="1" x14ac:dyDescent="0.3">
      <c r="R11247">
        <f t="shared" si="571"/>
        <v>0</v>
      </c>
      <c r="S11247">
        <f t="shared" si="572"/>
        <v>0</v>
      </c>
      <c r="T11247" s="53" t="str">
        <f t="shared" si="573"/>
        <v/>
      </c>
      <c r="U11247" s="53" t="str">
        <f t="shared" si="573"/>
        <v/>
      </c>
      <c r="V11247" s="53" t="str">
        <f t="shared" si="573"/>
        <v/>
      </c>
      <c r="W11247" s="53" t="str">
        <f t="shared" si="573"/>
        <v/>
      </c>
      <c r="X11247" s="53" t="str">
        <f t="shared" si="573"/>
        <v/>
      </c>
    </row>
    <row r="11248" spans="18:24" hidden="1" x14ac:dyDescent="0.3">
      <c r="R11248">
        <f t="shared" si="571"/>
        <v>0</v>
      </c>
      <c r="S11248">
        <f t="shared" si="572"/>
        <v>0</v>
      </c>
      <c r="T11248" s="53" t="str">
        <f t="shared" si="573"/>
        <v/>
      </c>
      <c r="U11248" s="53" t="str">
        <f t="shared" si="573"/>
        <v/>
      </c>
      <c r="V11248" s="53" t="str">
        <f t="shared" si="573"/>
        <v/>
      </c>
      <c r="W11248" s="53" t="str">
        <f t="shared" si="573"/>
        <v/>
      </c>
      <c r="X11248" s="53" t="str">
        <f t="shared" si="573"/>
        <v/>
      </c>
    </row>
    <row r="11249" spans="18:24" hidden="1" x14ac:dyDescent="0.3">
      <c r="R11249">
        <f t="shared" si="571"/>
        <v>0</v>
      </c>
      <c r="S11249">
        <f t="shared" si="572"/>
        <v>0</v>
      </c>
      <c r="T11249" s="53" t="str">
        <f t="shared" si="573"/>
        <v/>
      </c>
      <c r="U11249" s="53" t="str">
        <f t="shared" si="573"/>
        <v/>
      </c>
      <c r="V11249" s="53" t="str">
        <f t="shared" si="573"/>
        <v/>
      </c>
      <c r="W11249" s="53" t="str">
        <f t="shared" si="573"/>
        <v/>
      </c>
      <c r="X11249" s="53" t="str">
        <f t="shared" si="573"/>
        <v/>
      </c>
    </row>
    <row r="11250" spans="18:24" hidden="1" x14ac:dyDescent="0.3">
      <c r="R11250">
        <f t="shared" si="571"/>
        <v>0</v>
      </c>
      <c r="S11250">
        <f t="shared" si="572"/>
        <v>0</v>
      </c>
      <c r="T11250" s="53" t="str">
        <f t="shared" si="573"/>
        <v/>
      </c>
      <c r="U11250" s="53" t="str">
        <f t="shared" si="573"/>
        <v/>
      </c>
      <c r="V11250" s="53" t="str">
        <f t="shared" si="573"/>
        <v/>
      </c>
      <c r="W11250" s="53" t="str">
        <f t="shared" si="573"/>
        <v/>
      </c>
      <c r="X11250" s="53" t="str">
        <f t="shared" si="573"/>
        <v/>
      </c>
    </row>
    <row r="11251" spans="18:24" hidden="1" x14ac:dyDescent="0.3">
      <c r="R11251">
        <f t="shared" si="571"/>
        <v>0</v>
      </c>
      <c r="S11251">
        <f t="shared" si="572"/>
        <v>0</v>
      </c>
      <c r="T11251" s="53" t="str">
        <f t="shared" si="573"/>
        <v/>
      </c>
      <c r="U11251" s="53" t="str">
        <f t="shared" si="573"/>
        <v/>
      </c>
      <c r="V11251" s="53" t="str">
        <f t="shared" si="573"/>
        <v/>
      </c>
      <c r="W11251" s="53" t="str">
        <f t="shared" si="573"/>
        <v/>
      </c>
      <c r="X11251" s="53" t="str">
        <f t="shared" si="573"/>
        <v/>
      </c>
    </row>
    <row r="11252" spans="18:24" hidden="1" x14ac:dyDescent="0.3">
      <c r="R11252">
        <f t="shared" si="571"/>
        <v>0</v>
      </c>
      <c r="S11252">
        <f t="shared" si="572"/>
        <v>0</v>
      </c>
      <c r="T11252" s="53" t="str">
        <f t="shared" si="573"/>
        <v/>
      </c>
      <c r="U11252" s="53" t="str">
        <f t="shared" si="573"/>
        <v/>
      </c>
      <c r="V11252" s="53" t="str">
        <f t="shared" si="573"/>
        <v/>
      </c>
      <c r="W11252" s="53" t="str">
        <f t="shared" si="573"/>
        <v/>
      </c>
      <c r="X11252" s="53" t="str">
        <f t="shared" si="573"/>
        <v/>
      </c>
    </row>
    <row r="11253" spans="18:24" hidden="1" x14ac:dyDescent="0.3">
      <c r="R11253">
        <f t="shared" si="571"/>
        <v>0</v>
      </c>
      <c r="S11253">
        <f t="shared" si="572"/>
        <v>0</v>
      </c>
      <c r="T11253" s="53" t="str">
        <f t="shared" si="573"/>
        <v/>
      </c>
      <c r="U11253" s="53" t="str">
        <f t="shared" si="573"/>
        <v/>
      </c>
      <c r="V11253" s="53" t="str">
        <f t="shared" si="573"/>
        <v/>
      </c>
      <c r="W11253" s="53" t="str">
        <f t="shared" si="573"/>
        <v/>
      </c>
      <c r="X11253" s="53" t="str">
        <f t="shared" si="573"/>
        <v/>
      </c>
    </row>
    <row r="11254" spans="18:24" hidden="1" x14ac:dyDescent="0.3">
      <c r="R11254">
        <f t="shared" si="571"/>
        <v>0</v>
      </c>
      <c r="S11254">
        <f t="shared" si="572"/>
        <v>0</v>
      </c>
      <c r="T11254" s="53" t="str">
        <f t="shared" si="573"/>
        <v/>
      </c>
      <c r="U11254" s="53" t="str">
        <f t="shared" si="573"/>
        <v/>
      </c>
      <c r="V11254" s="53" t="str">
        <f t="shared" si="573"/>
        <v/>
      </c>
      <c r="W11254" s="53" t="str">
        <f t="shared" si="573"/>
        <v/>
      </c>
      <c r="X11254" s="53" t="str">
        <f t="shared" si="573"/>
        <v/>
      </c>
    </row>
    <row r="11255" spans="18:24" hidden="1" x14ac:dyDescent="0.3">
      <c r="R11255">
        <f t="shared" si="571"/>
        <v>0</v>
      </c>
      <c r="S11255">
        <f t="shared" si="572"/>
        <v>0</v>
      </c>
      <c r="T11255" s="53" t="str">
        <f t="shared" si="573"/>
        <v/>
      </c>
      <c r="U11255" s="53" t="str">
        <f t="shared" si="573"/>
        <v/>
      </c>
      <c r="V11255" s="53" t="str">
        <f t="shared" si="573"/>
        <v/>
      </c>
      <c r="W11255" s="53" t="str">
        <f t="shared" si="573"/>
        <v/>
      </c>
      <c r="X11255" s="53" t="str">
        <f t="shared" si="573"/>
        <v/>
      </c>
    </row>
    <row r="11256" spans="18:24" hidden="1" x14ac:dyDescent="0.3">
      <c r="R11256">
        <f t="shared" si="571"/>
        <v>0</v>
      </c>
      <c r="S11256">
        <f t="shared" si="572"/>
        <v>0</v>
      </c>
      <c r="T11256" s="53" t="str">
        <f t="shared" si="573"/>
        <v/>
      </c>
      <c r="U11256" s="53" t="str">
        <f t="shared" si="573"/>
        <v/>
      </c>
      <c r="V11256" s="53" t="str">
        <f t="shared" si="573"/>
        <v/>
      </c>
      <c r="W11256" s="53" t="str">
        <f t="shared" si="573"/>
        <v/>
      </c>
      <c r="X11256" s="53" t="str">
        <f t="shared" si="573"/>
        <v/>
      </c>
    </row>
    <row r="11257" spans="18:24" hidden="1" x14ac:dyDescent="0.3">
      <c r="R11257">
        <f t="shared" si="571"/>
        <v>0</v>
      </c>
      <c r="S11257">
        <f t="shared" si="572"/>
        <v>0</v>
      </c>
      <c r="T11257" s="53" t="str">
        <f t="shared" si="573"/>
        <v/>
      </c>
      <c r="U11257" s="53" t="str">
        <f t="shared" si="573"/>
        <v/>
      </c>
      <c r="V11257" s="53" t="str">
        <f t="shared" si="573"/>
        <v/>
      </c>
      <c r="W11257" s="53" t="str">
        <f t="shared" si="573"/>
        <v/>
      </c>
      <c r="X11257" s="53" t="str">
        <f t="shared" si="573"/>
        <v/>
      </c>
    </row>
    <row r="11258" spans="18:24" hidden="1" x14ac:dyDescent="0.3">
      <c r="R11258">
        <f t="shared" si="571"/>
        <v>0</v>
      </c>
      <c r="S11258">
        <f t="shared" si="572"/>
        <v>0</v>
      </c>
      <c r="T11258" s="53" t="str">
        <f t="shared" si="573"/>
        <v/>
      </c>
      <c r="U11258" s="53" t="str">
        <f t="shared" si="573"/>
        <v/>
      </c>
      <c r="V11258" s="53" t="str">
        <f t="shared" si="573"/>
        <v/>
      </c>
      <c r="W11258" s="53" t="str">
        <f t="shared" si="573"/>
        <v/>
      </c>
      <c r="X11258" s="53" t="str">
        <f t="shared" si="573"/>
        <v/>
      </c>
    </row>
    <row r="11259" spans="18:24" hidden="1" x14ac:dyDescent="0.3">
      <c r="R11259">
        <f t="shared" si="571"/>
        <v>0</v>
      </c>
      <c r="S11259">
        <f t="shared" si="572"/>
        <v>0</v>
      </c>
      <c r="T11259" s="53" t="str">
        <f t="shared" si="573"/>
        <v/>
      </c>
      <c r="U11259" s="53" t="str">
        <f t="shared" si="573"/>
        <v/>
      </c>
      <c r="V11259" s="53" t="str">
        <f t="shared" si="573"/>
        <v/>
      </c>
      <c r="W11259" s="53" t="str">
        <f t="shared" si="573"/>
        <v/>
      </c>
      <c r="X11259" s="53" t="str">
        <f t="shared" si="573"/>
        <v/>
      </c>
    </row>
    <row r="11260" spans="18:24" hidden="1" x14ac:dyDescent="0.3">
      <c r="R11260">
        <f t="shared" si="571"/>
        <v>0</v>
      </c>
      <c r="S11260">
        <f t="shared" si="572"/>
        <v>0</v>
      </c>
      <c r="T11260" s="53" t="str">
        <f t="shared" si="573"/>
        <v/>
      </c>
      <c r="U11260" s="53" t="str">
        <f t="shared" si="573"/>
        <v/>
      </c>
      <c r="V11260" s="53" t="str">
        <f t="shared" si="573"/>
        <v/>
      </c>
      <c r="W11260" s="53" t="str">
        <f t="shared" si="573"/>
        <v/>
      </c>
      <c r="X11260" s="53" t="str">
        <f t="shared" si="573"/>
        <v/>
      </c>
    </row>
    <row r="11261" spans="18:24" hidden="1" x14ac:dyDescent="0.3">
      <c r="R11261">
        <f t="shared" si="571"/>
        <v>0</v>
      </c>
      <c r="S11261">
        <f t="shared" si="572"/>
        <v>0</v>
      </c>
      <c r="T11261" s="53" t="str">
        <f t="shared" si="573"/>
        <v/>
      </c>
      <c r="U11261" s="53" t="str">
        <f t="shared" si="573"/>
        <v/>
      </c>
      <c r="V11261" s="53" t="str">
        <f t="shared" si="573"/>
        <v/>
      </c>
      <c r="W11261" s="53" t="str">
        <f t="shared" si="573"/>
        <v/>
      </c>
      <c r="X11261" s="53" t="str">
        <f t="shared" si="573"/>
        <v/>
      </c>
    </row>
    <row r="11262" spans="18:24" hidden="1" x14ac:dyDescent="0.3">
      <c r="R11262">
        <f t="shared" si="571"/>
        <v>0</v>
      </c>
      <c r="S11262">
        <f t="shared" si="572"/>
        <v>0</v>
      </c>
      <c r="T11262" s="53" t="str">
        <f t="shared" si="573"/>
        <v/>
      </c>
      <c r="U11262" s="53" t="str">
        <f t="shared" si="573"/>
        <v/>
      </c>
      <c r="V11262" s="53" t="str">
        <f t="shared" si="573"/>
        <v/>
      </c>
      <c r="W11262" s="53" t="str">
        <f t="shared" si="573"/>
        <v/>
      </c>
      <c r="X11262" s="53" t="str">
        <f t="shared" si="573"/>
        <v/>
      </c>
    </row>
    <row r="11263" spans="18:24" hidden="1" x14ac:dyDescent="0.3">
      <c r="R11263">
        <f t="shared" si="571"/>
        <v>0</v>
      </c>
      <c r="S11263">
        <f t="shared" si="572"/>
        <v>0</v>
      </c>
      <c r="T11263" s="53" t="str">
        <f t="shared" si="573"/>
        <v/>
      </c>
      <c r="U11263" s="53" t="str">
        <f t="shared" si="573"/>
        <v/>
      </c>
      <c r="V11263" s="53" t="str">
        <f t="shared" si="573"/>
        <v/>
      </c>
      <c r="W11263" s="53" t="str">
        <f t="shared" si="573"/>
        <v/>
      </c>
      <c r="X11263" s="53" t="str">
        <f t="shared" si="573"/>
        <v/>
      </c>
    </row>
    <row r="11264" spans="18:24" hidden="1" x14ac:dyDescent="0.3">
      <c r="R11264">
        <f t="shared" si="571"/>
        <v>0</v>
      </c>
      <c r="S11264">
        <f t="shared" si="572"/>
        <v>0</v>
      </c>
      <c r="T11264" s="53" t="str">
        <f t="shared" si="573"/>
        <v/>
      </c>
      <c r="U11264" s="53" t="str">
        <f t="shared" si="573"/>
        <v/>
      </c>
      <c r="V11264" s="53" t="str">
        <f t="shared" si="573"/>
        <v/>
      </c>
      <c r="W11264" s="53" t="str">
        <f t="shared" si="573"/>
        <v/>
      </c>
      <c r="X11264" s="53" t="str">
        <f t="shared" si="573"/>
        <v/>
      </c>
    </row>
    <row r="11265" spans="18:24" hidden="1" x14ac:dyDescent="0.3">
      <c r="R11265">
        <f t="shared" si="571"/>
        <v>0</v>
      </c>
      <c r="S11265">
        <f t="shared" si="572"/>
        <v>0</v>
      </c>
      <c r="T11265" s="53" t="str">
        <f t="shared" si="573"/>
        <v/>
      </c>
      <c r="U11265" s="53" t="str">
        <f t="shared" si="573"/>
        <v/>
      </c>
      <c r="V11265" s="53" t="str">
        <f t="shared" si="573"/>
        <v/>
      </c>
      <c r="W11265" s="53" t="str">
        <f t="shared" si="573"/>
        <v/>
      </c>
      <c r="X11265" s="53" t="str">
        <f t="shared" si="573"/>
        <v/>
      </c>
    </row>
    <row r="11266" spans="18:24" hidden="1" x14ac:dyDescent="0.3">
      <c r="R11266">
        <f t="shared" si="571"/>
        <v>0</v>
      </c>
      <c r="S11266">
        <f t="shared" si="572"/>
        <v>0</v>
      </c>
      <c r="T11266" s="53" t="str">
        <f t="shared" si="573"/>
        <v/>
      </c>
      <c r="U11266" s="53" t="str">
        <f t="shared" si="573"/>
        <v/>
      </c>
      <c r="V11266" s="53" t="str">
        <f t="shared" si="573"/>
        <v/>
      </c>
      <c r="W11266" s="53" t="str">
        <f t="shared" si="573"/>
        <v/>
      </c>
      <c r="X11266" s="53" t="str">
        <f t="shared" si="573"/>
        <v/>
      </c>
    </row>
    <row r="11267" spans="18:24" hidden="1" x14ac:dyDescent="0.3">
      <c r="R11267">
        <f t="shared" si="571"/>
        <v>0</v>
      </c>
      <c r="S11267">
        <f t="shared" si="572"/>
        <v>0</v>
      </c>
      <c r="T11267" s="53" t="str">
        <f t="shared" si="573"/>
        <v/>
      </c>
      <c r="U11267" s="53" t="str">
        <f t="shared" si="573"/>
        <v/>
      </c>
      <c r="V11267" s="53" t="str">
        <f t="shared" si="573"/>
        <v/>
      </c>
      <c r="W11267" s="53" t="str">
        <f t="shared" si="573"/>
        <v/>
      </c>
      <c r="X11267" s="53" t="str">
        <f t="shared" si="573"/>
        <v/>
      </c>
    </row>
    <row r="11268" spans="18:24" hidden="1" x14ac:dyDescent="0.3">
      <c r="R11268">
        <f t="shared" si="571"/>
        <v>0</v>
      </c>
      <c r="S11268">
        <f t="shared" si="572"/>
        <v>0</v>
      </c>
      <c r="T11268" s="53" t="str">
        <f t="shared" si="573"/>
        <v/>
      </c>
      <c r="U11268" s="53" t="str">
        <f t="shared" si="573"/>
        <v/>
      </c>
      <c r="V11268" s="53" t="str">
        <f t="shared" si="573"/>
        <v/>
      </c>
      <c r="W11268" s="53" t="str">
        <f t="shared" si="573"/>
        <v/>
      </c>
      <c r="X11268" s="53" t="str">
        <f t="shared" si="573"/>
        <v/>
      </c>
    </row>
    <row r="11269" spans="18:24" hidden="1" x14ac:dyDescent="0.3">
      <c r="R11269">
        <f t="shared" si="571"/>
        <v>0</v>
      </c>
      <c r="S11269">
        <f t="shared" si="572"/>
        <v>0</v>
      </c>
      <c r="T11269" s="53" t="str">
        <f t="shared" si="573"/>
        <v/>
      </c>
      <c r="U11269" s="53" t="str">
        <f t="shared" si="573"/>
        <v/>
      </c>
      <c r="V11269" s="53" t="str">
        <f t="shared" si="573"/>
        <v/>
      </c>
      <c r="W11269" s="53" t="str">
        <f t="shared" si="573"/>
        <v/>
      </c>
      <c r="X11269" s="53" t="str">
        <f t="shared" si="573"/>
        <v/>
      </c>
    </row>
    <row r="11270" spans="18:24" hidden="1" x14ac:dyDescent="0.3">
      <c r="R11270">
        <f t="shared" si="571"/>
        <v>0</v>
      </c>
      <c r="S11270">
        <f t="shared" si="572"/>
        <v>0</v>
      </c>
      <c r="T11270" s="53" t="str">
        <f t="shared" si="573"/>
        <v/>
      </c>
      <c r="U11270" s="53" t="str">
        <f t="shared" si="573"/>
        <v/>
      </c>
      <c r="V11270" s="53" t="str">
        <f t="shared" si="573"/>
        <v/>
      </c>
      <c r="W11270" s="53" t="str">
        <f t="shared" si="573"/>
        <v/>
      </c>
      <c r="X11270" s="53" t="str">
        <f t="shared" si="573"/>
        <v/>
      </c>
    </row>
    <row r="11271" spans="18:24" hidden="1" x14ac:dyDescent="0.3">
      <c r="R11271">
        <f t="shared" ref="R11271:R11334" si="574">IF(OR(D11271="GRUPO TEPSA",D11271="TODAS"),P11271/5,P11271)</f>
        <v>0</v>
      </c>
      <c r="S11271">
        <f t="shared" si="572"/>
        <v>0</v>
      </c>
      <c r="T11271" s="53" t="str">
        <f t="shared" si="573"/>
        <v/>
      </c>
      <c r="U11271" s="53" t="str">
        <f t="shared" si="573"/>
        <v/>
      </c>
      <c r="V11271" s="53" t="str">
        <f t="shared" si="573"/>
        <v/>
      </c>
      <c r="W11271" s="53" t="str">
        <f t="shared" si="573"/>
        <v/>
      </c>
      <c r="X11271" s="53" t="str">
        <f t="shared" si="573"/>
        <v/>
      </c>
    </row>
    <row r="11272" spans="18:24" hidden="1" x14ac:dyDescent="0.3">
      <c r="R11272">
        <f t="shared" si="574"/>
        <v>0</v>
      </c>
      <c r="S11272">
        <f t="shared" si="572"/>
        <v>0</v>
      </c>
      <c r="T11272" s="53" t="str">
        <f t="shared" si="573"/>
        <v/>
      </c>
      <c r="U11272" s="53" t="str">
        <f t="shared" si="573"/>
        <v/>
      </c>
      <c r="V11272" s="53" t="str">
        <f t="shared" si="573"/>
        <v/>
      </c>
      <c r="W11272" s="53" t="str">
        <f t="shared" si="573"/>
        <v/>
      </c>
      <c r="X11272" s="53" t="str">
        <f t="shared" si="573"/>
        <v/>
      </c>
    </row>
    <row r="11273" spans="18:24" hidden="1" x14ac:dyDescent="0.3">
      <c r="R11273">
        <f t="shared" si="574"/>
        <v>0</v>
      </c>
      <c r="S11273">
        <f t="shared" si="572"/>
        <v>0</v>
      </c>
      <c r="T11273" s="53" t="str">
        <f t="shared" si="573"/>
        <v/>
      </c>
      <c r="U11273" s="53" t="str">
        <f t="shared" si="573"/>
        <v/>
      </c>
      <c r="V11273" s="53" t="str">
        <f t="shared" si="573"/>
        <v/>
      </c>
      <c r="W11273" s="53" t="str">
        <f t="shared" si="573"/>
        <v/>
      </c>
      <c r="X11273" s="53" t="str">
        <f t="shared" si="573"/>
        <v/>
      </c>
    </row>
    <row r="11274" spans="18:24" hidden="1" x14ac:dyDescent="0.3">
      <c r="R11274">
        <f t="shared" si="574"/>
        <v>0</v>
      </c>
      <c r="S11274">
        <f t="shared" si="572"/>
        <v>0</v>
      </c>
      <c r="T11274" s="53" t="str">
        <f t="shared" si="573"/>
        <v/>
      </c>
      <c r="U11274" s="53" t="str">
        <f t="shared" si="573"/>
        <v/>
      </c>
      <c r="V11274" s="53" t="str">
        <f t="shared" si="573"/>
        <v/>
      </c>
      <c r="W11274" s="53" t="str">
        <f t="shared" si="573"/>
        <v/>
      </c>
      <c r="X11274" s="53" t="str">
        <f t="shared" si="573"/>
        <v/>
      </c>
    </row>
    <row r="11275" spans="18:24" hidden="1" x14ac:dyDescent="0.3">
      <c r="R11275">
        <f t="shared" si="574"/>
        <v>0</v>
      </c>
      <c r="S11275">
        <f t="shared" ref="S11275:S11338" si="575">IF(OR(D11275="GRUPO TEPSA",D11275="TODAS"),Q11275/5,Q11275)</f>
        <v>0</v>
      </c>
      <c r="T11275" s="53" t="str">
        <f t="shared" si="573"/>
        <v/>
      </c>
      <c r="U11275" s="53" t="str">
        <f t="shared" si="573"/>
        <v/>
      </c>
      <c r="V11275" s="53" t="str">
        <f t="shared" si="573"/>
        <v/>
      </c>
      <c r="W11275" s="53" t="str">
        <f t="shared" si="573"/>
        <v/>
      </c>
      <c r="X11275" s="53" t="str">
        <f t="shared" si="573"/>
        <v/>
      </c>
    </row>
    <row r="11276" spans="18:24" hidden="1" x14ac:dyDescent="0.3">
      <c r="R11276">
        <f t="shared" si="574"/>
        <v>0</v>
      </c>
      <c r="S11276">
        <f t="shared" si="575"/>
        <v>0</v>
      </c>
      <c r="T11276" s="53" t="str">
        <f t="shared" si="573"/>
        <v/>
      </c>
      <c r="U11276" s="53" t="str">
        <f t="shared" si="573"/>
        <v/>
      </c>
      <c r="V11276" s="53" t="str">
        <f t="shared" si="573"/>
        <v/>
      </c>
      <c r="W11276" s="53" t="str">
        <f t="shared" si="573"/>
        <v/>
      </c>
      <c r="X11276" s="53" t="str">
        <f t="shared" si="573"/>
        <v/>
      </c>
    </row>
    <row r="11277" spans="18:24" hidden="1" x14ac:dyDescent="0.3">
      <c r="R11277">
        <f t="shared" si="574"/>
        <v>0</v>
      </c>
      <c r="S11277">
        <f t="shared" si="575"/>
        <v>0</v>
      </c>
      <c r="T11277" s="53" t="str">
        <f t="shared" si="573"/>
        <v/>
      </c>
      <c r="U11277" s="53" t="str">
        <f t="shared" si="573"/>
        <v/>
      </c>
      <c r="V11277" s="53" t="str">
        <f t="shared" si="573"/>
        <v/>
      </c>
      <c r="W11277" s="53" t="str">
        <f t="shared" si="573"/>
        <v/>
      </c>
      <c r="X11277" s="53" t="str">
        <f t="shared" si="573"/>
        <v/>
      </c>
    </row>
    <row r="11278" spans="18:24" hidden="1" x14ac:dyDescent="0.3">
      <c r="R11278">
        <f t="shared" si="574"/>
        <v>0</v>
      </c>
      <c r="S11278">
        <f t="shared" si="575"/>
        <v>0</v>
      </c>
      <c r="T11278" s="53" t="str">
        <f t="shared" si="573"/>
        <v/>
      </c>
      <c r="U11278" s="53" t="str">
        <f t="shared" si="573"/>
        <v/>
      </c>
      <c r="V11278" s="53" t="str">
        <f t="shared" si="573"/>
        <v/>
      </c>
      <c r="W11278" s="53" t="str">
        <f t="shared" si="573"/>
        <v/>
      </c>
      <c r="X11278" s="53" t="str">
        <f t="shared" si="573"/>
        <v/>
      </c>
    </row>
    <row r="11279" spans="18:24" hidden="1" x14ac:dyDescent="0.3">
      <c r="R11279">
        <f t="shared" si="574"/>
        <v>0</v>
      </c>
      <c r="S11279">
        <f t="shared" si="575"/>
        <v>0</v>
      </c>
      <c r="T11279" s="53" t="str">
        <f t="shared" si="573"/>
        <v/>
      </c>
      <c r="U11279" s="53" t="str">
        <f t="shared" si="573"/>
        <v/>
      </c>
      <c r="V11279" s="53" t="str">
        <f t="shared" si="573"/>
        <v/>
      </c>
      <c r="W11279" s="53" t="str">
        <f t="shared" si="573"/>
        <v/>
      </c>
      <c r="X11279" s="53" t="str">
        <f t="shared" si="573"/>
        <v/>
      </c>
    </row>
    <row r="11280" spans="18:24" hidden="1" x14ac:dyDescent="0.3">
      <c r="R11280">
        <f t="shared" si="574"/>
        <v>0</v>
      </c>
      <c r="S11280">
        <f t="shared" si="575"/>
        <v>0</v>
      </c>
      <c r="T11280" s="53" t="str">
        <f t="shared" si="573"/>
        <v/>
      </c>
      <c r="U11280" s="53" t="str">
        <f t="shared" si="573"/>
        <v/>
      </c>
      <c r="V11280" s="53" t="str">
        <f t="shared" si="573"/>
        <v/>
      </c>
      <c r="W11280" s="53" t="str">
        <f t="shared" si="573"/>
        <v/>
      </c>
      <c r="X11280" s="53" t="str">
        <f t="shared" si="573"/>
        <v/>
      </c>
    </row>
    <row r="11281" spans="18:24" hidden="1" x14ac:dyDescent="0.3">
      <c r="R11281">
        <f t="shared" si="574"/>
        <v>0</v>
      </c>
      <c r="S11281">
        <f t="shared" si="575"/>
        <v>0</v>
      </c>
      <c r="T11281" s="53" t="str">
        <f t="shared" si="573"/>
        <v/>
      </c>
      <c r="U11281" s="53" t="str">
        <f t="shared" si="573"/>
        <v/>
      </c>
      <c r="V11281" s="53" t="str">
        <f t="shared" si="573"/>
        <v/>
      </c>
      <c r="W11281" s="53" t="str">
        <f t="shared" si="573"/>
        <v/>
      </c>
      <c r="X11281" s="53" t="str">
        <f t="shared" si="573"/>
        <v/>
      </c>
    </row>
    <row r="11282" spans="18:24" hidden="1" x14ac:dyDescent="0.3">
      <c r="R11282">
        <f t="shared" si="574"/>
        <v>0</v>
      </c>
      <c r="S11282">
        <f t="shared" si="575"/>
        <v>0</v>
      </c>
      <c r="T11282" s="53" t="str">
        <f t="shared" si="573"/>
        <v/>
      </c>
      <c r="U11282" s="53" t="str">
        <f t="shared" si="573"/>
        <v/>
      </c>
      <c r="V11282" s="53" t="str">
        <f t="shared" si="573"/>
        <v/>
      </c>
      <c r="W11282" s="53" t="str">
        <f t="shared" si="573"/>
        <v/>
      </c>
      <c r="X11282" s="53" t="str">
        <f t="shared" si="573"/>
        <v/>
      </c>
    </row>
    <row r="11283" spans="18:24" hidden="1" x14ac:dyDescent="0.3">
      <c r="R11283">
        <f t="shared" si="574"/>
        <v>0</v>
      </c>
      <c r="S11283">
        <f t="shared" si="575"/>
        <v>0</v>
      </c>
      <c r="T11283" s="53" t="str">
        <f t="shared" si="573"/>
        <v/>
      </c>
      <c r="U11283" s="53" t="str">
        <f t="shared" si="573"/>
        <v/>
      </c>
      <c r="V11283" s="53" t="str">
        <f t="shared" si="573"/>
        <v/>
      </c>
      <c r="W11283" s="53" t="str">
        <f t="shared" si="573"/>
        <v/>
      </c>
      <c r="X11283" s="53" t="str">
        <f t="shared" si="573"/>
        <v/>
      </c>
    </row>
    <row r="11284" spans="18:24" hidden="1" x14ac:dyDescent="0.3">
      <c r="R11284">
        <f t="shared" si="574"/>
        <v>0</v>
      </c>
      <c r="S11284">
        <f t="shared" si="575"/>
        <v>0</v>
      </c>
      <c r="T11284" s="53" t="str">
        <f t="shared" si="573"/>
        <v/>
      </c>
      <c r="U11284" s="53" t="str">
        <f t="shared" si="573"/>
        <v/>
      </c>
      <c r="V11284" s="53" t="str">
        <f t="shared" si="573"/>
        <v/>
      </c>
      <c r="W11284" s="53" t="str">
        <f t="shared" si="573"/>
        <v/>
      </c>
      <c r="X11284" s="53" t="str">
        <f t="shared" si="573"/>
        <v/>
      </c>
    </row>
    <row r="11285" spans="18:24" hidden="1" x14ac:dyDescent="0.3">
      <c r="R11285">
        <f t="shared" si="574"/>
        <v>0</v>
      </c>
      <c r="S11285">
        <f t="shared" si="575"/>
        <v>0</v>
      </c>
      <c r="T11285" s="53" t="str">
        <f t="shared" si="573"/>
        <v/>
      </c>
      <c r="U11285" s="53" t="str">
        <f t="shared" si="573"/>
        <v/>
      </c>
      <c r="V11285" s="53" t="str">
        <f t="shared" si="573"/>
        <v/>
      </c>
      <c r="W11285" s="53" t="str">
        <f t="shared" si="573"/>
        <v/>
      </c>
      <c r="X11285" s="53" t="str">
        <f t="shared" si="573"/>
        <v/>
      </c>
    </row>
    <row r="11286" spans="18:24" hidden="1" x14ac:dyDescent="0.3">
      <c r="R11286">
        <f t="shared" si="574"/>
        <v>0</v>
      </c>
      <c r="S11286">
        <f t="shared" si="575"/>
        <v>0</v>
      </c>
      <c r="T11286" s="53" t="str">
        <f t="shared" si="573"/>
        <v/>
      </c>
      <c r="U11286" s="53" t="str">
        <f t="shared" si="573"/>
        <v/>
      </c>
      <c r="V11286" s="53" t="str">
        <f t="shared" si="573"/>
        <v/>
      </c>
      <c r="W11286" s="53" t="str">
        <f t="shared" si="573"/>
        <v/>
      </c>
      <c r="X11286" s="53" t="str">
        <f t="shared" si="573"/>
        <v/>
      </c>
    </row>
    <row r="11287" spans="18:24" hidden="1" x14ac:dyDescent="0.3">
      <c r="R11287">
        <f t="shared" si="574"/>
        <v>0</v>
      </c>
      <c r="S11287">
        <f t="shared" si="575"/>
        <v>0</v>
      </c>
      <c r="T11287" s="53" t="str">
        <f t="shared" si="573"/>
        <v/>
      </c>
      <c r="U11287" s="53" t="str">
        <f t="shared" si="573"/>
        <v/>
      </c>
      <c r="V11287" s="53" t="str">
        <f t="shared" si="573"/>
        <v/>
      </c>
      <c r="W11287" s="53" t="str">
        <f t="shared" si="573"/>
        <v/>
      </c>
      <c r="X11287" s="53" t="str">
        <f t="shared" si="573"/>
        <v/>
      </c>
    </row>
    <row r="11288" spans="18:24" hidden="1" x14ac:dyDescent="0.3">
      <c r="R11288">
        <f t="shared" si="574"/>
        <v>0</v>
      </c>
      <c r="S11288">
        <f t="shared" si="575"/>
        <v>0</v>
      </c>
      <c r="T11288" s="53" t="str">
        <f t="shared" si="573"/>
        <v/>
      </c>
      <c r="U11288" s="53" t="str">
        <f t="shared" si="573"/>
        <v/>
      </c>
      <c r="V11288" s="53" t="str">
        <f t="shared" si="573"/>
        <v/>
      </c>
      <c r="W11288" s="53" t="str">
        <f t="shared" si="573"/>
        <v/>
      </c>
      <c r="X11288" s="53" t="str">
        <f t="shared" si="573"/>
        <v/>
      </c>
    </row>
    <row r="11289" spans="18:24" hidden="1" x14ac:dyDescent="0.3">
      <c r="R11289">
        <f t="shared" si="574"/>
        <v>0</v>
      </c>
      <c r="S11289">
        <f t="shared" si="575"/>
        <v>0</v>
      </c>
      <c r="T11289" s="53" t="str">
        <f t="shared" si="573"/>
        <v/>
      </c>
      <c r="U11289" s="53" t="str">
        <f t="shared" si="573"/>
        <v/>
      </c>
      <c r="V11289" s="53" t="str">
        <f t="shared" si="573"/>
        <v/>
      </c>
      <c r="W11289" s="53" t="str">
        <f t="shared" si="573"/>
        <v/>
      </c>
      <c r="X11289" s="53" t="str">
        <f t="shared" si="573"/>
        <v/>
      </c>
    </row>
    <row r="11290" spans="18:24" hidden="1" x14ac:dyDescent="0.3">
      <c r="R11290">
        <f t="shared" si="574"/>
        <v>0</v>
      </c>
      <c r="S11290">
        <f t="shared" si="575"/>
        <v>0</v>
      </c>
      <c r="T11290" s="53" t="str">
        <f t="shared" ref="T11290:X11340" si="576">IF(OR(COUNTIF($D11290,"*"&amp;T$5&amp;"*")&gt;0,$D11290="GRUPO TEPSA"),T$5,"")</f>
        <v/>
      </c>
      <c r="U11290" s="53" t="str">
        <f t="shared" si="576"/>
        <v/>
      </c>
      <c r="V11290" s="53" t="str">
        <f t="shared" si="576"/>
        <v/>
      </c>
      <c r="W11290" s="53" t="str">
        <f t="shared" si="576"/>
        <v/>
      </c>
      <c r="X11290" s="53" t="str">
        <f t="shared" si="576"/>
        <v/>
      </c>
    </row>
    <row r="11291" spans="18:24" hidden="1" x14ac:dyDescent="0.3">
      <c r="R11291">
        <f t="shared" si="574"/>
        <v>0</v>
      </c>
      <c r="S11291">
        <f t="shared" si="575"/>
        <v>0</v>
      </c>
      <c r="T11291" s="53" t="str">
        <f t="shared" si="576"/>
        <v/>
      </c>
      <c r="U11291" s="53" t="str">
        <f t="shared" si="576"/>
        <v/>
      </c>
      <c r="V11291" s="53" t="str">
        <f t="shared" si="576"/>
        <v/>
      </c>
      <c r="W11291" s="53" t="str">
        <f t="shared" si="576"/>
        <v/>
      </c>
      <c r="X11291" s="53" t="str">
        <f t="shared" si="576"/>
        <v/>
      </c>
    </row>
    <row r="11292" spans="18:24" hidden="1" x14ac:dyDescent="0.3">
      <c r="R11292">
        <f t="shared" si="574"/>
        <v>0</v>
      </c>
      <c r="S11292">
        <f t="shared" si="575"/>
        <v>0</v>
      </c>
      <c r="T11292" s="53" t="str">
        <f t="shared" si="576"/>
        <v/>
      </c>
      <c r="U11292" s="53" t="str">
        <f t="shared" si="576"/>
        <v/>
      </c>
      <c r="V11292" s="53" t="str">
        <f t="shared" si="576"/>
        <v/>
      </c>
      <c r="W11292" s="53" t="str">
        <f t="shared" si="576"/>
        <v/>
      </c>
      <c r="X11292" s="53" t="str">
        <f t="shared" si="576"/>
        <v/>
      </c>
    </row>
    <row r="11293" spans="18:24" hidden="1" x14ac:dyDescent="0.3">
      <c r="R11293">
        <f t="shared" si="574"/>
        <v>0</v>
      </c>
      <c r="S11293">
        <f t="shared" si="575"/>
        <v>0</v>
      </c>
      <c r="T11293" s="53" t="str">
        <f t="shared" si="576"/>
        <v/>
      </c>
      <c r="U11293" s="53" t="str">
        <f t="shared" si="576"/>
        <v/>
      </c>
      <c r="V11293" s="53" t="str">
        <f t="shared" si="576"/>
        <v/>
      </c>
      <c r="W11293" s="53" t="str">
        <f t="shared" si="576"/>
        <v/>
      </c>
      <c r="X11293" s="53" t="str">
        <f t="shared" si="576"/>
        <v/>
      </c>
    </row>
    <row r="11294" spans="18:24" hidden="1" x14ac:dyDescent="0.3">
      <c r="R11294">
        <f t="shared" si="574"/>
        <v>0</v>
      </c>
      <c r="S11294">
        <f t="shared" si="575"/>
        <v>0</v>
      </c>
      <c r="T11294" s="53" t="str">
        <f t="shared" si="576"/>
        <v/>
      </c>
      <c r="U11294" s="53" t="str">
        <f t="shared" si="576"/>
        <v/>
      </c>
      <c r="V11294" s="53" t="str">
        <f t="shared" si="576"/>
        <v/>
      </c>
      <c r="W11294" s="53" t="str">
        <f t="shared" si="576"/>
        <v/>
      </c>
      <c r="X11294" s="53" t="str">
        <f t="shared" si="576"/>
        <v/>
      </c>
    </row>
    <row r="11295" spans="18:24" hidden="1" x14ac:dyDescent="0.3">
      <c r="R11295">
        <f t="shared" si="574"/>
        <v>0</v>
      </c>
      <c r="S11295">
        <f t="shared" si="575"/>
        <v>0</v>
      </c>
      <c r="T11295" s="53" t="str">
        <f t="shared" si="576"/>
        <v/>
      </c>
      <c r="U11295" s="53" t="str">
        <f t="shared" si="576"/>
        <v/>
      </c>
      <c r="V11295" s="53" t="str">
        <f t="shared" si="576"/>
        <v/>
      </c>
      <c r="W11295" s="53" t="str">
        <f t="shared" si="576"/>
        <v/>
      </c>
      <c r="X11295" s="53" t="str">
        <f t="shared" si="576"/>
        <v/>
      </c>
    </row>
    <row r="11296" spans="18:24" hidden="1" x14ac:dyDescent="0.3">
      <c r="R11296">
        <f t="shared" si="574"/>
        <v>0</v>
      </c>
      <c r="S11296">
        <f t="shared" si="575"/>
        <v>0</v>
      </c>
      <c r="T11296" s="53" t="str">
        <f t="shared" si="576"/>
        <v/>
      </c>
      <c r="U11296" s="53" t="str">
        <f t="shared" si="576"/>
        <v/>
      </c>
      <c r="V11296" s="53" t="str">
        <f t="shared" si="576"/>
        <v/>
      </c>
      <c r="W11296" s="53" t="str">
        <f t="shared" si="576"/>
        <v/>
      </c>
      <c r="X11296" s="53" t="str">
        <f t="shared" si="576"/>
        <v/>
      </c>
    </row>
    <row r="11297" spans="18:24" hidden="1" x14ac:dyDescent="0.3">
      <c r="R11297">
        <f t="shared" si="574"/>
        <v>0</v>
      </c>
      <c r="S11297">
        <f t="shared" si="575"/>
        <v>0</v>
      </c>
      <c r="T11297" s="53" t="str">
        <f t="shared" si="576"/>
        <v/>
      </c>
      <c r="U11297" s="53" t="str">
        <f t="shared" si="576"/>
        <v/>
      </c>
      <c r="V11297" s="53" t="str">
        <f t="shared" si="576"/>
        <v/>
      </c>
      <c r="W11297" s="53" t="str">
        <f t="shared" si="576"/>
        <v/>
      </c>
      <c r="X11297" s="53" t="str">
        <f t="shared" si="576"/>
        <v/>
      </c>
    </row>
    <row r="11298" spans="18:24" hidden="1" x14ac:dyDescent="0.3">
      <c r="R11298">
        <f t="shared" si="574"/>
        <v>0</v>
      </c>
      <c r="S11298">
        <f t="shared" si="575"/>
        <v>0</v>
      </c>
      <c r="T11298" s="53" t="str">
        <f t="shared" si="576"/>
        <v/>
      </c>
      <c r="U11298" s="53" t="str">
        <f t="shared" si="576"/>
        <v/>
      </c>
      <c r="V11298" s="53" t="str">
        <f t="shared" si="576"/>
        <v/>
      </c>
      <c r="W11298" s="53" t="str">
        <f t="shared" si="576"/>
        <v/>
      </c>
      <c r="X11298" s="53" t="str">
        <f t="shared" si="576"/>
        <v/>
      </c>
    </row>
    <row r="11299" spans="18:24" hidden="1" x14ac:dyDescent="0.3">
      <c r="R11299">
        <f t="shared" si="574"/>
        <v>0</v>
      </c>
      <c r="S11299">
        <f t="shared" si="575"/>
        <v>0</v>
      </c>
      <c r="T11299" s="53" t="str">
        <f t="shared" si="576"/>
        <v/>
      </c>
      <c r="U11299" s="53" t="str">
        <f t="shared" si="576"/>
        <v/>
      </c>
      <c r="V11299" s="53" t="str">
        <f t="shared" si="576"/>
        <v/>
      </c>
      <c r="W11299" s="53" t="str">
        <f t="shared" si="576"/>
        <v/>
      </c>
      <c r="X11299" s="53" t="str">
        <f t="shared" si="576"/>
        <v/>
      </c>
    </row>
    <row r="11300" spans="18:24" hidden="1" x14ac:dyDescent="0.3">
      <c r="R11300">
        <f t="shared" si="574"/>
        <v>0</v>
      </c>
      <c r="S11300">
        <f t="shared" si="575"/>
        <v>0</v>
      </c>
      <c r="T11300" s="53" t="str">
        <f t="shared" si="576"/>
        <v/>
      </c>
      <c r="U11300" s="53" t="str">
        <f t="shared" si="576"/>
        <v/>
      </c>
      <c r="V11300" s="53" t="str">
        <f t="shared" si="576"/>
        <v/>
      </c>
      <c r="W11300" s="53" t="str">
        <f t="shared" si="576"/>
        <v/>
      </c>
      <c r="X11300" s="53" t="str">
        <f t="shared" si="576"/>
        <v/>
      </c>
    </row>
    <row r="11301" spans="18:24" hidden="1" x14ac:dyDescent="0.3">
      <c r="R11301">
        <f t="shared" si="574"/>
        <v>0</v>
      </c>
      <c r="S11301">
        <f t="shared" si="575"/>
        <v>0</v>
      </c>
      <c r="T11301" s="53" t="str">
        <f t="shared" si="576"/>
        <v/>
      </c>
      <c r="U11301" s="53" t="str">
        <f t="shared" si="576"/>
        <v/>
      </c>
      <c r="V11301" s="53" t="str">
        <f t="shared" si="576"/>
        <v/>
      </c>
      <c r="W11301" s="53" t="str">
        <f t="shared" si="576"/>
        <v/>
      </c>
      <c r="X11301" s="53" t="str">
        <f t="shared" si="576"/>
        <v/>
      </c>
    </row>
    <row r="11302" spans="18:24" hidden="1" x14ac:dyDescent="0.3">
      <c r="R11302">
        <f t="shared" si="574"/>
        <v>0</v>
      </c>
      <c r="S11302">
        <f t="shared" si="575"/>
        <v>0</v>
      </c>
      <c r="T11302" s="53" t="str">
        <f t="shared" si="576"/>
        <v/>
      </c>
      <c r="U11302" s="53" t="str">
        <f t="shared" si="576"/>
        <v/>
      </c>
      <c r="V11302" s="53" t="str">
        <f t="shared" si="576"/>
        <v/>
      </c>
      <c r="W11302" s="53" t="str">
        <f t="shared" si="576"/>
        <v/>
      </c>
      <c r="X11302" s="53" t="str">
        <f t="shared" si="576"/>
        <v/>
      </c>
    </row>
    <row r="11303" spans="18:24" hidden="1" x14ac:dyDescent="0.3">
      <c r="R11303">
        <f t="shared" si="574"/>
        <v>0</v>
      </c>
      <c r="S11303">
        <f t="shared" si="575"/>
        <v>0</v>
      </c>
      <c r="T11303" s="53" t="str">
        <f t="shared" si="576"/>
        <v/>
      </c>
      <c r="U11303" s="53" t="str">
        <f t="shared" si="576"/>
        <v/>
      </c>
      <c r="V11303" s="53" t="str">
        <f t="shared" si="576"/>
        <v/>
      </c>
      <c r="W11303" s="53" t="str">
        <f t="shared" si="576"/>
        <v/>
      </c>
      <c r="X11303" s="53" t="str">
        <f t="shared" si="576"/>
        <v/>
      </c>
    </row>
    <row r="11304" spans="18:24" hidden="1" x14ac:dyDescent="0.3">
      <c r="R11304">
        <f t="shared" si="574"/>
        <v>0</v>
      </c>
      <c r="S11304">
        <f t="shared" si="575"/>
        <v>0</v>
      </c>
      <c r="T11304" s="53" t="str">
        <f t="shared" si="576"/>
        <v/>
      </c>
      <c r="U11304" s="53" t="str">
        <f t="shared" si="576"/>
        <v/>
      </c>
      <c r="V11304" s="53" t="str">
        <f t="shared" si="576"/>
        <v/>
      </c>
      <c r="W11304" s="53" t="str">
        <f t="shared" si="576"/>
        <v/>
      </c>
      <c r="X11304" s="53" t="str">
        <f t="shared" si="576"/>
        <v/>
      </c>
    </row>
    <row r="11305" spans="18:24" hidden="1" x14ac:dyDescent="0.3">
      <c r="R11305">
        <f t="shared" si="574"/>
        <v>0</v>
      </c>
      <c r="S11305">
        <f t="shared" si="575"/>
        <v>0</v>
      </c>
      <c r="T11305" s="53" t="str">
        <f t="shared" si="576"/>
        <v/>
      </c>
      <c r="U11305" s="53" t="str">
        <f t="shared" si="576"/>
        <v/>
      </c>
      <c r="V11305" s="53" t="str">
        <f t="shared" si="576"/>
        <v/>
      </c>
      <c r="W11305" s="53" t="str">
        <f t="shared" si="576"/>
        <v/>
      </c>
      <c r="X11305" s="53" t="str">
        <f t="shared" si="576"/>
        <v/>
      </c>
    </row>
    <row r="11306" spans="18:24" hidden="1" x14ac:dyDescent="0.3">
      <c r="R11306">
        <f t="shared" si="574"/>
        <v>0</v>
      </c>
      <c r="S11306">
        <f t="shared" si="575"/>
        <v>0</v>
      </c>
      <c r="T11306" s="53" t="str">
        <f t="shared" si="576"/>
        <v/>
      </c>
      <c r="U11306" s="53" t="str">
        <f t="shared" si="576"/>
        <v/>
      </c>
      <c r="V11306" s="53" t="str">
        <f t="shared" si="576"/>
        <v/>
      </c>
      <c r="W11306" s="53" t="str">
        <f t="shared" si="576"/>
        <v/>
      </c>
      <c r="X11306" s="53" t="str">
        <f t="shared" si="576"/>
        <v/>
      </c>
    </row>
    <row r="11307" spans="18:24" hidden="1" x14ac:dyDescent="0.3">
      <c r="R11307">
        <f t="shared" si="574"/>
        <v>0</v>
      </c>
      <c r="S11307">
        <f t="shared" si="575"/>
        <v>0</v>
      </c>
      <c r="T11307" s="53" t="str">
        <f t="shared" si="576"/>
        <v/>
      </c>
      <c r="U11307" s="53" t="str">
        <f t="shared" si="576"/>
        <v/>
      </c>
      <c r="V11307" s="53" t="str">
        <f t="shared" si="576"/>
        <v/>
      </c>
      <c r="W11307" s="53" t="str">
        <f t="shared" si="576"/>
        <v/>
      </c>
      <c r="X11307" s="53" t="str">
        <f t="shared" si="576"/>
        <v/>
      </c>
    </row>
    <row r="11308" spans="18:24" hidden="1" x14ac:dyDescent="0.3">
      <c r="R11308">
        <f t="shared" si="574"/>
        <v>0</v>
      </c>
      <c r="S11308">
        <f t="shared" si="575"/>
        <v>0</v>
      </c>
      <c r="T11308" s="53" t="str">
        <f t="shared" si="576"/>
        <v/>
      </c>
      <c r="U11308" s="53" t="str">
        <f t="shared" si="576"/>
        <v/>
      </c>
      <c r="V11308" s="53" t="str">
        <f t="shared" si="576"/>
        <v/>
      </c>
      <c r="W11308" s="53" t="str">
        <f t="shared" si="576"/>
        <v/>
      </c>
      <c r="X11308" s="53" t="str">
        <f t="shared" si="576"/>
        <v/>
      </c>
    </row>
    <row r="11309" spans="18:24" hidden="1" x14ac:dyDescent="0.3">
      <c r="R11309">
        <f t="shared" si="574"/>
        <v>0</v>
      </c>
      <c r="S11309">
        <f t="shared" si="575"/>
        <v>0</v>
      </c>
      <c r="T11309" s="53" t="str">
        <f t="shared" si="576"/>
        <v/>
      </c>
      <c r="U11309" s="53" t="str">
        <f t="shared" si="576"/>
        <v/>
      </c>
      <c r="V11309" s="53" t="str">
        <f t="shared" si="576"/>
        <v/>
      </c>
      <c r="W11309" s="53" t="str">
        <f t="shared" si="576"/>
        <v/>
      </c>
      <c r="X11309" s="53" t="str">
        <f t="shared" si="576"/>
        <v/>
      </c>
    </row>
    <row r="11310" spans="18:24" hidden="1" x14ac:dyDescent="0.3">
      <c r="R11310">
        <f t="shared" si="574"/>
        <v>0</v>
      </c>
      <c r="S11310">
        <f t="shared" si="575"/>
        <v>0</v>
      </c>
      <c r="T11310" s="53" t="str">
        <f t="shared" si="576"/>
        <v/>
      </c>
      <c r="U11310" s="53" t="str">
        <f t="shared" si="576"/>
        <v/>
      </c>
      <c r="V11310" s="53" t="str">
        <f t="shared" si="576"/>
        <v/>
      </c>
      <c r="W11310" s="53" t="str">
        <f t="shared" si="576"/>
        <v/>
      </c>
      <c r="X11310" s="53" t="str">
        <f t="shared" si="576"/>
        <v/>
      </c>
    </row>
    <row r="11311" spans="18:24" hidden="1" x14ac:dyDescent="0.3">
      <c r="R11311">
        <f t="shared" si="574"/>
        <v>0</v>
      </c>
      <c r="S11311">
        <f t="shared" si="575"/>
        <v>0</v>
      </c>
      <c r="T11311" s="53" t="str">
        <f t="shared" si="576"/>
        <v/>
      </c>
      <c r="U11311" s="53" t="str">
        <f t="shared" si="576"/>
        <v/>
      </c>
      <c r="V11311" s="53" t="str">
        <f t="shared" si="576"/>
        <v/>
      </c>
      <c r="W11311" s="53" t="str">
        <f t="shared" si="576"/>
        <v/>
      </c>
      <c r="X11311" s="53" t="str">
        <f t="shared" si="576"/>
        <v/>
      </c>
    </row>
    <row r="11312" spans="18:24" hidden="1" x14ac:dyDescent="0.3">
      <c r="R11312">
        <f t="shared" si="574"/>
        <v>0</v>
      </c>
      <c r="S11312">
        <f t="shared" si="575"/>
        <v>0</v>
      </c>
      <c r="T11312" s="53" t="str">
        <f t="shared" si="576"/>
        <v/>
      </c>
      <c r="U11312" s="53" t="str">
        <f t="shared" si="576"/>
        <v/>
      </c>
      <c r="V11312" s="53" t="str">
        <f t="shared" si="576"/>
        <v/>
      </c>
      <c r="W11312" s="53" t="str">
        <f t="shared" si="576"/>
        <v/>
      </c>
      <c r="X11312" s="53" t="str">
        <f t="shared" si="576"/>
        <v/>
      </c>
    </row>
    <row r="11313" spans="18:24" hidden="1" x14ac:dyDescent="0.3">
      <c r="R11313">
        <f t="shared" si="574"/>
        <v>0</v>
      </c>
      <c r="S11313">
        <f t="shared" si="575"/>
        <v>0</v>
      </c>
      <c r="T11313" s="53" t="str">
        <f t="shared" si="576"/>
        <v/>
      </c>
      <c r="U11313" s="53" t="str">
        <f t="shared" si="576"/>
        <v/>
      </c>
      <c r="V11313" s="53" t="str">
        <f t="shared" si="576"/>
        <v/>
      </c>
      <c r="W11313" s="53" t="str">
        <f t="shared" si="576"/>
        <v/>
      </c>
      <c r="X11313" s="53" t="str">
        <f t="shared" si="576"/>
        <v/>
      </c>
    </row>
    <row r="11314" spans="18:24" hidden="1" x14ac:dyDescent="0.3">
      <c r="R11314">
        <f t="shared" si="574"/>
        <v>0</v>
      </c>
      <c r="S11314">
        <f t="shared" si="575"/>
        <v>0</v>
      </c>
      <c r="T11314" s="53" t="str">
        <f t="shared" si="576"/>
        <v/>
      </c>
      <c r="U11314" s="53" t="str">
        <f t="shared" si="576"/>
        <v/>
      </c>
      <c r="V11314" s="53" t="str">
        <f t="shared" si="576"/>
        <v/>
      </c>
      <c r="W11314" s="53" t="str">
        <f t="shared" si="576"/>
        <v/>
      </c>
      <c r="X11314" s="53" t="str">
        <f t="shared" si="576"/>
        <v/>
      </c>
    </row>
    <row r="11315" spans="18:24" hidden="1" x14ac:dyDescent="0.3">
      <c r="R11315">
        <f t="shared" si="574"/>
        <v>0</v>
      </c>
      <c r="S11315">
        <f t="shared" si="575"/>
        <v>0</v>
      </c>
      <c r="T11315" s="53" t="str">
        <f t="shared" si="576"/>
        <v/>
      </c>
      <c r="U11315" s="53" t="str">
        <f t="shared" si="576"/>
        <v/>
      </c>
      <c r="V11315" s="53" t="str">
        <f t="shared" si="576"/>
        <v/>
      </c>
      <c r="W11315" s="53" t="str">
        <f t="shared" si="576"/>
        <v/>
      </c>
      <c r="X11315" s="53" t="str">
        <f t="shared" si="576"/>
        <v/>
      </c>
    </row>
    <row r="11316" spans="18:24" hidden="1" x14ac:dyDescent="0.3">
      <c r="R11316">
        <f t="shared" si="574"/>
        <v>0</v>
      </c>
      <c r="S11316">
        <f t="shared" si="575"/>
        <v>0</v>
      </c>
      <c r="T11316" s="53" t="str">
        <f t="shared" si="576"/>
        <v/>
      </c>
      <c r="U11316" s="53" t="str">
        <f t="shared" si="576"/>
        <v/>
      </c>
      <c r="V11316" s="53" t="str">
        <f t="shared" si="576"/>
        <v/>
      </c>
      <c r="W11316" s="53" t="str">
        <f t="shared" si="576"/>
        <v/>
      </c>
      <c r="X11316" s="53" t="str">
        <f t="shared" si="576"/>
        <v/>
      </c>
    </row>
    <row r="11317" spans="18:24" hidden="1" x14ac:dyDescent="0.3">
      <c r="R11317">
        <f t="shared" si="574"/>
        <v>0</v>
      </c>
      <c r="S11317">
        <f t="shared" si="575"/>
        <v>0</v>
      </c>
      <c r="T11317" s="53" t="str">
        <f t="shared" si="576"/>
        <v/>
      </c>
      <c r="U11317" s="53" t="str">
        <f t="shared" si="576"/>
        <v/>
      </c>
      <c r="V11317" s="53" t="str">
        <f t="shared" si="576"/>
        <v/>
      </c>
      <c r="W11317" s="53" t="str">
        <f t="shared" si="576"/>
        <v/>
      </c>
      <c r="X11317" s="53" t="str">
        <f t="shared" si="576"/>
        <v/>
      </c>
    </row>
    <row r="11318" spans="18:24" hidden="1" x14ac:dyDescent="0.3">
      <c r="R11318">
        <f t="shared" si="574"/>
        <v>0</v>
      </c>
      <c r="S11318">
        <f t="shared" si="575"/>
        <v>0</v>
      </c>
      <c r="T11318" s="53" t="str">
        <f t="shared" si="576"/>
        <v/>
      </c>
      <c r="U11318" s="53" t="str">
        <f t="shared" si="576"/>
        <v/>
      </c>
      <c r="V11318" s="53" t="str">
        <f t="shared" si="576"/>
        <v/>
      </c>
      <c r="W11318" s="53" t="str">
        <f t="shared" si="576"/>
        <v/>
      </c>
      <c r="X11318" s="53" t="str">
        <f t="shared" si="576"/>
        <v/>
      </c>
    </row>
    <row r="11319" spans="18:24" hidden="1" x14ac:dyDescent="0.3">
      <c r="R11319">
        <f t="shared" si="574"/>
        <v>0</v>
      </c>
      <c r="S11319">
        <f t="shared" si="575"/>
        <v>0</v>
      </c>
      <c r="T11319" s="53" t="str">
        <f t="shared" si="576"/>
        <v/>
      </c>
      <c r="U11319" s="53" t="str">
        <f t="shared" si="576"/>
        <v/>
      </c>
      <c r="V11319" s="53" t="str">
        <f t="shared" si="576"/>
        <v/>
      </c>
      <c r="W11319" s="53" t="str">
        <f t="shared" si="576"/>
        <v/>
      </c>
      <c r="X11319" s="53" t="str">
        <f t="shared" si="576"/>
        <v/>
      </c>
    </row>
    <row r="11320" spans="18:24" hidden="1" x14ac:dyDescent="0.3">
      <c r="R11320">
        <f t="shared" si="574"/>
        <v>0</v>
      </c>
      <c r="S11320">
        <f t="shared" si="575"/>
        <v>0</v>
      </c>
      <c r="T11320" s="53" t="str">
        <f t="shared" si="576"/>
        <v/>
      </c>
      <c r="U11320" s="53" t="str">
        <f t="shared" si="576"/>
        <v/>
      </c>
      <c r="V11320" s="53" t="str">
        <f t="shared" si="576"/>
        <v/>
      </c>
      <c r="W11320" s="53" t="str">
        <f t="shared" si="576"/>
        <v/>
      </c>
      <c r="X11320" s="53" t="str">
        <f t="shared" si="576"/>
        <v/>
      </c>
    </row>
    <row r="11321" spans="18:24" hidden="1" x14ac:dyDescent="0.3">
      <c r="R11321">
        <f t="shared" si="574"/>
        <v>0</v>
      </c>
      <c r="S11321">
        <f t="shared" si="575"/>
        <v>0</v>
      </c>
      <c r="T11321" s="53" t="str">
        <f t="shared" si="576"/>
        <v/>
      </c>
      <c r="U11321" s="53" t="str">
        <f t="shared" si="576"/>
        <v/>
      </c>
      <c r="V11321" s="53" t="str">
        <f t="shared" si="576"/>
        <v/>
      </c>
      <c r="W11321" s="53" t="str">
        <f t="shared" si="576"/>
        <v/>
      </c>
      <c r="X11321" s="53" t="str">
        <f t="shared" si="576"/>
        <v/>
      </c>
    </row>
    <row r="11322" spans="18:24" hidden="1" x14ac:dyDescent="0.3">
      <c r="R11322">
        <f t="shared" si="574"/>
        <v>0</v>
      </c>
      <c r="S11322">
        <f t="shared" si="575"/>
        <v>0</v>
      </c>
      <c r="T11322" s="53" t="str">
        <f t="shared" si="576"/>
        <v/>
      </c>
      <c r="U11322" s="53" t="str">
        <f t="shared" si="576"/>
        <v/>
      </c>
      <c r="V11322" s="53" t="str">
        <f t="shared" si="576"/>
        <v/>
      </c>
      <c r="W11322" s="53" t="str">
        <f t="shared" si="576"/>
        <v/>
      </c>
      <c r="X11322" s="53" t="str">
        <f t="shared" si="576"/>
        <v/>
      </c>
    </row>
    <row r="11323" spans="18:24" hidden="1" x14ac:dyDescent="0.3">
      <c r="R11323">
        <f t="shared" si="574"/>
        <v>0</v>
      </c>
      <c r="S11323">
        <f t="shared" si="575"/>
        <v>0</v>
      </c>
      <c r="T11323" s="53" t="str">
        <f t="shared" si="576"/>
        <v/>
      </c>
      <c r="U11323" s="53" t="str">
        <f t="shared" si="576"/>
        <v/>
      </c>
      <c r="V11323" s="53" t="str">
        <f t="shared" si="576"/>
        <v/>
      </c>
      <c r="W11323" s="53" t="str">
        <f t="shared" si="576"/>
        <v/>
      </c>
      <c r="X11323" s="53" t="str">
        <f t="shared" si="576"/>
        <v/>
      </c>
    </row>
    <row r="11324" spans="18:24" hidden="1" x14ac:dyDescent="0.3">
      <c r="R11324">
        <f t="shared" si="574"/>
        <v>0</v>
      </c>
      <c r="S11324">
        <f t="shared" si="575"/>
        <v>0</v>
      </c>
      <c r="T11324" s="53" t="str">
        <f t="shared" si="576"/>
        <v/>
      </c>
      <c r="U11324" s="53" t="str">
        <f t="shared" si="576"/>
        <v/>
      </c>
      <c r="V11324" s="53" t="str">
        <f t="shared" si="576"/>
        <v/>
      </c>
      <c r="W11324" s="53" t="str">
        <f t="shared" si="576"/>
        <v/>
      </c>
      <c r="X11324" s="53" t="str">
        <f t="shared" si="576"/>
        <v/>
      </c>
    </row>
    <row r="11325" spans="18:24" hidden="1" x14ac:dyDescent="0.3">
      <c r="R11325">
        <f t="shared" si="574"/>
        <v>0</v>
      </c>
      <c r="S11325">
        <f t="shared" si="575"/>
        <v>0</v>
      </c>
      <c r="T11325" s="53" t="str">
        <f t="shared" si="576"/>
        <v/>
      </c>
      <c r="U11325" s="53" t="str">
        <f t="shared" si="576"/>
        <v/>
      </c>
      <c r="V11325" s="53" t="str">
        <f t="shared" si="576"/>
        <v/>
      </c>
      <c r="W11325" s="53" t="str">
        <f t="shared" si="576"/>
        <v/>
      </c>
      <c r="X11325" s="53" t="str">
        <f t="shared" si="576"/>
        <v/>
      </c>
    </row>
    <row r="11326" spans="18:24" hidden="1" x14ac:dyDescent="0.3">
      <c r="R11326">
        <f t="shared" si="574"/>
        <v>0</v>
      </c>
      <c r="S11326">
        <f t="shared" si="575"/>
        <v>0</v>
      </c>
      <c r="T11326" s="53" t="str">
        <f t="shared" si="576"/>
        <v/>
      </c>
      <c r="U11326" s="53" t="str">
        <f t="shared" si="576"/>
        <v/>
      </c>
      <c r="V11326" s="53" t="str">
        <f t="shared" si="576"/>
        <v/>
      </c>
      <c r="W11326" s="53" t="str">
        <f t="shared" si="576"/>
        <v/>
      </c>
      <c r="X11326" s="53" t="str">
        <f t="shared" si="576"/>
        <v/>
      </c>
    </row>
    <row r="11327" spans="18:24" hidden="1" x14ac:dyDescent="0.3">
      <c r="R11327">
        <f t="shared" si="574"/>
        <v>0</v>
      </c>
      <c r="S11327">
        <f t="shared" si="575"/>
        <v>0</v>
      </c>
      <c r="T11327" s="53" t="str">
        <f t="shared" si="576"/>
        <v/>
      </c>
      <c r="U11327" s="53" t="str">
        <f t="shared" si="576"/>
        <v/>
      </c>
      <c r="V11327" s="53" t="str">
        <f t="shared" si="576"/>
        <v/>
      </c>
      <c r="W11327" s="53" t="str">
        <f t="shared" si="576"/>
        <v/>
      </c>
      <c r="X11327" s="53" t="str">
        <f t="shared" si="576"/>
        <v/>
      </c>
    </row>
    <row r="11328" spans="18:24" hidden="1" x14ac:dyDescent="0.3">
      <c r="R11328">
        <f t="shared" si="574"/>
        <v>0</v>
      </c>
      <c r="S11328">
        <f t="shared" si="575"/>
        <v>0</v>
      </c>
      <c r="T11328" s="53" t="str">
        <f t="shared" si="576"/>
        <v/>
      </c>
      <c r="U11328" s="53" t="str">
        <f t="shared" si="576"/>
        <v/>
      </c>
      <c r="V11328" s="53" t="str">
        <f t="shared" si="576"/>
        <v/>
      </c>
      <c r="W11328" s="53" t="str">
        <f t="shared" si="576"/>
        <v/>
      </c>
      <c r="X11328" s="53" t="str">
        <f t="shared" si="576"/>
        <v/>
      </c>
    </row>
    <row r="11329" spans="18:24" hidden="1" x14ac:dyDescent="0.3">
      <c r="R11329">
        <f t="shared" si="574"/>
        <v>0</v>
      </c>
      <c r="S11329">
        <f t="shared" si="575"/>
        <v>0</v>
      </c>
      <c r="T11329" s="53" t="str">
        <f t="shared" si="576"/>
        <v/>
      </c>
      <c r="U11329" s="53" t="str">
        <f t="shared" si="576"/>
        <v/>
      </c>
      <c r="V11329" s="53" t="str">
        <f t="shared" si="576"/>
        <v/>
      </c>
      <c r="W11329" s="53" t="str">
        <f t="shared" si="576"/>
        <v/>
      </c>
      <c r="X11329" s="53" t="str">
        <f t="shared" si="576"/>
        <v/>
      </c>
    </row>
    <row r="11330" spans="18:24" hidden="1" x14ac:dyDescent="0.3">
      <c r="R11330">
        <f t="shared" si="574"/>
        <v>0</v>
      </c>
      <c r="S11330">
        <f t="shared" si="575"/>
        <v>0</v>
      </c>
      <c r="T11330" s="53" t="str">
        <f t="shared" si="576"/>
        <v/>
      </c>
      <c r="U11330" s="53" t="str">
        <f t="shared" si="576"/>
        <v/>
      </c>
      <c r="V11330" s="53" t="str">
        <f t="shared" si="576"/>
        <v/>
      </c>
      <c r="W11330" s="53" t="str">
        <f t="shared" si="576"/>
        <v/>
      </c>
      <c r="X11330" s="53" t="str">
        <f t="shared" si="576"/>
        <v/>
      </c>
    </row>
    <row r="11331" spans="18:24" hidden="1" x14ac:dyDescent="0.3">
      <c r="R11331">
        <f t="shared" si="574"/>
        <v>0</v>
      </c>
      <c r="S11331">
        <f t="shared" si="575"/>
        <v>0</v>
      </c>
      <c r="T11331" s="53" t="str">
        <f t="shared" si="576"/>
        <v/>
      </c>
      <c r="U11331" s="53" t="str">
        <f t="shared" si="576"/>
        <v/>
      </c>
      <c r="V11331" s="53" t="str">
        <f t="shared" si="576"/>
        <v/>
      </c>
      <c r="W11331" s="53" t="str">
        <f t="shared" si="576"/>
        <v/>
      </c>
      <c r="X11331" s="53" t="str">
        <f t="shared" si="576"/>
        <v/>
      </c>
    </row>
    <row r="11332" spans="18:24" hidden="1" x14ac:dyDescent="0.3">
      <c r="R11332">
        <f t="shared" si="574"/>
        <v>0</v>
      </c>
      <c r="S11332">
        <f t="shared" si="575"/>
        <v>0</v>
      </c>
      <c r="T11332" s="53" t="str">
        <f t="shared" si="576"/>
        <v/>
      </c>
      <c r="U11332" s="53" t="str">
        <f t="shared" si="576"/>
        <v/>
      </c>
      <c r="V11332" s="53" t="str">
        <f t="shared" si="576"/>
        <v/>
      </c>
      <c r="W11332" s="53" t="str">
        <f t="shared" si="576"/>
        <v/>
      </c>
      <c r="X11332" s="53" t="str">
        <f t="shared" si="576"/>
        <v/>
      </c>
    </row>
    <row r="11333" spans="18:24" hidden="1" x14ac:dyDescent="0.3">
      <c r="R11333">
        <f t="shared" si="574"/>
        <v>0</v>
      </c>
      <c r="S11333">
        <f t="shared" si="575"/>
        <v>0</v>
      </c>
      <c r="T11333" s="53" t="str">
        <f t="shared" si="576"/>
        <v/>
      </c>
      <c r="U11333" s="53" t="str">
        <f t="shared" si="576"/>
        <v/>
      </c>
      <c r="V11333" s="53" t="str">
        <f t="shared" si="576"/>
        <v/>
      </c>
      <c r="W11333" s="53" t="str">
        <f t="shared" si="576"/>
        <v/>
      </c>
      <c r="X11333" s="53" t="str">
        <f t="shared" si="576"/>
        <v/>
      </c>
    </row>
    <row r="11334" spans="18:24" hidden="1" x14ac:dyDescent="0.3">
      <c r="R11334">
        <f t="shared" si="574"/>
        <v>0</v>
      </c>
      <c r="S11334">
        <f t="shared" si="575"/>
        <v>0</v>
      </c>
      <c r="T11334" s="53" t="str">
        <f t="shared" si="576"/>
        <v/>
      </c>
      <c r="U11334" s="53" t="str">
        <f t="shared" si="576"/>
        <v/>
      </c>
      <c r="V11334" s="53" t="str">
        <f t="shared" si="576"/>
        <v/>
      </c>
      <c r="W11334" s="53" t="str">
        <f t="shared" si="576"/>
        <v/>
      </c>
      <c r="X11334" s="53" t="str">
        <f t="shared" si="576"/>
        <v/>
      </c>
    </row>
    <row r="11335" spans="18:24" hidden="1" x14ac:dyDescent="0.3">
      <c r="R11335">
        <f t="shared" ref="R11335:R11398" si="577">IF(OR(D11335="GRUPO TEPSA",D11335="TODAS"),P11335/5,P11335)</f>
        <v>0</v>
      </c>
      <c r="S11335">
        <f t="shared" si="575"/>
        <v>0</v>
      </c>
      <c r="T11335" s="53" t="str">
        <f t="shared" si="576"/>
        <v/>
      </c>
      <c r="U11335" s="53" t="str">
        <f t="shared" si="576"/>
        <v/>
      </c>
      <c r="V11335" s="53" t="str">
        <f t="shared" si="576"/>
        <v/>
      </c>
      <c r="W11335" s="53" t="str">
        <f t="shared" si="576"/>
        <v/>
      </c>
      <c r="X11335" s="53" t="str">
        <f t="shared" si="576"/>
        <v/>
      </c>
    </row>
    <row r="11336" spans="18:24" hidden="1" x14ac:dyDescent="0.3">
      <c r="R11336">
        <f t="shared" si="577"/>
        <v>0</v>
      </c>
      <c r="S11336">
        <f t="shared" si="575"/>
        <v>0</v>
      </c>
      <c r="T11336" s="53" t="str">
        <f t="shared" si="576"/>
        <v/>
      </c>
      <c r="U11336" s="53" t="str">
        <f t="shared" si="576"/>
        <v/>
      </c>
      <c r="V11336" s="53" t="str">
        <f t="shared" si="576"/>
        <v/>
      </c>
      <c r="W11336" s="53" t="str">
        <f t="shared" si="576"/>
        <v/>
      </c>
      <c r="X11336" s="53" t="str">
        <f t="shared" si="576"/>
        <v/>
      </c>
    </row>
    <row r="11337" spans="18:24" hidden="1" x14ac:dyDescent="0.3">
      <c r="R11337">
        <f t="shared" si="577"/>
        <v>0</v>
      </c>
      <c r="S11337">
        <f t="shared" si="575"/>
        <v>0</v>
      </c>
      <c r="T11337" s="53" t="str">
        <f t="shared" si="576"/>
        <v/>
      </c>
      <c r="U11337" s="53" t="str">
        <f t="shared" si="576"/>
        <v/>
      </c>
      <c r="V11337" s="53" t="str">
        <f t="shared" si="576"/>
        <v/>
      </c>
      <c r="W11337" s="53" t="str">
        <f t="shared" si="576"/>
        <v/>
      </c>
      <c r="X11337" s="53" t="str">
        <f t="shared" si="576"/>
        <v/>
      </c>
    </row>
    <row r="11338" spans="18:24" hidden="1" x14ac:dyDescent="0.3">
      <c r="R11338">
        <f t="shared" si="577"/>
        <v>0</v>
      </c>
      <c r="S11338">
        <f t="shared" si="575"/>
        <v>0</v>
      </c>
      <c r="T11338" s="53" t="str">
        <f t="shared" si="576"/>
        <v/>
      </c>
      <c r="U11338" s="53" t="str">
        <f t="shared" si="576"/>
        <v/>
      </c>
      <c r="V11338" s="53" t="str">
        <f t="shared" si="576"/>
        <v/>
      </c>
      <c r="W11338" s="53" t="str">
        <f t="shared" si="576"/>
        <v/>
      </c>
      <c r="X11338" s="53" t="str">
        <f t="shared" si="576"/>
        <v/>
      </c>
    </row>
    <row r="11339" spans="18:24" hidden="1" x14ac:dyDescent="0.3">
      <c r="R11339">
        <f t="shared" si="577"/>
        <v>0</v>
      </c>
      <c r="S11339">
        <f t="shared" ref="S11339:S11402" si="578">IF(OR(D11339="GRUPO TEPSA",D11339="TODAS"),Q11339/5,Q11339)</f>
        <v>0</v>
      </c>
      <c r="T11339" s="53" t="str">
        <f t="shared" si="576"/>
        <v/>
      </c>
      <c r="U11339" s="53" t="str">
        <f t="shared" si="576"/>
        <v/>
      </c>
      <c r="V11339" s="53" t="str">
        <f t="shared" si="576"/>
        <v/>
      </c>
      <c r="W11339" s="53" t="str">
        <f t="shared" si="576"/>
        <v/>
      </c>
      <c r="X11339" s="53" t="str">
        <f t="shared" si="576"/>
        <v/>
      </c>
    </row>
    <row r="11340" spans="18:24" hidden="1" x14ac:dyDescent="0.3">
      <c r="R11340">
        <f t="shared" si="577"/>
        <v>0</v>
      </c>
      <c r="S11340">
        <f t="shared" si="578"/>
        <v>0</v>
      </c>
      <c r="T11340" s="53" t="str">
        <f t="shared" si="576"/>
        <v/>
      </c>
      <c r="U11340" s="53" t="str">
        <f t="shared" si="576"/>
        <v/>
      </c>
      <c r="V11340" s="53" t="str">
        <f t="shared" si="576"/>
        <v/>
      </c>
      <c r="W11340" s="53" t="str">
        <f t="shared" si="576"/>
        <v/>
      </c>
      <c r="X11340" s="53" t="str">
        <f t="shared" si="576"/>
        <v/>
      </c>
    </row>
    <row r="11341" spans="18:24" hidden="1" x14ac:dyDescent="0.3">
      <c r="R11341">
        <f t="shared" si="577"/>
        <v>0</v>
      </c>
      <c r="S11341">
        <f t="shared" si="578"/>
        <v>0</v>
      </c>
      <c r="T11341" s="53" t="str">
        <f t="shared" ref="T11341:X11391" si="579">IF(OR(COUNTIF($D11341,"*"&amp;T$5&amp;"*")&gt;0,$D11341="GRUPO TEPSA"),T$5,"")</f>
        <v/>
      </c>
      <c r="U11341" s="53" t="str">
        <f t="shared" si="579"/>
        <v/>
      </c>
      <c r="V11341" s="53" t="str">
        <f t="shared" si="579"/>
        <v/>
      </c>
      <c r="W11341" s="53" t="str">
        <f t="shared" si="579"/>
        <v/>
      </c>
      <c r="X11341" s="53" t="str">
        <f t="shared" si="579"/>
        <v/>
      </c>
    </row>
    <row r="11342" spans="18:24" hidden="1" x14ac:dyDescent="0.3">
      <c r="R11342">
        <f t="shared" si="577"/>
        <v>0</v>
      </c>
      <c r="S11342">
        <f t="shared" si="578"/>
        <v>0</v>
      </c>
      <c r="T11342" s="53" t="str">
        <f t="shared" si="579"/>
        <v/>
      </c>
      <c r="U11342" s="53" t="str">
        <f t="shared" si="579"/>
        <v/>
      </c>
      <c r="V11342" s="53" t="str">
        <f t="shared" si="579"/>
        <v/>
      </c>
      <c r="W11342" s="53" t="str">
        <f t="shared" si="579"/>
        <v/>
      </c>
      <c r="X11342" s="53" t="str">
        <f t="shared" si="579"/>
        <v/>
      </c>
    </row>
    <row r="11343" spans="18:24" hidden="1" x14ac:dyDescent="0.3">
      <c r="R11343">
        <f t="shared" si="577"/>
        <v>0</v>
      </c>
      <c r="S11343">
        <f t="shared" si="578"/>
        <v>0</v>
      </c>
      <c r="T11343" s="53" t="str">
        <f t="shared" si="579"/>
        <v/>
      </c>
      <c r="U11343" s="53" t="str">
        <f t="shared" si="579"/>
        <v/>
      </c>
      <c r="V11343" s="53" t="str">
        <f t="shared" si="579"/>
        <v/>
      </c>
      <c r="W11343" s="53" t="str">
        <f t="shared" si="579"/>
        <v/>
      </c>
      <c r="X11343" s="53" t="str">
        <f t="shared" si="579"/>
        <v/>
      </c>
    </row>
    <row r="11344" spans="18:24" hidden="1" x14ac:dyDescent="0.3">
      <c r="R11344">
        <f t="shared" si="577"/>
        <v>0</v>
      </c>
      <c r="S11344">
        <f t="shared" si="578"/>
        <v>0</v>
      </c>
      <c r="T11344" s="53" t="str">
        <f t="shared" si="579"/>
        <v/>
      </c>
      <c r="U11344" s="53" t="str">
        <f t="shared" si="579"/>
        <v/>
      </c>
      <c r="V11344" s="53" t="str">
        <f t="shared" si="579"/>
        <v/>
      </c>
      <c r="W11344" s="53" t="str">
        <f t="shared" si="579"/>
        <v/>
      </c>
      <c r="X11344" s="53" t="str">
        <f t="shared" si="579"/>
        <v/>
      </c>
    </row>
    <row r="11345" spans="18:24" hidden="1" x14ac:dyDescent="0.3">
      <c r="R11345">
        <f t="shared" si="577"/>
        <v>0</v>
      </c>
      <c r="S11345">
        <f t="shared" si="578"/>
        <v>0</v>
      </c>
      <c r="T11345" s="53" t="str">
        <f t="shared" si="579"/>
        <v/>
      </c>
      <c r="U11345" s="53" t="str">
        <f t="shared" si="579"/>
        <v/>
      </c>
      <c r="V11345" s="53" t="str">
        <f t="shared" si="579"/>
        <v/>
      </c>
      <c r="W11345" s="53" t="str">
        <f t="shared" si="579"/>
        <v/>
      </c>
      <c r="X11345" s="53" t="str">
        <f t="shared" si="579"/>
        <v/>
      </c>
    </row>
    <row r="11346" spans="18:24" hidden="1" x14ac:dyDescent="0.3">
      <c r="R11346">
        <f t="shared" si="577"/>
        <v>0</v>
      </c>
      <c r="S11346">
        <f t="shared" si="578"/>
        <v>0</v>
      </c>
      <c r="T11346" s="53" t="str">
        <f t="shared" si="579"/>
        <v/>
      </c>
      <c r="U11346" s="53" t="str">
        <f t="shared" si="579"/>
        <v/>
      </c>
      <c r="V11346" s="53" t="str">
        <f t="shared" si="579"/>
        <v/>
      </c>
      <c r="W11346" s="53" t="str">
        <f t="shared" si="579"/>
        <v/>
      </c>
      <c r="X11346" s="53" t="str">
        <f t="shared" si="579"/>
        <v/>
      </c>
    </row>
    <row r="11347" spans="18:24" hidden="1" x14ac:dyDescent="0.3">
      <c r="R11347">
        <f t="shared" si="577"/>
        <v>0</v>
      </c>
      <c r="S11347">
        <f t="shared" si="578"/>
        <v>0</v>
      </c>
      <c r="T11347" s="53" t="str">
        <f t="shared" si="579"/>
        <v/>
      </c>
      <c r="U11347" s="53" t="str">
        <f t="shared" si="579"/>
        <v/>
      </c>
      <c r="V11347" s="53" t="str">
        <f t="shared" si="579"/>
        <v/>
      </c>
      <c r="W11347" s="53" t="str">
        <f t="shared" si="579"/>
        <v/>
      </c>
      <c r="X11347" s="53" t="str">
        <f t="shared" si="579"/>
        <v/>
      </c>
    </row>
    <row r="11348" spans="18:24" hidden="1" x14ac:dyDescent="0.3">
      <c r="R11348">
        <f t="shared" si="577"/>
        <v>0</v>
      </c>
      <c r="S11348">
        <f t="shared" si="578"/>
        <v>0</v>
      </c>
      <c r="T11348" s="53" t="str">
        <f t="shared" si="579"/>
        <v/>
      </c>
      <c r="U11348" s="53" t="str">
        <f t="shared" si="579"/>
        <v/>
      </c>
      <c r="V11348" s="53" t="str">
        <f t="shared" si="579"/>
        <v/>
      </c>
      <c r="W11348" s="53" t="str">
        <f t="shared" si="579"/>
        <v/>
      </c>
      <c r="X11348" s="53" t="str">
        <f t="shared" si="579"/>
        <v/>
      </c>
    </row>
    <row r="11349" spans="18:24" hidden="1" x14ac:dyDescent="0.3">
      <c r="R11349">
        <f t="shared" si="577"/>
        <v>0</v>
      </c>
      <c r="S11349">
        <f t="shared" si="578"/>
        <v>0</v>
      </c>
      <c r="T11349" s="53" t="str">
        <f t="shared" si="579"/>
        <v/>
      </c>
      <c r="U11349" s="53" t="str">
        <f t="shared" si="579"/>
        <v/>
      </c>
      <c r="V11349" s="53" t="str">
        <f t="shared" si="579"/>
        <v/>
      </c>
      <c r="W11349" s="53" t="str">
        <f t="shared" si="579"/>
        <v/>
      </c>
      <c r="X11349" s="53" t="str">
        <f t="shared" si="579"/>
        <v/>
      </c>
    </row>
    <row r="11350" spans="18:24" hidden="1" x14ac:dyDescent="0.3">
      <c r="R11350">
        <f t="shared" si="577"/>
        <v>0</v>
      </c>
      <c r="S11350">
        <f t="shared" si="578"/>
        <v>0</v>
      </c>
      <c r="T11350" s="53" t="str">
        <f t="shared" si="579"/>
        <v/>
      </c>
      <c r="U11350" s="53" t="str">
        <f t="shared" si="579"/>
        <v/>
      </c>
      <c r="V11350" s="53" t="str">
        <f t="shared" si="579"/>
        <v/>
      </c>
      <c r="W11350" s="53" t="str">
        <f t="shared" si="579"/>
        <v/>
      </c>
      <c r="X11350" s="53" t="str">
        <f t="shared" si="579"/>
        <v/>
      </c>
    </row>
    <row r="11351" spans="18:24" hidden="1" x14ac:dyDescent="0.3">
      <c r="R11351">
        <f t="shared" si="577"/>
        <v>0</v>
      </c>
      <c r="S11351">
        <f t="shared" si="578"/>
        <v>0</v>
      </c>
      <c r="T11351" s="53" t="str">
        <f t="shared" si="579"/>
        <v/>
      </c>
      <c r="U11351" s="53" t="str">
        <f t="shared" si="579"/>
        <v/>
      </c>
      <c r="V11351" s="53" t="str">
        <f t="shared" si="579"/>
        <v/>
      </c>
      <c r="W11351" s="53" t="str">
        <f t="shared" si="579"/>
        <v/>
      </c>
      <c r="X11351" s="53" t="str">
        <f t="shared" si="579"/>
        <v/>
      </c>
    </row>
    <row r="11352" spans="18:24" hidden="1" x14ac:dyDescent="0.3">
      <c r="R11352">
        <f t="shared" si="577"/>
        <v>0</v>
      </c>
      <c r="S11352">
        <f t="shared" si="578"/>
        <v>0</v>
      </c>
      <c r="T11352" s="53" t="str">
        <f t="shared" si="579"/>
        <v/>
      </c>
      <c r="U11352" s="53" t="str">
        <f t="shared" si="579"/>
        <v/>
      </c>
      <c r="V11352" s="53" t="str">
        <f t="shared" si="579"/>
        <v/>
      </c>
      <c r="W11352" s="53" t="str">
        <f t="shared" si="579"/>
        <v/>
      </c>
      <c r="X11352" s="53" t="str">
        <f t="shared" si="579"/>
        <v/>
      </c>
    </row>
    <row r="11353" spans="18:24" hidden="1" x14ac:dyDescent="0.3">
      <c r="R11353">
        <f t="shared" si="577"/>
        <v>0</v>
      </c>
      <c r="S11353">
        <f t="shared" si="578"/>
        <v>0</v>
      </c>
      <c r="T11353" s="53" t="str">
        <f t="shared" si="579"/>
        <v/>
      </c>
      <c r="U11353" s="53" t="str">
        <f t="shared" si="579"/>
        <v/>
      </c>
      <c r="V11353" s="53" t="str">
        <f t="shared" si="579"/>
        <v/>
      </c>
      <c r="W11353" s="53" t="str">
        <f t="shared" si="579"/>
        <v/>
      </c>
      <c r="X11353" s="53" t="str">
        <f t="shared" si="579"/>
        <v/>
      </c>
    </row>
    <row r="11354" spans="18:24" hidden="1" x14ac:dyDescent="0.3">
      <c r="R11354">
        <f t="shared" si="577"/>
        <v>0</v>
      </c>
      <c r="S11354">
        <f t="shared" si="578"/>
        <v>0</v>
      </c>
      <c r="T11354" s="53" t="str">
        <f t="shared" si="579"/>
        <v/>
      </c>
      <c r="U11354" s="53" t="str">
        <f t="shared" si="579"/>
        <v/>
      </c>
      <c r="V11354" s="53" t="str">
        <f t="shared" si="579"/>
        <v/>
      </c>
      <c r="W11354" s="53" t="str">
        <f t="shared" si="579"/>
        <v/>
      </c>
      <c r="X11354" s="53" t="str">
        <f t="shared" si="579"/>
        <v/>
      </c>
    </row>
    <row r="11355" spans="18:24" hidden="1" x14ac:dyDescent="0.3">
      <c r="R11355">
        <f t="shared" si="577"/>
        <v>0</v>
      </c>
      <c r="S11355">
        <f t="shared" si="578"/>
        <v>0</v>
      </c>
      <c r="T11355" s="53" t="str">
        <f t="shared" si="579"/>
        <v/>
      </c>
      <c r="U11355" s="53" t="str">
        <f t="shared" si="579"/>
        <v/>
      </c>
      <c r="V11355" s="53" t="str">
        <f t="shared" si="579"/>
        <v/>
      </c>
      <c r="W11355" s="53" t="str">
        <f t="shared" si="579"/>
        <v/>
      </c>
      <c r="X11355" s="53" t="str">
        <f t="shared" si="579"/>
        <v/>
      </c>
    </row>
    <row r="11356" spans="18:24" hidden="1" x14ac:dyDescent="0.3">
      <c r="R11356">
        <f t="shared" si="577"/>
        <v>0</v>
      </c>
      <c r="S11356">
        <f t="shared" si="578"/>
        <v>0</v>
      </c>
      <c r="T11356" s="53" t="str">
        <f t="shared" si="579"/>
        <v/>
      </c>
      <c r="U11356" s="53" t="str">
        <f t="shared" si="579"/>
        <v/>
      </c>
      <c r="V11356" s="53" t="str">
        <f t="shared" si="579"/>
        <v/>
      </c>
      <c r="W11356" s="53" t="str">
        <f t="shared" si="579"/>
        <v/>
      </c>
      <c r="X11356" s="53" t="str">
        <f t="shared" si="579"/>
        <v/>
      </c>
    </row>
    <row r="11357" spans="18:24" hidden="1" x14ac:dyDescent="0.3">
      <c r="R11357">
        <f t="shared" si="577"/>
        <v>0</v>
      </c>
      <c r="S11357">
        <f t="shared" si="578"/>
        <v>0</v>
      </c>
      <c r="T11357" s="53" t="str">
        <f t="shared" si="579"/>
        <v/>
      </c>
      <c r="U11357" s="53" t="str">
        <f t="shared" si="579"/>
        <v/>
      </c>
      <c r="V11357" s="53" t="str">
        <f t="shared" si="579"/>
        <v/>
      </c>
      <c r="W11357" s="53" t="str">
        <f t="shared" si="579"/>
        <v/>
      </c>
      <c r="X11357" s="53" t="str">
        <f t="shared" si="579"/>
        <v/>
      </c>
    </row>
    <row r="11358" spans="18:24" hidden="1" x14ac:dyDescent="0.3">
      <c r="R11358">
        <f t="shared" si="577"/>
        <v>0</v>
      </c>
      <c r="S11358">
        <f t="shared" si="578"/>
        <v>0</v>
      </c>
      <c r="T11358" s="53" t="str">
        <f t="shared" si="579"/>
        <v/>
      </c>
      <c r="U11358" s="53" t="str">
        <f t="shared" si="579"/>
        <v/>
      </c>
      <c r="V11358" s="53" t="str">
        <f t="shared" si="579"/>
        <v/>
      </c>
      <c r="W11358" s="53" t="str">
        <f t="shared" si="579"/>
        <v/>
      </c>
      <c r="X11358" s="53" t="str">
        <f t="shared" si="579"/>
        <v/>
      </c>
    </row>
    <row r="11359" spans="18:24" hidden="1" x14ac:dyDescent="0.3">
      <c r="R11359">
        <f t="shared" si="577"/>
        <v>0</v>
      </c>
      <c r="S11359">
        <f t="shared" si="578"/>
        <v>0</v>
      </c>
      <c r="T11359" s="53" t="str">
        <f t="shared" si="579"/>
        <v/>
      </c>
      <c r="U11359" s="53" t="str">
        <f t="shared" si="579"/>
        <v/>
      </c>
      <c r="V11359" s="53" t="str">
        <f t="shared" si="579"/>
        <v/>
      </c>
      <c r="W11359" s="53" t="str">
        <f t="shared" si="579"/>
        <v/>
      </c>
      <c r="X11359" s="53" t="str">
        <f t="shared" si="579"/>
        <v/>
      </c>
    </row>
    <row r="11360" spans="18:24" hidden="1" x14ac:dyDescent="0.3">
      <c r="R11360">
        <f t="shared" si="577"/>
        <v>0</v>
      </c>
      <c r="S11360">
        <f t="shared" si="578"/>
        <v>0</v>
      </c>
      <c r="T11360" s="53" t="str">
        <f t="shared" si="579"/>
        <v/>
      </c>
      <c r="U11360" s="53" t="str">
        <f t="shared" si="579"/>
        <v/>
      </c>
      <c r="V11360" s="53" t="str">
        <f t="shared" si="579"/>
        <v/>
      </c>
      <c r="W11360" s="53" t="str">
        <f t="shared" si="579"/>
        <v/>
      </c>
      <c r="X11360" s="53" t="str">
        <f t="shared" si="579"/>
        <v/>
      </c>
    </row>
    <row r="11361" spans="18:24" hidden="1" x14ac:dyDescent="0.3">
      <c r="R11361">
        <f t="shared" si="577"/>
        <v>0</v>
      </c>
      <c r="S11361">
        <f t="shared" si="578"/>
        <v>0</v>
      </c>
      <c r="T11361" s="53" t="str">
        <f t="shared" si="579"/>
        <v/>
      </c>
      <c r="U11361" s="53" t="str">
        <f t="shared" si="579"/>
        <v/>
      </c>
      <c r="V11361" s="53" t="str">
        <f t="shared" si="579"/>
        <v/>
      </c>
      <c r="W11361" s="53" t="str">
        <f t="shared" si="579"/>
        <v/>
      </c>
      <c r="X11361" s="53" t="str">
        <f t="shared" si="579"/>
        <v/>
      </c>
    </row>
    <row r="11362" spans="18:24" hidden="1" x14ac:dyDescent="0.3">
      <c r="R11362">
        <f t="shared" si="577"/>
        <v>0</v>
      </c>
      <c r="S11362">
        <f t="shared" si="578"/>
        <v>0</v>
      </c>
      <c r="T11362" s="53" t="str">
        <f t="shared" si="579"/>
        <v/>
      </c>
      <c r="U11362" s="53" t="str">
        <f t="shared" si="579"/>
        <v/>
      </c>
      <c r="V11362" s="53" t="str">
        <f t="shared" si="579"/>
        <v/>
      </c>
      <c r="W11362" s="53" t="str">
        <f t="shared" si="579"/>
        <v/>
      </c>
      <c r="X11362" s="53" t="str">
        <f t="shared" si="579"/>
        <v/>
      </c>
    </row>
    <row r="11363" spans="18:24" hidden="1" x14ac:dyDescent="0.3">
      <c r="R11363">
        <f t="shared" si="577"/>
        <v>0</v>
      </c>
      <c r="S11363">
        <f t="shared" si="578"/>
        <v>0</v>
      </c>
      <c r="T11363" s="53" t="str">
        <f t="shared" si="579"/>
        <v/>
      </c>
      <c r="U11363" s="53" t="str">
        <f t="shared" si="579"/>
        <v/>
      </c>
      <c r="V11363" s="53" t="str">
        <f t="shared" si="579"/>
        <v/>
      </c>
      <c r="W11363" s="53" t="str">
        <f t="shared" si="579"/>
        <v/>
      </c>
      <c r="X11363" s="53" t="str">
        <f t="shared" si="579"/>
        <v/>
      </c>
    </row>
    <row r="11364" spans="18:24" hidden="1" x14ac:dyDescent="0.3">
      <c r="R11364">
        <f t="shared" si="577"/>
        <v>0</v>
      </c>
      <c r="S11364">
        <f t="shared" si="578"/>
        <v>0</v>
      </c>
      <c r="T11364" s="53" t="str">
        <f t="shared" si="579"/>
        <v/>
      </c>
      <c r="U11364" s="53" t="str">
        <f t="shared" si="579"/>
        <v/>
      </c>
      <c r="V11364" s="53" t="str">
        <f t="shared" si="579"/>
        <v/>
      </c>
      <c r="W11364" s="53" t="str">
        <f t="shared" si="579"/>
        <v/>
      </c>
      <c r="X11364" s="53" t="str">
        <f t="shared" si="579"/>
        <v/>
      </c>
    </row>
    <row r="11365" spans="18:24" hidden="1" x14ac:dyDescent="0.3">
      <c r="R11365">
        <f t="shared" si="577"/>
        <v>0</v>
      </c>
      <c r="S11365">
        <f t="shared" si="578"/>
        <v>0</v>
      </c>
      <c r="T11365" s="53" t="str">
        <f t="shared" si="579"/>
        <v/>
      </c>
      <c r="U11365" s="53" t="str">
        <f t="shared" si="579"/>
        <v/>
      </c>
      <c r="V11365" s="53" t="str">
        <f t="shared" si="579"/>
        <v/>
      </c>
      <c r="W11365" s="53" t="str">
        <f t="shared" si="579"/>
        <v/>
      </c>
      <c r="X11365" s="53" t="str">
        <f t="shared" si="579"/>
        <v/>
      </c>
    </row>
    <row r="11366" spans="18:24" hidden="1" x14ac:dyDescent="0.3">
      <c r="R11366">
        <f t="shared" si="577"/>
        <v>0</v>
      </c>
      <c r="S11366">
        <f t="shared" si="578"/>
        <v>0</v>
      </c>
      <c r="T11366" s="53" t="str">
        <f t="shared" si="579"/>
        <v/>
      </c>
      <c r="U11366" s="53" t="str">
        <f t="shared" si="579"/>
        <v/>
      </c>
      <c r="V11366" s="53" t="str">
        <f t="shared" si="579"/>
        <v/>
      </c>
      <c r="W11366" s="53" t="str">
        <f t="shared" si="579"/>
        <v/>
      </c>
      <c r="X11366" s="53" t="str">
        <f t="shared" si="579"/>
        <v/>
      </c>
    </row>
    <row r="11367" spans="18:24" hidden="1" x14ac:dyDescent="0.3">
      <c r="R11367">
        <f t="shared" si="577"/>
        <v>0</v>
      </c>
      <c r="S11367">
        <f t="shared" si="578"/>
        <v>0</v>
      </c>
      <c r="T11367" s="53" t="str">
        <f t="shared" si="579"/>
        <v/>
      </c>
      <c r="U11367" s="53" t="str">
        <f t="shared" si="579"/>
        <v/>
      </c>
      <c r="V11367" s="53" t="str">
        <f t="shared" si="579"/>
        <v/>
      </c>
      <c r="W11367" s="53" t="str">
        <f t="shared" si="579"/>
        <v/>
      </c>
      <c r="X11367" s="53" t="str">
        <f t="shared" si="579"/>
        <v/>
      </c>
    </row>
    <row r="11368" spans="18:24" hidden="1" x14ac:dyDescent="0.3">
      <c r="R11368">
        <f t="shared" si="577"/>
        <v>0</v>
      </c>
      <c r="S11368">
        <f t="shared" si="578"/>
        <v>0</v>
      </c>
      <c r="T11368" s="53" t="str">
        <f t="shared" si="579"/>
        <v/>
      </c>
      <c r="U11368" s="53" t="str">
        <f t="shared" si="579"/>
        <v/>
      </c>
      <c r="V11368" s="53" t="str">
        <f t="shared" si="579"/>
        <v/>
      </c>
      <c r="W11368" s="53" t="str">
        <f t="shared" si="579"/>
        <v/>
      </c>
      <c r="X11368" s="53" t="str">
        <f t="shared" si="579"/>
        <v/>
      </c>
    </row>
    <row r="11369" spans="18:24" hidden="1" x14ac:dyDescent="0.3">
      <c r="R11369">
        <f t="shared" si="577"/>
        <v>0</v>
      </c>
      <c r="S11369">
        <f t="shared" si="578"/>
        <v>0</v>
      </c>
      <c r="T11369" s="53" t="str">
        <f t="shared" si="579"/>
        <v/>
      </c>
      <c r="U11369" s="53" t="str">
        <f t="shared" si="579"/>
        <v/>
      </c>
      <c r="V11369" s="53" t="str">
        <f t="shared" si="579"/>
        <v/>
      </c>
      <c r="W11369" s="53" t="str">
        <f t="shared" si="579"/>
        <v/>
      </c>
      <c r="X11369" s="53" t="str">
        <f t="shared" si="579"/>
        <v/>
      </c>
    </row>
    <row r="11370" spans="18:24" hidden="1" x14ac:dyDescent="0.3">
      <c r="R11370">
        <f t="shared" si="577"/>
        <v>0</v>
      </c>
      <c r="S11370">
        <f t="shared" si="578"/>
        <v>0</v>
      </c>
      <c r="T11370" s="53" t="str">
        <f t="shared" si="579"/>
        <v/>
      </c>
      <c r="U11370" s="53" t="str">
        <f t="shared" si="579"/>
        <v/>
      </c>
      <c r="V11370" s="53" t="str">
        <f t="shared" si="579"/>
        <v/>
      </c>
      <c r="W11370" s="53" t="str">
        <f t="shared" si="579"/>
        <v/>
      </c>
      <c r="X11370" s="53" t="str">
        <f t="shared" si="579"/>
        <v/>
      </c>
    </row>
    <row r="11371" spans="18:24" hidden="1" x14ac:dyDescent="0.3">
      <c r="R11371">
        <f t="shared" si="577"/>
        <v>0</v>
      </c>
      <c r="S11371">
        <f t="shared" si="578"/>
        <v>0</v>
      </c>
      <c r="T11371" s="53" t="str">
        <f t="shared" si="579"/>
        <v/>
      </c>
      <c r="U11371" s="53" t="str">
        <f t="shared" si="579"/>
        <v/>
      </c>
      <c r="V11371" s="53" t="str">
        <f t="shared" si="579"/>
        <v/>
      </c>
      <c r="W11371" s="53" t="str">
        <f t="shared" si="579"/>
        <v/>
      </c>
      <c r="X11371" s="53" t="str">
        <f t="shared" si="579"/>
        <v/>
      </c>
    </row>
    <row r="11372" spans="18:24" hidden="1" x14ac:dyDescent="0.3">
      <c r="R11372">
        <f t="shared" si="577"/>
        <v>0</v>
      </c>
      <c r="S11372">
        <f t="shared" si="578"/>
        <v>0</v>
      </c>
      <c r="T11372" s="53" t="str">
        <f t="shared" si="579"/>
        <v/>
      </c>
      <c r="U11372" s="53" t="str">
        <f t="shared" si="579"/>
        <v/>
      </c>
      <c r="V11372" s="53" t="str">
        <f t="shared" si="579"/>
        <v/>
      </c>
      <c r="W11372" s="53" t="str">
        <f t="shared" si="579"/>
        <v/>
      </c>
      <c r="X11372" s="53" t="str">
        <f t="shared" si="579"/>
        <v/>
      </c>
    </row>
    <row r="11373" spans="18:24" hidden="1" x14ac:dyDescent="0.3">
      <c r="R11373">
        <f t="shared" si="577"/>
        <v>0</v>
      </c>
      <c r="S11373">
        <f t="shared" si="578"/>
        <v>0</v>
      </c>
      <c r="T11373" s="53" t="str">
        <f t="shared" si="579"/>
        <v/>
      </c>
      <c r="U11373" s="53" t="str">
        <f t="shared" si="579"/>
        <v/>
      </c>
      <c r="V11373" s="53" t="str">
        <f t="shared" si="579"/>
        <v/>
      </c>
      <c r="W11373" s="53" t="str">
        <f t="shared" si="579"/>
        <v/>
      </c>
      <c r="X11373" s="53" t="str">
        <f t="shared" si="579"/>
        <v/>
      </c>
    </row>
    <row r="11374" spans="18:24" hidden="1" x14ac:dyDescent="0.3">
      <c r="R11374">
        <f t="shared" si="577"/>
        <v>0</v>
      </c>
      <c r="S11374">
        <f t="shared" si="578"/>
        <v>0</v>
      </c>
      <c r="T11374" s="53" t="str">
        <f t="shared" si="579"/>
        <v/>
      </c>
      <c r="U11374" s="53" t="str">
        <f t="shared" si="579"/>
        <v/>
      </c>
      <c r="V11374" s="53" t="str">
        <f t="shared" si="579"/>
        <v/>
      </c>
      <c r="W11374" s="53" t="str">
        <f t="shared" si="579"/>
        <v/>
      </c>
      <c r="X11374" s="53" t="str">
        <f t="shared" si="579"/>
        <v/>
      </c>
    </row>
    <row r="11375" spans="18:24" hidden="1" x14ac:dyDescent="0.3">
      <c r="R11375">
        <f t="shared" si="577"/>
        <v>0</v>
      </c>
      <c r="S11375">
        <f t="shared" si="578"/>
        <v>0</v>
      </c>
      <c r="T11375" s="53" t="str">
        <f t="shared" si="579"/>
        <v/>
      </c>
      <c r="U11375" s="53" t="str">
        <f t="shared" si="579"/>
        <v/>
      </c>
      <c r="V11375" s="53" t="str">
        <f t="shared" si="579"/>
        <v/>
      </c>
      <c r="W11375" s="53" t="str">
        <f t="shared" si="579"/>
        <v/>
      </c>
      <c r="X11375" s="53" t="str">
        <f t="shared" si="579"/>
        <v/>
      </c>
    </row>
    <row r="11376" spans="18:24" hidden="1" x14ac:dyDescent="0.3">
      <c r="R11376">
        <f t="shared" si="577"/>
        <v>0</v>
      </c>
      <c r="S11376">
        <f t="shared" si="578"/>
        <v>0</v>
      </c>
      <c r="T11376" s="53" t="str">
        <f t="shared" si="579"/>
        <v/>
      </c>
      <c r="U11376" s="53" t="str">
        <f t="shared" si="579"/>
        <v/>
      </c>
      <c r="V11376" s="53" t="str">
        <f t="shared" si="579"/>
        <v/>
      </c>
      <c r="W11376" s="53" t="str">
        <f t="shared" si="579"/>
        <v/>
      </c>
      <c r="X11376" s="53" t="str">
        <f t="shared" si="579"/>
        <v/>
      </c>
    </row>
    <row r="11377" spans="18:24" hidden="1" x14ac:dyDescent="0.3">
      <c r="R11377">
        <f t="shared" si="577"/>
        <v>0</v>
      </c>
      <c r="S11377">
        <f t="shared" si="578"/>
        <v>0</v>
      </c>
      <c r="T11377" s="53" t="str">
        <f t="shared" si="579"/>
        <v/>
      </c>
      <c r="U11377" s="53" t="str">
        <f t="shared" si="579"/>
        <v/>
      </c>
      <c r="V11377" s="53" t="str">
        <f t="shared" si="579"/>
        <v/>
      </c>
      <c r="W11377" s="53" t="str">
        <f t="shared" si="579"/>
        <v/>
      </c>
      <c r="X11377" s="53" t="str">
        <f t="shared" si="579"/>
        <v/>
      </c>
    </row>
    <row r="11378" spans="18:24" hidden="1" x14ac:dyDescent="0.3">
      <c r="R11378">
        <f t="shared" si="577"/>
        <v>0</v>
      </c>
      <c r="S11378">
        <f t="shared" si="578"/>
        <v>0</v>
      </c>
      <c r="T11378" s="53" t="str">
        <f t="shared" si="579"/>
        <v/>
      </c>
      <c r="U11378" s="53" t="str">
        <f t="shared" si="579"/>
        <v/>
      </c>
      <c r="V11378" s="53" t="str">
        <f t="shared" si="579"/>
        <v/>
      </c>
      <c r="W11378" s="53" t="str">
        <f t="shared" si="579"/>
        <v/>
      </c>
      <c r="X11378" s="53" t="str">
        <f t="shared" si="579"/>
        <v/>
      </c>
    </row>
    <row r="11379" spans="18:24" hidden="1" x14ac:dyDescent="0.3">
      <c r="R11379">
        <f t="shared" si="577"/>
        <v>0</v>
      </c>
      <c r="S11379">
        <f t="shared" si="578"/>
        <v>0</v>
      </c>
      <c r="T11379" s="53" t="str">
        <f t="shared" si="579"/>
        <v/>
      </c>
      <c r="U11379" s="53" t="str">
        <f t="shared" si="579"/>
        <v/>
      </c>
      <c r="V11379" s="53" t="str">
        <f t="shared" si="579"/>
        <v/>
      </c>
      <c r="W11379" s="53" t="str">
        <f t="shared" si="579"/>
        <v/>
      </c>
      <c r="X11379" s="53" t="str">
        <f t="shared" si="579"/>
        <v/>
      </c>
    </row>
    <row r="11380" spans="18:24" hidden="1" x14ac:dyDescent="0.3">
      <c r="R11380">
        <f t="shared" si="577"/>
        <v>0</v>
      </c>
      <c r="S11380">
        <f t="shared" si="578"/>
        <v>0</v>
      </c>
      <c r="T11380" s="53" t="str">
        <f t="shared" si="579"/>
        <v/>
      </c>
      <c r="U11380" s="53" t="str">
        <f t="shared" si="579"/>
        <v/>
      </c>
      <c r="V11380" s="53" t="str">
        <f t="shared" si="579"/>
        <v/>
      </c>
      <c r="W11380" s="53" t="str">
        <f t="shared" si="579"/>
        <v/>
      </c>
      <c r="X11380" s="53" t="str">
        <f t="shared" si="579"/>
        <v/>
      </c>
    </row>
    <row r="11381" spans="18:24" hidden="1" x14ac:dyDescent="0.3">
      <c r="R11381">
        <f t="shared" si="577"/>
        <v>0</v>
      </c>
      <c r="S11381">
        <f t="shared" si="578"/>
        <v>0</v>
      </c>
      <c r="T11381" s="53" t="str">
        <f t="shared" si="579"/>
        <v/>
      </c>
      <c r="U11381" s="53" t="str">
        <f t="shared" si="579"/>
        <v/>
      </c>
      <c r="V11381" s="53" t="str">
        <f t="shared" si="579"/>
        <v/>
      </c>
      <c r="W11381" s="53" t="str">
        <f t="shared" si="579"/>
        <v/>
      </c>
      <c r="X11381" s="53" t="str">
        <f t="shared" si="579"/>
        <v/>
      </c>
    </row>
    <row r="11382" spans="18:24" hidden="1" x14ac:dyDescent="0.3">
      <c r="R11382">
        <f t="shared" si="577"/>
        <v>0</v>
      </c>
      <c r="S11382">
        <f t="shared" si="578"/>
        <v>0</v>
      </c>
      <c r="T11382" s="53" t="str">
        <f t="shared" si="579"/>
        <v/>
      </c>
      <c r="U11382" s="53" t="str">
        <f t="shared" si="579"/>
        <v/>
      </c>
      <c r="V11382" s="53" t="str">
        <f t="shared" si="579"/>
        <v/>
      </c>
      <c r="W11382" s="53" t="str">
        <f t="shared" si="579"/>
        <v/>
      </c>
      <c r="X11382" s="53" t="str">
        <f t="shared" si="579"/>
        <v/>
      </c>
    </row>
    <row r="11383" spans="18:24" hidden="1" x14ac:dyDescent="0.3">
      <c r="R11383">
        <f t="shared" si="577"/>
        <v>0</v>
      </c>
      <c r="S11383">
        <f t="shared" si="578"/>
        <v>0</v>
      </c>
      <c r="T11383" s="53" t="str">
        <f t="shared" si="579"/>
        <v/>
      </c>
      <c r="U11383" s="53" t="str">
        <f t="shared" si="579"/>
        <v/>
      </c>
      <c r="V11383" s="53" t="str">
        <f t="shared" si="579"/>
        <v/>
      </c>
      <c r="W11383" s="53" t="str">
        <f t="shared" si="579"/>
        <v/>
      </c>
      <c r="X11383" s="53" t="str">
        <f t="shared" si="579"/>
        <v/>
      </c>
    </row>
    <row r="11384" spans="18:24" hidden="1" x14ac:dyDescent="0.3">
      <c r="R11384">
        <f t="shared" si="577"/>
        <v>0</v>
      </c>
      <c r="S11384">
        <f t="shared" si="578"/>
        <v>0</v>
      </c>
      <c r="T11384" s="53" t="str">
        <f t="shared" si="579"/>
        <v/>
      </c>
      <c r="U11384" s="53" t="str">
        <f t="shared" si="579"/>
        <v/>
      </c>
      <c r="V11384" s="53" t="str">
        <f t="shared" si="579"/>
        <v/>
      </c>
      <c r="W11384" s="53" t="str">
        <f t="shared" si="579"/>
        <v/>
      </c>
      <c r="X11384" s="53" t="str">
        <f t="shared" si="579"/>
        <v/>
      </c>
    </row>
    <row r="11385" spans="18:24" hidden="1" x14ac:dyDescent="0.3">
      <c r="R11385">
        <f t="shared" si="577"/>
        <v>0</v>
      </c>
      <c r="S11385">
        <f t="shared" si="578"/>
        <v>0</v>
      </c>
      <c r="T11385" s="53" t="str">
        <f t="shared" si="579"/>
        <v/>
      </c>
      <c r="U11385" s="53" t="str">
        <f t="shared" si="579"/>
        <v/>
      </c>
      <c r="V11385" s="53" t="str">
        <f t="shared" si="579"/>
        <v/>
      </c>
      <c r="W11385" s="53" t="str">
        <f t="shared" si="579"/>
        <v/>
      </c>
      <c r="X11385" s="53" t="str">
        <f t="shared" si="579"/>
        <v/>
      </c>
    </row>
    <row r="11386" spans="18:24" hidden="1" x14ac:dyDescent="0.3">
      <c r="R11386">
        <f t="shared" si="577"/>
        <v>0</v>
      </c>
      <c r="S11386">
        <f t="shared" si="578"/>
        <v>0</v>
      </c>
      <c r="T11386" s="53" t="str">
        <f t="shared" si="579"/>
        <v/>
      </c>
      <c r="U11386" s="53" t="str">
        <f t="shared" si="579"/>
        <v/>
      </c>
      <c r="V11386" s="53" t="str">
        <f t="shared" si="579"/>
        <v/>
      </c>
      <c r="W11386" s="53" t="str">
        <f t="shared" si="579"/>
        <v/>
      </c>
      <c r="X11386" s="53" t="str">
        <f t="shared" si="579"/>
        <v/>
      </c>
    </row>
    <row r="11387" spans="18:24" hidden="1" x14ac:dyDescent="0.3">
      <c r="R11387">
        <f t="shared" si="577"/>
        <v>0</v>
      </c>
      <c r="S11387">
        <f t="shared" si="578"/>
        <v>0</v>
      </c>
      <c r="T11387" s="53" t="str">
        <f t="shared" si="579"/>
        <v/>
      </c>
      <c r="U11387" s="53" t="str">
        <f t="shared" si="579"/>
        <v/>
      </c>
      <c r="V11387" s="53" t="str">
        <f t="shared" si="579"/>
        <v/>
      </c>
      <c r="W11387" s="53" t="str">
        <f t="shared" si="579"/>
        <v/>
      </c>
      <c r="X11387" s="53" t="str">
        <f t="shared" si="579"/>
        <v/>
      </c>
    </row>
    <row r="11388" spans="18:24" hidden="1" x14ac:dyDescent="0.3">
      <c r="R11388">
        <f t="shared" si="577"/>
        <v>0</v>
      </c>
      <c r="S11388">
        <f t="shared" si="578"/>
        <v>0</v>
      </c>
      <c r="T11388" s="53" t="str">
        <f t="shared" si="579"/>
        <v/>
      </c>
      <c r="U11388" s="53" t="str">
        <f t="shared" si="579"/>
        <v/>
      </c>
      <c r="V11388" s="53" t="str">
        <f t="shared" si="579"/>
        <v/>
      </c>
      <c r="W11388" s="53" t="str">
        <f t="shared" si="579"/>
        <v/>
      </c>
      <c r="X11388" s="53" t="str">
        <f t="shared" si="579"/>
        <v/>
      </c>
    </row>
    <row r="11389" spans="18:24" hidden="1" x14ac:dyDescent="0.3">
      <c r="R11389">
        <f t="shared" si="577"/>
        <v>0</v>
      </c>
      <c r="S11389">
        <f t="shared" si="578"/>
        <v>0</v>
      </c>
      <c r="T11389" s="53" t="str">
        <f t="shared" si="579"/>
        <v/>
      </c>
      <c r="U11389" s="53" t="str">
        <f t="shared" si="579"/>
        <v/>
      </c>
      <c r="V11389" s="53" t="str">
        <f t="shared" si="579"/>
        <v/>
      </c>
      <c r="W11389" s="53" t="str">
        <f t="shared" si="579"/>
        <v/>
      </c>
      <c r="X11389" s="53" t="str">
        <f t="shared" si="579"/>
        <v/>
      </c>
    </row>
    <row r="11390" spans="18:24" hidden="1" x14ac:dyDescent="0.3">
      <c r="R11390">
        <f t="shared" si="577"/>
        <v>0</v>
      </c>
      <c r="S11390">
        <f t="shared" si="578"/>
        <v>0</v>
      </c>
      <c r="T11390" s="53" t="str">
        <f t="shared" si="579"/>
        <v/>
      </c>
      <c r="U11390" s="53" t="str">
        <f t="shared" si="579"/>
        <v/>
      </c>
      <c r="V11390" s="53" t="str">
        <f t="shared" si="579"/>
        <v/>
      </c>
      <c r="W11390" s="53" t="str">
        <f t="shared" si="579"/>
        <v/>
      </c>
      <c r="X11390" s="53" t="str">
        <f t="shared" si="579"/>
        <v/>
      </c>
    </row>
    <row r="11391" spans="18:24" hidden="1" x14ac:dyDescent="0.3">
      <c r="R11391">
        <f t="shared" si="577"/>
        <v>0</v>
      </c>
      <c r="S11391">
        <f t="shared" si="578"/>
        <v>0</v>
      </c>
      <c r="T11391" s="53" t="str">
        <f t="shared" si="579"/>
        <v/>
      </c>
      <c r="U11391" s="53" t="str">
        <f t="shared" si="579"/>
        <v/>
      </c>
      <c r="V11391" s="53" t="str">
        <f t="shared" si="579"/>
        <v/>
      </c>
      <c r="W11391" s="53" t="str">
        <f t="shared" si="579"/>
        <v/>
      </c>
      <c r="X11391" s="53" t="str">
        <f t="shared" si="579"/>
        <v/>
      </c>
    </row>
    <row r="11392" spans="18:24" hidden="1" x14ac:dyDescent="0.3">
      <c r="R11392">
        <f t="shared" si="577"/>
        <v>0</v>
      </c>
      <c r="S11392">
        <f t="shared" si="578"/>
        <v>0</v>
      </c>
      <c r="T11392" s="53" t="str">
        <f t="shared" ref="T11392:X11442" si="580">IF(OR(COUNTIF($D11392,"*"&amp;T$5&amp;"*")&gt;0,$D11392="GRUPO TEPSA"),T$5,"")</f>
        <v/>
      </c>
      <c r="U11392" s="53" t="str">
        <f t="shared" si="580"/>
        <v/>
      </c>
      <c r="V11392" s="53" t="str">
        <f t="shared" si="580"/>
        <v/>
      </c>
      <c r="W11392" s="53" t="str">
        <f t="shared" si="580"/>
        <v/>
      </c>
      <c r="X11392" s="53" t="str">
        <f t="shared" si="580"/>
        <v/>
      </c>
    </row>
    <row r="11393" spans="18:24" hidden="1" x14ac:dyDescent="0.3">
      <c r="R11393">
        <f t="shared" si="577"/>
        <v>0</v>
      </c>
      <c r="S11393">
        <f t="shared" si="578"/>
        <v>0</v>
      </c>
      <c r="T11393" s="53" t="str">
        <f t="shared" si="580"/>
        <v/>
      </c>
      <c r="U11393" s="53" t="str">
        <f t="shared" si="580"/>
        <v/>
      </c>
      <c r="V11393" s="53" t="str">
        <f t="shared" si="580"/>
        <v/>
      </c>
      <c r="W11393" s="53" t="str">
        <f t="shared" si="580"/>
        <v/>
      </c>
      <c r="X11393" s="53" t="str">
        <f t="shared" si="580"/>
        <v/>
      </c>
    </row>
    <row r="11394" spans="18:24" hidden="1" x14ac:dyDescent="0.3">
      <c r="R11394">
        <f t="shared" si="577"/>
        <v>0</v>
      </c>
      <c r="S11394">
        <f t="shared" si="578"/>
        <v>0</v>
      </c>
      <c r="T11394" s="53" t="str">
        <f t="shared" si="580"/>
        <v/>
      </c>
      <c r="U11394" s="53" t="str">
        <f t="shared" si="580"/>
        <v/>
      </c>
      <c r="V11394" s="53" t="str">
        <f t="shared" si="580"/>
        <v/>
      </c>
      <c r="W11394" s="53" t="str">
        <f t="shared" si="580"/>
        <v/>
      </c>
      <c r="X11394" s="53" t="str">
        <f t="shared" si="580"/>
        <v/>
      </c>
    </row>
    <row r="11395" spans="18:24" hidden="1" x14ac:dyDescent="0.3">
      <c r="R11395">
        <f t="shared" si="577"/>
        <v>0</v>
      </c>
      <c r="S11395">
        <f t="shared" si="578"/>
        <v>0</v>
      </c>
      <c r="T11395" s="53" t="str">
        <f t="shared" si="580"/>
        <v/>
      </c>
      <c r="U11395" s="53" t="str">
        <f t="shared" si="580"/>
        <v/>
      </c>
      <c r="V11395" s="53" t="str">
        <f t="shared" si="580"/>
        <v/>
      </c>
      <c r="W11395" s="53" t="str">
        <f t="shared" si="580"/>
        <v/>
      </c>
      <c r="X11395" s="53" t="str">
        <f t="shared" si="580"/>
        <v/>
      </c>
    </row>
    <row r="11396" spans="18:24" hidden="1" x14ac:dyDescent="0.3">
      <c r="R11396">
        <f t="shared" si="577"/>
        <v>0</v>
      </c>
      <c r="S11396">
        <f t="shared" si="578"/>
        <v>0</v>
      </c>
      <c r="T11396" s="53" t="str">
        <f t="shared" si="580"/>
        <v/>
      </c>
      <c r="U11396" s="53" t="str">
        <f t="shared" si="580"/>
        <v/>
      </c>
      <c r="V11396" s="53" t="str">
        <f t="shared" si="580"/>
        <v/>
      </c>
      <c r="W11396" s="53" t="str">
        <f t="shared" si="580"/>
        <v/>
      </c>
      <c r="X11396" s="53" t="str">
        <f t="shared" si="580"/>
        <v/>
      </c>
    </row>
    <row r="11397" spans="18:24" hidden="1" x14ac:dyDescent="0.3">
      <c r="R11397">
        <f t="shared" si="577"/>
        <v>0</v>
      </c>
      <c r="S11397">
        <f t="shared" si="578"/>
        <v>0</v>
      </c>
      <c r="T11397" s="53" t="str">
        <f t="shared" si="580"/>
        <v/>
      </c>
      <c r="U11397" s="53" t="str">
        <f t="shared" si="580"/>
        <v/>
      </c>
      <c r="V11397" s="53" t="str">
        <f t="shared" si="580"/>
        <v/>
      </c>
      <c r="W11397" s="53" t="str">
        <f t="shared" si="580"/>
        <v/>
      </c>
      <c r="X11397" s="53" t="str">
        <f t="shared" si="580"/>
        <v/>
      </c>
    </row>
    <row r="11398" spans="18:24" hidden="1" x14ac:dyDescent="0.3">
      <c r="R11398">
        <f t="shared" si="577"/>
        <v>0</v>
      </c>
      <c r="S11398">
        <f t="shared" si="578"/>
        <v>0</v>
      </c>
      <c r="T11398" s="53" t="str">
        <f t="shared" si="580"/>
        <v/>
      </c>
      <c r="U11398" s="53" t="str">
        <f t="shared" si="580"/>
        <v/>
      </c>
      <c r="V11398" s="53" t="str">
        <f t="shared" si="580"/>
        <v/>
      </c>
      <c r="W11398" s="53" t="str">
        <f t="shared" si="580"/>
        <v/>
      </c>
      <c r="X11398" s="53" t="str">
        <f t="shared" si="580"/>
        <v/>
      </c>
    </row>
    <row r="11399" spans="18:24" hidden="1" x14ac:dyDescent="0.3">
      <c r="R11399">
        <f t="shared" ref="R11399:R11462" si="581">IF(OR(D11399="GRUPO TEPSA",D11399="TODAS"),P11399/5,P11399)</f>
        <v>0</v>
      </c>
      <c r="S11399">
        <f t="shared" si="578"/>
        <v>0</v>
      </c>
      <c r="T11399" s="53" t="str">
        <f t="shared" si="580"/>
        <v/>
      </c>
      <c r="U11399" s="53" t="str">
        <f t="shared" si="580"/>
        <v/>
      </c>
      <c r="V11399" s="53" t="str">
        <f t="shared" si="580"/>
        <v/>
      </c>
      <c r="W11399" s="53" t="str">
        <f t="shared" si="580"/>
        <v/>
      </c>
      <c r="X11399" s="53" t="str">
        <f t="shared" si="580"/>
        <v/>
      </c>
    </row>
    <row r="11400" spans="18:24" hidden="1" x14ac:dyDescent="0.3">
      <c r="R11400">
        <f t="shared" si="581"/>
        <v>0</v>
      </c>
      <c r="S11400">
        <f t="shared" si="578"/>
        <v>0</v>
      </c>
      <c r="T11400" s="53" t="str">
        <f t="shared" si="580"/>
        <v/>
      </c>
      <c r="U11400" s="53" t="str">
        <f t="shared" si="580"/>
        <v/>
      </c>
      <c r="V11400" s="53" t="str">
        <f t="shared" si="580"/>
        <v/>
      </c>
      <c r="W11400" s="53" t="str">
        <f t="shared" si="580"/>
        <v/>
      </c>
      <c r="X11400" s="53" t="str">
        <f t="shared" si="580"/>
        <v/>
      </c>
    </row>
    <row r="11401" spans="18:24" hidden="1" x14ac:dyDescent="0.3">
      <c r="R11401">
        <f t="shared" si="581"/>
        <v>0</v>
      </c>
      <c r="S11401">
        <f t="shared" si="578"/>
        <v>0</v>
      </c>
      <c r="T11401" s="53" t="str">
        <f t="shared" si="580"/>
        <v/>
      </c>
      <c r="U11401" s="53" t="str">
        <f t="shared" si="580"/>
        <v/>
      </c>
      <c r="V11401" s="53" t="str">
        <f t="shared" si="580"/>
        <v/>
      </c>
      <c r="W11401" s="53" t="str">
        <f t="shared" si="580"/>
        <v/>
      </c>
      <c r="X11401" s="53" t="str">
        <f t="shared" si="580"/>
        <v/>
      </c>
    </row>
    <row r="11402" spans="18:24" hidden="1" x14ac:dyDescent="0.3">
      <c r="R11402">
        <f t="shared" si="581"/>
        <v>0</v>
      </c>
      <c r="S11402">
        <f t="shared" si="578"/>
        <v>0</v>
      </c>
      <c r="T11402" s="53" t="str">
        <f t="shared" si="580"/>
        <v/>
      </c>
      <c r="U11402" s="53" t="str">
        <f t="shared" si="580"/>
        <v/>
      </c>
      <c r="V11402" s="53" t="str">
        <f t="shared" si="580"/>
        <v/>
      </c>
      <c r="W11402" s="53" t="str">
        <f t="shared" si="580"/>
        <v/>
      </c>
      <c r="X11402" s="53" t="str">
        <f t="shared" si="580"/>
        <v/>
      </c>
    </row>
    <row r="11403" spans="18:24" hidden="1" x14ac:dyDescent="0.3">
      <c r="R11403">
        <f t="shared" si="581"/>
        <v>0</v>
      </c>
      <c r="S11403">
        <f t="shared" ref="S11403:S11466" si="582">IF(OR(D11403="GRUPO TEPSA",D11403="TODAS"),Q11403/5,Q11403)</f>
        <v>0</v>
      </c>
      <c r="T11403" s="53" t="str">
        <f t="shared" si="580"/>
        <v/>
      </c>
      <c r="U11403" s="53" t="str">
        <f t="shared" si="580"/>
        <v/>
      </c>
      <c r="V11403" s="53" t="str">
        <f t="shared" si="580"/>
        <v/>
      </c>
      <c r="W11403" s="53" t="str">
        <f t="shared" si="580"/>
        <v/>
      </c>
      <c r="X11403" s="53" t="str">
        <f t="shared" si="580"/>
        <v/>
      </c>
    </row>
    <row r="11404" spans="18:24" hidden="1" x14ac:dyDescent="0.3">
      <c r="R11404">
        <f t="shared" si="581"/>
        <v>0</v>
      </c>
      <c r="S11404">
        <f t="shared" si="582"/>
        <v>0</v>
      </c>
      <c r="T11404" s="53" t="str">
        <f t="shared" si="580"/>
        <v/>
      </c>
      <c r="U11404" s="53" t="str">
        <f t="shared" si="580"/>
        <v/>
      </c>
      <c r="V11404" s="53" t="str">
        <f t="shared" si="580"/>
        <v/>
      </c>
      <c r="W11404" s="53" t="str">
        <f t="shared" si="580"/>
        <v/>
      </c>
      <c r="X11404" s="53" t="str">
        <f t="shared" si="580"/>
        <v/>
      </c>
    </row>
    <row r="11405" spans="18:24" hidden="1" x14ac:dyDescent="0.3">
      <c r="R11405">
        <f t="shared" si="581"/>
        <v>0</v>
      </c>
      <c r="S11405">
        <f t="shared" si="582"/>
        <v>0</v>
      </c>
      <c r="T11405" s="53" t="str">
        <f t="shared" si="580"/>
        <v/>
      </c>
      <c r="U11405" s="53" t="str">
        <f t="shared" si="580"/>
        <v/>
      </c>
      <c r="V11405" s="53" t="str">
        <f t="shared" si="580"/>
        <v/>
      </c>
      <c r="W11405" s="53" t="str">
        <f t="shared" si="580"/>
        <v/>
      </c>
      <c r="X11405" s="53" t="str">
        <f t="shared" si="580"/>
        <v/>
      </c>
    </row>
    <row r="11406" spans="18:24" hidden="1" x14ac:dyDescent="0.3">
      <c r="R11406">
        <f t="shared" si="581"/>
        <v>0</v>
      </c>
      <c r="S11406">
        <f t="shared" si="582"/>
        <v>0</v>
      </c>
      <c r="T11406" s="53" t="str">
        <f t="shared" si="580"/>
        <v/>
      </c>
      <c r="U11406" s="53" t="str">
        <f t="shared" si="580"/>
        <v/>
      </c>
      <c r="V11406" s="53" t="str">
        <f t="shared" si="580"/>
        <v/>
      </c>
      <c r="W11406" s="53" t="str">
        <f t="shared" si="580"/>
        <v/>
      </c>
      <c r="X11406" s="53" t="str">
        <f t="shared" si="580"/>
        <v/>
      </c>
    </row>
    <row r="11407" spans="18:24" hidden="1" x14ac:dyDescent="0.3">
      <c r="R11407">
        <f t="shared" si="581"/>
        <v>0</v>
      </c>
      <c r="S11407">
        <f t="shared" si="582"/>
        <v>0</v>
      </c>
      <c r="T11407" s="53" t="str">
        <f t="shared" si="580"/>
        <v/>
      </c>
      <c r="U11407" s="53" t="str">
        <f t="shared" si="580"/>
        <v/>
      </c>
      <c r="V11407" s="53" t="str">
        <f t="shared" si="580"/>
        <v/>
      </c>
      <c r="W11407" s="53" t="str">
        <f t="shared" si="580"/>
        <v/>
      </c>
      <c r="X11407" s="53" t="str">
        <f t="shared" si="580"/>
        <v/>
      </c>
    </row>
    <row r="11408" spans="18:24" hidden="1" x14ac:dyDescent="0.3">
      <c r="R11408">
        <f t="shared" si="581"/>
        <v>0</v>
      </c>
      <c r="S11408">
        <f t="shared" si="582"/>
        <v>0</v>
      </c>
      <c r="T11408" s="53" t="str">
        <f t="shared" si="580"/>
        <v/>
      </c>
      <c r="U11408" s="53" t="str">
        <f t="shared" si="580"/>
        <v/>
      </c>
      <c r="V11408" s="53" t="str">
        <f t="shared" si="580"/>
        <v/>
      </c>
      <c r="W11408" s="53" t="str">
        <f t="shared" si="580"/>
        <v/>
      </c>
      <c r="X11408" s="53" t="str">
        <f t="shared" si="580"/>
        <v/>
      </c>
    </row>
    <row r="11409" spans="18:24" hidden="1" x14ac:dyDescent="0.3">
      <c r="R11409">
        <f t="shared" si="581"/>
        <v>0</v>
      </c>
      <c r="S11409">
        <f t="shared" si="582"/>
        <v>0</v>
      </c>
      <c r="T11409" s="53" t="str">
        <f t="shared" si="580"/>
        <v/>
      </c>
      <c r="U11409" s="53" t="str">
        <f t="shared" si="580"/>
        <v/>
      </c>
      <c r="V11409" s="53" t="str">
        <f t="shared" si="580"/>
        <v/>
      </c>
      <c r="W11409" s="53" t="str">
        <f t="shared" si="580"/>
        <v/>
      </c>
      <c r="X11409" s="53" t="str">
        <f t="shared" si="580"/>
        <v/>
      </c>
    </row>
    <row r="11410" spans="18:24" hidden="1" x14ac:dyDescent="0.3">
      <c r="R11410">
        <f t="shared" si="581"/>
        <v>0</v>
      </c>
      <c r="S11410">
        <f t="shared" si="582"/>
        <v>0</v>
      </c>
      <c r="T11410" s="53" t="str">
        <f t="shared" si="580"/>
        <v/>
      </c>
      <c r="U11410" s="53" t="str">
        <f t="shared" si="580"/>
        <v/>
      </c>
      <c r="V11410" s="53" t="str">
        <f t="shared" si="580"/>
        <v/>
      </c>
      <c r="W11410" s="53" t="str">
        <f t="shared" si="580"/>
        <v/>
      </c>
      <c r="X11410" s="53" t="str">
        <f t="shared" si="580"/>
        <v/>
      </c>
    </row>
    <row r="11411" spans="18:24" hidden="1" x14ac:dyDescent="0.3">
      <c r="R11411">
        <f t="shared" si="581"/>
        <v>0</v>
      </c>
      <c r="S11411">
        <f t="shared" si="582"/>
        <v>0</v>
      </c>
      <c r="T11411" s="53" t="str">
        <f t="shared" si="580"/>
        <v/>
      </c>
      <c r="U11411" s="53" t="str">
        <f t="shared" si="580"/>
        <v/>
      </c>
      <c r="V11411" s="53" t="str">
        <f t="shared" si="580"/>
        <v/>
      </c>
      <c r="W11411" s="53" t="str">
        <f t="shared" si="580"/>
        <v/>
      </c>
      <c r="X11411" s="53" t="str">
        <f t="shared" si="580"/>
        <v/>
      </c>
    </row>
    <row r="11412" spans="18:24" hidden="1" x14ac:dyDescent="0.3">
      <c r="R11412">
        <f t="shared" si="581"/>
        <v>0</v>
      </c>
      <c r="S11412">
        <f t="shared" si="582"/>
        <v>0</v>
      </c>
      <c r="T11412" s="53" t="str">
        <f t="shared" si="580"/>
        <v/>
      </c>
      <c r="U11412" s="53" t="str">
        <f t="shared" si="580"/>
        <v/>
      </c>
      <c r="V11412" s="53" t="str">
        <f t="shared" si="580"/>
        <v/>
      </c>
      <c r="W11412" s="53" t="str">
        <f t="shared" si="580"/>
        <v/>
      </c>
      <c r="X11412" s="53" t="str">
        <f t="shared" si="580"/>
        <v/>
      </c>
    </row>
    <row r="11413" spans="18:24" hidden="1" x14ac:dyDescent="0.3">
      <c r="R11413">
        <f t="shared" si="581"/>
        <v>0</v>
      </c>
      <c r="S11413">
        <f t="shared" si="582"/>
        <v>0</v>
      </c>
      <c r="T11413" s="53" t="str">
        <f t="shared" si="580"/>
        <v/>
      </c>
      <c r="U11413" s="53" t="str">
        <f t="shared" si="580"/>
        <v/>
      </c>
      <c r="V11413" s="53" t="str">
        <f t="shared" si="580"/>
        <v/>
      </c>
      <c r="W11413" s="53" t="str">
        <f t="shared" si="580"/>
        <v/>
      </c>
      <c r="X11413" s="53" t="str">
        <f t="shared" si="580"/>
        <v/>
      </c>
    </row>
    <row r="11414" spans="18:24" hidden="1" x14ac:dyDescent="0.3">
      <c r="R11414">
        <f t="shared" si="581"/>
        <v>0</v>
      </c>
      <c r="S11414">
        <f t="shared" si="582"/>
        <v>0</v>
      </c>
      <c r="T11414" s="53" t="str">
        <f t="shared" si="580"/>
        <v/>
      </c>
      <c r="U11414" s="53" t="str">
        <f t="shared" si="580"/>
        <v/>
      </c>
      <c r="V11414" s="53" t="str">
        <f t="shared" si="580"/>
        <v/>
      </c>
      <c r="W11414" s="53" t="str">
        <f t="shared" si="580"/>
        <v/>
      </c>
      <c r="X11414" s="53" t="str">
        <f t="shared" si="580"/>
        <v/>
      </c>
    </row>
    <row r="11415" spans="18:24" hidden="1" x14ac:dyDescent="0.3">
      <c r="R11415">
        <f t="shared" si="581"/>
        <v>0</v>
      </c>
      <c r="S11415">
        <f t="shared" si="582"/>
        <v>0</v>
      </c>
      <c r="T11415" s="53" t="str">
        <f t="shared" si="580"/>
        <v/>
      </c>
      <c r="U11415" s="53" t="str">
        <f t="shared" si="580"/>
        <v/>
      </c>
      <c r="V11415" s="53" t="str">
        <f t="shared" si="580"/>
        <v/>
      </c>
      <c r="W11415" s="53" t="str">
        <f t="shared" si="580"/>
        <v/>
      </c>
      <c r="X11415" s="53" t="str">
        <f t="shared" si="580"/>
        <v/>
      </c>
    </row>
    <row r="11416" spans="18:24" hidden="1" x14ac:dyDescent="0.3">
      <c r="R11416">
        <f t="shared" si="581"/>
        <v>0</v>
      </c>
      <c r="S11416">
        <f t="shared" si="582"/>
        <v>0</v>
      </c>
      <c r="T11416" s="53" t="str">
        <f t="shared" si="580"/>
        <v/>
      </c>
      <c r="U11416" s="53" t="str">
        <f t="shared" si="580"/>
        <v/>
      </c>
      <c r="V11416" s="53" t="str">
        <f t="shared" si="580"/>
        <v/>
      </c>
      <c r="W11416" s="53" t="str">
        <f t="shared" si="580"/>
        <v/>
      </c>
      <c r="X11416" s="53" t="str">
        <f t="shared" si="580"/>
        <v/>
      </c>
    </row>
    <row r="11417" spans="18:24" hidden="1" x14ac:dyDescent="0.3">
      <c r="R11417">
        <f t="shared" si="581"/>
        <v>0</v>
      </c>
      <c r="S11417">
        <f t="shared" si="582"/>
        <v>0</v>
      </c>
      <c r="T11417" s="53" t="str">
        <f t="shared" si="580"/>
        <v/>
      </c>
      <c r="U11417" s="53" t="str">
        <f t="shared" si="580"/>
        <v/>
      </c>
      <c r="V11417" s="53" t="str">
        <f t="shared" si="580"/>
        <v/>
      </c>
      <c r="W11417" s="53" t="str">
        <f t="shared" si="580"/>
        <v/>
      </c>
      <c r="X11417" s="53" t="str">
        <f t="shared" si="580"/>
        <v/>
      </c>
    </row>
    <row r="11418" spans="18:24" hidden="1" x14ac:dyDescent="0.3">
      <c r="R11418">
        <f t="shared" si="581"/>
        <v>0</v>
      </c>
      <c r="S11418">
        <f t="shared" si="582"/>
        <v>0</v>
      </c>
      <c r="T11418" s="53" t="str">
        <f t="shared" si="580"/>
        <v/>
      </c>
      <c r="U11418" s="53" t="str">
        <f t="shared" si="580"/>
        <v/>
      </c>
      <c r="V11418" s="53" t="str">
        <f t="shared" si="580"/>
        <v/>
      </c>
      <c r="W11418" s="53" t="str">
        <f t="shared" si="580"/>
        <v/>
      </c>
      <c r="X11418" s="53" t="str">
        <f t="shared" si="580"/>
        <v/>
      </c>
    </row>
    <row r="11419" spans="18:24" hidden="1" x14ac:dyDescent="0.3">
      <c r="R11419">
        <f t="shared" si="581"/>
        <v>0</v>
      </c>
      <c r="S11419">
        <f t="shared" si="582"/>
        <v>0</v>
      </c>
      <c r="T11419" s="53" t="str">
        <f t="shared" si="580"/>
        <v/>
      </c>
      <c r="U11419" s="53" t="str">
        <f t="shared" si="580"/>
        <v/>
      </c>
      <c r="V11419" s="53" t="str">
        <f t="shared" si="580"/>
        <v/>
      </c>
      <c r="W11419" s="53" t="str">
        <f t="shared" si="580"/>
        <v/>
      </c>
      <c r="X11419" s="53" t="str">
        <f t="shared" si="580"/>
        <v/>
      </c>
    </row>
    <row r="11420" spans="18:24" hidden="1" x14ac:dyDescent="0.3">
      <c r="R11420">
        <f t="shared" si="581"/>
        <v>0</v>
      </c>
      <c r="S11420">
        <f t="shared" si="582"/>
        <v>0</v>
      </c>
      <c r="T11420" s="53" t="str">
        <f t="shared" si="580"/>
        <v/>
      </c>
      <c r="U11420" s="53" t="str">
        <f t="shared" si="580"/>
        <v/>
      </c>
      <c r="V11420" s="53" t="str">
        <f t="shared" si="580"/>
        <v/>
      </c>
      <c r="W11420" s="53" t="str">
        <f t="shared" si="580"/>
        <v/>
      </c>
      <c r="X11420" s="53" t="str">
        <f t="shared" si="580"/>
        <v/>
      </c>
    </row>
    <row r="11421" spans="18:24" hidden="1" x14ac:dyDescent="0.3">
      <c r="R11421">
        <f t="shared" si="581"/>
        <v>0</v>
      </c>
      <c r="S11421">
        <f t="shared" si="582"/>
        <v>0</v>
      </c>
      <c r="T11421" s="53" t="str">
        <f t="shared" si="580"/>
        <v/>
      </c>
      <c r="U11421" s="53" t="str">
        <f t="shared" si="580"/>
        <v/>
      </c>
      <c r="V11421" s="53" t="str">
        <f t="shared" si="580"/>
        <v/>
      </c>
      <c r="W11421" s="53" t="str">
        <f t="shared" si="580"/>
        <v/>
      </c>
      <c r="X11421" s="53" t="str">
        <f t="shared" si="580"/>
        <v/>
      </c>
    </row>
    <row r="11422" spans="18:24" hidden="1" x14ac:dyDescent="0.3">
      <c r="R11422">
        <f t="shared" si="581"/>
        <v>0</v>
      </c>
      <c r="S11422">
        <f t="shared" si="582"/>
        <v>0</v>
      </c>
      <c r="T11422" s="53" t="str">
        <f t="shared" si="580"/>
        <v/>
      </c>
      <c r="U11422" s="53" t="str">
        <f t="shared" si="580"/>
        <v/>
      </c>
      <c r="V11422" s="53" t="str">
        <f t="shared" si="580"/>
        <v/>
      </c>
      <c r="W11422" s="53" t="str">
        <f t="shared" si="580"/>
        <v/>
      </c>
      <c r="X11422" s="53" t="str">
        <f t="shared" si="580"/>
        <v/>
      </c>
    </row>
    <row r="11423" spans="18:24" hidden="1" x14ac:dyDescent="0.3">
      <c r="R11423">
        <f t="shared" si="581"/>
        <v>0</v>
      </c>
      <c r="S11423">
        <f t="shared" si="582"/>
        <v>0</v>
      </c>
      <c r="T11423" s="53" t="str">
        <f t="shared" si="580"/>
        <v/>
      </c>
      <c r="U11423" s="53" t="str">
        <f t="shared" si="580"/>
        <v/>
      </c>
      <c r="V11423" s="53" t="str">
        <f t="shared" si="580"/>
        <v/>
      </c>
      <c r="W11423" s="53" t="str">
        <f t="shared" si="580"/>
        <v/>
      </c>
      <c r="X11423" s="53" t="str">
        <f t="shared" si="580"/>
        <v/>
      </c>
    </row>
    <row r="11424" spans="18:24" hidden="1" x14ac:dyDescent="0.3">
      <c r="R11424">
        <f t="shared" si="581"/>
        <v>0</v>
      </c>
      <c r="S11424">
        <f t="shared" si="582"/>
        <v>0</v>
      </c>
      <c r="T11424" s="53" t="str">
        <f t="shared" si="580"/>
        <v/>
      </c>
      <c r="U11424" s="53" t="str">
        <f t="shared" si="580"/>
        <v/>
      </c>
      <c r="V11424" s="53" t="str">
        <f t="shared" si="580"/>
        <v/>
      </c>
      <c r="W11424" s="53" t="str">
        <f t="shared" si="580"/>
        <v/>
      </c>
      <c r="X11424" s="53" t="str">
        <f t="shared" si="580"/>
        <v/>
      </c>
    </row>
    <row r="11425" spans="18:24" hidden="1" x14ac:dyDescent="0.3">
      <c r="R11425">
        <f t="shared" si="581"/>
        <v>0</v>
      </c>
      <c r="S11425">
        <f t="shared" si="582"/>
        <v>0</v>
      </c>
      <c r="T11425" s="53" t="str">
        <f t="shared" si="580"/>
        <v/>
      </c>
      <c r="U11425" s="53" t="str">
        <f t="shared" si="580"/>
        <v/>
      </c>
      <c r="V11425" s="53" t="str">
        <f t="shared" si="580"/>
        <v/>
      </c>
      <c r="W11425" s="53" t="str">
        <f t="shared" si="580"/>
        <v/>
      </c>
      <c r="X11425" s="53" t="str">
        <f t="shared" si="580"/>
        <v/>
      </c>
    </row>
    <row r="11426" spans="18:24" hidden="1" x14ac:dyDescent="0.3">
      <c r="R11426">
        <f t="shared" si="581"/>
        <v>0</v>
      </c>
      <c r="S11426">
        <f t="shared" si="582"/>
        <v>0</v>
      </c>
      <c r="T11426" s="53" t="str">
        <f t="shared" si="580"/>
        <v/>
      </c>
      <c r="U11426" s="53" t="str">
        <f t="shared" si="580"/>
        <v/>
      </c>
      <c r="V11426" s="53" t="str">
        <f t="shared" si="580"/>
        <v/>
      </c>
      <c r="W11426" s="53" t="str">
        <f t="shared" si="580"/>
        <v/>
      </c>
      <c r="X11426" s="53" t="str">
        <f t="shared" si="580"/>
        <v/>
      </c>
    </row>
    <row r="11427" spans="18:24" hidden="1" x14ac:dyDescent="0.3">
      <c r="R11427">
        <f t="shared" si="581"/>
        <v>0</v>
      </c>
      <c r="S11427">
        <f t="shared" si="582"/>
        <v>0</v>
      </c>
      <c r="T11427" s="53" t="str">
        <f t="shared" si="580"/>
        <v/>
      </c>
      <c r="U11427" s="53" t="str">
        <f t="shared" si="580"/>
        <v/>
      </c>
      <c r="V11427" s="53" t="str">
        <f t="shared" si="580"/>
        <v/>
      </c>
      <c r="W11427" s="53" t="str">
        <f t="shared" si="580"/>
        <v/>
      </c>
      <c r="X11427" s="53" t="str">
        <f t="shared" si="580"/>
        <v/>
      </c>
    </row>
    <row r="11428" spans="18:24" hidden="1" x14ac:dyDescent="0.3">
      <c r="R11428">
        <f t="shared" si="581"/>
        <v>0</v>
      </c>
      <c r="S11428">
        <f t="shared" si="582"/>
        <v>0</v>
      </c>
      <c r="T11428" s="53" t="str">
        <f t="shared" si="580"/>
        <v/>
      </c>
      <c r="U11428" s="53" t="str">
        <f t="shared" si="580"/>
        <v/>
      </c>
      <c r="V11428" s="53" t="str">
        <f t="shared" si="580"/>
        <v/>
      </c>
      <c r="W11428" s="53" t="str">
        <f t="shared" si="580"/>
        <v/>
      </c>
      <c r="X11428" s="53" t="str">
        <f t="shared" si="580"/>
        <v/>
      </c>
    </row>
    <row r="11429" spans="18:24" hidden="1" x14ac:dyDescent="0.3">
      <c r="R11429">
        <f t="shared" si="581"/>
        <v>0</v>
      </c>
      <c r="S11429">
        <f t="shared" si="582"/>
        <v>0</v>
      </c>
      <c r="T11429" s="53" t="str">
        <f t="shared" si="580"/>
        <v/>
      </c>
      <c r="U11429" s="53" t="str">
        <f t="shared" si="580"/>
        <v/>
      </c>
      <c r="V11429" s="53" t="str">
        <f t="shared" si="580"/>
        <v/>
      </c>
      <c r="W11429" s="53" t="str">
        <f t="shared" si="580"/>
        <v/>
      </c>
      <c r="X11429" s="53" t="str">
        <f t="shared" si="580"/>
        <v/>
      </c>
    </row>
    <row r="11430" spans="18:24" hidden="1" x14ac:dyDescent="0.3">
      <c r="R11430">
        <f t="shared" si="581"/>
        <v>0</v>
      </c>
      <c r="S11430">
        <f t="shared" si="582"/>
        <v>0</v>
      </c>
      <c r="T11430" s="53" t="str">
        <f t="shared" si="580"/>
        <v/>
      </c>
      <c r="U11430" s="53" t="str">
        <f t="shared" si="580"/>
        <v/>
      </c>
      <c r="V11430" s="53" t="str">
        <f t="shared" si="580"/>
        <v/>
      </c>
      <c r="W11430" s="53" t="str">
        <f t="shared" si="580"/>
        <v/>
      </c>
      <c r="X11430" s="53" t="str">
        <f t="shared" si="580"/>
        <v/>
      </c>
    </row>
    <row r="11431" spans="18:24" hidden="1" x14ac:dyDescent="0.3">
      <c r="R11431">
        <f t="shared" si="581"/>
        <v>0</v>
      </c>
      <c r="S11431">
        <f t="shared" si="582"/>
        <v>0</v>
      </c>
      <c r="T11431" s="53" t="str">
        <f t="shared" si="580"/>
        <v/>
      </c>
      <c r="U11431" s="53" t="str">
        <f t="shared" si="580"/>
        <v/>
      </c>
      <c r="V11431" s="53" t="str">
        <f t="shared" si="580"/>
        <v/>
      </c>
      <c r="W11431" s="53" t="str">
        <f t="shared" si="580"/>
        <v/>
      </c>
      <c r="X11431" s="53" t="str">
        <f t="shared" si="580"/>
        <v/>
      </c>
    </row>
    <row r="11432" spans="18:24" hidden="1" x14ac:dyDescent="0.3">
      <c r="R11432">
        <f t="shared" si="581"/>
        <v>0</v>
      </c>
      <c r="S11432">
        <f t="shared" si="582"/>
        <v>0</v>
      </c>
      <c r="T11432" s="53" t="str">
        <f t="shared" si="580"/>
        <v/>
      </c>
      <c r="U11432" s="53" t="str">
        <f t="shared" si="580"/>
        <v/>
      </c>
      <c r="V11432" s="53" t="str">
        <f t="shared" si="580"/>
        <v/>
      </c>
      <c r="W11432" s="53" t="str">
        <f t="shared" si="580"/>
        <v/>
      </c>
      <c r="X11432" s="53" t="str">
        <f t="shared" si="580"/>
        <v/>
      </c>
    </row>
    <row r="11433" spans="18:24" hidden="1" x14ac:dyDescent="0.3">
      <c r="R11433">
        <f t="shared" si="581"/>
        <v>0</v>
      </c>
      <c r="S11433">
        <f t="shared" si="582"/>
        <v>0</v>
      </c>
      <c r="T11433" s="53" t="str">
        <f t="shared" si="580"/>
        <v/>
      </c>
      <c r="U11433" s="53" t="str">
        <f t="shared" si="580"/>
        <v/>
      </c>
      <c r="V11433" s="53" t="str">
        <f t="shared" si="580"/>
        <v/>
      </c>
      <c r="W11433" s="53" t="str">
        <f t="shared" si="580"/>
        <v/>
      </c>
      <c r="X11433" s="53" t="str">
        <f t="shared" si="580"/>
        <v/>
      </c>
    </row>
    <row r="11434" spans="18:24" hidden="1" x14ac:dyDescent="0.3">
      <c r="R11434">
        <f t="shared" si="581"/>
        <v>0</v>
      </c>
      <c r="S11434">
        <f t="shared" si="582"/>
        <v>0</v>
      </c>
      <c r="T11434" s="53" t="str">
        <f t="shared" si="580"/>
        <v/>
      </c>
      <c r="U11434" s="53" t="str">
        <f t="shared" si="580"/>
        <v/>
      </c>
      <c r="V11434" s="53" t="str">
        <f t="shared" si="580"/>
        <v/>
      </c>
      <c r="W11434" s="53" t="str">
        <f t="shared" si="580"/>
        <v/>
      </c>
      <c r="X11434" s="53" t="str">
        <f t="shared" si="580"/>
        <v/>
      </c>
    </row>
    <row r="11435" spans="18:24" hidden="1" x14ac:dyDescent="0.3">
      <c r="R11435">
        <f t="shared" si="581"/>
        <v>0</v>
      </c>
      <c r="S11435">
        <f t="shared" si="582"/>
        <v>0</v>
      </c>
      <c r="T11435" s="53" t="str">
        <f t="shared" si="580"/>
        <v/>
      </c>
      <c r="U11435" s="53" t="str">
        <f t="shared" si="580"/>
        <v/>
      </c>
      <c r="V11435" s="53" t="str">
        <f t="shared" si="580"/>
        <v/>
      </c>
      <c r="W11435" s="53" t="str">
        <f t="shared" si="580"/>
        <v/>
      </c>
      <c r="X11435" s="53" t="str">
        <f t="shared" si="580"/>
        <v/>
      </c>
    </row>
    <row r="11436" spans="18:24" hidden="1" x14ac:dyDescent="0.3">
      <c r="R11436">
        <f t="shared" si="581"/>
        <v>0</v>
      </c>
      <c r="S11436">
        <f t="shared" si="582"/>
        <v>0</v>
      </c>
      <c r="T11436" s="53" t="str">
        <f t="shared" si="580"/>
        <v/>
      </c>
      <c r="U11436" s="53" t="str">
        <f t="shared" si="580"/>
        <v/>
      </c>
      <c r="V11436" s="53" t="str">
        <f t="shared" si="580"/>
        <v/>
      </c>
      <c r="W11436" s="53" t="str">
        <f t="shared" si="580"/>
        <v/>
      </c>
      <c r="X11436" s="53" t="str">
        <f t="shared" si="580"/>
        <v/>
      </c>
    </row>
    <row r="11437" spans="18:24" hidden="1" x14ac:dyDescent="0.3">
      <c r="R11437">
        <f t="shared" si="581"/>
        <v>0</v>
      </c>
      <c r="S11437">
        <f t="shared" si="582"/>
        <v>0</v>
      </c>
      <c r="T11437" s="53" t="str">
        <f t="shared" si="580"/>
        <v/>
      </c>
      <c r="U11437" s="53" t="str">
        <f t="shared" si="580"/>
        <v/>
      </c>
      <c r="V11437" s="53" t="str">
        <f t="shared" si="580"/>
        <v/>
      </c>
      <c r="W11437" s="53" t="str">
        <f t="shared" si="580"/>
        <v/>
      </c>
      <c r="X11437" s="53" t="str">
        <f t="shared" si="580"/>
        <v/>
      </c>
    </row>
    <row r="11438" spans="18:24" hidden="1" x14ac:dyDescent="0.3">
      <c r="R11438">
        <f t="shared" si="581"/>
        <v>0</v>
      </c>
      <c r="S11438">
        <f t="shared" si="582"/>
        <v>0</v>
      </c>
      <c r="T11438" s="53" t="str">
        <f t="shared" si="580"/>
        <v/>
      </c>
      <c r="U11438" s="53" t="str">
        <f t="shared" si="580"/>
        <v/>
      </c>
      <c r="V11438" s="53" t="str">
        <f t="shared" si="580"/>
        <v/>
      </c>
      <c r="W11438" s="53" t="str">
        <f t="shared" si="580"/>
        <v/>
      </c>
      <c r="X11438" s="53" t="str">
        <f t="shared" si="580"/>
        <v/>
      </c>
    </row>
    <row r="11439" spans="18:24" hidden="1" x14ac:dyDescent="0.3">
      <c r="R11439">
        <f t="shared" si="581"/>
        <v>0</v>
      </c>
      <c r="S11439">
        <f t="shared" si="582"/>
        <v>0</v>
      </c>
      <c r="T11439" s="53" t="str">
        <f t="shared" si="580"/>
        <v/>
      </c>
      <c r="U11439" s="53" t="str">
        <f t="shared" si="580"/>
        <v/>
      </c>
      <c r="V11439" s="53" t="str">
        <f t="shared" si="580"/>
        <v/>
      </c>
      <c r="W11439" s="53" t="str">
        <f t="shared" si="580"/>
        <v/>
      </c>
      <c r="X11439" s="53" t="str">
        <f t="shared" si="580"/>
        <v/>
      </c>
    </row>
    <row r="11440" spans="18:24" hidden="1" x14ac:dyDescent="0.3">
      <c r="R11440">
        <f t="shared" si="581"/>
        <v>0</v>
      </c>
      <c r="S11440">
        <f t="shared" si="582"/>
        <v>0</v>
      </c>
      <c r="T11440" s="53" t="str">
        <f t="shared" si="580"/>
        <v/>
      </c>
      <c r="U11440" s="53" t="str">
        <f t="shared" si="580"/>
        <v/>
      </c>
      <c r="V11440" s="53" t="str">
        <f t="shared" si="580"/>
        <v/>
      </c>
      <c r="W11440" s="53" t="str">
        <f t="shared" si="580"/>
        <v/>
      </c>
      <c r="X11440" s="53" t="str">
        <f t="shared" si="580"/>
        <v/>
      </c>
    </row>
    <row r="11441" spans="18:24" hidden="1" x14ac:dyDescent="0.3">
      <c r="R11441">
        <f t="shared" si="581"/>
        <v>0</v>
      </c>
      <c r="S11441">
        <f t="shared" si="582"/>
        <v>0</v>
      </c>
      <c r="T11441" s="53" t="str">
        <f t="shared" si="580"/>
        <v/>
      </c>
      <c r="U11441" s="53" t="str">
        <f t="shared" si="580"/>
        <v/>
      </c>
      <c r="V11441" s="53" t="str">
        <f t="shared" si="580"/>
        <v/>
      </c>
      <c r="W11441" s="53" t="str">
        <f t="shared" si="580"/>
        <v/>
      </c>
      <c r="X11441" s="53" t="str">
        <f t="shared" si="580"/>
        <v/>
      </c>
    </row>
    <row r="11442" spans="18:24" hidden="1" x14ac:dyDescent="0.3">
      <c r="R11442">
        <f t="shared" si="581"/>
        <v>0</v>
      </c>
      <c r="S11442">
        <f t="shared" si="582"/>
        <v>0</v>
      </c>
      <c r="T11442" s="53" t="str">
        <f t="shared" si="580"/>
        <v/>
      </c>
      <c r="U11442" s="53" t="str">
        <f t="shared" si="580"/>
        <v/>
      </c>
      <c r="V11442" s="53" t="str">
        <f t="shared" si="580"/>
        <v/>
      </c>
      <c r="W11442" s="53" t="str">
        <f t="shared" si="580"/>
        <v/>
      </c>
      <c r="X11442" s="53" t="str">
        <f t="shared" si="580"/>
        <v/>
      </c>
    </row>
    <row r="11443" spans="18:24" hidden="1" x14ac:dyDescent="0.3">
      <c r="R11443">
        <f t="shared" si="581"/>
        <v>0</v>
      </c>
      <c r="S11443">
        <f t="shared" si="582"/>
        <v>0</v>
      </c>
      <c r="T11443" s="53" t="str">
        <f t="shared" ref="T11443:X11493" si="583">IF(OR(COUNTIF($D11443,"*"&amp;T$5&amp;"*")&gt;0,$D11443="GRUPO TEPSA"),T$5,"")</f>
        <v/>
      </c>
      <c r="U11443" s="53" t="str">
        <f t="shared" si="583"/>
        <v/>
      </c>
      <c r="V11443" s="53" t="str">
        <f t="shared" si="583"/>
        <v/>
      </c>
      <c r="W11443" s="53" t="str">
        <f t="shared" si="583"/>
        <v/>
      </c>
      <c r="X11443" s="53" t="str">
        <f t="shared" si="583"/>
        <v/>
      </c>
    </row>
    <row r="11444" spans="18:24" hidden="1" x14ac:dyDescent="0.3">
      <c r="R11444">
        <f t="shared" si="581"/>
        <v>0</v>
      </c>
      <c r="S11444">
        <f t="shared" si="582"/>
        <v>0</v>
      </c>
      <c r="T11444" s="53" t="str">
        <f t="shared" si="583"/>
        <v/>
      </c>
      <c r="U11444" s="53" t="str">
        <f t="shared" si="583"/>
        <v/>
      </c>
      <c r="V11444" s="53" t="str">
        <f t="shared" si="583"/>
        <v/>
      </c>
      <c r="W11444" s="53" t="str">
        <f t="shared" si="583"/>
        <v/>
      </c>
      <c r="X11444" s="53" t="str">
        <f t="shared" si="583"/>
        <v/>
      </c>
    </row>
    <row r="11445" spans="18:24" hidden="1" x14ac:dyDescent="0.3">
      <c r="R11445">
        <f t="shared" si="581"/>
        <v>0</v>
      </c>
      <c r="S11445">
        <f t="shared" si="582"/>
        <v>0</v>
      </c>
      <c r="T11445" s="53" t="str">
        <f t="shared" si="583"/>
        <v/>
      </c>
      <c r="U11445" s="53" t="str">
        <f t="shared" si="583"/>
        <v/>
      </c>
      <c r="V11445" s="53" t="str">
        <f t="shared" si="583"/>
        <v/>
      </c>
      <c r="W11445" s="53" t="str">
        <f t="shared" si="583"/>
        <v/>
      </c>
      <c r="X11445" s="53" t="str">
        <f t="shared" si="583"/>
        <v/>
      </c>
    </row>
    <row r="11446" spans="18:24" hidden="1" x14ac:dyDescent="0.3">
      <c r="R11446">
        <f t="shared" si="581"/>
        <v>0</v>
      </c>
      <c r="S11446">
        <f t="shared" si="582"/>
        <v>0</v>
      </c>
      <c r="T11446" s="53" t="str">
        <f t="shared" si="583"/>
        <v/>
      </c>
      <c r="U11446" s="53" t="str">
        <f t="shared" si="583"/>
        <v/>
      </c>
      <c r="V11446" s="53" t="str">
        <f t="shared" si="583"/>
        <v/>
      </c>
      <c r="W11446" s="53" t="str">
        <f t="shared" si="583"/>
        <v/>
      </c>
      <c r="X11446" s="53" t="str">
        <f t="shared" si="583"/>
        <v/>
      </c>
    </row>
    <row r="11447" spans="18:24" hidden="1" x14ac:dyDescent="0.3">
      <c r="R11447">
        <f t="shared" si="581"/>
        <v>0</v>
      </c>
      <c r="S11447">
        <f t="shared" si="582"/>
        <v>0</v>
      </c>
      <c r="T11447" s="53" t="str">
        <f t="shared" si="583"/>
        <v/>
      </c>
      <c r="U11447" s="53" t="str">
        <f t="shared" si="583"/>
        <v/>
      </c>
      <c r="V11447" s="53" t="str">
        <f t="shared" si="583"/>
        <v/>
      </c>
      <c r="W11447" s="53" t="str">
        <f t="shared" si="583"/>
        <v/>
      </c>
      <c r="X11447" s="53" t="str">
        <f t="shared" si="583"/>
        <v/>
      </c>
    </row>
    <row r="11448" spans="18:24" hidden="1" x14ac:dyDescent="0.3">
      <c r="R11448">
        <f t="shared" si="581"/>
        <v>0</v>
      </c>
      <c r="S11448">
        <f t="shared" si="582"/>
        <v>0</v>
      </c>
      <c r="T11448" s="53" t="str">
        <f t="shared" si="583"/>
        <v/>
      </c>
      <c r="U11448" s="53" t="str">
        <f t="shared" si="583"/>
        <v/>
      </c>
      <c r="V11448" s="53" t="str">
        <f t="shared" si="583"/>
        <v/>
      </c>
      <c r="W11448" s="53" t="str">
        <f t="shared" si="583"/>
        <v/>
      </c>
      <c r="X11448" s="53" t="str">
        <f t="shared" si="583"/>
        <v/>
      </c>
    </row>
    <row r="11449" spans="18:24" hidden="1" x14ac:dyDescent="0.3">
      <c r="R11449">
        <f t="shared" si="581"/>
        <v>0</v>
      </c>
      <c r="S11449">
        <f t="shared" si="582"/>
        <v>0</v>
      </c>
      <c r="T11449" s="53" t="str">
        <f t="shared" si="583"/>
        <v/>
      </c>
      <c r="U11449" s="53" t="str">
        <f t="shared" si="583"/>
        <v/>
      </c>
      <c r="V11449" s="53" t="str">
        <f t="shared" si="583"/>
        <v/>
      </c>
      <c r="W11449" s="53" t="str">
        <f t="shared" si="583"/>
        <v/>
      </c>
      <c r="X11449" s="53" t="str">
        <f t="shared" si="583"/>
        <v/>
      </c>
    </row>
    <row r="11450" spans="18:24" hidden="1" x14ac:dyDescent="0.3">
      <c r="R11450">
        <f t="shared" si="581"/>
        <v>0</v>
      </c>
      <c r="S11450">
        <f t="shared" si="582"/>
        <v>0</v>
      </c>
      <c r="T11450" s="53" t="str">
        <f t="shared" si="583"/>
        <v/>
      </c>
      <c r="U11450" s="53" t="str">
        <f t="shared" si="583"/>
        <v/>
      </c>
      <c r="V11450" s="53" t="str">
        <f t="shared" si="583"/>
        <v/>
      </c>
      <c r="W11450" s="53" t="str">
        <f t="shared" si="583"/>
        <v/>
      </c>
      <c r="X11450" s="53" t="str">
        <f t="shared" si="583"/>
        <v/>
      </c>
    </row>
    <row r="11451" spans="18:24" hidden="1" x14ac:dyDescent="0.3">
      <c r="R11451">
        <f t="shared" si="581"/>
        <v>0</v>
      </c>
      <c r="S11451">
        <f t="shared" si="582"/>
        <v>0</v>
      </c>
      <c r="T11451" s="53" t="str">
        <f t="shared" si="583"/>
        <v/>
      </c>
      <c r="U11451" s="53" t="str">
        <f t="shared" si="583"/>
        <v/>
      </c>
      <c r="V11451" s="53" t="str">
        <f t="shared" si="583"/>
        <v/>
      </c>
      <c r="W11451" s="53" t="str">
        <f t="shared" si="583"/>
        <v/>
      </c>
      <c r="X11451" s="53" t="str">
        <f t="shared" si="583"/>
        <v/>
      </c>
    </row>
    <row r="11452" spans="18:24" hidden="1" x14ac:dyDescent="0.3">
      <c r="R11452">
        <f t="shared" si="581"/>
        <v>0</v>
      </c>
      <c r="S11452">
        <f t="shared" si="582"/>
        <v>0</v>
      </c>
      <c r="T11452" s="53" t="str">
        <f t="shared" si="583"/>
        <v/>
      </c>
      <c r="U11452" s="53" t="str">
        <f t="shared" si="583"/>
        <v/>
      </c>
      <c r="V11452" s="53" t="str">
        <f t="shared" si="583"/>
        <v/>
      </c>
      <c r="W11452" s="53" t="str">
        <f t="shared" si="583"/>
        <v/>
      </c>
      <c r="X11452" s="53" t="str">
        <f t="shared" si="583"/>
        <v/>
      </c>
    </row>
    <row r="11453" spans="18:24" hidden="1" x14ac:dyDescent="0.3">
      <c r="R11453">
        <f t="shared" si="581"/>
        <v>0</v>
      </c>
      <c r="S11453">
        <f t="shared" si="582"/>
        <v>0</v>
      </c>
      <c r="T11453" s="53" t="str">
        <f t="shared" si="583"/>
        <v/>
      </c>
      <c r="U11453" s="53" t="str">
        <f t="shared" si="583"/>
        <v/>
      </c>
      <c r="V11453" s="53" t="str">
        <f t="shared" si="583"/>
        <v/>
      </c>
      <c r="W11453" s="53" t="str">
        <f t="shared" si="583"/>
        <v/>
      </c>
      <c r="X11453" s="53" t="str">
        <f t="shared" si="583"/>
        <v/>
      </c>
    </row>
    <row r="11454" spans="18:24" hidden="1" x14ac:dyDescent="0.3">
      <c r="R11454">
        <f t="shared" si="581"/>
        <v>0</v>
      </c>
      <c r="S11454">
        <f t="shared" si="582"/>
        <v>0</v>
      </c>
      <c r="T11454" s="53" t="str">
        <f t="shared" si="583"/>
        <v/>
      </c>
      <c r="U11454" s="53" t="str">
        <f t="shared" si="583"/>
        <v/>
      </c>
      <c r="V11454" s="53" t="str">
        <f t="shared" si="583"/>
        <v/>
      </c>
      <c r="W11454" s="53" t="str">
        <f t="shared" si="583"/>
        <v/>
      </c>
      <c r="X11454" s="53" t="str">
        <f t="shared" si="583"/>
        <v/>
      </c>
    </row>
    <row r="11455" spans="18:24" hidden="1" x14ac:dyDescent="0.3">
      <c r="R11455">
        <f t="shared" si="581"/>
        <v>0</v>
      </c>
      <c r="S11455">
        <f t="shared" si="582"/>
        <v>0</v>
      </c>
      <c r="T11455" s="53" t="str">
        <f t="shared" si="583"/>
        <v/>
      </c>
      <c r="U11455" s="53" t="str">
        <f t="shared" si="583"/>
        <v/>
      </c>
      <c r="V11455" s="53" t="str">
        <f t="shared" si="583"/>
        <v/>
      </c>
      <c r="W11455" s="53" t="str">
        <f t="shared" si="583"/>
        <v/>
      </c>
      <c r="X11455" s="53" t="str">
        <f t="shared" si="583"/>
        <v/>
      </c>
    </row>
    <row r="11456" spans="18:24" hidden="1" x14ac:dyDescent="0.3">
      <c r="R11456">
        <f t="shared" si="581"/>
        <v>0</v>
      </c>
      <c r="S11456">
        <f t="shared" si="582"/>
        <v>0</v>
      </c>
      <c r="T11456" s="53" t="str">
        <f t="shared" si="583"/>
        <v/>
      </c>
      <c r="U11456" s="53" t="str">
        <f t="shared" si="583"/>
        <v/>
      </c>
      <c r="V11456" s="53" t="str">
        <f t="shared" si="583"/>
        <v/>
      </c>
      <c r="W11456" s="53" t="str">
        <f t="shared" si="583"/>
        <v/>
      </c>
      <c r="X11456" s="53" t="str">
        <f t="shared" si="583"/>
        <v/>
      </c>
    </row>
    <row r="11457" spans="18:24" hidden="1" x14ac:dyDescent="0.3">
      <c r="R11457">
        <f t="shared" si="581"/>
        <v>0</v>
      </c>
      <c r="S11457">
        <f t="shared" si="582"/>
        <v>0</v>
      </c>
      <c r="T11457" s="53" t="str">
        <f t="shared" si="583"/>
        <v/>
      </c>
      <c r="U11457" s="53" t="str">
        <f t="shared" si="583"/>
        <v/>
      </c>
      <c r="V11457" s="53" t="str">
        <f t="shared" si="583"/>
        <v/>
      </c>
      <c r="W11457" s="53" t="str">
        <f t="shared" si="583"/>
        <v/>
      </c>
      <c r="X11457" s="53" t="str">
        <f t="shared" si="583"/>
        <v/>
      </c>
    </row>
    <row r="11458" spans="18:24" hidden="1" x14ac:dyDescent="0.3">
      <c r="R11458">
        <f t="shared" si="581"/>
        <v>0</v>
      </c>
      <c r="S11458">
        <f t="shared" si="582"/>
        <v>0</v>
      </c>
      <c r="T11458" s="53" t="str">
        <f t="shared" si="583"/>
        <v/>
      </c>
      <c r="U11458" s="53" t="str">
        <f t="shared" si="583"/>
        <v/>
      </c>
      <c r="V11458" s="53" t="str">
        <f t="shared" si="583"/>
        <v/>
      </c>
      <c r="W11458" s="53" t="str">
        <f t="shared" si="583"/>
        <v/>
      </c>
      <c r="X11458" s="53" t="str">
        <f t="shared" si="583"/>
        <v/>
      </c>
    </row>
    <row r="11459" spans="18:24" hidden="1" x14ac:dyDescent="0.3">
      <c r="R11459">
        <f t="shared" si="581"/>
        <v>0</v>
      </c>
      <c r="S11459">
        <f t="shared" si="582"/>
        <v>0</v>
      </c>
      <c r="T11459" s="53" t="str">
        <f t="shared" si="583"/>
        <v/>
      </c>
      <c r="U11459" s="53" t="str">
        <f t="shared" si="583"/>
        <v/>
      </c>
      <c r="V11459" s="53" t="str">
        <f t="shared" si="583"/>
        <v/>
      </c>
      <c r="W11459" s="53" t="str">
        <f t="shared" si="583"/>
        <v/>
      </c>
      <c r="X11459" s="53" t="str">
        <f t="shared" si="583"/>
        <v/>
      </c>
    </row>
    <row r="11460" spans="18:24" hidden="1" x14ac:dyDescent="0.3">
      <c r="R11460">
        <f t="shared" si="581"/>
        <v>0</v>
      </c>
      <c r="S11460">
        <f t="shared" si="582"/>
        <v>0</v>
      </c>
      <c r="T11460" s="53" t="str">
        <f t="shared" si="583"/>
        <v/>
      </c>
      <c r="U11460" s="53" t="str">
        <f t="shared" si="583"/>
        <v/>
      </c>
      <c r="V11460" s="53" t="str">
        <f t="shared" si="583"/>
        <v/>
      </c>
      <c r="W11460" s="53" t="str">
        <f t="shared" si="583"/>
        <v/>
      </c>
      <c r="X11460" s="53" t="str">
        <f t="shared" si="583"/>
        <v/>
      </c>
    </row>
    <row r="11461" spans="18:24" hidden="1" x14ac:dyDescent="0.3">
      <c r="R11461">
        <f t="shared" si="581"/>
        <v>0</v>
      </c>
      <c r="S11461">
        <f t="shared" si="582"/>
        <v>0</v>
      </c>
      <c r="T11461" s="53" t="str">
        <f t="shared" si="583"/>
        <v/>
      </c>
      <c r="U11461" s="53" t="str">
        <f t="shared" si="583"/>
        <v/>
      </c>
      <c r="V11461" s="53" t="str">
        <f t="shared" si="583"/>
        <v/>
      </c>
      <c r="W11461" s="53" t="str">
        <f t="shared" si="583"/>
        <v/>
      </c>
      <c r="X11461" s="53" t="str">
        <f t="shared" si="583"/>
        <v/>
      </c>
    </row>
    <row r="11462" spans="18:24" hidden="1" x14ac:dyDescent="0.3">
      <c r="R11462">
        <f t="shared" si="581"/>
        <v>0</v>
      </c>
      <c r="S11462">
        <f t="shared" si="582"/>
        <v>0</v>
      </c>
      <c r="T11462" s="53" t="str">
        <f t="shared" si="583"/>
        <v/>
      </c>
      <c r="U11462" s="53" t="str">
        <f t="shared" si="583"/>
        <v/>
      </c>
      <c r="V11462" s="53" t="str">
        <f t="shared" si="583"/>
        <v/>
      </c>
      <c r="W11462" s="53" t="str">
        <f t="shared" si="583"/>
        <v/>
      </c>
      <c r="X11462" s="53" t="str">
        <f t="shared" si="583"/>
        <v/>
      </c>
    </row>
    <row r="11463" spans="18:24" hidden="1" x14ac:dyDescent="0.3">
      <c r="R11463">
        <f t="shared" ref="R11463:R11526" si="584">IF(OR(D11463="GRUPO TEPSA",D11463="TODAS"),P11463/5,P11463)</f>
        <v>0</v>
      </c>
      <c r="S11463">
        <f t="shared" si="582"/>
        <v>0</v>
      </c>
      <c r="T11463" s="53" t="str">
        <f t="shared" si="583"/>
        <v/>
      </c>
      <c r="U11463" s="53" t="str">
        <f t="shared" si="583"/>
        <v/>
      </c>
      <c r="V11463" s="53" t="str">
        <f t="shared" si="583"/>
        <v/>
      </c>
      <c r="W11463" s="53" t="str">
        <f t="shared" si="583"/>
        <v/>
      </c>
      <c r="X11463" s="53" t="str">
        <f t="shared" si="583"/>
        <v/>
      </c>
    </row>
    <row r="11464" spans="18:24" hidden="1" x14ac:dyDescent="0.3">
      <c r="R11464">
        <f t="shared" si="584"/>
        <v>0</v>
      </c>
      <c r="S11464">
        <f t="shared" si="582"/>
        <v>0</v>
      </c>
      <c r="T11464" s="53" t="str">
        <f t="shared" si="583"/>
        <v/>
      </c>
      <c r="U11464" s="53" t="str">
        <f t="shared" si="583"/>
        <v/>
      </c>
      <c r="V11464" s="53" t="str">
        <f t="shared" si="583"/>
        <v/>
      </c>
      <c r="W11464" s="53" t="str">
        <f t="shared" si="583"/>
        <v/>
      </c>
      <c r="X11464" s="53" t="str">
        <f t="shared" si="583"/>
        <v/>
      </c>
    </row>
    <row r="11465" spans="18:24" hidden="1" x14ac:dyDescent="0.3">
      <c r="R11465">
        <f t="shared" si="584"/>
        <v>0</v>
      </c>
      <c r="S11465">
        <f t="shared" si="582"/>
        <v>0</v>
      </c>
      <c r="T11465" s="53" t="str">
        <f t="shared" si="583"/>
        <v/>
      </c>
      <c r="U11465" s="53" t="str">
        <f t="shared" si="583"/>
        <v/>
      </c>
      <c r="V11465" s="53" t="str">
        <f t="shared" si="583"/>
        <v/>
      </c>
      <c r="W11465" s="53" t="str">
        <f t="shared" si="583"/>
        <v/>
      </c>
      <c r="X11465" s="53" t="str">
        <f t="shared" si="583"/>
        <v/>
      </c>
    </row>
    <row r="11466" spans="18:24" hidden="1" x14ac:dyDescent="0.3">
      <c r="R11466">
        <f t="shared" si="584"/>
        <v>0</v>
      </c>
      <c r="S11466">
        <f t="shared" si="582"/>
        <v>0</v>
      </c>
      <c r="T11466" s="53" t="str">
        <f t="shared" si="583"/>
        <v/>
      </c>
      <c r="U11466" s="53" t="str">
        <f t="shared" si="583"/>
        <v/>
      </c>
      <c r="V11466" s="53" t="str">
        <f t="shared" si="583"/>
        <v/>
      </c>
      <c r="W11466" s="53" t="str">
        <f t="shared" si="583"/>
        <v/>
      </c>
      <c r="X11466" s="53" t="str">
        <f t="shared" si="583"/>
        <v/>
      </c>
    </row>
    <row r="11467" spans="18:24" hidden="1" x14ac:dyDescent="0.3">
      <c r="R11467">
        <f t="shared" si="584"/>
        <v>0</v>
      </c>
      <c r="S11467">
        <f t="shared" ref="S11467:S11530" si="585">IF(OR(D11467="GRUPO TEPSA",D11467="TODAS"),Q11467/5,Q11467)</f>
        <v>0</v>
      </c>
      <c r="T11467" s="53" t="str">
        <f t="shared" si="583"/>
        <v/>
      </c>
      <c r="U11467" s="53" t="str">
        <f t="shared" si="583"/>
        <v/>
      </c>
      <c r="V11467" s="53" t="str">
        <f t="shared" si="583"/>
        <v/>
      </c>
      <c r="W11467" s="53" t="str">
        <f t="shared" si="583"/>
        <v/>
      </c>
      <c r="X11467" s="53" t="str">
        <f t="shared" si="583"/>
        <v/>
      </c>
    </row>
    <row r="11468" spans="18:24" hidden="1" x14ac:dyDescent="0.3">
      <c r="R11468">
        <f t="shared" si="584"/>
        <v>0</v>
      </c>
      <c r="S11468">
        <f t="shared" si="585"/>
        <v>0</v>
      </c>
      <c r="T11468" s="53" t="str">
        <f t="shared" si="583"/>
        <v/>
      </c>
      <c r="U11468" s="53" t="str">
        <f t="shared" si="583"/>
        <v/>
      </c>
      <c r="V11468" s="53" t="str">
        <f t="shared" si="583"/>
        <v/>
      </c>
      <c r="W11468" s="53" t="str">
        <f t="shared" si="583"/>
        <v/>
      </c>
      <c r="X11468" s="53" t="str">
        <f t="shared" si="583"/>
        <v/>
      </c>
    </row>
    <row r="11469" spans="18:24" hidden="1" x14ac:dyDescent="0.3">
      <c r="R11469">
        <f t="shared" si="584"/>
        <v>0</v>
      </c>
      <c r="S11469">
        <f t="shared" si="585"/>
        <v>0</v>
      </c>
      <c r="T11469" s="53" t="str">
        <f t="shared" si="583"/>
        <v/>
      </c>
      <c r="U11469" s="53" t="str">
        <f t="shared" si="583"/>
        <v/>
      </c>
      <c r="V11469" s="53" t="str">
        <f t="shared" si="583"/>
        <v/>
      </c>
      <c r="W11469" s="53" t="str">
        <f t="shared" si="583"/>
        <v/>
      </c>
      <c r="X11469" s="53" t="str">
        <f t="shared" si="583"/>
        <v/>
      </c>
    </row>
    <row r="11470" spans="18:24" hidden="1" x14ac:dyDescent="0.3">
      <c r="R11470">
        <f t="shared" si="584"/>
        <v>0</v>
      </c>
      <c r="S11470">
        <f t="shared" si="585"/>
        <v>0</v>
      </c>
      <c r="T11470" s="53" t="str">
        <f t="shared" si="583"/>
        <v/>
      </c>
      <c r="U11470" s="53" t="str">
        <f t="shared" si="583"/>
        <v/>
      </c>
      <c r="V11470" s="53" t="str">
        <f t="shared" si="583"/>
        <v/>
      </c>
      <c r="W11470" s="53" t="str">
        <f t="shared" si="583"/>
        <v/>
      </c>
      <c r="X11470" s="53" t="str">
        <f t="shared" si="583"/>
        <v/>
      </c>
    </row>
    <row r="11471" spans="18:24" hidden="1" x14ac:dyDescent="0.3">
      <c r="R11471">
        <f t="shared" si="584"/>
        <v>0</v>
      </c>
      <c r="S11471">
        <f t="shared" si="585"/>
        <v>0</v>
      </c>
      <c r="T11471" s="53" t="str">
        <f t="shared" si="583"/>
        <v/>
      </c>
      <c r="U11471" s="53" t="str">
        <f t="shared" si="583"/>
        <v/>
      </c>
      <c r="V11471" s="53" t="str">
        <f t="shared" si="583"/>
        <v/>
      </c>
      <c r="W11471" s="53" t="str">
        <f t="shared" si="583"/>
        <v/>
      </c>
      <c r="X11471" s="53" t="str">
        <f t="shared" si="583"/>
        <v/>
      </c>
    </row>
    <row r="11472" spans="18:24" hidden="1" x14ac:dyDescent="0.3">
      <c r="R11472">
        <f t="shared" si="584"/>
        <v>0</v>
      </c>
      <c r="S11472">
        <f t="shared" si="585"/>
        <v>0</v>
      </c>
      <c r="T11472" s="53" t="str">
        <f t="shared" si="583"/>
        <v/>
      </c>
      <c r="U11472" s="53" t="str">
        <f t="shared" si="583"/>
        <v/>
      </c>
      <c r="V11472" s="53" t="str">
        <f t="shared" si="583"/>
        <v/>
      </c>
      <c r="W11472" s="53" t="str">
        <f t="shared" si="583"/>
        <v/>
      </c>
      <c r="X11472" s="53" t="str">
        <f t="shared" si="583"/>
        <v/>
      </c>
    </row>
    <row r="11473" spans="18:24" hidden="1" x14ac:dyDescent="0.3">
      <c r="R11473">
        <f t="shared" si="584"/>
        <v>0</v>
      </c>
      <c r="S11473">
        <f t="shared" si="585"/>
        <v>0</v>
      </c>
      <c r="T11473" s="53" t="str">
        <f t="shared" si="583"/>
        <v/>
      </c>
      <c r="U11473" s="53" t="str">
        <f t="shared" si="583"/>
        <v/>
      </c>
      <c r="V11473" s="53" t="str">
        <f t="shared" si="583"/>
        <v/>
      </c>
      <c r="W11473" s="53" t="str">
        <f t="shared" si="583"/>
        <v/>
      </c>
      <c r="X11473" s="53" t="str">
        <f t="shared" si="583"/>
        <v/>
      </c>
    </row>
    <row r="11474" spans="18:24" hidden="1" x14ac:dyDescent="0.3">
      <c r="R11474">
        <f t="shared" si="584"/>
        <v>0</v>
      </c>
      <c r="S11474">
        <f t="shared" si="585"/>
        <v>0</v>
      </c>
      <c r="T11474" s="53" t="str">
        <f t="shared" si="583"/>
        <v/>
      </c>
      <c r="U11474" s="53" t="str">
        <f t="shared" si="583"/>
        <v/>
      </c>
      <c r="V11474" s="53" t="str">
        <f t="shared" si="583"/>
        <v/>
      </c>
      <c r="W11474" s="53" t="str">
        <f t="shared" si="583"/>
        <v/>
      </c>
      <c r="X11474" s="53" t="str">
        <f t="shared" si="583"/>
        <v/>
      </c>
    </row>
    <row r="11475" spans="18:24" hidden="1" x14ac:dyDescent="0.3">
      <c r="R11475">
        <f t="shared" si="584"/>
        <v>0</v>
      </c>
      <c r="S11475">
        <f t="shared" si="585"/>
        <v>0</v>
      </c>
      <c r="T11475" s="53" t="str">
        <f t="shared" si="583"/>
        <v/>
      </c>
      <c r="U11475" s="53" t="str">
        <f t="shared" si="583"/>
        <v/>
      </c>
      <c r="V11475" s="53" t="str">
        <f t="shared" si="583"/>
        <v/>
      </c>
      <c r="W11475" s="53" t="str">
        <f t="shared" si="583"/>
        <v/>
      </c>
      <c r="X11475" s="53" t="str">
        <f t="shared" si="583"/>
        <v/>
      </c>
    </row>
    <row r="11476" spans="18:24" hidden="1" x14ac:dyDescent="0.3">
      <c r="R11476">
        <f t="shared" si="584"/>
        <v>0</v>
      </c>
      <c r="S11476">
        <f t="shared" si="585"/>
        <v>0</v>
      </c>
      <c r="T11476" s="53" t="str">
        <f t="shared" si="583"/>
        <v/>
      </c>
      <c r="U11476" s="53" t="str">
        <f t="shared" si="583"/>
        <v/>
      </c>
      <c r="V11476" s="53" t="str">
        <f t="shared" si="583"/>
        <v/>
      </c>
      <c r="W11476" s="53" t="str">
        <f t="shared" si="583"/>
        <v/>
      </c>
      <c r="X11476" s="53" t="str">
        <f t="shared" si="583"/>
        <v/>
      </c>
    </row>
    <row r="11477" spans="18:24" hidden="1" x14ac:dyDescent="0.3">
      <c r="R11477">
        <f t="shared" si="584"/>
        <v>0</v>
      </c>
      <c r="S11477">
        <f t="shared" si="585"/>
        <v>0</v>
      </c>
      <c r="T11477" s="53" t="str">
        <f t="shared" si="583"/>
        <v/>
      </c>
      <c r="U11477" s="53" t="str">
        <f t="shared" si="583"/>
        <v/>
      </c>
      <c r="V11477" s="53" t="str">
        <f t="shared" si="583"/>
        <v/>
      </c>
      <c r="W11477" s="53" t="str">
        <f t="shared" si="583"/>
        <v/>
      </c>
      <c r="X11477" s="53" t="str">
        <f t="shared" si="583"/>
        <v/>
      </c>
    </row>
    <row r="11478" spans="18:24" hidden="1" x14ac:dyDescent="0.3">
      <c r="R11478">
        <f t="shared" si="584"/>
        <v>0</v>
      </c>
      <c r="S11478">
        <f t="shared" si="585"/>
        <v>0</v>
      </c>
      <c r="T11478" s="53" t="str">
        <f t="shared" si="583"/>
        <v/>
      </c>
      <c r="U11478" s="53" t="str">
        <f t="shared" si="583"/>
        <v/>
      </c>
      <c r="V11478" s="53" t="str">
        <f t="shared" si="583"/>
        <v/>
      </c>
      <c r="W11478" s="53" t="str">
        <f t="shared" si="583"/>
        <v/>
      </c>
      <c r="X11478" s="53" t="str">
        <f t="shared" si="583"/>
        <v/>
      </c>
    </row>
    <row r="11479" spans="18:24" hidden="1" x14ac:dyDescent="0.3">
      <c r="R11479">
        <f t="shared" si="584"/>
        <v>0</v>
      </c>
      <c r="S11479">
        <f t="shared" si="585"/>
        <v>0</v>
      </c>
      <c r="T11479" s="53" t="str">
        <f t="shared" si="583"/>
        <v/>
      </c>
      <c r="U11479" s="53" t="str">
        <f t="shared" si="583"/>
        <v/>
      </c>
      <c r="V11479" s="53" t="str">
        <f t="shared" si="583"/>
        <v/>
      </c>
      <c r="W11479" s="53" t="str">
        <f t="shared" si="583"/>
        <v/>
      </c>
      <c r="X11479" s="53" t="str">
        <f t="shared" si="583"/>
        <v/>
      </c>
    </row>
    <row r="11480" spans="18:24" hidden="1" x14ac:dyDescent="0.3">
      <c r="R11480">
        <f t="shared" si="584"/>
        <v>0</v>
      </c>
      <c r="S11480">
        <f t="shared" si="585"/>
        <v>0</v>
      </c>
      <c r="T11480" s="53" t="str">
        <f t="shared" si="583"/>
        <v/>
      </c>
      <c r="U11480" s="53" t="str">
        <f t="shared" si="583"/>
        <v/>
      </c>
      <c r="V11480" s="53" t="str">
        <f t="shared" si="583"/>
        <v/>
      </c>
      <c r="W11480" s="53" t="str">
        <f t="shared" si="583"/>
        <v/>
      </c>
      <c r="X11480" s="53" t="str">
        <f t="shared" si="583"/>
        <v/>
      </c>
    </row>
    <row r="11481" spans="18:24" hidden="1" x14ac:dyDescent="0.3">
      <c r="R11481">
        <f t="shared" si="584"/>
        <v>0</v>
      </c>
      <c r="S11481">
        <f t="shared" si="585"/>
        <v>0</v>
      </c>
      <c r="T11481" s="53" t="str">
        <f t="shared" si="583"/>
        <v/>
      </c>
      <c r="U11481" s="53" t="str">
        <f t="shared" si="583"/>
        <v/>
      </c>
      <c r="V11481" s="53" t="str">
        <f t="shared" si="583"/>
        <v/>
      </c>
      <c r="W11481" s="53" t="str">
        <f t="shared" si="583"/>
        <v/>
      </c>
      <c r="X11481" s="53" t="str">
        <f t="shared" si="583"/>
        <v/>
      </c>
    </row>
    <row r="11482" spans="18:24" hidden="1" x14ac:dyDescent="0.3">
      <c r="R11482">
        <f t="shared" si="584"/>
        <v>0</v>
      </c>
      <c r="S11482">
        <f t="shared" si="585"/>
        <v>0</v>
      </c>
      <c r="T11482" s="53" t="str">
        <f t="shared" si="583"/>
        <v/>
      </c>
      <c r="U11482" s="53" t="str">
        <f t="shared" si="583"/>
        <v/>
      </c>
      <c r="V11482" s="53" t="str">
        <f t="shared" si="583"/>
        <v/>
      </c>
      <c r="W11482" s="53" t="str">
        <f t="shared" si="583"/>
        <v/>
      </c>
      <c r="X11482" s="53" t="str">
        <f t="shared" si="583"/>
        <v/>
      </c>
    </row>
    <row r="11483" spans="18:24" hidden="1" x14ac:dyDescent="0.3">
      <c r="R11483">
        <f t="shared" si="584"/>
        <v>0</v>
      </c>
      <c r="S11483">
        <f t="shared" si="585"/>
        <v>0</v>
      </c>
      <c r="T11483" s="53" t="str">
        <f t="shared" si="583"/>
        <v/>
      </c>
      <c r="U11483" s="53" t="str">
        <f t="shared" si="583"/>
        <v/>
      </c>
      <c r="V11483" s="53" t="str">
        <f t="shared" si="583"/>
        <v/>
      </c>
      <c r="W11483" s="53" t="str">
        <f t="shared" si="583"/>
        <v/>
      </c>
      <c r="X11483" s="53" t="str">
        <f t="shared" si="583"/>
        <v/>
      </c>
    </row>
    <row r="11484" spans="18:24" hidden="1" x14ac:dyDescent="0.3">
      <c r="R11484">
        <f t="shared" si="584"/>
        <v>0</v>
      </c>
      <c r="S11484">
        <f t="shared" si="585"/>
        <v>0</v>
      </c>
      <c r="T11484" s="53" t="str">
        <f t="shared" si="583"/>
        <v/>
      </c>
      <c r="U11484" s="53" t="str">
        <f t="shared" si="583"/>
        <v/>
      </c>
      <c r="V11484" s="53" t="str">
        <f t="shared" si="583"/>
        <v/>
      </c>
      <c r="W11484" s="53" t="str">
        <f t="shared" si="583"/>
        <v/>
      </c>
      <c r="X11484" s="53" t="str">
        <f t="shared" si="583"/>
        <v/>
      </c>
    </row>
    <row r="11485" spans="18:24" hidden="1" x14ac:dyDescent="0.3">
      <c r="R11485">
        <f t="shared" si="584"/>
        <v>0</v>
      </c>
      <c r="S11485">
        <f t="shared" si="585"/>
        <v>0</v>
      </c>
      <c r="T11485" s="53" t="str">
        <f t="shared" si="583"/>
        <v/>
      </c>
      <c r="U11485" s="53" t="str">
        <f t="shared" si="583"/>
        <v/>
      </c>
      <c r="V11485" s="53" t="str">
        <f t="shared" si="583"/>
        <v/>
      </c>
      <c r="W11485" s="53" t="str">
        <f t="shared" si="583"/>
        <v/>
      </c>
      <c r="X11485" s="53" t="str">
        <f t="shared" si="583"/>
        <v/>
      </c>
    </row>
    <row r="11486" spans="18:24" hidden="1" x14ac:dyDescent="0.3">
      <c r="R11486">
        <f t="shared" si="584"/>
        <v>0</v>
      </c>
      <c r="S11486">
        <f t="shared" si="585"/>
        <v>0</v>
      </c>
      <c r="T11486" s="53" t="str">
        <f t="shared" si="583"/>
        <v/>
      </c>
      <c r="U11486" s="53" t="str">
        <f t="shared" si="583"/>
        <v/>
      </c>
      <c r="V11486" s="53" t="str">
        <f t="shared" si="583"/>
        <v/>
      </c>
      <c r="W11486" s="53" t="str">
        <f t="shared" si="583"/>
        <v/>
      </c>
      <c r="X11486" s="53" t="str">
        <f t="shared" si="583"/>
        <v/>
      </c>
    </row>
    <row r="11487" spans="18:24" hidden="1" x14ac:dyDescent="0.3">
      <c r="R11487">
        <f t="shared" si="584"/>
        <v>0</v>
      </c>
      <c r="S11487">
        <f t="shared" si="585"/>
        <v>0</v>
      </c>
      <c r="T11487" s="53" t="str">
        <f t="shared" si="583"/>
        <v/>
      </c>
      <c r="U11487" s="53" t="str">
        <f t="shared" si="583"/>
        <v/>
      </c>
      <c r="V11487" s="53" t="str">
        <f t="shared" si="583"/>
        <v/>
      </c>
      <c r="W11487" s="53" t="str">
        <f t="shared" si="583"/>
        <v/>
      </c>
      <c r="X11487" s="53" t="str">
        <f t="shared" si="583"/>
        <v/>
      </c>
    </row>
    <row r="11488" spans="18:24" hidden="1" x14ac:dyDescent="0.3">
      <c r="R11488">
        <f t="shared" si="584"/>
        <v>0</v>
      </c>
      <c r="S11488">
        <f t="shared" si="585"/>
        <v>0</v>
      </c>
      <c r="T11488" s="53" t="str">
        <f t="shared" si="583"/>
        <v/>
      </c>
      <c r="U11488" s="53" t="str">
        <f t="shared" si="583"/>
        <v/>
      </c>
      <c r="V11488" s="53" t="str">
        <f t="shared" si="583"/>
        <v/>
      </c>
      <c r="W11488" s="53" t="str">
        <f t="shared" si="583"/>
        <v/>
      </c>
      <c r="X11488" s="53" t="str">
        <f t="shared" si="583"/>
        <v/>
      </c>
    </row>
    <row r="11489" spans="18:24" hidden="1" x14ac:dyDescent="0.3">
      <c r="R11489">
        <f t="shared" si="584"/>
        <v>0</v>
      </c>
      <c r="S11489">
        <f t="shared" si="585"/>
        <v>0</v>
      </c>
      <c r="T11489" s="53" t="str">
        <f t="shared" si="583"/>
        <v/>
      </c>
      <c r="U11489" s="53" t="str">
        <f t="shared" si="583"/>
        <v/>
      </c>
      <c r="V11489" s="53" t="str">
        <f t="shared" si="583"/>
        <v/>
      </c>
      <c r="W11489" s="53" t="str">
        <f t="shared" si="583"/>
        <v/>
      </c>
      <c r="X11489" s="53" t="str">
        <f t="shared" si="583"/>
        <v/>
      </c>
    </row>
    <row r="11490" spans="18:24" hidden="1" x14ac:dyDescent="0.3">
      <c r="R11490">
        <f t="shared" si="584"/>
        <v>0</v>
      </c>
      <c r="S11490">
        <f t="shared" si="585"/>
        <v>0</v>
      </c>
      <c r="T11490" s="53" t="str">
        <f t="shared" si="583"/>
        <v/>
      </c>
      <c r="U11490" s="53" t="str">
        <f t="shared" si="583"/>
        <v/>
      </c>
      <c r="V11490" s="53" t="str">
        <f t="shared" si="583"/>
        <v/>
      </c>
      <c r="W11490" s="53" t="str">
        <f t="shared" si="583"/>
        <v/>
      </c>
      <c r="X11490" s="53" t="str">
        <f t="shared" si="583"/>
        <v/>
      </c>
    </row>
    <row r="11491" spans="18:24" hidden="1" x14ac:dyDescent="0.3">
      <c r="R11491">
        <f t="shared" si="584"/>
        <v>0</v>
      </c>
      <c r="S11491">
        <f t="shared" si="585"/>
        <v>0</v>
      </c>
      <c r="T11491" s="53" t="str">
        <f t="shared" si="583"/>
        <v/>
      </c>
      <c r="U11491" s="53" t="str">
        <f t="shared" si="583"/>
        <v/>
      </c>
      <c r="V11491" s="53" t="str">
        <f t="shared" si="583"/>
        <v/>
      </c>
      <c r="W11491" s="53" t="str">
        <f t="shared" si="583"/>
        <v/>
      </c>
      <c r="X11491" s="53" t="str">
        <f t="shared" si="583"/>
        <v/>
      </c>
    </row>
    <row r="11492" spans="18:24" hidden="1" x14ac:dyDescent="0.3">
      <c r="R11492">
        <f t="shared" si="584"/>
        <v>0</v>
      </c>
      <c r="S11492">
        <f t="shared" si="585"/>
        <v>0</v>
      </c>
      <c r="T11492" s="53" t="str">
        <f t="shared" si="583"/>
        <v/>
      </c>
      <c r="U11492" s="53" t="str">
        <f t="shared" si="583"/>
        <v/>
      </c>
      <c r="V11492" s="53" t="str">
        <f t="shared" si="583"/>
        <v/>
      </c>
      <c r="W11492" s="53" t="str">
        <f t="shared" si="583"/>
        <v/>
      </c>
      <c r="X11492" s="53" t="str">
        <f t="shared" si="583"/>
        <v/>
      </c>
    </row>
    <row r="11493" spans="18:24" hidden="1" x14ac:dyDescent="0.3">
      <c r="R11493">
        <f t="shared" si="584"/>
        <v>0</v>
      </c>
      <c r="S11493">
        <f t="shared" si="585"/>
        <v>0</v>
      </c>
      <c r="T11493" s="53" t="str">
        <f t="shared" si="583"/>
        <v/>
      </c>
      <c r="U11493" s="53" t="str">
        <f t="shared" si="583"/>
        <v/>
      </c>
      <c r="V11493" s="53" t="str">
        <f t="shared" si="583"/>
        <v/>
      </c>
      <c r="W11493" s="53" t="str">
        <f t="shared" si="583"/>
        <v/>
      </c>
      <c r="X11493" s="53" t="str">
        <f t="shared" si="583"/>
        <v/>
      </c>
    </row>
    <row r="11494" spans="18:24" hidden="1" x14ac:dyDescent="0.3">
      <c r="R11494">
        <f t="shared" si="584"/>
        <v>0</v>
      </c>
      <c r="S11494">
        <f t="shared" si="585"/>
        <v>0</v>
      </c>
      <c r="T11494" s="53" t="str">
        <f t="shared" ref="T11494:X11544" si="586">IF(OR(COUNTIF($D11494,"*"&amp;T$5&amp;"*")&gt;0,$D11494="GRUPO TEPSA"),T$5,"")</f>
        <v/>
      </c>
      <c r="U11494" s="53" t="str">
        <f t="shared" si="586"/>
        <v/>
      </c>
      <c r="V11494" s="53" t="str">
        <f t="shared" si="586"/>
        <v/>
      </c>
      <c r="W11494" s="53" t="str">
        <f t="shared" si="586"/>
        <v/>
      </c>
      <c r="X11494" s="53" t="str">
        <f t="shared" si="586"/>
        <v/>
      </c>
    </row>
    <row r="11495" spans="18:24" hidden="1" x14ac:dyDescent="0.3">
      <c r="R11495">
        <f t="shared" si="584"/>
        <v>0</v>
      </c>
      <c r="S11495">
        <f t="shared" si="585"/>
        <v>0</v>
      </c>
      <c r="T11495" s="53" t="str">
        <f t="shared" si="586"/>
        <v/>
      </c>
      <c r="U11495" s="53" t="str">
        <f t="shared" si="586"/>
        <v/>
      </c>
      <c r="V11495" s="53" t="str">
        <f t="shared" si="586"/>
        <v/>
      </c>
      <c r="W11495" s="53" t="str">
        <f t="shared" si="586"/>
        <v/>
      </c>
      <c r="X11495" s="53" t="str">
        <f t="shared" si="586"/>
        <v/>
      </c>
    </row>
    <row r="11496" spans="18:24" hidden="1" x14ac:dyDescent="0.3">
      <c r="R11496">
        <f t="shared" si="584"/>
        <v>0</v>
      </c>
      <c r="S11496">
        <f t="shared" si="585"/>
        <v>0</v>
      </c>
      <c r="T11496" s="53" t="str">
        <f t="shared" si="586"/>
        <v/>
      </c>
      <c r="U11496" s="53" t="str">
        <f t="shared" si="586"/>
        <v/>
      </c>
      <c r="V11496" s="53" t="str">
        <f t="shared" si="586"/>
        <v/>
      </c>
      <c r="W11496" s="53" t="str">
        <f t="shared" si="586"/>
        <v/>
      </c>
      <c r="X11496" s="53" t="str">
        <f t="shared" si="586"/>
        <v/>
      </c>
    </row>
    <row r="11497" spans="18:24" hidden="1" x14ac:dyDescent="0.3">
      <c r="R11497">
        <f t="shared" si="584"/>
        <v>0</v>
      </c>
      <c r="S11497">
        <f t="shared" si="585"/>
        <v>0</v>
      </c>
      <c r="T11497" s="53" t="str">
        <f t="shared" si="586"/>
        <v/>
      </c>
      <c r="U11497" s="53" t="str">
        <f t="shared" si="586"/>
        <v/>
      </c>
      <c r="V11497" s="53" t="str">
        <f t="shared" si="586"/>
        <v/>
      </c>
      <c r="W11497" s="53" t="str">
        <f t="shared" si="586"/>
        <v/>
      </c>
      <c r="X11497" s="53" t="str">
        <f t="shared" si="586"/>
        <v/>
      </c>
    </row>
    <row r="11498" spans="18:24" hidden="1" x14ac:dyDescent="0.3">
      <c r="R11498">
        <f t="shared" si="584"/>
        <v>0</v>
      </c>
      <c r="S11498">
        <f t="shared" si="585"/>
        <v>0</v>
      </c>
      <c r="T11498" s="53" t="str">
        <f t="shared" si="586"/>
        <v/>
      </c>
      <c r="U11498" s="53" t="str">
        <f t="shared" si="586"/>
        <v/>
      </c>
      <c r="V11498" s="53" t="str">
        <f t="shared" si="586"/>
        <v/>
      </c>
      <c r="W11498" s="53" t="str">
        <f t="shared" si="586"/>
        <v/>
      </c>
      <c r="X11498" s="53" t="str">
        <f t="shared" si="586"/>
        <v/>
      </c>
    </row>
    <row r="11499" spans="18:24" hidden="1" x14ac:dyDescent="0.3">
      <c r="R11499">
        <f t="shared" si="584"/>
        <v>0</v>
      </c>
      <c r="S11499">
        <f t="shared" si="585"/>
        <v>0</v>
      </c>
      <c r="T11499" s="53" t="str">
        <f t="shared" si="586"/>
        <v/>
      </c>
      <c r="U11499" s="53" t="str">
        <f t="shared" si="586"/>
        <v/>
      </c>
      <c r="V11499" s="53" t="str">
        <f t="shared" si="586"/>
        <v/>
      </c>
      <c r="W11499" s="53" t="str">
        <f t="shared" si="586"/>
        <v/>
      </c>
      <c r="X11499" s="53" t="str">
        <f t="shared" si="586"/>
        <v/>
      </c>
    </row>
    <row r="11500" spans="18:24" hidden="1" x14ac:dyDescent="0.3">
      <c r="R11500">
        <f t="shared" si="584"/>
        <v>0</v>
      </c>
      <c r="S11500">
        <f t="shared" si="585"/>
        <v>0</v>
      </c>
      <c r="T11500" s="53" t="str">
        <f t="shared" si="586"/>
        <v/>
      </c>
      <c r="U11500" s="53" t="str">
        <f t="shared" si="586"/>
        <v/>
      </c>
      <c r="V11500" s="53" t="str">
        <f t="shared" si="586"/>
        <v/>
      </c>
      <c r="W11500" s="53" t="str">
        <f t="shared" si="586"/>
        <v/>
      </c>
      <c r="X11500" s="53" t="str">
        <f t="shared" si="586"/>
        <v/>
      </c>
    </row>
    <row r="11501" spans="18:24" hidden="1" x14ac:dyDescent="0.3">
      <c r="R11501">
        <f t="shared" si="584"/>
        <v>0</v>
      </c>
      <c r="S11501">
        <f t="shared" si="585"/>
        <v>0</v>
      </c>
      <c r="T11501" s="53" t="str">
        <f t="shared" si="586"/>
        <v/>
      </c>
      <c r="U11501" s="53" t="str">
        <f t="shared" si="586"/>
        <v/>
      </c>
      <c r="V11501" s="53" t="str">
        <f t="shared" si="586"/>
        <v/>
      </c>
      <c r="W11501" s="53" t="str">
        <f t="shared" si="586"/>
        <v/>
      </c>
      <c r="X11501" s="53" t="str">
        <f t="shared" si="586"/>
        <v/>
      </c>
    </row>
    <row r="11502" spans="18:24" hidden="1" x14ac:dyDescent="0.3">
      <c r="R11502">
        <f t="shared" si="584"/>
        <v>0</v>
      </c>
      <c r="S11502">
        <f t="shared" si="585"/>
        <v>0</v>
      </c>
      <c r="T11502" s="53" t="str">
        <f t="shared" si="586"/>
        <v/>
      </c>
      <c r="U11502" s="53" t="str">
        <f t="shared" si="586"/>
        <v/>
      </c>
      <c r="V11502" s="53" t="str">
        <f t="shared" si="586"/>
        <v/>
      </c>
      <c r="W11502" s="53" t="str">
        <f t="shared" si="586"/>
        <v/>
      </c>
      <c r="X11502" s="53" t="str">
        <f t="shared" si="586"/>
        <v/>
      </c>
    </row>
    <row r="11503" spans="18:24" hidden="1" x14ac:dyDescent="0.3">
      <c r="R11503">
        <f t="shared" si="584"/>
        <v>0</v>
      </c>
      <c r="S11503">
        <f t="shared" si="585"/>
        <v>0</v>
      </c>
      <c r="T11503" s="53" t="str">
        <f t="shared" si="586"/>
        <v/>
      </c>
      <c r="U11503" s="53" t="str">
        <f t="shared" si="586"/>
        <v/>
      </c>
      <c r="V11503" s="53" t="str">
        <f t="shared" si="586"/>
        <v/>
      </c>
      <c r="W11503" s="53" t="str">
        <f t="shared" si="586"/>
        <v/>
      </c>
      <c r="X11503" s="53" t="str">
        <f t="shared" si="586"/>
        <v/>
      </c>
    </row>
    <row r="11504" spans="18:24" hidden="1" x14ac:dyDescent="0.3">
      <c r="R11504">
        <f t="shared" si="584"/>
        <v>0</v>
      </c>
      <c r="S11504">
        <f t="shared" si="585"/>
        <v>0</v>
      </c>
      <c r="T11504" s="53" t="str">
        <f t="shared" si="586"/>
        <v/>
      </c>
      <c r="U11504" s="53" t="str">
        <f t="shared" si="586"/>
        <v/>
      </c>
      <c r="V11504" s="53" t="str">
        <f t="shared" si="586"/>
        <v/>
      </c>
      <c r="W11504" s="53" t="str">
        <f t="shared" si="586"/>
        <v/>
      </c>
      <c r="X11504" s="53" t="str">
        <f t="shared" si="586"/>
        <v/>
      </c>
    </row>
    <row r="11505" spans="18:24" hidden="1" x14ac:dyDescent="0.3">
      <c r="R11505">
        <f t="shared" si="584"/>
        <v>0</v>
      </c>
      <c r="S11505">
        <f t="shared" si="585"/>
        <v>0</v>
      </c>
      <c r="T11505" s="53" t="str">
        <f t="shared" si="586"/>
        <v/>
      </c>
      <c r="U11505" s="53" t="str">
        <f t="shared" si="586"/>
        <v/>
      </c>
      <c r="V11505" s="53" t="str">
        <f t="shared" si="586"/>
        <v/>
      </c>
      <c r="W11505" s="53" t="str">
        <f t="shared" si="586"/>
        <v/>
      </c>
      <c r="X11505" s="53" t="str">
        <f t="shared" si="586"/>
        <v/>
      </c>
    </row>
    <row r="11506" spans="18:24" hidden="1" x14ac:dyDescent="0.3">
      <c r="R11506">
        <f t="shared" si="584"/>
        <v>0</v>
      </c>
      <c r="S11506">
        <f t="shared" si="585"/>
        <v>0</v>
      </c>
      <c r="T11506" s="53" t="str">
        <f t="shared" si="586"/>
        <v/>
      </c>
      <c r="U11506" s="53" t="str">
        <f t="shared" si="586"/>
        <v/>
      </c>
      <c r="V11506" s="53" t="str">
        <f t="shared" si="586"/>
        <v/>
      </c>
      <c r="W11506" s="53" t="str">
        <f t="shared" si="586"/>
        <v/>
      </c>
      <c r="X11506" s="53" t="str">
        <f t="shared" si="586"/>
        <v/>
      </c>
    </row>
    <row r="11507" spans="18:24" hidden="1" x14ac:dyDescent="0.3">
      <c r="R11507">
        <f t="shared" si="584"/>
        <v>0</v>
      </c>
      <c r="S11507">
        <f t="shared" si="585"/>
        <v>0</v>
      </c>
      <c r="T11507" s="53" t="str">
        <f t="shared" si="586"/>
        <v/>
      </c>
      <c r="U11507" s="53" t="str">
        <f t="shared" si="586"/>
        <v/>
      </c>
      <c r="V11507" s="53" t="str">
        <f t="shared" si="586"/>
        <v/>
      </c>
      <c r="W11507" s="53" t="str">
        <f t="shared" si="586"/>
        <v/>
      </c>
      <c r="X11507" s="53" t="str">
        <f t="shared" si="586"/>
        <v/>
      </c>
    </row>
    <row r="11508" spans="18:24" hidden="1" x14ac:dyDescent="0.3">
      <c r="R11508">
        <f t="shared" si="584"/>
        <v>0</v>
      </c>
      <c r="S11508">
        <f t="shared" si="585"/>
        <v>0</v>
      </c>
      <c r="T11508" s="53" t="str">
        <f t="shared" si="586"/>
        <v/>
      </c>
      <c r="U11508" s="53" t="str">
        <f t="shared" si="586"/>
        <v/>
      </c>
      <c r="V11508" s="53" t="str">
        <f t="shared" si="586"/>
        <v/>
      </c>
      <c r="W11508" s="53" t="str">
        <f t="shared" si="586"/>
        <v/>
      </c>
      <c r="X11508" s="53" t="str">
        <f t="shared" si="586"/>
        <v/>
      </c>
    </row>
    <row r="11509" spans="18:24" hidden="1" x14ac:dyDescent="0.3">
      <c r="R11509">
        <f t="shared" si="584"/>
        <v>0</v>
      </c>
      <c r="S11509">
        <f t="shared" si="585"/>
        <v>0</v>
      </c>
      <c r="T11509" s="53" t="str">
        <f t="shared" si="586"/>
        <v/>
      </c>
      <c r="U11509" s="53" t="str">
        <f t="shared" si="586"/>
        <v/>
      </c>
      <c r="V11509" s="53" t="str">
        <f t="shared" si="586"/>
        <v/>
      </c>
      <c r="W11509" s="53" t="str">
        <f t="shared" si="586"/>
        <v/>
      </c>
      <c r="X11509" s="53" t="str">
        <f t="shared" si="586"/>
        <v/>
      </c>
    </row>
    <row r="11510" spans="18:24" hidden="1" x14ac:dyDescent="0.3">
      <c r="R11510">
        <f t="shared" si="584"/>
        <v>0</v>
      </c>
      <c r="S11510">
        <f t="shared" si="585"/>
        <v>0</v>
      </c>
      <c r="T11510" s="53" t="str">
        <f t="shared" si="586"/>
        <v/>
      </c>
      <c r="U11510" s="53" t="str">
        <f t="shared" si="586"/>
        <v/>
      </c>
      <c r="V11510" s="53" t="str">
        <f t="shared" si="586"/>
        <v/>
      </c>
      <c r="W11510" s="53" t="str">
        <f t="shared" si="586"/>
        <v/>
      </c>
      <c r="X11510" s="53" t="str">
        <f t="shared" si="586"/>
        <v/>
      </c>
    </row>
    <row r="11511" spans="18:24" hidden="1" x14ac:dyDescent="0.3">
      <c r="R11511">
        <f t="shared" si="584"/>
        <v>0</v>
      </c>
      <c r="S11511">
        <f t="shared" si="585"/>
        <v>0</v>
      </c>
      <c r="T11511" s="53" t="str">
        <f t="shared" si="586"/>
        <v/>
      </c>
      <c r="U11511" s="53" t="str">
        <f t="shared" si="586"/>
        <v/>
      </c>
      <c r="V11511" s="53" t="str">
        <f t="shared" si="586"/>
        <v/>
      </c>
      <c r="W11511" s="53" t="str">
        <f t="shared" si="586"/>
        <v/>
      </c>
      <c r="X11511" s="53" t="str">
        <f t="shared" si="586"/>
        <v/>
      </c>
    </row>
    <row r="11512" spans="18:24" hidden="1" x14ac:dyDescent="0.3">
      <c r="R11512">
        <f t="shared" si="584"/>
        <v>0</v>
      </c>
      <c r="S11512">
        <f t="shared" si="585"/>
        <v>0</v>
      </c>
      <c r="T11512" s="53" t="str">
        <f t="shared" si="586"/>
        <v/>
      </c>
      <c r="U11512" s="53" t="str">
        <f t="shared" si="586"/>
        <v/>
      </c>
      <c r="V11512" s="53" t="str">
        <f t="shared" si="586"/>
        <v/>
      </c>
      <c r="W11512" s="53" t="str">
        <f t="shared" si="586"/>
        <v/>
      </c>
      <c r="X11512" s="53" t="str">
        <f t="shared" si="586"/>
        <v/>
      </c>
    </row>
    <row r="11513" spans="18:24" hidden="1" x14ac:dyDescent="0.3">
      <c r="R11513">
        <f t="shared" si="584"/>
        <v>0</v>
      </c>
      <c r="S11513">
        <f t="shared" si="585"/>
        <v>0</v>
      </c>
      <c r="T11513" s="53" t="str">
        <f t="shared" si="586"/>
        <v/>
      </c>
      <c r="U11513" s="53" t="str">
        <f t="shared" si="586"/>
        <v/>
      </c>
      <c r="V11513" s="53" t="str">
        <f t="shared" si="586"/>
        <v/>
      </c>
      <c r="W11513" s="53" t="str">
        <f t="shared" si="586"/>
        <v/>
      </c>
      <c r="X11513" s="53" t="str">
        <f t="shared" si="586"/>
        <v/>
      </c>
    </row>
    <row r="11514" spans="18:24" hidden="1" x14ac:dyDescent="0.3">
      <c r="R11514">
        <f t="shared" si="584"/>
        <v>0</v>
      </c>
      <c r="S11514">
        <f t="shared" si="585"/>
        <v>0</v>
      </c>
      <c r="T11514" s="53" t="str">
        <f t="shared" si="586"/>
        <v/>
      </c>
      <c r="U11514" s="53" t="str">
        <f t="shared" si="586"/>
        <v/>
      </c>
      <c r="V11514" s="53" t="str">
        <f t="shared" si="586"/>
        <v/>
      </c>
      <c r="W11514" s="53" t="str">
        <f t="shared" si="586"/>
        <v/>
      </c>
      <c r="X11514" s="53" t="str">
        <f t="shared" si="586"/>
        <v/>
      </c>
    </row>
    <row r="11515" spans="18:24" hidden="1" x14ac:dyDescent="0.3">
      <c r="R11515">
        <f t="shared" si="584"/>
        <v>0</v>
      </c>
      <c r="S11515">
        <f t="shared" si="585"/>
        <v>0</v>
      </c>
      <c r="T11515" s="53" t="str">
        <f t="shared" si="586"/>
        <v/>
      </c>
      <c r="U11515" s="53" t="str">
        <f t="shared" si="586"/>
        <v/>
      </c>
      <c r="V11515" s="53" t="str">
        <f t="shared" si="586"/>
        <v/>
      </c>
      <c r="W11515" s="53" t="str">
        <f t="shared" si="586"/>
        <v/>
      </c>
      <c r="X11515" s="53" t="str">
        <f t="shared" si="586"/>
        <v/>
      </c>
    </row>
    <row r="11516" spans="18:24" hidden="1" x14ac:dyDescent="0.3">
      <c r="R11516">
        <f t="shared" si="584"/>
        <v>0</v>
      </c>
      <c r="S11516">
        <f t="shared" si="585"/>
        <v>0</v>
      </c>
      <c r="T11516" s="53" t="str">
        <f t="shared" si="586"/>
        <v/>
      </c>
      <c r="U11516" s="53" t="str">
        <f t="shared" si="586"/>
        <v/>
      </c>
      <c r="V11516" s="53" t="str">
        <f t="shared" si="586"/>
        <v/>
      </c>
      <c r="W11516" s="53" t="str">
        <f t="shared" si="586"/>
        <v/>
      </c>
      <c r="X11516" s="53" t="str">
        <f t="shared" si="586"/>
        <v/>
      </c>
    </row>
    <row r="11517" spans="18:24" hidden="1" x14ac:dyDescent="0.3">
      <c r="R11517">
        <f t="shared" si="584"/>
        <v>0</v>
      </c>
      <c r="S11517">
        <f t="shared" si="585"/>
        <v>0</v>
      </c>
      <c r="T11517" s="53" t="str">
        <f t="shared" si="586"/>
        <v/>
      </c>
      <c r="U11517" s="53" t="str">
        <f t="shared" si="586"/>
        <v/>
      </c>
      <c r="V11517" s="53" t="str">
        <f t="shared" si="586"/>
        <v/>
      </c>
      <c r="W11517" s="53" t="str">
        <f t="shared" si="586"/>
        <v/>
      </c>
      <c r="X11517" s="53" t="str">
        <f t="shared" si="586"/>
        <v/>
      </c>
    </row>
    <row r="11518" spans="18:24" hidden="1" x14ac:dyDescent="0.3">
      <c r="R11518">
        <f t="shared" si="584"/>
        <v>0</v>
      </c>
      <c r="S11518">
        <f t="shared" si="585"/>
        <v>0</v>
      </c>
      <c r="T11518" s="53" t="str">
        <f t="shared" si="586"/>
        <v/>
      </c>
      <c r="U11518" s="53" t="str">
        <f t="shared" si="586"/>
        <v/>
      </c>
      <c r="V11518" s="53" t="str">
        <f t="shared" si="586"/>
        <v/>
      </c>
      <c r="W11518" s="53" t="str">
        <f t="shared" si="586"/>
        <v/>
      </c>
      <c r="X11518" s="53" t="str">
        <f t="shared" si="586"/>
        <v/>
      </c>
    </row>
    <row r="11519" spans="18:24" hidden="1" x14ac:dyDescent="0.3">
      <c r="R11519">
        <f t="shared" si="584"/>
        <v>0</v>
      </c>
      <c r="S11519">
        <f t="shared" si="585"/>
        <v>0</v>
      </c>
      <c r="T11519" s="53" t="str">
        <f t="shared" si="586"/>
        <v/>
      </c>
      <c r="U11519" s="53" t="str">
        <f t="shared" si="586"/>
        <v/>
      </c>
      <c r="V11519" s="53" t="str">
        <f t="shared" si="586"/>
        <v/>
      </c>
      <c r="W11519" s="53" t="str">
        <f t="shared" si="586"/>
        <v/>
      </c>
      <c r="X11519" s="53" t="str">
        <f t="shared" si="586"/>
        <v/>
      </c>
    </row>
    <row r="11520" spans="18:24" hidden="1" x14ac:dyDescent="0.3">
      <c r="R11520">
        <f t="shared" si="584"/>
        <v>0</v>
      </c>
      <c r="S11520">
        <f t="shared" si="585"/>
        <v>0</v>
      </c>
      <c r="T11520" s="53" t="str">
        <f t="shared" si="586"/>
        <v/>
      </c>
      <c r="U11520" s="53" t="str">
        <f t="shared" si="586"/>
        <v/>
      </c>
      <c r="V11520" s="53" t="str">
        <f t="shared" si="586"/>
        <v/>
      </c>
      <c r="W11520" s="53" t="str">
        <f t="shared" si="586"/>
        <v/>
      </c>
      <c r="X11520" s="53" t="str">
        <f t="shared" si="586"/>
        <v/>
      </c>
    </row>
    <row r="11521" spans="18:24" hidden="1" x14ac:dyDescent="0.3">
      <c r="R11521">
        <f t="shared" si="584"/>
        <v>0</v>
      </c>
      <c r="S11521">
        <f t="shared" si="585"/>
        <v>0</v>
      </c>
      <c r="T11521" s="53" t="str">
        <f t="shared" si="586"/>
        <v/>
      </c>
      <c r="U11521" s="53" t="str">
        <f t="shared" si="586"/>
        <v/>
      </c>
      <c r="V11521" s="53" t="str">
        <f t="shared" si="586"/>
        <v/>
      </c>
      <c r="W11521" s="53" t="str">
        <f t="shared" si="586"/>
        <v/>
      </c>
      <c r="X11521" s="53" t="str">
        <f t="shared" si="586"/>
        <v/>
      </c>
    </row>
    <row r="11522" spans="18:24" hidden="1" x14ac:dyDescent="0.3">
      <c r="R11522">
        <f t="shared" si="584"/>
        <v>0</v>
      </c>
      <c r="S11522">
        <f t="shared" si="585"/>
        <v>0</v>
      </c>
      <c r="T11522" s="53" t="str">
        <f t="shared" si="586"/>
        <v/>
      </c>
      <c r="U11522" s="53" t="str">
        <f t="shared" si="586"/>
        <v/>
      </c>
      <c r="V11522" s="53" t="str">
        <f t="shared" si="586"/>
        <v/>
      </c>
      <c r="W11522" s="53" t="str">
        <f t="shared" si="586"/>
        <v/>
      </c>
      <c r="X11522" s="53" t="str">
        <f t="shared" si="586"/>
        <v/>
      </c>
    </row>
    <row r="11523" spans="18:24" hidden="1" x14ac:dyDescent="0.3">
      <c r="R11523">
        <f t="shared" si="584"/>
        <v>0</v>
      </c>
      <c r="S11523">
        <f t="shared" si="585"/>
        <v>0</v>
      </c>
      <c r="T11523" s="53" t="str">
        <f t="shared" si="586"/>
        <v/>
      </c>
      <c r="U11523" s="53" t="str">
        <f t="shared" si="586"/>
        <v/>
      </c>
      <c r="V11523" s="53" t="str">
        <f t="shared" si="586"/>
        <v/>
      </c>
      <c r="W11523" s="53" t="str">
        <f t="shared" si="586"/>
        <v/>
      </c>
      <c r="X11523" s="53" t="str">
        <f t="shared" si="586"/>
        <v/>
      </c>
    </row>
    <row r="11524" spans="18:24" hidden="1" x14ac:dyDescent="0.3">
      <c r="R11524">
        <f t="shared" si="584"/>
        <v>0</v>
      </c>
      <c r="S11524">
        <f t="shared" si="585"/>
        <v>0</v>
      </c>
      <c r="T11524" s="53" t="str">
        <f t="shared" si="586"/>
        <v/>
      </c>
      <c r="U11524" s="53" t="str">
        <f t="shared" si="586"/>
        <v/>
      </c>
      <c r="V11524" s="53" t="str">
        <f t="shared" si="586"/>
        <v/>
      </c>
      <c r="W11524" s="53" t="str">
        <f t="shared" si="586"/>
        <v/>
      </c>
      <c r="X11524" s="53" t="str">
        <f t="shared" si="586"/>
        <v/>
      </c>
    </row>
    <row r="11525" spans="18:24" hidden="1" x14ac:dyDescent="0.3">
      <c r="R11525">
        <f t="shared" si="584"/>
        <v>0</v>
      </c>
      <c r="S11525">
        <f t="shared" si="585"/>
        <v>0</v>
      </c>
      <c r="T11525" s="53" t="str">
        <f t="shared" si="586"/>
        <v/>
      </c>
      <c r="U11525" s="53" t="str">
        <f t="shared" si="586"/>
        <v/>
      </c>
      <c r="V11525" s="53" t="str">
        <f t="shared" si="586"/>
        <v/>
      </c>
      <c r="W11525" s="53" t="str">
        <f t="shared" si="586"/>
        <v/>
      </c>
      <c r="X11525" s="53" t="str">
        <f t="shared" si="586"/>
        <v/>
      </c>
    </row>
    <row r="11526" spans="18:24" hidden="1" x14ac:dyDescent="0.3">
      <c r="R11526">
        <f t="shared" si="584"/>
        <v>0</v>
      </c>
      <c r="S11526">
        <f t="shared" si="585"/>
        <v>0</v>
      </c>
      <c r="T11526" s="53" t="str">
        <f t="shared" si="586"/>
        <v/>
      </c>
      <c r="U11526" s="53" t="str">
        <f t="shared" si="586"/>
        <v/>
      </c>
      <c r="V11526" s="53" t="str">
        <f t="shared" si="586"/>
        <v/>
      </c>
      <c r="W11526" s="53" t="str">
        <f t="shared" si="586"/>
        <v/>
      </c>
      <c r="X11526" s="53" t="str">
        <f t="shared" si="586"/>
        <v/>
      </c>
    </row>
    <row r="11527" spans="18:24" hidden="1" x14ac:dyDescent="0.3">
      <c r="R11527">
        <f t="shared" ref="R11527:R11590" si="587">IF(OR(D11527="GRUPO TEPSA",D11527="TODAS"),P11527/5,P11527)</f>
        <v>0</v>
      </c>
      <c r="S11527">
        <f t="shared" si="585"/>
        <v>0</v>
      </c>
      <c r="T11527" s="53" t="str">
        <f t="shared" si="586"/>
        <v/>
      </c>
      <c r="U11527" s="53" t="str">
        <f t="shared" si="586"/>
        <v/>
      </c>
      <c r="V11527" s="53" t="str">
        <f t="shared" si="586"/>
        <v/>
      </c>
      <c r="W11527" s="53" t="str">
        <f t="shared" si="586"/>
        <v/>
      </c>
      <c r="X11527" s="53" t="str">
        <f t="shared" si="586"/>
        <v/>
      </c>
    </row>
    <row r="11528" spans="18:24" hidden="1" x14ac:dyDescent="0.3">
      <c r="R11528">
        <f t="shared" si="587"/>
        <v>0</v>
      </c>
      <c r="S11528">
        <f t="shared" si="585"/>
        <v>0</v>
      </c>
      <c r="T11528" s="53" t="str">
        <f t="shared" si="586"/>
        <v/>
      </c>
      <c r="U11528" s="53" t="str">
        <f t="shared" si="586"/>
        <v/>
      </c>
      <c r="V11528" s="53" t="str">
        <f t="shared" si="586"/>
        <v/>
      </c>
      <c r="W11528" s="53" t="str">
        <f t="shared" si="586"/>
        <v/>
      </c>
      <c r="X11528" s="53" t="str">
        <f t="shared" si="586"/>
        <v/>
      </c>
    </row>
    <row r="11529" spans="18:24" hidden="1" x14ac:dyDescent="0.3">
      <c r="R11529">
        <f t="shared" si="587"/>
        <v>0</v>
      </c>
      <c r="S11529">
        <f t="shared" si="585"/>
        <v>0</v>
      </c>
      <c r="T11529" s="53" t="str">
        <f t="shared" si="586"/>
        <v/>
      </c>
      <c r="U11529" s="53" t="str">
        <f t="shared" si="586"/>
        <v/>
      </c>
      <c r="V11529" s="53" t="str">
        <f t="shared" si="586"/>
        <v/>
      </c>
      <c r="W11529" s="53" t="str">
        <f t="shared" si="586"/>
        <v/>
      </c>
      <c r="X11529" s="53" t="str">
        <f t="shared" si="586"/>
        <v/>
      </c>
    </row>
    <row r="11530" spans="18:24" hidden="1" x14ac:dyDescent="0.3">
      <c r="R11530">
        <f t="shared" si="587"/>
        <v>0</v>
      </c>
      <c r="S11530">
        <f t="shared" si="585"/>
        <v>0</v>
      </c>
      <c r="T11530" s="53" t="str">
        <f t="shared" si="586"/>
        <v/>
      </c>
      <c r="U11530" s="53" t="str">
        <f t="shared" si="586"/>
        <v/>
      </c>
      <c r="V11530" s="53" t="str">
        <f t="shared" si="586"/>
        <v/>
      </c>
      <c r="W11530" s="53" t="str">
        <f t="shared" si="586"/>
        <v/>
      </c>
      <c r="X11530" s="53" t="str">
        <f t="shared" si="586"/>
        <v/>
      </c>
    </row>
    <row r="11531" spans="18:24" hidden="1" x14ac:dyDescent="0.3">
      <c r="R11531">
        <f t="shared" si="587"/>
        <v>0</v>
      </c>
      <c r="S11531">
        <f t="shared" ref="S11531:S11594" si="588">IF(OR(D11531="GRUPO TEPSA",D11531="TODAS"),Q11531/5,Q11531)</f>
        <v>0</v>
      </c>
      <c r="T11531" s="53" t="str">
        <f t="shared" si="586"/>
        <v/>
      </c>
      <c r="U11531" s="53" t="str">
        <f t="shared" si="586"/>
        <v/>
      </c>
      <c r="V11531" s="53" t="str">
        <f t="shared" si="586"/>
        <v/>
      </c>
      <c r="W11531" s="53" t="str">
        <f t="shared" si="586"/>
        <v/>
      </c>
      <c r="X11531" s="53" t="str">
        <f t="shared" si="586"/>
        <v/>
      </c>
    </row>
    <row r="11532" spans="18:24" hidden="1" x14ac:dyDescent="0.3">
      <c r="R11532">
        <f t="shared" si="587"/>
        <v>0</v>
      </c>
      <c r="S11532">
        <f t="shared" si="588"/>
        <v>0</v>
      </c>
      <c r="T11532" s="53" t="str">
        <f t="shared" si="586"/>
        <v/>
      </c>
      <c r="U11532" s="53" t="str">
        <f t="shared" si="586"/>
        <v/>
      </c>
      <c r="V11532" s="53" t="str">
        <f t="shared" si="586"/>
        <v/>
      </c>
      <c r="W11532" s="53" t="str">
        <f t="shared" si="586"/>
        <v/>
      </c>
      <c r="X11532" s="53" t="str">
        <f t="shared" si="586"/>
        <v/>
      </c>
    </row>
    <row r="11533" spans="18:24" hidden="1" x14ac:dyDescent="0.3">
      <c r="R11533">
        <f t="shared" si="587"/>
        <v>0</v>
      </c>
      <c r="S11533">
        <f t="shared" si="588"/>
        <v>0</v>
      </c>
      <c r="T11533" s="53" t="str">
        <f t="shared" si="586"/>
        <v/>
      </c>
      <c r="U11533" s="53" t="str">
        <f t="shared" si="586"/>
        <v/>
      </c>
      <c r="V11533" s="53" t="str">
        <f t="shared" si="586"/>
        <v/>
      </c>
      <c r="W11533" s="53" t="str">
        <f t="shared" si="586"/>
        <v/>
      </c>
      <c r="X11533" s="53" t="str">
        <f t="shared" si="586"/>
        <v/>
      </c>
    </row>
    <row r="11534" spans="18:24" hidden="1" x14ac:dyDescent="0.3">
      <c r="R11534">
        <f t="shared" si="587"/>
        <v>0</v>
      </c>
      <c r="S11534">
        <f t="shared" si="588"/>
        <v>0</v>
      </c>
      <c r="T11534" s="53" t="str">
        <f t="shared" si="586"/>
        <v/>
      </c>
      <c r="U11534" s="53" t="str">
        <f t="shared" si="586"/>
        <v/>
      </c>
      <c r="V11534" s="53" t="str">
        <f t="shared" si="586"/>
        <v/>
      </c>
      <c r="W11534" s="53" t="str">
        <f t="shared" si="586"/>
        <v/>
      </c>
      <c r="X11534" s="53" t="str">
        <f t="shared" si="586"/>
        <v/>
      </c>
    </row>
    <row r="11535" spans="18:24" hidden="1" x14ac:dyDescent="0.3">
      <c r="R11535">
        <f t="shared" si="587"/>
        <v>0</v>
      </c>
      <c r="S11535">
        <f t="shared" si="588"/>
        <v>0</v>
      </c>
      <c r="T11535" s="53" t="str">
        <f t="shared" si="586"/>
        <v/>
      </c>
      <c r="U11535" s="53" t="str">
        <f t="shared" si="586"/>
        <v/>
      </c>
      <c r="V11535" s="53" t="str">
        <f t="shared" si="586"/>
        <v/>
      </c>
      <c r="W11535" s="53" t="str">
        <f t="shared" si="586"/>
        <v/>
      </c>
      <c r="X11535" s="53" t="str">
        <f t="shared" si="586"/>
        <v/>
      </c>
    </row>
    <row r="11536" spans="18:24" hidden="1" x14ac:dyDescent="0.3">
      <c r="R11536">
        <f t="shared" si="587"/>
        <v>0</v>
      </c>
      <c r="S11536">
        <f t="shared" si="588"/>
        <v>0</v>
      </c>
      <c r="T11536" s="53" t="str">
        <f t="shared" si="586"/>
        <v/>
      </c>
      <c r="U11536" s="53" t="str">
        <f t="shared" si="586"/>
        <v/>
      </c>
      <c r="V11536" s="53" t="str">
        <f t="shared" si="586"/>
        <v/>
      </c>
      <c r="W11536" s="53" t="str">
        <f t="shared" si="586"/>
        <v/>
      </c>
      <c r="X11536" s="53" t="str">
        <f t="shared" si="586"/>
        <v/>
      </c>
    </row>
    <row r="11537" spans="18:24" hidden="1" x14ac:dyDescent="0.3">
      <c r="R11537">
        <f t="shared" si="587"/>
        <v>0</v>
      </c>
      <c r="S11537">
        <f t="shared" si="588"/>
        <v>0</v>
      </c>
      <c r="T11537" s="53" t="str">
        <f t="shared" si="586"/>
        <v/>
      </c>
      <c r="U11537" s="53" t="str">
        <f t="shared" si="586"/>
        <v/>
      </c>
      <c r="V11537" s="53" t="str">
        <f t="shared" si="586"/>
        <v/>
      </c>
      <c r="W11537" s="53" t="str">
        <f t="shared" si="586"/>
        <v/>
      </c>
      <c r="X11537" s="53" t="str">
        <f t="shared" si="586"/>
        <v/>
      </c>
    </row>
    <row r="11538" spans="18:24" hidden="1" x14ac:dyDescent="0.3">
      <c r="R11538">
        <f t="shared" si="587"/>
        <v>0</v>
      </c>
      <c r="S11538">
        <f t="shared" si="588"/>
        <v>0</v>
      </c>
      <c r="T11538" s="53" t="str">
        <f t="shared" si="586"/>
        <v/>
      </c>
      <c r="U11538" s="53" t="str">
        <f t="shared" si="586"/>
        <v/>
      </c>
      <c r="V11538" s="53" t="str">
        <f t="shared" si="586"/>
        <v/>
      </c>
      <c r="W11538" s="53" t="str">
        <f t="shared" si="586"/>
        <v/>
      </c>
      <c r="X11538" s="53" t="str">
        <f t="shared" si="586"/>
        <v/>
      </c>
    </row>
    <row r="11539" spans="18:24" hidden="1" x14ac:dyDescent="0.3">
      <c r="R11539">
        <f t="shared" si="587"/>
        <v>0</v>
      </c>
      <c r="S11539">
        <f t="shared" si="588"/>
        <v>0</v>
      </c>
      <c r="T11539" s="53" t="str">
        <f t="shared" si="586"/>
        <v/>
      </c>
      <c r="U11539" s="53" t="str">
        <f t="shared" si="586"/>
        <v/>
      </c>
      <c r="V11539" s="53" t="str">
        <f t="shared" si="586"/>
        <v/>
      </c>
      <c r="W11539" s="53" t="str">
        <f t="shared" si="586"/>
        <v/>
      </c>
      <c r="X11539" s="53" t="str">
        <f t="shared" si="586"/>
        <v/>
      </c>
    </row>
    <row r="11540" spans="18:24" hidden="1" x14ac:dyDescent="0.3">
      <c r="R11540">
        <f t="shared" si="587"/>
        <v>0</v>
      </c>
      <c r="S11540">
        <f t="shared" si="588"/>
        <v>0</v>
      </c>
      <c r="T11540" s="53" t="str">
        <f t="shared" si="586"/>
        <v/>
      </c>
      <c r="U11540" s="53" t="str">
        <f t="shared" si="586"/>
        <v/>
      </c>
      <c r="V11540" s="53" t="str">
        <f t="shared" si="586"/>
        <v/>
      </c>
      <c r="W11540" s="53" t="str">
        <f t="shared" si="586"/>
        <v/>
      </c>
      <c r="X11540" s="53" t="str">
        <f t="shared" si="586"/>
        <v/>
      </c>
    </row>
    <row r="11541" spans="18:24" hidden="1" x14ac:dyDescent="0.3">
      <c r="R11541">
        <f t="shared" si="587"/>
        <v>0</v>
      </c>
      <c r="S11541">
        <f t="shared" si="588"/>
        <v>0</v>
      </c>
      <c r="T11541" s="53" t="str">
        <f t="shared" si="586"/>
        <v/>
      </c>
      <c r="U11541" s="53" t="str">
        <f t="shared" si="586"/>
        <v/>
      </c>
      <c r="V11541" s="53" t="str">
        <f t="shared" si="586"/>
        <v/>
      </c>
      <c r="W11541" s="53" t="str">
        <f t="shared" si="586"/>
        <v/>
      </c>
      <c r="X11541" s="53" t="str">
        <f t="shared" si="586"/>
        <v/>
      </c>
    </row>
    <row r="11542" spans="18:24" hidden="1" x14ac:dyDescent="0.3">
      <c r="R11542">
        <f t="shared" si="587"/>
        <v>0</v>
      </c>
      <c r="S11542">
        <f t="shared" si="588"/>
        <v>0</v>
      </c>
      <c r="T11542" s="53" t="str">
        <f t="shared" si="586"/>
        <v/>
      </c>
      <c r="U11542" s="53" t="str">
        <f t="shared" si="586"/>
        <v/>
      </c>
      <c r="V11542" s="53" t="str">
        <f t="shared" si="586"/>
        <v/>
      </c>
      <c r="W11542" s="53" t="str">
        <f t="shared" si="586"/>
        <v/>
      </c>
      <c r="X11542" s="53" t="str">
        <f t="shared" si="586"/>
        <v/>
      </c>
    </row>
    <row r="11543" spans="18:24" hidden="1" x14ac:dyDescent="0.3">
      <c r="R11543">
        <f t="shared" si="587"/>
        <v>0</v>
      </c>
      <c r="S11543">
        <f t="shared" si="588"/>
        <v>0</v>
      </c>
      <c r="T11543" s="53" t="str">
        <f t="shared" si="586"/>
        <v/>
      </c>
      <c r="U11543" s="53" t="str">
        <f t="shared" si="586"/>
        <v/>
      </c>
      <c r="V11543" s="53" t="str">
        <f t="shared" si="586"/>
        <v/>
      </c>
      <c r="W11543" s="53" t="str">
        <f t="shared" si="586"/>
        <v/>
      </c>
      <c r="X11543" s="53" t="str">
        <f t="shared" si="586"/>
        <v/>
      </c>
    </row>
    <row r="11544" spans="18:24" hidden="1" x14ac:dyDescent="0.3">
      <c r="R11544">
        <f t="shared" si="587"/>
        <v>0</v>
      </c>
      <c r="S11544">
        <f t="shared" si="588"/>
        <v>0</v>
      </c>
      <c r="T11544" s="53" t="str">
        <f t="shared" si="586"/>
        <v/>
      </c>
      <c r="U11544" s="53" t="str">
        <f t="shared" si="586"/>
        <v/>
      </c>
      <c r="V11544" s="53" t="str">
        <f t="shared" si="586"/>
        <v/>
      </c>
      <c r="W11544" s="53" t="str">
        <f t="shared" si="586"/>
        <v/>
      </c>
      <c r="X11544" s="53" t="str">
        <f t="shared" si="586"/>
        <v/>
      </c>
    </row>
    <row r="11545" spans="18:24" hidden="1" x14ac:dyDescent="0.3">
      <c r="R11545">
        <f t="shared" si="587"/>
        <v>0</v>
      </c>
      <c r="S11545">
        <f t="shared" si="588"/>
        <v>0</v>
      </c>
      <c r="T11545" s="53" t="str">
        <f t="shared" ref="T11545:X11595" si="589">IF(OR(COUNTIF($D11545,"*"&amp;T$5&amp;"*")&gt;0,$D11545="GRUPO TEPSA"),T$5,"")</f>
        <v/>
      </c>
      <c r="U11545" s="53" t="str">
        <f t="shared" si="589"/>
        <v/>
      </c>
      <c r="V11545" s="53" t="str">
        <f t="shared" si="589"/>
        <v/>
      </c>
      <c r="W11545" s="53" t="str">
        <f t="shared" si="589"/>
        <v/>
      </c>
      <c r="X11545" s="53" t="str">
        <f t="shared" si="589"/>
        <v/>
      </c>
    </row>
    <row r="11546" spans="18:24" hidden="1" x14ac:dyDescent="0.3">
      <c r="R11546">
        <f t="shared" si="587"/>
        <v>0</v>
      </c>
      <c r="S11546">
        <f t="shared" si="588"/>
        <v>0</v>
      </c>
      <c r="T11546" s="53" t="str">
        <f t="shared" si="589"/>
        <v/>
      </c>
      <c r="U11546" s="53" t="str">
        <f t="shared" si="589"/>
        <v/>
      </c>
      <c r="V11546" s="53" t="str">
        <f t="shared" si="589"/>
        <v/>
      </c>
      <c r="W11546" s="53" t="str">
        <f t="shared" si="589"/>
        <v/>
      </c>
      <c r="X11546" s="53" t="str">
        <f t="shared" si="589"/>
        <v/>
      </c>
    </row>
    <row r="11547" spans="18:24" hidden="1" x14ac:dyDescent="0.3">
      <c r="R11547">
        <f t="shared" si="587"/>
        <v>0</v>
      </c>
      <c r="S11547">
        <f t="shared" si="588"/>
        <v>0</v>
      </c>
      <c r="T11547" s="53" t="str">
        <f t="shared" si="589"/>
        <v/>
      </c>
      <c r="U11547" s="53" t="str">
        <f t="shared" si="589"/>
        <v/>
      </c>
      <c r="V11547" s="53" t="str">
        <f t="shared" si="589"/>
        <v/>
      </c>
      <c r="W11547" s="53" t="str">
        <f t="shared" si="589"/>
        <v/>
      </c>
      <c r="X11547" s="53" t="str">
        <f t="shared" si="589"/>
        <v/>
      </c>
    </row>
    <row r="11548" spans="18:24" hidden="1" x14ac:dyDescent="0.3">
      <c r="R11548">
        <f t="shared" si="587"/>
        <v>0</v>
      </c>
      <c r="S11548">
        <f t="shared" si="588"/>
        <v>0</v>
      </c>
      <c r="T11548" s="53" t="str">
        <f t="shared" si="589"/>
        <v/>
      </c>
      <c r="U11548" s="53" t="str">
        <f t="shared" si="589"/>
        <v/>
      </c>
      <c r="V11548" s="53" t="str">
        <f t="shared" si="589"/>
        <v/>
      </c>
      <c r="W11548" s="53" t="str">
        <f t="shared" si="589"/>
        <v/>
      </c>
      <c r="X11548" s="53" t="str">
        <f t="shared" si="589"/>
        <v/>
      </c>
    </row>
    <row r="11549" spans="18:24" hidden="1" x14ac:dyDescent="0.3">
      <c r="R11549">
        <f t="shared" si="587"/>
        <v>0</v>
      </c>
      <c r="S11549">
        <f t="shared" si="588"/>
        <v>0</v>
      </c>
      <c r="T11549" s="53" t="str">
        <f t="shared" si="589"/>
        <v/>
      </c>
      <c r="U11549" s="53" t="str">
        <f t="shared" si="589"/>
        <v/>
      </c>
      <c r="V11549" s="53" t="str">
        <f t="shared" si="589"/>
        <v/>
      </c>
      <c r="W11549" s="53" t="str">
        <f t="shared" si="589"/>
        <v/>
      </c>
      <c r="X11549" s="53" t="str">
        <f t="shared" si="589"/>
        <v/>
      </c>
    </row>
    <row r="11550" spans="18:24" hidden="1" x14ac:dyDescent="0.3">
      <c r="R11550">
        <f t="shared" si="587"/>
        <v>0</v>
      </c>
      <c r="S11550">
        <f t="shared" si="588"/>
        <v>0</v>
      </c>
      <c r="T11550" s="53" t="str">
        <f t="shared" si="589"/>
        <v/>
      </c>
      <c r="U11550" s="53" t="str">
        <f t="shared" si="589"/>
        <v/>
      </c>
      <c r="V11550" s="53" t="str">
        <f t="shared" si="589"/>
        <v/>
      </c>
      <c r="W11550" s="53" t="str">
        <f t="shared" si="589"/>
        <v/>
      </c>
      <c r="X11550" s="53" t="str">
        <f t="shared" si="589"/>
        <v/>
      </c>
    </row>
    <row r="11551" spans="18:24" hidden="1" x14ac:dyDescent="0.3">
      <c r="R11551">
        <f t="shared" si="587"/>
        <v>0</v>
      </c>
      <c r="S11551">
        <f t="shared" si="588"/>
        <v>0</v>
      </c>
      <c r="T11551" s="53" t="str">
        <f t="shared" si="589"/>
        <v/>
      </c>
      <c r="U11551" s="53" t="str">
        <f t="shared" si="589"/>
        <v/>
      </c>
      <c r="V11551" s="53" t="str">
        <f t="shared" si="589"/>
        <v/>
      </c>
      <c r="W11551" s="53" t="str">
        <f t="shared" si="589"/>
        <v/>
      </c>
      <c r="X11551" s="53" t="str">
        <f t="shared" si="589"/>
        <v/>
      </c>
    </row>
    <row r="11552" spans="18:24" hidden="1" x14ac:dyDescent="0.3">
      <c r="R11552">
        <f t="shared" si="587"/>
        <v>0</v>
      </c>
      <c r="S11552">
        <f t="shared" si="588"/>
        <v>0</v>
      </c>
      <c r="T11552" s="53" t="str">
        <f t="shared" si="589"/>
        <v/>
      </c>
      <c r="U11552" s="53" t="str">
        <f t="shared" si="589"/>
        <v/>
      </c>
      <c r="V11552" s="53" t="str">
        <f t="shared" si="589"/>
        <v/>
      </c>
      <c r="W11552" s="53" t="str">
        <f t="shared" si="589"/>
        <v/>
      </c>
      <c r="X11552" s="53" t="str">
        <f t="shared" si="589"/>
        <v/>
      </c>
    </row>
    <row r="11553" spans="18:24" hidden="1" x14ac:dyDescent="0.3">
      <c r="R11553">
        <f t="shared" si="587"/>
        <v>0</v>
      </c>
      <c r="S11553">
        <f t="shared" si="588"/>
        <v>0</v>
      </c>
      <c r="T11553" s="53" t="str">
        <f t="shared" si="589"/>
        <v/>
      </c>
      <c r="U11553" s="53" t="str">
        <f t="shared" si="589"/>
        <v/>
      </c>
      <c r="V11553" s="53" t="str">
        <f t="shared" si="589"/>
        <v/>
      </c>
      <c r="W11553" s="53" t="str">
        <f t="shared" si="589"/>
        <v/>
      </c>
      <c r="X11553" s="53" t="str">
        <f t="shared" si="589"/>
        <v/>
      </c>
    </row>
    <row r="11554" spans="18:24" hidden="1" x14ac:dyDescent="0.3">
      <c r="R11554">
        <f t="shared" si="587"/>
        <v>0</v>
      </c>
      <c r="S11554">
        <f t="shared" si="588"/>
        <v>0</v>
      </c>
      <c r="T11554" s="53" t="str">
        <f t="shared" si="589"/>
        <v/>
      </c>
      <c r="U11554" s="53" t="str">
        <f t="shared" si="589"/>
        <v/>
      </c>
      <c r="V11554" s="53" t="str">
        <f t="shared" si="589"/>
        <v/>
      </c>
      <c r="W11554" s="53" t="str">
        <f t="shared" si="589"/>
        <v/>
      </c>
      <c r="X11554" s="53" t="str">
        <f t="shared" si="589"/>
        <v/>
      </c>
    </row>
    <row r="11555" spans="18:24" hidden="1" x14ac:dyDescent="0.3">
      <c r="R11555">
        <f t="shared" si="587"/>
        <v>0</v>
      </c>
      <c r="S11555">
        <f t="shared" si="588"/>
        <v>0</v>
      </c>
      <c r="T11555" s="53" t="str">
        <f t="shared" si="589"/>
        <v/>
      </c>
      <c r="U11555" s="53" t="str">
        <f t="shared" si="589"/>
        <v/>
      </c>
      <c r="V11555" s="53" t="str">
        <f t="shared" si="589"/>
        <v/>
      </c>
      <c r="W11555" s="53" t="str">
        <f t="shared" si="589"/>
        <v/>
      </c>
      <c r="X11555" s="53" t="str">
        <f t="shared" si="589"/>
        <v/>
      </c>
    </row>
    <row r="11556" spans="18:24" hidden="1" x14ac:dyDescent="0.3">
      <c r="R11556">
        <f t="shared" si="587"/>
        <v>0</v>
      </c>
      <c r="S11556">
        <f t="shared" si="588"/>
        <v>0</v>
      </c>
      <c r="T11556" s="53" t="str">
        <f t="shared" si="589"/>
        <v/>
      </c>
      <c r="U11556" s="53" t="str">
        <f t="shared" si="589"/>
        <v/>
      </c>
      <c r="V11556" s="53" t="str">
        <f t="shared" si="589"/>
        <v/>
      </c>
      <c r="W11556" s="53" t="str">
        <f t="shared" si="589"/>
        <v/>
      </c>
      <c r="X11556" s="53" t="str">
        <f t="shared" si="589"/>
        <v/>
      </c>
    </row>
    <row r="11557" spans="18:24" hidden="1" x14ac:dyDescent="0.3">
      <c r="R11557">
        <f t="shared" si="587"/>
        <v>0</v>
      </c>
      <c r="S11557">
        <f t="shared" si="588"/>
        <v>0</v>
      </c>
      <c r="T11557" s="53" t="str">
        <f t="shared" si="589"/>
        <v/>
      </c>
      <c r="U11557" s="53" t="str">
        <f t="shared" si="589"/>
        <v/>
      </c>
      <c r="V11557" s="53" t="str">
        <f t="shared" si="589"/>
        <v/>
      </c>
      <c r="W11557" s="53" t="str">
        <f t="shared" si="589"/>
        <v/>
      </c>
      <c r="X11557" s="53" t="str">
        <f t="shared" si="589"/>
        <v/>
      </c>
    </row>
    <row r="11558" spans="18:24" hidden="1" x14ac:dyDescent="0.3">
      <c r="R11558">
        <f t="shared" si="587"/>
        <v>0</v>
      </c>
      <c r="S11558">
        <f t="shared" si="588"/>
        <v>0</v>
      </c>
      <c r="T11558" s="53" t="str">
        <f t="shared" si="589"/>
        <v/>
      </c>
      <c r="U11558" s="53" t="str">
        <f t="shared" si="589"/>
        <v/>
      </c>
      <c r="V11558" s="53" t="str">
        <f t="shared" si="589"/>
        <v/>
      </c>
      <c r="W11558" s="53" t="str">
        <f t="shared" si="589"/>
        <v/>
      </c>
      <c r="X11558" s="53" t="str">
        <f t="shared" si="589"/>
        <v/>
      </c>
    </row>
    <row r="11559" spans="18:24" hidden="1" x14ac:dyDescent="0.3">
      <c r="R11559">
        <f t="shared" si="587"/>
        <v>0</v>
      </c>
      <c r="S11559">
        <f t="shared" si="588"/>
        <v>0</v>
      </c>
      <c r="T11559" s="53" t="str">
        <f t="shared" si="589"/>
        <v/>
      </c>
      <c r="U11559" s="53" t="str">
        <f t="shared" si="589"/>
        <v/>
      </c>
      <c r="V11559" s="53" t="str">
        <f t="shared" si="589"/>
        <v/>
      </c>
      <c r="W11559" s="53" t="str">
        <f t="shared" si="589"/>
        <v/>
      </c>
      <c r="X11559" s="53" t="str">
        <f t="shared" si="589"/>
        <v/>
      </c>
    </row>
    <row r="11560" spans="18:24" hidden="1" x14ac:dyDescent="0.3">
      <c r="R11560">
        <f t="shared" si="587"/>
        <v>0</v>
      </c>
      <c r="S11560">
        <f t="shared" si="588"/>
        <v>0</v>
      </c>
      <c r="T11560" s="53" t="str">
        <f t="shared" si="589"/>
        <v/>
      </c>
      <c r="U11560" s="53" t="str">
        <f t="shared" si="589"/>
        <v/>
      </c>
      <c r="V11560" s="53" t="str">
        <f t="shared" si="589"/>
        <v/>
      </c>
      <c r="W11560" s="53" t="str">
        <f t="shared" si="589"/>
        <v/>
      </c>
      <c r="X11560" s="53" t="str">
        <f t="shared" si="589"/>
        <v/>
      </c>
    </row>
    <row r="11561" spans="18:24" hidden="1" x14ac:dyDescent="0.3">
      <c r="R11561">
        <f t="shared" si="587"/>
        <v>0</v>
      </c>
      <c r="S11561">
        <f t="shared" si="588"/>
        <v>0</v>
      </c>
      <c r="T11561" s="53" t="str">
        <f t="shared" si="589"/>
        <v/>
      </c>
      <c r="U11561" s="53" t="str">
        <f t="shared" si="589"/>
        <v/>
      </c>
      <c r="V11561" s="53" t="str">
        <f t="shared" si="589"/>
        <v/>
      </c>
      <c r="W11561" s="53" t="str">
        <f t="shared" si="589"/>
        <v/>
      </c>
      <c r="X11561" s="53" t="str">
        <f t="shared" si="589"/>
        <v/>
      </c>
    </row>
    <row r="11562" spans="18:24" hidden="1" x14ac:dyDescent="0.3">
      <c r="R11562">
        <f t="shared" si="587"/>
        <v>0</v>
      </c>
      <c r="S11562">
        <f t="shared" si="588"/>
        <v>0</v>
      </c>
      <c r="T11562" s="53" t="str">
        <f t="shared" si="589"/>
        <v/>
      </c>
      <c r="U11562" s="53" t="str">
        <f t="shared" si="589"/>
        <v/>
      </c>
      <c r="V11562" s="53" t="str">
        <f t="shared" si="589"/>
        <v/>
      </c>
      <c r="W11562" s="53" t="str">
        <f t="shared" si="589"/>
        <v/>
      </c>
      <c r="X11562" s="53" t="str">
        <f t="shared" si="589"/>
        <v/>
      </c>
    </row>
    <row r="11563" spans="18:24" hidden="1" x14ac:dyDescent="0.3">
      <c r="R11563">
        <f t="shared" si="587"/>
        <v>0</v>
      </c>
      <c r="S11563">
        <f t="shared" si="588"/>
        <v>0</v>
      </c>
      <c r="T11563" s="53" t="str">
        <f t="shared" si="589"/>
        <v/>
      </c>
      <c r="U11563" s="53" t="str">
        <f t="shared" si="589"/>
        <v/>
      </c>
      <c r="V11563" s="53" t="str">
        <f t="shared" si="589"/>
        <v/>
      </c>
      <c r="W11563" s="53" t="str">
        <f t="shared" si="589"/>
        <v/>
      </c>
      <c r="X11563" s="53" t="str">
        <f t="shared" si="589"/>
        <v/>
      </c>
    </row>
    <row r="11564" spans="18:24" hidden="1" x14ac:dyDescent="0.3">
      <c r="R11564">
        <f t="shared" si="587"/>
        <v>0</v>
      </c>
      <c r="S11564">
        <f t="shared" si="588"/>
        <v>0</v>
      </c>
      <c r="T11564" s="53" t="str">
        <f t="shared" si="589"/>
        <v/>
      </c>
      <c r="U11564" s="53" t="str">
        <f t="shared" si="589"/>
        <v/>
      </c>
      <c r="V11564" s="53" t="str">
        <f t="shared" si="589"/>
        <v/>
      </c>
      <c r="W11564" s="53" t="str">
        <f t="shared" si="589"/>
        <v/>
      </c>
      <c r="X11564" s="53" t="str">
        <f t="shared" si="589"/>
        <v/>
      </c>
    </row>
    <row r="11565" spans="18:24" hidden="1" x14ac:dyDescent="0.3">
      <c r="R11565">
        <f t="shared" si="587"/>
        <v>0</v>
      </c>
      <c r="S11565">
        <f t="shared" si="588"/>
        <v>0</v>
      </c>
      <c r="T11565" s="53" t="str">
        <f t="shared" si="589"/>
        <v/>
      </c>
      <c r="U11565" s="53" t="str">
        <f t="shared" si="589"/>
        <v/>
      </c>
      <c r="V11565" s="53" t="str">
        <f t="shared" si="589"/>
        <v/>
      </c>
      <c r="W11565" s="53" t="str">
        <f t="shared" si="589"/>
        <v/>
      </c>
      <c r="X11565" s="53" t="str">
        <f t="shared" si="589"/>
        <v/>
      </c>
    </row>
    <row r="11566" spans="18:24" hidden="1" x14ac:dyDescent="0.3">
      <c r="R11566">
        <f t="shared" si="587"/>
        <v>0</v>
      </c>
      <c r="S11566">
        <f t="shared" si="588"/>
        <v>0</v>
      </c>
      <c r="T11566" s="53" t="str">
        <f t="shared" si="589"/>
        <v/>
      </c>
      <c r="U11566" s="53" t="str">
        <f t="shared" si="589"/>
        <v/>
      </c>
      <c r="V11566" s="53" t="str">
        <f t="shared" si="589"/>
        <v/>
      </c>
      <c r="W11566" s="53" t="str">
        <f t="shared" si="589"/>
        <v/>
      </c>
      <c r="X11566" s="53" t="str">
        <f t="shared" si="589"/>
        <v/>
      </c>
    </row>
    <row r="11567" spans="18:24" hidden="1" x14ac:dyDescent="0.3">
      <c r="R11567">
        <f t="shared" si="587"/>
        <v>0</v>
      </c>
      <c r="S11567">
        <f t="shared" si="588"/>
        <v>0</v>
      </c>
      <c r="T11567" s="53" t="str">
        <f t="shared" si="589"/>
        <v/>
      </c>
      <c r="U11567" s="53" t="str">
        <f t="shared" si="589"/>
        <v/>
      </c>
      <c r="V11567" s="53" t="str">
        <f t="shared" si="589"/>
        <v/>
      </c>
      <c r="W11567" s="53" t="str">
        <f t="shared" si="589"/>
        <v/>
      </c>
      <c r="X11567" s="53" t="str">
        <f t="shared" si="589"/>
        <v/>
      </c>
    </row>
    <row r="11568" spans="18:24" hidden="1" x14ac:dyDescent="0.3">
      <c r="R11568">
        <f t="shared" si="587"/>
        <v>0</v>
      </c>
      <c r="S11568">
        <f t="shared" si="588"/>
        <v>0</v>
      </c>
      <c r="T11568" s="53" t="str">
        <f t="shared" si="589"/>
        <v/>
      </c>
      <c r="U11568" s="53" t="str">
        <f t="shared" si="589"/>
        <v/>
      </c>
      <c r="V11568" s="53" t="str">
        <f t="shared" si="589"/>
        <v/>
      </c>
      <c r="W11568" s="53" t="str">
        <f t="shared" si="589"/>
        <v/>
      </c>
      <c r="X11568" s="53" t="str">
        <f t="shared" si="589"/>
        <v/>
      </c>
    </row>
    <row r="11569" spans="18:24" hidden="1" x14ac:dyDescent="0.3">
      <c r="R11569">
        <f t="shared" si="587"/>
        <v>0</v>
      </c>
      <c r="S11569">
        <f t="shared" si="588"/>
        <v>0</v>
      </c>
      <c r="T11569" s="53" t="str">
        <f t="shared" si="589"/>
        <v/>
      </c>
      <c r="U11569" s="53" t="str">
        <f t="shared" si="589"/>
        <v/>
      </c>
      <c r="V11569" s="53" t="str">
        <f t="shared" si="589"/>
        <v/>
      </c>
      <c r="W11569" s="53" t="str">
        <f t="shared" si="589"/>
        <v/>
      </c>
      <c r="X11569" s="53" t="str">
        <f t="shared" si="589"/>
        <v/>
      </c>
    </row>
    <row r="11570" spans="18:24" hidden="1" x14ac:dyDescent="0.3">
      <c r="R11570">
        <f t="shared" si="587"/>
        <v>0</v>
      </c>
      <c r="S11570">
        <f t="shared" si="588"/>
        <v>0</v>
      </c>
      <c r="T11570" s="53" t="str">
        <f t="shared" si="589"/>
        <v/>
      </c>
      <c r="U11570" s="53" t="str">
        <f t="shared" si="589"/>
        <v/>
      </c>
      <c r="V11570" s="53" t="str">
        <f t="shared" si="589"/>
        <v/>
      </c>
      <c r="W11570" s="53" t="str">
        <f t="shared" si="589"/>
        <v/>
      </c>
      <c r="X11570" s="53" t="str">
        <f t="shared" si="589"/>
        <v/>
      </c>
    </row>
    <row r="11571" spans="18:24" hidden="1" x14ac:dyDescent="0.3">
      <c r="R11571">
        <f t="shared" si="587"/>
        <v>0</v>
      </c>
      <c r="S11571">
        <f t="shared" si="588"/>
        <v>0</v>
      </c>
      <c r="T11571" s="53" t="str">
        <f t="shared" si="589"/>
        <v/>
      </c>
      <c r="U11571" s="53" t="str">
        <f t="shared" si="589"/>
        <v/>
      </c>
      <c r="V11571" s="53" t="str">
        <f t="shared" si="589"/>
        <v/>
      </c>
      <c r="W11571" s="53" t="str">
        <f t="shared" si="589"/>
        <v/>
      </c>
      <c r="X11571" s="53" t="str">
        <f t="shared" si="589"/>
        <v/>
      </c>
    </row>
    <row r="11572" spans="18:24" hidden="1" x14ac:dyDescent="0.3">
      <c r="R11572">
        <f t="shared" si="587"/>
        <v>0</v>
      </c>
      <c r="S11572">
        <f t="shared" si="588"/>
        <v>0</v>
      </c>
      <c r="T11572" s="53" t="str">
        <f t="shared" si="589"/>
        <v/>
      </c>
      <c r="U11572" s="53" t="str">
        <f t="shared" si="589"/>
        <v/>
      </c>
      <c r="V11572" s="53" t="str">
        <f t="shared" si="589"/>
        <v/>
      </c>
      <c r="W11572" s="53" t="str">
        <f t="shared" si="589"/>
        <v/>
      </c>
      <c r="X11572" s="53" t="str">
        <f t="shared" si="589"/>
        <v/>
      </c>
    </row>
    <row r="11573" spans="18:24" hidden="1" x14ac:dyDescent="0.3">
      <c r="R11573">
        <f t="shared" si="587"/>
        <v>0</v>
      </c>
      <c r="S11573">
        <f t="shared" si="588"/>
        <v>0</v>
      </c>
      <c r="T11573" s="53" t="str">
        <f t="shared" si="589"/>
        <v/>
      </c>
      <c r="U11573" s="53" t="str">
        <f t="shared" si="589"/>
        <v/>
      </c>
      <c r="V11573" s="53" t="str">
        <f t="shared" si="589"/>
        <v/>
      </c>
      <c r="W11573" s="53" t="str">
        <f t="shared" si="589"/>
        <v/>
      </c>
      <c r="X11573" s="53" t="str">
        <f t="shared" si="589"/>
        <v/>
      </c>
    </row>
    <row r="11574" spans="18:24" hidden="1" x14ac:dyDescent="0.3">
      <c r="R11574">
        <f t="shared" si="587"/>
        <v>0</v>
      </c>
      <c r="S11574">
        <f t="shared" si="588"/>
        <v>0</v>
      </c>
      <c r="T11574" s="53" t="str">
        <f t="shared" si="589"/>
        <v/>
      </c>
      <c r="U11574" s="53" t="str">
        <f t="shared" si="589"/>
        <v/>
      </c>
      <c r="V11574" s="53" t="str">
        <f t="shared" si="589"/>
        <v/>
      </c>
      <c r="W11574" s="53" t="str">
        <f t="shared" si="589"/>
        <v/>
      </c>
      <c r="X11574" s="53" t="str">
        <f t="shared" si="589"/>
        <v/>
      </c>
    </row>
    <row r="11575" spans="18:24" hidden="1" x14ac:dyDescent="0.3">
      <c r="R11575">
        <f t="shared" si="587"/>
        <v>0</v>
      </c>
      <c r="S11575">
        <f t="shared" si="588"/>
        <v>0</v>
      </c>
      <c r="T11575" s="53" t="str">
        <f t="shared" si="589"/>
        <v/>
      </c>
      <c r="U11575" s="53" t="str">
        <f t="shared" si="589"/>
        <v/>
      </c>
      <c r="V11575" s="53" t="str">
        <f t="shared" si="589"/>
        <v/>
      </c>
      <c r="W11575" s="53" t="str">
        <f t="shared" si="589"/>
        <v/>
      </c>
      <c r="X11575" s="53" t="str">
        <f t="shared" si="589"/>
        <v/>
      </c>
    </row>
    <row r="11576" spans="18:24" hidden="1" x14ac:dyDescent="0.3">
      <c r="R11576">
        <f t="shared" si="587"/>
        <v>0</v>
      </c>
      <c r="S11576">
        <f t="shared" si="588"/>
        <v>0</v>
      </c>
      <c r="T11576" s="53" t="str">
        <f t="shared" si="589"/>
        <v/>
      </c>
      <c r="U11576" s="53" t="str">
        <f t="shared" si="589"/>
        <v/>
      </c>
      <c r="V11576" s="53" t="str">
        <f t="shared" si="589"/>
        <v/>
      </c>
      <c r="W11576" s="53" t="str">
        <f t="shared" si="589"/>
        <v/>
      </c>
      <c r="X11576" s="53" t="str">
        <f t="shared" si="589"/>
        <v/>
      </c>
    </row>
    <row r="11577" spans="18:24" hidden="1" x14ac:dyDescent="0.3">
      <c r="R11577">
        <f t="shared" si="587"/>
        <v>0</v>
      </c>
      <c r="S11577">
        <f t="shared" si="588"/>
        <v>0</v>
      </c>
      <c r="T11577" s="53" t="str">
        <f t="shared" si="589"/>
        <v/>
      </c>
      <c r="U11577" s="53" t="str">
        <f t="shared" si="589"/>
        <v/>
      </c>
      <c r="V11577" s="53" t="str">
        <f t="shared" si="589"/>
        <v/>
      </c>
      <c r="W11577" s="53" t="str">
        <f t="shared" si="589"/>
        <v/>
      </c>
      <c r="X11577" s="53" t="str">
        <f t="shared" si="589"/>
        <v/>
      </c>
    </row>
    <row r="11578" spans="18:24" hidden="1" x14ac:dyDescent="0.3">
      <c r="R11578">
        <f t="shared" si="587"/>
        <v>0</v>
      </c>
      <c r="S11578">
        <f t="shared" si="588"/>
        <v>0</v>
      </c>
      <c r="T11578" s="53" t="str">
        <f t="shared" si="589"/>
        <v/>
      </c>
      <c r="U11578" s="53" t="str">
        <f t="shared" si="589"/>
        <v/>
      </c>
      <c r="V11578" s="53" t="str">
        <f t="shared" si="589"/>
        <v/>
      </c>
      <c r="W11578" s="53" t="str">
        <f t="shared" si="589"/>
        <v/>
      </c>
      <c r="X11578" s="53" t="str">
        <f t="shared" si="589"/>
        <v/>
      </c>
    </row>
    <row r="11579" spans="18:24" hidden="1" x14ac:dyDescent="0.3">
      <c r="R11579">
        <f t="shared" si="587"/>
        <v>0</v>
      </c>
      <c r="S11579">
        <f t="shared" si="588"/>
        <v>0</v>
      </c>
      <c r="T11579" s="53" t="str">
        <f t="shared" si="589"/>
        <v/>
      </c>
      <c r="U11579" s="53" t="str">
        <f t="shared" si="589"/>
        <v/>
      </c>
      <c r="V11579" s="53" t="str">
        <f t="shared" si="589"/>
        <v/>
      </c>
      <c r="W11579" s="53" t="str">
        <f t="shared" si="589"/>
        <v/>
      </c>
      <c r="X11579" s="53" t="str">
        <f t="shared" si="589"/>
        <v/>
      </c>
    </row>
    <row r="11580" spans="18:24" hidden="1" x14ac:dyDescent="0.3">
      <c r="R11580">
        <f t="shared" si="587"/>
        <v>0</v>
      </c>
      <c r="S11580">
        <f t="shared" si="588"/>
        <v>0</v>
      </c>
      <c r="T11580" s="53" t="str">
        <f t="shared" si="589"/>
        <v/>
      </c>
      <c r="U11580" s="53" t="str">
        <f t="shared" si="589"/>
        <v/>
      </c>
      <c r="V11580" s="53" t="str">
        <f t="shared" si="589"/>
        <v/>
      </c>
      <c r="W11580" s="53" t="str">
        <f t="shared" si="589"/>
        <v/>
      </c>
      <c r="X11580" s="53" t="str">
        <f t="shared" si="589"/>
        <v/>
      </c>
    </row>
    <row r="11581" spans="18:24" hidden="1" x14ac:dyDescent="0.3">
      <c r="R11581">
        <f t="shared" si="587"/>
        <v>0</v>
      </c>
      <c r="S11581">
        <f t="shared" si="588"/>
        <v>0</v>
      </c>
      <c r="T11581" s="53" t="str">
        <f t="shared" si="589"/>
        <v/>
      </c>
      <c r="U11581" s="53" t="str">
        <f t="shared" si="589"/>
        <v/>
      </c>
      <c r="V11581" s="53" t="str">
        <f t="shared" si="589"/>
        <v/>
      </c>
      <c r="W11581" s="53" t="str">
        <f t="shared" si="589"/>
        <v/>
      </c>
      <c r="X11581" s="53" t="str">
        <f t="shared" si="589"/>
        <v/>
      </c>
    </row>
    <row r="11582" spans="18:24" hidden="1" x14ac:dyDescent="0.3">
      <c r="R11582">
        <f t="shared" si="587"/>
        <v>0</v>
      </c>
      <c r="S11582">
        <f t="shared" si="588"/>
        <v>0</v>
      </c>
      <c r="T11582" s="53" t="str">
        <f t="shared" si="589"/>
        <v/>
      </c>
      <c r="U11582" s="53" t="str">
        <f t="shared" si="589"/>
        <v/>
      </c>
      <c r="V11582" s="53" t="str">
        <f t="shared" si="589"/>
        <v/>
      </c>
      <c r="W11582" s="53" t="str">
        <f t="shared" si="589"/>
        <v/>
      </c>
      <c r="X11582" s="53" t="str">
        <f t="shared" si="589"/>
        <v/>
      </c>
    </row>
    <row r="11583" spans="18:24" hidden="1" x14ac:dyDescent="0.3">
      <c r="R11583">
        <f t="shared" si="587"/>
        <v>0</v>
      </c>
      <c r="S11583">
        <f t="shared" si="588"/>
        <v>0</v>
      </c>
      <c r="T11583" s="53" t="str">
        <f t="shared" si="589"/>
        <v/>
      </c>
      <c r="U11583" s="53" t="str">
        <f t="shared" si="589"/>
        <v/>
      </c>
      <c r="V11583" s="53" t="str">
        <f t="shared" si="589"/>
        <v/>
      </c>
      <c r="W11583" s="53" t="str">
        <f t="shared" si="589"/>
        <v/>
      </c>
      <c r="X11583" s="53" t="str">
        <f t="shared" si="589"/>
        <v/>
      </c>
    </row>
    <row r="11584" spans="18:24" hidden="1" x14ac:dyDescent="0.3">
      <c r="R11584">
        <f t="shared" si="587"/>
        <v>0</v>
      </c>
      <c r="S11584">
        <f t="shared" si="588"/>
        <v>0</v>
      </c>
      <c r="T11584" s="53" t="str">
        <f t="shared" si="589"/>
        <v/>
      </c>
      <c r="U11584" s="53" t="str">
        <f t="shared" si="589"/>
        <v/>
      </c>
      <c r="V11584" s="53" t="str">
        <f t="shared" si="589"/>
        <v/>
      </c>
      <c r="W11584" s="53" t="str">
        <f t="shared" si="589"/>
        <v/>
      </c>
      <c r="X11584" s="53" t="str">
        <f t="shared" si="589"/>
        <v/>
      </c>
    </row>
    <row r="11585" spans="18:24" hidden="1" x14ac:dyDescent="0.3">
      <c r="R11585">
        <f t="shared" si="587"/>
        <v>0</v>
      </c>
      <c r="S11585">
        <f t="shared" si="588"/>
        <v>0</v>
      </c>
      <c r="T11585" s="53" t="str">
        <f t="shared" si="589"/>
        <v/>
      </c>
      <c r="U11585" s="53" t="str">
        <f t="shared" si="589"/>
        <v/>
      </c>
      <c r="V11585" s="53" t="str">
        <f t="shared" si="589"/>
        <v/>
      </c>
      <c r="W11585" s="53" t="str">
        <f t="shared" si="589"/>
        <v/>
      </c>
      <c r="X11585" s="53" t="str">
        <f t="shared" si="589"/>
        <v/>
      </c>
    </row>
    <row r="11586" spans="18:24" hidden="1" x14ac:dyDescent="0.3">
      <c r="R11586">
        <f t="shared" si="587"/>
        <v>0</v>
      </c>
      <c r="S11586">
        <f t="shared" si="588"/>
        <v>0</v>
      </c>
      <c r="T11586" s="53" t="str">
        <f t="shared" si="589"/>
        <v/>
      </c>
      <c r="U11586" s="53" t="str">
        <f t="shared" si="589"/>
        <v/>
      </c>
      <c r="V11586" s="53" t="str">
        <f t="shared" si="589"/>
        <v/>
      </c>
      <c r="W11586" s="53" t="str">
        <f t="shared" si="589"/>
        <v/>
      </c>
      <c r="X11586" s="53" t="str">
        <f t="shared" si="589"/>
        <v/>
      </c>
    </row>
    <row r="11587" spans="18:24" hidden="1" x14ac:dyDescent="0.3">
      <c r="R11587">
        <f t="shared" si="587"/>
        <v>0</v>
      </c>
      <c r="S11587">
        <f t="shared" si="588"/>
        <v>0</v>
      </c>
      <c r="T11587" s="53" t="str">
        <f t="shared" si="589"/>
        <v/>
      </c>
      <c r="U11587" s="53" t="str">
        <f t="shared" si="589"/>
        <v/>
      </c>
      <c r="V11587" s="53" t="str">
        <f t="shared" si="589"/>
        <v/>
      </c>
      <c r="W11587" s="53" t="str">
        <f t="shared" si="589"/>
        <v/>
      </c>
      <c r="X11587" s="53" t="str">
        <f t="shared" si="589"/>
        <v/>
      </c>
    </row>
    <row r="11588" spans="18:24" hidden="1" x14ac:dyDescent="0.3">
      <c r="R11588">
        <f t="shared" si="587"/>
        <v>0</v>
      </c>
      <c r="S11588">
        <f t="shared" si="588"/>
        <v>0</v>
      </c>
      <c r="T11588" s="53" t="str">
        <f t="shared" si="589"/>
        <v/>
      </c>
      <c r="U11588" s="53" t="str">
        <f t="shared" si="589"/>
        <v/>
      </c>
      <c r="V11588" s="53" t="str">
        <f t="shared" si="589"/>
        <v/>
      </c>
      <c r="W11588" s="53" t="str">
        <f t="shared" si="589"/>
        <v/>
      </c>
      <c r="X11588" s="53" t="str">
        <f t="shared" si="589"/>
        <v/>
      </c>
    </row>
    <row r="11589" spans="18:24" hidden="1" x14ac:dyDescent="0.3">
      <c r="R11589">
        <f t="shared" si="587"/>
        <v>0</v>
      </c>
      <c r="S11589">
        <f t="shared" si="588"/>
        <v>0</v>
      </c>
      <c r="T11589" s="53" t="str">
        <f t="shared" si="589"/>
        <v/>
      </c>
      <c r="U11589" s="53" t="str">
        <f t="shared" si="589"/>
        <v/>
      </c>
      <c r="V11589" s="53" t="str">
        <f t="shared" si="589"/>
        <v/>
      </c>
      <c r="W11589" s="53" t="str">
        <f t="shared" si="589"/>
        <v/>
      </c>
      <c r="X11589" s="53" t="str">
        <f t="shared" si="589"/>
        <v/>
      </c>
    </row>
    <row r="11590" spans="18:24" hidden="1" x14ac:dyDescent="0.3">
      <c r="R11590">
        <f t="shared" si="587"/>
        <v>0</v>
      </c>
      <c r="S11590">
        <f t="shared" si="588"/>
        <v>0</v>
      </c>
      <c r="T11590" s="53" t="str">
        <f t="shared" si="589"/>
        <v/>
      </c>
      <c r="U11590" s="53" t="str">
        <f t="shared" si="589"/>
        <v/>
      </c>
      <c r="V11590" s="53" t="str">
        <f t="shared" si="589"/>
        <v/>
      </c>
      <c r="W11590" s="53" t="str">
        <f t="shared" si="589"/>
        <v/>
      </c>
      <c r="X11590" s="53" t="str">
        <f t="shared" si="589"/>
        <v/>
      </c>
    </row>
    <row r="11591" spans="18:24" hidden="1" x14ac:dyDescent="0.3">
      <c r="R11591">
        <f t="shared" ref="R11591:R11654" si="590">IF(OR(D11591="GRUPO TEPSA",D11591="TODAS"),P11591/5,P11591)</f>
        <v>0</v>
      </c>
      <c r="S11591">
        <f t="shared" si="588"/>
        <v>0</v>
      </c>
      <c r="T11591" s="53" t="str">
        <f t="shared" si="589"/>
        <v/>
      </c>
      <c r="U11591" s="53" t="str">
        <f t="shared" si="589"/>
        <v/>
      </c>
      <c r="V11591" s="53" t="str">
        <f t="shared" si="589"/>
        <v/>
      </c>
      <c r="W11591" s="53" t="str">
        <f t="shared" si="589"/>
        <v/>
      </c>
      <c r="X11591" s="53" t="str">
        <f t="shared" si="589"/>
        <v/>
      </c>
    </row>
    <row r="11592" spans="18:24" hidden="1" x14ac:dyDescent="0.3">
      <c r="R11592">
        <f t="shared" si="590"/>
        <v>0</v>
      </c>
      <c r="S11592">
        <f t="shared" si="588"/>
        <v>0</v>
      </c>
      <c r="T11592" s="53" t="str">
        <f t="shared" si="589"/>
        <v/>
      </c>
      <c r="U11592" s="53" t="str">
        <f t="shared" si="589"/>
        <v/>
      </c>
      <c r="V11592" s="53" t="str">
        <f t="shared" si="589"/>
        <v/>
      </c>
      <c r="W11592" s="53" t="str">
        <f t="shared" si="589"/>
        <v/>
      </c>
      <c r="X11592" s="53" t="str">
        <f t="shared" si="589"/>
        <v/>
      </c>
    </row>
    <row r="11593" spans="18:24" hidden="1" x14ac:dyDescent="0.3">
      <c r="R11593">
        <f t="shared" si="590"/>
        <v>0</v>
      </c>
      <c r="S11593">
        <f t="shared" si="588"/>
        <v>0</v>
      </c>
      <c r="T11593" s="53" t="str">
        <f t="shared" si="589"/>
        <v/>
      </c>
      <c r="U11593" s="53" t="str">
        <f t="shared" si="589"/>
        <v/>
      </c>
      <c r="V11593" s="53" t="str">
        <f t="shared" si="589"/>
        <v/>
      </c>
      <c r="W11593" s="53" t="str">
        <f t="shared" si="589"/>
        <v/>
      </c>
      <c r="X11593" s="53" t="str">
        <f t="shared" si="589"/>
        <v/>
      </c>
    </row>
    <row r="11594" spans="18:24" hidden="1" x14ac:dyDescent="0.3">
      <c r="R11594">
        <f t="shared" si="590"/>
        <v>0</v>
      </c>
      <c r="S11594">
        <f t="shared" si="588"/>
        <v>0</v>
      </c>
      <c r="T11594" s="53" t="str">
        <f t="shared" si="589"/>
        <v/>
      </c>
      <c r="U11594" s="53" t="str">
        <f t="shared" si="589"/>
        <v/>
      </c>
      <c r="V11594" s="53" t="str">
        <f t="shared" si="589"/>
        <v/>
      </c>
      <c r="W11594" s="53" t="str">
        <f t="shared" si="589"/>
        <v/>
      </c>
      <c r="X11594" s="53" t="str">
        <f t="shared" si="589"/>
        <v/>
      </c>
    </row>
    <row r="11595" spans="18:24" hidden="1" x14ac:dyDescent="0.3">
      <c r="R11595">
        <f t="shared" si="590"/>
        <v>0</v>
      </c>
      <c r="S11595">
        <f t="shared" ref="S11595:S11658" si="591">IF(OR(D11595="GRUPO TEPSA",D11595="TODAS"),Q11595/5,Q11595)</f>
        <v>0</v>
      </c>
      <c r="T11595" s="53" t="str">
        <f t="shared" si="589"/>
        <v/>
      </c>
      <c r="U11595" s="53" t="str">
        <f t="shared" si="589"/>
        <v/>
      </c>
      <c r="V11595" s="53" t="str">
        <f t="shared" si="589"/>
        <v/>
      </c>
      <c r="W11595" s="53" t="str">
        <f t="shared" si="589"/>
        <v/>
      </c>
      <c r="X11595" s="53" t="str">
        <f t="shared" si="589"/>
        <v/>
      </c>
    </row>
    <row r="11596" spans="18:24" hidden="1" x14ac:dyDescent="0.3">
      <c r="R11596">
        <f t="shared" si="590"/>
        <v>0</v>
      </c>
      <c r="S11596">
        <f t="shared" si="591"/>
        <v>0</v>
      </c>
      <c r="T11596" s="53" t="str">
        <f t="shared" ref="T11596:X11646" si="592">IF(OR(COUNTIF($D11596,"*"&amp;T$5&amp;"*")&gt;0,$D11596="GRUPO TEPSA"),T$5,"")</f>
        <v/>
      </c>
      <c r="U11596" s="53" t="str">
        <f t="shared" si="592"/>
        <v/>
      </c>
      <c r="V11596" s="53" t="str">
        <f t="shared" si="592"/>
        <v/>
      </c>
      <c r="W11596" s="53" t="str">
        <f t="shared" si="592"/>
        <v/>
      </c>
      <c r="X11596" s="53" t="str">
        <f t="shared" si="592"/>
        <v/>
      </c>
    </row>
    <row r="11597" spans="18:24" hidden="1" x14ac:dyDescent="0.3">
      <c r="R11597">
        <f t="shared" si="590"/>
        <v>0</v>
      </c>
      <c r="S11597">
        <f t="shared" si="591"/>
        <v>0</v>
      </c>
      <c r="T11597" s="53" t="str">
        <f t="shared" si="592"/>
        <v/>
      </c>
      <c r="U11597" s="53" t="str">
        <f t="shared" si="592"/>
        <v/>
      </c>
      <c r="V11597" s="53" t="str">
        <f t="shared" si="592"/>
        <v/>
      </c>
      <c r="W11597" s="53" t="str">
        <f t="shared" si="592"/>
        <v/>
      </c>
      <c r="X11597" s="53" t="str">
        <f t="shared" si="592"/>
        <v/>
      </c>
    </row>
    <row r="11598" spans="18:24" hidden="1" x14ac:dyDescent="0.3">
      <c r="R11598">
        <f t="shared" si="590"/>
        <v>0</v>
      </c>
      <c r="S11598">
        <f t="shared" si="591"/>
        <v>0</v>
      </c>
      <c r="T11598" s="53" t="str">
        <f t="shared" si="592"/>
        <v/>
      </c>
      <c r="U11598" s="53" t="str">
        <f t="shared" si="592"/>
        <v/>
      </c>
      <c r="V11598" s="53" t="str">
        <f t="shared" si="592"/>
        <v/>
      </c>
      <c r="W11598" s="53" t="str">
        <f t="shared" si="592"/>
        <v/>
      </c>
      <c r="X11598" s="53" t="str">
        <f t="shared" si="592"/>
        <v/>
      </c>
    </row>
    <row r="11599" spans="18:24" hidden="1" x14ac:dyDescent="0.3">
      <c r="R11599">
        <f t="shared" si="590"/>
        <v>0</v>
      </c>
      <c r="S11599">
        <f t="shared" si="591"/>
        <v>0</v>
      </c>
      <c r="T11599" s="53" t="str">
        <f t="shared" si="592"/>
        <v/>
      </c>
      <c r="U11599" s="53" t="str">
        <f t="shared" si="592"/>
        <v/>
      </c>
      <c r="V11599" s="53" t="str">
        <f t="shared" si="592"/>
        <v/>
      </c>
      <c r="W11599" s="53" t="str">
        <f t="shared" si="592"/>
        <v/>
      </c>
      <c r="X11599" s="53" t="str">
        <f t="shared" si="592"/>
        <v/>
      </c>
    </row>
    <row r="11600" spans="18:24" hidden="1" x14ac:dyDescent="0.3">
      <c r="R11600">
        <f t="shared" si="590"/>
        <v>0</v>
      </c>
      <c r="S11600">
        <f t="shared" si="591"/>
        <v>0</v>
      </c>
      <c r="T11600" s="53" t="str">
        <f t="shared" si="592"/>
        <v/>
      </c>
      <c r="U11600" s="53" t="str">
        <f t="shared" si="592"/>
        <v/>
      </c>
      <c r="V11600" s="53" t="str">
        <f t="shared" si="592"/>
        <v/>
      </c>
      <c r="W11600" s="53" t="str">
        <f t="shared" si="592"/>
        <v/>
      </c>
      <c r="X11600" s="53" t="str">
        <f t="shared" si="592"/>
        <v/>
      </c>
    </row>
    <row r="11601" spans="18:24" hidden="1" x14ac:dyDescent="0.3">
      <c r="R11601">
        <f t="shared" si="590"/>
        <v>0</v>
      </c>
      <c r="S11601">
        <f t="shared" si="591"/>
        <v>0</v>
      </c>
      <c r="T11601" s="53" t="str">
        <f t="shared" si="592"/>
        <v/>
      </c>
      <c r="U11601" s="53" t="str">
        <f t="shared" si="592"/>
        <v/>
      </c>
      <c r="V11601" s="53" t="str">
        <f t="shared" si="592"/>
        <v/>
      </c>
      <c r="W11601" s="53" t="str">
        <f t="shared" si="592"/>
        <v/>
      </c>
      <c r="X11601" s="53" t="str">
        <f t="shared" si="592"/>
        <v/>
      </c>
    </row>
    <row r="11602" spans="18:24" hidden="1" x14ac:dyDescent="0.3">
      <c r="R11602">
        <f t="shared" si="590"/>
        <v>0</v>
      </c>
      <c r="S11602">
        <f t="shared" si="591"/>
        <v>0</v>
      </c>
      <c r="T11602" s="53" t="str">
        <f t="shared" si="592"/>
        <v/>
      </c>
      <c r="U11602" s="53" t="str">
        <f t="shared" si="592"/>
        <v/>
      </c>
      <c r="V11602" s="53" t="str">
        <f t="shared" si="592"/>
        <v/>
      </c>
      <c r="W11602" s="53" t="str">
        <f t="shared" si="592"/>
        <v/>
      </c>
      <c r="X11602" s="53" t="str">
        <f t="shared" si="592"/>
        <v/>
      </c>
    </row>
    <row r="11603" spans="18:24" hidden="1" x14ac:dyDescent="0.3">
      <c r="R11603">
        <f t="shared" si="590"/>
        <v>0</v>
      </c>
      <c r="S11603">
        <f t="shared" si="591"/>
        <v>0</v>
      </c>
      <c r="T11603" s="53" t="str">
        <f t="shared" si="592"/>
        <v/>
      </c>
      <c r="U11603" s="53" t="str">
        <f t="shared" si="592"/>
        <v/>
      </c>
      <c r="V11603" s="53" t="str">
        <f t="shared" si="592"/>
        <v/>
      </c>
      <c r="W11603" s="53" t="str">
        <f t="shared" si="592"/>
        <v/>
      </c>
      <c r="X11603" s="53" t="str">
        <f t="shared" si="592"/>
        <v/>
      </c>
    </row>
    <row r="11604" spans="18:24" hidden="1" x14ac:dyDescent="0.3">
      <c r="R11604">
        <f t="shared" si="590"/>
        <v>0</v>
      </c>
      <c r="S11604">
        <f t="shared" si="591"/>
        <v>0</v>
      </c>
      <c r="T11604" s="53" t="str">
        <f t="shared" si="592"/>
        <v/>
      </c>
      <c r="U11604" s="53" t="str">
        <f t="shared" si="592"/>
        <v/>
      </c>
      <c r="V11604" s="53" t="str">
        <f t="shared" si="592"/>
        <v/>
      </c>
      <c r="W11604" s="53" t="str">
        <f t="shared" si="592"/>
        <v/>
      </c>
      <c r="X11604" s="53" t="str">
        <f t="shared" si="592"/>
        <v/>
      </c>
    </row>
    <row r="11605" spans="18:24" hidden="1" x14ac:dyDescent="0.3">
      <c r="R11605">
        <f t="shared" si="590"/>
        <v>0</v>
      </c>
      <c r="S11605">
        <f t="shared" si="591"/>
        <v>0</v>
      </c>
      <c r="T11605" s="53" t="str">
        <f t="shared" si="592"/>
        <v/>
      </c>
      <c r="U11605" s="53" t="str">
        <f t="shared" si="592"/>
        <v/>
      </c>
      <c r="V11605" s="53" t="str">
        <f t="shared" si="592"/>
        <v/>
      </c>
      <c r="W11605" s="53" t="str">
        <f t="shared" si="592"/>
        <v/>
      </c>
      <c r="X11605" s="53" t="str">
        <f t="shared" si="592"/>
        <v/>
      </c>
    </row>
    <row r="11606" spans="18:24" hidden="1" x14ac:dyDescent="0.3">
      <c r="R11606">
        <f t="shared" si="590"/>
        <v>0</v>
      </c>
      <c r="S11606">
        <f t="shared" si="591"/>
        <v>0</v>
      </c>
      <c r="T11606" s="53" t="str">
        <f t="shared" si="592"/>
        <v/>
      </c>
      <c r="U11606" s="53" t="str">
        <f t="shared" si="592"/>
        <v/>
      </c>
      <c r="V11606" s="53" t="str">
        <f t="shared" si="592"/>
        <v/>
      </c>
      <c r="W11606" s="53" t="str">
        <f t="shared" si="592"/>
        <v/>
      </c>
      <c r="X11606" s="53" t="str">
        <f t="shared" si="592"/>
        <v/>
      </c>
    </row>
    <row r="11607" spans="18:24" hidden="1" x14ac:dyDescent="0.3">
      <c r="R11607">
        <f t="shared" si="590"/>
        <v>0</v>
      </c>
      <c r="S11607">
        <f t="shared" si="591"/>
        <v>0</v>
      </c>
      <c r="T11607" s="53" t="str">
        <f t="shared" si="592"/>
        <v/>
      </c>
      <c r="U11607" s="53" t="str">
        <f t="shared" si="592"/>
        <v/>
      </c>
      <c r="V11607" s="53" t="str">
        <f t="shared" si="592"/>
        <v/>
      </c>
      <c r="W11607" s="53" t="str">
        <f t="shared" si="592"/>
        <v/>
      </c>
      <c r="X11607" s="53" t="str">
        <f t="shared" si="592"/>
        <v/>
      </c>
    </row>
    <row r="11608" spans="18:24" hidden="1" x14ac:dyDescent="0.3">
      <c r="R11608">
        <f t="shared" si="590"/>
        <v>0</v>
      </c>
      <c r="S11608">
        <f t="shared" si="591"/>
        <v>0</v>
      </c>
      <c r="T11608" s="53" t="str">
        <f t="shared" si="592"/>
        <v/>
      </c>
      <c r="U11608" s="53" t="str">
        <f t="shared" si="592"/>
        <v/>
      </c>
      <c r="V11608" s="53" t="str">
        <f t="shared" si="592"/>
        <v/>
      </c>
      <c r="W11608" s="53" t="str">
        <f t="shared" si="592"/>
        <v/>
      </c>
      <c r="X11608" s="53" t="str">
        <f t="shared" si="592"/>
        <v/>
      </c>
    </row>
    <row r="11609" spans="18:24" hidden="1" x14ac:dyDescent="0.3">
      <c r="R11609">
        <f t="shared" si="590"/>
        <v>0</v>
      </c>
      <c r="S11609">
        <f t="shared" si="591"/>
        <v>0</v>
      </c>
      <c r="T11609" s="53" t="str">
        <f t="shared" si="592"/>
        <v/>
      </c>
      <c r="U11609" s="53" t="str">
        <f t="shared" si="592"/>
        <v/>
      </c>
      <c r="V11609" s="53" t="str">
        <f t="shared" si="592"/>
        <v/>
      </c>
      <c r="W11609" s="53" t="str">
        <f t="shared" si="592"/>
        <v/>
      </c>
      <c r="X11609" s="53" t="str">
        <f t="shared" si="592"/>
        <v/>
      </c>
    </row>
    <row r="11610" spans="18:24" hidden="1" x14ac:dyDescent="0.3">
      <c r="R11610">
        <f t="shared" si="590"/>
        <v>0</v>
      </c>
      <c r="S11610">
        <f t="shared" si="591"/>
        <v>0</v>
      </c>
      <c r="T11610" s="53" t="str">
        <f t="shared" si="592"/>
        <v/>
      </c>
      <c r="U11610" s="53" t="str">
        <f t="shared" si="592"/>
        <v/>
      </c>
      <c r="V11610" s="53" t="str">
        <f t="shared" si="592"/>
        <v/>
      </c>
      <c r="W11610" s="53" t="str">
        <f t="shared" si="592"/>
        <v/>
      </c>
      <c r="X11610" s="53" t="str">
        <f t="shared" si="592"/>
        <v/>
      </c>
    </row>
    <row r="11611" spans="18:24" hidden="1" x14ac:dyDescent="0.3">
      <c r="R11611">
        <f t="shared" si="590"/>
        <v>0</v>
      </c>
      <c r="S11611">
        <f t="shared" si="591"/>
        <v>0</v>
      </c>
      <c r="T11611" s="53" t="str">
        <f t="shared" si="592"/>
        <v/>
      </c>
      <c r="U11611" s="53" t="str">
        <f t="shared" si="592"/>
        <v/>
      </c>
      <c r="V11611" s="53" t="str">
        <f t="shared" si="592"/>
        <v/>
      </c>
      <c r="W11611" s="53" t="str">
        <f t="shared" si="592"/>
        <v/>
      </c>
      <c r="X11611" s="53" t="str">
        <f t="shared" si="592"/>
        <v/>
      </c>
    </row>
    <row r="11612" spans="18:24" hidden="1" x14ac:dyDescent="0.3">
      <c r="R11612">
        <f t="shared" si="590"/>
        <v>0</v>
      </c>
      <c r="S11612">
        <f t="shared" si="591"/>
        <v>0</v>
      </c>
      <c r="T11612" s="53" t="str">
        <f t="shared" si="592"/>
        <v/>
      </c>
      <c r="U11612" s="53" t="str">
        <f t="shared" si="592"/>
        <v/>
      </c>
      <c r="V11612" s="53" t="str">
        <f t="shared" si="592"/>
        <v/>
      </c>
      <c r="W11612" s="53" t="str">
        <f t="shared" si="592"/>
        <v/>
      </c>
      <c r="X11612" s="53" t="str">
        <f t="shared" si="592"/>
        <v/>
      </c>
    </row>
    <row r="11613" spans="18:24" hidden="1" x14ac:dyDescent="0.3">
      <c r="R11613">
        <f t="shared" si="590"/>
        <v>0</v>
      </c>
      <c r="S11613">
        <f t="shared" si="591"/>
        <v>0</v>
      </c>
      <c r="T11613" s="53" t="str">
        <f t="shared" si="592"/>
        <v/>
      </c>
      <c r="U11613" s="53" t="str">
        <f t="shared" si="592"/>
        <v/>
      </c>
      <c r="V11613" s="53" t="str">
        <f t="shared" si="592"/>
        <v/>
      </c>
      <c r="W11613" s="53" t="str">
        <f t="shared" si="592"/>
        <v/>
      </c>
      <c r="X11613" s="53" t="str">
        <f t="shared" si="592"/>
        <v/>
      </c>
    </row>
    <row r="11614" spans="18:24" hidden="1" x14ac:dyDescent="0.3">
      <c r="R11614">
        <f t="shared" si="590"/>
        <v>0</v>
      </c>
      <c r="S11614">
        <f t="shared" si="591"/>
        <v>0</v>
      </c>
      <c r="T11614" s="53" t="str">
        <f t="shared" si="592"/>
        <v/>
      </c>
      <c r="U11614" s="53" t="str">
        <f t="shared" si="592"/>
        <v/>
      </c>
      <c r="V11614" s="53" t="str">
        <f t="shared" si="592"/>
        <v/>
      </c>
      <c r="W11614" s="53" t="str">
        <f t="shared" si="592"/>
        <v/>
      </c>
      <c r="X11614" s="53" t="str">
        <f t="shared" si="592"/>
        <v/>
      </c>
    </row>
    <row r="11615" spans="18:24" hidden="1" x14ac:dyDescent="0.3">
      <c r="R11615">
        <f t="shared" si="590"/>
        <v>0</v>
      </c>
      <c r="S11615">
        <f t="shared" si="591"/>
        <v>0</v>
      </c>
      <c r="T11615" s="53" t="str">
        <f t="shared" si="592"/>
        <v/>
      </c>
      <c r="U11615" s="53" t="str">
        <f t="shared" si="592"/>
        <v/>
      </c>
      <c r="V11615" s="53" t="str">
        <f t="shared" si="592"/>
        <v/>
      </c>
      <c r="W11615" s="53" t="str">
        <f t="shared" si="592"/>
        <v/>
      </c>
      <c r="X11615" s="53" t="str">
        <f t="shared" si="592"/>
        <v/>
      </c>
    </row>
    <row r="11616" spans="18:24" hidden="1" x14ac:dyDescent="0.3">
      <c r="R11616">
        <f t="shared" si="590"/>
        <v>0</v>
      </c>
      <c r="S11616">
        <f t="shared" si="591"/>
        <v>0</v>
      </c>
      <c r="T11616" s="53" t="str">
        <f t="shared" si="592"/>
        <v/>
      </c>
      <c r="U11616" s="53" t="str">
        <f t="shared" si="592"/>
        <v/>
      </c>
      <c r="V11616" s="53" t="str">
        <f t="shared" si="592"/>
        <v/>
      </c>
      <c r="W11616" s="53" t="str">
        <f t="shared" si="592"/>
        <v/>
      </c>
      <c r="X11616" s="53" t="str">
        <f t="shared" si="592"/>
        <v/>
      </c>
    </row>
    <row r="11617" spans="18:24" hidden="1" x14ac:dyDescent="0.3">
      <c r="R11617">
        <f t="shared" si="590"/>
        <v>0</v>
      </c>
      <c r="S11617">
        <f t="shared" si="591"/>
        <v>0</v>
      </c>
      <c r="T11617" s="53" t="str">
        <f t="shared" si="592"/>
        <v/>
      </c>
      <c r="U11617" s="53" t="str">
        <f t="shared" si="592"/>
        <v/>
      </c>
      <c r="V11617" s="53" t="str">
        <f t="shared" si="592"/>
        <v/>
      </c>
      <c r="W11617" s="53" t="str">
        <f t="shared" si="592"/>
        <v/>
      </c>
      <c r="X11617" s="53" t="str">
        <f t="shared" si="592"/>
        <v/>
      </c>
    </row>
    <row r="11618" spans="18:24" hidden="1" x14ac:dyDescent="0.3">
      <c r="R11618">
        <f t="shared" si="590"/>
        <v>0</v>
      </c>
      <c r="S11618">
        <f t="shared" si="591"/>
        <v>0</v>
      </c>
      <c r="T11618" s="53" t="str">
        <f t="shared" si="592"/>
        <v/>
      </c>
      <c r="U11618" s="53" t="str">
        <f t="shared" si="592"/>
        <v/>
      </c>
      <c r="V11618" s="53" t="str">
        <f t="shared" si="592"/>
        <v/>
      </c>
      <c r="W11618" s="53" t="str">
        <f t="shared" si="592"/>
        <v/>
      </c>
      <c r="X11618" s="53" t="str">
        <f t="shared" si="592"/>
        <v/>
      </c>
    </row>
    <row r="11619" spans="18:24" hidden="1" x14ac:dyDescent="0.3">
      <c r="R11619">
        <f t="shared" si="590"/>
        <v>0</v>
      </c>
      <c r="S11619">
        <f t="shared" si="591"/>
        <v>0</v>
      </c>
      <c r="T11619" s="53" t="str">
        <f t="shared" si="592"/>
        <v/>
      </c>
      <c r="U11619" s="53" t="str">
        <f t="shared" si="592"/>
        <v/>
      </c>
      <c r="V11619" s="53" t="str">
        <f t="shared" si="592"/>
        <v/>
      </c>
      <c r="W11619" s="53" t="str">
        <f t="shared" si="592"/>
        <v/>
      </c>
      <c r="X11619" s="53" t="str">
        <f t="shared" si="592"/>
        <v/>
      </c>
    </row>
    <row r="11620" spans="18:24" hidden="1" x14ac:dyDescent="0.3">
      <c r="R11620">
        <f t="shared" si="590"/>
        <v>0</v>
      </c>
      <c r="S11620">
        <f t="shared" si="591"/>
        <v>0</v>
      </c>
      <c r="T11620" s="53" t="str">
        <f t="shared" si="592"/>
        <v/>
      </c>
      <c r="U11620" s="53" t="str">
        <f t="shared" si="592"/>
        <v/>
      </c>
      <c r="V11620" s="53" t="str">
        <f t="shared" si="592"/>
        <v/>
      </c>
      <c r="W11620" s="53" t="str">
        <f t="shared" si="592"/>
        <v/>
      </c>
      <c r="X11620" s="53" t="str">
        <f t="shared" si="592"/>
        <v/>
      </c>
    </row>
    <row r="11621" spans="18:24" hidden="1" x14ac:dyDescent="0.3">
      <c r="R11621">
        <f t="shared" si="590"/>
        <v>0</v>
      </c>
      <c r="S11621">
        <f t="shared" si="591"/>
        <v>0</v>
      </c>
      <c r="T11621" s="53" t="str">
        <f t="shared" si="592"/>
        <v/>
      </c>
      <c r="U11621" s="53" t="str">
        <f t="shared" si="592"/>
        <v/>
      </c>
      <c r="V11621" s="53" t="str">
        <f t="shared" si="592"/>
        <v/>
      </c>
      <c r="W11621" s="53" t="str">
        <f t="shared" si="592"/>
        <v/>
      </c>
      <c r="X11621" s="53" t="str">
        <f t="shared" si="592"/>
        <v/>
      </c>
    </row>
    <row r="11622" spans="18:24" hidden="1" x14ac:dyDescent="0.3">
      <c r="R11622">
        <f t="shared" si="590"/>
        <v>0</v>
      </c>
      <c r="S11622">
        <f t="shared" si="591"/>
        <v>0</v>
      </c>
      <c r="T11622" s="53" t="str">
        <f t="shared" si="592"/>
        <v/>
      </c>
      <c r="U11622" s="53" t="str">
        <f t="shared" si="592"/>
        <v/>
      </c>
      <c r="V11622" s="53" t="str">
        <f t="shared" si="592"/>
        <v/>
      </c>
      <c r="W11622" s="53" t="str">
        <f t="shared" si="592"/>
        <v/>
      </c>
      <c r="X11622" s="53" t="str">
        <f t="shared" si="592"/>
        <v/>
      </c>
    </row>
    <row r="11623" spans="18:24" hidden="1" x14ac:dyDescent="0.3">
      <c r="R11623">
        <f t="shared" si="590"/>
        <v>0</v>
      </c>
      <c r="S11623">
        <f t="shared" si="591"/>
        <v>0</v>
      </c>
      <c r="T11623" s="53" t="str">
        <f t="shared" si="592"/>
        <v/>
      </c>
      <c r="U11623" s="53" t="str">
        <f t="shared" si="592"/>
        <v/>
      </c>
      <c r="V11623" s="53" t="str">
        <f t="shared" si="592"/>
        <v/>
      </c>
      <c r="W11623" s="53" t="str">
        <f t="shared" si="592"/>
        <v/>
      </c>
      <c r="X11623" s="53" t="str">
        <f t="shared" si="592"/>
        <v/>
      </c>
    </row>
    <row r="11624" spans="18:24" hidden="1" x14ac:dyDescent="0.3">
      <c r="R11624">
        <f t="shared" si="590"/>
        <v>0</v>
      </c>
      <c r="S11624">
        <f t="shared" si="591"/>
        <v>0</v>
      </c>
      <c r="T11624" s="53" t="str">
        <f t="shared" si="592"/>
        <v/>
      </c>
      <c r="U11624" s="53" t="str">
        <f t="shared" si="592"/>
        <v/>
      </c>
      <c r="V11624" s="53" t="str">
        <f t="shared" si="592"/>
        <v/>
      </c>
      <c r="W11624" s="53" t="str">
        <f t="shared" si="592"/>
        <v/>
      </c>
      <c r="X11624" s="53" t="str">
        <f t="shared" si="592"/>
        <v/>
      </c>
    </row>
    <row r="11625" spans="18:24" hidden="1" x14ac:dyDescent="0.3">
      <c r="R11625">
        <f t="shared" si="590"/>
        <v>0</v>
      </c>
      <c r="S11625">
        <f t="shared" si="591"/>
        <v>0</v>
      </c>
      <c r="T11625" s="53" t="str">
        <f t="shared" si="592"/>
        <v/>
      </c>
      <c r="U11625" s="53" t="str">
        <f t="shared" si="592"/>
        <v/>
      </c>
      <c r="V11625" s="53" t="str">
        <f t="shared" si="592"/>
        <v/>
      </c>
      <c r="W11625" s="53" t="str">
        <f t="shared" si="592"/>
        <v/>
      </c>
      <c r="X11625" s="53" t="str">
        <f t="shared" si="592"/>
        <v/>
      </c>
    </row>
    <row r="11626" spans="18:24" hidden="1" x14ac:dyDescent="0.3">
      <c r="R11626">
        <f t="shared" si="590"/>
        <v>0</v>
      </c>
      <c r="S11626">
        <f t="shared" si="591"/>
        <v>0</v>
      </c>
      <c r="T11626" s="53" t="str">
        <f t="shared" si="592"/>
        <v/>
      </c>
      <c r="U11626" s="53" t="str">
        <f t="shared" si="592"/>
        <v/>
      </c>
      <c r="V11626" s="53" t="str">
        <f t="shared" si="592"/>
        <v/>
      </c>
      <c r="W11626" s="53" t="str">
        <f t="shared" si="592"/>
        <v/>
      </c>
      <c r="X11626" s="53" t="str">
        <f t="shared" si="592"/>
        <v/>
      </c>
    </row>
    <row r="11627" spans="18:24" hidden="1" x14ac:dyDescent="0.3">
      <c r="R11627">
        <f t="shared" si="590"/>
        <v>0</v>
      </c>
      <c r="S11627">
        <f t="shared" si="591"/>
        <v>0</v>
      </c>
      <c r="T11627" s="53" t="str">
        <f t="shared" si="592"/>
        <v/>
      </c>
      <c r="U11627" s="53" t="str">
        <f t="shared" si="592"/>
        <v/>
      </c>
      <c r="V11627" s="53" t="str">
        <f t="shared" si="592"/>
        <v/>
      </c>
      <c r="W11627" s="53" t="str">
        <f t="shared" si="592"/>
        <v/>
      </c>
      <c r="X11627" s="53" t="str">
        <f t="shared" si="592"/>
        <v/>
      </c>
    </row>
    <row r="11628" spans="18:24" hidden="1" x14ac:dyDescent="0.3">
      <c r="R11628">
        <f t="shared" si="590"/>
        <v>0</v>
      </c>
      <c r="S11628">
        <f t="shared" si="591"/>
        <v>0</v>
      </c>
      <c r="T11628" s="53" t="str">
        <f t="shared" si="592"/>
        <v/>
      </c>
      <c r="U11628" s="53" t="str">
        <f t="shared" si="592"/>
        <v/>
      </c>
      <c r="V11628" s="53" t="str">
        <f t="shared" si="592"/>
        <v/>
      </c>
      <c r="W11628" s="53" t="str">
        <f t="shared" si="592"/>
        <v/>
      </c>
      <c r="X11628" s="53" t="str">
        <f t="shared" si="592"/>
        <v/>
      </c>
    </row>
    <row r="11629" spans="18:24" hidden="1" x14ac:dyDescent="0.3">
      <c r="R11629">
        <f t="shared" si="590"/>
        <v>0</v>
      </c>
      <c r="S11629">
        <f t="shared" si="591"/>
        <v>0</v>
      </c>
      <c r="T11629" s="53" t="str">
        <f t="shared" si="592"/>
        <v/>
      </c>
      <c r="U11629" s="53" t="str">
        <f t="shared" si="592"/>
        <v/>
      </c>
      <c r="V11629" s="53" t="str">
        <f t="shared" si="592"/>
        <v/>
      </c>
      <c r="W11629" s="53" t="str">
        <f t="shared" si="592"/>
        <v/>
      </c>
      <c r="X11629" s="53" t="str">
        <f t="shared" si="592"/>
        <v/>
      </c>
    </row>
    <row r="11630" spans="18:24" hidden="1" x14ac:dyDescent="0.3">
      <c r="R11630">
        <f t="shared" si="590"/>
        <v>0</v>
      </c>
      <c r="S11630">
        <f t="shared" si="591"/>
        <v>0</v>
      </c>
      <c r="T11630" s="53" t="str">
        <f t="shared" si="592"/>
        <v/>
      </c>
      <c r="U11630" s="53" t="str">
        <f t="shared" si="592"/>
        <v/>
      </c>
      <c r="V11630" s="53" t="str">
        <f t="shared" si="592"/>
        <v/>
      </c>
      <c r="W11630" s="53" t="str">
        <f t="shared" si="592"/>
        <v/>
      </c>
      <c r="X11630" s="53" t="str">
        <f t="shared" si="592"/>
        <v/>
      </c>
    </row>
    <row r="11631" spans="18:24" hidden="1" x14ac:dyDescent="0.3">
      <c r="R11631">
        <f t="shared" si="590"/>
        <v>0</v>
      </c>
      <c r="S11631">
        <f t="shared" si="591"/>
        <v>0</v>
      </c>
      <c r="T11631" s="53" t="str">
        <f t="shared" si="592"/>
        <v/>
      </c>
      <c r="U11631" s="53" t="str">
        <f t="shared" si="592"/>
        <v/>
      </c>
      <c r="V11631" s="53" t="str">
        <f t="shared" si="592"/>
        <v/>
      </c>
      <c r="W11631" s="53" t="str">
        <f t="shared" si="592"/>
        <v/>
      </c>
      <c r="X11631" s="53" t="str">
        <f t="shared" si="592"/>
        <v/>
      </c>
    </row>
    <row r="11632" spans="18:24" hidden="1" x14ac:dyDescent="0.3">
      <c r="R11632">
        <f t="shared" si="590"/>
        <v>0</v>
      </c>
      <c r="S11632">
        <f t="shared" si="591"/>
        <v>0</v>
      </c>
      <c r="T11632" s="53" t="str">
        <f t="shared" si="592"/>
        <v/>
      </c>
      <c r="U11632" s="53" t="str">
        <f t="shared" si="592"/>
        <v/>
      </c>
      <c r="V11632" s="53" t="str">
        <f t="shared" si="592"/>
        <v/>
      </c>
      <c r="W11632" s="53" t="str">
        <f t="shared" si="592"/>
        <v/>
      </c>
      <c r="X11632" s="53" t="str">
        <f t="shared" si="592"/>
        <v/>
      </c>
    </row>
    <row r="11633" spans="18:24" hidden="1" x14ac:dyDescent="0.3">
      <c r="R11633">
        <f t="shared" si="590"/>
        <v>0</v>
      </c>
      <c r="S11633">
        <f t="shared" si="591"/>
        <v>0</v>
      </c>
      <c r="T11633" s="53" t="str">
        <f t="shared" si="592"/>
        <v/>
      </c>
      <c r="U11633" s="53" t="str">
        <f t="shared" si="592"/>
        <v/>
      </c>
      <c r="V11633" s="53" t="str">
        <f t="shared" si="592"/>
        <v/>
      </c>
      <c r="W11633" s="53" t="str">
        <f t="shared" si="592"/>
        <v/>
      </c>
      <c r="X11633" s="53" t="str">
        <f t="shared" si="592"/>
        <v/>
      </c>
    </row>
    <row r="11634" spans="18:24" hidden="1" x14ac:dyDescent="0.3">
      <c r="R11634">
        <f t="shared" si="590"/>
        <v>0</v>
      </c>
      <c r="S11634">
        <f t="shared" si="591"/>
        <v>0</v>
      </c>
      <c r="T11634" s="53" t="str">
        <f t="shared" si="592"/>
        <v/>
      </c>
      <c r="U11634" s="53" t="str">
        <f t="shared" si="592"/>
        <v/>
      </c>
      <c r="V11634" s="53" t="str">
        <f t="shared" si="592"/>
        <v/>
      </c>
      <c r="W11634" s="53" t="str">
        <f t="shared" si="592"/>
        <v/>
      </c>
      <c r="X11634" s="53" t="str">
        <f t="shared" si="592"/>
        <v/>
      </c>
    </row>
    <row r="11635" spans="18:24" hidden="1" x14ac:dyDescent="0.3">
      <c r="R11635">
        <f t="shared" si="590"/>
        <v>0</v>
      </c>
      <c r="S11635">
        <f t="shared" si="591"/>
        <v>0</v>
      </c>
      <c r="T11635" s="53" t="str">
        <f t="shared" si="592"/>
        <v/>
      </c>
      <c r="U11635" s="53" t="str">
        <f t="shared" si="592"/>
        <v/>
      </c>
      <c r="V11635" s="53" t="str">
        <f t="shared" si="592"/>
        <v/>
      </c>
      <c r="W11635" s="53" t="str">
        <f t="shared" si="592"/>
        <v/>
      </c>
      <c r="X11635" s="53" t="str">
        <f t="shared" si="592"/>
        <v/>
      </c>
    </row>
    <row r="11636" spans="18:24" hidden="1" x14ac:dyDescent="0.3">
      <c r="R11636">
        <f t="shared" si="590"/>
        <v>0</v>
      </c>
      <c r="S11636">
        <f t="shared" si="591"/>
        <v>0</v>
      </c>
      <c r="T11636" s="53" t="str">
        <f t="shared" si="592"/>
        <v/>
      </c>
      <c r="U11636" s="53" t="str">
        <f t="shared" si="592"/>
        <v/>
      </c>
      <c r="V11636" s="53" t="str">
        <f t="shared" si="592"/>
        <v/>
      </c>
      <c r="W11636" s="53" t="str">
        <f t="shared" si="592"/>
        <v/>
      </c>
      <c r="X11636" s="53" t="str">
        <f t="shared" si="592"/>
        <v/>
      </c>
    </row>
    <row r="11637" spans="18:24" hidden="1" x14ac:dyDescent="0.3">
      <c r="R11637">
        <f t="shared" si="590"/>
        <v>0</v>
      </c>
      <c r="S11637">
        <f t="shared" si="591"/>
        <v>0</v>
      </c>
      <c r="T11637" s="53" t="str">
        <f t="shared" si="592"/>
        <v/>
      </c>
      <c r="U11637" s="53" t="str">
        <f t="shared" si="592"/>
        <v/>
      </c>
      <c r="V11637" s="53" t="str">
        <f t="shared" si="592"/>
        <v/>
      </c>
      <c r="W11637" s="53" t="str">
        <f t="shared" si="592"/>
        <v/>
      </c>
      <c r="X11637" s="53" t="str">
        <f t="shared" si="592"/>
        <v/>
      </c>
    </row>
    <row r="11638" spans="18:24" hidden="1" x14ac:dyDescent="0.3">
      <c r="R11638">
        <f t="shared" si="590"/>
        <v>0</v>
      </c>
      <c r="S11638">
        <f t="shared" si="591"/>
        <v>0</v>
      </c>
      <c r="T11638" s="53" t="str">
        <f t="shared" si="592"/>
        <v/>
      </c>
      <c r="U11638" s="53" t="str">
        <f t="shared" si="592"/>
        <v/>
      </c>
      <c r="V11638" s="53" t="str">
        <f t="shared" si="592"/>
        <v/>
      </c>
      <c r="W11638" s="53" t="str">
        <f t="shared" si="592"/>
        <v/>
      </c>
      <c r="X11638" s="53" t="str">
        <f t="shared" si="592"/>
        <v/>
      </c>
    </row>
    <row r="11639" spans="18:24" hidden="1" x14ac:dyDescent="0.3">
      <c r="R11639">
        <f t="shared" si="590"/>
        <v>0</v>
      </c>
      <c r="S11639">
        <f t="shared" si="591"/>
        <v>0</v>
      </c>
      <c r="T11639" s="53" t="str">
        <f t="shared" si="592"/>
        <v/>
      </c>
      <c r="U11639" s="53" t="str">
        <f t="shared" si="592"/>
        <v/>
      </c>
      <c r="V11639" s="53" t="str">
        <f t="shared" si="592"/>
        <v/>
      </c>
      <c r="W11639" s="53" t="str">
        <f t="shared" si="592"/>
        <v/>
      </c>
      <c r="X11639" s="53" t="str">
        <f t="shared" si="592"/>
        <v/>
      </c>
    </row>
    <row r="11640" spans="18:24" hidden="1" x14ac:dyDescent="0.3">
      <c r="R11640">
        <f t="shared" si="590"/>
        <v>0</v>
      </c>
      <c r="S11640">
        <f t="shared" si="591"/>
        <v>0</v>
      </c>
      <c r="T11640" s="53" t="str">
        <f t="shared" si="592"/>
        <v/>
      </c>
      <c r="U11640" s="53" t="str">
        <f t="shared" si="592"/>
        <v/>
      </c>
      <c r="V11640" s="53" t="str">
        <f t="shared" si="592"/>
        <v/>
      </c>
      <c r="W11640" s="53" t="str">
        <f t="shared" si="592"/>
        <v/>
      </c>
      <c r="X11640" s="53" t="str">
        <f t="shared" si="592"/>
        <v/>
      </c>
    </row>
    <row r="11641" spans="18:24" hidden="1" x14ac:dyDescent="0.3">
      <c r="R11641">
        <f t="shared" si="590"/>
        <v>0</v>
      </c>
      <c r="S11641">
        <f t="shared" si="591"/>
        <v>0</v>
      </c>
      <c r="T11641" s="53" t="str">
        <f t="shared" si="592"/>
        <v/>
      </c>
      <c r="U11641" s="53" t="str">
        <f t="shared" si="592"/>
        <v/>
      </c>
      <c r="V11641" s="53" t="str">
        <f t="shared" si="592"/>
        <v/>
      </c>
      <c r="W11641" s="53" t="str">
        <f t="shared" si="592"/>
        <v/>
      </c>
      <c r="X11641" s="53" t="str">
        <f t="shared" si="592"/>
        <v/>
      </c>
    </row>
    <row r="11642" spans="18:24" hidden="1" x14ac:dyDescent="0.3">
      <c r="R11642">
        <f t="shared" si="590"/>
        <v>0</v>
      </c>
      <c r="S11642">
        <f t="shared" si="591"/>
        <v>0</v>
      </c>
      <c r="T11642" s="53" t="str">
        <f t="shared" si="592"/>
        <v/>
      </c>
      <c r="U11642" s="53" t="str">
        <f t="shared" si="592"/>
        <v/>
      </c>
      <c r="V11642" s="53" t="str">
        <f t="shared" si="592"/>
        <v/>
      </c>
      <c r="W11642" s="53" t="str">
        <f t="shared" si="592"/>
        <v/>
      </c>
      <c r="X11642" s="53" t="str">
        <f t="shared" si="592"/>
        <v/>
      </c>
    </row>
    <row r="11643" spans="18:24" hidden="1" x14ac:dyDescent="0.3">
      <c r="R11643">
        <f t="shared" si="590"/>
        <v>0</v>
      </c>
      <c r="S11643">
        <f t="shared" si="591"/>
        <v>0</v>
      </c>
      <c r="T11643" s="53" t="str">
        <f t="shared" si="592"/>
        <v/>
      </c>
      <c r="U11643" s="53" t="str">
        <f t="shared" si="592"/>
        <v/>
      </c>
      <c r="V11643" s="53" t="str">
        <f t="shared" si="592"/>
        <v/>
      </c>
      <c r="W11643" s="53" t="str">
        <f t="shared" si="592"/>
        <v/>
      </c>
      <c r="X11643" s="53" t="str">
        <f t="shared" si="592"/>
        <v/>
      </c>
    </row>
    <row r="11644" spans="18:24" hidden="1" x14ac:dyDescent="0.3">
      <c r="R11644">
        <f t="shared" si="590"/>
        <v>0</v>
      </c>
      <c r="S11644">
        <f t="shared" si="591"/>
        <v>0</v>
      </c>
      <c r="T11644" s="53" t="str">
        <f t="shared" si="592"/>
        <v/>
      </c>
      <c r="U11644" s="53" t="str">
        <f t="shared" si="592"/>
        <v/>
      </c>
      <c r="V11644" s="53" t="str">
        <f t="shared" si="592"/>
        <v/>
      </c>
      <c r="W11644" s="53" t="str">
        <f t="shared" si="592"/>
        <v/>
      </c>
      <c r="X11644" s="53" t="str">
        <f t="shared" si="592"/>
        <v/>
      </c>
    </row>
    <row r="11645" spans="18:24" hidden="1" x14ac:dyDescent="0.3">
      <c r="R11645">
        <f t="shared" si="590"/>
        <v>0</v>
      </c>
      <c r="S11645">
        <f t="shared" si="591"/>
        <v>0</v>
      </c>
      <c r="T11645" s="53" t="str">
        <f t="shared" si="592"/>
        <v/>
      </c>
      <c r="U11645" s="53" t="str">
        <f t="shared" si="592"/>
        <v/>
      </c>
      <c r="V11645" s="53" t="str">
        <f t="shared" si="592"/>
        <v/>
      </c>
      <c r="W11645" s="53" t="str">
        <f t="shared" si="592"/>
        <v/>
      </c>
      <c r="X11645" s="53" t="str">
        <f t="shared" si="592"/>
        <v/>
      </c>
    </row>
    <row r="11646" spans="18:24" hidden="1" x14ac:dyDescent="0.3">
      <c r="R11646">
        <f t="shared" si="590"/>
        <v>0</v>
      </c>
      <c r="S11646">
        <f t="shared" si="591"/>
        <v>0</v>
      </c>
      <c r="T11646" s="53" t="str">
        <f t="shared" si="592"/>
        <v/>
      </c>
      <c r="U11646" s="53" t="str">
        <f t="shared" si="592"/>
        <v/>
      </c>
      <c r="V11646" s="53" t="str">
        <f t="shared" si="592"/>
        <v/>
      </c>
      <c r="W11646" s="53" t="str">
        <f t="shared" si="592"/>
        <v/>
      </c>
      <c r="X11646" s="53" t="str">
        <f t="shared" si="592"/>
        <v/>
      </c>
    </row>
    <row r="11647" spans="18:24" hidden="1" x14ac:dyDescent="0.3">
      <c r="R11647">
        <f t="shared" si="590"/>
        <v>0</v>
      </c>
      <c r="S11647">
        <f t="shared" si="591"/>
        <v>0</v>
      </c>
      <c r="T11647" s="53" t="str">
        <f t="shared" ref="T11647:X11697" si="593">IF(OR(COUNTIF($D11647,"*"&amp;T$5&amp;"*")&gt;0,$D11647="GRUPO TEPSA"),T$5,"")</f>
        <v/>
      </c>
      <c r="U11647" s="53" t="str">
        <f t="shared" si="593"/>
        <v/>
      </c>
      <c r="V11647" s="53" t="str">
        <f t="shared" si="593"/>
        <v/>
      </c>
      <c r="W11647" s="53" t="str">
        <f t="shared" si="593"/>
        <v/>
      </c>
      <c r="X11647" s="53" t="str">
        <f t="shared" si="593"/>
        <v/>
      </c>
    </row>
    <row r="11648" spans="18:24" hidden="1" x14ac:dyDescent="0.3">
      <c r="R11648">
        <f t="shared" si="590"/>
        <v>0</v>
      </c>
      <c r="S11648">
        <f t="shared" si="591"/>
        <v>0</v>
      </c>
      <c r="T11648" s="53" t="str">
        <f t="shared" si="593"/>
        <v/>
      </c>
      <c r="U11648" s="53" t="str">
        <f t="shared" si="593"/>
        <v/>
      </c>
      <c r="V11648" s="53" t="str">
        <f t="shared" si="593"/>
        <v/>
      </c>
      <c r="W11648" s="53" t="str">
        <f t="shared" si="593"/>
        <v/>
      </c>
      <c r="X11648" s="53" t="str">
        <f t="shared" si="593"/>
        <v/>
      </c>
    </row>
    <row r="11649" spans="18:24" hidden="1" x14ac:dyDescent="0.3">
      <c r="R11649">
        <f t="shared" si="590"/>
        <v>0</v>
      </c>
      <c r="S11649">
        <f t="shared" si="591"/>
        <v>0</v>
      </c>
      <c r="T11649" s="53" t="str">
        <f t="shared" si="593"/>
        <v/>
      </c>
      <c r="U11649" s="53" t="str">
        <f t="shared" si="593"/>
        <v/>
      </c>
      <c r="V11649" s="53" t="str">
        <f t="shared" si="593"/>
        <v/>
      </c>
      <c r="W11649" s="53" t="str">
        <f t="shared" si="593"/>
        <v/>
      </c>
      <c r="X11649" s="53" t="str">
        <f t="shared" si="593"/>
        <v/>
      </c>
    </row>
    <row r="11650" spans="18:24" hidden="1" x14ac:dyDescent="0.3">
      <c r="R11650">
        <f t="shared" si="590"/>
        <v>0</v>
      </c>
      <c r="S11650">
        <f t="shared" si="591"/>
        <v>0</v>
      </c>
      <c r="T11650" s="53" t="str">
        <f t="shared" si="593"/>
        <v/>
      </c>
      <c r="U11650" s="53" t="str">
        <f t="shared" si="593"/>
        <v/>
      </c>
      <c r="V11650" s="53" t="str">
        <f t="shared" si="593"/>
        <v/>
      </c>
      <c r="W11650" s="53" t="str">
        <f t="shared" si="593"/>
        <v/>
      </c>
      <c r="X11650" s="53" t="str">
        <f t="shared" si="593"/>
        <v/>
      </c>
    </row>
    <row r="11651" spans="18:24" hidden="1" x14ac:dyDescent="0.3">
      <c r="R11651">
        <f t="shared" si="590"/>
        <v>0</v>
      </c>
      <c r="S11651">
        <f t="shared" si="591"/>
        <v>0</v>
      </c>
      <c r="T11651" s="53" t="str">
        <f t="shared" si="593"/>
        <v/>
      </c>
      <c r="U11651" s="53" t="str">
        <f t="shared" si="593"/>
        <v/>
      </c>
      <c r="V11651" s="53" t="str">
        <f t="shared" si="593"/>
        <v/>
      </c>
      <c r="W11651" s="53" t="str">
        <f t="shared" si="593"/>
        <v/>
      </c>
      <c r="X11651" s="53" t="str">
        <f t="shared" si="593"/>
        <v/>
      </c>
    </row>
    <row r="11652" spans="18:24" hidden="1" x14ac:dyDescent="0.3">
      <c r="R11652">
        <f t="shared" si="590"/>
        <v>0</v>
      </c>
      <c r="S11652">
        <f t="shared" si="591"/>
        <v>0</v>
      </c>
      <c r="T11652" s="53" t="str">
        <f t="shared" si="593"/>
        <v/>
      </c>
      <c r="U11652" s="53" t="str">
        <f t="shared" si="593"/>
        <v/>
      </c>
      <c r="V11652" s="53" t="str">
        <f t="shared" si="593"/>
        <v/>
      </c>
      <c r="W11652" s="53" t="str">
        <f t="shared" si="593"/>
        <v/>
      </c>
      <c r="X11652" s="53" t="str">
        <f t="shared" si="593"/>
        <v/>
      </c>
    </row>
    <row r="11653" spans="18:24" hidden="1" x14ac:dyDescent="0.3">
      <c r="R11653">
        <f t="shared" si="590"/>
        <v>0</v>
      </c>
      <c r="S11653">
        <f t="shared" si="591"/>
        <v>0</v>
      </c>
      <c r="T11653" s="53" t="str">
        <f t="shared" si="593"/>
        <v/>
      </c>
      <c r="U11653" s="53" t="str">
        <f t="shared" si="593"/>
        <v/>
      </c>
      <c r="V11653" s="53" t="str">
        <f t="shared" si="593"/>
        <v/>
      </c>
      <c r="W11653" s="53" t="str">
        <f t="shared" si="593"/>
        <v/>
      </c>
      <c r="X11653" s="53" t="str">
        <f t="shared" si="593"/>
        <v/>
      </c>
    </row>
    <row r="11654" spans="18:24" hidden="1" x14ac:dyDescent="0.3">
      <c r="R11654">
        <f t="shared" si="590"/>
        <v>0</v>
      </c>
      <c r="S11654">
        <f t="shared" si="591"/>
        <v>0</v>
      </c>
      <c r="T11654" s="53" t="str">
        <f t="shared" si="593"/>
        <v/>
      </c>
      <c r="U11654" s="53" t="str">
        <f t="shared" si="593"/>
        <v/>
      </c>
      <c r="V11654" s="53" t="str">
        <f t="shared" si="593"/>
        <v/>
      </c>
      <c r="W11654" s="53" t="str">
        <f t="shared" si="593"/>
        <v/>
      </c>
      <c r="X11654" s="53" t="str">
        <f t="shared" si="593"/>
        <v/>
      </c>
    </row>
    <row r="11655" spans="18:24" hidden="1" x14ac:dyDescent="0.3">
      <c r="R11655">
        <f t="shared" ref="R11655:R11718" si="594">IF(OR(D11655="GRUPO TEPSA",D11655="TODAS"),P11655/5,P11655)</f>
        <v>0</v>
      </c>
      <c r="S11655">
        <f t="shared" si="591"/>
        <v>0</v>
      </c>
      <c r="T11655" s="53" t="str">
        <f t="shared" si="593"/>
        <v/>
      </c>
      <c r="U11655" s="53" t="str">
        <f t="shared" si="593"/>
        <v/>
      </c>
      <c r="V11655" s="53" t="str">
        <f t="shared" si="593"/>
        <v/>
      </c>
      <c r="W11655" s="53" t="str">
        <f t="shared" si="593"/>
        <v/>
      </c>
      <c r="X11655" s="53" t="str">
        <f t="shared" si="593"/>
        <v/>
      </c>
    </row>
    <row r="11656" spans="18:24" hidden="1" x14ac:dyDescent="0.3">
      <c r="R11656">
        <f t="shared" si="594"/>
        <v>0</v>
      </c>
      <c r="S11656">
        <f t="shared" si="591"/>
        <v>0</v>
      </c>
      <c r="T11656" s="53" t="str">
        <f t="shared" si="593"/>
        <v/>
      </c>
      <c r="U11656" s="53" t="str">
        <f t="shared" si="593"/>
        <v/>
      </c>
      <c r="V11656" s="53" t="str">
        <f t="shared" si="593"/>
        <v/>
      </c>
      <c r="W11656" s="53" t="str">
        <f t="shared" si="593"/>
        <v/>
      </c>
      <c r="X11656" s="53" t="str">
        <f t="shared" si="593"/>
        <v/>
      </c>
    </row>
    <row r="11657" spans="18:24" hidden="1" x14ac:dyDescent="0.3">
      <c r="R11657">
        <f t="shared" si="594"/>
        <v>0</v>
      </c>
      <c r="S11657">
        <f t="shared" si="591"/>
        <v>0</v>
      </c>
      <c r="T11657" s="53" t="str">
        <f t="shared" si="593"/>
        <v/>
      </c>
      <c r="U11657" s="53" t="str">
        <f t="shared" si="593"/>
        <v/>
      </c>
      <c r="V11657" s="53" t="str">
        <f t="shared" si="593"/>
        <v/>
      </c>
      <c r="W11657" s="53" t="str">
        <f t="shared" si="593"/>
        <v/>
      </c>
      <c r="X11657" s="53" t="str">
        <f t="shared" si="593"/>
        <v/>
      </c>
    </row>
    <row r="11658" spans="18:24" hidden="1" x14ac:dyDescent="0.3">
      <c r="R11658">
        <f t="shared" si="594"/>
        <v>0</v>
      </c>
      <c r="S11658">
        <f t="shared" si="591"/>
        <v>0</v>
      </c>
      <c r="T11658" s="53" t="str">
        <f t="shared" si="593"/>
        <v/>
      </c>
      <c r="U11658" s="53" t="str">
        <f t="shared" si="593"/>
        <v/>
      </c>
      <c r="V11658" s="53" t="str">
        <f t="shared" si="593"/>
        <v/>
      </c>
      <c r="W11658" s="53" t="str">
        <f t="shared" si="593"/>
        <v/>
      </c>
      <c r="X11658" s="53" t="str">
        <f t="shared" si="593"/>
        <v/>
      </c>
    </row>
    <row r="11659" spans="18:24" hidden="1" x14ac:dyDescent="0.3">
      <c r="R11659">
        <f t="shared" si="594"/>
        <v>0</v>
      </c>
      <c r="S11659">
        <f t="shared" ref="S11659:S11722" si="595">IF(OR(D11659="GRUPO TEPSA",D11659="TODAS"),Q11659/5,Q11659)</f>
        <v>0</v>
      </c>
      <c r="T11659" s="53" t="str">
        <f t="shared" si="593"/>
        <v/>
      </c>
      <c r="U11659" s="53" t="str">
        <f t="shared" si="593"/>
        <v/>
      </c>
      <c r="V11659" s="53" t="str">
        <f t="shared" si="593"/>
        <v/>
      </c>
      <c r="W11659" s="53" t="str">
        <f t="shared" si="593"/>
        <v/>
      </c>
      <c r="X11659" s="53" t="str">
        <f t="shared" si="593"/>
        <v/>
      </c>
    </row>
    <row r="11660" spans="18:24" hidden="1" x14ac:dyDescent="0.3">
      <c r="R11660">
        <f t="shared" si="594"/>
        <v>0</v>
      </c>
      <c r="S11660">
        <f t="shared" si="595"/>
        <v>0</v>
      </c>
      <c r="T11660" s="53" t="str">
        <f t="shared" si="593"/>
        <v/>
      </c>
      <c r="U11660" s="53" t="str">
        <f t="shared" si="593"/>
        <v/>
      </c>
      <c r="V11660" s="53" t="str">
        <f t="shared" si="593"/>
        <v/>
      </c>
      <c r="W11660" s="53" t="str">
        <f t="shared" si="593"/>
        <v/>
      </c>
      <c r="X11660" s="53" t="str">
        <f t="shared" si="593"/>
        <v/>
      </c>
    </row>
    <row r="11661" spans="18:24" hidden="1" x14ac:dyDescent="0.3">
      <c r="R11661">
        <f t="shared" si="594"/>
        <v>0</v>
      </c>
      <c r="S11661">
        <f t="shared" si="595"/>
        <v>0</v>
      </c>
      <c r="T11661" s="53" t="str">
        <f t="shared" si="593"/>
        <v/>
      </c>
      <c r="U11661" s="53" t="str">
        <f t="shared" si="593"/>
        <v/>
      </c>
      <c r="V11661" s="53" t="str">
        <f t="shared" si="593"/>
        <v/>
      </c>
      <c r="W11661" s="53" t="str">
        <f t="shared" si="593"/>
        <v/>
      </c>
      <c r="X11661" s="53" t="str">
        <f t="shared" si="593"/>
        <v/>
      </c>
    </row>
    <row r="11662" spans="18:24" hidden="1" x14ac:dyDescent="0.3">
      <c r="R11662">
        <f t="shared" si="594"/>
        <v>0</v>
      </c>
      <c r="S11662">
        <f t="shared" si="595"/>
        <v>0</v>
      </c>
      <c r="T11662" s="53" t="str">
        <f t="shared" si="593"/>
        <v/>
      </c>
      <c r="U11662" s="53" t="str">
        <f t="shared" si="593"/>
        <v/>
      </c>
      <c r="V11662" s="53" t="str">
        <f t="shared" si="593"/>
        <v/>
      </c>
      <c r="W11662" s="53" t="str">
        <f t="shared" si="593"/>
        <v/>
      </c>
      <c r="X11662" s="53" t="str">
        <f t="shared" si="593"/>
        <v/>
      </c>
    </row>
    <row r="11663" spans="18:24" hidden="1" x14ac:dyDescent="0.3">
      <c r="R11663">
        <f t="shared" si="594"/>
        <v>0</v>
      </c>
      <c r="S11663">
        <f t="shared" si="595"/>
        <v>0</v>
      </c>
      <c r="T11663" s="53" t="str">
        <f t="shared" si="593"/>
        <v/>
      </c>
      <c r="U11663" s="53" t="str">
        <f t="shared" si="593"/>
        <v/>
      </c>
      <c r="V11663" s="53" t="str">
        <f t="shared" si="593"/>
        <v/>
      </c>
      <c r="W11663" s="53" t="str">
        <f t="shared" si="593"/>
        <v/>
      </c>
      <c r="X11663" s="53" t="str">
        <f t="shared" si="593"/>
        <v/>
      </c>
    </row>
    <row r="11664" spans="18:24" hidden="1" x14ac:dyDescent="0.3">
      <c r="R11664">
        <f t="shared" si="594"/>
        <v>0</v>
      </c>
      <c r="S11664">
        <f t="shared" si="595"/>
        <v>0</v>
      </c>
      <c r="T11664" s="53" t="str">
        <f t="shared" si="593"/>
        <v/>
      </c>
      <c r="U11664" s="53" t="str">
        <f t="shared" si="593"/>
        <v/>
      </c>
      <c r="V11664" s="53" t="str">
        <f t="shared" si="593"/>
        <v/>
      </c>
      <c r="W11664" s="53" t="str">
        <f t="shared" si="593"/>
        <v/>
      </c>
      <c r="X11664" s="53" t="str">
        <f t="shared" si="593"/>
        <v/>
      </c>
    </row>
    <row r="11665" spans="18:24" hidden="1" x14ac:dyDescent="0.3">
      <c r="R11665">
        <f t="shared" si="594"/>
        <v>0</v>
      </c>
      <c r="S11665">
        <f t="shared" si="595"/>
        <v>0</v>
      </c>
      <c r="T11665" s="53" t="str">
        <f t="shared" si="593"/>
        <v/>
      </c>
      <c r="U11665" s="53" t="str">
        <f t="shared" si="593"/>
        <v/>
      </c>
      <c r="V11665" s="53" t="str">
        <f t="shared" si="593"/>
        <v/>
      </c>
      <c r="W11665" s="53" t="str">
        <f t="shared" si="593"/>
        <v/>
      </c>
      <c r="X11665" s="53" t="str">
        <f t="shared" si="593"/>
        <v/>
      </c>
    </row>
    <row r="11666" spans="18:24" hidden="1" x14ac:dyDescent="0.3">
      <c r="R11666">
        <f t="shared" si="594"/>
        <v>0</v>
      </c>
      <c r="S11666">
        <f t="shared" si="595"/>
        <v>0</v>
      </c>
      <c r="T11666" s="53" t="str">
        <f t="shared" si="593"/>
        <v/>
      </c>
      <c r="U11666" s="53" t="str">
        <f t="shared" si="593"/>
        <v/>
      </c>
      <c r="V11666" s="53" t="str">
        <f t="shared" si="593"/>
        <v/>
      </c>
      <c r="W11666" s="53" t="str">
        <f t="shared" si="593"/>
        <v/>
      </c>
      <c r="X11666" s="53" t="str">
        <f t="shared" si="593"/>
        <v/>
      </c>
    </row>
    <row r="11667" spans="18:24" hidden="1" x14ac:dyDescent="0.3">
      <c r="R11667">
        <f t="shared" si="594"/>
        <v>0</v>
      </c>
      <c r="S11667">
        <f t="shared" si="595"/>
        <v>0</v>
      </c>
      <c r="T11667" s="53" t="str">
        <f t="shared" si="593"/>
        <v/>
      </c>
      <c r="U11667" s="53" t="str">
        <f t="shared" si="593"/>
        <v/>
      </c>
      <c r="V11667" s="53" t="str">
        <f t="shared" si="593"/>
        <v/>
      </c>
      <c r="W11667" s="53" t="str">
        <f t="shared" si="593"/>
        <v/>
      </c>
      <c r="X11667" s="53" t="str">
        <f t="shared" si="593"/>
        <v/>
      </c>
    </row>
    <row r="11668" spans="18:24" hidden="1" x14ac:dyDescent="0.3">
      <c r="R11668">
        <f t="shared" si="594"/>
        <v>0</v>
      </c>
      <c r="S11668">
        <f t="shared" si="595"/>
        <v>0</v>
      </c>
      <c r="T11668" s="53" t="str">
        <f t="shared" si="593"/>
        <v/>
      </c>
      <c r="U11668" s="53" t="str">
        <f t="shared" si="593"/>
        <v/>
      </c>
      <c r="V11668" s="53" t="str">
        <f t="shared" si="593"/>
        <v/>
      </c>
      <c r="W11668" s="53" t="str">
        <f t="shared" si="593"/>
        <v/>
      </c>
      <c r="X11668" s="53" t="str">
        <f t="shared" si="593"/>
        <v/>
      </c>
    </row>
    <row r="11669" spans="18:24" hidden="1" x14ac:dyDescent="0.3">
      <c r="R11669">
        <f t="shared" si="594"/>
        <v>0</v>
      </c>
      <c r="S11669">
        <f t="shared" si="595"/>
        <v>0</v>
      </c>
      <c r="T11669" s="53" t="str">
        <f t="shared" si="593"/>
        <v/>
      </c>
      <c r="U11669" s="53" t="str">
        <f t="shared" si="593"/>
        <v/>
      </c>
      <c r="V11669" s="53" t="str">
        <f t="shared" si="593"/>
        <v/>
      </c>
      <c r="W11669" s="53" t="str">
        <f t="shared" si="593"/>
        <v/>
      </c>
      <c r="X11669" s="53" t="str">
        <f t="shared" si="593"/>
        <v/>
      </c>
    </row>
    <row r="11670" spans="18:24" hidden="1" x14ac:dyDescent="0.3">
      <c r="R11670">
        <f t="shared" si="594"/>
        <v>0</v>
      </c>
      <c r="S11670">
        <f t="shared" si="595"/>
        <v>0</v>
      </c>
      <c r="T11670" s="53" t="str">
        <f t="shared" si="593"/>
        <v/>
      </c>
      <c r="U11670" s="53" t="str">
        <f t="shared" si="593"/>
        <v/>
      </c>
      <c r="V11670" s="53" t="str">
        <f t="shared" si="593"/>
        <v/>
      </c>
      <c r="W11670" s="53" t="str">
        <f t="shared" si="593"/>
        <v/>
      </c>
      <c r="X11670" s="53" t="str">
        <f t="shared" si="593"/>
        <v/>
      </c>
    </row>
    <row r="11671" spans="18:24" hidden="1" x14ac:dyDescent="0.3">
      <c r="R11671">
        <f t="shared" si="594"/>
        <v>0</v>
      </c>
      <c r="S11671">
        <f t="shared" si="595"/>
        <v>0</v>
      </c>
      <c r="T11671" s="53" t="str">
        <f t="shared" si="593"/>
        <v/>
      </c>
      <c r="U11671" s="53" t="str">
        <f t="shared" si="593"/>
        <v/>
      </c>
      <c r="V11671" s="53" t="str">
        <f t="shared" si="593"/>
        <v/>
      </c>
      <c r="W11671" s="53" t="str">
        <f t="shared" si="593"/>
        <v/>
      </c>
      <c r="X11671" s="53" t="str">
        <f t="shared" si="593"/>
        <v/>
      </c>
    </row>
    <row r="11672" spans="18:24" hidden="1" x14ac:dyDescent="0.3">
      <c r="R11672">
        <f t="shared" si="594"/>
        <v>0</v>
      </c>
      <c r="S11672">
        <f t="shared" si="595"/>
        <v>0</v>
      </c>
      <c r="T11672" s="53" t="str">
        <f t="shared" si="593"/>
        <v/>
      </c>
      <c r="U11672" s="53" t="str">
        <f t="shared" si="593"/>
        <v/>
      </c>
      <c r="V11672" s="53" t="str">
        <f t="shared" si="593"/>
        <v/>
      </c>
      <c r="W11672" s="53" t="str">
        <f t="shared" si="593"/>
        <v/>
      </c>
      <c r="X11672" s="53" t="str">
        <f t="shared" si="593"/>
        <v/>
      </c>
    </row>
    <row r="11673" spans="18:24" hidden="1" x14ac:dyDescent="0.3">
      <c r="R11673">
        <f t="shared" si="594"/>
        <v>0</v>
      </c>
      <c r="S11673">
        <f t="shared" si="595"/>
        <v>0</v>
      </c>
      <c r="T11673" s="53" t="str">
        <f t="shared" si="593"/>
        <v/>
      </c>
      <c r="U11673" s="53" t="str">
        <f t="shared" si="593"/>
        <v/>
      </c>
      <c r="V11673" s="53" t="str">
        <f t="shared" si="593"/>
        <v/>
      </c>
      <c r="W11673" s="53" t="str">
        <f t="shared" si="593"/>
        <v/>
      </c>
      <c r="X11673" s="53" t="str">
        <f t="shared" si="593"/>
        <v/>
      </c>
    </row>
    <row r="11674" spans="18:24" hidden="1" x14ac:dyDescent="0.3">
      <c r="R11674">
        <f t="shared" si="594"/>
        <v>0</v>
      </c>
      <c r="S11674">
        <f t="shared" si="595"/>
        <v>0</v>
      </c>
      <c r="T11674" s="53" t="str">
        <f t="shared" si="593"/>
        <v/>
      </c>
      <c r="U11674" s="53" t="str">
        <f t="shared" si="593"/>
        <v/>
      </c>
      <c r="V11674" s="53" t="str">
        <f t="shared" si="593"/>
        <v/>
      </c>
      <c r="W11674" s="53" t="str">
        <f t="shared" si="593"/>
        <v/>
      </c>
      <c r="X11674" s="53" t="str">
        <f t="shared" si="593"/>
        <v/>
      </c>
    </row>
    <row r="11675" spans="18:24" hidden="1" x14ac:dyDescent="0.3">
      <c r="R11675">
        <f t="shared" si="594"/>
        <v>0</v>
      </c>
      <c r="S11675">
        <f t="shared" si="595"/>
        <v>0</v>
      </c>
      <c r="T11675" s="53" t="str">
        <f t="shared" si="593"/>
        <v/>
      </c>
      <c r="U11675" s="53" t="str">
        <f t="shared" si="593"/>
        <v/>
      </c>
      <c r="V11675" s="53" t="str">
        <f t="shared" si="593"/>
        <v/>
      </c>
      <c r="W11675" s="53" t="str">
        <f t="shared" si="593"/>
        <v/>
      </c>
      <c r="X11675" s="53" t="str">
        <f t="shared" si="593"/>
        <v/>
      </c>
    </row>
    <row r="11676" spans="18:24" hidden="1" x14ac:dyDescent="0.3">
      <c r="R11676">
        <f t="shared" si="594"/>
        <v>0</v>
      </c>
      <c r="S11676">
        <f t="shared" si="595"/>
        <v>0</v>
      </c>
      <c r="T11676" s="53" t="str">
        <f t="shared" si="593"/>
        <v/>
      </c>
      <c r="U11676" s="53" t="str">
        <f t="shared" si="593"/>
        <v/>
      </c>
      <c r="V11676" s="53" t="str">
        <f t="shared" si="593"/>
        <v/>
      </c>
      <c r="W11676" s="53" t="str">
        <f t="shared" si="593"/>
        <v/>
      </c>
      <c r="X11676" s="53" t="str">
        <f t="shared" si="593"/>
        <v/>
      </c>
    </row>
    <row r="11677" spans="18:24" hidden="1" x14ac:dyDescent="0.3">
      <c r="R11677">
        <f t="shared" si="594"/>
        <v>0</v>
      </c>
      <c r="S11677">
        <f t="shared" si="595"/>
        <v>0</v>
      </c>
      <c r="T11677" s="53" t="str">
        <f t="shared" si="593"/>
        <v/>
      </c>
      <c r="U11677" s="53" t="str">
        <f t="shared" si="593"/>
        <v/>
      </c>
      <c r="V11677" s="53" t="str">
        <f t="shared" si="593"/>
        <v/>
      </c>
      <c r="W11677" s="53" t="str">
        <f t="shared" si="593"/>
        <v/>
      </c>
      <c r="X11677" s="53" t="str">
        <f t="shared" si="593"/>
        <v/>
      </c>
    </row>
    <row r="11678" spans="18:24" hidden="1" x14ac:dyDescent="0.3">
      <c r="R11678">
        <f t="shared" si="594"/>
        <v>0</v>
      </c>
      <c r="S11678">
        <f t="shared" si="595"/>
        <v>0</v>
      </c>
      <c r="T11678" s="53" t="str">
        <f t="shared" si="593"/>
        <v/>
      </c>
      <c r="U11678" s="53" t="str">
        <f t="shared" si="593"/>
        <v/>
      </c>
      <c r="V11678" s="53" t="str">
        <f t="shared" si="593"/>
        <v/>
      </c>
      <c r="W11678" s="53" t="str">
        <f t="shared" si="593"/>
        <v/>
      </c>
      <c r="X11678" s="53" t="str">
        <f t="shared" si="593"/>
        <v/>
      </c>
    </row>
    <row r="11679" spans="18:24" hidden="1" x14ac:dyDescent="0.3">
      <c r="R11679">
        <f t="shared" si="594"/>
        <v>0</v>
      </c>
      <c r="S11679">
        <f t="shared" si="595"/>
        <v>0</v>
      </c>
      <c r="T11679" s="53" t="str">
        <f t="shared" si="593"/>
        <v/>
      </c>
      <c r="U11679" s="53" t="str">
        <f t="shared" si="593"/>
        <v/>
      </c>
      <c r="V11679" s="53" t="str">
        <f t="shared" si="593"/>
        <v/>
      </c>
      <c r="W11679" s="53" t="str">
        <f t="shared" si="593"/>
        <v/>
      </c>
      <c r="X11679" s="53" t="str">
        <f t="shared" si="593"/>
        <v/>
      </c>
    </row>
    <row r="11680" spans="18:24" hidden="1" x14ac:dyDescent="0.3">
      <c r="R11680">
        <f t="shared" si="594"/>
        <v>0</v>
      </c>
      <c r="S11680">
        <f t="shared" si="595"/>
        <v>0</v>
      </c>
      <c r="T11680" s="53" t="str">
        <f t="shared" si="593"/>
        <v/>
      </c>
      <c r="U11680" s="53" t="str">
        <f t="shared" si="593"/>
        <v/>
      </c>
      <c r="V11680" s="53" t="str">
        <f t="shared" si="593"/>
        <v/>
      </c>
      <c r="W11680" s="53" t="str">
        <f t="shared" si="593"/>
        <v/>
      </c>
      <c r="X11680" s="53" t="str">
        <f t="shared" si="593"/>
        <v/>
      </c>
    </row>
    <row r="11681" spans="18:24" hidden="1" x14ac:dyDescent="0.3">
      <c r="R11681">
        <f t="shared" si="594"/>
        <v>0</v>
      </c>
      <c r="S11681">
        <f t="shared" si="595"/>
        <v>0</v>
      </c>
      <c r="T11681" s="53" t="str">
        <f t="shared" si="593"/>
        <v/>
      </c>
      <c r="U11681" s="53" t="str">
        <f t="shared" si="593"/>
        <v/>
      </c>
      <c r="V11681" s="53" t="str">
        <f t="shared" si="593"/>
        <v/>
      </c>
      <c r="W11681" s="53" t="str">
        <f t="shared" si="593"/>
        <v/>
      </c>
      <c r="X11681" s="53" t="str">
        <f t="shared" si="593"/>
        <v/>
      </c>
    </row>
    <row r="11682" spans="18:24" hidden="1" x14ac:dyDescent="0.3">
      <c r="R11682">
        <f t="shared" si="594"/>
        <v>0</v>
      </c>
      <c r="S11682">
        <f t="shared" si="595"/>
        <v>0</v>
      </c>
      <c r="T11682" s="53" t="str">
        <f t="shared" si="593"/>
        <v/>
      </c>
      <c r="U11682" s="53" t="str">
        <f t="shared" si="593"/>
        <v/>
      </c>
      <c r="V11682" s="53" t="str">
        <f t="shared" si="593"/>
        <v/>
      </c>
      <c r="W11682" s="53" t="str">
        <f t="shared" si="593"/>
        <v/>
      </c>
      <c r="X11682" s="53" t="str">
        <f t="shared" si="593"/>
        <v/>
      </c>
    </row>
    <row r="11683" spans="18:24" hidden="1" x14ac:dyDescent="0.3">
      <c r="R11683">
        <f t="shared" si="594"/>
        <v>0</v>
      </c>
      <c r="S11683">
        <f t="shared" si="595"/>
        <v>0</v>
      </c>
      <c r="T11683" s="53" t="str">
        <f t="shared" si="593"/>
        <v/>
      </c>
      <c r="U11683" s="53" t="str">
        <f t="shared" si="593"/>
        <v/>
      </c>
      <c r="V11683" s="53" t="str">
        <f t="shared" si="593"/>
        <v/>
      </c>
      <c r="W11683" s="53" t="str">
        <f t="shared" si="593"/>
        <v/>
      </c>
      <c r="X11683" s="53" t="str">
        <f t="shared" si="593"/>
        <v/>
      </c>
    </row>
    <row r="11684" spans="18:24" hidden="1" x14ac:dyDescent="0.3">
      <c r="R11684">
        <f t="shared" si="594"/>
        <v>0</v>
      </c>
      <c r="S11684">
        <f t="shared" si="595"/>
        <v>0</v>
      </c>
      <c r="T11684" s="53" t="str">
        <f t="shared" si="593"/>
        <v/>
      </c>
      <c r="U11684" s="53" t="str">
        <f t="shared" si="593"/>
        <v/>
      </c>
      <c r="V11684" s="53" t="str">
        <f t="shared" si="593"/>
        <v/>
      </c>
      <c r="W11684" s="53" t="str">
        <f t="shared" si="593"/>
        <v/>
      </c>
      <c r="X11684" s="53" t="str">
        <f t="shared" si="593"/>
        <v/>
      </c>
    </row>
    <row r="11685" spans="18:24" hidden="1" x14ac:dyDescent="0.3">
      <c r="R11685">
        <f t="shared" si="594"/>
        <v>0</v>
      </c>
      <c r="S11685">
        <f t="shared" si="595"/>
        <v>0</v>
      </c>
      <c r="T11685" s="53" t="str">
        <f t="shared" si="593"/>
        <v/>
      </c>
      <c r="U11685" s="53" t="str">
        <f t="shared" si="593"/>
        <v/>
      </c>
      <c r="V11685" s="53" t="str">
        <f t="shared" si="593"/>
        <v/>
      </c>
      <c r="W11685" s="53" t="str">
        <f t="shared" si="593"/>
        <v/>
      </c>
      <c r="X11685" s="53" t="str">
        <f t="shared" si="593"/>
        <v/>
      </c>
    </row>
    <row r="11686" spans="18:24" hidden="1" x14ac:dyDescent="0.3">
      <c r="R11686">
        <f t="shared" si="594"/>
        <v>0</v>
      </c>
      <c r="S11686">
        <f t="shared" si="595"/>
        <v>0</v>
      </c>
      <c r="T11686" s="53" t="str">
        <f t="shared" si="593"/>
        <v/>
      </c>
      <c r="U11686" s="53" t="str">
        <f t="shared" si="593"/>
        <v/>
      </c>
      <c r="V11686" s="53" t="str">
        <f t="shared" si="593"/>
        <v/>
      </c>
      <c r="W11686" s="53" t="str">
        <f t="shared" si="593"/>
        <v/>
      </c>
      <c r="X11686" s="53" t="str">
        <f t="shared" si="593"/>
        <v/>
      </c>
    </row>
    <row r="11687" spans="18:24" hidden="1" x14ac:dyDescent="0.3">
      <c r="R11687">
        <f t="shared" si="594"/>
        <v>0</v>
      </c>
      <c r="S11687">
        <f t="shared" si="595"/>
        <v>0</v>
      </c>
      <c r="T11687" s="53" t="str">
        <f t="shared" si="593"/>
        <v/>
      </c>
      <c r="U11687" s="53" t="str">
        <f t="shared" si="593"/>
        <v/>
      </c>
      <c r="V11687" s="53" t="str">
        <f t="shared" si="593"/>
        <v/>
      </c>
      <c r="W11687" s="53" t="str">
        <f t="shared" si="593"/>
        <v/>
      </c>
      <c r="X11687" s="53" t="str">
        <f t="shared" si="593"/>
        <v/>
      </c>
    </row>
    <row r="11688" spans="18:24" hidden="1" x14ac:dyDescent="0.3">
      <c r="R11688">
        <f t="shared" si="594"/>
        <v>0</v>
      </c>
      <c r="S11688">
        <f t="shared" si="595"/>
        <v>0</v>
      </c>
      <c r="T11688" s="53" t="str">
        <f t="shared" si="593"/>
        <v/>
      </c>
      <c r="U11688" s="53" t="str">
        <f t="shared" si="593"/>
        <v/>
      </c>
      <c r="V11688" s="53" t="str">
        <f t="shared" si="593"/>
        <v/>
      </c>
      <c r="W11688" s="53" t="str">
        <f t="shared" si="593"/>
        <v/>
      </c>
      <c r="X11688" s="53" t="str">
        <f t="shared" si="593"/>
        <v/>
      </c>
    </row>
    <row r="11689" spans="18:24" hidden="1" x14ac:dyDescent="0.3">
      <c r="R11689">
        <f t="shared" si="594"/>
        <v>0</v>
      </c>
      <c r="S11689">
        <f t="shared" si="595"/>
        <v>0</v>
      </c>
      <c r="T11689" s="53" t="str">
        <f t="shared" si="593"/>
        <v/>
      </c>
      <c r="U11689" s="53" t="str">
        <f t="shared" si="593"/>
        <v/>
      </c>
      <c r="V11689" s="53" t="str">
        <f t="shared" si="593"/>
        <v/>
      </c>
      <c r="W11689" s="53" t="str">
        <f t="shared" si="593"/>
        <v/>
      </c>
      <c r="X11689" s="53" t="str">
        <f t="shared" si="593"/>
        <v/>
      </c>
    </row>
    <row r="11690" spans="18:24" hidden="1" x14ac:dyDescent="0.3">
      <c r="R11690">
        <f t="shared" si="594"/>
        <v>0</v>
      </c>
      <c r="S11690">
        <f t="shared" si="595"/>
        <v>0</v>
      </c>
      <c r="T11690" s="53" t="str">
        <f t="shared" si="593"/>
        <v/>
      </c>
      <c r="U11690" s="53" t="str">
        <f t="shared" si="593"/>
        <v/>
      </c>
      <c r="V11690" s="53" t="str">
        <f t="shared" si="593"/>
        <v/>
      </c>
      <c r="W11690" s="53" t="str">
        <f t="shared" si="593"/>
        <v/>
      </c>
      <c r="X11690" s="53" t="str">
        <f t="shared" si="593"/>
        <v/>
      </c>
    </row>
    <row r="11691" spans="18:24" hidden="1" x14ac:dyDescent="0.3">
      <c r="R11691">
        <f t="shared" si="594"/>
        <v>0</v>
      </c>
      <c r="S11691">
        <f t="shared" si="595"/>
        <v>0</v>
      </c>
      <c r="T11691" s="53" t="str">
        <f t="shared" si="593"/>
        <v/>
      </c>
      <c r="U11691" s="53" t="str">
        <f t="shared" si="593"/>
        <v/>
      </c>
      <c r="V11691" s="53" t="str">
        <f t="shared" si="593"/>
        <v/>
      </c>
      <c r="W11691" s="53" t="str">
        <f t="shared" si="593"/>
        <v/>
      </c>
      <c r="X11691" s="53" t="str">
        <f t="shared" si="593"/>
        <v/>
      </c>
    </row>
    <row r="11692" spans="18:24" hidden="1" x14ac:dyDescent="0.3">
      <c r="R11692">
        <f t="shared" si="594"/>
        <v>0</v>
      </c>
      <c r="S11692">
        <f t="shared" si="595"/>
        <v>0</v>
      </c>
      <c r="T11692" s="53" t="str">
        <f t="shared" si="593"/>
        <v/>
      </c>
      <c r="U11692" s="53" t="str">
        <f t="shared" si="593"/>
        <v/>
      </c>
      <c r="V11692" s="53" t="str">
        <f t="shared" si="593"/>
        <v/>
      </c>
      <c r="W11692" s="53" t="str">
        <f t="shared" si="593"/>
        <v/>
      </c>
      <c r="X11692" s="53" t="str">
        <f t="shared" si="593"/>
        <v/>
      </c>
    </row>
    <row r="11693" spans="18:24" hidden="1" x14ac:dyDescent="0.3">
      <c r="R11693">
        <f t="shared" si="594"/>
        <v>0</v>
      </c>
      <c r="S11693">
        <f t="shared" si="595"/>
        <v>0</v>
      </c>
      <c r="T11693" s="53" t="str">
        <f t="shared" si="593"/>
        <v/>
      </c>
      <c r="U11693" s="53" t="str">
        <f t="shared" si="593"/>
        <v/>
      </c>
      <c r="V11693" s="53" t="str">
        <f t="shared" si="593"/>
        <v/>
      </c>
      <c r="W11693" s="53" t="str">
        <f t="shared" si="593"/>
        <v/>
      </c>
      <c r="X11693" s="53" t="str">
        <f t="shared" si="593"/>
        <v/>
      </c>
    </row>
    <row r="11694" spans="18:24" hidden="1" x14ac:dyDescent="0.3">
      <c r="R11694">
        <f t="shared" si="594"/>
        <v>0</v>
      </c>
      <c r="S11694">
        <f t="shared" si="595"/>
        <v>0</v>
      </c>
      <c r="T11694" s="53" t="str">
        <f t="shared" si="593"/>
        <v/>
      </c>
      <c r="U11694" s="53" t="str">
        <f t="shared" si="593"/>
        <v/>
      </c>
      <c r="V11694" s="53" t="str">
        <f t="shared" si="593"/>
        <v/>
      </c>
      <c r="W11694" s="53" t="str">
        <f t="shared" si="593"/>
        <v/>
      </c>
      <c r="X11694" s="53" t="str">
        <f t="shared" si="593"/>
        <v/>
      </c>
    </row>
    <row r="11695" spans="18:24" hidden="1" x14ac:dyDescent="0.3">
      <c r="R11695">
        <f t="shared" si="594"/>
        <v>0</v>
      </c>
      <c r="S11695">
        <f t="shared" si="595"/>
        <v>0</v>
      </c>
      <c r="T11695" s="53" t="str">
        <f t="shared" si="593"/>
        <v/>
      </c>
      <c r="U11695" s="53" t="str">
        <f t="shared" si="593"/>
        <v/>
      </c>
      <c r="V11695" s="53" t="str">
        <f t="shared" si="593"/>
        <v/>
      </c>
      <c r="W11695" s="53" t="str">
        <f t="shared" si="593"/>
        <v/>
      </c>
      <c r="X11695" s="53" t="str">
        <f t="shared" si="593"/>
        <v/>
      </c>
    </row>
    <row r="11696" spans="18:24" hidden="1" x14ac:dyDescent="0.3">
      <c r="R11696">
        <f t="shared" si="594"/>
        <v>0</v>
      </c>
      <c r="S11696">
        <f t="shared" si="595"/>
        <v>0</v>
      </c>
      <c r="T11696" s="53" t="str">
        <f t="shared" si="593"/>
        <v/>
      </c>
      <c r="U11696" s="53" t="str">
        <f t="shared" si="593"/>
        <v/>
      </c>
      <c r="V11696" s="53" t="str">
        <f t="shared" si="593"/>
        <v/>
      </c>
      <c r="W11696" s="53" t="str">
        <f t="shared" si="593"/>
        <v/>
      </c>
      <c r="X11696" s="53" t="str">
        <f t="shared" si="593"/>
        <v/>
      </c>
    </row>
    <row r="11697" spans="18:24" hidden="1" x14ac:dyDescent="0.3">
      <c r="R11697">
        <f t="shared" si="594"/>
        <v>0</v>
      </c>
      <c r="S11697">
        <f t="shared" si="595"/>
        <v>0</v>
      </c>
      <c r="T11697" s="53" t="str">
        <f t="shared" si="593"/>
        <v/>
      </c>
      <c r="U11697" s="53" t="str">
        <f t="shared" si="593"/>
        <v/>
      </c>
      <c r="V11697" s="53" t="str">
        <f t="shared" si="593"/>
        <v/>
      </c>
      <c r="W11697" s="53" t="str">
        <f t="shared" si="593"/>
        <v/>
      </c>
      <c r="X11697" s="53" t="str">
        <f t="shared" si="593"/>
        <v/>
      </c>
    </row>
    <row r="11698" spans="18:24" hidden="1" x14ac:dyDescent="0.3">
      <c r="R11698">
        <f t="shared" si="594"/>
        <v>0</v>
      </c>
      <c r="S11698">
        <f t="shared" si="595"/>
        <v>0</v>
      </c>
      <c r="T11698" s="53" t="str">
        <f t="shared" ref="T11698:X11748" si="596">IF(OR(COUNTIF($D11698,"*"&amp;T$5&amp;"*")&gt;0,$D11698="GRUPO TEPSA"),T$5,"")</f>
        <v/>
      </c>
      <c r="U11698" s="53" t="str">
        <f t="shared" si="596"/>
        <v/>
      </c>
      <c r="V11698" s="53" t="str">
        <f t="shared" si="596"/>
        <v/>
      </c>
      <c r="W11698" s="53" t="str">
        <f t="shared" si="596"/>
        <v/>
      </c>
      <c r="X11698" s="53" t="str">
        <f t="shared" si="596"/>
        <v/>
      </c>
    </row>
    <row r="11699" spans="18:24" hidden="1" x14ac:dyDescent="0.3">
      <c r="R11699">
        <f t="shared" si="594"/>
        <v>0</v>
      </c>
      <c r="S11699">
        <f t="shared" si="595"/>
        <v>0</v>
      </c>
      <c r="T11699" s="53" t="str">
        <f t="shared" si="596"/>
        <v/>
      </c>
      <c r="U11699" s="53" t="str">
        <f t="shared" si="596"/>
        <v/>
      </c>
      <c r="V11699" s="53" t="str">
        <f t="shared" si="596"/>
        <v/>
      </c>
      <c r="W11699" s="53" t="str">
        <f t="shared" si="596"/>
        <v/>
      </c>
      <c r="X11699" s="53" t="str">
        <f t="shared" si="596"/>
        <v/>
      </c>
    </row>
    <row r="11700" spans="18:24" hidden="1" x14ac:dyDescent="0.3">
      <c r="R11700">
        <f t="shared" si="594"/>
        <v>0</v>
      </c>
      <c r="S11700">
        <f t="shared" si="595"/>
        <v>0</v>
      </c>
      <c r="T11700" s="53" t="str">
        <f t="shared" si="596"/>
        <v/>
      </c>
      <c r="U11700" s="53" t="str">
        <f t="shared" si="596"/>
        <v/>
      </c>
      <c r="V11700" s="53" t="str">
        <f t="shared" si="596"/>
        <v/>
      </c>
      <c r="W11700" s="53" t="str">
        <f t="shared" si="596"/>
        <v/>
      </c>
      <c r="X11700" s="53" t="str">
        <f t="shared" si="596"/>
        <v/>
      </c>
    </row>
    <row r="11701" spans="18:24" hidden="1" x14ac:dyDescent="0.3">
      <c r="R11701">
        <f t="shared" si="594"/>
        <v>0</v>
      </c>
      <c r="S11701">
        <f t="shared" si="595"/>
        <v>0</v>
      </c>
      <c r="T11701" s="53" t="str">
        <f t="shared" si="596"/>
        <v/>
      </c>
      <c r="U11701" s="53" t="str">
        <f t="shared" si="596"/>
        <v/>
      </c>
      <c r="V11701" s="53" t="str">
        <f t="shared" si="596"/>
        <v/>
      </c>
      <c r="W11701" s="53" t="str">
        <f t="shared" si="596"/>
        <v/>
      </c>
      <c r="X11701" s="53" t="str">
        <f t="shared" si="596"/>
        <v/>
      </c>
    </row>
    <row r="11702" spans="18:24" hidden="1" x14ac:dyDescent="0.3">
      <c r="R11702">
        <f t="shared" si="594"/>
        <v>0</v>
      </c>
      <c r="S11702">
        <f t="shared" si="595"/>
        <v>0</v>
      </c>
      <c r="T11702" s="53" t="str">
        <f t="shared" si="596"/>
        <v/>
      </c>
      <c r="U11702" s="53" t="str">
        <f t="shared" si="596"/>
        <v/>
      </c>
      <c r="V11702" s="53" t="str">
        <f t="shared" si="596"/>
        <v/>
      </c>
      <c r="W11702" s="53" t="str">
        <f t="shared" si="596"/>
        <v/>
      </c>
      <c r="X11702" s="53" t="str">
        <f t="shared" si="596"/>
        <v/>
      </c>
    </row>
    <row r="11703" spans="18:24" hidden="1" x14ac:dyDescent="0.3">
      <c r="R11703">
        <f t="shared" si="594"/>
        <v>0</v>
      </c>
      <c r="S11703">
        <f t="shared" si="595"/>
        <v>0</v>
      </c>
      <c r="T11703" s="53" t="str">
        <f t="shared" si="596"/>
        <v/>
      </c>
      <c r="U11703" s="53" t="str">
        <f t="shared" si="596"/>
        <v/>
      </c>
      <c r="V11703" s="53" t="str">
        <f t="shared" si="596"/>
        <v/>
      </c>
      <c r="W11703" s="53" t="str">
        <f t="shared" si="596"/>
        <v/>
      </c>
      <c r="X11703" s="53" t="str">
        <f t="shared" si="596"/>
        <v/>
      </c>
    </row>
    <row r="11704" spans="18:24" hidden="1" x14ac:dyDescent="0.3">
      <c r="R11704">
        <f t="shared" si="594"/>
        <v>0</v>
      </c>
      <c r="S11704">
        <f t="shared" si="595"/>
        <v>0</v>
      </c>
      <c r="T11704" s="53" t="str">
        <f t="shared" si="596"/>
        <v/>
      </c>
      <c r="U11704" s="53" t="str">
        <f t="shared" si="596"/>
        <v/>
      </c>
      <c r="V11704" s="53" t="str">
        <f t="shared" si="596"/>
        <v/>
      </c>
      <c r="W11704" s="53" t="str">
        <f t="shared" si="596"/>
        <v/>
      </c>
      <c r="X11704" s="53" t="str">
        <f t="shared" si="596"/>
        <v/>
      </c>
    </row>
    <row r="11705" spans="18:24" hidden="1" x14ac:dyDescent="0.3">
      <c r="R11705">
        <f t="shared" si="594"/>
        <v>0</v>
      </c>
      <c r="S11705">
        <f t="shared" si="595"/>
        <v>0</v>
      </c>
      <c r="T11705" s="53" t="str">
        <f t="shared" si="596"/>
        <v/>
      </c>
      <c r="U11705" s="53" t="str">
        <f t="shared" si="596"/>
        <v/>
      </c>
      <c r="V11705" s="53" t="str">
        <f t="shared" si="596"/>
        <v/>
      </c>
      <c r="W11705" s="53" t="str">
        <f t="shared" si="596"/>
        <v/>
      </c>
      <c r="X11705" s="53" t="str">
        <f t="shared" si="596"/>
        <v/>
      </c>
    </row>
    <row r="11706" spans="18:24" hidden="1" x14ac:dyDescent="0.3">
      <c r="R11706">
        <f t="shared" si="594"/>
        <v>0</v>
      </c>
      <c r="S11706">
        <f t="shared" si="595"/>
        <v>0</v>
      </c>
      <c r="T11706" s="53" t="str">
        <f t="shared" si="596"/>
        <v/>
      </c>
      <c r="U11706" s="53" t="str">
        <f t="shared" si="596"/>
        <v/>
      </c>
      <c r="V11706" s="53" t="str">
        <f t="shared" si="596"/>
        <v/>
      </c>
      <c r="W11706" s="53" t="str">
        <f t="shared" si="596"/>
        <v/>
      </c>
      <c r="X11706" s="53" t="str">
        <f t="shared" si="596"/>
        <v/>
      </c>
    </row>
    <row r="11707" spans="18:24" hidden="1" x14ac:dyDescent="0.3">
      <c r="R11707">
        <f t="shared" si="594"/>
        <v>0</v>
      </c>
      <c r="S11707">
        <f t="shared" si="595"/>
        <v>0</v>
      </c>
      <c r="T11707" s="53" t="str">
        <f t="shared" si="596"/>
        <v/>
      </c>
      <c r="U11707" s="53" t="str">
        <f t="shared" si="596"/>
        <v/>
      </c>
      <c r="V11707" s="53" t="str">
        <f t="shared" si="596"/>
        <v/>
      </c>
      <c r="W11707" s="53" t="str">
        <f t="shared" si="596"/>
        <v/>
      </c>
      <c r="X11707" s="53" t="str">
        <f t="shared" si="596"/>
        <v/>
      </c>
    </row>
    <row r="11708" spans="18:24" hidden="1" x14ac:dyDescent="0.3">
      <c r="R11708">
        <f t="shared" si="594"/>
        <v>0</v>
      </c>
      <c r="S11708">
        <f t="shared" si="595"/>
        <v>0</v>
      </c>
      <c r="T11708" s="53" t="str">
        <f t="shared" si="596"/>
        <v/>
      </c>
      <c r="U11708" s="53" t="str">
        <f t="shared" si="596"/>
        <v/>
      </c>
      <c r="V11708" s="53" t="str">
        <f t="shared" si="596"/>
        <v/>
      </c>
      <c r="W11708" s="53" t="str">
        <f t="shared" si="596"/>
        <v/>
      </c>
      <c r="X11708" s="53" t="str">
        <f t="shared" si="596"/>
        <v/>
      </c>
    </row>
    <row r="11709" spans="18:24" hidden="1" x14ac:dyDescent="0.3">
      <c r="R11709">
        <f t="shared" si="594"/>
        <v>0</v>
      </c>
      <c r="S11709">
        <f t="shared" si="595"/>
        <v>0</v>
      </c>
      <c r="T11709" s="53" t="str">
        <f t="shared" si="596"/>
        <v/>
      </c>
      <c r="U11709" s="53" t="str">
        <f t="shared" si="596"/>
        <v/>
      </c>
      <c r="V11709" s="53" t="str">
        <f t="shared" si="596"/>
        <v/>
      </c>
      <c r="W11709" s="53" t="str">
        <f t="shared" si="596"/>
        <v/>
      </c>
      <c r="X11709" s="53" t="str">
        <f t="shared" si="596"/>
        <v/>
      </c>
    </row>
    <row r="11710" spans="18:24" hidden="1" x14ac:dyDescent="0.3">
      <c r="R11710">
        <f t="shared" si="594"/>
        <v>0</v>
      </c>
      <c r="S11710">
        <f t="shared" si="595"/>
        <v>0</v>
      </c>
      <c r="T11710" s="53" t="str">
        <f t="shared" si="596"/>
        <v/>
      </c>
      <c r="U11710" s="53" t="str">
        <f t="shared" si="596"/>
        <v/>
      </c>
      <c r="V11710" s="53" t="str">
        <f t="shared" si="596"/>
        <v/>
      </c>
      <c r="W11710" s="53" t="str">
        <f t="shared" si="596"/>
        <v/>
      </c>
      <c r="X11710" s="53" t="str">
        <f t="shared" si="596"/>
        <v/>
      </c>
    </row>
    <row r="11711" spans="18:24" hidden="1" x14ac:dyDescent="0.3">
      <c r="R11711">
        <f t="shared" si="594"/>
        <v>0</v>
      </c>
      <c r="S11711">
        <f t="shared" si="595"/>
        <v>0</v>
      </c>
      <c r="T11711" s="53" t="str">
        <f t="shared" si="596"/>
        <v/>
      </c>
      <c r="U11711" s="53" t="str">
        <f t="shared" si="596"/>
        <v/>
      </c>
      <c r="V11711" s="53" t="str">
        <f t="shared" si="596"/>
        <v/>
      </c>
      <c r="W11711" s="53" t="str">
        <f t="shared" si="596"/>
        <v/>
      </c>
      <c r="X11711" s="53" t="str">
        <f t="shared" si="596"/>
        <v/>
      </c>
    </row>
    <row r="11712" spans="18:24" hidden="1" x14ac:dyDescent="0.3">
      <c r="R11712">
        <f t="shared" si="594"/>
        <v>0</v>
      </c>
      <c r="S11712">
        <f t="shared" si="595"/>
        <v>0</v>
      </c>
      <c r="T11712" s="53" t="str">
        <f t="shared" si="596"/>
        <v/>
      </c>
      <c r="U11712" s="53" t="str">
        <f t="shared" si="596"/>
        <v/>
      </c>
      <c r="V11712" s="53" t="str">
        <f t="shared" si="596"/>
        <v/>
      </c>
      <c r="W11712" s="53" t="str">
        <f t="shared" si="596"/>
        <v/>
      </c>
      <c r="X11712" s="53" t="str">
        <f t="shared" si="596"/>
        <v/>
      </c>
    </row>
    <row r="11713" spans="18:24" hidden="1" x14ac:dyDescent="0.3">
      <c r="R11713">
        <f t="shared" si="594"/>
        <v>0</v>
      </c>
      <c r="S11713">
        <f t="shared" si="595"/>
        <v>0</v>
      </c>
      <c r="T11713" s="53" t="str">
        <f t="shared" si="596"/>
        <v/>
      </c>
      <c r="U11713" s="53" t="str">
        <f t="shared" si="596"/>
        <v/>
      </c>
      <c r="V11713" s="53" t="str">
        <f t="shared" si="596"/>
        <v/>
      </c>
      <c r="W11713" s="53" t="str">
        <f t="shared" si="596"/>
        <v/>
      </c>
      <c r="X11713" s="53" t="str">
        <f t="shared" si="596"/>
        <v/>
      </c>
    </row>
    <row r="11714" spans="18:24" hidden="1" x14ac:dyDescent="0.3">
      <c r="R11714">
        <f t="shared" si="594"/>
        <v>0</v>
      </c>
      <c r="S11714">
        <f t="shared" si="595"/>
        <v>0</v>
      </c>
      <c r="T11714" s="53" t="str">
        <f t="shared" si="596"/>
        <v/>
      </c>
      <c r="U11714" s="53" t="str">
        <f t="shared" si="596"/>
        <v/>
      </c>
      <c r="V11714" s="53" t="str">
        <f t="shared" si="596"/>
        <v/>
      </c>
      <c r="W11714" s="53" t="str">
        <f t="shared" si="596"/>
        <v/>
      </c>
      <c r="X11714" s="53" t="str">
        <f t="shared" si="596"/>
        <v/>
      </c>
    </row>
    <row r="11715" spans="18:24" hidden="1" x14ac:dyDescent="0.3">
      <c r="R11715">
        <f t="shared" si="594"/>
        <v>0</v>
      </c>
      <c r="S11715">
        <f t="shared" si="595"/>
        <v>0</v>
      </c>
      <c r="T11715" s="53" t="str">
        <f t="shared" si="596"/>
        <v/>
      </c>
      <c r="U11715" s="53" t="str">
        <f t="shared" si="596"/>
        <v/>
      </c>
      <c r="V11715" s="53" t="str">
        <f t="shared" si="596"/>
        <v/>
      </c>
      <c r="W11715" s="53" t="str">
        <f t="shared" si="596"/>
        <v/>
      </c>
      <c r="X11715" s="53" t="str">
        <f t="shared" si="596"/>
        <v/>
      </c>
    </row>
    <row r="11716" spans="18:24" hidden="1" x14ac:dyDescent="0.3">
      <c r="R11716">
        <f t="shared" si="594"/>
        <v>0</v>
      </c>
      <c r="S11716">
        <f t="shared" si="595"/>
        <v>0</v>
      </c>
      <c r="T11716" s="53" t="str">
        <f t="shared" si="596"/>
        <v/>
      </c>
      <c r="U11716" s="53" t="str">
        <f t="shared" si="596"/>
        <v/>
      </c>
      <c r="V11716" s="53" t="str">
        <f t="shared" si="596"/>
        <v/>
      </c>
      <c r="W11716" s="53" t="str">
        <f t="shared" si="596"/>
        <v/>
      </c>
      <c r="X11716" s="53" t="str">
        <f t="shared" si="596"/>
        <v/>
      </c>
    </row>
    <row r="11717" spans="18:24" hidden="1" x14ac:dyDescent="0.3">
      <c r="R11717">
        <f t="shared" si="594"/>
        <v>0</v>
      </c>
      <c r="S11717">
        <f t="shared" si="595"/>
        <v>0</v>
      </c>
      <c r="T11717" s="53" t="str">
        <f t="shared" si="596"/>
        <v/>
      </c>
      <c r="U11717" s="53" t="str">
        <f t="shared" si="596"/>
        <v/>
      </c>
      <c r="V11717" s="53" t="str">
        <f t="shared" si="596"/>
        <v/>
      </c>
      <c r="W11717" s="53" t="str">
        <f t="shared" si="596"/>
        <v/>
      </c>
      <c r="X11717" s="53" t="str">
        <f t="shared" si="596"/>
        <v/>
      </c>
    </row>
    <row r="11718" spans="18:24" hidden="1" x14ac:dyDescent="0.3">
      <c r="R11718">
        <f t="shared" si="594"/>
        <v>0</v>
      </c>
      <c r="S11718">
        <f t="shared" si="595"/>
        <v>0</v>
      </c>
      <c r="T11718" s="53" t="str">
        <f t="shared" si="596"/>
        <v/>
      </c>
      <c r="U11718" s="53" t="str">
        <f t="shared" si="596"/>
        <v/>
      </c>
      <c r="V11718" s="53" t="str">
        <f t="shared" si="596"/>
        <v/>
      </c>
      <c r="W11718" s="53" t="str">
        <f t="shared" si="596"/>
        <v/>
      </c>
      <c r="X11718" s="53" t="str">
        <f t="shared" si="596"/>
        <v/>
      </c>
    </row>
    <row r="11719" spans="18:24" hidden="1" x14ac:dyDescent="0.3">
      <c r="R11719">
        <f t="shared" ref="R11719:R11782" si="597">IF(OR(D11719="GRUPO TEPSA",D11719="TODAS"),P11719/5,P11719)</f>
        <v>0</v>
      </c>
      <c r="S11719">
        <f t="shared" si="595"/>
        <v>0</v>
      </c>
      <c r="T11719" s="53" t="str">
        <f t="shared" si="596"/>
        <v/>
      </c>
      <c r="U11719" s="53" t="str">
        <f t="shared" si="596"/>
        <v/>
      </c>
      <c r="V11719" s="53" t="str">
        <f t="shared" si="596"/>
        <v/>
      </c>
      <c r="W11719" s="53" t="str">
        <f t="shared" si="596"/>
        <v/>
      </c>
      <c r="X11719" s="53" t="str">
        <f t="shared" si="596"/>
        <v/>
      </c>
    </row>
    <row r="11720" spans="18:24" hidden="1" x14ac:dyDescent="0.3">
      <c r="R11720">
        <f t="shared" si="597"/>
        <v>0</v>
      </c>
      <c r="S11720">
        <f t="shared" si="595"/>
        <v>0</v>
      </c>
      <c r="T11720" s="53" t="str">
        <f t="shared" si="596"/>
        <v/>
      </c>
      <c r="U11720" s="53" t="str">
        <f t="shared" si="596"/>
        <v/>
      </c>
      <c r="V11720" s="53" t="str">
        <f t="shared" si="596"/>
        <v/>
      </c>
      <c r="W11720" s="53" t="str">
        <f t="shared" si="596"/>
        <v/>
      </c>
      <c r="X11720" s="53" t="str">
        <f t="shared" si="596"/>
        <v/>
      </c>
    </row>
    <row r="11721" spans="18:24" hidden="1" x14ac:dyDescent="0.3">
      <c r="R11721">
        <f t="shared" si="597"/>
        <v>0</v>
      </c>
      <c r="S11721">
        <f t="shared" si="595"/>
        <v>0</v>
      </c>
      <c r="T11721" s="53" t="str">
        <f t="shared" si="596"/>
        <v/>
      </c>
      <c r="U11721" s="53" t="str">
        <f t="shared" si="596"/>
        <v/>
      </c>
      <c r="V11721" s="53" t="str">
        <f t="shared" si="596"/>
        <v/>
      </c>
      <c r="W11721" s="53" t="str">
        <f t="shared" si="596"/>
        <v/>
      </c>
      <c r="X11721" s="53" t="str">
        <f t="shared" si="596"/>
        <v/>
      </c>
    </row>
    <row r="11722" spans="18:24" hidden="1" x14ac:dyDescent="0.3">
      <c r="R11722">
        <f t="shared" si="597"/>
        <v>0</v>
      </c>
      <c r="S11722">
        <f t="shared" si="595"/>
        <v>0</v>
      </c>
      <c r="T11722" s="53" t="str">
        <f t="shared" si="596"/>
        <v/>
      </c>
      <c r="U11722" s="53" t="str">
        <f t="shared" si="596"/>
        <v/>
      </c>
      <c r="V11722" s="53" t="str">
        <f t="shared" si="596"/>
        <v/>
      </c>
      <c r="W11722" s="53" t="str">
        <f t="shared" si="596"/>
        <v/>
      </c>
      <c r="X11722" s="53" t="str">
        <f t="shared" si="596"/>
        <v/>
      </c>
    </row>
    <row r="11723" spans="18:24" hidden="1" x14ac:dyDescent="0.3">
      <c r="R11723">
        <f t="shared" si="597"/>
        <v>0</v>
      </c>
      <c r="S11723">
        <f t="shared" ref="S11723:S11786" si="598">IF(OR(D11723="GRUPO TEPSA",D11723="TODAS"),Q11723/5,Q11723)</f>
        <v>0</v>
      </c>
      <c r="T11723" s="53" t="str">
        <f t="shared" si="596"/>
        <v/>
      </c>
      <c r="U11723" s="53" t="str">
        <f t="shared" si="596"/>
        <v/>
      </c>
      <c r="V11723" s="53" t="str">
        <f t="shared" si="596"/>
        <v/>
      </c>
      <c r="W11723" s="53" t="str">
        <f t="shared" si="596"/>
        <v/>
      </c>
      <c r="X11723" s="53" t="str">
        <f t="shared" si="596"/>
        <v/>
      </c>
    </row>
    <row r="11724" spans="18:24" hidden="1" x14ac:dyDescent="0.3">
      <c r="R11724">
        <f t="shared" si="597"/>
        <v>0</v>
      </c>
      <c r="S11724">
        <f t="shared" si="598"/>
        <v>0</v>
      </c>
      <c r="T11724" s="53" t="str">
        <f t="shared" si="596"/>
        <v/>
      </c>
      <c r="U11724" s="53" t="str">
        <f t="shared" si="596"/>
        <v/>
      </c>
      <c r="V11724" s="53" t="str">
        <f t="shared" si="596"/>
        <v/>
      </c>
      <c r="W11724" s="53" t="str">
        <f t="shared" si="596"/>
        <v/>
      </c>
      <c r="X11724" s="53" t="str">
        <f t="shared" si="596"/>
        <v/>
      </c>
    </row>
    <row r="11725" spans="18:24" hidden="1" x14ac:dyDescent="0.3">
      <c r="R11725">
        <f t="shared" si="597"/>
        <v>0</v>
      </c>
      <c r="S11725">
        <f t="shared" si="598"/>
        <v>0</v>
      </c>
      <c r="T11725" s="53" t="str">
        <f t="shared" si="596"/>
        <v/>
      </c>
      <c r="U11725" s="53" t="str">
        <f t="shared" si="596"/>
        <v/>
      </c>
      <c r="V11725" s="53" t="str">
        <f t="shared" si="596"/>
        <v/>
      </c>
      <c r="W11725" s="53" t="str">
        <f t="shared" si="596"/>
        <v/>
      </c>
      <c r="X11725" s="53" t="str">
        <f t="shared" si="596"/>
        <v/>
      </c>
    </row>
    <row r="11726" spans="18:24" hidden="1" x14ac:dyDescent="0.3">
      <c r="R11726">
        <f t="shared" si="597"/>
        <v>0</v>
      </c>
      <c r="S11726">
        <f t="shared" si="598"/>
        <v>0</v>
      </c>
      <c r="T11726" s="53" t="str">
        <f t="shared" si="596"/>
        <v/>
      </c>
      <c r="U11726" s="53" t="str">
        <f t="shared" si="596"/>
        <v/>
      </c>
      <c r="V11726" s="53" t="str">
        <f t="shared" si="596"/>
        <v/>
      </c>
      <c r="W11726" s="53" t="str">
        <f t="shared" si="596"/>
        <v/>
      </c>
      <c r="X11726" s="53" t="str">
        <f t="shared" si="596"/>
        <v/>
      </c>
    </row>
    <row r="11727" spans="18:24" hidden="1" x14ac:dyDescent="0.3">
      <c r="R11727">
        <f t="shared" si="597"/>
        <v>0</v>
      </c>
      <c r="S11727">
        <f t="shared" si="598"/>
        <v>0</v>
      </c>
      <c r="T11727" s="53" t="str">
        <f t="shared" si="596"/>
        <v/>
      </c>
      <c r="U11727" s="53" t="str">
        <f t="shared" si="596"/>
        <v/>
      </c>
      <c r="V11727" s="53" t="str">
        <f t="shared" si="596"/>
        <v/>
      </c>
      <c r="W11727" s="53" t="str">
        <f t="shared" si="596"/>
        <v/>
      </c>
      <c r="X11727" s="53" t="str">
        <f t="shared" si="596"/>
        <v/>
      </c>
    </row>
    <row r="11728" spans="18:24" hidden="1" x14ac:dyDescent="0.3">
      <c r="R11728">
        <f t="shared" si="597"/>
        <v>0</v>
      </c>
      <c r="S11728">
        <f t="shared" si="598"/>
        <v>0</v>
      </c>
      <c r="T11728" s="53" t="str">
        <f t="shared" si="596"/>
        <v/>
      </c>
      <c r="U11728" s="53" t="str">
        <f t="shared" si="596"/>
        <v/>
      </c>
      <c r="V11728" s="53" t="str">
        <f t="shared" si="596"/>
        <v/>
      </c>
      <c r="W11728" s="53" t="str">
        <f t="shared" si="596"/>
        <v/>
      </c>
      <c r="X11728" s="53" t="str">
        <f t="shared" si="596"/>
        <v/>
      </c>
    </row>
    <row r="11729" spans="18:24" hidden="1" x14ac:dyDescent="0.3">
      <c r="R11729">
        <f t="shared" si="597"/>
        <v>0</v>
      </c>
      <c r="S11729">
        <f t="shared" si="598"/>
        <v>0</v>
      </c>
      <c r="T11729" s="53" t="str">
        <f t="shared" si="596"/>
        <v/>
      </c>
      <c r="U11729" s="53" t="str">
        <f t="shared" si="596"/>
        <v/>
      </c>
      <c r="V11729" s="53" t="str">
        <f t="shared" si="596"/>
        <v/>
      </c>
      <c r="W11729" s="53" t="str">
        <f t="shared" si="596"/>
        <v/>
      </c>
      <c r="X11729" s="53" t="str">
        <f t="shared" si="596"/>
        <v/>
      </c>
    </row>
    <row r="11730" spans="18:24" hidden="1" x14ac:dyDescent="0.3">
      <c r="R11730">
        <f t="shared" si="597"/>
        <v>0</v>
      </c>
      <c r="S11730">
        <f t="shared" si="598"/>
        <v>0</v>
      </c>
      <c r="T11730" s="53" t="str">
        <f t="shared" si="596"/>
        <v/>
      </c>
      <c r="U11730" s="53" t="str">
        <f t="shared" si="596"/>
        <v/>
      </c>
      <c r="V11730" s="53" t="str">
        <f t="shared" si="596"/>
        <v/>
      </c>
      <c r="W11730" s="53" t="str">
        <f t="shared" si="596"/>
        <v/>
      </c>
      <c r="X11730" s="53" t="str">
        <f t="shared" si="596"/>
        <v/>
      </c>
    </row>
    <row r="11731" spans="18:24" hidden="1" x14ac:dyDescent="0.3">
      <c r="R11731">
        <f t="shared" si="597"/>
        <v>0</v>
      </c>
      <c r="S11731">
        <f t="shared" si="598"/>
        <v>0</v>
      </c>
      <c r="T11731" s="53" t="str">
        <f t="shared" si="596"/>
        <v/>
      </c>
      <c r="U11731" s="53" t="str">
        <f t="shared" si="596"/>
        <v/>
      </c>
      <c r="V11731" s="53" t="str">
        <f t="shared" si="596"/>
        <v/>
      </c>
      <c r="W11731" s="53" t="str">
        <f t="shared" si="596"/>
        <v/>
      </c>
      <c r="X11731" s="53" t="str">
        <f t="shared" si="596"/>
        <v/>
      </c>
    </row>
    <row r="11732" spans="18:24" hidden="1" x14ac:dyDescent="0.3">
      <c r="R11732">
        <f t="shared" si="597"/>
        <v>0</v>
      </c>
      <c r="S11732">
        <f t="shared" si="598"/>
        <v>0</v>
      </c>
      <c r="T11732" s="53" t="str">
        <f t="shared" si="596"/>
        <v/>
      </c>
      <c r="U11732" s="53" t="str">
        <f t="shared" si="596"/>
        <v/>
      </c>
      <c r="V11732" s="53" t="str">
        <f t="shared" si="596"/>
        <v/>
      </c>
      <c r="W11732" s="53" t="str">
        <f t="shared" si="596"/>
        <v/>
      </c>
      <c r="X11732" s="53" t="str">
        <f t="shared" si="596"/>
        <v/>
      </c>
    </row>
    <row r="11733" spans="18:24" hidden="1" x14ac:dyDescent="0.3">
      <c r="R11733">
        <f t="shared" si="597"/>
        <v>0</v>
      </c>
      <c r="S11733">
        <f t="shared" si="598"/>
        <v>0</v>
      </c>
      <c r="T11733" s="53" t="str">
        <f t="shared" si="596"/>
        <v/>
      </c>
      <c r="U11733" s="53" t="str">
        <f t="shared" si="596"/>
        <v/>
      </c>
      <c r="V11733" s="53" t="str">
        <f t="shared" si="596"/>
        <v/>
      </c>
      <c r="W11733" s="53" t="str">
        <f t="shared" si="596"/>
        <v/>
      </c>
      <c r="X11733" s="53" t="str">
        <f t="shared" si="596"/>
        <v/>
      </c>
    </row>
    <row r="11734" spans="18:24" hidden="1" x14ac:dyDescent="0.3">
      <c r="R11734">
        <f t="shared" si="597"/>
        <v>0</v>
      </c>
      <c r="S11734">
        <f t="shared" si="598"/>
        <v>0</v>
      </c>
      <c r="T11734" s="53" t="str">
        <f t="shared" si="596"/>
        <v/>
      </c>
      <c r="U11734" s="53" t="str">
        <f t="shared" si="596"/>
        <v/>
      </c>
      <c r="V11734" s="53" t="str">
        <f t="shared" si="596"/>
        <v/>
      </c>
      <c r="W11734" s="53" t="str">
        <f t="shared" si="596"/>
        <v/>
      </c>
      <c r="X11734" s="53" t="str">
        <f t="shared" si="596"/>
        <v/>
      </c>
    </row>
    <row r="11735" spans="18:24" hidden="1" x14ac:dyDescent="0.3">
      <c r="R11735">
        <f t="shared" si="597"/>
        <v>0</v>
      </c>
      <c r="S11735">
        <f t="shared" si="598"/>
        <v>0</v>
      </c>
      <c r="T11735" s="53" t="str">
        <f t="shared" si="596"/>
        <v/>
      </c>
      <c r="U11735" s="53" t="str">
        <f t="shared" si="596"/>
        <v/>
      </c>
      <c r="V11735" s="53" t="str">
        <f t="shared" si="596"/>
        <v/>
      </c>
      <c r="W11735" s="53" t="str">
        <f t="shared" si="596"/>
        <v/>
      </c>
      <c r="X11735" s="53" t="str">
        <f t="shared" si="596"/>
        <v/>
      </c>
    </row>
    <row r="11736" spans="18:24" hidden="1" x14ac:dyDescent="0.3">
      <c r="R11736">
        <f t="shared" si="597"/>
        <v>0</v>
      </c>
      <c r="S11736">
        <f t="shared" si="598"/>
        <v>0</v>
      </c>
      <c r="T11736" s="53" t="str">
        <f t="shared" si="596"/>
        <v/>
      </c>
      <c r="U11736" s="53" t="str">
        <f t="shared" si="596"/>
        <v/>
      </c>
      <c r="V11736" s="53" t="str">
        <f t="shared" si="596"/>
        <v/>
      </c>
      <c r="W11736" s="53" t="str">
        <f t="shared" si="596"/>
        <v/>
      </c>
      <c r="X11736" s="53" t="str">
        <f t="shared" si="596"/>
        <v/>
      </c>
    </row>
    <row r="11737" spans="18:24" hidden="1" x14ac:dyDescent="0.3">
      <c r="R11737">
        <f t="shared" si="597"/>
        <v>0</v>
      </c>
      <c r="S11737">
        <f t="shared" si="598"/>
        <v>0</v>
      </c>
      <c r="T11737" s="53" t="str">
        <f t="shared" si="596"/>
        <v/>
      </c>
      <c r="U11737" s="53" t="str">
        <f t="shared" si="596"/>
        <v/>
      </c>
      <c r="V11737" s="53" t="str">
        <f t="shared" si="596"/>
        <v/>
      </c>
      <c r="W11737" s="53" t="str">
        <f t="shared" si="596"/>
        <v/>
      </c>
      <c r="X11737" s="53" t="str">
        <f t="shared" si="596"/>
        <v/>
      </c>
    </row>
    <row r="11738" spans="18:24" hidden="1" x14ac:dyDescent="0.3">
      <c r="R11738">
        <f t="shared" si="597"/>
        <v>0</v>
      </c>
      <c r="S11738">
        <f t="shared" si="598"/>
        <v>0</v>
      </c>
      <c r="T11738" s="53" t="str">
        <f t="shared" si="596"/>
        <v/>
      </c>
      <c r="U11738" s="53" t="str">
        <f t="shared" si="596"/>
        <v/>
      </c>
      <c r="V11738" s="53" t="str">
        <f t="shared" si="596"/>
        <v/>
      </c>
      <c r="W11738" s="53" t="str">
        <f t="shared" si="596"/>
        <v/>
      </c>
      <c r="X11738" s="53" t="str">
        <f t="shared" si="596"/>
        <v/>
      </c>
    </row>
    <row r="11739" spans="18:24" hidden="1" x14ac:dyDescent="0.3">
      <c r="R11739">
        <f t="shared" si="597"/>
        <v>0</v>
      </c>
      <c r="S11739">
        <f t="shared" si="598"/>
        <v>0</v>
      </c>
      <c r="T11739" s="53" t="str">
        <f t="shared" si="596"/>
        <v/>
      </c>
      <c r="U11739" s="53" t="str">
        <f t="shared" si="596"/>
        <v/>
      </c>
      <c r="V11739" s="53" t="str">
        <f t="shared" si="596"/>
        <v/>
      </c>
      <c r="W11739" s="53" t="str">
        <f t="shared" si="596"/>
        <v/>
      </c>
      <c r="X11739" s="53" t="str">
        <f t="shared" si="596"/>
        <v/>
      </c>
    </row>
    <row r="11740" spans="18:24" hidden="1" x14ac:dyDescent="0.3">
      <c r="R11740">
        <f t="shared" si="597"/>
        <v>0</v>
      </c>
      <c r="S11740">
        <f t="shared" si="598"/>
        <v>0</v>
      </c>
      <c r="T11740" s="53" t="str">
        <f t="shared" si="596"/>
        <v/>
      </c>
      <c r="U11740" s="53" t="str">
        <f t="shared" si="596"/>
        <v/>
      </c>
      <c r="V11740" s="53" t="str">
        <f t="shared" si="596"/>
        <v/>
      </c>
      <c r="W11740" s="53" t="str">
        <f t="shared" si="596"/>
        <v/>
      </c>
      <c r="X11740" s="53" t="str">
        <f t="shared" si="596"/>
        <v/>
      </c>
    </row>
    <row r="11741" spans="18:24" hidden="1" x14ac:dyDescent="0.3">
      <c r="R11741">
        <f t="shared" si="597"/>
        <v>0</v>
      </c>
      <c r="S11741">
        <f t="shared" si="598"/>
        <v>0</v>
      </c>
      <c r="T11741" s="53" t="str">
        <f t="shared" si="596"/>
        <v/>
      </c>
      <c r="U11741" s="53" t="str">
        <f t="shared" si="596"/>
        <v/>
      </c>
      <c r="V11741" s="53" t="str">
        <f t="shared" si="596"/>
        <v/>
      </c>
      <c r="W11741" s="53" t="str">
        <f t="shared" si="596"/>
        <v/>
      </c>
      <c r="X11741" s="53" t="str">
        <f t="shared" si="596"/>
        <v/>
      </c>
    </row>
    <row r="11742" spans="18:24" hidden="1" x14ac:dyDescent="0.3">
      <c r="R11742">
        <f t="shared" si="597"/>
        <v>0</v>
      </c>
      <c r="S11742">
        <f t="shared" si="598"/>
        <v>0</v>
      </c>
      <c r="T11742" s="53" t="str">
        <f t="shared" si="596"/>
        <v/>
      </c>
      <c r="U11742" s="53" t="str">
        <f t="shared" si="596"/>
        <v/>
      </c>
      <c r="V11742" s="53" t="str">
        <f t="shared" si="596"/>
        <v/>
      </c>
      <c r="W11742" s="53" t="str">
        <f t="shared" si="596"/>
        <v/>
      </c>
      <c r="X11742" s="53" t="str">
        <f t="shared" si="596"/>
        <v/>
      </c>
    </row>
    <row r="11743" spans="18:24" hidden="1" x14ac:dyDescent="0.3">
      <c r="R11743">
        <f t="shared" si="597"/>
        <v>0</v>
      </c>
      <c r="S11743">
        <f t="shared" si="598"/>
        <v>0</v>
      </c>
      <c r="T11743" s="53" t="str">
        <f t="shared" si="596"/>
        <v/>
      </c>
      <c r="U11743" s="53" t="str">
        <f t="shared" si="596"/>
        <v/>
      </c>
      <c r="V11743" s="53" t="str">
        <f t="shared" si="596"/>
        <v/>
      </c>
      <c r="W11743" s="53" t="str">
        <f t="shared" si="596"/>
        <v/>
      </c>
      <c r="X11743" s="53" t="str">
        <f t="shared" si="596"/>
        <v/>
      </c>
    </row>
    <row r="11744" spans="18:24" hidden="1" x14ac:dyDescent="0.3">
      <c r="R11744">
        <f t="shared" si="597"/>
        <v>0</v>
      </c>
      <c r="S11744">
        <f t="shared" si="598"/>
        <v>0</v>
      </c>
      <c r="T11744" s="53" t="str">
        <f t="shared" si="596"/>
        <v/>
      </c>
      <c r="U11744" s="53" t="str">
        <f t="shared" si="596"/>
        <v/>
      </c>
      <c r="V11744" s="53" t="str">
        <f t="shared" si="596"/>
        <v/>
      </c>
      <c r="W11744" s="53" t="str">
        <f t="shared" si="596"/>
        <v/>
      </c>
      <c r="X11744" s="53" t="str">
        <f t="shared" si="596"/>
        <v/>
      </c>
    </row>
    <row r="11745" spans="18:24" hidden="1" x14ac:dyDescent="0.3">
      <c r="R11745">
        <f t="shared" si="597"/>
        <v>0</v>
      </c>
      <c r="S11745">
        <f t="shared" si="598"/>
        <v>0</v>
      </c>
      <c r="T11745" s="53" t="str">
        <f t="shared" si="596"/>
        <v/>
      </c>
      <c r="U11745" s="53" t="str">
        <f t="shared" si="596"/>
        <v/>
      </c>
      <c r="V11745" s="53" t="str">
        <f t="shared" si="596"/>
        <v/>
      </c>
      <c r="W11745" s="53" t="str">
        <f t="shared" si="596"/>
        <v/>
      </c>
      <c r="X11745" s="53" t="str">
        <f t="shared" si="596"/>
        <v/>
      </c>
    </row>
    <row r="11746" spans="18:24" hidden="1" x14ac:dyDescent="0.3">
      <c r="R11746">
        <f t="shared" si="597"/>
        <v>0</v>
      </c>
      <c r="S11746">
        <f t="shared" si="598"/>
        <v>0</v>
      </c>
      <c r="T11746" s="53" t="str">
        <f t="shared" si="596"/>
        <v/>
      </c>
      <c r="U11746" s="53" t="str">
        <f t="shared" si="596"/>
        <v/>
      </c>
      <c r="V11746" s="53" t="str">
        <f t="shared" si="596"/>
        <v/>
      </c>
      <c r="W11746" s="53" t="str">
        <f t="shared" si="596"/>
        <v/>
      </c>
      <c r="X11746" s="53" t="str">
        <f t="shared" si="596"/>
        <v/>
      </c>
    </row>
    <row r="11747" spans="18:24" hidden="1" x14ac:dyDescent="0.3">
      <c r="R11747">
        <f t="shared" si="597"/>
        <v>0</v>
      </c>
      <c r="S11747">
        <f t="shared" si="598"/>
        <v>0</v>
      </c>
      <c r="T11747" s="53" t="str">
        <f t="shared" si="596"/>
        <v/>
      </c>
      <c r="U11747" s="53" t="str">
        <f t="shared" si="596"/>
        <v/>
      </c>
      <c r="V11747" s="53" t="str">
        <f t="shared" si="596"/>
        <v/>
      </c>
      <c r="W11747" s="53" t="str">
        <f t="shared" si="596"/>
        <v/>
      </c>
      <c r="X11747" s="53" t="str">
        <f t="shared" si="596"/>
        <v/>
      </c>
    </row>
    <row r="11748" spans="18:24" hidden="1" x14ac:dyDescent="0.3">
      <c r="R11748">
        <f t="shared" si="597"/>
        <v>0</v>
      </c>
      <c r="S11748">
        <f t="shared" si="598"/>
        <v>0</v>
      </c>
      <c r="T11748" s="53" t="str">
        <f t="shared" si="596"/>
        <v/>
      </c>
      <c r="U11748" s="53" t="str">
        <f t="shared" si="596"/>
        <v/>
      </c>
      <c r="V11748" s="53" t="str">
        <f t="shared" si="596"/>
        <v/>
      </c>
      <c r="W11748" s="53" t="str">
        <f t="shared" si="596"/>
        <v/>
      </c>
      <c r="X11748" s="53" t="str">
        <f t="shared" si="596"/>
        <v/>
      </c>
    </row>
    <row r="11749" spans="18:24" hidden="1" x14ac:dyDescent="0.3">
      <c r="R11749">
        <f t="shared" si="597"/>
        <v>0</v>
      </c>
      <c r="S11749">
        <f t="shared" si="598"/>
        <v>0</v>
      </c>
      <c r="T11749" s="53" t="str">
        <f t="shared" ref="T11749:X11799" si="599">IF(OR(COUNTIF($D11749,"*"&amp;T$5&amp;"*")&gt;0,$D11749="GRUPO TEPSA"),T$5,"")</f>
        <v/>
      </c>
      <c r="U11749" s="53" t="str">
        <f t="shared" si="599"/>
        <v/>
      </c>
      <c r="V11749" s="53" t="str">
        <f t="shared" si="599"/>
        <v/>
      </c>
      <c r="W11749" s="53" t="str">
        <f t="shared" si="599"/>
        <v/>
      </c>
      <c r="X11749" s="53" t="str">
        <f t="shared" si="599"/>
        <v/>
      </c>
    </row>
    <row r="11750" spans="18:24" hidden="1" x14ac:dyDescent="0.3">
      <c r="R11750">
        <f t="shared" si="597"/>
        <v>0</v>
      </c>
      <c r="S11750">
        <f t="shared" si="598"/>
        <v>0</v>
      </c>
      <c r="T11750" s="53" t="str">
        <f t="shared" si="599"/>
        <v/>
      </c>
      <c r="U11750" s="53" t="str">
        <f t="shared" si="599"/>
        <v/>
      </c>
      <c r="V11750" s="53" t="str">
        <f t="shared" si="599"/>
        <v/>
      </c>
      <c r="W11750" s="53" t="str">
        <f t="shared" si="599"/>
        <v/>
      </c>
      <c r="X11750" s="53" t="str">
        <f t="shared" si="599"/>
        <v/>
      </c>
    </row>
    <row r="11751" spans="18:24" hidden="1" x14ac:dyDescent="0.3">
      <c r="R11751">
        <f t="shared" si="597"/>
        <v>0</v>
      </c>
      <c r="S11751">
        <f t="shared" si="598"/>
        <v>0</v>
      </c>
      <c r="T11751" s="53" t="str">
        <f t="shared" si="599"/>
        <v/>
      </c>
      <c r="U11751" s="53" t="str">
        <f t="shared" si="599"/>
        <v/>
      </c>
      <c r="V11751" s="53" t="str">
        <f t="shared" si="599"/>
        <v/>
      </c>
      <c r="W11751" s="53" t="str">
        <f t="shared" si="599"/>
        <v/>
      </c>
      <c r="X11751" s="53" t="str">
        <f t="shared" si="599"/>
        <v/>
      </c>
    </row>
    <row r="11752" spans="18:24" hidden="1" x14ac:dyDescent="0.3">
      <c r="R11752">
        <f t="shared" si="597"/>
        <v>0</v>
      </c>
      <c r="S11752">
        <f t="shared" si="598"/>
        <v>0</v>
      </c>
      <c r="T11752" s="53" t="str">
        <f t="shared" si="599"/>
        <v/>
      </c>
      <c r="U11752" s="53" t="str">
        <f t="shared" si="599"/>
        <v/>
      </c>
      <c r="V11752" s="53" t="str">
        <f t="shared" si="599"/>
        <v/>
      </c>
      <c r="W11752" s="53" t="str">
        <f t="shared" si="599"/>
        <v/>
      </c>
      <c r="X11752" s="53" t="str">
        <f t="shared" si="599"/>
        <v/>
      </c>
    </row>
    <row r="11753" spans="18:24" hidden="1" x14ac:dyDescent="0.3">
      <c r="R11753">
        <f t="shared" si="597"/>
        <v>0</v>
      </c>
      <c r="S11753">
        <f t="shared" si="598"/>
        <v>0</v>
      </c>
      <c r="T11753" s="53" t="str">
        <f t="shared" si="599"/>
        <v/>
      </c>
      <c r="U11753" s="53" t="str">
        <f t="shared" si="599"/>
        <v/>
      </c>
      <c r="V11753" s="53" t="str">
        <f t="shared" si="599"/>
        <v/>
      </c>
      <c r="W11753" s="53" t="str">
        <f t="shared" si="599"/>
        <v/>
      </c>
      <c r="X11753" s="53" t="str">
        <f t="shared" si="599"/>
        <v/>
      </c>
    </row>
    <row r="11754" spans="18:24" hidden="1" x14ac:dyDescent="0.3">
      <c r="R11754">
        <f t="shared" si="597"/>
        <v>0</v>
      </c>
      <c r="S11754">
        <f t="shared" si="598"/>
        <v>0</v>
      </c>
      <c r="T11754" s="53" t="str">
        <f t="shared" si="599"/>
        <v/>
      </c>
      <c r="U11754" s="53" t="str">
        <f t="shared" si="599"/>
        <v/>
      </c>
      <c r="V11754" s="53" t="str">
        <f t="shared" si="599"/>
        <v/>
      </c>
      <c r="W11754" s="53" t="str">
        <f t="shared" si="599"/>
        <v/>
      </c>
      <c r="X11754" s="53" t="str">
        <f t="shared" si="599"/>
        <v/>
      </c>
    </row>
    <row r="11755" spans="18:24" hidden="1" x14ac:dyDescent="0.3">
      <c r="R11755">
        <f t="shared" si="597"/>
        <v>0</v>
      </c>
      <c r="S11755">
        <f t="shared" si="598"/>
        <v>0</v>
      </c>
      <c r="T11755" s="53" t="str">
        <f t="shared" si="599"/>
        <v/>
      </c>
      <c r="U11755" s="53" t="str">
        <f t="shared" si="599"/>
        <v/>
      </c>
      <c r="V11755" s="53" t="str">
        <f t="shared" si="599"/>
        <v/>
      </c>
      <c r="W11755" s="53" t="str">
        <f t="shared" si="599"/>
        <v/>
      </c>
      <c r="X11755" s="53" t="str">
        <f t="shared" si="599"/>
        <v/>
      </c>
    </row>
    <row r="11756" spans="18:24" hidden="1" x14ac:dyDescent="0.3">
      <c r="R11756">
        <f t="shared" si="597"/>
        <v>0</v>
      </c>
      <c r="S11756">
        <f t="shared" si="598"/>
        <v>0</v>
      </c>
      <c r="T11756" s="53" t="str">
        <f t="shared" si="599"/>
        <v/>
      </c>
      <c r="U11756" s="53" t="str">
        <f t="shared" si="599"/>
        <v/>
      </c>
      <c r="V11756" s="53" t="str">
        <f t="shared" si="599"/>
        <v/>
      </c>
      <c r="W11756" s="53" t="str">
        <f t="shared" si="599"/>
        <v/>
      </c>
      <c r="X11756" s="53" t="str">
        <f t="shared" si="599"/>
        <v/>
      </c>
    </row>
    <row r="11757" spans="18:24" hidden="1" x14ac:dyDescent="0.3">
      <c r="R11757">
        <f t="shared" si="597"/>
        <v>0</v>
      </c>
      <c r="S11757">
        <f t="shared" si="598"/>
        <v>0</v>
      </c>
      <c r="T11757" s="53" t="str">
        <f t="shared" si="599"/>
        <v/>
      </c>
      <c r="U11757" s="53" t="str">
        <f t="shared" si="599"/>
        <v/>
      </c>
      <c r="V11757" s="53" t="str">
        <f t="shared" si="599"/>
        <v/>
      </c>
      <c r="W11757" s="53" t="str">
        <f t="shared" si="599"/>
        <v/>
      </c>
      <c r="X11757" s="53" t="str">
        <f t="shared" si="599"/>
        <v/>
      </c>
    </row>
    <row r="11758" spans="18:24" hidden="1" x14ac:dyDescent="0.3">
      <c r="R11758">
        <f t="shared" si="597"/>
        <v>0</v>
      </c>
      <c r="S11758">
        <f t="shared" si="598"/>
        <v>0</v>
      </c>
      <c r="T11758" s="53" t="str">
        <f t="shared" si="599"/>
        <v/>
      </c>
      <c r="U11758" s="53" t="str">
        <f t="shared" si="599"/>
        <v/>
      </c>
      <c r="V11758" s="53" t="str">
        <f t="shared" si="599"/>
        <v/>
      </c>
      <c r="W11758" s="53" t="str">
        <f t="shared" si="599"/>
        <v/>
      </c>
      <c r="X11758" s="53" t="str">
        <f t="shared" si="599"/>
        <v/>
      </c>
    </row>
    <row r="11759" spans="18:24" hidden="1" x14ac:dyDescent="0.3">
      <c r="R11759">
        <f t="shared" si="597"/>
        <v>0</v>
      </c>
      <c r="S11759">
        <f t="shared" si="598"/>
        <v>0</v>
      </c>
      <c r="T11759" s="53" t="str">
        <f t="shared" si="599"/>
        <v/>
      </c>
      <c r="U11759" s="53" t="str">
        <f t="shared" si="599"/>
        <v/>
      </c>
      <c r="V11759" s="53" t="str">
        <f t="shared" si="599"/>
        <v/>
      </c>
      <c r="W11759" s="53" t="str">
        <f t="shared" si="599"/>
        <v/>
      </c>
      <c r="X11759" s="53" t="str">
        <f t="shared" si="599"/>
        <v/>
      </c>
    </row>
    <row r="11760" spans="18:24" hidden="1" x14ac:dyDescent="0.3">
      <c r="R11760">
        <f t="shared" si="597"/>
        <v>0</v>
      </c>
      <c r="S11760">
        <f t="shared" si="598"/>
        <v>0</v>
      </c>
      <c r="T11760" s="53" t="str">
        <f t="shared" si="599"/>
        <v/>
      </c>
      <c r="U11760" s="53" t="str">
        <f t="shared" si="599"/>
        <v/>
      </c>
      <c r="V11760" s="53" t="str">
        <f t="shared" si="599"/>
        <v/>
      </c>
      <c r="W11760" s="53" t="str">
        <f t="shared" si="599"/>
        <v/>
      </c>
      <c r="X11760" s="53" t="str">
        <f t="shared" si="599"/>
        <v/>
      </c>
    </row>
    <row r="11761" spans="18:24" hidden="1" x14ac:dyDescent="0.3">
      <c r="R11761">
        <f t="shared" si="597"/>
        <v>0</v>
      </c>
      <c r="S11761">
        <f t="shared" si="598"/>
        <v>0</v>
      </c>
      <c r="T11761" s="53" t="str">
        <f t="shared" si="599"/>
        <v/>
      </c>
      <c r="U11761" s="53" t="str">
        <f t="shared" si="599"/>
        <v/>
      </c>
      <c r="V11761" s="53" t="str">
        <f t="shared" si="599"/>
        <v/>
      </c>
      <c r="W11761" s="53" t="str">
        <f t="shared" si="599"/>
        <v/>
      </c>
      <c r="X11761" s="53" t="str">
        <f t="shared" si="599"/>
        <v/>
      </c>
    </row>
    <row r="11762" spans="18:24" hidden="1" x14ac:dyDescent="0.3">
      <c r="R11762">
        <f t="shared" si="597"/>
        <v>0</v>
      </c>
      <c r="S11762">
        <f t="shared" si="598"/>
        <v>0</v>
      </c>
      <c r="T11762" s="53" t="str">
        <f t="shared" si="599"/>
        <v/>
      </c>
      <c r="U11762" s="53" t="str">
        <f t="shared" si="599"/>
        <v/>
      </c>
      <c r="V11762" s="53" t="str">
        <f t="shared" si="599"/>
        <v/>
      </c>
      <c r="W11762" s="53" t="str">
        <f t="shared" si="599"/>
        <v/>
      </c>
      <c r="X11762" s="53" t="str">
        <f t="shared" si="599"/>
        <v/>
      </c>
    </row>
    <row r="11763" spans="18:24" hidden="1" x14ac:dyDescent="0.3">
      <c r="R11763">
        <f t="shared" si="597"/>
        <v>0</v>
      </c>
      <c r="S11763">
        <f t="shared" si="598"/>
        <v>0</v>
      </c>
      <c r="T11763" s="53" t="str">
        <f t="shared" si="599"/>
        <v/>
      </c>
      <c r="U11763" s="53" t="str">
        <f t="shared" si="599"/>
        <v/>
      </c>
      <c r="V11763" s="53" t="str">
        <f t="shared" si="599"/>
        <v/>
      </c>
      <c r="W11763" s="53" t="str">
        <f t="shared" si="599"/>
        <v/>
      </c>
      <c r="X11763" s="53" t="str">
        <f t="shared" si="599"/>
        <v/>
      </c>
    </row>
    <row r="11764" spans="18:24" hidden="1" x14ac:dyDescent="0.3">
      <c r="R11764">
        <f t="shared" si="597"/>
        <v>0</v>
      </c>
      <c r="S11764">
        <f t="shared" si="598"/>
        <v>0</v>
      </c>
      <c r="T11764" s="53" t="str">
        <f t="shared" si="599"/>
        <v/>
      </c>
      <c r="U11764" s="53" t="str">
        <f t="shared" si="599"/>
        <v/>
      </c>
      <c r="V11764" s="53" t="str">
        <f t="shared" si="599"/>
        <v/>
      </c>
      <c r="W11764" s="53" t="str">
        <f t="shared" si="599"/>
        <v/>
      </c>
      <c r="X11764" s="53" t="str">
        <f t="shared" si="599"/>
        <v/>
      </c>
    </row>
    <row r="11765" spans="18:24" hidden="1" x14ac:dyDescent="0.3">
      <c r="R11765">
        <f t="shared" si="597"/>
        <v>0</v>
      </c>
      <c r="S11765">
        <f t="shared" si="598"/>
        <v>0</v>
      </c>
      <c r="T11765" s="53" t="str">
        <f t="shared" si="599"/>
        <v/>
      </c>
      <c r="U11765" s="53" t="str">
        <f t="shared" si="599"/>
        <v/>
      </c>
      <c r="V11765" s="53" t="str">
        <f t="shared" si="599"/>
        <v/>
      </c>
      <c r="W11765" s="53" t="str">
        <f t="shared" si="599"/>
        <v/>
      </c>
      <c r="X11765" s="53" t="str">
        <f t="shared" si="599"/>
        <v/>
      </c>
    </row>
    <row r="11766" spans="18:24" hidden="1" x14ac:dyDescent="0.3">
      <c r="R11766">
        <f t="shared" si="597"/>
        <v>0</v>
      </c>
      <c r="S11766">
        <f t="shared" si="598"/>
        <v>0</v>
      </c>
      <c r="T11766" s="53" t="str">
        <f t="shared" si="599"/>
        <v/>
      </c>
      <c r="U11766" s="53" t="str">
        <f t="shared" si="599"/>
        <v/>
      </c>
      <c r="V11766" s="53" t="str">
        <f t="shared" si="599"/>
        <v/>
      </c>
      <c r="W11766" s="53" t="str">
        <f t="shared" si="599"/>
        <v/>
      </c>
      <c r="X11766" s="53" t="str">
        <f t="shared" si="599"/>
        <v/>
      </c>
    </row>
    <row r="11767" spans="18:24" hidden="1" x14ac:dyDescent="0.3">
      <c r="R11767">
        <f t="shared" si="597"/>
        <v>0</v>
      </c>
      <c r="S11767">
        <f t="shared" si="598"/>
        <v>0</v>
      </c>
      <c r="T11767" s="53" t="str">
        <f t="shared" si="599"/>
        <v/>
      </c>
      <c r="U11767" s="53" t="str">
        <f t="shared" si="599"/>
        <v/>
      </c>
      <c r="V11767" s="53" t="str">
        <f t="shared" si="599"/>
        <v/>
      </c>
      <c r="W11767" s="53" t="str">
        <f t="shared" si="599"/>
        <v/>
      </c>
      <c r="X11767" s="53" t="str">
        <f t="shared" si="599"/>
        <v/>
      </c>
    </row>
    <row r="11768" spans="18:24" hidden="1" x14ac:dyDescent="0.3">
      <c r="R11768">
        <f t="shared" si="597"/>
        <v>0</v>
      </c>
      <c r="S11768">
        <f t="shared" si="598"/>
        <v>0</v>
      </c>
      <c r="T11768" s="53" t="str">
        <f t="shared" si="599"/>
        <v/>
      </c>
      <c r="U11768" s="53" t="str">
        <f t="shared" si="599"/>
        <v/>
      </c>
      <c r="V11768" s="53" t="str">
        <f t="shared" si="599"/>
        <v/>
      </c>
      <c r="W11768" s="53" t="str">
        <f t="shared" si="599"/>
        <v/>
      </c>
      <c r="X11768" s="53" t="str">
        <f t="shared" si="599"/>
        <v/>
      </c>
    </row>
    <row r="11769" spans="18:24" hidden="1" x14ac:dyDescent="0.3">
      <c r="R11769">
        <f t="shared" si="597"/>
        <v>0</v>
      </c>
      <c r="S11769">
        <f t="shared" si="598"/>
        <v>0</v>
      </c>
      <c r="T11769" s="53" t="str">
        <f t="shared" si="599"/>
        <v/>
      </c>
      <c r="U11769" s="53" t="str">
        <f t="shared" si="599"/>
        <v/>
      </c>
      <c r="V11769" s="53" t="str">
        <f t="shared" si="599"/>
        <v/>
      </c>
      <c r="W11769" s="53" t="str">
        <f t="shared" si="599"/>
        <v/>
      </c>
      <c r="X11769" s="53" t="str">
        <f t="shared" si="599"/>
        <v/>
      </c>
    </row>
    <row r="11770" spans="18:24" hidden="1" x14ac:dyDescent="0.3">
      <c r="R11770">
        <f t="shared" si="597"/>
        <v>0</v>
      </c>
      <c r="S11770">
        <f t="shared" si="598"/>
        <v>0</v>
      </c>
      <c r="T11770" s="53" t="str">
        <f t="shared" si="599"/>
        <v/>
      </c>
      <c r="U11770" s="53" t="str">
        <f t="shared" si="599"/>
        <v/>
      </c>
      <c r="V11770" s="53" t="str">
        <f t="shared" si="599"/>
        <v/>
      </c>
      <c r="W11770" s="53" t="str">
        <f t="shared" si="599"/>
        <v/>
      </c>
      <c r="X11770" s="53" t="str">
        <f t="shared" si="599"/>
        <v/>
      </c>
    </row>
    <row r="11771" spans="18:24" hidden="1" x14ac:dyDescent="0.3">
      <c r="R11771">
        <f t="shared" si="597"/>
        <v>0</v>
      </c>
      <c r="S11771">
        <f t="shared" si="598"/>
        <v>0</v>
      </c>
      <c r="T11771" s="53" t="str">
        <f t="shared" si="599"/>
        <v/>
      </c>
      <c r="U11771" s="53" t="str">
        <f t="shared" si="599"/>
        <v/>
      </c>
      <c r="V11771" s="53" t="str">
        <f t="shared" si="599"/>
        <v/>
      </c>
      <c r="W11771" s="53" t="str">
        <f t="shared" si="599"/>
        <v/>
      </c>
      <c r="X11771" s="53" t="str">
        <f t="shared" si="599"/>
        <v/>
      </c>
    </row>
    <row r="11772" spans="18:24" hidden="1" x14ac:dyDescent="0.3">
      <c r="R11772">
        <f t="shared" si="597"/>
        <v>0</v>
      </c>
      <c r="S11772">
        <f t="shared" si="598"/>
        <v>0</v>
      </c>
      <c r="T11772" s="53" t="str">
        <f t="shared" si="599"/>
        <v/>
      </c>
      <c r="U11772" s="53" t="str">
        <f t="shared" si="599"/>
        <v/>
      </c>
      <c r="V11772" s="53" t="str">
        <f t="shared" si="599"/>
        <v/>
      </c>
      <c r="W11772" s="53" t="str">
        <f t="shared" si="599"/>
        <v/>
      </c>
      <c r="X11772" s="53" t="str">
        <f t="shared" si="599"/>
        <v/>
      </c>
    </row>
    <row r="11773" spans="18:24" hidden="1" x14ac:dyDescent="0.3">
      <c r="R11773">
        <f t="shared" si="597"/>
        <v>0</v>
      </c>
      <c r="S11773">
        <f t="shared" si="598"/>
        <v>0</v>
      </c>
      <c r="T11773" s="53" t="str">
        <f t="shared" si="599"/>
        <v/>
      </c>
      <c r="U11773" s="53" t="str">
        <f t="shared" si="599"/>
        <v/>
      </c>
      <c r="V11773" s="53" t="str">
        <f t="shared" si="599"/>
        <v/>
      </c>
      <c r="W11773" s="53" t="str">
        <f t="shared" si="599"/>
        <v/>
      </c>
      <c r="X11773" s="53" t="str">
        <f t="shared" si="599"/>
        <v/>
      </c>
    </row>
    <row r="11774" spans="18:24" hidden="1" x14ac:dyDescent="0.3">
      <c r="R11774">
        <f t="shared" si="597"/>
        <v>0</v>
      </c>
      <c r="S11774">
        <f t="shared" si="598"/>
        <v>0</v>
      </c>
      <c r="T11774" s="53" t="str">
        <f t="shared" si="599"/>
        <v/>
      </c>
      <c r="U11774" s="53" t="str">
        <f t="shared" si="599"/>
        <v/>
      </c>
      <c r="V11774" s="53" t="str">
        <f t="shared" si="599"/>
        <v/>
      </c>
      <c r="W11774" s="53" t="str">
        <f t="shared" si="599"/>
        <v/>
      </c>
      <c r="X11774" s="53" t="str">
        <f t="shared" si="599"/>
        <v/>
      </c>
    </row>
    <row r="11775" spans="18:24" hidden="1" x14ac:dyDescent="0.3">
      <c r="R11775">
        <f t="shared" si="597"/>
        <v>0</v>
      </c>
      <c r="S11775">
        <f t="shared" si="598"/>
        <v>0</v>
      </c>
      <c r="T11775" s="53" t="str">
        <f t="shared" si="599"/>
        <v/>
      </c>
      <c r="U11775" s="53" t="str">
        <f t="shared" si="599"/>
        <v/>
      </c>
      <c r="V11775" s="53" t="str">
        <f t="shared" si="599"/>
        <v/>
      </c>
      <c r="W11775" s="53" t="str">
        <f t="shared" si="599"/>
        <v/>
      </c>
      <c r="X11775" s="53" t="str">
        <f t="shared" si="599"/>
        <v/>
      </c>
    </row>
    <row r="11776" spans="18:24" hidden="1" x14ac:dyDescent="0.3">
      <c r="R11776">
        <f t="shared" si="597"/>
        <v>0</v>
      </c>
      <c r="S11776">
        <f t="shared" si="598"/>
        <v>0</v>
      </c>
      <c r="T11776" s="53" t="str">
        <f t="shared" si="599"/>
        <v/>
      </c>
      <c r="U11776" s="53" t="str">
        <f t="shared" si="599"/>
        <v/>
      </c>
      <c r="V11776" s="53" t="str">
        <f t="shared" si="599"/>
        <v/>
      </c>
      <c r="W11776" s="53" t="str">
        <f t="shared" si="599"/>
        <v/>
      </c>
      <c r="X11776" s="53" t="str">
        <f t="shared" si="599"/>
        <v/>
      </c>
    </row>
    <row r="11777" spans="18:24" hidden="1" x14ac:dyDescent="0.3">
      <c r="R11777">
        <f t="shared" si="597"/>
        <v>0</v>
      </c>
      <c r="S11777">
        <f t="shared" si="598"/>
        <v>0</v>
      </c>
      <c r="T11777" s="53" t="str">
        <f t="shared" si="599"/>
        <v/>
      </c>
      <c r="U11777" s="53" t="str">
        <f t="shared" si="599"/>
        <v/>
      </c>
      <c r="V11777" s="53" t="str">
        <f t="shared" si="599"/>
        <v/>
      </c>
      <c r="W11777" s="53" t="str">
        <f t="shared" si="599"/>
        <v/>
      </c>
      <c r="X11777" s="53" t="str">
        <f t="shared" si="599"/>
        <v/>
      </c>
    </row>
    <row r="11778" spans="18:24" hidden="1" x14ac:dyDescent="0.3">
      <c r="R11778">
        <f t="shared" si="597"/>
        <v>0</v>
      </c>
      <c r="S11778">
        <f t="shared" si="598"/>
        <v>0</v>
      </c>
      <c r="T11778" s="53" t="str">
        <f t="shared" si="599"/>
        <v/>
      </c>
      <c r="U11778" s="53" t="str">
        <f t="shared" si="599"/>
        <v/>
      </c>
      <c r="V11778" s="53" t="str">
        <f t="shared" si="599"/>
        <v/>
      </c>
      <c r="W11778" s="53" t="str">
        <f t="shared" si="599"/>
        <v/>
      </c>
      <c r="X11778" s="53" t="str">
        <f t="shared" si="599"/>
        <v/>
      </c>
    </row>
    <row r="11779" spans="18:24" hidden="1" x14ac:dyDescent="0.3">
      <c r="R11779">
        <f t="shared" si="597"/>
        <v>0</v>
      </c>
      <c r="S11779">
        <f t="shared" si="598"/>
        <v>0</v>
      </c>
      <c r="T11779" s="53" t="str">
        <f t="shared" si="599"/>
        <v/>
      </c>
      <c r="U11779" s="53" t="str">
        <f t="shared" si="599"/>
        <v/>
      </c>
      <c r="V11779" s="53" t="str">
        <f t="shared" si="599"/>
        <v/>
      </c>
      <c r="W11779" s="53" t="str">
        <f t="shared" si="599"/>
        <v/>
      </c>
      <c r="X11779" s="53" t="str">
        <f t="shared" si="599"/>
        <v/>
      </c>
    </row>
    <row r="11780" spans="18:24" hidden="1" x14ac:dyDescent="0.3">
      <c r="R11780">
        <f t="shared" si="597"/>
        <v>0</v>
      </c>
      <c r="S11780">
        <f t="shared" si="598"/>
        <v>0</v>
      </c>
      <c r="T11780" s="53" t="str">
        <f t="shared" si="599"/>
        <v/>
      </c>
      <c r="U11780" s="53" t="str">
        <f t="shared" si="599"/>
        <v/>
      </c>
      <c r="V11780" s="53" t="str">
        <f t="shared" si="599"/>
        <v/>
      </c>
      <c r="W11780" s="53" t="str">
        <f t="shared" si="599"/>
        <v/>
      </c>
      <c r="X11780" s="53" t="str">
        <f t="shared" si="599"/>
        <v/>
      </c>
    </row>
    <row r="11781" spans="18:24" hidden="1" x14ac:dyDescent="0.3">
      <c r="R11781">
        <f t="shared" si="597"/>
        <v>0</v>
      </c>
      <c r="S11781">
        <f t="shared" si="598"/>
        <v>0</v>
      </c>
      <c r="T11781" s="53" t="str">
        <f t="shared" si="599"/>
        <v/>
      </c>
      <c r="U11781" s="53" t="str">
        <f t="shared" si="599"/>
        <v/>
      </c>
      <c r="V11781" s="53" t="str">
        <f t="shared" si="599"/>
        <v/>
      </c>
      <c r="W11781" s="53" t="str">
        <f t="shared" si="599"/>
        <v/>
      </c>
      <c r="X11781" s="53" t="str">
        <f t="shared" si="599"/>
        <v/>
      </c>
    </row>
    <row r="11782" spans="18:24" hidden="1" x14ac:dyDescent="0.3">
      <c r="R11782">
        <f t="shared" si="597"/>
        <v>0</v>
      </c>
      <c r="S11782">
        <f t="shared" si="598"/>
        <v>0</v>
      </c>
      <c r="T11782" s="53" t="str">
        <f t="shared" si="599"/>
        <v/>
      </c>
      <c r="U11782" s="53" t="str">
        <f t="shared" si="599"/>
        <v/>
      </c>
      <c r="V11782" s="53" t="str">
        <f t="shared" si="599"/>
        <v/>
      </c>
      <c r="W11782" s="53" t="str">
        <f t="shared" si="599"/>
        <v/>
      </c>
      <c r="X11782" s="53" t="str">
        <f t="shared" si="599"/>
        <v/>
      </c>
    </row>
    <row r="11783" spans="18:24" hidden="1" x14ac:dyDescent="0.3">
      <c r="R11783">
        <f t="shared" ref="R11783:R11846" si="600">IF(OR(D11783="GRUPO TEPSA",D11783="TODAS"),P11783/5,P11783)</f>
        <v>0</v>
      </c>
      <c r="S11783">
        <f t="shared" si="598"/>
        <v>0</v>
      </c>
      <c r="T11783" s="53" t="str">
        <f t="shared" si="599"/>
        <v/>
      </c>
      <c r="U11783" s="53" t="str">
        <f t="shared" si="599"/>
        <v/>
      </c>
      <c r="V11783" s="53" t="str">
        <f t="shared" si="599"/>
        <v/>
      </c>
      <c r="W11783" s="53" t="str">
        <f t="shared" si="599"/>
        <v/>
      </c>
      <c r="X11783" s="53" t="str">
        <f t="shared" si="599"/>
        <v/>
      </c>
    </row>
    <row r="11784" spans="18:24" hidden="1" x14ac:dyDescent="0.3">
      <c r="R11784">
        <f t="shared" si="600"/>
        <v>0</v>
      </c>
      <c r="S11784">
        <f t="shared" si="598"/>
        <v>0</v>
      </c>
      <c r="T11784" s="53" t="str">
        <f t="shared" si="599"/>
        <v/>
      </c>
      <c r="U11784" s="53" t="str">
        <f t="shared" si="599"/>
        <v/>
      </c>
      <c r="V11784" s="53" t="str">
        <f t="shared" si="599"/>
        <v/>
      </c>
      <c r="W11784" s="53" t="str">
        <f t="shared" si="599"/>
        <v/>
      </c>
      <c r="X11784" s="53" t="str">
        <f t="shared" si="599"/>
        <v/>
      </c>
    </row>
    <row r="11785" spans="18:24" hidden="1" x14ac:dyDescent="0.3">
      <c r="R11785">
        <f t="shared" si="600"/>
        <v>0</v>
      </c>
      <c r="S11785">
        <f t="shared" si="598"/>
        <v>0</v>
      </c>
      <c r="T11785" s="53" t="str">
        <f t="shared" si="599"/>
        <v/>
      </c>
      <c r="U11785" s="53" t="str">
        <f t="shared" si="599"/>
        <v/>
      </c>
      <c r="V11785" s="53" t="str">
        <f t="shared" si="599"/>
        <v/>
      </c>
      <c r="W11785" s="53" t="str">
        <f t="shared" si="599"/>
        <v/>
      </c>
      <c r="X11785" s="53" t="str">
        <f t="shared" si="599"/>
        <v/>
      </c>
    </row>
    <row r="11786" spans="18:24" hidden="1" x14ac:dyDescent="0.3">
      <c r="R11786">
        <f t="shared" si="600"/>
        <v>0</v>
      </c>
      <c r="S11786">
        <f t="shared" si="598"/>
        <v>0</v>
      </c>
      <c r="T11786" s="53" t="str">
        <f t="shared" si="599"/>
        <v/>
      </c>
      <c r="U11786" s="53" t="str">
        <f t="shared" si="599"/>
        <v/>
      </c>
      <c r="V11786" s="53" t="str">
        <f t="shared" si="599"/>
        <v/>
      </c>
      <c r="W11786" s="53" t="str">
        <f t="shared" si="599"/>
        <v/>
      </c>
      <c r="X11786" s="53" t="str">
        <f t="shared" si="599"/>
        <v/>
      </c>
    </row>
    <row r="11787" spans="18:24" hidden="1" x14ac:dyDescent="0.3">
      <c r="R11787">
        <f t="shared" si="600"/>
        <v>0</v>
      </c>
      <c r="S11787">
        <f t="shared" ref="S11787:S11850" si="601">IF(OR(D11787="GRUPO TEPSA",D11787="TODAS"),Q11787/5,Q11787)</f>
        <v>0</v>
      </c>
      <c r="T11787" s="53" t="str">
        <f t="shared" si="599"/>
        <v/>
      </c>
      <c r="U11787" s="53" t="str">
        <f t="shared" si="599"/>
        <v/>
      </c>
      <c r="V11787" s="53" t="str">
        <f t="shared" si="599"/>
        <v/>
      </c>
      <c r="W11787" s="53" t="str">
        <f t="shared" si="599"/>
        <v/>
      </c>
      <c r="X11787" s="53" t="str">
        <f t="shared" si="599"/>
        <v/>
      </c>
    </row>
    <row r="11788" spans="18:24" hidden="1" x14ac:dyDescent="0.3">
      <c r="R11788">
        <f t="shared" si="600"/>
        <v>0</v>
      </c>
      <c r="S11788">
        <f t="shared" si="601"/>
        <v>0</v>
      </c>
      <c r="T11788" s="53" t="str">
        <f t="shared" si="599"/>
        <v/>
      </c>
      <c r="U11788" s="53" t="str">
        <f t="shared" si="599"/>
        <v/>
      </c>
      <c r="V11788" s="53" t="str">
        <f t="shared" si="599"/>
        <v/>
      </c>
      <c r="W11788" s="53" t="str">
        <f t="shared" si="599"/>
        <v/>
      </c>
      <c r="X11788" s="53" t="str">
        <f t="shared" si="599"/>
        <v/>
      </c>
    </row>
    <row r="11789" spans="18:24" hidden="1" x14ac:dyDescent="0.3">
      <c r="R11789">
        <f t="shared" si="600"/>
        <v>0</v>
      </c>
      <c r="S11789">
        <f t="shared" si="601"/>
        <v>0</v>
      </c>
      <c r="T11789" s="53" t="str">
        <f t="shared" si="599"/>
        <v/>
      </c>
      <c r="U11789" s="53" t="str">
        <f t="shared" si="599"/>
        <v/>
      </c>
      <c r="V11789" s="53" t="str">
        <f t="shared" si="599"/>
        <v/>
      </c>
      <c r="W11789" s="53" t="str">
        <f t="shared" si="599"/>
        <v/>
      </c>
      <c r="X11789" s="53" t="str">
        <f t="shared" si="599"/>
        <v/>
      </c>
    </row>
    <row r="11790" spans="18:24" hidden="1" x14ac:dyDescent="0.3">
      <c r="R11790">
        <f t="shared" si="600"/>
        <v>0</v>
      </c>
      <c r="S11790">
        <f t="shared" si="601"/>
        <v>0</v>
      </c>
      <c r="T11790" s="53" t="str">
        <f t="shared" si="599"/>
        <v/>
      </c>
      <c r="U11790" s="53" t="str">
        <f t="shared" si="599"/>
        <v/>
      </c>
      <c r="V11790" s="53" t="str">
        <f t="shared" si="599"/>
        <v/>
      </c>
      <c r="W11790" s="53" t="str">
        <f t="shared" si="599"/>
        <v/>
      </c>
      <c r="X11790" s="53" t="str">
        <f t="shared" si="599"/>
        <v/>
      </c>
    </row>
    <row r="11791" spans="18:24" hidden="1" x14ac:dyDescent="0.3">
      <c r="R11791">
        <f t="shared" si="600"/>
        <v>0</v>
      </c>
      <c r="S11791">
        <f t="shared" si="601"/>
        <v>0</v>
      </c>
      <c r="T11791" s="53" t="str">
        <f t="shared" si="599"/>
        <v/>
      </c>
      <c r="U11791" s="53" t="str">
        <f t="shared" si="599"/>
        <v/>
      </c>
      <c r="V11791" s="53" t="str">
        <f t="shared" si="599"/>
        <v/>
      </c>
      <c r="W11791" s="53" t="str">
        <f t="shared" si="599"/>
        <v/>
      </c>
      <c r="X11791" s="53" t="str">
        <f t="shared" si="599"/>
        <v/>
      </c>
    </row>
    <row r="11792" spans="18:24" hidden="1" x14ac:dyDescent="0.3">
      <c r="R11792">
        <f t="shared" si="600"/>
        <v>0</v>
      </c>
      <c r="S11792">
        <f t="shared" si="601"/>
        <v>0</v>
      </c>
      <c r="T11792" s="53" t="str">
        <f t="shared" si="599"/>
        <v/>
      </c>
      <c r="U11792" s="53" t="str">
        <f t="shared" si="599"/>
        <v/>
      </c>
      <c r="V11792" s="53" t="str">
        <f t="shared" si="599"/>
        <v/>
      </c>
      <c r="W11792" s="53" t="str">
        <f t="shared" si="599"/>
        <v/>
      </c>
      <c r="X11792" s="53" t="str">
        <f t="shared" si="599"/>
        <v/>
      </c>
    </row>
    <row r="11793" spans="18:24" hidden="1" x14ac:dyDescent="0.3">
      <c r="R11793">
        <f t="shared" si="600"/>
        <v>0</v>
      </c>
      <c r="S11793">
        <f t="shared" si="601"/>
        <v>0</v>
      </c>
      <c r="T11793" s="53" t="str">
        <f t="shared" si="599"/>
        <v/>
      </c>
      <c r="U11793" s="53" t="str">
        <f t="shared" si="599"/>
        <v/>
      </c>
      <c r="V11793" s="53" t="str">
        <f t="shared" si="599"/>
        <v/>
      </c>
      <c r="W11793" s="53" t="str">
        <f t="shared" si="599"/>
        <v/>
      </c>
      <c r="X11793" s="53" t="str">
        <f t="shared" si="599"/>
        <v/>
      </c>
    </row>
    <row r="11794" spans="18:24" hidden="1" x14ac:dyDescent="0.3">
      <c r="R11794">
        <f t="shared" si="600"/>
        <v>0</v>
      </c>
      <c r="S11794">
        <f t="shared" si="601"/>
        <v>0</v>
      </c>
      <c r="T11794" s="53" t="str">
        <f t="shared" si="599"/>
        <v/>
      </c>
      <c r="U11794" s="53" t="str">
        <f t="shared" si="599"/>
        <v/>
      </c>
      <c r="V11794" s="53" t="str">
        <f t="shared" si="599"/>
        <v/>
      </c>
      <c r="W11794" s="53" t="str">
        <f t="shared" si="599"/>
        <v/>
      </c>
      <c r="X11794" s="53" t="str">
        <f t="shared" si="599"/>
        <v/>
      </c>
    </row>
    <row r="11795" spans="18:24" hidden="1" x14ac:dyDescent="0.3">
      <c r="R11795">
        <f t="shared" si="600"/>
        <v>0</v>
      </c>
      <c r="S11795">
        <f t="shared" si="601"/>
        <v>0</v>
      </c>
      <c r="T11795" s="53" t="str">
        <f t="shared" si="599"/>
        <v/>
      </c>
      <c r="U11795" s="53" t="str">
        <f t="shared" si="599"/>
        <v/>
      </c>
      <c r="V11795" s="53" t="str">
        <f t="shared" si="599"/>
        <v/>
      </c>
      <c r="W11795" s="53" t="str">
        <f t="shared" si="599"/>
        <v/>
      </c>
      <c r="X11795" s="53" t="str">
        <f t="shared" si="599"/>
        <v/>
      </c>
    </row>
    <row r="11796" spans="18:24" hidden="1" x14ac:dyDescent="0.3">
      <c r="R11796">
        <f t="shared" si="600"/>
        <v>0</v>
      </c>
      <c r="S11796">
        <f t="shared" si="601"/>
        <v>0</v>
      </c>
      <c r="T11796" s="53" t="str">
        <f t="shared" si="599"/>
        <v/>
      </c>
      <c r="U11796" s="53" t="str">
        <f t="shared" si="599"/>
        <v/>
      </c>
      <c r="V11796" s="53" t="str">
        <f t="shared" si="599"/>
        <v/>
      </c>
      <c r="W11796" s="53" t="str">
        <f t="shared" si="599"/>
        <v/>
      </c>
      <c r="X11796" s="53" t="str">
        <f t="shared" si="599"/>
        <v/>
      </c>
    </row>
    <row r="11797" spans="18:24" hidden="1" x14ac:dyDescent="0.3">
      <c r="R11797">
        <f t="shared" si="600"/>
        <v>0</v>
      </c>
      <c r="S11797">
        <f t="shared" si="601"/>
        <v>0</v>
      </c>
      <c r="T11797" s="53" t="str">
        <f t="shared" si="599"/>
        <v/>
      </c>
      <c r="U11797" s="53" t="str">
        <f t="shared" si="599"/>
        <v/>
      </c>
      <c r="V11797" s="53" t="str">
        <f t="shared" si="599"/>
        <v/>
      </c>
      <c r="W11797" s="53" t="str">
        <f t="shared" si="599"/>
        <v/>
      </c>
      <c r="X11797" s="53" t="str">
        <f t="shared" si="599"/>
        <v/>
      </c>
    </row>
    <row r="11798" spans="18:24" hidden="1" x14ac:dyDescent="0.3">
      <c r="R11798">
        <f t="shared" si="600"/>
        <v>0</v>
      </c>
      <c r="S11798">
        <f t="shared" si="601"/>
        <v>0</v>
      </c>
      <c r="T11798" s="53" t="str">
        <f t="shared" si="599"/>
        <v/>
      </c>
      <c r="U11798" s="53" t="str">
        <f t="shared" si="599"/>
        <v/>
      </c>
      <c r="V11798" s="53" t="str">
        <f t="shared" si="599"/>
        <v/>
      </c>
      <c r="W11798" s="53" t="str">
        <f t="shared" si="599"/>
        <v/>
      </c>
      <c r="X11798" s="53" t="str">
        <f t="shared" si="599"/>
        <v/>
      </c>
    </row>
    <row r="11799" spans="18:24" hidden="1" x14ac:dyDescent="0.3">
      <c r="R11799">
        <f t="shared" si="600"/>
        <v>0</v>
      </c>
      <c r="S11799">
        <f t="shared" si="601"/>
        <v>0</v>
      </c>
      <c r="T11799" s="53" t="str">
        <f t="shared" si="599"/>
        <v/>
      </c>
      <c r="U11799" s="53" t="str">
        <f t="shared" si="599"/>
        <v/>
      </c>
      <c r="V11799" s="53" t="str">
        <f t="shared" si="599"/>
        <v/>
      </c>
      <c r="W11799" s="53" t="str">
        <f t="shared" si="599"/>
        <v/>
      </c>
      <c r="X11799" s="53" t="str">
        <f t="shared" si="599"/>
        <v/>
      </c>
    </row>
    <row r="11800" spans="18:24" hidden="1" x14ac:dyDescent="0.3">
      <c r="R11800">
        <f t="shared" si="600"/>
        <v>0</v>
      </c>
      <c r="S11800">
        <f t="shared" si="601"/>
        <v>0</v>
      </c>
      <c r="T11800" s="53" t="str">
        <f t="shared" ref="T11800:X11850" si="602">IF(OR(COUNTIF($D11800,"*"&amp;T$5&amp;"*")&gt;0,$D11800="GRUPO TEPSA"),T$5,"")</f>
        <v/>
      </c>
      <c r="U11800" s="53" t="str">
        <f t="shared" si="602"/>
        <v/>
      </c>
      <c r="V11800" s="53" t="str">
        <f t="shared" si="602"/>
        <v/>
      </c>
      <c r="W11800" s="53" t="str">
        <f t="shared" si="602"/>
        <v/>
      </c>
      <c r="X11800" s="53" t="str">
        <f t="shared" si="602"/>
        <v/>
      </c>
    </row>
    <row r="11801" spans="18:24" hidden="1" x14ac:dyDescent="0.3">
      <c r="R11801">
        <f t="shared" si="600"/>
        <v>0</v>
      </c>
      <c r="S11801">
        <f t="shared" si="601"/>
        <v>0</v>
      </c>
      <c r="T11801" s="53" t="str">
        <f t="shared" si="602"/>
        <v/>
      </c>
      <c r="U11801" s="53" t="str">
        <f t="shared" si="602"/>
        <v/>
      </c>
      <c r="V11801" s="53" t="str">
        <f t="shared" si="602"/>
        <v/>
      </c>
      <c r="W11801" s="53" t="str">
        <f t="shared" si="602"/>
        <v/>
      </c>
      <c r="X11801" s="53" t="str">
        <f t="shared" si="602"/>
        <v/>
      </c>
    </row>
    <row r="11802" spans="18:24" hidden="1" x14ac:dyDescent="0.3">
      <c r="R11802">
        <f t="shared" si="600"/>
        <v>0</v>
      </c>
      <c r="S11802">
        <f t="shared" si="601"/>
        <v>0</v>
      </c>
      <c r="T11802" s="53" t="str">
        <f t="shared" si="602"/>
        <v/>
      </c>
      <c r="U11802" s="53" t="str">
        <f t="shared" si="602"/>
        <v/>
      </c>
      <c r="V11802" s="53" t="str">
        <f t="shared" si="602"/>
        <v/>
      </c>
      <c r="W11802" s="53" t="str">
        <f t="shared" si="602"/>
        <v/>
      </c>
      <c r="X11802" s="53" t="str">
        <f t="shared" si="602"/>
        <v/>
      </c>
    </row>
    <row r="11803" spans="18:24" hidden="1" x14ac:dyDescent="0.3">
      <c r="R11803">
        <f t="shared" si="600"/>
        <v>0</v>
      </c>
      <c r="S11803">
        <f t="shared" si="601"/>
        <v>0</v>
      </c>
      <c r="T11803" s="53" t="str">
        <f t="shared" si="602"/>
        <v/>
      </c>
      <c r="U11803" s="53" t="str">
        <f t="shared" si="602"/>
        <v/>
      </c>
      <c r="V11803" s="53" t="str">
        <f t="shared" si="602"/>
        <v/>
      </c>
      <c r="W11803" s="53" t="str">
        <f t="shared" si="602"/>
        <v/>
      </c>
      <c r="X11803" s="53" t="str">
        <f t="shared" si="602"/>
        <v/>
      </c>
    </row>
    <row r="11804" spans="18:24" hidden="1" x14ac:dyDescent="0.3">
      <c r="R11804">
        <f t="shared" si="600"/>
        <v>0</v>
      </c>
      <c r="S11804">
        <f t="shared" si="601"/>
        <v>0</v>
      </c>
      <c r="T11804" s="53" t="str">
        <f t="shared" si="602"/>
        <v/>
      </c>
      <c r="U11804" s="53" t="str">
        <f t="shared" si="602"/>
        <v/>
      </c>
      <c r="V11804" s="53" t="str">
        <f t="shared" si="602"/>
        <v/>
      </c>
      <c r="W11804" s="53" t="str">
        <f t="shared" si="602"/>
        <v/>
      </c>
      <c r="X11804" s="53" t="str">
        <f t="shared" si="602"/>
        <v/>
      </c>
    </row>
    <row r="11805" spans="18:24" hidden="1" x14ac:dyDescent="0.3">
      <c r="R11805">
        <f t="shared" si="600"/>
        <v>0</v>
      </c>
      <c r="S11805">
        <f t="shared" si="601"/>
        <v>0</v>
      </c>
      <c r="T11805" s="53" t="str">
        <f t="shared" si="602"/>
        <v/>
      </c>
      <c r="U11805" s="53" t="str">
        <f t="shared" si="602"/>
        <v/>
      </c>
      <c r="V11805" s="53" t="str">
        <f t="shared" si="602"/>
        <v/>
      </c>
      <c r="W11805" s="53" t="str">
        <f t="shared" si="602"/>
        <v/>
      </c>
      <c r="X11805" s="53" t="str">
        <f t="shared" si="602"/>
        <v/>
      </c>
    </row>
    <row r="11806" spans="18:24" hidden="1" x14ac:dyDescent="0.3">
      <c r="R11806">
        <f t="shared" si="600"/>
        <v>0</v>
      </c>
      <c r="S11806">
        <f t="shared" si="601"/>
        <v>0</v>
      </c>
      <c r="T11806" s="53" t="str">
        <f t="shared" si="602"/>
        <v/>
      </c>
      <c r="U11806" s="53" t="str">
        <f t="shared" si="602"/>
        <v/>
      </c>
      <c r="V11806" s="53" t="str">
        <f t="shared" si="602"/>
        <v/>
      </c>
      <c r="W11806" s="53" t="str">
        <f t="shared" si="602"/>
        <v/>
      </c>
      <c r="X11806" s="53" t="str">
        <f t="shared" si="602"/>
        <v/>
      </c>
    </row>
    <row r="11807" spans="18:24" hidden="1" x14ac:dyDescent="0.3">
      <c r="R11807">
        <f t="shared" si="600"/>
        <v>0</v>
      </c>
      <c r="S11807">
        <f t="shared" si="601"/>
        <v>0</v>
      </c>
      <c r="T11807" s="53" t="str">
        <f t="shared" si="602"/>
        <v/>
      </c>
      <c r="U11807" s="53" t="str">
        <f t="shared" si="602"/>
        <v/>
      </c>
      <c r="V11807" s="53" t="str">
        <f t="shared" si="602"/>
        <v/>
      </c>
      <c r="W11807" s="53" t="str">
        <f t="shared" si="602"/>
        <v/>
      </c>
      <c r="X11807" s="53" t="str">
        <f t="shared" si="602"/>
        <v/>
      </c>
    </row>
    <row r="11808" spans="18:24" hidden="1" x14ac:dyDescent="0.3">
      <c r="R11808">
        <f t="shared" si="600"/>
        <v>0</v>
      </c>
      <c r="S11808">
        <f t="shared" si="601"/>
        <v>0</v>
      </c>
      <c r="T11808" s="53" t="str">
        <f t="shared" si="602"/>
        <v/>
      </c>
      <c r="U11808" s="53" t="str">
        <f t="shared" si="602"/>
        <v/>
      </c>
      <c r="V11808" s="53" t="str">
        <f t="shared" si="602"/>
        <v/>
      </c>
      <c r="W11808" s="53" t="str">
        <f t="shared" si="602"/>
        <v/>
      </c>
      <c r="X11808" s="53" t="str">
        <f t="shared" si="602"/>
        <v/>
      </c>
    </row>
    <row r="11809" spans="18:24" hidden="1" x14ac:dyDescent="0.3">
      <c r="R11809">
        <f t="shared" si="600"/>
        <v>0</v>
      </c>
      <c r="S11809">
        <f t="shared" si="601"/>
        <v>0</v>
      </c>
      <c r="T11809" s="53" t="str">
        <f t="shared" si="602"/>
        <v/>
      </c>
      <c r="U11809" s="53" t="str">
        <f t="shared" si="602"/>
        <v/>
      </c>
      <c r="V11809" s="53" t="str">
        <f t="shared" si="602"/>
        <v/>
      </c>
      <c r="W11809" s="53" t="str">
        <f t="shared" si="602"/>
        <v/>
      </c>
      <c r="X11809" s="53" t="str">
        <f t="shared" si="602"/>
        <v/>
      </c>
    </row>
    <row r="11810" spans="18:24" hidden="1" x14ac:dyDescent="0.3">
      <c r="R11810">
        <f t="shared" si="600"/>
        <v>0</v>
      </c>
      <c r="S11810">
        <f t="shared" si="601"/>
        <v>0</v>
      </c>
      <c r="T11810" s="53" t="str">
        <f t="shared" si="602"/>
        <v/>
      </c>
      <c r="U11810" s="53" t="str">
        <f t="shared" si="602"/>
        <v/>
      </c>
      <c r="V11810" s="53" t="str">
        <f t="shared" si="602"/>
        <v/>
      </c>
      <c r="W11810" s="53" t="str">
        <f t="shared" si="602"/>
        <v/>
      </c>
      <c r="X11810" s="53" t="str">
        <f t="shared" si="602"/>
        <v/>
      </c>
    </row>
    <row r="11811" spans="18:24" hidden="1" x14ac:dyDescent="0.3">
      <c r="R11811">
        <f t="shared" si="600"/>
        <v>0</v>
      </c>
      <c r="S11811">
        <f t="shared" si="601"/>
        <v>0</v>
      </c>
      <c r="T11811" s="53" t="str">
        <f t="shared" si="602"/>
        <v/>
      </c>
      <c r="U11811" s="53" t="str">
        <f t="shared" si="602"/>
        <v/>
      </c>
      <c r="V11811" s="53" t="str">
        <f t="shared" si="602"/>
        <v/>
      </c>
      <c r="W11811" s="53" t="str">
        <f t="shared" si="602"/>
        <v/>
      </c>
      <c r="X11811" s="53" t="str">
        <f t="shared" si="602"/>
        <v/>
      </c>
    </row>
    <row r="11812" spans="18:24" hidden="1" x14ac:dyDescent="0.3">
      <c r="R11812">
        <f t="shared" si="600"/>
        <v>0</v>
      </c>
      <c r="S11812">
        <f t="shared" si="601"/>
        <v>0</v>
      </c>
      <c r="T11812" s="53" t="str">
        <f t="shared" si="602"/>
        <v/>
      </c>
      <c r="U11812" s="53" t="str">
        <f t="shared" si="602"/>
        <v/>
      </c>
      <c r="V11812" s="53" t="str">
        <f t="shared" si="602"/>
        <v/>
      </c>
      <c r="W11812" s="53" t="str">
        <f t="shared" si="602"/>
        <v/>
      </c>
      <c r="X11812" s="53" t="str">
        <f t="shared" si="602"/>
        <v/>
      </c>
    </row>
    <row r="11813" spans="18:24" hidden="1" x14ac:dyDescent="0.3">
      <c r="R11813">
        <f t="shared" si="600"/>
        <v>0</v>
      </c>
      <c r="S11813">
        <f t="shared" si="601"/>
        <v>0</v>
      </c>
      <c r="T11813" s="53" t="str">
        <f t="shared" si="602"/>
        <v/>
      </c>
      <c r="U11813" s="53" t="str">
        <f t="shared" si="602"/>
        <v/>
      </c>
      <c r="V11813" s="53" t="str">
        <f t="shared" si="602"/>
        <v/>
      </c>
      <c r="W11813" s="53" t="str">
        <f t="shared" si="602"/>
        <v/>
      </c>
      <c r="X11813" s="53" t="str">
        <f t="shared" si="602"/>
        <v/>
      </c>
    </row>
    <row r="11814" spans="18:24" hidden="1" x14ac:dyDescent="0.3">
      <c r="R11814">
        <f t="shared" si="600"/>
        <v>0</v>
      </c>
      <c r="S11814">
        <f t="shared" si="601"/>
        <v>0</v>
      </c>
      <c r="T11814" s="53" t="str">
        <f t="shared" si="602"/>
        <v/>
      </c>
      <c r="U11814" s="53" t="str">
        <f t="shared" si="602"/>
        <v/>
      </c>
      <c r="V11814" s="53" t="str">
        <f t="shared" si="602"/>
        <v/>
      </c>
      <c r="W11814" s="53" t="str">
        <f t="shared" si="602"/>
        <v/>
      </c>
      <c r="X11814" s="53" t="str">
        <f t="shared" si="602"/>
        <v/>
      </c>
    </row>
    <row r="11815" spans="18:24" hidden="1" x14ac:dyDescent="0.3">
      <c r="R11815">
        <f t="shared" si="600"/>
        <v>0</v>
      </c>
      <c r="S11815">
        <f t="shared" si="601"/>
        <v>0</v>
      </c>
      <c r="T11815" s="53" t="str">
        <f t="shared" si="602"/>
        <v/>
      </c>
      <c r="U11815" s="53" t="str">
        <f t="shared" si="602"/>
        <v/>
      </c>
      <c r="V11815" s="53" t="str">
        <f t="shared" si="602"/>
        <v/>
      </c>
      <c r="W11815" s="53" t="str">
        <f t="shared" si="602"/>
        <v/>
      </c>
      <c r="X11815" s="53" t="str">
        <f t="shared" si="602"/>
        <v/>
      </c>
    </row>
    <row r="11816" spans="18:24" hidden="1" x14ac:dyDescent="0.3">
      <c r="R11816">
        <f t="shared" si="600"/>
        <v>0</v>
      </c>
      <c r="S11816">
        <f t="shared" si="601"/>
        <v>0</v>
      </c>
      <c r="T11816" s="53" t="str">
        <f t="shared" si="602"/>
        <v/>
      </c>
      <c r="U11816" s="53" t="str">
        <f t="shared" si="602"/>
        <v/>
      </c>
      <c r="V11816" s="53" t="str">
        <f t="shared" si="602"/>
        <v/>
      </c>
      <c r="W11816" s="53" t="str">
        <f t="shared" si="602"/>
        <v/>
      </c>
      <c r="X11816" s="53" t="str">
        <f t="shared" si="602"/>
        <v/>
      </c>
    </row>
    <row r="11817" spans="18:24" hidden="1" x14ac:dyDescent="0.3">
      <c r="R11817">
        <f t="shared" si="600"/>
        <v>0</v>
      </c>
      <c r="S11817">
        <f t="shared" si="601"/>
        <v>0</v>
      </c>
      <c r="T11817" s="53" t="str">
        <f t="shared" si="602"/>
        <v/>
      </c>
      <c r="U11817" s="53" t="str">
        <f t="shared" si="602"/>
        <v/>
      </c>
      <c r="V11817" s="53" t="str">
        <f t="shared" si="602"/>
        <v/>
      </c>
      <c r="W11817" s="53" t="str">
        <f t="shared" si="602"/>
        <v/>
      </c>
      <c r="X11817" s="53" t="str">
        <f t="shared" si="602"/>
        <v/>
      </c>
    </row>
    <row r="11818" spans="18:24" hidden="1" x14ac:dyDescent="0.3">
      <c r="R11818">
        <f t="shared" si="600"/>
        <v>0</v>
      </c>
      <c r="S11818">
        <f t="shared" si="601"/>
        <v>0</v>
      </c>
      <c r="T11818" s="53" t="str">
        <f t="shared" si="602"/>
        <v/>
      </c>
      <c r="U11818" s="53" t="str">
        <f t="shared" si="602"/>
        <v/>
      </c>
      <c r="V11818" s="53" t="str">
        <f t="shared" si="602"/>
        <v/>
      </c>
      <c r="W11818" s="53" t="str">
        <f t="shared" si="602"/>
        <v/>
      </c>
      <c r="X11818" s="53" t="str">
        <f t="shared" si="602"/>
        <v/>
      </c>
    </row>
    <row r="11819" spans="18:24" hidden="1" x14ac:dyDescent="0.3">
      <c r="R11819">
        <f t="shared" si="600"/>
        <v>0</v>
      </c>
      <c r="S11819">
        <f t="shared" si="601"/>
        <v>0</v>
      </c>
      <c r="T11819" s="53" t="str">
        <f t="shared" si="602"/>
        <v/>
      </c>
      <c r="U11819" s="53" t="str">
        <f t="shared" si="602"/>
        <v/>
      </c>
      <c r="V11819" s="53" t="str">
        <f t="shared" si="602"/>
        <v/>
      </c>
      <c r="W11819" s="53" t="str">
        <f t="shared" si="602"/>
        <v/>
      </c>
      <c r="X11819" s="53" t="str">
        <f t="shared" si="602"/>
        <v/>
      </c>
    </row>
    <row r="11820" spans="18:24" hidden="1" x14ac:dyDescent="0.3">
      <c r="R11820">
        <f t="shared" si="600"/>
        <v>0</v>
      </c>
      <c r="S11820">
        <f t="shared" si="601"/>
        <v>0</v>
      </c>
      <c r="T11820" s="53" t="str">
        <f t="shared" si="602"/>
        <v/>
      </c>
      <c r="U11820" s="53" t="str">
        <f t="shared" si="602"/>
        <v/>
      </c>
      <c r="V11820" s="53" t="str">
        <f t="shared" si="602"/>
        <v/>
      </c>
      <c r="W11820" s="53" t="str">
        <f t="shared" si="602"/>
        <v/>
      </c>
      <c r="X11820" s="53" t="str">
        <f t="shared" si="602"/>
        <v/>
      </c>
    </row>
    <row r="11821" spans="18:24" hidden="1" x14ac:dyDescent="0.3">
      <c r="R11821">
        <f t="shared" si="600"/>
        <v>0</v>
      </c>
      <c r="S11821">
        <f t="shared" si="601"/>
        <v>0</v>
      </c>
      <c r="T11821" s="53" t="str">
        <f t="shared" si="602"/>
        <v/>
      </c>
      <c r="U11821" s="53" t="str">
        <f t="shared" si="602"/>
        <v/>
      </c>
      <c r="V11821" s="53" t="str">
        <f t="shared" si="602"/>
        <v/>
      </c>
      <c r="W11821" s="53" t="str">
        <f t="shared" si="602"/>
        <v/>
      </c>
      <c r="X11821" s="53" t="str">
        <f t="shared" si="602"/>
        <v/>
      </c>
    </row>
    <row r="11822" spans="18:24" hidden="1" x14ac:dyDescent="0.3">
      <c r="R11822">
        <f t="shared" si="600"/>
        <v>0</v>
      </c>
      <c r="S11822">
        <f t="shared" si="601"/>
        <v>0</v>
      </c>
      <c r="T11822" s="53" t="str">
        <f t="shared" si="602"/>
        <v/>
      </c>
      <c r="U11822" s="53" t="str">
        <f t="shared" si="602"/>
        <v/>
      </c>
      <c r="V11822" s="53" t="str">
        <f t="shared" si="602"/>
        <v/>
      </c>
      <c r="W11822" s="53" t="str">
        <f t="shared" si="602"/>
        <v/>
      </c>
      <c r="X11822" s="53" t="str">
        <f t="shared" si="602"/>
        <v/>
      </c>
    </row>
    <row r="11823" spans="18:24" hidden="1" x14ac:dyDescent="0.3">
      <c r="R11823">
        <f t="shared" si="600"/>
        <v>0</v>
      </c>
      <c r="S11823">
        <f t="shared" si="601"/>
        <v>0</v>
      </c>
      <c r="T11823" s="53" t="str">
        <f t="shared" si="602"/>
        <v/>
      </c>
      <c r="U11823" s="53" t="str">
        <f t="shared" si="602"/>
        <v/>
      </c>
      <c r="V11823" s="53" t="str">
        <f t="shared" si="602"/>
        <v/>
      </c>
      <c r="W11823" s="53" t="str">
        <f t="shared" si="602"/>
        <v/>
      </c>
      <c r="X11823" s="53" t="str">
        <f t="shared" si="602"/>
        <v/>
      </c>
    </row>
    <row r="11824" spans="18:24" hidden="1" x14ac:dyDescent="0.3">
      <c r="R11824">
        <f t="shared" si="600"/>
        <v>0</v>
      </c>
      <c r="S11824">
        <f t="shared" si="601"/>
        <v>0</v>
      </c>
      <c r="T11824" s="53" t="str">
        <f t="shared" si="602"/>
        <v/>
      </c>
      <c r="U11824" s="53" t="str">
        <f t="shared" si="602"/>
        <v/>
      </c>
      <c r="V11824" s="53" t="str">
        <f t="shared" si="602"/>
        <v/>
      </c>
      <c r="W11824" s="53" t="str">
        <f t="shared" si="602"/>
        <v/>
      </c>
      <c r="X11824" s="53" t="str">
        <f t="shared" si="602"/>
        <v/>
      </c>
    </row>
    <row r="11825" spans="18:24" hidden="1" x14ac:dyDescent="0.3">
      <c r="R11825">
        <f t="shared" si="600"/>
        <v>0</v>
      </c>
      <c r="S11825">
        <f t="shared" si="601"/>
        <v>0</v>
      </c>
      <c r="T11825" s="53" t="str">
        <f t="shared" si="602"/>
        <v/>
      </c>
      <c r="U11825" s="53" t="str">
        <f t="shared" si="602"/>
        <v/>
      </c>
      <c r="V11825" s="53" t="str">
        <f t="shared" si="602"/>
        <v/>
      </c>
      <c r="W11825" s="53" t="str">
        <f t="shared" si="602"/>
        <v/>
      </c>
      <c r="X11825" s="53" t="str">
        <f t="shared" si="602"/>
        <v/>
      </c>
    </row>
    <row r="11826" spans="18:24" hidden="1" x14ac:dyDescent="0.3">
      <c r="R11826">
        <f t="shared" si="600"/>
        <v>0</v>
      </c>
      <c r="S11826">
        <f t="shared" si="601"/>
        <v>0</v>
      </c>
      <c r="T11826" s="53" t="str">
        <f t="shared" si="602"/>
        <v/>
      </c>
      <c r="U11826" s="53" t="str">
        <f t="shared" si="602"/>
        <v/>
      </c>
      <c r="V11826" s="53" t="str">
        <f t="shared" si="602"/>
        <v/>
      </c>
      <c r="W11826" s="53" t="str">
        <f t="shared" si="602"/>
        <v/>
      </c>
      <c r="X11826" s="53" t="str">
        <f t="shared" si="602"/>
        <v/>
      </c>
    </row>
    <row r="11827" spans="18:24" hidden="1" x14ac:dyDescent="0.3">
      <c r="R11827">
        <f t="shared" si="600"/>
        <v>0</v>
      </c>
      <c r="S11827">
        <f t="shared" si="601"/>
        <v>0</v>
      </c>
      <c r="T11827" s="53" t="str">
        <f t="shared" si="602"/>
        <v/>
      </c>
      <c r="U11827" s="53" t="str">
        <f t="shared" si="602"/>
        <v/>
      </c>
      <c r="V11827" s="53" t="str">
        <f t="shared" si="602"/>
        <v/>
      </c>
      <c r="W11827" s="53" t="str">
        <f t="shared" si="602"/>
        <v/>
      </c>
      <c r="X11827" s="53" t="str">
        <f t="shared" si="602"/>
        <v/>
      </c>
    </row>
    <row r="11828" spans="18:24" hidden="1" x14ac:dyDescent="0.3">
      <c r="R11828">
        <f t="shared" si="600"/>
        <v>0</v>
      </c>
      <c r="S11828">
        <f t="shared" si="601"/>
        <v>0</v>
      </c>
      <c r="T11828" s="53" t="str">
        <f t="shared" si="602"/>
        <v/>
      </c>
      <c r="U11828" s="53" t="str">
        <f t="shared" si="602"/>
        <v/>
      </c>
      <c r="V11828" s="53" t="str">
        <f t="shared" si="602"/>
        <v/>
      </c>
      <c r="W11828" s="53" t="str">
        <f t="shared" si="602"/>
        <v/>
      </c>
      <c r="X11828" s="53" t="str">
        <f t="shared" si="602"/>
        <v/>
      </c>
    </row>
    <row r="11829" spans="18:24" hidden="1" x14ac:dyDescent="0.3">
      <c r="R11829">
        <f t="shared" si="600"/>
        <v>0</v>
      </c>
      <c r="S11829">
        <f t="shared" si="601"/>
        <v>0</v>
      </c>
      <c r="T11829" s="53" t="str">
        <f t="shared" si="602"/>
        <v/>
      </c>
      <c r="U11829" s="53" t="str">
        <f t="shared" si="602"/>
        <v/>
      </c>
      <c r="V11829" s="53" t="str">
        <f t="shared" si="602"/>
        <v/>
      </c>
      <c r="W11829" s="53" t="str">
        <f t="shared" si="602"/>
        <v/>
      </c>
      <c r="X11829" s="53" t="str">
        <f t="shared" si="602"/>
        <v/>
      </c>
    </row>
    <row r="11830" spans="18:24" hidden="1" x14ac:dyDescent="0.3">
      <c r="R11830">
        <f t="shared" si="600"/>
        <v>0</v>
      </c>
      <c r="S11830">
        <f t="shared" si="601"/>
        <v>0</v>
      </c>
      <c r="T11830" s="53" t="str">
        <f t="shared" si="602"/>
        <v/>
      </c>
      <c r="U11830" s="53" t="str">
        <f t="shared" si="602"/>
        <v/>
      </c>
      <c r="V11830" s="53" t="str">
        <f t="shared" si="602"/>
        <v/>
      </c>
      <c r="W11830" s="53" t="str">
        <f t="shared" si="602"/>
        <v/>
      </c>
      <c r="X11830" s="53" t="str">
        <f t="shared" si="602"/>
        <v/>
      </c>
    </row>
    <row r="11831" spans="18:24" hidden="1" x14ac:dyDescent="0.3">
      <c r="R11831">
        <f t="shared" si="600"/>
        <v>0</v>
      </c>
      <c r="S11831">
        <f t="shared" si="601"/>
        <v>0</v>
      </c>
      <c r="T11831" s="53" t="str">
        <f t="shared" si="602"/>
        <v/>
      </c>
      <c r="U11831" s="53" t="str">
        <f t="shared" si="602"/>
        <v/>
      </c>
      <c r="V11831" s="53" t="str">
        <f t="shared" si="602"/>
        <v/>
      </c>
      <c r="W11831" s="53" t="str">
        <f t="shared" si="602"/>
        <v/>
      </c>
      <c r="X11831" s="53" t="str">
        <f t="shared" si="602"/>
        <v/>
      </c>
    </row>
    <row r="11832" spans="18:24" hidden="1" x14ac:dyDescent="0.3">
      <c r="R11832">
        <f t="shared" si="600"/>
        <v>0</v>
      </c>
      <c r="S11832">
        <f t="shared" si="601"/>
        <v>0</v>
      </c>
      <c r="T11832" s="53" t="str">
        <f t="shared" si="602"/>
        <v/>
      </c>
      <c r="U11832" s="53" t="str">
        <f t="shared" si="602"/>
        <v/>
      </c>
      <c r="V11832" s="53" t="str">
        <f t="shared" si="602"/>
        <v/>
      </c>
      <c r="W11832" s="53" t="str">
        <f t="shared" si="602"/>
        <v/>
      </c>
      <c r="X11832" s="53" t="str">
        <f t="shared" si="602"/>
        <v/>
      </c>
    </row>
    <row r="11833" spans="18:24" hidden="1" x14ac:dyDescent="0.3">
      <c r="R11833">
        <f t="shared" si="600"/>
        <v>0</v>
      </c>
      <c r="S11833">
        <f t="shared" si="601"/>
        <v>0</v>
      </c>
      <c r="T11833" s="53" t="str">
        <f t="shared" si="602"/>
        <v/>
      </c>
      <c r="U11833" s="53" t="str">
        <f t="shared" si="602"/>
        <v/>
      </c>
      <c r="V11833" s="53" t="str">
        <f t="shared" si="602"/>
        <v/>
      </c>
      <c r="W11833" s="53" t="str">
        <f t="shared" si="602"/>
        <v/>
      </c>
      <c r="X11833" s="53" t="str">
        <f t="shared" si="602"/>
        <v/>
      </c>
    </row>
    <row r="11834" spans="18:24" hidden="1" x14ac:dyDescent="0.3">
      <c r="R11834">
        <f t="shared" si="600"/>
        <v>0</v>
      </c>
      <c r="S11834">
        <f t="shared" si="601"/>
        <v>0</v>
      </c>
      <c r="T11834" s="53" t="str">
        <f t="shared" si="602"/>
        <v/>
      </c>
      <c r="U11834" s="53" t="str">
        <f t="shared" si="602"/>
        <v/>
      </c>
      <c r="V11834" s="53" t="str">
        <f t="shared" si="602"/>
        <v/>
      </c>
      <c r="W11834" s="53" t="str">
        <f t="shared" si="602"/>
        <v/>
      </c>
      <c r="X11834" s="53" t="str">
        <f t="shared" si="602"/>
        <v/>
      </c>
    </row>
    <row r="11835" spans="18:24" hidden="1" x14ac:dyDescent="0.3">
      <c r="R11835">
        <f t="shared" si="600"/>
        <v>0</v>
      </c>
      <c r="S11835">
        <f t="shared" si="601"/>
        <v>0</v>
      </c>
      <c r="T11835" s="53" t="str">
        <f t="shared" si="602"/>
        <v/>
      </c>
      <c r="U11835" s="53" t="str">
        <f t="shared" si="602"/>
        <v/>
      </c>
      <c r="V11835" s="53" t="str">
        <f t="shared" si="602"/>
        <v/>
      </c>
      <c r="W11835" s="53" t="str">
        <f t="shared" si="602"/>
        <v/>
      </c>
      <c r="X11835" s="53" t="str">
        <f t="shared" si="602"/>
        <v/>
      </c>
    </row>
    <row r="11836" spans="18:24" hidden="1" x14ac:dyDescent="0.3">
      <c r="R11836">
        <f t="shared" si="600"/>
        <v>0</v>
      </c>
      <c r="S11836">
        <f t="shared" si="601"/>
        <v>0</v>
      </c>
      <c r="T11836" s="53" t="str">
        <f t="shared" si="602"/>
        <v/>
      </c>
      <c r="U11836" s="53" t="str">
        <f t="shared" si="602"/>
        <v/>
      </c>
      <c r="V11836" s="53" t="str">
        <f t="shared" si="602"/>
        <v/>
      </c>
      <c r="W11836" s="53" t="str">
        <f t="shared" si="602"/>
        <v/>
      </c>
      <c r="X11836" s="53" t="str">
        <f t="shared" si="602"/>
        <v/>
      </c>
    </row>
    <row r="11837" spans="18:24" hidden="1" x14ac:dyDescent="0.3">
      <c r="R11837">
        <f t="shared" si="600"/>
        <v>0</v>
      </c>
      <c r="S11837">
        <f t="shared" si="601"/>
        <v>0</v>
      </c>
      <c r="T11837" s="53" t="str">
        <f t="shared" si="602"/>
        <v/>
      </c>
      <c r="U11837" s="53" t="str">
        <f t="shared" si="602"/>
        <v/>
      </c>
      <c r="V11837" s="53" t="str">
        <f t="shared" si="602"/>
        <v/>
      </c>
      <c r="W11837" s="53" t="str">
        <f t="shared" si="602"/>
        <v/>
      </c>
      <c r="X11837" s="53" t="str">
        <f t="shared" si="602"/>
        <v/>
      </c>
    </row>
    <row r="11838" spans="18:24" hidden="1" x14ac:dyDescent="0.3">
      <c r="R11838">
        <f t="shared" si="600"/>
        <v>0</v>
      </c>
      <c r="S11838">
        <f t="shared" si="601"/>
        <v>0</v>
      </c>
      <c r="T11838" s="53" t="str">
        <f t="shared" si="602"/>
        <v/>
      </c>
      <c r="U11838" s="53" t="str">
        <f t="shared" si="602"/>
        <v/>
      </c>
      <c r="V11838" s="53" t="str">
        <f t="shared" si="602"/>
        <v/>
      </c>
      <c r="W11838" s="53" t="str">
        <f t="shared" si="602"/>
        <v/>
      </c>
      <c r="X11838" s="53" t="str">
        <f t="shared" si="602"/>
        <v/>
      </c>
    </row>
    <row r="11839" spans="18:24" hidden="1" x14ac:dyDescent="0.3">
      <c r="R11839">
        <f t="shared" si="600"/>
        <v>0</v>
      </c>
      <c r="S11839">
        <f t="shared" si="601"/>
        <v>0</v>
      </c>
      <c r="T11839" s="53" t="str">
        <f t="shared" si="602"/>
        <v/>
      </c>
      <c r="U11839" s="53" t="str">
        <f t="shared" si="602"/>
        <v/>
      </c>
      <c r="V11839" s="53" t="str">
        <f t="shared" si="602"/>
        <v/>
      </c>
      <c r="W11839" s="53" t="str">
        <f t="shared" si="602"/>
        <v/>
      </c>
      <c r="X11839" s="53" t="str">
        <f t="shared" si="602"/>
        <v/>
      </c>
    </row>
    <row r="11840" spans="18:24" hidden="1" x14ac:dyDescent="0.3">
      <c r="R11840">
        <f t="shared" si="600"/>
        <v>0</v>
      </c>
      <c r="S11840">
        <f t="shared" si="601"/>
        <v>0</v>
      </c>
      <c r="T11840" s="53" t="str">
        <f t="shared" si="602"/>
        <v/>
      </c>
      <c r="U11840" s="53" t="str">
        <f t="shared" si="602"/>
        <v/>
      </c>
      <c r="V11840" s="53" t="str">
        <f t="shared" si="602"/>
        <v/>
      </c>
      <c r="W11840" s="53" t="str">
        <f t="shared" si="602"/>
        <v/>
      </c>
      <c r="X11840" s="53" t="str">
        <f t="shared" si="602"/>
        <v/>
      </c>
    </row>
    <row r="11841" spans="18:24" hidden="1" x14ac:dyDescent="0.3">
      <c r="R11841">
        <f t="shared" si="600"/>
        <v>0</v>
      </c>
      <c r="S11841">
        <f t="shared" si="601"/>
        <v>0</v>
      </c>
      <c r="T11841" s="53" t="str">
        <f t="shared" si="602"/>
        <v/>
      </c>
      <c r="U11841" s="53" t="str">
        <f t="shared" si="602"/>
        <v/>
      </c>
      <c r="V11841" s="53" t="str">
        <f t="shared" si="602"/>
        <v/>
      </c>
      <c r="W11841" s="53" t="str">
        <f t="shared" si="602"/>
        <v/>
      </c>
      <c r="X11841" s="53" t="str">
        <f t="shared" si="602"/>
        <v/>
      </c>
    </row>
    <row r="11842" spans="18:24" hidden="1" x14ac:dyDescent="0.3">
      <c r="R11842">
        <f t="shared" si="600"/>
        <v>0</v>
      </c>
      <c r="S11842">
        <f t="shared" si="601"/>
        <v>0</v>
      </c>
      <c r="T11842" s="53" t="str">
        <f t="shared" si="602"/>
        <v/>
      </c>
      <c r="U11842" s="53" t="str">
        <f t="shared" si="602"/>
        <v/>
      </c>
      <c r="V11842" s="53" t="str">
        <f t="shared" si="602"/>
        <v/>
      </c>
      <c r="W11842" s="53" t="str">
        <f t="shared" si="602"/>
        <v/>
      </c>
      <c r="X11842" s="53" t="str">
        <f t="shared" si="602"/>
        <v/>
      </c>
    </row>
    <row r="11843" spans="18:24" hidden="1" x14ac:dyDescent="0.3">
      <c r="R11843">
        <f t="shared" si="600"/>
        <v>0</v>
      </c>
      <c r="S11843">
        <f t="shared" si="601"/>
        <v>0</v>
      </c>
      <c r="T11843" s="53" t="str">
        <f t="shared" si="602"/>
        <v/>
      </c>
      <c r="U11843" s="53" t="str">
        <f t="shared" si="602"/>
        <v/>
      </c>
      <c r="V11843" s="53" t="str">
        <f t="shared" si="602"/>
        <v/>
      </c>
      <c r="W11843" s="53" t="str">
        <f t="shared" si="602"/>
        <v/>
      </c>
      <c r="X11843" s="53" t="str">
        <f t="shared" si="602"/>
        <v/>
      </c>
    </row>
    <row r="11844" spans="18:24" hidden="1" x14ac:dyDescent="0.3">
      <c r="R11844">
        <f t="shared" si="600"/>
        <v>0</v>
      </c>
      <c r="S11844">
        <f t="shared" si="601"/>
        <v>0</v>
      </c>
      <c r="T11844" s="53" t="str">
        <f t="shared" si="602"/>
        <v/>
      </c>
      <c r="U11844" s="53" t="str">
        <f t="shared" si="602"/>
        <v/>
      </c>
      <c r="V11844" s="53" t="str">
        <f t="shared" si="602"/>
        <v/>
      </c>
      <c r="W11844" s="53" t="str">
        <f t="shared" si="602"/>
        <v/>
      </c>
      <c r="X11844" s="53" t="str">
        <f t="shared" si="602"/>
        <v/>
      </c>
    </row>
    <row r="11845" spans="18:24" hidden="1" x14ac:dyDescent="0.3">
      <c r="R11845">
        <f t="shared" si="600"/>
        <v>0</v>
      </c>
      <c r="S11845">
        <f t="shared" si="601"/>
        <v>0</v>
      </c>
      <c r="T11845" s="53" t="str">
        <f t="shared" si="602"/>
        <v/>
      </c>
      <c r="U11845" s="53" t="str">
        <f t="shared" si="602"/>
        <v/>
      </c>
      <c r="V11845" s="53" t="str">
        <f t="shared" si="602"/>
        <v/>
      </c>
      <c r="W11845" s="53" t="str">
        <f t="shared" si="602"/>
        <v/>
      </c>
      <c r="X11845" s="53" t="str">
        <f t="shared" si="602"/>
        <v/>
      </c>
    </row>
    <row r="11846" spans="18:24" hidden="1" x14ac:dyDescent="0.3">
      <c r="R11846">
        <f t="shared" si="600"/>
        <v>0</v>
      </c>
      <c r="S11846">
        <f t="shared" si="601"/>
        <v>0</v>
      </c>
      <c r="T11846" s="53" t="str">
        <f t="shared" si="602"/>
        <v/>
      </c>
      <c r="U11846" s="53" t="str">
        <f t="shared" si="602"/>
        <v/>
      </c>
      <c r="V11846" s="53" t="str">
        <f t="shared" si="602"/>
        <v/>
      </c>
      <c r="W11846" s="53" t="str">
        <f t="shared" si="602"/>
        <v/>
      </c>
      <c r="X11846" s="53" t="str">
        <f t="shared" si="602"/>
        <v/>
      </c>
    </row>
    <row r="11847" spans="18:24" hidden="1" x14ac:dyDescent="0.3">
      <c r="R11847">
        <f t="shared" ref="R11847:R11910" si="603">IF(OR(D11847="GRUPO TEPSA",D11847="TODAS"),P11847/5,P11847)</f>
        <v>0</v>
      </c>
      <c r="S11847">
        <f t="shared" si="601"/>
        <v>0</v>
      </c>
      <c r="T11847" s="53" t="str">
        <f t="shared" si="602"/>
        <v/>
      </c>
      <c r="U11847" s="53" t="str">
        <f t="shared" si="602"/>
        <v/>
      </c>
      <c r="V11847" s="53" t="str">
        <f t="shared" si="602"/>
        <v/>
      </c>
      <c r="W11847" s="53" t="str">
        <f t="shared" si="602"/>
        <v/>
      </c>
      <c r="X11847" s="53" t="str">
        <f t="shared" si="602"/>
        <v/>
      </c>
    </row>
    <row r="11848" spans="18:24" hidden="1" x14ac:dyDescent="0.3">
      <c r="R11848">
        <f t="shared" si="603"/>
        <v>0</v>
      </c>
      <c r="S11848">
        <f t="shared" si="601"/>
        <v>0</v>
      </c>
      <c r="T11848" s="53" t="str">
        <f t="shared" si="602"/>
        <v/>
      </c>
      <c r="U11848" s="53" t="str">
        <f t="shared" si="602"/>
        <v/>
      </c>
      <c r="V11848" s="53" t="str">
        <f t="shared" si="602"/>
        <v/>
      </c>
      <c r="W11848" s="53" t="str">
        <f t="shared" si="602"/>
        <v/>
      </c>
      <c r="X11848" s="53" t="str">
        <f t="shared" si="602"/>
        <v/>
      </c>
    </row>
    <row r="11849" spans="18:24" hidden="1" x14ac:dyDescent="0.3">
      <c r="R11849">
        <f t="shared" si="603"/>
        <v>0</v>
      </c>
      <c r="S11849">
        <f t="shared" si="601"/>
        <v>0</v>
      </c>
      <c r="T11849" s="53" t="str">
        <f t="shared" si="602"/>
        <v/>
      </c>
      <c r="U11849" s="53" t="str">
        <f t="shared" si="602"/>
        <v/>
      </c>
      <c r="V11849" s="53" t="str">
        <f t="shared" si="602"/>
        <v/>
      </c>
      <c r="W11849" s="53" t="str">
        <f t="shared" si="602"/>
        <v/>
      </c>
      <c r="X11849" s="53" t="str">
        <f t="shared" si="602"/>
        <v/>
      </c>
    </row>
    <row r="11850" spans="18:24" hidden="1" x14ac:dyDescent="0.3">
      <c r="R11850">
        <f t="shared" si="603"/>
        <v>0</v>
      </c>
      <c r="S11850">
        <f t="shared" si="601"/>
        <v>0</v>
      </c>
      <c r="T11850" s="53" t="str">
        <f t="shared" si="602"/>
        <v/>
      </c>
      <c r="U11850" s="53" t="str">
        <f t="shared" si="602"/>
        <v/>
      </c>
      <c r="V11850" s="53" t="str">
        <f t="shared" si="602"/>
        <v/>
      </c>
      <c r="W11850" s="53" t="str">
        <f t="shared" si="602"/>
        <v/>
      </c>
      <c r="X11850" s="53" t="str">
        <f t="shared" si="602"/>
        <v/>
      </c>
    </row>
    <row r="11851" spans="18:24" hidden="1" x14ac:dyDescent="0.3">
      <c r="R11851">
        <f t="shared" si="603"/>
        <v>0</v>
      </c>
      <c r="S11851">
        <f t="shared" ref="S11851:S11914" si="604">IF(OR(D11851="GRUPO TEPSA",D11851="TODAS"),Q11851/5,Q11851)</f>
        <v>0</v>
      </c>
      <c r="T11851" s="53" t="str">
        <f t="shared" ref="T11851:X11901" si="605">IF(OR(COUNTIF($D11851,"*"&amp;T$5&amp;"*")&gt;0,$D11851="GRUPO TEPSA"),T$5,"")</f>
        <v/>
      </c>
      <c r="U11851" s="53" t="str">
        <f t="shared" si="605"/>
        <v/>
      </c>
      <c r="V11851" s="53" t="str">
        <f t="shared" si="605"/>
        <v/>
      </c>
      <c r="W11851" s="53" t="str">
        <f t="shared" si="605"/>
        <v/>
      </c>
      <c r="X11851" s="53" t="str">
        <f t="shared" si="605"/>
        <v/>
      </c>
    </row>
    <row r="11852" spans="18:24" hidden="1" x14ac:dyDescent="0.3">
      <c r="R11852">
        <f t="shared" si="603"/>
        <v>0</v>
      </c>
      <c r="S11852">
        <f t="shared" si="604"/>
        <v>0</v>
      </c>
      <c r="T11852" s="53" t="str">
        <f t="shared" si="605"/>
        <v/>
      </c>
      <c r="U11852" s="53" t="str">
        <f t="shared" si="605"/>
        <v/>
      </c>
      <c r="V11852" s="53" t="str">
        <f t="shared" si="605"/>
        <v/>
      </c>
      <c r="W11852" s="53" t="str">
        <f t="shared" si="605"/>
        <v/>
      </c>
      <c r="X11852" s="53" t="str">
        <f t="shared" si="605"/>
        <v/>
      </c>
    </row>
    <row r="11853" spans="18:24" hidden="1" x14ac:dyDescent="0.3">
      <c r="R11853">
        <f t="shared" si="603"/>
        <v>0</v>
      </c>
      <c r="S11853">
        <f t="shared" si="604"/>
        <v>0</v>
      </c>
      <c r="T11853" s="53" t="str">
        <f t="shared" si="605"/>
        <v/>
      </c>
      <c r="U11853" s="53" t="str">
        <f t="shared" si="605"/>
        <v/>
      </c>
      <c r="V11853" s="53" t="str">
        <f t="shared" si="605"/>
        <v/>
      </c>
      <c r="W11853" s="53" t="str">
        <f t="shared" si="605"/>
        <v/>
      </c>
      <c r="X11853" s="53" t="str">
        <f t="shared" si="605"/>
        <v/>
      </c>
    </row>
    <row r="11854" spans="18:24" hidden="1" x14ac:dyDescent="0.3">
      <c r="R11854">
        <f t="shared" si="603"/>
        <v>0</v>
      </c>
      <c r="S11854">
        <f t="shared" si="604"/>
        <v>0</v>
      </c>
      <c r="T11854" s="53" t="str">
        <f t="shared" si="605"/>
        <v/>
      </c>
      <c r="U11854" s="53" t="str">
        <f t="shared" si="605"/>
        <v/>
      </c>
      <c r="V11854" s="53" t="str">
        <f t="shared" si="605"/>
        <v/>
      </c>
      <c r="W11854" s="53" t="str">
        <f t="shared" si="605"/>
        <v/>
      </c>
      <c r="X11854" s="53" t="str">
        <f t="shared" si="605"/>
        <v/>
      </c>
    </row>
    <row r="11855" spans="18:24" hidden="1" x14ac:dyDescent="0.3">
      <c r="R11855">
        <f t="shared" si="603"/>
        <v>0</v>
      </c>
      <c r="S11855">
        <f t="shared" si="604"/>
        <v>0</v>
      </c>
      <c r="T11855" s="53" t="str">
        <f t="shared" si="605"/>
        <v/>
      </c>
      <c r="U11855" s="53" t="str">
        <f t="shared" si="605"/>
        <v/>
      </c>
      <c r="V11855" s="53" t="str">
        <f t="shared" si="605"/>
        <v/>
      </c>
      <c r="W11855" s="53" t="str">
        <f t="shared" si="605"/>
        <v/>
      </c>
      <c r="X11855" s="53" t="str">
        <f t="shared" si="605"/>
        <v/>
      </c>
    </row>
    <row r="11856" spans="18:24" hidden="1" x14ac:dyDescent="0.3">
      <c r="R11856">
        <f t="shared" si="603"/>
        <v>0</v>
      </c>
      <c r="S11856">
        <f t="shared" si="604"/>
        <v>0</v>
      </c>
      <c r="T11856" s="53" t="str">
        <f t="shared" si="605"/>
        <v/>
      </c>
      <c r="U11856" s="53" t="str">
        <f t="shared" si="605"/>
        <v/>
      </c>
      <c r="V11856" s="53" t="str">
        <f t="shared" si="605"/>
        <v/>
      </c>
      <c r="W11856" s="53" t="str">
        <f t="shared" si="605"/>
        <v/>
      </c>
      <c r="X11856" s="53" t="str">
        <f t="shared" si="605"/>
        <v/>
      </c>
    </row>
    <row r="11857" spans="18:24" hidden="1" x14ac:dyDescent="0.3">
      <c r="R11857">
        <f t="shared" si="603"/>
        <v>0</v>
      </c>
      <c r="S11857">
        <f t="shared" si="604"/>
        <v>0</v>
      </c>
      <c r="T11857" s="53" t="str">
        <f t="shared" si="605"/>
        <v/>
      </c>
      <c r="U11857" s="53" t="str">
        <f t="shared" si="605"/>
        <v/>
      </c>
      <c r="V11857" s="53" t="str">
        <f t="shared" si="605"/>
        <v/>
      </c>
      <c r="W11857" s="53" t="str">
        <f t="shared" si="605"/>
        <v/>
      </c>
      <c r="X11857" s="53" t="str">
        <f t="shared" si="605"/>
        <v/>
      </c>
    </row>
    <row r="11858" spans="18:24" hidden="1" x14ac:dyDescent="0.3">
      <c r="R11858">
        <f t="shared" si="603"/>
        <v>0</v>
      </c>
      <c r="S11858">
        <f t="shared" si="604"/>
        <v>0</v>
      </c>
      <c r="T11858" s="53" t="str">
        <f t="shared" si="605"/>
        <v/>
      </c>
      <c r="U11858" s="53" t="str">
        <f t="shared" si="605"/>
        <v/>
      </c>
      <c r="V11858" s="53" t="str">
        <f t="shared" si="605"/>
        <v/>
      </c>
      <c r="W11858" s="53" t="str">
        <f t="shared" si="605"/>
        <v/>
      </c>
      <c r="X11858" s="53" t="str">
        <f t="shared" si="605"/>
        <v/>
      </c>
    </row>
    <row r="11859" spans="18:24" hidden="1" x14ac:dyDescent="0.3">
      <c r="R11859">
        <f t="shared" si="603"/>
        <v>0</v>
      </c>
      <c r="S11859">
        <f t="shared" si="604"/>
        <v>0</v>
      </c>
      <c r="T11859" s="53" t="str">
        <f t="shared" si="605"/>
        <v/>
      </c>
      <c r="U11859" s="53" t="str">
        <f t="shared" si="605"/>
        <v/>
      </c>
      <c r="V11859" s="53" t="str">
        <f t="shared" si="605"/>
        <v/>
      </c>
      <c r="W11859" s="53" t="str">
        <f t="shared" si="605"/>
        <v/>
      </c>
      <c r="X11859" s="53" t="str">
        <f t="shared" si="605"/>
        <v/>
      </c>
    </row>
    <row r="11860" spans="18:24" hidden="1" x14ac:dyDescent="0.3">
      <c r="R11860">
        <f t="shared" si="603"/>
        <v>0</v>
      </c>
      <c r="S11860">
        <f t="shared" si="604"/>
        <v>0</v>
      </c>
      <c r="T11860" s="53" t="str">
        <f t="shared" si="605"/>
        <v/>
      </c>
      <c r="U11860" s="53" t="str">
        <f t="shared" si="605"/>
        <v/>
      </c>
      <c r="V11860" s="53" t="str">
        <f t="shared" si="605"/>
        <v/>
      </c>
      <c r="W11860" s="53" t="str">
        <f t="shared" si="605"/>
        <v/>
      </c>
      <c r="X11860" s="53" t="str">
        <f t="shared" si="605"/>
        <v/>
      </c>
    </row>
    <row r="11861" spans="18:24" hidden="1" x14ac:dyDescent="0.3">
      <c r="R11861">
        <f t="shared" si="603"/>
        <v>0</v>
      </c>
      <c r="S11861">
        <f t="shared" si="604"/>
        <v>0</v>
      </c>
      <c r="T11861" s="53" t="str">
        <f t="shared" si="605"/>
        <v/>
      </c>
      <c r="U11861" s="53" t="str">
        <f t="shared" si="605"/>
        <v/>
      </c>
      <c r="V11861" s="53" t="str">
        <f t="shared" si="605"/>
        <v/>
      </c>
      <c r="W11861" s="53" t="str">
        <f t="shared" si="605"/>
        <v/>
      </c>
      <c r="X11861" s="53" t="str">
        <f t="shared" si="605"/>
        <v/>
      </c>
    </row>
    <row r="11862" spans="18:24" hidden="1" x14ac:dyDescent="0.3">
      <c r="R11862">
        <f t="shared" si="603"/>
        <v>0</v>
      </c>
      <c r="S11862">
        <f t="shared" si="604"/>
        <v>0</v>
      </c>
      <c r="T11862" s="53" t="str">
        <f t="shared" si="605"/>
        <v/>
      </c>
      <c r="U11862" s="53" t="str">
        <f t="shared" si="605"/>
        <v/>
      </c>
      <c r="V11862" s="53" t="str">
        <f t="shared" si="605"/>
        <v/>
      </c>
      <c r="W11862" s="53" t="str">
        <f t="shared" si="605"/>
        <v/>
      </c>
      <c r="X11862" s="53" t="str">
        <f t="shared" si="605"/>
        <v/>
      </c>
    </row>
    <row r="11863" spans="18:24" hidden="1" x14ac:dyDescent="0.3">
      <c r="R11863">
        <f t="shared" si="603"/>
        <v>0</v>
      </c>
      <c r="S11863">
        <f t="shared" si="604"/>
        <v>0</v>
      </c>
      <c r="T11863" s="53" t="str">
        <f t="shared" si="605"/>
        <v/>
      </c>
      <c r="U11863" s="53" t="str">
        <f t="shared" si="605"/>
        <v/>
      </c>
      <c r="V11863" s="53" t="str">
        <f t="shared" si="605"/>
        <v/>
      </c>
      <c r="W11863" s="53" t="str">
        <f t="shared" si="605"/>
        <v/>
      </c>
      <c r="X11863" s="53" t="str">
        <f t="shared" si="605"/>
        <v/>
      </c>
    </row>
    <row r="11864" spans="18:24" hidden="1" x14ac:dyDescent="0.3">
      <c r="R11864">
        <f t="shared" si="603"/>
        <v>0</v>
      </c>
      <c r="S11864">
        <f t="shared" si="604"/>
        <v>0</v>
      </c>
      <c r="T11864" s="53" t="str">
        <f t="shared" si="605"/>
        <v/>
      </c>
      <c r="U11864" s="53" t="str">
        <f t="shared" si="605"/>
        <v/>
      </c>
      <c r="V11864" s="53" t="str">
        <f t="shared" si="605"/>
        <v/>
      </c>
      <c r="W11864" s="53" t="str">
        <f t="shared" si="605"/>
        <v/>
      </c>
      <c r="X11864" s="53" t="str">
        <f t="shared" si="605"/>
        <v/>
      </c>
    </row>
    <row r="11865" spans="18:24" hidden="1" x14ac:dyDescent="0.3">
      <c r="R11865">
        <f t="shared" si="603"/>
        <v>0</v>
      </c>
      <c r="S11865">
        <f t="shared" si="604"/>
        <v>0</v>
      </c>
      <c r="T11865" s="53" t="str">
        <f t="shared" si="605"/>
        <v/>
      </c>
      <c r="U11865" s="53" t="str">
        <f t="shared" si="605"/>
        <v/>
      </c>
      <c r="V11865" s="53" t="str">
        <f t="shared" si="605"/>
        <v/>
      </c>
      <c r="W11865" s="53" t="str">
        <f t="shared" si="605"/>
        <v/>
      </c>
      <c r="X11865" s="53" t="str">
        <f t="shared" si="605"/>
        <v/>
      </c>
    </row>
    <row r="11866" spans="18:24" hidden="1" x14ac:dyDescent="0.3">
      <c r="R11866">
        <f t="shared" si="603"/>
        <v>0</v>
      </c>
      <c r="S11866">
        <f t="shared" si="604"/>
        <v>0</v>
      </c>
      <c r="T11866" s="53" t="str">
        <f t="shared" si="605"/>
        <v/>
      </c>
      <c r="U11866" s="53" t="str">
        <f t="shared" si="605"/>
        <v/>
      </c>
      <c r="V11866" s="53" t="str">
        <f t="shared" si="605"/>
        <v/>
      </c>
      <c r="W11866" s="53" t="str">
        <f t="shared" si="605"/>
        <v/>
      </c>
      <c r="X11866" s="53" t="str">
        <f t="shared" si="605"/>
        <v/>
      </c>
    </row>
    <row r="11867" spans="18:24" hidden="1" x14ac:dyDescent="0.3">
      <c r="R11867">
        <f t="shared" si="603"/>
        <v>0</v>
      </c>
      <c r="S11867">
        <f t="shared" si="604"/>
        <v>0</v>
      </c>
      <c r="T11867" s="53" t="str">
        <f t="shared" si="605"/>
        <v/>
      </c>
      <c r="U11867" s="53" t="str">
        <f t="shared" si="605"/>
        <v/>
      </c>
      <c r="V11867" s="53" t="str">
        <f t="shared" si="605"/>
        <v/>
      </c>
      <c r="W11867" s="53" t="str">
        <f t="shared" si="605"/>
        <v/>
      </c>
      <c r="X11867" s="53" t="str">
        <f t="shared" si="605"/>
        <v/>
      </c>
    </row>
    <row r="11868" spans="18:24" hidden="1" x14ac:dyDescent="0.3">
      <c r="R11868">
        <f t="shared" si="603"/>
        <v>0</v>
      </c>
      <c r="S11868">
        <f t="shared" si="604"/>
        <v>0</v>
      </c>
      <c r="T11868" s="53" t="str">
        <f t="shared" si="605"/>
        <v/>
      </c>
      <c r="U11868" s="53" t="str">
        <f t="shared" si="605"/>
        <v/>
      </c>
      <c r="V11868" s="53" t="str">
        <f t="shared" si="605"/>
        <v/>
      </c>
      <c r="W11868" s="53" t="str">
        <f t="shared" si="605"/>
        <v/>
      </c>
      <c r="X11868" s="53" t="str">
        <f t="shared" si="605"/>
        <v/>
      </c>
    </row>
    <row r="11869" spans="18:24" hidden="1" x14ac:dyDescent="0.3">
      <c r="R11869">
        <f t="shared" si="603"/>
        <v>0</v>
      </c>
      <c r="S11869">
        <f t="shared" si="604"/>
        <v>0</v>
      </c>
      <c r="T11869" s="53" t="str">
        <f t="shared" si="605"/>
        <v/>
      </c>
      <c r="U11869" s="53" t="str">
        <f t="shared" si="605"/>
        <v/>
      </c>
      <c r="V11869" s="53" t="str">
        <f t="shared" si="605"/>
        <v/>
      </c>
      <c r="W11869" s="53" t="str">
        <f t="shared" si="605"/>
        <v/>
      </c>
      <c r="X11869" s="53" t="str">
        <f t="shared" si="605"/>
        <v/>
      </c>
    </row>
    <row r="11870" spans="18:24" hidden="1" x14ac:dyDescent="0.3">
      <c r="R11870">
        <f t="shared" si="603"/>
        <v>0</v>
      </c>
      <c r="S11870">
        <f t="shared" si="604"/>
        <v>0</v>
      </c>
      <c r="T11870" s="53" t="str">
        <f t="shared" si="605"/>
        <v/>
      </c>
      <c r="U11870" s="53" t="str">
        <f t="shared" si="605"/>
        <v/>
      </c>
      <c r="V11870" s="53" t="str">
        <f t="shared" si="605"/>
        <v/>
      </c>
      <c r="W11870" s="53" t="str">
        <f t="shared" si="605"/>
        <v/>
      </c>
      <c r="X11870" s="53" t="str">
        <f t="shared" si="605"/>
        <v/>
      </c>
    </row>
    <row r="11871" spans="18:24" hidden="1" x14ac:dyDescent="0.3">
      <c r="R11871">
        <f t="shared" si="603"/>
        <v>0</v>
      </c>
      <c r="S11871">
        <f t="shared" si="604"/>
        <v>0</v>
      </c>
      <c r="T11871" s="53" t="str">
        <f t="shared" si="605"/>
        <v/>
      </c>
      <c r="U11871" s="53" t="str">
        <f t="shared" si="605"/>
        <v/>
      </c>
      <c r="V11871" s="53" t="str">
        <f t="shared" si="605"/>
        <v/>
      </c>
      <c r="W11871" s="53" t="str">
        <f t="shared" si="605"/>
        <v/>
      </c>
      <c r="X11871" s="53" t="str">
        <f t="shared" si="605"/>
        <v/>
      </c>
    </row>
    <row r="11872" spans="18:24" hidden="1" x14ac:dyDescent="0.3">
      <c r="R11872">
        <f t="shared" si="603"/>
        <v>0</v>
      </c>
      <c r="S11872">
        <f t="shared" si="604"/>
        <v>0</v>
      </c>
      <c r="T11872" s="53" t="str">
        <f t="shared" si="605"/>
        <v/>
      </c>
      <c r="U11872" s="53" t="str">
        <f t="shared" si="605"/>
        <v/>
      </c>
      <c r="V11872" s="53" t="str">
        <f t="shared" si="605"/>
        <v/>
      </c>
      <c r="W11872" s="53" t="str">
        <f t="shared" si="605"/>
        <v/>
      </c>
      <c r="X11872" s="53" t="str">
        <f t="shared" si="605"/>
        <v/>
      </c>
    </row>
    <row r="11873" spans="18:24" hidden="1" x14ac:dyDescent="0.3">
      <c r="R11873">
        <f t="shared" si="603"/>
        <v>0</v>
      </c>
      <c r="S11873">
        <f t="shared" si="604"/>
        <v>0</v>
      </c>
      <c r="T11873" s="53" t="str">
        <f t="shared" si="605"/>
        <v/>
      </c>
      <c r="U11873" s="53" t="str">
        <f t="shared" si="605"/>
        <v/>
      </c>
      <c r="V11873" s="53" t="str">
        <f t="shared" si="605"/>
        <v/>
      </c>
      <c r="W11873" s="53" t="str">
        <f t="shared" si="605"/>
        <v/>
      </c>
      <c r="X11873" s="53" t="str">
        <f t="shared" si="605"/>
        <v/>
      </c>
    </row>
    <row r="11874" spans="18:24" hidden="1" x14ac:dyDescent="0.3">
      <c r="R11874">
        <f t="shared" si="603"/>
        <v>0</v>
      </c>
      <c r="S11874">
        <f t="shared" si="604"/>
        <v>0</v>
      </c>
      <c r="T11874" s="53" t="str">
        <f t="shared" si="605"/>
        <v/>
      </c>
      <c r="U11874" s="53" t="str">
        <f t="shared" si="605"/>
        <v/>
      </c>
      <c r="V11874" s="53" t="str">
        <f t="shared" si="605"/>
        <v/>
      </c>
      <c r="W11874" s="53" t="str">
        <f t="shared" si="605"/>
        <v/>
      </c>
      <c r="X11874" s="53" t="str">
        <f t="shared" si="605"/>
        <v/>
      </c>
    </row>
    <row r="11875" spans="18:24" hidden="1" x14ac:dyDescent="0.3">
      <c r="R11875">
        <f t="shared" si="603"/>
        <v>0</v>
      </c>
      <c r="S11875">
        <f t="shared" si="604"/>
        <v>0</v>
      </c>
      <c r="T11875" s="53" t="str">
        <f t="shared" si="605"/>
        <v/>
      </c>
      <c r="U11875" s="53" t="str">
        <f t="shared" si="605"/>
        <v/>
      </c>
      <c r="V11875" s="53" t="str">
        <f t="shared" si="605"/>
        <v/>
      </c>
      <c r="W11875" s="53" t="str">
        <f t="shared" si="605"/>
        <v/>
      </c>
      <c r="X11875" s="53" t="str">
        <f t="shared" si="605"/>
        <v/>
      </c>
    </row>
    <row r="11876" spans="18:24" hidden="1" x14ac:dyDescent="0.3">
      <c r="R11876">
        <f t="shared" si="603"/>
        <v>0</v>
      </c>
      <c r="S11876">
        <f t="shared" si="604"/>
        <v>0</v>
      </c>
      <c r="T11876" s="53" t="str">
        <f t="shared" si="605"/>
        <v/>
      </c>
      <c r="U11876" s="53" t="str">
        <f t="shared" si="605"/>
        <v/>
      </c>
      <c r="V11876" s="53" t="str">
        <f t="shared" si="605"/>
        <v/>
      </c>
      <c r="W11876" s="53" t="str">
        <f t="shared" si="605"/>
        <v/>
      </c>
      <c r="X11876" s="53" t="str">
        <f t="shared" si="605"/>
        <v/>
      </c>
    </row>
    <row r="11877" spans="18:24" hidden="1" x14ac:dyDescent="0.3">
      <c r="R11877">
        <f t="shared" si="603"/>
        <v>0</v>
      </c>
      <c r="S11877">
        <f t="shared" si="604"/>
        <v>0</v>
      </c>
      <c r="T11877" s="53" t="str">
        <f t="shared" si="605"/>
        <v/>
      </c>
      <c r="U11877" s="53" t="str">
        <f t="shared" si="605"/>
        <v/>
      </c>
      <c r="V11877" s="53" t="str">
        <f t="shared" si="605"/>
        <v/>
      </c>
      <c r="W11877" s="53" t="str">
        <f t="shared" si="605"/>
        <v/>
      </c>
      <c r="X11877" s="53" t="str">
        <f t="shared" si="605"/>
        <v/>
      </c>
    </row>
    <row r="11878" spans="18:24" hidden="1" x14ac:dyDescent="0.3">
      <c r="R11878">
        <f t="shared" si="603"/>
        <v>0</v>
      </c>
      <c r="S11878">
        <f t="shared" si="604"/>
        <v>0</v>
      </c>
      <c r="T11878" s="53" t="str">
        <f t="shared" si="605"/>
        <v/>
      </c>
      <c r="U11878" s="53" t="str">
        <f t="shared" si="605"/>
        <v/>
      </c>
      <c r="V11878" s="53" t="str">
        <f t="shared" si="605"/>
        <v/>
      </c>
      <c r="W11878" s="53" t="str">
        <f t="shared" si="605"/>
        <v/>
      </c>
      <c r="X11878" s="53" t="str">
        <f t="shared" si="605"/>
        <v/>
      </c>
    </row>
    <row r="11879" spans="18:24" hidden="1" x14ac:dyDescent="0.3">
      <c r="R11879">
        <f t="shared" si="603"/>
        <v>0</v>
      </c>
      <c r="S11879">
        <f t="shared" si="604"/>
        <v>0</v>
      </c>
      <c r="T11879" s="53" t="str">
        <f t="shared" si="605"/>
        <v/>
      </c>
      <c r="U11879" s="53" t="str">
        <f t="shared" si="605"/>
        <v/>
      </c>
      <c r="V11879" s="53" t="str">
        <f t="shared" si="605"/>
        <v/>
      </c>
      <c r="W11879" s="53" t="str">
        <f t="shared" si="605"/>
        <v/>
      </c>
      <c r="X11879" s="53" t="str">
        <f t="shared" si="605"/>
        <v/>
      </c>
    </row>
    <row r="11880" spans="18:24" hidden="1" x14ac:dyDescent="0.3">
      <c r="R11880">
        <f t="shared" si="603"/>
        <v>0</v>
      </c>
      <c r="S11880">
        <f t="shared" si="604"/>
        <v>0</v>
      </c>
      <c r="T11880" s="53" t="str">
        <f t="shared" si="605"/>
        <v/>
      </c>
      <c r="U11880" s="53" t="str">
        <f t="shared" si="605"/>
        <v/>
      </c>
      <c r="V11880" s="53" t="str">
        <f t="shared" si="605"/>
        <v/>
      </c>
      <c r="W11880" s="53" t="str">
        <f t="shared" si="605"/>
        <v/>
      </c>
      <c r="X11880" s="53" t="str">
        <f t="shared" si="605"/>
        <v/>
      </c>
    </row>
    <row r="11881" spans="18:24" hidden="1" x14ac:dyDescent="0.3">
      <c r="R11881">
        <f t="shared" si="603"/>
        <v>0</v>
      </c>
      <c r="S11881">
        <f t="shared" si="604"/>
        <v>0</v>
      </c>
      <c r="T11881" s="53" t="str">
        <f t="shared" si="605"/>
        <v/>
      </c>
      <c r="U11881" s="53" t="str">
        <f t="shared" si="605"/>
        <v/>
      </c>
      <c r="V11881" s="53" t="str">
        <f t="shared" si="605"/>
        <v/>
      </c>
      <c r="W11881" s="53" t="str">
        <f t="shared" si="605"/>
        <v/>
      </c>
      <c r="X11881" s="53" t="str">
        <f t="shared" si="605"/>
        <v/>
      </c>
    </row>
    <row r="11882" spans="18:24" hidden="1" x14ac:dyDescent="0.3">
      <c r="R11882">
        <f t="shared" si="603"/>
        <v>0</v>
      </c>
      <c r="S11882">
        <f t="shared" si="604"/>
        <v>0</v>
      </c>
      <c r="T11882" s="53" t="str">
        <f t="shared" si="605"/>
        <v/>
      </c>
      <c r="U11882" s="53" t="str">
        <f t="shared" si="605"/>
        <v/>
      </c>
      <c r="V11882" s="53" t="str">
        <f t="shared" si="605"/>
        <v/>
      </c>
      <c r="W11882" s="53" t="str">
        <f t="shared" si="605"/>
        <v/>
      </c>
      <c r="X11882" s="53" t="str">
        <f t="shared" si="605"/>
        <v/>
      </c>
    </row>
    <row r="11883" spans="18:24" hidden="1" x14ac:dyDescent="0.3">
      <c r="R11883">
        <f t="shared" si="603"/>
        <v>0</v>
      </c>
      <c r="S11883">
        <f t="shared" si="604"/>
        <v>0</v>
      </c>
      <c r="T11883" s="53" t="str">
        <f t="shared" si="605"/>
        <v/>
      </c>
      <c r="U11883" s="53" t="str">
        <f t="shared" si="605"/>
        <v/>
      </c>
      <c r="V11883" s="53" t="str">
        <f t="shared" si="605"/>
        <v/>
      </c>
      <c r="W11883" s="53" t="str">
        <f t="shared" si="605"/>
        <v/>
      </c>
      <c r="X11883" s="53" t="str">
        <f t="shared" si="605"/>
        <v/>
      </c>
    </row>
    <row r="11884" spans="18:24" hidden="1" x14ac:dyDescent="0.3">
      <c r="R11884">
        <f t="shared" si="603"/>
        <v>0</v>
      </c>
      <c r="S11884">
        <f t="shared" si="604"/>
        <v>0</v>
      </c>
      <c r="T11884" s="53" t="str">
        <f t="shared" si="605"/>
        <v/>
      </c>
      <c r="U11884" s="53" t="str">
        <f t="shared" si="605"/>
        <v/>
      </c>
      <c r="V11884" s="53" t="str">
        <f t="shared" si="605"/>
        <v/>
      </c>
      <c r="W11884" s="53" t="str">
        <f t="shared" si="605"/>
        <v/>
      </c>
      <c r="X11884" s="53" t="str">
        <f t="shared" si="605"/>
        <v/>
      </c>
    </row>
    <row r="11885" spans="18:24" hidden="1" x14ac:dyDescent="0.3">
      <c r="R11885">
        <f t="shared" si="603"/>
        <v>0</v>
      </c>
      <c r="S11885">
        <f t="shared" si="604"/>
        <v>0</v>
      </c>
      <c r="T11885" s="53" t="str">
        <f t="shared" si="605"/>
        <v/>
      </c>
      <c r="U11885" s="53" t="str">
        <f t="shared" si="605"/>
        <v/>
      </c>
      <c r="V11885" s="53" t="str">
        <f t="shared" si="605"/>
        <v/>
      </c>
      <c r="W11885" s="53" t="str">
        <f t="shared" si="605"/>
        <v/>
      </c>
      <c r="X11885" s="53" t="str">
        <f t="shared" si="605"/>
        <v/>
      </c>
    </row>
    <row r="11886" spans="18:24" hidden="1" x14ac:dyDescent="0.3">
      <c r="R11886">
        <f t="shared" si="603"/>
        <v>0</v>
      </c>
      <c r="S11886">
        <f t="shared" si="604"/>
        <v>0</v>
      </c>
      <c r="T11886" s="53" t="str">
        <f t="shared" si="605"/>
        <v/>
      </c>
      <c r="U11886" s="53" t="str">
        <f t="shared" si="605"/>
        <v/>
      </c>
      <c r="V11886" s="53" t="str">
        <f t="shared" si="605"/>
        <v/>
      </c>
      <c r="W11886" s="53" t="str">
        <f t="shared" si="605"/>
        <v/>
      </c>
      <c r="X11886" s="53" t="str">
        <f t="shared" si="605"/>
        <v/>
      </c>
    </row>
    <row r="11887" spans="18:24" hidden="1" x14ac:dyDescent="0.3">
      <c r="R11887">
        <f t="shared" si="603"/>
        <v>0</v>
      </c>
      <c r="S11887">
        <f t="shared" si="604"/>
        <v>0</v>
      </c>
      <c r="T11887" s="53" t="str">
        <f t="shared" si="605"/>
        <v/>
      </c>
      <c r="U11887" s="53" t="str">
        <f t="shared" si="605"/>
        <v/>
      </c>
      <c r="V11887" s="53" t="str">
        <f t="shared" si="605"/>
        <v/>
      </c>
      <c r="W11887" s="53" t="str">
        <f t="shared" si="605"/>
        <v/>
      </c>
      <c r="X11887" s="53" t="str">
        <f t="shared" si="605"/>
        <v/>
      </c>
    </row>
    <row r="11888" spans="18:24" hidden="1" x14ac:dyDescent="0.3">
      <c r="R11888">
        <f t="shared" si="603"/>
        <v>0</v>
      </c>
      <c r="S11888">
        <f t="shared" si="604"/>
        <v>0</v>
      </c>
      <c r="T11888" s="53" t="str">
        <f t="shared" si="605"/>
        <v/>
      </c>
      <c r="U11888" s="53" t="str">
        <f t="shared" si="605"/>
        <v/>
      </c>
      <c r="V11888" s="53" t="str">
        <f t="shared" si="605"/>
        <v/>
      </c>
      <c r="W11888" s="53" t="str">
        <f t="shared" si="605"/>
        <v/>
      </c>
      <c r="X11888" s="53" t="str">
        <f t="shared" si="605"/>
        <v/>
      </c>
    </row>
    <row r="11889" spans="18:24" hidden="1" x14ac:dyDescent="0.3">
      <c r="R11889">
        <f t="shared" si="603"/>
        <v>0</v>
      </c>
      <c r="S11889">
        <f t="shared" si="604"/>
        <v>0</v>
      </c>
      <c r="T11889" s="53" t="str">
        <f t="shared" si="605"/>
        <v/>
      </c>
      <c r="U11889" s="53" t="str">
        <f t="shared" si="605"/>
        <v/>
      </c>
      <c r="V11889" s="53" t="str">
        <f t="shared" si="605"/>
        <v/>
      </c>
      <c r="W11889" s="53" t="str">
        <f t="shared" si="605"/>
        <v/>
      </c>
      <c r="X11889" s="53" t="str">
        <f t="shared" si="605"/>
        <v/>
      </c>
    </row>
    <row r="11890" spans="18:24" hidden="1" x14ac:dyDescent="0.3">
      <c r="R11890">
        <f t="shared" si="603"/>
        <v>0</v>
      </c>
      <c r="S11890">
        <f t="shared" si="604"/>
        <v>0</v>
      </c>
      <c r="T11890" s="53" t="str">
        <f t="shared" si="605"/>
        <v/>
      </c>
      <c r="U11890" s="53" t="str">
        <f t="shared" si="605"/>
        <v/>
      </c>
      <c r="V11890" s="53" t="str">
        <f t="shared" si="605"/>
        <v/>
      </c>
      <c r="W11890" s="53" t="str">
        <f t="shared" si="605"/>
        <v/>
      </c>
      <c r="X11890" s="53" t="str">
        <f t="shared" si="605"/>
        <v/>
      </c>
    </row>
    <row r="11891" spans="18:24" hidden="1" x14ac:dyDescent="0.3">
      <c r="R11891">
        <f t="shared" si="603"/>
        <v>0</v>
      </c>
      <c r="S11891">
        <f t="shared" si="604"/>
        <v>0</v>
      </c>
      <c r="T11891" s="53" t="str">
        <f t="shared" si="605"/>
        <v/>
      </c>
      <c r="U11891" s="53" t="str">
        <f t="shared" si="605"/>
        <v/>
      </c>
      <c r="V11891" s="53" t="str">
        <f t="shared" si="605"/>
        <v/>
      </c>
      <c r="W11891" s="53" t="str">
        <f t="shared" si="605"/>
        <v/>
      </c>
      <c r="X11891" s="53" t="str">
        <f t="shared" si="605"/>
        <v/>
      </c>
    </row>
    <row r="11892" spans="18:24" hidden="1" x14ac:dyDescent="0.3">
      <c r="R11892">
        <f t="shared" si="603"/>
        <v>0</v>
      </c>
      <c r="S11892">
        <f t="shared" si="604"/>
        <v>0</v>
      </c>
      <c r="T11892" s="53" t="str">
        <f t="shared" si="605"/>
        <v/>
      </c>
      <c r="U11892" s="53" t="str">
        <f t="shared" si="605"/>
        <v/>
      </c>
      <c r="V11892" s="53" t="str">
        <f t="shared" si="605"/>
        <v/>
      </c>
      <c r="W11892" s="53" t="str">
        <f t="shared" si="605"/>
        <v/>
      </c>
      <c r="X11892" s="53" t="str">
        <f t="shared" si="605"/>
        <v/>
      </c>
    </row>
    <row r="11893" spans="18:24" hidden="1" x14ac:dyDescent="0.3">
      <c r="R11893">
        <f t="shared" si="603"/>
        <v>0</v>
      </c>
      <c r="S11893">
        <f t="shared" si="604"/>
        <v>0</v>
      </c>
      <c r="T11893" s="53" t="str">
        <f t="shared" si="605"/>
        <v/>
      </c>
      <c r="U11893" s="53" t="str">
        <f t="shared" si="605"/>
        <v/>
      </c>
      <c r="V11893" s="53" t="str">
        <f t="shared" si="605"/>
        <v/>
      </c>
      <c r="W11893" s="53" t="str">
        <f t="shared" si="605"/>
        <v/>
      </c>
      <c r="X11893" s="53" t="str">
        <f t="shared" si="605"/>
        <v/>
      </c>
    </row>
    <row r="11894" spans="18:24" hidden="1" x14ac:dyDescent="0.3">
      <c r="R11894">
        <f t="shared" si="603"/>
        <v>0</v>
      </c>
      <c r="S11894">
        <f t="shared" si="604"/>
        <v>0</v>
      </c>
      <c r="T11894" s="53" t="str">
        <f t="shared" si="605"/>
        <v/>
      </c>
      <c r="U11894" s="53" t="str">
        <f t="shared" si="605"/>
        <v/>
      </c>
      <c r="V11894" s="53" t="str">
        <f t="shared" si="605"/>
        <v/>
      </c>
      <c r="W11894" s="53" t="str">
        <f t="shared" si="605"/>
        <v/>
      </c>
      <c r="X11894" s="53" t="str">
        <f t="shared" si="605"/>
        <v/>
      </c>
    </row>
    <row r="11895" spans="18:24" hidden="1" x14ac:dyDescent="0.3">
      <c r="R11895">
        <f t="shared" si="603"/>
        <v>0</v>
      </c>
      <c r="S11895">
        <f t="shared" si="604"/>
        <v>0</v>
      </c>
      <c r="T11895" s="53" t="str">
        <f t="shared" si="605"/>
        <v/>
      </c>
      <c r="U11895" s="53" t="str">
        <f t="shared" si="605"/>
        <v/>
      </c>
      <c r="V11895" s="53" t="str">
        <f t="shared" si="605"/>
        <v/>
      </c>
      <c r="W11895" s="53" t="str">
        <f t="shared" si="605"/>
        <v/>
      </c>
      <c r="X11895" s="53" t="str">
        <f t="shared" si="605"/>
        <v/>
      </c>
    </row>
    <row r="11896" spans="18:24" hidden="1" x14ac:dyDescent="0.3">
      <c r="R11896">
        <f t="shared" si="603"/>
        <v>0</v>
      </c>
      <c r="S11896">
        <f t="shared" si="604"/>
        <v>0</v>
      </c>
      <c r="T11896" s="53" t="str">
        <f t="shared" si="605"/>
        <v/>
      </c>
      <c r="U11896" s="53" t="str">
        <f t="shared" si="605"/>
        <v/>
      </c>
      <c r="V11896" s="53" t="str">
        <f t="shared" si="605"/>
        <v/>
      </c>
      <c r="W11896" s="53" t="str">
        <f t="shared" si="605"/>
        <v/>
      </c>
      <c r="X11896" s="53" t="str">
        <f t="shared" si="605"/>
        <v/>
      </c>
    </row>
    <row r="11897" spans="18:24" hidden="1" x14ac:dyDescent="0.3">
      <c r="R11897">
        <f t="shared" si="603"/>
        <v>0</v>
      </c>
      <c r="S11897">
        <f t="shared" si="604"/>
        <v>0</v>
      </c>
      <c r="T11897" s="53" t="str">
        <f t="shared" si="605"/>
        <v/>
      </c>
      <c r="U11897" s="53" t="str">
        <f t="shared" si="605"/>
        <v/>
      </c>
      <c r="V11897" s="53" t="str">
        <f t="shared" si="605"/>
        <v/>
      </c>
      <c r="W11897" s="53" t="str">
        <f t="shared" si="605"/>
        <v/>
      </c>
      <c r="X11897" s="53" t="str">
        <f t="shared" si="605"/>
        <v/>
      </c>
    </row>
    <row r="11898" spans="18:24" hidden="1" x14ac:dyDescent="0.3">
      <c r="R11898">
        <f t="shared" si="603"/>
        <v>0</v>
      </c>
      <c r="S11898">
        <f t="shared" si="604"/>
        <v>0</v>
      </c>
      <c r="T11898" s="53" t="str">
        <f t="shared" si="605"/>
        <v/>
      </c>
      <c r="U11898" s="53" t="str">
        <f t="shared" si="605"/>
        <v/>
      </c>
      <c r="V11898" s="53" t="str">
        <f t="shared" si="605"/>
        <v/>
      </c>
      <c r="W11898" s="53" t="str">
        <f t="shared" si="605"/>
        <v/>
      </c>
      <c r="X11898" s="53" t="str">
        <f t="shared" si="605"/>
        <v/>
      </c>
    </row>
    <row r="11899" spans="18:24" hidden="1" x14ac:dyDescent="0.3">
      <c r="R11899">
        <f t="shared" si="603"/>
        <v>0</v>
      </c>
      <c r="S11899">
        <f t="shared" si="604"/>
        <v>0</v>
      </c>
      <c r="T11899" s="53" t="str">
        <f t="shared" si="605"/>
        <v/>
      </c>
      <c r="U11899" s="53" t="str">
        <f t="shared" si="605"/>
        <v/>
      </c>
      <c r="V11899" s="53" t="str">
        <f t="shared" si="605"/>
        <v/>
      </c>
      <c r="W11899" s="53" t="str">
        <f t="shared" si="605"/>
        <v/>
      </c>
      <c r="X11899" s="53" t="str">
        <f t="shared" si="605"/>
        <v/>
      </c>
    </row>
    <row r="11900" spans="18:24" hidden="1" x14ac:dyDescent="0.3">
      <c r="R11900">
        <f t="shared" si="603"/>
        <v>0</v>
      </c>
      <c r="S11900">
        <f t="shared" si="604"/>
        <v>0</v>
      </c>
      <c r="T11900" s="53" t="str">
        <f t="shared" si="605"/>
        <v/>
      </c>
      <c r="U11900" s="53" t="str">
        <f t="shared" si="605"/>
        <v/>
      </c>
      <c r="V11900" s="53" t="str">
        <f t="shared" si="605"/>
        <v/>
      </c>
      <c r="W11900" s="53" t="str">
        <f t="shared" si="605"/>
        <v/>
      </c>
      <c r="X11900" s="53" t="str">
        <f t="shared" si="605"/>
        <v/>
      </c>
    </row>
    <row r="11901" spans="18:24" hidden="1" x14ac:dyDescent="0.3">
      <c r="R11901">
        <f t="shared" si="603"/>
        <v>0</v>
      </c>
      <c r="S11901">
        <f t="shared" si="604"/>
        <v>0</v>
      </c>
      <c r="T11901" s="53" t="str">
        <f t="shared" si="605"/>
        <v/>
      </c>
      <c r="U11901" s="53" t="str">
        <f t="shared" si="605"/>
        <v/>
      </c>
      <c r="V11901" s="53" t="str">
        <f t="shared" si="605"/>
        <v/>
      </c>
      <c r="W11901" s="53" t="str">
        <f t="shared" si="605"/>
        <v/>
      </c>
      <c r="X11901" s="53" t="str">
        <f t="shared" si="605"/>
        <v/>
      </c>
    </row>
    <row r="11902" spans="18:24" hidden="1" x14ac:dyDescent="0.3">
      <c r="R11902">
        <f t="shared" si="603"/>
        <v>0</v>
      </c>
      <c r="S11902">
        <f t="shared" si="604"/>
        <v>0</v>
      </c>
      <c r="T11902" s="53" t="str">
        <f t="shared" ref="T11902:X11952" si="606">IF(OR(COUNTIF($D11902,"*"&amp;T$5&amp;"*")&gt;0,$D11902="GRUPO TEPSA"),T$5,"")</f>
        <v/>
      </c>
      <c r="U11902" s="53" t="str">
        <f t="shared" si="606"/>
        <v/>
      </c>
      <c r="V11902" s="53" t="str">
        <f t="shared" si="606"/>
        <v/>
      </c>
      <c r="W11902" s="53" t="str">
        <f t="shared" si="606"/>
        <v/>
      </c>
      <c r="X11902" s="53" t="str">
        <f t="shared" si="606"/>
        <v/>
      </c>
    </row>
    <row r="11903" spans="18:24" hidden="1" x14ac:dyDescent="0.3">
      <c r="R11903">
        <f t="shared" si="603"/>
        <v>0</v>
      </c>
      <c r="S11903">
        <f t="shared" si="604"/>
        <v>0</v>
      </c>
      <c r="T11903" s="53" t="str">
        <f t="shared" si="606"/>
        <v/>
      </c>
      <c r="U11903" s="53" t="str">
        <f t="shared" si="606"/>
        <v/>
      </c>
      <c r="V11903" s="53" t="str">
        <f t="shared" si="606"/>
        <v/>
      </c>
      <c r="W11903" s="53" t="str">
        <f t="shared" si="606"/>
        <v/>
      </c>
      <c r="X11903" s="53" t="str">
        <f t="shared" si="606"/>
        <v/>
      </c>
    </row>
    <row r="11904" spans="18:24" hidden="1" x14ac:dyDescent="0.3">
      <c r="R11904">
        <f t="shared" si="603"/>
        <v>0</v>
      </c>
      <c r="S11904">
        <f t="shared" si="604"/>
        <v>0</v>
      </c>
      <c r="T11904" s="53" t="str">
        <f t="shared" si="606"/>
        <v/>
      </c>
      <c r="U11904" s="53" t="str">
        <f t="shared" si="606"/>
        <v/>
      </c>
      <c r="V11904" s="53" t="str">
        <f t="shared" si="606"/>
        <v/>
      </c>
      <c r="W11904" s="53" t="str">
        <f t="shared" si="606"/>
        <v/>
      </c>
      <c r="X11904" s="53" t="str">
        <f t="shared" si="606"/>
        <v/>
      </c>
    </row>
    <row r="11905" spans="18:24" hidden="1" x14ac:dyDescent="0.3">
      <c r="R11905">
        <f t="shared" si="603"/>
        <v>0</v>
      </c>
      <c r="S11905">
        <f t="shared" si="604"/>
        <v>0</v>
      </c>
      <c r="T11905" s="53" t="str">
        <f t="shared" si="606"/>
        <v/>
      </c>
      <c r="U11905" s="53" t="str">
        <f t="shared" si="606"/>
        <v/>
      </c>
      <c r="V11905" s="53" t="str">
        <f t="shared" si="606"/>
        <v/>
      </c>
      <c r="W11905" s="53" t="str">
        <f t="shared" si="606"/>
        <v/>
      </c>
      <c r="X11905" s="53" t="str">
        <f t="shared" si="606"/>
        <v/>
      </c>
    </row>
    <row r="11906" spans="18:24" hidden="1" x14ac:dyDescent="0.3">
      <c r="R11906">
        <f t="shared" si="603"/>
        <v>0</v>
      </c>
      <c r="S11906">
        <f t="shared" si="604"/>
        <v>0</v>
      </c>
      <c r="T11906" s="53" t="str">
        <f t="shared" si="606"/>
        <v/>
      </c>
      <c r="U11906" s="53" t="str">
        <f t="shared" si="606"/>
        <v/>
      </c>
      <c r="V11906" s="53" t="str">
        <f t="shared" si="606"/>
        <v/>
      </c>
      <c r="W11906" s="53" t="str">
        <f t="shared" si="606"/>
        <v/>
      </c>
      <c r="X11906" s="53" t="str">
        <f t="shared" si="606"/>
        <v/>
      </c>
    </row>
    <row r="11907" spans="18:24" hidden="1" x14ac:dyDescent="0.3">
      <c r="R11907">
        <f t="shared" si="603"/>
        <v>0</v>
      </c>
      <c r="S11907">
        <f t="shared" si="604"/>
        <v>0</v>
      </c>
      <c r="T11907" s="53" t="str">
        <f t="shared" si="606"/>
        <v/>
      </c>
      <c r="U11907" s="53" t="str">
        <f t="shared" si="606"/>
        <v/>
      </c>
      <c r="V11907" s="53" t="str">
        <f t="shared" si="606"/>
        <v/>
      </c>
      <c r="W11907" s="53" t="str">
        <f t="shared" si="606"/>
        <v/>
      </c>
      <c r="X11907" s="53" t="str">
        <f t="shared" si="606"/>
        <v/>
      </c>
    </row>
    <row r="11908" spans="18:24" hidden="1" x14ac:dyDescent="0.3">
      <c r="R11908">
        <f t="shared" si="603"/>
        <v>0</v>
      </c>
      <c r="S11908">
        <f t="shared" si="604"/>
        <v>0</v>
      </c>
      <c r="T11908" s="53" t="str">
        <f t="shared" si="606"/>
        <v/>
      </c>
      <c r="U11908" s="53" t="str">
        <f t="shared" si="606"/>
        <v/>
      </c>
      <c r="V11908" s="53" t="str">
        <f t="shared" si="606"/>
        <v/>
      </c>
      <c r="W11908" s="53" t="str">
        <f t="shared" si="606"/>
        <v/>
      </c>
      <c r="X11908" s="53" t="str">
        <f t="shared" si="606"/>
        <v/>
      </c>
    </row>
    <row r="11909" spans="18:24" hidden="1" x14ac:dyDescent="0.3">
      <c r="R11909">
        <f t="shared" si="603"/>
        <v>0</v>
      </c>
      <c r="S11909">
        <f t="shared" si="604"/>
        <v>0</v>
      </c>
      <c r="T11909" s="53" t="str">
        <f t="shared" si="606"/>
        <v/>
      </c>
      <c r="U11909" s="53" t="str">
        <f t="shared" si="606"/>
        <v/>
      </c>
      <c r="V11909" s="53" t="str">
        <f t="shared" si="606"/>
        <v/>
      </c>
      <c r="W11909" s="53" t="str">
        <f t="shared" si="606"/>
        <v/>
      </c>
      <c r="X11909" s="53" t="str">
        <f t="shared" si="606"/>
        <v/>
      </c>
    </row>
    <row r="11910" spans="18:24" hidden="1" x14ac:dyDescent="0.3">
      <c r="R11910">
        <f t="shared" si="603"/>
        <v>0</v>
      </c>
      <c r="S11910">
        <f t="shared" si="604"/>
        <v>0</v>
      </c>
      <c r="T11910" s="53" t="str">
        <f t="shared" si="606"/>
        <v/>
      </c>
      <c r="U11910" s="53" t="str">
        <f t="shared" si="606"/>
        <v/>
      </c>
      <c r="V11910" s="53" t="str">
        <f t="shared" si="606"/>
        <v/>
      </c>
      <c r="W11910" s="53" t="str">
        <f t="shared" si="606"/>
        <v/>
      </c>
      <c r="X11910" s="53" t="str">
        <f t="shared" si="606"/>
        <v/>
      </c>
    </row>
    <row r="11911" spans="18:24" hidden="1" x14ac:dyDescent="0.3">
      <c r="R11911">
        <f t="shared" ref="R11911:R11974" si="607">IF(OR(D11911="GRUPO TEPSA",D11911="TODAS"),P11911/5,P11911)</f>
        <v>0</v>
      </c>
      <c r="S11911">
        <f t="shared" si="604"/>
        <v>0</v>
      </c>
      <c r="T11911" s="53" t="str">
        <f t="shared" si="606"/>
        <v/>
      </c>
      <c r="U11911" s="53" t="str">
        <f t="shared" si="606"/>
        <v/>
      </c>
      <c r="V11911" s="53" t="str">
        <f t="shared" si="606"/>
        <v/>
      </c>
      <c r="W11911" s="53" t="str">
        <f t="shared" si="606"/>
        <v/>
      </c>
      <c r="X11911" s="53" t="str">
        <f t="shared" si="606"/>
        <v/>
      </c>
    </row>
    <row r="11912" spans="18:24" hidden="1" x14ac:dyDescent="0.3">
      <c r="R11912">
        <f t="shared" si="607"/>
        <v>0</v>
      </c>
      <c r="S11912">
        <f t="shared" si="604"/>
        <v>0</v>
      </c>
      <c r="T11912" s="53" t="str">
        <f t="shared" si="606"/>
        <v/>
      </c>
      <c r="U11912" s="53" t="str">
        <f t="shared" si="606"/>
        <v/>
      </c>
      <c r="V11912" s="53" t="str">
        <f t="shared" si="606"/>
        <v/>
      </c>
      <c r="W11912" s="53" t="str">
        <f t="shared" si="606"/>
        <v/>
      </c>
      <c r="X11912" s="53" t="str">
        <f t="shared" si="606"/>
        <v/>
      </c>
    </row>
    <row r="11913" spans="18:24" hidden="1" x14ac:dyDescent="0.3">
      <c r="R11913">
        <f t="shared" si="607"/>
        <v>0</v>
      </c>
      <c r="S11913">
        <f t="shared" si="604"/>
        <v>0</v>
      </c>
      <c r="T11913" s="53" t="str">
        <f t="shared" si="606"/>
        <v/>
      </c>
      <c r="U11913" s="53" t="str">
        <f t="shared" si="606"/>
        <v/>
      </c>
      <c r="V11913" s="53" t="str">
        <f t="shared" si="606"/>
        <v/>
      </c>
      <c r="W11913" s="53" t="str">
        <f t="shared" si="606"/>
        <v/>
      </c>
      <c r="X11913" s="53" t="str">
        <f t="shared" si="606"/>
        <v/>
      </c>
    </row>
    <row r="11914" spans="18:24" hidden="1" x14ac:dyDescent="0.3">
      <c r="R11914">
        <f t="shared" si="607"/>
        <v>0</v>
      </c>
      <c r="S11914">
        <f t="shared" si="604"/>
        <v>0</v>
      </c>
      <c r="T11914" s="53" t="str">
        <f t="shared" si="606"/>
        <v/>
      </c>
      <c r="U11914" s="53" t="str">
        <f t="shared" si="606"/>
        <v/>
      </c>
      <c r="V11914" s="53" t="str">
        <f t="shared" si="606"/>
        <v/>
      </c>
      <c r="W11914" s="53" t="str">
        <f t="shared" si="606"/>
        <v/>
      </c>
      <c r="X11914" s="53" t="str">
        <f t="shared" si="606"/>
        <v/>
      </c>
    </row>
    <row r="11915" spans="18:24" hidden="1" x14ac:dyDescent="0.3">
      <c r="R11915">
        <f t="shared" si="607"/>
        <v>0</v>
      </c>
      <c r="S11915">
        <f t="shared" ref="S11915:S11978" si="608">IF(OR(D11915="GRUPO TEPSA",D11915="TODAS"),Q11915/5,Q11915)</f>
        <v>0</v>
      </c>
      <c r="T11915" s="53" t="str">
        <f t="shared" si="606"/>
        <v/>
      </c>
      <c r="U11915" s="53" t="str">
        <f t="shared" si="606"/>
        <v/>
      </c>
      <c r="V11915" s="53" t="str">
        <f t="shared" si="606"/>
        <v/>
      </c>
      <c r="W11915" s="53" t="str">
        <f t="shared" si="606"/>
        <v/>
      </c>
      <c r="X11915" s="53" t="str">
        <f t="shared" si="606"/>
        <v/>
      </c>
    </row>
    <row r="11916" spans="18:24" hidden="1" x14ac:dyDescent="0.3">
      <c r="R11916">
        <f t="shared" si="607"/>
        <v>0</v>
      </c>
      <c r="S11916">
        <f t="shared" si="608"/>
        <v>0</v>
      </c>
      <c r="T11916" s="53" t="str">
        <f t="shared" si="606"/>
        <v/>
      </c>
      <c r="U11916" s="53" t="str">
        <f t="shared" si="606"/>
        <v/>
      </c>
      <c r="V11916" s="53" t="str">
        <f t="shared" si="606"/>
        <v/>
      </c>
      <c r="W11916" s="53" t="str">
        <f t="shared" si="606"/>
        <v/>
      </c>
      <c r="X11916" s="53" t="str">
        <f t="shared" si="606"/>
        <v/>
      </c>
    </row>
    <row r="11917" spans="18:24" hidden="1" x14ac:dyDescent="0.3">
      <c r="R11917">
        <f t="shared" si="607"/>
        <v>0</v>
      </c>
      <c r="S11917">
        <f t="shared" si="608"/>
        <v>0</v>
      </c>
      <c r="T11917" s="53" t="str">
        <f t="shared" si="606"/>
        <v/>
      </c>
      <c r="U11917" s="53" t="str">
        <f t="shared" si="606"/>
        <v/>
      </c>
      <c r="V11917" s="53" t="str">
        <f t="shared" si="606"/>
        <v/>
      </c>
      <c r="W11917" s="53" t="str">
        <f t="shared" si="606"/>
        <v/>
      </c>
      <c r="X11917" s="53" t="str">
        <f t="shared" si="606"/>
        <v/>
      </c>
    </row>
    <row r="11918" spans="18:24" hidden="1" x14ac:dyDescent="0.3">
      <c r="R11918">
        <f t="shared" si="607"/>
        <v>0</v>
      </c>
      <c r="S11918">
        <f t="shared" si="608"/>
        <v>0</v>
      </c>
      <c r="T11918" s="53" t="str">
        <f t="shared" si="606"/>
        <v/>
      </c>
      <c r="U11918" s="53" t="str">
        <f t="shared" si="606"/>
        <v/>
      </c>
      <c r="V11918" s="53" t="str">
        <f t="shared" si="606"/>
        <v/>
      </c>
      <c r="W11918" s="53" t="str">
        <f t="shared" si="606"/>
        <v/>
      </c>
      <c r="X11918" s="53" t="str">
        <f t="shared" si="606"/>
        <v/>
      </c>
    </row>
    <row r="11919" spans="18:24" hidden="1" x14ac:dyDescent="0.3">
      <c r="R11919">
        <f t="shared" si="607"/>
        <v>0</v>
      </c>
      <c r="S11919">
        <f t="shared" si="608"/>
        <v>0</v>
      </c>
      <c r="T11919" s="53" t="str">
        <f t="shared" si="606"/>
        <v/>
      </c>
      <c r="U11919" s="53" t="str">
        <f t="shared" si="606"/>
        <v/>
      </c>
      <c r="V11919" s="53" t="str">
        <f t="shared" si="606"/>
        <v/>
      </c>
      <c r="W11919" s="53" t="str">
        <f t="shared" si="606"/>
        <v/>
      </c>
      <c r="X11919" s="53" t="str">
        <f t="shared" si="606"/>
        <v/>
      </c>
    </row>
    <row r="11920" spans="18:24" hidden="1" x14ac:dyDescent="0.3">
      <c r="R11920">
        <f t="shared" si="607"/>
        <v>0</v>
      </c>
      <c r="S11920">
        <f t="shared" si="608"/>
        <v>0</v>
      </c>
      <c r="T11920" s="53" t="str">
        <f t="shared" si="606"/>
        <v/>
      </c>
      <c r="U11920" s="53" t="str">
        <f t="shared" si="606"/>
        <v/>
      </c>
      <c r="V11920" s="53" t="str">
        <f t="shared" si="606"/>
        <v/>
      </c>
      <c r="W11920" s="53" t="str">
        <f t="shared" si="606"/>
        <v/>
      </c>
      <c r="X11920" s="53" t="str">
        <f t="shared" si="606"/>
        <v/>
      </c>
    </row>
    <row r="11921" spans="18:24" hidden="1" x14ac:dyDescent="0.3">
      <c r="R11921">
        <f t="shared" si="607"/>
        <v>0</v>
      </c>
      <c r="S11921">
        <f t="shared" si="608"/>
        <v>0</v>
      </c>
      <c r="T11921" s="53" t="str">
        <f t="shared" si="606"/>
        <v/>
      </c>
      <c r="U11921" s="53" t="str">
        <f t="shared" si="606"/>
        <v/>
      </c>
      <c r="V11921" s="53" t="str">
        <f t="shared" si="606"/>
        <v/>
      </c>
      <c r="W11921" s="53" t="str">
        <f t="shared" si="606"/>
        <v/>
      </c>
      <c r="X11921" s="53" t="str">
        <f t="shared" si="606"/>
        <v/>
      </c>
    </row>
    <row r="11922" spans="18:24" hidden="1" x14ac:dyDescent="0.3">
      <c r="R11922">
        <f t="shared" si="607"/>
        <v>0</v>
      </c>
      <c r="S11922">
        <f t="shared" si="608"/>
        <v>0</v>
      </c>
      <c r="T11922" s="53" t="str">
        <f t="shared" si="606"/>
        <v/>
      </c>
      <c r="U11922" s="53" t="str">
        <f t="shared" si="606"/>
        <v/>
      </c>
      <c r="V11922" s="53" t="str">
        <f t="shared" si="606"/>
        <v/>
      </c>
      <c r="W11922" s="53" t="str">
        <f t="shared" si="606"/>
        <v/>
      </c>
      <c r="X11922" s="53" t="str">
        <f t="shared" si="606"/>
        <v/>
      </c>
    </row>
    <row r="11923" spans="18:24" hidden="1" x14ac:dyDescent="0.3">
      <c r="R11923">
        <f t="shared" si="607"/>
        <v>0</v>
      </c>
      <c r="S11923">
        <f t="shared" si="608"/>
        <v>0</v>
      </c>
      <c r="T11923" s="53" t="str">
        <f t="shared" si="606"/>
        <v/>
      </c>
      <c r="U11923" s="53" t="str">
        <f t="shared" si="606"/>
        <v/>
      </c>
      <c r="V11923" s="53" t="str">
        <f t="shared" si="606"/>
        <v/>
      </c>
      <c r="W11923" s="53" t="str">
        <f t="shared" si="606"/>
        <v/>
      </c>
      <c r="X11923" s="53" t="str">
        <f t="shared" si="606"/>
        <v/>
      </c>
    </row>
    <row r="11924" spans="18:24" hidden="1" x14ac:dyDescent="0.3">
      <c r="R11924">
        <f t="shared" si="607"/>
        <v>0</v>
      </c>
      <c r="S11924">
        <f t="shared" si="608"/>
        <v>0</v>
      </c>
      <c r="T11924" s="53" t="str">
        <f t="shared" si="606"/>
        <v/>
      </c>
      <c r="U11924" s="53" t="str">
        <f t="shared" si="606"/>
        <v/>
      </c>
      <c r="V11924" s="53" t="str">
        <f t="shared" si="606"/>
        <v/>
      </c>
      <c r="W11924" s="53" t="str">
        <f t="shared" si="606"/>
        <v/>
      </c>
      <c r="X11924" s="53" t="str">
        <f t="shared" si="606"/>
        <v/>
      </c>
    </row>
    <row r="11925" spans="18:24" hidden="1" x14ac:dyDescent="0.3">
      <c r="R11925">
        <f t="shared" si="607"/>
        <v>0</v>
      </c>
      <c r="S11925">
        <f t="shared" si="608"/>
        <v>0</v>
      </c>
      <c r="T11925" s="53" t="str">
        <f t="shared" si="606"/>
        <v/>
      </c>
      <c r="U11925" s="53" t="str">
        <f t="shared" si="606"/>
        <v/>
      </c>
      <c r="V11925" s="53" t="str">
        <f t="shared" si="606"/>
        <v/>
      </c>
      <c r="W11925" s="53" t="str">
        <f t="shared" si="606"/>
        <v/>
      </c>
      <c r="X11925" s="53" t="str">
        <f t="shared" si="606"/>
        <v/>
      </c>
    </row>
    <row r="11926" spans="18:24" hidden="1" x14ac:dyDescent="0.3">
      <c r="R11926">
        <f t="shared" si="607"/>
        <v>0</v>
      </c>
      <c r="S11926">
        <f t="shared" si="608"/>
        <v>0</v>
      </c>
      <c r="T11926" s="53" t="str">
        <f t="shared" si="606"/>
        <v/>
      </c>
      <c r="U11926" s="53" t="str">
        <f t="shared" si="606"/>
        <v/>
      </c>
      <c r="V11926" s="53" t="str">
        <f t="shared" si="606"/>
        <v/>
      </c>
      <c r="W11926" s="53" t="str">
        <f t="shared" si="606"/>
        <v/>
      </c>
      <c r="X11926" s="53" t="str">
        <f t="shared" si="606"/>
        <v/>
      </c>
    </row>
    <row r="11927" spans="18:24" hidden="1" x14ac:dyDescent="0.3">
      <c r="R11927">
        <f t="shared" si="607"/>
        <v>0</v>
      </c>
      <c r="S11927">
        <f t="shared" si="608"/>
        <v>0</v>
      </c>
      <c r="T11927" s="53" t="str">
        <f t="shared" si="606"/>
        <v/>
      </c>
      <c r="U11927" s="53" t="str">
        <f t="shared" si="606"/>
        <v/>
      </c>
      <c r="V11927" s="53" t="str">
        <f t="shared" si="606"/>
        <v/>
      </c>
      <c r="W11927" s="53" t="str">
        <f t="shared" si="606"/>
        <v/>
      </c>
      <c r="X11927" s="53" t="str">
        <f t="shared" si="606"/>
        <v/>
      </c>
    </row>
    <row r="11928" spans="18:24" hidden="1" x14ac:dyDescent="0.3">
      <c r="R11928">
        <f t="shared" si="607"/>
        <v>0</v>
      </c>
      <c r="S11928">
        <f t="shared" si="608"/>
        <v>0</v>
      </c>
      <c r="T11928" s="53" t="str">
        <f t="shared" si="606"/>
        <v/>
      </c>
      <c r="U11928" s="53" t="str">
        <f t="shared" si="606"/>
        <v/>
      </c>
      <c r="V11928" s="53" t="str">
        <f t="shared" si="606"/>
        <v/>
      </c>
      <c r="W11928" s="53" t="str">
        <f t="shared" si="606"/>
        <v/>
      </c>
      <c r="X11928" s="53" t="str">
        <f t="shared" si="606"/>
        <v/>
      </c>
    </row>
    <row r="11929" spans="18:24" hidden="1" x14ac:dyDescent="0.3">
      <c r="R11929">
        <f t="shared" si="607"/>
        <v>0</v>
      </c>
      <c r="S11929">
        <f t="shared" si="608"/>
        <v>0</v>
      </c>
      <c r="T11929" s="53" t="str">
        <f t="shared" si="606"/>
        <v/>
      </c>
      <c r="U11929" s="53" t="str">
        <f t="shared" si="606"/>
        <v/>
      </c>
      <c r="V11929" s="53" t="str">
        <f t="shared" si="606"/>
        <v/>
      </c>
      <c r="W11929" s="53" t="str">
        <f t="shared" si="606"/>
        <v/>
      </c>
      <c r="X11929" s="53" t="str">
        <f t="shared" si="606"/>
        <v/>
      </c>
    </row>
    <row r="11930" spans="18:24" hidden="1" x14ac:dyDescent="0.3">
      <c r="R11930">
        <f t="shared" si="607"/>
        <v>0</v>
      </c>
      <c r="S11930">
        <f t="shared" si="608"/>
        <v>0</v>
      </c>
      <c r="T11930" s="53" t="str">
        <f t="shared" si="606"/>
        <v/>
      </c>
      <c r="U11930" s="53" t="str">
        <f t="shared" si="606"/>
        <v/>
      </c>
      <c r="V11930" s="53" t="str">
        <f t="shared" si="606"/>
        <v/>
      </c>
      <c r="W11930" s="53" t="str">
        <f t="shared" si="606"/>
        <v/>
      </c>
      <c r="X11930" s="53" t="str">
        <f t="shared" si="606"/>
        <v/>
      </c>
    </row>
    <row r="11931" spans="18:24" hidden="1" x14ac:dyDescent="0.3">
      <c r="R11931">
        <f t="shared" si="607"/>
        <v>0</v>
      </c>
      <c r="S11931">
        <f t="shared" si="608"/>
        <v>0</v>
      </c>
      <c r="T11931" s="53" t="str">
        <f t="shared" si="606"/>
        <v/>
      </c>
      <c r="U11931" s="53" t="str">
        <f t="shared" si="606"/>
        <v/>
      </c>
      <c r="V11931" s="53" t="str">
        <f t="shared" si="606"/>
        <v/>
      </c>
      <c r="W11931" s="53" t="str">
        <f t="shared" si="606"/>
        <v/>
      </c>
      <c r="X11931" s="53" t="str">
        <f t="shared" si="606"/>
        <v/>
      </c>
    </row>
    <row r="11932" spans="18:24" hidden="1" x14ac:dyDescent="0.3">
      <c r="R11932">
        <f t="shared" si="607"/>
        <v>0</v>
      </c>
      <c r="S11932">
        <f t="shared" si="608"/>
        <v>0</v>
      </c>
      <c r="T11932" s="53" t="str">
        <f t="shared" si="606"/>
        <v/>
      </c>
      <c r="U11932" s="53" t="str">
        <f t="shared" si="606"/>
        <v/>
      </c>
      <c r="V11932" s="53" t="str">
        <f t="shared" si="606"/>
        <v/>
      </c>
      <c r="W11932" s="53" t="str">
        <f t="shared" si="606"/>
        <v/>
      </c>
      <c r="X11932" s="53" t="str">
        <f t="shared" si="606"/>
        <v/>
      </c>
    </row>
    <row r="11933" spans="18:24" hidden="1" x14ac:dyDescent="0.3">
      <c r="R11933">
        <f t="shared" si="607"/>
        <v>0</v>
      </c>
      <c r="S11933">
        <f t="shared" si="608"/>
        <v>0</v>
      </c>
      <c r="T11933" s="53" t="str">
        <f t="shared" si="606"/>
        <v/>
      </c>
      <c r="U11933" s="53" t="str">
        <f t="shared" si="606"/>
        <v/>
      </c>
      <c r="V11933" s="53" t="str">
        <f t="shared" si="606"/>
        <v/>
      </c>
      <c r="W11933" s="53" t="str">
        <f t="shared" si="606"/>
        <v/>
      </c>
      <c r="X11933" s="53" t="str">
        <f t="shared" si="606"/>
        <v/>
      </c>
    </row>
    <row r="11934" spans="18:24" hidden="1" x14ac:dyDescent="0.3">
      <c r="R11934">
        <f t="shared" si="607"/>
        <v>0</v>
      </c>
      <c r="S11934">
        <f t="shared" si="608"/>
        <v>0</v>
      </c>
      <c r="T11934" s="53" t="str">
        <f t="shared" si="606"/>
        <v/>
      </c>
      <c r="U11934" s="53" t="str">
        <f t="shared" si="606"/>
        <v/>
      </c>
      <c r="V11934" s="53" t="str">
        <f t="shared" si="606"/>
        <v/>
      </c>
      <c r="W11934" s="53" t="str">
        <f t="shared" si="606"/>
        <v/>
      </c>
      <c r="X11934" s="53" t="str">
        <f t="shared" si="606"/>
        <v/>
      </c>
    </row>
    <row r="11935" spans="18:24" hidden="1" x14ac:dyDescent="0.3">
      <c r="R11935">
        <f t="shared" si="607"/>
        <v>0</v>
      </c>
      <c r="S11935">
        <f t="shared" si="608"/>
        <v>0</v>
      </c>
      <c r="T11935" s="53" t="str">
        <f t="shared" si="606"/>
        <v/>
      </c>
      <c r="U11935" s="53" t="str">
        <f t="shared" si="606"/>
        <v/>
      </c>
      <c r="V11935" s="53" t="str">
        <f t="shared" si="606"/>
        <v/>
      </c>
      <c r="W11935" s="53" t="str">
        <f t="shared" si="606"/>
        <v/>
      </c>
      <c r="X11935" s="53" t="str">
        <f t="shared" si="606"/>
        <v/>
      </c>
    </row>
    <row r="11936" spans="18:24" hidden="1" x14ac:dyDescent="0.3">
      <c r="R11936">
        <f t="shared" si="607"/>
        <v>0</v>
      </c>
      <c r="S11936">
        <f t="shared" si="608"/>
        <v>0</v>
      </c>
      <c r="T11936" s="53" t="str">
        <f t="shared" si="606"/>
        <v/>
      </c>
      <c r="U11936" s="53" t="str">
        <f t="shared" si="606"/>
        <v/>
      </c>
      <c r="V11936" s="53" t="str">
        <f t="shared" si="606"/>
        <v/>
      </c>
      <c r="W11936" s="53" t="str">
        <f t="shared" si="606"/>
        <v/>
      </c>
      <c r="X11936" s="53" t="str">
        <f t="shared" si="606"/>
        <v/>
      </c>
    </row>
    <row r="11937" spans="18:24" hidden="1" x14ac:dyDescent="0.3">
      <c r="R11937">
        <f t="shared" si="607"/>
        <v>0</v>
      </c>
      <c r="S11937">
        <f t="shared" si="608"/>
        <v>0</v>
      </c>
      <c r="T11937" s="53" t="str">
        <f t="shared" si="606"/>
        <v/>
      </c>
      <c r="U11937" s="53" t="str">
        <f t="shared" si="606"/>
        <v/>
      </c>
      <c r="V11937" s="53" t="str">
        <f t="shared" si="606"/>
        <v/>
      </c>
      <c r="W11937" s="53" t="str">
        <f t="shared" si="606"/>
        <v/>
      </c>
      <c r="X11937" s="53" t="str">
        <f t="shared" si="606"/>
        <v/>
      </c>
    </row>
    <row r="11938" spans="18:24" hidden="1" x14ac:dyDescent="0.3">
      <c r="R11938">
        <f t="shared" si="607"/>
        <v>0</v>
      </c>
      <c r="S11938">
        <f t="shared" si="608"/>
        <v>0</v>
      </c>
      <c r="T11938" s="53" t="str">
        <f t="shared" si="606"/>
        <v/>
      </c>
      <c r="U11938" s="53" t="str">
        <f t="shared" si="606"/>
        <v/>
      </c>
      <c r="V11938" s="53" t="str">
        <f t="shared" si="606"/>
        <v/>
      </c>
      <c r="W11938" s="53" t="str">
        <f t="shared" si="606"/>
        <v/>
      </c>
      <c r="X11938" s="53" t="str">
        <f t="shared" si="606"/>
        <v/>
      </c>
    </row>
    <row r="11939" spans="18:24" hidden="1" x14ac:dyDescent="0.3">
      <c r="R11939">
        <f t="shared" si="607"/>
        <v>0</v>
      </c>
      <c r="S11939">
        <f t="shared" si="608"/>
        <v>0</v>
      </c>
      <c r="T11939" s="53" t="str">
        <f t="shared" si="606"/>
        <v/>
      </c>
      <c r="U11939" s="53" t="str">
        <f t="shared" si="606"/>
        <v/>
      </c>
      <c r="V11939" s="53" t="str">
        <f t="shared" si="606"/>
        <v/>
      </c>
      <c r="W11939" s="53" t="str">
        <f t="shared" si="606"/>
        <v/>
      </c>
      <c r="X11939" s="53" t="str">
        <f t="shared" si="606"/>
        <v/>
      </c>
    </row>
    <row r="11940" spans="18:24" hidden="1" x14ac:dyDescent="0.3">
      <c r="R11940">
        <f t="shared" si="607"/>
        <v>0</v>
      </c>
      <c r="S11940">
        <f t="shared" si="608"/>
        <v>0</v>
      </c>
      <c r="T11940" s="53" t="str">
        <f t="shared" si="606"/>
        <v/>
      </c>
      <c r="U11940" s="53" t="str">
        <f t="shared" si="606"/>
        <v/>
      </c>
      <c r="V11940" s="53" t="str">
        <f t="shared" si="606"/>
        <v/>
      </c>
      <c r="W11940" s="53" t="str">
        <f t="shared" si="606"/>
        <v/>
      </c>
      <c r="X11940" s="53" t="str">
        <f t="shared" si="606"/>
        <v/>
      </c>
    </row>
    <row r="11941" spans="18:24" hidden="1" x14ac:dyDescent="0.3">
      <c r="R11941">
        <f t="shared" si="607"/>
        <v>0</v>
      </c>
      <c r="S11941">
        <f t="shared" si="608"/>
        <v>0</v>
      </c>
      <c r="T11941" s="53" t="str">
        <f t="shared" si="606"/>
        <v/>
      </c>
      <c r="U11941" s="53" t="str">
        <f t="shared" si="606"/>
        <v/>
      </c>
      <c r="V11941" s="53" t="str">
        <f t="shared" si="606"/>
        <v/>
      </c>
      <c r="W11941" s="53" t="str">
        <f t="shared" si="606"/>
        <v/>
      </c>
      <c r="X11941" s="53" t="str">
        <f t="shared" si="606"/>
        <v/>
      </c>
    </row>
    <row r="11942" spans="18:24" hidden="1" x14ac:dyDescent="0.3">
      <c r="R11942">
        <f t="shared" si="607"/>
        <v>0</v>
      </c>
      <c r="S11942">
        <f t="shared" si="608"/>
        <v>0</v>
      </c>
      <c r="T11942" s="53" t="str">
        <f t="shared" si="606"/>
        <v/>
      </c>
      <c r="U11942" s="53" t="str">
        <f t="shared" si="606"/>
        <v/>
      </c>
      <c r="V11942" s="53" t="str">
        <f t="shared" si="606"/>
        <v/>
      </c>
      <c r="W11942" s="53" t="str">
        <f t="shared" si="606"/>
        <v/>
      </c>
      <c r="X11942" s="53" t="str">
        <f t="shared" si="606"/>
        <v/>
      </c>
    </row>
    <row r="11943" spans="18:24" hidden="1" x14ac:dyDescent="0.3">
      <c r="R11943">
        <f t="shared" si="607"/>
        <v>0</v>
      </c>
      <c r="S11943">
        <f t="shared" si="608"/>
        <v>0</v>
      </c>
      <c r="T11943" s="53" t="str">
        <f t="shared" si="606"/>
        <v/>
      </c>
      <c r="U11943" s="53" t="str">
        <f t="shared" si="606"/>
        <v/>
      </c>
      <c r="V11943" s="53" t="str">
        <f t="shared" si="606"/>
        <v/>
      </c>
      <c r="W11943" s="53" t="str">
        <f t="shared" si="606"/>
        <v/>
      </c>
      <c r="X11943" s="53" t="str">
        <f t="shared" si="606"/>
        <v/>
      </c>
    </row>
    <row r="11944" spans="18:24" hidden="1" x14ac:dyDescent="0.3">
      <c r="R11944">
        <f t="shared" si="607"/>
        <v>0</v>
      </c>
      <c r="S11944">
        <f t="shared" si="608"/>
        <v>0</v>
      </c>
      <c r="T11944" s="53" t="str">
        <f t="shared" si="606"/>
        <v/>
      </c>
      <c r="U11944" s="53" t="str">
        <f t="shared" si="606"/>
        <v/>
      </c>
      <c r="V11944" s="53" t="str">
        <f t="shared" si="606"/>
        <v/>
      </c>
      <c r="W11944" s="53" t="str">
        <f t="shared" si="606"/>
        <v/>
      </c>
      <c r="X11944" s="53" t="str">
        <f t="shared" si="606"/>
        <v/>
      </c>
    </row>
    <row r="11945" spans="18:24" hidden="1" x14ac:dyDescent="0.3">
      <c r="R11945">
        <f t="shared" si="607"/>
        <v>0</v>
      </c>
      <c r="S11945">
        <f t="shared" si="608"/>
        <v>0</v>
      </c>
      <c r="T11945" s="53" t="str">
        <f t="shared" si="606"/>
        <v/>
      </c>
      <c r="U11945" s="53" t="str">
        <f t="shared" si="606"/>
        <v/>
      </c>
      <c r="V11945" s="53" t="str">
        <f t="shared" si="606"/>
        <v/>
      </c>
      <c r="W11945" s="53" t="str">
        <f t="shared" si="606"/>
        <v/>
      </c>
      <c r="X11945" s="53" t="str">
        <f t="shared" si="606"/>
        <v/>
      </c>
    </row>
    <row r="11946" spans="18:24" hidden="1" x14ac:dyDescent="0.3">
      <c r="R11946">
        <f t="shared" si="607"/>
        <v>0</v>
      </c>
      <c r="S11946">
        <f t="shared" si="608"/>
        <v>0</v>
      </c>
      <c r="T11946" s="53" t="str">
        <f t="shared" si="606"/>
        <v/>
      </c>
      <c r="U11946" s="53" t="str">
        <f t="shared" si="606"/>
        <v/>
      </c>
      <c r="V11946" s="53" t="str">
        <f t="shared" si="606"/>
        <v/>
      </c>
      <c r="W11946" s="53" t="str">
        <f t="shared" si="606"/>
        <v/>
      </c>
      <c r="X11946" s="53" t="str">
        <f t="shared" si="606"/>
        <v/>
      </c>
    </row>
    <row r="11947" spans="18:24" hidden="1" x14ac:dyDescent="0.3">
      <c r="R11947">
        <f t="shared" si="607"/>
        <v>0</v>
      </c>
      <c r="S11947">
        <f t="shared" si="608"/>
        <v>0</v>
      </c>
      <c r="T11947" s="53" t="str">
        <f t="shared" si="606"/>
        <v/>
      </c>
      <c r="U11947" s="53" t="str">
        <f t="shared" si="606"/>
        <v/>
      </c>
      <c r="V11947" s="53" t="str">
        <f t="shared" si="606"/>
        <v/>
      </c>
      <c r="W11947" s="53" t="str">
        <f t="shared" si="606"/>
        <v/>
      </c>
      <c r="X11947" s="53" t="str">
        <f t="shared" si="606"/>
        <v/>
      </c>
    </row>
    <row r="11948" spans="18:24" hidden="1" x14ac:dyDescent="0.3">
      <c r="R11948">
        <f t="shared" si="607"/>
        <v>0</v>
      </c>
      <c r="S11948">
        <f t="shared" si="608"/>
        <v>0</v>
      </c>
      <c r="T11948" s="53" t="str">
        <f t="shared" si="606"/>
        <v/>
      </c>
      <c r="U11948" s="53" t="str">
        <f t="shared" si="606"/>
        <v/>
      </c>
      <c r="V11948" s="53" t="str">
        <f t="shared" si="606"/>
        <v/>
      </c>
      <c r="W11948" s="53" t="str">
        <f t="shared" si="606"/>
        <v/>
      </c>
      <c r="X11948" s="53" t="str">
        <f t="shared" si="606"/>
        <v/>
      </c>
    </row>
    <row r="11949" spans="18:24" hidden="1" x14ac:dyDescent="0.3">
      <c r="R11949">
        <f t="shared" si="607"/>
        <v>0</v>
      </c>
      <c r="S11949">
        <f t="shared" si="608"/>
        <v>0</v>
      </c>
      <c r="T11949" s="53" t="str">
        <f t="shared" si="606"/>
        <v/>
      </c>
      <c r="U11949" s="53" t="str">
        <f t="shared" si="606"/>
        <v/>
      </c>
      <c r="V11949" s="53" t="str">
        <f t="shared" si="606"/>
        <v/>
      </c>
      <c r="W11949" s="53" t="str">
        <f t="shared" si="606"/>
        <v/>
      </c>
      <c r="X11949" s="53" t="str">
        <f t="shared" si="606"/>
        <v/>
      </c>
    </row>
    <row r="11950" spans="18:24" hidden="1" x14ac:dyDescent="0.3">
      <c r="R11950">
        <f t="shared" si="607"/>
        <v>0</v>
      </c>
      <c r="S11950">
        <f t="shared" si="608"/>
        <v>0</v>
      </c>
      <c r="T11950" s="53" t="str">
        <f t="shared" si="606"/>
        <v/>
      </c>
      <c r="U11950" s="53" t="str">
        <f t="shared" si="606"/>
        <v/>
      </c>
      <c r="V11950" s="53" t="str">
        <f t="shared" si="606"/>
        <v/>
      </c>
      <c r="W11950" s="53" t="str">
        <f t="shared" si="606"/>
        <v/>
      </c>
      <c r="X11950" s="53" t="str">
        <f t="shared" si="606"/>
        <v/>
      </c>
    </row>
    <row r="11951" spans="18:24" hidden="1" x14ac:dyDescent="0.3">
      <c r="R11951">
        <f t="shared" si="607"/>
        <v>0</v>
      </c>
      <c r="S11951">
        <f t="shared" si="608"/>
        <v>0</v>
      </c>
      <c r="T11951" s="53" t="str">
        <f t="shared" si="606"/>
        <v/>
      </c>
      <c r="U11951" s="53" t="str">
        <f t="shared" si="606"/>
        <v/>
      </c>
      <c r="V11951" s="53" t="str">
        <f t="shared" si="606"/>
        <v/>
      </c>
      <c r="W11951" s="53" t="str">
        <f t="shared" si="606"/>
        <v/>
      </c>
      <c r="X11951" s="53" t="str">
        <f t="shared" si="606"/>
        <v/>
      </c>
    </row>
    <row r="11952" spans="18:24" hidden="1" x14ac:dyDescent="0.3">
      <c r="R11952">
        <f t="shared" si="607"/>
        <v>0</v>
      </c>
      <c r="S11952">
        <f t="shared" si="608"/>
        <v>0</v>
      </c>
      <c r="T11952" s="53" t="str">
        <f t="shared" si="606"/>
        <v/>
      </c>
      <c r="U11952" s="53" t="str">
        <f t="shared" si="606"/>
        <v/>
      </c>
      <c r="V11952" s="53" t="str">
        <f t="shared" si="606"/>
        <v/>
      </c>
      <c r="W11952" s="53" t="str">
        <f t="shared" si="606"/>
        <v/>
      </c>
      <c r="X11952" s="53" t="str">
        <f t="shared" si="606"/>
        <v/>
      </c>
    </row>
    <row r="11953" spans="18:24" hidden="1" x14ac:dyDescent="0.3">
      <c r="R11953">
        <f t="shared" si="607"/>
        <v>0</v>
      </c>
      <c r="S11953">
        <f t="shared" si="608"/>
        <v>0</v>
      </c>
      <c r="T11953" s="53" t="str">
        <f t="shared" ref="T11953:X12003" si="609">IF(OR(COUNTIF($D11953,"*"&amp;T$5&amp;"*")&gt;0,$D11953="GRUPO TEPSA"),T$5,"")</f>
        <v/>
      </c>
      <c r="U11953" s="53" t="str">
        <f t="shared" si="609"/>
        <v/>
      </c>
      <c r="V11953" s="53" t="str">
        <f t="shared" si="609"/>
        <v/>
      </c>
      <c r="W11953" s="53" t="str">
        <f t="shared" si="609"/>
        <v/>
      </c>
      <c r="X11953" s="53" t="str">
        <f t="shared" si="609"/>
        <v/>
      </c>
    </row>
    <row r="11954" spans="18:24" hidden="1" x14ac:dyDescent="0.3">
      <c r="R11954">
        <f t="shared" si="607"/>
        <v>0</v>
      </c>
      <c r="S11954">
        <f t="shared" si="608"/>
        <v>0</v>
      </c>
      <c r="T11954" s="53" t="str">
        <f t="shared" si="609"/>
        <v/>
      </c>
      <c r="U11954" s="53" t="str">
        <f t="shared" si="609"/>
        <v/>
      </c>
      <c r="V11954" s="53" t="str">
        <f t="shared" si="609"/>
        <v/>
      </c>
      <c r="W11954" s="53" t="str">
        <f t="shared" si="609"/>
        <v/>
      </c>
      <c r="X11954" s="53" t="str">
        <f t="shared" si="609"/>
        <v/>
      </c>
    </row>
    <row r="11955" spans="18:24" hidden="1" x14ac:dyDescent="0.3">
      <c r="R11955">
        <f t="shared" si="607"/>
        <v>0</v>
      </c>
      <c r="S11955">
        <f t="shared" si="608"/>
        <v>0</v>
      </c>
      <c r="T11955" s="53" t="str">
        <f t="shared" si="609"/>
        <v/>
      </c>
      <c r="U11955" s="53" t="str">
        <f t="shared" si="609"/>
        <v/>
      </c>
      <c r="V11955" s="53" t="str">
        <f t="shared" si="609"/>
        <v/>
      </c>
      <c r="W11955" s="53" t="str">
        <f t="shared" si="609"/>
        <v/>
      </c>
      <c r="X11955" s="53" t="str">
        <f t="shared" si="609"/>
        <v/>
      </c>
    </row>
    <row r="11956" spans="18:24" hidden="1" x14ac:dyDescent="0.3">
      <c r="R11956">
        <f t="shared" si="607"/>
        <v>0</v>
      </c>
      <c r="S11956">
        <f t="shared" si="608"/>
        <v>0</v>
      </c>
      <c r="T11956" s="53" t="str">
        <f t="shared" si="609"/>
        <v/>
      </c>
      <c r="U11956" s="53" t="str">
        <f t="shared" si="609"/>
        <v/>
      </c>
      <c r="V11956" s="53" t="str">
        <f t="shared" si="609"/>
        <v/>
      </c>
      <c r="W11956" s="53" t="str">
        <f t="shared" si="609"/>
        <v/>
      </c>
      <c r="X11956" s="53" t="str">
        <f t="shared" si="609"/>
        <v/>
      </c>
    </row>
    <row r="11957" spans="18:24" hidden="1" x14ac:dyDescent="0.3">
      <c r="R11957">
        <f t="shared" si="607"/>
        <v>0</v>
      </c>
      <c r="S11957">
        <f t="shared" si="608"/>
        <v>0</v>
      </c>
      <c r="T11957" s="53" t="str">
        <f t="shared" si="609"/>
        <v/>
      </c>
      <c r="U11957" s="53" t="str">
        <f t="shared" si="609"/>
        <v/>
      </c>
      <c r="V11957" s="53" t="str">
        <f t="shared" si="609"/>
        <v/>
      </c>
      <c r="W11957" s="53" t="str">
        <f t="shared" si="609"/>
        <v/>
      </c>
      <c r="X11957" s="53" t="str">
        <f t="shared" si="609"/>
        <v/>
      </c>
    </row>
    <row r="11958" spans="18:24" hidden="1" x14ac:dyDescent="0.3">
      <c r="R11958">
        <f t="shared" si="607"/>
        <v>0</v>
      </c>
      <c r="S11958">
        <f t="shared" si="608"/>
        <v>0</v>
      </c>
      <c r="T11958" s="53" t="str">
        <f t="shared" si="609"/>
        <v/>
      </c>
      <c r="U11958" s="53" t="str">
        <f t="shared" si="609"/>
        <v/>
      </c>
      <c r="V11958" s="53" t="str">
        <f t="shared" si="609"/>
        <v/>
      </c>
      <c r="W11958" s="53" t="str">
        <f t="shared" si="609"/>
        <v/>
      </c>
      <c r="X11958" s="53" t="str">
        <f t="shared" si="609"/>
        <v/>
      </c>
    </row>
    <row r="11959" spans="18:24" hidden="1" x14ac:dyDescent="0.3">
      <c r="R11959">
        <f t="shared" si="607"/>
        <v>0</v>
      </c>
      <c r="S11959">
        <f t="shared" si="608"/>
        <v>0</v>
      </c>
      <c r="T11959" s="53" t="str">
        <f t="shared" si="609"/>
        <v/>
      </c>
      <c r="U11959" s="53" t="str">
        <f t="shared" si="609"/>
        <v/>
      </c>
      <c r="V11959" s="53" t="str">
        <f t="shared" si="609"/>
        <v/>
      </c>
      <c r="W11959" s="53" t="str">
        <f t="shared" si="609"/>
        <v/>
      </c>
      <c r="X11959" s="53" t="str">
        <f t="shared" si="609"/>
        <v/>
      </c>
    </row>
    <row r="11960" spans="18:24" hidden="1" x14ac:dyDescent="0.3">
      <c r="R11960">
        <f t="shared" si="607"/>
        <v>0</v>
      </c>
      <c r="S11960">
        <f t="shared" si="608"/>
        <v>0</v>
      </c>
      <c r="T11960" s="53" t="str">
        <f t="shared" si="609"/>
        <v/>
      </c>
      <c r="U11960" s="53" t="str">
        <f t="shared" si="609"/>
        <v/>
      </c>
      <c r="V11960" s="53" t="str">
        <f t="shared" si="609"/>
        <v/>
      </c>
      <c r="W11960" s="53" t="str">
        <f t="shared" si="609"/>
        <v/>
      </c>
      <c r="X11960" s="53" t="str">
        <f t="shared" si="609"/>
        <v/>
      </c>
    </row>
    <row r="11961" spans="18:24" hidden="1" x14ac:dyDescent="0.3">
      <c r="R11961">
        <f t="shared" si="607"/>
        <v>0</v>
      </c>
      <c r="S11961">
        <f t="shared" si="608"/>
        <v>0</v>
      </c>
      <c r="T11961" s="53" t="str">
        <f t="shared" si="609"/>
        <v/>
      </c>
      <c r="U11961" s="53" t="str">
        <f t="shared" si="609"/>
        <v/>
      </c>
      <c r="V11961" s="53" t="str">
        <f t="shared" si="609"/>
        <v/>
      </c>
      <c r="W11961" s="53" t="str">
        <f t="shared" si="609"/>
        <v/>
      </c>
      <c r="X11961" s="53" t="str">
        <f t="shared" si="609"/>
        <v/>
      </c>
    </row>
    <row r="11962" spans="18:24" hidden="1" x14ac:dyDescent="0.3">
      <c r="R11962">
        <f t="shared" si="607"/>
        <v>0</v>
      </c>
      <c r="S11962">
        <f t="shared" si="608"/>
        <v>0</v>
      </c>
      <c r="T11962" s="53" t="str">
        <f t="shared" si="609"/>
        <v/>
      </c>
      <c r="U11962" s="53" t="str">
        <f t="shared" si="609"/>
        <v/>
      </c>
      <c r="V11962" s="53" t="str">
        <f t="shared" si="609"/>
        <v/>
      </c>
      <c r="W11962" s="53" t="str">
        <f t="shared" si="609"/>
        <v/>
      </c>
      <c r="X11962" s="53" t="str">
        <f t="shared" si="609"/>
        <v/>
      </c>
    </row>
    <row r="11963" spans="18:24" hidden="1" x14ac:dyDescent="0.3">
      <c r="R11963">
        <f t="shared" si="607"/>
        <v>0</v>
      </c>
      <c r="S11963">
        <f t="shared" si="608"/>
        <v>0</v>
      </c>
      <c r="T11963" s="53" t="str">
        <f t="shared" si="609"/>
        <v/>
      </c>
      <c r="U11963" s="53" t="str">
        <f t="shared" si="609"/>
        <v/>
      </c>
      <c r="V11963" s="53" t="str">
        <f t="shared" si="609"/>
        <v/>
      </c>
      <c r="W11963" s="53" t="str">
        <f t="shared" si="609"/>
        <v/>
      </c>
      <c r="X11963" s="53" t="str">
        <f t="shared" si="609"/>
        <v/>
      </c>
    </row>
    <row r="11964" spans="18:24" hidden="1" x14ac:dyDescent="0.3">
      <c r="R11964">
        <f t="shared" si="607"/>
        <v>0</v>
      </c>
      <c r="S11964">
        <f t="shared" si="608"/>
        <v>0</v>
      </c>
      <c r="T11964" s="53" t="str">
        <f t="shared" si="609"/>
        <v/>
      </c>
      <c r="U11964" s="53" t="str">
        <f t="shared" si="609"/>
        <v/>
      </c>
      <c r="V11964" s="53" t="str">
        <f t="shared" si="609"/>
        <v/>
      </c>
      <c r="W11964" s="53" t="str">
        <f t="shared" si="609"/>
        <v/>
      </c>
      <c r="X11964" s="53" t="str">
        <f t="shared" si="609"/>
        <v/>
      </c>
    </row>
    <row r="11965" spans="18:24" hidden="1" x14ac:dyDescent="0.3">
      <c r="R11965">
        <f t="shared" si="607"/>
        <v>0</v>
      </c>
      <c r="S11965">
        <f t="shared" si="608"/>
        <v>0</v>
      </c>
      <c r="T11965" s="53" t="str">
        <f t="shared" si="609"/>
        <v/>
      </c>
      <c r="U11965" s="53" t="str">
        <f t="shared" si="609"/>
        <v/>
      </c>
      <c r="V11965" s="53" t="str">
        <f t="shared" si="609"/>
        <v/>
      </c>
      <c r="W11965" s="53" t="str">
        <f t="shared" si="609"/>
        <v/>
      </c>
      <c r="X11965" s="53" t="str">
        <f t="shared" si="609"/>
        <v/>
      </c>
    </row>
    <row r="11966" spans="18:24" hidden="1" x14ac:dyDescent="0.3">
      <c r="R11966">
        <f t="shared" si="607"/>
        <v>0</v>
      </c>
      <c r="S11966">
        <f t="shared" si="608"/>
        <v>0</v>
      </c>
      <c r="T11966" s="53" t="str">
        <f t="shared" si="609"/>
        <v/>
      </c>
      <c r="U11966" s="53" t="str">
        <f t="shared" si="609"/>
        <v/>
      </c>
      <c r="V11966" s="53" t="str">
        <f t="shared" si="609"/>
        <v/>
      </c>
      <c r="W11966" s="53" t="str">
        <f t="shared" si="609"/>
        <v/>
      </c>
      <c r="X11966" s="53" t="str">
        <f t="shared" si="609"/>
        <v/>
      </c>
    </row>
    <row r="11967" spans="18:24" hidden="1" x14ac:dyDescent="0.3">
      <c r="R11967">
        <f t="shared" si="607"/>
        <v>0</v>
      </c>
      <c r="S11967">
        <f t="shared" si="608"/>
        <v>0</v>
      </c>
      <c r="T11967" s="53" t="str">
        <f t="shared" si="609"/>
        <v/>
      </c>
      <c r="U11967" s="53" t="str">
        <f t="shared" si="609"/>
        <v/>
      </c>
      <c r="V11967" s="53" t="str">
        <f t="shared" si="609"/>
        <v/>
      </c>
      <c r="W11967" s="53" t="str">
        <f t="shared" si="609"/>
        <v/>
      </c>
      <c r="X11967" s="53" t="str">
        <f t="shared" si="609"/>
        <v/>
      </c>
    </row>
    <row r="11968" spans="18:24" hidden="1" x14ac:dyDescent="0.3">
      <c r="R11968">
        <f t="shared" si="607"/>
        <v>0</v>
      </c>
      <c r="S11968">
        <f t="shared" si="608"/>
        <v>0</v>
      </c>
      <c r="T11968" s="53" t="str">
        <f t="shared" si="609"/>
        <v/>
      </c>
      <c r="U11968" s="53" t="str">
        <f t="shared" si="609"/>
        <v/>
      </c>
      <c r="V11968" s="53" t="str">
        <f t="shared" si="609"/>
        <v/>
      </c>
      <c r="W11968" s="53" t="str">
        <f t="shared" si="609"/>
        <v/>
      </c>
      <c r="X11968" s="53" t="str">
        <f t="shared" si="609"/>
        <v/>
      </c>
    </row>
    <row r="11969" spans="18:24" hidden="1" x14ac:dyDescent="0.3">
      <c r="R11969">
        <f t="shared" si="607"/>
        <v>0</v>
      </c>
      <c r="S11969">
        <f t="shared" si="608"/>
        <v>0</v>
      </c>
      <c r="T11969" s="53" t="str">
        <f t="shared" si="609"/>
        <v/>
      </c>
      <c r="U11969" s="53" t="str">
        <f t="shared" si="609"/>
        <v/>
      </c>
      <c r="V11969" s="53" t="str">
        <f t="shared" si="609"/>
        <v/>
      </c>
      <c r="W11969" s="53" t="str">
        <f t="shared" si="609"/>
        <v/>
      </c>
      <c r="X11969" s="53" t="str">
        <f t="shared" si="609"/>
        <v/>
      </c>
    </row>
    <row r="11970" spans="18:24" hidden="1" x14ac:dyDescent="0.3">
      <c r="R11970">
        <f t="shared" si="607"/>
        <v>0</v>
      </c>
      <c r="S11970">
        <f t="shared" si="608"/>
        <v>0</v>
      </c>
      <c r="T11970" s="53" t="str">
        <f t="shared" si="609"/>
        <v/>
      </c>
      <c r="U11970" s="53" t="str">
        <f t="shared" si="609"/>
        <v/>
      </c>
      <c r="V11970" s="53" t="str">
        <f t="shared" si="609"/>
        <v/>
      </c>
      <c r="W11970" s="53" t="str">
        <f t="shared" si="609"/>
        <v/>
      </c>
      <c r="X11970" s="53" t="str">
        <f t="shared" si="609"/>
        <v/>
      </c>
    </row>
    <row r="11971" spans="18:24" hidden="1" x14ac:dyDescent="0.3">
      <c r="R11971">
        <f t="shared" si="607"/>
        <v>0</v>
      </c>
      <c r="S11971">
        <f t="shared" si="608"/>
        <v>0</v>
      </c>
      <c r="T11971" s="53" t="str">
        <f t="shared" si="609"/>
        <v/>
      </c>
      <c r="U11971" s="53" t="str">
        <f t="shared" si="609"/>
        <v/>
      </c>
      <c r="V11971" s="53" t="str">
        <f t="shared" si="609"/>
        <v/>
      </c>
      <c r="W11971" s="53" t="str">
        <f t="shared" si="609"/>
        <v/>
      </c>
      <c r="X11971" s="53" t="str">
        <f t="shared" si="609"/>
        <v/>
      </c>
    </row>
    <row r="11972" spans="18:24" hidden="1" x14ac:dyDescent="0.3">
      <c r="R11972">
        <f t="shared" si="607"/>
        <v>0</v>
      </c>
      <c r="S11972">
        <f t="shared" si="608"/>
        <v>0</v>
      </c>
      <c r="T11972" s="53" t="str">
        <f t="shared" si="609"/>
        <v/>
      </c>
      <c r="U11972" s="53" t="str">
        <f t="shared" si="609"/>
        <v/>
      </c>
      <c r="V11972" s="53" t="str">
        <f t="shared" si="609"/>
        <v/>
      </c>
      <c r="W11972" s="53" t="str">
        <f t="shared" si="609"/>
        <v/>
      </c>
      <c r="X11972" s="53" t="str">
        <f t="shared" si="609"/>
        <v/>
      </c>
    </row>
    <row r="11973" spans="18:24" hidden="1" x14ac:dyDescent="0.3">
      <c r="R11973">
        <f t="shared" si="607"/>
        <v>0</v>
      </c>
      <c r="S11973">
        <f t="shared" si="608"/>
        <v>0</v>
      </c>
      <c r="T11973" s="53" t="str">
        <f t="shared" si="609"/>
        <v/>
      </c>
      <c r="U11973" s="53" t="str">
        <f t="shared" si="609"/>
        <v/>
      </c>
      <c r="V11973" s="53" t="str">
        <f t="shared" si="609"/>
        <v/>
      </c>
      <c r="W11973" s="53" t="str">
        <f t="shared" si="609"/>
        <v/>
      </c>
      <c r="X11973" s="53" t="str">
        <f t="shared" si="609"/>
        <v/>
      </c>
    </row>
    <row r="11974" spans="18:24" hidden="1" x14ac:dyDescent="0.3">
      <c r="R11974">
        <f t="shared" si="607"/>
        <v>0</v>
      </c>
      <c r="S11974">
        <f t="shared" si="608"/>
        <v>0</v>
      </c>
      <c r="T11974" s="53" t="str">
        <f t="shared" si="609"/>
        <v/>
      </c>
      <c r="U11974" s="53" t="str">
        <f t="shared" si="609"/>
        <v/>
      </c>
      <c r="V11974" s="53" t="str">
        <f t="shared" si="609"/>
        <v/>
      </c>
      <c r="W11974" s="53" t="str">
        <f t="shared" si="609"/>
        <v/>
      </c>
      <c r="X11974" s="53" t="str">
        <f t="shared" si="609"/>
        <v/>
      </c>
    </row>
    <row r="11975" spans="18:24" hidden="1" x14ac:dyDescent="0.3">
      <c r="R11975">
        <f t="shared" ref="R11975:R12038" si="610">IF(OR(D11975="GRUPO TEPSA",D11975="TODAS"),P11975/5,P11975)</f>
        <v>0</v>
      </c>
      <c r="S11975">
        <f t="shared" si="608"/>
        <v>0</v>
      </c>
      <c r="T11975" s="53" t="str">
        <f t="shared" si="609"/>
        <v/>
      </c>
      <c r="U11975" s="53" t="str">
        <f t="shared" si="609"/>
        <v/>
      </c>
      <c r="V11975" s="53" t="str">
        <f t="shared" si="609"/>
        <v/>
      </c>
      <c r="W11975" s="53" t="str">
        <f t="shared" si="609"/>
        <v/>
      </c>
      <c r="X11975" s="53" t="str">
        <f t="shared" si="609"/>
        <v/>
      </c>
    </row>
    <row r="11976" spans="18:24" hidden="1" x14ac:dyDescent="0.3">
      <c r="R11976">
        <f t="shared" si="610"/>
        <v>0</v>
      </c>
      <c r="S11976">
        <f t="shared" si="608"/>
        <v>0</v>
      </c>
      <c r="T11976" s="53" t="str">
        <f t="shared" si="609"/>
        <v/>
      </c>
      <c r="U11976" s="53" t="str">
        <f t="shared" si="609"/>
        <v/>
      </c>
      <c r="V11976" s="53" t="str">
        <f t="shared" si="609"/>
        <v/>
      </c>
      <c r="W11976" s="53" t="str">
        <f t="shared" si="609"/>
        <v/>
      </c>
      <c r="X11976" s="53" t="str">
        <f t="shared" si="609"/>
        <v/>
      </c>
    </row>
    <row r="11977" spans="18:24" hidden="1" x14ac:dyDescent="0.3">
      <c r="R11977">
        <f t="shared" si="610"/>
        <v>0</v>
      </c>
      <c r="S11977">
        <f t="shared" si="608"/>
        <v>0</v>
      </c>
      <c r="T11977" s="53" t="str">
        <f t="shared" si="609"/>
        <v/>
      </c>
      <c r="U11977" s="53" t="str">
        <f t="shared" si="609"/>
        <v/>
      </c>
      <c r="V11977" s="53" t="str">
        <f t="shared" si="609"/>
        <v/>
      </c>
      <c r="W11977" s="53" t="str">
        <f t="shared" si="609"/>
        <v/>
      </c>
      <c r="X11977" s="53" t="str">
        <f t="shared" si="609"/>
        <v/>
      </c>
    </row>
    <row r="11978" spans="18:24" hidden="1" x14ac:dyDescent="0.3">
      <c r="R11978">
        <f t="shared" si="610"/>
        <v>0</v>
      </c>
      <c r="S11978">
        <f t="shared" si="608"/>
        <v>0</v>
      </c>
      <c r="T11978" s="53" t="str">
        <f t="shared" si="609"/>
        <v/>
      </c>
      <c r="U11978" s="53" t="str">
        <f t="shared" si="609"/>
        <v/>
      </c>
      <c r="V11978" s="53" t="str">
        <f t="shared" si="609"/>
        <v/>
      </c>
      <c r="W11978" s="53" t="str">
        <f t="shared" si="609"/>
        <v/>
      </c>
      <c r="X11978" s="53" t="str">
        <f t="shared" si="609"/>
        <v/>
      </c>
    </row>
    <row r="11979" spans="18:24" hidden="1" x14ac:dyDescent="0.3">
      <c r="R11979">
        <f t="shared" si="610"/>
        <v>0</v>
      </c>
      <c r="S11979">
        <f t="shared" ref="S11979:S12042" si="611">IF(OR(D11979="GRUPO TEPSA",D11979="TODAS"),Q11979/5,Q11979)</f>
        <v>0</v>
      </c>
      <c r="T11979" s="53" t="str">
        <f t="shared" si="609"/>
        <v/>
      </c>
      <c r="U11979" s="53" t="str">
        <f t="shared" si="609"/>
        <v/>
      </c>
      <c r="V11979" s="53" t="str">
        <f t="shared" si="609"/>
        <v/>
      </c>
      <c r="W11979" s="53" t="str">
        <f t="shared" si="609"/>
        <v/>
      </c>
      <c r="X11979" s="53" t="str">
        <f t="shared" si="609"/>
        <v/>
      </c>
    </row>
    <row r="11980" spans="18:24" hidden="1" x14ac:dyDescent="0.3">
      <c r="R11980">
        <f t="shared" si="610"/>
        <v>0</v>
      </c>
      <c r="S11980">
        <f t="shared" si="611"/>
        <v>0</v>
      </c>
      <c r="T11980" s="53" t="str">
        <f t="shared" si="609"/>
        <v/>
      </c>
      <c r="U11980" s="53" t="str">
        <f t="shared" si="609"/>
        <v/>
      </c>
      <c r="V11980" s="53" t="str">
        <f t="shared" si="609"/>
        <v/>
      </c>
      <c r="W11980" s="53" t="str">
        <f t="shared" si="609"/>
        <v/>
      </c>
      <c r="X11980" s="53" t="str">
        <f t="shared" si="609"/>
        <v/>
      </c>
    </row>
    <row r="11981" spans="18:24" hidden="1" x14ac:dyDescent="0.3">
      <c r="R11981">
        <f t="shared" si="610"/>
        <v>0</v>
      </c>
      <c r="S11981">
        <f t="shared" si="611"/>
        <v>0</v>
      </c>
      <c r="T11981" s="53" t="str">
        <f t="shared" si="609"/>
        <v/>
      </c>
      <c r="U11981" s="53" t="str">
        <f t="shared" si="609"/>
        <v/>
      </c>
      <c r="V11981" s="53" t="str">
        <f t="shared" si="609"/>
        <v/>
      </c>
      <c r="W11981" s="53" t="str">
        <f t="shared" si="609"/>
        <v/>
      </c>
      <c r="X11981" s="53" t="str">
        <f t="shared" si="609"/>
        <v/>
      </c>
    </row>
    <row r="11982" spans="18:24" hidden="1" x14ac:dyDescent="0.3">
      <c r="R11982">
        <f t="shared" si="610"/>
        <v>0</v>
      </c>
      <c r="S11982">
        <f t="shared" si="611"/>
        <v>0</v>
      </c>
      <c r="T11982" s="53" t="str">
        <f t="shared" si="609"/>
        <v/>
      </c>
      <c r="U11982" s="53" t="str">
        <f t="shared" si="609"/>
        <v/>
      </c>
      <c r="V11982" s="53" t="str">
        <f t="shared" si="609"/>
        <v/>
      </c>
      <c r="W11982" s="53" t="str">
        <f t="shared" si="609"/>
        <v/>
      </c>
      <c r="X11982" s="53" t="str">
        <f t="shared" si="609"/>
        <v/>
      </c>
    </row>
    <row r="11983" spans="18:24" hidden="1" x14ac:dyDescent="0.3">
      <c r="R11983">
        <f t="shared" si="610"/>
        <v>0</v>
      </c>
      <c r="S11983">
        <f t="shared" si="611"/>
        <v>0</v>
      </c>
      <c r="T11983" s="53" t="str">
        <f t="shared" si="609"/>
        <v/>
      </c>
      <c r="U11983" s="53" t="str">
        <f t="shared" si="609"/>
        <v/>
      </c>
      <c r="V11983" s="53" t="str">
        <f t="shared" si="609"/>
        <v/>
      </c>
      <c r="W11983" s="53" t="str">
        <f t="shared" si="609"/>
        <v/>
      </c>
      <c r="X11983" s="53" t="str">
        <f t="shared" si="609"/>
        <v/>
      </c>
    </row>
    <row r="11984" spans="18:24" hidden="1" x14ac:dyDescent="0.3">
      <c r="R11984">
        <f t="shared" si="610"/>
        <v>0</v>
      </c>
      <c r="S11984">
        <f t="shared" si="611"/>
        <v>0</v>
      </c>
      <c r="T11984" s="53" t="str">
        <f t="shared" si="609"/>
        <v/>
      </c>
      <c r="U11984" s="53" t="str">
        <f t="shared" si="609"/>
        <v/>
      </c>
      <c r="V11984" s="53" t="str">
        <f t="shared" si="609"/>
        <v/>
      </c>
      <c r="W11984" s="53" t="str">
        <f t="shared" si="609"/>
        <v/>
      </c>
      <c r="X11984" s="53" t="str">
        <f t="shared" si="609"/>
        <v/>
      </c>
    </row>
    <row r="11985" spans="18:24" hidden="1" x14ac:dyDescent="0.3">
      <c r="R11985">
        <f t="shared" si="610"/>
        <v>0</v>
      </c>
      <c r="S11985">
        <f t="shared" si="611"/>
        <v>0</v>
      </c>
      <c r="T11985" s="53" t="str">
        <f t="shared" si="609"/>
        <v/>
      </c>
      <c r="U11985" s="53" t="str">
        <f t="shared" si="609"/>
        <v/>
      </c>
      <c r="V11985" s="53" t="str">
        <f t="shared" si="609"/>
        <v/>
      </c>
      <c r="W11985" s="53" t="str">
        <f t="shared" si="609"/>
        <v/>
      </c>
      <c r="X11985" s="53" t="str">
        <f t="shared" si="609"/>
        <v/>
      </c>
    </row>
    <row r="11986" spans="18:24" hidden="1" x14ac:dyDescent="0.3">
      <c r="R11986">
        <f t="shared" si="610"/>
        <v>0</v>
      </c>
      <c r="S11986">
        <f t="shared" si="611"/>
        <v>0</v>
      </c>
      <c r="T11986" s="53" t="str">
        <f t="shared" si="609"/>
        <v/>
      </c>
      <c r="U11986" s="53" t="str">
        <f t="shared" si="609"/>
        <v/>
      </c>
      <c r="V11986" s="53" t="str">
        <f t="shared" si="609"/>
        <v/>
      </c>
      <c r="W11986" s="53" t="str">
        <f t="shared" si="609"/>
        <v/>
      </c>
      <c r="X11986" s="53" t="str">
        <f t="shared" si="609"/>
        <v/>
      </c>
    </row>
    <row r="11987" spans="18:24" hidden="1" x14ac:dyDescent="0.3">
      <c r="R11987">
        <f t="shared" si="610"/>
        <v>0</v>
      </c>
      <c r="S11987">
        <f t="shared" si="611"/>
        <v>0</v>
      </c>
      <c r="T11987" s="53" t="str">
        <f t="shared" si="609"/>
        <v/>
      </c>
      <c r="U11987" s="53" t="str">
        <f t="shared" si="609"/>
        <v/>
      </c>
      <c r="V11987" s="53" t="str">
        <f t="shared" si="609"/>
        <v/>
      </c>
      <c r="W11987" s="53" t="str">
        <f t="shared" si="609"/>
        <v/>
      </c>
      <c r="X11987" s="53" t="str">
        <f t="shared" si="609"/>
        <v/>
      </c>
    </row>
    <row r="11988" spans="18:24" hidden="1" x14ac:dyDescent="0.3">
      <c r="R11988">
        <f t="shared" si="610"/>
        <v>0</v>
      </c>
      <c r="S11988">
        <f t="shared" si="611"/>
        <v>0</v>
      </c>
      <c r="T11988" s="53" t="str">
        <f t="shared" si="609"/>
        <v/>
      </c>
      <c r="U11988" s="53" t="str">
        <f t="shared" si="609"/>
        <v/>
      </c>
      <c r="V11988" s="53" t="str">
        <f t="shared" si="609"/>
        <v/>
      </c>
      <c r="W11988" s="53" t="str">
        <f t="shared" si="609"/>
        <v/>
      </c>
      <c r="X11988" s="53" t="str">
        <f t="shared" si="609"/>
        <v/>
      </c>
    </row>
    <row r="11989" spans="18:24" hidden="1" x14ac:dyDescent="0.3">
      <c r="R11989">
        <f t="shared" si="610"/>
        <v>0</v>
      </c>
      <c r="S11989">
        <f t="shared" si="611"/>
        <v>0</v>
      </c>
      <c r="T11989" s="53" t="str">
        <f t="shared" si="609"/>
        <v/>
      </c>
      <c r="U11989" s="53" t="str">
        <f t="shared" si="609"/>
        <v/>
      </c>
      <c r="V11989" s="53" t="str">
        <f t="shared" si="609"/>
        <v/>
      </c>
      <c r="W11989" s="53" t="str">
        <f t="shared" si="609"/>
        <v/>
      </c>
      <c r="X11989" s="53" t="str">
        <f t="shared" si="609"/>
        <v/>
      </c>
    </row>
    <row r="11990" spans="18:24" hidden="1" x14ac:dyDescent="0.3">
      <c r="R11990">
        <f t="shared" si="610"/>
        <v>0</v>
      </c>
      <c r="S11990">
        <f t="shared" si="611"/>
        <v>0</v>
      </c>
      <c r="T11990" s="53" t="str">
        <f t="shared" si="609"/>
        <v/>
      </c>
      <c r="U11990" s="53" t="str">
        <f t="shared" si="609"/>
        <v/>
      </c>
      <c r="V11990" s="53" t="str">
        <f t="shared" si="609"/>
        <v/>
      </c>
      <c r="W11990" s="53" t="str">
        <f t="shared" si="609"/>
        <v/>
      </c>
      <c r="X11990" s="53" t="str">
        <f t="shared" si="609"/>
        <v/>
      </c>
    </row>
    <row r="11991" spans="18:24" hidden="1" x14ac:dyDescent="0.3">
      <c r="R11991">
        <f t="shared" si="610"/>
        <v>0</v>
      </c>
      <c r="S11991">
        <f t="shared" si="611"/>
        <v>0</v>
      </c>
      <c r="T11991" s="53" t="str">
        <f t="shared" si="609"/>
        <v/>
      </c>
      <c r="U11991" s="53" t="str">
        <f t="shared" si="609"/>
        <v/>
      </c>
      <c r="V11991" s="53" t="str">
        <f t="shared" si="609"/>
        <v/>
      </c>
      <c r="W11991" s="53" t="str">
        <f t="shared" si="609"/>
        <v/>
      </c>
      <c r="X11991" s="53" t="str">
        <f t="shared" si="609"/>
        <v/>
      </c>
    </row>
    <row r="11992" spans="18:24" hidden="1" x14ac:dyDescent="0.3">
      <c r="R11992">
        <f t="shared" si="610"/>
        <v>0</v>
      </c>
      <c r="S11992">
        <f t="shared" si="611"/>
        <v>0</v>
      </c>
      <c r="T11992" s="53" t="str">
        <f t="shared" si="609"/>
        <v/>
      </c>
      <c r="U11992" s="53" t="str">
        <f t="shared" si="609"/>
        <v/>
      </c>
      <c r="V11992" s="53" t="str">
        <f t="shared" si="609"/>
        <v/>
      </c>
      <c r="W11992" s="53" t="str">
        <f t="shared" si="609"/>
        <v/>
      </c>
      <c r="X11992" s="53" t="str">
        <f t="shared" si="609"/>
        <v/>
      </c>
    </row>
    <row r="11993" spans="18:24" hidden="1" x14ac:dyDescent="0.3">
      <c r="R11993">
        <f t="shared" si="610"/>
        <v>0</v>
      </c>
      <c r="S11993">
        <f t="shared" si="611"/>
        <v>0</v>
      </c>
      <c r="T11993" s="53" t="str">
        <f t="shared" si="609"/>
        <v/>
      </c>
      <c r="U11993" s="53" t="str">
        <f t="shared" si="609"/>
        <v/>
      </c>
      <c r="V11993" s="53" t="str">
        <f t="shared" si="609"/>
        <v/>
      </c>
      <c r="W11993" s="53" t="str">
        <f t="shared" si="609"/>
        <v/>
      </c>
      <c r="X11993" s="53" t="str">
        <f t="shared" si="609"/>
        <v/>
      </c>
    </row>
    <row r="11994" spans="18:24" hidden="1" x14ac:dyDescent="0.3">
      <c r="R11994">
        <f t="shared" si="610"/>
        <v>0</v>
      </c>
      <c r="S11994">
        <f t="shared" si="611"/>
        <v>0</v>
      </c>
      <c r="T11994" s="53" t="str">
        <f t="shared" si="609"/>
        <v/>
      </c>
      <c r="U11994" s="53" t="str">
        <f t="shared" si="609"/>
        <v/>
      </c>
      <c r="V11994" s="53" t="str">
        <f t="shared" si="609"/>
        <v/>
      </c>
      <c r="W11994" s="53" t="str">
        <f t="shared" si="609"/>
        <v/>
      </c>
      <c r="X11994" s="53" t="str">
        <f t="shared" si="609"/>
        <v/>
      </c>
    </row>
    <row r="11995" spans="18:24" hidden="1" x14ac:dyDescent="0.3">
      <c r="R11995">
        <f t="shared" si="610"/>
        <v>0</v>
      </c>
      <c r="S11995">
        <f t="shared" si="611"/>
        <v>0</v>
      </c>
      <c r="T11995" s="53" t="str">
        <f t="shared" si="609"/>
        <v/>
      </c>
      <c r="U11995" s="53" t="str">
        <f t="shared" si="609"/>
        <v/>
      </c>
      <c r="V11995" s="53" t="str">
        <f t="shared" si="609"/>
        <v/>
      </c>
      <c r="W11995" s="53" t="str">
        <f t="shared" si="609"/>
        <v/>
      </c>
      <c r="X11995" s="53" t="str">
        <f t="shared" si="609"/>
        <v/>
      </c>
    </row>
    <row r="11996" spans="18:24" hidden="1" x14ac:dyDescent="0.3">
      <c r="R11996">
        <f t="shared" si="610"/>
        <v>0</v>
      </c>
      <c r="S11996">
        <f t="shared" si="611"/>
        <v>0</v>
      </c>
      <c r="T11996" s="53" t="str">
        <f t="shared" si="609"/>
        <v/>
      </c>
      <c r="U11996" s="53" t="str">
        <f t="shared" si="609"/>
        <v/>
      </c>
      <c r="V11996" s="53" t="str">
        <f t="shared" si="609"/>
        <v/>
      </c>
      <c r="W11996" s="53" t="str">
        <f t="shared" si="609"/>
        <v/>
      </c>
      <c r="X11996" s="53" t="str">
        <f t="shared" si="609"/>
        <v/>
      </c>
    </row>
    <row r="11997" spans="18:24" hidden="1" x14ac:dyDescent="0.3">
      <c r="R11997">
        <f t="shared" si="610"/>
        <v>0</v>
      </c>
      <c r="S11997">
        <f t="shared" si="611"/>
        <v>0</v>
      </c>
      <c r="T11997" s="53" t="str">
        <f t="shared" si="609"/>
        <v/>
      </c>
      <c r="U11997" s="53" t="str">
        <f t="shared" si="609"/>
        <v/>
      </c>
      <c r="V11997" s="53" t="str">
        <f t="shared" si="609"/>
        <v/>
      </c>
      <c r="W11997" s="53" t="str">
        <f t="shared" si="609"/>
        <v/>
      </c>
      <c r="X11997" s="53" t="str">
        <f t="shared" si="609"/>
        <v/>
      </c>
    </row>
    <row r="11998" spans="18:24" hidden="1" x14ac:dyDescent="0.3">
      <c r="R11998">
        <f t="shared" si="610"/>
        <v>0</v>
      </c>
      <c r="S11998">
        <f t="shared" si="611"/>
        <v>0</v>
      </c>
      <c r="T11998" s="53" t="str">
        <f t="shared" si="609"/>
        <v/>
      </c>
      <c r="U11998" s="53" t="str">
        <f t="shared" si="609"/>
        <v/>
      </c>
      <c r="V11998" s="53" t="str">
        <f t="shared" si="609"/>
        <v/>
      </c>
      <c r="W11998" s="53" t="str">
        <f t="shared" si="609"/>
        <v/>
      </c>
      <c r="X11998" s="53" t="str">
        <f t="shared" si="609"/>
        <v/>
      </c>
    </row>
    <row r="11999" spans="18:24" hidden="1" x14ac:dyDescent="0.3">
      <c r="R11999">
        <f t="shared" si="610"/>
        <v>0</v>
      </c>
      <c r="S11999">
        <f t="shared" si="611"/>
        <v>0</v>
      </c>
      <c r="T11999" s="53" t="str">
        <f t="shared" si="609"/>
        <v/>
      </c>
      <c r="U11999" s="53" t="str">
        <f t="shared" si="609"/>
        <v/>
      </c>
      <c r="V11999" s="53" t="str">
        <f t="shared" si="609"/>
        <v/>
      </c>
      <c r="W11999" s="53" t="str">
        <f t="shared" si="609"/>
        <v/>
      </c>
      <c r="X11999" s="53" t="str">
        <f t="shared" si="609"/>
        <v/>
      </c>
    </row>
    <row r="12000" spans="18:24" hidden="1" x14ac:dyDescent="0.3">
      <c r="R12000">
        <f t="shared" si="610"/>
        <v>0</v>
      </c>
      <c r="S12000">
        <f t="shared" si="611"/>
        <v>0</v>
      </c>
      <c r="T12000" s="53" t="str">
        <f t="shared" si="609"/>
        <v/>
      </c>
      <c r="U12000" s="53" t="str">
        <f t="shared" si="609"/>
        <v/>
      </c>
      <c r="V12000" s="53" t="str">
        <f t="shared" si="609"/>
        <v/>
      </c>
      <c r="W12000" s="53" t="str">
        <f t="shared" si="609"/>
        <v/>
      </c>
      <c r="X12000" s="53" t="str">
        <f t="shared" si="609"/>
        <v/>
      </c>
    </row>
    <row r="12001" spans="18:24" hidden="1" x14ac:dyDescent="0.3">
      <c r="R12001">
        <f t="shared" si="610"/>
        <v>0</v>
      </c>
      <c r="S12001">
        <f t="shared" si="611"/>
        <v>0</v>
      </c>
      <c r="T12001" s="53" t="str">
        <f t="shared" si="609"/>
        <v/>
      </c>
      <c r="U12001" s="53" t="str">
        <f t="shared" si="609"/>
        <v/>
      </c>
      <c r="V12001" s="53" t="str">
        <f t="shared" si="609"/>
        <v/>
      </c>
      <c r="W12001" s="53" t="str">
        <f t="shared" si="609"/>
        <v/>
      </c>
      <c r="X12001" s="53" t="str">
        <f t="shared" si="609"/>
        <v/>
      </c>
    </row>
    <row r="12002" spans="18:24" hidden="1" x14ac:dyDescent="0.3">
      <c r="R12002">
        <f t="shared" si="610"/>
        <v>0</v>
      </c>
      <c r="S12002">
        <f t="shared" si="611"/>
        <v>0</v>
      </c>
      <c r="T12002" s="53" t="str">
        <f t="shared" si="609"/>
        <v/>
      </c>
      <c r="U12002" s="53" t="str">
        <f t="shared" si="609"/>
        <v/>
      </c>
      <c r="V12002" s="53" t="str">
        <f t="shared" si="609"/>
        <v/>
      </c>
      <c r="W12002" s="53" t="str">
        <f t="shared" si="609"/>
        <v/>
      </c>
      <c r="X12002" s="53" t="str">
        <f t="shared" si="609"/>
        <v/>
      </c>
    </row>
    <row r="12003" spans="18:24" hidden="1" x14ac:dyDescent="0.3">
      <c r="R12003">
        <f t="shared" si="610"/>
        <v>0</v>
      </c>
      <c r="S12003">
        <f t="shared" si="611"/>
        <v>0</v>
      </c>
      <c r="T12003" s="53" t="str">
        <f t="shared" si="609"/>
        <v/>
      </c>
      <c r="U12003" s="53" t="str">
        <f t="shared" si="609"/>
        <v/>
      </c>
      <c r="V12003" s="53" t="str">
        <f t="shared" si="609"/>
        <v/>
      </c>
      <c r="W12003" s="53" t="str">
        <f t="shared" si="609"/>
        <v/>
      </c>
      <c r="X12003" s="53" t="str">
        <f t="shared" si="609"/>
        <v/>
      </c>
    </row>
    <row r="12004" spans="18:24" hidden="1" x14ac:dyDescent="0.3">
      <c r="R12004">
        <f t="shared" si="610"/>
        <v>0</v>
      </c>
      <c r="S12004">
        <f t="shared" si="611"/>
        <v>0</v>
      </c>
      <c r="T12004" s="53" t="str">
        <f t="shared" ref="T12004:X12054" si="612">IF(OR(COUNTIF($D12004,"*"&amp;T$5&amp;"*")&gt;0,$D12004="GRUPO TEPSA"),T$5,"")</f>
        <v/>
      </c>
      <c r="U12004" s="53" t="str">
        <f t="shared" si="612"/>
        <v/>
      </c>
      <c r="V12004" s="53" t="str">
        <f t="shared" si="612"/>
        <v/>
      </c>
      <c r="W12004" s="53" t="str">
        <f t="shared" si="612"/>
        <v/>
      </c>
      <c r="X12004" s="53" t="str">
        <f t="shared" si="612"/>
        <v/>
      </c>
    </row>
    <row r="12005" spans="18:24" hidden="1" x14ac:dyDescent="0.3">
      <c r="R12005">
        <f t="shared" si="610"/>
        <v>0</v>
      </c>
      <c r="S12005">
        <f t="shared" si="611"/>
        <v>0</v>
      </c>
      <c r="T12005" s="53" t="str">
        <f t="shared" si="612"/>
        <v/>
      </c>
      <c r="U12005" s="53" t="str">
        <f t="shared" si="612"/>
        <v/>
      </c>
      <c r="V12005" s="53" t="str">
        <f t="shared" si="612"/>
        <v/>
      </c>
      <c r="W12005" s="53" t="str">
        <f t="shared" si="612"/>
        <v/>
      </c>
      <c r="X12005" s="53" t="str">
        <f t="shared" si="612"/>
        <v/>
      </c>
    </row>
    <row r="12006" spans="18:24" hidden="1" x14ac:dyDescent="0.3">
      <c r="R12006">
        <f t="shared" si="610"/>
        <v>0</v>
      </c>
      <c r="S12006">
        <f t="shared" si="611"/>
        <v>0</v>
      </c>
      <c r="T12006" s="53" t="str">
        <f t="shared" si="612"/>
        <v/>
      </c>
      <c r="U12006" s="53" t="str">
        <f t="shared" si="612"/>
        <v/>
      </c>
      <c r="V12006" s="53" t="str">
        <f t="shared" si="612"/>
        <v/>
      </c>
      <c r="W12006" s="53" t="str">
        <f t="shared" si="612"/>
        <v/>
      </c>
      <c r="X12006" s="53" t="str">
        <f t="shared" si="612"/>
        <v/>
      </c>
    </row>
    <row r="12007" spans="18:24" hidden="1" x14ac:dyDescent="0.3">
      <c r="R12007">
        <f t="shared" si="610"/>
        <v>0</v>
      </c>
      <c r="S12007">
        <f t="shared" si="611"/>
        <v>0</v>
      </c>
      <c r="T12007" s="53" t="str">
        <f t="shared" si="612"/>
        <v/>
      </c>
      <c r="U12007" s="53" t="str">
        <f t="shared" si="612"/>
        <v/>
      </c>
      <c r="V12007" s="53" t="str">
        <f t="shared" si="612"/>
        <v/>
      </c>
      <c r="W12007" s="53" t="str">
        <f t="shared" si="612"/>
        <v/>
      </c>
      <c r="X12007" s="53" t="str">
        <f t="shared" si="612"/>
        <v/>
      </c>
    </row>
    <row r="12008" spans="18:24" hidden="1" x14ac:dyDescent="0.3">
      <c r="R12008">
        <f t="shared" si="610"/>
        <v>0</v>
      </c>
      <c r="S12008">
        <f t="shared" si="611"/>
        <v>0</v>
      </c>
      <c r="T12008" s="53" t="str">
        <f t="shared" si="612"/>
        <v/>
      </c>
      <c r="U12008" s="53" t="str">
        <f t="shared" si="612"/>
        <v/>
      </c>
      <c r="V12008" s="53" t="str">
        <f t="shared" si="612"/>
        <v/>
      </c>
      <c r="W12008" s="53" t="str">
        <f t="shared" si="612"/>
        <v/>
      </c>
      <c r="X12008" s="53" t="str">
        <f t="shared" si="612"/>
        <v/>
      </c>
    </row>
    <row r="12009" spans="18:24" hidden="1" x14ac:dyDescent="0.3">
      <c r="R12009">
        <f t="shared" si="610"/>
        <v>0</v>
      </c>
      <c r="S12009">
        <f t="shared" si="611"/>
        <v>0</v>
      </c>
      <c r="T12009" s="53" t="str">
        <f t="shared" si="612"/>
        <v/>
      </c>
      <c r="U12009" s="53" t="str">
        <f t="shared" si="612"/>
        <v/>
      </c>
      <c r="V12009" s="53" t="str">
        <f t="shared" si="612"/>
        <v/>
      </c>
      <c r="W12009" s="53" t="str">
        <f t="shared" si="612"/>
        <v/>
      </c>
      <c r="X12009" s="53" t="str">
        <f t="shared" si="612"/>
        <v/>
      </c>
    </row>
    <row r="12010" spans="18:24" hidden="1" x14ac:dyDescent="0.3">
      <c r="R12010">
        <f t="shared" si="610"/>
        <v>0</v>
      </c>
      <c r="S12010">
        <f t="shared" si="611"/>
        <v>0</v>
      </c>
      <c r="T12010" s="53" t="str">
        <f t="shared" si="612"/>
        <v/>
      </c>
      <c r="U12010" s="53" t="str">
        <f t="shared" si="612"/>
        <v/>
      </c>
      <c r="V12010" s="53" t="str">
        <f t="shared" si="612"/>
        <v/>
      </c>
      <c r="W12010" s="53" t="str">
        <f t="shared" si="612"/>
        <v/>
      </c>
      <c r="X12010" s="53" t="str">
        <f t="shared" si="612"/>
        <v/>
      </c>
    </row>
    <row r="12011" spans="18:24" hidden="1" x14ac:dyDescent="0.3">
      <c r="R12011">
        <f t="shared" si="610"/>
        <v>0</v>
      </c>
      <c r="S12011">
        <f t="shared" si="611"/>
        <v>0</v>
      </c>
      <c r="T12011" s="53" t="str">
        <f t="shared" si="612"/>
        <v/>
      </c>
      <c r="U12011" s="53" t="str">
        <f t="shared" si="612"/>
        <v/>
      </c>
      <c r="V12011" s="53" t="str">
        <f t="shared" si="612"/>
        <v/>
      </c>
      <c r="W12011" s="53" t="str">
        <f t="shared" si="612"/>
        <v/>
      </c>
      <c r="X12011" s="53" t="str">
        <f t="shared" si="612"/>
        <v/>
      </c>
    </row>
    <row r="12012" spans="18:24" hidden="1" x14ac:dyDescent="0.3">
      <c r="R12012">
        <f t="shared" si="610"/>
        <v>0</v>
      </c>
      <c r="S12012">
        <f t="shared" si="611"/>
        <v>0</v>
      </c>
      <c r="T12012" s="53" t="str">
        <f t="shared" si="612"/>
        <v/>
      </c>
      <c r="U12012" s="53" t="str">
        <f t="shared" si="612"/>
        <v/>
      </c>
      <c r="V12012" s="53" t="str">
        <f t="shared" si="612"/>
        <v/>
      </c>
      <c r="W12012" s="53" t="str">
        <f t="shared" si="612"/>
        <v/>
      </c>
      <c r="X12012" s="53" t="str">
        <f t="shared" si="612"/>
        <v/>
      </c>
    </row>
    <row r="12013" spans="18:24" hidden="1" x14ac:dyDescent="0.3">
      <c r="R12013">
        <f t="shared" si="610"/>
        <v>0</v>
      </c>
      <c r="S12013">
        <f t="shared" si="611"/>
        <v>0</v>
      </c>
      <c r="T12013" s="53" t="str">
        <f t="shared" si="612"/>
        <v/>
      </c>
      <c r="U12013" s="53" t="str">
        <f t="shared" si="612"/>
        <v/>
      </c>
      <c r="V12013" s="53" t="str">
        <f t="shared" si="612"/>
        <v/>
      </c>
      <c r="W12013" s="53" t="str">
        <f t="shared" si="612"/>
        <v/>
      </c>
      <c r="X12013" s="53" t="str">
        <f t="shared" si="612"/>
        <v/>
      </c>
    </row>
    <row r="12014" spans="18:24" hidden="1" x14ac:dyDescent="0.3">
      <c r="R12014">
        <f t="shared" si="610"/>
        <v>0</v>
      </c>
      <c r="S12014">
        <f t="shared" si="611"/>
        <v>0</v>
      </c>
      <c r="T12014" s="53" t="str">
        <f t="shared" si="612"/>
        <v/>
      </c>
      <c r="U12014" s="53" t="str">
        <f t="shared" si="612"/>
        <v/>
      </c>
      <c r="V12014" s="53" t="str">
        <f t="shared" si="612"/>
        <v/>
      </c>
      <c r="W12014" s="53" t="str">
        <f t="shared" si="612"/>
        <v/>
      </c>
      <c r="X12014" s="53" t="str">
        <f t="shared" si="612"/>
        <v/>
      </c>
    </row>
    <row r="12015" spans="18:24" hidden="1" x14ac:dyDescent="0.3">
      <c r="R12015">
        <f t="shared" si="610"/>
        <v>0</v>
      </c>
      <c r="S12015">
        <f t="shared" si="611"/>
        <v>0</v>
      </c>
      <c r="T12015" s="53" t="str">
        <f t="shared" si="612"/>
        <v/>
      </c>
      <c r="U12015" s="53" t="str">
        <f t="shared" si="612"/>
        <v/>
      </c>
      <c r="V12015" s="53" t="str">
        <f t="shared" si="612"/>
        <v/>
      </c>
      <c r="W12015" s="53" t="str">
        <f t="shared" si="612"/>
        <v/>
      </c>
      <c r="X12015" s="53" t="str">
        <f t="shared" si="612"/>
        <v/>
      </c>
    </row>
    <row r="12016" spans="18:24" hidden="1" x14ac:dyDescent="0.3">
      <c r="R12016">
        <f t="shared" si="610"/>
        <v>0</v>
      </c>
      <c r="S12016">
        <f t="shared" si="611"/>
        <v>0</v>
      </c>
      <c r="T12016" s="53" t="str">
        <f t="shared" si="612"/>
        <v/>
      </c>
      <c r="U12016" s="53" t="str">
        <f t="shared" si="612"/>
        <v/>
      </c>
      <c r="V12016" s="53" t="str">
        <f t="shared" si="612"/>
        <v/>
      </c>
      <c r="W12016" s="53" t="str">
        <f t="shared" si="612"/>
        <v/>
      </c>
      <c r="X12016" s="53" t="str">
        <f t="shared" si="612"/>
        <v/>
      </c>
    </row>
    <row r="12017" spans="18:24" hidden="1" x14ac:dyDescent="0.3">
      <c r="R12017">
        <f t="shared" si="610"/>
        <v>0</v>
      </c>
      <c r="S12017">
        <f t="shared" si="611"/>
        <v>0</v>
      </c>
      <c r="T12017" s="53" t="str">
        <f t="shared" si="612"/>
        <v/>
      </c>
      <c r="U12017" s="53" t="str">
        <f t="shared" si="612"/>
        <v/>
      </c>
      <c r="V12017" s="53" t="str">
        <f t="shared" si="612"/>
        <v/>
      </c>
      <c r="W12017" s="53" t="str">
        <f t="shared" si="612"/>
        <v/>
      </c>
      <c r="X12017" s="53" t="str">
        <f t="shared" si="612"/>
        <v/>
      </c>
    </row>
    <row r="12018" spans="18:24" hidden="1" x14ac:dyDescent="0.3">
      <c r="R12018">
        <f t="shared" si="610"/>
        <v>0</v>
      </c>
      <c r="S12018">
        <f t="shared" si="611"/>
        <v>0</v>
      </c>
      <c r="T12018" s="53" t="str">
        <f t="shared" si="612"/>
        <v/>
      </c>
      <c r="U12018" s="53" t="str">
        <f t="shared" si="612"/>
        <v/>
      </c>
      <c r="V12018" s="53" t="str">
        <f t="shared" si="612"/>
        <v/>
      </c>
      <c r="W12018" s="53" t="str">
        <f t="shared" si="612"/>
        <v/>
      </c>
      <c r="X12018" s="53" t="str">
        <f t="shared" si="612"/>
        <v/>
      </c>
    </row>
    <row r="12019" spans="18:24" hidden="1" x14ac:dyDescent="0.3">
      <c r="R12019">
        <f t="shared" si="610"/>
        <v>0</v>
      </c>
      <c r="S12019">
        <f t="shared" si="611"/>
        <v>0</v>
      </c>
      <c r="T12019" s="53" t="str">
        <f t="shared" si="612"/>
        <v/>
      </c>
      <c r="U12019" s="53" t="str">
        <f t="shared" si="612"/>
        <v/>
      </c>
      <c r="V12019" s="53" t="str">
        <f t="shared" si="612"/>
        <v/>
      </c>
      <c r="W12019" s="53" t="str">
        <f t="shared" si="612"/>
        <v/>
      </c>
      <c r="X12019" s="53" t="str">
        <f t="shared" si="612"/>
        <v/>
      </c>
    </row>
    <row r="12020" spans="18:24" hidden="1" x14ac:dyDescent="0.3">
      <c r="R12020">
        <f t="shared" si="610"/>
        <v>0</v>
      </c>
      <c r="S12020">
        <f t="shared" si="611"/>
        <v>0</v>
      </c>
      <c r="T12020" s="53" t="str">
        <f t="shared" si="612"/>
        <v/>
      </c>
      <c r="U12020" s="53" t="str">
        <f t="shared" si="612"/>
        <v/>
      </c>
      <c r="V12020" s="53" t="str">
        <f t="shared" si="612"/>
        <v/>
      </c>
      <c r="W12020" s="53" t="str">
        <f t="shared" si="612"/>
        <v/>
      </c>
      <c r="X12020" s="53" t="str">
        <f t="shared" si="612"/>
        <v/>
      </c>
    </row>
    <row r="12021" spans="18:24" hidden="1" x14ac:dyDescent="0.3">
      <c r="R12021">
        <f t="shared" si="610"/>
        <v>0</v>
      </c>
      <c r="S12021">
        <f t="shared" si="611"/>
        <v>0</v>
      </c>
      <c r="T12021" s="53" t="str">
        <f t="shared" si="612"/>
        <v/>
      </c>
      <c r="U12021" s="53" t="str">
        <f t="shared" si="612"/>
        <v/>
      </c>
      <c r="V12021" s="53" t="str">
        <f t="shared" si="612"/>
        <v/>
      </c>
      <c r="W12021" s="53" t="str">
        <f t="shared" si="612"/>
        <v/>
      </c>
      <c r="X12021" s="53" t="str">
        <f t="shared" si="612"/>
        <v/>
      </c>
    </row>
    <row r="12022" spans="18:24" hidden="1" x14ac:dyDescent="0.3">
      <c r="R12022">
        <f t="shared" si="610"/>
        <v>0</v>
      </c>
      <c r="S12022">
        <f t="shared" si="611"/>
        <v>0</v>
      </c>
      <c r="T12022" s="53" t="str">
        <f t="shared" si="612"/>
        <v/>
      </c>
      <c r="U12022" s="53" t="str">
        <f t="shared" si="612"/>
        <v/>
      </c>
      <c r="V12022" s="53" t="str">
        <f t="shared" si="612"/>
        <v/>
      </c>
      <c r="W12022" s="53" t="str">
        <f t="shared" si="612"/>
        <v/>
      </c>
      <c r="X12022" s="53" t="str">
        <f t="shared" si="612"/>
        <v/>
      </c>
    </row>
    <row r="12023" spans="18:24" hidden="1" x14ac:dyDescent="0.3">
      <c r="R12023">
        <f t="shared" si="610"/>
        <v>0</v>
      </c>
      <c r="S12023">
        <f t="shared" si="611"/>
        <v>0</v>
      </c>
      <c r="T12023" s="53" t="str">
        <f t="shared" si="612"/>
        <v/>
      </c>
      <c r="U12023" s="53" t="str">
        <f t="shared" si="612"/>
        <v/>
      </c>
      <c r="V12023" s="53" t="str">
        <f t="shared" si="612"/>
        <v/>
      </c>
      <c r="W12023" s="53" t="str">
        <f t="shared" si="612"/>
        <v/>
      </c>
      <c r="X12023" s="53" t="str">
        <f t="shared" si="612"/>
        <v/>
      </c>
    </row>
    <row r="12024" spans="18:24" hidden="1" x14ac:dyDescent="0.3">
      <c r="R12024">
        <f t="shared" si="610"/>
        <v>0</v>
      </c>
      <c r="S12024">
        <f t="shared" si="611"/>
        <v>0</v>
      </c>
      <c r="T12024" s="53" t="str">
        <f t="shared" si="612"/>
        <v/>
      </c>
      <c r="U12024" s="53" t="str">
        <f t="shared" si="612"/>
        <v/>
      </c>
      <c r="V12024" s="53" t="str">
        <f t="shared" si="612"/>
        <v/>
      </c>
      <c r="W12024" s="53" t="str">
        <f t="shared" si="612"/>
        <v/>
      </c>
      <c r="X12024" s="53" t="str">
        <f t="shared" si="612"/>
        <v/>
      </c>
    </row>
    <row r="12025" spans="18:24" hidden="1" x14ac:dyDescent="0.3">
      <c r="R12025">
        <f t="shared" si="610"/>
        <v>0</v>
      </c>
      <c r="S12025">
        <f t="shared" si="611"/>
        <v>0</v>
      </c>
      <c r="T12025" s="53" t="str">
        <f t="shared" si="612"/>
        <v/>
      </c>
      <c r="U12025" s="53" t="str">
        <f t="shared" si="612"/>
        <v/>
      </c>
      <c r="V12025" s="53" t="str">
        <f t="shared" si="612"/>
        <v/>
      </c>
      <c r="W12025" s="53" t="str">
        <f t="shared" si="612"/>
        <v/>
      </c>
      <c r="X12025" s="53" t="str">
        <f t="shared" si="612"/>
        <v/>
      </c>
    </row>
    <row r="12026" spans="18:24" hidden="1" x14ac:dyDescent="0.3">
      <c r="R12026">
        <f t="shared" si="610"/>
        <v>0</v>
      </c>
      <c r="S12026">
        <f t="shared" si="611"/>
        <v>0</v>
      </c>
      <c r="T12026" s="53" t="str">
        <f t="shared" si="612"/>
        <v/>
      </c>
      <c r="U12026" s="53" t="str">
        <f t="shared" si="612"/>
        <v/>
      </c>
      <c r="V12026" s="53" t="str">
        <f t="shared" si="612"/>
        <v/>
      </c>
      <c r="W12026" s="53" t="str">
        <f t="shared" si="612"/>
        <v/>
      </c>
      <c r="X12026" s="53" t="str">
        <f t="shared" si="612"/>
        <v/>
      </c>
    </row>
    <row r="12027" spans="18:24" hidden="1" x14ac:dyDescent="0.3">
      <c r="R12027">
        <f t="shared" si="610"/>
        <v>0</v>
      </c>
      <c r="S12027">
        <f t="shared" si="611"/>
        <v>0</v>
      </c>
      <c r="T12027" s="53" t="str">
        <f t="shared" si="612"/>
        <v/>
      </c>
      <c r="U12027" s="53" t="str">
        <f t="shared" si="612"/>
        <v/>
      </c>
      <c r="V12027" s="53" t="str">
        <f t="shared" si="612"/>
        <v/>
      </c>
      <c r="W12027" s="53" t="str">
        <f t="shared" si="612"/>
        <v/>
      </c>
      <c r="X12027" s="53" t="str">
        <f t="shared" si="612"/>
        <v/>
      </c>
    </row>
    <row r="12028" spans="18:24" hidden="1" x14ac:dyDescent="0.3">
      <c r="R12028">
        <f t="shared" si="610"/>
        <v>0</v>
      </c>
      <c r="S12028">
        <f t="shared" si="611"/>
        <v>0</v>
      </c>
      <c r="T12028" s="53" t="str">
        <f t="shared" si="612"/>
        <v/>
      </c>
      <c r="U12028" s="53" t="str">
        <f t="shared" si="612"/>
        <v/>
      </c>
      <c r="V12028" s="53" t="str">
        <f t="shared" si="612"/>
        <v/>
      </c>
      <c r="W12028" s="53" t="str">
        <f t="shared" si="612"/>
        <v/>
      </c>
      <c r="X12028" s="53" t="str">
        <f t="shared" si="612"/>
        <v/>
      </c>
    </row>
    <row r="12029" spans="18:24" hidden="1" x14ac:dyDescent="0.3">
      <c r="R12029">
        <f t="shared" si="610"/>
        <v>0</v>
      </c>
      <c r="S12029">
        <f t="shared" si="611"/>
        <v>0</v>
      </c>
      <c r="T12029" s="53" t="str">
        <f t="shared" si="612"/>
        <v/>
      </c>
      <c r="U12029" s="53" t="str">
        <f t="shared" si="612"/>
        <v/>
      </c>
      <c r="V12029" s="53" t="str">
        <f t="shared" si="612"/>
        <v/>
      </c>
      <c r="W12029" s="53" t="str">
        <f t="shared" si="612"/>
        <v/>
      </c>
      <c r="X12029" s="53" t="str">
        <f t="shared" si="612"/>
        <v/>
      </c>
    </row>
    <row r="12030" spans="18:24" hidden="1" x14ac:dyDescent="0.3">
      <c r="R12030">
        <f t="shared" si="610"/>
        <v>0</v>
      </c>
      <c r="S12030">
        <f t="shared" si="611"/>
        <v>0</v>
      </c>
      <c r="T12030" s="53" t="str">
        <f t="shared" si="612"/>
        <v/>
      </c>
      <c r="U12030" s="53" t="str">
        <f t="shared" si="612"/>
        <v/>
      </c>
      <c r="V12030" s="53" t="str">
        <f t="shared" si="612"/>
        <v/>
      </c>
      <c r="W12030" s="53" t="str">
        <f t="shared" si="612"/>
        <v/>
      </c>
      <c r="X12030" s="53" t="str">
        <f t="shared" si="612"/>
        <v/>
      </c>
    </row>
    <row r="12031" spans="18:24" hidden="1" x14ac:dyDescent="0.3">
      <c r="R12031">
        <f t="shared" si="610"/>
        <v>0</v>
      </c>
      <c r="S12031">
        <f t="shared" si="611"/>
        <v>0</v>
      </c>
      <c r="T12031" s="53" t="str">
        <f t="shared" si="612"/>
        <v/>
      </c>
      <c r="U12031" s="53" t="str">
        <f t="shared" si="612"/>
        <v/>
      </c>
      <c r="V12031" s="53" t="str">
        <f t="shared" si="612"/>
        <v/>
      </c>
      <c r="W12031" s="53" t="str">
        <f t="shared" si="612"/>
        <v/>
      </c>
      <c r="X12031" s="53" t="str">
        <f t="shared" si="612"/>
        <v/>
      </c>
    </row>
    <row r="12032" spans="18:24" hidden="1" x14ac:dyDescent="0.3">
      <c r="R12032">
        <f t="shared" si="610"/>
        <v>0</v>
      </c>
      <c r="S12032">
        <f t="shared" si="611"/>
        <v>0</v>
      </c>
      <c r="T12032" s="53" t="str">
        <f t="shared" si="612"/>
        <v/>
      </c>
      <c r="U12032" s="53" t="str">
        <f t="shared" si="612"/>
        <v/>
      </c>
      <c r="V12032" s="53" t="str">
        <f t="shared" si="612"/>
        <v/>
      </c>
      <c r="W12032" s="53" t="str">
        <f t="shared" si="612"/>
        <v/>
      </c>
      <c r="X12032" s="53" t="str">
        <f t="shared" si="612"/>
        <v/>
      </c>
    </row>
    <row r="12033" spans="18:24" hidden="1" x14ac:dyDescent="0.3">
      <c r="R12033">
        <f t="shared" si="610"/>
        <v>0</v>
      </c>
      <c r="S12033">
        <f t="shared" si="611"/>
        <v>0</v>
      </c>
      <c r="T12033" s="53" t="str">
        <f t="shared" si="612"/>
        <v/>
      </c>
      <c r="U12033" s="53" t="str">
        <f t="shared" si="612"/>
        <v/>
      </c>
      <c r="V12033" s="53" t="str">
        <f t="shared" si="612"/>
        <v/>
      </c>
      <c r="W12033" s="53" t="str">
        <f t="shared" si="612"/>
        <v/>
      </c>
      <c r="X12033" s="53" t="str">
        <f t="shared" si="612"/>
        <v/>
      </c>
    </row>
    <row r="12034" spans="18:24" hidden="1" x14ac:dyDescent="0.3">
      <c r="R12034">
        <f t="shared" si="610"/>
        <v>0</v>
      </c>
      <c r="S12034">
        <f t="shared" si="611"/>
        <v>0</v>
      </c>
      <c r="T12034" s="53" t="str">
        <f t="shared" si="612"/>
        <v/>
      </c>
      <c r="U12034" s="53" t="str">
        <f t="shared" si="612"/>
        <v/>
      </c>
      <c r="V12034" s="53" t="str">
        <f t="shared" si="612"/>
        <v/>
      </c>
      <c r="W12034" s="53" t="str">
        <f t="shared" si="612"/>
        <v/>
      </c>
      <c r="X12034" s="53" t="str">
        <f t="shared" si="612"/>
        <v/>
      </c>
    </row>
    <row r="12035" spans="18:24" hidden="1" x14ac:dyDescent="0.3">
      <c r="R12035">
        <f t="shared" si="610"/>
        <v>0</v>
      </c>
      <c r="S12035">
        <f t="shared" si="611"/>
        <v>0</v>
      </c>
      <c r="T12035" s="53" t="str">
        <f t="shared" si="612"/>
        <v/>
      </c>
      <c r="U12035" s="53" t="str">
        <f t="shared" si="612"/>
        <v/>
      </c>
      <c r="V12035" s="53" t="str">
        <f t="shared" si="612"/>
        <v/>
      </c>
      <c r="W12035" s="53" t="str">
        <f t="shared" si="612"/>
        <v/>
      </c>
      <c r="X12035" s="53" t="str">
        <f t="shared" si="612"/>
        <v/>
      </c>
    </row>
    <row r="12036" spans="18:24" hidden="1" x14ac:dyDescent="0.3">
      <c r="R12036">
        <f t="shared" si="610"/>
        <v>0</v>
      </c>
      <c r="S12036">
        <f t="shared" si="611"/>
        <v>0</v>
      </c>
      <c r="T12036" s="53" t="str">
        <f t="shared" si="612"/>
        <v/>
      </c>
      <c r="U12036" s="53" t="str">
        <f t="shared" si="612"/>
        <v/>
      </c>
      <c r="V12036" s="53" t="str">
        <f t="shared" si="612"/>
        <v/>
      </c>
      <c r="W12036" s="53" t="str">
        <f t="shared" si="612"/>
        <v/>
      </c>
      <c r="X12036" s="53" t="str">
        <f t="shared" si="612"/>
        <v/>
      </c>
    </row>
    <row r="12037" spans="18:24" hidden="1" x14ac:dyDescent="0.3">
      <c r="R12037">
        <f t="shared" si="610"/>
        <v>0</v>
      </c>
      <c r="S12037">
        <f t="shared" si="611"/>
        <v>0</v>
      </c>
      <c r="T12037" s="53" t="str">
        <f t="shared" si="612"/>
        <v/>
      </c>
      <c r="U12037" s="53" t="str">
        <f t="shared" si="612"/>
        <v/>
      </c>
      <c r="V12037" s="53" t="str">
        <f t="shared" si="612"/>
        <v/>
      </c>
      <c r="W12037" s="53" t="str">
        <f t="shared" si="612"/>
        <v/>
      </c>
      <c r="X12037" s="53" t="str">
        <f t="shared" si="612"/>
        <v/>
      </c>
    </row>
    <row r="12038" spans="18:24" hidden="1" x14ac:dyDescent="0.3">
      <c r="R12038">
        <f t="shared" si="610"/>
        <v>0</v>
      </c>
      <c r="S12038">
        <f t="shared" si="611"/>
        <v>0</v>
      </c>
      <c r="T12038" s="53" t="str">
        <f t="shared" si="612"/>
        <v/>
      </c>
      <c r="U12038" s="53" t="str">
        <f t="shared" si="612"/>
        <v/>
      </c>
      <c r="V12038" s="53" t="str">
        <f t="shared" si="612"/>
        <v/>
      </c>
      <c r="W12038" s="53" t="str">
        <f t="shared" si="612"/>
        <v/>
      </c>
      <c r="X12038" s="53" t="str">
        <f t="shared" si="612"/>
        <v/>
      </c>
    </row>
    <row r="12039" spans="18:24" hidden="1" x14ac:dyDescent="0.3">
      <c r="R12039">
        <f t="shared" ref="R12039:R12102" si="613">IF(OR(D12039="GRUPO TEPSA",D12039="TODAS"),P12039/5,P12039)</f>
        <v>0</v>
      </c>
      <c r="S12039">
        <f t="shared" si="611"/>
        <v>0</v>
      </c>
      <c r="T12039" s="53" t="str">
        <f t="shared" si="612"/>
        <v/>
      </c>
      <c r="U12039" s="53" t="str">
        <f t="shared" si="612"/>
        <v/>
      </c>
      <c r="V12039" s="53" t="str">
        <f t="shared" si="612"/>
        <v/>
      </c>
      <c r="W12039" s="53" t="str">
        <f t="shared" si="612"/>
        <v/>
      </c>
      <c r="X12039" s="53" t="str">
        <f t="shared" si="612"/>
        <v/>
      </c>
    </row>
    <row r="12040" spans="18:24" hidden="1" x14ac:dyDescent="0.3">
      <c r="R12040">
        <f t="shared" si="613"/>
        <v>0</v>
      </c>
      <c r="S12040">
        <f t="shared" si="611"/>
        <v>0</v>
      </c>
      <c r="T12040" s="53" t="str">
        <f t="shared" si="612"/>
        <v/>
      </c>
      <c r="U12040" s="53" t="str">
        <f t="shared" si="612"/>
        <v/>
      </c>
      <c r="V12040" s="53" t="str">
        <f t="shared" si="612"/>
        <v/>
      </c>
      <c r="W12040" s="53" t="str">
        <f t="shared" si="612"/>
        <v/>
      </c>
      <c r="X12040" s="53" t="str">
        <f t="shared" si="612"/>
        <v/>
      </c>
    </row>
    <row r="12041" spans="18:24" hidden="1" x14ac:dyDescent="0.3">
      <c r="R12041">
        <f t="shared" si="613"/>
        <v>0</v>
      </c>
      <c r="S12041">
        <f t="shared" si="611"/>
        <v>0</v>
      </c>
      <c r="T12041" s="53" t="str">
        <f t="shared" si="612"/>
        <v/>
      </c>
      <c r="U12041" s="53" t="str">
        <f t="shared" si="612"/>
        <v/>
      </c>
      <c r="V12041" s="53" t="str">
        <f t="shared" si="612"/>
        <v/>
      </c>
      <c r="W12041" s="53" t="str">
        <f t="shared" si="612"/>
        <v/>
      </c>
      <c r="X12041" s="53" t="str">
        <f t="shared" si="612"/>
        <v/>
      </c>
    </row>
    <row r="12042" spans="18:24" hidden="1" x14ac:dyDescent="0.3">
      <c r="R12042">
        <f t="shared" si="613"/>
        <v>0</v>
      </c>
      <c r="S12042">
        <f t="shared" si="611"/>
        <v>0</v>
      </c>
      <c r="T12042" s="53" t="str">
        <f t="shared" si="612"/>
        <v/>
      </c>
      <c r="U12042" s="53" t="str">
        <f t="shared" si="612"/>
        <v/>
      </c>
      <c r="V12042" s="53" t="str">
        <f t="shared" si="612"/>
        <v/>
      </c>
      <c r="W12042" s="53" t="str">
        <f t="shared" si="612"/>
        <v/>
      </c>
      <c r="X12042" s="53" t="str">
        <f t="shared" si="612"/>
        <v/>
      </c>
    </row>
    <row r="12043" spans="18:24" hidden="1" x14ac:dyDescent="0.3">
      <c r="R12043">
        <f t="shared" si="613"/>
        <v>0</v>
      </c>
      <c r="S12043">
        <f t="shared" ref="S12043:S12106" si="614">IF(OR(D12043="GRUPO TEPSA",D12043="TODAS"),Q12043/5,Q12043)</f>
        <v>0</v>
      </c>
      <c r="T12043" s="53" t="str">
        <f t="shared" si="612"/>
        <v/>
      </c>
      <c r="U12043" s="53" t="str">
        <f t="shared" si="612"/>
        <v/>
      </c>
      <c r="V12043" s="53" t="str">
        <f t="shared" si="612"/>
        <v/>
      </c>
      <c r="W12043" s="53" t="str">
        <f t="shared" si="612"/>
        <v/>
      </c>
      <c r="X12043" s="53" t="str">
        <f t="shared" si="612"/>
        <v/>
      </c>
    </row>
    <row r="12044" spans="18:24" hidden="1" x14ac:dyDescent="0.3">
      <c r="R12044">
        <f t="shared" si="613"/>
        <v>0</v>
      </c>
      <c r="S12044">
        <f t="shared" si="614"/>
        <v>0</v>
      </c>
      <c r="T12044" s="53" t="str">
        <f t="shared" si="612"/>
        <v/>
      </c>
      <c r="U12044" s="53" t="str">
        <f t="shared" si="612"/>
        <v/>
      </c>
      <c r="V12044" s="53" t="str">
        <f t="shared" si="612"/>
        <v/>
      </c>
      <c r="W12044" s="53" t="str">
        <f t="shared" si="612"/>
        <v/>
      </c>
      <c r="X12044" s="53" t="str">
        <f t="shared" si="612"/>
        <v/>
      </c>
    </row>
    <row r="12045" spans="18:24" hidden="1" x14ac:dyDescent="0.3">
      <c r="R12045">
        <f t="shared" si="613"/>
        <v>0</v>
      </c>
      <c r="S12045">
        <f t="shared" si="614"/>
        <v>0</v>
      </c>
      <c r="T12045" s="53" t="str">
        <f t="shared" si="612"/>
        <v/>
      </c>
      <c r="U12045" s="53" t="str">
        <f t="shared" si="612"/>
        <v/>
      </c>
      <c r="V12045" s="53" t="str">
        <f t="shared" si="612"/>
        <v/>
      </c>
      <c r="W12045" s="53" t="str">
        <f t="shared" si="612"/>
        <v/>
      </c>
      <c r="X12045" s="53" t="str">
        <f t="shared" si="612"/>
        <v/>
      </c>
    </row>
    <row r="12046" spans="18:24" hidden="1" x14ac:dyDescent="0.3">
      <c r="R12046">
        <f t="shared" si="613"/>
        <v>0</v>
      </c>
      <c r="S12046">
        <f t="shared" si="614"/>
        <v>0</v>
      </c>
      <c r="T12046" s="53" t="str">
        <f t="shared" si="612"/>
        <v/>
      </c>
      <c r="U12046" s="53" t="str">
        <f t="shared" si="612"/>
        <v/>
      </c>
      <c r="V12046" s="53" t="str">
        <f t="shared" si="612"/>
        <v/>
      </c>
      <c r="W12046" s="53" t="str">
        <f t="shared" si="612"/>
        <v/>
      </c>
      <c r="X12046" s="53" t="str">
        <f t="shared" si="612"/>
        <v/>
      </c>
    </row>
    <row r="12047" spans="18:24" hidden="1" x14ac:dyDescent="0.3">
      <c r="R12047">
        <f t="shared" si="613"/>
        <v>0</v>
      </c>
      <c r="S12047">
        <f t="shared" si="614"/>
        <v>0</v>
      </c>
      <c r="T12047" s="53" t="str">
        <f t="shared" si="612"/>
        <v/>
      </c>
      <c r="U12047" s="53" t="str">
        <f t="shared" si="612"/>
        <v/>
      </c>
      <c r="V12047" s="53" t="str">
        <f t="shared" si="612"/>
        <v/>
      </c>
      <c r="W12047" s="53" t="str">
        <f t="shared" si="612"/>
        <v/>
      </c>
      <c r="X12047" s="53" t="str">
        <f t="shared" si="612"/>
        <v/>
      </c>
    </row>
    <row r="12048" spans="18:24" hidden="1" x14ac:dyDescent="0.3">
      <c r="R12048">
        <f t="shared" si="613"/>
        <v>0</v>
      </c>
      <c r="S12048">
        <f t="shared" si="614"/>
        <v>0</v>
      </c>
      <c r="T12048" s="53" t="str">
        <f t="shared" si="612"/>
        <v/>
      </c>
      <c r="U12048" s="53" t="str">
        <f t="shared" si="612"/>
        <v/>
      </c>
      <c r="V12048" s="53" t="str">
        <f t="shared" si="612"/>
        <v/>
      </c>
      <c r="W12048" s="53" t="str">
        <f t="shared" si="612"/>
        <v/>
      </c>
      <c r="X12048" s="53" t="str">
        <f t="shared" si="612"/>
        <v/>
      </c>
    </row>
    <row r="12049" spans="18:24" hidden="1" x14ac:dyDescent="0.3">
      <c r="R12049">
        <f t="shared" si="613"/>
        <v>0</v>
      </c>
      <c r="S12049">
        <f t="shared" si="614"/>
        <v>0</v>
      </c>
      <c r="T12049" s="53" t="str">
        <f t="shared" si="612"/>
        <v/>
      </c>
      <c r="U12049" s="53" t="str">
        <f t="shared" si="612"/>
        <v/>
      </c>
      <c r="V12049" s="53" t="str">
        <f t="shared" si="612"/>
        <v/>
      </c>
      <c r="W12049" s="53" t="str">
        <f t="shared" si="612"/>
        <v/>
      </c>
      <c r="X12049" s="53" t="str">
        <f t="shared" si="612"/>
        <v/>
      </c>
    </row>
    <row r="12050" spans="18:24" hidden="1" x14ac:dyDescent="0.3">
      <c r="R12050">
        <f t="shared" si="613"/>
        <v>0</v>
      </c>
      <c r="S12050">
        <f t="shared" si="614"/>
        <v>0</v>
      </c>
      <c r="T12050" s="53" t="str">
        <f t="shared" si="612"/>
        <v/>
      </c>
      <c r="U12050" s="53" t="str">
        <f t="shared" si="612"/>
        <v/>
      </c>
      <c r="V12050" s="53" t="str">
        <f t="shared" si="612"/>
        <v/>
      </c>
      <c r="W12050" s="53" t="str">
        <f t="shared" si="612"/>
        <v/>
      </c>
      <c r="X12050" s="53" t="str">
        <f t="shared" si="612"/>
        <v/>
      </c>
    </row>
    <row r="12051" spans="18:24" hidden="1" x14ac:dyDescent="0.3">
      <c r="R12051">
        <f t="shared" si="613"/>
        <v>0</v>
      </c>
      <c r="S12051">
        <f t="shared" si="614"/>
        <v>0</v>
      </c>
      <c r="T12051" s="53" t="str">
        <f t="shared" si="612"/>
        <v/>
      </c>
      <c r="U12051" s="53" t="str">
        <f t="shared" si="612"/>
        <v/>
      </c>
      <c r="V12051" s="53" t="str">
        <f t="shared" si="612"/>
        <v/>
      </c>
      <c r="W12051" s="53" t="str">
        <f t="shared" si="612"/>
        <v/>
      </c>
      <c r="X12051" s="53" t="str">
        <f t="shared" si="612"/>
        <v/>
      </c>
    </row>
    <row r="12052" spans="18:24" hidden="1" x14ac:dyDescent="0.3">
      <c r="R12052">
        <f t="shared" si="613"/>
        <v>0</v>
      </c>
      <c r="S12052">
        <f t="shared" si="614"/>
        <v>0</v>
      </c>
      <c r="T12052" s="53" t="str">
        <f t="shared" si="612"/>
        <v/>
      </c>
      <c r="U12052" s="53" t="str">
        <f t="shared" si="612"/>
        <v/>
      </c>
      <c r="V12052" s="53" t="str">
        <f t="shared" si="612"/>
        <v/>
      </c>
      <c r="W12052" s="53" t="str">
        <f t="shared" si="612"/>
        <v/>
      </c>
      <c r="X12052" s="53" t="str">
        <f t="shared" si="612"/>
        <v/>
      </c>
    </row>
    <row r="12053" spans="18:24" hidden="1" x14ac:dyDescent="0.3">
      <c r="R12053">
        <f t="shared" si="613"/>
        <v>0</v>
      </c>
      <c r="S12053">
        <f t="shared" si="614"/>
        <v>0</v>
      </c>
      <c r="T12053" s="53" t="str">
        <f t="shared" si="612"/>
        <v/>
      </c>
      <c r="U12053" s="53" t="str">
        <f t="shared" si="612"/>
        <v/>
      </c>
      <c r="V12053" s="53" t="str">
        <f t="shared" si="612"/>
        <v/>
      </c>
      <c r="W12053" s="53" t="str">
        <f t="shared" si="612"/>
        <v/>
      </c>
      <c r="X12053" s="53" t="str">
        <f t="shared" si="612"/>
        <v/>
      </c>
    </row>
    <row r="12054" spans="18:24" hidden="1" x14ac:dyDescent="0.3">
      <c r="R12054">
        <f t="shared" si="613"/>
        <v>0</v>
      </c>
      <c r="S12054">
        <f t="shared" si="614"/>
        <v>0</v>
      </c>
      <c r="T12054" s="53" t="str">
        <f t="shared" si="612"/>
        <v/>
      </c>
      <c r="U12054" s="53" t="str">
        <f t="shared" si="612"/>
        <v/>
      </c>
      <c r="V12054" s="53" t="str">
        <f t="shared" si="612"/>
        <v/>
      </c>
      <c r="W12054" s="53" t="str">
        <f t="shared" si="612"/>
        <v/>
      </c>
      <c r="X12054" s="53" t="str">
        <f t="shared" si="612"/>
        <v/>
      </c>
    </row>
    <row r="12055" spans="18:24" hidden="1" x14ac:dyDescent="0.3">
      <c r="R12055">
        <f t="shared" si="613"/>
        <v>0</v>
      </c>
      <c r="S12055">
        <f t="shared" si="614"/>
        <v>0</v>
      </c>
      <c r="T12055" s="53" t="str">
        <f t="shared" ref="T12055:X12105" si="615">IF(OR(COUNTIF($D12055,"*"&amp;T$5&amp;"*")&gt;0,$D12055="GRUPO TEPSA"),T$5,"")</f>
        <v/>
      </c>
      <c r="U12055" s="53" t="str">
        <f t="shared" si="615"/>
        <v/>
      </c>
      <c r="V12055" s="53" t="str">
        <f t="shared" si="615"/>
        <v/>
      </c>
      <c r="W12055" s="53" t="str">
        <f t="shared" si="615"/>
        <v/>
      </c>
      <c r="X12055" s="53" t="str">
        <f t="shared" si="615"/>
        <v/>
      </c>
    </row>
    <row r="12056" spans="18:24" hidden="1" x14ac:dyDescent="0.3">
      <c r="R12056">
        <f t="shared" si="613"/>
        <v>0</v>
      </c>
      <c r="S12056">
        <f t="shared" si="614"/>
        <v>0</v>
      </c>
      <c r="T12056" s="53" t="str">
        <f t="shared" si="615"/>
        <v/>
      </c>
      <c r="U12056" s="53" t="str">
        <f t="shared" si="615"/>
        <v/>
      </c>
      <c r="V12056" s="53" t="str">
        <f t="shared" si="615"/>
        <v/>
      </c>
      <c r="W12056" s="53" t="str">
        <f t="shared" si="615"/>
        <v/>
      </c>
      <c r="X12056" s="53" t="str">
        <f t="shared" si="615"/>
        <v/>
      </c>
    </row>
    <row r="12057" spans="18:24" hidden="1" x14ac:dyDescent="0.3">
      <c r="R12057">
        <f t="shared" si="613"/>
        <v>0</v>
      </c>
      <c r="S12057">
        <f t="shared" si="614"/>
        <v>0</v>
      </c>
      <c r="T12057" s="53" t="str">
        <f t="shared" si="615"/>
        <v/>
      </c>
      <c r="U12057" s="53" t="str">
        <f t="shared" si="615"/>
        <v/>
      </c>
      <c r="V12057" s="53" t="str">
        <f t="shared" si="615"/>
        <v/>
      </c>
      <c r="W12057" s="53" t="str">
        <f t="shared" si="615"/>
        <v/>
      </c>
      <c r="X12057" s="53" t="str">
        <f t="shared" si="615"/>
        <v/>
      </c>
    </row>
    <row r="12058" spans="18:24" hidden="1" x14ac:dyDescent="0.3">
      <c r="R12058">
        <f t="shared" si="613"/>
        <v>0</v>
      </c>
      <c r="S12058">
        <f t="shared" si="614"/>
        <v>0</v>
      </c>
      <c r="T12058" s="53" t="str">
        <f t="shared" si="615"/>
        <v/>
      </c>
      <c r="U12058" s="53" t="str">
        <f t="shared" si="615"/>
        <v/>
      </c>
      <c r="V12058" s="53" t="str">
        <f t="shared" si="615"/>
        <v/>
      </c>
      <c r="W12058" s="53" t="str">
        <f t="shared" si="615"/>
        <v/>
      </c>
      <c r="X12058" s="53" t="str">
        <f t="shared" si="615"/>
        <v/>
      </c>
    </row>
    <row r="12059" spans="18:24" hidden="1" x14ac:dyDescent="0.3">
      <c r="R12059">
        <f t="shared" si="613"/>
        <v>0</v>
      </c>
      <c r="S12059">
        <f t="shared" si="614"/>
        <v>0</v>
      </c>
      <c r="T12059" s="53" t="str">
        <f t="shared" si="615"/>
        <v/>
      </c>
      <c r="U12059" s="53" t="str">
        <f t="shared" si="615"/>
        <v/>
      </c>
      <c r="V12059" s="53" t="str">
        <f t="shared" si="615"/>
        <v/>
      </c>
      <c r="W12059" s="53" t="str">
        <f t="shared" si="615"/>
        <v/>
      </c>
      <c r="X12059" s="53" t="str">
        <f t="shared" si="615"/>
        <v/>
      </c>
    </row>
    <row r="12060" spans="18:24" hidden="1" x14ac:dyDescent="0.3">
      <c r="R12060">
        <f t="shared" si="613"/>
        <v>0</v>
      </c>
      <c r="S12060">
        <f t="shared" si="614"/>
        <v>0</v>
      </c>
      <c r="T12060" s="53" t="str">
        <f t="shared" si="615"/>
        <v/>
      </c>
      <c r="U12060" s="53" t="str">
        <f t="shared" si="615"/>
        <v/>
      </c>
      <c r="V12060" s="53" t="str">
        <f t="shared" si="615"/>
        <v/>
      </c>
      <c r="W12060" s="53" t="str">
        <f t="shared" si="615"/>
        <v/>
      </c>
      <c r="X12060" s="53" t="str">
        <f t="shared" si="615"/>
        <v/>
      </c>
    </row>
    <row r="12061" spans="18:24" hidden="1" x14ac:dyDescent="0.3">
      <c r="R12061">
        <f t="shared" si="613"/>
        <v>0</v>
      </c>
      <c r="S12061">
        <f t="shared" si="614"/>
        <v>0</v>
      </c>
      <c r="T12061" s="53" t="str">
        <f t="shared" si="615"/>
        <v/>
      </c>
      <c r="U12061" s="53" t="str">
        <f t="shared" si="615"/>
        <v/>
      </c>
      <c r="V12061" s="53" t="str">
        <f t="shared" si="615"/>
        <v/>
      </c>
      <c r="W12061" s="53" t="str">
        <f t="shared" si="615"/>
        <v/>
      </c>
      <c r="X12061" s="53" t="str">
        <f t="shared" si="615"/>
        <v/>
      </c>
    </row>
    <row r="12062" spans="18:24" hidden="1" x14ac:dyDescent="0.3">
      <c r="R12062">
        <f t="shared" si="613"/>
        <v>0</v>
      </c>
      <c r="S12062">
        <f t="shared" si="614"/>
        <v>0</v>
      </c>
      <c r="T12062" s="53" t="str">
        <f t="shared" si="615"/>
        <v/>
      </c>
      <c r="U12062" s="53" t="str">
        <f t="shared" si="615"/>
        <v/>
      </c>
      <c r="V12062" s="53" t="str">
        <f t="shared" si="615"/>
        <v/>
      </c>
      <c r="W12062" s="53" t="str">
        <f t="shared" si="615"/>
        <v/>
      </c>
      <c r="X12062" s="53" t="str">
        <f t="shared" si="615"/>
        <v/>
      </c>
    </row>
    <row r="12063" spans="18:24" hidden="1" x14ac:dyDescent="0.3">
      <c r="R12063">
        <f t="shared" si="613"/>
        <v>0</v>
      </c>
      <c r="S12063">
        <f t="shared" si="614"/>
        <v>0</v>
      </c>
      <c r="T12063" s="53" t="str">
        <f t="shared" si="615"/>
        <v/>
      </c>
      <c r="U12063" s="53" t="str">
        <f t="shared" si="615"/>
        <v/>
      </c>
      <c r="V12063" s="53" t="str">
        <f t="shared" si="615"/>
        <v/>
      </c>
      <c r="W12063" s="53" t="str">
        <f t="shared" si="615"/>
        <v/>
      </c>
      <c r="X12063" s="53" t="str">
        <f t="shared" si="615"/>
        <v/>
      </c>
    </row>
    <row r="12064" spans="18:24" hidden="1" x14ac:dyDescent="0.3">
      <c r="R12064">
        <f t="shared" si="613"/>
        <v>0</v>
      </c>
      <c r="S12064">
        <f t="shared" si="614"/>
        <v>0</v>
      </c>
      <c r="T12064" s="53" t="str">
        <f t="shared" si="615"/>
        <v/>
      </c>
      <c r="U12064" s="53" t="str">
        <f t="shared" si="615"/>
        <v/>
      </c>
      <c r="V12064" s="53" t="str">
        <f t="shared" si="615"/>
        <v/>
      </c>
      <c r="W12064" s="53" t="str">
        <f t="shared" si="615"/>
        <v/>
      </c>
      <c r="X12064" s="53" t="str">
        <f t="shared" si="615"/>
        <v/>
      </c>
    </row>
    <row r="12065" spans="18:24" hidden="1" x14ac:dyDescent="0.3">
      <c r="R12065">
        <f t="shared" si="613"/>
        <v>0</v>
      </c>
      <c r="S12065">
        <f t="shared" si="614"/>
        <v>0</v>
      </c>
      <c r="T12065" s="53" t="str">
        <f t="shared" si="615"/>
        <v/>
      </c>
      <c r="U12065" s="53" t="str">
        <f t="shared" si="615"/>
        <v/>
      </c>
      <c r="V12065" s="53" t="str">
        <f t="shared" si="615"/>
        <v/>
      </c>
      <c r="W12065" s="53" t="str">
        <f t="shared" si="615"/>
        <v/>
      </c>
      <c r="X12065" s="53" t="str">
        <f t="shared" si="615"/>
        <v/>
      </c>
    </row>
    <row r="12066" spans="18:24" hidden="1" x14ac:dyDescent="0.3">
      <c r="R12066">
        <f t="shared" si="613"/>
        <v>0</v>
      </c>
      <c r="S12066">
        <f t="shared" si="614"/>
        <v>0</v>
      </c>
      <c r="T12066" s="53" t="str">
        <f t="shared" si="615"/>
        <v/>
      </c>
      <c r="U12066" s="53" t="str">
        <f t="shared" si="615"/>
        <v/>
      </c>
      <c r="V12066" s="53" t="str">
        <f t="shared" si="615"/>
        <v/>
      </c>
      <c r="W12066" s="53" t="str">
        <f t="shared" si="615"/>
        <v/>
      </c>
      <c r="X12066" s="53" t="str">
        <f t="shared" si="615"/>
        <v/>
      </c>
    </row>
    <row r="12067" spans="18:24" hidden="1" x14ac:dyDescent="0.3">
      <c r="R12067">
        <f t="shared" si="613"/>
        <v>0</v>
      </c>
      <c r="S12067">
        <f t="shared" si="614"/>
        <v>0</v>
      </c>
      <c r="T12067" s="53" t="str">
        <f t="shared" si="615"/>
        <v/>
      </c>
      <c r="U12067" s="53" t="str">
        <f t="shared" si="615"/>
        <v/>
      </c>
      <c r="V12067" s="53" t="str">
        <f t="shared" si="615"/>
        <v/>
      </c>
      <c r="W12067" s="53" t="str">
        <f t="shared" si="615"/>
        <v/>
      </c>
      <c r="X12067" s="53" t="str">
        <f t="shared" si="615"/>
        <v/>
      </c>
    </row>
    <row r="12068" spans="18:24" hidden="1" x14ac:dyDescent="0.3">
      <c r="R12068">
        <f t="shared" si="613"/>
        <v>0</v>
      </c>
      <c r="S12068">
        <f t="shared" si="614"/>
        <v>0</v>
      </c>
      <c r="T12068" s="53" t="str">
        <f t="shared" si="615"/>
        <v/>
      </c>
      <c r="U12068" s="53" t="str">
        <f t="shared" si="615"/>
        <v/>
      </c>
      <c r="V12068" s="53" t="str">
        <f t="shared" si="615"/>
        <v/>
      </c>
      <c r="W12068" s="53" t="str">
        <f t="shared" si="615"/>
        <v/>
      </c>
      <c r="X12068" s="53" t="str">
        <f t="shared" si="615"/>
        <v/>
      </c>
    </row>
    <row r="12069" spans="18:24" hidden="1" x14ac:dyDescent="0.3">
      <c r="R12069">
        <f t="shared" si="613"/>
        <v>0</v>
      </c>
      <c r="S12069">
        <f t="shared" si="614"/>
        <v>0</v>
      </c>
      <c r="T12069" s="53" t="str">
        <f t="shared" si="615"/>
        <v/>
      </c>
      <c r="U12069" s="53" t="str">
        <f t="shared" si="615"/>
        <v/>
      </c>
      <c r="V12069" s="53" t="str">
        <f t="shared" si="615"/>
        <v/>
      </c>
      <c r="W12069" s="53" t="str">
        <f t="shared" si="615"/>
        <v/>
      </c>
      <c r="X12069" s="53" t="str">
        <f t="shared" si="615"/>
        <v/>
      </c>
    </row>
    <row r="12070" spans="18:24" hidden="1" x14ac:dyDescent="0.3">
      <c r="R12070">
        <f t="shared" si="613"/>
        <v>0</v>
      </c>
      <c r="S12070">
        <f t="shared" si="614"/>
        <v>0</v>
      </c>
      <c r="T12070" s="53" t="str">
        <f t="shared" si="615"/>
        <v/>
      </c>
      <c r="U12070" s="53" t="str">
        <f t="shared" si="615"/>
        <v/>
      </c>
      <c r="V12070" s="53" t="str">
        <f t="shared" si="615"/>
        <v/>
      </c>
      <c r="W12070" s="53" t="str">
        <f t="shared" si="615"/>
        <v/>
      </c>
      <c r="X12070" s="53" t="str">
        <f t="shared" si="615"/>
        <v/>
      </c>
    </row>
    <row r="12071" spans="18:24" hidden="1" x14ac:dyDescent="0.3">
      <c r="R12071">
        <f t="shared" si="613"/>
        <v>0</v>
      </c>
      <c r="S12071">
        <f t="shared" si="614"/>
        <v>0</v>
      </c>
      <c r="T12071" s="53" t="str">
        <f t="shared" si="615"/>
        <v/>
      </c>
      <c r="U12071" s="53" t="str">
        <f t="shared" si="615"/>
        <v/>
      </c>
      <c r="V12071" s="53" t="str">
        <f t="shared" si="615"/>
        <v/>
      </c>
      <c r="W12071" s="53" t="str">
        <f t="shared" si="615"/>
        <v/>
      </c>
      <c r="X12071" s="53" t="str">
        <f t="shared" si="615"/>
        <v/>
      </c>
    </row>
    <row r="12072" spans="18:24" hidden="1" x14ac:dyDescent="0.3">
      <c r="R12072">
        <f t="shared" si="613"/>
        <v>0</v>
      </c>
      <c r="S12072">
        <f t="shared" si="614"/>
        <v>0</v>
      </c>
      <c r="T12072" s="53" t="str">
        <f t="shared" si="615"/>
        <v/>
      </c>
      <c r="U12072" s="53" t="str">
        <f t="shared" si="615"/>
        <v/>
      </c>
      <c r="V12072" s="53" t="str">
        <f t="shared" si="615"/>
        <v/>
      </c>
      <c r="W12072" s="53" t="str">
        <f t="shared" si="615"/>
        <v/>
      </c>
      <c r="X12072" s="53" t="str">
        <f t="shared" si="615"/>
        <v/>
      </c>
    </row>
    <row r="12073" spans="18:24" hidden="1" x14ac:dyDescent="0.3">
      <c r="R12073">
        <f t="shared" si="613"/>
        <v>0</v>
      </c>
      <c r="S12073">
        <f t="shared" si="614"/>
        <v>0</v>
      </c>
      <c r="T12073" s="53" t="str">
        <f t="shared" si="615"/>
        <v/>
      </c>
      <c r="U12073" s="53" t="str">
        <f t="shared" si="615"/>
        <v/>
      </c>
      <c r="V12073" s="53" t="str">
        <f t="shared" si="615"/>
        <v/>
      </c>
      <c r="W12073" s="53" t="str">
        <f t="shared" si="615"/>
        <v/>
      </c>
      <c r="X12073" s="53" t="str">
        <f t="shared" si="615"/>
        <v/>
      </c>
    </row>
    <row r="12074" spans="18:24" hidden="1" x14ac:dyDescent="0.3">
      <c r="R12074">
        <f t="shared" si="613"/>
        <v>0</v>
      </c>
      <c r="S12074">
        <f t="shared" si="614"/>
        <v>0</v>
      </c>
      <c r="T12074" s="53" t="str">
        <f t="shared" si="615"/>
        <v/>
      </c>
      <c r="U12074" s="53" t="str">
        <f t="shared" si="615"/>
        <v/>
      </c>
      <c r="V12074" s="53" t="str">
        <f t="shared" si="615"/>
        <v/>
      </c>
      <c r="W12074" s="53" t="str">
        <f t="shared" si="615"/>
        <v/>
      </c>
      <c r="X12074" s="53" t="str">
        <f t="shared" si="615"/>
        <v/>
      </c>
    </row>
    <row r="12075" spans="18:24" hidden="1" x14ac:dyDescent="0.3">
      <c r="R12075">
        <f t="shared" si="613"/>
        <v>0</v>
      </c>
      <c r="S12075">
        <f t="shared" si="614"/>
        <v>0</v>
      </c>
      <c r="T12075" s="53" t="str">
        <f t="shared" si="615"/>
        <v/>
      </c>
      <c r="U12075" s="53" t="str">
        <f t="shared" si="615"/>
        <v/>
      </c>
      <c r="V12075" s="53" t="str">
        <f t="shared" si="615"/>
        <v/>
      </c>
      <c r="W12075" s="53" t="str">
        <f t="shared" si="615"/>
        <v/>
      </c>
      <c r="X12075" s="53" t="str">
        <f t="shared" si="615"/>
        <v/>
      </c>
    </row>
    <row r="12076" spans="18:24" hidden="1" x14ac:dyDescent="0.3">
      <c r="R12076">
        <f t="shared" si="613"/>
        <v>0</v>
      </c>
      <c r="S12076">
        <f t="shared" si="614"/>
        <v>0</v>
      </c>
      <c r="T12076" s="53" t="str">
        <f t="shared" si="615"/>
        <v/>
      </c>
      <c r="U12076" s="53" t="str">
        <f t="shared" si="615"/>
        <v/>
      </c>
      <c r="V12076" s="53" t="str">
        <f t="shared" si="615"/>
        <v/>
      </c>
      <c r="W12076" s="53" t="str">
        <f t="shared" si="615"/>
        <v/>
      </c>
      <c r="X12076" s="53" t="str">
        <f t="shared" si="615"/>
        <v/>
      </c>
    </row>
    <row r="12077" spans="18:24" hidden="1" x14ac:dyDescent="0.3">
      <c r="R12077">
        <f t="shared" si="613"/>
        <v>0</v>
      </c>
      <c r="S12077">
        <f t="shared" si="614"/>
        <v>0</v>
      </c>
      <c r="T12077" s="53" t="str">
        <f t="shared" si="615"/>
        <v/>
      </c>
      <c r="U12077" s="53" t="str">
        <f t="shared" si="615"/>
        <v/>
      </c>
      <c r="V12077" s="53" t="str">
        <f t="shared" si="615"/>
        <v/>
      </c>
      <c r="W12077" s="53" t="str">
        <f t="shared" si="615"/>
        <v/>
      </c>
      <c r="X12077" s="53" t="str">
        <f t="shared" si="615"/>
        <v/>
      </c>
    </row>
    <row r="12078" spans="18:24" hidden="1" x14ac:dyDescent="0.3">
      <c r="R12078">
        <f t="shared" si="613"/>
        <v>0</v>
      </c>
      <c r="S12078">
        <f t="shared" si="614"/>
        <v>0</v>
      </c>
      <c r="T12078" s="53" t="str">
        <f t="shared" si="615"/>
        <v/>
      </c>
      <c r="U12078" s="53" t="str">
        <f t="shared" si="615"/>
        <v/>
      </c>
      <c r="V12078" s="53" t="str">
        <f t="shared" si="615"/>
        <v/>
      </c>
      <c r="W12078" s="53" t="str">
        <f t="shared" si="615"/>
        <v/>
      </c>
      <c r="X12078" s="53" t="str">
        <f t="shared" si="615"/>
        <v/>
      </c>
    </row>
    <row r="12079" spans="18:24" hidden="1" x14ac:dyDescent="0.3">
      <c r="R12079">
        <f t="shared" si="613"/>
        <v>0</v>
      </c>
      <c r="S12079">
        <f t="shared" si="614"/>
        <v>0</v>
      </c>
      <c r="T12079" s="53" t="str">
        <f t="shared" si="615"/>
        <v/>
      </c>
      <c r="U12079" s="53" t="str">
        <f t="shared" si="615"/>
        <v/>
      </c>
      <c r="V12079" s="53" t="str">
        <f t="shared" si="615"/>
        <v/>
      </c>
      <c r="W12079" s="53" t="str">
        <f t="shared" si="615"/>
        <v/>
      </c>
      <c r="X12079" s="53" t="str">
        <f t="shared" si="615"/>
        <v/>
      </c>
    </row>
    <row r="12080" spans="18:24" hidden="1" x14ac:dyDescent="0.3">
      <c r="R12080">
        <f t="shared" si="613"/>
        <v>0</v>
      </c>
      <c r="S12080">
        <f t="shared" si="614"/>
        <v>0</v>
      </c>
      <c r="T12080" s="53" t="str">
        <f t="shared" si="615"/>
        <v/>
      </c>
      <c r="U12080" s="53" t="str">
        <f t="shared" si="615"/>
        <v/>
      </c>
      <c r="V12080" s="53" t="str">
        <f t="shared" si="615"/>
        <v/>
      </c>
      <c r="W12080" s="53" t="str">
        <f t="shared" si="615"/>
        <v/>
      </c>
      <c r="X12080" s="53" t="str">
        <f t="shared" si="615"/>
        <v/>
      </c>
    </row>
    <row r="12081" spans="18:24" hidden="1" x14ac:dyDescent="0.3">
      <c r="R12081">
        <f t="shared" si="613"/>
        <v>0</v>
      </c>
      <c r="S12081">
        <f t="shared" si="614"/>
        <v>0</v>
      </c>
      <c r="T12081" s="53" t="str">
        <f t="shared" si="615"/>
        <v/>
      </c>
      <c r="U12081" s="53" t="str">
        <f t="shared" si="615"/>
        <v/>
      </c>
      <c r="V12081" s="53" t="str">
        <f t="shared" si="615"/>
        <v/>
      </c>
      <c r="W12081" s="53" t="str">
        <f t="shared" si="615"/>
        <v/>
      </c>
      <c r="X12081" s="53" t="str">
        <f t="shared" si="615"/>
        <v/>
      </c>
    </row>
    <row r="12082" spans="18:24" hidden="1" x14ac:dyDescent="0.3">
      <c r="R12082">
        <f t="shared" si="613"/>
        <v>0</v>
      </c>
      <c r="S12082">
        <f t="shared" si="614"/>
        <v>0</v>
      </c>
      <c r="T12082" s="53" t="str">
        <f t="shared" si="615"/>
        <v/>
      </c>
      <c r="U12082" s="53" t="str">
        <f t="shared" si="615"/>
        <v/>
      </c>
      <c r="V12082" s="53" t="str">
        <f t="shared" si="615"/>
        <v/>
      </c>
      <c r="W12082" s="53" t="str">
        <f t="shared" si="615"/>
        <v/>
      </c>
      <c r="X12082" s="53" t="str">
        <f t="shared" si="615"/>
        <v/>
      </c>
    </row>
    <row r="12083" spans="18:24" hidden="1" x14ac:dyDescent="0.3">
      <c r="R12083">
        <f t="shared" si="613"/>
        <v>0</v>
      </c>
      <c r="S12083">
        <f t="shared" si="614"/>
        <v>0</v>
      </c>
      <c r="T12083" s="53" t="str">
        <f t="shared" si="615"/>
        <v/>
      </c>
      <c r="U12083" s="53" t="str">
        <f t="shared" si="615"/>
        <v/>
      </c>
      <c r="V12083" s="53" t="str">
        <f t="shared" si="615"/>
        <v/>
      </c>
      <c r="W12083" s="53" t="str">
        <f t="shared" si="615"/>
        <v/>
      </c>
      <c r="X12083" s="53" t="str">
        <f t="shared" si="615"/>
        <v/>
      </c>
    </row>
    <row r="12084" spans="18:24" hidden="1" x14ac:dyDescent="0.3">
      <c r="R12084">
        <f t="shared" si="613"/>
        <v>0</v>
      </c>
      <c r="S12084">
        <f t="shared" si="614"/>
        <v>0</v>
      </c>
      <c r="T12084" s="53" t="str">
        <f t="shared" si="615"/>
        <v/>
      </c>
      <c r="U12084" s="53" t="str">
        <f t="shared" si="615"/>
        <v/>
      </c>
      <c r="V12084" s="53" t="str">
        <f t="shared" si="615"/>
        <v/>
      </c>
      <c r="W12084" s="53" t="str">
        <f t="shared" si="615"/>
        <v/>
      </c>
      <c r="X12084" s="53" t="str">
        <f t="shared" si="615"/>
        <v/>
      </c>
    </row>
    <row r="12085" spans="18:24" hidden="1" x14ac:dyDescent="0.3">
      <c r="R12085">
        <f t="shared" si="613"/>
        <v>0</v>
      </c>
      <c r="S12085">
        <f t="shared" si="614"/>
        <v>0</v>
      </c>
      <c r="T12085" s="53" t="str">
        <f t="shared" si="615"/>
        <v/>
      </c>
      <c r="U12085" s="53" t="str">
        <f t="shared" si="615"/>
        <v/>
      </c>
      <c r="V12085" s="53" t="str">
        <f t="shared" si="615"/>
        <v/>
      </c>
      <c r="W12085" s="53" t="str">
        <f t="shared" si="615"/>
        <v/>
      </c>
      <c r="X12085" s="53" t="str">
        <f t="shared" si="615"/>
        <v/>
      </c>
    </row>
    <row r="12086" spans="18:24" hidden="1" x14ac:dyDescent="0.3">
      <c r="R12086">
        <f t="shared" si="613"/>
        <v>0</v>
      </c>
      <c r="S12086">
        <f t="shared" si="614"/>
        <v>0</v>
      </c>
      <c r="T12086" s="53" t="str">
        <f t="shared" si="615"/>
        <v/>
      </c>
      <c r="U12086" s="53" t="str">
        <f t="shared" si="615"/>
        <v/>
      </c>
      <c r="V12086" s="53" t="str">
        <f t="shared" si="615"/>
        <v/>
      </c>
      <c r="W12086" s="53" t="str">
        <f t="shared" si="615"/>
        <v/>
      </c>
      <c r="X12086" s="53" t="str">
        <f t="shared" si="615"/>
        <v/>
      </c>
    </row>
    <row r="12087" spans="18:24" hidden="1" x14ac:dyDescent="0.3">
      <c r="R12087">
        <f t="shared" si="613"/>
        <v>0</v>
      </c>
      <c r="S12087">
        <f t="shared" si="614"/>
        <v>0</v>
      </c>
      <c r="T12087" s="53" t="str">
        <f t="shared" si="615"/>
        <v/>
      </c>
      <c r="U12087" s="53" t="str">
        <f t="shared" si="615"/>
        <v/>
      </c>
      <c r="V12087" s="53" t="str">
        <f t="shared" si="615"/>
        <v/>
      </c>
      <c r="W12087" s="53" t="str">
        <f t="shared" si="615"/>
        <v/>
      </c>
      <c r="X12087" s="53" t="str">
        <f t="shared" si="615"/>
        <v/>
      </c>
    </row>
    <row r="12088" spans="18:24" hidden="1" x14ac:dyDescent="0.3">
      <c r="R12088">
        <f t="shared" si="613"/>
        <v>0</v>
      </c>
      <c r="S12088">
        <f t="shared" si="614"/>
        <v>0</v>
      </c>
      <c r="T12088" s="53" t="str">
        <f t="shared" si="615"/>
        <v/>
      </c>
      <c r="U12088" s="53" t="str">
        <f t="shared" si="615"/>
        <v/>
      </c>
      <c r="V12088" s="53" t="str">
        <f t="shared" si="615"/>
        <v/>
      </c>
      <c r="W12088" s="53" t="str">
        <f t="shared" si="615"/>
        <v/>
      </c>
      <c r="X12088" s="53" t="str">
        <f t="shared" si="615"/>
        <v/>
      </c>
    </row>
    <row r="12089" spans="18:24" hidden="1" x14ac:dyDescent="0.3">
      <c r="R12089">
        <f t="shared" si="613"/>
        <v>0</v>
      </c>
      <c r="S12089">
        <f t="shared" si="614"/>
        <v>0</v>
      </c>
      <c r="T12089" s="53" t="str">
        <f t="shared" si="615"/>
        <v/>
      </c>
      <c r="U12089" s="53" t="str">
        <f t="shared" si="615"/>
        <v/>
      </c>
      <c r="V12089" s="53" t="str">
        <f t="shared" si="615"/>
        <v/>
      </c>
      <c r="W12089" s="53" t="str">
        <f t="shared" si="615"/>
        <v/>
      </c>
      <c r="X12089" s="53" t="str">
        <f t="shared" si="615"/>
        <v/>
      </c>
    </row>
    <row r="12090" spans="18:24" hidden="1" x14ac:dyDescent="0.3">
      <c r="R12090">
        <f t="shared" si="613"/>
        <v>0</v>
      </c>
      <c r="S12090">
        <f t="shared" si="614"/>
        <v>0</v>
      </c>
      <c r="T12090" s="53" t="str">
        <f t="shared" si="615"/>
        <v/>
      </c>
      <c r="U12090" s="53" t="str">
        <f t="shared" si="615"/>
        <v/>
      </c>
      <c r="V12090" s="53" t="str">
        <f t="shared" si="615"/>
        <v/>
      </c>
      <c r="W12090" s="53" t="str">
        <f t="shared" si="615"/>
        <v/>
      </c>
      <c r="X12090" s="53" t="str">
        <f t="shared" si="615"/>
        <v/>
      </c>
    </row>
    <row r="12091" spans="18:24" hidden="1" x14ac:dyDescent="0.3">
      <c r="R12091">
        <f t="shared" si="613"/>
        <v>0</v>
      </c>
      <c r="S12091">
        <f t="shared" si="614"/>
        <v>0</v>
      </c>
      <c r="T12091" s="53" t="str">
        <f t="shared" si="615"/>
        <v/>
      </c>
      <c r="U12091" s="53" t="str">
        <f t="shared" si="615"/>
        <v/>
      </c>
      <c r="V12091" s="53" t="str">
        <f t="shared" si="615"/>
        <v/>
      </c>
      <c r="W12091" s="53" t="str">
        <f t="shared" si="615"/>
        <v/>
      </c>
      <c r="X12091" s="53" t="str">
        <f t="shared" si="615"/>
        <v/>
      </c>
    </row>
    <row r="12092" spans="18:24" hidden="1" x14ac:dyDescent="0.3">
      <c r="R12092">
        <f t="shared" si="613"/>
        <v>0</v>
      </c>
      <c r="S12092">
        <f t="shared" si="614"/>
        <v>0</v>
      </c>
      <c r="T12092" s="53" t="str">
        <f t="shared" si="615"/>
        <v/>
      </c>
      <c r="U12092" s="53" t="str">
        <f t="shared" si="615"/>
        <v/>
      </c>
      <c r="V12092" s="53" t="str">
        <f t="shared" si="615"/>
        <v/>
      </c>
      <c r="W12092" s="53" t="str">
        <f t="shared" si="615"/>
        <v/>
      </c>
      <c r="X12092" s="53" t="str">
        <f t="shared" si="615"/>
        <v/>
      </c>
    </row>
    <row r="12093" spans="18:24" hidden="1" x14ac:dyDescent="0.3">
      <c r="R12093">
        <f t="shared" si="613"/>
        <v>0</v>
      </c>
      <c r="S12093">
        <f t="shared" si="614"/>
        <v>0</v>
      </c>
      <c r="T12093" s="53" t="str">
        <f t="shared" si="615"/>
        <v/>
      </c>
      <c r="U12093" s="53" t="str">
        <f t="shared" si="615"/>
        <v/>
      </c>
      <c r="V12093" s="53" t="str">
        <f t="shared" si="615"/>
        <v/>
      </c>
      <c r="W12093" s="53" t="str">
        <f t="shared" si="615"/>
        <v/>
      </c>
      <c r="X12093" s="53" t="str">
        <f t="shared" si="615"/>
        <v/>
      </c>
    </row>
    <row r="12094" spans="18:24" hidden="1" x14ac:dyDescent="0.3">
      <c r="R12094">
        <f t="shared" si="613"/>
        <v>0</v>
      </c>
      <c r="S12094">
        <f t="shared" si="614"/>
        <v>0</v>
      </c>
      <c r="T12094" s="53" t="str">
        <f t="shared" si="615"/>
        <v/>
      </c>
      <c r="U12094" s="53" t="str">
        <f t="shared" si="615"/>
        <v/>
      </c>
      <c r="V12094" s="53" t="str">
        <f t="shared" si="615"/>
        <v/>
      </c>
      <c r="W12094" s="53" t="str">
        <f t="shared" si="615"/>
        <v/>
      </c>
      <c r="X12094" s="53" t="str">
        <f t="shared" si="615"/>
        <v/>
      </c>
    </row>
    <row r="12095" spans="18:24" hidden="1" x14ac:dyDescent="0.3">
      <c r="R12095">
        <f t="shared" si="613"/>
        <v>0</v>
      </c>
      <c r="S12095">
        <f t="shared" si="614"/>
        <v>0</v>
      </c>
      <c r="T12095" s="53" t="str">
        <f t="shared" si="615"/>
        <v/>
      </c>
      <c r="U12095" s="53" t="str">
        <f t="shared" si="615"/>
        <v/>
      </c>
      <c r="V12095" s="53" t="str">
        <f t="shared" si="615"/>
        <v/>
      </c>
      <c r="W12095" s="53" t="str">
        <f t="shared" si="615"/>
        <v/>
      </c>
      <c r="X12095" s="53" t="str">
        <f t="shared" si="615"/>
        <v/>
      </c>
    </row>
    <row r="12096" spans="18:24" hidden="1" x14ac:dyDescent="0.3">
      <c r="R12096">
        <f t="shared" si="613"/>
        <v>0</v>
      </c>
      <c r="S12096">
        <f t="shared" si="614"/>
        <v>0</v>
      </c>
      <c r="T12096" s="53" t="str">
        <f t="shared" si="615"/>
        <v/>
      </c>
      <c r="U12096" s="53" t="str">
        <f t="shared" si="615"/>
        <v/>
      </c>
      <c r="V12096" s="53" t="str">
        <f t="shared" si="615"/>
        <v/>
      </c>
      <c r="W12096" s="53" t="str">
        <f t="shared" si="615"/>
        <v/>
      </c>
      <c r="X12096" s="53" t="str">
        <f t="shared" si="615"/>
        <v/>
      </c>
    </row>
    <row r="12097" spans="18:24" hidden="1" x14ac:dyDescent="0.3">
      <c r="R12097">
        <f t="shared" si="613"/>
        <v>0</v>
      </c>
      <c r="S12097">
        <f t="shared" si="614"/>
        <v>0</v>
      </c>
      <c r="T12097" s="53" t="str">
        <f t="shared" si="615"/>
        <v/>
      </c>
      <c r="U12097" s="53" t="str">
        <f t="shared" si="615"/>
        <v/>
      </c>
      <c r="V12097" s="53" t="str">
        <f t="shared" si="615"/>
        <v/>
      </c>
      <c r="W12097" s="53" t="str">
        <f t="shared" si="615"/>
        <v/>
      </c>
      <c r="X12097" s="53" t="str">
        <f t="shared" si="615"/>
        <v/>
      </c>
    </row>
    <row r="12098" spans="18:24" hidden="1" x14ac:dyDescent="0.3">
      <c r="R12098">
        <f t="shared" si="613"/>
        <v>0</v>
      </c>
      <c r="S12098">
        <f t="shared" si="614"/>
        <v>0</v>
      </c>
      <c r="T12098" s="53" t="str">
        <f t="shared" si="615"/>
        <v/>
      </c>
      <c r="U12098" s="53" t="str">
        <f t="shared" si="615"/>
        <v/>
      </c>
      <c r="V12098" s="53" t="str">
        <f t="shared" si="615"/>
        <v/>
      </c>
      <c r="W12098" s="53" t="str">
        <f t="shared" si="615"/>
        <v/>
      </c>
      <c r="X12098" s="53" t="str">
        <f t="shared" si="615"/>
        <v/>
      </c>
    </row>
    <row r="12099" spans="18:24" hidden="1" x14ac:dyDescent="0.3">
      <c r="R12099">
        <f t="shared" si="613"/>
        <v>0</v>
      </c>
      <c r="S12099">
        <f t="shared" si="614"/>
        <v>0</v>
      </c>
      <c r="T12099" s="53" t="str">
        <f t="shared" si="615"/>
        <v/>
      </c>
      <c r="U12099" s="53" t="str">
        <f t="shared" si="615"/>
        <v/>
      </c>
      <c r="V12099" s="53" t="str">
        <f t="shared" si="615"/>
        <v/>
      </c>
      <c r="W12099" s="53" t="str">
        <f t="shared" si="615"/>
        <v/>
      </c>
      <c r="X12099" s="53" t="str">
        <f t="shared" si="615"/>
        <v/>
      </c>
    </row>
    <row r="12100" spans="18:24" hidden="1" x14ac:dyDescent="0.3">
      <c r="R12100">
        <f t="shared" si="613"/>
        <v>0</v>
      </c>
      <c r="S12100">
        <f t="shared" si="614"/>
        <v>0</v>
      </c>
      <c r="T12100" s="53" t="str">
        <f t="shared" si="615"/>
        <v/>
      </c>
      <c r="U12100" s="53" t="str">
        <f t="shared" si="615"/>
        <v/>
      </c>
      <c r="V12100" s="53" t="str">
        <f t="shared" si="615"/>
        <v/>
      </c>
      <c r="W12100" s="53" t="str">
        <f t="shared" si="615"/>
        <v/>
      </c>
      <c r="X12100" s="53" t="str">
        <f t="shared" si="615"/>
        <v/>
      </c>
    </row>
    <row r="12101" spans="18:24" hidden="1" x14ac:dyDescent="0.3">
      <c r="R12101">
        <f t="shared" si="613"/>
        <v>0</v>
      </c>
      <c r="S12101">
        <f t="shared" si="614"/>
        <v>0</v>
      </c>
      <c r="T12101" s="53" t="str">
        <f t="shared" si="615"/>
        <v/>
      </c>
      <c r="U12101" s="53" t="str">
        <f t="shared" si="615"/>
        <v/>
      </c>
      <c r="V12101" s="53" t="str">
        <f t="shared" si="615"/>
        <v/>
      </c>
      <c r="W12101" s="53" t="str">
        <f t="shared" si="615"/>
        <v/>
      </c>
      <c r="X12101" s="53" t="str">
        <f t="shared" si="615"/>
        <v/>
      </c>
    </row>
    <row r="12102" spans="18:24" hidden="1" x14ac:dyDescent="0.3">
      <c r="R12102">
        <f t="shared" si="613"/>
        <v>0</v>
      </c>
      <c r="S12102">
        <f t="shared" si="614"/>
        <v>0</v>
      </c>
      <c r="T12102" s="53" t="str">
        <f t="shared" si="615"/>
        <v/>
      </c>
      <c r="U12102" s="53" t="str">
        <f t="shared" si="615"/>
        <v/>
      </c>
      <c r="V12102" s="53" t="str">
        <f t="shared" si="615"/>
        <v/>
      </c>
      <c r="W12102" s="53" t="str">
        <f t="shared" si="615"/>
        <v/>
      </c>
      <c r="X12102" s="53" t="str">
        <f t="shared" si="615"/>
        <v/>
      </c>
    </row>
    <row r="12103" spans="18:24" hidden="1" x14ac:dyDescent="0.3">
      <c r="R12103">
        <f t="shared" ref="R12103:R12166" si="616">IF(OR(D12103="GRUPO TEPSA",D12103="TODAS"),P12103/5,P12103)</f>
        <v>0</v>
      </c>
      <c r="S12103">
        <f t="shared" si="614"/>
        <v>0</v>
      </c>
      <c r="T12103" s="53" t="str">
        <f t="shared" si="615"/>
        <v/>
      </c>
      <c r="U12103" s="53" t="str">
        <f t="shared" si="615"/>
        <v/>
      </c>
      <c r="V12103" s="53" t="str">
        <f t="shared" si="615"/>
        <v/>
      </c>
      <c r="W12103" s="53" t="str">
        <f t="shared" si="615"/>
        <v/>
      </c>
      <c r="X12103" s="53" t="str">
        <f t="shared" si="615"/>
        <v/>
      </c>
    </row>
    <row r="12104" spans="18:24" hidden="1" x14ac:dyDescent="0.3">
      <c r="R12104">
        <f t="shared" si="616"/>
        <v>0</v>
      </c>
      <c r="S12104">
        <f t="shared" si="614"/>
        <v>0</v>
      </c>
      <c r="T12104" s="53" t="str">
        <f t="shared" si="615"/>
        <v/>
      </c>
      <c r="U12104" s="53" t="str">
        <f t="shared" si="615"/>
        <v/>
      </c>
      <c r="V12104" s="53" t="str">
        <f t="shared" si="615"/>
        <v/>
      </c>
      <c r="W12104" s="53" t="str">
        <f t="shared" si="615"/>
        <v/>
      </c>
      <c r="X12104" s="53" t="str">
        <f t="shared" si="615"/>
        <v/>
      </c>
    </row>
    <row r="12105" spans="18:24" hidden="1" x14ac:dyDescent="0.3">
      <c r="R12105">
        <f t="shared" si="616"/>
        <v>0</v>
      </c>
      <c r="S12105">
        <f t="shared" si="614"/>
        <v>0</v>
      </c>
      <c r="T12105" s="53" t="str">
        <f t="shared" si="615"/>
        <v/>
      </c>
      <c r="U12105" s="53" t="str">
        <f t="shared" si="615"/>
        <v/>
      </c>
      <c r="V12105" s="53" t="str">
        <f t="shared" si="615"/>
        <v/>
      </c>
      <c r="W12105" s="53" t="str">
        <f t="shared" si="615"/>
        <v/>
      </c>
      <c r="X12105" s="53" t="str">
        <f t="shared" si="615"/>
        <v/>
      </c>
    </row>
    <row r="12106" spans="18:24" hidden="1" x14ac:dyDescent="0.3">
      <c r="R12106">
        <f t="shared" si="616"/>
        <v>0</v>
      </c>
      <c r="S12106">
        <f t="shared" si="614"/>
        <v>0</v>
      </c>
      <c r="T12106" s="53" t="str">
        <f t="shared" ref="T12106:X12156" si="617">IF(OR(COUNTIF($D12106,"*"&amp;T$5&amp;"*")&gt;0,$D12106="GRUPO TEPSA"),T$5,"")</f>
        <v/>
      </c>
      <c r="U12106" s="53" t="str">
        <f t="shared" si="617"/>
        <v/>
      </c>
      <c r="V12106" s="53" t="str">
        <f t="shared" si="617"/>
        <v/>
      </c>
      <c r="W12106" s="53" t="str">
        <f t="shared" si="617"/>
        <v/>
      </c>
      <c r="X12106" s="53" t="str">
        <f t="shared" si="617"/>
        <v/>
      </c>
    </row>
    <row r="12107" spans="18:24" hidden="1" x14ac:dyDescent="0.3">
      <c r="R12107">
        <f t="shared" si="616"/>
        <v>0</v>
      </c>
      <c r="S12107">
        <f t="shared" ref="S12107:S12170" si="618">IF(OR(D12107="GRUPO TEPSA",D12107="TODAS"),Q12107/5,Q12107)</f>
        <v>0</v>
      </c>
      <c r="T12107" s="53" t="str">
        <f t="shared" si="617"/>
        <v/>
      </c>
      <c r="U12107" s="53" t="str">
        <f t="shared" si="617"/>
        <v/>
      </c>
      <c r="V12107" s="53" t="str">
        <f t="shared" si="617"/>
        <v/>
      </c>
      <c r="W12107" s="53" t="str">
        <f t="shared" si="617"/>
        <v/>
      </c>
      <c r="X12107" s="53" t="str">
        <f t="shared" si="617"/>
        <v/>
      </c>
    </row>
    <row r="12108" spans="18:24" hidden="1" x14ac:dyDescent="0.3">
      <c r="R12108">
        <f t="shared" si="616"/>
        <v>0</v>
      </c>
      <c r="S12108">
        <f t="shared" si="618"/>
        <v>0</v>
      </c>
      <c r="T12108" s="53" t="str">
        <f t="shared" si="617"/>
        <v/>
      </c>
      <c r="U12108" s="53" t="str">
        <f t="shared" si="617"/>
        <v/>
      </c>
      <c r="V12108" s="53" t="str">
        <f t="shared" si="617"/>
        <v/>
      </c>
      <c r="W12108" s="53" t="str">
        <f t="shared" si="617"/>
        <v/>
      </c>
      <c r="X12108" s="53" t="str">
        <f t="shared" si="617"/>
        <v/>
      </c>
    </row>
    <row r="12109" spans="18:24" hidden="1" x14ac:dyDescent="0.3">
      <c r="R12109">
        <f t="shared" si="616"/>
        <v>0</v>
      </c>
      <c r="S12109">
        <f t="shared" si="618"/>
        <v>0</v>
      </c>
      <c r="T12109" s="53" t="str">
        <f t="shared" si="617"/>
        <v/>
      </c>
      <c r="U12109" s="53" t="str">
        <f t="shared" si="617"/>
        <v/>
      </c>
      <c r="V12109" s="53" t="str">
        <f t="shared" si="617"/>
        <v/>
      </c>
      <c r="W12109" s="53" t="str">
        <f t="shared" si="617"/>
        <v/>
      </c>
      <c r="X12109" s="53" t="str">
        <f t="shared" si="617"/>
        <v/>
      </c>
    </row>
    <row r="12110" spans="18:24" hidden="1" x14ac:dyDescent="0.3">
      <c r="R12110">
        <f t="shared" si="616"/>
        <v>0</v>
      </c>
      <c r="S12110">
        <f t="shared" si="618"/>
        <v>0</v>
      </c>
      <c r="T12110" s="53" t="str">
        <f t="shared" si="617"/>
        <v/>
      </c>
      <c r="U12110" s="53" t="str">
        <f t="shared" si="617"/>
        <v/>
      </c>
      <c r="V12110" s="53" t="str">
        <f t="shared" si="617"/>
        <v/>
      </c>
      <c r="W12110" s="53" t="str">
        <f t="shared" si="617"/>
        <v/>
      </c>
      <c r="X12110" s="53" t="str">
        <f t="shared" si="617"/>
        <v/>
      </c>
    </row>
    <row r="12111" spans="18:24" hidden="1" x14ac:dyDescent="0.3">
      <c r="R12111">
        <f t="shared" si="616"/>
        <v>0</v>
      </c>
      <c r="S12111">
        <f t="shared" si="618"/>
        <v>0</v>
      </c>
      <c r="T12111" s="53" t="str">
        <f t="shared" si="617"/>
        <v/>
      </c>
      <c r="U12111" s="53" t="str">
        <f t="shared" si="617"/>
        <v/>
      </c>
      <c r="V12111" s="53" t="str">
        <f t="shared" si="617"/>
        <v/>
      </c>
      <c r="W12111" s="53" t="str">
        <f t="shared" si="617"/>
        <v/>
      </c>
      <c r="X12111" s="53" t="str">
        <f t="shared" si="617"/>
        <v/>
      </c>
    </row>
    <row r="12112" spans="18:24" hidden="1" x14ac:dyDescent="0.3">
      <c r="R12112">
        <f t="shared" si="616"/>
        <v>0</v>
      </c>
      <c r="S12112">
        <f t="shared" si="618"/>
        <v>0</v>
      </c>
      <c r="T12112" s="53" t="str">
        <f t="shared" si="617"/>
        <v/>
      </c>
      <c r="U12112" s="53" t="str">
        <f t="shared" si="617"/>
        <v/>
      </c>
      <c r="V12112" s="53" t="str">
        <f t="shared" si="617"/>
        <v/>
      </c>
      <c r="W12112" s="53" t="str">
        <f t="shared" si="617"/>
        <v/>
      </c>
      <c r="X12112" s="53" t="str">
        <f t="shared" si="617"/>
        <v/>
      </c>
    </row>
    <row r="12113" spans="18:24" hidden="1" x14ac:dyDescent="0.3">
      <c r="R12113">
        <f t="shared" si="616"/>
        <v>0</v>
      </c>
      <c r="S12113">
        <f t="shared" si="618"/>
        <v>0</v>
      </c>
      <c r="T12113" s="53" t="str">
        <f t="shared" si="617"/>
        <v/>
      </c>
      <c r="U12113" s="53" t="str">
        <f t="shared" si="617"/>
        <v/>
      </c>
      <c r="V12113" s="53" t="str">
        <f t="shared" si="617"/>
        <v/>
      </c>
      <c r="W12113" s="53" t="str">
        <f t="shared" si="617"/>
        <v/>
      </c>
      <c r="X12113" s="53" t="str">
        <f t="shared" si="617"/>
        <v/>
      </c>
    </row>
    <row r="12114" spans="18:24" hidden="1" x14ac:dyDescent="0.3">
      <c r="R12114">
        <f t="shared" si="616"/>
        <v>0</v>
      </c>
      <c r="S12114">
        <f t="shared" si="618"/>
        <v>0</v>
      </c>
      <c r="T12114" s="53" t="str">
        <f t="shared" si="617"/>
        <v/>
      </c>
      <c r="U12114" s="53" t="str">
        <f t="shared" si="617"/>
        <v/>
      </c>
      <c r="V12114" s="53" t="str">
        <f t="shared" si="617"/>
        <v/>
      </c>
      <c r="W12114" s="53" t="str">
        <f t="shared" si="617"/>
        <v/>
      </c>
      <c r="X12114" s="53" t="str">
        <f t="shared" si="617"/>
        <v/>
      </c>
    </row>
    <row r="12115" spans="18:24" hidden="1" x14ac:dyDescent="0.3">
      <c r="R12115">
        <f t="shared" si="616"/>
        <v>0</v>
      </c>
      <c r="S12115">
        <f t="shared" si="618"/>
        <v>0</v>
      </c>
      <c r="T12115" s="53" t="str">
        <f t="shared" si="617"/>
        <v/>
      </c>
      <c r="U12115" s="53" t="str">
        <f t="shared" si="617"/>
        <v/>
      </c>
      <c r="V12115" s="53" t="str">
        <f t="shared" si="617"/>
        <v/>
      </c>
      <c r="W12115" s="53" t="str">
        <f t="shared" si="617"/>
        <v/>
      </c>
      <c r="X12115" s="53" t="str">
        <f t="shared" si="617"/>
        <v/>
      </c>
    </row>
    <row r="12116" spans="18:24" hidden="1" x14ac:dyDescent="0.3">
      <c r="R12116">
        <f t="shared" si="616"/>
        <v>0</v>
      </c>
      <c r="S12116">
        <f t="shared" si="618"/>
        <v>0</v>
      </c>
      <c r="T12116" s="53" t="str">
        <f t="shared" si="617"/>
        <v/>
      </c>
      <c r="U12116" s="53" t="str">
        <f t="shared" si="617"/>
        <v/>
      </c>
      <c r="V12116" s="53" t="str">
        <f t="shared" si="617"/>
        <v/>
      </c>
      <c r="W12116" s="53" t="str">
        <f t="shared" si="617"/>
        <v/>
      </c>
      <c r="X12116" s="53" t="str">
        <f t="shared" si="617"/>
        <v/>
      </c>
    </row>
    <row r="12117" spans="18:24" hidden="1" x14ac:dyDescent="0.3">
      <c r="R12117">
        <f t="shared" si="616"/>
        <v>0</v>
      </c>
      <c r="S12117">
        <f t="shared" si="618"/>
        <v>0</v>
      </c>
      <c r="T12117" s="53" t="str">
        <f t="shared" si="617"/>
        <v/>
      </c>
      <c r="U12117" s="53" t="str">
        <f t="shared" si="617"/>
        <v/>
      </c>
      <c r="V12117" s="53" t="str">
        <f t="shared" si="617"/>
        <v/>
      </c>
      <c r="W12117" s="53" t="str">
        <f t="shared" si="617"/>
        <v/>
      </c>
      <c r="X12117" s="53" t="str">
        <f t="shared" si="617"/>
        <v/>
      </c>
    </row>
    <row r="12118" spans="18:24" hidden="1" x14ac:dyDescent="0.3">
      <c r="R12118">
        <f t="shared" si="616"/>
        <v>0</v>
      </c>
      <c r="S12118">
        <f t="shared" si="618"/>
        <v>0</v>
      </c>
      <c r="T12118" s="53" t="str">
        <f t="shared" si="617"/>
        <v/>
      </c>
      <c r="U12118" s="53" t="str">
        <f t="shared" si="617"/>
        <v/>
      </c>
      <c r="V12118" s="53" t="str">
        <f t="shared" si="617"/>
        <v/>
      </c>
      <c r="W12118" s="53" t="str">
        <f t="shared" si="617"/>
        <v/>
      </c>
      <c r="X12118" s="53" t="str">
        <f t="shared" si="617"/>
        <v/>
      </c>
    </row>
    <row r="12119" spans="18:24" hidden="1" x14ac:dyDescent="0.3">
      <c r="R12119">
        <f t="shared" si="616"/>
        <v>0</v>
      </c>
      <c r="S12119">
        <f t="shared" si="618"/>
        <v>0</v>
      </c>
      <c r="T12119" s="53" t="str">
        <f t="shared" si="617"/>
        <v/>
      </c>
      <c r="U12119" s="53" t="str">
        <f t="shared" si="617"/>
        <v/>
      </c>
      <c r="V12119" s="53" t="str">
        <f t="shared" si="617"/>
        <v/>
      </c>
      <c r="W12119" s="53" t="str">
        <f t="shared" si="617"/>
        <v/>
      </c>
      <c r="X12119" s="53" t="str">
        <f t="shared" si="617"/>
        <v/>
      </c>
    </row>
    <row r="12120" spans="18:24" hidden="1" x14ac:dyDescent="0.3">
      <c r="R12120">
        <f t="shared" si="616"/>
        <v>0</v>
      </c>
      <c r="S12120">
        <f t="shared" si="618"/>
        <v>0</v>
      </c>
      <c r="T12120" s="53" t="str">
        <f t="shared" si="617"/>
        <v/>
      </c>
      <c r="U12120" s="53" t="str">
        <f t="shared" si="617"/>
        <v/>
      </c>
      <c r="V12120" s="53" t="str">
        <f t="shared" si="617"/>
        <v/>
      </c>
      <c r="W12120" s="53" t="str">
        <f t="shared" si="617"/>
        <v/>
      </c>
      <c r="X12120" s="53" t="str">
        <f t="shared" si="617"/>
        <v/>
      </c>
    </row>
    <row r="12121" spans="18:24" hidden="1" x14ac:dyDescent="0.3">
      <c r="R12121">
        <f t="shared" si="616"/>
        <v>0</v>
      </c>
      <c r="S12121">
        <f t="shared" si="618"/>
        <v>0</v>
      </c>
      <c r="T12121" s="53" t="str">
        <f t="shared" si="617"/>
        <v/>
      </c>
      <c r="U12121" s="53" t="str">
        <f t="shared" si="617"/>
        <v/>
      </c>
      <c r="V12121" s="53" t="str">
        <f t="shared" si="617"/>
        <v/>
      </c>
      <c r="W12121" s="53" t="str">
        <f t="shared" si="617"/>
        <v/>
      </c>
      <c r="X12121" s="53" t="str">
        <f t="shared" si="617"/>
        <v/>
      </c>
    </row>
    <row r="12122" spans="18:24" hidden="1" x14ac:dyDescent="0.3">
      <c r="R12122">
        <f t="shared" si="616"/>
        <v>0</v>
      </c>
      <c r="S12122">
        <f t="shared" si="618"/>
        <v>0</v>
      </c>
      <c r="T12122" s="53" t="str">
        <f t="shared" si="617"/>
        <v/>
      </c>
      <c r="U12122" s="53" t="str">
        <f t="shared" si="617"/>
        <v/>
      </c>
      <c r="V12122" s="53" t="str">
        <f t="shared" si="617"/>
        <v/>
      </c>
      <c r="W12122" s="53" t="str">
        <f t="shared" si="617"/>
        <v/>
      </c>
      <c r="X12122" s="53" t="str">
        <f t="shared" si="617"/>
        <v/>
      </c>
    </row>
    <row r="12123" spans="18:24" hidden="1" x14ac:dyDescent="0.3">
      <c r="R12123">
        <f t="shared" si="616"/>
        <v>0</v>
      </c>
      <c r="S12123">
        <f t="shared" si="618"/>
        <v>0</v>
      </c>
      <c r="T12123" s="53" t="str">
        <f t="shared" si="617"/>
        <v/>
      </c>
      <c r="U12123" s="53" t="str">
        <f t="shared" si="617"/>
        <v/>
      </c>
      <c r="V12123" s="53" t="str">
        <f t="shared" si="617"/>
        <v/>
      </c>
      <c r="W12123" s="53" t="str">
        <f t="shared" si="617"/>
        <v/>
      </c>
      <c r="X12123" s="53" t="str">
        <f t="shared" si="617"/>
        <v/>
      </c>
    </row>
    <row r="12124" spans="18:24" hidden="1" x14ac:dyDescent="0.3">
      <c r="R12124">
        <f t="shared" si="616"/>
        <v>0</v>
      </c>
      <c r="S12124">
        <f t="shared" si="618"/>
        <v>0</v>
      </c>
      <c r="T12124" s="53" t="str">
        <f t="shared" si="617"/>
        <v/>
      </c>
      <c r="U12124" s="53" t="str">
        <f t="shared" si="617"/>
        <v/>
      </c>
      <c r="V12124" s="53" t="str">
        <f t="shared" si="617"/>
        <v/>
      </c>
      <c r="W12124" s="53" t="str">
        <f t="shared" si="617"/>
        <v/>
      </c>
      <c r="X12124" s="53" t="str">
        <f t="shared" si="617"/>
        <v/>
      </c>
    </row>
    <row r="12125" spans="18:24" hidden="1" x14ac:dyDescent="0.3">
      <c r="R12125">
        <f t="shared" si="616"/>
        <v>0</v>
      </c>
      <c r="S12125">
        <f t="shared" si="618"/>
        <v>0</v>
      </c>
      <c r="T12125" s="53" t="str">
        <f t="shared" si="617"/>
        <v/>
      </c>
      <c r="U12125" s="53" t="str">
        <f t="shared" si="617"/>
        <v/>
      </c>
      <c r="V12125" s="53" t="str">
        <f t="shared" si="617"/>
        <v/>
      </c>
      <c r="W12125" s="53" t="str">
        <f t="shared" si="617"/>
        <v/>
      </c>
      <c r="X12125" s="53" t="str">
        <f t="shared" si="617"/>
        <v/>
      </c>
    </row>
    <row r="12126" spans="18:24" hidden="1" x14ac:dyDescent="0.3">
      <c r="R12126">
        <f t="shared" si="616"/>
        <v>0</v>
      </c>
      <c r="S12126">
        <f t="shared" si="618"/>
        <v>0</v>
      </c>
      <c r="T12126" s="53" t="str">
        <f t="shared" si="617"/>
        <v/>
      </c>
      <c r="U12126" s="53" t="str">
        <f t="shared" si="617"/>
        <v/>
      </c>
      <c r="V12126" s="53" t="str">
        <f t="shared" si="617"/>
        <v/>
      </c>
      <c r="W12126" s="53" t="str">
        <f t="shared" si="617"/>
        <v/>
      </c>
      <c r="X12126" s="53" t="str">
        <f t="shared" si="617"/>
        <v/>
      </c>
    </row>
    <row r="12127" spans="18:24" hidden="1" x14ac:dyDescent="0.3">
      <c r="R12127">
        <f t="shared" si="616"/>
        <v>0</v>
      </c>
      <c r="S12127">
        <f t="shared" si="618"/>
        <v>0</v>
      </c>
      <c r="T12127" s="53" t="str">
        <f t="shared" si="617"/>
        <v/>
      </c>
      <c r="U12127" s="53" t="str">
        <f t="shared" si="617"/>
        <v/>
      </c>
      <c r="V12127" s="53" t="str">
        <f t="shared" si="617"/>
        <v/>
      </c>
      <c r="W12127" s="53" t="str">
        <f t="shared" si="617"/>
        <v/>
      </c>
      <c r="X12127" s="53" t="str">
        <f t="shared" si="617"/>
        <v/>
      </c>
    </row>
    <row r="12128" spans="18:24" hidden="1" x14ac:dyDescent="0.3">
      <c r="R12128">
        <f t="shared" si="616"/>
        <v>0</v>
      </c>
      <c r="S12128">
        <f t="shared" si="618"/>
        <v>0</v>
      </c>
      <c r="T12128" s="53" t="str">
        <f t="shared" si="617"/>
        <v/>
      </c>
      <c r="U12128" s="53" t="str">
        <f t="shared" si="617"/>
        <v/>
      </c>
      <c r="V12128" s="53" t="str">
        <f t="shared" si="617"/>
        <v/>
      </c>
      <c r="W12128" s="53" t="str">
        <f t="shared" si="617"/>
        <v/>
      </c>
      <c r="X12128" s="53" t="str">
        <f t="shared" si="617"/>
        <v/>
      </c>
    </row>
    <row r="12129" spans="18:24" hidden="1" x14ac:dyDescent="0.3">
      <c r="R12129">
        <f t="shared" si="616"/>
        <v>0</v>
      </c>
      <c r="S12129">
        <f t="shared" si="618"/>
        <v>0</v>
      </c>
      <c r="T12129" s="53" t="str">
        <f t="shared" si="617"/>
        <v/>
      </c>
      <c r="U12129" s="53" t="str">
        <f t="shared" si="617"/>
        <v/>
      </c>
      <c r="V12129" s="53" t="str">
        <f t="shared" si="617"/>
        <v/>
      </c>
      <c r="W12129" s="53" t="str">
        <f t="shared" si="617"/>
        <v/>
      </c>
      <c r="X12129" s="53" t="str">
        <f t="shared" si="617"/>
        <v/>
      </c>
    </row>
    <row r="12130" spans="18:24" hidden="1" x14ac:dyDescent="0.3">
      <c r="R12130">
        <f t="shared" si="616"/>
        <v>0</v>
      </c>
      <c r="S12130">
        <f t="shared" si="618"/>
        <v>0</v>
      </c>
      <c r="T12130" s="53" t="str">
        <f t="shared" si="617"/>
        <v/>
      </c>
      <c r="U12130" s="53" t="str">
        <f t="shared" si="617"/>
        <v/>
      </c>
      <c r="V12130" s="53" t="str">
        <f t="shared" si="617"/>
        <v/>
      </c>
      <c r="W12130" s="53" t="str">
        <f t="shared" si="617"/>
        <v/>
      </c>
      <c r="X12130" s="53" t="str">
        <f t="shared" si="617"/>
        <v/>
      </c>
    </row>
    <row r="12131" spans="18:24" hidden="1" x14ac:dyDescent="0.3">
      <c r="R12131">
        <f t="shared" si="616"/>
        <v>0</v>
      </c>
      <c r="S12131">
        <f t="shared" si="618"/>
        <v>0</v>
      </c>
      <c r="T12131" s="53" t="str">
        <f t="shared" si="617"/>
        <v/>
      </c>
      <c r="U12131" s="53" t="str">
        <f t="shared" si="617"/>
        <v/>
      </c>
      <c r="V12131" s="53" t="str">
        <f t="shared" si="617"/>
        <v/>
      </c>
      <c r="W12131" s="53" t="str">
        <f t="shared" si="617"/>
        <v/>
      </c>
      <c r="X12131" s="53" t="str">
        <f t="shared" si="617"/>
        <v/>
      </c>
    </row>
    <row r="12132" spans="18:24" hidden="1" x14ac:dyDescent="0.3">
      <c r="R12132">
        <f t="shared" si="616"/>
        <v>0</v>
      </c>
      <c r="S12132">
        <f t="shared" si="618"/>
        <v>0</v>
      </c>
      <c r="T12132" s="53" t="str">
        <f t="shared" si="617"/>
        <v/>
      </c>
      <c r="U12132" s="53" t="str">
        <f t="shared" si="617"/>
        <v/>
      </c>
      <c r="V12132" s="53" t="str">
        <f t="shared" si="617"/>
        <v/>
      </c>
      <c r="W12132" s="53" t="str">
        <f t="shared" si="617"/>
        <v/>
      </c>
      <c r="X12132" s="53" t="str">
        <f t="shared" si="617"/>
        <v/>
      </c>
    </row>
    <row r="12133" spans="18:24" hidden="1" x14ac:dyDescent="0.3">
      <c r="R12133">
        <f t="shared" si="616"/>
        <v>0</v>
      </c>
      <c r="S12133">
        <f t="shared" si="618"/>
        <v>0</v>
      </c>
      <c r="T12133" s="53" t="str">
        <f t="shared" si="617"/>
        <v/>
      </c>
      <c r="U12133" s="53" t="str">
        <f t="shared" si="617"/>
        <v/>
      </c>
      <c r="V12133" s="53" t="str">
        <f t="shared" si="617"/>
        <v/>
      </c>
      <c r="W12133" s="53" t="str">
        <f t="shared" si="617"/>
        <v/>
      </c>
      <c r="X12133" s="53" t="str">
        <f t="shared" si="617"/>
        <v/>
      </c>
    </row>
    <row r="12134" spans="18:24" hidden="1" x14ac:dyDescent="0.3">
      <c r="R12134">
        <f t="shared" si="616"/>
        <v>0</v>
      </c>
      <c r="S12134">
        <f t="shared" si="618"/>
        <v>0</v>
      </c>
      <c r="T12134" s="53" t="str">
        <f t="shared" si="617"/>
        <v/>
      </c>
      <c r="U12134" s="53" t="str">
        <f t="shared" si="617"/>
        <v/>
      </c>
      <c r="V12134" s="53" t="str">
        <f t="shared" si="617"/>
        <v/>
      </c>
      <c r="W12134" s="53" t="str">
        <f t="shared" si="617"/>
        <v/>
      </c>
      <c r="X12134" s="53" t="str">
        <f t="shared" si="617"/>
        <v/>
      </c>
    </row>
    <row r="12135" spans="18:24" hidden="1" x14ac:dyDescent="0.3">
      <c r="R12135">
        <f t="shared" si="616"/>
        <v>0</v>
      </c>
      <c r="S12135">
        <f t="shared" si="618"/>
        <v>0</v>
      </c>
      <c r="T12135" s="53" t="str">
        <f t="shared" si="617"/>
        <v/>
      </c>
      <c r="U12135" s="53" t="str">
        <f t="shared" si="617"/>
        <v/>
      </c>
      <c r="V12135" s="53" t="str">
        <f t="shared" si="617"/>
        <v/>
      </c>
      <c r="W12135" s="53" t="str">
        <f t="shared" si="617"/>
        <v/>
      </c>
      <c r="X12135" s="53" t="str">
        <f t="shared" si="617"/>
        <v/>
      </c>
    </row>
    <row r="12136" spans="18:24" hidden="1" x14ac:dyDescent="0.3">
      <c r="R12136">
        <f t="shared" si="616"/>
        <v>0</v>
      </c>
      <c r="S12136">
        <f t="shared" si="618"/>
        <v>0</v>
      </c>
      <c r="T12136" s="53" t="str">
        <f t="shared" si="617"/>
        <v/>
      </c>
      <c r="U12136" s="53" t="str">
        <f t="shared" si="617"/>
        <v/>
      </c>
      <c r="V12136" s="53" t="str">
        <f t="shared" si="617"/>
        <v/>
      </c>
      <c r="W12136" s="53" t="str">
        <f t="shared" si="617"/>
        <v/>
      </c>
      <c r="X12136" s="53" t="str">
        <f t="shared" si="617"/>
        <v/>
      </c>
    </row>
    <row r="12137" spans="18:24" hidden="1" x14ac:dyDescent="0.3">
      <c r="R12137">
        <f t="shared" si="616"/>
        <v>0</v>
      </c>
      <c r="S12137">
        <f t="shared" si="618"/>
        <v>0</v>
      </c>
      <c r="T12137" s="53" t="str">
        <f t="shared" si="617"/>
        <v/>
      </c>
      <c r="U12137" s="53" t="str">
        <f t="shared" si="617"/>
        <v/>
      </c>
      <c r="V12137" s="53" t="str">
        <f t="shared" si="617"/>
        <v/>
      </c>
      <c r="W12137" s="53" t="str">
        <f t="shared" si="617"/>
        <v/>
      </c>
      <c r="X12137" s="53" t="str">
        <f t="shared" si="617"/>
        <v/>
      </c>
    </row>
    <row r="12138" spans="18:24" hidden="1" x14ac:dyDescent="0.3">
      <c r="R12138">
        <f t="shared" si="616"/>
        <v>0</v>
      </c>
      <c r="S12138">
        <f t="shared" si="618"/>
        <v>0</v>
      </c>
      <c r="T12138" s="53" t="str">
        <f t="shared" si="617"/>
        <v/>
      </c>
      <c r="U12138" s="53" t="str">
        <f t="shared" si="617"/>
        <v/>
      </c>
      <c r="V12138" s="53" t="str">
        <f t="shared" si="617"/>
        <v/>
      </c>
      <c r="W12138" s="53" t="str">
        <f t="shared" si="617"/>
        <v/>
      </c>
      <c r="X12138" s="53" t="str">
        <f t="shared" si="617"/>
        <v/>
      </c>
    </row>
    <row r="12139" spans="18:24" hidden="1" x14ac:dyDescent="0.3">
      <c r="R12139">
        <f t="shared" si="616"/>
        <v>0</v>
      </c>
      <c r="S12139">
        <f t="shared" si="618"/>
        <v>0</v>
      </c>
      <c r="T12139" s="53" t="str">
        <f t="shared" si="617"/>
        <v/>
      </c>
      <c r="U12139" s="53" t="str">
        <f t="shared" si="617"/>
        <v/>
      </c>
      <c r="V12139" s="53" t="str">
        <f t="shared" si="617"/>
        <v/>
      </c>
      <c r="W12139" s="53" t="str">
        <f t="shared" si="617"/>
        <v/>
      </c>
      <c r="X12139" s="53" t="str">
        <f t="shared" si="617"/>
        <v/>
      </c>
    </row>
    <row r="12140" spans="18:24" hidden="1" x14ac:dyDescent="0.3">
      <c r="R12140">
        <f t="shared" si="616"/>
        <v>0</v>
      </c>
      <c r="S12140">
        <f t="shared" si="618"/>
        <v>0</v>
      </c>
      <c r="T12140" s="53" t="str">
        <f t="shared" si="617"/>
        <v/>
      </c>
      <c r="U12140" s="53" t="str">
        <f t="shared" si="617"/>
        <v/>
      </c>
      <c r="V12140" s="53" t="str">
        <f t="shared" si="617"/>
        <v/>
      </c>
      <c r="W12140" s="53" t="str">
        <f t="shared" si="617"/>
        <v/>
      </c>
      <c r="X12140" s="53" t="str">
        <f t="shared" si="617"/>
        <v/>
      </c>
    </row>
    <row r="12141" spans="18:24" hidden="1" x14ac:dyDescent="0.3">
      <c r="R12141">
        <f t="shared" si="616"/>
        <v>0</v>
      </c>
      <c r="S12141">
        <f t="shared" si="618"/>
        <v>0</v>
      </c>
      <c r="T12141" s="53" t="str">
        <f t="shared" si="617"/>
        <v/>
      </c>
      <c r="U12141" s="53" t="str">
        <f t="shared" si="617"/>
        <v/>
      </c>
      <c r="V12141" s="53" t="str">
        <f t="shared" si="617"/>
        <v/>
      </c>
      <c r="W12141" s="53" t="str">
        <f t="shared" si="617"/>
        <v/>
      </c>
      <c r="X12141" s="53" t="str">
        <f t="shared" si="617"/>
        <v/>
      </c>
    </row>
    <row r="12142" spans="18:24" hidden="1" x14ac:dyDescent="0.3">
      <c r="R12142">
        <f t="shared" si="616"/>
        <v>0</v>
      </c>
      <c r="S12142">
        <f t="shared" si="618"/>
        <v>0</v>
      </c>
      <c r="T12142" s="53" t="str">
        <f t="shared" si="617"/>
        <v/>
      </c>
      <c r="U12142" s="53" t="str">
        <f t="shared" si="617"/>
        <v/>
      </c>
      <c r="V12142" s="53" t="str">
        <f t="shared" si="617"/>
        <v/>
      </c>
      <c r="W12142" s="53" t="str">
        <f t="shared" si="617"/>
        <v/>
      </c>
      <c r="X12142" s="53" t="str">
        <f t="shared" si="617"/>
        <v/>
      </c>
    </row>
    <row r="12143" spans="18:24" hidden="1" x14ac:dyDescent="0.3">
      <c r="R12143">
        <f t="shared" si="616"/>
        <v>0</v>
      </c>
      <c r="S12143">
        <f t="shared" si="618"/>
        <v>0</v>
      </c>
      <c r="T12143" s="53" t="str">
        <f t="shared" si="617"/>
        <v/>
      </c>
      <c r="U12143" s="53" t="str">
        <f t="shared" si="617"/>
        <v/>
      </c>
      <c r="V12143" s="53" t="str">
        <f t="shared" si="617"/>
        <v/>
      </c>
      <c r="W12143" s="53" t="str">
        <f t="shared" si="617"/>
        <v/>
      </c>
      <c r="X12143" s="53" t="str">
        <f t="shared" si="617"/>
        <v/>
      </c>
    </row>
    <row r="12144" spans="18:24" hidden="1" x14ac:dyDescent="0.3">
      <c r="R12144">
        <f t="shared" si="616"/>
        <v>0</v>
      </c>
      <c r="S12144">
        <f t="shared" si="618"/>
        <v>0</v>
      </c>
      <c r="T12144" s="53" t="str">
        <f t="shared" si="617"/>
        <v/>
      </c>
      <c r="U12144" s="53" t="str">
        <f t="shared" si="617"/>
        <v/>
      </c>
      <c r="V12144" s="53" t="str">
        <f t="shared" si="617"/>
        <v/>
      </c>
      <c r="W12144" s="53" t="str">
        <f t="shared" si="617"/>
        <v/>
      </c>
      <c r="X12144" s="53" t="str">
        <f t="shared" si="617"/>
        <v/>
      </c>
    </row>
    <row r="12145" spans="18:24" hidden="1" x14ac:dyDescent="0.3">
      <c r="R12145">
        <f t="shared" si="616"/>
        <v>0</v>
      </c>
      <c r="S12145">
        <f t="shared" si="618"/>
        <v>0</v>
      </c>
      <c r="T12145" s="53" t="str">
        <f t="shared" si="617"/>
        <v/>
      </c>
      <c r="U12145" s="53" t="str">
        <f t="shared" si="617"/>
        <v/>
      </c>
      <c r="V12145" s="53" t="str">
        <f t="shared" si="617"/>
        <v/>
      </c>
      <c r="W12145" s="53" t="str">
        <f t="shared" si="617"/>
        <v/>
      </c>
      <c r="X12145" s="53" t="str">
        <f t="shared" si="617"/>
        <v/>
      </c>
    </row>
    <row r="12146" spans="18:24" hidden="1" x14ac:dyDescent="0.3">
      <c r="R12146">
        <f t="shared" si="616"/>
        <v>0</v>
      </c>
      <c r="S12146">
        <f t="shared" si="618"/>
        <v>0</v>
      </c>
      <c r="T12146" s="53" t="str">
        <f t="shared" si="617"/>
        <v/>
      </c>
      <c r="U12146" s="53" t="str">
        <f t="shared" si="617"/>
        <v/>
      </c>
      <c r="V12146" s="53" t="str">
        <f t="shared" si="617"/>
        <v/>
      </c>
      <c r="W12146" s="53" t="str">
        <f t="shared" si="617"/>
        <v/>
      </c>
      <c r="X12146" s="53" t="str">
        <f t="shared" si="617"/>
        <v/>
      </c>
    </row>
    <row r="12147" spans="18:24" hidden="1" x14ac:dyDescent="0.3">
      <c r="R12147">
        <f t="shared" si="616"/>
        <v>0</v>
      </c>
      <c r="S12147">
        <f t="shared" si="618"/>
        <v>0</v>
      </c>
      <c r="T12147" s="53" t="str">
        <f t="shared" si="617"/>
        <v/>
      </c>
      <c r="U12147" s="53" t="str">
        <f t="shared" si="617"/>
        <v/>
      </c>
      <c r="V12147" s="53" t="str">
        <f t="shared" si="617"/>
        <v/>
      </c>
      <c r="W12147" s="53" t="str">
        <f t="shared" si="617"/>
        <v/>
      </c>
      <c r="X12147" s="53" t="str">
        <f t="shared" si="617"/>
        <v/>
      </c>
    </row>
    <row r="12148" spans="18:24" hidden="1" x14ac:dyDescent="0.3">
      <c r="R12148">
        <f t="shared" si="616"/>
        <v>0</v>
      </c>
      <c r="S12148">
        <f t="shared" si="618"/>
        <v>0</v>
      </c>
      <c r="T12148" s="53" t="str">
        <f t="shared" si="617"/>
        <v/>
      </c>
      <c r="U12148" s="53" t="str">
        <f t="shared" si="617"/>
        <v/>
      </c>
      <c r="V12148" s="53" t="str">
        <f t="shared" si="617"/>
        <v/>
      </c>
      <c r="W12148" s="53" t="str">
        <f t="shared" si="617"/>
        <v/>
      </c>
      <c r="X12148" s="53" t="str">
        <f t="shared" si="617"/>
        <v/>
      </c>
    </row>
    <row r="12149" spans="18:24" hidden="1" x14ac:dyDescent="0.3">
      <c r="R12149">
        <f t="shared" si="616"/>
        <v>0</v>
      </c>
      <c r="S12149">
        <f t="shared" si="618"/>
        <v>0</v>
      </c>
      <c r="T12149" s="53" t="str">
        <f t="shared" si="617"/>
        <v/>
      </c>
      <c r="U12149" s="53" t="str">
        <f t="shared" si="617"/>
        <v/>
      </c>
      <c r="V12149" s="53" t="str">
        <f t="shared" si="617"/>
        <v/>
      </c>
      <c r="W12149" s="53" t="str">
        <f t="shared" si="617"/>
        <v/>
      </c>
      <c r="X12149" s="53" t="str">
        <f t="shared" si="617"/>
        <v/>
      </c>
    </row>
    <row r="12150" spans="18:24" hidden="1" x14ac:dyDescent="0.3">
      <c r="R12150">
        <f t="shared" si="616"/>
        <v>0</v>
      </c>
      <c r="S12150">
        <f t="shared" si="618"/>
        <v>0</v>
      </c>
      <c r="T12150" s="53" t="str">
        <f t="shared" si="617"/>
        <v/>
      </c>
      <c r="U12150" s="53" t="str">
        <f t="shared" si="617"/>
        <v/>
      </c>
      <c r="V12150" s="53" t="str">
        <f t="shared" si="617"/>
        <v/>
      </c>
      <c r="W12150" s="53" t="str">
        <f t="shared" si="617"/>
        <v/>
      </c>
      <c r="X12150" s="53" t="str">
        <f t="shared" si="617"/>
        <v/>
      </c>
    </row>
    <row r="12151" spans="18:24" hidden="1" x14ac:dyDescent="0.3">
      <c r="R12151">
        <f t="shared" si="616"/>
        <v>0</v>
      </c>
      <c r="S12151">
        <f t="shared" si="618"/>
        <v>0</v>
      </c>
      <c r="T12151" s="53" t="str">
        <f t="shared" si="617"/>
        <v/>
      </c>
      <c r="U12151" s="53" t="str">
        <f t="shared" si="617"/>
        <v/>
      </c>
      <c r="V12151" s="53" t="str">
        <f t="shared" si="617"/>
        <v/>
      </c>
      <c r="W12151" s="53" t="str">
        <f t="shared" si="617"/>
        <v/>
      </c>
      <c r="X12151" s="53" t="str">
        <f t="shared" si="617"/>
        <v/>
      </c>
    </row>
    <row r="12152" spans="18:24" hidden="1" x14ac:dyDescent="0.3">
      <c r="R12152">
        <f t="shared" si="616"/>
        <v>0</v>
      </c>
      <c r="S12152">
        <f t="shared" si="618"/>
        <v>0</v>
      </c>
      <c r="T12152" s="53" t="str">
        <f t="shared" si="617"/>
        <v/>
      </c>
      <c r="U12152" s="53" t="str">
        <f t="shared" si="617"/>
        <v/>
      </c>
      <c r="V12152" s="53" t="str">
        <f t="shared" si="617"/>
        <v/>
      </c>
      <c r="W12152" s="53" t="str">
        <f t="shared" si="617"/>
        <v/>
      </c>
      <c r="X12152" s="53" t="str">
        <f t="shared" si="617"/>
        <v/>
      </c>
    </row>
    <row r="12153" spans="18:24" hidden="1" x14ac:dyDescent="0.3">
      <c r="R12153">
        <f t="shared" si="616"/>
        <v>0</v>
      </c>
      <c r="S12153">
        <f t="shared" si="618"/>
        <v>0</v>
      </c>
      <c r="T12153" s="53" t="str">
        <f t="shared" si="617"/>
        <v/>
      </c>
      <c r="U12153" s="53" t="str">
        <f t="shared" si="617"/>
        <v/>
      </c>
      <c r="V12153" s="53" t="str">
        <f t="shared" si="617"/>
        <v/>
      </c>
      <c r="W12153" s="53" t="str">
        <f t="shared" si="617"/>
        <v/>
      </c>
      <c r="X12153" s="53" t="str">
        <f t="shared" si="617"/>
        <v/>
      </c>
    </row>
    <row r="12154" spans="18:24" hidden="1" x14ac:dyDescent="0.3">
      <c r="R12154">
        <f t="shared" si="616"/>
        <v>0</v>
      </c>
      <c r="S12154">
        <f t="shared" si="618"/>
        <v>0</v>
      </c>
      <c r="T12154" s="53" t="str">
        <f t="shared" si="617"/>
        <v/>
      </c>
      <c r="U12154" s="53" t="str">
        <f t="shared" si="617"/>
        <v/>
      </c>
      <c r="V12154" s="53" t="str">
        <f t="shared" si="617"/>
        <v/>
      </c>
      <c r="W12154" s="53" t="str">
        <f t="shared" si="617"/>
        <v/>
      </c>
      <c r="X12154" s="53" t="str">
        <f t="shared" si="617"/>
        <v/>
      </c>
    </row>
    <row r="12155" spans="18:24" hidden="1" x14ac:dyDescent="0.3">
      <c r="R12155">
        <f t="shared" si="616"/>
        <v>0</v>
      </c>
      <c r="S12155">
        <f t="shared" si="618"/>
        <v>0</v>
      </c>
      <c r="T12155" s="53" t="str">
        <f t="shared" si="617"/>
        <v/>
      </c>
      <c r="U12155" s="53" t="str">
        <f t="shared" si="617"/>
        <v/>
      </c>
      <c r="V12155" s="53" t="str">
        <f t="shared" si="617"/>
        <v/>
      </c>
      <c r="W12155" s="53" t="str">
        <f t="shared" si="617"/>
        <v/>
      </c>
      <c r="X12155" s="53" t="str">
        <f t="shared" si="617"/>
        <v/>
      </c>
    </row>
    <row r="12156" spans="18:24" hidden="1" x14ac:dyDescent="0.3">
      <c r="R12156">
        <f t="shared" si="616"/>
        <v>0</v>
      </c>
      <c r="S12156">
        <f t="shared" si="618"/>
        <v>0</v>
      </c>
      <c r="T12156" s="53" t="str">
        <f t="shared" si="617"/>
        <v/>
      </c>
      <c r="U12156" s="53" t="str">
        <f t="shared" si="617"/>
        <v/>
      </c>
      <c r="V12156" s="53" t="str">
        <f t="shared" si="617"/>
        <v/>
      </c>
      <c r="W12156" s="53" t="str">
        <f t="shared" si="617"/>
        <v/>
      </c>
      <c r="X12156" s="53" t="str">
        <f t="shared" si="617"/>
        <v/>
      </c>
    </row>
    <row r="12157" spans="18:24" hidden="1" x14ac:dyDescent="0.3">
      <c r="R12157">
        <f t="shared" si="616"/>
        <v>0</v>
      </c>
      <c r="S12157">
        <f t="shared" si="618"/>
        <v>0</v>
      </c>
      <c r="T12157" s="53" t="str">
        <f t="shared" ref="T12157:X12207" si="619">IF(OR(COUNTIF($D12157,"*"&amp;T$5&amp;"*")&gt;0,$D12157="GRUPO TEPSA"),T$5,"")</f>
        <v/>
      </c>
      <c r="U12157" s="53" t="str">
        <f t="shared" si="619"/>
        <v/>
      </c>
      <c r="V12157" s="53" t="str">
        <f t="shared" si="619"/>
        <v/>
      </c>
      <c r="W12157" s="53" t="str">
        <f t="shared" si="619"/>
        <v/>
      </c>
      <c r="X12157" s="53" t="str">
        <f t="shared" si="619"/>
        <v/>
      </c>
    </row>
    <row r="12158" spans="18:24" hidden="1" x14ac:dyDescent="0.3">
      <c r="R12158">
        <f t="shared" si="616"/>
        <v>0</v>
      </c>
      <c r="S12158">
        <f t="shared" si="618"/>
        <v>0</v>
      </c>
      <c r="T12158" s="53" t="str">
        <f t="shared" si="619"/>
        <v/>
      </c>
      <c r="U12158" s="53" t="str">
        <f t="shared" si="619"/>
        <v/>
      </c>
      <c r="V12158" s="53" t="str">
        <f t="shared" si="619"/>
        <v/>
      </c>
      <c r="W12158" s="53" t="str">
        <f t="shared" si="619"/>
        <v/>
      </c>
      <c r="X12158" s="53" t="str">
        <f t="shared" si="619"/>
        <v/>
      </c>
    </row>
    <row r="12159" spans="18:24" hidden="1" x14ac:dyDescent="0.3">
      <c r="R12159">
        <f t="shared" si="616"/>
        <v>0</v>
      </c>
      <c r="S12159">
        <f t="shared" si="618"/>
        <v>0</v>
      </c>
      <c r="T12159" s="53" t="str">
        <f t="shared" si="619"/>
        <v/>
      </c>
      <c r="U12159" s="53" t="str">
        <f t="shared" si="619"/>
        <v/>
      </c>
      <c r="V12159" s="53" t="str">
        <f t="shared" si="619"/>
        <v/>
      </c>
      <c r="W12159" s="53" t="str">
        <f t="shared" si="619"/>
        <v/>
      </c>
      <c r="X12159" s="53" t="str">
        <f t="shared" si="619"/>
        <v/>
      </c>
    </row>
    <row r="12160" spans="18:24" hidden="1" x14ac:dyDescent="0.3">
      <c r="R12160">
        <f t="shared" si="616"/>
        <v>0</v>
      </c>
      <c r="S12160">
        <f t="shared" si="618"/>
        <v>0</v>
      </c>
      <c r="T12160" s="53" t="str">
        <f t="shared" si="619"/>
        <v/>
      </c>
      <c r="U12160" s="53" t="str">
        <f t="shared" si="619"/>
        <v/>
      </c>
      <c r="V12160" s="53" t="str">
        <f t="shared" si="619"/>
        <v/>
      </c>
      <c r="W12160" s="53" t="str">
        <f t="shared" si="619"/>
        <v/>
      </c>
      <c r="X12160" s="53" t="str">
        <f t="shared" si="619"/>
        <v/>
      </c>
    </row>
    <row r="12161" spans="18:24" hidden="1" x14ac:dyDescent="0.3">
      <c r="R12161">
        <f t="shared" si="616"/>
        <v>0</v>
      </c>
      <c r="S12161">
        <f t="shared" si="618"/>
        <v>0</v>
      </c>
      <c r="T12161" s="53" t="str">
        <f t="shared" si="619"/>
        <v/>
      </c>
      <c r="U12161" s="53" t="str">
        <f t="shared" si="619"/>
        <v/>
      </c>
      <c r="V12161" s="53" t="str">
        <f t="shared" si="619"/>
        <v/>
      </c>
      <c r="W12161" s="53" t="str">
        <f t="shared" si="619"/>
        <v/>
      </c>
      <c r="X12161" s="53" t="str">
        <f t="shared" si="619"/>
        <v/>
      </c>
    </row>
    <row r="12162" spans="18:24" hidden="1" x14ac:dyDescent="0.3">
      <c r="R12162">
        <f t="shared" si="616"/>
        <v>0</v>
      </c>
      <c r="S12162">
        <f t="shared" si="618"/>
        <v>0</v>
      </c>
      <c r="T12162" s="53" t="str">
        <f t="shared" si="619"/>
        <v/>
      </c>
      <c r="U12162" s="53" t="str">
        <f t="shared" si="619"/>
        <v/>
      </c>
      <c r="V12162" s="53" t="str">
        <f t="shared" si="619"/>
        <v/>
      </c>
      <c r="W12162" s="53" t="str">
        <f t="shared" si="619"/>
        <v/>
      </c>
      <c r="X12162" s="53" t="str">
        <f t="shared" si="619"/>
        <v/>
      </c>
    </row>
    <row r="12163" spans="18:24" hidden="1" x14ac:dyDescent="0.3">
      <c r="R12163">
        <f t="shared" si="616"/>
        <v>0</v>
      </c>
      <c r="S12163">
        <f t="shared" si="618"/>
        <v>0</v>
      </c>
      <c r="T12163" s="53" t="str">
        <f t="shared" si="619"/>
        <v/>
      </c>
      <c r="U12163" s="53" t="str">
        <f t="shared" si="619"/>
        <v/>
      </c>
      <c r="V12163" s="53" t="str">
        <f t="shared" si="619"/>
        <v/>
      </c>
      <c r="W12163" s="53" t="str">
        <f t="shared" si="619"/>
        <v/>
      </c>
      <c r="X12163" s="53" t="str">
        <f t="shared" si="619"/>
        <v/>
      </c>
    </row>
    <row r="12164" spans="18:24" hidden="1" x14ac:dyDescent="0.3">
      <c r="R12164">
        <f t="shared" si="616"/>
        <v>0</v>
      </c>
      <c r="S12164">
        <f t="shared" si="618"/>
        <v>0</v>
      </c>
      <c r="T12164" s="53" t="str">
        <f t="shared" si="619"/>
        <v/>
      </c>
      <c r="U12164" s="53" t="str">
        <f t="shared" si="619"/>
        <v/>
      </c>
      <c r="V12164" s="53" t="str">
        <f t="shared" si="619"/>
        <v/>
      </c>
      <c r="W12164" s="53" t="str">
        <f t="shared" si="619"/>
        <v/>
      </c>
      <c r="X12164" s="53" t="str">
        <f t="shared" si="619"/>
        <v/>
      </c>
    </row>
    <row r="12165" spans="18:24" hidden="1" x14ac:dyDescent="0.3">
      <c r="R12165">
        <f t="shared" si="616"/>
        <v>0</v>
      </c>
      <c r="S12165">
        <f t="shared" si="618"/>
        <v>0</v>
      </c>
      <c r="T12165" s="53" t="str">
        <f t="shared" si="619"/>
        <v/>
      </c>
      <c r="U12165" s="53" t="str">
        <f t="shared" si="619"/>
        <v/>
      </c>
      <c r="V12165" s="53" t="str">
        <f t="shared" si="619"/>
        <v/>
      </c>
      <c r="W12165" s="53" t="str">
        <f t="shared" si="619"/>
        <v/>
      </c>
      <c r="X12165" s="53" t="str">
        <f t="shared" si="619"/>
        <v/>
      </c>
    </row>
    <row r="12166" spans="18:24" hidden="1" x14ac:dyDescent="0.3">
      <c r="R12166">
        <f t="shared" si="616"/>
        <v>0</v>
      </c>
      <c r="S12166">
        <f t="shared" si="618"/>
        <v>0</v>
      </c>
      <c r="T12166" s="53" t="str">
        <f t="shared" si="619"/>
        <v/>
      </c>
      <c r="U12166" s="53" t="str">
        <f t="shared" si="619"/>
        <v/>
      </c>
      <c r="V12166" s="53" t="str">
        <f t="shared" si="619"/>
        <v/>
      </c>
      <c r="W12166" s="53" t="str">
        <f t="shared" si="619"/>
        <v/>
      </c>
      <c r="X12166" s="53" t="str">
        <f t="shared" si="619"/>
        <v/>
      </c>
    </row>
    <row r="12167" spans="18:24" hidden="1" x14ac:dyDescent="0.3">
      <c r="R12167">
        <f t="shared" ref="R12167:R12230" si="620">IF(OR(D12167="GRUPO TEPSA",D12167="TODAS"),P12167/5,P12167)</f>
        <v>0</v>
      </c>
      <c r="S12167">
        <f t="shared" si="618"/>
        <v>0</v>
      </c>
      <c r="T12167" s="53" t="str">
        <f t="shared" si="619"/>
        <v/>
      </c>
      <c r="U12167" s="53" t="str">
        <f t="shared" si="619"/>
        <v/>
      </c>
      <c r="V12167" s="53" t="str">
        <f t="shared" si="619"/>
        <v/>
      </c>
      <c r="W12167" s="53" t="str">
        <f t="shared" si="619"/>
        <v/>
      </c>
      <c r="X12167" s="53" t="str">
        <f t="shared" si="619"/>
        <v/>
      </c>
    </row>
    <row r="12168" spans="18:24" hidden="1" x14ac:dyDescent="0.3">
      <c r="R12168">
        <f t="shared" si="620"/>
        <v>0</v>
      </c>
      <c r="S12168">
        <f t="shared" si="618"/>
        <v>0</v>
      </c>
      <c r="T12168" s="53" t="str">
        <f t="shared" si="619"/>
        <v/>
      </c>
      <c r="U12168" s="53" t="str">
        <f t="shared" si="619"/>
        <v/>
      </c>
      <c r="V12168" s="53" t="str">
        <f t="shared" si="619"/>
        <v/>
      </c>
      <c r="W12168" s="53" t="str">
        <f t="shared" si="619"/>
        <v/>
      </c>
      <c r="X12168" s="53" t="str">
        <f t="shared" si="619"/>
        <v/>
      </c>
    </row>
    <row r="12169" spans="18:24" hidden="1" x14ac:dyDescent="0.3">
      <c r="R12169">
        <f t="shared" si="620"/>
        <v>0</v>
      </c>
      <c r="S12169">
        <f t="shared" si="618"/>
        <v>0</v>
      </c>
      <c r="T12169" s="53" t="str">
        <f t="shared" si="619"/>
        <v/>
      </c>
      <c r="U12169" s="53" t="str">
        <f t="shared" si="619"/>
        <v/>
      </c>
      <c r="V12169" s="53" t="str">
        <f t="shared" si="619"/>
        <v/>
      </c>
      <c r="W12169" s="53" t="str">
        <f t="shared" si="619"/>
        <v/>
      </c>
      <c r="X12169" s="53" t="str">
        <f t="shared" si="619"/>
        <v/>
      </c>
    </row>
    <row r="12170" spans="18:24" hidden="1" x14ac:dyDescent="0.3">
      <c r="R12170">
        <f t="shared" si="620"/>
        <v>0</v>
      </c>
      <c r="S12170">
        <f t="shared" si="618"/>
        <v>0</v>
      </c>
      <c r="T12170" s="53" t="str">
        <f t="shared" si="619"/>
        <v/>
      </c>
      <c r="U12170" s="53" t="str">
        <f t="shared" si="619"/>
        <v/>
      </c>
      <c r="V12170" s="53" t="str">
        <f t="shared" si="619"/>
        <v/>
      </c>
      <c r="W12170" s="53" t="str">
        <f t="shared" si="619"/>
        <v/>
      </c>
      <c r="X12170" s="53" t="str">
        <f t="shared" si="619"/>
        <v/>
      </c>
    </row>
    <row r="12171" spans="18:24" hidden="1" x14ac:dyDescent="0.3">
      <c r="R12171">
        <f t="shared" si="620"/>
        <v>0</v>
      </c>
      <c r="S12171">
        <f t="shared" ref="S12171:S12234" si="621">IF(OR(D12171="GRUPO TEPSA",D12171="TODAS"),Q12171/5,Q12171)</f>
        <v>0</v>
      </c>
      <c r="T12171" s="53" t="str">
        <f t="shared" si="619"/>
        <v/>
      </c>
      <c r="U12171" s="53" t="str">
        <f t="shared" si="619"/>
        <v/>
      </c>
      <c r="V12171" s="53" t="str">
        <f t="shared" si="619"/>
        <v/>
      </c>
      <c r="W12171" s="53" t="str">
        <f t="shared" si="619"/>
        <v/>
      </c>
      <c r="X12171" s="53" t="str">
        <f t="shared" si="619"/>
        <v/>
      </c>
    </row>
    <row r="12172" spans="18:24" hidden="1" x14ac:dyDescent="0.3">
      <c r="R12172">
        <f t="shared" si="620"/>
        <v>0</v>
      </c>
      <c r="S12172">
        <f t="shared" si="621"/>
        <v>0</v>
      </c>
      <c r="T12172" s="53" t="str">
        <f t="shared" si="619"/>
        <v/>
      </c>
      <c r="U12172" s="53" t="str">
        <f t="shared" si="619"/>
        <v/>
      </c>
      <c r="V12172" s="53" t="str">
        <f t="shared" si="619"/>
        <v/>
      </c>
      <c r="W12172" s="53" t="str">
        <f t="shared" si="619"/>
        <v/>
      </c>
      <c r="X12172" s="53" t="str">
        <f t="shared" si="619"/>
        <v/>
      </c>
    </row>
    <row r="12173" spans="18:24" hidden="1" x14ac:dyDescent="0.3">
      <c r="R12173">
        <f t="shared" si="620"/>
        <v>0</v>
      </c>
      <c r="S12173">
        <f t="shared" si="621"/>
        <v>0</v>
      </c>
      <c r="T12173" s="53" t="str">
        <f t="shared" si="619"/>
        <v/>
      </c>
      <c r="U12173" s="53" t="str">
        <f t="shared" si="619"/>
        <v/>
      </c>
      <c r="V12173" s="53" t="str">
        <f t="shared" si="619"/>
        <v/>
      </c>
      <c r="W12173" s="53" t="str">
        <f t="shared" si="619"/>
        <v/>
      </c>
      <c r="X12173" s="53" t="str">
        <f t="shared" si="619"/>
        <v/>
      </c>
    </row>
    <row r="12174" spans="18:24" hidden="1" x14ac:dyDescent="0.3">
      <c r="R12174">
        <f t="shared" si="620"/>
        <v>0</v>
      </c>
      <c r="S12174">
        <f t="shared" si="621"/>
        <v>0</v>
      </c>
      <c r="T12174" s="53" t="str">
        <f t="shared" si="619"/>
        <v/>
      </c>
      <c r="U12174" s="53" t="str">
        <f t="shared" si="619"/>
        <v/>
      </c>
      <c r="V12174" s="53" t="str">
        <f t="shared" si="619"/>
        <v/>
      </c>
      <c r="W12174" s="53" t="str">
        <f t="shared" si="619"/>
        <v/>
      </c>
      <c r="X12174" s="53" t="str">
        <f t="shared" si="619"/>
        <v/>
      </c>
    </row>
    <row r="12175" spans="18:24" hidden="1" x14ac:dyDescent="0.3">
      <c r="R12175">
        <f t="shared" si="620"/>
        <v>0</v>
      </c>
      <c r="S12175">
        <f t="shared" si="621"/>
        <v>0</v>
      </c>
      <c r="T12175" s="53" t="str">
        <f t="shared" si="619"/>
        <v/>
      </c>
      <c r="U12175" s="53" t="str">
        <f t="shared" si="619"/>
        <v/>
      </c>
      <c r="V12175" s="53" t="str">
        <f t="shared" si="619"/>
        <v/>
      </c>
      <c r="W12175" s="53" t="str">
        <f t="shared" si="619"/>
        <v/>
      </c>
      <c r="X12175" s="53" t="str">
        <f t="shared" si="619"/>
        <v/>
      </c>
    </row>
    <row r="12176" spans="18:24" hidden="1" x14ac:dyDescent="0.3">
      <c r="R12176">
        <f t="shared" si="620"/>
        <v>0</v>
      </c>
      <c r="S12176">
        <f t="shared" si="621"/>
        <v>0</v>
      </c>
      <c r="T12176" s="53" t="str">
        <f t="shared" si="619"/>
        <v/>
      </c>
      <c r="U12176" s="53" t="str">
        <f t="shared" si="619"/>
        <v/>
      </c>
      <c r="V12176" s="53" t="str">
        <f t="shared" si="619"/>
        <v/>
      </c>
      <c r="W12176" s="53" t="str">
        <f t="shared" si="619"/>
        <v/>
      </c>
      <c r="X12176" s="53" t="str">
        <f t="shared" si="619"/>
        <v/>
      </c>
    </row>
    <row r="12177" spans="18:24" hidden="1" x14ac:dyDescent="0.3">
      <c r="R12177">
        <f t="shared" si="620"/>
        <v>0</v>
      </c>
      <c r="S12177">
        <f t="shared" si="621"/>
        <v>0</v>
      </c>
      <c r="T12177" s="53" t="str">
        <f t="shared" si="619"/>
        <v/>
      </c>
      <c r="U12177" s="53" t="str">
        <f t="shared" si="619"/>
        <v/>
      </c>
      <c r="V12177" s="53" t="str">
        <f t="shared" si="619"/>
        <v/>
      </c>
      <c r="W12177" s="53" t="str">
        <f t="shared" si="619"/>
        <v/>
      </c>
      <c r="X12177" s="53" t="str">
        <f t="shared" si="619"/>
        <v/>
      </c>
    </row>
    <row r="12178" spans="18:24" hidden="1" x14ac:dyDescent="0.3">
      <c r="R12178">
        <f t="shared" si="620"/>
        <v>0</v>
      </c>
      <c r="S12178">
        <f t="shared" si="621"/>
        <v>0</v>
      </c>
      <c r="T12178" s="53" t="str">
        <f t="shared" si="619"/>
        <v/>
      </c>
      <c r="U12178" s="53" t="str">
        <f t="shared" si="619"/>
        <v/>
      </c>
      <c r="V12178" s="53" t="str">
        <f t="shared" si="619"/>
        <v/>
      </c>
      <c r="W12178" s="53" t="str">
        <f t="shared" si="619"/>
        <v/>
      </c>
      <c r="X12178" s="53" t="str">
        <f t="shared" si="619"/>
        <v/>
      </c>
    </row>
    <row r="12179" spans="18:24" hidden="1" x14ac:dyDescent="0.3">
      <c r="R12179">
        <f t="shared" si="620"/>
        <v>0</v>
      </c>
      <c r="S12179">
        <f t="shared" si="621"/>
        <v>0</v>
      </c>
      <c r="T12179" s="53" t="str">
        <f t="shared" si="619"/>
        <v/>
      </c>
      <c r="U12179" s="53" t="str">
        <f t="shared" si="619"/>
        <v/>
      </c>
      <c r="V12179" s="53" t="str">
        <f t="shared" si="619"/>
        <v/>
      </c>
      <c r="W12179" s="53" t="str">
        <f t="shared" si="619"/>
        <v/>
      </c>
      <c r="X12179" s="53" t="str">
        <f t="shared" si="619"/>
        <v/>
      </c>
    </row>
    <row r="12180" spans="18:24" hidden="1" x14ac:dyDescent="0.3">
      <c r="R12180">
        <f t="shared" si="620"/>
        <v>0</v>
      </c>
      <c r="S12180">
        <f t="shared" si="621"/>
        <v>0</v>
      </c>
      <c r="T12180" s="53" t="str">
        <f t="shared" si="619"/>
        <v/>
      </c>
      <c r="U12180" s="53" t="str">
        <f t="shared" si="619"/>
        <v/>
      </c>
      <c r="V12180" s="53" t="str">
        <f t="shared" si="619"/>
        <v/>
      </c>
      <c r="W12180" s="53" t="str">
        <f t="shared" si="619"/>
        <v/>
      </c>
      <c r="X12180" s="53" t="str">
        <f t="shared" si="619"/>
        <v/>
      </c>
    </row>
    <row r="12181" spans="18:24" hidden="1" x14ac:dyDescent="0.3">
      <c r="R12181">
        <f t="shared" si="620"/>
        <v>0</v>
      </c>
      <c r="S12181">
        <f t="shared" si="621"/>
        <v>0</v>
      </c>
      <c r="T12181" s="53" t="str">
        <f t="shared" si="619"/>
        <v/>
      </c>
      <c r="U12181" s="53" t="str">
        <f t="shared" si="619"/>
        <v/>
      </c>
      <c r="V12181" s="53" t="str">
        <f t="shared" si="619"/>
        <v/>
      </c>
      <c r="W12181" s="53" t="str">
        <f t="shared" si="619"/>
        <v/>
      </c>
      <c r="X12181" s="53" t="str">
        <f t="shared" si="619"/>
        <v/>
      </c>
    </row>
    <row r="12182" spans="18:24" hidden="1" x14ac:dyDescent="0.3">
      <c r="R12182">
        <f t="shared" si="620"/>
        <v>0</v>
      </c>
      <c r="S12182">
        <f t="shared" si="621"/>
        <v>0</v>
      </c>
      <c r="T12182" s="53" t="str">
        <f t="shared" si="619"/>
        <v/>
      </c>
      <c r="U12182" s="53" t="str">
        <f t="shared" si="619"/>
        <v/>
      </c>
      <c r="V12182" s="53" t="str">
        <f t="shared" si="619"/>
        <v/>
      </c>
      <c r="W12182" s="53" t="str">
        <f t="shared" si="619"/>
        <v/>
      </c>
      <c r="X12182" s="53" t="str">
        <f t="shared" si="619"/>
        <v/>
      </c>
    </row>
    <row r="12183" spans="18:24" hidden="1" x14ac:dyDescent="0.3">
      <c r="R12183">
        <f t="shared" si="620"/>
        <v>0</v>
      </c>
      <c r="S12183">
        <f t="shared" si="621"/>
        <v>0</v>
      </c>
      <c r="T12183" s="53" t="str">
        <f t="shared" si="619"/>
        <v/>
      </c>
      <c r="U12183" s="53" t="str">
        <f t="shared" si="619"/>
        <v/>
      </c>
      <c r="V12183" s="53" t="str">
        <f t="shared" si="619"/>
        <v/>
      </c>
      <c r="W12183" s="53" t="str">
        <f t="shared" si="619"/>
        <v/>
      </c>
      <c r="X12183" s="53" t="str">
        <f t="shared" si="619"/>
        <v/>
      </c>
    </row>
    <row r="12184" spans="18:24" hidden="1" x14ac:dyDescent="0.3">
      <c r="R12184">
        <f t="shared" si="620"/>
        <v>0</v>
      </c>
      <c r="S12184">
        <f t="shared" si="621"/>
        <v>0</v>
      </c>
      <c r="T12184" s="53" t="str">
        <f t="shared" si="619"/>
        <v/>
      </c>
      <c r="U12184" s="53" t="str">
        <f t="shared" si="619"/>
        <v/>
      </c>
      <c r="V12184" s="53" t="str">
        <f t="shared" si="619"/>
        <v/>
      </c>
      <c r="W12184" s="53" t="str">
        <f t="shared" si="619"/>
        <v/>
      </c>
      <c r="X12184" s="53" t="str">
        <f t="shared" si="619"/>
        <v/>
      </c>
    </row>
    <row r="12185" spans="18:24" hidden="1" x14ac:dyDescent="0.3">
      <c r="R12185">
        <f t="shared" si="620"/>
        <v>0</v>
      </c>
      <c r="S12185">
        <f t="shared" si="621"/>
        <v>0</v>
      </c>
      <c r="T12185" s="53" t="str">
        <f t="shared" si="619"/>
        <v/>
      </c>
      <c r="U12185" s="53" t="str">
        <f t="shared" si="619"/>
        <v/>
      </c>
      <c r="V12185" s="53" t="str">
        <f t="shared" si="619"/>
        <v/>
      </c>
      <c r="W12185" s="53" t="str">
        <f t="shared" si="619"/>
        <v/>
      </c>
      <c r="X12185" s="53" t="str">
        <f t="shared" si="619"/>
        <v/>
      </c>
    </row>
    <row r="12186" spans="18:24" hidden="1" x14ac:dyDescent="0.3">
      <c r="R12186">
        <f t="shared" si="620"/>
        <v>0</v>
      </c>
      <c r="S12186">
        <f t="shared" si="621"/>
        <v>0</v>
      </c>
      <c r="T12186" s="53" t="str">
        <f t="shared" si="619"/>
        <v/>
      </c>
      <c r="U12186" s="53" t="str">
        <f t="shared" si="619"/>
        <v/>
      </c>
      <c r="V12186" s="53" t="str">
        <f t="shared" si="619"/>
        <v/>
      </c>
      <c r="W12186" s="53" t="str">
        <f t="shared" si="619"/>
        <v/>
      </c>
      <c r="X12186" s="53" t="str">
        <f t="shared" si="619"/>
        <v/>
      </c>
    </row>
    <row r="12187" spans="18:24" hidden="1" x14ac:dyDescent="0.3">
      <c r="R12187">
        <f t="shared" si="620"/>
        <v>0</v>
      </c>
      <c r="S12187">
        <f t="shared" si="621"/>
        <v>0</v>
      </c>
      <c r="T12187" s="53" t="str">
        <f t="shared" si="619"/>
        <v/>
      </c>
      <c r="U12187" s="53" t="str">
        <f t="shared" si="619"/>
        <v/>
      </c>
      <c r="V12187" s="53" t="str">
        <f t="shared" si="619"/>
        <v/>
      </c>
      <c r="W12187" s="53" t="str">
        <f t="shared" si="619"/>
        <v/>
      </c>
      <c r="X12187" s="53" t="str">
        <f t="shared" si="619"/>
        <v/>
      </c>
    </row>
    <row r="12188" spans="18:24" hidden="1" x14ac:dyDescent="0.3">
      <c r="R12188">
        <f t="shared" si="620"/>
        <v>0</v>
      </c>
      <c r="S12188">
        <f t="shared" si="621"/>
        <v>0</v>
      </c>
      <c r="T12188" s="53" t="str">
        <f t="shared" si="619"/>
        <v/>
      </c>
      <c r="U12188" s="53" t="str">
        <f t="shared" si="619"/>
        <v/>
      </c>
      <c r="V12188" s="53" t="str">
        <f t="shared" si="619"/>
        <v/>
      </c>
      <c r="W12188" s="53" t="str">
        <f t="shared" si="619"/>
        <v/>
      </c>
      <c r="X12188" s="53" t="str">
        <f t="shared" si="619"/>
        <v/>
      </c>
    </row>
    <row r="12189" spans="18:24" hidden="1" x14ac:dyDescent="0.3">
      <c r="R12189">
        <f t="shared" si="620"/>
        <v>0</v>
      </c>
      <c r="S12189">
        <f t="shared" si="621"/>
        <v>0</v>
      </c>
      <c r="T12189" s="53" t="str">
        <f t="shared" si="619"/>
        <v/>
      </c>
      <c r="U12189" s="53" t="str">
        <f t="shared" si="619"/>
        <v/>
      </c>
      <c r="V12189" s="53" t="str">
        <f t="shared" si="619"/>
        <v/>
      </c>
      <c r="W12189" s="53" t="str">
        <f t="shared" si="619"/>
        <v/>
      </c>
      <c r="X12189" s="53" t="str">
        <f t="shared" si="619"/>
        <v/>
      </c>
    </row>
    <row r="12190" spans="18:24" hidden="1" x14ac:dyDescent="0.3">
      <c r="R12190">
        <f t="shared" si="620"/>
        <v>0</v>
      </c>
      <c r="S12190">
        <f t="shared" si="621"/>
        <v>0</v>
      </c>
      <c r="T12190" s="53" t="str">
        <f t="shared" si="619"/>
        <v/>
      </c>
      <c r="U12190" s="53" t="str">
        <f t="shared" si="619"/>
        <v/>
      </c>
      <c r="V12190" s="53" t="str">
        <f t="shared" si="619"/>
        <v/>
      </c>
      <c r="W12190" s="53" t="str">
        <f t="shared" si="619"/>
        <v/>
      </c>
      <c r="X12190" s="53" t="str">
        <f t="shared" si="619"/>
        <v/>
      </c>
    </row>
    <row r="12191" spans="18:24" hidden="1" x14ac:dyDescent="0.3">
      <c r="R12191">
        <f t="shared" si="620"/>
        <v>0</v>
      </c>
      <c r="S12191">
        <f t="shared" si="621"/>
        <v>0</v>
      </c>
      <c r="T12191" s="53" t="str">
        <f t="shared" si="619"/>
        <v/>
      </c>
      <c r="U12191" s="53" t="str">
        <f t="shared" si="619"/>
        <v/>
      </c>
      <c r="V12191" s="53" t="str">
        <f t="shared" si="619"/>
        <v/>
      </c>
      <c r="W12191" s="53" t="str">
        <f t="shared" si="619"/>
        <v/>
      </c>
      <c r="X12191" s="53" t="str">
        <f t="shared" si="619"/>
        <v/>
      </c>
    </row>
    <row r="12192" spans="18:24" hidden="1" x14ac:dyDescent="0.3">
      <c r="R12192">
        <f t="shared" si="620"/>
        <v>0</v>
      </c>
      <c r="S12192">
        <f t="shared" si="621"/>
        <v>0</v>
      </c>
      <c r="T12192" s="53" t="str">
        <f t="shared" si="619"/>
        <v/>
      </c>
      <c r="U12192" s="53" t="str">
        <f t="shared" si="619"/>
        <v/>
      </c>
      <c r="V12192" s="53" t="str">
        <f t="shared" si="619"/>
        <v/>
      </c>
      <c r="W12192" s="53" t="str">
        <f t="shared" si="619"/>
        <v/>
      </c>
      <c r="X12192" s="53" t="str">
        <f t="shared" si="619"/>
        <v/>
      </c>
    </row>
    <row r="12193" spans="18:24" hidden="1" x14ac:dyDescent="0.3">
      <c r="R12193">
        <f t="shared" si="620"/>
        <v>0</v>
      </c>
      <c r="S12193">
        <f t="shared" si="621"/>
        <v>0</v>
      </c>
      <c r="T12193" s="53" t="str">
        <f t="shared" si="619"/>
        <v/>
      </c>
      <c r="U12193" s="53" t="str">
        <f t="shared" si="619"/>
        <v/>
      </c>
      <c r="V12193" s="53" t="str">
        <f t="shared" si="619"/>
        <v/>
      </c>
      <c r="W12193" s="53" t="str">
        <f t="shared" si="619"/>
        <v/>
      </c>
      <c r="X12193" s="53" t="str">
        <f t="shared" si="619"/>
        <v/>
      </c>
    </row>
    <row r="12194" spans="18:24" hidden="1" x14ac:dyDescent="0.3">
      <c r="R12194">
        <f t="shared" si="620"/>
        <v>0</v>
      </c>
      <c r="S12194">
        <f t="shared" si="621"/>
        <v>0</v>
      </c>
      <c r="T12194" s="53" t="str">
        <f t="shared" si="619"/>
        <v/>
      </c>
      <c r="U12194" s="53" t="str">
        <f t="shared" si="619"/>
        <v/>
      </c>
      <c r="V12194" s="53" t="str">
        <f t="shared" si="619"/>
        <v/>
      </c>
      <c r="W12194" s="53" t="str">
        <f t="shared" si="619"/>
        <v/>
      </c>
      <c r="X12194" s="53" t="str">
        <f t="shared" si="619"/>
        <v/>
      </c>
    </row>
    <row r="12195" spans="18:24" hidden="1" x14ac:dyDescent="0.3">
      <c r="R12195">
        <f t="shared" si="620"/>
        <v>0</v>
      </c>
      <c r="S12195">
        <f t="shared" si="621"/>
        <v>0</v>
      </c>
      <c r="T12195" s="53" t="str">
        <f t="shared" si="619"/>
        <v/>
      </c>
      <c r="U12195" s="53" t="str">
        <f t="shared" si="619"/>
        <v/>
      </c>
      <c r="V12195" s="53" t="str">
        <f t="shared" si="619"/>
        <v/>
      </c>
      <c r="W12195" s="53" t="str">
        <f t="shared" si="619"/>
        <v/>
      </c>
      <c r="X12195" s="53" t="str">
        <f t="shared" si="619"/>
        <v/>
      </c>
    </row>
    <row r="12196" spans="18:24" hidden="1" x14ac:dyDescent="0.3">
      <c r="R12196">
        <f t="shared" si="620"/>
        <v>0</v>
      </c>
      <c r="S12196">
        <f t="shared" si="621"/>
        <v>0</v>
      </c>
      <c r="T12196" s="53" t="str">
        <f t="shared" si="619"/>
        <v/>
      </c>
      <c r="U12196" s="53" t="str">
        <f t="shared" si="619"/>
        <v/>
      </c>
      <c r="V12196" s="53" t="str">
        <f t="shared" si="619"/>
        <v/>
      </c>
      <c r="W12196" s="53" t="str">
        <f t="shared" si="619"/>
        <v/>
      </c>
      <c r="X12196" s="53" t="str">
        <f t="shared" si="619"/>
        <v/>
      </c>
    </row>
    <row r="12197" spans="18:24" hidden="1" x14ac:dyDescent="0.3">
      <c r="R12197">
        <f t="shared" si="620"/>
        <v>0</v>
      </c>
      <c r="S12197">
        <f t="shared" si="621"/>
        <v>0</v>
      </c>
      <c r="T12197" s="53" t="str">
        <f t="shared" si="619"/>
        <v/>
      </c>
      <c r="U12197" s="53" t="str">
        <f t="shared" si="619"/>
        <v/>
      </c>
      <c r="V12197" s="53" t="str">
        <f t="shared" si="619"/>
        <v/>
      </c>
      <c r="W12197" s="53" t="str">
        <f t="shared" si="619"/>
        <v/>
      </c>
      <c r="X12197" s="53" t="str">
        <f t="shared" si="619"/>
        <v/>
      </c>
    </row>
    <row r="12198" spans="18:24" hidden="1" x14ac:dyDescent="0.3">
      <c r="R12198">
        <f t="shared" si="620"/>
        <v>0</v>
      </c>
      <c r="S12198">
        <f t="shared" si="621"/>
        <v>0</v>
      </c>
      <c r="T12198" s="53" t="str">
        <f t="shared" si="619"/>
        <v/>
      </c>
      <c r="U12198" s="53" t="str">
        <f t="shared" si="619"/>
        <v/>
      </c>
      <c r="V12198" s="53" t="str">
        <f t="shared" si="619"/>
        <v/>
      </c>
      <c r="W12198" s="53" t="str">
        <f t="shared" si="619"/>
        <v/>
      </c>
      <c r="X12198" s="53" t="str">
        <f t="shared" si="619"/>
        <v/>
      </c>
    </row>
    <row r="12199" spans="18:24" hidden="1" x14ac:dyDescent="0.3">
      <c r="R12199">
        <f t="shared" si="620"/>
        <v>0</v>
      </c>
      <c r="S12199">
        <f t="shared" si="621"/>
        <v>0</v>
      </c>
      <c r="T12199" s="53" t="str">
        <f t="shared" si="619"/>
        <v/>
      </c>
      <c r="U12199" s="53" t="str">
        <f t="shared" si="619"/>
        <v/>
      </c>
      <c r="V12199" s="53" t="str">
        <f t="shared" si="619"/>
        <v/>
      </c>
      <c r="W12199" s="53" t="str">
        <f t="shared" si="619"/>
        <v/>
      </c>
      <c r="X12199" s="53" t="str">
        <f t="shared" si="619"/>
        <v/>
      </c>
    </row>
    <row r="12200" spans="18:24" hidden="1" x14ac:dyDescent="0.3">
      <c r="R12200">
        <f t="shared" si="620"/>
        <v>0</v>
      </c>
      <c r="S12200">
        <f t="shared" si="621"/>
        <v>0</v>
      </c>
      <c r="T12200" s="53" t="str">
        <f t="shared" si="619"/>
        <v/>
      </c>
      <c r="U12200" s="53" t="str">
        <f t="shared" si="619"/>
        <v/>
      </c>
      <c r="V12200" s="53" t="str">
        <f t="shared" si="619"/>
        <v/>
      </c>
      <c r="W12200" s="53" t="str">
        <f t="shared" si="619"/>
        <v/>
      </c>
      <c r="X12200" s="53" t="str">
        <f t="shared" si="619"/>
        <v/>
      </c>
    </row>
    <row r="12201" spans="18:24" hidden="1" x14ac:dyDescent="0.3">
      <c r="R12201">
        <f t="shared" si="620"/>
        <v>0</v>
      </c>
      <c r="S12201">
        <f t="shared" si="621"/>
        <v>0</v>
      </c>
      <c r="T12201" s="53" t="str">
        <f t="shared" si="619"/>
        <v/>
      </c>
      <c r="U12201" s="53" t="str">
        <f t="shared" si="619"/>
        <v/>
      </c>
      <c r="V12201" s="53" t="str">
        <f t="shared" si="619"/>
        <v/>
      </c>
      <c r="W12201" s="53" t="str">
        <f t="shared" si="619"/>
        <v/>
      </c>
      <c r="X12201" s="53" t="str">
        <f t="shared" si="619"/>
        <v/>
      </c>
    </row>
    <row r="12202" spans="18:24" hidden="1" x14ac:dyDescent="0.3">
      <c r="R12202">
        <f t="shared" si="620"/>
        <v>0</v>
      </c>
      <c r="S12202">
        <f t="shared" si="621"/>
        <v>0</v>
      </c>
      <c r="T12202" s="53" t="str">
        <f t="shared" si="619"/>
        <v/>
      </c>
      <c r="U12202" s="53" t="str">
        <f t="shared" si="619"/>
        <v/>
      </c>
      <c r="V12202" s="53" t="str">
        <f t="shared" si="619"/>
        <v/>
      </c>
      <c r="W12202" s="53" t="str">
        <f t="shared" si="619"/>
        <v/>
      </c>
      <c r="X12202" s="53" t="str">
        <f t="shared" si="619"/>
        <v/>
      </c>
    </row>
    <row r="12203" spans="18:24" hidden="1" x14ac:dyDescent="0.3">
      <c r="R12203">
        <f t="shared" si="620"/>
        <v>0</v>
      </c>
      <c r="S12203">
        <f t="shared" si="621"/>
        <v>0</v>
      </c>
      <c r="T12203" s="53" t="str">
        <f t="shared" si="619"/>
        <v/>
      </c>
      <c r="U12203" s="53" t="str">
        <f t="shared" si="619"/>
        <v/>
      </c>
      <c r="V12203" s="53" t="str">
        <f t="shared" si="619"/>
        <v/>
      </c>
      <c r="W12203" s="53" t="str">
        <f t="shared" si="619"/>
        <v/>
      </c>
      <c r="X12203" s="53" t="str">
        <f t="shared" si="619"/>
        <v/>
      </c>
    </row>
    <row r="12204" spans="18:24" hidden="1" x14ac:dyDescent="0.3">
      <c r="R12204">
        <f t="shared" si="620"/>
        <v>0</v>
      </c>
      <c r="S12204">
        <f t="shared" si="621"/>
        <v>0</v>
      </c>
      <c r="T12204" s="53" t="str">
        <f t="shared" si="619"/>
        <v/>
      </c>
      <c r="U12204" s="53" t="str">
        <f t="shared" si="619"/>
        <v/>
      </c>
      <c r="V12204" s="53" t="str">
        <f t="shared" si="619"/>
        <v/>
      </c>
      <c r="W12204" s="53" t="str">
        <f t="shared" si="619"/>
        <v/>
      </c>
      <c r="X12204" s="53" t="str">
        <f t="shared" si="619"/>
        <v/>
      </c>
    </row>
    <row r="12205" spans="18:24" hidden="1" x14ac:dyDescent="0.3">
      <c r="R12205">
        <f t="shared" si="620"/>
        <v>0</v>
      </c>
      <c r="S12205">
        <f t="shared" si="621"/>
        <v>0</v>
      </c>
      <c r="T12205" s="53" t="str">
        <f t="shared" si="619"/>
        <v/>
      </c>
      <c r="U12205" s="53" t="str">
        <f t="shared" si="619"/>
        <v/>
      </c>
      <c r="V12205" s="53" t="str">
        <f t="shared" si="619"/>
        <v/>
      </c>
      <c r="W12205" s="53" t="str">
        <f t="shared" si="619"/>
        <v/>
      </c>
      <c r="X12205" s="53" t="str">
        <f t="shared" si="619"/>
        <v/>
      </c>
    </row>
    <row r="12206" spans="18:24" hidden="1" x14ac:dyDescent="0.3">
      <c r="R12206">
        <f t="shared" si="620"/>
        <v>0</v>
      </c>
      <c r="S12206">
        <f t="shared" si="621"/>
        <v>0</v>
      </c>
      <c r="T12206" s="53" t="str">
        <f t="shared" si="619"/>
        <v/>
      </c>
      <c r="U12206" s="53" t="str">
        <f t="shared" si="619"/>
        <v/>
      </c>
      <c r="V12206" s="53" t="str">
        <f t="shared" si="619"/>
        <v/>
      </c>
      <c r="W12206" s="53" t="str">
        <f t="shared" si="619"/>
        <v/>
      </c>
      <c r="X12206" s="53" t="str">
        <f t="shared" si="619"/>
        <v/>
      </c>
    </row>
    <row r="12207" spans="18:24" hidden="1" x14ac:dyDescent="0.3">
      <c r="R12207">
        <f t="shared" si="620"/>
        <v>0</v>
      </c>
      <c r="S12207">
        <f t="shared" si="621"/>
        <v>0</v>
      </c>
      <c r="T12207" s="53" t="str">
        <f t="shared" si="619"/>
        <v/>
      </c>
      <c r="U12207" s="53" t="str">
        <f t="shared" si="619"/>
        <v/>
      </c>
      <c r="V12207" s="53" t="str">
        <f t="shared" si="619"/>
        <v/>
      </c>
      <c r="W12207" s="53" t="str">
        <f t="shared" si="619"/>
        <v/>
      </c>
      <c r="X12207" s="53" t="str">
        <f t="shared" si="619"/>
        <v/>
      </c>
    </row>
    <row r="12208" spans="18:24" hidden="1" x14ac:dyDescent="0.3">
      <c r="R12208">
        <f t="shared" si="620"/>
        <v>0</v>
      </c>
      <c r="S12208">
        <f t="shared" si="621"/>
        <v>0</v>
      </c>
      <c r="T12208" s="53" t="str">
        <f t="shared" ref="T12208:X12258" si="622">IF(OR(COUNTIF($D12208,"*"&amp;T$5&amp;"*")&gt;0,$D12208="GRUPO TEPSA"),T$5,"")</f>
        <v/>
      </c>
      <c r="U12208" s="53" t="str">
        <f t="shared" si="622"/>
        <v/>
      </c>
      <c r="V12208" s="53" t="str">
        <f t="shared" si="622"/>
        <v/>
      </c>
      <c r="W12208" s="53" t="str">
        <f t="shared" si="622"/>
        <v/>
      </c>
      <c r="X12208" s="53" t="str">
        <f t="shared" si="622"/>
        <v/>
      </c>
    </row>
    <row r="12209" spans="18:24" hidden="1" x14ac:dyDescent="0.3">
      <c r="R12209">
        <f t="shared" si="620"/>
        <v>0</v>
      </c>
      <c r="S12209">
        <f t="shared" si="621"/>
        <v>0</v>
      </c>
      <c r="T12209" s="53" t="str">
        <f t="shared" si="622"/>
        <v/>
      </c>
      <c r="U12209" s="53" t="str">
        <f t="shared" si="622"/>
        <v/>
      </c>
      <c r="V12209" s="53" t="str">
        <f t="shared" si="622"/>
        <v/>
      </c>
      <c r="W12209" s="53" t="str">
        <f t="shared" si="622"/>
        <v/>
      </c>
      <c r="X12209" s="53" t="str">
        <f t="shared" si="622"/>
        <v/>
      </c>
    </row>
    <row r="12210" spans="18:24" hidden="1" x14ac:dyDescent="0.3">
      <c r="R12210">
        <f t="shared" si="620"/>
        <v>0</v>
      </c>
      <c r="S12210">
        <f t="shared" si="621"/>
        <v>0</v>
      </c>
      <c r="T12210" s="53" t="str">
        <f t="shared" si="622"/>
        <v/>
      </c>
      <c r="U12210" s="53" t="str">
        <f t="shared" si="622"/>
        <v/>
      </c>
      <c r="V12210" s="53" t="str">
        <f t="shared" si="622"/>
        <v/>
      </c>
      <c r="W12210" s="53" t="str">
        <f t="shared" si="622"/>
        <v/>
      </c>
      <c r="X12210" s="53" t="str">
        <f t="shared" si="622"/>
        <v/>
      </c>
    </row>
    <row r="12211" spans="18:24" hidden="1" x14ac:dyDescent="0.3">
      <c r="R12211">
        <f t="shared" si="620"/>
        <v>0</v>
      </c>
      <c r="S12211">
        <f t="shared" si="621"/>
        <v>0</v>
      </c>
      <c r="T12211" s="53" t="str">
        <f t="shared" si="622"/>
        <v/>
      </c>
      <c r="U12211" s="53" t="str">
        <f t="shared" si="622"/>
        <v/>
      </c>
      <c r="V12211" s="53" t="str">
        <f t="shared" si="622"/>
        <v/>
      </c>
      <c r="W12211" s="53" t="str">
        <f t="shared" si="622"/>
        <v/>
      </c>
      <c r="X12211" s="53" t="str">
        <f t="shared" si="622"/>
        <v/>
      </c>
    </row>
    <row r="12212" spans="18:24" hidden="1" x14ac:dyDescent="0.3">
      <c r="R12212">
        <f t="shared" si="620"/>
        <v>0</v>
      </c>
      <c r="S12212">
        <f t="shared" si="621"/>
        <v>0</v>
      </c>
      <c r="T12212" s="53" t="str">
        <f t="shared" si="622"/>
        <v/>
      </c>
      <c r="U12212" s="53" t="str">
        <f t="shared" si="622"/>
        <v/>
      </c>
      <c r="V12212" s="53" t="str">
        <f t="shared" si="622"/>
        <v/>
      </c>
      <c r="W12212" s="53" t="str">
        <f t="shared" si="622"/>
        <v/>
      </c>
      <c r="X12212" s="53" t="str">
        <f t="shared" si="622"/>
        <v/>
      </c>
    </row>
    <row r="12213" spans="18:24" hidden="1" x14ac:dyDescent="0.3">
      <c r="R12213">
        <f t="shared" si="620"/>
        <v>0</v>
      </c>
      <c r="S12213">
        <f t="shared" si="621"/>
        <v>0</v>
      </c>
      <c r="T12213" s="53" t="str">
        <f t="shared" si="622"/>
        <v/>
      </c>
      <c r="U12213" s="53" t="str">
        <f t="shared" si="622"/>
        <v/>
      </c>
      <c r="V12213" s="53" t="str">
        <f t="shared" si="622"/>
        <v/>
      </c>
      <c r="W12213" s="53" t="str">
        <f t="shared" si="622"/>
        <v/>
      </c>
      <c r="X12213" s="53" t="str">
        <f t="shared" si="622"/>
        <v/>
      </c>
    </row>
    <row r="12214" spans="18:24" hidden="1" x14ac:dyDescent="0.3">
      <c r="R12214">
        <f t="shared" si="620"/>
        <v>0</v>
      </c>
      <c r="S12214">
        <f t="shared" si="621"/>
        <v>0</v>
      </c>
      <c r="T12214" s="53" t="str">
        <f t="shared" si="622"/>
        <v/>
      </c>
      <c r="U12214" s="53" t="str">
        <f t="shared" si="622"/>
        <v/>
      </c>
      <c r="V12214" s="53" t="str">
        <f t="shared" si="622"/>
        <v/>
      </c>
      <c r="W12214" s="53" t="str">
        <f t="shared" si="622"/>
        <v/>
      </c>
      <c r="X12214" s="53" t="str">
        <f t="shared" si="622"/>
        <v/>
      </c>
    </row>
    <row r="12215" spans="18:24" hidden="1" x14ac:dyDescent="0.3">
      <c r="R12215">
        <f t="shared" si="620"/>
        <v>0</v>
      </c>
      <c r="S12215">
        <f t="shared" si="621"/>
        <v>0</v>
      </c>
      <c r="T12215" s="53" t="str">
        <f t="shared" si="622"/>
        <v/>
      </c>
      <c r="U12215" s="53" t="str">
        <f t="shared" si="622"/>
        <v/>
      </c>
      <c r="V12215" s="53" t="str">
        <f t="shared" si="622"/>
        <v/>
      </c>
      <c r="W12215" s="53" t="str">
        <f t="shared" si="622"/>
        <v/>
      </c>
      <c r="X12215" s="53" t="str">
        <f t="shared" si="622"/>
        <v/>
      </c>
    </row>
    <row r="12216" spans="18:24" hidden="1" x14ac:dyDescent="0.3">
      <c r="R12216">
        <f t="shared" si="620"/>
        <v>0</v>
      </c>
      <c r="S12216">
        <f t="shared" si="621"/>
        <v>0</v>
      </c>
      <c r="T12216" s="53" t="str">
        <f t="shared" si="622"/>
        <v/>
      </c>
      <c r="U12216" s="53" t="str">
        <f t="shared" si="622"/>
        <v/>
      </c>
      <c r="V12216" s="53" t="str">
        <f t="shared" si="622"/>
        <v/>
      </c>
      <c r="W12216" s="53" t="str">
        <f t="shared" si="622"/>
        <v/>
      </c>
      <c r="X12216" s="53" t="str">
        <f t="shared" si="622"/>
        <v/>
      </c>
    </row>
    <row r="12217" spans="18:24" hidden="1" x14ac:dyDescent="0.3">
      <c r="R12217">
        <f t="shared" si="620"/>
        <v>0</v>
      </c>
      <c r="S12217">
        <f t="shared" si="621"/>
        <v>0</v>
      </c>
      <c r="T12217" s="53" t="str">
        <f t="shared" si="622"/>
        <v/>
      </c>
      <c r="U12217" s="53" t="str">
        <f t="shared" si="622"/>
        <v/>
      </c>
      <c r="V12217" s="53" t="str">
        <f t="shared" si="622"/>
        <v/>
      </c>
      <c r="W12217" s="53" t="str">
        <f t="shared" si="622"/>
        <v/>
      </c>
      <c r="X12217" s="53" t="str">
        <f t="shared" si="622"/>
        <v/>
      </c>
    </row>
    <row r="12218" spans="18:24" hidden="1" x14ac:dyDescent="0.3">
      <c r="R12218">
        <f t="shared" si="620"/>
        <v>0</v>
      </c>
      <c r="S12218">
        <f t="shared" si="621"/>
        <v>0</v>
      </c>
      <c r="T12218" s="53" t="str">
        <f t="shared" si="622"/>
        <v/>
      </c>
      <c r="U12218" s="53" t="str">
        <f t="shared" si="622"/>
        <v/>
      </c>
      <c r="V12218" s="53" t="str">
        <f t="shared" si="622"/>
        <v/>
      </c>
      <c r="W12218" s="53" t="str">
        <f t="shared" si="622"/>
        <v/>
      </c>
      <c r="X12218" s="53" t="str">
        <f t="shared" si="622"/>
        <v/>
      </c>
    </row>
    <row r="12219" spans="18:24" hidden="1" x14ac:dyDescent="0.3">
      <c r="R12219">
        <f t="shared" si="620"/>
        <v>0</v>
      </c>
      <c r="S12219">
        <f t="shared" si="621"/>
        <v>0</v>
      </c>
      <c r="T12219" s="53" t="str">
        <f t="shared" si="622"/>
        <v/>
      </c>
      <c r="U12219" s="53" t="str">
        <f t="shared" si="622"/>
        <v/>
      </c>
      <c r="V12219" s="53" t="str">
        <f t="shared" si="622"/>
        <v/>
      </c>
      <c r="W12219" s="53" t="str">
        <f t="shared" si="622"/>
        <v/>
      </c>
      <c r="X12219" s="53" t="str">
        <f t="shared" si="622"/>
        <v/>
      </c>
    </row>
    <row r="12220" spans="18:24" hidden="1" x14ac:dyDescent="0.3">
      <c r="R12220">
        <f t="shared" si="620"/>
        <v>0</v>
      </c>
      <c r="S12220">
        <f t="shared" si="621"/>
        <v>0</v>
      </c>
      <c r="T12220" s="53" t="str">
        <f t="shared" si="622"/>
        <v/>
      </c>
      <c r="U12220" s="53" t="str">
        <f t="shared" si="622"/>
        <v/>
      </c>
      <c r="V12220" s="53" t="str">
        <f t="shared" si="622"/>
        <v/>
      </c>
      <c r="W12220" s="53" t="str">
        <f t="shared" si="622"/>
        <v/>
      </c>
      <c r="X12220" s="53" t="str">
        <f t="shared" si="622"/>
        <v/>
      </c>
    </row>
    <row r="12221" spans="18:24" hidden="1" x14ac:dyDescent="0.3">
      <c r="R12221">
        <f t="shared" si="620"/>
        <v>0</v>
      </c>
      <c r="S12221">
        <f t="shared" si="621"/>
        <v>0</v>
      </c>
      <c r="T12221" s="53" t="str">
        <f t="shared" si="622"/>
        <v/>
      </c>
      <c r="U12221" s="53" t="str">
        <f t="shared" si="622"/>
        <v/>
      </c>
      <c r="V12221" s="53" t="str">
        <f t="shared" si="622"/>
        <v/>
      </c>
      <c r="W12221" s="53" t="str">
        <f t="shared" si="622"/>
        <v/>
      </c>
      <c r="X12221" s="53" t="str">
        <f t="shared" si="622"/>
        <v/>
      </c>
    </row>
    <row r="12222" spans="18:24" hidden="1" x14ac:dyDescent="0.3">
      <c r="R12222">
        <f t="shared" si="620"/>
        <v>0</v>
      </c>
      <c r="S12222">
        <f t="shared" si="621"/>
        <v>0</v>
      </c>
      <c r="T12222" s="53" t="str">
        <f t="shared" si="622"/>
        <v/>
      </c>
      <c r="U12222" s="53" t="str">
        <f t="shared" si="622"/>
        <v/>
      </c>
      <c r="V12222" s="53" t="str">
        <f t="shared" si="622"/>
        <v/>
      </c>
      <c r="W12222" s="53" t="str">
        <f t="shared" si="622"/>
        <v/>
      </c>
      <c r="X12222" s="53" t="str">
        <f t="shared" si="622"/>
        <v/>
      </c>
    </row>
    <row r="12223" spans="18:24" hidden="1" x14ac:dyDescent="0.3">
      <c r="R12223">
        <f t="shared" si="620"/>
        <v>0</v>
      </c>
      <c r="S12223">
        <f t="shared" si="621"/>
        <v>0</v>
      </c>
      <c r="T12223" s="53" t="str">
        <f t="shared" si="622"/>
        <v/>
      </c>
      <c r="U12223" s="53" t="str">
        <f t="shared" si="622"/>
        <v/>
      </c>
      <c r="V12223" s="53" t="str">
        <f t="shared" si="622"/>
        <v/>
      </c>
      <c r="W12223" s="53" t="str">
        <f t="shared" si="622"/>
        <v/>
      </c>
      <c r="X12223" s="53" t="str">
        <f t="shared" si="622"/>
        <v/>
      </c>
    </row>
    <row r="12224" spans="18:24" hidden="1" x14ac:dyDescent="0.3">
      <c r="R12224">
        <f t="shared" si="620"/>
        <v>0</v>
      </c>
      <c r="S12224">
        <f t="shared" si="621"/>
        <v>0</v>
      </c>
      <c r="T12224" s="53" t="str">
        <f t="shared" si="622"/>
        <v/>
      </c>
      <c r="U12224" s="53" t="str">
        <f t="shared" si="622"/>
        <v/>
      </c>
      <c r="V12224" s="53" t="str">
        <f t="shared" si="622"/>
        <v/>
      </c>
      <c r="W12224" s="53" t="str">
        <f t="shared" si="622"/>
        <v/>
      </c>
      <c r="X12224" s="53" t="str">
        <f t="shared" si="622"/>
        <v/>
      </c>
    </row>
    <row r="12225" spans="18:24" hidden="1" x14ac:dyDescent="0.3">
      <c r="R12225">
        <f t="shared" si="620"/>
        <v>0</v>
      </c>
      <c r="S12225">
        <f t="shared" si="621"/>
        <v>0</v>
      </c>
      <c r="T12225" s="53" t="str">
        <f t="shared" si="622"/>
        <v/>
      </c>
      <c r="U12225" s="53" t="str">
        <f t="shared" si="622"/>
        <v/>
      </c>
      <c r="V12225" s="53" t="str">
        <f t="shared" si="622"/>
        <v/>
      </c>
      <c r="W12225" s="53" t="str">
        <f t="shared" si="622"/>
        <v/>
      </c>
      <c r="X12225" s="53" t="str">
        <f t="shared" si="622"/>
        <v/>
      </c>
    </row>
    <row r="12226" spans="18:24" hidden="1" x14ac:dyDescent="0.3">
      <c r="R12226">
        <f t="shared" si="620"/>
        <v>0</v>
      </c>
      <c r="S12226">
        <f t="shared" si="621"/>
        <v>0</v>
      </c>
      <c r="T12226" s="53" t="str">
        <f t="shared" si="622"/>
        <v/>
      </c>
      <c r="U12226" s="53" t="str">
        <f t="shared" si="622"/>
        <v/>
      </c>
      <c r="V12226" s="53" t="str">
        <f t="shared" si="622"/>
        <v/>
      </c>
      <c r="W12226" s="53" t="str">
        <f t="shared" si="622"/>
        <v/>
      </c>
      <c r="X12226" s="53" t="str">
        <f t="shared" si="622"/>
        <v/>
      </c>
    </row>
    <row r="12227" spans="18:24" hidden="1" x14ac:dyDescent="0.3">
      <c r="R12227">
        <f t="shared" si="620"/>
        <v>0</v>
      </c>
      <c r="S12227">
        <f t="shared" si="621"/>
        <v>0</v>
      </c>
      <c r="T12227" s="53" t="str">
        <f t="shared" si="622"/>
        <v/>
      </c>
      <c r="U12227" s="53" t="str">
        <f t="shared" si="622"/>
        <v/>
      </c>
      <c r="V12227" s="53" t="str">
        <f t="shared" si="622"/>
        <v/>
      </c>
      <c r="W12227" s="53" t="str">
        <f t="shared" si="622"/>
        <v/>
      </c>
      <c r="X12227" s="53" t="str">
        <f t="shared" si="622"/>
        <v/>
      </c>
    </row>
    <row r="12228" spans="18:24" hidden="1" x14ac:dyDescent="0.3">
      <c r="R12228">
        <f t="shared" si="620"/>
        <v>0</v>
      </c>
      <c r="S12228">
        <f t="shared" si="621"/>
        <v>0</v>
      </c>
      <c r="T12228" s="53" t="str">
        <f t="shared" si="622"/>
        <v/>
      </c>
      <c r="U12228" s="53" t="str">
        <f t="shared" si="622"/>
        <v/>
      </c>
      <c r="V12228" s="53" t="str">
        <f t="shared" si="622"/>
        <v/>
      </c>
      <c r="W12228" s="53" t="str">
        <f t="shared" si="622"/>
        <v/>
      </c>
      <c r="X12228" s="53" t="str">
        <f t="shared" si="622"/>
        <v/>
      </c>
    </row>
    <row r="12229" spans="18:24" hidden="1" x14ac:dyDescent="0.3">
      <c r="R12229">
        <f t="shared" si="620"/>
        <v>0</v>
      </c>
      <c r="S12229">
        <f t="shared" si="621"/>
        <v>0</v>
      </c>
      <c r="T12229" s="53" t="str">
        <f t="shared" si="622"/>
        <v/>
      </c>
      <c r="U12229" s="53" t="str">
        <f t="shared" si="622"/>
        <v/>
      </c>
      <c r="V12229" s="53" t="str">
        <f t="shared" si="622"/>
        <v/>
      </c>
      <c r="W12229" s="53" t="str">
        <f t="shared" si="622"/>
        <v/>
      </c>
      <c r="X12229" s="53" t="str">
        <f t="shared" si="622"/>
        <v/>
      </c>
    </row>
    <row r="12230" spans="18:24" hidden="1" x14ac:dyDescent="0.3">
      <c r="R12230">
        <f t="shared" si="620"/>
        <v>0</v>
      </c>
      <c r="S12230">
        <f t="shared" si="621"/>
        <v>0</v>
      </c>
      <c r="T12230" s="53" t="str">
        <f t="shared" si="622"/>
        <v/>
      </c>
      <c r="U12230" s="53" t="str">
        <f t="shared" si="622"/>
        <v/>
      </c>
      <c r="V12230" s="53" t="str">
        <f t="shared" si="622"/>
        <v/>
      </c>
      <c r="W12230" s="53" t="str">
        <f t="shared" si="622"/>
        <v/>
      </c>
      <c r="X12230" s="53" t="str">
        <f t="shared" si="622"/>
        <v/>
      </c>
    </row>
    <row r="12231" spans="18:24" hidden="1" x14ac:dyDescent="0.3">
      <c r="R12231">
        <f t="shared" ref="R12231:R12294" si="623">IF(OR(D12231="GRUPO TEPSA",D12231="TODAS"),P12231/5,P12231)</f>
        <v>0</v>
      </c>
      <c r="S12231">
        <f t="shared" si="621"/>
        <v>0</v>
      </c>
      <c r="T12231" s="53" t="str">
        <f t="shared" si="622"/>
        <v/>
      </c>
      <c r="U12231" s="53" t="str">
        <f t="shared" si="622"/>
        <v/>
      </c>
      <c r="V12231" s="53" t="str">
        <f t="shared" si="622"/>
        <v/>
      </c>
      <c r="W12231" s="53" t="str">
        <f t="shared" si="622"/>
        <v/>
      </c>
      <c r="X12231" s="53" t="str">
        <f t="shared" si="622"/>
        <v/>
      </c>
    </row>
    <row r="12232" spans="18:24" hidden="1" x14ac:dyDescent="0.3">
      <c r="R12232">
        <f t="shared" si="623"/>
        <v>0</v>
      </c>
      <c r="S12232">
        <f t="shared" si="621"/>
        <v>0</v>
      </c>
      <c r="T12232" s="53" t="str">
        <f t="shared" si="622"/>
        <v/>
      </c>
      <c r="U12232" s="53" t="str">
        <f t="shared" si="622"/>
        <v/>
      </c>
      <c r="V12232" s="53" t="str">
        <f t="shared" si="622"/>
        <v/>
      </c>
      <c r="W12232" s="53" t="str">
        <f t="shared" si="622"/>
        <v/>
      </c>
      <c r="X12232" s="53" t="str">
        <f t="shared" si="622"/>
        <v/>
      </c>
    </row>
    <row r="12233" spans="18:24" hidden="1" x14ac:dyDescent="0.3">
      <c r="R12233">
        <f t="shared" si="623"/>
        <v>0</v>
      </c>
      <c r="S12233">
        <f t="shared" si="621"/>
        <v>0</v>
      </c>
      <c r="T12233" s="53" t="str">
        <f t="shared" si="622"/>
        <v/>
      </c>
      <c r="U12233" s="53" t="str">
        <f t="shared" si="622"/>
        <v/>
      </c>
      <c r="V12233" s="53" t="str">
        <f t="shared" si="622"/>
        <v/>
      </c>
      <c r="W12233" s="53" t="str">
        <f t="shared" si="622"/>
        <v/>
      </c>
      <c r="X12233" s="53" t="str">
        <f t="shared" si="622"/>
        <v/>
      </c>
    </row>
    <row r="12234" spans="18:24" hidden="1" x14ac:dyDescent="0.3">
      <c r="R12234">
        <f t="shared" si="623"/>
        <v>0</v>
      </c>
      <c r="S12234">
        <f t="shared" si="621"/>
        <v>0</v>
      </c>
      <c r="T12234" s="53" t="str">
        <f t="shared" si="622"/>
        <v/>
      </c>
      <c r="U12234" s="53" t="str">
        <f t="shared" si="622"/>
        <v/>
      </c>
      <c r="V12234" s="53" t="str">
        <f t="shared" si="622"/>
        <v/>
      </c>
      <c r="W12234" s="53" t="str">
        <f t="shared" si="622"/>
        <v/>
      </c>
      <c r="X12234" s="53" t="str">
        <f t="shared" si="622"/>
        <v/>
      </c>
    </row>
    <row r="12235" spans="18:24" hidden="1" x14ac:dyDescent="0.3">
      <c r="R12235">
        <f t="shared" si="623"/>
        <v>0</v>
      </c>
      <c r="S12235">
        <f t="shared" ref="S12235:S12298" si="624">IF(OR(D12235="GRUPO TEPSA",D12235="TODAS"),Q12235/5,Q12235)</f>
        <v>0</v>
      </c>
      <c r="T12235" s="53" t="str">
        <f t="shared" si="622"/>
        <v/>
      </c>
      <c r="U12235" s="53" t="str">
        <f t="shared" si="622"/>
        <v/>
      </c>
      <c r="V12235" s="53" t="str">
        <f t="shared" si="622"/>
        <v/>
      </c>
      <c r="W12235" s="53" t="str">
        <f t="shared" si="622"/>
        <v/>
      </c>
      <c r="X12235" s="53" t="str">
        <f t="shared" si="622"/>
        <v/>
      </c>
    </row>
    <row r="12236" spans="18:24" hidden="1" x14ac:dyDescent="0.3">
      <c r="R12236">
        <f t="shared" si="623"/>
        <v>0</v>
      </c>
      <c r="S12236">
        <f t="shared" si="624"/>
        <v>0</v>
      </c>
      <c r="T12236" s="53" t="str">
        <f t="shared" si="622"/>
        <v/>
      </c>
      <c r="U12236" s="53" t="str">
        <f t="shared" si="622"/>
        <v/>
      </c>
      <c r="V12236" s="53" t="str">
        <f t="shared" si="622"/>
        <v/>
      </c>
      <c r="W12236" s="53" t="str">
        <f t="shared" si="622"/>
        <v/>
      </c>
      <c r="X12236" s="53" t="str">
        <f t="shared" si="622"/>
        <v/>
      </c>
    </row>
    <row r="12237" spans="18:24" hidden="1" x14ac:dyDescent="0.3">
      <c r="R12237">
        <f t="shared" si="623"/>
        <v>0</v>
      </c>
      <c r="S12237">
        <f t="shared" si="624"/>
        <v>0</v>
      </c>
      <c r="T12237" s="53" t="str">
        <f t="shared" si="622"/>
        <v/>
      </c>
      <c r="U12237" s="53" t="str">
        <f t="shared" si="622"/>
        <v/>
      </c>
      <c r="V12237" s="53" t="str">
        <f t="shared" si="622"/>
        <v/>
      </c>
      <c r="W12237" s="53" t="str">
        <f t="shared" si="622"/>
        <v/>
      </c>
      <c r="X12237" s="53" t="str">
        <f t="shared" si="622"/>
        <v/>
      </c>
    </row>
    <row r="12238" spans="18:24" hidden="1" x14ac:dyDescent="0.3">
      <c r="R12238">
        <f t="shared" si="623"/>
        <v>0</v>
      </c>
      <c r="S12238">
        <f t="shared" si="624"/>
        <v>0</v>
      </c>
      <c r="T12238" s="53" t="str">
        <f t="shared" si="622"/>
        <v/>
      </c>
      <c r="U12238" s="53" t="str">
        <f t="shared" si="622"/>
        <v/>
      </c>
      <c r="V12238" s="53" t="str">
        <f t="shared" si="622"/>
        <v/>
      </c>
      <c r="W12238" s="53" t="str">
        <f t="shared" si="622"/>
        <v/>
      </c>
      <c r="X12238" s="53" t="str">
        <f t="shared" si="622"/>
        <v/>
      </c>
    </row>
    <row r="12239" spans="18:24" hidden="1" x14ac:dyDescent="0.3">
      <c r="R12239">
        <f t="shared" si="623"/>
        <v>0</v>
      </c>
      <c r="S12239">
        <f t="shared" si="624"/>
        <v>0</v>
      </c>
      <c r="T12239" s="53" t="str">
        <f t="shared" si="622"/>
        <v/>
      </c>
      <c r="U12239" s="53" t="str">
        <f t="shared" si="622"/>
        <v/>
      </c>
      <c r="V12239" s="53" t="str">
        <f t="shared" si="622"/>
        <v/>
      </c>
      <c r="W12239" s="53" t="str">
        <f t="shared" si="622"/>
        <v/>
      </c>
      <c r="X12239" s="53" t="str">
        <f t="shared" si="622"/>
        <v/>
      </c>
    </row>
    <row r="12240" spans="18:24" hidden="1" x14ac:dyDescent="0.3">
      <c r="R12240">
        <f t="shared" si="623"/>
        <v>0</v>
      </c>
      <c r="S12240">
        <f t="shared" si="624"/>
        <v>0</v>
      </c>
      <c r="T12240" s="53" t="str">
        <f t="shared" si="622"/>
        <v/>
      </c>
      <c r="U12240" s="53" t="str">
        <f t="shared" si="622"/>
        <v/>
      </c>
      <c r="V12240" s="53" t="str">
        <f t="shared" si="622"/>
        <v/>
      </c>
      <c r="W12240" s="53" t="str">
        <f t="shared" si="622"/>
        <v/>
      </c>
      <c r="X12240" s="53" t="str">
        <f t="shared" si="622"/>
        <v/>
      </c>
    </row>
    <row r="12241" spans="18:24" hidden="1" x14ac:dyDescent="0.3">
      <c r="R12241">
        <f t="shared" si="623"/>
        <v>0</v>
      </c>
      <c r="S12241">
        <f t="shared" si="624"/>
        <v>0</v>
      </c>
      <c r="T12241" s="53" t="str">
        <f t="shared" si="622"/>
        <v/>
      </c>
      <c r="U12241" s="53" t="str">
        <f t="shared" si="622"/>
        <v/>
      </c>
      <c r="V12241" s="53" t="str">
        <f t="shared" si="622"/>
        <v/>
      </c>
      <c r="W12241" s="53" t="str">
        <f t="shared" si="622"/>
        <v/>
      </c>
      <c r="X12241" s="53" t="str">
        <f t="shared" si="622"/>
        <v/>
      </c>
    </row>
    <row r="12242" spans="18:24" hidden="1" x14ac:dyDescent="0.3">
      <c r="R12242">
        <f t="shared" si="623"/>
        <v>0</v>
      </c>
      <c r="S12242">
        <f t="shared" si="624"/>
        <v>0</v>
      </c>
      <c r="T12242" s="53" t="str">
        <f t="shared" si="622"/>
        <v/>
      </c>
      <c r="U12242" s="53" t="str">
        <f t="shared" si="622"/>
        <v/>
      </c>
      <c r="V12242" s="53" t="str">
        <f t="shared" si="622"/>
        <v/>
      </c>
      <c r="W12242" s="53" t="str">
        <f t="shared" si="622"/>
        <v/>
      </c>
      <c r="X12242" s="53" t="str">
        <f t="shared" si="622"/>
        <v/>
      </c>
    </row>
    <row r="12243" spans="18:24" hidden="1" x14ac:dyDescent="0.3">
      <c r="R12243">
        <f t="shared" si="623"/>
        <v>0</v>
      </c>
      <c r="S12243">
        <f t="shared" si="624"/>
        <v>0</v>
      </c>
      <c r="T12243" s="53" t="str">
        <f t="shared" si="622"/>
        <v/>
      </c>
      <c r="U12243" s="53" t="str">
        <f t="shared" si="622"/>
        <v/>
      </c>
      <c r="V12243" s="53" t="str">
        <f t="shared" si="622"/>
        <v/>
      </c>
      <c r="W12243" s="53" t="str">
        <f t="shared" si="622"/>
        <v/>
      </c>
      <c r="X12243" s="53" t="str">
        <f t="shared" si="622"/>
        <v/>
      </c>
    </row>
    <row r="12244" spans="18:24" hidden="1" x14ac:dyDescent="0.3">
      <c r="R12244">
        <f t="shared" si="623"/>
        <v>0</v>
      </c>
      <c r="S12244">
        <f t="shared" si="624"/>
        <v>0</v>
      </c>
      <c r="T12244" s="53" t="str">
        <f t="shared" si="622"/>
        <v/>
      </c>
      <c r="U12244" s="53" t="str">
        <f t="shared" si="622"/>
        <v/>
      </c>
      <c r="V12244" s="53" t="str">
        <f t="shared" si="622"/>
        <v/>
      </c>
      <c r="W12244" s="53" t="str">
        <f t="shared" si="622"/>
        <v/>
      </c>
      <c r="X12244" s="53" t="str">
        <f t="shared" si="622"/>
        <v/>
      </c>
    </row>
    <row r="12245" spans="18:24" hidden="1" x14ac:dyDescent="0.3">
      <c r="R12245">
        <f t="shared" si="623"/>
        <v>0</v>
      </c>
      <c r="S12245">
        <f t="shared" si="624"/>
        <v>0</v>
      </c>
      <c r="T12245" s="53" t="str">
        <f t="shared" si="622"/>
        <v/>
      </c>
      <c r="U12245" s="53" t="str">
        <f t="shared" si="622"/>
        <v/>
      </c>
      <c r="V12245" s="53" t="str">
        <f t="shared" si="622"/>
        <v/>
      </c>
      <c r="W12245" s="53" t="str">
        <f t="shared" si="622"/>
        <v/>
      </c>
      <c r="X12245" s="53" t="str">
        <f t="shared" si="622"/>
        <v/>
      </c>
    </row>
    <row r="12246" spans="18:24" hidden="1" x14ac:dyDescent="0.3">
      <c r="R12246">
        <f t="shared" si="623"/>
        <v>0</v>
      </c>
      <c r="S12246">
        <f t="shared" si="624"/>
        <v>0</v>
      </c>
      <c r="T12246" s="53" t="str">
        <f t="shared" si="622"/>
        <v/>
      </c>
      <c r="U12246" s="53" t="str">
        <f t="shared" si="622"/>
        <v/>
      </c>
      <c r="V12246" s="53" t="str">
        <f t="shared" si="622"/>
        <v/>
      </c>
      <c r="W12246" s="53" t="str">
        <f t="shared" si="622"/>
        <v/>
      </c>
      <c r="X12246" s="53" t="str">
        <f t="shared" si="622"/>
        <v/>
      </c>
    </row>
    <row r="12247" spans="18:24" hidden="1" x14ac:dyDescent="0.3">
      <c r="R12247">
        <f t="shared" si="623"/>
        <v>0</v>
      </c>
      <c r="S12247">
        <f t="shared" si="624"/>
        <v>0</v>
      </c>
      <c r="T12247" s="53" t="str">
        <f t="shared" si="622"/>
        <v/>
      </c>
      <c r="U12247" s="53" t="str">
        <f t="shared" si="622"/>
        <v/>
      </c>
      <c r="V12247" s="53" t="str">
        <f t="shared" si="622"/>
        <v/>
      </c>
      <c r="W12247" s="53" t="str">
        <f t="shared" si="622"/>
        <v/>
      </c>
      <c r="X12247" s="53" t="str">
        <f t="shared" si="622"/>
        <v/>
      </c>
    </row>
    <row r="12248" spans="18:24" hidden="1" x14ac:dyDescent="0.3">
      <c r="R12248">
        <f t="shared" si="623"/>
        <v>0</v>
      </c>
      <c r="S12248">
        <f t="shared" si="624"/>
        <v>0</v>
      </c>
      <c r="T12248" s="53" t="str">
        <f t="shared" si="622"/>
        <v/>
      </c>
      <c r="U12248" s="53" t="str">
        <f t="shared" si="622"/>
        <v/>
      </c>
      <c r="V12248" s="53" t="str">
        <f t="shared" si="622"/>
        <v/>
      </c>
      <c r="W12248" s="53" t="str">
        <f t="shared" si="622"/>
        <v/>
      </c>
      <c r="X12248" s="53" t="str">
        <f t="shared" si="622"/>
        <v/>
      </c>
    </row>
    <row r="12249" spans="18:24" hidden="1" x14ac:dyDescent="0.3">
      <c r="R12249">
        <f t="shared" si="623"/>
        <v>0</v>
      </c>
      <c r="S12249">
        <f t="shared" si="624"/>
        <v>0</v>
      </c>
      <c r="T12249" s="53" t="str">
        <f t="shared" si="622"/>
        <v/>
      </c>
      <c r="U12249" s="53" t="str">
        <f t="shared" si="622"/>
        <v/>
      </c>
      <c r="V12249" s="53" t="str">
        <f t="shared" si="622"/>
        <v/>
      </c>
      <c r="W12249" s="53" t="str">
        <f t="shared" si="622"/>
        <v/>
      </c>
      <c r="X12249" s="53" t="str">
        <f t="shared" si="622"/>
        <v/>
      </c>
    </row>
    <row r="12250" spans="18:24" hidden="1" x14ac:dyDescent="0.3">
      <c r="R12250">
        <f t="shared" si="623"/>
        <v>0</v>
      </c>
      <c r="S12250">
        <f t="shared" si="624"/>
        <v>0</v>
      </c>
      <c r="T12250" s="53" t="str">
        <f t="shared" si="622"/>
        <v/>
      </c>
      <c r="U12250" s="53" t="str">
        <f t="shared" si="622"/>
        <v/>
      </c>
      <c r="V12250" s="53" t="str">
        <f t="shared" si="622"/>
        <v/>
      </c>
      <c r="W12250" s="53" t="str">
        <f t="shared" si="622"/>
        <v/>
      </c>
      <c r="X12250" s="53" t="str">
        <f t="shared" si="622"/>
        <v/>
      </c>
    </row>
    <row r="12251" spans="18:24" hidden="1" x14ac:dyDescent="0.3">
      <c r="R12251">
        <f t="shared" si="623"/>
        <v>0</v>
      </c>
      <c r="S12251">
        <f t="shared" si="624"/>
        <v>0</v>
      </c>
      <c r="T12251" s="53" t="str">
        <f t="shared" si="622"/>
        <v/>
      </c>
      <c r="U12251" s="53" t="str">
        <f t="shared" si="622"/>
        <v/>
      </c>
      <c r="V12251" s="53" t="str">
        <f t="shared" si="622"/>
        <v/>
      </c>
      <c r="W12251" s="53" t="str">
        <f t="shared" si="622"/>
        <v/>
      </c>
      <c r="X12251" s="53" t="str">
        <f t="shared" si="622"/>
        <v/>
      </c>
    </row>
    <row r="12252" spans="18:24" hidden="1" x14ac:dyDescent="0.3">
      <c r="R12252">
        <f t="shared" si="623"/>
        <v>0</v>
      </c>
      <c r="S12252">
        <f t="shared" si="624"/>
        <v>0</v>
      </c>
      <c r="T12252" s="53" t="str">
        <f t="shared" si="622"/>
        <v/>
      </c>
      <c r="U12252" s="53" t="str">
        <f t="shared" si="622"/>
        <v/>
      </c>
      <c r="V12252" s="53" t="str">
        <f t="shared" si="622"/>
        <v/>
      </c>
      <c r="W12252" s="53" t="str">
        <f t="shared" si="622"/>
        <v/>
      </c>
      <c r="X12252" s="53" t="str">
        <f t="shared" si="622"/>
        <v/>
      </c>
    </row>
    <row r="12253" spans="18:24" hidden="1" x14ac:dyDescent="0.3">
      <c r="R12253">
        <f t="shared" si="623"/>
        <v>0</v>
      </c>
      <c r="S12253">
        <f t="shared" si="624"/>
        <v>0</v>
      </c>
      <c r="T12253" s="53" t="str">
        <f t="shared" si="622"/>
        <v/>
      </c>
      <c r="U12253" s="53" t="str">
        <f t="shared" si="622"/>
        <v/>
      </c>
      <c r="V12253" s="53" t="str">
        <f t="shared" si="622"/>
        <v/>
      </c>
      <c r="W12253" s="53" t="str">
        <f t="shared" si="622"/>
        <v/>
      </c>
      <c r="X12253" s="53" t="str">
        <f t="shared" si="622"/>
        <v/>
      </c>
    </row>
    <row r="12254" spans="18:24" hidden="1" x14ac:dyDescent="0.3">
      <c r="R12254">
        <f t="shared" si="623"/>
        <v>0</v>
      </c>
      <c r="S12254">
        <f t="shared" si="624"/>
        <v>0</v>
      </c>
      <c r="T12254" s="53" t="str">
        <f t="shared" si="622"/>
        <v/>
      </c>
      <c r="U12254" s="53" t="str">
        <f t="shared" si="622"/>
        <v/>
      </c>
      <c r="V12254" s="53" t="str">
        <f t="shared" si="622"/>
        <v/>
      </c>
      <c r="W12254" s="53" t="str">
        <f t="shared" si="622"/>
        <v/>
      </c>
      <c r="X12254" s="53" t="str">
        <f t="shared" si="622"/>
        <v/>
      </c>
    </row>
    <row r="12255" spans="18:24" hidden="1" x14ac:dyDescent="0.3">
      <c r="R12255">
        <f t="shared" si="623"/>
        <v>0</v>
      </c>
      <c r="S12255">
        <f t="shared" si="624"/>
        <v>0</v>
      </c>
      <c r="T12255" s="53" t="str">
        <f t="shared" si="622"/>
        <v/>
      </c>
      <c r="U12255" s="53" t="str">
        <f t="shared" si="622"/>
        <v/>
      </c>
      <c r="V12255" s="53" t="str">
        <f t="shared" si="622"/>
        <v/>
      </c>
      <c r="W12255" s="53" t="str">
        <f t="shared" si="622"/>
        <v/>
      </c>
      <c r="X12255" s="53" t="str">
        <f t="shared" si="622"/>
        <v/>
      </c>
    </row>
    <row r="12256" spans="18:24" hidden="1" x14ac:dyDescent="0.3">
      <c r="R12256">
        <f t="shared" si="623"/>
        <v>0</v>
      </c>
      <c r="S12256">
        <f t="shared" si="624"/>
        <v>0</v>
      </c>
      <c r="T12256" s="53" t="str">
        <f t="shared" si="622"/>
        <v/>
      </c>
      <c r="U12256" s="53" t="str">
        <f t="shared" si="622"/>
        <v/>
      </c>
      <c r="V12256" s="53" t="str">
        <f t="shared" si="622"/>
        <v/>
      </c>
      <c r="W12256" s="53" t="str">
        <f t="shared" si="622"/>
        <v/>
      </c>
      <c r="X12256" s="53" t="str">
        <f t="shared" si="622"/>
        <v/>
      </c>
    </row>
    <row r="12257" spans="18:24" hidden="1" x14ac:dyDescent="0.3">
      <c r="R12257">
        <f t="shared" si="623"/>
        <v>0</v>
      </c>
      <c r="S12257">
        <f t="shared" si="624"/>
        <v>0</v>
      </c>
      <c r="T12257" s="53" t="str">
        <f t="shared" si="622"/>
        <v/>
      </c>
      <c r="U12257" s="53" t="str">
        <f t="shared" si="622"/>
        <v/>
      </c>
      <c r="V12257" s="53" t="str">
        <f t="shared" si="622"/>
        <v/>
      </c>
      <c r="W12257" s="53" t="str">
        <f t="shared" si="622"/>
        <v/>
      </c>
      <c r="X12257" s="53" t="str">
        <f t="shared" si="622"/>
        <v/>
      </c>
    </row>
    <row r="12258" spans="18:24" hidden="1" x14ac:dyDescent="0.3">
      <c r="R12258">
        <f t="shared" si="623"/>
        <v>0</v>
      </c>
      <c r="S12258">
        <f t="shared" si="624"/>
        <v>0</v>
      </c>
      <c r="T12258" s="53" t="str">
        <f t="shared" si="622"/>
        <v/>
      </c>
      <c r="U12258" s="53" t="str">
        <f t="shared" si="622"/>
        <v/>
      </c>
      <c r="V12258" s="53" t="str">
        <f t="shared" si="622"/>
        <v/>
      </c>
      <c r="W12258" s="53" t="str">
        <f t="shared" si="622"/>
        <v/>
      </c>
      <c r="X12258" s="53" t="str">
        <f t="shared" si="622"/>
        <v/>
      </c>
    </row>
    <row r="12259" spans="18:24" hidden="1" x14ac:dyDescent="0.3">
      <c r="R12259">
        <f t="shared" si="623"/>
        <v>0</v>
      </c>
      <c r="S12259">
        <f t="shared" si="624"/>
        <v>0</v>
      </c>
      <c r="T12259" s="53" t="str">
        <f t="shared" ref="T12259:X12309" si="625">IF(OR(COUNTIF($D12259,"*"&amp;T$5&amp;"*")&gt;0,$D12259="GRUPO TEPSA"),T$5,"")</f>
        <v/>
      </c>
      <c r="U12259" s="53" t="str">
        <f t="shared" si="625"/>
        <v/>
      </c>
      <c r="V12259" s="53" t="str">
        <f t="shared" si="625"/>
        <v/>
      </c>
      <c r="W12259" s="53" t="str">
        <f t="shared" si="625"/>
        <v/>
      </c>
      <c r="X12259" s="53" t="str">
        <f t="shared" si="625"/>
        <v/>
      </c>
    </row>
    <row r="12260" spans="18:24" hidden="1" x14ac:dyDescent="0.3">
      <c r="R12260">
        <f t="shared" si="623"/>
        <v>0</v>
      </c>
      <c r="S12260">
        <f t="shared" si="624"/>
        <v>0</v>
      </c>
      <c r="T12260" s="53" t="str">
        <f t="shared" si="625"/>
        <v/>
      </c>
      <c r="U12260" s="53" t="str">
        <f t="shared" si="625"/>
        <v/>
      </c>
      <c r="V12260" s="53" t="str">
        <f t="shared" si="625"/>
        <v/>
      </c>
      <c r="W12260" s="53" t="str">
        <f t="shared" si="625"/>
        <v/>
      </c>
      <c r="X12260" s="53" t="str">
        <f t="shared" si="625"/>
        <v/>
      </c>
    </row>
    <row r="12261" spans="18:24" hidden="1" x14ac:dyDescent="0.3">
      <c r="R12261">
        <f t="shared" si="623"/>
        <v>0</v>
      </c>
      <c r="S12261">
        <f t="shared" si="624"/>
        <v>0</v>
      </c>
      <c r="T12261" s="53" t="str">
        <f t="shared" si="625"/>
        <v/>
      </c>
      <c r="U12261" s="53" t="str">
        <f t="shared" si="625"/>
        <v/>
      </c>
      <c r="V12261" s="53" t="str">
        <f t="shared" si="625"/>
        <v/>
      </c>
      <c r="W12261" s="53" t="str">
        <f t="shared" si="625"/>
        <v/>
      </c>
      <c r="X12261" s="53" t="str">
        <f t="shared" si="625"/>
        <v/>
      </c>
    </row>
    <row r="12262" spans="18:24" hidden="1" x14ac:dyDescent="0.3">
      <c r="R12262">
        <f t="shared" si="623"/>
        <v>0</v>
      </c>
      <c r="S12262">
        <f t="shared" si="624"/>
        <v>0</v>
      </c>
      <c r="T12262" s="53" t="str">
        <f t="shared" si="625"/>
        <v/>
      </c>
      <c r="U12262" s="53" t="str">
        <f t="shared" si="625"/>
        <v/>
      </c>
      <c r="V12262" s="53" t="str">
        <f t="shared" si="625"/>
        <v/>
      </c>
      <c r="W12262" s="53" t="str">
        <f t="shared" si="625"/>
        <v/>
      </c>
      <c r="X12262" s="53" t="str">
        <f t="shared" si="625"/>
        <v/>
      </c>
    </row>
    <row r="12263" spans="18:24" hidden="1" x14ac:dyDescent="0.3">
      <c r="R12263">
        <f t="shared" si="623"/>
        <v>0</v>
      </c>
      <c r="S12263">
        <f t="shared" si="624"/>
        <v>0</v>
      </c>
      <c r="T12263" s="53" t="str">
        <f t="shared" si="625"/>
        <v/>
      </c>
      <c r="U12263" s="53" t="str">
        <f t="shared" si="625"/>
        <v/>
      </c>
      <c r="V12263" s="53" t="str">
        <f t="shared" si="625"/>
        <v/>
      </c>
      <c r="W12263" s="53" t="str">
        <f t="shared" si="625"/>
        <v/>
      </c>
      <c r="X12263" s="53" t="str">
        <f t="shared" si="625"/>
        <v/>
      </c>
    </row>
    <row r="12264" spans="18:24" hidden="1" x14ac:dyDescent="0.3">
      <c r="R12264">
        <f t="shared" si="623"/>
        <v>0</v>
      </c>
      <c r="S12264">
        <f t="shared" si="624"/>
        <v>0</v>
      </c>
      <c r="T12264" s="53" t="str">
        <f t="shared" si="625"/>
        <v/>
      </c>
      <c r="U12264" s="53" t="str">
        <f t="shared" si="625"/>
        <v/>
      </c>
      <c r="V12264" s="53" t="str">
        <f t="shared" si="625"/>
        <v/>
      </c>
      <c r="W12264" s="53" t="str">
        <f t="shared" si="625"/>
        <v/>
      </c>
      <c r="X12264" s="53" t="str">
        <f t="shared" si="625"/>
        <v/>
      </c>
    </row>
    <row r="12265" spans="18:24" hidden="1" x14ac:dyDescent="0.3">
      <c r="R12265">
        <f t="shared" si="623"/>
        <v>0</v>
      </c>
      <c r="S12265">
        <f t="shared" si="624"/>
        <v>0</v>
      </c>
      <c r="T12265" s="53" t="str">
        <f t="shared" si="625"/>
        <v/>
      </c>
      <c r="U12265" s="53" t="str">
        <f t="shared" si="625"/>
        <v/>
      </c>
      <c r="V12265" s="53" t="str">
        <f t="shared" si="625"/>
        <v/>
      </c>
      <c r="W12265" s="53" t="str">
        <f t="shared" si="625"/>
        <v/>
      </c>
      <c r="X12265" s="53" t="str">
        <f t="shared" si="625"/>
        <v/>
      </c>
    </row>
    <row r="12266" spans="18:24" hidden="1" x14ac:dyDescent="0.3">
      <c r="R12266">
        <f t="shared" si="623"/>
        <v>0</v>
      </c>
      <c r="S12266">
        <f t="shared" si="624"/>
        <v>0</v>
      </c>
      <c r="T12266" s="53" t="str">
        <f t="shared" si="625"/>
        <v/>
      </c>
      <c r="U12266" s="53" t="str">
        <f t="shared" si="625"/>
        <v/>
      </c>
      <c r="V12266" s="53" t="str">
        <f t="shared" si="625"/>
        <v/>
      </c>
      <c r="W12266" s="53" t="str">
        <f t="shared" si="625"/>
        <v/>
      </c>
      <c r="X12266" s="53" t="str">
        <f t="shared" si="625"/>
        <v/>
      </c>
    </row>
    <row r="12267" spans="18:24" hidden="1" x14ac:dyDescent="0.3">
      <c r="R12267">
        <f t="shared" si="623"/>
        <v>0</v>
      </c>
      <c r="S12267">
        <f t="shared" si="624"/>
        <v>0</v>
      </c>
      <c r="T12267" s="53" t="str">
        <f t="shared" si="625"/>
        <v/>
      </c>
      <c r="U12267" s="53" t="str">
        <f t="shared" si="625"/>
        <v/>
      </c>
      <c r="V12267" s="53" t="str">
        <f t="shared" si="625"/>
        <v/>
      </c>
      <c r="W12267" s="53" t="str">
        <f t="shared" si="625"/>
        <v/>
      </c>
      <c r="X12267" s="53" t="str">
        <f t="shared" si="625"/>
        <v/>
      </c>
    </row>
    <row r="12268" spans="18:24" hidden="1" x14ac:dyDescent="0.3">
      <c r="R12268">
        <f t="shared" si="623"/>
        <v>0</v>
      </c>
      <c r="S12268">
        <f t="shared" si="624"/>
        <v>0</v>
      </c>
      <c r="T12268" s="53" t="str">
        <f t="shared" si="625"/>
        <v/>
      </c>
      <c r="U12268" s="53" t="str">
        <f t="shared" si="625"/>
        <v/>
      </c>
      <c r="V12268" s="53" t="str">
        <f t="shared" si="625"/>
        <v/>
      </c>
      <c r="W12268" s="53" t="str">
        <f t="shared" si="625"/>
        <v/>
      </c>
      <c r="X12268" s="53" t="str">
        <f t="shared" si="625"/>
        <v/>
      </c>
    </row>
    <row r="12269" spans="18:24" hidden="1" x14ac:dyDescent="0.3">
      <c r="R12269">
        <f t="shared" si="623"/>
        <v>0</v>
      </c>
      <c r="S12269">
        <f t="shared" si="624"/>
        <v>0</v>
      </c>
      <c r="T12269" s="53" t="str">
        <f t="shared" si="625"/>
        <v/>
      </c>
      <c r="U12269" s="53" t="str">
        <f t="shared" si="625"/>
        <v/>
      </c>
      <c r="V12269" s="53" t="str">
        <f t="shared" si="625"/>
        <v/>
      </c>
      <c r="W12269" s="53" t="str">
        <f t="shared" si="625"/>
        <v/>
      </c>
      <c r="X12269" s="53" t="str">
        <f t="shared" si="625"/>
        <v/>
      </c>
    </row>
    <row r="12270" spans="18:24" hidden="1" x14ac:dyDescent="0.3">
      <c r="R12270">
        <f t="shared" si="623"/>
        <v>0</v>
      </c>
      <c r="S12270">
        <f t="shared" si="624"/>
        <v>0</v>
      </c>
      <c r="T12270" s="53" t="str">
        <f t="shared" si="625"/>
        <v/>
      </c>
      <c r="U12270" s="53" t="str">
        <f t="shared" si="625"/>
        <v/>
      </c>
      <c r="V12270" s="53" t="str">
        <f t="shared" si="625"/>
        <v/>
      </c>
      <c r="W12270" s="53" t="str">
        <f t="shared" si="625"/>
        <v/>
      </c>
      <c r="X12270" s="53" t="str">
        <f t="shared" si="625"/>
        <v/>
      </c>
    </row>
    <row r="12271" spans="18:24" hidden="1" x14ac:dyDescent="0.3">
      <c r="R12271">
        <f t="shared" si="623"/>
        <v>0</v>
      </c>
      <c r="S12271">
        <f t="shared" si="624"/>
        <v>0</v>
      </c>
      <c r="T12271" s="53" t="str">
        <f t="shared" si="625"/>
        <v/>
      </c>
      <c r="U12271" s="53" t="str">
        <f t="shared" si="625"/>
        <v/>
      </c>
      <c r="V12271" s="53" t="str">
        <f t="shared" si="625"/>
        <v/>
      </c>
      <c r="W12271" s="53" t="str">
        <f t="shared" si="625"/>
        <v/>
      </c>
      <c r="X12271" s="53" t="str">
        <f t="shared" si="625"/>
        <v/>
      </c>
    </row>
    <row r="12272" spans="18:24" hidden="1" x14ac:dyDescent="0.3">
      <c r="R12272">
        <f t="shared" si="623"/>
        <v>0</v>
      </c>
      <c r="S12272">
        <f t="shared" si="624"/>
        <v>0</v>
      </c>
      <c r="T12272" s="53" t="str">
        <f t="shared" si="625"/>
        <v/>
      </c>
      <c r="U12272" s="53" t="str">
        <f t="shared" si="625"/>
        <v/>
      </c>
      <c r="V12272" s="53" t="str">
        <f t="shared" si="625"/>
        <v/>
      </c>
      <c r="W12272" s="53" t="str">
        <f t="shared" si="625"/>
        <v/>
      </c>
      <c r="X12272" s="53" t="str">
        <f t="shared" si="625"/>
        <v/>
      </c>
    </row>
    <row r="12273" spans="18:24" hidden="1" x14ac:dyDescent="0.3">
      <c r="R12273">
        <f t="shared" si="623"/>
        <v>0</v>
      </c>
      <c r="S12273">
        <f t="shared" si="624"/>
        <v>0</v>
      </c>
      <c r="T12273" s="53" t="str">
        <f t="shared" si="625"/>
        <v/>
      </c>
      <c r="U12273" s="53" t="str">
        <f t="shared" si="625"/>
        <v/>
      </c>
      <c r="V12273" s="53" t="str">
        <f t="shared" si="625"/>
        <v/>
      </c>
      <c r="W12273" s="53" t="str">
        <f t="shared" si="625"/>
        <v/>
      </c>
      <c r="X12273" s="53" t="str">
        <f t="shared" si="625"/>
        <v/>
      </c>
    </row>
    <row r="12274" spans="18:24" hidden="1" x14ac:dyDescent="0.3">
      <c r="R12274">
        <f t="shared" si="623"/>
        <v>0</v>
      </c>
      <c r="S12274">
        <f t="shared" si="624"/>
        <v>0</v>
      </c>
      <c r="T12274" s="53" t="str">
        <f t="shared" si="625"/>
        <v/>
      </c>
      <c r="U12274" s="53" t="str">
        <f t="shared" si="625"/>
        <v/>
      </c>
      <c r="V12274" s="53" t="str">
        <f t="shared" si="625"/>
        <v/>
      </c>
      <c r="W12274" s="53" t="str">
        <f t="shared" si="625"/>
        <v/>
      </c>
      <c r="X12274" s="53" t="str">
        <f t="shared" si="625"/>
        <v/>
      </c>
    </row>
    <row r="12275" spans="18:24" hidden="1" x14ac:dyDescent="0.3">
      <c r="R12275">
        <f t="shared" si="623"/>
        <v>0</v>
      </c>
      <c r="S12275">
        <f t="shared" si="624"/>
        <v>0</v>
      </c>
      <c r="T12275" s="53" t="str">
        <f t="shared" si="625"/>
        <v/>
      </c>
      <c r="U12275" s="53" t="str">
        <f t="shared" si="625"/>
        <v/>
      </c>
      <c r="V12275" s="53" t="str">
        <f t="shared" si="625"/>
        <v/>
      </c>
      <c r="W12275" s="53" t="str">
        <f t="shared" si="625"/>
        <v/>
      </c>
      <c r="X12275" s="53" t="str">
        <f t="shared" si="625"/>
        <v/>
      </c>
    </row>
    <row r="12276" spans="18:24" hidden="1" x14ac:dyDescent="0.3">
      <c r="R12276">
        <f t="shared" si="623"/>
        <v>0</v>
      </c>
      <c r="S12276">
        <f t="shared" si="624"/>
        <v>0</v>
      </c>
      <c r="T12276" s="53" t="str">
        <f t="shared" si="625"/>
        <v/>
      </c>
      <c r="U12276" s="53" t="str">
        <f t="shared" si="625"/>
        <v/>
      </c>
      <c r="V12276" s="53" t="str">
        <f t="shared" si="625"/>
        <v/>
      </c>
      <c r="W12276" s="53" t="str">
        <f t="shared" si="625"/>
        <v/>
      </c>
      <c r="X12276" s="53" t="str">
        <f t="shared" si="625"/>
        <v/>
      </c>
    </row>
    <row r="12277" spans="18:24" hidden="1" x14ac:dyDescent="0.3">
      <c r="R12277">
        <f t="shared" si="623"/>
        <v>0</v>
      </c>
      <c r="S12277">
        <f t="shared" si="624"/>
        <v>0</v>
      </c>
      <c r="T12277" s="53" t="str">
        <f t="shared" si="625"/>
        <v/>
      </c>
      <c r="U12277" s="53" t="str">
        <f t="shared" si="625"/>
        <v/>
      </c>
      <c r="V12277" s="53" t="str">
        <f t="shared" si="625"/>
        <v/>
      </c>
      <c r="W12277" s="53" t="str">
        <f t="shared" si="625"/>
        <v/>
      </c>
      <c r="X12277" s="53" t="str">
        <f t="shared" si="625"/>
        <v/>
      </c>
    </row>
    <row r="12278" spans="18:24" hidden="1" x14ac:dyDescent="0.3">
      <c r="R12278">
        <f t="shared" si="623"/>
        <v>0</v>
      </c>
      <c r="S12278">
        <f t="shared" si="624"/>
        <v>0</v>
      </c>
      <c r="T12278" s="53" t="str">
        <f t="shared" si="625"/>
        <v/>
      </c>
      <c r="U12278" s="53" t="str">
        <f t="shared" si="625"/>
        <v/>
      </c>
      <c r="V12278" s="53" t="str">
        <f t="shared" si="625"/>
        <v/>
      </c>
      <c r="W12278" s="53" t="str">
        <f t="shared" si="625"/>
        <v/>
      </c>
      <c r="X12278" s="53" t="str">
        <f t="shared" si="625"/>
        <v/>
      </c>
    </row>
    <row r="12279" spans="18:24" hidden="1" x14ac:dyDescent="0.3">
      <c r="R12279">
        <f t="shared" si="623"/>
        <v>0</v>
      </c>
      <c r="S12279">
        <f t="shared" si="624"/>
        <v>0</v>
      </c>
      <c r="T12279" s="53" t="str">
        <f t="shared" si="625"/>
        <v/>
      </c>
      <c r="U12279" s="53" t="str">
        <f t="shared" si="625"/>
        <v/>
      </c>
      <c r="V12279" s="53" t="str">
        <f t="shared" si="625"/>
        <v/>
      </c>
      <c r="W12279" s="53" t="str">
        <f t="shared" si="625"/>
        <v/>
      </c>
      <c r="X12279" s="53" t="str">
        <f t="shared" si="625"/>
        <v/>
      </c>
    </row>
    <row r="12280" spans="18:24" hidden="1" x14ac:dyDescent="0.3">
      <c r="R12280">
        <f t="shared" si="623"/>
        <v>0</v>
      </c>
      <c r="S12280">
        <f t="shared" si="624"/>
        <v>0</v>
      </c>
      <c r="T12280" s="53" t="str">
        <f t="shared" si="625"/>
        <v/>
      </c>
      <c r="U12280" s="53" t="str">
        <f t="shared" si="625"/>
        <v/>
      </c>
      <c r="V12280" s="53" t="str">
        <f t="shared" si="625"/>
        <v/>
      </c>
      <c r="W12280" s="53" t="str">
        <f t="shared" si="625"/>
        <v/>
      </c>
      <c r="X12280" s="53" t="str">
        <f t="shared" si="625"/>
        <v/>
      </c>
    </row>
    <row r="12281" spans="18:24" hidden="1" x14ac:dyDescent="0.3">
      <c r="R12281">
        <f t="shared" si="623"/>
        <v>0</v>
      </c>
      <c r="S12281">
        <f t="shared" si="624"/>
        <v>0</v>
      </c>
      <c r="T12281" s="53" t="str">
        <f t="shared" si="625"/>
        <v/>
      </c>
      <c r="U12281" s="53" t="str">
        <f t="shared" si="625"/>
        <v/>
      </c>
      <c r="V12281" s="53" t="str">
        <f t="shared" si="625"/>
        <v/>
      </c>
      <c r="W12281" s="53" t="str">
        <f t="shared" si="625"/>
        <v/>
      </c>
      <c r="X12281" s="53" t="str">
        <f t="shared" si="625"/>
        <v/>
      </c>
    </row>
    <row r="12282" spans="18:24" hidden="1" x14ac:dyDescent="0.3">
      <c r="R12282">
        <f t="shared" si="623"/>
        <v>0</v>
      </c>
      <c r="S12282">
        <f t="shared" si="624"/>
        <v>0</v>
      </c>
      <c r="T12282" s="53" t="str">
        <f t="shared" si="625"/>
        <v/>
      </c>
      <c r="U12282" s="53" t="str">
        <f t="shared" si="625"/>
        <v/>
      </c>
      <c r="V12282" s="53" t="str">
        <f t="shared" si="625"/>
        <v/>
      </c>
      <c r="W12282" s="53" t="str">
        <f t="shared" si="625"/>
        <v/>
      </c>
      <c r="X12282" s="53" t="str">
        <f t="shared" si="625"/>
        <v/>
      </c>
    </row>
    <row r="12283" spans="18:24" hidden="1" x14ac:dyDescent="0.3">
      <c r="R12283">
        <f t="shared" si="623"/>
        <v>0</v>
      </c>
      <c r="S12283">
        <f t="shared" si="624"/>
        <v>0</v>
      </c>
      <c r="T12283" s="53" t="str">
        <f t="shared" si="625"/>
        <v/>
      </c>
      <c r="U12283" s="53" t="str">
        <f t="shared" si="625"/>
        <v/>
      </c>
      <c r="V12283" s="53" t="str">
        <f t="shared" si="625"/>
        <v/>
      </c>
      <c r="W12283" s="53" t="str">
        <f t="shared" si="625"/>
        <v/>
      </c>
      <c r="X12283" s="53" t="str">
        <f t="shared" si="625"/>
        <v/>
      </c>
    </row>
    <row r="12284" spans="18:24" hidden="1" x14ac:dyDescent="0.3">
      <c r="R12284">
        <f t="shared" si="623"/>
        <v>0</v>
      </c>
      <c r="S12284">
        <f t="shared" si="624"/>
        <v>0</v>
      </c>
      <c r="T12284" s="53" t="str">
        <f t="shared" si="625"/>
        <v/>
      </c>
      <c r="U12284" s="53" t="str">
        <f t="shared" si="625"/>
        <v/>
      </c>
      <c r="V12284" s="53" t="str">
        <f t="shared" si="625"/>
        <v/>
      </c>
      <c r="W12284" s="53" t="str">
        <f t="shared" si="625"/>
        <v/>
      </c>
      <c r="X12284" s="53" t="str">
        <f t="shared" si="625"/>
        <v/>
      </c>
    </row>
    <row r="12285" spans="18:24" hidden="1" x14ac:dyDescent="0.3">
      <c r="R12285">
        <f t="shared" si="623"/>
        <v>0</v>
      </c>
      <c r="S12285">
        <f t="shared" si="624"/>
        <v>0</v>
      </c>
      <c r="T12285" s="53" t="str">
        <f t="shared" si="625"/>
        <v/>
      </c>
      <c r="U12285" s="53" t="str">
        <f t="shared" si="625"/>
        <v/>
      </c>
      <c r="V12285" s="53" t="str">
        <f t="shared" si="625"/>
        <v/>
      </c>
      <c r="W12285" s="53" t="str">
        <f t="shared" si="625"/>
        <v/>
      </c>
      <c r="X12285" s="53" t="str">
        <f t="shared" si="625"/>
        <v/>
      </c>
    </row>
    <row r="12286" spans="18:24" hidden="1" x14ac:dyDescent="0.3">
      <c r="R12286">
        <f t="shared" si="623"/>
        <v>0</v>
      </c>
      <c r="S12286">
        <f t="shared" si="624"/>
        <v>0</v>
      </c>
      <c r="T12286" s="53" t="str">
        <f t="shared" si="625"/>
        <v/>
      </c>
      <c r="U12286" s="53" t="str">
        <f t="shared" si="625"/>
        <v/>
      </c>
      <c r="V12286" s="53" t="str">
        <f t="shared" si="625"/>
        <v/>
      </c>
      <c r="W12286" s="53" t="str">
        <f t="shared" si="625"/>
        <v/>
      </c>
      <c r="X12286" s="53" t="str">
        <f t="shared" si="625"/>
        <v/>
      </c>
    </row>
    <row r="12287" spans="18:24" hidden="1" x14ac:dyDescent="0.3">
      <c r="R12287">
        <f t="shared" si="623"/>
        <v>0</v>
      </c>
      <c r="S12287">
        <f t="shared" si="624"/>
        <v>0</v>
      </c>
      <c r="T12287" s="53" t="str">
        <f t="shared" si="625"/>
        <v/>
      </c>
      <c r="U12287" s="53" t="str">
        <f t="shared" si="625"/>
        <v/>
      </c>
      <c r="V12287" s="53" t="str">
        <f t="shared" si="625"/>
        <v/>
      </c>
      <c r="W12287" s="53" t="str">
        <f t="shared" si="625"/>
        <v/>
      </c>
      <c r="X12287" s="53" t="str">
        <f t="shared" si="625"/>
        <v/>
      </c>
    </row>
    <row r="12288" spans="18:24" hidden="1" x14ac:dyDescent="0.3">
      <c r="R12288">
        <f t="shared" si="623"/>
        <v>0</v>
      </c>
      <c r="S12288">
        <f t="shared" si="624"/>
        <v>0</v>
      </c>
      <c r="T12288" s="53" t="str">
        <f t="shared" si="625"/>
        <v/>
      </c>
      <c r="U12288" s="53" t="str">
        <f t="shared" si="625"/>
        <v/>
      </c>
      <c r="V12288" s="53" t="str">
        <f t="shared" si="625"/>
        <v/>
      </c>
      <c r="W12288" s="53" t="str">
        <f t="shared" si="625"/>
        <v/>
      </c>
      <c r="X12288" s="53" t="str">
        <f t="shared" si="625"/>
        <v/>
      </c>
    </row>
    <row r="12289" spans="18:24" hidden="1" x14ac:dyDescent="0.3">
      <c r="R12289">
        <f t="shared" si="623"/>
        <v>0</v>
      </c>
      <c r="S12289">
        <f t="shared" si="624"/>
        <v>0</v>
      </c>
      <c r="T12289" s="53" t="str">
        <f t="shared" si="625"/>
        <v/>
      </c>
      <c r="U12289" s="53" t="str">
        <f t="shared" si="625"/>
        <v/>
      </c>
      <c r="V12289" s="53" t="str">
        <f t="shared" si="625"/>
        <v/>
      </c>
      <c r="W12289" s="53" t="str">
        <f t="shared" si="625"/>
        <v/>
      </c>
      <c r="X12289" s="53" t="str">
        <f t="shared" si="625"/>
        <v/>
      </c>
    </row>
    <row r="12290" spans="18:24" hidden="1" x14ac:dyDescent="0.3">
      <c r="R12290">
        <f t="shared" si="623"/>
        <v>0</v>
      </c>
      <c r="S12290">
        <f t="shared" si="624"/>
        <v>0</v>
      </c>
      <c r="T12290" s="53" t="str">
        <f t="shared" si="625"/>
        <v/>
      </c>
      <c r="U12290" s="53" t="str">
        <f t="shared" si="625"/>
        <v/>
      </c>
      <c r="V12290" s="53" t="str">
        <f t="shared" si="625"/>
        <v/>
      </c>
      <c r="W12290" s="53" t="str">
        <f t="shared" si="625"/>
        <v/>
      </c>
      <c r="X12290" s="53" t="str">
        <f t="shared" si="625"/>
        <v/>
      </c>
    </row>
    <row r="12291" spans="18:24" hidden="1" x14ac:dyDescent="0.3">
      <c r="R12291">
        <f t="shared" si="623"/>
        <v>0</v>
      </c>
      <c r="S12291">
        <f t="shared" si="624"/>
        <v>0</v>
      </c>
      <c r="T12291" s="53" t="str">
        <f t="shared" si="625"/>
        <v/>
      </c>
      <c r="U12291" s="53" t="str">
        <f t="shared" si="625"/>
        <v/>
      </c>
      <c r="V12291" s="53" t="str">
        <f t="shared" si="625"/>
        <v/>
      </c>
      <c r="W12291" s="53" t="str">
        <f t="shared" si="625"/>
        <v/>
      </c>
      <c r="X12291" s="53" t="str">
        <f t="shared" si="625"/>
        <v/>
      </c>
    </row>
    <row r="12292" spans="18:24" hidden="1" x14ac:dyDescent="0.3">
      <c r="R12292">
        <f t="shared" si="623"/>
        <v>0</v>
      </c>
      <c r="S12292">
        <f t="shared" si="624"/>
        <v>0</v>
      </c>
      <c r="T12292" s="53" t="str">
        <f t="shared" si="625"/>
        <v/>
      </c>
      <c r="U12292" s="53" t="str">
        <f t="shared" si="625"/>
        <v/>
      </c>
      <c r="V12292" s="53" t="str">
        <f t="shared" si="625"/>
        <v/>
      </c>
      <c r="W12292" s="53" t="str">
        <f t="shared" si="625"/>
        <v/>
      </c>
      <c r="X12292" s="53" t="str">
        <f t="shared" si="625"/>
        <v/>
      </c>
    </row>
    <row r="12293" spans="18:24" hidden="1" x14ac:dyDescent="0.3">
      <c r="R12293">
        <f t="shared" si="623"/>
        <v>0</v>
      </c>
      <c r="S12293">
        <f t="shared" si="624"/>
        <v>0</v>
      </c>
      <c r="T12293" s="53" t="str">
        <f t="shared" si="625"/>
        <v/>
      </c>
      <c r="U12293" s="53" t="str">
        <f t="shared" si="625"/>
        <v/>
      </c>
      <c r="V12293" s="53" t="str">
        <f t="shared" si="625"/>
        <v/>
      </c>
      <c r="W12293" s="53" t="str">
        <f t="shared" si="625"/>
        <v/>
      </c>
      <c r="X12293" s="53" t="str">
        <f t="shared" si="625"/>
        <v/>
      </c>
    </row>
    <row r="12294" spans="18:24" hidden="1" x14ac:dyDescent="0.3">
      <c r="R12294">
        <f t="shared" si="623"/>
        <v>0</v>
      </c>
      <c r="S12294">
        <f t="shared" si="624"/>
        <v>0</v>
      </c>
      <c r="T12294" s="53" t="str">
        <f t="shared" si="625"/>
        <v/>
      </c>
      <c r="U12294" s="53" t="str">
        <f t="shared" si="625"/>
        <v/>
      </c>
      <c r="V12294" s="53" t="str">
        <f t="shared" si="625"/>
        <v/>
      </c>
      <c r="W12294" s="53" t="str">
        <f t="shared" si="625"/>
        <v/>
      </c>
      <c r="X12294" s="53" t="str">
        <f t="shared" si="625"/>
        <v/>
      </c>
    </row>
    <row r="12295" spans="18:24" hidden="1" x14ac:dyDescent="0.3">
      <c r="R12295">
        <f t="shared" ref="R12295:R12358" si="626">IF(OR(D12295="GRUPO TEPSA",D12295="TODAS"),P12295/5,P12295)</f>
        <v>0</v>
      </c>
      <c r="S12295">
        <f t="shared" si="624"/>
        <v>0</v>
      </c>
      <c r="T12295" s="53" t="str">
        <f t="shared" si="625"/>
        <v/>
      </c>
      <c r="U12295" s="53" t="str">
        <f t="shared" si="625"/>
        <v/>
      </c>
      <c r="V12295" s="53" t="str">
        <f t="shared" si="625"/>
        <v/>
      </c>
      <c r="W12295" s="53" t="str">
        <f t="shared" si="625"/>
        <v/>
      </c>
      <c r="X12295" s="53" t="str">
        <f t="shared" si="625"/>
        <v/>
      </c>
    </row>
    <row r="12296" spans="18:24" hidden="1" x14ac:dyDescent="0.3">
      <c r="R12296">
        <f t="shared" si="626"/>
        <v>0</v>
      </c>
      <c r="S12296">
        <f t="shared" si="624"/>
        <v>0</v>
      </c>
      <c r="T12296" s="53" t="str">
        <f t="shared" si="625"/>
        <v/>
      </c>
      <c r="U12296" s="53" t="str">
        <f t="shared" si="625"/>
        <v/>
      </c>
      <c r="V12296" s="53" t="str">
        <f t="shared" si="625"/>
        <v/>
      </c>
      <c r="W12296" s="53" t="str">
        <f t="shared" si="625"/>
        <v/>
      </c>
      <c r="X12296" s="53" t="str">
        <f t="shared" si="625"/>
        <v/>
      </c>
    </row>
    <row r="12297" spans="18:24" hidden="1" x14ac:dyDescent="0.3">
      <c r="R12297">
        <f t="shared" si="626"/>
        <v>0</v>
      </c>
      <c r="S12297">
        <f t="shared" si="624"/>
        <v>0</v>
      </c>
      <c r="T12297" s="53" t="str">
        <f t="shared" si="625"/>
        <v/>
      </c>
      <c r="U12297" s="53" t="str">
        <f t="shared" si="625"/>
        <v/>
      </c>
      <c r="V12297" s="53" t="str">
        <f t="shared" si="625"/>
        <v/>
      </c>
      <c r="W12297" s="53" t="str">
        <f t="shared" si="625"/>
        <v/>
      </c>
      <c r="X12297" s="53" t="str">
        <f t="shared" si="625"/>
        <v/>
      </c>
    </row>
    <row r="12298" spans="18:24" hidden="1" x14ac:dyDescent="0.3">
      <c r="R12298">
        <f t="shared" si="626"/>
        <v>0</v>
      </c>
      <c r="S12298">
        <f t="shared" si="624"/>
        <v>0</v>
      </c>
      <c r="T12298" s="53" t="str">
        <f t="shared" si="625"/>
        <v/>
      </c>
      <c r="U12298" s="53" t="str">
        <f t="shared" si="625"/>
        <v/>
      </c>
      <c r="V12298" s="53" t="str">
        <f t="shared" si="625"/>
        <v/>
      </c>
      <c r="W12298" s="53" t="str">
        <f t="shared" si="625"/>
        <v/>
      </c>
      <c r="X12298" s="53" t="str">
        <f t="shared" si="625"/>
        <v/>
      </c>
    </row>
    <row r="12299" spans="18:24" hidden="1" x14ac:dyDescent="0.3">
      <c r="R12299">
        <f t="shared" si="626"/>
        <v>0</v>
      </c>
      <c r="S12299">
        <f t="shared" ref="S12299:S12362" si="627">IF(OR(D12299="GRUPO TEPSA",D12299="TODAS"),Q12299/5,Q12299)</f>
        <v>0</v>
      </c>
      <c r="T12299" s="53" t="str">
        <f t="shared" si="625"/>
        <v/>
      </c>
      <c r="U12299" s="53" t="str">
        <f t="shared" si="625"/>
        <v/>
      </c>
      <c r="V12299" s="53" t="str">
        <f t="shared" si="625"/>
        <v/>
      </c>
      <c r="W12299" s="53" t="str">
        <f t="shared" si="625"/>
        <v/>
      </c>
      <c r="X12299" s="53" t="str">
        <f t="shared" si="625"/>
        <v/>
      </c>
    </row>
    <row r="12300" spans="18:24" hidden="1" x14ac:dyDescent="0.3">
      <c r="R12300">
        <f t="shared" si="626"/>
        <v>0</v>
      </c>
      <c r="S12300">
        <f t="shared" si="627"/>
        <v>0</v>
      </c>
      <c r="T12300" s="53" t="str">
        <f t="shared" si="625"/>
        <v/>
      </c>
      <c r="U12300" s="53" t="str">
        <f t="shared" si="625"/>
        <v/>
      </c>
      <c r="V12300" s="53" t="str">
        <f t="shared" si="625"/>
        <v/>
      </c>
      <c r="W12300" s="53" t="str">
        <f t="shared" si="625"/>
        <v/>
      </c>
      <c r="X12300" s="53" t="str">
        <f t="shared" si="625"/>
        <v/>
      </c>
    </row>
    <row r="12301" spans="18:24" hidden="1" x14ac:dyDescent="0.3">
      <c r="R12301">
        <f t="shared" si="626"/>
        <v>0</v>
      </c>
      <c r="S12301">
        <f t="shared" si="627"/>
        <v>0</v>
      </c>
      <c r="T12301" s="53" t="str">
        <f t="shared" si="625"/>
        <v/>
      </c>
      <c r="U12301" s="53" t="str">
        <f t="shared" si="625"/>
        <v/>
      </c>
      <c r="V12301" s="53" t="str">
        <f t="shared" si="625"/>
        <v/>
      </c>
      <c r="W12301" s="53" t="str">
        <f t="shared" si="625"/>
        <v/>
      </c>
      <c r="X12301" s="53" t="str">
        <f t="shared" si="625"/>
        <v/>
      </c>
    </row>
    <row r="12302" spans="18:24" hidden="1" x14ac:dyDescent="0.3">
      <c r="R12302">
        <f t="shared" si="626"/>
        <v>0</v>
      </c>
      <c r="S12302">
        <f t="shared" si="627"/>
        <v>0</v>
      </c>
      <c r="T12302" s="53" t="str">
        <f t="shared" si="625"/>
        <v/>
      </c>
      <c r="U12302" s="53" t="str">
        <f t="shared" si="625"/>
        <v/>
      </c>
      <c r="V12302" s="53" t="str">
        <f t="shared" si="625"/>
        <v/>
      </c>
      <c r="W12302" s="53" t="str">
        <f t="shared" si="625"/>
        <v/>
      </c>
      <c r="X12302" s="53" t="str">
        <f t="shared" si="625"/>
        <v/>
      </c>
    </row>
    <row r="12303" spans="18:24" hidden="1" x14ac:dyDescent="0.3">
      <c r="R12303">
        <f t="shared" si="626"/>
        <v>0</v>
      </c>
      <c r="S12303">
        <f t="shared" si="627"/>
        <v>0</v>
      </c>
      <c r="T12303" s="53" t="str">
        <f t="shared" si="625"/>
        <v/>
      </c>
      <c r="U12303" s="53" t="str">
        <f t="shared" si="625"/>
        <v/>
      </c>
      <c r="V12303" s="53" t="str">
        <f t="shared" si="625"/>
        <v/>
      </c>
      <c r="W12303" s="53" t="str">
        <f t="shared" si="625"/>
        <v/>
      </c>
      <c r="X12303" s="53" t="str">
        <f t="shared" si="625"/>
        <v/>
      </c>
    </row>
    <row r="12304" spans="18:24" hidden="1" x14ac:dyDescent="0.3">
      <c r="R12304">
        <f t="shared" si="626"/>
        <v>0</v>
      </c>
      <c r="S12304">
        <f t="shared" si="627"/>
        <v>0</v>
      </c>
      <c r="T12304" s="53" t="str">
        <f t="shared" si="625"/>
        <v/>
      </c>
      <c r="U12304" s="53" t="str">
        <f t="shared" si="625"/>
        <v/>
      </c>
      <c r="V12304" s="53" t="str">
        <f t="shared" si="625"/>
        <v/>
      </c>
      <c r="W12304" s="53" t="str">
        <f t="shared" si="625"/>
        <v/>
      </c>
      <c r="X12304" s="53" t="str">
        <f t="shared" si="625"/>
        <v/>
      </c>
    </row>
    <row r="12305" spans="18:24" hidden="1" x14ac:dyDescent="0.3">
      <c r="R12305">
        <f t="shared" si="626"/>
        <v>0</v>
      </c>
      <c r="S12305">
        <f t="shared" si="627"/>
        <v>0</v>
      </c>
      <c r="T12305" s="53" t="str">
        <f t="shared" si="625"/>
        <v/>
      </c>
      <c r="U12305" s="53" t="str">
        <f t="shared" si="625"/>
        <v/>
      </c>
      <c r="V12305" s="53" t="str">
        <f t="shared" si="625"/>
        <v/>
      </c>
      <c r="W12305" s="53" t="str">
        <f t="shared" si="625"/>
        <v/>
      </c>
      <c r="X12305" s="53" t="str">
        <f t="shared" si="625"/>
        <v/>
      </c>
    </row>
    <row r="12306" spans="18:24" hidden="1" x14ac:dyDescent="0.3">
      <c r="R12306">
        <f t="shared" si="626"/>
        <v>0</v>
      </c>
      <c r="S12306">
        <f t="shared" si="627"/>
        <v>0</v>
      </c>
      <c r="T12306" s="53" t="str">
        <f t="shared" si="625"/>
        <v/>
      </c>
      <c r="U12306" s="53" t="str">
        <f t="shared" si="625"/>
        <v/>
      </c>
      <c r="V12306" s="53" t="str">
        <f t="shared" si="625"/>
        <v/>
      </c>
      <c r="W12306" s="53" t="str">
        <f t="shared" si="625"/>
        <v/>
      </c>
      <c r="X12306" s="53" t="str">
        <f t="shared" si="625"/>
        <v/>
      </c>
    </row>
    <row r="12307" spans="18:24" hidden="1" x14ac:dyDescent="0.3">
      <c r="R12307">
        <f t="shared" si="626"/>
        <v>0</v>
      </c>
      <c r="S12307">
        <f t="shared" si="627"/>
        <v>0</v>
      </c>
      <c r="T12307" s="53" t="str">
        <f t="shared" si="625"/>
        <v/>
      </c>
      <c r="U12307" s="53" t="str">
        <f t="shared" si="625"/>
        <v/>
      </c>
      <c r="V12307" s="53" t="str">
        <f t="shared" si="625"/>
        <v/>
      </c>
      <c r="W12307" s="53" t="str">
        <f t="shared" si="625"/>
        <v/>
      </c>
      <c r="X12307" s="53" t="str">
        <f t="shared" si="625"/>
        <v/>
      </c>
    </row>
    <row r="12308" spans="18:24" hidden="1" x14ac:dyDescent="0.3">
      <c r="R12308">
        <f t="shared" si="626"/>
        <v>0</v>
      </c>
      <c r="S12308">
        <f t="shared" si="627"/>
        <v>0</v>
      </c>
      <c r="T12308" s="53" t="str">
        <f t="shared" si="625"/>
        <v/>
      </c>
      <c r="U12308" s="53" t="str">
        <f t="shared" si="625"/>
        <v/>
      </c>
      <c r="V12308" s="53" t="str">
        <f t="shared" si="625"/>
        <v/>
      </c>
      <c r="W12308" s="53" t="str">
        <f t="shared" si="625"/>
        <v/>
      </c>
      <c r="X12308" s="53" t="str">
        <f t="shared" si="625"/>
        <v/>
      </c>
    </row>
    <row r="12309" spans="18:24" hidden="1" x14ac:dyDescent="0.3">
      <c r="R12309">
        <f t="shared" si="626"/>
        <v>0</v>
      </c>
      <c r="S12309">
        <f t="shared" si="627"/>
        <v>0</v>
      </c>
      <c r="T12309" s="53" t="str">
        <f t="shared" si="625"/>
        <v/>
      </c>
      <c r="U12309" s="53" t="str">
        <f t="shared" si="625"/>
        <v/>
      </c>
      <c r="V12309" s="53" t="str">
        <f t="shared" si="625"/>
        <v/>
      </c>
      <c r="W12309" s="53" t="str">
        <f t="shared" si="625"/>
        <v/>
      </c>
      <c r="X12309" s="53" t="str">
        <f t="shared" si="625"/>
        <v/>
      </c>
    </row>
    <row r="12310" spans="18:24" hidden="1" x14ac:dyDescent="0.3">
      <c r="R12310">
        <f t="shared" si="626"/>
        <v>0</v>
      </c>
      <c r="S12310">
        <f t="shared" si="627"/>
        <v>0</v>
      </c>
      <c r="T12310" s="53" t="str">
        <f t="shared" ref="T12310:X12360" si="628">IF(OR(COUNTIF($D12310,"*"&amp;T$5&amp;"*")&gt;0,$D12310="GRUPO TEPSA"),T$5,"")</f>
        <v/>
      </c>
      <c r="U12310" s="53" t="str">
        <f t="shared" si="628"/>
        <v/>
      </c>
      <c r="V12310" s="53" t="str">
        <f t="shared" si="628"/>
        <v/>
      </c>
      <c r="W12310" s="53" t="str">
        <f t="shared" si="628"/>
        <v/>
      </c>
      <c r="X12310" s="53" t="str">
        <f t="shared" si="628"/>
        <v/>
      </c>
    </row>
    <row r="12311" spans="18:24" hidden="1" x14ac:dyDescent="0.3">
      <c r="R12311">
        <f t="shared" si="626"/>
        <v>0</v>
      </c>
      <c r="S12311">
        <f t="shared" si="627"/>
        <v>0</v>
      </c>
      <c r="T12311" s="53" t="str">
        <f t="shared" si="628"/>
        <v/>
      </c>
      <c r="U12311" s="53" t="str">
        <f t="shared" si="628"/>
        <v/>
      </c>
      <c r="V12311" s="53" t="str">
        <f t="shared" si="628"/>
        <v/>
      </c>
      <c r="W12311" s="53" t="str">
        <f t="shared" si="628"/>
        <v/>
      </c>
      <c r="X12311" s="53" t="str">
        <f t="shared" si="628"/>
        <v/>
      </c>
    </row>
    <row r="12312" spans="18:24" hidden="1" x14ac:dyDescent="0.3">
      <c r="R12312">
        <f t="shared" si="626"/>
        <v>0</v>
      </c>
      <c r="S12312">
        <f t="shared" si="627"/>
        <v>0</v>
      </c>
      <c r="T12312" s="53" t="str">
        <f t="shared" si="628"/>
        <v/>
      </c>
      <c r="U12312" s="53" t="str">
        <f t="shared" si="628"/>
        <v/>
      </c>
      <c r="V12312" s="53" t="str">
        <f t="shared" si="628"/>
        <v/>
      </c>
      <c r="W12312" s="53" t="str">
        <f t="shared" si="628"/>
        <v/>
      </c>
      <c r="X12312" s="53" t="str">
        <f t="shared" si="628"/>
        <v/>
      </c>
    </row>
    <row r="12313" spans="18:24" hidden="1" x14ac:dyDescent="0.3">
      <c r="R12313">
        <f t="shared" si="626"/>
        <v>0</v>
      </c>
      <c r="S12313">
        <f t="shared" si="627"/>
        <v>0</v>
      </c>
      <c r="T12313" s="53" t="str">
        <f t="shared" si="628"/>
        <v/>
      </c>
      <c r="U12313" s="53" t="str">
        <f t="shared" si="628"/>
        <v/>
      </c>
      <c r="V12313" s="53" t="str">
        <f t="shared" si="628"/>
        <v/>
      </c>
      <c r="W12313" s="53" t="str">
        <f t="shared" si="628"/>
        <v/>
      </c>
      <c r="X12313" s="53" t="str">
        <f t="shared" si="628"/>
        <v/>
      </c>
    </row>
    <row r="12314" spans="18:24" hidden="1" x14ac:dyDescent="0.3">
      <c r="R12314">
        <f t="shared" si="626"/>
        <v>0</v>
      </c>
      <c r="S12314">
        <f t="shared" si="627"/>
        <v>0</v>
      </c>
      <c r="T12314" s="53" t="str">
        <f t="shared" si="628"/>
        <v/>
      </c>
      <c r="U12314" s="53" t="str">
        <f t="shared" si="628"/>
        <v/>
      </c>
      <c r="V12314" s="53" t="str">
        <f t="shared" si="628"/>
        <v/>
      </c>
      <c r="W12314" s="53" t="str">
        <f t="shared" si="628"/>
        <v/>
      </c>
      <c r="X12314" s="53" t="str">
        <f t="shared" si="628"/>
        <v/>
      </c>
    </row>
    <row r="12315" spans="18:24" hidden="1" x14ac:dyDescent="0.3">
      <c r="R12315">
        <f t="shared" si="626"/>
        <v>0</v>
      </c>
      <c r="S12315">
        <f t="shared" si="627"/>
        <v>0</v>
      </c>
      <c r="T12315" s="53" t="str">
        <f t="shared" si="628"/>
        <v/>
      </c>
      <c r="U12315" s="53" t="str">
        <f t="shared" si="628"/>
        <v/>
      </c>
      <c r="V12315" s="53" t="str">
        <f t="shared" si="628"/>
        <v/>
      </c>
      <c r="W12315" s="53" t="str">
        <f t="shared" si="628"/>
        <v/>
      </c>
      <c r="X12315" s="53" t="str">
        <f t="shared" si="628"/>
        <v/>
      </c>
    </row>
    <row r="12316" spans="18:24" hidden="1" x14ac:dyDescent="0.3">
      <c r="R12316">
        <f t="shared" si="626"/>
        <v>0</v>
      </c>
      <c r="S12316">
        <f t="shared" si="627"/>
        <v>0</v>
      </c>
      <c r="T12316" s="53" t="str">
        <f t="shared" si="628"/>
        <v/>
      </c>
      <c r="U12316" s="53" t="str">
        <f t="shared" si="628"/>
        <v/>
      </c>
      <c r="V12316" s="53" t="str">
        <f t="shared" si="628"/>
        <v/>
      </c>
      <c r="W12316" s="53" t="str">
        <f t="shared" si="628"/>
        <v/>
      </c>
      <c r="X12316" s="53" t="str">
        <f t="shared" si="628"/>
        <v/>
      </c>
    </row>
    <row r="12317" spans="18:24" hidden="1" x14ac:dyDescent="0.3">
      <c r="R12317">
        <f t="shared" si="626"/>
        <v>0</v>
      </c>
      <c r="S12317">
        <f t="shared" si="627"/>
        <v>0</v>
      </c>
      <c r="T12317" s="53" t="str">
        <f t="shared" si="628"/>
        <v/>
      </c>
      <c r="U12317" s="53" t="str">
        <f t="shared" si="628"/>
        <v/>
      </c>
      <c r="V12317" s="53" t="str">
        <f t="shared" si="628"/>
        <v/>
      </c>
      <c r="W12317" s="53" t="str">
        <f t="shared" si="628"/>
        <v/>
      </c>
      <c r="X12317" s="53" t="str">
        <f t="shared" si="628"/>
        <v/>
      </c>
    </row>
    <row r="12318" spans="18:24" hidden="1" x14ac:dyDescent="0.3">
      <c r="R12318">
        <f t="shared" si="626"/>
        <v>0</v>
      </c>
      <c r="S12318">
        <f t="shared" si="627"/>
        <v>0</v>
      </c>
      <c r="T12318" s="53" t="str">
        <f t="shared" si="628"/>
        <v/>
      </c>
      <c r="U12318" s="53" t="str">
        <f t="shared" si="628"/>
        <v/>
      </c>
      <c r="V12318" s="53" t="str">
        <f t="shared" si="628"/>
        <v/>
      </c>
      <c r="W12318" s="53" t="str">
        <f t="shared" si="628"/>
        <v/>
      </c>
      <c r="X12318" s="53" t="str">
        <f t="shared" si="628"/>
        <v/>
      </c>
    </row>
    <row r="12319" spans="18:24" hidden="1" x14ac:dyDescent="0.3">
      <c r="R12319">
        <f t="shared" si="626"/>
        <v>0</v>
      </c>
      <c r="S12319">
        <f t="shared" si="627"/>
        <v>0</v>
      </c>
      <c r="T12319" s="53" t="str">
        <f t="shared" si="628"/>
        <v/>
      </c>
      <c r="U12319" s="53" t="str">
        <f t="shared" si="628"/>
        <v/>
      </c>
      <c r="V12319" s="53" t="str">
        <f t="shared" si="628"/>
        <v/>
      </c>
      <c r="W12319" s="53" t="str">
        <f t="shared" si="628"/>
        <v/>
      </c>
      <c r="X12319" s="53" t="str">
        <f t="shared" si="628"/>
        <v/>
      </c>
    </row>
    <row r="12320" spans="18:24" hidden="1" x14ac:dyDescent="0.3">
      <c r="R12320">
        <f t="shared" si="626"/>
        <v>0</v>
      </c>
      <c r="S12320">
        <f t="shared" si="627"/>
        <v>0</v>
      </c>
      <c r="T12320" s="53" t="str">
        <f t="shared" si="628"/>
        <v/>
      </c>
      <c r="U12320" s="53" t="str">
        <f t="shared" si="628"/>
        <v/>
      </c>
      <c r="V12320" s="53" t="str">
        <f t="shared" si="628"/>
        <v/>
      </c>
      <c r="W12320" s="53" t="str">
        <f t="shared" si="628"/>
        <v/>
      </c>
      <c r="X12320" s="53" t="str">
        <f t="shared" si="628"/>
        <v/>
      </c>
    </row>
    <row r="12321" spans="18:24" hidden="1" x14ac:dyDescent="0.3">
      <c r="R12321">
        <f t="shared" si="626"/>
        <v>0</v>
      </c>
      <c r="S12321">
        <f t="shared" si="627"/>
        <v>0</v>
      </c>
      <c r="T12321" s="53" t="str">
        <f t="shared" si="628"/>
        <v/>
      </c>
      <c r="U12321" s="53" t="str">
        <f t="shared" si="628"/>
        <v/>
      </c>
      <c r="V12321" s="53" t="str">
        <f t="shared" si="628"/>
        <v/>
      </c>
      <c r="W12321" s="53" t="str">
        <f t="shared" si="628"/>
        <v/>
      </c>
      <c r="X12321" s="53" t="str">
        <f t="shared" si="628"/>
        <v/>
      </c>
    </row>
    <row r="12322" spans="18:24" hidden="1" x14ac:dyDescent="0.3">
      <c r="R12322">
        <f t="shared" si="626"/>
        <v>0</v>
      </c>
      <c r="S12322">
        <f t="shared" si="627"/>
        <v>0</v>
      </c>
      <c r="T12322" s="53" t="str">
        <f t="shared" si="628"/>
        <v/>
      </c>
      <c r="U12322" s="53" t="str">
        <f t="shared" si="628"/>
        <v/>
      </c>
      <c r="V12322" s="53" t="str">
        <f t="shared" si="628"/>
        <v/>
      </c>
      <c r="W12322" s="53" t="str">
        <f t="shared" si="628"/>
        <v/>
      </c>
      <c r="X12322" s="53" t="str">
        <f t="shared" si="628"/>
        <v/>
      </c>
    </row>
    <row r="12323" spans="18:24" hidden="1" x14ac:dyDescent="0.3">
      <c r="R12323">
        <f t="shared" si="626"/>
        <v>0</v>
      </c>
      <c r="S12323">
        <f t="shared" si="627"/>
        <v>0</v>
      </c>
      <c r="T12323" s="53" t="str">
        <f t="shared" si="628"/>
        <v/>
      </c>
      <c r="U12323" s="53" t="str">
        <f t="shared" si="628"/>
        <v/>
      </c>
      <c r="V12323" s="53" t="str">
        <f t="shared" si="628"/>
        <v/>
      </c>
      <c r="W12323" s="53" t="str">
        <f t="shared" si="628"/>
        <v/>
      </c>
      <c r="X12323" s="53" t="str">
        <f t="shared" si="628"/>
        <v/>
      </c>
    </row>
    <row r="12324" spans="18:24" hidden="1" x14ac:dyDescent="0.3">
      <c r="R12324">
        <f t="shared" si="626"/>
        <v>0</v>
      </c>
      <c r="S12324">
        <f t="shared" si="627"/>
        <v>0</v>
      </c>
      <c r="T12324" s="53" t="str">
        <f t="shared" si="628"/>
        <v/>
      </c>
      <c r="U12324" s="53" t="str">
        <f t="shared" si="628"/>
        <v/>
      </c>
      <c r="V12324" s="53" t="str">
        <f t="shared" si="628"/>
        <v/>
      </c>
      <c r="W12324" s="53" t="str">
        <f t="shared" si="628"/>
        <v/>
      </c>
      <c r="X12324" s="53" t="str">
        <f t="shared" si="628"/>
        <v/>
      </c>
    </row>
    <row r="12325" spans="18:24" hidden="1" x14ac:dyDescent="0.3">
      <c r="R12325">
        <f t="shared" si="626"/>
        <v>0</v>
      </c>
      <c r="S12325">
        <f t="shared" si="627"/>
        <v>0</v>
      </c>
      <c r="T12325" s="53" t="str">
        <f t="shared" si="628"/>
        <v/>
      </c>
      <c r="U12325" s="53" t="str">
        <f t="shared" si="628"/>
        <v/>
      </c>
      <c r="V12325" s="53" t="str">
        <f t="shared" si="628"/>
        <v/>
      </c>
      <c r="W12325" s="53" t="str">
        <f t="shared" si="628"/>
        <v/>
      </c>
      <c r="X12325" s="53" t="str">
        <f t="shared" si="628"/>
        <v/>
      </c>
    </row>
    <row r="12326" spans="18:24" hidden="1" x14ac:dyDescent="0.3">
      <c r="R12326">
        <f t="shared" si="626"/>
        <v>0</v>
      </c>
      <c r="S12326">
        <f t="shared" si="627"/>
        <v>0</v>
      </c>
      <c r="T12326" s="53" t="str">
        <f t="shared" si="628"/>
        <v/>
      </c>
      <c r="U12326" s="53" t="str">
        <f t="shared" si="628"/>
        <v/>
      </c>
      <c r="V12326" s="53" t="str">
        <f t="shared" si="628"/>
        <v/>
      </c>
      <c r="W12326" s="53" t="str">
        <f t="shared" si="628"/>
        <v/>
      </c>
      <c r="X12326" s="53" t="str">
        <f t="shared" si="628"/>
        <v/>
      </c>
    </row>
    <row r="12327" spans="18:24" hidden="1" x14ac:dyDescent="0.3">
      <c r="R12327">
        <f t="shared" si="626"/>
        <v>0</v>
      </c>
      <c r="S12327">
        <f t="shared" si="627"/>
        <v>0</v>
      </c>
      <c r="T12327" s="53" t="str">
        <f t="shared" si="628"/>
        <v/>
      </c>
      <c r="U12327" s="53" t="str">
        <f t="shared" si="628"/>
        <v/>
      </c>
      <c r="V12327" s="53" t="str">
        <f t="shared" si="628"/>
        <v/>
      </c>
      <c r="W12327" s="53" t="str">
        <f t="shared" si="628"/>
        <v/>
      </c>
      <c r="X12327" s="53" t="str">
        <f t="shared" si="628"/>
        <v/>
      </c>
    </row>
    <row r="12328" spans="18:24" hidden="1" x14ac:dyDescent="0.3">
      <c r="R12328">
        <f t="shared" si="626"/>
        <v>0</v>
      </c>
      <c r="S12328">
        <f t="shared" si="627"/>
        <v>0</v>
      </c>
      <c r="T12328" s="53" t="str">
        <f t="shared" si="628"/>
        <v/>
      </c>
      <c r="U12328" s="53" t="str">
        <f t="shared" si="628"/>
        <v/>
      </c>
      <c r="V12328" s="53" t="str">
        <f t="shared" si="628"/>
        <v/>
      </c>
      <c r="W12328" s="53" t="str">
        <f t="shared" si="628"/>
        <v/>
      </c>
      <c r="X12328" s="53" t="str">
        <f t="shared" si="628"/>
        <v/>
      </c>
    </row>
    <row r="12329" spans="18:24" hidden="1" x14ac:dyDescent="0.3">
      <c r="R12329">
        <f t="shared" si="626"/>
        <v>0</v>
      </c>
      <c r="S12329">
        <f t="shared" si="627"/>
        <v>0</v>
      </c>
      <c r="T12329" s="53" t="str">
        <f t="shared" si="628"/>
        <v/>
      </c>
      <c r="U12329" s="53" t="str">
        <f t="shared" si="628"/>
        <v/>
      </c>
      <c r="V12329" s="53" t="str">
        <f t="shared" si="628"/>
        <v/>
      </c>
      <c r="W12329" s="53" t="str">
        <f t="shared" si="628"/>
        <v/>
      </c>
      <c r="X12329" s="53" t="str">
        <f t="shared" si="628"/>
        <v/>
      </c>
    </row>
    <row r="12330" spans="18:24" hidden="1" x14ac:dyDescent="0.3">
      <c r="R12330">
        <f t="shared" si="626"/>
        <v>0</v>
      </c>
      <c r="S12330">
        <f t="shared" si="627"/>
        <v>0</v>
      </c>
      <c r="T12330" s="53" t="str">
        <f t="shared" si="628"/>
        <v/>
      </c>
      <c r="U12330" s="53" t="str">
        <f t="shared" si="628"/>
        <v/>
      </c>
      <c r="V12330" s="53" t="str">
        <f t="shared" si="628"/>
        <v/>
      </c>
      <c r="W12330" s="53" t="str">
        <f t="shared" si="628"/>
        <v/>
      </c>
      <c r="X12330" s="53" t="str">
        <f t="shared" si="628"/>
        <v/>
      </c>
    </row>
    <row r="12331" spans="18:24" hidden="1" x14ac:dyDescent="0.3">
      <c r="R12331">
        <f t="shared" si="626"/>
        <v>0</v>
      </c>
      <c r="S12331">
        <f t="shared" si="627"/>
        <v>0</v>
      </c>
      <c r="T12331" s="53" t="str">
        <f t="shared" si="628"/>
        <v/>
      </c>
      <c r="U12331" s="53" t="str">
        <f t="shared" si="628"/>
        <v/>
      </c>
      <c r="V12331" s="53" t="str">
        <f t="shared" si="628"/>
        <v/>
      </c>
      <c r="W12331" s="53" t="str">
        <f t="shared" si="628"/>
        <v/>
      </c>
      <c r="X12331" s="53" t="str">
        <f t="shared" si="628"/>
        <v/>
      </c>
    </row>
    <row r="12332" spans="18:24" hidden="1" x14ac:dyDescent="0.3">
      <c r="R12332">
        <f t="shared" si="626"/>
        <v>0</v>
      </c>
      <c r="S12332">
        <f t="shared" si="627"/>
        <v>0</v>
      </c>
      <c r="T12332" s="53" t="str">
        <f t="shared" si="628"/>
        <v/>
      </c>
      <c r="U12332" s="53" t="str">
        <f t="shared" si="628"/>
        <v/>
      </c>
      <c r="V12332" s="53" t="str">
        <f t="shared" si="628"/>
        <v/>
      </c>
      <c r="W12332" s="53" t="str">
        <f t="shared" si="628"/>
        <v/>
      </c>
      <c r="X12332" s="53" t="str">
        <f t="shared" si="628"/>
        <v/>
      </c>
    </row>
    <row r="12333" spans="18:24" hidden="1" x14ac:dyDescent="0.3">
      <c r="R12333">
        <f t="shared" si="626"/>
        <v>0</v>
      </c>
      <c r="S12333">
        <f t="shared" si="627"/>
        <v>0</v>
      </c>
      <c r="T12333" s="53" t="str">
        <f t="shared" si="628"/>
        <v/>
      </c>
      <c r="U12333" s="53" t="str">
        <f t="shared" si="628"/>
        <v/>
      </c>
      <c r="V12333" s="53" t="str">
        <f t="shared" si="628"/>
        <v/>
      </c>
      <c r="W12333" s="53" t="str">
        <f t="shared" si="628"/>
        <v/>
      </c>
      <c r="X12333" s="53" t="str">
        <f t="shared" si="628"/>
        <v/>
      </c>
    </row>
    <row r="12334" spans="18:24" hidden="1" x14ac:dyDescent="0.3">
      <c r="R12334">
        <f t="shared" si="626"/>
        <v>0</v>
      </c>
      <c r="S12334">
        <f t="shared" si="627"/>
        <v>0</v>
      </c>
      <c r="T12334" s="53" t="str">
        <f t="shared" si="628"/>
        <v/>
      </c>
      <c r="U12334" s="53" t="str">
        <f t="shared" si="628"/>
        <v/>
      </c>
      <c r="V12334" s="53" t="str">
        <f t="shared" si="628"/>
        <v/>
      </c>
      <c r="W12334" s="53" t="str">
        <f t="shared" si="628"/>
        <v/>
      </c>
      <c r="X12334" s="53" t="str">
        <f t="shared" si="628"/>
        <v/>
      </c>
    </row>
    <row r="12335" spans="18:24" hidden="1" x14ac:dyDescent="0.3">
      <c r="R12335">
        <f t="shared" si="626"/>
        <v>0</v>
      </c>
      <c r="S12335">
        <f t="shared" si="627"/>
        <v>0</v>
      </c>
      <c r="T12335" s="53" t="str">
        <f t="shared" si="628"/>
        <v/>
      </c>
      <c r="U12335" s="53" t="str">
        <f t="shared" si="628"/>
        <v/>
      </c>
      <c r="V12335" s="53" t="str">
        <f t="shared" si="628"/>
        <v/>
      </c>
      <c r="W12335" s="53" t="str">
        <f t="shared" si="628"/>
        <v/>
      </c>
      <c r="X12335" s="53" t="str">
        <f t="shared" si="628"/>
        <v/>
      </c>
    </row>
    <row r="12336" spans="18:24" hidden="1" x14ac:dyDescent="0.3">
      <c r="R12336">
        <f t="shared" si="626"/>
        <v>0</v>
      </c>
      <c r="S12336">
        <f t="shared" si="627"/>
        <v>0</v>
      </c>
      <c r="T12336" s="53" t="str">
        <f t="shared" si="628"/>
        <v/>
      </c>
      <c r="U12336" s="53" t="str">
        <f t="shared" si="628"/>
        <v/>
      </c>
      <c r="V12336" s="53" t="str">
        <f t="shared" si="628"/>
        <v/>
      </c>
      <c r="W12336" s="53" t="str">
        <f t="shared" si="628"/>
        <v/>
      </c>
      <c r="X12336" s="53" t="str">
        <f t="shared" si="628"/>
        <v/>
      </c>
    </row>
    <row r="12337" spans="18:24" hidden="1" x14ac:dyDescent="0.3">
      <c r="R12337">
        <f t="shared" si="626"/>
        <v>0</v>
      </c>
      <c r="S12337">
        <f t="shared" si="627"/>
        <v>0</v>
      </c>
      <c r="T12337" s="53" t="str">
        <f t="shared" si="628"/>
        <v/>
      </c>
      <c r="U12337" s="53" t="str">
        <f t="shared" si="628"/>
        <v/>
      </c>
      <c r="V12337" s="53" t="str">
        <f t="shared" si="628"/>
        <v/>
      </c>
      <c r="W12337" s="53" t="str">
        <f t="shared" si="628"/>
        <v/>
      </c>
      <c r="X12337" s="53" t="str">
        <f t="shared" si="628"/>
        <v/>
      </c>
    </row>
    <row r="12338" spans="18:24" hidden="1" x14ac:dyDescent="0.3">
      <c r="R12338">
        <f t="shared" si="626"/>
        <v>0</v>
      </c>
      <c r="S12338">
        <f t="shared" si="627"/>
        <v>0</v>
      </c>
      <c r="T12338" s="53" t="str">
        <f t="shared" si="628"/>
        <v/>
      </c>
      <c r="U12338" s="53" t="str">
        <f t="shared" si="628"/>
        <v/>
      </c>
      <c r="V12338" s="53" t="str">
        <f t="shared" si="628"/>
        <v/>
      </c>
      <c r="W12338" s="53" t="str">
        <f t="shared" si="628"/>
        <v/>
      </c>
      <c r="X12338" s="53" t="str">
        <f t="shared" si="628"/>
        <v/>
      </c>
    </row>
    <row r="12339" spans="18:24" hidden="1" x14ac:dyDescent="0.3">
      <c r="R12339">
        <f t="shared" si="626"/>
        <v>0</v>
      </c>
      <c r="S12339">
        <f t="shared" si="627"/>
        <v>0</v>
      </c>
      <c r="T12339" s="53" t="str">
        <f t="shared" si="628"/>
        <v/>
      </c>
      <c r="U12339" s="53" t="str">
        <f t="shared" si="628"/>
        <v/>
      </c>
      <c r="V12339" s="53" t="str">
        <f t="shared" si="628"/>
        <v/>
      </c>
      <c r="W12339" s="53" t="str">
        <f t="shared" si="628"/>
        <v/>
      </c>
      <c r="X12339" s="53" t="str">
        <f t="shared" si="628"/>
        <v/>
      </c>
    </row>
    <row r="12340" spans="18:24" hidden="1" x14ac:dyDescent="0.3">
      <c r="R12340">
        <f t="shared" si="626"/>
        <v>0</v>
      </c>
      <c r="S12340">
        <f t="shared" si="627"/>
        <v>0</v>
      </c>
      <c r="T12340" s="53" t="str">
        <f t="shared" si="628"/>
        <v/>
      </c>
      <c r="U12340" s="53" t="str">
        <f t="shared" si="628"/>
        <v/>
      </c>
      <c r="V12340" s="53" t="str">
        <f t="shared" si="628"/>
        <v/>
      </c>
      <c r="W12340" s="53" t="str">
        <f t="shared" si="628"/>
        <v/>
      </c>
      <c r="X12340" s="53" t="str">
        <f t="shared" si="628"/>
        <v/>
      </c>
    </row>
    <row r="12341" spans="18:24" hidden="1" x14ac:dyDescent="0.3">
      <c r="R12341">
        <f t="shared" si="626"/>
        <v>0</v>
      </c>
      <c r="S12341">
        <f t="shared" si="627"/>
        <v>0</v>
      </c>
      <c r="T12341" s="53" t="str">
        <f t="shared" si="628"/>
        <v/>
      </c>
      <c r="U12341" s="53" t="str">
        <f t="shared" si="628"/>
        <v/>
      </c>
      <c r="V12341" s="53" t="str">
        <f t="shared" si="628"/>
        <v/>
      </c>
      <c r="W12341" s="53" t="str">
        <f t="shared" si="628"/>
        <v/>
      </c>
      <c r="X12341" s="53" t="str">
        <f t="shared" si="628"/>
        <v/>
      </c>
    </row>
    <row r="12342" spans="18:24" hidden="1" x14ac:dyDescent="0.3">
      <c r="R12342">
        <f t="shared" si="626"/>
        <v>0</v>
      </c>
      <c r="S12342">
        <f t="shared" si="627"/>
        <v>0</v>
      </c>
      <c r="T12342" s="53" t="str">
        <f t="shared" si="628"/>
        <v/>
      </c>
      <c r="U12342" s="53" t="str">
        <f t="shared" si="628"/>
        <v/>
      </c>
      <c r="V12342" s="53" t="str">
        <f t="shared" si="628"/>
        <v/>
      </c>
      <c r="W12342" s="53" t="str">
        <f t="shared" si="628"/>
        <v/>
      </c>
      <c r="X12342" s="53" t="str">
        <f t="shared" si="628"/>
        <v/>
      </c>
    </row>
    <row r="12343" spans="18:24" hidden="1" x14ac:dyDescent="0.3">
      <c r="R12343">
        <f t="shared" si="626"/>
        <v>0</v>
      </c>
      <c r="S12343">
        <f t="shared" si="627"/>
        <v>0</v>
      </c>
      <c r="T12343" s="53" t="str">
        <f t="shared" si="628"/>
        <v/>
      </c>
      <c r="U12343" s="53" t="str">
        <f t="shared" si="628"/>
        <v/>
      </c>
      <c r="V12343" s="53" t="str">
        <f t="shared" si="628"/>
        <v/>
      </c>
      <c r="W12343" s="53" t="str">
        <f t="shared" si="628"/>
        <v/>
      </c>
      <c r="X12343" s="53" t="str">
        <f t="shared" si="628"/>
        <v/>
      </c>
    </row>
    <row r="12344" spans="18:24" hidden="1" x14ac:dyDescent="0.3">
      <c r="R12344">
        <f t="shared" si="626"/>
        <v>0</v>
      </c>
      <c r="S12344">
        <f t="shared" si="627"/>
        <v>0</v>
      </c>
      <c r="T12344" s="53" t="str">
        <f t="shared" si="628"/>
        <v/>
      </c>
      <c r="U12344" s="53" t="str">
        <f t="shared" si="628"/>
        <v/>
      </c>
      <c r="V12344" s="53" t="str">
        <f t="shared" si="628"/>
        <v/>
      </c>
      <c r="W12344" s="53" t="str">
        <f t="shared" si="628"/>
        <v/>
      </c>
      <c r="X12344" s="53" t="str">
        <f t="shared" si="628"/>
        <v/>
      </c>
    </row>
    <row r="12345" spans="18:24" hidden="1" x14ac:dyDescent="0.3">
      <c r="R12345">
        <f t="shared" si="626"/>
        <v>0</v>
      </c>
      <c r="S12345">
        <f t="shared" si="627"/>
        <v>0</v>
      </c>
      <c r="T12345" s="53" t="str">
        <f t="shared" si="628"/>
        <v/>
      </c>
      <c r="U12345" s="53" t="str">
        <f t="shared" si="628"/>
        <v/>
      </c>
      <c r="V12345" s="53" t="str">
        <f t="shared" si="628"/>
        <v/>
      </c>
      <c r="W12345" s="53" t="str">
        <f t="shared" si="628"/>
        <v/>
      </c>
      <c r="X12345" s="53" t="str">
        <f t="shared" si="628"/>
        <v/>
      </c>
    </row>
    <row r="12346" spans="18:24" hidden="1" x14ac:dyDescent="0.3">
      <c r="R12346">
        <f t="shared" si="626"/>
        <v>0</v>
      </c>
      <c r="S12346">
        <f t="shared" si="627"/>
        <v>0</v>
      </c>
      <c r="T12346" s="53" t="str">
        <f t="shared" si="628"/>
        <v/>
      </c>
      <c r="U12346" s="53" t="str">
        <f t="shared" si="628"/>
        <v/>
      </c>
      <c r="V12346" s="53" t="str">
        <f t="shared" si="628"/>
        <v/>
      </c>
      <c r="W12346" s="53" t="str">
        <f t="shared" si="628"/>
        <v/>
      </c>
      <c r="X12346" s="53" t="str">
        <f t="shared" si="628"/>
        <v/>
      </c>
    </row>
    <row r="12347" spans="18:24" hidden="1" x14ac:dyDescent="0.3">
      <c r="R12347">
        <f t="shared" si="626"/>
        <v>0</v>
      </c>
      <c r="S12347">
        <f t="shared" si="627"/>
        <v>0</v>
      </c>
      <c r="T12347" s="53" t="str">
        <f t="shared" si="628"/>
        <v/>
      </c>
      <c r="U12347" s="53" t="str">
        <f t="shared" si="628"/>
        <v/>
      </c>
      <c r="V12347" s="53" t="str">
        <f t="shared" si="628"/>
        <v/>
      </c>
      <c r="W12347" s="53" t="str">
        <f t="shared" si="628"/>
        <v/>
      </c>
      <c r="X12347" s="53" t="str">
        <f t="shared" si="628"/>
        <v/>
      </c>
    </row>
    <row r="12348" spans="18:24" hidden="1" x14ac:dyDescent="0.3">
      <c r="R12348">
        <f t="shared" si="626"/>
        <v>0</v>
      </c>
      <c r="S12348">
        <f t="shared" si="627"/>
        <v>0</v>
      </c>
      <c r="T12348" s="53" t="str">
        <f t="shared" si="628"/>
        <v/>
      </c>
      <c r="U12348" s="53" t="str">
        <f t="shared" si="628"/>
        <v/>
      </c>
      <c r="V12348" s="53" t="str">
        <f t="shared" si="628"/>
        <v/>
      </c>
      <c r="W12348" s="53" t="str">
        <f t="shared" si="628"/>
        <v/>
      </c>
      <c r="X12348" s="53" t="str">
        <f t="shared" si="628"/>
        <v/>
      </c>
    </row>
    <row r="12349" spans="18:24" hidden="1" x14ac:dyDescent="0.3">
      <c r="R12349">
        <f t="shared" si="626"/>
        <v>0</v>
      </c>
      <c r="S12349">
        <f t="shared" si="627"/>
        <v>0</v>
      </c>
      <c r="T12349" s="53" t="str">
        <f t="shared" si="628"/>
        <v/>
      </c>
      <c r="U12349" s="53" t="str">
        <f t="shared" si="628"/>
        <v/>
      </c>
      <c r="V12349" s="53" t="str">
        <f t="shared" si="628"/>
        <v/>
      </c>
      <c r="W12349" s="53" t="str">
        <f t="shared" si="628"/>
        <v/>
      </c>
      <c r="X12349" s="53" t="str">
        <f t="shared" si="628"/>
        <v/>
      </c>
    </row>
    <row r="12350" spans="18:24" hidden="1" x14ac:dyDescent="0.3">
      <c r="R12350">
        <f t="shared" si="626"/>
        <v>0</v>
      </c>
      <c r="S12350">
        <f t="shared" si="627"/>
        <v>0</v>
      </c>
      <c r="T12350" s="53" t="str">
        <f t="shared" si="628"/>
        <v/>
      </c>
      <c r="U12350" s="53" t="str">
        <f t="shared" si="628"/>
        <v/>
      </c>
      <c r="V12350" s="53" t="str">
        <f t="shared" si="628"/>
        <v/>
      </c>
      <c r="W12350" s="53" t="str">
        <f t="shared" si="628"/>
        <v/>
      </c>
      <c r="X12350" s="53" t="str">
        <f t="shared" si="628"/>
        <v/>
      </c>
    </row>
    <row r="12351" spans="18:24" hidden="1" x14ac:dyDescent="0.3">
      <c r="R12351">
        <f t="shared" si="626"/>
        <v>0</v>
      </c>
      <c r="S12351">
        <f t="shared" si="627"/>
        <v>0</v>
      </c>
      <c r="T12351" s="53" t="str">
        <f t="shared" si="628"/>
        <v/>
      </c>
      <c r="U12351" s="53" t="str">
        <f t="shared" si="628"/>
        <v/>
      </c>
      <c r="V12351" s="53" t="str">
        <f t="shared" si="628"/>
        <v/>
      </c>
      <c r="W12351" s="53" t="str">
        <f t="shared" si="628"/>
        <v/>
      </c>
      <c r="X12351" s="53" t="str">
        <f t="shared" si="628"/>
        <v/>
      </c>
    </row>
    <row r="12352" spans="18:24" hidden="1" x14ac:dyDescent="0.3">
      <c r="R12352">
        <f t="shared" si="626"/>
        <v>0</v>
      </c>
      <c r="S12352">
        <f t="shared" si="627"/>
        <v>0</v>
      </c>
      <c r="T12352" s="53" t="str">
        <f t="shared" si="628"/>
        <v/>
      </c>
      <c r="U12352" s="53" t="str">
        <f t="shared" si="628"/>
        <v/>
      </c>
      <c r="V12352" s="53" t="str">
        <f t="shared" si="628"/>
        <v/>
      </c>
      <c r="W12352" s="53" t="str">
        <f t="shared" si="628"/>
        <v/>
      </c>
      <c r="X12352" s="53" t="str">
        <f t="shared" si="628"/>
        <v/>
      </c>
    </row>
    <row r="12353" spans="18:24" hidden="1" x14ac:dyDescent="0.3">
      <c r="R12353">
        <f t="shared" si="626"/>
        <v>0</v>
      </c>
      <c r="S12353">
        <f t="shared" si="627"/>
        <v>0</v>
      </c>
      <c r="T12353" s="53" t="str">
        <f t="shared" si="628"/>
        <v/>
      </c>
      <c r="U12353" s="53" t="str">
        <f t="shared" si="628"/>
        <v/>
      </c>
      <c r="V12353" s="53" t="str">
        <f t="shared" si="628"/>
        <v/>
      </c>
      <c r="W12353" s="53" t="str">
        <f t="shared" si="628"/>
        <v/>
      </c>
      <c r="X12353" s="53" t="str">
        <f t="shared" si="628"/>
        <v/>
      </c>
    </row>
    <row r="12354" spans="18:24" hidden="1" x14ac:dyDescent="0.3">
      <c r="R12354">
        <f t="shared" si="626"/>
        <v>0</v>
      </c>
      <c r="S12354">
        <f t="shared" si="627"/>
        <v>0</v>
      </c>
      <c r="T12354" s="53" t="str">
        <f t="shared" si="628"/>
        <v/>
      </c>
      <c r="U12354" s="53" t="str">
        <f t="shared" si="628"/>
        <v/>
      </c>
      <c r="V12354" s="53" t="str">
        <f t="shared" si="628"/>
        <v/>
      </c>
      <c r="W12354" s="53" t="str">
        <f t="shared" si="628"/>
        <v/>
      </c>
      <c r="X12354" s="53" t="str">
        <f t="shared" si="628"/>
        <v/>
      </c>
    </row>
    <row r="12355" spans="18:24" hidden="1" x14ac:dyDescent="0.3">
      <c r="R12355">
        <f t="shared" si="626"/>
        <v>0</v>
      </c>
      <c r="S12355">
        <f t="shared" si="627"/>
        <v>0</v>
      </c>
      <c r="T12355" s="53" t="str">
        <f t="shared" si="628"/>
        <v/>
      </c>
      <c r="U12355" s="53" t="str">
        <f t="shared" si="628"/>
        <v/>
      </c>
      <c r="V12355" s="53" t="str">
        <f t="shared" si="628"/>
        <v/>
      </c>
      <c r="W12355" s="53" t="str">
        <f t="shared" si="628"/>
        <v/>
      </c>
      <c r="X12355" s="53" t="str">
        <f t="shared" si="628"/>
        <v/>
      </c>
    </row>
    <row r="12356" spans="18:24" hidden="1" x14ac:dyDescent="0.3">
      <c r="R12356">
        <f t="shared" si="626"/>
        <v>0</v>
      </c>
      <c r="S12356">
        <f t="shared" si="627"/>
        <v>0</v>
      </c>
      <c r="T12356" s="53" t="str">
        <f t="shared" si="628"/>
        <v/>
      </c>
      <c r="U12356" s="53" t="str">
        <f t="shared" si="628"/>
        <v/>
      </c>
      <c r="V12356" s="53" t="str">
        <f t="shared" si="628"/>
        <v/>
      </c>
      <c r="W12356" s="53" t="str">
        <f t="shared" si="628"/>
        <v/>
      </c>
      <c r="X12356" s="53" t="str">
        <f t="shared" si="628"/>
        <v/>
      </c>
    </row>
    <row r="12357" spans="18:24" hidden="1" x14ac:dyDescent="0.3">
      <c r="R12357">
        <f t="shared" si="626"/>
        <v>0</v>
      </c>
      <c r="S12357">
        <f t="shared" si="627"/>
        <v>0</v>
      </c>
      <c r="T12357" s="53" t="str">
        <f t="shared" si="628"/>
        <v/>
      </c>
      <c r="U12357" s="53" t="str">
        <f t="shared" si="628"/>
        <v/>
      </c>
      <c r="V12357" s="53" t="str">
        <f t="shared" si="628"/>
        <v/>
      </c>
      <c r="W12357" s="53" t="str">
        <f t="shared" si="628"/>
        <v/>
      </c>
      <c r="X12357" s="53" t="str">
        <f t="shared" si="628"/>
        <v/>
      </c>
    </row>
    <row r="12358" spans="18:24" hidden="1" x14ac:dyDescent="0.3">
      <c r="R12358">
        <f t="shared" si="626"/>
        <v>0</v>
      </c>
      <c r="S12358">
        <f t="shared" si="627"/>
        <v>0</v>
      </c>
      <c r="T12358" s="53" t="str">
        <f t="shared" si="628"/>
        <v/>
      </c>
      <c r="U12358" s="53" t="str">
        <f t="shared" si="628"/>
        <v/>
      </c>
      <c r="V12358" s="53" t="str">
        <f t="shared" si="628"/>
        <v/>
      </c>
      <c r="W12358" s="53" t="str">
        <f t="shared" si="628"/>
        <v/>
      </c>
      <c r="X12358" s="53" t="str">
        <f t="shared" si="628"/>
        <v/>
      </c>
    </row>
    <row r="12359" spans="18:24" hidden="1" x14ac:dyDescent="0.3">
      <c r="R12359">
        <f t="shared" ref="R12359:R12422" si="629">IF(OR(D12359="GRUPO TEPSA",D12359="TODAS"),P12359/5,P12359)</f>
        <v>0</v>
      </c>
      <c r="S12359">
        <f t="shared" si="627"/>
        <v>0</v>
      </c>
      <c r="T12359" s="53" t="str">
        <f t="shared" si="628"/>
        <v/>
      </c>
      <c r="U12359" s="53" t="str">
        <f t="shared" si="628"/>
        <v/>
      </c>
      <c r="V12359" s="53" t="str">
        <f t="shared" si="628"/>
        <v/>
      </c>
      <c r="W12359" s="53" t="str">
        <f t="shared" si="628"/>
        <v/>
      </c>
      <c r="X12359" s="53" t="str">
        <f t="shared" si="628"/>
        <v/>
      </c>
    </row>
    <row r="12360" spans="18:24" hidden="1" x14ac:dyDescent="0.3">
      <c r="R12360">
        <f t="shared" si="629"/>
        <v>0</v>
      </c>
      <c r="S12360">
        <f t="shared" si="627"/>
        <v>0</v>
      </c>
      <c r="T12360" s="53" t="str">
        <f t="shared" si="628"/>
        <v/>
      </c>
      <c r="U12360" s="53" t="str">
        <f t="shared" si="628"/>
        <v/>
      </c>
      <c r="V12360" s="53" t="str">
        <f t="shared" si="628"/>
        <v/>
      </c>
      <c r="W12360" s="53" t="str">
        <f t="shared" si="628"/>
        <v/>
      </c>
      <c r="X12360" s="53" t="str">
        <f t="shared" si="628"/>
        <v/>
      </c>
    </row>
    <row r="12361" spans="18:24" hidden="1" x14ac:dyDescent="0.3">
      <c r="R12361">
        <f t="shared" si="629"/>
        <v>0</v>
      </c>
      <c r="S12361">
        <f t="shared" si="627"/>
        <v>0</v>
      </c>
      <c r="T12361" s="53" t="str">
        <f t="shared" ref="T12361:X12411" si="630">IF(OR(COUNTIF($D12361,"*"&amp;T$5&amp;"*")&gt;0,$D12361="GRUPO TEPSA"),T$5,"")</f>
        <v/>
      </c>
      <c r="U12361" s="53" t="str">
        <f t="shared" si="630"/>
        <v/>
      </c>
      <c r="V12361" s="53" t="str">
        <f t="shared" si="630"/>
        <v/>
      </c>
      <c r="W12361" s="53" t="str">
        <f t="shared" si="630"/>
        <v/>
      </c>
      <c r="X12361" s="53" t="str">
        <f t="shared" si="630"/>
        <v/>
      </c>
    </row>
    <row r="12362" spans="18:24" hidden="1" x14ac:dyDescent="0.3">
      <c r="R12362">
        <f t="shared" si="629"/>
        <v>0</v>
      </c>
      <c r="S12362">
        <f t="shared" si="627"/>
        <v>0</v>
      </c>
      <c r="T12362" s="53" t="str">
        <f t="shared" si="630"/>
        <v/>
      </c>
      <c r="U12362" s="53" t="str">
        <f t="shared" si="630"/>
        <v/>
      </c>
      <c r="V12362" s="53" t="str">
        <f t="shared" si="630"/>
        <v/>
      </c>
      <c r="W12362" s="53" t="str">
        <f t="shared" si="630"/>
        <v/>
      </c>
      <c r="X12362" s="53" t="str">
        <f t="shared" si="630"/>
        <v/>
      </c>
    </row>
    <row r="12363" spans="18:24" hidden="1" x14ac:dyDescent="0.3">
      <c r="R12363">
        <f t="shared" si="629"/>
        <v>0</v>
      </c>
      <c r="S12363">
        <f t="shared" ref="S12363:S12426" si="631">IF(OR(D12363="GRUPO TEPSA",D12363="TODAS"),Q12363/5,Q12363)</f>
        <v>0</v>
      </c>
      <c r="T12363" s="53" t="str">
        <f t="shared" si="630"/>
        <v/>
      </c>
      <c r="U12363" s="53" t="str">
        <f t="shared" si="630"/>
        <v/>
      </c>
      <c r="V12363" s="53" t="str">
        <f t="shared" si="630"/>
        <v/>
      </c>
      <c r="W12363" s="53" t="str">
        <f t="shared" si="630"/>
        <v/>
      </c>
      <c r="X12363" s="53" t="str">
        <f t="shared" si="630"/>
        <v/>
      </c>
    </row>
    <row r="12364" spans="18:24" hidden="1" x14ac:dyDescent="0.3">
      <c r="R12364">
        <f t="shared" si="629"/>
        <v>0</v>
      </c>
      <c r="S12364">
        <f t="shared" si="631"/>
        <v>0</v>
      </c>
      <c r="T12364" s="53" t="str">
        <f t="shared" si="630"/>
        <v/>
      </c>
      <c r="U12364" s="53" t="str">
        <f t="shared" si="630"/>
        <v/>
      </c>
      <c r="V12364" s="53" t="str">
        <f t="shared" si="630"/>
        <v/>
      </c>
      <c r="W12364" s="53" t="str">
        <f t="shared" si="630"/>
        <v/>
      </c>
      <c r="X12364" s="53" t="str">
        <f t="shared" si="630"/>
        <v/>
      </c>
    </row>
    <row r="12365" spans="18:24" hidden="1" x14ac:dyDescent="0.3">
      <c r="R12365">
        <f t="shared" si="629"/>
        <v>0</v>
      </c>
      <c r="S12365">
        <f t="shared" si="631"/>
        <v>0</v>
      </c>
      <c r="T12365" s="53" t="str">
        <f t="shared" si="630"/>
        <v/>
      </c>
      <c r="U12365" s="53" t="str">
        <f t="shared" si="630"/>
        <v/>
      </c>
      <c r="V12365" s="53" t="str">
        <f t="shared" si="630"/>
        <v/>
      </c>
      <c r="W12365" s="53" t="str">
        <f t="shared" si="630"/>
        <v/>
      </c>
      <c r="X12365" s="53" t="str">
        <f t="shared" si="630"/>
        <v/>
      </c>
    </row>
    <row r="12366" spans="18:24" hidden="1" x14ac:dyDescent="0.3">
      <c r="R12366">
        <f t="shared" si="629"/>
        <v>0</v>
      </c>
      <c r="S12366">
        <f t="shared" si="631"/>
        <v>0</v>
      </c>
      <c r="T12366" s="53" t="str">
        <f t="shared" si="630"/>
        <v/>
      </c>
      <c r="U12366" s="53" t="str">
        <f t="shared" si="630"/>
        <v/>
      </c>
      <c r="V12366" s="53" t="str">
        <f t="shared" si="630"/>
        <v/>
      </c>
      <c r="W12366" s="53" t="str">
        <f t="shared" si="630"/>
        <v/>
      </c>
      <c r="X12366" s="53" t="str">
        <f t="shared" si="630"/>
        <v/>
      </c>
    </row>
    <row r="12367" spans="18:24" hidden="1" x14ac:dyDescent="0.3">
      <c r="R12367">
        <f t="shared" si="629"/>
        <v>0</v>
      </c>
      <c r="S12367">
        <f t="shared" si="631"/>
        <v>0</v>
      </c>
      <c r="T12367" s="53" t="str">
        <f t="shared" si="630"/>
        <v/>
      </c>
      <c r="U12367" s="53" t="str">
        <f t="shared" si="630"/>
        <v/>
      </c>
      <c r="V12367" s="53" t="str">
        <f t="shared" si="630"/>
        <v/>
      </c>
      <c r="W12367" s="53" t="str">
        <f t="shared" si="630"/>
        <v/>
      </c>
      <c r="X12367" s="53" t="str">
        <f t="shared" si="630"/>
        <v/>
      </c>
    </row>
    <row r="12368" spans="18:24" hidden="1" x14ac:dyDescent="0.3">
      <c r="R12368">
        <f t="shared" si="629"/>
        <v>0</v>
      </c>
      <c r="S12368">
        <f t="shared" si="631"/>
        <v>0</v>
      </c>
      <c r="T12368" s="53" t="str">
        <f t="shared" si="630"/>
        <v/>
      </c>
      <c r="U12368" s="53" t="str">
        <f t="shared" si="630"/>
        <v/>
      </c>
      <c r="V12368" s="53" t="str">
        <f t="shared" si="630"/>
        <v/>
      </c>
      <c r="W12368" s="53" t="str">
        <f t="shared" si="630"/>
        <v/>
      </c>
      <c r="X12368" s="53" t="str">
        <f t="shared" si="630"/>
        <v/>
      </c>
    </row>
    <row r="12369" spans="18:24" hidden="1" x14ac:dyDescent="0.3">
      <c r="R12369">
        <f t="shared" si="629"/>
        <v>0</v>
      </c>
      <c r="S12369">
        <f t="shared" si="631"/>
        <v>0</v>
      </c>
      <c r="T12369" s="53" t="str">
        <f t="shared" si="630"/>
        <v/>
      </c>
      <c r="U12369" s="53" t="str">
        <f t="shared" si="630"/>
        <v/>
      </c>
      <c r="V12369" s="53" t="str">
        <f t="shared" si="630"/>
        <v/>
      </c>
      <c r="W12369" s="53" t="str">
        <f t="shared" si="630"/>
        <v/>
      </c>
      <c r="X12369" s="53" t="str">
        <f t="shared" si="630"/>
        <v/>
      </c>
    </row>
    <row r="12370" spans="18:24" hidden="1" x14ac:dyDescent="0.3">
      <c r="R12370">
        <f t="shared" si="629"/>
        <v>0</v>
      </c>
      <c r="S12370">
        <f t="shared" si="631"/>
        <v>0</v>
      </c>
      <c r="T12370" s="53" t="str">
        <f t="shared" si="630"/>
        <v/>
      </c>
      <c r="U12370" s="53" t="str">
        <f t="shared" si="630"/>
        <v/>
      </c>
      <c r="V12370" s="53" t="str">
        <f t="shared" si="630"/>
        <v/>
      </c>
      <c r="W12370" s="53" t="str">
        <f t="shared" si="630"/>
        <v/>
      </c>
      <c r="X12370" s="53" t="str">
        <f t="shared" si="630"/>
        <v/>
      </c>
    </row>
    <row r="12371" spans="18:24" hidden="1" x14ac:dyDescent="0.3">
      <c r="R12371">
        <f t="shared" si="629"/>
        <v>0</v>
      </c>
      <c r="S12371">
        <f t="shared" si="631"/>
        <v>0</v>
      </c>
      <c r="T12371" s="53" t="str">
        <f t="shared" si="630"/>
        <v/>
      </c>
      <c r="U12371" s="53" t="str">
        <f t="shared" si="630"/>
        <v/>
      </c>
      <c r="V12371" s="53" t="str">
        <f t="shared" si="630"/>
        <v/>
      </c>
      <c r="W12371" s="53" t="str">
        <f t="shared" si="630"/>
        <v/>
      </c>
      <c r="X12371" s="53" t="str">
        <f t="shared" si="630"/>
        <v/>
      </c>
    </row>
    <row r="12372" spans="18:24" hidden="1" x14ac:dyDescent="0.3">
      <c r="R12372">
        <f t="shared" si="629"/>
        <v>0</v>
      </c>
      <c r="S12372">
        <f t="shared" si="631"/>
        <v>0</v>
      </c>
      <c r="T12372" s="53" t="str">
        <f t="shared" si="630"/>
        <v/>
      </c>
      <c r="U12372" s="53" t="str">
        <f t="shared" si="630"/>
        <v/>
      </c>
      <c r="V12372" s="53" t="str">
        <f t="shared" si="630"/>
        <v/>
      </c>
      <c r="W12372" s="53" t="str">
        <f t="shared" si="630"/>
        <v/>
      </c>
      <c r="X12372" s="53" t="str">
        <f t="shared" si="630"/>
        <v/>
      </c>
    </row>
    <row r="12373" spans="18:24" hidden="1" x14ac:dyDescent="0.3">
      <c r="R12373">
        <f t="shared" si="629"/>
        <v>0</v>
      </c>
      <c r="S12373">
        <f t="shared" si="631"/>
        <v>0</v>
      </c>
      <c r="T12373" s="53" t="str">
        <f t="shared" si="630"/>
        <v/>
      </c>
      <c r="U12373" s="53" t="str">
        <f t="shared" si="630"/>
        <v/>
      </c>
      <c r="V12373" s="53" t="str">
        <f t="shared" si="630"/>
        <v/>
      </c>
      <c r="W12373" s="53" t="str">
        <f t="shared" si="630"/>
        <v/>
      </c>
      <c r="X12373" s="53" t="str">
        <f t="shared" si="630"/>
        <v/>
      </c>
    </row>
    <row r="12374" spans="18:24" hidden="1" x14ac:dyDescent="0.3">
      <c r="R12374">
        <f t="shared" si="629"/>
        <v>0</v>
      </c>
      <c r="S12374">
        <f t="shared" si="631"/>
        <v>0</v>
      </c>
      <c r="T12374" s="53" t="str">
        <f t="shared" si="630"/>
        <v/>
      </c>
      <c r="U12374" s="53" t="str">
        <f t="shared" si="630"/>
        <v/>
      </c>
      <c r="V12374" s="53" t="str">
        <f t="shared" si="630"/>
        <v/>
      </c>
      <c r="W12374" s="53" t="str">
        <f t="shared" si="630"/>
        <v/>
      </c>
      <c r="X12374" s="53" t="str">
        <f t="shared" si="630"/>
        <v/>
      </c>
    </row>
    <row r="12375" spans="18:24" hidden="1" x14ac:dyDescent="0.3">
      <c r="R12375">
        <f t="shared" si="629"/>
        <v>0</v>
      </c>
      <c r="S12375">
        <f t="shared" si="631"/>
        <v>0</v>
      </c>
      <c r="T12375" s="53" t="str">
        <f t="shared" si="630"/>
        <v/>
      </c>
      <c r="U12375" s="53" t="str">
        <f t="shared" si="630"/>
        <v/>
      </c>
      <c r="V12375" s="53" t="str">
        <f t="shared" si="630"/>
        <v/>
      </c>
      <c r="W12375" s="53" t="str">
        <f t="shared" si="630"/>
        <v/>
      </c>
      <c r="X12375" s="53" t="str">
        <f t="shared" si="630"/>
        <v/>
      </c>
    </row>
    <row r="12376" spans="18:24" hidden="1" x14ac:dyDescent="0.3">
      <c r="R12376">
        <f t="shared" si="629"/>
        <v>0</v>
      </c>
      <c r="S12376">
        <f t="shared" si="631"/>
        <v>0</v>
      </c>
      <c r="T12376" s="53" t="str">
        <f t="shared" si="630"/>
        <v/>
      </c>
      <c r="U12376" s="53" t="str">
        <f t="shared" si="630"/>
        <v/>
      </c>
      <c r="V12376" s="53" t="str">
        <f t="shared" si="630"/>
        <v/>
      </c>
      <c r="W12376" s="53" t="str">
        <f t="shared" si="630"/>
        <v/>
      </c>
      <c r="X12376" s="53" t="str">
        <f t="shared" si="630"/>
        <v/>
      </c>
    </row>
    <row r="12377" spans="18:24" hidden="1" x14ac:dyDescent="0.3">
      <c r="R12377">
        <f t="shared" si="629"/>
        <v>0</v>
      </c>
      <c r="S12377">
        <f t="shared" si="631"/>
        <v>0</v>
      </c>
      <c r="T12377" s="53" t="str">
        <f t="shared" si="630"/>
        <v/>
      </c>
      <c r="U12377" s="53" t="str">
        <f t="shared" si="630"/>
        <v/>
      </c>
      <c r="V12377" s="53" t="str">
        <f t="shared" si="630"/>
        <v/>
      </c>
      <c r="W12377" s="53" t="str">
        <f t="shared" si="630"/>
        <v/>
      </c>
      <c r="X12377" s="53" t="str">
        <f t="shared" si="630"/>
        <v/>
      </c>
    </row>
    <row r="12378" spans="18:24" hidden="1" x14ac:dyDescent="0.3">
      <c r="R12378">
        <f t="shared" si="629"/>
        <v>0</v>
      </c>
      <c r="S12378">
        <f t="shared" si="631"/>
        <v>0</v>
      </c>
      <c r="T12378" s="53" t="str">
        <f t="shared" si="630"/>
        <v/>
      </c>
      <c r="U12378" s="53" t="str">
        <f t="shared" si="630"/>
        <v/>
      </c>
      <c r="V12378" s="53" t="str">
        <f t="shared" si="630"/>
        <v/>
      </c>
      <c r="W12378" s="53" t="str">
        <f t="shared" si="630"/>
        <v/>
      </c>
      <c r="X12378" s="53" t="str">
        <f t="shared" si="630"/>
        <v/>
      </c>
    </row>
    <row r="12379" spans="18:24" hidden="1" x14ac:dyDescent="0.3">
      <c r="R12379">
        <f t="shared" si="629"/>
        <v>0</v>
      </c>
      <c r="S12379">
        <f t="shared" si="631"/>
        <v>0</v>
      </c>
      <c r="T12379" s="53" t="str">
        <f t="shared" si="630"/>
        <v/>
      </c>
      <c r="U12379" s="53" t="str">
        <f t="shared" si="630"/>
        <v/>
      </c>
      <c r="V12379" s="53" t="str">
        <f t="shared" si="630"/>
        <v/>
      </c>
      <c r="W12379" s="53" t="str">
        <f t="shared" si="630"/>
        <v/>
      </c>
      <c r="X12379" s="53" t="str">
        <f t="shared" si="630"/>
        <v/>
      </c>
    </row>
    <row r="12380" spans="18:24" hidden="1" x14ac:dyDescent="0.3">
      <c r="R12380">
        <f t="shared" si="629"/>
        <v>0</v>
      </c>
      <c r="S12380">
        <f t="shared" si="631"/>
        <v>0</v>
      </c>
      <c r="T12380" s="53" t="str">
        <f t="shared" si="630"/>
        <v/>
      </c>
      <c r="U12380" s="53" t="str">
        <f t="shared" si="630"/>
        <v/>
      </c>
      <c r="V12380" s="53" t="str">
        <f t="shared" si="630"/>
        <v/>
      </c>
      <c r="W12380" s="53" t="str">
        <f t="shared" si="630"/>
        <v/>
      </c>
      <c r="X12380" s="53" t="str">
        <f t="shared" si="630"/>
        <v/>
      </c>
    </row>
    <row r="12381" spans="18:24" hidden="1" x14ac:dyDescent="0.3">
      <c r="R12381">
        <f t="shared" si="629"/>
        <v>0</v>
      </c>
      <c r="S12381">
        <f t="shared" si="631"/>
        <v>0</v>
      </c>
      <c r="T12381" s="53" t="str">
        <f t="shared" si="630"/>
        <v/>
      </c>
      <c r="U12381" s="53" t="str">
        <f t="shared" si="630"/>
        <v/>
      </c>
      <c r="V12381" s="53" t="str">
        <f t="shared" si="630"/>
        <v/>
      </c>
      <c r="W12381" s="53" t="str">
        <f t="shared" si="630"/>
        <v/>
      </c>
      <c r="X12381" s="53" t="str">
        <f t="shared" si="630"/>
        <v/>
      </c>
    </row>
    <row r="12382" spans="18:24" hidden="1" x14ac:dyDescent="0.3">
      <c r="R12382">
        <f t="shared" si="629"/>
        <v>0</v>
      </c>
      <c r="S12382">
        <f t="shared" si="631"/>
        <v>0</v>
      </c>
      <c r="T12382" s="53" t="str">
        <f t="shared" si="630"/>
        <v/>
      </c>
      <c r="U12382" s="53" t="str">
        <f t="shared" si="630"/>
        <v/>
      </c>
      <c r="V12382" s="53" t="str">
        <f t="shared" si="630"/>
        <v/>
      </c>
      <c r="W12382" s="53" t="str">
        <f t="shared" si="630"/>
        <v/>
      </c>
      <c r="X12382" s="53" t="str">
        <f t="shared" si="630"/>
        <v/>
      </c>
    </row>
    <row r="12383" spans="18:24" hidden="1" x14ac:dyDescent="0.3">
      <c r="R12383">
        <f t="shared" si="629"/>
        <v>0</v>
      </c>
      <c r="S12383">
        <f t="shared" si="631"/>
        <v>0</v>
      </c>
      <c r="T12383" s="53" t="str">
        <f t="shared" si="630"/>
        <v/>
      </c>
      <c r="U12383" s="53" t="str">
        <f t="shared" si="630"/>
        <v/>
      </c>
      <c r="V12383" s="53" t="str">
        <f t="shared" si="630"/>
        <v/>
      </c>
      <c r="W12383" s="53" t="str">
        <f t="shared" si="630"/>
        <v/>
      </c>
      <c r="X12383" s="53" t="str">
        <f t="shared" si="630"/>
        <v/>
      </c>
    </row>
    <row r="12384" spans="18:24" hidden="1" x14ac:dyDescent="0.3">
      <c r="R12384">
        <f t="shared" si="629"/>
        <v>0</v>
      </c>
      <c r="S12384">
        <f t="shared" si="631"/>
        <v>0</v>
      </c>
      <c r="T12384" s="53" t="str">
        <f t="shared" si="630"/>
        <v/>
      </c>
      <c r="U12384" s="53" t="str">
        <f t="shared" si="630"/>
        <v/>
      </c>
      <c r="V12384" s="53" t="str">
        <f t="shared" si="630"/>
        <v/>
      </c>
      <c r="W12384" s="53" t="str">
        <f t="shared" si="630"/>
        <v/>
      </c>
      <c r="X12384" s="53" t="str">
        <f t="shared" si="630"/>
        <v/>
      </c>
    </row>
    <row r="12385" spans="18:24" hidden="1" x14ac:dyDescent="0.3">
      <c r="R12385">
        <f t="shared" si="629"/>
        <v>0</v>
      </c>
      <c r="S12385">
        <f t="shared" si="631"/>
        <v>0</v>
      </c>
      <c r="T12385" s="53" t="str">
        <f t="shared" si="630"/>
        <v/>
      </c>
      <c r="U12385" s="53" t="str">
        <f t="shared" si="630"/>
        <v/>
      </c>
      <c r="V12385" s="53" t="str">
        <f t="shared" si="630"/>
        <v/>
      </c>
      <c r="W12385" s="53" t="str">
        <f t="shared" si="630"/>
        <v/>
      </c>
      <c r="X12385" s="53" t="str">
        <f t="shared" si="630"/>
        <v/>
      </c>
    </row>
    <row r="12386" spans="18:24" hidden="1" x14ac:dyDescent="0.3">
      <c r="R12386">
        <f t="shared" si="629"/>
        <v>0</v>
      </c>
      <c r="S12386">
        <f t="shared" si="631"/>
        <v>0</v>
      </c>
      <c r="T12386" s="53" t="str">
        <f t="shared" si="630"/>
        <v/>
      </c>
      <c r="U12386" s="53" t="str">
        <f t="shared" si="630"/>
        <v/>
      </c>
      <c r="V12386" s="53" t="str">
        <f t="shared" si="630"/>
        <v/>
      </c>
      <c r="W12386" s="53" t="str">
        <f t="shared" si="630"/>
        <v/>
      </c>
      <c r="X12386" s="53" t="str">
        <f t="shared" si="630"/>
        <v/>
      </c>
    </row>
    <row r="12387" spans="18:24" hidden="1" x14ac:dyDescent="0.3">
      <c r="R12387">
        <f t="shared" si="629"/>
        <v>0</v>
      </c>
      <c r="S12387">
        <f t="shared" si="631"/>
        <v>0</v>
      </c>
      <c r="T12387" s="53" t="str">
        <f t="shared" si="630"/>
        <v/>
      </c>
      <c r="U12387" s="53" t="str">
        <f t="shared" si="630"/>
        <v/>
      </c>
      <c r="V12387" s="53" t="str">
        <f t="shared" si="630"/>
        <v/>
      </c>
      <c r="W12387" s="53" t="str">
        <f t="shared" si="630"/>
        <v/>
      </c>
      <c r="X12387" s="53" t="str">
        <f t="shared" si="630"/>
        <v/>
      </c>
    </row>
    <row r="12388" spans="18:24" hidden="1" x14ac:dyDescent="0.3">
      <c r="R12388">
        <f t="shared" si="629"/>
        <v>0</v>
      </c>
      <c r="S12388">
        <f t="shared" si="631"/>
        <v>0</v>
      </c>
      <c r="T12388" s="53" t="str">
        <f t="shared" si="630"/>
        <v/>
      </c>
      <c r="U12388" s="53" t="str">
        <f t="shared" si="630"/>
        <v/>
      </c>
      <c r="V12388" s="53" t="str">
        <f t="shared" si="630"/>
        <v/>
      </c>
      <c r="W12388" s="53" t="str">
        <f t="shared" si="630"/>
        <v/>
      </c>
      <c r="X12388" s="53" t="str">
        <f t="shared" si="630"/>
        <v/>
      </c>
    </row>
    <row r="12389" spans="18:24" hidden="1" x14ac:dyDescent="0.3">
      <c r="R12389">
        <f t="shared" si="629"/>
        <v>0</v>
      </c>
      <c r="S12389">
        <f t="shared" si="631"/>
        <v>0</v>
      </c>
      <c r="T12389" s="53" t="str">
        <f t="shared" si="630"/>
        <v/>
      </c>
      <c r="U12389" s="53" t="str">
        <f t="shared" si="630"/>
        <v/>
      </c>
      <c r="V12389" s="53" t="str">
        <f t="shared" si="630"/>
        <v/>
      </c>
      <c r="W12389" s="53" t="str">
        <f t="shared" si="630"/>
        <v/>
      </c>
      <c r="X12389" s="53" t="str">
        <f t="shared" si="630"/>
        <v/>
      </c>
    </row>
    <row r="12390" spans="18:24" hidden="1" x14ac:dyDescent="0.3">
      <c r="R12390">
        <f t="shared" si="629"/>
        <v>0</v>
      </c>
      <c r="S12390">
        <f t="shared" si="631"/>
        <v>0</v>
      </c>
      <c r="T12390" s="53" t="str">
        <f t="shared" si="630"/>
        <v/>
      </c>
      <c r="U12390" s="53" t="str">
        <f t="shared" si="630"/>
        <v/>
      </c>
      <c r="V12390" s="53" t="str">
        <f t="shared" si="630"/>
        <v/>
      </c>
      <c r="W12390" s="53" t="str">
        <f t="shared" si="630"/>
        <v/>
      </c>
      <c r="X12390" s="53" t="str">
        <f t="shared" si="630"/>
        <v/>
      </c>
    </row>
    <row r="12391" spans="18:24" hidden="1" x14ac:dyDescent="0.3">
      <c r="R12391">
        <f t="shared" si="629"/>
        <v>0</v>
      </c>
      <c r="S12391">
        <f t="shared" si="631"/>
        <v>0</v>
      </c>
      <c r="T12391" s="53" t="str">
        <f t="shared" si="630"/>
        <v/>
      </c>
      <c r="U12391" s="53" t="str">
        <f t="shared" si="630"/>
        <v/>
      </c>
      <c r="V12391" s="53" t="str">
        <f t="shared" si="630"/>
        <v/>
      </c>
      <c r="W12391" s="53" t="str">
        <f t="shared" si="630"/>
        <v/>
      </c>
      <c r="X12391" s="53" t="str">
        <f t="shared" si="630"/>
        <v/>
      </c>
    </row>
    <row r="12392" spans="18:24" hidden="1" x14ac:dyDescent="0.3">
      <c r="R12392">
        <f t="shared" si="629"/>
        <v>0</v>
      </c>
      <c r="S12392">
        <f t="shared" si="631"/>
        <v>0</v>
      </c>
      <c r="T12392" s="53" t="str">
        <f t="shared" si="630"/>
        <v/>
      </c>
      <c r="U12392" s="53" t="str">
        <f t="shared" si="630"/>
        <v/>
      </c>
      <c r="V12392" s="53" t="str">
        <f t="shared" si="630"/>
        <v/>
      </c>
      <c r="W12392" s="53" t="str">
        <f t="shared" si="630"/>
        <v/>
      </c>
      <c r="X12392" s="53" t="str">
        <f t="shared" si="630"/>
        <v/>
      </c>
    </row>
    <row r="12393" spans="18:24" hidden="1" x14ac:dyDescent="0.3">
      <c r="R12393">
        <f t="shared" si="629"/>
        <v>0</v>
      </c>
      <c r="S12393">
        <f t="shared" si="631"/>
        <v>0</v>
      </c>
      <c r="T12393" s="53" t="str">
        <f t="shared" si="630"/>
        <v/>
      </c>
      <c r="U12393" s="53" t="str">
        <f t="shared" si="630"/>
        <v/>
      </c>
      <c r="V12393" s="53" t="str">
        <f t="shared" si="630"/>
        <v/>
      </c>
      <c r="W12393" s="53" t="str">
        <f t="shared" si="630"/>
        <v/>
      </c>
      <c r="X12393" s="53" t="str">
        <f t="shared" si="630"/>
        <v/>
      </c>
    </row>
    <row r="12394" spans="18:24" hidden="1" x14ac:dyDescent="0.3">
      <c r="R12394">
        <f t="shared" si="629"/>
        <v>0</v>
      </c>
      <c r="S12394">
        <f t="shared" si="631"/>
        <v>0</v>
      </c>
      <c r="T12394" s="53" t="str">
        <f t="shared" si="630"/>
        <v/>
      </c>
      <c r="U12394" s="53" t="str">
        <f t="shared" si="630"/>
        <v/>
      </c>
      <c r="V12394" s="53" t="str">
        <f t="shared" si="630"/>
        <v/>
      </c>
      <c r="W12394" s="53" t="str">
        <f t="shared" si="630"/>
        <v/>
      </c>
      <c r="X12394" s="53" t="str">
        <f t="shared" si="630"/>
        <v/>
      </c>
    </row>
    <row r="12395" spans="18:24" hidden="1" x14ac:dyDescent="0.3">
      <c r="R12395">
        <f t="shared" si="629"/>
        <v>0</v>
      </c>
      <c r="S12395">
        <f t="shared" si="631"/>
        <v>0</v>
      </c>
      <c r="T12395" s="53" t="str">
        <f t="shared" si="630"/>
        <v/>
      </c>
      <c r="U12395" s="53" t="str">
        <f t="shared" si="630"/>
        <v/>
      </c>
      <c r="V12395" s="53" t="str">
        <f t="shared" si="630"/>
        <v/>
      </c>
      <c r="W12395" s="53" t="str">
        <f t="shared" si="630"/>
        <v/>
      </c>
      <c r="X12395" s="53" t="str">
        <f t="shared" si="630"/>
        <v/>
      </c>
    </row>
    <row r="12396" spans="18:24" hidden="1" x14ac:dyDescent="0.3">
      <c r="R12396">
        <f t="shared" si="629"/>
        <v>0</v>
      </c>
      <c r="S12396">
        <f t="shared" si="631"/>
        <v>0</v>
      </c>
      <c r="T12396" s="53" t="str">
        <f t="shared" si="630"/>
        <v/>
      </c>
      <c r="U12396" s="53" t="str">
        <f t="shared" si="630"/>
        <v/>
      </c>
      <c r="V12396" s="53" t="str">
        <f t="shared" si="630"/>
        <v/>
      </c>
      <c r="W12396" s="53" t="str">
        <f t="shared" si="630"/>
        <v/>
      </c>
      <c r="X12396" s="53" t="str">
        <f t="shared" si="630"/>
        <v/>
      </c>
    </row>
    <row r="12397" spans="18:24" hidden="1" x14ac:dyDescent="0.3">
      <c r="R12397">
        <f t="shared" si="629"/>
        <v>0</v>
      </c>
      <c r="S12397">
        <f t="shared" si="631"/>
        <v>0</v>
      </c>
      <c r="T12397" s="53" t="str">
        <f t="shared" si="630"/>
        <v/>
      </c>
      <c r="U12397" s="53" t="str">
        <f t="shared" si="630"/>
        <v/>
      </c>
      <c r="V12397" s="53" t="str">
        <f t="shared" si="630"/>
        <v/>
      </c>
      <c r="W12397" s="53" t="str">
        <f t="shared" si="630"/>
        <v/>
      </c>
      <c r="X12397" s="53" t="str">
        <f t="shared" si="630"/>
        <v/>
      </c>
    </row>
    <row r="12398" spans="18:24" hidden="1" x14ac:dyDescent="0.3">
      <c r="R12398">
        <f t="shared" si="629"/>
        <v>0</v>
      </c>
      <c r="S12398">
        <f t="shared" si="631"/>
        <v>0</v>
      </c>
      <c r="T12398" s="53" t="str">
        <f t="shared" si="630"/>
        <v/>
      </c>
      <c r="U12398" s="53" t="str">
        <f t="shared" si="630"/>
        <v/>
      </c>
      <c r="V12398" s="53" t="str">
        <f t="shared" si="630"/>
        <v/>
      </c>
      <c r="W12398" s="53" t="str">
        <f t="shared" si="630"/>
        <v/>
      </c>
      <c r="X12398" s="53" t="str">
        <f t="shared" si="630"/>
        <v/>
      </c>
    </row>
    <row r="12399" spans="18:24" hidden="1" x14ac:dyDescent="0.3">
      <c r="R12399">
        <f t="shared" si="629"/>
        <v>0</v>
      </c>
      <c r="S12399">
        <f t="shared" si="631"/>
        <v>0</v>
      </c>
      <c r="T12399" s="53" t="str">
        <f t="shared" si="630"/>
        <v/>
      </c>
      <c r="U12399" s="53" t="str">
        <f t="shared" si="630"/>
        <v/>
      </c>
      <c r="V12399" s="53" t="str">
        <f t="shared" si="630"/>
        <v/>
      </c>
      <c r="W12399" s="53" t="str">
        <f t="shared" si="630"/>
        <v/>
      </c>
      <c r="X12399" s="53" t="str">
        <f t="shared" si="630"/>
        <v/>
      </c>
    </row>
    <row r="12400" spans="18:24" hidden="1" x14ac:dyDescent="0.3">
      <c r="R12400">
        <f t="shared" si="629"/>
        <v>0</v>
      </c>
      <c r="S12400">
        <f t="shared" si="631"/>
        <v>0</v>
      </c>
      <c r="T12400" s="53" t="str">
        <f t="shared" si="630"/>
        <v/>
      </c>
      <c r="U12400" s="53" t="str">
        <f t="shared" si="630"/>
        <v/>
      </c>
      <c r="V12400" s="53" t="str">
        <f t="shared" si="630"/>
        <v/>
      </c>
      <c r="W12400" s="53" t="str">
        <f t="shared" si="630"/>
        <v/>
      </c>
      <c r="X12400" s="53" t="str">
        <f t="shared" si="630"/>
        <v/>
      </c>
    </row>
    <row r="12401" spans="18:24" hidden="1" x14ac:dyDescent="0.3">
      <c r="R12401">
        <f t="shared" si="629"/>
        <v>0</v>
      </c>
      <c r="S12401">
        <f t="shared" si="631"/>
        <v>0</v>
      </c>
      <c r="T12401" s="53" t="str">
        <f t="shared" si="630"/>
        <v/>
      </c>
      <c r="U12401" s="53" t="str">
        <f t="shared" si="630"/>
        <v/>
      </c>
      <c r="V12401" s="53" t="str">
        <f t="shared" si="630"/>
        <v/>
      </c>
      <c r="W12401" s="53" t="str">
        <f t="shared" si="630"/>
        <v/>
      </c>
      <c r="X12401" s="53" t="str">
        <f t="shared" si="630"/>
        <v/>
      </c>
    </row>
    <row r="12402" spans="18:24" hidden="1" x14ac:dyDescent="0.3">
      <c r="R12402">
        <f t="shared" si="629"/>
        <v>0</v>
      </c>
      <c r="S12402">
        <f t="shared" si="631"/>
        <v>0</v>
      </c>
      <c r="T12402" s="53" t="str">
        <f t="shared" si="630"/>
        <v/>
      </c>
      <c r="U12402" s="53" t="str">
        <f t="shared" si="630"/>
        <v/>
      </c>
      <c r="V12402" s="53" t="str">
        <f t="shared" si="630"/>
        <v/>
      </c>
      <c r="W12402" s="53" t="str">
        <f t="shared" si="630"/>
        <v/>
      </c>
      <c r="X12402" s="53" t="str">
        <f t="shared" si="630"/>
        <v/>
      </c>
    </row>
    <row r="12403" spans="18:24" hidden="1" x14ac:dyDescent="0.3">
      <c r="R12403">
        <f t="shared" si="629"/>
        <v>0</v>
      </c>
      <c r="S12403">
        <f t="shared" si="631"/>
        <v>0</v>
      </c>
      <c r="T12403" s="53" t="str">
        <f t="shared" si="630"/>
        <v/>
      </c>
      <c r="U12403" s="53" t="str">
        <f t="shared" si="630"/>
        <v/>
      </c>
      <c r="V12403" s="53" t="str">
        <f t="shared" si="630"/>
        <v/>
      </c>
      <c r="W12403" s="53" t="str">
        <f t="shared" si="630"/>
        <v/>
      </c>
      <c r="X12403" s="53" t="str">
        <f t="shared" si="630"/>
        <v/>
      </c>
    </row>
    <row r="12404" spans="18:24" hidden="1" x14ac:dyDescent="0.3">
      <c r="R12404">
        <f t="shared" si="629"/>
        <v>0</v>
      </c>
      <c r="S12404">
        <f t="shared" si="631"/>
        <v>0</v>
      </c>
      <c r="T12404" s="53" t="str">
        <f t="shared" si="630"/>
        <v/>
      </c>
      <c r="U12404" s="53" t="str">
        <f t="shared" si="630"/>
        <v/>
      </c>
      <c r="V12404" s="53" t="str">
        <f t="shared" si="630"/>
        <v/>
      </c>
      <c r="W12404" s="53" t="str">
        <f t="shared" si="630"/>
        <v/>
      </c>
      <c r="X12404" s="53" t="str">
        <f t="shared" si="630"/>
        <v/>
      </c>
    </row>
    <row r="12405" spans="18:24" hidden="1" x14ac:dyDescent="0.3">
      <c r="R12405">
        <f t="shared" si="629"/>
        <v>0</v>
      </c>
      <c r="S12405">
        <f t="shared" si="631"/>
        <v>0</v>
      </c>
      <c r="T12405" s="53" t="str">
        <f t="shared" si="630"/>
        <v/>
      </c>
      <c r="U12405" s="53" t="str">
        <f t="shared" si="630"/>
        <v/>
      </c>
      <c r="V12405" s="53" t="str">
        <f t="shared" si="630"/>
        <v/>
      </c>
      <c r="W12405" s="53" t="str">
        <f t="shared" si="630"/>
        <v/>
      </c>
      <c r="X12405" s="53" t="str">
        <f t="shared" si="630"/>
        <v/>
      </c>
    </row>
    <row r="12406" spans="18:24" hidden="1" x14ac:dyDescent="0.3">
      <c r="R12406">
        <f t="shared" si="629"/>
        <v>0</v>
      </c>
      <c r="S12406">
        <f t="shared" si="631"/>
        <v>0</v>
      </c>
      <c r="T12406" s="53" t="str">
        <f t="shared" si="630"/>
        <v/>
      </c>
      <c r="U12406" s="53" t="str">
        <f t="shared" si="630"/>
        <v/>
      </c>
      <c r="V12406" s="53" t="str">
        <f t="shared" si="630"/>
        <v/>
      </c>
      <c r="W12406" s="53" t="str">
        <f t="shared" si="630"/>
        <v/>
      </c>
      <c r="X12406" s="53" t="str">
        <f t="shared" si="630"/>
        <v/>
      </c>
    </row>
    <row r="12407" spans="18:24" hidden="1" x14ac:dyDescent="0.3">
      <c r="R12407">
        <f t="shared" si="629"/>
        <v>0</v>
      </c>
      <c r="S12407">
        <f t="shared" si="631"/>
        <v>0</v>
      </c>
      <c r="T12407" s="53" t="str">
        <f t="shared" si="630"/>
        <v/>
      </c>
      <c r="U12407" s="53" t="str">
        <f t="shared" si="630"/>
        <v/>
      </c>
      <c r="V12407" s="53" t="str">
        <f t="shared" si="630"/>
        <v/>
      </c>
      <c r="W12407" s="53" t="str">
        <f t="shared" si="630"/>
        <v/>
      </c>
      <c r="X12407" s="53" t="str">
        <f t="shared" si="630"/>
        <v/>
      </c>
    </row>
    <row r="12408" spans="18:24" hidden="1" x14ac:dyDescent="0.3">
      <c r="R12408">
        <f t="shared" si="629"/>
        <v>0</v>
      </c>
      <c r="S12408">
        <f t="shared" si="631"/>
        <v>0</v>
      </c>
      <c r="T12408" s="53" t="str">
        <f t="shared" si="630"/>
        <v/>
      </c>
      <c r="U12408" s="53" t="str">
        <f t="shared" si="630"/>
        <v/>
      </c>
      <c r="V12408" s="53" t="str">
        <f t="shared" si="630"/>
        <v/>
      </c>
      <c r="W12408" s="53" t="str">
        <f t="shared" si="630"/>
        <v/>
      </c>
      <c r="X12408" s="53" t="str">
        <f t="shared" si="630"/>
        <v/>
      </c>
    </row>
    <row r="12409" spans="18:24" hidden="1" x14ac:dyDescent="0.3">
      <c r="R12409">
        <f t="shared" si="629"/>
        <v>0</v>
      </c>
      <c r="S12409">
        <f t="shared" si="631"/>
        <v>0</v>
      </c>
      <c r="T12409" s="53" t="str">
        <f t="shared" si="630"/>
        <v/>
      </c>
      <c r="U12409" s="53" t="str">
        <f t="shared" si="630"/>
        <v/>
      </c>
      <c r="V12409" s="53" t="str">
        <f t="shared" si="630"/>
        <v/>
      </c>
      <c r="W12409" s="53" t="str">
        <f t="shared" si="630"/>
        <v/>
      </c>
      <c r="X12409" s="53" t="str">
        <f t="shared" si="630"/>
        <v/>
      </c>
    </row>
    <row r="12410" spans="18:24" hidden="1" x14ac:dyDescent="0.3">
      <c r="R12410">
        <f t="shared" si="629"/>
        <v>0</v>
      </c>
      <c r="S12410">
        <f t="shared" si="631"/>
        <v>0</v>
      </c>
      <c r="T12410" s="53" t="str">
        <f t="shared" si="630"/>
        <v/>
      </c>
      <c r="U12410" s="53" t="str">
        <f t="shared" si="630"/>
        <v/>
      </c>
      <c r="V12410" s="53" t="str">
        <f t="shared" si="630"/>
        <v/>
      </c>
      <c r="W12410" s="53" t="str">
        <f t="shared" si="630"/>
        <v/>
      </c>
      <c r="X12410" s="53" t="str">
        <f t="shared" si="630"/>
        <v/>
      </c>
    </row>
    <row r="12411" spans="18:24" hidden="1" x14ac:dyDescent="0.3">
      <c r="R12411">
        <f t="shared" si="629"/>
        <v>0</v>
      </c>
      <c r="S12411">
        <f t="shared" si="631"/>
        <v>0</v>
      </c>
      <c r="T12411" s="53" t="str">
        <f t="shared" si="630"/>
        <v/>
      </c>
      <c r="U12411" s="53" t="str">
        <f t="shared" si="630"/>
        <v/>
      </c>
      <c r="V12411" s="53" t="str">
        <f t="shared" si="630"/>
        <v/>
      </c>
      <c r="W12411" s="53" t="str">
        <f t="shared" si="630"/>
        <v/>
      </c>
      <c r="X12411" s="53" t="str">
        <f t="shared" si="630"/>
        <v/>
      </c>
    </row>
    <row r="12412" spans="18:24" hidden="1" x14ac:dyDescent="0.3">
      <c r="R12412">
        <f t="shared" si="629"/>
        <v>0</v>
      </c>
      <c r="S12412">
        <f t="shared" si="631"/>
        <v>0</v>
      </c>
      <c r="T12412" s="53" t="str">
        <f t="shared" ref="T12412:X12462" si="632">IF(OR(COUNTIF($D12412,"*"&amp;T$5&amp;"*")&gt;0,$D12412="GRUPO TEPSA"),T$5,"")</f>
        <v/>
      </c>
      <c r="U12412" s="53" t="str">
        <f t="shared" si="632"/>
        <v/>
      </c>
      <c r="V12412" s="53" t="str">
        <f t="shared" si="632"/>
        <v/>
      </c>
      <c r="W12412" s="53" t="str">
        <f t="shared" si="632"/>
        <v/>
      </c>
      <c r="X12412" s="53" t="str">
        <f t="shared" si="632"/>
        <v/>
      </c>
    </row>
    <row r="12413" spans="18:24" hidden="1" x14ac:dyDescent="0.3">
      <c r="R12413">
        <f t="shared" si="629"/>
        <v>0</v>
      </c>
      <c r="S12413">
        <f t="shared" si="631"/>
        <v>0</v>
      </c>
      <c r="T12413" s="53" t="str">
        <f t="shared" si="632"/>
        <v/>
      </c>
      <c r="U12413" s="53" t="str">
        <f t="shared" si="632"/>
        <v/>
      </c>
      <c r="V12413" s="53" t="str">
        <f t="shared" si="632"/>
        <v/>
      </c>
      <c r="W12413" s="53" t="str">
        <f t="shared" si="632"/>
        <v/>
      </c>
      <c r="X12413" s="53" t="str">
        <f t="shared" si="632"/>
        <v/>
      </c>
    </row>
    <row r="12414" spans="18:24" hidden="1" x14ac:dyDescent="0.3">
      <c r="R12414">
        <f t="shared" si="629"/>
        <v>0</v>
      </c>
      <c r="S12414">
        <f t="shared" si="631"/>
        <v>0</v>
      </c>
      <c r="T12414" s="53" t="str">
        <f t="shared" si="632"/>
        <v/>
      </c>
      <c r="U12414" s="53" t="str">
        <f t="shared" si="632"/>
        <v/>
      </c>
      <c r="V12414" s="53" t="str">
        <f t="shared" si="632"/>
        <v/>
      </c>
      <c r="W12414" s="53" t="str">
        <f t="shared" si="632"/>
        <v/>
      </c>
      <c r="X12414" s="53" t="str">
        <f t="shared" si="632"/>
        <v/>
      </c>
    </row>
    <row r="12415" spans="18:24" hidden="1" x14ac:dyDescent="0.3">
      <c r="R12415">
        <f t="shared" si="629"/>
        <v>0</v>
      </c>
      <c r="S12415">
        <f t="shared" si="631"/>
        <v>0</v>
      </c>
      <c r="T12415" s="53" t="str">
        <f t="shared" si="632"/>
        <v/>
      </c>
      <c r="U12415" s="53" t="str">
        <f t="shared" si="632"/>
        <v/>
      </c>
      <c r="V12415" s="53" t="str">
        <f t="shared" si="632"/>
        <v/>
      </c>
      <c r="W12415" s="53" t="str">
        <f t="shared" si="632"/>
        <v/>
      </c>
      <c r="X12415" s="53" t="str">
        <f t="shared" si="632"/>
        <v/>
      </c>
    </row>
    <row r="12416" spans="18:24" hidden="1" x14ac:dyDescent="0.3">
      <c r="R12416">
        <f t="shared" si="629"/>
        <v>0</v>
      </c>
      <c r="S12416">
        <f t="shared" si="631"/>
        <v>0</v>
      </c>
      <c r="T12416" s="53" t="str">
        <f t="shared" si="632"/>
        <v/>
      </c>
      <c r="U12416" s="53" t="str">
        <f t="shared" si="632"/>
        <v/>
      </c>
      <c r="V12416" s="53" t="str">
        <f t="shared" si="632"/>
        <v/>
      </c>
      <c r="W12416" s="53" t="str">
        <f t="shared" si="632"/>
        <v/>
      </c>
      <c r="X12416" s="53" t="str">
        <f t="shared" si="632"/>
        <v/>
      </c>
    </row>
    <row r="12417" spans="18:24" hidden="1" x14ac:dyDescent="0.3">
      <c r="R12417">
        <f t="shared" si="629"/>
        <v>0</v>
      </c>
      <c r="S12417">
        <f t="shared" si="631"/>
        <v>0</v>
      </c>
      <c r="T12417" s="53" t="str">
        <f t="shared" si="632"/>
        <v/>
      </c>
      <c r="U12417" s="53" t="str">
        <f t="shared" si="632"/>
        <v/>
      </c>
      <c r="V12417" s="53" t="str">
        <f t="shared" si="632"/>
        <v/>
      </c>
      <c r="W12417" s="53" t="str">
        <f t="shared" si="632"/>
        <v/>
      </c>
      <c r="X12417" s="53" t="str">
        <f t="shared" si="632"/>
        <v/>
      </c>
    </row>
    <row r="12418" spans="18:24" hidden="1" x14ac:dyDescent="0.3">
      <c r="R12418">
        <f t="shared" si="629"/>
        <v>0</v>
      </c>
      <c r="S12418">
        <f t="shared" si="631"/>
        <v>0</v>
      </c>
      <c r="T12418" s="53" t="str">
        <f t="shared" si="632"/>
        <v/>
      </c>
      <c r="U12418" s="53" t="str">
        <f t="shared" si="632"/>
        <v/>
      </c>
      <c r="V12418" s="53" t="str">
        <f t="shared" si="632"/>
        <v/>
      </c>
      <c r="W12418" s="53" t="str">
        <f t="shared" si="632"/>
        <v/>
      </c>
      <c r="X12418" s="53" t="str">
        <f t="shared" si="632"/>
        <v/>
      </c>
    </row>
    <row r="12419" spans="18:24" hidden="1" x14ac:dyDescent="0.3">
      <c r="R12419">
        <f t="shared" si="629"/>
        <v>0</v>
      </c>
      <c r="S12419">
        <f t="shared" si="631"/>
        <v>0</v>
      </c>
      <c r="T12419" s="53" t="str">
        <f t="shared" si="632"/>
        <v/>
      </c>
      <c r="U12419" s="53" t="str">
        <f t="shared" si="632"/>
        <v/>
      </c>
      <c r="V12419" s="53" t="str">
        <f t="shared" si="632"/>
        <v/>
      </c>
      <c r="W12419" s="53" t="str">
        <f t="shared" si="632"/>
        <v/>
      </c>
      <c r="X12419" s="53" t="str">
        <f t="shared" si="632"/>
        <v/>
      </c>
    </row>
    <row r="12420" spans="18:24" hidden="1" x14ac:dyDescent="0.3">
      <c r="R12420">
        <f t="shared" si="629"/>
        <v>0</v>
      </c>
      <c r="S12420">
        <f t="shared" si="631"/>
        <v>0</v>
      </c>
      <c r="T12420" s="53" t="str">
        <f t="shared" si="632"/>
        <v/>
      </c>
      <c r="U12420" s="53" t="str">
        <f t="shared" si="632"/>
        <v/>
      </c>
      <c r="V12420" s="53" t="str">
        <f t="shared" si="632"/>
        <v/>
      </c>
      <c r="W12420" s="53" t="str">
        <f t="shared" si="632"/>
        <v/>
      </c>
      <c r="X12420" s="53" t="str">
        <f t="shared" si="632"/>
        <v/>
      </c>
    </row>
    <row r="12421" spans="18:24" hidden="1" x14ac:dyDescent="0.3">
      <c r="R12421">
        <f t="shared" si="629"/>
        <v>0</v>
      </c>
      <c r="S12421">
        <f t="shared" si="631"/>
        <v>0</v>
      </c>
      <c r="T12421" s="53" t="str">
        <f t="shared" si="632"/>
        <v/>
      </c>
      <c r="U12421" s="53" t="str">
        <f t="shared" si="632"/>
        <v/>
      </c>
      <c r="V12421" s="53" t="str">
        <f t="shared" si="632"/>
        <v/>
      </c>
      <c r="W12421" s="53" t="str">
        <f t="shared" si="632"/>
        <v/>
      </c>
      <c r="X12421" s="53" t="str">
        <f t="shared" si="632"/>
        <v/>
      </c>
    </row>
    <row r="12422" spans="18:24" hidden="1" x14ac:dyDescent="0.3">
      <c r="R12422">
        <f t="shared" si="629"/>
        <v>0</v>
      </c>
      <c r="S12422">
        <f t="shared" si="631"/>
        <v>0</v>
      </c>
      <c r="T12422" s="53" t="str">
        <f t="shared" si="632"/>
        <v/>
      </c>
      <c r="U12422" s="53" t="str">
        <f t="shared" si="632"/>
        <v/>
      </c>
      <c r="V12422" s="53" t="str">
        <f t="shared" si="632"/>
        <v/>
      </c>
      <c r="W12422" s="53" t="str">
        <f t="shared" si="632"/>
        <v/>
      </c>
      <c r="X12422" s="53" t="str">
        <f t="shared" si="632"/>
        <v/>
      </c>
    </row>
    <row r="12423" spans="18:24" hidden="1" x14ac:dyDescent="0.3">
      <c r="R12423">
        <f t="shared" ref="R12423:R12486" si="633">IF(OR(D12423="GRUPO TEPSA",D12423="TODAS"),P12423/5,P12423)</f>
        <v>0</v>
      </c>
      <c r="S12423">
        <f t="shared" si="631"/>
        <v>0</v>
      </c>
      <c r="T12423" s="53" t="str">
        <f t="shared" si="632"/>
        <v/>
      </c>
      <c r="U12423" s="53" t="str">
        <f t="shared" si="632"/>
        <v/>
      </c>
      <c r="V12423" s="53" t="str">
        <f t="shared" si="632"/>
        <v/>
      </c>
      <c r="W12423" s="53" t="str">
        <f t="shared" si="632"/>
        <v/>
      </c>
      <c r="X12423" s="53" t="str">
        <f t="shared" si="632"/>
        <v/>
      </c>
    </row>
    <row r="12424" spans="18:24" hidden="1" x14ac:dyDescent="0.3">
      <c r="R12424">
        <f t="shared" si="633"/>
        <v>0</v>
      </c>
      <c r="S12424">
        <f t="shared" si="631"/>
        <v>0</v>
      </c>
      <c r="T12424" s="53" t="str">
        <f t="shared" si="632"/>
        <v/>
      </c>
      <c r="U12424" s="53" t="str">
        <f t="shared" si="632"/>
        <v/>
      </c>
      <c r="V12424" s="53" t="str">
        <f t="shared" si="632"/>
        <v/>
      </c>
      <c r="W12424" s="53" t="str">
        <f t="shared" si="632"/>
        <v/>
      </c>
      <c r="X12424" s="53" t="str">
        <f t="shared" si="632"/>
        <v/>
      </c>
    </row>
    <row r="12425" spans="18:24" hidden="1" x14ac:dyDescent="0.3">
      <c r="R12425">
        <f t="shared" si="633"/>
        <v>0</v>
      </c>
      <c r="S12425">
        <f t="shared" si="631"/>
        <v>0</v>
      </c>
      <c r="T12425" s="53" t="str">
        <f t="shared" si="632"/>
        <v/>
      </c>
      <c r="U12425" s="53" t="str">
        <f t="shared" si="632"/>
        <v/>
      </c>
      <c r="V12425" s="53" t="str">
        <f t="shared" si="632"/>
        <v/>
      </c>
      <c r="W12425" s="53" t="str">
        <f t="shared" si="632"/>
        <v/>
      </c>
      <c r="X12425" s="53" t="str">
        <f t="shared" si="632"/>
        <v/>
      </c>
    </row>
    <row r="12426" spans="18:24" hidden="1" x14ac:dyDescent="0.3">
      <c r="R12426">
        <f t="shared" si="633"/>
        <v>0</v>
      </c>
      <c r="S12426">
        <f t="shared" si="631"/>
        <v>0</v>
      </c>
      <c r="T12426" s="53" t="str">
        <f t="shared" si="632"/>
        <v/>
      </c>
      <c r="U12426" s="53" t="str">
        <f t="shared" si="632"/>
        <v/>
      </c>
      <c r="V12426" s="53" t="str">
        <f t="shared" si="632"/>
        <v/>
      </c>
      <c r="W12426" s="53" t="str">
        <f t="shared" si="632"/>
        <v/>
      </c>
      <c r="X12426" s="53" t="str">
        <f t="shared" si="632"/>
        <v/>
      </c>
    </row>
    <row r="12427" spans="18:24" hidden="1" x14ac:dyDescent="0.3">
      <c r="R12427">
        <f t="shared" si="633"/>
        <v>0</v>
      </c>
      <c r="S12427">
        <f t="shared" ref="S12427:S12490" si="634">IF(OR(D12427="GRUPO TEPSA",D12427="TODAS"),Q12427/5,Q12427)</f>
        <v>0</v>
      </c>
      <c r="T12427" s="53" t="str">
        <f t="shared" si="632"/>
        <v/>
      </c>
      <c r="U12427" s="53" t="str">
        <f t="shared" si="632"/>
        <v/>
      </c>
      <c r="V12427" s="53" t="str">
        <f t="shared" si="632"/>
        <v/>
      </c>
      <c r="W12427" s="53" t="str">
        <f t="shared" si="632"/>
        <v/>
      </c>
      <c r="X12427" s="53" t="str">
        <f t="shared" si="632"/>
        <v/>
      </c>
    </row>
    <row r="12428" spans="18:24" hidden="1" x14ac:dyDescent="0.3">
      <c r="R12428">
        <f t="shared" si="633"/>
        <v>0</v>
      </c>
      <c r="S12428">
        <f t="shared" si="634"/>
        <v>0</v>
      </c>
      <c r="T12428" s="53" t="str">
        <f t="shared" si="632"/>
        <v/>
      </c>
      <c r="U12428" s="53" t="str">
        <f t="shared" si="632"/>
        <v/>
      </c>
      <c r="V12428" s="53" t="str">
        <f t="shared" si="632"/>
        <v/>
      </c>
      <c r="W12428" s="53" t="str">
        <f t="shared" si="632"/>
        <v/>
      </c>
      <c r="X12428" s="53" t="str">
        <f t="shared" si="632"/>
        <v/>
      </c>
    </row>
    <row r="12429" spans="18:24" hidden="1" x14ac:dyDescent="0.3">
      <c r="R12429">
        <f t="shared" si="633"/>
        <v>0</v>
      </c>
      <c r="S12429">
        <f t="shared" si="634"/>
        <v>0</v>
      </c>
      <c r="T12429" s="53" t="str">
        <f t="shared" si="632"/>
        <v/>
      </c>
      <c r="U12429" s="53" t="str">
        <f t="shared" si="632"/>
        <v/>
      </c>
      <c r="V12429" s="53" t="str">
        <f t="shared" si="632"/>
        <v/>
      </c>
      <c r="W12429" s="53" t="str">
        <f t="shared" si="632"/>
        <v/>
      </c>
      <c r="X12429" s="53" t="str">
        <f t="shared" si="632"/>
        <v/>
      </c>
    </row>
    <row r="12430" spans="18:24" hidden="1" x14ac:dyDescent="0.3">
      <c r="R12430">
        <f t="shared" si="633"/>
        <v>0</v>
      </c>
      <c r="S12430">
        <f t="shared" si="634"/>
        <v>0</v>
      </c>
      <c r="T12430" s="53" t="str">
        <f t="shared" si="632"/>
        <v/>
      </c>
      <c r="U12430" s="53" t="str">
        <f t="shared" si="632"/>
        <v/>
      </c>
      <c r="V12430" s="53" t="str">
        <f t="shared" si="632"/>
        <v/>
      </c>
      <c r="W12430" s="53" t="str">
        <f t="shared" si="632"/>
        <v/>
      </c>
      <c r="X12430" s="53" t="str">
        <f t="shared" si="632"/>
        <v/>
      </c>
    </row>
    <row r="12431" spans="18:24" hidden="1" x14ac:dyDescent="0.3">
      <c r="R12431">
        <f t="shared" si="633"/>
        <v>0</v>
      </c>
      <c r="S12431">
        <f t="shared" si="634"/>
        <v>0</v>
      </c>
      <c r="T12431" s="53" t="str">
        <f t="shared" si="632"/>
        <v/>
      </c>
      <c r="U12431" s="53" t="str">
        <f t="shared" si="632"/>
        <v/>
      </c>
      <c r="V12431" s="53" t="str">
        <f t="shared" si="632"/>
        <v/>
      </c>
      <c r="W12431" s="53" t="str">
        <f t="shared" si="632"/>
        <v/>
      </c>
      <c r="X12431" s="53" t="str">
        <f t="shared" si="632"/>
        <v/>
      </c>
    </row>
    <row r="12432" spans="18:24" hidden="1" x14ac:dyDescent="0.3">
      <c r="R12432">
        <f t="shared" si="633"/>
        <v>0</v>
      </c>
      <c r="S12432">
        <f t="shared" si="634"/>
        <v>0</v>
      </c>
      <c r="T12432" s="53" t="str">
        <f t="shared" si="632"/>
        <v/>
      </c>
      <c r="U12432" s="53" t="str">
        <f t="shared" si="632"/>
        <v/>
      </c>
      <c r="V12432" s="53" t="str">
        <f t="shared" si="632"/>
        <v/>
      </c>
      <c r="W12432" s="53" t="str">
        <f t="shared" si="632"/>
        <v/>
      </c>
      <c r="X12432" s="53" t="str">
        <f t="shared" si="632"/>
        <v/>
      </c>
    </row>
    <row r="12433" spans="18:24" hidden="1" x14ac:dyDescent="0.3">
      <c r="R12433">
        <f t="shared" si="633"/>
        <v>0</v>
      </c>
      <c r="S12433">
        <f t="shared" si="634"/>
        <v>0</v>
      </c>
      <c r="T12433" s="53" t="str">
        <f t="shared" si="632"/>
        <v/>
      </c>
      <c r="U12433" s="53" t="str">
        <f t="shared" si="632"/>
        <v/>
      </c>
      <c r="V12433" s="53" t="str">
        <f t="shared" si="632"/>
        <v/>
      </c>
      <c r="W12433" s="53" t="str">
        <f t="shared" si="632"/>
        <v/>
      </c>
      <c r="X12433" s="53" t="str">
        <f t="shared" si="632"/>
        <v/>
      </c>
    </row>
    <row r="12434" spans="18:24" hidden="1" x14ac:dyDescent="0.3">
      <c r="R12434">
        <f t="shared" si="633"/>
        <v>0</v>
      </c>
      <c r="S12434">
        <f t="shared" si="634"/>
        <v>0</v>
      </c>
      <c r="T12434" s="53" t="str">
        <f t="shared" si="632"/>
        <v/>
      </c>
      <c r="U12434" s="53" t="str">
        <f t="shared" si="632"/>
        <v/>
      </c>
      <c r="V12434" s="53" t="str">
        <f t="shared" si="632"/>
        <v/>
      </c>
      <c r="W12434" s="53" t="str">
        <f t="shared" si="632"/>
        <v/>
      </c>
      <c r="X12434" s="53" t="str">
        <f t="shared" si="632"/>
        <v/>
      </c>
    </row>
    <row r="12435" spans="18:24" hidden="1" x14ac:dyDescent="0.3">
      <c r="R12435">
        <f t="shared" si="633"/>
        <v>0</v>
      </c>
      <c r="S12435">
        <f t="shared" si="634"/>
        <v>0</v>
      </c>
      <c r="T12435" s="53" t="str">
        <f t="shared" si="632"/>
        <v/>
      </c>
      <c r="U12435" s="53" t="str">
        <f t="shared" si="632"/>
        <v/>
      </c>
      <c r="V12435" s="53" t="str">
        <f t="shared" si="632"/>
        <v/>
      </c>
      <c r="W12435" s="53" t="str">
        <f t="shared" si="632"/>
        <v/>
      </c>
      <c r="X12435" s="53" t="str">
        <f t="shared" si="632"/>
        <v/>
      </c>
    </row>
    <row r="12436" spans="18:24" hidden="1" x14ac:dyDescent="0.3">
      <c r="R12436">
        <f t="shared" si="633"/>
        <v>0</v>
      </c>
      <c r="S12436">
        <f t="shared" si="634"/>
        <v>0</v>
      </c>
      <c r="T12436" s="53" t="str">
        <f t="shared" si="632"/>
        <v/>
      </c>
      <c r="U12436" s="53" t="str">
        <f t="shared" si="632"/>
        <v/>
      </c>
      <c r="V12436" s="53" t="str">
        <f t="shared" si="632"/>
        <v/>
      </c>
      <c r="W12436" s="53" t="str">
        <f t="shared" si="632"/>
        <v/>
      </c>
      <c r="X12436" s="53" t="str">
        <f t="shared" si="632"/>
        <v/>
      </c>
    </row>
    <row r="12437" spans="18:24" hidden="1" x14ac:dyDescent="0.3">
      <c r="R12437">
        <f t="shared" si="633"/>
        <v>0</v>
      </c>
      <c r="S12437">
        <f t="shared" si="634"/>
        <v>0</v>
      </c>
      <c r="T12437" s="53" t="str">
        <f t="shared" si="632"/>
        <v/>
      </c>
      <c r="U12437" s="53" t="str">
        <f t="shared" si="632"/>
        <v/>
      </c>
      <c r="V12437" s="53" t="str">
        <f t="shared" si="632"/>
        <v/>
      </c>
      <c r="W12437" s="53" t="str">
        <f t="shared" si="632"/>
        <v/>
      </c>
      <c r="X12437" s="53" t="str">
        <f t="shared" si="632"/>
        <v/>
      </c>
    </row>
    <row r="12438" spans="18:24" hidden="1" x14ac:dyDescent="0.3">
      <c r="R12438">
        <f t="shared" si="633"/>
        <v>0</v>
      </c>
      <c r="S12438">
        <f t="shared" si="634"/>
        <v>0</v>
      </c>
      <c r="T12438" s="53" t="str">
        <f t="shared" si="632"/>
        <v/>
      </c>
      <c r="U12438" s="53" t="str">
        <f t="shared" si="632"/>
        <v/>
      </c>
      <c r="V12438" s="53" t="str">
        <f t="shared" si="632"/>
        <v/>
      </c>
      <c r="W12438" s="53" t="str">
        <f t="shared" si="632"/>
        <v/>
      </c>
      <c r="X12438" s="53" t="str">
        <f t="shared" si="632"/>
        <v/>
      </c>
    </row>
    <row r="12439" spans="18:24" hidden="1" x14ac:dyDescent="0.3">
      <c r="R12439">
        <f t="shared" si="633"/>
        <v>0</v>
      </c>
      <c r="S12439">
        <f t="shared" si="634"/>
        <v>0</v>
      </c>
      <c r="T12439" s="53" t="str">
        <f t="shared" si="632"/>
        <v/>
      </c>
      <c r="U12439" s="53" t="str">
        <f t="shared" si="632"/>
        <v/>
      </c>
      <c r="V12439" s="53" t="str">
        <f t="shared" si="632"/>
        <v/>
      </c>
      <c r="W12439" s="53" t="str">
        <f t="shared" si="632"/>
        <v/>
      </c>
      <c r="X12439" s="53" t="str">
        <f t="shared" si="632"/>
        <v/>
      </c>
    </row>
    <row r="12440" spans="18:24" hidden="1" x14ac:dyDescent="0.3">
      <c r="R12440">
        <f t="shared" si="633"/>
        <v>0</v>
      </c>
      <c r="S12440">
        <f t="shared" si="634"/>
        <v>0</v>
      </c>
      <c r="T12440" s="53" t="str">
        <f t="shared" si="632"/>
        <v/>
      </c>
      <c r="U12440" s="53" t="str">
        <f t="shared" si="632"/>
        <v/>
      </c>
      <c r="V12440" s="53" t="str">
        <f t="shared" si="632"/>
        <v/>
      </c>
      <c r="W12440" s="53" t="str">
        <f t="shared" si="632"/>
        <v/>
      </c>
      <c r="X12440" s="53" t="str">
        <f t="shared" si="632"/>
        <v/>
      </c>
    </row>
    <row r="12441" spans="18:24" hidden="1" x14ac:dyDescent="0.3">
      <c r="R12441">
        <f t="shared" si="633"/>
        <v>0</v>
      </c>
      <c r="S12441">
        <f t="shared" si="634"/>
        <v>0</v>
      </c>
      <c r="T12441" s="53" t="str">
        <f t="shared" si="632"/>
        <v/>
      </c>
      <c r="U12441" s="53" t="str">
        <f t="shared" si="632"/>
        <v/>
      </c>
      <c r="V12441" s="53" t="str">
        <f t="shared" si="632"/>
        <v/>
      </c>
      <c r="W12441" s="53" t="str">
        <f t="shared" si="632"/>
        <v/>
      </c>
      <c r="X12441" s="53" t="str">
        <f t="shared" si="632"/>
        <v/>
      </c>
    </row>
    <row r="12442" spans="18:24" hidden="1" x14ac:dyDescent="0.3">
      <c r="R12442">
        <f t="shared" si="633"/>
        <v>0</v>
      </c>
      <c r="S12442">
        <f t="shared" si="634"/>
        <v>0</v>
      </c>
      <c r="T12442" s="53" t="str">
        <f t="shared" si="632"/>
        <v/>
      </c>
      <c r="U12442" s="53" t="str">
        <f t="shared" si="632"/>
        <v/>
      </c>
      <c r="V12442" s="53" t="str">
        <f t="shared" si="632"/>
        <v/>
      </c>
      <c r="W12442" s="53" t="str">
        <f t="shared" si="632"/>
        <v/>
      </c>
      <c r="X12442" s="53" t="str">
        <f t="shared" si="632"/>
        <v/>
      </c>
    </row>
    <row r="12443" spans="18:24" hidden="1" x14ac:dyDescent="0.3">
      <c r="R12443">
        <f t="shared" si="633"/>
        <v>0</v>
      </c>
      <c r="S12443">
        <f t="shared" si="634"/>
        <v>0</v>
      </c>
      <c r="T12443" s="53" t="str">
        <f t="shared" si="632"/>
        <v/>
      </c>
      <c r="U12443" s="53" t="str">
        <f t="shared" si="632"/>
        <v/>
      </c>
      <c r="V12443" s="53" t="str">
        <f t="shared" si="632"/>
        <v/>
      </c>
      <c r="W12443" s="53" t="str">
        <f t="shared" si="632"/>
        <v/>
      </c>
      <c r="X12443" s="53" t="str">
        <f t="shared" si="632"/>
        <v/>
      </c>
    </row>
    <row r="12444" spans="18:24" hidden="1" x14ac:dyDescent="0.3">
      <c r="R12444">
        <f t="shared" si="633"/>
        <v>0</v>
      </c>
      <c r="S12444">
        <f t="shared" si="634"/>
        <v>0</v>
      </c>
      <c r="T12444" s="53" t="str">
        <f t="shared" si="632"/>
        <v/>
      </c>
      <c r="U12444" s="53" t="str">
        <f t="shared" si="632"/>
        <v/>
      </c>
      <c r="V12444" s="53" t="str">
        <f t="shared" si="632"/>
        <v/>
      </c>
      <c r="W12444" s="53" t="str">
        <f t="shared" si="632"/>
        <v/>
      </c>
      <c r="X12444" s="53" t="str">
        <f t="shared" si="632"/>
        <v/>
      </c>
    </row>
    <row r="12445" spans="18:24" hidden="1" x14ac:dyDescent="0.3">
      <c r="R12445">
        <f t="shared" si="633"/>
        <v>0</v>
      </c>
      <c r="S12445">
        <f t="shared" si="634"/>
        <v>0</v>
      </c>
      <c r="T12445" s="53" t="str">
        <f t="shared" si="632"/>
        <v/>
      </c>
      <c r="U12445" s="53" t="str">
        <f t="shared" si="632"/>
        <v/>
      </c>
      <c r="V12445" s="53" t="str">
        <f t="shared" si="632"/>
        <v/>
      </c>
      <c r="W12445" s="53" t="str">
        <f t="shared" si="632"/>
        <v/>
      </c>
      <c r="X12445" s="53" t="str">
        <f t="shared" si="632"/>
        <v/>
      </c>
    </row>
    <row r="12446" spans="18:24" hidden="1" x14ac:dyDescent="0.3">
      <c r="R12446">
        <f t="shared" si="633"/>
        <v>0</v>
      </c>
      <c r="S12446">
        <f t="shared" si="634"/>
        <v>0</v>
      </c>
      <c r="T12446" s="53" t="str">
        <f t="shared" si="632"/>
        <v/>
      </c>
      <c r="U12446" s="53" t="str">
        <f t="shared" si="632"/>
        <v/>
      </c>
      <c r="V12446" s="53" t="str">
        <f t="shared" si="632"/>
        <v/>
      </c>
      <c r="W12446" s="53" t="str">
        <f t="shared" si="632"/>
        <v/>
      </c>
      <c r="X12446" s="53" t="str">
        <f t="shared" si="632"/>
        <v/>
      </c>
    </row>
    <row r="12447" spans="18:24" hidden="1" x14ac:dyDescent="0.3">
      <c r="R12447">
        <f t="shared" si="633"/>
        <v>0</v>
      </c>
      <c r="S12447">
        <f t="shared" si="634"/>
        <v>0</v>
      </c>
      <c r="T12447" s="53" t="str">
        <f t="shared" si="632"/>
        <v/>
      </c>
      <c r="U12447" s="53" t="str">
        <f t="shared" si="632"/>
        <v/>
      </c>
      <c r="V12447" s="53" t="str">
        <f t="shared" si="632"/>
        <v/>
      </c>
      <c r="W12447" s="53" t="str">
        <f t="shared" si="632"/>
        <v/>
      </c>
      <c r="X12447" s="53" t="str">
        <f t="shared" si="632"/>
        <v/>
      </c>
    </row>
    <row r="12448" spans="18:24" hidden="1" x14ac:dyDescent="0.3">
      <c r="R12448">
        <f t="shared" si="633"/>
        <v>0</v>
      </c>
      <c r="S12448">
        <f t="shared" si="634"/>
        <v>0</v>
      </c>
      <c r="T12448" s="53" t="str">
        <f t="shared" si="632"/>
        <v/>
      </c>
      <c r="U12448" s="53" t="str">
        <f t="shared" si="632"/>
        <v/>
      </c>
      <c r="V12448" s="53" t="str">
        <f t="shared" si="632"/>
        <v/>
      </c>
      <c r="W12448" s="53" t="str">
        <f t="shared" si="632"/>
        <v/>
      </c>
      <c r="X12448" s="53" t="str">
        <f t="shared" si="632"/>
        <v/>
      </c>
    </row>
    <row r="12449" spans="18:24" hidden="1" x14ac:dyDescent="0.3">
      <c r="R12449">
        <f t="shared" si="633"/>
        <v>0</v>
      </c>
      <c r="S12449">
        <f t="shared" si="634"/>
        <v>0</v>
      </c>
      <c r="T12449" s="53" t="str">
        <f t="shared" si="632"/>
        <v/>
      </c>
      <c r="U12449" s="53" t="str">
        <f t="shared" si="632"/>
        <v/>
      </c>
      <c r="V12449" s="53" t="str">
        <f t="shared" si="632"/>
        <v/>
      </c>
      <c r="W12449" s="53" t="str">
        <f t="shared" si="632"/>
        <v/>
      </c>
      <c r="X12449" s="53" t="str">
        <f t="shared" si="632"/>
        <v/>
      </c>
    </row>
    <row r="12450" spans="18:24" hidden="1" x14ac:dyDescent="0.3">
      <c r="R12450">
        <f t="shared" si="633"/>
        <v>0</v>
      </c>
      <c r="S12450">
        <f t="shared" si="634"/>
        <v>0</v>
      </c>
      <c r="T12450" s="53" t="str">
        <f t="shared" si="632"/>
        <v/>
      </c>
      <c r="U12450" s="53" t="str">
        <f t="shared" si="632"/>
        <v/>
      </c>
      <c r="V12450" s="53" t="str">
        <f t="shared" si="632"/>
        <v/>
      </c>
      <c r="W12450" s="53" t="str">
        <f t="shared" si="632"/>
        <v/>
      </c>
      <c r="X12450" s="53" t="str">
        <f t="shared" si="632"/>
        <v/>
      </c>
    </row>
    <row r="12451" spans="18:24" hidden="1" x14ac:dyDescent="0.3">
      <c r="R12451">
        <f t="shared" si="633"/>
        <v>0</v>
      </c>
      <c r="S12451">
        <f t="shared" si="634"/>
        <v>0</v>
      </c>
      <c r="T12451" s="53" t="str">
        <f t="shared" si="632"/>
        <v/>
      </c>
      <c r="U12451" s="53" t="str">
        <f t="shared" si="632"/>
        <v/>
      </c>
      <c r="V12451" s="53" t="str">
        <f t="shared" si="632"/>
        <v/>
      </c>
      <c r="W12451" s="53" t="str">
        <f t="shared" si="632"/>
        <v/>
      </c>
      <c r="X12451" s="53" t="str">
        <f t="shared" si="632"/>
        <v/>
      </c>
    </row>
    <row r="12452" spans="18:24" hidden="1" x14ac:dyDescent="0.3">
      <c r="R12452">
        <f t="shared" si="633"/>
        <v>0</v>
      </c>
      <c r="S12452">
        <f t="shared" si="634"/>
        <v>0</v>
      </c>
      <c r="T12452" s="53" t="str">
        <f t="shared" si="632"/>
        <v/>
      </c>
      <c r="U12452" s="53" t="str">
        <f t="shared" si="632"/>
        <v/>
      </c>
      <c r="V12452" s="53" t="str">
        <f t="shared" si="632"/>
        <v/>
      </c>
      <c r="W12452" s="53" t="str">
        <f t="shared" si="632"/>
        <v/>
      </c>
      <c r="X12452" s="53" t="str">
        <f t="shared" si="632"/>
        <v/>
      </c>
    </row>
    <row r="12453" spans="18:24" hidden="1" x14ac:dyDescent="0.3">
      <c r="R12453">
        <f t="shared" si="633"/>
        <v>0</v>
      </c>
      <c r="S12453">
        <f t="shared" si="634"/>
        <v>0</v>
      </c>
      <c r="T12453" s="53" t="str">
        <f t="shared" si="632"/>
        <v/>
      </c>
      <c r="U12453" s="53" t="str">
        <f t="shared" si="632"/>
        <v/>
      </c>
      <c r="V12453" s="53" t="str">
        <f t="shared" si="632"/>
        <v/>
      </c>
      <c r="W12453" s="53" t="str">
        <f t="shared" si="632"/>
        <v/>
      </c>
      <c r="X12453" s="53" t="str">
        <f t="shared" si="632"/>
        <v/>
      </c>
    </row>
    <row r="12454" spans="18:24" hidden="1" x14ac:dyDescent="0.3">
      <c r="R12454">
        <f t="shared" si="633"/>
        <v>0</v>
      </c>
      <c r="S12454">
        <f t="shared" si="634"/>
        <v>0</v>
      </c>
      <c r="T12454" s="53" t="str">
        <f t="shared" si="632"/>
        <v/>
      </c>
      <c r="U12454" s="53" t="str">
        <f t="shared" si="632"/>
        <v/>
      </c>
      <c r="V12454" s="53" t="str">
        <f t="shared" si="632"/>
        <v/>
      </c>
      <c r="W12454" s="53" t="str">
        <f t="shared" si="632"/>
        <v/>
      </c>
      <c r="X12454" s="53" t="str">
        <f t="shared" si="632"/>
        <v/>
      </c>
    </row>
    <row r="12455" spans="18:24" hidden="1" x14ac:dyDescent="0.3">
      <c r="R12455">
        <f t="shared" si="633"/>
        <v>0</v>
      </c>
      <c r="S12455">
        <f t="shared" si="634"/>
        <v>0</v>
      </c>
      <c r="T12455" s="53" t="str">
        <f t="shared" si="632"/>
        <v/>
      </c>
      <c r="U12455" s="53" t="str">
        <f t="shared" si="632"/>
        <v/>
      </c>
      <c r="V12455" s="53" t="str">
        <f t="shared" si="632"/>
        <v/>
      </c>
      <c r="W12455" s="53" t="str">
        <f t="shared" si="632"/>
        <v/>
      </c>
      <c r="X12455" s="53" t="str">
        <f t="shared" si="632"/>
        <v/>
      </c>
    </row>
    <row r="12456" spans="18:24" hidden="1" x14ac:dyDescent="0.3">
      <c r="R12456">
        <f t="shared" si="633"/>
        <v>0</v>
      </c>
      <c r="S12456">
        <f t="shared" si="634"/>
        <v>0</v>
      </c>
      <c r="T12456" s="53" t="str">
        <f t="shared" si="632"/>
        <v/>
      </c>
      <c r="U12456" s="53" t="str">
        <f t="shared" si="632"/>
        <v/>
      </c>
      <c r="V12456" s="53" t="str">
        <f t="shared" si="632"/>
        <v/>
      </c>
      <c r="W12456" s="53" t="str">
        <f t="shared" si="632"/>
        <v/>
      </c>
      <c r="X12456" s="53" t="str">
        <f t="shared" si="632"/>
        <v/>
      </c>
    </row>
    <row r="12457" spans="18:24" hidden="1" x14ac:dyDescent="0.3">
      <c r="R12457">
        <f t="shared" si="633"/>
        <v>0</v>
      </c>
      <c r="S12457">
        <f t="shared" si="634"/>
        <v>0</v>
      </c>
      <c r="T12457" s="53" t="str">
        <f t="shared" si="632"/>
        <v/>
      </c>
      <c r="U12457" s="53" t="str">
        <f t="shared" si="632"/>
        <v/>
      </c>
      <c r="V12457" s="53" t="str">
        <f t="shared" si="632"/>
        <v/>
      </c>
      <c r="W12457" s="53" t="str">
        <f t="shared" si="632"/>
        <v/>
      </c>
      <c r="X12457" s="53" t="str">
        <f t="shared" si="632"/>
        <v/>
      </c>
    </row>
    <row r="12458" spans="18:24" hidden="1" x14ac:dyDescent="0.3">
      <c r="R12458">
        <f t="shared" si="633"/>
        <v>0</v>
      </c>
      <c r="S12458">
        <f t="shared" si="634"/>
        <v>0</v>
      </c>
      <c r="T12458" s="53" t="str">
        <f t="shared" si="632"/>
        <v/>
      </c>
      <c r="U12458" s="53" t="str">
        <f t="shared" si="632"/>
        <v/>
      </c>
      <c r="V12458" s="53" t="str">
        <f t="shared" si="632"/>
        <v/>
      </c>
      <c r="W12458" s="53" t="str">
        <f t="shared" si="632"/>
        <v/>
      </c>
      <c r="X12458" s="53" t="str">
        <f t="shared" si="632"/>
        <v/>
      </c>
    </row>
    <row r="12459" spans="18:24" hidden="1" x14ac:dyDescent="0.3">
      <c r="R12459">
        <f t="shared" si="633"/>
        <v>0</v>
      </c>
      <c r="S12459">
        <f t="shared" si="634"/>
        <v>0</v>
      </c>
      <c r="T12459" s="53" t="str">
        <f t="shared" si="632"/>
        <v/>
      </c>
      <c r="U12459" s="53" t="str">
        <f t="shared" si="632"/>
        <v/>
      </c>
      <c r="V12459" s="53" t="str">
        <f t="shared" si="632"/>
        <v/>
      </c>
      <c r="W12459" s="53" t="str">
        <f t="shared" si="632"/>
        <v/>
      </c>
      <c r="X12459" s="53" t="str">
        <f t="shared" si="632"/>
        <v/>
      </c>
    </row>
    <row r="12460" spans="18:24" hidden="1" x14ac:dyDescent="0.3">
      <c r="R12460">
        <f t="shared" si="633"/>
        <v>0</v>
      </c>
      <c r="S12460">
        <f t="shared" si="634"/>
        <v>0</v>
      </c>
      <c r="T12460" s="53" t="str">
        <f t="shared" si="632"/>
        <v/>
      </c>
      <c r="U12460" s="53" t="str">
        <f t="shared" si="632"/>
        <v/>
      </c>
      <c r="V12460" s="53" t="str">
        <f t="shared" si="632"/>
        <v/>
      </c>
      <c r="W12460" s="53" t="str">
        <f t="shared" si="632"/>
        <v/>
      </c>
      <c r="X12460" s="53" t="str">
        <f t="shared" si="632"/>
        <v/>
      </c>
    </row>
    <row r="12461" spans="18:24" hidden="1" x14ac:dyDescent="0.3">
      <c r="R12461">
        <f t="shared" si="633"/>
        <v>0</v>
      </c>
      <c r="S12461">
        <f t="shared" si="634"/>
        <v>0</v>
      </c>
      <c r="T12461" s="53" t="str">
        <f t="shared" si="632"/>
        <v/>
      </c>
      <c r="U12461" s="53" t="str">
        <f t="shared" si="632"/>
        <v/>
      </c>
      <c r="V12461" s="53" t="str">
        <f t="shared" si="632"/>
        <v/>
      </c>
      <c r="W12461" s="53" t="str">
        <f t="shared" si="632"/>
        <v/>
      </c>
      <c r="X12461" s="53" t="str">
        <f t="shared" si="632"/>
        <v/>
      </c>
    </row>
    <row r="12462" spans="18:24" hidden="1" x14ac:dyDescent="0.3">
      <c r="R12462">
        <f t="shared" si="633"/>
        <v>0</v>
      </c>
      <c r="S12462">
        <f t="shared" si="634"/>
        <v>0</v>
      </c>
      <c r="T12462" s="53" t="str">
        <f t="shared" si="632"/>
        <v/>
      </c>
      <c r="U12462" s="53" t="str">
        <f t="shared" si="632"/>
        <v/>
      </c>
      <c r="V12462" s="53" t="str">
        <f t="shared" si="632"/>
        <v/>
      </c>
      <c r="W12462" s="53" t="str">
        <f t="shared" si="632"/>
        <v/>
      </c>
      <c r="X12462" s="53" t="str">
        <f t="shared" si="632"/>
        <v/>
      </c>
    </row>
    <row r="12463" spans="18:24" hidden="1" x14ac:dyDescent="0.3">
      <c r="R12463">
        <f t="shared" si="633"/>
        <v>0</v>
      </c>
      <c r="S12463">
        <f t="shared" si="634"/>
        <v>0</v>
      </c>
      <c r="T12463" s="53" t="str">
        <f t="shared" ref="T12463:X12513" si="635">IF(OR(COUNTIF($D12463,"*"&amp;T$5&amp;"*")&gt;0,$D12463="GRUPO TEPSA"),T$5,"")</f>
        <v/>
      </c>
      <c r="U12463" s="53" t="str">
        <f t="shared" si="635"/>
        <v/>
      </c>
      <c r="V12463" s="53" t="str">
        <f t="shared" si="635"/>
        <v/>
      </c>
      <c r="W12463" s="53" t="str">
        <f t="shared" si="635"/>
        <v/>
      </c>
      <c r="X12463" s="53" t="str">
        <f t="shared" si="635"/>
        <v/>
      </c>
    </row>
    <row r="12464" spans="18:24" hidden="1" x14ac:dyDescent="0.3">
      <c r="R12464">
        <f t="shared" si="633"/>
        <v>0</v>
      </c>
      <c r="S12464">
        <f t="shared" si="634"/>
        <v>0</v>
      </c>
      <c r="T12464" s="53" t="str">
        <f t="shared" si="635"/>
        <v/>
      </c>
      <c r="U12464" s="53" t="str">
        <f t="shared" si="635"/>
        <v/>
      </c>
      <c r="V12464" s="53" t="str">
        <f t="shared" si="635"/>
        <v/>
      </c>
      <c r="W12464" s="53" t="str">
        <f t="shared" si="635"/>
        <v/>
      </c>
      <c r="X12464" s="53" t="str">
        <f t="shared" si="635"/>
        <v/>
      </c>
    </row>
    <row r="12465" spans="18:24" hidden="1" x14ac:dyDescent="0.3">
      <c r="R12465">
        <f t="shared" si="633"/>
        <v>0</v>
      </c>
      <c r="S12465">
        <f t="shared" si="634"/>
        <v>0</v>
      </c>
      <c r="T12465" s="53" t="str">
        <f t="shared" si="635"/>
        <v/>
      </c>
      <c r="U12465" s="53" t="str">
        <f t="shared" si="635"/>
        <v/>
      </c>
      <c r="V12465" s="53" t="str">
        <f t="shared" si="635"/>
        <v/>
      </c>
      <c r="W12465" s="53" t="str">
        <f t="shared" si="635"/>
        <v/>
      </c>
      <c r="X12465" s="53" t="str">
        <f t="shared" si="635"/>
        <v/>
      </c>
    </row>
    <row r="12466" spans="18:24" hidden="1" x14ac:dyDescent="0.3">
      <c r="R12466">
        <f t="shared" si="633"/>
        <v>0</v>
      </c>
      <c r="S12466">
        <f t="shared" si="634"/>
        <v>0</v>
      </c>
      <c r="T12466" s="53" t="str">
        <f t="shared" si="635"/>
        <v/>
      </c>
      <c r="U12466" s="53" t="str">
        <f t="shared" si="635"/>
        <v/>
      </c>
      <c r="V12466" s="53" t="str">
        <f t="shared" si="635"/>
        <v/>
      </c>
      <c r="W12466" s="53" t="str">
        <f t="shared" si="635"/>
        <v/>
      </c>
      <c r="X12466" s="53" t="str">
        <f t="shared" si="635"/>
        <v/>
      </c>
    </row>
    <row r="12467" spans="18:24" hidden="1" x14ac:dyDescent="0.3">
      <c r="R12467">
        <f t="shared" si="633"/>
        <v>0</v>
      </c>
      <c r="S12467">
        <f t="shared" si="634"/>
        <v>0</v>
      </c>
      <c r="T12467" s="53" t="str">
        <f t="shared" si="635"/>
        <v/>
      </c>
      <c r="U12467" s="53" t="str">
        <f t="shared" si="635"/>
        <v/>
      </c>
      <c r="V12467" s="53" t="str">
        <f t="shared" si="635"/>
        <v/>
      </c>
      <c r="W12467" s="53" t="str">
        <f t="shared" si="635"/>
        <v/>
      </c>
      <c r="X12467" s="53" t="str">
        <f t="shared" si="635"/>
        <v/>
      </c>
    </row>
    <row r="12468" spans="18:24" hidden="1" x14ac:dyDescent="0.3">
      <c r="R12468">
        <f t="shared" si="633"/>
        <v>0</v>
      </c>
      <c r="S12468">
        <f t="shared" si="634"/>
        <v>0</v>
      </c>
      <c r="T12468" s="53" t="str">
        <f t="shared" si="635"/>
        <v/>
      </c>
      <c r="U12468" s="53" t="str">
        <f t="shared" si="635"/>
        <v/>
      </c>
      <c r="V12468" s="53" t="str">
        <f t="shared" si="635"/>
        <v/>
      </c>
      <c r="W12468" s="53" t="str">
        <f t="shared" si="635"/>
        <v/>
      </c>
      <c r="X12468" s="53" t="str">
        <f t="shared" si="635"/>
        <v/>
      </c>
    </row>
    <row r="12469" spans="18:24" hidden="1" x14ac:dyDescent="0.3">
      <c r="R12469">
        <f t="shared" si="633"/>
        <v>0</v>
      </c>
      <c r="S12469">
        <f t="shared" si="634"/>
        <v>0</v>
      </c>
      <c r="T12469" s="53" t="str">
        <f t="shared" si="635"/>
        <v/>
      </c>
      <c r="U12469" s="53" t="str">
        <f t="shared" si="635"/>
        <v/>
      </c>
      <c r="V12469" s="53" t="str">
        <f t="shared" si="635"/>
        <v/>
      </c>
      <c r="W12469" s="53" t="str">
        <f t="shared" si="635"/>
        <v/>
      </c>
      <c r="X12469" s="53" t="str">
        <f t="shared" si="635"/>
        <v/>
      </c>
    </row>
    <row r="12470" spans="18:24" hidden="1" x14ac:dyDescent="0.3">
      <c r="R12470">
        <f t="shared" si="633"/>
        <v>0</v>
      </c>
      <c r="S12470">
        <f t="shared" si="634"/>
        <v>0</v>
      </c>
      <c r="T12470" s="53" t="str">
        <f t="shared" si="635"/>
        <v/>
      </c>
      <c r="U12470" s="53" t="str">
        <f t="shared" si="635"/>
        <v/>
      </c>
      <c r="V12470" s="53" t="str">
        <f t="shared" si="635"/>
        <v/>
      </c>
      <c r="W12470" s="53" t="str">
        <f t="shared" si="635"/>
        <v/>
      </c>
      <c r="X12470" s="53" t="str">
        <f t="shared" si="635"/>
        <v/>
      </c>
    </row>
    <row r="12471" spans="18:24" hidden="1" x14ac:dyDescent="0.3">
      <c r="R12471">
        <f t="shared" si="633"/>
        <v>0</v>
      </c>
      <c r="S12471">
        <f t="shared" si="634"/>
        <v>0</v>
      </c>
      <c r="T12471" s="53" t="str">
        <f t="shared" si="635"/>
        <v/>
      </c>
      <c r="U12471" s="53" t="str">
        <f t="shared" si="635"/>
        <v/>
      </c>
      <c r="V12471" s="53" t="str">
        <f t="shared" si="635"/>
        <v/>
      </c>
      <c r="W12471" s="53" t="str">
        <f t="shared" si="635"/>
        <v/>
      </c>
      <c r="X12471" s="53" t="str">
        <f t="shared" si="635"/>
        <v/>
      </c>
    </row>
    <row r="12472" spans="18:24" hidden="1" x14ac:dyDescent="0.3">
      <c r="R12472">
        <f t="shared" si="633"/>
        <v>0</v>
      </c>
      <c r="S12472">
        <f t="shared" si="634"/>
        <v>0</v>
      </c>
      <c r="T12472" s="53" t="str">
        <f t="shared" si="635"/>
        <v/>
      </c>
      <c r="U12472" s="53" t="str">
        <f t="shared" si="635"/>
        <v/>
      </c>
      <c r="V12472" s="53" t="str">
        <f t="shared" si="635"/>
        <v/>
      </c>
      <c r="W12472" s="53" t="str">
        <f t="shared" si="635"/>
        <v/>
      </c>
      <c r="X12472" s="53" t="str">
        <f t="shared" si="635"/>
        <v/>
      </c>
    </row>
    <row r="12473" spans="18:24" hidden="1" x14ac:dyDescent="0.3">
      <c r="R12473">
        <f t="shared" si="633"/>
        <v>0</v>
      </c>
      <c r="S12473">
        <f t="shared" si="634"/>
        <v>0</v>
      </c>
      <c r="T12473" s="53" t="str">
        <f t="shared" si="635"/>
        <v/>
      </c>
      <c r="U12473" s="53" t="str">
        <f t="shared" si="635"/>
        <v/>
      </c>
      <c r="V12473" s="53" t="str">
        <f t="shared" si="635"/>
        <v/>
      </c>
      <c r="W12473" s="53" t="str">
        <f t="shared" si="635"/>
        <v/>
      </c>
      <c r="X12473" s="53" t="str">
        <f t="shared" si="635"/>
        <v/>
      </c>
    </row>
    <row r="12474" spans="18:24" hidden="1" x14ac:dyDescent="0.3">
      <c r="R12474">
        <f t="shared" si="633"/>
        <v>0</v>
      </c>
      <c r="S12474">
        <f t="shared" si="634"/>
        <v>0</v>
      </c>
      <c r="T12474" s="53" t="str">
        <f t="shared" si="635"/>
        <v/>
      </c>
      <c r="U12474" s="53" t="str">
        <f t="shared" si="635"/>
        <v/>
      </c>
      <c r="V12474" s="53" t="str">
        <f t="shared" si="635"/>
        <v/>
      </c>
      <c r="W12474" s="53" t="str">
        <f t="shared" si="635"/>
        <v/>
      </c>
      <c r="X12474" s="53" t="str">
        <f t="shared" si="635"/>
        <v/>
      </c>
    </row>
    <row r="12475" spans="18:24" hidden="1" x14ac:dyDescent="0.3">
      <c r="R12475">
        <f t="shared" si="633"/>
        <v>0</v>
      </c>
      <c r="S12475">
        <f t="shared" si="634"/>
        <v>0</v>
      </c>
      <c r="T12475" s="53" t="str">
        <f t="shared" si="635"/>
        <v/>
      </c>
      <c r="U12475" s="53" t="str">
        <f t="shared" si="635"/>
        <v/>
      </c>
      <c r="V12475" s="53" t="str">
        <f t="shared" si="635"/>
        <v/>
      </c>
      <c r="W12475" s="53" t="str">
        <f t="shared" si="635"/>
        <v/>
      </c>
      <c r="X12475" s="53" t="str">
        <f t="shared" si="635"/>
        <v/>
      </c>
    </row>
    <row r="12476" spans="18:24" hidden="1" x14ac:dyDescent="0.3">
      <c r="R12476">
        <f t="shared" si="633"/>
        <v>0</v>
      </c>
      <c r="S12476">
        <f t="shared" si="634"/>
        <v>0</v>
      </c>
      <c r="T12476" s="53" t="str">
        <f t="shared" si="635"/>
        <v/>
      </c>
      <c r="U12476" s="53" t="str">
        <f t="shared" si="635"/>
        <v/>
      </c>
      <c r="V12476" s="53" t="str">
        <f t="shared" si="635"/>
        <v/>
      </c>
      <c r="W12476" s="53" t="str">
        <f t="shared" si="635"/>
        <v/>
      </c>
      <c r="X12476" s="53" t="str">
        <f t="shared" si="635"/>
        <v/>
      </c>
    </row>
    <row r="12477" spans="18:24" hidden="1" x14ac:dyDescent="0.3">
      <c r="R12477">
        <f t="shared" si="633"/>
        <v>0</v>
      </c>
      <c r="S12477">
        <f t="shared" si="634"/>
        <v>0</v>
      </c>
      <c r="T12477" s="53" t="str">
        <f t="shared" si="635"/>
        <v/>
      </c>
      <c r="U12477" s="53" t="str">
        <f t="shared" si="635"/>
        <v/>
      </c>
      <c r="V12477" s="53" t="str">
        <f t="shared" si="635"/>
        <v/>
      </c>
      <c r="W12477" s="53" t="str">
        <f t="shared" si="635"/>
        <v/>
      </c>
      <c r="X12477" s="53" t="str">
        <f t="shared" si="635"/>
        <v/>
      </c>
    </row>
    <row r="12478" spans="18:24" hidden="1" x14ac:dyDescent="0.3">
      <c r="R12478">
        <f t="shared" si="633"/>
        <v>0</v>
      </c>
      <c r="S12478">
        <f t="shared" si="634"/>
        <v>0</v>
      </c>
      <c r="T12478" s="53" t="str">
        <f t="shared" si="635"/>
        <v/>
      </c>
      <c r="U12478" s="53" t="str">
        <f t="shared" si="635"/>
        <v/>
      </c>
      <c r="V12478" s="53" t="str">
        <f t="shared" si="635"/>
        <v/>
      </c>
      <c r="W12478" s="53" t="str">
        <f t="shared" si="635"/>
        <v/>
      </c>
      <c r="X12478" s="53" t="str">
        <f t="shared" si="635"/>
        <v/>
      </c>
    </row>
    <row r="12479" spans="18:24" hidden="1" x14ac:dyDescent="0.3">
      <c r="R12479">
        <f t="shared" si="633"/>
        <v>0</v>
      </c>
      <c r="S12479">
        <f t="shared" si="634"/>
        <v>0</v>
      </c>
      <c r="T12479" s="53" t="str">
        <f t="shared" si="635"/>
        <v/>
      </c>
      <c r="U12479" s="53" t="str">
        <f t="shared" si="635"/>
        <v/>
      </c>
      <c r="V12479" s="53" t="str">
        <f t="shared" si="635"/>
        <v/>
      </c>
      <c r="W12479" s="53" t="str">
        <f t="shared" si="635"/>
        <v/>
      </c>
      <c r="X12479" s="53" t="str">
        <f t="shared" si="635"/>
        <v/>
      </c>
    </row>
    <row r="12480" spans="18:24" hidden="1" x14ac:dyDescent="0.3">
      <c r="R12480">
        <f t="shared" si="633"/>
        <v>0</v>
      </c>
      <c r="S12480">
        <f t="shared" si="634"/>
        <v>0</v>
      </c>
      <c r="T12480" s="53" t="str">
        <f t="shared" si="635"/>
        <v/>
      </c>
      <c r="U12480" s="53" t="str">
        <f t="shared" si="635"/>
        <v/>
      </c>
      <c r="V12480" s="53" t="str">
        <f t="shared" si="635"/>
        <v/>
      </c>
      <c r="W12480" s="53" t="str">
        <f t="shared" si="635"/>
        <v/>
      </c>
      <c r="X12480" s="53" t="str">
        <f t="shared" si="635"/>
        <v/>
      </c>
    </row>
    <row r="12481" spans="18:24" hidden="1" x14ac:dyDescent="0.3">
      <c r="R12481">
        <f t="shared" si="633"/>
        <v>0</v>
      </c>
      <c r="S12481">
        <f t="shared" si="634"/>
        <v>0</v>
      </c>
      <c r="T12481" s="53" t="str">
        <f t="shared" si="635"/>
        <v/>
      </c>
      <c r="U12481" s="53" t="str">
        <f t="shared" si="635"/>
        <v/>
      </c>
      <c r="V12481" s="53" t="str">
        <f t="shared" si="635"/>
        <v/>
      </c>
      <c r="W12481" s="53" t="str">
        <f t="shared" si="635"/>
        <v/>
      </c>
      <c r="X12481" s="53" t="str">
        <f t="shared" si="635"/>
        <v/>
      </c>
    </row>
    <row r="12482" spans="18:24" hidden="1" x14ac:dyDescent="0.3">
      <c r="R12482">
        <f t="shared" si="633"/>
        <v>0</v>
      </c>
      <c r="S12482">
        <f t="shared" si="634"/>
        <v>0</v>
      </c>
      <c r="T12482" s="53" t="str">
        <f t="shared" si="635"/>
        <v/>
      </c>
      <c r="U12482" s="53" t="str">
        <f t="shared" si="635"/>
        <v/>
      </c>
      <c r="V12482" s="53" t="str">
        <f t="shared" si="635"/>
        <v/>
      </c>
      <c r="W12482" s="53" t="str">
        <f t="shared" si="635"/>
        <v/>
      </c>
      <c r="X12482" s="53" t="str">
        <f t="shared" si="635"/>
        <v/>
      </c>
    </row>
    <row r="12483" spans="18:24" hidden="1" x14ac:dyDescent="0.3">
      <c r="R12483">
        <f t="shared" si="633"/>
        <v>0</v>
      </c>
      <c r="S12483">
        <f t="shared" si="634"/>
        <v>0</v>
      </c>
      <c r="T12483" s="53" t="str">
        <f t="shared" si="635"/>
        <v/>
      </c>
      <c r="U12483" s="53" t="str">
        <f t="shared" si="635"/>
        <v/>
      </c>
      <c r="V12483" s="53" t="str">
        <f t="shared" si="635"/>
        <v/>
      </c>
      <c r="W12483" s="53" t="str">
        <f t="shared" si="635"/>
        <v/>
      </c>
      <c r="X12483" s="53" t="str">
        <f t="shared" si="635"/>
        <v/>
      </c>
    </row>
    <row r="12484" spans="18:24" hidden="1" x14ac:dyDescent="0.3">
      <c r="R12484">
        <f t="shared" si="633"/>
        <v>0</v>
      </c>
      <c r="S12484">
        <f t="shared" si="634"/>
        <v>0</v>
      </c>
      <c r="T12484" s="53" t="str">
        <f t="shared" si="635"/>
        <v/>
      </c>
      <c r="U12484" s="53" t="str">
        <f t="shared" si="635"/>
        <v/>
      </c>
      <c r="V12484" s="53" t="str">
        <f t="shared" si="635"/>
        <v/>
      </c>
      <c r="W12484" s="53" t="str">
        <f t="shared" si="635"/>
        <v/>
      </c>
      <c r="X12484" s="53" t="str">
        <f t="shared" si="635"/>
        <v/>
      </c>
    </row>
    <row r="12485" spans="18:24" hidden="1" x14ac:dyDescent="0.3">
      <c r="R12485">
        <f t="shared" si="633"/>
        <v>0</v>
      </c>
      <c r="S12485">
        <f t="shared" si="634"/>
        <v>0</v>
      </c>
      <c r="T12485" s="53" t="str">
        <f t="shared" si="635"/>
        <v/>
      </c>
      <c r="U12485" s="53" t="str">
        <f t="shared" si="635"/>
        <v/>
      </c>
      <c r="V12485" s="53" t="str">
        <f t="shared" si="635"/>
        <v/>
      </c>
      <c r="W12485" s="53" t="str">
        <f t="shared" si="635"/>
        <v/>
      </c>
      <c r="X12485" s="53" t="str">
        <f t="shared" si="635"/>
        <v/>
      </c>
    </row>
    <row r="12486" spans="18:24" hidden="1" x14ac:dyDescent="0.3">
      <c r="R12486">
        <f t="shared" si="633"/>
        <v>0</v>
      </c>
      <c r="S12486">
        <f t="shared" si="634"/>
        <v>0</v>
      </c>
      <c r="T12486" s="53" t="str">
        <f t="shared" si="635"/>
        <v/>
      </c>
      <c r="U12486" s="53" t="str">
        <f t="shared" si="635"/>
        <v/>
      </c>
      <c r="V12486" s="53" t="str">
        <f t="shared" si="635"/>
        <v/>
      </c>
      <c r="W12486" s="53" t="str">
        <f t="shared" si="635"/>
        <v/>
      </c>
      <c r="X12486" s="53" t="str">
        <f t="shared" si="635"/>
        <v/>
      </c>
    </row>
    <row r="12487" spans="18:24" hidden="1" x14ac:dyDescent="0.3">
      <c r="R12487">
        <f t="shared" ref="R12487:R12550" si="636">IF(OR(D12487="GRUPO TEPSA",D12487="TODAS"),P12487/5,P12487)</f>
        <v>0</v>
      </c>
      <c r="S12487">
        <f t="shared" si="634"/>
        <v>0</v>
      </c>
      <c r="T12487" s="53" t="str">
        <f t="shared" si="635"/>
        <v/>
      </c>
      <c r="U12487" s="53" t="str">
        <f t="shared" si="635"/>
        <v/>
      </c>
      <c r="V12487" s="53" t="str">
        <f t="shared" si="635"/>
        <v/>
      </c>
      <c r="W12487" s="53" t="str">
        <f t="shared" si="635"/>
        <v/>
      </c>
      <c r="X12487" s="53" t="str">
        <f t="shared" si="635"/>
        <v/>
      </c>
    </row>
    <row r="12488" spans="18:24" hidden="1" x14ac:dyDescent="0.3">
      <c r="R12488">
        <f t="shared" si="636"/>
        <v>0</v>
      </c>
      <c r="S12488">
        <f t="shared" si="634"/>
        <v>0</v>
      </c>
      <c r="T12488" s="53" t="str">
        <f t="shared" si="635"/>
        <v/>
      </c>
      <c r="U12488" s="53" t="str">
        <f t="shared" si="635"/>
        <v/>
      </c>
      <c r="V12488" s="53" t="str">
        <f t="shared" si="635"/>
        <v/>
      </c>
      <c r="W12488" s="53" t="str">
        <f t="shared" si="635"/>
        <v/>
      </c>
      <c r="X12488" s="53" t="str">
        <f t="shared" si="635"/>
        <v/>
      </c>
    </row>
    <row r="12489" spans="18:24" hidden="1" x14ac:dyDescent="0.3">
      <c r="R12489">
        <f t="shared" si="636"/>
        <v>0</v>
      </c>
      <c r="S12489">
        <f t="shared" si="634"/>
        <v>0</v>
      </c>
      <c r="T12489" s="53" t="str">
        <f t="shared" si="635"/>
        <v/>
      </c>
      <c r="U12489" s="53" t="str">
        <f t="shared" si="635"/>
        <v/>
      </c>
      <c r="V12489" s="53" t="str">
        <f t="shared" si="635"/>
        <v/>
      </c>
      <c r="W12489" s="53" t="str">
        <f t="shared" si="635"/>
        <v/>
      </c>
      <c r="X12489" s="53" t="str">
        <f t="shared" si="635"/>
        <v/>
      </c>
    </row>
    <row r="12490" spans="18:24" hidden="1" x14ac:dyDescent="0.3">
      <c r="R12490">
        <f t="shared" si="636"/>
        <v>0</v>
      </c>
      <c r="S12490">
        <f t="shared" si="634"/>
        <v>0</v>
      </c>
      <c r="T12490" s="53" t="str">
        <f t="shared" si="635"/>
        <v/>
      </c>
      <c r="U12490" s="53" t="str">
        <f t="shared" si="635"/>
        <v/>
      </c>
      <c r="V12490" s="53" t="str">
        <f t="shared" si="635"/>
        <v/>
      </c>
      <c r="W12490" s="53" t="str">
        <f t="shared" si="635"/>
        <v/>
      </c>
      <c r="X12490" s="53" t="str">
        <f t="shared" si="635"/>
        <v/>
      </c>
    </row>
    <row r="12491" spans="18:24" hidden="1" x14ac:dyDescent="0.3">
      <c r="R12491">
        <f t="shared" si="636"/>
        <v>0</v>
      </c>
      <c r="S12491">
        <f t="shared" ref="S12491:S12554" si="637">IF(OR(D12491="GRUPO TEPSA",D12491="TODAS"),Q12491/5,Q12491)</f>
        <v>0</v>
      </c>
      <c r="T12491" s="53" t="str">
        <f t="shared" si="635"/>
        <v/>
      </c>
      <c r="U12491" s="53" t="str">
        <f t="shared" si="635"/>
        <v/>
      </c>
      <c r="V12491" s="53" t="str">
        <f t="shared" si="635"/>
        <v/>
      </c>
      <c r="W12491" s="53" t="str">
        <f t="shared" si="635"/>
        <v/>
      </c>
      <c r="X12491" s="53" t="str">
        <f t="shared" si="635"/>
        <v/>
      </c>
    </row>
    <row r="12492" spans="18:24" hidden="1" x14ac:dyDescent="0.3">
      <c r="R12492">
        <f t="shared" si="636"/>
        <v>0</v>
      </c>
      <c r="S12492">
        <f t="shared" si="637"/>
        <v>0</v>
      </c>
      <c r="T12492" s="53" t="str">
        <f t="shared" si="635"/>
        <v/>
      </c>
      <c r="U12492" s="53" t="str">
        <f t="shared" si="635"/>
        <v/>
      </c>
      <c r="V12492" s="53" t="str">
        <f t="shared" si="635"/>
        <v/>
      </c>
      <c r="W12492" s="53" t="str">
        <f t="shared" si="635"/>
        <v/>
      </c>
      <c r="X12492" s="53" t="str">
        <f t="shared" si="635"/>
        <v/>
      </c>
    </row>
    <row r="12493" spans="18:24" hidden="1" x14ac:dyDescent="0.3">
      <c r="R12493">
        <f t="shared" si="636"/>
        <v>0</v>
      </c>
      <c r="S12493">
        <f t="shared" si="637"/>
        <v>0</v>
      </c>
      <c r="T12493" s="53" t="str">
        <f t="shared" si="635"/>
        <v/>
      </c>
      <c r="U12493" s="53" t="str">
        <f t="shared" si="635"/>
        <v/>
      </c>
      <c r="V12493" s="53" t="str">
        <f t="shared" si="635"/>
        <v/>
      </c>
      <c r="W12493" s="53" t="str">
        <f t="shared" si="635"/>
        <v/>
      </c>
      <c r="X12493" s="53" t="str">
        <f t="shared" si="635"/>
        <v/>
      </c>
    </row>
    <row r="12494" spans="18:24" hidden="1" x14ac:dyDescent="0.3">
      <c r="R12494">
        <f t="shared" si="636"/>
        <v>0</v>
      </c>
      <c r="S12494">
        <f t="shared" si="637"/>
        <v>0</v>
      </c>
      <c r="T12494" s="53" t="str">
        <f t="shared" si="635"/>
        <v/>
      </c>
      <c r="U12494" s="53" t="str">
        <f t="shared" si="635"/>
        <v/>
      </c>
      <c r="V12494" s="53" t="str">
        <f t="shared" si="635"/>
        <v/>
      </c>
      <c r="W12494" s="53" t="str">
        <f t="shared" si="635"/>
        <v/>
      </c>
      <c r="X12494" s="53" t="str">
        <f t="shared" si="635"/>
        <v/>
      </c>
    </row>
    <row r="12495" spans="18:24" hidden="1" x14ac:dyDescent="0.3">
      <c r="R12495">
        <f t="shared" si="636"/>
        <v>0</v>
      </c>
      <c r="S12495">
        <f t="shared" si="637"/>
        <v>0</v>
      </c>
      <c r="T12495" s="53" t="str">
        <f t="shared" si="635"/>
        <v/>
      </c>
      <c r="U12495" s="53" t="str">
        <f t="shared" si="635"/>
        <v/>
      </c>
      <c r="V12495" s="53" t="str">
        <f t="shared" si="635"/>
        <v/>
      </c>
      <c r="W12495" s="53" t="str">
        <f t="shared" si="635"/>
        <v/>
      </c>
      <c r="X12495" s="53" t="str">
        <f t="shared" si="635"/>
        <v/>
      </c>
    </row>
    <row r="12496" spans="18:24" hidden="1" x14ac:dyDescent="0.3">
      <c r="R12496">
        <f t="shared" si="636"/>
        <v>0</v>
      </c>
      <c r="S12496">
        <f t="shared" si="637"/>
        <v>0</v>
      </c>
      <c r="T12496" s="53" t="str">
        <f t="shared" si="635"/>
        <v/>
      </c>
      <c r="U12496" s="53" t="str">
        <f t="shared" si="635"/>
        <v/>
      </c>
      <c r="V12496" s="53" t="str">
        <f t="shared" si="635"/>
        <v/>
      </c>
      <c r="W12496" s="53" t="str">
        <f t="shared" si="635"/>
        <v/>
      </c>
      <c r="X12496" s="53" t="str">
        <f t="shared" si="635"/>
        <v/>
      </c>
    </row>
    <row r="12497" spans="18:24" hidden="1" x14ac:dyDescent="0.3">
      <c r="R12497">
        <f t="shared" si="636"/>
        <v>0</v>
      </c>
      <c r="S12497">
        <f t="shared" si="637"/>
        <v>0</v>
      </c>
      <c r="T12497" s="53" t="str">
        <f t="shared" si="635"/>
        <v/>
      </c>
      <c r="U12497" s="53" t="str">
        <f t="shared" si="635"/>
        <v/>
      </c>
      <c r="V12497" s="53" t="str">
        <f t="shared" si="635"/>
        <v/>
      </c>
      <c r="W12497" s="53" t="str">
        <f t="shared" si="635"/>
        <v/>
      </c>
      <c r="X12497" s="53" t="str">
        <f t="shared" si="635"/>
        <v/>
      </c>
    </row>
    <row r="12498" spans="18:24" hidden="1" x14ac:dyDescent="0.3">
      <c r="R12498">
        <f t="shared" si="636"/>
        <v>0</v>
      </c>
      <c r="S12498">
        <f t="shared" si="637"/>
        <v>0</v>
      </c>
      <c r="T12498" s="53" t="str">
        <f t="shared" si="635"/>
        <v/>
      </c>
      <c r="U12498" s="53" t="str">
        <f t="shared" si="635"/>
        <v/>
      </c>
      <c r="V12498" s="53" t="str">
        <f t="shared" si="635"/>
        <v/>
      </c>
      <c r="W12498" s="53" t="str">
        <f t="shared" si="635"/>
        <v/>
      </c>
      <c r="X12498" s="53" t="str">
        <f t="shared" si="635"/>
        <v/>
      </c>
    </row>
    <row r="12499" spans="18:24" hidden="1" x14ac:dyDescent="0.3">
      <c r="R12499">
        <f t="shared" si="636"/>
        <v>0</v>
      </c>
      <c r="S12499">
        <f t="shared" si="637"/>
        <v>0</v>
      </c>
      <c r="T12499" s="53" t="str">
        <f t="shared" si="635"/>
        <v/>
      </c>
      <c r="U12499" s="53" t="str">
        <f t="shared" si="635"/>
        <v/>
      </c>
      <c r="V12499" s="53" t="str">
        <f t="shared" si="635"/>
        <v/>
      </c>
      <c r="W12499" s="53" t="str">
        <f t="shared" si="635"/>
        <v/>
      </c>
      <c r="X12499" s="53" t="str">
        <f t="shared" si="635"/>
        <v/>
      </c>
    </row>
    <row r="12500" spans="18:24" hidden="1" x14ac:dyDescent="0.3">
      <c r="R12500">
        <f t="shared" si="636"/>
        <v>0</v>
      </c>
      <c r="S12500">
        <f t="shared" si="637"/>
        <v>0</v>
      </c>
      <c r="T12500" s="53" t="str">
        <f t="shared" si="635"/>
        <v/>
      </c>
      <c r="U12500" s="53" t="str">
        <f t="shared" si="635"/>
        <v/>
      </c>
      <c r="V12500" s="53" t="str">
        <f t="shared" si="635"/>
        <v/>
      </c>
      <c r="W12500" s="53" t="str">
        <f t="shared" si="635"/>
        <v/>
      </c>
      <c r="X12500" s="53" t="str">
        <f t="shared" si="635"/>
        <v/>
      </c>
    </row>
    <row r="12501" spans="18:24" hidden="1" x14ac:dyDescent="0.3">
      <c r="R12501">
        <f t="shared" si="636"/>
        <v>0</v>
      </c>
      <c r="S12501">
        <f t="shared" si="637"/>
        <v>0</v>
      </c>
      <c r="T12501" s="53" t="str">
        <f t="shared" si="635"/>
        <v/>
      </c>
      <c r="U12501" s="53" t="str">
        <f t="shared" si="635"/>
        <v/>
      </c>
      <c r="V12501" s="53" t="str">
        <f t="shared" si="635"/>
        <v/>
      </c>
      <c r="W12501" s="53" t="str">
        <f t="shared" si="635"/>
        <v/>
      </c>
      <c r="X12501" s="53" t="str">
        <f t="shared" si="635"/>
        <v/>
      </c>
    </row>
    <row r="12502" spans="18:24" hidden="1" x14ac:dyDescent="0.3">
      <c r="R12502">
        <f t="shared" si="636"/>
        <v>0</v>
      </c>
      <c r="S12502">
        <f t="shared" si="637"/>
        <v>0</v>
      </c>
      <c r="T12502" s="53" t="str">
        <f t="shared" si="635"/>
        <v/>
      </c>
      <c r="U12502" s="53" t="str">
        <f t="shared" si="635"/>
        <v/>
      </c>
      <c r="V12502" s="53" t="str">
        <f t="shared" si="635"/>
        <v/>
      </c>
      <c r="W12502" s="53" t="str">
        <f t="shared" si="635"/>
        <v/>
      </c>
      <c r="X12502" s="53" t="str">
        <f t="shared" si="635"/>
        <v/>
      </c>
    </row>
    <row r="12503" spans="18:24" hidden="1" x14ac:dyDescent="0.3">
      <c r="R12503">
        <f t="shared" si="636"/>
        <v>0</v>
      </c>
      <c r="S12503">
        <f t="shared" si="637"/>
        <v>0</v>
      </c>
      <c r="T12503" s="53" t="str">
        <f t="shared" si="635"/>
        <v/>
      </c>
      <c r="U12503" s="53" t="str">
        <f t="shared" si="635"/>
        <v/>
      </c>
      <c r="V12503" s="53" t="str">
        <f t="shared" si="635"/>
        <v/>
      </c>
      <c r="W12503" s="53" t="str">
        <f t="shared" si="635"/>
        <v/>
      </c>
      <c r="X12503" s="53" t="str">
        <f t="shared" si="635"/>
        <v/>
      </c>
    </row>
    <row r="12504" spans="18:24" hidden="1" x14ac:dyDescent="0.3">
      <c r="R12504">
        <f t="shared" si="636"/>
        <v>0</v>
      </c>
      <c r="S12504">
        <f t="shared" si="637"/>
        <v>0</v>
      </c>
      <c r="T12504" s="53" t="str">
        <f t="shared" si="635"/>
        <v/>
      </c>
      <c r="U12504" s="53" t="str">
        <f t="shared" si="635"/>
        <v/>
      </c>
      <c r="V12504" s="53" t="str">
        <f t="shared" si="635"/>
        <v/>
      </c>
      <c r="W12504" s="53" t="str">
        <f t="shared" si="635"/>
        <v/>
      </c>
      <c r="X12504" s="53" t="str">
        <f t="shared" si="635"/>
        <v/>
      </c>
    </row>
    <row r="12505" spans="18:24" hidden="1" x14ac:dyDescent="0.3">
      <c r="R12505">
        <f t="shared" si="636"/>
        <v>0</v>
      </c>
      <c r="S12505">
        <f t="shared" si="637"/>
        <v>0</v>
      </c>
      <c r="T12505" s="53" t="str">
        <f t="shared" si="635"/>
        <v/>
      </c>
      <c r="U12505" s="53" t="str">
        <f t="shared" si="635"/>
        <v/>
      </c>
      <c r="V12505" s="53" t="str">
        <f t="shared" si="635"/>
        <v/>
      </c>
      <c r="W12505" s="53" t="str">
        <f t="shared" si="635"/>
        <v/>
      </c>
      <c r="X12505" s="53" t="str">
        <f t="shared" si="635"/>
        <v/>
      </c>
    </row>
    <row r="12506" spans="18:24" hidden="1" x14ac:dyDescent="0.3">
      <c r="R12506">
        <f t="shared" si="636"/>
        <v>0</v>
      </c>
      <c r="S12506">
        <f t="shared" si="637"/>
        <v>0</v>
      </c>
      <c r="T12506" s="53" t="str">
        <f t="shared" si="635"/>
        <v/>
      </c>
      <c r="U12506" s="53" t="str">
        <f t="shared" si="635"/>
        <v/>
      </c>
      <c r="V12506" s="53" t="str">
        <f t="shared" si="635"/>
        <v/>
      </c>
      <c r="W12506" s="53" t="str">
        <f t="shared" si="635"/>
        <v/>
      </c>
      <c r="X12506" s="53" t="str">
        <f t="shared" si="635"/>
        <v/>
      </c>
    </row>
    <row r="12507" spans="18:24" hidden="1" x14ac:dyDescent="0.3">
      <c r="R12507">
        <f t="shared" si="636"/>
        <v>0</v>
      </c>
      <c r="S12507">
        <f t="shared" si="637"/>
        <v>0</v>
      </c>
      <c r="T12507" s="53" t="str">
        <f t="shared" si="635"/>
        <v/>
      </c>
      <c r="U12507" s="53" t="str">
        <f t="shared" si="635"/>
        <v/>
      </c>
      <c r="V12507" s="53" t="str">
        <f t="shared" si="635"/>
        <v/>
      </c>
      <c r="W12507" s="53" t="str">
        <f t="shared" si="635"/>
        <v/>
      </c>
      <c r="X12507" s="53" t="str">
        <f t="shared" si="635"/>
        <v/>
      </c>
    </row>
    <row r="12508" spans="18:24" hidden="1" x14ac:dyDescent="0.3">
      <c r="R12508">
        <f t="shared" si="636"/>
        <v>0</v>
      </c>
      <c r="S12508">
        <f t="shared" si="637"/>
        <v>0</v>
      </c>
      <c r="T12508" s="53" t="str">
        <f t="shared" si="635"/>
        <v/>
      </c>
      <c r="U12508" s="53" t="str">
        <f t="shared" si="635"/>
        <v/>
      </c>
      <c r="V12508" s="53" t="str">
        <f t="shared" si="635"/>
        <v/>
      </c>
      <c r="W12508" s="53" t="str">
        <f t="shared" si="635"/>
        <v/>
      </c>
      <c r="X12508" s="53" t="str">
        <f t="shared" si="635"/>
        <v/>
      </c>
    </row>
    <row r="12509" spans="18:24" hidden="1" x14ac:dyDescent="0.3">
      <c r="R12509">
        <f t="shared" si="636"/>
        <v>0</v>
      </c>
      <c r="S12509">
        <f t="shared" si="637"/>
        <v>0</v>
      </c>
      <c r="T12509" s="53" t="str">
        <f t="shared" si="635"/>
        <v/>
      </c>
      <c r="U12509" s="53" t="str">
        <f t="shared" si="635"/>
        <v/>
      </c>
      <c r="V12509" s="53" t="str">
        <f t="shared" si="635"/>
        <v/>
      </c>
      <c r="W12509" s="53" t="str">
        <f t="shared" si="635"/>
        <v/>
      </c>
      <c r="X12509" s="53" t="str">
        <f t="shared" si="635"/>
        <v/>
      </c>
    </row>
    <row r="12510" spans="18:24" hidden="1" x14ac:dyDescent="0.3">
      <c r="R12510">
        <f t="shared" si="636"/>
        <v>0</v>
      </c>
      <c r="S12510">
        <f t="shared" si="637"/>
        <v>0</v>
      </c>
      <c r="T12510" s="53" t="str">
        <f t="shared" si="635"/>
        <v/>
      </c>
      <c r="U12510" s="53" t="str">
        <f t="shared" si="635"/>
        <v/>
      </c>
      <c r="V12510" s="53" t="str">
        <f t="shared" si="635"/>
        <v/>
      </c>
      <c r="W12510" s="53" t="str">
        <f t="shared" si="635"/>
        <v/>
      </c>
      <c r="X12510" s="53" t="str">
        <f t="shared" si="635"/>
        <v/>
      </c>
    </row>
    <row r="12511" spans="18:24" hidden="1" x14ac:dyDescent="0.3">
      <c r="R12511">
        <f t="shared" si="636"/>
        <v>0</v>
      </c>
      <c r="S12511">
        <f t="shared" si="637"/>
        <v>0</v>
      </c>
      <c r="T12511" s="53" t="str">
        <f t="shared" si="635"/>
        <v/>
      </c>
      <c r="U12511" s="53" t="str">
        <f t="shared" si="635"/>
        <v/>
      </c>
      <c r="V12511" s="53" t="str">
        <f t="shared" si="635"/>
        <v/>
      </c>
      <c r="W12511" s="53" t="str">
        <f t="shared" si="635"/>
        <v/>
      </c>
      <c r="X12511" s="53" t="str">
        <f t="shared" si="635"/>
        <v/>
      </c>
    </row>
    <row r="12512" spans="18:24" hidden="1" x14ac:dyDescent="0.3">
      <c r="R12512">
        <f t="shared" si="636"/>
        <v>0</v>
      </c>
      <c r="S12512">
        <f t="shared" si="637"/>
        <v>0</v>
      </c>
      <c r="T12512" s="53" t="str">
        <f t="shared" si="635"/>
        <v/>
      </c>
      <c r="U12512" s="53" t="str">
        <f t="shared" si="635"/>
        <v/>
      </c>
      <c r="V12512" s="53" t="str">
        <f t="shared" si="635"/>
        <v/>
      </c>
      <c r="W12512" s="53" t="str">
        <f t="shared" si="635"/>
        <v/>
      </c>
      <c r="X12512" s="53" t="str">
        <f t="shared" si="635"/>
        <v/>
      </c>
    </row>
    <row r="12513" spans="18:24" hidden="1" x14ac:dyDescent="0.3">
      <c r="R12513">
        <f t="shared" si="636"/>
        <v>0</v>
      </c>
      <c r="S12513">
        <f t="shared" si="637"/>
        <v>0</v>
      </c>
      <c r="T12513" s="53" t="str">
        <f t="shared" si="635"/>
        <v/>
      </c>
      <c r="U12513" s="53" t="str">
        <f t="shared" si="635"/>
        <v/>
      </c>
      <c r="V12513" s="53" t="str">
        <f t="shared" si="635"/>
        <v/>
      </c>
      <c r="W12513" s="53" t="str">
        <f t="shared" si="635"/>
        <v/>
      </c>
      <c r="X12513" s="53" t="str">
        <f t="shared" si="635"/>
        <v/>
      </c>
    </row>
    <row r="12514" spans="18:24" hidden="1" x14ac:dyDescent="0.3">
      <c r="R12514">
        <f t="shared" si="636"/>
        <v>0</v>
      </c>
      <c r="S12514">
        <f t="shared" si="637"/>
        <v>0</v>
      </c>
      <c r="T12514" s="53" t="str">
        <f t="shared" ref="T12514:X12564" si="638">IF(OR(COUNTIF($D12514,"*"&amp;T$5&amp;"*")&gt;0,$D12514="GRUPO TEPSA"),T$5,"")</f>
        <v/>
      </c>
      <c r="U12514" s="53" t="str">
        <f t="shared" si="638"/>
        <v/>
      </c>
      <c r="V12514" s="53" t="str">
        <f t="shared" si="638"/>
        <v/>
      </c>
      <c r="W12514" s="53" t="str">
        <f t="shared" si="638"/>
        <v/>
      </c>
      <c r="X12514" s="53" t="str">
        <f t="shared" si="638"/>
        <v/>
      </c>
    </row>
    <row r="12515" spans="18:24" hidden="1" x14ac:dyDescent="0.3">
      <c r="R12515">
        <f t="shared" si="636"/>
        <v>0</v>
      </c>
      <c r="S12515">
        <f t="shared" si="637"/>
        <v>0</v>
      </c>
      <c r="T12515" s="53" t="str">
        <f t="shared" si="638"/>
        <v/>
      </c>
      <c r="U12515" s="53" t="str">
        <f t="shared" si="638"/>
        <v/>
      </c>
      <c r="V12515" s="53" t="str">
        <f t="shared" si="638"/>
        <v/>
      </c>
      <c r="W12515" s="53" t="str">
        <f t="shared" si="638"/>
        <v/>
      </c>
      <c r="X12515" s="53" t="str">
        <f t="shared" si="638"/>
        <v/>
      </c>
    </row>
    <row r="12516" spans="18:24" hidden="1" x14ac:dyDescent="0.3">
      <c r="R12516">
        <f t="shared" si="636"/>
        <v>0</v>
      </c>
      <c r="S12516">
        <f t="shared" si="637"/>
        <v>0</v>
      </c>
      <c r="T12516" s="53" t="str">
        <f t="shared" si="638"/>
        <v/>
      </c>
      <c r="U12516" s="53" t="str">
        <f t="shared" si="638"/>
        <v/>
      </c>
      <c r="V12516" s="53" t="str">
        <f t="shared" si="638"/>
        <v/>
      </c>
      <c r="W12516" s="53" t="str">
        <f t="shared" si="638"/>
        <v/>
      </c>
      <c r="X12516" s="53" t="str">
        <f t="shared" si="638"/>
        <v/>
      </c>
    </row>
    <row r="12517" spans="18:24" hidden="1" x14ac:dyDescent="0.3">
      <c r="R12517">
        <f t="shared" si="636"/>
        <v>0</v>
      </c>
      <c r="S12517">
        <f t="shared" si="637"/>
        <v>0</v>
      </c>
      <c r="T12517" s="53" t="str">
        <f t="shared" si="638"/>
        <v/>
      </c>
      <c r="U12517" s="53" t="str">
        <f t="shared" si="638"/>
        <v/>
      </c>
      <c r="V12517" s="53" t="str">
        <f t="shared" si="638"/>
        <v/>
      </c>
      <c r="W12517" s="53" t="str">
        <f t="shared" si="638"/>
        <v/>
      </c>
      <c r="X12517" s="53" t="str">
        <f t="shared" si="638"/>
        <v/>
      </c>
    </row>
    <row r="12518" spans="18:24" hidden="1" x14ac:dyDescent="0.3">
      <c r="R12518">
        <f t="shared" si="636"/>
        <v>0</v>
      </c>
      <c r="S12518">
        <f t="shared" si="637"/>
        <v>0</v>
      </c>
      <c r="T12518" s="53" t="str">
        <f t="shared" si="638"/>
        <v/>
      </c>
      <c r="U12518" s="53" t="str">
        <f t="shared" si="638"/>
        <v/>
      </c>
      <c r="V12518" s="53" t="str">
        <f t="shared" si="638"/>
        <v/>
      </c>
      <c r="W12518" s="53" t="str">
        <f t="shared" si="638"/>
        <v/>
      </c>
      <c r="X12518" s="53" t="str">
        <f t="shared" si="638"/>
        <v/>
      </c>
    </row>
    <row r="12519" spans="18:24" hidden="1" x14ac:dyDescent="0.3">
      <c r="R12519">
        <f t="shared" si="636"/>
        <v>0</v>
      </c>
      <c r="S12519">
        <f t="shared" si="637"/>
        <v>0</v>
      </c>
      <c r="T12519" s="53" t="str">
        <f t="shared" si="638"/>
        <v/>
      </c>
      <c r="U12519" s="53" t="str">
        <f t="shared" si="638"/>
        <v/>
      </c>
      <c r="V12519" s="53" t="str">
        <f t="shared" si="638"/>
        <v/>
      </c>
      <c r="W12519" s="53" t="str">
        <f t="shared" si="638"/>
        <v/>
      </c>
      <c r="X12519" s="53" t="str">
        <f t="shared" si="638"/>
        <v/>
      </c>
    </row>
    <row r="12520" spans="18:24" hidden="1" x14ac:dyDescent="0.3">
      <c r="R12520">
        <f t="shared" si="636"/>
        <v>0</v>
      </c>
      <c r="S12520">
        <f t="shared" si="637"/>
        <v>0</v>
      </c>
      <c r="T12520" s="53" t="str">
        <f t="shared" si="638"/>
        <v/>
      </c>
      <c r="U12520" s="53" t="str">
        <f t="shared" si="638"/>
        <v/>
      </c>
      <c r="V12520" s="53" t="str">
        <f t="shared" si="638"/>
        <v/>
      </c>
      <c r="W12520" s="53" t="str">
        <f t="shared" si="638"/>
        <v/>
      </c>
      <c r="X12520" s="53" t="str">
        <f t="shared" si="638"/>
        <v/>
      </c>
    </row>
    <row r="12521" spans="18:24" hidden="1" x14ac:dyDescent="0.3">
      <c r="R12521">
        <f t="shared" si="636"/>
        <v>0</v>
      </c>
      <c r="S12521">
        <f t="shared" si="637"/>
        <v>0</v>
      </c>
      <c r="T12521" s="53" t="str">
        <f t="shared" si="638"/>
        <v/>
      </c>
      <c r="U12521" s="53" t="str">
        <f t="shared" si="638"/>
        <v/>
      </c>
      <c r="V12521" s="53" t="str">
        <f t="shared" si="638"/>
        <v/>
      </c>
      <c r="W12521" s="53" t="str">
        <f t="shared" si="638"/>
        <v/>
      </c>
      <c r="X12521" s="53" t="str">
        <f t="shared" si="638"/>
        <v/>
      </c>
    </row>
    <row r="12522" spans="18:24" hidden="1" x14ac:dyDescent="0.3">
      <c r="R12522">
        <f t="shared" si="636"/>
        <v>0</v>
      </c>
      <c r="S12522">
        <f t="shared" si="637"/>
        <v>0</v>
      </c>
      <c r="T12522" s="53" t="str">
        <f t="shared" si="638"/>
        <v/>
      </c>
      <c r="U12522" s="53" t="str">
        <f t="shared" si="638"/>
        <v/>
      </c>
      <c r="V12522" s="53" t="str">
        <f t="shared" si="638"/>
        <v/>
      </c>
      <c r="W12522" s="53" t="str">
        <f t="shared" si="638"/>
        <v/>
      </c>
      <c r="X12522" s="53" t="str">
        <f t="shared" si="638"/>
        <v/>
      </c>
    </row>
    <row r="12523" spans="18:24" hidden="1" x14ac:dyDescent="0.3">
      <c r="R12523">
        <f t="shared" si="636"/>
        <v>0</v>
      </c>
      <c r="S12523">
        <f t="shared" si="637"/>
        <v>0</v>
      </c>
      <c r="T12523" s="53" t="str">
        <f t="shared" si="638"/>
        <v/>
      </c>
      <c r="U12523" s="53" t="str">
        <f t="shared" si="638"/>
        <v/>
      </c>
      <c r="V12523" s="53" t="str">
        <f t="shared" si="638"/>
        <v/>
      </c>
      <c r="W12523" s="53" t="str">
        <f t="shared" si="638"/>
        <v/>
      </c>
      <c r="X12523" s="53" t="str">
        <f t="shared" si="638"/>
        <v/>
      </c>
    </row>
    <row r="12524" spans="18:24" hidden="1" x14ac:dyDescent="0.3">
      <c r="R12524">
        <f t="shared" si="636"/>
        <v>0</v>
      </c>
      <c r="S12524">
        <f t="shared" si="637"/>
        <v>0</v>
      </c>
      <c r="T12524" s="53" t="str">
        <f t="shared" si="638"/>
        <v/>
      </c>
      <c r="U12524" s="53" t="str">
        <f t="shared" si="638"/>
        <v/>
      </c>
      <c r="V12524" s="53" t="str">
        <f t="shared" si="638"/>
        <v/>
      </c>
      <c r="W12524" s="53" t="str">
        <f t="shared" si="638"/>
        <v/>
      </c>
      <c r="X12524" s="53" t="str">
        <f t="shared" si="638"/>
        <v/>
      </c>
    </row>
    <row r="12525" spans="18:24" hidden="1" x14ac:dyDescent="0.3">
      <c r="R12525">
        <f t="shared" si="636"/>
        <v>0</v>
      </c>
      <c r="S12525">
        <f t="shared" si="637"/>
        <v>0</v>
      </c>
      <c r="T12525" s="53" t="str">
        <f t="shared" si="638"/>
        <v/>
      </c>
      <c r="U12525" s="53" t="str">
        <f t="shared" si="638"/>
        <v/>
      </c>
      <c r="V12525" s="53" t="str">
        <f t="shared" si="638"/>
        <v/>
      </c>
      <c r="W12525" s="53" t="str">
        <f t="shared" si="638"/>
        <v/>
      </c>
      <c r="X12525" s="53" t="str">
        <f t="shared" si="638"/>
        <v/>
      </c>
    </row>
    <row r="12526" spans="18:24" hidden="1" x14ac:dyDescent="0.3">
      <c r="R12526">
        <f t="shared" si="636"/>
        <v>0</v>
      </c>
      <c r="S12526">
        <f t="shared" si="637"/>
        <v>0</v>
      </c>
      <c r="T12526" s="53" t="str">
        <f t="shared" si="638"/>
        <v/>
      </c>
      <c r="U12526" s="53" t="str">
        <f t="shared" si="638"/>
        <v/>
      </c>
      <c r="V12526" s="53" t="str">
        <f t="shared" si="638"/>
        <v/>
      </c>
      <c r="W12526" s="53" t="str">
        <f t="shared" si="638"/>
        <v/>
      </c>
      <c r="X12526" s="53" t="str">
        <f t="shared" si="638"/>
        <v/>
      </c>
    </row>
    <row r="12527" spans="18:24" hidden="1" x14ac:dyDescent="0.3">
      <c r="R12527">
        <f t="shared" si="636"/>
        <v>0</v>
      </c>
      <c r="S12527">
        <f t="shared" si="637"/>
        <v>0</v>
      </c>
      <c r="T12527" s="53" t="str">
        <f t="shared" si="638"/>
        <v/>
      </c>
      <c r="U12527" s="53" t="str">
        <f t="shared" si="638"/>
        <v/>
      </c>
      <c r="V12527" s="53" t="str">
        <f t="shared" si="638"/>
        <v/>
      </c>
      <c r="W12527" s="53" t="str">
        <f t="shared" si="638"/>
        <v/>
      </c>
      <c r="X12527" s="53" t="str">
        <f t="shared" si="638"/>
        <v/>
      </c>
    </row>
    <row r="12528" spans="18:24" hidden="1" x14ac:dyDescent="0.3">
      <c r="R12528">
        <f t="shared" si="636"/>
        <v>0</v>
      </c>
      <c r="S12528">
        <f t="shared" si="637"/>
        <v>0</v>
      </c>
      <c r="T12528" s="53" t="str">
        <f t="shared" si="638"/>
        <v/>
      </c>
      <c r="U12528" s="53" t="str">
        <f t="shared" si="638"/>
        <v/>
      </c>
      <c r="V12528" s="53" t="str">
        <f t="shared" si="638"/>
        <v/>
      </c>
      <c r="W12528" s="53" t="str">
        <f t="shared" si="638"/>
        <v/>
      </c>
      <c r="X12528" s="53" t="str">
        <f t="shared" si="638"/>
        <v/>
      </c>
    </row>
    <row r="12529" spans="18:24" hidden="1" x14ac:dyDescent="0.3">
      <c r="R12529">
        <f t="shared" si="636"/>
        <v>0</v>
      </c>
      <c r="S12529">
        <f t="shared" si="637"/>
        <v>0</v>
      </c>
      <c r="T12529" s="53" t="str">
        <f t="shared" si="638"/>
        <v/>
      </c>
      <c r="U12529" s="53" t="str">
        <f t="shared" si="638"/>
        <v/>
      </c>
      <c r="V12529" s="53" t="str">
        <f t="shared" si="638"/>
        <v/>
      </c>
      <c r="W12529" s="53" t="str">
        <f t="shared" si="638"/>
        <v/>
      </c>
      <c r="X12529" s="53" t="str">
        <f t="shared" si="638"/>
        <v/>
      </c>
    </row>
    <row r="12530" spans="18:24" hidden="1" x14ac:dyDescent="0.3">
      <c r="R12530">
        <f t="shared" si="636"/>
        <v>0</v>
      </c>
      <c r="S12530">
        <f t="shared" si="637"/>
        <v>0</v>
      </c>
      <c r="T12530" s="53" t="str">
        <f t="shared" si="638"/>
        <v/>
      </c>
      <c r="U12530" s="53" t="str">
        <f t="shared" si="638"/>
        <v/>
      </c>
      <c r="V12530" s="53" t="str">
        <f t="shared" si="638"/>
        <v/>
      </c>
      <c r="W12530" s="53" t="str">
        <f t="shared" si="638"/>
        <v/>
      </c>
      <c r="X12530" s="53" t="str">
        <f t="shared" si="638"/>
        <v/>
      </c>
    </row>
    <row r="12531" spans="18:24" hidden="1" x14ac:dyDescent="0.3">
      <c r="R12531">
        <f t="shared" si="636"/>
        <v>0</v>
      </c>
      <c r="S12531">
        <f t="shared" si="637"/>
        <v>0</v>
      </c>
      <c r="T12531" s="53" t="str">
        <f t="shared" si="638"/>
        <v/>
      </c>
      <c r="U12531" s="53" t="str">
        <f t="shared" si="638"/>
        <v/>
      </c>
      <c r="V12531" s="53" t="str">
        <f t="shared" si="638"/>
        <v/>
      </c>
      <c r="W12531" s="53" t="str">
        <f t="shared" si="638"/>
        <v/>
      </c>
      <c r="X12531" s="53" t="str">
        <f t="shared" si="638"/>
        <v/>
      </c>
    </row>
    <row r="12532" spans="18:24" hidden="1" x14ac:dyDescent="0.3">
      <c r="R12532">
        <f t="shared" si="636"/>
        <v>0</v>
      </c>
      <c r="S12532">
        <f t="shared" si="637"/>
        <v>0</v>
      </c>
      <c r="T12532" s="53" t="str">
        <f t="shared" si="638"/>
        <v/>
      </c>
      <c r="U12532" s="53" t="str">
        <f t="shared" si="638"/>
        <v/>
      </c>
      <c r="V12532" s="53" t="str">
        <f t="shared" si="638"/>
        <v/>
      </c>
      <c r="W12532" s="53" t="str">
        <f t="shared" si="638"/>
        <v/>
      </c>
      <c r="X12532" s="53" t="str">
        <f t="shared" si="638"/>
        <v/>
      </c>
    </row>
    <row r="12533" spans="18:24" hidden="1" x14ac:dyDescent="0.3">
      <c r="R12533">
        <f t="shared" si="636"/>
        <v>0</v>
      </c>
      <c r="S12533">
        <f t="shared" si="637"/>
        <v>0</v>
      </c>
      <c r="T12533" s="53" t="str">
        <f t="shared" si="638"/>
        <v/>
      </c>
      <c r="U12533" s="53" t="str">
        <f t="shared" si="638"/>
        <v/>
      </c>
      <c r="V12533" s="53" t="str">
        <f t="shared" si="638"/>
        <v/>
      </c>
      <c r="W12533" s="53" t="str">
        <f t="shared" si="638"/>
        <v/>
      </c>
      <c r="X12533" s="53" t="str">
        <f t="shared" si="638"/>
        <v/>
      </c>
    </row>
    <row r="12534" spans="18:24" hidden="1" x14ac:dyDescent="0.3">
      <c r="R12534">
        <f t="shared" si="636"/>
        <v>0</v>
      </c>
      <c r="S12534">
        <f t="shared" si="637"/>
        <v>0</v>
      </c>
      <c r="T12534" s="53" t="str">
        <f t="shared" si="638"/>
        <v/>
      </c>
      <c r="U12534" s="53" t="str">
        <f t="shared" si="638"/>
        <v/>
      </c>
      <c r="V12534" s="53" t="str">
        <f t="shared" si="638"/>
        <v/>
      </c>
      <c r="W12534" s="53" t="str">
        <f t="shared" si="638"/>
        <v/>
      </c>
      <c r="X12534" s="53" t="str">
        <f t="shared" si="638"/>
        <v/>
      </c>
    </row>
    <row r="12535" spans="18:24" hidden="1" x14ac:dyDescent="0.3">
      <c r="R12535">
        <f t="shared" si="636"/>
        <v>0</v>
      </c>
      <c r="S12535">
        <f t="shared" si="637"/>
        <v>0</v>
      </c>
      <c r="T12535" s="53" t="str">
        <f t="shared" si="638"/>
        <v/>
      </c>
      <c r="U12535" s="53" t="str">
        <f t="shared" si="638"/>
        <v/>
      </c>
      <c r="V12535" s="53" t="str">
        <f t="shared" si="638"/>
        <v/>
      </c>
      <c r="W12535" s="53" t="str">
        <f t="shared" si="638"/>
        <v/>
      </c>
      <c r="X12535" s="53" t="str">
        <f t="shared" si="638"/>
        <v/>
      </c>
    </row>
    <row r="12536" spans="18:24" hidden="1" x14ac:dyDescent="0.3">
      <c r="R12536">
        <f t="shared" si="636"/>
        <v>0</v>
      </c>
      <c r="S12536">
        <f t="shared" si="637"/>
        <v>0</v>
      </c>
      <c r="T12536" s="53" t="str">
        <f t="shared" si="638"/>
        <v/>
      </c>
      <c r="U12536" s="53" t="str">
        <f t="shared" si="638"/>
        <v/>
      </c>
      <c r="V12536" s="53" t="str">
        <f t="shared" si="638"/>
        <v/>
      </c>
      <c r="W12536" s="53" t="str">
        <f t="shared" si="638"/>
        <v/>
      </c>
      <c r="X12536" s="53" t="str">
        <f t="shared" si="638"/>
        <v/>
      </c>
    </row>
    <row r="12537" spans="18:24" hidden="1" x14ac:dyDescent="0.3">
      <c r="R12537">
        <f t="shared" si="636"/>
        <v>0</v>
      </c>
      <c r="S12537">
        <f t="shared" si="637"/>
        <v>0</v>
      </c>
      <c r="T12537" s="53" t="str">
        <f t="shared" si="638"/>
        <v/>
      </c>
      <c r="U12537" s="53" t="str">
        <f t="shared" si="638"/>
        <v/>
      </c>
      <c r="V12537" s="53" t="str">
        <f t="shared" si="638"/>
        <v/>
      </c>
      <c r="W12537" s="53" t="str">
        <f t="shared" si="638"/>
        <v/>
      </c>
      <c r="X12537" s="53" t="str">
        <f t="shared" si="638"/>
        <v/>
      </c>
    </row>
    <row r="12538" spans="18:24" hidden="1" x14ac:dyDescent="0.3">
      <c r="R12538">
        <f t="shared" si="636"/>
        <v>0</v>
      </c>
      <c r="S12538">
        <f t="shared" si="637"/>
        <v>0</v>
      </c>
      <c r="T12538" s="53" t="str">
        <f t="shared" si="638"/>
        <v/>
      </c>
      <c r="U12538" s="53" t="str">
        <f t="shared" si="638"/>
        <v/>
      </c>
      <c r="V12538" s="53" t="str">
        <f t="shared" si="638"/>
        <v/>
      </c>
      <c r="W12538" s="53" t="str">
        <f t="shared" si="638"/>
        <v/>
      </c>
      <c r="X12538" s="53" t="str">
        <f t="shared" si="638"/>
        <v/>
      </c>
    </row>
    <row r="12539" spans="18:24" hidden="1" x14ac:dyDescent="0.3">
      <c r="R12539">
        <f t="shared" si="636"/>
        <v>0</v>
      </c>
      <c r="S12539">
        <f t="shared" si="637"/>
        <v>0</v>
      </c>
      <c r="T12539" s="53" t="str">
        <f t="shared" si="638"/>
        <v/>
      </c>
      <c r="U12539" s="53" t="str">
        <f t="shared" si="638"/>
        <v/>
      </c>
      <c r="V12539" s="53" t="str">
        <f t="shared" si="638"/>
        <v/>
      </c>
      <c r="W12539" s="53" t="str">
        <f t="shared" si="638"/>
        <v/>
      </c>
      <c r="X12539" s="53" t="str">
        <f t="shared" si="638"/>
        <v/>
      </c>
    </row>
    <row r="12540" spans="18:24" hidden="1" x14ac:dyDescent="0.3">
      <c r="R12540">
        <f t="shared" si="636"/>
        <v>0</v>
      </c>
      <c r="S12540">
        <f t="shared" si="637"/>
        <v>0</v>
      </c>
      <c r="T12540" s="53" t="str">
        <f t="shared" si="638"/>
        <v/>
      </c>
      <c r="U12540" s="53" t="str">
        <f t="shared" si="638"/>
        <v/>
      </c>
      <c r="V12540" s="53" t="str">
        <f t="shared" si="638"/>
        <v/>
      </c>
      <c r="W12540" s="53" t="str">
        <f t="shared" si="638"/>
        <v/>
      </c>
      <c r="X12540" s="53" t="str">
        <f t="shared" si="638"/>
        <v/>
      </c>
    </row>
    <row r="12541" spans="18:24" hidden="1" x14ac:dyDescent="0.3">
      <c r="R12541">
        <f t="shared" si="636"/>
        <v>0</v>
      </c>
      <c r="S12541">
        <f t="shared" si="637"/>
        <v>0</v>
      </c>
      <c r="T12541" s="53" t="str">
        <f t="shared" si="638"/>
        <v/>
      </c>
      <c r="U12541" s="53" t="str">
        <f t="shared" si="638"/>
        <v/>
      </c>
      <c r="V12541" s="53" t="str">
        <f t="shared" si="638"/>
        <v/>
      </c>
      <c r="W12541" s="53" t="str">
        <f t="shared" si="638"/>
        <v/>
      </c>
      <c r="X12541" s="53" t="str">
        <f t="shared" si="638"/>
        <v/>
      </c>
    </row>
    <row r="12542" spans="18:24" hidden="1" x14ac:dyDescent="0.3">
      <c r="R12542">
        <f t="shared" si="636"/>
        <v>0</v>
      </c>
      <c r="S12542">
        <f t="shared" si="637"/>
        <v>0</v>
      </c>
      <c r="T12542" s="53" t="str">
        <f t="shared" si="638"/>
        <v/>
      </c>
      <c r="U12542" s="53" t="str">
        <f t="shared" si="638"/>
        <v/>
      </c>
      <c r="V12542" s="53" t="str">
        <f t="shared" si="638"/>
        <v/>
      </c>
      <c r="W12542" s="53" t="str">
        <f t="shared" si="638"/>
        <v/>
      </c>
      <c r="X12542" s="53" t="str">
        <f t="shared" si="638"/>
        <v/>
      </c>
    </row>
    <row r="12543" spans="18:24" hidden="1" x14ac:dyDescent="0.3">
      <c r="R12543">
        <f t="shared" si="636"/>
        <v>0</v>
      </c>
      <c r="S12543">
        <f t="shared" si="637"/>
        <v>0</v>
      </c>
      <c r="T12543" s="53" t="str">
        <f t="shared" si="638"/>
        <v/>
      </c>
      <c r="U12543" s="53" t="str">
        <f t="shared" si="638"/>
        <v/>
      </c>
      <c r="V12543" s="53" t="str">
        <f t="shared" si="638"/>
        <v/>
      </c>
      <c r="W12543" s="53" t="str">
        <f t="shared" si="638"/>
        <v/>
      </c>
      <c r="X12543" s="53" t="str">
        <f t="shared" si="638"/>
        <v/>
      </c>
    </row>
    <row r="12544" spans="18:24" hidden="1" x14ac:dyDescent="0.3">
      <c r="R12544">
        <f t="shared" si="636"/>
        <v>0</v>
      </c>
      <c r="S12544">
        <f t="shared" si="637"/>
        <v>0</v>
      </c>
      <c r="T12544" s="53" t="str">
        <f t="shared" si="638"/>
        <v/>
      </c>
      <c r="U12544" s="53" t="str">
        <f t="shared" si="638"/>
        <v/>
      </c>
      <c r="V12544" s="53" t="str">
        <f t="shared" si="638"/>
        <v/>
      </c>
      <c r="W12544" s="53" t="str">
        <f t="shared" si="638"/>
        <v/>
      </c>
      <c r="X12544" s="53" t="str">
        <f t="shared" si="638"/>
        <v/>
      </c>
    </row>
    <row r="12545" spans="18:24" hidden="1" x14ac:dyDescent="0.3">
      <c r="R12545">
        <f t="shared" si="636"/>
        <v>0</v>
      </c>
      <c r="S12545">
        <f t="shared" si="637"/>
        <v>0</v>
      </c>
      <c r="T12545" s="53" t="str">
        <f t="shared" si="638"/>
        <v/>
      </c>
      <c r="U12545" s="53" t="str">
        <f t="shared" si="638"/>
        <v/>
      </c>
      <c r="V12545" s="53" t="str">
        <f t="shared" si="638"/>
        <v/>
      </c>
      <c r="W12545" s="53" t="str">
        <f t="shared" si="638"/>
        <v/>
      </c>
      <c r="X12545" s="53" t="str">
        <f t="shared" si="638"/>
        <v/>
      </c>
    </row>
    <row r="12546" spans="18:24" hidden="1" x14ac:dyDescent="0.3">
      <c r="R12546">
        <f t="shared" si="636"/>
        <v>0</v>
      </c>
      <c r="S12546">
        <f t="shared" si="637"/>
        <v>0</v>
      </c>
      <c r="T12546" s="53" t="str">
        <f t="shared" si="638"/>
        <v/>
      </c>
      <c r="U12546" s="53" t="str">
        <f t="shared" si="638"/>
        <v/>
      </c>
      <c r="V12546" s="53" t="str">
        <f t="shared" si="638"/>
        <v/>
      </c>
      <c r="W12546" s="53" t="str">
        <f t="shared" si="638"/>
        <v/>
      </c>
      <c r="X12546" s="53" t="str">
        <f t="shared" si="638"/>
        <v/>
      </c>
    </row>
    <row r="12547" spans="18:24" hidden="1" x14ac:dyDescent="0.3">
      <c r="R12547">
        <f t="shared" si="636"/>
        <v>0</v>
      </c>
      <c r="S12547">
        <f t="shared" si="637"/>
        <v>0</v>
      </c>
      <c r="T12547" s="53" t="str">
        <f t="shared" si="638"/>
        <v/>
      </c>
      <c r="U12547" s="53" t="str">
        <f t="shared" si="638"/>
        <v/>
      </c>
      <c r="V12547" s="53" t="str">
        <f t="shared" si="638"/>
        <v/>
      </c>
      <c r="W12547" s="53" t="str">
        <f t="shared" si="638"/>
        <v/>
      </c>
      <c r="X12547" s="53" t="str">
        <f t="shared" si="638"/>
        <v/>
      </c>
    </row>
    <row r="12548" spans="18:24" hidden="1" x14ac:dyDescent="0.3">
      <c r="R12548">
        <f t="shared" si="636"/>
        <v>0</v>
      </c>
      <c r="S12548">
        <f t="shared" si="637"/>
        <v>0</v>
      </c>
      <c r="T12548" s="53" t="str">
        <f t="shared" si="638"/>
        <v/>
      </c>
      <c r="U12548" s="53" t="str">
        <f t="shared" si="638"/>
        <v/>
      </c>
      <c r="V12548" s="53" t="str">
        <f t="shared" si="638"/>
        <v/>
      </c>
      <c r="W12548" s="53" t="str">
        <f t="shared" si="638"/>
        <v/>
      </c>
      <c r="X12548" s="53" t="str">
        <f t="shared" si="638"/>
        <v/>
      </c>
    </row>
    <row r="12549" spans="18:24" hidden="1" x14ac:dyDescent="0.3">
      <c r="R12549">
        <f t="shared" si="636"/>
        <v>0</v>
      </c>
      <c r="S12549">
        <f t="shared" si="637"/>
        <v>0</v>
      </c>
      <c r="T12549" s="53" t="str">
        <f t="shared" si="638"/>
        <v/>
      </c>
      <c r="U12549" s="53" t="str">
        <f t="shared" si="638"/>
        <v/>
      </c>
      <c r="V12549" s="53" t="str">
        <f t="shared" si="638"/>
        <v/>
      </c>
      <c r="W12549" s="53" t="str">
        <f t="shared" si="638"/>
        <v/>
      </c>
      <c r="X12549" s="53" t="str">
        <f t="shared" si="638"/>
        <v/>
      </c>
    </row>
    <row r="12550" spans="18:24" hidden="1" x14ac:dyDescent="0.3">
      <c r="R12550">
        <f t="shared" si="636"/>
        <v>0</v>
      </c>
      <c r="S12550">
        <f t="shared" si="637"/>
        <v>0</v>
      </c>
      <c r="T12550" s="53" t="str">
        <f t="shared" si="638"/>
        <v/>
      </c>
      <c r="U12550" s="53" t="str">
        <f t="shared" si="638"/>
        <v/>
      </c>
      <c r="V12550" s="53" t="str">
        <f t="shared" si="638"/>
        <v/>
      </c>
      <c r="W12550" s="53" t="str">
        <f t="shared" si="638"/>
        <v/>
      </c>
      <c r="X12550" s="53" t="str">
        <f t="shared" si="638"/>
        <v/>
      </c>
    </row>
    <row r="12551" spans="18:24" hidden="1" x14ac:dyDescent="0.3">
      <c r="R12551">
        <f t="shared" ref="R12551:R12614" si="639">IF(OR(D12551="GRUPO TEPSA",D12551="TODAS"),P12551/5,P12551)</f>
        <v>0</v>
      </c>
      <c r="S12551">
        <f t="shared" si="637"/>
        <v>0</v>
      </c>
      <c r="T12551" s="53" t="str">
        <f t="shared" si="638"/>
        <v/>
      </c>
      <c r="U12551" s="53" t="str">
        <f t="shared" si="638"/>
        <v/>
      </c>
      <c r="V12551" s="53" t="str">
        <f t="shared" si="638"/>
        <v/>
      </c>
      <c r="W12551" s="53" t="str">
        <f t="shared" si="638"/>
        <v/>
      </c>
      <c r="X12551" s="53" t="str">
        <f t="shared" si="638"/>
        <v/>
      </c>
    </row>
    <row r="12552" spans="18:24" hidden="1" x14ac:dyDescent="0.3">
      <c r="R12552">
        <f t="shared" si="639"/>
        <v>0</v>
      </c>
      <c r="S12552">
        <f t="shared" si="637"/>
        <v>0</v>
      </c>
      <c r="T12552" s="53" t="str">
        <f t="shared" si="638"/>
        <v/>
      </c>
      <c r="U12552" s="53" t="str">
        <f t="shared" si="638"/>
        <v/>
      </c>
      <c r="V12552" s="53" t="str">
        <f t="shared" si="638"/>
        <v/>
      </c>
      <c r="W12552" s="53" t="str">
        <f t="shared" si="638"/>
        <v/>
      </c>
      <c r="X12552" s="53" t="str">
        <f t="shared" si="638"/>
        <v/>
      </c>
    </row>
    <row r="12553" spans="18:24" hidden="1" x14ac:dyDescent="0.3">
      <c r="R12553">
        <f t="shared" si="639"/>
        <v>0</v>
      </c>
      <c r="S12553">
        <f t="shared" si="637"/>
        <v>0</v>
      </c>
      <c r="T12553" s="53" t="str">
        <f t="shared" si="638"/>
        <v/>
      </c>
      <c r="U12553" s="53" t="str">
        <f t="shared" si="638"/>
        <v/>
      </c>
      <c r="V12553" s="53" t="str">
        <f t="shared" si="638"/>
        <v/>
      </c>
      <c r="W12553" s="53" t="str">
        <f t="shared" si="638"/>
        <v/>
      </c>
      <c r="X12553" s="53" t="str">
        <f t="shared" si="638"/>
        <v/>
      </c>
    </row>
    <row r="12554" spans="18:24" hidden="1" x14ac:dyDescent="0.3">
      <c r="R12554">
        <f t="shared" si="639"/>
        <v>0</v>
      </c>
      <c r="S12554">
        <f t="shared" si="637"/>
        <v>0</v>
      </c>
      <c r="T12554" s="53" t="str">
        <f t="shared" si="638"/>
        <v/>
      </c>
      <c r="U12554" s="53" t="str">
        <f t="shared" si="638"/>
        <v/>
      </c>
      <c r="V12554" s="53" t="str">
        <f t="shared" si="638"/>
        <v/>
      </c>
      <c r="W12554" s="53" t="str">
        <f t="shared" si="638"/>
        <v/>
      </c>
      <c r="X12554" s="53" t="str">
        <f t="shared" si="638"/>
        <v/>
      </c>
    </row>
    <row r="12555" spans="18:24" hidden="1" x14ac:dyDescent="0.3">
      <c r="R12555">
        <f t="shared" si="639"/>
        <v>0</v>
      </c>
      <c r="S12555">
        <f t="shared" ref="S12555:S12618" si="640">IF(OR(D12555="GRUPO TEPSA",D12555="TODAS"),Q12555/5,Q12555)</f>
        <v>0</v>
      </c>
      <c r="T12555" s="53" t="str">
        <f t="shared" si="638"/>
        <v/>
      </c>
      <c r="U12555" s="53" t="str">
        <f t="shared" si="638"/>
        <v/>
      </c>
      <c r="V12555" s="53" t="str">
        <f t="shared" si="638"/>
        <v/>
      </c>
      <c r="W12555" s="53" t="str">
        <f t="shared" si="638"/>
        <v/>
      </c>
      <c r="X12555" s="53" t="str">
        <f t="shared" si="638"/>
        <v/>
      </c>
    </row>
    <row r="12556" spans="18:24" hidden="1" x14ac:dyDescent="0.3">
      <c r="R12556">
        <f t="shared" si="639"/>
        <v>0</v>
      </c>
      <c r="S12556">
        <f t="shared" si="640"/>
        <v>0</v>
      </c>
      <c r="T12556" s="53" t="str">
        <f t="shared" si="638"/>
        <v/>
      </c>
      <c r="U12556" s="53" t="str">
        <f t="shared" si="638"/>
        <v/>
      </c>
      <c r="V12556" s="53" t="str">
        <f t="shared" si="638"/>
        <v/>
      </c>
      <c r="W12556" s="53" t="str">
        <f t="shared" si="638"/>
        <v/>
      </c>
      <c r="X12556" s="53" t="str">
        <f t="shared" si="638"/>
        <v/>
      </c>
    </row>
    <row r="12557" spans="18:24" hidden="1" x14ac:dyDescent="0.3">
      <c r="R12557">
        <f t="shared" si="639"/>
        <v>0</v>
      </c>
      <c r="S12557">
        <f t="shared" si="640"/>
        <v>0</v>
      </c>
      <c r="T12557" s="53" t="str">
        <f t="shared" si="638"/>
        <v/>
      </c>
      <c r="U12557" s="53" t="str">
        <f t="shared" si="638"/>
        <v/>
      </c>
      <c r="V12557" s="53" t="str">
        <f t="shared" si="638"/>
        <v/>
      </c>
      <c r="W12557" s="53" t="str">
        <f t="shared" si="638"/>
        <v/>
      </c>
      <c r="X12557" s="53" t="str">
        <f t="shared" si="638"/>
        <v/>
      </c>
    </row>
    <row r="12558" spans="18:24" hidden="1" x14ac:dyDescent="0.3">
      <c r="R12558">
        <f t="shared" si="639"/>
        <v>0</v>
      </c>
      <c r="S12558">
        <f t="shared" si="640"/>
        <v>0</v>
      </c>
      <c r="T12558" s="53" t="str">
        <f t="shared" si="638"/>
        <v/>
      </c>
      <c r="U12558" s="53" t="str">
        <f t="shared" si="638"/>
        <v/>
      </c>
      <c r="V12558" s="53" t="str">
        <f t="shared" si="638"/>
        <v/>
      </c>
      <c r="W12558" s="53" t="str">
        <f t="shared" si="638"/>
        <v/>
      </c>
      <c r="X12558" s="53" t="str">
        <f t="shared" si="638"/>
        <v/>
      </c>
    </row>
    <row r="12559" spans="18:24" hidden="1" x14ac:dyDescent="0.3">
      <c r="R12559">
        <f t="shared" si="639"/>
        <v>0</v>
      </c>
      <c r="S12559">
        <f t="shared" si="640"/>
        <v>0</v>
      </c>
      <c r="T12559" s="53" t="str">
        <f t="shared" si="638"/>
        <v/>
      </c>
      <c r="U12559" s="53" t="str">
        <f t="shared" si="638"/>
        <v/>
      </c>
      <c r="V12559" s="53" t="str">
        <f t="shared" si="638"/>
        <v/>
      </c>
      <c r="W12559" s="53" t="str">
        <f t="shared" si="638"/>
        <v/>
      </c>
      <c r="X12559" s="53" t="str">
        <f t="shared" si="638"/>
        <v/>
      </c>
    </row>
    <row r="12560" spans="18:24" hidden="1" x14ac:dyDescent="0.3">
      <c r="R12560">
        <f t="shared" si="639"/>
        <v>0</v>
      </c>
      <c r="S12560">
        <f t="shared" si="640"/>
        <v>0</v>
      </c>
      <c r="T12560" s="53" t="str">
        <f t="shared" si="638"/>
        <v/>
      </c>
      <c r="U12560" s="53" t="str">
        <f t="shared" si="638"/>
        <v/>
      </c>
      <c r="V12560" s="53" t="str">
        <f t="shared" si="638"/>
        <v/>
      </c>
      <c r="W12560" s="53" t="str">
        <f t="shared" si="638"/>
        <v/>
      </c>
      <c r="X12560" s="53" t="str">
        <f t="shared" si="638"/>
        <v/>
      </c>
    </row>
    <row r="12561" spans="18:24" hidden="1" x14ac:dyDescent="0.3">
      <c r="R12561">
        <f t="shared" si="639"/>
        <v>0</v>
      </c>
      <c r="S12561">
        <f t="shared" si="640"/>
        <v>0</v>
      </c>
      <c r="T12561" s="53" t="str">
        <f t="shared" si="638"/>
        <v/>
      </c>
      <c r="U12561" s="53" t="str">
        <f t="shared" si="638"/>
        <v/>
      </c>
      <c r="V12561" s="53" t="str">
        <f t="shared" si="638"/>
        <v/>
      </c>
      <c r="W12561" s="53" t="str">
        <f t="shared" si="638"/>
        <v/>
      </c>
      <c r="X12561" s="53" t="str">
        <f t="shared" si="638"/>
        <v/>
      </c>
    </row>
    <row r="12562" spans="18:24" hidden="1" x14ac:dyDescent="0.3">
      <c r="R12562">
        <f t="shared" si="639"/>
        <v>0</v>
      </c>
      <c r="S12562">
        <f t="shared" si="640"/>
        <v>0</v>
      </c>
      <c r="T12562" s="53" t="str">
        <f t="shared" si="638"/>
        <v/>
      </c>
      <c r="U12562" s="53" t="str">
        <f t="shared" si="638"/>
        <v/>
      </c>
      <c r="V12562" s="53" t="str">
        <f t="shared" si="638"/>
        <v/>
      </c>
      <c r="W12562" s="53" t="str">
        <f t="shared" si="638"/>
        <v/>
      </c>
      <c r="X12562" s="53" t="str">
        <f t="shared" si="638"/>
        <v/>
      </c>
    </row>
    <row r="12563" spans="18:24" hidden="1" x14ac:dyDescent="0.3">
      <c r="R12563">
        <f t="shared" si="639"/>
        <v>0</v>
      </c>
      <c r="S12563">
        <f t="shared" si="640"/>
        <v>0</v>
      </c>
      <c r="T12563" s="53" t="str">
        <f t="shared" si="638"/>
        <v/>
      </c>
      <c r="U12563" s="53" t="str">
        <f t="shared" si="638"/>
        <v/>
      </c>
      <c r="V12563" s="53" t="str">
        <f t="shared" si="638"/>
        <v/>
      </c>
      <c r="W12563" s="53" t="str">
        <f t="shared" si="638"/>
        <v/>
      </c>
      <c r="X12563" s="53" t="str">
        <f t="shared" si="638"/>
        <v/>
      </c>
    </row>
    <row r="12564" spans="18:24" hidden="1" x14ac:dyDescent="0.3">
      <c r="R12564">
        <f t="shared" si="639"/>
        <v>0</v>
      </c>
      <c r="S12564">
        <f t="shared" si="640"/>
        <v>0</v>
      </c>
      <c r="T12564" s="53" t="str">
        <f t="shared" si="638"/>
        <v/>
      </c>
      <c r="U12564" s="53" t="str">
        <f t="shared" si="638"/>
        <v/>
      </c>
      <c r="V12564" s="53" t="str">
        <f t="shared" si="638"/>
        <v/>
      </c>
      <c r="W12564" s="53" t="str">
        <f t="shared" si="638"/>
        <v/>
      </c>
      <c r="X12564" s="53" t="str">
        <f t="shared" si="638"/>
        <v/>
      </c>
    </row>
    <row r="12565" spans="18:24" hidden="1" x14ac:dyDescent="0.3">
      <c r="R12565">
        <f t="shared" si="639"/>
        <v>0</v>
      </c>
      <c r="S12565">
        <f t="shared" si="640"/>
        <v>0</v>
      </c>
      <c r="T12565" s="53" t="str">
        <f t="shared" ref="T12565:X12615" si="641">IF(OR(COUNTIF($D12565,"*"&amp;T$5&amp;"*")&gt;0,$D12565="GRUPO TEPSA"),T$5,"")</f>
        <v/>
      </c>
      <c r="U12565" s="53" t="str">
        <f t="shared" si="641"/>
        <v/>
      </c>
      <c r="V12565" s="53" t="str">
        <f t="shared" si="641"/>
        <v/>
      </c>
      <c r="W12565" s="53" t="str">
        <f t="shared" si="641"/>
        <v/>
      </c>
      <c r="X12565" s="53" t="str">
        <f t="shared" si="641"/>
        <v/>
      </c>
    </row>
    <row r="12566" spans="18:24" hidden="1" x14ac:dyDescent="0.3">
      <c r="R12566">
        <f t="shared" si="639"/>
        <v>0</v>
      </c>
      <c r="S12566">
        <f t="shared" si="640"/>
        <v>0</v>
      </c>
      <c r="T12566" s="53" t="str">
        <f t="shared" si="641"/>
        <v/>
      </c>
      <c r="U12566" s="53" t="str">
        <f t="shared" si="641"/>
        <v/>
      </c>
      <c r="V12566" s="53" t="str">
        <f t="shared" si="641"/>
        <v/>
      </c>
      <c r="W12566" s="53" t="str">
        <f t="shared" si="641"/>
        <v/>
      </c>
      <c r="X12566" s="53" t="str">
        <f t="shared" si="641"/>
        <v/>
      </c>
    </row>
    <row r="12567" spans="18:24" hidden="1" x14ac:dyDescent="0.3">
      <c r="R12567">
        <f t="shared" si="639"/>
        <v>0</v>
      </c>
      <c r="S12567">
        <f t="shared" si="640"/>
        <v>0</v>
      </c>
      <c r="T12567" s="53" t="str">
        <f t="shared" si="641"/>
        <v/>
      </c>
      <c r="U12567" s="53" t="str">
        <f t="shared" si="641"/>
        <v/>
      </c>
      <c r="V12567" s="53" t="str">
        <f t="shared" si="641"/>
        <v/>
      </c>
      <c r="W12567" s="53" t="str">
        <f t="shared" si="641"/>
        <v/>
      </c>
      <c r="X12567" s="53" t="str">
        <f t="shared" si="641"/>
        <v/>
      </c>
    </row>
    <row r="12568" spans="18:24" hidden="1" x14ac:dyDescent="0.3">
      <c r="R12568">
        <f t="shared" si="639"/>
        <v>0</v>
      </c>
      <c r="S12568">
        <f t="shared" si="640"/>
        <v>0</v>
      </c>
      <c r="T12568" s="53" t="str">
        <f t="shared" si="641"/>
        <v/>
      </c>
      <c r="U12568" s="53" t="str">
        <f t="shared" si="641"/>
        <v/>
      </c>
      <c r="V12568" s="53" t="str">
        <f t="shared" si="641"/>
        <v/>
      </c>
      <c r="W12568" s="53" t="str">
        <f t="shared" si="641"/>
        <v/>
      </c>
      <c r="X12568" s="53" t="str">
        <f t="shared" si="641"/>
        <v/>
      </c>
    </row>
    <row r="12569" spans="18:24" hidden="1" x14ac:dyDescent="0.3">
      <c r="R12569">
        <f t="shared" si="639"/>
        <v>0</v>
      </c>
      <c r="S12569">
        <f t="shared" si="640"/>
        <v>0</v>
      </c>
      <c r="T12569" s="53" t="str">
        <f t="shared" si="641"/>
        <v/>
      </c>
      <c r="U12569" s="53" t="str">
        <f t="shared" si="641"/>
        <v/>
      </c>
      <c r="V12569" s="53" t="str">
        <f t="shared" si="641"/>
        <v/>
      </c>
      <c r="W12569" s="53" t="str">
        <f t="shared" si="641"/>
        <v/>
      </c>
      <c r="X12569" s="53" t="str">
        <f t="shared" si="641"/>
        <v/>
      </c>
    </row>
    <row r="12570" spans="18:24" hidden="1" x14ac:dyDescent="0.3">
      <c r="R12570">
        <f t="shared" si="639"/>
        <v>0</v>
      </c>
      <c r="S12570">
        <f t="shared" si="640"/>
        <v>0</v>
      </c>
      <c r="T12570" s="53" t="str">
        <f t="shared" si="641"/>
        <v/>
      </c>
      <c r="U12570" s="53" t="str">
        <f t="shared" si="641"/>
        <v/>
      </c>
      <c r="V12570" s="53" t="str">
        <f t="shared" si="641"/>
        <v/>
      </c>
      <c r="W12570" s="53" t="str">
        <f t="shared" si="641"/>
        <v/>
      </c>
      <c r="X12570" s="53" t="str">
        <f t="shared" si="641"/>
        <v/>
      </c>
    </row>
    <row r="12571" spans="18:24" hidden="1" x14ac:dyDescent="0.3">
      <c r="R12571">
        <f t="shared" si="639"/>
        <v>0</v>
      </c>
      <c r="S12571">
        <f t="shared" si="640"/>
        <v>0</v>
      </c>
      <c r="T12571" s="53" t="str">
        <f t="shared" si="641"/>
        <v/>
      </c>
      <c r="U12571" s="53" t="str">
        <f t="shared" si="641"/>
        <v/>
      </c>
      <c r="V12571" s="53" t="str">
        <f t="shared" si="641"/>
        <v/>
      </c>
      <c r="W12571" s="53" t="str">
        <f t="shared" si="641"/>
        <v/>
      </c>
      <c r="X12571" s="53" t="str">
        <f t="shared" si="641"/>
        <v/>
      </c>
    </row>
    <row r="12572" spans="18:24" hidden="1" x14ac:dyDescent="0.3">
      <c r="R12572">
        <f t="shared" si="639"/>
        <v>0</v>
      </c>
      <c r="S12572">
        <f t="shared" si="640"/>
        <v>0</v>
      </c>
      <c r="T12572" s="53" t="str">
        <f t="shared" si="641"/>
        <v/>
      </c>
      <c r="U12572" s="53" t="str">
        <f t="shared" si="641"/>
        <v/>
      </c>
      <c r="V12572" s="53" t="str">
        <f t="shared" si="641"/>
        <v/>
      </c>
      <c r="W12572" s="53" t="str">
        <f t="shared" si="641"/>
        <v/>
      </c>
      <c r="X12572" s="53" t="str">
        <f t="shared" si="641"/>
        <v/>
      </c>
    </row>
    <row r="12573" spans="18:24" hidden="1" x14ac:dyDescent="0.3">
      <c r="R12573">
        <f t="shared" si="639"/>
        <v>0</v>
      </c>
      <c r="S12573">
        <f t="shared" si="640"/>
        <v>0</v>
      </c>
      <c r="T12573" s="53" t="str">
        <f t="shared" si="641"/>
        <v/>
      </c>
      <c r="U12573" s="53" t="str">
        <f t="shared" si="641"/>
        <v/>
      </c>
      <c r="V12573" s="53" t="str">
        <f t="shared" si="641"/>
        <v/>
      </c>
      <c r="W12573" s="53" t="str">
        <f t="shared" si="641"/>
        <v/>
      </c>
      <c r="X12573" s="53" t="str">
        <f t="shared" si="641"/>
        <v/>
      </c>
    </row>
    <row r="12574" spans="18:24" hidden="1" x14ac:dyDescent="0.3">
      <c r="R12574">
        <f t="shared" si="639"/>
        <v>0</v>
      </c>
      <c r="S12574">
        <f t="shared" si="640"/>
        <v>0</v>
      </c>
      <c r="T12574" s="53" t="str">
        <f t="shared" si="641"/>
        <v/>
      </c>
      <c r="U12574" s="53" t="str">
        <f t="shared" si="641"/>
        <v/>
      </c>
      <c r="V12574" s="53" t="str">
        <f t="shared" si="641"/>
        <v/>
      </c>
      <c r="W12574" s="53" t="str">
        <f t="shared" si="641"/>
        <v/>
      </c>
      <c r="X12574" s="53" t="str">
        <f t="shared" si="641"/>
        <v/>
      </c>
    </row>
    <row r="12575" spans="18:24" hidden="1" x14ac:dyDescent="0.3">
      <c r="R12575">
        <f t="shared" si="639"/>
        <v>0</v>
      </c>
      <c r="S12575">
        <f t="shared" si="640"/>
        <v>0</v>
      </c>
      <c r="T12575" s="53" t="str">
        <f t="shared" si="641"/>
        <v/>
      </c>
      <c r="U12575" s="53" t="str">
        <f t="shared" si="641"/>
        <v/>
      </c>
      <c r="V12575" s="53" t="str">
        <f t="shared" si="641"/>
        <v/>
      </c>
      <c r="W12575" s="53" t="str">
        <f t="shared" si="641"/>
        <v/>
      </c>
      <c r="X12575" s="53" t="str">
        <f t="shared" si="641"/>
        <v/>
      </c>
    </row>
    <row r="12576" spans="18:24" hidden="1" x14ac:dyDescent="0.3">
      <c r="R12576">
        <f t="shared" si="639"/>
        <v>0</v>
      </c>
      <c r="S12576">
        <f t="shared" si="640"/>
        <v>0</v>
      </c>
      <c r="T12576" s="53" t="str">
        <f t="shared" si="641"/>
        <v/>
      </c>
      <c r="U12576" s="53" t="str">
        <f t="shared" si="641"/>
        <v/>
      </c>
      <c r="V12576" s="53" t="str">
        <f t="shared" si="641"/>
        <v/>
      </c>
      <c r="W12576" s="53" t="str">
        <f t="shared" si="641"/>
        <v/>
      </c>
      <c r="X12576" s="53" t="str">
        <f t="shared" si="641"/>
        <v/>
      </c>
    </row>
    <row r="12577" spans="18:24" hidden="1" x14ac:dyDescent="0.3">
      <c r="R12577">
        <f t="shared" si="639"/>
        <v>0</v>
      </c>
      <c r="S12577">
        <f t="shared" si="640"/>
        <v>0</v>
      </c>
      <c r="T12577" s="53" t="str">
        <f t="shared" si="641"/>
        <v/>
      </c>
      <c r="U12577" s="53" t="str">
        <f t="shared" si="641"/>
        <v/>
      </c>
      <c r="V12577" s="53" t="str">
        <f t="shared" si="641"/>
        <v/>
      </c>
      <c r="W12577" s="53" t="str">
        <f t="shared" si="641"/>
        <v/>
      </c>
      <c r="X12577" s="53" t="str">
        <f t="shared" si="641"/>
        <v/>
      </c>
    </row>
    <row r="12578" spans="18:24" hidden="1" x14ac:dyDescent="0.3">
      <c r="R12578">
        <f t="shared" si="639"/>
        <v>0</v>
      </c>
      <c r="S12578">
        <f t="shared" si="640"/>
        <v>0</v>
      </c>
      <c r="T12578" s="53" t="str">
        <f t="shared" si="641"/>
        <v/>
      </c>
      <c r="U12578" s="53" t="str">
        <f t="shared" si="641"/>
        <v/>
      </c>
      <c r="V12578" s="53" t="str">
        <f t="shared" si="641"/>
        <v/>
      </c>
      <c r="W12578" s="53" t="str">
        <f t="shared" si="641"/>
        <v/>
      </c>
      <c r="X12578" s="53" t="str">
        <f t="shared" si="641"/>
        <v/>
      </c>
    </row>
    <row r="12579" spans="18:24" hidden="1" x14ac:dyDescent="0.3">
      <c r="R12579">
        <f t="shared" si="639"/>
        <v>0</v>
      </c>
      <c r="S12579">
        <f t="shared" si="640"/>
        <v>0</v>
      </c>
      <c r="T12579" s="53" t="str">
        <f t="shared" si="641"/>
        <v/>
      </c>
      <c r="U12579" s="53" t="str">
        <f t="shared" si="641"/>
        <v/>
      </c>
      <c r="V12579" s="53" t="str">
        <f t="shared" si="641"/>
        <v/>
      </c>
      <c r="W12579" s="53" t="str">
        <f t="shared" si="641"/>
        <v/>
      </c>
      <c r="X12579" s="53" t="str">
        <f t="shared" si="641"/>
        <v/>
      </c>
    </row>
    <row r="12580" spans="18:24" hidden="1" x14ac:dyDescent="0.3">
      <c r="R12580">
        <f t="shared" si="639"/>
        <v>0</v>
      </c>
      <c r="S12580">
        <f t="shared" si="640"/>
        <v>0</v>
      </c>
      <c r="T12580" s="53" t="str">
        <f t="shared" si="641"/>
        <v/>
      </c>
      <c r="U12580" s="53" t="str">
        <f t="shared" si="641"/>
        <v/>
      </c>
      <c r="V12580" s="53" t="str">
        <f t="shared" si="641"/>
        <v/>
      </c>
      <c r="W12580" s="53" t="str">
        <f t="shared" si="641"/>
        <v/>
      </c>
      <c r="X12580" s="53" t="str">
        <f t="shared" si="641"/>
        <v/>
      </c>
    </row>
    <row r="12581" spans="18:24" hidden="1" x14ac:dyDescent="0.3">
      <c r="R12581">
        <f t="shared" si="639"/>
        <v>0</v>
      </c>
      <c r="S12581">
        <f t="shared" si="640"/>
        <v>0</v>
      </c>
      <c r="T12581" s="53" t="str">
        <f t="shared" si="641"/>
        <v/>
      </c>
      <c r="U12581" s="53" t="str">
        <f t="shared" si="641"/>
        <v/>
      </c>
      <c r="V12581" s="53" t="str">
        <f t="shared" si="641"/>
        <v/>
      </c>
      <c r="W12581" s="53" t="str">
        <f t="shared" si="641"/>
        <v/>
      </c>
      <c r="X12581" s="53" t="str">
        <f t="shared" si="641"/>
        <v/>
      </c>
    </row>
    <row r="12582" spans="18:24" hidden="1" x14ac:dyDescent="0.3">
      <c r="R12582">
        <f t="shared" si="639"/>
        <v>0</v>
      </c>
      <c r="S12582">
        <f t="shared" si="640"/>
        <v>0</v>
      </c>
      <c r="T12582" s="53" t="str">
        <f t="shared" si="641"/>
        <v/>
      </c>
      <c r="U12582" s="53" t="str">
        <f t="shared" si="641"/>
        <v/>
      </c>
      <c r="V12582" s="53" t="str">
        <f t="shared" si="641"/>
        <v/>
      </c>
      <c r="W12582" s="53" t="str">
        <f t="shared" si="641"/>
        <v/>
      </c>
      <c r="X12582" s="53" t="str">
        <f t="shared" si="641"/>
        <v/>
      </c>
    </row>
    <row r="12583" spans="18:24" hidden="1" x14ac:dyDescent="0.3">
      <c r="R12583">
        <f t="shared" si="639"/>
        <v>0</v>
      </c>
      <c r="S12583">
        <f t="shared" si="640"/>
        <v>0</v>
      </c>
      <c r="T12583" s="53" t="str">
        <f t="shared" si="641"/>
        <v/>
      </c>
      <c r="U12583" s="53" t="str">
        <f t="shared" si="641"/>
        <v/>
      </c>
      <c r="V12583" s="53" t="str">
        <f t="shared" si="641"/>
        <v/>
      </c>
      <c r="W12583" s="53" t="str">
        <f t="shared" si="641"/>
        <v/>
      </c>
      <c r="X12583" s="53" t="str">
        <f t="shared" si="641"/>
        <v/>
      </c>
    </row>
    <row r="12584" spans="18:24" hidden="1" x14ac:dyDescent="0.3">
      <c r="R12584">
        <f t="shared" si="639"/>
        <v>0</v>
      </c>
      <c r="S12584">
        <f t="shared" si="640"/>
        <v>0</v>
      </c>
      <c r="T12584" s="53" t="str">
        <f t="shared" si="641"/>
        <v/>
      </c>
      <c r="U12584" s="53" t="str">
        <f t="shared" si="641"/>
        <v/>
      </c>
      <c r="V12584" s="53" t="str">
        <f t="shared" si="641"/>
        <v/>
      </c>
      <c r="W12584" s="53" t="str">
        <f t="shared" si="641"/>
        <v/>
      </c>
      <c r="X12584" s="53" t="str">
        <f t="shared" si="641"/>
        <v/>
      </c>
    </row>
    <row r="12585" spans="18:24" hidden="1" x14ac:dyDescent="0.3">
      <c r="R12585">
        <f t="shared" si="639"/>
        <v>0</v>
      </c>
      <c r="S12585">
        <f t="shared" si="640"/>
        <v>0</v>
      </c>
      <c r="T12585" s="53" t="str">
        <f t="shared" si="641"/>
        <v/>
      </c>
      <c r="U12585" s="53" t="str">
        <f t="shared" si="641"/>
        <v/>
      </c>
      <c r="V12585" s="53" t="str">
        <f t="shared" si="641"/>
        <v/>
      </c>
      <c r="W12585" s="53" t="str">
        <f t="shared" si="641"/>
        <v/>
      </c>
      <c r="X12585" s="53" t="str">
        <f t="shared" si="641"/>
        <v/>
      </c>
    </row>
    <row r="12586" spans="18:24" hidden="1" x14ac:dyDescent="0.3">
      <c r="R12586">
        <f t="shared" si="639"/>
        <v>0</v>
      </c>
      <c r="S12586">
        <f t="shared" si="640"/>
        <v>0</v>
      </c>
      <c r="T12586" s="53" t="str">
        <f t="shared" si="641"/>
        <v/>
      </c>
      <c r="U12586" s="53" t="str">
        <f t="shared" si="641"/>
        <v/>
      </c>
      <c r="V12586" s="53" t="str">
        <f t="shared" si="641"/>
        <v/>
      </c>
      <c r="W12586" s="53" t="str">
        <f t="shared" si="641"/>
        <v/>
      </c>
      <c r="X12586" s="53" t="str">
        <f t="shared" si="641"/>
        <v/>
      </c>
    </row>
    <row r="12587" spans="18:24" hidden="1" x14ac:dyDescent="0.3">
      <c r="R12587">
        <f t="shared" si="639"/>
        <v>0</v>
      </c>
      <c r="S12587">
        <f t="shared" si="640"/>
        <v>0</v>
      </c>
      <c r="T12587" s="53" t="str">
        <f t="shared" si="641"/>
        <v/>
      </c>
      <c r="U12587" s="53" t="str">
        <f t="shared" si="641"/>
        <v/>
      </c>
      <c r="V12587" s="53" t="str">
        <f t="shared" si="641"/>
        <v/>
      </c>
      <c r="W12587" s="53" t="str">
        <f t="shared" si="641"/>
        <v/>
      </c>
      <c r="X12587" s="53" t="str">
        <f t="shared" si="641"/>
        <v/>
      </c>
    </row>
    <row r="12588" spans="18:24" hidden="1" x14ac:dyDescent="0.3">
      <c r="R12588">
        <f t="shared" si="639"/>
        <v>0</v>
      </c>
      <c r="S12588">
        <f t="shared" si="640"/>
        <v>0</v>
      </c>
      <c r="T12588" s="53" t="str">
        <f t="shared" si="641"/>
        <v/>
      </c>
      <c r="U12588" s="53" t="str">
        <f t="shared" si="641"/>
        <v/>
      </c>
      <c r="V12588" s="53" t="str">
        <f t="shared" si="641"/>
        <v/>
      </c>
      <c r="W12588" s="53" t="str">
        <f t="shared" si="641"/>
        <v/>
      </c>
      <c r="X12588" s="53" t="str">
        <f t="shared" si="641"/>
        <v/>
      </c>
    </row>
    <row r="12589" spans="18:24" hidden="1" x14ac:dyDescent="0.3">
      <c r="R12589">
        <f t="shared" si="639"/>
        <v>0</v>
      </c>
      <c r="S12589">
        <f t="shared" si="640"/>
        <v>0</v>
      </c>
      <c r="T12589" s="53" t="str">
        <f t="shared" si="641"/>
        <v/>
      </c>
      <c r="U12589" s="53" t="str">
        <f t="shared" si="641"/>
        <v/>
      </c>
      <c r="V12589" s="53" t="str">
        <f t="shared" si="641"/>
        <v/>
      </c>
      <c r="W12589" s="53" t="str">
        <f t="shared" si="641"/>
        <v/>
      </c>
      <c r="X12589" s="53" t="str">
        <f t="shared" si="641"/>
        <v/>
      </c>
    </row>
    <row r="12590" spans="18:24" hidden="1" x14ac:dyDescent="0.3">
      <c r="R12590">
        <f t="shared" si="639"/>
        <v>0</v>
      </c>
      <c r="S12590">
        <f t="shared" si="640"/>
        <v>0</v>
      </c>
      <c r="T12590" s="53" t="str">
        <f t="shared" si="641"/>
        <v/>
      </c>
      <c r="U12590" s="53" t="str">
        <f t="shared" si="641"/>
        <v/>
      </c>
      <c r="V12590" s="53" t="str">
        <f t="shared" si="641"/>
        <v/>
      </c>
      <c r="W12590" s="53" t="str">
        <f t="shared" si="641"/>
        <v/>
      </c>
      <c r="X12590" s="53" t="str">
        <f t="shared" si="641"/>
        <v/>
      </c>
    </row>
    <row r="12591" spans="18:24" hidden="1" x14ac:dyDescent="0.3">
      <c r="R12591">
        <f t="shared" si="639"/>
        <v>0</v>
      </c>
      <c r="S12591">
        <f t="shared" si="640"/>
        <v>0</v>
      </c>
      <c r="T12591" s="53" t="str">
        <f t="shared" si="641"/>
        <v/>
      </c>
      <c r="U12591" s="53" t="str">
        <f t="shared" si="641"/>
        <v/>
      </c>
      <c r="V12591" s="53" t="str">
        <f t="shared" si="641"/>
        <v/>
      </c>
      <c r="W12591" s="53" t="str">
        <f t="shared" si="641"/>
        <v/>
      </c>
      <c r="X12591" s="53" t="str">
        <f t="shared" si="641"/>
        <v/>
      </c>
    </row>
    <row r="12592" spans="18:24" hidden="1" x14ac:dyDescent="0.3">
      <c r="R12592">
        <f t="shared" si="639"/>
        <v>0</v>
      </c>
      <c r="S12592">
        <f t="shared" si="640"/>
        <v>0</v>
      </c>
      <c r="T12592" s="53" t="str">
        <f t="shared" si="641"/>
        <v/>
      </c>
      <c r="U12592" s="53" t="str">
        <f t="shared" si="641"/>
        <v/>
      </c>
      <c r="V12592" s="53" t="str">
        <f t="shared" si="641"/>
        <v/>
      </c>
      <c r="W12592" s="53" t="str">
        <f t="shared" si="641"/>
        <v/>
      </c>
      <c r="X12592" s="53" t="str">
        <f t="shared" si="641"/>
        <v/>
      </c>
    </row>
    <row r="12593" spans="18:24" hidden="1" x14ac:dyDescent="0.3">
      <c r="R12593">
        <f t="shared" si="639"/>
        <v>0</v>
      </c>
      <c r="S12593">
        <f t="shared" si="640"/>
        <v>0</v>
      </c>
      <c r="T12593" s="53" t="str">
        <f t="shared" si="641"/>
        <v/>
      </c>
      <c r="U12593" s="53" t="str">
        <f t="shared" si="641"/>
        <v/>
      </c>
      <c r="V12593" s="53" t="str">
        <f t="shared" si="641"/>
        <v/>
      </c>
      <c r="W12593" s="53" t="str">
        <f t="shared" si="641"/>
        <v/>
      </c>
      <c r="X12593" s="53" t="str">
        <f t="shared" si="641"/>
        <v/>
      </c>
    </row>
    <row r="12594" spans="18:24" hidden="1" x14ac:dyDescent="0.3">
      <c r="R12594">
        <f t="shared" si="639"/>
        <v>0</v>
      </c>
      <c r="S12594">
        <f t="shared" si="640"/>
        <v>0</v>
      </c>
      <c r="T12594" s="53" t="str">
        <f t="shared" si="641"/>
        <v/>
      </c>
      <c r="U12594" s="53" t="str">
        <f t="shared" si="641"/>
        <v/>
      </c>
      <c r="V12594" s="53" t="str">
        <f t="shared" si="641"/>
        <v/>
      </c>
      <c r="W12594" s="53" t="str">
        <f t="shared" si="641"/>
        <v/>
      </c>
      <c r="X12594" s="53" t="str">
        <f t="shared" si="641"/>
        <v/>
      </c>
    </row>
    <row r="12595" spans="18:24" hidden="1" x14ac:dyDescent="0.3">
      <c r="R12595">
        <f t="shared" si="639"/>
        <v>0</v>
      </c>
      <c r="S12595">
        <f t="shared" si="640"/>
        <v>0</v>
      </c>
      <c r="T12595" s="53" t="str">
        <f t="shared" si="641"/>
        <v/>
      </c>
      <c r="U12595" s="53" t="str">
        <f t="shared" si="641"/>
        <v/>
      </c>
      <c r="V12595" s="53" t="str">
        <f t="shared" si="641"/>
        <v/>
      </c>
      <c r="W12595" s="53" t="str">
        <f t="shared" si="641"/>
        <v/>
      </c>
      <c r="X12595" s="53" t="str">
        <f t="shared" si="641"/>
        <v/>
      </c>
    </row>
    <row r="12596" spans="18:24" hidden="1" x14ac:dyDescent="0.3">
      <c r="R12596">
        <f t="shared" si="639"/>
        <v>0</v>
      </c>
      <c r="S12596">
        <f t="shared" si="640"/>
        <v>0</v>
      </c>
      <c r="T12596" s="53" t="str">
        <f t="shared" si="641"/>
        <v/>
      </c>
      <c r="U12596" s="53" t="str">
        <f t="shared" si="641"/>
        <v/>
      </c>
      <c r="V12596" s="53" t="str">
        <f t="shared" si="641"/>
        <v/>
      </c>
      <c r="W12596" s="53" t="str">
        <f t="shared" si="641"/>
        <v/>
      </c>
      <c r="X12596" s="53" t="str">
        <f t="shared" si="641"/>
        <v/>
      </c>
    </row>
    <row r="12597" spans="18:24" hidden="1" x14ac:dyDescent="0.3">
      <c r="R12597">
        <f t="shared" si="639"/>
        <v>0</v>
      </c>
      <c r="S12597">
        <f t="shared" si="640"/>
        <v>0</v>
      </c>
      <c r="T12597" s="53" t="str">
        <f t="shared" si="641"/>
        <v/>
      </c>
      <c r="U12597" s="53" t="str">
        <f t="shared" si="641"/>
        <v/>
      </c>
      <c r="V12597" s="53" t="str">
        <f t="shared" si="641"/>
        <v/>
      </c>
      <c r="W12597" s="53" t="str">
        <f t="shared" si="641"/>
        <v/>
      </c>
      <c r="X12597" s="53" t="str">
        <f t="shared" si="641"/>
        <v/>
      </c>
    </row>
    <row r="12598" spans="18:24" hidden="1" x14ac:dyDescent="0.3">
      <c r="R12598">
        <f t="shared" si="639"/>
        <v>0</v>
      </c>
      <c r="S12598">
        <f t="shared" si="640"/>
        <v>0</v>
      </c>
      <c r="T12598" s="53" t="str">
        <f t="shared" si="641"/>
        <v/>
      </c>
      <c r="U12598" s="53" t="str">
        <f t="shared" si="641"/>
        <v/>
      </c>
      <c r="V12598" s="53" t="str">
        <f t="shared" si="641"/>
        <v/>
      </c>
      <c r="W12598" s="53" t="str">
        <f t="shared" si="641"/>
        <v/>
      </c>
      <c r="X12598" s="53" t="str">
        <f t="shared" si="641"/>
        <v/>
      </c>
    </row>
    <row r="12599" spans="18:24" hidden="1" x14ac:dyDescent="0.3">
      <c r="R12599">
        <f t="shared" si="639"/>
        <v>0</v>
      </c>
      <c r="S12599">
        <f t="shared" si="640"/>
        <v>0</v>
      </c>
      <c r="T12599" s="53" t="str">
        <f t="shared" si="641"/>
        <v/>
      </c>
      <c r="U12599" s="53" t="str">
        <f t="shared" si="641"/>
        <v/>
      </c>
      <c r="V12599" s="53" t="str">
        <f t="shared" si="641"/>
        <v/>
      </c>
      <c r="W12599" s="53" t="str">
        <f t="shared" si="641"/>
        <v/>
      </c>
      <c r="X12599" s="53" t="str">
        <f t="shared" si="641"/>
        <v/>
      </c>
    </row>
    <row r="12600" spans="18:24" hidden="1" x14ac:dyDescent="0.3">
      <c r="R12600">
        <f t="shared" si="639"/>
        <v>0</v>
      </c>
      <c r="S12600">
        <f t="shared" si="640"/>
        <v>0</v>
      </c>
      <c r="T12600" s="53" t="str">
        <f t="shared" si="641"/>
        <v/>
      </c>
      <c r="U12600" s="53" t="str">
        <f t="shared" si="641"/>
        <v/>
      </c>
      <c r="V12600" s="53" t="str">
        <f t="shared" si="641"/>
        <v/>
      </c>
      <c r="W12600" s="53" t="str">
        <f t="shared" si="641"/>
        <v/>
      </c>
      <c r="X12600" s="53" t="str">
        <f t="shared" si="641"/>
        <v/>
      </c>
    </row>
    <row r="12601" spans="18:24" hidden="1" x14ac:dyDescent="0.3">
      <c r="R12601">
        <f t="shared" si="639"/>
        <v>0</v>
      </c>
      <c r="S12601">
        <f t="shared" si="640"/>
        <v>0</v>
      </c>
      <c r="T12601" s="53" t="str">
        <f t="shared" si="641"/>
        <v/>
      </c>
      <c r="U12601" s="53" t="str">
        <f t="shared" si="641"/>
        <v/>
      </c>
      <c r="V12601" s="53" t="str">
        <f t="shared" si="641"/>
        <v/>
      </c>
      <c r="W12601" s="53" t="str">
        <f t="shared" si="641"/>
        <v/>
      </c>
      <c r="X12601" s="53" t="str">
        <f t="shared" si="641"/>
        <v/>
      </c>
    </row>
    <row r="12602" spans="18:24" hidden="1" x14ac:dyDescent="0.3">
      <c r="R12602">
        <f t="shared" si="639"/>
        <v>0</v>
      </c>
      <c r="S12602">
        <f t="shared" si="640"/>
        <v>0</v>
      </c>
      <c r="T12602" s="53" t="str">
        <f t="shared" si="641"/>
        <v/>
      </c>
      <c r="U12602" s="53" t="str">
        <f t="shared" si="641"/>
        <v/>
      </c>
      <c r="V12602" s="53" t="str">
        <f t="shared" si="641"/>
        <v/>
      </c>
      <c r="W12602" s="53" t="str">
        <f t="shared" si="641"/>
        <v/>
      </c>
      <c r="X12602" s="53" t="str">
        <f t="shared" si="641"/>
        <v/>
      </c>
    </row>
    <row r="12603" spans="18:24" hidden="1" x14ac:dyDescent="0.3">
      <c r="R12603">
        <f t="shared" si="639"/>
        <v>0</v>
      </c>
      <c r="S12603">
        <f t="shared" si="640"/>
        <v>0</v>
      </c>
      <c r="T12603" s="53" t="str">
        <f t="shared" si="641"/>
        <v/>
      </c>
      <c r="U12603" s="53" t="str">
        <f t="shared" si="641"/>
        <v/>
      </c>
      <c r="V12603" s="53" t="str">
        <f t="shared" si="641"/>
        <v/>
      </c>
      <c r="W12603" s="53" t="str">
        <f t="shared" si="641"/>
        <v/>
      </c>
      <c r="X12603" s="53" t="str">
        <f t="shared" si="641"/>
        <v/>
      </c>
    </row>
    <row r="12604" spans="18:24" hidden="1" x14ac:dyDescent="0.3">
      <c r="R12604">
        <f t="shared" si="639"/>
        <v>0</v>
      </c>
      <c r="S12604">
        <f t="shared" si="640"/>
        <v>0</v>
      </c>
      <c r="T12604" s="53" t="str">
        <f t="shared" si="641"/>
        <v/>
      </c>
      <c r="U12604" s="53" t="str">
        <f t="shared" si="641"/>
        <v/>
      </c>
      <c r="V12604" s="53" t="str">
        <f t="shared" si="641"/>
        <v/>
      </c>
      <c r="W12604" s="53" t="str">
        <f t="shared" si="641"/>
        <v/>
      </c>
      <c r="X12604" s="53" t="str">
        <f t="shared" si="641"/>
        <v/>
      </c>
    </row>
    <row r="12605" spans="18:24" hidden="1" x14ac:dyDescent="0.3">
      <c r="R12605">
        <f t="shared" si="639"/>
        <v>0</v>
      </c>
      <c r="S12605">
        <f t="shared" si="640"/>
        <v>0</v>
      </c>
      <c r="T12605" s="53" t="str">
        <f t="shared" si="641"/>
        <v/>
      </c>
      <c r="U12605" s="53" t="str">
        <f t="shared" si="641"/>
        <v/>
      </c>
      <c r="V12605" s="53" t="str">
        <f t="shared" si="641"/>
        <v/>
      </c>
      <c r="W12605" s="53" t="str">
        <f t="shared" si="641"/>
        <v/>
      </c>
      <c r="X12605" s="53" t="str">
        <f t="shared" si="641"/>
        <v/>
      </c>
    </row>
    <row r="12606" spans="18:24" hidden="1" x14ac:dyDescent="0.3">
      <c r="R12606">
        <f t="shared" si="639"/>
        <v>0</v>
      </c>
      <c r="S12606">
        <f t="shared" si="640"/>
        <v>0</v>
      </c>
      <c r="T12606" s="53" t="str">
        <f t="shared" si="641"/>
        <v/>
      </c>
      <c r="U12606" s="53" t="str">
        <f t="shared" si="641"/>
        <v/>
      </c>
      <c r="V12606" s="53" t="str">
        <f t="shared" si="641"/>
        <v/>
      </c>
      <c r="W12606" s="53" t="str">
        <f t="shared" si="641"/>
        <v/>
      </c>
      <c r="X12606" s="53" t="str">
        <f t="shared" si="641"/>
        <v/>
      </c>
    </row>
    <row r="12607" spans="18:24" hidden="1" x14ac:dyDescent="0.3">
      <c r="R12607">
        <f t="shared" si="639"/>
        <v>0</v>
      </c>
      <c r="S12607">
        <f t="shared" si="640"/>
        <v>0</v>
      </c>
      <c r="T12607" s="53" t="str">
        <f t="shared" si="641"/>
        <v/>
      </c>
      <c r="U12607" s="53" t="str">
        <f t="shared" si="641"/>
        <v/>
      </c>
      <c r="V12607" s="53" t="str">
        <f t="shared" si="641"/>
        <v/>
      </c>
      <c r="W12607" s="53" t="str">
        <f t="shared" si="641"/>
        <v/>
      </c>
      <c r="X12607" s="53" t="str">
        <f t="shared" si="641"/>
        <v/>
      </c>
    </row>
    <row r="12608" spans="18:24" hidden="1" x14ac:dyDescent="0.3">
      <c r="R12608">
        <f t="shared" si="639"/>
        <v>0</v>
      </c>
      <c r="S12608">
        <f t="shared" si="640"/>
        <v>0</v>
      </c>
      <c r="T12608" s="53" t="str">
        <f t="shared" si="641"/>
        <v/>
      </c>
      <c r="U12608" s="53" t="str">
        <f t="shared" si="641"/>
        <v/>
      </c>
      <c r="V12608" s="53" t="str">
        <f t="shared" si="641"/>
        <v/>
      </c>
      <c r="W12608" s="53" t="str">
        <f t="shared" si="641"/>
        <v/>
      </c>
      <c r="X12608" s="53" t="str">
        <f t="shared" si="641"/>
        <v/>
      </c>
    </row>
    <row r="12609" spans="18:24" hidden="1" x14ac:dyDescent="0.3">
      <c r="R12609">
        <f t="shared" si="639"/>
        <v>0</v>
      </c>
      <c r="S12609">
        <f t="shared" si="640"/>
        <v>0</v>
      </c>
      <c r="T12609" s="53" t="str">
        <f t="shared" si="641"/>
        <v/>
      </c>
      <c r="U12609" s="53" t="str">
        <f t="shared" si="641"/>
        <v/>
      </c>
      <c r="V12609" s="53" t="str">
        <f t="shared" si="641"/>
        <v/>
      </c>
      <c r="W12609" s="53" t="str">
        <f t="shared" si="641"/>
        <v/>
      </c>
      <c r="X12609" s="53" t="str">
        <f t="shared" si="641"/>
        <v/>
      </c>
    </row>
    <row r="12610" spans="18:24" hidden="1" x14ac:dyDescent="0.3">
      <c r="R12610">
        <f t="shared" si="639"/>
        <v>0</v>
      </c>
      <c r="S12610">
        <f t="shared" si="640"/>
        <v>0</v>
      </c>
      <c r="T12610" s="53" t="str">
        <f t="shared" si="641"/>
        <v/>
      </c>
      <c r="U12610" s="53" t="str">
        <f t="shared" si="641"/>
        <v/>
      </c>
      <c r="V12610" s="53" t="str">
        <f t="shared" si="641"/>
        <v/>
      </c>
      <c r="W12610" s="53" t="str">
        <f t="shared" si="641"/>
        <v/>
      </c>
      <c r="X12610" s="53" t="str">
        <f t="shared" si="641"/>
        <v/>
      </c>
    </row>
    <row r="12611" spans="18:24" hidden="1" x14ac:dyDescent="0.3">
      <c r="R12611">
        <f t="shared" si="639"/>
        <v>0</v>
      </c>
      <c r="S12611">
        <f t="shared" si="640"/>
        <v>0</v>
      </c>
      <c r="T12611" s="53" t="str">
        <f t="shared" si="641"/>
        <v/>
      </c>
      <c r="U12611" s="53" t="str">
        <f t="shared" si="641"/>
        <v/>
      </c>
      <c r="V12611" s="53" t="str">
        <f t="shared" si="641"/>
        <v/>
      </c>
      <c r="W12611" s="53" t="str">
        <f t="shared" si="641"/>
        <v/>
      </c>
      <c r="X12611" s="53" t="str">
        <f t="shared" si="641"/>
        <v/>
      </c>
    </row>
    <row r="12612" spans="18:24" hidden="1" x14ac:dyDescent="0.3">
      <c r="R12612">
        <f t="shared" si="639"/>
        <v>0</v>
      </c>
      <c r="S12612">
        <f t="shared" si="640"/>
        <v>0</v>
      </c>
      <c r="T12612" s="53" t="str">
        <f t="shared" si="641"/>
        <v/>
      </c>
      <c r="U12612" s="53" t="str">
        <f t="shared" si="641"/>
        <v/>
      </c>
      <c r="V12612" s="53" t="str">
        <f t="shared" si="641"/>
        <v/>
      </c>
      <c r="W12612" s="53" t="str">
        <f t="shared" si="641"/>
        <v/>
      </c>
      <c r="X12612" s="53" t="str">
        <f t="shared" si="641"/>
        <v/>
      </c>
    </row>
    <row r="12613" spans="18:24" hidden="1" x14ac:dyDescent="0.3">
      <c r="R12613">
        <f t="shared" si="639"/>
        <v>0</v>
      </c>
      <c r="S12613">
        <f t="shared" si="640"/>
        <v>0</v>
      </c>
      <c r="T12613" s="53" t="str">
        <f t="shared" si="641"/>
        <v/>
      </c>
      <c r="U12613" s="53" t="str">
        <f t="shared" si="641"/>
        <v/>
      </c>
      <c r="V12613" s="53" t="str">
        <f t="shared" si="641"/>
        <v/>
      </c>
      <c r="W12613" s="53" t="str">
        <f t="shared" si="641"/>
        <v/>
      </c>
      <c r="X12613" s="53" t="str">
        <f t="shared" si="641"/>
        <v/>
      </c>
    </row>
    <row r="12614" spans="18:24" hidden="1" x14ac:dyDescent="0.3">
      <c r="R12614">
        <f t="shared" si="639"/>
        <v>0</v>
      </c>
      <c r="S12614">
        <f t="shared" si="640"/>
        <v>0</v>
      </c>
      <c r="T12614" s="53" t="str">
        <f t="shared" si="641"/>
        <v/>
      </c>
      <c r="U12614" s="53" t="str">
        <f t="shared" si="641"/>
        <v/>
      </c>
      <c r="V12614" s="53" t="str">
        <f t="shared" si="641"/>
        <v/>
      </c>
      <c r="W12614" s="53" t="str">
        <f t="shared" si="641"/>
        <v/>
      </c>
      <c r="X12614" s="53" t="str">
        <f t="shared" si="641"/>
        <v/>
      </c>
    </row>
    <row r="12615" spans="18:24" hidden="1" x14ac:dyDescent="0.3">
      <c r="R12615">
        <f t="shared" ref="R12615:R12678" si="642">IF(OR(D12615="GRUPO TEPSA",D12615="TODAS"),P12615/5,P12615)</f>
        <v>0</v>
      </c>
      <c r="S12615">
        <f t="shared" si="640"/>
        <v>0</v>
      </c>
      <c r="T12615" s="53" t="str">
        <f t="shared" si="641"/>
        <v/>
      </c>
      <c r="U12615" s="53" t="str">
        <f t="shared" si="641"/>
        <v/>
      </c>
      <c r="V12615" s="53" t="str">
        <f t="shared" si="641"/>
        <v/>
      </c>
      <c r="W12615" s="53" t="str">
        <f t="shared" si="641"/>
        <v/>
      </c>
      <c r="X12615" s="53" t="str">
        <f t="shared" si="641"/>
        <v/>
      </c>
    </row>
    <row r="12616" spans="18:24" hidden="1" x14ac:dyDescent="0.3">
      <c r="R12616">
        <f t="shared" si="642"/>
        <v>0</v>
      </c>
      <c r="S12616">
        <f t="shared" si="640"/>
        <v>0</v>
      </c>
      <c r="T12616" s="53" t="str">
        <f t="shared" ref="T12616:X12666" si="643">IF(OR(COUNTIF($D12616,"*"&amp;T$5&amp;"*")&gt;0,$D12616="GRUPO TEPSA"),T$5,"")</f>
        <v/>
      </c>
      <c r="U12616" s="53" t="str">
        <f t="shared" si="643"/>
        <v/>
      </c>
      <c r="V12616" s="53" t="str">
        <f t="shared" si="643"/>
        <v/>
      </c>
      <c r="W12616" s="53" t="str">
        <f t="shared" si="643"/>
        <v/>
      </c>
      <c r="X12616" s="53" t="str">
        <f t="shared" si="643"/>
        <v/>
      </c>
    </row>
    <row r="12617" spans="18:24" hidden="1" x14ac:dyDescent="0.3">
      <c r="R12617">
        <f t="shared" si="642"/>
        <v>0</v>
      </c>
      <c r="S12617">
        <f t="shared" si="640"/>
        <v>0</v>
      </c>
      <c r="T12617" s="53" t="str">
        <f t="shared" si="643"/>
        <v/>
      </c>
      <c r="U12617" s="53" t="str">
        <f t="shared" si="643"/>
        <v/>
      </c>
      <c r="V12617" s="53" t="str">
        <f t="shared" si="643"/>
        <v/>
      </c>
      <c r="W12617" s="53" t="str">
        <f t="shared" si="643"/>
        <v/>
      </c>
      <c r="X12617" s="53" t="str">
        <f t="shared" si="643"/>
        <v/>
      </c>
    </row>
    <row r="12618" spans="18:24" hidden="1" x14ac:dyDescent="0.3">
      <c r="R12618">
        <f t="shared" si="642"/>
        <v>0</v>
      </c>
      <c r="S12618">
        <f t="shared" si="640"/>
        <v>0</v>
      </c>
      <c r="T12618" s="53" t="str">
        <f t="shared" si="643"/>
        <v/>
      </c>
      <c r="U12618" s="53" t="str">
        <f t="shared" si="643"/>
        <v/>
      </c>
      <c r="V12618" s="53" t="str">
        <f t="shared" si="643"/>
        <v/>
      </c>
      <c r="W12618" s="53" t="str">
        <f t="shared" si="643"/>
        <v/>
      </c>
      <c r="X12618" s="53" t="str">
        <f t="shared" si="643"/>
        <v/>
      </c>
    </row>
    <row r="12619" spans="18:24" hidden="1" x14ac:dyDescent="0.3">
      <c r="R12619">
        <f t="shared" si="642"/>
        <v>0</v>
      </c>
      <c r="S12619">
        <f t="shared" ref="S12619:S12682" si="644">IF(OR(D12619="GRUPO TEPSA",D12619="TODAS"),Q12619/5,Q12619)</f>
        <v>0</v>
      </c>
      <c r="T12619" s="53" t="str">
        <f t="shared" si="643"/>
        <v/>
      </c>
      <c r="U12619" s="53" t="str">
        <f t="shared" si="643"/>
        <v/>
      </c>
      <c r="V12619" s="53" t="str">
        <f t="shared" si="643"/>
        <v/>
      </c>
      <c r="W12619" s="53" t="str">
        <f t="shared" si="643"/>
        <v/>
      </c>
      <c r="X12619" s="53" t="str">
        <f t="shared" si="643"/>
        <v/>
      </c>
    </row>
    <row r="12620" spans="18:24" hidden="1" x14ac:dyDescent="0.3">
      <c r="R12620">
        <f t="shared" si="642"/>
        <v>0</v>
      </c>
      <c r="S12620">
        <f t="shared" si="644"/>
        <v>0</v>
      </c>
      <c r="T12620" s="53" t="str">
        <f t="shared" si="643"/>
        <v/>
      </c>
      <c r="U12620" s="53" t="str">
        <f t="shared" si="643"/>
        <v/>
      </c>
      <c r="V12620" s="53" t="str">
        <f t="shared" si="643"/>
        <v/>
      </c>
      <c r="W12620" s="53" t="str">
        <f t="shared" si="643"/>
        <v/>
      </c>
      <c r="X12620" s="53" t="str">
        <f t="shared" si="643"/>
        <v/>
      </c>
    </row>
    <row r="12621" spans="18:24" hidden="1" x14ac:dyDescent="0.3">
      <c r="R12621">
        <f t="shared" si="642"/>
        <v>0</v>
      </c>
      <c r="S12621">
        <f t="shared" si="644"/>
        <v>0</v>
      </c>
      <c r="T12621" s="53" t="str">
        <f t="shared" si="643"/>
        <v/>
      </c>
      <c r="U12621" s="53" t="str">
        <f t="shared" si="643"/>
        <v/>
      </c>
      <c r="V12621" s="53" t="str">
        <f t="shared" si="643"/>
        <v/>
      </c>
      <c r="W12621" s="53" t="str">
        <f t="shared" si="643"/>
        <v/>
      </c>
      <c r="X12621" s="53" t="str">
        <f t="shared" si="643"/>
        <v/>
      </c>
    </row>
    <row r="12622" spans="18:24" hidden="1" x14ac:dyDescent="0.3">
      <c r="R12622">
        <f t="shared" si="642"/>
        <v>0</v>
      </c>
      <c r="S12622">
        <f t="shared" si="644"/>
        <v>0</v>
      </c>
      <c r="T12622" s="53" t="str">
        <f t="shared" si="643"/>
        <v/>
      </c>
      <c r="U12622" s="53" t="str">
        <f t="shared" si="643"/>
        <v/>
      </c>
      <c r="V12622" s="53" t="str">
        <f t="shared" si="643"/>
        <v/>
      </c>
      <c r="W12622" s="53" t="str">
        <f t="shared" si="643"/>
        <v/>
      </c>
      <c r="X12622" s="53" t="str">
        <f t="shared" si="643"/>
        <v/>
      </c>
    </row>
    <row r="12623" spans="18:24" hidden="1" x14ac:dyDescent="0.3">
      <c r="R12623">
        <f t="shared" si="642"/>
        <v>0</v>
      </c>
      <c r="S12623">
        <f t="shared" si="644"/>
        <v>0</v>
      </c>
      <c r="T12623" s="53" t="str">
        <f t="shared" si="643"/>
        <v/>
      </c>
      <c r="U12623" s="53" t="str">
        <f t="shared" si="643"/>
        <v/>
      </c>
      <c r="V12623" s="53" t="str">
        <f t="shared" si="643"/>
        <v/>
      </c>
      <c r="W12623" s="53" t="str">
        <f t="shared" si="643"/>
        <v/>
      </c>
      <c r="X12623" s="53" t="str">
        <f t="shared" si="643"/>
        <v/>
      </c>
    </row>
    <row r="12624" spans="18:24" hidden="1" x14ac:dyDescent="0.3">
      <c r="R12624">
        <f t="shared" si="642"/>
        <v>0</v>
      </c>
      <c r="S12624">
        <f t="shared" si="644"/>
        <v>0</v>
      </c>
      <c r="T12624" s="53" t="str">
        <f t="shared" si="643"/>
        <v/>
      </c>
      <c r="U12624" s="53" t="str">
        <f t="shared" si="643"/>
        <v/>
      </c>
      <c r="V12624" s="53" t="str">
        <f t="shared" si="643"/>
        <v/>
      </c>
      <c r="W12624" s="53" t="str">
        <f t="shared" si="643"/>
        <v/>
      </c>
      <c r="X12624" s="53" t="str">
        <f t="shared" si="643"/>
        <v/>
      </c>
    </row>
    <row r="12625" spans="18:24" hidden="1" x14ac:dyDescent="0.3">
      <c r="R12625">
        <f t="shared" si="642"/>
        <v>0</v>
      </c>
      <c r="S12625">
        <f t="shared" si="644"/>
        <v>0</v>
      </c>
      <c r="T12625" s="53" t="str">
        <f t="shared" si="643"/>
        <v/>
      </c>
      <c r="U12625" s="53" t="str">
        <f t="shared" si="643"/>
        <v/>
      </c>
      <c r="V12625" s="53" t="str">
        <f t="shared" si="643"/>
        <v/>
      </c>
      <c r="W12625" s="53" t="str">
        <f t="shared" si="643"/>
        <v/>
      </c>
      <c r="X12625" s="53" t="str">
        <f t="shared" si="643"/>
        <v/>
      </c>
    </row>
    <row r="12626" spans="18:24" hidden="1" x14ac:dyDescent="0.3">
      <c r="R12626">
        <f t="shared" si="642"/>
        <v>0</v>
      </c>
      <c r="S12626">
        <f t="shared" si="644"/>
        <v>0</v>
      </c>
      <c r="T12626" s="53" t="str">
        <f t="shared" si="643"/>
        <v/>
      </c>
      <c r="U12626" s="53" t="str">
        <f t="shared" si="643"/>
        <v/>
      </c>
      <c r="V12626" s="53" t="str">
        <f t="shared" si="643"/>
        <v/>
      </c>
      <c r="W12626" s="53" t="str">
        <f t="shared" si="643"/>
        <v/>
      </c>
      <c r="X12626" s="53" t="str">
        <f t="shared" si="643"/>
        <v/>
      </c>
    </row>
    <row r="12627" spans="18:24" hidden="1" x14ac:dyDescent="0.3">
      <c r="R12627">
        <f t="shared" si="642"/>
        <v>0</v>
      </c>
      <c r="S12627">
        <f t="shared" si="644"/>
        <v>0</v>
      </c>
      <c r="T12627" s="53" t="str">
        <f t="shared" si="643"/>
        <v/>
      </c>
      <c r="U12627" s="53" t="str">
        <f t="shared" si="643"/>
        <v/>
      </c>
      <c r="V12627" s="53" t="str">
        <f t="shared" si="643"/>
        <v/>
      </c>
      <c r="W12627" s="53" t="str">
        <f t="shared" si="643"/>
        <v/>
      </c>
      <c r="X12627" s="53" t="str">
        <f t="shared" si="643"/>
        <v/>
      </c>
    </row>
    <row r="12628" spans="18:24" hidden="1" x14ac:dyDescent="0.3">
      <c r="R12628">
        <f t="shared" si="642"/>
        <v>0</v>
      </c>
      <c r="S12628">
        <f t="shared" si="644"/>
        <v>0</v>
      </c>
      <c r="T12628" s="53" t="str">
        <f t="shared" si="643"/>
        <v/>
      </c>
      <c r="U12628" s="53" t="str">
        <f t="shared" si="643"/>
        <v/>
      </c>
      <c r="V12628" s="53" t="str">
        <f t="shared" si="643"/>
        <v/>
      </c>
      <c r="W12628" s="53" t="str">
        <f t="shared" si="643"/>
        <v/>
      </c>
      <c r="X12628" s="53" t="str">
        <f t="shared" si="643"/>
        <v/>
      </c>
    </row>
    <row r="12629" spans="18:24" hidden="1" x14ac:dyDescent="0.3">
      <c r="R12629">
        <f t="shared" si="642"/>
        <v>0</v>
      </c>
      <c r="S12629">
        <f t="shared" si="644"/>
        <v>0</v>
      </c>
      <c r="T12629" s="53" t="str">
        <f t="shared" si="643"/>
        <v/>
      </c>
      <c r="U12629" s="53" t="str">
        <f t="shared" si="643"/>
        <v/>
      </c>
      <c r="V12629" s="53" t="str">
        <f t="shared" si="643"/>
        <v/>
      </c>
      <c r="W12629" s="53" t="str">
        <f t="shared" si="643"/>
        <v/>
      </c>
      <c r="X12629" s="53" t="str">
        <f t="shared" si="643"/>
        <v/>
      </c>
    </row>
    <row r="12630" spans="18:24" hidden="1" x14ac:dyDescent="0.3">
      <c r="R12630">
        <f t="shared" si="642"/>
        <v>0</v>
      </c>
      <c r="S12630">
        <f t="shared" si="644"/>
        <v>0</v>
      </c>
      <c r="T12630" s="53" t="str">
        <f t="shared" si="643"/>
        <v/>
      </c>
      <c r="U12630" s="53" t="str">
        <f t="shared" si="643"/>
        <v/>
      </c>
      <c r="V12630" s="53" t="str">
        <f t="shared" si="643"/>
        <v/>
      </c>
      <c r="W12630" s="53" t="str">
        <f t="shared" si="643"/>
        <v/>
      </c>
      <c r="X12630" s="53" t="str">
        <f t="shared" si="643"/>
        <v/>
      </c>
    </row>
    <row r="12631" spans="18:24" hidden="1" x14ac:dyDescent="0.3">
      <c r="R12631">
        <f t="shared" si="642"/>
        <v>0</v>
      </c>
      <c r="S12631">
        <f t="shared" si="644"/>
        <v>0</v>
      </c>
      <c r="T12631" s="53" t="str">
        <f t="shared" si="643"/>
        <v/>
      </c>
      <c r="U12631" s="53" t="str">
        <f t="shared" si="643"/>
        <v/>
      </c>
      <c r="V12631" s="53" t="str">
        <f t="shared" si="643"/>
        <v/>
      </c>
      <c r="W12631" s="53" t="str">
        <f t="shared" si="643"/>
        <v/>
      </c>
      <c r="X12631" s="53" t="str">
        <f t="shared" si="643"/>
        <v/>
      </c>
    </row>
    <row r="12632" spans="18:24" hidden="1" x14ac:dyDescent="0.3">
      <c r="R12632">
        <f t="shared" si="642"/>
        <v>0</v>
      </c>
      <c r="S12632">
        <f t="shared" si="644"/>
        <v>0</v>
      </c>
      <c r="T12632" s="53" t="str">
        <f t="shared" si="643"/>
        <v/>
      </c>
      <c r="U12632" s="53" t="str">
        <f t="shared" si="643"/>
        <v/>
      </c>
      <c r="V12632" s="53" t="str">
        <f t="shared" si="643"/>
        <v/>
      </c>
      <c r="W12632" s="53" t="str">
        <f t="shared" si="643"/>
        <v/>
      </c>
      <c r="X12632" s="53" t="str">
        <f t="shared" si="643"/>
        <v/>
      </c>
    </row>
    <row r="12633" spans="18:24" hidden="1" x14ac:dyDescent="0.3">
      <c r="R12633">
        <f t="shared" si="642"/>
        <v>0</v>
      </c>
      <c r="S12633">
        <f t="shared" si="644"/>
        <v>0</v>
      </c>
      <c r="T12633" s="53" t="str">
        <f t="shared" si="643"/>
        <v/>
      </c>
      <c r="U12633" s="53" t="str">
        <f t="shared" si="643"/>
        <v/>
      </c>
      <c r="V12633" s="53" t="str">
        <f t="shared" si="643"/>
        <v/>
      </c>
      <c r="W12633" s="53" t="str">
        <f t="shared" si="643"/>
        <v/>
      </c>
      <c r="X12633" s="53" t="str">
        <f t="shared" si="643"/>
        <v/>
      </c>
    </row>
    <row r="12634" spans="18:24" hidden="1" x14ac:dyDescent="0.3">
      <c r="R12634">
        <f t="shared" si="642"/>
        <v>0</v>
      </c>
      <c r="S12634">
        <f t="shared" si="644"/>
        <v>0</v>
      </c>
      <c r="T12634" s="53" t="str">
        <f t="shared" si="643"/>
        <v/>
      </c>
      <c r="U12634" s="53" t="str">
        <f t="shared" si="643"/>
        <v/>
      </c>
      <c r="V12634" s="53" t="str">
        <f t="shared" si="643"/>
        <v/>
      </c>
      <c r="W12634" s="53" t="str">
        <f t="shared" si="643"/>
        <v/>
      </c>
      <c r="X12634" s="53" t="str">
        <f t="shared" si="643"/>
        <v/>
      </c>
    </row>
    <row r="12635" spans="18:24" hidden="1" x14ac:dyDescent="0.3">
      <c r="R12635">
        <f t="shared" si="642"/>
        <v>0</v>
      </c>
      <c r="S12635">
        <f t="shared" si="644"/>
        <v>0</v>
      </c>
      <c r="T12635" s="53" t="str">
        <f t="shared" si="643"/>
        <v/>
      </c>
      <c r="U12635" s="53" t="str">
        <f t="shared" si="643"/>
        <v/>
      </c>
      <c r="V12635" s="53" t="str">
        <f t="shared" si="643"/>
        <v/>
      </c>
      <c r="W12635" s="53" t="str">
        <f t="shared" si="643"/>
        <v/>
      </c>
      <c r="X12635" s="53" t="str">
        <f t="shared" si="643"/>
        <v/>
      </c>
    </row>
    <row r="12636" spans="18:24" hidden="1" x14ac:dyDescent="0.3">
      <c r="R12636">
        <f t="shared" si="642"/>
        <v>0</v>
      </c>
      <c r="S12636">
        <f t="shared" si="644"/>
        <v>0</v>
      </c>
      <c r="T12636" s="53" t="str">
        <f t="shared" si="643"/>
        <v/>
      </c>
      <c r="U12636" s="53" t="str">
        <f t="shared" si="643"/>
        <v/>
      </c>
      <c r="V12636" s="53" t="str">
        <f t="shared" si="643"/>
        <v/>
      </c>
      <c r="W12636" s="53" t="str">
        <f t="shared" si="643"/>
        <v/>
      </c>
      <c r="X12636" s="53" t="str">
        <f t="shared" si="643"/>
        <v/>
      </c>
    </row>
    <row r="12637" spans="18:24" hidden="1" x14ac:dyDescent="0.3">
      <c r="R12637">
        <f t="shared" si="642"/>
        <v>0</v>
      </c>
      <c r="S12637">
        <f t="shared" si="644"/>
        <v>0</v>
      </c>
      <c r="T12637" s="53" t="str">
        <f t="shared" si="643"/>
        <v/>
      </c>
      <c r="U12637" s="53" t="str">
        <f t="shared" si="643"/>
        <v/>
      </c>
      <c r="V12637" s="53" t="str">
        <f t="shared" si="643"/>
        <v/>
      </c>
      <c r="W12637" s="53" t="str">
        <f t="shared" si="643"/>
        <v/>
      </c>
      <c r="X12637" s="53" t="str">
        <f t="shared" si="643"/>
        <v/>
      </c>
    </row>
    <row r="12638" spans="18:24" hidden="1" x14ac:dyDescent="0.3">
      <c r="R12638">
        <f t="shared" si="642"/>
        <v>0</v>
      </c>
      <c r="S12638">
        <f t="shared" si="644"/>
        <v>0</v>
      </c>
      <c r="T12638" s="53" t="str">
        <f t="shared" si="643"/>
        <v/>
      </c>
      <c r="U12638" s="53" t="str">
        <f t="shared" si="643"/>
        <v/>
      </c>
      <c r="V12638" s="53" t="str">
        <f t="shared" si="643"/>
        <v/>
      </c>
      <c r="W12638" s="53" t="str">
        <f t="shared" si="643"/>
        <v/>
      </c>
      <c r="X12638" s="53" t="str">
        <f t="shared" si="643"/>
        <v/>
      </c>
    </row>
    <row r="12639" spans="18:24" hidden="1" x14ac:dyDescent="0.3">
      <c r="R12639">
        <f t="shared" si="642"/>
        <v>0</v>
      </c>
      <c r="S12639">
        <f t="shared" si="644"/>
        <v>0</v>
      </c>
      <c r="T12639" s="53" t="str">
        <f t="shared" si="643"/>
        <v/>
      </c>
      <c r="U12639" s="53" t="str">
        <f t="shared" si="643"/>
        <v/>
      </c>
      <c r="V12639" s="53" t="str">
        <f t="shared" si="643"/>
        <v/>
      </c>
      <c r="W12639" s="53" t="str">
        <f t="shared" si="643"/>
        <v/>
      </c>
      <c r="X12639" s="53" t="str">
        <f t="shared" si="643"/>
        <v/>
      </c>
    </row>
    <row r="12640" spans="18:24" hidden="1" x14ac:dyDescent="0.3">
      <c r="R12640">
        <f t="shared" si="642"/>
        <v>0</v>
      </c>
      <c r="S12640">
        <f t="shared" si="644"/>
        <v>0</v>
      </c>
      <c r="T12640" s="53" t="str">
        <f t="shared" si="643"/>
        <v/>
      </c>
      <c r="U12640" s="53" t="str">
        <f t="shared" si="643"/>
        <v/>
      </c>
      <c r="V12640" s="53" t="str">
        <f t="shared" si="643"/>
        <v/>
      </c>
      <c r="W12640" s="53" t="str">
        <f t="shared" si="643"/>
        <v/>
      </c>
      <c r="X12640" s="53" t="str">
        <f t="shared" si="643"/>
        <v/>
      </c>
    </row>
    <row r="12641" spans="18:24" hidden="1" x14ac:dyDescent="0.3">
      <c r="R12641">
        <f t="shared" si="642"/>
        <v>0</v>
      </c>
      <c r="S12641">
        <f t="shared" si="644"/>
        <v>0</v>
      </c>
      <c r="T12641" s="53" t="str">
        <f t="shared" si="643"/>
        <v/>
      </c>
      <c r="U12641" s="53" t="str">
        <f t="shared" si="643"/>
        <v/>
      </c>
      <c r="V12641" s="53" t="str">
        <f t="shared" si="643"/>
        <v/>
      </c>
      <c r="W12641" s="53" t="str">
        <f t="shared" si="643"/>
        <v/>
      </c>
      <c r="X12641" s="53" t="str">
        <f t="shared" si="643"/>
        <v/>
      </c>
    </row>
    <row r="12642" spans="18:24" hidden="1" x14ac:dyDescent="0.3">
      <c r="R12642">
        <f t="shared" si="642"/>
        <v>0</v>
      </c>
      <c r="S12642">
        <f t="shared" si="644"/>
        <v>0</v>
      </c>
      <c r="T12642" s="53" t="str">
        <f t="shared" si="643"/>
        <v/>
      </c>
      <c r="U12642" s="53" t="str">
        <f t="shared" si="643"/>
        <v/>
      </c>
      <c r="V12642" s="53" t="str">
        <f t="shared" si="643"/>
        <v/>
      </c>
      <c r="W12642" s="53" t="str">
        <f t="shared" si="643"/>
        <v/>
      </c>
      <c r="X12642" s="53" t="str">
        <f t="shared" si="643"/>
        <v/>
      </c>
    </row>
    <row r="12643" spans="18:24" hidden="1" x14ac:dyDescent="0.3">
      <c r="R12643">
        <f t="shared" si="642"/>
        <v>0</v>
      </c>
      <c r="S12643">
        <f t="shared" si="644"/>
        <v>0</v>
      </c>
      <c r="T12643" s="53" t="str">
        <f t="shared" si="643"/>
        <v/>
      </c>
      <c r="U12643" s="53" t="str">
        <f t="shared" si="643"/>
        <v/>
      </c>
      <c r="V12643" s="53" t="str">
        <f t="shared" si="643"/>
        <v/>
      </c>
      <c r="W12643" s="53" t="str">
        <f t="shared" si="643"/>
        <v/>
      </c>
      <c r="X12643" s="53" t="str">
        <f t="shared" si="643"/>
        <v/>
      </c>
    </row>
    <row r="12644" spans="18:24" hidden="1" x14ac:dyDescent="0.3">
      <c r="R12644">
        <f t="shared" si="642"/>
        <v>0</v>
      </c>
      <c r="S12644">
        <f t="shared" si="644"/>
        <v>0</v>
      </c>
      <c r="T12644" s="53" t="str">
        <f t="shared" si="643"/>
        <v/>
      </c>
      <c r="U12644" s="53" t="str">
        <f t="shared" si="643"/>
        <v/>
      </c>
      <c r="V12644" s="53" t="str">
        <f t="shared" si="643"/>
        <v/>
      </c>
      <c r="W12644" s="53" t="str">
        <f t="shared" si="643"/>
        <v/>
      </c>
      <c r="X12644" s="53" t="str">
        <f t="shared" si="643"/>
        <v/>
      </c>
    </row>
    <row r="12645" spans="18:24" hidden="1" x14ac:dyDescent="0.3">
      <c r="R12645">
        <f t="shared" si="642"/>
        <v>0</v>
      </c>
      <c r="S12645">
        <f t="shared" si="644"/>
        <v>0</v>
      </c>
      <c r="T12645" s="53" t="str">
        <f t="shared" si="643"/>
        <v/>
      </c>
      <c r="U12645" s="53" t="str">
        <f t="shared" si="643"/>
        <v/>
      </c>
      <c r="V12645" s="53" t="str">
        <f t="shared" si="643"/>
        <v/>
      </c>
      <c r="W12645" s="53" t="str">
        <f t="shared" si="643"/>
        <v/>
      </c>
      <c r="X12645" s="53" t="str">
        <f t="shared" si="643"/>
        <v/>
      </c>
    </row>
    <row r="12646" spans="18:24" hidden="1" x14ac:dyDescent="0.3">
      <c r="R12646">
        <f t="shared" si="642"/>
        <v>0</v>
      </c>
      <c r="S12646">
        <f t="shared" si="644"/>
        <v>0</v>
      </c>
      <c r="T12646" s="53" t="str">
        <f t="shared" si="643"/>
        <v/>
      </c>
      <c r="U12646" s="53" t="str">
        <f t="shared" si="643"/>
        <v/>
      </c>
      <c r="V12646" s="53" t="str">
        <f t="shared" si="643"/>
        <v/>
      </c>
      <c r="W12646" s="53" t="str">
        <f t="shared" si="643"/>
        <v/>
      </c>
      <c r="X12646" s="53" t="str">
        <f t="shared" si="643"/>
        <v/>
      </c>
    </row>
    <row r="12647" spans="18:24" hidden="1" x14ac:dyDescent="0.3">
      <c r="R12647">
        <f t="shared" si="642"/>
        <v>0</v>
      </c>
      <c r="S12647">
        <f t="shared" si="644"/>
        <v>0</v>
      </c>
      <c r="T12647" s="53" t="str">
        <f t="shared" si="643"/>
        <v/>
      </c>
      <c r="U12647" s="53" t="str">
        <f t="shared" si="643"/>
        <v/>
      </c>
      <c r="V12647" s="53" t="str">
        <f t="shared" si="643"/>
        <v/>
      </c>
      <c r="W12647" s="53" t="str">
        <f t="shared" si="643"/>
        <v/>
      </c>
      <c r="X12647" s="53" t="str">
        <f t="shared" si="643"/>
        <v/>
      </c>
    </row>
    <row r="12648" spans="18:24" hidden="1" x14ac:dyDescent="0.3">
      <c r="R12648">
        <f t="shared" si="642"/>
        <v>0</v>
      </c>
      <c r="S12648">
        <f t="shared" si="644"/>
        <v>0</v>
      </c>
      <c r="T12648" s="53" t="str">
        <f t="shared" si="643"/>
        <v/>
      </c>
      <c r="U12648" s="53" t="str">
        <f t="shared" si="643"/>
        <v/>
      </c>
      <c r="V12648" s="53" t="str">
        <f t="shared" si="643"/>
        <v/>
      </c>
      <c r="W12648" s="53" t="str">
        <f t="shared" si="643"/>
        <v/>
      </c>
      <c r="X12648" s="53" t="str">
        <f t="shared" si="643"/>
        <v/>
      </c>
    </row>
    <row r="12649" spans="18:24" hidden="1" x14ac:dyDescent="0.3">
      <c r="R12649">
        <f t="shared" si="642"/>
        <v>0</v>
      </c>
      <c r="S12649">
        <f t="shared" si="644"/>
        <v>0</v>
      </c>
      <c r="T12649" s="53" t="str">
        <f t="shared" si="643"/>
        <v/>
      </c>
      <c r="U12649" s="53" t="str">
        <f t="shared" si="643"/>
        <v/>
      </c>
      <c r="V12649" s="53" t="str">
        <f t="shared" si="643"/>
        <v/>
      </c>
      <c r="W12649" s="53" t="str">
        <f t="shared" si="643"/>
        <v/>
      </c>
      <c r="X12649" s="53" t="str">
        <f t="shared" si="643"/>
        <v/>
      </c>
    </row>
    <row r="12650" spans="18:24" hidden="1" x14ac:dyDescent="0.3">
      <c r="R12650">
        <f t="shared" si="642"/>
        <v>0</v>
      </c>
      <c r="S12650">
        <f t="shared" si="644"/>
        <v>0</v>
      </c>
      <c r="T12650" s="53" t="str">
        <f t="shared" si="643"/>
        <v/>
      </c>
      <c r="U12650" s="53" t="str">
        <f t="shared" si="643"/>
        <v/>
      </c>
      <c r="V12650" s="53" t="str">
        <f t="shared" si="643"/>
        <v/>
      </c>
      <c r="W12650" s="53" t="str">
        <f t="shared" si="643"/>
        <v/>
      </c>
      <c r="X12650" s="53" t="str">
        <f t="shared" si="643"/>
        <v/>
      </c>
    </row>
    <row r="12651" spans="18:24" hidden="1" x14ac:dyDescent="0.3">
      <c r="R12651">
        <f t="shared" si="642"/>
        <v>0</v>
      </c>
      <c r="S12651">
        <f t="shared" si="644"/>
        <v>0</v>
      </c>
      <c r="T12651" s="53" t="str">
        <f t="shared" si="643"/>
        <v/>
      </c>
      <c r="U12651" s="53" t="str">
        <f t="shared" si="643"/>
        <v/>
      </c>
      <c r="V12651" s="53" t="str">
        <f t="shared" si="643"/>
        <v/>
      </c>
      <c r="W12651" s="53" t="str">
        <f t="shared" si="643"/>
        <v/>
      </c>
      <c r="X12651" s="53" t="str">
        <f t="shared" si="643"/>
        <v/>
      </c>
    </row>
    <row r="12652" spans="18:24" hidden="1" x14ac:dyDescent="0.3">
      <c r="R12652">
        <f t="shared" si="642"/>
        <v>0</v>
      </c>
      <c r="S12652">
        <f t="shared" si="644"/>
        <v>0</v>
      </c>
      <c r="T12652" s="53" t="str">
        <f t="shared" si="643"/>
        <v/>
      </c>
      <c r="U12652" s="53" t="str">
        <f t="shared" si="643"/>
        <v/>
      </c>
      <c r="V12652" s="53" t="str">
        <f t="shared" si="643"/>
        <v/>
      </c>
      <c r="W12652" s="53" t="str">
        <f t="shared" si="643"/>
        <v/>
      </c>
      <c r="X12652" s="53" t="str">
        <f t="shared" si="643"/>
        <v/>
      </c>
    </row>
    <row r="12653" spans="18:24" hidden="1" x14ac:dyDescent="0.3">
      <c r="R12653">
        <f t="shared" si="642"/>
        <v>0</v>
      </c>
      <c r="S12653">
        <f t="shared" si="644"/>
        <v>0</v>
      </c>
      <c r="T12653" s="53" t="str">
        <f t="shared" si="643"/>
        <v/>
      </c>
      <c r="U12653" s="53" t="str">
        <f t="shared" si="643"/>
        <v/>
      </c>
      <c r="V12653" s="53" t="str">
        <f t="shared" si="643"/>
        <v/>
      </c>
      <c r="W12653" s="53" t="str">
        <f t="shared" si="643"/>
        <v/>
      </c>
      <c r="X12653" s="53" t="str">
        <f t="shared" si="643"/>
        <v/>
      </c>
    </row>
    <row r="12654" spans="18:24" hidden="1" x14ac:dyDescent="0.3">
      <c r="R12654">
        <f t="shared" si="642"/>
        <v>0</v>
      </c>
      <c r="S12654">
        <f t="shared" si="644"/>
        <v>0</v>
      </c>
      <c r="T12654" s="53" t="str">
        <f t="shared" si="643"/>
        <v/>
      </c>
      <c r="U12654" s="53" t="str">
        <f t="shared" si="643"/>
        <v/>
      </c>
      <c r="V12654" s="53" t="str">
        <f t="shared" si="643"/>
        <v/>
      </c>
      <c r="W12654" s="53" t="str">
        <f t="shared" si="643"/>
        <v/>
      </c>
      <c r="X12654" s="53" t="str">
        <f t="shared" si="643"/>
        <v/>
      </c>
    </row>
    <row r="12655" spans="18:24" hidden="1" x14ac:dyDescent="0.3">
      <c r="R12655">
        <f t="shared" si="642"/>
        <v>0</v>
      </c>
      <c r="S12655">
        <f t="shared" si="644"/>
        <v>0</v>
      </c>
      <c r="T12655" s="53" t="str">
        <f t="shared" si="643"/>
        <v/>
      </c>
      <c r="U12655" s="53" t="str">
        <f t="shared" si="643"/>
        <v/>
      </c>
      <c r="V12655" s="53" t="str">
        <f t="shared" si="643"/>
        <v/>
      </c>
      <c r="W12655" s="53" t="str">
        <f t="shared" si="643"/>
        <v/>
      </c>
      <c r="X12655" s="53" t="str">
        <f t="shared" si="643"/>
        <v/>
      </c>
    </row>
    <row r="12656" spans="18:24" hidden="1" x14ac:dyDescent="0.3">
      <c r="R12656">
        <f t="shared" si="642"/>
        <v>0</v>
      </c>
      <c r="S12656">
        <f t="shared" si="644"/>
        <v>0</v>
      </c>
      <c r="T12656" s="53" t="str">
        <f t="shared" si="643"/>
        <v/>
      </c>
      <c r="U12656" s="53" t="str">
        <f t="shared" si="643"/>
        <v/>
      </c>
      <c r="V12656" s="53" t="str">
        <f t="shared" si="643"/>
        <v/>
      </c>
      <c r="W12656" s="53" t="str">
        <f t="shared" si="643"/>
        <v/>
      </c>
      <c r="X12656" s="53" t="str">
        <f t="shared" si="643"/>
        <v/>
      </c>
    </row>
    <row r="12657" spans="18:24" hidden="1" x14ac:dyDescent="0.3">
      <c r="R12657">
        <f t="shared" si="642"/>
        <v>0</v>
      </c>
      <c r="S12657">
        <f t="shared" si="644"/>
        <v>0</v>
      </c>
      <c r="T12657" s="53" t="str">
        <f t="shared" si="643"/>
        <v/>
      </c>
      <c r="U12657" s="53" t="str">
        <f t="shared" si="643"/>
        <v/>
      </c>
      <c r="V12657" s="53" t="str">
        <f t="shared" si="643"/>
        <v/>
      </c>
      <c r="W12657" s="53" t="str">
        <f t="shared" si="643"/>
        <v/>
      </c>
      <c r="X12657" s="53" t="str">
        <f t="shared" si="643"/>
        <v/>
      </c>
    </row>
    <row r="12658" spans="18:24" hidden="1" x14ac:dyDescent="0.3">
      <c r="R12658">
        <f t="shared" si="642"/>
        <v>0</v>
      </c>
      <c r="S12658">
        <f t="shared" si="644"/>
        <v>0</v>
      </c>
      <c r="T12658" s="53" t="str">
        <f t="shared" si="643"/>
        <v/>
      </c>
      <c r="U12658" s="53" t="str">
        <f t="shared" si="643"/>
        <v/>
      </c>
      <c r="V12658" s="53" t="str">
        <f t="shared" si="643"/>
        <v/>
      </c>
      <c r="W12658" s="53" t="str">
        <f t="shared" si="643"/>
        <v/>
      </c>
      <c r="X12658" s="53" t="str">
        <f t="shared" si="643"/>
        <v/>
      </c>
    </row>
    <row r="12659" spans="18:24" hidden="1" x14ac:dyDescent="0.3">
      <c r="R12659">
        <f t="shared" si="642"/>
        <v>0</v>
      </c>
      <c r="S12659">
        <f t="shared" si="644"/>
        <v>0</v>
      </c>
      <c r="T12659" s="53" t="str">
        <f t="shared" si="643"/>
        <v/>
      </c>
      <c r="U12659" s="53" t="str">
        <f t="shared" si="643"/>
        <v/>
      </c>
      <c r="V12659" s="53" t="str">
        <f t="shared" si="643"/>
        <v/>
      </c>
      <c r="W12659" s="53" t="str">
        <f t="shared" si="643"/>
        <v/>
      </c>
      <c r="X12659" s="53" t="str">
        <f t="shared" si="643"/>
        <v/>
      </c>
    </row>
    <row r="12660" spans="18:24" hidden="1" x14ac:dyDescent="0.3">
      <c r="R12660">
        <f t="shared" si="642"/>
        <v>0</v>
      </c>
      <c r="S12660">
        <f t="shared" si="644"/>
        <v>0</v>
      </c>
      <c r="T12660" s="53" t="str">
        <f t="shared" si="643"/>
        <v/>
      </c>
      <c r="U12660" s="53" t="str">
        <f t="shared" si="643"/>
        <v/>
      </c>
      <c r="V12660" s="53" t="str">
        <f t="shared" si="643"/>
        <v/>
      </c>
      <c r="W12660" s="53" t="str">
        <f t="shared" si="643"/>
        <v/>
      </c>
      <c r="X12660" s="53" t="str">
        <f t="shared" si="643"/>
        <v/>
      </c>
    </row>
    <row r="12661" spans="18:24" hidden="1" x14ac:dyDescent="0.3">
      <c r="R12661">
        <f t="shared" si="642"/>
        <v>0</v>
      </c>
      <c r="S12661">
        <f t="shared" si="644"/>
        <v>0</v>
      </c>
      <c r="T12661" s="53" t="str">
        <f t="shared" si="643"/>
        <v/>
      </c>
      <c r="U12661" s="53" t="str">
        <f t="shared" si="643"/>
        <v/>
      </c>
      <c r="V12661" s="53" t="str">
        <f t="shared" si="643"/>
        <v/>
      </c>
      <c r="W12661" s="53" t="str">
        <f t="shared" si="643"/>
        <v/>
      </c>
      <c r="X12661" s="53" t="str">
        <f t="shared" si="643"/>
        <v/>
      </c>
    </row>
    <row r="12662" spans="18:24" hidden="1" x14ac:dyDescent="0.3">
      <c r="R12662">
        <f t="shared" si="642"/>
        <v>0</v>
      </c>
      <c r="S12662">
        <f t="shared" si="644"/>
        <v>0</v>
      </c>
      <c r="T12662" s="53" t="str">
        <f t="shared" si="643"/>
        <v/>
      </c>
      <c r="U12662" s="53" t="str">
        <f t="shared" si="643"/>
        <v/>
      </c>
      <c r="V12662" s="53" t="str">
        <f t="shared" si="643"/>
        <v/>
      </c>
      <c r="W12662" s="53" t="str">
        <f t="shared" si="643"/>
        <v/>
      </c>
      <c r="X12662" s="53" t="str">
        <f t="shared" si="643"/>
        <v/>
      </c>
    </row>
    <row r="12663" spans="18:24" hidden="1" x14ac:dyDescent="0.3">
      <c r="R12663">
        <f t="shared" si="642"/>
        <v>0</v>
      </c>
      <c r="S12663">
        <f t="shared" si="644"/>
        <v>0</v>
      </c>
      <c r="T12663" s="53" t="str">
        <f t="shared" si="643"/>
        <v/>
      </c>
      <c r="U12663" s="53" t="str">
        <f t="shared" si="643"/>
        <v/>
      </c>
      <c r="V12663" s="53" t="str">
        <f t="shared" si="643"/>
        <v/>
      </c>
      <c r="W12663" s="53" t="str">
        <f t="shared" si="643"/>
        <v/>
      </c>
      <c r="X12663" s="53" t="str">
        <f t="shared" si="643"/>
        <v/>
      </c>
    </row>
    <row r="12664" spans="18:24" hidden="1" x14ac:dyDescent="0.3">
      <c r="R12664">
        <f t="shared" si="642"/>
        <v>0</v>
      </c>
      <c r="S12664">
        <f t="shared" si="644"/>
        <v>0</v>
      </c>
      <c r="T12664" s="53" t="str">
        <f t="shared" si="643"/>
        <v/>
      </c>
      <c r="U12664" s="53" t="str">
        <f t="shared" si="643"/>
        <v/>
      </c>
      <c r="V12664" s="53" t="str">
        <f t="shared" si="643"/>
        <v/>
      </c>
      <c r="W12664" s="53" t="str">
        <f t="shared" si="643"/>
        <v/>
      </c>
      <c r="X12664" s="53" t="str">
        <f t="shared" si="643"/>
        <v/>
      </c>
    </row>
    <row r="12665" spans="18:24" hidden="1" x14ac:dyDescent="0.3">
      <c r="R12665">
        <f t="shared" si="642"/>
        <v>0</v>
      </c>
      <c r="S12665">
        <f t="shared" si="644"/>
        <v>0</v>
      </c>
      <c r="T12665" s="53" t="str">
        <f t="shared" si="643"/>
        <v/>
      </c>
      <c r="U12665" s="53" t="str">
        <f t="shared" si="643"/>
        <v/>
      </c>
      <c r="V12665" s="53" t="str">
        <f t="shared" si="643"/>
        <v/>
      </c>
      <c r="W12665" s="53" t="str">
        <f t="shared" si="643"/>
        <v/>
      </c>
      <c r="X12665" s="53" t="str">
        <f t="shared" si="643"/>
        <v/>
      </c>
    </row>
    <row r="12666" spans="18:24" hidden="1" x14ac:dyDescent="0.3">
      <c r="R12666">
        <f t="shared" si="642"/>
        <v>0</v>
      </c>
      <c r="S12666">
        <f t="shared" si="644"/>
        <v>0</v>
      </c>
      <c r="T12666" s="53" t="str">
        <f t="shared" si="643"/>
        <v/>
      </c>
      <c r="U12666" s="53" t="str">
        <f t="shared" si="643"/>
        <v/>
      </c>
      <c r="V12666" s="53" t="str">
        <f t="shared" si="643"/>
        <v/>
      </c>
      <c r="W12666" s="53" t="str">
        <f t="shared" si="643"/>
        <v/>
      </c>
      <c r="X12666" s="53" t="str">
        <f t="shared" si="643"/>
        <v/>
      </c>
    </row>
    <row r="12667" spans="18:24" hidden="1" x14ac:dyDescent="0.3">
      <c r="R12667">
        <f t="shared" si="642"/>
        <v>0</v>
      </c>
      <c r="S12667">
        <f t="shared" si="644"/>
        <v>0</v>
      </c>
      <c r="T12667" s="53" t="str">
        <f t="shared" ref="T12667:X12717" si="645">IF(OR(COUNTIF($D12667,"*"&amp;T$5&amp;"*")&gt;0,$D12667="GRUPO TEPSA"),T$5,"")</f>
        <v/>
      </c>
      <c r="U12667" s="53" t="str">
        <f t="shared" si="645"/>
        <v/>
      </c>
      <c r="V12667" s="53" t="str">
        <f t="shared" si="645"/>
        <v/>
      </c>
      <c r="W12667" s="53" t="str">
        <f t="shared" si="645"/>
        <v/>
      </c>
      <c r="X12667" s="53" t="str">
        <f t="shared" si="645"/>
        <v/>
      </c>
    </row>
    <row r="12668" spans="18:24" hidden="1" x14ac:dyDescent="0.3">
      <c r="R12668">
        <f t="shared" si="642"/>
        <v>0</v>
      </c>
      <c r="S12668">
        <f t="shared" si="644"/>
        <v>0</v>
      </c>
      <c r="T12668" s="53" t="str">
        <f t="shared" si="645"/>
        <v/>
      </c>
      <c r="U12668" s="53" t="str">
        <f t="shared" si="645"/>
        <v/>
      </c>
      <c r="V12668" s="53" t="str">
        <f t="shared" si="645"/>
        <v/>
      </c>
      <c r="W12668" s="53" t="str">
        <f t="shared" si="645"/>
        <v/>
      </c>
      <c r="X12668" s="53" t="str">
        <f t="shared" si="645"/>
        <v/>
      </c>
    </row>
    <row r="12669" spans="18:24" hidden="1" x14ac:dyDescent="0.3">
      <c r="R12669">
        <f t="shared" si="642"/>
        <v>0</v>
      </c>
      <c r="S12669">
        <f t="shared" si="644"/>
        <v>0</v>
      </c>
      <c r="T12669" s="53" t="str">
        <f t="shared" si="645"/>
        <v/>
      </c>
      <c r="U12669" s="53" t="str">
        <f t="shared" si="645"/>
        <v/>
      </c>
      <c r="V12669" s="53" t="str">
        <f t="shared" si="645"/>
        <v/>
      </c>
      <c r="W12669" s="53" t="str">
        <f t="shared" si="645"/>
        <v/>
      </c>
      <c r="X12669" s="53" t="str">
        <f t="shared" si="645"/>
        <v/>
      </c>
    </row>
    <row r="12670" spans="18:24" hidden="1" x14ac:dyDescent="0.3">
      <c r="R12670">
        <f t="shared" si="642"/>
        <v>0</v>
      </c>
      <c r="S12670">
        <f t="shared" si="644"/>
        <v>0</v>
      </c>
      <c r="T12670" s="53" t="str">
        <f t="shared" si="645"/>
        <v/>
      </c>
      <c r="U12670" s="53" t="str">
        <f t="shared" si="645"/>
        <v/>
      </c>
      <c r="V12670" s="53" t="str">
        <f t="shared" si="645"/>
        <v/>
      </c>
      <c r="W12670" s="53" t="str">
        <f t="shared" si="645"/>
        <v/>
      </c>
      <c r="X12670" s="53" t="str">
        <f t="shared" si="645"/>
        <v/>
      </c>
    </row>
    <row r="12671" spans="18:24" hidden="1" x14ac:dyDescent="0.3">
      <c r="R12671">
        <f t="shared" si="642"/>
        <v>0</v>
      </c>
      <c r="S12671">
        <f t="shared" si="644"/>
        <v>0</v>
      </c>
      <c r="T12671" s="53" t="str">
        <f t="shared" si="645"/>
        <v/>
      </c>
      <c r="U12671" s="53" t="str">
        <f t="shared" si="645"/>
        <v/>
      </c>
      <c r="V12671" s="53" t="str">
        <f t="shared" si="645"/>
        <v/>
      </c>
      <c r="W12671" s="53" t="str">
        <f t="shared" si="645"/>
        <v/>
      </c>
      <c r="X12671" s="53" t="str">
        <f t="shared" si="645"/>
        <v/>
      </c>
    </row>
    <row r="12672" spans="18:24" hidden="1" x14ac:dyDescent="0.3">
      <c r="R12672">
        <f t="shared" si="642"/>
        <v>0</v>
      </c>
      <c r="S12672">
        <f t="shared" si="644"/>
        <v>0</v>
      </c>
      <c r="T12672" s="53" t="str">
        <f t="shared" si="645"/>
        <v/>
      </c>
      <c r="U12672" s="53" t="str">
        <f t="shared" si="645"/>
        <v/>
      </c>
      <c r="V12672" s="53" t="str">
        <f t="shared" si="645"/>
        <v/>
      </c>
      <c r="W12672" s="53" t="str">
        <f t="shared" si="645"/>
        <v/>
      </c>
      <c r="X12672" s="53" t="str">
        <f t="shared" si="645"/>
        <v/>
      </c>
    </row>
    <row r="12673" spans="18:24" hidden="1" x14ac:dyDescent="0.3">
      <c r="R12673">
        <f t="shared" si="642"/>
        <v>0</v>
      </c>
      <c r="S12673">
        <f t="shared" si="644"/>
        <v>0</v>
      </c>
      <c r="T12673" s="53" t="str">
        <f t="shared" si="645"/>
        <v/>
      </c>
      <c r="U12673" s="53" t="str">
        <f t="shared" si="645"/>
        <v/>
      </c>
      <c r="V12673" s="53" t="str">
        <f t="shared" si="645"/>
        <v/>
      </c>
      <c r="W12673" s="53" t="str">
        <f t="shared" si="645"/>
        <v/>
      </c>
      <c r="X12673" s="53" t="str">
        <f t="shared" si="645"/>
        <v/>
      </c>
    </row>
    <row r="12674" spans="18:24" hidden="1" x14ac:dyDescent="0.3">
      <c r="R12674">
        <f t="shared" si="642"/>
        <v>0</v>
      </c>
      <c r="S12674">
        <f t="shared" si="644"/>
        <v>0</v>
      </c>
      <c r="T12674" s="53" t="str">
        <f t="shared" si="645"/>
        <v/>
      </c>
      <c r="U12674" s="53" t="str">
        <f t="shared" si="645"/>
        <v/>
      </c>
      <c r="V12674" s="53" t="str">
        <f t="shared" si="645"/>
        <v/>
      </c>
      <c r="W12674" s="53" t="str">
        <f t="shared" si="645"/>
        <v/>
      </c>
      <c r="X12674" s="53" t="str">
        <f t="shared" si="645"/>
        <v/>
      </c>
    </row>
    <row r="12675" spans="18:24" hidden="1" x14ac:dyDescent="0.3">
      <c r="R12675">
        <f t="shared" si="642"/>
        <v>0</v>
      </c>
      <c r="S12675">
        <f t="shared" si="644"/>
        <v>0</v>
      </c>
      <c r="T12675" s="53" t="str">
        <f t="shared" si="645"/>
        <v/>
      </c>
      <c r="U12675" s="53" t="str">
        <f t="shared" si="645"/>
        <v/>
      </c>
      <c r="V12675" s="53" t="str">
        <f t="shared" si="645"/>
        <v/>
      </c>
      <c r="W12675" s="53" t="str">
        <f t="shared" si="645"/>
        <v/>
      </c>
      <c r="X12675" s="53" t="str">
        <f t="shared" si="645"/>
        <v/>
      </c>
    </row>
    <row r="12676" spans="18:24" hidden="1" x14ac:dyDescent="0.3">
      <c r="R12676">
        <f t="shared" si="642"/>
        <v>0</v>
      </c>
      <c r="S12676">
        <f t="shared" si="644"/>
        <v>0</v>
      </c>
      <c r="T12676" s="53" t="str">
        <f t="shared" si="645"/>
        <v/>
      </c>
      <c r="U12676" s="53" t="str">
        <f t="shared" si="645"/>
        <v/>
      </c>
      <c r="V12676" s="53" t="str">
        <f t="shared" si="645"/>
        <v/>
      </c>
      <c r="W12676" s="53" t="str">
        <f t="shared" si="645"/>
        <v/>
      </c>
      <c r="X12676" s="53" t="str">
        <f t="shared" si="645"/>
        <v/>
      </c>
    </row>
    <row r="12677" spans="18:24" hidden="1" x14ac:dyDescent="0.3">
      <c r="R12677">
        <f t="shared" si="642"/>
        <v>0</v>
      </c>
      <c r="S12677">
        <f t="shared" si="644"/>
        <v>0</v>
      </c>
      <c r="T12677" s="53" t="str">
        <f t="shared" si="645"/>
        <v/>
      </c>
      <c r="U12677" s="53" t="str">
        <f t="shared" si="645"/>
        <v/>
      </c>
      <c r="V12677" s="53" t="str">
        <f t="shared" si="645"/>
        <v/>
      </c>
      <c r="W12677" s="53" t="str">
        <f t="shared" si="645"/>
        <v/>
      </c>
      <c r="X12677" s="53" t="str">
        <f t="shared" si="645"/>
        <v/>
      </c>
    </row>
    <row r="12678" spans="18:24" hidden="1" x14ac:dyDescent="0.3">
      <c r="R12678">
        <f t="shared" si="642"/>
        <v>0</v>
      </c>
      <c r="S12678">
        <f t="shared" si="644"/>
        <v>0</v>
      </c>
      <c r="T12678" s="53" t="str">
        <f t="shared" si="645"/>
        <v/>
      </c>
      <c r="U12678" s="53" t="str">
        <f t="shared" si="645"/>
        <v/>
      </c>
      <c r="V12678" s="53" t="str">
        <f t="shared" si="645"/>
        <v/>
      </c>
      <c r="W12678" s="53" t="str">
        <f t="shared" si="645"/>
        <v/>
      </c>
      <c r="X12678" s="53" t="str">
        <f t="shared" si="645"/>
        <v/>
      </c>
    </row>
    <row r="12679" spans="18:24" hidden="1" x14ac:dyDescent="0.3">
      <c r="R12679">
        <f t="shared" ref="R12679:R12742" si="646">IF(OR(D12679="GRUPO TEPSA",D12679="TODAS"),P12679/5,P12679)</f>
        <v>0</v>
      </c>
      <c r="S12679">
        <f t="shared" si="644"/>
        <v>0</v>
      </c>
      <c r="T12679" s="53" t="str">
        <f t="shared" si="645"/>
        <v/>
      </c>
      <c r="U12679" s="53" t="str">
        <f t="shared" si="645"/>
        <v/>
      </c>
      <c r="V12679" s="53" t="str">
        <f t="shared" si="645"/>
        <v/>
      </c>
      <c r="W12679" s="53" t="str">
        <f t="shared" si="645"/>
        <v/>
      </c>
      <c r="X12679" s="53" t="str">
        <f t="shared" si="645"/>
        <v/>
      </c>
    </row>
    <row r="12680" spans="18:24" hidden="1" x14ac:dyDescent="0.3">
      <c r="R12680">
        <f t="shared" si="646"/>
        <v>0</v>
      </c>
      <c r="S12680">
        <f t="shared" si="644"/>
        <v>0</v>
      </c>
      <c r="T12680" s="53" t="str">
        <f t="shared" si="645"/>
        <v/>
      </c>
      <c r="U12680" s="53" t="str">
        <f t="shared" si="645"/>
        <v/>
      </c>
      <c r="V12680" s="53" t="str">
        <f t="shared" si="645"/>
        <v/>
      </c>
      <c r="W12680" s="53" t="str">
        <f t="shared" si="645"/>
        <v/>
      </c>
      <c r="X12680" s="53" t="str">
        <f t="shared" si="645"/>
        <v/>
      </c>
    </row>
    <row r="12681" spans="18:24" hidden="1" x14ac:dyDescent="0.3">
      <c r="R12681">
        <f t="shared" si="646"/>
        <v>0</v>
      </c>
      <c r="S12681">
        <f t="shared" si="644"/>
        <v>0</v>
      </c>
      <c r="T12681" s="53" t="str">
        <f t="shared" si="645"/>
        <v/>
      </c>
      <c r="U12681" s="53" t="str">
        <f t="shared" si="645"/>
        <v/>
      </c>
      <c r="V12681" s="53" t="str">
        <f t="shared" si="645"/>
        <v/>
      </c>
      <c r="W12681" s="53" t="str">
        <f t="shared" si="645"/>
        <v/>
      </c>
      <c r="X12681" s="53" t="str">
        <f t="shared" si="645"/>
        <v/>
      </c>
    </row>
    <row r="12682" spans="18:24" hidden="1" x14ac:dyDescent="0.3">
      <c r="R12682">
        <f t="shared" si="646"/>
        <v>0</v>
      </c>
      <c r="S12682">
        <f t="shared" si="644"/>
        <v>0</v>
      </c>
      <c r="T12682" s="53" t="str">
        <f t="shared" si="645"/>
        <v/>
      </c>
      <c r="U12682" s="53" t="str">
        <f t="shared" si="645"/>
        <v/>
      </c>
      <c r="V12682" s="53" t="str">
        <f t="shared" si="645"/>
        <v/>
      </c>
      <c r="W12682" s="53" t="str">
        <f t="shared" si="645"/>
        <v/>
      </c>
      <c r="X12682" s="53" t="str">
        <f t="shared" si="645"/>
        <v/>
      </c>
    </row>
    <row r="12683" spans="18:24" hidden="1" x14ac:dyDescent="0.3">
      <c r="R12683">
        <f t="shared" si="646"/>
        <v>0</v>
      </c>
      <c r="S12683">
        <f t="shared" ref="S12683:S12746" si="647">IF(OR(D12683="GRUPO TEPSA",D12683="TODAS"),Q12683/5,Q12683)</f>
        <v>0</v>
      </c>
      <c r="T12683" s="53" t="str">
        <f t="shared" si="645"/>
        <v/>
      </c>
      <c r="U12683" s="53" t="str">
        <f t="shared" si="645"/>
        <v/>
      </c>
      <c r="V12683" s="53" t="str">
        <f t="shared" si="645"/>
        <v/>
      </c>
      <c r="W12683" s="53" t="str">
        <f t="shared" si="645"/>
        <v/>
      </c>
      <c r="X12683" s="53" t="str">
        <f t="shared" si="645"/>
        <v/>
      </c>
    </row>
    <row r="12684" spans="18:24" hidden="1" x14ac:dyDescent="0.3">
      <c r="R12684">
        <f t="shared" si="646"/>
        <v>0</v>
      </c>
      <c r="S12684">
        <f t="shared" si="647"/>
        <v>0</v>
      </c>
      <c r="T12684" s="53" t="str">
        <f t="shared" si="645"/>
        <v/>
      </c>
      <c r="U12684" s="53" t="str">
        <f t="shared" si="645"/>
        <v/>
      </c>
      <c r="V12684" s="53" t="str">
        <f t="shared" si="645"/>
        <v/>
      </c>
      <c r="W12684" s="53" t="str">
        <f t="shared" si="645"/>
        <v/>
      </c>
      <c r="X12684" s="53" t="str">
        <f t="shared" si="645"/>
        <v/>
      </c>
    </row>
    <row r="12685" spans="18:24" hidden="1" x14ac:dyDescent="0.3">
      <c r="R12685">
        <f t="shared" si="646"/>
        <v>0</v>
      </c>
      <c r="S12685">
        <f t="shared" si="647"/>
        <v>0</v>
      </c>
      <c r="T12685" s="53" t="str">
        <f t="shared" si="645"/>
        <v/>
      </c>
      <c r="U12685" s="53" t="str">
        <f t="shared" si="645"/>
        <v/>
      </c>
      <c r="V12685" s="53" t="str">
        <f t="shared" si="645"/>
        <v/>
      </c>
      <c r="W12685" s="53" t="str">
        <f t="shared" si="645"/>
        <v/>
      </c>
      <c r="X12685" s="53" t="str">
        <f t="shared" si="645"/>
        <v/>
      </c>
    </row>
    <row r="12686" spans="18:24" hidden="1" x14ac:dyDescent="0.3">
      <c r="R12686">
        <f t="shared" si="646"/>
        <v>0</v>
      </c>
      <c r="S12686">
        <f t="shared" si="647"/>
        <v>0</v>
      </c>
      <c r="T12686" s="53" t="str">
        <f t="shared" si="645"/>
        <v/>
      </c>
      <c r="U12686" s="53" t="str">
        <f t="shared" si="645"/>
        <v/>
      </c>
      <c r="V12686" s="53" t="str">
        <f t="shared" si="645"/>
        <v/>
      </c>
      <c r="W12686" s="53" t="str">
        <f t="shared" si="645"/>
        <v/>
      </c>
      <c r="X12686" s="53" t="str">
        <f t="shared" si="645"/>
        <v/>
      </c>
    </row>
    <row r="12687" spans="18:24" hidden="1" x14ac:dyDescent="0.3">
      <c r="R12687">
        <f t="shared" si="646"/>
        <v>0</v>
      </c>
      <c r="S12687">
        <f t="shared" si="647"/>
        <v>0</v>
      </c>
      <c r="T12687" s="53" t="str">
        <f t="shared" si="645"/>
        <v/>
      </c>
      <c r="U12687" s="53" t="str">
        <f t="shared" si="645"/>
        <v/>
      </c>
      <c r="V12687" s="53" t="str">
        <f t="shared" si="645"/>
        <v/>
      </c>
      <c r="W12687" s="53" t="str">
        <f t="shared" si="645"/>
        <v/>
      </c>
      <c r="X12687" s="53" t="str">
        <f t="shared" si="645"/>
        <v/>
      </c>
    </row>
    <row r="12688" spans="18:24" hidden="1" x14ac:dyDescent="0.3">
      <c r="R12688">
        <f t="shared" si="646"/>
        <v>0</v>
      </c>
      <c r="S12688">
        <f t="shared" si="647"/>
        <v>0</v>
      </c>
      <c r="T12688" s="53" t="str">
        <f t="shared" si="645"/>
        <v/>
      </c>
      <c r="U12688" s="53" t="str">
        <f t="shared" si="645"/>
        <v/>
      </c>
      <c r="V12688" s="53" t="str">
        <f t="shared" si="645"/>
        <v/>
      </c>
      <c r="W12688" s="53" t="str">
        <f t="shared" si="645"/>
        <v/>
      </c>
      <c r="X12688" s="53" t="str">
        <f t="shared" si="645"/>
        <v/>
      </c>
    </row>
    <row r="12689" spans="18:24" hidden="1" x14ac:dyDescent="0.3">
      <c r="R12689">
        <f t="shared" si="646"/>
        <v>0</v>
      </c>
      <c r="S12689">
        <f t="shared" si="647"/>
        <v>0</v>
      </c>
      <c r="T12689" s="53" t="str">
        <f t="shared" si="645"/>
        <v/>
      </c>
      <c r="U12689" s="53" t="str">
        <f t="shared" si="645"/>
        <v/>
      </c>
      <c r="V12689" s="53" t="str">
        <f t="shared" si="645"/>
        <v/>
      </c>
      <c r="W12689" s="53" t="str">
        <f t="shared" si="645"/>
        <v/>
      </c>
      <c r="X12689" s="53" t="str">
        <f t="shared" si="645"/>
        <v/>
      </c>
    </row>
    <row r="12690" spans="18:24" hidden="1" x14ac:dyDescent="0.3">
      <c r="R12690">
        <f t="shared" si="646"/>
        <v>0</v>
      </c>
      <c r="S12690">
        <f t="shared" si="647"/>
        <v>0</v>
      </c>
      <c r="T12690" s="53" t="str">
        <f t="shared" si="645"/>
        <v/>
      </c>
      <c r="U12690" s="53" t="str">
        <f t="shared" si="645"/>
        <v/>
      </c>
      <c r="V12690" s="53" t="str">
        <f t="shared" si="645"/>
        <v/>
      </c>
      <c r="W12690" s="53" t="str">
        <f t="shared" si="645"/>
        <v/>
      </c>
      <c r="X12690" s="53" t="str">
        <f t="shared" si="645"/>
        <v/>
      </c>
    </row>
    <row r="12691" spans="18:24" hidden="1" x14ac:dyDescent="0.3">
      <c r="R12691">
        <f t="shared" si="646"/>
        <v>0</v>
      </c>
      <c r="S12691">
        <f t="shared" si="647"/>
        <v>0</v>
      </c>
      <c r="T12691" s="53" t="str">
        <f t="shared" si="645"/>
        <v/>
      </c>
      <c r="U12691" s="53" t="str">
        <f t="shared" si="645"/>
        <v/>
      </c>
      <c r="V12691" s="53" t="str">
        <f t="shared" si="645"/>
        <v/>
      </c>
      <c r="W12691" s="53" t="str">
        <f t="shared" si="645"/>
        <v/>
      </c>
      <c r="X12691" s="53" t="str">
        <f t="shared" si="645"/>
        <v/>
      </c>
    </row>
    <row r="12692" spans="18:24" hidden="1" x14ac:dyDescent="0.3">
      <c r="R12692">
        <f t="shared" si="646"/>
        <v>0</v>
      </c>
      <c r="S12692">
        <f t="shared" si="647"/>
        <v>0</v>
      </c>
      <c r="T12692" s="53" t="str">
        <f t="shared" si="645"/>
        <v/>
      </c>
      <c r="U12692" s="53" t="str">
        <f t="shared" si="645"/>
        <v/>
      </c>
      <c r="V12692" s="53" t="str">
        <f t="shared" si="645"/>
        <v/>
      </c>
      <c r="W12692" s="53" t="str">
        <f t="shared" si="645"/>
        <v/>
      </c>
      <c r="X12692" s="53" t="str">
        <f t="shared" si="645"/>
        <v/>
      </c>
    </row>
    <row r="12693" spans="18:24" hidden="1" x14ac:dyDescent="0.3">
      <c r="R12693">
        <f t="shared" si="646"/>
        <v>0</v>
      </c>
      <c r="S12693">
        <f t="shared" si="647"/>
        <v>0</v>
      </c>
      <c r="T12693" s="53" t="str">
        <f t="shared" si="645"/>
        <v/>
      </c>
      <c r="U12693" s="53" t="str">
        <f t="shared" si="645"/>
        <v/>
      </c>
      <c r="V12693" s="53" t="str">
        <f t="shared" si="645"/>
        <v/>
      </c>
      <c r="W12693" s="53" t="str">
        <f t="shared" si="645"/>
        <v/>
      </c>
      <c r="X12693" s="53" t="str">
        <f t="shared" si="645"/>
        <v/>
      </c>
    </row>
    <row r="12694" spans="18:24" hidden="1" x14ac:dyDescent="0.3">
      <c r="R12694">
        <f t="shared" si="646"/>
        <v>0</v>
      </c>
      <c r="S12694">
        <f t="shared" si="647"/>
        <v>0</v>
      </c>
      <c r="T12694" s="53" t="str">
        <f t="shared" si="645"/>
        <v/>
      </c>
      <c r="U12694" s="53" t="str">
        <f t="shared" si="645"/>
        <v/>
      </c>
      <c r="V12694" s="53" t="str">
        <f t="shared" si="645"/>
        <v/>
      </c>
      <c r="W12694" s="53" t="str">
        <f t="shared" si="645"/>
        <v/>
      </c>
      <c r="X12694" s="53" t="str">
        <f t="shared" si="645"/>
        <v/>
      </c>
    </row>
    <row r="12695" spans="18:24" hidden="1" x14ac:dyDescent="0.3">
      <c r="R12695">
        <f t="shared" si="646"/>
        <v>0</v>
      </c>
      <c r="S12695">
        <f t="shared" si="647"/>
        <v>0</v>
      </c>
      <c r="T12695" s="53" t="str">
        <f t="shared" si="645"/>
        <v/>
      </c>
      <c r="U12695" s="53" t="str">
        <f t="shared" si="645"/>
        <v/>
      </c>
      <c r="V12695" s="53" t="str">
        <f t="shared" si="645"/>
        <v/>
      </c>
      <c r="W12695" s="53" t="str">
        <f t="shared" si="645"/>
        <v/>
      </c>
      <c r="X12695" s="53" t="str">
        <f t="shared" si="645"/>
        <v/>
      </c>
    </row>
    <row r="12696" spans="18:24" hidden="1" x14ac:dyDescent="0.3">
      <c r="R12696">
        <f t="shared" si="646"/>
        <v>0</v>
      </c>
      <c r="S12696">
        <f t="shared" si="647"/>
        <v>0</v>
      </c>
      <c r="T12696" s="53" t="str">
        <f t="shared" si="645"/>
        <v/>
      </c>
      <c r="U12696" s="53" t="str">
        <f t="shared" si="645"/>
        <v/>
      </c>
      <c r="V12696" s="53" t="str">
        <f t="shared" si="645"/>
        <v/>
      </c>
      <c r="W12696" s="53" t="str">
        <f t="shared" si="645"/>
        <v/>
      </c>
      <c r="X12696" s="53" t="str">
        <f t="shared" si="645"/>
        <v/>
      </c>
    </row>
    <row r="12697" spans="18:24" hidden="1" x14ac:dyDescent="0.3">
      <c r="R12697">
        <f t="shared" si="646"/>
        <v>0</v>
      </c>
      <c r="S12697">
        <f t="shared" si="647"/>
        <v>0</v>
      </c>
      <c r="T12697" s="53" t="str">
        <f t="shared" si="645"/>
        <v/>
      </c>
      <c r="U12697" s="53" t="str">
        <f t="shared" si="645"/>
        <v/>
      </c>
      <c r="V12697" s="53" t="str">
        <f t="shared" si="645"/>
        <v/>
      </c>
      <c r="W12697" s="53" t="str">
        <f t="shared" si="645"/>
        <v/>
      </c>
      <c r="X12697" s="53" t="str">
        <f t="shared" si="645"/>
        <v/>
      </c>
    </row>
    <row r="12698" spans="18:24" hidden="1" x14ac:dyDescent="0.3">
      <c r="R12698">
        <f t="shared" si="646"/>
        <v>0</v>
      </c>
      <c r="S12698">
        <f t="shared" si="647"/>
        <v>0</v>
      </c>
      <c r="T12698" s="53" t="str">
        <f t="shared" si="645"/>
        <v/>
      </c>
      <c r="U12698" s="53" t="str">
        <f t="shared" si="645"/>
        <v/>
      </c>
      <c r="V12698" s="53" t="str">
        <f t="shared" si="645"/>
        <v/>
      </c>
      <c r="W12698" s="53" t="str">
        <f t="shared" si="645"/>
        <v/>
      </c>
      <c r="X12698" s="53" t="str">
        <f t="shared" si="645"/>
        <v/>
      </c>
    </row>
    <row r="12699" spans="18:24" hidden="1" x14ac:dyDescent="0.3">
      <c r="R12699">
        <f t="shared" si="646"/>
        <v>0</v>
      </c>
      <c r="S12699">
        <f t="shared" si="647"/>
        <v>0</v>
      </c>
      <c r="T12699" s="53" t="str">
        <f t="shared" si="645"/>
        <v/>
      </c>
      <c r="U12699" s="53" t="str">
        <f t="shared" si="645"/>
        <v/>
      </c>
      <c r="V12699" s="53" t="str">
        <f t="shared" si="645"/>
        <v/>
      </c>
      <c r="W12699" s="53" t="str">
        <f t="shared" si="645"/>
        <v/>
      </c>
      <c r="X12699" s="53" t="str">
        <f t="shared" si="645"/>
        <v/>
      </c>
    </row>
    <row r="12700" spans="18:24" hidden="1" x14ac:dyDescent="0.3">
      <c r="R12700">
        <f t="shared" si="646"/>
        <v>0</v>
      </c>
      <c r="S12700">
        <f t="shared" si="647"/>
        <v>0</v>
      </c>
      <c r="T12700" s="53" t="str">
        <f t="shared" si="645"/>
        <v/>
      </c>
      <c r="U12700" s="53" t="str">
        <f t="shared" si="645"/>
        <v/>
      </c>
      <c r="V12700" s="53" t="str">
        <f t="shared" si="645"/>
        <v/>
      </c>
      <c r="W12700" s="53" t="str">
        <f t="shared" si="645"/>
        <v/>
      </c>
      <c r="X12700" s="53" t="str">
        <f t="shared" si="645"/>
        <v/>
      </c>
    </row>
    <row r="12701" spans="18:24" hidden="1" x14ac:dyDescent="0.3">
      <c r="R12701">
        <f t="shared" si="646"/>
        <v>0</v>
      </c>
      <c r="S12701">
        <f t="shared" si="647"/>
        <v>0</v>
      </c>
      <c r="T12701" s="53" t="str">
        <f t="shared" si="645"/>
        <v/>
      </c>
      <c r="U12701" s="53" t="str">
        <f t="shared" si="645"/>
        <v/>
      </c>
      <c r="V12701" s="53" t="str">
        <f t="shared" si="645"/>
        <v/>
      </c>
      <c r="W12701" s="53" t="str">
        <f t="shared" si="645"/>
        <v/>
      </c>
      <c r="X12701" s="53" t="str">
        <f t="shared" si="645"/>
        <v/>
      </c>
    </row>
    <row r="12702" spans="18:24" hidden="1" x14ac:dyDescent="0.3">
      <c r="R12702">
        <f t="shared" si="646"/>
        <v>0</v>
      </c>
      <c r="S12702">
        <f t="shared" si="647"/>
        <v>0</v>
      </c>
      <c r="T12702" s="53" t="str">
        <f t="shared" si="645"/>
        <v/>
      </c>
      <c r="U12702" s="53" t="str">
        <f t="shared" si="645"/>
        <v/>
      </c>
      <c r="V12702" s="53" t="str">
        <f t="shared" si="645"/>
        <v/>
      </c>
      <c r="W12702" s="53" t="str">
        <f t="shared" si="645"/>
        <v/>
      </c>
      <c r="X12702" s="53" t="str">
        <f t="shared" si="645"/>
        <v/>
      </c>
    </row>
    <row r="12703" spans="18:24" hidden="1" x14ac:dyDescent="0.3">
      <c r="R12703">
        <f t="shared" si="646"/>
        <v>0</v>
      </c>
      <c r="S12703">
        <f t="shared" si="647"/>
        <v>0</v>
      </c>
      <c r="T12703" s="53" t="str">
        <f t="shared" si="645"/>
        <v/>
      </c>
      <c r="U12703" s="53" t="str">
        <f t="shared" si="645"/>
        <v/>
      </c>
      <c r="V12703" s="53" t="str">
        <f t="shared" si="645"/>
        <v/>
      </c>
      <c r="W12703" s="53" t="str">
        <f t="shared" si="645"/>
        <v/>
      </c>
      <c r="X12703" s="53" t="str">
        <f t="shared" si="645"/>
        <v/>
      </c>
    </row>
    <row r="12704" spans="18:24" hidden="1" x14ac:dyDescent="0.3">
      <c r="R12704">
        <f t="shared" si="646"/>
        <v>0</v>
      </c>
      <c r="S12704">
        <f t="shared" si="647"/>
        <v>0</v>
      </c>
      <c r="T12704" s="53" t="str">
        <f t="shared" si="645"/>
        <v/>
      </c>
      <c r="U12704" s="53" t="str">
        <f t="shared" si="645"/>
        <v/>
      </c>
      <c r="V12704" s="53" t="str">
        <f t="shared" si="645"/>
        <v/>
      </c>
      <c r="W12704" s="53" t="str">
        <f t="shared" si="645"/>
        <v/>
      </c>
      <c r="X12704" s="53" t="str">
        <f t="shared" si="645"/>
        <v/>
      </c>
    </row>
    <row r="12705" spans="18:24" hidden="1" x14ac:dyDescent="0.3">
      <c r="R12705">
        <f t="shared" si="646"/>
        <v>0</v>
      </c>
      <c r="S12705">
        <f t="shared" si="647"/>
        <v>0</v>
      </c>
      <c r="T12705" s="53" t="str">
        <f t="shared" si="645"/>
        <v/>
      </c>
      <c r="U12705" s="53" t="str">
        <f t="shared" si="645"/>
        <v/>
      </c>
      <c r="V12705" s="53" t="str">
        <f t="shared" si="645"/>
        <v/>
      </c>
      <c r="W12705" s="53" t="str">
        <f t="shared" si="645"/>
        <v/>
      </c>
      <c r="X12705" s="53" t="str">
        <f t="shared" si="645"/>
        <v/>
      </c>
    </row>
    <row r="12706" spans="18:24" hidden="1" x14ac:dyDescent="0.3">
      <c r="R12706">
        <f t="shared" si="646"/>
        <v>0</v>
      </c>
      <c r="S12706">
        <f t="shared" si="647"/>
        <v>0</v>
      </c>
      <c r="T12706" s="53" t="str">
        <f t="shared" si="645"/>
        <v/>
      </c>
      <c r="U12706" s="53" t="str">
        <f t="shared" si="645"/>
        <v/>
      </c>
      <c r="V12706" s="53" t="str">
        <f t="shared" si="645"/>
        <v/>
      </c>
      <c r="W12706" s="53" t="str">
        <f t="shared" si="645"/>
        <v/>
      </c>
      <c r="X12706" s="53" t="str">
        <f t="shared" si="645"/>
        <v/>
      </c>
    </row>
    <row r="12707" spans="18:24" hidden="1" x14ac:dyDescent="0.3">
      <c r="R12707">
        <f t="shared" si="646"/>
        <v>0</v>
      </c>
      <c r="S12707">
        <f t="shared" si="647"/>
        <v>0</v>
      </c>
      <c r="T12707" s="53" t="str">
        <f t="shared" si="645"/>
        <v/>
      </c>
      <c r="U12707" s="53" t="str">
        <f t="shared" si="645"/>
        <v/>
      </c>
      <c r="V12707" s="53" t="str">
        <f t="shared" si="645"/>
        <v/>
      </c>
      <c r="W12707" s="53" t="str">
        <f t="shared" si="645"/>
        <v/>
      </c>
      <c r="X12707" s="53" t="str">
        <f t="shared" si="645"/>
        <v/>
      </c>
    </row>
    <row r="12708" spans="18:24" hidden="1" x14ac:dyDescent="0.3">
      <c r="R12708">
        <f t="shared" si="646"/>
        <v>0</v>
      </c>
      <c r="S12708">
        <f t="shared" si="647"/>
        <v>0</v>
      </c>
      <c r="T12708" s="53" t="str">
        <f t="shared" si="645"/>
        <v/>
      </c>
      <c r="U12708" s="53" t="str">
        <f t="shared" si="645"/>
        <v/>
      </c>
      <c r="V12708" s="53" t="str">
        <f t="shared" si="645"/>
        <v/>
      </c>
      <c r="W12708" s="53" t="str">
        <f t="shared" si="645"/>
        <v/>
      </c>
      <c r="X12708" s="53" t="str">
        <f t="shared" si="645"/>
        <v/>
      </c>
    </row>
    <row r="12709" spans="18:24" hidden="1" x14ac:dyDescent="0.3">
      <c r="R12709">
        <f t="shared" si="646"/>
        <v>0</v>
      </c>
      <c r="S12709">
        <f t="shared" si="647"/>
        <v>0</v>
      </c>
      <c r="T12709" s="53" t="str">
        <f t="shared" si="645"/>
        <v/>
      </c>
      <c r="U12709" s="53" t="str">
        <f t="shared" si="645"/>
        <v/>
      </c>
      <c r="V12709" s="53" t="str">
        <f t="shared" si="645"/>
        <v/>
      </c>
      <c r="W12709" s="53" t="str">
        <f t="shared" si="645"/>
        <v/>
      </c>
      <c r="X12709" s="53" t="str">
        <f t="shared" si="645"/>
        <v/>
      </c>
    </row>
    <row r="12710" spans="18:24" hidden="1" x14ac:dyDescent="0.3">
      <c r="R12710">
        <f t="shared" si="646"/>
        <v>0</v>
      </c>
      <c r="S12710">
        <f t="shared" si="647"/>
        <v>0</v>
      </c>
      <c r="T12710" s="53" t="str">
        <f t="shared" si="645"/>
        <v/>
      </c>
      <c r="U12710" s="53" t="str">
        <f t="shared" si="645"/>
        <v/>
      </c>
      <c r="V12710" s="53" t="str">
        <f t="shared" si="645"/>
        <v/>
      </c>
      <c r="W12710" s="53" t="str">
        <f t="shared" si="645"/>
        <v/>
      </c>
      <c r="X12710" s="53" t="str">
        <f t="shared" si="645"/>
        <v/>
      </c>
    </row>
    <row r="12711" spans="18:24" hidden="1" x14ac:dyDescent="0.3">
      <c r="R12711">
        <f t="shared" si="646"/>
        <v>0</v>
      </c>
      <c r="S12711">
        <f t="shared" si="647"/>
        <v>0</v>
      </c>
      <c r="T12711" s="53" t="str">
        <f t="shared" si="645"/>
        <v/>
      </c>
      <c r="U12711" s="53" t="str">
        <f t="shared" si="645"/>
        <v/>
      </c>
      <c r="V12711" s="53" t="str">
        <f t="shared" si="645"/>
        <v/>
      </c>
      <c r="W12711" s="53" t="str">
        <f t="shared" si="645"/>
        <v/>
      </c>
      <c r="X12711" s="53" t="str">
        <f t="shared" si="645"/>
        <v/>
      </c>
    </row>
    <row r="12712" spans="18:24" hidden="1" x14ac:dyDescent="0.3">
      <c r="R12712">
        <f t="shared" si="646"/>
        <v>0</v>
      </c>
      <c r="S12712">
        <f t="shared" si="647"/>
        <v>0</v>
      </c>
      <c r="T12712" s="53" t="str">
        <f t="shared" si="645"/>
        <v/>
      </c>
      <c r="U12712" s="53" t="str">
        <f t="shared" si="645"/>
        <v/>
      </c>
      <c r="V12712" s="53" t="str">
        <f t="shared" si="645"/>
        <v/>
      </c>
      <c r="W12712" s="53" t="str">
        <f t="shared" si="645"/>
        <v/>
      </c>
      <c r="X12712" s="53" t="str">
        <f t="shared" si="645"/>
        <v/>
      </c>
    </row>
    <row r="12713" spans="18:24" hidden="1" x14ac:dyDescent="0.3">
      <c r="R12713">
        <f t="shared" si="646"/>
        <v>0</v>
      </c>
      <c r="S12713">
        <f t="shared" si="647"/>
        <v>0</v>
      </c>
      <c r="T12713" s="53" t="str">
        <f t="shared" si="645"/>
        <v/>
      </c>
      <c r="U12713" s="53" t="str">
        <f t="shared" si="645"/>
        <v/>
      </c>
      <c r="V12713" s="53" t="str">
        <f t="shared" si="645"/>
        <v/>
      </c>
      <c r="W12713" s="53" t="str">
        <f t="shared" si="645"/>
        <v/>
      </c>
      <c r="X12713" s="53" t="str">
        <f t="shared" si="645"/>
        <v/>
      </c>
    </row>
    <row r="12714" spans="18:24" hidden="1" x14ac:dyDescent="0.3">
      <c r="R12714">
        <f t="shared" si="646"/>
        <v>0</v>
      </c>
      <c r="S12714">
        <f t="shared" si="647"/>
        <v>0</v>
      </c>
      <c r="T12714" s="53" t="str">
        <f t="shared" si="645"/>
        <v/>
      </c>
      <c r="U12714" s="53" t="str">
        <f t="shared" si="645"/>
        <v/>
      </c>
      <c r="V12714" s="53" t="str">
        <f t="shared" si="645"/>
        <v/>
      </c>
      <c r="W12714" s="53" t="str">
        <f t="shared" si="645"/>
        <v/>
      </c>
      <c r="X12714" s="53" t="str">
        <f t="shared" si="645"/>
        <v/>
      </c>
    </row>
    <row r="12715" spans="18:24" hidden="1" x14ac:dyDescent="0.3">
      <c r="R12715">
        <f t="shared" si="646"/>
        <v>0</v>
      </c>
      <c r="S12715">
        <f t="shared" si="647"/>
        <v>0</v>
      </c>
      <c r="T12715" s="53" t="str">
        <f t="shared" si="645"/>
        <v/>
      </c>
      <c r="U12715" s="53" t="str">
        <f t="shared" si="645"/>
        <v/>
      </c>
      <c r="V12715" s="53" t="str">
        <f t="shared" si="645"/>
        <v/>
      </c>
      <c r="W12715" s="53" t="str">
        <f t="shared" si="645"/>
        <v/>
      </c>
      <c r="X12715" s="53" t="str">
        <f t="shared" si="645"/>
        <v/>
      </c>
    </row>
    <row r="12716" spans="18:24" hidden="1" x14ac:dyDescent="0.3">
      <c r="R12716">
        <f t="shared" si="646"/>
        <v>0</v>
      </c>
      <c r="S12716">
        <f t="shared" si="647"/>
        <v>0</v>
      </c>
      <c r="T12716" s="53" t="str">
        <f t="shared" si="645"/>
        <v/>
      </c>
      <c r="U12716" s="53" t="str">
        <f t="shared" si="645"/>
        <v/>
      </c>
      <c r="V12716" s="53" t="str">
        <f t="shared" si="645"/>
        <v/>
      </c>
      <c r="W12716" s="53" t="str">
        <f t="shared" si="645"/>
        <v/>
      </c>
      <c r="X12716" s="53" t="str">
        <f t="shared" si="645"/>
        <v/>
      </c>
    </row>
    <row r="12717" spans="18:24" hidden="1" x14ac:dyDescent="0.3">
      <c r="R12717">
        <f t="shared" si="646"/>
        <v>0</v>
      </c>
      <c r="S12717">
        <f t="shared" si="647"/>
        <v>0</v>
      </c>
      <c r="T12717" s="53" t="str">
        <f t="shared" si="645"/>
        <v/>
      </c>
      <c r="U12717" s="53" t="str">
        <f t="shared" si="645"/>
        <v/>
      </c>
      <c r="V12717" s="53" t="str">
        <f t="shared" si="645"/>
        <v/>
      </c>
      <c r="W12717" s="53" t="str">
        <f t="shared" si="645"/>
        <v/>
      </c>
      <c r="X12717" s="53" t="str">
        <f t="shared" si="645"/>
        <v/>
      </c>
    </row>
    <row r="12718" spans="18:24" hidden="1" x14ac:dyDescent="0.3">
      <c r="R12718">
        <f t="shared" si="646"/>
        <v>0</v>
      </c>
      <c r="S12718">
        <f t="shared" si="647"/>
        <v>0</v>
      </c>
      <c r="T12718" s="53" t="str">
        <f t="shared" ref="T12718:X12768" si="648">IF(OR(COUNTIF($D12718,"*"&amp;T$5&amp;"*")&gt;0,$D12718="GRUPO TEPSA"),T$5,"")</f>
        <v/>
      </c>
      <c r="U12718" s="53" t="str">
        <f t="shared" si="648"/>
        <v/>
      </c>
      <c r="V12718" s="53" t="str">
        <f t="shared" si="648"/>
        <v/>
      </c>
      <c r="W12718" s="53" t="str">
        <f t="shared" si="648"/>
        <v/>
      </c>
      <c r="X12718" s="53" t="str">
        <f t="shared" si="648"/>
        <v/>
      </c>
    </row>
    <row r="12719" spans="18:24" hidden="1" x14ac:dyDescent="0.3">
      <c r="R12719">
        <f t="shared" si="646"/>
        <v>0</v>
      </c>
      <c r="S12719">
        <f t="shared" si="647"/>
        <v>0</v>
      </c>
      <c r="T12719" s="53" t="str">
        <f t="shared" si="648"/>
        <v/>
      </c>
      <c r="U12719" s="53" t="str">
        <f t="shared" si="648"/>
        <v/>
      </c>
      <c r="V12719" s="53" t="str">
        <f t="shared" si="648"/>
        <v/>
      </c>
      <c r="W12719" s="53" t="str">
        <f t="shared" si="648"/>
        <v/>
      </c>
      <c r="X12719" s="53" t="str">
        <f t="shared" si="648"/>
        <v/>
      </c>
    </row>
    <row r="12720" spans="18:24" hidden="1" x14ac:dyDescent="0.3">
      <c r="R12720">
        <f t="shared" si="646"/>
        <v>0</v>
      </c>
      <c r="S12720">
        <f t="shared" si="647"/>
        <v>0</v>
      </c>
      <c r="T12720" s="53" t="str">
        <f t="shared" si="648"/>
        <v/>
      </c>
      <c r="U12720" s="53" t="str">
        <f t="shared" si="648"/>
        <v/>
      </c>
      <c r="V12720" s="53" t="str">
        <f t="shared" si="648"/>
        <v/>
      </c>
      <c r="W12720" s="53" t="str">
        <f t="shared" si="648"/>
        <v/>
      </c>
      <c r="X12720" s="53" t="str">
        <f t="shared" si="648"/>
        <v/>
      </c>
    </row>
    <row r="12721" spans="18:24" hidden="1" x14ac:dyDescent="0.3">
      <c r="R12721">
        <f t="shared" si="646"/>
        <v>0</v>
      </c>
      <c r="S12721">
        <f t="shared" si="647"/>
        <v>0</v>
      </c>
      <c r="T12721" s="53" t="str">
        <f t="shared" si="648"/>
        <v/>
      </c>
      <c r="U12721" s="53" t="str">
        <f t="shared" si="648"/>
        <v/>
      </c>
      <c r="V12721" s="53" t="str">
        <f t="shared" si="648"/>
        <v/>
      </c>
      <c r="W12721" s="53" t="str">
        <f t="shared" si="648"/>
        <v/>
      </c>
      <c r="X12721" s="53" t="str">
        <f t="shared" si="648"/>
        <v/>
      </c>
    </row>
    <row r="12722" spans="18:24" hidden="1" x14ac:dyDescent="0.3">
      <c r="R12722">
        <f t="shared" si="646"/>
        <v>0</v>
      </c>
      <c r="S12722">
        <f t="shared" si="647"/>
        <v>0</v>
      </c>
      <c r="T12722" s="53" t="str">
        <f t="shared" si="648"/>
        <v/>
      </c>
      <c r="U12722" s="53" t="str">
        <f t="shared" si="648"/>
        <v/>
      </c>
      <c r="V12722" s="53" t="str">
        <f t="shared" si="648"/>
        <v/>
      </c>
      <c r="W12722" s="53" t="str">
        <f t="shared" si="648"/>
        <v/>
      </c>
      <c r="X12722" s="53" t="str">
        <f t="shared" si="648"/>
        <v/>
      </c>
    </row>
    <row r="12723" spans="18:24" hidden="1" x14ac:dyDescent="0.3">
      <c r="R12723">
        <f t="shared" si="646"/>
        <v>0</v>
      </c>
      <c r="S12723">
        <f t="shared" si="647"/>
        <v>0</v>
      </c>
      <c r="T12723" s="53" t="str">
        <f t="shared" si="648"/>
        <v/>
      </c>
      <c r="U12723" s="53" t="str">
        <f t="shared" si="648"/>
        <v/>
      </c>
      <c r="V12723" s="53" t="str">
        <f t="shared" si="648"/>
        <v/>
      </c>
      <c r="W12723" s="53" t="str">
        <f t="shared" si="648"/>
        <v/>
      </c>
      <c r="X12723" s="53" t="str">
        <f t="shared" si="648"/>
        <v/>
      </c>
    </row>
    <row r="12724" spans="18:24" hidden="1" x14ac:dyDescent="0.3">
      <c r="R12724">
        <f t="shared" si="646"/>
        <v>0</v>
      </c>
      <c r="S12724">
        <f t="shared" si="647"/>
        <v>0</v>
      </c>
      <c r="T12724" s="53" t="str">
        <f t="shared" si="648"/>
        <v/>
      </c>
      <c r="U12724" s="53" t="str">
        <f t="shared" si="648"/>
        <v/>
      </c>
      <c r="V12724" s="53" t="str">
        <f t="shared" si="648"/>
        <v/>
      </c>
      <c r="W12724" s="53" t="str">
        <f t="shared" si="648"/>
        <v/>
      </c>
      <c r="X12724" s="53" t="str">
        <f t="shared" si="648"/>
        <v/>
      </c>
    </row>
    <row r="12725" spans="18:24" hidden="1" x14ac:dyDescent="0.3">
      <c r="R12725">
        <f t="shared" si="646"/>
        <v>0</v>
      </c>
      <c r="S12725">
        <f t="shared" si="647"/>
        <v>0</v>
      </c>
      <c r="T12725" s="53" t="str">
        <f t="shared" si="648"/>
        <v/>
      </c>
      <c r="U12725" s="53" t="str">
        <f t="shared" si="648"/>
        <v/>
      </c>
      <c r="V12725" s="53" t="str">
        <f t="shared" si="648"/>
        <v/>
      </c>
      <c r="W12725" s="53" t="str">
        <f t="shared" si="648"/>
        <v/>
      </c>
      <c r="X12725" s="53" t="str">
        <f t="shared" si="648"/>
        <v/>
      </c>
    </row>
    <row r="12726" spans="18:24" hidden="1" x14ac:dyDescent="0.3">
      <c r="R12726">
        <f t="shared" si="646"/>
        <v>0</v>
      </c>
      <c r="S12726">
        <f t="shared" si="647"/>
        <v>0</v>
      </c>
      <c r="T12726" s="53" t="str">
        <f t="shared" si="648"/>
        <v/>
      </c>
      <c r="U12726" s="53" t="str">
        <f t="shared" si="648"/>
        <v/>
      </c>
      <c r="V12726" s="53" t="str">
        <f t="shared" si="648"/>
        <v/>
      </c>
      <c r="W12726" s="53" t="str">
        <f t="shared" si="648"/>
        <v/>
      </c>
      <c r="X12726" s="53" t="str">
        <f t="shared" si="648"/>
        <v/>
      </c>
    </row>
    <row r="12727" spans="18:24" hidden="1" x14ac:dyDescent="0.3">
      <c r="R12727">
        <f t="shared" si="646"/>
        <v>0</v>
      </c>
      <c r="S12727">
        <f t="shared" si="647"/>
        <v>0</v>
      </c>
      <c r="T12727" s="53" t="str">
        <f t="shared" si="648"/>
        <v/>
      </c>
      <c r="U12727" s="53" t="str">
        <f t="shared" si="648"/>
        <v/>
      </c>
      <c r="V12727" s="53" t="str">
        <f t="shared" si="648"/>
        <v/>
      </c>
      <c r="W12727" s="53" t="str">
        <f t="shared" si="648"/>
        <v/>
      </c>
      <c r="X12727" s="53" t="str">
        <f t="shared" si="648"/>
        <v/>
      </c>
    </row>
    <row r="12728" spans="18:24" hidden="1" x14ac:dyDescent="0.3">
      <c r="R12728">
        <f t="shared" si="646"/>
        <v>0</v>
      </c>
      <c r="S12728">
        <f t="shared" si="647"/>
        <v>0</v>
      </c>
      <c r="T12728" s="53" t="str">
        <f t="shared" si="648"/>
        <v/>
      </c>
      <c r="U12728" s="53" t="str">
        <f t="shared" si="648"/>
        <v/>
      </c>
      <c r="V12728" s="53" t="str">
        <f t="shared" si="648"/>
        <v/>
      </c>
      <c r="W12728" s="53" t="str">
        <f t="shared" si="648"/>
        <v/>
      </c>
      <c r="X12728" s="53" t="str">
        <f t="shared" si="648"/>
        <v/>
      </c>
    </row>
    <row r="12729" spans="18:24" hidden="1" x14ac:dyDescent="0.3">
      <c r="R12729">
        <f t="shared" si="646"/>
        <v>0</v>
      </c>
      <c r="S12729">
        <f t="shared" si="647"/>
        <v>0</v>
      </c>
      <c r="T12729" s="53" t="str">
        <f t="shared" si="648"/>
        <v/>
      </c>
      <c r="U12729" s="53" t="str">
        <f t="shared" si="648"/>
        <v/>
      </c>
      <c r="V12729" s="53" t="str">
        <f t="shared" si="648"/>
        <v/>
      </c>
      <c r="W12729" s="53" t="str">
        <f t="shared" si="648"/>
        <v/>
      </c>
      <c r="X12729" s="53" t="str">
        <f t="shared" si="648"/>
        <v/>
      </c>
    </row>
    <row r="12730" spans="18:24" hidden="1" x14ac:dyDescent="0.3">
      <c r="R12730">
        <f t="shared" si="646"/>
        <v>0</v>
      </c>
      <c r="S12730">
        <f t="shared" si="647"/>
        <v>0</v>
      </c>
      <c r="T12730" s="53" t="str">
        <f t="shared" si="648"/>
        <v/>
      </c>
      <c r="U12730" s="53" t="str">
        <f t="shared" si="648"/>
        <v/>
      </c>
      <c r="V12730" s="53" t="str">
        <f t="shared" si="648"/>
        <v/>
      </c>
      <c r="W12730" s="53" t="str">
        <f t="shared" si="648"/>
        <v/>
      </c>
      <c r="X12730" s="53" t="str">
        <f t="shared" si="648"/>
        <v/>
      </c>
    </row>
    <row r="12731" spans="18:24" hidden="1" x14ac:dyDescent="0.3">
      <c r="R12731">
        <f t="shared" si="646"/>
        <v>0</v>
      </c>
      <c r="S12731">
        <f t="shared" si="647"/>
        <v>0</v>
      </c>
      <c r="T12731" s="53" t="str">
        <f t="shared" si="648"/>
        <v/>
      </c>
      <c r="U12731" s="53" t="str">
        <f t="shared" si="648"/>
        <v/>
      </c>
      <c r="V12731" s="53" t="str">
        <f t="shared" si="648"/>
        <v/>
      </c>
      <c r="W12731" s="53" t="str">
        <f t="shared" si="648"/>
        <v/>
      </c>
      <c r="X12731" s="53" t="str">
        <f t="shared" si="648"/>
        <v/>
      </c>
    </row>
    <row r="12732" spans="18:24" hidden="1" x14ac:dyDescent="0.3">
      <c r="R12732">
        <f t="shared" si="646"/>
        <v>0</v>
      </c>
      <c r="S12732">
        <f t="shared" si="647"/>
        <v>0</v>
      </c>
      <c r="T12732" s="53" t="str">
        <f t="shared" si="648"/>
        <v/>
      </c>
      <c r="U12732" s="53" t="str">
        <f t="shared" si="648"/>
        <v/>
      </c>
      <c r="V12732" s="53" t="str">
        <f t="shared" si="648"/>
        <v/>
      </c>
      <c r="W12732" s="53" t="str">
        <f t="shared" si="648"/>
        <v/>
      </c>
      <c r="X12732" s="53" t="str">
        <f t="shared" si="648"/>
        <v/>
      </c>
    </row>
    <row r="12733" spans="18:24" hidden="1" x14ac:dyDescent="0.3">
      <c r="R12733">
        <f t="shared" si="646"/>
        <v>0</v>
      </c>
      <c r="S12733">
        <f t="shared" si="647"/>
        <v>0</v>
      </c>
      <c r="T12733" s="53" t="str">
        <f t="shared" si="648"/>
        <v/>
      </c>
      <c r="U12733" s="53" t="str">
        <f t="shared" si="648"/>
        <v/>
      </c>
      <c r="V12733" s="53" t="str">
        <f t="shared" si="648"/>
        <v/>
      </c>
      <c r="W12733" s="53" t="str">
        <f t="shared" si="648"/>
        <v/>
      </c>
      <c r="X12733" s="53" t="str">
        <f t="shared" si="648"/>
        <v/>
      </c>
    </row>
    <row r="12734" spans="18:24" hidden="1" x14ac:dyDescent="0.3">
      <c r="R12734">
        <f t="shared" si="646"/>
        <v>0</v>
      </c>
      <c r="S12734">
        <f t="shared" si="647"/>
        <v>0</v>
      </c>
      <c r="T12734" s="53" t="str">
        <f t="shared" si="648"/>
        <v/>
      </c>
      <c r="U12734" s="53" t="str">
        <f t="shared" si="648"/>
        <v/>
      </c>
      <c r="V12734" s="53" t="str">
        <f t="shared" si="648"/>
        <v/>
      </c>
      <c r="W12734" s="53" t="str">
        <f t="shared" si="648"/>
        <v/>
      </c>
      <c r="X12734" s="53" t="str">
        <f t="shared" si="648"/>
        <v/>
      </c>
    </row>
    <row r="12735" spans="18:24" hidden="1" x14ac:dyDescent="0.3">
      <c r="R12735">
        <f t="shared" si="646"/>
        <v>0</v>
      </c>
      <c r="S12735">
        <f t="shared" si="647"/>
        <v>0</v>
      </c>
      <c r="T12735" s="53" t="str">
        <f t="shared" si="648"/>
        <v/>
      </c>
      <c r="U12735" s="53" t="str">
        <f t="shared" si="648"/>
        <v/>
      </c>
      <c r="V12735" s="53" t="str">
        <f t="shared" si="648"/>
        <v/>
      </c>
      <c r="W12735" s="53" t="str">
        <f t="shared" si="648"/>
        <v/>
      </c>
      <c r="X12735" s="53" t="str">
        <f t="shared" si="648"/>
        <v/>
      </c>
    </row>
    <row r="12736" spans="18:24" hidden="1" x14ac:dyDescent="0.3">
      <c r="R12736">
        <f t="shared" si="646"/>
        <v>0</v>
      </c>
      <c r="S12736">
        <f t="shared" si="647"/>
        <v>0</v>
      </c>
      <c r="T12736" s="53" t="str">
        <f t="shared" si="648"/>
        <v/>
      </c>
      <c r="U12736" s="53" t="str">
        <f t="shared" si="648"/>
        <v/>
      </c>
      <c r="V12736" s="53" t="str">
        <f t="shared" si="648"/>
        <v/>
      </c>
      <c r="W12736" s="53" t="str">
        <f t="shared" si="648"/>
        <v/>
      </c>
      <c r="X12736" s="53" t="str">
        <f t="shared" si="648"/>
        <v/>
      </c>
    </row>
    <row r="12737" spans="18:24" hidden="1" x14ac:dyDescent="0.3">
      <c r="R12737">
        <f t="shared" si="646"/>
        <v>0</v>
      </c>
      <c r="S12737">
        <f t="shared" si="647"/>
        <v>0</v>
      </c>
      <c r="T12737" s="53" t="str">
        <f t="shared" si="648"/>
        <v/>
      </c>
      <c r="U12737" s="53" t="str">
        <f t="shared" si="648"/>
        <v/>
      </c>
      <c r="V12737" s="53" t="str">
        <f t="shared" si="648"/>
        <v/>
      </c>
      <c r="W12737" s="53" t="str">
        <f t="shared" si="648"/>
        <v/>
      </c>
      <c r="X12737" s="53" t="str">
        <f t="shared" si="648"/>
        <v/>
      </c>
    </row>
    <row r="12738" spans="18:24" hidden="1" x14ac:dyDescent="0.3">
      <c r="R12738">
        <f t="shared" si="646"/>
        <v>0</v>
      </c>
      <c r="S12738">
        <f t="shared" si="647"/>
        <v>0</v>
      </c>
      <c r="T12738" s="53" t="str">
        <f t="shared" si="648"/>
        <v/>
      </c>
      <c r="U12738" s="53" t="str">
        <f t="shared" si="648"/>
        <v/>
      </c>
      <c r="V12738" s="53" t="str">
        <f t="shared" si="648"/>
        <v/>
      </c>
      <c r="W12738" s="53" t="str">
        <f t="shared" si="648"/>
        <v/>
      </c>
      <c r="X12738" s="53" t="str">
        <f t="shared" si="648"/>
        <v/>
      </c>
    </row>
    <row r="12739" spans="18:24" hidden="1" x14ac:dyDescent="0.3">
      <c r="R12739">
        <f t="shared" si="646"/>
        <v>0</v>
      </c>
      <c r="S12739">
        <f t="shared" si="647"/>
        <v>0</v>
      </c>
      <c r="T12739" s="53" t="str">
        <f t="shared" si="648"/>
        <v/>
      </c>
      <c r="U12739" s="53" t="str">
        <f t="shared" si="648"/>
        <v/>
      </c>
      <c r="V12739" s="53" t="str">
        <f t="shared" si="648"/>
        <v/>
      </c>
      <c r="W12739" s="53" t="str">
        <f t="shared" si="648"/>
        <v/>
      </c>
      <c r="X12739" s="53" t="str">
        <f t="shared" si="648"/>
        <v/>
      </c>
    </row>
    <row r="12740" spans="18:24" hidden="1" x14ac:dyDescent="0.3">
      <c r="R12740">
        <f t="shared" si="646"/>
        <v>0</v>
      </c>
      <c r="S12740">
        <f t="shared" si="647"/>
        <v>0</v>
      </c>
      <c r="T12740" s="53" t="str">
        <f t="shared" si="648"/>
        <v/>
      </c>
      <c r="U12740" s="53" t="str">
        <f t="shared" si="648"/>
        <v/>
      </c>
      <c r="V12740" s="53" t="str">
        <f t="shared" si="648"/>
        <v/>
      </c>
      <c r="W12740" s="53" t="str">
        <f t="shared" si="648"/>
        <v/>
      </c>
      <c r="X12740" s="53" t="str">
        <f t="shared" si="648"/>
        <v/>
      </c>
    </row>
    <row r="12741" spans="18:24" hidden="1" x14ac:dyDescent="0.3">
      <c r="R12741">
        <f t="shared" si="646"/>
        <v>0</v>
      </c>
      <c r="S12741">
        <f t="shared" si="647"/>
        <v>0</v>
      </c>
      <c r="T12741" s="53" t="str">
        <f t="shared" si="648"/>
        <v/>
      </c>
      <c r="U12741" s="53" t="str">
        <f t="shared" si="648"/>
        <v/>
      </c>
      <c r="V12741" s="53" t="str">
        <f t="shared" si="648"/>
        <v/>
      </c>
      <c r="W12741" s="53" t="str">
        <f t="shared" si="648"/>
        <v/>
      </c>
      <c r="X12741" s="53" t="str">
        <f t="shared" si="648"/>
        <v/>
      </c>
    </row>
    <row r="12742" spans="18:24" hidden="1" x14ac:dyDescent="0.3">
      <c r="R12742">
        <f t="shared" si="646"/>
        <v>0</v>
      </c>
      <c r="S12742">
        <f t="shared" si="647"/>
        <v>0</v>
      </c>
      <c r="T12742" s="53" t="str">
        <f t="shared" si="648"/>
        <v/>
      </c>
      <c r="U12742" s="53" t="str">
        <f t="shared" si="648"/>
        <v/>
      </c>
      <c r="V12742" s="53" t="str">
        <f t="shared" si="648"/>
        <v/>
      </c>
      <c r="W12742" s="53" t="str">
        <f t="shared" si="648"/>
        <v/>
      </c>
      <c r="X12742" s="53" t="str">
        <f t="shared" si="648"/>
        <v/>
      </c>
    </row>
    <row r="12743" spans="18:24" hidden="1" x14ac:dyDescent="0.3">
      <c r="R12743">
        <f t="shared" ref="R12743:R12806" si="649">IF(OR(D12743="GRUPO TEPSA",D12743="TODAS"),P12743/5,P12743)</f>
        <v>0</v>
      </c>
      <c r="S12743">
        <f t="shared" si="647"/>
        <v>0</v>
      </c>
      <c r="T12743" s="53" t="str">
        <f t="shared" si="648"/>
        <v/>
      </c>
      <c r="U12743" s="53" t="str">
        <f t="shared" si="648"/>
        <v/>
      </c>
      <c r="V12743" s="53" t="str">
        <f t="shared" si="648"/>
        <v/>
      </c>
      <c r="W12743" s="53" t="str">
        <f t="shared" si="648"/>
        <v/>
      </c>
      <c r="X12743" s="53" t="str">
        <f t="shared" si="648"/>
        <v/>
      </c>
    </row>
    <row r="12744" spans="18:24" hidden="1" x14ac:dyDescent="0.3">
      <c r="R12744">
        <f t="shared" si="649"/>
        <v>0</v>
      </c>
      <c r="S12744">
        <f t="shared" si="647"/>
        <v>0</v>
      </c>
      <c r="T12744" s="53" t="str">
        <f t="shared" si="648"/>
        <v/>
      </c>
      <c r="U12744" s="53" t="str">
        <f t="shared" si="648"/>
        <v/>
      </c>
      <c r="V12744" s="53" t="str">
        <f t="shared" si="648"/>
        <v/>
      </c>
      <c r="W12744" s="53" t="str">
        <f t="shared" si="648"/>
        <v/>
      </c>
      <c r="X12744" s="53" t="str">
        <f t="shared" si="648"/>
        <v/>
      </c>
    </row>
    <row r="12745" spans="18:24" hidden="1" x14ac:dyDescent="0.3">
      <c r="R12745">
        <f t="shared" si="649"/>
        <v>0</v>
      </c>
      <c r="S12745">
        <f t="shared" si="647"/>
        <v>0</v>
      </c>
      <c r="T12745" s="53" t="str">
        <f t="shared" si="648"/>
        <v/>
      </c>
      <c r="U12745" s="53" t="str">
        <f t="shared" si="648"/>
        <v/>
      </c>
      <c r="V12745" s="53" t="str">
        <f t="shared" si="648"/>
        <v/>
      </c>
      <c r="W12745" s="53" t="str">
        <f t="shared" si="648"/>
        <v/>
      </c>
      <c r="X12745" s="53" t="str">
        <f t="shared" si="648"/>
        <v/>
      </c>
    </row>
    <row r="12746" spans="18:24" hidden="1" x14ac:dyDescent="0.3">
      <c r="R12746">
        <f t="shared" si="649"/>
        <v>0</v>
      </c>
      <c r="S12746">
        <f t="shared" si="647"/>
        <v>0</v>
      </c>
      <c r="T12746" s="53" t="str">
        <f t="shared" si="648"/>
        <v/>
      </c>
      <c r="U12746" s="53" t="str">
        <f t="shared" si="648"/>
        <v/>
      </c>
      <c r="V12746" s="53" t="str">
        <f t="shared" si="648"/>
        <v/>
      </c>
      <c r="W12746" s="53" t="str">
        <f t="shared" si="648"/>
        <v/>
      </c>
      <c r="X12746" s="53" t="str">
        <f t="shared" si="648"/>
        <v/>
      </c>
    </row>
    <row r="12747" spans="18:24" hidden="1" x14ac:dyDescent="0.3">
      <c r="R12747">
        <f t="shared" si="649"/>
        <v>0</v>
      </c>
      <c r="S12747">
        <f t="shared" ref="S12747:S12810" si="650">IF(OR(D12747="GRUPO TEPSA",D12747="TODAS"),Q12747/5,Q12747)</f>
        <v>0</v>
      </c>
      <c r="T12747" s="53" t="str">
        <f t="shared" si="648"/>
        <v/>
      </c>
      <c r="U12747" s="53" t="str">
        <f t="shared" si="648"/>
        <v/>
      </c>
      <c r="V12747" s="53" t="str">
        <f t="shared" si="648"/>
        <v/>
      </c>
      <c r="W12747" s="53" t="str">
        <f t="shared" si="648"/>
        <v/>
      </c>
      <c r="X12747" s="53" t="str">
        <f t="shared" si="648"/>
        <v/>
      </c>
    </row>
    <row r="12748" spans="18:24" hidden="1" x14ac:dyDescent="0.3">
      <c r="R12748">
        <f t="shared" si="649"/>
        <v>0</v>
      </c>
      <c r="S12748">
        <f t="shared" si="650"/>
        <v>0</v>
      </c>
      <c r="T12748" s="53" t="str">
        <f t="shared" si="648"/>
        <v/>
      </c>
      <c r="U12748" s="53" t="str">
        <f t="shared" si="648"/>
        <v/>
      </c>
      <c r="V12748" s="53" t="str">
        <f t="shared" si="648"/>
        <v/>
      </c>
      <c r="W12748" s="53" t="str">
        <f t="shared" si="648"/>
        <v/>
      </c>
      <c r="X12748" s="53" t="str">
        <f t="shared" si="648"/>
        <v/>
      </c>
    </row>
    <row r="12749" spans="18:24" hidden="1" x14ac:dyDescent="0.3">
      <c r="R12749">
        <f t="shared" si="649"/>
        <v>0</v>
      </c>
      <c r="S12749">
        <f t="shared" si="650"/>
        <v>0</v>
      </c>
      <c r="T12749" s="53" t="str">
        <f t="shared" si="648"/>
        <v/>
      </c>
      <c r="U12749" s="53" t="str">
        <f t="shared" si="648"/>
        <v/>
      </c>
      <c r="V12749" s="53" t="str">
        <f t="shared" si="648"/>
        <v/>
      </c>
      <c r="W12749" s="53" t="str">
        <f t="shared" si="648"/>
        <v/>
      </c>
      <c r="X12749" s="53" t="str">
        <f t="shared" si="648"/>
        <v/>
      </c>
    </row>
    <row r="12750" spans="18:24" hidden="1" x14ac:dyDescent="0.3">
      <c r="R12750">
        <f t="shared" si="649"/>
        <v>0</v>
      </c>
      <c r="S12750">
        <f t="shared" si="650"/>
        <v>0</v>
      </c>
      <c r="T12750" s="53" t="str">
        <f t="shared" si="648"/>
        <v/>
      </c>
      <c r="U12750" s="53" t="str">
        <f t="shared" si="648"/>
        <v/>
      </c>
      <c r="V12750" s="53" t="str">
        <f t="shared" si="648"/>
        <v/>
      </c>
      <c r="W12750" s="53" t="str">
        <f t="shared" si="648"/>
        <v/>
      </c>
      <c r="X12750" s="53" t="str">
        <f t="shared" si="648"/>
        <v/>
      </c>
    </row>
    <row r="12751" spans="18:24" hidden="1" x14ac:dyDescent="0.3">
      <c r="R12751">
        <f t="shared" si="649"/>
        <v>0</v>
      </c>
      <c r="S12751">
        <f t="shared" si="650"/>
        <v>0</v>
      </c>
      <c r="T12751" s="53" t="str">
        <f t="shared" si="648"/>
        <v/>
      </c>
      <c r="U12751" s="53" t="str">
        <f t="shared" si="648"/>
        <v/>
      </c>
      <c r="V12751" s="53" t="str">
        <f t="shared" si="648"/>
        <v/>
      </c>
      <c r="W12751" s="53" t="str">
        <f t="shared" si="648"/>
        <v/>
      </c>
      <c r="X12751" s="53" t="str">
        <f t="shared" si="648"/>
        <v/>
      </c>
    </row>
    <row r="12752" spans="18:24" hidden="1" x14ac:dyDescent="0.3">
      <c r="R12752">
        <f t="shared" si="649"/>
        <v>0</v>
      </c>
      <c r="S12752">
        <f t="shared" si="650"/>
        <v>0</v>
      </c>
      <c r="T12752" s="53" t="str">
        <f t="shared" si="648"/>
        <v/>
      </c>
      <c r="U12752" s="53" t="str">
        <f t="shared" si="648"/>
        <v/>
      </c>
      <c r="V12752" s="53" t="str">
        <f t="shared" si="648"/>
        <v/>
      </c>
      <c r="W12752" s="53" t="str">
        <f t="shared" si="648"/>
        <v/>
      </c>
      <c r="X12752" s="53" t="str">
        <f t="shared" si="648"/>
        <v/>
      </c>
    </row>
    <row r="12753" spans="18:24" hidden="1" x14ac:dyDescent="0.3">
      <c r="R12753">
        <f t="shared" si="649"/>
        <v>0</v>
      </c>
      <c r="S12753">
        <f t="shared" si="650"/>
        <v>0</v>
      </c>
      <c r="T12753" s="53" t="str">
        <f t="shared" si="648"/>
        <v/>
      </c>
      <c r="U12753" s="53" t="str">
        <f t="shared" si="648"/>
        <v/>
      </c>
      <c r="V12753" s="53" t="str">
        <f t="shared" si="648"/>
        <v/>
      </c>
      <c r="W12753" s="53" t="str">
        <f t="shared" si="648"/>
        <v/>
      </c>
      <c r="X12753" s="53" t="str">
        <f t="shared" si="648"/>
        <v/>
      </c>
    </row>
    <row r="12754" spans="18:24" hidden="1" x14ac:dyDescent="0.3">
      <c r="R12754">
        <f t="shared" si="649"/>
        <v>0</v>
      </c>
      <c r="S12754">
        <f t="shared" si="650"/>
        <v>0</v>
      </c>
      <c r="T12754" s="53" t="str">
        <f t="shared" si="648"/>
        <v/>
      </c>
      <c r="U12754" s="53" t="str">
        <f t="shared" si="648"/>
        <v/>
      </c>
      <c r="V12754" s="53" t="str">
        <f t="shared" si="648"/>
        <v/>
      </c>
      <c r="W12754" s="53" t="str">
        <f t="shared" si="648"/>
        <v/>
      </c>
      <c r="X12754" s="53" t="str">
        <f t="shared" si="648"/>
        <v/>
      </c>
    </row>
    <row r="12755" spans="18:24" hidden="1" x14ac:dyDescent="0.3">
      <c r="R12755">
        <f t="shared" si="649"/>
        <v>0</v>
      </c>
      <c r="S12755">
        <f t="shared" si="650"/>
        <v>0</v>
      </c>
      <c r="T12755" s="53" t="str">
        <f t="shared" si="648"/>
        <v/>
      </c>
      <c r="U12755" s="53" t="str">
        <f t="shared" si="648"/>
        <v/>
      </c>
      <c r="V12755" s="53" t="str">
        <f t="shared" si="648"/>
        <v/>
      </c>
      <c r="W12755" s="53" t="str">
        <f t="shared" si="648"/>
        <v/>
      </c>
      <c r="X12755" s="53" t="str">
        <f t="shared" si="648"/>
        <v/>
      </c>
    </row>
    <row r="12756" spans="18:24" hidden="1" x14ac:dyDescent="0.3">
      <c r="R12756">
        <f t="shared" si="649"/>
        <v>0</v>
      </c>
      <c r="S12756">
        <f t="shared" si="650"/>
        <v>0</v>
      </c>
      <c r="T12756" s="53" t="str">
        <f t="shared" si="648"/>
        <v/>
      </c>
      <c r="U12756" s="53" t="str">
        <f t="shared" si="648"/>
        <v/>
      </c>
      <c r="V12756" s="53" t="str">
        <f t="shared" si="648"/>
        <v/>
      </c>
      <c r="W12756" s="53" t="str">
        <f t="shared" si="648"/>
        <v/>
      </c>
      <c r="X12756" s="53" t="str">
        <f t="shared" si="648"/>
        <v/>
      </c>
    </row>
    <row r="12757" spans="18:24" hidden="1" x14ac:dyDescent="0.3">
      <c r="R12757">
        <f t="shared" si="649"/>
        <v>0</v>
      </c>
      <c r="S12757">
        <f t="shared" si="650"/>
        <v>0</v>
      </c>
      <c r="T12757" s="53" t="str">
        <f t="shared" si="648"/>
        <v/>
      </c>
      <c r="U12757" s="53" t="str">
        <f t="shared" si="648"/>
        <v/>
      </c>
      <c r="V12757" s="53" t="str">
        <f t="shared" si="648"/>
        <v/>
      </c>
      <c r="W12757" s="53" t="str">
        <f t="shared" si="648"/>
        <v/>
      </c>
      <c r="X12757" s="53" t="str">
        <f t="shared" si="648"/>
        <v/>
      </c>
    </row>
    <row r="12758" spans="18:24" hidden="1" x14ac:dyDescent="0.3">
      <c r="R12758">
        <f t="shared" si="649"/>
        <v>0</v>
      </c>
      <c r="S12758">
        <f t="shared" si="650"/>
        <v>0</v>
      </c>
      <c r="T12758" s="53" t="str">
        <f t="shared" si="648"/>
        <v/>
      </c>
      <c r="U12758" s="53" t="str">
        <f t="shared" si="648"/>
        <v/>
      </c>
      <c r="V12758" s="53" t="str">
        <f t="shared" si="648"/>
        <v/>
      </c>
      <c r="W12758" s="53" t="str">
        <f t="shared" si="648"/>
        <v/>
      </c>
      <c r="X12758" s="53" t="str">
        <f t="shared" si="648"/>
        <v/>
      </c>
    </row>
    <row r="12759" spans="18:24" hidden="1" x14ac:dyDescent="0.3">
      <c r="R12759">
        <f t="shared" si="649"/>
        <v>0</v>
      </c>
      <c r="S12759">
        <f t="shared" si="650"/>
        <v>0</v>
      </c>
      <c r="T12759" s="53" t="str">
        <f t="shared" si="648"/>
        <v/>
      </c>
      <c r="U12759" s="53" t="str">
        <f t="shared" si="648"/>
        <v/>
      </c>
      <c r="V12759" s="53" t="str">
        <f t="shared" si="648"/>
        <v/>
      </c>
      <c r="W12759" s="53" t="str">
        <f t="shared" si="648"/>
        <v/>
      </c>
      <c r="X12759" s="53" t="str">
        <f t="shared" si="648"/>
        <v/>
      </c>
    </row>
    <row r="12760" spans="18:24" hidden="1" x14ac:dyDescent="0.3">
      <c r="R12760">
        <f t="shared" si="649"/>
        <v>0</v>
      </c>
      <c r="S12760">
        <f t="shared" si="650"/>
        <v>0</v>
      </c>
      <c r="T12760" s="53" t="str">
        <f t="shared" si="648"/>
        <v/>
      </c>
      <c r="U12760" s="53" t="str">
        <f t="shared" si="648"/>
        <v/>
      </c>
      <c r="V12760" s="53" t="str">
        <f t="shared" si="648"/>
        <v/>
      </c>
      <c r="W12760" s="53" t="str">
        <f t="shared" si="648"/>
        <v/>
      </c>
      <c r="X12760" s="53" t="str">
        <f t="shared" si="648"/>
        <v/>
      </c>
    </row>
    <row r="12761" spans="18:24" hidden="1" x14ac:dyDescent="0.3">
      <c r="R12761">
        <f t="shared" si="649"/>
        <v>0</v>
      </c>
      <c r="S12761">
        <f t="shared" si="650"/>
        <v>0</v>
      </c>
      <c r="T12761" s="53" t="str">
        <f t="shared" si="648"/>
        <v/>
      </c>
      <c r="U12761" s="53" t="str">
        <f t="shared" si="648"/>
        <v/>
      </c>
      <c r="V12761" s="53" t="str">
        <f t="shared" si="648"/>
        <v/>
      </c>
      <c r="W12761" s="53" t="str">
        <f t="shared" si="648"/>
        <v/>
      </c>
      <c r="X12761" s="53" t="str">
        <f t="shared" si="648"/>
        <v/>
      </c>
    </row>
    <row r="12762" spans="18:24" hidden="1" x14ac:dyDescent="0.3">
      <c r="R12762">
        <f t="shared" si="649"/>
        <v>0</v>
      </c>
      <c r="S12762">
        <f t="shared" si="650"/>
        <v>0</v>
      </c>
      <c r="T12762" s="53" t="str">
        <f t="shared" si="648"/>
        <v/>
      </c>
      <c r="U12762" s="53" t="str">
        <f t="shared" si="648"/>
        <v/>
      </c>
      <c r="V12762" s="53" t="str">
        <f t="shared" si="648"/>
        <v/>
      </c>
      <c r="W12762" s="53" t="str">
        <f t="shared" si="648"/>
        <v/>
      </c>
      <c r="X12762" s="53" t="str">
        <f t="shared" si="648"/>
        <v/>
      </c>
    </row>
    <row r="12763" spans="18:24" hidden="1" x14ac:dyDescent="0.3">
      <c r="R12763">
        <f t="shared" si="649"/>
        <v>0</v>
      </c>
      <c r="S12763">
        <f t="shared" si="650"/>
        <v>0</v>
      </c>
      <c r="T12763" s="53" t="str">
        <f t="shared" si="648"/>
        <v/>
      </c>
      <c r="U12763" s="53" t="str">
        <f t="shared" si="648"/>
        <v/>
      </c>
      <c r="V12763" s="53" t="str">
        <f t="shared" si="648"/>
        <v/>
      </c>
      <c r="W12763" s="53" t="str">
        <f t="shared" si="648"/>
        <v/>
      </c>
      <c r="X12763" s="53" t="str">
        <f t="shared" si="648"/>
        <v/>
      </c>
    </row>
    <row r="12764" spans="18:24" hidden="1" x14ac:dyDescent="0.3">
      <c r="R12764">
        <f t="shared" si="649"/>
        <v>0</v>
      </c>
      <c r="S12764">
        <f t="shared" si="650"/>
        <v>0</v>
      </c>
      <c r="T12764" s="53" t="str">
        <f t="shared" si="648"/>
        <v/>
      </c>
      <c r="U12764" s="53" t="str">
        <f t="shared" si="648"/>
        <v/>
      </c>
      <c r="V12764" s="53" t="str">
        <f t="shared" si="648"/>
        <v/>
      </c>
      <c r="W12764" s="53" t="str">
        <f t="shared" si="648"/>
        <v/>
      </c>
      <c r="X12764" s="53" t="str">
        <f t="shared" si="648"/>
        <v/>
      </c>
    </row>
    <row r="12765" spans="18:24" hidden="1" x14ac:dyDescent="0.3">
      <c r="R12765">
        <f t="shared" si="649"/>
        <v>0</v>
      </c>
      <c r="S12765">
        <f t="shared" si="650"/>
        <v>0</v>
      </c>
      <c r="T12765" s="53" t="str">
        <f t="shared" si="648"/>
        <v/>
      </c>
      <c r="U12765" s="53" t="str">
        <f t="shared" si="648"/>
        <v/>
      </c>
      <c r="V12765" s="53" t="str">
        <f t="shared" si="648"/>
        <v/>
      </c>
      <c r="W12765" s="53" t="str">
        <f t="shared" si="648"/>
        <v/>
      </c>
      <c r="X12765" s="53" t="str">
        <f t="shared" si="648"/>
        <v/>
      </c>
    </row>
    <row r="12766" spans="18:24" hidden="1" x14ac:dyDescent="0.3">
      <c r="R12766">
        <f t="shared" si="649"/>
        <v>0</v>
      </c>
      <c r="S12766">
        <f t="shared" si="650"/>
        <v>0</v>
      </c>
      <c r="T12766" s="53" t="str">
        <f t="shared" si="648"/>
        <v/>
      </c>
      <c r="U12766" s="53" t="str">
        <f t="shared" si="648"/>
        <v/>
      </c>
      <c r="V12766" s="53" t="str">
        <f t="shared" si="648"/>
        <v/>
      </c>
      <c r="W12766" s="53" t="str">
        <f t="shared" si="648"/>
        <v/>
      </c>
      <c r="X12766" s="53" t="str">
        <f t="shared" si="648"/>
        <v/>
      </c>
    </row>
    <row r="12767" spans="18:24" hidden="1" x14ac:dyDescent="0.3">
      <c r="R12767">
        <f t="shared" si="649"/>
        <v>0</v>
      </c>
      <c r="S12767">
        <f t="shared" si="650"/>
        <v>0</v>
      </c>
      <c r="T12767" s="53" t="str">
        <f t="shared" si="648"/>
        <v/>
      </c>
      <c r="U12767" s="53" t="str">
        <f t="shared" si="648"/>
        <v/>
      </c>
      <c r="V12767" s="53" t="str">
        <f t="shared" si="648"/>
        <v/>
      </c>
      <c r="W12767" s="53" t="str">
        <f t="shared" si="648"/>
        <v/>
      </c>
      <c r="X12767" s="53" t="str">
        <f t="shared" si="648"/>
        <v/>
      </c>
    </row>
    <row r="12768" spans="18:24" hidden="1" x14ac:dyDescent="0.3">
      <c r="R12768">
        <f t="shared" si="649"/>
        <v>0</v>
      </c>
      <c r="S12768">
        <f t="shared" si="650"/>
        <v>0</v>
      </c>
      <c r="T12768" s="53" t="str">
        <f t="shared" si="648"/>
        <v/>
      </c>
      <c r="U12768" s="53" t="str">
        <f t="shared" si="648"/>
        <v/>
      </c>
      <c r="V12768" s="53" t="str">
        <f t="shared" si="648"/>
        <v/>
      </c>
      <c r="W12768" s="53" t="str">
        <f t="shared" si="648"/>
        <v/>
      </c>
      <c r="X12768" s="53" t="str">
        <f t="shared" si="648"/>
        <v/>
      </c>
    </row>
    <row r="12769" spans="18:24" hidden="1" x14ac:dyDescent="0.3">
      <c r="R12769">
        <f t="shared" si="649"/>
        <v>0</v>
      </c>
      <c r="S12769">
        <f t="shared" si="650"/>
        <v>0</v>
      </c>
      <c r="T12769" s="53" t="str">
        <f t="shared" ref="T12769:X12819" si="651">IF(OR(COUNTIF($D12769,"*"&amp;T$5&amp;"*")&gt;0,$D12769="GRUPO TEPSA"),T$5,"")</f>
        <v/>
      </c>
      <c r="U12769" s="53" t="str">
        <f t="shared" si="651"/>
        <v/>
      </c>
      <c r="V12769" s="53" t="str">
        <f t="shared" si="651"/>
        <v/>
      </c>
      <c r="W12769" s="53" t="str">
        <f t="shared" si="651"/>
        <v/>
      </c>
      <c r="X12769" s="53" t="str">
        <f t="shared" si="651"/>
        <v/>
      </c>
    </row>
    <row r="12770" spans="18:24" hidden="1" x14ac:dyDescent="0.3">
      <c r="R12770">
        <f t="shared" si="649"/>
        <v>0</v>
      </c>
      <c r="S12770">
        <f t="shared" si="650"/>
        <v>0</v>
      </c>
      <c r="T12770" s="53" t="str">
        <f t="shared" si="651"/>
        <v/>
      </c>
      <c r="U12770" s="53" t="str">
        <f t="shared" si="651"/>
        <v/>
      </c>
      <c r="V12770" s="53" t="str">
        <f t="shared" si="651"/>
        <v/>
      </c>
      <c r="W12770" s="53" t="str">
        <f t="shared" si="651"/>
        <v/>
      </c>
      <c r="X12770" s="53" t="str">
        <f t="shared" si="651"/>
        <v/>
      </c>
    </row>
    <row r="12771" spans="18:24" hidden="1" x14ac:dyDescent="0.3">
      <c r="R12771">
        <f t="shared" si="649"/>
        <v>0</v>
      </c>
      <c r="S12771">
        <f t="shared" si="650"/>
        <v>0</v>
      </c>
      <c r="T12771" s="53" t="str">
        <f t="shared" si="651"/>
        <v/>
      </c>
      <c r="U12771" s="53" t="str">
        <f t="shared" si="651"/>
        <v/>
      </c>
      <c r="V12771" s="53" t="str">
        <f t="shared" si="651"/>
        <v/>
      </c>
      <c r="W12771" s="53" t="str">
        <f t="shared" si="651"/>
        <v/>
      </c>
      <c r="X12771" s="53" t="str">
        <f t="shared" si="651"/>
        <v/>
      </c>
    </row>
    <row r="12772" spans="18:24" hidden="1" x14ac:dyDescent="0.3">
      <c r="R12772">
        <f t="shared" si="649"/>
        <v>0</v>
      </c>
      <c r="S12772">
        <f t="shared" si="650"/>
        <v>0</v>
      </c>
      <c r="T12772" s="53" t="str">
        <f t="shared" si="651"/>
        <v/>
      </c>
      <c r="U12772" s="53" t="str">
        <f t="shared" si="651"/>
        <v/>
      </c>
      <c r="V12772" s="53" t="str">
        <f t="shared" si="651"/>
        <v/>
      </c>
      <c r="W12772" s="53" t="str">
        <f t="shared" si="651"/>
        <v/>
      </c>
      <c r="X12772" s="53" t="str">
        <f t="shared" si="651"/>
        <v/>
      </c>
    </row>
    <row r="12773" spans="18:24" hidden="1" x14ac:dyDescent="0.3">
      <c r="R12773">
        <f t="shared" si="649"/>
        <v>0</v>
      </c>
      <c r="S12773">
        <f t="shared" si="650"/>
        <v>0</v>
      </c>
      <c r="T12773" s="53" t="str">
        <f t="shared" si="651"/>
        <v/>
      </c>
      <c r="U12773" s="53" t="str">
        <f t="shared" si="651"/>
        <v/>
      </c>
      <c r="V12773" s="53" t="str">
        <f t="shared" si="651"/>
        <v/>
      </c>
      <c r="W12773" s="53" t="str">
        <f t="shared" si="651"/>
        <v/>
      </c>
      <c r="X12773" s="53" t="str">
        <f t="shared" si="651"/>
        <v/>
      </c>
    </row>
    <row r="12774" spans="18:24" hidden="1" x14ac:dyDescent="0.3">
      <c r="R12774">
        <f t="shared" si="649"/>
        <v>0</v>
      </c>
      <c r="S12774">
        <f t="shared" si="650"/>
        <v>0</v>
      </c>
      <c r="T12774" s="53" t="str">
        <f t="shared" si="651"/>
        <v/>
      </c>
      <c r="U12774" s="53" t="str">
        <f t="shared" si="651"/>
        <v/>
      </c>
      <c r="V12774" s="53" t="str">
        <f t="shared" si="651"/>
        <v/>
      </c>
      <c r="W12774" s="53" t="str">
        <f t="shared" si="651"/>
        <v/>
      </c>
      <c r="X12774" s="53" t="str">
        <f t="shared" si="651"/>
        <v/>
      </c>
    </row>
    <row r="12775" spans="18:24" hidden="1" x14ac:dyDescent="0.3">
      <c r="R12775">
        <f t="shared" si="649"/>
        <v>0</v>
      </c>
      <c r="S12775">
        <f t="shared" si="650"/>
        <v>0</v>
      </c>
      <c r="T12775" s="53" t="str">
        <f t="shared" si="651"/>
        <v/>
      </c>
      <c r="U12775" s="53" t="str">
        <f t="shared" si="651"/>
        <v/>
      </c>
      <c r="V12775" s="53" t="str">
        <f t="shared" si="651"/>
        <v/>
      </c>
      <c r="W12775" s="53" t="str">
        <f t="shared" si="651"/>
        <v/>
      </c>
      <c r="X12775" s="53" t="str">
        <f t="shared" si="651"/>
        <v/>
      </c>
    </row>
    <row r="12776" spans="18:24" hidden="1" x14ac:dyDescent="0.3">
      <c r="R12776">
        <f t="shared" si="649"/>
        <v>0</v>
      </c>
      <c r="S12776">
        <f t="shared" si="650"/>
        <v>0</v>
      </c>
      <c r="T12776" s="53" t="str">
        <f t="shared" si="651"/>
        <v/>
      </c>
      <c r="U12776" s="53" t="str">
        <f t="shared" si="651"/>
        <v/>
      </c>
      <c r="V12776" s="53" t="str">
        <f t="shared" si="651"/>
        <v/>
      </c>
      <c r="W12776" s="53" t="str">
        <f t="shared" si="651"/>
        <v/>
      </c>
      <c r="X12776" s="53" t="str">
        <f t="shared" si="651"/>
        <v/>
      </c>
    </row>
    <row r="12777" spans="18:24" hidden="1" x14ac:dyDescent="0.3">
      <c r="R12777">
        <f t="shared" si="649"/>
        <v>0</v>
      </c>
      <c r="S12777">
        <f t="shared" si="650"/>
        <v>0</v>
      </c>
      <c r="T12777" s="53" t="str">
        <f t="shared" si="651"/>
        <v/>
      </c>
      <c r="U12777" s="53" t="str">
        <f t="shared" si="651"/>
        <v/>
      </c>
      <c r="V12777" s="53" t="str">
        <f t="shared" si="651"/>
        <v/>
      </c>
      <c r="W12777" s="53" t="str">
        <f t="shared" si="651"/>
        <v/>
      </c>
      <c r="X12777" s="53" t="str">
        <f t="shared" si="651"/>
        <v/>
      </c>
    </row>
    <row r="12778" spans="18:24" hidden="1" x14ac:dyDescent="0.3">
      <c r="R12778">
        <f t="shared" si="649"/>
        <v>0</v>
      </c>
      <c r="S12778">
        <f t="shared" si="650"/>
        <v>0</v>
      </c>
      <c r="T12778" s="53" t="str">
        <f t="shared" si="651"/>
        <v/>
      </c>
      <c r="U12778" s="53" t="str">
        <f t="shared" si="651"/>
        <v/>
      </c>
      <c r="V12778" s="53" t="str">
        <f t="shared" si="651"/>
        <v/>
      </c>
      <c r="W12778" s="53" t="str">
        <f t="shared" si="651"/>
        <v/>
      </c>
      <c r="X12778" s="53" t="str">
        <f t="shared" si="651"/>
        <v/>
      </c>
    </row>
    <row r="12779" spans="18:24" hidden="1" x14ac:dyDescent="0.3">
      <c r="R12779">
        <f t="shared" si="649"/>
        <v>0</v>
      </c>
      <c r="S12779">
        <f t="shared" si="650"/>
        <v>0</v>
      </c>
      <c r="T12779" s="53" t="str">
        <f t="shared" si="651"/>
        <v/>
      </c>
      <c r="U12779" s="53" t="str">
        <f t="shared" si="651"/>
        <v/>
      </c>
      <c r="V12779" s="53" t="str">
        <f t="shared" si="651"/>
        <v/>
      </c>
      <c r="W12779" s="53" t="str">
        <f t="shared" si="651"/>
        <v/>
      </c>
      <c r="X12779" s="53" t="str">
        <f t="shared" si="651"/>
        <v/>
      </c>
    </row>
    <row r="12780" spans="18:24" hidden="1" x14ac:dyDescent="0.3">
      <c r="R12780">
        <f t="shared" si="649"/>
        <v>0</v>
      </c>
      <c r="S12780">
        <f t="shared" si="650"/>
        <v>0</v>
      </c>
      <c r="T12780" s="53" t="str">
        <f t="shared" si="651"/>
        <v/>
      </c>
      <c r="U12780" s="53" t="str">
        <f t="shared" si="651"/>
        <v/>
      </c>
      <c r="V12780" s="53" t="str">
        <f t="shared" si="651"/>
        <v/>
      </c>
      <c r="W12780" s="53" t="str">
        <f t="shared" si="651"/>
        <v/>
      </c>
      <c r="X12780" s="53" t="str">
        <f t="shared" si="651"/>
        <v/>
      </c>
    </row>
    <row r="12781" spans="18:24" hidden="1" x14ac:dyDescent="0.3">
      <c r="R12781">
        <f t="shared" si="649"/>
        <v>0</v>
      </c>
      <c r="S12781">
        <f t="shared" si="650"/>
        <v>0</v>
      </c>
      <c r="T12781" s="53" t="str">
        <f t="shared" si="651"/>
        <v/>
      </c>
      <c r="U12781" s="53" t="str">
        <f t="shared" si="651"/>
        <v/>
      </c>
      <c r="V12781" s="53" t="str">
        <f t="shared" si="651"/>
        <v/>
      </c>
      <c r="W12781" s="53" t="str">
        <f t="shared" si="651"/>
        <v/>
      </c>
      <c r="X12781" s="53" t="str">
        <f t="shared" si="651"/>
        <v/>
      </c>
    </row>
    <row r="12782" spans="18:24" hidden="1" x14ac:dyDescent="0.3">
      <c r="R12782">
        <f t="shared" si="649"/>
        <v>0</v>
      </c>
      <c r="S12782">
        <f t="shared" si="650"/>
        <v>0</v>
      </c>
      <c r="T12782" s="53" t="str">
        <f t="shared" si="651"/>
        <v/>
      </c>
      <c r="U12782" s="53" t="str">
        <f t="shared" si="651"/>
        <v/>
      </c>
      <c r="V12782" s="53" t="str">
        <f t="shared" si="651"/>
        <v/>
      </c>
      <c r="W12782" s="53" t="str">
        <f t="shared" si="651"/>
        <v/>
      </c>
      <c r="X12782" s="53" t="str">
        <f t="shared" si="651"/>
        <v/>
      </c>
    </row>
    <row r="12783" spans="18:24" hidden="1" x14ac:dyDescent="0.3">
      <c r="R12783">
        <f t="shared" si="649"/>
        <v>0</v>
      </c>
      <c r="S12783">
        <f t="shared" si="650"/>
        <v>0</v>
      </c>
      <c r="T12783" s="53" t="str">
        <f t="shared" si="651"/>
        <v/>
      </c>
      <c r="U12783" s="53" t="str">
        <f t="shared" si="651"/>
        <v/>
      </c>
      <c r="V12783" s="53" t="str">
        <f t="shared" si="651"/>
        <v/>
      </c>
      <c r="W12783" s="53" t="str">
        <f t="shared" si="651"/>
        <v/>
      </c>
      <c r="X12783" s="53" t="str">
        <f t="shared" si="651"/>
        <v/>
      </c>
    </row>
    <row r="12784" spans="18:24" hidden="1" x14ac:dyDescent="0.3">
      <c r="R12784">
        <f t="shared" si="649"/>
        <v>0</v>
      </c>
      <c r="S12784">
        <f t="shared" si="650"/>
        <v>0</v>
      </c>
      <c r="T12784" s="53" t="str">
        <f t="shared" si="651"/>
        <v/>
      </c>
      <c r="U12784" s="53" t="str">
        <f t="shared" si="651"/>
        <v/>
      </c>
      <c r="V12784" s="53" t="str">
        <f t="shared" si="651"/>
        <v/>
      </c>
      <c r="W12784" s="53" t="str">
        <f t="shared" si="651"/>
        <v/>
      </c>
      <c r="X12784" s="53" t="str">
        <f t="shared" si="651"/>
        <v/>
      </c>
    </row>
    <row r="12785" spans="18:24" hidden="1" x14ac:dyDescent="0.3">
      <c r="R12785">
        <f t="shared" si="649"/>
        <v>0</v>
      </c>
      <c r="S12785">
        <f t="shared" si="650"/>
        <v>0</v>
      </c>
      <c r="T12785" s="53" t="str">
        <f t="shared" si="651"/>
        <v/>
      </c>
      <c r="U12785" s="53" t="str">
        <f t="shared" si="651"/>
        <v/>
      </c>
      <c r="V12785" s="53" t="str">
        <f t="shared" si="651"/>
        <v/>
      </c>
      <c r="W12785" s="53" t="str">
        <f t="shared" si="651"/>
        <v/>
      </c>
      <c r="X12785" s="53" t="str">
        <f t="shared" si="651"/>
        <v/>
      </c>
    </row>
    <row r="12786" spans="18:24" hidden="1" x14ac:dyDescent="0.3">
      <c r="R12786">
        <f t="shared" si="649"/>
        <v>0</v>
      </c>
      <c r="S12786">
        <f t="shared" si="650"/>
        <v>0</v>
      </c>
      <c r="T12786" s="53" t="str">
        <f t="shared" si="651"/>
        <v/>
      </c>
      <c r="U12786" s="53" t="str">
        <f t="shared" si="651"/>
        <v/>
      </c>
      <c r="V12786" s="53" t="str">
        <f t="shared" si="651"/>
        <v/>
      </c>
      <c r="W12786" s="53" t="str">
        <f t="shared" si="651"/>
        <v/>
      </c>
      <c r="X12786" s="53" t="str">
        <f t="shared" si="651"/>
        <v/>
      </c>
    </row>
    <row r="12787" spans="18:24" hidden="1" x14ac:dyDescent="0.3">
      <c r="R12787">
        <f t="shared" si="649"/>
        <v>0</v>
      </c>
      <c r="S12787">
        <f t="shared" si="650"/>
        <v>0</v>
      </c>
      <c r="T12787" s="53" t="str">
        <f t="shared" si="651"/>
        <v/>
      </c>
      <c r="U12787" s="53" t="str">
        <f t="shared" si="651"/>
        <v/>
      </c>
      <c r="V12787" s="53" t="str">
        <f t="shared" si="651"/>
        <v/>
      </c>
      <c r="W12787" s="53" t="str">
        <f t="shared" si="651"/>
        <v/>
      </c>
      <c r="X12787" s="53" t="str">
        <f t="shared" si="651"/>
        <v/>
      </c>
    </row>
    <row r="12788" spans="18:24" hidden="1" x14ac:dyDescent="0.3">
      <c r="R12788">
        <f t="shared" si="649"/>
        <v>0</v>
      </c>
      <c r="S12788">
        <f t="shared" si="650"/>
        <v>0</v>
      </c>
      <c r="T12788" s="53" t="str">
        <f t="shared" si="651"/>
        <v/>
      </c>
      <c r="U12788" s="53" t="str">
        <f t="shared" si="651"/>
        <v/>
      </c>
      <c r="V12788" s="53" t="str">
        <f t="shared" si="651"/>
        <v/>
      </c>
      <c r="W12788" s="53" t="str">
        <f t="shared" si="651"/>
        <v/>
      </c>
      <c r="X12788" s="53" t="str">
        <f t="shared" si="651"/>
        <v/>
      </c>
    </row>
    <row r="12789" spans="18:24" hidden="1" x14ac:dyDescent="0.3">
      <c r="R12789">
        <f t="shared" si="649"/>
        <v>0</v>
      </c>
      <c r="S12789">
        <f t="shared" si="650"/>
        <v>0</v>
      </c>
      <c r="T12789" s="53" t="str">
        <f t="shared" si="651"/>
        <v/>
      </c>
      <c r="U12789" s="53" t="str">
        <f t="shared" si="651"/>
        <v/>
      </c>
      <c r="V12789" s="53" t="str">
        <f t="shared" si="651"/>
        <v/>
      </c>
      <c r="W12789" s="53" t="str">
        <f t="shared" si="651"/>
        <v/>
      </c>
      <c r="X12789" s="53" t="str">
        <f t="shared" si="651"/>
        <v/>
      </c>
    </row>
    <row r="12790" spans="18:24" hidden="1" x14ac:dyDescent="0.3">
      <c r="R12790">
        <f t="shared" si="649"/>
        <v>0</v>
      </c>
      <c r="S12790">
        <f t="shared" si="650"/>
        <v>0</v>
      </c>
      <c r="T12790" s="53" t="str">
        <f t="shared" si="651"/>
        <v/>
      </c>
      <c r="U12790" s="53" t="str">
        <f t="shared" si="651"/>
        <v/>
      </c>
      <c r="V12790" s="53" t="str">
        <f t="shared" si="651"/>
        <v/>
      </c>
      <c r="W12790" s="53" t="str">
        <f t="shared" si="651"/>
        <v/>
      </c>
      <c r="X12790" s="53" t="str">
        <f t="shared" si="651"/>
        <v/>
      </c>
    </row>
    <row r="12791" spans="18:24" hidden="1" x14ac:dyDescent="0.3">
      <c r="R12791">
        <f t="shared" si="649"/>
        <v>0</v>
      </c>
      <c r="S12791">
        <f t="shared" si="650"/>
        <v>0</v>
      </c>
      <c r="T12791" s="53" t="str">
        <f t="shared" si="651"/>
        <v/>
      </c>
      <c r="U12791" s="53" t="str">
        <f t="shared" si="651"/>
        <v/>
      </c>
      <c r="V12791" s="53" t="str">
        <f t="shared" si="651"/>
        <v/>
      </c>
      <c r="W12791" s="53" t="str">
        <f t="shared" si="651"/>
        <v/>
      </c>
      <c r="X12791" s="53" t="str">
        <f t="shared" si="651"/>
        <v/>
      </c>
    </row>
    <row r="12792" spans="18:24" hidden="1" x14ac:dyDescent="0.3">
      <c r="R12792">
        <f t="shared" si="649"/>
        <v>0</v>
      </c>
      <c r="S12792">
        <f t="shared" si="650"/>
        <v>0</v>
      </c>
      <c r="T12792" s="53" t="str">
        <f t="shared" si="651"/>
        <v/>
      </c>
      <c r="U12792" s="53" t="str">
        <f t="shared" si="651"/>
        <v/>
      </c>
      <c r="V12792" s="53" t="str">
        <f t="shared" si="651"/>
        <v/>
      </c>
      <c r="W12792" s="53" t="str">
        <f t="shared" si="651"/>
        <v/>
      </c>
      <c r="X12792" s="53" t="str">
        <f t="shared" si="651"/>
        <v/>
      </c>
    </row>
    <row r="12793" spans="18:24" hidden="1" x14ac:dyDescent="0.3">
      <c r="R12793">
        <f t="shared" si="649"/>
        <v>0</v>
      </c>
      <c r="S12793">
        <f t="shared" si="650"/>
        <v>0</v>
      </c>
      <c r="T12793" s="53" t="str">
        <f t="shared" si="651"/>
        <v/>
      </c>
      <c r="U12793" s="53" t="str">
        <f t="shared" si="651"/>
        <v/>
      </c>
      <c r="V12793" s="53" t="str">
        <f t="shared" si="651"/>
        <v/>
      </c>
      <c r="W12793" s="53" t="str">
        <f t="shared" si="651"/>
        <v/>
      </c>
      <c r="X12793" s="53" t="str">
        <f t="shared" si="651"/>
        <v/>
      </c>
    </row>
    <row r="12794" spans="18:24" hidden="1" x14ac:dyDescent="0.3">
      <c r="R12794">
        <f t="shared" si="649"/>
        <v>0</v>
      </c>
      <c r="S12794">
        <f t="shared" si="650"/>
        <v>0</v>
      </c>
      <c r="T12794" s="53" t="str">
        <f t="shared" si="651"/>
        <v/>
      </c>
      <c r="U12794" s="53" t="str">
        <f t="shared" si="651"/>
        <v/>
      </c>
      <c r="V12794" s="53" t="str">
        <f t="shared" si="651"/>
        <v/>
      </c>
      <c r="W12794" s="53" t="str">
        <f t="shared" si="651"/>
        <v/>
      </c>
      <c r="X12794" s="53" t="str">
        <f t="shared" si="651"/>
        <v/>
      </c>
    </row>
    <row r="12795" spans="18:24" hidden="1" x14ac:dyDescent="0.3">
      <c r="R12795">
        <f t="shared" si="649"/>
        <v>0</v>
      </c>
      <c r="S12795">
        <f t="shared" si="650"/>
        <v>0</v>
      </c>
      <c r="T12795" s="53" t="str">
        <f t="shared" si="651"/>
        <v/>
      </c>
      <c r="U12795" s="53" t="str">
        <f t="shared" si="651"/>
        <v/>
      </c>
      <c r="V12795" s="53" t="str">
        <f t="shared" si="651"/>
        <v/>
      </c>
      <c r="W12795" s="53" t="str">
        <f t="shared" si="651"/>
        <v/>
      </c>
      <c r="X12795" s="53" t="str">
        <f t="shared" si="651"/>
        <v/>
      </c>
    </row>
    <row r="12796" spans="18:24" hidden="1" x14ac:dyDescent="0.3">
      <c r="R12796">
        <f t="shared" si="649"/>
        <v>0</v>
      </c>
      <c r="S12796">
        <f t="shared" si="650"/>
        <v>0</v>
      </c>
      <c r="T12796" s="53" t="str">
        <f t="shared" si="651"/>
        <v/>
      </c>
      <c r="U12796" s="53" t="str">
        <f t="shared" si="651"/>
        <v/>
      </c>
      <c r="V12796" s="53" t="str">
        <f t="shared" si="651"/>
        <v/>
      </c>
      <c r="W12796" s="53" t="str">
        <f t="shared" si="651"/>
        <v/>
      </c>
      <c r="X12796" s="53" t="str">
        <f t="shared" si="651"/>
        <v/>
      </c>
    </row>
    <row r="12797" spans="18:24" hidden="1" x14ac:dyDescent="0.3">
      <c r="R12797">
        <f t="shared" si="649"/>
        <v>0</v>
      </c>
      <c r="S12797">
        <f t="shared" si="650"/>
        <v>0</v>
      </c>
      <c r="T12797" s="53" t="str">
        <f t="shared" si="651"/>
        <v/>
      </c>
      <c r="U12797" s="53" t="str">
        <f t="shared" si="651"/>
        <v/>
      </c>
      <c r="V12797" s="53" t="str">
        <f t="shared" si="651"/>
        <v/>
      </c>
      <c r="W12797" s="53" t="str">
        <f t="shared" si="651"/>
        <v/>
      </c>
      <c r="X12797" s="53" t="str">
        <f t="shared" si="651"/>
        <v/>
      </c>
    </row>
    <row r="12798" spans="18:24" hidden="1" x14ac:dyDescent="0.3">
      <c r="R12798">
        <f t="shared" si="649"/>
        <v>0</v>
      </c>
      <c r="S12798">
        <f t="shared" si="650"/>
        <v>0</v>
      </c>
      <c r="T12798" s="53" t="str">
        <f t="shared" si="651"/>
        <v/>
      </c>
      <c r="U12798" s="53" t="str">
        <f t="shared" si="651"/>
        <v/>
      </c>
      <c r="V12798" s="53" t="str">
        <f t="shared" si="651"/>
        <v/>
      </c>
      <c r="W12798" s="53" t="str">
        <f t="shared" si="651"/>
        <v/>
      </c>
      <c r="X12798" s="53" t="str">
        <f t="shared" si="651"/>
        <v/>
      </c>
    </row>
    <row r="12799" spans="18:24" hidden="1" x14ac:dyDescent="0.3">
      <c r="R12799">
        <f t="shared" si="649"/>
        <v>0</v>
      </c>
      <c r="S12799">
        <f t="shared" si="650"/>
        <v>0</v>
      </c>
      <c r="T12799" s="53" t="str">
        <f t="shared" si="651"/>
        <v/>
      </c>
      <c r="U12799" s="53" t="str">
        <f t="shared" si="651"/>
        <v/>
      </c>
      <c r="V12799" s="53" t="str">
        <f t="shared" si="651"/>
        <v/>
      </c>
      <c r="W12799" s="53" t="str">
        <f t="shared" si="651"/>
        <v/>
      </c>
      <c r="X12799" s="53" t="str">
        <f t="shared" si="651"/>
        <v/>
      </c>
    </row>
    <row r="12800" spans="18:24" hidden="1" x14ac:dyDescent="0.3">
      <c r="R12800">
        <f t="shared" si="649"/>
        <v>0</v>
      </c>
      <c r="S12800">
        <f t="shared" si="650"/>
        <v>0</v>
      </c>
      <c r="T12800" s="53" t="str">
        <f t="shared" si="651"/>
        <v/>
      </c>
      <c r="U12800" s="53" t="str">
        <f t="shared" si="651"/>
        <v/>
      </c>
      <c r="V12800" s="53" t="str">
        <f t="shared" si="651"/>
        <v/>
      </c>
      <c r="W12800" s="53" t="str">
        <f t="shared" si="651"/>
        <v/>
      </c>
      <c r="X12800" s="53" t="str">
        <f t="shared" si="651"/>
        <v/>
      </c>
    </row>
    <row r="12801" spans="18:24" hidden="1" x14ac:dyDescent="0.3">
      <c r="R12801">
        <f t="shared" si="649"/>
        <v>0</v>
      </c>
      <c r="S12801">
        <f t="shared" si="650"/>
        <v>0</v>
      </c>
      <c r="T12801" s="53" t="str">
        <f t="shared" si="651"/>
        <v/>
      </c>
      <c r="U12801" s="53" t="str">
        <f t="shared" si="651"/>
        <v/>
      </c>
      <c r="V12801" s="53" t="str">
        <f t="shared" si="651"/>
        <v/>
      </c>
      <c r="W12801" s="53" t="str">
        <f t="shared" si="651"/>
        <v/>
      </c>
      <c r="X12801" s="53" t="str">
        <f t="shared" si="651"/>
        <v/>
      </c>
    </row>
    <row r="12802" spans="18:24" hidden="1" x14ac:dyDescent="0.3">
      <c r="R12802">
        <f t="shared" si="649"/>
        <v>0</v>
      </c>
      <c r="S12802">
        <f t="shared" si="650"/>
        <v>0</v>
      </c>
      <c r="T12802" s="53" t="str">
        <f t="shared" si="651"/>
        <v/>
      </c>
      <c r="U12802" s="53" t="str">
        <f t="shared" si="651"/>
        <v/>
      </c>
      <c r="V12802" s="53" t="str">
        <f t="shared" si="651"/>
        <v/>
      </c>
      <c r="W12802" s="53" t="str">
        <f t="shared" si="651"/>
        <v/>
      </c>
      <c r="X12802" s="53" t="str">
        <f t="shared" si="651"/>
        <v/>
      </c>
    </row>
    <row r="12803" spans="18:24" hidden="1" x14ac:dyDescent="0.3">
      <c r="R12803">
        <f t="shared" si="649"/>
        <v>0</v>
      </c>
      <c r="S12803">
        <f t="shared" si="650"/>
        <v>0</v>
      </c>
      <c r="T12803" s="53" t="str">
        <f t="shared" si="651"/>
        <v/>
      </c>
      <c r="U12803" s="53" t="str">
        <f t="shared" si="651"/>
        <v/>
      </c>
      <c r="V12803" s="53" t="str">
        <f t="shared" si="651"/>
        <v/>
      </c>
      <c r="W12803" s="53" t="str">
        <f t="shared" si="651"/>
        <v/>
      </c>
      <c r="X12803" s="53" t="str">
        <f t="shared" si="651"/>
        <v/>
      </c>
    </row>
    <row r="12804" spans="18:24" hidden="1" x14ac:dyDescent="0.3">
      <c r="R12804">
        <f t="shared" si="649"/>
        <v>0</v>
      </c>
      <c r="S12804">
        <f t="shared" si="650"/>
        <v>0</v>
      </c>
      <c r="T12804" s="53" t="str">
        <f t="shared" si="651"/>
        <v/>
      </c>
      <c r="U12804" s="53" t="str">
        <f t="shared" si="651"/>
        <v/>
      </c>
      <c r="V12804" s="53" t="str">
        <f t="shared" si="651"/>
        <v/>
      </c>
      <c r="W12804" s="53" t="str">
        <f t="shared" si="651"/>
        <v/>
      </c>
      <c r="X12804" s="53" t="str">
        <f t="shared" si="651"/>
        <v/>
      </c>
    </row>
    <row r="12805" spans="18:24" hidden="1" x14ac:dyDescent="0.3">
      <c r="R12805">
        <f t="shared" si="649"/>
        <v>0</v>
      </c>
      <c r="S12805">
        <f t="shared" si="650"/>
        <v>0</v>
      </c>
      <c r="T12805" s="53" t="str">
        <f t="shared" si="651"/>
        <v/>
      </c>
      <c r="U12805" s="53" t="str">
        <f t="shared" si="651"/>
        <v/>
      </c>
      <c r="V12805" s="53" t="str">
        <f t="shared" si="651"/>
        <v/>
      </c>
      <c r="W12805" s="53" t="str">
        <f t="shared" si="651"/>
        <v/>
      </c>
      <c r="X12805" s="53" t="str">
        <f t="shared" si="651"/>
        <v/>
      </c>
    </row>
    <row r="12806" spans="18:24" hidden="1" x14ac:dyDescent="0.3">
      <c r="R12806">
        <f t="shared" si="649"/>
        <v>0</v>
      </c>
      <c r="S12806">
        <f t="shared" si="650"/>
        <v>0</v>
      </c>
      <c r="T12806" s="53" t="str">
        <f t="shared" si="651"/>
        <v/>
      </c>
      <c r="U12806" s="53" t="str">
        <f t="shared" si="651"/>
        <v/>
      </c>
      <c r="V12806" s="53" t="str">
        <f t="shared" si="651"/>
        <v/>
      </c>
      <c r="W12806" s="53" t="str">
        <f t="shared" si="651"/>
        <v/>
      </c>
      <c r="X12806" s="53" t="str">
        <f t="shared" si="651"/>
        <v/>
      </c>
    </row>
    <row r="12807" spans="18:24" hidden="1" x14ac:dyDescent="0.3">
      <c r="R12807">
        <f t="shared" ref="R12807:R12870" si="652">IF(OR(D12807="GRUPO TEPSA",D12807="TODAS"),P12807/5,P12807)</f>
        <v>0</v>
      </c>
      <c r="S12807">
        <f t="shared" si="650"/>
        <v>0</v>
      </c>
      <c r="T12807" s="53" t="str">
        <f t="shared" si="651"/>
        <v/>
      </c>
      <c r="U12807" s="53" t="str">
        <f t="shared" si="651"/>
        <v/>
      </c>
      <c r="V12807" s="53" t="str">
        <f t="shared" si="651"/>
        <v/>
      </c>
      <c r="W12807" s="53" t="str">
        <f t="shared" si="651"/>
        <v/>
      </c>
      <c r="X12807" s="53" t="str">
        <f t="shared" si="651"/>
        <v/>
      </c>
    </row>
    <row r="12808" spans="18:24" hidden="1" x14ac:dyDescent="0.3">
      <c r="R12808">
        <f t="shared" si="652"/>
        <v>0</v>
      </c>
      <c r="S12808">
        <f t="shared" si="650"/>
        <v>0</v>
      </c>
      <c r="T12808" s="53" t="str">
        <f t="shared" si="651"/>
        <v/>
      </c>
      <c r="U12808" s="53" t="str">
        <f t="shared" si="651"/>
        <v/>
      </c>
      <c r="V12808" s="53" t="str">
        <f t="shared" si="651"/>
        <v/>
      </c>
      <c r="W12808" s="53" t="str">
        <f t="shared" si="651"/>
        <v/>
      </c>
      <c r="X12808" s="53" t="str">
        <f t="shared" si="651"/>
        <v/>
      </c>
    </row>
    <row r="12809" spans="18:24" hidden="1" x14ac:dyDescent="0.3">
      <c r="R12809">
        <f t="shared" si="652"/>
        <v>0</v>
      </c>
      <c r="S12809">
        <f t="shared" si="650"/>
        <v>0</v>
      </c>
      <c r="T12809" s="53" t="str">
        <f t="shared" si="651"/>
        <v/>
      </c>
      <c r="U12809" s="53" t="str">
        <f t="shared" si="651"/>
        <v/>
      </c>
      <c r="V12809" s="53" t="str">
        <f t="shared" si="651"/>
        <v/>
      </c>
      <c r="W12809" s="53" t="str">
        <f t="shared" si="651"/>
        <v/>
      </c>
      <c r="X12809" s="53" t="str">
        <f t="shared" si="651"/>
        <v/>
      </c>
    </row>
    <row r="12810" spans="18:24" hidden="1" x14ac:dyDescent="0.3">
      <c r="R12810">
        <f t="shared" si="652"/>
        <v>0</v>
      </c>
      <c r="S12810">
        <f t="shared" si="650"/>
        <v>0</v>
      </c>
      <c r="T12810" s="53" t="str">
        <f t="shared" si="651"/>
        <v/>
      </c>
      <c r="U12810" s="53" t="str">
        <f t="shared" si="651"/>
        <v/>
      </c>
      <c r="V12810" s="53" t="str">
        <f t="shared" si="651"/>
        <v/>
      </c>
      <c r="W12810" s="53" t="str">
        <f t="shared" si="651"/>
        <v/>
      </c>
      <c r="X12810" s="53" t="str">
        <f t="shared" si="651"/>
        <v/>
      </c>
    </row>
    <row r="12811" spans="18:24" hidden="1" x14ac:dyDescent="0.3">
      <c r="R12811">
        <f t="shared" si="652"/>
        <v>0</v>
      </c>
      <c r="S12811">
        <f t="shared" ref="S12811:S12874" si="653">IF(OR(D12811="GRUPO TEPSA",D12811="TODAS"),Q12811/5,Q12811)</f>
        <v>0</v>
      </c>
      <c r="T12811" s="53" t="str">
        <f t="shared" si="651"/>
        <v/>
      </c>
      <c r="U12811" s="53" t="str">
        <f t="shared" si="651"/>
        <v/>
      </c>
      <c r="V12811" s="53" t="str">
        <f t="shared" si="651"/>
        <v/>
      </c>
      <c r="W12811" s="53" t="str">
        <f t="shared" si="651"/>
        <v/>
      </c>
      <c r="X12811" s="53" t="str">
        <f t="shared" si="651"/>
        <v/>
      </c>
    </row>
    <row r="12812" spans="18:24" hidden="1" x14ac:dyDescent="0.3">
      <c r="R12812">
        <f t="shared" si="652"/>
        <v>0</v>
      </c>
      <c r="S12812">
        <f t="shared" si="653"/>
        <v>0</v>
      </c>
      <c r="T12812" s="53" t="str">
        <f t="shared" si="651"/>
        <v/>
      </c>
      <c r="U12812" s="53" t="str">
        <f t="shared" si="651"/>
        <v/>
      </c>
      <c r="V12812" s="53" t="str">
        <f t="shared" si="651"/>
        <v/>
      </c>
      <c r="W12812" s="53" t="str">
        <f t="shared" si="651"/>
        <v/>
      </c>
      <c r="X12812" s="53" t="str">
        <f t="shared" si="651"/>
        <v/>
      </c>
    </row>
    <row r="12813" spans="18:24" hidden="1" x14ac:dyDescent="0.3">
      <c r="R12813">
        <f t="shared" si="652"/>
        <v>0</v>
      </c>
      <c r="S12813">
        <f t="shared" si="653"/>
        <v>0</v>
      </c>
      <c r="T12813" s="53" t="str">
        <f t="shared" si="651"/>
        <v/>
      </c>
      <c r="U12813" s="53" t="str">
        <f t="shared" si="651"/>
        <v/>
      </c>
      <c r="V12813" s="53" t="str">
        <f t="shared" si="651"/>
        <v/>
      </c>
      <c r="W12813" s="53" t="str">
        <f t="shared" si="651"/>
        <v/>
      </c>
      <c r="X12813" s="53" t="str">
        <f t="shared" si="651"/>
        <v/>
      </c>
    </row>
    <row r="12814" spans="18:24" hidden="1" x14ac:dyDescent="0.3">
      <c r="R12814">
        <f t="shared" si="652"/>
        <v>0</v>
      </c>
      <c r="S12814">
        <f t="shared" si="653"/>
        <v>0</v>
      </c>
      <c r="T12814" s="53" t="str">
        <f t="shared" si="651"/>
        <v/>
      </c>
      <c r="U12814" s="53" t="str">
        <f t="shared" si="651"/>
        <v/>
      </c>
      <c r="V12814" s="53" t="str">
        <f t="shared" si="651"/>
        <v/>
      </c>
      <c r="W12814" s="53" t="str">
        <f t="shared" si="651"/>
        <v/>
      </c>
      <c r="X12814" s="53" t="str">
        <f t="shared" si="651"/>
        <v/>
      </c>
    </row>
    <row r="12815" spans="18:24" hidden="1" x14ac:dyDescent="0.3">
      <c r="R12815">
        <f t="shared" si="652"/>
        <v>0</v>
      </c>
      <c r="S12815">
        <f t="shared" si="653"/>
        <v>0</v>
      </c>
      <c r="T12815" s="53" t="str">
        <f t="shared" si="651"/>
        <v/>
      </c>
      <c r="U12815" s="53" t="str">
        <f t="shared" si="651"/>
        <v/>
      </c>
      <c r="V12815" s="53" t="str">
        <f t="shared" si="651"/>
        <v/>
      </c>
      <c r="W12815" s="53" t="str">
        <f t="shared" si="651"/>
        <v/>
      </c>
      <c r="X12815" s="53" t="str">
        <f t="shared" si="651"/>
        <v/>
      </c>
    </row>
    <row r="12816" spans="18:24" hidden="1" x14ac:dyDescent="0.3">
      <c r="R12816">
        <f t="shared" si="652"/>
        <v>0</v>
      </c>
      <c r="S12816">
        <f t="shared" si="653"/>
        <v>0</v>
      </c>
      <c r="T12816" s="53" t="str">
        <f t="shared" si="651"/>
        <v/>
      </c>
      <c r="U12816" s="53" t="str">
        <f t="shared" si="651"/>
        <v/>
      </c>
      <c r="V12816" s="53" t="str">
        <f t="shared" si="651"/>
        <v/>
      </c>
      <c r="W12816" s="53" t="str">
        <f t="shared" si="651"/>
        <v/>
      </c>
      <c r="X12816" s="53" t="str">
        <f t="shared" si="651"/>
        <v/>
      </c>
    </row>
    <row r="12817" spans="18:24" hidden="1" x14ac:dyDescent="0.3">
      <c r="R12817">
        <f t="shared" si="652"/>
        <v>0</v>
      </c>
      <c r="S12817">
        <f t="shared" si="653"/>
        <v>0</v>
      </c>
      <c r="T12817" s="53" t="str">
        <f t="shared" si="651"/>
        <v/>
      </c>
      <c r="U12817" s="53" t="str">
        <f t="shared" si="651"/>
        <v/>
      </c>
      <c r="V12817" s="53" t="str">
        <f t="shared" si="651"/>
        <v/>
      </c>
      <c r="W12817" s="53" t="str">
        <f t="shared" si="651"/>
        <v/>
      </c>
      <c r="X12817" s="53" t="str">
        <f t="shared" si="651"/>
        <v/>
      </c>
    </row>
    <row r="12818" spans="18:24" hidden="1" x14ac:dyDescent="0.3">
      <c r="R12818">
        <f t="shared" si="652"/>
        <v>0</v>
      </c>
      <c r="S12818">
        <f t="shared" si="653"/>
        <v>0</v>
      </c>
      <c r="T12818" s="53" t="str">
        <f t="shared" si="651"/>
        <v/>
      </c>
      <c r="U12818" s="53" t="str">
        <f t="shared" si="651"/>
        <v/>
      </c>
      <c r="V12818" s="53" t="str">
        <f t="shared" si="651"/>
        <v/>
      </c>
      <c r="W12818" s="53" t="str">
        <f t="shared" si="651"/>
        <v/>
      </c>
      <c r="X12818" s="53" t="str">
        <f t="shared" si="651"/>
        <v/>
      </c>
    </row>
    <row r="12819" spans="18:24" hidden="1" x14ac:dyDescent="0.3">
      <c r="R12819">
        <f t="shared" si="652"/>
        <v>0</v>
      </c>
      <c r="S12819">
        <f t="shared" si="653"/>
        <v>0</v>
      </c>
      <c r="T12819" s="53" t="str">
        <f t="shared" si="651"/>
        <v/>
      </c>
      <c r="U12819" s="53" t="str">
        <f t="shared" si="651"/>
        <v/>
      </c>
      <c r="V12819" s="53" t="str">
        <f t="shared" si="651"/>
        <v/>
      </c>
      <c r="W12819" s="53" t="str">
        <f t="shared" si="651"/>
        <v/>
      </c>
      <c r="X12819" s="53" t="str">
        <f t="shared" si="651"/>
        <v/>
      </c>
    </row>
    <row r="12820" spans="18:24" hidden="1" x14ac:dyDescent="0.3">
      <c r="R12820">
        <f t="shared" si="652"/>
        <v>0</v>
      </c>
      <c r="S12820">
        <f t="shared" si="653"/>
        <v>0</v>
      </c>
      <c r="T12820" s="53" t="str">
        <f t="shared" ref="T12820:X12870" si="654">IF(OR(COUNTIF($D12820,"*"&amp;T$5&amp;"*")&gt;0,$D12820="GRUPO TEPSA"),T$5,"")</f>
        <v/>
      </c>
      <c r="U12820" s="53" t="str">
        <f t="shared" si="654"/>
        <v/>
      </c>
      <c r="V12820" s="53" t="str">
        <f t="shared" si="654"/>
        <v/>
      </c>
      <c r="W12820" s="53" t="str">
        <f t="shared" si="654"/>
        <v/>
      </c>
      <c r="X12820" s="53" t="str">
        <f t="shared" si="654"/>
        <v/>
      </c>
    </row>
    <row r="12821" spans="18:24" hidden="1" x14ac:dyDescent="0.3">
      <c r="R12821">
        <f t="shared" si="652"/>
        <v>0</v>
      </c>
      <c r="S12821">
        <f t="shared" si="653"/>
        <v>0</v>
      </c>
      <c r="T12821" s="53" t="str">
        <f t="shared" si="654"/>
        <v/>
      </c>
      <c r="U12821" s="53" t="str">
        <f t="shared" si="654"/>
        <v/>
      </c>
      <c r="V12821" s="53" t="str">
        <f t="shared" si="654"/>
        <v/>
      </c>
      <c r="W12821" s="53" t="str">
        <f t="shared" si="654"/>
        <v/>
      </c>
      <c r="X12821" s="53" t="str">
        <f t="shared" si="654"/>
        <v/>
      </c>
    </row>
    <row r="12822" spans="18:24" hidden="1" x14ac:dyDescent="0.3">
      <c r="R12822">
        <f t="shared" si="652"/>
        <v>0</v>
      </c>
      <c r="S12822">
        <f t="shared" si="653"/>
        <v>0</v>
      </c>
      <c r="T12822" s="53" t="str">
        <f t="shared" si="654"/>
        <v/>
      </c>
      <c r="U12822" s="53" t="str">
        <f t="shared" si="654"/>
        <v/>
      </c>
      <c r="V12822" s="53" t="str">
        <f t="shared" si="654"/>
        <v/>
      </c>
      <c r="W12822" s="53" t="str">
        <f t="shared" si="654"/>
        <v/>
      </c>
      <c r="X12822" s="53" t="str">
        <f t="shared" si="654"/>
        <v/>
      </c>
    </row>
    <row r="12823" spans="18:24" hidden="1" x14ac:dyDescent="0.3">
      <c r="R12823">
        <f t="shared" si="652"/>
        <v>0</v>
      </c>
      <c r="S12823">
        <f t="shared" si="653"/>
        <v>0</v>
      </c>
      <c r="T12823" s="53" t="str">
        <f t="shared" si="654"/>
        <v/>
      </c>
      <c r="U12823" s="53" t="str">
        <f t="shared" si="654"/>
        <v/>
      </c>
      <c r="V12823" s="53" t="str">
        <f t="shared" si="654"/>
        <v/>
      </c>
      <c r="W12823" s="53" t="str">
        <f t="shared" si="654"/>
        <v/>
      </c>
      <c r="X12823" s="53" t="str">
        <f t="shared" si="654"/>
        <v/>
      </c>
    </row>
    <row r="12824" spans="18:24" hidden="1" x14ac:dyDescent="0.3">
      <c r="R12824">
        <f t="shared" si="652"/>
        <v>0</v>
      </c>
      <c r="S12824">
        <f t="shared" si="653"/>
        <v>0</v>
      </c>
      <c r="T12824" s="53" t="str">
        <f t="shared" si="654"/>
        <v/>
      </c>
      <c r="U12824" s="53" t="str">
        <f t="shared" si="654"/>
        <v/>
      </c>
      <c r="V12824" s="53" t="str">
        <f t="shared" si="654"/>
        <v/>
      </c>
      <c r="W12824" s="53" t="str">
        <f t="shared" si="654"/>
        <v/>
      </c>
      <c r="X12824" s="53" t="str">
        <f t="shared" si="654"/>
        <v/>
      </c>
    </row>
    <row r="12825" spans="18:24" hidden="1" x14ac:dyDescent="0.3">
      <c r="R12825">
        <f t="shared" si="652"/>
        <v>0</v>
      </c>
      <c r="S12825">
        <f t="shared" si="653"/>
        <v>0</v>
      </c>
      <c r="T12825" s="53" t="str">
        <f t="shared" si="654"/>
        <v/>
      </c>
      <c r="U12825" s="53" t="str">
        <f t="shared" si="654"/>
        <v/>
      </c>
      <c r="V12825" s="53" t="str">
        <f t="shared" si="654"/>
        <v/>
      </c>
      <c r="W12825" s="53" t="str">
        <f t="shared" si="654"/>
        <v/>
      </c>
      <c r="X12825" s="53" t="str">
        <f t="shared" si="654"/>
        <v/>
      </c>
    </row>
    <row r="12826" spans="18:24" hidden="1" x14ac:dyDescent="0.3">
      <c r="R12826">
        <f t="shared" si="652"/>
        <v>0</v>
      </c>
      <c r="S12826">
        <f t="shared" si="653"/>
        <v>0</v>
      </c>
      <c r="T12826" s="53" t="str">
        <f t="shared" si="654"/>
        <v/>
      </c>
      <c r="U12826" s="53" t="str">
        <f t="shared" si="654"/>
        <v/>
      </c>
      <c r="V12826" s="53" t="str">
        <f t="shared" si="654"/>
        <v/>
      </c>
      <c r="W12826" s="53" t="str">
        <f t="shared" si="654"/>
        <v/>
      </c>
      <c r="X12826" s="53" t="str">
        <f t="shared" si="654"/>
        <v/>
      </c>
    </row>
    <row r="12827" spans="18:24" hidden="1" x14ac:dyDescent="0.3">
      <c r="R12827">
        <f t="shared" si="652"/>
        <v>0</v>
      </c>
      <c r="S12827">
        <f t="shared" si="653"/>
        <v>0</v>
      </c>
      <c r="T12827" s="53" t="str">
        <f t="shared" si="654"/>
        <v/>
      </c>
      <c r="U12827" s="53" t="str">
        <f t="shared" si="654"/>
        <v/>
      </c>
      <c r="V12827" s="53" t="str">
        <f t="shared" si="654"/>
        <v/>
      </c>
      <c r="W12827" s="53" t="str">
        <f t="shared" si="654"/>
        <v/>
      </c>
      <c r="X12827" s="53" t="str">
        <f t="shared" si="654"/>
        <v/>
      </c>
    </row>
    <row r="12828" spans="18:24" hidden="1" x14ac:dyDescent="0.3">
      <c r="R12828">
        <f t="shared" si="652"/>
        <v>0</v>
      </c>
      <c r="S12828">
        <f t="shared" si="653"/>
        <v>0</v>
      </c>
      <c r="T12828" s="53" t="str">
        <f t="shared" si="654"/>
        <v/>
      </c>
      <c r="U12828" s="53" t="str">
        <f t="shared" si="654"/>
        <v/>
      </c>
      <c r="V12828" s="53" t="str">
        <f t="shared" si="654"/>
        <v/>
      </c>
      <c r="W12828" s="53" t="str">
        <f t="shared" si="654"/>
        <v/>
      </c>
      <c r="X12828" s="53" t="str">
        <f t="shared" si="654"/>
        <v/>
      </c>
    </row>
    <row r="12829" spans="18:24" hidden="1" x14ac:dyDescent="0.3">
      <c r="R12829">
        <f t="shared" si="652"/>
        <v>0</v>
      </c>
      <c r="S12829">
        <f t="shared" si="653"/>
        <v>0</v>
      </c>
      <c r="T12829" s="53" t="str">
        <f t="shared" si="654"/>
        <v/>
      </c>
      <c r="U12829" s="53" t="str">
        <f t="shared" si="654"/>
        <v/>
      </c>
      <c r="V12829" s="53" t="str">
        <f t="shared" si="654"/>
        <v/>
      </c>
      <c r="W12829" s="53" t="str">
        <f t="shared" si="654"/>
        <v/>
      </c>
      <c r="X12829" s="53" t="str">
        <f t="shared" si="654"/>
        <v/>
      </c>
    </row>
    <row r="12830" spans="18:24" hidden="1" x14ac:dyDescent="0.3">
      <c r="R12830">
        <f t="shared" si="652"/>
        <v>0</v>
      </c>
      <c r="S12830">
        <f t="shared" si="653"/>
        <v>0</v>
      </c>
      <c r="T12830" s="53" t="str">
        <f t="shared" si="654"/>
        <v/>
      </c>
      <c r="U12830" s="53" t="str">
        <f t="shared" si="654"/>
        <v/>
      </c>
      <c r="V12830" s="53" t="str">
        <f t="shared" si="654"/>
        <v/>
      </c>
      <c r="W12830" s="53" t="str">
        <f t="shared" si="654"/>
        <v/>
      </c>
      <c r="X12830" s="53" t="str">
        <f t="shared" si="654"/>
        <v/>
      </c>
    </row>
    <row r="12831" spans="18:24" hidden="1" x14ac:dyDescent="0.3">
      <c r="R12831">
        <f t="shared" si="652"/>
        <v>0</v>
      </c>
      <c r="S12831">
        <f t="shared" si="653"/>
        <v>0</v>
      </c>
      <c r="T12831" s="53" t="str">
        <f t="shared" si="654"/>
        <v/>
      </c>
      <c r="U12831" s="53" t="str">
        <f t="shared" si="654"/>
        <v/>
      </c>
      <c r="V12831" s="53" t="str">
        <f t="shared" si="654"/>
        <v/>
      </c>
      <c r="W12831" s="53" t="str">
        <f t="shared" si="654"/>
        <v/>
      </c>
      <c r="X12831" s="53" t="str">
        <f t="shared" si="654"/>
        <v/>
      </c>
    </row>
    <row r="12832" spans="18:24" hidden="1" x14ac:dyDescent="0.3">
      <c r="R12832">
        <f t="shared" si="652"/>
        <v>0</v>
      </c>
      <c r="S12832">
        <f t="shared" si="653"/>
        <v>0</v>
      </c>
      <c r="T12832" s="53" t="str">
        <f t="shared" si="654"/>
        <v/>
      </c>
      <c r="U12832" s="53" t="str">
        <f t="shared" si="654"/>
        <v/>
      </c>
      <c r="V12832" s="53" t="str">
        <f t="shared" si="654"/>
        <v/>
      </c>
      <c r="W12832" s="53" t="str">
        <f t="shared" si="654"/>
        <v/>
      </c>
      <c r="X12832" s="53" t="str">
        <f t="shared" si="654"/>
        <v/>
      </c>
    </row>
    <row r="12833" spans="18:24" hidden="1" x14ac:dyDescent="0.3">
      <c r="R12833">
        <f t="shared" si="652"/>
        <v>0</v>
      </c>
      <c r="S12833">
        <f t="shared" si="653"/>
        <v>0</v>
      </c>
      <c r="T12833" s="53" t="str">
        <f t="shared" si="654"/>
        <v/>
      </c>
      <c r="U12833" s="53" t="str">
        <f t="shared" si="654"/>
        <v/>
      </c>
      <c r="V12833" s="53" t="str">
        <f t="shared" si="654"/>
        <v/>
      </c>
      <c r="W12833" s="53" t="str">
        <f t="shared" si="654"/>
        <v/>
      </c>
      <c r="X12833" s="53" t="str">
        <f t="shared" si="654"/>
        <v/>
      </c>
    </row>
    <row r="12834" spans="18:24" hidden="1" x14ac:dyDescent="0.3">
      <c r="R12834">
        <f t="shared" si="652"/>
        <v>0</v>
      </c>
      <c r="S12834">
        <f t="shared" si="653"/>
        <v>0</v>
      </c>
      <c r="T12834" s="53" t="str">
        <f t="shared" si="654"/>
        <v/>
      </c>
      <c r="U12834" s="53" t="str">
        <f t="shared" si="654"/>
        <v/>
      </c>
      <c r="V12834" s="53" t="str">
        <f t="shared" si="654"/>
        <v/>
      </c>
      <c r="W12834" s="53" t="str">
        <f t="shared" si="654"/>
        <v/>
      </c>
      <c r="X12834" s="53" t="str">
        <f t="shared" si="654"/>
        <v/>
      </c>
    </row>
    <row r="12835" spans="18:24" hidden="1" x14ac:dyDescent="0.3">
      <c r="R12835">
        <f t="shared" si="652"/>
        <v>0</v>
      </c>
      <c r="S12835">
        <f t="shared" si="653"/>
        <v>0</v>
      </c>
      <c r="T12835" s="53" t="str">
        <f t="shared" si="654"/>
        <v/>
      </c>
      <c r="U12835" s="53" t="str">
        <f t="shared" si="654"/>
        <v/>
      </c>
      <c r="V12835" s="53" t="str">
        <f t="shared" si="654"/>
        <v/>
      </c>
      <c r="W12835" s="53" t="str">
        <f t="shared" si="654"/>
        <v/>
      </c>
      <c r="X12835" s="53" t="str">
        <f t="shared" si="654"/>
        <v/>
      </c>
    </row>
    <row r="12836" spans="18:24" hidden="1" x14ac:dyDescent="0.3">
      <c r="R12836">
        <f t="shared" si="652"/>
        <v>0</v>
      </c>
      <c r="S12836">
        <f t="shared" si="653"/>
        <v>0</v>
      </c>
      <c r="T12836" s="53" t="str">
        <f t="shared" si="654"/>
        <v/>
      </c>
      <c r="U12836" s="53" t="str">
        <f t="shared" si="654"/>
        <v/>
      </c>
      <c r="V12836" s="53" t="str">
        <f t="shared" si="654"/>
        <v/>
      </c>
      <c r="W12836" s="53" t="str">
        <f t="shared" si="654"/>
        <v/>
      </c>
      <c r="X12836" s="53" t="str">
        <f t="shared" si="654"/>
        <v/>
      </c>
    </row>
    <row r="12837" spans="18:24" hidden="1" x14ac:dyDescent="0.3">
      <c r="R12837">
        <f t="shared" si="652"/>
        <v>0</v>
      </c>
      <c r="S12837">
        <f t="shared" si="653"/>
        <v>0</v>
      </c>
      <c r="T12837" s="53" t="str">
        <f t="shared" si="654"/>
        <v/>
      </c>
      <c r="U12837" s="53" t="str">
        <f t="shared" si="654"/>
        <v/>
      </c>
      <c r="V12837" s="53" t="str">
        <f t="shared" si="654"/>
        <v/>
      </c>
      <c r="W12837" s="53" t="str">
        <f t="shared" si="654"/>
        <v/>
      </c>
      <c r="X12837" s="53" t="str">
        <f t="shared" si="654"/>
        <v/>
      </c>
    </row>
    <row r="12838" spans="18:24" hidden="1" x14ac:dyDescent="0.3">
      <c r="R12838">
        <f t="shared" si="652"/>
        <v>0</v>
      </c>
      <c r="S12838">
        <f t="shared" si="653"/>
        <v>0</v>
      </c>
      <c r="T12838" s="53" t="str">
        <f t="shared" si="654"/>
        <v/>
      </c>
      <c r="U12838" s="53" t="str">
        <f t="shared" si="654"/>
        <v/>
      </c>
      <c r="V12838" s="53" t="str">
        <f t="shared" si="654"/>
        <v/>
      </c>
      <c r="W12838" s="53" t="str">
        <f t="shared" si="654"/>
        <v/>
      </c>
      <c r="X12838" s="53" t="str">
        <f t="shared" si="654"/>
        <v/>
      </c>
    </row>
    <row r="12839" spans="18:24" hidden="1" x14ac:dyDescent="0.3">
      <c r="R12839">
        <f t="shared" si="652"/>
        <v>0</v>
      </c>
      <c r="S12839">
        <f t="shared" si="653"/>
        <v>0</v>
      </c>
      <c r="T12839" s="53" t="str">
        <f t="shared" si="654"/>
        <v/>
      </c>
      <c r="U12839" s="53" t="str">
        <f t="shared" si="654"/>
        <v/>
      </c>
      <c r="V12839" s="53" t="str">
        <f t="shared" si="654"/>
        <v/>
      </c>
      <c r="W12839" s="53" t="str">
        <f t="shared" si="654"/>
        <v/>
      </c>
      <c r="X12839" s="53" t="str">
        <f t="shared" si="654"/>
        <v/>
      </c>
    </row>
    <row r="12840" spans="18:24" hidden="1" x14ac:dyDescent="0.3">
      <c r="R12840">
        <f t="shared" si="652"/>
        <v>0</v>
      </c>
      <c r="S12840">
        <f t="shared" si="653"/>
        <v>0</v>
      </c>
      <c r="T12840" s="53" t="str">
        <f t="shared" si="654"/>
        <v/>
      </c>
      <c r="U12840" s="53" t="str">
        <f t="shared" si="654"/>
        <v/>
      </c>
      <c r="V12840" s="53" t="str">
        <f t="shared" si="654"/>
        <v/>
      </c>
      <c r="W12840" s="53" t="str">
        <f t="shared" si="654"/>
        <v/>
      </c>
      <c r="X12840" s="53" t="str">
        <f t="shared" si="654"/>
        <v/>
      </c>
    </row>
    <row r="12841" spans="18:24" hidden="1" x14ac:dyDescent="0.3">
      <c r="R12841">
        <f t="shared" si="652"/>
        <v>0</v>
      </c>
      <c r="S12841">
        <f t="shared" si="653"/>
        <v>0</v>
      </c>
      <c r="T12841" s="53" t="str">
        <f t="shared" si="654"/>
        <v/>
      </c>
      <c r="U12841" s="53" t="str">
        <f t="shared" si="654"/>
        <v/>
      </c>
      <c r="V12841" s="53" t="str">
        <f t="shared" si="654"/>
        <v/>
      </c>
      <c r="W12841" s="53" t="str">
        <f t="shared" si="654"/>
        <v/>
      </c>
      <c r="X12841" s="53" t="str">
        <f t="shared" si="654"/>
        <v/>
      </c>
    </row>
    <row r="12842" spans="18:24" hidden="1" x14ac:dyDescent="0.3">
      <c r="R12842">
        <f t="shared" si="652"/>
        <v>0</v>
      </c>
      <c r="S12842">
        <f t="shared" si="653"/>
        <v>0</v>
      </c>
      <c r="T12842" s="53" t="str">
        <f t="shared" si="654"/>
        <v/>
      </c>
      <c r="U12842" s="53" t="str">
        <f t="shared" si="654"/>
        <v/>
      </c>
      <c r="V12842" s="53" t="str">
        <f t="shared" si="654"/>
        <v/>
      </c>
      <c r="W12842" s="53" t="str">
        <f t="shared" si="654"/>
        <v/>
      </c>
      <c r="X12842" s="53" t="str">
        <f t="shared" si="654"/>
        <v/>
      </c>
    </row>
    <row r="12843" spans="18:24" hidden="1" x14ac:dyDescent="0.3">
      <c r="R12843">
        <f t="shared" si="652"/>
        <v>0</v>
      </c>
      <c r="S12843">
        <f t="shared" si="653"/>
        <v>0</v>
      </c>
      <c r="T12843" s="53" t="str">
        <f t="shared" si="654"/>
        <v/>
      </c>
      <c r="U12843" s="53" t="str">
        <f t="shared" si="654"/>
        <v/>
      </c>
      <c r="V12843" s="53" t="str">
        <f t="shared" si="654"/>
        <v/>
      </c>
      <c r="W12843" s="53" t="str">
        <f t="shared" si="654"/>
        <v/>
      </c>
      <c r="X12843" s="53" t="str">
        <f t="shared" si="654"/>
        <v/>
      </c>
    </row>
    <row r="12844" spans="18:24" hidden="1" x14ac:dyDescent="0.3">
      <c r="R12844">
        <f t="shared" si="652"/>
        <v>0</v>
      </c>
      <c r="S12844">
        <f t="shared" si="653"/>
        <v>0</v>
      </c>
      <c r="T12844" s="53" t="str">
        <f t="shared" si="654"/>
        <v/>
      </c>
      <c r="U12844" s="53" t="str">
        <f t="shared" si="654"/>
        <v/>
      </c>
      <c r="V12844" s="53" t="str">
        <f t="shared" si="654"/>
        <v/>
      </c>
      <c r="W12844" s="53" t="str">
        <f t="shared" si="654"/>
        <v/>
      </c>
      <c r="X12844" s="53" t="str">
        <f t="shared" si="654"/>
        <v/>
      </c>
    </row>
    <row r="12845" spans="18:24" hidden="1" x14ac:dyDescent="0.3">
      <c r="R12845">
        <f t="shared" si="652"/>
        <v>0</v>
      </c>
      <c r="S12845">
        <f t="shared" si="653"/>
        <v>0</v>
      </c>
      <c r="T12845" s="53" t="str">
        <f t="shared" si="654"/>
        <v/>
      </c>
      <c r="U12845" s="53" t="str">
        <f t="shared" si="654"/>
        <v/>
      </c>
      <c r="V12845" s="53" t="str">
        <f t="shared" si="654"/>
        <v/>
      </c>
      <c r="W12845" s="53" t="str">
        <f t="shared" si="654"/>
        <v/>
      </c>
      <c r="X12845" s="53" t="str">
        <f t="shared" si="654"/>
        <v/>
      </c>
    </row>
    <row r="12846" spans="18:24" hidden="1" x14ac:dyDescent="0.3">
      <c r="R12846">
        <f t="shared" si="652"/>
        <v>0</v>
      </c>
      <c r="S12846">
        <f t="shared" si="653"/>
        <v>0</v>
      </c>
      <c r="T12846" s="53" t="str">
        <f t="shared" si="654"/>
        <v/>
      </c>
      <c r="U12846" s="53" t="str">
        <f t="shared" si="654"/>
        <v/>
      </c>
      <c r="V12846" s="53" t="str">
        <f t="shared" si="654"/>
        <v/>
      </c>
      <c r="W12846" s="53" t="str">
        <f t="shared" si="654"/>
        <v/>
      </c>
      <c r="X12846" s="53" t="str">
        <f t="shared" si="654"/>
        <v/>
      </c>
    </row>
    <row r="12847" spans="18:24" hidden="1" x14ac:dyDescent="0.3">
      <c r="R12847">
        <f t="shared" si="652"/>
        <v>0</v>
      </c>
      <c r="S12847">
        <f t="shared" si="653"/>
        <v>0</v>
      </c>
      <c r="T12847" s="53" t="str">
        <f t="shared" si="654"/>
        <v/>
      </c>
      <c r="U12847" s="53" t="str">
        <f t="shared" si="654"/>
        <v/>
      </c>
      <c r="V12847" s="53" t="str">
        <f t="shared" si="654"/>
        <v/>
      </c>
      <c r="W12847" s="53" t="str">
        <f t="shared" si="654"/>
        <v/>
      </c>
      <c r="X12847" s="53" t="str">
        <f t="shared" si="654"/>
        <v/>
      </c>
    </row>
    <row r="12848" spans="18:24" hidden="1" x14ac:dyDescent="0.3">
      <c r="R12848">
        <f t="shared" si="652"/>
        <v>0</v>
      </c>
      <c r="S12848">
        <f t="shared" si="653"/>
        <v>0</v>
      </c>
      <c r="T12848" s="53" t="str">
        <f t="shared" si="654"/>
        <v/>
      </c>
      <c r="U12848" s="53" t="str">
        <f t="shared" si="654"/>
        <v/>
      </c>
      <c r="V12848" s="53" t="str">
        <f t="shared" si="654"/>
        <v/>
      </c>
      <c r="W12848" s="53" t="str">
        <f t="shared" si="654"/>
        <v/>
      </c>
      <c r="X12848" s="53" t="str">
        <f t="shared" si="654"/>
        <v/>
      </c>
    </row>
    <row r="12849" spans="18:24" hidden="1" x14ac:dyDescent="0.3">
      <c r="R12849">
        <f t="shared" si="652"/>
        <v>0</v>
      </c>
      <c r="S12849">
        <f t="shared" si="653"/>
        <v>0</v>
      </c>
      <c r="T12849" s="53" t="str">
        <f t="shared" si="654"/>
        <v/>
      </c>
      <c r="U12849" s="53" t="str">
        <f t="shared" si="654"/>
        <v/>
      </c>
      <c r="V12849" s="53" t="str">
        <f t="shared" si="654"/>
        <v/>
      </c>
      <c r="W12849" s="53" t="str">
        <f t="shared" si="654"/>
        <v/>
      </c>
      <c r="X12849" s="53" t="str">
        <f t="shared" si="654"/>
        <v/>
      </c>
    </row>
    <row r="12850" spans="18:24" hidden="1" x14ac:dyDescent="0.3">
      <c r="R12850">
        <f t="shared" si="652"/>
        <v>0</v>
      </c>
      <c r="S12850">
        <f t="shared" si="653"/>
        <v>0</v>
      </c>
      <c r="T12850" s="53" t="str">
        <f t="shared" si="654"/>
        <v/>
      </c>
      <c r="U12850" s="53" t="str">
        <f t="shared" si="654"/>
        <v/>
      </c>
      <c r="V12850" s="53" t="str">
        <f t="shared" si="654"/>
        <v/>
      </c>
      <c r="W12850" s="53" t="str">
        <f t="shared" si="654"/>
        <v/>
      </c>
      <c r="X12850" s="53" t="str">
        <f t="shared" si="654"/>
        <v/>
      </c>
    </row>
    <row r="12851" spans="18:24" hidden="1" x14ac:dyDescent="0.3">
      <c r="R12851">
        <f t="shared" si="652"/>
        <v>0</v>
      </c>
      <c r="S12851">
        <f t="shared" si="653"/>
        <v>0</v>
      </c>
      <c r="T12851" s="53" t="str">
        <f t="shared" si="654"/>
        <v/>
      </c>
      <c r="U12851" s="53" t="str">
        <f t="shared" si="654"/>
        <v/>
      </c>
      <c r="V12851" s="53" t="str">
        <f t="shared" si="654"/>
        <v/>
      </c>
      <c r="W12851" s="53" t="str">
        <f t="shared" si="654"/>
        <v/>
      </c>
      <c r="X12851" s="53" t="str">
        <f t="shared" si="654"/>
        <v/>
      </c>
    </row>
    <row r="12852" spans="18:24" hidden="1" x14ac:dyDescent="0.3">
      <c r="R12852">
        <f t="shared" si="652"/>
        <v>0</v>
      </c>
      <c r="S12852">
        <f t="shared" si="653"/>
        <v>0</v>
      </c>
      <c r="T12852" s="53" t="str">
        <f t="shared" si="654"/>
        <v/>
      </c>
      <c r="U12852" s="53" t="str">
        <f t="shared" si="654"/>
        <v/>
      </c>
      <c r="V12852" s="53" t="str">
        <f t="shared" si="654"/>
        <v/>
      </c>
      <c r="W12852" s="53" t="str">
        <f t="shared" si="654"/>
        <v/>
      </c>
      <c r="X12852" s="53" t="str">
        <f t="shared" si="654"/>
        <v/>
      </c>
    </row>
    <row r="12853" spans="18:24" hidden="1" x14ac:dyDescent="0.3">
      <c r="R12853">
        <f t="shared" si="652"/>
        <v>0</v>
      </c>
      <c r="S12853">
        <f t="shared" si="653"/>
        <v>0</v>
      </c>
      <c r="T12853" s="53" t="str">
        <f t="shared" si="654"/>
        <v/>
      </c>
      <c r="U12853" s="53" t="str">
        <f t="shared" si="654"/>
        <v/>
      </c>
      <c r="V12853" s="53" t="str">
        <f t="shared" si="654"/>
        <v/>
      </c>
      <c r="W12853" s="53" t="str">
        <f t="shared" si="654"/>
        <v/>
      </c>
      <c r="X12853" s="53" t="str">
        <f t="shared" si="654"/>
        <v/>
      </c>
    </row>
    <row r="12854" spans="18:24" hidden="1" x14ac:dyDescent="0.3">
      <c r="R12854">
        <f t="shared" si="652"/>
        <v>0</v>
      </c>
      <c r="S12854">
        <f t="shared" si="653"/>
        <v>0</v>
      </c>
      <c r="T12854" s="53" t="str">
        <f t="shared" si="654"/>
        <v/>
      </c>
      <c r="U12854" s="53" t="str">
        <f t="shared" si="654"/>
        <v/>
      </c>
      <c r="V12854" s="53" t="str">
        <f t="shared" si="654"/>
        <v/>
      </c>
      <c r="W12854" s="53" t="str">
        <f t="shared" si="654"/>
        <v/>
      </c>
      <c r="X12854" s="53" t="str">
        <f t="shared" si="654"/>
        <v/>
      </c>
    </row>
    <row r="12855" spans="18:24" hidden="1" x14ac:dyDescent="0.3">
      <c r="R12855">
        <f t="shared" si="652"/>
        <v>0</v>
      </c>
      <c r="S12855">
        <f t="shared" si="653"/>
        <v>0</v>
      </c>
      <c r="T12855" s="53" t="str">
        <f t="shared" si="654"/>
        <v/>
      </c>
      <c r="U12855" s="53" t="str">
        <f t="shared" si="654"/>
        <v/>
      </c>
      <c r="V12855" s="53" t="str">
        <f t="shared" si="654"/>
        <v/>
      </c>
      <c r="W12855" s="53" t="str">
        <f t="shared" si="654"/>
        <v/>
      </c>
      <c r="X12855" s="53" t="str">
        <f t="shared" si="654"/>
        <v/>
      </c>
    </row>
    <row r="12856" spans="18:24" hidden="1" x14ac:dyDescent="0.3">
      <c r="R12856">
        <f t="shared" si="652"/>
        <v>0</v>
      </c>
      <c r="S12856">
        <f t="shared" si="653"/>
        <v>0</v>
      </c>
      <c r="T12856" s="53" t="str">
        <f t="shared" si="654"/>
        <v/>
      </c>
      <c r="U12856" s="53" t="str">
        <f t="shared" si="654"/>
        <v/>
      </c>
      <c r="V12856" s="53" t="str">
        <f t="shared" si="654"/>
        <v/>
      </c>
      <c r="W12856" s="53" t="str">
        <f t="shared" si="654"/>
        <v/>
      </c>
      <c r="X12856" s="53" t="str">
        <f t="shared" si="654"/>
        <v/>
      </c>
    </row>
    <row r="12857" spans="18:24" hidden="1" x14ac:dyDescent="0.3">
      <c r="R12857">
        <f t="shared" si="652"/>
        <v>0</v>
      </c>
      <c r="S12857">
        <f t="shared" si="653"/>
        <v>0</v>
      </c>
      <c r="T12857" s="53" t="str">
        <f t="shared" si="654"/>
        <v/>
      </c>
      <c r="U12857" s="53" t="str">
        <f t="shared" si="654"/>
        <v/>
      </c>
      <c r="V12857" s="53" t="str">
        <f t="shared" si="654"/>
        <v/>
      </c>
      <c r="W12857" s="53" t="str">
        <f t="shared" si="654"/>
        <v/>
      </c>
      <c r="X12857" s="53" t="str">
        <f t="shared" si="654"/>
        <v/>
      </c>
    </row>
    <row r="12858" spans="18:24" hidden="1" x14ac:dyDescent="0.3">
      <c r="R12858">
        <f t="shared" si="652"/>
        <v>0</v>
      </c>
      <c r="S12858">
        <f t="shared" si="653"/>
        <v>0</v>
      </c>
      <c r="T12858" s="53" t="str">
        <f t="shared" si="654"/>
        <v/>
      </c>
      <c r="U12858" s="53" t="str">
        <f t="shared" si="654"/>
        <v/>
      </c>
      <c r="V12858" s="53" t="str">
        <f t="shared" si="654"/>
        <v/>
      </c>
      <c r="W12858" s="53" t="str">
        <f t="shared" si="654"/>
        <v/>
      </c>
      <c r="X12858" s="53" t="str">
        <f t="shared" si="654"/>
        <v/>
      </c>
    </row>
    <row r="12859" spans="18:24" hidden="1" x14ac:dyDescent="0.3">
      <c r="R12859">
        <f t="shared" si="652"/>
        <v>0</v>
      </c>
      <c r="S12859">
        <f t="shared" si="653"/>
        <v>0</v>
      </c>
      <c r="T12859" s="53" t="str">
        <f t="shared" si="654"/>
        <v/>
      </c>
      <c r="U12859" s="53" t="str">
        <f t="shared" si="654"/>
        <v/>
      </c>
      <c r="V12859" s="53" t="str">
        <f t="shared" si="654"/>
        <v/>
      </c>
      <c r="W12859" s="53" t="str">
        <f t="shared" si="654"/>
        <v/>
      </c>
      <c r="X12859" s="53" t="str">
        <f t="shared" si="654"/>
        <v/>
      </c>
    </row>
    <row r="12860" spans="18:24" hidden="1" x14ac:dyDescent="0.3">
      <c r="R12860">
        <f t="shared" si="652"/>
        <v>0</v>
      </c>
      <c r="S12860">
        <f t="shared" si="653"/>
        <v>0</v>
      </c>
      <c r="T12860" s="53" t="str">
        <f t="shared" si="654"/>
        <v/>
      </c>
      <c r="U12860" s="53" t="str">
        <f t="shared" si="654"/>
        <v/>
      </c>
      <c r="V12860" s="53" t="str">
        <f t="shared" si="654"/>
        <v/>
      </c>
      <c r="W12860" s="53" t="str">
        <f t="shared" si="654"/>
        <v/>
      </c>
      <c r="X12860" s="53" t="str">
        <f t="shared" si="654"/>
        <v/>
      </c>
    </row>
    <row r="12861" spans="18:24" hidden="1" x14ac:dyDescent="0.3">
      <c r="R12861">
        <f t="shared" si="652"/>
        <v>0</v>
      </c>
      <c r="S12861">
        <f t="shared" si="653"/>
        <v>0</v>
      </c>
      <c r="T12861" s="53" t="str">
        <f t="shared" si="654"/>
        <v/>
      </c>
      <c r="U12861" s="53" t="str">
        <f t="shared" si="654"/>
        <v/>
      </c>
      <c r="V12861" s="53" t="str">
        <f t="shared" si="654"/>
        <v/>
      </c>
      <c r="W12861" s="53" t="str">
        <f t="shared" si="654"/>
        <v/>
      </c>
      <c r="X12861" s="53" t="str">
        <f t="shared" si="654"/>
        <v/>
      </c>
    </row>
    <row r="12862" spans="18:24" hidden="1" x14ac:dyDescent="0.3">
      <c r="R12862">
        <f t="shared" si="652"/>
        <v>0</v>
      </c>
      <c r="S12862">
        <f t="shared" si="653"/>
        <v>0</v>
      </c>
      <c r="T12862" s="53" t="str">
        <f t="shared" si="654"/>
        <v/>
      </c>
      <c r="U12862" s="53" t="str">
        <f t="shared" si="654"/>
        <v/>
      </c>
      <c r="V12862" s="53" t="str">
        <f t="shared" si="654"/>
        <v/>
      </c>
      <c r="W12862" s="53" t="str">
        <f t="shared" si="654"/>
        <v/>
      </c>
      <c r="X12862" s="53" t="str">
        <f t="shared" si="654"/>
        <v/>
      </c>
    </row>
    <row r="12863" spans="18:24" hidden="1" x14ac:dyDescent="0.3">
      <c r="R12863">
        <f t="shared" si="652"/>
        <v>0</v>
      </c>
      <c r="S12863">
        <f t="shared" si="653"/>
        <v>0</v>
      </c>
      <c r="T12863" s="53" t="str">
        <f t="shared" si="654"/>
        <v/>
      </c>
      <c r="U12863" s="53" t="str">
        <f t="shared" si="654"/>
        <v/>
      </c>
      <c r="V12863" s="53" t="str">
        <f t="shared" si="654"/>
        <v/>
      </c>
      <c r="W12863" s="53" t="str">
        <f t="shared" si="654"/>
        <v/>
      </c>
      <c r="X12863" s="53" t="str">
        <f t="shared" si="654"/>
        <v/>
      </c>
    </row>
    <row r="12864" spans="18:24" hidden="1" x14ac:dyDescent="0.3">
      <c r="R12864">
        <f t="shared" si="652"/>
        <v>0</v>
      </c>
      <c r="S12864">
        <f t="shared" si="653"/>
        <v>0</v>
      </c>
      <c r="T12864" s="53" t="str">
        <f t="shared" si="654"/>
        <v/>
      </c>
      <c r="U12864" s="53" t="str">
        <f t="shared" si="654"/>
        <v/>
      </c>
      <c r="V12864" s="53" t="str">
        <f t="shared" si="654"/>
        <v/>
      </c>
      <c r="W12864" s="53" t="str">
        <f t="shared" si="654"/>
        <v/>
      </c>
      <c r="X12864" s="53" t="str">
        <f t="shared" si="654"/>
        <v/>
      </c>
    </row>
    <row r="12865" spans="18:24" hidden="1" x14ac:dyDescent="0.3">
      <c r="R12865">
        <f t="shared" si="652"/>
        <v>0</v>
      </c>
      <c r="S12865">
        <f t="shared" si="653"/>
        <v>0</v>
      </c>
      <c r="T12865" s="53" t="str">
        <f t="shared" si="654"/>
        <v/>
      </c>
      <c r="U12865" s="53" t="str">
        <f t="shared" si="654"/>
        <v/>
      </c>
      <c r="V12865" s="53" t="str">
        <f t="shared" si="654"/>
        <v/>
      </c>
      <c r="W12865" s="53" t="str">
        <f t="shared" si="654"/>
        <v/>
      </c>
      <c r="X12865" s="53" t="str">
        <f t="shared" si="654"/>
        <v/>
      </c>
    </row>
    <row r="12866" spans="18:24" hidden="1" x14ac:dyDescent="0.3">
      <c r="R12866">
        <f t="shared" si="652"/>
        <v>0</v>
      </c>
      <c r="S12866">
        <f t="shared" si="653"/>
        <v>0</v>
      </c>
      <c r="T12866" s="53" t="str">
        <f t="shared" si="654"/>
        <v/>
      </c>
      <c r="U12866" s="53" t="str">
        <f t="shared" si="654"/>
        <v/>
      </c>
      <c r="V12866" s="53" t="str">
        <f t="shared" si="654"/>
        <v/>
      </c>
      <c r="W12866" s="53" t="str">
        <f t="shared" si="654"/>
        <v/>
      </c>
      <c r="X12866" s="53" t="str">
        <f t="shared" si="654"/>
        <v/>
      </c>
    </row>
    <row r="12867" spans="18:24" hidden="1" x14ac:dyDescent="0.3">
      <c r="R12867">
        <f t="shared" si="652"/>
        <v>0</v>
      </c>
      <c r="S12867">
        <f t="shared" si="653"/>
        <v>0</v>
      </c>
      <c r="T12867" s="53" t="str">
        <f t="shared" si="654"/>
        <v/>
      </c>
      <c r="U12867" s="53" t="str">
        <f t="shared" si="654"/>
        <v/>
      </c>
      <c r="V12867" s="53" t="str">
        <f t="shared" si="654"/>
        <v/>
      </c>
      <c r="W12867" s="53" t="str">
        <f t="shared" si="654"/>
        <v/>
      </c>
      <c r="X12867" s="53" t="str">
        <f t="shared" si="654"/>
        <v/>
      </c>
    </row>
    <row r="12868" spans="18:24" hidden="1" x14ac:dyDescent="0.3">
      <c r="R12868">
        <f t="shared" si="652"/>
        <v>0</v>
      </c>
      <c r="S12868">
        <f t="shared" si="653"/>
        <v>0</v>
      </c>
      <c r="T12868" s="53" t="str">
        <f t="shared" si="654"/>
        <v/>
      </c>
      <c r="U12868" s="53" t="str">
        <f t="shared" si="654"/>
        <v/>
      </c>
      <c r="V12868" s="53" t="str">
        <f t="shared" si="654"/>
        <v/>
      </c>
      <c r="W12868" s="53" t="str">
        <f t="shared" si="654"/>
        <v/>
      </c>
      <c r="X12868" s="53" t="str">
        <f t="shared" si="654"/>
        <v/>
      </c>
    </row>
    <row r="12869" spans="18:24" hidden="1" x14ac:dyDescent="0.3">
      <c r="R12869">
        <f t="shared" si="652"/>
        <v>0</v>
      </c>
      <c r="S12869">
        <f t="shared" si="653"/>
        <v>0</v>
      </c>
      <c r="T12869" s="53" t="str">
        <f t="shared" si="654"/>
        <v/>
      </c>
      <c r="U12869" s="53" t="str">
        <f t="shared" si="654"/>
        <v/>
      </c>
      <c r="V12869" s="53" t="str">
        <f t="shared" si="654"/>
        <v/>
      </c>
      <c r="W12869" s="53" t="str">
        <f t="shared" si="654"/>
        <v/>
      </c>
      <c r="X12869" s="53" t="str">
        <f t="shared" si="654"/>
        <v/>
      </c>
    </row>
    <row r="12870" spans="18:24" hidden="1" x14ac:dyDescent="0.3">
      <c r="R12870">
        <f t="shared" si="652"/>
        <v>0</v>
      </c>
      <c r="S12870">
        <f t="shared" si="653"/>
        <v>0</v>
      </c>
      <c r="T12870" s="53" t="str">
        <f t="shared" si="654"/>
        <v/>
      </c>
      <c r="U12870" s="53" t="str">
        <f t="shared" si="654"/>
        <v/>
      </c>
      <c r="V12870" s="53" t="str">
        <f t="shared" si="654"/>
        <v/>
      </c>
      <c r="W12870" s="53" t="str">
        <f t="shared" si="654"/>
        <v/>
      </c>
      <c r="X12870" s="53" t="str">
        <f t="shared" si="654"/>
        <v/>
      </c>
    </row>
    <row r="12871" spans="18:24" hidden="1" x14ac:dyDescent="0.3">
      <c r="R12871">
        <f t="shared" ref="R12871:R12934" si="655">IF(OR(D12871="GRUPO TEPSA",D12871="TODAS"),P12871/5,P12871)</f>
        <v>0</v>
      </c>
      <c r="S12871">
        <f t="shared" si="653"/>
        <v>0</v>
      </c>
      <c r="T12871" s="53" t="str">
        <f t="shared" ref="T12871:X12921" si="656">IF(OR(COUNTIF($D12871,"*"&amp;T$5&amp;"*")&gt;0,$D12871="GRUPO TEPSA"),T$5,"")</f>
        <v/>
      </c>
      <c r="U12871" s="53" t="str">
        <f t="shared" si="656"/>
        <v/>
      </c>
      <c r="V12871" s="53" t="str">
        <f t="shared" si="656"/>
        <v/>
      </c>
      <c r="W12871" s="53" t="str">
        <f t="shared" si="656"/>
        <v/>
      </c>
      <c r="X12871" s="53" t="str">
        <f t="shared" si="656"/>
        <v/>
      </c>
    </row>
    <row r="12872" spans="18:24" hidden="1" x14ac:dyDescent="0.3">
      <c r="R12872">
        <f t="shared" si="655"/>
        <v>0</v>
      </c>
      <c r="S12872">
        <f t="shared" si="653"/>
        <v>0</v>
      </c>
      <c r="T12872" s="53" t="str">
        <f t="shared" si="656"/>
        <v/>
      </c>
      <c r="U12872" s="53" t="str">
        <f t="shared" si="656"/>
        <v/>
      </c>
      <c r="V12872" s="53" t="str">
        <f t="shared" si="656"/>
        <v/>
      </c>
      <c r="W12872" s="53" t="str">
        <f t="shared" si="656"/>
        <v/>
      </c>
      <c r="X12872" s="53" t="str">
        <f t="shared" si="656"/>
        <v/>
      </c>
    </row>
    <row r="12873" spans="18:24" hidden="1" x14ac:dyDescent="0.3">
      <c r="R12873">
        <f t="shared" si="655"/>
        <v>0</v>
      </c>
      <c r="S12873">
        <f t="shared" si="653"/>
        <v>0</v>
      </c>
      <c r="T12873" s="53" t="str">
        <f t="shared" si="656"/>
        <v/>
      </c>
      <c r="U12873" s="53" t="str">
        <f t="shared" si="656"/>
        <v/>
      </c>
      <c r="V12873" s="53" t="str">
        <f t="shared" si="656"/>
        <v/>
      </c>
      <c r="W12873" s="53" t="str">
        <f t="shared" si="656"/>
        <v/>
      </c>
      <c r="X12873" s="53" t="str">
        <f t="shared" si="656"/>
        <v/>
      </c>
    </row>
    <row r="12874" spans="18:24" hidden="1" x14ac:dyDescent="0.3">
      <c r="R12874">
        <f t="shared" si="655"/>
        <v>0</v>
      </c>
      <c r="S12874">
        <f t="shared" si="653"/>
        <v>0</v>
      </c>
      <c r="T12874" s="53" t="str">
        <f t="shared" si="656"/>
        <v/>
      </c>
      <c r="U12874" s="53" t="str">
        <f t="shared" si="656"/>
        <v/>
      </c>
      <c r="V12874" s="53" t="str">
        <f t="shared" si="656"/>
        <v/>
      </c>
      <c r="W12874" s="53" t="str">
        <f t="shared" si="656"/>
        <v/>
      </c>
      <c r="X12874" s="53" t="str">
        <f t="shared" si="656"/>
        <v/>
      </c>
    </row>
    <row r="12875" spans="18:24" hidden="1" x14ac:dyDescent="0.3">
      <c r="R12875">
        <f t="shared" si="655"/>
        <v>0</v>
      </c>
      <c r="S12875">
        <f t="shared" ref="S12875:S12938" si="657">IF(OR(D12875="GRUPO TEPSA",D12875="TODAS"),Q12875/5,Q12875)</f>
        <v>0</v>
      </c>
      <c r="T12875" s="53" t="str">
        <f t="shared" si="656"/>
        <v/>
      </c>
      <c r="U12875" s="53" t="str">
        <f t="shared" si="656"/>
        <v/>
      </c>
      <c r="V12875" s="53" t="str">
        <f t="shared" si="656"/>
        <v/>
      </c>
      <c r="W12875" s="53" t="str">
        <f t="shared" si="656"/>
        <v/>
      </c>
      <c r="X12875" s="53" t="str">
        <f t="shared" si="656"/>
        <v/>
      </c>
    </row>
    <row r="12876" spans="18:24" hidden="1" x14ac:dyDescent="0.3">
      <c r="R12876">
        <f t="shared" si="655"/>
        <v>0</v>
      </c>
      <c r="S12876">
        <f t="shared" si="657"/>
        <v>0</v>
      </c>
      <c r="T12876" s="53" t="str">
        <f t="shared" si="656"/>
        <v/>
      </c>
      <c r="U12876" s="53" t="str">
        <f t="shared" si="656"/>
        <v/>
      </c>
      <c r="V12876" s="53" t="str">
        <f t="shared" si="656"/>
        <v/>
      </c>
      <c r="W12876" s="53" t="str">
        <f t="shared" si="656"/>
        <v/>
      </c>
      <c r="X12876" s="53" t="str">
        <f t="shared" si="656"/>
        <v/>
      </c>
    </row>
    <row r="12877" spans="18:24" hidden="1" x14ac:dyDescent="0.3">
      <c r="R12877">
        <f t="shared" si="655"/>
        <v>0</v>
      </c>
      <c r="S12877">
        <f t="shared" si="657"/>
        <v>0</v>
      </c>
      <c r="T12877" s="53" t="str">
        <f t="shared" si="656"/>
        <v/>
      </c>
      <c r="U12877" s="53" t="str">
        <f t="shared" si="656"/>
        <v/>
      </c>
      <c r="V12877" s="53" t="str">
        <f t="shared" si="656"/>
        <v/>
      </c>
      <c r="W12877" s="53" t="str">
        <f t="shared" si="656"/>
        <v/>
      </c>
      <c r="X12877" s="53" t="str">
        <f t="shared" si="656"/>
        <v/>
      </c>
    </row>
    <row r="12878" spans="18:24" hidden="1" x14ac:dyDescent="0.3">
      <c r="R12878">
        <f t="shared" si="655"/>
        <v>0</v>
      </c>
      <c r="S12878">
        <f t="shared" si="657"/>
        <v>0</v>
      </c>
      <c r="T12878" s="53" t="str">
        <f t="shared" si="656"/>
        <v/>
      </c>
      <c r="U12878" s="53" t="str">
        <f t="shared" si="656"/>
        <v/>
      </c>
      <c r="V12878" s="53" t="str">
        <f t="shared" si="656"/>
        <v/>
      </c>
      <c r="W12878" s="53" t="str">
        <f t="shared" si="656"/>
        <v/>
      </c>
      <c r="X12878" s="53" t="str">
        <f t="shared" si="656"/>
        <v/>
      </c>
    </row>
    <row r="12879" spans="18:24" hidden="1" x14ac:dyDescent="0.3">
      <c r="R12879">
        <f t="shared" si="655"/>
        <v>0</v>
      </c>
      <c r="S12879">
        <f t="shared" si="657"/>
        <v>0</v>
      </c>
      <c r="T12879" s="53" t="str">
        <f t="shared" si="656"/>
        <v/>
      </c>
      <c r="U12879" s="53" t="str">
        <f t="shared" si="656"/>
        <v/>
      </c>
      <c r="V12879" s="53" t="str">
        <f t="shared" si="656"/>
        <v/>
      </c>
      <c r="W12879" s="53" t="str">
        <f t="shared" si="656"/>
        <v/>
      </c>
      <c r="X12879" s="53" t="str">
        <f t="shared" si="656"/>
        <v/>
      </c>
    </row>
    <row r="12880" spans="18:24" hidden="1" x14ac:dyDescent="0.3">
      <c r="R12880">
        <f t="shared" si="655"/>
        <v>0</v>
      </c>
      <c r="S12880">
        <f t="shared" si="657"/>
        <v>0</v>
      </c>
      <c r="T12880" s="53" t="str">
        <f t="shared" si="656"/>
        <v/>
      </c>
      <c r="U12880" s="53" t="str">
        <f t="shared" si="656"/>
        <v/>
      </c>
      <c r="V12880" s="53" t="str">
        <f t="shared" si="656"/>
        <v/>
      </c>
      <c r="W12880" s="53" t="str">
        <f t="shared" si="656"/>
        <v/>
      </c>
      <c r="X12880" s="53" t="str">
        <f t="shared" si="656"/>
        <v/>
      </c>
    </row>
    <row r="12881" spans="18:24" hidden="1" x14ac:dyDescent="0.3">
      <c r="R12881">
        <f t="shared" si="655"/>
        <v>0</v>
      </c>
      <c r="S12881">
        <f t="shared" si="657"/>
        <v>0</v>
      </c>
      <c r="T12881" s="53" t="str">
        <f t="shared" si="656"/>
        <v/>
      </c>
      <c r="U12881" s="53" t="str">
        <f t="shared" si="656"/>
        <v/>
      </c>
      <c r="V12881" s="53" t="str">
        <f t="shared" si="656"/>
        <v/>
      </c>
      <c r="W12881" s="53" t="str">
        <f t="shared" si="656"/>
        <v/>
      </c>
      <c r="X12881" s="53" t="str">
        <f t="shared" si="656"/>
        <v/>
      </c>
    </row>
    <row r="12882" spans="18:24" hidden="1" x14ac:dyDescent="0.3">
      <c r="R12882">
        <f t="shared" si="655"/>
        <v>0</v>
      </c>
      <c r="S12882">
        <f t="shared" si="657"/>
        <v>0</v>
      </c>
      <c r="T12882" s="53" t="str">
        <f t="shared" si="656"/>
        <v/>
      </c>
      <c r="U12882" s="53" t="str">
        <f t="shared" si="656"/>
        <v/>
      </c>
      <c r="V12882" s="53" t="str">
        <f t="shared" si="656"/>
        <v/>
      </c>
      <c r="W12882" s="53" t="str">
        <f t="shared" si="656"/>
        <v/>
      </c>
      <c r="X12882" s="53" t="str">
        <f t="shared" si="656"/>
        <v/>
      </c>
    </row>
    <row r="12883" spans="18:24" hidden="1" x14ac:dyDescent="0.3">
      <c r="R12883">
        <f t="shared" si="655"/>
        <v>0</v>
      </c>
      <c r="S12883">
        <f t="shared" si="657"/>
        <v>0</v>
      </c>
      <c r="T12883" s="53" t="str">
        <f t="shared" si="656"/>
        <v/>
      </c>
      <c r="U12883" s="53" t="str">
        <f t="shared" si="656"/>
        <v/>
      </c>
      <c r="V12883" s="53" t="str">
        <f t="shared" si="656"/>
        <v/>
      </c>
      <c r="W12883" s="53" t="str">
        <f t="shared" si="656"/>
        <v/>
      </c>
      <c r="X12883" s="53" t="str">
        <f t="shared" si="656"/>
        <v/>
      </c>
    </row>
    <row r="12884" spans="18:24" hidden="1" x14ac:dyDescent="0.3">
      <c r="R12884">
        <f t="shared" si="655"/>
        <v>0</v>
      </c>
      <c r="S12884">
        <f t="shared" si="657"/>
        <v>0</v>
      </c>
      <c r="T12884" s="53" t="str">
        <f t="shared" si="656"/>
        <v/>
      </c>
      <c r="U12884" s="53" t="str">
        <f t="shared" si="656"/>
        <v/>
      </c>
      <c r="V12884" s="53" t="str">
        <f t="shared" si="656"/>
        <v/>
      </c>
      <c r="W12884" s="53" t="str">
        <f t="shared" si="656"/>
        <v/>
      </c>
      <c r="X12884" s="53" t="str">
        <f t="shared" si="656"/>
        <v/>
      </c>
    </row>
    <row r="12885" spans="18:24" hidden="1" x14ac:dyDescent="0.3">
      <c r="R12885">
        <f t="shared" si="655"/>
        <v>0</v>
      </c>
      <c r="S12885">
        <f t="shared" si="657"/>
        <v>0</v>
      </c>
      <c r="T12885" s="53" t="str">
        <f t="shared" si="656"/>
        <v/>
      </c>
      <c r="U12885" s="53" t="str">
        <f t="shared" si="656"/>
        <v/>
      </c>
      <c r="V12885" s="53" t="str">
        <f t="shared" si="656"/>
        <v/>
      </c>
      <c r="W12885" s="53" t="str">
        <f t="shared" si="656"/>
        <v/>
      </c>
      <c r="X12885" s="53" t="str">
        <f t="shared" si="656"/>
        <v/>
      </c>
    </row>
    <row r="12886" spans="18:24" hidden="1" x14ac:dyDescent="0.3">
      <c r="R12886">
        <f t="shared" si="655"/>
        <v>0</v>
      </c>
      <c r="S12886">
        <f t="shared" si="657"/>
        <v>0</v>
      </c>
      <c r="T12886" s="53" t="str">
        <f t="shared" si="656"/>
        <v/>
      </c>
      <c r="U12886" s="53" t="str">
        <f t="shared" si="656"/>
        <v/>
      </c>
      <c r="V12886" s="53" t="str">
        <f t="shared" si="656"/>
        <v/>
      </c>
      <c r="W12886" s="53" t="str">
        <f t="shared" si="656"/>
        <v/>
      </c>
      <c r="X12886" s="53" t="str">
        <f t="shared" si="656"/>
        <v/>
      </c>
    </row>
    <row r="12887" spans="18:24" hidden="1" x14ac:dyDescent="0.3">
      <c r="R12887">
        <f t="shared" si="655"/>
        <v>0</v>
      </c>
      <c r="S12887">
        <f t="shared" si="657"/>
        <v>0</v>
      </c>
      <c r="T12887" s="53" t="str">
        <f t="shared" si="656"/>
        <v/>
      </c>
      <c r="U12887" s="53" t="str">
        <f t="shared" si="656"/>
        <v/>
      </c>
      <c r="V12887" s="53" t="str">
        <f t="shared" si="656"/>
        <v/>
      </c>
      <c r="W12887" s="53" t="str">
        <f t="shared" si="656"/>
        <v/>
      </c>
      <c r="X12887" s="53" t="str">
        <f t="shared" si="656"/>
        <v/>
      </c>
    </row>
    <row r="12888" spans="18:24" hidden="1" x14ac:dyDescent="0.3">
      <c r="R12888">
        <f t="shared" si="655"/>
        <v>0</v>
      </c>
      <c r="S12888">
        <f t="shared" si="657"/>
        <v>0</v>
      </c>
      <c r="T12888" s="53" t="str">
        <f t="shared" si="656"/>
        <v/>
      </c>
      <c r="U12888" s="53" t="str">
        <f t="shared" si="656"/>
        <v/>
      </c>
      <c r="V12888" s="53" t="str">
        <f t="shared" si="656"/>
        <v/>
      </c>
      <c r="W12888" s="53" t="str">
        <f t="shared" si="656"/>
        <v/>
      </c>
      <c r="X12888" s="53" t="str">
        <f t="shared" si="656"/>
        <v/>
      </c>
    </row>
    <row r="12889" spans="18:24" hidden="1" x14ac:dyDescent="0.3">
      <c r="R12889">
        <f t="shared" si="655"/>
        <v>0</v>
      </c>
      <c r="S12889">
        <f t="shared" si="657"/>
        <v>0</v>
      </c>
      <c r="T12889" s="53" t="str">
        <f t="shared" si="656"/>
        <v/>
      </c>
      <c r="U12889" s="53" t="str">
        <f t="shared" si="656"/>
        <v/>
      </c>
      <c r="V12889" s="53" t="str">
        <f t="shared" si="656"/>
        <v/>
      </c>
      <c r="W12889" s="53" t="str">
        <f t="shared" si="656"/>
        <v/>
      </c>
      <c r="X12889" s="53" t="str">
        <f t="shared" si="656"/>
        <v/>
      </c>
    </row>
    <row r="12890" spans="18:24" hidden="1" x14ac:dyDescent="0.3">
      <c r="R12890">
        <f t="shared" si="655"/>
        <v>0</v>
      </c>
      <c r="S12890">
        <f t="shared" si="657"/>
        <v>0</v>
      </c>
      <c r="T12890" s="53" t="str">
        <f t="shared" si="656"/>
        <v/>
      </c>
      <c r="U12890" s="53" t="str">
        <f t="shared" si="656"/>
        <v/>
      </c>
      <c r="V12890" s="53" t="str">
        <f t="shared" si="656"/>
        <v/>
      </c>
      <c r="W12890" s="53" t="str">
        <f t="shared" si="656"/>
        <v/>
      </c>
      <c r="X12890" s="53" t="str">
        <f t="shared" si="656"/>
        <v/>
      </c>
    </row>
    <row r="12891" spans="18:24" hidden="1" x14ac:dyDescent="0.3">
      <c r="R12891">
        <f t="shared" si="655"/>
        <v>0</v>
      </c>
      <c r="S12891">
        <f t="shared" si="657"/>
        <v>0</v>
      </c>
      <c r="T12891" s="53" t="str">
        <f t="shared" si="656"/>
        <v/>
      </c>
      <c r="U12891" s="53" t="str">
        <f t="shared" si="656"/>
        <v/>
      </c>
      <c r="V12891" s="53" t="str">
        <f t="shared" si="656"/>
        <v/>
      </c>
      <c r="W12891" s="53" t="str">
        <f t="shared" si="656"/>
        <v/>
      </c>
      <c r="X12891" s="53" t="str">
        <f t="shared" si="656"/>
        <v/>
      </c>
    </row>
    <row r="12892" spans="18:24" hidden="1" x14ac:dyDescent="0.3">
      <c r="R12892">
        <f t="shared" si="655"/>
        <v>0</v>
      </c>
      <c r="S12892">
        <f t="shared" si="657"/>
        <v>0</v>
      </c>
      <c r="T12892" s="53" t="str">
        <f t="shared" si="656"/>
        <v/>
      </c>
      <c r="U12892" s="53" t="str">
        <f t="shared" si="656"/>
        <v/>
      </c>
      <c r="V12892" s="53" t="str">
        <f t="shared" si="656"/>
        <v/>
      </c>
      <c r="W12892" s="53" t="str">
        <f t="shared" si="656"/>
        <v/>
      </c>
      <c r="X12892" s="53" t="str">
        <f t="shared" si="656"/>
        <v/>
      </c>
    </row>
    <row r="12893" spans="18:24" hidden="1" x14ac:dyDescent="0.3">
      <c r="R12893">
        <f t="shared" si="655"/>
        <v>0</v>
      </c>
      <c r="S12893">
        <f t="shared" si="657"/>
        <v>0</v>
      </c>
      <c r="T12893" s="53" t="str">
        <f t="shared" si="656"/>
        <v/>
      </c>
      <c r="U12893" s="53" t="str">
        <f t="shared" si="656"/>
        <v/>
      </c>
      <c r="V12893" s="53" t="str">
        <f t="shared" si="656"/>
        <v/>
      </c>
      <c r="W12893" s="53" t="str">
        <f t="shared" si="656"/>
        <v/>
      </c>
      <c r="X12893" s="53" t="str">
        <f t="shared" si="656"/>
        <v/>
      </c>
    </row>
    <row r="12894" spans="18:24" hidden="1" x14ac:dyDescent="0.3">
      <c r="R12894">
        <f t="shared" si="655"/>
        <v>0</v>
      </c>
      <c r="S12894">
        <f t="shared" si="657"/>
        <v>0</v>
      </c>
      <c r="T12894" s="53" t="str">
        <f t="shared" si="656"/>
        <v/>
      </c>
      <c r="U12894" s="53" t="str">
        <f t="shared" si="656"/>
        <v/>
      </c>
      <c r="V12894" s="53" t="str">
        <f t="shared" si="656"/>
        <v/>
      </c>
      <c r="W12894" s="53" t="str">
        <f t="shared" si="656"/>
        <v/>
      </c>
      <c r="X12894" s="53" t="str">
        <f t="shared" si="656"/>
        <v/>
      </c>
    </row>
    <row r="12895" spans="18:24" hidden="1" x14ac:dyDescent="0.3">
      <c r="R12895">
        <f t="shared" si="655"/>
        <v>0</v>
      </c>
      <c r="S12895">
        <f t="shared" si="657"/>
        <v>0</v>
      </c>
      <c r="T12895" s="53" t="str">
        <f t="shared" si="656"/>
        <v/>
      </c>
      <c r="U12895" s="53" t="str">
        <f t="shared" si="656"/>
        <v/>
      </c>
      <c r="V12895" s="53" t="str">
        <f t="shared" si="656"/>
        <v/>
      </c>
      <c r="W12895" s="53" t="str">
        <f t="shared" si="656"/>
        <v/>
      </c>
      <c r="X12895" s="53" t="str">
        <f t="shared" si="656"/>
        <v/>
      </c>
    </row>
    <row r="12896" spans="18:24" hidden="1" x14ac:dyDescent="0.3">
      <c r="R12896">
        <f t="shared" si="655"/>
        <v>0</v>
      </c>
      <c r="S12896">
        <f t="shared" si="657"/>
        <v>0</v>
      </c>
      <c r="T12896" s="53" t="str">
        <f t="shared" si="656"/>
        <v/>
      </c>
      <c r="U12896" s="53" t="str">
        <f t="shared" si="656"/>
        <v/>
      </c>
      <c r="V12896" s="53" t="str">
        <f t="shared" si="656"/>
        <v/>
      </c>
      <c r="W12896" s="53" t="str">
        <f t="shared" si="656"/>
        <v/>
      </c>
      <c r="X12896" s="53" t="str">
        <f t="shared" si="656"/>
        <v/>
      </c>
    </row>
    <row r="12897" spans="18:24" hidden="1" x14ac:dyDescent="0.3">
      <c r="R12897">
        <f t="shared" si="655"/>
        <v>0</v>
      </c>
      <c r="S12897">
        <f t="shared" si="657"/>
        <v>0</v>
      </c>
      <c r="T12897" s="53" t="str">
        <f t="shared" si="656"/>
        <v/>
      </c>
      <c r="U12897" s="53" t="str">
        <f t="shared" si="656"/>
        <v/>
      </c>
      <c r="V12897" s="53" t="str">
        <f t="shared" si="656"/>
        <v/>
      </c>
      <c r="W12897" s="53" t="str">
        <f t="shared" si="656"/>
        <v/>
      </c>
      <c r="X12897" s="53" t="str">
        <f t="shared" si="656"/>
        <v/>
      </c>
    </row>
    <row r="12898" spans="18:24" hidden="1" x14ac:dyDescent="0.3">
      <c r="R12898">
        <f t="shared" si="655"/>
        <v>0</v>
      </c>
      <c r="S12898">
        <f t="shared" si="657"/>
        <v>0</v>
      </c>
      <c r="T12898" s="53" t="str">
        <f t="shared" si="656"/>
        <v/>
      </c>
      <c r="U12898" s="53" t="str">
        <f t="shared" si="656"/>
        <v/>
      </c>
      <c r="V12898" s="53" t="str">
        <f t="shared" si="656"/>
        <v/>
      </c>
      <c r="W12898" s="53" t="str">
        <f t="shared" si="656"/>
        <v/>
      </c>
      <c r="X12898" s="53" t="str">
        <f t="shared" si="656"/>
        <v/>
      </c>
    </row>
    <row r="12899" spans="18:24" hidden="1" x14ac:dyDescent="0.3">
      <c r="R12899">
        <f t="shared" si="655"/>
        <v>0</v>
      </c>
      <c r="S12899">
        <f t="shared" si="657"/>
        <v>0</v>
      </c>
      <c r="T12899" s="53" t="str">
        <f t="shared" si="656"/>
        <v/>
      </c>
      <c r="U12899" s="53" t="str">
        <f t="shared" si="656"/>
        <v/>
      </c>
      <c r="V12899" s="53" t="str">
        <f t="shared" si="656"/>
        <v/>
      </c>
      <c r="W12899" s="53" t="str">
        <f t="shared" si="656"/>
        <v/>
      </c>
      <c r="X12899" s="53" t="str">
        <f t="shared" si="656"/>
        <v/>
      </c>
    </row>
    <row r="12900" spans="18:24" hidden="1" x14ac:dyDescent="0.3">
      <c r="R12900">
        <f t="shared" si="655"/>
        <v>0</v>
      </c>
      <c r="S12900">
        <f t="shared" si="657"/>
        <v>0</v>
      </c>
      <c r="T12900" s="53" t="str">
        <f t="shared" si="656"/>
        <v/>
      </c>
      <c r="U12900" s="53" t="str">
        <f t="shared" si="656"/>
        <v/>
      </c>
      <c r="V12900" s="53" t="str">
        <f t="shared" si="656"/>
        <v/>
      </c>
      <c r="W12900" s="53" t="str">
        <f t="shared" si="656"/>
        <v/>
      </c>
      <c r="X12900" s="53" t="str">
        <f t="shared" si="656"/>
        <v/>
      </c>
    </row>
    <row r="12901" spans="18:24" hidden="1" x14ac:dyDescent="0.3">
      <c r="R12901">
        <f t="shared" si="655"/>
        <v>0</v>
      </c>
      <c r="S12901">
        <f t="shared" si="657"/>
        <v>0</v>
      </c>
      <c r="T12901" s="53" t="str">
        <f t="shared" si="656"/>
        <v/>
      </c>
      <c r="U12901" s="53" t="str">
        <f t="shared" si="656"/>
        <v/>
      </c>
      <c r="V12901" s="53" t="str">
        <f t="shared" si="656"/>
        <v/>
      </c>
      <c r="W12901" s="53" t="str">
        <f t="shared" si="656"/>
        <v/>
      </c>
      <c r="X12901" s="53" t="str">
        <f t="shared" si="656"/>
        <v/>
      </c>
    </row>
    <row r="12902" spans="18:24" hidden="1" x14ac:dyDescent="0.3">
      <c r="R12902">
        <f t="shared" si="655"/>
        <v>0</v>
      </c>
      <c r="S12902">
        <f t="shared" si="657"/>
        <v>0</v>
      </c>
      <c r="T12902" s="53" t="str">
        <f t="shared" si="656"/>
        <v/>
      </c>
      <c r="U12902" s="53" t="str">
        <f t="shared" si="656"/>
        <v/>
      </c>
      <c r="V12902" s="53" t="str">
        <f t="shared" si="656"/>
        <v/>
      </c>
      <c r="W12902" s="53" t="str">
        <f t="shared" si="656"/>
        <v/>
      </c>
      <c r="X12902" s="53" t="str">
        <f t="shared" si="656"/>
        <v/>
      </c>
    </row>
    <row r="12903" spans="18:24" hidden="1" x14ac:dyDescent="0.3">
      <c r="R12903">
        <f t="shared" si="655"/>
        <v>0</v>
      </c>
      <c r="S12903">
        <f t="shared" si="657"/>
        <v>0</v>
      </c>
      <c r="T12903" s="53" t="str">
        <f t="shared" si="656"/>
        <v/>
      </c>
      <c r="U12903" s="53" t="str">
        <f t="shared" si="656"/>
        <v/>
      </c>
      <c r="V12903" s="53" t="str">
        <f t="shared" si="656"/>
        <v/>
      </c>
      <c r="W12903" s="53" t="str">
        <f t="shared" si="656"/>
        <v/>
      </c>
      <c r="X12903" s="53" t="str">
        <f t="shared" si="656"/>
        <v/>
      </c>
    </row>
    <row r="12904" spans="18:24" hidden="1" x14ac:dyDescent="0.3">
      <c r="R12904">
        <f t="shared" si="655"/>
        <v>0</v>
      </c>
      <c r="S12904">
        <f t="shared" si="657"/>
        <v>0</v>
      </c>
      <c r="T12904" s="53" t="str">
        <f t="shared" si="656"/>
        <v/>
      </c>
      <c r="U12904" s="53" t="str">
        <f t="shared" si="656"/>
        <v/>
      </c>
      <c r="V12904" s="53" t="str">
        <f t="shared" si="656"/>
        <v/>
      </c>
      <c r="W12904" s="53" t="str">
        <f t="shared" si="656"/>
        <v/>
      </c>
      <c r="X12904" s="53" t="str">
        <f t="shared" si="656"/>
        <v/>
      </c>
    </row>
    <row r="12905" spans="18:24" hidden="1" x14ac:dyDescent="0.3">
      <c r="R12905">
        <f t="shared" si="655"/>
        <v>0</v>
      </c>
      <c r="S12905">
        <f t="shared" si="657"/>
        <v>0</v>
      </c>
      <c r="T12905" s="53" t="str">
        <f t="shared" si="656"/>
        <v/>
      </c>
      <c r="U12905" s="53" t="str">
        <f t="shared" si="656"/>
        <v/>
      </c>
      <c r="V12905" s="53" t="str">
        <f t="shared" si="656"/>
        <v/>
      </c>
      <c r="W12905" s="53" t="str">
        <f t="shared" si="656"/>
        <v/>
      </c>
      <c r="X12905" s="53" t="str">
        <f t="shared" si="656"/>
        <v/>
      </c>
    </row>
    <row r="12906" spans="18:24" hidden="1" x14ac:dyDescent="0.3">
      <c r="R12906">
        <f t="shared" si="655"/>
        <v>0</v>
      </c>
      <c r="S12906">
        <f t="shared" si="657"/>
        <v>0</v>
      </c>
      <c r="T12906" s="53" t="str">
        <f t="shared" si="656"/>
        <v/>
      </c>
      <c r="U12906" s="53" t="str">
        <f t="shared" si="656"/>
        <v/>
      </c>
      <c r="V12906" s="53" t="str">
        <f t="shared" si="656"/>
        <v/>
      </c>
      <c r="W12906" s="53" t="str">
        <f t="shared" si="656"/>
        <v/>
      </c>
      <c r="X12906" s="53" t="str">
        <f t="shared" si="656"/>
        <v/>
      </c>
    </row>
    <row r="12907" spans="18:24" hidden="1" x14ac:dyDescent="0.3">
      <c r="R12907">
        <f t="shared" si="655"/>
        <v>0</v>
      </c>
      <c r="S12907">
        <f t="shared" si="657"/>
        <v>0</v>
      </c>
      <c r="T12907" s="53" t="str">
        <f t="shared" si="656"/>
        <v/>
      </c>
      <c r="U12907" s="53" t="str">
        <f t="shared" si="656"/>
        <v/>
      </c>
      <c r="V12907" s="53" t="str">
        <f t="shared" si="656"/>
        <v/>
      </c>
      <c r="W12907" s="53" t="str">
        <f t="shared" si="656"/>
        <v/>
      </c>
      <c r="X12907" s="53" t="str">
        <f t="shared" si="656"/>
        <v/>
      </c>
    </row>
    <row r="12908" spans="18:24" hidden="1" x14ac:dyDescent="0.3">
      <c r="R12908">
        <f t="shared" si="655"/>
        <v>0</v>
      </c>
      <c r="S12908">
        <f t="shared" si="657"/>
        <v>0</v>
      </c>
      <c r="T12908" s="53" t="str">
        <f t="shared" si="656"/>
        <v/>
      </c>
      <c r="U12908" s="53" t="str">
        <f t="shared" si="656"/>
        <v/>
      </c>
      <c r="V12908" s="53" t="str">
        <f t="shared" si="656"/>
        <v/>
      </c>
      <c r="W12908" s="53" t="str">
        <f t="shared" si="656"/>
        <v/>
      </c>
      <c r="X12908" s="53" t="str">
        <f t="shared" si="656"/>
        <v/>
      </c>
    </row>
    <row r="12909" spans="18:24" hidden="1" x14ac:dyDescent="0.3">
      <c r="R12909">
        <f t="shared" si="655"/>
        <v>0</v>
      </c>
      <c r="S12909">
        <f t="shared" si="657"/>
        <v>0</v>
      </c>
      <c r="T12909" s="53" t="str">
        <f t="shared" si="656"/>
        <v/>
      </c>
      <c r="U12909" s="53" t="str">
        <f t="shared" si="656"/>
        <v/>
      </c>
      <c r="V12909" s="53" t="str">
        <f t="shared" si="656"/>
        <v/>
      </c>
      <c r="W12909" s="53" t="str">
        <f t="shared" si="656"/>
        <v/>
      </c>
      <c r="X12909" s="53" t="str">
        <f t="shared" si="656"/>
        <v/>
      </c>
    </row>
    <row r="12910" spans="18:24" hidden="1" x14ac:dyDescent="0.3">
      <c r="R12910">
        <f t="shared" si="655"/>
        <v>0</v>
      </c>
      <c r="S12910">
        <f t="shared" si="657"/>
        <v>0</v>
      </c>
      <c r="T12910" s="53" t="str">
        <f t="shared" si="656"/>
        <v/>
      </c>
      <c r="U12910" s="53" t="str">
        <f t="shared" si="656"/>
        <v/>
      </c>
      <c r="V12910" s="53" t="str">
        <f t="shared" si="656"/>
        <v/>
      </c>
      <c r="W12910" s="53" t="str">
        <f t="shared" si="656"/>
        <v/>
      </c>
      <c r="X12910" s="53" t="str">
        <f t="shared" si="656"/>
        <v/>
      </c>
    </row>
    <row r="12911" spans="18:24" hidden="1" x14ac:dyDescent="0.3">
      <c r="R12911">
        <f t="shared" si="655"/>
        <v>0</v>
      </c>
      <c r="S12911">
        <f t="shared" si="657"/>
        <v>0</v>
      </c>
      <c r="T12911" s="53" t="str">
        <f t="shared" si="656"/>
        <v/>
      </c>
      <c r="U12911" s="53" t="str">
        <f t="shared" si="656"/>
        <v/>
      </c>
      <c r="V12911" s="53" t="str">
        <f t="shared" si="656"/>
        <v/>
      </c>
      <c r="W12911" s="53" t="str">
        <f t="shared" si="656"/>
        <v/>
      </c>
      <c r="X12911" s="53" t="str">
        <f t="shared" si="656"/>
        <v/>
      </c>
    </row>
    <row r="12912" spans="18:24" hidden="1" x14ac:dyDescent="0.3">
      <c r="R12912">
        <f t="shared" si="655"/>
        <v>0</v>
      </c>
      <c r="S12912">
        <f t="shared" si="657"/>
        <v>0</v>
      </c>
      <c r="T12912" s="53" t="str">
        <f t="shared" si="656"/>
        <v/>
      </c>
      <c r="U12912" s="53" t="str">
        <f t="shared" si="656"/>
        <v/>
      </c>
      <c r="V12912" s="53" t="str">
        <f t="shared" si="656"/>
        <v/>
      </c>
      <c r="W12912" s="53" t="str">
        <f t="shared" si="656"/>
        <v/>
      </c>
      <c r="X12912" s="53" t="str">
        <f t="shared" si="656"/>
        <v/>
      </c>
    </row>
    <row r="12913" spans="18:24" hidden="1" x14ac:dyDescent="0.3">
      <c r="R12913">
        <f t="shared" si="655"/>
        <v>0</v>
      </c>
      <c r="S12913">
        <f t="shared" si="657"/>
        <v>0</v>
      </c>
      <c r="T12913" s="53" t="str">
        <f t="shared" si="656"/>
        <v/>
      </c>
      <c r="U12913" s="53" t="str">
        <f t="shared" si="656"/>
        <v/>
      </c>
      <c r="V12913" s="53" t="str">
        <f t="shared" si="656"/>
        <v/>
      </c>
      <c r="W12913" s="53" t="str">
        <f t="shared" si="656"/>
        <v/>
      </c>
      <c r="X12913" s="53" t="str">
        <f t="shared" si="656"/>
        <v/>
      </c>
    </row>
    <row r="12914" spans="18:24" hidden="1" x14ac:dyDescent="0.3">
      <c r="R12914">
        <f t="shared" si="655"/>
        <v>0</v>
      </c>
      <c r="S12914">
        <f t="shared" si="657"/>
        <v>0</v>
      </c>
      <c r="T12914" s="53" t="str">
        <f t="shared" si="656"/>
        <v/>
      </c>
      <c r="U12914" s="53" t="str">
        <f t="shared" si="656"/>
        <v/>
      </c>
      <c r="V12914" s="53" t="str">
        <f t="shared" si="656"/>
        <v/>
      </c>
      <c r="W12914" s="53" t="str">
        <f t="shared" si="656"/>
        <v/>
      </c>
      <c r="X12914" s="53" t="str">
        <f t="shared" si="656"/>
        <v/>
      </c>
    </row>
    <row r="12915" spans="18:24" hidden="1" x14ac:dyDescent="0.3">
      <c r="R12915">
        <f t="shared" si="655"/>
        <v>0</v>
      </c>
      <c r="S12915">
        <f t="shared" si="657"/>
        <v>0</v>
      </c>
      <c r="T12915" s="53" t="str">
        <f t="shared" si="656"/>
        <v/>
      </c>
      <c r="U12915" s="53" t="str">
        <f t="shared" si="656"/>
        <v/>
      </c>
      <c r="V12915" s="53" t="str">
        <f t="shared" si="656"/>
        <v/>
      </c>
      <c r="W12915" s="53" t="str">
        <f t="shared" si="656"/>
        <v/>
      </c>
      <c r="X12915" s="53" t="str">
        <f t="shared" si="656"/>
        <v/>
      </c>
    </row>
    <row r="12916" spans="18:24" hidden="1" x14ac:dyDescent="0.3">
      <c r="R12916">
        <f t="shared" si="655"/>
        <v>0</v>
      </c>
      <c r="S12916">
        <f t="shared" si="657"/>
        <v>0</v>
      </c>
      <c r="T12916" s="53" t="str">
        <f t="shared" si="656"/>
        <v/>
      </c>
      <c r="U12916" s="53" t="str">
        <f t="shared" si="656"/>
        <v/>
      </c>
      <c r="V12916" s="53" t="str">
        <f t="shared" si="656"/>
        <v/>
      </c>
      <c r="W12916" s="53" t="str">
        <f t="shared" si="656"/>
        <v/>
      </c>
      <c r="X12916" s="53" t="str">
        <f t="shared" si="656"/>
        <v/>
      </c>
    </row>
    <row r="12917" spans="18:24" hidden="1" x14ac:dyDescent="0.3">
      <c r="R12917">
        <f t="shared" si="655"/>
        <v>0</v>
      </c>
      <c r="S12917">
        <f t="shared" si="657"/>
        <v>0</v>
      </c>
      <c r="T12917" s="53" t="str">
        <f t="shared" si="656"/>
        <v/>
      </c>
      <c r="U12917" s="53" t="str">
        <f t="shared" si="656"/>
        <v/>
      </c>
      <c r="V12917" s="53" t="str">
        <f t="shared" si="656"/>
        <v/>
      </c>
      <c r="W12917" s="53" t="str">
        <f t="shared" si="656"/>
        <v/>
      </c>
      <c r="X12917" s="53" t="str">
        <f t="shared" si="656"/>
        <v/>
      </c>
    </row>
    <row r="12918" spans="18:24" hidden="1" x14ac:dyDescent="0.3">
      <c r="R12918">
        <f t="shared" si="655"/>
        <v>0</v>
      </c>
      <c r="S12918">
        <f t="shared" si="657"/>
        <v>0</v>
      </c>
      <c r="T12918" s="53" t="str">
        <f t="shared" si="656"/>
        <v/>
      </c>
      <c r="U12918" s="53" t="str">
        <f t="shared" si="656"/>
        <v/>
      </c>
      <c r="V12918" s="53" t="str">
        <f t="shared" si="656"/>
        <v/>
      </c>
      <c r="W12918" s="53" t="str">
        <f t="shared" si="656"/>
        <v/>
      </c>
      <c r="X12918" s="53" t="str">
        <f t="shared" si="656"/>
        <v/>
      </c>
    </row>
    <row r="12919" spans="18:24" hidden="1" x14ac:dyDescent="0.3">
      <c r="R12919">
        <f t="shared" si="655"/>
        <v>0</v>
      </c>
      <c r="S12919">
        <f t="shared" si="657"/>
        <v>0</v>
      </c>
      <c r="T12919" s="53" t="str">
        <f t="shared" si="656"/>
        <v/>
      </c>
      <c r="U12919" s="53" t="str">
        <f t="shared" si="656"/>
        <v/>
      </c>
      <c r="V12919" s="53" t="str">
        <f t="shared" si="656"/>
        <v/>
      </c>
      <c r="W12919" s="53" t="str">
        <f t="shared" si="656"/>
        <v/>
      </c>
      <c r="X12919" s="53" t="str">
        <f t="shared" si="656"/>
        <v/>
      </c>
    </row>
    <row r="12920" spans="18:24" hidden="1" x14ac:dyDescent="0.3">
      <c r="R12920">
        <f t="shared" si="655"/>
        <v>0</v>
      </c>
      <c r="S12920">
        <f t="shared" si="657"/>
        <v>0</v>
      </c>
      <c r="T12920" s="53" t="str">
        <f t="shared" si="656"/>
        <v/>
      </c>
      <c r="U12920" s="53" t="str">
        <f t="shared" si="656"/>
        <v/>
      </c>
      <c r="V12920" s="53" t="str">
        <f t="shared" si="656"/>
        <v/>
      </c>
      <c r="W12920" s="53" t="str">
        <f t="shared" si="656"/>
        <v/>
      </c>
      <c r="X12920" s="53" t="str">
        <f t="shared" si="656"/>
        <v/>
      </c>
    </row>
    <row r="12921" spans="18:24" hidden="1" x14ac:dyDescent="0.3">
      <c r="R12921">
        <f t="shared" si="655"/>
        <v>0</v>
      </c>
      <c r="S12921">
        <f t="shared" si="657"/>
        <v>0</v>
      </c>
      <c r="T12921" s="53" t="str">
        <f t="shared" si="656"/>
        <v/>
      </c>
      <c r="U12921" s="53" t="str">
        <f t="shared" si="656"/>
        <v/>
      </c>
      <c r="V12921" s="53" t="str">
        <f t="shared" si="656"/>
        <v/>
      </c>
      <c r="W12921" s="53" t="str">
        <f t="shared" si="656"/>
        <v/>
      </c>
      <c r="X12921" s="53" t="str">
        <f t="shared" si="656"/>
        <v/>
      </c>
    </row>
    <row r="12922" spans="18:24" hidden="1" x14ac:dyDescent="0.3">
      <c r="R12922">
        <f t="shared" si="655"/>
        <v>0</v>
      </c>
      <c r="S12922">
        <f t="shared" si="657"/>
        <v>0</v>
      </c>
      <c r="T12922" s="53" t="str">
        <f t="shared" ref="T12922:X12972" si="658">IF(OR(COUNTIF($D12922,"*"&amp;T$5&amp;"*")&gt;0,$D12922="GRUPO TEPSA"),T$5,"")</f>
        <v/>
      </c>
      <c r="U12922" s="53" t="str">
        <f t="shared" si="658"/>
        <v/>
      </c>
      <c r="V12922" s="53" t="str">
        <f t="shared" si="658"/>
        <v/>
      </c>
      <c r="W12922" s="53" t="str">
        <f t="shared" si="658"/>
        <v/>
      </c>
      <c r="X12922" s="53" t="str">
        <f t="shared" si="658"/>
        <v/>
      </c>
    </row>
    <row r="12923" spans="18:24" hidden="1" x14ac:dyDescent="0.3">
      <c r="R12923">
        <f t="shared" si="655"/>
        <v>0</v>
      </c>
      <c r="S12923">
        <f t="shared" si="657"/>
        <v>0</v>
      </c>
      <c r="T12923" s="53" t="str">
        <f t="shared" si="658"/>
        <v/>
      </c>
      <c r="U12923" s="53" t="str">
        <f t="shared" si="658"/>
        <v/>
      </c>
      <c r="V12923" s="53" t="str">
        <f t="shared" si="658"/>
        <v/>
      </c>
      <c r="W12923" s="53" t="str">
        <f t="shared" si="658"/>
        <v/>
      </c>
      <c r="X12923" s="53" t="str">
        <f t="shared" si="658"/>
        <v/>
      </c>
    </row>
    <row r="12924" spans="18:24" hidden="1" x14ac:dyDescent="0.3">
      <c r="R12924">
        <f t="shared" si="655"/>
        <v>0</v>
      </c>
      <c r="S12924">
        <f t="shared" si="657"/>
        <v>0</v>
      </c>
      <c r="T12924" s="53" t="str">
        <f t="shared" si="658"/>
        <v/>
      </c>
      <c r="U12924" s="53" t="str">
        <f t="shared" si="658"/>
        <v/>
      </c>
      <c r="V12924" s="53" t="str">
        <f t="shared" si="658"/>
        <v/>
      </c>
      <c r="W12924" s="53" t="str">
        <f t="shared" si="658"/>
        <v/>
      </c>
      <c r="X12924" s="53" t="str">
        <f t="shared" si="658"/>
        <v/>
      </c>
    </row>
    <row r="12925" spans="18:24" hidden="1" x14ac:dyDescent="0.3">
      <c r="R12925">
        <f t="shared" si="655"/>
        <v>0</v>
      </c>
      <c r="S12925">
        <f t="shared" si="657"/>
        <v>0</v>
      </c>
      <c r="T12925" s="53" t="str">
        <f t="shared" si="658"/>
        <v/>
      </c>
      <c r="U12925" s="53" t="str">
        <f t="shared" si="658"/>
        <v/>
      </c>
      <c r="V12925" s="53" t="str">
        <f t="shared" si="658"/>
        <v/>
      </c>
      <c r="W12925" s="53" t="str">
        <f t="shared" si="658"/>
        <v/>
      </c>
      <c r="X12925" s="53" t="str">
        <f t="shared" si="658"/>
        <v/>
      </c>
    </row>
    <row r="12926" spans="18:24" hidden="1" x14ac:dyDescent="0.3">
      <c r="R12926">
        <f t="shared" si="655"/>
        <v>0</v>
      </c>
      <c r="S12926">
        <f t="shared" si="657"/>
        <v>0</v>
      </c>
      <c r="T12926" s="53" t="str">
        <f t="shared" si="658"/>
        <v/>
      </c>
      <c r="U12926" s="53" t="str">
        <f t="shared" si="658"/>
        <v/>
      </c>
      <c r="V12926" s="53" t="str">
        <f t="shared" si="658"/>
        <v/>
      </c>
      <c r="W12926" s="53" t="str">
        <f t="shared" si="658"/>
        <v/>
      </c>
      <c r="X12926" s="53" t="str">
        <f t="shared" si="658"/>
        <v/>
      </c>
    </row>
    <row r="12927" spans="18:24" hidden="1" x14ac:dyDescent="0.3">
      <c r="R12927">
        <f t="shared" si="655"/>
        <v>0</v>
      </c>
      <c r="S12927">
        <f t="shared" si="657"/>
        <v>0</v>
      </c>
      <c r="T12927" s="53" t="str">
        <f t="shared" si="658"/>
        <v/>
      </c>
      <c r="U12927" s="53" t="str">
        <f t="shared" si="658"/>
        <v/>
      </c>
      <c r="V12927" s="53" t="str">
        <f t="shared" si="658"/>
        <v/>
      </c>
      <c r="W12927" s="53" t="str">
        <f t="shared" si="658"/>
        <v/>
      </c>
      <c r="X12927" s="53" t="str">
        <f t="shared" si="658"/>
        <v/>
      </c>
    </row>
    <row r="12928" spans="18:24" hidden="1" x14ac:dyDescent="0.3">
      <c r="R12928">
        <f t="shared" si="655"/>
        <v>0</v>
      </c>
      <c r="S12928">
        <f t="shared" si="657"/>
        <v>0</v>
      </c>
      <c r="T12928" s="53" t="str">
        <f t="shared" si="658"/>
        <v/>
      </c>
      <c r="U12928" s="53" t="str">
        <f t="shared" si="658"/>
        <v/>
      </c>
      <c r="V12928" s="53" t="str">
        <f t="shared" si="658"/>
        <v/>
      </c>
      <c r="W12928" s="53" t="str">
        <f t="shared" si="658"/>
        <v/>
      </c>
      <c r="X12928" s="53" t="str">
        <f t="shared" si="658"/>
        <v/>
      </c>
    </row>
    <row r="12929" spans="18:24" hidden="1" x14ac:dyDescent="0.3">
      <c r="R12929">
        <f t="shared" si="655"/>
        <v>0</v>
      </c>
      <c r="S12929">
        <f t="shared" si="657"/>
        <v>0</v>
      </c>
      <c r="T12929" s="53" t="str">
        <f t="shared" si="658"/>
        <v/>
      </c>
      <c r="U12929" s="53" t="str">
        <f t="shared" si="658"/>
        <v/>
      </c>
      <c r="V12929" s="53" t="str">
        <f t="shared" si="658"/>
        <v/>
      </c>
      <c r="W12929" s="53" t="str">
        <f t="shared" si="658"/>
        <v/>
      </c>
      <c r="X12929" s="53" t="str">
        <f t="shared" si="658"/>
        <v/>
      </c>
    </row>
    <row r="12930" spans="18:24" hidden="1" x14ac:dyDescent="0.3">
      <c r="R12930">
        <f t="shared" si="655"/>
        <v>0</v>
      </c>
      <c r="S12930">
        <f t="shared" si="657"/>
        <v>0</v>
      </c>
      <c r="T12930" s="53" t="str">
        <f t="shared" si="658"/>
        <v/>
      </c>
      <c r="U12930" s="53" t="str">
        <f t="shared" si="658"/>
        <v/>
      </c>
      <c r="V12930" s="53" t="str">
        <f t="shared" si="658"/>
        <v/>
      </c>
      <c r="W12930" s="53" t="str">
        <f t="shared" si="658"/>
        <v/>
      </c>
      <c r="X12930" s="53" t="str">
        <f t="shared" si="658"/>
        <v/>
      </c>
    </row>
    <row r="12931" spans="18:24" hidden="1" x14ac:dyDescent="0.3">
      <c r="R12931">
        <f t="shared" si="655"/>
        <v>0</v>
      </c>
      <c r="S12931">
        <f t="shared" si="657"/>
        <v>0</v>
      </c>
      <c r="T12931" s="53" t="str">
        <f t="shared" si="658"/>
        <v/>
      </c>
      <c r="U12931" s="53" t="str">
        <f t="shared" si="658"/>
        <v/>
      </c>
      <c r="V12931" s="53" t="str">
        <f t="shared" si="658"/>
        <v/>
      </c>
      <c r="W12931" s="53" t="str">
        <f t="shared" si="658"/>
        <v/>
      </c>
      <c r="X12931" s="53" t="str">
        <f t="shared" si="658"/>
        <v/>
      </c>
    </row>
    <row r="12932" spans="18:24" hidden="1" x14ac:dyDescent="0.3">
      <c r="R12932">
        <f t="shared" si="655"/>
        <v>0</v>
      </c>
      <c r="S12932">
        <f t="shared" si="657"/>
        <v>0</v>
      </c>
      <c r="T12932" s="53" t="str">
        <f t="shared" si="658"/>
        <v/>
      </c>
      <c r="U12932" s="53" t="str">
        <f t="shared" si="658"/>
        <v/>
      </c>
      <c r="V12932" s="53" t="str">
        <f t="shared" si="658"/>
        <v/>
      </c>
      <c r="W12932" s="53" t="str">
        <f t="shared" si="658"/>
        <v/>
      </c>
      <c r="X12932" s="53" t="str">
        <f t="shared" si="658"/>
        <v/>
      </c>
    </row>
    <row r="12933" spans="18:24" hidden="1" x14ac:dyDescent="0.3">
      <c r="R12933">
        <f t="shared" si="655"/>
        <v>0</v>
      </c>
      <c r="S12933">
        <f t="shared" si="657"/>
        <v>0</v>
      </c>
      <c r="T12933" s="53" t="str">
        <f t="shared" si="658"/>
        <v/>
      </c>
      <c r="U12933" s="53" t="str">
        <f t="shared" si="658"/>
        <v/>
      </c>
      <c r="V12933" s="53" t="str">
        <f t="shared" si="658"/>
        <v/>
      </c>
      <c r="W12933" s="53" t="str">
        <f t="shared" si="658"/>
        <v/>
      </c>
      <c r="X12933" s="53" t="str">
        <f t="shared" si="658"/>
        <v/>
      </c>
    </row>
    <row r="12934" spans="18:24" hidden="1" x14ac:dyDescent="0.3">
      <c r="R12934">
        <f t="shared" si="655"/>
        <v>0</v>
      </c>
      <c r="S12934">
        <f t="shared" si="657"/>
        <v>0</v>
      </c>
      <c r="T12934" s="53" t="str">
        <f t="shared" si="658"/>
        <v/>
      </c>
      <c r="U12934" s="53" t="str">
        <f t="shared" si="658"/>
        <v/>
      </c>
      <c r="V12934" s="53" t="str">
        <f t="shared" si="658"/>
        <v/>
      </c>
      <c r="W12934" s="53" t="str">
        <f t="shared" si="658"/>
        <v/>
      </c>
      <c r="X12934" s="53" t="str">
        <f t="shared" si="658"/>
        <v/>
      </c>
    </row>
    <row r="12935" spans="18:24" hidden="1" x14ac:dyDescent="0.3">
      <c r="R12935">
        <f t="shared" ref="R12935:R12998" si="659">IF(OR(D12935="GRUPO TEPSA",D12935="TODAS"),P12935/5,P12935)</f>
        <v>0</v>
      </c>
      <c r="S12935">
        <f t="shared" si="657"/>
        <v>0</v>
      </c>
      <c r="T12935" s="53" t="str">
        <f t="shared" si="658"/>
        <v/>
      </c>
      <c r="U12935" s="53" t="str">
        <f t="shared" si="658"/>
        <v/>
      </c>
      <c r="V12935" s="53" t="str">
        <f t="shared" si="658"/>
        <v/>
      </c>
      <c r="W12935" s="53" t="str">
        <f t="shared" si="658"/>
        <v/>
      </c>
      <c r="X12935" s="53" t="str">
        <f t="shared" si="658"/>
        <v/>
      </c>
    </row>
    <row r="12936" spans="18:24" hidden="1" x14ac:dyDescent="0.3">
      <c r="R12936">
        <f t="shared" si="659"/>
        <v>0</v>
      </c>
      <c r="S12936">
        <f t="shared" si="657"/>
        <v>0</v>
      </c>
      <c r="T12936" s="53" t="str">
        <f t="shared" si="658"/>
        <v/>
      </c>
      <c r="U12936" s="53" t="str">
        <f t="shared" si="658"/>
        <v/>
      </c>
      <c r="V12936" s="53" t="str">
        <f t="shared" si="658"/>
        <v/>
      </c>
      <c r="W12936" s="53" t="str">
        <f t="shared" si="658"/>
        <v/>
      </c>
      <c r="X12936" s="53" t="str">
        <f t="shared" si="658"/>
        <v/>
      </c>
    </row>
    <row r="12937" spans="18:24" hidden="1" x14ac:dyDescent="0.3">
      <c r="R12937">
        <f t="shared" si="659"/>
        <v>0</v>
      </c>
      <c r="S12937">
        <f t="shared" si="657"/>
        <v>0</v>
      </c>
      <c r="T12937" s="53" t="str">
        <f t="shared" si="658"/>
        <v/>
      </c>
      <c r="U12937" s="53" t="str">
        <f t="shared" si="658"/>
        <v/>
      </c>
      <c r="V12937" s="53" t="str">
        <f t="shared" si="658"/>
        <v/>
      </c>
      <c r="W12937" s="53" t="str">
        <f t="shared" si="658"/>
        <v/>
      </c>
      <c r="X12937" s="53" t="str">
        <f t="shared" si="658"/>
        <v/>
      </c>
    </row>
    <row r="12938" spans="18:24" hidden="1" x14ac:dyDescent="0.3">
      <c r="R12938">
        <f t="shared" si="659"/>
        <v>0</v>
      </c>
      <c r="S12938">
        <f t="shared" si="657"/>
        <v>0</v>
      </c>
      <c r="T12938" s="53" t="str">
        <f t="shared" si="658"/>
        <v/>
      </c>
      <c r="U12938" s="53" t="str">
        <f t="shared" si="658"/>
        <v/>
      </c>
      <c r="V12938" s="53" t="str">
        <f t="shared" si="658"/>
        <v/>
      </c>
      <c r="W12938" s="53" t="str">
        <f t="shared" si="658"/>
        <v/>
      </c>
      <c r="X12938" s="53" t="str">
        <f t="shared" si="658"/>
        <v/>
      </c>
    </row>
    <row r="12939" spans="18:24" hidden="1" x14ac:dyDescent="0.3">
      <c r="R12939">
        <f t="shared" si="659"/>
        <v>0</v>
      </c>
      <c r="S12939">
        <f t="shared" ref="S12939:S13002" si="660">IF(OR(D12939="GRUPO TEPSA",D12939="TODAS"),Q12939/5,Q12939)</f>
        <v>0</v>
      </c>
      <c r="T12939" s="53" t="str">
        <f t="shared" si="658"/>
        <v/>
      </c>
      <c r="U12939" s="53" t="str">
        <f t="shared" si="658"/>
        <v/>
      </c>
      <c r="V12939" s="53" t="str">
        <f t="shared" si="658"/>
        <v/>
      </c>
      <c r="W12939" s="53" t="str">
        <f t="shared" si="658"/>
        <v/>
      </c>
      <c r="X12939" s="53" t="str">
        <f t="shared" si="658"/>
        <v/>
      </c>
    </row>
    <row r="12940" spans="18:24" hidden="1" x14ac:dyDescent="0.3">
      <c r="R12940">
        <f t="shared" si="659"/>
        <v>0</v>
      </c>
      <c r="S12940">
        <f t="shared" si="660"/>
        <v>0</v>
      </c>
      <c r="T12940" s="53" t="str">
        <f t="shared" si="658"/>
        <v/>
      </c>
      <c r="U12940" s="53" t="str">
        <f t="shared" si="658"/>
        <v/>
      </c>
      <c r="V12940" s="53" t="str">
        <f t="shared" si="658"/>
        <v/>
      </c>
      <c r="W12940" s="53" t="str">
        <f t="shared" si="658"/>
        <v/>
      </c>
      <c r="X12940" s="53" t="str">
        <f t="shared" si="658"/>
        <v/>
      </c>
    </row>
    <row r="12941" spans="18:24" hidden="1" x14ac:dyDescent="0.3">
      <c r="R12941">
        <f t="shared" si="659"/>
        <v>0</v>
      </c>
      <c r="S12941">
        <f t="shared" si="660"/>
        <v>0</v>
      </c>
      <c r="T12941" s="53" t="str">
        <f t="shared" si="658"/>
        <v/>
      </c>
      <c r="U12941" s="53" t="str">
        <f t="shared" si="658"/>
        <v/>
      </c>
      <c r="V12941" s="53" t="str">
        <f t="shared" si="658"/>
        <v/>
      </c>
      <c r="W12941" s="53" t="str">
        <f t="shared" si="658"/>
        <v/>
      </c>
      <c r="X12941" s="53" t="str">
        <f t="shared" si="658"/>
        <v/>
      </c>
    </row>
    <row r="12942" spans="18:24" hidden="1" x14ac:dyDescent="0.3">
      <c r="R12942">
        <f t="shared" si="659"/>
        <v>0</v>
      </c>
      <c r="S12942">
        <f t="shared" si="660"/>
        <v>0</v>
      </c>
      <c r="T12942" s="53" t="str">
        <f t="shared" si="658"/>
        <v/>
      </c>
      <c r="U12942" s="53" t="str">
        <f t="shared" si="658"/>
        <v/>
      </c>
      <c r="V12942" s="53" t="str">
        <f t="shared" si="658"/>
        <v/>
      </c>
      <c r="W12942" s="53" t="str">
        <f t="shared" si="658"/>
        <v/>
      </c>
      <c r="X12942" s="53" t="str">
        <f t="shared" si="658"/>
        <v/>
      </c>
    </row>
    <row r="12943" spans="18:24" hidden="1" x14ac:dyDescent="0.3">
      <c r="R12943">
        <f t="shared" si="659"/>
        <v>0</v>
      </c>
      <c r="S12943">
        <f t="shared" si="660"/>
        <v>0</v>
      </c>
      <c r="T12943" s="53" t="str">
        <f t="shared" si="658"/>
        <v/>
      </c>
      <c r="U12943" s="53" t="str">
        <f t="shared" si="658"/>
        <v/>
      </c>
      <c r="V12943" s="53" t="str">
        <f t="shared" si="658"/>
        <v/>
      </c>
      <c r="W12943" s="53" t="str">
        <f t="shared" si="658"/>
        <v/>
      </c>
      <c r="X12943" s="53" t="str">
        <f t="shared" si="658"/>
        <v/>
      </c>
    </row>
    <row r="12944" spans="18:24" hidden="1" x14ac:dyDescent="0.3">
      <c r="R12944">
        <f t="shared" si="659"/>
        <v>0</v>
      </c>
      <c r="S12944">
        <f t="shared" si="660"/>
        <v>0</v>
      </c>
      <c r="T12944" s="53" t="str">
        <f t="shared" si="658"/>
        <v/>
      </c>
      <c r="U12944" s="53" t="str">
        <f t="shared" si="658"/>
        <v/>
      </c>
      <c r="V12944" s="53" t="str">
        <f t="shared" si="658"/>
        <v/>
      </c>
      <c r="W12944" s="53" t="str">
        <f t="shared" si="658"/>
        <v/>
      </c>
      <c r="X12944" s="53" t="str">
        <f t="shared" si="658"/>
        <v/>
      </c>
    </row>
    <row r="12945" spans="18:24" hidden="1" x14ac:dyDescent="0.3">
      <c r="R12945">
        <f t="shared" si="659"/>
        <v>0</v>
      </c>
      <c r="S12945">
        <f t="shared" si="660"/>
        <v>0</v>
      </c>
      <c r="T12945" s="53" t="str">
        <f t="shared" si="658"/>
        <v/>
      </c>
      <c r="U12945" s="53" t="str">
        <f t="shared" si="658"/>
        <v/>
      </c>
      <c r="V12945" s="53" t="str">
        <f t="shared" si="658"/>
        <v/>
      </c>
      <c r="W12945" s="53" t="str">
        <f t="shared" si="658"/>
        <v/>
      </c>
      <c r="X12945" s="53" t="str">
        <f t="shared" si="658"/>
        <v/>
      </c>
    </row>
    <row r="12946" spans="18:24" hidden="1" x14ac:dyDescent="0.3">
      <c r="R12946">
        <f t="shared" si="659"/>
        <v>0</v>
      </c>
      <c r="S12946">
        <f t="shared" si="660"/>
        <v>0</v>
      </c>
      <c r="T12946" s="53" t="str">
        <f t="shared" si="658"/>
        <v/>
      </c>
      <c r="U12946" s="53" t="str">
        <f t="shared" si="658"/>
        <v/>
      </c>
      <c r="V12946" s="53" t="str">
        <f t="shared" si="658"/>
        <v/>
      </c>
      <c r="W12946" s="53" t="str">
        <f t="shared" si="658"/>
        <v/>
      </c>
      <c r="X12946" s="53" t="str">
        <f t="shared" si="658"/>
        <v/>
      </c>
    </row>
    <row r="12947" spans="18:24" hidden="1" x14ac:dyDescent="0.3">
      <c r="R12947">
        <f t="shared" si="659"/>
        <v>0</v>
      </c>
      <c r="S12947">
        <f t="shared" si="660"/>
        <v>0</v>
      </c>
      <c r="T12947" s="53" t="str">
        <f t="shared" si="658"/>
        <v/>
      </c>
      <c r="U12947" s="53" t="str">
        <f t="shared" si="658"/>
        <v/>
      </c>
      <c r="V12947" s="53" t="str">
        <f t="shared" si="658"/>
        <v/>
      </c>
      <c r="W12947" s="53" t="str">
        <f t="shared" si="658"/>
        <v/>
      </c>
      <c r="X12947" s="53" t="str">
        <f t="shared" si="658"/>
        <v/>
      </c>
    </row>
    <row r="12948" spans="18:24" hidden="1" x14ac:dyDescent="0.3">
      <c r="R12948">
        <f t="shared" si="659"/>
        <v>0</v>
      </c>
      <c r="S12948">
        <f t="shared" si="660"/>
        <v>0</v>
      </c>
      <c r="T12948" s="53" t="str">
        <f t="shared" si="658"/>
        <v/>
      </c>
      <c r="U12948" s="53" t="str">
        <f t="shared" si="658"/>
        <v/>
      </c>
      <c r="V12948" s="53" t="str">
        <f t="shared" si="658"/>
        <v/>
      </c>
      <c r="W12948" s="53" t="str">
        <f t="shared" si="658"/>
        <v/>
      </c>
      <c r="X12948" s="53" t="str">
        <f t="shared" si="658"/>
        <v/>
      </c>
    </row>
    <row r="12949" spans="18:24" hidden="1" x14ac:dyDescent="0.3">
      <c r="R12949">
        <f t="shared" si="659"/>
        <v>0</v>
      </c>
      <c r="S12949">
        <f t="shared" si="660"/>
        <v>0</v>
      </c>
      <c r="T12949" s="53" t="str">
        <f t="shared" si="658"/>
        <v/>
      </c>
      <c r="U12949" s="53" t="str">
        <f t="shared" si="658"/>
        <v/>
      </c>
      <c r="V12949" s="53" t="str">
        <f t="shared" si="658"/>
        <v/>
      </c>
      <c r="W12949" s="53" t="str">
        <f t="shared" si="658"/>
        <v/>
      </c>
      <c r="X12949" s="53" t="str">
        <f t="shared" si="658"/>
        <v/>
      </c>
    </row>
    <row r="12950" spans="18:24" hidden="1" x14ac:dyDescent="0.3">
      <c r="R12950">
        <f t="shared" si="659"/>
        <v>0</v>
      </c>
      <c r="S12950">
        <f t="shared" si="660"/>
        <v>0</v>
      </c>
      <c r="T12950" s="53" t="str">
        <f t="shared" si="658"/>
        <v/>
      </c>
      <c r="U12950" s="53" t="str">
        <f t="shared" si="658"/>
        <v/>
      </c>
      <c r="V12950" s="53" t="str">
        <f t="shared" si="658"/>
        <v/>
      </c>
      <c r="W12950" s="53" t="str">
        <f t="shared" si="658"/>
        <v/>
      </c>
      <c r="X12950" s="53" t="str">
        <f t="shared" si="658"/>
        <v/>
      </c>
    </row>
    <row r="12951" spans="18:24" hidden="1" x14ac:dyDescent="0.3">
      <c r="R12951">
        <f t="shared" si="659"/>
        <v>0</v>
      </c>
      <c r="S12951">
        <f t="shared" si="660"/>
        <v>0</v>
      </c>
      <c r="T12951" s="53" t="str">
        <f t="shared" si="658"/>
        <v/>
      </c>
      <c r="U12951" s="53" t="str">
        <f t="shared" si="658"/>
        <v/>
      </c>
      <c r="V12951" s="53" t="str">
        <f t="shared" si="658"/>
        <v/>
      </c>
      <c r="W12951" s="53" t="str">
        <f t="shared" si="658"/>
        <v/>
      </c>
      <c r="X12951" s="53" t="str">
        <f t="shared" si="658"/>
        <v/>
      </c>
    </row>
    <row r="12952" spans="18:24" hidden="1" x14ac:dyDescent="0.3">
      <c r="R12952">
        <f t="shared" si="659"/>
        <v>0</v>
      </c>
      <c r="S12952">
        <f t="shared" si="660"/>
        <v>0</v>
      </c>
      <c r="T12952" s="53" t="str">
        <f t="shared" si="658"/>
        <v/>
      </c>
      <c r="U12952" s="53" t="str">
        <f t="shared" si="658"/>
        <v/>
      </c>
      <c r="V12952" s="53" t="str">
        <f t="shared" si="658"/>
        <v/>
      </c>
      <c r="W12952" s="53" t="str">
        <f t="shared" si="658"/>
        <v/>
      </c>
      <c r="X12952" s="53" t="str">
        <f t="shared" si="658"/>
        <v/>
      </c>
    </row>
    <row r="12953" spans="18:24" hidden="1" x14ac:dyDescent="0.3">
      <c r="R12953">
        <f t="shared" si="659"/>
        <v>0</v>
      </c>
      <c r="S12953">
        <f t="shared" si="660"/>
        <v>0</v>
      </c>
      <c r="T12953" s="53" t="str">
        <f t="shared" si="658"/>
        <v/>
      </c>
      <c r="U12953" s="53" t="str">
        <f t="shared" si="658"/>
        <v/>
      </c>
      <c r="V12953" s="53" t="str">
        <f t="shared" si="658"/>
        <v/>
      </c>
      <c r="W12953" s="53" t="str">
        <f t="shared" si="658"/>
        <v/>
      </c>
      <c r="X12953" s="53" t="str">
        <f t="shared" si="658"/>
        <v/>
      </c>
    </row>
    <row r="12954" spans="18:24" hidden="1" x14ac:dyDescent="0.3">
      <c r="R12954">
        <f t="shared" si="659"/>
        <v>0</v>
      </c>
      <c r="S12954">
        <f t="shared" si="660"/>
        <v>0</v>
      </c>
      <c r="T12954" s="53" t="str">
        <f t="shared" si="658"/>
        <v/>
      </c>
      <c r="U12954" s="53" t="str">
        <f t="shared" si="658"/>
        <v/>
      </c>
      <c r="V12954" s="53" t="str">
        <f t="shared" si="658"/>
        <v/>
      </c>
      <c r="W12954" s="53" t="str">
        <f t="shared" si="658"/>
        <v/>
      </c>
      <c r="X12954" s="53" t="str">
        <f t="shared" si="658"/>
        <v/>
      </c>
    </row>
    <row r="12955" spans="18:24" hidden="1" x14ac:dyDescent="0.3">
      <c r="R12955">
        <f t="shared" si="659"/>
        <v>0</v>
      </c>
      <c r="S12955">
        <f t="shared" si="660"/>
        <v>0</v>
      </c>
      <c r="T12955" s="53" t="str">
        <f t="shared" si="658"/>
        <v/>
      </c>
      <c r="U12955" s="53" t="str">
        <f t="shared" si="658"/>
        <v/>
      </c>
      <c r="V12955" s="53" t="str">
        <f t="shared" si="658"/>
        <v/>
      </c>
      <c r="W12955" s="53" t="str">
        <f t="shared" si="658"/>
        <v/>
      </c>
      <c r="X12955" s="53" t="str">
        <f t="shared" si="658"/>
        <v/>
      </c>
    </row>
    <row r="12956" spans="18:24" hidden="1" x14ac:dyDescent="0.3">
      <c r="R12956">
        <f t="shared" si="659"/>
        <v>0</v>
      </c>
      <c r="S12956">
        <f t="shared" si="660"/>
        <v>0</v>
      </c>
      <c r="T12956" s="53" t="str">
        <f t="shared" si="658"/>
        <v/>
      </c>
      <c r="U12956" s="53" t="str">
        <f t="shared" si="658"/>
        <v/>
      </c>
      <c r="V12956" s="53" t="str">
        <f t="shared" si="658"/>
        <v/>
      </c>
      <c r="W12956" s="53" t="str">
        <f t="shared" si="658"/>
        <v/>
      </c>
      <c r="X12956" s="53" t="str">
        <f t="shared" si="658"/>
        <v/>
      </c>
    </row>
    <row r="12957" spans="18:24" hidden="1" x14ac:dyDescent="0.3">
      <c r="R12957">
        <f t="shared" si="659"/>
        <v>0</v>
      </c>
      <c r="S12957">
        <f t="shared" si="660"/>
        <v>0</v>
      </c>
      <c r="T12957" s="53" t="str">
        <f t="shared" si="658"/>
        <v/>
      </c>
      <c r="U12957" s="53" t="str">
        <f t="shared" si="658"/>
        <v/>
      </c>
      <c r="V12957" s="53" t="str">
        <f t="shared" si="658"/>
        <v/>
      </c>
      <c r="W12957" s="53" t="str">
        <f t="shared" si="658"/>
        <v/>
      </c>
      <c r="X12957" s="53" t="str">
        <f t="shared" si="658"/>
        <v/>
      </c>
    </row>
    <row r="12958" spans="18:24" hidden="1" x14ac:dyDescent="0.3">
      <c r="R12958">
        <f t="shared" si="659"/>
        <v>0</v>
      </c>
      <c r="S12958">
        <f t="shared" si="660"/>
        <v>0</v>
      </c>
      <c r="T12958" s="53" t="str">
        <f t="shared" si="658"/>
        <v/>
      </c>
      <c r="U12958" s="53" t="str">
        <f t="shared" si="658"/>
        <v/>
      </c>
      <c r="V12958" s="53" t="str">
        <f t="shared" si="658"/>
        <v/>
      </c>
      <c r="W12958" s="53" t="str">
        <f t="shared" si="658"/>
        <v/>
      </c>
      <c r="X12958" s="53" t="str">
        <f t="shared" si="658"/>
        <v/>
      </c>
    </row>
    <row r="12959" spans="18:24" hidden="1" x14ac:dyDescent="0.3">
      <c r="R12959">
        <f t="shared" si="659"/>
        <v>0</v>
      </c>
      <c r="S12959">
        <f t="shared" si="660"/>
        <v>0</v>
      </c>
      <c r="T12959" s="53" t="str">
        <f t="shared" si="658"/>
        <v/>
      </c>
      <c r="U12959" s="53" t="str">
        <f t="shared" si="658"/>
        <v/>
      </c>
      <c r="V12959" s="53" t="str">
        <f t="shared" si="658"/>
        <v/>
      </c>
      <c r="W12959" s="53" t="str">
        <f t="shared" si="658"/>
        <v/>
      </c>
      <c r="X12959" s="53" t="str">
        <f t="shared" si="658"/>
        <v/>
      </c>
    </row>
    <row r="12960" spans="18:24" hidden="1" x14ac:dyDescent="0.3">
      <c r="R12960">
        <f t="shared" si="659"/>
        <v>0</v>
      </c>
      <c r="S12960">
        <f t="shared" si="660"/>
        <v>0</v>
      </c>
      <c r="T12960" s="53" t="str">
        <f t="shared" si="658"/>
        <v/>
      </c>
      <c r="U12960" s="53" t="str">
        <f t="shared" si="658"/>
        <v/>
      </c>
      <c r="V12960" s="53" t="str">
        <f t="shared" si="658"/>
        <v/>
      </c>
      <c r="W12960" s="53" t="str">
        <f t="shared" si="658"/>
        <v/>
      </c>
      <c r="X12960" s="53" t="str">
        <f t="shared" si="658"/>
        <v/>
      </c>
    </row>
    <row r="12961" spans="18:24" hidden="1" x14ac:dyDescent="0.3">
      <c r="R12961">
        <f t="shared" si="659"/>
        <v>0</v>
      </c>
      <c r="S12961">
        <f t="shared" si="660"/>
        <v>0</v>
      </c>
      <c r="T12961" s="53" t="str">
        <f t="shared" si="658"/>
        <v/>
      </c>
      <c r="U12961" s="53" t="str">
        <f t="shared" si="658"/>
        <v/>
      </c>
      <c r="V12961" s="53" t="str">
        <f t="shared" si="658"/>
        <v/>
      </c>
      <c r="W12961" s="53" t="str">
        <f t="shared" si="658"/>
        <v/>
      </c>
      <c r="X12961" s="53" t="str">
        <f t="shared" si="658"/>
        <v/>
      </c>
    </row>
    <row r="12962" spans="18:24" hidden="1" x14ac:dyDescent="0.3">
      <c r="R12962">
        <f t="shared" si="659"/>
        <v>0</v>
      </c>
      <c r="S12962">
        <f t="shared" si="660"/>
        <v>0</v>
      </c>
      <c r="T12962" s="53" t="str">
        <f t="shared" si="658"/>
        <v/>
      </c>
      <c r="U12962" s="53" t="str">
        <f t="shared" si="658"/>
        <v/>
      </c>
      <c r="V12962" s="53" t="str">
        <f t="shared" si="658"/>
        <v/>
      </c>
      <c r="W12962" s="53" t="str">
        <f t="shared" si="658"/>
        <v/>
      </c>
      <c r="X12962" s="53" t="str">
        <f t="shared" si="658"/>
        <v/>
      </c>
    </row>
    <row r="12963" spans="18:24" hidden="1" x14ac:dyDescent="0.3">
      <c r="R12963">
        <f t="shared" si="659"/>
        <v>0</v>
      </c>
      <c r="S12963">
        <f t="shared" si="660"/>
        <v>0</v>
      </c>
      <c r="T12963" s="53" t="str">
        <f t="shared" si="658"/>
        <v/>
      </c>
      <c r="U12963" s="53" t="str">
        <f t="shared" si="658"/>
        <v/>
      </c>
      <c r="V12963" s="53" t="str">
        <f t="shared" si="658"/>
        <v/>
      </c>
      <c r="W12963" s="53" t="str">
        <f t="shared" si="658"/>
        <v/>
      </c>
      <c r="X12963" s="53" t="str">
        <f t="shared" si="658"/>
        <v/>
      </c>
    </row>
    <row r="12964" spans="18:24" hidden="1" x14ac:dyDescent="0.3">
      <c r="R12964">
        <f t="shared" si="659"/>
        <v>0</v>
      </c>
      <c r="S12964">
        <f t="shared" si="660"/>
        <v>0</v>
      </c>
      <c r="T12964" s="53" t="str">
        <f t="shared" si="658"/>
        <v/>
      </c>
      <c r="U12964" s="53" t="str">
        <f t="shared" si="658"/>
        <v/>
      </c>
      <c r="V12964" s="53" t="str">
        <f t="shared" si="658"/>
        <v/>
      </c>
      <c r="W12964" s="53" t="str">
        <f t="shared" si="658"/>
        <v/>
      </c>
      <c r="X12964" s="53" t="str">
        <f t="shared" si="658"/>
        <v/>
      </c>
    </row>
    <row r="12965" spans="18:24" hidden="1" x14ac:dyDescent="0.3">
      <c r="R12965">
        <f t="shared" si="659"/>
        <v>0</v>
      </c>
      <c r="S12965">
        <f t="shared" si="660"/>
        <v>0</v>
      </c>
      <c r="T12965" s="53" t="str">
        <f t="shared" si="658"/>
        <v/>
      </c>
      <c r="U12965" s="53" t="str">
        <f t="shared" si="658"/>
        <v/>
      </c>
      <c r="V12965" s="53" t="str">
        <f t="shared" si="658"/>
        <v/>
      </c>
      <c r="W12965" s="53" t="str">
        <f t="shared" si="658"/>
        <v/>
      </c>
      <c r="X12965" s="53" t="str">
        <f t="shared" si="658"/>
        <v/>
      </c>
    </row>
    <row r="12966" spans="18:24" hidden="1" x14ac:dyDescent="0.3">
      <c r="R12966">
        <f t="shared" si="659"/>
        <v>0</v>
      </c>
      <c r="S12966">
        <f t="shared" si="660"/>
        <v>0</v>
      </c>
      <c r="T12966" s="53" t="str">
        <f t="shared" si="658"/>
        <v/>
      </c>
      <c r="U12966" s="53" t="str">
        <f t="shared" si="658"/>
        <v/>
      </c>
      <c r="V12966" s="53" t="str">
        <f t="shared" si="658"/>
        <v/>
      </c>
      <c r="W12966" s="53" t="str">
        <f t="shared" si="658"/>
        <v/>
      </c>
      <c r="X12966" s="53" t="str">
        <f t="shared" si="658"/>
        <v/>
      </c>
    </row>
    <row r="12967" spans="18:24" hidden="1" x14ac:dyDescent="0.3">
      <c r="R12967">
        <f t="shared" si="659"/>
        <v>0</v>
      </c>
      <c r="S12967">
        <f t="shared" si="660"/>
        <v>0</v>
      </c>
      <c r="T12967" s="53" t="str">
        <f t="shared" si="658"/>
        <v/>
      </c>
      <c r="U12967" s="53" t="str">
        <f t="shared" si="658"/>
        <v/>
      </c>
      <c r="V12967" s="53" t="str">
        <f t="shared" si="658"/>
        <v/>
      </c>
      <c r="W12967" s="53" t="str">
        <f t="shared" si="658"/>
        <v/>
      </c>
      <c r="X12967" s="53" t="str">
        <f t="shared" si="658"/>
        <v/>
      </c>
    </row>
    <row r="12968" spans="18:24" hidden="1" x14ac:dyDescent="0.3">
      <c r="R12968">
        <f t="shared" si="659"/>
        <v>0</v>
      </c>
      <c r="S12968">
        <f t="shared" si="660"/>
        <v>0</v>
      </c>
      <c r="T12968" s="53" t="str">
        <f t="shared" si="658"/>
        <v/>
      </c>
      <c r="U12968" s="53" t="str">
        <f t="shared" si="658"/>
        <v/>
      </c>
      <c r="V12968" s="53" t="str">
        <f t="shared" si="658"/>
        <v/>
      </c>
      <c r="W12968" s="53" t="str">
        <f t="shared" si="658"/>
        <v/>
      </c>
      <c r="X12968" s="53" t="str">
        <f t="shared" si="658"/>
        <v/>
      </c>
    </row>
    <row r="12969" spans="18:24" hidden="1" x14ac:dyDescent="0.3">
      <c r="R12969">
        <f t="shared" si="659"/>
        <v>0</v>
      </c>
      <c r="S12969">
        <f t="shared" si="660"/>
        <v>0</v>
      </c>
      <c r="T12969" s="53" t="str">
        <f t="shared" si="658"/>
        <v/>
      </c>
      <c r="U12969" s="53" t="str">
        <f t="shared" si="658"/>
        <v/>
      </c>
      <c r="V12969" s="53" t="str">
        <f t="shared" si="658"/>
        <v/>
      </c>
      <c r="W12969" s="53" t="str">
        <f t="shared" si="658"/>
        <v/>
      </c>
      <c r="X12969" s="53" t="str">
        <f t="shared" si="658"/>
        <v/>
      </c>
    </row>
    <row r="12970" spans="18:24" hidden="1" x14ac:dyDescent="0.3">
      <c r="R12970">
        <f t="shared" si="659"/>
        <v>0</v>
      </c>
      <c r="S12970">
        <f t="shared" si="660"/>
        <v>0</v>
      </c>
      <c r="T12970" s="53" t="str">
        <f t="shared" si="658"/>
        <v/>
      </c>
      <c r="U12970" s="53" t="str">
        <f t="shared" si="658"/>
        <v/>
      </c>
      <c r="V12970" s="53" t="str">
        <f t="shared" si="658"/>
        <v/>
      </c>
      <c r="W12970" s="53" t="str">
        <f t="shared" si="658"/>
        <v/>
      </c>
      <c r="X12970" s="53" t="str">
        <f t="shared" si="658"/>
        <v/>
      </c>
    </row>
    <row r="12971" spans="18:24" hidden="1" x14ac:dyDescent="0.3">
      <c r="R12971">
        <f t="shared" si="659"/>
        <v>0</v>
      </c>
      <c r="S12971">
        <f t="shared" si="660"/>
        <v>0</v>
      </c>
      <c r="T12971" s="53" t="str">
        <f t="shared" si="658"/>
        <v/>
      </c>
      <c r="U12971" s="53" t="str">
        <f t="shared" si="658"/>
        <v/>
      </c>
      <c r="V12971" s="53" t="str">
        <f t="shared" si="658"/>
        <v/>
      </c>
      <c r="W12971" s="53" t="str">
        <f t="shared" si="658"/>
        <v/>
      </c>
      <c r="X12971" s="53" t="str">
        <f t="shared" si="658"/>
        <v/>
      </c>
    </row>
    <row r="12972" spans="18:24" hidden="1" x14ac:dyDescent="0.3">
      <c r="R12972">
        <f t="shared" si="659"/>
        <v>0</v>
      </c>
      <c r="S12972">
        <f t="shared" si="660"/>
        <v>0</v>
      </c>
      <c r="T12972" s="53" t="str">
        <f t="shared" si="658"/>
        <v/>
      </c>
      <c r="U12972" s="53" t="str">
        <f t="shared" si="658"/>
        <v/>
      </c>
      <c r="V12972" s="53" t="str">
        <f t="shared" si="658"/>
        <v/>
      </c>
      <c r="W12972" s="53" t="str">
        <f t="shared" si="658"/>
        <v/>
      </c>
      <c r="X12972" s="53" t="str">
        <f t="shared" si="658"/>
        <v/>
      </c>
    </row>
    <row r="12973" spans="18:24" hidden="1" x14ac:dyDescent="0.3">
      <c r="R12973">
        <f t="shared" si="659"/>
        <v>0</v>
      </c>
      <c r="S12973">
        <f t="shared" si="660"/>
        <v>0</v>
      </c>
      <c r="T12973" s="53" t="str">
        <f t="shared" ref="T12973:X13023" si="661">IF(OR(COUNTIF($D12973,"*"&amp;T$5&amp;"*")&gt;0,$D12973="GRUPO TEPSA"),T$5,"")</f>
        <v/>
      </c>
      <c r="U12973" s="53" t="str">
        <f t="shared" si="661"/>
        <v/>
      </c>
      <c r="V12973" s="53" t="str">
        <f t="shared" si="661"/>
        <v/>
      </c>
      <c r="W12973" s="53" t="str">
        <f t="shared" si="661"/>
        <v/>
      </c>
      <c r="X12973" s="53" t="str">
        <f t="shared" si="661"/>
        <v/>
      </c>
    </row>
    <row r="12974" spans="18:24" hidden="1" x14ac:dyDescent="0.3">
      <c r="R12974">
        <f t="shared" si="659"/>
        <v>0</v>
      </c>
      <c r="S12974">
        <f t="shared" si="660"/>
        <v>0</v>
      </c>
      <c r="T12974" s="53" t="str">
        <f t="shared" si="661"/>
        <v/>
      </c>
      <c r="U12974" s="53" t="str">
        <f t="shared" si="661"/>
        <v/>
      </c>
      <c r="V12974" s="53" t="str">
        <f t="shared" si="661"/>
        <v/>
      </c>
      <c r="W12974" s="53" t="str">
        <f t="shared" si="661"/>
        <v/>
      </c>
      <c r="X12974" s="53" t="str">
        <f t="shared" si="661"/>
        <v/>
      </c>
    </row>
    <row r="12975" spans="18:24" hidden="1" x14ac:dyDescent="0.3">
      <c r="R12975">
        <f t="shared" si="659"/>
        <v>0</v>
      </c>
      <c r="S12975">
        <f t="shared" si="660"/>
        <v>0</v>
      </c>
      <c r="T12975" s="53" t="str">
        <f t="shared" si="661"/>
        <v/>
      </c>
      <c r="U12975" s="53" t="str">
        <f t="shared" si="661"/>
        <v/>
      </c>
      <c r="V12975" s="53" t="str">
        <f t="shared" si="661"/>
        <v/>
      </c>
      <c r="W12975" s="53" t="str">
        <f t="shared" si="661"/>
        <v/>
      </c>
      <c r="X12975" s="53" t="str">
        <f t="shared" si="661"/>
        <v/>
      </c>
    </row>
    <row r="12976" spans="18:24" hidden="1" x14ac:dyDescent="0.3">
      <c r="R12976">
        <f t="shared" si="659"/>
        <v>0</v>
      </c>
      <c r="S12976">
        <f t="shared" si="660"/>
        <v>0</v>
      </c>
      <c r="T12976" s="53" t="str">
        <f t="shared" si="661"/>
        <v/>
      </c>
      <c r="U12976" s="53" t="str">
        <f t="shared" si="661"/>
        <v/>
      </c>
      <c r="V12976" s="53" t="str">
        <f t="shared" si="661"/>
        <v/>
      </c>
      <c r="W12976" s="53" t="str">
        <f t="shared" si="661"/>
        <v/>
      </c>
      <c r="X12976" s="53" t="str">
        <f t="shared" si="661"/>
        <v/>
      </c>
    </row>
    <row r="12977" spans="18:24" hidden="1" x14ac:dyDescent="0.3">
      <c r="R12977">
        <f t="shared" si="659"/>
        <v>0</v>
      </c>
      <c r="S12977">
        <f t="shared" si="660"/>
        <v>0</v>
      </c>
      <c r="T12977" s="53" t="str">
        <f t="shared" si="661"/>
        <v/>
      </c>
      <c r="U12977" s="53" t="str">
        <f t="shared" si="661"/>
        <v/>
      </c>
      <c r="V12977" s="53" t="str">
        <f t="shared" si="661"/>
        <v/>
      </c>
      <c r="W12977" s="53" t="str">
        <f t="shared" si="661"/>
        <v/>
      </c>
      <c r="X12977" s="53" t="str">
        <f t="shared" si="661"/>
        <v/>
      </c>
    </row>
    <row r="12978" spans="18:24" hidden="1" x14ac:dyDescent="0.3">
      <c r="R12978">
        <f t="shared" si="659"/>
        <v>0</v>
      </c>
      <c r="S12978">
        <f t="shared" si="660"/>
        <v>0</v>
      </c>
      <c r="T12978" s="53" t="str">
        <f t="shared" si="661"/>
        <v/>
      </c>
      <c r="U12978" s="53" t="str">
        <f t="shared" si="661"/>
        <v/>
      </c>
      <c r="V12978" s="53" t="str">
        <f t="shared" si="661"/>
        <v/>
      </c>
      <c r="W12978" s="53" t="str">
        <f t="shared" si="661"/>
        <v/>
      </c>
      <c r="X12978" s="53" t="str">
        <f t="shared" si="661"/>
        <v/>
      </c>
    </row>
    <row r="12979" spans="18:24" hidden="1" x14ac:dyDescent="0.3">
      <c r="R12979">
        <f t="shared" si="659"/>
        <v>0</v>
      </c>
      <c r="S12979">
        <f t="shared" si="660"/>
        <v>0</v>
      </c>
      <c r="T12979" s="53" t="str">
        <f t="shared" si="661"/>
        <v/>
      </c>
      <c r="U12979" s="53" t="str">
        <f t="shared" si="661"/>
        <v/>
      </c>
      <c r="V12979" s="53" t="str">
        <f t="shared" si="661"/>
        <v/>
      </c>
      <c r="W12979" s="53" t="str">
        <f t="shared" si="661"/>
        <v/>
      </c>
      <c r="X12979" s="53" t="str">
        <f t="shared" si="661"/>
        <v/>
      </c>
    </row>
    <row r="12980" spans="18:24" hidden="1" x14ac:dyDescent="0.3">
      <c r="R12980">
        <f t="shared" si="659"/>
        <v>0</v>
      </c>
      <c r="S12980">
        <f t="shared" si="660"/>
        <v>0</v>
      </c>
      <c r="T12980" s="53" t="str">
        <f t="shared" si="661"/>
        <v/>
      </c>
      <c r="U12980" s="53" t="str">
        <f t="shared" si="661"/>
        <v/>
      </c>
      <c r="V12980" s="53" t="str">
        <f t="shared" si="661"/>
        <v/>
      </c>
      <c r="W12980" s="53" t="str">
        <f t="shared" si="661"/>
        <v/>
      </c>
      <c r="X12980" s="53" t="str">
        <f t="shared" si="661"/>
        <v/>
      </c>
    </row>
    <row r="12981" spans="18:24" hidden="1" x14ac:dyDescent="0.3">
      <c r="R12981">
        <f t="shared" si="659"/>
        <v>0</v>
      </c>
      <c r="S12981">
        <f t="shared" si="660"/>
        <v>0</v>
      </c>
      <c r="T12981" s="53" t="str">
        <f t="shared" si="661"/>
        <v/>
      </c>
      <c r="U12981" s="53" t="str">
        <f t="shared" si="661"/>
        <v/>
      </c>
      <c r="V12981" s="53" t="str">
        <f t="shared" si="661"/>
        <v/>
      </c>
      <c r="W12981" s="53" t="str">
        <f t="shared" si="661"/>
        <v/>
      </c>
      <c r="X12981" s="53" t="str">
        <f t="shared" si="661"/>
        <v/>
      </c>
    </row>
    <row r="12982" spans="18:24" hidden="1" x14ac:dyDescent="0.3">
      <c r="R12982">
        <f t="shared" si="659"/>
        <v>0</v>
      </c>
      <c r="S12982">
        <f t="shared" si="660"/>
        <v>0</v>
      </c>
      <c r="T12982" s="53" t="str">
        <f t="shared" si="661"/>
        <v/>
      </c>
      <c r="U12982" s="53" t="str">
        <f t="shared" si="661"/>
        <v/>
      </c>
      <c r="V12982" s="53" t="str">
        <f t="shared" si="661"/>
        <v/>
      </c>
      <c r="W12982" s="53" t="str">
        <f t="shared" si="661"/>
        <v/>
      </c>
      <c r="X12982" s="53" t="str">
        <f t="shared" si="661"/>
        <v/>
      </c>
    </row>
    <row r="12983" spans="18:24" hidden="1" x14ac:dyDescent="0.3">
      <c r="R12983">
        <f t="shared" si="659"/>
        <v>0</v>
      </c>
      <c r="S12983">
        <f t="shared" si="660"/>
        <v>0</v>
      </c>
      <c r="T12983" s="53" t="str">
        <f t="shared" si="661"/>
        <v/>
      </c>
      <c r="U12983" s="53" t="str">
        <f t="shared" si="661"/>
        <v/>
      </c>
      <c r="V12983" s="53" t="str">
        <f t="shared" si="661"/>
        <v/>
      </c>
      <c r="W12983" s="53" t="str">
        <f t="shared" si="661"/>
        <v/>
      </c>
      <c r="X12983" s="53" t="str">
        <f t="shared" si="661"/>
        <v/>
      </c>
    </row>
    <row r="12984" spans="18:24" hidden="1" x14ac:dyDescent="0.3">
      <c r="R12984">
        <f t="shared" si="659"/>
        <v>0</v>
      </c>
      <c r="S12984">
        <f t="shared" si="660"/>
        <v>0</v>
      </c>
      <c r="T12984" s="53" t="str">
        <f t="shared" si="661"/>
        <v/>
      </c>
      <c r="U12984" s="53" t="str">
        <f t="shared" si="661"/>
        <v/>
      </c>
      <c r="V12984" s="53" t="str">
        <f t="shared" si="661"/>
        <v/>
      </c>
      <c r="W12984" s="53" t="str">
        <f t="shared" si="661"/>
        <v/>
      </c>
      <c r="X12984" s="53" t="str">
        <f t="shared" si="661"/>
        <v/>
      </c>
    </row>
    <row r="12985" spans="18:24" hidden="1" x14ac:dyDescent="0.3">
      <c r="R12985">
        <f t="shared" si="659"/>
        <v>0</v>
      </c>
      <c r="S12985">
        <f t="shared" si="660"/>
        <v>0</v>
      </c>
      <c r="T12985" s="53" t="str">
        <f t="shared" si="661"/>
        <v/>
      </c>
      <c r="U12985" s="53" t="str">
        <f t="shared" si="661"/>
        <v/>
      </c>
      <c r="V12985" s="53" t="str">
        <f t="shared" si="661"/>
        <v/>
      </c>
      <c r="W12985" s="53" t="str">
        <f t="shared" si="661"/>
        <v/>
      </c>
      <c r="X12985" s="53" t="str">
        <f t="shared" si="661"/>
        <v/>
      </c>
    </row>
    <row r="12986" spans="18:24" hidden="1" x14ac:dyDescent="0.3">
      <c r="R12986">
        <f t="shared" si="659"/>
        <v>0</v>
      </c>
      <c r="S12986">
        <f t="shared" si="660"/>
        <v>0</v>
      </c>
      <c r="T12986" s="53" t="str">
        <f t="shared" si="661"/>
        <v/>
      </c>
      <c r="U12986" s="53" t="str">
        <f t="shared" si="661"/>
        <v/>
      </c>
      <c r="V12986" s="53" t="str">
        <f t="shared" si="661"/>
        <v/>
      </c>
      <c r="W12986" s="53" t="str">
        <f t="shared" si="661"/>
        <v/>
      </c>
      <c r="X12986" s="53" t="str">
        <f t="shared" si="661"/>
        <v/>
      </c>
    </row>
    <row r="12987" spans="18:24" hidden="1" x14ac:dyDescent="0.3">
      <c r="R12987">
        <f t="shared" si="659"/>
        <v>0</v>
      </c>
      <c r="S12987">
        <f t="shared" si="660"/>
        <v>0</v>
      </c>
      <c r="T12987" s="53" t="str">
        <f t="shared" si="661"/>
        <v/>
      </c>
      <c r="U12987" s="53" t="str">
        <f t="shared" si="661"/>
        <v/>
      </c>
      <c r="V12987" s="53" t="str">
        <f t="shared" si="661"/>
        <v/>
      </c>
      <c r="W12987" s="53" t="str">
        <f t="shared" si="661"/>
        <v/>
      </c>
      <c r="X12987" s="53" t="str">
        <f t="shared" si="661"/>
        <v/>
      </c>
    </row>
    <row r="12988" spans="18:24" hidden="1" x14ac:dyDescent="0.3">
      <c r="R12988">
        <f t="shared" si="659"/>
        <v>0</v>
      </c>
      <c r="S12988">
        <f t="shared" si="660"/>
        <v>0</v>
      </c>
      <c r="T12988" s="53" t="str">
        <f t="shared" si="661"/>
        <v/>
      </c>
      <c r="U12988" s="53" t="str">
        <f t="shared" si="661"/>
        <v/>
      </c>
      <c r="V12988" s="53" t="str">
        <f t="shared" si="661"/>
        <v/>
      </c>
      <c r="W12988" s="53" t="str">
        <f t="shared" si="661"/>
        <v/>
      </c>
      <c r="X12988" s="53" t="str">
        <f t="shared" si="661"/>
        <v/>
      </c>
    </row>
    <row r="12989" spans="18:24" hidden="1" x14ac:dyDescent="0.3">
      <c r="R12989">
        <f t="shared" si="659"/>
        <v>0</v>
      </c>
      <c r="S12989">
        <f t="shared" si="660"/>
        <v>0</v>
      </c>
      <c r="T12989" s="53" t="str">
        <f t="shared" si="661"/>
        <v/>
      </c>
      <c r="U12989" s="53" t="str">
        <f t="shared" si="661"/>
        <v/>
      </c>
      <c r="V12989" s="53" t="str">
        <f t="shared" si="661"/>
        <v/>
      </c>
      <c r="W12989" s="53" t="str">
        <f t="shared" si="661"/>
        <v/>
      </c>
      <c r="X12989" s="53" t="str">
        <f t="shared" si="661"/>
        <v/>
      </c>
    </row>
    <row r="12990" spans="18:24" hidden="1" x14ac:dyDescent="0.3">
      <c r="R12990">
        <f t="shared" si="659"/>
        <v>0</v>
      </c>
      <c r="S12990">
        <f t="shared" si="660"/>
        <v>0</v>
      </c>
      <c r="T12990" s="53" t="str">
        <f t="shared" si="661"/>
        <v/>
      </c>
      <c r="U12990" s="53" t="str">
        <f t="shared" si="661"/>
        <v/>
      </c>
      <c r="V12990" s="53" t="str">
        <f t="shared" si="661"/>
        <v/>
      </c>
      <c r="W12990" s="53" t="str">
        <f t="shared" si="661"/>
        <v/>
      </c>
      <c r="X12990" s="53" t="str">
        <f t="shared" si="661"/>
        <v/>
      </c>
    </row>
    <row r="12991" spans="18:24" hidden="1" x14ac:dyDescent="0.3">
      <c r="R12991">
        <f t="shared" si="659"/>
        <v>0</v>
      </c>
      <c r="S12991">
        <f t="shared" si="660"/>
        <v>0</v>
      </c>
      <c r="T12991" s="53" t="str">
        <f t="shared" si="661"/>
        <v/>
      </c>
      <c r="U12991" s="53" t="str">
        <f t="shared" si="661"/>
        <v/>
      </c>
      <c r="V12991" s="53" t="str">
        <f t="shared" si="661"/>
        <v/>
      </c>
      <c r="W12991" s="53" t="str">
        <f t="shared" si="661"/>
        <v/>
      </c>
      <c r="X12991" s="53" t="str">
        <f t="shared" si="661"/>
        <v/>
      </c>
    </row>
    <row r="12992" spans="18:24" hidden="1" x14ac:dyDescent="0.3">
      <c r="R12992">
        <f t="shared" si="659"/>
        <v>0</v>
      </c>
      <c r="S12992">
        <f t="shared" si="660"/>
        <v>0</v>
      </c>
      <c r="T12992" s="53" t="str">
        <f t="shared" si="661"/>
        <v/>
      </c>
      <c r="U12992" s="53" t="str">
        <f t="shared" si="661"/>
        <v/>
      </c>
      <c r="V12992" s="53" t="str">
        <f t="shared" si="661"/>
        <v/>
      </c>
      <c r="W12992" s="53" t="str">
        <f t="shared" si="661"/>
        <v/>
      </c>
      <c r="X12992" s="53" t="str">
        <f t="shared" si="661"/>
        <v/>
      </c>
    </row>
    <row r="12993" spans="18:24" hidden="1" x14ac:dyDescent="0.3">
      <c r="R12993">
        <f t="shared" si="659"/>
        <v>0</v>
      </c>
      <c r="S12993">
        <f t="shared" si="660"/>
        <v>0</v>
      </c>
      <c r="T12993" s="53" t="str">
        <f t="shared" si="661"/>
        <v/>
      </c>
      <c r="U12993" s="53" t="str">
        <f t="shared" si="661"/>
        <v/>
      </c>
      <c r="V12993" s="53" t="str">
        <f t="shared" si="661"/>
        <v/>
      </c>
      <c r="W12993" s="53" t="str">
        <f t="shared" si="661"/>
        <v/>
      </c>
      <c r="X12993" s="53" t="str">
        <f t="shared" si="661"/>
        <v/>
      </c>
    </row>
    <row r="12994" spans="18:24" hidden="1" x14ac:dyDescent="0.3">
      <c r="R12994">
        <f t="shared" si="659"/>
        <v>0</v>
      </c>
      <c r="S12994">
        <f t="shared" si="660"/>
        <v>0</v>
      </c>
      <c r="T12994" s="53" t="str">
        <f t="shared" si="661"/>
        <v/>
      </c>
      <c r="U12994" s="53" t="str">
        <f t="shared" si="661"/>
        <v/>
      </c>
      <c r="V12994" s="53" t="str">
        <f t="shared" si="661"/>
        <v/>
      </c>
      <c r="W12994" s="53" t="str">
        <f t="shared" si="661"/>
        <v/>
      </c>
      <c r="X12994" s="53" t="str">
        <f t="shared" si="661"/>
        <v/>
      </c>
    </row>
    <row r="12995" spans="18:24" hidden="1" x14ac:dyDescent="0.3">
      <c r="R12995">
        <f t="shared" si="659"/>
        <v>0</v>
      </c>
      <c r="S12995">
        <f t="shared" si="660"/>
        <v>0</v>
      </c>
      <c r="T12995" s="53" t="str">
        <f t="shared" si="661"/>
        <v/>
      </c>
      <c r="U12995" s="53" t="str">
        <f t="shared" si="661"/>
        <v/>
      </c>
      <c r="V12995" s="53" t="str">
        <f t="shared" si="661"/>
        <v/>
      </c>
      <c r="W12995" s="53" t="str">
        <f t="shared" si="661"/>
        <v/>
      </c>
      <c r="X12995" s="53" t="str">
        <f t="shared" si="661"/>
        <v/>
      </c>
    </row>
    <row r="12996" spans="18:24" hidden="1" x14ac:dyDescent="0.3">
      <c r="R12996">
        <f t="shared" si="659"/>
        <v>0</v>
      </c>
      <c r="S12996">
        <f t="shared" si="660"/>
        <v>0</v>
      </c>
      <c r="T12996" s="53" t="str">
        <f t="shared" si="661"/>
        <v/>
      </c>
      <c r="U12996" s="53" t="str">
        <f t="shared" si="661"/>
        <v/>
      </c>
      <c r="V12996" s="53" t="str">
        <f t="shared" si="661"/>
        <v/>
      </c>
      <c r="W12996" s="53" t="str">
        <f t="shared" si="661"/>
        <v/>
      </c>
      <c r="X12996" s="53" t="str">
        <f t="shared" si="661"/>
        <v/>
      </c>
    </row>
    <row r="12997" spans="18:24" hidden="1" x14ac:dyDescent="0.3">
      <c r="R12997">
        <f t="shared" si="659"/>
        <v>0</v>
      </c>
      <c r="S12997">
        <f t="shared" si="660"/>
        <v>0</v>
      </c>
      <c r="T12997" s="53" t="str">
        <f t="shared" si="661"/>
        <v/>
      </c>
      <c r="U12997" s="53" t="str">
        <f t="shared" si="661"/>
        <v/>
      </c>
      <c r="V12997" s="53" t="str">
        <f t="shared" si="661"/>
        <v/>
      </c>
      <c r="W12997" s="53" t="str">
        <f t="shared" si="661"/>
        <v/>
      </c>
      <c r="X12997" s="53" t="str">
        <f t="shared" si="661"/>
        <v/>
      </c>
    </row>
    <row r="12998" spans="18:24" hidden="1" x14ac:dyDescent="0.3">
      <c r="R12998">
        <f t="shared" si="659"/>
        <v>0</v>
      </c>
      <c r="S12998">
        <f t="shared" si="660"/>
        <v>0</v>
      </c>
      <c r="T12998" s="53" t="str">
        <f t="shared" si="661"/>
        <v/>
      </c>
      <c r="U12998" s="53" t="str">
        <f t="shared" si="661"/>
        <v/>
      </c>
      <c r="V12998" s="53" t="str">
        <f t="shared" si="661"/>
        <v/>
      </c>
      <c r="W12998" s="53" t="str">
        <f t="shared" si="661"/>
        <v/>
      </c>
      <c r="X12998" s="53" t="str">
        <f t="shared" si="661"/>
        <v/>
      </c>
    </row>
    <row r="12999" spans="18:24" hidden="1" x14ac:dyDescent="0.3">
      <c r="R12999">
        <f t="shared" ref="R12999:R13062" si="662">IF(OR(D12999="GRUPO TEPSA",D12999="TODAS"),P12999/5,P12999)</f>
        <v>0</v>
      </c>
      <c r="S12999">
        <f t="shared" si="660"/>
        <v>0</v>
      </c>
      <c r="T12999" s="53" t="str">
        <f t="shared" si="661"/>
        <v/>
      </c>
      <c r="U12999" s="53" t="str">
        <f t="shared" si="661"/>
        <v/>
      </c>
      <c r="V12999" s="53" t="str">
        <f t="shared" si="661"/>
        <v/>
      </c>
      <c r="W12999" s="53" t="str">
        <f t="shared" si="661"/>
        <v/>
      </c>
      <c r="X12999" s="53" t="str">
        <f t="shared" si="661"/>
        <v/>
      </c>
    </row>
    <row r="13000" spans="18:24" hidden="1" x14ac:dyDescent="0.3">
      <c r="R13000">
        <f t="shared" si="662"/>
        <v>0</v>
      </c>
      <c r="S13000">
        <f t="shared" si="660"/>
        <v>0</v>
      </c>
      <c r="T13000" s="53" t="str">
        <f t="shared" si="661"/>
        <v/>
      </c>
      <c r="U13000" s="53" t="str">
        <f t="shared" si="661"/>
        <v/>
      </c>
      <c r="V13000" s="53" t="str">
        <f t="shared" si="661"/>
        <v/>
      </c>
      <c r="W13000" s="53" t="str">
        <f t="shared" si="661"/>
        <v/>
      </c>
      <c r="X13000" s="53" t="str">
        <f t="shared" si="661"/>
        <v/>
      </c>
    </row>
    <row r="13001" spans="18:24" hidden="1" x14ac:dyDescent="0.3">
      <c r="R13001">
        <f t="shared" si="662"/>
        <v>0</v>
      </c>
      <c r="S13001">
        <f t="shared" si="660"/>
        <v>0</v>
      </c>
      <c r="T13001" s="53" t="str">
        <f t="shared" si="661"/>
        <v/>
      </c>
      <c r="U13001" s="53" t="str">
        <f t="shared" si="661"/>
        <v/>
      </c>
      <c r="V13001" s="53" t="str">
        <f t="shared" si="661"/>
        <v/>
      </c>
      <c r="W13001" s="53" t="str">
        <f t="shared" si="661"/>
        <v/>
      </c>
      <c r="X13001" s="53" t="str">
        <f t="shared" si="661"/>
        <v/>
      </c>
    </row>
    <row r="13002" spans="18:24" hidden="1" x14ac:dyDescent="0.3">
      <c r="R13002">
        <f t="shared" si="662"/>
        <v>0</v>
      </c>
      <c r="S13002">
        <f t="shared" si="660"/>
        <v>0</v>
      </c>
      <c r="T13002" s="53" t="str">
        <f t="shared" si="661"/>
        <v/>
      </c>
      <c r="U13002" s="53" t="str">
        <f t="shared" si="661"/>
        <v/>
      </c>
      <c r="V13002" s="53" t="str">
        <f t="shared" si="661"/>
        <v/>
      </c>
      <c r="W13002" s="53" t="str">
        <f t="shared" si="661"/>
        <v/>
      </c>
      <c r="X13002" s="53" t="str">
        <f t="shared" si="661"/>
        <v/>
      </c>
    </row>
    <row r="13003" spans="18:24" hidden="1" x14ac:dyDescent="0.3">
      <c r="R13003">
        <f t="shared" si="662"/>
        <v>0</v>
      </c>
      <c r="S13003">
        <f t="shared" ref="S13003:S13066" si="663">IF(OR(D13003="GRUPO TEPSA",D13003="TODAS"),Q13003/5,Q13003)</f>
        <v>0</v>
      </c>
      <c r="T13003" s="53" t="str">
        <f t="shared" si="661"/>
        <v/>
      </c>
      <c r="U13003" s="53" t="str">
        <f t="shared" si="661"/>
        <v/>
      </c>
      <c r="V13003" s="53" t="str">
        <f t="shared" si="661"/>
        <v/>
      </c>
      <c r="W13003" s="53" t="str">
        <f t="shared" si="661"/>
        <v/>
      </c>
      <c r="X13003" s="53" t="str">
        <f t="shared" si="661"/>
        <v/>
      </c>
    </row>
    <row r="13004" spans="18:24" hidden="1" x14ac:dyDescent="0.3">
      <c r="R13004">
        <f t="shared" si="662"/>
        <v>0</v>
      </c>
      <c r="S13004">
        <f t="shared" si="663"/>
        <v>0</v>
      </c>
      <c r="T13004" s="53" t="str">
        <f t="shared" si="661"/>
        <v/>
      </c>
      <c r="U13004" s="53" t="str">
        <f t="shared" si="661"/>
        <v/>
      </c>
      <c r="V13004" s="53" t="str">
        <f t="shared" si="661"/>
        <v/>
      </c>
      <c r="W13004" s="53" t="str">
        <f t="shared" si="661"/>
        <v/>
      </c>
      <c r="X13004" s="53" t="str">
        <f t="shared" si="661"/>
        <v/>
      </c>
    </row>
    <row r="13005" spans="18:24" hidden="1" x14ac:dyDescent="0.3">
      <c r="R13005">
        <f t="shared" si="662"/>
        <v>0</v>
      </c>
      <c r="S13005">
        <f t="shared" si="663"/>
        <v>0</v>
      </c>
      <c r="T13005" s="53" t="str">
        <f t="shared" si="661"/>
        <v/>
      </c>
      <c r="U13005" s="53" t="str">
        <f t="shared" si="661"/>
        <v/>
      </c>
      <c r="V13005" s="53" t="str">
        <f t="shared" si="661"/>
        <v/>
      </c>
      <c r="W13005" s="53" t="str">
        <f t="shared" si="661"/>
        <v/>
      </c>
      <c r="X13005" s="53" t="str">
        <f t="shared" si="661"/>
        <v/>
      </c>
    </row>
    <row r="13006" spans="18:24" hidden="1" x14ac:dyDescent="0.3">
      <c r="R13006">
        <f t="shared" si="662"/>
        <v>0</v>
      </c>
      <c r="S13006">
        <f t="shared" si="663"/>
        <v>0</v>
      </c>
      <c r="T13006" s="53" t="str">
        <f t="shared" si="661"/>
        <v/>
      </c>
      <c r="U13006" s="53" t="str">
        <f t="shared" si="661"/>
        <v/>
      </c>
      <c r="V13006" s="53" t="str">
        <f t="shared" si="661"/>
        <v/>
      </c>
      <c r="W13006" s="53" t="str">
        <f t="shared" si="661"/>
        <v/>
      </c>
      <c r="X13006" s="53" t="str">
        <f t="shared" si="661"/>
        <v/>
      </c>
    </row>
    <row r="13007" spans="18:24" hidden="1" x14ac:dyDescent="0.3">
      <c r="R13007">
        <f t="shared" si="662"/>
        <v>0</v>
      </c>
      <c r="S13007">
        <f t="shared" si="663"/>
        <v>0</v>
      </c>
      <c r="T13007" s="53" t="str">
        <f t="shared" si="661"/>
        <v/>
      </c>
      <c r="U13007" s="53" t="str">
        <f t="shared" si="661"/>
        <v/>
      </c>
      <c r="V13007" s="53" t="str">
        <f t="shared" si="661"/>
        <v/>
      </c>
      <c r="W13007" s="53" t="str">
        <f t="shared" si="661"/>
        <v/>
      </c>
      <c r="X13007" s="53" t="str">
        <f t="shared" si="661"/>
        <v/>
      </c>
    </row>
    <row r="13008" spans="18:24" hidden="1" x14ac:dyDescent="0.3">
      <c r="R13008">
        <f t="shared" si="662"/>
        <v>0</v>
      </c>
      <c r="S13008">
        <f t="shared" si="663"/>
        <v>0</v>
      </c>
      <c r="T13008" s="53" t="str">
        <f t="shared" si="661"/>
        <v/>
      </c>
      <c r="U13008" s="53" t="str">
        <f t="shared" si="661"/>
        <v/>
      </c>
      <c r="V13008" s="53" t="str">
        <f t="shared" si="661"/>
        <v/>
      </c>
      <c r="W13008" s="53" t="str">
        <f t="shared" si="661"/>
        <v/>
      </c>
      <c r="X13008" s="53" t="str">
        <f t="shared" si="661"/>
        <v/>
      </c>
    </row>
    <row r="13009" spans="18:24" hidden="1" x14ac:dyDescent="0.3">
      <c r="R13009">
        <f t="shared" si="662"/>
        <v>0</v>
      </c>
      <c r="S13009">
        <f t="shared" si="663"/>
        <v>0</v>
      </c>
      <c r="T13009" s="53" t="str">
        <f t="shared" si="661"/>
        <v/>
      </c>
      <c r="U13009" s="53" t="str">
        <f t="shared" si="661"/>
        <v/>
      </c>
      <c r="V13009" s="53" t="str">
        <f t="shared" si="661"/>
        <v/>
      </c>
      <c r="W13009" s="53" t="str">
        <f t="shared" si="661"/>
        <v/>
      </c>
      <c r="X13009" s="53" t="str">
        <f t="shared" si="661"/>
        <v/>
      </c>
    </row>
    <row r="13010" spans="18:24" hidden="1" x14ac:dyDescent="0.3">
      <c r="R13010">
        <f t="shared" si="662"/>
        <v>0</v>
      </c>
      <c r="S13010">
        <f t="shared" si="663"/>
        <v>0</v>
      </c>
      <c r="T13010" s="53" t="str">
        <f t="shared" si="661"/>
        <v/>
      </c>
      <c r="U13010" s="53" t="str">
        <f t="shared" si="661"/>
        <v/>
      </c>
      <c r="V13010" s="53" t="str">
        <f t="shared" si="661"/>
        <v/>
      </c>
      <c r="W13010" s="53" t="str">
        <f t="shared" si="661"/>
        <v/>
      </c>
      <c r="X13010" s="53" t="str">
        <f t="shared" si="661"/>
        <v/>
      </c>
    </row>
    <row r="13011" spans="18:24" hidden="1" x14ac:dyDescent="0.3">
      <c r="R13011">
        <f t="shared" si="662"/>
        <v>0</v>
      </c>
      <c r="S13011">
        <f t="shared" si="663"/>
        <v>0</v>
      </c>
      <c r="T13011" s="53" t="str">
        <f t="shared" si="661"/>
        <v/>
      </c>
      <c r="U13011" s="53" t="str">
        <f t="shared" si="661"/>
        <v/>
      </c>
      <c r="V13011" s="53" t="str">
        <f t="shared" si="661"/>
        <v/>
      </c>
      <c r="W13011" s="53" t="str">
        <f t="shared" si="661"/>
        <v/>
      </c>
      <c r="X13011" s="53" t="str">
        <f t="shared" si="661"/>
        <v/>
      </c>
    </row>
    <row r="13012" spans="18:24" hidden="1" x14ac:dyDescent="0.3">
      <c r="R13012">
        <f t="shared" si="662"/>
        <v>0</v>
      </c>
      <c r="S13012">
        <f t="shared" si="663"/>
        <v>0</v>
      </c>
      <c r="T13012" s="53" t="str">
        <f t="shared" si="661"/>
        <v/>
      </c>
      <c r="U13012" s="53" t="str">
        <f t="shared" si="661"/>
        <v/>
      </c>
      <c r="V13012" s="53" t="str">
        <f t="shared" si="661"/>
        <v/>
      </c>
      <c r="W13012" s="53" t="str">
        <f t="shared" si="661"/>
        <v/>
      </c>
      <c r="X13012" s="53" t="str">
        <f t="shared" si="661"/>
        <v/>
      </c>
    </row>
    <row r="13013" spans="18:24" hidden="1" x14ac:dyDescent="0.3">
      <c r="R13013">
        <f t="shared" si="662"/>
        <v>0</v>
      </c>
      <c r="S13013">
        <f t="shared" si="663"/>
        <v>0</v>
      </c>
      <c r="T13013" s="53" t="str">
        <f t="shared" si="661"/>
        <v/>
      </c>
      <c r="U13013" s="53" t="str">
        <f t="shared" si="661"/>
        <v/>
      </c>
      <c r="V13013" s="53" t="str">
        <f t="shared" si="661"/>
        <v/>
      </c>
      <c r="W13013" s="53" t="str">
        <f t="shared" si="661"/>
        <v/>
      </c>
      <c r="X13013" s="53" t="str">
        <f t="shared" si="661"/>
        <v/>
      </c>
    </row>
    <row r="13014" spans="18:24" hidden="1" x14ac:dyDescent="0.3">
      <c r="R13014">
        <f t="shared" si="662"/>
        <v>0</v>
      </c>
      <c r="S13014">
        <f t="shared" si="663"/>
        <v>0</v>
      </c>
      <c r="T13014" s="53" t="str">
        <f t="shared" si="661"/>
        <v/>
      </c>
      <c r="U13014" s="53" t="str">
        <f t="shared" si="661"/>
        <v/>
      </c>
      <c r="V13014" s="53" t="str">
        <f t="shared" si="661"/>
        <v/>
      </c>
      <c r="W13014" s="53" t="str">
        <f t="shared" si="661"/>
        <v/>
      </c>
      <c r="X13014" s="53" t="str">
        <f t="shared" si="661"/>
        <v/>
      </c>
    </row>
    <row r="13015" spans="18:24" hidden="1" x14ac:dyDescent="0.3">
      <c r="R13015">
        <f t="shared" si="662"/>
        <v>0</v>
      </c>
      <c r="S13015">
        <f t="shared" si="663"/>
        <v>0</v>
      </c>
      <c r="T13015" s="53" t="str">
        <f t="shared" si="661"/>
        <v/>
      </c>
      <c r="U13015" s="53" t="str">
        <f t="shared" si="661"/>
        <v/>
      </c>
      <c r="V13015" s="53" t="str">
        <f t="shared" si="661"/>
        <v/>
      </c>
      <c r="W13015" s="53" t="str">
        <f t="shared" si="661"/>
        <v/>
      </c>
      <c r="X13015" s="53" t="str">
        <f t="shared" si="661"/>
        <v/>
      </c>
    </row>
    <row r="13016" spans="18:24" hidden="1" x14ac:dyDescent="0.3">
      <c r="R13016">
        <f t="shared" si="662"/>
        <v>0</v>
      </c>
      <c r="S13016">
        <f t="shared" si="663"/>
        <v>0</v>
      </c>
      <c r="T13016" s="53" t="str">
        <f t="shared" si="661"/>
        <v/>
      </c>
      <c r="U13016" s="53" t="str">
        <f t="shared" si="661"/>
        <v/>
      </c>
      <c r="V13016" s="53" t="str">
        <f t="shared" si="661"/>
        <v/>
      </c>
      <c r="W13016" s="53" t="str">
        <f t="shared" si="661"/>
        <v/>
      </c>
      <c r="X13016" s="53" t="str">
        <f t="shared" si="661"/>
        <v/>
      </c>
    </row>
    <row r="13017" spans="18:24" hidden="1" x14ac:dyDescent="0.3">
      <c r="R13017">
        <f t="shared" si="662"/>
        <v>0</v>
      </c>
      <c r="S13017">
        <f t="shared" si="663"/>
        <v>0</v>
      </c>
      <c r="T13017" s="53" t="str">
        <f t="shared" si="661"/>
        <v/>
      </c>
      <c r="U13017" s="53" t="str">
        <f t="shared" si="661"/>
        <v/>
      </c>
      <c r="V13017" s="53" t="str">
        <f t="shared" si="661"/>
        <v/>
      </c>
      <c r="W13017" s="53" t="str">
        <f t="shared" si="661"/>
        <v/>
      </c>
      <c r="X13017" s="53" t="str">
        <f t="shared" si="661"/>
        <v/>
      </c>
    </row>
    <row r="13018" spans="18:24" hidden="1" x14ac:dyDescent="0.3">
      <c r="R13018">
        <f t="shared" si="662"/>
        <v>0</v>
      </c>
      <c r="S13018">
        <f t="shared" si="663"/>
        <v>0</v>
      </c>
      <c r="T13018" s="53" t="str">
        <f t="shared" si="661"/>
        <v/>
      </c>
      <c r="U13018" s="53" t="str">
        <f t="shared" si="661"/>
        <v/>
      </c>
      <c r="V13018" s="53" t="str">
        <f t="shared" si="661"/>
        <v/>
      </c>
      <c r="W13018" s="53" t="str">
        <f t="shared" si="661"/>
        <v/>
      </c>
      <c r="X13018" s="53" t="str">
        <f t="shared" si="661"/>
        <v/>
      </c>
    </row>
    <row r="13019" spans="18:24" hidden="1" x14ac:dyDescent="0.3">
      <c r="R13019">
        <f t="shared" si="662"/>
        <v>0</v>
      </c>
      <c r="S13019">
        <f t="shared" si="663"/>
        <v>0</v>
      </c>
      <c r="T13019" s="53" t="str">
        <f t="shared" si="661"/>
        <v/>
      </c>
      <c r="U13019" s="53" t="str">
        <f t="shared" si="661"/>
        <v/>
      </c>
      <c r="V13019" s="53" t="str">
        <f t="shared" si="661"/>
        <v/>
      </c>
      <c r="W13019" s="53" t="str">
        <f t="shared" si="661"/>
        <v/>
      </c>
      <c r="X13019" s="53" t="str">
        <f t="shared" si="661"/>
        <v/>
      </c>
    </row>
    <row r="13020" spans="18:24" hidden="1" x14ac:dyDescent="0.3">
      <c r="R13020">
        <f t="shared" si="662"/>
        <v>0</v>
      </c>
      <c r="S13020">
        <f t="shared" si="663"/>
        <v>0</v>
      </c>
      <c r="T13020" s="53" t="str">
        <f t="shared" si="661"/>
        <v/>
      </c>
      <c r="U13020" s="53" t="str">
        <f t="shared" si="661"/>
        <v/>
      </c>
      <c r="V13020" s="53" t="str">
        <f t="shared" si="661"/>
        <v/>
      </c>
      <c r="W13020" s="53" t="str">
        <f t="shared" si="661"/>
        <v/>
      </c>
      <c r="X13020" s="53" t="str">
        <f t="shared" si="661"/>
        <v/>
      </c>
    </row>
    <row r="13021" spans="18:24" hidden="1" x14ac:dyDescent="0.3">
      <c r="R13021">
        <f t="shared" si="662"/>
        <v>0</v>
      </c>
      <c r="S13021">
        <f t="shared" si="663"/>
        <v>0</v>
      </c>
      <c r="T13021" s="53" t="str">
        <f t="shared" si="661"/>
        <v/>
      </c>
      <c r="U13021" s="53" t="str">
        <f t="shared" si="661"/>
        <v/>
      </c>
      <c r="V13021" s="53" t="str">
        <f t="shared" si="661"/>
        <v/>
      </c>
      <c r="W13021" s="53" t="str">
        <f t="shared" si="661"/>
        <v/>
      </c>
      <c r="X13021" s="53" t="str">
        <f t="shared" si="661"/>
        <v/>
      </c>
    </row>
    <row r="13022" spans="18:24" hidden="1" x14ac:dyDescent="0.3">
      <c r="R13022">
        <f t="shared" si="662"/>
        <v>0</v>
      </c>
      <c r="S13022">
        <f t="shared" si="663"/>
        <v>0</v>
      </c>
      <c r="T13022" s="53" t="str">
        <f t="shared" si="661"/>
        <v/>
      </c>
      <c r="U13022" s="53" t="str">
        <f t="shared" si="661"/>
        <v/>
      </c>
      <c r="V13022" s="53" t="str">
        <f t="shared" si="661"/>
        <v/>
      </c>
      <c r="W13022" s="53" t="str">
        <f t="shared" si="661"/>
        <v/>
      </c>
      <c r="X13022" s="53" t="str">
        <f t="shared" si="661"/>
        <v/>
      </c>
    </row>
    <row r="13023" spans="18:24" hidden="1" x14ac:dyDescent="0.3">
      <c r="R13023">
        <f t="shared" si="662"/>
        <v>0</v>
      </c>
      <c r="S13023">
        <f t="shared" si="663"/>
        <v>0</v>
      </c>
      <c r="T13023" s="53" t="str">
        <f t="shared" si="661"/>
        <v/>
      </c>
      <c r="U13023" s="53" t="str">
        <f t="shared" si="661"/>
        <v/>
      </c>
      <c r="V13023" s="53" t="str">
        <f t="shared" si="661"/>
        <v/>
      </c>
      <c r="W13023" s="53" t="str">
        <f t="shared" si="661"/>
        <v/>
      </c>
      <c r="X13023" s="53" t="str">
        <f t="shared" si="661"/>
        <v/>
      </c>
    </row>
    <row r="13024" spans="18:24" hidden="1" x14ac:dyDescent="0.3">
      <c r="R13024">
        <f t="shared" si="662"/>
        <v>0</v>
      </c>
      <c r="S13024">
        <f t="shared" si="663"/>
        <v>0</v>
      </c>
      <c r="T13024" s="53" t="str">
        <f t="shared" ref="T13024:X13074" si="664">IF(OR(COUNTIF($D13024,"*"&amp;T$5&amp;"*")&gt;0,$D13024="GRUPO TEPSA"),T$5,"")</f>
        <v/>
      </c>
      <c r="U13024" s="53" t="str">
        <f t="shared" si="664"/>
        <v/>
      </c>
      <c r="V13024" s="53" t="str">
        <f t="shared" si="664"/>
        <v/>
      </c>
      <c r="W13024" s="53" t="str">
        <f t="shared" si="664"/>
        <v/>
      </c>
      <c r="X13024" s="53" t="str">
        <f t="shared" si="664"/>
        <v/>
      </c>
    </row>
    <row r="13025" spans="18:24" hidden="1" x14ac:dyDescent="0.3">
      <c r="R13025">
        <f t="shared" si="662"/>
        <v>0</v>
      </c>
      <c r="S13025">
        <f t="shared" si="663"/>
        <v>0</v>
      </c>
      <c r="T13025" s="53" t="str">
        <f t="shared" si="664"/>
        <v/>
      </c>
      <c r="U13025" s="53" t="str">
        <f t="shared" si="664"/>
        <v/>
      </c>
      <c r="V13025" s="53" t="str">
        <f t="shared" si="664"/>
        <v/>
      </c>
      <c r="W13025" s="53" t="str">
        <f t="shared" si="664"/>
        <v/>
      </c>
      <c r="X13025" s="53" t="str">
        <f t="shared" si="664"/>
        <v/>
      </c>
    </row>
    <row r="13026" spans="18:24" hidden="1" x14ac:dyDescent="0.3">
      <c r="R13026">
        <f t="shared" si="662"/>
        <v>0</v>
      </c>
      <c r="S13026">
        <f t="shared" si="663"/>
        <v>0</v>
      </c>
      <c r="T13026" s="53" t="str">
        <f t="shared" si="664"/>
        <v/>
      </c>
      <c r="U13026" s="53" t="str">
        <f t="shared" si="664"/>
        <v/>
      </c>
      <c r="V13026" s="53" t="str">
        <f t="shared" si="664"/>
        <v/>
      </c>
      <c r="W13026" s="53" t="str">
        <f t="shared" si="664"/>
        <v/>
      </c>
      <c r="X13026" s="53" t="str">
        <f t="shared" si="664"/>
        <v/>
      </c>
    </row>
    <row r="13027" spans="18:24" hidden="1" x14ac:dyDescent="0.3">
      <c r="R13027">
        <f t="shared" si="662"/>
        <v>0</v>
      </c>
      <c r="S13027">
        <f t="shared" si="663"/>
        <v>0</v>
      </c>
      <c r="T13027" s="53" t="str">
        <f t="shared" si="664"/>
        <v/>
      </c>
      <c r="U13027" s="53" t="str">
        <f t="shared" si="664"/>
        <v/>
      </c>
      <c r="V13027" s="53" t="str">
        <f t="shared" si="664"/>
        <v/>
      </c>
      <c r="W13027" s="53" t="str">
        <f t="shared" si="664"/>
        <v/>
      </c>
      <c r="X13027" s="53" t="str">
        <f t="shared" si="664"/>
        <v/>
      </c>
    </row>
    <row r="13028" spans="18:24" hidden="1" x14ac:dyDescent="0.3">
      <c r="R13028">
        <f t="shared" si="662"/>
        <v>0</v>
      </c>
      <c r="S13028">
        <f t="shared" si="663"/>
        <v>0</v>
      </c>
      <c r="T13028" s="53" t="str">
        <f t="shared" si="664"/>
        <v/>
      </c>
      <c r="U13028" s="53" t="str">
        <f t="shared" si="664"/>
        <v/>
      </c>
      <c r="V13028" s="53" t="str">
        <f t="shared" si="664"/>
        <v/>
      </c>
      <c r="W13028" s="53" t="str">
        <f t="shared" si="664"/>
        <v/>
      </c>
      <c r="X13028" s="53" t="str">
        <f t="shared" si="664"/>
        <v/>
      </c>
    </row>
    <row r="13029" spans="18:24" hidden="1" x14ac:dyDescent="0.3">
      <c r="R13029">
        <f t="shared" si="662"/>
        <v>0</v>
      </c>
      <c r="S13029">
        <f t="shared" si="663"/>
        <v>0</v>
      </c>
      <c r="T13029" s="53" t="str">
        <f t="shared" si="664"/>
        <v/>
      </c>
      <c r="U13029" s="53" t="str">
        <f t="shared" si="664"/>
        <v/>
      </c>
      <c r="V13029" s="53" t="str">
        <f t="shared" si="664"/>
        <v/>
      </c>
      <c r="W13029" s="53" t="str">
        <f t="shared" si="664"/>
        <v/>
      </c>
      <c r="X13029" s="53" t="str">
        <f t="shared" si="664"/>
        <v/>
      </c>
    </row>
    <row r="13030" spans="18:24" hidden="1" x14ac:dyDescent="0.3">
      <c r="R13030">
        <f t="shared" si="662"/>
        <v>0</v>
      </c>
      <c r="S13030">
        <f t="shared" si="663"/>
        <v>0</v>
      </c>
      <c r="T13030" s="53" t="str">
        <f t="shared" si="664"/>
        <v/>
      </c>
      <c r="U13030" s="53" t="str">
        <f t="shared" si="664"/>
        <v/>
      </c>
      <c r="V13030" s="53" t="str">
        <f t="shared" si="664"/>
        <v/>
      </c>
      <c r="W13030" s="53" t="str">
        <f t="shared" si="664"/>
        <v/>
      </c>
      <c r="X13030" s="53" t="str">
        <f t="shared" si="664"/>
        <v/>
      </c>
    </row>
    <row r="13031" spans="18:24" hidden="1" x14ac:dyDescent="0.3">
      <c r="R13031">
        <f t="shared" si="662"/>
        <v>0</v>
      </c>
      <c r="S13031">
        <f t="shared" si="663"/>
        <v>0</v>
      </c>
      <c r="T13031" s="53" t="str">
        <f t="shared" si="664"/>
        <v/>
      </c>
      <c r="U13031" s="53" t="str">
        <f t="shared" si="664"/>
        <v/>
      </c>
      <c r="V13031" s="53" t="str">
        <f t="shared" si="664"/>
        <v/>
      </c>
      <c r="W13031" s="53" t="str">
        <f t="shared" si="664"/>
        <v/>
      </c>
      <c r="X13031" s="53" t="str">
        <f t="shared" si="664"/>
        <v/>
      </c>
    </row>
    <row r="13032" spans="18:24" hidden="1" x14ac:dyDescent="0.3">
      <c r="R13032">
        <f t="shared" si="662"/>
        <v>0</v>
      </c>
      <c r="S13032">
        <f t="shared" si="663"/>
        <v>0</v>
      </c>
      <c r="T13032" s="53" t="str">
        <f t="shared" si="664"/>
        <v/>
      </c>
      <c r="U13032" s="53" t="str">
        <f t="shared" si="664"/>
        <v/>
      </c>
      <c r="V13032" s="53" t="str">
        <f t="shared" si="664"/>
        <v/>
      </c>
      <c r="W13032" s="53" t="str">
        <f t="shared" si="664"/>
        <v/>
      </c>
      <c r="X13032" s="53" t="str">
        <f t="shared" si="664"/>
        <v/>
      </c>
    </row>
    <row r="13033" spans="18:24" hidden="1" x14ac:dyDescent="0.3">
      <c r="R13033">
        <f t="shared" si="662"/>
        <v>0</v>
      </c>
      <c r="S13033">
        <f t="shared" si="663"/>
        <v>0</v>
      </c>
      <c r="T13033" s="53" t="str">
        <f t="shared" si="664"/>
        <v/>
      </c>
      <c r="U13033" s="53" t="str">
        <f t="shared" si="664"/>
        <v/>
      </c>
      <c r="V13033" s="53" t="str">
        <f t="shared" si="664"/>
        <v/>
      </c>
      <c r="W13033" s="53" t="str">
        <f t="shared" si="664"/>
        <v/>
      </c>
      <c r="X13033" s="53" t="str">
        <f t="shared" si="664"/>
        <v/>
      </c>
    </row>
    <row r="13034" spans="18:24" hidden="1" x14ac:dyDescent="0.3">
      <c r="R13034">
        <f t="shared" si="662"/>
        <v>0</v>
      </c>
      <c r="S13034">
        <f t="shared" si="663"/>
        <v>0</v>
      </c>
      <c r="T13034" s="53" t="str">
        <f t="shared" si="664"/>
        <v/>
      </c>
      <c r="U13034" s="53" t="str">
        <f t="shared" si="664"/>
        <v/>
      </c>
      <c r="V13034" s="53" t="str">
        <f t="shared" si="664"/>
        <v/>
      </c>
      <c r="W13034" s="53" t="str">
        <f t="shared" si="664"/>
        <v/>
      </c>
      <c r="X13034" s="53" t="str">
        <f t="shared" si="664"/>
        <v/>
      </c>
    </row>
    <row r="13035" spans="18:24" hidden="1" x14ac:dyDescent="0.3">
      <c r="R13035">
        <f t="shared" si="662"/>
        <v>0</v>
      </c>
      <c r="S13035">
        <f t="shared" si="663"/>
        <v>0</v>
      </c>
      <c r="T13035" s="53" t="str">
        <f t="shared" si="664"/>
        <v/>
      </c>
      <c r="U13035" s="53" t="str">
        <f t="shared" si="664"/>
        <v/>
      </c>
      <c r="V13035" s="53" t="str">
        <f t="shared" si="664"/>
        <v/>
      </c>
      <c r="W13035" s="53" t="str">
        <f t="shared" si="664"/>
        <v/>
      </c>
      <c r="X13035" s="53" t="str">
        <f t="shared" si="664"/>
        <v/>
      </c>
    </row>
    <row r="13036" spans="18:24" hidden="1" x14ac:dyDescent="0.3">
      <c r="R13036">
        <f t="shared" si="662"/>
        <v>0</v>
      </c>
      <c r="S13036">
        <f t="shared" si="663"/>
        <v>0</v>
      </c>
      <c r="T13036" s="53" t="str">
        <f t="shared" si="664"/>
        <v/>
      </c>
      <c r="U13036" s="53" t="str">
        <f t="shared" si="664"/>
        <v/>
      </c>
      <c r="V13036" s="53" t="str">
        <f t="shared" si="664"/>
        <v/>
      </c>
      <c r="W13036" s="53" t="str">
        <f t="shared" si="664"/>
        <v/>
      </c>
      <c r="X13036" s="53" t="str">
        <f t="shared" si="664"/>
        <v/>
      </c>
    </row>
    <row r="13037" spans="18:24" hidden="1" x14ac:dyDescent="0.3">
      <c r="R13037">
        <f t="shared" si="662"/>
        <v>0</v>
      </c>
      <c r="S13037">
        <f t="shared" si="663"/>
        <v>0</v>
      </c>
      <c r="T13037" s="53" t="str">
        <f t="shared" si="664"/>
        <v/>
      </c>
      <c r="U13037" s="53" t="str">
        <f t="shared" si="664"/>
        <v/>
      </c>
      <c r="V13037" s="53" t="str">
        <f t="shared" si="664"/>
        <v/>
      </c>
      <c r="W13037" s="53" t="str">
        <f t="shared" si="664"/>
        <v/>
      </c>
      <c r="X13037" s="53" t="str">
        <f t="shared" si="664"/>
        <v/>
      </c>
    </row>
    <row r="13038" spans="18:24" hidden="1" x14ac:dyDescent="0.3">
      <c r="R13038">
        <f t="shared" si="662"/>
        <v>0</v>
      </c>
      <c r="S13038">
        <f t="shared" si="663"/>
        <v>0</v>
      </c>
      <c r="T13038" s="53" t="str">
        <f t="shared" si="664"/>
        <v/>
      </c>
      <c r="U13038" s="53" t="str">
        <f t="shared" si="664"/>
        <v/>
      </c>
      <c r="V13038" s="53" t="str">
        <f t="shared" si="664"/>
        <v/>
      </c>
      <c r="W13038" s="53" t="str">
        <f t="shared" si="664"/>
        <v/>
      </c>
      <c r="X13038" s="53" t="str">
        <f t="shared" si="664"/>
        <v/>
      </c>
    </row>
    <row r="13039" spans="18:24" hidden="1" x14ac:dyDescent="0.3">
      <c r="R13039">
        <f t="shared" si="662"/>
        <v>0</v>
      </c>
      <c r="S13039">
        <f t="shared" si="663"/>
        <v>0</v>
      </c>
      <c r="T13039" s="53" t="str">
        <f t="shared" si="664"/>
        <v/>
      </c>
      <c r="U13039" s="53" t="str">
        <f t="shared" si="664"/>
        <v/>
      </c>
      <c r="V13039" s="53" t="str">
        <f t="shared" si="664"/>
        <v/>
      </c>
      <c r="W13039" s="53" t="str">
        <f t="shared" si="664"/>
        <v/>
      </c>
      <c r="X13039" s="53" t="str">
        <f t="shared" si="664"/>
        <v/>
      </c>
    </row>
    <row r="13040" spans="18:24" hidden="1" x14ac:dyDescent="0.3">
      <c r="R13040">
        <f t="shared" si="662"/>
        <v>0</v>
      </c>
      <c r="S13040">
        <f t="shared" si="663"/>
        <v>0</v>
      </c>
      <c r="T13040" s="53" t="str">
        <f t="shared" si="664"/>
        <v/>
      </c>
      <c r="U13040" s="53" t="str">
        <f t="shared" si="664"/>
        <v/>
      </c>
      <c r="V13040" s="53" t="str">
        <f t="shared" si="664"/>
        <v/>
      </c>
      <c r="W13040" s="53" t="str">
        <f t="shared" si="664"/>
        <v/>
      </c>
      <c r="X13040" s="53" t="str">
        <f t="shared" si="664"/>
        <v/>
      </c>
    </row>
    <row r="13041" spans="18:24" hidden="1" x14ac:dyDescent="0.3">
      <c r="R13041">
        <f t="shared" si="662"/>
        <v>0</v>
      </c>
      <c r="S13041">
        <f t="shared" si="663"/>
        <v>0</v>
      </c>
      <c r="T13041" s="53" t="str">
        <f t="shared" si="664"/>
        <v/>
      </c>
      <c r="U13041" s="53" t="str">
        <f t="shared" si="664"/>
        <v/>
      </c>
      <c r="V13041" s="53" t="str">
        <f t="shared" si="664"/>
        <v/>
      </c>
      <c r="W13041" s="53" t="str">
        <f t="shared" si="664"/>
        <v/>
      </c>
      <c r="X13041" s="53" t="str">
        <f t="shared" si="664"/>
        <v/>
      </c>
    </row>
    <row r="13042" spans="18:24" hidden="1" x14ac:dyDescent="0.3">
      <c r="R13042">
        <f t="shared" si="662"/>
        <v>0</v>
      </c>
      <c r="S13042">
        <f t="shared" si="663"/>
        <v>0</v>
      </c>
      <c r="T13042" s="53" t="str">
        <f t="shared" si="664"/>
        <v/>
      </c>
      <c r="U13042" s="53" t="str">
        <f t="shared" si="664"/>
        <v/>
      </c>
      <c r="V13042" s="53" t="str">
        <f t="shared" si="664"/>
        <v/>
      </c>
      <c r="W13042" s="53" t="str">
        <f t="shared" si="664"/>
        <v/>
      </c>
      <c r="X13042" s="53" t="str">
        <f t="shared" si="664"/>
        <v/>
      </c>
    </row>
    <row r="13043" spans="18:24" hidden="1" x14ac:dyDescent="0.3">
      <c r="R13043">
        <f t="shared" si="662"/>
        <v>0</v>
      </c>
      <c r="S13043">
        <f t="shared" si="663"/>
        <v>0</v>
      </c>
      <c r="T13043" s="53" t="str">
        <f t="shared" si="664"/>
        <v/>
      </c>
      <c r="U13043" s="53" t="str">
        <f t="shared" si="664"/>
        <v/>
      </c>
      <c r="V13043" s="53" t="str">
        <f t="shared" si="664"/>
        <v/>
      </c>
      <c r="W13043" s="53" t="str">
        <f t="shared" si="664"/>
        <v/>
      </c>
      <c r="X13043" s="53" t="str">
        <f t="shared" si="664"/>
        <v/>
      </c>
    </row>
    <row r="13044" spans="18:24" hidden="1" x14ac:dyDescent="0.3">
      <c r="R13044">
        <f t="shared" si="662"/>
        <v>0</v>
      </c>
      <c r="S13044">
        <f t="shared" si="663"/>
        <v>0</v>
      </c>
      <c r="T13044" s="53" t="str">
        <f t="shared" si="664"/>
        <v/>
      </c>
      <c r="U13044" s="53" t="str">
        <f t="shared" si="664"/>
        <v/>
      </c>
      <c r="V13044" s="53" t="str">
        <f t="shared" si="664"/>
        <v/>
      </c>
      <c r="W13044" s="53" t="str">
        <f t="shared" si="664"/>
        <v/>
      </c>
      <c r="X13044" s="53" t="str">
        <f t="shared" si="664"/>
        <v/>
      </c>
    </row>
    <row r="13045" spans="18:24" hidden="1" x14ac:dyDescent="0.3">
      <c r="R13045">
        <f t="shared" si="662"/>
        <v>0</v>
      </c>
      <c r="S13045">
        <f t="shared" si="663"/>
        <v>0</v>
      </c>
      <c r="T13045" s="53" t="str">
        <f t="shared" si="664"/>
        <v/>
      </c>
      <c r="U13045" s="53" t="str">
        <f t="shared" si="664"/>
        <v/>
      </c>
      <c r="V13045" s="53" t="str">
        <f t="shared" si="664"/>
        <v/>
      </c>
      <c r="W13045" s="53" t="str">
        <f t="shared" si="664"/>
        <v/>
      </c>
      <c r="X13045" s="53" t="str">
        <f t="shared" si="664"/>
        <v/>
      </c>
    </row>
    <row r="13046" spans="18:24" hidden="1" x14ac:dyDescent="0.3">
      <c r="R13046">
        <f t="shared" si="662"/>
        <v>0</v>
      </c>
      <c r="S13046">
        <f t="shared" si="663"/>
        <v>0</v>
      </c>
      <c r="T13046" s="53" t="str">
        <f t="shared" si="664"/>
        <v/>
      </c>
      <c r="U13046" s="53" t="str">
        <f t="shared" si="664"/>
        <v/>
      </c>
      <c r="V13046" s="53" t="str">
        <f t="shared" si="664"/>
        <v/>
      </c>
      <c r="W13046" s="53" t="str">
        <f t="shared" si="664"/>
        <v/>
      </c>
      <c r="X13046" s="53" t="str">
        <f t="shared" si="664"/>
        <v/>
      </c>
    </row>
    <row r="13047" spans="18:24" hidden="1" x14ac:dyDescent="0.3">
      <c r="R13047">
        <f t="shared" si="662"/>
        <v>0</v>
      </c>
      <c r="S13047">
        <f t="shared" si="663"/>
        <v>0</v>
      </c>
      <c r="T13047" s="53" t="str">
        <f t="shared" si="664"/>
        <v/>
      </c>
      <c r="U13047" s="53" t="str">
        <f t="shared" si="664"/>
        <v/>
      </c>
      <c r="V13047" s="53" t="str">
        <f t="shared" si="664"/>
        <v/>
      </c>
      <c r="W13047" s="53" t="str">
        <f t="shared" si="664"/>
        <v/>
      </c>
      <c r="X13047" s="53" t="str">
        <f t="shared" si="664"/>
        <v/>
      </c>
    </row>
    <row r="13048" spans="18:24" hidden="1" x14ac:dyDescent="0.3">
      <c r="R13048">
        <f t="shared" si="662"/>
        <v>0</v>
      </c>
      <c r="S13048">
        <f t="shared" si="663"/>
        <v>0</v>
      </c>
      <c r="T13048" s="53" t="str">
        <f t="shared" si="664"/>
        <v/>
      </c>
      <c r="U13048" s="53" t="str">
        <f t="shared" si="664"/>
        <v/>
      </c>
      <c r="V13048" s="53" t="str">
        <f t="shared" si="664"/>
        <v/>
      </c>
      <c r="W13048" s="53" t="str">
        <f t="shared" si="664"/>
        <v/>
      </c>
      <c r="X13048" s="53" t="str">
        <f t="shared" si="664"/>
        <v/>
      </c>
    </row>
    <row r="13049" spans="18:24" hidden="1" x14ac:dyDescent="0.3">
      <c r="R13049">
        <f t="shared" si="662"/>
        <v>0</v>
      </c>
      <c r="S13049">
        <f t="shared" si="663"/>
        <v>0</v>
      </c>
      <c r="T13049" s="53" t="str">
        <f t="shared" si="664"/>
        <v/>
      </c>
      <c r="U13049" s="53" t="str">
        <f t="shared" si="664"/>
        <v/>
      </c>
      <c r="V13049" s="53" t="str">
        <f t="shared" si="664"/>
        <v/>
      </c>
      <c r="W13049" s="53" t="str">
        <f t="shared" si="664"/>
        <v/>
      </c>
      <c r="X13049" s="53" t="str">
        <f t="shared" si="664"/>
        <v/>
      </c>
    </row>
    <row r="13050" spans="18:24" hidden="1" x14ac:dyDescent="0.3">
      <c r="R13050">
        <f t="shared" si="662"/>
        <v>0</v>
      </c>
      <c r="S13050">
        <f t="shared" si="663"/>
        <v>0</v>
      </c>
      <c r="T13050" s="53" t="str">
        <f t="shared" si="664"/>
        <v/>
      </c>
      <c r="U13050" s="53" t="str">
        <f t="shared" si="664"/>
        <v/>
      </c>
      <c r="V13050" s="53" t="str">
        <f t="shared" si="664"/>
        <v/>
      </c>
      <c r="W13050" s="53" t="str">
        <f t="shared" si="664"/>
        <v/>
      </c>
      <c r="X13050" s="53" t="str">
        <f t="shared" si="664"/>
        <v/>
      </c>
    </row>
    <row r="13051" spans="18:24" hidden="1" x14ac:dyDescent="0.3">
      <c r="R13051">
        <f t="shared" si="662"/>
        <v>0</v>
      </c>
      <c r="S13051">
        <f t="shared" si="663"/>
        <v>0</v>
      </c>
      <c r="T13051" s="53" t="str">
        <f t="shared" si="664"/>
        <v/>
      </c>
      <c r="U13051" s="53" t="str">
        <f t="shared" si="664"/>
        <v/>
      </c>
      <c r="V13051" s="53" t="str">
        <f t="shared" si="664"/>
        <v/>
      </c>
      <c r="W13051" s="53" t="str">
        <f t="shared" si="664"/>
        <v/>
      </c>
      <c r="X13051" s="53" t="str">
        <f t="shared" si="664"/>
        <v/>
      </c>
    </row>
    <row r="13052" spans="18:24" hidden="1" x14ac:dyDescent="0.3">
      <c r="R13052">
        <f t="shared" si="662"/>
        <v>0</v>
      </c>
      <c r="S13052">
        <f t="shared" si="663"/>
        <v>0</v>
      </c>
      <c r="T13052" s="53" t="str">
        <f t="shared" si="664"/>
        <v/>
      </c>
      <c r="U13052" s="53" t="str">
        <f t="shared" si="664"/>
        <v/>
      </c>
      <c r="V13052" s="53" t="str">
        <f t="shared" si="664"/>
        <v/>
      </c>
      <c r="W13052" s="53" t="str">
        <f t="shared" si="664"/>
        <v/>
      </c>
      <c r="X13052" s="53" t="str">
        <f t="shared" si="664"/>
        <v/>
      </c>
    </row>
    <row r="13053" spans="18:24" hidden="1" x14ac:dyDescent="0.3">
      <c r="R13053">
        <f t="shared" si="662"/>
        <v>0</v>
      </c>
      <c r="S13053">
        <f t="shared" si="663"/>
        <v>0</v>
      </c>
      <c r="T13053" s="53" t="str">
        <f t="shared" si="664"/>
        <v/>
      </c>
      <c r="U13053" s="53" t="str">
        <f t="shared" si="664"/>
        <v/>
      </c>
      <c r="V13053" s="53" t="str">
        <f t="shared" si="664"/>
        <v/>
      </c>
      <c r="W13053" s="53" t="str">
        <f t="shared" si="664"/>
        <v/>
      </c>
      <c r="X13053" s="53" t="str">
        <f t="shared" si="664"/>
        <v/>
      </c>
    </row>
    <row r="13054" spans="18:24" hidden="1" x14ac:dyDescent="0.3">
      <c r="R13054">
        <f t="shared" si="662"/>
        <v>0</v>
      </c>
      <c r="S13054">
        <f t="shared" si="663"/>
        <v>0</v>
      </c>
      <c r="T13054" s="53" t="str">
        <f t="shared" si="664"/>
        <v/>
      </c>
      <c r="U13054" s="53" t="str">
        <f t="shared" si="664"/>
        <v/>
      </c>
      <c r="V13054" s="53" t="str">
        <f t="shared" si="664"/>
        <v/>
      </c>
      <c r="W13054" s="53" t="str">
        <f t="shared" si="664"/>
        <v/>
      </c>
      <c r="X13054" s="53" t="str">
        <f t="shared" si="664"/>
        <v/>
      </c>
    </row>
    <row r="13055" spans="18:24" hidden="1" x14ac:dyDescent="0.3">
      <c r="R13055">
        <f t="shared" si="662"/>
        <v>0</v>
      </c>
      <c r="S13055">
        <f t="shared" si="663"/>
        <v>0</v>
      </c>
      <c r="T13055" s="53" t="str">
        <f t="shared" si="664"/>
        <v/>
      </c>
      <c r="U13055" s="53" t="str">
        <f t="shared" si="664"/>
        <v/>
      </c>
      <c r="V13055" s="53" t="str">
        <f t="shared" si="664"/>
        <v/>
      </c>
      <c r="W13055" s="53" t="str">
        <f t="shared" si="664"/>
        <v/>
      </c>
      <c r="X13055" s="53" t="str">
        <f t="shared" si="664"/>
        <v/>
      </c>
    </row>
    <row r="13056" spans="18:24" hidden="1" x14ac:dyDescent="0.3">
      <c r="R13056">
        <f t="shared" si="662"/>
        <v>0</v>
      </c>
      <c r="S13056">
        <f t="shared" si="663"/>
        <v>0</v>
      </c>
      <c r="T13056" s="53" t="str">
        <f t="shared" si="664"/>
        <v/>
      </c>
      <c r="U13056" s="53" t="str">
        <f t="shared" si="664"/>
        <v/>
      </c>
      <c r="V13056" s="53" t="str">
        <f t="shared" si="664"/>
        <v/>
      </c>
      <c r="W13056" s="53" t="str">
        <f t="shared" si="664"/>
        <v/>
      </c>
      <c r="X13056" s="53" t="str">
        <f t="shared" si="664"/>
        <v/>
      </c>
    </row>
    <row r="13057" spans="18:24" hidden="1" x14ac:dyDescent="0.3">
      <c r="R13057">
        <f t="shared" si="662"/>
        <v>0</v>
      </c>
      <c r="S13057">
        <f t="shared" si="663"/>
        <v>0</v>
      </c>
      <c r="T13057" s="53" t="str">
        <f t="shared" si="664"/>
        <v/>
      </c>
      <c r="U13057" s="53" t="str">
        <f t="shared" si="664"/>
        <v/>
      </c>
      <c r="V13057" s="53" t="str">
        <f t="shared" si="664"/>
        <v/>
      </c>
      <c r="W13057" s="53" t="str">
        <f t="shared" si="664"/>
        <v/>
      </c>
      <c r="X13057" s="53" t="str">
        <f t="shared" si="664"/>
        <v/>
      </c>
    </row>
    <row r="13058" spans="18:24" hidden="1" x14ac:dyDescent="0.3">
      <c r="R13058">
        <f t="shared" si="662"/>
        <v>0</v>
      </c>
      <c r="S13058">
        <f t="shared" si="663"/>
        <v>0</v>
      </c>
      <c r="T13058" s="53" t="str">
        <f t="shared" si="664"/>
        <v/>
      </c>
      <c r="U13058" s="53" t="str">
        <f t="shared" si="664"/>
        <v/>
      </c>
      <c r="V13058" s="53" t="str">
        <f t="shared" si="664"/>
        <v/>
      </c>
      <c r="W13058" s="53" t="str">
        <f t="shared" si="664"/>
        <v/>
      </c>
      <c r="X13058" s="53" t="str">
        <f t="shared" si="664"/>
        <v/>
      </c>
    </row>
    <row r="13059" spans="18:24" hidden="1" x14ac:dyDescent="0.3">
      <c r="R13059">
        <f t="shared" si="662"/>
        <v>0</v>
      </c>
      <c r="S13059">
        <f t="shared" si="663"/>
        <v>0</v>
      </c>
      <c r="T13059" s="53" t="str">
        <f t="shared" si="664"/>
        <v/>
      </c>
      <c r="U13059" s="53" t="str">
        <f t="shared" si="664"/>
        <v/>
      </c>
      <c r="V13059" s="53" t="str">
        <f t="shared" si="664"/>
        <v/>
      </c>
      <c r="W13059" s="53" t="str">
        <f t="shared" si="664"/>
        <v/>
      </c>
      <c r="X13059" s="53" t="str">
        <f t="shared" si="664"/>
        <v/>
      </c>
    </row>
    <row r="13060" spans="18:24" hidden="1" x14ac:dyDescent="0.3">
      <c r="R13060">
        <f t="shared" si="662"/>
        <v>0</v>
      </c>
      <c r="S13060">
        <f t="shared" si="663"/>
        <v>0</v>
      </c>
      <c r="T13060" s="53" t="str">
        <f t="shared" si="664"/>
        <v/>
      </c>
      <c r="U13060" s="53" t="str">
        <f t="shared" si="664"/>
        <v/>
      </c>
      <c r="V13060" s="53" t="str">
        <f t="shared" si="664"/>
        <v/>
      </c>
      <c r="W13060" s="53" t="str">
        <f t="shared" si="664"/>
        <v/>
      </c>
      <c r="X13060" s="53" t="str">
        <f t="shared" si="664"/>
        <v/>
      </c>
    </row>
    <row r="13061" spans="18:24" hidden="1" x14ac:dyDescent="0.3">
      <c r="R13061">
        <f t="shared" si="662"/>
        <v>0</v>
      </c>
      <c r="S13061">
        <f t="shared" si="663"/>
        <v>0</v>
      </c>
      <c r="T13061" s="53" t="str">
        <f t="shared" si="664"/>
        <v/>
      </c>
      <c r="U13061" s="53" t="str">
        <f t="shared" si="664"/>
        <v/>
      </c>
      <c r="V13061" s="53" t="str">
        <f t="shared" si="664"/>
        <v/>
      </c>
      <c r="W13061" s="53" t="str">
        <f t="shared" si="664"/>
        <v/>
      </c>
      <c r="X13061" s="53" t="str">
        <f t="shared" si="664"/>
        <v/>
      </c>
    </row>
    <row r="13062" spans="18:24" hidden="1" x14ac:dyDescent="0.3">
      <c r="R13062">
        <f t="shared" si="662"/>
        <v>0</v>
      </c>
      <c r="S13062">
        <f t="shared" si="663"/>
        <v>0</v>
      </c>
      <c r="T13062" s="53" t="str">
        <f t="shared" si="664"/>
        <v/>
      </c>
      <c r="U13062" s="53" t="str">
        <f t="shared" si="664"/>
        <v/>
      </c>
      <c r="V13062" s="53" t="str">
        <f t="shared" si="664"/>
        <v/>
      </c>
      <c r="W13062" s="53" t="str">
        <f t="shared" si="664"/>
        <v/>
      </c>
      <c r="X13062" s="53" t="str">
        <f t="shared" si="664"/>
        <v/>
      </c>
    </row>
    <row r="13063" spans="18:24" hidden="1" x14ac:dyDescent="0.3">
      <c r="R13063">
        <f t="shared" ref="R13063:R13126" si="665">IF(OR(D13063="GRUPO TEPSA",D13063="TODAS"),P13063/5,P13063)</f>
        <v>0</v>
      </c>
      <c r="S13063">
        <f t="shared" si="663"/>
        <v>0</v>
      </c>
      <c r="T13063" s="53" t="str">
        <f t="shared" si="664"/>
        <v/>
      </c>
      <c r="U13063" s="53" t="str">
        <f t="shared" si="664"/>
        <v/>
      </c>
      <c r="V13063" s="53" t="str">
        <f t="shared" si="664"/>
        <v/>
      </c>
      <c r="W13063" s="53" t="str">
        <f t="shared" si="664"/>
        <v/>
      </c>
      <c r="X13063" s="53" t="str">
        <f t="shared" si="664"/>
        <v/>
      </c>
    </row>
    <row r="13064" spans="18:24" hidden="1" x14ac:dyDescent="0.3">
      <c r="R13064">
        <f t="shared" si="665"/>
        <v>0</v>
      </c>
      <c r="S13064">
        <f t="shared" si="663"/>
        <v>0</v>
      </c>
      <c r="T13064" s="53" t="str">
        <f t="shared" si="664"/>
        <v/>
      </c>
      <c r="U13064" s="53" t="str">
        <f t="shared" si="664"/>
        <v/>
      </c>
      <c r="V13064" s="53" t="str">
        <f t="shared" si="664"/>
        <v/>
      </c>
      <c r="W13064" s="53" t="str">
        <f t="shared" si="664"/>
        <v/>
      </c>
      <c r="X13064" s="53" t="str">
        <f t="shared" si="664"/>
        <v/>
      </c>
    </row>
    <row r="13065" spans="18:24" hidden="1" x14ac:dyDescent="0.3">
      <c r="R13065">
        <f t="shared" si="665"/>
        <v>0</v>
      </c>
      <c r="S13065">
        <f t="shared" si="663"/>
        <v>0</v>
      </c>
      <c r="T13065" s="53" t="str">
        <f t="shared" si="664"/>
        <v/>
      </c>
      <c r="U13065" s="53" t="str">
        <f t="shared" si="664"/>
        <v/>
      </c>
      <c r="V13065" s="53" t="str">
        <f t="shared" si="664"/>
        <v/>
      </c>
      <c r="W13065" s="53" t="str">
        <f t="shared" si="664"/>
        <v/>
      </c>
      <c r="X13065" s="53" t="str">
        <f t="shared" si="664"/>
        <v/>
      </c>
    </row>
    <row r="13066" spans="18:24" hidden="1" x14ac:dyDescent="0.3">
      <c r="R13066">
        <f t="shared" si="665"/>
        <v>0</v>
      </c>
      <c r="S13066">
        <f t="shared" si="663"/>
        <v>0</v>
      </c>
      <c r="T13066" s="53" t="str">
        <f t="shared" si="664"/>
        <v/>
      </c>
      <c r="U13066" s="53" t="str">
        <f t="shared" si="664"/>
        <v/>
      </c>
      <c r="V13066" s="53" t="str">
        <f t="shared" si="664"/>
        <v/>
      </c>
      <c r="W13066" s="53" t="str">
        <f t="shared" si="664"/>
        <v/>
      </c>
      <c r="X13066" s="53" t="str">
        <f t="shared" si="664"/>
        <v/>
      </c>
    </row>
    <row r="13067" spans="18:24" hidden="1" x14ac:dyDescent="0.3">
      <c r="R13067">
        <f t="shared" si="665"/>
        <v>0</v>
      </c>
      <c r="S13067">
        <f t="shared" ref="S13067:S13130" si="666">IF(OR(D13067="GRUPO TEPSA",D13067="TODAS"),Q13067/5,Q13067)</f>
        <v>0</v>
      </c>
      <c r="T13067" s="53" t="str">
        <f t="shared" si="664"/>
        <v/>
      </c>
      <c r="U13067" s="53" t="str">
        <f t="shared" si="664"/>
        <v/>
      </c>
      <c r="V13067" s="53" t="str">
        <f t="shared" si="664"/>
        <v/>
      </c>
      <c r="W13067" s="53" t="str">
        <f t="shared" si="664"/>
        <v/>
      </c>
      <c r="X13067" s="53" t="str">
        <f t="shared" si="664"/>
        <v/>
      </c>
    </row>
    <row r="13068" spans="18:24" hidden="1" x14ac:dyDescent="0.3">
      <c r="R13068">
        <f t="shared" si="665"/>
        <v>0</v>
      </c>
      <c r="S13068">
        <f t="shared" si="666"/>
        <v>0</v>
      </c>
      <c r="T13068" s="53" t="str">
        <f t="shared" si="664"/>
        <v/>
      </c>
      <c r="U13068" s="53" t="str">
        <f t="shared" si="664"/>
        <v/>
      </c>
      <c r="V13068" s="53" t="str">
        <f t="shared" si="664"/>
        <v/>
      </c>
      <c r="W13068" s="53" t="str">
        <f t="shared" si="664"/>
        <v/>
      </c>
      <c r="X13068" s="53" t="str">
        <f t="shared" si="664"/>
        <v/>
      </c>
    </row>
    <row r="13069" spans="18:24" hidden="1" x14ac:dyDescent="0.3">
      <c r="R13069">
        <f t="shared" si="665"/>
        <v>0</v>
      </c>
      <c r="S13069">
        <f t="shared" si="666"/>
        <v>0</v>
      </c>
      <c r="T13069" s="53" t="str">
        <f t="shared" si="664"/>
        <v/>
      </c>
      <c r="U13069" s="53" t="str">
        <f t="shared" si="664"/>
        <v/>
      </c>
      <c r="V13069" s="53" t="str">
        <f t="shared" si="664"/>
        <v/>
      </c>
      <c r="W13069" s="53" t="str">
        <f t="shared" si="664"/>
        <v/>
      </c>
      <c r="X13069" s="53" t="str">
        <f t="shared" si="664"/>
        <v/>
      </c>
    </row>
    <row r="13070" spans="18:24" hidden="1" x14ac:dyDescent="0.3">
      <c r="R13070">
        <f t="shared" si="665"/>
        <v>0</v>
      </c>
      <c r="S13070">
        <f t="shared" si="666"/>
        <v>0</v>
      </c>
      <c r="T13070" s="53" t="str">
        <f t="shared" si="664"/>
        <v/>
      </c>
      <c r="U13070" s="53" t="str">
        <f t="shared" si="664"/>
        <v/>
      </c>
      <c r="V13070" s="53" t="str">
        <f t="shared" si="664"/>
        <v/>
      </c>
      <c r="W13070" s="53" t="str">
        <f t="shared" si="664"/>
        <v/>
      </c>
      <c r="X13070" s="53" t="str">
        <f t="shared" si="664"/>
        <v/>
      </c>
    </row>
    <row r="13071" spans="18:24" hidden="1" x14ac:dyDescent="0.3">
      <c r="R13071">
        <f t="shared" si="665"/>
        <v>0</v>
      </c>
      <c r="S13071">
        <f t="shared" si="666"/>
        <v>0</v>
      </c>
      <c r="T13071" s="53" t="str">
        <f t="shared" si="664"/>
        <v/>
      </c>
      <c r="U13071" s="53" t="str">
        <f t="shared" si="664"/>
        <v/>
      </c>
      <c r="V13071" s="53" t="str">
        <f t="shared" si="664"/>
        <v/>
      </c>
      <c r="W13071" s="53" t="str">
        <f t="shared" si="664"/>
        <v/>
      </c>
      <c r="X13071" s="53" t="str">
        <f t="shared" si="664"/>
        <v/>
      </c>
    </row>
    <row r="13072" spans="18:24" hidden="1" x14ac:dyDescent="0.3">
      <c r="R13072">
        <f t="shared" si="665"/>
        <v>0</v>
      </c>
      <c r="S13072">
        <f t="shared" si="666"/>
        <v>0</v>
      </c>
      <c r="T13072" s="53" t="str">
        <f t="shared" si="664"/>
        <v/>
      </c>
      <c r="U13072" s="53" t="str">
        <f t="shared" si="664"/>
        <v/>
      </c>
      <c r="V13072" s="53" t="str">
        <f t="shared" si="664"/>
        <v/>
      </c>
      <c r="W13072" s="53" t="str">
        <f t="shared" si="664"/>
        <v/>
      </c>
      <c r="X13072" s="53" t="str">
        <f t="shared" si="664"/>
        <v/>
      </c>
    </row>
    <row r="13073" spans="18:24" hidden="1" x14ac:dyDescent="0.3">
      <c r="R13073">
        <f t="shared" si="665"/>
        <v>0</v>
      </c>
      <c r="S13073">
        <f t="shared" si="666"/>
        <v>0</v>
      </c>
      <c r="T13073" s="53" t="str">
        <f t="shared" si="664"/>
        <v/>
      </c>
      <c r="U13073" s="53" t="str">
        <f t="shared" si="664"/>
        <v/>
      </c>
      <c r="V13073" s="53" t="str">
        <f t="shared" si="664"/>
        <v/>
      </c>
      <c r="W13073" s="53" t="str">
        <f t="shared" si="664"/>
        <v/>
      </c>
      <c r="X13073" s="53" t="str">
        <f t="shared" si="664"/>
        <v/>
      </c>
    </row>
    <row r="13074" spans="18:24" hidden="1" x14ac:dyDescent="0.3">
      <c r="R13074">
        <f t="shared" si="665"/>
        <v>0</v>
      </c>
      <c r="S13074">
        <f t="shared" si="666"/>
        <v>0</v>
      </c>
      <c r="T13074" s="53" t="str">
        <f t="shared" si="664"/>
        <v/>
      </c>
      <c r="U13074" s="53" t="str">
        <f t="shared" si="664"/>
        <v/>
      </c>
      <c r="V13074" s="53" t="str">
        <f t="shared" si="664"/>
        <v/>
      </c>
      <c r="W13074" s="53" t="str">
        <f t="shared" si="664"/>
        <v/>
      </c>
      <c r="X13074" s="53" t="str">
        <f t="shared" si="664"/>
        <v/>
      </c>
    </row>
    <row r="13075" spans="18:24" hidden="1" x14ac:dyDescent="0.3">
      <c r="R13075">
        <f t="shared" si="665"/>
        <v>0</v>
      </c>
      <c r="S13075">
        <f t="shared" si="666"/>
        <v>0</v>
      </c>
      <c r="T13075" s="53" t="str">
        <f t="shared" ref="T13075:X13125" si="667">IF(OR(COUNTIF($D13075,"*"&amp;T$5&amp;"*")&gt;0,$D13075="GRUPO TEPSA"),T$5,"")</f>
        <v/>
      </c>
      <c r="U13075" s="53" t="str">
        <f t="shared" si="667"/>
        <v/>
      </c>
      <c r="V13075" s="53" t="str">
        <f t="shared" si="667"/>
        <v/>
      </c>
      <c r="W13075" s="53" t="str">
        <f t="shared" si="667"/>
        <v/>
      </c>
      <c r="X13075" s="53" t="str">
        <f t="shared" si="667"/>
        <v/>
      </c>
    </row>
    <row r="13076" spans="18:24" hidden="1" x14ac:dyDescent="0.3">
      <c r="R13076">
        <f t="shared" si="665"/>
        <v>0</v>
      </c>
      <c r="S13076">
        <f t="shared" si="666"/>
        <v>0</v>
      </c>
      <c r="T13076" s="53" t="str">
        <f t="shared" si="667"/>
        <v/>
      </c>
      <c r="U13076" s="53" t="str">
        <f t="shared" si="667"/>
        <v/>
      </c>
      <c r="V13076" s="53" t="str">
        <f t="shared" si="667"/>
        <v/>
      </c>
      <c r="W13076" s="53" t="str">
        <f t="shared" si="667"/>
        <v/>
      </c>
      <c r="X13076" s="53" t="str">
        <f t="shared" si="667"/>
        <v/>
      </c>
    </row>
    <row r="13077" spans="18:24" hidden="1" x14ac:dyDescent="0.3">
      <c r="R13077">
        <f t="shared" si="665"/>
        <v>0</v>
      </c>
      <c r="S13077">
        <f t="shared" si="666"/>
        <v>0</v>
      </c>
      <c r="T13077" s="53" t="str">
        <f t="shared" si="667"/>
        <v/>
      </c>
      <c r="U13077" s="53" t="str">
        <f t="shared" si="667"/>
        <v/>
      </c>
      <c r="V13077" s="53" t="str">
        <f t="shared" si="667"/>
        <v/>
      </c>
      <c r="W13077" s="53" t="str">
        <f t="shared" si="667"/>
        <v/>
      </c>
      <c r="X13077" s="53" t="str">
        <f t="shared" si="667"/>
        <v/>
      </c>
    </row>
    <row r="13078" spans="18:24" hidden="1" x14ac:dyDescent="0.3">
      <c r="R13078">
        <f t="shared" si="665"/>
        <v>0</v>
      </c>
      <c r="S13078">
        <f t="shared" si="666"/>
        <v>0</v>
      </c>
      <c r="T13078" s="53" t="str">
        <f t="shared" si="667"/>
        <v/>
      </c>
      <c r="U13078" s="53" t="str">
        <f t="shared" si="667"/>
        <v/>
      </c>
      <c r="V13078" s="53" t="str">
        <f t="shared" si="667"/>
        <v/>
      </c>
      <c r="W13078" s="53" t="str">
        <f t="shared" si="667"/>
        <v/>
      </c>
      <c r="X13078" s="53" t="str">
        <f t="shared" si="667"/>
        <v/>
      </c>
    </row>
    <row r="13079" spans="18:24" hidden="1" x14ac:dyDescent="0.3">
      <c r="R13079">
        <f t="shared" si="665"/>
        <v>0</v>
      </c>
      <c r="S13079">
        <f t="shared" si="666"/>
        <v>0</v>
      </c>
      <c r="T13079" s="53" t="str">
        <f t="shared" si="667"/>
        <v/>
      </c>
      <c r="U13079" s="53" t="str">
        <f t="shared" si="667"/>
        <v/>
      </c>
      <c r="V13079" s="53" t="str">
        <f t="shared" si="667"/>
        <v/>
      </c>
      <c r="W13079" s="53" t="str">
        <f t="shared" si="667"/>
        <v/>
      </c>
      <c r="X13079" s="53" t="str">
        <f t="shared" si="667"/>
        <v/>
      </c>
    </row>
    <row r="13080" spans="18:24" hidden="1" x14ac:dyDescent="0.3">
      <c r="R13080">
        <f t="shared" si="665"/>
        <v>0</v>
      </c>
      <c r="S13080">
        <f t="shared" si="666"/>
        <v>0</v>
      </c>
      <c r="T13080" s="53" t="str">
        <f t="shared" si="667"/>
        <v/>
      </c>
      <c r="U13080" s="53" t="str">
        <f t="shared" si="667"/>
        <v/>
      </c>
      <c r="V13080" s="53" t="str">
        <f t="shared" si="667"/>
        <v/>
      </c>
      <c r="W13080" s="53" t="str">
        <f t="shared" si="667"/>
        <v/>
      </c>
      <c r="X13080" s="53" t="str">
        <f t="shared" si="667"/>
        <v/>
      </c>
    </row>
    <row r="13081" spans="18:24" hidden="1" x14ac:dyDescent="0.3">
      <c r="R13081">
        <f t="shared" si="665"/>
        <v>0</v>
      </c>
      <c r="S13081">
        <f t="shared" si="666"/>
        <v>0</v>
      </c>
      <c r="T13081" s="53" t="str">
        <f t="shared" si="667"/>
        <v/>
      </c>
      <c r="U13081" s="53" t="str">
        <f t="shared" si="667"/>
        <v/>
      </c>
      <c r="V13081" s="53" t="str">
        <f t="shared" si="667"/>
        <v/>
      </c>
      <c r="W13081" s="53" t="str">
        <f t="shared" si="667"/>
        <v/>
      </c>
      <c r="X13081" s="53" t="str">
        <f t="shared" si="667"/>
        <v/>
      </c>
    </row>
    <row r="13082" spans="18:24" hidden="1" x14ac:dyDescent="0.3">
      <c r="R13082">
        <f t="shared" si="665"/>
        <v>0</v>
      </c>
      <c r="S13082">
        <f t="shared" si="666"/>
        <v>0</v>
      </c>
      <c r="T13082" s="53" t="str">
        <f t="shared" si="667"/>
        <v/>
      </c>
      <c r="U13082" s="53" t="str">
        <f t="shared" si="667"/>
        <v/>
      </c>
      <c r="V13082" s="53" t="str">
        <f t="shared" si="667"/>
        <v/>
      </c>
      <c r="W13082" s="53" t="str">
        <f t="shared" si="667"/>
        <v/>
      </c>
      <c r="X13082" s="53" t="str">
        <f t="shared" si="667"/>
        <v/>
      </c>
    </row>
    <row r="13083" spans="18:24" hidden="1" x14ac:dyDescent="0.3">
      <c r="R13083">
        <f t="shared" si="665"/>
        <v>0</v>
      </c>
      <c r="S13083">
        <f t="shared" si="666"/>
        <v>0</v>
      </c>
      <c r="T13083" s="53" t="str">
        <f t="shared" si="667"/>
        <v/>
      </c>
      <c r="U13083" s="53" t="str">
        <f t="shared" si="667"/>
        <v/>
      </c>
      <c r="V13083" s="53" t="str">
        <f t="shared" si="667"/>
        <v/>
      </c>
      <c r="W13083" s="53" t="str">
        <f t="shared" si="667"/>
        <v/>
      </c>
      <c r="X13083" s="53" t="str">
        <f t="shared" si="667"/>
        <v/>
      </c>
    </row>
    <row r="13084" spans="18:24" hidden="1" x14ac:dyDescent="0.3">
      <c r="R13084">
        <f t="shared" si="665"/>
        <v>0</v>
      </c>
      <c r="S13084">
        <f t="shared" si="666"/>
        <v>0</v>
      </c>
      <c r="T13084" s="53" t="str">
        <f t="shared" si="667"/>
        <v/>
      </c>
      <c r="U13084" s="53" t="str">
        <f t="shared" si="667"/>
        <v/>
      </c>
      <c r="V13084" s="53" t="str">
        <f t="shared" si="667"/>
        <v/>
      </c>
      <c r="W13084" s="53" t="str">
        <f t="shared" si="667"/>
        <v/>
      </c>
      <c r="X13084" s="53" t="str">
        <f t="shared" si="667"/>
        <v/>
      </c>
    </row>
    <row r="13085" spans="18:24" hidden="1" x14ac:dyDescent="0.3">
      <c r="R13085">
        <f t="shared" si="665"/>
        <v>0</v>
      </c>
      <c r="S13085">
        <f t="shared" si="666"/>
        <v>0</v>
      </c>
      <c r="T13085" s="53" t="str">
        <f t="shared" si="667"/>
        <v/>
      </c>
      <c r="U13085" s="53" t="str">
        <f t="shared" si="667"/>
        <v/>
      </c>
      <c r="V13085" s="53" t="str">
        <f t="shared" si="667"/>
        <v/>
      </c>
      <c r="W13085" s="53" t="str">
        <f t="shared" si="667"/>
        <v/>
      </c>
      <c r="X13085" s="53" t="str">
        <f t="shared" si="667"/>
        <v/>
      </c>
    </row>
    <row r="13086" spans="18:24" hidden="1" x14ac:dyDescent="0.3">
      <c r="R13086">
        <f t="shared" si="665"/>
        <v>0</v>
      </c>
      <c r="S13086">
        <f t="shared" si="666"/>
        <v>0</v>
      </c>
      <c r="T13086" s="53" t="str">
        <f t="shared" si="667"/>
        <v/>
      </c>
      <c r="U13086" s="53" t="str">
        <f t="shared" si="667"/>
        <v/>
      </c>
      <c r="V13086" s="53" t="str">
        <f t="shared" si="667"/>
        <v/>
      </c>
      <c r="W13086" s="53" t="str">
        <f t="shared" si="667"/>
        <v/>
      </c>
      <c r="X13086" s="53" t="str">
        <f t="shared" si="667"/>
        <v/>
      </c>
    </row>
    <row r="13087" spans="18:24" hidden="1" x14ac:dyDescent="0.3">
      <c r="R13087">
        <f t="shared" si="665"/>
        <v>0</v>
      </c>
      <c r="S13087">
        <f t="shared" si="666"/>
        <v>0</v>
      </c>
      <c r="T13087" s="53" t="str">
        <f t="shared" si="667"/>
        <v/>
      </c>
      <c r="U13087" s="53" t="str">
        <f t="shared" si="667"/>
        <v/>
      </c>
      <c r="V13087" s="53" t="str">
        <f t="shared" si="667"/>
        <v/>
      </c>
      <c r="W13087" s="53" t="str">
        <f t="shared" si="667"/>
        <v/>
      </c>
      <c r="X13087" s="53" t="str">
        <f t="shared" si="667"/>
        <v/>
      </c>
    </row>
    <row r="13088" spans="18:24" hidden="1" x14ac:dyDescent="0.3">
      <c r="R13088">
        <f t="shared" si="665"/>
        <v>0</v>
      </c>
      <c r="S13088">
        <f t="shared" si="666"/>
        <v>0</v>
      </c>
      <c r="T13088" s="53" t="str">
        <f t="shared" si="667"/>
        <v/>
      </c>
      <c r="U13088" s="53" t="str">
        <f t="shared" si="667"/>
        <v/>
      </c>
      <c r="V13088" s="53" t="str">
        <f t="shared" si="667"/>
        <v/>
      </c>
      <c r="W13088" s="53" t="str">
        <f t="shared" si="667"/>
        <v/>
      </c>
      <c r="X13088" s="53" t="str">
        <f t="shared" si="667"/>
        <v/>
      </c>
    </row>
    <row r="13089" spans="18:24" hidden="1" x14ac:dyDescent="0.3">
      <c r="R13089">
        <f t="shared" si="665"/>
        <v>0</v>
      </c>
      <c r="S13089">
        <f t="shared" si="666"/>
        <v>0</v>
      </c>
      <c r="T13089" s="53" t="str">
        <f t="shared" si="667"/>
        <v/>
      </c>
      <c r="U13089" s="53" t="str">
        <f t="shared" si="667"/>
        <v/>
      </c>
      <c r="V13089" s="53" t="str">
        <f t="shared" si="667"/>
        <v/>
      </c>
      <c r="W13089" s="53" t="str">
        <f t="shared" si="667"/>
        <v/>
      </c>
      <c r="X13089" s="53" t="str">
        <f t="shared" si="667"/>
        <v/>
      </c>
    </row>
    <row r="13090" spans="18:24" hidden="1" x14ac:dyDescent="0.3">
      <c r="R13090">
        <f t="shared" si="665"/>
        <v>0</v>
      </c>
      <c r="S13090">
        <f t="shared" si="666"/>
        <v>0</v>
      </c>
      <c r="T13090" s="53" t="str">
        <f t="shared" si="667"/>
        <v/>
      </c>
      <c r="U13090" s="53" t="str">
        <f t="shared" si="667"/>
        <v/>
      </c>
      <c r="V13090" s="53" t="str">
        <f t="shared" si="667"/>
        <v/>
      </c>
      <c r="W13090" s="53" t="str">
        <f t="shared" si="667"/>
        <v/>
      </c>
      <c r="X13090" s="53" t="str">
        <f t="shared" si="667"/>
        <v/>
      </c>
    </row>
    <row r="13091" spans="18:24" hidden="1" x14ac:dyDescent="0.3">
      <c r="R13091">
        <f t="shared" si="665"/>
        <v>0</v>
      </c>
      <c r="S13091">
        <f t="shared" si="666"/>
        <v>0</v>
      </c>
      <c r="T13091" s="53" t="str">
        <f t="shared" si="667"/>
        <v/>
      </c>
      <c r="U13091" s="53" t="str">
        <f t="shared" si="667"/>
        <v/>
      </c>
      <c r="V13091" s="53" t="str">
        <f t="shared" si="667"/>
        <v/>
      </c>
      <c r="W13091" s="53" t="str">
        <f t="shared" si="667"/>
        <v/>
      </c>
      <c r="X13091" s="53" t="str">
        <f t="shared" si="667"/>
        <v/>
      </c>
    </row>
    <row r="13092" spans="18:24" hidden="1" x14ac:dyDescent="0.3">
      <c r="R13092">
        <f t="shared" si="665"/>
        <v>0</v>
      </c>
      <c r="S13092">
        <f t="shared" si="666"/>
        <v>0</v>
      </c>
      <c r="T13092" s="53" t="str">
        <f t="shared" si="667"/>
        <v/>
      </c>
      <c r="U13092" s="53" t="str">
        <f t="shared" si="667"/>
        <v/>
      </c>
      <c r="V13092" s="53" t="str">
        <f t="shared" si="667"/>
        <v/>
      </c>
      <c r="W13092" s="53" t="str">
        <f t="shared" si="667"/>
        <v/>
      </c>
      <c r="X13092" s="53" t="str">
        <f t="shared" si="667"/>
        <v/>
      </c>
    </row>
    <row r="13093" spans="18:24" hidden="1" x14ac:dyDescent="0.3">
      <c r="R13093">
        <f t="shared" si="665"/>
        <v>0</v>
      </c>
      <c r="S13093">
        <f t="shared" si="666"/>
        <v>0</v>
      </c>
      <c r="T13093" s="53" t="str">
        <f t="shared" si="667"/>
        <v/>
      </c>
      <c r="U13093" s="53" t="str">
        <f t="shared" si="667"/>
        <v/>
      </c>
      <c r="V13093" s="53" t="str">
        <f t="shared" si="667"/>
        <v/>
      </c>
      <c r="W13093" s="53" t="str">
        <f t="shared" si="667"/>
        <v/>
      </c>
      <c r="X13093" s="53" t="str">
        <f t="shared" si="667"/>
        <v/>
      </c>
    </row>
    <row r="13094" spans="18:24" hidden="1" x14ac:dyDescent="0.3">
      <c r="R13094">
        <f t="shared" si="665"/>
        <v>0</v>
      </c>
      <c r="S13094">
        <f t="shared" si="666"/>
        <v>0</v>
      </c>
      <c r="T13094" s="53" t="str">
        <f t="shared" si="667"/>
        <v/>
      </c>
      <c r="U13094" s="53" t="str">
        <f t="shared" si="667"/>
        <v/>
      </c>
      <c r="V13094" s="53" t="str">
        <f t="shared" si="667"/>
        <v/>
      </c>
      <c r="W13094" s="53" t="str">
        <f t="shared" si="667"/>
        <v/>
      </c>
      <c r="X13094" s="53" t="str">
        <f t="shared" si="667"/>
        <v/>
      </c>
    </row>
    <row r="13095" spans="18:24" hidden="1" x14ac:dyDescent="0.3">
      <c r="R13095">
        <f t="shared" si="665"/>
        <v>0</v>
      </c>
      <c r="S13095">
        <f t="shared" si="666"/>
        <v>0</v>
      </c>
      <c r="T13095" s="53" t="str">
        <f t="shared" si="667"/>
        <v/>
      </c>
      <c r="U13095" s="53" t="str">
        <f t="shared" si="667"/>
        <v/>
      </c>
      <c r="V13095" s="53" t="str">
        <f t="shared" si="667"/>
        <v/>
      </c>
      <c r="W13095" s="53" t="str">
        <f t="shared" si="667"/>
        <v/>
      </c>
      <c r="X13095" s="53" t="str">
        <f t="shared" si="667"/>
        <v/>
      </c>
    </row>
    <row r="13096" spans="18:24" hidden="1" x14ac:dyDescent="0.3">
      <c r="R13096">
        <f t="shared" si="665"/>
        <v>0</v>
      </c>
      <c r="S13096">
        <f t="shared" si="666"/>
        <v>0</v>
      </c>
      <c r="T13096" s="53" t="str">
        <f t="shared" si="667"/>
        <v/>
      </c>
      <c r="U13096" s="53" t="str">
        <f t="shared" si="667"/>
        <v/>
      </c>
      <c r="V13096" s="53" t="str">
        <f t="shared" si="667"/>
        <v/>
      </c>
      <c r="W13096" s="53" t="str">
        <f t="shared" si="667"/>
        <v/>
      </c>
      <c r="X13096" s="53" t="str">
        <f t="shared" si="667"/>
        <v/>
      </c>
    </row>
    <row r="13097" spans="18:24" hidden="1" x14ac:dyDescent="0.3">
      <c r="R13097">
        <f t="shared" si="665"/>
        <v>0</v>
      </c>
      <c r="S13097">
        <f t="shared" si="666"/>
        <v>0</v>
      </c>
      <c r="T13097" s="53" t="str">
        <f t="shared" si="667"/>
        <v/>
      </c>
      <c r="U13097" s="53" t="str">
        <f t="shared" si="667"/>
        <v/>
      </c>
      <c r="V13097" s="53" t="str">
        <f t="shared" si="667"/>
        <v/>
      </c>
      <c r="W13097" s="53" t="str">
        <f t="shared" si="667"/>
        <v/>
      </c>
      <c r="X13097" s="53" t="str">
        <f t="shared" si="667"/>
        <v/>
      </c>
    </row>
    <row r="13098" spans="18:24" hidden="1" x14ac:dyDescent="0.3">
      <c r="R13098">
        <f t="shared" si="665"/>
        <v>0</v>
      </c>
      <c r="S13098">
        <f t="shared" si="666"/>
        <v>0</v>
      </c>
      <c r="T13098" s="53" t="str">
        <f t="shared" si="667"/>
        <v/>
      </c>
      <c r="U13098" s="53" t="str">
        <f t="shared" si="667"/>
        <v/>
      </c>
      <c r="V13098" s="53" t="str">
        <f t="shared" si="667"/>
        <v/>
      </c>
      <c r="W13098" s="53" t="str">
        <f t="shared" si="667"/>
        <v/>
      </c>
      <c r="X13098" s="53" t="str">
        <f t="shared" si="667"/>
        <v/>
      </c>
    </row>
    <row r="13099" spans="18:24" hidden="1" x14ac:dyDescent="0.3">
      <c r="R13099">
        <f t="shared" si="665"/>
        <v>0</v>
      </c>
      <c r="S13099">
        <f t="shared" si="666"/>
        <v>0</v>
      </c>
      <c r="T13099" s="53" t="str">
        <f t="shared" si="667"/>
        <v/>
      </c>
      <c r="U13099" s="53" t="str">
        <f t="shared" si="667"/>
        <v/>
      </c>
      <c r="V13099" s="53" t="str">
        <f t="shared" si="667"/>
        <v/>
      </c>
      <c r="W13099" s="53" t="str">
        <f t="shared" si="667"/>
        <v/>
      </c>
      <c r="X13099" s="53" t="str">
        <f t="shared" si="667"/>
        <v/>
      </c>
    </row>
    <row r="13100" spans="18:24" hidden="1" x14ac:dyDescent="0.3">
      <c r="R13100">
        <f t="shared" si="665"/>
        <v>0</v>
      </c>
      <c r="S13100">
        <f t="shared" si="666"/>
        <v>0</v>
      </c>
      <c r="T13100" s="53" t="str">
        <f t="shared" si="667"/>
        <v/>
      </c>
      <c r="U13100" s="53" t="str">
        <f t="shared" si="667"/>
        <v/>
      </c>
      <c r="V13100" s="53" t="str">
        <f t="shared" si="667"/>
        <v/>
      </c>
      <c r="W13100" s="53" t="str">
        <f t="shared" si="667"/>
        <v/>
      </c>
      <c r="X13100" s="53" t="str">
        <f t="shared" si="667"/>
        <v/>
      </c>
    </row>
    <row r="13101" spans="18:24" hidden="1" x14ac:dyDescent="0.3">
      <c r="R13101">
        <f t="shared" si="665"/>
        <v>0</v>
      </c>
      <c r="S13101">
        <f t="shared" si="666"/>
        <v>0</v>
      </c>
      <c r="T13101" s="53" t="str">
        <f t="shared" si="667"/>
        <v/>
      </c>
      <c r="U13101" s="53" t="str">
        <f t="shared" si="667"/>
        <v/>
      </c>
      <c r="V13101" s="53" t="str">
        <f t="shared" si="667"/>
        <v/>
      </c>
      <c r="W13101" s="53" t="str">
        <f t="shared" si="667"/>
        <v/>
      </c>
      <c r="X13101" s="53" t="str">
        <f t="shared" si="667"/>
        <v/>
      </c>
    </row>
    <row r="13102" spans="18:24" hidden="1" x14ac:dyDescent="0.3">
      <c r="R13102">
        <f t="shared" si="665"/>
        <v>0</v>
      </c>
      <c r="S13102">
        <f t="shared" si="666"/>
        <v>0</v>
      </c>
      <c r="T13102" s="53" t="str">
        <f t="shared" si="667"/>
        <v/>
      </c>
      <c r="U13102" s="53" t="str">
        <f t="shared" si="667"/>
        <v/>
      </c>
      <c r="V13102" s="53" t="str">
        <f t="shared" si="667"/>
        <v/>
      </c>
      <c r="W13102" s="53" t="str">
        <f t="shared" si="667"/>
        <v/>
      </c>
      <c r="X13102" s="53" t="str">
        <f t="shared" si="667"/>
        <v/>
      </c>
    </row>
    <row r="13103" spans="18:24" hidden="1" x14ac:dyDescent="0.3">
      <c r="R13103">
        <f t="shared" si="665"/>
        <v>0</v>
      </c>
      <c r="S13103">
        <f t="shared" si="666"/>
        <v>0</v>
      </c>
      <c r="T13103" s="53" t="str">
        <f t="shared" si="667"/>
        <v/>
      </c>
      <c r="U13103" s="53" t="str">
        <f t="shared" si="667"/>
        <v/>
      </c>
      <c r="V13103" s="53" t="str">
        <f t="shared" si="667"/>
        <v/>
      </c>
      <c r="W13103" s="53" t="str">
        <f t="shared" si="667"/>
        <v/>
      </c>
      <c r="X13103" s="53" t="str">
        <f t="shared" si="667"/>
        <v/>
      </c>
    </row>
    <row r="13104" spans="18:24" hidden="1" x14ac:dyDescent="0.3">
      <c r="R13104">
        <f t="shared" si="665"/>
        <v>0</v>
      </c>
      <c r="S13104">
        <f t="shared" si="666"/>
        <v>0</v>
      </c>
      <c r="T13104" s="53" t="str">
        <f t="shared" si="667"/>
        <v/>
      </c>
      <c r="U13104" s="53" t="str">
        <f t="shared" si="667"/>
        <v/>
      </c>
      <c r="V13104" s="53" t="str">
        <f t="shared" si="667"/>
        <v/>
      </c>
      <c r="W13104" s="53" t="str">
        <f t="shared" si="667"/>
        <v/>
      </c>
      <c r="X13104" s="53" t="str">
        <f t="shared" si="667"/>
        <v/>
      </c>
    </row>
    <row r="13105" spans="18:24" hidden="1" x14ac:dyDescent="0.3">
      <c r="R13105">
        <f t="shared" si="665"/>
        <v>0</v>
      </c>
      <c r="S13105">
        <f t="shared" si="666"/>
        <v>0</v>
      </c>
      <c r="T13105" s="53" t="str">
        <f t="shared" si="667"/>
        <v/>
      </c>
      <c r="U13105" s="53" t="str">
        <f t="shared" si="667"/>
        <v/>
      </c>
      <c r="V13105" s="53" t="str">
        <f t="shared" si="667"/>
        <v/>
      </c>
      <c r="W13105" s="53" t="str">
        <f t="shared" si="667"/>
        <v/>
      </c>
      <c r="X13105" s="53" t="str">
        <f t="shared" si="667"/>
        <v/>
      </c>
    </row>
    <row r="13106" spans="18:24" hidden="1" x14ac:dyDescent="0.3">
      <c r="R13106">
        <f t="shared" si="665"/>
        <v>0</v>
      </c>
      <c r="S13106">
        <f t="shared" si="666"/>
        <v>0</v>
      </c>
      <c r="T13106" s="53" t="str">
        <f t="shared" si="667"/>
        <v/>
      </c>
      <c r="U13106" s="53" t="str">
        <f t="shared" si="667"/>
        <v/>
      </c>
      <c r="V13106" s="53" t="str">
        <f t="shared" si="667"/>
        <v/>
      </c>
      <c r="W13106" s="53" t="str">
        <f t="shared" si="667"/>
        <v/>
      </c>
      <c r="X13106" s="53" t="str">
        <f t="shared" si="667"/>
        <v/>
      </c>
    </row>
    <row r="13107" spans="18:24" hidden="1" x14ac:dyDescent="0.3">
      <c r="R13107">
        <f t="shared" si="665"/>
        <v>0</v>
      </c>
      <c r="S13107">
        <f t="shared" si="666"/>
        <v>0</v>
      </c>
      <c r="T13107" s="53" t="str">
        <f t="shared" si="667"/>
        <v/>
      </c>
      <c r="U13107" s="53" t="str">
        <f t="shared" si="667"/>
        <v/>
      </c>
      <c r="V13107" s="53" t="str">
        <f t="shared" si="667"/>
        <v/>
      </c>
      <c r="W13107" s="53" t="str">
        <f t="shared" si="667"/>
        <v/>
      </c>
      <c r="X13107" s="53" t="str">
        <f t="shared" si="667"/>
        <v/>
      </c>
    </row>
    <row r="13108" spans="18:24" hidden="1" x14ac:dyDescent="0.3">
      <c r="R13108">
        <f t="shared" si="665"/>
        <v>0</v>
      </c>
      <c r="S13108">
        <f t="shared" si="666"/>
        <v>0</v>
      </c>
      <c r="T13108" s="53" t="str">
        <f t="shared" si="667"/>
        <v/>
      </c>
      <c r="U13108" s="53" t="str">
        <f t="shared" si="667"/>
        <v/>
      </c>
      <c r="V13108" s="53" t="str">
        <f t="shared" si="667"/>
        <v/>
      </c>
      <c r="W13108" s="53" t="str">
        <f t="shared" si="667"/>
        <v/>
      </c>
      <c r="X13108" s="53" t="str">
        <f t="shared" si="667"/>
        <v/>
      </c>
    </row>
    <row r="13109" spans="18:24" hidden="1" x14ac:dyDescent="0.3">
      <c r="R13109">
        <f t="shared" si="665"/>
        <v>0</v>
      </c>
      <c r="S13109">
        <f t="shared" si="666"/>
        <v>0</v>
      </c>
      <c r="T13109" s="53" t="str">
        <f t="shared" si="667"/>
        <v/>
      </c>
      <c r="U13109" s="53" t="str">
        <f t="shared" si="667"/>
        <v/>
      </c>
      <c r="V13109" s="53" t="str">
        <f t="shared" si="667"/>
        <v/>
      </c>
      <c r="W13109" s="53" t="str">
        <f t="shared" si="667"/>
        <v/>
      </c>
      <c r="X13109" s="53" t="str">
        <f t="shared" si="667"/>
        <v/>
      </c>
    </row>
    <row r="13110" spans="18:24" hidden="1" x14ac:dyDescent="0.3">
      <c r="R13110">
        <f t="shared" si="665"/>
        <v>0</v>
      </c>
      <c r="S13110">
        <f t="shared" si="666"/>
        <v>0</v>
      </c>
      <c r="T13110" s="53" t="str">
        <f t="shared" si="667"/>
        <v/>
      </c>
      <c r="U13110" s="53" t="str">
        <f t="shared" si="667"/>
        <v/>
      </c>
      <c r="V13110" s="53" t="str">
        <f t="shared" si="667"/>
        <v/>
      </c>
      <c r="W13110" s="53" t="str">
        <f t="shared" si="667"/>
        <v/>
      </c>
      <c r="X13110" s="53" t="str">
        <f t="shared" si="667"/>
        <v/>
      </c>
    </row>
    <row r="13111" spans="18:24" hidden="1" x14ac:dyDescent="0.3">
      <c r="R13111">
        <f t="shared" si="665"/>
        <v>0</v>
      </c>
      <c r="S13111">
        <f t="shared" si="666"/>
        <v>0</v>
      </c>
      <c r="T13111" s="53" t="str">
        <f t="shared" si="667"/>
        <v/>
      </c>
      <c r="U13111" s="53" t="str">
        <f t="shared" si="667"/>
        <v/>
      </c>
      <c r="V13111" s="53" t="str">
        <f t="shared" si="667"/>
        <v/>
      </c>
      <c r="W13111" s="53" t="str">
        <f t="shared" si="667"/>
        <v/>
      </c>
      <c r="X13111" s="53" t="str">
        <f t="shared" si="667"/>
        <v/>
      </c>
    </row>
    <row r="13112" spans="18:24" hidden="1" x14ac:dyDescent="0.3">
      <c r="R13112">
        <f t="shared" si="665"/>
        <v>0</v>
      </c>
      <c r="S13112">
        <f t="shared" si="666"/>
        <v>0</v>
      </c>
      <c r="T13112" s="53" t="str">
        <f t="shared" si="667"/>
        <v/>
      </c>
      <c r="U13112" s="53" t="str">
        <f t="shared" si="667"/>
        <v/>
      </c>
      <c r="V13112" s="53" t="str">
        <f t="shared" si="667"/>
        <v/>
      </c>
      <c r="W13112" s="53" t="str">
        <f t="shared" si="667"/>
        <v/>
      </c>
      <c r="X13112" s="53" t="str">
        <f t="shared" si="667"/>
        <v/>
      </c>
    </row>
    <row r="13113" spans="18:24" hidden="1" x14ac:dyDescent="0.3">
      <c r="R13113">
        <f t="shared" si="665"/>
        <v>0</v>
      </c>
      <c r="S13113">
        <f t="shared" si="666"/>
        <v>0</v>
      </c>
      <c r="T13113" s="53" t="str">
        <f t="shared" si="667"/>
        <v/>
      </c>
      <c r="U13113" s="53" t="str">
        <f t="shared" si="667"/>
        <v/>
      </c>
      <c r="V13113" s="53" t="str">
        <f t="shared" si="667"/>
        <v/>
      </c>
      <c r="W13113" s="53" t="str">
        <f t="shared" si="667"/>
        <v/>
      </c>
      <c r="X13113" s="53" t="str">
        <f t="shared" si="667"/>
        <v/>
      </c>
    </row>
    <row r="13114" spans="18:24" hidden="1" x14ac:dyDescent="0.3">
      <c r="R13114">
        <f t="shared" si="665"/>
        <v>0</v>
      </c>
      <c r="S13114">
        <f t="shared" si="666"/>
        <v>0</v>
      </c>
      <c r="T13114" s="53" t="str">
        <f t="shared" si="667"/>
        <v/>
      </c>
      <c r="U13114" s="53" t="str">
        <f t="shared" si="667"/>
        <v/>
      </c>
      <c r="V13114" s="53" t="str">
        <f t="shared" si="667"/>
        <v/>
      </c>
      <c r="W13114" s="53" t="str">
        <f t="shared" si="667"/>
        <v/>
      </c>
      <c r="X13114" s="53" t="str">
        <f t="shared" si="667"/>
        <v/>
      </c>
    </row>
    <row r="13115" spans="18:24" hidden="1" x14ac:dyDescent="0.3">
      <c r="R13115">
        <f t="shared" si="665"/>
        <v>0</v>
      </c>
      <c r="S13115">
        <f t="shared" si="666"/>
        <v>0</v>
      </c>
      <c r="T13115" s="53" t="str">
        <f t="shared" si="667"/>
        <v/>
      </c>
      <c r="U13115" s="53" t="str">
        <f t="shared" si="667"/>
        <v/>
      </c>
      <c r="V13115" s="53" t="str">
        <f t="shared" si="667"/>
        <v/>
      </c>
      <c r="W13115" s="53" t="str">
        <f t="shared" si="667"/>
        <v/>
      </c>
      <c r="X13115" s="53" t="str">
        <f t="shared" si="667"/>
        <v/>
      </c>
    </row>
    <row r="13116" spans="18:24" hidden="1" x14ac:dyDescent="0.3">
      <c r="R13116">
        <f t="shared" si="665"/>
        <v>0</v>
      </c>
      <c r="S13116">
        <f t="shared" si="666"/>
        <v>0</v>
      </c>
      <c r="T13116" s="53" t="str">
        <f t="shared" si="667"/>
        <v/>
      </c>
      <c r="U13116" s="53" t="str">
        <f t="shared" si="667"/>
        <v/>
      </c>
      <c r="V13116" s="53" t="str">
        <f t="shared" si="667"/>
        <v/>
      </c>
      <c r="W13116" s="53" t="str">
        <f t="shared" si="667"/>
        <v/>
      </c>
      <c r="X13116" s="53" t="str">
        <f t="shared" si="667"/>
        <v/>
      </c>
    </row>
    <row r="13117" spans="18:24" hidden="1" x14ac:dyDescent="0.3">
      <c r="R13117">
        <f t="shared" si="665"/>
        <v>0</v>
      </c>
      <c r="S13117">
        <f t="shared" si="666"/>
        <v>0</v>
      </c>
      <c r="T13117" s="53" t="str">
        <f t="shared" si="667"/>
        <v/>
      </c>
      <c r="U13117" s="53" t="str">
        <f t="shared" si="667"/>
        <v/>
      </c>
      <c r="V13117" s="53" t="str">
        <f t="shared" si="667"/>
        <v/>
      </c>
      <c r="W13117" s="53" t="str">
        <f t="shared" si="667"/>
        <v/>
      </c>
      <c r="X13117" s="53" t="str">
        <f t="shared" si="667"/>
        <v/>
      </c>
    </row>
    <row r="13118" spans="18:24" hidden="1" x14ac:dyDescent="0.3">
      <c r="R13118">
        <f t="shared" si="665"/>
        <v>0</v>
      </c>
      <c r="S13118">
        <f t="shared" si="666"/>
        <v>0</v>
      </c>
      <c r="T13118" s="53" t="str">
        <f t="shared" si="667"/>
        <v/>
      </c>
      <c r="U13118" s="53" t="str">
        <f t="shared" si="667"/>
        <v/>
      </c>
      <c r="V13118" s="53" t="str">
        <f t="shared" si="667"/>
        <v/>
      </c>
      <c r="W13118" s="53" t="str">
        <f t="shared" si="667"/>
        <v/>
      </c>
      <c r="X13118" s="53" t="str">
        <f t="shared" si="667"/>
        <v/>
      </c>
    </row>
    <row r="13119" spans="18:24" hidden="1" x14ac:dyDescent="0.3">
      <c r="R13119">
        <f t="shared" si="665"/>
        <v>0</v>
      </c>
      <c r="S13119">
        <f t="shared" si="666"/>
        <v>0</v>
      </c>
      <c r="T13119" s="53" t="str">
        <f t="shared" si="667"/>
        <v/>
      </c>
      <c r="U13119" s="53" t="str">
        <f t="shared" si="667"/>
        <v/>
      </c>
      <c r="V13119" s="53" t="str">
        <f t="shared" si="667"/>
        <v/>
      </c>
      <c r="W13119" s="53" t="str">
        <f t="shared" si="667"/>
        <v/>
      </c>
      <c r="X13119" s="53" t="str">
        <f t="shared" si="667"/>
        <v/>
      </c>
    </row>
    <row r="13120" spans="18:24" hidden="1" x14ac:dyDescent="0.3">
      <c r="R13120">
        <f t="shared" si="665"/>
        <v>0</v>
      </c>
      <c r="S13120">
        <f t="shared" si="666"/>
        <v>0</v>
      </c>
      <c r="T13120" s="53" t="str">
        <f t="shared" si="667"/>
        <v/>
      </c>
      <c r="U13120" s="53" t="str">
        <f t="shared" si="667"/>
        <v/>
      </c>
      <c r="V13120" s="53" t="str">
        <f t="shared" si="667"/>
        <v/>
      </c>
      <c r="W13120" s="53" t="str">
        <f t="shared" si="667"/>
        <v/>
      </c>
      <c r="X13120" s="53" t="str">
        <f t="shared" si="667"/>
        <v/>
      </c>
    </row>
    <row r="13121" spans="18:24" hidden="1" x14ac:dyDescent="0.3">
      <c r="R13121">
        <f t="shared" si="665"/>
        <v>0</v>
      </c>
      <c r="S13121">
        <f t="shared" si="666"/>
        <v>0</v>
      </c>
      <c r="T13121" s="53" t="str">
        <f t="shared" si="667"/>
        <v/>
      </c>
      <c r="U13121" s="53" t="str">
        <f t="shared" si="667"/>
        <v/>
      </c>
      <c r="V13121" s="53" t="str">
        <f t="shared" si="667"/>
        <v/>
      </c>
      <c r="W13121" s="53" t="str">
        <f t="shared" si="667"/>
        <v/>
      </c>
      <c r="X13121" s="53" t="str">
        <f t="shared" si="667"/>
        <v/>
      </c>
    </row>
    <row r="13122" spans="18:24" hidden="1" x14ac:dyDescent="0.3">
      <c r="R13122">
        <f t="shared" si="665"/>
        <v>0</v>
      </c>
      <c r="S13122">
        <f t="shared" si="666"/>
        <v>0</v>
      </c>
      <c r="T13122" s="53" t="str">
        <f t="shared" si="667"/>
        <v/>
      </c>
      <c r="U13122" s="53" t="str">
        <f t="shared" si="667"/>
        <v/>
      </c>
      <c r="V13122" s="53" t="str">
        <f t="shared" si="667"/>
        <v/>
      </c>
      <c r="W13122" s="53" t="str">
        <f t="shared" si="667"/>
        <v/>
      </c>
      <c r="X13122" s="53" t="str">
        <f t="shared" si="667"/>
        <v/>
      </c>
    </row>
    <row r="13123" spans="18:24" hidden="1" x14ac:dyDescent="0.3">
      <c r="R13123">
        <f t="shared" si="665"/>
        <v>0</v>
      </c>
      <c r="S13123">
        <f t="shared" si="666"/>
        <v>0</v>
      </c>
      <c r="T13123" s="53" t="str">
        <f t="shared" si="667"/>
        <v/>
      </c>
      <c r="U13123" s="53" t="str">
        <f t="shared" si="667"/>
        <v/>
      </c>
      <c r="V13123" s="53" t="str">
        <f t="shared" si="667"/>
        <v/>
      </c>
      <c r="W13123" s="53" t="str">
        <f t="shared" si="667"/>
        <v/>
      </c>
      <c r="X13123" s="53" t="str">
        <f t="shared" si="667"/>
        <v/>
      </c>
    </row>
    <row r="13124" spans="18:24" hidden="1" x14ac:dyDescent="0.3">
      <c r="R13124">
        <f t="shared" si="665"/>
        <v>0</v>
      </c>
      <c r="S13124">
        <f t="shared" si="666"/>
        <v>0</v>
      </c>
      <c r="T13124" s="53" t="str">
        <f t="shared" si="667"/>
        <v/>
      </c>
      <c r="U13124" s="53" t="str">
        <f t="shared" si="667"/>
        <v/>
      </c>
      <c r="V13124" s="53" t="str">
        <f t="shared" si="667"/>
        <v/>
      </c>
      <c r="W13124" s="53" t="str">
        <f t="shared" si="667"/>
        <v/>
      </c>
      <c r="X13124" s="53" t="str">
        <f t="shared" si="667"/>
        <v/>
      </c>
    </row>
    <row r="13125" spans="18:24" hidden="1" x14ac:dyDescent="0.3">
      <c r="R13125">
        <f t="shared" si="665"/>
        <v>0</v>
      </c>
      <c r="S13125">
        <f t="shared" si="666"/>
        <v>0</v>
      </c>
      <c r="T13125" s="53" t="str">
        <f t="shared" si="667"/>
        <v/>
      </c>
      <c r="U13125" s="53" t="str">
        <f t="shared" si="667"/>
        <v/>
      </c>
      <c r="V13125" s="53" t="str">
        <f t="shared" si="667"/>
        <v/>
      </c>
      <c r="W13125" s="53" t="str">
        <f t="shared" si="667"/>
        <v/>
      </c>
      <c r="X13125" s="53" t="str">
        <f t="shared" si="667"/>
        <v/>
      </c>
    </row>
    <row r="13126" spans="18:24" hidden="1" x14ac:dyDescent="0.3">
      <c r="R13126">
        <f t="shared" si="665"/>
        <v>0</v>
      </c>
      <c r="S13126">
        <f t="shared" si="666"/>
        <v>0</v>
      </c>
      <c r="T13126" s="53" t="str">
        <f t="shared" ref="T13126:X13176" si="668">IF(OR(COUNTIF($D13126,"*"&amp;T$5&amp;"*")&gt;0,$D13126="GRUPO TEPSA"),T$5,"")</f>
        <v/>
      </c>
      <c r="U13126" s="53" t="str">
        <f t="shared" si="668"/>
        <v/>
      </c>
      <c r="V13126" s="53" t="str">
        <f t="shared" si="668"/>
        <v/>
      </c>
      <c r="W13126" s="53" t="str">
        <f t="shared" si="668"/>
        <v/>
      </c>
      <c r="X13126" s="53" t="str">
        <f t="shared" si="668"/>
        <v/>
      </c>
    </row>
    <row r="13127" spans="18:24" hidden="1" x14ac:dyDescent="0.3">
      <c r="R13127">
        <f t="shared" ref="R13127:R13190" si="669">IF(OR(D13127="GRUPO TEPSA",D13127="TODAS"),P13127/5,P13127)</f>
        <v>0</v>
      </c>
      <c r="S13127">
        <f t="shared" si="666"/>
        <v>0</v>
      </c>
      <c r="T13127" s="53" t="str">
        <f t="shared" si="668"/>
        <v/>
      </c>
      <c r="U13127" s="53" t="str">
        <f t="shared" si="668"/>
        <v/>
      </c>
      <c r="V13127" s="53" t="str">
        <f t="shared" si="668"/>
        <v/>
      </c>
      <c r="W13127" s="53" t="str">
        <f t="shared" si="668"/>
        <v/>
      </c>
      <c r="X13127" s="53" t="str">
        <f t="shared" si="668"/>
        <v/>
      </c>
    </row>
    <row r="13128" spans="18:24" hidden="1" x14ac:dyDescent="0.3">
      <c r="R13128">
        <f t="shared" si="669"/>
        <v>0</v>
      </c>
      <c r="S13128">
        <f t="shared" si="666"/>
        <v>0</v>
      </c>
      <c r="T13128" s="53" t="str">
        <f t="shared" si="668"/>
        <v/>
      </c>
      <c r="U13128" s="53" t="str">
        <f t="shared" si="668"/>
        <v/>
      </c>
      <c r="V13128" s="53" t="str">
        <f t="shared" si="668"/>
        <v/>
      </c>
      <c r="W13128" s="53" t="str">
        <f t="shared" si="668"/>
        <v/>
      </c>
      <c r="X13128" s="53" t="str">
        <f t="shared" si="668"/>
        <v/>
      </c>
    </row>
    <row r="13129" spans="18:24" hidden="1" x14ac:dyDescent="0.3">
      <c r="R13129">
        <f t="shared" si="669"/>
        <v>0</v>
      </c>
      <c r="S13129">
        <f t="shared" si="666"/>
        <v>0</v>
      </c>
      <c r="T13129" s="53" t="str">
        <f t="shared" si="668"/>
        <v/>
      </c>
      <c r="U13129" s="53" t="str">
        <f t="shared" si="668"/>
        <v/>
      </c>
      <c r="V13129" s="53" t="str">
        <f t="shared" si="668"/>
        <v/>
      </c>
      <c r="W13129" s="53" t="str">
        <f t="shared" si="668"/>
        <v/>
      </c>
      <c r="X13129" s="53" t="str">
        <f t="shared" si="668"/>
        <v/>
      </c>
    </row>
    <row r="13130" spans="18:24" hidden="1" x14ac:dyDescent="0.3">
      <c r="R13130">
        <f t="shared" si="669"/>
        <v>0</v>
      </c>
      <c r="S13130">
        <f t="shared" si="666"/>
        <v>0</v>
      </c>
      <c r="T13130" s="53" t="str">
        <f t="shared" si="668"/>
        <v/>
      </c>
      <c r="U13130" s="53" t="str">
        <f t="shared" si="668"/>
        <v/>
      </c>
      <c r="V13130" s="53" t="str">
        <f t="shared" si="668"/>
        <v/>
      </c>
      <c r="W13130" s="53" t="str">
        <f t="shared" si="668"/>
        <v/>
      </c>
      <c r="X13130" s="53" t="str">
        <f t="shared" si="668"/>
        <v/>
      </c>
    </row>
    <row r="13131" spans="18:24" hidden="1" x14ac:dyDescent="0.3">
      <c r="R13131">
        <f t="shared" si="669"/>
        <v>0</v>
      </c>
      <c r="S13131">
        <f t="shared" ref="S13131:S13194" si="670">IF(OR(D13131="GRUPO TEPSA",D13131="TODAS"),Q13131/5,Q13131)</f>
        <v>0</v>
      </c>
      <c r="T13131" s="53" t="str">
        <f t="shared" si="668"/>
        <v/>
      </c>
      <c r="U13131" s="53" t="str">
        <f t="shared" si="668"/>
        <v/>
      </c>
      <c r="V13131" s="53" t="str">
        <f t="shared" si="668"/>
        <v/>
      </c>
      <c r="W13131" s="53" t="str">
        <f t="shared" si="668"/>
        <v/>
      </c>
      <c r="X13131" s="53" t="str">
        <f t="shared" si="668"/>
        <v/>
      </c>
    </row>
    <row r="13132" spans="18:24" hidden="1" x14ac:dyDescent="0.3">
      <c r="R13132">
        <f t="shared" si="669"/>
        <v>0</v>
      </c>
      <c r="S13132">
        <f t="shared" si="670"/>
        <v>0</v>
      </c>
      <c r="T13132" s="53" t="str">
        <f t="shared" si="668"/>
        <v/>
      </c>
      <c r="U13132" s="53" t="str">
        <f t="shared" si="668"/>
        <v/>
      </c>
      <c r="V13132" s="53" t="str">
        <f t="shared" si="668"/>
        <v/>
      </c>
      <c r="W13132" s="53" t="str">
        <f t="shared" si="668"/>
        <v/>
      </c>
      <c r="X13132" s="53" t="str">
        <f t="shared" si="668"/>
        <v/>
      </c>
    </row>
    <row r="13133" spans="18:24" hidden="1" x14ac:dyDescent="0.3">
      <c r="R13133">
        <f t="shared" si="669"/>
        <v>0</v>
      </c>
      <c r="S13133">
        <f t="shared" si="670"/>
        <v>0</v>
      </c>
      <c r="T13133" s="53" t="str">
        <f t="shared" si="668"/>
        <v/>
      </c>
      <c r="U13133" s="53" t="str">
        <f t="shared" si="668"/>
        <v/>
      </c>
      <c r="V13133" s="53" t="str">
        <f t="shared" si="668"/>
        <v/>
      </c>
      <c r="W13133" s="53" t="str">
        <f t="shared" si="668"/>
        <v/>
      </c>
      <c r="X13133" s="53" t="str">
        <f t="shared" si="668"/>
        <v/>
      </c>
    </row>
    <row r="13134" spans="18:24" hidden="1" x14ac:dyDescent="0.3">
      <c r="R13134">
        <f t="shared" si="669"/>
        <v>0</v>
      </c>
      <c r="S13134">
        <f t="shared" si="670"/>
        <v>0</v>
      </c>
      <c r="T13134" s="53" t="str">
        <f t="shared" si="668"/>
        <v/>
      </c>
      <c r="U13134" s="53" t="str">
        <f t="shared" si="668"/>
        <v/>
      </c>
      <c r="V13134" s="53" t="str">
        <f t="shared" si="668"/>
        <v/>
      </c>
      <c r="W13134" s="53" t="str">
        <f t="shared" si="668"/>
        <v/>
      </c>
      <c r="X13134" s="53" t="str">
        <f t="shared" si="668"/>
        <v/>
      </c>
    </row>
    <row r="13135" spans="18:24" hidden="1" x14ac:dyDescent="0.3">
      <c r="R13135">
        <f t="shared" si="669"/>
        <v>0</v>
      </c>
      <c r="S13135">
        <f t="shared" si="670"/>
        <v>0</v>
      </c>
      <c r="T13135" s="53" t="str">
        <f t="shared" si="668"/>
        <v/>
      </c>
      <c r="U13135" s="53" t="str">
        <f t="shared" si="668"/>
        <v/>
      </c>
      <c r="V13135" s="53" t="str">
        <f t="shared" si="668"/>
        <v/>
      </c>
      <c r="W13135" s="53" t="str">
        <f t="shared" si="668"/>
        <v/>
      </c>
      <c r="X13135" s="53" t="str">
        <f t="shared" si="668"/>
        <v/>
      </c>
    </row>
    <row r="13136" spans="18:24" hidden="1" x14ac:dyDescent="0.3">
      <c r="R13136">
        <f t="shared" si="669"/>
        <v>0</v>
      </c>
      <c r="S13136">
        <f t="shared" si="670"/>
        <v>0</v>
      </c>
      <c r="T13136" s="53" t="str">
        <f t="shared" si="668"/>
        <v/>
      </c>
      <c r="U13136" s="53" t="str">
        <f t="shared" si="668"/>
        <v/>
      </c>
      <c r="V13136" s="53" t="str">
        <f t="shared" si="668"/>
        <v/>
      </c>
      <c r="W13136" s="53" t="str">
        <f t="shared" si="668"/>
        <v/>
      </c>
      <c r="X13136" s="53" t="str">
        <f t="shared" si="668"/>
        <v/>
      </c>
    </row>
    <row r="13137" spans="18:24" hidden="1" x14ac:dyDescent="0.3">
      <c r="R13137">
        <f t="shared" si="669"/>
        <v>0</v>
      </c>
      <c r="S13137">
        <f t="shared" si="670"/>
        <v>0</v>
      </c>
      <c r="T13137" s="53" t="str">
        <f t="shared" si="668"/>
        <v/>
      </c>
      <c r="U13137" s="53" t="str">
        <f t="shared" si="668"/>
        <v/>
      </c>
      <c r="V13137" s="53" t="str">
        <f t="shared" si="668"/>
        <v/>
      </c>
      <c r="W13137" s="53" t="str">
        <f t="shared" si="668"/>
        <v/>
      </c>
      <c r="X13137" s="53" t="str">
        <f t="shared" si="668"/>
        <v/>
      </c>
    </row>
    <row r="13138" spans="18:24" hidden="1" x14ac:dyDescent="0.3">
      <c r="R13138">
        <f t="shared" si="669"/>
        <v>0</v>
      </c>
      <c r="S13138">
        <f t="shared" si="670"/>
        <v>0</v>
      </c>
      <c r="T13138" s="53" t="str">
        <f t="shared" si="668"/>
        <v/>
      </c>
      <c r="U13138" s="53" t="str">
        <f t="shared" si="668"/>
        <v/>
      </c>
      <c r="V13138" s="53" t="str">
        <f t="shared" si="668"/>
        <v/>
      </c>
      <c r="W13138" s="53" t="str">
        <f t="shared" si="668"/>
        <v/>
      </c>
      <c r="X13138" s="53" t="str">
        <f t="shared" si="668"/>
        <v/>
      </c>
    </row>
    <row r="13139" spans="18:24" hidden="1" x14ac:dyDescent="0.3">
      <c r="R13139">
        <f t="shared" si="669"/>
        <v>0</v>
      </c>
      <c r="S13139">
        <f t="shared" si="670"/>
        <v>0</v>
      </c>
      <c r="T13139" s="53" t="str">
        <f t="shared" si="668"/>
        <v/>
      </c>
      <c r="U13139" s="53" t="str">
        <f t="shared" si="668"/>
        <v/>
      </c>
      <c r="V13139" s="53" t="str">
        <f t="shared" si="668"/>
        <v/>
      </c>
      <c r="W13139" s="53" t="str">
        <f t="shared" si="668"/>
        <v/>
      </c>
      <c r="X13139" s="53" t="str">
        <f t="shared" si="668"/>
        <v/>
      </c>
    </row>
    <row r="13140" spans="18:24" hidden="1" x14ac:dyDescent="0.3">
      <c r="R13140">
        <f t="shared" si="669"/>
        <v>0</v>
      </c>
      <c r="S13140">
        <f t="shared" si="670"/>
        <v>0</v>
      </c>
      <c r="T13140" s="53" t="str">
        <f t="shared" si="668"/>
        <v/>
      </c>
      <c r="U13140" s="53" t="str">
        <f t="shared" si="668"/>
        <v/>
      </c>
      <c r="V13140" s="53" t="str">
        <f t="shared" si="668"/>
        <v/>
      </c>
      <c r="W13140" s="53" t="str">
        <f t="shared" si="668"/>
        <v/>
      </c>
      <c r="X13140" s="53" t="str">
        <f t="shared" si="668"/>
        <v/>
      </c>
    </row>
    <row r="13141" spans="18:24" hidden="1" x14ac:dyDescent="0.3">
      <c r="R13141">
        <f t="shared" si="669"/>
        <v>0</v>
      </c>
      <c r="S13141">
        <f t="shared" si="670"/>
        <v>0</v>
      </c>
      <c r="T13141" s="53" t="str">
        <f t="shared" si="668"/>
        <v/>
      </c>
      <c r="U13141" s="53" t="str">
        <f t="shared" si="668"/>
        <v/>
      </c>
      <c r="V13141" s="53" t="str">
        <f t="shared" si="668"/>
        <v/>
      </c>
      <c r="W13141" s="53" t="str">
        <f t="shared" si="668"/>
        <v/>
      </c>
      <c r="X13141" s="53" t="str">
        <f t="shared" si="668"/>
        <v/>
      </c>
    </row>
    <row r="13142" spans="18:24" hidden="1" x14ac:dyDescent="0.3">
      <c r="R13142">
        <f t="shared" si="669"/>
        <v>0</v>
      </c>
      <c r="S13142">
        <f t="shared" si="670"/>
        <v>0</v>
      </c>
      <c r="T13142" s="53" t="str">
        <f t="shared" si="668"/>
        <v/>
      </c>
      <c r="U13142" s="53" t="str">
        <f t="shared" si="668"/>
        <v/>
      </c>
      <c r="V13142" s="53" t="str">
        <f t="shared" si="668"/>
        <v/>
      </c>
      <c r="W13142" s="53" t="str">
        <f t="shared" si="668"/>
        <v/>
      </c>
      <c r="X13142" s="53" t="str">
        <f t="shared" si="668"/>
        <v/>
      </c>
    </row>
    <row r="13143" spans="18:24" hidden="1" x14ac:dyDescent="0.3">
      <c r="R13143">
        <f t="shared" si="669"/>
        <v>0</v>
      </c>
      <c r="S13143">
        <f t="shared" si="670"/>
        <v>0</v>
      </c>
      <c r="T13143" s="53" t="str">
        <f t="shared" si="668"/>
        <v/>
      </c>
      <c r="U13143" s="53" t="str">
        <f t="shared" si="668"/>
        <v/>
      </c>
      <c r="V13143" s="53" t="str">
        <f t="shared" si="668"/>
        <v/>
      </c>
      <c r="W13143" s="53" t="str">
        <f t="shared" si="668"/>
        <v/>
      </c>
      <c r="X13143" s="53" t="str">
        <f t="shared" si="668"/>
        <v/>
      </c>
    </row>
    <row r="13144" spans="18:24" hidden="1" x14ac:dyDescent="0.3">
      <c r="R13144">
        <f t="shared" si="669"/>
        <v>0</v>
      </c>
      <c r="S13144">
        <f t="shared" si="670"/>
        <v>0</v>
      </c>
      <c r="T13144" s="53" t="str">
        <f t="shared" si="668"/>
        <v/>
      </c>
      <c r="U13144" s="53" t="str">
        <f t="shared" si="668"/>
        <v/>
      </c>
      <c r="V13144" s="53" t="str">
        <f t="shared" si="668"/>
        <v/>
      </c>
      <c r="W13144" s="53" t="str">
        <f t="shared" si="668"/>
        <v/>
      </c>
      <c r="X13144" s="53" t="str">
        <f t="shared" si="668"/>
        <v/>
      </c>
    </row>
    <row r="13145" spans="18:24" hidden="1" x14ac:dyDescent="0.3">
      <c r="R13145">
        <f t="shared" si="669"/>
        <v>0</v>
      </c>
      <c r="S13145">
        <f t="shared" si="670"/>
        <v>0</v>
      </c>
      <c r="T13145" s="53" t="str">
        <f t="shared" si="668"/>
        <v/>
      </c>
      <c r="U13145" s="53" t="str">
        <f t="shared" si="668"/>
        <v/>
      </c>
      <c r="V13145" s="53" t="str">
        <f t="shared" si="668"/>
        <v/>
      </c>
      <c r="W13145" s="53" t="str">
        <f t="shared" si="668"/>
        <v/>
      </c>
      <c r="X13145" s="53" t="str">
        <f t="shared" si="668"/>
        <v/>
      </c>
    </row>
    <row r="13146" spans="18:24" hidden="1" x14ac:dyDescent="0.3">
      <c r="R13146">
        <f t="shared" si="669"/>
        <v>0</v>
      </c>
      <c r="S13146">
        <f t="shared" si="670"/>
        <v>0</v>
      </c>
      <c r="T13146" s="53" t="str">
        <f t="shared" si="668"/>
        <v/>
      </c>
      <c r="U13146" s="53" t="str">
        <f t="shared" si="668"/>
        <v/>
      </c>
      <c r="V13146" s="53" t="str">
        <f t="shared" si="668"/>
        <v/>
      </c>
      <c r="W13146" s="53" t="str">
        <f t="shared" si="668"/>
        <v/>
      </c>
      <c r="X13146" s="53" t="str">
        <f t="shared" si="668"/>
        <v/>
      </c>
    </row>
    <row r="13147" spans="18:24" hidden="1" x14ac:dyDescent="0.3">
      <c r="R13147">
        <f t="shared" si="669"/>
        <v>0</v>
      </c>
      <c r="S13147">
        <f t="shared" si="670"/>
        <v>0</v>
      </c>
      <c r="T13147" s="53" t="str">
        <f t="shared" si="668"/>
        <v/>
      </c>
      <c r="U13147" s="53" t="str">
        <f t="shared" si="668"/>
        <v/>
      </c>
      <c r="V13147" s="53" t="str">
        <f t="shared" si="668"/>
        <v/>
      </c>
      <c r="W13147" s="53" t="str">
        <f t="shared" si="668"/>
        <v/>
      </c>
      <c r="X13147" s="53" t="str">
        <f t="shared" si="668"/>
        <v/>
      </c>
    </row>
    <row r="13148" spans="18:24" hidden="1" x14ac:dyDescent="0.3">
      <c r="R13148">
        <f t="shared" si="669"/>
        <v>0</v>
      </c>
      <c r="S13148">
        <f t="shared" si="670"/>
        <v>0</v>
      </c>
      <c r="T13148" s="53" t="str">
        <f t="shared" si="668"/>
        <v/>
      </c>
      <c r="U13148" s="53" t="str">
        <f t="shared" si="668"/>
        <v/>
      </c>
      <c r="V13148" s="53" t="str">
        <f t="shared" si="668"/>
        <v/>
      </c>
      <c r="W13148" s="53" t="str">
        <f t="shared" si="668"/>
        <v/>
      </c>
      <c r="X13148" s="53" t="str">
        <f t="shared" si="668"/>
        <v/>
      </c>
    </row>
    <row r="13149" spans="18:24" hidden="1" x14ac:dyDescent="0.3">
      <c r="R13149">
        <f t="shared" si="669"/>
        <v>0</v>
      </c>
      <c r="S13149">
        <f t="shared" si="670"/>
        <v>0</v>
      </c>
      <c r="T13149" s="53" t="str">
        <f t="shared" si="668"/>
        <v/>
      </c>
      <c r="U13149" s="53" t="str">
        <f t="shared" si="668"/>
        <v/>
      </c>
      <c r="V13149" s="53" t="str">
        <f t="shared" si="668"/>
        <v/>
      </c>
      <c r="W13149" s="53" t="str">
        <f t="shared" si="668"/>
        <v/>
      </c>
      <c r="X13149" s="53" t="str">
        <f t="shared" si="668"/>
        <v/>
      </c>
    </row>
    <row r="13150" spans="18:24" hidden="1" x14ac:dyDescent="0.3">
      <c r="R13150">
        <f t="shared" si="669"/>
        <v>0</v>
      </c>
      <c r="S13150">
        <f t="shared" si="670"/>
        <v>0</v>
      </c>
      <c r="T13150" s="53" t="str">
        <f t="shared" si="668"/>
        <v/>
      </c>
      <c r="U13150" s="53" t="str">
        <f t="shared" si="668"/>
        <v/>
      </c>
      <c r="V13150" s="53" t="str">
        <f t="shared" si="668"/>
        <v/>
      </c>
      <c r="W13150" s="53" t="str">
        <f t="shared" si="668"/>
        <v/>
      </c>
      <c r="X13150" s="53" t="str">
        <f t="shared" si="668"/>
        <v/>
      </c>
    </row>
    <row r="13151" spans="18:24" hidden="1" x14ac:dyDescent="0.3">
      <c r="R13151">
        <f t="shared" si="669"/>
        <v>0</v>
      </c>
      <c r="S13151">
        <f t="shared" si="670"/>
        <v>0</v>
      </c>
      <c r="T13151" s="53" t="str">
        <f t="shared" si="668"/>
        <v/>
      </c>
      <c r="U13151" s="53" t="str">
        <f t="shared" si="668"/>
        <v/>
      </c>
      <c r="V13151" s="53" t="str">
        <f t="shared" si="668"/>
        <v/>
      </c>
      <c r="W13151" s="53" t="str">
        <f t="shared" si="668"/>
        <v/>
      </c>
      <c r="X13151" s="53" t="str">
        <f t="shared" si="668"/>
        <v/>
      </c>
    </row>
    <row r="13152" spans="18:24" hidden="1" x14ac:dyDescent="0.3">
      <c r="R13152">
        <f t="shared" si="669"/>
        <v>0</v>
      </c>
      <c r="S13152">
        <f t="shared" si="670"/>
        <v>0</v>
      </c>
      <c r="T13152" s="53" t="str">
        <f t="shared" si="668"/>
        <v/>
      </c>
      <c r="U13152" s="53" t="str">
        <f t="shared" si="668"/>
        <v/>
      </c>
      <c r="V13152" s="53" t="str">
        <f t="shared" si="668"/>
        <v/>
      </c>
      <c r="W13152" s="53" t="str">
        <f t="shared" si="668"/>
        <v/>
      </c>
      <c r="X13152" s="53" t="str">
        <f t="shared" si="668"/>
        <v/>
      </c>
    </row>
    <row r="13153" spans="18:24" hidden="1" x14ac:dyDescent="0.3">
      <c r="R13153">
        <f t="shared" si="669"/>
        <v>0</v>
      </c>
      <c r="S13153">
        <f t="shared" si="670"/>
        <v>0</v>
      </c>
      <c r="T13153" s="53" t="str">
        <f t="shared" si="668"/>
        <v/>
      </c>
      <c r="U13153" s="53" t="str">
        <f t="shared" si="668"/>
        <v/>
      </c>
      <c r="V13153" s="53" t="str">
        <f t="shared" si="668"/>
        <v/>
      </c>
      <c r="W13153" s="53" t="str">
        <f t="shared" si="668"/>
        <v/>
      </c>
      <c r="X13153" s="53" t="str">
        <f t="shared" si="668"/>
        <v/>
      </c>
    </row>
    <row r="13154" spans="18:24" hidden="1" x14ac:dyDescent="0.3">
      <c r="R13154">
        <f t="shared" si="669"/>
        <v>0</v>
      </c>
      <c r="S13154">
        <f t="shared" si="670"/>
        <v>0</v>
      </c>
      <c r="T13154" s="53" t="str">
        <f t="shared" si="668"/>
        <v/>
      </c>
      <c r="U13154" s="53" t="str">
        <f t="shared" si="668"/>
        <v/>
      </c>
      <c r="V13154" s="53" t="str">
        <f t="shared" si="668"/>
        <v/>
      </c>
      <c r="W13154" s="53" t="str">
        <f t="shared" si="668"/>
        <v/>
      </c>
      <c r="X13154" s="53" t="str">
        <f t="shared" si="668"/>
        <v/>
      </c>
    </row>
    <row r="13155" spans="18:24" hidden="1" x14ac:dyDescent="0.3">
      <c r="R13155">
        <f t="shared" si="669"/>
        <v>0</v>
      </c>
      <c r="S13155">
        <f t="shared" si="670"/>
        <v>0</v>
      </c>
      <c r="T13155" s="53" t="str">
        <f t="shared" si="668"/>
        <v/>
      </c>
      <c r="U13155" s="53" t="str">
        <f t="shared" si="668"/>
        <v/>
      </c>
      <c r="V13155" s="53" t="str">
        <f t="shared" si="668"/>
        <v/>
      </c>
      <c r="W13155" s="53" t="str">
        <f t="shared" si="668"/>
        <v/>
      </c>
      <c r="X13155" s="53" t="str">
        <f t="shared" si="668"/>
        <v/>
      </c>
    </row>
    <row r="13156" spans="18:24" hidden="1" x14ac:dyDescent="0.3">
      <c r="R13156">
        <f t="shared" si="669"/>
        <v>0</v>
      </c>
      <c r="S13156">
        <f t="shared" si="670"/>
        <v>0</v>
      </c>
      <c r="T13156" s="53" t="str">
        <f t="shared" si="668"/>
        <v/>
      </c>
      <c r="U13156" s="53" t="str">
        <f t="shared" si="668"/>
        <v/>
      </c>
      <c r="V13156" s="53" t="str">
        <f t="shared" si="668"/>
        <v/>
      </c>
      <c r="W13156" s="53" t="str">
        <f t="shared" si="668"/>
        <v/>
      </c>
      <c r="X13156" s="53" t="str">
        <f t="shared" si="668"/>
        <v/>
      </c>
    </row>
    <row r="13157" spans="18:24" hidden="1" x14ac:dyDescent="0.3">
      <c r="R13157">
        <f t="shared" si="669"/>
        <v>0</v>
      </c>
      <c r="S13157">
        <f t="shared" si="670"/>
        <v>0</v>
      </c>
      <c r="T13157" s="53" t="str">
        <f t="shared" si="668"/>
        <v/>
      </c>
      <c r="U13157" s="53" t="str">
        <f t="shared" si="668"/>
        <v/>
      </c>
      <c r="V13157" s="53" t="str">
        <f t="shared" si="668"/>
        <v/>
      </c>
      <c r="W13157" s="53" t="str">
        <f t="shared" si="668"/>
        <v/>
      </c>
      <c r="X13157" s="53" t="str">
        <f t="shared" si="668"/>
        <v/>
      </c>
    </row>
    <row r="13158" spans="18:24" hidden="1" x14ac:dyDescent="0.3">
      <c r="R13158">
        <f t="shared" si="669"/>
        <v>0</v>
      </c>
      <c r="S13158">
        <f t="shared" si="670"/>
        <v>0</v>
      </c>
      <c r="T13158" s="53" t="str">
        <f t="shared" si="668"/>
        <v/>
      </c>
      <c r="U13158" s="53" t="str">
        <f t="shared" si="668"/>
        <v/>
      </c>
      <c r="V13158" s="53" t="str">
        <f t="shared" si="668"/>
        <v/>
      </c>
      <c r="W13158" s="53" t="str">
        <f t="shared" si="668"/>
        <v/>
      </c>
      <c r="X13158" s="53" t="str">
        <f t="shared" si="668"/>
        <v/>
      </c>
    </row>
    <row r="13159" spans="18:24" hidden="1" x14ac:dyDescent="0.3">
      <c r="R13159">
        <f t="shared" si="669"/>
        <v>0</v>
      </c>
      <c r="S13159">
        <f t="shared" si="670"/>
        <v>0</v>
      </c>
      <c r="T13159" s="53" t="str">
        <f t="shared" si="668"/>
        <v/>
      </c>
      <c r="U13159" s="53" t="str">
        <f t="shared" si="668"/>
        <v/>
      </c>
      <c r="V13159" s="53" t="str">
        <f t="shared" si="668"/>
        <v/>
      </c>
      <c r="W13159" s="53" t="str">
        <f t="shared" si="668"/>
        <v/>
      </c>
      <c r="X13159" s="53" t="str">
        <f t="shared" si="668"/>
        <v/>
      </c>
    </row>
    <row r="13160" spans="18:24" hidden="1" x14ac:dyDescent="0.3">
      <c r="R13160">
        <f t="shared" si="669"/>
        <v>0</v>
      </c>
      <c r="S13160">
        <f t="shared" si="670"/>
        <v>0</v>
      </c>
      <c r="T13160" s="53" t="str">
        <f t="shared" si="668"/>
        <v/>
      </c>
      <c r="U13160" s="53" t="str">
        <f t="shared" si="668"/>
        <v/>
      </c>
      <c r="V13160" s="53" t="str">
        <f t="shared" si="668"/>
        <v/>
      </c>
      <c r="W13160" s="53" t="str">
        <f t="shared" si="668"/>
        <v/>
      </c>
      <c r="X13160" s="53" t="str">
        <f t="shared" si="668"/>
        <v/>
      </c>
    </row>
    <row r="13161" spans="18:24" hidden="1" x14ac:dyDescent="0.3">
      <c r="R13161">
        <f t="shared" si="669"/>
        <v>0</v>
      </c>
      <c r="S13161">
        <f t="shared" si="670"/>
        <v>0</v>
      </c>
      <c r="T13161" s="53" t="str">
        <f t="shared" si="668"/>
        <v/>
      </c>
      <c r="U13161" s="53" t="str">
        <f t="shared" si="668"/>
        <v/>
      </c>
      <c r="V13161" s="53" t="str">
        <f t="shared" si="668"/>
        <v/>
      </c>
      <c r="W13161" s="53" t="str">
        <f t="shared" si="668"/>
        <v/>
      </c>
      <c r="X13161" s="53" t="str">
        <f t="shared" si="668"/>
        <v/>
      </c>
    </row>
    <row r="13162" spans="18:24" hidden="1" x14ac:dyDescent="0.3">
      <c r="R13162">
        <f t="shared" si="669"/>
        <v>0</v>
      </c>
      <c r="S13162">
        <f t="shared" si="670"/>
        <v>0</v>
      </c>
      <c r="T13162" s="53" t="str">
        <f t="shared" si="668"/>
        <v/>
      </c>
      <c r="U13162" s="53" t="str">
        <f t="shared" si="668"/>
        <v/>
      </c>
      <c r="V13162" s="53" t="str">
        <f t="shared" si="668"/>
        <v/>
      </c>
      <c r="W13162" s="53" t="str">
        <f t="shared" si="668"/>
        <v/>
      </c>
      <c r="X13162" s="53" t="str">
        <f t="shared" si="668"/>
        <v/>
      </c>
    </row>
    <row r="13163" spans="18:24" hidden="1" x14ac:dyDescent="0.3">
      <c r="R13163">
        <f t="shared" si="669"/>
        <v>0</v>
      </c>
      <c r="S13163">
        <f t="shared" si="670"/>
        <v>0</v>
      </c>
      <c r="T13163" s="53" t="str">
        <f t="shared" si="668"/>
        <v/>
      </c>
      <c r="U13163" s="53" t="str">
        <f t="shared" si="668"/>
        <v/>
      </c>
      <c r="V13163" s="53" t="str">
        <f t="shared" si="668"/>
        <v/>
      </c>
      <c r="W13163" s="53" t="str">
        <f t="shared" si="668"/>
        <v/>
      </c>
      <c r="X13163" s="53" t="str">
        <f t="shared" si="668"/>
        <v/>
      </c>
    </row>
    <row r="13164" spans="18:24" hidden="1" x14ac:dyDescent="0.3">
      <c r="R13164">
        <f t="shared" si="669"/>
        <v>0</v>
      </c>
      <c r="S13164">
        <f t="shared" si="670"/>
        <v>0</v>
      </c>
      <c r="T13164" s="53" t="str">
        <f t="shared" si="668"/>
        <v/>
      </c>
      <c r="U13164" s="53" t="str">
        <f t="shared" si="668"/>
        <v/>
      </c>
      <c r="V13164" s="53" t="str">
        <f t="shared" si="668"/>
        <v/>
      </c>
      <c r="W13164" s="53" t="str">
        <f t="shared" si="668"/>
        <v/>
      </c>
      <c r="X13164" s="53" t="str">
        <f t="shared" si="668"/>
        <v/>
      </c>
    </row>
    <row r="13165" spans="18:24" hidden="1" x14ac:dyDescent="0.3">
      <c r="R13165">
        <f t="shared" si="669"/>
        <v>0</v>
      </c>
      <c r="S13165">
        <f t="shared" si="670"/>
        <v>0</v>
      </c>
      <c r="T13165" s="53" t="str">
        <f t="shared" si="668"/>
        <v/>
      </c>
      <c r="U13165" s="53" t="str">
        <f t="shared" si="668"/>
        <v/>
      </c>
      <c r="V13165" s="53" t="str">
        <f t="shared" si="668"/>
        <v/>
      </c>
      <c r="W13165" s="53" t="str">
        <f t="shared" si="668"/>
        <v/>
      </c>
      <c r="X13165" s="53" t="str">
        <f t="shared" si="668"/>
        <v/>
      </c>
    </row>
    <row r="13166" spans="18:24" hidden="1" x14ac:dyDescent="0.3">
      <c r="R13166">
        <f t="shared" si="669"/>
        <v>0</v>
      </c>
      <c r="S13166">
        <f t="shared" si="670"/>
        <v>0</v>
      </c>
      <c r="T13166" s="53" t="str">
        <f t="shared" si="668"/>
        <v/>
      </c>
      <c r="U13166" s="53" t="str">
        <f t="shared" si="668"/>
        <v/>
      </c>
      <c r="V13166" s="53" t="str">
        <f t="shared" si="668"/>
        <v/>
      </c>
      <c r="W13166" s="53" t="str">
        <f t="shared" si="668"/>
        <v/>
      </c>
      <c r="X13166" s="53" t="str">
        <f t="shared" si="668"/>
        <v/>
      </c>
    </row>
    <row r="13167" spans="18:24" hidden="1" x14ac:dyDescent="0.3">
      <c r="R13167">
        <f t="shared" si="669"/>
        <v>0</v>
      </c>
      <c r="S13167">
        <f t="shared" si="670"/>
        <v>0</v>
      </c>
      <c r="T13167" s="53" t="str">
        <f t="shared" si="668"/>
        <v/>
      </c>
      <c r="U13167" s="53" t="str">
        <f t="shared" si="668"/>
        <v/>
      </c>
      <c r="V13167" s="53" t="str">
        <f t="shared" si="668"/>
        <v/>
      </c>
      <c r="W13167" s="53" t="str">
        <f t="shared" si="668"/>
        <v/>
      </c>
      <c r="X13167" s="53" t="str">
        <f t="shared" si="668"/>
        <v/>
      </c>
    </row>
    <row r="13168" spans="18:24" hidden="1" x14ac:dyDescent="0.3">
      <c r="R13168">
        <f t="shared" si="669"/>
        <v>0</v>
      </c>
      <c r="S13168">
        <f t="shared" si="670"/>
        <v>0</v>
      </c>
      <c r="T13168" s="53" t="str">
        <f t="shared" si="668"/>
        <v/>
      </c>
      <c r="U13168" s="53" t="str">
        <f t="shared" si="668"/>
        <v/>
      </c>
      <c r="V13168" s="53" t="str">
        <f t="shared" si="668"/>
        <v/>
      </c>
      <c r="W13168" s="53" t="str">
        <f t="shared" si="668"/>
        <v/>
      </c>
      <c r="X13168" s="53" t="str">
        <f t="shared" si="668"/>
        <v/>
      </c>
    </row>
    <row r="13169" spans="18:24" hidden="1" x14ac:dyDescent="0.3">
      <c r="R13169">
        <f t="shared" si="669"/>
        <v>0</v>
      </c>
      <c r="S13169">
        <f t="shared" si="670"/>
        <v>0</v>
      </c>
      <c r="T13169" s="53" t="str">
        <f t="shared" si="668"/>
        <v/>
      </c>
      <c r="U13169" s="53" t="str">
        <f t="shared" si="668"/>
        <v/>
      </c>
      <c r="V13169" s="53" t="str">
        <f t="shared" si="668"/>
        <v/>
      </c>
      <c r="W13169" s="53" t="str">
        <f t="shared" si="668"/>
        <v/>
      </c>
      <c r="X13169" s="53" t="str">
        <f t="shared" si="668"/>
        <v/>
      </c>
    </row>
    <row r="13170" spans="18:24" hidden="1" x14ac:dyDescent="0.3">
      <c r="R13170">
        <f t="shared" si="669"/>
        <v>0</v>
      </c>
      <c r="S13170">
        <f t="shared" si="670"/>
        <v>0</v>
      </c>
      <c r="T13170" s="53" t="str">
        <f t="shared" si="668"/>
        <v/>
      </c>
      <c r="U13170" s="53" t="str">
        <f t="shared" si="668"/>
        <v/>
      </c>
      <c r="V13170" s="53" t="str">
        <f t="shared" si="668"/>
        <v/>
      </c>
      <c r="W13170" s="53" t="str">
        <f t="shared" si="668"/>
        <v/>
      </c>
      <c r="X13170" s="53" t="str">
        <f t="shared" si="668"/>
        <v/>
      </c>
    </row>
    <row r="13171" spans="18:24" hidden="1" x14ac:dyDescent="0.3">
      <c r="R13171">
        <f t="shared" si="669"/>
        <v>0</v>
      </c>
      <c r="S13171">
        <f t="shared" si="670"/>
        <v>0</v>
      </c>
      <c r="T13171" s="53" t="str">
        <f t="shared" si="668"/>
        <v/>
      </c>
      <c r="U13171" s="53" t="str">
        <f t="shared" si="668"/>
        <v/>
      </c>
      <c r="V13171" s="53" t="str">
        <f t="shared" si="668"/>
        <v/>
      </c>
      <c r="W13171" s="53" t="str">
        <f t="shared" si="668"/>
        <v/>
      </c>
      <c r="X13171" s="53" t="str">
        <f t="shared" si="668"/>
        <v/>
      </c>
    </row>
    <row r="13172" spans="18:24" hidden="1" x14ac:dyDescent="0.3">
      <c r="R13172">
        <f t="shared" si="669"/>
        <v>0</v>
      </c>
      <c r="S13172">
        <f t="shared" si="670"/>
        <v>0</v>
      </c>
      <c r="T13172" s="53" t="str">
        <f t="shared" si="668"/>
        <v/>
      </c>
      <c r="U13172" s="53" t="str">
        <f t="shared" si="668"/>
        <v/>
      </c>
      <c r="V13172" s="53" t="str">
        <f t="shared" si="668"/>
        <v/>
      </c>
      <c r="W13172" s="53" t="str">
        <f t="shared" si="668"/>
        <v/>
      </c>
      <c r="X13172" s="53" t="str">
        <f t="shared" si="668"/>
        <v/>
      </c>
    </row>
    <row r="13173" spans="18:24" hidden="1" x14ac:dyDescent="0.3">
      <c r="R13173">
        <f t="shared" si="669"/>
        <v>0</v>
      </c>
      <c r="S13173">
        <f t="shared" si="670"/>
        <v>0</v>
      </c>
      <c r="T13173" s="53" t="str">
        <f t="shared" si="668"/>
        <v/>
      </c>
      <c r="U13173" s="53" t="str">
        <f t="shared" si="668"/>
        <v/>
      </c>
      <c r="V13173" s="53" t="str">
        <f t="shared" si="668"/>
        <v/>
      </c>
      <c r="W13173" s="53" t="str">
        <f t="shared" si="668"/>
        <v/>
      </c>
      <c r="X13173" s="53" t="str">
        <f t="shared" si="668"/>
        <v/>
      </c>
    </row>
    <row r="13174" spans="18:24" hidden="1" x14ac:dyDescent="0.3">
      <c r="R13174">
        <f t="shared" si="669"/>
        <v>0</v>
      </c>
      <c r="S13174">
        <f t="shared" si="670"/>
        <v>0</v>
      </c>
      <c r="T13174" s="53" t="str">
        <f t="shared" si="668"/>
        <v/>
      </c>
      <c r="U13174" s="53" t="str">
        <f t="shared" si="668"/>
        <v/>
      </c>
      <c r="V13174" s="53" t="str">
        <f t="shared" si="668"/>
        <v/>
      </c>
      <c r="W13174" s="53" t="str">
        <f t="shared" si="668"/>
        <v/>
      </c>
      <c r="X13174" s="53" t="str">
        <f t="shared" si="668"/>
        <v/>
      </c>
    </row>
    <row r="13175" spans="18:24" hidden="1" x14ac:dyDescent="0.3">
      <c r="R13175">
        <f t="shared" si="669"/>
        <v>0</v>
      </c>
      <c r="S13175">
        <f t="shared" si="670"/>
        <v>0</v>
      </c>
      <c r="T13175" s="53" t="str">
        <f t="shared" si="668"/>
        <v/>
      </c>
      <c r="U13175" s="53" t="str">
        <f t="shared" si="668"/>
        <v/>
      </c>
      <c r="V13175" s="53" t="str">
        <f t="shared" si="668"/>
        <v/>
      </c>
      <c r="W13175" s="53" t="str">
        <f t="shared" si="668"/>
        <v/>
      </c>
      <c r="X13175" s="53" t="str">
        <f t="shared" si="668"/>
        <v/>
      </c>
    </row>
    <row r="13176" spans="18:24" hidden="1" x14ac:dyDescent="0.3">
      <c r="R13176">
        <f t="shared" si="669"/>
        <v>0</v>
      </c>
      <c r="S13176">
        <f t="shared" si="670"/>
        <v>0</v>
      </c>
      <c r="T13176" s="53" t="str">
        <f t="shared" si="668"/>
        <v/>
      </c>
      <c r="U13176" s="53" t="str">
        <f t="shared" si="668"/>
        <v/>
      </c>
      <c r="V13176" s="53" t="str">
        <f t="shared" si="668"/>
        <v/>
      </c>
      <c r="W13176" s="53" t="str">
        <f t="shared" si="668"/>
        <v/>
      </c>
      <c r="X13176" s="53" t="str">
        <f t="shared" si="668"/>
        <v/>
      </c>
    </row>
    <row r="13177" spans="18:24" hidden="1" x14ac:dyDescent="0.3">
      <c r="R13177">
        <f t="shared" si="669"/>
        <v>0</v>
      </c>
      <c r="S13177">
        <f t="shared" si="670"/>
        <v>0</v>
      </c>
      <c r="T13177" s="53" t="str">
        <f t="shared" ref="T13177:X13227" si="671">IF(OR(COUNTIF($D13177,"*"&amp;T$5&amp;"*")&gt;0,$D13177="GRUPO TEPSA"),T$5,"")</f>
        <v/>
      </c>
      <c r="U13177" s="53" t="str">
        <f t="shared" si="671"/>
        <v/>
      </c>
      <c r="V13177" s="53" t="str">
        <f t="shared" si="671"/>
        <v/>
      </c>
      <c r="W13177" s="53" t="str">
        <f t="shared" si="671"/>
        <v/>
      </c>
      <c r="X13177" s="53" t="str">
        <f t="shared" si="671"/>
        <v/>
      </c>
    </row>
    <row r="13178" spans="18:24" hidden="1" x14ac:dyDescent="0.3">
      <c r="R13178">
        <f t="shared" si="669"/>
        <v>0</v>
      </c>
      <c r="S13178">
        <f t="shared" si="670"/>
        <v>0</v>
      </c>
      <c r="T13178" s="53" t="str">
        <f t="shared" si="671"/>
        <v/>
      </c>
      <c r="U13178" s="53" t="str">
        <f t="shared" si="671"/>
        <v/>
      </c>
      <c r="V13178" s="53" t="str">
        <f t="shared" si="671"/>
        <v/>
      </c>
      <c r="W13178" s="53" t="str">
        <f t="shared" si="671"/>
        <v/>
      </c>
      <c r="X13178" s="53" t="str">
        <f t="shared" si="671"/>
        <v/>
      </c>
    </row>
    <row r="13179" spans="18:24" hidden="1" x14ac:dyDescent="0.3">
      <c r="R13179">
        <f t="shared" si="669"/>
        <v>0</v>
      </c>
      <c r="S13179">
        <f t="shared" si="670"/>
        <v>0</v>
      </c>
      <c r="T13179" s="53" t="str">
        <f t="shared" si="671"/>
        <v/>
      </c>
      <c r="U13179" s="53" t="str">
        <f t="shared" si="671"/>
        <v/>
      </c>
      <c r="V13179" s="53" t="str">
        <f t="shared" si="671"/>
        <v/>
      </c>
      <c r="W13179" s="53" t="str">
        <f t="shared" si="671"/>
        <v/>
      </c>
      <c r="X13179" s="53" t="str">
        <f t="shared" si="671"/>
        <v/>
      </c>
    </row>
    <row r="13180" spans="18:24" hidden="1" x14ac:dyDescent="0.3">
      <c r="R13180">
        <f t="shared" si="669"/>
        <v>0</v>
      </c>
      <c r="S13180">
        <f t="shared" si="670"/>
        <v>0</v>
      </c>
      <c r="T13180" s="53" t="str">
        <f t="shared" si="671"/>
        <v/>
      </c>
      <c r="U13180" s="53" t="str">
        <f t="shared" si="671"/>
        <v/>
      </c>
      <c r="V13180" s="53" t="str">
        <f t="shared" si="671"/>
        <v/>
      </c>
      <c r="W13180" s="53" t="str">
        <f t="shared" si="671"/>
        <v/>
      </c>
      <c r="X13180" s="53" t="str">
        <f t="shared" si="671"/>
        <v/>
      </c>
    </row>
    <row r="13181" spans="18:24" hidden="1" x14ac:dyDescent="0.3">
      <c r="R13181">
        <f t="shared" si="669"/>
        <v>0</v>
      </c>
      <c r="S13181">
        <f t="shared" si="670"/>
        <v>0</v>
      </c>
      <c r="T13181" s="53" t="str">
        <f t="shared" si="671"/>
        <v/>
      </c>
      <c r="U13181" s="53" t="str">
        <f t="shared" si="671"/>
        <v/>
      </c>
      <c r="V13181" s="53" t="str">
        <f t="shared" si="671"/>
        <v/>
      </c>
      <c r="W13181" s="53" t="str">
        <f t="shared" si="671"/>
        <v/>
      </c>
      <c r="X13181" s="53" t="str">
        <f t="shared" si="671"/>
        <v/>
      </c>
    </row>
    <row r="13182" spans="18:24" hidden="1" x14ac:dyDescent="0.3">
      <c r="R13182">
        <f t="shared" si="669"/>
        <v>0</v>
      </c>
      <c r="S13182">
        <f t="shared" si="670"/>
        <v>0</v>
      </c>
      <c r="T13182" s="53" t="str">
        <f t="shared" si="671"/>
        <v/>
      </c>
      <c r="U13182" s="53" t="str">
        <f t="shared" si="671"/>
        <v/>
      </c>
      <c r="V13182" s="53" t="str">
        <f t="shared" si="671"/>
        <v/>
      </c>
      <c r="W13182" s="53" t="str">
        <f t="shared" si="671"/>
        <v/>
      </c>
      <c r="X13182" s="53" t="str">
        <f t="shared" si="671"/>
        <v/>
      </c>
    </row>
    <row r="13183" spans="18:24" hidden="1" x14ac:dyDescent="0.3">
      <c r="R13183">
        <f t="shared" si="669"/>
        <v>0</v>
      </c>
      <c r="S13183">
        <f t="shared" si="670"/>
        <v>0</v>
      </c>
      <c r="T13183" s="53" t="str">
        <f t="shared" si="671"/>
        <v/>
      </c>
      <c r="U13183" s="53" t="str">
        <f t="shared" si="671"/>
        <v/>
      </c>
      <c r="V13183" s="53" t="str">
        <f t="shared" si="671"/>
        <v/>
      </c>
      <c r="W13183" s="53" t="str">
        <f t="shared" si="671"/>
        <v/>
      </c>
      <c r="X13183" s="53" t="str">
        <f t="shared" si="671"/>
        <v/>
      </c>
    </row>
    <row r="13184" spans="18:24" hidden="1" x14ac:dyDescent="0.3">
      <c r="R13184">
        <f t="shared" si="669"/>
        <v>0</v>
      </c>
      <c r="S13184">
        <f t="shared" si="670"/>
        <v>0</v>
      </c>
      <c r="T13184" s="53" t="str">
        <f t="shared" si="671"/>
        <v/>
      </c>
      <c r="U13184" s="53" t="str">
        <f t="shared" si="671"/>
        <v/>
      </c>
      <c r="V13184" s="53" t="str">
        <f t="shared" si="671"/>
        <v/>
      </c>
      <c r="W13184" s="53" t="str">
        <f t="shared" si="671"/>
        <v/>
      </c>
      <c r="X13184" s="53" t="str">
        <f t="shared" si="671"/>
        <v/>
      </c>
    </row>
    <row r="13185" spans="18:24" hidden="1" x14ac:dyDescent="0.3">
      <c r="R13185">
        <f t="shared" si="669"/>
        <v>0</v>
      </c>
      <c r="S13185">
        <f t="shared" si="670"/>
        <v>0</v>
      </c>
      <c r="T13185" s="53" t="str">
        <f t="shared" si="671"/>
        <v/>
      </c>
      <c r="U13185" s="53" t="str">
        <f t="shared" si="671"/>
        <v/>
      </c>
      <c r="V13185" s="53" t="str">
        <f t="shared" si="671"/>
        <v/>
      </c>
      <c r="W13185" s="53" t="str">
        <f t="shared" si="671"/>
        <v/>
      </c>
      <c r="X13185" s="53" t="str">
        <f t="shared" si="671"/>
        <v/>
      </c>
    </row>
    <row r="13186" spans="18:24" hidden="1" x14ac:dyDescent="0.3">
      <c r="R13186">
        <f t="shared" si="669"/>
        <v>0</v>
      </c>
      <c r="S13186">
        <f t="shared" si="670"/>
        <v>0</v>
      </c>
      <c r="T13186" s="53" t="str">
        <f t="shared" si="671"/>
        <v/>
      </c>
      <c r="U13186" s="53" t="str">
        <f t="shared" si="671"/>
        <v/>
      </c>
      <c r="V13186" s="53" t="str">
        <f t="shared" si="671"/>
        <v/>
      </c>
      <c r="W13186" s="53" t="str">
        <f t="shared" si="671"/>
        <v/>
      </c>
      <c r="X13186" s="53" t="str">
        <f t="shared" si="671"/>
        <v/>
      </c>
    </row>
    <row r="13187" spans="18:24" hidden="1" x14ac:dyDescent="0.3">
      <c r="R13187">
        <f t="shared" si="669"/>
        <v>0</v>
      </c>
      <c r="S13187">
        <f t="shared" si="670"/>
        <v>0</v>
      </c>
      <c r="T13187" s="53" t="str">
        <f t="shared" si="671"/>
        <v/>
      </c>
      <c r="U13187" s="53" t="str">
        <f t="shared" si="671"/>
        <v/>
      </c>
      <c r="V13187" s="53" t="str">
        <f t="shared" si="671"/>
        <v/>
      </c>
      <c r="W13187" s="53" t="str">
        <f t="shared" si="671"/>
        <v/>
      </c>
      <c r="X13187" s="53" t="str">
        <f t="shared" si="671"/>
        <v/>
      </c>
    </row>
    <row r="13188" spans="18:24" hidden="1" x14ac:dyDescent="0.3">
      <c r="R13188">
        <f t="shared" si="669"/>
        <v>0</v>
      </c>
      <c r="S13188">
        <f t="shared" si="670"/>
        <v>0</v>
      </c>
      <c r="T13188" s="53" t="str">
        <f t="shared" si="671"/>
        <v/>
      </c>
      <c r="U13188" s="53" t="str">
        <f t="shared" si="671"/>
        <v/>
      </c>
      <c r="V13188" s="53" t="str">
        <f t="shared" si="671"/>
        <v/>
      </c>
      <c r="W13188" s="53" t="str">
        <f t="shared" si="671"/>
        <v/>
      </c>
      <c r="X13188" s="53" t="str">
        <f t="shared" si="671"/>
        <v/>
      </c>
    </row>
    <row r="13189" spans="18:24" hidden="1" x14ac:dyDescent="0.3">
      <c r="R13189">
        <f t="shared" si="669"/>
        <v>0</v>
      </c>
      <c r="S13189">
        <f t="shared" si="670"/>
        <v>0</v>
      </c>
      <c r="T13189" s="53" t="str">
        <f t="shared" si="671"/>
        <v/>
      </c>
      <c r="U13189" s="53" t="str">
        <f t="shared" si="671"/>
        <v/>
      </c>
      <c r="V13189" s="53" t="str">
        <f t="shared" si="671"/>
        <v/>
      </c>
      <c r="W13189" s="53" t="str">
        <f t="shared" si="671"/>
        <v/>
      </c>
      <c r="X13189" s="53" t="str">
        <f t="shared" si="671"/>
        <v/>
      </c>
    </row>
    <row r="13190" spans="18:24" hidden="1" x14ac:dyDescent="0.3">
      <c r="R13190">
        <f t="shared" si="669"/>
        <v>0</v>
      </c>
      <c r="S13190">
        <f t="shared" si="670"/>
        <v>0</v>
      </c>
      <c r="T13190" s="53" t="str">
        <f t="shared" si="671"/>
        <v/>
      </c>
      <c r="U13190" s="53" t="str">
        <f t="shared" si="671"/>
        <v/>
      </c>
      <c r="V13190" s="53" t="str">
        <f t="shared" si="671"/>
        <v/>
      </c>
      <c r="W13190" s="53" t="str">
        <f t="shared" si="671"/>
        <v/>
      </c>
      <c r="X13190" s="53" t="str">
        <f t="shared" si="671"/>
        <v/>
      </c>
    </row>
    <row r="13191" spans="18:24" hidden="1" x14ac:dyDescent="0.3">
      <c r="R13191">
        <f t="shared" ref="R13191:R13254" si="672">IF(OR(D13191="GRUPO TEPSA",D13191="TODAS"),P13191/5,P13191)</f>
        <v>0</v>
      </c>
      <c r="S13191">
        <f t="shared" si="670"/>
        <v>0</v>
      </c>
      <c r="T13191" s="53" t="str">
        <f t="shared" si="671"/>
        <v/>
      </c>
      <c r="U13191" s="53" t="str">
        <f t="shared" si="671"/>
        <v/>
      </c>
      <c r="V13191" s="53" t="str">
        <f t="shared" si="671"/>
        <v/>
      </c>
      <c r="W13191" s="53" t="str">
        <f t="shared" si="671"/>
        <v/>
      </c>
      <c r="X13191" s="53" t="str">
        <f t="shared" si="671"/>
        <v/>
      </c>
    </row>
    <row r="13192" spans="18:24" hidden="1" x14ac:dyDescent="0.3">
      <c r="R13192">
        <f t="shared" si="672"/>
        <v>0</v>
      </c>
      <c r="S13192">
        <f t="shared" si="670"/>
        <v>0</v>
      </c>
      <c r="T13192" s="53" t="str">
        <f t="shared" si="671"/>
        <v/>
      </c>
      <c r="U13192" s="53" t="str">
        <f t="shared" si="671"/>
        <v/>
      </c>
      <c r="V13192" s="53" t="str">
        <f t="shared" si="671"/>
        <v/>
      </c>
      <c r="W13192" s="53" t="str">
        <f t="shared" si="671"/>
        <v/>
      </c>
      <c r="X13192" s="53" t="str">
        <f t="shared" si="671"/>
        <v/>
      </c>
    </row>
    <row r="13193" spans="18:24" hidden="1" x14ac:dyDescent="0.3">
      <c r="R13193">
        <f t="shared" si="672"/>
        <v>0</v>
      </c>
      <c r="S13193">
        <f t="shared" si="670"/>
        <v>0</v>
      </c>
      <c r="T13193" s="53" t="str">
        <f t="shared" si="671"/>
        <v/>
      </c>
      <c r="U13193" s="53" t="str">
        <f t="shared" si="671"/>
        <v/>
      </c>
      <c r="V13193" s="53" t="str">
        <f t="shared" si="671"/>
        <v/>
      </c>
      <c r="W13193" s="53" t="str">
        <f t="shared" si="671"/>
        <v/>
      </c>
      <c r="X13193" s="53" t="str">
        <f t="shared" si="671"/>
        <v/>
      </c>
    </row>
    <row r="13194" spans="18:24" hidden="1" x14ac:dyDescent="0.3">
      <c r="R13194">
        <f t="shared" si="672"/>
        <v>0</v>
      </c>
      <c r="S13194">
        <f t="shared" si="670"/>
        <v>0</v>
      </c>
      <c r="T13194" s="53" t="str">
        <f t="shared" si="671"/>
        <v/>
      </c>
      <c r="U13194" s="53" t="str">
        <f t="shared" si="671"/>
        <v/>
      </c>
      <c r="V13194" s="53" t="str">
        <f t="shared" si="671"/>
        <v/>
      </c>
      <c r="W13194" s="53" t="str">
        <f t="shared" si="671"/>
        <v/>
      </c>
      <c r="X13194" s="53" t="str">
        <f t="shared" si="671"/>
        <v/>
      </c>
    </row>
    <row r="13195" spans="18:24" hidden="1" x14ac:dyDescent="0.3">
      <c r="R13195">
        <f t="shared" si="672"/>
        <v>0</v>
      </c>
      <c r="S13195">
        <f t="shared" ref="S13195:S13258" si="673">IF(OR(D13195="GRUPO TEPSA",D13195="TODAS"),Q13195/5,Q13195)</f>
        <v>0</v>
      </c>
      <c r="T13195" s="53" t="str">
        <f t="shared" si="671"/>
        <v/>
      </c>
      <c r="U13195" s="53" t="str">
        <f t="shared" si="671"/>
        <v/>
      </c>
      <c r="V13195" s="53" t="str">
        <f t="shared" si="671"/>
        <v/>
      </c>
      <c r="W13195" s="53" t="str">
        <f t="shared" si="671"/>
        <v/>
      </c>
      <c r="X13195" s="53" t="str">
        <f t="shared" si="671"/>
        <v/>
      </c>
    </row>
    <row r="13196" spans="18:24" hidden="1" x14ac:dyDescent="0.3">
      <c r="R13196">
        <f t="shared" si="672"/>
        <v>0</v>
      </c>
      <c r="S13196">
        <f t="shared" si="673"/>
        <v>0</v>
      </c>
      <c r="T13196" s="53" t="str">
        <f t="shared" si="671"/>
        <v/>
      </c>
      <c r="U13196" s="53" t="str">
        <f t="shared" si="671"/>
        <v/>
      </c>
      <c r="V13196" s="53" t="str">
        <f t="shared" si="671"/>
        <v/>
      </c>
      <c r="W13196" s="53" t="str">
        <f t="shared" si="671"/>
        <v/>
      </c>
      <c r="X13196" s="53" t="str">
        <f t="shared" si="671"/>
        <v/>
      </c>
    </row>
    <row r="13197" spans="18:24" hidden="1" x14ac:dyDescent="0.3">
      <c r="R13197">
        <f t="shared" si="672"/>
        <v>0</v>
      </c>
      <c r="S13197">
        <f t="shared" si="673"/>
        <v>0</v>
      </c>
      <c r="T13197" s="53" t="str">
        <f t="shared" si="671"/>
        <v/>
      </c>
      <c r="U13197" s="53" t="str">
        <f t="shared" si="671"/>
        <v/>
      </c>
      <c r="V13197" s="53" t="str">
        <f t="shared" si="671"/>
        <v/>
      </c>
      <c r="W13197" s="53" t="str">
        <f t="shared" si="671"/>
        <v/>
      </c>
      <c r="X13197" s="53" t="str">
        <f t="shared" si="671"/>
        <v/>
      </c>
    </row>
    <row r="13198" spans="18:24" hidden="1" x14ac:dyDescent="0.3">
      <c r="R13198">
        <f t="shared" si="672"/>
        <v>0</v>
      </c>
      <c r="S13198">
        <f t="shared" si="673"/>
        <v>0</v>
      </c>
      <c r="T13198" s="53" t="str">
        <f t="shared" si="671"/>
        <v/>
      </c>
      <c r="U13198" s="53" t="str">
        <f t="shared" si="671"/>
        <v/>
      </c>
      <c r="V13198" s="53" t="str">
        <f t="shared" si="671"/>
        <v/>
      </c>
      <c r="W13198" s="53" t="str">
        <f t="shared" si="671"/>
        <v/>
      </c>
      <c r="X13198" s="53" t="str">
        <f t="shared" si="671"/>
        <v/>
      </c>
    </row>
    <row r="13199" spans="18:24" hidden="1" x14ac:dyDescent="0.3">
      <c r="R13199">
        <f t="shared" si="672"/>
        <v>0</v>
      </c>
      <c r="S13199">
        <f t="shared" si="673"/>
        <v>0</v>
      </c>
      <c r="T13199" s="53" t="str">
        <f t="shared" si="671"/>
        <v/>
      </c>
      <c r="U13199" s="53" t="str">
        <f t="shared" si="671"/>
        <v/>
      </c>
      <c r="V13199" s="53" t="str">
        <f t="shared" si="671"/>
        <v/>
      </c>
      <c r="W13199" s="53" t="str">
        <f t="shared" si="671"/>
        <v/>
      </c>
      <c r="X13199" s="53" t="str">
        <f t="shared" si="671"/>
        <v/>
      </c>
    </row>
    <row r="13200" spans="18:24" hidden="1" x14ac:dyDescent="0.3">
      <c r="R13200">
        <f t="shared" si="672"/>
        <v>0</v>
      </c>
      <c r="S13200">
        <f t="shared" si="673"/>
        <v>0</v>
      </c>
      <c r="T13200" s="53" t="str">
        <f t="shared" si="671"/>
        <v/>
      </c>
      <c r="U13200" s="53" t="str">
        <f t="shared" si="671"/>
        <v/>
      </c>
      <c r="V13200" s="53" t="str">
        <f t="shared" si="671"/>
        <v/>
      </c>
      <c r="W13200" s="53" t="str">
        <f t="shared" si="671"/>
        <v/>
      </c>
      <c r="X13200" s="53" t="str">
        <f t="shared" si="671"/>
        <v/>
      </c>
    </row>
    <row r="13201" spans="18:24" hidden="1" x14ac:dyDescent="0.3">
      <c r="R13201">
        <f t="shared" si="672"/>
        <v>0</v>
      </c>
      <c r="S13201">
        <f t="shared" si="673"/>
        <v>0</v>
      </c>
      <c r="T13201" s="53" t="str">
        <f t="shared" si="671"/>
        <v/>
      </c>
      <c r="U13201" s="53" t="str">
        <f t="shared" si="671"/>
        <v/>
      </c>
      <c r="V13201" s="53" t="str">
        <f t="shared" si="671"/>
        <v/>
      </c>
      <c r="W13201" s="53" t="str">
        <f t="shared" si="671"/>
        <v/>
      </c>
      <c r="X13201" s="53" t="str">
        <f t="shared" si="671"/>
        <v/>
      </c>
    </row>
    <row r="13202" spans="18:24" hidden="1" x14ac:dyDescent="0.3">
      <c r="R13202">
        <f t="shared" si="672"/>
        <v>0</v>
      </c>
      <c r="S13202">
        <f t="shared" si="673"/>
        <v>0</v>
      </c>
      <c r="T13202" s="53" t="str">
        <f t="shared" si="671"/>
        <v/>
      </c>
      <c r="U13202" s="53" t="str">
        <f t="shared" si="671"/>
        <v/>
      </c>
      <c r="V13202" s="53" t="str">
        <f t="shared" si="671"/>
        <v/>
      </c>
      <c r="W13202" s="53" t="str">
        <f t="shared" si="671"/>
        <v/>
      </c>
      <c r="X13202" s="53" t="str">
        <f t="shared" si="671"/>
        <v/>
      </c>
    </row>
    <row r="13203" spans="18:24" hidden="1" x14ac:dyDescent="0.3">
      <c r="R13203">
        <f t="shared" si="672"/>
        <v>0</v>
      </c>
      <c r="S13203">
        <f t="shared" si="673"/>
        <v>0</v>
      </c>
      <c r="T13203" s="53" t="str">
        <f t="shared" si="671"/>
        <v/>
      </c>
      <c r="U13203" s="53" t="str">
        <f t="shared" si="671"/>
        <v/>
      </c>
      <c r="V13203" s="53" t="str">
        <f t="shared" si="671"/>
        <v/>
      </c>
      <c r="W13203" s="53" t="str">
        <f t="shared" si="671"/>
        <v/>
      </c>
      <c r="X13203" s="53" t="str">
        <f t="shared" si="671"/>
        <v/>
      </c>
    </row>
    <row r="13204" spans="18:24" hidden="1" x14ac:dyDescent="0.3">
      <c r="R13204">
        <f t="shared" si="672"/>
        <v>0</v>
      </c>
      <c r="S13204">
        <f t="shared" si="673"/>
        <v>0</v>
      </c>
      <c r="T13204" s="53" t="str">
        <f t="shared" si="671"/>
        <v/>
      </c>
      <c r="U13204" s="53" t="str">
        <f t="shared" si="671"/>
        <v/>
      </c>
      <c r="V13204" s="53" t="str">
        <f t="shared" si="671"/>
        <v/>
      </c>
      <c r="W13204" s="53" t="str">
        <f t="shared" si="671"/>
        <v/>
      </c>
      <c r="X13204" s="53" t="str">
        <f t="shared" si="671"/>
        <v/>
      </c>
    </row>
    <row r="13205" spans="18:24" hidden="1" x14ac:dyDescent="0.3">
      <c r="R13205">
        <f t="shared" si="672"/>
        <v>0</v>
      </c>
      <c r="S13205">
        <f t="shared" si="673"/>
        <v>0</v>
      </c>
      <c r="T13205" s="53" t="str">
        <f t="shared" si="671"/>
        <v/>
      </c>
      <c r="U13205" s="53" t="str">
        <f t="shared" si="671"/>
        <v/>
      </c>
      <c r="V13205" s="53" t="str">
        <f t="shared" si="671"/>
        <v/>
      </c>
      <c r="W13205" s="53" t="str">
        <f t="shared" si="671"/>
        <v/>
      </c>
      <c r="X13205" s="53" t="str">
        <f t="shared" si="671"/>
        <v/>
      </c>
    </row>
    <row r="13206" spans="18:24" hidden="1" x14ac:dyDescent="0.3">
      <c r="R13206">
        <f t="shared" si="672"/>
        <v>0</v>
      </c>
      <c r="S13206">
        <f t="shared" si="673"/>
        <v>0</v>
      </c>
      <c r="T13206" s="53" t="str">
        <f t="shared" si="671"/>
        <v/>
      </c>
      <c r="U13206" s="53" t="str">
        <f t="shared" si="671"/>
        <v/>
      </c>
      <c r="V13206" s="53" t="str">
        <f t="shared" si="671"/>
        <v/>
      </c>
      <c r="W13206" s="53" t="str">
        <f t="shared" si="671"/>
        <v/>
      </c>
      <c r="X13206" s="53" t="str">
        <f t="shared" si="671"/>
        <v/>
      </c>
    </row>
    <row r="13207" spans="18:24" hidden="1" x14ac:dyDescent="0.3">
      <c r="R13207">
        <f t="shared" si="672"/>
        <v>0</v>
      </c>
      <c r="S13207">
        <f t="shared" si="673"/>
        <v>0</v>
      </c>
      <c r="T13207" s="53" t="str">
        <f t="shared" si="671"/>
        <v/>
      </c>
      <c r="U13207" s="53" t="str">
        <f t="shared" si="671"/>
        <v/>
      </c>
      <c r="V13207" s="53" t="str">
        <f t="shared" si="671"/>
        <v/>
      </c>
      <c r="W13207" s="53" t="str">
        <f t="shared" si="671"/>
        <v/>
      </c>
      <c r="X13207" s="53" t="str">
        <f t="shared" si="671"/>
        <v/>
      </c>
    </row>
    <row r="13208" spans="18:24" hidden="1" x14ac:dyDescent="0.3">
      <c r="R13208">
        <f t="shared" si="672"/>
        <v>0</v>
      </c>
      <c r="S13208">
        <f t="shared" si="673"/>
        <v>0</v>
      </c>
      <c r="T13208" s="53" t="str">
        <f t="shared" si="671"/>
        <v/>
      </c>
      <c r="U13208" s="53" t="str">
        <f t="shared" si="671"/>
        <v/>
      </c>
      <c r="V13208" s="53" t="str">
        <f t="shared" si="671"/>
        <v/>
      </c>
      <c r="W13208" s="53" t="str">
        <f t="shared" si="671"/>
        <v/>
      </c>
      <c r="X13208" s="53" t="str">
        <f t="shared" si="671"/>
        <v/>
      </c>
    </row>
    <row r="13209" spans="18:24" hidden="1" x14ac:dyDescent="0.3">
      <c r="R13209">
        <f t="shared" si="672"/>
        <v>0</v>
      </c>
      <c r="S13209">
        <f t="shared" si="673"/>
        <v>0</v>
      </c>
      <c r="T13209" s="53" t="str">
        <f t="shared" si="671"/>
        <v/>
      </c>
      <c r="U13209" s="53" t="str">
        <f t="shared" si="671"/>
        <v/>
      </c>
      <c r="V13209" s="53" t="str">
        <f t="shared" si="671"/>
        <v/>
      </c>
      <c r="W13209" s="53" t="str">
        <f t="shared" si="671"/>
        <v/>
      </c>
      <c r="X13209" s="53" t="str">
        <f t="shared" si="671"/>
        <v/>
      </c>
    </row>
    <row r="13210" spans="18:24" hidden="1" x14ac:dyDescent="0.3">
      <c r="R13210">
        <f t="shared" si="672"/>
        <v>0</v>
      </c>
      <c r="S13210">
        <f t="shared" si="673"/>
        <v>0</v>
      </c>
      <c r="T13210" s="53" t="str">
        <f t="shared" si="671"/>
        <v/>
      </c>
      <c r="U13210" s="53" t="str">
        <f t="shared" si="671"/>
        <v/>
      </c>
      <c r="V13210" s="53" t="str">
        <f t="shared" si="671"/>
        <v/>
      </c>
      <c r="W13210" s="53" t="str">
        <f t="shared" si="671"/>
        <v/>
      </c>
      <c r="X13210" s="53" t="str">
        <f t="shared" si="671"/>
        <v/>
      </c>
    </row>
    <row r="13211" spans="18:24" hidden="1" x14ac:dyDescent="0.3">
      <c r="R13211">
        <f t="shared" si="672"/>
        <v>0</v>
      </c>
      <c r="S13211">
        <f t="shared" si="673"/>
        <v>0</v>
      </c>
      <c r="T13211" s="53" t="str">
        <f t="shared" si="671"/>
        <v/>
      </c>
      <c r="U13211" s="53" t="str">
        <f t="shared" si="671"/>
        <v/>
      </c>
      <c r="V13211" s="53" t="str">
        <f t="shared" si="671"/>
        <v/>
      </c>
      <c r="W13211" s="53" t="str">
        <f t="shared" si="671"/>
        <v/>
      </c>
      <c r="X13211" s="53" t="str">
        <f t="shared" si="671"/>
        <v/>
      </c>
    </row>
    <row r="13212" spans="18:24" hidden="1" x14ac:dyDescent="0.3">
      <c r="R13212">
        <f t="shared" si="672"/>
        <v>0</v>
      </c>
      <c r="S13212">
        <f t="shared" si="673"/>
        <v>0</v>
      </c>
      <c r="T13212" s="53" t="str">
        <f t="shared" si="671"/>
        <v/>
      </c>
      <c r="U13212" s="53" t="str">
        <f t="shared" si="671"/>
        <v/>
      </c>
      <c r="V13212" s="53" t="str">
        <f t="shared" si="671"/>
        <v/>
      </c>
      <c r="W13212" s="53" t="str">
        <f t="shared" si="671"/>
        <v/>
      </c>
      <c r="X13212" s="53" t="str">
        <f t="shared" si="671"/>
        <v/>
      </c>
    </row>
    <row r="13213" spans="18:24" hidden="1" x14ac:dyDescent="0.3">
      <c r="R13213">
        <f t="shared" si="672"/>
        <v>0</v>
      </c>
      <c r="S13213">
        <f t="shared" si="673"/>
        <v>0</v>
      </c>
      <c r="T13213" s="53" t="str">
        <f t="shared" si="671"/>
        <v/>
      </c>
      <c r="U13213" s="53" t="str">
        <f t="shared" si="671"/>
        <v/>
      </c>
      <c r="V13213" s="53" t="str">
        <f t="shared" si="671"/>
        <v/>
      </c>
      <c r="W13213" s="53" t="str">
        <f t="shared" si="671"/>
        <v/>
      </c>
      <c r="X13213" s="53" t="str">
        <f t="shared" si="671"/>
        <v/>
      </c>
    </row>
    <row r="13214" spans="18:24" hidden="1" x14ac:dyDescent="0.3">
      <c r="R13214">
        <f t="shared" si="672"/>
        <v>0</v>
      </c>
      <c r="S13214">
        <f t="shared" si="673"/>
        <v>0</v>
      </c>
      <c r="T13214" s="53" t="str">
        <f t="shared" si="671"/>
        <v/>
      </c>
      <c r="U13214" s="53" t="str">
        <f t="shared" si="671"/>
        <v/>
      </c>
      <c r="V13214" s="53" t="str">
        <f t="shared" si="671"/>
        <v/>
      </c>
      <c r="W13214" s="53" t="str">
        <f t="shared" si="671"/>
        <v/>
      </c>
      <c r="X13214" s="53" t="str">
        <f t="shared" si="671"/>
        <v/>
      </c>
    </row>
    <row r="13215" spans="18:24" hidden="1" x14ac:dyDescent="0.3">
      <c r="R13215">
        <f t="shared" si="672"/>
        <v>0</v>
      </c>
      <c r="S13215">
        <f t="shared" si="673"/>
        <v>0</v>
      </c>
      <c r="T13215" s="53" t="str">
        <f t="shared" si="671"/>
        <v/>
      </c>
      <c r="U13215" s="53" t="str">
        <f t="shared" si="671"/>
        <v/>
      </c>
      <c r="V13215" s="53" t="str">
        <f t="shared" si="671"/>
        <v/>
      </c>
      <c r="W13215" s="53" t="str">
        <f t="shared" si="671"/>
        <v/>
      </c>
      <c r="X13215" s="53" t="str">
        <f t="shared" si="671"/>
        <v/>
      </c>
    </row>
    <row r="13216" spans="18:24" hidden="1" x14ac:dyDescent="0.3">
      <c r="R13216">
        <f t="shared" si="672"/>
        <v>0</v>
      </c>
      <c r="S13216">
        <f t="shared" si="673"/>
        <v>0</v>
      </c>
      <c r="T13216" s="53" t="str">
        <f t="shared" si="671"/>
        <v/>
      </c>
      <c r="U13216" s="53" t="str">
        <f t="shared" si="671"/>
        <v/>
      </c>
      <c r="V13216" s="53" t="str">
        <f t="shared" si="671"/>
        <v/>
      </c>
      <c r="W13216" s="53" t="str">
        <f t="shared" si="671"/>
        <v/>
      </c>
      <c r="X13216" s="53" t="str">
        <f t="shared" si="671"/>
        <v/>
      </c>
    </row>
    <row r="13217" spans="18:24" hidden="1" x14ac:dyDescent="0.3">
      <c r="R13217">
        <f t="shared" si="672"/>
        <v>0</v>
      </c>
      <c r="S13217">
        <f t="shared" si="673"/>
        <v>0</v>
      </c>
      <c r="T13217" s="53" t="str">
        <f t="shared" si="671"/>
        <v/>
      </c>
      <c r="U13217" s="53" t="str">
        <f t="shared" si="671"/>
        <v/>
      </c>
      <c r="V13217" s="53" t="str">
        <f t="shared" si="671"/>
        <v/>
      </c>
      <c r="W13217" s="53" t="str">
        <f t="shared" si="671"/>
        <v/>
      </c>
      <c r="X13217" s="53" t="str">
        <f t="shared" si="671"/>
        <v/>
      </c>
    </row>
    <row r="13218" spans="18:24" hidden="1" x14ac:dyDescent="0.3">
      <c r="R13218">
        <f t="shared" si="672"/>
        <v>0</v>
      </c>
      <c r="S13218">
        <f t="shared" si="673"/>
        <v>0</v>
      </c>
      <c r="T13218" s="53" t="str">
        <f t="shared" si="671"/>
        <v/>
      </c>
      <c r="U13218" s="53" t="str">
        <f t="shared" si="671"/>
        <v/>
      </c>
      <c r="V13218" s="53" t="str">
        <f t="shared" si="671"/>
        <v/>
      </c>
      <c r="W13218" s="53" t="str">
        <f t="shared" si="671"/>
        <v/>
      </c>
      <c r="X13218" s="53" t="str">
        <f t="shared" si="671"/>
        <v/>
      </c>
    </row>
    <row r="13219" spans="18:24" hidden="1" x14ac:dyDescent="0.3">
      <c r="R13219">
        <f t="shared" si="672"/>
        <v>0</v>
      </c>
      <c r="S13219">
        <f t="shared" si="673"/>
        <v>0</v>
      </c>
      <c r="T13219" s="53" t="str">
        <f t="shared" si="671"/>
        <v/>
      </c>
      <c r="U13219" s="53" t="str">
        <f t="shared" si="671"/>
        <v/>
      </c>
      <c r="V13219" s="53" t="str">
        <f t="shared" si="671"/>
        <v/>
      </c>
      <c r="W13219" s="53" t="str">
        <f t="shared" si="671"/>
        <v/>
      </c>
      <c r="X13219" s="53" t="str">
        <f t="shared" si="671"/>
        <v/>
      </c>
    </row>
    <row r="13220" spans="18:24" hidden="1" x14ac:dyDescent="0.3">
      <c r="R13220">
        <f t="shared" si="672"/>
        <v>0</v>
      </c>
      <c r="S13220">
        <f t="shared" si="673"/>
        <v>0</v>
      </c>
      <c r="T13220" s="53" t="str">
        <f t="shared" si="671"/>
        <v/>
      </c>
      <c r="U13220" s="53" t="str">
        <f t="shared" si="671"/>
        <v/>
      </c>
      <c r="V13220" s="53" t="str">
        <f t="shared" si="671"/>
        <v/>
      </c>
      <c r="W13220" s="53" t="str">
        <f t="shared" si="671"/>
        <v/>
      </c>
      <c r="X13220" s="53" t="str">
        <f t="shared" si="671"/>
        <v/>
      </c>
    </row>
    <row r="13221" spans="18:24" hidden="1" x14ac:dyDescent="0.3">
      <c r="R13221">
        <f t="shared" si="672"/>
        <v>0</v>
      </c>
      <c r="S13221">
        <f t="shared" si="673"/>
        <v>0</v>
      </c>
      <c r="T13221" s="53" t="str">
        <f t="shared" si="671"/>
        <v/>
      </c>
      <c r="U13221" s="53" t="str">
        <f t="shared" si="671"/>
        <v/>
      </c>
      <c r="V13221" s="53" t="str">
        <f t="shared" si="671"/>
        <v/>
      </c>
      <c r="W13221" s="53" t="str">
        <f t="shared" si="671"/>
        <v/>
      </c>
      <c r="X13221" s="53" t="str">
        <f t="shared" si="671"/>
        <v/>
      </c>
    </row>
    <row r="13222" spans="18:24" hidden="1" x14ac:dyDescent="0.3">
      <c r="R13222">
        <f t="shared" si="672"/>
        <v>0</v>
      </c>
      <c r="S13222">
        <f t="shared" si="673"/>
        <v>0</v>
      </c>
      <c r="T13222" s="53" t="str">
        <f t="shared" si="671"/>
        <v/>
      </c>
      <c r="U13222" s="53" t="str">
        <f t="shared" si="671"/>
        <v/>
      </c>
      <c r="V13222" s="53" t="str">
        <f t="shared" si="671"/>
        <v/>
      </c>
      <c r="W13222" s="53" t="str">
        <f t="shared" si="671"/>
        <v/>
      </c>
      <c r="X13222" s="53" t="str">
        <f t="shared" si="671"/>
        <v/>
      </c>
    </row>
    <row r="13223" spans="18:24" hidden="1" x14ac:dyDescent="0.3">
      <c r="R13223">
        <f t="shared" si="672"/>
        <v>0</v>
      </c>
      <c r="S13223">
        <f t="shared" si="673"/>
        <v>0</v>
      </c>
      <c r="T13223" s="53" t="str">
        <f t="shared" si="671"/>
        <v/>
      </c>
      <c r="U13223" s="53" t="str">
        <f t="shared" si="671"/>
        <v/>
      </c>
      <c r="V13223" s="53" t="str">
        <f t="shared" si="671"/>
        <v/>
      </c>
      <c r="W13223" s="53" t="str">
        <f t="shared" si="671"/>
        <v/>
      </c>
      <c r="X13223" s="53" t="str">
        <f t="shared" si="671"/>
        <v/>
      </c>
    </row>
    <row r="13224" spans="18:24" hidden="1" x14ac:dyDescent="0.3">
      <c r="R13224">
        <f t="shared" si="672"/>
        <v>0</v>
      </c>
      <c r="S13224">
        <f t="shared" si="673"/>
        <v>0</v>
      </c>
      <c r="T13224" s="53" t="str">
        <f t="shared" si="671"/>
        <v/>
      </c>
      <c r="U13224" s="53" t="str">
        <f t="shared" si="671"/>
        <v/>
      </c>
      <c r="V13224" s="53" t="str">
        <f t="shared" si="671"/>
        <v/>
      </c>
      <c r="W13224" s="53" t="str">
        <f t="shared" si="671"/>
        <v/>
      </c>
      <c r="X13224" s="53" t="str">
        <f t="shared" si="671"/>
        <v/>
      </c>
    </row>
    <row r="13225" spans="18:24" hidden="1" x14ac:dyDescent="0.3">
      <c r="R13225">
        <f t="shared" si="672"/>
        <v>0</v>
      </c>
      <c r="S13225">
        <f t="shared" si="673"/>
        <v>0</v>
      </c>
      <c r="T13225" s="53" t="str">
        <f t="shared" si="671"/>
        <v/>
      </c>
      <c r="U13225" s="53" t="str">
        <f t="shared" si="671"/>
        <v/>
      </c>
      <c r="V13225" s="53" t="str">
        <f t="shared" si="671"/>
        <v/>
      </c>
      <c r="W13225" s="53" t="str">
        <f t="shared" si="671"/>
        <v/>
      </c>
      <c r="X13225" s="53" t="str">
        <f t="shared" si="671"/>
        <v/>
      </c>
    </row>
    <row r="13226" spans="18:24" hidden="1" x14ac:dyDescent="0.3">
      <c r="R13226">
        <f t="shared" si="672"/>
        <v>0</v>
      </c>
      <c r="S13226">
        <f t="shared" si="673"/>
        <v>0</v>
      </c>
      <c r="T13226" s="53" t="str">
        <f t="shared" si="671"/>
        <v/>
      </c>
      <c r="U13226" s="53" t="str">
        <f t="shared" si="671"/>
        <v/>
      </c>
      <c r="V13226" s="53" t="str">
        <f t="shared" si="671"/>
        <v/>
      </c>
      <c r="W13226" s="53" t="str">
        <f t="shared" si="671"/>
        <v/>
      </c>
      <c r="X13226" s="53" t="str">
        <f t="shared" si="671"/>
        <v/>
      </c>
    </row>
    <row r="13227" spans="18:24" hidden="1" x14ac:dyDescent="0.3">
      <c r="R13227">
        <f t="shared" si="672"/>
        <v>0</v>
      </c>
      <c r="S13227">
        <f t="shared" si="673"/>
        <v>0</v>
      </c>
      <c r="T13227" s="53" t="str">
        <f t="shared" si="671"/>
        <v/>
      </c>
      <c r="U13227" s="53" t="str">
        <f t="shared" si="671"/>
        <v/>
      </c>
      <c r="V13227" s="53" t="str">
        <f t="shared" si="671"/>
        <v/>
      </c>
      <c r="W13227" s="53" t="str">
        <f t="shared" si="671"/>
        <v/>
      </c>
      <c r="X13227" s="53" t="str">
        <f t="shared" si="671"/>
        <v/>
      </c>
    </row>
    <row r="13228" spans="18:24" hidden="1" x14ac:dyDescent="0.3">
      <c r="R13228">
        <f t="shared" si="672"/>
        <v>0</v>
      </c>
      <c r="S13228">
        <f t="shared" si="673"/>
        <v>0</v>
      </c>
      <c r="T13228" s="53" t="str">
        <f t="shared" ref="T13228:X13278" si="674">IF(OR(COUNTIF($D13228,"*"&amp;T$5&amp;"*")&gt;0,$D13228="GRUPO TEPSA"),T$5,"")</f>
        <v/>
      </c>
      <c r="U13228" s="53" t="str">
        <f t="shared" si="674"/>
        <v/>
      </c>
      <c r="V13228" s="53" t="str">
        <f t="shared" si="674"/>
        <v/>
      </c>
      <c r="W13228" s="53" t="str">
        <f t="shared" si="674"/>
        <v/>
      </c>
      <c r="X13228" s="53" t="str">
        <f t="shared" si="674"/>
        <v/>
      </c>
    </row>
    <row r="13229" spans="18:24" hidden="1" x14ac:dyDescent="0.3">
      <c r="R13229">
        <f t="shared" si="672"/>
        <v>0</v>
      </c>
      <c r="S13229">
        <f t="shared" si="673"/>
        <v>0</v>
      </c>
      <c r="T13229" s="53" t="str">
        <f t="shared" si="674"/>
        <v/>
      </c>
      <c r="U13229" s="53" t="str">
        <f t="shared" si="674"/>
        <v/>
      </c>
      <c r="V13229" s="53" t="str">
        <f t="shared" si="674"/>
        <v/>
      </c>
      <c r="W13229" s="53" t="str">
        <f t="shared" si="674"/>
        <v/>
      </c>
      <c r="X13229" s="53" t="str">
        <f t="shared" si="674"/>
        <v/>
      </c>
    </row>
    <row r="13230" spans="18:24" hidden="1" x14ac:dyDescent="0.3">
      <c r="R13230">
        <f t="shared" si="672"/>
        <v>0</v>
      </c>
      <c r="S13230">
        <f t="shared" si="673"/>
        <v>0</v>
      </c>
      <c r="T13230" s="53" t="str">
        <f t="shared" si="674"/>
        <v/>
      </c>
      <c r="U13230" s="53" t="str">
        <f t="shared" si="674"/>
        <v/>
      </c>
      <c r="V13230" s="53" t="str">
        <f t="shared" si="674"/>
        <v/>
      </c>
      <c r="W13230" s="53" t="str">
        <f t="shared" si="674"/>
        <v/>
      </c>
      <c r="X13230" s="53" t="str">
        <f t="shared" si="674"/>
        <v/>
      </c>
    </row>
    <row r="13231" spans="18:24" hidden="1" x14ac:dyDescent="0.3">
      <c r="R13231">
        <f t="shared" si="672"/>
        <v>0</v>
      </c>
      <c r="S13231">
        <f t="shared" si="673"/>
        <v>0</v>
      </c>
      <c r="T13231" s="53" t="str">
        <f t="shared" si="674"/>
        <v/>
      </c>
      <c r="U13231" s="53" t="str">
        <f t="shared" si="674"/>
        <v/>
      </c>
      <c r="V13231" s="53" t="str">
        <f t="shared" si="674"/>
        <v/>
      </c>
      <c r="W13231" s="53" t="str">
        <f t="shared" si="674"/>
        <v/>
      </c>
      <c r="X13231" s="53" t="str">
        <f t="shared" si="674"/>
        <v/>
      </c>
    </row>
    <row r="13232" spans="18:24" hidden="1" x14ac:dyDescent="0.3">
      <c r="R13232">
        <f t="shared" si="672"/>
        <v>0</v>
      </c>
      <c r="S13232">
        <f t="shared" si="673"/>
        <v>0</v>
      </c>
      <c r="T13232" s="53" t="str">
        <f t="shared" si="674"/>
        <v/>
      </c>
      <c r="U13232" s="53" t="str">
        <f t="shared" si="674"/>
        <v/>
      </c>
      <c r="V13232" s="53" t="str">
        <f t="shared" si="674"/>
        <v/>
      </c>
      <c r="W13232" s="53" t="str">
        <f t="shared" si="674"/>
        <v/>
      </c>
      <c r="X13232" s="53" t="str">
        <f t="shared" si="674"/>
        <v/>
      </c>
    </row>
    <row r="13233" spans="18:24" hidden="1" x14ac:dyDescent="0.3">
      <c r="R13233">
        <f t="shared" si="672"/>
        <v>0</v>
      </c>
      <c r="S13233">
        <f t="shared" si="673"/>
        <v>0</v>
      </c>
      <c r="T13233" s="53" t="str">
        <f t="shared" si="674"/>
        <v/>
      </c>
      <c r="U13233" s="53" t="str">
        <f t="shared" si="674"/>
        <v/>
      </c>
      <c r="V13233" s="53" t="str">
        <f t="shared" si="674"/>
        <v/>
      </c>
      <c r="W13233" s="53" t="str">
        <f t="shared" si="674"/>
        <v/>
      </c>
      <c r="X13233" s="53" t="str">
        <f t="shared" si="674"/>
        <v/>
      </c>
    </row>
    <row r="13234" spans="18:24" hidden="1" x14ac:dyDescent="0.3">
      <c r="R13234">
        <f t="shared" si="672"/>
        <v>0</v>
      </c>
      <c r="S13234">
        <f t="shared" si="673"/>
        <v>0</v>
      </c>
      <c r="T13234" s="53" t="str">
        <f t="shared" si="674"/>
        <v/>
      </c>
      <c r="U13234" s="53" t="str">
        <f t="shared" si="674"/>
        <v/>
      </c>
      <c r="V13234" s="53" t="str">
        <f t="shared" si="674"/>
        <v/>
      </c>
      <c r="W13234" s="53" t="str">
        <f t="shared" si="674"/>
        <v/>
      </c>
      <c r="X13234" s="53" t="str">
        <f t="shared" si="674"/>
        <v/>
      </c>
    </row>
    <row r="13235" spans="18:24" hidden="1" x14ac:dyDescent="0.3">
      <c r="R13235">
        <f t="shared" si="672"/>
        <v>0</v>
      </c>
      <c r="S13235">
        <f t="shared" si="673"/>
        <v>0</v>
      </c>
      <c r="T13235" s="53" t="str">
        <f t="shared" si="674"/>
        <v/>
      </c>
      <c r="U13235" s="53" t="str">
        <f t="shared" si="674"/>
        <v/>
      </c>
      <c r="V13235" s="53" t="str">
        <f t="shared" si="674"/>
        <v/>
      </c>
      <c r="W13235" s="53" t="str">
        <f t="shared" si="674"/>
        <v/>
      </c>
      <c r="X13235" s="53" t="str">
        <f t="shared" si="674"/>
        <v/>
      </c>
    </row>
    <row r="13236" spans="18:24" hidden="1" x14ac:dyDescent="0.3">
      <c r="R13236">
        <f t="shared" si="672"/>
        <v>0</v>
      </c>
      <c r="S13236">
        <f t="shared" si="673"/>
        <v>0</v>
      </c>
      <c r="T13236" s="53" t="str">
        <f t="shared" si="674"/>
        <v/>
      </c>
      <c r="U13236" s="53" t="str">
        <f t="shared" si="674"/>
        <v/>
      </c>
      <c r="V13236" s="53" t="str">
        <f t="shared" si="674"/>
        <v/>
      </c>
      <c r="W13236" s="53" t="str">
        <f t="shared" si="674"/>
        <v/>
      </c>
      <c r="X13236" s="53" t="str">
        <f t="shared" si="674"/>
        <v/>
      </c>
    </row>
    <row r="13237" spans="18:24" hidden="1" x14ac:dyDescent="0.3">
      <c r="R13237">
        <f t="shared" si="672"/>
        <v>0</v>
      </c>
      <c r="S13237">
        <f t="shared" si="673"/>
        <v>0</v>
      </c>
      <c r="T13237" s="53" t="str">
        <f t="shared" si="674"/>
        <v/>
      </c>
      <c r="U13237" s="53" t="str">
        <f t="shared" si="674"/>
        <v/>
      </c>
      <c r="V13237" s="53" t="str">
        <f t="shared" si="674"/>
        <v/>
      </c>
      <c r="W13237" s="53" t="str">
        <f t="shared" si="674"/>
        <v/>
      </c>
      <c r="X13237" s="53" t="str">
        <f t="shared" si="674"/>
        <v/>
      </c>
    </row>
    <row r="13238" spans="18:24" hidden="1" x14ac:dyDescent="0.3">
      <c r="R13238">
        <f t="shared" si="672"/>
        <v>0</v>
      </c>
      <c r="S13238">
        <f t="shared" si="673"/>
        <v>0</v>
      </c>
      <c r="T13238" s="53" t="str">
        <f t="shared" si="674"/>
        <v/>
      </c>
      <c r="U13238" s="53" t="str">
        <f t="shared" si="674"/>
        <v/>
      </c>
      <c r="V13238" s="53" t="str">
        <f t="shared" si="674"/>
        <v/>
      </c>
      <c r="W13238" s="53" t="str">
        <f t="shared" si="674"/>
        <v/>
      </c>
      <c r="X13238" s="53" t="str">
        <f t="shared" si="674"/>
        <v/>
      </c>
    </row>
    <row r="13239" spans="18:24" hidden="1" x14ac:dyDescent="0.3">
      <c r="R13239">
        <f t="shared" si="672"/>
        <v>0</v>
      </c>
      <c r="S13239">
        <f t="shared" si="673"/>
        <v>0</v>
      </c>
      <c r="T13239" s="53" t="str">
        <f t="shared" si="674"/>
        <v/>
      </c>
      <c r="U13239" s="53" t="str">
        <f t="shared" si="674"/>
        <v/>
      </c>
      <c r="V13239" s="53" t="str">
        <f t="shared" si="674"/>
        <v/>
      </c>
      <c r="W13239" s="53" t="str">
        <f t="shared" si="674"/>
        <v/>
      </c>
      <c r="X13239" s="53" t="str">
        <f t="shared" si="674"/>
        <v/>
      </c>
    </row>
    <row r="13240" spans="18:24" hidden="1" x14ac:dyDescent="0.3">
      <c r="R13240">
        <f t="shared" si="672"/>
        <v>0</v>
      </c>
      <c r="S13240">
        <f t="shared" si="673"/>
        <v>0</v>
      </c>
      <c r="T13240" s="53" t="str">
        <f t="shared" si="674"/>
        <v/>
      </c>
      <c r="U13240" s="53" t="str">
        <f t="shared" si="674"/>
        <v/>
      </c>
      <c r="V13240" s="53" t="str">
        <f t="shared" si="674"/>
        <v/>
      </c>
      <c r="W13240" s="53" t="str">
        <f t="shared" si="674"/>
        <v/>
      </c>
      <c r="X13240" s="53" t="str">
        <f t="shared" si="674"/>
        <v/>
      </c>
    </row>
    <row r="13241" spans="18:24" hidden="1" x14ac:dyDescent="0.3">
      <c r="R13241">
        <f t="shared" si="672"/>
        <v>0</v>
      </c>
      <c r="S13241">
        <f t="shared" si="673"/>
        <v>0</v>
      </c>
      <c r="T13241" s="53" t="str">
        <f t="shared" si="674"/>
        <v/>
      </c>
      <c r="U13241" s="53" t="str">
        <f t="shared" si="674"/>
        <v/>
      </c>
      <c r="V13241" s="53" t="str">
        <f t="shared" si="674"/>
        <v/>
      </c>
      <c r="W13241" s="53" t="str">
        <f t="shared" si="674"/>
        <v/>
      </c>
      <c r="X13241" s="53" t="str">
        <f t="shared" si="674"/>
        <v/>
      </c>
    </row>
    <row r="13242" spans="18:24" hidden="1" x14ac:dyDescent="0.3">
      <c r="R13242">
        <f t="shared" si="672"/>
        <v>0</v>
      </c>
      <c r="S13242">
        <f t="shared" si="673"/>
        <v>0</v>
      </c>
      <c r="T13242" s="53" t="str">
        <f t="shared" si="674"/>
        <v/>
      </c>
      <c r="U13242" s="53" t="str">
        <f t="shared" si="674"/>
        <v/>
      </c>
      <c r="V13242" s="53" t="str">
        <f t="shared" si="674"/>
        <v/>
      </c>
      <c r="W13242" s="53" t="str">
        <f t="shared" si="674"/>
        <v/>
      </c>
      <c r="X13242" s="53" t="str">
        <f t="shared" si="674"/>
        <v/>
      </c>
    </row>
    <row r="13243" spans="18:24" hidden="1" x14ac:dyDescent="0.3">
      <c r="R13243">
        <f t="shared" si="672"/>
        <v>0</v>
      </c>
      <c r="S13243">
        <f t="shared" si="673"/>
        <v>0</v>
      </c>
      <c r="T13243" s="53" t="str">
        <f t="shared" si="674"/>
        <v/>
      </c>
      <c r="U13243" s="53" t="str">
        <f t="shared" si="674"/>
        <v/>
      </c>
      <c r="V13243" s="53" t="str">
        <f t="shared" si="674"/>
        <v/>
      </c>
      <c r="W13243" s="53" t="str">
        <f t="shared" si="674"/>
        <v/>
      </c>
      <c r="X13243" s="53" t="str">
        <f t="shared" si="674"/>
        <v/>
      </c>
    </row>
    <row r="13244" spans="18:24" hidden="1" x14ac:dyDescent="0.3">
      <c r="R13244">
        <f t="shared" si="672"/>
        <v>0</v>
      </c>
      <c r="S13244">
        <f t="shared" si="673"/>
        <v>0</v>
      </c>
      <c r="T13244" s="53" t="str">
        <f t="shared" si="674"/>
        <v/>
      </c>
      <c r="U13244" s="53" t="str">
        <f t="shared" si="674"/>
        <v/>
      </c>
      <c r="V13244" s="53" t="str">
        <f t="shared" si="674"/>
        <v/>
      </c>
      <c r="W13244" s="53" t="str">
        <f t="shared" si="674"/>
        <v/>
      </c>
      <c r="X13244" s="53" t="str">
        <f t="shared" si="674"/>
        <v/>
      </c>
    </row>
    <row r="13245" spans="18:24" hidden="1" x14ac:dyDescent="0.3">
      <c r="R13245">
        <f t="shared" si="672"/>
        <v>0</v>
      </c>
      <c r="S13245">
        <f t="shared" si="673"/>
        <v>0</v>
      </c>
      <c r="T13245" s="53" t="str">
        <f t="shared" si="674"/>
        <v/>
      </c>
      <c r="U13245" s="53" t="str">
        <f t="shared" si="674"/>
        <v/>
      </c>
      <c r="V13245" s="53" t="str">
        <f t="shared" si="674"/>
        <v/>
      </c>
      <c r="W13245" s="53" t="str">
        <f t="shared" si="674"/>
        <v/>
      </c>
      <c r="X13245" s="53" t="str">
        <f t="shared" si="674"/>
        <v/>
      </c>
    </row>
    <row r="13246" spans="18:24" hidden="1" x14ac:dyDescent="0.3">
      <c r="R13246">
        <f t="shared" si="672"/>
        <v>0</v>
      </c>
      <c r="S13246">
        <f t="shared" si="673"/>
        <v>0</v>
      </c>
      <c r="T13246" s="53" t="str">
        <f t="shared" si="674"/>
        <v/>
      </c>
      <c r="U13246" s="53" t="str">
        <f t="shared" si="674"/>
        <v/>
      </c>
      <c r="V13246" s="53" t="str">
        <f t="shared" si="674"/>
        <v/>
      </c>
      <c r="W13246" s="53" t="str">
        <f t="shared" si="674"/>
        <v/>
      </c>
      <c r="X13246" s="53" t="str">
        <f t="shared" si="674"/>
        <v/>
      </c>
    </row>
    <row r="13247" spans="18:24" hidden="1" x14ac:dyDescent="0.3">
      <c r="R13247">
        <f t="shared" si="672"/>
        <v>0</v>
      </c>
      <c r="S13247">
        <f t="shared" si="673"/>
        <v>0</v>
      </c>
      <c r="T13247" s="53" t="str">
        <f t="shared" si="674"/>
        <v/>
      </c>
      <c r="U13247" s="53" t="str">
        <f t="shared" si="674"/>
        <v/>
      </c>
      <c r="V13247" s="53" t="str">
        <f t="shared" si="674"/>
        <v/>
      </c>
      <c r="W13247" s="53" t="str">
        <f t="shared" si="674"/>
        <v/>
      </c>
      <c r="X13247" s="53" t="str">
        <f t="shared" si="674"/>
        <v/>
      </c>
    </row>
    <row r="13248" spans="18:24" hidden="1" x14ac:dyDescent="0.3">
      <c r="R13248">
        <f t="shared" si="672"/>
        <v>0</v>
      </c>
      <c r="S13248">
        <f t="shared" si="673"/>
        <v>0</v>
      </c>
      <c r="T13248" s="53" t="str">
        <f t="shared" si="674"/>
        <v/>
      </c>
      <c r="U13248" s="53" t="str">
        <f t="shared" si="674"/>
        <v/>
      </c>
      <c r="V13248" s="53" t="str">
        <f t="shared" si="674"/>
        <v/>
      </c>
      <c r="W13248" s="53" t="str">
        <f t="shared" si="674"/>
        <v/>
      </c>
      <c r="X13248" s="53" t="str">
        <f t="shared" si="674"/>
        <v/>
      </c>
    </row>
    <row r="13249" spans="18:24" hidden="1" x14ac:dyDescent="0.3">
      <c r="R13249">
        <f t="shared" si="672"/>
        <v>0</v>
      </c>
      <c r="S13249">
        <f t="shared" si="673"/>
        <v>0</v>
      </c>
      <c r="T13249" s="53" t="str">
        <f t="shared" si="674"/>
        <v/>
      </c>
      <c r="U13249" s="53" t="str">
        <f t="shared" si="674"/>
        <v/>
      </c>
      <c r="V13249" s="53" t="str">
        <f t="shared" si="674"/>
        <v/>
      </c>
      <c r="W13249" s="53" t="str">
        <f t="shared" si="674"/>
        <v/>
      </c>
      <c r="X13249" s="53" t="str">
        <f t="shared" si="674"/>
        <v/>
      </c>
    </row>
    <row r="13250" spans="18:24" hidden="1" x14ac:dyDescent="0.3">
      <c r="R13250">
        <f t="shared" si="672"/>
        <v>0</v>
      </c>
      <c r="S13250">
        <f t="shared" si="673"/>
        <v>0</v>
      </c>
      <c r="T13250" s="53" t="str">
        <f t="shared" si="674"/>
        <v/>
      </c>
      <c r="U13250" s="53" t="str">
        <f t="shared" si="674"/>
        <v/>
      </c>
      <c r="V13250" s="53" t="str">
        <f t="shared" si="674"/>
        <v/>
      </c>
      <c r="W13250" s="53" t="str">
        <f t="shared" si="674"/>
        <v/>
      </c>
      <c r="X13250" s="53" t="str">
        <f t="shared" si="674"/>
        <v/>
      </c>
    </row>
    <row r="13251" spans="18:24" hidden="1" x14ac:dyDescent="0.3">
      <c r="R13251">
        <f t="shared" si="672"/>
        <v>0</v>
      </c>
      <c r="S13251">
        <f t="shared" si="673"/>
        <v>0</v>
      </c>
      <c r="T13251" s="53" t="str">
        <f t="shared" si="674"/>
        <v/>
      </c>
      <c r="U13251" s="53" t="str">
        <f t="shared" si="674"/>
        <v/>
      </c>
      <c r="V13251" s="53" t="str">
        <f t="shared" si="674"/>
        <v/>
      </c>
      <c r="W13251" s="53" t="str">
        <f t="shared" si="674"/>
        <v/>
      </c>
      <c r="X13251" s="53" t="str">
        <f t="shared" si="674"/>
        <v/>
      </c>
    </row>
    <row r="13252" spans="18:24" hidden="1" x14ac:dyDescent="0.3">
      <c r="R13252">
        <f t="shared" si="672"/>
        <v>0</v>
      </c>
      <c r="S13252">
        <f t="shared" si="673"/>
        <v>0</v>
      </c>
      <c r="T13252" s="53" t="str">
        <f t="shared" si="674"/>
        <v/>
      </c>
      <c r="U13252" s="53" t="str">
        <f t="shared" si="674"/>
        <v/>
      </c>
      <c r="V13252" s="53" t="str">
        <f t="shared" si="674"/>
        <v/>
      </c>
      <c r="W13252" s="53" t="str">
        <f t="shared" si="674"/>
        <v/>
      </c>
      <c r="X13252" s="53" t="str">
        <f t="shared" si="674"/>
        <v/>
      </c>
    </row>
    <row r="13253" spans="18:24" hidden="1" x14ac:dyDescent="0.3">
      <c r="R13253">
        <f t="shared" si="672"/>
        <v>0</v>
      </c>
      <c r="S13253">
        <f t="shared" si="673"/>
        <v>0</v>
      </c>
      <c r="T13253" s="53" t="str">
        <f t="shared" si="674"/>
        <v/>
      </c>
      <c r="U13253" s="53" t="str">
        <f t="shared" si="674"/>
        <v/>
      </c>
      <c r="V13253" s="53" t="str">
        <f t="shared" si="674"/>
        <v/>
      </c>
      <c r="W13253" s="53" t="str">
        <f t="shared" si="674"/>
        <v/>
      </c>
      <c r="X13253" s="53" t="str">
        <f t="shared" si="674"/>
        <v/>
      </c>
    </row>
    <row r="13254" spans="18:24" hidden="1" x14ac:dyDescent="0.3">
      <c r="R13254">
        <f t="shared" si="672"/>
        <v>0</v>
      </c>
      <c r="S13254">
        <f t="shared" si="673"/>
        <v>0</v>
      </c>
      <c r="T13254" s="53" t="str">
        <f t="shared" si="674"/>
        <v/>
      </c>
      <c r="U13254" s="53" t="str">
        <f t="shared" si="674"/>
        <v/>
      </c>
      <c r="V13254" s="53" t="str">
        <f t="shared" si="674"/>
        <v/>
      </c>
      <c r="W13254" s="53" t="str">
        <f t="shared" si="674"/>
        <v/>
      </c>
      <c r="X13254" s="53" t="str">
        <f t="shared" si="674"/>
        <v/>
      </c>
    </row>
    <row r="13255" spans="18:24" hidden="1" x14ac:dyDescent="0.3">
      <c r="R13255">
        <f t="shared" ref="R13255:R13318" si="675">IF(OR(D13255="GRUPO TEPSA",D13255="TODAS"),P13255/5,P13255)</f>
        <v>0</v>
      </c>
      <c r="S13255">
        <f t="shared" si="673"/>
        <v>0</v>
      </c>
      <c r="T13255" s="53" t="str">
        <f t="shared" si="674"/>
        <v/>
      </c>
      <c r="U13255" s="53" t="str">
        <f t="shared" si="674"/>
        <v/>
      </c>
      <c r="V13255" s="53" t="str">
        <f t="shared" si="674"/>
        <v/>
      </c>
      <c r="W13255" s="53" t="str">
        <f t="shared" si="674"/>
        <v/>
      </c>
      <c r="X13255" s="53" t="str">
        <f t="shared" si="674"/>
        <v/>
      </c>
    </row>
    <row r="13256" spans="18:24" hidden="1" x14ac:dyDescent="0.3">
      <c r="R13256">
        <f t="shared" si="675"/>
        <v>0</v>
      </c>
      <c r="S13256">
        <f t="shared" si="673"/>
        <v>0</v>
      </c>
      <c r="T13256" s="53" t="str">
        <f t="shared" si="674"/>
        <v/>
      </c>
      <c r="U13256" s="53" t="str">
        <f t="shared" si="674"/>
        <v/>
      </c>
      <c r="V13256" s="53" t="str">
        <f t="shared" si="674"/>
        <v/>
      </c>
      <c r="W13256" s="53" t="str">
        <f t="shared" si="674"/>
        <v/>
      </c>
      <c r="X13256" s="53" t="str">
        <f t="shared" si="674"/>
        <v/>
      </c>
    </row>
    <row r="13257" spans="18:24" hidden="1" x14ac:dyDescent="0.3">
      <c r="R13257">
        <f t="shared" si="675"/>
        <v>0</v>
      </c>
      <c r="S13257">
        <f t="shared" si="673"/>
        <v>0</v>
      </c>
      <c r="T13257" s="53" t="str">
        <f t="shared" si="674"/>
        <v/>
      </c>
      <c r="U13257" s="53" t="str">
        <f t="shared" si="674"/>
        <v/>
      </c>
      <c r="V13257" s="53" t="str">
        <f t="shared" si="674"/>
        <v/>
      </c>
      <c r="W13257" s="53" t="str">
        <f t="shared" si="674"/>
        <v/>
      </c>
      <c r="X13257" s="53" t="str">
        <f t="shared" si="674"/>
        <v/>
      </c>
    </row>
    <row r="13258" spans="18:24" hidden="1" x14ac:dyDescent="0.3">
      <c r="R13258">
        <f t="shared" si="675"/>
        <v>0</v>
      </c>
      <c r="S13258">
        <f t="shared" si="673"/>
        <v>0</v>
      </c>
      <c r="T13258" s="53" t="str">
        <f t="shared" si="674"/>
        <v/>
      </c>
      <c r="U13258" s="53" t="str">
        <f t="shared" si="674"/>
        <v/>
      </c>
      <c r="V13258" s="53" t="str">
        <f t="shared" si="674"/>
        <v/>
      </c>
      <c r="W13258" s="53" t="str">
        <f t="shared" si="674"/>
        <v/>
      </c>
      <c r="X13258" s="53" t="str">
        <f t="shared" si="674"/>
        <v/>
      </c>
    </row>
    <row r="13259" spans="18:24" hidden="1" x14ac:dyDescent="0.3">
      <c r="R13259">
        <f t="shared" si="675"/>
        <v>0</v>
      </c>
      <c r="S13259">
        <f t="shared" ref="S13259:S13322" si="676">IF(OR(D13259="GRUPO TEPSA",D13259="TODAS"),Q13259/5,Q13259)</f>
        <v>0</v>
      </c>
      <c r="T13259" s="53" t="str">
        <f t="shared" si="674"/>
        <v/>
      </c>
      <c r="U13259" s="53" t="str">
        <f t="shared" si="674"/>
        <v/>
      </c>
      <c r="V13259" s="53" t="str">
        <f t="shared" si="674"/>
        <v/>
      </c>
      <c r="W13259" s="53" t="str">
        <f t="shared" si="674"/>
        <v/>
      </c>
      <c r="X13259" s="53" t="str">
        <f t="shared" si="674"/>
        <v/>
      </c>
    </row>
    <row r="13260" spans="18:24" hidden="1" x14ac:dyDescent="0.3">
      <c r="R13260">
        <f t="shared" si="675"/>
        <v>0</v>
      </c>
      <c r="S13260">
        <f t="shared" si="676"/>
        <v>0</v>
      </c>
      <c r="T13260" s="53" t="str">
        <f t="shared" si="674"/>
        <v/>
      </c>
      <c r="U13260" s="53" t="str">
        <f t="shared" si="674"/>
        <v/>
      </c>
      <c r="V13260" s="53" t="str">
        <f t="shared" si="674"/>
        <v/>
      </c>
      <c r="W13260" s="53" t="str">
        <f t="shared" si="674"/>
        <v/>
      </c>
      <c r="X13260" s="53" t="str">
        <f t="shared" si="674"/>
        <v/>
      </c>
    </row>
    <row r="13261" spans="18:24" hidden="1" x14ac:dyDescent="0.3">
      <c r="R13261">
        <f t="shared" si="675"/>
        <v>0</v>
      </c>
      <c r="S13261">
        <f t="shared" si="676"/>
        <v>0</v>
      </c>
      <c r="T13261" s="53" t="str">
        <f t="shared" si="674"/>
        <v/>
      </c>
      <c r="U13261" s="53" t="str">
        <f t="shared" si="674"/>
        <v/>
      </c>
      <c r="V13261" s="53" t="str">
        <f t="shared" si="674"/>
        <v/>
      </c>
      <c r="W13261" s="53" t="str">
        <f t="shared" si="674"/>
        <v/>
      </c>
      <c r="X13261" s="53" t="str">
        <f t="shared" si="674"/>
        <v/>
      </c>
    </row>
    <row r="13262" spans="18:24" hidden="1" x14ac:dyDescent="0.3">
      <c r="R13262">
        <f t="shared" si="675"/>
        <v>0</v>
      </c>
      <c r="S13262">
        <f t="shared" si="676"/>
        <v>0</v>
      </c>
      <c r="T13262" s="53" t="str">
        <f t="shared" si="674"/>
        <v/>
      </c>
      <c r="U13262" s="53" t="str">
        <f t="shared" si="674"/>
        <v/>
      </c>
      <c r="V13262" s="53" t="str">
        <f t="shared" si="674"/>
        <v/>
      </c>
      <c r="W13262" s="53" t="str">
        <f t="shared" si="674"/>
        <v/>
      </c>
      <c r="X13262" s="53" t="str">
        <f t="shared" si="674"/>
        <v/>
      </c>
    </row>
    <row r="13263" spans="18:24" hidden="1" x14ac:dyDescent="0.3">
      <c r="R13263">
        <f t="shared" si="675"/>
        <v>0</v>
      </c>
      <c r="S13263">
        <f t="shared" si="676"/>
        <v>0</v>
      </c>
      <c r="T13263" s="53" t="str">
        <f t="shared" si="674"/>
        <v/>
      </c>
      <c r="U13263" s="53" t="str">
        <f t="shared" si="674"/>
        <v/>
      </c>
      <c r="V13263" s="53" t="str">
        <f t="shared" si="674"/>
        <v/>
      </c>
      <c r="W13263" s="53" t="str">
        <f t="shared" si="674"/>
        <v/>
      </c>
      <c r="X13263" s="53" t="str">
        <f t="shared" si="674"/>
        <v/>
      </c>
    </row>
    <row r="13264" spans="18:24" hidden="1" x14ac:dyDescent="0.3">
      <c r="R13264">
        <f t="shared" si="675"/>
        <v>0</v>
      </c>
      <c r="S13264">
        <f t="shared" si="676"/>
        <v>0</v>
      </c>
      <c r="T13264" s="53" t="str">
        <f t="shared" si="674"/>
        <v/>
      </c>
      <c r="U13264" s="53" t="str">
        <f t="shared" si="674"/>
        <v/>
      </c>
      <c r="V13264" s="53" t="str">
        <f t="shared" si="674"/>
        <v/>
      </c>
      <c r="W13264" s="53" t="str">
        <f t="shared" si="674"/>
        <v/>
      </c>
      <c r="X13264" s="53" t="str">
        <f t="shared" si="674"/>
        <v/>
      </c>
    </row>
    <row r="13265" spans="18:24" hidden="1" x14ac:dyDescent="0.3">
      <c r="R13265">
        <f t="shared" si="675"/>
        <v>0</v>
      </c>
      <c r="S13265">
        <f t="shared" si="676"/>
        <v>0</v>
      </c>
      <c r="T13265" s="53" t="str">
        <f t="shared" si="674"/>
        <v/>
      </c>
      <c r="U13265" s="53" t="str">
        <f t="shared" si="674"/>
        <v/>
      </c>
      <c r="V13265" s="53" t="str">
        <f t="shared" si="674"/>
        <v/>
      </c>
      <c r="W13265" s="53" t="str">
        <f t="shared" si="674"/>
        <v/>
      </c>
      <c r="X13265" s="53" t="str">
        <f t="shared" si="674"/>
        <v/>
      </c>
    </row>
    <row r="13266" spans="18:24" hidden="1" x14ac:dyDescent="0.3">
      <c r="R13266">
        <f t="shared" si="675"/>
        <v>0</v>
      </c>
      <c r="S13266">
        <f t="shared" si="676"/>
        <v>0</v>
      </c>
      <c r="T13266" s="53" t="str">
        <f t="shared" si="674"/>
        <v/>
      </c>
      <c r="U13266" s="53" t="str">
        <f t="shared" si="674"/>
        <v/>
      </c>
      <c r="V13266" s="53" t="str">
        <f t="shared" si="674"/>
        <v/>
      </c>
      <c r="W13266" s="53" t="str">
        <f t="shared" si="674"/>
        <v/>
      </c>
      <c r="X13266" s="53" t="str">
        <f t="shared" si="674"/>
        <v/>
      </c>
    </row>
    <row r="13267" spans="18:24" hidden="1" x14ac:dyDescent="0.3">
      <c r="R13267">
        <f t="shared" si="675"/>
        <v>0</v>
      </c>
      <c r="S13267">
        <f t="shared" si="676"/>
        <v>0</v>
      </c>
      <c r="T13267" s="53" t="str">
        <f t="shared" si="674"/>
        <v/>
      </c>
      <c r="U13267" s="53" t="str">
        <f t="shared" si="674"/>
        <v/>
      </c>
      <c r="V13267" s="53" t="str">
        <f t="shared" si="674"/>
        <v/>
      </c>
      <c r="W13267" s="53" t="str">
        <f t="shared" si="674"/>
        <v/>
      </c>
      <c r="X13267" s="53" t="str">
        <f t="shared" si="674"/>
        <v/>
      </c>
    </row>
    <row r="13268" spans="18:24" hidden="1" x14ac:dyDescent="0.3">
      <c r="R13268">
        <f t="shared" si="675"/>
        <v>0</v>
      </c>
      <c r="S13268">
        <f t="shared" si="676"/>
        <v>0</v>
      </c>
      <c r="T13268" s="53" t="str">
        <f t="shared" si="674"/>
        <v/>
      </c>
      <c r="U13268" s="53" t="str">
        <f t="shared" si="674"/>
        <v/>
      </c>
      <c r="V13268" s="53" t="str">
        <f t="shared" si="674"/>
        <v/>
      </c>
      <c r="W13268" s="53" t="str">
        <f t="shared" si="674"/>
        <v/>
      </c>
      <c r="X13268" s="53" t="str">
        <f t="shared" si="674"/>
        <v/>
      </c>
    </row>
    <row r="13269" spans="18:24" hidden="1" x14ac:dyDescent="0.3">
      <c r="R13269">
        <f t="shared" si="675"/>
        <v>0</v>
      </c>
      <c r="S13269">
        <f t="shared" si="676"/>
        <v>0</v>
      </c>
      <c r="T13269" s="53" t="str">
        <f t="shared" si="674"/>
        <v/>
      </c>
      <c r="U13269" s="53" t="str">
        <f t="shared" si="674"/>
        <v/>
      </c>
      <c r="V13269" s="53" t="str">
        <f t="shared" si="674"/>
        <v/>
      </c>
      <c r="W13269" s="53" t="str">
        <f t="shared" si="674"/>
        <v/>
      </c>
      <c r="X13269" s="53" t="str">
        <f t="shared" si="674"/>
        <v/>
      </c>
    </row>
    <row r="13270" spans="18:24" hidden="1" x14ac:dyDescent="0.3">
      <c r="R13270">
        <f t="shared" si="675"/>
        <v>0</v>
      </c>
      <c r="S13270">
        <f t="shared" si="676"/>
        <v>0</v>
      </c>
      <c r="T13270" s="53" t="str">
        <f t="shared" si="674"/>
        <v/>
      </c>
      <c r="U13270" s="53" t="str">
        <f t="shared" si="674"/>
        <v/>
      </c>
      <c r="V13270" s="53" t="str">
        <f t="shared" si="674"/>
        <v/>
      </c>
      <c r="W13270" s="53" t="str">
        <f t="shared" si="674"/>
        <v/>
      </c>
      <c r="X13270" s="53" t="str">
        <f t="shared" si="674"/>
        <v/>
      </c>
    </row>
    <row r="13271" spans="18:24" hidden="1" x14ac:dyDescent="0.3">
      <c r="R13271">
        <f t="shared" si="675"/>
        <v>0</v>
      </c>
      <c r="S13271">
        <f t="shared" si="676"/>
        <v>0</v>
      </c>
      <c r="T13271" s="53" t="str">
        <f t="shared" si="674"/>
        <v/>
      </c>
      <c r="U13271" s="53" t="str">
        <f t="shared" si="674"/>
        <v/>
      </c>
      <c r="V13271" s="53" t="str">
        <f t="shared" si="674"/>
        <v/>
      </c>
      <c r="W13271" s="53" t="str">
        <f t="shared" si="674"/>
        <v/>
      </c>
      <c r="X13271" s="53" t="str">
        <f t="shared" si="674"/>
        <v/>
      </c>
    </row>
    <row r="13272" spans="18:24" hidden="1" x14ac:dyDescent="0.3">
      <c r="R13272">
        <f t="shared" si="675"/>
        <v>0</v>
      </c>
      <c r="S13272">
        <f t="shared" si="676"/>
        <v>0</v>
      </c>
      <c r="T13272" s="53" t="str">
        <f t="shared" si="674"/>
        <v/>
      </c>
      <c r="U13272" s="53" t="str">
        <f t="shared" si="674"/>
        <v/>
      </c>
      <c r="V13272" s="53" t="str">
        <f t="shared" si="674"/>
        <v/>
      </c>
      <c r="W13272" s="53" t="str">
        <f t="shared" si="674"/>
        <v/>
      </c>
      <c r="X13272" s="53" t="str">
        <f t="shared" si="674"/>
        <v/>
      </c>
    </row>
    <row r="13273" spans="18:24" hidden="1" x14ac:dyDescent="0.3">
      <c r="R13273">
        <f t="shared" si="675"/>
        <v>0</v>
      </c>
      <c r="S13273">
        <f t="shared" si="676"/>
        <v>0</v>
      </c>
      <c r="T13273" s="53" t="str">
        <f t="shared" si="674"/>
        <v/>
      </c>
      <c r="U13273" s="53" t="str">
        <f t="shared" si="674"/>
        <v/>
      </c>
      <c r="V13273" s="53" t="str">
        <f t="shared" si="674"/>
        <v/>
      </c>
      <c r="W13273" s="53" t="str">
        <f t="shared" si="674"/>
        <v/>
      </c>
      <c r="X13273" s="53" t="str">
        <f t="shared" si="674"/>
        <v/>
      </c>
    </row>
    <row r="13274" spans="18:24" hidden="1" x14ac:dyDescent="0.3">
      <c r="R13274">
        <f t="shared" si="675"/>
        <v>0</v>
      </c>
      <c r="S13274">
        <f t="shared" si="676"/>
        <v>0</v>
      </c>
      <c r="T13274" s="53" t="str">
        <f t="shared" si="674"/>
        <v/>
      </c>
      <c r="U13274" s="53" t="str">
        <f t="shared" si="674"/>
        <v/>
      </c>
      <c r="V13274" s="53" t="str">
        <f t="shared" si="674"/>
        <v/>
      </c>
      <c r="W13274" s="53" t="str">
        <f t="shared" si="674"/>
        <v/>
      </c>
      <c r="X13274" s="53" t="str">
        <f t="shared" si="674"/>
        <v/>
      </c>
    </row>
    <row r="13275" spans="18:24" hidden="1" x14ac:dyDescent="0.3">
      <c r="R13275">
        <f t="shared" si="675"/>
        <v>0</v>
      </c>
      <c r="S13275">
        <f t="shared" si="676"/>
        <v>0</v>
      </c>
      <c r="T13275" s="53" t="str">
        <f t="shared" si="674"/>
        <v/>
      </c>
      <c r="U13275" s="53" t="str">
        <f t="shared" si="674"/>
        <v/>
      </c>
      <c r="V13275" s="53" t="str">
        <f t="shared" si="674"/>
        <v/>
      </c>
      <c r="W13275" s="53" t="str">
        <f t="shared" si="674"/>
        <v/>
      </c>
      <c r="X13275" s="53" t="str">
        <f t="shared" si="674"/>
        <v/>
      </c>
    </row>
    <row r="13276" spans="18:24" hidden="1" x14ac:dyDescent="0.3">
      <c r="R13276">
        <f t="shared" si="675"/>
        <v>0</v>
      </c>
      <c r="S13276">
        <f t="shared" si="676"/>
        <v>0</v>
      </c>
      <c r="T13276" s="53" t="str">
        <f t="shared" si="674"/>
        <v/>
      </c>
      <c r="U13276" s="53" t="str">
        <f t="shared" si="674"/>
        <v/>
      </c>
      <c r="V13276" s="53" t="str">
        <f t="shared" si="674"/>
        <v/>
      </c>
      <c r="W13276" s="53" t="str">
        <f t="shared" si="674"/>
        <v/>
      </c>
      <c r="X13276" s="53" t="str">
        <f t="shared" si="674"/>
        <v/>
      </c>
    </row>
    <row r="13277" spans="18:24" hidden="1" x14ac:dyDescent="0.3">
      <c r="R13277">
        <f t="shared" si="675"/>
        <v>0</v>
      </c>
      <c r="S13277">
        <f t="shared" si="676"/>
        <v>0</v>
      </c>
      <c r="T13277" s="53" t="str">
        <f t="shared" si="674"/>
        <v/>
      </c>
      <c r="U13277" s="53" t="str">
        <f t="shared" si="674"/>
        <v/>
      </c>
      <c r="V13277" s="53" t="str">
        <f t="shared" si="674"/>
        <v/>
      </c>
      <c r="W13277" s="53" t="str">
        <f t="shared" si="674"/>
        <v/>
      </c>
      <c r="X13277" s="53" t="str">
        <f t="shared" si="674"/>
        <v/>
      </c>
    </row>
    <row r="13278" spans="18:24" hidden="1" x14ac:dyDescent="0.3">
      <c r="R13278">
        <f t="shared" si="675"/>
        <v>0</v>
      </c>
      <c r="S13278">
        <f t="shared" si="676"/>
        <v>0</v>
      </c>
      <c r="T13278" s="53" t="str">
        <f t="shared" si="674"/>
        <v/>
      </c>
      <c r="U13278" s="53" t="str">
        <f t="shared" si="674"/>
        <v/>
      </c>
      <c r="V13278" s="53" t="str">
        <f t="shared" si="674"/>
        <v/>
      </c>
      <c r="W13278" s="53" t="str">
        <f t="shared" si="674"/>
        <v/>
      </c>
      <c r="X13278" s="53" t="str">
        <f t="shared" si="674"/>
        <v/>
      </c>
    </row>
    <row r="13279" spans="18:24" hidden="1" x14ac:dyDescent="0.3">
      <c r="R13279">
        <f t="shared" si="675"/>
        <v>0</v>
      </c>
      <c r="S13279">
        <f t="shared" si="676"/>
        <v>0</v>
      </c>
      <c r="T13279" s="53" t="str">
        <f t="shared" ref="T13279:X13329" si="677">IF(OR(COUNTIF($D13279,"*"&amp;T$5&amp;"*")&gt;0,$D13279="GRUPO TEPSA"),T$5,"")</f>
        <v/>
      </c>
      <c r="U13279" s="53" t="str">
        <f t="shared" si="677"/>
        <v/>
      </c>
      <c r="V13279" s="53" t="str">
        <f t="shared" si="677"/>
        <v/>
      </c>
      <c r="W13279" s="53" t="str">
        <f t="shared" si="677"/>
        <v/>
      </c>
      <c r="X13279" s="53" t="str">
        <f t="shared" si="677"/>
        <v/>
      </c>
    </row>
    <row r="13280" spans="18:24" hidden="1" x14ac:dyDescent="0.3">
      <c r="R13280">
        <f t="shared" si="675"/>
        <v>0</v>
      </c>
      <c r="S13280">
        <f t="shared" si="676"/>
        <v>0</v>
      </c>
      <c r="T13280" s="53" t="str">
        <f t="shared" si="677"/>
        <v/>
      </c>
      <c r="U13280" s="53" t="str">
        <f t="shared" si="677"/>
        <v/>
      </c>
      <c r="V13280" s="53" t="str">
        <f t="shared" si="677"/>
        <v/>
      </c>
      <c r="W13280" s="53" t="str">
        <f t="shared" si="677"/>
        <v/>
      </c>
      <c r="X13280" s="53" t="str">
        <f t="shared" si="677"/>
        <v/>
      </c>
    </row>
    <row r="13281" spans="18:24" hidden="1" x14ac:dyDescent="0.3">
      <c r="R13281">
        <f t="shared" si="675"/>
        <v>0</v>
      </c>
      <c r="S13281">
        <f t="shared" si="676"/>
        <v>0</v>
      </c>
      <c r="T13281" s="53" t="str">
        <f t="shared" si="677"/>
        <v/>
      </c>
      <c r="U13281" s="53" t="str">
        <f t="shared" si="677"/>
        <v/>
      </c>
      <c r="V13281" s="53" t="str">
        <f t="shared" si="677"/>
        <v/>
      </c>
      <c r="W13281" s="53" t="str">
        <f t="shared" si="677"/>
        <v/>
      </c>
      <c r="X13281" s="53" t="str">
        <f t="shared" si="677"/>
        <v/>
      </c>
    </row>
    <row r="13282" spans="18:24" hidden="1" x14ac:dyDescent="0.3">
      <c r="R13282">
        <f t="shared" si="675"/>
        <v>0</v>
      </c>
      <c r="S13282">
        <f t="shared" si="676"/>
        <v>0</v>
      </c>
      <c r="T13282" s="53" t="str">
        <f t="shared" si="677"/>
        <v/>
      </c>
      <c r="U13282" s="53" t="str">
        <f t="shared" si="677"/>
        <v/>
      </c>
      <c r="V13282" s="53" t="str">
        <f t="shared" si="677"/>
        <v/>
      </c>
      <c r="W13282" s="53" t="str">
        <f t="shared" si="677"/>
        <v/>
      </c>
      <c r="X13282" s="53" t="str">
        <f t="shared" si="677"/>
        <v/>
      </c>
    </row>
    <row r="13283" spans="18:24" hidden="1" x14ac:dyDescent="0.3">
      <c r="R13283">
        <f t="shared" si="675"/>
        <v>0</v>
      </c>
      <c r="S13283">
        <f t="shared" si="676"/>
        <v>0</v>
      </c>
      <c r="T13283" s="53" t="str">
        <f t="shared" si="677"/>
        <v/>
      </c>
      <c r="U13283" s="53" t="str">
        <f t="shared" si="677"/>
        <v/>
      </c>
      <c r="V13283" s="53" t="str">
        <f t="shared" si="677"/>
        <v/>
      </c>
      <c r="W13283" s="53" t="str">
        <f t="shared" si="677"/>
        <v/>
      </c>
      <c r="X13283" s="53" t="str">
        <f t="shared" si="677"/>
        <v/>
      </c>
    </row>
    <row r="13284" spans="18:24" hidden="1" x14ac:dyDescent="0.3">
      <c r="R13284">
        <f t="shared" si="675"/>
        <v>0</v>
      </c>
      <c r="S13284">
        <f t="shared" si="676"/>
        <v>0</v>
      </c>
      <c r="T13284" s="53" t="str">
        <f t="shared" si="677"/>
        <v/>
      </c>
      <c r="U13284" s="53" t="str">
        <f t="shared" si="677"/>
        <v/>
      </c>
      <c r="V13284" s="53" t="str">
        <f t="shared" si="677"/>
        <v/>
      </c>
      <c r="W13284" s="53" t="str">
        <f t="shared" si="677"/>
        <v/>
      </c>
      <c r="X13284" s="53" t="str">
        <f t="shared" si="677"/>
        <v/>
      </c>
    </row>
    <row r="13285" spans="18:24" hidden="1" x14ac:dyDescent="0.3">
      <c r="R13285">
        <f t="shared" si="675"/>
        <v>0</v>
      </c>
      <c r="S13285">
        <f t="shared" si="676"/>
        <v>0</v>
      </c>
      <c r="T13285" s="53" t="str">
        <f t="shared" si="677"/>
        <v/>
      </c>
      <c r="U13285" s="53" t="str">
        <f t="shared" si="677"/>
        <v/>
      </c>
      <c r="V13285" s="53" t="str">
        <f t="shared" si="677"/>
        <v/>
      </c>
      <c r="W13285" s="53" t="str">
        <f t="shared" si="677"/>
        <v/>
      </c>
      <c r="X13285" s="53" t="str">
        <f t="shared" si="677"/>
        <v/>
      </c>
    </row>
    <row r="13286" spans="18:24" hidden="1" x14ac:dyDescent="0.3">
      <c r="R13286">
        <f t="shared" si="675"/>
        <v>0</v>
      </c>
      <c r="S13286">
        <f t="shared" si="676"/>
        <v>0</v>
      </c>
      <c r="T13286" s="53" t="str">
        <f t="shared" si="677"/>
        <v/>
      </c>
      <c r="U13286" s="53" t="str">
        <f t="shared" si="677"/>
        <v/>
      </c>
      <c r="V13286" s="53" t="str">
        <f t="shared" si="677"/>
        <v/>
      </c>
      <c r="W13286" s="53" t="str">
        <f t="shared" si="677"/>
        <v/>
      </c>
      <c r="X13286" s="53" t="str">
        <f t="shared" si="677"/>
        <v/>
      </c>
    </row>
    <row r="13287" spans="18:24" hidden="1" x14ac:dyDescent="0.3">
      <c r="R13287">
        <f t="shared" si="675"/>
        <v>0</v>
      </c>
      <c r="S13287">
        <f t="shared" si="676"/>
        <v>0</v>
      </c>
      <c r="T13287" s="53" t="str">
        <f t="shared" si="677"/>
        <v/>
      </c>
      <c r="U13287" s="53" t="str">
        <f t="shared" si="677"/>
        <v/>
      </c>
      <c r="V13287" s="53" t="str">
        <f t="shared" si="677"/>
        <v/>
      </c>
      <c r="W13287" s="53" t="str">
        <f t="shared" si="677"/>
        <v/>
      </c>
      <c r="X13287" s="53" t="str">
        <f t="shared" si="677"/>
        <v/>
      </c>
    </row>
    <row r="13288" spans="18:24" hidden="1" x14ac:dyDescent="0.3">
      <c r="R13288">
        <f t="shared" si="675"/>
        <v>0</v>
      </c>
      <c r="S13288">
        <f t="shared" si="676"/>
        <v>0</v>
      </c>
      <c r="T13288" s="53" t="str">
        <f t="shared" si="677"/>
        <v/>
      </c>
      <c r="U13288" s="53" t="str">
        <f t="shared" si="677"/>
        <v/>
      </c>
      <c r="V13288" s="53" t="str">
        <f t="shared" si="677"/>
        <v/>
      </c>
      <c r="W13288" s="53" t="str">
        <f t="shared" si="677"/>
        <v/>
      </c>
      <c r="X13288" s="53" t="str">
        <f t="shared" si="677"/>
        <v/>
      </c>
    </row>
    <row r="13289" spans="18:24" hidden="1" x14ac:dyDescent="0.3">
      <c r="R13289">
        <f t="shared" si="675"/>
        <v>0</v>
      </c>
      <c r="S13289">
        <f t="shared" si="676"/>
        <v>0</v>
      </c>
      <c r="T13289" s="53" t="str">
        <f t="shared" si="677"/>
        <v/>
      </c>
      <c r="U13289" s="53" t="str">
        <f t="shared" si="677"/>
        <v/>
      </c>
      <c r="V13289" s="53" t="str">
        <f t="shared" si="677"/>
        <v/>
      </c>
      <c r="W13289" s="53" t="str">
        <f t="shared" si="677"/>
        <v/>
      </c>
      <c r="X13289" s="53" t="str">
        <f t="shared" si="677"/>
        <v/>
      </c>
    </row>
    <row r="13290" spans="18:24" hidden="1" x14ac:dyDescent="0.3">
      <c r="R13290">
        <f t="shared" si="675"/>
        <v>0</v>
      </c>
      <c r="S13290">
        <f t="shared" si="676"/>
        <v>0</v>
      </c>
      <c r="T13290" s="53" t="str">
        <f t="shared" si="677"/>
        <v/>
      </c>
      <c r="U13290" s="53" t="str">
        <f t="shared" si="677"/>
        <v/>
      </c>
      <c r="V13290" s="53" t="str">
        <f t="shared" si="677"/>
        <v/>
      </c>
      <c r="W13290" s="53" t="str">
        <f t="shared" si="677"/>
        <v/>
      </c>
      <c r="X13290" s="53" t="str">
        <f t="shared" si="677"/>
        <v/>
      </c>
    </row>
    <row r="13291" spans="18:24" hidden="1" x14ac:dyDescent="0.3">
      <c r="R13291">
        <f t="shared" si="675"/>
        <v>0</v>
      </c>
      <c r="S13291">
        <f t="shared" si="676"/>
        <v>0</v>
      </c>
      <c r="T13291" s="53" t="str">
        <f t="shared" si="677"/>
        <v/>
      </c>
      <c r="U13291" s="53" t="str">
        <f t="shared" si="677"/>
        <v/>
      </c>
      <c r="V13291" s="53" t="str">
        <f t="shared" si="677"/>
        <v/>
      </c>
      <c r="W13291" s="53" t="str">
        <f t="shared" si="677"/>
        <v/>
      </c>
      <c r="X13291" s="53" t="str">
        <f t="shared" si="677"/>
        <v/>
      </c>
    </row>
    <row r="13292" spans="18:24" hidden="1" x14ac:dyDescent="0.3">
      <c r="R13292">
        <f t="shared" si="675"/>
        <v>0</v>
      </c>
      <c r="S13292">
        <f t="shared" si="676"/>
        <v>0</v>
      </c>
      <c r="T13292" s="53" t="str">
        <f t="shared" si="677"/>
        <v/>
      </c>
      <c r="U13292" s="53" t="str">
        <f t="shared" si="677"/>
        <v/>
      </c>
      <c r="V13292" s="53" t="str">
        <f t="shared" si="677"/>
        <v/>
      </c>
      <c r="W13292" s="53" t="str">
        <f t="shared" si="677"/>
        <v/>
      </c>
      <c r="X13292" s="53" t="str">
        <f t="shared" si="677"/>
        <v/>
      </c>
    </row>
    <row r="13293" spans="18:24" hidden="1" x14ac:dyDescent="0.3">
      <c r="R13293">
        <f t="shared" si="675"/>
        <v>0</v>
      </c>
      <c r="S13293">
        <f t="shared" si="676"/>
        <v>0</v>
      </c>
      <c r="T13293" s="53" t="str">
        <f t="shared" si="677"/>
        <v/>
      </c>
      <c r="U13293" s="53" t="str">
        <f t="shared" si="677"/>
        <v/>
      </c>
      <c r="V13293" s="53" t="str">
        <f t="shared" si="677"/>
        <v/>
      </c>
      <c r="W13293" s="53" t="str">
        <f t="shared" si="677"/>
        <v/>
      </c>
      <c r="X13293" s="53" t="str">
        <f t="shared" si="677"/>
        <v/>
      </c>
    </row>
    <row r="13294" spans="18:24" hidden="1" x14ac:dyDescent="0.3">
      <c r="R13294">
        <f t="shared" si="675"/>
        <v>0</v>
      </c>
      <c r="S13294">
        <f t="shared" si="676"/>
        <v>0</v>
      </c>
      <c r="T13294" s="53" t="str">
        <f t="shared" si="677"/>
        <v/>
      </c>
      <c r="U13294" s="53" t="str">
        <f t="shared" si="677"/>
        <v/>
      </c>
      <c r="V13294" s="53" t="str">
        <f t="shared" si="677"/>
        <v/>
      </c>
      <c r="W13294" s="53" t="str">
        <f t="shared" si="677"/>
        <v/>
      </c>
      <c r="X13294" s="53" t="str">
        <f t="shared" si="677"/>
        <v/>
      </c>
    </row>
    <row r="13295" spans="18:24" hidden="1" x14ac:dyDescent="0.3">
      <c r="R13295">
        <f t="shared" si="675"/>
        <v>0</v>
      </c>
      <c r="S13295">
        <f t="shared" si="676"/>
        <v>0</v>
      </c>
      <c r="T13295" s="53" t="str">
        <f t="shared" si="677"/>
        <v/>
      </c>
      <c r="U13295" s="53" t="str">
        <f t="shared" si="677"/>
        <v/>
      </c>
      <c r="V13295" s="53" t="str">
        <f t="shared" si="677"/>
        <v/>
      </c>
      <c r="W13295" s="53" t="str">
        <f t="shared" si="677"/>
        <v/>
      </c>
      <c r="X13295" s="53" t="str">
        <f t="shared" si="677"/>
        <v/>
      </c>
    </row>
    <row r="13296" spans="18:24" hidden="1" x14ac:dyDescent="0.3">
      <c r="R13296">
        <f t="shared" si="675"/>
        <v>0</v>
      </c>
      <c r="S13296">
        <f t="shared" si="676"/>
        <v>0</v>
      </c>
      <c r="T13296" s="53" t="str">
        <f t="shared" si="677"/>
        <v/>
      </c>
      <c r="U13296" s="53" t="str">
        <f t="shared" si="677"/>
        <v/>
      </c>
      <c r="V13296" s="53" t="str">
        <f t="shared" si="677"/>
        <v/>
      </c>
      <c r="W13296" s="53" t="str">
        <f t="shared" si="677"/>
        <v/>
      </c>
      <c r="X13296" s="53" t="str">
        <f t="shared" si="677"/>
        <v/>
      </c>
    </row>
    <row r="13297" spans="18:24" hidden="1" x14ac:dyDescent="0.3">
      <c r="R13297">
        <f t="shared" si="675"/>
        <v>0</v>
      </c>
      <c r="S13297">
        <f t="shared" si="676"/>
        <v>0</v>
      </c>
      <c r="T13297" s="53" t="str">
        <f t="shared" si="677"/>
        <v/>
      </c>
      <c r="U13297" s="53" t="str">
        <f t="shared" si="677"/>
        <v/>
      </c>
      <c r="V13297" s="53" t="str">
        <f t="shared" si="677"/>
        <v/>
      </c>
      <c r="W13297" s="53" t="str">
        <f t="shared" si="677"/>
        <v/>
      </c>
      <c r="X13297" s="53" t="str">
        <f t="shared" si="677"/>
        <v/>
      </c>
    </row>
    <row r="13298" spans="18:24" hidden="1" x14ac:dyDescent="0.3">
      <c r="R13298">
        <f t="shared" si="675"/>
        <v>0</v>
      </c>
      <c r="S13298">
        <f t="shared" si="676"/>
        <v>0</v>
      </c>
      <c r="T13298" s="53" t="str">
        <f t="shared" si="677"/>
        <v/>
      </c>
      <c r="U13298" s="53" t="str">
        <f t="shared" si="677"/>
        <v/>
      </c>
      <c r="V13298" s="53" t="str">
        <f t="shared" si="677"/>
        <v/>
      </c>
      <c r="W13298" s="53" t="str">
        <f t="shared" si="677"/>
        <v/>
      </c>
      <c r="X13298" s="53" t="str">
        <f t="shared" si="677"/>
        <v/>
      </c>
    </row>
    <row r="13299" spans="18:24" hidden="1" x14ac:dyDescent="0.3">
      <c r="R13299">
        <f t="shared" si="675"/>
        <v>0</v>
      </c>
      <c r="S13299">
        <f t="shared" si="676"/>
        <v>0</v>
      </c>
      <c r="T13299" s="53" t="str">
        <f t="shared" si="677"/>
        <v/>
      </c>
      <c r="U13299" s="53" t="str">
        <f t="shared" si="677"/>
        <v/>
      </c>
      <c r="V13299" s="53" t="str">
        <f t="shared" si="677"/>
        <v/>
      </c>
      <c r="W13299" s="53" t="str">
        <f t="shared" si="677"/>
        <v/>
      </c>
      <c r="X13299" s="53" t="str">
        <f t="shared" si="677"/>
        <v/>
      </c>
    </row>
    <row r="13300" spans="18:24" hidden="1" x14ac:dyDescent="0.3">
      <c r="R13300">
        <f t="shared" si="675"/>
        <v>0</v>
      </c>
      <c r="S13300">
        <f t="shared" si="676"/>
        <v>0</v>
      </c>
      <c r="T13300" s="53" t="str">
        <f t="shared" si="677"/>
        <v/>
      </c>
      <c r="U13300" s="53" t="str">
        <f t="shared" si="677"/>
        <v/>
      </c>
      <c r="V13300" s="53" t="str">
        <f t="shared" si="677"/>
        <v/>
      </c>
      <c r="W13300" s="53" t="str">
        <f t="shared" si="677"/>
        <v/>
      </c>
      <c r="X13300" s="53" t="str">
        <f t="shared" si="677"/>
        <v/>
      </c>
    </row>
    <row r="13301" spans="18:24" hidden="1" x14ac:dyDescent="0.3">
      <c r="R13301">
        <f t="shared" si="675"/>
        <v>0</v>
      </c>
      <c r="S13301">
        <f t="shared" si="676"/>
        <v>0</v>
      </c>
      <c r="T13301" s="53" t="str">
        <f t="shared" si="677"/>
        <v/>
      </c>
      <c r="U13301" s="53" t="str">
        <f t="shared" si="677"/>
        <v/>
      </c>
      <c r="V13301" s="53" t="str">
        <f t="shared" si="677"/>
        <v/>
      </c>
      <c r="W13301" s="53" t="str">
        <f t="shared" si="677"/>
        <v/>
      </c>
      <c r="X13301" s="53" t="str">
        <f t="shared" si="677"/>
        <v/>
      </c>
    </row>
    <row r="13302" spans="18:24" hidden="1" x14ac:dyDescent="0.3">
      <c r="R13302">
        <f t="shared" si="675"/>
        <v>0</v>
      </c>
      <c r="S13302">
        <f t="shared" si="676"/>
        <v>0</v>
      </c>
      <c r="T13302" s="53" t="str">
        <f t="shared" si="677"/>
        <v/>
      </c>
      <c r="U13302" s="53" t="str">
        <f t="shared" si="677"/>
        <v/>
      </c>
      <c r="V13302" s="53" t="str">
        <f t="shared" si="677"/>
        <v/>
      </c>
      <c r="W13302" s="53" t="str">
        <f t="shared" si="677"/>
        <v/>
      </c>
      <c r="X13302" s="53" t="str">
        <f t="shared" si="677"/>
        <v/>
      </c>
    </row>
    <row r="13303" spans="18:24" hidden="1" x14ac:dyDescent="0.3">
      <c r="R13303">
        <f t="shared" si="675"/>
        <v>0</v>
      </c>
      <c r="S13303">
        <f t="shared" si="676"/>
        <v>0</v>
      </c>
      <c r="T13303" s="53" t="str">
        <f t="shared" si="677"/>
        <v/>
      </c>
      <c r="U13303" s="53" t="str">
        <f t="shared" si="677"/>
        <v/>
      </c>
      <c r="V13303" s="53" t="str">
        <f t="shared" si="677"/>
        <v/>
      </c>
      <c r="W13303" s="53" t="str">
        <f t="shared" si="677"/>
        <v/>
      </c>
      <c r="X13303" s="53" t="str">
        <f t="shared" si="677"/>
        <v/>
      </c>
    </row>
    <row r="13304" spans="18:24" hidden="1" x14ac:dyDescent="0.3">
      <c r="R13304">
        <f t="shared" si="675"/>
        <v>0</v>
      </c>
      <c r="S13304">
        <f t="shared" si="676"/>
        <v>0</v>
      </c>
      <c r="T13304" s="53" t="str">
        <f t="shared" si="677"/>
        <v/>
      </c>
      <c r="U13304" s="53" t="str">
        <f t="shared" si="677"/>
        <v/>
      </c>
      <c r="V13304" s="53" t="str">
        <f t="shared" si="677"/>
        <v/>
      </c>
      <c r="W13304" s="53" t="str">
        <f t="shared" si="677"/>
        <v/>
      </c>
      <c r="X13304" s="53" t="str">
        <f t="shared" si="677"/>
        <v/>
      </c>
    </row>
    <row r="13305" spans="18:24" hidden="1" x14ac:dyDescent="0.3">
      <c r="R13305">
        <f t="shared" si="675"/>
        <v>0</v>
      </c>
      <c r="S13305">
        <f t="shared" si="676"/>
        <v>0</v>
      </c>
      <c r="T13305" s="53" t="str">
        <f t="shared" si="677"/>
        <v/>
      </c>
      <c r="U13305" s="53" t="str">
        <f t="shared" si="677"/>
        <v/>
      </c>
      <c r="V13305" s="53" t="str">
        <f t="shared" si="677"/>
        <v/>
      </c>
      <c r="W13305" s="53" t="str">
        <f t="shared" si="677"/>
        <v/>
      </c>
      <c r="X13305" s="53" t="str">
        <f t="shared" si="677"/>
        <v/>
      </c>
    </row>
    <row r="13306" spans="18:24" hidden="1" x14ac:dyDescent="0.3">
      <c r="R13306">
        <f t="shared" si="675"/>
        <v>0</v>
      </c>
      <c r="S13306">
        <f t="shared" si="676"/>
        <v>0</v>
      </c>
      <c r="T13306" s="53" t="str">
        <f t="shared" si="677"/>
        <v/>
      </c>
      <c r="U13306" s="53" t="str">
        <f t="shared" si="677"/>
        <v/>
      </c>
      <c r="V13306" s="53" t="str">
        <f t="shared" si="677"/>
        <v/>
      </c>
      <c r="W13306" s="53" t="str">
        <f t="shared" si="677"/>
        <v/>
      </c>
      <c r="X13306" s="53" t="str">
        <f t="shared" si="677"/>
        <v/>
      </c>
    </row>
    <row r="13307" spans="18:24" hidden="1" x14ac:dyDescent="0.3">
      <c r="R13307">
        <f t="shared" si="675"/>
        <v>0</v>
      </c>
      <c r="S13307">
        <f t="shared" si="676"/>
        <v>0</v>
      </c>
      <c r="T13307" s="53" t="str">
        <f t="shared" si="677"/>
        <v/>
      </c>
      <c r="U13307" s="53" t="str">
        <f t="shared" si="677"/>
        <v/>
      </c>
      <c r="V13307" s="53" t="str">
        <f t="shared" si="677"/>
        <v/>
      </c>
      <c r="W13307" s="53" t="str">
        <f t="shared" si="677"/>
        <v/>
      </c>
      <c r="X13307" s="53" t="str">
        <f t="shared" si="677"/>
        <v/>
      </c>
    </row>
    <row r="13308" spans="18:24" hidden="1" x14ac:dyDescent="0.3">
      <c r="R13308">
        <f t="shared" si="675"/>
        <v>0</v>
      </c>
      <c r="S13308">
        <f t="shared" si="676"/>
        <v>0</v>
      </c>
      <c r="T13308" s="53" t="str">
        <f t="shared" si="677"/>
        <v/>
      </c>
      <c r="U13308" s="53" t="str">
        <f t="shared" si="677"/>
        <v/>
      </c>
      <c r="V13308" s="53" t="str">
        <f t="shared" si="677"/>
        <v/>
      </c>
      <c r="W13308" s="53" t="str">
        <f t="shared" si="677"/>
        <v/>
      </c>
      <c r="X13308" s="53" t="str">
        <f t="shared" si="677"/>
        <v/>
      </c>
    </row>
    <row r="13309" spans="18:24" hidden="1" x14ac:dyDescent="0.3">
      <c r="R13309">
        <f t="shared" si="675"/>
        <v>0</v>
      </c>
      <c r="S13309">
        <f t="shared" si="676"/>
        <v>0</v>
      </c>
      <c r="T13309" s="53" t="str">
        <f t="shared" si="677"/>
        <v/>
      </c>
      <c r="U13309" s="53" t="str">
        <f t="shared" si="677"/>
        <v/>
      </c>
      <c r="V13309" s="53" t="str">
        <f t="shared" si="677"/>
        <v/>
      </c>
      <c r="W13309" s="53" t="str">
        <f t="shared" si="677"/>
        <v/>
      </c>
      <c r="X13309" s="53" t="str">
        <f t="shared" si="677"/>
        <v/>
      </c>
    </row>
    <row r="13310" spans="18:24" hidden="1" x14ac:dyDescent="0.3">
      <c r="R13310">
        <f t="shared" si="675"/>
        <v>0</v>
      </c>
      <c r="S13310">
        <f t="shared" si="676"/>
        <v>0</v>
      </c>
      <c r="T13310" s="53" t="str">
        <f t="shared" si="677"/>
        <v/>
      </c>
      <c r="U13310" s="53" t="str">
        <f t="shared" si="677"/>
        <v/>
      </c>
      <c r="V13310" s="53" t="str">
        <f t="shared" si="677"/>
        <v/>
      </c>
      <c r="W13310" s="53" t="str">
        <f t="shared" si="677"/>
        <v/>
      </c>
      <c r="X13310" s="53" t="str">
        <f t="shared" si="677"/>
        <v/>
      </c>
    </row>
    <row r="13311" spans="18:24" hidden="1" x14ac:dyDescent="0.3">
      <c r="R13311">
        <f t="shared" si="675"/>
        <v>0</v>
      </c>
      <c r="S13311">
        <f t="shared" si="676"/>
        <v>0</v>
      </c>
      <c r="T13311" s="53" t="str">
        <f t="shared" si="677"/>
        <v/>
      </c>
      <c r="U13311" s="53" t="str">
        <f t="shared" si="677"/>
        <v/>
      </c>
      <c r="V13311" s="53" t="str">
        <f t="shared" si="677"/>
        <v/>
      </c>
      <c r="W13311" s="53" t="str">
        <f t="shared" si="677"/>
        <v/>
      </c>
      <c r="X13311" s="53" t="str">
        <f t="shared" si="677"/>
        <v/>
      </c>
    </row>
    <row r="13312" spans="18:24" hidden="1" x14ac:dyDescent="0.3">
      <c r="R13312">
        <f t="shared" si="675"/>
        <v>0</v>
      </c>
      <c r="S13312">
        <f t="shared" si="676"/>
        <v>0</v>
      </c>
      <c r="T13312" s="53" t="str">
        <f t="shared" si="677"/>
        <v/>
      </c>
      <c r="U13312" s="53" t="str">
        <f t="shared" si="677"/>
        <v/>
      </c>
      <c r="V13312" s="53" t="str">
        <f t="shared" si="677"/>
        <v/>
      </c>
      <c r="W13312" s="53" t="str">
        <f t="shared" si="677"/>
        <v/>
      </c>
      <c r="X13312" s="53" t="str">
        <f t="shared" si="677"/>
        <v/>
      </c>
    </row>
    <row r="13313" spans="18:24" hidden="1" x14ac:dyDescent="0.3">
      <c r="R13313">
        <f t="shared" si="675"/>
        <v>0</v>
      </c>
      <c r="S13313">
        <f t="shared" si="676"/>
        <v>0</v>
      </c>
      <c r="T13313" s="53" t="str">
        <f t="shared" si="677"/>
        <v/>
      </c>
      <c r="U13313" s="53" t="str">
        <f t="shared" si="677"/>
        <v/>
      </c>
      <c r="V13313" s="53" t="str">
        <f t="shared" si="677"/>
        <v/>
      </c>
      <c r="W13313" s="53" t="str">
        <f t="shared" si="677"/>
        <v/>
      </c>
      <c r="X13313" s="53" t="str">
        <f t="shared" si="677"/>
        <v/>
      </c>
    </row>
    <row r="13314" spans="18:24" hidden="1" x14ac:dyDescent="0.3">
      <c r="R13314">
        <f t="shared" si="675"/>
        <v>0</v>
      </c>
      <c r="S13314">
        <f t="shared" si="676"/>
        <v>0</v>
      </c>
      <c r="T13314" s="53" t="str">
        <f t="shared" si="677"/>
        <v/>
      </c>
      <c r="U13314" s="53" t="str">
        <f t="shared" si="677"/>
        <v/>
      </c>
      <c r="V13314" s="53" t="str">
        <f t="shared" si="677"/>
        <v/>
      </c>
      <c r="W13314" s="53" t="str">
        <f t="shared" si="677"/>
        <v/>
      </c>
      <c r="X13314" s="53" t="str">
        <f t="shared" si="677"/>
        <v/>
      </c>
    </row>
    <row r="13315" spans="18:24" hidden="1" x14ac:dyDescent="0.3">
      <c r="R13315">
        <f t="shared" si="675"/>
        <v>0</v>
      </c>
      <c r="S13315">
        <f t="shared" si="676"/>
        <v>0</v>
      </c>
      <c r="T13315" s="53" t="str">
        <f t="shared" si="677"/>
        <v/>
      </c>
      <c r="U13315" s="53" t="str">
        <f t="shared" si="677"/>
        <v/>
      </c>
      <c r="V13315" s="53" t="str">
        <f t="shared" si="677"/>
        <v/>
      </c>
      <c r="W13315" s="53" t="str">
        <f t="shared" si="677"/>
        <v/>
      </c>
      <c r="X13315" s="53" t="str">
        <f t="shared" si="677"/>
        <v/>
      </c>
    </row>
    <row r="13316" spans="18:24" hidden="1" x14ac:dyDescent="0.3">
      <c r="R13316">
        <f t="shared" si="675"/>
        <v>0</v>
      </c>
      <c r="S13316">
        <f t="shared" si="676"/>
        <v>0</v>
      </c>
      <c r="T13316" s="53" t="str">
        <f t="shared" si="677"/>
        <v/>
      </c>
      <c r="U13316" s="53" t="str">
        <f t="shared" si="677"/>
        <v/>
      </c>
      <c r="V13316" s="53" t="str">
        <f t="shared" si="677"/>
        <v/>
      </c>
      <c r="W13316" s="53" t="str">
        <f t="shared" si="677"/>
        <v/>
      </c>
      <c r="X13316" s="53" t="str">
        <f t="shared" si="677"/>
        <v/>
      </c>
    </row>
    <row r="13317" spans="18:24" hidden="1" x14ac:dyDescent="0.3">
      <c r="R13317">
        <f t="shared" si="675"/>
        <v>0</v>
      </c>
      <c r="S13317">
        <f t="shared" si="676"/>
        <v>0</v>
      </c>
      <c r="T13317" s="53" t="str">
        <f t="shared" si="677"/>
        <v/>
      </c>
      <c r="U13317" s="53" t="str">
        <f t="shared" si="677"/>
        <v/>
      </c>
      <c r="V13317" s="53" t="str">
        <f t="shared" si="677"/>
        <v/>
      </c>
      <c r="W13317" s="53" t="str">
        <f t="shared" si="677"/>
        <v/>
      </c>
      <c r="X13317" s="53" t="str">
        <f t="shared" si="677"/>
        <v/>
      </c>
    </row>
    <row r="13318" spans="18:24" hidden="1" x14ac:dyDescent="0.3">
      <c r="R13318">
        <f t="shared" si="675"/>
        <v>0</v>
      </c>
      <c r="S13318">
        <f t="shared" si="676"/>
        <v>0</v>
      </c>
      <c r="T13318" s="53" t="str">
        <f t="shared" si="677"/>
        <v/>
      </c>
      <c r="U13318" s="53" t="str">
        <f t="shared" si="677"/>
        <v/>
      </c>
      <c r="V13318" s="53" t="str">
        <f t="shared" si="677"/>
        <v/>
      </c>
      <c r="W13318" s="53" t="str">
        <f t="shared" si="677"/>
        <v/>
      </c>
      <c r="X13318" s="53" t="str">
        <f t="shared" si="677"/>
        <v/>
      </c>
    </row>
    <row r="13319" spans="18:24" hidden="1" x14ac:dyDescent="0.3">
      <c r="R13319">
        <f t="shared" ref="R13319:R13382" si="678">IF(OR(D13319="GRUPO TEPSA",D13319="TODAS"),P13319/5,P13319)</f>
        <v>0</v>
      </c>
      <c r="S13319">
        <f t="shared" si="676"/>
        <v>0</v>
      </c>
      <c r="T13319" s="53" t="str">
        <f t="shared" si="677"/>
        <v/>
      </c>
      <c r="U13319" s="53" t="str">
        <f t="shared" si="677"/>
        <v/>
      </c>
      <c r="V13319" s="53" t="str">
        <f t="shared" si="677"/>
        <v/>
      </c>
      <c r="W13319" s="53" t="str">
        <f t="shared" si="677"/>
        <v/>
      </c>
      <c r="X13319" s="53" t="str">
        <f t="shared" si="677"/>
        <v/>
      </c>
    </row>
    <row r="13320" spans="18:24" hidden="1" x14ac:dyDescent="0.3">
      <c r="R13320">
        <f t="shared" si="678"/>
        <v>0</v>
      </c>
      <c r="S13320">
        <f t="shared" si="676"/>
        <v>0</v>
      </c>
      <c r="T13320" s="53" t="str">
        <f t="shared" si="677"/>
        <v/>
      </c>
      <c r="U13320" s="53" t="str">
        <f t="shared" si="677"/>
        <v/>
      </c>
      <c r="V13320" s="53" t="str">
        <f t="shared" si="677"/>
        <v/>
      </c>
      <c r="W13320" s="53" t="str">
        <f t="shared" si="677"/>
        <v/>
      </c>
      <c r="X13320" s="53" t="str">
        <f t="shared" si="677"/>
        <v/>
      </c>
    </row>
    <row r="13321" spans="18:24" hidden="1" x14ac:dyDescent="0.3">
      <c r="R13321">
        <f t="shared" si="678"/>
        <v>0</v>
      </c>
      <c r="S13321">
        <f t="shared" si="676"/>
        <v>0</v>
      </c>
      <c r="T13321" s="53" t="str">
        <f t="shared" si="677"/>
        <v/>
      </c>
      <c r="U13321" s="53" t="str">
        <f t="shared" si="677"/>
        <v/>
      </c>
      <c r="V13321" s="53" t="str">
        <f t="shared" si="677"/>
        <v/>
      </c>
      <c r="W13321" s="53" t="str">
        <f t="shared" si="677"/>
        <v/>
      </c>
      <c r="X13321" s="53" t="str">
        <f t="shared" si="677"/>
        <v/>
      </c>
    </row>
    <row r="13322" spans="18:24" hidden="1" x14ac:dyDescent="0.3">
      <c r="R13322">
        <f t="shared" si="678"/>
        <v>0</v>
      </c>
      <c r="S13322">
        <f t="shared" si="676"/>
        <v>0</v>
      </c>
      <c r="T13322" s="53" t="str">
        <f t="shared" si="677"/>
        <v/>
      </c>
      <c r="U13322" s="53" t="str">
        <f t="shared" si="677"/>
        <v/>
      </c>
      <c r="V13322" s="53" t="str">
        <f t="shared" si="677"/>
        <v/>
      </c>
      <c r="W13322" s="53" t="str">
        <f t="shared" si="677"/>
        <v/>
      </c>
      <c r="X13322" s="53" t="str">
        <f t="shared" si="677"/>
        <v/>
      </c>
    </row>
    <row r="13323" spans="18:24" hidden="1" x14ac:dyDescent="0.3">
      <c r="R13323">
        <f t="shared" si="678"/>
        <v>0</v>
      </c>
      <c r="S13323">
        <f t="shared" ref="S13323:S13386" si="679">IF(OR(D13323="GRUPO TEPSA",D13323="TODAS"),Q13323/5,Q13323)</f>
        <v>0</v>
      </c>
      <c r="T13323" s="53" t="str">
        <f t="shared" si="677"/>
        <v/>
      </c>
      <c r="U13323" s="53" t="str">
        <f t="shared" si="677"/>
        <v/>
      </c>
      <c r="V13323" s="53" t="str">
        <f t="shared" si="677"/>
        <v/>
      </c>
      <c r="W13323" s="53" t="str">
        <f t="shared" si="677"/>
        <v/>
      </c>
      <c r="X13323" s="53" t="str">
        <f t="shared" si="677"/>
        <v/>
      </c>
    </row>
    <row r="13324" spans="18:24" hidden="1" x14ac:dyDescent="0.3">
      <c r="R13324">
        <f t="shared" si="678"/>
        <v>0</v>
      </c>
      <c r="S13324">
        <f t="shared" si="679"/>
        <v>0</v>
      </c>
      <c r="T13324" s="53" t="str">
        <f t="shared" si="677"/>
        <v/>
      </c>
      <c r="U13324" s="53" t="str">
        <f t="shared" si="677"/>
        <v/>
      </c>
      <c r="V13324" s="53" t="str">
        <f t="shared" si="677"/>
        <v/>
      </c>
      <c r="W13324" s="53" t="str">
        <f t="shared" si="677"/>
        <v/>
      </c>
      <c r="X13324" s="53" t="str">
        <f t="shared" si="677"/>
        <v/>
      </c>
    </row>
    <row r="13325" spans="18:24" hidden="1" x14ac:dyDescent="0.3">
      <c r="R13325">
        <f t="shared" si="678"/>
        <v>0</v>
      </c>
      <c r="S13325">
        <f t="shared" si="679"/>
        <v>0</v>
      </c>
      <c r="T13325" s="53" t="str">
        <f t="shared" si="677"/>
        <v/>
      </c>
      <c r="U13325" s="53" t="str">
        <f t="shared" si="677"/>
        <v/>
      </c>
      <c r="V13325" s="53" t="str">
        <f t="shared" si="677"/>
        <v/>
      </c>
      <c r="W13325" s="53" t="str">
        <f t="shared" si="677"/>
        <v/>
      </c>
      <c r="X13325" s="53" t="str">
        <f t="shared" si="677"/>
        <v/>
      </c>
    </row>
    <row r="13326" spans="18:24" hidden="1" x14ac:dyDescent="0.3">
      <c r="R13326">
        <f t="shared" si="678"/>
        <v>0</v>
      </c>
      <c r="S13326">
        <f t="shared" si="679"/>
        <v>0</v>
      </c>
      <c r="T13326" s="53" t="str">
        <f t="shared" si="677"/>
        <v/>
      </c>
      <c r="U13326" s="53" t="str">
        <f t="shared" si="677"/>
        <v/>
      </c>
      <c r="V13326" s="53" t="str">
        <f t="shared" si="677"/>
        <v/>
      </c>
      <c r="W13326" s="53" t="str">
        <f t="shared" si="677"/>
        <v/>
      </c>
      <c r="X13326" s="53" t="str">
        <f t="shared" si="677"/>
        <v/>
      </c>
    </row>
    <row r="13327" spans="18:24" hidden="1" x14ac:dyDescent="0.3">
      <c r="R13327">
        <f t="shared" si="678"/>
        <v>0</v>
      </c>
      <c r="S13327">
        <f t="shared" si="679"/>
        <v>0</v>
      </c>
      <c r="T13327" s="53" t="str">
        <f t="shared" si="677"/>
        <v/>
      </c>
      <c r="U13327" s="53" t="str">
        <f t="shared" si="677"/>
        <v/>
      </c>
      <c r="V13327" s="53" t="str">
        <f t="shared" si="677"/>
        <v/>
      </c>
      <c r="W13327" s="53" t="str">
        <f t="shared" si="677"/>
        <v/>
      </c>
      <c r="X13327" s="53" t="str">
        <f t="shared" si="677"/>
        <v/>
      </c>
    </row>
    <row r="13328" spans="18:24" hidden="1" x14ac:dyDescent="0.3">
      <c r="R13328">
        <f t="shared" si="678"/>
        <v>0</v>
      </c>
      <c r="S13328">
        <f t="shared" si="679"/>
        <v>0</v>
      </c>
      <c r="T13328" s="53" t="str">
        <f t="shared" si="677"/>
        <v/>
      </c>
      <c r="U13328" s="53" t="str">
        <f t="shared" si="677"/>
        <v/>
      </c>
      <c r="V13328" s="53" t="str">
        <f t="shared" si="677"/>
        <v/>
      </c>
      <c r="W13328" s="53" t="str">
        <f t="shared" si="677"/>
        <v/>
      </c>
      <c r="X13328" s="53" t="str">
        <f t="shared" si="677"/>
        <v/>
      </c>
    </row>
    <row r="13329" spans="18:24" hidden="1" x14ac:dyDescent="0.3">
      <c r="R13329">
        <f t="shared" si="678"/>
        <v>0</v>
      </c>
      <c r="S13329">
        <f t="shared" si="679"/>
        <v>0</v>
      </c>
      <c r="T13329" s="53" t="str">
        <f t="shared" si="677"/>
        <v/>
      </c>
      <c r="U13329" s="53" t="str">
        <f t="shared" si="677"/>
        <v/>
      </c>
      <c r="V13329" s="53" t="str">
        <f t="shared" si="677"/>
        <v/>
      </c>
      <c r="W13329" s="53" t="str">
        <f t="shared" si="677"/>
        <v/>
      </c>
      <c r="X13329" s="53" t="str">
        <f t="shared" si="677"/>
        <v/>
      </c>
    </row>
    <row r="13330" spans="18:24" hidden="1" x14ac:dyDescent="0.3">
      <c r="R13330">
        <f t="shared" si="678"/>
        <v>0</v>
      </c>
      <c r="S13330">
        <f t="shared" si="679"/>
        <v>0</v>
      </c>
      <c r="T13330" s="53" t="str">
        <f t="shared" ref="T13330:X13380" si="680">IF(OR(COUNTIF($D13330,"*"&amp;T$5&amp;"*")&gt;0,$D13330="GRUPO TEPSA"),T$5,"")</f>
        <v/>
      </c>
      <c r="U13330" s="53" t="str">
        <f t="shared" si="680"/>
        <v/>
      </c>
      <c r="V13330" s="53" t="str">
        <f t="shared" si="680"/>
        <v/>
      </c>
      <c r="W13330" s="53" t="str">
        <f t="shared" si="680"/>
        <v/>
      </c>
      <c r="X13330" s="53" t="str">
        <f t="shared" si="680"/>
        <v/>
      </c>
    </row>
    <row r="13331" spans="18:24" hidden="1" x14ac:dyDescent="0.3">
      <c r="R13331">
        <f t="shared" si="678"/>
        <v>0</v>
      </c>
      <c r="S13331">
        <f t="shared" si="679"/>
        <v>0</v>
      </c>
      <c r="T13331" s="53" t="str">
        <f t="shared" si="680"/>
        <v/>
      </c>
      <c r="U13331" s="53" t="str">
        <f t="shared" si="680"/>
        <v/>
      </c>
      <c r="V13331" s="53" t="str">
        <f t="shared" si="680"/>
        <v/>
      </c>
      <c r="W13331" s="53" t="str">
        <f t="shared" si="680"/>
        <v/>
      </c>
      <c r="X13331" s="53" t="str">
        <f t="shared" si="680"/>
        <v/>
      </c>
    </row>
    <row r="13332" spans="18:24" hidden="1" x14ac:dyDescent="0.3">
      <c r="R13332">
        <f t="shared" si="678"/>
        <v>0</v>
      </c>
      <c r="S13332">
        <f t="shared" si="679"/>
        <v>0</v>
      </c>
      <c r="T13332" s="53" t="str">
        <f t="shared" si="680"/>
        <v/>
      </c>
      <c r="U13332" s="53" t="str">
        <f t="shared" si="680"/>
        <v/>
      </c>
      <c r="V13332" s="53" t="str">
        <f t="shared" si="680"/>
        <v/>
      </c>
      <c r="W13332" s="53" t="str">
        <f t="shared" si="680"/>
        <v/>
      </c>
      <c r="X13332" s="53" t="str">
        <f t="shared" si="680"/>
        <v/>
      </c>
    </row>
    <row r="13333" spans="18:24" hidden="1" x14ac:dyDescent="0.3">
      <c r="R13333">
        <f t="shared" si="678"/>
        <v>0</v>
      </c>
      <c r="S13333">
        <f t="shared" si="679"/>
        <v>0</v>
      </c>
      <c r="T13333" s="53" t="str">
        <f t="shared" si="680"/>
        <v/>
      </c>
      <c r="U13333" s="53" t="str">
        <f t="shared" si="680"/>
        <v/>
      </c>
      <c r="V13333" s="53" t="str">
        <f t="shared" si="680"/>
        <v/>
      </c>
      <c r="W13333" s="53" t="str">
        <f t="shared" si="680"/>
        <v/>
      </c>
      <c r="X13333" s="53" t="str">
        <f t="shared" si="680"/>
        <v/>
      </c>
    </row>
    <row r="13334" spans="18:24" hidden="1" x14ac:dyDescent="0.3">
      <c r="R13334">
        <f t="shared" si="678"/>
        <v>0</v>
      </c>
      <c r="S13334">
        <f t="shared" si="679"/>
        <v>0</v>
      </c>
      <c r="T13334" s="53" t="str">
        <f t="shared" si="680"/>
        <v/>
      </c>
      <c r="U13334" s="53" t="str">
        <f t="shared" si="680"/>
        <v/>
      </c>
      <c r="V13334" s="53" t="str">
        <f t="shared" si="680"/>
        <v/>
      </c>
      <c r="W13334" s="53" t="str">
        <f t="shared" si="680"/>
        <v/>
      </c>
      <c r="X13334" s="53" t="str">
        <f t="shared" si="680"/>
        <v/>
      </c>
    </row>
    <row r="13335" spans="18:24" hidden="1" x14ac:dyDescent="0.3">
      <c r="R13335">
        <f t="shared" si="678"/>
        <v>0</v>
      </c>
      <c r="S13335">
        <f t="shared" si="679"/>
        <v>0</v>
      </c>
      <c r="T13335" s="53" t="str">
        <f t="shared" si="680"/>
        <v/>
      </c>
      <c r="U13335" s="53" t="str">
        <f t="shared" si="680"/>
        <v/>
      </c>
      <c r="V13335" s="53" t="str">
        <f t="shared" si="680"/>
        <v/>
      </c>
      <c r="W13335" s="53" t="str">
        <f t="shared" si="680"/>
        <v/>
      </c>
      <c r="X13335" s="53" t="str">
        <f t="shared" si="680"/>
        <v/>
      </c>
    </row>
    <row r="13336" spans="18:24" hidden="1" x14ac:dyDescent="0.3">
      <c r="R13336">
        <f t="shared" si="678"/>
        <v>0</v>
      </c>
      <c r="S13336">
        <f t="shared" si="679"/>
        <v>0</v>
      </c>
      <c r="T13336" s="53" t="str">
        <f t="shared" si="680"/>
        <v/>
      </c>
      <c r="U13336" s="53" t="str">
        <f t="shared" si="680"/>
        <v/>
      </c>
      <c r="V13336" s="53" t="str">
        <f t="shared" si="680"/>
        <v/>
      </c>
      <c r="W13336" s="53" t="str">
        <f t="shared" si="680"/>
        <v/>
      </c>
      <c r="X13336" s="53" t="str">
        <f t="shared" si="680"/>
        <v/>
      </c>
    </row>
    <row r="13337" spans="18:24" hidden="1" x14ac:dyDescent="0.3">
      <c r="R13337">
        <f t="shared" si="678"/>
        <v>0</v>
      </c>
      <c r="S13337">
        <f t="shared" si="679"/>
        <v>0</v>
      </c>
      <c r="T13337" s="53" t="str">
        <f t="shared" si="680"/>
        <v/>
      </c>
      <c r="U13337" s="53" t="str">
        <f t="shared" si="680"/>
        <v/>
      </c>
      <c r="V13337" s="53" t="str">
        <f t="shared" si="680"/>
        <v/>
      </c>
      <c r="W13337" s="53" t="str">
        <f t="shared" si="680"/>
        <v/>
      </c>
      <c r="X13337" s="53" t="str">
        <f t="shared" si="680"/>
        <v/>
      </c>
    </row>
    <row r="13338" spans="18:24" hidden="1" x14ac:dyDescent="0.3">
      <c r="R13338">
        <f t="shared" si="678"/>
        <v>0</v>
      </c>
      <c r="S13338">
        <f t="shared" si="679"/>
        <v>0</v>
      </c>
      <c r="T13338" s="53" t="str">
        <f t="shared" si="680"/>
        <v/>
      </c>
      <c r="U13338" s="53" t="str">
        <f t="shared" si="680"/>
        <v/>
      </c>
      <c r="V13338" s="53" t="str">
        <f t="shared" si="680"/>
        <v/>
      </c>
      <c r="W13338" s="53" t="str">
        <f t="shared" si="680"/>
        <v/>
      </c>
      <c r="X13338" s="53" t="str">
        <f t="shared" si="680"/>
        <v/>
      </c>
    </row>
    <row r="13339" spans="18:24" hidden="1" x14ac:dyDescent="0.3">
      <c r="R13339">
        <f t="shared" si="678"/>
        <v>0</v>
      </c>
      <c r="S13339">
        <f t="shared" si="679"/>
        <v>0</v>
      </c>
      <c r="T13339" s="53" t="str">
        <f t="shared" si="680"/>
        <v/>
      </c>
      <c r="U13339" s="53" t="str">
        <f t="shared" si="680"/>
        <v/>
      </c>
      <c r="V13339" s="53" t="str">
        <f t="shared" si="680"/>
        <v/>
      </c>
      <c r="W13339" s="53" t="str">
        <f t="shared" si="680"/>
        <v/>
      </c>
      <c r="X13339" s="53" t="str">
        <f t="shared" si="680"/>
        <v/>
      </c>
    </row>
    <row r="13340" spans="18:24" hidden="1" x14ac:dyDescent="0.3">
      <c r="R13340">
        <f t="shared" si="678"/>
        <v>0</v>
      </c>
      <c r="S13340">
        <f t="shared" si="679"/>
        <v>0</v>
      </c>
      <c r="T13340" s="53" t="str">
        <f t="shared" si="680"/>
        <v/>
      </c>
      <c r="U13340" s="53" t="str">
        <f t="shared" si="680"/>
        <v/>
      </c>
      <c r="V13340" s="53" t="str">
        <f t="shared" si="680"/>
        <v/>
      </c>
      <c r="W13340" s="53" t="str">
        <f t="shared" si="680"/>
        <v/>
      </c>
      <c r="X13340" s="53" t="str">
        <f t="shared" si="680"/>
        <v/>
      </c>
    </row>
    <row r="13341" spans="18:24" hidden="1" x14ac:dyDescent="0.3">
      <c r="R13341">
        <f t="shared" si="678"/>
        <v>0</v>
      </c>
      <c r="S13341">
        <f t="shared" si="679"/>
        <v>0</v>
      </c>
      <c r="T13341" s="53" t="str">
        <f t="shared" si="680"/>
        <v/>
      </c>
      <c r="U13341" s="53" t="str">
        <f t="shared" si="680"/>
        <v/>
      </c>
      <c r="V13341" s="53" t="str">
        <f t="shared" si="680"/>
        <v/>
      </c>
      <c r="W13341" s="53" t="str">
        <f t="shared" si="680"/>
        <v/>
      </c>
      <c r="X13341" s="53" t="str">
        <f t="shared" si="680"/>
        <v/>
      </c>
    </row>
    <row r="13342" spans="18:24" hidden="1" x14ac:dyDescent="0.3">
      <c r="R13342">
        <f t="shared" si="678"/>
        <v>0</v>
      </c>
      <c r="S13342">
        <f t="shared" si="679"/>
        <v>0</v>
      </c>
      <c r="T13342" s="53" t="str">
        <f t="shared" si="680"/>
        <v/>
      </c>
      <c r="U13342" s="53" t="str">
        <f t="shared" si="680"/>
        <v/>
      </c>
      <c r="V13342" s="53" t="str">
        <f t="shared" si="680"/>
        <v/>
      </c>
      <c r="W13342" s="53" t="str">
        <f t="shared" si="680"/>
        <v/>
      </c>
      <c r="X13342" s="53" t="str">
        <f t="shared" si="680"/>
        <v/>
      </c>
    </row>
    <row r="13343" spans="18:24" hidden="1" x14ac:dyDescent="0.3">
      <c r="R13343">
        <f t="shared" si="678"/>
        <v>0</v>
      </c>
      <c r="S13343">
        <f t="shared" si="679"/>
        <v>0</v>
      </c>
      <c r="T13343" s="53" t="str">
        <f t="shared" si="680"/>
        <v/>
      </c>
      <c r="U13343" s="53" t="str">
        <f t="shared" si="680"/>
        <v/>
      </c>
      <c r="V13343" s="53" t="str">
        <f t="shared" si="680"/>
        <v/>
      </c>
      <c r="W13343" s="53" t="str">
        <f t="shared" si="680"/>
        <v/>
      </c>
      <c r="X13343" s="53" t="str">
        <f t="shared" si="680"/>
        <v/>
      </c>
    </row>
    <row r="13344" spans="18:24" hidden="1" x14ac:dyDescent="0.3">
      <c r="R13344">
        <f t="shared" si="678"/>
        <v>0</v>
      </c>
      <c r="S13344">
        <f t="shared" si="679"/>
        <v>0</v>
      </c>
      <c r="T13344" s="53" t="str">
        <f t="shared" si="680"/>
        <v/>
      </c>
      <c r="U13344" s="53" t="str">
        <f t="shared" si="680"/>
        <v/>
      </c>
      <c r="V13344" s="53" t="str">
        <f t="shared" si="680"/>
        <v/>
      </c>
      <c r="W13344" s="53" t="str">
        <f t="shared" si="680"/>
        <v/>
      </c>
      <c r="X13344" s="53" t="str">
        <f t="shared" si="680"/>
        <v/>
      </c>
    </row>
    <row r="13345" spans="18:24" hidden="1" x14ac:dyDescent="0.3">
      <c r="R13345">
        <f t="shared" si="678"/>
        <v>0</v>
      </c>
      <c r="S13345">
        <f t="shared" si="679"/>
        <v>0</v>
      </c>
      <c r="T13345" s="53" t="str">
        <f t="shared" si="680"/>
        <v/>
      </c>
      <c r="U13345" s="53" t="str">
        <f t="shared" si="680"/>
        <v/>
      </c>
      <c r="V13345" s="53" t="str">
        <f t="shared" si="680"/>
        <v/>
      </c>
      <c r="W13345" s="53" t="str">
        <f t="shared" si="680"/>
        <v/>
      </c>
      <c r="X13345" s="53" t="str">
        <f t="shared" si="680"/>
        <v/>
      </c>
    </row>
    <row r="13346" spans="18:24" hidden="1" x14ac:dyDescent="0.3">
      <c r="R13346">
        <f t="shared" si="678"/>
        <v>0</v>
      </c>
      <c r="S13346">
        <f t="shared" si="679"/>
        <v>0</v>
      </c>
      <c r="T13346" s="53" t="str">
        <f t="shared" si="680"/>
        <v/>
      </c>
      <c r="U13346" s="53" t="str">
        <f t="shared" si="680"/>
        <v/>
      </c>
      <c r="V13346" s="53" t="str">
        <f t="shared" si="680"/>
        <v/>
      </c>
      <c r="W13346" s="53" t="str">
        <f t="shared" si="680"/>
        <v/>
      </c>
      <c r="X13346" s="53" t="str">
        <f t="shared" si="680"/>
        <v/>
      </c>
    </row>
    <row r="13347" spans="18:24" hidden="1" x14ac:dyDescent="0.3">
      <c r="R13347">
        <f t="shared" si="678"/>
        <v>0</v>
      </c>
      <c r="S13347">
        <f t="shared" si="679"/>
        <v>0</v>
      </c>
      <c r="T13347" s="53" t="str">
        <f t="shared" si="680"/>
        <v/>
      </c>
      <c r="U13347" s="53" t="str">
        <f t="shared" si="680"/>
        <v/>
      </c>
      <c r="V13347" s="53" t="str">
        <f t="shared" si="680"/>
        <v/>
      </c>
      <c r="W13347" s="53" t="str">
        <f t="shared" si="680"/>
        <v/>
      </c>
      <c r="X13347" s="53" t="str">
        <f t="shared" si="680"/>
        <v/>
      </c>
    </row>
    <row r="13348" spans="18:24" hidden="1" x14ac:dyDescent="0.3">
      <c r="R13348">
        <f t="shared" si="678"/>
        <v>0</v>
      </c>
      <c r="S13348">
        <f t="shared" si="679"/>
        <v>0</v>
      </c>
      <c r="T13348" s="53" t="str">
        <f t="shared" si="680"/>
        <v/>
      </c>
      <c r="U13348" s="53" t="str">
        <f t="shared" si="680"/>
        <v/>
      </c>
      <c r="V13348" s="53" t="str">
        <f t="shared" si="680"/>
        <v/>
      </c>
      <c r="W13348" s="53" t="str">
        <f t="shared" si="680"/>
        <v/>
      </c>
      <c r="X13348" s="53" t="str">
        <f t="shared" si="680"/>
        <v/>
      </c>
    </row>
    <row r="13349" spans="18:24" hidden="1" x14ac:dyDescent="0.3">
      <c r="R13349">
        <f t="shared" si="678"/>
        <v>0</v>
      </c>
      <c r="S13349">
        <f t="shared" si="679"/>
        <v>0</v>
      </c>
      <c r="T13349" s="53" t="str">
        <f t="shared" si="680"/>
        <v/>
      </c>
      <c r="U13349" s="53" t="str">
        <f t="shared" si="680"/>
        <v/>
      </c>
      <c r="V13349" s="53" t="str">
        <f t="shared" si="680"/>
        <v/>
      </c>
      <c r="W13349" s="53" t="str">
        <f t="shared" si="680"/>
        <v/>
      </c>
      <c r="X13349" s="53" t="str">
        <f t="shared" si="680"/>
        <v/>
      </c>
    </row>
    <row r="13350" spans="18:24" hidden="1" x14ac:dyDescent="0.3">
      <c r="R13350">
        <f t="shared" si="678"/>
        <v>0</v>
      </c>
      <c r="S13350">
        <f t="shared" si="679"/>
        <v>0</v>
      </c>
      <c r="T13350" s="53" t="str">
        <f t="shared" si="680"/>
        <v/>
      </c>
      <c r="U13350" s="53" t="str">
        <f t="shared" si="680"/>
        <v/>
      </c>
      <c r="V13350" s="53" t="str">
        <f t="shared" si="680"/>
        <v/>
      </c>
      <c r="W13350" s="53" t="str">
        <f t="shared" si="680"/>
        <v/>
      </c>
      <c r="X13350" s="53" t="str">
        <f t="shared" si="680"/>
        <v/>
      </c>
    </row>
    <row r="13351" spans="18:24" hidden="1" x14ac:dyDescent="0.3">
      <c r="R13351">
        <f t="shared" si="678"/>
        <v>0</v>
      </c>
      <c r="S13351">
        <f t="shared" si="679"/>
        <v>0</v>
      </c>
      <c r="T13351" s="53" t="str">
        <f t="shared" si="680"/>
        <v/>
      </c>
      <c r="U13351" s="53" t="str">
        <f t="shared" si="680"/>
        <v/>
      </c>
      <c r="V13351" s="53" t="str">
        <f t="shared" si="680"/>
        <v/>
      </c>
      <c r="W13351" s="53" t="str">
        <f t="shared" si="680"/>
        <v/>
      </c>
      <c r="X13351" s="53" t="str">
        <f t="shared" si="680"/>
        <v/>
      </c>
    </row>
    <row r="13352" spans="18:24" hidden="1" x14ac:dyDescent="0.3">
      <c r="R13352">
        <f t="shared" si="678"/>
        <v>0</v>
      </c>
      <c r="S13352">
        <f t="shared" si="679"/>
        <v>0</v>
      </c>
      <c r="T13352" s="53" t="str">
        <f t="shared" si="680"/>
        <v/>
      </c>
      <c r="U13352" s="53" t="str">
        <f t="shared" si="680"/>
        <v/>
      </c>
      <c r="V13352" s="53" t="str">
        <f t="shared" si="680"/>
        <v/>
      </c>
      <c r="W13352" s="53" t="str">
        <f t="shared" si="680"/>
        <v/>
      </c>
      <c r="X13352" s="53" t="str">
        <f t="shared" si="680"/>
        <v/>
      </c>
    </row>
    <row r="13353" spans="18:24" hidden="1" x14ac:dyDescent="0.3">
      <c r="R13353">
        <f t="shared" si="678"/>
        <v>0</v>
      </c>
      <c r="S13353">
        <f t="shared" si="679"/>
        <v>0</v>
      </c>
      <c r="T13353" s="53" t="str">
        <f t="shared" si="680"/>
        <v/>
      </c>
      <c r="U13353" s="53" t="str">
        <f t="shared" si="680"/>
        <v/>
      </c>
      <c r="V13353" s="53" t="str">
        <f t="shared" si="680"/>
        <v/>
      </c>
      <c r="W13353" s="53" t="str">
        <f t="shared" si="680"/>
        <v/>
      </c>
      <c r="X13353" s="53" t="str">
        <f t="shared" si="680"/>
        <v/>
      </c>
    </row>
    <row r="13354" spans="18:24" hidden="1" x14ac:dyDescent="0.3">
      <c r="R13354">
        <f t="shared" si="678"/>
        <v>0</v>
      </c>
      <c r="S13354">
        <f t="shared" si="679"/>
        <v>0</v>
      </c>
      <c r="T13354" s="53" t="str">
        <f t="shared" si="680"/>
        <v/>
      </c>
      <c r="U13354" s="53" t="str">
        <f t="shared" si="680"/>
        <v/>
      </c>
      <c r="V13354" s="53" t="str">
        <f t="shared" si="680"/>
        <v/>
      </c>
      <c r="W13354" s="53" t="str">
        <f t="shared" si="680"/>
        <v/>
      </c>
      <c r="X13354" s="53" t="str">
        <f t="shared" si="680"/>
        <v/>
      </c>
    </row>
    <row r="13355" spans="18:24" hidden="1" x14ac:dyDescent="0.3">
      <c r="R13355">
        <f t="shared" si="678"/>
        <v>0</v>
      </c>
      <c r="S13355">
        <f t="shared" si="679"/>
        <v>0</v>
      </c>
      <c r="T13355" s="53" t="str">
        <f t="shared" si="680"/>
        <v/>
      </c>
      <c r="U13355" s="53" t="str">
        <f t="shared" si="680"/>
        <v/>
      </c>
      <c r="V13355" s="53" t="str">
        <f t="shared" si="680"/>
        <v/>
      </c>
      <c r="W13355" s="53" t="str">
        <f t="shared" si="680"/>
        <v/>
      </c>
      <c r="X13355" s="53" t="str">
        <f t="shared" si="680"/>
        <v/>
      </c>
    </row>
    <row r="13356" spans="18:24" hidden="1" x14ac:dyDescent="0.3">
      <c r="R13356">
        <f t="shared" si="678"/>
        <v>0</v>
      </c>
      <c r="S13356">
        <f t="shared" si="679"/>
        <v>0</v>
      </c>
      <c r="T13356" s="53" t="str">
        <f t="shared" si="680"/>
        <v/>
      </c>
      <c r="U13356" s="53" t="str">
        <f t="shared" si="680"/>
        <v/>
      </c>
      <c r="V13356" s="53" t="str">
        <f t="shared" si="680"/>
        <v/>
      </c>
      <c r="W13356" s="53" t="str">
        <f t="shared" si="680"/>
        <v/>
      </c>
      <c r="X13356" s="53" t="str">
        <f t="shared" si="680"/>
        <v/>
      </c>
    </row>
    <row r="13357" spans="18:24" hidden="1" x14ac:dyDescent="0.3">
      <c r="R13357">
        <f t="shared" si="678"/>
        <v>0</v>
      </c>
      <c r="S13357">
        <f t="shared" si="679"/>
        <v>0</v>
      </c>
      <c r="T13357" s="53" t="str">
        <f t="shared" si="680"/>
        <v/>
      </c>
      <c r="U13357" s="53" t="str">
        <f t="shared" si="680"/>
        <v/>
      </c>
      <c r="V13357" s="53" t="str">
        <f t="shared" si="680"/>
        <v/>
      </c>
      <c r="W13357" s="53" t="str">
        <f t="shared" si="680"/>
        <v/>
      </c>
      <c r="X13357" s="53" t="str">
        <f t="shared" si="680"/>
        <v/>
      </c>
    </row>
    <row r="13358" spans="18:24" hidden="1" x14ac:dyDescent="0.3">
      <c r="R13358">
        <f t="shared" si="678"/>
        <v>0</v>
      </c>
      <c r="S13358">
        <f t="shared" si="679"/>
        <v>0</v>
      </c>
      <c r="T13358" s="53" t="str">
        <f t="shared" si="680"/>
        <v/>
      </c>
      <c r="U13358" s="53" t="str">
        <f t="shared" si="680"/>
        <v/>
      </c>
      <c r="V13358" s="53" t="str">
        <f t="shared" si="680"/>
        <v/>
      </c>
      <c r="W13358" s="53" t="str">
        <f t="shared" si="680"/>
        <v/>
      </c>
      <c r="X13358" s="53" t="str">
        <f t="shared" si="680"/>
        <v/>
      </c>
    </row>
    <row r="13359" spans="18:24" hidden="1" x14ac:dyDescent="0.3">
      <c r="R13359">
        <f t="shared" si="678"/>
        <v>0</v>
      </c>
      <c r="S13359">
        <f t="shared" si="679"/>
        <v>0</v>
      </c>
      <c r="T13359" s="53" t="str">
        <f t="shared" si="680"/>
        <v/>
      </c>
      <c r="U13359" s="53" t="str">
        <f t="shared" si="680"/>
        <v/>
      </c>
      <c r="V13359" s="53" t="str">
        <f t="shared" si="680"/>
        <v/>
      </c>
      <c r="W13359" s="53" t="str">
        <f t="shared" si="680"/>
        <v/>
      </c>
      <c r="X13359" s="53" t="str">
        <f t="shared" si="680"/>
        <v/>
      </c>
    </row>
    <row r="13360" spans="18:24" hidden="1" x14ac:dyDescent="0.3">
      <c r="R13360">
        <f t="shared" si="678"/>
        <v>0</v>
      </c>
      <c r="S13360">
        <f t="shared" si="679"/>
        <v>0</v>
      </c>
      <c r="T13360" s="53" t="str">
        <f t="shared" si="680"/>
        <v/>
      </c>
      <c r="U13360" s="53" t="str">
        <f t="shared" si="680"/>
        <v/>
      </c>
      <c r="V13360" s="53" t="str">
        <f t="shared" si="680"/>
        <v/>
      </c>
      <c r="W13360" s="53" t="str">
        <f t="shared" si="680"/>
        <v/>
      </c>
      <c r="X13360" s="53" t="str">
        <f t="shared" si="680"/>
        <v/>
      </c>
    </row>
    <row r="13361" spans="18:24" hidden="1" x14ac:dyDescent="0.3">
      <c r="R13361">
        <f t="shared" si="678"/>
        <v>0</v>
      </c>
      <c r="S13361">
        <f t="shared" si="679"/>
        <v>0</v>
      </c>
      <c r="T13361" s="53" t="str">
        <f t="shared" si="680"/>
        <v/>
      </c>
      <c r="U13361" s="53" t="str">
        <f t="shared" si="680"/>
        <v/>
      </c>
      <c r="V13361" s="53" t="str">
        <f t="shared" si="680"/>
        <v/>
      </c>
      <c r="W13361" s="53" t="str">
        <f t="shared" si="680"/>
        <v/>
      </c>
      <c r="X13361" s="53" t="str">
        <f t="shared" si="680"/>
        <v/>
      </c>
    </row>
    <row r="13362" spans="18:24" hidden="1" x14ac:dyDescent="0.3">
      <c r="R13362">
        <f t="shared" si="678"/>
        <v>0</v>
      </c>
      <c r="S13362">
        <f t="shared" si="679"/>
        <v>0</v>
      </c>
      <c r="T13362" s="53" t="str">
        <f t="shared" si="680"/>
        <v/>
      </c>
      <c r="U13362" s="53" t="str">
        <f t="shared" si="680"/>
        <v/>
      </c>
      <c r="V13362" s="53" t="str">
        <f t="shared" si="680"/>
        <v/>
      </c>
      <c r="W13362" s="53" t="str">
        <f t="shared" si="680"/>
        <v/>
      </c>
      <c r="X13362" s="53" t="str">
        <f t="shared" si="680"/>
        <v/>
      </c>
    </row>
    <row r="13363" spans="18:24" hidden="1" x14ac:dyDescent="0.3">
      <c r="R13363">
        <f t="shared" si="678"/>
        <v>0</v>
      </c>
      <c r="S13363">
        <f t="shared" si="679"/>
        <v>0</v>
      </c>
      <c r="T13363" s="53" t="str">
        <f t="shared" si="680"/>
        <v/>
      </c>
      <c r="U13363" s="53" t="str">
        <f t="shared" si="680"/>
        <v/>
      </c>
      <c r="V13363" s="53" t="str">
        <f t="shared" si="680"/>
        <v/>
      </c>
      <c r="W13363" s="53" t="str">
        <f t="shared" si="680"/>
        <v/>
      </c>
      <c r="X13363" s="53" t="str">
        <f t="shared" si="680"/>
        <v/>
      </c>
    </row>
    <row r="13364" spans="18:24" hidden="1" x14ac:dyDescent="0.3">
      <c r="R13364">
        <f t="shared" si="678"/>
        <v>0</v>
      </c>
      <c r="S13364">
        <f t="shared" si="679"/>
        <v>0</v>
      </c>
      <c r="T13364" s="53" t="str">
        <f t="shared" si="680"/>
        <v/>
      </c>
      <c r="U13364" s="53" t="str">
        <f t="shared" si="680"/>
        <v/>
      </c>
      <c r="V13364" s="53" t="str">
        <f t="shared" si="680"/>
        <v/>
      </c>
      <c r="W13364" s="53" t="str">
        <f t="shared" si="680"/>
        <v/>
      </c>
      <c r="X13364" s="53" t="str">
        <f t="shared" si="680"/>
        <v/>
      </c>
    </row>
    <row r="13365" spans="18:24" hidden="1" x14ac:dyDescent="0.3">
      <c r="R13365">
        <f t="shared" si="678"/>
        <v>0</v>
      </c>
      <c r="S13365">
        <f t="shared" si="679"/>
        <v>0</v>
      </c>
      <c r="T13365" s="53" t="str">
        <f t="shared" si="680"/>
        <v/>
      </c>
      <c r="U13365" s="53" t="str">
        <f t="shared" si="680"/>
        <v/>
      </c>
      <c r="V13365" s="53" t="str">
        <f t="shared" si="680"/>
        <v/>
      </c>
      <c r="W13365" s="53" t="str">
        <f t="shared" si="680"/>
        <v/>
      </c>
      <c r="X13365" s="53" t="str">
        <f t="shared" si="680"/>
        <v/>
      </c>
    </row>
    <row r="13366" spans="18:24" hidden="1" x14ac:dyDescent="0.3">
      <c r="R13366">
        <f t="shared" si="678"/>
        <v>0</v>
      </c>
      <c r="S13366">
        <f t="shared" si="679"/>
        <v>0</v>
      </c>
      <c r="T13366" s="53" t="str">
        <f t="shared" si="680"/>
        <v/>
      </c>
      <c r="U13366" s="53" t="str">
        <f t="shared" si="680"/>
        <v/>
      </c>
      <c r="V13366" s="53" t="str">
        <f t="shared" si="680"/>
        <v/>
      </c>
      <c r="W13366" s="53" t="str">
        <f t="shared" si="680"/>
        <v/>
      </c>
      <c r="X13366" s="53" t="str">
        <f t="shared" si="680"/>
        <v/>
      </c>
    </row>
    <row r="13367" spans="18:24" hidden="1" x14ac:dyDescent="0.3">
      <c r="R13367">
        <f t="shared" si="678"/>
        <v>0</v>
      </c>
      <c r="S13367">
        <f t="shared" si="679"/>
        <v>0</v>
      </c>
      <c r="T13367" s="53" t="str">
        <f t="shared" si="680"/>
        <v/>
      </c>
      <c r="U13367" s="53" t="str">
        <f t="shared" si="680"/>
        <v/>
      </c>
      <c r="V13367" s="53" t="str">
        <f t="shared" si="680"/>
        <v/>
      </c>
      <c r="W13367" s="53" t="str">
        <f t="shared" si="680"/>
        <v/>
      </c>
      <c r="X13367" s="53" t="str">
        <f t="shared" si="680"/>
        <v/>
      </c>
    </row>
    <row r="13368" spans="18:24" hidden="1" x14ac:dyDescent="0.3">
      <c r="R13368">
        <f t="shared" si="678"/>
        <v>0</v>
      </c>
      <c r="S13368">
        <f t="shared" si="679"/>
        <v>0</v>
      </c>
      <c r="T13368" s="53" t="str">
        <f t="shared" si="680"/>
        <v/>
      </c>
      <c r="U13368" s="53" t="str">
        <f t="shared" si="680"/>
        <v/>
      </c>
      <c r="V13368" s="53" t="str">
        <f t="shared" si="680"/>
        <v/>
      </c>
      <c r="W13368" s="53" t="str">
        <f t="shared" si="680"/>
        <v/>
      </c>
      <c r="X13368" s="53" t="str">
        <f t="shared" si="680"/>
        <v/>
      </c>
    </row>
    <row r="13369" spans="18:24" hidden="1" x14ac:dyDescent="0.3">
      <c r="R13369">
        <f t="shared" si="678"/>
        <v>0</v>
      </c>
      <c r="S13369">
        <f t="shared" si="679"/>
        <v>0</v>
      </c>
      <c r="T13369" s="53" t="str">
        <f t="shared" si="680"/>
        <v/>
      </c>
      <c r="U13369" s="53" t="str">
        <f t="shared" si="680"/>
        <v/>
      </c>
      <c r="V13369" s="53" t="str">
        <f t="shared" si="680"/>
        <v/>
      </c>
      <c r="W13369" s="53" t="str">
        <f t="shared" si="680"/>
        <v/>
      </c>
      <c r="X13369" s="53" t="str">
        <f t="shared" si="680"/>
        <v/>
      </c>
    </row>
    <row r="13370" spans="18:24" hidden="1" x14ac:dyDescent="0.3">
      <c r="R13370">
        <f t="shared" si="678"/>
        <v>0</v>
      </c>
      <c r="S13370">
        <f t="shared" si="679"/>
        <v>0</v>
      </c>
      <c r="T13370" s="53" t="str">
        <f t="shared" si="680"/>
        <v/>
      </c>
      <c r="U13370" s="53" t="str">
        <f t="shared" si="680"/>
        <v/>
      </c>
      <c r="V13370" s="53" t="str">
        <f t="shared" si="680"/>
        <v/>
      </c>
      <c r="W13370" s="53" t="str">
        <f t="shared" si="680"/>
        <v/>
      </c>
      <c r="X13370" s="53" t="str">
        <f t="shared" si="680"/>
        <v/>
      </c>
    </row>
    <row r="13371" spans="18:24" hidden="1" x14ac:dyDescent="0.3">
      <c r="R13371">
        <f t="shared" si="678"/>
        <v>0</v>
      </c>
      <c r="S13371">
        <f t="shared" si="679"/>
        <v>0</v>
      </c>
      <c r="T13371" s="53" t="str">
        <f t="shared" si="680"/>
        <v/>
      </c>
      <c r="U13371" s="53" t="str">
        <f t="shared" si="680"/>
        <v/>
      </c>
      <c r="V13371" s="53" t="str">
        <f t="shared" si="680"/>
        <v/>
      </c>
      <c r="W13371" s="53" t="str">
        <f t="shared" si="680"/>
        <v/>
      </c>
      <c r="X13371" s="53" t="str">
        <f t="shared" si="680"/>
        <v/>
      </c>
    </row>
    <row r="13372" spans="18:24" hidden="1" x14ac:dyDescent="0.3">
      <c r="R13372">
        <f t="shared" si="678"/>
        <v>0</v>
      </c>
      <c r="S13372">
        <f t="shared" si="679"/>
        <v>0</v>
      </c>
      <c r="T13372" s="53" t="str">
        <f t="shared" si="680"/>
        <v/>
      </c>
      <c r="U13372" s="53" t="str">
        <f t="shared" si="680"/>
        <v/>
      </c>
      <c r="V13372" s="53" t="str">
        <f t="shared" si="680"/>
        <v/>
      </c>
      <c r="W13372" s="53" t="str">
        <f t="shared" si="680"/>
        <v/>
      </c>
      <c r="X13372" s="53" t="str">
        <f t="shared" si="680"/>
        <v/>
      </c>
    </row>
    <row r="13373" spans="18:24" hidden="1" x14ac:dyDescent="0.3">
      <c r="R13373">
        <f t="shared" si="678"/>
        <v>0</v>
      </c>
      <c r="S13373">
        <f t="shared" si="679"/>
        <v>0</v>
      </c>
      <c r="T13373" s="53" t="str">
        <f t="shared" si="680"/>
        <v/>
      </c>
      <c r="U13373" s="53" t="str">
        <f t="shared" si="680"/>
        <v/>
      </c>
      <c r="V13373" s="53" t="str">
        <f t="shared" si="680"/>
        <v/>
      </c>
      <c r="W13373" s="53" t="str">
        <f t="shared" si="680"/>
        <v/>
      </c>
      <c r="X13373" s="53" t="str">
        <f t="shared" si="680"/>
        <v/>
      </c>
    </row>
    <row r="13374" spans="18:24" hidden="1" x14ac:dyDescent="0.3">
      <c r="R13374">
        <f t="shared" si="678"/>
        <v>0</v>
      </c>
      <c r="S13374">
        <f t="shared" si="679"/>
        <v>0</v>
      </c>
      <c r="T13374" s="53" t="str">
        <f t="shared" si="680"/>
        <v/>
      </c>
      <c r="U13374" s="53" t="str">
        <f t="shared" si="680"/>
        <v/>
      </c>
      <c r="V13374" s="53" t="str">
        <f t="shared" si="680"/>
        <v/>
      </c>
      <c r="W13374" s="53" t="str">
        <f t="shared" si="680"/>
        <v/>
      </c>
      <c r="X13374" s="53" t="str">
        <f t="shared" si="680"/>
        <v/>
      </c>
    </row>
    <row r="13375" spans="18:24" hidden="1" x14ac:dyDescent="0.3">
      <c r="R13375">
        <f t="shared" si="678"/>
        <v>0</v>
      </c>
      <c r="S13375">
        <f t="shared" si="679"/>
        <v>0</v>
      </c>
      <c r="T13375" s="53" t="str">
        <f t="shared" si="680"/>
        <v/>
      </c>
      <c r="U13375" s="53" t="str">
        <f t="shared" si="680"/>
        <v/>
      </c>
      <c r="V13375" s="53" t="str">
        <f t="shared" si="680"/>
        <v/>
      </c>
      <c r="W13375" s="53" t="str">
        <f t="shared" si="680"/>
        <v/>
      </c>
      <c r="X13375" s="53" t="str">
        <f t="shared" si="680"/>
        <v/>
      </c>
    </row>
    <row r="13376" spans="18:24" hidden="1" x14ac:dyDescent="0.3">
      <c r="R13376">
        <f t="shared" si="678"/>
        <v>0</v>
      </c>
      <c r="S13376">
        <f t="shared" si="679"/>
        <v>0</v>
      </c>
      <c r="T13376" s="53" t="str">
        <f t="shared" si="680"/>
        <v/>
      </c>
      <c r="U13376" s="53" t="str">
        <f t="shared" si="680"/>
        <v/>
      </c>
      <c r="V13376" s="53" t="str">
        <f t="shared" si="680"/>
        <v/>
      </c>
      <c r="W13376" s="53" t="str">
        <f t="shared" si="680"/>
        <v/>
      </c>
      <c r="X13376" s="53" t="str">
        <f t="shared" si="680"/>
        <v/>
      </c>
    </row>
    <row r="13377" spans="18:24" hidden="1" x14ac:dyDescent="0.3">
      <c r="R13377">
        <f t="shared" si="678"/>
        <v>0</v>
      </c>
      <c r="S13377">
        <f t="shared" si="679"/>
        <v>0</v>
      </c>
      <c r="T13377" s="53" t="str">
        <f t="shared" si="680"/>
        <v/>
      </c>
      <c r="U13377" s="53" t="str">
        <f t="shared" si="680"/>
        <v/>
      </c>
      <c r="V13377" s="53" t="str">
        <f t="shared" si="680"/>
        <v/>
      </c>
      <c r="W13377" s="53" t="str">
        <f t="shared" si="680"/>
        <v/>
      </c>
      <c r="X13377" s="53" t="str">
        <f t="shared" si="680"/>
        <v/>
      </c>
    </row>
    <row r="13378" spans="18:24" hidden="1" x14ac:dyDescent="0.3">
      <c r="R13378">
        <f t="shared" si="678"/>
        <v>0</v>
      </c>
      <c r="S13378">
        <f t="shared" si="679"/>
        <v>0</v>
      </c>
      <c r="T13378" s="53" t="str">
        <f t="shared" si="680"/>
        <v/>
      </c>
      <c r="U13378" s="53" t="str">
        <f t="shared" si="680"/>
        <v/>
      </c>
      <c r="V13378" s="53" t="str">
        <f t="shared" si="680"/>
        <v/>
      </c>
      <c r="W13378" s="53" t="str">
        <f t="shared" si="680"/>
        <v/>
      </c>
      <c r="X13378" s="53" t="str">
        <f t="shared" si="680"/>
        <v/>
      </c>
    </row>
    <row r="13379" spans="18:24" hidden="1" x14ac:dyDescent="0.3">
      <c r="R13379">
        <f t="shared" si="678"/>
        <v>0</v>
      </c>
      <c r="S13379">
        <f t="shared" si="679"/>
        <v>0</v>
      </c>
      <c r="T13379" s="53" t="str">
        <f t="shared" si="680"/>
        <v/>
      </c>
      <c r="U13379" s="53" t="str">
        <f t="shared" si="680"/>
        <v/>
      </c>
      <c r="V13379" s="53" t="str">
        <f t="shared" si="680"/>
        <v/>
      </c>
      <c r="W13379" s="53" t="str">
        <f t="shared" si="680"/>
        <v/>
      </c>
      <c r="X13379" s="53" t="str">
        <f t="shared" si="680"/>
        <v/>
      </c>
    </row>
    <row r="13380" spans="18:24" hidden="1" x14ac:dyDescent="0.3">
      <c r="R13380">
        <f t="shared" si="678"/>
        <v>0</v>
      </c>
      <c r="S13380">
        <f t="shared" si="679"/>
        <v>0</v>
      </c>
      <c r="T13380" s="53" t="str">
        <f t="shared" si="680"/>
        <v/>
      </c>
      <c r="U13380" s="53" t="str">
        <f t="shared" si="680"/>
        <v/>
      </c>
      <c r="V13380" s="53" t="str">
        <f t="shared" si="680"/>
        <v/>
      </c>
      <c r="W13380" s="53" t="str">
        <f t="shared" si="680"/>
        <v/>
      </c>
      <c r="X13380" s="53" t="str">
        <f t="shared" si="680"/>
        <v/>
      </c>
    </row>
    <row r="13381" spans="18:24" hidden="1" x14ac:dyDescent="0.3">
      <c r="R13381">
        <f t="shared" si="678"/>
        <v>0</v>
      </c>
      <c r="S13381">
        <f t="shared" si="679"/>
        <v>0</v>
      </c>
      <c r="T13381" s="53" t="str">
        <f t="shared" ref="T13381:X13431" si="681">IF(OR(COUNTIF($D13381,"*"&amp;T$5&amp;"*")&gt;0,$D13381="GRUPO TEPSA"),T$5,"")</f>
        <v/>
      </c>
      <c r="U13381" s="53" t="str">
        <f t="shared" si="681"/>
        <v/>
      </c>
      <c r="V13381" s="53" t="str">
        <f t="shared" si="681"/>
        <v/>
      </c>
      <c r="W13381" s="53" t="str">
        <f t="shared" si="681"/>
        <v/>
      </c>
      <c r="X13381" s="53" t="str">
        <f t="shared" si="681"/>
        <v/>
      </c>
    </row>
    <row r="13382" spans="18:24" hidden="1" x14ac:dyDescent="0.3">
      <c r="R13382">
        <f t="shared" si="678"/>
        <v>0</v>
      </c>
      <c r="S13382">
        <f t="shared" si="679"/>
        <v>0</v>
      </c>
      <c r="T13382" s="53" t="str">
        <f t="shared" si="681"/>
        <v/>
      </c>
      <c r="U13382" s="53" t="str">
        <f t="shared" si="681"/>
        <v/>
      </c>
      <c r="V13382" s="53" t="str">
        <f t="shared" si="681"/>
        <v/>
      </c>
      <c r="W13382" s="53" t="str">
        <f t="shared" si="681"/>
        <v/>
      </c>
      <c r="X13382" s="53" t="str">
        <f t="shared" si="681"/>
        <v/>
      </c>
    </row>
    <row r="13383" spans="18:24" hidden="1" x14ac:dyDescent="0.3">
      <c r="R13383">
        <f t="shared" ref="R13383:R13446" si="682">IF(OR(D13383="GRUPO TEPSA",D13383="TODAS"),P13383/5,P13383)</f>
        <v>0</v>
      </c>
      <c r="S13383">
        <f t="shared" si="679"/>
        <v>0</v>
      </c>
      <c r="T13383" s="53" t="str">
        <f t="shared" si="681"/>
        <v/>
      </c>
      <c r="U13383" s="53" t="str">
        <f t="shared" si="681"/>
        <v/>
      </c>
      <c r="V13383" s="53" t="str">
        <f t="shared" si="681"/>
        <v/>
      </c>
      <c r="W13383" s="53" t="str">
        <f t="shared" si="681"/>
        <v/>
      </c>
      <c r="X13383" s="53" t="str">
        <f t="shared" si="681"/>
        <v/>
      </c>
    </row>
    <row r="13384" spans="18:24" hidden="1" x14ac:dyDescent="0.3">
      <c r="R13384">
        <f t="shared" si="682"/>
        <v>0</v>
      </c>
      <c r="S13384">
        <f t="shared" si="679"/>
        <v>0</v>
      </c>
      <c r="T13384" s="53" t="str">
        <f t="shared" si="681"/>
        <v/>
      </c>
      <c r="U13384" s="53" t="str">
        <f t="shared" si="681"/>
        <v/>
      </c>
      <c r="V13384" s="53" t="str">
        <f t="shared" si="681"/>
        <v/>
      </c>
      <c r="W13384" s="53" t="str">
        <f t="shared" si="681"/>
        <v/>
      </c>
      <c r="X13384" s="53" t="str">
        <f t="shared" si="681"/>
        <v/>
      </c>
    </row>
    <row r="13385" spans="18:24" hidden="1" x14ac:dyDescent="0.3">
      <c r="R13385">
        <f t="shared" si="682"/>
        <v>0</v>
      </c>
      <c r="S13385">
        <f t="shared" si="679"/>
        <v>0</v>
      </c>
      <c r="T13385" s="53" t="str">
        <f t="shared" si="681"/>
        <v/>
      </c>
      <c r="U13385" s="53" t="str">
        <f t="shared" si="681"/>
        <v/>
      </c>
      <c r="V13385" s="53" t="str">
        <f t="shared" si="681"/>
        <v/>
      </c>
      <c r="W13385" s="53" t="str">
        <f t="shared" si="681"/>
        <v/>
      </c>
      <c r="X13385" s="53" t="str">
        <f t="shared" si="681"/>
        <v/>
      </c>
    </row>
    <row r="13386" spans="18:24" hidden="1" x14ac:dyDescent="0.3">
      <c r="R13386">
        <f t="shared" si="682"/>
        <v>0</v>
      </c>
      <c r="S13386">
        <f t="shared" si="679"/>
        <v>0</v>
      </c>
      <c r="T13386" s="53" t="str">
        <f t="shared" si="681"/>
        <v/>
      </c>
      <c r="U13386" s="53" t="str">
        <f t="shared" si="681"/>
        <v/>
      </c>
      <c r="V13386" s="53" t="str">
        <f t="shared" si="681"/>
        <v/>
      </c>
      <c r="W13386" s="53" t="str">
        <f t="shared" si="681"/>
        <v/>
      </c>
      <c r="X13386" s="53" t="str">
        <f t="shared" si="681"/>
        <v/>
      </c>
    </row>
    <row r="13387" spans="18:24" hidden="1" x14ac:dyDescent="0.3">
      <c r="R13387">
        <f t="shared" si="682"/>
        <v>0</v>
      </c>
      <c r="S13387">
        <f t="shared" ref="S13387:S13450" si="683">IF(OR(D13387="GRUPO TEPSA",D13387="TODAS"),Q13387/5,Q13387)</f>
        <v>0</v>
      </c>
      <c r="T13387" s="53" t="str">
        <f t="shared" si="681"/>
        <v/>
      </c>
      <c r="U13387" s="53" t="str">
        <f t="shared" si="681"/>
        <v/>
      </c>
      <c r="V13387" s="53" t="str">
        <f t="shared" si="681"/>
        <v/>
      </c>
      <c r="W13387" s="53" t="str">
        <f t="shared" si="681"/>
        <v/>
      </c>
      <c r="X13387" s="53" t="str">
        <f t="shared" si="681"/>
        <v/>
      </c>
    </row>
    <row r="13388" spans="18:24" hidden="1" x14ac:dyDescent="0.3">
      <c r="R13388">
        <f t="shared" si="682"/>
        <v>0</v>
      </c>
      <c r="S13388">
        <f t="shared" si="683"/>
        <v>0</v>
      </c>
      <c r="T13388" s="53" t="str">
        <f t="shared" si="681"/>
        <v/>
      </c>
      <c r="U13388" s="53" t="str">
        <f t="shared" si="681"/>
        <v/>
      </c>
      <c r="V13388" s="53" t="str">
        <f t="shared" si="681"/>
        <v/>
      </c>
      <c r="W13388" s="53" t="str">
        <f t="shared" si="681"/>
        <v/>
      </c>
      <c r="X13388" s="53" t="str">
        <f t="shared" si="681"/>
        <v/>
      </c>
    </row>
    <row r="13389" spans="18:24" hidden="1" x14ac:dyDescent="0.3">
      <c r="R13389">
        <f t="shared" si="682"/>
        <v>0</v>
      </c>
      <c r="S13389">
        <f t="shared" si="683"/>
        <v>0</v>
      </c>
      <c r="T13389" s="53" t="str">
        <f t="shared" si="681"/>
        <v/>
      </c>
      <c r="U13389" s="53" t="str">
        <f t="shared" si="681"/>
        <v/>
      </c>
      <c r="V13389" s="53" t="str">
        <f t="shared" si="681"/>
        <v/>
      </c>
      <c r="W13389" s="53" t="str">
        <f t="shared" si="681"/>
        <v/>
      </c>
      <c r="X13389" s="53" t="str">
        <f t="shared" si="681"/>
        <v/>
      </c>
    </row>
    <row r="13390" spans="18:24" hidden="1" x14ac:dyDescent="0.3">
      <c r="R13390">
        <f t="shared" si="682"/>
        <v>0</v>
      </c>
      <c r="S13390">
        <f t="shared" si="683"/>
        <v>0</v>
      </c>
      <c r="T13390" s="53" t="str">
        <f t="shared" si="681"/>
        <v/>
      </c>
      <c r="U13390" s="53" t="str">
        <f t="shared" si="681"/>
        <v/>
      </c>
      <c r="V13390" s="53" t="str">
        <f t="shared" si="681"/>
        <v/>
      </c>
      <c r="W13390" s="53" t="str">
        <f t="shared" si="681"/>
        <v/>
      </c>
      <c r="X13390" s="53" t="str">
        <f t="shared" si="681"/>
        <v/>
      </c>
    </row>
    <row r="13391" spans="18:24" hidden="1" x14ac:dyDescent="0.3">
      <c r="R13391">
        <f t="shared" si="682"/>
        <v>0</v>
      </c>
      <c r="S13391">
        <f t="shared" si="683"/>
        <v>0</v>
      </c>
      <c r="T13391" s="53" t="str">
        <f t="shared" si="681"/>
        <v/>
      </c>
      <c r="U13391" s="53" t="str">
        <f t="shared" si="681"/>
        <v/>
      </c>
      <c r="V13391" s="53" t="str">
        <f t="shared" si="681"/>
        <v/>
      </c>
      <c r="W13391" s="53" t="str">
        <f t="shared" si="681"/>
        <v/>
      </c>
      <c r="X13391" s="53" t="str">
        <f t="shared" si="681"/>
        <v/>
      </c>
    </row>
    <row r="13392" spans="18:24" hidden="1" x14ac:dyDescent="0.3">
      <c r="R13392">
        <f t="shared" si="682"/>
        <v>0</v>
      </c>
      <c r="S13392">
        <f t="shared" si="683"/>
        <v>0</v>
      </c>
      <c r="T13392" s="53" t="str">
        <f t="shared" si="681"/>
        <v/>
      </c>
      <c r="U13392" s="53" t="str">
        <f t="shared" si="681"/>
        <v/>
      </c>
      <c r="V13392" s="53" t="str">
        <f t="shared" si="681"/>
        <v/>
      </c>
      <c r="W13392" s="53" t="str">
        <f t="shared" si="681"/>
        <v/>
      </c>
      <c r="X13392" s="53" t="str">
        <f t="shared" si="681"/>
        <v/>
      </c>
    </row>
    <row r="13393" spans="18:24" hidden="1" x14ac:dyDescent="0.3">
      <c r="R13393">
        <f t="shared" si="682"/>
        <v>0</v>
      </c>
      <c r="S13393">
        <f t="shared" si="683"/>
        <v>0</v>
      </c>
      <c r="T13393" s="53" t="str">
        <f t="shared" si="681"/>
        <v/>
      </c>
      <c r="U13393" s="53" t="str">
        <f t="shared" si="681"/>
        <v/>
      </c>
      <c r="V13393" s="53" t="str">
        <f t="shared" si="681"/>
        <v/>
      </c>
      <c r="W13393" s="53" t="str">
        <f t="shared" si="681"/>
        <v/>
      </c>
      <c r="X13393" s="53" t="str">
        <f t="shared" si="681"/>
        <v/>
      </c>
    </row>
    <row r="13394" spans="18:24" hidden="1" x14ac:dyDescent="0.3">
      <c r="R13394">
        <f t="shared" si="682"/>
        <v>0</v>
      </c>
      <c r="S13394">
        <f t="shared" si="683"/>
        <v>0</v>
      </c>
      <c r="T13394" s="53" t="str">
        <f t="shared" si="681"/>
        <v/>
      </c>
      <c r="U13394" s="53" t="str">
        <f t="shared" si="681"/>
        <v/>
      </c>
      <c r="V13394" s="53" t="str">
        <f t="shared" si="681"/>
        <v/>
      </c>
      <c r="W13394" s="53" t="str">
        <f t="shared" si="681"/>
        <v/>
      </c>
      <c r="X13394" s="53" t="str">
        <f t="shared" si="681"/>
        <v/>
      </c>
    </row>
    <row r="13395" spans="18:24" hidden="1" x14ac:dyDescent="0.3">
      <c r="R13395">
        <f t="shared" si="682"/>
        <v>0</v>
      </c>
      <c r="S13395">
        <f t="shared" si="683"/>
        <v>0</v>
      </c>
      <c r="T13395" s="53" t="str">
        <f t="shared" si="681"/>
        <v/>
      </c>
      <c r="U13395" s="53" t="str">
        <f t="shared" si="681"/>
        <v/>
      </c>
      <c r="V13395" s="53" t="str">
        <f t="shared" si="681"/>
        <v/>
      </c>
      <c r="W13395" s="53" t="str">
        <f t="shared" si="681"/>
        <v/>
      </c>
      <c r="X13395" s="53" t="str">
        <f t="shared" si="681"/>
        <v/>
      </c>
    </row>
    <row r="13396" spans="18:24" hidden="1" x14ac:dyDescent="0.3">
      <c r="R13396">
        <f t="shared" si="682"/>
        <v>0</v>
      </c>
      <c r="S13396">
        <f t="shared" si="683"/>
        <v>0</v>
      </c>
      <c r="T13396" s="53" t="str">
        <f t="shared" si="681"/>
        <v/>
      </c>
      <c r="U13396" s="53" t="str">
        <f t="shared" si="681"/>
        <v/>
      </c>
      <c r="V13396" s="53" t="str">
        <f t="shared" si="681"/>
        <v/>
      </c>
      <c r="W13396" s="53" t="str">
        <f t="shared" si="681"/>
        <v/>
      </c>
      <c r="X13396" s="53" t="str">
        <f t="shared" si="681"/>
        <v/>
      </c>
    </row>
    <row r="13397" spans="18:24" hidden="1" x14ac:dyDescent="0.3">
      <c r="R13397">
        <f t="shared" si="682"/>
        <v>0</v>
      </c>
      <c r="S13397">
        <f t="shared" si="683"/>
        <v>0</v>
      </c>
      <c r="T13397" s="53" t="str">
        <f t="shared" si="681"/>
        <v/>
      </c>
      <c r="U13397" s="53" t="str">
        <f t="shared" si="681"/>
        <v/>
      </c>
      <c r="V13397" s="53" t="str">
        <f t="shared" si="681"/>
        <v/>
      </c>
      <c r="W13397" s="53" t="str">
        <f t="shared" si="681"/>
        <v/>
      </c>
      <c r="X13397" s="53" t="str">
        <f t="shared" si="681"/>
        <v/>
      </c>
    </row>
    <row r="13398" spans="18:24" hidden="1" x14ac:dyDescent="0.3">
      <c r="R13398">
        <f t="shared" si="682"/>
        <v>0</v>
      </c>
      <c r="S13398">
        <f t="shared" si="683"/>
        <v>0</v>
      </c>
      <c r="T13398" s="53" t="str">
        <f t="shared" si="681"/>
        <v/>
      </c>
      <c r="U13398" s="53" t="str">
        <f t="shared" si="681"/>
        <v/>
      </c>
      <c r="V13398" s="53" t="str">
        <f t="shared" si="681"/>
        <v/>
      </c>
      <c r="W13398" s="53" t="str">
        <f t="shared" si="681"/>
        <v/>
      </c>
      <c r="X13398" s="53" t="str">
        <f t="shared" si="681"/>
        <v/>
      </c>
    </row>
    <row r="13399" spans="18:24" hidden="1" x14ac:dyDescent="0.3">
      <c r="R13399">
        <f t="shared" si="682"/>
        <v>0</v>
      </c>
      <c r="S13399">
        <f t="shared" si="683"/>
        <v>0</v>
      </c>
      <c r="T13399" s="53" t="str">
        <f t="shared" si="681"/>
        <v/>
      </c>
      <c r="U13399" s="53" t="str">
        <f t="shared" si="681"/>
        <v/>
      </c>
      <c r="V13399" s="53" t="str">
        <f t="shared" si="681"/>
        <v/>
      </c>
      <c r="W13399" s="53" t="str">
        <f t="shared" si="681"/>
        <v/>
      </c>
      <c r="X13399" s="53" t="str">
        <f t="shared" si="681"/>
        <v/>
      </c>
    </row>
    <row r="13400" spans="18:24" hidden="1" x14ac:dyDescent="0.3">
      <c r="R13400">
        <f t="shared" si="682"/>
        <v>0</v>
      </c>
      <c r="S13400">
        <f t="shared" si="683"/>
        <v>0</v>
      </c>
      <c r="T13400" s="53" t="str">
        <f t="shared" si="681"/>
        <v/>
      </c>
      <c r="U13400" s="53" t="str">
        <f t="shared" si="681"/>
        <v/>
      </c>
      <c r="V13400" s="53" t="str">
        <f t="shared" si="681"/>
        <v/>
      </c>
      <c r="W13400" s="53" t="str">
        <f t="shared" si="681"/>
        <v/>
      </c>
      <c r="X13400" s="53" t="str">
        <f t="shared" si="681"/>
        <v/>
      </c>
    </row>
    <row r="13401" spans="18:24" hidden="1" x14ac:dyDescent="0.3">
      <c r="R13401">
        <f t="shared" si="682"/>
        <v>0</v>
      </c>
      <c r="S13401">
        <f t="shared" si="683"/>
        <v>0</v>
      </c>
      <c r="T13401" s="53" t="str">
        <f t="shared" si="681"/>
        <v/>
      </c>
      <c r="U13401" s="53" t="str">
        <f t="shared" si="681"/>
        <v/>
      </c>
      <c r="V13401" s="53" t="str">
        <f t="shared" si="681"/>
        <v/>
      </c>
      <c r="W13401" s="53" t="str">
        <f t="shared" si="681"/>
        <v/>
      </c>
      <c r="X13401" s="53" t="str">
        <f t="shared" si="681"/>
        <v/>
      </c>
    </row>
    <row r="13402" spans="18:24" hidden="1" x14ac:dyDescent="0.3">
      <c r="R13402">
        <f t="shared" si="682"/>
        <v>0</v>
      </c>
      <c r="S13402">
        <f t="shared" si="683"/>
        <v>0</v>
      </c>
      <c r="T13402" s="53" t="str">
        <f t="shared" si="681"/>
        <v/>
      </c>
      <c r="U13402" s="53" t="str">
        <f t="shared" si="681"/>
        <v/>
      </c>
      <c r="V13402" s="53" t="str">
        <f t="shared" si="681"/>
        <v/>
      </c>
      <c r="W13402" s="53" t="str">
        <f t="shared" si="681"/>
        <v/>
      </c>
      <c r="X13402" s="53" t="str">
        <f t="shared" si="681"/>
        <v/>
      </c>
    </row>
    <row r="13403" spans="18:24" hidden="1" x14ac:dyDescent="0.3">
      <c r="R13403">
        <f t="shared" si="682"/>
        <v>0</v>
      </c>
      <c r="S13403">
        <f t="shared" si="683"/>
        <v>0</v>
      </c>
      <c r="T13403" s="53" t="str">
        <f t="shared" si="681"/>
        <v/>
      </c>
      <c r="U13403" s="53" t="str">
        <f t="shared" si="681"/>
        <v/>
      </c>
      <c r="V13403" s="53" t="str">
        <f t="shared" si="681"/>
        <v/>
      </c>
      <c r="W13403" s="53" t="str">
        <f t="shared" si="681"/>
        <v/>
      </c>
      <c r="X13403" s="53" t="str">
        <f t="shared" si="681"/>
        <v/>
      </c>
    </row>
    <row r="13404" spans="18:24" hidden="1" x14ac:dyDescent="0.3">
      <c r="R13404">
        <f t="shared" si="682"/>
        <v>0</v>
      </c>
      <c r="S13404">
        <f t="shared" si="683"/>
        <v>0</v>
      </c>
      <c r="T13404" s="53" t="str">
        <f t="shared" si="681"/>
        <v/>
      </c>
      <c r="U13404" s="53" t="str">
        <f t="shared" si="681"/>
        <v/>
      </c>
      <c r="V13404" s="53" t="str">
        <f t="shared" si="681"/>
        <v/>
      </c>
      <c r="W13404" s="53" t="str">
        <f t="shared" si="681"/>
        <v/>
      </c>
      <c r="X13404" s="53" t="str">
        <f t="shared" si="681"/>
        <v/>
      </c>
    </row>
    <row r="13405" spans="18:24" hidden="1" x14ac:dyDescent="0.3">
      <c r="R13405">
        <f t="shared" si="682"/>
        <v>0</v>
      </c>
      <c r="S13405">
        <f t="shared" si="683"/>
        <v>0</v>
      </c>
      <c r="T13405" s="53" t="str">
        <f t="shared" si="681"/>
        <v/>
      </c>
      <c r="U13405" s="53" t="str">
        <f t="shared" si="681"/>
        <v/>
      </c>
      <c r="V13405" s="53" t="str">
        <f t="shared" si="681"/>
        <v/>
      </c>
      <c r="W13405" s="53" t="str">
        <f t="shared" si="681"/>
        <v/>
      </c>
      <c r="X13405" s="53" t="str">
        <f t="shared" si="681"/>
        <v/>
      </c>
    </row>
    <row r="13406" spans="18:24" hidden="1" x14ac:dyDescent="0.3">
      <c r="R13406">
        <f t="shared" si="682"/>
        <v>0</v>
      </c>
      <c r="S13406">
        <f t="shared" si="683"/>
        <v>0</v>
      </c>
      <c r="T13406" s="53" t="str">
        <f t="shared" si="681"/>
        <v/>
      </c>
      <c r="U13406" s="53" t="str">
        <f t="shared" si="681"/>
        <v/>
      </c>
      <c r="V13406" s="53" t="str">
        <f t="shared" si="681"/>
        <v/>
      </c>
      <c r="W13406" s="53" t="str">
        <f t="shared" si="681"/>
        <v/>
      </c>
      <c r="X13406" s="53" t="str">
        <f t="shared" si="681"/>
        <v/>
      </c>
    </row>
    <row r="13407" spans="18:24" hidden="1" x14ac:dyDescent="0.3">
      <c r="R13407">
        <f t="shared" si="682"/>
        <v>0</v>
      </c>
      <c r="S13407">
        <f t="shared" si="683"/>
        <v>0</v>
      </c>
      <c r="T13407" s="53" t="str">
        <f t="shared" si="681"/>
        <v/>
      </c>
      <c r="U13407" s="53" t="str">
        <f t="shared" si="681"/>
        <v/>
      </c>
      <c r="V13407" s="53" t="str">
        <f t="shared" si="681"/>
        <v/>
      </c>
      <c r="W13407" s="53" t="str">
        <f t="shared" si="681"/>
        <v/>
      </c>
      <c r="X13407" s="53" t="str">
        <f t="shared" si="681"/>
        <v/>
      </c>
    </row>
    <row r="13408" spans="18:24" hidden="1" x14ac:dyDescent="0.3">
      <c r="R13408">
        <f t="shared" si="682"/>
        <v>0</v>
      </c>
      <c r="S13408">
        <f t="shared" si="683"/>
        <v>0</v>
      </c>
      <c r="T13408" s="53" t="str">
        <f t="shared" si="681"/>
        <v/>
      </c>
      <c r="U13408" s="53" t="str">
        <f t="shared" si="681"/>
        <v/>
      </c>
      <c r="V13408" s="53" t="str">
        <f t="shared" si="681"/>
        <v/>
      </c>
      <c r="W13408" s="53" t="str">
        <f t="shared" si="681"/>
        <v/>
      </c>
      <c r="X13408" s="53" t="str">
        <f t="shared" si="681"/>
        <v/>
      </c>
    </row>
    <row r="13409" spans="18:24" hidden="1" x14ac:dyDescent="0.3">
      <c r="R13409">
        <f t="shared" si="682"/>
        <v>0</v>
      </c>
      <c r="S13409">
        <f t="shared" si="683"/>
        <v>0</v>
      </c>
      <c r="T13409" s="53" t="str">
        <f t="shared" si="681"/>
        <v/>
      </c>
      <c r="U13409" s="53" t="str">
        <f t="shared" si="681"/>
        <v/>
      </c>
      <c r="V13409" s="53" t="str">
        <f t="shared" si="681"/>
        <v/>
      </c>
      <c r="W13409" s="53" t="str">
        <f t="shared" si="681"/>
        <v/>
      </c>
      <c r="X13409" s="53" t="str">
        <f t="shared" si="681"/>
        <v/>
      </c>
    </row>
    <row r="13410" spans="18:24" hidden="1" x14ac:dyDescent="0.3">
      <c r="R13410">
        <f t="shared" si="682"/>
        <v>0</v>
      </c>
      <c r="S13410">
        <f t="shared" si="683"/>
        <v>0</v>
      </c>
      <c r="T13410" s="53" t="str">
        <f t="shared" si="681"/>
        <v/>
      </c>
      <c r="U13410" s="53" t="str">
        <f t="shared" si="681"/>
        <v/>
      </c>
      <c r="V13410" s="53" t="str">
        <f t="shared" si="681"/>
        <v/>
      </c>
      <c r="W13410" s="53" t="str">
        <f t="shared" si="681"/>
        <v/>
      </c>
      <c r="X13410" s="53" t="str">
        <f t="shared" si="681"/>
        <v/>
      </c>
    </row>
    <row r="13411" spans="18:24" hidden="1" x14ac:dyDescent="0.3">
      <c r="R13411">
        <f t="shared" si="682"/>
        <v>0</v>
      </c>
      <c r="S13411">
        <f t="shared" si="683"/>
        <v>0</v>
      </c>
      <c r="T13411" s="53" t="str">
        <f t="shared" si="681"/>
        <v/>
      </c>
      <c r="U13411" s="53" t="str">
        <f t="shared" si="681"/>
        <v/>
      </c>
      <c r="V13411" s="53" t="str">
        <f t="shared" si="681"/>
        <v/>
      </c>
      <c r="W13411" s="53" t="str">
        <f t="shared" si="681"/>
        <v/>
      </c>
      <c r="X13411" s="53" t="str">
        <f t="shared" si="681"/>
        <v/>
      </c>
    </row>
    <row r="13412" spans="18:24" hidden="1" x14ac:dyDescent="0.3">
      <c r="R13412">
        <f t="shared" si="682"/>
        <v>0</v>
      </c>
      <c r="S13412">
        <f t="shared" si="683"/>
        <v>0</v>
      </c>
      <c r="T13412" s="53" t="str">
        <f t="shared" si="681"/>
        <v/>
      </c>
      <c r="U13412" s="53" t="str">
        <f t="shared" si="681"/>
        <v/>
      </c>
      <c r="V13412" s="53" t="str">
        <f t="shared" si="681"/>
        <v/>
      </c>
      <c r="W13412" s="53" t="str">
        <f t="shared" si="681"/>
        <v/>
      </c>
      <c r="X13412" s="53" t="str">
        <f t="shared" si="681"/>
        <v/>
      </c>
    </row>
    <row r="13413" spans="18:24" hidden="1" x14ac:dyDescent="0.3">
      <c r="R13413">
        <f t="shared" si="682"/>
        <v>0</v>
      </c>
      <c r="S13413">
        <f t="shared" si="683"/>
        <v>0</v>
      </c>
      <c r="T13413" s="53" t="str">
        <f t="shared" si="681"/>
        <v/>
      </c>
      <c r="U13413" s="53" t="str">
        <f t="shared" si="681"/>
        <v/>
      </c>
      <c r="V13413" s="53" t="str">
        <f t="shared" si="681"/>
        <v/>
      </c>
      <c r="W13413" s="53" t="str">
        <f t="shared" si="681"/>
        <v/>
      </c>
      <c r="X13413" s="53" t="str">
        <f t="shared" si="681"/>
        <v/>
      </c>
    </row>
    <row r="13414" spans="18:24" hidden="1" x14ac:dyDescent="0.3">
      <c r="R13414">
        <f t="shared" si="682"/>
        <v>0</v>
      </c>
      <c r="S13414">
        <f t="shared" si="683"/>
        <v>0</v>
      </c>
      <c r="T13414" s="53" t="str">
        <f t="shared" si="681"/>
        <v/>
      </c>
      <c r="U13414" s="53" t="str">
        <f t="shared" si="681"/>
        <v/>
      </c>
      <c r="V13414" s="53" t="str">
        <f t="shared" si="681"/>
        <v/>
      </c>
      <c r="W13414" s="53" t="str">
        <f t="shared" si="681"/>
        <v/>
      </c>
      <c r="X13414" s="53" t="str">
        <f t="shared" si="681"/>
        <v/>
      </c>
    </row>
    <row r="13415" spans="18:24" hidden="1" x14ac:dyDescent="0.3">
      <c r="R13415">
        <f t="shared" si="682"/>
        <v>0</v>
      </c>
      <c r="S13415">
        <f t="shared" si="683"/>
        <v>0</v>
      </c>
      <c r="T13415" s="53" t="str">
        <f t="shared" si="681"/>
        <v/>
      </c>
      <c r="U13415" s="53" t="str">
        <f t="shared" si="681"/>
        <v/>
      </c>
      <c r="V13415" s="53" t="str">
        <f t="shared" si="681"/>
        <v/>
      </c>
      <c r="W13415" s="53" t="str">
        <f t="shared" si="681"/>
        <v/>
      </c>
      <c r="X13415" s="53" t="str">
        <f t="shared" si="681"/>
        <v/>
      </c>
    </row>
    <row r="13416" spans="18:24" hidden="1" x14ac:dyDescent="0.3">
      <c r="R13416">
        <f t="shared" si="682"/>
        <v>0</v>
      </c>
      <c r="S13416">
        <f t="shared" si="683"/>
        <v>0</v>
      </c>
      <c r="T13416" s="53" t="str">
        <f t="shared" si="681"/>
        <v/>
      </c>
      <c r="U13416" s="53" t="str">
        <f t="shared" si="681"/>
        <v/>
      </c>
      <c r="V13416" s="53" t="str">
        <f t="shared" si="681"/>
        <v/>
      </c>
      <c r="W13416" s="53" t="str">
        <f t="shared" si="681"/>
        <v/>
      </c>
      <c r="X13416" s="53" t="str">
        <f t="shared" si="681"/>
        <v/>
      </c>
    </row>
    <row r="13417" spans="18:24" hidden="1" x14ac:dyDescent="0.3">
      <c r="R13417">
        <f t="shared" si="682"/>
        <v>0</v>
      </c>
      <c r="S13417">
        <f t="shared" si="683"/>
        <v>0</v>
      </c>
      <c r="T13417" s="53" t="str">
        <f t="shared" si="681"/>
        <v/>
      </c>
      <c r="U13417" s="53" t="str">
        <f t="shared" si="681"/>
        <v/>
      </c>
      <c r="V13417" s="53" t="str">
        <f t="shared" si="681"/>
        <v/>
      </c>
      <c r="W13417" s="53" t="str">
        <f t="shared" si="681"/>
        <v/>
      </c>
      <c r="X13417" s="53" t="str">
        <f t="shared" si="681"/>
        <v/>
      </c>
    </row>
    <row r="13418" spans="18:24" hidden="1" x14ac:dyDescent="0.3">
      <c r="R13418">
        <f t="shared" si="682"/>
        <v>0</v>
      </c>
      <c r="S13418">
        <f t="shared" si="683"/>
        <v>0</v>
      </c>
      <c r="T13418" s="53" t="str">
        <f t="shared" si="681"/>
        <v/>
      </c>
      <c r="U13418" s="53" t="str">
        <f t="shared" si="681"/>
        <v/>
      </c>
      <c r="V13418" s="53" t="str">
        <f t="shared" si="681"/>
        <v/>
      </c>
      <c r="W13418" s="53" t="str">
        <f t="shared" si="681"/>
        <v/>
      </c>
      <c r="X13418" s="53" t="str">
        <f t="shared" si="681"/>
        <v/>
      </c>
    </row>
    <row r="13419" spans="18:24" hidden="1" x14ac:dyDescent="0.3">
      <c r="R13419">
        <f t="shared" si="682"/>
        <v>0</v>
      </c>
      <c r="S13419">
        <f t="shared" si="683"/>
        <v>0</v>
      </c>
      <c r="T13419" s="53" t="str">
        <f t="shared" si="681"/>
        <v/>
      </c>
      <c r="U13419" s="53" t="str">
        <f t="shared" si="681"/>
        <v/>
      </c>
      <c r="V13419" s="53" t="str">
        <f t="shared" si="681"/>
        <v/>
      </c>
      <c r="W13419" s="53" t="str">
        <f t="shared" si="681"/>
        <v/>
      </c>
      <c r="X13419" s="53" t="str">
        <f t="shared" si="681"/>
        <v/>
      </c>
    </row>
    <row r="13420" spans="18:24" hidden="1" x14ac:dyDescent="0.3">
      <c r="R13420">
        <f t="shared" si="682"/>
        <v>0</v>
      </c>
      <c r="S13420">
        <f t="shared" si="683"/>
        <v>0</v>
      </c>
      <c r="T13420" s="53" t="str">
        <f t="shared" si="681"/>
        <v/>
      </c>
      <c r="U13420" s="53" t="str">
        <f t="shared" si="681"/>
        <v/>
      </c>
      <c r="V13420" s="53" t="str">
        <f t="shared" si="681"/>
        <v/>
      </c>
      <c r="W13420" s="53" t="str">
        <f t="shared" si="681"/>
        <v/>
      </c>
      <c r="X13420" s="53" t="str">
        <f t="shared" si="681"/>
        <v/>
      </c>
    </row>
    <row r="13421" spans="18:24" hidden="1" x14ac:dyDescent="0.3">
      <c r="R13421">
        <f t="shared" si="682"/>
        <v>0</v>
      </c>
      <c r="S13421">
        <f t="shared" si="683"/>
        <v>0</v>
      </c>
      <c r="T13421" s="53" t="str">
        <f t="shared" si="681"/>
        <v/>
      </c>
      <c r="U13421" s="53" t="str">
        <f t="shared" si="681"/>
        <v/>
      </c>
      <c r="V13421" s="53" t="str">
        <f t="shared" si="681"/>
        <v/>
      </c>
      <c r="W13421" s="53" t="str">
        <f t="shared" si="681"/>
        <v/>
      </c>
      <c r="X13421" s="53" t="str">
        <f t="shared" si="681"/>
        <v/>
      </c>
    </row>
    <row r="13422" spans="18:24" hidden="1" x14ac:dyDescent="0.3">
      <c r="R13422">
        <f t="shared" si="682"/>
        <v>0</v>
      </c>
      <c r="S13422">
        <f t="shared" si="683"/>
        <v>0</v>
      </c>
      <c r="T13422" s="53" t="str">
        <f t="shared" si="681"/>
        <v/>
      </c>
      <c r="U13422" s="53" t="str">
        <f t="shared" si="681"/>
        <v/>
      </c>
      <c r="V13422" s="53" t="str">
        <f t="shared" si="681"/>
        <v/>
      </c>
      <c r="W13422" s="53" t="str">
        <f t="shared" si="681"/>
        <v/>
      </c>
      <c r="X13422" s="53" t="str">
        <f t="shared" si="681"/>
        <v/>
      </c>
    </row>
    <row r="13423" spans="18:24" hidden="1" x14ac:dyDescent="0.3">
      <c r="R13423">
        <f t="shared" si="682"/>
        <v>0</v>
      </c>
      <c r="S13423">
        <f t="shared" si="683"/>
        <v>0</v>
      </c>
      <c r="T13423" s="53" t="str">
        <f t="shared" si="681"/>
        <v/>
      </c>
      <c r="U13423" s="53" t="str">
        <f t="shared" si="681"/>
        <v/>
      </c>
      <c r="V13423" s="53" t="str">
        <f t="shared" si="681"/>
        <v/>
      </c>
      <c r="W13423" s="53" t="str">
        <f t="shared" si="681"/>
        <v/>
      </c>
      <c r="X13423" s="53" t="str">
        <f t="shared" si="681"/>
        <v/>
      </c>
    </row>
    <row r="13424" spans="18:24" hidden="1" x14ac:dyDescent="0.3">
      <c r="R13424">
        <f t="shared" si="682"/>
        <v>0</v>
      </c>
      <c r="S13424">
        <f t="shared" si="683"/>
        <v>0</v>
      </c>
      <c r="T13424" s="53" t="str">
        <f t="shared" si="681"/>
        <v/>
      </c>
      <c r="U13424" s="53" t="str">
        <f t="shared" si="681"/>
        <v/>
      </c>
      <c r="V13424" s="53" t="str">
        <f t="shared" si="681"/>
        <v/>
      </c>
      <c r="W13424" s="53" t="str">
        <f t="shared" si="681"/>
        <v/>
      </c>
      <c r="X13424" s="53" t="str">
        <f t="shared" si="681"/>
        <v/>
      </c>
    </row>
    <row r="13425" spans="18:24" hidden="1" x14ac:dyDescent="0.3">
      <c r="R13425">
        <f t="shared" si="682"/>
        <v>0</v>
      </c>
      <c r="S13425">
        <f t="shared" si="683"/>
        <v>0</v>
      </c>
      <c r="T13425" s="53" t="str">
        <f t="shared" si="681"/>
        <v/>
      </c>
      <c r="U13425" s="53" t="str">
        <f t="shared" si="681"/>
        <v/>
      </c>
      <c r="V13425" s="53" t="str">
        <f t="shared" si="681"/>
        <v/>
      </c>
      <c r="W13425" s="53" t="str">
        <f t="shared" si="681"/>
        <v/>
      </c>
      <c r="X13425" s="53" t="str">
        <f t="shared" si="681"/>
        <v/>
      </c>
    </row>
    <row r="13426" spans="18:24" hidden="1" x14ac:dyDescent="0.3">
      <c r="R13426">
        <f t="shared" si="682"/>
        <v>0</v>
      </c>
      <c r="S13426">
        <f t="shared" si="683"/>
        <v>0</v>
      </c>
      <c r="T13426" s="53" t="str">
        <f t="shared" si="681"/>
        <v/>
      </c>
      <c r="U13426" s="53" t="str">
        <f t="shared" si="681"/>
        <v/>
      </c>
      <c r="V13426" s="53" t="str">
        <f t="shared" si="681"/>
        <v/>
      </c>
      <c r="W13426" s="53" t="str">
        <f t="shared" si="681"/>
        <v/>
      </c>
      <c r="X13426" s="53" t="str">
        <f t="shared" si="681"/>
        <v/>
      </c>
    </row>
    <row r="13427" spans="18:24" hidden="1" x14ac:dyDescent="0.3">
      <c r="R13427">
        <f t="shared" si="682"/>
        <v>0</v>
      </c>
      <c r="S13427">
        <f t="shared" si="683"/>
        <v>0</v>
      </c>
      <c r="T13427" s="53" t="str">
        <f t="shared" si="681"/>
        <v/>
      </c>
      <c r="U13427" s="53" t="str">
        <f t="shared" si="681"/>
        <v/>
      </c>
      <c r="V13427" s="53" t="str">
        <f t="shared" si="681"/>
        <v/>
      </c>
      <c r="W13427" s="53" t="str">
        <f t="shared" si="681"/>
        <v/>
      </c>
      <c r="X13427" s="53" t="str">
        <f t="shared" si="681"/>
        <v/>
      </c>
    </row>
    <row r="13428" spans="18:24" hidden="1" x14ac:dyDescent="0.3">
      <c r="R13428">
        <f t="shared" si="682"/>
        <v>0</v>
      </c>
      <c r="S13428">
        <f t="shared" si="683"/>
        <v>0</v>
      </c>
      <c r="T13428" s="53" t="str">
        <f t="shared" si="681"/>
        <v/>
      </c>
      <c r="U13428" s="53" t="str">
        <f t="shared" si="681"/>
        <v/>
      </c>
      <c r="V13428" s="53" t="str">
        <f t="shared" si="681"/>
        <v/>
      </c>
      <c r="W13428" s="53" t="str">
        <f t="shared" si="681"/>
        <v/>
      </c>
      <c r="X13428" s="53" t="str">
        <f t="shared" si="681"/>
        <v/>
      </c>
    </row>
    <row r="13429" spans="18:24" hidden="1" x14ac:dyDescent="0.3">
      <c r="R13429">
        <f t="shared" si="682"/>
        <v>0</v>
      </c>
      <c r="S13429">
        <f t="shared" si="683"/>
        <v>0</v>
      </c>
      <c r="T13429" s="53" t="str">
        <f t="shared" si="681"/>
        <v/>
      </c>
      <c r="U13429" s="53" t="str">
        <f t="shared" si="681"/>
        <v/>
      </c>
      <c r="V13429" s="53" t="str">
        <f t="shared" si="681"/>
        <v/>
      </c>
      <c r="W13429" s="53" t="str">
        <f t="shared" si="681"/>
        <v/>
      </c>
      <c r="X13429" s="53" t="str">
        <f t="shared" si="681"/>
        <v/>
      </c>
    </row>
    <row r="13430" spans="18:24" hidden="1" x14ac:dyDescent="0.3">
      <c r="R13430">
        <f t="shared" si="682"/>
        <v>0</v>
      </c>
      <c r="S13430">
        <f t="shared" si="683"/>
        <v>0</v>
      </c>
      <c r="T13430" s="53" t="str">
        <f t="shared" si="681"/>
        <v/>
      </c>
      <c r="U13430" s="53" t="str">
        <f t="shared" si="681"/>
        <v/>
      </c>
      <c r="V13430" s="53" t="str">
        <f t="shared" si="681"/>
        <v/>
      </c>
      <c r="W13430" s="53" t="str">
        <f t="shared" si="681"/>
        <v/>
      </c>
      <c r="X13430" s="53" t="str">
        <f t="shared" si="681"/>
        <v/>
      </c>
    </row>
    <row r="13431" spans="18:24" hidden="1" x14ac:dyDescent="0.3">
      <c r="R13431">
        <f t="shared" si="682"/>
        <v>0</v>
      </c>
      <c r="S13431">
        <f t="shared" si="683"/>
        <v>0</v>
      </c>
      <c r="T13431" s="53" t="str">
        <f t="shared" si="681"/>
        <v/>
      </c>
      <c r="U13431" s="53" t="str">
        <f t="shared" si="681"/>
        <v/>
      </c>
      <c r="V13431" s="53" t="str">
        <f t="shared" si="681"/>
        <v/>
      </c>
      <c r="W13431" s="53" t="str">
        <f t="shared" si="681"/>
        <v/>
      </c>
      <c r="X13431" s="53" t="str">
        <f t="shared" si="681"/>
        <v/>
      </c>
    </row>
    <row r="13432" spans="18:24" hidden="1" x14ac:dyDescent="0.3">
      <c r="R13432">
        <f t="shared" si="682"/>
        <v>0</v>
      </c>
      <c r="S13432">
        <f t="shared" si="683"/>
        <v>0</v>
      </c>
      <c r="T13432" s="53" t="str">
        <f t="shared" ref="T13432:X13482" si="684">IF(OR(COUNTIF($D13432,"*"&amp;T$5&amp;"*")&gt;0,$D13432="GRUPO TEPSA"),T$5,"")</f>
        <v/>
      </c>
      <c r="U13432" s="53" t="str">
        <f t="shared" si="684"/>
        <v/>
      </c>
      <c r="V13432" s="53" t="str">
        <f t="shared" si="684"/>
        <v/>
      </c>
      <c r="W13432" s="53" t="str">
        <f t="shared" si="684"/>
        <v/>
      </c>
      <c r="X13432" s="53" t="str">
        <f t="shared" si="684"/>
        <v/>
      </c>
    </row>
    <row r="13433" spans="18:24" hidden="1" x14ac:dyDescent="0.3">
      <c r="R13433">
        <f t="shared" si="682"/>
        <v>0</v>
      </c>
      <c r="S13433">
        <f t="shared" si="683"/>
        <v>0</v>
      </c>
      <c r="T13433" s="53" t="str">
        <f t="shared" si="684"/>
        <v/>
      </c>
      <c r="U13433" s="53" t="str">
        <f t="shared" si="684"/>
        <v/>
      </c>
      <c r="V13433" s="53" t="str">
        <f t="shared" si="684"/>
        <v/>
      </c>
      <c r="W13433" s="53" t="str">
        <f t="shared" si="684"/>
        <v/>
      </c>
      <c r="X13433" s="53" t="str">
        <f t="shared" si="684"/>
        <v/>
      </c>
    </row>
    <row r="13434" spans="18:24" hidden="1" x14ac:dyDescent="0.3">
      <c r="R13434">
        <f t="shared" si="682"/>
        <v>0</v>
      </c>
      <c r="S13434">
        <f t="shared" si="683"/>
        <v>0</v>
      </c>
      <c r="T13434" s="53" t="str">
        <f t="shared" si="684"/>
        <v/>
      </c>
      <c r="U13434" s="53" t="str">
        <f t="shared" si="684"/>
        <v/>
      </c>
      <c r="V13434" s="53" t="str">
        <f t="shared" si="684"/>
        <v/>
      </c>
      <c r="W13434" s="53" t="str">
        <f t="shared" si="684"/>
        <v/>
      </c>
      <c r="X13434" s="53" t="str">
        <f t="shared" si="684"/>
        <v/>
      </c>
    </row>
    <row r="13435" spans="18:24" hidden="1" x14ac:dyDescent="0.3">
      <c r="R13435">
        <f t="shared" si="682"/>
        <v>0</v>
      </c>
      <c r="S13435">
        <f t="shared" si="683"/>
        <v>0</v>
      </c>
      <c r="T13435" s="53" t="str">
        <f t="shared" si="684"/>
        <v/>
      </c>
      <c r="U13435" s="53" t="str">
        <f t="shared" si="684"/>
        <v/>
      </c>
      <c r="V13435" s="53" t="str">
        <f t="shared" si="684"/>
        <v/>
      </c>
      <c r="W13435" s="53" t="str">
        <f t="shared" si="684"/>
        <v/>
      </c>
      <c r="X13435" s="53" t="str">
        <f t="shared" si="684"/>
        <v/>
      </c>
    </row>
    <row r="13436" spans="18:24" hidden="1" x14ac:dyDescent="0.3">
      <c r="R13436">
        <f t="shared" si="682"/>
        <v>0</v>
      </c>
      <c r="S13436">
        <f t="shared" si="683"/>
        <v>0</v>
      </c>
      <c r="T13436" s="53" t="str">
        <f t="shared" si="684"/>
        <v/>
      </c>
      <c r="U13436" s="53" t="str">
        <f t="shared" si="684"/>
        <v/>
      </c>
      <c r="V13436" s="53" t="str">
        <f t="shared" si="684"/>
        <v/>
      </c>
      <c r="W13436" s="53" t="str">
        <f t="shared" si="684"/>
        <v/>
      </c>
      <c r="X13436" s="53" t="str">
        <f t="shared" si="684"/>
        <v/>
      </c>
    </row>
    <row r="13437" spans="18:24" hidden="1" x14ac:dyDescent="0.3">
      <c r="R13437">
        <f t="shared" si="682"/>
        <v>0</v>
      </c>
      <c r="S13437">
        <f t="shared" si="683"/>
        <v>0</v>
      </c>
      <c r="T13437" s="53" t="str">
        <f t="shared" si="684"/>
        <v/>
      </c>
      <c r="U13437" s="53" t="str">
        <f t="shared" si="684"/>
        <v/>
      </c>
      <c r="V13437" s="53" t="str">
        <f t="shared" si="684"/>
        <v/>
      </c>
      <c r="W13437" s="53" t="str">
        <f t="shared" si="684"/>
        <v/>
      </c>
      <c r="X13437" s="53" t="str">
        <f t="shared" si="684"/>
        <v/>
      </c>
    </row>
    <row r="13438" spans="18:24" hidden="1" x14ac:dyDescent="0.3">
      <c r="R13438">
        <f t="shared" si="682"/>
        <v>0</v>
      </c>
      <c r="S13438">
        <f t="shared" si="683"/>
        <v>0</v>
      </c>
      <c r="T13438" s="53" t="str">
        <f t="shared" si="684"/>
        <v/>
      </c>
      <c r="U13438" s="53" t="str">
        <f t="shared" si="684"/>
        <v/>
      </c>
      <c r="V13438" s="53" t="str">
        <f t="shared" si="684"/>
        <v/>
      </c>
      <c r="W13438" s="53" t="str">
        <f t="shared" si="684"/>
        <v/>
      </c>
      <c r="X13438" s="53" t="str">
        <f t="shared" si="684"/>
        <v/>
      </c>
    </row>
    <row r="13439" spans="18:24" hidden="1" x14ac:dyDescent="0.3">
      <c r="R13439">
        <f t="shared" si="682"/>
        <v>0</v>
      </c>
      <c r="S13439">
        <f t="shared" si="683"/>
        <v>0</v>
      </c>
      <c r="T13439" s="53" t="str">
        <f t="shared" si="684"/>
        <v/>
      </c>
      <c r="U13439" s="53" t="str">
        <f t="shared" si="684"/>
        <v/>
      </c>
      <c r="V13439" s="53" t="str">
        <f t="shared" si="684"/>
        <v/>
      </c>
      <c r="W13439" s="53" t="str">
        <f t="shared" si="684"/>
        <v/>
      </c>
      <c r="X13439" s="53" t="str">
        <f t="shared" si="684"/>
        <v/>
      </c>
    </row>
    <row r="13440" spans="18:24" hidden="1" x14ac:dyDescent="0.3">
      <c r="R13440">
        <f t="shared" si="682"/>
        <v>0</v>
      </c>
      <c r="S13440">
        <f t="shared" si="683"/>
        <v>0</v>
      </c>
      <c r="T13440" s="53" t="str">
        <f t="shared" si="684"/>
        <v/>
      </c>
      <c r="U13440" s="53" t="str">
        <f t="shared" si="684"/>
        <v/>
      </c>
      <c r="V13440" s="53" t="str">
        <f t="shared" si="684"/>
        <v/>
      </c>
      <c r="W13440" s="53" t="str">
        <f t="shared" si="684"/>
        <v/>
      </c>
      <c r="X13440" s="53" t="str">
        <f t="shared" si="684"/>
        <v/>
      </c>
    </row>
    <row r="13441" spans="18:24" hidden="1" x14ac:dyDescent="0.3">
      <c r="R13441">
        <f t="shared" si="682"/>
        <v>0</v>
      </c>
      <c r="S13441">
        <f t="shared" si="683"/>
        <v>0</v>
      </c>
      <c r="T13441" s="53" t="str">
        <f t="shared" si="684"/>
        <v/>
      </c>
      <c r="U13441" s="53" t="str">
        <f t="shared" si="684"/>
        <v/>
      </c>
      <c r="V13441" s="53" t="str">
        <f t="shared" si="684"/>
        <v/>
      </c>
      <c r="W13441" s="53" t="str">
        <f t="shared" si="684"/>
        <v/>
      </c>
      <c r="X13441" s="53" t="str">
        <f t="shared" si="684"/>
        <v/>
      </c>
    </row>
    <row r="13442" spans="18:24" hidden="1" x14ac:dyDescent="0.3">
      <c r="R13442">
        <f t="shared" si="682"/>
        <v>0</v>
      </c>
      <c r="S13442">
        <f t="shared" si="683"/>
        <v>0</v>
      </c>
      <c r="T13442" s="53" t="str">
        <f t="shared" si="684"/>
        <v/>
      </c>
      <c r="U13442" s="53" t="str">
        <f t="shared" si="684"/>
        <v/>
      </c>
      <c r="V13442" s="53" t="str">
        <f t="shared" si="684"/>
        <v/>
      </c>
      <c r="W13442" s="53" t="str">
        <f t="shared" si="684"/>
        <v/>
      </c>
      <c r="X13442" s="53" t="str">
        <f t="shared" si="684"/>
        <v/>
      </c>
    </row>
    <row r="13443" spans="18:24" hidden="1" x14ac:dyDescent="0.3">
      <c r="R13443">
        <f t="shared" si="682"/>
        <v>0</v>
      </c>
      <c r="S13443">
        <f t="shared" si="683"/>
        <v>0</v>
      </c>
      <c r="T13443" s="53" t="str">
        <f t="shared" si="684"/>
        <v/>
      </c>
      <c r="U13443" s="53" t="str">
        <f t="shared" si="684"/>
        <v/>
      </c>
      <c r="V13443" s="53" t="str">
        <f t="shared" si="684"/>
        <v/>
      </c>
      <c r="W13443" s="53" t="str">
        <f t="shared" si="684"/>
        <v/>
      </c>
      <c r="X13443" s="53" t="str">
        <f t="shared" si="684"/>
        <v/>
      </c>
    </row>
    <row r="13444" spans="18:24" hidden="1" x14ac:dyDescent="0.3">
      <c r="R13444">
        <f t="shared" si="682"/>
        <v>0</v>
      </c>
      <c r="S13444">
        <f t="shared" si="683"/>
        <v>0</v>
      </c>
      <c r="T13444" s="53" t="str">
        <f t="shared" si="684"/>
        <v/>
      </c>
      <c r="U13444" s="53" t="str">
        <f t="shared" si="684"/>
        <v/>
      </c>
      <c r="V13444" s="53" t="str">
        <f t="shared" si="684"/>
        <v/>
      </c>
      <c r="W13444" s="53" t="str">
        <f t="shared" si="684"/>
        <v/>
      </c>
      <c r="X13444" s="53" t="str">
        <f t="shared" si="684"/>
        <v/>
      </c>
    </row>
    <row r="13445" spans="18:24" hidden="1" x14ac:dyDescent="0.3">
      <c r="R13445">
        <f t="shared" si="682"/>
        <v>0</v>
      </c>
      <c r="S13445">
        <f t="shared" si="683"/>
        <v>0</v>
      </c>
      <c r="T13445" s="53" t="str">
        <f t="shared" si="684"/>
        <v/>
      </c>
      <c r="U13445" s="53" t="str">
        <f t="shared" si="684"/>
        <v/>
      </c>
      <c r="V13445" s="53" t="str">
        <f t="shared" si="684"/>
        <v/>
      </c>
      <c r="W13445" s="53" t="str">
        <f t="shared" si="684"/>
        <v/>
      </c>
      <c r="X13445" s="53" t="str">
        <f t="shared" si="684"/>
        <v/>
      </c>
    </row>
    <row r="13446" spans="18:24" hidden="1" x14ac:dyDescent="0.3">
      <c r="R13446">
        <f t="shared" si="682"/>
        <v>0</v>
      </c>
      <c r="S13446">
        <f t="shared" si="683"/>
        <v>0</v>
      </c>
      <c r="T13446" s="53" t="str">
        <f t="shared" si="684"/>
        <v/>
      </c>
      <c r="U13446" s="53" t="str">
        <f t="shared" si="684"/>
        <v/>
      </c>
      <c r="V13446" s="53" t="str">
        <f t="shared" si="684"/>
        <v/>
      </c>
      <c r="W13446" s="53" t="str">
        <f t="shared" si="684"/>
        <v/>
      </c>
      <c r="X13446" s="53" t="str">
        <f t="shared" si="684"/>
        <v/>
      </c>
    </row>
    <row r="13447" spans="18:24" hidden="1" x14ac:dyDescent="0.3">
      <c r="R13447">
        <f t="shared" ref="R13447:R13510" si="685">IF(OR(D13447="GRUPO TEPSA",D13447="TODAS"),P13447/5,P13447)</f>
        <v>0</v>
      </c>
      <c r="S13447">
        <f t="shared" si="683"/>
        <v>0</v>
      </c>
      <c r="T13447" s="53" t="str">
        <f t="shared" si="684"/>
        <v/>
      </c>
      <c r="U13447" s="53" t="str">
        <f t="shared" si="684"/>
        <v/>
      </c>
      <c r="V13447" s="53" t="str">
        <f t="shared" si="684"/>
        <v/>
      </c>
      <c r="W13447" s="53" t="str">
        <f t="shared" si="684"/>
        <v/>
      </c>
      <c r="X13447" s="53" t="str">
        <f t="shared" si="684"/>
        <v/>
      </c>
    </row>
    <row r="13448" spans="18:24" hidden="1" x14ac:dyDescent="0.3">
      <c r="R13448">
        <f t="shared" si="685"/>
        <v>0</v>
      </c>
      <c r="S13448">
        <f t="shared" si="683"/>
        <v>0</v>
      </c>
      <c r="T13448" s="53" t="str">
        <f t="shared" si="684"/>
        <v/>
      </c>
      <c r="U13448" s="53" t="str">
        <f t="shared" si="684"/>
        <v/>
      </c>
      <c r="V13448" s="53" t="str">
        <f t="shared" si="684"/>
        <v/>
      </c>
      <c r="W13448" s="53" t="str">
        <f t="shared" si="684"/>
        <v/>
      </c>
      <c r="X13448" s="53" t="str">
        <f t="shared" si="684"/>
        <v/>
      </c>
    </row>
    <row r="13449" spans="18:24" hidden="1" x14ac:dyDescent="0.3">
      <c r="R13449">
        <f t="shared" si="685"/>
        <v>0</v>
      </c>
      <c r="S13449">
        <f t="shared" si="683"/>
        <v>0</v>
      </c>
      <c r="T13449" s="53" t="str">
        <f t="shared" si="684"/>
        <v/>
      </c>
      <c r="U13449" s="53" t="str">
        <f t="shared" si="684"/>
        <v/>
      </c>
      <c r="V13449" s="53" t="str">
        <f t="shared" si="684"/>
        <v/>
      </c>
      <c r="W13449" s="53" t="str">
        <f t="shared" si="684"/>
        <v/>
      </c>
      <c r="X13449" s="53" t="str">
        <f t="shared" si="684"/>
        <v/>
      </c>
    </row>
    <row r="13450" spans="18:24" hidden="1" x14ac:dyDescent="0.3">
      <c r="R13450">
        <f t="shared" si="685"/>
        <v>0</v>
      </c>
      <c r="S13450">
        <f t="shared" si="683"/>
        <v>0</v>
      </c>
      <c r="T13450" s="53" t="str">
        <f t="shared" si="684"/>
        <v/>
      </c>
      <c r="U13450" s="53" t="str">
        <f t="shared" si="684"/>
        <v/>
      </c>
      <c r="V13450" s="53" t="str">
        <f t="shared" si="684"/>
        <v/>
      </c>
      <c r="W13450" s="53" t="str">
        <f t="shared" si="684"/>
        <v/>
      </c>
      <c r="X13450" s="53" t="str">
        <f t="shared" si="684"/>
        <v/>
      </c>
    </row>
    <row r="13451" spans="18:24" hidden="1" x14ac:dyDescent="0.3">
      <c r="R13451">
        <f t="shared" si="685"/>
        <v>0</v>
      </c>
      <c r="S13451">
        <f t="shared" ref="S13451:S13514" si="686">IF(OR(D13451="GRUPO TEPSA",D13451="TODAS"),Q13451/5,Q13451)</f>
        <v>0</v>
      </c>
      <c r="T13451" s="53" t="str">
        <f t="shared" si="684"/>
        <v/>
      </c>
      <c r="U13451" s="53" t="str">
        <f t="shared" si="684"/>
        <v/>
      </c>
      <c r="V13451" s="53" t="str">
        <f t="shared" si="684"/>
        <v/>
      </c>
      <c r="W13451" s="53" t="str">
        <f t="shared" si="684"/>
        <v/>
      </c>
      <c r="X13451" s="53" t="str">
        <f t="shared" si="684"/>
        <v/>
      </c>
    </row>
    <row r="13452" spans="18:24" hidden="1" x14ac:dyDescent="0.3">
      <c r="R13452">
        <f t="shared" si="685"/>
        <v>0</v>
      </c>
      <c r="S13452">
        <f t="shared" si="686"/>
        <v>0</v>
      </c>
      <c r="T13452" s="53" t="str">
        <f t="shared" si="684"/>
        <v/>
      </c>
      <c r="U13452" s="53" t="str">
        <f t="shared" si="684"/>
        <v/>
      </c>
      <c r="V13452" s="53" t="str">
        <f t="shared" si="684"/>
        <v/>
      </c>
      <c r="W13452" s="53" t="str">
        <f t="shared" si="684"/>
        <v/>
      </c>
      <c r="X13452" s="53" t="str">
        <f t="shared" si="684"/>
        <v/>
      </c>
    </row>
    <row r="13453" spans="18:24" hidden="1" x14ac:dyDescent="0.3">
      <c r="R13453">
        <f t="shared" si="685"/>
        <v>0</v>
      </c>
      <c r="S13453">
        <f t="shared" si="686"/>
        <v>0</v>
      </c>
      <c r="T13453" s="53" t="str">
        <f t="shared" si="684"/>
        <v/>
      </c>
      <c r="U13453" s="53" t="str">
        <f t="shared" si="684"/>
        <v/>
      </c>
      <c r="V13453" s="53" t="str">
        <f t="shared" si="684"/>
        <v/>
      </c>
      <c r="W13453" s="53" t="str">
        <f t="shared" si="684"/>
        <v/>
      </c>
      <c r="X13453" s="53" t="str">
        <f t="shared" si="684"/>
        <v/>
      </c>
    </row>
    <row r="13454" spans="18:24" hidden="1" x14ac:dyDescent="0.3">
      <c r="R13454">
        <f t="shared" si="685"/>
        <v>0</v>
      </c>
      <c r="S13454">
        <f t="shared" si="686"/>
        <v>0</v>
      </c>
      <c r="T13454" s="53" t="str">
        <f t="shared" si="684"/>
        <v/>
      </c>
      <c r="U13454" s="53" t="str">
        <f t="shared" si="684"/>
        <v/>
      </c>
      <c r="V13454" s="53" t="str">
        <f t="shared" si="684"/>
        <v/>
      </c>
      <c r="W13454" s="53" t="str">
        <f t="shared" si="684"/>
        <v/>
      </c>
      <c r="X13454" s="53" t="str">
        <f t="shared" si="684"/>
        <v/>
      </c>
    </row>
    <row r="13455" spans="18:24" hidden="1" x14ac:dyDescent="0.3">
      <c r="R13455">
        <f t="shared" si="685"/>
        <v>0</v>
      </c>
      <c r="S13455">
        <f t="shared" si="686"/>
        <v>0</v>
      </c>
      <c r="T13455" s="53" t="str">
        <f t="shared" si="684"/>
        <v/>
      </c>
      <c r="U13455" s="53" t="str">
        <f t="shared" si="684"/>
        <v/>
      </c>
      <c r="V13455" s="53" t="str">
        <f t="shared" si="684"/>
        <v/>
      </c>
      <c r="W13455" s="53" t="str">
        <f t="shared" si="684"/>
        <v/>
      </c>
      <c r="X13455" s="53" t="str">
        <f t="shared" si="684"/>
        <v/>
      </c>
    </row>
    <row r="13456" spans="18:24" hidden="1" x14ac:dyDescent="0.3">
      <c r="R13456">
        <f t="shared" si="685"/>
        <v>0</v>
      </c>
      <c r="S13456">
        <f t="shared" si="686"/>
        <v>0</v>
      </c>
      <c r="T13456" s="53" t="str">
        <f t="shared" si="684"/>
        <v/>
      </c>
      <c r="U13456" s="53" t="str">
        <f t="shared" si="684"/>
        <v/>
      </c>
      <c r="V13456" s="53" t="str">
        <f t="shared" si="684"/>
        <v/>
      </c>
      <c r="W13456" s="53" t="str">
        <f t="shared" si="684"/>
        <v/>
      </c>
      <c r="X13456" s="53" t="str">
        <f t="shared" si="684"/>
        <v/>
      </c>
    </row>
    <row r="13457" spans="18:24" hidden="1" x14ac:dyDescent="0.3">
      <c r="R13457">
        <f t="shared" si="685"/>
        <v>0</v>
      </c>
      <c r="S13457">
        <f t="shared" si="686"/>
        <v>0</v>
      </c>
      <c r="T13457" s="53" t="str">
        <f t="shared" si="684"/>
        <v/>
      </c>
      <c r="U13457" s="53" t="str">
        <f t="shared" si="684"/>
        <v/>
      </c>
      <c r="V13457" s="53" t="str">
        <f t="shared" si="684"/>
        <v/>
      </c>
      <c r="W13457" s="53" t="str">
        <f t="shared" si="684"/>
        <v/>
      </c>
      <c r="X13457" s="53" t="str">
        <f t="shared" si="684"/>
        <v/>
      </c>
    </row>
    <row r="13458" spans="18:24" hidden="1" x14ac:dyDescent="0.3">
      <c r="R13458">
        <f t="shared" si="685"/>
        <v>0</v>
      </c>
      <c r="S13458">
        <f t="shared" si="686"/>
        <v>0</v>
      </c>
      <c r="T13458" s="53" t="str">
        <f t="shared" si="684"/>
        <v/>
      </c>
      <c r="U13458" s="53" t="str">
        <f t="shared" si="684"/>
        <v/>
      </c>
      <c r="V13458" s="53" t="str">
        <f t="shared" si="684"/>
        <v/>
      </c>
      <c r="W13458" s="53" t="str">
        <f t="shared" si="684"/>
        <v/>
      </c>
      <c r="X13458" s="53" t="str">
        <f t="shared" si="684"/>
        <v/>
      </c>
    </row>
    <row r="13459" spans="18:24" hidden="1" x14ac:dyDescent="0.3">
      <c r="R13459">
        <f t="shared" si="685"/>
        <v>0</v>
      </c>
      <c r="S13459">
        <f t="shared" si="686"/>
        <v>0</v>
      </c>
      <c r="T13459" s="53" t="str">
        <f t="shared" si="684"/>
        <v/>
      </c>
      <c r="U13459" s="53" t="str">
        <f t="shared" si="684"/>
        <v/>
      </c>
      <c r="V13459" s="53" t="str">
        <f t="shared" si="684"/>
        <v/>
      </c>
      <c r="W13459" s="53" t="str">
        <f t="shared" si="684"/>
        <v/>
      </c>
      <c r="X13459" s="53" t="str">
        <f t="shared" si="684"/>
        <v/>
      </c>
    </row>
    <row r="13460" spans="18:24" hidden="1" x14ac:dyDescent="0.3">
      <c r="R13460">
        <f t="shared" si="685"/>
        <v>0</v>
      </c>
      <c r="S13460">
        <f t="shared" si="686"/>
        <v>0</v>
      </c>
      <c r="T13460" s="53" t="str">
        <f t="shared" si="684"/>
        <v/>
      </c>
      <c r="U13460" s="53" t="str">
        <f t="shared" si="684"/>
        <v/>
      </c>
      <c r="V13460" s="53" t="str">
        <f t="shared" si="684"/>
        <v/>
      </c>
      <c r="W13460" s="53" t="str">
        <f t="shared" si="684"/>
        <v/>
      </c>
      <c r="X13460" s="53" t="str">
        <f t="shared" si="684"/>
        <v/>
      </c>
    </row>
    <row r="13461" spans="18:24" hidden="1" x14ac:dyDescent="0.3">
      <c r="R13461">
        <f t="shared" si="685"/>
        <v>0</v>
      </c>
      <c r="S13461">
        <f t="shared" si="686"/>
        <v>0</v>
      </c>
      <c r="T13461" s="53" t="str">
        <f t="shared" si="684"/>
        <v/>
      </c>
      <c r="U13461" s="53" t="str">
        <f t="shared" si="684"/>
        <v/>
      </c>
      <c r="V13461" s="53" t="str">
        <f t="shared" si="684"/>
        <v/>
      </c>
      <c r="W13461" s="53" t="str">
        <f t="shared" si="684"/>
        <v/>
      </c>
      <c r="X13461" s="53" t="str">
        <f t="shared" si="684"/>
        <v/>
      </c>
    </row>
    <row r="13462" spans="18:24" hidden="1" x14ac:dyDescent="0.3">
      <c r="R13462">
        <f t="shared" si="685"/>
        <v>0</v>
      </c>
      <c r="S13462">
        <f t="shared" si="686"/>
        <v>0</v>
      </c>
      <c r="T13462" s="53" t="str">
        <f t="shared" si="684"/>
        <v/>
      </c>
      <c r="U13462" s="53" t="str">
        <f t="shared" si="684"/>
        <v/>
      </c>
      <c r="V13462" s="53" t="str">
        <f t="shared" si="684"/>
        <v/>
      </c>
      <c r="W13462" s="53" t="str">
        <f t="shared" si="684"/>
        <v/>
      </c>
      <c r="X13462" s="53" t="str">
        <f t="shared" si="684"/>
        <v/>
      </c>
    </row>
    <row r="13463" spans="18:24" hidden="1" x14ac:dyDescent="0.3">
      <c r="R13463">
        <f t="shared" si="685"/>
        <v>0</v>
      </c>
      <c r="S13463">
        <f t="shared" si="686"/>
        <v>0</v>
      </c>
      <c r="T13463" s="53" t="str">
        <f t="shared" si="684"/>
        <v/>
      </c>
      <c r="U13463" s="53" t="str">
        <f t="shared" si="684"/>
        <v/>
      </c>
      <c r="V13463" s="53" t="str">
        <f t="shared" si="684"/>
        <v/>
      </c>
      <c r="W13463" s="53" t="str">
        <f t="shared" si="684"/>
        <v/>
      </c>
      <c r="X13463" s="53" t="str">
        <f t="shared" si="684"/>
        <v/>
      </c>
    </row>
    <row r="13464" spans="18:24" hidden="1" x14ac:dyDescent="0.3">
      <c r="R13464">
        <f t="shared" si="685"/>
        <v>0</v>
      </c>
      <c r="S13464">
        <f t="shared" si="686"/>
        <v>0</v>
      </c>
      <c r="T13464" s="53" t="str">
        <f t="shared" si="684"/>
        <v/>
      </c>
      <c r="U13464" s="53" t="str">
        <f t="shared" si="684"/>
        <v/>
      </c>
      <c r="V13464" s="53" t="str">
        <f t="shared" si="684"/>
        <v/>
      </c>
      <c r="W13464" s="53" t="str">
        <f t="shared" si="684"/>
        <v/>
      </c>
      <c r="X13464" s="53" t="str">
        <f t="shared" si="684"/>
        <v/>
      </c>
    </row>
    <row r="13465" spans="18:24" hidden="1" x14ac:dyDescent="0.3">
      <c r="R13465">
        <f t="shared" si="685"/>
        <v>0</v>
      </c>
      <c r="S13465">
        <f t="shared" si="686"/>
        <v>0</v>
      </c>
      <c r="T13465" s="53" t="str">
        <f t="shared" si="684"/>
        <v/>
      </c>
      <c r="U13465" s="53" t="str">
        <f t="shared" si="684"/>
        <v/>
      </c>
      <c r="V13465" s="53" t="str">
        <f t="shared" si="684"/>
        <v/>
      </c>
      <c r="W13465" s="53" t="str">
        <f t="shared" si="684"/>
        <v/>
      </c>
      <c r="X13465" s="53" t="str">
        <f t="shared" si="684"/>
        <v/>
      </c>
    </row>
    <row r="13466" spans="18:24" hidden="1" x14ac:dyDescent="0.3">
      <c r="R13466">
        <f t="shared" si="685"/>
        <v>0</v>
      </c>
      <c r="S13466">
        <f t="shared" si="686"/>
        <v>0</v>
      </c>
      <c r="T13466" s="53" t="str">
        <f t="shared" si="684"/>
        <v/>
      </c>
      <c r="U13466" s="53" t="str">
        <f t="shared" si="684"/>
        <v/>
      </c>
      <c r="V13466" s="53" t="str">
        <f t="shared" si="684"/>
        <v/>
      </c>
      <c r="W13466" s="53" t="str">
        <f t="shared" si="684"/>
        <v/>
      </c>
      <c r="X13466" s="53" t="str">
        <f t="shared" si="684"/>
        <v/>
      </c>
    </row>
    <row r="13467" spans="18:24" hidden="1" x14ac:dyDescent="0.3">
      <c r="R13467">
        <f t="shared" si="685"/>
        <v>0</v>
      </c>
      <c r="S13467">
        <f t="shared" si="686"/>
        <v>0</v>
      </c>
      <c r="T13467" s="53" t="str">
        <f t="shared" si="684"/>
        <v/>
      </c>
      <c r="U13467" s="53" t="str">
        <f t="shared" si="684"/>
        <v/>
      </c>
      <c r="V13467" s="53" t="str">
        <f t="shared" si="684"/>
        <v/>
      </c>
      <c r="W13467" s="53" t="str">
        <f t="shared" si="684"/>
        <v/>
      </c>
      <c r="X13467" s="53" t="str">
        <f t="shared" si="684"/>
        <v/>
      </c>
    </row>
    <row r="13468" spans="18:24" hidden="1" x14ac:dyDescent="0.3">
      <c r="R13468">
        <f t="shared" si="685"/>
        <v>0</v>
      </c>
      <c r="S13468">
        <f t="shared" si="686"/>
        <v>0</v>
      </c>
      <c r="T13468" s="53" t="str">
        <f t="shared" si="684"/>
        <v/>
      </c>
      <c r="U13468" s="53" t="str">
        <f t="shared" si="684"/>
        <v/>
      </c>
      <c r="V13468" s="53" t="str">
        <f t="shared" si="684"/>
        <v/>
      </c>
      <c r="W13468" s="53" t="str">
        <f t="shared" si="684"/>
        <v/>
      </c>
      <c r="X13468" s="53" t="str">
        <f t="shared" si="684"/>
        <v/>
      </c>
    </row>
    <row r="13469" spans="18:24" hidden="1" x14ac:dyDescent="0.3">
      <c r="R13469">
        <f t="shared" si="685"/>
        <v>0</v>
      </c>
      <c r="S13469">
        <f t="shared" si="686"/>
        <v>0</v>
      </c>
      <c r="T13469" s="53" t="str">
        <f t="shared" si="684"/>
        <v/>
      </c>
      <c r="U13469" s="53" t="str">
        <f t="shared" si="684"/>
        <v/>
      </c>
      <c r="V13469" s="53" t="str">
        <f t="shared" si="684"/>
        <v/>
      </c>
      <c r="W13469" s="53" t="str">
        <f t="shared" si="684"/>
        <v/>
      </c>
      <c r="X13469" s="53" t="str">
        <f t="shared" si="684"/>
        <v/>
      </c>
    </row>
    <row r="13470" spans="18:24" hidden="1" x14ac:dyDescent="0.3">
      <c r="R13470">
        <f t="shared" si="685"/>
        <v>0</v>
      </c>
      <c r="S13470">
        <f t="shared" si="686"/>
        <v>0</v>
      </c>
      <c r="T13470" s="53" t="str">
        <f t="shared" si="684"/>
        <v/>
      </c>
      <c r="U13470" s="53" t="str">
        <f t="shared" si="684"/>
        <v/>
      </c>
      <c r="V13470" s="53" t="str">
        <f t="shared" si="684"/>
        <v/>
      </c>
      <c r="W13470" s="53" t="str">
        <f t="shared" si="684"/>
        <v/>
      </c>
      <c r="X13470" s="53" t="str">
        <f t="shared" si="684"/>
        <v/>
      </c>
    </row>
    <row r="13471" spans="18:24" hidden="1" x14ac:dyDescent="0.3">
      <c r="R13471">
        <f t="shared" si="685"/>
        <v>0</v>
      </c>
      <c r="S13471">
        <f t="shared" si="686"/>
        <v>0</v>
      </c>
      <c r="T13471" s="53" t="str">
        <f t="shared" si="684"/>
        <v/>
      </c>
      <c r="U13471" s="53" t="str">
        <f t="shared" si="684"/>
        <v/>
      </c>
      <c r="V13471" s="53" t="str">
        <f t="shared" si="684"/>
        <v/>
      </c>
      <c r="W13471" s="53" t="str">
        <f t="shared" si="684"/>
        <v/>
      </c>
      <c r="X13471" s="53" t="str">
        <f t="shared" si="684"/>
        <v/>
      </c>
    </row>
    <row r="13472" spans="18:24" hidden="1" x14ac:dyDescent="0.3">
      <c r="R13472">
        <f t="shared" si="685"/>
        <v>0</v>
      </c>
      <c r="S13472">
        <f t="shared" si="686"/>
        <v>0</v>
      </c>
      <c r="T13472" s="53" t="str">
        <f t="shared" si="684"/>
        <v/>
      </c>
      <c r="U13472" s="53" t="str">
        <f t="shared" si="684"/>
        <v/>
      </c>
      <c r="V13472" s="53" t="str">
        <f t="shared" si="684"/>
        <v/>
      </c>
      <c r="W13472" s="53" t="str">
        <f t="shared" si="684"/>
        <v/>
      </c>
      <c r="X13472" s="53" t="str">
        <f t="shared" si="684"/>
        <v/>
      </c>
    </row>
    <row r="13473" spans="18:24" hidden="1" x14ac:dyDescent="0.3">
      <c r="R13473">
        <f t="shared" si="685"/>
        <v>0</v>
      </c>
      <c r="S13473">
        <f t="shared" si="686"/>
        <v>0</v>
      </c>
      <c r="T13473" s="53" t="str">
        <f t="shared" si="684"/>
        <v/>
      </c>
      <c r="U13473" s="53" t="str">
        <f t="shared" si="684"/>
        <v/>
      </c>
      <c r="V13473" s="53" t="str">
        <f t="shared" si="684"/>
        <v/>
      </c>
      <c r="W13473" s="53" t="str">
        <f t="shared" si="684"/>
        <v/>
      </c>
      <c r="X13473" s="53" t="str">
        <f t="shared" si="684"/>
        <v/>
      </c>
    </row>
    <row r="13474" spans="18:24" hidden="1" x14ac:dyDescent="0.3">
      <c r="R13474">
        <f t="shared" si="685"/>
        <v>0</v>
      </c>
      <c r="S13474">
        <f t="shared" si="686"/>
        <v>0</v>
      </c>
      <c r="T13474" s="53" t="str">
        <f t="shared" si="684"/>
        <v/>
      </c>
      <c r="U13474" s="53" t="str">
        <f t="shared" si="684"/>
        <v/>
      </c>
      <c r="V13474" s="53" t="str">
        <f t="shared" si="684"/>
        <v/>
      </c>
      <c r="W13474" s="53" t="str">
        <f t="shared" si="684"/>
        <v/>
      </c>
      <c r="X13474" s="53" t="str">
        <f t="shared" si="684"/>
        <v/>
      </c>
    </row>
    <row r="13475" spans="18:24" hidden="1" x14ac:dyDescent="0.3">
      <c r="R13475">
        <f t="shared" si="685"/>
        <v>0</v>
      </c>
      <c r="S13475">
        <f t="shared" si="686"/>
        <v>0</v>
      </c>
      <c r="T13475" s="53" t="str">
        <f t="shared" si="684"/>
        <v/>
      </c>
      <c r="U13475" s="53" t="str">
        <f t="shared" si="684"/>
        <v/>
      </c>
      <c r="V13475" s="53" t="str">
        <f t="shared" si="684"/>
        <v/>
      </c>
      <c r="W13475" s="53" t="str">
        <f t="shared" si="684"/>
        <v/>
      </c>
      <c r="X13475" s="53" t="str">
        <f t="shared" si="684"/>
        <v/>
      </c>
    </row>
    <row r="13476" spans="18:24" hidden="1" x14ac:dyDescent="0.3">
      <c r="R13476">
        <f t="shared" si="685"/>
        <v>0</v>
      </c>
      <c r="S13476">
        <f t="shared" si="686"/>
        <v>0</v>
      </c>
      <c r="T13476" s="53" t="str">
        <f t="shared" si="684"/>
        <v/>
      </c>
      <c r="U13476" s="53" t="str">
        <f t="shared" si="684"/>
        <v/>
      </c>
      <c r="V13476" s="53" t="str">
        <f t="shared" si="684"/>
        <v/>
      </c>
      <c r="W13476" s="53" t="str">
        <f t="shared" si="684"/>
        <v/>
      </c>
      <c r="X13476" s="53" t="str">
        <f t="shared" si="684"/>
        <v/>
      </c>
    </row>
    <row r="13477" spans="18:24" hidden="1" x14ac:dyDescent="0.3">
      <c r="R13477">
        <f t="shared" si="685"/>
        <v>0</v>
      </c>
      <c r="S13477">
        <f t="shared" si="686"/>
        <v>0</v>
      </c>
      <c r="T13477" s="53" t="str">
        <f t="shared" si="684"/>
        <v/>
      </c>
      <c r="U13477" s="53" t="str">
        <f t="shared" si="684"/>
        <v/>
      </c>
      <c r="V13477" s="53" t="str">
        <f t="shared" si="684"/>
        <v/>
      </c>
      <c r="W13477" s="53" t="str">
        <f t="shared" si="684"/>
        <v/>
      </c>
      <c r="X13477" s="53" t="str">
        <f t="shared" si="684"/>
        <v/>
      </c>
    </row>
    <row r="13478" spans="18:24" hidden="1" x14ac:dyDescent="0.3">
      <c r="R13478">
        <f t="shared" si="685"/>
        <v>0</v>
      </c>
      <c r="S13478">
        <f t="shared" si="686"/>
        <v>0</v>
      </c>
      <c r="T13478" s="53" t="str">
        <f t="shared" si="684"/>
        <v/>
      </c>
      <c r="U13478" s="53" t="str">
        <f t="shared" si="684"/>
        <v/>
      </c>
      <c r="V13478" s="53" t="str">
        <f t="shared" si="684"/>
        <v/>
      </c>
      <c r="W13478" s="53" t="str">
        <f t="shared" si="684"/>
        <v/>
      </c>
      <c r="X13478" s="53" t="str">
        <f t="shared" si="684"/>
        <v/>
      </c>
    </row>
    <row r="13479" spans="18:24" hidden="1" x14ac:dyDescent="0.3">
      <c r="R13479">
        <f t="shared" si="685"/>
        <v>0</v>
      </c>
      <c r="S13479">
        <f t="shared" si="686"/>
        <v>0</v>
      </c>
      <c r="T13479" s="53" t="str">
        <f t="shared" si="684"/>
        <v/>
      </c>
      <c r="U13479" s="53" t="str">
        <f t="shared" si="684"/>
        <v/>
      </c>
      <c r="V13479" s="53" t="str">
        <f t="shared" si="684"/>
        <v/>
      </c>
      <c r="W13479" s="53" t="str">
        <f t="shared" si="684"/>
        <v/>
      </c>
      <c r="X13479" s="53" t="str">
        <f t="shared" si="684"/>
        <v/>
      </c>
    </row>
    <row r="13480" spans="18:24" hidden="1" x14ac:dyDescent="0.3">
      <c r="R13480">
        <f t="shared" si="685"/>
        <v>0</v>
      </c>
      <c r="S13480">
        <f t="shared" si="686"/>
        <v>0</v>
      </c>
      <c r="T13480" s="53" t="str">
        <f t="shared" si="684"/>
        <v/>
      </c>
      <c r="U13480" s="53" t="str">
        <f t="shared" si="684"/>
        <v/>
      </c>
      <c r="V13480" s="53" t="str">
        <f t="shared" si="684"/>
        <v/>
      </c>
      <c r="W13480" s="53" t="str">
        <f t="shared" si="684"/>
        <v/>
      </c>
      <c r="X13480" s="53" t="str">
        <f t="shared" si="684"/>
        <v/>
      </c>
    </row>
    <row r="13481" spans="18:24" hidden="1" x14ac:dyDescent="0.3">
      <c r="R13481">
        <f t="shared" si="685"/>
        <v>0</v>
      </c>
      <c r="S13481">
        <f t="shared" si="686"/>
        <v>0</v>
      </c>
      <c r="T13481" s="53" t="str">
        <f t="shared" si="684"/>
        <v/>
      </c>
      <c r="U13481" s="53" t="str">
        <f t="shared" si="684"/>
        <v/>
      </c>
      <c r="V13481" s="53" t="str">
        <f t="shared" si="684"/>
        <v/>
      </c>
      <c r="W13481" s="53" t="str">
        <f t="shared" si="684"/>
        <v/>
      </c>
      <c r="X13481" s="53" t="str">
        <f t="shared" si="684"/>
        <v/>
      </c>
    </row>
    <row r="13482" spans="18:24" hidden="1" x14ac:dyDescent="0.3">
      <c r="R13482">
        <f t="shared" si="685"/>
        <v>0</v>
      </c>
      <c r="S13482">
        <f t="shared" si="686"/>
        <v>0</v>
      </c>
      <c r="T13482" s="53" t="str">
        <f t="shared" si="684"/>
        <v/>
      </c>
      <c r="U13482" s="53" t="str">
        <f t="shared" si="684"/>
        <v/>
      </c>
      <c r="V13482" s="53" t="str">
        <f t="shared" si="684"/>
        <v/>
      </c>
      <c r="W13482" s="53" t="str">
        <f t="shared" si="684"/>
        <v/>
      </c>
      <c r="X13482" s="53" t="str">
        <f t="shared" si="684"/>
        <v/>
      </c>
    </row>
    <row r="13483" spans="18:24" hidden="1" x14ac:dyDescent="0.3">
      <c r="R13483">
        <f t="shared" si="685"/>
        <v>0</v>
      </c>
      <c r="S13483">
        <f t="shared" si="686"/>
        <v>0</v>
      </c>
      <c r="T13483" s="53" t="str">
        <f t="shared" ref="T13483:X13533" si="687">IF(OR(COUNTIF($D13483,"*"&amp;T$5&amp;"*")&gt;0,$D13483="GRUPO TEPSA"),T$5,"")</f>
        <v/>
      </c>
      <c r="U13483" s="53" t="str">
        <f t="shared" si="687"/>
        <v/>
      </c>
      <c r="V13483" s="53" t="str">
        <f t="shared" si="687"/>
        <v/>
      </c>
      <c r="W13483" s="53" t="str">
        <f t="shared" si="687"/>
        <v/>
      </c>
      <c r="X13483" s="53" t="str">
        <f t="shared" si="687"/>
        <v/>
      </c>
    </row>
    <row r="13484" spans="18:24" hidden="1" x14ac:dyDescent="0.3">
      <c r="R13484">
        <f t="shared" si="685"/>
        <v>0</v>
      </c>
      <c r="S13484">
        <f t="shared" si="686"/>
        <v>0</v>
      </c>
      <c r="T13484" s="53" t="str">
        <f t="shared" si="687"/>
        <v/>
      </c>
      <c r="U13484" s="53" t="str">
        <f t="shared" si="687"/>
        <v/>
      </c>
      <c r="V13484" s="53" t="str">
        <f t="shared" si="687"/>
        <v/>
      </c>
      <c r="W13484" s="53" t="str">
        <f t="shared" si="687"/>
        <v/>
      </c>
      <c r="X13484" s="53" t="str">
        <f t="shared" si="687"/>
        <v/>
      </c>
    </row>
    <row r="13485" spans="18:24" hidden="1" x14ac:dyDescent="0.3">
      <c r="R13485">
        <f t="shared" si="685"/>
        <v>0</v>
      </c>
      <c r="S13485">
        <f t="shared" si="686"/>
        <v>0</v>
      </c>
      <c r="T13485" s="53" t="str">
        <f t="shared" si="687"/>
        <v/>
      </c>
      <c r="U13485" s="53" t="str">
        <f t="shared" si="687"/>
        <v/>
      </c>
      <c r="V13485" s="53" t="str">
        <f t="shared" si="687"/>
        <v/>
      </c>
      <c r="W13485" s="53" t="str">
        <f t="shared" si="687"/>
        <v/>
      </c>
      <c r="X13485" s="53" t="str">
        <f t="shared" si="687"/>
        <v/>
      </c>
    </row>
    <row r="13486" spans="18:24" hidden="1" x14ac:dyDescent="0.3">
      <c r="R13486">
        <f t="shared" si="685"/>
        <v>0</v>
      </c>
      <c r="S13486">
        <f t="shared" si="686"/>
        <v>0</v>
      </c>
      <c r="T13486" s="53" t="str">
        <f t="shared" si="687"/>
        <v/>
      </c>
      <c r="U13486" s="53" t="str">
        <f t="shared" si="687"/>
        <v/>
      </c>
      <c r="V13486" s="53" t="str">
        <f t="shared" si="687"/>
        <v/>
      </c>
      <c r="W13486" s="53" t="str">
        <f t="shared" si="687"/>
        <v/>
      </c>
      <c r="X13486" s="53" t="str">
        <f t="shared" si="687"/>
        <v/>
      </c>
    </row>
    <row r="13487" spans="18:24" hidden="1" x14ac:dyDescent="0.3">
      <c r="R13487">
        <f t="shared" si="685"/>
        <v>0</v>
      </c>
      <c r="S13487">
        <f t="shared" si="686"/>
        <v>0</v>
      </c>
      <c r="T13487" s="53" t="str">
        <f t="shared" si="687"/>
        <v/>
      </c>
      <c r="U13487" s="53" t="str">
        <f t="shared" si="687"/>
        <v/>
      </c>
      <c r="V13487" s="53" t="str">
        <f t="shared" si="687"/>
        <v/>
      </c>
      <c r="W13487" s="53" t="str">
        <f t="shared" si="687"/>
        <v/>
      </c>
      <c r="X13487" s="53" t="str">
        <f t="shared" si="687"/>
        <v/>
      </c>
    </row>
    <row r="13488" spans="18:24" hidden="1" x14ac:dyDescent="0.3">
      <c r="R13488">
        <f t="shared" si="685"/>
        <v>0</v>
      </c>
      <c r="S13488">
        <f t="shared" si="686"/>
        <v>0</v>
      </c>
      <c r="T13488" s="53" t="str">
        <f t="shared" si="687"/>
        <v/>
      </c>
      <c r="U13488" s="53" t="str">
        <f t="shared" si="687"/>
        <v/>
      </c>
      <c r="V13488" s="53" t="str">
        <f t="shared" si="687"/>
        <v/>
      </c>
      <c r="W13488" s="53" t="str">
        <f t="shared" si="687"/>
        <v/>
      </c>
      <c r="X13488" s="53" t="str">
        <f t="shared" si="687"/>
        <v/>
      </c>
    </row>
    <row r="13489" spans="18:24" hidden="1" x14ac:dyDescent="0.3">
      <c r="R13489">
        <f t="shared" si="685"/>
        <v>0</v>
      </c>
      <c r="S13489">
        <f t="shared" si="686"/>
        <v>0</v>
      </c>
      <c r="T13489" s="53" t="str">
        <f t="shared" si="687"/>
        <v/>
      </c>
      <c r="U13489" s="53" t="str">
        <f t="shared" si="687"/>
        <v/>
      </c>
      <c r="V13489" s="53" t="str">
        <f t="shared" si="687"/>
        <v/>
      </c>
      <c r="W13489" s="53" t="str">
        <f t="shared" si="687"/>
        <v/>
      </c>
      <c r="X13489" s="53" t="str">
        <f t="shared" si="687"/>
        <v/>
      </c>
    </row>
    <row r="13490" spans="18:24" hidden="1" x14ac:dyDescent="0.3">
      <c r="R13490">
        <f t="shared" si="685"/>
        <v>0</v>
      </c>
      <c r="S13490">
        <f t="shared" si="686"/>
        <v>0</v>
      </c>
      <c r="T13490" s="53" t="str">
        <f t="shared" si="687"/>
        <v/>
      </c>
      <c r="U13490" s="53" t="str">
        <f t="shared" si="687"/>
        <v/>
      </c>
      <c r="V13490" s="53" t="str">
        <f t="shared" si="687"/>
        <v/>
      </c>
      <c r="W13490" s="53" t="str">
        <f t="shared" si="687"/>
        <v/>
      </c>
      <c r="X13490" s="53" t="str">
        <f t="shared" si="687"/>
        <v/>
      </c>
    </row>
    <row r="13491" spans="18:24" hidden="1" x14ac:dyDescent="0.3">
      <c r="R13491">
        <f t="shared" si="685"/>
        <v>0</v>
      </c>
      <c r="S13491">
        <f t="shared" si="686"/>
        <v>0</v>
      </c>
      <c r="T13491" s="53" t="str">
        <f t="shared" si="687"/>
        <v/>
      </c>
      <c r="U13491" s="53" t="str">
        <f t="shared" si="687"/>
        <v/>
      </c>
      <c r="V13491" s="53" t="str">
        <f t="shared" si="687"/>
        <v/>
      </c>
      <c r="W13491" s="53" t="str">
        <f t="shared" si="687"/>
        <v/>
      </c>
      <c r="X13491" s="53" t="str">
        <f t="shared" si="687"/>
        <v/>
      </c>
    </row>
    <row r="13492" spans="18:24" hidden="1" x14ac:dyDescent="0.3">
      <c r="R13492">
        <f t="shared" si="685"/>
        <v>0</v>
      </c>
      <c r="S13492">
        <f t="shared" si="686"/>
        <v>0</v>
      </c>
      <c r="T13492" s="53" t="str">
        <f t="shared" si="687"/>
        <v/>
      </c>
      <c r="U13492" s="53" t="str">
        <f t="shared" si="687"/>
        <v/>
      </c>
      <c r="V13492" s="53" t="str">
        <f t="shared" si="687"/>
        <v/>
      </c>
      <c r="W13492" s="53" t="str">
        <f t="shared" si="687"/>
        <v/>
      </c>
      <c r="X13492" s="53" t="str">
        <f t="shared" si="687"/>
        <v/>
      </c>
    </row>
    <row r="13493" spans="18:24" hidden="1" x14ac:dyDescent="0.3">
      <c r="R13493">
        <f t="shared" si="685"/>
        <v>0</v>
      </c>
      <c r="S13493">
        <f t="shared" si="686"/>
        <v>0</v>
      </c>
      <c r="T13493" s="53" t="str">
        <f t="shared" si="687"/>
        <v/>
      </c>
      <c r="U13493" s="53" t="str">
        <f t="shared" si="687"/>
        <v/>
      </c>
      <c r="V13493" s="53" t="str">
        <f t="shared" si="687"/>
        <v/>
      </c>
      <c r="W13493" s="53" t="str">
        <f t="shared" si="687"/>
        <v/>
      </c>
      <c r="X13493" s="53" t="str">
        <f t="shared" si="687"/>
        <v/>
      </c>
    </row>
    <row r="13494" spans="18:24" hidden="1" x14ac:dyDescent="0.3">
      <c r="R13494">
        <f t="shared" si="685"/>
        <v>0</v>
      </c>
      <c r="S13494">
        <f t="shared" si="686"/>
        <v>0</v>
      </c>
      <c r="T13494" s="53" t="str">
        <f t="shared" si="687"/>
        <v/>
      </c>
      <c r="U13494" s="53" t="str">
        <f t="shared" si="687"/>
        <v/>
      </c>
      <c r="V13494" s="53" t="str">
        <f t="shared" si="687"/>
        <v/>
      </c>
      <c r="W13494" s="53" t="str">
        <f t="shared" si="687"/>
        <v/>
      </c>
      <c r="X13494" s="53" t="str">
        <f t="shared" si="687"/>
        <v/>
      </c>
    </row>
    <row r="13495" spans="18:24" hidden="1" x14ac:dyDescent="0.3">
      <c r="R13495">
        <f t="shared" si="685"/>
        <v>0</v>
      </c>
      <c r="S13495">
        <f t="shared" si="686"/>
        <v>0</v>
      </c>
      <c r="T13495" s="53" t="str">
        <f t="shared" si="687"/>
        <v/>
      </c>
      <c r="U13495" s="53" t="str">
        <f t="shared" si="687"/>
        <v/>
      </c>
      <c r="V13495" s="53" t="str">
        <f t="shared" si="687"/>
        <v/>
      </c>
      <c r="W13495" s="53" t="str">
        <f t="shared" si="687"/>
        <v/>
      </c>
      <c r="X13495" s="53" t="str">
        <f t="shared" si="687"/>
        <v/>
      </c>
    </row>
    <row r="13496" spans="18:24" hidden="1" x14ac:dyDescent="0.3">
      <c r="R13496">
        <f t="shared" si="685"/>
        <v>0</v>
      </c>
      <c r="S13496">
        <f t="shared" si="686"/>
        <v>0</v>
      </c>
      <c r="T13496" s="53" t="str">
        <f t="shared" si="687"/>
        <v/>
      </c>
      <c r="U13496" s="53" t="str">
        <f t="shared" si="687"/>
        <v/>
      </c>
      <c r="V13496" s="53" t="str">
        <f t="shared" si="687"/>
        <v/>
      </c>
      <c r="W13496" s="53" t="str">
        <f t="shared" si="687"/>
        <v/>
      </c>
      <c r="X13496" s="53" t="str">
        <f t="shared" si="687"/>
        <v/>
      </c>
    </row>
    <row r="13497" spans="18:24" hidden="1" x14ac:dyDescent="0.3">
      <c r="R13497">
        <f t="shared" si="685"/>
        <v>0</v>
      </c>
      <c r="S13497">
        <f t="shared" si="686"/>
        <v>0</v>
      </c>
      <c r="T13497" s="53" t="str">
        <f t="shared" si="687"/>
        <v/>
      </c>
      <c r="U13497" s="53" t="str">
        <f t="shared" si="687"/>
        <v/>
      </c>
      <c r="V13497" s="53" t="str">
        <f t="shared" si="687"/>
        <v/>
      </c>
      <c r="W13497" s="53" t="str">
        <f t="shared" si="687"/>
        <v/>
      </c>
      <c r="X13497" s="53" t="str">
        <f t="shared" si="687"/>
        <v/>
      </c>
    </row>
    <row r="13498" spans="18:24" hidden="1" x14ac:dyDescent="0.3">
      <c r="R13498">
        <f t="shared" si="685"/>
        <v>0</v>
      </c>
      <c r="S13498">
        <f t="shared" si="686"/>
        <v>0</v>
      </c>
      <c r="T13498" s="53" t="str">
        <f t="shared" si="687"/>
        <v/>
      </c>
      <c r="U13498" s="53" t="str">
        <f t="shared" si="687"/>
        <v/>
      </c>
      <c r="V13498" s="53" t="str">
        <f t="shared" si="687"/>
        <v/>
      </c>
      <c r="W13498" s="53" t="str">
        <f t="shared" si="687"/>
        <v/>
      </c>
      <c r="X13498" s="53" t="str">
        <f t="shared" si="687"/>
        <v/>
      </c>
    </row>
    <row r="13499" spans="18:24" hidden="1" x14ac:dyDescent="0.3">
      <c r="R13499">
        <f t="shared" si="685"/>
        <v>0</v>
      </c>
      <c r="S13499">
        <f t="shared" si="686"/>
        <v>0</v>
      </c>
      <c r="T13499" s="53" t="str">
        <f t="shared" si="687"/>
        <v/>
      </c>
      <c r="U13499" s="53" t="str">
        <f t="shared" si="687"/>
        <v/>
      </c>
      <c r="V13499" s="53" t="str">
        <f t="shared" si="687"/>
        <v/>
      </c>
      <c r="W13499" s="53" t="str">
        <f t="shared" si="687"/>
        <v/>
      </c>
      <c r="X13499" s="53" t="str">
        <f t="shared" si="687"/>
        <v/>
      </c>
    </row>
    <row r="13500" spans="18:24" hidden="1" x14ac:dyDescent="0.3">
      <c r="R13500">
        <f t="shared" si="685"/>
        <v>0</v>
      </c>
      <c r="S13500">
        <f t="shared" si="686"/>
        <v>0</v>
      </c>
      <c r="T13500" s="53" t="str">
        <f t="shared" si="687"/>
        <v/>
      </c>
      <c r="U13500" s="53" t="str">
        <f t="shared" si="687"/>
        <v/>
      </c>
      <c r="V13500" s="53" t="str">
        <f t="shared" si="687"/>
        <v/>
      </c>
      <c r="W13500" s="53" t="str">
        <f t="shared" si="687"/>
        <v/>
      </c>
      <c r="X13500" s="53" t="str">
        <f t="shared" si="687"/>
        <v/>
      </c>
    </row>
    <row r="13501" spans="18:24" hidden="1" x14ac:dyDescent="0.3">
      <c r="R13501">
        <f t="shared" si="685"/>
        <v>0</v>
      </c>
      <c r="S13501">
        <f t="shared" si="686"/>
        <v>0</v>
      </c>
      <c r="T13501" s="53" t="str">
        <f t="shared" si="687"/>
        <v/>
      </c>
      <c r="U13501" s="53" t="str">
        <f t="shared" si="687"/>
        <v/>
      </c>
      <c r="V13501" s="53" t="str">
        <f t="shared" si="687"/>
        <v/>
      </c>
      <c r="W13501" s="53" t="str">
        <f t="shared" si="687"/>
        <v/>
      </c>
      <c r="X13501" s="53" t="str">
        <f t="shared" si="687"/>
        <v/>
      </c>
    </row>
    <row r="13502" spans="18:24" hidden="1" x14ac:dyDescent="0.3">
      <c r="R13502">
        <f t="shared" si="685"/>
        <v>0</v>
      </c>
      <c r="S13502">
        <f t="shared" si="686"/>
        <v>0</v>
      </c>
      <c r="T13502" s="53" t="str">
        <f t="shared" si="687"/>
        <v/>
      </c>
      <c r="U13502" s="53" t="str">
        <f t="shared" si="687"/>
        <v/>
      </c>
      <c r="V13502" s="53" t="str">
        <f t="shared" si="687"/>
        <v/>
      </c>
      <c r="W13502" s="53" t="str">
        <f t="shared" si="687"/>
        <v/>
      </c>
      <c r="X13502" s="53" t="str">
        <f t="shared" si="687"/>
        <v/>
      </c>
    </row>
    <row r="13503" spans="18:24" hidden="1" x14ac:dyDescent="0.3">
      <c r="R13503">
        <f t="shared" si="685"/>
        <v>0</v>
      </c>
      <c r="S13503">
        <f t="shared" si="686"/>
        <v>0</v>
      </c>
      <c r="T13503" s="53" t="str">
        <f t="shared" si="687"/>
        <v/>
      </c>
      <c r="U13503" s="53" t="str">
        <f t="shared" si="687"/>
        <v/>
      </c>
      <c r="V13503" s="53" t="str">
        <f t="shared" si="687"/>
        <v/>
      </c>
      <c r="W13503" s="53" t="str">
        <f t="shared" si="687"/>
        <v/>
      </c>
      <c r="X13503" s="53" t="str">
        <f t="shared" si="687"/>
        <v/>
      </c>
    </row>
    <row r="13504" spans="18:24" hidden="1" x14ac:dyDescent="0.3">
      <c r="R13504">
        <f t="shared" si="685"/>
        <v>0</v>
      </c>
      <c r="S13504">
        <f t="shared" si="686"/>
        <v>0</v>
      </c>
      <c r="T13504" s="53" t="str">
        <f t="shared" si="687"/>
        <v/>
      </c>
      <c r="U13504" s="53" t="str">
        <f t="shared" si="687"/>
        <v/>
      </c>
      <c r="V13504" s="53" t="str">
        <f t="shared" si="687"/>
        <v/>
      </c>
      <c r="W13504" s="53" t="str">
        <f t="shared" si="687"/>
        <v/>
      </c>
      <c r="X13504" s="53" t="str">
        <f t="shared" si="687"/>
        <v/>
      </c>
    </row>
    <row r="13505" spans="18:24" hidden="1" x14ac:dyDescent="0.3">
      <c r="R13505">
        <f t="shared" si="685"/>
        <v>0</v>
      </c>
      <c r="S13505">
        <f t="shared" si="686"/>
        <v>0</v>
      </c>
      <c r="T13505" s="53" t="str">
        <f t="shared" si="687"/>
        <v/>
      </c>
      <c r="U13505" s="53" t="str">
        <f t="shared" si="687"/>
        <v/>
      </c>
      <c r="V13505" s="53" t="str">
        <f t="shared" si="687"/>
        <v/>
      </c>
      <c r="W13505" s="53" t="str">
        <f t="shared" si="687"/>
        <v/>
      </c>
      <c r="X13505" s="53" t="str">
        <f t="shared" si="687"/>
        <v/>
      </c>
    </row>
    <row r="13506" spans="18:24" hidden="1" x14ac:dyDescent="0.3">
      <c r="R13506">
        <f t="shared" si="685"/>
        <v>0</v>
      </c>
      <c r="S13506">
        <f t="shared" si="686"/>
        <v>0</v>
      </c>
      <c r="T13506" s="53" t="str">
        <f t="shared" si="687"/>
        <v/>
      </c>
      <c r="U13506" s="53" t="str">
        <f t="shared" si="687"/>
        <v/>
      </c>
      <c r="V13506" s="53" t="str">
        <f t="shared" si="687"/>
        <v/>
      </c>
      <c r="W13506" s="53" t="str">
        <f t="shared" si="687"/>
        <v/>
      </c>
      <c r="X13506" s="53" t="str">
        <f t="shared" si="687"/>
        <v/>
      </c>
    </row>
    <row r="13507" spans="18:24" hidden="1" x14ac:dyDescent="0.3">
      <c r="R13507">
        <f t="shared" si="685"/>
        <v>0</v>
      </c>
      <c r="S13507">
        <f t="shared" si="686"/>
        <v>0</v>
      </c>
      <c r="T13507" s="53" t="str">
        <f t="shared" si="687"/>
        <v/>
      </c>
      <c r="U13507" s="53" t="str">
        <f t="shared" si="687"/>
        <v/>
      </c>
      <c r="V13507" s="53" t="str">
        <f t="shared" si="687"/>
        <v/>
      </c>
      <c r="W13507" s="53" t="str">
        <f t="shared" si="687"/>
        <v/>
      </c>
      <c r="X13507" s="53" t="str">
        <f t="shared" si="687"/>
        <v/>
      </c>
    </row>
    <row r="13508" spans="18:24" hidden="1" x14ac:dyDescent="0.3">
      <c r="R13508">
        <f t="shared" si="685"/>
        <v>0</v>
      </c>
      <c r="S13508">
        <f t="shared" si="686"/>
        <v>0</v>
      </c>
      <c r="T13508" s="53" t="str">
        <f t="shared" si="687"/>
        <v/>
      </c>
      <c r="U13508" s="53" t="str">
        <f t="shared" si="687"/>
        <v/>
      </c>
      <c r="V13508" s="53" t="str">
        <f t="shared" si="687"/>
        <v/>
      </c>
      <c r="W13508" s="53" t="str">
        <f t="shared" si="687"/>
        <v/>
      </c>
      <c r="X13508" s="53" t="str">
        <f t="shared" si="687"/>
        <v/>
      </c>
    </row>
    <row r="13509" spans="18:24" hidden="1" x14ac:dyDescent="0.3">
      <c r="R13509">
        <f t="shared" si="685"/>
        <v>0</v>
      </c>
      <c r="S13509">
        <f t="shared" si="686"/>
        <v>0</v>
      </c>
      <c r="T13509" s="53" t="str">
        <f t="shared" si="687"/>
        <v/>
      </c>
      <c r="U13509" s="53" t="str">
        <f t="shared" si="687"/>
        <v/>
      </c>
      <c r="V13509" s="53" t="str">
        <f t="shared" si="687"/>
        <v/>
      </c>
      <c r="W13509" s="53" t="str">
        <f t="shared" si="687"/>
        <v/>
      </c>
      <c r="X13509" s="53" t="str">
        <f t="shared" si="687"/>
        <v/>
      </c>
    </row>
    <row r="13510" spans="18:24" hidden="1" x14ac:dyDescent="0.3">
      <c r="R13510">
        <f t="shared" si="685"/>
        <v>0</v>
      </c>
      <c r="S13510">
        <f t="shared" si="686"/>
        <v>0</v>
      </c>
      <c r="T13510" s="53" t="str">
        <f t="shared" si="687"/>
        <v/>
      </c>
      <c r="U13510" s="53" t="str">
        <f t="shared" si="687"/>
        <v/>
      </c>
      <c r="V13510" s="53" t="str">
        <f t="shared" si="687"/>
        <v/>
      </c>
      <c r="W13510" s="53" t="str">
        <f t="shared" si="687"/>
        <v/>
      </c>
      <c r="X13510" s="53" t="str">
        <f t="shared" si="687"/>
        <v/>
      </c>
    </row>
    <row r="13511" spans="18:24" hidden="1" x14ac:dyDescent="0.3">
      <c r="R13511">
        <f t="shared" ref="R13511:R13574" si="688">IF(OR(D13511="GRUPO TEPSA",D13511="TODAS"),P13511/5,P13511)</f>
        <v>0</v>
      </c>
      <c r="S13511">
        <f t="shared" si="686"/>
        <v>0</v>
      </c>
      <c r="T13511" s="53" t="str">
        <f t="shared" si="687"/>
        <v/>
      </c>
      <c r="U13511" s="53" t="str">
        <f t="shared" si="687"/>
        <v/>
      </c>
      <c r="V13511" s="53" t="str">
        <f t="shared" si="687"/>
        <v/>
      </c>
      <c r="W13511" s="53" t="str">
        <f t="shared" si="687"/>
        <v/>
      </c>
      <c r="X13511" s="53" t="str">
        <f t="shared" si="687"/>
        <v/>
      </c>
    </row>
    <row r="13512" spans="18:24" hidden="1" x14ac:dyDescent="0.3">
      <c r="R13512">
        <f t="shared" si="688"/>
        <v>0</v>
      </c>
      <c r="S13512">
        <f t="shared" si="686"/>
        <v>0</v>
      </c>
      <c r="T13512" s="53" t="str">
        <f t="shared" si="687"/>
        <v/>
      </c>
      <c r="U13512" s="53" t="str">
        <f t="shared" si="687"/>
        <v/>
      </c>
      <c r="V13512" s="53" t="str">
        <f t="shared" si="687"/>
        <v/>
      </c>
      <c r="W13512" s="53" t="str">
        <f t="shared" si="687"/>
        <v/>
      </c>
      <c r="X13512" s="53" t="str">
        <f t="shared" si="687"/>
        <v/>
      </c>
    </row>
    <row r="13513" spans="18:24" hidden="1" x14ac:dyDescent="0.3">
      <c r="R13513">
        <f t="shared" si="688"/>
        <v>0</v>
      </c>
      <c r="S13513">
        <f t="shared" si="686"/>
        <v>0</v>
      </c>
      <c r="T13513" s="53" t="str">
        <f t="shared" si="687"/>
        <v/>
      </c>
      <c r="U13513" s="53" t="str">
        <f t="shared" si="687"/>
        <v/>
      </c>
      <c r="V13513" s="53" t="str">
        <f t="shared" si="687"/>
        <v/>
      </c>
      <c r="W13513" s="53" t="str">
        <f t="shared" si="687"/>
        <v/>
      </c>
      <c r="X13513" s="53" t="str">
        <f t="shared" si="687"/>
        <v/>
      </c>
    </row>
    <row r="13514" spans="18:24" hidden="1" x14ac:dyDescent="0.3">
      <c r="R13514">
        <f t="shared" si="688"/>
        <v>0</v>
      </c>
      <c r="S13514">
        <f t="shared" si="686"/>
        <v>0</v>
      </c>
      <c r="T13514" s="53" t="str">
        <f t="shared" si="687"/>
        <v/>
      </c>
      <c r="U13514" s="53" t="str">
        <f t="shared" si="687"/>
        <v/>
      </c>
      <c r="V13514" s="53" t="str">
        <f t="shared" si="687"/>
        <v/>
      </c>
      <c r="W13514" s="53" t="str">
        <f t="shared" si="687"/>
        <v/>
      </c>
      <c r="X13514" s="53" t="str">
        <f t="shared" si="687"/>
        <v/>
      </c>
    </row>
    <row r="13515" spans="18:24" hidden="1" x14ac:dyDescent="0.3">
      <c r="R13515">
        <f t="shared" si="688"/>
        <v>0</v>
      </c>
      <c r="S13515">
        <f t="shared" ref="S13515:S13578" si="689">IF(OR(D13515="GRUPO TEPSA",D13515="TODAS"),Q13515/5,Q13515)</f>
        <v>0</v>
      </c>
      <c r="T13515" s="53" t="str">
        <f t="shared" si="687"/>
        <v/>
      </c>
      <c r="U13515" s="53" t="str">
        <f t="shared" si="687"/>
        <v/>
      </c>
      <c r="V13515" s="53" t="str">
        <f t="shared" si="687"/>
        <v/>
      </c>
      <c r="W13515" s="53" t="str">
        <f t="shared" si="687"/>
        <v/>
      </c>
      <c r="X13515" s="53" t="str">
        <f t="shared" si="687"/>
        <v/>
      </c>
    </row>
    <row r="13516" spans="18:24" hidden="1" x14ac:dyDescent="0.3">
      <c r="R13516">
        <f t="shared" si="688"/>
        <v>0</v>
      </c>
      <c r="S13516">
        <f t="shared" si="689"/>
        <v>0</v>
      </c>
      <c r="T13516" s="53" t="str">
        <f t="shared" si="687"/>
        <v/>
      </c>
      <c r="U13516" s="53" t="str">
        <f t="shared" si="687"/>
        <v/>
      </c>
      <c r="V13516" s="53" t="str">
        <f t="shared" si="687"/>
        <v/>
      </c>
      <c r="W13516" s="53" t="str">
        <f t="shared" si="687"/>
        <v/>
      </c>
      <c r="X13516" s="53" t="str">
        <f t="shared" si="687"/>
        <v/>
      </c>
    </row>
    <row r="13517" spans="18:24" hidden="1" x14ac:dyDescent="0.3">
      <c r="R13517">
        <f t="shared" si="688"/>
        <v>0</v>
      </c>
      <c r="S13517">
        <f t="shared" si="689"/>
        <v>0</v>
      </c>
      <c r="T13517" s="53" t="str">
        <f t="shared" si="687"/>
        <v/>
      </c>
      <c r="U13517" s="53" t="str">
        <f t="shared" si="687"/>
        <v/>
      </c>
      <c r="V13517" s="53" t="str">
        <f t="shared" si="687"/>
        <v/>
      </c>
      <c r="W13517" s="53" t="str">
        <f t="shared" si="687"/>
        <v/>
      </c>
      <c r="X13517" s="53" t="str">
        <f t="shared" si="687"/>
        <v/>
      </c>
    </row>
    <row r="13518" spans="18:24" hidden="1" x14ac:dyDescent="0.3">
      <c r="R13518">
        <f t="shared" si="688"/>
        <v>0</v>
      </c>
      <c r="S13518">
        <f t="shared" si="689"/>
        <v>0</v>
      </c>
      <c r="T13518" s="53" t="str">
        <f t="shared" si="687"/>
        <v/>
      </c>
      <c r="U13518" s="53" t="str">
        <f t="shared" si="687"/>
        <v/>
      </c>
      <c r="V13518" s="53" t="str">
        <f t="shared" si="687"/>
        <v/>
      </c>
      <c r="W13518" s="53" t="str">
        <f t="shared" si="687"/>
        <v/>
      </c>
      <c r="X13518" s="53" t="str">
        <f t="shared" si="687"/>
        <v/>
      </c>
    </row>
    <row r="13519" spans="18:24" hidden="1" x14ac:dyDescent="0.3">
      <c r="R13519">
        <f t="shared" si="688"/>
        <v>0</v>
      </c>
      <c r="S13519">
        <f t="shared" si="689"/>
        <v>0</v>
      </c>
      <c r="T13519" s="53" t="str">
        <f t="shared" si="687"/>
        <v/>
      </c>
      <c r="U13519" s="53" t="str">
        <f t="shared" si="687"/>
        <v/>
      </c>
      <c r="V13519" s="53" t="str">
        <f t="shared" si="687"/>
        <v/>
      </c>
      <c r="W13519" s="53" t="str">
        <f t="shared" si="687"/>
        <v/>
      </c>
      <c r="X13519" s="53" t="str">
        <f t="shared" si="687"/>
        <v/>
      </c>
    </row>
    <row r="13520" spans="18:24" hidden="1" x14ac:dyDescent="0.3">
      <c r="R13520">
        <f t="shared" si="688"/>
        <v>0</v>
      </c>
      <c r="S13520">
        <f t="shared" si="689"/>
        <v>0</v>
      </c>
      <c r="T13520" s="53" t="str">
        <f t="shared" si="687"/>
        <v/>
      </c>
      <c r="U13520" s="53" t="str">
        <f t="shared" si="687"/>
        <v/>
      </c>
      <c r="V13520" s="53" t="str">
        <f t="shared" si="687"/>
        <v/>
      </c>
      <c r="W13520" s="53" t="str">
        <f t="shared" si="687"/>
        <v/>
      </c>
      <c r="X13520" s="53" t="str">
        <f t="shared" si="687"/>
        <v/>
      </c>
    </row>
    <row r="13521" spans="18:24" hidden="1" x14ac:dyDescent="0.3">
      <c r="R13521">
        <f t="shared" si="688"/>
        <v>0</v>
      </c>
      <c r="S13521">
        <f t="shared" si="689"/>
        <v>0</v>
      </c>
      <c r="T13521" s="53" t="str">
        <f t="shared" si="687"/>
        <v/>
      </c>
      <c r="U13521" s="53" t="str">
        <f t="shared" si="687"/>
        <v/>
      </c>
      <c r="V13521" s="53" t="str">
        <f t="shared" si="687"/>
        <v/>
      </c>
      <c r="W13521" s="53" t="str">
        <f t="shared" si="687"/>
        <v/>
      </c>
      <c r="X13521" s="53" t="str">
        <f t="shared" si="687"/>
        <v/>
      </c>
    </row>
    <row r="13522" spans="18:24" hidden="1" x14ac:dyDescent="0.3">
      <c r="R13522">
        <f t="shared" si="688"/>
        <v>0</v>
      </c>
      <c r="S13522">
        <f t="shared" si="689"/>
        <v>0</v>
      </c>
      <c r="T13522" s="53" t="str">
        <f t="shared" si="687"/>
        <v/>
      </c>
      <c r="U13522" s="53" t="str">
        <f t="shared" si="687"/>
        <v/>
      </c>
      <c r="V13522" s="53" t="str">
        <f t="shared" si="687"/>
        <v/>
      </c>
      <c r="W13522" s="53" t="str">
        <f t="shared" si="687"/>
        <v/>
      </c>
      <c r="X13522" s="53" t="str">
        <f t="shared" si="687"/>
        <v/>
      </c>
    </row>
    <row r="13523" spans="18:24" hidden="1" x14ac:dyDescent="0.3">
      <c r="R13523">
        <f t="shared" si="688"/>
        <v>0</v>
      </c>
      <c r="S13523">
        <f t="shared" si="689"/>
        <v>0</v>
      </c>
      <c r="T13523" s="53" t="str">
        <f t="shared" si="687"/>
        <v/>
      </c>
      <c r="U13523" s="53" t="str">
        <f t="shared" si="687"/>
        <v/>
      </c>
      <c r="V13523" s="53" t="str">
        <f t="shared" si="687"/>
        <v/>
      </c>
      <c r="W13523" s="53" t="str">
        <f t="shared" si="687"/>
        <v/>
      </c>
      <c r="X13523" s="53" t="str">
        <f t="shared" si="687"/>
        <v/>
      </c>
    </row>
    <row r="13524" spans="18:24" hidden="1" x14ac:dyDescent="0.3">
      <c r="R13524">
        <f t="shared" si="688"/>
        <v>0</v>
      </c>
      <c r="S13524">
        <f t="shared" si="689"/>
        <v>0</v>
      </c>
      <c r="T13524" s="53" t="str">
        <f t="shared" si="687"/>
        <v/>
      </c>
      <c r="U13524" s="53" t="str">
        <f t="shared" si="687"/>
        <v/>
      </c>
      <c r="V13524" s="53" t="str">
        <f t="shared" si="687"/>
        <v/>
      </c>
      <c r="W13524" s="53" t="str">
        <f t="shared" si="687"/>
        <v/>
      </c>
      <c r="X13524" s="53" t="str">
        <f t="shared" si="687"/>
        <v/>
      </c>
    </row>
    <row r="13525" spans="18:24" hidden="1" x14ac:dyDescent="0.3">
      <c r="R13525">
        <f t="shared" si="688"/>
        <v>0</v>
      </c>
      <c r="S13525">
        <f t="shared" si="689"/>
        <v>0</v>
      </c>
      <c r="T13525" s="53" t="str">
        <f t="shared" si="687"/>
        <v/>
      </c>
      <c r="U13525" s="53" t="str">
        <f t="shared" si="687"/>
        <v/>
      </c>
      <c r="V13525" s="53" t="str">
        <f t="shared" si="687"/>
        <v/>
      </c>
      <c r="W13525" s="53" t="str">
        <f t="shared" si="687"/>
        <v/>
      </c>
      <c r="X13525" s="53" t="str">
        <f t="shared" si="687"/>
        <v/>
      </c>
    </row>
    <row r="13526" spans="18:24" hidden="1" x14ac:dyDescent="0.3">
      <c r="R13526">
        <f t="shared" si="688"/>
        <v>0</v>
      </c>
      <c r="S13526">
        <f t="shared" si="689"/>
        <v>0</v>
      </c>
      <c r="T13526" s="53" t="str">
        <f t="shared" si="687"/>
        <v/>
      </c>
      <c r="U13526" s="53" t="str">
        <f t="shared" si="687"/>
        <v/>
      </c>
      <c r="V13526" s="53" t="str">
        <f t="shared" si="687"/>
        <v/>
      </c>
      <c r="W13526" s="53" t="str">
        <f t="shared" si="687"/>
        <v/>
      </c>
      <c r="X13526" s="53" t="str">
        <f t="shared" si="687"/>
        <v/>
      </c>
    </row>
    <row r="13527" spans="18:24" hidden="1" x14ac:dyDescent="0.3">
      <c r="R13527">
        <f t="shared" si="688"/>
        <v>0</v>
      </c>
      <c r="S13527">
        <f t="shared" si="689"/>
        <v>0</v>
      </c>
      <c r="T13527" s="53" t="str">
        <f t="shared" si="687"/>
        <v/>
      </c>
      <c r="U13527" s="53" t="str">
        <f t="shared" si="687"/>
        <v/>
      </c>
      <c r="V13527" s="53" t="str">
        <f t="shared" si="687"/>
        <v/>
      </c>
      <c r="W13527" s="53" t="str">
        <f t="shared" si="687"/>
        <v/>
      </c>
      <c r="X13527" s="53" t="str">
        <f t="shared" si="687"/>
        <v/>
      </c>
    </row>
    <row r="13528" spans="18:24" hidden="1" x14ac:dyDescent="0.3">
      <c r="R13528">
        <f t="shared" si="688"/>
        <v>0</v>
      </c>
      <c r="S13528">
        <f t="shared" si="689"/>
        <v>0</v>
      </c>
      <c r="T13528" s="53" t="str">
        <f t="shared" si="687"/>
        <v/>
      </c>
      <c r="U13528" s="53" t="str">
        <f t="shared" si="687"/>
        <v/>
      </c>
      <c r="V13528" s="53" t="str">
        <f t="shared" si="687"/>
        <v/>
      </c>
      <c r="W13528" s="53" t="str">
        <f t="shared" si="687"/>
        <v/>
      </c>
      <c r="X13528" s="53" t="str">
        <f t="shared" si="687"/>
        <v/>
      </c>
    </row>
    <row r="13529" spans="18:24" hidden="1" x14ac:dyDescent="0.3">
      <c r="R13529">
        <f t="shared" si="688"/>
        <v>0</v>
      </c>
      <c r="S13529">
        <f t="shared" si="689"/>
        <v>0</v>
      </c>
      <c r="T13529" s="53" t="str">
        <f t="shared" si="687"/>
        <v/>
      </c>
      <c r="U13529" s="53" t="str">
        <f t="shared" si="687"/>
        <v/>
      </c>
      <c r="V13529" s="53" t="str">
        <f t="shared" si="687"/>
        <v/>
      </c>
      <c r="W13529" s="53" t="str">
        <f t="shared" si="687"/>
        <v/>
      </c>
      <c r="X13529" s="53" t="str">
        <f t="shared" si="687"/>
        <v/>
      </c>
    </row>
    <row r="13530" spans="18:24" hidden="1" x14ac:dyDescent="0.3">
      <c r="R13530">
        <f t="shared" si="688"/>
        <v>0</v>
      </c>
      <c r="S13530">
        <f t="shared" si="689"/>
        <v>0</v>
      </c>
      <c r="T13530" s="53" t="str">
        <f t="shared" si="687"/>
        <v/>
      </c>
      <c r="U13530" s="53" t="str">
        <f t="shared" si="687"/>
        <v/>
      </c>
      <c r="V13530" s="53" t="str">
        <f t="shared" si="687"/>
        <v/>
      </c>
      <c r="W13530" s="53" t="str">
        <f t="shared" si="687"/>
        <v/>
      </c>
      <c r="X13530" s="53" t="str">
        <f t="shared" si="687"/>
        <v/>
      </c>
    </row>
    <row r="13531" spans="18:24" hidden="1" x14ac:dyDescent="0.3">
      <c r="R13531">
        <f t="shared" si="688"/>
        <v>0</v>
      </c>
      <c r="S13531">
        <f t="shared" si="689"/>
        <v>0</v>
      </c>
      <c r="T13531" s="53" t="str">
        <f t="shared" si="687"/>
        <v/>
      </c>
      <c r="U13531" s="53" t="str">
        <f t="shared" si="687"/>
        <v/>
      </c>
      <c r="V13531" s="53" t="str">
        <f t="shared" si="687"/>
        <v/>
      </c>
      <c r="W13531" s="53" t="str">
        <f t="shared" si="687"/>
        <v/>
      </c>
      <c r="X13531" s="53" t="str">
        <f t="shared" si="687"/>
        <v/>
      </c>
    </row>
    <row r="13532" spans="18:24" hidden="1" x14ac:dyDescent="0.3">
      <c r="R13532">
        <f t="shared" si="688"/>
        <v>0</v>
      </c>
      <c r="S13532">
        <f t="shared" si="689"/>
        <v>0</v>
      </c>
      <c r="T13532" s="53" t="str">
        <f t="shared" si="687"/>
        <v/>
      </c>
      <c r="U13532" s="53" t="str">
        <f t="shared" si="687"/>
        <v/>
      </c>
      <c r="V13532" s="53" t="str">
        <f t="shared" si="687"/>
        <v/>
      </c>
      <c r="W13532" s="53" t="str">
        <f t="shared" si="687"/>
        <v/>
      </c>
      <c r="X13532" s="53" t="str">
        <f t="shared" si="687"/>
        <v/>
      </c>
    </row>
    <row r="13533" spans="18:24" hidden="1" x14ac:dyDescent="0.3">
      <c r="R13533">
        <f t="shared" si="688"/>
        <v>0</v>
      </c>
      <c r="S13533">
        <f t="shared" si="689"/>
        <v>0</v>
      </c>
      <c r="T13533" s="53" t="str">
        <f t="shared" si="687"/>
        <v/>
      </c>
      <c r="U13533" s="53" t="str">
        <f t="shared" si="687"/>
        <v/>
      </c>
      <c r="V13533" s="53" t="str">
        <f t="shared" si="687"/>
        <v/>
      </c>
      <c r="W13533" s="53" t="str">
        <f t="shared" si="687"/>
        <v/>
      </c>
      <c r="X13533" s="53" t="str">
        <f t="shared" si="687"/>
        <v/>
      </c>
    </row>
    <row r="13534" spans="18:24" hidden="1" x14ac:dyDescent="0.3">
      <c r="R13534">
        <f t="shared" si="688"/>
        <v>0</v>
      </c>
      <c r="S13534">
        <f t="shared" si="689"/>
        <v>0</v>
      </c>
      <c r="T13534" s="53" t="str">
        <f t="shared" ref="T13534:X13584" si="690">IF(OR(COUNTIF($D13534,"*"&amp;T$5&amp;"*")&gt;0,$D13534="GRUPO TEPSA"),T$5,"")</f>
        <v/>
      </c>
      <c r="U13534" s="53" t="str">
        <f t="shared" si="690"/>
        <v/>
      </c>
      <c r="V13534" s="53" t="str">
        <f t="shared" si="690"/>
        <v/>
      </c>
      <c r="W13534" s="53" t="str">
        <f t="shared" si="690"/>
        <v/>
      </c>
      <c r="X13534" s="53" t="str">
        <f t="shared" si="690"/>
        <v/>
      </c>
    </row>
    <row r="13535" spans="18:24" hidden="1" x14ac:dyDescent="0.3">
      <c r="R13535">
        <f t="shared" si="688"/>
        <v>0</v>
      </c>
      <c r="S13535">
        <f t="shared" si="689"/>
        <v>0</v>
      </c>
      <c r="T13535" s="53" t="str">
        <f t="shared" si="690"/>
        <v/>
      </c>
      <c r="U13535" s="53" t="str">
        <f t="shared" si="690"/>
        <v/>
      </c>
      <c r="V13535" s="53" t="str">
        <f t="shared" si="690"/>
        <v/>
      </c>
      <c r="W13535" s="53" t="str">
        <f t="shared" si="690"/>
        <v/>
      </c>
      <c r="X13535" s="53" t="str">
        <f t="shared" si="690"/>
        <v/>
      </c>
    </row>
    <row r="13536" spans="18:24" hidden="1" x14ac:dyDescent="0.3">
      <c r="R13536">
        <f t="shared" si="688"/>
        <v>0</v>
      </c>
      <c r="S13536">
        <f t="shared" si="689"/>
        <v>0</v>
      </c>
      <c r="T13536" s="53" t="str">
        <f t="shared" si="690"/>
        <v/>
      </c>
      <c r="U13536" s="53" t="str">
        <f t="shared" si="690"/>
        <v/>
      </c>
      <c r="V13536" s="53" t="str">
        <f t="shared" si="690"/>
        <v/>
      </c>
      <c r="W13536" s="53" t="str">
        <f t="shared" si="690"/>
        <v/>
      </c>
      <c r="X13536" s="53" t="str">
        <f t="shared" si="690"/>
        <v/>
      </c>
    </row>
    <row r="13537" spans="18:24" hidden="1" x14ac:dyDescent="0.3">
      <c r="R13537">
        <f t="shared" si="688"/>
        <v>0</v>
      </c>
      <c r="S13537">
        <f t="shared" si="689"/>
        <v>0</v>
      </c>
      <c r="T13537" s="53" t="str">
        <f t="shared" si="690"/>
        <v/>
      </c>
      <c r="U13537" s="53" t="str">
        <f t="shared" si="690"/>
        <v/>
      </c>
      <c r="V13537" s="53" t="str">
        <f t="shared" si="690"/>
        <v/>
      </c>
      <c r="W13537" s="53" t="str">
        <f t="shared" si="690"/>
        <v/>
      </c>
      <c r="X13537" s="53" t="str">
        <f t="shared" si="690"/>
        <v/>
      </c>
    </row>
    <row r="13538" spans="18:24" hidden="1" x14ac:dyDescent="0.3">
      <c r="R13538">
        <f t="shared" si="688"/>
        <v>0</v>
      </c>
      <c r="S13538">
        <f t="shared" si="689"/>
        <v>0</v>
      </c>
      <c r="T13538" s="53" t="str">
        <f t="shared" si="690"/>
        <v/>
      </c>
      <c r="U13538" s="53" t="str">
        <f t="shared" si="690"/>
        <v/>
      </c>
      <c r="V13538" s="53" t="str">
        <f t="shared" si="690"/>
        <v/>
      </c>
      <c r="W13538" s="53" t="str">
        <f t="shared" si="690"/>
        <v/>
      </c>
      <c r="X13538" s="53" t="str">
        <f t="shared" si="690"/>
        <v/>
      </c>
    </row>
    <row r="13539" spans="18:24" hidden="1" x14ac:dyDescent="0.3">
      <c r="R13539">
        <f t="shared" si="688"/>
        <v>0</v>
      </c>
      <c r="S13539">
        <f t="shared" si="689"/>
        <v>0</v>
      </c>
      <c r="T13539" s="53" t="str">
        <f t="shared" si="690"/>
        <v/>
      </c>
      <c r="U13539" s="53" t="str">
        <f t="shared" si="690"/>
        <v/>
      </c>
      <c r="V13539" s="53" t="str">
        <f t="shared" si="690"/>
        <v/>
      </c>
      <c r="W13539" s="53" t="str">
        <f t="shared" si="690"/>
        <v/>
      </c>
      <c r="X13539" s="53" t="str">
        <f t="shared" si="690"/>
        <v/>
      </c>
    </row>
    <row r="13540" spans="18:24" hidden="1" x14ac:dyDescent="0.3">
      <c r="R13540">
        <f t="shared" si="688"/>
        <v>0</v>
      </c>
      <c r="S13540">
        <f t="shared" si="689"/>
        <v>0</v>
      </c>
      <c r="T13540" s="53" t="str">
        <f t="shared" si="690"/>
        <v/>
      </c>
      <c r="U13540" s="53" t="str">
        <f t="shared" si="690"/>
        <v/>
      </c>
      <c r="V13540" s="53" t="str">
        <f t="shared" si="690"/>
        <v/>
      </c>
      <c r="W13540" s="53" t="str">
        <f t="shared" si="690"/>
        <v/>
      </c>
      <c r="X13540" s="53" t="str">
        <f t="shared" si="690"/>
        <v/>
      </c>
    </row>
    <row r="13541" spans="18:24" hidden="1" x14ac:dyDescent="0.3">
      <c r="R13541">
        <f t="shared" si="688"/>
        <v>0</v>
      </c>
      <c r="S13541">
        <f t="shared" si="689"/>
        <v>0</v>
      </c>
      <c r="T13541" s="53" t="str">
        <f t="shared" si="690"/>
        <v/>
      </c>
      <c r="U13541" s="53" t="str">
        <f t="shared" si="690"/>
        <v/>
      </c>
      <c r="V13541" s="53" t="str">
        <f t="shared" si="690"/>
        <v/>
      </c>
      <c r="W13541" s="53" t="str">
        <f t="shared" si="690"/>
        <v/>
      </c>
      <c r="X13541" s="53" t="str">
        <f t="shared" si="690"/>
        <v/>
      </c>
    </row>
    <row r="13542" spans="18:24" hidden="1" x14ac:dyDescent="0.3">
      <c r="R13542">
        <f t="shared" si="688"/>
        <v>0</v>
      </c>
      <c r="S13542">
        <f t="shared" si="689"/>
        <v>0</v>
      </c>
      <c r="T13542" s="53" t="str">
        <f t="shared" si="690"/>
        <v/>
      </c>
      <c r="U13542" s="53" t="str">
        <f t="shared" si="690"/>
        <v/>
      </c>
      <c r="V13542" s="53" t="str">
        <f t="shared" si="690"/>
        <v/>
      </c>
      <c r="W13542" s="53" t="str">
        <f t="shared" si="690"/>
        <v/>
      </c>
      <c r="X13542" s="53" t="str">
        <f t="shared" si="690"/>
        <v/>
      </c>
    </row>
    <row r="13543" spans="18:24" hidden="1" x14ac:dyDescent="0.3">
      <c r="R13543">
        <f t="shared" si="688"/>
        <v>0</v>
      </c>
      <c r="S13543">
        <f t="shared" si="689"/>
        <v>0</v>
      </c>
      <c r="T13543" s="53" t="str">
        <f t="shared" si="690"/>
        <v/>
      </c>
      <c r="U13543" s="53" t="str">
        <f t="shared" si="690"/>
        <v/>
      </c>
      <c r="V13543" s="53" t="str">
        <f t="shared" si="690"/>
        <v/>
      </c>
      <c r="W13543" s="53" t="str">
        <f t="shared" si="690"/>
        <v/>
      </c>
      <c r="X13543" s="53" t="str">
        <f t="shared" si="690"/>
        <v/>
      </c>
    </row>
    <row r="13544" spans="18:24" hidden="1" x14ac:dyDescent="0.3">
      <c r="R13544">
        <f t="shared" si="688"/>
        <v>0</v>
      </c>
      <c r="S13544">
        <f t="shared" si="689"/>
        <v>0</v>
      </c>
      <c r="T13544" s="53" t="str">
        <f t="shared" si="690"/>
        <v/>
      </c>
      <c r="U13544" s="53" t="str">
        <f t="shared" si="690"/>
        <v/>
      </c>
      <c r="V13544" s="53" t="str">
        <f t="shared" si="690"/>
        <v/>
      </c>
      <c r="W13544" s="53" t="str">
        <f t="shared" si="690"/>
        <v/>
      </c>
      <c r="X13544" s="53" t="str">
        <f t="shared" si="690"/>
        <v/>
      </c>
    </row>
    <row r="13545" spans="18:24" hidden="1" x14ac:dyDescent="0.3">
      <c r="R13545">
        <f t="shared" si="688"/>
        <v>0</v>
      </c>
      <c r="S13545">
        <f t="shared" si="689"/>
        <v>0</v>
      </c>
      <c r="T13545" s="53" t="str">
        <f t="shared" si="690"/>
        <v/>
      </c>
      <c r="U13545" s="53" t="str">
        <f t="shared" si="690"/>
        <v/>
      </c>
      <c r="V13545" s="53" t="str">
        <f t="shared" si="690"/>
        <v/>
      </c>
      <c r="W13545" s="53" t="str">
        <f t="shared" si="690"/>
        <v/>
      </c>
      <c r="X13545" s="53" t="str">
        <f t="shared" si="690"/>
        <v/>
      </c>
    </row>
    <row r="13546" spans="18:24" hidden="1" x14ac:dyDescent="0.3">
      <c r="R13546">
        <f t="shared" si="688"/>
        <v>0</v>
      </c>
      <c r="S13546">
        <f t="shared" si="689"/>
        <v>0</v>
      </c>
      <c r="T13546" s="53" t="str">
        <f t="shared" si="690"/>
        <v/>
      </c>
      <c r="U13546" s="53" t="str">
        <f t="shared" si="690"/>
        <v/>
      </c>
      <c r="V13546" s="53" t="str">
        <f t="shared" si="690"/>
        <v/>
      </c>
      <c r="W13546" s="53" t="str">
        <f t="shared" si="690"/>
        <v/>
      </c>
      <c r="X13546" s="53" t="str">
        <f t="shared" si="690"/>
        <v/>
      </c>
    </row>
    <row r="13547" spans="18:24" hidden="1" x14ac:dyDescent="0.3">
      <c r="R13547">
        <f t="shared" si="688"/>
        <v>0</v>
      </c>
      <c r="S13547">
        <f t="shared" si="689"/>
        <v>0</v>
      </c>
      <c r="T13547" s="53" t="str">
        <f t="shared" si="690"/>
        <v/>
      </c>
      <c r="U13547" s="53" t="str">
        <f t="shared" si="690"/>
        <v/>
      </c>
      <c r="V13547" s="53" t="str">
        <f t="shared" si="690"/>
        <v/>
      </c>
      <c r="W13547" s="53" t="str">
        <f t="shared" si="690"/>
        <v/>
      </c>
      <c r="X13547" s="53" t="str">
        <f t="shared" si="690"/>
        <v/>
      </c>
    </row>
    <row r="13548" spans="18:24" hidden="1" x14ac:dyDescent="0.3">
      <c r="R13548">
        <f t="shared" si="688"/>
        <v>0</v>
      </c>
      <c r="S13548">
        <f t="shared" si="689"/>
        <v>0</v>
      </c>
      <c r="T13548" s="53" t="str">
        <f t="shared" si="690"/>
        <v/>
      </c>
      <c r="U13548" s="53" t="str">
        <f t="shared" si="690"/>
        <v/>
      </c>
      <c r="V13548" s="53" t="str">
        <f t="shared" si="690"/>
        <v/>
      </c>
      <c r="W13548" s="53" t="str">
        <f t="shared" si="690"/>
        <v/>
      </c>
      <c r="X13548" s="53" t="str">
        <f t="shared" si="690"/>
        <v/>
      </c>
    </row>
    <row r="13549" spans="18:24" hidden="1" x14ac:dyDescent="0.3">
      <c r="R13549">
        <f t="shared" si="688"/>
        <v>0</v>
      </c>
      <c r="S13549">
        <f t="shared" si="689"/>
        <v>0</v>
      </c>
      <c r="T13549" s="53" t="str">
        <f t="shared" si="690"/>
        <v/>
      </c>
      <c r="U13549" s="53" t="str">
        <f t="shared" si="690"/>
        <v/>
      </c>
      <c r="V13549" s="53" t="str">
        <f t="shared" si="690"/>
        <v/>
      </c>
      <c r="W13549" s="53" t="str">
        <f t="shared" si="690"/>
        <v/>
      </c>
      <c r="X13549" s="53" t="str">
        <f t="shared" si="690"/>
        <v/>
      </c>
    </row>
    <row r="13550" spans="18:24" hidden="1" x14ac:dyDescent="0.3">
      <c r="R13550">
        <f t="shared" si="688"/>
        <v>0</v>
      </c>
      <c r="S13550">
        <f t="shared" si="689"/>
        <v>0</v>
      </c>
      <c r="T13550" s="53" t="str">
        <f t="shared" si="690"/>
        <v/>
      </c>
      <c r="U13550" s="53" t="str">
        <f t="shared" si="690"/>
        <v/>
      </c>
      <c r="V13550" s="53" t="str">
        <f t="shared" si="690"/>
        <v/>
      </c>
      <c r="W13550" s="53" t="str">
        <f t="shared" si="690"/>
        <v/>
      </c>
      <c r="X13550" s="53" t="str">
        <f t="shared" si="690"/>
        <v/>
      </c>
    </row>
    <row r="13551" spans="18:24" hidden="1" x14ac:dyDescent="0.3">
      <c r="R13551">
        <f t="shared" si="688"/>
        <v>0</v>
      </c>
      <c r="S13551">
        <f t="shared" si="689"/>
        <v>0</v>
      </c>
      <c r="T13551" s="53" t="str">
        <f t="shared" si="690"/>
        <v/>
      </c>
      <c r="U13551" s="53" t="str">
        <f t="shared" si="690"/>
        <v/>
      </c>
      <c r="V13551" s="53" t="str">
        <f t="shared" si="690"/>
        <v/>
      </c>
      <c r="W13551" s="53" t="str">
        <f t="shared" si="690"/>
        <v/>
      </c>
      <c r="X13551" s="53" t="str">
        <f t="shared" si="690"/>
        <v/>
      </c>
    </row>
    <row r="13552" spans="18:24" hidden="1" x14ac:dyDescent="0.3">
      <c r="R13552">
        <f t="shared" si="688"/>
        <v>0</v>
      </c>
      <c r="S13552">
        <f t="shared" si="689"/>
        <v>0</v>
      </c>
      <c r="T13552" s="53" t="str">
        <f t="shared" si="690"/>
        <v/>
      </c>
      <c r="U13552" s="53" t="str">
        <f t="shared" si="690"/>
        <v/>
      </c>
      <c r="V13552" s="53" t="str">
        <f t="shared" si="690"/>
        <v/>
      </c>
      <c r="W13552" s="53" t="str">
        <f t="shared" si="690"/>
        <v/>
      </c>
      <c r="X13552" s="53" t="str">
        <f t="shared" si="690"/>
        <v/>
      </c>
    </row>
    <row r="13553" spans="18:24" hidden="1" x14ac:dyDescent="0.3">
      <c r="R13553">
        <f t="shared" si="688"/>
        <v>0</v>
      </c>
      <c r="S13553">
        <f t="shared" si="689"/>
        <v>0</v>
      </c>
      <c r="T13553" s="53" t="str">
        <f t="shared" si="690"/>
        <v/>
      </c>
      <c r="U13553" s="53" t="str">
        <f t="shared" si="690"/>
        <v/>
      </c>
      <c r="V13553" s="53" t="str">
        <f t="shared" si="690"/>
        <v/>
      </c>
      <c r="W13553" s="53" t="str">
        <f t="shared" si="690"/>
        <v/>
      </c>
      <c r="X13553" s="53" t="str">
        <f t="shared" si="690"/>
        <v/>
      </c>
    </row>
    <row r="13554" spans="18:24" hidden="1" x14ac:dyDescent="0.3">
      <c r="R13554">
        <f t="shared" si="688"/>
        <v>0</v>
      </c>
      <c r="S13554">
        <f t="shared" si="689"/>
        <v>0</v>
      </c>
      <c r="T13554" s="53" t="str">
        <f t="shared" si="690"/>
        <v/>
      </c>
      <c r="U13554" s="53" t="str">
        <f t="shared" si="690"/>
        <v/>
      </c>
      <c r="V13554" s="53" t="str">
        <f t="shared" si="690"/>
        <v/>
      </c>
      <c r="W13554" s="53" t="str">
        <f t="shared" si="690"/>
        <v/>
      </c>
      <c r="X13554" s="53" t="str">
        <f t="shared" si="690"/>
        <v/>
      </c>
    </row>
    <row r="13555" spans="18:24" hidden="1" x14ac:dyDescent="0.3">
      <c r="R13555">
        <f t="shared" si="688"/>
        <v>0</v>
      </c>
      <c r="S13555">
        <f t="shared" si="689"/>
        <v>0</v>
      </c>
      <c r="T13555" s="53" t="str">
        <f t="shared" si="690"/>
        <v/>
      </c>
      <c r="U13555" s="53" t="str">
        <f t="shared" si="690"/>
        <v/>
      </c>
      <c r="V13555" s="53" t="str">
        <f t="shared" si="690"/>
        <v/>
      </c>
      <c r="W13555" s="53" t="str">
        <f t="shared" si="690"/>
        <v/>
      </c>
      <c r="X13555" s="53" t="str">
        <f t="shared" si="690"/>
        <v/>
      </c>
    </row>
    <row r="13556" spans="18:24" hidden="1" x14ac:dyDescent="0.3">
      <c r="R13556">
        <f t="shared" si="688"/>
        <v>0</v>
      </c>
      <c r="S13556">
        <f t="shared" si="689"/>
        <v>0</v>
      </c>
      <c r="T13556" s="53" t="str">
        <f t="shared" si="690"/>
        <v/>
      </c>
      <c r="U13556" s="53" t="str">
        <f t="shared" si="690"/>
        <v/>
      </c>
      <c r="V13556" s="53" t="str">
        <f t="shared" si="690"/>
        <v/>
      </c>
      <c r="W13556" s="53" t="str">
        <f t="shared" si="690"/>
        <v/>
      </c>
      <c r="X13556" s="53" t="str">
        <f t="shared" si="690"/>
        <v/>
      </c>
    </row>
    <row r="13557" spans="18:24" hidden="1" x14ac:dyDescent="0.3">
      <c r="R13557">
        <f t="shared" si="688"/>
        <v>0</v>
      </c>
      <c r="S13557">
        <f t="shared" si="689"/>
        <v>0</v>
      </c>
      <c r="T13557" s="53" t="str">
        <f t="shared" si="690"/>
        <v/>
      </c>
      <c r="U13557" s="53" t="str">
        <f t="shared" si="690"/>
        <v/>
      </c>
      <c r="V13557" s="53" t="str">
        <f t="shared" si="690"/>
        <v/>
      </c>
      <c r="W13557" s="53" t="str">
        <f t="shared" si="690"/>
        <v/>
      </c>
      <c r="X13557" s="53" t="str">
        <f t="shared" si="690"/>
        <v/>
      </c>
    </row>
    <row r="13558" spans="18:24" hidden="1" x14ac:dyDescent="0.3">
      <c r="R13558">
        <f t="shared" si="688"/>
        <v>0</v>
      </c>
      <c r="S13558">
        <f t="shared" si="689"/>
        <v>0</v>
      </c>
      <c r="T13558" s="53" t="str">
        <f t="shared" si="690"/>
        <v/>
      </c>
      <c r="U13558" s="53" t="str">
        <f t="shared" si="690"/>
        <v/>
      </c>
      <c r="V13558" s="53" t="str">
        <f t="shared" si="690"/>
        <v/>
      </c>
      <c r="W13558" s="53" t="str">
        <f t="shared" si="690"/>
        <v/>
      </c>
      <c r="X13558" s="53" t="str">
        <f t="shared" si="690"/>
        <v/>
      </c>
    </row>
    <row r="13559" spans="18:24" hidden="1" x14ac:dyDescent="0.3">
      <c r="R13559">
        <f t="shared" si="688"/>
        <v>0</v>
      </c>
      <c r="S13559">
        <f t="shared" si="689"/>
        <v>0</v>
      </c>
      <c r="T13559" s="53" t="str">
        <f t="shared" si="690"/>
        <v/>
      </c>
      <c r="U13559" s="53" t="str">
        <f t="shared" si="690"/>
        <v/>
      </c>
      <c r="V13559" s="53" t="str">
        <f t="shared" si="690"/>
        <v/>
      </c>
      <c r="W13559" s="53" t="str">
        <f t="shared" si="690"/>
        <v/>
      </c>
      <c r="X13559" s="53" t="str">
        <f t="shared" si="690"/>
        <v/>
      </c>
    </row>
    <row r="13560" spans="18:24" hidden="1" x14ac:dyDescent="0.3">
      <c r="R13560">
        <f t="shared" si="688"/>
        <v>0</v>
      </c>
      <c r="S13560">
        <f t="shared" si="689"/>
        <v>0</v>
      </c>
      <c r="T13560" s="53" t="str">
        <f t="shared" si="690"/>
        <v/>
      </c>
      <c r="U13560" s="53" t="str">
        <f t="shared" si="690"/>
        <v/>
      </c>
      <c r="V13560" s="53" t="str">
        <f t="shared" si="690"/>
        <v/>
      </c>
      <c r="W13560" s="53" t="str">
        <f t="shared" si="690"/>
        <v/>
      </c>
      <c r="X13560" s="53" t="str">
        <f t="shared" si="690"/>
        <v/>
      </c>
    </row>
    <row r="13561" spans="18:24" hidden="1" x14ac:dyDescent="0.3">
      <c r="R13561">
        <f t="shared" si="688"/>
        <v>0</v>
      </c>
      <c r="S13561">
        <f t="shared" si="689"/>
        <v>0</v>
      </c>
      <c r="T13561" s="53" t="str">
        <f t="shared" si="690"/>
        <v/>
      </c>
      <c r="U13561" s="53" t="str">
        <f t="shared" si="690"/>
        <v/>
      </c>
      <c r="V13561" s="53" t="str">
        <f t="shared" si="690"/>
        <v/>
      </c>
      <c r="W13561" s="53" t="str">
        <f t="shared" si="690"/>
        <v/>
      </c>
      <c r="X13561" s="53" t="str">
        <f t="shared" si="690"/>
        <v/>
      </c>
    </row>
    <row r="13562" spans="18:24" hidden="1" x14ac:dyDescent="0.3">
      <c r="R13562">
        <f t="shared" si="688"/>
        <v>0</v>
      </c>
      <c r="S13562">
        <f t="shared" si="689"/>
        <v>0</v>
      </c>
      <c r="T13562" s="53" t="str">
        <f t="shared" si="690"/>
        <v/>
      </c>
      <c r="U13562" s="53" t="str">
        <f t="shared" si="690"/>
        <v/>
      </c>
      <c r="V13562" s="53" t="str">
        <f t="shared" si="690"/>
        <v/>
      </c>
      <c r="W13562" s="53" t="str">
        <f t="shared" si="690"/>
        <v/>
      </c>
      <c r="X13562" s="53" t="str">
        <f t="shared" si="690"/>
        <v/>
      </c>
    </row>
    <row r="13563" spans="18:24" hidden="1" x14ac:dyDescent="0.3">
      <c r="R13563">
        <f t="shared" si="688"/>
        <v>0</v>
      </c>
      <c r="S13563">
        <f t="shared" si="689"/>
        <v>0</v>
      </c>
      <c r="T13563" s="53" t="str">
        <f t="shared" si="690"/>
        <v/>
      </c>
      <c r="U13563" s="53" t="str">
        <f t="shared" si="690"/>
        <v/>
      </c>
      <c r="V13563" s="53" t="str">
        <f t="shared" si="690"/>
        <v/>
      </c>
      <c r="W13563" s="53" t="str">
        <f t="shared" si="690"/>
        <v/>
      </c>
      <c r="X13563" s="53" t="str">
        <f t="shared" si="690"/>
        <v/>
      </c>
    </row>
    <row r="13564" spans="18:24" hidden="1" x14ac:dyDescent="0.3">
      <c r="R13564">
        <f t="shared" si="688"/>
        <v>0</v>
      </c>
      <c r="S13564">
        <f t="shared" si="689"/>
        <v>0</v>
      </c>
      <c r="T13564" s="53" t="str">
        <f t="shared" si="690"/>
        <v/>
      </c>
      <c r="U13564" s="53" t="str">
        <f t="shared" si="690"/>
        <v/>
      </c>
      <c r="V13564" s="53" t="str">
        <f t="shared" si="690"/>
        <v/>
      </c>
      <c r="W13564" s="53" t="str">
        <f t="shared" si="690"/>
        <v/>
      </c>
      <c r="X13564" s="53" t="str">
        <f t="shared" si="690"/>
        <v/>
      </c>
    </row>
    <row r="13565" spans="18:24" hidden="1" x14ac:dyDescent="0.3">
      <c r="R13565">
        <f t="shared" si="688"/>
        <v>0</v>
      </c>
      <c r="S13565">
        <f t="shared" si="689"/>
        <v>0</v>
      </c>
      <c r="T13565" s="53" t="str">
        <f t="shared" si="690"/>
        <v/>
      </c>
      <c r="U13565" s="53" t="str">
        <f t="shared" si="690"/>
        <v/>
      </c>
      <c r="V13565" s="53" t="str">
        <f t="shared" si="690"/>
        <v/>
      </c>
      <c r="W13565" s="53" t="str">
        <f t="shared" si="690"/>
        <v/>
      </c>
      <c r="X13565" s="53" t="str">
        <f t="shared" si="690"/>
        <v/>
      </c>
    </row>
    <row r="13566" spans="18:24" hidden="1" x14ac:dyDescent="0.3">
      <c r="R13566">
        <f t="shared" si="688"/>
        <v>0</v>
      </c>
      <c r="S13566">
        <f t="shared" si="689"/>
        <v>0</v>
      </c>
      <c r="T13566" s="53" t="str">
        <f t="shared" si="690"/>
        <v/>
      </c>
      <c r="U13566" s="53" t="str">
        <f t="shared" si="690"/>
        <v/>
      </c>
      <c r="V13566" s="53" t="str">
        <f t="shared" si="690"/>
        <v/>
      </c>
      <c r="W13566" s="53" t="str">
        <f t="shared" si="690"/>
        <v/>
      </c>
      <c r="X13566" s="53" t="str">
        <f t="shared" si="690"/>
        <v/>
      </c>
    </row>
    <row r="13567" spans="18:24" hidden="1" x14ac:dyDescent="0.3">
      <c r="R13567">
        <f t="shared" si="688"/>
        <v>0</v>
      </c>
      <c r="S13567">
        <f t="shared" si="689"/>
        <v>0</v>
      </c>
      <c r="T13567" s="53" t="str">
        <f t="shared" si="690"/>
        <v/>
      </c>
      <c r="U13567" s="53" t="str">
        <f t="shared" si="690"/>
        <v/>
      </c>
      <c r="V13567" s="53" t="str">
        <f t="shared" si="690"/>
        <v/>
      </c>
      <c r="W13567" s="53" t="str">
        <f t="shared" si="690"/>
        <v/>
      </c>
      <c r="X13567" s="53" t="str">
        <f t="shared" si="690"/>
        <v/>
      </c>
    </row>
    <row r="13568" spans="18:24" hidden="1" x14ac:dyDescent="0.3">
      <c r="R13568">
        <f t="shared" si="688"/>
        <v>0</v>
      </c>
      <c r="S13568">
        <f t="shared" si="689"/>
        <v>0</v>
      </c>
      <c r="T13568" s="53" t="str">
        <f t="shared" si="690"/>
        <v/>
      </c>
      <c r="U13568" s="53" t="str">
        <f t="shared" si="690"/>
        <v/>
      </c>
      <c r="V13568" s="53" t="str">
        <f t="shared" si="690"/>
        <v/>
      </c>
      <c r="W13568" s="53" t="str">
        <f t="shared" si="690"/>
        <v/>
      </c>
      <c r="X13568" s="53" t="str">
        <f t="shared" si="690"/>
        <v/>
      </c>
    </row>
    <row r="13569" spans="18:24" hidden="1" x14ac:dyDescent="0.3">
      <c r="R13569">
        <f t="shared" si="688"/>
        <v>0</v>
      </c>
      <c r="S13569">
        <f t="shared" si="689"/>
        <v>0</v>
      </c>
      <c r="T13569" s="53" t="str">
        <f t="shared" si="690"/>
        <v/>
      </c>
      <c r="U13569" s="53" t="str">
        <f t="shared" si="690"/>
        <v/>
      </c>
      <c r="V13569" s="53" t="str">
        <f t="shared" si="690"/>
        <v/>
      </c>
      <c r="W13569" s="53" t="str">
        <f t="shared" si="690"/>
        <v/>
      </c>
      <c r="X13569" s="53" t="str">
        <f t="shared" si="690"/>
        <v/>
      </c>
    </row>
    <row r="13570" spans="18:24" hidden="1" x14ac:dyDescent="0.3">
      <c r="R13570">
        <f t="shared" si="688"/>
        <v>0</v>
      </c>
      <c r="S13570">
        <f t="shared" si="689"/>
        <v>0</v>
      </c>
      <c r="T13570" s="53" t="str">
        <f t="shared" si="690"/>
        <v/>
      </c>
      <c r="U13570" s="53" t="str">
        <f t="shared" si="690"/>
        <v/>
      </c>
      <c r="V13570" s="53" t="str">
        <f t="shared" si="690"/>
        <v/>
      </c>
      <c r="W13570" s="53" t="str">
        <f t="shared" si="690"/>
        <v/>
      </c>
      <c r="X13570" s="53" t="str">
        <f t="shared" si="690"/>
        <v/>
      </c>
    </row>
    <row r="13571" spans="18:24" hidden="1" x14ac:dyDescent="0.3">
      <c r="R13571">
        <f t="shared" si="688"/>
        <v>0</v>
      </c>
      <c r="S13571">
        <f t="shared" si="689"/>
        <v>0</v>
      </c>
      <c r="T13571" s="53" t="str">
        <f t="shared" si="690"/>
        <v/>
      </c>
      <c r="U13571" s="53" t="str">
        <f t="shared" si="690"/>
        <v/>
      </c>
      <c r="V13571" s="53" t="str">
        <f t="shared" si="690"/>
        <v/>
      </c>
      <c r="W13571" s="53" t="str">
        <f t="shared" si="690"/>
        <v/>
      </c>
      <c r="X13571" s="53" t="str">
        <f t="shared" si="690"/>
        <v/>
      </c>
    </row>
    <row r="13572" spans="18:24" hidden="1" x14ac:dyDescent="0.3">
      <c r="R13572">
        <f t="shared" si="688"/>
        <v>0</v>
      </c>
      <c r="S13572">
        <f t="shared" si="689"/>
        <v>0</v>
      </c>
      <c r="T13572" s="53" t="str">
        <f t="shared" si="690"/>
        <v/>
      </c>
      <c r="U13572" s="53" t="str">
        <f t="shared" si="690"/>
        <v/>
      </c>
      <c r="V13572" s="53" t="str">
        <f t="shared" si="690"/>
        <v/>
      </c>
      <c r="W13572" s="53" t="str">
        <f t="shared" si="690"/>
        <v/>
      </c>
      <c r="X13572" s="53" t="str">
        <f t="shared" si="690"/>
        <v/>
      </c>
    </row>
    <row r="13573" spans="18:24" hidden="1" x14ac:dyDescent="0.3">
      <c r="R13573">
        <f t="shared" si="688"/>
        <v>0</v>
      </c>
      <c r="S13573">
        <f t="shared" si="689"/>
        <v>0</v>
      </c>
      <c r="T13573" s="53" t="str">
        <f t="shared" si="690"/>
        <v/>
      </c>
      <c r="U13573" s="53" t="str">
        <f t="shared" si="690"/>
        <v/>
      </c>
      <c r="V13573" s="53" t="str">
        <f t="shared" si="690"/>
        <v/>
      </c>
      <c r="W13573" s="53" t="str">
        <f t="shared" si="690"/>
        <v/>
      </c>
      <c r="X13573" s="53" t="str">
        <f t="shared" si="690"/>
        <v/>
      </c>
    </row>
    <row r="13574" spans="18:24" hidden="1" x14ac:dyDescent="0.3">
      <c r="R13574">
        <f t="shared" si="688"/>
        <v>0</v>
      </c>
      <c r="S13574">
        <f t="shared" si="689"/>
        <v>0</v>
      </c>
      <c r="T13574" s="53" t="str">
        <f t="shared" si="690"/>
        <v/>
      </c>
      <c r="U13574" s="53" t="str">
        <f t="shared" si="690"/>
        <v/>
      </c>
      <c r="V13574" s="53" t="str">
        <f t="shared" si="690"/>
        <v/>
      </c>
      <c r="W13574" s="53" t="str">
        <f t="shared" si="690"/>
        <v/>
      </c>
      <c r="X13574" s="53" t="str">
        <f t="shared" si="690"/>
        <v/>
      </c>
    </row>
    <row r="13575" spans="18:24" hidden="1" x14ac:dyDescent="0.3">
      <c r="R13575">
        <f t="shared" ref="R13575:R13638" si="691">IF(OR(D13575="GRUPO TEPSA",D13575="TODAS"),P13575/5,P13575)</f>
        <v>0</v>
      </c>
      <c r="S13575">
        <f t="shared" si="689"/>
        <v>0</v>
      </c>
      <c r="T13575" s="53" t="str">
        <f t="shared" si="690"/>
        <v/>
      </c>
      <c r="U13575" s="53" t="str">
        <f t="shared" si="690"/>
        <v/>
      </c>
      <c r="V13575" s="53" t="str">
        <f t="shared" si="690"/>
        <v/>
      </c>
      <c r="W13575" s="53" t="str">
        <f t="shared" si="690"/>
        <v/>
      </c>
      <c r="X13575" s="53" t="str">
        <f t="shared" si="690"/>
        <v/>
      </c>
    </row>
    <row r="13576" spans="18:24" hidden="1" x14ac:dyDescent="0.3">
      <c r="R13576">
        <f t="shared" si="691"/>
        <v>0</v>
      </c>
      <c r="S13576">
        <f t="shared" si="689"/>
        <v>0</v>
      </c>
      <c r="T13576" s="53" t="str">
        <f t="shared" si="690"/>
        <v/>
      </c>
      <c r="U13576" s="53" t="str">
        <f t="shared" si="690"/>
        <v/>
      </c>
      <c r="V13576" s="53" t="str">
        <f t="shared" si="690"/>
        <v/>
      </c>
      <c r="W13576" s="53" t="str">
        <f t="shared" si="690"/>
        <v/>
      </c>
      <c r="X13576" s="53" t="str">
        <f t="shared" si="690"/>
        <v/>
      </c>
    </row>
    <row r="13577" spans="18:24" hidden="1" x14ac:dyDescent="0.3">
      <c r="R13577">
        <f t="shared" si="691"/>
        <v>0</v>
      </c>
      <c r="S13577">
        <f t="shared" si="689"/>
        <v>0</v>
      </c>
      <c r="T13577" s="53" t="str">
        <f t="shared" si="690"/>
        <v/>
      </c>
      <c r="U13577" s="53" t="str">
        <f t="shared" si="690"/>
        <v/>
      </c>
      <c r="V13577" s="53" t="str">
        <f t="shared" si="690"/>
        <v/>
      </c>
      <c r="W13577" s="53" t="str">
        <f t="shared" si="690"/>
        <v/>
      </c>
      <c r="X13577" s="53" t="str">
        <f t="shared" si="690"/>
        <v/>
      </c>
    </row>
    <row r="13578" spans="18:24" hidden="1" x14ac:dyDescent="0.3">
      <c r="R13578">
        <f t="shared" si="691"/>
        <v>0</v>
      </c>
      <c r="S13578">
        <f t="shared" si="689"/>
        <v>0</v>
      </c>
      <c r="T13578" s="53" t="str">
        <f t="shared" si="690"/>
        <v/>
      </c>
      <c r="U13578" s="53" t="str">
        <f t="shared" si="690"/>
        <v/>
      </c>
      <c r="V13578" s="53" t="str">
        <f t="shared" si="690"/>
        <v/>
      </c>
      <c r="W13578" s="53" t="str">
        <f t="shared" si="690"/>
        <v/>
      </c>
      <c r="X13578" s="53" t="str">
        <f t="shared" si="690"/>
        <v/>
      </c>
    </row>
    <row r="13579" spans="18:24" hidden="1" x14ac:dyDescent="0.3">
      <c r="R13579">
        <f t="shared" si="691"/>
        <v>0</v>
      </c>
      <c r="S13579">
        <f t="shared" ref="S13579:S13642" si="692">IF(OR(D13579="GRUPO TEPSA",D13579="TODAS"),Q13579/5,Q13579)</f>
        <v>0</v>
      </c>
      <c r="T13579" s="53" t="str">
        <f t="shared" si="690"/>
        <v/>
      </c>
      <c r="U13579" s="53" t="str">
        <f t="shared" si="690"/>
        <v/>
      </c>
      <c r="V13579" s="53" t="str">
        <f t="shared" si="690"/>
        <v/>
      </c>
      <c r="W13579" s="53" t="str">
        <f t="shared" si="690"/>
        <v/>
      </c>
      <c r="X13579" s="53" t="str">
        <f t="shared" si="690"/>
        <v/>
      </c>
    </row>
    <row r="13580" spans="18:24" hidden="1" x14ac:dyDescent="0.3">
      <c r="R13580">
        <f t="shared" si="691"/>
        <v>0</v>
      </c>
      <c r="S13580">
        <f t="shared" si="692"/>
        <v>0</v>
      </c>
      <c r="T13580" s="53" t="str">
        <f t="shared" si="690"/>
        <v/>
      </c>
      <c r="U13580" s="53" t="str">
        <f t="shared" si="690"/>
        <v/>
      </c>
      <c r="V13580" s="53" t="str">
        <f t="shared" si="690"/>
        <v/>
      </c>
      <c r="W13580" s="53" t="str">
        <f t="shared" si="690"/>
        <v/>
      </c>
      <c r="X13580" s="53" t="str">
        <f t="shared" si="690"/>
        <v/>
      </c>
    </row>
    <row r="13581" spans="18:24" hidden="1" x14ac:dyDescent="0.3">
      <c r="R13581">
        <f t="shared" si="691"/>
        <v>0</v>
      </c>
      <c r="S13581">
        <f t="shared" si="692"/>
        <v>0</v>
      </c>
      <c r="T13581" s="53" t="str">
        <f t="shared" si="690"/>
        <v/>
      </c>
      <c r="U13581" s="53" t="str">
        <f t="shared" si="690"/>
        <v/>
      </c>
      <c r="V13581" s="53" t="str">
        <f t="shared" si="690"/>
        <v/>
      </c>
      <c r="W13581" s="53" t="str">
        <f t="shared" si="690"/>
        <v/>
      </c>
      <c r="X13581" s="53" t="str">
        <f t="shared" si="690"/>
        <v/>
      </c>
    </row>
    <row r="13582" spans="18:24" hidden="1" x14ac:dyDescent="0.3">
      <c r="R13582">
        <f t="shared" si="691"/>
        <v>0</v>
      </c>
      <c r="S13582">
        <f t="shared" si="692"/>
        <v>0</v>
      </c>
      <c r="T13582" s="53" t="str">
        <f t="shared" si="690"/>
        <v/>
      </c>
      <c r="U13582" s="53" t="str">
        <f t="shared" si="690"/>
        <v/>
      </c>
      <c r="V13582" s="53" t="str">
        <f t="shared" si="690"/>
        <v/>
      </c>
      <c r="W13582" s="53" t="str">
        <f t="shared" si="690"/>
        <v/>
      </c>
      <c r="X13582" s="53" t="str">
        <f t="shared" si="690"/>
        <v/>
      </c>
    </row>
    <row r="13583" spans="18:24" hidden="1" x14ac:dyDescent="0.3">
      <c r="R13583">
        <f t="shared" si="691"/>
        <v>0</v>
      </c>
      <c r="S13583">
        <f t="shared" si="692"/>
        <v>0</v>
      </c>
      <c r="T13583" s="53" t="str">
        <f t="shared" si="690"/>
        <v/>
      </c>
      <c r="U13583" s="53" t="str">
        <f t="shared" si="690"/>
        <v/>
      </c>
      <c r="V13583" s="53" t="str">
        <f t="shared" si="690"/>
        <v/>
      </c>
      <c r="W13583" s="53" t="str">
        <f t="shared" si="690"/>
        <v/>
      </c>
      <c r="X13583" s="53" t="str">
        <f t="shared" si="690"/>
        <v/>
      </c>
    </row>
    <row r="13584" spans="18:24" hidden="1" x14ac:dyDescent="0.3">
      <c r="R13584">
        <f t="shared" si="691"/>
        <v>0</v>
      </c>
      <c r="S13584">
        <f t="shared" si="692"/>
        <v>0</v>
      </c>
      <c r="T13584" s="53" t="str">
        <f t="shared" si="690"/>
        <v/>
      </c>
      <c r="U13584" s="53" t="str">
        <f t="shared" si="690"/>
        <v/>
      </c>
      <c r="V13584" s="53" t="str">
        <f t="shared" si="690"/>
        <v/>
      </c>
      <c r="W13584" s="53" t="str">
        <f t="shared" si="690"/>
        <v/>
      </c>
      <c r="X13584" s="53" t="str">
        <f t="shared" si="690"/>
        <v/>
      </c>
    </row>
    <row r="13585" spans="18:24" hidden="1" x14ac:dyDescent="0.3">
      <c r="R13585">
        <f t="shared" si="691"/>
        <v>0</v>
      </c>
      <c r="S13585">
        <f t="shared" si="692"/>
        <v>0</v>
      </c>
      <c r="T13585" s="53" t="str">
        <f t="shared" ref="T13585:X13635" si="693">IF(OR(COUNTIF($D13585,"*"&amp;T$5&amp;"*")&gt;0,$D13585="GRUPO TEPSA"),T$5,"")</f>
        <v/>
      </c>
      <c r="U13585" s="53" t="str">
        <f t="shared" si="693"/>
        <v/>
      </c>
      <c r="V13585" s="53" t="str">
        <f t="shared" si="693"/>
        <v/>
      </c>
      <c r="W13585" s="53" t="str">
        <f t="shared" si="693"/>
        <v/>
      </c>
      <c r="X13585" s="53" t="str">
        <f t="shared" si="693"/>
        <v/>
      </c>
    </row>
    <row r="13586" spans="18:24" hidden="1" x14ac:dyDescent="0.3">
      <c r="R13586">
        <f t="shared" si="691"/>
        <v>0</v>
      </c>
      <c r="S13586">
        <f t="shared" si="692"/>
        <v>0</v>
      </c>
      <c r="T13586" s="53" t="str">
        <f t="shared" si="693"/>
        <v/>
      </c>
      <c r="U13586" s="53" t="str">
        <f t="shared" si="693"/>
        <v/>
      </c>
      <c r="V13586" s="53" t="str">
        <f t="shared" si="693"/>
        <v/>
      </c>
      <c r="W13586" s="53" t="str">
        <f t="shared" si="693"/>
        <v/>
      </c>
      <c r="X13586" s="53" t="str">
        <f t="shared" si="693"/>
        <v/>
      </c>
    </row>
    <row r="13587" spans="18:24" hidden="1" x14ac:dyDescent="0.3">
      <c r="R13587">
        <f t="shared" si="691"/>
        <v>0</v>
      </c>
      <c r="S13587">
        <f t="shared" si="692"/>
        <v>0</v>
      </c>
      <c r="T13587" s="53" t="str">
        <f t="shared" si="693"/>
        <v/>
      </c>
      <c r="U13587" s="53" t="str">
        <f t="shared" si="693"/>
        <v/>
      </c>
      <c r="V13587" s="53" t="str">
        <f t="shared" si="693"/>
        <v/>
      </c>
      <c r="W13587" s="53" t="str">
        <f t="shared" si="693"/>
        <v/>
      </c>
      <c r="X13587" s="53" t="str">
        <f t="shared" si="693"/>
        <v/>
      </c>
    </row>
    <row r="13588" spans="18:24" hidden="1" x14ac:dyDescent="0.3">
      <c r="R13588">
        <f t="shared" si="691"/>
        <v>0</v>
      </c>
      <c r="S13588">
        <f t="shared" si="692"/>
        <v>0</v>
      </c>
      <c r="T13588" s="53" t="str">
        <f t="shared" si="693"/>
        <v/>
      </c>
      <c r="U13588" s="53" t="str">
        <f t="shared" si="693"/>
        <v/>
      </c>
      <c r="V13588" s="53" t="str">
        <f t="shared" si="693"/>
        <v/>
      </c>
      <c r="W13588" s="53" t="str">
        <f t="shared" si="693"/>
        <v/>
      </c>
      <c r="X13588" s="53" t="str">
        <f t="shared" si="693"/>
        <v/>
      </c>
    </row>
    <row r="13589" spans="18:24" hidden="1" x14ac:dyDescent="0.3">
      <c r="R13589">
        <f t="shared" si="691"/>
        <v>0</v>
      </c>
      <c r="S13589">
        <f t="shared" si="692"/>
        <v>0</v>
      </c>
      <c r="T13589" s="53" t="str">
        <f t="shared" si="693"/>
        <v/>
      </c>
      <c r="U13589" s="53" t="str">
        <f t="shared" si="693"/>
        <v/>
      </c>
      <c r="V13589" s="53" t="str">
        <f t="shared" si="693"/>
        <v/>
      </c>
      <c r="W13589" s="53" t="str">
        <f t="shared" si="693"/>
        <v/>
      </c>
      <c r="X13589" s="53" t="str">
        <f t="shared" si="693"/>
        <v/>
      </c>
    </row>
    <row r="13590" spans="18:24" hidden="1" x14ac:dyDescent="0.3">
      <c r="R13590">
        <f t="shared" si="691"/>
        <v>0</v>
      </c>
      <c r="S13590">
        <f t="shared" si="692"/>
        <v>0</v>
      </c>
      <c r="T13590" s="53" t="str">
        <f t="shared" si="693"/>
        <v/>
      </c>
      <c r="U13590" s="53" t="str">
        <f t="shared" si="693"/>
        <v/>
      </c>
      <c r="V13590" s="53" t="str">
        <f t="shared" si="693"/>
        <v/>
      </c>
      <c r="W13590" s="53" t="str">
        <f t="shared" si="693"/>
        <v/>
      </c>
      <c r="X13590" s="53" t="str">
        <f t="shared" si="693"/>
        <v/>
      </c>
    </row>
    <row r="13591" spans="18:24" hidden="1" x14ac:dyDescent="0.3">
      <c r="R13591">
        <f t="shared" si="691"/>
        <v>0</v>
      </c>
      <c r="S13591">
        <f t="shared" si="692"/>
        <v>0</v>
      </c>
      <c r="T13591" s="53" t="str">
        <f t="shared" si="693"/>
        <v/>
      </c>
      <c r="U13591" s="53" t="str">
        <f t="shared" si="693"/>
        <v/>
      </c>
      <c r="V13591" s="53" t="str">
        <f t="shared" si="693"/>
        <v/>
      </c>
      <c r="W13591" s="53" t="str">
        <f t="shared" si="693"/>
        <v/>
      </c>
      <c r="X13591" s="53" t="str">
        <f t="shared" si="693"/>
        <v/>
      </c>
    </row>
    <row r="13592" spans="18:24" hidden="1" x14ac:dyDescent="0.3">
      <c r="R13592">
        <f t="shared" si="691"/>
        <v>0</v>
      </c>
      <c r="S13592">
        <f t="shared" si="692"/>
        <v>0</v>
      </c>
      <c r="T13592" s="53" t="str">
        <f t="shared" si="693"/>
        <v/>
      </c>
      <c r="U13592" s="53" t="str">
        <f t="shared" si="693"/>
        <v/>
      </c>
      <c r="V13592" s="53" t="str">
        <f t="shared" si="693"/>
        <v/>
      </c>
      <c r="W13592" s="53" t="str">
        <f t="shared" si="693"/>
        <v/>
      </c>
      <c r="X13592" s="53" t="str">
        <f t="shared" si="693"/>
        <v/>
      </c>
    </row>
    <row r="13593" spans="18:24" hidden="1" x14ac:dyDescent="0.3">
      <c r="R13593">
        <f t="shared" si="691"/>
        <v>0</v>
      </c>
      <c r="S13593">
        <f t="shared" si="692"/>
        <v>0</v>
      </c>
      <c r="T13593" s="53" t="str">
        <f t="shared" si="693"/>
        <v/>
      </c>
      <c r="U13593" s="53" t="str">
        <f t="shared" si="693"/>
        <v/>
      </c>
      <c r="V13593" s="53" t="str">
        <f t="shared" si="693"/>
        <v/>
      </c>
      <c r="W13593" s="53" t="str">
        <f t="shared" si="693"/>
        <v/>
      </c>
      <c r="X13593" s="53" t="str">
        <f t="shared" si="693"/>
        <v/>
      </c>
    </row>
    <row r="13594" spans="18:24" hidden="1" x14ac:dyDescent="0.3">
      <c r="R13594">
        <f t="shared" si="691"/>
        <v>0</v>
      </c>
      <c r="S13594">
        <f t="shared" si="692"/>
        <v>0</v>
      </c>
      <c r="T13594" s="53" t="str">
        <f t="shared" si="693"/>
        <v/>
      </c>
      <c r="U13594" s="53" t="str">
        <f t="shared" si="693"/>
        <v/>
      </c>
      <c r="V13594" s="53" t="str">
        <f t="shared" si="693"/>
        <v/>
      </c>
      <c r="W13594" s="53" t="str">
        <f t="shared" si="693"/>
        <v/>
      </c>
      <c r="X13594" s="53" t="str">
        <f t="shared" si="693"/>
        <v/>
      </c>
    </row>
    <row r="13595" spans="18:24" hidden="1" x14ac:dyDescent="0.3">
      <c r="R13595">
        <f t="shared" si="691"/>
        <v>0</v>
      </c>
      <c r="S13595">
        <f t="shared" si="692"/>
        <v>0</v>
      </c>
      <c r="T13595" s="53" t="str">
        <f t="shared" si="693"/>
        <v/>
      </c>
      <c r="U13595" s="53" t="str">
        <f t="shared" si="693"/>
        <v/>
      </c>
      <c r="V13595" s="53" t="str">
        <f t="shared" si="693"/>
        <v/>
      </c>
      <c r="W13595" s="53" t="str">
        <f t="shared" si="693"/>
        <v/>
      </c>
      <c r="X13595" s="53" t="str">
        <f t="shared" si="693"/>
        <v/>
      </c>
    </row>
    <row r="13596" spans="18:24" hidden="1" x14ac:dyDescent="0.3">
      <c r="R13596">
        <f t="shared" si="691"/>
        <v>0</v>
      </c>
      <c r="S13596">
        <f t="shared" si="692"/>
        <v>0</v>
      </c>
      <c r="T13596" s="53" t="str">
        <f t="shared" si="693"/>
        <v/>
      </c>
      <c r="U13596" s="53" t="str">
        <f t="shared" si="693"/>
        <v/>
      </c>
      <c r="V13596" s="53" t="str">
        <f t="shared" si="693"/>
        <v/>
      </c>
      <c r="W13596" s="53" t="str">
        <f t="shared" si="693"/>
        <v/>
      </c>
      <c r="X13596" s="53" t="str">
        <f t="shared" si="693"/>
        <v/>
      </c>
    </row>
    <row r="13597" spans="18:24" hidden="1" x14ac:dyDescent="0.3">
      <c r="R13597">
        <f t="shared" si="691"/>
        <v>0</v>
      </c>
      <c r="S13597">
        <f t="shared" si="692"/>
        <v>0</v>
      </c>
      <c r="T13597" s="53" t="str">
        <f t="shared" si="693"/>
        <v/>
      </c>
      <c r="U13597" s="53" t="str">
        <f t="shared" si="693"/>
        <v/>
      </c>
      <c r="V13597" s="53" t="str">
        <f t="shared" si="693"/>
        <v/>
      </c>
      <c r="W13597" s="53" t="str">
        <f t="shared" si="693"/>
        <v/>
      </c>
      <c r="X13597" s="53" t="str">
        <f t="shared" si="693"/>
        <v/>
      </c>
    </row>
    <row r="13598" spans="18:24" hidden="1" x14ac:dyDescent="0.3">
      <c r="R13598">
        <f t="shared" si="691"/>
        <v>0</v>
      </c>
      <c r="S13598">
        <f t="shared" si="692"/>
        <v>0</v>
      </c>
      <c r="T13598" s="53" t="str">
        <f t="shared" si="693"/>
        <v/>
      </c>
      <c r="U13598" s="53" t="str">
        <f t="shared" si="693"/>
        <v/>
      </c>
      <c r="V13598" s="53" t="str">
        <f t="shared" si="693"/>
        <v/>
      </c>
      <c r="W13598" s="53" t="str">
        <f t="shared" si="693"/>
        <v/>
      </c>
      <c r="X13598" s="53" t="str">
        <f t="shared" si="693"/>
        <v/>
      </c>
    </row>
    <row r="13599" spans="18:24" hidden="1" x14ac:dyDescent="0.3">
      <c r="R13599">
        <f t="shared" si="691"/>
        <v>0</v>
      </c>
      <c r="S13599">
        <f t="shared" si="692"/>
        <v>0</v>
      </c>
      <c r="T13599" s="53" t="str">
        <f t="shared" si="693"/>
        <v/>
      </c>
      <c r="U13599" s="53" t="str">
        <f t="shared" si="693"/>
        <v/>
      </c>
      <c r="V13599" s="53" t="str">
        <f t="shared" si="693"/>
        <v/>
      </c>
      <c r="W13599" s="53" t="str">
        <f t="shared" si="693"/>
        <v/>
      </c>
      <c r="X13599" s="53" t="str">
        <f t="shared" si="693"/>
        <v/>
      </c>
    </row>
    <row r="13600" spans="18:24" hidden="1" x14ac:dyDescent="0.3">
      <c r="R13600">
        <f t="shared" si="691"/>
        <v>0</v>
      </c>
      <c r="S13600">
        <f t="shared" si="692"/>
        <v>0</v>
      </c>
      <c r="T13600" s="53" t="str">
        <f t="shared" si="693"/>
        <v/>
      </c>
      <c r="U13600" s="53" t="str">
        <f t="shared" si="693"/>
        <v/>
      </c>
      <c r="V13600" s="53" t="str">
        <f t="shared" si="693"/>
        <v/>
      </c>
      <c r="W13600" s="53" t="str">
        <f t="shared" si="693"/>
        <v/>
      </c>
      <c r="X13600" s="53" t="str">
        <f t="shared" si="693"/>
        <v/>
      </c>
    </row>
    <row r="13601" spans="18:24" hidden="1" x14ac:dyDescent="0.3">
      <c r="R13601">
        <f t="shared" si="691"/>
        <v>0</v>
      </c>
      <c r="S13601">
        <f t="shared" si="692"/>
        <v>0</v>
      </c>
      <c r="T13601" s="53" t="str">
        <f t="shared" si="693"/>
        <v/>
      </c>
      <c r="U13601" s="53" t="str">
        <f t="shared" si="693"/>
        <v/>
      </c>
      <c r="V13601" s="53" t="str">
        <f t="shared" si="693"/>
        <v/>
      </c>
      <c r="W13601" s="53" t="str">
        <f t="shared" si="693"/>
        <v/>
      </c>
      <c r="X13601" s="53" t="str">
        <f t="shared" si="693"/>
        <v/>
      </c>
    </row>
    <row r="13602" spans="18:24" hidden="1" x14ac:dyDescent="0.3">
      <c r="R13602">
        <f t="shared" si="691"/>
        <v>0</v>
      </c>
      <c r="S13602">
        <f t="shared" si="692"/>
        <v>0</v>
      </c>
      <c r="T13602" s="53" t="str">
        <f t="shared" si="693"/>
        <v/>
      </c>
      <c r="U13602" s="53" t="str">
        <f t="shared" si="693"/>
        <v/>
      </c>
      <c r="V13602" s="53" t="str">
        <f t="shared" si="693"/>
        <v/>
      </c>
      <c r="W13602" s="53" t="str">
        <f t="shared" si="693"/>
        <v/>
      </c>
      <c r="X13602" s="53" t="str">
        <f t="shared" si="693"/>
        <v/>
      </c>
    </row>
    <row r="13603" spans="18:24" hidden="1" x14ac:dyDescent="0.3">
      <c r="R13603">
        <f t="shared" si="691"/>
        <v>0</v>
      </c>
      <c r="S13603">
        <f t="shared" si="692"/>
        <v>0</v>
      </c>
      <c r="T13603" s="53" t="str">
        <f t="shared" si="693"/>
        <v/>
      </c>
      <c r="U13603" s="53" t="str">
        <f t="shared" si="693"/>
        <v/>
      </c>
      <c r="V13603" s="53" t="str">
        <f t="shared" si="693"/>
        <v/>
      </c>
      <c r="W13603" s="53" t="str">
        <f t="shared" si="693"/>
        <v/>
      </c>
      <c r="X13603" s="53" t="str">
        <f t="shared" si="693"/>
        <v/>
      </c>
    </row>
    <row r="13604" spans="18:24" hidden="1" x14ac:dyDescent="0.3">
      <c r="R13604">
        <f t="shared" si="691"/>
        <v>0</v>
      </c>
      <c r="S13604">
        <f t="shared" si="692"/>
        <v>0</v>
      </c>
      <c r="T13604" s="53" t="str">
        <f t="shared" si="693"/>
        <v/>
      </c>
      <c r="U13604" s="53" t="str">
        <f t="shared" si="693"/>
        <v/>
      </c>
      <c r="V13604" s="53" t="str">
        <f t="shared" si="693"/>
        <v/>
      </c>
      <c r="W13604" s="53" t="str">
        <f t="shared" si="693"/>
        <v/>
      </c>
      <c r="X13604" s="53" t="str">
        <f t="shared" si="693"/>
        <v/>
      </c>
    </row>
    <row r="13605" spans="18:24" hidden="1" x14ac:dyDescent="0.3">
      <c r="R13605">
        <f t="shared" si="691"/>
        <v>0</v>
      </c>
      <c r="S13605">
        <f t="shared" si="692"/>
        <v>0</v>
      </c>
      <c r="T13605" s="53" t="str">
        <f t="shared" si="693"/>
        <v/>
      </c>
      <c r="U13605" s="53" t="str">
        <f t="shared" si="693"/>
        <v/>
      </c>
      <c r="V13605" s="53" t="str">
        <f t="shared" si="693"/>
        <v/>
      </c>
      <c r="W13605" s="53" t="str">
        <f t="shared" si="693"/>
        <v/>
      </c>
      <c r="X13605" s="53" t="str">
        <f t="shared" si="693"/>
        <v/>
      </c>
    </row>
    <row r="13606" spans="18:24" hidden="1" x14ac:dyDescent="0.3">
      <c r="R13606">
        <f t="shared" si="691"/>
        <v>0</v>
      </c>
      <c r="S13606">
        <f t="shared" si="692"/>
        <v>0</v>
      </c>
      <c r="T13606" s="53" t="str">
        <f t="shared" si="693"/>
        <v/>
      </c>
      <c r="U13606" s="53" t="str">
        <f t="shared" si="693"/>
        <v/>
      </c>
      <c r="V13606" s="53" t="str">
        <f t="shared" si="693"/>
        <v/>
      </c>
      <c r="W13606" s="53" t="str">
        <f t="shared" si="693"/>
        <v/>
      </c>
      <c r="X13606" s="53" t="str">
        <f t="shared" si="693"/>
        <v/>
      </c>
    </row>
    <row r="13607" spans="18:24" hidden="1" x14ac:dyDescent="0.3">
      <c r="R13607">
        <f t="shared" si="691"/>
        <v>0</v>
      </c>
      <c r="S13607">
        <f t="shared" si="692"/>
        <v>0</v>
      </c>
      <c r="T13607" s="53" t="str">
        <f t="shared" si="693"/>
        <v/>
      </c>
      <c r="U13607" s="53" t="str">
        <f t="shared" si="693"/>
        <v/>
      </c>
      <c r="V13607" s="53" t="str">
        <f t="shared" si="693"/>
        <v/>
      </c>
      <c r="W13607" s="53" t="str">
        <f t="shared" si="693"/>
        <v/>
      </c>
      <c r="X13607" s="53" t="str">
        <f t="shared" si="693"/>
        <v/>
      </c>
    </row>
    <row r="13608" spans="18:24" hidden="1" x14ac:dyDescent="0.3">
      <c r="R13608">
        <f t="shared" si="691"/>
        <v>0</v>
      </c>
      <c r="S13608">
        <f t="shared" si="692"/>
        <v>0</v>
      </c>
      <c r="T13608" s="53" t="str">
        <f t="shared" si="693"/>
        <v/>
      </c>
      <c r="U13608" s="53" t="str">
        <f t="shared" si="693"/>
        <v/>
      </c>
      <c r="V13608" s="53" t="str">
        <f t="shared" si="693"/>
        <v/>
      </c>
      <c r="W13608" s="53" t="str">
        <f t="shared" si="693"/>
        <v/>
      </c>
      <c r="X13608" s="53" t="str">
        <f t="shared" si="693"/>
        <v/>
      </c>
    </row>
    <row r="13609" spans="18:24" hidden="1" x14ac:dyDescent="0.3">
      <c r="R13609">
        <f t="shared" si="691"/>
        <v>0</v>
      </c>
      <c r="S13609">
        <f t="shared" si="692"/>
        <v>0</v>
      </c>
      <c r="T13609" s="53" t="str">
        <f t="shared" si="693"/>
        <v/>
      </c>
      <c r="U13609" s="53" t="str">
        <f t="shared" si="693"/>
        <v/>
      </c>
      <c r="V13609" s="53" t="str">
        <f t="shared" si="693"/>
        <v/>
      </c>
      <c r="W13609" s="53" t="str">
        <f t="shared" si="693"/>
        <v/>
      </c>
      <c r="X13609" s="53" t="str">
        <f t="shared" si="693"/>
        <v/>
      </c>
    </row>
    <row r="13610" spans="18:24" hidden="1" x14ac:dyDescent="0.3">
      <c r="R13610">
        <f t="shared" si="691"/>
        <v>0</v>
      </c>
      <c r="S13610">
        <f t="shared" si="692"/>
        <v>0</v>
      </c>
      <c r="T13610" s="53" t="str">
        <f t="shared" si="693"/>
        <v/>
      </c>
      <c r="U13610" s="53" t="str">
        <f t="shared" si="693"/>
        <v/>
      </c>
      <c r="V13610" s="53" t="str">
        <f t="shared" si="693"/>
        <v/>
      </c>
      <c r="W13610" s="53" t="str">
        <f t="shared" si="693"/>
        <v/>
      </c>
      <c r="X13610" s="53" t="str">
        <f t="shared" si="693"/>
        <v/>
      </c>
    </row>
    <row r="13611" spans="18:24" hidden="1" x14ac:dyDescent="0.3">
      <c r="R13611">
        <f t="shared" si="691"/>
        <v>0</v>
      </c>
      <c r="S13611">
        <f t="shared" si="692"/>
        <v>0</v>
      </c>
      <c r="T13611" s="53" t="str">
        <f t="shared" si="693"/>
        <v/>
      </c>
      <c r="U13611" s="53" t="str">
        <f t="shared" si="693"/>
        <v/>
      </c>
      <c r="V13611" s="53" t="str">
        <f t="shared" si="693"/>
        <v/>
      </c>
      <c r="W13611" s="53" t="str">
        <f t="shared" si="693"/>
        <v/>
      </c>
      <c r="X13611" s="53" t="str">
        <f t="shared" si="693"/>
        <v/>
      </c>
    </row>
    <row r="13612" spans="18:24" hidden="1" x14ac:dyDescent="0.3">
      <c r="R13612">
        <f t="shared" si="691"/>
        <v>0</v>
      </c>
      <c r="S13612">
        <f t="shared" si="692"/>
        <v>0</v>
      </c>
      <c r="T13612" s="53" t="str">
        <f t="shared" si="693"/>
        <v/>
      </c>
      <c r="U13612" s="53" t="str">
        <f t="shared" si="693"/>
        <v/>
      </c>
      <c r="V13612" s="53" t="str">
        <f t="shared" si="693"/>
        <v/>
      </c>
      <c r="W13612" s="53" t="str">
        <f t="shared" si="693"/>
        <v/>
      </c>
      <c r="X13612" s="53" t="str">
        <f t="shared" si="693"/>
        <v/>
      </c>
    </row>
    <row r="13613" spans="18:24" hidden="1" x14ac:dyDescent="0.3">
      <c r="R13613">
        <f t="shared" si="691"/>
        <v>0</v>
      </c>
      <c r="S13613">
        <f t="shared" si="692"/>
        <v>0</v>
      </c>
      <c r="T13613" s="53" t="str">
        <f t="shared" si="693"/>
        <v/>
      </c>
      <c r="U13613" s="53" t="str">
        <f t="shared" si="693"/>
        <v/>
      </c>
      <c r="V13613" s="53" t="str">
        <f t="shared" si="693"/>
        <v/>
      </c>
      <c r="W13613" s="53" t="str">
        <f t="shared" si="693"/>
        <v/>
      </c>
      <c r="X13613" s="53" t="str">
        <f t="shared" si="693"/>
        <v/>
      </c>
    </row>
    <row r="13614" spans="18:24" hidden="1" x14ac:dyDescent="0.3">
      <c r="R13614">
        <f t="shared" si="691"/>
        <v>0</v>
      </c>
      <c r="S13614">
        <f t="shared" si="692"/>
        <v>0</v>
      </c>
      <c r="T13614" s="53" t="str">
        <f t="shared" si="693"/>
        <v/>
      </c>
      <c r="U13614" s="53" t="str">
        <f t="shared" si="693"/>
        <v/>
      </c>
      <c r="V13614" s="53" t="str">
        <f t="shared" si="693"/>
        <v/>
      </c>
      <c r="W13614" s="53" t="str">
        <f t="shared" si="693"/>
        <v/>
      </c>
      <c r="X13614" s="53" t="str">
        <f t="shared" si="693"/>
        <v/>
      </c>
    </row>
    <row r="13615" spans="18:24" hidden="1" x14ac:dyDescent="0.3">
      <c r="R13615">
        <f t="shared" si="691"/>
        <v>0</v>
      </c>
      <c r="S13615">
        <f t="shared" si="692"/>
        <v>0</v>
      </c>
      <c r="T13615" s="53" t="str">
        <f t="shared" si="693"/>
        <v/>
      </c>
      <c r="U13615" s="53" t="str">
        <f t="shared" si="693"/>
        <v/>
      </c>
      <c r="V13615" s="53" t="str">
        <f t="shared" si="693"/>
        <v/>
      </c>
      <c r="W13615" s="53" t="str">
        <f t="shared" si="693"/>
        <v/>
      </c>
      <c r="X13615" s="53" t="str">
        <f t="shared" si="693"/>
        <v/>
      </c>
    </row>
    <row r="13616" spans="18:24" hidden="1" x14ac:dyDescent="0.3">
      <c r="R13616">
        <f t="shared" si="691"/>
        <v>0</v>
      </c>
      <c r="S13616">
        <f t="shared" si="692"/>
        <v>0</v>
      </c>
      <c r="T13616" s="53" t="str">
        <f t="shared" si="693"/>
        <v/>
      </c>
      <c r="U13616" s="53" t="str">
        <f t="shared" si="693"/>
        <v/>
      </c>
      <c r="V13616" s="53" t="str">
        <f t="shared" si="693"/>
        <v/>
      </c>
      <c r="W13616" s="53" t="str">
        <f t="shared" si="693"/>
        <v/>
      </c>
      <c r="X13616" s="53" t="str">
        <f t="shared" si="693"/>
        <v/>
      </c>
    </row>
    <row r="13617" spans="18:24" hidden="1" x14ac:dyDescent="0.3">
      <c r="R13617">
        <f t="shared" si="691"/>
        <v>0</v>
      </c>
      <c r="S13617">
        <f t="shared" si="692"/>
        <v>0</v>
      </c>
      <c r="T13617" s="53" t="str">
        <f t="shared" si="693"/>
        <v/>
      </c>
      <c r="U13617" s="53" t="str">
        <f t="shared" si="693"/>
        <v/>
      </c>
      <c r="V13617" s="53" t="str">
        <f t="shared" si="693"/>
        <v/>
      </c>
      <c r="W13617" s="53" t="str">
        <f t="shared" si="693"/>
        <v/>
      </c>
      <c r="X13617" s="53" t="str">
        <f t="shared" si="693"/>
        <v/>
      </c>
    </row>
    <row r="13618" spans="18:24" hidden="1" x14ac:dyDescent="0.3">
      <c r="R13618">
        <f t="shared" si="691"/>
        <v>0</v>
      </c>
      <c r="S13618">
        <f t="shared" si="692"/>
        <v>0</v>
      </c>
      <c r="T13618" s="53" t="str">
        <f t="shared" si="693"/>
        <v/>
      </c>
      <c r="U13618" s="53" t="str">
        <f t="shared" si="693"/>
        <v/>
      </c>
      <c r="V13618" s="53" t="str">
        <f t="shared" si="693"/>
        <v/>
      </c>
      <c r="W13618" s="53" t="str">
        <f t="shared" si="693"/>
        <v/>
      </c>
      <c r="X13618" s="53" t="str">
        <f t="shared" si="693"/>
        <v/>
      </c>
    </row>
    <row r="13619" spans="18:24" hidden="1" x14ac:dyDescent="0.3">
      <c r="R13619">
        <f t="shared" si="691"/>
        <v>0</v>
      </c>
      <c r="S13619">
        <f t="shared" si="692"/>
        <v>0</v>
      </c>
      <c r="T13619" s="53" t="str">
        <f t="shared" si="693"/>
        <v/>
      </c>
      <c r="U13619" s="53" t="str">
        <f t="shared" si="693"/>
        <v/>
      </c>
      <c r="V13619" s="53" t="str">
        <f t="shared" si="693"/>
        <v/>
      </c>
      <c r="W13619" s="53" t="str">
        <f t="shared" si="693"/>
        <v/>
      </c>
      <c r="X13619" s="53" t="str">
        <f t="shared" si="693"/>
        <v/>
      </c>
    </row>
    <row r="13620" spans="18:24" hidden="1" x14ac:dyDescent="0.3">
      <c r="R13620">
        <f t="shared" si="691"/>
        <v>0</v>
      </c>
      <c r="S13620">
        <f t="shared" si="692"/>
        <v>0</v>
      </c>
      <c r="T13620" s="53" t="str">
        <f t="shared" si="693"/>
        <v/>
      </c>
      <c r="U13620" s="53" t="str">
        <f t="shared" si="693"/>
        <v/>
      </c>
      <c r="V13620" s="53" t="str">
        <f t="shared" si="693"/>
        <v/>
      </c>
      <c r="W13620" s="53" t="str">
        <f t="shared" si="693"/>
        <v/>
      </c>
      <c r="X13620" s="53" t="str">
        <f t="shared" si="693"/>
        <v/>
      </c>
    </row>
    <row r="13621" spans="18:24" hidden="1" x14ac:dyDescent="0.3">
      <c r="R13621">
        <f t="shared" si="691"/>
        <v>0</v>
      </c>
      <c r="S13621">
        <f t="shared" si="692"/>
        <v>0</v>
      </c>
      <c r="T13621" s="53" t="str">
        <f t="shared" si="693"/>
        <v/>
      </c>
      <c r="U13621" s="53" t="str">
        <f t="shared" si="693"/>
        <v/>
      </c>
      <c r="V13621" s="53" t="str">
        <f t="shared" si="693"/>
        <v/>
      </c>
      <c r="W13621" s="53" t="str">
        <f t="shared" si="693"/>
        <v/>
      </c>
      <c r="X13621" s="53" t="str">
        <f t="shared" si="693"/>
        <v/>
      </c>
    </row>
    <row r="13622" spans="18:24" hidden="1" x14ac:dyDescent="0.3">
      <c r="R13622">
        <f t="shared" si="691"/>
        <v>0</v>
      </c>
      <c r="S13622">
        <f t="shared" si="692"/>
        <v>0</v>
      </c>
      <c r="T13622" s="53" t="str">
        <f t="shared" si="693"/>
        <v/>
      </c>
      <c r="U13622" s="53" t="str">
        <f t="shared" si="693"/>
        <v/>
      </c>
      <c r="V13622" s="53" t="str">
        <f t="shared" si="693"/>
        <v/>
      </c>
      <c r="W13622" s="53" t="str">
        <f t="shared" si="693"/>
        <v/>
      </c>
      <c r="X13622" s="53" t="str">
        <f t="shared" si="693"/>
        <v/>
      </c>
    </row>
    <row r="13623" spans="18:24" hidden="1" x14ac:dyDescent="0.3">
      <c r="R13623">
        <f t="shared" si="691"/>
        <v>0</v>
      </c>
      <c r="S13623">
        <f t="shared" si="692"/>
        <v>0</v>
      </c>
      <c r="T13623" s="53" t="str">
        <f t="shared" si="693"/>
        <v/>
      </c>
      <c r="U13623" s="53" t="str">
        <f t="shared" si="693"/>
        <v/>
      </c>
      <c r="V13623" s="53" t="str">
        <f t="shared" si="693"/>
        <v/>
      </c>
      <c r="W13623" s="53" t="str">
        <f t="shared" si="693"/>
        <v/>
      </c>
      <c r="X13623" s="53" t="str">
        <f t="shared" si="693"/>
        <v/>
      </c>
    </row>
    <row r="13624" spans="18:24" hidden="1" x14ac:dyDescent="0.3">
      <c r="R13624">
        <f t="shared" si="691"/>
        <v>0</v>
      </c>
      <c r="S13624">
        <f t="shared" si="692"/>
        <v>0</v>
      </c>
      <c r="T13624" s="53" t="str">
        <f t="shared" si="693"/>
        <v/>
      </c>
      <c r="U13624" s="53" t="str">
        <f t="shared" si="693"/>
        <v/>
      </c>
      <c r="V13624" s="53" t="str">
        <f t="shared" si="693"/>
        <v/>
      </c>
      <c r="W13624" s="53" t="str">
        <f t="shared" si="693"/>
        <v/>
      </c>
      <c r="X13624" s="53" t="str">
        <f t="shared" si="693"/>
        <v/>
      </c>
    </row>
    <row r="13625" spans="18:24" hidden="1" x14ac:dyDescent="0.3">
      <c r="R13625">
        <f t="shared" si="691"/>
        <v>0</v>
      </c>
      <c r="S13625">
        <f t="shared" si="692"/>
        <v>0</v>
      </c>
      <c r="T13625" s="53" t="str">
        <f t="shared" si="693"/>
        <v/>
      </c>
      <c r="U13625" s="53" t="str">
        <f t="shared" si="693"/>
        <v/>
      </c>
      <c r="V13625" s="53" t="str">
        <f t="shared" si="693"/>
        <v/>
      </c>
      <c r="W13625" s="53" t="str">
        <f t="shared" si="693"/>
        <v/>
      </c>
      <c r="X13625" s="53" t="str">
        <f t="shared" si="693"/>
        <v/>
      </c>
    </row>
    <row r="13626" spans="18:24" hidden="1" x14ac:dyDescent="0.3">
      <c r="R13626">
        <f t="shared" si="691"/>
        <v>0</v>
      </c>
      <c r="S13626">
        <f t="shared" si="692"/>
        <v>0</v>
      </c>
      <c r="T13626" s="53" t="str">
        <f t="shared" si="693"/>
        <v/>
      </c>
      <c r="U13626" s="53" t="str">
        <f t="shared" si="693"/>
        <v/>
      </c>
      <c r="V13626" s="53" t="str">
        <f t="shared" si="693"/>
        <v/>
      </c>
      <c r="W13626" s="53" t="str">
        <f t="shared" si="693"/>
        <v/>
      </c>
      <c r="X13626" s="53" t="str">
        <f t="shared" si="693"/>
        <v/>
      </c>
    </row>
    <row r="13627" spans="18:24" hidden="1" x14ac:dyDescent="0.3">
      <c r="R13627">
        <f t="shared" si="691"/>
        <v>0</v>
      </c>
      <c r="S13627">
        <f t="shared" si="692"/>
        <v>0</v>
      </c>
      <c r="T13627" s="53" t="str">
        <f t="shared" si="693"/>
        <v/>
      </c>
      <c r="U13627" s="53" t="str">
        <f t="shared" si="693"/>
        <v/>
      </c>
      <c r="V13627" s="53" t="str">
        <f t="shared" si="693"/>
        <v/>
      </c>
      <c r="W13627" s="53" t="str">
        <f t="shared" si="693"/>
        <v/>
      </c>
      <c r="X13627" s="53" t="str">
        <f t="shared" si="693"/>
        <v/>
      </c>
    </row>
    <row r="13628" spans="18:24" hidden="1" x14ac:dyDescent="0.3">
      <c r="R13628">
        <f t="shared" si="691"/>
        <v>0</v>
      </c>
      <c r="S13628">
        <f t="shared" si="692"/>
        <v>0</v>
      </c>
      <c r="T13628" s="53" t="str">
        <f t="shared" si="693"/>
        <v/>
      </c>
      <c r="U13628" s="53" t="str">
        <f t="shared" si="693"/>
        <v/>
      </c>
      <c r="V13628" s="53" t="str">
        <f t="shared" si="693"/>
        <v/>
      </c>
      <c r="W13628" s="53" t="str">
        <f t="shared" si="693"/>
        <v/>
      </c>
      <c r="X13628" s="53" t="str">
        <f t="shared" si="693"/>
        <v/>
      </c>
    </row>
    <row r="13629" spans="18:24" hidden="1" x14ac:dyDescent="0.3">
      <c r="R13629">
        <f t="shared" si="691"/>
        <v>0</v>
      </c>
      <c r="S13629">
        <f t="shared" si="692"/>
        <v>0</v>
      </c>
      <c r="T13629" s="53" t="str">
        <f t="shared" si="693"/>
        <v/>
      </c>
      <c r="U13629" s="53" t="str">
        <f t="shared" si="693"/>
        <v/>
      </c>
      <c r="V13629" s="53" t="str">
        <f t="shared" si="693"/>
        <v/>
      </c>
      <c r="W13629" s="53" t="str">
        <f t="shared" si="693"/>
        <v/>
      </c>
      <c r="X13629" s="53" t="str">
        <f t="shared" si="693"/>
        <v/>
      </c>
    </row>
    <row r="13630" spans="18:24" hidden="1" x14ac:dyDescent="0.3">
      <c r="R13630">
        <f t="shared" si="691"/>
        <v>0</v>
      </c>
      <c r="S13630">
        <f t="shared" si="692"/>
        <v>0</v>
      </c>
      <c r="T13630" s="53" t="str">
        <f t="shared" si="693"/>
        <v/>
      </c>
      <c r="U13630" s="53" t="str">
        <f t="shared" si="693"/>
        <v/>
      </c>
      <c r="V13630" s="53" t="str">
        <f t="shared" si="693"/>
        <v/>
      </c>
      <c r="W13630" s="53" t="str">
        <f t="shared" si="693"/>
        <v/>
      </c>
      <c r="X13630" s="53" t="str">
        <f t="shared" si="693"/>
        <v/>
      </c>
    </row>
    <row r="13631" spans="18:24" hidden="1" x14ac:dyDescent="0.3">
      <c r="R13631">
        <f t="shared" si="691"/>
        <v>0</v>
      </c>
      <c r="S13631">
        <f t="shared" si="692"/>
        <v>0</v>
      </c>
      <c r="T13631" s="53" t="str">
        <f t="shared" si="693"/>
        <v/>
      </c>
      <c r="U13631" s="53" t="str">
        <f t="shared" si="693"/>
        <v/>
      </c>
      <c r="V13631" s="53" t="str">
        <f t="shared" si="693"/>
        <v/>
      </c>
      <c r="W13631" s="53" t="str">
        <f t="shared" si="693"/>
        <v/>
      </c>
      <c r="X13631" s="53" t="str">
        <f t="shared" si="693"/>
        <v/>
      </c>
    </row>
    <row r="13632" spans="18:24" hidden="1" x14ac:dyDescent="0.3">
      <c r="R13632">
        <f t="shared" si="691"/>
        <v>0</v>
      </c>
      <c r="S13632">
        <f t="shared" si="692"/>
        <v>0</v>
      </c>
      <c r="T13632" s="53" t="str">
        <f t="shared" si="693"/>
        <v/>
      </c>
      <c r="U13632" s="53" t="str">
        <f t="shared" si="693"/>
        <v/>
      </c>
      <c r="V13632" s="53" t="str">
        <f t="shared" si="693"/>
        <v/>
      </c>
      <c r="W13632" s="53" t="str">
        <f t="shared" si="693"/>
        <v/>
      </c>
      <c r="X13632" s="53" t="str">
        <f t="shared" si="693"/>
        <v/>
      </c>
    </row>
    <row r="13633" spans="18:24" hidden="1" x14ac:dyDescent="0.3">
      <c r="R13633">
        <f t="shared" si="691"/>
        <v>0</v>
      </c>
      <c r="S13633">
        <f t="shared" si="692"/>
        <v>0</v>
      </c>
      <c r="T13633" s="53" t="str">
        <f t="shared" si="693"/>
        <v/>
      </c>
      <c r="U13633" s="53" t="str">
        <f t="shared" si="693"/>
        <v/>
      </c>
      <c r="V13633" s="53" t="str">
        <f t="shared" si="693"/>
        <v/>
      </c>
      <c r="W13633" s="53" t="str">
        <f t="shared" si="693"/>
        <v/>
      </c>
      <c r="X13633" s="53" t="str">
        <f t="shared" si="693"/>
        <v/>
      </c>
    </row>
    <row r="13634" spans="18:24" hidden="1" x14ac:dyDescent="0.3">
      <c r="R13634">
        <f t="shared" si="691"/>
        <v>0</v>
      </c>
      <c r="S13634">
        <f t="shared" si="692"/>
        <v>0</v>
      </c>
      <c r="T13634" s="53" t="str">
        <f t="shared" si="693"/>
        <v/>
      </c>
      <c r="U13634" s="53" t="str">
        <f t="shared" si="693"/>
        <v/>
      </c>
      <c r="V13634" s="53" t="str">
        <f t="shared" si="693"/>
        <v/>
      </c>
      <c r="W13634" s="53" t="str">
        <f t="shared" si="693"/>
        <v/>
      </c>
      <c r="X13634" s="53" t="str">
        <f t="shared" si="693"/>
        <v/>
      </c>
    </row>
    <row r="13635" spans="18:24" hidden="1" x14ac:dyDescent="0.3">
      <c r="R13635">
        <f t="shared" si="691"/>
        <v>0</v>
      </c>
      <c r="S13635">
        <f t="shared" si="692"/>
        <v>0</v>
      </c>
      <c r="T13635" s="53" t="str">
        <f t="shared" si="693"/>
        <v/>
      </c>
      <c r="U13635" s="53" t="str">
        <f t="shared" si="693"/>
        <v/>
      </c>
      <c r="V13635" s="53" t="str">
        <f t="shared" si="693"/>
        <v/>
      </c>
      <c r="W13635" s="53" t="str">
        <f t="shared" si="693"/>
        <v/>
      </c>
      <c r="X13635" s="53" t="str">
        <f t="shared" si="693"/>
        <v/>
      </c>
    </row>
    <row r="13636" spans="18:24" hidden="1" x14ac:dyDescent="0.3">
      <c r="R13636">
        <f t="shared" si="691"/>
        <v>0</v>
      </c>
      <c r="S13636">
        <f t="shared" si="692"/>
        <v>0</v>
      </c>
      <c r="T13636" s="53" t="str">
        <f t="shared" ref="T13636:X13686" si="694">IF(OR(COUNTIF($D13636,"*"&amp;T$5&amp;"*")&gt;0,$D13636="GRUPO TEPSA"),T$5,"")</f>
        <v/>
      </c>
      <c r="U13636" s="53" t="str">
        <f t="shared" si="694"/>
        <v/>
      </c>
      <c r="V13636" s="53" t="str">
        <f t="shared" si="694"/>
        <v/>
      </c>
      <c r="W13636" s="53" t="str">
        <f t="shared" si="694"/>
        <v/>
      </c>
      <c r="X13636" s="53" t="str">
        <f t="shared" si="694"/>
        <v/>
      </c>
    </row>
    <row r="13637" spans="18:24" hidden="1" x14ac:dyDescent="0.3">
      <c r="R13637">
        <f t="shared" si="691"/>
        <v>0</v>
      </c>
      <c r="S13637">
        <f t="shared" si="692"/>
        <v>0</v>
      </c>
      <c r="T13637" s="53" t="str">
        <f t="shared" si="694"/>
        <v/>
      </c>
      <c r="U13637" s="53" t="str">
        <f t="shared" si="694"/>
        <v/>
      </c>
      <c r="V13637" s="53" t="str">
        <f t="shared" si="694"/>
        <v/>
      </c>
      <c r="W13637" s="53" t="str">
        <f t="shared" si="694"/>
        <v/>
      </c>
      <c r="X13637" s="53" t="str">
        <f t="shared" si="694"/>
        <v/>
      </c>
    </row>
    <row r="13638" spans="18:24" hidden="1" x14ac:dyDescent="0.3">
      <c r="R13638">
        <f t="shared" si="691"/>
        <v>0</v>
      </c>
      <c r="S13638">
        <f t="shared" si="692"/>
        <v>0</v>
      </c>
      <c r="T13638" s="53" t="str">
        <f t="shared" si="694"/>
        <v/>
      </c>
      <c r="U13638" s="53" t="str">
        <f t="shared" si="694"/>
        <v/>
      </c>
      <c r="V13638" s="53" t="str">
        <f t="shared" si="694"/>
        <v/>
      </c>
      <c r="W13638" s="53" t="str">
        <f t="shared" si="694"/>
        <v/>
      </c>
      <c r="X13638" s="53" t="str">
        <f t="shared" si="694"/>
        <v/>
      </c>
    </row>
    <row r="13639" spans="18:24" hidden="1" x14ac:dyDescent="0.3">
      <c r="R13639">
        <f t="shared" ref="R13639:R13702" si="695">IF(OR(D13639="GRUPO TEPSA",D13639="TODAS"),P13639/5,P13639)</f>
        <v>0</v>
      </c>
      <c r="S13639">
        <f t="shared" si="692"/>
        <v>0</v>
      </c>
      <c r="T13639" s="53" t="str">
        <f t="shared" si="694"/>
        <v/>
      </c>
      <c r="U13639" s="53" t="str">
        <f t="shared" si="694"/>
        <v/>
      </c>
      <c r="V13639" s="53" t="str">
        <f t="shared" si="694"/>
        <v/>
      </c>
      <c r="W13639" s="53" t="str">
        <f t="shared" si="694"/>
        <v/>
      </c>
      <c r="X13639" s="53" t="str">
        <f t="shared" si="694"/>
        <v/>
      </c>
    </row>
    <row r="13640" spans="18:24" hidden="1" x14ac:dyDescent="0.3">
      <c r="R13640">
        <f t="shared" si="695"/>
        <v>0</v>
      </c>
      <c r="S13640">
        <f t="shared" si="692"/>
        <v>0</v>
      </c>
      <c r="T13640" s="53" t="str">
        <f t="shared" si="694"/>
        <v/>
      </c>
      <c r="U13640" s="53" t="str">
        <f t="shared" si="694"/>
        <v/>
      </c>
      <c r="V13640" s="53" t="str">
        <f t="shared" si="694"/>
        <v/>
      </c>
      <c r="W13640" s="53" t="str">
        <f t="shared" si="694"/>
        <v/>
      </c>
      <c r="X13640" s="53" t="str">
        <f t="shared" si="694"/>
        <v/>
      </c>
    </row>
    <row r="13641" spans="18:24" hidden="1" x14ac:dyDescent="0.3">
      <c r="R13641">
        <f t="shared" si="695"/>
        <v>0</v>
      </c>
      <c r="S13641">
        <f t="shared" si="692"/>
        <v>0</v>
      </c>
      <c r="T13641" s="53" t="str">
        <f t="shared" si="694"/>
        <v/>
      </c>
      <c r="U13641" s="53" t="str">
        <f t="shared" si="694"/>
        <v/>
      </c>
      <c r="V13641" s="53" t="str">
        <f t="shared" si="694"/>
        <v/>
      </c>
      <c r="W13641" s="53" t="str">
        <f t="shared" si="694"/>
        <v/>
      </c>
      <c r="X13641" s="53" t="str">
        <f t="shared" si="694"/>
        <v/>
      </c>
    </row>
    <row r="13642" spans="18:24" hidden="1" x14ac:dyDescent="0.3">
      <c r="R13642">
        <f t="shared" si="695"/>
        <v>0</v>
      </c>
      <c r="S13642">
        <f t="shared" si="692"/>
        <v>0</v>
      </c>
      <c r="T13642" s="53" t="str">
        <f t="shared" si="694"/>
        <v/>
      </c>
      <c r="U13642" s="53" t="str">
        <f t="shared" si="694"/>
        <v/>
      </c>
      <c r="V13642" s="53" t="str">
        <f t="shared" si="694"/>
        <v/>
      </c>
      <c r="W13642" s="53" t="str">
        <f t="shared" si="694"/>
        <v/>
      </c>
      <c r="X13642" s="53" t="str">
        <f t="shared" si="694"/>
        <v/>
      </c>
    </row>
    <row r="13643" spans="18:24" hidden="1" x14ac:dyDescent="0.3">
      <c r="R13643">
        <f t="shared" si="695"/>
        <v>0</v>
      </c>
      <c r="S13643">
        <f t="shared" ref="S13643:S13706" si="696">IF(OR(D13643="GRUPO TEPSA",D13643="TODAS"),Q13643/5,Q13643)</f>
        <v>0</v>
      </c>
      <c r="T13643" s="53" t="str">
        <f t="shared" si="694"/>
        <v/>
      </c>
      <c r="U13643" s="53" t="str">
        <f t="shared" si="694"/>
        <v/>
      </c>
      <c r="V13643" s="53" t="str">
        <f t="shared" si="694"/>
        <v/>
      </c>
      <c r="W13643" s="53" t="str">
        <f t="shared" si="694"/>
        <v/>
      </c>
      <c r="X13643" s="53" t="str">
        <f t="shared" si="694"/>
        <v/>
      </c>
    </row>
    <row r="13644" spans="18:24" hidden="1" x14ac:dyDescent="0.3">
      <c r="R13644">
        <f t="shared" si="695"/>
        <v>0</v>
      </c>
      <c r="S13644">
        <f t="shared" si="696"/>
        <v>0</v>
      </c>
      <c r="T13644" s="53" t="str">
        <f t="shared" si="694"/>
        <v/>
      </c>
      <c r="U13644" s="53" t="str">
        <f t="shared" si="694"/>
        <v/>
      </c>
      <c r="V13644" s="53" t="str">
        <f t="shared" si="694"/>
        <v/>
      </c>
      <c r="W13644" s="53" t="str">
        <f t="shared" si="694"/>
        <v/>
      </c>
      <c r="X13644" s="53" t="str">
        <f t="shared" si="694"/>
        <v/>
      </c>
    </row>
    <row r="13645" spans="18:24" hidden="1" x14ac:dyDescent="0.3">
      <c r="R13645">
        <f t="shared" si="695"/>
        <v>0</v>
      </c>
      <c r="S13645">
        <f t="shared" si="696"/>
        <v>0</v>
      </c>
      <c r="T13645" s="53" t="str">
        <f t="shared" si="694"/>
        <v/>
      </c>
      <c r="U13645" s="53" t="str">
        <f t="shared" si="694"/>
        <v/>
      </c>
      <c r="V13645" s="53" t="str">
        <f t="shared" si="694"/>
        <v/>
      </c>
      <c r="W13645" s="53" t="str">
        <f t="shared" si="694"/>
        <v/>
      </c>
      <c r="X13645" s="53" t="str">
        <f t="shared" si="694"/>
        <v/>
      </c>
    </row>
    <row r="13646" spans="18:24" hidden="1" x14ac:dyDescent="0.3">
      <c r="R13646">
        <f t="shared" si="695"/>
        <v>0</v>
      </c>
      <c r="S13646">
        <f t="shared" si="696"/>
        <v>0</v>
      </c>
      <c r="T13646" s="53" t="str">
        <f t="shared" si="694"/>
        <v/>
      </c>
      <c r="U13646" s="53" t="str">
        <f t="shared" si="694"/>
        <v/>
      </c>
      <c r="V13646" s="53" t="str">
        <f t="shared" si="694"/>
        <v/>
      </c>
      <c r="W13646" s="53" t="str">
        <f t="shared" si="694"/>
        <v/>
      </c>
      <c r="X13646" s="53" t="str">
        <f t="shared" si="694"/>
        <v/>
      </c>
    </row>
    <row r="13647" spans="18:24" hidden="1" x14ac:dyDescent="0.3">
      <c r="R13647">
        <f t="shared" si="695"/>
        <v>0</v>
      </c>
      <c r="S13647">
        <f t="shared" si="696"/>
        <v>0</v>
      </c>
      <c r="T13647" s="53" t="str">
        <f t="shared" si="694"/>
        <v/>
      </c>
      <c r="U13647" s="53" t="str">
        <f t="shared" si="694"/>
        <v/>
      </c>
      <c r="V13647" s="53" t="str">
        <f t="shared" si="694"/>
        <v/>
      </c>
      <c r="W13647" s="53" t="str">
        <f t="shared" si="694"/>
        <v/>
      </c>
      <c r="X13647" s="53" t="str">
        <f t="shared" si="694"/>
        <v/>
      </c>
    </row>
    <row r="13648" spans="18:24" hidden="1" x14ac:dyDescent="0.3">
      <c r="R13648">
        <f t="shared" si="695"/>
        <v>0</v>
      </c>
      <c r="S13648">
        <f t="shared" si="696"/>
        <v>0</v>
      </c>
      <c r="T13648" s="53" t="str">
        <f t="shared" si="694"/>
        <v/>
      </c>
      <c r="U13648" s="53" t="str">
        <f t="shared" si="694"/>
        <v/>
      </c>
      <c r="V13648" s="53" t="str">
        <f t="shared" si="694"/>
        <v/>
      </c>
      <c r="W13648" s="53" t="str">
        <f t="shared" si="694"/>
        <v/>
      </c>
      <c r="X13648" s="53" t="str">
        <f t="shared" si="694"/>
        <v/>
      </c>
    </row>
    <row r="13649" spans="18:24" hidden="1" x14ac:dyDescent="0.3">
      <c r="R13649">
        <f t="shared" si="695"/>
        <v>0</v>
      </c>
      <c r="S13649">
        <f t="shared" si="696"/>
        <v>0</v>
      </c>
      <c r="T13649" s="53" t="str">
        <f t="shared" si="694"/>
        <v/>
      </c>
      <c r="U13649" s="53" t="str">
        <f t="shared" si="694"/>
        <v/>
      </c>
      <c r="V13649" s="53" t="str">
        <f t="shared" si="694"/>
        <v/>
      </c>
      <c r="W13649" s="53" t="str">
        <f t="shared" si="694"/>
        <v/>
      </c>
      <c r="X13649" s="53" t="str">
        <f t="shared" si="694"/>
        <v/>
      </c>
    </row>
    <row r="13650" spans="18:24" hidden="1" x14ac:dyDescent="0.3">
      <c r="R13650">
        <f t="shared" si="695"/>
        <v>0</v>
      </c>
      <c r="S13650">
        <f t="shared" si="696"/>
        <v>0</v>
      </c>
      <c r="T13650" s="53" t="str">
        <f t="shared" si="694"/>
        <v/>
      </c>
      <c r="U13650" s="53" t="str">
        <f t="shared" si="694"/>
        <v/>
      </c>
      <c r="V13650" s="53" t="str">
        <f t="shared" si="694"/>
        <v/>
      </c>
      <c r="W13650" s="53" t="str">
        <f t="shared" si="694"/>
        <v/>
      </c>
      <c r="X13650" s="53" t="str">
        <f t="shared" si="694"/>
        <v/>
      </c>
    </row>
    <row r="13651" spans="18:24" hidden="1" x14ac:dyDescent="0.3">
      <c r="R13651">
        <f t="shared" si="695"/>
        <v>0</v>
      </c>
      <c r="S13651">
        <f t="shared" si="696"/>
        <v>0</v>
      </c>
      <c r="T13651" s="53" t="str">
        <f t="shared" si="694"/>
        <v/>
      </c>
      <c r="U13651" s="53" t="str">
        <f t="shared" si="694"/>
        <v/>
      </c>
      <c r="V13651" s="53" t="str">
        <f t="shared" si="694"/>
        <v/>
      </c>
      <c r="W13651" s="53" t="str">
        <f t="shared" si="694"/>
        <v/>
      </c>
      <c r="X13651" s="53" t="str">
        <f t="shared" si="694"/>
        <v/>
      </c>
    </row>
    <row r="13652" spans="18:24" hidden="1" x14ac:dyDescent="0.3">
      <c r="R13652">
        <f t="shared" si="695"/>
        <v>0</v>
      </c>
      <c r="S13652">
        <f t="shared" si="696"/>
        <v>0</v>
      </c>
      <c r="T13652" s="53" t="str">
        <f t="shared" si="694"/>
        <v/>
      </c>
      <c r="U13652" s="53" t="str">
        <f t="shared" si="694"/>
        <v/>
      </c>
      <c r="V13652" s="53" t="str">
        <f t="shared" si="694"/>
        <v/>
      </c>
      <c r="W13652" s="53" t="str">
        <f t="shared" si="694"/>
        <v/>
      </c>
      <c r="X13652" s="53" t="str">
        <f t="shared" si="694"/>
        <v/>
      </c>
    </row>
    <row r="13653" spans="18:24" hidden="1" x14ac:dyDescent="0.3">
      <c r="R13653">
        <f t="shared" si="695"/>
        <v>0</v>
      </c>
      <c r="S13653">
        <f t="shared" si="696"/>
        <v>0</v>
      </c>
      <c r="T13653" s="53" t="str">
        <f t="shared" si="694"/>
        <v/>
      </c>
      <c r="U13653" s="53" t="str">
        <f t="shared" si="694"/>
        <v/>
      </c>
      <c r="V13653" s="53" t="str">
        <f t="shared" si="694"/>
        <v/>
      </c>
      <c r="W13653" s="53" t="str">
        <f t="shared" si="694"/>
        <v/>
      </c>
      <c r="X13653" s="53" t="str">
        <f t="shared" si="694"/>
        <v/>
      </c>
    </row>
    <row r="13654" spans="18:24" hidden="1" x14ac:dyDescent="0.3">
      <c r="R13654">
        <f t="shared" si="695"/>
        <v>0</v>
      </c>
      <c r="S13654">
        <f t="shared" si="696"/>
        <v>0</v>
      </c>
      <c r="T13654" s="53" t="str">
        <f t="shared" si="694"/>
        <v/>
      </c>
      <c r="U13654" s="53" t="str">
        <f t="shared" si="694"/>
        <v/>
      </c>
      <c r="V13654" s="53" t="str">
        <f t="shared" si="694"/>
        <v/>
      </c>
      <c r="W13654" s="53" t="str">
        <f t="shared" si="694"/>
        <v/>
      </c>
      <c r="X13654" s="53" t="str">
        <f t="shared" si="694"/>
        <v/>
      </c>
    </row>
    <row r="13655" spans="18:24" hidden="1" x14ac:dyDescent="0.3">
      <c r="R13655">
        <f t="shared" si="695"/>
        <v>0</v>
      </c>
      <c r="S13655">
        <f t="shared" si="696"/>
        <v>0</v>
      </c>
      <c r="T13655" s="53" t="str">
        <f t="shared" si="694"/>
        <v/>
      </c>
      <c r="U13655" s="53" t="str">
        <f t="shared" si="694"/>
        <v/>
      </c>
      <c r="V13655" s="53" t="str">
        <f t="shared" si="694"/>
        <v/>
      </c>
      <c r="W13655" s="53" t="str">
        <f t="shared" si="694"/>
        <v/>
      </c>
      <c r="X13655" s="53" t="str">
        <f t="shared" si="694"/>
        <v/>
      </c>
    </row>
    <row r="13656" spans="18:24" hidden="1" x14ac:dyDescent="0.3">
      <c r="R13656">
        <f t="shared" si="695"/>
        <v>0</v>
      </c>
      <c r="S13656">
        <f t="shared" si="696"/>
        <v>0</v>
      </c>
      <c r="T13656" s="53" t="str">
        <f t="shared" si="694"/>
        <v/>
      </c>
      <c r="U13656" s="53" t="str">
        <f t="shared" si="694"/>
        <v/>
      </c>
      <c r="V13656" s="53" t="str">
        <f t="shared" si="694"/>
        <v/>
      </c>
      <c r="W13656" s="53" t="str">
        <f t="shared" si="694"/>
        <v/>
      </c>
      <c r="X13656" s="53" t="str">
        <f t="shared" si="694"/>
        <v/>
      </c>
    </row>
    <row r="13657" spans="18:24" hidden="1" x14ac:dyDescent="0.3">
      <c r="R13657">
        <f t="shared" si="695"/>
        <v>0</v>
      </c>
      <c r="S13657">
        <f t="shared" si="696"/>
        <v>0</v>
      </c>
      <c r="T13657" s="53" t="str">
        <f t="shared" si="694"/>
        <v/>
      </c>
      <c r="U13657" s="53" t="str">
        <f t="shared" si="694"/>
        <v/>
      </c>
      <c r="V13657" s="53" t="str">
        <f t="shared" si="694"/>
        <v/>
      </c>
      <c r="W13657" s="53" t="str">
        <f t="shared" si="694"/>
        <v/>
      </c>
      <c r="X13657" s="53" t="str">
        <f t="shared" si="694"/>
        <v/>
      </c>
    </row>
    <row r="13658" spans="18:24" hidden="1" x14ac:dyDescent="0.3">
      <c r="R13658">
        <f t="shared" si="695"/>
        <v>0</v>
      </c>
      <c r="S13658">
        <f t="shared" si="696"/>
        <v>0</v>
      </c>
      <c r="T13658" s="53" t="str">
        <f t="shared" si="694"/>
        <v/>
      </c>
      <c r="U13658" s="53" t="str">
        <f t="shared" si="694"/>
        <v/>
      </c>
      <c r="V13658" s="53" t="str">
        <f t="shared" si="694"/>
        <v/>
      </c>
      <c r="W13658" s="53" t="str">
        <f t="shared" si="694"/>
        <v/>
      </c>
      <c r="X13658" s="53" t="str">
        <f t="shared" si="694"/>
        <v/>
      </c>
    </row>
    <row r="13659" spans="18:24" hidden="1" x14ac:dyDescent="0.3">
      <c r="R13659">
        <f t="shared" si="695"/>
        <v>0</v>
      </c>
      <c r="S13659">
        <f t="shared" si="696"/>
        <v>0</v>
      </c>
      <c r="T13659" s="53" t="str">
        <f t="shared" si="694"/>
        <v/>
      </c>
      <c r="U13659" s="53" t="str">
        <f t="shared" si="694"/>
        <v/>
      </c>
      <c r="V13659" s="53" t="str">
        <f t="shared" si="694"/>
        <v/>
      </c>
      <c r="W13659" s="53" t="str">
        <f t="shared" si="694"/>
        <v/>
      </c>
      <c r="X13659" s="53" t="str">
        <f t="shared" si="694"/>
        <v/>
      </c>
    </row>
    <row r="13660" spans="18:24" hidden="1" x14ac:dyDescent="0.3">
      <c r="R13660">
        <f t="shared" si="695"/>
        <v>0</v>
      </c>
      <c r="S13660">
        <f t="shared" si="696"/>
        <v>0</v>
      </c>
      <c r="T13660" s="53" t="str">
        <f t="shared" si="694"/>
        <v/>
      </c>
      <c r="U13660" s="53" t="str">
        <f t="shared" si="694"/>
        <v/>
      </c>
      <c r="V13660" s="53" t="str">
        <f t="shared" si="694"/>
        <v/>
      </c>
      <c r="W13660" s="53" t="str">
        <f t="shared" si="694"/>
        <v/>
      </c>
      <c r="X13660" s="53" t="str">
        <f t="shared" si="694"/>
        <v/>
      </c>
    </row>
    <row r="13661" spans="18:24" hidden="1" x14ac:dyDescent="0.3">
      <c r="R13661">
        <f t="shared" si="695"/>
        <v>0</v>
      </c>
      <c r="S13661">
        <f t="shared" si="696"/>
        <v>0</v>
      </c>
      <c r="T13661" s="53" t="str">
        <f t="shared" si="694"/>
        <v/>
      </c>
      <c r="U13661" s="53" t="str">
        <f t="shared" si="694"/>
        <v/>
      </c>
      <c r="V13661" s="53" t="str">
        <f t="shared" si="694"/>
        <v/>
      </c>
      <c r="W13661" s="53" t="str">
        <f t="shared" si="694"/>
        <v/>
      </c>
      <c r="X13661" s="53" t="str">
        <f t="shared" si="694"/>
        <v/>
      </c>
    </row>
    <row r="13662" spans="18:24" hidden="1" x14ac:dyDescent="0.3">
      <c r="R13662">
        <f t="shared" si="695"/>
        <v>0</v>
      </c>
      <c r="S13662">
        <f t="shared" si="696"/>
        <v>0</v>
      </c>
      <c r="T13662" s="53" t="str">
        <f t="shared" si="694"/>
        <v/>
      </c>
      <c r="U13662" s="53" t="str">
        <f t="shared" si="694"/>
        <v/>
      </c>
      <c r="V13662" s="53" t="str">
        <f t="shared" si="694"/>
        <v/>
      </c>
      <c r="W13662" s="53" t="str">
        <f t="shared" si="694"/>
        <v/>
      </c>
      <c r="X13662" s="53" t="str">
        <f t="shared" si="694"/>
        <v/>
      </c>
    </row>
    <row r="13663" spans="18:24" hidden="1" x14ac:dyDescent="0.3">
      <c r="R13663">
        <f t="shared" si="695"/>
        <v>0</v>
      </c>
      <c r="S13663">
        <f t="shared" si="696"/>
        <v>0</v>
      </c>
      <c r="T13663" s="53" t="str">
        <f t="shared" si="694"/>
        <v/>
      </c>
      <c r="U13663" s="53" t="str">
        <f t="shared" si="694"/>
        <v/>
      </c>
      <c r="V13663" s="53" t="str">
        <f t="shared" si="694"/>
        <v/>
      </c>
      <c r="W13663" s="53" t="str">
        <f t="shared" si="694"/>
        <v/>
      </c>
      <c r="X13663" s="53" t="str">
        <f t="shared" si="694"/>
        <v/>
      </c>
    </row>
    <row r="13664" spans="18:24" hidden="1" x14ac:dyDescent="0.3">
      <c r="R13664">
        <f t="shared" si="695"/>
        <v>0</v>
      </c>
      <c r="S13664">
        <f t="shared" si="696"/>
        <v>0</v>
      </c>
      <c r="T13664" s="53" t="str">
        <f t="shared" si="694"/>
        <v/>
      </c>
      <c r="U13664" s="53" t="str">
        <f t="shared" si="694"/>
        <v/>
      </c>
      <c r="V13664" s="53" t="str">
        <f t="shared" si="694"/>
        <v/>
      </c>
      <c r="W13664" s="53" t="str">
        <f t="shared" si="694"/>
        <v/>
      </c>
      <c r="X13664" s="53" t="str">
        <f t="shared" si="694"/>
        <v/>
      </c>
    </row>
    <row r="13665" spans="18:24" hidden="1" x14ac:dyDescent="0.3">
      <c r="R13665">
        <f t="shared" si="695"/>
        <v>0</v>
      </c>
      <c r="S13665">
        <f t="shared" si="696"/>
        <v>0</v>
      </c>
      <c r="T13665" s="53" t="str">
        <f t="shared" si="694"/>
        <v/>
      </c>
      <c r="U13665" s="53" t="str">
        <f t="shared" si="694"/>
        <v/>
      </c>
      <c r="V13665" s="53" t="str">
        <f t="shared" si="694"/>
        <v/>
      </c>
      <c r="W13665" s="53" t="str">
        <f t="shared" si="694"/>
        <v/>
      </c>
      <c r="X13665" s="53" t="str">
        <f t="shared" si="694"/>
        <v/>
      </c>
    </row>
    <row r="13666" spans="18:24" hidden="1" x14ac:dyDescent="0.3">
      <c r="R13666">
        <f t="shared" si="695"/>
        <v>0</v>
      </c>
      <c r="S13666">
        <f t="shared" si="696"/>
        <v>0</v>
      </c>
      <c r="T13666" s="53" t="str">
        <f t="shared" si="694"/>
        <v/>
      </c>
      <c r="U13666" s="53" t="str">
        <f t="shared" si="694"/>
        <v/>
      </c>
      <c r="V13666" s="53" t="str">
        <f t="shared" si="694"/>
        <v/>
      </c>
      <c r="W13666" s="53" t="str">
        <f t="shared" si="694"/>
        <v/>
      </c>
      <c r="X13666" s="53" t="str">
        <f t="shared" si="694"/>
        <v/>
      </c>
    </row>
    <row r="13667" spans="18:24" hidden="1" x14ac:dyDescent="0.3">
      <c r="R13667">
        <f t="shared" si="695"/>
        <v>0</v>
      </c>
      <c r="S13667">
        <f t="shared" si="696"/>
        <v>0</v>
      </c>
      <c r="T13667" s="53" t="str">
        <f t="shared" si="694"/>
        <v/>
      </c>
      <c r="U13667" s="53" t="str">
        <f t="shared" si="694"/>
        <v/>
      </c>
      <c r="V13667" s="53" t="str">
        <f t="shared" si="694"/>
        <v/>
      </c>
      <c r="W13667" s="53" t="str">
        <f t="shared" si="694"/>
        <v/>
      </c>
      <c r="X13667" s="53" t="str">
        <f t="shared" si="694"/>
        <v/>
      </c>
    </row>
    <row r="13668" spans="18:24" hidden="1" x14ac:dyDescent="0.3">
      <c r="R13668">
        <f t="shared" si="695"/>
        <v>0</v>
      </c>
      <c r="S13668">
        <f t="shared" si="696"/>
        <v>0</v>
      </c>
      <c r="T13668" s="53" t="str">
        <f t="shared" si="694"/>
        <v/>
      </c>
      <c r="U13668" s="53" t="str">
        <f t="shared" si="694"/>
        <v/>
      </c>
      <c r="V13668" s="53" t="str">
        <f t="shared" si="694"/>
        <v/>
      </c>
      <c r="W13668" s="53" t="str">
        <f t="shared" si="694"/>
        <v/>
      </c>
      <c r="X13668" s="53" t="str">
        <f t="shared" si="694"/>
        <v/>
      </c>
    </row>
    <row r="13669" spans="18:24" hidden="1" x14ac:dyDescent="0.3">
      <c r="R13669">
        <f t="shared" si="695"/>
        <v>0</v>
      </c>
      <c r="S13669">
        <f t="shared" si="696"/>
        <v>0</v>
      </c>
      <c r="T13669" s="53" t="str">
        <f t="shared" si="694"/>
        <v/>
      </c>
      <c r="U13669" s="53" t="str">
        <f t="shared" si="694"/>
        <v/>
      </c>
      <c r="V13669" s="53" t="str">
        <f t="shared" si="694"/>
        <v/>
      </c>
      <c r="W13669" s="53" t="str">
        <f t="shared" si="694"/>
        <v/>
      </c>
      <c r="X13669" s="53" t="str">
        <f t="shared" si="694"/>
        <v/>
      </c>
    </row>
    <row r="13670" spans="18:24" hidden="1" x14ac:dyDescent="0.3">
      <c r="R13670">
        <f t="shared" si="695"/>
        <v>0</v>
      </c>
      <c r="S13670">
        <f t="shared" si="696"/>
        <v>0</v>
      </c>
      <c r="T13670" s="53" t="str">
        <f t="shared" si="694"/>
        <v/>
      </c>
      <c r="U13670" s="53" t="str">
        <f t="shared" si="694"/>
        <v/>
      </c>
      <c r="V13670" s="53" t="str">
        <f t="shared" si="694"/>
        <v/>
      </c>
      <c r="W13670" s="53" t="str">
        <f t="shared" si="694"/>
        <v/>
      </c>
      <c r="X13670" s="53" t="str">
        <f t="shared" si="694"/>
        <v/>
      </c>
    </row>
    <row r="13671" spans="18:24" hidden="1" x14ac:dyDescent="0.3">
      <c r="R13671">
        <f t="shared" si="695"/>
        <v>0</v>
      </c>
      <c r="S13671">
        <f t="shared" si="696"/>
        <v>0</v>
      </c>
      <c r="T13671" s="53" t="str">
        <f t="shared" si="694"/>
        <v/>
      </c>
      <c r="U13671" s="53" t="str">
        <f t="shared" si="694"/>
        <v/>
      </c>
      <c r="V13671" s="53" t="str">
        <f t="shared" si="694"/>
        <v/>
      </c>
      <c r="W13671" s="53" t="str">
        <f t="shared" si="694"/>
        <v/>
      </c>
      <c r="X13671" s="53" t="str">
        <f t="shared" si="694"/>
        <v/>
      </c>
    </row>
    <row r="13672" spans="18:24" hidden="1" x14ac:dyDescent="0.3">
      <c r="R13672">
        <f t="shared" si="695"/>
        <v>0</v>
      </c>
      <c r="S13672">
        <f t="shared" si="696"/>
        <v>0</v>
      </c>
      <c r="T13672" s="53" t="str">
        <f t="shared" si="694"/>
        <v/>
      </c>
      <c r="U13672" s="53" t="str">
        <f t="shared" si="694"/>
        <v/>
      </c>
      <c r="V13672" s="53" t="str">
        <f t="shared" si="694"/>
        <v/>
      </c>
      <c r="W13672" s="53" t="str">
        <f t="shared" si="694"/>
        <v/>
      </c>
      <c r="X13672" s="53" t="str">
        <f t="shared" si="694"/>
        <v/>
      </c>
    </row>
    <row r="13673" spans="18:24" hidden="1" x14ac:dyDescent="0.3">
      <c r="R13673">
        <f t="shared" si="695"/>
        <v>0</v>
      </c>
      <c r="S13673">
        <f t="shared" si="696"/>
        <v>0</v>
      </c>
      <c r="T13673" s="53" t="str">
        <f t="shared" si="694"/>
        <v/>
      </c>
      <c r="U13673" s="53" t="str">
        <f t="shared" si="694"/>
        <v/>
      </c>
      <c r="V13673" s="53" t="str">
        <f t="shared" si="694"/>
        <v/>
      </c>
      <c r="W13673" s="53" t="str">
        <f t="shared" si="694"/>
        <v/>
      </c>
      <c r="X13673" s="53" t="str">
        <f t="shared" si="694"/>
        <v/>
      </c>
    </row>
    <row r="13674" spans="18:24" hidden="1" x14ac:dyDescent="0.3">
      <c r="R13674">
        <f t="shared" si="695"/>
        <v>0</v>
      </c>
      <c r="S13674">
        <f t="shared" si="696"/>
        <v>0</v>
      </c>
      <c r="T13674" s="53" t="str">
        <f t="shared" si="694"/>
        <v/>
      </c>
      <c r="U13674" s="53" t="str">
        <f t="shared" si="694"/>
        <v/>
      </c>
      <c r="V13674" s="53" t="str">
        <f t="shared" si="694"/>
        <v/>
      </c>
      <c r="W13674" s="53" t="str">
        <f t="shared" si="694"/>
        <v/>
      </c>
      <c r="X13674" s="53" t="str">
        <f t="shared" si="694"/>
        <v/>
      </c>
    </row>
    <row r="13675" spans="18:24" hidden="1" x14ac:dyDescent="0.3">
      <c r="R13675">
        <f t="shared" si="695"/>
        <v>0</v>
      </c>
      <c r="S13675">
        <f t="shared" si="696"/>
        <v>0</v>
      </c>
      <c r="T13675" s="53" t="str">
        <f t="shared" si="694"/>
        <v/>
      </c>
      <c r="U13675" s="53" t="str">
        <f t="shared" si="694"/>
        <v/>
      </c>
      <c r="V13675" s="53" t="str">
        <f t="shared" si="694"/>
        <v/>
      </c>
      <c r="W13675" s="53" t="str">
        <f t="shared" si="694"/>
        <v/>
      </c>
      <c r="X13675" s="53" t="str">
        <f t="shared" si="694"/>
        <v/>
      </c>
    </row>
    <row r="13676" spans="18:24" hidden="1" x14ac:dyDescent="0.3">
      <c r="R13676">
        <f t="shared" si="695"/>
        <v>0</v>
      </c>
      <c r="S13676">
        <f t="shared" si="696"/>
        <v>0</v>
      </c>
      <c r="T13676" s="53" t="str">
        <f t="shared" si="694"/>
        <v/>
      </c>
      <c r="U13676" s="53" t="str">
        <f t="shared" si="694"/>
        <v/>
      </c>
      <c r="V13676" s="53" t="str">
        <f t="shared" si="694"/>
        <v/>
      </c>
      <c r="W13676" s="53" t="str">
        <f t="shared" si="694"/>
        <v/>
      </c>
      <c r="X13676" s="53" t="str">
        <f t="shared" si="694"/>
        <v/>
      </c>
    </row>
    <row r="13677" spans="18:24" hidden="1" x14ac:dyDescent="0.3">
      <c r="R13677">
        <f t="shared" si="695"/>
        <v>0</v>
      </c>
      <c r="S13677">
        <f t="shared" si="696"/>
        <v>0</v>
      </c>
      <c r="T13677" s="53" t="str">
        <f t="shared" si="694"/>
        <v/>
      </c>
      <c r="U13677" s="53" t="str">
        <f t="shared" si="694"/>
        <v/>
      </c>
      <c r="V13677" s="53" t="str">
        <f t="shared" si="694"/>
        <v/>
      </c>
      <c r="W13677" s="53" t="str">
        <f t="shared" si="694"/>
        <v/>
      </c>
      <c r="X13677" s="53" t="str">
        <f t="shared" si="694"/>
        <v/>
      </c>
    </row>
    <row r="13678" spans="18:24" hidden="1" x14ac:dyDescent="0.3">
      <c r="R13678">
        <f t="shared" si="695"/>
        <v>0</v>
      </c>
      <c r="S13678">
        <f t="shared" si="696"/>
        <v>0</v>
      </c>
      <c r="T13678" s="53" t="str">
        <f t="shared" si="694"/>
        <v/>
      </c>
      <c r="U13678" s="53" t="str">
        <f t="shared" si="694"/>
        <v/>
      </c>
      <c r="V13678" s="53" t="str">
        <f t="shared" si="694"/>
        <v/>
      </c>
      <c r="W13678" s="53" t="str">
        <f t="shared" si="694"/>
        <v/>
      </c>
      <c r="X13678" s="53" t="str">
        <f t="shared" si="694"/>
        <v/>
      </c>
    </row>
    <row r="13679" spans="18:24" hidden="1" x14ac:dyDescent="0.3">
      <c r="R13679">
        <f t="shared" si="695"/>
        <v>0</v>
      </c>
      <c r="S13679">
        <f t="shared" si="696"/>
        <v>0</v>
      </c>
      <c r="T13679" s="53" t="str">
        <f t="shared" si="694"/>
        <v/>
      </c>
      <c r="U13679" s="53" t="str">
        <f t="shared" si="694"/>
        <v/>
      </c>
      <c r="V13679" s="53" t="str">
        <f t="shared" si="694"/>
        <v/>
      </c>
      <c r="W13679" s="53" t="str">
        <f t="shared" si="694"/>
        <v/>
      </c>
      <c r="X13679" s="53" t="str">
        <f t="shared" si="694"/>
        <v/>
      </c>
    </row>
    <row r="13680" spans="18:24" hidden="1" x14ac:dyDescent="0.3">
      <c r="R13680">
        <f t="shared" si="695"/>
        <v>0</v>
      </c>
      <c r="S13680">
        <f t="shared" si="696"/>
        <v>0</v>
      </c>
      <c r="T13680" s="53" t="str">
        <f t="shared" si="694"/>
        <v/>
      </c>
      <c r="U13680" s="53" t="str">
        <f t="shared" si="694"/>
        <v/>
      </c>
      <c r="V13680" s="53" t="str">
        <f t="shared" si="694"/>
        <v/>
      </c>
      <c r="W13680" s="53" t="str">
        <f t="shared" si="694"/>
        <v/>
      </c>
      <c r="X13680" s="53" t="str">
        <f t="shared" si="694"/>
        <v/>
      </c>
    </row>
    <row r="13681" spans="18:24" hidden="1" x14ac:dyDescent="0.3">
      <c r="R13681">
        <f t="shared" si="695"/>
        <v>0</v>
      </c>
      <c r="S13681">
        <f t="shared" si="696"/>
        <v>0</v>
      </c>
      <c r="T13681" s="53" t="str">
        <f t="shared" si="694"/>
        <v/>
      </c>
      <c r="U13681" s="53" t="str">
        <f t="shared" si="694"/>
        <v/>
      </c>
      <c r="V13681" s="53" t="str">
        <f t="shared" si="694"/>
        <v/>
      </c>
      <c r="W13681" s="53" t="str">
        <f t="shared" si="694"/>
        <v/>
      </c>
      <c r="X13681" s="53" t="str">
        <f t="shared" si="694"/>
        <v/>
      </c>
    </row>
    <row r="13682" spans="18:24" hidden="1" x14ac:dyDescent="0.3">
      <c r="R13682">
        <f t="shared" si="695"/>
        <v>0</v>
      </c>
      <c r="S13682">
        <f t="shared" si="696"/>
        <v>0</v>
      </c>
      <c r="T13682" s="53" t="str">
        <f t="shared" si="694"/>
        <v/>
      </c>
      <c r="U13682" s="53" t="str">
        <f t="shared" si="694"/>
        <v/>
      </c>
      <c r="V13682" s="53" t="str">
        <f t="shared" si="694"/>
        <v/>
      </c>
      <c r="W13682" s="53" t="str">
        <f t="shared" si="694"/>
        <v/>
      </c>
      <c r="X13682" s="53" t="str">
        <f t="shared" si="694"/>
        <v/>
      </c>
    </row>
    <row r="13683" spans="18:24" hidden="1" x14ac:dyDescent="0.3">
      <c r="R13683">
        <f t="shared" si="695"/>
        <v>0</v>
      </c>
      <c r="S13683">
        <f t="shared" si="696"/>
        <v>0</v>
      </c>
      <c r="T13683" s="53" t="str">
        <f t="shared" si="694"/>
        <v/>
      </c>
      <c r="U13683" s="53" t="str">
        <f t="shared" si="694"/>
        <v/>
      </c>
      <c r="V13683" s="53" t="str">
        <f t="shared" si="694"/>
        <v/>
      </c>
      <c r="W13683" s="53" t="str">
        <f t="shared" si="694"/>
        <v/>
      </c>
      <c r="X13683" s="53" t="str">
        <f t="shared" si="694"/>
        <v/>
      </c>
    </row>
    <row r="13684" spans="18:24" hidden="1" x14ac:dyDescent="0.3">
      <c r="R13684">
        <f t="shared" si="695"/>
        <v>0</v>
      </c>
      <c r="S13684">
        <f t="shared" si="696"/>
        <v>0</v>
      </c>
      <c r="T13684" s="53" t="str">
        <f t="shared" si="694"/>
        <v/>
      </c>
      <c r="U13684" s="53" t="str">
        <f t="shared" si="694"/>
        <v/>
      </c>
      <c r="V13684" s="53" t="str">
        <f t="shared" si="694"/>
        <v/>
      </c>
      <c r="W13684" s="53" t="str">
        <f t="shared" si="694"/>
        <v/>
      </c>
      <c r="X13684" s="53" t="str">
        <f t="shared" si="694"/>
        <v/>
      </c>
    </row>
    <row r="13685" spans="18:24" hidden="1" x14ac:dyDescent="0.3">
      <c r="R13685">
        <f t="shared" si="695"/>
        <v>0</v>
      </c>
      <c r="S13685">
        <f t="shared" si="696"/>
        <v>0</v>
      </c>
      <c r="T13685" s="53" t="str">
        <f t="shared" si="694"/>
        <v/>
      </c>
      <c r="U13685" s="53" t="str">
        <f t="shared" si="694"/>
        <v/>
      </c>
      <c r="V13685" s="53" t="str">
        <f t="shared" si="694"/>
        <v/>
      </c>
      <c r="W13685" s="53" t="str">
        <f t="shared" si="694"/>
        <v/>
      </c>
      <c r="X13685" s="53" t="str">
        <f t="shared" si="694"/>
        <v/>
      </c>
    </row>
    <row r="13686" spans="18:24" hidden="1" x14ac:dyDescent="0.3">
      <c r="R13686">
        <f t="shared" si="695"/>
        <v>0</v>
      </c>
      <c r="S13686">
        <f t="shared" si="696"/>
        <v>0</v>
      </c>
      <c r="T13686" s="53" t="str">
        <f t="shared" si="694"/>
        <v/>
      </c>
      <c r="U13686" s="53" t="str">
        <f t="shared" si="694"/>
        <v/>
      </c>
      <c r="V13686" s="53" t="str">
        <f t="shared" si="694"/>
        <v/>
      </c>
      <c r="W13686" s="53" t="str">
        <f t="shared" si="694"/>
        <v/>
      </c>
      <c r="X13686" s="53" t="str">
        <f t="shared" si="694"/>
        <v/>
      </c>
    </row>
    <row r="13687" spans="18:24" hidden="1" x14ac:dyDescent="0.3">
      <c r="R13687">
        <f t="shared" si="695"/>
        <v>0</v>
      </c>
      <c r="S13687">
        <f t="shared" si="696"/>
        <v>0</v>
      </c>
      <c r="T13687" s="53" t="str">
        <f t="shared" ref="T13687:X13737" si="697">IF(OR(COUNTIF($D13687,"*"&amp;T$5&amp;"*")&gt;0,$D13687="GRUPO TEPSA"),T$5,"")</f>
        <v/>
      </c>
      <c r="U13687" s="53" t="str">
        <f t="shared" si="697"/>
        <v/>
      </c>
      <c r="V13687" s="53" t="str">
        <f t="shared" si="697"/>
        <v/>
      </c>
      <c r="W13687" s="53" t="str">
        <f t="shared" si="697"/>
        <v/>
      </c>
      <c r="X13687" s="53" t="str">
        <f t="shared" si="697"/>
        <v/>
      </c>
    </row>
    <row r="13688" spans="18:24" hidden="1" x14ac:dyDescent="0.3">
      <c r="R13688">
        <f t="shared" si="695"/>
        <v>0</v>
      </c>
      <c r="S13688">
        <f t="shared" si="696"/>
        <v>0</v>
      </c>
      <c r="T13688" s="53" t="str">
        <f t="shared" si="697"/>
        <v/>
      </c>
      <c r="U13688" s="53" t="str">
        <f t="shared" si="697"/>
        <v/>
      </c>
      <c r="V13688" s="53" t="str">
        <f t="shared" si="697"/>
        <v/>
      </c>
      <c r="W13688" s="53" t="str">
        <f t="shared" si="697"/>
        <v/>
      </c>
      <c r="X13688" s="53" t="str">
        <f t="shared" si="697"/>
        <v/>
      </c>
    </row>
    <row r="13689" spans="18:24" hidden="1" x14ac:dyDescent="0.3">
      <c r="R13689">
        <f t="shared" si="695"/>
        <v>0</v>
      </c>
      <c r="S13689">
        <f t="shared" si="696"/>
        <v>0</v>
      </c>
      <c r="T13689" s="53" t="str">
        <f t="shared" si="697"/>
        <v/>
      </c>
      <c r="U13689" s="53" t="str">
        <f t="shared" si="697"/>
        <v/>
      </c>
      <c r="V13689" s="53" t="str">
        <f t="shared" si="697"/>
        <v/>
      </c>
      <c r="W13689" s="53" t="str">
        <f t="shared" si="697"/>
        <v/>
      </c>
      <c r="X13689" s="53" t="str">
        <f t="shared" si="697"/>
        <v/>
      </c>
    </row>
    <row r="13690" spans="18:24" hidden="1" x14ac:dyDescent="0.3">
      <c r="R13690">
        <f t="shared" si="695"/>
        <v>0</v>
      </c>
      <c r="S13690">
        <f t="shared" si="696"/>
        <v>0</v>
      </c>
      <c r="T13690" s="53" t="str">
        <f t="shared" si="697"/>
        <v/>
      </c>
      <c r="U13690" s="53" t="str">
        <f t="shared" si="697"/>
        <v/>
      </c>
      <c r="V13690" s="53" t="str">
        <f t="shared" si="697"/>
        <v/>
      </c>
      <c r="W13690" s="53" t="str">
        <f t="shared" si="697"/>
        <v/>
      </c>
      <c r="X13690" s="53" t="str">
        <f t="shared" si="697"/>
        <v/>
      </c>
    </row>
    <row r="13691" spans="18:24" hidden="1" x14ac:dyDescent="0.3">
      <c r="R13691">
        <f t="shared" si="695"/>
        <v>0</v>
      </c>
      <c r="S13691">
        <f t="shared" si="696"/>
        <v>0</v>
      </c>
      <c r="T13691" s="53" t="str">
        <f t="shared" si="697"/>
        <v/>
      </c>
      <c r="U13691" s="53" t="str">
        <f t="shared" si="697"/>
        <v/>
      </c>
      <c r="V13691" s="53" t="str">
        <f t="shared" si="697"/>
        <v/>
      </c>
      <c r="W13691" s="53" t="str">
        <f t="shared" si="697"/>
        <v/>
      </c>
      <c r="X13691" s="53" t="str">
        <f t="shared" si="697"/>
        <v/>
      </c>
    </row>
    <row r="13692" spans="18:24" hidden="1" x14ac:dyDescent="0.3">
      <c r="R13692">
        <f t="shared" si="695"/>
        <v>0</v>
      </c>
      <c r="S13692">
        <f t="shared" si="696"/>
        <v>0</v>
      </c>
      <c r="T13692" s="53" t="str">
        <f t="shared" si="697"/>
        <v/>
      </c>
      <c r="U13692" s="53" t="str">
        <f t="shared" si="697"/>
        <v/>
      </c>
      <c r="V13692" s="53" t="str">
        <f t="shared" si="697"/>
        <v/>
      </c>
      <c r="W13692" s="53" t="str">
        <f t="shared" si="697"/>
        <v/>
      </c>
      <c r="X13692" s="53" t="str">
        <f t="shared" si="697"/>
        <v/>
      </c>
    </row>
    <row r="13693" spans="18:24" hidden="1" x14ac:dyDescent="0.3">
      <c r="R13693">
        <f t="shared" si="695"/>
        <v>0</v>
      </c>
      <c r="S13693">
        <f t="shared" si="696"/>
        <v>0</v>
      </c>
      <c r="T13693" s="53" t="str">
        <f t="shared" si="697"/>
        <v/>
      </c>
      <c r="U13693" s="53" t="str">
        <f t="shared" si="697"/>
        <v/>
      </c>
      <c r="V13693" s="53" t="str">
        <f t="shared" si="697"/>
        <v/>
      </c>
      <c r="W13693" s="53" t="str">
        <f t="shared" si="697"/>
        <v/>
      </c>
      <c r="X13693" s="53" t="str">
        <f t="shared" si="697"/>
        <v/>
      </c>
    </row>
    <row r="13694" spans="18:24" hidden="1" x14ac:dyDescent="0.3">
      <c r="R13694">
        <f t="shared" si="695"/>
        <v>0</v>
      </c>
      <c r="S13694">
        <f t="shared" si="696"/>
        <v>0</v>
      </c>
      <c r="T13694" s="53" t="str">
        <f t="shared" si="697"/>
        <v/>
      </c>
      <c r="U13694" s="53" t="str">
        <f t="shared" si="697"/>
        <v/>
      </c>
      <c r="V13694" s="53" t="str">
        <f t="shared" si="697"/>
        <v/>
      </c>
      <c r="W13694" s="53" t="str">
        <f t="shared" si="697"/>
        <v/>
      </c>
      <c r="X13694" s="53" t="str">
        <f t="shared" si="697"/>
        <v/>
      </c>
    </row>
    <row r="13695" spans="18:24" hidden="1" x14ac:dyDescent="0.3">
      <c r="R13695">
        <f t="shared" si="695"/>
        <v>0</v>
      </c>
      <c r="S13695">
        <f t="shared" si="696"/>
        <v>0</v>
      </c>
      <c r="T13695" s="53" t="str">
        <f t="shared" si="697"/>
        <v/>
      </c>
      <c r="U13695" s="53" t="str">
        <f t="shared" si="697"/>
        <v/>
      </c>
      <c r="V13695" s="53" t="str">
        <f t="shared" si="697"/>
        <v/>
      </c>
      <c r="W13695" s="53" t="str">
        <f t="shared" si="697"/>
        <v/>
      </c>
      <c r="X13695" s="53" t="str">
        <f t="shared" si="697"/>
        <v/>
      </c>
    </row>
    <row r="13696" spans="18:24" hidden="1" x14ac:dyDescent="0.3">
      <c r="R13696">
        <f t="shared" si="695"/>
        <v>0</v>
      </c>
      <c r="S13696">
        <f t="shared" si="696"/>
        <v>0</v>
      </c>
      <c r="T13696" s="53" t="str">
        <f t="shared" si="697"/>
        <v/>
      </c>
      <c r="U13696" s="53" t="str">
        <f t="shared" si="697"/>
        <v/>
      </c>
      <c r="V13696" s="53" t="str">
        <f t="shared" si="697"/>
        <v/>
      </c>
      <c r="W13696" s="53" t="str">
        <f t="shared" si="697"/>
        <v/>
      </c>
      <c r="X13696" s="53" t="str">
        <f t="shared" si="697"/>
        <v/>
      </c>
    </row>
    <row r="13697" spans="18:24" hidden="1" x14ac:dyDescent="0.3">
      <c r="R13697">
        <f t="shared" si="695"/>
        <v>0</v>
      </c>
      <c r="S13697">
        <f t="shared" si="696"/>
        <v>0</v>
      </c>
      <c r="T13697" s="53" t="str">
        <f t="shared" si="697"/>
        <v/>
      </c>
      <c r="U13697" s="53" t="str">
        <f t="shared" si="697"/>
        <v/>
      </c>
      <c r="V13697" s="53" t="str">
        <f t="shared" si="697"/>
        <v/>
      </c>
      <c r="W13697" s="53" t="str">
        <f t="shared" si="697"/>
        <v/>
      </c>
      <c r="X13697" s="53" t="str">
        <f t="shared" si="697"/>
        <v/>
      </c>
    </row>
    <row r="13698" spans="18:24" hidden="1" x14ac:dyDescent="0.3">
      <c r="R13698">
        <f t="shared" si="695"/>
        <v>0</v>
      </c>
      <c r="S13698">
        <f t="shared" si="696"/>
        <v>0</v>
      </c>
      <c r="T13698" s="53" t="str">
        <f t="shared" si="697"/>
        <v/>
      </c>
      <c r="U13698" s="53" t="str">
        <f t="shared" si="697"/>
        <v/>
      </c>
      <c r="V13698" s="53" t="str">
        <f t="shared" si="697"/>
        <v/>
      </c>
      <c r="W13698" s="53" t="str">
        <f t="shared" si="697"/>
        <v/>
      </c>
      <c r="X13698" s="53" t="str">
        <f t="shared" si="697"/>
        <v/>
      </c>
    </row>
    <row r="13699" spans="18:24" hidden="1" x14ac:dyDescent="0.3">
      <c r="R13699">
        <f t="shared" si="695"/>
        <v>0</v>
      </c>
      <c r="S13699">
        <f t="shared" si="696"/>
        <v>0</v>
      </c>
      <c r="T13699" s="53" t="str">
        <f t="shared" si="697"/>
        <v/>
      </c>
      <c r="U13699" s="53" t="str">
        <f t="shared" si="697"/>
        <v/>
      </c>
      <c r="V13699" s="53" t="str">
        <f t="shared" si="697"/>
        <v/>
      </c>
      <c r="W13699" s="53" t="str">
        <f t="shared" si="697"/>
        <v/>
      </c>
      <c r="X13699" s="53" t="str">
        <f t="shared" si="697"/>
        <v/>
      </c>
    </row>
    <row r="13700" spans="18:24" hidden="1" x14ac:dyDescent="0.3">
      <c r="R13700">
        <f t="shared" si="695"/>
        <v>0</v>
      </c>
      <c r="S13700">
        <f t="shared" si="696"/>
        <v>0</v>
      </c>
      <c r="T13700" s="53" t="str">
        <f t="shared" si="697"/>
        <v/>
      </c>
      <c r="U13700" s="53" t="str">
        <f t="shared" si="697"/>
        <v/>
      </c>
      <c r="V13700" s="53" t="str">
        <f t="shared" si="697"/>
        <v/>
      </c>
      <c r="W13700" s="53" t="str">
        <f t="shared" si="697"/>
        <v/>
      </c>
      <c r="X13700" s="53" t="str">
        <f t="shared" si="697"/>
        <v/>
      </c>
    </row>
    <row r="13701" spans="18:24" hidden="1" x14ac:dyDescent="0.3">
      <c r="R13701">
        <f t="shared" si="695"/>
        <v>0</v>
      </c>
      <c r="S13701">
        <f t="shared" si="696"/>
        <v>0</v>
      </c>
      <c r="T13701" s="53" t="str">
        <f t="shared" si="697"/>
        <v/>
      </c>
      <c r="U13701" s="53" t="str">
        <f t="shared" si="697"/>
        <v/>
      </c>
      <c r="V13701" s="53" t="str">
        <f t="shared" si="697"/>
        <v/>
      </c>
      <c r="W13701" s="53" t="str">
        <f t="shared" si="697"/>
        <v/>
      </c>
      <c r="X13701" s="53" t="str">
        <f t="shared" si="697"/>
        <v/>
      </c>
    </row>
    <row r="13702" spans="18:24" hidden="1" x14ac:dyDescent="0.3">
      <c r="R13702">
        <f t="shared" si="695"/>
        <v>0</v>
      </c>
      <c r="S13702">
        <f t="shared" si="696"/>
        <v>0</v>
      </c>
      <c r="T13702" s="53" t="str">
        <f t="shared" si="697"/>
        <v/>
      </c>
      <c r="U13702" s="53" t="str">
        <f t="shared" si="697"/>
        <v/>
      </c>
      <c r="V13702" s="53" t="str">
        <f t="shared" si="697"/>
        <v/>
      </c>
      <c r="W13702" s="53" t="str">
        <f t="shared" si="697"/>
        <v/>
      </c>
      <c r="X13702" s="53" t="str">
        <f t="shared" si="697"/>
        <v/>
      </c>
    </row>
    <row r="13703" spans="18:24" hidden="1" x14ac:dyDescent="0.3">
      <c r="R13703">
        <f t="shared" ref="R13703:R13766" si="698">IF(OR(D13703="GRUPO TEPSA",D13703="TODAS"),P13703/5,P13703)</f>
        <v>0</v>
      </c>
      <c r="S13703">
        <f t="shared" si="696"/>
        <v>0</v>
      </c>
      <c r="T13703" s="53" t="str">
        <f t="shared" si="697"/>
        <v/>
      </c>
      <c r="U13703" s="53" t="str">
        <f t="shared" si="697"/>
        <v/>
      </c>
      <c r="V13703" s="53" t="str">
        <f t="shared" si="697"/>
        <v/>
      </c>
      <c r="W13703" s="53" t="str">
        <f t="shared" si="697"/>
        <v/>
      </c>
      <c r="X13703" s="53" t="str">
        <f t="shared" si="697"/>
        <v/>
      </c>
    </row>
    <row r="13704" spans="18:24" hidden="1" x14ac:dyDescent="0.3">
      <c r="R13704">
        <f t="shared" si="698"/>
        <v>0</v>
      </c>
      <c r="S13704">
        <f t="shared" si="696"/>
        <v>0</v>
      </c>
      <c r="T13704" s="53" t="str">
        <f t="shared" si="697"/>
        <v/>
      </c>
      <c r="U13704" s="53" t="str">
        <f t="shared" si="697"/>
        <v/>
      </c>
      <c r="V13704" s="53" t="str">
        <f t="shared" si="697"/>
        <v/>
      </c>
      <c r="W13704" s="53" t="str">
        <f t="shared" si="697"/>
        <v/>
      </c>
      <c r="X13704" s="53" t="str">
        <f t="shared" si="697"/>
        <v/>
      </c>
    </row>
    <row r="13705" spans="18:24" hidden="1" x14ac:dyDescent="0.3">
      <c r="R13705">
        <f t="shared" si="698"/>
        <v>0</v>
      </c>
      <c r="S13705">
        <f t="shared" si="696"/>
        <v>0</v>
      </c>
      <c r="T13705" s="53" t="str">
        <f t="shared" si="697"/>
        <v/>
      </c>
      <c r="U13705" s="53" t="str">
        <f t="shared" si="697"/>
        <v/>
      </c>
      <c r="V13705" s="53" t="str">
        <f t="shared" si="697"/>
        <v/>
      </c>
      <c r="W13705" s="53" t="str">
        <f t="shared" si="697"/>
        <v/>
      </c>
      <c r="X13705" s="53" t="str">
        <f t="shared" si="697"/>
        <v/>
      </c>
    </row>
    <row r="13706" spans="18:24" hidden="1" x14ac:dyDescent="0.3">
      <c r="R13706">
        <f t="shared" si="698"/>
        <v>0</v>
      </c>
      <c r="S13706">
        <f t="shared" si="696"/>
        <v>0</v>
      </c>
      <c r="T13706" s="53" t="str">
        <f t="shared" si="697"/>
        <v/>
      </c>
      <c r="U13706" s="53" t="str">
        <f t="shared" si="697"/>
        <v/>
      </c>
      <c r="V13706" s="53" t="str">
        <f t="shared" si="697"/>
        <v/>
      </c>
      <c r="W13706" s="53" t="str">
        <f t="shared" si="697"/>
        <v/>
      </c>
      <c r="X13706" s="53" t="str">
        <f t="shared" si="697"/>
        <v/>
      </c>
    </row>
    <row r="13707" spans="18:24" hidden="1" x14ac:dyDescent="0.3">
      <c r="R13707">
        <f t="shared" si="698"/>
        <v>0</v>
      </c>
      <c r="S13707">
        <f t="shared" ref="S13707:S13770" si="699">IF(OR(D13707="GRUPO TEPSA",D13707="TODAS"),Q13707/5,Q13707)</f>
        <v>0</v>
      </c>
      <c r="T13707" s="53" t="str">
        <f t="shared" si="697"/>
        <v/>
      </c>
      <c r="U13707" s="53" t="str">
        <f t="shared" si="697"/>
        <v/>
      </c>
      <c r="V13707" s="53" t="str">
        <f t="shared" si="697"/>
        <v/>
      </c>
      <c r="W13707" s="53" t="str">
        <f t="shared" si="697"/>
        <v/>
      </c>
      <c r="X13707" s="53" t="str">
        <f t="shared" si="697"/>
        <v/>
      </c>
    </row>
    <row r="13708" spans="18:24" hidden="1" x14ac:dyDescent="0.3">
      <c r="R13708">
        <f t="shared" si="698"/>
        <v>0</v>
      </c>
      <c r="S13708">
        <f t="shared" si="699"/>
        <v>0</v>
      </c>
      <c r="T13708" s="53" t="str">
        <f t="shared" si="697"/>
        <v/>
      </c>
      <c r="U13708" s="53" t="str">
        <f t="shared" si="697"/>
        <v/>
      </c>
      <c r="V13708" s="53" t="str">
        <f t="shared" si="697"/>
        <v/>
      </c>
      <c r="W13708" s="53" t="str">
        <f t="shared" si="697"/>
        <v/>
      </c>
      <c r="X13708" s="53" t="str">
        <f t="shared" si="697"/>
        <v/>
      </c>
    </row>
    <row r="13709" spans="18:24" hidden="1" x14ac:dyDescent="0.3">
      <c r="R13709">
        <f t="shared" si="698"/>
        <v>0</v>
      </c>
      <c r="S13709">
        <f t="shared" si="699"/>
        <v>0</v>
      </c>
      <c r="T13709" s="53" t="str">
        <f t="shared" si="697"/>
        <v/>
      </c>
      <c r="U13709" s="53" t="str">
        <f t="shared" si="697"/>
        <v/>
      </c>
      <c r="V13709" s="53" t="str">
        <f t="shared" si="697"/>
        <v/>
      </c>
      <c r="W13709" s="53" t="str">
        <f t="shared" si="697"/>
        <v/>
      </c>
      <c r="X13709" s="53" t="str">
        <f t="shared" si="697"/>
        <v/>
      </c>
    </row>
    <row r="13710" spans="18:24" hidden="1" x14ac:dyDescent="0.3">
      <c r="R13710">
        <f t="shared" si="698"/>
        <v>0</v>
      </c>
      <c r="S13710">
        <f t="shared" si="699"/>
        <v>0</v>
      </c>
      <c r="T13710" s="53" t="str">
        <f t="shared" si="697"/>
        <v/>
      </c>
      <c r="U13710" s="53" t="str">
        <f t="shared" si="697"/>
        <v/>
      </c>
      <c r="V13710" s="53" t="str">
        <f t="shared" si="697"/>
        <v/>
      </c>
      <c r="W13710" s="53" t="str">
        <f t="shared" si="697"/>
        <v/>
      </c>
      <c r="X13710" s="53" t="str">
        <f t="shared" si="697"/>
        <v/>
      </c>
    </row>
    <row r="13711" spans="18:24" hidden="1" x14ac:dyDescent="0.3">
      <c r="R13711">
        <f t="shared" si="698"/>
        <v>0</v>
      </c>
      <c r="S13711">
        <f t="shared" si="699"/>
        <v>0</v>
      </c>
      <c r="T13711" s="53" t="str">
        <f t="shared" si="697"/>
        <v/>
      </c>
      <c r="U13711" s="53" t="str">
        <f t="shared" si="697"/>
        <v/>
      </c>
      <c r="V13711" s="53" t="str">
        <f t="shared" si="697"/>
        <v/>
      </c>
      <c r="W13711" s="53" t="str">
        <f t="shared" si="697"/>
        <v/>
      </c>
      <c r="X13711" s="53" t="str">
        <f t="shared" si="697"/>
        <v/>
      </c>
    </row>
    <row r="13712" spans="18:24" hidden="1" x14ac:dyDescent="0.3">
      <c r="R13712">
        <f t="shared" si="698"/>
        <v>0</v>
      </c>
      <c r="S13712">
        <f t="shared" si="699"/>
        <v>0</v>
      </c>
      <c r="T13712" s="53" t="str">
        <f t="shared" si="697"/>
        <v/>
      </c>
      <c r="U13712" s="53" t="str">
        <f t="shared" si="697"/>
        <v/>
      </c>
      <c r="V13712" s="53" t="str">
        <f t="shared" si="697"/>
        <v/>
      </c>
      <c r="W13712" s="53" t="str">
        <f t="shared" si="697"/>
        <v/>
      </c>
      <c r="X13712" s="53" t="str">
        <f t="shared" si="697"/>
        <v/>
      </c>
    </row>
    <row r="13713" spans="18:24" hidden="1" x14ac:dyDescent="0.3">
      <c r="R13713">
        <f t="shared" si="698"/>
        <v>0</v>
      </c>
      <c r="S13713">
        <f t="shared" si="699"/>
        <v>0</v>
      </c>
      <c r="T13713" s="53" t="str">
        <f t="shared" si="697"/>
        <v/>
      </c>
      <c r="U13713" s="53" t="str">
        <f t="shared" si="697"/>
        <v/>
      </c>
      <c r="V13713" s="53" t="str">
        <f t="shared" si="697"/>
        <v/>
      </c>
      <c r="W13713" s="53" t="str">
        <f t="shared" si="697"/>
        <v/>
      </c>
      <c r="X13713" s="53" t="str">
        <f t="shared" si="697"/>
        <v/>
      </c>
    </row>
    <row r="13714" spans="18:24" hidden="1" x14ac:dyDescent="0.3">
      <c r="R13714">
        <f t="shared" si="698"/>
        <v>0</v>
      </c>
      <c r="S13714">
        <f t="shared" si="699"/>
        <v>0</v>
      </c>
      <c r="T13714" s="53" t="str">
        <f t="shared" si="697"/>
        <v/>
      </c>
      <c r="U13714" s="53" t="str">
        <f t="shared" si="697"/>
        <v/>
      </c>
      <c r="V13714" s="53" t="str">
        <f t="shared" si="697"/>
        <v/>
      </c>
      <c r="W13714" s="53" t="str">
        <f t="shared" si="697"/>
        <v/>
      </c>
      <c r="X13714" s="53" t="str">
        <f t="shared" si="697"/>
        <v/>
      </c>
    </row>
    <row r="13715" spans="18:24" hidden="1" x14ac:dyDescent="0.3">
      <c r="R13715">
        <f t="shared" si="698"/>
        <v>0</v>
      </c>
      <c r="S13715">
        <f t="shared" si="699"/>
        <v>0</v>
      </c>
      <c r="T13715" s="53" t="str">
        <f t="shared" si="697"/>
        <v/>
      </c>
      <c r="U13715" s="53" t="str">
        <f t="shared" si="697"/>
        <v/>
      </c>
      <c r="V13715" s="53" t="str">
        <f t="shared" si="697"/>
        <v/>
      </c>
      <c r="W13715" s="53" t="str">
        <f t="shared" si="697"/>
        <v/>
      </c>
      <c r="X13715" s="53" t="str">
        <f t="shared" si="697"/>
        <v/>
      </c>
    </row>
    <row r="13716" spans="18:24" hidden="1" x14ac:dyDescent="0.3">
      <c r="R13716">
        <f t="shared" si="698"/>
        <v>0</v>
      </c>
      <c r="S13716">
        <f t="shared" si="699"/>
        <v>0</v>
      </c>
      <c r="T13716" s="53" t="str">
        <f t="shared" si="697"/>
        <v/>
      </c>
      <c r="U13716" s="53" t="str">
        <f t="shared" si="697"/>
        <v/>
      </c>
      <c r="V13716" s="53" t="str">
        <f t="shared" si="697"/>
        <v/>
      </c>
      <c r="W13716" s="53" t="str">
        <f t="shared" si="697"/>
        <v/>
      </c>
      <c r="X13716" s="53" t="str">
        <f t="shared" si="697"/>
        <v/>
      </c>
    </row>
    <row r="13717" spans="18:24" hidden="1" x14ac:dyDescent="0.3">
      <c r="R13717">
        <f t="shared" si="698"/>
        <v>0</v>
      </c>
      <c r="S13717">
        <f t="shared" si="699"/>
        <v>0</v>
      </c>
      <c r="T13717" s="53" t="str">
        <f t="shared" si="697"/>
        <v/>
      </c>
      <c r="U13717" s="53" t="str">
        <f t="shared" si="697"/>
        <v/>
      </c>
      <c r="V13717" s="53" t="str">
        <f t="shared" si="697"/>
        <v/>
      </c>
      <c r="W13717" s="53" t="str">
        <f t="shared" si="697"/>
        <v/>
      </c>
      <c r="X13717" s="53" t="str">
        <f t="shared" si="697"/>
        <v/>
      </c>
    </row>
    <row r="13718" spans="18:24" hidden="1" x14ac:dyDescent="0.3">
      <c r="R13718">
        <f t="shared" si="698"/>
        <v>0</v>
      </c>
      <c r="S13718">
        <f t="shared" si="699"/>
        <v>0</v>
      </c>
      <c r="T13718" s="53" t="str">
        <f t="shared" si="697"/>
        <v/>
      </c>
      <c r="U13718" s="53" t="str">
        <f t="shared" si="697"/>
        <v/>
      </c>
      <c r="V13718" s="53" t="str">
        <f t="shared" si="697"/>
        <v/>
      </c>
      <c r="W13718" s="53" t="str">
        <f t="shared" si="697"/>
        <v/>
      </c>
      <c r="X13718" s="53" t="str">
        <f t="shared" si="697"/>
        <v/>
      </c>
    </row>
    <row r="13719" spans="18:24" hidden="1" x14ac:dyDescent="0.3">
      <c r="R13719">
        <f t="shared" si="698"/>
        <v>0</v>
      </c>
      <c r="S13719">
        <f t="shared" si="699"/>
        <v>0</v>
      </c>
      <c r="T13719" s="53" t="str">
        <f t="shared" si="697"/>
        <v/>
      </c>
      <c r="U13719" s="53" t="str">
        <f t="shared" si="697"/>
        <v/>
      </c>
      <c r="V13719" s="53" t="str">
        <f t="shared" si="697"/>
        <v/>
      </c>
      <c r="W13719" s="53" t="str">
        <f t="shared" si="697"/>
        <v/>
      </c>
      <c r="X13719" s="53" t="str">
        <f t="shared" si="697"/>
        <v/>
      </c>
    </row>
    <row r="13720" spans="18:24" hidden="1" x14ac:dyDescent="0.3">
      <c r="R13720">
        <f t="shared" si="698"/>
        <v>0</v>
      </c>
      <c r="S13720">
        <f t="shared" si="699"/>
        <v>0</v>
      </c>
      <c r="T13720" s="53" t="str">
        <f t="shared" si="697"/>
        <v/>
      </c>
      <c r="U13720" s="53" t="str">
        <f t="shared" si="697"/>
        <v/>
      </c>
      <c r="V13720" s="53" t="str">
        <f t="shared" si="697"/>
        <v/>
      </c>
      <c r="W13720" s="53" t="str">
        <f t="shared" si="697"/>
        <v/>
      </c>
      <c r="X13720" s="53" t="str">
        <f t="shared" si="697"/>
        <v/>
      </c>
    </row>
    <row r="13721" spans="18:24" hidden="1" x14ac:dyDescent="0.3">
      <c r="R13721">
        <f t="shared" si="698"/>
        <v>0</v>
      </c>
      <c r="S13721">
        <f t="shared" si="699"/>
        <v>0</v>
      </c>
      <c r="T13721" s="53" t="str">
        <f t="shared" si="697"/>
        <v/>
      </c>
      <c r="U13721" s="53" t="str">
        <f t="shared" si="697"/>
        <v/>
      </c>
      <c r="V13721" s="53" t="str">
        <f t="shared" si="697"/>
        <v/>
      </c>
      <c r="W13721" s="53" t="str">
        <f t="shared" si="697"/>
        <v/>
      </c>
      <c r="X13721" s="53" t="str">
        <f t="shared" si="697"/>
        <v/>
      </c>
    </row>
    <row r="13722" spans="18:24" hidden="1" x14ac:dyDescent="0.3">
      <c r="R13722">
        <f t="shared" si="698"/>
        <v>0</v>
      </c>
      <c r="S13722">
        <f t="shared" si="699"/>
        <v>0</v>
      </c>
      <c r="T13722" s="53" t="str">
        <f t="shared" si="697"/>
        <v/>
      </c>
      <c r="U13722" s="53" t="str">
        <f t="shared" si="697"/>
        <v/>
      </c>
      <c r="V13722" s="53" t="str">
        <f t="shared" si="697"/>
        <v/>
      </c>
      <c r="W13722" s="53" t="str">
        <f t="shared" si="697"/>
        <v/>
      </c>
      <c r="X13722" s="53" t="str">
        <f t="shared" si="697"/>
        <v/>
      </c>
    </row>
    <row r="13723" spans="18:24" hidden="1" x14ac:dyDescent="0.3">
      <c r="R13723">
        <f t="shared" si="698"/>
        <v>0</v>
      </c>
      <c r="S13723">
        <f t="shared" si="699"/>
        <v>0</v>
      </c>
      <c r="T13723" s="53" t="str">
        <f t="shared" si="697"/>
        <v/>
      </c>
      <c r="U13723" s="53" t="str">
        <f t="shared" si="697"/>
        <v/>
      </c>
      <c r="V13723" s="53" t="str">
        <f t="shared" si="697"/>
        <v/>
      </c>
      <c r="W13723" s="53" t="str">
        <f t="shared" si="697"/>
        <v/>
      </c>
      <c r="X13723" s="53" t="str">
        <f t="shared" si="697"/>
        <v/>
      </c>
    </row>
    <row r="13724" spans="18:24" hidden="1" x14ac:dyDescent="0.3">
      <c r="R13724">
        <f t="shared" si="698"/>
        <v>0</v>
      </c>
      <c r="S13724">
        <f t="shared" si="699"/>
        <v>0</v>
      </c>
      <c r="T13724" s="53" t="str">
        <f t="shared" si="697"/>
        <v/>
      </c>
      <c r="U13724" s="53" t="str">
        <f t="shared" si="697"/>
        <v/>
      </c>
      <c r="V13724" s="53" t="str">
        <f t="shared" si="697"/>
        <v/>
      </c>
      <c r="W13724" s="53" t="str">
        <f t="shared" si="697"/>
        <v/>
      </c>
      <c r="X13724" s="53" t="str">
        <f t="shared" si="697"/>
        <v/>
      </c>
    </row>
    <row r="13725" spans="18:24" hidden="1" x14ac:dyDescent="0.3">
      <c r="R13725">
        <f t="shared" si="698"/>
        <v>0</v>
      </c>
      <c r="S13725">
        <f t="shared" si="699"/>
        <v>0</v>
      </c>
      <c r="T13725" s="53" t="str">
        <f t="shared" si="697"/>
        <v/>
      </c>
      <c r="U13725" s="53" t="str">
        <f t="shared" si="697"/>
        <v/>
      </c>
      <c r="V13725" s="53" t="str">
        <f t="shared" si="697"/>
        <v/>
      </c>
      <c r="W13725" s="53" t="str">
        <f t="shared" si="697"/>
        <v/>
      </c>
      <c r="X13725" s="53" t="str">
        <f t="shared" si="697"/>
        <v/>
      </c>
    </row>
    <row r="13726" spans="18:24" hidden="1" x14ac:dyDescent="0.3">
      <c r="R13726">
        <f t="shared" si="698"/>
        <v>0</v>
      </c>
      <c r="S13726">
        <f t="shared" si="699"/>
        <v>0</v>
      </c>
      <c r="T13726" s="53" t="str">
        <f t="shared" si="697"/>
        <v/>
      </c>
      <c r="U13726" s="53" t="str">
        <f t="shared" si="697"/>
        <v/>
      </c>
      <c r="V13726" s="53" t="str">
        <f t="shared" si="697"/>
        <v/>
      </c>
      <c r="W13726" s="53" t="str">
        <f t="shared" si="697"/>
        <v/>
      </c>
      <c r="X13726" s="53" t="str">
        <f t="shared" si="697"/>
        <v/>
      </c>
    </row>
    <row r="13727" spans="18:24" hidden="1" x14ac:dyDescent="0.3">
      <c r="R13727">
        <f t="shared" si="698"/>
        <v>0</v>
      </c>
      <c r="S13727">
        <f t="shared" si="699"/>
        <v>0</v>
      </c>
      <c r="T13727" s="53" t="str">
        <f t="shared" si="697"/>
        <v/>
      </c>
      <c r="U13727" s="53" t="str">
        <f t="shared" si="697"/>
        <v/>
      </c>
      <c r="V13727" s="53" t="str">
        <f t="shared" si="697"/>
        <v/>
      </c>
      <c r="W13727" s="53" t="str">
        <f t="shared" si="697"/>
        <v/>
      </c>
      <c r="X13727" s="53" t="str">
        <f t="shared" si="697"/>
        <v/>
      </c>
    </row>
    <row r="13728" spans="18:24" hidden="1" x14ac:dyDescent="0.3">
      <c r="R13728">
        <f t="shared" si="698"/>
        <v>0</v>
      </c>
      <c r="S13728">
        <f t="shared" si="699"/>
        <v>0</v>
      </c>
      <c r="T13728" s="53" t="str">
        <f t="shared" si="697"/>
        <v/>
      </c>
      <c r="U13728" s="53" t="str">
        <f t="shared" si="697"/>
        <v/>
      </c>
      <c r="V13728" s="53" t="str">
        <f t="shared" si="697"/>
        <v/>
      </c>
      <c r="W13728" s="53" t="str">
        <f t="shared" si="697"/>
        <v/>
      </c>
      <c r="X13728" s="53" t="str">
        <f t="shared" si="697"/>
        <v/>
      </c>
    </row>
    <row r="13729" spans="18:24" hidden="1" x14ac:dyDescent="0.3">
      <c r="R13729">
        <f t="shared" si="698"/>
        <v>0</v>
      </c>
      <c r="S13729">
        <f t="shared" si="699"/>
        <v>0</v>
      </c>
      <c r="T13729" s="53" t="str">
        <f t="shared" si="697"/>
        <v/>
      </c>
      <c r="U13729" s="53" t="str">
        <f t="shared" si="697"/>
        <v/>
      </c>
      <c r="V13729" s="53" t="str">
        <f t="shared" si="697"/>
        <v/>
      </c>
      <c r="W13729" s="53" t="str">
        <f t="shared" si="697"/>
        <v/>
      </c>
      <c r="X13729" s="53" t="str">
        <f t="shared" si="697"/>
        <v/>
      </c>
    </row>
    <row r="13730" spans="18:24" hidden="1" x14ac:dyDescent="0.3">
      <c r="R13730">
        <f t="shared" si="698"/>
        <v>0</v>
      </c>
      <c r="S13730">
        <f t="shared" si="699"/>
        <v>0</v>
      </c>
      <c r="T13730" s="53" t="str">
        <f t="shared" si="697"/>
        <v/>
      </c>
      <c r="U13730" s="53" t="str">
        <f t="shared" si="697"/>
        <v/>
      </c>
      <c r="V13730" s="53" t="str">
        <f t="shared" si="697"/>
        <v/>
      </c>
      <c r="W13730" s="53" t="str">
        <f t="shared" si="697"/>
        <v/>
      </c>
      <c r="X13730" s="53" t="str">
        <f t="shared" si="697"/>
        <v/>
      </c>
    </row>
    <row r="13731" spans="18:24" hidden="1" x14ac:dyDescent="0.3">
      <c r="R13731">
        <f t="shared" si="698"/>
        <v>0</v>
      </c>
      <c r="S13731">
        <f t="shared" si="699"/>
        <v>0</v>
      </c>
      <c r="T13731" s="53" t="str">
        <f t="shared" si="697"/>
        <v/>
      </c>
      <c r="U13731" s="53" t="str">
        <f t="shared" si="697"/>
        <v/>
      </c>
      <c r="V13731" s="53" t="str">
        <f t="shared" si="697"/>
        <v/>
      </c>
      <c r="W13731" s="53" t="str">
        <f t="shared" si="697"/>
        <v/>
      </c>
      <c r="X13731" s="53" t="str">
        <f t="shared" si="697"/>
        <v/>
      </c>
    </row>
    <row r="13732" spans="18:24" hidden="1" x14ac:dyDescent="0.3">
      <c r="R13732">
        <f t="shared" si="698"/>
        <v>0</v>
      </c>
      <c r="S13732">
        <f t="shared" si="699"/>
        <v>0</v>
      </c>
      <c r="T13732" s="53" t="str">
        <f t="shared" si="697"/>
        <v/>
      </c>
      <c r="U13732" s="53" t="str">
        <f t="shared" si="697"/>
        <v/>
      </c>
      <c r="V13732" s="53" t="str">
        <f t="shared" si="697"/>
        <v/>
      </c>
      <c r="W13732" s="53" t="str">
        <f t="shared" si="697"/>
        <v/>
      </c>
      <c r="X13732" s="53" t="str">
        <f t="shared" si="697"/>
        <v/>
      </c>
    </row>
    <row r="13733" spans="18:24" hidden="1" x14ac:dyDescent="0.3">
      <c r="R13733">
        <f t="shared" si="698"/>
        <v>0</v>
      </c>
      <c r="S13733">
        <f t="shared" si="699"/>
        <v>0</v>
      </c>
      <c r="T13733" s="53" t="str">
        <f t="shared" si="697"/>
        <v/>
      </c>
      <c r="U13733" s="53" t="str">
        <f t="shared" si="697"/>
        <v/>
      </c>
      <c r="V13733" s="53" t="str">
        <f t="shared" si="697"/>
        <v/>
      </c>
      <c r="W13733" s="53" t="str">
        <f t="shared" si="697"/>
        <v/>
      </c>
      <c r="X13733" s="53" t="str">
        <f t="shared" si="697"/>
        <v/>
      </c>
    </row>
    <row r="13734" spans="18:24" hidden="1" x14ac:dyDescent="0.3">
      <c r="R13734">
        <f t="shared" si="698"/>
        <v>0</v>
      </c>
      <c r="S13734">
        <f t="shared" si="699"/>
        <v>0</v>
      </c>
      <c r="T13734" s="53" t="str">
        <f t="shared" si="697"/>
        <v/>
      </c>
      <c r="U13734" s="53" t="str">
        <f t="shared" si="697"/>
        <v/>
      </c>
      <c r="V13734" s="53" t="str">
        <f t="shared" si="697"/>
        <v/>
      </c>
      <c r="W13734" s="53" t="str">
        <f t="shared" si="697"/>
        <v/>
      </c>
      <c r="X13734" s="53" t="str">
        <f t="shared" si="697"/>
        <v/>
      </c>
    </row>
    <row r="13735" spans="18:24" hidden="1" x14ac:dyDescent="0.3">
      <c r="R13735">
        <f t="shared" si="698"/>
        <v>0</v>
      </c>
      <c r="S13735">
        <f t="shared" si="699"/>
        <v>0</v>
      </c>
      <c r="T13735" s="53" t="str">
        <f t="shared" si="697"/>
        <v/>
      </c>
      <c r="U13735" s="53" t="str">
        <f t="shared" si="697"/>
        <v/>
      </c>
      <c r="V13735" s="53" t="str">
        <f t="shared" si="697"/>
        <v/>
      </c>
      <c r="W13735" s="53" t="str">
        <f t="shared" si="697"/>
        <v/>
      </c>
      <c r="X13735" s="53" t="str">
        <f t="shared" si="697"/>
        <v/>
      </c>
    </row>
    <row r="13736" spans="18:24" hidden="1" x14ac:dyDescent="0.3">
      <c r="R13736">
        <f t="shared" si="698"/>
        <v>0</v>
      </c>
      <c r="S13736">
        <f t="shared" si="699"/>
        <v>0</v>
      </c>
      <c r="T13736" s="53" t="str">
        <f t="shared" si="697"/>
        <v/>
      </c>
      <c r="U13736" s="53" t="str">
        <f t="shared" si="697"/>
        <v/>
      </c>
      <c r="V13736" s="53" t="str">
        <f t="shared" si="697"/>
        <v/>
      </c>
      <c r="W13736" s="53" t="str">
        <f t="shared" si="697"/>
        <v/>
      </c>
      <c r="X13736" s="53" t="str">
        <f t="shared" si="697"/>
        <v/>
      </c>
    </row>
    <row r="13737" spans="18:24" hidden="1" x14ac:dyDescent="0.3">
      <c r="R13737">
        <f t="shared" si="698"/>
        <v>0</v>
      </c>
      <c r="S13737">
        <f t="shared" si="699"/>
        <v>0</v>
      </c>
      <c r="T13737" s="53" t="str">
        <f t="shared" si="697"/>
        <v/>
      </c>
      <c r="U13737" s="53" t="str">
        <f t="shared" si="697"/>
        <v/>
      </c>
      <c r="V13737" s="53" t="str">
        <f t="shared" si="697"/>
        <v/>
      </c>
      <c r="W13737" s="53" t="str">
        <f t="shared" si="697"/>
        <v/>
      </c>
      <c r="X13737" s="53" t="str">
        <f t="shared" si="697"/>
        <v/>
      </c>
    </row>
    <row r="13738" spans="18:24" hidden="1" x14ac:dyDescent="0.3">
      <c r="R13738">
        <f t="shared" si="698"/>
        <v>0</v>
      </c>
      <c r="S13738">
        <f t="shared" si="699"/>
        <v>0</v>
      </c>
      <c r="T13738" s="53" t="str">
        <f t="shared" ref="T13738:X13788" si="700">IF(OR(COUNTIF($D13738,"*"&amp;T$5&amp;"*")&gt;0,$D13738="GRUPO TEPSA"),T$5,"")</f>
        <v/>
      </c>
      <c r="U13738" s="53" t="str">
        <f t="shared" si="700"/>
        <v/>
      </c>
      <c r="V13738" s="53" t="str">
        <f t="shared" si="700"/>
        <v/>
      </c>
      <c r="W13738" s="53" t="str">
        <f t="shared" si="700"/>
        <v/>
      </c>
      <c r="X13738" s="53" t="str">
        <f t="shared" si="700"/>
        <v/>
      </c>
    </row>
    <row r="13739" spans="18:24" hidden="1" x14ac:dyDescent="0.3">
      <c r="R13739">
        <f t="shared" si="698"/>
        <v>0</v>
      </c>
      <c r="S13739">
        <f t="shared" si="699"/>
        <v>0</v>
      </c>
      <c r="T13739" s="53" t="str">
        <f t="shared" si="700"/>
        <v/>
      </c>
      <c r="U13739" s="53" t="str">
        <f t="shared" si="700"/>
        <v/>
      </c>
      <c r="V13739" s="53" t="str">
        <f t="shared" si="700"/>
        <v/>
      </c>
      <c r="W13739" s="53" t="str">
        <f t="shared" si="700"/>
        <v/>
      </c>
      <c r="X13739" s="53" t="str">
        <f t="shared" si="700"/>
        <v/>
      </c>
    </row>
    <row r="13740" spans="18:24" hidden="1" x14ac:dyDescent="0.3">
      <c r="R13740">
        <f t="shared" si="698"/>
        <v>0</v>
      </c>
      <c r="S13740">
        <f t="shared" si="699"/>
        <v>0</v>
      </c>
      <c r="T13740" s="53" t="str">
        <f t="shared" si="700"/>
        <v/>
      </c>
      <c r="U13740" s="53" t="str">
        <f t="shared" si="700"/>
        <v/>
      </c>
      <c r="V13740" s="53" t="str">
        <f t="shared" si="700"/>
        <v/>
      </c>
      <c r="W13740" s="53" t="str">
        <f t="shared" si="700"/>
        <v/>
      </c>
      <c r="X13740" s="53" t="str">
        <f t="shared" si="700"/>
        <v/>
      </c>
    </row>
    <row r="13741" spans="18:24" hidden="1" x14ac:dyDescent="0.3">
      <c r="R13741">
        <f t="shared" si="698"/>
        <v>0</v>
      </c>
      <c r="S13741">
        <f t="shared" si="699"/>
        <v>0</v>
      </c>
      <c r="T13741" s="53" t="str">
        <f t="shared" si="700"/>
        <v/>
      </c>
      <c r="U13741" s="53" t="str">
        <f t="shared" si="700"/>
        <v/>
      </c>
      <c r="V13741" s="53" t="str">
        <f t="shared" si="700"/>
        <v/>
      </c>
      <c r="W13741" s="53" t="str">
        <f t="shared" si="700"/>
        <v/>
      </c>
      <c r="X13741" s="53" t="str">
        <f t="shared" si="700"/>
        <v/>
      </c>
    </row>
    <row r="13742" spans="18:24" hidden="1" x14ac:dyDescent="0.3">
      <c r="R13742">
        <f t="shared" si="698"/>
        <v>0</v>
      </c>
      <c r="S13742">
        <f t="shared" si="699"/>
        <v>0</v>
      </c>
      <c r="T13742" s="53" t="str">
        <f t="shared" si="700"/>
        <v/>
      </c>
      <c r="U13742" s="53" t="str">
        <f t="shared" si="700"/>
        <v/>
      </c>
      <c r="V13742" s="53" t="str">
        <f t="shared" si="700"/>
        <v/>
      </c>
      <c r="W13742" s="53" t="str">
        <f t="shared" si="700"/>
        <v/>
      </c>
      <c r="X13742" s="53" t="str">
        <f t="shared" si="700"/>
        <v/>
      </c>
    </row>
    <row r="13743" spans="18:24" hidden="1" x14ac:dyDescent="0.3">
      <c r="R13743">
        <f t="shared" si="698"/>
        <v>0</v>
      </c>
      <c r="S13743">
        <f t="shared" si="699"/>
        <v>0</v>
      </c>
      <c r="T13743" s="53" t="str">
        <f t="shared" si="700"/>
        <v/>
      </c>
      <c r="U13743" s="53" t="str">
        <f t="shared" si="700"/>
        <v/>
      </c>
      <c r="V13743" s="53" t="str">
        <f t="shared" si="700"/>
        <v/>
      </c>
      <c r="W13743" s="53" t="str">
        <f t="shared" si="700"/>
        <v/>
      </c>
      <c r="X13743" s="53" t="str">
        <f t="shared" si="700"/>
        <v/>
      </c>
    </row>
    <row r="13744" spans="18:24" hidden="1" x14ac:dyDescent="0.3">
      <c r="R13744">
        <f t="shared" si="698"/>
        <v>0</v>
      </c>
      <c r="S13744">
        <f t="shared" si="699"/>
        <v>0</v>
      </c>
      <c r="T13744" s="53" t="str">
        <f t="shared" si="700"/>
        <v/>
      </c>
      <c r="U13744" s="53" t="str">
        <f t="shared" si="700"/>
        <v/>
      </c>
      <c r="V13744" s="53" t="str">
        <f t="shared" si="700"/>
        <v/>
      </c>
      <c r="W13744" s="53" t="str">
        <f t="shared" si="700"/>
        <v/>
      </c>
      <c r="X13744" s="53" t="str">
        <f t="shared" si="700"/>
        <v/>
      </c>
    </row>
    <row r="13745" spans="18:24" hidden="1" x14ac:dyDescent="0.3">
      <c r="R13745">
        <f t="shared" si="698"/>
        <v>0</v>
      </c>
      <c r="S13745">
        <f t="shared" si="699"/>
        <v>0</v>
      </c>
      <c r="T13745" s="53" t="str">
        <f t="shared" si="700"/>
        <v/>
      </c>
      <c r="U13745" s="53" t="str">
        <f t="shared" si="700"/>
        <v/>
      </c>
      <c r="V13745" s="53" t="str">
        <f t="shared" si="700"/>
        <v/>
      </c>
      <c r="W13745" s="53" t="str">
        <f t="shared" si="700"/>
        <v/>
      </c>
      <c r="X13745" s="53" t="str">
        <f t="shared" si="700"/>
        <v/>
      </c>
    </row>
    <row r="13746" spans="18:24" hidden="1" x14ac:dyDescent="0.3">
      <c r="R13746">
        <f t="shared" si="698"/>
        <v>0</v>
      </c>
      <c r="S13746">
        <f t="shared" si="699"/>
        <v>0</v>
      </c>
      <c r="T13746" s="53" t="str">
        <f t="shared" si="700"/>
        <v/>
      </c>
      <c r="U13746" s="53" t="str">
        <f t="shared" si="700"/>
        <v/>
      </c>
      <c r="V13746" s="53" t="str">
        <f t="shared" si="700"/>
        <v/>
      </c>
      <c r="W13746" s="53" t="str">
        <f t="shared" si="700"/>
        <v/>
      </c>
      <c r="X13746" s="53" t="str">
        <f t="shared" si="700"/>
        <v/>
      </c>
    </row>
    <row r="13747" spans="18:24" hidden="1" x14ac:dyDescent="0.3">
      <c r="R13747">
        <f t="shared" si="698"/>
        <v>0</v>
      </c>
      <c r="S13747">
        <f t="shared" si="699"/>
        <v>0</v>
      </c>
      <c r="T13747" s="53" t="str">
        <f t="shared" si="700"/>
        <v/>
      </c>
      <c r="U13747" s="53" t="str">
        <f t="shared" si="700"/>
        <v/>
      </c>
      <c r="V13747" s="53" t="str">
        <f t="shared" si="700"/>
        <v/>
      </c>
      <c r="W13747" s="53" t="str">
        <f t="shared" si="700"/>
        <v/>
      </c>
      <c r="X13747" s="53" t="str">
        <f t="shared" si="700"/>
        <v/>
      </c>
    </row>
    <row r="13748" spans="18:24" hidden="1" x14ac:dyDescent="0.3">
      <c r="R13748">
        <f t="shared" si="698"/>
        <v>0</v>
      </c>
      <c r="S13748">
        <f t="shared" si="699"/>
        <v>0</v>
      </c>
      <c r="T13748" s="53" t="str">
        <f t="shared" si="700"/>
        <v/>
      </c>
      <c r="U13748" s="53" t="str">
        <f t="shared" si="700"/>
        <v/>
      </c>
      <c r="V13748" s="53" t="str">
        <f t="shared" si="700"/>
        <v/>
      </c>
      <c r="W13748" s="53" t="str">
        <f t="shared" si="700"/>
        <v/>
      </c>
      <c r="X13748" s="53" t="str">
        <f t="shared" si="700"/>
        <v/>
      </c>
    </row>
    <row r="13749" spans="18:24" hidden="1" x14ac:dyDescent="0.3">
      <c r="R13749">
        <f t="shared" si="698"/>
        <v>0</v>
      </c>
      <c r="S13749">
        <f t="shared" si="699"/>
        <v>0</v>
      </c>
      <c r="T13749" s="53" t="str">
        <f t="shared" si="700"/>
        <v/>
      </c>
      <c r="U13749" s="53" t="str">
        <f t="shared" si="700"/>
        <v/>
      </c>
      <c r="V13749" s="53" t="str">
        <f t="shared" si="700"/>
        <v/>
      </c>
      <c r="W13749" s="53" t="str">
        <f t="shared" si="700"/>
        <v/>
      </c>
      <c r="X13749" s="53" t="str">
        <f t="shared" si="700"/>
        <v/>
      </c>
    </row>
    <row r="13750" spans="18:24" hidden="1" x14ac:dyDescent="0.3">
      <c r="R13750">
        <f t="shared" si="698"/>
        <v>0</v>
      </c>
      <c r="S13750">
        <f t="shared" si="699"/>
        <v>0</v>
      </c>
      <c r="T13750" s="53" t="str">
        <f t="shared" si="700"/>
        <v/>
      </c>
      <c r="U13750" s="53" t="str">
        <f t="shared" si="700"/>
        <v/>
      </c>
      <c r="V13750" s="53" t="str">
        <f t="shared" si="700"/>
        <v/>
      </c>
      <c r="W13750" s="53" t="str">
        <f t="shared" si="700"/>
        <v/>
      </c>
      <c r="X13750" s="53" t="str">
        <f t="shared" si="700"/>
        <v/>
      </c>
    </row>
    <row r="13751" spans="18:24" hidden="1" x14ac:dyDescent="0.3">
      <c r="R13751">
        <f t="shared" si="698"/>
        <v>0</v>
      </c>
      <c r="S13751">
        <f t="shared" si="699"/>
        <v>0</v>
      </c>
      <c r="T13751" s="53" t="str">
        <f t="shared" si="700"/>
        <v/>
      </c>
      <c r="U13751" s="53" t="str">
        <f t="shared" si="700"/>
        <v/>
      </c>
      <c r="V13751" s="53" t="str">
        <f t="shared" si="700"/>
        <v/>
      </c>
      <c r="W13751" s="53" t="str">
        <f t="shared" si="700"/>
        <v/>
      </c>
      <c r="X13751" s="53" t="str">
        <f t="shared" si="700"/>
        <v/>
      </c>
    </row>
    <row r="13752" spans="18:24" hidden="1" x14ac:dyDescent="0.3">
      <c r="R13752">
        <f t="shared" si="698"/>
        <v>0</v>
      </c>
      <c r="S13752">
        <f t="shared" si="699"/>
        <v>0</v>
      </c>
      <c r="T13752" s="53" t="str">
        <f t="shared" si="700"/>
        <v/>
      </c>
      <c r="U13752" s="53" t="str">
        <f t="shared" si="700"/>
        <v/>
      </c>
      <c r="V13752" s="53" t="str">
        <f t="shared" si="700"/>
        <v/>
      </c>
      <c r="W13752" s="53" t="str">
        <f t="shared" si="700"/>
        <v/>
      </c>
      <c r="X13752" s="53" t="str">
        <f t="shared" si="700"/>
        <v/>
      </c>
    </row>
    <row r="13753" spans="18:24" hidden="1" x14ac:dyDescent="0.3">
      <c r="R13753">
        <f t="shared" si="698"/>
        <v>0</v>
      </c>
      <c r="S13753">
        <f t="shared" si="699"/>
        <v>0</v>
      </c>
      <c r="T13753" s="53" t="str">
        <f t="shared" si="700"/>
        <v/>
      </c>
      <c r="U13753" s="53" t="str">
        <f t="shared" si="700"/>
        <v/>
      </c>
      <c r="V13753" s="53" t="str">
        <f t="shared" si="700"/>
        <v/>
      </c>
      <c r="W13753" s="53" t="str">
        <f t="shared" si="700"/>
        <v/>
      </c>
      <c r="X13753" s="53" t="str">
        <f t="shared" si="700"/>
        <v/>
      </c>
    </row>
    <row r="13754" spans="18:24" hidden="1" x14ac:dyDescent="0.3">
      <c r="R13754">
        <f t="shared" si="698"/>
        <v>0</v>
      </c>
      <c r="S13754">
        <f t="shared" si="699"/>
        <v>0</v>
      </c>
      <c r="T13754" s="53" t="str">
        <f t="shared" si="700"/>
        <v/>
      </c>
      <c r="U13754" s="53" t="str">
        <f t="shared" si="700"/>
        <v/>
      </c>
      <c r="V13754" s="53" t="str">
        <f t="shared" si="700"/>
        <v/>
      </c>
      <c r="W13754" s="53" t="str">
        <f t="shared" si="700"/>
        <v/>
      </c>
      <c r="X13754" s="53" t="str">
        <f t="shared" si="700"/>
        <v/>
      </c>
    </row>
    <row r="13755" spans="18:24" hidden="1" x14ac:dyDescent="0.3">
      <c r="R13755">
        <f t="shared" si="698"/>
        <v>0</v>
      </c>
      <c r="S13755">
        <f t="shared" si="699"/>
        <v>0</v>
      </c>
      <c r="T13755" s="53" t="str">
        <f t="shared" si="700"/>
        <v/>
      </c>
      <c r="U13755" s="53" t="str">
        <f t="shared" si="700"/>
        <v/>
      </c>
      <c r="V13755" s="53" t="str">
        <f t="shared" si="700"/>
        <v/>
      </c>
      <c r="W13755" s="53" t="str">
        <f t="shared" si="700"/>
        <v/>
      </c>
      <c r="X13755" s="53" t="str">
        <f t="shared" si="700"/>
        <v/>
      </c>
    </row>
    <row r="13756" spans="18:24" hidden="1" x14ac:dyDescent="0.3">
      <c r="R13756">
        <f t="shared" si="698"/>
        <v>0</v>
      </c>
      <c r="S13756">
        <f t="shared" si="699"/>
        <v>0</v>
      </c>
      <c r="T13756" s="53" t="str">
        <f t="shared" si="700"/>
        <v/>
      </c>
      <c r="U13756" s="53" t="str">
        <f t="shared" si="700"/>
        <v/>
      </c>
      <c r="V13756" s="53" t="str">
        <f t="shared" si="700"/>
        <v/>
      </c>
      <c r="W13756" s="53" t="str">
        <f t="shared" si="700"/>
        <v/>
      </c>
      <c r="X13756" s="53" t="str">
        <f t="shared" si="700"/>
        <v/>
      </c>
    </row>
    <row r="13757" spans="18:24" hidden="1" x14ac:dyDescent="0.3">
      <c r="R13757">
        <f t="shared" si="698"/>
        <v>0</v>
      </c>
      <c r="S13757">
        <f t="shared" si="699"/>
        <v>0</v>
      </c>
      <c r="T13757" s="53" t="str">
        <f t="shared" si="700"/>
        <v/>
      </c>
      <c r="U13757" s="53" t="str">
        <f t="shared" si="700"/>
        <v/>
      </c>
      <c r="V13757" s="53" t="str">
        <f t="shared" si="700"/>
        <v/>
      </c>
      <c r="W13757" s="53" t="str">
        <f t="shared" si="700"/>
        <v/>
      </c>
      <c r="X13757" s="53" t="str">
        <f t="shared" si="700"/>
        <v/>
      </c>
    </row>
    <row r="13758" spans="18:24" hidden="1" x14ac:dyDescent="0.3">
      <c r="R13758">
        <f t="shared" si="698"/>
        <v>0</v>
      </c>
      <c r="S13758">
        <f t="shared" si="699"/>
        <v>0</v>
      </c>
      <c r="T13758" s="53" t="str">
        <f t="shared" si="700"/>
        <v/>
      </c>
      <c r="U13758" s="53" t="str">
        <f t="shared" si="700"/>
        <v/>
      </c>
      <c r="V13758" s="53" t="str">
        <f t="shared" si="700"/>
        <v/>
      </c>
      <c r="W13758" s="53" t="str">
        <f t="shared" si="700"/>
        <v/>
      </c>
      <c r="X13758" s="53" t="str">
        <f t="shared" si="700"/>
        <v/>
      </c>
    </row>
    <row r="13759" spans="18:24" hidden="1" x14ac:dyDescent="0.3">
      <c r="R13759">
        <f t="shared" si="698"/>
        <v>0</v>
      </c>
      <c r="S13759">
        <f t="shared" si="699"/>
        <v>0</v>
      </c>
      <c r="T13759" s="53" t="str">
        <f t="shared" si="700"/>
        <v/>
      </c>
      <c r="U13759" s="53" t="str">
        <f t="shared" si="700"/>
        <v/>
      </c>
      <c r="V13759" s="53" t="str">
        <f t="shared" si="700"/>
        <v/>
      </c>
      <c r="W13759" s="53" t="str">
        <f t="shared" si="700"/>
        <v/>
      </c>
      <c r="X13759" s="53" t="str">
        <f t="shared" si="700"/>
        <v/>
      </c>
    </row>
    <row r="13760" spans="18:24" hidden="1" x14ac:dyDescent="0.3">
      <c r="R13760">
        <f t="shared" si="698"/>
        <v>0</v>
      </c>
      <c r="S13760">
        <f t="shared" si="699"/>
        <v>0</v>
      </c>
      <c r="T13760" s="53" t="str">
        <f t="shared" si="700"/>
        <v/>
      </c>
      <c r="U13760" s="53" t="str">
        <f t="shared" si="700"/>
        <v/>
      </c>
      <c r="V13760" s="53" t="str">
        <f t="shared" si="700"/>
        <v/>
      </c>
      <c r="W13760" s="53" t="str">
        <f t="shared" si="700"/>
        <v/>
      </c>
      <c r="X13760" s="53" t="str">
        <f t="shared" si="700"/>
        <v/>
      </c>
    </row>
    <row r="13761" spans="18:24" hidden="1" x14ac:dyDescent="0.3">
      <c r="R13761">
        <f t="shared" si="698"/>
        <v>0</v>
      </c>
      <c r="S13761">
        <f t="shared" si="699"/>
        <v>0</v>
      </c>
      <c r="T13761" s="53" t="str">
        <f t="shared" si="700"/>
        <v/>
      </c>
      <c r="U13761" s="53" t="str">
        <f t="shared" si="700"/>
        <v/>
      </c>
      <c r="V13761" s="53" t="str">
        <f t="shared" si="700"/>
        <v/>
      </c>
      <c r="W13761" s="53" t="str">
        <f t="shared" si="700"/>
        <v/>
      </c>
      <c r="X13761" s="53" t="str">
        <f t="shared" si="700"/>
        <v/>
      </c>
    </row>
    <row r="13762" spans="18:24" hidden="1" x14ac:dyDescent="0.3">
      <c r="R13762">
        <f t="shared" si="698"/>
        <v>0</v>
      </c>
      <c r="S13762">
        <f t="shared" si="699"/>
        <v>0</v>
      </c>
      <c r="T13762" s="53" t="str">
        <f t="shared" si="700"/>
        <v/>
      </c>
      <c r="U13762" s="53" t="str">
        <f t="shared" si="700"/>
        <v/>
      </c>
      <c r="V13762" s="53" t="str">
        <f t="shared" si="700"/>
        <v/>
      </c>
      <c r="W13762" s="53" t="str">
        <f t="shared" si="700"/>
        <v/>
      </c>
      <c r="X13762" s="53" t="str">
        <f t="shared" si="700"/>
        <v/>
      </c>
    </row>
    <row r="13763" spans="18:24" hidden="1" x14ac:dyDescent="0.3">
      <c r="R13763">
        <f t="shared" si="698"/>
        <v>0</v>
      </c>
      <c r="S13763">
        <f t="shared" si="699"/>
        <v>0</v>
      </c>
      <c r="T13763" s="53" t="str">
        <f t="shared" si="700"/>
        <v/>
      </c>
      <c r="U13763" s="53" t="str">
        <f t="shared" si="700"/>
        <v/>
      </c>
      <c r="V13763" s="53" t="str">
        <f t="shared" si="700"/>
        <v/>
      </c>
      <c r="W13763" s="53" t="str">
        <f t="shared" si="700"/>
        <v/>
      </c>
      <c r="X13763" s="53" t="str">
        <f t="shared" si="700"/>
        <v/>
      </c>
    </row>
    <row r="13764" spans="18:24" hidden="1" x14ac:dyDescent="0.3">
      <c r="R13764">
        <f t="shared" si="698"/>
        <v>0</v>
      </c>
      <c r="S13764">
        <f t="shared" si="699"/>
        <v>0</v>
      </c>
      <c r="T13764" s="53" t="str">
        <f t="shared" si="700"/>
        <v/>
      </c>
      <c r="U13764" s="53" t="str">
        <f t="shared" si="700"/>
        <v/>
      </c>
      <c r="V13764" s="53" t="str">
        <f t="shared" si="700"/>
        <v/>
      </c>
      <c r="W13764" s="53" t="str">
        <f t="shared" si="700"/>
        <v/>
      </c>
      <c r="X13764" s="53" t="str">
        <f t="shared" si="700"/>
        <v/>
      </c>
    </row>
    <row r="13765" spans="18:24" hidden="1" x14ac:dyDescent="0.3">
      <c r="R13765">
        <f t="shared" si="698"/>
        <v>0</v>
      </c>
      <c r="S13765">
        <f t="shared" si="699"/>
        <v>0</v>
      </c>
      <c r="T13765" s="53" t="str">
        <f t="shared" si="700"/>
        <v/>
      </c>
      <c r="U13765" s="53" t="str">
        <f t="shared" si="700"/>
        <v/>
      </c>
      <c r="V13765" s="53" t="str">
        <f t="shared" si="700"/>
        <v/>
      </c>
      <c r="W13765" s="53" t="str">
        <f t="shared" si="700"/>
        <v/>
      </c>
      <c r="X13765" s="53" t="str">
        <f t="shared" si="700"/>
        <v/>
      </c>
    </row>
    <row r="13766" spans="18:24" hidden="1" x14ac:dyDescent="0.3">
      <c r="R13766">
        <f t="shared" si="698"/>
        <v>0</v>
      </c>
      <c r="S13766">
        <f t="shared" si="699"/>
        <v>0</v>
      </c>
      <c r="T13766" s="53" t="str">
        <f t="shared" si="700"/>
        <v/>
      </c>
      <c r="U13766" s="53" t="str">
        <f t="shared" si="700"/>
        <v/>
      </c>
      <c r="V13766" s="53" t="str">
        <f t="shared" si="700"/>
        <v/>
      </c>
      <c r="W13766" s="53" t="str">
        <f t="shared" si="700"/>
        <v/>
      </c>
      <c r="X13766" s="53" t="str">
        <f t="shared" si="700"/>
        <v/>
      </c>
    </row>
    <row r="13767" spans="18:24" hidden="1" x14ac:dyDescent="0.3">
      <c r="R13767">
        <f t="shared" ref="R13767:R13830" si="701">IF(OR(D13767="GRUPO TEPSA",D13767="TODAS"),P13767/5,P13767)</f>
        <v>0</v>
      </c>
      <c r="S13767">
        <f t="shared" si="699"/>
        <v>0</v>
      </c>
      <c r="T13767" s="53" t="str">
        <f t="shared" si="700"/>
        <v/>
      </c>
      <c r="U13767" s="53" t="str">
        <f t="shared" si="700"/>
        <v/>
      </c>
      <c r="V13767" s="53" t="str">
        <f t="shared" si="700"/>
        <v/>
      </c>
      <c r="W13767" s="53" t="str">
        <f t="shared" si="700"/>
        <v/>
      </c>
      <c r="X13767" s="53" t="str">
        <f t="shared" si="700"/>
        <v/>
      </c>
    </row>
    <row r="13768" spans="18:24" hidden="1" x14ac:dyDescent="0.3">
      <c r="R13768">
        <f t="shared" si="701"/>
        <v>0</v>
      </c>
      <c r="S13768">
        <f t="shared" si="699"/>
        <v>0</v>
      </c>
      <c r="T13768" s="53" t="str">
        <f t="shared" si="700"/>
        <v/>
      </c>
      <c r="U13768" s="53" t="str">
        <f t="shared" si="700"/>
        <v/>
      </c>
      <c r="V13768" s="53" t="str">
        <f t="shared" si="700"/>
        <v/>
      </c>
      <c r="W13768" s="53" t="str">
        <f t="shared" si="700"/>
        <v/>
      </c>
      <c r="X13768" s="53" t="str">
        <f t="shared" si="700"/>
        <v/>
      </c>
    </row>
    <row r="13769" spans="18:24" hidden="1" x14ac:dyDescent="0.3">
      <c r="R13769">
        <f t="shared" si="701"/>
        <v>0</v>
      </c>
      <c r="S13769">
        <f t="shared" si="699"/>
        <v>0</v>
      </c>
      <c r="T13769" s="53" t="str">
        <f t="shared" si="700"/>
        <v/>
      </c>
      <c r="U13769" s="53" t="str">
        <f t="shared" si="700"/>
        <v/>
      </c>
      <c r="V13769" s="53" t="str">
        <f t="shared" si="700"/>
        <v/>
      </c>
      <c r="W13769" s="53" t="str">
        <f t="shared" si="700"/>
        <v/>
      </c>
      <c r="X13769" s="53" t="str">
        <f t="shared" si="700"/>
        <v/>
      </c>
    </row>
    <row r="13770" spans="18:24" hidden="1" x14ac:dyDescent="0.3">
      <c r="R13770">
        <f t="shared" si="701"/>
        <v>0</v>
      </c>
      <c r="S13770">
        <f t="shared" si="699"/>
        <v>0</v>
      </c>
      <c r="T13770" s="53" t="str">
        <f t="shared" si="700"/>
        <v/>
      </c>
      <c r="U13770" s="53" t="str">
        <f t="shared" si="700"/>
        <v/>
      </c>
      <c r="V13770" s="53" t="str">
        <f t="shared" si="700"/>
        <v/>
      </c>
      <c r="W13770" s="53" t="str">
        <f t="shared" si="700"/>
        <v/>
      </c>
      <c r="X13770" s="53" t="str">
        <f t="shared" si="700"/>
        <v/>
      </c>
    </row>
    <row r="13771" spans="18:24" hidden="1" x14ac:dyDescent="0.3">
      <c r="R13771">
        <f t="shared" si="701"/>
        <v>0</v>
      </c>
      <c r="S13771">
        <f t="shared" ref="S13771:S13834" si="702">IF(OR(D13771="GRUPO TEPSA",D13771="TODAS"),Q13771/5,Q13771)</f>
        <v>0</v>
      </c>
      <c r="T13771" s="53" t="str">
        <f t="shared" si="700"/>
        <v/>
      </c>
      <c r="U13771" s="53" t="str">
        <f t="shared" si="700"/>
        <v/>
      </c>
      <c r="V13771" s="53" t="str">
        <f t="shared" si="700"/>
        <v/>
      </c>
      <c r="W13771" s="53" t="str">
        <f t="shared" si="700"/>
        <v/>
      </c>
      <c r="X13771" s="53" t="str">
        <f t="shared" si="700"/>
        <v/>
      </c>
    </row>
    <row r="13772" spans="18:24" hidden="1" x14ac:dyDescent="0.3">
      <c r="R13772">
        <f t="shared" si="701"/>
        <v>0</v>
      </c>
      <c r="S13772">
        <f t="shared" si="702"/>
        <v>0</v>
      </c>
      <c r="T13772" s="53" t="str">
        <f t="shared" si="700"/>
        <v/>
      </c>
      <c r="U13772" s="53" t="str">
        <f t="shared" si="700"/>
        <v/>
      </c>
      <c r="V13772" s="53" t="str">
        <f t="shared" si="700"/>
        <v/>
      </c>
      <c r="W13772" s="53" t="str">
        <f t="shared" si="700"/>
        <v/>
      </c>
      <c r="X13772" s="53" t="str">
        <f t="shared" si="700"/>
        <v/>
      </c>
    </row>
    <row r="13773" spans="18:24" hidden="1" x14ac:dyDescent="0.3">
      <c r="R13773">
        <f t="shared" si="701"/>
        <v>0</v>
      </c>
      <c r="S13773">
        <f t="shared" si="702"/>
        <v>0</v>
      </c>
      <c r="T13773" s="53" t="str">
        <f t="shared" si="700"/>
        <v/>
      </c>
      <c r="U13773" s="53" t="str">
        <f t="shared" si="700"/>
        <v/>
      </c>
      <c r="V13773" s="53" t="str">
        <f t="shared" si="700"/>
        <v/>
      </c>
      <c r="W13773" s="53" t="str">
        <f t="shared" si="700"/>
        <v/>
      </c>
      <c r="X13773" s="53" t="str">
        <f t="shared" si="700"/>
        <v/>
      </c>
    </row>
    <row r="13774" spans="18:24" hidden="1" x14ac:dyDescent="0.3">
      <c r="R13774">
        <f t="shared" si="701"/>
        <v>0</v>
      </c>
      <c r="S13774">
        <f t="shared" si="702"/>
        <v>0</v>
      </c>
      <c r="T13774" s="53" t="str">
        <f t="shared" si="700"/>
        <v/>
      </c>
      <c r="U13774" s="53" t="str">
        <f t="shared" si="700"/>
        <v/>
      </c>
      <c r="V13774" s="53" t="str">
        <f t="shared" si="700"/>
        <v/>
      </c>
      <c r="W13774" s="53" t="str">
        <f t="shared" si="700"/>
        <v/>
      </c>
      <c r="X13774" s="53" t="str">
        <f t="shared" si="700"/>
        <v/>
      </c>
    </row>
    <row r="13775" spans="18:24" hidden="1" x14ac:dyDescent="0.3">
      <c r="R13775">
        <f t="shared" si="701"/>
        <v>0</v>
      </c>
      <c r="S13775">
        <f t="shared" si="702"/>
        <v>0</v>
      </c>
      <c r="T13775" s="53" t="str">
        <f t="shared" si="700"/>
        <v/>
      </c>
      <c r="U13775" s="53" t="str">
        <f t="shared" si="700"/>
        <v/>
      </c>
      <c r="V13775" s="53" t="str">
        <f t="shared" si="700"/>
        <v/>
      </c>
      <c r="W13775" s="53" t="str">
        <f t="shared" si="700"/>
        <v/>
      </c>
      <c r="X13775" s="53" t="str">
        <f t="shared" si="700"/>
        <v/>
      </c>
    </row>
    <row r="13776" spans="18:24" hidden="1" x14ac:dyDescent="0.3">
      <c r="R13776">
        <f t="shared" si="701"/>
        <v>0</v>
      </c>
      <c r="S13776">
        <f t="shared" si="702"/>
        <v>0</v>
      </c>
      <c r="T13776" s="53" t="str">
        <f t="shared" si="700"/>
        <v/>
      </c>
      <c r="U13776" s="53" t="str">
        <f t="shared" si="700"/>
        <v/>
      </c>
      <c r="V13776" s="53" t="str">
        <f t="shared" si="700"/>
        <v/>
      </c>
      <c r="W13776" s="53" t="str">
        <f t="shared" si="700"/>
        <v/>
      </c>
      <c r="X13776" s="53" t="str">
        <f t="shared" si="700"/>
        <v/>
      </c>
    </row>
    <row r="13777" spans="18:24" hidden="1" x14ac:dyDescent="0.3">
      <c r="R13777">
        <f t="shared" si="701"/>
        <v>0</v>
      </c>
      <c r="S13777">
        <f t="shared" si="702"/>
        <v>0</v>
      </c>
      <c r="T13777" s="53" t="str">
        <f t="shared" si="700"/>
        <v/>
      </c>
      <c r="U13777" s="53" t="str">
        <f t="shared" si="700"/>
        <v/>
      </c>
      <c r="V13777" s="53" t="str">
        <f t="shared" si="700"/>
        <v/>
      </c>
      <c r="W13777" s="53" t="str">
        <f t="shared" si="700"/>
        <v/>
      </c>
      <c r="X13777" s="53" t="str">
        <f t="shared" si="700"/>
        <v/>
      </c>
    </row>
    <row r="13778" spans="18:24" hidden="1" x14ac:dyDescent="0.3">
      <c r="R13778">
        <f t="shared" si="701"/>
        <v>0</v>
      </c>
      <c r="S13778">
        <f t="shared" si="702"/>
        <v>0</v>
      </c>
      <c r="T13778" s="53" t="str">
        <f t="shared" si="700"/>
        <v/>
      </c>
      <c r="U13778" s="53" t="str">
        <f t="shared" si="700"/>
        <v/>
      </c>
      <c r="V13778" s="53" t="str">
        <f t="shared" si="700"/>
        <v/>
      </c>
      <c r="W13778" s="53" t="str">
        <f t="shared" si="700"/>
        <v/>
      </c>
      <c r="X13778" s="53" t="str">
        <f t="shared" si="700"/>
        <v/>
      </c>
    </row>
    <row r="13779" spans="18:24" hidden="1" x14ac:dyDescent="0.3">
      <c r="R13779">
        <f t="shared" si="701"/>
        <v>0</v>
      </c>
      <c r="S13779">
        <f t="shared" si="702"/>
        <v>0</v>
      </c>
      <c r="T13779" s="53" t="str">
        <f t="shared" si="700"/>
        <v/>
      </c>
      <c r="U13779" s="53" t="str">
        <f t="shared" si="700"/>
        <v/>
      </c>
      <c r="V13779" s="53" t="str">
        <f t="shared" si="700"/>
        <v/>
      </c>
      <c r="W13779" s="53" t="str">
        <f t="shared" si="700"/>
        <v/>
      </c>
      <c r="X13779" s="53" t="str">
        <f t="shared" si="700"/>
        <v/>
      </c>
    </row>
    <row r="13780" spans="18:24" hidden="1" x14ac:dyDescent="0.3">
      <c r="R13780">
        <f t="shared" si="701"/>
        <v>0</v>
      </c>
      <c r="S13780">
        <f t="shared" si="702"/>
        <v>0</v>
      </c>
      <c r="T13780" s="53" t="str">
        <f t="shared" si="700"/>
        <v/>
      </c>
      <c r="U13780" s="53" t="str">
        <f t="shared" si="700"/>
        <v/>
      </c>
      <c r="V13780" s="53" t="str">
        <f t="shared" si="700"/>
        <v/>
      </c>
      <c r="W13780" s="53" t="str">
        <f t="shared" si="700"/>
        <v/>
      </c>
      <c r="X13780" s="53" t="str">
        <f t="shared" si="700"/>
        <v/>
      </c>
    </row>
    <row r="13781" spans="18:24" hidden="1" x14ac:dyDescent="0.3">
      <c r="R13781">
        <f t="shared" si="701"/>
        <v>0</v>
      </c>
      <c r="S13781">
        <f t="shared" si="702"/>
        <v>0</v>
      </c>
      <c r="T13781" s="53" t="str">
        <f t="shared" si="700"/>
        <v/>
      </c>
      <c r="U13781" s="53" t="str">
        <f t="shared" si="700"/>
        <v/>
      </c>
      <c r="V13781" s="53" t="str">
        <f t="shared" si="700"/>
        <v/>
      </c>
      <c r="W13781" s="53" t="str">
        <f t="shared" si="700"/>
        <v/>
      </c>
      <c r="X13781" s="53" t="str">
        <f t="shared" si="700"/>
        <v/>
      </c>
    </row>
    <row r="13782" spans="18:24" hidden="1" x14ac:dyDescent="0.3">
      <c r="R13782">
        <f t="shared" si="701"/>
        <v>0</v>
      </c>
      <c r="S13782">
        <f t="shared" si="702"/>
        <v>0</v>
      </c>
      <c r="T13782" s="53" t="str">
        <f t="shared" si="700"/>
        <v/>
      </c>
      <c r="U13782" s="53" t="str">
        <f t="shared" si="700"/>
        <v/>
      </c>
      <c r="V13782" s="53" t="str">
        <f t="shared" si="700"/>
        <v/>
      </c>
      <c r="W13782" s="53" t="str">
        <f t="shared" si="700"/>
        <v/>
      </c>
      <c r="X13782" s="53" t="str">
        <f t="shared" si="700"/>
        <v/>
      </c>
    </row>
    <row r="13783" spans="18:24" hidden="1" x14ac:dyDescent="0.3">
      <c r="R13783">
        <f t="shared" si="701"/>
        <v>0</v>
      </c>
      <c r="S13783">
        <f t="shared" si="702"/>
        <v>0</v>
      </c>
      <c r="T13783" s="53" t="str">
        <f t="shared" si="700"/>
        <v/>
      </c>
      <c r="U13783" s="53" t="str">
        <f t="shared" si="700"/>
        <v/>
      </c>
      <c r="V13783" s="53" t="str">
        <f t="shared" si="700"/>
        <v/>
      </c>
      <c r="W13783" s="53" t="str">
        <f t="shared" si="700"/>
        <v/>
      </c>
      <c r="X13783" s="53" t="str">
        <f t="shared" si="700"/>
        <v/>
      </c>
    </row>
    <row r="13784" spans="18:24" hidden="1" x14ac:dyDescent="0.3">
      <c r="R13784">
        <f t="shared" si="701"/>
        <v>0</v>
      </c>
      <c r="S13784">
        <f t="shared" si="702"/>
        <v>0</v>
      </c>
      <c r="T13784" s="53" t="str">
        <f t="shared" si="700"/>
        <v/>
      </c>
      <c r="U13784" s="53" t="str">
        <f t="shared" si="700"/>
        <v/>
      </c>
      <c r="V13784" s="53" t="str">
        <f t="shared" si="700"/>
        <v/>
      </c>
      <c r="W13784" s="53" t="str">
        <f t="shared" si="700"/>
        <v/>
      </c>
      <c r="X13784" s="53" t="str">
        <f t="shared" si="700"/>
        <v/>
      </c>
    </row>
    <row r="13785" spans="18:24" hidden="1" x14ac:dyDescent="0.3">
      <c r="R13785">
        <f t="shared" si="701"/>
        <v>0</v>
      </c>
      <c r="S13785">
        <f t="shared" si="702"/>
        <v>0</v>
      </c>
      <c r="T13785" s="53" t="str">
        <f t="shared" si="700"/>
        <v/>
      </c>
      <c r="U13785" s="53" t="str">
        <f t="shared" si="700"/>
        <v/>
      </c>
      <c r="V13785" s="53" t="str">
        <f t="shared" si="700"/>
        <v/>
      </c>
      <c r="W13785" s="53" t="str">
        <f t="shared" si="700"/>
        <v/>
      </c>
      <c r="X13785" s="53" t="str">
        <f t="shared" si="700"/>
        <v/>
      </c>
    </row>
    <row r="13786" spans="18:24" hidden="1" x14ac:dyDescent="0.3">
      <c r="R13786">
        <f t="shared" si="701"/>
        <v>0</v>
      </c>
      <c r="S13786">
        <f t="shared" si="702"/>
        <v>0</v>
      </c>
      <c r="T13786" s="53" t="str">
        <f t="shared" si="700"/>
        <v/>
      </c>
      <c r="U13786" s="53" t="str">
        <f t="shared" si="700"/>
        <v/>
      </c>
      <c r="V13786" s="53" t="str">
        <f t="shared" si="700"/>
        <v/>
      </c>
      <c r="W13786" s="53" t="str">
        <f t="shared" si="700"/>
        <v/>
      </c>
      <c r="X13786" s="53" t="str">
        <f t="shared" si="700"/>
        <v/>
      </c>
    </row>
    <row r="13787" spans="18:24" hidden="1" x14ac:dyDescent="0.3">
      <c r="R13787">
        <f t="shared" si="701"/>
        <v>0</v>
      </c>
      <c r="S13787">
        <f t="shared" si="702"/>
        <v>0</v>
      </c>
      <c r="T13787" s="53" t="str">
        <f t="shared" si="700"/>
        <v/>
      </c>
      <c r="U13787" s="53" t="str">
        <f t="shared" si="700"/>
        <v/>
      </c>
      <c r="V13787" s="53" t="str">
        <f t="shared" si="700"/>
        <v/>
      </c>
      <c r="W13787" s="53" t="str">
        <f t="shared" si="700"/>
        <v/>
      </c>
      <c r="X13787" s="53" t="str">
        <f t="shared" si="700"/>
        <v/>
      </c>
    </row>
    <row r="13788" spans="18:24" hidden="1" x14ac:dyDescent="0.3">
      <c r="R13788">
        <f t="shared" si="701"/>
        <v>0</v>
      </c>
      <c r="S13788">
        <f t="shared" si="702"/>
        <v>0</v>
      </c>
      <c r="T13788" s="53" t="str">
        <f t="shared" si="700"/>
        <v/>
      </c>
      <c r="U13788" s="53" t="str">
        <f t="shared" si="700"/>
        <v/>
      </c>
      <c r="V13788" s="53" t="str">
        <f t="shared" si="700"/>
        <v/>
      </c>
      <c r="W13788" s="53" t="str">
        <f t="shared" si="700"/>
        <v/>
      </c>
      <c r="X13788" s="53" t="str">
        <f t="shared" si="700"/>
        <v/>
      </c>
    </row>
    <row r="13789" spans="18:24" hidden="1" x14ac:dyDescent="0.3">
      <c r="R13789">
        <f t="shared" si="701"/>
        <v>0</v>
      </c>
      <c r="S13789">
        <f t="shared" si="702"/>
        <v>0</v>
      </c>
      <c r="T13789" s="53" t="str">
        <f t="shared" ref="T13789:X13839" si="703">IF(OR(COUNTIF($D13789,"*"&amp;T$5&amp;"*")&gt;0,$D13789="GRUPO TEPSA"),T$5,"")</f>
        <v/>
      </c>
      <c r="U13789" s="53" t="str">
        <f t="shared" si="703"/>
        <v/>
      </c>
      <c r="V13789" s="53" t="str">
        <f t="shared" si="703"/>
        <v/>
      </c>
      <c r="W13789" s="53" t="str">
        <f t="shared" si="703"/>
        <v/>
      </c>
      <c r="X13789" s="53" t="str">
        <f t="shared" si="703"/>
        <v/>
      </c>
    </row>
    <row r="13790" spans="18:24" hidden="1" x14ac:dyDescent="0.3">
      <c r="R13790">
        <f t="shared" si="701"/>
        <v>0</v>
      </c>
      <c r="S13790">
        <f t="shared" si="702"/>
        <v>0</v>
      </c>
      <c r="T13790" s="53" t="str">
        <f t="shared" si="703"/>
        <v/>
      </c>
      <c r="U13790" s="53" t="str">
        <f t="shared" si="703"/>
        <v/>
      </c>
      <c r="V13790" s="53" t="str">
        <f t="shared" si="703"/>
        <v/>
      </c>
      <c r="W13790" s="53" t="str">
        <f t="shared" si="703"/>
        <v/>
      </c>
      <c r="X13790" s="53" t="str">
        <f t="shared" si="703"/>
        <v/>
      </c>
    </row>
    <row r="13791" spans="18:24" hidden="1" x14ac:dyDescent="0.3">
      <c r="R13791">
        <f t="shared" si="701"/>
        <v>0</v>
      </c>
      <c r="S13791">
        <f t="shared" si="702"/>
        <v>0</v>
      </c>
      <c r="T13791" s="53" t="str">
        <f t="shared" si="703"/>
        <v/>
      </c>
      <c r="U13791" s="53" t="str">
        <f t="shared" si="703"/>
        <v/>
      </c>
      <c r="V13791" s="53" t="str">
        <f t="shared" si="703"/>
        <v/>
      </c>
      <c r="W13791" s="53" t="str">
        <f t="shared" si="703"/>
        <v/>
      </c>
      <c r="X13791" s="53" t="str">
        <f t="shared" si="703"/>
        <v/>
      </c>
    </row>
    <row r="13792" spans="18:24" hidden="1" x14ac:dyDescent="0.3">
      <c r="R13792">
        <f t="shared" si="701"/>
        <v>0</v>
      </c>
      <c r="S13792">
        <f t="shared" si="702"/>
        <v>0</v>
      </c>
      <c r="T13792" s="53" t="str">
        <f t="shared" si="703"/>
        <v/>
      </c>
      <c r="U13792" s="53" t="str">
        <f t="shared" si="703"/>
        <v/>
      </c>
      <c r="V13792" s="53" t="str">
        <f t="shared" si="703"/>
        <v/>
      </c>
      <c r="W13792" s="53" t="str">
        <f t="shared" si="703"/>
        <v/>
      </c>
      <c r="X13792" s="53" t="str">
        <f t="shared" si="703"/>
        <v/>
      </c>
    </row>
    <row r="13793" spans="18:24" hidden="1" x14ac:dyDescent="0.3">
      <c r="R13793">
        <f t="shared" si="701"/>
        <v>0</v>
      </c>
      <c r="S13793">
        <f t="shared" si="702"/>
        <v>0</v>
      </c>
      <c r="T13793" s="53" t="str">
        <f t="shared" si="703"/>
        <v/>
      </c>
      <c r="U13793" s="53" t="str">
        <f t="shared" si="703"/>
        <v/>
      </c>
      <c r="V13793" s="53" t="str">
        <f t="shared" si="703"/>
        <v/>
      </c>
      <c r="W13793" s="53" t="str">
        <f t="shared" si="703"/>
        <v/>
      </c>
      <c r="X13793" s="53" t="str">
        <f t="shared" si="703"/>
        <v/>
      </c>
    </row>
    <row r="13794" spans="18:24" hidden="1" x14ac:dyDescent="0.3">
      <c r="R13794">
        <f t="shared" si="701"/>
        <v>0</v>
      </c>
      <c r="S13794">
        <f t="shared" si="702"/>
        <v>0</v>
      </c>
      <c r="T13794" s="53" t="str">
        <f t="shared" si="703"/>
        <v/>
      </c>
      <c r="U13794" s="53" t="str">
        <f t="shared" si="703"/>
        <v/>
      </c>
      <c r="V13794" s="53" t="str">
        <f t="shared" si="703"/>
        <v/>
      </c>
      <c r="W13794" s="53" t="str">
        <f t="shared" si="703"/>
        <v/>
      </c>
      <c r="X13794" s="53" t="str">
        <f t="shared" si="703"/>
        <v/>
      </c>
    </row>
    <row r="13795" spans="18:24" hidden="1" x14ac:dyDescent="0.3">
      <c r="R13795">
        <f t="shared" si="701"/>
        <v>0</v>
      </c>
      <c r="S13795">
        <f t="shared" si="702"/>
        <v>0</v>
      </c>
      <c r="T13795" s="53" t="str">
        <f t="shared" si="703"/>
        <v/>
      </c>
      <c r="U13795" s="53" t="str">
        <f t="shared" si="703"/>
        <v/>
      </c>
      <c r="V13795" s="53" t="str">
        <f t="shared" si="703"/>
        <v/>
      </c>
      <c r="W13795" s="53" t="str">
        <f t="shared" si="703"/>
        <v/>
      </c>
      <c r="X13795" s="53" t="str">
        <f t="shared" si="703"/>
        <v/>
      </c>
    </row>
    <row r="13796" spans="18:24" hidden="1" x14ac:dyDescent="0.3">
      <c r="R13796">
        <f t="shared" si="701"/>
        <v>0</v>
      </c>
      <c r="S13796">
        <f t="shared" si="702"/>
        <v>0</v>
      </c>
      <c r="T13796" s="53" t="str">
        <f t="shared" si="703"/>
        <v/>
      </c>
      <c r="U13796" s="53" t="str">
        <f t="shared" si="703"/>
        <v/>
      </c>
      <c r="V13796" s="53" t="str">
        <f t="shared" si="703"/>
        <v/>
      </c>
      <c r="W13796" s="53" t="str">
        <f t="shared" si="703"/>
        <v/>
      </c>
      <c r="X13796" s="53" t="str">
        <f t="shared" si="703"/>
        <v/>
      </c>
    </row>
    <row r="13797" spans="18:24" hidden="1" x14ac:dyDescent="0.3">
      <c r="R13797">
        <f t="shared" si="701"/>
        <v>0</v>
      </c>
      <c r="S13797">
        <f t="shared" si="702"/>
        <v>0</v>
      </c>
      <c r="T13797" s="53" t="str">
        <f t="shared" si="703"/>
        <v/>
      </c>
      <c r="U13797" s="53" t="str">
        <f t="shared" si="703"/>
        <v/>
      </c>
      <c r="V13797" s="53" t="str">
        <f t="shared" si="703"/>
        <v/>
      </c>
      <c r="W13797" s="53" t="str">
        <f t="shared" si="703"/>
        <v/>
      </c>
      <c r="X13797" s="53" t="str">
        <f t="shared" si="703"/>
        <v/>
      </c>
    </row>
    <row r="13798" spans="18:24" hidden="1" x14ac:dyDescent="0.3">
      <c r="R13798">
        <f t="shared" si="701"/>
        <v>0</v>
      </c>
      <c r="S13798">
        <f t="shared" si="702"/>
        <v>0</v>
      </c>
      <c r="T13798" s="53" t="str">
        <f t="shared" si="703"/>
        <v/>
      </c>
      <c r="U13798" s="53" t="str">
        <f t="shared" si="703"/>
        <v/>
      </c>
      <c r="V13798" s="53" t="str">
        <f t="shared" si="703"/>
        <v/>
      </c>
      <c r="W13798" s="53" t="str">
        <f t="shared" si="703"/>
        <v/>
      </c>
      <c r="X13798" s="53" t="str">
        <f t="shared" si="703"/>
        <v/>
      </c>
    </row>
    <row r="13799" spans="18:24" hidden="1" x14ac:dyDescent="0.3">
      <c r="R13799">
        <f t="shared" si="701"/>
        <v>0</v>
      </c>
      <c r="S13799">
        <f t="shared" si="702"/>
        <v>0</v>
      </c>
      <c r="T13799" s="53" t="str">
        <f t="shared" si="703"/>
        <v/>
      </c>
      <c r="U13799" s="53" t="str">
        <f t="shared" si="703"/>
        <v/>
      </c>
      <c r="V13799" s="53" t="str">
        <f t="shared" si="703"/>
        <v/>
      </c>
      <c r="W13799" s="53" t="str">
        <f t="shared" si="703"/>
        <v/>
      </c>
      <c r="X13799" s="53" t="str">
        <f t="shared" si="703"/>
        <v/>
      </c>
    </row>
    <row r="13800" spans="18:24" hidden="1" x14ac:dyDescent="0.3">
      <c r="R13800">
        <f t="shared" si="701"/>
        <v>0</v>
      </c>
      <c r="S13800">
        <f t="shared" si="702"/>
        <v>0</v>
      </c>
      <c r="T13800" s="53" t="str">
        <f t="shared" si="703"/>
        <v/>
      </c>
      <c r="U13800" s="53" t="str">
        <f t="shared" si="703"/>
        <v/>
      </c>
      <c r="V13800" s="53" t="str">
        <f t="shared" si="703"/>
        <v/>
      </c>
      <c r="W13800" s="53" t="str">
        <f t="shared" si="703"/>
        <v/>
      </c>
      <c r="X13800" s="53" t="str">
        <f t="shared" si="703"/>
        <v/>
      </c>
    </row>
    <row r="13801" spans="18:24" hidden="1" x14ac:dyDescent="0.3">
      <c r="R13801">
        <f t="shared" si="701"/>
        <v>0</v>
      </c>
      <c r="S13801">
        <f t="shared" si="702"/>
        <v>0</v>
      </c>
      <c r="T13801" s="53" t="str">
        <f t="shared" si="703"/>
        <v/>
      </c>
      <c r="U13801" s="53" t="str">
        <f t="shared" si="703"/>
        <v/>
      </c>
      <c r="V13801" s="53" t="str">
        <f t="shared" si="703"/>
        <v/>
      </c>
      <c r="W13801" s="53" t="str">
        <f t="shared" si="703"/>
        <v/>
      </c>
      <c r="X13801" s="53" t="str">
        <f t="shared" si="703"/>
        <v/>
      </c>
    </row>
    <row r="13802" spans="18:24" hidden="1" x14ac:dyDescent="0.3">
      <c r="R13802">
        <f t="shared" si="701"/>
        <v>0</v>
      </c>
      <c r="S13802">
        <f t="shared" si="702"/>
        <v>0</v>
      </c>
      <c r="T13802" s="53" t="str">
        <f t="shared" si="703"/>
        <v/>
      </c>
      <c r="U13802" s="53" t="str">
        <f t="shared" si="703"/>
        <v/>
      </c>
      <c r="V13802" s="53" t="str">
        <f t="shared" si="703"/>
        <v/>
      </c>
      <c r="W13802" s="53" t="str">
        <f t="shared" si="703"/>
        <v/>
      </c>
      <c r="X13802" s="53" t="str">
        <f t="shared" si="703"/>
        <v/>
      </c>
    </row>
    <row r="13803" spans="18:24" hidden="1" x14ac:dyDescent="0.3">
      <c r="R13803">
        <f t="shared" si="701"/>
        <v>0</v>
      </c>
      <c r="S13803">
        <f t="shared" si="702"/>
        <v>0</v>
      </c>
      <c r="T13803" s="53" t="str">
        <f t="shared" si="703"/>
        <v/>
      </c>
      <c r="U13803" s="53" t="str">
        <f t="shared" si="703"/>
        <v/>
      </c>
      <c r="V13803" s="53" t="str">
        <f t="shared" si="703"/>
        <v/>
      </c>
      <c r="W13803" s="53" t="str">
        <f t="shared" si="703"/>
        <v/>
      </c>
      <c r="X13803" s="53" t="str">
        <f t="shared" si="703"/>
        <v/>
      </c>
    </row>
    <row r="13804" spans="18:24" hidden="1" x14ac:dyDescent="0.3">
      <c r="R13804">
        <f t="shared" si="701"/>
        <v>0</v>
      </c>
      <c r="S13804">
        <f t="shared" si="702"/>
        <v>0</v>
      </c>
      <c r="T13804" s="53" t="str">
        <f t="shared" si="703"/>
        <v/>
      </c>
      <c r="U13804" s="53" t="str">
        <f t="shared" si="703"/>
        <v/>
      </c>
      <c r="V13804" s="53" t="str">
        <f t="shared" si="703"/>
        <v/>
      </c>
      <c r="W13804" s="53" t="str">
        <f t="shared" si="703"/>
        <v/>
      </c>
      <c r="X13804" s="53" t="str">
        <f t="shared" si="703"/>
        <v/>
      </c>
    </row>
    <row r="13805" spans="18:24" hidden="1" x14ac:dyDescent="0.3">
      <c r="R13805">
        <f t="shared" si="701"/>
        <v>0</v>
      </c>
      <c r="S13805">
        <f t="shared" si="702"/>
        <v>0</v>
      </c>
      <c r="T13805" s="53" t="str">
        <f t="shared" si="703"/>
        <v/>
      </c>
      <c r="U13805" s="53" t="str">
        <f t="shared" si="703"/>
        <v/>
      </c>
      <c r="V13805" s="53" t="str">
        <f t="shared" si="703"/>
        <v/>
      </c>
      <c r="W13805" s="53" t="str">
        <f t="shared" si="703"/>
        <v/>
      </c>
      <c r="X13805" s="53" t="str">
        <f t="shared" si="703"/>
        <v/>
      </c>
    </row>
    <row r="13806" spans="18:24" hidden="1" x14ac:dyDescent="0.3">
      <c r="R13806">
        <f t="shared" si="701"/>
        <v>0</v>
      </c>
      <c r="S13806">
        <f t="shared" si="702"/>
        <v>0</v>
      </c>
      <c r="T13806" s="53" t="str">
        <f t="shared" si="703"/>
        <v/>
      </c>
      <c r="U13806" s="53" t="str">
        <f t="shared" si="703"/>
        <v/>
      </c>
      <c r="V13806" s="53" t="str">
        <f t="shared" si="703"/>
        <v/>
      </c>
      <c r="W13806" s="53" t="str">
        <f t="shared" si="703"/>
        <v/>
      </c>
      <c r="X13806" s="53" t="str">
        <f t="shared" si="703"/>
        <v/>
      </c>
    </row>
    <row r="13807" spans="18:24" hidden="1" x14ac:dyDescent="0.3">
      <c r="R13807">
        <f t="shared" si="701"/>
        <v>0</v>
      </c>
      <c r="S13807">
        <f t="shared" si="702"/>
        <v>0</v>
      </c>
      <c r="T13807" s="53" t="str">
        <f t="shared" si="703"/>
        <v/>
      </c>
      <c r="U13807" s="53" t="str">
        <f t="shared" si="703"/>
        <v/>
      </c>
      <c r="V13807" s="53" t="str">
        <f t="shared" si="703"/>
        <v/>
      </c>
      <c r="W13807" s="53" t="str">
        <f t="shared" si="703"/>
        <v/>
      </c>
      <c r="X13807" s="53" t="str">
        <f t="shared" si="703"/>
        <v/>
      </c>
    </row>
    <row r="13808" spans="18:24" hidden="1" x14ac:dyDescent="0.3">
      <c r="R13808">
        <f t="shared" si="701"/>
        <v>0</v>
      </c>
      <c r="S13808">
        <f t="shared" si="702"/>
        <v>0</v>
      </c>
      <c r="T13808" s="53" t="str">
        <f t="shared" si="703"/>
        <v/>
      </c>
      <c r="U13808" s="53" t="str">
        <f t="shared" si="703"/>
        <v/>
      </c>
      <c r="V13808" s="53" t="str">
        <f t="shared" si="703"/>
        <v/>
      </c>
      <c r="W13808" s="53" t="str">
        <f t="shared" si="703"/>
        <v/>
      </c>
      <c r="X13808" s="53" t="str">
        <f t="shared" si="703"/>
        <v/>
      </c>
    </row>
    <row r="13809" spans="18:24" hidden="1" x14ac:dyDescent="0.3">
      <c r="R13809">
        <f t="shared" si="701"/>
        <v>0</v>
      </c>
      <c r="S13809">
        <f t="shared" si="702"/>
        <v>0</v>
      </c>
      <c r="T13809" s="53" t="str">
        <f t="shared" si="703"/>
        <v/>
      </c>
      <c r="U13809" s="53" t="str">
        <f t="shared" si="703"/>
        <v/>
      </c>
      <c r="V13809" s="53" t="str">
        <f t="shared" si="703"/>
        <v/>
      </c>
      <c r="W13809" s="53" t="str">
        <f t="shared" si="703"/>
        <v/>
      </c>
      <c r="X13809" s="53" t="str">
        <f t="shared" si="703"/>
        <v/>
      </c>
    </row>
    <row r="13810" spans="18:24" hidden="1" x14ac:dyDescent="0.3">
      <c r="R13810">
        <f t="shared" si="701"/>
        <v>0</v>
      </c>
      <c r="S13810">
        <f t="shared" si="702"/>
        <v>0</v>
      </c>
      <c r="T13810" s="53" t="str">
        <f t="shared" si="703"/>
        <v/>
      </c>
      <c r="U13810" s="53" t="str">
        <f t="shared" si="703"/>
        <v/>
      </c>
      <c r="V13810" s="53" t="str">
        <f t="shared" si="703"/>
        <v/>
      </c>
      <c r="W13810" s="53" t="str">
        <f t="shared" si="703"/>
        <v/>
      </c>
      <c r="X13810" s="53" t="str">
        <f t="shared" si="703"/>
        <v/>
      </c>
    </row>
    <row r="13811" spans="18:24" hidden="1" x14ac:dyDescent="0.3">
      <c r="R13811">
        <f t="shared" si="701"/>
        <v>0</v>
      </c>
      <c r="S13811">
        <f t="shared" si="702"/>
        <v>0</v>
      </c>
      <c r="T13811" s="53" t="str">
        <f t="shared" si="703"/>
        <v/>
      </c>
      <c r="U13811" s="53" t="str">
        <f t="shared" si="703"/>
        <v/>
      </c>
      <c r="V13811" s="53" t="str">
        <f t="shared" si="703"/>
        <v/>
      </c>
      <c r="W13811" s="53" t="str">
        <f t="shared" si="703"/>
        <v/>
      </c>
      <c r="X13811" s="53" t="str">
        <f t="shared" si="703"/>
        <v/>
      </c>
    </row>
    <row r="13812" spans="18:24" hidden="1" x14ac:dyDescent="0.3">
      <c r="R13812">
        <f t="shared" si="701"/>
        <v>0</v>
      </c>
      <c r="S13812">
        <f t="shared" si="702"/>
        <v>0</v>
      </c>
      <c r="T13812" s="53" t="str">
        <f t="shared" si="703"/>
        <v/>
      </c>
      <c r="U13812" s="53" t="str">
        <f t="shared" si="703"/>
        <v/>
      </c>
      <c r="V13812" s="53" t="str">
        <f t="shared" si="703"/>
        <v/>
      </c>
      <c r="W13812" s="53" t="str">
        <f t="shared" si="703"/>
        <v/>
      </c>
      <c r="X13812" s="53" t="str">
        <f t="shared" si="703"/>
        <v/>
      </c>
    </row>
    <row r="13813" spans="18:24" hidden="1" x14ac:dyDescent="0.3">
      <c r="R13813">
        <f t="shared" si="701"/>
        <v>0</v>
      </c>
      <c r="S13813">
        <f t="shared" si="702"/>
        <v>0</v>
      </c>
      <c r="T13813" s="53" t="str">
        <f t="shared" si="703"/>
        <v/>
      </c>
      <c r="U13813" s="53" t="str">
        <f t="shared" si="703"/>
        <v/>
      </c>
      <c r="V13813" s="53" t="str">
        <f t="shared" si="703"/>
        <v/>
      </c>
      <c r="W13813" s="53" t="str">
        <f t="shared" si="703"/>
        <v/>
      </c>
      <c r="X13813" s="53" t="str">
        <f t="shared" si="703"/>
        <v/>
      </c>
    </row>
    <row r="13814" spans="18:24" hidden="1" x14ac:dyDescent="0.3">
      <c r="R13814">
        <f t="shared" si="701"/>
        <v>0</v>
      </c>
      <c r="S13814">
        <f t="shared" si="702"/>
        <v>0</v>
      </c>
      <c r="T13814" s="53" t="str">
        <f t="shared" si="703"/>
        <v/>
      </c>
      <c r="U13814" s="53" t="str">
        <f t="shared" si="703"/>
        <v/>
      </c>
      <c r="V13814" s="53" t="str">
        <f t="shared" si="703"/>
        <v/>
      </c>
      <c r="W13814" s="53" t="str">
        <f t="shared" si="703"/>
        <v/>
      </c>
      <c r="X13814" s="53" t="str">
        <f t="shared" si="703"/>
        <v/>
      </c>
    </row>
    <row r="13815" spans="18:24" hidden="1" x14ac:dyDescent="0.3">
      <c r="R13815">
        <f t="shared" si="701"/>
        <v>0</v>
      </c>
      <c r="S13815">
        <f t="shared" si="702"/>
        <v>0</v>
      </c>
      <c r="T13815" s="53" t="str">
        <f t="shared" si="703"/>
        <v/>
      </c>
      <c r="U13815" s="53" t="str">
        <f t="shared" si="703"/>
        <v/>
      </c>
      <c r="V13815" s="53" t="str">
        <f t="shared" si="703"/>
        <v/>
      </c>
      <c r="W13815" s="53" t="str">
        <f t="shared" si="703"/>
        <v/>
      </c>
      <c r="X13815" s="53" t="str">
        <f t="shared" si="703"/>
        <v/>
      </c>
    </row>
    <row r="13816" spans="18:24" hidden="1" x14ac:dyDescent="0.3">
      <c r="R13816">
        <f t="shared" si="701"/>
        <v>0</v>
      </c>
      <c r="S13816">
        <f t="shared" si="702"/>
        <v>0</v>
      </c>
      <c r="T13816" s="53" t="str">
        <f t="shared" si="703"/>
        <v/>
      </c>
      <c r="U13816" s="53" t="str">
        <f t="shared" si="703"/>
        <v/>
      </c>
      <c r="V13816" s="53" t="str">
        <f t="shared" si="703"/>
        <v/>
      </c>
      <c r="W13816" s="53" t="str">
        <f t="shared" si="703"/>
        <v/>
      </c>
      <c r="X13816" s="53" t="str">
        <f t="shared" si="703"/>
        <v/>
      </c>
    </row>
    <row r="13817" spans="18:24" hidden="1" x14ac:dyDescent="0.3">
      <c r="R13817">
        <f t="shared" si="701"/>
        <v>0</v>
      </c>
      <c r="S13817">
        <f t="shared" si="702"/>
        <v>0</v>
      </c>
      <c r="T13817" s="53" t="str">
        <f t="shared" si="703"/>
        <v/>
      </c>
      <c r="U13817" s="53" t="str">
        <f t="shared" si="703"/>
        <v/>
      </c>
      <c r="V13817" s="53" t="str">
        <f t="shared" si="703"/>
        <v/>
      </c>
      <c r="W13817" s="53" t="str">
        <f t="shared" si="703"/>
        <v/>
      </c>
      <c r="X13817" s="53" t="str">
        <f t="shared" si="703"/>
        <v/>
      </c>
    </row>
    <row r="13818" spans="18:24" hidden="1" x14ac:dyDescent="0.3">
      <c r="R13818">
        <f t="shared" si="701"/>
        <v>0</v>
      </c>
      <c r="S13818">
        <f t="shared" si="702"/>
        <v>0</v>
      </c>
      <c r="T13818" s="53" t="str">
        <f t="shared" si="703"/>
        <v/>
      </c>
      <c r="U13818" s="53" t="str">
        <f t="shared" si="703"/>
        <v/>
      </c>
      <c r="V13818" s="53" t="str">
        <f t="shared" si="703"/>
        <v/>
      </c>
      <c r="W13818" s="53" t="str">
        <f t="shared" si="703"/>
        <v/>
      </c>
      <c r="X13818" s="53" t="str">
        <f t="shared" si="703"/>
        <v/>
      </c>
    </row>
    <row r="13819" spans="18:24" hidden="1" x14ac:dyDescent="0.3">
      <c r="R13819">
        <f t="shared" si="701"/>
        <v>0</v>
      </c>
      <c r="S13819">
        <f t="shared" si="702"/>
        <v>0</v>
      </c>
      <c r="T13819" s="53" t="str">
        <f t="shared" si="703"/>
        <v/>
      </c>
      <c r="U13819" s="53" t="str">
        <f t="shared" si="703"/>
        <v/>
      </c>
      <c r="V13819" s="53" t="str">
        <f t="shared" si="703"/>
        <v/>
      </c>
      <c r="W13819" s="53" t="str">
        <f t="shared" si="703"/>
        <v/>
      </c>
      <c r="X13819" s="53" t="str">
        <f t="shared" si="703"/>
        <v/>
      </c>
    </row>
    <row r="13820" spans="18:24" hidden="1" x14ac:dyDescent="0.3">
      <c r="R13820">
        <f t="shared" si="701"/>
        <v>0</v>
      </c>
      <c r="S13820">
        <f t="shared" si="702"/>
        <v>0</v>
      </c>
      <c r="T13820" s="53" t="str">
        <f t="shared" si="703"/>
        <v/>
      </c>
      <c r="U13820" s="53" t="str">
        <f t="shared" si="703"/>
        <v/>
      </c>
      <c r="V13820" s="53" t="str">
        <f t="shared" si="703"/>
        <v/>
      </c>
      <c r="W13820" s="53" t="str">
        <f t="shared" si="703"/>
        <v/>
      </c>
      <c r="X13820" s="53" t="str">
        <f t="shared" si="703"/>
        <v/>
      </c>
    </row>
    <row r="13821" spans="18:24" hidden="1" x14ac:dyDescent="0.3">
      <c r="R13821">
        <f t="shared" si="701"/>
        <v>0</v>
      </c>
      <c r="S13821">
        <f t="shared" si="702"/>
        <v>0</v>
      </c>
      <c r="T13821" s="53" t="str">
        <f t="shared" si="703"/>
        <v/>
      </c>
      <c r="U13821" s="53" t="str">
        <f t="shared" si="703"/>
        <v/>
      </c>
      <c r="V13821" s="53" t="str">
        <f t="shared" si="703"/>
        <v/>
      </c>
      <c r="W13821" s="53" t="str">
        <f t="shared" si="703"/>
        <v/>
      </c>
      <c r="X13821" s="53" t="str">
        <f t="shared" si="703"/>
        <v/>
      </c>
    </row>
    <row r="13822" spans="18:24" hidden="1" x14ac:dyDescent="0.3">
      <c r="R13822">
        <f t="shared" si="701"/>
        <v>0</v>
      </c>
      <c r="S13822">
        <f t="shared" si="702"/>
        <v>0</v>
      </c>
      <c r="T13822" s="53" t="str">
        <f t="shared" si="703"/>
        <v/>
      </c>
      <c r="U13822" s="53" t="str">
        <f t="shared" si="703"/>
        <v/>
      </c>
      <c r="V13822" s="53" t="str">
        <f t="shared" si="703"/>
        <v/>
      </c>
      <c r="W13822" s="53" t="str">
        <f t="shared" si="703"/>
        <v/>
      </c>
      <c r="X13822" s="53" t="str">
        <f t="shared" si="703"/>
        <v/>
      </c>
    </row>
    <row r="13823" spans="18:24" hidden="1" x14ac:dyDescent="0.3">
      <c r="R13823">
        <f t="shared" si="701"/>
        <v>0</v>
      </c>
      <c r="S13823">
        <f t="shared" si="702"/>
        <v>0</v>
      </c>
      <c r="T13823" s="53" t="str">
        <f t="shared" si="703"/>
        <v/>
      </c>
      <c r="U13823" s="53" t="str">
        <f t="shared" si="703"/>
        <v/>
      </c>
      <c r="V13823" s="53" t="str">
        <f t="shared" si="703"/>
        <v/>
      </c>
      <c r="W13823" s="53" t="str">
        <f t="shared" si="703"/>
        <v/>
      </c>
      <c r="X13823" s="53" t="str">
        <f t="shared" si="703"/>
        <v/>
      </c>
    </row>
    <row r="13824" spans="18:24" hidden="1" x14ac:dyDescent="0.3">
      <c r="R13824">
        <f t="shared" si="701"/>
        <v>0</v>
      </c>
      <c r="S13824">
        <f t="shared" si="702"/>
        <v>0</v>
      </c>
      <c r="T13824" s="53" t="str">
        <f t="shared" si="703"/>
        <v/>
      </c>
      <c r="U13824" s="53" t="str">
        <f t="shared" si="703"/>
        <v/>
      </c>
      <c r="V13824" s="53" t="str">
        <f t="shared" si="703"/>
        <v/>
      </c>
      <c r="W13824" s="53" t="str">
        <f t="shared" si="703"/>
        <v/>
      </c>
      <c r="X13824" s="53" t="str">
        <f t="shared" si="703"/>
        <v/>
      </c>
    </row>
    <row r="13825" spans="18:24" hidden="1" x14ac:dyDescent="0.3">
      <c r="R13825">
        <f t="shared" si="701"/>
        <v>0</v>
      </c>
      <c r="S13825">
        <f t="shared" si="702"/>
        <v>0</v>
      </c>
      <c r="T13825" s="53" t="str">
        <f t="shared" si="703"/>
        <v/>
      </c>
      <c r="U13825" s="53" t="str">
        <f t="shared" si="703"/>
        <v/>
      </c>
      <c r="V13825" s="53" t="str">
        <f t="shared" si="703"/>
        <v/>
      </c>
      <c r="W13825" s="53" t="str">
        <f t="shared" si="703"/>
        <v/>
      </c>
      <c r="X13825" s="53" t="str">
        <f t="shared" si="703"/>
        <v/>
      </c>
    </row>
    <row r="13826" spans="18:24" hidden="1" x14ac:dyDescent="0.3">
      <c r="R13826">
        <f t="shared" si="701"/>
        <v>0</v>
      </c>
      <c r="S13826">
        <f t="shared" si="702"/>
        <v>0</v>
      </c>
      <c r="T13826" s="53" t="str">
        <f t="shared" si="703"/>
        <v/>
      </c>
      <c r="U13826" s="53" t="str">
        <f t="shared" si="703"/>
        <v/>
      </c>
      <c r="V13826" s="53" t="str">
        <f t="shared" si="703"/>
        <v/>
      </c>
      <c r="W13826" s="53" t="str">
        <f t="shared" si="703"/>
        <v/>
      </c>
      <c r="X13826" s="53" t="str">
        <f t="shared" si="703"/>
        <v/>
      </c>
    </row>
    <row r="13827" spans="18:24" hidden="1" x14ac:dyDescent="0.3">
      <c r="R13827">
        <f t="shared" si="701"/>
        <v>0</v>
      </c>
      <c r="S13827">
        <f t="shared" si="702"/>
        <v>0</v>
      </c>
      <c r="T13827" s="53" t="str">
        <f t="shared" si="703"/>
        <v/>
      </c>
      <c r="U13827" s="53" t="str">
        <f t="shared" si="703"/>
        <v/>
      </c>
      <c r="V13827" s="53" t="str">
        <f t="shared" si="703"/>
        <v/>
      </c>
      <c r="W13827" s="53" t="str">
        <f t="shared" si="703"/>
        <v/>
      </c>
      <c r="X13827" s="53" t="str">
        <f t="shared" si="703"/>
        <v/>
      </c>
    </row>
    <row r="13828" spans="18:24" hidden="1" x14ac:dyDescent="0.3">
      <c r="R13828">
        <f t="shared" si="701"/>
        <v>0</v>
      </c>
      <c r="S13828">
        <f t="shared" si="702"/>
        <v>0</v>
      </c>
      <c r="T13828" s="53" t="str">
        <f t="shared" si="703"/>
        <v/>
      </c>
      <c r="U13828" s="53" t="str">
        <f t="shared" si="703"/>
        <v/>
      </c>
      <c r="V13828" s="53" t="str">
        <f t="shared" si="703"/>
        <v/>
      </c>
      <c r="W13828" s="53" t="str">
        <f t="shared" si="703"/>
        <v/>
      </c>
      <c r="X13828" s="53" t="str">
        <f t="shared" si="703"/>
        <v/>
      </c>
    </row>
    <row r="13829" spans="18:24" hidden="1" x14ac:dyDescent="0.3">
      <c r="R13829">
        <f t="shared" si="701"/>
        <v>0</v>
      </c>
      <c r="S13829">
        <f t="shared" si="702"/>
        <v>0</v>
      </c>
      <c r="T13829" s="53" t="str">
        <f t="shared" si="703"/>
        <v/>
      </c>
      <c r="U13829" s="53" t="str">
        <f t="shared" si="703"/>
        <v/>
      </c>
      <c r="V13829" s="53" t="str">
        <f t="shared" si="703"/>
        <v/>
      </c>
      <c r="W13829" s="53" t="str">
        <f t="shared" si="703"/>
        <v/>
      </c>
      <c r="X13829" s="53" t="str">
        <f t="shared" si="703"/>
        <v/>
      </c>
    </row>
    <row r="13830" spans="18:24" hidden="1" x14ac:dyDescent="0.3">
      <c r="R13830">
        <f t="shared" si="701"/>
        <v>0</v>
      </c>
      <c r="S13830">
        <f t="shared" si="702"/>
        <v>0</v>
      </c>
      <c r="T13830" s="53" t="str">
        <f t="shared" si="703"/>
        <v/>
      </c>
      <c r="U13830" s="53" t="str">
        <f t="shared" si="703"/>
        <v/>
      </c>
      <c r="V13830" s="53" t="str">
        <f t="shared" si="703"/>
        <v/>
      </c>
      <c r="W13830" s="53" t="str">
        <f t="shared" si="703"/>
        <v/>
      </c>
      <c r="X13830" s="53" t="str">
        <f t="shared" si="703"/>
        <v/>
      </c>
    </row>
    <row r="13831" spans="18:24" hidden="1" x14ac:dyDescent="0.3">
      <c r="R13831">
        <f t="shared" ref="R13831:R13894" si="704">IF(OR(D13831="GRUPO TEPSA",D13831="TODAS"),P13831/5,P13831)</f>
        <v>0</v>
      </c>
      <c r="S13831">
        <f t="shared" si="702"/>
        <v>0</v>
      </c>
      <c r="T13831" s="53" t="str">
        <f t="shared" si="703"/>
        <v/>
      </c>
      <c r="U13831" s="53" t="str">
        <f t="shared" si="703"/>
        <v/>
      </c>
      <c r="V13831" s="53" t="str">
        <f t="shared" si="703"/>
        <v/>
      </c>
      <c r="W13831" s="53" t="str">
        <f t="shared" si="703"/>
        <v/>
      </c>
      <c r="X13831" s="53" t="str">
        <f t="shared" si="703"/>
        <v/>
      </c>
    </row>
    <row r="13832" spans="18:24" hidden="1" x14ac:dyDescent="0.3">
      <c r="R13832">
        <f t="shared" si="704"/>
        <v>0</v>
      </c>
      <c r="S13832">
        <f t="shared" si="702"/>
        <v>0</v>
      </c>
      <c r="T13832" s="53" t="str">
        <f t="shared" si="703"/>
        <v/>
      </c>
      <c r="U13832" s="53" t="str">
        <f t="shared" si="703"/>
        <v/>
      </c>
      <c r="V13832" s="53" t="str">
        <f t="shared" si="703"/>
        <v/>
      </c>
      <c r="W13832" s="53" t="str">
        <f t="shared" si="703"/>
        <v/>
      </c>
      <c r="X13832" s="53" t="str">
        <f t="shared" si="703"/>
        <v/>
      </c>
    </row>
    <row r="13833" spans="18:24" hidden="1" x14ac:dyDescent="0.3">
      <c r="R13833">
        <f t="shared" si="704"/>
        <v>0</v>
      </c>
      <c r="S13833">
        <f t="shared" si="702"/>
        <v>0</v>
      </c>
      <c r="T13833" s="53" t="str">
        <f t="shared" si="703"/>
        <v/>
      </c>
      <c r="U13833" s="53" t="str">
        <f t="shared" si="703"/>
        <v/>
      </c>
      <c r="V13833" s="53" t="str">
        <f t="shared" si="703"/>
        <v/>
      </c>
      <c r="W13833" s="53" t="str">
        <f t="shared" si="703"/>
        <v/>
      </c>
      <c r="X13833" s="53" t="str">
        <f t="shared" si="703"/>
        <v/>
      </c>
    </row>
    <row r="13834" spans="18:24" hidden="1" x14ac:dyDescent="0.3">
      <c r="R13834">
        <f t="shared" si="704"/>
        <v>0</v>
      </c>
      <c r="S13834">
        <f t="shared" si="702"/>
        <v>0</v>
      </c>
      <c r="T13834" s="53" t="str">
        <f t="shared" si="703"/>
        <v/>
      </c>
      <c r="U13834" s="53" t="str">
        <f t="shared" si="703"/>
        <v/>
      </c>
      <c r="V13834" s="53" t="str">
        <f t="shared" si="703"/>
        <v/>
      </c>
      <c r="W13834" s="53" t="str">
        <f t="shared" si="703"/>
        <v/>
      </c>
      <c r="X13834" s="53" t="str">
        <f t="shared" si="703"/>
        <v/>
      </c>
    </row>
    <row r="13835" spans="18:24" hidden="1" x14ac:dyDescent="0.3">
      <c r="R13835">
        <f t="shared" si="704"/>
        <v>0</v>
      </c>
      <c r="S13835">
        <f t="shared" ref="S13835:S13898" si="705">IF(OR(D13835="GRUPO TEPSA",D13835="TODAS"),Q13835/5,Q13835)</f>
        <v>0</v>
      </c>
      <c r="T13835" s="53" t="str">
        <f t="shared" si="703"/>
        <v/>
      </c>
      <c r="U13835" s="53" t="str">
        <f t="shared" si="703"/>
        <v/>
      </c>
      <c r="V13835" s="53" t="str">
        <f t="shared" si="703"/>
        <v/>
      </c>
      <c r="W13835" s="53" t="str">
        <f t="shared" si="703"/>
        <v/>
      </c>
      <c r="X13835" s="53" t="str">
        <f t="shared" si="703"/>
        <v/>
      </c>
    </row>
    <row r="13836" spans="18:24" hidden="1" x14ac:dyDescent="0.3">
      <c r="R13836">
        <f t="shared" si="704"/>
        <v>0</v>
      </c>
      <c r="S13836">
        <f t="shared" si="705"/>
        <v>0</v>
      </c>
      <c r="T13836" s="53" t="str">
        <f t="shared" si="703"/>
        <v/>
      </c>
      <c r="U13836" s="53" t="str">
        <f t="shared" si="703"/>
        <v/>
      </c>
      <c r="V13836" s="53" t="str">
        <f t="shared" si="703"/>
        <v/>
      </c>
      <c r="W13836" s="53" t="str">
        <f t="shared" si="703"/>
        <v/>
      </c>
      <c r="X13836" s="53" t="str">
        <f t="shared" si="703"/>
        <v/>
      </c>
    </row>
    <row r="13837" spans="18:24" hidden="1" x14ac:dyDescent="0.3">
      <c r="R13837">
        <f t="shared" si="704"/>
        <v>0</v>
      </c>
      <c r="S13837">
        <f t="shared" si="705"/>
        <v>0</v>
      </c>
      <c r="T13837" s="53" t="str">
        <f t="shared" si="703"/>
        <v/>
      </c>
      <c r="U13837" s="53" t="str">
        <f t="shared" si="703"/>
        <v/>
      </c>
      <c r="V13837" s="53" t="str">
        <f t="shared" si="703"/>
        <v/>
      </c>
      <c r="W13837" s="53" t="str">
        <f t="shared" si="703"/>
        <v/>
      </c>
      <c r="X13837" s="53" t="str">
        <f t="shared" si="703"/>
        <v/>
      </c>
    </row>
    <row r="13838" spans="18:24" hidden="1" x14ac:dyDescent="0.3">
      <c r="R13838">
        <f t="shared" si="704"/>
        <v>0</v>
      </c>
      <c r="S13838">
        <f t="shared" si="705"/>
        <v>0</v>
      </c>
      <c r="T13838" s="53" t="str">
        <f t="shared" si="703"/>
        <v/>
      </c>
      <c r="U13838" s="53" t="str">
        <f t="shared" si="703"/>
        <v/>
      </c>
      <c r="V13838" s="53" t="str">
        <f t="shared" si="703"/>
        <v/>
      </c>
      <c r="W13838" s="53" t="str">
        <f t="shared" si="703"/>
        <v/>
      </c>
      <c r="X13838" s="53" t="str">
        <f t="shared" si="703"/>
        <v/>
      </c>
    </row>
    <row r="13839" spans="18:24" hidden="1" x14ac:dyDescent="0.3">
      <c r="R13839">
        <f t="shared" si="704"/>
        <v>0</v>
      </c>
      <c r="S13839">
        <f t="shared" si="705"/>
        <v>0</v>
      </c>
      <c r="T13839" s="53" t="str">
        <f t="shared" si="703"/>
        <v/>
      </c>
      <c r="U13839" s="53" t="str">
        <f t="shared" si="703"/>
        <v/>
      </c>
      <c r="V13839" s="53" t="str">
        <f t="shared" si="703"/>
        <v/>
      </c>
      <c r="W13839" s="53" t="str">
        <f t="shared" si="703"/>
        <v/>
      </c>
      <c r="X13839" s="53" t="str">
        <f t="shared" si="703"/>
        <v/>
      </c>
    </row>
    <row r="13840" spans="18:24" hidden="1" x14ac:dyDescent="0.3">
      <c r="R13840">
        <f t="shared" si="704"/>
        <v>0</v>
      </c>
      <c r="S13840">
        <f t="shared" si="705"/>
        <v>0</v>
      </c>
      <c r="T13840" s="53" t="str">
        <f t="shared" ref="T13840:X13890" si="706">IF(OR(COUNTIF($D13840,"*"&amp;T$5&amp;"*")&gt;0,$D13840="GRUPO TEPSA"),T$5,"")</f>
        <v/>
      </c>
      <c r="U13840" s="53" t="str">
        <f t="shared" si="706"/>
        <v/>
      </c>
      <c r="V13840" s="53" t="str">
        <f t="shared" si="706"/>
        <v/>
      </c>
      <c r="W13840" s="53" t="str">
        <f t="shared" si="706"/>
        <v/>
      </c>
      <c r="X13840" s="53" t="str">
        <f t="shared" si="706"/>
        <v/>
      </c>
    </row>
    <row r="13841" spans="18:24" hidden="1" x14ac:dyDescent="0.3">
      <c r="R13841">
        <f t="shared" si="704"/>
        <v>0</v>
      </c>
      <c r="S13841">
        <f t="shared" si="705"/>
        <v>0</v>
      </c>
      <c r="T13841" s="53" t="str">
        <f t="shared" si="706"/>
        <v/>
      </c>
      <c r="U13841" s="53" t="str">
        <f t="shared" si="706"/>
        <v/>
      </c>
      <c r="V13841" s="53" t="str">
        <f t="shared" si="706"/>
        <v/>
      </c>
      <c r="W13841" s="53" t="str">
        <f t="shared" si="706"/>
        <v/>
      </c>
      <c r="X13841" s="53" t="str">
        <f t="shared" si="706"/>
        <v/>
      </c>
    </row>
    <row r="13842" spans="18:24" hidden="1" x14ac:dyDescent="0.3">
      <c r="R13842">
        <f t="shared" si="704"/>
        <v>0</v>
      </c>
      <c r="S13842">
        <f t="shared" si="705"/>
        <v>0</v>
      </c>
      <c r="T13842" s="53" t="str">
        <f t="shared" si="706"/>
        <v/>
      </c>
      <c r="U13842" s="53" t="str">
        <f t="shared" si="706"/>
        <v/>
      </c>
      <c r="V13842" s="53" t="str">
        <f t="shared" si="706"/>
        <v/>
      </c>
      <c r="W13842" s="53" t="str">
        <f t="shared" si="706"/>
        <v/>
      </c>
      <c r="X13842" s="53" t="str">
        <f t="shared" si="706"/>
        <v/>
      </c>
    </row>
    <row r="13843" spans="18:24" hidden="1" x14ac:dyDescent="0.3">
      <c r="R13843">
        <f t="shared" si="704"/>
        <v>0</v>
      </c>
      <c r="S13843">
        <f t="shared" si="705"/>
        <v>0</v>
      </c>
      <c r="T13843" s="53" t="str">
        <f t="shared" si="706"/>
        <v/>
      </c>
      <c r="U13843" s="53" t="str">
        <f t="shared" si="706"/>
        <v/>
      </c>
      <c r="V13843" s="53" t="str">
        <f t="shared" si="706"/>
        <v/>
      </c>
      <c r="W13843" s="53" t="str">
        <f t="shared" si="706"/>
        <v/>
      </c>
      <c r="X13843" s="53" t="str">
        <f t="shared" si="706"/>
        <v/>
      </c>
    </row>
    <row r="13844" spans="18:24" hidden="1" x14ac:dyDescent="0.3">
      <c r="R13844">
        <f t="shared" si="704"/>
        <v>0</v>
      </c>
      <c r="S13844">
        <f t="shared" si="705"/>
        <v>0</v>
      </c>
      <c r="T13844" s="53" t="str">
        <f t="shared" si="706"/>
        <v/>
      </c>
      <c r="U13844" s="53" t="str">
        <f t="shared" si="706"/>
        <v/>
      </c>
      <c r="V13844" s="53" t="str">
        <f t="shared" si="706"/>
        <v/>
      </c>
      <c r="W13844" s="53" t="str">
        <f t="shared" si="706"/>
        <v/>
      </c>
      <c r="X13844" s="53" t="str">
        <f t="shared" si="706"/>
        <v/>
      </c>
    </row>
    <row r="13845" spans="18:24" hidden="1" x14ac:dyDescent="0.3">
      <c r="R13845">
        <f t="shared" si="704"/>
        <v>0</v>
      </c>
      <c r="S13845">
        <f t="shared" si="705"/>
        <v>0</v>
      </c>
      <c r="T13845" s="53" t="str">
        <f t="shared" si="706"/>
        <v/>
      </c>
      <c r="U13845" s="53" t="str">
        <f t="shared" si="706"/>
        <v/>
      </c>
      <c r="V13845" s="53" t="str">
        <f t="shared" si="706"/>
        <v/>
      </c>
      <c r="W13845" s="53" t="str">
        <f t="shared" si="706"/>
        <v/>
      </c>
      <c r="X13845" s="53" t="str">
        <f t="shared" si="706"/>
        <v/>
      </c>
    </row>
    <row r="13846" spans="18:24" hidden="1" x14ac:dyDescent="0.3">
      <c r="R13846">
        <f t="shared" si="704"/>
        <v>0</v>
      </c>
      <c r="S13846">
        <f t="shared" si="705"/>
        <v>0</v>
      </c>
      <c r="T13846" s="53" t="str">
        <f t="shared" si="706"/>
        <v/>
      </c>
      <c r="U13846" s="53" t="str">
        <f t="shared" si="706"/>
        <v/>
      </c>
      <c r="V13846" s="53" t="str">
        <f t="shared" si="706"/>
        <v/>
      </c>
      <c r="W13846" s="53" t="str">
        <f t="shared" si="706"/>
        <v/>
      </c>
      <c r="X13846" s="53" t="str">
        <f t="shared" si="706"/>
        <v/>
      </c>
    </row>
    <row r="13847" spans="18:24" hidden="1" x14ac:dyDescent="0.3">
      <c r="R13847">
        <f t="shared" si="704"/>
        <v>0</v>
      </c>
      <c r="S13847">
        <f t="shared" si="705"/>
        <v>0</v>
      </c>
      <c r="T13847" s="53" t="str">
        <f t="shared" si="706"/>
        <v/>
      </c>
      <c r="U13847" s="53" t="str">
        <f t="shared" si="706"/>
        <v/>
      </c>
      <c r="V13847" s="53" t="str">
        <f t="shared" si="706"/>
        <v/>
      </c>
      <c r="W13847" s="53" t="str">
        <f t="shared" si="706"/>
        <v/>
      </c>
      <c r="X13847" s="53" t="str">
        <f t="shared" si="706"/>
        <v/>
      </c>
    </row>
    <row r="13848" spans="18:24" hidden="1" x14ac:dyDescent="0.3">
      <c r="R13848">
        <f t="shared" si="704"/>
        <v>0</v>
      </c>
      <c r="S13848">
        <f t="shared" si="705"/>
        <v>0</v>
      </c>
      <c r="T13848" s="53" t="str">
        <f t="shared" si="706"/>
        <v/>
      </c>
      <c r="U13848" s="53" t="str">
        <f t="shared" si="706"/>
        <v/>
      </c>
      <c r="V13848" s="53" t="str">
        <f t="shared" si="706"/>
        <v/>
      </c>
      <c r="W13848" s="53" t="str">
        <f t="shared" si="706"/>
        <v/>
      </c>
      <c r="X13848" s="53" t="str">
        <f t="shared" si="706"/>
        <v/>
      </c>
    </row>
    <row r="13849" spans="18:24" hidden="1" x14ac:dyDescent="0.3">
      <c r="R13849">
        <f t="shared" si="704"/>
        <v>0</v>
      </c>
      <c r="S13849">
        <f t="shared" si="705"/>
        <v>0</v>
      </c>
      <c r="T13849" s="53" t="str">
        <f t="shared" si="706"/>
        <v/>
      </c>
      <c r="U13849" s="53" t="str">
        <f t="shared" si="706"/>
        <v/>
      </c>
      <c r="V13849" s="53" t="str">
        <f t="shared" si="706"/>
        <v/>
      </c>
      <c r="W13849" s="53" t="str">
        <f t="shared" si="706"/>
        <v/>
      </c>
      <c r="X13849" s="53" t="str">
        <f t="shared" si="706"/>
        <v/>
      </c>
    </row>
    <row r="13850" spans="18:24" hidden="1" x14ac:dyDescent="0.3">
      <c r="R13850">
        <f t="shared" si="704"/>
        <v>0</v>
      </c>
      <c r="S13850">
        <f t="shared" si="705"/>
        <v>0</v>
      </c>
      <c r="T13850" s="53" t="str">
        <f t="shared" si="706"/>
        <v/>
      </c>
      <c r="U13850" s="53" t="str">
        <f t="shared" si="706"/>
        <v/>
      </c>
      <c r="V13850" s="53" t="str">
        <f t="shared" si="706"/>
        <v/>
      </c>
      <c r="W13850" s="53" t="str">
        <f t="shared" si="706"/>
        <v/>
      </c>
      <c r="X13850" s="53" t="str">
        <f t="shared" si="706"/>
        <v/>
      </c>
    </row>
    <row r="13851" spans="18:24" hidden="1" x14ac:dyDescent="0.3">
      <c r="R13851">
        <f t="shared" si="704"/>
        <v>0</v>
      </c>
      <c r="S13851">
        <f t="shared" si="705"/>
        <v>0</v>
      </c>
      <c r="T13851" s="53" t="str">
        <f t="shared" si="706"/>
        <v/>
      </c>
      <c r="U13851" s="53" t="str">
        <f t="shared" si="706"/>
        <v/>
      </c>
      <c r="V13851" s="53" t="str">
        <f t="shared" si="706"/>
        <v/>
      </c>
      <c r="W13851" s="53" t="str">
        <f t="shared" si="706"/>
        <v/>
      </c>
      <c r="X13851" s="53" t="str">
        <f t="shared" si="706"/>
        <v/>
      </c>
    </row>
    <row r="13852" spans="18:24" hidden="1" x14ac:dyDescent="0.3">
      <c r="R13852">
        <f t="shared" si="704"/>
        <v>0</v>
      </c>
      <c r="S13852">
        <f t="shared" si="705"/>
        <v>0</v>
      </c>
      <c r="T13852" s="53" t="str">
        <f t="shared" si="706"/>
        <v/>
      </c>
      <c r="U13852" s="53" t="str">
        <f t="shared" si="706"/>
        <v/>
      </c>
      <c r="V13852" s="53" t="str">
        <f t="shared" si="706"/>
        <v/>
      </c>
      <c r="W13852" s="53" t="str">
        <f t="shared" si="706"/>
        <v/>
      </c>
      <c r="X13852" s="53" t="str">
        <f t="shared" si="706"/>
        <v/>
      </c>
    </row>
    <row r="13853" spans="18:24" hidden="1" x14ac:dyDescent="0.3">
      <c r="R13853">
        <f t="shared" si="704"/>
        <v>0</v>
      </c>
      <c r="S13853">
        <f t="shared" si="705"/>
        <v>0</v>
      </c>
      <c r="T13853" s="53" t="str">
        <f t="shared" si="706"/>
        <v/>
      </c>
      <c r="U13853" s="53" t="str">
        <f t="shared" si="706"/>
        <v/>
      </c>
      <c r="V13853" s="53" t="str">
        <f t="shared" si="706"/>
        <v/>
      </c>
      <c r="W13853" s="53" t="str">
        <f t="shared" si="706"/>
        <v/>
      </c>
      <c r="X13853" s="53" t="str">
        <f t="shared" si="706"/>
        <v/>
      </c>
    </row>
    <row r="13854" spans="18:24" hidden="1" x14ac:dyDescent="0.3">
      <c r="R13854">
        <f t="shared" si="704"/>
        <v>0</v>
      </c>
      <c r="S13854">
        <f t="shared" si="705"/>
        <v>0</v>
      </c>
      <c r="T13854" s="53" t="str">
        <f t="shared" si="706"/>
        <v/>
      </c>
      <c r="U13854" s="53" t="str">
        <f t="shared" si="706"/>
        <v/>
      </c>
      <c r="V13854" s="53" t="str">
        <f t="shared" si="706"/>
        <v/>
      </c>
      <c r="W13854" s="53" t="str">
        <f t="shared" si="706"/>
        <v/>
      </c>
      <c r="X13854" s="53" t="str">
        <f t="shared" si="706"/>
        <v/>
      </c>
    </row>
    <row r="13855" spans="18:24" hidden="1" x14ac:dyDescent="0.3">
      <c r="R13855">
        <f t="shared" si="704"/>
        <v>0</v>
      </c>
      <c r="S13855">
        <f t="shared" si="705"/>
        <v>0</v>
      </c>
      <c r="T13855" s="53" t="str">
        <f t="shared" si="706"/>
        <v/>
      </c>
      <c r="U13855" s="53" t="str">
        <f t="shared" si="706"/>
        <v/>
      </c>
      <c r="V13855" s="53" t="str">
        <f t="shared" si="706"/>
        <v/>
      </c>
      <c r="W13855" s="53" t="str">
        <f t="shared" si="706"/>
        <v/>
      </c>
      <c r="X13855" s="53" t="str">
        <f t="shared" si="706"/>
        <v/>
      </c>
    </row>
    <row r="13856" spans="18:24" hidden="1" x14ac:dyDescent="0.3">
      <c r="R13856">
        <f t="shared" si="704"/>
        <v>0</v>
      </c>
      <c r="S13856">
        <f t="shared" si="705"/>
        <v>0</v>
      </c>
      <c r="T13856" s="53" t="str">
        <f t="shared" si="706"/>
        <v/>
      </c>
      <c r="U13856" s="53" t="str">
        <f t="shared" si="706"/>
        <v/>
      </c>
      <c r="V13856" s="53" t="str">
        <f t="shared" si="706"/>
        <v/>
      </c>
      <c r="W13856" s="53" t="str">
        <f t="shared" si="706"/>
        <v/>
      </c>
      <c r="X13856" s="53" t="str">
        <f t="shared" si="706"/>
        <v/>
      </c>
    </row>
    <row r="13857" spans="18:24" hidden="1" x14ac:dyDescent="0.3">
      <c r="R13857">
        <f t="shared" si="704"/>
        <v>0</v>
      </c>
      <c r="S13857">
        <f t="shared" si="705"/>
        <v>0</v>
      </c>
      <c r="T13857" s="53" t="str">
        <f t="shared" si="706"/>
        <v/>
      </c>
      <c r="U13857" s="53" t="str">
        <f t="shared" si="706"/>
        <v/>
      </c>
      <c r="V13857" s="53" t="str">
        <f t="shared" si="706"/>
        <v/>
      </c>
      <c r="W13857" s="53" t="str">
        <f t="shared" si="706"/>
        <v/>
      </c>
      <c r="X13857" s="53" t="str">
        <f t="shared" si="706"/>
        <v/>
      </c>
    </row>
    <row r="13858" spans="18:24" hidden="1" x14ac:dyDescent="0.3">
      <c r="R13858">
        <f t="shared" si="704"/>
        <v>0</v>
      </c>
      <c r="S13858">
        <f t="shared" si="705"/>
        <v>0</v>
      </c>
      <c r="T13858" s="53" t="str">
        <f t="shared" si="706"/>
        <v/>
      </c>
      <c r="U13858" s="53" t="str">
        <f t="shared" si="706"/>
        <v/>
      </c>
      <c r="V13858" s="53" t="str">
        <f t="shared" si="706"/>
        <v/>
      </c>
      <c r="W13858" s="53" t="str">
        <f t="shared" si="706"/>
        <v/>
      </c>
      <c r="X13858" s="53" t="str">
        <f t="shared" si="706"/>
        <v/>
      </c>
    </row>
    <row r="13859" spans="18:24" hidden="1" x14ac:dyDescent="0.3">
      <c r="R13859">
        <f t="shared" si="704"/>
        <v>0</v>
      </c>
      <c r="S13859">
        <f t="shared" si="705"/>
        <v>0</v>
      </c>
      <c r="T13859" s="53" t="str">
        <f t="shared" si="706"/>
        <v/>
      </c>
      <c r="U13859" s="53" t="str">
        <f t="shared" si="706"/>
        <v/>
      </c>
      <c r="V13859" s="53" t="str">
        <f t="shared" si="706"/>
        <v/>
      </c>
      <c r="W13859" s="53" t="str">
        <f t="shared" si="706"/>
        <v/>
      </c>
      <c r="X13859" s="53" t="str">
        <f t="shared" si="706"/>
        <v/>
      </c>
    </row>
    <row r="13860" spans="18:24" hidden="1" x14ac:dyDescent="0.3">
      <c r="R13860">
        <f t="shared" si="704"/>
        <v>0</v>
      </c>
      <c r="S13860">
        <f t="shared" si="705"/>
        <v>0</v>
      </c>
      <c r="T13860" s="53" t="str">
        <f t="shared" si="706"/>
        <v/>
      </c>
      <c r="U13860" s="53" t="str">
        <f t="shared" si="706"/>
        <v/>
      </c>
      <c r="V13860" s="53" t="str">
        <f t="shared" si="706"/>
        <v/>
      </c>
      <c r="W13860" s="53" t="str">
        <f t="shared" si="706"/>
        <v/>
      </c>
      <c r="X13860" s="53" t="str">
        <f t="shared" si="706"/>
        <v/>
      </c>
    </row>
    <row r="13861" spans="18:24" hidden="1" x14ac:dyDescent="0.3">
      <c r="R13861">
        <f t="shared" si="704"/>
        <v>0</v>
      </c>
      <c r="S13861">
        <f t="shared" si="705"/>
        <v>0</v>
      </c>
      <c r="T13861" s="53" t="str">
        <f t="shared" si="706"/>
        <v/>
      </c>
      <c r="U13861" s="53" t="str">
        <f t="shared" si="706"/>
        <v/>
      </c>
      <c r="V13861" s="53" t="str">
        <f t="shared" si="706"/>
        <v/>
      </c>
      <c r="W13861" s="53" t="str">
        <f t="shared" si="706"/>
        <v/>
      </c>
      <c r="X13861" s="53" t="str">
        <f t="shared" si="706"/>
        <v/>
      </c>
    </row>
    <row r="13862" spans="18:24" hidden="1" x14ac:dyDescent="0.3">
      <c r="R13862">
        <f t="shared" si="704"/>
        <v>0</v>
      </c>
      <c r="S13862">
        <f t="shared" si="705"/>
        <v>0</v>
      </c>
      <c r="T13862" s="53" t="str">
        <f t="shared" si="706"/>
        <v/>
      </c>
      <c r="U13862" s="53" t="str">
        <f t="shared" si="706"/>
        <v/>
      </c>
      <c r="V13862" s="53" t="str">
        <f t="shared" si="706"/>
        <v/>
      </c>
      <c r="W13862" s="53" t="str">
        <f t="shared" si="706"/>
        <v/>
      </c>
      <c r="X13862" s="53" t="str">
        <f t="shared" si="706"/>
        <v/>
      </c>
    </row>
    <row r="13863" spans="18:24" hidden="1" x14ac:dyDescent="0.3">
      <c r="R13863">
        <f t="shared" si="704"/>
        <v>0</v>
      </c>
      <c r="S13863">
        <f t="shared" si="705"/>
        <v>0</v>
      </c>
      <c r="T13863" s="53" t="str">
        <f t="shared" si="706"/>
        <v/>
      </c>
      <c r="U13863" s="53" t="str">
        <f t="shared" si="706"/>
        <v/>
      </c>
      <c r="V13863" s="53" t="str">
        <f t="shared" si="706"/>
        <v/>
      </c>
      <c r="W13863" s="53" t="str">
        <f t="shared" si="706"/>
        <v/>
      </c>
      <c r="X13863" s="53" t="str">
        <f t="shared" si="706"/>
        <v/>
      </c>
    </row>
    <row r="13864" spans="18:24" hidden="1" x14ac:dyDescent="0.3">
      <c r="R13864">
        <f t="shared" si="704"/>
        <v>0</v>
      </c>
      <c r="S13864">
        <f t="shared" si="705"/>
        <v>0</v>
      </c>
      <c r="T13864" s="53" t="str">
        <f t="shared" si="706"/>
        <v/>
      </c>
      <c r="U13864" s="53" t="str">
        <f t="shared" si="706"/>
        <v/>
      </c>
      <c r="V13864" s="53" t="str">
        <f t="shared" si="706"/>
        <v/>
      </c>
      <c r="W13864" s="53" t="str">
        <f t="shared" si="706"/>
        <v/>
      </c>
      <c r="X13864" s="53" t="str">
        <f t="shared" si="706"/>
        <v/>
      </c>
    </row>
    <row r="13865" spans="18:24" hidden="1" x14ac:dyDescent="0.3">
      <c r="R13865">
        <f t="shared" si="704"/>
        <v>0</v>
      </c>
      <c r="S13865">
        <f t="shared" si="705"/>
        <v>0</v>
      </c>
      <c r="T13865" s="53" t="str">
        <f t="shared" si="706"/>
        <v/>
      </c>
      <c r="U13865" s="53" t="str">
        <f t="shared" si="706"/>
        <v/>
      </c>
      <c r="V13865" s="53" t="str">
        <f t="shared" si="706"/>
        <v/>
      </c>
      <c r="W13865" s="53" t="str">
        <f t="shared" si="706"/>
        <v/>
      </c>
      <c r="X13865" s="53" t="str">
        <f t="shared" si="706"/>
        <v/>
      </c>
    </row>
    <row r="13866" spans="18:24" hidden="1" x14ac:dyDescent="0.3">
      <c r="R13866">
        <f t="shared" si="704"/>
        <v>0</v>
      </c>
      <c r="S13866">
        <f t="shared" si="705"/>
        <v>0</v>
      </c>
      <c r="T13866" s="53" t="str">
        <f t="shared" si="706"/>
        <v/>
      </c>
      <c r="U13866" s="53" t="str">
        <f t="shared" si="706"/>
        <v/>
      </c>
      <c r="V13866" s="53" t="str">
        <f t="shared" si="706"/>
        <v/>
      </c>
      <c r="W13866" s="53" t="str">
        <f t="shared" si="706"/>
        <v/>
      </c>
      <c r="X13866" s="53" t="str">
        <f t="shared" si="706"/>
        <v/>
      </c>
    </row>
    <row r="13867" spans="18:24" hidden="1" x14ac:dyDescent="0.3">
      <c r="R13867">
        <f t="shared" si="704"/>
        <v>0</v>
      </c>
      <c r="S13867">
        <f t="shared" si="705"/>
        <v>0</v>
      </c>
      <c r="T13867" s="53" t="str">
        <f t="shared" si="706"/>
        <v/>
      </c>
      <c r="U13867" s="53" t="str">
        <f t="shared" si="706"/>
        <v/>
      </c>
      <c r="V13867" s="53" t="str">
        <f t="shared" si="706"/>
        <v/>
      </c>
      <c r="W13867" s="53" t="str">
        <f t="shared" si="706"/>
        <v/>
      </c>
      <c r="X13867" s="53" t="str">
        <f t="shared" si="706"/>
        <v/>
      </c>
    </row>
    <row r="13868" spans="18:24" hidden="1" x14ac:dyDescent="0.3">
      <c r="R13868">
        <f t="shared" si="704"/>
        <v>0</v>
      </c>
      <c r="S13868">
        <f t="shared" si="705"/>
        <v>0</v>
      </c>
      <c r="T13868" s="53" t="str">
        <f t="shared" si="706"/>
        <v/>
      </c>
      <c r="U13868" s="53" t="str">
        <f t="shared" si="706"/>
        <v/>
      </c>
      <c r="V13868" s="53" t="str">
        <f t="shared" si="706"/>
        <v/>
      </c>
      <c r="W13868" s="53" t="str">
        <f t="shared" si="706"/>
        <v/>
      </c>
      <c r="X13868" s="53" t="str">
        <f t="shared" si="706"/>
        <v/>
      </c>
    </row>
    <row r="13869" spans="18:24" hidden="1" x14ac:dyDescent="0.3">
      <c r="R13869">
        <f t="shared" si="704"/>
        <v>0</v>
      </c>
      <c r="S13869">
        <f t="shared" si="705"/>
        <v>0</v>
      </c>
      <c r="T13869" s="53" t="str">
        <f t="shared" si="706"/>
        <v/>
      </c>
      <c r="U13869" s="53" t="str">
        <f t="shared" si="706"/>
        <v/>
      </c>
      <c r="V13869" s="53" t="str">
        <f t="shared" si="706"/>
        <v/>
      </c>
      <c r="W13869" s="53" t="str">
        <f t="shared" si="706"/>
        <v/>
      </c>
      <c r="X13869" s="53" t="str">
        <f t="shared" si="706"/>
        <v/>
      </c>
    </row>
    <row r="13870" spans="18:24" hidden="1" x14ac:dyDescent="0.3">
      <c r="R13870">
        <f t="shared" si="704"/>
        <v>0</v>
      </c>
      <c r="S13870">
        <f t="shared" si="705"/>
        <v>0</v>
      </c>
      <c r="T13870" s="53" t="str">
        <f t="shared" si="706"/>
        <v/>
      </c>
      <c r="U13870" s="53" t="str">
        <f t="shared" si="706"/>
        <v/>
      </c>
      <c r="V13870" s="53" t="str">
        <f t="shared" si="706"/>
        <v/>
      </c>
      <c r="W13870" s="53" t="str">
        <f t="shared" si="706"/>
        <v/>
      </c>
      <c r="X13870" s="53" t="str">
        <f t="shared" si="706"/>
        <v/>
      </c>
    </row>
    <row r="13871" spans="18:24" hidden="1" x14ac:dyDescent="0.3">
      <c r="R13871">
        <f t="shared" si="704"/>
        <v>0</v>
      </c>
      <c r="S13871">
        <f t="shared" si="705"/>
        <v>0</v>
      </c>
      <c r="T13871" s="53" t="str">
        <f t="shared" si="706"/>
        <v/>
      </c>
      <c r="U13871" s="53" t="str">
        <f t="shared" si="706"/>
        <v/>
      </c>
      <c r="V13871" s="53" t="str">
        <f t="shared" si="706"/>
        <v/>
      </c>
      <c r="W13871" s="53" t="str">
        <f t="shared" si="706"/>
        <v/>
      </c>
      <c r="X13871" s="53" t="str">
        <f t="shared" si="706"/>
        <v/>
      </c>
    </row>
    <row r="13872" spans="18:24" hidden="1" x14ac:dyDescent="0.3">
      <c r="R13872">
        <f t="shared" si="704"/>
        <v>0</v>
      </c>
      <c r="S13872">
        <f t="shared" si="705"/>
        <v>0</v>
      </c>
      <c r="T13872" s="53" t="str">
        <f t="shared" si="706"/>
        <v/>
      </c>
      <c r="U13872" s="53" t="str">
        <f t="shared" si="706"/>
        <v/>
      </c>
      <c r="V13872" s="53" t="str">
        <f t="shared" si="706"/>
        <v/>
      </c>
      <c r="W13872" s="53" t="str">
        <f t="shared" si="706"/>
        <v/>
      </c>
      <c r="X13872" s="53" t="str">
        <f t="shared" si="706"/>
        <v/>
      </c>
    </row>
    <row r="13873" spans="18:24" hidden="1" x14ac:dyDescent="0.3">
      <c r="R13873">
        <f t="shared" si="704"/>
        <v>0</v>
      </c>
      <c r="S13873">
        <f t="shared" si="705"/>
        <v>0</v>
      </c>
      <c r="T13873" s="53" t="str">
        <f t="shared" si="706"/>
        <v/>
      </c>
      <c r="U13873" s="53" t="str">
        <f t="shared" si="706"/>
        <v/>
      </c>
      <c r="V13873" s="53" t="str">
        <f t="shared" si="706"/>
        <v/>
      </c>
      <c r="W13873" s="53" t="str">
        <f t="shared" si="706"/>
        <v/>
      </c>
      <c r="X13873" s="53" t="str">
        <f t="shared" si="706"/>
        <v/>
      </c>
    </row>
    <row r="13874" spans="18:24" hidden="1" x14ac:dyDescent="0.3">
      <c r="R13874">
        <f t="shared" si="704"/>
        <v>0</v>
      </c>
      <c r="S13874">
        <f t="shared" si="705"/>
        <v>0</v>
      </c>
      <c r="T13874" s="53" t="str">
        <f t="shared" si="706"/>
        <v/>
      </c>
      <c r="U13874" s="53" t="str">
        <f t="shared" si="706"/>
        <v/>
      </c>
      <c r="V13874" s="53" t="str">
        <f t="shared" si="706"/>
        <v/>
      </c>
      <c r="W13874" s="53" t="str">
        <f t="shared" si="706"/>
        <v/>
      </c>
      <c r="X13874" s="53" t="str">
        <f t="shared" si="706"/>
        <v/>
      </c>
    </row>
    <row r="13875" spans="18:24" hidden="1" x14ac:dyDescent="0.3">
      <c r="R13875">
        <f t="shared" si="704"/>
        <v>0</v>
      </c>
      <c r="S13875">
        <f t="shared" si="705"/>
        <v>0</v>
      </c>
      <c r="T13875" s="53" t="str">
        <f t="shared" si="706"/>
        <v/>
      </c>
      <c r="U13875" s="53" t="str">
        <f t="shared" si="706"/>
        <v/>
      </c>
      <c r="V13875" s="53" t="str">
        <f t="shared" si="706"/>
        <v/>
      </c>
      <c r="W13875" s="53" t="str">
        <f t="shared" si="706"/>
        <v/>
      </c>
      <c r="X13875" s="53" t="str">
        <f t="shared" si="706"/>
        <v/>
      </c>
    </row>
    <row r="13876" spans="18:24" hidden="1" x14ac:dyDescent="0.3">
      <c r="R13876">
        <f t="shared" si="704"/>
        <v>0</v>
      </c>
      <c r="S13876">
        <f t="shared" si="705"/>
        <v>0</v>
      </c>
      <c r="T13876" s="53" t="str">
        <f t="shared" si="706"/>
        <v/>
      </c>
      <c r="U13876" s="53" t="str">
        <f t="shared" si="706"/>
        <v/>
      </c>
      <c r="V13876" s="53" t="str">
        <f t="shared" si="706"/>
        <v/>
      </c>
      <c r="W13876" s="53" t="str">
        <f t="shared" si="706"/>
        <v/>
      </c>
      <c r="X13876" s="53" t="str">
        <f t="shared" si="706"/>
        <v/>
      </c>
    </row>
    <row r="13877" spans="18:24" hidden="1" x14ac:dyDescent="0.3">
      <c r="R13877">
        <f t="shared" si="704"/>
        <v>0</v>
      </c>
      <c r="S13877">
        <f t="shared" si="705"/>
        <v>0</v>
      </c>
      <c r="T13877" s="53" t="str">
        <f t="shared" si="706"/>
        <v/>
      </c>
      <c r="U13877" s="53" t="str">
        <f t="shared" si="706"/>
        <v/>
      </c>
      <c r="V13877" s="53" t="str">
        <f t="shared" si="706"/>
        <v/>
      </c>
      <c r="W13877" s="53" t="str">
        <f t="shared" si="706"/>
        <v/>
      </c>
      <c r="X13877" s="53" t="str">
        <f t="shared" si="706"/>
        <v/>
      </c>
    </row>
    <row r="13878" spans="18:24" hidden="1" x14ac:dyDescent="0.3">
      <c r="R13878">
        <f t="shared" si="704"/>
        <v>0</v>
      </c>
      <c r="S13878">
        <f t="shared" si="705"/>
        <v>0</v>
      </c>
      <c r="T13878" s="53" t="str">
        <f t="shared" si="706"/>
        <v/>
      </c>
      <c r="U13878" s="53" t="str">
        <f t="shared" si="706"/>
        <v/>
      </c>
      <c r="V13878" s="53" t="str">
        <f t="shared" si="706"/>
        <v/>
      </c>
      <c r="W13878" s="53" t="str">
        <f t="shared" si="706"/>
        <v/>
      </c>
      <c r="X13878" s="53" t="str">
        <f t="shared" si="706"/>
        <v/>
      </c>
    </row>
    <row r="13879" spans="18:24" hidden="1" x14ac:dyDescent="0.3">
      <c r="R13879">
        <f t="shared" si="704"/>
        <v>0</v>
      </c>
      <c r="S13879">
        <f t="shared" si="705"/>
        <v>0</v>
      </c>
      <c r="T13879" s="53" t="str">
        <f t="shared" si="706"/>
        <v/>
      </c>
      <c r="U13879" s="53" t="str">
        <f t="shared" si="706"/>
        <v/>
      </c>
      <c r="V13879" s="53" t="str">
        <f t="shared" si="706"/>
        <v/>
      </c>
      <c r="W13879" s="53" t="str">
        <f t="shared" si="706"/>
        <v/>
      </c>
      <c r="X13879" s="53" t="str">
        <f t="shared" si="706"/>
        <v/>
      </c>
    </row>
    <row r="13880" spans="18:24" hidden="1" x14ac:dyDescent="0.3">
      <c r="R13880">
        <f t="shared" si="704"/>
        <v>0</v>
      </c>
      <c r="S13880">
        <f t="shared" si="705"/>
        <v>0</v>
      </c>
      <c r="T13880" s="53" t="str">
        <f t="shared" si="706"/>
        <v/>
      </c>
      <c r="U13880" s="53" t="str">
        <f t="shared" si="706"/>
        <v/>
      </c>
      <c r="V13880" s="53" t="str">
        <f t="shared" si="706"/>
        <v/>
      </c>
      <c r="W13880" s="53" t="str">
        <f t="shared" si="706"/>
        <v/>
      </c>
      <c r="X13880" s="53" t="str">
        <f t="shared" si="706"/>
        <v/>
      </c>
    </row>
    <row r="13881" spans="18:24" hidden="1" x14ac:dyDescent="0.3">
      <c r="R13881">
        <f t="shared" si="704"/>
        <v>0</v>
      </c>
      <c r="S13881">
        <f t="shared" si="705"/>
        <v>0</v>
      </c>
      <c r="T13881" s="53" t="str">
        <f t="shared" si="706"/>
        <v/>
      </c>
      <c r="U13881" s="53" t="str">
        <f t="shared" si="706"/>
        <v/>
      </c>
      <c r="V13881" s="53" t="str">
        <f t="shared" si="706"/>
        <v/>
      </c>
      <c r="W13881" s="53" t="str">
        <f t="shared" si="706"/>
        <v/>
      </c>
      <c r="X13881" s="53" t="str">
        <f t="shared" si="706"/>
        <v/>
      </c>
    </row>
    <row r="13882" spans="18:24" hidden="1" x14ac:dyDescent="0.3">
      <c r="R13882">
        <f t="shared" si="704"/>
        <v>0</v>
      </c>
      <c r="S13882">
        <f t="shared" si="705"/>
        <v>0</v>
      </c>
      <c r="T13882" s="53" t="str">
        <f t="shared" si="706"/>
        <v/>
      </c>
      <c r="U13882" s="53" t="str">
        <f t="shared" si="706"/>
        <v/>
      </c>
      <c r="V13882" s="53" t="str">
        <f t="shared" si="706"/>
        <v/>
      </c>
      <c r="W13882" s="53" t="str">
        <f t="shared" si="706"/>
        <v/>
      </c>
      <c r="X13882" s="53" t="str">
        <f t="shared" si="706"/>
        <v/>
      </c>
    </row>
    <row r="13883" spans="18:24" hidden="1" x14ac:dyDescent="0.3">
      <c r="R13883">
        <f t="shared" si="704"/>
        <v>0</v>
      </c>
      <c r="S13883">
        <f t="shared" si="705"/>
        <v>0</v>
      </c>
      <c r="T13883" s="53" t="str">
        <f t="shared" si="706"/>
        <v/>
      </c>
      <c r="U13883" s="53" t="str">
        <f t="shared" si="706"/>
        <v/>
      </c>
      <c r="V13883" s="53" t="str">
        <f t="shared" si="706"/>
        <v/>
      </c>
      <c r="W13883" s="53" t="str">
        <f t="shared" si="706"/>
        <v/>
      </c>
      <c r="X13883" s="53" t="str">
        <f t="shared" si="706"/>
        <v/>
      </c>
    </row>
    <row r="13884" spans="18:24" hidden="1" x14ac:dyDescent="0.3">
      <c r="R13884">
        <f t="shared" si="704"/>
        <v>0</v>
      </c>
      <c r="S13884">
        <f t="shared" si="705"/>
        <v>0</v>
      </c>
      <c r="T13884" s="53" t="str">
        <f t="shared" si="706"/>
        <v/>
      </c>
      <c r="U13884" s="53" t="str">
        <f t="shared" si="706"/>
        <v/>
      </c>
      <c r="V13884" s="53" t="str">
        <f t="shared" si="706"/>
        <v/>
      </c>
      <c r="W13884" s="53" t="str">
        <f t="shared" si="706"/>
        <v/>
      </c>
      <c r="X13884" s="53" t="str">
        <f t="shared" si="706"/>
        <v/>
      </c>
    </row>
    <row r="13885" spans="18:24" hidden="1" x14ac:dyDescent="0.3">
      <c r="R13885">
        <f t="shared" si="704"/>
        <v>0</v>
      </c>
      <c r="S13885">
        <f t="shared" si="705"/>
        <v>0</v>
      </c>
      <c r="T13885" s="53" t="str">
        <f t="shared" si="706"/>
        <v/>
      </c>
      <c r="U13885" s="53" t="str">
        <f t="shared" si="706"/>
        <v/>
      </c>
      <c r="V13885" s="53" t="str">
        <f t="shared" si="706"/>
        <v/>
      </c>
      <c r="W13885" s="53" t="str">
        <f t="shared" si="706"/>
        <v/>
      </c>
      <c r="X13885" s="53" t="str">
        <f t="shared" si="706"/>
        <v/>
      </c>
    </row>
    <row r="13886" spans="18:24" hidden="1" x14ac:dyDescent="0.3">
      <c r="R13886">
        <f t="shared" si="704"/>
        <v>0</v>
      </c>
      <c r="S13886">
        <f t="shared" si="705"/>
        <v>0</v>
      </c>
      <c r="T13886" s="53" t="str">
        <f t="shared" si="706"/>
        <v/>
      </c>
      <c r="U13886" s="53" t="str">
        <f t="shared" si="706"/>
        <v/>
      </c>
      <c r="V13886" s="53" t="str">
        <f t="shared" si="706"/>
        <v/>
      </c>
      <c r="W13886" s="53" t="str">
        <f t="shared" si="706"/>
        <v/>
      </c>
      <c r="X13886" s="53" t="str">
        <f t="shared" si="706"/>
        <v/>
      </c>
    </row>
    <row r="13887" spans="18:24" hidden="1" x14ac:dyDescent="0.3">
      <c r="R13887">
        <f t="shared" si="704"/>
        <v>0</v>
      </c>
      <c r="S13887">
        <f t="shared" si="705"/>
        <v>0</v>
      </c>
      <c r="T13887" s="53" t="str">
        <f t="shared" si="706"/>
        <v/>
      </c>
      <c r="U13887" s="53" t="str">
        <f t="shared" si="706"/>
        <v/>
      </c>
      <c r="V13887" s="53" t="str">
        <f t="shared" si="706"/>
        <v/>
      </c>
      <c r="W13887" s="53" t="str">
        <f t="shared" si="706"/>
        <v/>
      </c>
      <c r="X13887" s="53" t="str">
        <f t="shared" si="706"/>
        <v/>
      </c>
    </row>
    <row r="13888" spans="18:24" hidden="1" x14ac:dyDescent="0.3">
      <c r="R13888">
        <f t="shared" si="704"/>
        <v>0</v>
      </c>
      <c r="S13888">
        <f t="shared" si="705"/>
        <v>0</v>
      </c>
      <c r="T13888" s="53" t="str">
        <f t="shared" si="706"/>
        <v/>
      </c>
      <c r="U13888" s="53" t="str">
        <f t="shared" si="706"/>
        <v/>
      </c>
      <c r="V13888" s="53" t="str">
        <f t="shared" si="706"/>
        <v/>
      </c>
      <c r="W13888" s="53" t="str">
        <f t="shared" si="706"/>
        <v/>
      </c>
      <c r="X13888" s="53" t="str">
        <f t="shared" si="706"/>
        <v/>
      </c>
    </row>
    <row r="13889" spans="18:24" hidden="1" x14ac:dyDescent="0.3">
      <c r="R13889">
        <f t="shared" si="704"/>
        <v>0</v>
      </c>
      <c r="S13889">
        <f t="shared" si="705"/>
        <v>0</v>
      </c>
      <c r="T13889" s="53" t="str">
        <f t="shared" si="706"/>
        <v/>
      </c>
      <c r="U13889" s="53" t="str">
        <f t="shared" si="706"/>
        <v/>
      </c>
      <c r="V13889" s="53" t="str">
        <f t="shared" si="706"/>
        <v/>
      </c>
      <c r="W13889" s="53" t="str">
        <f t="shared" si="706"/>
        <v/>
      </c>
      <c r="X13889" s="53" t="str">
        <f t="shared" si="706"/>
        <v/>
      </c>
    </row>
    <row r="13890" spans="18:24" hidden="1" x14ac:dyDescent="0.3">
      <c r="R13890">
        <f t="shared" si="704"/>
        <v>0</v>
      </c>
      <c r="S13890">
        <f t="shared" si="705"/>
        <v>0</v>
      </c>
      <c r="T13890" s="53" t="str">
        <f t="shared" si="706"/>
        <v/>
      </c>
      <c r="U13890" s="53" t="str">
        <f t="shared" si="706"/>
        <v/>
      </c>
      <c r="V13890" s="53" t="str">
        <f t="shared" si="706"/>
        <v/>
      </c>
      <c r="W13890" s="53" t="str">
        <f t="shared" si="706"/>
        <v/>
      </c>
      <c r="X13890" s="53" t="str">
        <f t="shared" si="706"/>
        <v/>
      </c>
    </row>
    <row r="13891" spans="18:24" hidden="1" x14ac:dyDescent="0.3">
      <c r="R13891">
        <f t="shared" si="704"/>
        <v>0</v>
      </c>
      <c r="S13891">
        <f t="shared" si="705"/>
        <v>0</v>
      </c>
      <c r="T13891" s="53" t="str">
        <f t="shared" ref="T13891:X13941" si="707">IF(OR(COUNTIF($D13891,"*"&amp;T$5&amp;"*")&gt;0,$D13891="GRUPO TEPSA"),T$5,"")</f>
        <v/>
      </c>
      <c r="U13891" s="53" t="str">
        <f t="shared" si="707"/>
        <v/>
      </c>
      <c r="V13891" s="53" t="str">
        <f t="shared" si="707"/>
        <v/>
      </c>
      <c r="W13891" s="53" t="str">
        <f t="shared" si="707"/>
        <v/>
      </c>
      <c r="X13891" s="53" t="str">
        <f t="shared" si="707"/>
        <v/>
      </c>
    </row>
    <row r="13892" spans="18:24" hidden="1" x14ac:dyDescent="0.3">
      <c r="R13892">
        <f t="shared" si="704"/>
        <v>0</v>
      </c>
      <c r="S13892">
        <f t="shared" si="705"/>
        <v>0</v>
      </c>
      <c r="T13892" s="53" t="str">
        <f t="shared" si="707"/>
        <v/>
      </c>
      <c r="U13892" s="53" t="str">
        <f t="shared" si="707"/>
        <v/>
      </c>
      <c r="V13892" s="53" t="str">
        <f t="shared" si="707"/>
        <v/>
      </c>
      <c r="W13892" s="53" t="str">
        <f t="shared" si="707"/>
        <v/>
      </c>
      <c r="X13892" s="53" t="str">
        <f t="shared" si="707"/>
        <v/>
      </c>
    </row>
    <row r="13893" spans="18:24" hidden="1" x14ac:dyDescent="0.3">
      <c r="R13893">
        <f t="shared" si="704"/>
        <v>0</v>
      </c>
      <c r="S13893">
        <f t="shared" si="705"/>
        <v>0</v>
      </c>
      <c r="T13893" s="53" t="str">
        <f t="shared" si="707"/>
        <v/>
      </c>
      <c r="U13893" s="53" t="str">
        <f t="shared" si="707"/>
        <v/>
      </c>
      <c r="V13893" s="53" t="str">
        <f t="shared" si="707"/>
        <v/>
      </c>
      <c r="W13893" s="53" t="str">
        <f t="shared" si="707"/>
        <v/>
      </c>
      <c r="X13893" s="53" t="str">
        <f t="shared" si="707"/>
        <v/>
      </c>
    </row>
    <row r="13894" spans="18:24" hidden="1" x14ac:dyDescent="0.3">
      <c r="R13894">
        <f t="shared" si="704"/>
        <v>0</v>
      </c>
      <c r="S13894">
        <f t="shared" si="705"/>
        <v>0</v>
      </c>
      <c r="T13894" s="53" t="str">
        <f t="shared" si="707"/>
        <v/>
      </c>
      <c r="U13894" s="53" t="str">
        <f t="shared" si="707"/>
        <v/>
      </c>
      <c r="V13894" s="53" t="str">
        <f t="shared" si="707"/>
        <v/>
      </c>
      <c r="W13894" s="53" t="str">
        <f t="shared" si="707"/>
        <v/>
      </c>
      <c r="X13894" s="53" t="str">
        <f t="shared" si="707"/>
        <v/>
      </c>
    </row>
    <row r="13895" spans="18:24" hidden="1" x14ac:dyDescent="0.3">
      <c r="R13895">
        <f t="shared" ref="R13895:R13958" si="708">IF(OR(D13895="GRUPO TEPSA",D13895="TODAS"),P13895/5,P13895)</f>
        <v>0</v>
      </c>
      <c r="S13895">
        <f t="shared" si="705"/>
        <v>0</v>
      </c>
      <c r="T13895" s="53" t="str">
        <f t="shared" si="707"/>
        <v/>
      </c>
      <c r="U13895" s="53" t="str">
        <f t="shared" si="707"/>
        <v/>
      </c>
      <c r="V13895" s="53" t="str">
        <f t="shared" si="707"/>
        <v/>
      </c>
      <c r="W13895" s="53" t="str">
        <f t="shared" si="707"/>
        <v/>
      </c>
      <c r="X13895" s="53" t="str">
        <f t="shared" si="707"/>
        <v/>
      </c>
    </row>
    <row r="13896" spans="18:24" hidden="1" x14ac:dyDescent="0.3">
      <c r="R13896">
        <f t="shared" si="708"/>
        <v>0</v>
      </c>
      <c r="S13896">
        <f t="shared" si="705"/>
        <v>0</v>
      </c>
      <c r="T13896" s="53" t="str">
        <f t="shared" si="707"/>
        <v/>
      </c>
      <c r="U13896" s="53" t="str">
        <f t="shared" si="707"/>
        <v/>
      </c>
      <c r="V13896" s="53" t="str">
        <f t="shared" si="707"/>
        <v/>
      </c>
      <c r="W13896" s="53" t="str">
        <f t="shared" si="707"/>
        <v/>
      </c>
      <c r="X13896" s="53" t="str">
        <f t="shared" si="707"/>
        <v/>
      </c>
    </row>
    <row r="13897" spans="18:24" hidden="1" x14ac:dyDescent="0.3">
      <c r="R13897">
        <f t="shared" si="708"/>
        <v>0</v>
      </c>
      <c r="S13897">
        <f t="shared" si="705"/>
        <v>0</v>
      </c>
      <c r="T13897" s="53" t="str">
        <f t="shared" si="707"/>
        <v/>
      </c>
      <c r="U13897" s="53" t="str">
        <f t="shared" si="707"/>
        <v/>
      </c>
      <c r="V13897" s="53" t="str">
        <f t="shared" si="707"/>
        <v/>
      </c>
      <c r="W13897" s="53" t="str">
        <f t="shared" si="707"/>
        <v/>
      </c>
      <c r="X13897" s="53" t="str">
        <f t="shared" si="707"/>
        <v/>
      </c>
    </row>
    <row r="13898" spans="18:24" hidden="1" x14ac:dyDescent="0.3">
      <c r="R13898">
        <f t="shared" si="708"/>
        <v>0</v>
      </c>
      <c r="S13898">
        <f t="shared" si="705"/>
        <v>0</v>
      </c>
      <c r="T13898" s="53" t="str">
        <f t="shared" si="707"/>
        <v/>
      </c>
      <c r="U13898" s="53" t="str">
        <f t="shared" si="707"/>
        <v/>
      </c>
      <c r="V13898" s="53" t="str">
        <f t="shared" si="707"/>
        <v/>
      </c>
      <c r="W13898" s="53" t="str">
        <f t="shared" si="707"/>
        <v/>
      </c>
      <c r="X13898" s="53" t="str">
        <f t="shared" si="707"/>
        <v/>
      </c>
    </row>
    <row r="13899" spans="18:24" hidden="1" x14ac:dyDescent="0.3">
      <c r="R13899">
        <f t="shared" si="708"/>
        <v>0</v>
      </c>
      <c r="S13899">
        <f t="shared" ref="S13899:S13962" si="709">IF(OR(D13899="GRUPO TEPSA",D13899="TODAS"),Q13899/5,Q13899)</f>
        <v>0</v>
      </c>
      <c r="T13899" s="53" t="str">
        <f t="shared" si="707"/>
        <v/>
      </c>
      <c r="U13899" s="53" t="str">
        <f t="shared" si="707"/>
        <v/>
      </c>
      <c r="V13899" s="53" t="str">
        <f t="shared" si="707"/>
        <v/>
      </c>
      <c r="W13899" s="53" t="str">
        <f t="shared" si="707"/>
        <v/>
      </c>
      <c r="X13899" s="53" t="str">
        <f t="shared" si="707"/>
        <v/>
      </c>
    </row>
    <row r="13900" spans="18:24" hidden="1" x14ac:dyDescent="0.3">
      <c r="R13900">
        <f t="shared" si="708"/>
        <v>0</v>
      </c>
      <c r="S13900">
        <f t="shared" si="709"/>
        <v>0</v>
      </c>
      <c r="T13900" s="53" t="str">
        <f t="shared" si="707"/>
        <v/>
      </c>
      <c r="U13900" s="53" t="str">
        <f t="shared" si="707"/>
        <v/>
      </c>
      <c r="V13900" s="53" t="str">
        <f t="shared" si="707"/>
        <v/>
      </c>
      <c r="W13900" s="53" t="str">
        <f t="shared" si="707"/>
        <v/>
      </c>
      <c r="X13900" s="53" t="str">
        <f t="shared" si="707"/>
        <v/>
      </c>
    </row>
    <row r="13901" spans="18:24" hidden="1" x14ac:dyDescent="0.3">
      <c r="R13901">
        <f t="shared" si="708"/>
        <v>0</v>
      </c>
      <c r="S13901">
        <f t="shared" si="709"/>
        <v>0</v>
      </c>
      <c r="T13901" s="53" t="str">
        <f t="shared" si="707"/>
        <v/>
      </c>
      <c r="U13901" s="53" t="str">
        <f t="shared" si="707"/>
        <v/>
      </c>
      <c r="V13901" s="53" t="str">
        <f t="shared" si="707"/>
        <v/>
      </c>
      <c r="W13901" s="53" t="str">
        <f t="shared" si="707"/>
        <v/>
      </c>
      <c r="X13901" s="53" t="str">
        <f t="shared" si="707"/>
        <v/>
      </c>
    </row>
    <row r="13902" spans="18:24" hidden="1" x14ac:dyDescent="0.3">
      <c r="R13902">
        <f t="shared" si="708"/>
        <v>0</v>
      </c>
      <c r="S13902">
        <f t="shared" si="709"/>
        <v>0</v>
      </c>
      <c r="T13902" s="53" t="str">
        <f t="shared" si="707"/>
        <v/>
      </c>
      <c r="U13902" s="53" t="str">
        <f t="shared" si="707"/>
        <v/>
      </c>
      <c r="V13902" s="53" t="str">
        <f t="shared" si="707"/>
        <v/>
      </c>
      <c r="W13902" s="53" t="str">
        <f t="shared" si="707"/>
        <v/>
      </c>
      <c r="X13902" s="53" t="str">
        <f t="shared" si="707"/>
        <v/>
      </c>
    </row>
    <row r="13903" spans="18:24" hidden="1" x14ac:dyDescent="0.3">
      <c r="R13903">
        <f t="shared" si="708"/>
        <v>0</v>
      </c>
      <c r="S13903">
        <f t="shared" si="709"/>
        <v>0</v>
      </c>
      <c r="T13903" s="53" t="str">
        <f t="shared" si="707"/>
        <v/>
      </c>
      <c r="U13903" s="53" t="str">
        <f t="shared" si="707"/>
        <v/>
      </c>
      <c r="V13903" s="53" t="str">
        <f t="shared" si="707"/>
        <v/>
      </c>
      <c r="W13903" s="53" t="str">
        <f t="shared" si="707"/>
        <v/>
      </c>
      <c r="X13903" s="53" t="str">
        <f t="shared" si="707"/>
        <v/>
      </c>
    </row>
    <row r="13904" spans="18:24" hidden="1" x14ac:dyDescent="0.3">
      <c r="R13904">
        <f t="shared" si="708"/>
        <v>0</v>
      </c>
      <c r="S13904">
        <f t="shared" si="709"/>
        <v>0</v>
      </c>
      <c r="T13904" s="53" t="str">
        <f t="shared" si="707"/>
        <v/>
      </c>
      <c r="U13904" s="53" t="str">
        <f t="shared" si="707"/>
        <v/>
      </c>
      <c r="V13904" s="53" t="str">
        <f t="shared" si="707"/>
        <v/>
      </c>
      <c r="W13904" s="53" t="str">
        <f t="shared" si="707"/>
        <v/>
      </c>
      <c r="X13904" s="53" t="str">
        <f t="shared" si="707"/>
        <v/>
      </c>
    </row>
    <row r="13905" spans="18:24" hidden="1" x14ac:dyDescent="0.3">
      <c r="R13905">
        <f t="shared" si="708"/>
        <v>0</v>
      </c>
      <c r="S13905">
        <f t="shared" si="709"/>
        <v>0</v>
      </c>
      <c r="T13905" s="53" t="str">
        <f t="shared" si="707"/>
        <v/>
      </c>
      <c r="U13905" s="53" t="str">
        <f t="shared" si="707"/>
        <v/>
      </c>
      <c r="V13905" s="53" t="str">
        <f t="shared" si="707"/>
        <v/>
      </c>
      <c r="W13905" s="53" t="str">
        <f t="shared" si="707"/>
        <v/>
      </c>
      <c r="X13905" s="53" t="str">
        <f t="shared" si="707"/>
        <v/>
      </c>
    </row>
    <row r="13906" spans="18:24" hidden="1" x14ac:dyDescent="0.3">
      <c r="R13906">
        <f t="shared" si="708"/>
        <v>0</v>
      </c>
      <c r="S13906">
        <f t="shared" si="709"/>
        <v>0</v>
      </c>
      <c r="T13906" s="53" t="str">
        <f t="shared" si="707"/>
        <v/>
      </c>
      <c r="U13906" s="53" t="str">
        <f t="shared" si="707"/>
        <v/>
      </c>
      <c r="V13906" s="53" t="str">
        <f t="shared" si="707"/>
        <v/>
      </c>
      <c r="W13906" s="53" t="str">
        <f t="shared" si="707"/>
        <v/>
      </c>
      <c r="X13906" s="53" t="str">
        <f t="shared" si="707"/>
        <v/>
      </c>
    </row>
    <row r="13907" spans="18:24" hidden="1" x14ac:dyDescent="0.3">
      <c r="R13907">
        <f t="shared" si="708"/>
        <v>0</v>
      </c>
      <c r="S13907">
        <f t="shared" si="709"/>
        <v>0</v>
      </c>
      <c r="T13907" s="53" t="str">
        <f t="shared" si="707"/>
        <v/>
      </c>
      <c r="U13907" s="53" t="str">
        <f t="shared" si="707"/>
        <v/>
      </c>
      <c r="V13907" s="53" t="str">
        <f t="shared" si="707"/>
        <v/>
      </c>
      <c r="W13907" s="53" t="str">
        <f t="shared" si="707"/>
        <v/>
      </c>
      <c r="X13907" s="53" t="str">
        <f t="shared" si="707"/>
        <v/>
      </c>
    </row>
    <row r="13908" spans="18:24" hidden="1" x14ac:dyDescent="0.3">
      <c r="R13908">
        <f t="shared" si="708"/>
        <v>0</v>
      </c>
      <c r="S13908">
        <f t="shared" si="709"/>
        <v>0</v>
      </c>
      <c r="T13908" s="53" t="str">
        <f t="shared" si="707"/>
        <v/>
      </c>
      <c r="U13908" s="53" t="str">
        <f t="shared" si="707"/>
        <v/>
      </c>
      <c r="V13908" s="53" t="str">
        <f t="shared" si="707"/>
        <v/>
      </c>
      <c r="W13908" s="53" t="str">
        <f t="shared" si="707"/>
        <v/>
      </c>
      <c r="X13908" s="53" t="str">
        <f t="shared" si="707"/>
        <v/>
      </c>
    </row>
    <row r="13909" spans="18:24" hidden="1" x14ac:dyDescent="0.3">
      <c r="R13909">
        <f t="shared" si="708"/>
        <v>0</v>
      </c>
      <c r="S13909">
        <f t="shared" si="709"/>
        <v>0</v>
      </c>
      <c r="T13909" s="53" t="str">
        <f t="shared" si="707"/>
        <v/>
      </c>
      <c r="U13909" s="53" t="str">
        <f t="shared" si="707"/>
        <v/>
      </c>
      <c r="V13909" s="53" t="str">
        <f t="shared" si="707"/>
        <v/>
      </c>
      <c r="W13909" s="53" t="str">
        <f t="shared" si="707"/>
        <v/>
      </c>
      <c r="X13909" s="53" t="str">
        <f t="shared" si="707"/>
        <v/>
      </c>
    </row>
    <row r="13910" spans="18:24" hidden="1" x14ac:dyDescent="0.3">
      <c r="R13910">
        <f t="shared" si="708"/>
        <v>0</v>
      </c>
      <c r="S13910">
        <f t="shared" si="709"/>
        <v>0</v>
      </c>
      <c r="T13910" s="53" t="str">
        <f t="shared" si="707"/>
        <v/>
      </c>
      <c r="U13910" s="53" t="str">
        <f t="shared" si="707"/>
        <v/>
      </c>
      <c r="V13910" s="53" t="str">
        <f t="shared" si="707"/>
        <v/>
      </c>
      <c r="W13910" s="53" t="str">
        <f t="shared" si="707"/>
        <v/>
      </c>
      <c r="X13910" s="53" t="str">
        <f t="shared" si="707"/>
        <v/>
      </c>
    </row>
    <row r="13911" spans="18:24" hidden="1" x14ac:dyDescent="0.3">
      <c r="R13911">
        <f t="shared" si="708"/>
        <v>0</v>
      </c>
      <c r="S13911">
        <f t="shared" si="709"/>
        <v>0</v>
      </c>
      <c r="T13911" s="53" t="str">
        <f t="shared" si="707"/>
        <v/>
      </c>
      <c r="U13911" s="53" t="str">
        <f t="shared" si="707"/>
        <v/>
      </c>
      <c r="V13911" s="53" t="str">
        <f t="shared" si="707"/>
        <v/>
      </c>
      <c r="W13911" s="53" t="str">
        <f t="shared" si="707"/>
        <v/>
      </c>
      <c r="X13911" s="53" t="str">
        <f t="shared" si="707"/>
        <v/>
      </c>
    </row>
    <row r="13912" spans="18:24" hidden="1" x14ac:dyDescent="0.3">
      <c r="R13912">
        <f t="shared" si="708"/>
        <v>0</v>
      </c>
      <c r="S13912">
        <f t="shared" si="709"/>
        <v>0</v>
      </c>
      <c r="T13912" s="53" t="str">
        <f t="shared" si="707"/>
        <v/>
      </c>
      <c r="U13912" s="53" t="str">
        <f t="shared" si="707"/>
        <v/>
      </c>
      <c r="V13912" s="53" t="str">
        <f t="shared" si="707"/>
        <v/>
      </c>
      <c r="W13912" s="53" t="str">
        <f t="shared" si="707"/>
        <v/>
      </c>
      <c r="X13912" s="53" t="str">
        <f t="shared" si="707"/>
        <v/>
      </c>
    </row>
    <row r="13913" spans="18:24" hidden="1" x14ac:dyDescent="0.3">
      <c r="R13913">
        <f t="shared" si="708"/>
        <v>0</v>
      </c>
      <c r="S13913">
        <f t="shared" si="709"/>
        <v>0</v>
      </c>
      <c r="T13913" s="53" t="str">
        <f t="shared" si="707"/>
        <v/>
      </c>
      <c r="U13913" s="53" t="str">
        <f t="shared" si="707"/>
        <v/>
      </c>
      <c r="V13913" s="53" t="str">
        <f t="shared" si="707"/>
        <v/>
      </c>
      <c r="W13913" s="53" t="str">
        <f t="shared" si="707"/>
        <v/>
      </c>
      <c r="X13913" s="53" t="str">
        <f t="shared" si="707"/>
        <v/>
      </c>
    </row>
    <row r="13914" spans="18:24" hidden="1" x14ac:dyDescent="0.3">
      <c r="R13914">
        <f t="shared" si="708"/>
        <v>0</v>
      </c>
      <c r="S13914">
        <f t="shared" si="709"/>
        <v>0</v>
      </c>
      <c r="T13914" s="53" t="str">
        <f t="shared" si="707"/>
        <v/>
      </c>
      <c r="U13914" s="53" t="str">
        <f t="shared" si="707"/>
        <v/>
      </c>
      <c r="V13914" s="53" t="str">
        <f t="shared" si="707"/>
        <v/>
      </c>
      <c r="W13914" s="53" t="str">
        <f t="shared" si="707"/>
        <v/>
      </c>
      <c r="X13914" s="53" t="str">
        <f t="shared" si="707"/>
        <v/>
      </c>
    </row>
    <row r="13915" spans="18:24" hidden="1" x14ac:dyDescent="0.3">
      <c r="R13915">
        <f t="shared" si="708"/>
        <v>0</v>
      </c>
      <c r="S13915">
        <f t="shared" si="709"/>
        <v>0</v>
      </c>
      <c r="T13915" s="53" t="str">
        <f t="shared" si="707"/>
        <v/>
      </c>
      <c r="U13915" s="53" t="str">
        <f t="shared" si="707"/>
        <v/>
      </c>
      <c r="V13915" s="53" t="str">
        <f t="shared" si="707"/>
        <v/>
      </c>
      <c r="W13915" s="53" t="str">
        <f t="shared" si="707"/>
        <v/>
      </c>
      <c r="X13915" s="53" t="str">
        <f t="shared" si="707"/>
        <v/>
      </c>
    </row>
    <row r="13916" spans="18:24" hidden="1" x14ac:dyDescent="0.3">
      <c r="R13916">
        <f t="shared" si="708"/>
        <v>0</v>
      </c>
      <c r="S13916">
        <f t="shared" si="709"/>
        <v>0</v>
      </c>
      <c r="T13916" s="53" t="str">
        <f t="shared" si="707"/>
        <v/>
      </c>
      <c r="U13916" s="53" t="str">
        <f t="shared" si="707"/>
        <v/>
      </c>
      <c r="V13916" s="53" t="str">
        <f t="shared" si="707"/>
        <v/>
      </c>
      <c r="W13916" s="53" t="str">
        <f t="shared" si="707"/>
        <v/>
      </c>
      <c r="X13916" s="53" t="str">
        <f t="shared" si="707"/>
        <v/>
      </c>
    </row>
    <row r="13917" spans="18:24" hidden="1" x14ac:dyDescent="0.3">
      <c r="R13917">
        <f t="shared" si="708"/>
        <v>0</v>
      </c>
      <c r="S13917">
        <f t="shared" si="709"/>
        <v>0</v>
      </c>
      <c r="T13917" s="53" t="str">
        <f t="shared" si="707"/>
        <v/>
      </c>
      <c r="U13917" s="53" t="str">
        <f t="shared" si="707"/>
        <v/>
      </c>
      <c r="V13917" s="53" t="str">
        <f t="shared" si="707"/>
        <v/>
      </c>
      <c r="W13917" s="53" t="str">
        <f t="shared" si="707"/>
        <v/>
      </c>
      <c r="X13917" s="53" t="str">
        <f t="shared" si="707"/>
        <v/>
      </c>
    </row>
    <row r="13918" spans="18:24" hidden="1" x14ac:dyDescent="0.3">
      <c r="R13918">
        <f t="shared" si="708"/>
        <v>0</v>
      </c>
      <c r="S13918">
        <f t="shared" si="709"/>
        <v>0</v>
      </c>
      <c r="T13918" s="53" t="str">
        <f t="shared" si="707"/>
        <v/>
      </c>
      <c r="U13918" s="53" t="str">
        <f t="shared" si="707"/>
        <v/>
      </c>
      <c r="V13918" s="53" t="str">
        <f t="shared" si="707"/>
        <v/>
      </c>
      <c r="W13918" s="53" t="str">
        <f t="shared" si="707"/>
        <v/>
      </c>
      <c r="X13918" s="53" t="str">
        <f t="shared" si="707"/>
        <v/>
      </c>
    </row>
    <row r="13919" spans="18:24" hidden="1" x14ac:dyDescent="0.3">
      <c r="R13919">
        <f t="shared" si="708"/>
        <v>0</v>
      </c>
      <c r="S13919">
        <f t="shared" si="709"/>
        <v>0</v>
      </c>
      <c r="T13919" s="53" t="str">
        <f t="shared" si="707"/>
        <v/>
      </c>
      <c r="U13919" s="53" t="str">
        <f t="shared" si="707"/>
        <v/>
      </c>
      <c r="V13919" s="53" t="str">
        <f t="shared" si="707"/>
        <v/>
      </c>
      <c r="W13919" s="53" t="str">
        <f t="shared" si="707"/>
        <v/>
      </c>
      <c r="X13919" s="53" t="str">
        <f t="shared" si="707"/>
        <v/>
      </c>
    </row>
    <row r="13920" spans="18:24" hidden="1" x14ac:dyDescent="0.3">
      <c r="R13920">
        <f t="shared" si="708"/>
        <v>0</v>
      </c>
      <c r="S13920">
        <f t="shared" si="709"/>
        <v>0</v>
      </c>
      <c r="T13920" s="53" t="str">
        <f t="shared" si="707"/>
        <v/>
      </c>
      <c r="U13920" s="53" t="str">
        <f t="shared" si="707"/>
        <v/>
      </c>
      <c r="V13920" s="53" t="str">
        <f t="shared" si="707"/>
        <v/>
      </c>
      <c r="W13920" s="53" t="str">
        <f t="shared" si="707"/>
        <v/>
      </c>
      <c r="X13920" s="53" t="str">
        <f t="shared" si="707"/>
        <v/>
      </c>
    </row>
    <row r="13921" spans="18:24" hidden="1" x14ac:dyDescent="0.3">
      <c r="R13921">
        <f t="shared" si="708"/>
        <v>0</v>
      </c>
      <c r="S13921">
        <f t="shared" si="709"/>
        <v>0</v>
      </c>
      <c r="T13921" s="53" t="str">
        <f t="shared" si="707"/>
        <v/>
      </c>
      <c r="U13921" s="53" t="str">
        <f t="shared" si="707"/>
        <v/>
      </c>
      <c r="V13921" s="53" t="str">
        <f t="shared" si="707"/>
        <v/>
      </c>
      <c r="W13921" s="53" t="str">
        <f t="shared" si="707"/>
        <v/>
      </c>
      <c r="X13921" s="53" t="str">
        <f t="shared" si="707"/>
        <v/>
      </c>
    </row>
    <row r="13922" spans="18:24" hidden="1" x14ac:dyDescent="0.3">
      <c r="R13922">
        <f t="shared" si="708"/>
        <v>0</v>
      </c>
      <c r="S13922">
        <f t="shared" si="709"/>
        <v>0</v>
      </c>
      <c r="T13922" s="53" t="str">
        <f t="shared" si="707"/>
        <v/>
      </c>
      <c r="U13922" s="53" t="str">
        <f t="shared" si="707"/>
        <v/>
      </c>
      <c r="V13922" s="53" t="str">
        <f t="shared" si="707"/>
        <v/>
      </c>
      <c r="W13922" s="53" t="str">
        <f t="shared" si="707"/>
        <v/>
      </c>
      <c r="X13922" s="53" t="str">
        <f t="shared" si="707"/>
        <v/>
      </c>
    </row>
    <row r="13923" spans="18:24" hidden="1" x14ac:dyDescent="0.3">
      <c r="R13923">
        <f t="shared" si="708"/>
        <v>0</v>
      </c>
      <c r="S13923">
        <f t="shared" si="709"/>
        <v>0</v>
      </c>
      <c r="T13923" s="53" t="str">
        <f t="shared" si="707"/>
        <v/>
      </c>
      <c r="U13923" s="53" t="str">
        <f t="shared" si="707"/>
        <v/>
      </c>
      <c r="V13923" s="53" t="str">
        <f t="shared" si="707"/>
        <v/>
      </c>
      <c r="W13923" s="53" t="str">
        <f t="shared" si="707"/>
        <v/>
      </c>
      <c r="X13923" s="53" t="str">
        <f t="shared" si="707"/>
        <v/>
      </c>
    </row>
    <row r="13924" spans="18:24" hidden="1" x14ac:dyDescent="0.3">
      <c r="R13924">
        <f t="shared" si="708"/>
        <v>0</v>
      </c>
      <c r="S13924">
        <f t="shared" si="709"/>
        <v>0</v>
      </c>
      <c r="T13924" s="53" t="str">
        <f t="shared" si="707"/>
        <v/>
      </c>
      <c r="U13924" s="53" t="str">
        <f t="shared" si="707"/>
        <v/>
      </c>
      <c r="V13924" s="53" t="str">
        <f t="shared" si="707"/>
        <v/>
      </c>
      <c r="W13924" s="53" t="str">
        <f t="shared" si="707"/>
        <v/>
      </c>
      <c r="X13924" s="53" t="str">
        <f t="shared" si="707"/>
        <v/>
      </c>
    </row>
    <row r="13925" spans="18:24" hidden="1" x14ac:dyDescent="0.3">
      <c r="R13925">
        <f t="shared" si="708"/>
        <v>0</v>
      </c>
      <c r="S13925">
        <f t="shared" si="709"/>
        <v>0</v>
      </c>
      <c r="T13925" s="53" t="str">
        <f t="shared" si="707"/>
        <v/>
      </c>
      <c r="U13925" s="53" t="str">
        <f t="shared" si="707"/>
        <v/>
      </c>
      <c r="V13925" s="53" t="str">
        <f t="shared" si="707"/>
        <v/>
      </c>
      <c r="W13925" s="53" t="str">
        <f t="shared" si="707"/>
        <v/>
      </c>
      <c r="X13925" s="53" t="str">
        <f t="shared" si="707"/>
        <v/>
      </c>
    </row>
    <row r="13926" spans="18:24" hidden="1" x14ac:dyDescent="0.3">
      <c r="R13926">
        <f t="shared" si="708"/>
        <v>0</v>
      </c>
      <c r="S13926">
        <f t="shared" si="709"/>
        <v>0</v>
      </c>
      <c r="T13926" s="53" t="str">
        <f t="shared" si="707"/>
        <v/>
      </c>
      <c r="U13926" s="53" t="str">
        <f t="shared" si="707"/>
        <v/>
      </c>
      <c r="V13926" s="53" t="str">
        <f t="shared" si="707"/>
        <v/>
      </c>
      <c r="W13926" s="53" t="str">
        <f t="shared" si="707"/>
        <v/>
      </c>
      <c r="X13926" s="53" t="str">
        <f t="shared" si="707"/>
        <v/>
      </c>
    </row>
    <row r="13927" spans="18:24" hidden="1" x14ac:dyDescent="0.3">
      <c r="R13927">
        <f t="shared" si="708"/>
        <v>0</v>
      </c>
      <c r="S13927">
        <f t="shared" si="709"/>
        <v>0</v>
      </c>
      <c r="T13927" s="53" t="str">
        <f t="shared" si="707"/>
        <v/>
      </c>
      <c r="U13927" s="53" t="str">
        <f t="shared" si="707"/>
        <v/>
      </c>
      <c r="V13927" s="53" t="str">
        <f t="shared" si="707"/>
        <v/>
      </c>
      <c r="W13927" s="53" t="str">
        <f t="shared" si="707"/>
        <v/>
      </c>
      <c r="X13927" s="53" t="str">
        <f t="shared" si="707"/>
        <v/>
      </c>
    </row>
    <row r="13928" spans="18:24" hidden="1" x14ac:dyDescent="0.3">
      <c r="R13928">
        <f t="shared" si="708"/>
        <v>0</v>
      </c>
      <c r="S13928">
        <f t="shared" si="709"/>
        <v>0</v>
      </c>
      <c r="T13928" s="53" t="str">
        <f t="shared" si="707"/>
        <v/>
      </c>
      <c r="U13928" s="53" t="str">
        <f t="shared" si="707"/>
        <v/>
      </c>
      <c r="V13928" s="53" t="str">
        <f t="shared" si="707"/>
        <v/>
      </c>
      <c r="W13928" s="53" t="str">
        <f t="shared" si="707"/>
        <v/>
      </c>
      <c r="X13928" s="53" t="str">
        <f t="shared" si="707"/>
        <v/>
      </c>
    </row>
    <row r="13929" spans="18:24" hidden="1" x14ac:dyDescent="0.3">
      <c r="R13929">
        <f t="shared" si="708"/>
        <v>0</v>
      </c>
      <c r="S13929">
        <f t="shared" si="709"/>
        <v>0</v>
      </c>
      <c r="T13929" s="53" t="str">
        <f t="shared" si="707"/>
        <v/>
      </c>
      <c r="U13929" s="53" t="str">
        <f t="shared" si="707"/>
        <v/>
      </c>
      <c r="V13929" s="53" t="str">
        <f t="shared" si="707"/>
        <v/>
      </c>
      <c r="W13929" s="53" t="str">
        <f t="shared" si="707"/>
        <v/>
      </c>
      <c r="X13929" s="53" t="str">
        <f t="shared" si="707"/>
        <v/>
      </c>
    </row>
    <row r="13930" spans="18:24" hidden="1" x14ac:dyDescent="0.3">
      <c r="R13930">
        <f t="shared" si="708"/>
        <v>0</v>
      </c>
      <c r="S13930">
        <f t="shared" si="709"/>
        <v>0</v>
      </c>
      <c r="T13930" s="53" t="str">
        <f t="shared" si="707"/>
        <v/>
      </c>
      <c r="U13930" s="53" t="str">
        <f t="shared" si="707"/>
        <v/>
      </c>
      <c r="V13930" s="53" t="str">
        <f t="shared" si="707"/>
        <v/>
      </c>
      <c r="W13930" s="53" t="str">
        <f t="shared" si="707"/>
        <v/>
      </c>
      <c r="X13930" s="53" t="str">
        <f t="shared" si="707"/>
        <v/>
      </c>
    </row>
    <row r="13931" spans="18:24" hidden="1" x14ac:dyDescent="0.3">
      <c r="R13931">
        <f t="shared" si="708"/>
        <v>0</v>
      </c>
      <c r="S13931">
        <f t="shared" si="709"/>
        <v>0</v>
      </c>
      <c r="T13931" s="53" t="str">
        <f t="shared" si="707"/>
        <v/>
      </c>
      <c r="U13931" s="53" t="str">
        <f t="shared" si="707"/>
        <v/>
      </c>
      <c r="V13931" s="53" t="str">
        <f t="shared" si="707"/>
        <v/>
      </c>
      <c r="W13931" s="53" t="str">
        <f t="shared" si="707"/>
        <v/>
      </c>
      <c r="X13931" s="53" t="str">
        <f t="shared" si="707"/>
        <v/>
      </c>
    </row>
    <row r="13932" spans="18:24" hidden="1" x14ac:dyDescent="0.3">
      <c r="R13932">
        <f t="shared" si="708"/>
        <v>0</v>
      </c>
      <c r="S13932">
        <f t="shared" si="709"/>
        <v>0</v>
      </c>
      <c r="T13932" s="53" t="str">
        <f t="shared" si="707"/>
        <v/>
      </c>
      <c r="U13932" s="53" t="str">
        <f t="shared" si="707"/>
        <v/>
      </c>
      <c r="V13932" s="53" t="str">
        <f t="shared" si="707"/>
        <v/>
      </c>
      <c r="W13932" s="53" t="str">
        <f t="shared" si="707"/>
        <v/>
      </c>
      <c r="X13932" s="53" t="str">
        <f t="shared" si="707"/>
        <v/>
      </c>
    </row>
    <row r="13933" spans="18:24" hidden="1" x14ac:dyDescent="0.3">
      <c r="R13933">
        <f t="shared" si="708"/>
        <v>0</v>
      </c>
      <c r="S13933">
        <f t="shared" si="709"/>
        <v>0</v>
      </c>
      <c r="T13933" s="53" t="str">
        <f t="shared" si="707"/>
        <v/>
      </c>
      <c r="U13933" s="53" t="str">
        <f t="shared" si="707"/>
        <v/>
      </c>
      <c r="V13933" s="53" t="str">
        <f t="shared" si="707"/>
        <v/>
      </c>
      <c r="W13933" s="53" t="str">
        <f t="shared" si="707"/>
        <v/>
      </c>
      <c r="X13933" s="53" t="str">
        <f t="shared" si="707"/>
        <v/>
      </c>
    </row>
    <row r="13934" spans="18:24" hidden="1" x14ac:dyDescent="0.3">
      <c r="R13934">
        <f t="shared" si="708"/>
        <v>0</v>
      </c>
      <c r="S13934">
        <f t="shared" si="709"/>
        <v>0</v>
      </c>
      <c r="T13934" s="53" t="str">
        <f t="shared" si="707"/>
        <v/>
      </c>
      <c r="U13934" s="53" t="str">
        <f t="shared" si="707"/>
        <v/>
      </c>
      <c r="V13934" s="53" t="str">
        <f t="shared" si="707"/>
        <v/>
      </c>
      <c r="W13934" s="53" t="str">
        <f t="shared" si="707"/>
        <v/>
      </c>
      <c r="X13934" s="53" t="str">
        <f t="shared" si="707"/>
        <v/>
      </c>
    </row>
    <row r="13935" spans="18:24" hidden="1" x14ac:dyDescent="0.3">
      <c r="R13935">
        <f t="shared" si="708"/>
        <v>0</v>
      </c>
      <c r="S13935">
        <f t="shared" si="709"/>
        <v>0</v>
      </c>
      <c r="T13935" s="53" t="str">
        <f t="shared" si="707"/>
        <v/>
      </c>
      <c r="U13935" s="53" t="str">
        <f t="shared" si="707"/>
        <v/>
      </c>
      <c r="V13935" s="53" t="str">
        <f t="shared" si="707"/>
        <v/>
      </c>
      <c r="W13935" s="53" t="str">
        <f t="shared" si="707"/>
        <v/>
      </c>
      <c r="X13935" s="53" t="str">
        <f t="shared" si="707"/>
        <v/>
      </c>
    </row>
    <row r="13936" spans="18:24" hidden="1" x14ac:dyDescent="0.3">
      <c r="R13936">
        <f t="shared" si="708"/>
        <v>0</v>
      </c>
      <c r="S13936">
        <f t="shared" si="709"/>
        <v>0</v>
      </c>
      <c r="T13936" s="53" t="str">
        <f t="shared" si="707"/>
        <v/>
      </c>
      <c r="U13936" s="53" t="str">
        <f t="shared" si="707"/>
        <v/>
      </c>
      <c r="V13936" s="53" t="str">
        <f t="shared" si="707"/>
        <v/>
      </c>
      <c r="W13936" s="53" t="str">
        <f t="shared" si="707"/>
        <v/>
      </c>
      <c r="X13936" s="53" t="str">
        <f t="shared" si="707"/>
        <v/>
      </c>
    </row>
    <row r="13937" spans="18:24" hidden="1" x14ac:dyDescent="0.3">
      <c r="R13937">
        <f t="shared" si="708"/>
        <v>0</v>
      </c>
      <c r="S13937">
        <f t="shared" si="709"/>
        <v>0</v>
      </c>
      <c r="T13937" s="53" t="str">
        <f t="shared" si="707"/>
        <v/>
      </c>
      <c r="U13937" s="53" t="str">
        <f t="shared" si="707"/>
        <v/>
      </c>
      <c r="V13937" s="53" t="str">
        <f t="shared" si="707"/>
        <v/>
      </c>
      <c r="W13937" s="53" t="str">
        <f t="shared" si="707"/>
        <v/>
      </c>
      <c r="X13937" s="53" t="str">
        <f t="shared" si="707"/>
        <v/>
      </c>
    </row>
    <row r="13938" spans="18:24" hidden="1" x14ac:dyDescent="0.3">
      <c r="R13938">
        <f t="shared" si="708"/>
        <v>0</v>
      </c>
      <c r="S13938">
        <f t="shared" si="709"/>
        <v>0</v>
      </c>
      <c r="T13938" s="53" t="str">
        <f t="shared" si="707"/>
        <v/>
      </c>
      <c r="U13938" s="53" t="str">
        <f t="shared" si="707"/>
        <v/>
      </c>
      <c r="V13938" s="53" t="str">
        <f t="shared" si="707"/>
        <v/>
      </c>
      <c r="W13938" s="53" t="str">
        <f t="shared" si="707"/>
        <v/>
      </c>
      <c r="X13938" s="53" t="str">
        <f t="shared" si="707"/>
        <v/>
      </c>
    </row>
    <row r="13939" spans="18:24" hidden="1" x14ac:dyDescent="0.3">
      <c r="R13939">
        <f t="shared" si="708"/>
        <v>0</v>
      </c>
      <c r="S13939">
        <f t="shared" si="709"/>
        <v>0</v>
      </c>
      <c r="T13939" s="53" t="str">
        <f t="shared" si="707"/>
        <v/>
      </c>
      <c r="U13939" s="53" t="str">
        <f t="shared" si="707"/>
        <v/>
      </c>
      <c r="V13939" s="53" t="str">
        <f t="shared" si="707"/>
        <v/>
      </c>
      <c r="W13939" s="53" t="str">
        <f t="shared" si="707"/>
        <v/>
      </c>
      <c r="X13939" s="53" t="str">
        <f t="shared" si="707"/>
        <v/>
      </c>
    </row>
    <row r="13940" spans="18:24" hidden="1" x14ac:dyDescent="0.3">
      <c r="R13940">
        <f t="shared" si="708"/>
        <v>0</v>
      </c>
      <c r="S13940">
        <f t="shared" si="709"/>
        <v>0</v>
      </c>
      <c r="T13940" s="53" t="str">
        <f t="shared" si="707"/>
        <v/>
      </c>
      <c r="U13940" s="53" t="str">
        <f t="shared" si="707"/>
        <v/>
      </c>
      <c r="V13940" s="53" t="str">
        <f t="shared" si="707"/>
        <v/>
      </c>
      <c r="W13940" s="53" t="str">
        <f t="shared" si="707"/>
        <v/>
      </c>
      <c r="X13940" s="53" t="str">
        <f t="shared" si="707"/>
        <v/>
      </c>
    </row>
    <row r="13941" spans="18:24" hidden="1" x14ac:dyDescent="0.3">
      <c r="R13941">
        <f t="shared" si="708"/>
        <v>0</v>
      </c>
      <c r="S13941">
        <f t="shared" si="709"/>
        <v>0</v>
      </c>
      <c r="T13941" s="53" t="str">
        <f t="shared" si="707"/>
        <v/>
      </c>
      <c r="U13941" s="53" t="str">
        <f t="shared" si="707"/>
        <v/>
      </c>
      <c r="V13941" s="53" t="str">
        <f t="shared" si="707"/>
        <v/>
      </c>
      <c r="W13941" s="53" t="str">
        <f t="shared" si="707"/>
        <v/>
      </c>
      <c r="X13941" s="53" t="str">
        <f t="shared" si="707"/>
        <v/>
      </c>
    </row>
    <row r="13942" spans="18:24" hidden="1" x14ac:dyDescent="0.3">
      <c r="R13942">
        <f t="shared" si="708"/>
        <v>0</v>
      </c>
      <c r="S13942">
        <f t="shared" si="709"/>
        <v>0</v>
      </c>
      <c r="T13942" s="53" t="str">
        <f t="shared" ref="T13942:X13992" si="710">IF(OR(COUNTIF($D13942,"*"&amp;T$5&amp;"*")&gt;0,$D13942="GRUPO TEPSA"),T$5,"")</f>
        <v/>
      </c>
      <c r="U13942" s="53" t="str">
        <f t="shared" si="710"/>
        <v/>
      </c>
      <c r="V13942" s="53" t="str">
        <f t="shared" si="710"/>
        <v/>
      </c>
      <c r="W13942" s="53" t="str">
        <f t="shared" si="710"/>
        <v/>
      </c>
      <c r="X13942" s="53" t="str">
        <f t="shared" si="710"/>
        <v/>
      </c>
    </row>
    <row r="13943" spans="18:24" hidden="1" x14ac:dyDescent="0.3">
      <c r="R13943">
        <f t="shared" si="708"/>
        <v>0</v>
      </c>
      <c r="S13943">
        <f t="shared" si="709"/>
        <v>0</v>
      </c>
      <c r="T13943" s="53" t="str">
        <f t="shared" si="710"/>
        <v/>
      </c>
      <c r="U13943" s="53" t="str">
        <f t="shared" si="710"/>
        <v/>
      </c>
      <c r="V13943" s="53" t="str">
        <f t="shared" si="710"/>
        <v/>
      </c>
      <c r="W13943" s="53" t="str">
        <f t="shared" si="710"/>
        <v/>
      </c>
      <c r="X13943" s="53" t="str">
        <f t="shared" si="710"/>
        <v/>
      </c>
    </row>
    <row r="13944" spans="18:24" hidden="1" x14ac:dyDescent="0.3">
      <c r="R13944">
        <f t="shared" si="708"/>
        <v>0</v>
      </c>
      <c r="S13944">
        <f t="shared" si="709"/>
        <v>0</v>
      </c>
      <c r="T13944" s="53" t="str">
        <f t="shared" si="710"/>
        <v/>
      </c>
      <c r="U13944" s="53" t="str">
        <f t="shared" si="710"/>
        <v/>
      </c>
      <c r="V13944" s="53" t="str">
        <f t="shared" si="710"/>
        <v/>
      </c>
      <c r="W13944" s="53" t="str">
        <f t="shared" si="710"/>
        <v/>
      </c>
      <c r="X13944" s="53" t="str">
        <f t="shared" si="710"/>
        <v/>
      </c>
    </row>
    <row r="13945" spans="18:24" hidden="1" x14ac:dyDescent="0.3">
      <c r="R13945">
        <f t="shared" si="708"/>
        <v>0</v>
      </c>
      <c r="S13945">
        <f t="shared" si="709"/>
        <v>0</v>
      </c>
      <c r="T13945" s="53" t="str">
        <f t="shared" si="710"/>
        <v/>
      </c>
      <c r="U13945" s="53" t="str">
        <f t="shared" si="710"/>
        <v/>
      </c>
      <c r="V13945" s="53" t="str">
        <f t="shared" si="710"/>
        <v/>
      </c>
      <c r="W13945" s="53" t="str">
        <f t="shared" si="710"/>
        <v/>
      </c>
      <c r="X13945" s="53" t="str">
        <f t="shared" si="710"/>
        <v/>
      </c>
    </row>
    <row r="13946" spans="18:24" hidden="1" x14ac:dyDescent="0.3">
      <c r="R13946">
        <f t="shared" si="708"/>
        <v>0</v>
      </c>
      <c r="S13946">
        <f t="shared" si="709"/>
        <v>0</v>
      </c>
      <c r="T13946" s="53" t="str">
        <f t="shared" si="710"/>
        <v/>
      </c>
      <c r="U13946" s="53" t="str">
        <f t="shared" si="710"/>
        <v/>
      </c>
      <c r="V13946" s="53" t="str">
        <f t="shared" si="710"/>
        <v/>
      </c>
      <c r="W13946" s="53" t="str">
        <f t="shared" si="710"/>
        <v/>
      </c>
      <c r="X13946" s="53" t="str">
        <f t="shared" si="710"/>
        <v/>
      </c>
    </row>
    <row r="13947" spans="18:24" hidden="1" x14ac:dyDescent="0.3">
      <c r="R13947">
        <f t="shared" si="708"/>
        <v>0</v>
      </c>
      <c r="S13947">
        <f t="shared" si="709"/>
        <v>0</v>
      </c>
      <c r="T13947" s="53" t="str">
        <f t="shared" si="710"/>
        <v/>
      </c>
      <c r="U13947" s="53" t="str">
        <f t="shared" si="710"/>
        <v/>
      </c>
      <c r="V13947" s="53" t="str">
        <f t="shared" si="710"/>
        <v/>
      </c>
      <c r="W13947" s="53" t="str">
        <f t="shared" si="710"/>
        <v/>
      </c>
      <c r="X13947" s="53" t="str">
        <f t="shared" si="710"/>
        <v/>
      </c>
    </row>
    <row r="13948" spans="18:24" hidden="1" x14ac:dyDescent="0.3">
      <c r="R13948">
        <f t="shared" si="708"/>
        <v>0</v>
      </c>
      <c r="S13948">
        <f t="shared" si="709"/>
        <v>0</v>
      </c>
      <c r="T13948" s="53" t="str">
        <f t="shared" si="710"/>
        <v/>
      </c>
      <c r="U13948" s="53" t="str">
        <f t="shared" si="710"/>
        <v/>
      </c>
      <c r="V13948" s="53" t="str">
        <f t="shared" si="710"/>
        <v/>
      </c>
      <c r="W13948" s="53" t="str">
        <f t="shared" si="710"/>
        <v/>
      </c>
      <c r="X13948" s="53" t="str">
        <f t="shared" si="710"/>
        <v/>
      </c>
    </row>
    <row r="13949" spans="18:24" hidden="1" x14ac:dyDescent="0.3">
      <c r="R13949">
        <f t="shared" si="708"/>
        <v>0</v>
      </c>
      <c r="S13949">
        <f t="shared" si="709"/>
        <v>0</v>
      </c>
      <c r="T13949" s="53" t="str">
        <f t="shared" si="710"/>
        <v/>
      </c>
      <c r="U13949" s="53" t="str">
        <f t="shared" si="710"/>
        <v/>
      </c>
      <c r="V13949" s="53" t="str">
        <f t="shared" si="710"/>
        <v/>
      </c>
      <c r="W13949" s="53" t="str">
        <f t="shared" si="710"/>
        <v/>
      </c>
      <c r="X13949" s="53" t="str">
        <f t="shared" si="710"/>
        <v/>
      </c>
    </row>
    <row r="13950" spans="18:24" hidden="1" x14ac:dyDescent="0.3">
      <c r="R13950">
        <f t="shared" si="708"/>
        <v>0</v>
      </c>
      <c r="S13950">
        <f t="shared" si="709"/>
        <v>0</v>
      </c>
      <c r="T13950" s="53" t="str">
        <f t="shared" si="710"/>
        <v/>
      </c>
      <c r="U13950" s="53" t="str">
        <f t="shared" si="710"/>
        <v/>
      </c>
      <c r="V13950" s="53" t="str">
        <f t="shared" si="710"/>
        <v/>
      </c>
      <c r="W13950" s="53" t="str">
        <f t="shared" si="710"/>
        <v/>
      </c>
      <c r="X13950" s="53" t="str">
        <f t="shared" si="710"/>
        <v/>
      </c>
    </row>
    <row r="13951" spans="18:24" hidden="1" x14ac:dyDescent="0.3">
      <c r="R13951">
        <f t="shared" si="708"/>
        <v>0</v>
      </c>
      <c r="S13951">
        <f t="shared" si="709"/>
        <v>0</v>
      </c>
      <c r="T13951" s="53" t="str">
        <f t="shared" si="710"/>
        <v/>
      </c>
      <c r="U13951" s="53" t="str">
        <f t="shared" si="710"/>
        <v/>
      </c>
      <c r="V13951" s="53" t="str">
        <f t="shared" si="710"/>
        <v/>
      </c>
      <c r="W13951" s="53" t="str">
        <f t="shared" si="710"/>
        <v/>
      </c>
      <c r="X13951" s="53" t="str">
        <f t="shared" si="710"/>
        <v/>
      </c>
    </row>
    <row r="13952" spans="18:24" hidden="1" x14ac:dyDescent="0.3">
      <c r="R13952">
        <f t="shared" si="708"/>
        <v>0</v>
      </c>
      <c r="S13952">
        <f t="shared" si="709"/>
        <v>0</v>
      </c>
      <c r="T13952" s="53" t="str">
        <f t="shared" si="710"/>
        <v/>
      </c>
      <c r="U13952" s="53" t="str">
        <f t="shared" si="710"/>
        <v/>
      </c>
      <c r="V13952" s="53" t="str">
        <f t="shared" si="710"/>
        <v/>
      </c>
      <c r="W13952" s="53" t="str">
        <f t="shared" si="710"/>
        <v/>
      </c>
      <c r="X13952" s="53" t="str">
        <f t="shared" si="710"/>
        <v/>
      </c>
    </row>
    <row r="13953" spans="18:24" hidden="1" x14ac:dyDescent="0.3">
      <c r="R13953">
        <f t="shared" si="708"/>
        <v>0</v>
      </c>
      <c r="S13953">
        <f t="shared" si="709"/>
        <v>0</v>
      </c>
      <c r="T13953" s="53" t="str">
        <f t="shared" si="710"/>
        <v/>
      </c>
      <c r="U13953" s="53" t="str">
        <f t="shared" si="710"/>
        <v/>
      </c>
      <c r="V13953" s="53" t="str">
        <f t="shared" si="710"/>
        <v/>
      </c>
      <c r="W13953" s="53" t="str">
        <f t="shared" si="710"/>
        <v/>
      </c>
      <c r="X13953" s="53" t="str">
        <f t="shared" si="710"/>
        <v/>
      </c>
    </row>
    <row r="13954" spans="18:24" hidden="1" x14ac:dyDescent="0.3">
      <c r="R13954">
        <f t="shared" si="708"/>
        <v>0</v>
      </c>
      <c r="S13954">
        <f t="shared" si="709"/>
        <v>0</v>
      </c>
      <c r="T13954" s="53" t="str">
        <f t="shared" si="710"/>
        <v/>
      </c>
      <c r="U13954" s="53" t="str">
        <f t="shared" si="710"/>
        <v/>
      </c>
      <c r="V13954" s="53" t="str">
        <f t="shared" si="710"/>
        <v/>
      </c>
      <c r="W13954" s="53" t="str">
        <f t="shared" si="710"/>
        <v/>
      </c>
      <c r="X13954" s="53" t="str">
        <f t="shared" si="710"/>
        <v/>
      </c>
    </row>
    <row r="13955" spans="18:24" hidden="1" x14ac:dyDescent="0.3">
      <c r="R13955">
        <f t="shared" si="708"/>
        <v>0</v>
      </c>
      <c r="S13955">
        <f t="shared" si="709"/>
        <v>0</v>
      </c>
      <c r="T13955" s="53" t="str">
        <f t="shared" si="710"/>
        <v/>
      </c>
      <c r="U13955" s="53" t="str">
        <f t="shared" si="710"/>
        <v/>
      </c>
      <c r="V13955" s="53" t="str">
        <f t="shared" si="710"/>
        <v/>
      </c>
      <c r="W13955" s="53" t="str">
        <f t="shared" si="710"/>
        <v/>
      </c>
      <c r="X13955" s="53" t="str">
        <f t="shared" si="710"/>
        <v/>
      </c>
    </row>
    <row r="13956" spans="18:24" hidden="1" x14ac:dyDescent="0.3">
      <c r="R13956">
        <f t="shared" si="708"/>
        <v>0</v>
      </c>
      <c r="S13956">
        <f t="shared" si="709"/>
        <v>0</v>
      </c>
      <c r="T13956" s="53" t="str">
        <f t="shared" si="710"/>
        <v/>
      </c>
      <c r="U13956" s="53" t="str">
        <f t="shared" si="710"/>
        <v/>
      </c>
      <c r="V13956" s="53" t="str">
        <f t="shared" si="710"/>
        <v/>
      </c>
      <c r="W13956" s="53" t="str">
        <f t="shared" si="710"/>
        <v/>
      </c>
      <c r="X13956" s="53" t="str">
        <f t="shared" si="710"/>
        <v/>
      </c>
    </row>
    <row r="13957" spans="18:24" hidden="1" x14ac:dyDescent="0.3">
      <c r="R13957">
        <f t="shared" si="708"/>
        <v>0</v>
      </c>
      <c r="S13957">
        <f t="shared" si="709"/>
        <v>0</v>
      </c>
      <c r="T13957" s="53" t="str">
        <f t="shared" si="710"/>
        <v/>
      </c>
      <c r="U13957" s="53" t="str">
        <f t="shared" si="710"/>
        <v/>
      </c>
      <c r="V13957" s="53" t="str">
        <f t="shared" si="710"/>
        <v/>
      </c>
      <c r="W13957" s="53" t="str">
        <f t="shared" si="710"/>
        <v/>
      </c>
      <c r="X13957" s="53" t="str">
        <f t="shared" si="710"/>
        <v/>
      </c>
    </row>
    <row r="13958" spans="18:24" hidden="1" x14ac:dyDescent="0.3">
      <c r="R13958">
        <f t="shared" si="708"/>
        <v>0</v>
      </c>
      <c r="S13958">
        <f t="shared" si="709"/>
        <v>0</v>
      </c>
      <c r="T13958" s="53" t="str">
        <f t="shared" si="710"/>
        <v/>
      </c>
      <c r="U13958" s="53" t="str">
        <f t="shared" si="710"/>
        <v/>
      </c>
      <c r="V13958" s="53" t="str">
        <f t="shared" si="710"/>
        <v/>
      </c>
      <c r="W13958" s="53" t="str">
        <f t="shared" si="710"/>
        <v/>
      </c>
      <c r="X13958" s="53" t="str">
        <f t="shared" si="710"/>
        <v/>
      </c>
    </row>
    <row r="13959" spans="18:24" hidden="1" x14ac:dyDescent="0.3">
      <c r="R13959">
        <f t="shared" ref="R13959:R14022" si="711">IF(OR(D13959="GRUPO TEPSA",D13959="TODAS"),P13959/5,P13959)</f>
        <v>0</v>
      </c>
      <c r="S13959">
        <f t="shared" si="709"/>
        <v>0</v>
      </c>
      <c r="T13959" s="53" t="str">
        <f t="shared" si="710"/>
        <v/>
      </c>
      <c r="U13959" s="53" t="str">
        <f t="shared" si="710"/>
        <v/>
      </c>
      <c r="V13959" s="53" t="str">
        <f t="shared" si="710"/>
        <v/>
      </c>
      <c r="W13959" s="53" t="str">
        <f t="shared" si="710"/>
        <v/>
      </c>
      <c r="X13959" s="53" t="str">
        <f t="shared" si="710"/>
        <v/>
      </c>
    </row>
    <row r="13960" spans="18:24" hidden="1" x14ac:dyDescent="0.3">
      <c r="R13960">
        <f t="shared" si="711"/>
        <v>0</v>
      </c>
      <c r="S13960">
        <f t="shared" si="709"/>
        <v>0</v>
      </c>
      <c r="T13960" s="53" t="str">
        <f t="shared" si="710"/>
        <v/>
      </c>
      <c r="U13960" s="53" t="str">
        <f t="shared" si="710"/>
        <v/>
      </c>
      <c r="V13960" s="53" t="str">
        <f t="shared" si="710"/>
        <v/>
      </c>
      <c r="W13960" s="53" t="str">
        <f t="shared" si="710"/>
        <v/>
      </c>
      <c r="X13960" s="53" t="str">
        <f t="shared" si="710"/>
        <v/>
      </c>
    </row>
    <row r="13961" spans="18:24" hidden="1" x14ac:dyDescent="0.3">
      <c r="R13961">
        <f t="shared" si="711"/>
        <v>0</v>
      </c>
      <c r="S13961">
        <f t="shared" si="709"/>
        <v>0</v>
      </c>
      <c r="T13961" s="53" t="str">
        <f t="shared" si="710"/>
        <v/>
      </c>
      <c r="U13961" s="53" t="str">
        <f t="shared" si="710"/>
        <v/>
      </c>
      <c r="V13961" s="53" t="str">
        <f t="shared" si="710"/>
        <v/>
      </c>
      <c r="W13961" s="53" t="str">
        <f t="shared" si="710"/>
        <v/>
      </c>
      <c r="X13961" s="53" t="str">
        <f t="shared" si="710"/>
        <v/>
      </c>
    </row>
    <row r="13962" spans="18:24" hidden="1" x14ac:dyDescent="0.3">
      <c r="R13962">
        <f t="shared" si="711"/>
        <v>0</v>
      </c>
      <c r="S13962">
        <f t="shared" si="709"/>
        <v>0</v>
      </c>
      <c r="T13962" s="53" t="str">
        <f t="shared" si="710"/>
        <v/>
      </c>
      <c r="U13962" s="53" t="str">
        <f t="shared" si="710"/>
        <v/>
      </c>
      <c r="V13962" s="53" t="str">
        <f t="shared" si="710"/>
        <v/>
      </c>
      <c r="W13962" s="53" t="str">
        <f t="shared" si="710"/>
        <v/>
      </c>
      <c r="X13962" s="53" t="str">
        <f t="shared" si="710"/>
        <v/>
      </c>
    </row>
    <row r="13963" spans="18:24" hidden="1" x14ac:dyDescent="0.3">
      <c r="R13963">
        <f t="shared" si="711"/>
        <v>0</v>
      </c>
      <c r="S13963">
        <f t="shared" ref="S13963:S14026" si="712">IF(OR(D13963="GRUPO TEPSA",D13963="TODAS"),Q13963/5,Q13963)</f>
        <v>0</v>
      </c>
      <c r="T13963" s="53" t="str">
        <f t="shared" si="710"/>
        <v/>
      </c>
      <c r="U13963" s="53" t="str">
        <f t="shared" si="710"/>
        <v/>
      </c>
      <c r="V13963" s="53" t="str">
        <f t="shared" si="710"/>
        <v/>
      </c>
      <c r="W13963" s="53" t="str">
        <f t="shared" si="710"/>
        <v/>
      </c>
      <c r="X13963" s="53" t="str">
        <f t="shared" si="710"/>
        <v/>
      </c>
    </row>
    <row r="13964" spans="18:24" hidden="1" x14ac:dyDescent="0.3">
      <c r="R13964">
        <f t="shared" si="711"/>
        <v>0</v>
      </c>
      <c r="S13964">
        <f t="shared" si="712"/>
        <v>0</v>
      </c>
      <c r="T13964" s="53" t="str">
        <f t="shared" si="710"/>
        <v/>
      </c>
      <c r="U13964" s="53" t="str">
        <f t="shared" si="710"/>
        <v/>
      </c>
      <c r="V13964" s="53" t="str">
        <f t="shared" si="710"/>
        <v/>
      </c>
      <c r="W13964" s="53" t="str">
        <f t="shared" si="710"/>
        <v/>
      </c>
      <c r="X13964" s="53" t="str">
        <f t="shared" si="710"/>
        <v/>
      </c>
    </row>
    <row r="13965" spans="18:24" hidden="1" x14ac:dyDescent="0.3">
      <c r="R13965">
        <f t="shared" si="711"/>
        <v>0</v>
      </c>
      <c r="S13965">
        <f t="shared" si="712"/>
        <v>0</v>
      </c>
      <c r="T13965" s="53" t="str">
        <f t="shared" si="710"/>
        <v/>
      </c>
      <c r="U13965" s="53" t="str">
        <f t="shared" si="710"/>
        <v/>
      </c>
      <c r="V13965" s="53" t="str">
        <f t="shared" si="710"/>
        <v/>
      </c>
      <c r="W13965" s="53" t="str">
        <f t="shared" si="710"/>
        <v/>
      </c>
      <c r="X13965" s="53" t="str">
        <f t="shared" si="710"/>
        <v/>
      </c>
    </row>
    <row r="13966" spans="18:24" hidden="1" x14ac:dyDescent="0.3">
      <c r="R13966">
        <f t="shared" si="711"/>
        <v>0</v>
      </c>
      <c r="S13966">
        <f t="shared" si="712"/>
        <v>0</v>
      </c>
      <c r="T13966" s="53" t="str">
        <f t="shared" si="710"/>
        <v/>
      </c>
      <c r="U13966" s="53" t="str">
        <f t="shared" si="710"/>
        <v/>
      </c>
      <c r="V13966" s="53" t="str">
        <f t="shared" si="710"/>
        <v/>
      </c>
      <c r="W13966" s="53" t="str">
        <f t="shared" si="710"/>
        <v/>
      </c>
      <c r="X13966" s="53" t="str">
        <f t="shared" si="710"/>
        <v/>
      </c>
    </row>
    <row r="13967" spans="18:24" hidden="1" x14ac:dyDescent="0.3">
      <c r="R13967">
        <f t="shared" si="711"/>
        <v>0</v>
      </c>
      <c r="S13967">
        <f t="shared" si="712"/>
        <v>0</v>
      </c>
      <c r="T13967" s="53" t="str">
        <f t="shared" si="710"/>
        <v/>
      </c>
      <c r="U13967" s="53" t="str">
        <f t="shared" si="710"/>
        <v/>
      </c>
      <c r="V13967" s="53" t="str">
        <f t="shared" si="710"/>
        <v/>
      </c>
      <c r="W13967" s="53" t="str">
        <f t="shared" si="710"/>
        <v/>
      </c>
      <c r="X13967" s="53" t="str">
        <f t="shared" si="710"/>
        <v/>
      </c>
    </row>
    <row r="13968" spans="18:24" hidden="1" x14ac:dyDescent="0.3">
      <c r="R13968">
        <f t="shared" si="711"/>
        <v>0</v>
      </c>
      <c r="S13968">
        <f t="shared" si="712"/>
        <v>0</v>
      </c>
      <c r="T13968" s="53" t="str">
        <f t="shared" si="710"/>
        <v/>
      </c>
      <c r="U13968" s="53" t="str">
        <f t="shared" si="710"/>
        <v/>
      </c>
      <c r="V13968" s="53" t="str">
        <f t="shared" si="710"/>
        <v/>
      </c>
      <c r="W13968" s="53" t="str">
        <f t="shared" si="710"/>
        <v/>
      </c>
      <c r="X13968" s="53" t="str">
        <f t="shared" si="710"/>
        <v/>
      </c>
    </row>
    <row r="13969" spans="18:24" hidden="1" x14ac:dyDescent="0.3">
      <c r="R13969">
        <f t="shared" si="711"/>
        <v>0</v>
      </c>
      <c r="S13969">
        <f t="shared" si="712"/>
        <v>0</v>
      </c>
      <c r="T13969" s="53" t="str">
        <f t="shared" si="710"/>
        <v/>
      </c>
      <c r="U13969" s="53" t="str">
        <f t="shared" si="710"/>
        <v/>
      </c>
      <c r="V13969" s="53" t="str">
        <f t="shared" si="710"/>
        <v/>
      </c>
      <c r="W13969" s="53" t="str">
        <f t="shared" si="710"/>
        <v/>
      </c>
      <c r="X13969" s="53" t="str">
        <f t="shared" si="710"/>
        <v/>
      </c>
    </row>
    <row r="13970" spans="18:24" hidden="1" x14ac:dyDescent="0.3">
      <c r="R13970">
        <f t="shared" si="711"/>
        <v>0</v>
      </c>
      <c r="S13970">
        <f t="shared" si="712"/>
        <v>0</v>
      </c>
      <c r="T13970" s="53" t="str">
        <f t="shared" si="710"/>
        <v/>
      </c>
      <c r="U13970" s="53" t="str">
        <f t="shared" si="710"/>
        <v/>
      </c>
      <c r="V13970" s="53" t="str">
        <f t="shared" si="710"/>
        <v/>
      </c>
      <c r="W13970" s="53" t="str">
        <f t="shared" si="710"/>
        <v/>
      </c>
      <c r="X13970" s="53" t="str">
        <f t="shared" si="710"/>
        <v/>
      </c>
    </row>
    <row r="13971" spans="18:24" hidden="1" x14ac:dyDescent="0.3">
      <c r="R13971">
        <f t="shared" si="711"/>
        <v>0</v>
      </c>
      <c r="S13971">
        <f t="shared" si="712"/>
        <v>0</v>
      </c>
      <c r="T13971" s="53" t="str">
        <f t="shared" si="710"/>
        <v/>
      </c>
      <c r="U13971" s="53" t="str">
        <f t="shared" si="710"/>
        <v/>
      </c>
      <c r="V13971" s="53" t="str">
        <f t="shared" si="710"/>
        <v/>
      </c>
      <c r="W13971" s="53" t="str">
        <f t="shared" si="710"/>
        <v/>
      </c>
      <c r="X13971" s="53" t="str">
        <f t="shared" si="710"/>
        <v/>
      </c>
    </row>
    <row r="13972" spans="18:24" hidden="1" x14ac:dyDescent="0.3">
      <c r="R13972">
        <f t="shared" si="711"/>
        <v>0</v>
      </c>
      <c r="S13972">
        <f t="shared" si="712"/>
        <v>0</v>
      </c>
      <c r="T13972" s="53" t="str">
        <f t="shared" si="710"/>
        <v/>
      </c>
      <c r="U13972" s="53" t="str">
        <f t="shared" si="710"/>
        <v/>
      </c>
      <c r="V13972" s="53" t="str">
        <f t="shared" si="710"/>
        <v/>
      </c>
      <c r="W13972" s="53" t="str">
        <f t="shared" si="710"/>
        <v/>
      </c>
      <c r="X13972" s="53" t="str">
        <f t="shared" si="710"/>
        <v/>
      </c>
    </row>
    <row r="13973" spans="18:24" hidden="1" x14ac:dyDescent="0.3">
      <c r="R13973">
        <f t="shared" si="711"/>
        <v>0</v>
      </c>
      <c r="S13973">
        <f t="shared" si="712"/>
        <v>0</v>
      </c>
      <c r="T13973" s="53" t="str">
        <f t="shared" si="710"/>
        <v/>
      </c>
      <c r="U13973" s="53" t="str">
        <f t="shared" si="710"/>
        <v/>
      </c>
      <c r="V13973" s="53" t="str">
        <f t="shared" si="710"/>
        <v/>
      </c>
      <c r="W13973" s="53" t="str">
        <f t="shared" si="710"/>
        <v/>
      </c>
      <c r="X13973" s="53" t="str">
        <f t="shared" si="710"/>
        <v/>
      </c>
    </row>
    <row r="13974" spans="18:24" hidden="1" x14ac:dyDescent="0.3">
      <c r="R13974">
        <f t="shared" si="711"/>
        <v>0</v>
      </c>
      <c r="S13974">
        <f t="shared" si="712"/>
        <v>0</v>
      </c>
      <c r="T13974" s="53" t="str">
        <f t="shared" si="710"/>
        <v/>
      </c>
      <c r="U13974" s="53" t="str">
        <f t="shared" si="710"/>
        <v/>
      </c>
      <c r="V13974" s="53" t="str">
        <f t="shared" si="710"/>
        <v/>
      </c>
      <c r="W13974" s="53" t="str">
        <f t="shared" si="710"/>
        <v/>
      </c>
      <c r="X13974" s="53" t="str">
        <f t="shared" si="710"/>
        <v/>
      </c>
    </row>
    <row r="13975" spans="18:24" hidden="1" x14ac:dyDescent="0.3">
      <c r="R13975">
        <f t="shared" si="711"/>
        <v>0</v>
      </c>
      <c r="S13975">
        <f t="shared" si="712"/>
        <v>0</v>
      </c>
      <c r="T13975" s="53" t="str">
        <f t="shared" si="710"/>
        <v/>
      </c>
      <c r="U13975" s="53" t="str">
        <f t="shared" si="710"/>
        <v/>
      </c>
      <c r="V13975" s="53" t="str">
        <f t="shared" si="710"/>
        <v/>
      </c>
      <c r="W13975" s="53" t="str">
        <f t="shared" si="710"/>
        <v/>
      </c>
      <c r="X13975" s="53" t="str">
        <f t="shared" si="710"/>
        <v/>
      </c>
    </row>
    <row r="13976" spans="18:24" hidden="1" x14ac:dyDescent="0.3">
      <c r="R13976">
        <f t="shared" si="711"/>
        <v>0</v>
      </c>
      <c r="S13976">
        <f t="shared" si="712"/>
        <v>0</v>
      </c>
      <c r="T13976" s="53" t="str">
        <f t="shared" si="710"/>
        <v/>
      </c>
      <c r="U13976" s="53" t="str">
        <f t="shared" si="710"/>
        <v/>
      </c>
      <c r="V13976" s="53" t="str">
        <f t="shared" si="710"/>
        <v/>
      </c>
      <c r="W13976" s="53" t="str">
        <f t="shared" si="710"/>
        <v/>
      </c>
      <c r="X13976" s="53" t="str">
        <f t="shared" si="710"/>
        <v/>
      </c>
    </row>
    <row r="13977" spans="18:24" hidden="1" x14ac:dyDescent="0.3">
      <c r="R13977">
        <f t="shared" si="711"/>
        <v>0</v>
      </c>
      <c r="S13977">
        <f t="shared" si="712"/>
        <v>0</v>
      </c>
      <c r="T13977" s="53" t="str">
        <f t="shared" si="710"/>
        <v/>
      </c>
      <c r="U13977" s="53" t="str">
        <f t="shared" si="710"/>
        <v/>
      </c>
      <c r="V13977" s="53" t="str">
        <f t="shared" si="710"/>
        <v/>
      </c>
      <c r="W13977" s="53" t="str">
        <f t="shared" si="710"/>
        <v/>
      </c>
      <c r="X13977" s="53" t="str">
        <f t="shared" si="710"/>
        <v/>
      </c>
    </row>
    <row r="13978" spans="18:24" hidden="1" x14ac:dyDescent="0.3">
      <c r="R13978">
        <f t="shared" si="711"/>
        <v>0</v>
      </c>
      <c r="S13978">
        <f t="shared" si="712"/>
        <v>0</v>
      </c>
      <c r="T13978" s="53" t="str">
        <f t="shared" si="710"/>
        <v/>
      </c>
      <c r="U13978" s="53" t="str">
        <f t="shared" si="710"/>
        <v/>
      </c>
      <c r="V13978" s="53" t="str">
        <f t="shared" si="710"/>
        <v/>
      </c>
      <c r="W13978" s="53" t="str">
        <f t="shared" si="710"/>
        <v/>
      </c>
      <c r="X13978" s="53" t="str">
        <f t="shared" si="710"/>
        <v/>
      </c>
    </row>
    <row r="13979" spans="18:24" hidden="1" x14ac:dyDescent="0.3">
      <c r="R13979">
        <f t="shared" si="711"/>
        <v>0</v>
      </c>
      <c r="S13979">
        <f t="shared" si="712"/>
        <v>0</v>
      </c>
      <c r="T13979" s="53" t="str">
        <f t="shared" si="710"/>
        <v/>
      </c>
      <c r="U13979" s="53" t="str">
        <f t="shared" si="710"/>
        <v/>
      </c>
      <c r="V13979" s="53" t="str">
        <f t="shared" si="710"/>
        <v/>
      </c>
      <c r="W13979" s="53" t="str">
        <f t="shared" si="710"/>
        <v/>
      </c>
      <c r="X13979" s="53" t="str">
        <f t="shared" si="710"/>
        <v/>
      </c>
    </row>
    <row r="13980" spans="18:24" hidden="1" x14ac:dyDescent="0.3">
      <c r="R13980">
        <f t="shared" si="711"/>
        <v>0</v>
      </c>
      <c r="S13980">
        <f t="shared" si="712"/>
        <v>0</v>
      </c>
      <c r="T13980" s="53" t="str">
        <f t="shared" si="710"/>
        <v/>
      </c>
      <c r="U13980" s="53" t="str">
        <f t="shared" si="710"/>
        <v/>
      </c>
      <c r="V13980" s="53" t="str">
        <f t="shared" si="710"/>
        <v/>
      </c>
      <c r="W13980" s="53" t="str">
        <f t="shared" si="710"/>
        <v/>
      </c>
      <c r="X13980" s="53" t="str">
        <f t="shared" si="710"/>
        <v/>
      </c>
    </row>
    <row r="13981" spans="18:24" hidden="1" x14ac:dyDescent="0.3">
      <c r="R13981">
        <f t="shared" si="711"/>
        <v>0</v>
      </c>
      <c r="S13981">
        <f t="shared" si="712"/>
        <v>0</v>
      </c>
      <c r="T13981" s="53" t="str">
        <f t="shared" si="710"/>
        <v/>
      </c>
      <c r="U13981" s="53" t="str">
        <f t="shared" si="710"/>
        <v/>
      </c>
      <c r="V13981" s="53" t="str">
        <f t="shared" si="710"/>
        <v/>
      </c>
      <c r="W13981" s="53" t="str">
        <f t="shared" si="710"/>
        <v/>
      </c>
      <c r="X13981" s="53" t="str">
        <f t="shared" si="710"/>
        <v/>
      </c>
    </row>
    <row r="13982" spans="18:24" hidden="1" x14ac:dyDescent="0.3">
      <c r="R13982">
        <f t="shared" si="711"/>
        <v>0</v>
      </c>
      <c r="S13982">
        <f t="shared" si="712"/>
        <v>0</v>
      </c>
      <c r="T13982" s="53" t="str">
        <f t="shared" si="710"/>
        <v/>
      </c>
      <c r="U13982" s="53" t="str">
        <f t="shared" si="710"/>
        <v/>
      </c>
      <c r="V13982" s="53" t="str">
        <f t="shared" si="710"/>
        <v/>
      </c>
      <c r="W13982" s="53" t="str">
        <f t="shared" si="710"/>
        <v/>
      </c>
      <c r="X13982" s="53" t="str">
        <f t="shared" si="710"/>
        <v/>
      </c>
    </row>
    <row r="13983" spans="18:24" hidden="1" x14ac:dyDescent="0.3">
      <c r="R13983">
        <f t="shared" si="711"/>
        <v>0</v>
      </c>
      <c r="S13983">
        <f t="shared" si="712"/>
        <v>0</v>
      </c>
      <c r="T13983" s="53" t="str">
        <f t="shared" si="710"/>
        <v/>
      </c>
      <c r="U13983" s="53" t="str">
        <f t="shared" si="710"/>
        <v/>
      </c>
      <c r="V13983" s="53" t="str">
        <f t="shared" si="710"/>
        <v/>
      </c>
      <c r="W13983" s="53" t="str">
        <f t="shared" si="710"/>
        <v/>
      </c>
      <c r="X13983" s="53" t="str">
        <f t="shared" si="710"/>
        <v/>
      </c>
    </row>
    <row r="13984" spans="18:24" hidden="1" x14ac:dyDescent="0.3">
      <c r="R13984">
        <f t="shared" si="711"/>
        <v>0</v>
      </c>
      <c r="S13984">
        <f t="shared" si="712"/>
        <v>0</v>
      </c>
      <c r="T13984" s="53" t="str">
        <f t="shared" si="710"/>
        <v/>
      </c>
      <c r="U13984" s="53" t="str">
        <f t="shared" si="710"/>
        <v/>
      </c>
      <c r="V13984" s="53" t="str">
        <f t="shared" si="710"/>
        <v/>
      </c>
      <c r="W13984" s="53" t="str">
        <f t="shared" si="710"/>
        <v/>
      </c>
      <c r="X13984" s="53" t="str">
        <f t="shared" si="710"/>
        <v/>
      </c>
    </row>
    <row r="13985" spans="18:24" hidden="1" x14ac:dyDescent="0.3">
      <c r="R13985">
        <f t="shared" si="711"/>
        <v>0</v>
      </c>
      <c r="S13985">
        <f t="shared" si="712"/>
        <v>0</v>
      </c>
      <c r="T13985" s="53" t="str">
        <f t="shared" si="710"/>
        <v/>
      </c>
      <c r="U13985" s="53" t="str">
        <f t="shared" si="710"/>
        <v/>
      </c>
      <c r="V13985" s="53" t="str">
        <f t="shared" si="710"/>
        <v/>
      </c>
      <c r="W13985" s="53" t="str">
        <f t="shared" si="710"/>
        <v/>
      </c>
      <c r="X13985" s="53" t="str">
        <f t="shared" si="710"/>
        <v/>
      </c>
    </row>
    <row r="13986" spans="18:24" hidden="1" x14ac:dyDescent="0.3">
      <c r="R13986">
        <f t="shared" si="711"/>
        <v>0</v>
      </c>
      <c r="S13986">
        <f t="shared" si="712"/>
        <v>0</v>
      </c>
      <c r="T13986" s="53" t="str">
        <f t="shared" si="710"/>
        <v/>
      </c>
      <c r="U13986" s="53" t="str">
        <f t="shared" si="710"/>
        <v/>
      </c>
      <c r="V13986" s="53" t="str">
        <f t="shared" si="710"/>
        <v/>
      </c>
      <c r="W13986" s="53" t="str">
        <f t="shared" si="710"/>
        <v/>
      </c>
      <c r="X13986" s="53" t="str">
        <f t="shared" si="710"/>
        <v/>
      </c>
    </row>
    <row r="13987" spans="18:24" hidden="1" x14ac:dyDescent="0.3">
      <c r="R13987">
        <f t="shared" si="711"/>
        <v>0</v>
      </c>
      <c r="S13987">
        <f t="shared" si="712"/>
        <v>0</v>
      </c>
      <c r="T13987" s="53" t="str">
        <f t="shared" si="710"/>
        <v/>
      </c>
      <c r="U13987" s="53" t="str">
        <f t="shared" si="710"/>
        <v/>
      </c>
      <c r="V13987" s="53" t="str">
        <f t="shared" si="710"/>
        <v/>
      </c>
      <c r="W13987" s="53" t="str">
        <f t="shared" si="710"/>
        <v/>
      </c>
      <c r="X13987" s="53" t="str">
        <f t="shared" si="710"/>
        <v/>
      </c>
    </row>
    <row r="13988" spans="18:24" hidden="1" x14ac:dyDescent="0.3">
      <c r="R13988">
        <f t="shared" si="711"/>
        <v>0</v>
      </c>
      <c r="S13988">
        <f t="shared" si="712"/>
        <v>0</v>
      </c>
      <c r="T13988" s="53" t="str">
        <f t="shared" si="710"/>
        <v/>
      </c>
      <c r="U13988" s="53" t="str">
        <f t="shared" si="710"/>
        <v/>
      </c>
      <c r="V13988" s="53" t="str">
        <f t="shared" si="710"/>
        <v/>
      </c>
      <c r="W13988" s="53" t="str">
        <f t="shared" si="710"/>
        <v/>
      </c>
      <c r="X13988" s="53" t="str">
        <f t="shared" si="710"/>
        <v/>
      </c>
    </row>
    <row r="13989" spans="18:24" hidden="1" x14ac:dyDescent="0.3">
      <c r="R13989">
        <f t="shared" si="711"/>
        <v>0</v>
      </c>
      <c r="S13989">
        <f t="shared" si="712"/>
        <v>0</v>
      </c>
      <c r="T13989" s="53" t="str">
        <f t="shared" si="710"/>
        <v/>
      </c>
      <c r="U13989" s="53" t="str">
        <f t="shared" si="710"/>
        <v/>
      </c>
      <c r="V13989" s="53" t="str">
        <f t="shared" si="710"/>
        <v/>
      </c>
      <c r="W13989" s="53" t="str">
        <f t="shared" si="710"/>
        <v/>
      </c>
      <c r="X13989" s="53" t="str">
        <f t="shared" si="710"/>
        <v/>
      </c>
    </row>
    <row r="13990" spans="18:24" hidden="1" x14ac:dyDescent="0.3">
      <c r="R13990">
        <f t="shared" si="711"/>
        <v>0</v>
      </c>
      <c r="S13990">
        <f t="shared" si="712"/>
        <v>0</v>
      </c>
      <c r="T13990" s="53" t="str">
        <f t="shared" si="710"/>
        <v/>
      </c>
      <c r="U13990" s="53" t="str">
        <f t="shared" si="710"/>
        <v/>
      </c>
      <c r="V13990" s="53" t="str">
        <f t="shared" si="710"/>
        <v/>
      </c>
      <c r="W13990" s="53" t="str">
        <f t="shared" si="710"/>
        <v/>
      </c>
      <c r="X13990" s="53" t="str">
        <f t="shared" si="710"/>
        <v/>
      </c>
    </row>
    <row r="13991" spans="18:24" hidden="1" x14ac:dyDescent="0.3">
      <c r="R13991">
        <f t="shared" si="711"/>
        <v>0</v>
      </c>
      <c r="S13991">
        <f t="shared" si="712"/>
        <v>0</v>
      </c>
      <c r="T13991" s="53" t="str">
        <f t="shared" si="710"/>
        <v/>
      </c>
      <c r="U13991" s="53" t="str">
        <f t="shared" si="710"/>
        <v/>
      </c>
      <c r="V13991" s="53" t="str">
        <f t="shared" si="710"/>
        <v/>
      </c>
      <c r="W13991" s="53" t="str">
        <f t="shared" si="710"/>
        <v/>
      </c>
      <c r="X13991" s="53" t="str">
        <f t="shared" si="710"/>
        <v/>
      </c>
    </row>
    <row r="13992" spans="18:24" hidden="1" x14ac:dyDescent="0.3">
      <c r="R13992">
        <f t="shared" si="711"/>
        <v>0</v>
      </c>
      <c r="S13992">
        <f t="shared" si="712"/>
        <v>0</v>
      </c>
      <c r="T13992" s="53" t="str">
        <f t="shared" si="710"/>
        <v/>
      </c>
      <c r="U13992" s="53" t="str">
        <f t="shared" si="710"/>
        <v/>
      </c>
      <c r="V13992" s="53" t="str">
        <f t="shared" si="710"/>
        <v/>
      </c>
      <c r="W13992" s="53" t="str">
        <f t="shared" si="710"/>
        <v/>
      </c>
      <c r="X13992" s="53" t="str">
        <f t="shared" si="710"/>
        <v/>
      </c>
    </row>
    <row r="13993" spans="18:24" hidden="1" x14ac:dyDescent="0.3">
      <c r="R13993">
        <f t="shared" si="711"/>
        <v>0</v>
      </c>
      <c r="S13993">
        <f t="shared" si="712"/>
        <v>0</v>
      </c>
      <c r="T13993" s="53" t="str">
        <f t="shared" ref="T13993:X14043" si="713">IF(OR(COUNTIF($D13993,"*"&amp;T$5&amp;"*")&gt;0,$D13993="GRUPO TEPSA"),T$5,"")</f>
        <v/>
      </c>
      <c r="U13993" s="53" t="str">
        <f t="shared" si="713"/>
        <v/>
      </c>
      <c r="V13993" s="53" t="str">
        <f t="shared" si="713"/>
        <v/>
      </c>
      <c r="W13993" s="53" t="str">
        <f t="shared" si="713"/>
        <v/>
      </c>
      <c r="X13993" s="53" t="str">
        <f t="shared" si="713"/>
        <v/>
      </c>
    </row>
    <row r="13994" spans="18:24" hidden="1" x14ac:dyDescent="0.3">
      <c r="R13994">
        <f t="shared" si="711"/>
        <v>0</v>
      </c>
      <c r="S13994">
        <f t="shared" si="712"/>
        <v>0</v>
      </c>
      <c r="T13994" s="53" t="str">
        <f t="shared" si="713"/>
        <v/>
      </c>
      <c r="U13994" s="53" t="str">
        <f t="shared" si="713"/>
        <v/>
      </c>
      <c r="V13994" s="53" t="str">
        <f t="shared" si="713"/>
        <v/>
      </c>
      <c r="W13994" s="53" t="str">
        <f t="shared" si="713"/>
        <v/>
      </c>
      <c r="X13994" s="53" t="str">
        <f t="shared" si="713"/>
        <v/>
      </c>
    </row>
    <row r="13995" spans="18:24" hidden="1" x14ac:dyDescent="0.3">
      <c r="R13995">
        <f t="shared" si="711"/>
        <v>0</v>
      </c>
      <c r="S13995">
        <f t="shared" si="712"/>
        <v>0</v>
      </c>
      <c r="T13995" s="53" t="str">
        <f t="shared" si="713"/>
        <v/>
      </c>
      <c r="U13995" s="53" t="str">
        <f t="shared" si="713"/>
        <v/>
      </c>
      <c r="V13995" s="53" t="str">
        <f t="shared" si="713"/>
        <v/>
      </c>
      <c r="W13995" s="53" t="str">
        <f t="shared" si="713"/>
        <v/>
      </c>
      <c r="X13995" s="53" t="str">
        <f t="shared" si="713"/>
        <v/>
      </c>
    </row>
    <row r="13996" spans="18:24" hidden="1" x14ac:dyDescent="0.3">
      <c r="R13996">
        <f t="shared" si="711"/>
        <v>0</v>
      </c>
      <c r="S13996">
        <f t="shared" si="712"/>
        <v>0</v>
      </c>
      <c r="T13996" s="53" t="str">
        <f t="shared" si="713"/>
        <v/>
      </c>
      <c r="U13996" s="53" t="str">
        <f t="shared" si="713"/>
        <v/>
      </c>
      <c r="V13996" s="53" t="str">
        <f t="shared" si="713"/>
        <v/>
      </c>
      <c r="W13996" s="53" t="str">
        <f t="shared" si="713"/>
        <v/>
      </c>
      <c r="X13996" s="53" t="str">
        <f t="shared" si="713"/>
        <v/>
      </c>
    </row>
    <row r="13997" spans="18:24" hidden="1" x14ac:dyDescent="0.3">
      <c r="R13997">
        <f t="shared" si="711"/>
        <v>0</v>
      </c>
      <c r="S13997">
        <f t="shared" si="712"/>
        <v>0</v>
      </c>
      <c r="T13997" s="53" t="str">
        <f t="shared" si="713"/>
        <v/>
      </c>
      <c r="U13997" s="53" t="str">
        <f t="shared" si="713"/>
        <v/>
      </c>
      <c r="V13997" s="53" t="str">
        <f t="shared" si="713"/>
        <v/>
      </c>
      <c r="W13997" s="53" t="str">
        <f t="shared" si="713"/>
        <v/>
      </c>
      <c r="X13997" s="53" t="str">
        <f t="shared" si="713"/>
        <v/>
      </c>
    </row>
    <row r="13998" spans="18:24" hidden="1" x14ac:dyDescent="0.3">
      <c r="R13998">
        <f t="shared" si="711"/>
        <v>0</v>
      </c>
      <c r="S13998">
        <f t="shared" si="712"/>
        <v>0</v>
      </c>
      <c r="T13998" s="53" t="str">
        <f t="shared" si="713"/>
        <v/>
      </c>
      <c r="U13998" s="53" t="str">
        <f t="shared" si="713"/>
        <v/>
      </c>
      <c r="V13998" s="53" t="str">
        <f t="shared" si="713"/>
        <v/>
      </c>
      <c r="W13998" s="53" t="str">
        <f t="shared" si="713"/>
        <v/>
      </c>
      <c r="X13998" s="53" t="str">
        <f t="shared" si="713"/>
        <v/>
      </c>
    </row>
    <row r="13999" spans="18:24" hidden="1" x14ac:dyDescent="0.3">
      <c r="R13999">
        <f t="shared" si="711"/>
        <v>0</v>
      </c>
      <c r="S13999">
        <f t="shared" si="712"/>
        <v>0</v>
      </c>
      <c r="T13999" s="53" t="str">
        <f t="shared" si="713"/>
        <v/>
      </c>
      <c r="U13999" s="53" t="str">
        <f t="shared" si="713"/>
        <v/>
      </c>
      <c r="V13999" s="53" t="str">
        <f t="shared" si="713"/>
        <v/>
      </c>
      <c r="W13999" s="53" t="str">
        <f t="shared" si="713"/>
        <v/>
      </c>
      <c r="X13999" s="53" t="str">
        <f t="shared" si="713"/>
        <v/>
      </c>
    </row>
    <row r="14000" spans="18:24" hidden="1" x14ac:dyDescent="0.3">
      <c r="R14000">
        <f t="shared" si="711"/>
        <v>0</v>
      </c>
      <c r="S14000">
        <f t="shared" si="712"/>
        <v>0</v>
      </c>
      <c r="T14000" s="53" t="str">
        <f t="shared" si="713"/>
        <v/>
      </c>
      <c r="U14000" s="53" t="str">
        <f t="shared" si="713"/>
        <v/>
      </c>
      <c r="V14000" s="53" t="str">
        <f t="shared" si="713"/>
        <v/>
      </c>
      <c r="W14000" s="53" t="str">
        <f t="shared" si="713"/>
        <v/>
      </c>
      <c r="X14000" s="53" t="str">
        <f t="shared" si="713"/>
        <v/>
      </c>
    </row>
    <row r="14001" spans="18:24" hidden="1" x14ac:dyDescent="0.3">
      <c r="R14001">
        <f t="shared" si="711"/>
        <v>0</v>
      </c>
      <c r="S14001">
        <f t="shared" si="712"/>
        <v>0</v>
      </c>
      <c r="T14001" s="53" t="str">
        <f t="shared" si="713"/>
        <v/>
      </c>
      <c r="U14001" s="53" t="str">
        <f t="shared" si="713"/>
        <v/>
      </c>
      <c r="V14001" s="53" t="str">
        <f t="shared" si="713"/>
        <v/>
      </c>
      <c r="W14001" s="53" t="str">
        <f t="shared" si="713"/>
        <v/>
      </c>
      <c r="X14001" s="53" t="str">
        <f t="shared" si="713"/>
        <v/>
      </c>
    </row>
    <row r="14002" spans="18:24" hidden="1" x14ac:dyDescent="0.3">
      <c r="R14002">
        <f t="shared" si="711"/>
        <v>0</v>
      </c>
      <c r="S14002">
        <f t="shared" si="712"/>
        <v>0</v>
      </c>
      <c r="T14002" s="53" t="str">
        <f t="shared" si="713"/>
        <v/>
      </c>
      <c r="U14002" s="53" t="str">
        <f t="shared" si="713"/>
        <v/>
      </c>
      <c r="V14002" s="53" t="str">
        <f t="shared" si="713"/>
        <v/>
      </c>
      <c r="W14002" s="53" t="str">
        <f t="shared" si="713"/>
        <v/>
      </c>
      <c r="X14002" s="53" t="str">
        <f t="shared" si="713"/>
        <v/>
      </c>
    </row>
    <row r="14003" spans="18:24" hidden="1" x14ac:dyDescent="0.3">
      <c r="R14003">
        <f t="shared" si="711"/>
        <v>0</v>
      </c>
      <c r="S14003">
        <f t="shared" si="712"/>
        <v>0</v>
      </c>
      <c r="T14003" s="53" t="str">
        <f t="shared" si="713"/>
        <v/>
      </c>
      <c r="U14003" s="53" t="str">
        <f t="shared" si="713"/>
        <v/>
      </c>
      <c r="V14003" s="53" t="str">
        <f t="shared" si="713"/>
        <v/>
      </c>
      <c r="W14003" s="53" t="str">
        <f t="shared" si="713"/>
        <v/>
      </c>
      <c r="X14003" s="53" t="str">
        <f t="shared" si="713"/>
        <v/>
      </c>
    </row>
    <row r="14004" spans="18:24" hidden="1" x14ac:dyDescent="0.3">
      <c r="R14004">
        <f t="shared" si="711"/>
        <v>0</v>
      </c>
      <c r="S14004">
        <f t="shared" si="712"/>
        <v>0</v>
      </c>
      <c r="T14004" s="53" t="str">
        <f t="shared" si="713"/>
        <v/>
      </c>
      <c r="U14004" s="53" t="str">
        <f t="shared" si="713"/>
        <v/>
      </c>
      <c r="V14004" s="53" t="str">
        <f t="shared" si="713"/>
        <v/>
      </c>
      <c r="W14004" s="53" t="str">
        <f t="shared" si="713"/>
        <v/>
      </c>
      <c r="X14004" s="53" t="str">
        <f t="shared" si="713"/>
        <v/>
      </c>
    </row>
    <row r="14005" spans="18:24" hidden="1" x14ac:dyDescent="0.3">
      <c r="R14005">
        <f t="shared" si="711"/>
        <v>0</v>
      </c>
      <c r="S14005">
        <f t="shared" si="712"/>
        <v>0</v>
      </c>
      <c r="T14005" s="53" t="str">
        <f t="shared" si="713"/>
        <v/>
      </c>
      <c r="U14005" s="53" t="str">
        <f t="shared" si="713"/>
        <v/>
      </c>
      <c r="V14005" s="53" t="str">
        <f t="shared" si="713"/>
        <v/>
      </c>
      <c r="W14005" s="53" t="str">
        <f t="shared" si="713"/>
        <v/>
      </c>
      <c r="X14005" s="53" t="str">
        <f t="shared" si="713"/>
        <v/>
      </c>
    </row>
    <row r="14006" spans="18:24" hidden="1" x14ac:dyDescent="0.3">
      <c r="R14006">
        <f t="shared" si="711"/>
        <v>0</v>
      </c>
      <c r="S14006">
        <f t="shared" si="712"/>
        <v>0</v>
      </c>
      <c r="T14006" s="53" t="str">
        <f t="shared" si="713"/>
        <v/>
      </c>
      <c r="U14006" s="53" t="str">
        <f t="shared" si="713"/>
        <v/>
      </c>
      <c r="V14006" s="53" t="str">
        <f t="shared" si="713"/>
        <v/>
      </c>
      <c r="W14006" s="53" t="str">
        <f t="shared" si="713"/>
        <v/>
      </c>
      <c r="X14006" s="53" t="str">
        <f t="shared" si="713"/>
        <v/>
      </c>
    </row>
    <row r="14007" spans="18:24" hidden="1" x14ac:dyDescent="0.3">
      <c r="R14007">
        <f t="shared" si="711"/>
        <v>0</v>
      </c>
      <c r="S14007">
        <f t="shared" si="712"/>
        <v>0</v>
      </c>
      <c r="T14007" s="53" t="str">
        <f t="shared" si="713"/>
        <v/>
      </c>
      <c r="U14007" s="53" t="str">
        <f t="shared" si="713"/>
        <v/>
      </c>
      <c r="V14007" s="53" t="str">
        <f t="shared" si="713"/>
        <v/>
      </c>
      <c r="W14007" s="53" t="str">
        <f t="shared" si="713"/>
        <v/>
      </c>
      <c r="X14007" s="53" t="str">
        <f t="shared" si="713"/>
        <v/>
      </c>
    </row>
    <row r="14008" spans="18:24" hidden="1" x14ac:dyDescent="0.3">
      <c r="R14008">
        <f t="shared" si="711"/>
        <v>0</v>
      </c>
      <c r="S14008">
        <f t="shared" si="712"/>
        <v>0</v>
      </c>
      <c r="T14008" s="53" t="str">
        <f t="shared" si="713"/>
        <v/>
      </c>
      <c r="U14008" s="53" t="str">
        <f t="shared" si="713"/>
        <v/>
      </c>
      <c r="V14008" s="53" t="str">
        <f t="shared" si="713"/>
        <v/>
      </c>
      <c r="W14008" s="53" t="str">
        <f t="shared" si="713"/>
        <v/>
      </c>
      <c r="X14008" s="53" t="str">
        <f t="shared" si="713"/>
        <v/>
      </c>
    </row>
    <row r="14009" spans="18:24" hidden="1" x14ac:dyDescent="0.3">
      <c r="R14009">
        <f t="shared" si="711"/>
        <v>0</v>
      </c>
      <c r="S14009">
        <f t="shared" si="712"/>
        <v>0</v>
      </c>
      <c r="T14009" s="53" t="str">
        <f t="shared" si="713"/>
        <v/>
      </c>
      <c r="U14009" s="53" t="str">
        <f t="shared" si="713"/>
        <v/>
      </c>
      <c r="V14009" s="53" t="str">
        <f t="shared" si="713"/>
        <v/>
      </c>
      <c r="W14009" s="53" t="str">
        <f t="shared" si="713"/>
        <v/>
      </c>
      <c r="X14009" s="53" t="str">
        <f t="shared" si="713"/>
        <v/>
      </c>
    </row>
    <row r="14010" spans="18:24" hidden="1" x14ac:dyDescent="0.3">
      <c r="R14010">
        <f t="shared" si="711"/>
        <v>0</v>
      </c>
      <c r="S14010">
        <f t="shared" si="712"/>
        <v>0</v>
      </c>
      <c r="T14010" s="53" t="str">
        <f t="shared" si="713"/>
        <v/>
      </c>
      <c r="U14010" s="53" t="str">
        <f t="shared" si="713"/>
        <v/>
      </c>
      <c r="V14010" s="53" t="str">
        <f t="shared" si="713"/>
        <v/>
      </c>
      <c r="W14010" s="53" t="str">
        <f t="shared" si="713"/>
        <v/>
      </c>
      <c r="X14010" s="53" t="str">
        <f t="shared" si="713"/>
        <v/>
      </c>
    </row>
    <row r="14011" spans="18:24" hidden="1" x14ac:dyDescent="0.3">
      <c r="R14011">
        <f t="shared" si="711"/>
        <v>0</v>
      </c>
      <c r="S14011">
        <f t="shared" si="712"/>
        <v>0</v>
      </c>
      <c r="T14011" s="53" t="str">
        <f t="shared" si="713"/>
        <v/>
      </c>
      <c r="U14011" s="53" t="str">
        <f t="shared" si="713"/>
        <v/>
      </c>
      <c r="V14011" s="53" t="str">
        <f t="shared" si="713"/>
        <v/>
      </c>
      <c r="W14011" s="53" t="str">
        <f t="shared" si="713"/>
        <v/>
      </c>
      <c r="X14011" s="53" t="str">
        <f t="shared" si="713"/>
        <v/>
      </c>
    </row>
    <row r="14012" spans="18:24" hidden="1" x14ac:dyDescent="0.3">
      <c r="R14012">
        <f t="shared" si="711"/>
        <v>0</v>
      </c>
      <c r="S14012">
        <f t="shared" si="712"/>
        <v>0</v>
      </c>
      <c r="T14012" s="53" t="str">
        <f t="shared" si="713"/>
        <v/>
      </c>
      <c r="U14012" s="53" t="str">
        <f t="shared" si="713"/>
        <v/>
      </c>
      <c r="V14012" s="53" t="str">
        <f t="shared" si="713"/>
        <v/>
      </c>
      <c r="W14012" s="53" t="str">
        <f t="shared" si="713"/>
        <v/>
      </c>
      <c r="X14012" s="53" t="str">
        <f t="shared" si="713"/>
        <v/>
      </c>
    </row>
    <row r="14013" spans="18:24" hidden="1" x14ac:dyDescent="0.3">
      <c r="R14013">
        <f t="shared" si="711"/>
        <v>0</v>
      </c>
      <c r="S14013">
        <f t="shared" si="712"/>
        <v>0</v>
      </c>
      <c r="T14013" s="53" t="str">
        <f t="shared" si="713"/>
        <v/>
      </c>
      <c r="U14013" s="53" t="str">
        <f t="shared" si="713"/>
        <v/>
      </c>
      <c r="V14013" s="53" t="str">
        <f t="shared" si="713"/>
        <v/>
      </c>
      <c r="W14013" s="53" t="str">
        <f t="shared" si="713"/>
        <v/>
      </c>
      <c r="X14013" s="53" t="str">
        <f t="shared" si="713"/>
        <v/>
      </c>
    </row>
    <row r="14014" spans="18:24" hidden="1" x14ac:dyDescent="0.3">
      <c r="R14014">
        <f t="shared" si="711"/>
        <v>0</v>
      </c>
      <c r="S14014">
        <f t="shared" si="712"/>
        <v>0</v>
      </c>
      <c r="T14014" s="53" t="str">
        <f t="shared" si="713"/>
        <v/>
      </c>
      <c r="U14014" s="53" t="str">
        <f t="shared" si="713"/>
        <v/>
      </c>
      <c r="V14014" s="53" t="str">
        <f t="shared" si="713"/>
        <v/>
      </c>
      <c r="W14014" s="53" t="str">
        <f t="shared" si="713"/>
        <v/>
      </c>
      <c r="X14014" s="53" t="str">
        <f t="shared" si="713"/>
        <v/>
      </c>
    </row>
    <row r="14015" spans="18:24" hidden="1" x14ac:dyDescent="0.3">
      <c r="R14015">
        <f t="shared" si="711"/>
        <v>0</v>
      </c>
      <c r="S14015">
        <f t="shared" si="712"/>
        <v>0</v>
      </c>
      <c r="T14015" s="53" t="str">
        <f t="shared" si="713"/>
        <v/>
      </c>
      <c r="U14015" s="53" t="str">
        <f t="shared" si="713"/>
        <v/>
      </c>
      <c r="V14015" s="53" t="str">
        <f t="shared" si="713"/>
        <v/>
      </c>
      <c r="W14015" s="53" t="str">
        <f t="shared" si="713"/>
        <v/>
      </c>
      <c r="X14015" s="53" t="str">
        <f t="shared" si="713"/>
        <v/>
      </c>
    </row>
    <row r="14016" spans="18:24" hidden="1" x14ac:dyDescent="0.3">
      <c r="R14016">
        <f t="shared" si="711"/>
        <v>0</v>
      </c>
      <c r="S14016">
        <f t="shared" si="712"/>
        <v>0</v>
      </c>
      <c r="T14016" s="53" t="str">
        <f t="shared" si="713"/>
        <v/>
      </c>
      <c r="U14016" s="53" t="str">
        <f t="shared" si="713"/>
        <v/>
      </c>
      <c r="V14016" s="53" t="str">
        <f t="shared" si="713"/>
        <v/>
      </c>
      <c r="W14016" s="53" t="str">
        <f t="shared" si="713"/>
        <v/>
      </c>
      <c r="X14016" s="53" t="str">
        <f t="shared" si="713"/>
        <v/>
      </c>
    </row>
    <row r="14017" spans="18:24" hidden="1" x14ac:dyDescent="0.3">
      <c r="R14017">
        <f t="shared" si="711"/>
        <v>0</v>
      </c>
      <c r="S14017">
        <f t="shared" si="712"/>
        <v>0</v>
      </c>
      <c r="T14017" s="53" t="str">
        <f t="shared" si="713"/>
        <v/>
      </c>
      <c r="U14017" s="53" t="str">
        <f t="shared" si="713"/>
        <v/>
      </c>
      <c r="V14017" s="53" t="str">
        <f t="shared" si="713"/>
        <v/>
      </c>
      <c r="W14017" s="53" t="str">
        <f t="shared" si="713"/>
        <v/>
      </c>
      <c r="X14017" s="53" t="str">
        <f t="shared" si="713"/>
        <v/>
      </c>
    </row>
    <row r="14018" spans="18:24" hidden="1" x14ac:dyDescent="0.3">
      <c r="R14018">
        <f t="shared" si="711"/>
        <v>0</v>
      </c>
      <c r="S14018">
        <f t="shared" si="712"/>
        <v>0</v>
      </c>
      <c r="T14018" s="53" t="str">
        <f t="shared" si="713"/>
        <v/>
      </c>
      <c r="U14018" s="53" t="str">
        <f t="shared" si="713"/>
        <v/>
      </c>
      <c r="V14018" s="53" t="str">
        <f t="shared" si="713"/>
        <v/>
      </c>
      <c r="W14018" s="53" t="str">
        <f t="shared" si="713"/>
        <v/>
      </c>
      <c r="X14018" s="53" t="str">
        <f t="shared" si="713"/>
        <v/>
      </c>
    </row>
    <row r="14019" spans="18:24" hidden="1" x14ac:dyDescent="0.3">
      <c r="R14019">
        <f t="shared" si="711"/>
        <v>0</v>
      </c>
      <c r="S14019">
        <f t="shared" si="712"/>
        <v>0</v>
      </c>
      <c r="T14019" s="53" t="str">
        <f t="shared" si="713"/>
        <v/>
      </c>
      <c r="U14019" s="53" t="str">
        <f t="shared" si="713"/>
        <v/>
      </c>
      <c r="V14019" s="53" t="str">
        <f t="shared" si="713"/>
        <v/>
      </c>
      <c r="W14019" s="53" t="str">
        <f t="shared" si="713"/>
        <v/>
      </c>
      <c r="X14019" s="53" t="str">
        <f t="shared" si="713"/>
        <v/>
      </c>
    </row>
    <row r="14020" spans="18:24" hidden="1" x14ac:dyDescent="0.3">
      <c r="R14020">
        <f t="shared" si="711"/>
        <v>0</v>
      </c>
      <c r="S14020">
        <f t="shared" si="712"/>
        <v>0</v>
      </c>
      <c r="T14020" s="53" t="str">
        <f t="shared" si="713"/>
        <v/>
      </c>
      <c r="U14020" s="53" t="str">
        <f t="shared" si="713"/>
        <v/>
      </c>
      <c r="V14020" s="53" t="str">
        <f t="shared" si="713"/>
        <v/>
      </c>
      <c r="W14020" s="53" t="str">
        <f t="shared" si="713"/>
        <v/>
      </c>
      <c r="X14020" s="53" t="str">
        <f t="shared" si="713"/>
        <v/>
      </c>
    </row>
    <row r="14021" spans="18:24" hidden="1" x14ac:dyDescent="0.3">
      <c r="R14021">
        <f t="shared" si="711"/>
        <v>0</v>
      </c>
      <c r="S14021">
        <f t="shared" si="712"/>
        <v>0</v>
      </c>
      <c r="T14021" s="53" t="str">
        <f t="shared" si="713"/>
        <v/>
      </c>
      <c r="U14021" s="53" t="str">
        <f t="shared" si="713"/>
        <v/>
      </c>
      <c r="V14021" s="53" t="str">
        <f t="shared" si="713"/>
        <v/>
      </c>
      <c r="W14021" s="53" t="str">
        <f t="shared" si="713"/>
        <v/>
      </c>
      <c r="X14021" s="53" t="str">
        <f t="shared" si="713"/>
        <v/>
      </c>
    </row>
    <row r="14022" spans="18:24" hidden="1" x14ac:dyDescent="0.3">
      <c r="R14022">
        <f t="shared" si="711"/>
        <v>0</v>
      </c>
      <c r="S14022">
        <f t="shared" si="712"/>
        <v>0</v>
      </c>
      <c r="T14022" s="53" t="str">
        <f t="shared" si="713"/>
        <v/>
      </c>
      <c r="U14022" s="53" t="str">
        <f t="shared" si="713"/>
        <v/>
      </c>
      <c r="V14022" s="53" t="str">
        <f t="shared" si="713"/>
        <v/>
      </c>
      <c r="W14022" s="53" t="str">
        <f t="shared" si="713"/>
        <v/>
      </c>
      <c r="X14022" s="53" t="str">
        <f t="shared" si="713"/>
        <v/>
      </c>
    </row>
    <row r="14023" spans="18:24" hidden="1" x14ac:dyDescent="0.3">
      <c r="R14023">
        <f t="shared" ref="R14023:R14086" si="714">IF(OR(D14023="GRUPO TEPSA",D14023="TODAS"),P14023/5,P14023)</f>
        <v>0</v>
      </c>
      <c r="S14023">
        <f t="shared" si="712"/>
        <v>0</v>
      </c>
      <c r="T14023" s="53" t="str">
        <f t="shared" si="713"/>
        <v/>
      </c>
      <c r="U14023" s="53" t="str">
        <f t="shared" si="713"/>
        <v/>
      </c>
      <c r="V14023" s="53" t="str">
        <f t="shared" si="713"/>
        <v/>
      </c>
      <c r="W14023" s="53" t="str">
        <f t="shared" si="713"/>
        <v/>
      </c>
      <c r="X14023" s="53" t="str">
        <f t="shared" si="713"/>
        <v/>
      </c>
    </row>
    <row r="14024" spans="18:24" hidden="1" x14ac:dyDescent="0.3">
      <c r="R14024">
        <f t="shared" si="714"/>
        <v>0</v>
      </c>
      <c r="S14024">
        <f t="shared" si="712"/>
        <v>0</v>
      </c>
      <c r="T14024" s="53" t="str">
        <f t="shared" si="713"/>
        <v/>
      </c>
      <c r="U14024" s="53" t="str">
        <f t="shared" si="713"/>
        <v/>
      </c>
      <c r="V14024" s="53" t="str">
        <f t="shared" si="713"/>
        <v/>
      </c>
      <c r="W14024" s="53" t="str">
        <f t="shared" si="713"/>
        <v/>
      </c>
      <c r="X14024" s="53" t="str">
        <f t="shared" si="713"/>
        <v/>
      </c>
    </row>
    <row r="14025" spans="18:24" hidden="1" x14ac:dyDescent="0.3">
      <c r="R14025">
        <f t="shared" si="714"/>
        <v>0</v>
      </c>
      <c r="S14025">
        <f t="shared" si="712"/>
        <v>0</v>
      </c>
      <c r="T14025" s="53" t="str">
        <f t="shared" si="713"/>
        <v/>
      </c>
      <c r="U14025" s="53" t="str">
        <f t="shared" si="713"/>
        <v/>
      </c>
      <c r="V14025" s="53" t="str">
        <f t="shared" si="713"/>
        <v/>
      </c>
      <c r="W14025" s="53" t="str">
        <f t="shared" si="713"/>
        <v/>
      </c>
      <c r="X14025" s="53" t="str">
        <f t="shared" si="713"/>
        <v/>
      </c>
    </row>
    <row r="14026" spans="18:24" hidden="1" x14ac:dyDescent="0.3">
      <c r="R14026">
        <f t="shared" si="714"/>
        <v>0</v>
      </c>
      <c r="S14026">
        <f t="shared" si="712"/>
        <v>0</v>
      </c>
      <c r="T14026" s="53" t="str">
        <f t="shared" si="713"/>
        <v/>
      </c>
      <c r="U14026" s="53" t="str">
        <f t="shared" si="713"/>
        <v/>
      </c>
      <c r="V14026" s="53" t="str">
        <f t="shared" si="713"/>
        <v/>
      </c>
      <c r="W14026" s="53" t="str">
        <f t="shared" si="713"/>
        <v/>
      </c>
      <c r="X14026" s="53" t="str">
        <f t="shared" si="713"/>
        <v/>
      </c>
    </row>
    <row r="14027" spans="18:24" hidden="1" x14ac:dyDescent="0.3">
      <c r="R14027">
        <f t="shared" si="714"/>
        <v>0</v>
      </c>
      <c r="S14027">
        <f t="shared" ref="S14027:S14090" si="715">IF(OR(D14027="GRUPO TEPSA",D14027="TODAS"),Q14027/5,Q14027)</f>
        <v>0</v>
      </c>
      <c r="T14027" s="53" t="str">
        <f t="shared" si="713"/>
        <v/>
      </c>
      <c r="U14027" s="53" t="str">
        <f t="shared" si="713"/>
        <v/>
      </c>
      <c r="V14027" s="53" t="str">
        <f t="shared" si="713"/>
        <v/>
      </c>
      <c r="W14027" s="53" t="str">
        <f t="shared" si="713"/>
        <v/>
      </c>
      <c r="X14027" s="53" t="str">
        <f t="shared" si="713"/>
        <v/>
      </c>
    </row>
    <row r="14028" spans="18:24" hidden="1" x14ac:dyDescent="0.3">
      <c r="R14028">
        <f t="shared" si="714"/>
        <v>0</v>
      </c>
      <c r="S14028">
        <f t="shared" si="715"/>
        <v>0</v>
      </c>
      <c r="T14028" s="53" t="str">
        <f t="shared" si="713"/>
        <v/>
      </c>
      <c r="U14028" s="53" t="str">
        <f t="shared" si="713"/>
        <v/>
      </c>
      <c r="V14028" s="53" t="str">
        <f t="shared" si="713"/>
        <v/>
      </c>
      <c r="W14028" s="53" t="str">
        <f t="shared" si="713"/>
        <v/>
      </c>
      <c r="X14028" s="53" t="str">
        <f t="shared" si="713"/>
        <v/>
      </c>
    </row>
    <row r="14029" spans="18:24" hidden="1" x14ac:dyDescent="0.3">
      <c r="R14029">
        <f t="shared" si="714"/>
        <v>0</v>
      </c>
      <c r="S14029">
        <f t="shared" si="715"/>
        <v>0</v>
      </c>
      <c r="T14029" s="53" t="str">
        <f t="shared" si="713"/>
        <v/>
      </c>
      <c r="U14029" s="53" t="str">
        <f t="shared" si="713"/>
        <v/>
      </c>
      <c r="V14029" s="53" t="str">
        <f t="shared" si="713"/>
        <v/>
      </c>
      <c r="W14029" s="53" t="str">
        <f t="shared" si="713"/>
        <v/>
      </c>
      <c r="X14029" s="53" t="str">
        <f t="shared" si="713"/>
        <v/>
      </c>
    </row>
    <row r="14030" spans="18:24" hidden="1" x14ac:dyDescent="0.3">
      <c r="R14030">
        <f t="shared" si="714"/>
        <v>0</v>
      </c>
      <c r="S14030">
        <f t="shared" si="715"/>
        <v>0</v>
      </c>
      <c r="T14030" s="53" t="str">
        <f t="shared" si="713"/>
        <v/>
      </c>
      <c r="U14030" s="53" t="str">
        <f t="shared" si="713"/>
        <v/>
      </c>
      <c r="V14030" s="53" t="str">
        <f t="shared" si="713"/>
        <v/>
      </c>
      <c r="W14030" s="53" t="str">
        <f t="shared" si="713"/>
        <v/>
      </c>
      <c r="X14030" s="53" t="str">
        <f t="shared" si="713"/>
        <v/>
      </c>
    </row>
    <row r="14031" spans="18:24" hidden="1" x14ac:dyDescent="0.3">
      <c r="R14031">
        <f t="shared" si="714"/>
        <v>0</v>
      </c>
      <c r="S14031">
        <f t="shared" si="715"/>
        <v>0</v>
      </c>
      <c r="T14031" s="53" t="str">
        <f t="shared" si="713"/>
        <v/>
      </c>
      <c r="U14031" s="53" t="str">
        <f t="shared" si="713"/>
        <v/>
      </c>
      <c r="V14031" s="53" t="str">
        <f t="shared" si="713"/>
        <v/>
      </c>
      <c r="W14031" s="53" t="str">
        <f t="shared" si="713"/>
        <v/>
      </c>
      <c r="X14031" s="53" t="str">
        <f t="shared" si="713"/>
        <v/>
      </c>
    </row>
    <row r="14032" spans="18:24" hidden="1" x14ac:dyDescent="0.3">
      <c r="R14032">
        <f t="shared" si="714"/>
        <v>0</v>
      </c>
      <c r="S14032">
        <f t="shared" si="715"/>
        <v>0</v>
      </c>
      <c r="T14032" s="53" t="str">
        <f t="shared" si="713"/>
        <v/>
      </c>
      <c r="U14032" s="53" t="str">
        <f t="shared" si="713"/>
        <v/>
      </c>
      <c r="V14032" s="53" t="str">
        <f t="shared" si="713"/>
        <v/>
      </c>
      <c r="W14032" s="53" t="str">
        <f t="shared" si="713"/>
        <v/>
      </c>
      <c r="X14032" s="53" t="str">
        <f t="shared" si="713"/>
        <v/>
      </c>
    </row>
    <row r="14033" spans="18:24" hidden="1" x14ac:dyDescent="0.3">
      <c r="R14033">
        <f t="shared" si="714"/>
        <v>0</v>
      </c>
      <c r="S14033">
        <f t="shared" si="715"/>
        <v>0</v>
      </c>
      <c r="T14033" s="53" t="str">
        <f t="shared" si="713"/>
        <v/>
      </c>
      <c r="U14033" s="53" t="str">
        <f t="shared" si="713"/>
        <v/>
      </c>
      <c r="V14033" s="53" t="str">
        <f t="shared" si="713"/>
        <v/>
      </c>
      <c r="W14033" s="53" t="str">
        <f t="shared" si="713"/>
        <v/>
      </c>
      <c r="X14033" s="53" t="str">
        <f t="shared" si="713"/>
        <v/>
      </c>
    </row>
    <row r="14034" spans="18:24" hidden="1" x14ac:dyDescent="0.3">
      <c r="R14034">
        <f t="shared" si="714"/>
        <v>0</v>
      </c>
      <c r="S14034">
        <f t="shared" si="715"/>
        <v>0</v>
      </c>
      <c r="T14034" s="53" t="str">
        <f t="shared" si="713"/>
        <v/>
      </c>
      <c r="U14034" s="53" t="str">
        <f t="shared" si="713"/>
        <v/>
      </c>
      <c r="V14034" s="53" t="str">
        <f t="shared" si="713"/>
        <v/>
      </c>
      <c r="W14034" s="53" t="str">
        <f t="shared" si="713"/>
        <v/>
      </c>
      <c r="X14034" s="53" t="str">
        <f t="shared" si="713"/>
        <v/>
      </c>
    </row>
    <row r="14035" spans="18:24" hidden="1" x14ac:dyDescent="0.3">
      <c r="R14035">
        <f t="shared" si="714"/>
        <v>0</v>
      </c>
      <c r="S14035">
        <f t="shared" si="715"/>
        <v>0</v>
      </c>
      <c r="T14035" s="53" t="str">
        <f t="shared" si="713"/>
        <v/>
      </c>
      <c r="U14035" s="53" t="str">
        <f t="shared" si="713"/>
        <v/>
      </c>
      <c r="V14035" s="53" t="str">
        <f t="shared" si="713"/>
        <v/>
      </c>
      <c r="W14035" s="53" t="str">
        <f t="shared" si="713"/>
        <v/>
      </c>
      <c r="X14035" s="53" t="str">
        <f t="shared" si="713"/>
        <v/>
      </c>
    </row>
    <row r="14036" spans="18:24" hidden="1" x14ac:dyDescent="0.3">
      <c r="R14036">
        <f t="shared" si="714"/>
        <v>0</v>
      </c>
      <c r="S14036">
        <f t="shared" si="715"/>
        <v>0</v>
      </c>
      <c r="T14036" s="53" t="str">
        <f t="shared" si="713"/>
        <v/>
      </c>
      <c r="U14036" s="53" t="str">
        <f t="shared" si="713"/>
        <v/>
      </c>
      <c r="V14036" s="53" t="str">
        <f t="shared" si="713"/>
        <v/>
      </c>
      <c r="W14036" s="53" t="str">
        <f t="shared" si="713"/>
        <v/>
      </c>
      <c r="X14036" s="53" t="str">
        <f t="shared" si="713"/>
        <v/>
      </c>
    </row>
    <row r="14037" spans="18:24" hidden="1" x14ac:dyDescent="0.3">
      <c r="R14037">
        <f t="shared" si="714"/>
        <v>0</v>
      </c>
      <c r="S14037">
        <f t="shared" si="715"/>
        <v>0</v>
      </c>
      <c r="T14037" s="53" t="str">
        <f t="shared" si="713"/>
        <v/>
      </c>
      <c r="U14037" s="53" t="str">
        <f t="shared" si="713"/>
        <v/>
      </c>
      <c r="V14037" s="53" t="str">
        <f t="shared" si="713"/>
        <v/>
      </c>
      <c r="W14037" s="53" t="str">
        <f t="shared" si="713"/>
        <v/>
      </c>
      <c r="X14037" s="53" t="str">
        <f t="shared" si="713"/>
        <v/>
      </c>
    </row>
    <row r="14038" spans="18:24" hidden="1" x14ac:dyDescent="0.3">
      <c r="R14038">
        <f t="shared" si="714"/>
        <v>0</v>
      </c>
      <c r="S14038">
        <f t="shared" si="715"/>
        <v>0</v>
      </c>
      <c r="T14038" s="53" t="str">
        <f t="shared" si="713"/>
        <v/>
      </c>
      <c r="U14038" s="53" t="str">
        <f t="shared" si="713"/>
        <v/>
      </c>
      <c r="V14038" s="53" t="str">
        <f t="shared" si="713"/>
        <v/>
      </c>
      <c r="W14038" s="53" t="str">
        <f t="shared" si="713"/>
        <v/>
      </c>
      <c r="X14038" s="53" t="str">
        <f t="shared" si="713"/>
        <v/>
      </c>
    </row>
    <row r="14039" spans="18:24" hidden="1" x14ac:dyDescent="0.3">
      <c r="R14039">
        <f t="shared" si="714"/>
        <v>0</v>
      </c>
      <c r="S14039">
        <f t="shared" si="715"/>
        <v>0</v>
      </c>
      <c r="T14039" s="53" t="str">
        <f t="shared" si="713"/>
        <v/>
      </c>
      <c r="U14039" s="53" t="str">
        <f t="shared" si="713"/>
        <v/>
      </c>
      <c r="V14039" s="53" t="str">
        <f t="shared" si="713"/>
        <v/>
      </c>
      <c r="W14039" s="53" t="str">
        <f t="shared" si="713"/>
        <v/>
      </c>
      <c r="X14039" s="53" t="str">
        <f t="shared" si="713"/>
        <v/>
      </c>
    </row>
    <row r="14040" spans="18:24" hidden="1" x14ac:dyDescent="0.3">
      <c r="R14040">
        <f t="shared" si="714"/>
        <v>0</v>
      </c>
      <c r="S14040">
        <f t="shared" si="715"/>
        <v>0</v>
      </c>
      <c r="T14040" s="53" t="str">
        <f t="shared" si="713"/>
        <v/>
      </c>
      <c r="U14040" s="53" t="str">
        <f t="shared" si="713"/>
        <v/>
      </c>
      <c r="V14040" s="53" t="str">
        <f t="shared" si="713"/>
        <v/>
      </c>
      <c r="W14040" s="53" t="str">
        <f t="shared" si="713"/>
        <v/>
      </c>
      <c r="X14040" s="53" t="str">
        <f t="shared" si="713"/>
        <v/>
      </c>
    </row>
    <row r="14041" spans="18:24" hidden="1" x14ac:dyDescent="0.3">
      <c r="R14041">
        <f t="shared" si="714"/>
        <v>0</v>
      </c>
      <c r="S14041">
        <f t="shared" si="715"/>
        <v>0</v>
      </c>
      <c r="T14041" s="53" t="str">
        <f t="shared" si="713"/>
        <v/>
      </c>
      <c r="U14041" s="53" t="str">
        <f t="shared" si="713"/>
        <v/>
      </c>
      <c r="V14041" s="53" t="str">
        <f t="shared" si="713"/>
        <v/>
      </c>
      <c r="W14041" s="53" t="str">
        <f t="shared" si="713"/>
        <v/>
      </c>
      <c r="X14041" s="53" t="str">
        <f t="shared" si="713"/>
        <v/>
      </c>
    </row>
    <row r="14042" spans="18:24" hidden="1" x14ac:dyDescent="0.3">
      <c r="R14042">
        <f t="shared" si="714"/>
        <v>0</v>
      </c>
      <c r="S14042">
        <f t="shared" si="715"/>
        <v>0</v>
      </c>
      <c r="T14042" s="53" t="str">
        <f t="shared" si="713"/>
        <v/>
      </c>
      <c r="U14042" s="53" t="str">
        <f t="shared" si="713"/>
        <v/>
      </c>
      <c r="V14042" s="53" t="str">
        <f t="shared" si="713"/>
        <v/>
      </c>
      <c r="W14042" s="53" t="str">
        <f t="shared" si="713"/>
        <v/>
      </c>
      <c r="X14042" s="53" t="str">
        <f t="shared" si="713"/>
        <v/>
      </c>
    </row>
    <row r="14043" spans="18:24" hidden="1" x14ac:dyDescent="0.3">
      <c r="R14043">
        <f t="shared" si="714"/>
        <v>0</v>
      </c>
      <c r="S14043">
        <f t="shared" si="715"/>
        <v>0</v>
      </c>
      <c r="T14043" s="53" t="str">
        <f t="shared" si="713"/>
        <v/>
      </c>
      <c r="U14043" s="53" t="str">
        <f t="shared" si="713"/>
        <v/>
      </c>
      <c r="V14043" s="53" t="str">
        <f t="shared" si="713"/>
        <v/>
      </c>
      <c r="W14043" s="53" t="str">
        <f t="shared" si="713"/>
        <v/>
      </c>
      <c r="X14043" s="53" t="str">
        <f t="shared" si="713"/>
        <v/>
      </c>
    </row>
    <row r="14044" spans="18:24" hidden="1" x14ac:dyDescent="0.3">
      <c r="R14044">
        <f t="shared" si="714"/>
        <v>0</v>
      </c>
      <c r="S14044">
        <f t="shared" si="715"/>
        <v>0</v>
      </c>
      <c r="T14044" s="53" t="str">
        <f t="shared" ref="T14044:X14094" si="716">IF(OR(COUNTIF($D14044,"*"&amp;T$5&amp;"*")&gt;0,$D14044="GRUPO TEPSA"),T$5,"")</f>
        <v/>
      </c>
      <c r="U14044" s="53" t="str">
        <f t="shared" si="716"/>
        <v/>
      </c>
      <c r="V14044" s="53" t="str">
        <f t="shared" si="716"/>
        <v/>
      </c>
      <c r="W14044" s="53" t="str">
        <f t="shared" si="716"/>
        <v/>
      </c>
      <c r="X14044" s="53" t="str">
        <f t="shared" si="716"/>
        <v/>
      </c>
    </row>
    <row r="14045" spans="18:24" hidden="1" x14ac:dyDescent="0.3">
      <c r="R14045">
        <f t="shared" si="714"/>
        <v>0</v>
      </c>
      <c r="S14045">
        <f t="shared" si="715"/>
        <v>0</v>
      </c>
      <c r="T14045" s="53" t="str">
        <f t="shared" si="716"/>
        <v/>
      </c>
      <c r="U14045" s="53" t="str">
        <f t="shared" si="716"/>
        <v/>
      </c>
      <c r="V14045" s="53" t="str">
        <f t="shared" si="716"/>
        <v/>
      </c>
      <c r="W14045" s="53" t="str">
        <f t="shared" si="716"/>
        <v/>
      </c>
      <c r="X14045" s="53" t="str">
        <f t="shared" si="716"/>
        <v/>
      </c>
    </row>
    <row r="14046" spans="18:24" hidden="1" x14ac:dyDescent="0.3">
      <c r="R14046">
        <f t="shared" si="714"/>
        <v>0</v>
      </c>
      <c r="S14046">
        <f t="shared" si="715"/>
        <v>0</v>
      </c>
      <c r="T14046" s="53" t="str">
        <f t="shared" si="716"/>
        <v/>
      </c>
      <c r="U14046" s="53" t="str">
        <f t="shared" si="716"/>
        <v/>
      </c>
      <c r="V14046" s="53" t="str">
        <f t="shared" si="716"/>
        <v/>
      </c>
      <c r="W14046" s="53" t="str">
        <f t="shared" si="716"/>
        <v/>
      </c>
      <c r="X14046" s="53" t="str">
        <f t="shared" si="716"/>
        <v/>
      </c>
    </row>
    <row r="14047" spans="18:24" hidden="1" x14ac:dyDescent="0.3">
      <c r="R14047">
        <f t="shared" si="714"/>
        <v>0</v>
      </c>
      <c r="S14047">
        <f t="shared" si="715"/>
        <v>0</v>
      </c>
      <c r="T14047" s="53" t="str">
        <f t="shared" si="716"/>
        <v/>
      </c>
      <c r="U14047" s="53" t="str">
        <f t="shared" si="716"/>
        <v/>
      </c>
      <c r="V14047" s="53" t="str">
        <f t="shared" si="716"/>
        <v/>
      </c>
      <c r="W14047" s="53" t="str">
        <f t="shared" si="716"/>
        <v/>
      </c>
      <c r="X14047" s="53" t="str">
        <f t="shared" si="716"/>
        <v/>
      </c>
    </row>
    <row r="14048" spans="18:24" hidden="1" x14ac:dyDescent="0.3">
      <c r="R14048">
        <f t="shared" si="714"/>
        <v>0</v>
      </c>
      <c r="S14048">
        <f t="shared" si="715"/>
        <v>0</v>
      </c>
      <c r="T14048" s="53" t="str">
        <f t="shared" si="716"/>
        <v/>
      </c>
      <c r="U14048" s="53" t="str">
        <f t="shared" si="716"/>
        <v/>
      </c>
      <c r="V14048" s="53" t="str">
        <f t="shared" si="716"/>
        <v/>
      </c>
      <c r="W14048" s="53" t="str">
        <f t="shared" si="716"/>
        <v/>
      </c>
      <c r="X14048" s="53" t="str">
        <f t="shared" si="716"/>
        <v/>
      </c>
    </row>
    <row r="14049" spans="18:24" hidden="1" x14ac:dyDescent="0.3">
      <c r="R14049">
        <f t="shared" si="714"/>
        <v>0</v>
      </c>
      <c r="S14049">
        <f t="shared" si="715"/>
        <v>0</v>
      </c>
      <c r="T14049" s="53" t="str">
        <f t="shared" si="716"/>
        <v/>
      </c>
      <c r="U14049" s="53" t="str">
        <f t="shared" si="716"/>
        <v/>
      </c>
      <c r="V14049" s="53" t="str">
        <f t="shared" si="716"/>
        <v/>
      </c>
      <c r="W14049" s="53" t="str">
        <f t="shared" si="716"/>
        <v/>
      </c>
      <c r="X14049" s="53" t="str">
        <f t="shared" si="716"/>
        <v/>
      </c>
    </row>
    <row r="14050" spans="18:24" hidden="1" x14ac:dyDescent="0.3">
      <c r="R14050">
        <f t="shared" si="714"/>
        <v>0</v>
      </c>
      <c r="S14050">
        <f t="shared" si="715"/>
        <v>0</v>
      </c>
      <c r="T14050" s="53" t="str">
        <f t="shared" si="716"/>
        <v/>
      </c>
      <c r="U14050" s="53" t="str">
        <f t="shared" si="716"/>
        <v/>
      </c>
      <c r="V14050" s="53" t="str">
        <f t="shared" si="716"/>
        <v/>
      </c>
      <c r="W14050" s="53" t="str">
        <f t="shared" si="716"/>
        <v/>
      </c>
      <c r="X14050" s="53" t="str">
        <f t="shared" si="716"/>
        <v/>
      </c>
    </row>
    <row r="14051" spans="18:24" hidden="1" x14ac:dyDescent="0.3">
      <c r="R14051">
        <f t="shared" si="714"/>
        <v>0</v>
      </c>
      <c r="S14051">
        <f t="shared" si="715"/>
        <v>0</v>
      </c>
      <c r="T14051" s="53" t="str">
        <f t="shared" si="716"/>
        <v/>
      </c>
      <c r="U14051" s="53" t="str">
        <f t="shared" si="716"/>
        <v/>
      </c>
      <c r="V14051" s="53" t="str">
        <f t="shared" si="716"/>
        <v/>
      </c>
      <c r="W14051" s="53" t="str">
        <f t="shared" si="716"/>
        <v/>
      </c>
      <c r="X14051" s="53" t="str">
        <f t="shared" si="716"/>
        <v/>
      </c>
    </row>
    <row r="14052" spans="18:24" hidden="1" x14ac:dyDescent="0.3">
      <c r="R14052">
        <f t="shared" si="714"/>
        <v>0</v>
      </c>
      <c r="S14052">
        <f t="shared" si="715"/>
        <v>0</v>
      </c>
      <c r="T14052" s="53" t="str">
        <f t="shared" si="716"/>
        <v/>
      </c>
      <c r="U14052" s="53" t="str">
        <f t="shared" si="716"/>
        <v/>
      </c>
      <c r="V14052" s="53" t="str">
        <f t="shared" si="716"/>
        <v/>
      </c>
      <c r="W14052" s="53" t="str">
        <f t="shared" si="716"/>
        <v/>
      </c>
      <c r="X14052" s="53" t="str">
        <f t="shared" si="716"/>
        <v/>
      </c>
    </row>
    <row r="14053" spans="18:24" hidden="1" x14ac:dyDescent="0.3">
      <c r="R14053">
        <f t="shared" si="714"/>
        <v>0</v>
      </c>
      <c r="S14053">
        <f t="shared" si="715"/>
        <v>0</v>
      </c>
      <c r="T14053" s="53" t="str">
        <f t="shared" si="716"/>
        <v/>
      </c>
      <c r="U14053" s="53" t="str">
        <f t="shared" si="716"/>
        <v/>
      </c>
      <c r="V14053" s="53" t="str">
        <f t="shared" si="716"/>
        <v/>
      </c>
      <c r="W14053" s="53" t="str">
        <f t="shared" si="716"/>
        <v/>
      </c>
      <c r="X14053" s="53" t="str">
        <f t="shared" si="716"/>
        <v/>
      </c>
    </row>
    <row r="14054" spans="18:24" hidden="1" x14ac:dyDescent="0.3">
      <c r="R14054">
        <f t="shared" si="714"/>
        <v>0</v>
      </c>
      <c r="S14054">
        <f t="shared" si="715"/>
        <v>0</v>
      </c>
      <c r="T14054" s="53" t="str">
        <f t="shared" si="716"/>
        <v/>
      </c>
      <c r="U14054" s="53" t="str">
        <f t="shared" si="716"/>
        <v/>
      </c>
      <c r="V14054" s="53" t="str">
        <f t="shared" si="716"/>
        <v/>
      </c>
      <c r="W14054" s="53" t="str">
        <f t="shared" si="716"/>
        <v/>
      </c>
      <c r="X14054" s="53" t="str">
        <f t="shared" si="716"/>
        <v/>
      </c>
    </row>
    <row r="14055" spans="18:24" hidden="1" x14ac:dyDescent="0.3">
      <c r="R14055">
        <f t="shared" si="714"/>
        <v>0</v>
      </c>
      <c r="S14055">
        <f t="shared" si="715"/>
        <v>0</v>
      </c>
      <c r="T14055" s="53" t="str">
        <f t="shared" si="716"/>
        <v/>
      </c>
      <c r="U14055" s="53" t="str">
        <f t="shared" si="716"/>
        <v/>
      </c>
      <c r="V14055" s="53" t="str">
        <f t="shared" si="716"/>
        <v/>
      </c>
      <c r="W14055" s="53" t="str">
        <f t="shared" si="716"/>
        <v/>
      </c>
      <c r="X14055" s="53" t="str">
        <f t="shared" si="716"/>
        <v/>
      </c>
    </row>
    <row r="14056" spans="18:24" hidden="1" x14ac:dyDescent="0.3">
      <c r="R14056">
        <f t="shared" si="714"/>
        <v>0</v>
      </c>
      <c r="S14056">
        <f t="shared" si="715"/>
        <v>0</v>
      </c>
      <c r="T14056" s="53" t="str">
        <f t="shared" si="716"/>
        <v/>
      </c>
      <c r="U14056" s="53" t="str">
        <f t="shared" si="716"/>
        <v/>
      </c>
      <c r="V14056" s="53" t="str">
        <f t="shared" si="716"/>
        <v/>
      </c>
      <c r="W14056" s="53" t="str">
        <f t="shared" si="716"/>
        <v/>
      </c>
      <c r="X14056" s="53" t="str">
        <f t="shared" si="716"/>
        <v/>
      </c>
    </row>
    <row r="14057" spans="18:24" hidden="1" x14ac:dyDescent="0.3">
      <c r="R14057">
        <f t="shared" si="714"/>
        <v>0</v>
      </c>
      <c r="S14057">
        <f t="shared" si="715"/>
        <v>0</v>
      </c>
      <c r="T14057" s="53" t="str">
        <f t="shared" si="716"/>
        <v/>
      </c>
      <c r="U14057" s="53" t="str">
        <f t="shared" si="716"/>
        <v/>
      </c>
      <c r="V14057" s="53" t="str">
        <f t="shared" si="716"/>
        <v/>
      </c>
      <c r="W14057" s="53" t="str">
        <f t="shared" si="716"/>
        <v/>
      </c>
      <c r="X14057" s="53" t="str">
        <f t="shared" si="716"/>
        <v/>
      </c>
    </row>
    <row r="14058" spans="18:24" hidden="1" x14ac:dyDescent="0.3">
      <c r="R14058">
        <f t="shared" si="714"/>
        <v>0</v>
      </c>
      <c r="S14058">
        <f t="shared" si="715"/>
        <v>0</v>
      </c>
      <c r="T14058" s="53" t="str">
        <f t="shared" si="716"/>
        <v/>
      </c>
      <c r="U14058" s="53" t="str">
        <f t="shared" si="716"/>
        <v/>
      </c>
      <c r="V14058" s="53" t="str">
        <f t="shared" si="716"/>
        <v/>
      </c>
      <c r="W14058" s="53" t="str">
        <f t="shared" si="716"/>
        <v/>
      </c>
      <c r="X14058" s="53" t="str">
        <f t="shared" si="716"/>
        <v/>
      </c>
    </row>
    <row r="14059" spans="18:24" hidden="1" x14ac:dyDescent="0.3">
      <c r="R14059">
        <f t="shared" si="714"/>
        <v>0</v>
      </c>
      <c r="S14059">
        <f t="shared" si="715"/>
        <v>0</v>
      </c>
      <c r="T14059" s="53" t="str">
        <f t="shared" si="716"/>
        <v/>
      </c>
      <c r="U14059" s="53" t="str">
        <f t="shared" si="716"/>
        <v/>
      </c>
      <c r="V14059" s="53" t="str">
        <f t="shared" si="716"/>
        <v/>
      </c>
      <c r="W14059" s="53" t="str">
        <f t="shared" si="716"/>
        <v/>
      </c>
      <c r="X14059" s="53" t="str">
        <f t="shared" si="716"/>
        <v/>
      </c>
    </row>
    <row r="14060" spans="18:24" hidden="1" x14ac:dyDescent="0.3">
      <c r="R14060">
        <f t="shared" si="714"/>
        <v>0</v>
      </c>
      <c r="S14060">
        <f t="shared" si="715"/>
        <v>0</v>
      </c>
      <c r="T14060" s="53" t="str">
        <f t="shared" si="716"/>
        <v/>
      </c>
      <c r="U14060" s="53" t="str">
        <f t="shared" si="716"/>
        <v/>
      </c>
      <c r="V14060" s="53" t="str">
        <f t="shared" si="716"/>
        <v/>
      </c>
      <c r="W14060" s="53" t="str">
        <f t="shared" si="716"/>
        <v/>
      </c>
      <c r="X14060" s="53" t="str">
        <f t="shared" si="716"/>
        <v/>
      </c>
    </row>
    <row r="14061" spans="18:24" hidden="1" x14ac:dyDescent="0.3">
      <c r="R14061">
        <f t="shared" si="714"/>
        <v>0</v>
      </c>
      <c r="S14061">
        <f t="shared" si="715"/>
        <v>0</v>
      </c>
      <c r="T14061" s="53" t="str">
        <f t="shared" si="716"/>
        <v/>
      </c>
      <c r="U14061" s="53" t="str">
        <f t="shared" si="716"/>
        <v/>
      </c>
      <c r="V14061" s="53" t="str">
        <f t="shared" si="716"/>
        <v/>
      </c>
      <c r="W14061" s="53" t="str">
        <f t="shared" si="716"/>
        <v/>
      </c>
      <c r="X14061" s="53" t="str">
        <f t="shared" si="716"/>
        <v/>
      </c>
    </row>
    <row r="14062" spans="18:24" hidden="1" x14ac:dyDescent="0.3">
      <c r="R14062">
        <f t="shared" si="714"/>
        <v>0</v>
      </c>
      <c r="S14062">
        <f t="shared" si="715"/>
        <v>0</v>
      </c>
      <c r="T14062" s="53" t="str">
        <f t="shared" si="716"/>
        <v/>
      </c>
      <c r="U14062" s="53" t="str">
        <f t="shared" si="716"/>
        <v/>
      </c>
      <c r="V14062" s="53" t="str">
        <f t="shared" si="716"/>
        <v/>
      </c>
      <c r="W14062" s="53" t="str">
        <f t="shared" si="716"/>
        <v/>
      </c>
      <c r="X14062" s="53" t="str">
        <f t="shared" si="716"/>
        <v/>
      </c>
    </row>
    <row r="14063" spans="18:24" hidden="1" x14ac:dyDescent="0.3">
      <c r="R14063">
        <f t="shared" si="714"/>
        <v>0</v>
      </c>
      <c r="S14063">
        <f t="shared" si="715"/>
        <v>0</v>
      </c>
      <c r="T14063" s="53" t="str">
        <f t="shared" si="716"/>
        <v/>
      </c>
      <c r="U14063" s="53" t="str">
        <f t="shared" si="716"/>
        <v/>
      </c>
      <c r="V14063" s="53" t="str">
        <f t="shared" si="716"/>
        <v/>
      </c>
      <c r="W14063" s="53" t="str">
        <f t="shared" si="716"/>
        <v/>
      </c>
      <c r="X14063" s="53" t="str">
        <f t="shared" si="716"/>
        <v/>
      </c>
    </row>
    <row r="14064" spans="18:24" hidden="1" x14ac:dyDescent="0.3">
      <c r="R14064">
        <f t="shared" si="714"/>
        <v>0</v>
      </c>
      <c r="S14064">
        <f t="shared" si="715"/>
        <v>0</v>
      </c>
      <c r="T14064" s="53" t="str">
        <f t="shared" si="716"/>
        <v/>
      </c>
      <c r="U14064" s="53" t="str">
        <f t="shared" si="716"/>
        <v/>
      </c>
      <c r="V14064" s="53" t="str">
        <f t="shared" si="716"/>
        <v/>
      </c>
      <c r="W14064" s="53" t="str">
        <f t="shared" si="716"/>
        <v/>
      </c>
      <c r="X14064" s="53" t="str">
        <f t="shared" si="716"/>
        <v/>
      </c>
    </row>
    <row r="14065" spans="18:24" hidden="1" x14ac:dyDescent="0.3">
      <c r="R14065">
        <f t="shared" si="714"/>
        <v>0</v>
      </c>
      <c r="S14065">
        <f t="shared" si="715"/>
        <v>0</v>
      </c>
      <c r="T14065" s="53" t="str">
        <f t="shared" si="716"/>
        <v/>
      </c>
      <c r="U14065" s="53" t="str">
        <f t="shared" si="716"/>
        <v/>
      </c>
      <c r="V14065" s="53" t="str">
        <f t="shared" si="716"/>
        <v/>
      </c>
      <c r="W14065" s="53" t="str">
        <f t="shared" si="716"/>
        <v/>
      </c>
      <c r="X14065" s="53" t="str">
        <f t="shared" si="716"/>
        <v/>
      </c>
    </row>
    <row r="14066" spans="18:24" hidden="1" x14ac:dyDescent="0.3">
      <c r="R14066">
        <f t="shared" si="714"/>
        <v>0</v>
      </c>
      <c r="S14066">
        <f t="shared" si="715"/>
        <v>0</v>
      </c>
      <c r="T14066" s="53" t="str">
        <f t="shared" si="716"/>
        <v/>
      </c>
      <c r="U14066" s="53" t="str">
        <f t="shared" si="716"/>
        <v/>
      </c>
      <c r="V14066" s="53" t="str">
        <f t="shared" si="716"/>
        <v/>
      </c>
      <c r="W14066" s="53" t="str">
        <f t="shared" si="716"/>
        <v/>
      </c>
      <c r="X14066" s="53" t="str">
        <f t="shared" si="716"/>
        <v/>
      </c>
    </row>
    <row r="14067" spans="18:24" hidden="1" x14ac:dyDescent="0.3">
      <c r="R14067">
        <f t="shared" si="714"/>
        <v>0</v>
      </c>
      <c r="S14067">
        <f t="shared" si="715"/>
        <v>0</v>
      </c>
      <c r="T14067" s="53" t="str">
        <f t="shared" si="716"/>
        <v/>
      </c>
      <c r="U14067" s="53" t="str">
        <f t="shared" si="716"/>
        <v/>
      </c>
      <c r="V14067" s="53" t="str">
        <f t="shared" si="716"/>
        <v/>
      </c>
      <c r="W14067" s="53" t="str">
        <f t="shared" si="716"/>
        <v/>
      </c>
      <c r="X14067" s="53" t="str">
        <f t="shared" si="716"/>
        <v/>
      </c>
    </row>
    <row r="14068" spans="18:24" hidden="1" x14ac:dyDescent="0.3">
      <c r="R14068">
        <f t="shared" si="714"/>
        <v>0</v>
      </c>
      <c r="S14068">
        <f t="shared" si="715"/>
        <v>0</v>
      </c>
      <c r="T14068" s="53" t="str">
        <f t="shared" si="716"/>
        <v/>
      </c>
      <c r="U14068" s="53" t="str">
        <f t="shared" si="716"/>
        <v/>
      </c>
      <c r="V14068" s="53" t="str">
        <f t="shared" si="716"/>
        <v/>
      </c>
      <c r="W14068" s="53" t="str">
        <f t="shared" si="716"/>
        <v/>
      </c>
      <c r="X14068" s="53" t="str">
        <f t="shared" si="716"/>
        <v/>
      </c>
    </row>
    <row r="14069" spans="18:24" hidden="1" x14ac:dyDescent="0.3">
      <c r="R14069">
        <f t="shared" si="714"/>
        <v>0</v>
      </c>
      <c r="S14069">
        <f t="shared" si="715"/>
        <v>0</v>
      </c>
      <c r="T14069" s="53" t="str">
        <f t="shared" si="716"/>
        <v/>
      </c>
      <c r="U14069" s="53" t="str">
        <f t="shared" si="716"/>
        <v/>
      </c>
      <c r="V14069" s="53" t="str">
        <f t="shared" si="716"/>
        <v/>
      </c>
      <c r="W14069" s="53" t="str">
        <f t="shared" si="716"/>
        <v/>
      </c>
      <c r="X14069" s="53" t="str">
        <f t="shared" si="716"/>
        <v/>
      </c>
    </row>
    <row r="14070" spans="18:24" hidden="1" x14ac:dyDescent="0.3">
      <c r="R14070">
        <f t="shared" si="714"/>
        <v>0</v>
      </c>
      <c r="S14070">
        <f t="shared" si="715"/>
        <v>0</v>
      </c>
      <c r="T14070" s="53" t="str">
        <f t="shared" si="716"/>
        <v/>
      </c>
      <c r="U14070" s="53" t="str">
        <f t="shared" si="716"/>
        <v/>
      </c>
      <c r="V14070" s="53" t="str">
        <f t="shared" si="716"/>
        <v/>
      </c>
      <c r="W14070" s="53" t="str">
        <f t="shared" si="716"/>
        <v/>
      </c>
      <c r="X14070" s="53" t="str">
        <f t="shared" si="716"/>
        <v/>
      </c>
    </row>
    <row r="14071" spans="18:24" hidden="1" x14ac:dyDescent="0.3">
      <c r="R14071">
        <f t="shared" si="714"/>
        <v>0</v>
      </c>
      <c r="S14071">
        <f t="shared" si="715"/>
        <v>0</v>
      </c>
      <c r="T14071" s="53" t="str">
        <f t="shared" si="716"/>
        <v/>
      </c>
      <c r="U14071" s="53" t="str">
        <f t="shared" si="716"/>
        <v/>
      </c>
      <c r="V14071" s="53" t="str">
        <f t="shared" si="716"/>
        <v/>
      </c>
      <c r="W14071" s="53" t="str">
        <f t="shared" si="716"/>
        <v/>
      </c>
      <c r="X14071" s="53" t="str">
        <f t="shared" si="716"/>
        <v/>
      </c>
    </row>
    <row r="14072" spans="18:24" hidden="1" x14ac:dyDescent="0.3">
      <c r="R14072">
        <f t="shared" si="714"/>
        <v>0</v>
      </c>
      <c r="S14072">
        <f t="shared" si="715"/>
        <v>0</v>
      </c>
      <c r="T14072" s="53" t="str">
        <f t="shared" si="716"/>
        <v/>
      </c>
      <c r="U14072" s="53" t="str">
        <f t="shared" si="716"/>
        <v/>
      </c>
      <c r="V14072" s="53" t="str">
        <f t="shared" si="716"/>
        <v/>
      </c>
      <c r="W14072" s="53" t="str">
        <f t="shared" si="716"/>
        <v/>
      </c>
      <c r="X14072" s="53" t="str">
        <f t="shared" si="716"/>
        <v/>
      </c>
    </row>
    <row r="14073" spans="18:24" hidden="1" x14ac:dyDescent="0.3">
      <c r="R14073">
        <f t="shared" si="714"/>
        <v>0</v>
      </c>
      <c r="S14073">
        <f t="shared" si="715"/>
        <v>0</v>
      </c>
      <c r="T14073" s="53" t="str">
        <f t="shared" si="716"/>
        <v/>
      </c>
      <c r="U14073" s="53" t="str">
        <f t="shared" si="716"/>
        <v/>
      </c>
      <c r="V14073" s="53" t="str">
        <f t="shared" si="716"/>
        <v/>
      </c>
      <c r="W14073" s="53" t="str">
        <f t="shared" si="716"/>
        <v/>
      </c>
      <c r="X14073" s="53" t="str">
        <f t="shared" si="716"/>
        <v/>
      </c>
    </row>
    <row r="14074" spans="18:24" hidden="1" x14ac:dyDescent="0.3">
      <c r="R14074">
        <f t="shared" si="714"/>
        <v>0</v>
      </c>
      <c r="S14074">
        <f t="shared" si="715"/>
        <v>0</v>
      </c>
      <c r="T14074" s="53" t="str">
        <f t="shared" si="716"/>
        <v/>
      </c>
      <c r="U14074" s="53" t="str">
        <f t="shared" si="716"/>
        <v/>
      </c>
      <c r="V14074" s="53" t="str">
        <f t="shared" si="716"/>
        <v/>
      </c>
      <c r="W14074" s="53" t="str">
        <f t="shared" si="716"/>
        <v/>
      </c>
      <c r="X14074" s="53" t="str">
        <f t="shared" si="716"/>
        <v/>
      </c>
    </row>
    <row r="14075" spans="18:24" hidden="1" x14ac:dyDescent="0.3">
      <c r="R14075">
        <f t="shared" si="714"/>
        <v>0</v>
      </c>
      <c r="S14075">
        <f t="shared" si="715"/>
        <v>0</v>
      </c>
      <c r="T14075" s="53" t="str">
        <f t="shared" si="716"/>
        <v/>
      </c>
      <c r="U14075" s="53" t="str">
        <f t="shared" si="716"/>
        <v/>
      </c>
      <c r="V14075" s="53" t="str">
        <f t="shared" si="716"/>
        <v/>
      </c>
      <c r="W14075" s="53" t="str">
        <f t="shared" si="716"/>
        <v/>
      </c>
      <c r="X14075" s="53" t="str">
        <f t="shared" si="716"/>
        <v/>
      </c>
    </row>
    <row r="14076" spans="18:24" hidden="1" x14ac:dyDescent="0.3">
      <c r="R14076">
        <f t="shared" si="714"/>
        <v>0</v>
      </c>
      <c r="S14076">
        <f t="shared" si="715"/>
        <v>0</v>
      </c>
      <c r="T14076" s="53" t="str">
        <f t="shared" si="716"/>
        <v/>
      </c>
      <c r="U14076" s="53" t="str">
        <f t="shared" si="716"/>
        <v/>
      </c>
      <c r="V14076" s="53" t="str">
        <f t="shared" si="716"/>
        <v/>
      </c>
      <c r="W14076" s="53" t="str">
        <f t="shared" si="716"/>
        <v/>
      </c>
      <c r="X14076" s="53" t="str">
        <f t="shared" si="716"/>
        <v/>
      </c>
    </row>
    <row r="14077" spans="18:24" hidden="1" x14ac:dyDescent="0.3">
      <c r="R14077">
        <f t="shared" si="714"/>
        <v>0</v>
      </c>
      <c r="S14077">
        <f t="shared" si="715"/>
        <v>0</v>
      </c>
      <c r="T14077" s="53" t="str">
        <f t="shared" si="716"/>
        <v/>
      </c>
      <c r="U14077" s="53" t="str">
        <f t="shared" si="716"/>
        <v/>
      </c>
      <c r="V14077" s="53" t="str">
        <f t="shared" si="716"/>
        <v/>
      </c>
      <c r="W14077" s="53" t="str">
        <f t="shared" si="716"/>
        <v/>
      </c>
      <c r="X14077" s="53" t="str">
        <f t="shared" si="716"/>
        <v/>
      </c>
    </row>
    <row r="14078" spans="18:24" hidden="1" x14ac:dyDescent="0.3">
      <c r="R14078">
        <f t="shared" si="714"/>
        <v>0</v>
      </c>
      <c r="S14078">
        <f t="shared" si="715"/>
        <v>0</v>
      </c>
      <c r="T14078" s="53" t="str">
        <f t="shared" si="716"/>
        <v/>
      </c>
      <c r="U14078" s="53" t="str">
        <f t="shared" si="716"/>
        <v/>
      </c>
      <c r="V14078" s="53" t="str">
        <f t="shared" si="716"/>
        <v/>
      </c>
      <c r="W14078" s="53" t="str">
        <f t="shared" si="716"/>
        <v/>
      </c>
      <c r="X14078" s="53" t="str">
        <f t="shared" si="716"/>
        <v/>
      </c>
    </row>
    <row r="14079" spans="18:24" hidden="1" x14ac:dyDescent="0.3">
      <c r="R14079">
        <f t="shared" si="714"/>
        <v>0</v>
      </c>
      <c r="S14079">
        <f t="shared" si="715"/>
        <v>0</v>
      </c>
      <c r="T14079" s="53" t="str">
        <f t="shared" si="716"/>
        <v/>
      </c>
      <c r="U14079" s="53" t="str">
        <f t="shared" si="716"/>
        <v/>
      </c>
      <c r="V14079" s="53" t="str">
        <f t="shared" si="716"/>
        <v/>
      </c>
      <c r="W14079" s="53" t="str">
        <f t="shared" si="716"/>
        <v/>
      </c>
      <c r="X14079" s="53" t="str">
        <f t="shared" si="716"/>
        <v/>
      </c>
    </row>
    <row r="14080" spans="18:24" hidden="1" x14ac:dyDescent="0.3">
      <c r="R14080">
        <f t="shared" si="714"/>
        <v>0</v>
      </c>
      <c r="S14080">
        <f t="shared" si="715"/>
        <v>0</v>
      </c>
      <c r="T14080" s="53" t="str">
        <f t="shared" si="716"/>
        <v/>
      </c>
      <c r="U14080" s="53" t="str">
        <f t="shared" si="716"/>
        <v/>
      </c>
      <c r="V14080" s="53" t="str">
        <f t="shared" si="716"/>
        <v/>
      </c>
      <c r="W14080" s="53" t="str">
        <f t="shared" si="716"/>
        <v/>
      </c>
      <c r="X14080" s="53" t="str">
        <f t="shared" si="716"/>
        <v/>
      </c>
    </row>
    <row r="14081" spans="18:24" hidden="1" x14ac:dyDescent="0.3">
      <c r="R14081">
        <f t="shared" si="714"/>
        <v>0</v>
      </c>
      <c r="S14081">
        <f t="shared" si="715"/>
        <v>0</v>
      </c>
      <c r="T14081" s="53" t="str">
        <f t="shared" si="716"/>
        <v/>
      </c>
      <c r="U14081" s="53" t="str">
        <f t="shared" si="716"/>
        <v/>
      </c>
      <c r="V14081" s="53" t="str">
        <f t="shared" si="716"/>
        <v/>
      </c>
      <c r="W14081" s="53" t="str">
        <f t="shared" si="716"/>
        <v/>
      </c>
      <c r="X14081" s="53" t="str">
        <f t="shared" si="716"/>
        <v/>
      </c>
    </row>
    <row r="14082" spans="18:24" hidden="1" x14ac:dyDescent="0.3">
      <c r="R14082">
        <f t="shared" si="714"/>
        <v>0</v>
      </c>
      <c r="S14082">
        <f t="shared" si="715"/>
        <v>0</v>
      </c>
      <c r="T14082" s="53" t="str">
        <f t="shared" si="716"/>
        <v/>
      </c>
      <c r="U14082" s="53" t="str">
        <f t="shared" si="716"/>
        <v/>
      </c>
      <c r="V14082" s="53" t="str">
        <f t="shared" si="716"/>
        <v/>
      </c>
      <c r="W14082" s="53" t="str">
        <f t="shared" si="716"/>
        <v/>
      </c>
      <c r="X14082" s="53" t="str">
        <f t="shared" si="716"/>
        <v/>
      </c>
    </row>
    <row r="14083" spans="18:24" hidden="1" x14ac:dyDescent="0.3">
      <c r="R14083">
        <f t="shared" si="714"/>
        <v>0</v>
      </c>
      <c r="S14083">
        <f t="shared" si="715"/>
        <v>0</v>
      </c>
      <c r="T14083" s="53" t="str">
        <f t="shared" si="716"/>
        <v/>
      </c>
      <c r="U14083" s="53" t="str">
        <f t="shared" si="716"/>
        <v/>
      </c>
      <c r="V14083" s="53" t="str">
        <f t="shared" si="716"/>
        <v/>
      </c>
      <c r="W14083" s="53" t="str">
        <f t="shared" si="716"/>
        <v/>
      </c>
      <c r="X14083" s="53" t="str">
        <f t="shared" si="716"/>
        <v/>
      </c>
    </row>
    <row r="14084" spans="18:24" hidden="1" x14ac:dyDescent="0.3">
      <c r="R14084">
        <f t="shared" si="714"/>
        <v>0</v>
      </c>
      <c r="S14084">
        <f t="shared" si="715"/>
        <v>0</v>
      </c>
      <c r="T14084" s="53" t="str">
        <f t="shared" si="716"/>
        <v/>
      </c>
      <c r="U14084" s="53" t="str">
        <f t="shared" si="716"/>
        <v/>
      </c>
      <c r="V14084" s="53" t="str">
        <f t="shared" si="716"/>
        <v/>
      </c>
      <c r="W14084" s="53" t="str">
        <f t="shared" si="716"/>
        <v/>
      </c>
      <c r="X14084" s="53" t="str">
        <f t="shared" si="716"/>
        <v/>
      </c>
    </row>
    <row r="14085" spans="18:24" hidden="1" x14ac:dyDescent="0.3">
      <c r="R14085">
        <f t="shared" si="714"/>
        <v>0</v>
      </c>
      <c r="S14085">
        <f t="shared" si="715"/>
        <v>0</v>
      </c>
      <c r="T14085" s="53" t="str">
        <f t="shared" si="716"/>
        <v/>
      </c>
      <c r="U14085" s="53" t="str">
        <f t="shared" si="716"/>
        <v/>
      </c>
      <c r="V14085" s="53" t="str">
        <f t="shared" si="716"/>
        <v/>
      </c>
      <c r="W14085" s="53" t="str">
        <f t="shared" si="716"/>
        <v/>
      </c>
      <c r="X14085" s="53" t="str">
        <f t="shared" si="716"/>
        <v/>
      </c>
    </row>
    <row r="14086" spans="18:24" hidden="1" x14ac:dyDescent="0.3">
      <c r="R14086">
        <f t="shared" si="714"/>
        <v>0</v>
      </c>
      <c r="S14086">
        <f t="shared" si="715"/>
        <v>0</v>
      </c>
      <c r="T14086" s="53" t="str">
        <f t="shared" si="716"/>
        <v/>
      </c>
      <c r="U14086" s="53" t="str">
        <f t="shared" si="716"/>
        <v/>
      </c>
      <c r="V14086" s="53" t="str">
        <f t="shared" si="716"/>
        <v/>
      </c>
      <c r="W14086" s="53" t="str">
        <f t="shared" si="716"/>
        <v/>
      </c>
      <c r="X14086" s="53" t="str">
        <f t="shared" si="716"/>
        <v/>
      </c>
    </row>
    <row r="14087" spans="18:24" hidden="1" x14ac:dyDescent="0.3">
      <c r="R14087">
        <f t="shared" ref="R14087:R14150" si="717">IF(OR(D14087="GRUPO TEPSA",D14087="TODAS"),P14087/5,P14087)</f>
        <v>0</v>
      </c>
      <c r="S14087">
        <f t="shared" si="715"/>
        <v>0</v>
      </c>
      <c r="T14087" s="53" t="str">
        <f t="shared" si="716"/>
        <v/>
      </c>
      <c r="U14087" s="53" t="str">
        <f t="shared" si="716"/>
        <v/>
      </c>
      <c r="V14087" s="53" t="str">
        <f t="shared" si="716"/>
        <v/>
      </c>
      <c r="W14087" s="53" t="str">
        <f t="shared" si="716"/>
        <v/>
      </c>
      <c r="X14087" s="53" t="str">
        <f t="shared" si="716"/>
        <v/>
      </c>
    </row>
    <row r="14088" spans="18:24" hidden="1" x14ac:dyDescent="0.3">
      <c r="R14088">
        <f t="shared" si="717"/>
        <v>0</v>
      </c>
      <c r="S14088">
        <f t="shared" si="715"/>
        <v>0</v>
      </c>
      <c r="T14088" s="53" t="str">
        <f t="shared" si="716"/>
        <v/>
      </c>
      <c r="U14088" s="53" t="str">
        <f t="shared" si="716"/>
        <v/>
      </c>
      <c r="V14088" s="53" t="str">
        <f t="shared" si="716"/>
        <v/>
      </c>
      <c r="W14088" s="53" t="str">
        <f t="shared" si="716"/>
        <v/>
      </c>
      <c r="X14088" s="53" t="str">
        <f t="shared" si="716"/>
        <v/>
      </c>
    </row>
    <row r="14089" spans="18:24" hidden="1" x14ac:dyDescent="0.3">
      <c r="R14089">
        <f t="shared" si="717"/>
        <v>0</v>
      </c>
      <c r="S14089">
        <f t="shared" si="715"/>
        <v>0</v>
      </c>
      <c r="T14089" s="53" t="str">
        <f t="shared" si="716"/>
        <v/>
      </c>
      <c r="U14089" s="53" t="str">
        <f t="shared" si="716"/>
        <v/>
      </c>
      <c r="V14089" s="53" t="str">
        <f t="shared" si="716"/>
        <v/>
      </c>
      <c r="W14089" s="53" t="str">
        <f t="shared" si="716"/>
        <v/>
      </c>
      <c r="X14089" s="53" t="str">
        <f t="shared" si="716"/>
        <v/>
      </c>
    </row>
    <row r="14090" spans="18:24" hidden="1" x14ac:dyDescent="0.3">
      <c r="R14090">
        <f t="shared" si="717"/>
        <v>0</v>
      </c>
      <c r="S14090">
        <f t="shared" si="715"/>
        <v>0</v>
      </c>
      <c r="T14090" s="53" t="str">
        <f t="shared" si="716"/>
        <v/>
      </c>
      <c r="U14090" s="53" t="str">
        <f t="shared" si="716"/>
        <v/>
      </c>
      <c r="V14090" s="53" t="str">
        <f t="shared" si="716"/>
        <v/>
      </c>
      <c r="W14090" s="53" t="str">
        <f t="shared" si="716"/>
        <v/>
      </c>
      <c r="X14090" s="53" t="str">
        <f t="shared" si="716"/>
        <v/>
      </c>
    </row>
    <row r="14091" spans="18:24" hidden="1" x14ac:dyDescent="0.3">
      <c r="R14091">
        <f t="shared" si="717"/>
        <v>0</v>
      </c>
      <c r="S14091">
        <f t="shared" ref="S14091:S14154" si="718">IF(OR(D14091="GRUPO TEPSA",D14091="TODAS"),Q14091/5,Q14091)</f>
        <v>0</v>
      </c>
      <c r="T14091" s="53" t="str">
        <f t="shared" si="716"/>
        <v/>
      </c>
      <c r="U14091" s="53" t="str">
        <f t="shared" si="716"/>
        <v/>
      </c>
      <c r="V14091" s="53" t="str">
        <f t="shared" si="716"/>
        <v/>
      </c>
      <c r="W14091" s="53" t="str">
        <f t="shared" si="716"/>
        <v/>
      </c>
      <c r="X14091" s="53" t="str">
        <f t="shared" si="716"/>
        <v/>
      </c>
    </row>
    <row r="14092" spans="18:24" hidden="1" x14ac:dyDescent="0.3">
      <c r="R14092">
        <f t="shared" si="717"/>
        <v>0</v>
      </c>
      <c r="S14092">
        <f t="shared" si="718"/>
        <v>0</v>
      </c>
      <c r="T14092" s="53" t="str">
        <f t="shared" si="716"/>
        <v/>
      </c>
      <c r="U14092" s="53" t="str">
        <f t="shared" si="716"/>
        <v/>
      </c>
      <c r="V14092" s="53" t="str">
        <f t="shared" si="716"/>
        <v/>
      </c>
      <c r="W14092" s="53" t="str">
        <f t="shared" si="716"/>
        <v/>
      </c>
      <c r="X14092" s="53" t="str">
        <f t="shared" si="716"/>
        <v/>
      </c>
    </row>
    <row r="14093" spans="18:24" hidden="1" x14ac:dyDescent="0.3">
      <c r="R14093">
        <f t="shared" si="717"/>
        <v>0</v>
      </c>
      <c r="S14093">
        <f t="shared" si="718"/>
        <v>0</v>
      </c>
      <c r="T14093" s="53" t="str">
        <f t="shared" si="716"/>
        <v/>
      </c>
      <c r="U14093" s="53" t="str">
        <f t="shared" si="716"/>
        <v/>
      </c>
      <c r="V14093" s="53" t="str">
        <f t="shared" si="716"/>
        <v/>
      </c>
      <c r="W14093" s="53" t="str">
        <f t="shared" si="716"/>
        <v/>
      </c>
      <c r="X14093" s="53" t="str">
        <f t="shared" si="716"/>
        <v/>
      </c>
    </row>
    <row r="14094" spans="18:24" hidden="1" x14ac:dyDescent="0.3">
      <c r="R14094">
        <f t="shared" si="717"/>
        <v>0</v>
      </c>
      <c r="S14094">
        <f t="shared" si="718"/>
        <v>0</v>
      </c>
      <c r="T14094" s="53" t="str">
        <f t="shared" si="716"/>
        <v/>
      </c>
      <c r="U14094" s="53" t="str">
        <f t="shared" si="716"/>
        <v/>
      </c>
      <c r="V14094" s="53" t="str">
        <f t="shared" si="716"/>
        <v/>
      </c>
      <c r="W14094" s="53" t="str">
        <f t="shared" si="716"/>
        <v/>
      </c>
      <c r="X14094" s="53" t="str">
        <f t="shared" si="716"/>
        <v/>
      </c>
    </row>
    <row r="14095" spans="18:24" hidden="1" x14ac:dyDescent="0.3">
      <c r="R14095">
        <f t="shared" si="717"/>
        <v>0</v>
      </c>
      <c r="S14095">
        <f t="shared" si="718"/>
        <v>0</v>
      </c>
      <c r="T14095" s="53" t="str">
        <f t="shared" ref="T14095:X14145" si="719">IF(OR(COUNTIF($D14095,"*"&amp;T$5&amp;"*")&gt;0,$D14095="GRUPO TEPSA"),T$5,"")</f>
        <v/>
      </c>
      <c r="U14095" s="53" t="str">
        <f t="shared" si="719"/>
        <v/>
      </c>
      <c r="V14095" s="53" t="str">
        <f t="shared" si="719"/>
        <v/>
      </c>
      <c r="W14095" s="53" t="str">
        <f t="shared" si="719"/>
        <v/>
      </c>
      <c r="X14095" s="53" t="str">
        <f t="shared" si="719"/>
        <v/>
      </c>
    </row>
    <row r="14096" spans="18:24" hidden="1" x14ac:dyDescent="0.3">
      <c r="R14096">
        <f t="shared" si="717"/>
        <v>0</v>
      </c>
      <c r="S14096">
        <f t="shared" si="718"/>
        <v>0</v>
      </c>
      <c r="T14096" s="53" t="str">
        <f t="shared" si="719"/>
        <v/>
      </c>
      <c r="U14096" s="53" t="str">
        <f t="shared" si="719"/>
        <v/>
      </c>
      <c r="V14096" s="53" t="str">
        <f t="shared" si="719"/>
        <v/>
      </c>
      <c r="W14096" s="53" t="str">
        <f t="shared" si="719"/>
        <v/>
      </c>
      <c r="X14096" s="53" t="str">
        <f t="shared" si="719"/>
        <v/>
      </c>
    </row>
    <row r="14097" spans="18:24" hidden="1" x14ac:dyDescent="0.3">
      <c r="R14097">
        <f t="shared" si="717"/>
        <v>0</v>
      </c>
      <c r="S14097">
        <f t="shared" si="718"/>
        <v>0</v>
      </c>
      <c r="T14097" s="53" t="str">
        <f t="shared" si="719"/>
        <v/>
      </c>
      <c r="U14097" s="53" t="str">
        <f t="shared" si="719"/>
        <v/>
      </c>
      <c r="V14097" s="53" t="str">
        <f t="shared" si="719"/>
        <v/>
      </c>
      <c r="W14097" s="53" t="str">
        <f t="shared" si="719"/>
        <v/>
      </c>
      <c r="X14097" s="53" t="str">
        <f t="shared" si="719"/>
        <v/>
      </c>
    </row>
    <row r="14098" spans="18:24" hidden="1" x14ac:dyDescent="0.3">
      <c r="R14098">
        <f t="shared" si="717"/>
        <v>0</v>
      </c>
      <c r="S14098">
        <f t="shared" si="718"/>
        <v>0</v>
      </c>
      <c r="T14098" s="53" t="str">
        <f t="shared" si="719"/>
        <v/>
      </c>
      <c r="U14098" s="53" t="str">
        <f t="shared" si="719"/>
        <v/>
      </c>
      <c r="V14098" s="53" t="str">
        <f t="shared" si="719"/>
        <v/>
      </c>
      <c r="W14098" s="53" t="str">
        <f t="shared" si="719"/>
        <v/>
      </c>
      <c r="X14098" s="53" t="str">
        <f t="shared" si="719"/>
        <v/>
      </c>
    </row>
    <row r="14099" spans="18:24" hidden="1" x14ac:dyDescent="0.3">
      <c r="R14099">
        <f t="shared" si="717"/>
        <v>0</v>
      </c>
      <c r="S14099">
        <f t="shared" si="718"/>
        <v>0</v>
      </c>
      <c r="T14099" s="53" t="str">
        <f t="shared" si="719"/>
        <v/>
      </c>
      <c r="U14099" s="53" t="str">
        <f t="shared" si="719"/>
        <v/>
      </c>
      <c r="V14099" s="53" t="str">
        <f t="shared" si="719"/>
        <v/>
      </c>
      <c r="W14099" s="53" t="str">
        <f t="shared" si="719"/>
        <v/>
      </c>
      <c r="X14099" s="53" t="str">
        <f t="shared" si="719"/>
        <v/>
      </c>
    </row>
    <row r="14100" spans="18:24" hidden="1" x14ac:dyDescent="0.3">
      <c r="R14100">
        <f t="shared" si="717"/>
        <v>0</v>
      </c>
      <c r="S14100">
        <f t="shared" si="718"/>
        <v>0</v>
      </c>
      <c r="T14100" s="53" t="str">
        <f t="shared" si="719"/>
        <v/>
      </c>
      <c r="U14100" s="53" t="str">
        <f t="shared" si="719"/>
        <v/>
      </c>
      <c r="V14100" s="53" t="str">
        <f t="shared" si="719"/>
        <v/>
      </c>
      <c r="W14100" s="53" t="str">
        <f t="shared" si="719"/>
        <v/>
      </c>
      <c r="X14100" s="53" t="str">
        <f t="shared" si="719"/>
        <v/>
      </c>
    </row>
    <row r="14101" spans="18:24" hidden="1" x14ac:dyDescent="0.3">
      <c r="R14101">
        <f t="shared" si="717"/>
        <v>0</v>
      </c>
      <c r="S14101">
        <f t="shared" si="718"/>
        <v>0</v>
      </c>
      <c r="T14101" s="53" t="str">
        <f t="shared" si="719"/>
        <v/>
      </c>
      <c r="U14101" s="53" t="str">
        <f t="shared" si="719"/>
        <v/>
      </c>
      <c r="V14101" s="53" t="str">
        <f t="shared" si="719"/>
        <v/>
      </c>
      <c r="W14101" s="53" t="str">
        <f t="shared" si="719"/>
        <v/>
      </c>
      <c r="X14101" s="53" t="str">
        <f t="shared" si="719"/>
        <v/>
      </c>
    </row>
    <row r="14102" spans="18:24" hidden="1" x14ac:dyDescent="0.3">
      <c r="R14102">
        <f t="shared" si="717"/>
        <v>0</v>
      </c>
      <c r="S14102">
        <f t="shared" si="718"/>
        <v>0</v>
      </c>
      <c r="T14102" s="53" t="str">
        <f t="shared" si="719"/>
        <v/>
      </c>
      <c r="U14102" s="53" t="str">
        <f t="shared" si="719"/>
        <v/>
      </c>
      <c r="V14102" s="53" t="str">
        <f t="shared" si="719"/>
        <v/>
      </c>
      <c r="W14102" s="53" t="str">
        <f t="shared" si="719"/>
        <v/>
      </c>
      <c r="X14102" s="53" t="str">
        <f t="shared" si="719"/>
        <v/>
      </c>
    </row>
    <row r="14103" spans="18:24" hidden="1" x14ac:dyDescent="0.3">
      <c r="R14103">
        <f t="shared" si="717"/>
        <v>0</v>
      </c>
      <c r="S14103">
        <f t="shared" si="718"/>
        <v>0</v>
      </c>
      <c r="T14103" s="53" t="str">
        <f t="shared" si="719"/>
        <v/>
      </c>
      <c r="U14103" s="53" t="str">
        <f t="shared" si="719"/>
        <v/>
      </c>
      <c r="V14103" s="53" t="str">
        <f t="shared" si="719"/>
        <v/>
      </c>
      <c r="W14103" s="53" t="str">
        <f t="shared" si="719"/>
        <v/>
      </c>
      <c r="X14103" s="53" t="str">
        <f t="shared" si="719"/>
        <v/>
      </c>
    </row>
    <row r="14104" spans="18:24" hidden="1" x14ac:dyDescent="0.3">
      <c r="R14104">
        <f t="shared" si="717"/>
        <v>0</v>
      </c>
      <c r="S14104">
        <f t="shared" si="718"/>
        <v>0</v>
      </c>
      <c r="T14104" s="53" t="str">
        <f t="shared" si="719"/>
        <v/>
      </c>
      <c r="U14104" s="53" t="str">
        <f t="shared" si="719"/>
        <v/>
      </c>
      <c r="V14104" s="53" t="str">
        <f t="shared" si="719"/>
        <v/>
      </c>
      <c r="W14104" s="53" t="str">
        <f t="shared" si="719"/>
        <v/>
      </c>
      <c r="X14104" s="53" t="str">
        <f t="shared" si="719"/>
        <v/>
      </c>
    </row>
    <row r="14105" spans="18:24" hidden="1" x14ac:dyDescent="0.3">
      <c r="R14105">
        <f t="shared" si="717"/>
        <v>0</v>
      </c>
      <c r="S14105">
        <f t="shared" si="718"/>
        <v>0</v>
      </c>
      <c r="T14105" s="53" t="str">
        <f t="shared" si="719"/>
        <v/>
      </c>
      <c r="U14105" s="53" t="str">
        <f t="shared" si="719"/>
        <v/>
      </c>
      <c r="V14105" s="53" t="str">
        <f t="shared" si="719"/>
        <v/>
      </c>
      <c r="W14105" s="53" t="str">
        <f t="shared" si="719"/>
        <v/>
      </c>
      <c r="X14105" s="53" t="str">
        <f t="shared" si="719"/>
        <v/>
      </c>
    </row>
    <row r="14106" spans="18:24" hidden="1" x14ac:dyDescent="0.3">
      <c r="R14106">
        <f t="shared" si="717"/>
        <v>0</v>
      </c>
      <c r="S14106">
        <f t="shared" si="718"/>
        <v>0</v>
      </c>
      <c r="T14106" s="53" t="str">
        <f t="shared" si="719"/>
        <v/>
      </c>
      <c r="U14106" s="53" t="str">
        <f t="shared" si="719"/>
        <v/>
      </c>
      <c r="V14106" s="53" t="str">
        <f t="shared" si="719"/>
        <v/>
      </c>
      <c r="W14106" s="53" t="str">
        <f t="shared" si="719"/>
        <v/>
      </c>
      <c r="X14106" s="53" t="str">
        <f t="shared" si="719"/>
        <v/>
      </c>
    </row>
    <row r="14107" spans="18:24" hidden="1" x14ac:dyDescent="0.3">
      <c r="R14107">
        <f t="shared" si="717"/>
        <v>0</v>
      </c>
      <c r="S14107">
        <f t="shared" si="718"/>
        <v>0</v>
      </c>
      <c r="T14107" s="53" t="str">
        <f t="shared" si="719"/>
        <v/>
      </c>
      <c r="U14107" s="53" t="str">
        <f t="shared" si="719"/>
        <v/>
      </c>
      <c r="V14107" s="53" t="str">
        <f t="shared" si="719"/>
        <v/>
      </c>
      <c r="W14107" s="53" t="str">
        <f t="shared" si="719"/>
        <v/>
      </c>
      <c r="X14107" s="53" t="str">
        <f t="shared" si="719"/>
        <v/>
      </c>
    </row>
    <row r="14108" spans="18:24" hidden="1" x14ac:dyDescent="0.3">
      <c r="R14108">
        <f t="shared" si="717"/>
        <v>0</v>
      </c>
      <c r="S14108">
        <f t="shared" si="718"/>
        <v>0</v>
      </c>
      <c r="T14108" s="53" t="str">
        <f t="shared" si="719"/>
        <v/>
      </c>
      <c r="U14108" s="53" t="str">
        <f t="shared" si="719"/>
        <v/>
      </c>
      <c r="V14108" s="53" t="str">
        <f t="shared" si="719"/>
        <v/>
      </c>
      <c r="W14108" s="53" t="str">
        <f t="shared" si="719"/>
        <v/>
      </c>
      <c r="X14108" s="53" t="str">
        <f t="shared" si="719"/>
        <v/>
      </c>
    </row>
    <row r="14109" spans="18:24" hidden="1" x14ac:dyDescent="0.3">
      <c r="R14109">
        <f t="shared" si="717"/>
        <v>0</v>
      </c>
      <c r="S14109">
        <f t="shared" si="718"/>
        <v>0</v>
      </c>
      <c r="T14109" s="53" t="str">
        <f t="shared" si="719"/>
        <v/>
      </c>
      <c r="U14109" s="53" t="str">
        <f t="shared" si="719"/>
        <v/>
      </c>
      <c r="V14109" s="53" t="str">
        <f t="shared" si="719"/>
        <v/>
      </c>
      <c r="W14109" s="53" t="str">
        <f t="shared" si="719"/>
        <v/>
      </c>
      <c r="X14109" s="53" t="str">
        <f t="shared" si="719"/>
        <v/>
      </c>
    </row>
    <row r="14110" spans="18:24" hidden="1" x14ac:dyDescent="0.3">
      <c r="R14110">
        <f t="shared" si="717"/>
        <v>0</v>
      </c>
      <c r="S14110">
        <f t="shared" si="718"/>
        <v>0</v>
      </c>
      <c r="T14110" s="53" t="str">
        <f t="shared" si="719"/>
        <v/>
      </c>
      <c r="U14110" s="53" t="str">
        <f t="shared" si="719"/>
        <v/>
      </c>
      <c r="V14110" s="53" t="str">
        <f t="shared" si="719"/>
        <v/>
      </c>
      <c r="W14110" s="53" t="str">
        <f t="shared" si="719"/>
        <v/>
      </c>
      <c r="X14110" s="53" t="str">
        <f t="shared" si="719"/>
        <v/>
      </c>
    </row>
    <row r="14111" spans="18:24" hidden="1" x14ac:dyDescent="0.3">
      <c r="R14111">
        <f t="shared" si="717"/>
        <v>0</v>
      </c>
      <c r="S14111">
        <f t="shared" si="718"/>
        <v>0</v>
      </c>
      <c r="T14111" s="53" t="str">
        <f t="shared" si="719"/>
        <v/>
      </c>
      <c r="U14111" s="53" t="str">
        <f t="shared" si="719"/>
        <v/>
      </c>
      <c r="V14111" s="53" t="str">
        <f t="shared" si="719"/>
        <v/>
      </c>
      <c r="W14111" s="53" t="str">
        <f t="shared" si="719"/>
        <v/>
      </c>
      <c r="X14111" s="53" t="str">
        <f t="shared" si="719"/>
        <v/>
      </c>
    </row>
    <row r="14112" spans="18:24" hidden="1" x14ac:dyDescent="0.3">
      <c r="R14112">
        <f t="shared" si="717"/>
        <v>0</v>
      </c>
      <c r="S14112">
        <f t="shared" si="718"/>
        <v>0</v>
      </c>
      <c r="T14112" s="53" t="str">
        <f t="shared" si="719"/>
        <v/>
      </c>
      <c r="U14112" s="53" t="str">
        <f t="shared" si="719"/>
        <v/>
      </c>
      <c r="V14112" s="53" t="str">
        <f t="shared" si="719"/>
        <v/>
      </c>
      <c r="W14112" s="53" t="str">
        <f t="shared" si="719"/>
        <v/>
      </c>
      <c r="X14112" s="53" t="str">
        <f t="shared" si="719"/>
        <v/>
      </c>
    </row>
    <row r="14113" spans="18:24" hidden="1" x14ac:dyDescent="0.3">
      <c r="R14113">
        <f t="shared" si="717"/>
        <v>0</v>
      </c>
      <c r="S14113">
        <f t="shared" si="718"/>
        <v>0</v>
      </c>
      <c r="T14113" s="53" t="str">
        <f t="shared" si="719"/>
        <v/>
      </c>
      <c r="U14113" s="53" t="str">
        <f t="shared" si="719"/>
        <v/>
      </c>
      <c r="V14113" s="53" t="str">
        <f t="shared" si="719"/>
        <v/>
      </c>
      <c r="W14113" s="53" t="str">
        <f t="shared" si="719"/>
        <v/>
      </c>
      <c r="X14113" s="53" t="str">
        <f t="shared" si="719"/>
        <v/>
      </c>
    </row>
    <row r="14114" spans="18:24" hidden="1" x14ac:dyDescent="0.3">
      <c r="R14114">
        <f t="shared" si="717"/>
        <v>0</v>
      </c>
      <c r="S14114">
        <f t="shared" si="718"/>
        <v>0</v>
      </c>
      <c r="T14114" s="53" t="str">
        <f t="shared" si="719"/>
        <v/>
      </c>
      <c r="U14114" s="53" t="str">
        <f t="shared" si="719"/>
        <v/>
      </c>
      <c r="V14114" s="53" t="str">
        <f t="shared" si="719"/>
        <v/>
      </c>
      <c r="W14114" s="53" t="str">
        <f t="shared" si="719"/>
        <v/>
      </c>
      <c r="X14114" s="53" t="str">
        <f t="shared" si="719"/>
        <v/>
      </c>
    </row>
    <row r="14115" spans="18:24" hidden="1" x14ac:dyDescent="0.3">
      <c r="R14115">
        <f t="shared" si="717"/>
        <v>0</v>
      </c>
      <c r="S14115">
        <f t="shared" si="718"/>
        <v>0</v>
      </c>
      <c r="T14115" s="53" t="str">
        <f t="shared" si="719"/>
        <v/>
      </c>
      <c r="U14115" s="53" t="str">
        <f t="shared" si="719"/>
        <v/>
      </c>
      <c r="V14115" s="53" t="str">
        <f t="shared" si="719"/>
        <v/>
      </c>
      <c r="W14115" s="53" t="str">
        <f t="shared" si="719"/>
        <v/>
      </c>
      <c r="X14115" s="53" t="str">
        <f t="shared" si="719"/>
        <v/>
      </c>
    </row>
    <row r="14116" spans="18:24" hidden="1" x14ac:dyDescent="0.3">
      <c r="R14116">
        <f t="shared" si="717"/>
        <v>0</v>
      </c>
      <c r="S14116">
        <f t="shared" si="718"/>
        <v>0</v>
      </c>
      <c r="T14116" s="53" t="str">
        <f t="shared" si="719"/>
        <v/>
      </c>
      <c r="U14116" s="53" t="str">
        <f t="shared" si="719"/>
        <v/>
      </c>
      <c r="V14116" s="53" t="str">
        <f t="shared" si="719"/>
        <v/>
      </c>
      <c r="W14116" s="53" t="str">
        <f t="shared" si="719"/>
        <v/>
      </c>
      <c r="X14116" s="53" t="str">
        <f t="shared" si="719"/>
        <v/>
      </c>
    </row>
    <row r="14117" spans="18:24" hidden="1" x14ac:dyDescent="0.3">
      <c r="R14117">
        <f t="shared" si="717"/>
        <v>0</v>
      </c>
      <c r="S14117">
        <f t="shared" si="718"/>
        <v>0</v>
      </c>
      <c r="T14117" s="53" t="str">
        <f t="shared" si="719"/>
        <v/>
      </c>
      <c r="U14117" s="53" t="str">
        <f t="shared" si="719"/>
        <v/>
      </c>
      <c r="V14117" s="53" t="str">
        <f t="shared" si="719"/>
        <v/>
      </c>
      <c r="W14117" s="53" t="str">
        <f t="shared" si="719"/>
        <v/>
      </c>
      <c r="X14117" s="53" t="str">
        <f t="shared" si="719"/>
        <v/>
      </c>
    </row>
    <row r="14118" spans="18:24" hidden="1" x14ac:dyDescent="0.3">
      <c r="R14118">
        <f t="shared" si="717"/>
        <v>0</v>
      </c>
      <c r="S14118">
        <f t="shared" si="718"/>
        <v>0</v>
      </c>
      <c r="T14118" s="53" t="str">
        <f t="shared" si="719"/>
        <v/>
      </c>
      <c r="U14118" s="53" t="str">
        <f t="shared" si="719"/>
        <v/>
      </c>
      <c r="V14118" s="53" t="str">
        <f t="shared" si="719"/>
        <v/>
      </c>
      <c r="W14118" s="53" t="str">
        <f t="shared" si="719"/>
        <v/>
      </c>
      <c r="X14118" s="53" t="str">
        <f t="shared" si="719"/>
        <v/>
      </c>
    </row>
    <row r="14119" spans="18:24" hidden="1" x14ac:dyDescent="0.3">
      <c r="R14119">
        <f t="shared" si="717"/>
        <v>0</v>
      </c>
      <c r="S14119">
        <f t="shared" si="718"/>
        <v>0</v>
      </c>
      <c r="T14119" s="53" t="str">
        <f t="shared" si="719"/>
        <v/>
      </c>
      <c r="U14119" s="53" t="str">
        <f t="shared" si="719"/>
        <v/>
      </c>
      <c r="V14119" s="53" t="str">
        <f t="shared" si="719"/>
        <v/>
      </c>
      <c r="W14119" s="53" t="str">
        <f t="shared" si="719"/>
        <v/>
      </c>
      <c r="X14119" s="53" t="str">
        <f t="shared" si="719"/>
        <v/>
      </c>
    </row>
    <row r="14120" spans="18:24" hidden="1" x14ac:dyDescent="0.3">
      <c r="R14120">
        <f t="shared" si="717"/>
        <v>0</v>
      </c>
      <c r="S14120">
        <f t="shared" si="718"/>
        <v>0</v>
      </c>
      <c r="T14120" s="53" t="str">
        <f t="shared" si="719"/>
        <v/>
      </c>
      <c r="U14120" s="53" t="str">
        <f t="shared" si="719"/>
        <v/>
      </c>
      <c r="V14120" s="53" t="str">
        <f t="shared" si="719"/>
        <v/>
      </c>
      <c r="W14120" s="53" t="str">
        <f t="shared" si="719"/>
        <v/>
      </c>
      <c r="X14120" s="53" t="str">
        <f t="shared" si="719"/>
        <v/>
      </c>
    </row>
    <row r="14121" spans="18:24" hidden="1" x14ac:dyDescent="0.3">
      <c r="R14121">
        <f t="shared" si="717"/>
        <v>0</v>
      </c>
      <c r="S14121">
        <f t="shared" si="718"/>
        <v>0</v>
      </c>
      <c r="T14121" s="53" t="str">
        <f t="shared" si="719"/>
        <v/>
      </c>
      <c r="U14121" s="53" t="str">
        <f t="shared" si="719"/>
        <v/>
      </c>
      <c r="V14121" s="53" t="str">
        <f t="shared" si="719"/>
        <v/>
      </c>
      <c r="W14121" s="53" t="str">
        <f t="shared" si="719"/>
        <v/>
      </c>
      <c r="X14121" s="53" t="str">
        <f t="shared" si="719"/>
        <v/>
      </c>
    </row>
    <row r="14122" spans="18:24" hidden="1" x14ac:dyDescent="0.3">
      <c r="R14122">
        <f t="shared" si="717"/>
        <v>0</v>
      </c>
      <c r="S14122">
        <f t="shared" si="718"/>
        <v>0</v>
      </c>
      <c r="T14122" s="53" t="str">
        <f t="shared" si="719"/>
        <v/>
      </c>
      <c r="U14122" s="53" t="str">
        <f t="shared" si="719"/>
        <v/>
      </c>
      <c r="V14122" s="53" t="str">
        <f t="shared" si="719"/>
        <v/>
      </c>
      <c r="W14122" s="53" t="str">
        <f t="shared" si="719"/>
        <v/>
      </c>
      <c r="X14122" s="53" t="str">
        <f t="shared" si="719"/>
        <v/>
      </c>
    </row>
    <row r="14123" spans="18:24" hidden="1" x14ac:dyDescent="0.3">
      <c r="R14123">
        <f t="shared" si="717"/>
        <v>0</v>
      </c>
      <c r="S14123">
        <f t="shared" si="718"/>
        <v>0</v>
      </c>
      <c r="T14123" s="53" t="str">
        <f t="shared" si="719"/>
        <v/>
      </c>
      <c r="U14123" s="53" t="str">
        <f t="shared" si="719"/>
        <v/>
      </c>
      <c r="V14123" s="53" t="str">
        <f t="shared" si="719"/>
        <v/>
      </c>
      <c r="W14123" s="53" t="str">
        <f t="shared" si="719"/>
        <v/>
      </c>
      <c r="X14123" s="53" t="str">
        <f t="shared" si="719"/>
        <v/>
      </c>
    </row>
    <row r="14124" spans="18:24" hidden="1" x14ac:dyDescent="0.3">
      <c r="R14124">
        <f t="shared" si="717"/>
        <v>0</v>
      </c>
      <c r="S14124">
        <f t="shared" si="718"/>
        <v>0</v>
      </c>
      <c r="T14124" s="53" t="str">
        <f t="shared" si="719"/>
        <v/>
      </c>
      <c r="U14124" s="53" t="str">
        <f t="shared" si="719"/>
        <v/>
      </c>
      <c r="V14124" s="53" t="str">
        <f t="shared" si="719"/>
        <v/>
      </c>
      <c r="W14124" s="53" t="str">
        <f t="shared" si="719"/>
        <v/>
      </c>
      <c r="X14124" s="53" t="str">
        <f t="shared" si="719"/>
        <v/>
      </c>
    </row>
    <row r="14125" spans="18:24" hidden="1" x14ac:dyDescent="0.3">
      <c r="R14125">
        <f t="shared" si="717"/>
        <v>0</v>
      </c>
      <c r="S14125">
        <f t="shared" si="718"/>
        <v>0</v>
      </c>
      <c r="T14125" s="53" t="str">
        <f t="shared" si="719"/>
        <v/>
      </c>
      <c r="U14125" s="53" t="str">
        <f t="shared" si="719"/>
        <v/>
      </c>
      <c r="V14125" s="53" t="str">
        <f t="shared" si="719"/>
        <v/>
      </c>
      <c r="W14125" s="53" t="str">
        <f t="shared" si="719"/>
        <v/>
      </c>
      <c r="X14125" s="53" t="str">
        <f t="shared" si="719"/>
        <v/>
      </c>
    </row>
    <row r="14126" spans="18:24" hidden="1" x14ac:dyDescent="0.3">
      <c r="R14126">
        <f t="shared" si="717"/>
        <v>0</v>
      </c>
      <c r="S14126">
        <f t="shared" si="718"/>
        <v>0</v>
      </c>
      <c r="T14126" s="53" t="str">
        <f t="shared" si="719"/>
        <v/>
      </c>
      <c r="U14126" s="53" t="str">
        <f t="shared" si="719"/>
        <v/>
      </c>
      <c r="V14126" s="53" t="str">
        <f t="shared" si="719"/>
        <v/>
      </c>
      <c r="W14126" s="53" t="str">
        <f t="shared" si="719"/>
        <v/>
      </c>
      <c r="X14126" s="53" t="str">
        <f t="shared" si="719"/>
        <v/>
      </c>
    </row>
    <row r="14127" spans="18:24" hidden="1" x14ac:dyDescent="0.3">
      <c r="R14127">
        <f t="shared" si="717"/>
        <v>0</v>
      </c>
      <c r="S14127">
        <f t="shared" si="718"/>
        <v>0</v>
      </c>
      <c r="T14127" s="53" t="str">
        <f t="shared" si="719"/>
        <v/>
      </c>
      <c r="U14127" s="53" t="str">
        <f t="shared" si="719"/>
        <v/>
      </c>
      <c r="V14127" s="53" t="str">
        <f t="shared" si="719"/>
        <v/>
      </c>
      <c r="W14127" s="53" t="str">
        <f t="shared" si="719"/>
        <v/>
      </c>
      <c r="X14127" s="53" t="str">
        <f t="shared" si="719"/>
        <v/>
      </c>
    </row>
    <row r="14128" spans="18:24" hidden="1" x14ac:dyDescent="0.3">
      <c r="R14128">
        <f t="shared" si="717"/>
        <v>0</v>
      </c>
      <c r="S14128">
        <f t="shared" si="718"/>
        <v>0</v>
      </c>
      <c r="T14128" s="53" t="str">
        <f t="shared" si="719"/>
        <v/>
      </c>
      <c r="U14128" s="53" t="str">
        <f t="shared" si="719"/>
        <v/>
      </c>
      <c r="V14128" s="53" t="str">
        <f t="shared" si="719"/>
        <v/>
      </c>
      <c r="W14128" s="53" t="str">
        <f t="shared" si="719"/>
        <v/>
      </c>
      <c r="X14128" s="53" t="str">
        <f t="shared" si="719"/>
        <v/>
      </c>
    </row>
    <row r="14129" spans="18:24" hidden="1" x14ac:dyDescent="0.3">
      <c r="R14129">
        <f t="shared" si="717"/>
        <v>0</v>
      </c>
      <c r="S14129">
        <f t="shared" si="718"/>
        <v>0</v>
      </c>
      <c r="T14129" s="53" t="str">
        <f t="shared" si="719"/>
        <v/>
      </c>
      <c r="U14129" s="53" t="str">
        <f t="shared" si="719"/>
        <v/>
      </c>
      <c r="V14129" s="53" t="str">
        <f t="shared" si="719"/>
        <v/>
      </c>
      <c r="W14129" s="53" t="str">
        <f t="shared" si="719"/>
        <v/>
      </c>
      <c r="X14129" s="53" t="str">
        <f t="shared" si="719"/>
        <v/>
      </c>
    </row>
    <row r="14130" spans="18:24" hidden="1" x14ac:dyDescent="0.3">
      <c r="R14130">
        <f t="shared" si="717"/>
        <v>0</v>
      </c>
      <c r="S14130">
        <f t="shared" si="718"/>
        <v>0</v>
      </c>
      <c r="T14130" s="53" t="str">
        <f t="shared" si="719"/>
        <v/>
      </c>
      <c r="U14130" s="53" t="str">
        <f t="shared" si="719"/>
        <v/>
      </c>
      <c r="V14130" s="53" t="str">
        <f t="shared" si="719"/>
        <v/>
      </c>
      <c r="W14130" s="53" t="str">
        <f t="shared" si="719"/>
        <v/>
      </c>
      <c r="X14130" s="53" t="str">
        <f t="shared" si="719"/>
        <v/>
      </c>
    </row>
    <row r="14131" spans="18:24" hidden="1" x14ac:dyDescent="0.3">
      <c r="R14131">
        <f t="shared" si="717"/>
        <v>0</v>
      </c>
      <c r="S14131">
        <f t="shared" si="718"/>
        <v>0</v>
      </c>
      <c r="T14131" s="53" t="str">
        <f t="shared" si="719"/>
        <v/>
      </c>
      <c r="U14131" s="53" t="str">
        <f t="shared" si="719"/>
        <v/>
      </c>
      <c r="V14131" s="53" t="str">
        <f t="shared" si="719"/>
        <v/>
      </c>
      <c r="W14131" s="53" t="str">
        <f t="shared" si="719"/>
        <v/>
      </c>
      <c r="X14131" s="53" t="str">
        <f t="shared" si="719"/>
        <v/>
      </c>
    </row>
    <row r="14132" spans="18:24" hidden="1" x14ac:dyDescent="0.3">
      <c r="R14132">
        <f t="shared" si="717"/>
        <v>0</v>
      </c>
      <c r="S14132">
        <f t="shared" si="718"/>
        <v>0</v>
      </c>
      <c r="T14132" s="53" t="str">
        <f t="shared" si="719"/>
        <v/>
      </c>
      <c r="U14132" s="53" t="str">
        <f t="shared" si="719"/>
        <v/>
      </c>
      <c r="V14132" s="53" t="str">
        <f t="shared" si="719"/>
        <v/>
      </c>
      <c r="W14132" s="53" t="str">
        <f t="shared" si="719"/>
        <v/>
      </c>
      <c r="X14132" s="53" t="str">
        <f t="shared" si="719"/>
        <v/>
      </c>
    </row>
    <row r="14133" spans="18:24" hidden="1" x14ac:dyDescent="0.3">
      <c r="R14133">
        <f t="shared" si="717"/>
        <v>0</v>
      </c>
      <c r="S14133">
        <f t="shared" si="718"/>
        <v>0</v>
      </c>
      <c r="T14133" s="53" t="str">
        <f t="shared" si="719"/>
        <v/>
      </c>
      <c r="U14133" s="53" t="str">
        <f t="shared" si="719"/>
        <v/>
      </c>
      <c r="V14133" s="53" t="str">
        <f t="shared" si="719"/>
        <v/>
      </c>
      <c r="W14133" s="53" t="str">
        <f t="shared" si="719"/>
        <v/>
      </c>
      <c r="X14133" s="53" t="str">
        <f t="shared" si="719"/>
        <v/>
      </c>
    </row>
    <row r="14134" spans="18:24" hidden="1" x14ac:dyDescent="0.3">
      <c r="R14134">
        <f t="shared" si="717"/>
        <v>0</v>
      </c>
      <c r="S14134">
        <f t="shared" si="718"/>
        <v>0</v>
      </c>
      <c r="T14134" s="53" t="str">
        <f t="shared" si="719"/>
        <v/>
      </c>
      <c r="U14134" s="53" t="str">
        <f t="shared" si="719"/>
        <v/>
      </c>
      <c r="V14134" s="53" t="str">
        <f t="shared" si="719"/>
        <v/>
      </c>
      <c r="W14134" s="53" t="str">
        <f t="shared" si="719"/>
        <v/>
      </c>
      <c r="X14134" s="53" t="str">
        <f t="shared" si="719"/>
        <v/>
      </c>
    </row>
    <row r="14135" spans="18:24" hidden="1" x14ac:dyDescent="0.3">
      <c r="R14135">
        <f t="shared" si="717"/>
        <v>0</v>
      </c>
      <c r="S14135">
        <f t="shared" si="718"/>
        <v>0</v>
      </c>
      <c r="T14135" s="53" t="str">
        <f t="shared" si="719"/>
        <v/>
      </c>
      <c r="U14135" s="53" t="str">
        <f t="shared" si="719"/>
        <v/>
      </c>
      <c r="V14135" s="53" t="str">
        <f t="shared" si="719"/>
        <v/>
      </c>
      <c r="W14135" s="53" t="str">
        <f t="shared" si="719"/>
        <v/>
      </c>
      <c r="X14135" s="53" t="str">
        <f t="shared" si="719"/>
        <v/>
      </c>
    </row>
    <row r="14136" spans="18:24" hidden="1" x14ac:dyDescent="0.3">
      <c r="R14136">
        <f t="shared" si="717"/>
        <v>0</v>
      </c>
      <c r="S14136">
        <f t="shared" si="718"/>
        <v>0</v>
      </c>
      <c r="T14136" s="53" t="str">
        <f t="shared" si="719"/>
        <v/>
      </c>
      <c r="U14136" s="53" t="str">
        <f t="shared" si="719"/>
        <v/>
      </c>
      <c r="V14136" s="53" t="str">
        <f t="shared" si="719"/>
        <v/>
      </c>
      <c r="W14136" s="53" t="str">
        <f t="shared" si="719"/>
        <v/>
      </c>
      <c r="X14136" s="53" t="str">
        <f t="shared" si="719"/>
        <v/>
      </c>
    </row>
    <row r="14137" spans="18:24" hidden="1" x14ac:dyDescent="0.3">
      <c r="R14137">
        <f t="shared" si="717"/>
        <v>0</v>
      </c>
      <c r="S14137">
        <f t="shared" si="718"/>
        <v>0</v>
      </c>
      <c r="T14137" s="53" t="str">
        <f t="shared" si="719"/>
        <v/>
      </c>
      <c r="U14137" s="53" t="str">
        <f t="shared" si="719"/>
        <v/>
      </c>
      <c r="V14137" s="53" t="str">
        <f t="shared" si="719"/>
        <v/>
      </c>
      <c r="W14137" s="53" t="str">
        <f t="shared" si="719"/>
        <v/>
      </c>
      <c r="X14137" s="53" t="str">
        <f t="shared" si="719"/>
        <v/>
      </c>
    </row>
    <row r="14138" spans="18:24" hidden="1" x14ac:dyDescent="0.3">
      <c r="R14138">
        <f t="shared" si="717"/>
        <v>0</v>
      </c>
      <c r="S14138">
        <f t="shared" si="718"/>
        <v>0</v>
      </c>
      <c r="T14138" s="53" t="str">
        <f t="shared" si="719"/>
        <v/>
      </c>
      <c r="U14138" s="53" t="str">
        <f t="shared" si="719"/>
        <v/>
      </c>
      <c r="V14138" s="53" t="str">
        <f t="shared" si="719"/>
        <v/>
      </c>
      <c r="W14138" s="53" t="str">
        <f t="shared" si="719"/>
        <v/>
      </c>
      <c r="X14138" s="53" t="str">
        <f t="shared" si="719"/>
        <v/>
      </c>
    </row>
    <row r="14139" spans="18:24" hidden="1" x14ac:dyDescent="0.3">
      <c r="R14139">
        <f t="shared" si="717"/>
        <v>0</v>
      </c>
      <c r="S14139">
        <f t="shared" si="718"/>
        <v>0</v>
      </c>
      <c r="T14139" s="53" t="str">
        <f t="shared" si="719"/>
        <v/>
      </c>
      <c r="U14139" s="53" t="str">
        <f t="shared" si="719"/>
        <v/>
      </c>
      <c r="V14139" s="53" t="str">
        <f t="shared" si="719"/>
        <v/>
      </c>
      <c r="W14139" s="53" t="str">
        <f t="shared" si="719"/>
        <v/>
      </c>
      <c r="X14139" s="53" t="str">
        <f t="shared" si="719"/>
        <v/>
      </c>
    </row>
    <row r="14140" spans="18:24" hidden="1" x14ac:dyDescent="0.3">
      <c r="R14140">
        <f t="shared" si="717"/>
        <v>0</v>
      </c>
      <c r="S14140">
        <f t="shared" si="718"/>
        <v>0</v>
      </c>
      <c r="T14140" s="53" t="str">
        <f t="shared" si="719"/>
        <v/>
      </c>
      <c r="U14140" s="53" t="str">
        <f t="shared" si="719"/>
        <v/>
      </c>
      <c r="V14140" s="53" t="str">
        <f t="shared" si="719"/>
        <v/>
      </c>
      <c r="W14140" s="53" t="str">
        <f t="shared" si="719"/>
        <v/>
      </c>
      <c r="X14140" s="53" t="str">
        <f t="shared" si="719"/>
        <v/>
      </c>
    </row>
    <row r="14141" spans="18:24" hidden="1" x14ac:dyDescent="0.3">
      <c r="R14141">
        <f t="shared" si="717"/>
        <v>0</v>
      </c>
      <c r="S14141">
        <f t="shared" si="718"/>
        <v>0</v>
      </c>
      <c r="T14141" s="53" t="str">
        <f t="shared" si="719"/>
        <v/>
      </c>
      <c r="U14141" s="53" t="str">
        <f t="shared" si="719"/>
        <v/>
      </c>
      <c r="V14141" s="53" t="str">
        <f t="shared" si="719"/>
        <v/>
      </c>
      <c r="W14141" s="53" t="str">
        <f t="shared" si="719"/>
        <v/>
      </c>
      <c r="X14141" s="53" t="str">
        <f t="shared" si="719"/>
        <v/>
      </c>
    </row>
    <row r="14142" spans="18:24" hidden="1" x14ac:dyDescent="0.3">
      <c r="R14142">
        <f t="shared" si="717"/>
        <v>0</v>
      </c>
      <c r="S14142">
        <f t="shared" si="718"/>
        <v>0</v>
      </c>
      <c r="T14142" s="53" t="str">
        <f t="shared" si="719"/>
        <v/>
      </c>
      <c r="U14142" s="53" t="str">
        <f t="shared" si="719"/>
        <v/>
      </c>
      <c r="V14142" s="53" t="str">
        <f t="shared" si="719"/>
        <v/>
      </c>
      <c r="W14142" s="53" t="str">
        <f t="shared" si="719"/>
        <v/>
      </c>
      <c r="X14142" s="53" t="str">
        <f t="shared" si="719"/>
        <v/>
      </c>
    </row>
    <row r="14143" spans="18:24" hidden="1" x14ac:dyDescent="0.3">
      <c r="R14143">
        <f t="shared" si="717"/>
        <v>0</v>
      </c>
      <c r="S14143">
        <f t="shared" si="718"/>
        <v>0</v>
      </c>
      <c r="T14143" s="53" t="str">
        <f t="shared" si="719"/>
        <v/>
      </c>
      <c r="U14143" s="53" t="str">
        <f t="shared" si="719"/>
        <v/>
      </c>
      <c r="V14143" s="53" t="str">
        <f t="shared" si="719"/>
        <v/>
      </c>
      <c r="W14143" s="53" t="str">
        <f t="shared" si="719"/>
        <v/>
      </c>
      <c r="X14143" s="53" t="str">
        <f t="shared" si="719"/>
        <v/>
      </c>
    </row>
    <row r="14144" spans="18:24" hidden="1" x14ac:dyDescent="0.3">
      <c r="R14144">
        <f t="shared" si="717"/>
        <v>0</v>
      </c>
      <c r="S14144">
        <f t="shared" si="718"/>
        <v>0</v>
      </c>
      <c r="T14144" s="53" t="str">
        <f t="shared" si="719"/>
        <v/>
      </c>
      <c r="U14144" s="53" t="str">
        <f t="shared" si="719"/>
        <v/>
      </c>
      <c r="V14144" s="53" t="str">
        <f t="shared" si="719"/>
        <v/>
      </c>
      <c r="W14144" s="53" t="str">
        <f t="shared" si="719"/>
        <v/>
      </c>
      <c r="X14144" s="53" t="str">
        <f t="shared" si="719"/>
        <v/>
      </c>
    </row>
    <row r="14145" spans="18:24" hidden="1" x14ac:dyDescent="0.3">
      <c r="R14145">
        <f t="shared" si="717"/>
        <v>0</v>
      </c>
      <c r="S14145">
        <f t="shared" si="718"/>
        <v>0</v>
      </c>
      <c r="T14145" s="53" t="str">
        <f t="shared" si="719"/>
        <v/>
      </c>
      <c r="U14145" s="53" t="str">
        <f t="shared" si="719"/>
        <v/>
      </c>
      <c r="V14145" s="53" t="str">
        <f t="shared" si="719"/>
        <v/>
      </c>
      <c r="W14145" s="53" t="str">
        <f t="shared" si="719"/>
        <v/>
      </c>
      <c r="X14145" s="53" t="str">
        <f t="shared" si="719"/>
        <v/>
      </c>
    </row>
    <row r="14146" spans="18:24" hidden="1" x14ac:dyDescent="0.3">
      <c r="R14146">
        <f t="shared" si="717"/>
        <v>0</v>
      </c>
      <c r="S14146">
        <f t="shared" si="718"/>
        <v>0</v>
      </c>
      <c r="T14146" s="53" t="str">
        <f t="shared" ref="T14146:X14196" si="720">IF(OR(COUNTIF($D14146,"*"&amp;T$5&amp;"*")&gt;0,$D14146="GRUPO TEPSA"),T$5,"")</f>
        <v/>
      </c>
      <c r="U14146" s="53" t="str">
        <f t="shared" si="720"/>
        <v/>
      </c>
      <c r="V14146" s="53" t="str">
        <f t="shared" si="720"/>
        <v/>
      </c>
      <c r="W14146" s="53" t="str">
        <f t="shared" si="720"/>
        <v/>
      </c>
      <c r="X14146" s="53" t="str">
        <f t="shared" si="720"/>
        <v/>
      </c>
    </row>
    <row r="14147" spans="18:24" hidden="1" x14ac:dyDescent="0.3">
      <c r="R14147">
        <f t="shared" si="717"/>
        <v>0</v>
      </c>
      <c r="S14147">
        <f t="shared" si="718"/>
        <v>0</v>
      </c>
      <c r="T14147" s="53" t="str">
        <f t="shared" si="720"/>
        <v/>
      </c>
      <c r="U14147" s="53" t="str">
        <f t="shared" si="720"/>
        <v/>
      </c>
      <c r="V14147" s="53" t="str">
        <f t="shared" si="720"/>
        <v/>
      </c>
      <c r="W14147" s="53" t="str">
        <f t="shared" si="720"/>
        <v/>
      </c>
      <c r="X14147" s="53" t="str">
        <f t="shared" si="720"/>
        <v/>
      </c>
    </row>
    <row r="14148" spans="18:24" hidden="1" x14ac:dyDescent="0.3">
      <c r="R14148">
        <f t="shared" si="717"/>
        <v>0</v>
      </c>
      <c r="S14148">
        <f t="shared" si="718"/>
        <v>0</v>
      </c>
      <c r="T14148" s="53" t="str">
        <f t="shared" si="720"/>
        <v/>
      </c>
      <c r="U14148" s="53" t="str">
        <f t="shared" si="720"/>
        <v/>
      </c>
      <c r="V14148" s="53" t="str">
        <f t="shared" si="720"/>
        <v/>
      </c>
      <c r="W14148" s="53" t="str">
        <f t="shared" si="720"/>
        <v/>
      </c>
      <c r="X14148" s="53" t="str">
        <f t="shared" si="720"/>
        <v/>
      </c>
    </row>
    <row r="14149" spans="18:24" hidden="1" x14ac:dyDescent="0.3">
      <c r="R14149">
        <f t="shared" si="717"/>
        <v>0</v>
      </c>
      <c r="S14149">
        <f t="shared" si="718"/>
        <v>0</v>
      </c>
      <c r="T14149" s="53" t="str">
        <f t="shared" si="720"/>
        <v/>
      </c>
      <c r="U14149" s="53" t="str">
        <f t="shared" si="720"/>
        <v/>
      </c>
      <c r="V14149" s="53" t="str">
        <f t="shared" si="720"/>
        <v/>
      </c>
      <c r="W14149" s="53" t="str">
        <f t="shared" si="720"/>
        <v/>
      </c>
      <c r="X14149" s="53" t="str">
        <f t="shared" si="720"/>
        <v/>
      </c>
    </row>
    <row r="14150" spans="18:24" hidden="1" x14ac:dyDescent="0.3">
      <c r="R14150">
        <f t="shared" si="717"/>
        <v>0</v>
      </c>
      <c r="S14150">
        <f t="shared" si="718"/>
        <v>0</v>
      </c>
      <c r="T14150" s="53" t="str">
        <f t="shared" si="720"/>
        <v/>
      </c>
      <c r="U14150" s="53" t="str">
        <f t="shared" si="720"/>
        <v/>
      </c>
      <c r="V14150" s="53" t="str">
        <f t="shared" si="720"/>
        <v/>
      </c>
      <c r="W14150" s="53" t="str">
        <f t="shared" si="720"/>
        <v/>
      </c>
      <c r="X14150" s="53" t="str">
        <f t="shared" si="720"/>
        <v/>
      </c>
    </row>
    <row r="14151" spans="18:24" hidden="1" x14ac:dyDescent="0.3">
      <c r="R14151">
        <f t="shared" ref="R14151:R14214" si="721">IF(OR(D14151="GRUPO TEPSA",D14151="TODAS"),P14151/5,P14151)</f>
        <v>0</v>
      </c>
      <c r="S14151">
        <f t="shared" si="718"/>
        <v>0</v>
      </c>
      <c r="T14151" s="53" t="str">
        <f t="shared" si="720"/>
        <v/>
      </c>
      <c r="U14151" s="53" t="str">
        <f t="shared" si="720"/>
        <v/>
      </c>
      <c r="V14151" s="53" t="str">
        <f t="shared" si="720"/>
        <v/>
      </c>
      <c r="W14151" s="53" t="str">
        <f t="shared" si="720"/>
        <v/>
      </c>
      <c r="X14151" s="53" t="str">
        <f t="shared" si="720"/>
        <v/>
      </c>
    </row>
    <row r="14152" spans="18:24" hidden="1" x14ac:dyDescent="0.3">
      <c r="R14152">
        <f t="shared" si="721"/>
        <v>0</v>
      </c>
      <c r="S14152">
        <f t="shared" si="718"/>
        <v>0</v>
      </c>
      <c r="T14152" s="53" t="str">
        <f t="shared" si="720"/>
        <v/>
      </c>
      <c r="U14152" s="53" t="str">
        <f t="shared" si="720"/>
        <v/>
      </c>
      <c r="V14152" s="53" t="str">
        <f t="shared" si="720"/>
        <v/>
      </c>
      <c r="W14152" s="53" t="str">
        <f t="shared" si="720"/>
        <v/>
      </c>
      <c r="X14152" s="53" t="str">
        <f t="shared" si="720"/>
        <v/>
      </c>
    </row>
    <row r="14153" spans="18:24" hidden="1" x14ac:dyDescent="0.3">
      <c r="R14153">
        <f t="shared" si="721"/>
        <v>0</v>
      </c>
      <c r="S14153">
        <f t="shared" si="718"/>
        <v>0</v>
      </c>
      <c r="T14153" s="53" t="str">
        <f t="shared" si="720"/>
        <v/>
      </c>
      <c r="U14153" s="53" t="str">
        <f t="shared" si="720"/>
        <v/>
      </c>
      <c r="V14153" s="53" t="str">
        <f t="shared" si="720"/>
        <v/>
      </c>
      <c r="W14153" s="53" t="str">
        <f t="shared" si="720"/>
        <v/>
      </c>
      <c r="X14153" s="53" t="str">
        <f t="shared" si="720"/>
        <v/>
      </c>
    </row>
    <row r="14154" spans="18:24" hidden="1" x14ac:dyDescent="0.3">
      <c r="R14154">
        <f t="shared" si="721"/>
        <v>0</v>
      </c>
      <c r="S14154">
        <f t="shared" si="718"/>
        <v>0</v>
      </c>
      <c r="T14154" s="53" t="str">
        <f t="shared" si="720"/>
        <v/>
      </c>
      <c r="U14154" s="53" t="str">
        <f t="shared" si="720"/>
        <v/>
      </c>
      <c r="V14154" s="53" t="str">
        <f t="shared" si="720"/>
        <v/>
      </c>
      <c r="W14154" s="53" t="str">
        <f t="shared" si="720"/>
        <v/>
      </c>
      <c r="X14154" s="53" t="str">
        <f t="shared" si="720"/>
        <v/>
      </c>
    </row>
    <row r="14155" spans="18:24" hidden="1" x14ac:dyDescent="0.3">
      <c r="R14155">
        <f t="shared" si="721"/>
        <v>0</v>
      </c>
      <c r="S14155">
        <f t="shared" ref="S14155:S14218" si="722">IF(OR(D14155="GRUPO TEPSA",D14155="TODAS"),Q14155/5,Q14155)</f>
        <v>0</v>
      </c>
      <c r="T14155" s="53" t="str">
        <f t="shared" si="720"/>
        <v/>
      </c>
      <c r="U14155" s="53" t="str">
        <f t="shared" si="720"/>
        <v/>
      </c>
      <c r="V14155" s="53" t="str">
        <f t="shared" si="720"/>
        <v/>
      </c>
      <c r="W14155" s="53" t="str">
        <f t="shared" si="720"/>
        <v/>
      </c>
      <c r="X14155" s="53" t="str">
        <f t="shared" si="720"/>
        <v/>
      </c>
    </row>
    <row r="14156" spans="18:24" hidden="1" x14ac:dyDescent="0.3">
      <c r="R14156">
        <f t="shared" si="721"/>
        <v>0</v>
      </c>
      <c r="S14156">
        <f t="shared" si="722"/>
        <v>0</v>
      </c>
      <c r="T14156" s="53" t="str">
        <f t="shared" si="720"/>
        <v/>
      </c>
      <c r="U14156" s="53" t="str">
        <f t="shared" si="720"/>
        <v/>
      </c>
      <c r="V14156" s="53" t="str">
        <f t="shared" si="720"/>
        <v/>
      </c>
      <c r="W14156" s="53" t="str">
        <f t="shared" si="720"/>
        <v/>
      </c>
      <c r="X14156" s="53" t="str">
        <f t="shared" si="720"/>
        <v/>
      </c>
    </row>
    <row r="14157" spans="18:24" hidden="1" x14ac:dyDescent="0.3">
      <c r="R14157">
        <f t="shared" si="721"/>
        <v>0</v>
      </c>
      <c r="S14157">
        <f t="shared" si="722"/>
        <v>0</v>
      </c>
      <c r="T14157" s="53" t="str">
        <f t="shared" si="720"/>
        <v/>
      </c>
      <c r="U14157" s="53" t="str">
        <f t="shared" si="720"/>
        <v/>
      </c>
      <c r="V14157" s="53" t="str">
        <f t="shared" si="720"/>
        <v/>
      </c>
      <c r="W14157" s="53" t="str">
        <f t="shared" si="720"/>
        <v/>
      </c>
      <c r="X14157" s="53" t="str">
        <f t="shared" si="720"/>
        <v/>
      </c>
    </row>
    <row r="14158" spans="18:24" hidden="1" x14ac:dyDescent="0.3">
      <c r="R14158">
        <f t="shared" si="721"/>
        <v>0</v>
      </c>
      <c r="S14158">
        <f t="shared" si="722"/>
        <v>0</v>
      </c>
      <c r="T14158" s="53" t="str">
        <f t="shared" si="720"/>
        <v/>
      </c>
      <c r="U14158" s="53" t="str">
        <f t="shared" si="720"/>
        <v/>
      </c>
      <c r="V14158" s="53" t="str">
        <f t="shared" si="720"/>
        <v/>
      </c>
      <c r="W14158" s="53" t="str">
        <f t="shared" si="720"/>
        <v/>
      </c>
      <c r="X14158" s="53" t="str">
        <f t="shared" si="720"/>
        <v/>
      </c>
    </row>
    <row r="14159" spans="18:24" hidden="1" x14ac:dyDescent="0.3">
      <c r="R14159">
        <f t="shared" si="721"/>
        <v>0</v>
      </c>
      <c r="S14159">
        <f t="shared" si="722"/>
        <v>0</v>
      </c>
      <c r="T14159" s="53" t="str">
        <f t="shared" si="720"/>
        <v/>
      </c>
      <c r="U14159" s="53" t="str">
        <f t="shared" si="720"/>
        <v/>
      </c>
      <c r="V14159" s="53" t="str">
        <f t="shared" si="720"/>
        <v/>
      </c>
      <c r="W14159" s="53" t="str">
        <f t="shared" si="720"/>
        <v/>
      </c>
      <c r="X14159" s="53" t="str">
        <f t="shared" si="720"/>
        <v/>
      </c>
    </row>
    <row r="14160" spans="18:24" hidden="1" x14ac:dyDescent="0.3">
      <c r="R14160">
        <f t="shared" si="721"/>
        <v>0</v>
      </c>
      <c r="S14160">
        <f t="shared" si="722"/>
        <v>0</v>
      </c>
      <c r="T14160" s="53" t="str">
        <f t="shared" si="720"/>
        <v/>
      </c>
      <c r="U14160" s="53" t="str">
        <f t="shared" si="720"/>
        <v/>
      </c>
      <c r="V14160" s="53" t="str">
        <f t="shared" si="720"/>
        <v/>
      </c>
      <c r="W14160" s="53" t="str">
        <f t="shared" si="720"/>
        <v/>
      </c>
      <c r="X14160" s="53" t="str">
        <f t="shared" si="720"/>
        <v/>
      </c>
    </row>
    <row r="14161" spans="18:24" hidden="1" x14ac:dyDescent="0.3">
      <c r="R14161">
        <f t="shared" si="721"/>
        <v>0</v>
      </c>
      <c r="S14161">
        <f t="shared" si="722"/>
        <v>0</v>
      </c>
      <c r="T14161" s="53" t="str">
        <f t="shared" si="720"/>
        <v/>
      </c>
      <c r="U14161" s="53" t="str">
        <f t="shared" si="720"/>
        <v/>
      </c>
      <c r="V14161" s="53" t="str">
        <f t="shared" si="720"/>
        <v/>
      </c>
      <c r="W14161" s="53" t="str">
        <f t="shared" si="720"/>
        <v/>
      </c>
      <c r="X14161" s="53" t="str">
        <f t="shared" si="720"/>
        <v/>
      </c>
    </row>
    <row r="14162" spans="18:24" hidden="1" x14ac:dyDescent="0.3">
      <c r="R14162">
        <f t="shared" si="721"/>
        <v>0</v>
      </c>
      <c r="S14162">
        <f t="shared" si="722"/>
        <v>0</v>
      </c>
      <c r="T14162" s="53" t="str">
        <f t="shared" si="720"/>
        <v/>
      </c>
      <c r="U14162" s="53" t="str">
        <f t="shared" si="720"/>
        <v/>
      </c>
      <c r="V14162" s="53" t="str">
        <f t="shared" si="720"/>
        <v/>
      </c>
      <c r="W14162" s="53" t="str">
        <f t="shared" si="720"/>
        <v/>
      </c>
      <c r="X14162" s="53" t="str">
        <f t="shared" si="720"/>
        <v/>
      </c>
    </row>
    <row r="14163" spans="18:24" hidden="1" x14ac:dyDescent="0.3">
      <c r="R14163">
        <f t="shared" si="721"/>
        <v>0</v>
      </c>
      <c r="S14163">
        <f t="shared" si="722"/>
        <v>0</v>
      </c>
      <c r="T14163" s="53" t="str">
        <f t="shared" si="720"/>
        <v/>
      </c>
      <c r="U14163" s="53" t="str">
        <f t="shared" si="720"/>
        <v/>
      </c>
      <c r="V14163" s="53" t="str">
        <f t="shared" si="720"/>
        <v/>
      </c>
      <c r="W14163" s="53" t="str">
        <f t="shared" si="720"/>
        <v/>
      </c>
      <c r="X14163" s="53" t="str">
        <f t="shared" si="720"/>
        <v/>
      </c>
    </row>
    <row r="14164" spans="18:24" hidden="1" x14ac:dyDescent="0.3">
      <c r="R14164">
        <f t="shared" si="721"/>
        <v>0</v>
      </c>
      <c r="S14164">
        <f t="shared" si="722"/>
        <v>0</v>
      </c>
      <c r="T14164" s="53" t="str">
        <f t="shared" si="720"/>
        <v/>
      </c>
      <c r="U14164" s="53" t="str">
        <f t="shared" si="720"/>
        <v/>
      </c>
      <c r="V14164" s="53" t="str">
        <f t="shared" si="720"/>
        <v/>
      </c>
      <c r="W14164" s="53" t="str">
        <f t="shared" si="720"/>
        <v/>
      </c>
      <c r="X14164" s="53" t="str">
        <f t="shared" si="720"/>
        <v/>
      </c>
    </row>
    <row r="14165" spans="18:24" hidden="1" x14ac:dyDescent="0.3">
      <c r="R14165">
        <f t="shared" si="721"/>
        <v>0</v>
      </c>
      <c r="S14165">
        <f t="shared" si="722"/>
        <v>0</v>
      </c>
      <c r="T14165" s="53" t="str">
        <f t="shared" si="720"/>
        <v/>
      </c>
      <c r="U14165" s="53" t="str">
        <f t="shared" si="720"/>
        <v/>
      </c>
      <c r="V14165" s="53" t="str">
        <f t="shared" si="720"/>
        <v/>
      </c>
      <c r="W14165" s="53" t="str">
        <f t="shared" si="720"/>
        <v/>
      </c>
      <c r="X14165" s="53" t="str">
        <f t="shared" si="720"/>
        <v/>
      </c>
    </row>
    <row r="14166" spans="18:24" hidden="1" x14ac:dyDescent="0.3">
      <c r="R14166">
        <f t="shared" si="721"/>
        <v>0</v>
      </c>
      <c r="S14166">
        <f t="shared" si="722"/>
        <v>0</v>
      </c>
      <c r="T14166" s="53" t="str">
        <f t="shared" si="720"/>
        <v/>
      </c>
      <c r="U14166" s="53" t="str">
        <f t="shared" si="720"/>
        <v/>
      </c>
      <c r="V14166" s="53" t="str">
        <f t="shared" si="720"/>
        <v/>
      </c>
      <c r="W14166" s="53" t="str">
        <f t="shared" si="720"/>
        <v/>
      </c>
      <c r="X14166" s="53" t="str">
        <f t="shared" si="720"/>
        <v/>
      </c>
    </row>
    <row r="14167" spans="18:24" hidden="1" x14ac:dyDescent="0.3">
      <c r="R14167">
        <f t="shared" si="721"/>
        <v>0</v>
      </c>
      <c r="S14167">
        <f t="shared" si="722"/>
        <v>0</v>
      </c>
      <c r="T14167" s="53" t="str">
        <f t="shared" si="720"/>
        <v/>
      </c>
      <c r="U14167" s="53" t="str">
        <f t="shared" si="720"/>
        <v/>
      </c>
      <c r="V14167" s="53" t="str">
        <f t="shared" si="720"/>
        <v/>
      </c>
      <c r="W14167" s="53" t="str">
        <f t="shared" si="720"/>
        <v/>
      </c>
      <c r="X14167" s="53" t="str">
        <f t="shared" si="720"/>
        <v/>
      </c>
    </row>
    <row r="14168" spans="18:24" hidden="1" x14ac:dyDescent="0.3">
      <c r="R14168">
        <f t="shared" si="721"/>
        <v>0</v>
      </c>
      <c r="S14168">
        <f t="shared" si="722"/>
        <v>0</v>
      </c>
      <c r="T14168" s="53" t="str">
        <f t="shared" si="720"/>
        <v/>
      </c>
      <c r="U14168" s="53" t="str">
        <f t="shared" si="720"/>
        <v/>
      </c>
      <c r="V14168" s="53" t="str">
        <f t="shared" si="720"/>
        <v/>
      </c>
      <c r="W14168" s="53" t="str">
        <f t="shared" si="720"/>
        <v/>
      </c>
      <c r="X14168" s="53" t="str">
        <f t="shared" si="720"/>
        <v/>
      </c>
    </row>
    <row r="14169" spans="18:24" hidden="1" x14ac:dyDescent="0.3">
      <c r="R14169">
        <f t="shared" si="721"/>
        <v>0</v>
      </c>
      <c r="S14169">
        <f t="shared" si="722"/>
        <v>0</v>
      </c>
      <c r="T14169" s="53" t="str">
        <f t="shared" si="720"/>
        <v/>
      </c>
      <c r="U14169" s="53" t="str">
        <f t="shared" si="720"/>
        <v/>
      </c>
      <c r="V14169" s="53" t="str">
        <f t="shared" si="720"/>
        <v/>
      </c>
      <c r="W14169" s="53" t="str">
        <f t="shared" si="720"/>
        <v/>
      </c>
      <c r="X14169" s="53" t="str">
        <f t="shared" si="720"/>
        <v/>
      </c>
    </row>
    <row r="14170" spans="18:24" hidden="1" x14ac:dyDescent="0.3">
      <c r="R14170">
        <f t="shared" si="721"/>
        <v>0</v>
      </c>
      <c r="S14170">
        <f t="shared" si="722"/>
        <v>0</v>
      </c>
      <c r="T14170" s="53" t="str">
        <f t="shared" si="720"/>
        <v/>
      </c>
      <c r="U14170" s="53" t="str">
        <f t="shared" si="720"/>
        <v/>
      </c>
      <c r="V14170" s="53" t="str">
        <f t="shared" si="720"/>
        <v/>
      </c>
      <c r="W14170" s="53" t="str">
        <f t="shared" si="720"/>
        <v/>
      </c>
      <c r="X14170" s="53" t="str">
        <f t="shared" si="720"/>
        <v/>
      </c>
    </row>
    <row r="14171" spans="18:24" hidden="1" x14ac:dyDescent="0.3">
      <c r="R14171">
        <f t="shared" si="721"/>
        <v>0</v>
      </c>
      <c r="S14171">
        <f t="shared" si="722"/>
        <v>0</v>
      </c>
      <c r="T14171" s="53" t="str">
        <f t="shared" si="720"/>
        <v/>
      </c>
      <c r="U14171" s="53" t="str">
        <f t="shared" si="720"/>
        <v/>
      </c>
      <c r="V14171" s="53" t="str">
        <f t="shared" si="720"/>
        <v/>
      </c>
      <c r="W14171" s="53" t="str">
        <f t="shared" si="720"/>
        <v/>
      </c>
      <c r="X14171" s="53" t="str">
        <f t="shared" si="720"/>
        <v/>
      </c>
    </row>
    <row r="14172" spans="18:24" hidden="1" x14ac:dyDescent="0.3">
      <c r="R14172">
        <f t="shared" si="721"/>
        <v>0</v>
      </c>
      <c r="S14172">
        <f t="shared" si="722"/>
        <v>0</v>
      </c>
      <c r="T14172" s="53" t="str">
        <f t="shared" si="720"/>
        <v/>
      </c>
      <c r="U14172" s="53" t="str">
        <f t="shared" si="720"/>
        <v/>
      </c>
      <c r="V14172" s="53" t="str">
        <f t="shared" si="720"/>
        <v/>
      </c>
      <c r="W14172" s="53" t="str">
        <f t="shared" si="720"/>
        <v/>
      </c>
      <c r="X14172" s="53" t="str">
        <f t="shared" si="720"/>
        <v/>
      </c>
    </row>
    <row r="14173" spans="18:24" hidden="1" x14ac:dyDescent="0.3">
      <c r="R14173">
        <f t="shared" si="721"/>
        <v>0</v>
      </c>
      <c r="S14173">
        <f t="shared" si="722"/>
        <v>0</v>
      </c>
      <c r="T14173" s="53" t="str">
        <f t="shared" si="720"/>
        <v/>
      </c>
      <c r="U14173" s="53" t="str">
        <f t="shared" si="720"/>
        <v/>
      </c>
      <c r="V14173" s="53" t="str">
        <f t="shared" si="720"/>
        <v/>
      </c>
      <c r="W14173" s="53" t="str">
        <f t="shared" si="720"/>
        <v/>
      </c>
      <c r="X14173" s="53" t="str">
        <f t="shared" si="720"/>
        <v/>
      </c>
    </row>
    <row r="14174" spans="18:24" hidden="1" x14ac:dyDescent="0.3">
      <c r="R14174">
        <f t="shared" si="721"/>
        <v>0</v>
      </c>
      <c r="S14174">
        <f t="shared" si="722"/>
        <v>0</v>
      </c>
      <c r="T14174" s="53" t="str">
        <f t="shared" si="720"/>
        <v/>
      </c>
      <c r="U14174" s="53" t="str">
        <f t="shared" si="720"/>
        <v/>
      </c>
      <c r="V14174" s="53" t="str">
        <f t="shared" si="720"/>
        <v/>
      </c>
      <c r="W14174" s="53" t="str">
        <f t="shared" si="720"/>
        <v/>
      </c>
      <c r="X14174" s="53" t="str">
        <f t="shared" si="720"/>
        <v/>
      </c>
    </row>
    <row r="14175" spans="18:24" hidden="1" x14ac:dyDescent="0.3">
      <c r="R14175">
        <f t="shared" si="721"/>
        <v>0</v>
      </c>
      <c r="S14175">
        <f t="shared" si="722"/>
        <v>0</v>
      </c>
      <c r="T14175" s="53" t="str">
        <f t="shared" si="720"/>
        <v/>
      </c>
      <c r="U14175" s="53" t="str">
        <f t="shared" si="720"/>
        <v/>
      </c>
      <c r="V14175" s="53" t="str">
        <f t="shared" si="720"/>
        <v/>
      </c>
      <c r="W14175" s="53" t="str">
        <f t="shared" si="720"/>
        <v/>
      </c>
      <c r="X14175" s="53" t="str">
        <f t="shared" si="720"/>
        <v/>
      </c>
    </row>
    <row r="14176" spans="18:24" hidden="1" x14ac:dyDescent="0.3">
      <c r="R14176">
        <f t="shared" si="721"/>
        <v>0</v>
      </c>
      <c r="S14176">
        <f t="shared" si="722"/>
        <v>0</v>
      </c>
      <c r="T14176" s="53" t="str">
        <f t="shared" si="720"/>
        <v/>
      </c>
      <c r="U14176" s="53" t="str">
        <f t="shared" si="720"/>
        <v/>
      </c>
      <c r="V14176" s="53" t="str">
        <f t="shared" si="720"/>
        <v/>
      </c>
      <c r="W14176" s="53" t="str">
        <f t="shared" si="720"/>
        <v/>
      </c>
      <c r="X14176" s="53" t="str">
        <f t="shared" si="720"/>
        <v/>
      </c>
    </row>
    <row r="14177" spans="18:24" hidden="1" x14ac:dyDescent="0.3">
      <c r="R14177">
        <f t="shared" si="721"/>
        <v>0</v>
      </c>
      <c r="S14177">
        <f t="shared" si="722"/>
        <v>0</v>
      </c>
      <c r="T14177" s="53" t="str">
        <f t="shared" si="720"/>
        <v/>
      </c>
      <c r="U14177" s="53" t="str">
        <f t="shared" si="720"/>
        <v/>
      </c>
      <c r="V14177" s="53" t="str">
        <f t="shared" si="720"/>
        <v/>
      </c>
      <c r="W14177" s="53" t="str">
        <f t="shared" si="720"/>
        <v/>
      </c>
      <c r="X14177" s="53" t="str">
        <f t="shared" si="720"/>
        <v/>
      </c>
    </row>
    <row r="14178" spans="18:24" hidden="1" x14ac:dyDescent="0.3">
      <c r="R14178">
        <f t="shared" si="721"/>
        <v>0</v>
      </c>
      <c r="S14178">
        <f t="shared" si="722"/>
        <v>0</v>
      </c>
      <c r="T14178" s="53" t="str">
        <f t="shared" si="720"/>
        <v/>
      </c>
      <c r="U14178" s="53" t="str">
        <f t="shared" si="720"/>
        <v/>
      </c>
      <c r="V14178" s="53" t="str">
        <f t="shared" si="720"/>
        <v/>
      </c>
      <c r="W14178" s="53" t="str">
        <f t="shared" si="720"/>
        <v/>
      </c>
      <c r="X14178" s="53" t="str">
        <f t="shared" si="720"/>
        <v/>
      </c>
    </row>
    <row r="14179" spans="18:24" hidden="1" x14ac:dyDescent="0.3">
      <c r="R14179">
        <f t="shared" si="721"/>
        <v>0</v>
      </c>
      <c r="S14179">
        <f t="shared" si="722"/>
        <v>0</v>
      </c>
      <c r="T14179" s="53" t="str">
        <f t="shared" si="720"/>
        <v/>
      </c>
      <c r="U14179" s="53" t="str">
        <f t="shared" si="720"/>
        <v/>
      </c>
      <c r="V14179" s="53" t="str">
        <f t="shared" si="720"/>
        <v/>
      </c>
      <c r="W14179" s="53" t="str">
        <f t="shared" si="720"/>
        <v/>
      </c>
      <c r="X14179" s="53" t="str">
        <f t="shared" si="720"/>
        <v/>
      </c>
    </row>
    <row r="14180" spans="18:24" hidden="1" x14ac:dyDescent="0.3">
      <c r="R14180">
        <f t="shared" si="721"/>
        <v>0</v>
      </c>
      <c r="S14180">
        <f t="shared" si="722"/>
        <v>0</v>
      </c>
      <c r="T14180" s="53" t="str">
        <f t="shared" si="720"/>
        <v/>
      </c>
      <c r="U14180" s="53" t="str">
        <f t="shared" si="720"/>
        <v/>
      </c>
      <c r="V14180" s="53" t="str">
        <f t="shared" si="720"/>
        <v/>
      </c>
      <c r="W14180" s="53" t="str">
        <f t="shared" si="720"/>
        <v/>
      </c>
      <c r="X14180" s="53" t="str">
        <f t="shared" si="720"/>
        <v/>
      </c>
    </row>
    <row r="14181" spans="18:24" hidden="1" x14ac:dyDescent="0.3">
      <c r="R14181">
        <f t="shared" si="721"/>
        <v>0</v>
      </c>
      <c r="S14181">
        <f t="shared" si="722"/>
        <v>0</v>
      </c>
      <c r="T14181" s="53" t="str">
        <f t="shared" si="720"/>
        <v/>
      </c>
      <c r="U14181" s="53" t="str">
        <f t="shared" si="720"/>
        <v/>
      </c>
      <c r="V14181" s="53" t="str">
        <f t="shared" si="720"/>
        <v/>
      </c>
      <c r="W14181" s="53" t="str">
        <f t="shared" si="720"/>
        <v/>
      </c>
      <c r="X14181" s="53" t="str">
        <f t="shared" si="720"/>
        <v/>
      </c>
    </row>
    <row r="14182" spans="18:24" hidden="1" x14ac:dyDescent="0.3">
      <c r="R14182">
        <f t="shared" si="721"/>
        <v>0</v>
      </c>
      <c r="S14182">
        <f t="shared" si="722"/>
        <v>0</v>
      </c>
      <c r="T14182" s="53" t="str">
        <f t="shared" si="720"/>
        <v/>
      </c>
      <c r="U14182" s="53" t="str">
        <f t="shared" si="720"/>
        <v/>
      </c>
      <c r="V14182" s="53" t="str">
        <f t="shared" si="720"/>
        <v/>
      </c>
      <c r="W14182" s="53" t="str">
        <f t="shared" si="720"/>
        <v/>
      </c>
      <c r="X14182" s="53" t="str">
        <f t="shared" si="720"/>
        <v/>
      </c>
    </row>
    <row r="14183" spans="18:24" hidden="1" x14ac:dyDescent="0.3">
      <c r="R14183">
        <f t="shared" si="721"/>
        <v>0</v>
      </c>
      <c r="S14183">
        <f t="shared" si="722"/>
        <v>0</v>
      </c>
      <c r="T14183" s="53" t="str">
        <f t="shared" si="720"/>
        <v/>
      </c>
      <c r="U14183" s="53" t="str">
        <f t="shared" si="720"/>
        <v/>
      </c>
      <c r="V14183" s="53" t="str">
        <f t="shared" si="720"/>
        <v/>
      </c>
      <c r="W14183" s="53" t="str">
        <f t="shared" si="720"/>
        <v/>
      </c>
      <c r="X14183" s="53" t="str">
        <f t="shared" si="720"/>
        <v/>
      </c>
    </row>
    <row r="14184" spans="18:24" hidden="1" x14ac:dyDescent="0.3">
      <c r="R14184">
        <f t="shared" si="721"/>
        <v>0</v>
      </c>
      <c r="S14184">
        <f t="shared" si="722"/>
        <v>0</v>
      </c>
      <c r="T14184" s="53" t="str">
        <f t="shared" si="720"/>
        <v/>
      </c>
      <c r="U14184" s="53" t="str">
        <f t="shared" si="720"/>
        <v/>
      </c>
      <c r="V14184" s="53" t="str">
        <f t="shared" si="720"/>
        <v/>
      </c>
      <c r="W14184" s="53" t="str">
        <f t="shared" si="720"/>
        <v/>
      </c>
      <c r="X14184" s="53" t="str">
        <f t="shared" si="720"/>
        <v/>
      </c>
    </row>
    <row r="14185" spans="18:24" hidden="1" x14ac:dyDescent="0.3">
      <c r="R14185">
        <f t="shared" si="721"/>
        <v>0</v>
      </c>
      <c r="S14185">
        <f t="shared" si="722"/>
        <v>0</v>
      </c>
      <c r="T14185" s="53" t="str">
        <f t="shared" si="720"/>
        <v/>
      </c>
      <c r="U14185" s="53" t="str">
        <f t="shared" si="720"/>
        <v/>
      </c>
      <c r="V14185" s="53" t="str">
        <f t="shared" si="720"/>
        <v/>
      </c>
      <c r="W14185" s="53" t="str">
        <f t="shared" si="720"/>
        <v/>
      </c>
      <c r="X14185" s="53" t="str">
        <f t="shared" si="720"/>
        <v/>
      </c>
    </row>
    <row r="14186" spans="18:24" hidden="1" x14ac:dyDescent="0.3">
      <c r="R14186">
        <f t="shared" si="721"/>
        <v>0</v>
      </c>
      <c r="S14186">
        <f t="shared" si="722"/>
        <v>0</v>
      </c>
      <c r="T14186" s="53" t="str">
        <f t="shared" si="720"/>
        <v/>
      </c>
      <c r="U14186" s="53" t="str">
        <f t="shared" si="720"/>
        <v/>
      </c>
      <c r="V14186" s="53" t="str">
        <f t="shared" si="720"/>
        <v/>
      </c>
      <c r="W14186" s="53" t="str">
        <f t="shared" si="720"/>
        <v/>
      </c>
      <c r="X14186" s="53" t="str">
        <f t="shared" si="720"/>
        <v/>
      </c>
    </row>
    <row r="14187" spans="18:24" hidden="1" x14ac:dyDescent="0.3">
      <c r="R14187">
        <f t="shared" si="721"/>
        <v>0</v>
      </c>
      <c r="S14187">
        <f t="shared" si="722"/>
        <v>0</v>
      </c>
      <c r="T14187" s="53" t="str">
        <f t="shared" si="720"/>
        <v/>
      </c>
      <c r="U14187" s="53" t="str">
        <f t="shared" si="720"/>
        <v/>
      </c>
      <c r="V14187" s="53" t="str">
        <f t="shared" si="720"/>
        <v/>
      </c>
      <c r="W14187" s="53" t="str">
        <f t="shared" si="720"/>
        <v/>
      </c>
      <c r="X14187" s="53" t="str">
        <f t="shared" si="720"/>
        <v/>
      </c>
    </row>
    <row r="14188" spans="18:24" hidden="1" x14ac:dyDescent="0.3">
      <c r="R14188">
        <f t="shared" si="721"/>
        <v>0</v>
      </c>
      <c r="S14188">
        <f t="shared" si="722"/>
        <v>0</v>
      </c>
      <c r="T14188" s="53" t="str">
        <f t="shared" si="720"/>
        <v/>
      </c>
      <c r="U14188" s="53" t="str">
        <f t="shared" si="720"/>
        <v/>
      </c>
      <c r="V14188" s="53" t="str">
        <f t="shared" si="720"/>
        <v/>
      </c>
      <c r="W14188" s="53" t="str">
        <f t="shared" si="720"/>
        <v/>
      </c>
      <c r="X14188" s="53" t="str">
        <f t="shared" si="720"/>
        <v/>
      </c>
    </row>
    <row r="14189" spans="18:24" hidden="1" x14ac:dyDescent="0.3">
      <c r="R14189">
        <f t="shared" si="721"/>
        <v>0</v>
      </c>
      <c r="S14189">
        <f t="shared" si="722"/>
        <v>0</v>
      </c>
      <c r="T14189" s="53" t="str">
        <f t="shared" si="720"/>
        <v/>
      </c>
      <c r="U14189" s="53" t="str">
        <f t="shared" si="720"/>
        <v/>
      </c>
      <c r="V14189" s="53" t="str">
        <f t="shared" si="720"/>
        <v/>
      </c>
      <c r="W14189" s="53" t="str">
        <f t="shared" si="720"/>
        <v/>
      </c>
      <c r="X14189" s="53" t="str">
        <f t="shared" si="720"/>
        <v/>
      </c>
    </row>
    <row r="14190" spans="18:24" hidden="1" x14ac:dyDescent="0.3">
      <c r="R14190">
        <f t="shared" si="721"/>
        <v>0</v>
      </c>
      <c r="S14190">
        <f t="shared" si="722"/>
        <v>0</v>
      </c>
      <c r="T14190" s="53" t="str">
        <f t="shared" si="720"/>
        <v/>
      </c>
      <c r="U14190" s="53" t="str">
        <f t="shared" si="720"/>
        <v/>
      </c>
      <c r="V14190" s="53" t="str">
        <f t="shared" si="720"/>
        <v/>
      </c>
      <c r="W14190" s="53" t="str">
        <f t="shared" si="720"/>
        <v/>
      </c>
      <c r="X14190" s="53" t="str">
        <f t="shared" si="720"/>
        <v/>
      </c>
    </row>
    <row r="14191" spans="18:24" hidden="1" x14ac:dyDescent="0.3">
      <c r="R14191">
        <f t="shared" si="721"/>
        <v>0</v>
      </c>
      <c r="S14191">
        <f t="shared" si="722"/>
        <v>0</v>
      </c>
      <c r="T14191" s="53" t="str">
        <f t="shared" si="720"/>
        <v/>
      </c>
      <c r="U14191" s="53" t="str">
        <f t="shared" si="720"/>
        <v/>
      </c>
      <c r="V14191" s="53" t="str">
        <f t="shared" si="720"/>
        <v/>
      </c>
      <c r="W14191" s="53" t="str">
        <f t="shared" si="720"/>
        <v/>
      </c>
      <c r="X14191" s="53" t="str">
        <f t="shared" si="720"/>
        <v/>
      </c>
    </row>
    <row r="14192" spans="18:24" hidden="1" x14ac:dyDescent="0.3">
      <c r="R14192">
        <f t="shared" si="721"/>
        <v>0</v>
      </c>
      <c r="S14192">
        <f t="shared" si="722"/>
        <v>0</v>
      </c>
      <c r="T14192" s="53" t="str">
        <f t="shared" si="720"/>
        <v/>
      </c>
      <c r="U14192" s="53" t="str">
        <f t="shared" si="720"/>
        <v/>
      </c>
      <c r="V14192" s="53" t="str">
        <f t="shared" si="720"/>
        <v/>
      </c>
      <c r="W14192" s="53" t="str">
        <f t="shared" si="720"/>
        <v/>
      </c>
      <c r="X14192" s="53" t="str">
        <f t="shared" si="720"/>
        <v/>
      </c>
    </row>
    <row r="14193" spans="18:24" hidden="1" x14ac:dyDescent="0.3">
      <c r="R14193">
        <f t="shared" si="721"/>
        <v>0</v>
      </c>
      <c r="S14193">
        <f t="shared" si="722"/>
        <v>0</v>
      </c>
      <c r="T14193" s="53" t="str">
        <f t="shared" si="720"/>
        <v/>
      </c>
      <c r="U14193" s="53" t="str">
        <f t="shared" si="720"/>
        <v/>
      </c>
      <c r="V14193" s="53" t="str">
        <f t="shared" si="720"/>
        <v/>
      </c>
      <c r="W14193" s="53" t="str">
        <f t="shared" si="720"/>
        <v/>
      </c>
      <c r="X14193" s="53" t="str">
        <f t="shared" si="720"/>
        <v/>
      </c>
    </row>
    <row r="14194" spans="18:24" hidden="1" x14ac:dyDescent="0.3">
      <c r="R14194">
        <f t="shared" si="721"/>
        <v>0</v>
      </c>
      <c r="S14194">
        <f t="shared" si="722"/>
        <v>0</v>
      </c>
      <c r="T14194" s="53" t="str">
        <f t="shared" si="720"/>
        <v/>
      </c>
      <c r="U14194" s="53" t="str">
        <f t="shared" si="720"/>
        <v/>
      </c>
      <c r="V14194" s="53" t="str">
        <f t="shared" si="720"/>
        <v/>
      </c>
      <c r="W14194" s="53" t="str">
        <f t="shared" si="720"/>
        <v/>
      </c>
      <c r="X14194" s="53" t="str">
        <f t="shared" si="720"/>
        <v/>
      </c>
    </row>
    <row r="14195" spans="18:24" hidden="1" x14ac:dyDescent="0.3">
      <c r="R14195">
        <f t="shared" si="721"/>
        <v>0</v>
      </c>
      <c r="S14195">
        <f t="shared" si="722"/>
        <v>0</v>
      </c>
      <c r="T14195" s="53" t="str">
        <f t="shared" si="720"/>
        <v/>
      </c>
      <c r="U14195" s="53" t="str">
        <f t="shared" si="720"/>
        <v/>
      </c>
      <c r="V14195" s="53" t="str">
        <f t="shared" si="720"/>
        <v/>
      </c>
      <c r="W14195" s="53" t="str">
        <f t="shared" si="720"/>
        <v/>
      </c>
      <c r="X14195" s="53" t="str">
        <f t="shared" si="720"/>
        <v/>
      </c>
    </row>
    <row r="14196" spans="18:24" hidden="1" x14ac:dyDescent="0.3">
      <c r="R14196">
        <f t="shared" si="721"/>
        <v>0</v>
      </c>
      <c r="S14196">
        <f t="shared" si="722"/>
        <v>0</v>
      </c>
      <c r="T14196" s="53" t="str">
        <f t="shared" si="720"/>
        <v/>
      </c>
      <c r="U14196" s="53" t="str">
        <f t="shared" si="720"/>
        <v/>
      </c>
      <c r="V14196" s="53" t="str">
        <f t="shared" si="720"/>
        <v/>
      </c>
      <c r="W14196" s="53" t="str">
        <f t="shared" si="720"/>
        <v/>
      </c>
      <c r="X14196" s="53" t="str">
        <f t="shared" si="720"/>
        <v/>
      </c>
    </row>
    <row r="14197" spans="18:24" hidden="1" x14ac:dyDescent="0.3">
      <c r="R14197">
        <f t="shared" si="721"/>
        <v>0</v>
      </c>
      <c r="S14197">
        <f t="shared" si="722"/>
        <v>0</v>
      </c>
      <c r="T14197" s="53" t="str">
        <f t="shared" ref="T14197:X14247" si="723">IF(OR(COUNTIF($D14197,"*"&amp;T$5&amp;"*")&gt;0,$D14197="GRUPO TEPSA"),T$5,"")</f>
        <v/>
      </c>
      <c r="U14197" s="53" t="str">
        <f t="shared" si="723"/>
        <v/>
      </c>
      <c r="V14197" s="53" t="str">
        <f t="shared" si="723"/>
        <v/>
      </c>
      <c r="W14197" s="53" t="str">
        <f t="shared" si="723"/>
        <v/>
      </c>
      <c r="X14197" s="53" t="str">
        <f t="shared" si="723"/>
        <v/>
      </c>
    </row>
    <row r="14198" spans="18:24" hidden="1" x14ac:dyDescent="0.3">
      <c r="R14198">
        <f t="shared" si="721"/>
        <v>0</v>
      </c>
      <c r="S14198">
        <f t="shared" si="722"/>
        <v>0</v>
      </c>
      <c r="T14198" s="53" t="str">
        <f t="shared" si="723"/>
        <v/>
      </c>
      <c r="U14198" s="53" t="str">
        <f t="shared" si="723"/>
        <v/>
      </c>
      <c r="V14198" s="53" t="str">
        <f t="shared" si="723"/>
        <v/>
      </c>
      <c r="W14198" s="53" t="str">
        <f t="shared" si="723"/>
        <v/>
      </c>
      <c r="X14198" s="53" t="str">
        <f t="shared" si="723"/>
        <v/>
      </c>
    </row>
    <row r="14199" spans="18:24" hidden="1" x14ac:dyDescent="0.3">
      <c r="R14199">
        <f t="shared" si="721"/>
        <v>0</v>
      </c>
      <c r="S14199">
        <f t="shared" si="722"/>
        <v>0</v>
      </c>
      <c r="T14199" s="53" t="str">
        <f t="shared" si="723"/>
        <v/>
      </c>
      <c r="U14199" s="53" t="str">
        <f t="shared" si="723"/>
        <v/>
      </c>
      <c r="V14199" s="53" t="str">
        <f t="shared" si="723"/>
        <v/>
      </c>
      <c r="W14199" s="53" t="str">
        <f t="shared" si="723"/>
        <v/>
      </c>
      <c r="X14199" s="53" t="str">
        <f t="shared" si="723"/>
        <v/>
      </c>
    </row>
    <row r="14200" spans="18:24" hidden="1" x14ac:dyDescent="0.3">
      <c r="R14200">
        <f t="shared" si="721"/>
        <v>0</v>
      </c>
      <c r="S14200">
        <f t="shared" si="722"/>
        <v>0</v>
      </c>
      <c r="T14200" s="53" t="str">
        <f t="shared" si="723"/>
        <v/>
      </c>
      <c r="U14200" s="53" t="str">
        <f t="shared" si="723"/>
        <v/>
      </c>
      <c r="V14200" s="53" t="str">
        <f t="shared" si="723"/>
        <v/>
      </c>
      <c r="W14200" s="53" t="str">
        <f t="shared" si="723"/>
        <v/>
      </c>
      <c r="X14200" s="53" t="str">
        <f t="shared" si="723"/>
        <v/>
      </c>
    </row>
    <row r="14201" spans="18:24" hidden="1" x14ac:dyDescent="0.3">
      <c r="R14201">
        <f t="shared" si="721"/>
        <v>0</v>
      </c>
      <c r="S14201">
        <f t="shared" si="722"/>
        <v>0</v>
      </c>
      <c r="T14201" s="53" t="str">
        <f t="shared" si="723"/>
        <v/>
      </c>
      <c r="U14201" s="53" t="str">
        <f t="shared" si="723"/>
        <v/>
      </c>
      <c r="V14201" s="53" t="str">
        <f t="shared" si="723"/>
        <v/>
      </c>
      <c r="W14201" s="53" t="str">
        <f t="shared" si="723"/>
        <v/>
      </c>
      <c r="X14201" s="53" t="str">
        <f t="shared" si="723"/>
        <v/>
      </c>
    </row>
    <row r="14202" spans="18:24" hidden="1" x14ac:dyDescent="0.3">
      <c r="R14202">
        <f t="shared" si="721"/>
        <v>0</v>
      </c>
      <c r="S14202">
        <f t="shared" si="722"/>
        <v>0</v>
      </c>
      <c r="T14202" s="53" t="str">
        <f t="shared" si="723"/>
        <v/>
      </c>
      <c r="U14202" s="53" t="str">
        <f t="shared" si="723"/>
        <v/>
      </c>
      <c r="V14202" s="53" t="str">
        <f t="shared" si="723"/>
        <v/>
      </c>
      <c r="W14202" s="53" t="str">
        <f t="shared" si="723"/>
        <v/>
      </c>
      <c r="X14202" s="53" t="str">
        <f t="shared" si="723"/>
        <v/>
      </c>
    </row>
    <row r="14203" spans="18:24" hidden="1" x14ac:dyDescent="0.3">
      <c r="R14203">
        <f t="shared" si="721"/>
        <v>0</v>
      </c>
      <c r="S14203">
        <f t="shared" si="722"/>
        <v>0</v>
      </c>
      <c r="T14203" s="53" t="str">
        <f t="shared" si="723"/>
        <v/>
      </c>
      <c r="U14203" s="53" t="str">
        <f t="shared" si="723"/>
        <v/>
      </c>
      <c r="V14203" s="53" t="str">
        <f t="shared" si="723"/>
        <v/>
      </c>
      <c r="W14203" s="53" t="str">
        <f t="shared" si="723"/>
        <v/>
      </c>
      <c r="X14203" s="53" t="str">
        <f t="shared" si="723"/>
        <v/>
      </c>
    </row>
    <row r="14204" spans="18:24" hidden="1" x14ac:dyDescent="0.3">
      <c r="R14204">
        <f t="shared" si="721"/>
        <v>0</v>
      </c>
      <c r="S14204">
        <f t="shared" si="722"/>
        <v>0</v>
      </c>
      <c r="T14204" s="53" t="str">
        <f t="shared" si="723"/>
        <v/>
      </c>
      <c r="U14204" s="53" t="str">
        <f t="shared" si="723"/>
        <v/>
      </c>
      <c r="V14204" s="53" t="str">
        <f t="shared" si="723"/>
        <v/>
      </c>
      <c r="W14204" s="53" t="str">
        <f t="shared" si="723"/>
        <v/>
      </c>
      <c r="X14204" s="53" t="str">
        <f t="shared" si="723"/>
        <v/>
      </c>
    </row>
    <row r="14205" spans="18:24" hidden="1" x14ac:dyDescent="0.3">
      <c r="R14205">
        <f t="shared" si="721"/>
        <v>0</v>
      </c>
      <c r="S14205">
        <f t="shared" si="722"/>
        <v>0</v>
      </c>
      <c r="T14205" s="53" t="str">
        <f t="shared" si="723"/>
        <v/>
      </c>
      <c r="U14205" s="53" t="str">
        <f t="shared" si="723"/>
        <v/>
      </c>
      <c r="V14205" s="53" t="str">
        <f t="shared" si="723"/>
        <v/>
      </c>
      <c r="W14205" s="53" t="str">
        <f t="shared" si="723"/>
        <v/>
      </c>
      <c r="X14205" s="53" t="str">
        <f t="shared" si="723"/>
        <v/>
      </c>
    </row>
    <row r="14206" spans="18:24" hidden="1" x14ac:dyDescent="0.3">
      <c r="R14206">
        <f t="shared" si="721"/>
        <v>0</v>
      </c>
      <c r="S14206">
        <f t="shared" si="722"/>
        <v>0</v>
      </c>
      <c r="T14206" s="53" t="str">
        <f t="shared" si="723"/>
        <v/>
      </c>
      <c r="U14206" s="53" t="str">
        <f t="shared" si="723"/>
        <v/>
      </c>
      <c r="V14206" s="53" t="str">
        <f t="shared" si="723"/>
        <v/>
      </c>
      <c r="W14206" s="53" t="str">
        <f t="shared" si="723"/>
        <v/>
      </c>
      <c r="X14206" s="53" t="str">
        <f t="shared" si="723"/>
        <v/>
      </c>
    </row>
    <row r="14207" spans="18:24" hidden="1" x14ac:dyDescent="0.3">
      <c r="R14207">
        <f t="shared" si="721"/>
        <v>0</v>
      </c>
      <c r="S14207">
        <f t="shared" si="722"/>
        <v>0</v>
      </c>
      <c r="T14207" s="53" t="str">
        <f t="shared" si="723"/>
        <v/>
      </c>
      <c r="U14207" s="53" t="str">
        <f t="shared" si="723"/>
        <v/>
      </c>
      <c r="V14207" s="53" t="str">
        <f t="shared" si="723"/>
        <v/>
      </c>
      <c r="W14207" s="53" t="str">
        <f t="shared" si="723"/>
        <v/>
      </c>
      <c r="X14207" s="53" t="str">
        <f t="shared" si="723"/>
        <v/>
      </c>
    </row>
    <row r="14208" spans="18:24" hidden="1" x14ac:dyDescent="0.3">
      <c r="R14208">
        <f t="shared" si="721"/>
        <v>0</v>
      </c>
      <c r="S14208">
        <f t="shared" si="722"/>
        <v>0</v>
      </c>
      <c r="T14208" s="53" t="str">
        <f t="shared" si="723"/>
        <v/>
      </c>
      <c r="U14208" s="53" t="str">
        <f t="shared" si="723"/>
        <v/>
      </c>
      <c r="V14208" s="53" t="str">
        <f t="shared" si="723"/>
        <v/>
      </c>
      <c r="W14208" s="53" t="str">
        <f t="shared" si="723"/>
        <v/>
      </c>
      <c r="X14208" s="53" t="str">
        <f t="shared" si="723"/>
        <v/>
      </c>
    </row>
    <row r="14209" spans="18:24" hidden="1" x14ac:dyDescent="0.3">
      <c r="R14209">
        <f t="shared" si="721"/>
        <v>0</v>
      </c>
      <c r="S14209">
        <f t="shared" si="722"/>
        <v>0</v>
      </c>
      <c r="T14209" s="53" t="str">
        <f t="shared" si="723"/>
        <v/>
      </c>
      <c r="U14209" s="53" t="str">
        <f t="shared" si="723"/>
        <v/>
      </c>
      <c r="V14209" s="53" t="str">
        <f t="shared" si="723"/>
        <v/>
      </c>
      <c r="W14209" s="53" t="str">
        <f t="shared" si="723"/>
        <v/>
      </c>
      <c r="X14209" s="53" t="str">
        <f t="shared" si="723"/>
        <v/>
      </c>
    </row>
    <row r="14210" spans="18:24" hidden="1" x14ac:dyDescent="0.3">
      <c r="R14210">
        <f t="shared" si="721"/>
        <v>0</v>
      </c>
      <c r="S14210">
        <f t="shared" si="722"/>
        <v>0</v>
      </c>
      <c r="T14210" s="53" t="str">
        <f t="shared" si="723"/>
        <v/>
      </c>
      <c r="U14210" s="53" t="str">
        <f t="shared" si="723"/>
        <v/>
      </c>
      <c r="V14210" s="53" t="str">
        <f t="shared" si="723"/>
        <v/>
      </c>
      <c r="W14210" s="53" t="str">
        <f t="shared" si="723"/>
        <v/>
      </c>
      <c r="X14210" s="53" t="str">
        <f t="shared" si="723"/>
        <v/>
      </c>
    </row>
    <row r="14211" spans="18:24" hidden="1" x14ac:dyDescent="0.3">
      <c r="R14211">
        <f t="shared" si="721"/>
        <v>0</v>
      </c>
      <c r="S14211">
        <f t="shared" si="722"/>
        <v>0</v>
      </c>
      <c r="T14211" s="53" t="str">
        <f t="shared" si="723"/>
        <v/>
      </c>
      <c r="U14211" s="53" t="str">
        <f t="shared" si="723"/>
        <v/>
      </c>
      <c r="V14211" s="53" t="str">
        <f t="shared" si="723"/>
        <v/>
      </c>
      <c r="W14211" s="53" t="str">
        <f t="shared" si="723"/>
        <v/>
      </c>
      <c r="X14211" s="53" t="str">
        <f t="shared" si="723"/>
        <v/>
      </c>
    </row>
    <row r="14212" spans="18:24" hidden="1" x14ac:dyDescent="0.3">
      <c r="R14212">
        <f t="shared" si="721"/>
        <v>0</v>
      </c>
      <c r="S14212">
        <f t="shared" si="722"/>
        <v>0</v>
      </c>
      <c r="T14212" s="53" t="str">
        <f t="shared" si="723"/>
        <v/>
      </c>
      <c r="U14212" s="53" t="str">
        <f t="shared" si="723"/>
        <v/>
      </c>
      <c r="V14212" s="53" t="str">
        <f t="shared" si="723"/>
        <v/>
      </c>
      <c r="W14212" s="53" t="str">
        <f t="shared" si="723"/>
        <v/>
      </c>
      <c r="X14212" s="53" t="str">
        <f t="shared" si="723"/>
        <v/>
      </c>
    </row>
    <row r="14213" spans="18:24" hidden="1" x14ac:dyDescent="0.3">
      <c r="R14213">
        <f t="shared" si="721"/>
        <v>0</v>
      </c>
      <c r="S14213">
        <f t="shared" si="722"/>
        <v>0</v>
      </c>
      <c r="T14213" s="53" t="str">
        <f t="shared" si="723"/>
        <v/>
      </c>
      <c r="U14213" s="53" t="str">
        <f t="shared" si="723"/>
        <v/>
      </c>
      <c r="V14213" s="53" t="str">
        <f t="shared" si="723"/>
        <v/>
      </c>
      <c r="W14213" s="53" t="str">
        <f t="shared" si="723"/>
        <v/>
      </c>
      <c r="X14213" s="53" t="str">
        <f t="shared" si="723"/>
        <v/>
      </c>
    </row>
    <row r="14214" spans="18:24" hidden="1" x14ac:dyDescent="0.3">
      <c r="R14214">
        <f t="shared" si="721"/>
        <v>0</v>
      </c>
      <c r="S14214">
        <f t="shared" si="722"/>
        <v>0</v>
      </c>
      <c r="T14214" s="53" t="str">
        <f t="shared" si="723"/>
        <v/>
      </c>
      <c r="U14214" s="53" t="str">
        <f t="shared" si="723"/>
        <v/>
      </c>
      <c r="V14214" s="53" t="str">
        <f t="shared" si="723"/>
        <v/>
      </c>
      <c r="W14214" s="53" t="str">
        <f t="shared" si="723"/>
        <v/>
      </c>
      <c r="X14214" s="53" t="str">
        <f t="shared" si="723"/>
        <v/>
      </c>
    </row>
    <row r="14215" spans="18:24" hidden="1" x14ac:dyDescent="0.3">
      <c r="R14215">
        <f t="shared" ref="R14215:R14278" si="724">IF(OR(D14215="GRUPO TEPSA",D14215="TODAS"),P14215/5,P14215)</f>
        <v>0</v>
      </c>
      <c r="S14215">
        <f t="shared" si="722"/>
        <v>0</v>
      </c>
      <c r="T14215" s="53" t="str">
        <f t="shared" si="723"/>
        <v/>
      </c>
      <c r="U14215" s="53" t="str">
        <f t="shared" si="723"/>
        <v/>
      </c>
      <c r="V14215" s="53" t="str">
        <f t="shared" si="723"/>
        <v/>
      </c>
      <c r="W14215" s="53" t="str">
        <f t="shared" si="723"/>
        <v/>
      </c>
      <c r="X14215" s="53" t="str">
        <f t="shared" si="723"/>
        <v/>
      </c>
    </row>
    <row r="14216" spans="18:24" hidden="1" x14ac:dyDescent="0.3">
      <c r="R14216">
        <f t="shared" si="724"/>
        <v>0</v>
      </c>
      <c r="S14216">
        <f t="shared" si="722"/>
        <v>0</v>
      </c>
      <c r="T14216" s="53" t="str">
        <f t="shared" si="723"/>
        <v/>
      </c>
      <c r="U14216" s="53" t="str">
        <f t="shared" si="723"/>
        <v/>
      </c>
      <c r="V14216" s="53" t="str">
        <f t="shared" si="723"/>
        <v/>
      </c>
      <c r="W14216" s="53" t="str">
        <f t="shared" si="723"/>
        <v/>
      </c>
      <c r="X14216" s="53" t="str">
        <f t="shared" si="723"/>
        <v/>
      </c>
    </row>
    <row r="14217" spans="18:24" hidden="1" x14ac:dyDescent="0.3">
      <c r="R14217">
        <f t="shared" si="724"/>
        <v>0</v>
      </c>
      <c r="S14217">
        <f t="shared" si="722"/>
        <v>0</v>
      </c>
      <c r="T14217" s="53" t="str">
        <f t="shared" si="723"/>
        <v/>
      </c>
      <c r="U14217" s="53" t="str">
        <f t="shared" si="723"/>
        <v/>
      </c>
      <c r="V14217" s="53" t="str">
        <f t="shared" si="723"/>
        <v/>
      </c>
      <c r="W14217" s="53" t="str">
        <f t="shared" si="723"/>
        <v/>
      </c>
      <c r="X14217" s="53" t="str">
        <f t="shared" si="723"/>
        <v/>
      </c>
    </row>
    <row r="14218" spans="18:24" hidden="1" x14ac:dyDescent="0.3">
      <c r="R14218">
        <f t="shared" si="724"/>
        <v>0</v>
      </c>
      <c r="S14218">
        <f t="shared" si="722"/>
        <v>0</v>
      </c>
      <c r="T14218" s="53" t="str">
        <f t="shared" si="723"/>
        <v/>
      </c>
      <c r="U14218" s="53" t="str">
        <f t="shared" si="723"/>
        <v/>
      </c>
      <c r="V14218" s="53" t="str">
        <f t="shared" si="723"/>
        <v/>
      </c>
      <c r="W14218" s="53" t="str">
        <f t="shared" si="723"/>
        <v/>
      </c>
      <c r="X14218" s="53" t="str">
        <f t="shared" si="723"/>
        <v/>
      </c>
    </row>
    <row r="14219" spans="18:24" hidden="1" x14ac:dyDescent="0.3">
      <c r="R14219">
        <f t="shared" si="724"/>
        <v>0</v>
      </c>
      <c r="S14219">
        <f t="shared" ref="S14219:S14282" si="725">IF(OR(D14219="GRUPO TEPSA",D14219="TODAS"),Q14219/5,Q14219)</f>
        <v>0</v>
      </c>
      <c r="T14219" s="53" t="str">
        <f t="shared" si="723"/>
        <v/>
      </c>
      <c r="U14219" s="53" t="str">
        <f t="shared" si="723"/>
        <v/>
      </c>
      <c r="V14219" s="53" t="str">
        <f t="shared" si="723"/>
        <v/>
      </c>
      <c r="W14219" s="53" t="str">
        <f t="shared" si="723"/>
        <v/>
      </c>
      <c r="X14219" s="53" t="str">
        <f t="shared" si="723"/>
        <v/>
      </c>
    </row>
    <row r="14220" spans="18:24" hidden="1" x14ac:dyDescent="0.3">
      <c r="R14220">
        <f t="shared" si="724"/>
        <v>0</v>
      </c>
      <c r="S14220">
        <f t="shared" si="725"/>
        <v>0</v>
      </c>
      <c r="T14220" s="53" t="str">
        <f t="shared" si="723"/>
        <v/>
      </c>
      <c r="U14220" s="53" t="str">
        <f t="shared" si="723"/>
        <v/>
      </c>
      <c r="V14220" s="53" t="str">
        <f t="shared" si="723"/>
        <v/>
      </c>
      <c r="W14220" s="53" t="str">
        <f t="shared" si="723"/>
        <v/>
      </c>
      <c r="X14220" s="53" t="str">
        <f t="shared" si="723"/>
        <v/>
      </c>
    </row>
    <row r="14221" spans="18:24" hidden="1" x14ac:dyDescent="0.3">
      <c r="R14221">
        <f t="shared" si="724"/>
        <v>0</v>
      </c>
      <c r="S14221">
        <f t="shared" si="725"/>
        <v>0</v>
      </c>
      <c r="T14221" s="53" t="str">
        <f t="shared" si="723"/>
        <v/>
      </c>
      <c r="U14221" s="53" t="str">
        <f t="shared" si="723"/>
        <v/>
      </c>
      <c r="V14221" s="53" t="str">
        <f t="shared" si="723"/>
        <v/>
      </c>
      <c r="W14221" s="53" t="str">
        <f t="shared" si="723"/>
        <v/>
      </c>
      <c r="X14221" s="53" t="str">
        <f t="shared" si="723"/>
        <v/>
      </c>
    </row>
    <row r="14222" spans="18:24" hidden="1" x14ac:dyDescent="0.3">
      <c r="R14222">
        <f t="shared" si="724"/>
        <v>0</v>
      </c>
      <c r="S14222">
        <f t="shared" si="725"/>
        <v>0</v>
      </c>
      <c r="T14222" s="53" t="str">
        <f t="shared" si="723"/>
        <v/>
      </c>
      <c r="U14222" s="53" t="str">
        <f t="shared" si="723"/>
        <v/>
      </c>
      <c r="V14222" s="53" t="str">
        <f t="shared" si="723"/>
        <v/>
      </c>
      <c r="W14222" s="53" t="str">
        <f t="shared" si="723"/>
        <v/>
      </c>
      <c r="X14222" s="53" t="str">
        <f t="shared" si="723"/>
        <v/>
      </c>
    </row>
    <row r="14223" spans="18:24" hidden="1" x14ac:dyDescent="0.3">
      <c r="R14223">
        <f t="shared" si="724"/>
        <v>0</v>
      </c>
      <c r="S14223">
        <f t="shared" si="725"/>
        <v>0</v>
      </c>
      <c r="T14223" s="53" t="str">
        <f t="shared" si="723"/>
        <v/>
      </c>
      <c r="U14223" s="53" t="str">
        <f t="shared" si="723"/>
        <v/>
      </c>
      <c r="V14223" s="53" t="str">
        <f t="shared" si="723"/>
        <v/>
      </c>
      <c r="W14223" s="53" t="str">
        <f t="shared" si="723"/>
        <v/>
      </c>
      <c r="X14223" s="53" t="str">
        <f t="shared" si="723"/>
        <v/>
      </c>
    </row>
    <row r="14224" spans="18:24" hidden="1" x14ac:dyDescent="0.3">
      <c r="R14224">
        <f t="shared" si="724"/>
        <v>0</v>
      </c>
      <c r="S14224">
        <f t="shared" si="725"/>
        <v>0</v>
      </c>
      <c r="T14224" s="53" t="str">
        <f t="shared" si="723"/>
        <v/>
      </c>
      <c r="U14224" s="53" t="str">
        <f t="shared" si="723"/>
        <v/>
      </c>
      <c r="V14224" s="53" t="str">
        <f t="shared" si="723"/>
        <v/>
      </c>
      <c r="W14224" s="53" t="str">
        <f t="shared" si="723"/>
        <v/>
      </c>
      <c r="X14224" s="53" t="str">
        <f t="shared" si="723"/>
        <v/>
      </c>
    </row>
    <row r="14225" spans="18:24" hidden="1" x14ac:dyDescent="0.3">
      <c r="R14225">
        <f t="shared" si="724"/>
        <v>0</v>
      </c>
      <c r="S14225">
        <f t="shared" si="725"/>
        <v>0</v>
      </c>
      <c r="T14225" s="53" t="str">
        <f t="shared" si="723"/>
        <v/>
      </c>
      <c r="U14225" s="53" t="str">
        <f t="shared" si="723"/>
        <v/>
      </c>
      <c r="V14225" s="53" t="str">
        <f t="shared" si="723"/>
        <v/>
      </c>
      <c r="W14225" s="53" t="str">
        <f t="shared" si="723"/>
        <v/>
      </c>
      <c r="X14225" s="53" t="str">
        <f t="shared" si="723"/>
        <v/>
      </c>
    </row>
    <row r="14226" spans="18:24" hidden="1" x14ac:dyDescent="0.3">
      <c r="R14226">
        <f t="shared" si="724"/>
        <v>0</v>
      </c>
      <c r="S14226">
        <f t="shared" si="725"/>
        <v>0</v>
      </c>
      <c r="T14226" s="53" t="str">
        <f t="shared" si="723"/>
        <v/>
      </c>
      <c r="U14226" s="53" t="str">
        <f t="shared" si="723"/>
        <v/>
      </c>
      <c r="V14226" s="53" t="str">
        <f t="shared" si="723"/>
        <v/>
      </c>
      <c r="W14226" s="53" t="str">
        <f t="shared" si="723"/>
        <v/>
      </c>
      <c r="X14226" s="53" t="str">
        <f t="shared" si="723"/>
        <v/>
      </c>
    </row>
    <row r="14227" spans="18:24" hidden="1" x14ac:dyDescent="0.3">
      <c r="R14227">
        <f t="shared" si="724"/>
        <v>0</v>
      </c>
      <c r="S14227">
        <f t="shared" si="725"/>
        <v>0</v>
      </c>
      <c r="T14227" s="53" t="str">
        <f t="shared" si="723"/>
        <v/>
      </c>
      <c r="U14227" s="53" t="str">
        <f t="shared" si="723"/>
        <v/>
      </c>
      <c r="V14227" s="53" t="str">
        <f t="shared" si="723"/>
        <v/>
      </c>
      <c r="W14227" s="53" t="str">
        <f t="shared" si="723"/>
        <v/>
      </c>
      <c r="X14227" s="53" t="str">
        <f t="shared" si="723"/>
        <v/>
      </c>
    </row>
    <row r="14228" spans="18:24" hidden="1" x14ac:dyDescent="0.3">
      <c r="R14228">
        <f t="shared" si="724"/>
        <v>0</v>
      </c>
      <c r="S14228">
        <f t="shared" si="725"/>
        <v>0</v>
      </c>
      <c r="T14228" s="53" t="str">
        <f t="shared" si="723"/>
        <v/>
      </c>
      <c r="U14228" s="53" t="str">
        <f t="shared" si="723"/>
        <v/>
      </c>
      <c r="V14228" s="53" t="str">
        <f t="shared" si="723"/>
        <v/>
      </c>
      <c r="W14228" s="53" t="str">
        <f t="shared" si="723"/>
        <v/>
      </c>
      <c r="X14228" s="53" t="str">
        <f t="shared" si="723"/>
        <v/>
      </c>
    </row>
    <row r="14229" spans="18:24" hidden="1" x14ac:dyDescent="0.3">
      <c r="R14229">
        <f t="shared" si="724"/>
        <v>0</v>
      </c>
      <c r="S14229">
        <f t="shared" si="725"/>
        <v>0</v>
      </c>
      <c r="T14229" s="53" t="str">
        <f t="shared" si="723"/>
        <v/>
      </c>
      <c r="U14229" s="53" t="str">
        <f t="shared" si="723"/>
        <v/>
      </c>
      <c r="V14229" s="53" t="str">
        <f t="shared" si="723"/>
        <v/>
      </c>
      <c r="W14229" s="53" t="str">
        <f t="shared" si="723"/>
        <v/>
      </c>
      <c r="X14229" s="53" t="str">
        <f t="shared" si="723"/>
        <v/>
      </c>
    </row>
    <row r="14230" spans="18:24" hidden="1" x14ac:dyDescent="0.3">
      <c r="R14230">
        <f t="shared" si="724"/>
        <v>0</v>
      </c>
      <c r="S14230">
        <f t="shared" si="725"/>
        <v>0</v>
      </c>
      <c r="T14230" s="53" t="str">
        <f t="shared" si="723"/>
        <v/>
      </c>
      <c r="U14230" s="53" t="str">
        <f t="shared" si="723"/>
        <v/>
      </c>
      <c r="V14230" s="53" t="str">
        <f t="shared" si="723"/>
        <v/>
      </c>
      <c r="W14230" s="53" t="str">
        <f t="shared" si="723"/>
        <v/>
      </c>
      <c r="X14230" s="53" t="str">
        <f t="shared" si="723"/>
        <v/>
      </c>
    </row>
    <row r="14231" spans="18:24" hidden="1" x14ac:dyDescent="0.3">
      <c r="R14231">
        <f t="shared" si="724"/>
        <v>0</v>
      </c>
      <c r="S14231">
        <f t="shared" si="725"/>
        <v>0</v>
      </c>
      <c r="T14231" s="53" t="str">
        <f t="shared" si="723"/>
        <v/>
      </c>
      <c r="U14231" s="53" t="str">
        <f t="shared" si="723"/>
        <v/>
      </c>
      <c r="V14231" s="53" t="str">
        <f t="shared" si="723"/>
        <v/>
      </c>
      <c r="W14231" s="53" t="str">
        <f t="shared" si="723"/>
        <v/>
      </c>
      <c r="X14231" s="53" t="str">
        <f t="shared" si="723"/>
        <v/>
      </c>
    </row>
    <row r="14232" spans="18:24" hidden="1" x14ac:dyDescent="0.3">
      <c r="R14232">
        <f t="shared" si="724"/>
        <v>0</v>
      </c>
      <c r="S14232">
        <f t="shared" si="725"/>
        <v>0</v>
      </c>
      <c r="T14232" s="53" t="str">
        <f t="shared" si="723"/>
        <v/>
      </c>
      <c r="U14232" s="53" t="str">
        <f t="shared" si="723"/>
        <v/>
      </c>
      <c r="V14232" s="53" t="str">
        <f t="shared" si="723"/>
        <v/>
      </c>
      <c r="W14232" s="53" t="str">
        <f t="shared" si="723"/>
        <v/>
      </c>
      <c r="X14232" s="53" t="str">
        <f t="shared" si="723"/>
        <v/>
      </c>
    </row>
    <row r="14233" spans="18:24" hidden="1" x14ac:dyDescent="0.3">
      <c r="R14233">
        <f t="shared" si="724"/>
        <v>0</v>
      </c>
      <c r="S14233">
        <f t="shared" si="725"/>
        <v>0</v>
      </c>
      <c r="T14233" s="53" t="str">
        <f t="shared" si="723"/>
        <v/>
      </c>
      <c r="U14233" s="53" t="str">
        <f t="shared" si="723"/>
        <v/>
      </c>
      <c r="V14233" s="53" t="str">
        <f t="shared" si="723"/>
        <v/>
      </c>
      <c r="W14233" s="53" t="str">
        <f t="shared" si="723"/>
        <v/>
      </c>
      <c r="X14233" s="53" t="str">
        <f t="shared" si="723"/>
        <v/>
      </c>
    </row>
    <row r="14234" spans="18:24" hidden="1" x14ac:dyDescent="0.3">
      <c r="R14234">
        <f t="shared" si="724"/>
        <v>0</v>
      </c>
      <c r="S14234">
        <f t="shared" si="725"/>
        <v>0</v>
      </c>
      <c r="T14234" s="53" t="str">
        <f t="shared" si="723"/>
        <v/>
      </c>
      <c r="U14234" s="53" t="str">
        <f t="shared" si="723"/>
        <v/>
      </c>
      <c r="V14234" s="53" t="str">
        <f t="shared" si="723"/>
        <v/>
      </c>
      <c r="W14234" s="53" t="str">
        <f t="shared" si="723"/>
        <v/>
      </c>
      <c r="X14234" s="53" t="str">
        <f t="shared" si="723"/>
        <v/>
      </c>
    </row>
    <row r="14235" spans="18:24" hidden="1" x14ac:dyDescent="0.3">
      <c r="R14235">
        <f t="shared" si="724"/>
        <v>0</v>
      </c>
      <c r="S14235">
        <f t="shared" si="725"/>
        <v>0</v>
      </c>
      <c r="T14235" s="53" t="str">
        <f t="shared" si="723"/>
        <v/>
      </c>
      <c r="U14235" s="53" t="str">
        <f t="shared" si="723"/>
        <v/>
      </c>
      <c r="V14235" s="53" t="str">
        <f t="shared" si="723"/>
        <v/>
      </c>
      <c r="W14235" s="53" t="str">
        <f t="shared" si="723"/>
        <v/>
      </c>
      <c r="X14235" s="53" t="str">
        <f t="shared" si="723"/>
        <v/>
      </c>
    </row>
    <row r="14236" spans="18:24" hidden="1" x14ac:dyDescent="0.3">
      <c r="R14236">
        <f t="shared" si="724"/>
        <v>0</v>
      </c>
      <c r="S14236">
        <f t="shared" si="725"/>
        <v>0</v>
      </c>
      <c r="T14236" s="53" t="str">
        <f t="shared" si="723"/>
        <v/>
      </c>
      <c r="U14236" s="53" t="str">
        <f t="shared" si="723"/>
        <v/>
      </c>
      <c r="V14236" s="53" t="str">
        <f t="shared" si="723"/>
        <v/>
      </c>
      <c r="W14236" s="53" t="str">
        <f t="shared" si="723"/>
        <v/>
      </c>
      <c r="X14236" s="53" t="str">
        <f t="shared" si="723"/>
        <v/>
      </c>
    </row>
    <row r="14237" spans="18:24" hidden="1" x14ac:dyDescent="0.3">
      <c r="R14237">
        <f t="shared" si="724"/>
        <v>0</v>
      </c>
      <c r="S14237">
        <f t="shared" si="725"/>
        <v>0</v>
      </c>
      <c r="T14237" s="53" t="str">
        <f t="shared" si="723"/>
        <v/>
      </c>
      <c r="U14237" s="53" t="str">
        <f t="shared" si="723"/>
        <v/>
      </c>
      <c r="V14237" s="53" t="str">
        <f t="shared" si="723"/>
        <v/>
      </c>
      <c r="W14237" s="53" t="str">
        <f t="shared" si="723"/>
        <v/>
      </c>
      <c r="X14237" s="53" t="str">
        <f t="shared" si="723"/>
        <v/>
      </c>
    </row>
    <row r="14238" spans="18:24" hidden="1" x14ac:dyDescent="0.3">
      <c r="R14238">
        <f t="shared" si="724"/>
        <v>0</v>
      </c>
      <c r="S14238">
        <f t="shared" si="725"/>
        <v>0</v>
      </c>
      <c r="T14238" s="53" t="str">
        <f t="shared" si="723"/>
        <v/>
      </c>
      <c r="U14238" s="53" t="str">
        <f t="shared" si="723"/>
        <v/>
      </c>
      <c r="V14238" s="53" t="str">
        <f t="shared" si="723"/>
        <v/>
      </c>
      <c r="W14238" s="53" t="str">
        <f t="shared" si="723"/>
        <v/>
      </c>
      <c r="X14238" s="53" t="str">
        <f t="shared" si="723"/>
        <v/>
      </c>
    </row>
    <row r="14239" spans="18:24" hidden="1" x14ac:dyDescent="0.3">
      <c r="R14239">
        <f t="shared" si="724"/>
        <v>0</v>
      </c>
      <c r="S14239">
        <f t="shared" si="725"/>
        <v>0</v>
      </c>
      <c r="T14239" s="53" t="str">
        <f t="shared" si="723"/>
        <v/>
      </c>
      <c r="U14239" s="53" t="str">
        <f t="shared" si="723"/>
        <v/>
      </c>
      <c r="V14239" s="53" t="str">
        <f t="shared" si="723"/>
        <v/>
      </c>
      <c r="W14239" s="53" t="str">
        <f t="shared" si="723"/>
        <v/>
      </c>
      <c r="X14239" s="53" t="str">
        <f t="shared" si="723"/>
        <v/>
      </c>
    </row>
    <row r="14240" spans="18:24" hidden="1" x14ac:dyDescent="0.3">
      <c r="R14240">
        <f t="shared" si="724"/>
        <v>0</v>
      </c>
      <c r="S14240">
        <f t="shared" si="725"/>
        <v>0</v>
      </c>
      <c r="T14240" s="53" t="str">
        <f t="shared" si="723"/>
        <v/>
      </c>
      <c r="U14240" s="53" t="str">
        <f t="shared" si="723"/>
        <v/>
      </c>
      <c r="V14240" s="53" t="str">
        <f t="shared" si="723"/>
        <v/>
      </c>
      <c r="W14240" s="53" t="str">
        <f t="shared" si="723"/>
        <v/>
      </c>
      <c r="X14240" s="53" t="str">
        <f t="shared" si="723"/>
        <v/>
      </c>
    </row>
    <row r="14241" spans="18:24" hidden="1" x14ac:dyDescent="0.3">
      <c r="R14241">
        <f t="shared" si="724"/>
        <v>0</v>
      </c>
      <c r="S14241">
        <f t="shared" si="725"/>
        <v>0</v>
      </c>
      <c r="T14241" s="53" t="str">
        <f t="shared" si="723"/>
        <v/>
      </c>
      <c r="U14241" s="53" t="str">
        <f t="shared" si="723"/>
        <v/>
      </c>
      <c r="V14241" s="53" t="str">
        <f t="shared" si="723"/>
        <v/>
      </c>
      <c r="W14241" s="53" t="str">
        <f t="shared" si="723"/>
        <v/>
      </c>
      <c r="X14241" s="53" t="str">
        <f t="shared" si="723"/>
        <v/>
      </c>
    </row>
    <row r="14242" spans="18:24" hidden="1" x14ac:dyDescent="0.3">
      <c r="R14242">
        <f t="shared" si="724"/>
        <v>0</v>
      </c>
      <c r="S14242">
        <f t="shared" si="725"/>
        <v>0</v>
      </c>
      <c r="T14242" s="53" t="str">
        <f t="shared" si="723"/>
        <v/>
      </c>
      <c r="U14242" s="53" t="str">
        <f t="shared" si="723"/>
        <v/>
      </c>
      <c r="V14242" s="53" t="str">
        <f t="shared" si="723"/>
        <v/>
      </c>
      <c r="W14242" s="53" t="str">
        <f t="shared" si="723"/>
        <v/>
      </c>
      <c r="X14242" s="53" t="str">
        <f t="shared" si="723"/>
        <v/>
      </c>
    </row>
    <row r="14243" spans="18:24" hidden="1" x14ac:dyDescent="0.3">
      <c r="R14243">
        <f t="shared" si="724"/>
        <v>0</v>
      </c>
      <c r="S14243">
        <f t="shared" si="725"/>
        <v>0</v>
      </c>
      <c r="T14243" s="53" t="str">
        <f t="shared" si="723"/>
        <v/>
      </c>
      <c r="U14243" s="53" t="str">
        <f t="shared" si="723"/>
        <v/>
      </c>
      <c r="V14243" s="53" t="str">
        <f t="shared" si="723"/>
        <v/>
      </c>
      <c r="W14243" s="53" t="str">
        <f t="shared" si="723"/>
        <v/>
      </c>
      <c r="X14243" s="53" t="str">
        <f t="shared" si="723"/>
        <v/>
      </c>
    </row>
    <row r="14244" spans="18:24" hidden="1" x14ac:dyDescent="0.3">
      <c r="R14244">
        <f t="shared" si="724"/>
        <v>0</v>
      </c>
      <c r="S14244">
        <f t="shared" si="725"/>
        <v>0</v>
      </c>
      <c r="T14244" s="53" t="str">
        <f t="shared" si="723"/>
        <v/>
      </c>
      <c r="U14244" s="53" t="str">
        <f t="shared" si="723"/>
        <v/>
      </c>
      <c r="V14244" s="53" t="str">
        <f t="shared" si="723"/>
        <v/>
      </c>
      <c r="W14244" s="53" t="str">
        <f t="shared" si="723"/>
        <v/>
      </c>
      <c r="X14244" s="53" t="str">
        <f t="shared" si="723"/>
        <v/>
      </c>
    </row>
    <row r="14245" spans="18:24" hidden="1" x14ac:dyDescent="0.3">
      <c r="R14245">
        <f t="shared" si="724"/>
        <v>0</v>
      </c>
      <c r="S14245">
        <f t="shared" si="725"/>
        <v>0</v>
      </c>
      <c r="T14245" s="53" t="str">
        <f t="shared" si="723"/>
        <v/>
      </c>
      <c r="U14245" s="53" t="str">
        <f t="shared" si="723"/>
        <v/>
      </c>
      <c r="V14245" s="53" t="str">
        <f t="shared" si="723"/>
        <v/>
      </c>
      <c r="W14245" s="53" t="str">
        <f t="shared" si="723"/>
        <v/>
      </c>
      <c r="X14245" s="53" t="str">
        <f t="shared" si="723"/>
        <v/>
      </c>
    </row>
    <row r="14246" spans="18:24" hidden="1" x14ac:dyDescent="0.3">
      <c r="R14246">
        <f t="shared" si="724"/>
        <v>0</v>
      </c>
      <c r="S14246">
        <f t="shared" si="725"/>
        <v>0</v>
      </c>
      <c r="T14246" s="53" t="str">
        <f t="shared" si="723"/>
        <v/>
      </c>
      <c r="U14246" s="53" t="str">
        <f t="shared" si="723"/>
        <v/>
      </c>
      <c r="V14246" s="53" t="str">
        <f t="shared" si="723"/>
        <v/>
      </c>
      <c r="W14246" s="53" t="str">
        <f t="shared" si="723"/>
        <v/>
      </c>
      <c r="X14246" s="53" t="str">
        <f t="shared" si="723"/>
        <v/>
      </c>
    </row>
    <row r="14247" spans="18:24" hidden="1" x14ac:dyDescent="0.3">
      <c r="R14247">
        <f t="shared" si="724"/>
        <v>0</v>
      </c>
      <c r="S14247">
        <f t="shared" si="725"/>
        <v>0</v>
      </c>
      <c r="T14247" s="53" t="str">
        <f t="shared" si="723"/>
        <v/>
      </c>
      <c r="U14247" s="53" t="str">
        <f t="shared" si="723"/>
        <v/>
      </c>
      <c r="V14247" s="53" t="str">
        <f t="shared" si="723"/>
        <v/>
      </c>
      <c r="W14247" s="53" t="str">
        <f t="shared" si="723"/>
        <v/>
      </c>
      <c r="X14247" s="53" t="str">
        <f t="shared" si="723"/>
        <v/>
      </c>
    </row>
    <row r="14248" spans="18:24" hidden="1" x14ac:dyDescent="0.3">
      <c r="R14248">
        <f t="shared" si="724"/>
        <v>0</v>
      </c>
      <c r="S14248">
        <f t="shared" si="725"/>
        <v>0</v>
      </c>
      <c r="T14248" s="53" t="str">
        <f t="shared" ref="T14248:X14298" si="726">IF(OR(COUNTIF($D14248,"*"&amp;T$5&amp;"*")&gt;0,$D14248="GRUPO TEPSA"),T$5,"")</f>
        <v/>
      </c>
      <c r="U14248" s="53" t="str">
        <f t="shared" si="726"/>
        <v/>
      </c>
      <c r="V14248" s="53" t="str">
        <f t="shared" si="726"/>
        <v/>
      </c>
      <c r="W14248" s="53" t="str">
        <f t="shared" si="726"/>
        <v/>
      </c>
      <c r="X14248" s="53" t="str">
        <f t="shared" si="726"/>
        <v/>
      </c>
    </row>
    <row r="14249" spans="18:24" hidden="1" x14ac:dyDescent="0.3">
      <c r="R14249">
        <f t="shared" si="724"/>
        <v>0</v>
      </c>
      <c r="S14249">
        <f t="shared" si="725"/>
        <v>0</v>
      </c>
      <c r="T14249" s="53" t="str">
        <f t="shared" si="726"/>
        <v/>
      </c>
      <c r="U14249" s="53" t="str">
        <f t="shared" si="726"/>
        <v/>
      </c>
      <c r="V14249" s="53" t="str">
        <f t="shared" si="726"/>
        <v/>
      </c>
      <c r="W14249" s="53" t="str">
        <f t="shared" si="726"/>
        <v/>
      </c>
      <c r="X14249" s="53" t="str">
        <f t="shared" si="726"/>
        <v/>
      </c>
    </row>
    <row r="14250" spans="18:24" hidden="1" x14ac:dyDescent="0.3">
      <c r="R14250">
        <f t="shared" si="724"/>
        <v>0</v>
      </c>
      <c r="S14250">
        <f t="shared" si="725"/>
        <v>0</v>
      </c>
      <c r="T14250" s="53" t="str">
        <f t="shared" si="726"/>
        <v/>
      </c>
      <c r="U14250" s="53" t="str">
        <f t="shared" si="726"/>
        <v/>
      </c>
      <c r="V14250" s="53" t="str">
        <f t="shared" si="726"/>
        <v/>
      </c>
      <c r="W14250" s="53" t="str">
        <f t="shared" si="726"/>
        <v/>
      </c>
      <c r="X14250" s="53" t="str">
        <f t="shared" si="726"/>
        <v/>
      </c>
    </row>
    <row r="14251" spans="18:24" hidden="1" x14ac:dyDescent="0.3">
      <c r="R14251">
        <f t="shared" si="724"/>
        <v>0</v>
      </c>
      <c r="S14251">
        <f t="shared" si="725"/>
        <v>0</v>
      </c>
      <c r="T14251" s="53" t="str">
        <f t="shared" si="726"/>
        <v/>
      </c>
      <c r="U14251" s="53" t="str">
        <f t="shared" si="726"/>
        <v/>
      </c>
      <c r="V14251" s="53" t="str">
        <f t="shared" si="726"/>
        <v/>
      </c>
      <c r="W14251" s="53" t="str">
        <f t="shared" si="726"/>
        <v/>
      </c>
      <c r="X14251" s="53" t="str">
        <f t="shared" si="726"/>
        <v/>
      </c>
    </row>
    <row r="14252" spans="18:24" hidden="1" x14ac:dyDescent="0.3">
      <c r="R14252">
        <f t="shared" si="724"/>
        <v>0</v>
      </c>
      <c r="S14252">
        <f t="shared" si="725"/>
        <v>0</v>
      </c>
      <c r="T14252" s="53" t="str">
        <f t="shared" si="726"/>
        <v/>
      </c>
      <c r="U14252" s="53" t="str">
        <f t="shared" si="726"/>
        <v/>
      </c>
      <c r="V14252" s="53" t="str">
        <f t="shared" si="726"/>
        <v/>
      </c>
      <c r="W14252" s="53" t="str">
        <f t="shared" si="726"/>
        <v/>
      </c>
      <c r="X14252" s="53" t="str">
        <f t="shared" si="726"/>
        <v/>
      </c>
    </row>
    <row r="14253" spans="18:24" hidden="1" x14ac:dyDescent="0.3">
      <c r="R14253">
        <f t="shared" si="724"/>
        <v>0</v>
      </c>
      <c r="S14253">
        <f t="shared" si="725"/>
        <v>0</v>
      </c>
      <c r="T14253" s="53" t="str">
        <f t="shared" si="726"/>
        <v/>
      </c>
      <c r="U14253" s="53" t="str">
        <f t="shared" si="726"/>
        <v/>
      </c>
      <c r="V14253" s="53" t="str">
        <f t="shared" si="726"/>
        <v/>
      </c>
      <c r="W14253" s="53" t="str">
        <f t="shared" si="726"/>
        <v/>
      </c>
      <c r="X14253" s="53" t="str">
        <f t="shared" si="726"/>
        <v/>
      </c>
    </row>
    <row r="14254" spans="18:24" hidden="1" x14ac:dyDescent="0.3">
      <c r="R14254">
        <f t="shared" si="724"/>
        <v>0</v>
      </c>
      <c r="S14254">
        <f t="shared" si="725"/>
        <v>0</v>
      </c>
      <c r="T14254" s="53" t="str">
        <f t="shared" si="726"/>
        <v/>
      </c>
      <c r="U14254" s="53" t="str">
        <f t="shared" si="726"/>
        <v/>
      </c>
      <c r="V14254" s="53" t="str">
        <f t="shared" si="726"/>
        <v/>
      </c>
      <c r="W14254" s="53" t="str">
        <f t="shared" si="726"/>
        <v/>
      </c>
      <c r="X14254" s="53" t="str">
        <f t="shared" si="726"/>
        <v/>
      </c>
    </row>
    <row r="14255" spans="18:24" hidden="1" x14ac:dyDescent="0.3">
      <c r="R14255">
        <f t="shared" si="724"/>
        <v>0</v>
      </c>
      <c r="S14255">
        <f t="shared" si="725"/>
        <v>0</v>
      </c>
      <c r="T14255" s="53" t="str">
        <f t="shared" si="726"/>
        <v/>
      </c>
      <c r="U14255" s="53" t="str">
        <f t="shared" si="726"/>
        <v/>
      </c>
      <c r="V14255" s="53" t="str">
        <f t="shared" si="726"/>
        <v/>
      </c>
      <c r="W14255" s="53" t="str">
        <f t="shared" si="726"/>
        <v/>
      </c>
      <c r="X14255" s="53" t="str">
        <f t="shared" si="726"/>
        <v/>
      </c>
    </row>
    <row r="14256" spans="18:24" hidden="1" x14ac:dyDescent="0.3">
      <c r="R14256">
        <f t="shared" si="724"/>
        <v>0</v>
      </c>
      <c r="S14256">
        <f t="shared" si="725"/>
        <v>0</v>
      </c>
      <c r="T14256" s="53" t="str">
        <f t="shared" si="726"/>
        <v/>
      </c>
      <c r="U14256" s="53" t="str">
        <f t="shared" si="726"/>
        <v/>
      </c>
      <c r="V14256" s="53" t="str">
        <f t="shared" si="726"/>
        <v/>
      </c>
      <c r="W14256" s="53" t="str">
        <f t="shared" si="726"/>
        <v/>
      </c>
      <c r="X14256" s="53" t="str">
        <f t="shared" si="726"/>
        <v/>
      </c>
    </row>
    <row r="14257" spans="18:24" hidden="1" x14ac:dyDescent="0.3">
      <c r="R14257">
        <f t="shared" si="724"/>
        <v>0</v>
      </c>
      <c r="S14257">
        <f t="shared" si="725"/>
        <v>0</v>
      </c>
      <c r="T14257" s="53" t="str">
        <f t="shared" si="726"/>
        <v/>
      </c>
      <c r="U14257" s="53" t="str">
        <f t="shared" si="726"/>
        <v/>
      </c>
      <c r="V14257" s="53" t="str">
        <f t="shared" si="726"/>
        <v/>
      </c>
      <c r="W14257" s="53" t="str">
        <f t="shared" si="726"/>
        <v/>
      </c>
      <c r="X14257" s="53" t="str">
        <f t="shared" si="726"/>
        <v/>
      </c>
    </row>
    <row r="14258" spans="18:24" hidden="1" x14ac:dyDescent="0.3">
      <c r="R14258">
        <f t="shared" si="724"/>
        <v>0</v>
      </c>
      <c r="S14258">
        <f t="shared" si="725"/>
        <v>0</v>
      </c>
      <c r="T14258" s="53" t="str">
        <f t="shared" si="726"/>
        <v/>
      </c>
      <c r="U14258" s="53" t="str">
        <f t="shared" si="726"/>
        <v/>
      </c>
      <c r="V14258" s="53" t="str">
        <f t="shared" si="726"/>
        <v/>
      </c>
      <c r="W14258" s="53" t="str">
        <f t="shared" si="726"/>
        <v/>
      </c>
      <c r="X14258" s="53" t="str">
        <f t="shared" si="726"/>
        <v/>
      </c>
    </row>
    <row r="14259" spans="18:24" hidden="1" x14ac:dyDescent="0.3">
      <c r="R14259">
        <f t="shared" si="724"/>
        <v>0</v>
      </c>
      <c r="S14259">
        <f t="shared" si="725"/>
        <v>0</v>
      </c>
      <c r="T14259" s="53" t="str">
        <f t="shared" si="726"/>
        <v/>
      </c>
      <c r="U14259" s="53" t="str">
        <f t="shared" si="726"/>
        <v/>
      </c>
      <c r="V14259" s="53" t="str">
        <f t="shared" si="726"/>
        <v/>
      </c>
      <c r="W14259" s="53" t="str">
        <f t="shared" si="726"/>
        <v/>
      </c>
      <c r="X14259" s="53" t="str">
        <f t="shared" si="726"/>
        <v/>
      </c>
    </row>
    <row r="14260" spans="18:24" hidden="1" x14ac:dyDescent="0.3">
      <c r="R14260">
        <f t="shared" si="724"/>
        <v>0</v>
      </c>
      <c r="S14260">
        <f t="shared" si="725"/>
        <v>0</v>
      </c>
      <c r="T14260" s="53" t="str">
        <f t="shared" si="726"/>
        <v/>
      </c>
      <c r="U14260" s="53" t="str">
        <f t="shared" si="726"/>
        <v/>
      </c>
      <c r="V14260" s="53" t="str">
        <f t="shared" si="726"/>
        <v/>
      </c>
      <c r="W14260" s="53" t="str">
        <f t="shared" si="726"/>
        <v/>
      </c>
      <c r="X14260" s="53" t="str">
        <f t="shared" si="726"/>
        <v/>
      </c>
    </row>
    <row r="14261" spans="18:24" hidden="1" x14ac:dyDescent="0.3">
      <c r="R14261">
        <f t="shared" si="724"/>
        <v>0</v>
      </c>
      <c r="S14261">
        <f t="shared" si="725"/>
        <v>0</v>
      </c>
      <c r="T14261" s="53" t="str">
        <f t="shared" si="726"/>
        <v/>
      </c>
      <c r="U14261" s="53" t="str">
        <f t="shared" si="726"/>
        <v/>
      </c>
      <c r="V14261" s="53" t="str">
        <f t="shared" si="726"/>
        <v/>
      </c>
      <c r="W14261" s="53" t="str">
        <f t="shared" si="726"/>
        <v/>
      </c>
      <c r="X14261" s="53" t="str">
        <f t="shared" si="726"/>
        <v/>
      </c>
    </row>
    <row r="14262" spans="18:24" hidden="1" x14ac:dyDescent="0.3">
      <c r="R14262">
        <f t="shared" si="724"/>
        <v>0</v>
      </c>
      <c r="S14262">
        <f t="shared" si="725"/>
        <v>0</v>
      </c>
      <c r="T14262" s="53" t="str">
        <f t="shared" si="726"/>
        <v/>
      </c>
      <c r="U14262" s="53" t="str">
        <f t="shared" si="726"/>
        <v/>
      </c>
      <c r="V14262" s="53" t="str">
        <f t="shared" si="726"/>
        <v/>
      </c>
      <c r="W14262" s="53" t="str">
        <f t="shared" si="726"/>
        <v/>
      </c>
      <c r="X14262" s="53" t="str">
        <f t="shared" si="726"/>
        <v/>
      </c>
    </row>
    <row r="14263" spans="18:24" hidden="1" x14ac:dyDescent="0.3">
      <c r="R14263">
        <f t="shared" si="724"/>
        <v>0</v>
      </c>
      <c r="S14263">
        <f t="shared" si="725"/>
        <v>0</v>
      </c>
      <c r="T14263" s="53" t="str">
        <f t="shared" si="726"/>
        <v/>
      </c>
      <c r="U14263" s="53" t="str">
        <f t="shared" si="726"/>
        <v/>
      </c>
      <c r="V14263" s="53" t="str">
        <f t="shared" si="726"/>
        <v/>
      </c>
      <c r="W14263" s="53" t="str">
        <f t="shared" si="726"/>
        <v/>
      </c>
      <c r="X14263" s="53" t="str">
        <f t="shared" si="726"/>
        <v/>
      </c>
    </row>
    <row r="14264" spans="18:24" hidden="1" x14ac:dyDescent="0.3">
      <c r="R14264">
        <f t="shared" si="724"/>
        <v>0</v>
      </c>
      <c r="S14264">
        <f t="shared" si="725"/>
        <v>0</v>
      </c>
      <c r="T14264" s="53" t="str">
        <f t="shared" si="726"/>
        <v/>
      </c>
      <c r="U14264" s="53" t="str">
        <f t="shared" si="726"/>
        <v/>
      </c>
      <c r="V14264" s="53" t="str">
        <f t="shared" si="726"/>
        <v/>
      </c>
      <c r="W14264" s="53" t="str">
        <f t="shared" si="726"/>
        <v/>
      </c>
      <c r="X14264" s="53" t="str">
        <f t="shared" si="726"/>
        <v/>
      </c>
    </row>
    <row r="14265" spans="18:24" hidden="1" x14ac:dyDescent="0.3">
      <c r="R14265">
        <f t="shared" si="724"/>
        <v>0</v>
      </c>
      <c r="S14265">
        <f t="shared" si="725"/>
        <v>0</v>
      </c>
      <c r="T14265" s="53" t="str">
        <f t="shared" si="726"/>
        <v/>
      </c>
      <c r="U14265" s="53" t="str">
        <f t="shared" si="726"/>
        <v/>
      </c>
      <c r="V14265" s="53" t="str">
        <f t="shared" si="726"/>
        <v/>
      </c>
      <c r="W14265" s="53" t="str">
        <f t="shared" si="726"/>
        <v/>
      </c>
      <c r="X14265" s="53" t="str">
        <f t="shared" si="726"/>
        <v/>
      </c>
    </row>
    <row r="14266" spans="18:24" hidden="1" x14ac:dyDescent="0.3">
      <c r="R14266">
        <f t="shared" si="724"/>
        <v>0</v>
      </c>
      <c r="S14266">
        <f t="shared" si="725"/>
        <v>0</v>
      </c>
      <c r="T14266" s="53" t="str">
        <f t="shared" si="726"/>
        <v/>
      </c>
      <c r="U14266" s="53" t="str">
        <f t="shared" si="726"/>
        <v/>
      </c>
      <c r="V14266" s="53" t="str">
        <f t="shared" si="726"/>
        <v/>
      </c>
      <c r="W14266" s="53" t="str">
        <f t="shared" si="726"/>
        <v/>
      </c>
      <c r="X14266" s="53" t="str">
        <f t="shared" si="726"/>
        <v/>
      </c>
    </row>
    <row r="14267" spans="18:24" hidden="1" x14ac:dyDescent="0.3">
      <c r="R14267">
        <f t="shared" si="724"/>
        <v>0</v>
      </c>
      <c r="S14267">
        <f t="shared" si="725"/>
        <v>0</v>
      </c>
      <c r="T14267" s="53" t="str">
        <f t="shared" si="726"/>
        <v/>
      </c>
      <c r="U14267" s="53" t="str">
        <f t="shared" si="726"/>
        <v/>
      </c>
      <c r="V14267" s="53" t="str">
        <f t="shared" si="726"/>
        <v/>
      </c>
      <c r="W14267" s="53" t="str">
        <f t="shared" si="726"/>
        <v/>
      </c>
      <c r="X14267" s="53" t="str">
        <f t="shared" si="726"/>
        <v/>
      </c>
    </row>
    <row r="14268" spans="18:24" hidden="1" x14ac:dyDescent="0.3">
      <c r="R14268">
        <f t="shared" si="724"/>
        <v>0</v>
      </c>
      <c r="S14268">
        <f t="shared" si="725"/>
        <v>0</v>
      </c>
      <c r="T14268" s="53" t="str">
        <f t="shared" si="726"/>
        <v/>
      </c>
      <c r="U14268" s="53" t="str">
        <f t="shared" si="726"/>
        <v/>
      </c>
      <c r="V14268" s="53" t="str">
        <f t="shared" si="726"/>
        <v/>
      </c>
      <c r="W14268" s="53" t="str">
        <f t="shared" si="726"/>
        <v/>
      </c>
      <c r="X14268" s="53" t="str">
        <f t="shared" si="726"/>
        <v/>
      </c>
    </row>
    <row r="14269" spans="18:24" hidden="1" x14ac:dyDescent="0.3">
      <c r="R14269">
        <f t="shared" si="724"/>
        <v>0</v>
      </c>
      <c r="S14269">
        <f t="shared" si="725"/>
        <v>0</v>
      </c>
      <c r="T14269" s="53" t="str">
        <f t="shared" si="726"/>
        <v/>
      </c>
      <c r="U14269" s="53" t="str">
        <f t="shared" si="726"/>
        <v/>
      </c>
      <c r="V14269" s="53" t="str">
        <f t="shared" si="726"/>
        <v/>
      </c>
      <c r="W14269" s="53" t="str">
        <f t="shared" si="726"/>
        <v/>
      </c>
      <c r="X14269" s="53" t="str">
        <f t="shared" si="726"/>
        <v/>
      </c>
    </row>
    <row r="14270" spans="18:24" hidden="1" x14ac:dyDescent="0.3">
      <c r="R14270">
        <f t="shared" si="724"/>
        <v>0</v>
      </c>
      <c r="S14270">
        <f t="shared" si="725"/>
        <v>0</v>
      </c>
      <c r="T14270" s="53" t="str">
        <f t="shared" si="726"/>
        <v/>
      </c>
      <c r="U14270" s="53" t="str">
        <f t="shared" si="726"/>
        <v/>
      </c>
      <c r="V14270" s="53" t="str">
        <f t="shared" si="726"/>
        <v/>
      </c>
      <c r="W14270" s="53" t="str">
        <f t="shared" si="726"/>
        <v/>
      </c>
      <c r="X14270" s="53" t="str">
        <f t="shared" si="726"/>
        <v/>
      </c>
    </row>
    <row r="14271" spans="18:24" hidden="1" x14ac:dyDescent="0.3">
      <c r="R14271">
        <f t="shared" si="724"/>
        <v>0</v>
      </c>
      <c r="S14271">
        <f t="shared" si="725"/>
        <v>0</v>
      </c>
      <c r="T14271" s="53" t="str">
        <f t="shared" si="726"/>
        <v/>
      </c>
      <c r="U14271" s="53" t="str">
        <f t="shared" si="726"/>
        <v/>
      </c>
      <c r="V14271" s="53" t="str">
        <f t="shared" si="726"/>
        <v/>
      </c>
      <c r="W14271" s="53" t="str">
        <f t="shared" si="726"/>
        <v/>
      </c>
      <c r="X14271" s="53" t="str">
        <f t="shared" si="726"/>
        <v/>
      </c>
    </row>
    <row r="14272" spans="18:24" hidden="1" x14ac:dyDescent="0.3">
      <c r="R14272">
        <f t="shared" si="724"/>
        <v>0</v>
      </c>
      <c r="S14272">
        <f t="shared" si="725"/>
        <v>0</v>
      </c>
      <c r="T14272" s="53" t="str">
        <f t="shared" si="726"/>
        <v/>
      </c>
      <c r="U14272" s="53" t="str">
        <f t="shared" si="726"/>
        <v/>
      </c>
      <c r="V14272" s="53" t="str">
        <f t="shared" si="726"/>
        <v/>
      </c>
      <c r="W14272" s="53" t="str">
        <f t="shared" si="726"/>
        <v/>
      </c>
      <c r="X14272" s="53" t="str">
        <f t="shared" si="726"/>
        <v/>
      </c>
    </row>
    <row r="14273" spans="18:24" hidden="1" x14ac:dyDescent="0.3">
      <c r="R14273">
        <f t="shared" si="724"/>
        <v>0</v>
      </c>
      <c r="S14273">
        <f t="shared" si="725"/>
        <v>0</v>
      </c>
      <c r="T14273" s="53" t="str">
        <f t="shared" si="726"/>
        <v/>
      </c>
      <c r="U14273" s="53" t="str">
        <f t="shared" si="726"/>
        <v/>
      </c>
      <c r="V14273" s="53" t="str">
        <f t="shared" si="726"/>
        <v/>
      </c>
      <c r="W14273" s="53" t="str">
        <f t="shared" si="726"/>
        <v/>
      </c>
      <c r="X14273" s="53" t="str">
        <f t="shared" si="726"/>
        <v/>
      </c>
    </row>
    <row r="14274" spans="18:24" hidden="1" x14ac:dyDescent="0.3">
      <c r="R14274">
        <f t="shared" si="724"/>
        <v>0</v>
      </c>
      <c r="S14274">
        <f t="shared" si="725"/>
        <v>0</v>
      </c>
      <c r="T14274" s="53" t="str">
        <f t="shared" si="726"/>
        <v/>
      </c>
      <c r="U14274" s="53" t="str">
        <f t="shared" si="726"/>
        <v/>
      </c>
      <c r="V14274" s="53" t="str">
        <f t="shared" si="726"/>
        <v/>
      </c>
      <c r="W14274" s="53" t="str">
        <f t="shared" si="726"/>
        <v/>
      </c>
      <c r="X14274" s="53" t="str">
        <f t="shared" si="726"/>
        <v/>
      </c>
    </row>
    <row r="14275" spans="18:24" hidden="1" x14ac:dyDescent="0.3">
      <c r="R14275">
        <f t="shared" si="724"/>
        <v>0</v>
      </c>
      <c r="S14275">
        <f t="shared" si="725"/>
        <v>0</v>
      </c>
      <c r="T14275" s="53" t="str">
        <f t="shared" si="726"/>
        <v/>
      </c>
      <c r="U14275" s="53" t="str">
        <f t="shared" si="726"/>
        <v/>
      </c>
      <c r="V14275" s="53" t="str">
        <f t="shared" si="726"/>
        <v/>
      </c>
      <c r="W14275" s="53" t="str">
        <f t="shared" si="726"/>
        <v/>
      </c>
      <c r="X14275" s="53" t="str">
        <f t="shared" si="726"/>
        <v/>
      </c>
    </row>
    <row r="14276" spans="18:24" hidden="1" x14ac:dyDescent="0.3">
      <c r="R14276">
        <f t="shared" si="724"/>
        <v>0</v>
      </c>
      <c r="S14276">
        <f t="shared" si="725"/>
        <v>0</v>
      </c>
      <c r="T14276" s="53" t="str">
        <f t="shared" si="726"/>
        <v/>
      </c>
      <c r="U14276" s="53" t="str">
        <f t="shared" si="726"/>
        <v/>
      </c>
      <c r="V14276" s="53" t="str">
        <f t="shared" si="726"/>
        <v/>
      </c>
      <c r="W14276" s="53" t="str">
        <f t="shared" si="726"/>
        <v/>
      </c>
      <c r="X14276" s="53" t="str">
        <f t="shared" si="726"/>
        <v/>
      </c>
    </row>
    <row r="14277" spans="18:24" hidden="1" x14ac:dyDescent="0.3">
      <c r="R14277">
        <f t="shared" si="724"/>
        <v>0</v>
      </c>
      <c r="S14277">
        <f t="shared" si="725"/>
        <v>0</v>
      </c>
      <c r="T14277" s="53" t="str">
        <f t="shared" si="726"/>
        <v/>
      </c>
      <c r="U14277" s="53" t="str">
        <f t="shared" si="726"/>
        <v/>
      </c>
      <c r="V14277" s="53" t="str">
        <f t="shared" si="726"/>
        <v/>
      </c>
      <c r="W14277" s="53" t="str">
        <f t="shared" si="726"/>
        <v/>
      </c>
      <c r="X14277" s="53" t="str">
        <f t="shared" si="726"/>
        <v/>
      </c>
    </row>
    <row r="14278" spans="18:24" hidden="1" x14ac:dyDescent="0.3">
      <c r="R14278">
        <f t="shared" si="724"/>
        <v>0</v>
      </c>
      <c r="S14278">
        <f t="shared" si="725"/>
        <v>0</v>
      </c>
      <c r="T14278" s="53" t="str">
        <f t="shared" si="726"/>
        <v/>
      </c>
      <c r="U14278" s="53" t="str">
        <f t="shared" si="726"/>
        <v/>
      </c>
      <c r="V14278" s="53" t="str">
        <f t="shared" si="726"/>
        <v/>
      </c>
      <c r="W14278" s="53" t="str">
        <f t="shared" si="726"/>
        <v/>
      </c>
      <c r="X14278" s="53" t="str">
        <f t="shared" si="726"/>
        <v/>
      </c>
    </row>
    <row r="14279" spans="18:24" hidden="1" x14ac:dyDescent="0.3">
      <c r="R14279">
        <f t="shared" ref="R14279:R14342" si="727">IF(OR(D14279="GRUPO TEPSA",D14279="TODAS"),P14279/5,P14279)</f>
        <v>0</v>
      </c>
      <c r="S14279">
        <f t="shared" si="725"/>
        <v>0</v>
      </c>
      <c r="T14279" s="53" t="str">
        <f t="shared" si="726"/>
        <v/>
      </c>
      <c r="U14279" s="53" t="str">
        <f t="shared" si="726"/>
        <v/>
      </c>
      <c r="V14279" s="53" t="str">
        <f t="shared" si="726"/>
        <v/>
      </c>
      <c r="W14279" s="53" t="str">
        <f t="shared" si="726"/>
        <v/>
      </c>
      <c r="X14279" s="53" t="str">
        <f t="shared" si="726"/>
        <v/>
      </c>
    </row>
    <row r="14280" spans="18:24" hidden="1" x14ac:dyDescent="0.3">
      <c r="R14280">
        <f t="shared" si="727"/>
        <v>0</v>
      </c>
      <c r="S14280">
        <f t="shared" si="725"/>
        <v>0</v>
      </c>
      <c r="T14280" s="53" t="str">
        <f t="shared" si="726"/>
        <v/>
      </c>
      <c r="U14280" s="53" t="str">
        <f t="shared" si="726"/>
        <v/>
      </c>
      <c r="V14280" s="53" t="str">
        <f t="shared" si="726"/>
        <v/>
      </c>
      <c r="W14280" s="53" t="str">
        <f t="shared" si="726"/>
        <v/>
      </c>
      <c r="X14280" s="53" t="str">
        <f t="shared" si="726"/>
        <v/>
      </c>
    </row>
    <row r="14281" spans="18:24" hidden="1" x14ac:dyDescent="0.3">
      <c r="R14281">
        <f t="shared" si="727"/>
        <v>0</v>
      </c>
      <c r="S14281">
        <f t="shared" si="725"/>
        <v>0</v>
      </c>
      <c r="T14281" s="53" t="str">
        <f t="shared" si="726"/>
        <v/>
      </c>
      <c r="U14281" s="53" t="str">
        <f t="shared" si="726"/>
        <v/>
      </c>
      <c r="V14281" s="53" t="str">
        <f t="shared" si="726"/>
        <v/>
      </c>
      <c r="W14281" s="53" t="str">
        <f t="shared" si="726"/>
        <v/>
      </c>
      <c r="X14281" s="53" t="str">
        <f t="shared" si="726"/>
        <v/>
      </c>
    </row>
    <row r="14282" spans="18:24" hidden="1" x14ac:dyDescent="0.3">
      <c r="R14282">
        <f t="shared" si="727"/>
        <v>0</v>
      </c>
      <c r="S14282">
        <f t="shared" si="725"/>
        <v>0</v>
      </c>
      <c r="T14282" s="53" t="str">
        <f t="shared" si="726"/>
        <v/>
      </c>
      <c r="U14282" s="53" t="str">
        <f t="shared" si="726"/>
        <v/>
      </c>
      <c r="V14282" s="53" t="str">
        <f t="shared" si="726"/>
        <v/>
      </c>
      <c r="W14282" s="53" t="str">
        <f t="shared" si="726"/>
        <v/>
      </c>
      <c r="X14282" s="53" t="str">
        <f t="shared" si="726"/>
        <v/>
      </c>
    </row>
    <row r="14283" spans="18:24" hidden="1" x14ac:dyDescent="0.3">
      <c r="R14283">
        <f t="shared" si="727"/>
        <v>0</v>
      </c>
      <c r="S14283">
        <f t="shared" ref="S14283:S14346" si="728">IF(OR(D14283="GRUPO TEPSA",D14283="TODAS"),Q14283/5,Q14283)</f>
        <v>0</v>
      </c>
      <c r="T14283" s="53" t="str">
        <f t="shared" si="726"/>
        <v/>
      </c>
      <c r="U14283" s="53" t="str">
        <f t="shared" si="726"/>
        <v/>
      </c>
      <c r="V14283" s="53" t="str">
        <f t="shared" si="726"/>
        <v/>
      </c>
      <c r="W14283" s="53" t="str">
        <f t="shared" si="726"/>
        <v/>
      </c>
      <c r="X14283" s="53" t="str">
        <f t="shared" si="726"/>
        <v/>
      </c>
    </row>
    <row r="14284" spans="18:24" hidden="1" x14ac:dyDescent="0.3">
      <c r="R14284">
        <f t="shared" si="727"/>
        <v>0</v>
      </c>
      <c r="S14284">
        <f t="shared" si="728"/>
        <v>0</v>
      </c>
      <c r="T14284" s="53" t="str">
        <f t="shared" si="726"/>
        <v/>
      </c>
      <c r="U14284" s="53" t="str">
        <f t="shared" si="726"/>
        <v/>
      </c>
      <c r="V14284" s="53" t="str">
        <f t="shared" si="726"/>
        <v/>
      </c>
      <c r="W14284" s="53" t="str">
        <f t="shared" si="726"/>
        <v/>
      </c>
      <c r="X14284" s="53" t="str">
        <f t="shared" si="726"/>
        <v/>
      </c>
    </row>
    <row r="14285" spans="18:24" hidden="1" x14ac:dyDescent="0.3">
      <c r="R14285">
        <f t="shared" si="727"/>
        <v>0</v>
      </c>
      <c r="S14285">
        <f t="shared" si="728"/>
        <v>0</v>
      </c>
      <c r="T14285" s="53" t="str">
        <f t="shared" si="726"/>
        <v/>
      </c>
      <c r="U14285" s="53" t="str">
        <f t="shared" si="726"/>
        <v/>
      </c>
      <c r="V14285" s="53" t="str">
        <f t="shared" si="726"/>
        <v/>
      </c>
      <c r="W14285" s="53" t="str">
        <f t="shared" si="726"/>
        <v/>
      </c>
      <c r="X14285" s="53" t="str">
        <f t="shared" si="726"/>
        <v/>
      </c>
    </row>
    <row r="14286" spans="18:24" hidden="1" x14ac:dyDescent="0.3">
      <c r="R14286">
        <f t="shared" si="727"/>
        <v>0</v>
      </c>
      <c r="S14286">
        <f t="shared" si="728"/>
        <v>0</v>
      </c>
      <c r="T14286" s="53" t="str">
        <f t="shared" si="726"/>
        <v/>
      </c>
      <c r="U14286" s="53" t="str">
        <f t="shared" si="726"/>
        <v/>
      </c>
      <c r="V14286" s="53" t="str">
        <f t="shared" si="726"/>
        <v/>
      </c>
      <c r="W14286" s="53" t="str">
        <f t="shared" si="726"/>
        <v/>
      </c>
      <c r="X14286" s="53" t="str">
        <f t="shared" si="726"/>
        <v/>
      </c>
    </row>
    <row r="14287" spans="18:24" hidden="1" x14ac:dyDescent="0.3">
      <c r="R14287">
        <f t="shared" si="727"/>
        <v>0</v>
      </c>
      <c r="S14287">
        <f t="shared" si="728"/>
        <v>0</v>
      </c>
      <c r="T14287" s="53" t="str">
        <f t="shared" si="726"/>
        <v/>
      </c>
      <c r="U14287" s="53" t="str">
        <f t="shared" si="726"/>
        <v/>
      </c>
      <c r="V14287" s="53" t="str">
        <f t="shared" si="726"/>
        <v/>
      </c>
      <c r="W14287" s="53" t="str">
        <f t="shared" si="726"/>
        <v/>
      </c>
      <c r="X14287" s="53" t="str">
        <f t="shared" si="726"/>
        <v/>
      </c>
    </row>
    <row r="14288" spans="18:24" hidden="1" x14ac:dyDescent="0.3">
      <c r="R14288">
        <f t="shared" si="727"/>
        <v>0</v>
      </c>
      <c r="S14288">
        <f t="shared" si="728"/>
        <v>0</v>
      </c>
      <c r="T14288" s="53" t="str">
        <f t="shared" si="726"/>
        <v/>
      </c>
      <c r="U14288" s="53" t="str">
        <f t="shared" si="726"/>
        <v/>
      </c>
      <c r="V14288" s="53" t="str">
        <f t="shared" si="726"/>
        <v/>
      </c>
      <c r="W14288" s="53" t="str">
        <f t="shared" si="726"/>
        <v/>
      </c>
      <c r="X14288" s="53" t="str">
        <f t="shared" si="726"/>
        <v/>
      </c>
    </row>
    <row r="14289" spans="18:24" hidden="1" x14ac:dyDescent="0.3">
      <c r="R14289">
        <f t="shared" si="727"/>
        <v>0</v>
      </c>
      <c r="S14289">
        <f t="shared" si="728"/>
        <v>0</v>
      </c>
      <c r="T14289" s="53" t="str">
        <f t="shared" si="726"/>
        <v/>
      </c>
      <c r="U14289" s="53" t="str">
        <f t="shared" si="726"/>
        <v/>
      </c>
      <c r="V14289" s="53" t="str">
        <f t="shared" si="726"/>
        <v/>
      </c>
      <c r="W14289" s="53" t="str">
        <f t="shared" si="726"/>
        <v/>
      </c>
      <c r="X14289" s="53" t="str">
        <f t="shared" si="726"/>
        <v/>
      </c>
    </row>
    <row r="14290" spans="18:24" hidden="1" x14ac:dyDescent="0.3">
      <c r="R14290">
        <f t="shared" si="727"/>
        <v>0</v>
      </c>
      <c r="S14290">
        <f t="shared" si="728"/>
        <v>0</v>
      </c>
      <c r="T14290" s="53" t="str">
        <f t="shared" si="726"/>
        <v/>
      </c>
      <c r="U14290" s="53" t="str">
        <f t="shared" si="726"/>
        <v/>
      </c>
      <c r="V14290" s="53" t="str">
        <f t="shared" si="726"/>
        <v/>
      </c>
      <c r="W14290" s="53" t="str">
        <f t="shared" si="726"/>
        <v/>
      </c>
      <c r="X14290" s="53" t="str">
        <f t="shared" si="726"/>
        <v/>
      </c>
    </row>
    <row r="14291" spans="18:24" hidden="1" x14ac:dyDescent="0.3">
      <c r="R14291">
        <f t="shared" si="727"/>
        <v>0</v>
      </c>
      <c r="S14291">
        <f t="shared" si="728"/>
        <v>0</v>
      </c>
      <c r="T14291" s="53" t="str">
        <f t="shared" si="726"/>
        <v/>
      </c>
      <c r="U14291" s="53" t="str">
        <f t="shared" si="726"/>
        <v/>
      </c>
      <c r="V14291" s="53" t="str">
        <f t="shared" si="726"/>
        <v/>
      </c>
      <c r="W14291" s="53" t="str">
        <f t="shared" si="726"/>
        <v/>
      </c>
      <c r="X14291" s="53" t="str">
        <f t="shared" si="726"/>
        <v/>
      </c>
    </row>
    <row r="14292" spans="18:24" hidden="1" x14ac:dyDescent="0.3">
      <c r="R14292">
        <f t="shared" si="727"/>
        <v>0</v>
      </c>
      <c r="S14292">
        <f t="shared" si="728"/>
        <v>0</v>
      </c>
      <c r="T14292" s="53" t="str">
        <f t="shared" si="726"/>
        <v/>
      </c>
      <c r="U14292" s="53" t="str">
        <f t="shared" si="726"/>
        <v/>
      </c>
      <c r="V14292" s="53" t="str">
        <f t="shared" si="726"/>
        <v/>
      </c>
      <c r="W14292" s="53" t="str">
        <f t="shared" si="726"/>
        <v/>
      </c>
      <c r="X14292" s="53" t="str">
        <f t="shared" si="726"/>
        <v/>
      </c>
    </row>
    <row r="14293" spans="18:24" hidden="1" x14ac:dyDescent="0.3">
      <c r="R14293">
        <f t="shared" si="727"/>
        <v>0</v>
      </c>
      <c r="S14293">
        <f t="shared" si="728"/>
        <v>0</v>
      </c>
      <c r="T14293" s="53" t="str">
        <f t="shared" si="726"/>
        <v/>
      </c>
      <c r="U14293" s="53" t="str">
        <f t="shared" si="726"/>
        <v/>
      </c>
      <c r="V14293" s="53" t="str">
        <f t="shared" si="726"/>
        <v/>
      </c>
      <c r="W14293" s="53" t="str">
        <f t="shared" si="726"/>
        <v/>
      </c>
      <c r="X14293" s="53" t="str">
        <f t="shared" si="726"/>
        <v/>
      </c>
    </row>
    <row r="14294" spans="18:24" hidden="1" x14ac:dyDescent="0.3">
      <c r="R14294">
        <f t="shared" si="727"/>
        <v>0</v>
      </c>
      <c r="S14294">
        <f t="shared" si="728"/>
        <v>0</v>
      </c>
      <c r="T14294" s="53" t="str">
        <f t="shared" si="726"/>
        <v/>
      </c>
      <c r="U14294" s="53" t="str">
        <f t="shared" si="726"/>
        <v/>
      </c>
      <c r="V14294" s="53" t="str">
        <f t="shared" si="726"/>
        <v/>
      </c>
      <c r="W14294" s="53" t="str">
        <f t="shared" si="726"/>
        <v/>
      </c>
      <c r="X14294" s="53" t="str">
        <f t="shared" si="726"/>
        <v/>
      </c>
    </row>
    <row r="14295" spans="18:24" hidden="1" x14ac:dyDescent="0.3">
      <c r="R14295">
        <f t="shared" si="727"/>
        <v>0</v>
      </c>
      <c r="S14295">
        <f t="shared" si="728"/>
        <v>0</v>
      </c>
      <c r="T14295" s="53" t="str">
        <f t="shared" si="726"/>
        <v/>
      </c>
      <c r="U14295" s="53" t="str">
        <f t="shared" si="726"/>
        <v/>
      </c>
      <c r="V14295" s="53" t="str">
        <f t="shared" si="726"/>
        <v/>
      </c>
      <c r="W14295" s="53" t="str">
        <f t="shared" si="726"/>
        <v/>
      </c>
      <c r="X14295" s="53" t="str">
        <f t="shared" si="726"/>
        <v/>
      </c>
    </row>
    <row r="14296" spans="18:24" hidden="1" x14ac:dyDescent="0.3">
      <c r="R14296">
        <f t="shared" si="727"/>
        <v>0</v>
      </c>
      <c r="S14296">
        <f t="shared" si="728"/>
        <v>0</v>
      </c>
      <c r="T14296" s="53" t="str">
        <f t="shared" si="726"/>
        <v/>
      </c>
      <c r="U14296" s="53" t="str">
        <f t="shared" si="726"/>
        <v/>
      </c>
      <c r="V14296" s="53" t="str">
        <f t="shared" si="726"/>
        <v/>
      </c>
      <c r="W14296" s="53" t="str">
        <f t="shared" si="726"/>
        <v/>
      </c>
      <c r="X14296" s="53" t="str">
        <f t="shared" si="726"/>
        <v/>
      </c>
    </row>
    <row r="14297" spans="18:24" hidden="1" x14ac:dyDescent="0.3">
      <c r="R14297">
        <f t="shared" si="727"/>
        <v>0</v>
      </c>
      <c r="S14297">
        <f t="shared" si="728"/>
        <v>0</v>
      </c>
      <c r="T14297" s="53" t="str">
        <f t="shared" si="726"/>
        <v/>
      </c>
      <c r="U14297" s="53" t="str">
        <f t="shared" si="726"/>
        <v/>
      </c>
      <c r="V14297" s="53" t="str">
        <f t="shared" si="726"/>
        <v/>
      </c>
      <c r="W14297" s="53" t="str">
        <f t="shared" si="726"/>
        <v/>
      </c>
      <c r="X14297" s="53" t="str">
        <f t="shared" si="726"/>
        <v/>
      </c>
    </row>
    <row r="14298" spans="18:24" hidden="1" x14ac:dyDescent="0.3">
      <c r="R14298">
        <f t="shared" si="727"/>
        <v>0</v>
      </c>
      <c r="S14298">
        <f t="shared" si="728"/>
        <v>0</v>
      </c>
      <c r="T14298" s="53" t="str">
        <f t="shared" si="726"/>
        <v/>
      </c>
      <c r="U14298" s="53" t="str">
        <f t="shared" si="726"/>
        <v/>
      </c>
      <c r="V14298" s="53" t="str">
        <f t="shared" si="726"/>
        <v/>
      </c>
      <c r="W14298" s="53" t="str">
        <f t="shared" si="726"/>
        <v/>
      </c>
      <c r="X14298" s="53" t="str">
        <f t="shared" si="726"/>
        <v/>
      </c>
    </row>
    <row r="14299" spans="18:24" hidden="1" x14ac:dyDescent="0.3">
      <c r="R14299">
        <f t="shared" si="727"/>
        <v>0</v>
      </c>
      <c r="S14299">
        <f t="shared" si="728"/>
        <v>0</v>
      </c>
      <c r="T14299" s="53" t="str">
        <f t="shared" ref="T14299:X14349" si="729">IF(OR(COUNTIF($D14299,"*"&amp;T$5&amp;"*")&gt;0,$D14299="GRUPO TEPSA"),T$5,"")</f>
        <v/>
      </c>
      <c r="U14299" s="53" t="str">
        <f t="shared" si="729"/>
        <v/>
      </c>
      <c r="V14299" s="53" t="str">
        <f t="shared" si="729"/>
        <v/>
      </c>
      <c r="W14299" s="53" t="str">
        <f t="shared" si="729"/>
        <v/>
      </c>
      <c r="X14299" s="53" t="str">
        <f t="shared" si="729"/>
        <v/>
      </c>
    </row>
    <row r="14300" spans="18:24" hidden="1" x14ac:dyDescent="0.3">
      <c r="R14300">
        <f t="shared" si="727"/>
        <v>0</v>
      </c>
      <c r="S14300">
        <f t="shared" si="728"/>
        <v>0</v>
      </c>
      <c r="T14300" s="53" t="str">
        <f t="shared" si="729"/>
        <v/>
      </c>
      <c r="U14300" s="53" t="str">
        <f t="shared" si="729"/>
        <v/>
      </c>
      <c r="V14300" s="53" t="str">
        <f t="shared" si="729"/>
        <v/>
      </c>
      <c r="W14300" s="53" t="str">
        <f t="shared" si="729"/>
        <v/>
      </c>
      <c r="X14300" s="53" t="str">
        <f t="shared" si="729"/>
        <v/>
      </c>
    </row>
    <row r="14301" spans="18:24" hidden="1" x14ac:dyDescent="0.3">
      <c r="R14301">
        <f t="shared" si="727"/>
        <v>0</v>
      </c>
      <c r="S14301">
        <f t="shared" si="728"/>
        <v>0</v>
      </c>
      <c r="T14301" s="53" t="str">
        <f t="shared" si="729"/>
        <v/>
      </c>
      <c r="U14301" s="53" t="str">
        <f t="shared" si="729"/>
        <v/>
      </c>
      <c r="V14301" s="53" t="str">
        <f t="shared" si="729"/>
        <v/>
      </c>
      <c r="W14301" s="53" t="str">
        <f t="shared" si="729"/>
        <v/>
      </c>
      <c r="X14301" s="53" t="str">
        <f t="shared" si="729"/>
        <v/>
      </c>
    </row>
    <row r="14302" spans="18:24" hidden="1" x14ac:dyDescent="0.3">
      <c r="R14302">
        <f t="shared" si="727"/>
        <v>0</v>
      </c>
      <c r="S14302">
        <f t="shared" si="728"/>
        <v>0</v>
      </c>
      <c r="T14302" s="53" t="str">
        <f t="shared" si="729"/>
        <v/>
      </c>
      <c r="U14302" s="53" t="str">
        <f t="shared" si="729"/>
        <v/>
      </c>
      <c r="V14302" s="53" t="str">
        <f t="shared" si="729"/>
        <v/>
      </c>
      <c r="W14302" s="53" t="str">
        <f t="shared" si="729"/>
        <v/>
      </c>
      <c r="X14302" s="53" t="str">
        <f t="shared" si="729"/>
        <v/>
      </c>
    </row>
    <row r="14303" spans="18:24" hidden="1" x14ac:dyDescent="0.3">
      <c r="R14303">
        <f t="shared" si="727"/>
        <v>0</v>
      </c>
      <c r="S14303">
        <f t="shared" si="728"/>
        <v>0</v>
      </c>
      <c r="T14303" s="53" t="str">
        <f t="shared" si="729"/>
        <v/>
      </c>
      <c r="U14303" s="53" t="str">
        <f t="shared" si="729"/>
        <v/>
      </c>
      <c r="V14303" s="53" t="str">
        <f t="shared" si="729"/>
        <v/>
      </c>
      <c r="W14303" s="53" t="str">
        <f t="shared" si="729"/>
        <v/>
      </c>
      <c r="X14303" s="53" t="str">
        <f t="shared" si="729"/>
        <v/>
      </c>
    </row>
    <row r="14304" spans="18:24" hidden="1" x14ac:dyDescent="0.3">
      <c r="R14304">
        <f t="shared" si="727"/>
        <v>0</v>
      </c>
      <c r="S14304">
        <f t="shared" si="728"/>
        <v>0</v>
      </c>
      <c r="T14304" s="53" t="str">
        <f t="shared" si="729"/>
        <v/>
      </c>
      <c r="U14304" s="53" t="str">
        <f t="shared" si="729"/>
        <v/>
      </c>
      <c r="V14304" s="53" t="str">
        <f t="shared" si="729"/>
        <v/>
      </c>
      <c r="W14304" s="53" t="str">
        <f t="shared" si="729"/>
        <v/>
      </c>
      <c r="X14304" s="53" t="str">
        <f t="shared" si="729"/>
        <v/>
      </c>
    </row>
    <row r="14305" spans="18:24" hidden="1" x14ac:dyDescent="0.3">
      <c r="R14305">
        <f t="shared" si="727"/>
        <v>0</v>
      </c>
      <c r="S14305">
        <f t="shared" si="728"/>
        <v>0</v>
      </c>
      <c r="T14305" s="53" t="str">
        <f t="shared" si="729"/>
        <v/>
      </c>
      <c r="U14305" s="53" t="str">
        <f t="shared" si="729"/>
        <v/>
      </c>
      <c r="V14305" s="53" t="str">
        <f t="shared" si="729"/>
        <v/>
      </c>
      <c r="W14305" s="53" t="str">
        <f t="shared" si="729"/>
        <v/>
      </c>
      <c r="X14305" s="53" t="str">
        <f t="shared" si="729"/>
        <v/>
      </c>
    </row>
    <row r="14306" spans="18:24" hidden="1" x14ac:dyDescent="0.3">
      <c r="R14306">
        <f t="shared" si="727"/>
        <v>0</v>
      </c>
      <c r="S14306">
        <f t="shared" si="728"/>
        <v>0</v>
      </c>
      <c r="T14306" s="53" t="str">
        <f t="shared" si="729"/>
        <v/>
      </c>
      <c r="U14306" s="53" t="str">
        <f t="shared" si="729"/>
        <v/>
      </c>
      <c r="V14306" s="53" t="str">
        <f t="shared" si="729"/>
        <v/>
      </c>
      <c r="W14306" s="53" t="str">
        <f t="shared" si="729"/>
        <v/>
      </c>
      <c r="X14306" s="53" t="str">
        <f t="shared" si="729"/>
        <v/>
      </c>
    </row>
    <row r="14307" spans="18:24" hidden="1" x14ac:dyDescent="0.3">
      <c r="R14307">
        <f t="shared" si="727"/>
        <v>0</v>
      </c>
      <c r="S14307">
        <f t="shared" si="728"/>
        <v>0</v>
      </c>
      <c r="T14307" s="53" t="str">
        <f t="shared" si="729"/>
        <v/>
      </c>
      <c r="U14307" s="53" t="str">
        <f t="shared" si="729"/>
        <v/>
      </c>
      <c r="V14307" s="53" t="str">
        <f t="shared" si="729"/>
        <v/>
      </c>
      <c r="W14307" s="53" t="str">
        <f t="shared" si="729"/>
        <v/>
      </c>
      <c r="X14307" s="53" t="str">
        <f t="shared" si="729"/>
        <v/>
      </c>
    </row>
    <row r="14308" spans="18:24" hidden="1" x14ac:dyDescent="0.3">
      <c r="R14308">
        <f t="shared" si="727"/>
        <v>0</v>
      </c>
      <c r="S14308">
        <f t="shared" si="728"/>
        <v>0</v>
      </c>
      <c r="T14308" s="53" t="str">
        <f t="shared" si="729"/>
        <v/>
      </c>
      <c r="U14308" s="53" t="str">
        <f t="shared" si="729"/>
        <v/>
      </c>
      <c r="V14308" s="53" t="str">
        <f t="shared" si="729"/>
        <v/>
      </c>
      <c r="W14308" s="53" t="str">
        <f t="shared" si="729"/>
        <v/>
      </c>
      <c r="X14308" s="53" t="str">
        <f t="shared" si="729"/>
        <v/>
      </c>
    </row>
    <row r="14309" spans="18:24" hidden="1" x14ac:dyDescent="0.3">
      <c r="R14309">
        <f t="shared" si="727"/>
        <v>0</v>
      </c>
      <c r="S14309">
        <f t="shared" si="728"/>
        <v>0</v>
      </c>
      <c r="T14309" s="53" t="str">
        <f t="shared" si="729"/>
        <v/>
      </c>
      <c r="U14309" s="53" t="str">
        <f t="shared" si="729"/>
        <v/>
      </c>
      <c r="V14309" s="53" t="str">
        <f t="shared" si="729"/>
        <v/>
      </c>
      <c r="W14309" s="53" t="str">
        <f t="shared" si="729"/>
        <v/>
      </c>
      <c r="X14309" s="53" t="str">
        <f t="shared" si="729"/>
        <v/>
      </c>
    </row>
    <row r="14310" spans="18:24" hidden="1" x14ac:dyDescent="0.3">
      <c r="R14310">
        <f t="shared" si="727"/>
        <v>0</v>
      </c>
      <c r="S14310">
        <f t="shared" si="728"/>
        <v>0</v>
      </c>
      <c r="T14310" s="53" t="str">
        <f t="shared" si="729"/>
        <v/>
      </c>
      <c r="U14310" s="53" t="str">
        <f t="shared" si="729"/>
        <v/>
      </c>
      <c r="V14310" s="53" t="str">
        <f t="shared" si="729"/>
        <v/>
      </c>
      <c r="W14310" s="53" t="str">
        <f t="shared" si="729"/>
        <v/>
      </c>
      <c r="X14310" s="53" t="str">
        <f t="shared" si="729"/>
        <v/>
      </c>
    </row>
    <row r="14311" spans="18:24" hidden="1" x14ac:dyDescent="0.3">
      <c r="R14311">
        <f t="shared" si="727"/>
        <v>0</v>
      </c>
      <c r="S14311">
        <f t="shared" si="728"/>
        <v>0</v>
      </c>
      <c r="T14311" s="53" t="str">
        <f t="shared" si="729"/>
        <v/>
      </c>
      <c r="U14311" s="53" t="str">
        <f t="shared" si="729"/>
        <v/>
      </c>
      <c r="V14311" s="53" t="str">
        <f t="shared" si="729"/>
        <v/>
      </c>
      <c r="W14311" s="53" t="str">
        <f t="shared" si="729"/>
        <v/>
      </c>
      <c r="X14311" s="53" t="str">
        <f t="shared" si="729"/>
        <v/>
      </c>
    </row>
    <row r="14312" spans="18:24" hidden="1" x14ac:dyDescent="0.3">
      <c r="R14312">
        <f t="shared" si="727"/>
        <v>0</v>
      </c>
      <c r="S14312">
        <f t="shared" si="728"/>
        <v>0</v>
      </c>
      <c r="T14312" s="53" t="str">
        <f t="shared" si="729"/>
        <v/>
      </c>
      <c r="U14312" s="53" t="str">
        <f t="shared" si="729"/>
        <v/>
      </c>
      <c r="V14312" s="53" t="str">
        <f t="shared" si="729"/>
        <v/>
      </c>
      <c r="W14312" s="53" t="str">
        <f t="shared" si="729"/>
        <v/>
      </c>
      <c r="X14312" s="53" t="str">
        <f t="shared" si="729"/>
        <v/>
      </c>
    </row>
    <row r="14313" spans="18:24" hidden="1" x14ac:dyDescent="0.3">
      <c r="R14313">
        <f t="shared" si="727"/>
        <v>0</v>
      </c>
      <c r="S14313">
        <f t="shared" si="728"/>
        <v>0</v>
      </c>
      <c r="T14313" s="53" t="str">
        <f t="shared" si="729"/>
        <v/>
      </c>
      <c r="U14313" s="53" t="str">
        <f t="shared" si="729"/>
        <v/>
      </c>
      <c r="V14313" s="53" t="str">
        <f t="shared" si="729"/>
        <v/>
      </c>
      <c r="W14313" s="53" t="str">
        <f t="shared" si="729"/>
        <v/>
      </c>
      <c r="X14313" s="53" t="str">
        <f t="shared" si="729"/>
        <v/>
      </c>
    </row>
    <row r="14314" spans="18:24" hidden="1" x14ac:dyDescent="0.3">
      <c r="R14314">
        <f t="shared" si="727"/>
        <v>0</v>
      </c>
      <c r="S14314">
        <f t="shared" si="728"/>
        <v>0</v>
      </c>
      <c r="T14314" s="53" t="str">
        <f t="shared" si="729"/>
        <v/>
      </c>
      <c r="U14314" s="53" t="str">
        <f t="shared" si="729"/>
        <v/>
      </c>
      <c r="V14314" s="53" t="str">
        <f t="shared" si="729"/>
        <v/>
      </c>
      <c r="W14314" s="53" t="str">
        <f t="shared" si="729"/>
        <v/>
      </c>
      <c r="X14314" s="53" t="str">
        <f t="shared" si="729"/>
        <v/>
      </c>
    </row>
    <row r="14315" spans="18:24" hidden="1" x14ac:dyDescent="0.3">
      <c r="R14315">
        <f t="shared" si="727"/>
        <v>0</v>
      </c>
      <c r="S14315">
        <f t="shared" si="728"/>
        <v>0</v>
      </c>
      <c r="T14315" s="53" t="str">
        <f t="shared" si="729"/>
        <v/>
      </c>
      <c r="U14315" s="53" t="str">
        <f t="shared" si="729"/>
        <v/>
      </c>
      <c r="V14315" s="53" t="str">
        <f t="shared" si="729"/>
        <v/>
      </c>
      <c r="W14315" s="53" t="str">
        <f t="shared" si="729"/>
        <v/>
      </c>
      <c r="X14315" s="53" t="str">
        <f t="shared" si="729"/>
        <v/>
      </c>
    </row>
    <row r="14316" spans="18:24" hidden="1" x14ac:dyDescent="0.3">
      <c r="R14316">
        <f t="shared" si="727"/>
        <v>0</v>
      </c>
      <c r="S14316">
        <f t="shared" si="728"/>
        <v>0</v>
      </c>
      <c r="T14316" s="53" t="str">
        <f t="shared" si="729"/>
        <v/>
      </c>
      <c r="U14316" s="53" t="str">
        <f t="shared" si="729"/>
        <v/>
      </c>
      <c r="V14316" s="53" t="str">
        <f t="shared" si="729"/>
        <v/>
      </c>
      <c r="W14316" s="53" t="str">
        <f t="shared" si="729"/>
        <v/>
      </c>
      <c r="X14316" s="53" t="str">
        <f t="shared" si="729"/>
        <v/>
      </c>
    </row>
    <row r="14317" spans="18:24" hidden="1" x14ac:dyDescent="0.3">
      <c r="R14317">
        <f t="shared" si="727"/>
        <v>0</v>
      </c>
      <c r="S14317">
        <f t="shared" si="728"/>
        <v>0</v>
      </c>
      <c r="T14317" s="53" t="str">
        <f t="shared" si="729"/>
        <v/>
      </c>
      <c r="U14317" s="53" t="str">
        <f t="shared" si="729"/>
        <v/>
      </c>
      <c r="V14317" s="53" t="str">
        <f t="shared" si="729"/>
        <v/>
      </c>
      <c r="W14317" s="53" t="str">
        <f t="shared" si="729"/>
        <v/>
      </c>
      <c r="X14317" s="53" t="str">
        <f t="shared" si="729"/>
        <v/>
      </c>
    </row>
    <row r="14318" spans="18:24" hidden="1" x14ac:dyDescent="0.3">
      <c r="R14318">
        <f t="shared" si="727"/>
        <v>0</v>
      </c>
      <c r="S14318">
        <f t="shared" si="728"/>
        <v>0</v>
      </c>
      <c r="T14318" s="53" t="str">
        <f t="shared" si="729"/>
        <v/>
      </c>
      <c r="U14318" s="53" t="str">
        <f t="shared" si="729"/>
        <v/>
      </c>
      <c r="V14318" s="53" t="str">
        <f t="shared" si="729"/>
        <v/>
      </c>
      <c r="W14318" s="53" t="str">
        <f t="shared" si="729"/>
        <v/>
      </c>
      <c r="X14318" s="53" t="str">
        <f t="shared" si="729"/>
        <v/>
      </c>
    </row>
    <row r="14319" spans="18:24" hidden="1" x14ac:dyDescent="0.3">
      <c r="R14319">
        <f t="shared" si="727"/>
        <v>0</v>
      </c>
      <c r="S14319">
        <f t="shared" si="728"/>
        <v>0</v>
      </c>
      <c r="T14319" s="53" t="str">
        <f t="shared" si="729"/>
        <v/>
      </c>
      <c r="U14319" s="53" t="str">
        <f t="shared" si="729"/>
        <v/>
      </c>
      <c r="V14319" s="53" t="str">
        <f t="shared" si="729"/>
        <v/>
      </c>
      <c r="W14319" s="53" t="str">
        <f t="shared" si="729"/>
        <v/>
      </c>
      <c r="X14319" s="53" t="str">
        <f t="shared" si="729"/>
        <v/>
      </c>
    </row>
    <row r="14320" spans="18:24" hidden="1" x14ac:dyDescent="0.3">
      <c r="R14320">
        <f t="shared" si="727"/>
        <v>0</v>
      </c>
      <c r="S14320">
        <f t="shared" si="728"/>
        <v>0</v>
      </c>
      <c r="T14320" s="53" t="str">
        <f t="shared" si="729"/>
        <v/>
      </c>
      <c r="U14320" s="53" t="str">
        <f t="shared" si="729"/>
        <v/>
      </c>
      <c r="V14320" s="53" t="str">
        <f t="shared" si="729"/>
        <v/>
      </c>
      <c r="W14320" s="53" t="str">
        <f t="shared" si="729"/>
        <v/>
      </c>
      <c r="X14320" s="53" t="str">
        <f t="shared" si="729"/>
        <v/>
      </c>
    </row>
    <row r="14321" spans="18:24" hidden="1" x14ac:dyDescent="0.3">
      <c r="R14321">
        <f t="shared" si="727"/>
        <v>0</v>
      </c>
      <c r="S14321">
        <f t="shared" si="728"/>
        <v>0</v>
      </c>
      <c r="T14321" s="53" t="str">
        <f t="shared" si="729"/>
        <v/>
      </c>
      <c r="U14321" s="53" t="str">
        <f t="shared" si="729"/>
        <v/>
      </c>
      <c r="V14321" s="53" t="str">
        <f t="shared" si="729"/>
        <v/>
      </c>
      <c r="W14321" s="53" t="str">
        <f t="shared" si="729"/>
        <v/>
      </c>
      <c r="X14321" s="53" t="str">
        <f t="shared" si="729"/>
        <v/>
      </c>
    </row>
    <row r="14322" spans="18:24" hidden="1" x14ac:dyDescent="0.3">
      <c r="R14322">
        <f t="shared" si="727"/>
        <v>0</v>
      </c>
      <c r="S14322">
        <f t="shared" si="728"/>
        <v>0</v>
      </c>
      <c r="T14322" s="53" t="str">
        <f t="shared" si="729"/>
        <v/>
      </c>
      <c r="U14322" s="53" t="str">
        <f t="shared" si="729"/>
        <v/>
      </c>
      <c r="V14322" s="53" t="str">
        <f t="shared" si="729"/>
        <v/>
      </c>
      <c r="W14322" s="53" t="str">
        <f t="shared" si="729"/>
        <v/>
      </c>
      <c r="X14322" s="53" t="str">
        <f t="shared" si="729"/>
        <v/>
      </c>
    </row>
    <row r="14323" spans="18:24" hidden="1" x14ac:dyDescent="0.3">
      <c r="R14323">
        <f t="shared" si="727"/>
        <v>0</v>
      </c>
      <c r="S14323">
        <f t="shared" si="728"/>
        <v>0</v>
      </c>
      <c r="T14323" s="53" t="str">
        <f t="shared" si="729"/>
        <v/>
      </c>
      <c r="U14323" s="53" t="str">
        <f t="shared" si="729"/>
        <v/>
      </c>
      <c r="V14323" s="53" t="str">
        <f t="shared" si="729"/>
        <v/>
      </c>
      <c r="W14323" s="53" t="str">
        <f t="shared" si="729"/>
        <v/>
      </c>
      <c r="X14323" s="53" t="str">
        <f t="shared" si="729"/>
        <v/>
      </c>
    </row>
    <row r="14324" spans="18:24" hidden="1" x14ac:dyDescent="0.3">
      <c r="R14324">
        <f t="shared" si="727"/>
        <v>0</v>
      </c>
      <c r="S14324">
        <f t="shared" si="728"/>
        <v>0</v>
      </c>
      <c r="T14324" s="53" t="str">
        <f t="shared" si="729"/>
        <v/>
      </c>
      <c r="U14324" s="53" t="str">
        <f t="shared" si="729"/>
        <v/>
      </c>
      <c r="V14324" s="53" t="str">
        <f t="shared" si="729"/>
        <v/>
      </c>
      <c r="W14324" s="53" t="str">
        <f t="shared" si="729"/>
        <v/>
      </c>
      <c r="X14324" s="53" t="str">
        <f t="shared" si="729"/>
        <v/>
      </c>
    </row>
    <row r="14325" spans="18:24" hidden="1" x14ac:dyDescent="0.3">
      <c r="R14325">
        <f t="shared" si="727"/>
        <v>0</v>
      </c>
      <c r="S14325">
        <f t="shared" si="728"/>
        <v>0</v>
      </c>
      <c r="T14325" s="53" t="str">
        <f t="shared" si="729"/>
        <v/>
      </c>
      <c r="U14325" s="53" t="str">
        <f t="shared" si="729"/>
        <v/>
      </c>
      <c r="V14325" s="53" t="str">
        <f t="shared" si="729"/>
        <v/>
      </c>
      <c r="W14325" s="53" t="str">
        <f t="shared" si="729"/>
        <v/>
      </c>
      <c r="X14325" s="53" t="str">
        <f t="shared" si="729"/>
        <v/>
      </c>
    </row>
    <row r="14326" spans="18:24" hidden="1" x14ac:dyDescent="0.3">
      <c r="R14326">
        <f t="shared" si="727"/>
        <v>0</v>
      </c>
      <c r="S14326">
        <f t="shared" si="728"/>
        <v>0</v>
      </c>
      <c r="T14326" s="53" t="str">
        <f t="shared" si="729"/>
        <v/>
      </c>
      <c r="U14326" s="53" t="str">
        <f t="shared" si="729"/>
        <v/>
      </c>
      <c r="V14326" s="53" t="str">
        <f t="shared" si="729"/>
        <v/>
      </c>
      <c r="W14326" s="53" t="str">
        <f t="shared" si="729"/>
        <v/>
      </c>
      <c r="X14326" s="53" t="str">
        <f t="shared" si="729"/>
        <v/>
      </c>
    </row>
    <row r="14327" spans="18:24" hidden="1" x14ac:dyDescent="0.3">
      <c r="R14327">
        <f t="shared" si="727"/>
        <v>0</v>
      </c>
      <c r="S14327">
        <f t="shared" si="728"/>
        <v>0</v>
      </c>
      <c r="T14327" s="53" t="str">
        <f t="shared" si="729"/>
        <v/>
      </c>
      <c r="U14327" s="53" t="str">
        <f t="shared" si="729"/>
        <v/>
      </c>
      <c r="V14327" s="53" t="str">
        <f t="shared" si="729"/>
        <v/>
      </c>
      <c r="W14327" s="53" t="str">
        <f t="shared" si="729"/>
        <v/>
      </c>
      <c r="X14327" s="53" t="str">
        <f t="shared" si="729"/>
        <v/>
      </c>
    </row>
    <row r="14328" spans="18:24" hidden="1" x14ac:dyDescent="0.3">
      <c r="R14328">
        <f t="shared" si="727"/>
        <v>0</v>
      </c>
      <c r="S14328">
        <f t="shared" si="728"/>
        <v>0</v>
      </c>
      <c r="T14328" s="53" t="str">
        <f t="shared" si="729"/>
        <v/>
      </c>
      <c r="U14328" s="53" t="str">
        <f t="shared" si="729"/>
        <v/>
      </c>
      <c r="V14328" s="53" t="str">
        <f t="shared" si="729"/>
        <v/>
      </c>
      <c r="W14328" s="53" t="str">
        <f t="shared" si="729"/>
        <v/>
      </c>
      <c r="X14328" s="53" t="str">
        <f t="shared" si="729"/>
        <v/>
      </c>
    </row>
    <row r="14329" spans="18:24" hidden="1" x14ac:dyDescent="0.3">
      <c r="R14329">
        <f t="shared" si="727"/>
        <v>0</v>
      </c>
      <c r="S14329">
        <f t="shared" si="728"/>
        <v>0</v>
      </c>
      <c r="T14329" s="53" t="str">
        <f t="shared" si="729"/>
        <v/>
      </c>
      <c r="U14329" s="53" t="str">
        <f t="shared" si="729"/>
        <v/>
      </c>
      <c r="V14329" s="53" t="str">
        <f t="shared" si="729"/>
        <v/>
      </c>
      <c r="W14329" s="53" t="str">
        <f t="shared" si="729"/>
        <v/>
      </c>
      <c r="X14329" s="53" t="str">
        <f t="shared" si="729"/>
        <v/>
      </c>
    </row>
    <row r="14330" spans="18:24" hidden="1" x14ac:dyDescent="0.3">
      <c r="R14330">
        <f t="shared" si="727"/>
        <v>0</v>
      </c>
      <c r="S14330">
        <f t="shared" si="728"/>
        <v>0</v>
      </c>
      <c r="T14330" s="53" t="str">
        <f t="shared" si="729"/>
        <v/>
      </c>
      <c r="U14330" s="53" t="str">
        <f t="shared" si="729"/>
        <v/>
      </c>
      <c r="V14330" s="53" t="str">
        <f t="shared" si="729"/>
        <v/>
      </c>
      <c r="W14330" s="53" t="str">
        <f t="shared" si="729"/>
        <v/>
      </c>
      <c r="X14330" s="53" t="str">
        <f t="shared" si="729"/>
        <v/>
      </c>
    </row>
    <row r="14331" spans="18:24" hidden="1" x14ac:dyDescent="0.3">
      <c r="R14331">
        <f t="shared" si="727"/>
        <v>0</v>
      </c>
      <c r="S14331">
        <f t="shared" si="728"/>
        <v>0</v>
      </c>
      <c r="T14331" s="53" t="str">
        <f t="shared" si="729"/>
        <v/>
      </c>
      <c r="U14331" s="53" t="str">
        <f t="shared" si="729"/>
        <v/>
      </c>
      <c r="V14331" s="53" t="str">
        <f t="shared" si="729"/>
        <v/>
      </c>
      <c r="W14331" s="53" t="str">
        <f t="shared" si="729"/>
        <v/>
      </c>
      <c r="X14331" s="53" t="str">
        <f t="shared" si="729"/>
        <v/>
      </c>
    </row>
    <row r="14332" spans="18:24" hidden="1" x14ac:dyDescent="0.3">
      <c r="R14332">
        <f t="shared" si="727"/>
        <v>0</v>
      </c>
      <c r="S14332">
        <f t="shared" si="728"/>
        <v>0</v>
      </c>
      <c r="T14332" s="53" t="str">
        <f t="shared" si="729"/>
        <v/>
      </c>
      <c r="U14332" s="53" t="str">
        <f t="shared" si="729"/>
        <v/>
      </c>
      <c r="V14332" s="53" t="str">
        <f t="shared" si="729"/>
        <v/>
      </c>
      <c r="W14332" s="53" t="str">
        <f t="shared" si="729"/>
        <v/>
      </c>
      <c r="X14332" s="53" t="str">
        <f t="shared" si="729"/>
        <v/>
      </c>
    </row>
    <row r="14333" spans="18:24" hidden="1" x14ac:dyDescent="0.3">
      <c r="R14333">
        <f t="shared" si="727"/>
        <v>0</v>
      </c>
      <c r="S14333">
        <f t="shared" si="728"/>
        <v>0</v>
      </c>
      <c r="T14333" s="53" t="str">
        <f t="shared" si="729"/>
        <v/>
      </c>
      <c r="U14333" s="53" t="str">
        <f t="shared" si="729"/>
        <v/>
      </c>
      <c r="V14333" s="53" t="str">
        <f t="shared" si="729"/>
        <v/>
      </c>
      <c r="W14333" s="53" t="str">
        <f t="shared" si="729"/>
        <v/>
      </c>
      <c r="X14333" s="53" t="str">
        <f t="shared" si="729"/>
        <v/>
      </c>
    </row>
    <row r="14334" spans="18:24" hidden="1" x14ac:dyDescent="0.3">
      <c r="R14334">
        <f t="shared" si="727"/>
        <v>0</v>
      </c>
      <c r="S14334">
        <f t="shared" si="728"/>
        <v>0</v>
      </c>
      <c r="T14334" s="53" t="str">
        <f t="shared" si="729"/>
        <v/>
      </c>
      <c r="U14334" s="53" t="str">
        <f t="shared" si="729"/>
        <v/>
      </c>
      <c r="V14334" s="53" t="str">
        <f t="shared" si="729"/>
        <v/>
      </c>
      <c r="W14334" s="53" t="str">
        <f t="shared" si="729"/>
        <v/>
      </c>
      <c r="X14334" s="53" t="str">
        <f t="shared" si="729"/>
        <v/>
      </c>
    </row>
    <row r="14335" spans="18:24" hidden="1" x14ac:dyDescent="0.3">
      <c r="R14335">
        <f t="shared" si="727"/>
        <v>0</v>
      </c>
      <c r="S14335">
        <f t="shared" si="728"/>
        <v>0</v>
      </c>
      <c r="T14335" s="53" t="str">
        <f t="shared" si="729"/>
        <v/>
      </c>
      <c r="U14335" s="53" t="str">
        <f t="shared" si="729"/>
        <v/>
      </c>
      <c r="V14335" s="53" t="str">
        <f t="shared" si="729"/>
        <v/>
      </c>
      <c r="W14335" s="53" t="str">
        <f t="shared" si="729"/>
        <v/>
      </c>
      <c r="X14335" s="53" t="str">
        <f t="shared" si="729"/>
        <v/>
      </c>
    </row>
    <row r="14336" spans="18:24" hidden="1" x14ac:dyDescent="0.3">
      <c r="R14336">
        <f t="shared" si="727"/>
        <v>0</v>
      </c>
      <c r="S14336">
        <f t="shared" si="728"/>
        <v>0</v>
      </c>
      <c r="T14336" s="53" t="str">
        <f t="shared" si="729"/>
        <v/>
      </c>
      <c r="U14336" s="53" t="str">
        <f t="shared" si="729"/>
        <v/>
      </c>
      <c r="V14336" s="53" t="str">
        <f t="shared" si="729"/>
        <v/>
      </c>
      <c r="W14336" s="53" t="str">
        <f t="shared" si="729"/>
        <v/>
      </c>
      <c r="X14336" s="53" t="str">
        <f t="shared" si="729"/>
        <v/>
      </c>
    </row>
    <row r="14337" spans="18:24" hidden="1" x14ac:dyDescent="0.3">
      <c r="R14337">
        <f t="shared" si="727"/>
        <v>0</v>
      </c>
      <c r="S14337">
        <f t="shared" si="728"/>
        <v>0</v>
      </c>
      <c r="T14337" s="53" t="str">
        <f t="shared" si="729"/>
        <v/>
      </c>
      <c r="U14337" s="53" t="str">
        <f t="shared" si="729"/>
        <v/>
      </c>
      <c r="V14337" s="53" t="str">
        <f t="shared" si="729"/>
        <v/>
      </c>
      <c r="W14337" s="53" t="str">
        <f t="shared" si="729"/>
        <v/>
      </c>
      <c r="X14337" s="53" t="str">
        <f t="shared" si="729"/>
        <v/>
      </c>
    </row>
    <row r="14338" spans="18:24" hidden="1" x14ac:dyDescent="0.3">
      <c r="R14338">
        <f t="shared" si="727"/>
        <v>0</v>
      </c>
      <c r="S14338">
        <f t="shared" si="728"/>
        <v>0</v>
      </c>
      <c r="T14338" s="53" t="str">
        <f t="shared" si="729"/>
        <v/>
      </c>
      <c r="U14338" s="53" t="str">
        <f t="shared" si="729"/>
        <v/>
      </c>
      <c r="V14338" s="53" t="str">
        <f t="shared" si="729"/>
        <v/>
      </c>
      <c r="W14338" s="53" t="str">
        <f t="shared" si="729"/>
        <v/>
      </c>
      <c r="X14338" s="53" t="str">
        <f t="shared" si="729"/>
        <v/>
      </c>
    </row>
    <row r="14339" spans="18:24" hidden="1" x14ac:dyDescent="0.3">
      <c r="R14339">
        <f t="shared" si="727"/>
        <v>0</v>
      </c>
      <c r="S14339">
        <f t="shared" si="728"/>
        <v>0</v>
      </c>
      <c r="T14339" s="53" t="str">
        <f t="shared" si="729"/>
        <v/>
      </c>
      <c r="U14339" s="53" t="str">
        <f t="shared" si="729"/>
        <v/>
      </c>
      <c r="V14339" s="53" t="str">
        <f t="shared" si="729"/>
        <v/>
      </c>
      <c r="W14339" s="53" t="str">
        <f t="shared" si="729"/>
        <v/>
      </c>
      <c r="X14339" s="53" t="str">
        <f t="shared" si="729"/>
        <v/>
      </c>
    </row>
    <row r="14340" spans="18:24" hidden="1" x14ac:dyDescent="0.3">
      <c r="R14340">
        <f t="shared" si="727"/>
        <v>0</v>
      </c>
      <c r="S14340">
        <f t="shared" si="728"/>
        <v>0</v>
      </c>
      <c r="T14340" s="53" t="str">
        <f t="shared" si="729"/>
        <v/>
      </c>
      <c r="U14340" s="53" t="str">
        <f t="shared" si="729"/>
        <v/>
      </c>
      <c r="V14340" s="53" t="str">
        <f t="shared" si="729"/>
        <v/>
      </c>
      <c r="W14340" s="53" t="str">
        <f t="shared" si="729"/>
        <v/>
      </c>
      <c r="X14340" s="53" t="str">
        <f t="shared" si="729"/>
        <v/>
      </c>
    </row>
    <row r="14341" spans="18:24" hidden="1" x14ac:dyDescent="0.3">
      <c r="R14341">
        <f t="shared" si="727"/>
        <v>0</v>
      </c>
      <c r="S14341">
        <f t="shared" si="728"/>
        <v>0</v>
      </c>
      <c r="T14341" s="53" t="str">
        <f t="shared" si="729"/>
        <v/>
      </c>
      <c r="U14341" s="53" t="str">
        <f t="shared" si="729"/>
        <v/>
      </c>
      <c r="V14341" s="53" t="str">
        <f t="shared" si="729"/>
        <v/>
      </c>
      <c r="W14341" s="53" t="str">
        <f t="shared" si="729"/>
        <v/>
      </c>
      <c r="X14341" s="53" t="str">
        <f t="shared" si="729"/>
        <v/>
      </c>
    </row>
    <row r="14342" spans="18:24" hidden="1" x14ac:dyDescent="0.3">
      <c r="R14342">
        <f t="shared" si="727"/>
        <v>0</v>
      </c>
      <c r="S14342">
        <f t="shared" si="728"/>
        <v>0</v>
      </c>
      <c r="T14342" s="53" t="str">
        <f t="shared" si="729"/>
        <v/>
      </c>
      <c r="U14342" s="53" t="str">
        <f t="shared" si="729"/>
        <v/>
      </c>
      <c r="V14342" s="53" t="str">
        <f t="shared" si="729"/>
        <v/>
      </c>
      <c r="W14342" s="53" t="str">
        <f t="shared" si="729"/>
        <v/>
      </c>
      <c r="X14342" s="53" t="str">
        <f t="shared" si="729"/>
        <v/>
      </c>
    </row>
    <row r="14343" spans="18:24" hidden="1" x14ac:dyDescent="0.3">
      <c r="R14343">
        <f t="shared" ref="R14343:R14406" si="730">IF(OR(D14343="GRUPO TEPSA",D14343="TODAS"),P14343/5,P14343)</f>
        <v>0</v>
      </c>
      <c r="S14343">
        <f t="shared" si="728"/>
        <v>0</v>
      </c>
      <c r="T14343" s="53" t="str">
        <f t="shared" si="729"/>
        <v/>
      </c>
      <c r="U14343" s="53" t="str">
        <f t="shared" si="729"/>
        <v/>
      </c>
      <c r="V14343" s="53" t="str">
        <f t="shared" si="729"/>
        <v/>
      </c>
      <c r="W14343" s="53" t="str">
        <f t="shared" si="729"/>
        <v/>
      </c>
      <c r="X14343" s="53" t="str">
        <f t="shared" si="729"/>
        <v/>
      </c>
    </row>
    <row r="14344" spans="18:24" hidden="1" x14ac:dyDescent="0.3">
      <c r="R14344">
        <f t="shared" si="730"/>
        <v>0</v>
      </c>
      <c r="S14344">
        <f t="shared" si="728"/>
        <v>0</v>
      </c>
      <c r="T14344" s="53" t="str">
        <f t="shared" si="729"/>
        <v/>
      </c>
      <c r="U14344" s="53" t="str">
        <f t="shared" si="729"/>
        <v/>
      </c>
      <c r="V14344" s="53" t="str">
        <f t="shared" si="729"/>
        <v/>
      </c>
      <c r="W14344" s="53" t="str">
        <f t="shared" si="729"/>
        <v/>
      </c>
      <c r="X14344" s="53" t="str">
        <f t="shared" si="729"/>
        <v/>
      </c>
    </row>
    <row r="14345" spans="18:24" hidden="1" x14ac:dyDescent="0.3">
      <c r="R14345">
        <f t="shared" si="730"/>
        <v>0</v>
      </c>
      <c r="S14345">
        <f t="shared" si="728"/>
        <v>0</v>
      </c>
      <c r="T14345" s="53" t="str">
        <f t="shared" si="729"/>
        <v/>
      </c>
      <c r="U14345" s="53" t="str">
        <f t="shared" si="729"/>
        <v/>
      </c>
      <c r="V14345" s="53" t="str">
        <f t="shared" si="729"/>
        <v/>
      </c>
      <c r="W14345" s="53" t="str">
        <f t="shared" si="729"/>
        <v/>
      </c>
      <c r="X14345" s="53" t="str">
        <f t="shared" si="729"/>
        <v/>
      </c>
    </row>
    <row r="14346" spans="18:24" hidden="1" x14ac:dyDescent="0.3">
      <c r="R14346">
        <f t="shared" si="730"/>
        <v>0</v>
      </c>
      <c r="S14346">
        <f t="shared" si="728"/>
        <v>0</v>
      </c>
      <c r="T14346" s="53" t="str">
        <f t="shared" si="729"/>
        <v/>
      </c>
      <c r="U14346" s="53" t="str">
        <f t="shared" si="729"/>
        <v/>
      </c>
      <c r="V14346" s="53" t="str">
        <f t="shared" si="729"/>
        <v/>
      </c>
      <c r="W14346" s="53" t="str">
        <f t="shared" si="729"/>
        <v/>
      </c>
      <c r="X14346" s="53" t="str">
        <f t="shared" si="729"/>
        <v/>
      </c>
    </row>
    <row r="14347" spans="18:24" hidden="1" x14ac:dyDescent="0.3">
      <c r="R14347">
        <f t="shared" si="730"/>
        <v>0</v>
      </c>
      <c r="S14347">
        <f t="shared" ref="S14347:S14410" si="731">IF(OR(D14347="GRUPO TEPSA",D14347="TODAS"),Q14347/5,Q14347)</f>
        <v>0</v>
      </c>
      <c r="T14347" s="53" t="str">
        <f t="shared" si="729"/>
        <v/>
      </c>
      <c r="U14347" s="53" t="str">
        <f t="shared" si="729"/>
        <v/>
      </c>
      <c r="V14347" s="53" t="str">
        <f t="shared" si="729"/>
        <v/>
      </c>
      <c r="W14347" s="53" t="str">
        <f t="shared" si="729"/>
        <v/>
      </c>
      <c r="X14347" s="53" t="str">
        <f t="shared" si="729"/>
        <v/>
      </c>
    </row>
    <row r="14348" spans="18:24" hidden="1" x14ac:dyDescent="0.3">
      <c r="R14348">
        <f t="shared" si="730"/>
        <v>0</v>
      </c>
      <c r="S14348">
        <f t="shared" si="731"/>
        <v>0</v>
      </c>
      <c r="T14348" s="53" t="str">
        <f t="shared" si="729"/>
        <v/>
      </c>
      <c r="U14348" s="53" t="str">
        <f t="shared" si="729"/>
        <v/>
      </c>
      <c r="V14348" s="53" t="str">
        <f t="shared" si="729"/>
        <v/>
      </c>
      <c r="W14348" s="53" t="str">
        <f t="shared" si="729"/>
        <v/>
      </c>
      <c r="X14348" s="53" t="str">
        <f t="shared" si="729"/>
        <v/>
      </c>
    </row>
    <row r="14349" spans="18:24" hidden="1" x14ac:dyDescent="0.3">
      <c r="R14349">
        <f t="shared" si="730"/>
        <v>0</v>
      </c>
      <c r="S14349">
        <f t="shared" si="731"/>
        <v>0</v>
      </c>
      <c r="T14349" s="53" t="str">
        <f t="shared" si="729"/>
        <v/>
      </c>
      <c r="U14349" s="53" t="str">
        <f t="shared" si="729"/>
        <v/>
      </c>
      <c r="V14349" s="53" t="str">
        <f t="shared" si="729"/>
        <v/>
      </c>
      <c r="W14349" s="53" t="str">
        <f t="shared" si="729"/>
        <v/>
      </c>
      <c r="X14349" s="53" t="str">
        <f t="shared" si="729"/>
        <v/>
      </c>
    </row>
    <row r="14350" spans="18:24" hidden="1" x14ac:dyDescent="0.3">
      <c r="R14350">
        <f t="shared" si="730"/>
        <v>0</v>
      </c>
      <c r="S14350">
        <f t="shared" si="731"/>
        <v>0</v>
      </c>
      <c r="T14350" s="53" t="str">
        <f t="shared" ref="T14350:X14400" si="732">IF(OR(COUNTIF($D14350,"*"&amp;T$5&amp;"*")&gt;0,$D14350="GRUPO TEPSA"),T$5,"")</f>
        <v/>
      </c>
      <c r="U14350" s="53" t="str">
        <f t="shared" si="732"/>
        <v/>
      </c>
      <c r="V14350" s="53" t="str">
        <f t="shared" si="732"/>
        <v/>
      </c>
      <c r="W14350" s="53" t="str">
        <f t="shared" si="732"/>
        <v/>
      </c>
      <c r="X14350" s="53" t="str">
        <f t="shared" si="732"/>
        <v/>
      </c>
    </row>
    <row r="14351" spans="18:24" hidden="1" x14ac:dyDescent="0.3">
      <c r="R14351">
        <f t="shared" si="730"/>
        <v>0</v>
      </c>
      <c r="S14351">
        <f t="shared" si="731"/>
        <v>0</v>
      </c>
      <c r="T14351" s="53" t="str">
        <f t="shared" si="732"/>
        <v/>
      </c>
      <c r="U14351" s="53" t="str">
        <f t="shared" si="732"/>
        <v/>
      </c>
      <c r="V14351" s="53" t="str">
        <f t="shared" si="732"/>
        <v/>
      </c>
      <c r="W14351" s="53" t="str">
        <f t="shared" si="732"/>
        <v/>
      </c>
      <c r="X14351" s="53" t="str">
        <f t="shared" si="732"/>
        <v/>
      </c>
    </row>
    <row r="14352" spans="18:24" hidden="1" x14ac:dyDescent="0.3">
      <c r="R14352">
        <f t="shared" si="730"/>
        <v>0</v>
      </c>
      <c r="S14352">
        <f t="shared" si="731"/>
        <v>0</v>
      </c>
      <c r="T14352" s="53" t="str">
        <f t="shared" si="732"/>
        <v/>
      </c>
      <c r="U14352" s="53" t="str">
        <f t="shared" si="732"/>
        <v/>
      </c>
      <c r="V14352" s="53" t="str">
        <f t="shared" si="732"/>
        <v/>
      </c>
      <c r="W14352" s="53" t="str">
        <f t="shared" si="732"/>
        <v/>
      </c>
      <c r="X14352" s="53" t="str">
        <f t="shared" si="732"/>
        <v/>
      </c>
    </row>
    <row r="14353" spans="18:24" hidden="1" x14ac:dyDescent="0.3">
      <c r="R14353">
        <f t="shared" si="730"/>
        <v>0</v>
      </c>
      <c r="S14353">
        <f t="shared" si="731"/>
        <v>0</v>
      </c>
      <c r="T14353" s="53" t="str">
        <f t="shared" si="732"/>
        <v/>
      </c>
      <c r="U14353" s="53" t="str">
        <f t="shared" si="732"/>
        <v/>
      </c>
      <c r="V14353" s="53" t="str">
        <f t="shared" si="732"/>
        <v/>
      </c>
      <c r="W14353" s="53" t="str">
        <f t="shared" si="732"/>
        <v/>
      </c>
      <c r="X14353" s="53" t="str">
        <f t="shared" si="732"/>
        <v/>
      </c>
    </row>
    <row r="14354" spans="18:24" hidden="1" x14ac:dyDescent="0.3">
      <c r="R14354">
        <f t="shared" si="730"/>
        <v>0</v>
      </c>
      <c r="S14354">
        <f t="shared" si="731"/>
        <v>0</v>
      </c>
      <c r="T14354" s="53" t="str">
        <f t="shared" si="732"/>
        <v/>
      </c>
      <c r="U14354" s="53" t="str">
        <f t="shared" si="732"/>
        <v/>
      </c>
      <c r="V14354" s="53" t="str">
        <f t="shared" si="732"/>
        <v/>
      </c>
      <c r="W14354" s="53" t="str">
        <f t="shared" si="732"/>
        <v/>
      </c>
      <c r="X14354" s="53" t="str">
        <f t="shared" si="732"/>
        <v/>
      </c>
    </row>
    <row r="14355" spans="18:24" hidden="1" x14ac:dyDescent="0.3">
      <c r="R14355">
        <f t="shared" si="730"/>
        <v>0</v>
      </c>
      <c r="S14355">
        <f t="shared" si="731"/>
        <v>0</v>
      </c>
      <c r="T14355" s="53" t="str">
        <f t="shared" si="732"/>
        <v/>
      </c>
      <c r="U14355" s="53" t="str">
        <f t="shared" si="732"/>
        <v/>
      </c>
      <c r="V14355" s="53" t="str">
        <f t="shared" si="732"/>
        <v/>
      </c>
      <c r="W14355" s="53" t="str">
        <f t="shared" si="732"/>
        <v/>
      </c>
      <c r="X14355" s="53" t="str">
        <f t="shared" si="732"/>
        <v/>
      </c>
    </row>
    <row r="14356" spans="18:24" hidden="1" x14ac:dyDescent="0.3">
      <c r="R14356">
        <f t="shared" si="730"/>
        <v>0</v>
      </c>
      <c r="S14356">
        <f t="shared" si="731"/>
        <v>0</v>
      </c>
      <c r="T14356" s="53" t="str">
        <f t="shared" si="732"/>
        <v/>
      </c>
      <c r="U14356" s="53" t="str">
        <f t="shared" si="732"/>
        <v/>
      </c>
      <c r="V14356" s="53" t="str">
        <f t="shared" si="732"/>
        <v/>
      </c>
      <c r="W14356" s="53" t="str">
        <f t="shared" si="732"/>
        <v/>
      </c>
      <c r="X14356" s="53" t="str">
        <f t="shared" si="732"/>
        <v/>
      </c>
    </row>
    <row r="14357" spans="18:24" hidden="1" x14ac:dyDescent="0.3">
      <c r="R14357">
        <f t="shared" si="730"/>
        <v>0</v>
      </c>
      <c r="S14357">
        <f t="shared" si="731"/>
        <v>0</v>
      </c>
      <c r="T14357" s="53" t="str">
        <f t="shared" si="732"/>
        <v/>
      </c>
      <c r="U14357" s="53" t="str">
        <f t="shared" si="732"/>
        <v/>
      </c>
      <c r="V14357" s="53" t="str">
        <f t="shared" si="732"/>
        <v/>
      </c>
      <c r="W14357" s="53" t="str">
        <f t="shared" si="732"/>
        <v/>
      </c>
      <c r="X14357" s="53" t="str">
        <f t="shared" si="732"/>
        <v/>
      </c>
    </row>
    <row r="14358" spans="18:24" hidden="1" x14ac:dyDescent="0.3">
      <c r="R14358">
        <f t="shared" si="730"/>
        <v>0</v>
      </c>
      <c r="S14358">
        <f t="shared" si="731"/>
        <v>0</v>
      </c>
      <c r="T14358" s="53" t="str">
        <f t="shared" si="732"/>
        <v/>
      </c>
      <c r="U14358" s="53" t="str">
        <f t="shared" si="732"/>
        <v/>
      </c>
      <c r="V14358" s="53" t="str">
        <f t="shared" si="732"/>
        <v/>
      </c>
      <c r="W14358" s="53" t="str">
        <f t="shared" si="732"/>
        <v/>
      </c>
      <c r="X14358" s="53" t="str">
        <f t="shared" si="732"/>
        <v/>
      </c>
    </row>
    <row r="14359" spans="18:24" hidden="1" x14ac:dyDescent="0.3">
      <c r="R14359">
        <f t="shared" si="730"/>
        <v>0</v>
      </c>
      <c r="S14359">
        <f t="shared" si="731"/>
        <v>0</v>
      </c>
      <c r="T14359" s="53" t="str">
        <f t="shared" si="732"/>
        <v/>
      </c>
      <c r="U14359" s="53" t="str">
        <f t="shared" si="732"/>
        <v/>
      </c>
      <c r="V14359" s="53" t="str">
        <f t="shared" si="732"/>
        <v/>
      </c>
      <c r="W14359" s="53" t="str">
        <f t="shared" si="732"/>
        <v/>
      </c>
      <c r="X14359" s="53" t="str">
        <f t="shared" si="732"/>
        <v/>
      </c>
    </row>
    <row r="14360" spans="18:24" hidden="1" x14ac:dyDescent="0.3">
      <c r="R14360">
        <f t="shared" si="730"/>
        <v>0</v>
      </c>
      <c r="S14360">
        <f t="shared" si="731"/>
        <v>0</v>
      </c>
      <c r="T14360" s="53" t="str">
        <f t="shared" si="732"/>
        <v/>
      </c>
      <c r="U14360" s="53" t="str">
        <f t="shared" si="732"/>
        <v/>
      </c>
      <c r="V14360" s="53" t="str">
        <f t="shared" si="732"/>
        <v/>
      </c>
      <c r="W14360" s="53" t="str">
        <f t="shared" si="732"/>
        <v/>
      </c>
      <c r="X14360" s="53" t="str">
        <f t="shared" si="732"/>
        <v/>
      </c>
    </row>
    <row r="14361" spans="18:24" hidden="1" x14ac:dyDescent="0.3">
      <c r="R14361">
        <f t="shared" si="730"/>
        <v>0</v>
      </c>
      <c r="S14361">
        <f t="shared" si="731"/>
        <v>0</v>
      </c>
      <c r="T14361" s="53" t="str">
        <f t="shared" si="732"/>
        <v/>
      </c>
      <c r="U14361" s="53" t="str">
        <f t="shared" si="732"/>
        <v/>
      </c>
      <c r="V14361" s="53" t="str">
        <f t="shared" si="732"/>
        <v/>
      </c>
      <c r="W14361" s="53" t="str">
        <f t="shared" si="732"/>
        <v/>
      </c>
      <c r="X14361" s="53" t="str">
        <f t="shared" si="732"/>
        <v/>
      </c>
    </row>
    <row r="14362" spans="18:24" hidden="1" x14ac:dyDescent="0.3">
      <c r="R14362">
        <f t="shared" si="730"/>
        <v>0</v>
      </c>
      <c r="S14362">
        <f t="shared" si="731"/>
        <v>0</v>
      </c>
      <c r="T14362" s="53" t="str">
        <f t="shared" si="732"/>
        <v/>
      </c>
      <c r="U14362" s="53" t="str">
        <f t="shared" si="732"/>
        <v/>
      </c>
      <c r="V14362" s="53" t="str">
        <f t="shared" si="732"/>
        <v/>
      </c>
      <c r="W14362" s="53" t="str">
        <f t="shared" si="732"/>
        <v/>
      </c>
      <c r="X14362" s="53" t="str">
        <f t="shared" si="732"/>
        <v/>
      </c>
    </row>
    <row r="14363" spans="18:24" hidden="1" x14ac:dyDescent="0.3">
      <c r="R14363">
        <f t="shared" si="730"/>
        <v>0</v>
      </c>
      <c r="S14363">
        <f t="shared" si="731"/>
        <v>0</v>
      </c>
      <c r="T14363" s="53" t="str">
        <f t="shared" si="732"/>
        <v/>
      </c>
      <c r="U14363" s="53" t="str">
        <f t="shared" si="732"/>
        <v/>
      </c>
      <c r="V14363" s="53" t="str">
        <f t="shared" si="732"/>
        <v/>
      </c>
      <c r="W14363" s="53" t="str">
        <f t="shared" si="732"/>
        <v/>
      </c>
      <c r="X14363" s="53" t="str">
        <f t="shared" si="732"/>
        <v/>
      </c>
    </row>
    <row r="14364" spans="18:24" hidden="1" x14ac:dyDescent="0.3">
      <c r="R14364">
        <f t="shared" si="730"/>
        <v>0</v>
      </c>
      <c r="S14364">
        <f t="shared" si="731"/>
        <v>0</v>
      </c>
      <c r="T14364" s="53" t="str">
        <f t="shared" si="732"/>
        <v/>
      </c>
      <c r="U14364" s="53" t="str">
        <f t="shared" si="732"/>
        <v/>
      </c>
      <c r="V14364" s="53" t="str">
        <f t="shared" si="732"/>
        <v/>
      </c>
      <c r="W14364" s="53" t="str">
        <f t="shared" si="732"/>
        <v/>
      </c>
      <c r="X14364" s="53" t="str">
        <f t="shared" si="732"/>
        <v/>
      </c>
    </row>
    <row r="14365" spans="18:24" hidden="1" x14ac:dyDescent="0.3">
      <c r="R14365">
        <f t="shared" si="730"/>
        <v>0</v>
      </c>
      <c r="S14365">
        <f t="shared" si="731"/>
        <v>0</v>
      </c>
      <c r="T14365" s="53" t="str">
        <f t="shared" si="732"/>
        <v/>
      </c>
      <c r="U14365" s="53" t="str">
        <f t="shared" si="732"/>
        <v/>
      </c>
      <c r="V14365" s="53" t="str">
        <f t="shared" si="732"/>
        <v/>
      </c>
      <c r="W14365" s="53" t="str">
        <f t="shared" si="732"/>
        <v/>
      </c>
      <c r="X14365" s="53" t="str">
        <f t="shared" si="732"/>
        <v/>
      </c>
    </row>
    <row r="14366" spans="18:24" hidden="1" x14ac:dyDescent="0.3">
      <c r="R14366">
        <f t="shared" si="730"/>
        <v>0</v>
      </c>
      <c r="S14366">
        <f t="shared" si="731"/>
        <v>0</v>
      </c>
      <c r="T14366" s="53" t="str">
        <f t="shared" si="732"/>
        <v/>
      </c>
      <c r="U14366" s="53" t="str">
        <f t="shared" si="732"/>
        <v/>
      </c>
      <c r="V14366" s="53" t="str">
        <f t="shared" si="732"/>
        <v/>
      </c>
      <c r="W14366" s="53" t="str">
        <f t="shared" si="732"/>
        <v/>
      </c>
      <c r="X14366" s="53" t="str">
        <f t="shared" si="732"/>
        <v/>
      </c>
    </row>
    <row r="14367" spans="18:24" hidden="1" x14ac:dyDescent="0.3">
      <c r="R14367">
        <f t="shared" si="730"/>
        <v>0</v>
      </c>
      <c r="S14367">
        <f t="shared" si="731"/>
        <v>0</v>
      </c>
      <c r="T14367" s="53" t="str">
        <f t="shared" si="732"/>
        <v/>
      </c>
      <c r="U14367" s="53" t="str">
        <f t="shared" si="732"/>
        <v/>
      </c>
      <c r="V14367" s="53" t="str">
        <f t="shared" si="732"/>
        <v/>
      </c>
      <c r="W14367" s="53" t="str">
        <f t="shared" si="732"/>
        <v/>
      </c>
      <c r="X14367" s="53" t="str">
        <f t="shared" si="732"/>
        <v/>
      </c>
    </row>
    <row r="14368" spans="18:24" hidden="1" x14ac:dyDescent="0.3">
      <c r="R14368">
        <f t="shared" si="730"/>
        <v>0</v>
      </c>
      <c r="S14368">
        <f t="shared" si="731"/>
        <v>0</v>
      </c>
      <c r="T14368" s="53" t="str">
        <f t="shared" si="732"/>
        <v/>
      </c>
      <c r="U14368" s="53" t="str">
        <f t="shared" si="732"/>
        <v/>
      </c>
      <c r="V14368" s="53" t="str">
        <f t="shared" si="732"/>
        <v/>
      </c>
      <c r="W14368" s="53" t="str">
        <f t="shared" si="732"/>
        <v/>
      </c>
      <c r="X14368" s="53" t="str">
        <f t="shared" si="732"/>
        <v/>
      </c>
    </row>
    <row r="14369" spans="18:24" hidden="1" x14ac:dyDescent="0.3">
      <c r="R14369">
        <f t="shared" si="730"/>
        <v>0</v>
      </c>
      <c r="S14369">
        <f t="shared" si="731"/>
        <v>0</v>
      </c>
      <c r="T14369" s="53" t="str">
        <f t="shared" si="732"/>
        <v/>
      </c>
      <c r="U14369" s="53" t="str">
        <f t="shared" si="732"/>
        <v/>
      </c>
      <c r="V14369" s="53" t="str">
        <f t="shared" si="732"/>
        <v/>
      </c>
      <c r="W14369" s="53" t="str">
        <f t="shared" si="732"/>
        <v/>
      </c>
      <c r="X14369" s="53" t="str">
        <f t="shared" si="732"/>
        <v/>
      </c>
    </row>
    <row r="14370" spans="18:24" hidden="1" x14ac:dyDescent="0.3">
      <c r="R14370">
        <f t="shared" si="730"/>
        <v>0</v>
      </c>
      <c r="S14370">
        <f t="shared" si="731"/>
        <v>0</v>
      </c>
      <c r="T14370" s="53" t="str">
        <f t="shared" si="732"/>
        <v/>
      </c>
      <c r="U14370" s="53" t="str">
        <f t="shared" si="732"/>
        <v/>
      </c>
      <c r="V14370" s="53" t="str">
        <f t="shared" si="732"/>
        <v/>
      </c>
      <c r="W14370" s="53" t="str">
        <f t="shared" si="732"/>
        <v/>
      </c>
      <c r="X14370" s="53" t="str">
        <f t="shared" si="732"/>
        <v/>
      </c>
    </row>
    <row r="14371" spans="18:24" hidden="1" x14ac:dyDescent="0.3">
      <c r="R14371">
        <f t="shared" si="730"/>
        <v>0</v>
      </c>
      <c r="S14371">
        <f t="shared" si="731"/>
        <v>0</v>
      </c>
      <c r="T14371" s="53" t="str">
        <f t="shared" si="732"/>
        <v/>
      </c>
      <c r="U14371" s="53" t="str">
        <f t="shared" si="732"/>
        <v/>
      </c>
      <c r="V14371" s="53" t="str">
        <f t="shared" si="732"/>
        <v/>
      </c>
      <c r="W14371" s="53" t="str">
        <f t="shared" si="732"/>
        <v/>
      </c>
      <c r="X14371" s="53" t="str">
        <f t="shared" si="732"/>
        <v/>
      </c>
    </row>
    <row r="14372" spans="18:24" hidden="1" x14ac:dyDescent="0.3">
      <c r="R14372">
        <f t="shared" si="730"/>
        <v>0</v>
      </c>
      <c r="S14372">
        <f t="shared" si="731"/>
        <v>0</v>
      </c>
      <c r="T14372" s="53" t="str">
        <f t="shared" si="732"/>
        <v/>
      </c>
      <c r="U14372" s="53" t="str">
        <f t="shared" si="732"/>
        <v/>
      </c>
      <c r="V14372" s="53" t="str">
        <f t="shared" si="732"/>
        <v/>
      </c>
      <c r="W14372" s="53" t="str">
        <f t="shared" si="732"/>
        <v/>
      </c>
      <c r="X14372" s="53" t="str">
        <f t="shared" si="732"/>
        <v/>
      </c>
    </row>
    <row r="14373" spans="18:24" hidden="1" x14ac:dyDescent="0.3">
      <c r="R14373">
        <f t="shared" si="730"/>
        <v>0</v>
      </c>
      <c r="S14373">
        <f t="shared" si="731"/>
        <v>0</v>
      </c>
      <c r="T14373" s="53" t="str">
        <f t="shared" si="732"/>
        <v/>
      </c>
      <c r="U14373" s="53" t="str">
        <f t="shared" si="732"/>
        <v/>
      </c>
      <c r="V14373" s="53" t="str">
        <f t="shared" si="732"/>
        <v/>
      </c>
      <c r="W14373" s="53" t="str">
        <f t="shared" si="732"/>
        <v/>
      </c>
      <c r="X14373" s="53" t="str">
        <f t="shared" si="732"/>
        <v/>
      </c>
    </row>
    <row r="14374" spans="18:24" hidden="1" x14ac:dyDescent="0.3">
      <c r="R14374">
        <f t="shared" si="730"/>
        <v>0</v>
      </c>
      <c r="S14374">
        <f t="shared" si="731"/>
        <v>0</v>
      </c>
      <c r="T14374" s="53" t="str">
        <f t="shared" si="732"/>
        <v/>
      </c>
      <c r="U14374" s="53" t="str">
        <f t="shared" si="732"/>
        <v/>
      </c>
      <c r="V14374" s="53" t="str">
        <f t="shared" si="732"/>
        <v/>
      </c>
      <c r="W14374" s="53" t="str">
        <f t="shared" si="732"/>
        <v/>
      </c>
      <c r="X14374" s="53" t="str">
        <f t="shared" si="732"/>
        <v/>
      </c>
    </row>
    <row r="14375" spans="18:24" hidden="1" x14ac:dyDescent="0.3">
      <c r="R14375">
        <f t="shared" si="730"/>
        <v>0</v>
      </c>
      <c r="S14375">
        <f t="shared" si="731"/>
        <v>0</v>
      </c>
      <c r="T14375" s="53" t="str">
        <f t="shared" si="732"/>
        <v/>
      </c>
      <c r="U14375" s="53" t="str">
        <f t="shared" si="732"/>
        <v/>
      </c>
      <c r="V14375" s="53" t="str">
        <f t="shared" si="732"/>
        <v/>
      </c>
      <c r="W14375" s="53" t="str">
        <f t="shared" si="732"/>
        <v/>
      </c>
      <c r="X14375" s="53" t="str">
        <f t="shared" si="732"/>
        <v/>
      </c>
    </row>
    <row r="14376" spans="18:24" hidden="1" x14ac:dyDescent="0.3">
      <c r="R14376">
        <f t="shared" si="730"/>
        <v>0</v>
      </c>
      <c r="S14376">
        <f t="shared" si="731"/>
        <v>0</v>
      </c>
      <c r="T14376" s="53" t="str">
        <f t="shared" si="732"/>
        <v/>
      </c>
      <c r="U14376" s="53" t="str">
        <f t="shared" si="732"/>
        <v/>
      </c>
      <c r="V14376" s="53" t="str">
        <f t="shared" si="732"/>
        <v/>
      </c>
      <c r="W14376" s="53" t="str">
        <f t="shared" si="732"/>
        <v/>
      </c>
      <c r="X14376" s="53" t="str">
        <f t="shared" si="732"/>
        <v/>
      </c>
    </row>
    <row r="14377" spans="18:24" hidden="1" x14ac:dyDescent="0.3">
      <c r="R14377">
        <f t="shared" si="730"/>
        <v>0</v>
      </c>
      <c r="S14377">
        <f t="shared" si="731"/>
        <v>0</v>
      </c>
      <c r="T14377" s="53" t="str">
        <f t="shared" si="732"/>
        <v/>
      </c>
      <c r="U14377" s="53" t="str">
        <f t="shared" si="732"/>
        <v/>
      </c>
      <c r="V14377" s="53" t="str">
        <f t="shared" si="732"/>
        <v/>
      </c>
      <c r="W14377" s="53" t="str">
        <f t="shared" si="732"/>
        <v/>
      </c>
      <c r="X14377" s="53" t="str">
        <f t="shared" si="732"/>
        <v/>
      </c>
    </row>
    <row r="14378" spans="18:24" hidden="1" x14ac:dyDescent="0.3">
      <c r="R14378">
        <f t="shared" si="730"/>
        <v>0</v>
      </c>
      <c r="S14378">
        <f t="shared" si="731"/>
        <v>0</v>
      </c>
      <c r="T14378" s="53" t="str">
        <f t="shared" si="732"/>
        <v/>
      </c>
      <c r="U14378" s="53" t="str">
        <f t="shared" si="732"/>
        <v/>
      </c>
      <c r="V14378" s="53" t="str">
        <f t="shared" si="732"/>
        <v/>
      </c>
      <c r="W14378" s="53" t="str">
        <f t="shared" si="732"/>
        <v/>
      </c>
      <c r="X14378" s="53" t="str">
        <f t="shared" si="732"/>
        <v/>
      </c>
    </row>
    <row r="14379" spans="18:24" hidden="1" x14ac:dyDescent="0.3">
      <c r="R14379">
        <f t="shared" si="730"/>
        <v>0</v>
      </c>
      <c r="S14379">
        <f t="shared" si="731"/>
        <v>0</v>
      </c>
      <c r="T14379" s="53" t="str">
        <f t="shared" si="732"/>
        <v/>
      </c>
      <c r="U14379" s="53" t="str">
        <f t="shared" si="732"/>
        <v/>
      </c>
      <c r="V14379" s="53" t="str">
        <f t="shared" si="732"/>
        <v/>
      </c>
      <c r="W14379" s="53" t="str">
        <f t="shared" si="732"/>
        <v/>
      </c>
      <c r="X14379" s="53" t="str">
        <f t="shared" si="732"/>
        <v/>
      </c>
    </row>
    <row r="14380" spans="18:24" hidden="1" x14ac:dyDescent="0.3">
      <c r="R14380">
        <f t="shared" si="730"/>
        <v>0</v>
      </c>
      <c r="S14380">
        <f t="shared" si="731"/>
        <v>0</v>
      </c>
      <c r="T14380" s="53" t="str">
        <f t="shared" si="732"/>
        <v/>
      </c>
      <c r="U14380" s="53" t="str">
        <f t="shared" si="732"/>
        <v/>
      </c>
      <c r="V14380" s="53" t="str">
        <f t="shared" si="732"/>
        <v/>
      </c>
      <c r="W14380" s="53" t="str">
        <f t="shared" si="732"/>
        <v/>
      </c>
      <c r="X14380" s="53" t="str">
        <f t="shared" si="732"/>
        <v/>
      </c>
    </row>
    <row r="14381" spans="18:24" hidden="1" x14ac:dyDescent="0.3">
      <c r="R14381">
        <f t="shared" si="730"/>
        <v>0</v>
      </c>
      <c r="S14381">
        <f t="shared" si="731"/>
        <v>0</v>
      </c>
      <c r="T14381" s="53" t="str">
        <f t="shared" si="732"/>
        <v/>
      </c>
      <c r="U14381" s="53" t="str">
        <f t="shared" si="732"/>
        <v/>
      </c>
      <c r="V14381" s="53" t="str">
        <f t="shared" si="732"/>
        <v/>
      </c>
      <c r="W14381" s="53" t="str">
        <f t="shared" si="732"/>
        <v/>
      </c>
      <c r="X14381" s="53" t="str">
        <f t="shared" si="732"/>
        <v/>
      </c>
    </row>
    <row r="14382" spans="18:24" hidden="1" x14ac:dyDescent="0.3">
      <c r="R14382">
        <f t="shared" si="730"/>
        <v>0</v>
      </c>
      <c r="S14382">
        <f t="shared" si="731"/>
        <v>0</v>
      </c>
      <c r="T14382" s="53" t="str">
        <f t="shared" si="732"/>
        <v/>
      </c>
      <c r="U14382" s="53" t="str">
        <f t="shared" si="732"/>
        <v/>
      </c>
      <c r="V14382" s="53" t="str">
        <f t="shared" si="732"/>
        <v/>
      </c>
      <c r="W14382" s="53" t="str">
        <f t="shared" si="732"/>
        <v/>
      </c>
      <c r="X14382" s="53" t="str">
        <f t="shared" si="732"/>
        <v/>
      </c>
    </row>
    <row r="14383" spans="18:24" hidden="1" x14ac:dyDescent="0.3">
      <c r="R14383">
        <f t="shared" si="730"/>
        <v>0</v>
      </c>
      <c r="S14383">
        <f t="shared" si="731"/>
        <v>0</v>
      </c>
      <c r="T14383" s="53" t="str">
        <f t="shared" si="732"/>
        <v/>
      </c>
      <c r="U14383" s="53" t="str">
        <f t="shared" si="732"/>
        <v/>
      </c>
      <c r="V14383" s="53" t="str">
        <f t="shared" si="732"/>
        <v/>
      </c>
      <c r="W14383" s="53" t="str">
        <f t="shared" si="732"/>
        <v/>
      </c>
      <c r="X14383" s="53" t="str">
        <f t="shared" si="732"/>
        <v/>
      </c>
    </row>
    <row r="14384" spans="18:24" hidden="1" x14ac:dyDescent="0.3">
      <c r="R14384">
        <f t="shared" si="730"/>
        <v>0</v>
      </c>
      <c r="S14384">
        <f t="shared" si="731"/>
        <v>0</v>
      </c>
      <c r="T14384" s="53" t="str">
        <f t="shared" si="732"/>
        <v/>
      </c>
      <c r="U14384" s="53" t="str">
        <f t="shared" si="732"/>
        <v/>
      </c>
      <c r="V14384" s="53" t="str">
        <f t="shared" si="732"/>
        <v/>
      </c>
      <c r="W14384" s="53" t="str">
        <f t="shared" si="732"/>
        <v/>
      </c>
      <c r="X14384" s="53" t="str">
        <f t="shared" si="732"/>
        <v/>
      </c>
    </row>
    <row r="14385" spans="18:24" hidden="1" x14ac:dyDescent="0.3">
      <c r="R14385">
        <f t="shared" si="730"/>
        <v>0</v>
      </c>
      <c r="S14385">
        <f t="shared" si="731"/>
        <v>0</v>
      </c>
      <c r="T14385" s="53" t="str">
        <f t="shared" si="732"/>
        <v/>
      </c>
      <c r="U14385" s="53" t="str">
        <f t="shared" si="732"/>
        <v/>
      </c>
      <c r="V14385" s="53" t="str">
        <f t="shared" si="732"/>
        <v/>
      </c>
      <c r="W14385" s="53" t="str">
        <f t="shared" si="732"/>
        <v/>
      </c>
      <c r="X14385" s="53" t="str">
        <f t="shared" si="732"/>
        <v/>
      </c>
    </row>
    <row r="14386" spans="18:24" hidden="1" x14ac:dyDescent="0.3">
      <c r="R14386">
        <f t="shared" si="730"/>
        <v>0</v>
      </c>
      <c r="S14386">
        <f t="shared" si="731"/>
        <v>0</v>
      </c>
      <c r="T14386" s="53" t="str">
        <f t="shared" si="732"/>
        <v/>
      </c>
      <c r="U14386" s="53" t="str">
        <f t="shared" si="732"/>
        <v/>
      </c>
      <c r="V14386" s="53" t="str">
        <f t="shared" si="732"/>
        <v/>
      </c>
      <c r="W14386" s="53" t="str">
        <f t="shared" si="732"/>
        <v/>
      </c>
      <c r="X14386" s="53" t="str">
        <f t="shared" si="732"/>
        <v/>
      </c>
    </row>
    <row r="14387" spans="18:24" hidden="1" x14ac:dyDescent="0.3">
      <c r="R14387">
        <f t="shared" si="730"/>
        <v>0</v>
      </c>
      <c r="S14387">
        <f t="shared" si="731"/>
        <v>0</v>
      </c>
      <c r="T14387" s="53" t="str">
        <f t="shared" si="732"/>
        <v/>
      </c>
      <c r="U14387" s="53" t="str">
        <f t="shared" si="732"/>
        <v/>
      </c>
      <c r="V14387" s="53" t="str">
        <f t="shared" si="732"/>
        <v/>
      </c>
      <c r="W14387" s="53" t="str">
        <f t="shared" si="732"/>
        <v/>
      </c>
      <c r="X14387" s="53" t="str">
        <f t="shared" si="732"/>
        <v/>
      </c>
    </row>
    <row r="14388" spans="18:24" hidden="1" x14ac:dyDescent="0.3">
      <c r="R14388">
        <f t="shared" si="730"/>
        <v>0</v>
      </c>
      <c r="S14388">
        <f t="shared" si="731"/>
        <v>0</v>
      </c>
      <c r="T14388" s="53" t="str">
        <f t="shared" si="732"/>
        <v/>
      </c>
      <c r="U14388" s="53" t="str">
        <f t="shared" si="732"/>
        <v/>
      </c>
      <c r="V14388" s="53" t="str">
        <f t="shared" si="732"/>
        <v/>
      </c>
      <c r="W14388" s="53" t="str">
        <f t="shared" si="732"/>
        <v/>
      </c>
      <c r="X14388" s="53" t="str">
        <f t="shared" si="732"/>
        <v/>
      </c>
    </row>
    <row r="14389" spans="18:24" hidden="1" x14ac:dyDescent="0.3">
      <c r="R14389">
        <f t="shared" si="730"/>
        <v>0</v>
      </c>
      <c r="S14389">
        <f t="shared" si="731"/>
        <v>0</v>
      </c>
      <c r="T14389" s="53" t="str">
        <f t="shared" si="732"/>
        <v/>
      </c>
      <c r="U14389" s="53" t="str">
        <f t="shared" si="732"/>
        <v/>
      </c>
      <c r="V14389" s="53" t="str">
        <f t="shared" si="732"/>
        <v/>
      </c>
      <c r="W14389" s="53" t="str">
        <f t="shared" si="732"/>
        <v/>
      </c>
      <c r="X14389" s="53" t="str">
        <f t="shared" si="732"/>
        <v/>
      </c>
    </row>
    <row r="14390" spans="18:24" hidden="1" x14ac:dyDescent="0.3">
      <c r="R14390">
        <f t="shared" si="730"/>
        <v>0</v>
      </c>
      <c r="S14390">
        <f t="shared" si="731"/>
        <v>0</v>
      </c>
      <c r="T14390" s="53" t="str">
        <f t="shared" si="732"/>
        <v/>
      </c>
      <c r="U14390" s="53" t="str">
        <f t="shared" si="732"/>
        <v/>
      </c>
      <c r="V14390" s="53" t="str">
        <f t="shared" si="732"/>
        <v/>
      </c>
      <c r="W14390" s="53" t="str">
        <f t="shared" si="732"/>
        <v/>
      </c>
      <c r="X14390" s="53" t="str">
        <f t="shared" si="732"/>
        <v/>
      </c>
    </row>
    <row r="14391" spans="18:24" hidden="1" x14ac:dyDescent="0.3">
      <c r="R14391">
        <f t="shared" si="730"/>
        <v>0</v>
      </c>
      <c r="S14391">
        <f t="shared" si="731"/>
        <v>0</v>
      </c>
      <c r="T14391" s="53" t="str">
        <f t="shared" si="732"/>
        <v/>
      </c>
      <c r="U14391" s="53" t="str">
        <f t="shared" si="732"/>
        <v/>
      </c>
      <c r="V14391" s="53" t="str">
        <f t="shared" si="732"/>
        <v/>
      </c>
      <c r="W14391" s="53" t="str">
        <f t="shared" si="732"/>
        <v/>
      </c>
      <c r="X14391" s="53" t="str">
        <f t="shared" si="732"/>
        <v/>
      </c>
    </row>
    <row r="14392" spans="18:24" hidden="1" x14ac:dyDescent="0.3">
      <c r="R14392">
        <f t="shared" si="730"/>
        <v>0</v>
      </c>
      <c r="S14392">
        <f t="shared" si="731"/>
        <v>0</v>
      </c>
      <c r="T14392" s="53" t="str">
        <f t="shared" si="732"/>
        <v/>
      </c>
      <c r="U14392" s="53" t="str">
        <f t="shared" si="732"/>
        <v/>
      </c>
      <c r="V14392" s="53" t="str">
        <f t="shared" si="732"/>
        <v/>
      </c>
      <c r="W14392" s="53" t="str">
        <f t="shared" si="732"/>
        <v/>
      </c>
      <c r="X14392" s="53" t="str">
        <f t="shared" si="732"/>
        <v/>
      </c>
    </row>
    <row r="14393" spans="18:24" hidden="1" x14ac:dyDescent="0.3">
      <c r="R14393">
        <f t="shared" si="730"/>
        <v>0</v>
      </c>
      <c r="S14393">
        <f t="shared" si="731"/>
        <v>0</v>
      </c>
      <c r="T14393" s="53" t="str">
        <f t="shared" si="732"/>
        <v/>
      </c>
      <c r="U14393" s="53" t="str">
        <f t="shared" si="732"/>
        <v/>
      </c>
      <c r="V14393" s="53" t="str">
        <f t="shared" si="732"/>
        <v/>
      </c>
      <c r="W14393" s="53" t="str">
        <f t="shared" si="732"/>
        <v/>
      </c>
      <c r="X14393" s="53" t="str">
        <f t="shared" si="732"/>
        <v/>
      </c>
    </row>
    <row r="14394" spans="18:24" hidden="1" x14ac:dyDescent="0.3">
      <c r="R14394">
        <f t="shared" si="730"/>
        <v>0</v>
      </c>
      <c r="S14394">
        <f t="shared" si="731"/>
        <v>0</v>
      </c>
      <c r="T14394" s="53" t="str">
        <f t="shared" si="732"/>
        <v/>
      </c>
      <c r="U14394" s="53" t="str">
        <f t="shared" si="732"/>
        <v/>
      </c>
      <c r="V14394" s="53" t="str">
        <f t="shared" si="732"/>
        <v/>
      </c>
      <c r="W14394" s="53" t="str">
        <f t="shared" si="732"/>
        <v/>
      </c>
      <c r="X14394" s="53" t="str">
        <f t="shared" si="732"/>
        <v/>
      </c>
    </row>
    <row r="14395" spans="18:24" hidden="1" x14ac:dyDescent="0.3">
      <c r="R14395">
        <f t="shared" si="730"/>
        <v>0</v>
      </c>
      <c r="S14395">
        <f t="shared" si="731"/>
        <v>0</v>
      </c>
      <c r="T14395" s="53" t="str">
        <f t="shared" si="732"/>
        <v/>
      </c>
      <c r="U14395" s="53" t="str">
        <f t="shared" si="732"/>
        <v/>
      </c>
      <c r="V14395" s="53" t="str">
        <f t="shared" si="732"/>
        <v/>
      </c>
      <c r="W14395" s="53" t="str">
        <f t="shared" si="732"/>
        <v/>
      </c>
      <c r="X14395" s="53" t="str">
        <f t="shared" si="732"/>
        <v/>
      </c>
    </row>
    <row r="14396" spans="18:24" hidden="1" x14ac:dyDescent="0.3">
      <c r="R14396">
        <f t="shared" si="730"/>
        <v>0</v>
      </c>
      <c r="S14396">
        <f t="shared" si="731"/>
        <v>0</v>
      </c>
      <c r="T14396" s="53" t="str">
        <f t="shared" si="732"/>
        <v/>
      </c>
      <c r="U14396" s="53" t="str">
        <f t="shared" si="732"/>
        <v/>
      </c>
      <c r="V14396" s="53" t="str">
        <f t="shared" si="732"/>
        <v/>
      </c>
      <c r="W14396" s="53" t="str">
        <f t="shared" si="732"/>
        <v/>
      </c>
      <c r="X14396" s="53" t="str">
        <f t="shared" si="732"/>
        <v/>
      </c>
    </row>
    <row r="14397" spans="18:24" hidden="1" x14ac:dyDescent="0.3">
      <c r="R14397">
        <f t="shared" si="730"/>
        <v>0</v>
      </c>
      <c r="S14397">
        <f t="shared" si="731"/>
        <v>0</v>
      </c>
      <c r="T14397" s="53" t="str">
        <f t="shared" si="732"/>
        <v/>
      </c>
      <c r="U14397" s="53" t="str">
        <f t="shared" si="732"/>
        <v/>
      </c>
      <c r="V14397" s="53" t="str">
        <f t="shared" si="732"/>
        <v/>
      </c>
      <c r="W14397" s="53" t="str">
        <f t="shared" si="732"/>
        <v/>
      </c>
      <c r="X14397" s="53" t="str">
        <f t="shared" si="732"/>
        <v/>
      </c>
    </row>
    <row r="14398" spans="18:24" hidden="1" x14ac:dyDescent="0.3">
      <c r="R14398">
        <f t="shared" si="730"/>
        <v>0</v>
      </c>
      <c r="S14398">
        <f t="shared" si="731"/>
        <v>0</v>
      </c>
      <c r="T14398" s="53" t="str">
        <f t="shared" si="732"/>
        <v/>
      </c>
      <c r="U14398" s="53" t="str">
        <f t="shared" si="732"/>
        <v/>
      </c>
      <c r="V14398" s="53" t="str">
        <f t="shared" si="732"/>
        <v/>
      </c>
      <c r="W14398" s="53" t="str">
        <f t="shared" si="732"/>
        <v/>
      </c>
      <c r="X14398" s="53" t="str">
        <f t="shared" si="732"/>
        <v/>
      </c>
    </row>
    <row r="14399" spans="18:24" hidden="1" x14ac:dyDescent="0.3">
      <c r="R14399">
        <f t="shared" si="730"/>
        <v>0</v>
      </c>
      <c r="S14399">
        <f t="shared" si="731"/>
        <v>0</v>
      </c>
      <c r="T14399" s="53" t="str">
        <f t="shared" si="732"/>
        <v/>
      </c>
      <c r="U14399" s="53" t="str">
        <f t="shared" si="732"/>
        <v/>
      </c>
      <c r="V14399" s="53" t="str">
        <f t="shared" si="732"/>
        <v/>
      </c>
      <c r="W14399" s="53" t="str">
        <f t="shared" si="732"/>
        <v/>
      </c>
      <c r="X14399" s="53" t="str">
        <f t="shared" si="732"/>
        <v/>
      </c>
    </row>
    <row r="14400" spans="18:24" hidden="1" x14ac:dyDescent="0.3">
      <c r="R14400">
        <f t="shared" si="730"/>
        <v>0</v>
      </c>
      <c r="S14400">
        <f t="shared" si="731"/>
        <v>0</v>
      </c>
      <c r="T14400" s="53" t="str">
        <f t="shared" si="732"/>
        <v/>
      </c>
      <c r="U14400" s="53" t="str">
        <f t="shared" si="732"/>
        <v/>
      </c>
      <c r="V14400" s="53" t="str">
        <f t="shared" si="732"/>
        <v/>
      </c>
      <c r="W14400" s="53" t="str">
        <f t="shared" si="732"/>
        <v/>
      </c>
      <c r="X14400" s="53" t="str">
        <f t="shared" si="732"/>
        <v/>
      </c>
    </row>
    <row r="14401" spans="18:24" hidden="1" x14ac:dyDescent="0.3">
      <c r="R14401">
        <f t="shared" si="730"/>
        <v>0</v>
      </c>
      <c r="S14401">
        <f t="shared" si="731"/>
        <v>0</v>
      </c>
      <c r="T14401" s="53" t="str">
        <f t="shared" ref="T14401:X14451" si="733">IF(OR(COUNTIF($D14401,"*"&amp;T$5&amp;"*")&gt;0,$D14401="GRUPO TEPSA"),T$5,"")</f>
        <v/>
      </c>
      <c r="U14401" s="53" t="str">
        <f t="shared" si="733"/>
        <v/>
      </c>
      <c r="V14401" s="53" t="str">
        <f t="shared" si="733"/>
        <v/>
      </c>
      <c r="W14401" s="53" t="str">
        <f t="shared" si="733"/>
        <v/>
      </c>
      <c r="X14401" s="53" t="str">
        <f t="shared" si="733"/>
        <v/>
      </c>
    </row>
    <row r="14402" spans="18:24" hidden="1" x14ac:dyDescent="0.3">
      <c r="R14402">
        <f t="shared" si="730"/>
        <v>0</v>
      </c>
      <c r="S14402">
        <f t="shared" si="731"/>
        <v>0</v>
      </c>
      <c r="T14402" s="53" t="str">
        <f t="shared" si="733"/>
        <v/>
      </c>
      <c r="U14402" s="53" t="str">
        <f t="shared" si="733"/>
        <v/>
      </c>
      <c r="V14402" s="53" t="str">
        <f t="shared" si="733"/>
        <v/>
      </c>
      <c r="W14402" s="53" t="str">
        <f t="shared" si="733"/>
        <v/>
      </c>
      <c r="X14402" s="53" t="str">
        <f t="shared" si="733"/>
        <v/>
      </c>
    </row>
    <row r="14403" spans="18:24" hidden="1" x14ac:dyDescent="0.3">
      <c r="R14403">
        <f t="shared" si="730"/>
        <v>0</v>
      </c>
      <c r="S14403">
        <f t="shared" si="731"/>
        <v>0</v>
      </c>
      <c r="T14403" s="53" t="str">
        <f t="shared" si="733"/>
        <v/>
      </c>
      <c r="U14403" s="53" t="str">
        <f t="shared" si="733"/>
        <v/>
      </c>
      <c r="V14403" s="53" t="str">
        <f t="shared" si="733"/>
        <v/>
      </c>
      <c r="W14403" s="53" t="str">
        <f t="shared" si="733"/>
        <v/>
      </c>
      <c r="X14403" s="53" t="str">
        <f t="shared" si="733"/>
        <v/>
      </c>
    </row>
    <row r="14404" spans="18:24" hidden="1" x14ac:dyDescent="0.3">
      <c r="R14404">
        <f t="shared" si="730"/>
        <v>0</v>
      </c>
      <c r="S14404">
        <f t="shared" si="731"/>
        <v>0</v>
      </c>
      <c r="T14404" s="53" t="str">
        <f t="shared" si="733"/>
        <v/>
      </c>
      <c r="U14404" s="53" t="str">
        <f t="shared" si="733"/>
        <v/>
      </c>
      <c r="V14404" s="53" t="str">
        <f t="shared" si="733"/>
        <v/>
      </c>
      <c r="W14404" s="53" t="str">
        <f t="shared" si="733"/>
        <v/>
      </c>
      <c r="X14404" s="53" t="str">
        <f t="shared" si="733"/>
        <v/>
      </c>
    </row>
    <row r="14405" spans="18:24" hidden="1" x14ac:dyDescent="0.3">
      <c r="R14405">
        <f t="shared" si="730"/>
        <v>0</v>
      </c>
      <c r="S14405">
        <f t="shared" si="731"/>
        <v>0</v>
      </c>
      <c r="T14405" s="53" t="str">
        <f t="shared" si="733"/>
        <v/>
      </c>
      <c r="U14405" s="53" t="str">
        <f t="shared" si="733"/>
        <v/>
      </c>
      <c r="V14405" s="53" t="str">
        <f t="shared" si="733"/>
        <v/>
      </c>
      <c r="W14405" s="53" t="str">
        <f t="shared" si="733"/>
        <v/>
      </c>
      <c r="X14405" s="53" t="str">
        <f t="shared" si="733"/>
        <v/>
      </c>
    </row>
    <row r="14406" spans="18:24" hidden="1" x14ac:dyDescent="0.3">
      <c r="R14406">
        <f t="shared" si="730"/>
        <v>0</v>
      </c>
      <c r="S14406">
        <f t="shared" si="731"/>
        <v>0</v>
      </c>
      <c r="T14406" s="53" t="str">
        <f t="shared" si="733"/>
        <v/>
      </c>
      <c r="U14406" s="53" t="str">
        <f t="shared" si="733"/>
        <v/>
      </c>
      <c r="V14406" s="53" t="str">
        <f t="shared" si="733"/>
        <v/>
      </c>
      <c r="W14406" s="53" t="str">
        <f t="shared" si="733"/>
        <v/>
      </c>
      <c r="X14406" s="53" t="str">
        <f t="shared" si="733"/>
        <v/>
      </c>
    </row>
    <row r="14407" spans="18:24" hidden="1" x14ac:dyDescent="0.3">
      <c r="R14407">
        <f t="shared" ref="R14407:R14470" si="734">IF(OR(D14407="GRUPO TEPSA",D14407="TODAS"),P14407/5,P14407)</f>
        <v>0</v>
      </c>
      <c r="S14407">
        <f t="shared" si="731"/>
        <v>0</v>
      </c>
      <c r="T14407" s="53" t="str">
        <f t="shared" si="733"/>
        <v/>
      </c>
      <c r="U14407" s="53" t="str">
        <f t="shared" si="733"/>
        <v/>
      </c>
      <c r="V14407" s="53" t="str">
        <f t="shared" si="733"/>
        <v/>
      </c>
      <c r="W14407" s="53" t="str">
        <f t="shared" si="733"/>
        <v/>
      </c>
      <c r="X14407" s="53" t="str">
        <f t="shared" si="733"/>
        <v/>
      </c>
    </row>
    <row r="14408" spans="18:24" hidden="1" x14ac:dyDescent="0.3">
      <c r="R14408">
        <f t="shared" si="734"/>
        <v>0</v>
      </c>
      <c r="S14408">
        <f t="shared" si="731"/>
        <v>0</v>
      </c>
      <c r="T14408" s="53" t="str">
        <f t="shared" si="733"/>
        <v/>
      </c>
      <c r="U14408" s="53" t="str">
        <f t="shared" si="733"/>
        <v/>
      </c>
      <c r="V14408" s="53" t="str">
        <f t="shared" si="733"/>
        <v/>
      </c>
      <c r="W14408" s="53" t="str">
        <f t="shared" si="733"/>
        <v/>
      </c>
      <c r="X14408" s="53" t="str">
        <f t="shared" si="733"/>
        <v/>
      </c>
    </row>
    <row r="14409" spans="18:24" hidden="1" x14ac:dyDescent="0.3">
      <c r="R14409">
        <f t="shared" si="734"/>
        <v>0</v>
      </c>
      <c r="S14409">
        <f t="shared" si="731"/>
        <v>0</v>
      </c>
      <c r="T14409" s="53" t="str">
        <f t="shared" si="733"/>
        <v/>
      </c>
      <c r="U14409" s="53" t="str">
        <f t="shared" si="733"/>
        <v/>
      </c>
      <c r="V14409" s="53" t="str">
        <f t="shared" si="733"/>
        <v/>
      </c>
      <c r="W14409" s="53" t="str">
        <f t="shared" si="733"/>
        <v/>
      </c>
      <c r="X14409" s="53" t="str">
        <f t="shared" si="733"/>
        <v/>
      </c>
    </row>
    <row r="14410" spans="18:24" hidden="1" x14ac:dyDescent="0.3">
      <c r="R14410">
        <f t="shared" si="734"/>
        <v>0</v>
      </c>
      <c r="S14410">
        <f t="shared" si="731"/>
        <v>0</v>
      </c>
      <c r="T14410" s="53" t="str">
        <f t="shared" si="733"/>
        <v/>
      </c>
      <c r="U14410" s="53" t="str">
        <f t="shared" si="733"/>
        <v/>
      </c>
      <c r="V14410" s="53" t="str">
        <f t="shared" si="733"/>
        <v/>
      </c>
      <c r="W14410" s="53" t="str">
        <f t="shared" si="733"/>
        <v/>
      </c>
      <c r="X14410" s="53" t="str">
        <f t="shared" si="733"/>
        <v/>
      </c>
    </row>
    <row r="14411" spans="18:24" hidden="1" x14ac:dyDescent="0.3">
      <c r="R14411">
        <f t="shared" si="734"/>
        <v>0</v>
      </c>
      <c r="S14411">
        <f t="shared" ref="S14411:S14474" si="735">IF(OR(D14411="GRUPO TEPSA",D14411="TODAS"),Q14411/5,Q14411)</f>
        <v>0</v>
      </c>
      <c r="T14411" s="53" t="str">
        <f t="shared" si="733"/>
        <v/>
      </c>
      <c r="U14411" s="53" t="str">
        <f t="shared" si="733"/>
        <v/>
      </c>
      <c r="V14411" s="53" t="str">
        <f t="shared" si="733"/>
        <v/>
      </c>
      <c r="W14411" s="53" t="str">
        <f t="shared" si="733"/>
        <v/>
      </c>
      <c r="X14411" s="53" t="str">
        <f t="shared" si="733"/>
        <v/>
      </c>
    </row>
    <row r="14412" spans="18:24" hidden="1" x14ac:dyDescent="0.3">
      <c r="R14412">
        <f t="shared" si="734"/>
        <v>0</v>
      </c>
      <c r="S14412">
        <f t="shared" si="735"/>
        <v>0</v>
      </c>
      <c r="T14412" s="53" t="str">
        <f t="shared" si="733"/>
        <v/>
      </c>
      <c r="U14412" s="53" t="str">
        <f t="shared" si="733"/>
        <v/>
      </c>
      <c r="V14412" s="53" t="str">
        <f t="shared" si="733"/>
        <v/>
      </c>
      <c r="W14412" s="53" t="str">
        <f t="shared" si="733"/>
        <v/>
      </c>
      <c r="X14412" s="53" t="str">
        <f t="shared" si="733"/>
        <v/>
      </c>
    </row>
    <row r="14413" spans="18:24" hidden="1" x14ac:dyDescent="0.3">
      <c r="R14413">
        <f t="shared" si="734"/>
        <v>0</v>
      </c>
      <c r="S14413">
        <f t="shared" si="735"/>
        <v>0</v>
      </c>
      <c r="T14413" s="53" t="str">
        <f t="shared" si="733"/>
        <v/>
      </c>
      <c r="U14413" s="53" t="str">
        <f t="shared" si="733"/>
        <v/>
      </c>
      <c r="V14413" s="53" t="str">
        <f t="shared" si="733"/>
        <v/>
      </c>
      <c r="W14413" s="53" t="str">
        <f t="shared" si="733"/>
        <v/>
      </c>
      <c r="X14413" s="53" t="str">
        <f t="shared" si="733"/>
        <v/>
      </c>
    </row>
    <row r="14414" spans="18:24" hidden="1" x14ac:dyDescent="0.3">
      <c r="R14414">
        <f t="shared" si="734"/>
        <v>0</v>
      </c>
      <c r="S14414">
        <f t="shared" si="735"/>
        <v>0</v>
      </c>
      <c r="T14414" s="53" t="str">
        <f t="shared" si="733"/>
        <v/>
      </c>
      <c r="U14414" s="53" t="str">
        <f t="shared" si="733"/>
        <v/>
      </c>
      <c r="V14414" s="53" t="str">
        <f t="shared" si="733"/>
        <v/>
      </c>
      <c r="W14414" s="53" t="str">
        <f t="shared" si="733"/>
        <v/>
      </c>
      <c r="X14414" s="53" t="str">
        <f t="shared" si="733"/>
        <v/>
      </c>
    </row>
    <row r="14415" spans="18:24" hidden="1" x14ac:dyDescent="0.3">
      <c r="R14415">
        <f t="shared" si="734"/>
        <v>0</v>
      </c>
      <c r="S14415">
        <f t="shared" si="735"/>
        <v>0</v>
      </c>
      <c r="T14415" s="53" t="str">
        <f t="shared" si="733"/>
        <v/>
      </c>
      <c r="U14415" s="53" t="str">
        <f t="shared" si="733"/>
        <v/>
      </c>
      <c r="V14415" s="53" t="str">
        <f t="shared" si="733"/>
        <v/>
      </c>
      <c r="W14415" s="53" t="str">
        <f t="shared" si="733"/>
        <v/>
      </c>
      <c r="X14415" s="53" t="str">
        <f t="shared" si="733"/>
        <v/>
      </c>
    </row>
    <row r="14416" spans="18:24" hidden="1" x14ac:dyDescent="0.3">
      <c r="R14416">
        <f t="shared" si="734"/>
        <v>0</v>
      </c>
      <c r="S14416">
        <f t="shared" si="735"/>
        <v>0</v>
      </c>
      <c r="T14416" s="53" t="str">
        <f t="shared" si="733"/>
        <v/>
      </c>
      <c r="U14416" s="53" t="str">
        <f t="shared" si="733"/>
        <v/>
      </c>
      <c r="V14416" s="53" t="str">
        <f t="shared" si="733"/>
        <v/>
      </c>
      <c r="W14416" s="53" t="str">
        <f t="shared" si="733"/>
        <v/>
      </c>
      <c r="X14416" s="53" t="str">
        <f t="shared" si="733"/>
        <v/>
      </c>
    </row>
    <row r="14417" spans="18:24" hidden="1" x14ac:dyDescent="0.3">
      <c r="R14417">
        <f t="shared" si="734"/>
        <v>0</v>
      </c>
      <c r="S14417">
        <f t="shared" si="735"/>
        <v>0</v>
      </c>
      <c r="T14417" s="53" t="str">
        <f t="shared" si="733"/>
        <v/>
      </c>
      <c r="U14417" s="53" t="str">
        <f t="shared" si="733"/>
        <v/>
      </c>
      <c r="V14417" s="53" t="str">
        <f t="shared" si="733"/>
        <v/>
      </c>
      <c r="W14417" s="53" t="str">
        <f t="shared" si="733"/>
        <v/>
      </c>
      <c r="X14417" s="53" t="str">
        <f t="shared" si="733"/>
        <v/>
      </c>
    </row>
    <row r="14418" spans="18:24" hidden="1" x14ac:dyDescent="0.3">
      <c r="R14418">
        <f t="shared" si="734"/>
        <v>0</v>
      </c>
      <c r="S14418">
        <f t="shared" si="735"/>
        <v>0</v>
      </c>
      <c r="T14418" s="53" t="str">
        <f t="shared" si="733"/>
        <v/>
      </c>
      <c r="U14418" s="53" t="str">
        <f t="shared" si="733"/>
        <v/>
      </c>
      <c r="V14418" s="53" t="str">
        <f t="shared" si="733"/>
        <v/>
      </c>
      <c r="W14418" s="53" t="str">
        <f t="shared" si="733"/>
        <v/>
      </c>
      <c r="X14418" s="53" t="str">
        <f t="shared" si="733"/>
        <v/>
      </c>
    </row>
    <row r="14419" spans="18:24" hidden="1" x14ac:dyDescent="0.3">
      <c r="R14419">
        <f t="shared" si="734"/>
        <v>0</v>
      </c>
      <c r="S14419">
        <f t="shared" si="735"/>
        <v>0</v>
      </c>
      <c r="T14419" s="53" t="str">
        <f t="shared" si="733"/>
        <v/>
      </c>
      <c r="U14419" s="53" t="str">
        <f t="shared" si="733"/>
        <v/>
      </c>
      <c r="V14419" s="53" t="str">
        <f t="shared" si="733"/>
        <v/>
      </c>
      <c r="W14419" s="53" t="str">
        <f t="shared" si="733"/>
        <v/>
      </c>
      <c r="X14419" s="53" t="str">
        <f t="shared" si="733"/>
        <v/>
      </c>
    </row>
    <row r="14420" spans="18:24" hidden="1" x14ac:dyDescent="0.3">
      <c r="R14420">
        <f t="shared" si="734"/>
        <v>0</v>
      </c>
      <c r="S14420">
        <f t="shared" si="735"/>
        <v>0</v>
      </c>
      <c r="T14420" s="53" t="str">
        <f t="shared" si="733"/>
        <v/>
      </c>
      <c r="U14420" s="53" t="str">
        <f t="shared" si="733"/>
        <v/>
      </c>
      <c r="V14420" s="53" t="str">
        <f t="shared" si="733"/>
        <v/>
      </c>
      <c r="W14420" s="53" t="str">
        <f t="shared" si="733"/>
        <v/>
      </c>
      <c r="X14420" s="53" t="str">
        <f t="shared" si="733"/>
        <v/>
      </c>
    </row>
    <row r="14421" spans="18:24" hidden="1" x14ac:dyDescent="0.3">
      <c r="R14421">
        <f t="shared" si="734"/>
        <v>0</v>
      </c>
      <c r="S14421">
        <f t="shared" si="735"/>
        <v>0</v>
      </c>
      <c r="T14421" s="53" t="str">
        <f t="shared" si="733"/>
        <v/>
      </c>
      <c r="U14421" s="53" t="str">
        <f t="shared" si="733"/>
        <v/>
      </c>
      <c r="V14421" s="53" t="str">
        <f t="shared" si="733"/>
        <v/>
      </c>
      <c r="W14421" s="53" t="str">
        <f t="shared" si="733"/>
        <v/>
      </c>
      <c r="X14421" s="53" t="str">
        <f t="shared" si="733"/>
        <v/>
      </c>
    </row>
    <row r="14422" spans="18:24" hidden="1" x14ac:dyDescent="0.3">
      <c r="R14422">
        <f t="shared" si="734"/>
        <v>0</v>
      </c>
      <c r="S14422">
        <f t="shared" si="735"/>
        <v>0</v>
      </c>
      <c r="T14422" s="53" t="str">
        <f t="shared" si="733"/>
        <v/>
      </c>
      <c r="U14422" s="53" t="str">
        <f t="shared" si="733"/>
        <v/>
      </c>
      <c r="V14422" s="53" t="str">
        <f t="shared" si="733"/>
        <v/>
      </c>
      <c r="W14422" s="53" t="str">
        <f t="shared" si="733"/>
        <v/>
      </c>
      <c r="X14422" s="53" t="str">
        <f t="shared" si="733"/>
        <v/>
      </c>
    </row>
    <row r="14423" spans="18:24" hidden="1" x14ac:dyDescent="0.3">
      <c r="R14423">
        <f t="shared" si="734"/>
        <v>0</v>
      </c>
      <c r="S14423">
        <f t="shared" si="735"/>
        <v>0</v>
      </c>
      <c r="T14423" s="53" t="str">
        <f t="shared" si="733"/>
        <v/>
      </c>
      <c r="U14423" s="53" t="str">
        <f t="shared" si="733"/>
        <v/>
      </c>
      <c r="V14423" s="53" t="str">
        <f t="shared" si="733"/>
        <v/>
      </c>
      <c r="W14423" s="53" t="str">
        <f t="shared" si="733"/>
        <v/>
      </c>
      <c r="X14423" s="53" t="str">
        <f t="shared" si="733"/>
        <v/>
      </c>
    </row>
    <row r="14424" spans="18:24" hidden="1" x14ac:dyDescent="0.3">
      <c r="R14424">
        <f t="shared" si="734"/>
        <v>0</v>
      </c>
      <c r="S14424">
        <f t="shared" si="735"/>
        <v>0</v>
      </c>
      <c r="T14424" s="53" t="str">
        <f t="shared" si="733"/>
        <v/>
      </c>
      <c r="U14424" s="53" t="str">
        <f t="shared" si="733"/>
        <v/>
      </c>
      <c r="V14424" s="53" t="str">
        <f t="shared" si="733"/>
        <v/>
      </c>
      <c r="W14424" s="53" t="str">
        <f t="shared" si="733"/>
        <v/>
      </c>
      <c r="X14424" s="53" t="str">
        <f t="shared" si="733"/>
        <v/>
      </c>
    </row>
    <row r="14425" spans="18:24" hidden="1" x14ac:dyDescent="0.3">
      <c r="R14425">
        <f t="shared" si="734"/>
        <v>0</v>
      </c>
      <c r="S14425">
        <f t="shared" si="735"/>
        <v>0</v>
      </c>
      <c r="T14425" s="53" t="str">
        <f t="shared" si="733"/>
        <v/>
      </c>
      <c r="U14425" s="53" t="str">
        <f t="shared" si="733"/>
        <v/>
      </c>
      <c r="V14425" s="53" t="str">
        <f t="shared" si="733"/>
        <v/>
      </c>
      <c r="W14425" s="53" t="str">
        <f t="shared" si="733"/>
        <v/>
      </c>
      <c r="X14425" s="53" t="str">
        <f t="shared" si="733"/>
        <v/>
      </c>
    </row>
    <row r="14426" spans="18:24" hidden="1" x14ac:dyDescent="0.3">
      <c r="R14426">
        <f t="shared" si="734"/>
        <v>0</v>
      </c>
      <c r="S14426">
        <f t="shared" si="735"/>
        <v>0</v>
      </c>
      <c r="T14426" s="53" t="str">
        <f t="shared" si="733"/>
        <v/>
      </c>
      <c r="U14426" s="53" t="str">
        <f t="shared" si="733"/>
        <v/>
      </c>
      <c r="V14426" s="53" t="str">
        <f t="shared" si="733"/>
        <v/>
      </c>
      <c r="W14426" s="53" t="str">
        <f t="shared" si="733"/>
        <v/>
      </c>
      <c r="X14426" s="53" t="str">
        <f t="shared" si="733"/>
        <v/>
      </c>
    </row>
    <row r="14427" spans="18:24" hidden="1" x14ac:dyDescent="0.3">
      <c r="R14427">
        <f t="shared" si="734"/>
        <v>0</v>
      </c>
      <c r="S14427">
        <f t="shared" si="735"/>
        <v>0</v>
      </c>
      <c r="T14427" s="53" t="str">
        <f t="shared" si="733"/>
        <v/>
      </c>
      <c r="U14427" s="53" t="str">
        <f t="shared" si="733"/>
        <v/>
      </c>
      <c r="V14427" s="53" t="str">
        <f t="shared" si="733"/>
        <v/>
      </c>
      <c r="W14427" s="53" t="str">
        <f t="shared" si="733"/>
        <v/>
      </c>
      <c r="X14427" s="53" t="str">
        <f t="shared" si="733"/>
        <v/>
      </c>
    </row>
    <row r="14428" spans="18:24" hidden="1" x14ac:dyDescent="0.3">
      <c r="R14428">
        <f t="shared" si="734"/>
        <v>0</v>
      </c>
      <c r="S14428">
        <f t="shared" si="735"/>
        <v>0</v>
      </c>
      <c r="T14428" s="53" t="str">
        <f t="shared" si="733"/>
        <v/>
      </c>
      <c r="U14428" s="53" t="str">
        <f t="shared" si="733"/>
        <v/>
      </c>
      <c r="V14428" s="53" t="str">
        <f t="shared" si="733"/>
        <v/>
      </c>
      <c r="W14428" s="53" t="str">
        <f t="shared" si="733"/>
        <v/>
      </c>
      <c r="X14428" s="53" t="str">
        <f t="shared" si="733"/>
        <v/>
      </c>
    </row>
    <row r="14429" spans="18:24" hidden="1" x14ac:dyDescent="0.3">
      <c r="R14429">
        <f t="shared" si="734"/>
        <v>0</v>
      </c>
      <c r="S14429">
        <f t="shared" si="735"/>
        <v>0</v>
      </c>
      <c r="T14429" s="53" t="str">
        <f t="shared" si="733"/>
        <v/>
      </c>
      <c r="U14429" s="53" t="str">
        <f t="shared" si="733"/>
        <v/>
      </c>
      <c r="V14429" s="53" t="str">
        <f t="shared" si="733"/>
        <v/>
      </c>
      <c r="W14429" s="53" t="str">
        <f t="shared" si="733"/>
        <v/>
      </c>
      <c r="X14429" s="53" t="str">
        <f t="shared" si="733"/>
        <v/>
      </c>
    </row>
    <row r="14430" spans="18:24" hidden="1" x14ac:dyDescent="0.3">
      <c r="R14430">
        <f t="shared" si="734"/>
        <v>0</v>
      </c>
      <c r="S14430">
        <f t="shared" si="735"/>
        <v>0</v>
      </c>
      <c r="T14430" s="53" t="str">
        <f t="shared" si="733"/>
        <v/>
      </c>
      <c r="U14430" s="53" t="str">
        <f t="shared" si="733"/>
        <v/>
      </c>
      <c r="V14430" s="53" t="str">
        <f t="shared" si="733"/>
        <v/>
      </c>
      <c r="W14430" s="53" t="str">
        <f t="shared" si="733"/>
        <v/>
      </c>
      <c r="X14430" s="53" t="str">
        <f t="shared" si="733"/>
        <v/>
      </c>
    </row>
    <row r="14431" spans="18:24" hidden="1" x14ac:dyDescent="0.3">
      <c r="R14431">
        <f t="shared" si="734"/>
        <v>0</v>
      </c>
      <c r="S14431">
        <f t="shared" si="735"/>
        <v>0</v>
      </c>
      <c r="T14431" s="53" t="str">
        <f t="shared" si="733"/>
        <v/>
      </c>
      <c r="U14431" s="53" t="str">
        <f t="shared" si="733"/>
        <v/>
      </c>
      <c r="V14431" s="53" t="str">
        <f t="shared" si="733"/>
        <v/>
      </c>
      <c r="W14431" s="53" t="str">
        <f t="shared" si="733"/>
        <v/>
      </c>
      <c r="X14431" s="53" t="str">
        <f t="shared" si="733"/>
        <v/>
      </c>
    </row>
    <row r="14432" spans="18:24" hidden="1" x14ac:dyDescent="0.3">
      <c r="R14432">
        <f t="shared" si="734"/>
        <v>0</v>
      </c>
      <c r="S14432">
        <f t="shared" si="735"/>
        <v>0</v>
      </c>
      <c r="T14432" s="53" t="str">
        <f t="shared" si="733"/>
        <v/>
      </c>
      <c r="U14432" s="53" t="str">
        <f t="shared" si="733"/>
        <v/>
      </c>
      <c r="V14432" s="53" t="str">
        <f t="shared" si="733"/>
        <v/>
      </c>
      <c r="W14432" s="53" t="str">
        <f t="shared" si="733"/>
        <v/>
      </c>
      <c r="X14432" s="53" t="str">
        <f t="shared" si="733"/>
        <v/>
      </c>
    </row>
    <row r="14433" spans="18:24" hidden="1" x14ac:dyDescent="0.3">
      <c r="R14433">
        <f t="shared" si="734"/>
        <v>0</v>
      </c>
      <c r="S14433">
        <f t="shared" si="735"/>
        <v>0</v>
      </c>
      <c r="T14433" s="53" t="str">
        <f t="shared" si="733"/>
        <v/>
      </c>
      <c r="U14433" s="53" t="str">
        <f t="shared" si="733"/>
        <v/>
      </c>
      <c r="V14433" s="53" t="str">
        <f t="shared" si="733"/>
        <v/>
      </c>
      <c r="W14433" s="53" t="str">
        <f t="shared" si="733"/>
        <v/>
      </c>
      <c r="X14433" s="53" t="str">
        <f t="shared" si="733"/>
        <v/>
      </c>
    </row>
    <row r="14434" spans="18:24" hidden="1" x14ac:dyDescent="0.3">
      <c r="R14434">
        <f t="shared" si="734"/>
        <v>0</v>
      </c>
      <c r="S14434">
        <f t="shared" si="735"/>
        <v>0</v>
      </c>
      <c r="T14434" s="53" t="str">
        <f t="shared" si="733"/>
        <v/>
      </c>
      <c r="U14434" s="53" t="str">
        <f t="shared" si="733"/>
        <v/>
      </c>
      <c r="V14434" s="53" t="str">
        <f t="shared" si="733"/>
        <v/>
      </c>
      <c r="W14434" s="53" t="str">
        <f t="shared" si="733"/>
        <v/>
      </c>
      <c r="X14434" s="53" t="str">
        <f t="shared" si="733"/>
        <v/>
      </c>
    </row>
    <row r="14435" spans="18:24" hidden="1" x14ac:dyDescent="0.3">
      <c r="R14435">
        <f t="shared" si="734"/>
        <v>0</v>
      </c>
      <c r="S14435">
        <f t="shared" si="735"/>
        <v>0</v>
      </c>
      <c r="T14435" s="53" t="str">
        <f t="shared" si="733"/>
        <v/>
      </c>
      <c r="U14435" s="53" t="str">
        <f t="shared" si="733"/>
        <v/>
      </c>
      <c r="V14435" s="53" t="str">
        <f t="shared" si="733"/>
        <v/>
      </c>
      <c r="W14435" s="53" t="str">
        <f t="shared" si="733"/>
        <v/>
      </c>
      <c r="X14435" s="53" t="str">
        <f t="shared" si="733"/>
        <v/>
      </c>
    </row>
    <row r="14436" spans="18:24" hidden="1" x14ac:dyDescent="0.3">
      <c r="R14436">
        <f t="shared" si="734"/>
        <v>0</v>
      </c>
      <c r="S14436">
        <f t="shared" si="735"/>
        <v>0</v>
      </c>
      <c r="T14436" s="53" t="str">
        <f t="shared" si="733"/>
        <v/>
      </c>
      <c r="U14436" s="53" t="str">
        <f t="shared" si="733"/>
        <v/>
      </c>
      <c r="V14436" s="53" t="str">
        <f t="shared" si="733"/>
        <v/>
      </c>
      <c r="W14436" s="53" t="str">
        <f t="shared" si="733"/>
        <v/>
      </c>
      <c r="X14436" s="53" t="str">
        <f t="shared" si="733"/>
        <v/>
      </c>
    </row>
    <row r="14437" spans="18:24" hidden="1" x14ac:dyDescent="0.3">
      <c r="R14437">
        <f t="shared" si="734"/>
        <v>0</v>
      </c>
      <c r="S14437">
        <f t="shared" si="735"/>
        <v>0</v>
      </c>
      <c r="T14437" s="53" t="str">
        <f t="shared" si="733"/>
        <v/>
      </c>
      <c r="U14437" s="53" t="str">
        <f t="shared" si="733"/>
        <v/>
      </c>
      <c r="V14437" s="53" t="str">
        <f t="shared" si="733"/>
        <v/>
      </c>
      <c r="W14437" s="53" t="str">
        <f t="shared" si="733"/>
        <v/>
      </c>
      <c r="X14437" s="53" t="str">
        <f t="shared" si="733"/>
        <v/>
      </c>
    </row>
    <row r="14438" spans="18:24" hidden="1" x14ac:dyDescent="0.3">
      <c r="R14438">
        <f t="shared" si="734"/>
        <v>0</v>
      </c>
      <c r="S14438">
        <f t="shared" si="735"/>
        <v>0</v>
      </c>
      <c r="T14438" s="53" t="str">
        <f t="shared" si="733"/>
        <v/>
      </c>
      <c r="U14438" s="53" t="str">
        <f t="shared" si="733"/>
        <v/>
      </c>
      <c r="V14438" s="53" t="str">
        <f t="shared" si="733"/>
        <v/>
      </c>
      <c r="W14438" s="53" t="str">
        <f t="shared" si="733"/>
        <v/>
      </c>
      <c r="X14438" s="53" t="str">
        <f t="shared" si="733"/>
        <v/>
      </c>
    </row>
    <row r="14439" spans="18:24" hidden="1" x14ac:dyDescent="0.3">
      <c r="R14439">
        <f t="shared" si="734"/>
        <v>0</v>
      </c>
      <c r="S14439">
        <f t="shared" si="735"/>
        <v>0</v>
      </c>
      <c r="T14439" s="53" t="str">
        <f t="shared" si="733"/>
        <v/>
      </c>
      <c r="U14439" s="53" t="str">
        <f t="shared" si="733"/>
        <v/>
      </c>
      <c r="V14439" s="53" t="str">
        <f t="shared" si="733"/>
        <v/>
      </c>
      <c r="W14439" s="53" t="str">
        <f t="shared" si="733"/>
        <v/>
      </c>
      <c r="X14439" s="53" t="str">
        <f t="shared" si="733"/>
        <v/>
      </c>
    </row>
    <row r="14440" spans="18:24" hidden="1" x14ac:dyDescent="0.3">
      <c r="R14440">
        <f t="shared" si="734"/>
        <v>0</v>
      </c>
      <c r="S14440">
        <f t="shared" si="735"/>
        <v>0</v>
      </c>
      <c r="T14440" s="53" t="str">
        <f t="shared" si="733"/>
        <v/>
      </c>
      <c r="U14440" s="53" t="str">
        <f t="shared" si="733"/>
        <v/>
      </c>
      <c r="V14440" s="53" t="str">
        <f t="shared" si="733"/>
        <v/>
      </c>
      <c r="W14440" s="53" t="str">
        <f t="shared" si="733"/>
        <v/>
      </c>
      <c r="X14440" s="53" t="str">
        <f t="shared" si="733"/>
        <v/>
      </c>
    </row>
    <row r="14441" spans="18:24" hidden="1" x14ac:dyDescent="0.3">
      <c r="R14441">
        <f t="shared" si="734"/>
        <v>0</v>
      </c>
      <c r="S14441">
        <f t="shared" si="735"/>
        <v>0</v>
      </c>
      <c r="T14441" s="53" t="str">
        <f t="shared" si="733"/>
        <v/>
      </c>
      <c r="U14441" s="53" t="str">
        <f t="shared" si="733"/>
        <v/>
      </c>
      <c r="V14441" s="53" t="str">
        <f t="shared" si="733"/>
        <v/>
      </c>
      <c r="W14441" s="53" t="str">
        <f t="shared" si="733"/>
        <v/>
      </c>
      <c r="X14441" s="53" t="str">
        <f t="shared" si="733"/>
        <v/>
      </c>
    </row>
    <row r="14442" spans="18:24" hidden="1" x14ac:dyDescent="0.3">
      <c r="R14442">
        <f t="shared" si="734"/>
        <v>0</v>
      </c>
      <c r="S14442">
        <f t="shared" si="735"/>
        <v>0</v>
      </c>
      <c r="T14442" s="53" t="str">
        <f t="shared" si="733"/>
        <v/>
      </c>
      <c r="U14442" s="53" t="str">
        <f t="shared" si="733"/>
        <v/>
      </c>
      <c r="V14442" s="53" t="str">
        <f t="shared" si="733"/>
        <v/>
      </c>
      <c r="W14442" s="53" t="str">
        <f t="shared" si="733"/>
        <v/>
      </c>
      <c r="X14442" s="53" t="str">
        <f t="shared" si="733"/>
        <v/>
      </c>
    </row>
    <row r="14443" spans="18:24" hidden="1" x14ac:dyDescent="0.3">
      <c r="R14443">
        <f t="shared" si="734"/>
        <v>0</v>
      </c>
      <c r="S14443">
        <f t="shared" si="735"/>
        <v>0</v>
      </c>
      <c r="T14443" s="53" t="str">
        <f t="shared" si="733"/>
        <v/>
      </c>
      <c r="U14443" s="53" t="str">
        <f t="shared" si="733"/>
        <v/>
      </c>
      <c r="V14443" s="53" t="str">
        <f t="shared" si="733"/>
        <v/>
      </c>
      <c r="W14443" s="53" t="str">
        <f t="shared" si="733"/>
        <v/>
      </c>
      <c r="X14443" s="53" t="str">
        <f t="shared" si="733"/>
        <v/>
      </c>
    </row>
    <row r="14444" spans="18:24" hidden="1" x14ac:dyDescent="0.3">
      <c r="R14444">
        <f t="shared" si="734"/>
        <v>0</v>
      </c>
      <c r="S14444">
        <f t="shared" si="735"/>
        <v>0</v>
      </c>
      <c r="T14444" s="53" t="str">
        <f t="shared" si="733"/>
        <v/>
      </c>
      <c r="U14444" s="53" t="str">
        <f t="shared" si="733"/>
        <v/>
      </c>
      <c r="V14444" s="53" t="str">
        <f t="shared" si="733"/>
        <v/>
      </c>
      <c r="W14444" s="53" t="str">
        <f t="shared" si="733"/>
        <v/>
      </c>
      <c r="X14444" s="53" t="str">
        <f t="shared" si="733"/>
        <v/>
      </c>
    </row>
    <row r="14445" spans="18:24" hidden="1" x14ac:dyDescent="0.3">
      <c r="R14445">
        <f t="shared" si="734"/>
        <v>0</v>
      </c>
      <c r="S14445">
        <f t="shared" si="735"/>
        <v>0</v>
      </c>
      <c r="T14445" s="53" t="str">
        <f t="shared" si="733"/>
        <v/>
      </c>
      <c r="U14445" s="53" t="str">
        <f t="shared" si="733"/>
        <v/>
      </c>
      <c r="V14445" s="53" t="str">
        <f t="shared" si="733"/>
        <v/>
      </c>
      <c r="W14445" s="53" t="str">
        <f t="shared" si="733"/>
        <v/>
      </c>
      <c r="X14445" s="53" t="str">
        <f t="shared" si="733"/>
        <v/>
      </c>
    </row>
    <row r="14446" spans="18:24" hidden="1" x14ac:dyDescent="0.3">
      <c r="R14446">
        <f t="shared" si="734"/>
        <v>0</v>
      </c>
      <c r="S14446">
        <f t="shared" si="735"/>
        <v>0</v>
      </c>
      <c r="T14446" s="53" t="str">
        <f t="shared" si="733"/>
        <v/>
      </c>
      <c r="U14446" s="53" t="str">
        <f t="shared" si="733"/>
        <v/>
      </c>
      <c r="V14446" s="53" t="str">
        <f t="shared" si="733"/>
        <v/>
      </c>
      <c r="W14446" s="53" t="str">
        <f t="shared" si="733"/>
        <v/>
      </c>
      <c r="X14446" s="53" t="str">
        <f t="shared" si="733"/>
        <v/>
      </c>
    </row>
    <row r="14447" spans="18:24" hidden="1" x14ac:dyDescent="0.3">
      <c r="R14447">
        <f t="shared" si="734"/>
        <v>0</v>
      </c>
      <c r="S14447">
        <f t="shared" si="735"/>
        <v>0</v>
      </c>
      <c r="T14447" s="53" t="str">
        <f t="shared" si="733"/>
        <v/>
      </c>
      <c r="U14447" s="53" t="str">
        <f t="shared" si="733"/>
        <v/>
      </c>
      <c r="V14447" s="53" t="str">
        <f t="shared" si="733"/>
        <v/>
      </c>
      <c r="W14447" s="53" t="str">
        <f t="shared" si="733"/>
        <v/>
      </c>
      <c r="X14447" s="53" t="str">
        <f t="shared" si="733"/>
        <v/>
      </c>
    </row>
    <row r="14448" spans="18:24" hidden="1" x14ac:dyDescent="0.3">
      <c r="R14448">
        <f t="shared" si="734"/>
        <v>0</v>
      </c>
      <c r="S14448">
        <f t="shared" si="735"/>
        <v>0</v>
      </c>
      <c r="T14448" s="53" t="str">
        <f t="shared" si="733"/>
        <v/>
      </c>
      <c r="U14448" s="53" t="str">
        <f t="shared" si="733"/>
        <v/>
      </c>
      <c r="V14448" s="53" t="str">
        <f t="shared" si="733"/>
        <v/>
      </c>
      <c r="W14448" s="53" t="str">
        <f t="shared" si="733"/>
        <v/>
      </c>
      <c r="X14448" s="53" t="str">
        <f t="shared" si="733"/>
        <v/>
      </c>
    </row>
    <row r="14449" spans="18:24" hidden="1" x14ac:dyDescent="0.3">
      <c r="R14449">
        <f t="shared" si="734"/>
        <v>0</v>
      </c>
      <c r="S14449">
        <f t="shared" si="735"/>
        <v>0</v>
      </c>
      <c r="T14449" s="53" t="str">
        <f t="shared" si="733"/>
        <v/>
      </c>
      <c r="U14449" s="53" t="str">
        <f t="shared" si="733"/>
        <v/>
      </c>
      <c r="V14449" s="53" t="str">
        <f t="shared" si="733"/>
        <v/>
      </c>
      <c r="W14449" s="53" t="str">
        <f t="shared" si="733"/>
        <v/>
      </c>
      <c r="X14449" s="53" t="str">
        <f t="shared" si="733"/>
        <v/>
      </c>
    </row>
    <row r="14450" spans="18:24" hidden="1" x14ac:dyDescent="0.3">
      <c r="R14450">
        <f t="shared" si="734"/>
        <v>0</v>
      </c>
      <c r="S14450">
        <f t="shared" si="735"/>
        <v>0</v>
      </c>
      <c r="T14450" s="53" t="str">
        <f t="shared" si="733"/>
        <v/>
      </c>
      <c r="U14450" s="53" t="str">
        <f t="shared" si="733"/>
        <v/>
      </c>
      <c r="V14450" s="53" t="str">
        <f t="shared" si="733"/>
        <v/>
      </c>
      <c r="W14450" s="53" t="str">
        <f t="shared" si="733"/>
        <v/>
      </c>
      <c r="X14450" s="53" t="str">
        <f t="shared" si="733"/>
        <v/>
      </c>
    </row>
    <row r="14451" spans="18:24" hidden="1" x14ac:dyDescent="0.3">
      <c r="R14451">
        <f t="shared" si="734"/>
        <v>0</v>
      </c>
      <c r="S14451">
        <f t="shared" si="735"/>
        <v>0</v>
      </c>
      <c r="T14451" s="53" t="str">
        <f t="shared" si="733"/>
        <v/>
      </c>
      <c r="U14451" s="53" t="str">
        <f t="shared" si="733"/>
        <v/>
      </c>
      <c r="V14451" s="53" t="str">
        <f t="shared" si="733"/>
        <v/>
      </c>
      <c r="W14451" s="53" t="str">
        <f t="shared" si="733"/>
        <v/>
      </c>
      <c r="X14451" s="53" t="str">
        <f t="shared" si="733"/>
        <v/>
      </c>
    </row>
    <row r="14452" spans="18:24" hidden="1" x14ac:dyDescent="0.3">
      <c r="R14452">
        <f t="shared" si="734"/>
        <v>0</v>
      </c>
      <c r="S14452">
        <f t="shared" si="735"/>
        <v>0</v>
      </c>
      <c r="T14452" s="53" t="str">
        <f t="shared" ref="T14452:X14502" si="736">IF(OR(COUNTIF($D14452,"*"&amp;T$5&amp;"*")&gt;0,$D14452="GRUPO TEPSA"),T$5,"")</f>
        <v/>
      </c>
      <c r="U14452" s="53" t="str">
        <f t="shared" si="736"/>
        <v/>
      </c>
      <c r="V14452" s="53" t="str">
        <f t="shared" si="736"/>
        <v/>
      </c>
      <c r="W14452" s="53" t="str">
        <f t="shared" si="736"/>
        <v/>
      </c>
      <c r="X14452" s="53" t="str">
        <f t="shared" si="736"/>
        <v/>
      </c>
    </row>
    <row r="14453" spans="18:24" hidden="1" x14ac:dyDescent="0.3">
      <c r="R14453">
        <f t="shared" si="734"/>
        <v>0</v>
      </c>
      <c r="S14453">
        <f t="shared" si="735"/>
        <v>0</v>
      </c>
      <c r="T14453" s="53" t="str">
        <f t="shared" si="736"/>
        <v/>
      </c>
      <c r="U14453" s="53" t="str">
        <f t="shared" si="736"/>
        <v/>
      </c>
      <c r="V14453" s="53" t="str">
        <f t="shared" si="736"/>
        <v/>
      </c>
      <c r="W14453" s="53" t="str">
        <f t="shared" si="736"/>
        <v/>
      </c>
      <c r="X14453" s="53" t="str">
        <f t="shared" si="736"/>
        <v/>
      </c>
    </row>
    <row r="14454" spans="18:24" hidden="1" x14ac:dyDescent="0.3">
      <c r="R14454">
        <f t="shared" si="734"/>
        <v>0</v>
      </c>
      <c r="S14454">
        <f t="shared" si="735"/>
        <v>0</v>
      </c>
      <c r="T14454" s="53" t="str">
        <f t="shared" si="736"/>
        <v/>
      </c>
      <c r="U14454" s="53" t="str">
        <f t="shared" si="736"/>
        <v/>
      </c>
      <c r="V14454" s="53" t="str">
        <f t="shared" si="736"/>
        <v/>
      </c>
      <c r="W14454" s="53" t="str">
        <f t="shared" si="736"/>
        <v/>
      </c>
      <c r="X14454" s="53" t="str">
        <f t="shared" si="736"/>
        <v/>
      </c>
    </row>
    <row r="14455" spans="18:24" hidden="1" x14ac:dyDescent="0.3">
      <c r="R14455">
        <f t="shared" si="734"/>
        <v>0</v>
      </c>
      <c r="S14455">
        <f t="shared" si="735"/>
        <v>0</v>
      </c>
      <c r="T14455" s="53" t="str">
        <f t="shared" si="736"/>
        <v/>
      </c>
      <c r="U14455" s="53" t="str">
        <f t="shared" si="736"/>
        <v/>
      </c>
      <c r="V14455" s="53" t="str">
        <f t="shared" si="736"/>
        <v/>
      </c>
      <c r="W14455" s="53" t="str">
        <f t="shared" si="736"/>
        <v/>
      </c>
      <c r="X14455" s="53" t="str">
        <f t="shared" si="736"/>
        <v/>
      </c>
    </row>
    <row r="14456" spans="18:24" hidden="1" x14ac:dyDescent="0.3">
      <c r="R14456">
        <f t="shared" si="734"/>
        <v>0</v>
      </c>
      <c r="S14456">
        <f t="shared" si="735"/>
        <v>0</v>
      </c>
      <c r="T14456" s="53" t="str">
        <f t="shared" si="736"/>
        <v/>
      </c>
      <c r="U14456" s="53" t="str">
        <f t="shared" si="736"/>
        <v/>
      </c>
      <c r="V14456" s="53" t="str">
        <f t="shared" si="736"/>
        <v/>
      </c>
      <c r="W14456" s="53" t="str">
        <f t="shared" si="736"/>
        <v/>
      </c>
      <c r="X14456" s="53" t="str">
        <f t="shared" si="736"/>
        <v/>
      </c>
    </row>
    <row r="14457" spans="18:24" hidden="1" x14ac:dyDescent="0.3">
      <c r="R14457">
        <f t="shared" si="734"/>
        <v>0</v>
      </c>
      <c r="S14457">
        <f t="shared" si="735"/>
        <v>0</v>
      </c>
      <c r="T14457" s="53" t="str">
        <f t="shared" si="736"/>
        <v/>
      </c>
      <c r="U14457" s="53" t="str">
        <f t="shared" si="736"/>
        <v/>
      </c>
      <c r="V14457" s="53" t="str">
        <f t="shared" si="736"/>
        <v/>
      </c>
      <c r="W14457" s="53" t="str">
        <f t="shared" si="736"/>
        <v/>
      </c>
      <c r="X14457" s="53" t="str">
        <f t="shared" si="736"/>
        <v/>
      </c>
    </row>
    <row r="14458" spans="18:24" hidden="1" x14ac:dyDescent="0.3">
      <c r="R14458">
        <f t="shared" si="734"/>
        <v>0</v>
      </c>
      <c r="S14458">
        <f t="shared" si="735"/>
        <v>0</v>
      </c>
      <c r="T14458" s="53" t="str">
        <f t="shared" si="736"/>
        <v/>
      </c>
      <c r="U14458" s="53" t="str">
        <f t="shared" si="736"/>
        <v/>
      </c>
      <c r="V14458" s="53" t="str">
        <f t="shared" si="736"/>
        <v/>
      </c>
      <c r="W14458" s="53" t="str">
        <f t="shared" si="736"/>
        <v/>
      </c>
      <c r="X14458" s="53" t="str">
        <f t="shared" si="736"/>
        <v/>
      </c>
    </row>
    <row r="14459" spans="18:24" hidden="1" x14ac:dyDescent="0.3">
      <c r="R14459">
        <f t="shared" si="734"/>
        <v>0</v>
      </c>
      <c r="S14459">
        <f t="shared" si="735"/>
        <v>0</v>
      </c>
      <c r="T14459" s="53" t="str">
        <f t="shared" si="736"/>
        <v/>
      </c>
      <c r="U14459" s="53" t="str">
        <f t="shared" si="736"/>
        <v/>
      </c>
      <c r="V14459" s="53" t="str">
        <f t="shared" si="736"/>
        <v/>
      </c>
      <c r="W14459" s="53" t="str">
        <f t="shared" si="736"/>
        <v/>
      </c>
      <c r="X14459" s="53" t="str">
        <f t="shared" si="736"/>
        <v/>
      </c>
    </row>
    <row r="14460" spans="18:24" hidden="1" x14ac:dyDescent="0.3">
      <c r="R14460">
        <f t="shared" si="734"/>
        <v>0</v>
      </c>
      <c r="S14460">
        <f t="shared" si="735"/>
        <v>0</v>
      </c>
      <c r="T14460" s="53" t="str">
        <f t="shared" si="736"/>
        <v/>
      </c>
      <c r="U14460" s="53" t="str">
        <f t="shared" si="736"/>
        <v/>
      </c>
      <c r="V14460" s="53" t="str">
        <f t="shared" si="736"/>
        <v/>
      </c>
      <c r="W14460" s="53" t="str">
        <f t="shared" si="736"/>
        <v/>
      </c>
      <c r="X14460" s="53" t="str">
        <f t="shared" si="736"/>
        <v/>
      </c>
    </row>
    <row r="14461" spans="18:24" hidden="1" x14ac:dyDescent="0.3">
      <c r="R14461">
        <f t="shared" si="734"/>
        <v>0</v>
      </c>
      <c r="S14461">
        <f t="shared" si="735"/>
        <v>0</v>
      </c>
      <c r="T14461" s="53" t="str">
        <f t="shared" si="736"/>
        <v/>
      </c>
      <c r="U14461" s="53" t="str">
        <f t="shared" si="736"/>
        <v/>
      </c>
      <c r="V14461" s="53" t="str">
        <f t="shared" si="736"/>
        <v/>
      </c>
      <c r="W14461" s="53" t="str">
        <f t="shared" si="736"/>
        <v/>
      </c>
      <c r="X14461" s="53" t="str">
        <f t="shared" si="736"/>
        <v/>
      </c>
    </row>
    <row r="14462" spans="18:24" hidden="1" x14ac:dyDescent="0.3">
      <c r="R14462">
        <f t="shared" si="734"/>
        <v>0</v>
      </c>
      <c r="S14462">
        <f t="shared" si="735"/>
        <v>0</v>
      </c>
      <c r="T14462" s="53" t="str">
        <f t="shared" si="736"/>
        <v/>
      </c>
      <c r="U14462" s="53" t="str">
        <f t="shared" si="736"/>
        <v/>
      </c>
      <c r="V14462" s="53" t="str">
        <f t="shared" si="736"/>
        <v/>
      </c>
      <c r="W14462" s="53" t="str">
        <f t="shared" si="736"/>
        <v/>
      </c>
      <c r="X14462" s="53" t="str">
        <f t="shared" si="736"/>
        <v/>
      </c>
    </row>
    <row r="14463" spans="18:24" hidden="1" x14ac:dyDescent="0.3">
      <c r="R14463">
        <f t="shared" si="734"/>
        <v>0</v>
      </c>
      <c r="S14463">
        <f t="shared" si="735"/>
        <v>0</v>
      </c>
      <c r="T14463" s="53" t="str">
        <f t="shared" si="736"/>
        <v/>
      </c>
      <c r="U14463" s="53" t="str">
        <f t="shared" si="736"/>
        <v/>
      </c>
      <c r="V14463" s="53" t="str">
        <f t="shared" si="736"/>
        <v/>
      </c>
      <c r="W14463" s="53" t="str">
        <f t="shared" si="736"/>
        <v/>
      </c>
      <c r="X14463" s="53" t="str">
        <f t="shared" si="736"/>
        <v/>
      </c>
    </row>
    <row r="14464" spans="18:24" hidden="1" x14ac:dyDescent="0.3">
      <c r="R14464">
        <f t="shared" si="734"/>
        <v>0</v>
      </c>
      <c r="S14464">
        <f t="shared" si="735"/>
        <v>0</v>
      </c>
      <c r="T14464" s="53" t="str">
        <f t="shared" si="736"/>
        <v/>
      </c>
      <c r="U14464" s="53" t="str">
        <f t="shared" si="736"/>
        <v/>
      </c>
      <c r="V14464" s="53" t="str">
        <f t="shared" si="736"/>
        <v/>
      </c>
      <c r="W14464" s="53" t="str">
        <f t="shared" si="736"/>
        <v/>
      </c>
      <c r="X14464" s="53" t="str">
        <f t="shared" si="736"/>
        <v/>
      </c>
    </row>
    <row r="14465" spans="18:24" hidden="1" x14ac:dyDescent="0.3">
      <c r="R14465">
        <f t="shared" si="734"/>
        <v>0</v>
      </c>
      <c r="S14465">
        <f t="shared" si="735"/>
        <v>0</v>
      </c>
      <c r="T14465" s="53" t="str">
        <f t="shared" si="736"/>
        <v/>
      </c>
      <c r="U14465" s="53" t="str">
        <f t="shared" si="736"/>
        <v/>
      </c>
      <c r="V14465" s="53" t="str">
        <f t="shared" si="736"/>
        <v/>
      </c>
      <c r="W14465" s="53" t="str">
        <f t="shared" si="736"/>
        <v/>
      </c>
      <c r="X14465" s="53" t="str">
        <f t="shared" si="736"/>
        <v/>
      </c>
    </row>
    <row r="14466" spans="18:24" hidden="1" x14ac:dyDescent="0.3">
      <c r="R14466">
        <f t="shared" si="734"/>
        <v>0</v>
      </c>
      <c r="S14466">
        <f t="shared" si="735"/>
        <v>0</v>
      </c>
      <c r="T14466" s="53" t="str">
        <f t="shared" si="736"/>
        <v/>
      </c>
      <c r="U14466" s="53" t="str">
        <f t="shared" si="736"/>
        <v/>
      </c>
      <c r="V14466" s="53" t="str">
        <f t="shared" si="736"/>
        <v/>
      </c>
      <c r="W14466" s="53" t="str">
        <f t="shared" si="736"/>
        <v/>
      </c>
      <c r="X14466" s="53" t="str">
        <f t="shared" si="736"/>
        <v/>
      </c>
    </row>
    <row r="14467" spans="18:24" hidden="1" x14ac:dyDescent="0.3">
      <c r="R14467">
        <f t="shared" si="734"/>
        <v>0</v>
      </c>
      <c r="S14467">
        <f t="shared" si="735"/>
        <v>0</v>
      </c>
      <c r="T14467" s="53" t="str">
        <f t="shared" si="736"/>
        <v/>
      </c>
      <c r="U14467" s="53" t="str">
        <f t="shared" si="736"/>
        <v/>
      </c>
      <c r="V14467" s="53" t="str">
        <f t="shared" si="736"/>
        <v/>
      </c>
      <c r="W14467" s="53" t="str">
        <f t="shared" si="736"/>
        <v/>
      </c>
      <c r="X14467" s="53" t="str">
        <f t="shared" si="736"/>
        <v/>
      </c>
    </row>
    <row r="14468" spans="18:24" hidden="1" x14ac:dyDescent="0.3">
      <c r="R14468">
        <f t="shared" si="734"/>
        <v>0</v>
      </c>
      <c r="S14468">
        <f t="shared" si="735"/>
        <v>0</v>
      </c>
      <c r="T14468" s="53" t="str">
        <f t="shared" si="736"/>
        <v/>
      </c>
      <c r="U14468" s="53" t="str">
        <f t="shared" si="736"/>
        <v/>
      </c>
      <c r="V14468" s="53" t="str">
        <f t="shared" si="736"/>
        <v/>
      </c>
      <c r="W14468" s="53" t="str">
        <f t="shared" si="736"/>
        <v/>
      </c>
      <c r="X14468" s="53" t="str">
        <f t="shared" si="736"/>
        <v/>
      </c>
    </row>
    <row r="14469" spans="18:24" hidden="1" x14ac:dyDescent="0.3">
      <c r="R14469">
        <f t="shared" si="734"/>
        <v>0</v>
      </c>
      <c r="S14469">
        <f t="shared" si="735"/>
        <v>0</v>
      </c>
      <c r="T14469" s="53" t="str">
        <f t="shared" si="736"/>
        <v/>
      </c>
      <c r="U14469" s="53" t="str">
        <f t="shared" si="736"/>
        <v/>
      </c>
      <c r="V14469" s="53" t="str">
        <f t="shared" si="736"/>
        <v/>
      </c>
      <c r="W14469" s="53" t="str">
        <f t="shared" si="736"/>
        <v/>
      </c>
      <c r="X14469" s="53" t="str">
        <f t="shared" si="736"/>
        <v/>
      </c>
    </row>
    <row r="14470" spans="18:24" hidden="1" x14ac:dyDescent="0.3">
      <c r="R14470">
        <f t="shared" si="734"/>
        <v>0</v>
      </c>
      <c r="S14470">
        <f t="shared" si="735"/>
        <v>0</v>
      </c>
      <c r="T14470" s="53" t="str">
        <f t="shared" si="736"/>
        <v/>
      </c>
      <c r="U14470" s="53" t="str">
        <f t="shared" si="736"/>
        <v/>
      </c>
      <c r="V14470" s="53" t="str">
        <f t="shared" si="736"/>
        <v/>
      </c>
      <c r="W14470" s="53" t="str">
        <f t="shared" si="736"/>
        <v/>
      </c>
      <c r="X14470" s="53" t="str">
        <f t="shared" si="736"/>
        <v/>
      </c>
    </row>
    <row r="14471" spans="18:24" hidden="1" x14ac:dyDescent="0.3">
      <c r="R14471">
        <f t="shared" ref="R14471:R14534" si="737">IF(OR(D14471="GRUPO TEPSA",D14471="TODAS"),P14471/5,P14471)</f>
        <v>0</v>
      </c>
      <c r="S14471">
        <f t="shared" si="735"/>
        <v>0</v>
      </c>
      <c r="T14471" s="53" t="str">
        <f t="shared" si="736"/>
        <v/>
      </c>
      <c r="U14471" s="53" t="str">
        <f t="shared" si="736"/>
        <v/>
      </c>
      <c r="V14471" s="53" t="str">
        <f t="shared" si="736"/>
        <v/>
      </c>
      <c r="W14471" s="53" t="str">
        <f t="shared" si="736"/>
        <v/>
      </c>
      <c r="X14471" s="53" t="str">
        <f t="shared" si="736"/>
        <v/>
      </c>
    </row>
    <row r="14472" spans="18:24" hidden="1" x14ac:dyDescent="0.3">
      <c r="R14472">
        <f t="shared" si="737"/>
        <v>0</v>
      </c>
      <c r="S14472">
        <f t="shared" si="735"/>
        <v>0</v>
      </c>
      <c r="T14472" s="53" t="str">
        <f t="shared" si="736"/>
        <v/>
      </c>
      <c r="U14472" s="53" t="str">
        <f t="shared" si="736"/>
        <v/>
      </c>
      <c r="V14472" s="53" t="str">
        <f t="shared" si="736"/>
        <v/>
      </c>
      <c r="W14472" s="53" t="str">
        <f t="shared" si="736"/>
        <v/>
      </c>
      <c r="X14472" s="53" t="str">
        <f t="shared" si="736"/>
        <v/>
      </c>
    </row>
    <row r="14473" spans="18:24" hidden="1" x14ac:dyDescent="0.3">
      <c r="R14473">
        <f t="shared" si="737"/>
        <v>0</v>
      </c>
      <c r="S14473">
        <f t="shared" si="735"/>
        <v>0</v>
      </c>
      <c r="T14473" s="53" t="str">
        <f t="shared" si="736"/>
        <v/>
      </c>
      <c r="U14473" s="53" t="str">
        <f t="shared" si="736"/>
        <v/>
      </c>
      <c r="V14473" s="53" t="str">
        <f t="shared" si="736"/>
        <v/>
      </c>
      <c r="W14473" s="53" t="str">
        <f t="shared" si="736"/>
        <v/>
      </c>
      <c r="X14473" s="53" t="str">
        <f t="shared" si="736"/>
        <v/>
      </c>
    </row>
    <row r="14474" spans="18:24" hidden="1" x14ac:dyDescent="0.3">
      <c r="R14474">
        <f t="shared" si="737"/>
        <v>0</v>
      </c>
      <c r="S14474">
        <f t="shared" si="735"/>
        <v>0</v>
      </c>
      <c r="T14474" s="53" t="str">
        <f t="shared" si="736"/>
        <v/>
      </c>
      <c r="U14474" s="53" t="str">
        <f t="shared" si="736"/>
        <v/>
      </c>
      <c r="V14474" s="53" t="str">
        <f t="shared" si="736"/>
        <v/>
      </c>
      <c r="W14474" s="53" t="str">
        <f t="shared" si="736"/>
        <v/>
      </c>
      <c r="X14474" s="53" t="str">
        <f t="shared" si="736"/>
        <v/>
      </c>
    </row>
    <row r="14475" spans="18:24" hidden="1" x14ac:dyDescent="0.3">
      <c r="R14475">
        <f t="shared" si="737"/>
        <v>0</v>
      </c>
      <c r="S14475">
        <f t="shared" ref="S14475:S14538" si="738">IF(OR(D14475="GRUPO TEPSA",D14475="TODAS"),Q14475/5,Q14475)</f>
        <v>0</v>
      </c>
      <c r="T14475" s="53" t="str">
        <f t="shared" si="736"/>
        <v/>
      </c>
      <c r="U14475" s="53" t="str">
        <f t="shared" si="736"/>
        <v/>
      </c>
      <c r="V14475" s="53" t="str">
        <f t="shared" si="736"/>
        <v/>
      </c>
      <c r="W14475" s="53" t="str">
        <f t="shared" si="736"/>
        <v/>
      </c>
      <c r="X14475" s="53" t="str">
        <f t="shared" si="736"/>
        <v/>
      </c>
    </row>
    <row r="14476" spans="18:24" hidden="1" x14ac:dyDescent="0.3">
      <c r="R14476">
        <f t="shared" si="737"/>
        <v>0</v>
      </c>
      <c r="S14476">
        <f t="shared" si="738"/>
        <v>0</v>
      </c>
      <c r="T14476" s="53" t="str">
        <f t="shared" si="736"/>
        <v/>
      </c>
      <c r="U14476" s="53" t="str">
        <f t="shared" si="736"/>
        <v/>
      </c>
      <c r="V14476" s="53" t="str">
        <f t="shared" si="736"/>
        <v/>
      </c>
      <c r="W14476" s="53" t="str">
        <f t="shared" si="736"/>
        <v/>
      </c>
      <c r="X14476" s="53" t="str">
        <f t="shared" si="736"/>
        <v/>
      </c>
    </row>
    <row r="14477" spans="18:24" hidden="1" x14ac:dyDescent="0.3">
      <c r="R14477">
        <f t="shared" si="737"/>
        <v>0</v>
      </c>
      <c r="S14477">
        <f t="shared" si="738"/>
        <v>0</v>
      </c>
      <c r="T14477" s="53" t="str">
        <f t="shared" si="736"/>
        <v/>
      </c>
      <c r="U14477" s="53" t="str">
        <f t="shared" si="736"/>
        <v/>
      </c>
      <c r="V14477" s="53" t="str">
        <f t="shared" si="736"/>
        <v/>
      </c>
      <c r="W14477" s="53" t="str">
        <f t="shared" si="736"/>
        <v/>
      </c>
      <c r="X14477" s="53" t="str">
        <f t="shared" si="736"/>
        <v/>
      </c>
    </row>
    <row r="14478" spans="18:24" hidden="1" x14ac:dyDescent="0.3">
      <c r="R14478">
        <f t="shared" si="737"/>
        <v>0</v>
      </c>
      <c r="S14478">
        <f t="shared" si="738"/>
        <v>0</v>
      </c>
      <c r="T14478" s="53" t="str">
        <f t="shared" si="736"/>
        <v/>
      </c>
      <c r="U14478" s="53" t="str">
        <f t="shared" si="736"/>
        <v/>
      </c>
      <c r="V14478" s="53" t="str">
        <f t="shared" si="736"/>
        <v/>
      </c>
      <c r="W14478" s="53" t="str">
        <f t="shared" si="736"/>
        <v/>
      </c>
      <c r="X14478" s="53" t="str">
        <f t="shared" si="736"/>
        <v/>
      </c>
    </row>
    <row r="14479" spans="18:24" hidden="1" x14ac:dyDescent="0.3">
      <c r="R14479">
        <f t="shared" si="737"/>
        <v>0</v>
      </c>
      <c r="S14479">
        <f t="shared" si="738"/>
        <v>0</v>
      </c>
      <c r="T14479" s="53" t="str">
        <f t="shared" si="736"/>
        <v/>
      </c>
      <c r="U14479" s="53" t="str">
        <f t="shared" si="736"/>
        <v/>
      </c>
      <c r="V14479" s="53" t="str">
        <f t="shared" si="736"/>
        <v/>
      </c>
      <c r="W14479" s="53" t="str">
        <f t="shared" si="736"/>
        <v/>
      </c>
      <c r="X14479" s="53" t="str">
        <f t="shared" si="736"/>
        <v/>
      </c>
    </row>
    <row r="14480" spans="18:24" hidden="1" x14ac:dyDescent="0.3">
      <c r="R14480">
        <f t="shared" si="737"/>
        <v>0</v>
      </c>
      <c r="S14480">
        <f t="shared" si="738"/>
        <v>0</v>
      </c>
      <c r="T14480" s="53" t="str">
        <f t="shared" si="736"/>
        <v/>
      </c>
      <c r="U14480" s="53" t="str">
        <f t="shared" si="736"/>
        <v/>
      </c>
      <c r="V14480" s="53" t="str">
        <f t="shared" si="736"/>
        <v/>
      </c>
      <c r="W14480" s="53" t="str">
        <f t="shared" si="736"/>
        <v/>
      </c>
      <c r="X14480" s="53" t="str">
        <f t="shared" si="736"/>
        <v/>
      </c>
    </row>
    <row r="14481" spans="18:24" hidden="1" x14ac:dyDescent="0.3">
      <c r="R14481">
        <f t="shared" si="737"/>
        <v>0</v>
      </c>
      <c r="S14481">
        <f t="shared" si="738"/>
        <v>0</v>
      </c>
      <c r="T14481" s="53" t="str">
        <f t="shared" si="736"/>
        <v/>
      </c>
      <c r="U14481" s="53" t="str">
        <f t="shared" si="736"/>
        <v/>
      </c>
      <c r="V14481" s="53" t="str">
        <f t="shared" si="736"/>
        <v/>
      </c>
      <c r="W14481" s="53" t="str">
        <f t="shared" si="736"/>
        <v/>
      </c>
      <c r="X14481" s="53" t="str">
        <f t="shared" si="736"/>
        <v/>
      </c>
    </row>
    <row r="14482" spans="18:24" hidden="1" x14ac:dyDescent="0.3">
      <c r="R14482">
        <f t="shared" si="737"/>
        <v>0</v>
      </c>
      <c r="S14482">
        <f t="shared" si="738"/>
        <v>0</v>
      </c>
      <c r="T14482" s="53" t="str">
        <f t="shared" si="736"/>
        <v/>
      </c>
      <c r="U14482" s="53" t="str">
        <f t="shared" si="736"/>
        <v/>
      </c>
      <c r="V14482" s="53" t="str">
        <f t="shared" si="736"/>
        <v/>
      </c>
      <c r="W14482" s="53" t="str">
        <f t="shared" si="736"/>
        <v/>
      </c>
      <c r="X14482" s="53" t="str">
        <f t="shared" si="736"/>
        <v/>
      </c>
    </row>
    <row r="14483" spans="18:24" hidden="1" x14ac:dyDescent="0.3">
      <c r="R14483">
        <f t="shared" si="737"/>
        <v>0</v>
      </c>
      <c r="S14483">
        <f t="shared" si="738"/>
        <v>0</v>
      </c>
      <c r="T14483" s="53" t="str">
        <f t="shared" si="736"/>
        <v/>
      </c>
      <c r="U14483" s="53" t="str">
        <f t="shared" si="736"/>
        <v/>
      </c>
      <c r="V14483" s="53" t="str">
        <f t="shared" si="736"/>
        <v/>
      </c>
      <c r="W14483" s="53" t="str">
        <f t="shared" si="736"/>
        <v/>
      </c>
      <c r="X14483" s="53" t="str">
        <f t="shared" si="736"/>
        <v/>
      </c>
    </row>
    <row r="14484" spans="18:24" hidden="1" x14ac:dyDescent="0.3">
      <c r="R14484">
        <f t="shared" si="737"/>
        <v>0</v>
      </c>
      <c r="S14484">
        <f t="shared" si="738"/>
        <v>0</v>
      </c>
      <c r="T14484" s="53" t="str">
        <f t="shared" si="736"/>
        <v/>
      </c>
      <c r="U14484" s="53" t="str">
        <f t="shared" si="736"/>
        <v/>
      </c>
      <c r="V14484" s="53" t="str">
        <f t="shared" si="736"/>
        <v/>
      </c>
      <c r="W14484" s="53" t="str">
        <f t="shared" si="736"/>
        <v/>
      </c>
      <c r="X14484" s="53" t="str">
        <f t="shared" si="736"/>
        <v/>
      </c>
    </row>
    <row r="14485" spans="18:24" hidden="1" x14ac:dyDescent="0.3">
      <c r="R14485">
        <f t="shared" si="737"/>
        <v>0</v>
      </c>
      <c r="S14485">
        <f t="shared" si="738"/>
        <v>0</v>
      </c>
      <c r="T14485" s="53" t="str">
        <f t="shared" si="736"/>
        <v/>
      </c>
      <c r="U14485" s="53" t="str">
        <f t="shared" si="736"/>
        <v/>
      </c>
      <c r="V14485" s="53" t="str">
        <f t="shared" si="736"/>
        <v/>
      </c>
      <c r="W14485" s="53" t="str">
        <f t="shared" si="736"/>
        <v/>
      </c>
      <c r="X14485" s="53" t="str">
        <f t="shared" si="736"/>
        <v/>
      </c>
    </row>
    <row r="14486" spans="18:24" hidden="1" x14ac:dyDescent="0.3">
      <c r="R14486">
        <f t="shared" si="737"/>
        <v>0</v>
      </c>
      <c r="S14486">
        <f t="shared" si="738"/>
        <v>0</v>
      </c>
      <c r="T14486" s="53" t="str">
        <f t="shared" si="736"/>
        <v/>
      </c>
      <c r="U14486" s="53" t="str">
        <f t="shared" si="736"/>
        <v/>
      </c>
      <c r="V14486" s="53" t="str">
        <f t="shared" si="736"/>
        <v/>
      </c>
      <c r="W14486" s="53" t="str">
        <f t="shared" si="736"/>
        <v/>
      </c>
      <c r="X14486" s="53" t="str">
        <f t="shared" si="736"/>
        <v/>
      </c>
    </row>
    <row r="14487" spans="18:24" hidden="1" x14ac:dyDescent="0.3">
      <c r="R14487">
        <f t="shared" si="737"/>
        <v>0</v>
      </c>
      <c r="S14487">
        <f t="shared" si="738"/>
        <v>0</v>
      </c>
      <c r="T14487" s="53" t="str">
        <f t="shared" si="736"/>
        <v/>
      </c>
      <c r="U14487" s="53" t="str">
        <f t="shared" si="736"/>
        <v/>
      </c>
      <c r="V14487" s="53" t="str">
        <f t="shared" si="736"/>
        <v/>
      </c>
      <c r="W14487" s="53" t="str">
        <f t="shared" si="736"/>
        <v/>
      </c>
      <c r="X14487" s="53" t="str">
        <f t="shared" si="736"/>
        <v/>
      </c>
    </row>
    <row r="14488" spans="18:24" hidden="1" x14ac:dyDescent="0.3">
      <c r="R14488">
        <f t="shared" si="737"/>
        <v>0</v>
      </c>
      <c r="S14488">
        <f t="shared" si="738"/>
        <v>0</v>
      </c>
      <c r="T14488" s="53" t="str">
        <f t="shared" si="736"/>
        <v/>
      </c>
      <c r="U14488" s="53" t="str">
        <f t="shared" si="736"/>
        <v/>
      </c>
      <c r="V14488" s="53" t="str">
        <f t="shared" si="736"/>
        <v/>
      </c>
      <c r="W14488" s="53" t="str">
        <f t="shared" si="736"/>
        <v/>
      </c>
      <c r="X14488" s="53" t="str">
        <f t="shared" si="736"/>
        <v/>
      </c>
    </row>
    <row r="14489" spans="18:24" hidden="1" x14ac:dyDescent="0.3">
      <c r="R14489">
        <f t="shared" si="737"/>
        <v>0</v>
      </c>
      <c r="S14489">
        <f t="shared" si="738"/>
        <v>0</v>
      </c>
      <c r="T14489" s="53" t="str">
        <f t="shared" si="736"/>
        <v/>
      </c>
      <c r="U14489" s="53" t="str">
        <f t="shared" si="736"/>
        <v/>
      </c>
      <c r="V14489" s="53" t="str">
        <f t="shared" si="736"/>
        <v/>
      </c>
      <c r="W14489" s="53" t="str">
        <f t="shared" si="736"/>
        <v/>
      </c>
      <c r="X14489" s="53" t="str">
        <f t="shared" si="736"/>
        <v/>
      </c>
    </row>
    <row r="14490" spans="18:24" hidden="1" x14ac:dyDescent="0.3">
      <c r="R14490">
        <f t="shared" si="737"/>
        <v>0</v>
      </c>
      <c r="S14490">
        <f t="shared" si="738"/>
        <v>0</v>
      </c>
      <c r="T14490" s="53" t="str">
        <f t="shared" si="736"/>
        <v/>
      </c>
      <c r="U14490" s="53" t="str">
        <f t="shared" si="736"/>
        <v/>
      </c>
      <c r="V14490" s="53" t="str">
        <f t="shared" si="736"/>
        <v/>
      </c>
      <c r="W14490" s="53" t="str">
        <f t="shared" si="736"/>
        <v/>
      </c>
      <c r="X14490" s="53" t="str">
        <f t="shared" si="736"/>
        <v/>
      </c>
    </row>
    <row r="14491" spans="18:24" hidden="1" x14ac:dyDescent="0.3">
      <c r="R14491">
        <f t="shared" si="737"/>
        <v>0</v>
      </c>
      <c r="S14491">
        <f t="shared" si="738"/>
        <v>0</v>
      </c>
      <c r="T14491" s="53" t="str">
        <f t="shared" si="736"/>
        <v/>
      </c>
      <c r="U14491" s="53" t="str">
        <f t="shared" si="736"/>
        <v/>
      </c>
      <c r="V14491" s="53" t="str">
        <f t="shared" si="736"/>
        <v/>
      </c>
      <c r="W14491" s="53" t="str">
        <f t="shared" si="736"/>
        <v/>
      </c>
      <c r="X14491" s="53" t="str">
        <f t="shared" si="736"/>
        <v/>
      </c>
    </row>
    <row r="14492" spans="18:24" hidden="1" x14ac:dyDescent="0.3">
      <c r="R14492">
        <f t="shared" si="737"/>
        <v>0</v>
      </c>
      <c r="S14492">
        <f t="shared" si="738"/>
        <v>0</v>
      </c>
      <c r="T14492" s="53" t="str">
        <f t="shared" si="736"/>
        <v/>
      </c>
      <c r="U14492" s="53" t="str">
        <f t="shared" si="736"/>
        <v/>
      </c>
      <c r="V14492" s="53" t="str">
        <f t="shared" si="736"/>
        <v/>
      </c>
      <c r="W14492" s="53" t="str">
        <f t="shared" si="736"/>
        <v/>
      </c>
      <c r="X14492" s="53" t="str">
        <f t="shared" si="736"/>
        <v/>
      </c>
    </row>
    <row r="14493" spans="18:24" hidden="1" x14ac:dyDescent="0.3">
      <c r="R14493">
        <f t="shared" si="737"/>
        <v>0</v>
      </c>
      <c r="S14493">
        <f t="shared" si="738"/>
        <v>0</v>
      </c>
      <c r="T14493" s="53" t="str">
        <f t="shared" si="736"/>
        <v/>
      </c>
      <c r="U14493" s="53" t="str">
        <f t="shared" si="736"/>
        <v/>
      </c>
      <c r="V14493" s="53" t="str">
        <f t="shared" si="736"/>
        <v/>
      </c>
      <c r="W14493" s="53" t="str">
        <f t="shared" si="736"/>
        <v/>
      </c>
      <c r="X14493" s="53" t="str">
        <f t="shared" si="736"/>
        <v/>
      </c>
    </row>
    <row r="14494" spans="18:24" hidden="1" x14ac:dyDescent="0.3">
      <c r="R14494">
        <f t="shared" si="737"/>
        <v>0</v>
      </c>
      <c r="S14494">
        <f t="shared" si="738"/>
        <v>0</v>
      </c>
      <c r="T14494" s="53" t="str">
        <f t="shared" si="736"/>
        <v/>
      </c>
      <c r="U14494" s="53" t="str">
        <f t="shared" si="736"/>
        <v/>
      </c>
      <c r="V14494" s="53" t="str">
        <f t="shared" si="736"/>
        <v/>
      </c>
      <c r="W14494" s="53" t="str">
        <f t="shared" si="736"/>
        <v/>
      </c>
      <c r="X14494" s="53" t="str">
        <f t="shared" si="736"/>
        <v/>
      </c>
    </row>
    <row r="14495" spans="18:24" hidden="1" x14ac:dyDescent="0.3">
      <c r="R14495">
        <f t="shared" si="737"/>
        <v>0</v>
      </c>
      <c r="S14495">
        <f t="shared" si="738"/>
        <v>0</v>
      </c>
      <c r="T14495" s="53" t="str">
        <f t="shared" si="736"/>
        <v/>
      </c>
      <c r="U14495" s="53" t="str">
        <f t="shared" si="736"/>
        <v/>
      </c>
      <c r="V14495" s="53" t="str">
        <f t="shared" si="736"/>
        <v/>
      </c>
      <c r="W14495" s="53" t="str">
        <f t="shared" si="736"/>
        <v/>
      </c>
      <c r="X14495" s="53" t="str">
        <f t="shared" si="736"/>
        <v/>
      </c>
    </row>
    <row r="14496" spans="18:24" hidden="1" x14ac:dyDescent="0.3">
      <c r="R14496">
        <f t="shared" si="737"/>
        <v>0</v>
      </c>
      <c r="S14496">
        <f t="shared" si="738"/>
        <v>0</v>
      </c>
      <c r="T14496" s="53" t="str">
        <f t="shared" si="736"/>
        <v/>
      </c>
      <c r="U14496" s="53" t="str">
        <f t="shared" si="736"/>
        <v/>
      </c>
      <c r="V14496" s="53" t="str">
        <f t="shared" si="736"/>
        <v/>
      </c>
      <c r="W14496" s="53" t="str">
        <f t="shared" si="736"/>
        <v/>
      </c>
      <c r="X14496" s="53" t="str">
        <f t="shared" si="736"/>
        <v/>
      </c>
    </row>
    <row r="14497" spans="18:24" hidden="1" x14ac:dyDescent="0.3">
      <c r="R14497">
        <f t="shared" si="737"/>
        <v>0</v>
      </c>
      <c r="S14497">
        <f t="shared" si="738"/>
        <v>0</v>
      </c>
      <c r="T14497" s="53" t="str">
        <f t="shared" si="736"/>
        <v/>
      </c>
      <c r="U14497" s="53" t="str">
        <f t="shared" si="736"/>
        <v/>
      </c>
      <c r="V14497" s="53" t="str">
        <f t="shared" si="736"/>
        <v/>
      </c>
      <c r="W14497" s="53" t="str">
        <f t="shared" si="736"/>
        <v/>
      </c>
      <c r="X14497" s="53" t="str">
        <f t="shared" si="736"/>
        <v/>
      </c>
    </row>
    <row r="14498" spans="18:24" hidden="1" x14ac:dyDescent="0.3">
      <c r="R14498">
        <f t="shared" si="737"/>
        <v>0</v>
      </c>
      <c r="S14498">
        <f t="shared" si="738"/>
        <v>0</v>
      </c>
      <c r="T14498" s="53" t="str">
        <f t="shared" si="736"/>
        <v/>
      </c>
      <c r="U14498" s="53" t="str">
        <f t="shared" si="736"/>
        <v/>
      </c>
      <c r="V14498" s="53" t="str">
        <f t="shared" si="736"/>
        <v/>
      </c>
      <c r="W14498" s="53" t="str">
        <f t="shared" si="736"/>
        <v/>
      </c>
      <c r="X14498" s="53" t="str">
        <f t="shared" si="736"/>
        <v/>
      </c>
    </row>
    <row r="14499" spans="18:24" hidden="1" x14ac:dyDescent="0.3">
      <c r="R14499">
        <f t="shared" si="737"/>
        <v>0</v>
      </c>
      <c r="S14499">
        <f t="shared" si="738"/>
        <v>0</v>
      </c>
      <c r="T14499" s="53" t="str">
        <f t="shared" si="736"/>
        <v/>
      </c>
      <c r="U14499" s="53" t="str">
        <f t="shared" si="736"/>
        <v/>
      </c>
      <c r="V14499" s="53" t="str">
        <f t="shared" si="736"/>
        <v/>
      </c>
      <c r="W14499" s="53" t="str">
        <f t="shared" si="736"/>
        <v/>
      </c>
      <c r="X14499" s="53" t="str">
        <f t="shared" si="736"/>
        <v/>
      </c>
    </row>
    <row r="14500" spans="18:24" hidden="1" x14ac:dyDescent="0.3">
      <c r="R14500">
        <f t="shared" si="737"/>
        <v>0</v>
      </c>
      <c r="S14500">
        <f t="shared" si="738"/>
        <v>0</v>
      </c>
      <c r="T14500" s="53" t="str">
        <f t="shared" si="736"/>
        <v/>
      </c>
      <c r="U14500" s="53" t="str">
        <f t="shared" si="736"/>
        <v/>
      </c>
      <c r="V14500" s="53" t="str">
        <f t="shared" si="736"/>
        <v/>
      </c>
      <c r="W14500" s="53" t="str">
        <f t="shared" si="736"/>
        <v/>
      </c>
      <c r="X14500" s="53" t="str">
        <f t="shared" si="736"/>
        <v/>
      </c>
    </row>
    <row r="14501" spans="18:24" hidden="1" x14ac:dyDescent="0.3">
      <c r="R14501">
        <f t="shared" si="737"/>
        <v>0</v>
      </c>
      <c r="S14501">
        <f t="shared" si="738"/>
        <v>0</v>
      </c>
      <c r="T14501" s="53" t="str">
        <f t="shared" si="736"/>
        <v/>
      </c>
      <c r="U14501" s="53" t="str">
        <f t="shared" si="736"/>
        <v/>
      </c>
      <c r="V14501" s="53" t="str">
        <f t="shared" si="736"/>
        <v/>
      </c>
      <c r="W14501" s="53" t="str">
        <f t="shared" si="736"/>
        <v/>
      </c>
      <c r="X14501" s="53" t="str">
        <f t="shared" si="736"/>
        <v/>
      </c>
    </row>
    <row r="14502" spans="18:24" hidden="1" x14ac:dyDescent="0.3">
      <c r="R14502">
        <f t="shared" si="737"/>
        <v>0</v>
      </c>
      <c r="S14502">
        <f t="shared" si="738"/>
        <v>0</v>
      </c>
      <c r="T14502" s="53" t="str">
        <f t="shared" si="736"/>
        <v/>
      </c>
      <c r="U14502" s="53" t="str">
        <f t="shared" si="736"/>
        <v/>
      </c>
      <c r="V14502" s="53" t="str">
        <f t="shared" si="736"/>
        <v/>
      </c>
      <c r="W14502" s="53" t="str">
        <f t="shared" si="736"/>
        <v/>
      </c>
      <c r="X14502" s="53" t="str">
        <f t="shared" si="736"/>
        <v/>
      </c>
    </row>
    <row r="14503" spans="18:24" hidden="1" x14ac:dyDescent="0.3">
      <c r="R14503">
        <f t="shared" si="737"/>
        <v>0</v>
      </c>
      <c r="S14503">
        <f t="shared" si="738"/>
        <v>0</v>
      </c>
      <c r="T14503" s="53" t="str">
        <f t="shared" ref="T14503:X14553" si="739">IF(OR(COUNTIF($D14503,"*"&amp;T$5&amp;"*")&gt;0,$D14503="GRUPO TEPSA"),T$5,"")</f>
        <v/>
      </c>
      <c r="U14503" s="53" t="str">
        <f t="shared" si="739"/>
        <v/>
      </c>
      <c r="V14503" s="53" t="str">
        <f t="shared" si="739"/>
        <v/>
      </c>
      <c r="W14503" s="53" t="str">
        <f t="shared" si="739"/>
        <v/>
      </c>
      <c r="X14503" s="53" t="str">
        <f t="shared" si="739"/>
        <v/>
      </c>
    </row>
    <row r="14504" spans="18:24" hidden="1" x14ac:dyDescent="0.3">
      <c r="R14504">
        <f t="shared" si="737"/>
        <v>0</v>
      </c>
      <c r="S14504">
        <f t="shared" si="738"/>
        <v>0</v>
      </c>
      <c r="T14504" s="53" t="str">
        <f t="shared" si="739"/>
        <v/>
      </c>
      <c r="U14504" s="53" t="str">
        <f t="shared" si="739"/>
        <v/>
      </c>
      <c r="V14504" s="53" t="str">
        <f t="shared" si="739"/>
        <v/>
      </c>
      <c r="W14504" s="53" t="str">
        <f t="shared" si="739"/>
        <v/>
      </c>
      <c r="X14504" s="53" t="str">
        <f t="shared" si="739"/>
        <v/>
      </c>
    </row>
    <row r="14505" spans="18:24" hidden="1" x14ac:dyDescent="0.3">
      <c r="R14505">
        <f t="shared" si="737"/>
        <v>0</v>
      </c>
      <c r="S14505">
        <f t="shared" si="738"/>
        <v>0</v>
      </c>
      <c r="T14505" s="53" t="str">
        <f t="shared" si="739"/>
        <v/>
      </c>
      <c r="U14505" s="53" t="str">
        <f t="shared" si="739"/>
        <v/>
      </c>
      <c r="V14505" s="53" t="str">
        <f t="shared" si="739"/>
        <v/>
      </c>
      <c r="W14505" s="53" t="str">
        <f t="shared" si="739"/>
        <v/>
      </c>
      <c r="X14505" s="53" t="str">
        <f t="shared" si="739"/>
        <v/>
      </c>
    </row>
    <row r="14506" spans="18:24" hidden="1" x14ac:dyDescent="0.3">
      <c r="R14506">
        <f t="shared" si="737"/>
        <v>0</v>
      </c>
      <c r="S14506">
        <f t="shared" si="738"/>
        <v>0</v>
      </c>
      <c r="T14506" s="53" t="str">
        <f t="shared" si="739"/>
        <v/>
      </c>
      <c r="U14506" s="53" t="str">
        <f t="shared" si="739"/>
        <v/>
      </c>
      <c r="V14506" s="53" t="str">
        <f t="shared" si="739"/>
        <v/>
      </c>
      <c r="W14506" s="53" t="str">
        <f t="shared" si="739"/>
        <v/>
      </c>
      <c r="X14506" s="53" t="str">
        <f t="shared" si="739"/>
        <v/>
      </c>
    </row>
    <row r="14507" spans="18:24" hidden="1" x14ac:dyDescent="0.3">
      <c r="R14507">
        <f t="shared" si="737"/>
        <v>0</v>
      </c>
      <c r="S14507">
        <f t="shared" si="738"/>
        <v>0</v>
      </c>
      <c r="T14507" s="53" t="str">
        <f t="shared" si="739"/>
        <v/>
      </c>
      <c r="U14507" s="53" t="str">
        <f t="shared" si="739"/>
        <v/>
      </c>
      <c r="V14507" s="53" t="str">
        <f t="shared" si="739"/>
        <v/>
      </c>
      <c r="W14507" s="53" t="str">
        <f t="shared" si="739"/>
        <v/>
      </c>
      <c r="X14507" s="53" t="str">
        <f t="shared" si="739"/>
        <v/>
      </c>
    </row>
    <row r="14508" spans="18:24" hidden="1" x14ac:dyDescent="0.3">
      <c r="R14508">
        <f t="shared" si="737"/>
        <v>0</v>
      </c>
      <c r="S14508">
        <f t="shared" si="738"/>
        <v>0</v>
      </c>
      <c r="T14508" s="53" t="str">
        <f t="shared" si="739"/>
        <v/>
      </c>
      <c r="U14508" s="53" t="str">
        <f t="shared" si="739"/>
        <v/>
      </c>
      <c r="V14508" s="53" t="str">
        <f t="shared" si="739"/>
        <v/>
      </c>
      <c r="W14508" s="53" t="str">
        <f t="shared" si="739"/>
        <v/>
      </c>
      <c r="X14508" s="53" t="str">
        <f t="shared" si="739"/>
        <v/>
      </c>
    </row>
    <row r="14509" spans="18:24" hidden="1" x14ac:dyDescent="0.3">
      <c r="R14509">
        <f t="shared" si="737"/>
        <v>0</v>
      </c>
      <c r="S14509">
        <f t="shared" si="738"/>
        <v>0</v>
      </c>
      <c r="T14509" s="53" t="str">
        <f t="shared" si="739"/>
        <v/>
      </c>
      <c r="U14509" s="53" t="str">
        <f t="shared" si="739"/>
        <v/>
      </c>
      <c r="V14509" s="53" t="str">
        <f t="shared" si="739"/>
        <v/>
      </c>
      <c r="W14509" s="53" t="str">
        <f t="shared" si="739"/>
        <v/>
      </c>
      <c r="X14509" s="53" t="str">
        <f t="shared" si="739"/>
        <v/>
      </c>
    </row>
    <row r="14510" spans="18:24" hidden="1" x14ac:dyDescent="0.3">
      <c r="R14510">
        <f t="shared" si="737"/>
        <v>0</v>
      </c>
      <c r="S14510">
        <f t="shared" si="738"/>
        <v>0</v>
      </c>
      <c r="T14510" s="53" t="str">
        <f t="shared" si="739"/>
        <v/>
      </c>
      <c r="U14510" s="53" t="str">
        <f t="shared" si="739"/>
        <v/>
      </c>
      <c r="V14510" s="53" t="str">
        <f t="shared" si="739"/>
        <v/>
      </c>
      <c r="W14510" s="53" t="str">
        <f t="shared" si="739"/>
        <v/>
      </c>
      <c r="X14510" s="53" t="str">
        <f t="shared" si="739"/>
        <v/>
      </c>
    </row>
    <row r="14511" spans="18:24" hidden="1" x14ac:dyDescent="0.3">
      <c r="R14511">
        <f t="shared" si="737"/>
        <v>0</v>
      </c>
      <c r="S14511">
        <f t="shared" si="738"/>
        <v>0</v>
      </c>
      <c r="T14511" s="53" t="str">
        <f t="shared" si="739"/>
        <v/>
      </c>
      <c r="U14511" s="53" t="str">
        <f t="shared" si="739"/>
        <v/>
      </c>
      <c r="V14511" s="53" t="str">
        <f t="shared" si="739"/>
        <v/>
      </c>
      <c r="W14511" s="53" t="str">
        <f t="shared" si="739"/>
        <v/>
      </c>
      <c r="X14511" s="53" t="str">
        <f t="shared" si="739"/>
        <v/>
      </c>
    </row>
    <row r="14512" spans="18:24" hidden="1" x14ac:dyDescent="0.3">
      <c r="R14512">
        <f t="shared" si="737"/>
        <v>0</v>
      </c>
      <c r="S14512">
        <f t="shared" si="738"/>
        <v>0</v>
      </c>
      <c r="T14512" s="53" t="str">
        <f t="shared" si="739"/>
        <v/>
      </c>
      <c r="U14512" s="53" t="str">
        <f t="shared" si="739"/>
        <v/>
      </c>
      <c r="V14512" s="53" t="str">
        <f t="shared" si="739"/>
        <v/>
      </c>
      <c r="W14512" s="53" t="str">
        <f t="shared" si="739"/>
        <v/>
      </c>
      <c r="X14512" s="53" t="str">
        <f t="shared" si="739"/>
        <v/>
      </c>
    </row>
    <row r="14513" spans="18:24" hidden="1" x14ac:dyDescent="0.3">
      <c r="R14513">
        <f t="shared" si="737"/>
        <v>0</v>
      </c>
      <c r="S14513">
        <f t="shared" si="738"/>
        <v>0</v>
      </c>
      <c r="T14513" s="53" t="str">
        <f t="shared" si="739"/>
        <v/>
      </c>
      <c r="U14513" s="53" t="str">
        <f t="shared" si="739"/>
        <v/>
      </c>
      <c r="V14513" s="53" t="str">
        <f t="shared" si="739"/>
        <v/>
      </c>
      <c r="W14513" s="53" t="str">
        <f t="shared" si="739"/>
        <v/>
      </c>
      <c r="X14513" s="53" t="str">
        <f t="shared" si="739"/>
        <v/>
      </c>
    </row>
    <row r="14514" spans="18:24" hidden="1" x14ac:dyDescent="0.3">
      <c r="R14514">
        <f t="shared" si="737"/>
        <v>0</v>
      </c>
      <c r="S14514">
        <f t="shared" si="738"/>
        <v>0</v>
      </c>
      <c r="T14514" s="53" t="str">
        <f t="shared" si="739"/>
        <v/>
      </c>
      <c r="U14514" s="53" t="str">
        <f t="shared" si="739"/>
        <v/>
      </c>
      <c r="V14514" s="53" t="str">
        <f t="shared" si="739"/>
        <v/>
      </c>
      <c r="W14514" s="53" t="str">
        <f t="shared" si="739"/>
        <v/>
      </c>
      <c r="X14514" s="53" t="str">
        <f t="shared" si="739"/>
        <v/>
      </c>
    </row>
    <row r="14515" spans="18:24" hidden="1" x14ac:dyDescent="0.3">
      <c r="R14515">
        <f t="shared" si="737"/>
        <v>0</v>
      </c>
      <c r="S14515">
        <f t="shared" si="738"/>
        <v>0</v>
      </c>
      <c r="T14515" s="53" t="str">
        <f t="shared" si="739"/>
        <v/>
      </c>
      <c r="U14515" s="53" t="str">
        <f t="shared" si="739"/>
        <v/>
      </c>
      <c r="V14515" s="53" t="str">
        <f t="shared" si="739"/>
        <v/>
      </c>
      <c r="W14515" s="53" t="str">
        <f t="shared" si="739"/>
        <v/>
      </c>
      <c r="X14515" s="53" t="str">
        <f t="shared" si="739"/>
        <v/>
      </c>
    </row>
    <row r="14516" spans="18:24" hidden="1" x14ac:dyDescent="0.3">
      <c r="R14516">
        <f t="shared" si="737"/>
        <v>0</v>
      </c>
      <c r="S14516">
        <f t="shared" si="738"/>
        <v>0</v>
      </c>
      <c r="T14516" s="53" t="str">
        <f t="shared" si="739"/>
        <v/>
      </c>
      <c r="U14516" s="53" t="str">
        <f t="shared" si="739"/>
        <v/>
      </c>
      <c r="V14516" s="53" t="str">
        <f t="shared" si="739"/>
        <v/>
      </c>
      <c r="W14516" s="53" t="str">
        <f t="shared" si="739"/>
        <v/>
      </c>
      <c r="X14516" s="53" t="str">
        <f t="shared" si="739"/>
        <v/>
      </c>
    </row>
    <row r="14517" spans="18:24" hidden="1" x14ac:dyDescent="0.3">
      <c r="R14517">
        <f t="shared" si="737"/>
        <v>0</v>
      </c>
      <c r="S14517">
        <f t="shared" si="738"/>
        <v>0</v>
      </c>
      <c r="T14517" s="53" t="str">
        <f t="shared" si="739"/>
        <v/>
      </c>
      <c r="U14517" s="53" t="str">
        <f t="shared" si="739"/>
        <v/>
      </c>
      <c r="V14517" s="53" t="str">
        <f t="shared" si="739"/>
        <v/>
      </c>
      <c r="W14517" s="53" t="str">
        <f t="shared" si="739"/>
        <v/>
      </c>
      <c r="X14517" s="53" t="str">
        <f t="shared" si="739"/>
        <v/>
      </c>
    </row>
    <row r="14518" spans="18:24" hidden="1" x14ac:dyDescent="0.3">
      <c r="R14518">
        <f t="shared" si="737"/>
        <v>0</v>
      </c>
      <c r="S14518">
        <f t="shared" si="738"/>
        <v>0</v>
      </c>
      <c r="T14518" s="53" t="str">
        <f t="shared" si="739"/>
        <v/>
      </c>
      <c r="U14518" s="53" t="str">
        <f t="shared" si="739"/>
        <v/>
      </c>
      <c r="V14518" s="53" t="str">
        <f t="shared" si="739"/>
        <v/>
      </c>
      <c r="W14518" s="53" t="str">
        <f t="shared" si="739"/>
        <v/>
      </c>
      <c r="X14518" s="53" t="str">
        <f t="shared" si="739"/>
        <v/>
      </c>
    </row>
    <row r="14519" spans="18:24" hidden="1" x14ac:dyDescent="0.3">
      <c r="R14519">
        <f t="shared" si="737"/>
        <v>0</v>
      </c>
      <c r="S14519">
        <f t="shared" si="738"/>
        <v>0</v>
      </c>
      <c r="T14519" s="53" t="str">
        <f t="shared" si="739"/>
        <v/>
      </c>
      <c r="U14519" s="53" t="str">
        <f t="shared" si="739"/>
        <v/>
      </c>
      <c r="V14519" s="53" t="str">
        <f t="shared" si="739"/>
        <v/>
      </c>
      <c r="W14519" s="53" t="str">
        <f t="shared" si="739"/>
        <v/>
      </c>
      <c r="X14519" s="53" t="str">
        <f t="shared" si="739"/>
        <v/>
      </c>
    </row>
    <row r="14520" spans="18:24" hidden="1" x14ac:dyDescent="0.3">
      <c r="R14520">
        <f t="shared" si="737"/>
        <v>0</v>
      </c>
      <c r="S14520">
        <f t="shared" si="738"/>
        <v>0</v>
      </c>
      <c r="T14520" s="53" t="str">
        <f t="shared" si="739"/>
        <v/>
      </c>
      <c r="U14520" s="53" t="str">
        <f t="shared" si="739"/>
        <v/>
      </c>
      <c r="V14520" s="53" t="str">
        <f t="shared" si="739"/>
        <v/>
      </c>
      <c r="W14520" s="53" t="str">
        <f t="shared" si="739"/>
        <v/>
      </c>
      <c r="X14520" s="53" t="str">
        <f t="shared" si="739"/>
        <v/>
      </c>
    </row>
    <row r="14521" spans="18:24" hidden="1" x14ac:dyDescent="0.3">
      <c r="R14521">
        <f t="shared" si="737"/>
        <v>0</v>
      </c>
      <c r="S14521">
        <f t="shared" si="738"/>
        <v>0</v>
      </c>
      <c r="T14521" s="53" t="str">
        <f t="shared" si="739"/>
        <v/>
      </c>
      <c r="U14521" s="53" t="str">
        <f t="shared" si="739"/>
        <v/>
      </c>
      <c r="V14521" s="53" t="str">
        <f t="shared" si="739"/>
        <v/>
      </c>
      <c r="W14521" s="53" t="str">
        <f t="shared" si="739"/>
        <v/>
      </c>
      <c r="X14521" s="53" t="str">
        <f t="shared" si="739"/>
        <v/>
      </c>
    </row>
    <row r="14522" spans="18:24" hidden="1" x14ac:dyDescent="0.3">
      <c r="R14522">
        <f t="shared" si="737"/>
        <v>0</v>
      </c>
      <c r="S14522">
        <f t="shared" si="738"/>
        <v>0</v>
      </c>
      <c r="T14522" s="53" t="str">
        <f t="shared" si="739"/>
        <v/>
      </c>
      <c r="U14522" s="53" t="str">
        <f t="shared" si="739"/>
        <v/>
      </c>
      <c r="V14522" s="53" t="str">
        <f t="shared" si="739"/>
        <v/>
      </c>
      <c r="W14522" s="53" t="str">
        <f t="shared" si="739"/>
        <v/>
      </c>
      <c r="X14522" s="53" t="str">
        <f t="shared" si="739"/>
        <v/>
      </c>
    </row>
    <row r="14523" spans="18:24" hidden="1" x14ac:dyDescent="0.3">
      <c r="R14523">
        <f t="shared" si="737"/>
        <v>0</v>
      </c>
      <c r="S14523">
        <f t="shared" si="738"/>
        <v>0</v>
      </c>
      <c r="T14523" s="53" t="str">
        <f t="shared" si="739"/>
        <v/>
      </c>
      <c r="U14523" s="53" t="str">
        <f t="shared" si="739"/>
        <v/>
      </c>
      <c r="V14523" s="53" t="str">
        <f t="shared" si="739"/>
        <v/>
      </c>
      <c r="W14523" s="53" t="str">
        <f t="shared" si="739"/>
        <v/>
      </c>
      <c r="X14523" s="53" t="str">
        <f t="shared" si="739"/>
        <v/>
      </c>
    </row>
    <row r="14524" spans="18:24" hidden="1" x14ac:dyDescent="0.3">
      <c r="R14524">
        <f t="shared" si="737"/>
        <v>0</v>
      </c>
      <c r="S14524">
        <f t="shared" si="738"/>
        <v>0</v>
      </c>
      <c r="T14524" s="53" t="str">
        <f t="shared" si="739"/>
        <v/>
      </c>
      <c r="U14524" s="53" t="str">
        <f t="shared" si="739"/>
        <v/>
      </c>
      <c r="V14524" s="53" t="str">
        <f t="shared" si="739"/>
        <v/>
      </c>
      <c r="W14524" s="53" t="str">
        <f t="shared" si="739"/>
        <v/>
      </c>
      <c r="X14524" s="53" t="str">
        <f t="shared" si="739"/>
        <v/>
      </c>
    </row>
    <row r="14525" spans="18:24" hidden="1" x14ac:dyDescent="0.3">
      <c r="R14525">
        <f t="shared" si="737"/>
        <v>0</v>
      </c>
      <c r="S14525">
        <f t="shared" si="738"/>
        <v>0</v>
      </c>
      <c r="T14525" s="53" t="str">
        <f t="shared" si="739"/>
        <v/>
      </c>
      <c r="U14525" s="53" t="str">
        <f t="shared" si="739"/>
        <v/>
      </c>
      <c r="V14525" s="53" t="str">
        <f t="shared" si="739"/>
        <v/>
      </c>
      <c r="W14525" s="53" t="str">
        <f t="shared" si="739"/>
        <v/>
      </c>
      <c r="X14525" s="53" t="str">
        <f t="shared" si="739"/>
        <v/>
      </c>
    </row>
    <row r="14526" spans="18:24" hidden="1" x14ac:dyDescent="0.3">
      <c r="R14526">
        <f t="shared" si="737"/>
        <v>0</v>
      </c>
      <c r="S14526">
        <f t="shared" si="738"/>
        <v>0</v>
      </c>
      <c r="T14526" s="53" t="str">
        <f t="shared" si="739"/>
        <v/>
      </c>
      <c r="U14526" s="53" t="str">
        <f t="shared" si="739"/>
        <v/>
      </c>
      <c r="V14526" s="53" t="str">
        <f t="shared" si="739"/>
        <v/>
      </c>
      <c r="W14526" s="53" t="str">
        <f t="shared" si="739"/>
        <v/>
      </c>
      <c r="X14526" s="53" t="str">
        <f t="shared" si="739"/>
        <v/>
      </c>
    </row>
    <row r="14527" spans="18:24" hidden="1" x14ac:dyDescent="0.3">
      <c r="R14527">
        <f t="shared" si="737"/>
        <v>0</v>
      </c>
      <c r="S14527">
        <f t="shared" si="738"/>
        <v>0</v>
      </c>
      <c r="T14527" s="53" t="str">
        <f t="shared" si="739"/>
        <v/>
      </c>
      <c r="U14527" s="53" t="str">
        <f t="shared" si="739"/>
        <v/>
      </c>
      <c r="V14527" s="53" t="str">
        <f t="shared" si="739"/>
        <v/>
      </c>
      <c r="W14527" s="53" t="str">
        <f t="shared" si="739"/>
        <v/>
      </c>
      <c r="X14527" s="53" t="str">
        <f t="shared" si="739"/>
        <v/>
      </c>
    </row>
    <row r="14528" spans="18:24" hidden="1" x14ac:dyDescent="0.3">
      <c r="R14528">
        <f t="shared" si="737"/>
        <v>0</v>
      </c>
      <c r="S14528">
        <f t="shared" si="738"/>
        <v>0</v>
      </c>
      <c r="T14528" s="53" t="str">
        <f t="shared" si="739"/>
        <v/>
      </c>
      <c r="U14528" s="53" t="str">
        <f t="shared" si="739"/>
        <v/>
      </c>
      <c r="V14528" s="53" t="str">
        <f t="shared" si="739"/>
        <v/>
      </c>
      <c r="W14528" s="53" t="str">
        <f t="shared" si="739"/>
        <v/>
      </c>
      <c r="X14528" s="53" t="str">
        <f t="shared" si="739"/>
        <v/>
      </c>
    </row>
    <row r="14529" spans="18:24" hidden="1" x14ac:dyDescent="0.3">
      <c r="R14529">
        <f t="shared" si="737"/>
        <v>0</v>
      </c>
      <c r="S14529">
        <f t="shared" si="738"/>
        <v>0</v>
      </c>
      <c r="T14529" s="53" t="str">
        <f t="shared" si="739"/>
        <v/>
      </c>
      <c r="U14529" s="53" t="str">
        <f t="shared" si="739"/>
        <v/>
      </c>
      <c r="V14529" s="53" t="str">
        <f t="shared" si="739"/>
        <v/>
      </c>
      <c r="W14529" s="53" t="str">
        <f t="shared" si="739"/>
        <v/>
      </c>
      <c r="X14529" s="53" t="str">
        <f t="shared" si="739"/>
        <v/>
      </c>
    </row>
    <row r="14530" spans="18:24" hidden="1" x14ac:dyDescent="0.3">
      <c r="R14530">
        <f t="shared" si="737"/>
        <v>0</v>
      </c>
      <c r="S14530">
        <f t="shared" si="738"/>
        <v>0</v>
      </c>
      <c r="T14530" s="53" t="str">
        <f t="shared" si="739"/>
        <v/>
      </c>
      <c r="U14530" s="53" t="str">
        <f t="shared" si="739"/>
        <v/>
      </c>
      <c r="V14530" s="53" t="str">
        <f t="shared" si="739"/>
        <v/>
      </c>
      <c r="W14530" s="53" t="str">
        <f t="shared" si="739"/>
        <v/>
      </c>
      <c r="X14530" s="53" t="str">
        <f t="shared" si="739"/>
        <v/>
      </c>
    </row>
    <row r="14531" spans="18:24" hidden="1" x14ac:dyDescent="0.3">
      <c r="R14531">
        <f t="shared" si="737"/>
        <v>0</v>
      </c>
      <c r="S14531">
        <f t="shared" si="738"/>
        <v>0</v>
      </c>
      <c r="T14531" s="53" t="str">
        <f t="shared" si="739"/>
        <v/>
      </c>
      <c r="U14531" s="53" t="str">
        <f t="shared" si="739"/>
        <v/>
      </c>
      <c r="V14531" s="53" t="str">
        <f t="shared" si="739"/>
        <v/>
      </c>
      <c r="W14531" s="53" t="str">
        <f t="shared" si="739"/>
        <v/>
      </c>
      <c r="X14531" s="53" t="str">
        <f t="shared" si="739"/>
        <v/>
      </c>
    </row>
    <row r="14532" spans="18:24" hidden="1" x14ac:dyDescent="0.3">
      <c r="R14532">
        <f t="shared" si="737"/>
        <v>0</v>
      </c>
      <c r="S14532">
        <f t="shared" si="738"/>
        <v>0</v>
      </c>
      <c r="T14532" s="53" t="str">
        <f t="shared" si="739"/>
        <v/>
      </c>
      <c r="U14532" s="53" t="str">
        <f t="shared" si="739"/>
        <v/>
      </c>
      <c r="V14532" s="53" t="str">
        <f t="shared" si="739"/>
        <v/>
      </c>
      <c r="W14532" s="53" t="str">
        <f t="shared" si="739"/>
        <v/>
      </c>
      <c r="X14532" s="53" t="str">
        <f t="shared" si="739"/>
        <v/>
      </c>
    </row>
    <row r="14533" spans="18:24" hidden="1" x14ac:dyDescent="0.3">
      <c r="R14533">
        <f t="shared" si="737"/>
        <v>0</v>
      </c>
      <c r="S14533">
        <f t="shared" si="738"/>
        <v>0</v>
      </c>
      <c r="T14533" s="53" t="str">
        <f t="shared" si="739"/>
        <v/>
      </c>
      <c r="U14533" s="53" t="str">
        <f t="shared" si="739"/>
        <v/>
      </c>
      <c r="V14533" s="53" t="str">
        <f t="shared" si="739"/>
        <v/>
      </c>
      <c r="W14533" s="53" t="str">
        <f t="shared" si="739"/>
        <v/>
      </c>
      <c r="X14533" s="53" t="str">
        <f t="shared" si="739"/>
        <v/>
      </c>
    </row>
    <row r="14534" spans="18:24" hidden="1" x14ac:dyDescent="0.3">
      <c r="R14534">
        <f t="shared" si="737"/>
        <v>0</v>
      </c>
      <c r="S14534">
        <f t="shared" si="738"/>
        <v>0</v>
      </c>
      <c r="T14534" s="53" t="str">
        <f t="shared" si="739"/>
        <v/>
      </c>
      <c r="U14534" s="53" t="str">
        <f t="shared" si="739"/>
        <v/>
      </c>
      <c r="V14534" s="53" t="str">
        <f t="shared" si="739"/>
        <v/>
      </c>
      <c r="W14534" s="53" t="str">
        <f t="shared" si="739"/>
        <v/>
      </c>
      <c r="X14534" s="53" t="str">
        <f t="shared" si="739"/>
        <v/>
      </c>
    </row>
    <row r="14535" spans="18:24" hidden="1" x14ac:dyDescent="0.3">
      <c r="R14535">
        <f t="shared" ref="R14535:R14598" si="740">IF(OR(D14535="GRUPO TEPSA",D14535="TODAS"),P14535/5,P14535)</f>
        <v>0</v>
      </c>
      <c r="S14535">
        <f t="shared" si="738"/>
        <v>0</v>
      </c>
      <c r="T14535" s="53" t="str">
        <f t="shared" si="739"/>
        <v/>
      </c>
      <c r="U14535" s="53" t="str">
        <f t="shared" si="739"/>
        <v/>
      </c>
      <c r="V14535" s="53" t="str">
        <f t="shared" si="739"/>
        <v/>
      </c>
      <c r="W14535" s="53" t="str">
        <f t="shared" si="739"/>
        <v/>
      </c>
      <c r="X14535" s="53" t="str">
        <f t="shared" si="739"/>
        <v/>
      </c>
    </row>
    <row r="14536" spans="18:24" hidden="1" x14ac:dyDescent="0.3">
      <c r="R14536">
        <f t="shared" si="740"/>
        <v>0</v>
      </c>
      <c r="S14536">
        <f t="shared" si="738"/>
        <v>0</v>
      </c>
      <c r="T14536" s="53" t="str">
        <f t="shared" si="739"/>
        <v/>
      </c>
      <c r="U14536" s="53" t="str">
        <f t="shared" si="739"/>
        <v/>
      </c>
      <c r="V14536" s="53" t="str">
        <f t="shared" si="739"/>
        <v/>
      </c>
      <c r="W14536" s="53" t="str">
        <f t="shared" si="739"/>
        <v/>
      </c>
      <c r="X14536" s="53" t="str">
        <f t="shared" si="739"/>
        <v/>
      </c>
    </row>
    <row r="14537" spans="18:24" hidden="1" x14ac:dyDescent="0.3">
      <c r="R14537">
        <f t="shared" si="740"/>
        <v>0</v>
      </c>
      <c r="S14537">
        <f t="shared" si="738"/>
        <v>0</v>
      </c>
      <c r="T14537" s="53" t="str">
        <f t="shared" si="739"/>
        <v/>
      </c>
      <c r="U14537" s="53" t="str">
        <f t="shared" si="739"/>
        <v/>
      </c>
      <c r="V14537" s="53" t="str">
        <f t="shared" si="739"/>
        <v/>
      </c>
      <c r="W14537" s="53" t="str">
        <f t="shared" si="739"/>
        <v/>
      </c>
      <c r="X14537" s="53" t="str">
        <f t="shared" si="739"/>
        <v/>
      </c>
    </row>
    <row r="14538" spans="18:24" hidden="1" x14ac:dyDescent="0.3">
      <c r="R14538">
        <f t="shared" si="740"/>
        <v>0</v>
      </c>
      <c r="S14538">
        <f t="shared" si="738"/>
        <v>0</v>
      </c>
      <c r="T14538" s="53" t="str">
        <f t="shared" si="739"/>
        <v/>
      </c>
      <c r="U14538" s="53" t="str">
        <f t="shared" si="739"/>
        <v/>
      </c>
      <c r="V14538" s="53" t="str">
        <f t="shared" si="739"/>
        <v/>
      </c>
      <c r="W14538" s="53" t="str">
        <f t="shared" si="739"/>
        <v/>
      </c>
      <c r="X14538" s="53" t="str">
        <f t="shared" si="739"/>
        <v/>
      </c>
    </row>
    <row r="14539" spans="18:24" hidden="1" x14ac:dyDescent="0.3">
      <c r="R14539">
        <f t="shared" si="740"/>
        <v>0</v>
      </c>
      <c r="S14539">
        <f t="shared" ref="S14539:S14602" si="741">IF(OR(D14539="GRUPO TEPSA",D14539="TODAS"),Q14539/5,Q14539)</f>
        <v>0</v>
      </c>
      <c r="T14539" s="53" t="str">
        <f t="shared" si="739"/>
        <v/>
      </c>
      <c r="U14539" s="53" t="str">
        <f t="shared" si="739"/>
        <v/>
      </c>
      <c r="V14539" s="53" t="str">
        <f t="shared" si="739"/>
        <v/>
      </c>
      <c r="W14539" s="53" t="str">
        <f t="shared" si="739"/>
        <v/>
      </c>
      <c r="X14539" s="53" t="str">
        <f t="shared" si="739"/>
        <v/>
      </c>
    </row>
    <row r="14540" spans="18:24" hidden="1" x14ac:dyDescent="0.3">
      <c r="R14540">
        <f t="shared" si="740"/>
        <v>0</v>
      </c>
      <c r="S14540">
        <f t="shared" si="741"/>
        <v>0</v>
      </c>
      <c r="T14540" s="53" t="str">
        <f t="shared" si="739"/>
        <v/>
      </c>
      <c r="U14540" s="53" t="str">
        <f t="shared" si="739"/>
        <v/>
      </c>
      <c r="V14540" s="53" t="str">
        <f t="shared" si="739"/>
        <v/>
      </c>
      <c r="W14540" s="53" t="str">
        <f t="shared" si="739"/>
        <v/>
      </c>
      <c r="X14540" s="53" t="str">
        <f t="shared" si="739"/>
        <v/>
      </c>
    </row>
    <row r="14541" spans="18:24" hidden="1" x14ac:dyDescent="0.3">
      <c r="R14541">
        <f t="shared" si="740"/>
        <v>0</v>
      </c>
      <c r="S14541">
        <f t="shared" si="741"/>
        <v>0</v>
      </c>
      <c r="T14541" s="53" t="str">
        <f t="shared" si="739"/>
        <v/>
      </c>
      <c r="U14541" s="53" t="str">
        <f t="shared" si="739"/>
        <v/>
      </c>
      <c r="V14541" s="53" t="str">
        <f t="shared" si="739"/>
        <v/>
      </c>
      <c r="W14541" s="53" t="str">
        <f t="shared" si="739"/>
        <v/>
      </c>
      <c r="X14541" s="53" t="str">
        <f t="shared" si="739"/>
        <v/>
      </c>
    </row>
    <row r="14542" spans="18:24" hidden="1" x14ac:dyDescent="0.3">
      <c r="R14542">
        <f t="shared" si="740"/>
        <v>0</v>
      </c>
      <c r="S14542">
        <f t="shared" si="741"/>
        <v>0</v>
      </c>
      <c r="T14542" s="53" t="str">
        <f t="shared" si="739"/>
        <v/>
      </c>
      <c r="U14542" s="53" t="str">
        <f t="shared" si="739"/>
        <v/>
      </c>
      <c r="V14542" s="53" t="str">
        <f t="shared" si="739"/>
        <v/>
      </c>
      <c r="W14542" s="53" t="str">
        <f t="shared" si="739"/>
        <v/>
      </c>
      <c r="X14542" s="53" t="str">
        <f t="shared" si="739"/>
        <v/>
      </c>
    </row>
    <row r="14543" spans="18:24" hidden="1" x14ac:dyDescent="0.3">
      <c r="R14543">
        <f t="shared" si="740"/>
        <v>0</v>
      </c>
      <c r="S14543">
        <f t="shared" si="741"/>
        <v>0</v>
      </c>
      <c r="T14543" s="53" t="str">
        <f t="shared" si="739"/>
        <v/>
      </c>
      <c r="U14543" s="53" t="str">
        <f t="shared" si="739"/>
        <v/>
      </c>
      <c r="V14543" s="53" t="str">
        <f t="shared" si="739"/>
        <v/>
      </c>
      <c r="W14543" s="53" t="str">
        <f t="shared" si="739"/>
        <v/>
      </c>
      <c r="X14543" s="53" t="str">
        <f t="shared" si="739"/>
        <v/>
      </c>
    </row>
    <row r="14544" spans="18:24" hidden="1" x14ac:dyDescent="0.3">
      <c r="R14544">
        <f t="shared" si="740"/>
        <v>0</v>
      </c>
      <c r="S14544">
        <f t="shared" si="741"/>
        <v>0</v>
      </c>
      <c r="T14544" s="53" t="str">
        <f t="shared" si="739"/>
        <v/>
      </c>
      <c r="U14544" s="53" t="str">
        <f t="shared" si="739"/>
        <v/>
      </c>
      <c r="V14544" s="53" t="str">
        <f t="shared" si="739"/>
        <v/>
      </c>
      <c r="W14544" s="53" t="str">
        <f t="shared" si="739"/>
        <v/>
      </c>
      <c r="X14544" s="53" t="str">
        <f t="shared" si="739"/>
        <v/>
      </c>
    </row>
    <row r="14545" spans="18:24" hidden="1" x14ac:dyDescent="0.3">
      <c r="R14545">
        <f t="shared" si="740"/>
        <v>0</v>
      </c>
      <c r="S14545">
        <f t="shared" si="741"/>
        <v>0</v>
      </c>
      <c r="T14545" s="53" t="str">
        <f t="shared" si="739"/>
        <v/>
      </c>
      <c r="U14545" s="53" t="str">
        <f t="shared" si="739"/>
        <v/>
      </c>
      <c r="V14545" s="53" t="str">
        <f t="shared" si="739"/>
        <v/>
      </c>
      <c r="W14545" s="53" t="str">
        <f t="shared" si="739"/>
        <v/>
      </c>
      <c r="X14545" s="53" t="str">
        <f t="shared" si="739"/>
        <v/>
      </c>
    </row>
    <row r="14546" spans="18:24" hidden="1" x14ac:dyDescent="0.3">
      <c r="R14546">
        <f t="shared" si="740"/>
        <v>0</v>
      </c>
      <c r="S14546">
        <f t="shared" si="741"/>
        <v>0</v>
      </c>
      <c r="T14546" s="53" t="str">
        <f t="shared" si="739"/>
        <v/>
      </c>
      <c r="U14546" s="53" t="str">
        <f t="shared" si="739"/>
        <v/>
      </c>
      <c r="V14546" s="53" t="str">
        <f t="shared" si="739"/>
        <v/>
      </c>
      <c r="W14546" s="53" t="str">
        <f t="shared" si="739"/>
        <v/>
      </c>
      <c r="X14546" s="53" t="str">
        <f t="shared" si="739"/>
        <v/>
      </c>
    </row>
    <row r="14547" spans="18:24" hidden="1" x14ac:dyDescent="0.3">
      <c r="R14547">
        <f t="shared" si="740"/>
        <v>0</v>
      </c>
      <c r="S14547">
        <f t="shared" si="741"/>
        <v>0</v>
      </c>
      <c r="T14547" s="53" t="str">
        <f t="shared" si="739"/>
        <v/>
      </c>
      <c r="U14547" s="53" t="str">
        <f t="shared" si="739"/>
        <v/>
      </c>
      <c r="V14547" s="53" t="str">
        <f t="shared" si="739"/>
        <v/>
      </c>
      <c r="W14547" s="53" t="str">
        <f t="shared" si="739"/>
        <v/>
      </c>
      <c r="X14547" s="53" t="str">
        <f t="shared" si="739"/>
        <v/>
      </c>
    </row>
    <row r="14548" spans="18:24" hidden="1" x14ac:dyDescent="0.3">
      <c r="R14548">
        <f t="shared" si="740"/>
        <v>0</v>
      </c>
      <c r="S14548">
        <f t="shared" si="741"/>
        <v>0</v>
      </c>
      <c r="T14548" s="53" t="str">
        <f t="shared" si="739"/>
        <v/>
      </c>
      <c r="U14548" s="53" t="str">
        <f t="shared" si="739"/>
        <v/>
      </c>
      <c r="V14548" s="53" t="str">
        <f t="shared" si="739"/>
        <v/>
      </c>
      <c r="W14548" s="53" t="str">
        <f t="shared" si="739"/>
        <v/>
      </c>
      <c r="X14548" s="53" t="str">
        <f t="shared" si="739"/>
        <v/>
      </c>
    </row>
    <row r="14549" spans="18:24" hidden="1" x14ac:dyDescent="0.3">
      <c r="R14549">
        <f t="shared" si="740"/>
        <v>0</v>
      </c>
      <c r="S14549">
        <f t="shared" si="741"/>
        <v>0</v>
      </c>
      <c r="T14549" s="53" t="str">
        <f t="shared" si="739"/>
        <v/>
      </c>
      <c r="U14549" s="53" t="str">
        <f t="shared" si="739"/>
        <v/>
      </c>
      <c r="V14549" s="53" t="str">
        <f t="shared" si="739"/>
        <v/>
      </c>
      <c r="W14549" s="53" t="str">
        <f t="shared" si="739"/>
        <v/>
      </c>
      <c r="X14549" s="53" t="str">
        <f t="shared" si="739"/>
        <v/>
      </c>
    </row>
    <row r="14550" spans="18:24" hidden="1" x14ac:dyDescent="0.3">
      <c r="R14550">
        <f t="shared" si="740"/>
        <v>0</v>
      </c>
      <c r="S14550">
        <f t="shared" si="741"/>
        <v>0</v>
      </c>
      <c r="T14550" s="53" t="str">
        <f t="shared" si="739"/>
        <v/>
      </c>
      <c r="U14550" s="53" t="str">
        <f t="shared" si="739"/>
        <v/>
      </c>
      <c r="V14550" s="53" t="str">
        <f t="shared" si="739"/>
        <v/>
      </c>
      <c r="W14550" s="53" t="str">
        <f t="shared" si="739"/>
        <v/>
      </c>
      <c r="X14550" s="53" t="str">
        <f t="shared" si="739"/>
        <v/>
      </c>
    </row>
    <row r="14551" spans="18:24" hidden="1" x14ac:dyDescent="0.3">
      <c r="R14551">
        <f t="shared" si="740"/>
        <v>0</v>
      </c>
      <c r="S14551">
        <f t="shared" si="741"/>
        <v>0</v>
      </c>
      <c r="T14551" s="53" t="str">
        <f t="shared" si="739"/>
        <v/>
      </c>
      <c r="U14551" s="53" t="str">
        <f t="shared" si="739"/>
        <v/>
      </c>
      <c r="V14551" s="53" t="str">
        <f t="shared" si="739"/>
        <v/>
      </c>
      <c r="W14551" s="53" t="str">
        <f t="shared" si="739"/>
        <v/>
      </c>
      <c r="X14551" s="53" t="str">
        <f t="shared" si="739"/>
        <v/>
      </c>
    </row>
    <row r="14552" spans="18:24" hidden="1" x14ac:dyDescent="0.3">
      <c r="R14552">
        <f t="shared" si="740"/>
        <v>0</v>
      </c>
      <c r="S14552">
        <f t="shared" si="741"/>
        <v>0</v>
      </c>
      <c r="T14552" s="53" t="str">
        <f t="shared" si="739"/>
        <v/>
      </c>
      <c r="U14552" s="53" t="str">
        <f t="shared" si="739"/>
        <v/>
      </c>
      <c r="V14552" s="53" t="str">
        <f t="shared" si="739"/>
        <v/>
      </c>
      <c r="W14552" s="53" t="str">
        <f t="shared" si="739"/>
        <v/>
      </c>
      <c r="X14552" s="53" t="str">
        <f t="shared" si="739"/>
        <v/>
      </c>
    </row>
    <row r="14553" spans="18:24" hidden="1" x14ac:dyDescent="0.3">
      <c r="R14553">
        <f t="shared" si="740"/>
        <v>0</v>
      </c>
      <c r="S14553">
        <f t="shared" si="741"/>
        <v>0</v>
      </c>
      <c r="T14553" s="53" t="str">
        <f t="shared" si="739"/>
        <v/>
      </c>
      <c r="U14553" s="53" t="str">
        <f t="shared" si="739"/>
        <v/>
      </c>
      <c r="V14553" s="53" t="str">
        <f t="shared" si="739"/>
        <v/>
      </c>
      <c r="W14553" s="53" t="str">
        <f t="shared" si="739"/>
        <v/>
      </c>
      <c r="X14553" s="53" t="str">
        <f t="shared" si="739"/>
        <v/>
      </c>
    </row>
    <row r="14554" spans="18:24" hidden="1" x14ac:dyDescent="0.3">
      <c r="R14554">
        <f t="shared" si="740"/>
        <v>0</v>
      </c>
      <c r="S14554">
        <f t="shared" si="741"/>
        <v>0</v>
      </c>
      <c r="T14554" s="53" t="str">
        <f t="shared" ref="T14554:X14604" si="742">IF(OR(COUNTIF($D14554,"*"&amp;T$5&amp;"*")&gt;0,$D14554="GRUPO TEPSA"),T$5,"")</f>
        <v/>
      </c>
      <c r="U14554" s="53" t="str">
        <f t="shared" si="742"/>
        <v/>
      </c>
      <c r="V14554" s="53" t="str">
        <f t="shared" si="742"/>
        <v/>
      </c>
      <c r="W14554" s="53" t="str">
        <f t="shared" si="742"/>
        <v/>
      </c>
      <c r="X14554" s="53" t="str">
        <f t="shared" si="742"/>
        <v/>
      </c>
    </row>
    <row r="14555" spans="18:24" hidden="1" x14ac:dyDescent="0.3">
      <c r="R14555">
        <f t="shared" si="740"/>
        <v>0</v>
      </c>
      <c r="S14555">
        <f t="shared" si="741"/>
        <v>0</v>
      </c>
      <c r="T14555" s="53" t="str">
        <f t="shared" si="742"/>
        <v/>
      </c>
      <c r="U14555" s="53" t="str">
        <f t="shared" si="742"/>
        <v/>
      </c>
      <c r="V14555" s="53" t="str">
        <f t="shared" si="742"/>
        <v/>
      </c>
      <c r="W14555" s="53" t="str">
        <f t="shared" si="742"/>
        <v/>
      </c>
      <c r="X14555" s="53" t="str">
        <f t="shared" si="742"/>
        <v/>
      </c>
    </row>
    <row r="14556" spans="18:24" hidden="1" x14ac:dyDescent="0.3">
      <c r="R14556">
        <f t="shared" si="740"/>
        <v>0</v>
      </c>
      <c r="S14556">
        <f t="shared" si="741"/>
        <v>0</v>
      </c>
      <c r="T14556" s="53" t="str">
        <f t="shared" si="742"/>
        <v/>
      </c>
      <c r="U14556" s="53" t="str">
        <f t="shared" si="742"/>
        <v/>
      </c>
      <c r="V14556" s="53" t="str">
        <f t="shared" si="742"/>
        <v/>
      </c>
      <c r="W14556" s="53" t="str">
        <f t="shared" si="742"/>
        <v/>
      </c>
      <c r="X14556" s="53" t="str">
        <f t="shared" si="742"/>
        <v/>
      </c>
    </row>
    <row r="14557" spans="18:24" hidden="1" x14ac:dyDescent="0.3">
      <c r="R14557">
        <f t="shared" si="740"/>
        <v>0</v>
      </c>
      <c r="S14557">
        <f t="shared" si="741"/>
        <v>0</v>
      </c>
      <c r="T14557" s="53" t="str">
        <f t="shared" si="742"/>
        <v/>
      </c>
      <c r="U14557" s="53" t="str">
        <f t="shared" si="742"/>
        <v/>
      </c>
      <c r="V14557" s="53" t="str">
        <f t="shared" si="742"/>
        <v/>
      </c>
      <c r="W14557" s="53" t="str">
        <f t="shared" si="742"/>
        <v/>
      </c>
      <c r="X14557" s="53" t="str">
        <f t="shared" si="742"/>
        <v/>
      </c>
    </row>
    <row r="14558" spans="18:24" hidden="1" x14ac:dyDescent="0.3">
      <c r="R14558">
        <f t="shared" si="740"/>
        <v>0</v>
      </c>
      <c r="S14558">
        <f t="shared" si="741"/>
        <v>0</v>
      </c>
      <c r="T14558" s="53" t="str">
        <f t="shared" si="742"/>
        <v/>
      </c>
      <c r="U14558" s="53" t="str">
        <f t="shared" si="742"/>
        <v/>
      </c>
      <c r="V14558" s="53" t="str">
        <f t="shared" si="742"/>
        <v/>
      </c>
      <c r="W14558" s="53" t="str">
        <f t="shared" si="742"/>
        <v/>
      </c>
      <c r="X14558" s="53" t="str">
        <f t="shared" si="742"/>
        <v/>
      </c>
    </row>
    <row r="14559" spans="18:24" hidden="1" x14ac:dyDescent="0.3">
      <c r="R14559">
        <f t="shared" si="740"/>
        <v>0</v>
      </c>
      <c r="S14559">
        <f t="shared" si="741"/>
        <v>0</v>
      </c>
      <c r="T14559" s="53" t="str">
        <f t="shared" si="742"/>
        <v/>
      </c>
      <c r="U14559" s="53" t="str">
        <f t="shared" si="742"/>
        <v/>
      </c>
      <c r="V14559" s="53" t="str">
        <f t="shared" si="742"/>
        <v/>
      </c>
      <c r="W14559" s="53" t="str">
        <f t="shared" si="742"/>
        <v/>
      </c>
      <c r="X14559" s="53" t="str">
        <f t="shared" si="742"/>
        <v/>
      </c>
    </row>
    <row r="14560" spans="18:24" hidden="1" x14ac:dyDescent="0.3">
      <c r="R14560">
        <f t="shared" si="740"/>
        <v>0</v>
      </c>
      <c r="S14560">
        <f t="shared" si="741"/>
        <v>0</v>
      </c>
      <c r="T14560" s="53" t="str">
        <f t="shared" si="742"/>
        <v/>
      </c>
      <c r="U14560" s="53" t="str">
        <f t="shared" si="742"/>
        <v/>
      </c>
      <c r="V14560" s="53" t="str">
        <f t="shared" si="742"/>
        <v/>
      </c>
      <c r="W14560" s="53" t="str">
        <f t="shared" si="742"/>
        <v/>
      </c>
      <c r="X14560" s="53" t="str">
        <f t="shared" si="742"/>
        <v/>
      </c>
    </row>
    <row r="14561" spans="18:24" hidden="1" x14ac:dyDescent="0.3">
      <c r="R14561">
        <f t="shared" si="740"/>
        <v>0</v>
      </c>
      <c r="S14561">
        <f t="shared" si="741"/>
        <v>0</v>
      </c>
      <c r="T14561" s="53" t="str">
        <f t="shared" si="742"/>
        <v/>
      </c>
      <c r="U14561" s="53" t="str">
        <f t="shared" si="742"/>
        <v/>
      </c>
      <c r="V14561" s="53" t="str">
        <f t="shared" si="742"/>
        <v/>
      </c>
      <c r="W14561" s="53" t="str">
        <f t="shared" si="742"/>
        <v/>
      </c>
      <c r="X14561" s="53" t="str">
        <f t="shared" si="742"/>
        <v/>
      </c>
    </row>
    <row r="14562" spans="18:24" hidden="1" x14ac:dyDescent="0.3">
      <c r="R14562">
        <f t="shared" si="740"/>
        <v>0</v>
      </c>
      <c r="S14562">
        <f t="shared" si="741"/>
        <v>0</v>
      </c>
      <c r="T14562" s="53" t="str">
        <f t="shared" si="742"/>
        <v/>
      </c>
      <c r="U14562" s="53" t="str">
        <f t="shared" si="742"/>
        <v/>
      </c>
      <c r="V14562" s="53" t="str">
        <f t="shared" si="742"/>
        <v/>
      </c>
      <c r="W14562" s="53" t="str">
        <f t="shared" si="742"/>
        <v/>
      </c>
      <c r="X14562" s="53" t="str">
        <f t="shared" si="742"/>
        <v/>
      </c>
    </row>
    <row r="14563" spans="18:24" hidden="1" x14ac:dyDescent="0.3">
      <c r="R14563">
        <f t="shared" si="740"/>
        <v>0</v>
      </c>
      <c r="S14563">
        <f t="shared" si="741"/>
        <v>0</v>
      </c>
      <c r="T14563" s="53" t="str">
        <f t="shared" si="742"/>
        <v/>
      </c>
      <c r="U14563" s="53" t="str">
        <f t="shared" si="742"/>
        <v/>
      </c>
      <c r="V14563" s="53" t="str">
        <f t="shared" si="742"/>
        <v/>
      </c>
      <c r="W14563" s="53" t="str">
        <f t="shared" si="742"/>
        <v/>
      </c>
      <c r="X14563" s="53" t="str">
        <f t="shared" si="742"/>
        <v/>
      </c>
    </row>
    <row r="14564" spans="18:24" hidden="1" x14ac:dyDescent="0.3">
      <c r="R14564">
        <f t="shared" si="740"/>
        <v>0</v>
      </c>
      <c r="S14564">
        <f t="shared" si="741"/>
        <v>0</v>
      </c>
      <c r="T14564" s="53" t="str">
        <f t="shared" si="742"/>
        <v/>
      </c>
      <c r="U14564" s="53" t="str">
        <f t="shared" si="742"/>
        <v/>
      </c>
      <c r="V14564" s="53" t="str">
        <f t="shared" si="742"/>
        <v/>
      </c>
      <c r="W14564" s="53" t="str">
        <f t="shared" si="742"/>
        <v/>
      </c>
      <c r="X14564" s="53" t="str">
        <f t="shared" si="742"/>
        <v/>
      </c>
    </row>
    <row r="14565" spans="18:24" hidden="1" x14ac:dyDescent="0.3">
      <c r="R14565">
        <f t="shared" si="740"/>
        <v>0</v>
      </c>
      <c r="S14565">
        <f t="shared" si="741"/>
        <v>0</v>
      </c>
      <c r="T14565" s="53" t="str">
        <f t="shared" si="742"/>
        <v/>
      </c>
      <c r="U14565" s="53" t="str">
        <f t="shared" si="742"/>
        <v/>
      </c>
      <c r="V14565" s="53" t="str">
        <f t="shared" si="742"/>
        <v/>
      </c>
      <c r="W14565" s="53" t="str">
        <f t="shared" si="742"/>
        <v/>
      </c>
      <c r="X14565" s="53" t="str">
        <f t="shared" si="742"/>
        <v/>
      </c>
    </row>
    <row r="14566" spans="18:24" hidden="1" x14ac:dyDescent="0.3">
      <c r="R14566">
        <f t="shared" si="740"/>
        <v>0</v>
      </c>
      <c r="S14566">
        <f t="shared" si="741"/>
        <v>0</v>
      </c>
      <c r="T14566" s="53" t="str">
        <f t="shared" si="742"/>
        <v/>
      </c>
      <c r="U14566" s="53" t="str">
        <f t="shared" si="742"/>
        <v/>
      </c>
      <c r="V14566" s="53" t="str">
        <f t="shared" si="742"/>
        <v/>
      </c>
      <c r="W14566" s="53" t="str">
        <f t="shared" si="742"/>
        <v/>
      </c>
      <c r="X14566" s="53" t="str">
        <f t="shared" si="742"/>
        <v/>
      </c>
    </row>
    <row r="14567" spans="18:24" hidden="1" x14ac:dyDescent="0.3">
      <c r="R14567">
        <f t="shared" si="740"/>
        <v>0</v>
      </c>
      <c r="S14567">
        <f t="shared" si="741"/>
        <v>0</v>
      </c>
      <c r="T14567" s="53" t="str">
        <f t="shared" si="742"/>
        <v/>
      </c>
      <c r="U14567" s="53" t="str">
        <f t="shared" si="742"/>
        <v/>
      </c>
      <c r="V14567" s="53" t="str">
        <f t="shared" si="742"/>
        <v/>
      </c>
      <c r="W14567" s="53" t="str">
        <f t="shared" si="742"/>
        <v/>
      </c>
      <c r="X14567" s="53" t="str">
        <f t="shared" si="742"/>
        <v/>
      </c>
    </row>
    <row r="14568" spans="18:24" hidden="1" x14ac:dyDescent="0.3">
      <c r="R14568">
        <f t="shared" si="740"/>
        <v>0</v>
      </c>
      <c r="S14568">
        <f t="shared" si="741"/>
        <v>0</v>
      </c>
      <c r="T14568" s="53" t="str">
        <f t="shared" si="742"/>
        <v/>
      </c>
      <c r="U14568" s="53" t="str">
        <f t="shared" si="742"/>
        <v/>
      </c>
      <c r="V14568" s="53" t="str">
        <f t="shared" si="742"/>
        <v/>
      </c>
      <c r="W14568" s="53" t="str">
        <f t="shared" si="742"/>
        <v/>
      </c>
      <c r="X14568" s="53" t="str">
        <f t="shared" si="742"/>
        <v/>
      </c>
    </row>
    <row r="14569" spans="18:24" hidden="1" x14ac:dyDescent="0.3">
      <c r="R14569">
        <f t="shared" si="740"/>
        <v>0</v>
      </c>
      <c r="S14569">
        <f t="shared" si="741"/>
        <v>0</v>
      </c>
      <c r="T14569" s="53" t="str">
        <f t="shared" si="742"/>
        <v/>
      </c>
      <c r="U14569" s="53" t="str">
        <f t="shared" si="742"/>
        <v/>
      </c>
      <c r="V14569" s="53" t="str">
        <f t="shared" si="742"/>
        <v/>
      </c>
      <c r="W14569" s="53" t="str">
        <f t="shared" si="742"/>
        <v/>
      </c>
      <c r="X14569" s="53" t="str">
        <f t="shared" si="742"/>
        <v/>
      </c>
    </row>
    <row r="14570" spans="18:24" hidden="1" x14ac:dyDescent="0.3">
      <c r="R14570">
        <f t="shared" si="740"/>
        <v>0</v>
      </c>
      <c r="S14570">
        <f t="shared" si="741"/>
        <v>0</v>
      </c>
      <c r="T14570" s="53" t="str">
        <f t="shared" si="742"/>
        <v/>
      </c>
      <c r="U14570" s="53" t="str">
        <f t="shared" si="742"/>
        <v/>
      </c>
      <c r="V14570" s="53" t="str">
        <f t="shared" si="742"/>
        <v/>
      </c>
      <c r="W14570" s="53" t="str">
        <f t="shared" si="742"/>
        <v/>
      </c>
      <c r="X14570" s="53" t="str">
        <f t="shared" si="742"/>
        <v/>
      </c>
    </row>
    <row r="14571" spans="18:24" hidden="1" x14ac:dyDescent="0.3">
      <c r="R14571">
        <f t="shared" si="740"/>
        <v>0</v>
      </c>
      <c r="S14571">
        <f t="shared" si="741"/>
        <v>0</v>
      </c>
      <c r="T14571" s="53" t="str">
        <f t="shared" si="742"/>
        <v/>
      </c>
      <c r="U14571" s="53" t="str">
        <f t="shared" si="742"/>
        <v/>
      </c>
      <c r="V14571" s="53" t="str">
        <f t="shared" si="742"/>
        <v/>
      </c>
      <c r="W14571" s="53" t="str">
        <f t="shared" si="742"/>
        <v/>
      </c>
      <c r="X14571" s="53" t="str">
        <f t="shared" si="742"/>
        <v/>
      </c>
    </row>
    <row r="14572" spans="18:24" hidden="1" x14ac:dyDescent="0.3">
      <c r="R14572">
        <f t="shared" si="740"/>
        <v>0</v>
      </c>
      <c r="S14572">
        <f t="shared" si="741"/>
        <v>0</v>
      </c>
      <c r="T14572" s="53" t="str">
        <f t="shared" si="742"/>
        <v/>
      </c>
      <c r="U14572" s="53" t="str">
        <f t="shared" si="742"/>
        <v/>
      </c>
      <c r="V14572" s="53" t="str">
        <f t="shared" si="742"/>
        <v/>
      </c>
      <c r="W14572" s="53" t="str">
        <f t="shared" si="742"/>
        <v/>
      </c>
      <c r="X14572" s="53" t="str">
        <f t="shared" si="742"/>
        <v/>
      </c>
    </row>
    <row r="14573" spans="18:24" hidden="1" x14ac:dyDescent="0.3">
      <c r="R14573">
        <f t="shared" si="740"/>
        <v>0</v>
      </c>
      <c r="S14573">
        <f t="shared" si="741"/>
        <v>0</v>
      </c>
      <c r="T14573" s="53" t="str">
        <f t="shared" si="742"/>
        <v/>
      </c>
      <c r="U14573" s="53" t="str">
        <f t="shared" si="742"/>
        <v/>
      </c>
      <c r="V14573" s="53" t="str">
        <f t="shared" si="742"/>
        <v/>
      </c>
      <c r="W14573" s="53" t="str">
        <f t="shared" si="742"/>
        <v/>
      </c>
      <c r="X14573" s="53" t="str">
        <f t="shared" si="742"/>
        <v/>
      </c>
    </row>
    <row r="14574" spans="18:24" hidden="1" x14ac:dyDescent="0.3">
      <c r="R14574">
        <f t="shared" si="740"/>
        <v>0</v>
      </c>
      <c r="S14574">
        <f t="shared" si="741"/>
        <v>0</v>
      </c>
      <c r="T14574" s="53" t="str">
        <f t="shared" si="742"/>
        <v/>
      </c>
      <c r="U14574" s="53" t="str">
        <f t="shared" si="742"/>
        <v/>
      </c>
      <c r="V14574" s="53" t="str">
        <f t="shared" si="742"/>
        <v/>
      </c>
      <c r="W14574" s="53" t="str">
        <f t="shared" si="742"/>
        <v/>
      </c>
      <c r="X14574" s="53" t="str">
        <f t="shared" si="742"/>
        <v/>
      </c>
    </row>
    <row r="14575" spans="18:24" hidden="1" x14ac:dyDescent="0.3">
      <c r="R14575">
        <f t="shared" si="740"/>
        <v>0</v>
      </c>
      <c r="S14575">
        <f t="shared" si="741"/>
        <v>0</v>
      </c>
      <c r="T14575" s="53" t="str">
        <f t="shared" si="742"/>
        <v/>
      </c>
      <c r="U14575" s="53" t="str">
        <f t="shared" si="742"/>
        <v/>
      </c>
      <c r="V14575" s="53" t="str">
        <f t="shared" si="742"/>
        <v/>
      </c>
      <c r="W14575" s="53" t="str">
        <f t="shared" si="742"/>
        <v/>
      </c>
      <c r="X14575" s="53" t="str">
        <f t="shared" si="742"/>
        <v/>
      </c>
    </row>
    <row r="14576" spans="18:24" hidden="1" x14ac:dyDescent="0.3">
      <c r="R14576">
        <f t="shared" si="740"/>
        <v>0</v>
      </c>
      <c r="S14576">
        <f t="shared" si="741"/>
        <v>0</v>
      </c>
      <c r="T14576" s="53" t="str">
        <f t="shared" si="742"/>
        <v/>
      </c>
      <c r="U14576" s="53" t="str">
        <f t="shared" si="742"/>
        <v/>
      </c>
      <c r="V14576" s="53" t="str">
        <f t="shared" si="742"/>
        <v/>
      </c>
      <c r="W14576" s="53" t="str">
        <f t="shared" si="742"/>
        <v/>
      </c>
      <c r="X14576" s="53" t="str">
        <f t="shared" si="742"/>
        <v/>
      </c>
    </row>
    <row r="14577" spans="18:24" hidden="1" x14ac:dyDescent="0.3">
      <c r="R14577">
        <f t="shared" si="740"/>
        <v>0</v>
      </c>
      <c r="S14577">
        <f t="shared" si="741"/>
        <v>0</v>
      </c>
      <c r="T14577" s="53" t="str">
        <f t="shared" si="742"/>
        <v/>
      </c>
      <c r="U14577" s="53" t="str">
        <f t="shared" si="742"/>
        <v/>
      </c>
      <c r="V14577" s="53" t="str">
        <f t="shared" si="742"/>
        <v/>
      </c>
      <c r="W14577" s="53" t="str">
        <f t="shared" si="742"/>
        <v/>
      </c>
      <c r="X14577" s="53" t="str">
        <f t="shared" si="742"/>
        <v/>
      </c>
    </row>
    <row r="14578" spans="18:24" hidden="1" x14ac:dyDescent="0.3">
      <c r="R14578">
        <f t="shared" si="740"/>
        <v>0</v>
      </c>
      <c r="S14578">
        <f t="shared" si="741"/>
        <v>0</v>
      </c>
      <c r="T14578" s="53" t="str">
        <f t="shared" si="742"/>
        <v/>
      </c>
      <c r="U14578" s="53" t="str">
        <f t="shared" si="742"/>
        <v/>
      </c>
      <c r="V14578" s="53" t="str">
        <f t="shared" si="742"/>
        <v/>
      </c>
      <c r="W14578" s="53" t="str">
        <f t="shared" si="742"/>
        <v/>
      </c>
      <c r="X14578" s="53" t="str">
        <f t="shared" si="742"/>
        <v/>
      </c>
    </row>
    <row r="14579" spans="18:24" hidden="1" x14ac:dyDescent="0.3">
      <c r="R14579">
        <f t="shared" si="740"/>
        <v>0</v>
      </c>
      <c r="S14579">
        <f t="shared" si="741"/>
        <v>0</v>
      </c>
      <c r="T14579" s="53" t="str">
        <f t="shared" si="742"/>
        <v/>
      </c>
      <c r="U14579" s="53" t="str">
        <f t="shared" si="742"/>
        <v/>
      </c>
      <c r="V14579" s="53" t="str">
        <f t="shared" si="742"/>
        <v/>
      </c>
      <c r="W14579" s="53" t="str">
        <f t="shared" si="742"/>
        <v/>
      </c>
      <c r="X14579" s="53" t="str">
        <f t="shared" si="742"/>
        <v/>
      </c>
    </row>
    <row r="14580" spans="18:24" hidden="1" x14ac:dyDescent="0.3">
      <c r="R14580">
        <f t="shared" si="740"/>
        <v>0</v>
      </c>
      <c r="S14580">
        <f t="shared" si="741"/>
        <v>0</v>
      </c>
      <c r="T14580" s="53" t="str">
        <f t="shared" si="742"/>
        <v/>
      </c>
      <c r="U14580" s="53" t="str">
        <f t="shared" si="742"/>
        <v/>
      </c>
      <c r="V14580" s="53" t="str">
        <f t="shared" si="742"/>
        <v/>
      </c>
      <c r="W14580" s="53" t="str">
        <f t="shared" si="742"/>
        <v/>
      </c>
      <c r="X14580" s="53" t="str">
        <f t="shared" si="742"/>
        <v/>
      </c>
    </row>
    <row r="14581" spans="18:24" hidden="1" x14ac:dyDescent="0.3">
      <c r="R14581">
        <f t="shared" si="740"/>
        <v>0</v>
      </c>
      <c r="S14581">
        <f t="shared" si="741"/>
        <v>0</v>
      </c>
      <c r="T14581" s="53" t="str">
        <f t="shared" si="742"/>
        <v/>
      </c>
      <c r="U14581" s="53" t="str">
        <f t="shared" si="742"/>
        <v/>
      </c>
      <c r="V14581" s="53" t="str">
        <f t="shared" si="742"/>
        <v/>
      </c>
      <c r="W14581" s="53" t="str">
        <f t="shared" si="742"/>
        <v/>
      </c>
      <c r="X14581" s="53" t="str">
        <f t="shared" si="742"/>
        <v/>
      </c>
    </row>
    <row r="14582" spans="18:24" hidden="1" x14ac:dyDescent="0.3">
      <c r="R14582">
        <f t="shared" si="740"/>
        <v>0</v>
      </c>
      <c r="S14582">
        <f t="shared" si="741"/>
        <v>0</v>
      </c>
      <c r="T14582" s="53" t="str">
        <f t="shared" si="742"/>
        <v/>
      </c>
      <c r="U14582" s="53" t="str">
        <f t="shared" si="742"/>
        <v/>
      </c>
      <c r="V14582" s="53" t="str">
        <f t="shared" si="742"/>
        <v/>
      </c>
      <c r="W14582" s="53" t="str">
        <f t="shared" si="742"/>
        <v/>
      </c>
      <c r="X14582" s="53" t="str">
        <f t="shared" si="742"/>
        <v/>
      </c>
    </row>
    <row r="14583" spans="18:24" hidden="1" x14ac:dyDescent="0.3">
      <c r="R14583">
        <f t="shared" si="740"/>
        <v>0</v>
      </c>
      <c r="S14583">
        <f t="shared" si="741"/>
        <v>0</v>
      </c>
      <c r="T14583" s="53" t="str">
        <f t="shared" si="742"/>
        <v/>
      </c>
      <c r="U14583" s="53" t="str">
        <f t="shared" si="742"/>
        <v/>
      </c>
      <c r="V14583" s="53" t="str">
        <f t="shared" si="742"/>
        <v/>
      </c>
      <c r="W14583" s="53" t="str">
        <f t="shared" si="742"/>
        <v/>
      </c>
      <c r="X14583" s="53" t="str">
        <f t="shared" si="742"/>
        <v/>
      </c>
    </row>
    <row r="14584" spans="18:24" hidden="1" x14ac:dyDescent="0.3">
      <c r="R14584">
        <f t="shared" si="740"/>
        <v>0</v>
      </c>
      <c r="S14584">
        <f t="shared" si="741"/>
        <v>0</v>
      </c>
      <c r="T14584" s="53" t="str">
        <f t="shared" si="742"/>
        <v/>
      </c>
      <c r="U14584" s="53" t="str">
        <f t="shared" si="742"/>
        <v/>
      </c>
      <c r="V14584" s="53" t="str">
        <f t="shared" si="742"/>
        <v/>
      </c>
      <c r="W14584" s="53" t="str">
        <f t="shared" si="742"/>
        <v/>
      </c>
      <c r="X14584" s="53" t="str">
        <f t="shared" si="742"/>
        <v/>
      </c>
    </row>
    <row r="14585" spans="18:24" hidden="1" x14ac:dyDescent="0.3">
      <c r="R14585">
        <f t="shared" si="740"/>
        <v>0</v>
      </c>
      <c r="S14585">
        <f t="shared" si="741"/>
        <v>0</v>
      </c>
      <c r="T14585" s="53" t="str">
        <f t="shared" si="742"/>
        <v/>
      </c>
      <c r="U14585" s="53" t="str">
        <f t="shared" si="742"/>
        <v/>
      </c>
      <c r="V14585" s="53" t="str">
        <f t="shared" si="742"/>
        <v/>
      </c>
      <c r="W14585" s="53" t="str">
        <f t="shared" si="742"/>
        <v/>
      </c>
      <c r="X14585" s="53" t="str">
        <f t="shared" si="742"/>
        <v/>
      </c>
    </row>
    <row r="14586" spans="18:24" hidden="1" x14ac:dyDescent="0.3">
      <c r="R14586">
        <f t="shared" si="740"/>
        <v>0</v>
      </c>
      <c r="S14586">
        <f t="shared" si="741"/>
        <v>0</v>
      </c>
      <c r="T14586" s="53" t="str">
        <f t="shared" si="742"/>
        <v/>
      </c>
      <c r="U14586" s="53" t="str">
        <f t="shared" si="742"/>
        <v/>
      </c>
      <c r="V14586" s="53" t="str">
        <f t="shared" si="742"/>
        <v/>
      </c>
      <c r="W14586" s="53" t="str">
        <f t="shared" si="742"/>
        <v/>
      </c>
      <c r="X14586" s="53" t="str">
        <f t="shared" si="742"/>
        <v/>
      </c>
    </row>
    <row r="14587" spans="18:24" hidden="1" x14ac:dyDescent="0.3">
      <c r="R14587">
        <f t="shared" si="740"/>
        <v>0</v>
      </c>
      <c r="S14587">
        <f t="shared" si="741"/>
        <v>0</v>
      </c>
      <c r="T14587" s="53" t="str">
        <f t="shared" si="742"/>
        <v/>
      </c>
      <c r="U14587" s="53" t="str">
        <f t="shared" si="742"/>
        <v/>
      </c>
      <c r="V14587" s="53" t="str">
        <f t="shared" si="742"/>
        <v/>
      </c>
      <c r="W14587" s="53" t="str">
        <f t="shared" si="742"/>
        <v/>
      </c>
      <c r="X14587" s="53" t="str">
        <f t="shared" si="742"/>
        <v/>
      </c>
    </row>
    <row r="14588" spans="18:24" hidden="1" x14ac:dyDescent="0.3">
      <c r="R14588">
        <f t="shared" si="740"/>
        <v>0</v>
      </c>
      <c r="S14588">
        <f t="shared" si="741"/>
        <v>0</v>
      </c>
      <c r="T14588" s="53" t="str">
        <f t="shared" si="742"/>
        <v/>
      </c>
      <c r="U14588" s="53" t="str">
        <f t="shared" si="742"/>
        <v/>
      </c>
      <c r="V14588" s="53" t="str">
        <f t="shared" si="742"/>
        <v/>
      </c>
      <c r="W14588" s="53" t="str">
        <f t="shared" si="742"/>
        <v/>
      </c>
      <c r="X14588" s="53" t="str">
        <f t="shared" si="742"/>
        <v/>
      </c>
    </row>
    <row r="14589" spans="18:24" hidden="1" x14ac:dyDescent="0.3">
      <c r="R14589">
        <f t="shared" si="740"/>
        <v>0</v>
      </c>
      <c r="S14589">
        <f t="shared" si="741"/>
        <v>0</v>
      </c>
      <c r="T14589" s="53" t="str">
        <f t="shared" si="742"/>
        <v/>
      </c>
      <c r="U14589" s="53" t="str">
        <f t="shared" si="742"/>
        <v/>
      </c>
      <c r="V14589" s="53" t="str">
        <f t="shared" si="742"/>
        <v/>
      </c>
      <c r="W14589" s="53" t="str">
        <f t="shared" si="742"/>
        <v/>
      </c>
      <c r="X14589" s="53" t="str">
        <f t="shared" si="742"/>
        <v/>
      </c>
    </row>
    <row r="14590" spans="18:24" hidden="1" x14ac:dyDescent="0.3">
      <c r="R14590">
        <f t="shared" si="740"/>
        <v>0</v>
      </c>
      <c r="S14590">
        <f t="shared" si="741"/>
        <v>0</v>
      </c>
      <c r="T14590" s="53" t="str">
        <f t="shared" si="742"/>
        <v/>
      </c>
      <c r="U14590" s="53" t="str">
        <f t="shared" si="742"/>
        <v/>
      </c>
      <c r="V14590" s="53" t="str">
        <f t="shared" si="742"/>
        <v/>
      </c>
      <c r="W14590" s="53" t="str">
        <f t="shared" si="742"/>
        <v/>
      </c>
      <c r="X14590" s="53" t="str">
        <f t="shared" si="742"/>
        <v/>
      </c>
    </row>
    <row r="14591" spans="18:24" hidden="1" x14ac:dyDescent="0.3">
      <c r="R14591">
        <f t="shared" si="740"/>
        <v>0</v>
      </c>
      <c r="S14591">
        <f t="shared" si="741"/>
        <v>0</v>
      </c>
      <c r="T14591" s="53" t="str">
        <f t="shared" si="742"/>
        <v/>
      </c>
      <c r="U14591" s="53" t="str">
        <f t="shared" si="742"/>
        <v/>
      </c>
      <c r="V14591" s="53" t="str">
        <f t="shared" si="742"/>
        <v/>
      </c>
      <c r="W14591" s="53" t="str">
        <f t="shared" si="742"/>
        <v/>
      </c>
      <c r="X14591" s="53" t="str">
        <f t="shared" si="742"/>
        <v/>
      </c>
    </row>
    <row r="14592" spans="18:24" hidden="1" x14ac:dyDescent="0.3">
      <c r="R14592">
        <f t="shared" si="740"/>
        <v>0</v>
      </c>
      <c r="S14592">
        <f t="shared" si="741"/>
        <v>0</v>
      </c>
      <c r="T14592" s="53" t="str">
        <f t="shared" si="742"/>
        <v/>
      </c>
      <c r="U14592" s="53" t="str">
        <f t="shared" si="742"/>
        <v/>
      </c>
      <c r="V14592" s="53" t="str">
        <f t="shared" si="742"/>
        <v/>
      </c>
      <c r="W14592" s="53" t="str">
        <f t="shared" si="742"/>
        <v/>
      </c>
      <c r="X14592" s="53" t="str">
        <f t="shared" si="742"/>
        <v/>
      </c>
    </row>
    <row r="14593" spans="18:24" hidden="1" x14ac:dyDescent="0.3">
      <c r="R14593">
        <f t="shared" si="740"/>
        <v>0</v>
      </c>
      <c r="S14593">
        <f t="shared" si="741"/>
        <v>0</v>
      </c>
      <c r="T14593" s="53" t="str">
        <f t="shared" si="742"/>
        <v/>
      </c>
      <c r="U14593" s="53" t="str">
        <f t="shared" si="742"/>
        <v/>
      </c>
      <c r="V14593" s="53" t="str">
        <f t="shared" si="742"/>
        <v/>
      </c>
      <c r="W14593" s="53" t="str">
        <f t="shared" si="742"/>
        <v/>
      </c>
      <c r="X14593" s="53" t="str">
        <f t="shared" si="742"/>
        <v/>
      </c>
    </row>
    <row r="14594" spans="18:24" hidden="1" x14ac:dyDescent="0.3">
      <c r="R14594">
        <f t="shared" si="740"/>
        <v>0</v>
      </c>
      <c r="S14594">
        <f t="shared" si="741"/>
        <v>0</v>
      </c>
      <c r="T14594" s="53" t="str">
        <f t="shared" si="742"/>
        <v/>
      </c>
      <c r="U14594" s="53" t="str">
        <f t="shared" si="742"/>
        <v/>
      </c>
      <c r="V14594" s="53" t="str">
        <f t="shared" si="742"/>
        <v/>
      </c>
      <c r="W14594" s="53" t="str">
        <f t="shared" si="742"/>
        <v/>
      </c>
      <c r="X14594" s="53" t="str">
        <f t="shared" si="742"/>
        <v/>
      </c>
    </row>
    <row r="14595" spans="18:24" hidden="1" x14ac:dyDescent="0.3">
      <c r="R14595">
        <f t="shared" si="740"/>
        <v>0</v>
      </c>
      <c r="S14595">
        <f t="shared" si="741"/>
        <v>0</v>
      </c>
      <c r="T14595" s="53" t="str">
        <f t="shared" si="742"/>
        <v/>
      </c>
      <c r="U14595" s="53" t="str">
        <f t="shared" si="742"/>
        <v/>
      </c>
      <c r="V14595" s="53" t="str">
        <f t="shared" si="742"/>
        <v/>
      </c>
      <c r="W14595" s="53" t="str">
        <f t="shared" si="742"/>
        <v/>
      </c>
      <c r="X14595" s="53" t="str">
        <f t="shared" si="742"/>
        <v/>
      </c>
    </row>
    <row r="14596" spans="18:24" hidden="1" x14ac:dyDescent="0.3">
      <c r="R14596">
        <f t="shared" si="740"/>
        <v>0</v>
      </c>
      <c r="S14596">
        <f t="shared" si="741"/>
        <v>0</v>
      </c>
      <c r="T14596" s="53" t="str">
        <f t="shared" si="742"/>
        <v/>
      </c>
      <c r="U14596" s="53" t="str">
        <f t="shared" si="742"/>
        <v/>
      </c>
      <c r="V14596" s="53" t="str">
        <f t="shared" si="742"/>
        <v/>
      </c>
      <c r="W14596" s="53" t="str">
        <f t="shared" si="742"/>
        <v/>
      </c>
      <c r="X14596" s="53" t="str">
        <f t="shared" si="742"/>
        <v/>
      </c>
    </row>
    <row r="14597" spans="18:24" hidden="1" x14ac:dyDescent="0.3">
      <c r="R14597">
        <f t="shared" si="740"/>
        <v>0</v>
      </c>
      <c r="S14597">
        <f t="shared" si="741"/>
        <v>0</v>
      </c>
      <c r="T14597" s="53" t="str">
        <f t="shared" si="742"/>
        <v/>
      </c>
      <c r="U14597" s="53" t="str">
        <f t="shared" si="742"/>
        <v/>
      </c>
      <c r="V14597" s="53" t="str">
        <f t="shared" si="742"/>
        <v/>
      </c>
      <c r="W14597" s="53" t="str">
        <f t="shared" si="742"/>
        <v/>
      </c>
      <c r="X14597" s="53" t="str">
        <f t="shared" si="742"/>
        <v/>
      </c>
    </row>
    <row r="14598" spans="18:24" hidden="1" x14ac:dyDescent="0.3">
      <c r="R14598">
        <f t="shared" si="740"/>
        <v>0</v>
      </c>
      <c r="S14598">
        <f t="shared" si="741"/>
        <v>0</v>
      </c>
      <c r="T14598" s="53" t="str">
        <f t="shared" si="742"/>
        <v/>
      </c>
      <c r="U14598" s="53" t="str">
        <f t="shared" si="742"/>
        <v/>
      </c>
      <c r="V14598" s="53" t="str">
        <f t="shared" si="742"/>
        <v/>
      </c>
      <c r="W14598" s="53" t="str">
        <f t="shared" si="742"/>
        <v/>
      </c>
      <c r="X14598" s="53" t="str">
        <f t="shared" si="742"/>
        <v/>
      </c>
    </row>
    <row r="14599" spans="18:24" hidden="1" x14ac:dyDescent="0.3">
      <c r="R14599">
        <f t="shared" ref="R14599:R14662" si="743">IF(OR(D14599="GRUPO TEPSA",D14599="TODAS"),P14599/5,P14599)</f>
        <v>0</v>
      </c>
      <c r="S14599">
        <f t="shared" si="741"/>
        <v>0</v>
      </c>
      <c r="T14599" s="53" t="str">
        <f t="shared" si="742"/>
        <v/>
      </c>
      <c r="U14599" s="53" t="str">
        <f t="shared" si="742"/>
        <v/>
      </c>
      <c r="V14599" s="53" t="str">
        <f t="shared" si="742"/>
        <v/>
      </c>
      <c r="W14599" s="53" t="str">
        <f t="shared" si="742"/>
        <v/>
      </c>
      <c r="X14599" s="53" t="str">
        <f t="shared" si="742"/>
        <v/>
      </c>
    </row>
    <row r="14600" spans="18:24" hidden="1" x14ac:dyDescent="0.3">
      <c r="R14600">
        <f t="shared" si="743"/>
        <v>0</v>
      </c>
      <c r="S14600">
        <f t="shared" si="741"/>
        <v>0</v>
      </c>
      <c r="T14600" s="53" t="str">
        <f t="shared" si="742"/>
        <v/>
      </c>
      <c r="U14600" s="53" t="str">
        <f t="shared" si="742"/>
        <v/>
      </c>
      <c r="V14600" s="53" t="str">
        <f t="shared" si="742"/>
        <v/>
      </c>
      <c r="W14600" s="53" t="str">
        <f t="shared" si="742"/>
        <v/>
      </c>
      <c r="X14600" s="53" t="str">
        <f t="shared" si="742"/>
        <v/>
      </c>
    </row>
    <row r="14601" spans="18:24" hidden="1" x14ac:dyDescent="0.3">
      <c r="R14601">
        <f t="shared" si="743"/>
        <v>0</v>
      </c>
      <c r="S14601">
        <f t="shared" si="741"/>
        <v>0</v>
      </c>
      <c r="T14601" s="53" t="str">
        <f t="shared" si="742"/>
        <v/>
      </c>
      <c r="U14601" s="53" t="str">
        <f t="shared" si="742"/>
        <v/>
      </c>
      <c r="V14601" s="53" t="str">
        <f t="shared" si="742"/>
        <v/>
      </c>
      <c r="W14601" s="53" t="str">
        <f t="shared" si="742"/>
        <v/>
      </c>
      <c r="X14601" s="53" t="str">
        <f t="shared" si="742"/>
        <v/>
      </c>
    </row>
    <row r="14602" spans="18:24" hidden="1" x14ac:dyDescent="0.3">
      <c r="R14602">
        <f t="shared" si="743"/>
        <v>0</v>
      </c>
      <c r="S14602">
        <f t="shared" si="741"/>
        <v>0</v>
      </c>
      <c r="T14602" s="53" t="str">
        <f t="shared" si="742"/>
        <v/>
      </c>
      <c r="U14602" s="53" t="str">
        <f t="shared" si="742"/>
        <v/>
      </c>
      <c r="V14602" s="53" t="str">
        <f t="shared" si="742"/>
        <v/>
      </c>
      <c r="W14602" s="53" t="str">
        <f t="shared" si="742"/>
        <v/>
      </c>
      <c r="X14602" s="53" t="str">
        <f t="shared" si="742"/>
        <v/>
      </c>
    </row>
    <row r="14603" spans="18:24" hidden="1" x14ac:dyDescent="0.3">
      <c r="R14603">
        <f t="shared" si="743"/>
        <v>0</v>
      </c>
      <c r="S14603">
        <f t="shared" ref="S14603:S14666" si="744">IF(OR(D14603="GRUPO TEPSA",D14603="TODAS"),Q14603/5,Q14603)</f>
        <v>0</v>
      </c>
      <c r="T14603" s="53" t="str">
        <f t="shared" si="742"/>
        <v/>
      </c>
      <c r="U14603" s="53" t="str">
        <f t="shared" si="742"/>
        <v/>
      </c>
      <c r="V14603" s="53" t="str">
        <f t="shared" si="742"/>
        <v/>
      </c>
      <c r="W14603" s="53" t="str">
        <f t="shared" si="742"/>
        <v/>
      </c>
      <c r="X14603" s="53" t="str">
        <f t="shared" si="742"/>
        <v/>
      </c>
    </row>
    <row r="14604" spans="18:24" hidden="1" x14ac:dyDescent="0.3">
      <c r="R14604">
        <f t="shared" si="743"/>
        <v>0</v>
      </c>
      <c r="S14604">
        <f t="shared" si="744"/>
        <v>0</v>
      </c>
      <c r="T14604" s="53" t="str">
        <f t="shared" si="742"/>
        <v/>
      </c>
      <c r="U14604" s="53" t="str">
        <f t="shared" si="742"/>
        <v/>
      </c>
      <c r="V14604" s="53" t="str">
        <f t="shared" si="742"/>
        <v/>
      </c>
      <c r="W14604" s="53" t="str">
        <f t="shared" si="742"/>
        <v/>
      </c>
      <c r="X14604" s="53" t="str">
        <f t="shared" si="742"/>
        <v/>
      </c>
    </row>
    <row r="14605" spans="18:24" hidden="1" x14ac:dyDescent="0.3">
      <c r="R14605">
        <f t="shared" si="743"/>
        <v>0</v>
      </c>
      <c r="S14605">
        <f t="shared" si="744"/>
        <v>0</v>
      </c>
      <c r="T14605" s="53" t="str">
        <f t="shared" ref="T14605:X14655" si="745">IF(OR(COUNTIF($D14605,"*"&amp;T$5&amp;"*")&gt;0,$D14605="GRUPO TEPSA"),T$5,"")</f>
        <v/>
      </c>
      <c r="U14605" s="53" t="str">
        <f t="shared" si="745"/>
        <v/>
      </c>
      <c r="V14605" s="53" t="str">
        <f t="shared" si="745"/>
        <v/>
      </c>
      <c r="W14605" s="53" t="str">
        <f t="shared" si="745"/>
        <v/>
      </c>
      <c r="X14605" s="53" t="str">
        <f t="shared" si="745"/>
        <v/>
      </c>
    </row>
    <row r="14606" spans="18:24" hidden="1" x14ac:dyDescent="0.3">
      <c r="R14606">
        <f t="shared" si="743"/>
        <v>0</v>
      </c>
      <c r="S14606">
        <f t="shared" si="744"/>
        <v>0</v>
      </c>
      <c r="T14606" s="53" t="str">
        <f t="shared" si="745"/>
        <v/>
      </c>
      <c r="U14606" s="53" t="str">
        <f t="shared" si="745"/>
        <v/>
      </c>
      <c r="V14606" s="53" t="str">
        <f t="shared" si="745"/>
        <v/>
      </c>
      <c r="W14606" s="53" t="str">
        <f t="shared" si="745"/>
        <v/>
      </c>
      <c r="X14606" s="53" t="str">
        <f t="shared" si="745"/>
        <v/>
      </c>
    </row>
    <row r="14607" spans="18:24" hidden="1" x14ac:dyDescent="0.3">
      <c r="R14607">
        <f t="shared" si="743"/>
        <v>0</v>
      </c>
      <c r="S14607">
        <f t="shared" si="744"/>
        <v>0</v>
      </c>
      <c r="T14607" s="53" t="str">
        <f t="shared" si="745"/>
        <v/>
      </c>
      <c r="U14607" s="53" t="str">
        <f t="shared" si="745"/>
        <v/>
      </c>
      <c r="V14607" s="53" t="str">
        <f t="shared" si="745"/>
        <v/>
      </c>
      <c r="W14607" s="53" t="str">
        <f t="shared" si="745"/>
        <v/>
      </c>
      <c r="X14607" s="53" t="str">
        <f t="shared" si="745"/>
        <v/>
      </c>
    </row>
    <row r="14608" spans="18:24" hidden="1" x14ac:dyDescent="0.3">
      <c r="R14608">
        <f t="shared" si="743"/>
        <v>0</v>
      </c>
      <c r="S14608">
        <f t="shared" si="744"/>
        <v>0</v>
      </c>
      <c r="T14608" s="53" t="str">
        <f t="shared" si="745"/>
        <v/>
      </c>
      <c r="U14608" s="53" t="str">
        <f t="shared" si="745"/>
        <v/>
      </c>
      <c r="V14608" s="53" t="str">
        <f t="shared" si="745"/>
        <v/>
      </c>
      <c r="W14608" s="53" t="str">
        <f t="shared" si="745"/>
        <v/>
      </c>
      <c r="X14608" s="53" t="str">
        <f t="shared" si="745"/>
        <v/>
      </c>
    </row>
    <row r="14609" spans="18:24" hidden="1" x14ac:dyDescent="0.3">
      <c r="R14609">
        <f t="shared" si="743"/>
        <v>0</v>
      </c>
      <c r="S14609">
        <f t="shared" si="744"/>
        <v>0</v>
      </c>
      <c r="T14609" s="53" t="str">
        <f t="shared" si="745"/>
        <v/>
      </c>
      <c r="U14609" s="53" t="str">
        <f t="shared" si="745"/>
        <v/>
      </c>
      <c r="V14609" s="53" t="str">
        <f t="shared" si="745"/>
        <v/>
      </c>
      <c r="W14609" s="53" t="str">
        <f t="shared" si="745"/>
        <v/>
      </c>
      <c r="X14609" s="53" t="str">
        <f t="shared" si="745"/>
        <v/>
      </c>
    </row>
    <row r="14610" spans="18:24" hidden="1" x14ac:dyDescent="0.3">
      <c r="R14610">
        <f t="shared" si="743"/>
        <v>0</v>
      </c>
      <c r="S14610">
        <f t="shared" si="744"/>
        <v>0</v>
      </c>
      <c r="T14610" s="53" t="str">
        <f t="shared" si="745"/>
        <v/>
      </c>
      <c r="U14610" s="53" t="str">
        <f t="shared" si="745"/>
        <v/>
      </c>
      <c r="V14610" s="53" t="str">
        <f t="shared" si="745"/>
        <v/>
      </c>
      <c r="W14610" s="53" t="str">
        <f t="shared" si="745"/>
        <v/>
      </c>
      <c r="X14610" s="53" t="str">
        <f t="shared" si="745"/>
        <v/>
      </c>
    </row>
    <row r="14611" spans="18:24" hidden="1" x14ac:dyDescent="0.3">
      <c r="R14611">
        <f t="shared" si="743"/>
        <v>0</v>
      </c>
      <c r="S14611">
        <f t="shared" si="744"/>
        <v>0</v>
      </c>
      <c r="T14611" s="53" t="str">
        <f t="shared" si="745"/>
        <v/>
      </c>
      <c r="U14611" s="53" t="str">
        <f t="shared" si="745"/>
        <v/>
      </c>
      <c r="V14611" s="53" t="str">
        <f t="shared" si="745"/>
        <v/>
      </c>
      <c r="W14611" s="53" t="str">
        <f t="shared" si="745"/>
        <v/>
      </c>
      <c r="X14611" s="53" t="str">
        <f t="shared" si="745"/>
        <v/>
      </c>
    </row>
    <row r="14612" spans="18:24" hidden="1" x14ac:dyDescent="0.3">
      <c r="R14612">
        <f t="shared" si="743"/>
        <v>0</v>
      </c>
      <c r="S14612">
        <f t="shared" si="744"/>
        <v>0</v>
      </c>
      <c r="T14612" s="53" t="str">
        <f t="shared" si="745"/>
        <v/>
      </c>
      <c r="U14612" s="53" t="str">
        <f t="shared" si="745"/>
        <v/>
      </c>
      <c r="V14612" s="53" t="str">
        <f t="shared" si="745"/>
        <v/>
      </c>
      <c r="W14612" s="53" t="str">
        <f t="shared" si="745"/>
        <v/>
      </c>
      <c r="X14612" s="53" t="str">
        <f t="shared" si="745"/>
        <v/>
      </c>
    </row>
    <row r="14613" spans="18:24" hidden="1" x14ac:dyDescent="0.3">
      <c r="R14613">
        <f t="shared" si="743"/>
        <v>0</v>
      </c>
      <c r="S14613">
        <f t="shared" si="744"/>
        <v>0</v>
      </c>
      <c r="T14613" s="53" t="str">
        <f t="shared" si="745"/>
        <v/>
      </c>
      <c r="U14613" s="53" t="str">
        <f t="shared" si="745"/>
        <v/>
      </c>
      <c r="V14613" s="53" t="str">
        <f t="shared" si="745"/>
        <v/>
      </c>
      <c r="W14613" s="53" t="str">
        <f t="shared" si="745"/>
        <v/>
      </c>
      <c r="X14613" s="53" t="str">
        <f t="shared" si="745"/>
        <v/>
      </c>
    </row>
    <row r="14614" spans="18:24" hidden="1" x14ac:dyDescent="0.3">
      <c r="R14614">
        <f t="shared" si="743"/>
        <v>0</v>
      </c>
      <c r="S14614">
        <f t="shared" si="744"/>
        <v>0</v>
      </c>
      <c r="T14614" s="53" t="str">
        <f t="shared" si="745"/>
        <v/>
      </c>
      <c r="U14614" s="53" t="str">
        <f t="shared" si="745"/>
        <v/>
      </c>
      <c r="V14614" s="53" t="str">
        <f t="shared" si="745"/>
        <v/>
      </c>
      <c r="W14614" s="53" t="str">
        <f t="shared" si="745"/>
        <v/>
      </c>
      <c r="X14614" s="53" t="str">
        <f t="shared" si="745"/>
        <v/>
      </c>
    </row>
    <row r="14615" spans="18:24" hidden="1" x14ac:dyDescent="0.3">
      <c r="R14615">
        <f t="shared" si="743"/>
        <v>0</v>
      </c>
      <c r="S14615">
        <f t="shared" si="744"/>
        <v>0</v>
      </c>
      <c r="T14615" s="53" t="str">
        <f t="shared" si="745"/>
        <v/>
      </c>
      <c r="U14615" s="53" t="str">
        <f t="shared" si="745"/>
        <v/>
      </c>
      <c r="V14615" s="53" t="str">
        <f t="shared" si="745"/>
        <v/>
      </c>
      <c r="W14615" s="53" t="str">
        <f t="shared" si="745"/>
        <v/>
      </c>
      <c r="X14615" s="53" t="str">
        <f t="shared" si="745"/>
        <v/>
      </c>
    </row>
    <row r="14616" spans="18:24" hidden="1" x14ac:dyDescent="0.3">
      <c r="R14616">
        <f t="shared" si="743"/>
        <v>0</v>
      </c>
      <c r="S14616">
        <f t="shared" si="744"/>
        <v>0</v>
      </c>
      <c r="T14616" s="53" t="str">
        <f t="shared" si="745"/>
        <v/>
      </c>
      <c r="U14616" s="53" t="str">
        <f t="shared" si="745"/>
        <v/>
      </c>
      <c r="V14616" s="53" t="str">
        <f t="shared" si="745"/>
        <v/>
      </c>
      <c r="W14616" s="53" t="str">
        <f t="shared" si="745"/>
        <v/>
      </c>
      <c r="X14616" s="53" t="str">
        <f t="shared" si="745"/>
        <v/>
      </c>
    </row>
    <row r="14617" spans="18:24" hidden="1" x14ac:dyDescent="0.3">
      <c r="R14617">
        <f t="shared" si="743"/>
        <v>0</v>
      </c>
      <c r="S14617">
        <f t="shared" si="744"/>
        <v>0</v>
      </c>
      <c r="T14617" s="53" t="str">
        <f t="shared" si="745"/>
        <v/>
      </c>
      <c r="U14617" s="53" t="str">
        <f t="shared" si="745"/>
        <v/>
      </c>
      <c r="V14617" s="53" t="str">
        <f t="shared" si="745"/>
        <v/>
      </c>
      <c r="W14617" s="53" t="str">
        <f t="shared" si="745"/>
        <v/>
      </c>
      <c r="X14617" s="53" t="str">
        <f t="shared" si="745"/>
        <v/>
      </c>
    </row>
    <row r="14618" spans="18:24" hidden="1" x14ac:dyDescent="0.3">
      <c r="R14618">
        <f t="shared" si="743"/>
        <v>0</v>
      </c>
      <c r="S14618">
        <f t="shared" si="744"/>
        <v>0</v>
      </c>
      <c r="T14618" s="53" t="str">
        <f t="shared" si="745"/>
        <v/>
      </c>
      <c r="U14618" s="53" t="str">
        <f t="shared" si="745"/>
        <v/>
      </c>
      <c r="V14618" s="53" t="str">
        <f t="shared" si="745"/>
        <v/>
      </c>
      <c r="W14618" s="53" t="str">
        <f t="shared" si="745"/>
        <v/>
      </c>
      <c r="X14618" s="53" t="str">
        <f t="shared" si="745"/>
        <v/>
      </c>
    </row>
    <row r="14619" spans="18:24" hidden="1" x14ac:dyDescent="0.3">
      <c r="R14619">
        <f t="shared" si="743"/>
        <v>0</v>
      </c>
      <c r="S14619">
        <f t="shared" si="744"/>
        <v>0</v>
      </c>
      <c r="T14619" s="53" t="str">
        <f t="shared" si="745"/>
        <v/>
      </c>
      <c r="U14619" s="53" t="str">
        <f t="shared" si="745"/>
        <v/>
      </c>
      <c r="V14619" s="53" t="str">
        <f t="shared" si="745"/>
        <v/>
      </c>
      <c r="W14619" s="53" t="str">
        <f t="shared" si="745"/>
        <v/>
      </c>
      <c r="X14619" s="53" t="str">
        <f t="shared" si="745"/>
        <v/>
      </c>
    </row>
    <row r="14620" spans="18:24" hidden="1" x14ac:dyDescent="0.3">
      <c r="R14620">
        <f t="shared" si="743"/>
        <v>0</v>
      </c>
      <c r="S14620">
        <f t="shared" si="744"/>
        <v>0</v>
      </c>
      <c r="T14620" s="53" t="str">
        <f t="shared" si="745"/>
        <v/>
      </c>
      <c r="U14620" s="53" t="str">
        <f t="shared" si="745"/>
        <v/>
      </c>
      <c r="V14620" s="53" t="str">
        <f t="shared" si="745"/>
        <v/>
      </c>
      <c r="W14620" s="53" t="str">
        <f t="shared" si="745"/>
        <v/>
      </c>
      <c r="X14620" s="53" t="str">
        <f t="shared" si="745"/>
        <v/>
      </c>
    </row>
    <row r="14621" spans="18:24" hidden="1" x14ac:dyDescent="0.3">
      <c r="R14621">
        <f t="shared" si="743"/>
        <v>0</v>
      </c>
      <c r="S14621">
        <f t="shared" si="744"/>
        <v>0</v>
      </c>
      <c r="T14621" s="53" t="str">
        <f t="shared" si="745"/>
        <v/>
      </c>
      <c r="U14621" s="53" t="str">
        <f t="shared" si="745"/>
        <v/>
      </c>
      <c r="V14621" s="53" t="str">
        <f t="shared" si="745"/>
        <v/>
      </c>
      <c r="W14621" s="53" t="str">
        <f t="shared" si="745"/>
        <v/>
      </c>
      <c r="X14621" s="53" t="str">
        <f t="shared" si="745"/>
        <v/>
      </c>
    </row>
    <row r="14622" spans="18:24" hidden="1" x14ac:dyDescent="0.3">
      <c r="R14622">
        <f t="shared" si="743"/>
        <v>0</v>
      </c>
      <c r="S14622">
        <f t="shared" si="744"/>
        <v>0</v>
      </c>
      <c r="T14622" s="53" t="str">
        <f t="shared" si="745"/>
        <v/>
      </c>
      <c r="U14622" s="53" t="str">
        <f t="shared" si="745"/>
        <v/>
      </c>
      <c r="V14622" s="53" t="str">
        <f t="shared" si="745"/>
        <v/>
      </c>
      <c r="W14622" s="53" t="str">
        <f t="shared" si="745"/>
        <v/>
      </c>
      <c r="X14622" s="53" t="str">
        <f t="shared" si="745"/>
        <v/>
      </c>
    </row>
    <row r="14623" spans="18:24" hidden="1" x14ac:dyDescent="0.3">
      <c r="R14623">
        <f t="shared" si="743"/>
        <v>0</v>
      </c>
      <c r="S14623">
        <f t="shared" si="744"/>
        <v>0</v>
      </c>
      <c r="T14623" s="53" t="str">
        <f t="shared" si="745"/>
        <v/>
      </c>
      <c r="U14623" s="53" t="str">
        <f t="shared" si="745"/>
        <v/>
      </c>
      <c r="V14623" s="53" t="str">
        <f t="shared" si="745"/>
        <v/>
      </c>
      <c r="W14623" s="53" t="str">
        <f t="shared" si="745"/>
        <v/>
      </c>
      <c r="X14623" s="53" t="str">
        <f t="shared" si="745"/>
        <v/>
      </c>
    </row>
    <row r="14624" spans="18:24" hidden="1" x14ac:dyDescent="0.3">
      <c r="R14624">
        <f t="shared" si="743"/>
        <v>0</v>
      </c>
      <c r="S14624">
        <f t="shared" si="744"/>
        <v>0</v>
      </c>
      <c r="T14624" s="53" t="str">
        <f t="shared" si="745"/>
        <v/>
      </c>
      <c r="U14624" s="53" t="str">
        <f t="shared" si="745"/>
        <v/>
      </c>
      <c r="V14624" s="53" t="str">
        <f t="shared" si="745"/>
        <v/>
      </c>
      <c r="W14624" s="53" t="str">
        <f t="shared" si="745"/>
        <v/>
      </c>
      <c r="X14624" s="53" t="str">
        <f t="shared" si="745"/>
        <v/>
      </c>
    </row>
    <row r="14625" spans="18:24" hidden="1" x14ac:dyDescent="0.3">
      <c r="R14625">
        <f t="shared" si="743"/>
        <v>0</v>
      </c>
      <c r="S14625">
        <f t="shared" si="744"/>
        <v>0</v>
      </c>
      <c r="T14625" s="53" t="str">
        <f t="shared" si="745"/>
        <v/>
      </c>
      <c r="U14625" s="53" t="str">
        <f t="shared" si="745"/>
        <v/>
      </c>
      <c r="V14625" s="53" t="str">
        <f t="shared" si="745"/>
        <v/>
      </c>
      <c r="W14625" s="53" t="str">
        <f t="shared" si="745"/>
        <v/>
      </c>
      <c r="X14625" s="53" t="str">
        <f t="shared" si="745"/>
        <v/>
      </c>
    </row>
    <row r="14626" spans="18:24" hidden="1" x14ac:dyDescent="0.3">
      <c r="R14626">
        <f t="shared" si="743"/>
        <v>0</v>
      </c>
      <c r="S14626">
        <f t="shared" si="744"/>
        <v>0</v>
      </c>
      <c r="T14626" s="53" t="str">
        <f t="shared" si="745"/>
        <v/>
      </c>
      <c r="U14626" s="53" t="str">
        <f t="shared" si="745"/>
        <v/>
      </c>
      <c r="V14626" s="53" t="str">
        <f t="shared" si="745"/>
        <v/>
      </c>
      <c r="W14626" s="53" t="str">
        <f t="shared" si="745"/>
        <v/>
      </c>
      <c r="X14626" s="53" t="str">
        <f t="shared" si="745"/>
        <v/>
      </c>
    </row>
    <row r="14627" spans="18:24" hidden="1" x14ac:dyDescent="0.3">
      <c r="R14627">
        <f t="shared" si="743"/>
        <v>0</v>
      </c>
      <c r="S14627">
        <f t="shared" si="744"/>
        <v>0</v>
      </c>
      <c r="T14627" s="53" t="str">
        <f t="shared" si="745"/>
        <v/>
      </c>
      <c r="U14627" s="53" t="str">
        <f t="shared" si="745"/>
        <v/>
      </c>
      <c r="V14627" s="53" t="str">
        <f t="shared" si="745"/>
        <v/>
      </c>
      <c r="W14627" s="53" t="str">
        <f t="shared" si="745"/>
        <v/>
      </c>
      <c r="X14627" s="53" t="str">
        <f t="shared" si="745"/>
        <v/>
      </c>
    </row>
    <row r="14628" spans="18:24" hidden="1" x14ac:dyDescent="0.3">
      <c r="R14628">
        <f t="shared" si="743"/>
        <v>0</v>
      </c>
      <c r="S14628">
        <f t="shared" si="744"/>
        <v>0</v>
      </c>
      <c r="T14628" s="53" t="str">
        <f t="shared" si="745"/>
        <v/>
      </c>
      <c r="U14628" s="53" t="str">
        <f t="shared" si="745"/>
        <v/>
      </c>
      <c r="V14628" s="53" t="str">
        <f t="shared" si="745"/>
        <v/>
      </c>
      <c r="W14628" s="53" t="str">
        <f t="shared" si="745"/>
        <v/>
      </c>
      <c r="X14628" s="53" t="str">
        <f t="shared" si="745"/>
        <v/>
      </c>
    </row>
    <row r="14629" spans="18:24" hidden="1" x14ac:dyDescent="0.3">
      <c r="R14629">
        <f t="shared" si="743"/>
        <v>0</v>
      </c>
      <c r="S14629">
        <f t="shared" si="744"/>
        <v>0</v>
      </c>
      <c r="T14629" s="53" t="str">
        <f t="shared" si="745"/>
        <v/>
      </c>
      <c r="U14629" s="53" t="str">
        <f t="shared" si="745"/>
        <v/>
      </c>
      <c r="V14629" s="53" t="str">
        <f t="shared" si="745"/>
        <v/>
      </c>
      <c r="W14629" s="53" t="str">
        <f t="shared" si="745"/>
        <v/>
      </c>
      <c r="X14629" s="53" t="str">
        <f t="shared" si="745"/>
        <v/>
      </c>
    </row>
    <row r="14630" spans="18:24" hidden="1" x14ac:dyDescent="0.3">
      <c r="R14630">
        <f t="shared" si="743"/>
        <v>0</v>
      </c>
      <c r="S14630">
        <f t="shared" si="744"/>
        <v>0</v>
      </c>
      <c r="T14630" s="53" t="str">
        <f t="shared" si="745"/>
        <v/>
      </c>
      <c r="U14630" s="53" t="str">
        <f t="shared" si="745"/>
        <v/>
      </c>
      <c r="V14630" s="53" t="str">
        <f t="shared" si="745"/>
        <v/>
      </c>
      <c r="W14630" s="53" t="str">
        <f t="shared" si="745"/>
        <v/>
      </c>
      <c r="X14630" s="53" t="str">
        <f t="shared" si="745"/>
        <v/>
      </c>
    </row>
    <row r="14631" spans="18:24" hidden="1" x14ac:dyDescent="0.3">
      <c r="R14631">
        <f t="shared" si="743"/>
        <v>0</v>
      </c>
      <c r="S14631">
        <f t="shared" si="744"/>
        <v>0</v>
      </c>
      <c r="T14631" s="53" t="str">
        <f t="shared" si="745"/>
        <v/>
      </c>
      <c r="U14631" s="53" t="str">
        <f t="shared" si="745"/>
        <v/>
      </c>
      <c r="V14631" s="53" t="str">
        <f t="shared" si="745"/>
        <v/>
      </c>
      <c r="W14631" s="53" t="str">
        <f t="shared" si="745"/>
        <v/>
      </c>
      <c r="X14631" s="53" t="str">
        <f t="shared" si="745"/>
        <v/>
      </c>
    </row>
    <row r="14632" spans="18:24" hidden="1" x14ac:dyDescent="0.3">
      <c r="R14632">
        <f t="shared" si="743"/>
        <v>0</v>
      </c>
      <c r="S14632">
        <f t="shared" si="744"/>
        <v>0</v>
      </c>
      <c r="T14632" s="53" t="str">
        <f t="shared" si="745"/>
        <v/>
      </c>
      <c r="U14632" s="53" t="str">
        <f t="shared" si="745"/>
        <v/>
      </c>
      <c r="V14632" s="53" t="str">
        <f t="shared" si="745"/>
        <v/>
      </c>
      <c r="W14632" s="53" t="str">
        <f t="shared" si="745"/>
        <v/>
      </c>
      <c r="X14632" s="53" t="str">
        <f t="shared" si="745"/>
        <v/>
      </c>
    </row>
    <row r="14633" spans="18:24" hidden="1" x14ac:dyDescent="0.3">
      <c r="R14633">
        <f t="shared" si="743"/>
        <v>0</v>
      </c>
      <c r="S14633">
        <f t="shared" si="744"/>
        <v>0</v>
      </c>
      <c r="T14633" s="53" t="str">
        <f t="shared" si="745"/>
        <v/>
      </c>
      <c r="U14633" s="53" t="str">
        <f t="shared" si="745"/>
        <v/>
      </c>
      <c r="V14633" s="53" t="str">
        <f t="shared" si="745"/>
        <v/>
      </c>
      <c r="W14633" s="53" t="str">
        <f t="shared" si="745"/>
        <v/>
      </c>
      <c r="X14633" s="53" t="str">
        <f t="shared" si="745"/>
        <v/>
      </c>
    </row>
    <row r="14634" spans="18:24" hidden="1" x14ac:dyDescent="0.3">
      <c r="R14634">
        <f t="shared" si="743"/>
        <v>0</v>
      </c>
      <c r="S14634">
        <f t="shared" si="744"/>
        <v>0</v>
      </c>
      <c r="T14634" s="53" t="str">
        <f t="shared" si="745"/>
        <v/>
      </c>
      <c r="U14634" s="53" t="str">
        <f t="shared" si="745"/>
        <v/>
      </c>
      <c r="V14634" s="53" t="str">
        <f t="shared" si="745"/>
        <v/>
      </c>
      <c r="W14634" s="53" t="str">
        <f t="shared" si="745"/>
        <v/>
      </c>
      <c r="X14634" s="53" t="str">
        <f t="shared" si="745"/>
        <v/>
      </c>
    </row>
    <row r="14635" spans="18:24" hidden="1" x14ac:dyDescent="0.3">
      <c r="R14635">
        <f t="shared" si="743"/>
        <v>0</v>
      </c>
      <c r="S14635">
        <f t="shared" si="744"/>
        <v>0</v>
      </c>
      <c r="T14635" s="53" t="str">
        <f t="shared" si="745"/>
        <v/>
      </c>
      <c r="U14635" s="53" t="str">
        <f t="shared" si="745"/>
        <v/>
      </c>
      <c r="V14635" s="53" t="str">
        <f t="shared" si="745"/>
        <v/>
      </c>
      <c r="W14635" s="53" t="str">
        <f t="shared" si="745"/>
        <v/>
      </c>
      <c r="X14635" s="53" t="str">
        <f t="shared" si="745"/>
        <v/>
      </c>
    </row>
    <row r="14636" spans="18:24" hidden="1" x14ac:dyDescent="0.3">
      <c r="R14636">
        <f t="shared" si="743"/>
        <v>0</v>
      </c>
      <c r="S14636">
        <f t="shared" si="744"/>
        <v>0</v>
      </c>
      <c r="T14636" s="53" t="str">
        <f t="shared" si="745"/>
        <v/>
      </c>
      <c r="U14636" s="53" t="str">
        <f t="shared" si="745"/>
        <v/>
      </c>
      <c r="V14636" s="53" t="str">
        <f t="shared" si="745"/>
        <v/>
      </c>
      <c r="W14636" s="53" t="str">
        <f t="shared" si="745"/>
        <v/>
      </c>
      <c r="X14636" s="53" t="str">
        <f t="shared" si="745"/>
        <v/>
      </c>
    </row>
    <row r="14637" spans="18:24" hidden="1" x14ac:dyDescent="0.3">
      <c r="R14637">
        <f t="shared" si="743"/>
        <v>0</v>
      </c>
      <c r="S14637">
        <f t="shared" si="744"/>
        <v>0</v>
      </c>
      <c r="T14637" s="53" t="str">
        <f t="shared" si="745"/>
        <v/>
      </c>
      <c r="U14637" s="53" t="str">
        <f t="shared" si="745"/>
        <v/>
      </c>
      <c r="V14637" s="53" t="str">
        <f t="shared" si="745"/>
        <v/>
      </c>
      <c r="W14637" s="53" t="str">
        <f t="shared" si="745"/>
        <v/>
      </c>
      <c r="X14637" s="53" t="str">
        <f t="shared" si="745"/>
        <v/>
      </c>
    </row>
    <row r="14638" spans="18:24" hidden="1" x14ac:dyDescent="0.3">
      <c r="R14638">
        <f t="shared" si="743"/>
        <v>0</v>
      </c>
      <c r="S14638">
        <f t="shared" si="744"/>
        <v>0</v>
      </c>
      <c r="T14638" s="53" t="str">
        <f t="shared" si="745"/>
        <v/>
      </c>
      <c r="U14638" s="53" t="str">
        <f t="shared" si="745"/>
        <v/>
      </c>
      <c r="V14638" s="53" t="str">
        <f t="shared" si="745"/>
        <v/>
      </c>
      <c r="W14638" s="53" t="str">
        <f t="shared" si="745"/>
        <v/>
      </c>
      <c r="X14638" s="53" t="str">
        <f t="shared" si="745"/>
        <v/>
      </c>
    </row>
    <row r="14639" spans="18:24" hidden="1" x14ac:dyDescent="0.3">
      <c r="R14639">
        <f t="shared" si="743"/>
        <v>0</v>
      </c>
      <c r="S14639">
        <f t="shared" si="744"/>
        <v>0</v>
      </c>
      <c r="T14639" s="53" t="str">
        <f t="shared" si="745"/>
        <v/>
      </c>
      <c r="U14639" s="53" t="str">
        <f t="shared" si="745"/>
        <v/>
      </c>
      <c r="V14639" s="53" t="str">
        <f t="shared" si="745"/>
        <v/>
      </c>
      <c r="W14639" s="53" t="str">
        <f t="shared" si="745"/>
        <v/>
      </c>
      <c r="X14639" s="53" t="str">
        <f t="shared" si="745"/>
        <v/>
      </c>
    </row>
    <row r="14640" spans="18:24" hidden="1" x14ac:dyDescent="0.3">
      <c r="R14640">
        <f t="shared" si="743"/>
        <v>0</v>
      </c>
      <c r="S14640">
        <f t="shared" si="744"/>
        <v>0</v>
      </c>
      <c r="T14640" s="53" t="str">
        <f t="shared" si="745"/>
        <v/>
      </c>
      <c r="U14640" s="53" t="str">
        <f t="shared" si="745"/>
        <v/>
      </c>
      <c r="V14640" s="53" t="str">
        <f t="shared" si="745"/>
        <v/>
      </c>
      <c r="W14640" s="53" t="str">
        <f t="shared" si="745"/>
        <v/>
      </c>
      <c r="X14640" s="53" t="str">
        <f t="shared" si="745"/>
        <v/>
      </c>
    </row>
    <row r="14641" spans="18:24" hidden="1" x14ac:dyDescent="0.3">
      <c r="R14641">
        <f t="shared" si="743"/>
        <v>0</v>
      </c>
      <c r="S14641">
        <f t="shared" si="744"/>
        <v>0</v>
      </c>
      <c r="T14641" s="53" t="str">
        <f t="shared" si="745"/>
        <v/>
      </c>
      <c r="U14641" s="53" t="str">
        <f t="shared" si="745"/>
        <v/>
      </c>
      <c r="V14641" s="53" t="str">
        <f t="shared" si="745"/>
        <v/>
      </c>
      <c r="W14641" s="53" t="str">
        <f t="shared" si="745"/>
        <v/>
      </c>
      <c r="X14641" s="53" t="str">
        <f t="shared" si="745"/>
        <v/>
      </c>
    </row>
    <row r="14642" spans="18:24" hidden="1" x14ac:dyDescent="0.3">
      <c r="R14642">
        <f t="shared" si="743"/>
        <v>0</v>
      </c>
      <c r="S14642">
        <f t="shared" si="744"/>
        <v>0</v>
      </c>
      <c r="T14642" s="53" t="str">
        <f t="shared" si="745"/>
        <v/>
      </c>
      <c r="U14642" s="53" t="str">
        <f t="shared" si="745"/>
        <v/>
      </c>
      <c r="V14642" s="53" t="str">
        <f t="shared" si="745"/>
        <v/>
      </c>
      <c r="W14642" s="53" t="str">
        <f t="shared" si="745"/>
        <v/>
      </c>
      <c r="X14642" s="53" t="str">
        <f t="shared" si="745"/>
        <v/>
      </c>
    </row>
    <row r="14643" spans="18:24" hidden="1" x14ac:dyDescent="0.3">
      <c r="R14643">
        <f t="shared" si="743"/>
        <v>0</v>
      </c>
      <c r="S14643">
        <f t="shared" si="744"/>
        <v>0</v>
      </c>
      <c r="T14643" s="53" t="str">
        <f t="shared" si="745"/>
        <v/>
      </c>
      <c r="U14643" s="53" t="str">
        <f t="shared" si="745"/>
        <v/>
      </c>
      <c r="V14643" s="53" t="str">
        <f t="shared" si="745"/>
        <v/>
      </c>
      <c r="W14643" s="53" t="str">
        <f t="shared" si="745"/>
        <v/>
      </c>
      <c r="X14643" s="53" t="str">
        <f t="shared" si="745"/>
        <v/>
      </c>
    </row>
    <row r="14644" spans="18:24" hidden="1" x14ac:dyDescent="0.3">
      <c r="R14644">
        <f t="shared" si="743"/>
        <v>0</v>
      </c>
      <c r="S14644">
        <f t="shared" si="744"/>
        <v>0</v>
      </c>
      <c r="T14644" s="53" t="str">
        <f t="shared" si="745"/>
        <v/>
      </c>
      <c r="U14644" s="53" t="str">
        <f t="shared" si="745"/>
        <v/>
      </c>
      <c r="V14644" s="53" t="str">
        <f t="shared" si="745"/>
        <v/>
      </c>
      <c r="W14644" s="53" t="str">
        <f t="shared" si="745"/>
        <v/>
      </c>
      <c r="X14644" s="53" t="str">
        <f t="shared" si="745"/>
        <v/>
      </c>
    </row>
    <row r="14645" spans="18:24" hidden="1" x14ac:dyDescent="0.3">
      <c r="R14645">
        <f t="shared" si="743"/>
        <v>0</v>
      </c>
      <c r="S14645">
        <f t="shared" si="744"/>
        <v>0</v>
      </c>
      <c r="T14645" s="53" t="str">
        <f t="shared" si="745"/>
        <v/>
      </c>
      <c r="U14645" s="53" t="str">
        <f t="shared" si="745"/>
        <v/>
      </c>
      <c r="V14645" s="53" t="str">
        <f t="shared" si="745"/>
        <v/>
      </c>
      <c r="W14645" s="53" t="str">
        <f t="shared" si="745"/>
        <v/>
      </c>
      <c r="X14645" s="53" t="str">
        <f t="shared" si="745"/>
        <v/>
      </c>
    </row>
    <row r="14646" spans="18:24" hidden="1" x14ac:dyDescent="0.3">
      <c r="R14646">
        <f t="shared" si="743"/>
        <v>0</v>
      </c>
      <c r="S14646">
        <f t="shared" si="744"/>
        <v>0</v>
      </c>
      <c r="T14646" s="53" t="str">
        <f t="shared" si="745"/>
        <v/>
      </c>
      <c r="U14646" s="53" t="str">
        <f t="shared" si="745"/>
        <v/>
      </c>
      <c r="V14646" s="53" t="str">
        <f t="shared" si="745"/>
        <v/>
      </c>
      <c r="W14646" s="53" t="str">
        <f t="shared" si="745"/>
        <v/>
      </c>
      <c r="X14646" s="53" t="str">
        <f t="shared" si="745"/>
        <v/>
      </c>
    </row>
    <row r="14647" spans="18:24" hidden="1" x14ac:dyDescent="0.3">
      <c r="R14647">
        <f t="shared" si="743"/>
        <v>0</v>
      </c>
      <c r="S14647">
        <f t="shared" si="744"/>
        <v>0</v>
      </c>
      <c r="T14647" s="53" t="str">
        <f t="shared" si="745"/>
        <v/>
      </c>
      <c r="U14647" s="53" t="str">
        <f t="shared" si="745"/>
        <v/>
      </c>
      <c r="V14647" s="53" t="str">
        <f t="shared" si="745"/>
        <v/>
      </c>
      <c r="W14647" s="53" t="str">
        <f t="shared" si="745"/>
        <v/>
      </c>
      <c r="X14647" s="53" t="str">
        <f t="shared" si="745"/>
        <v/>
      </c>
    </row>
    <row r="14648" spans="18:24" hidden="1" x14ac:dyDescent="0.3">
      <c r="R14648">
        <f t="shared" si="743"/>
        <v>0</v>
      </c>
      <c r="S14648">
        <f t="shared" si="744"/>
        <v>0</v>
      </c>
      <c r="T14648" s="53" t="str">
        <f t="shared" si="745"/>
        <v/>
      </c>
      <c r="U14648" s="53" t="str">
        <f t="shared" si="745"/>
        <v/>
      </c>
      <c r="V14648" s="53" t="str">
        <f t="shared" si="745"/>
        <v/>
      </c>
      <c r="W14648" s="53" t="str">
        <f t="shared" si="745"/>
        <v/>
      </c>
      <c r="X14648" s="53" t="str">
        <f t="shared" si="745"/>
        <v/>
      </c>
    </row>
    <row r="14649" spans="18:24" hidden="1" x14ac:dyDescent="0.3">
      <c r="R14649">
        <f t="shared" si="743"/>
        <v>0</v>
      </c>
      <c r="S14649">
        <f t="shared" si="744"/>
        <v>0</v>
      </c>
      <c r="T14649" s="53" t="str">
        <f t="shared" si="745"/>
        <v/>
      </c>
      <c r="U14649" s="53" t="str">
        <f t="shared" si="745"/>
        <v/>
      </c>
      <c r="V14649" s="53" t="str">
        <f t="shared" si="745"/>
        <v/>
      </c>
      <c r="W14649" s="53" t="str">
        <f t="shared" si="745"/>
        <v/>
      </c>
      <c r="X14649" s="53" t="str">
        <f t="shared" si="745"/>
        <v/>
      </c>
    </row>
    <row r="14650" spans="18:24" hidden="1" x14ac:dyDescent="0.3">
      <c r="R14650">
        <f t="shared" si="743"/>
        <v>0</v>
      </c>
      <c r="S14650">
        <f t="shared" si="744"/>
        <v>0</v>
      </c>
      <c r="T14650" s="53" t="str">
        <f t="shared" si="745"/>
        <v/>
      </c>
      <c r="U14650" s="53" t="str">
        <f t="shared" si="745"/>
        <v/>
      </c>
      <c r="V14650" s="53" t="str">
        <f t="shared" si="745"/>
        <v/>
      </c>
      <c r="W14650" s="53" t="str">
        <f t="shared" si="745"/>
        <v/>
      </c>
      <c r="X14650" s="53" t="str">
        <f t="shared" si="745"/>
        <v/>
      </c>
    </row>
    <row r="14651" spans="18:24" hidden="1" x14ac:dyDescent="0.3">
      <c r="R14651">
        <f t="shared" si="743"/>
        <v>0</v>
      </c>
      <c r="S14651">
        <f t="shared" si="744"/>
        <v>0</v>
      </c>
      <c r="T14651" s="53" t="str">
        <f t="shared" si="745"/>
        <v/>
      </c>
      <c r="U14651" s="53" t="str">
        <f t="shared" si="745"/>
        <v/>
      </c>
      <c r="V14651" s="53" t="str">
        <f t="shared" si="745"/>
        <v/>
      </c>
      <c r="W14651" s="53" t="str">
        <f t="shared" si="745"/>
        <v/>
      </c>
      <c r="X14651" s="53" t="str">
        <f t="shared" si="745"/>
        <v/>
      </c>
    </row>
    <row r="14652" spans="18:24" hidden="1" x14ac:dyDescent="0.3">
      <c r="R14652">
        <f t="shared" si="743"/>
        <v>0</v>
      </c>
      <c r="S14652">
        <f t="shared" si="744"/>
        <v>0</v>
      </c>
      <c r="T14652" s="53" t="str">
        <f t="shared" si="745"/>
        <v/>
      </c>
      <c r="U14652" s="53" t="str">
        <f t="shared" si="745"/>
        <v/>
      </c>
      <c r="V14652" s="53" t="str">
        <f t="shared" si="745"/>
        <v/>
      </c>
      <c r="W14652" s="53" t="str">
        <f t="shared" si="745"/>
        <v/>
      </c>
      <c r="X14652" s="53" t="str">
        <f t="shared" si="745"/>
        <v/>
      </c>
    </row>
    <row r="14653" spans="18:24" hidden="1" x14ac:dyDescent="0.3">
      <c r="R14653">
        <f t="shared" si="743"/>
        <v>0</v>
      </c>
      <c r="S14653">
        <f t="shared" si="744"/>
        <v>0</v>
      </c>
      <c r="T14653" s="53" t="str">
        <f t="shared" si="745"/>
        <v/>
      </c>
      <c r="U14653" s="53" t="str">
        <f t="shared" si="745"/>
        <v/>
      </c>
      <c r="V14653" s="53" t="str">
        <f t="shared" si="745"/>
        <v/>
      </c>
      <c r="W14653" s="53" t="str">
        <f t="shared" si="745"/>
        <v/>
      </c>
      <c r="X14653" s="53" t="str">
        <f t="shared" si="745"/>
        <v/>
      </c>
    </row>
    <row r="14654" spans="18:24" hidden="1" x14ac:dyDescent="0.3">
      <c r="R14654">
        <f t="shared" si="743"/>
        <v>0</v>
      </c>
      <c r="S14654">
        <f t="shared" si="744"/>
        <v>0</v>
      </c>
      <c r="T14654" s="53" t="str">
        <f t="shared" si="745"/>
        <v/>
      </c>
      <c r="U14654" s="53" t="str">
        <f t="shared" si="745"/>
        <v/>
      </c>
      <c r="V14654" s="53" t="str">
        <f t="shared" si="745"/>
        <v/>
      </c>
      <c r="W14654" s="53" t="str">
        <f t="shared" si="745"/>
        <v/>
      </c>
      <c r="X14654" s="53" t="str">
        <f t="shared" si="745"/>
        <v/>
      </c>
    </row>
    <row r="14655" spans="18:24" hidden="1" x14ac:dyDescent="0.3">
      <c r="R14655">
        <f t="shared" si="743"/>
        <v>0</v>
      </c>
      <c r="S14655">
        <f t="shared" si="744"/>
        <v>0</v>
      </c>
      <c r="T14655" s="53" t="str">
        <f t="shared" si="745"/>
        <v/>
      </c>
      <c r="U14655" s="53" t="str">
        <f t="shared" si="745"/>
        <v/>
      </c>
      <c r="V14655" s="53" t="str">
        <f t="shared" si="745"/>
        <v/>
      </c>
      <c r="W14655" s="53" t="str">
        <f t="shared" si="745"/>
        <v/>
      </c>
      <c r="X14655" s="53" t="str">
        <f t="shared" si="745"/>
        <v/>
      </c>
    </row>
    <row r="14656" spans="18:24" hidden="1" x14ac:dyDescent="0.3">
      <c r="R14656">
        <f t="shared" si="743"/>
        <v>0</v>
      </c>
      <c r="S14656">
        <f t="shared" si="744"/>
        <v>0</v>
      </c>
      <c r="T14656" s="53" t="str">
        <f t="shared" ref="T14656:X14687" si="746">IF(OR(COUNTIF($D14656,"*"&amp;T$5&amp;"*")&gt;0,$D14656="GRUPO TEPSA"),T$5,"")</f>
        <v/>
      </c>
      <c r="U14656" s="53" t="str">
        <f t="shared" si="746"/>
        <v/>
      </c>
      <c r="V14656" s="53" t="str">
        <f t="shared" si="746"/>
        <v/>
      </c>
      <c r="W14656" s="53" t="str">
        <f t="shared" si="746"/>
        <v/>
      </c>
      <c r="X14656" s="53" t="str">
        <f t="shared" si="746"/>
        <v/>
      </c>
    </row>
    <row r="14657" spans="18:24" hidden="1" x14ac:dyDescent="0.3">
      <c r="R14657">
        <f t="shared" si="743"/>
        <v>0</v>
      </c>
      <c r="S14657">
        <f t="shared" si="744"/>
        <v>0</v>
      </c>
      <c r="T14657" s="53" t="str">
        <f t="shared" si="746"/>
        <v/>
      </c>
      <c r="U14657" s="53" t="str">
        <f t="shared" si="746"/>
        <v/>
      </c>
      <c r="V14657" s="53" t="str">
        <f t="shared" si="746"/>
        <v/>
      </c>
      <c r="W14657" s="53" t="str">
        <f t="shared" si="746"/>
        <v/>
      </c>
      <c r="X14657" s="53" t="str">
        <f t="shared" si="746"/>
        <v/>
      </c>
    </row>
    <row r="14658" spans="18:24" hidden="1" x14ac:dyDescent="0.3">
      <c r="R14658">
        <f t="shared" si="743"/>
        <v>0</v>
      </c>
      <c r="S14658">
        <f t="shared" si="744"/>
        <v>0</v>
      </c>
      <c r="T14658" s="53" t="str">
        <f t="shared" si="746"/>
        <v/>
      </c>
      <c r="U14658" s="53" t="str">
        <f t="shared" si="746"/>
        <v/>
      </c>
      <c r="V14658" s="53" t="str">
        <f t="shared" si="746"/>
        <v/>
      </c>
      <c r="W14658" s="53" t="str">
        <f t="shared" si="746"/>
        <v/>
      </c>
      <c r="X14658" s="53" t="str">
        <f t="shared" si="746"/>
        <v/>
      </c>
    </row>
    <row r="14659" spans="18:24" hidden="1" x14ac:dyDescent="0.3">
      <c r="R14659">
        <f t="shared" si="743"/>
        <v>0</v>
      </c>
      <c r="S14659">
        <f t="shared" si="744"/>
        <v>0</v>
      </c>
      <c r="T14659" s="53" t="str">
        <f t="shared" si="746"/>
        <v/>
      </c>
      <c r="U14659" s="53" t="str">
        <f t="shared" si="746"/>
        <v/>
      </c>
      <c r="V14659" s="53" t="str">
        <f t="shared" si="746"/>
        <v/>
      </c>
      <c r="W14659" s="53" t="str">
        <f t="shared" si="746"/>
        <v/>
      </c>
      <c r="X14659" s="53" t="str">
        <f t="shared" si="746"/>
        <v/>
      </c>
    </row>
    <row r="14660" spans="18:24" hidden="1" x14ac:dyDescent="0.3">
      <c r="R14660">
        <f t="shared" si="743"/>
        <v>0</v>
      </c>
      <c r="S14660">
        <f t="shared" si="744"/>
        <v>0</v>
      </c>
      <c r="T14660" s="53" t="str">
        <f t="shared" si="746"/>
        <v/>
      </c>
      <c r="U14660" s="53" t="str">
        <f t="shared" si="746"/>
        <v/>
      </c>
      <c r="V14660" s="53" t="str">
        <f t="shared" si="746"/>
        <v/>
      </c>
      <c r="W14660" s="53" t="str">
        <f t="shared" si="746"/>
        <v/>
      </c>
      <c r="X14660" s="53" t="str">
        <f t="shared" si="746"/>
        <v/>
      </c>
    </row>
    <row r="14661" spans="18:24" hidden="1" x14ac:dyDescent="0.3">
      <c r="R14661">
        <f t="shared" si="743"/>
        <v>0</v>
      </c>
      <c r="S14661">
        <f t="shared" si="744"/>
        <v>0</v>
      </c>
      <c r="T14661" s="53" t="str">
        <f t="shared" si="746"/>
        <v/>
      </c>
      <c r="U14661" s="53" t="str">
        <f t="shared" si="746"/>
        <v/>
      </c>
      <c r="V14661" s="53" t="str">
        <f t="shared" si="746"/>
        <v/>
      </c>
      <c r="W14661" s="53" t="str">
        <f t="shared" si="746"/>
        <v/>
      </c>
      <c r="X14661" s="53" t="str">
        <f t="shared" si="746"/>
        <v/>
      </c>
    </row>
    <row r="14662" spans="18:24" hidden="1" x14ac:dyDescent="0.3">
      <c r="R14662">
        <f t="shared" si="743"/>
        <v>0</v>
      </c>
      <c r="S14662">
        <f t="shared" si="744"/>
        <v>0</v>
      </c>
      <c r="T14662" s="53" t="str">
        <f t="shared" si="746"/>
        <v/>
      </c>
      <c r="U14662" s="53" t="str">
        <f t="shared" si="746"/>
        <v/>
      </c>
      <c r="V14662" s="53" t="str">
        <f t="shared" si="746"/>
        <v/>
      </c>
      <c r="W14662" s="53" t="str">
        <f t="shared" si="746"/>
        <v/>
      </c>
      <c r="X14662" s="53" t="str">
        <f t="shared" si="746"/>
        <v/>
      </c>
    </row>
    <row r="14663" spans="18:24" hidden="1" x14ac:dyDescent="0.3">
      <c r="R14663">
        <f t="shared" ref="R14663:R14726" si="747">IF(OR(D14663="GRUPO TEPSA",D14663="TODAS"),P14663/5,P14663)</f>
        <v>0</v>
      </c>
      <c r="S14663">
        <f t="shared" si="744"/>
        <v>0</v>
      </c>
      <c r="T14663" s="53" t="str">
        <f t="shared" si="746"/>
        <v/>
      </c>
      <c r="U14663" s="53" t="str">
        <f t="shared" si="746"/>
        <v/>
      </c>
      <c r="V14663" s="53" t="str">
        <f t="shared" si="746"/>
        <v/>
      </c>
      <c r="W14663" s="53" t="str">
        <f t="shared" si="746"/>
        <v/>
      </c>
      <c r="X14663" s="53" t="str">
        <f t="shared" si="746"/>
        <v/>
      </c>
    </row>
    <row r="14664" spans="18:24" hidden="1" x14ac:dyDescent="0.3">
      <c r="R14664">
        <f t="shared" si="747"/>
        <v>0</v>
      </c>
      <c r="S14664">
        <f t="shared" si="744"/>
        <v>0</v>
      </c>
      <c r="T14664" s="53" t="str">
        <f t="shared" si="746"/>
        <v/>
      </c>
      <c r="U14664" s="53" t="str">
        <f t="shared" si="746"/>
        <v/>
      </c>
      <c r="V14664" s="53" t="str">
        <f t="shared" si="746"/>
        <v/>
      </c>
      <c r="W14664" s="53" t="str">
        <f t="shared" si="746"/>
        <v/>
      </c>
      <c r="X14664" s="53" t="str">
        <f t="shared" si="746"/>
        <v/>
      </c>
    </row>
    <row r="14665" spans="18:24" hidden="1" x14ac:dyDescent="0.3">
      <c r="R14665">
        <f t="shared" si="747"/>
        <v>0</v>
      </c>
      <c r="S14665">
        <f t="shared" si="744"/>
        <v>0</v>
      </c>
      <c r="T14665" s="53" t="str">
        <f t="shared" si="746"/>
        <v/>
      </c>
      <c r="U14665" s="53" t="str">
        <f t="shared" si="746"/>
        <v/>
      </c>
      <c r="V14665" s="53" t="str">
        <f t="shared" si="746"/>
        <v/>
      </c>
      <c r="W14665" s="53" t="str">
        <f t="shared" si="746"/>
        <v/>
      </c>
      <c r="X14665" s="53" t="str">
        <f t="shared" si="746"/>
        <v/>
      </c>
    </row>
    <row r="14666" spans="18:24" hidden="1" x14ac:dyDescent="0.3">
      <c r="R14666">
        <f t="shared" si="747"/>
        <v>0</v>
      </c>
      <c r="S14666">
        <f t="shared" si="744"/>
        <v>0</v>
      </c>
      <c r="T14666" s="53" t="str">
        <f t="shared" si="746"/>
        <v/>
      </c>
      <c r="U14666" s="53" t="str">
        <f t="shared" si="746"/>
        <v/>
      </c>
      <c r="V14666" s="53" t="str">
        <f t="shared" si="746"/>
        <v/>
      </c>
      <c r="W14666" s="53" t="str">
        <f t="shared" si="746"/>
        <v/>
      </c>
      <c r="X14666" s="53" t="str">
        <f t="shared" si="746"/>
        <v/>
      </c>
    </row>
    <row r="14667" spans="18:24" hidden="1" x14ac:dyDescent="0.3">
      <c r="R14667">
        <f t="shared" si="747"/>
        <v>0</v>
      </c>
      <c r="S14667">
        <f t="shared" ref="S14667:S14730" si="748">IF(OR(D14667="GRUPO TEPSA",D14667="TODAS"),Q14667/5,Q14667)</f>
        <v>0</v>
      </c>
      <c r="T14667" s="53" t="str">
        <f t="shared" si="746"/>
        <v/>
      </c>
      <c r="U14667" s="53" t="str">
        <f t="shared" si="746"/>
        <v/>
      </c>
      <c r="V14667" s="53" t="str">
        <f t="shared" si="746"/>
        <v/>
      </c>
      <c r="W14667" s="53" t="str">
        <f t="shared" si="746"/>
        <v/>
      </c>
      <c r="X14667" s="53" t="str">
        <f t="shared" si="746"/>
        <v/>
      </c>
    </row>
    <row r="14668" spans="18:24" hidden="1" x14ac:dyDescent="0.3">
      <c r="R14668">
        <f t="shared" si="747"/>
        <v>0</v>
      </c>
      <c r="S14668">
        <f t="shared" si="748"/>
        <v>0</v>
      </c>
      <c r="T14668" s="53" t="str">
        <f t="shared" si="746"/>
        <v/>
      </c>
      <c r="U14668" s="53" t="str">
        <f t="shared" si="746"/>
        <v/>
      </c>
      <c r="V14668" s="53" t="str">
        <f t="shared" si="746"/>
        <v/>
      </c>
      <c r="W14668" s="53" t="str">
        <f t="shared" si="746"/>
        <v/>
      </c>
      <c r="X14668" s="53" t="str">
        <f t="shared" si="746"/>
        <v/>
      </c>
    </row>
    <row r="14669" spans="18:24" hidden="1" x14ac:dyDescent="0.3">
      <c r="R14669">
        <f t="shared" si="747"/>
        <v>0</v>
      </c>
      <c r="S14669">
        <f t="shared" si="748"/>
        <v>0</v>
      </c>
      <c r="T14669" s="53" t="str">
        <f t="shared" si="746"/>
        <v/>
      </c>
      <c r="U14669" s="53" t="str">
        <f t="shared" si="746"/>
        <v/>
      </c>
      <c r="V14669" s="53" t="str">
        <f t="shared" si="746"/>
        <v/>
      </c>
      <c r="W14669" s="53" t="str">
        <f t="shared" si="746"/>
        <v/>
      </c>
      <c r="X14669" s="53" t="str">
        <f t="shared" si="746"/>
        <v/>
      </c>
    </row>
    <row r="14670" spans="18:24" hidden="1" x14ac:dyDescent="0.3">
      <c r="R14670">
        <f t="shared" si="747"/>
        <v>0</v>
      </c>
      <c r="S14670">
        <f t="shared" si="748"/>
        <v>0</v>
      </c>
      <c r="T14670" s="53" t="str">
        <f t="shared" si="746"/>
        <v/>
      </c>
      <c r="U14670" s="53" t="str">
        <f t="shared" si="746"/>
        <v/>
      </c>
      <c r="V14670" s="53" t="str">
        <f t="shared" si="746"/>
        <v/>
      </c>
      <c r="W14670" s="53" t="str">
        <f t="shared" si="746"/>
        <v/>
      </c>
      <c r="X14670" s="53" t="str">
        <f t="shared" si="746"/>
        <v/>
      </c>
    </row>
    <row r="14671" spans="18:24" hidden="1" x14ac:dyDescent="0.3">
      <c r="R14671">
        <f t="shared" si="747"/>
        <v>0</v>
      </c>
      <c r="S14671">
        <f t="shared" si="748"/>
        <v>0</v>
      </c>
      <c r="T14671" s="53" t="str">
        <f t="shared" si="746"/>
        <v/>
      </c>
      <c r="U14671" s="53" t="str">
        <f t="shared" si="746"/>
        <v/>
      </c>
      <c r="V14671" s="53" t="str">
        <f t="shared" si="746"/>
        <v/>
      </c>
      <c r="W14671" s="53" t="str">
        <f t="shared" si="746"/>
        <v/>
      </c>
      <c r="X14671" s="53" t="str">
        <f t="shared" si="746"/>
        <v/>
      </c>
    </row>
    <row r="14672" spans="18:24" hidden="1" x14ac:dyDescent="0.3">
      <c r="R14672">
        <f t="shared" si="747"/>
        <v>0</v>
      </c>
      <c r="S14672">
        <f t="shared" si="748"/>
        <v>0</v>
      </c>
      <c r="T14672" s="53" t="str">
        <f t="shared" si="746"/>
        <v/>
      </c>
      <c r="U14672" s="53" t="str">
        <f t="shared" si="746"/>
        <v/>
      </c>
      <c r="V14672" s="53" t="str">
        <f t="shared" si="746"/>
        <v/>
      </c>
      <c r="W14672" s="53" t="str">
        <f t="shared" si="746"/>
        <v/>
      </c>
      <c r="X14672" s="53" t="str">
        <f t="shared" si="746"/>
        <v/>
      </c>
    </row>
    <row r="14673" spans="18:24" hidden="1" x14ac:dyDescent="0.3">
      <c r="R14673">
        <f t="shared" si="747"/>
        <v>0</v>
      </c>
      <c r="S14673">
        <f t="shared" si="748"/>
        <v>0</v>
      </c>
      <c r="T14673" s="53" t="str">
        <f t="shared" si="746"/>
        <v/>
      </c>
      <c r="U14673" s="53" t="str">
        <f t="shared" si="746"/>
        <v/>
      </c>
      <c r="V14673" s="53" t="str">
        <f t="shared" si="746"/>
        <v/>
      </c>
      <c r="W14673" s="53" t="str">
        <f t="shared" si="746"/>
        <v/>
      </c>
      <c r="X14673" s="53" t="str">
        <f t="shared" si="746"/>
        <v/>
      </c>
    </row>
    <row r="14674" spans="18:24" hidden="1" x14ac:dyDescent="0.3">
      <c r="R14674">
        <f t="shared" si="747"/>
        <v>0</v>
      </c>
      <c r="S14674">
        <f t="shared" si="748"/>
        <v>0</v>
      </c>
      <c r="T14674" s="53" t="str">
        <f t="shared" si="746"/>
        <v/>
      </c>
      <c r="U14674" s="53" t="str">
        <f t="shared" si="746"/>
        <v/>
      </c>
      <c r="V14674" s="53" t="str">
        <f t="shared" si="746"/>
        <v/>
      </c>
      <c r="W14674" s="53" t="str">
        <f t="shared" si="746"/>
        <v/>
      </c>
      <c r="X14674" s="53" t="str">
        <f t="shared" si="746"/>
        <v/>
      </c>
    </row>
    <row r="14675" spans="18:24" hidden="1" x14ac:dyDescent="0.3">
      <c r="R14675">
        <f t="shared" si="747"/>
        <v>0</v>
      </c>
      <c r="S14675">
        <f t="shared" si="748"/>
        <v>0</v>
      </c>
      <c r="T14675" s="53" t="str">
        <f t="shared" si="746"/>
        <v/>
      </c>
      <c r="U14675" s="53" t="str">
        <f t="shared" si="746"/>
        <v/>
      </c>
      <c r="V14675" s="53" t="str">
        <f t="shared" si="746"/>
        <v/>
      </c>
      <c r="W14675" s="53" t="str">
        <f t="shared" si="746"/>
        <v/>
      </c>
      <c r="X14675" s="53" t="str">
        <f t="shared" si="746"/>
        <v/>
      </c>
    </row>
    <row r="14676" spans="18:24" hidden="1" x14ac:dyDescent="0.3">
      <c r="R14676">
        <f t="shared" si="747"/>
        <v>0</v>
      </c>
      <c r="S14676">
        <f t="shared" si="748"/>
        <v>0</v>
      </c>
      <c r="T14676" s="53" t="str">
        <f t="shared" si="746"/>
        <v/>
      </c>
      <c r="U14676" s="53" t="str">
        <f t="shared" si="746"/>
        <v/>
      </c>
      <c r="V14676" s="53" t="str">
        <f t="shared" si="746"/>
        <v/>
      </c>
      <c r="W14676" s="53" t="str">
        <f t="shared" si="746"/>
        <v/>
      </c>
      <c r="X14676" s="53" t="str">
        <f t="shared" si="746"/>
        <v/>
      </c>
    </row>
    <row r="14677" spans="18:24" hidden="1" x14ac:dyDescent="0.3">
      <c r="R14677">
        <f t="shared" si="747"/>
        <v>0</v>
      </c>
      <c r="S14677">
        <f t="shared" si="748"/>
        <v>0</v>
      </c>
      <c r="T14677" s="53" t="str">
        <f t="shared" si="746"/>
        <v/>
      </c>
      <c r="U14677" s="53" t="str">
        <f t="shared" si="746"/>
        <v/>
      </c>
      <c r="V14677" s="53" t="str">
        <f t="shared" si="746"/>
        <v/>
      </c>
      <c r="W14677" s="53" t="str">
        <f t="shared" si="746"/>
        <v/>
      </c>
      <c r="X14677" s="53" t="str">
        <f t="shared" si="746"/>
        <v/>
      </c>
    </row>
    <row r="14678" spans="18:24" hidden="1" x14ac:dyDescent="0.3">
      <c r="R14678">
        <f t="shared" si="747"/>
        <v>0</v>
      </c>
      <c r="S14678">
        <f t="shared" si="748"/>
        <v>0</v>
      </c>
      <c r="T14678" s="53" t="str">
        <f t="shared" si="746"/>
        <v/>
      </c>
      <c r="U14678" s="53" t="str">
        <f t="shared" si="746"/>
        <v/>
      </c>
      <c r="V14678" s="53" t="str">
        <f t="shared" si="746"/>
        <v/>
      </c>
      <c r="W14678" s="53" t="str">
        <f t="shared" si="746"/>
        <v/>
      </c>
      <c r="X14678" s="53" t="str">
        <f t="shared" si="746"/>
        <v/>
      </c>
    </row>
    <row r="14679" spans="18:24" hidden="1" x14ac:dyDescent="0.3">
      <c r="R14679">
        <f t="shared" si="747"/>
        <v>0</v>
      </c>
      <c r="S14679">
        <f t="shared" si="748"/>
        <v>0</v>
      </c>
      <c r="T14679" s="53" t="str">
        <f t="shared" si="746"/>
        <v/>
      </c>
      <c r="U14679" s="53" t="str">
        <f t="shared" si="746"/>
        <v/>
      </c>
      <c r="V14679" s="53" t="str">
        <f t="shared" si="746"/>
        <v/>
      </c>
      <c r="W14679" s="53" t="str">
        <f t="shared" si="746"/>
        <v/>
      </c>
      <c r="X14679" s="53" t="str">
        <f t="shared" si="746"/>
        <v/>
      </c>
    </row>
    <row r="14680" spans="18:24" hidden="1" x14ac:dyDescent="0.3">
      <c r="R14680">
        <f t="shared" si="747"/>
        <v>0</v>
      </c>
      <c r="S14680">
        <f t="shared" si="748"/>
        <v>0</v>
      </c>
      <c r="T14680" s="53" t="str">
        <f t="shared" si="746"/>
        <v/>
      </c>
      <c r="U14680" s="53" t="str">
        <f t="shared" si="746"/>
        <v/>
      </c>
      <c r="V14680" s="53" t="str">
        <f t="shared" si="746"/>
        <v/>
      </c>
      <c r="W14680" s="53" t="str">
        <f t="shared" si="746"/>
        <v/>
      </c>
      <c r="X14680" s="53" t="str">
        <f t="shared" si="746"/>
        <v/>
      </c>
    </row>
    <row r="14681" spans="18:24" hidden="1" x14ac:dyDescent="0.3">
      <c r="R14681">
        <f t="shared" si="747"/>
        <v>0</v>
      </c>
      <c r="S14681">
        <f t="shared" si="748"/>
        <v>0</v>
      </c>
      <c r="T14681" s="53" t="str">
        <f t="shared" si="746"/>
        <v/>
      </c>
      <c r="U14681" s="53" t="str">
        <f t="shared" si="746"/>
        <v/>
      </c>
      <c r="V14681" s="53" t="str">
        <f t="shared" si="746"/>
        <v/>
      </c>
      <c r="W14681" s="53" t="str">
        <f t="shared" si="746"/>
        <v/>
      </c>
      <c r="X14681" s="53" t="str">
        <f t="shared" si="746"/>
        <v/>
      </c>
    </row>
    <row r="14682" spans="18:24" hidden="1" x14ac:dyDescent="0.3">
      <c r="R14682">
        <f t="shared" si="747"/>
        <v>0</v>
      </c>
      <c r="S14682">
        <f t="shared" si="748"/>
        <v>0</v>
      </c>
      <c r="T14682" s="53" t="str">
        <f t="shared" si="746"/>
        <v/>
      </c>
      <c r="U14682" s="53" t="str">
        <f t="shared" si="746"/>
        <v/>
      </c>
      <c r="V14682" s="53" t="str">
        <f t="shared" si="746"/>
        <v/>
      </c>
      <c r="W14682" s="53" t="str">
        <f t="shared" si="746"/>
        <v/>
      </c>
      <c r="X14682" s="53" t="str">
        <f t="shared" si="746"/>
        <v/>
      </c>
    </row>
    <row r="14683" spans="18:24" hidden="1" x14ac:dyDescent="0.3">
      <c r="R14683">
        <f t="shared" si="747"/>
        <v>0</v>
      </c>
      <c r="S14683">
        <f t="shared" si="748"/>
        <v>0</v>
      </c>
      <c r="T14683" s="53" t="str">
        <f t="shared" si="746"/>
        <v/>
      </c>
      <c r="U14683" s="53" t="str">
        <f t="shared" si="746"/>
        <v/>
      </c>
      <c r="V14683" s="53" t="str">
        <f t="shared" si="746"/>
        <v/>
      </c>
      <c r="W14683" s="53" t="str">
        <f t="shared" si="746"/>
        <v/>
      </c>
      <c r="X14683" s="53" t="str">
        <f t="shared" si="746"/>
        <v/>
      </c>
    </row>
    <row r="14684" spans="18:24" hidden="1" x14ac:dyDescent="0.3">
      <c r="R14684">
        <f t="shared" si="747"/>
        <v>0</v>
      </c>
      <c r="S14684">
        <f t="shared" si="748"/>
        <v>0</v>
      </c>
      <c r="T14684" s="53" t="str">
        <f t="shared" si="746"/>
        <v/>
      </c>
      <c r="U14684" s="53" t="str">
        <f t="shared" si="746"/>
        <v/>
      </c>
      <c r="V14684" s="53" t="str">
        <f t="shared" si="746"/>
        <v/>
      </c>
      <c r="W14684" s="53" t="str">
        <f t="shared" si="746"/>
        <v/>
      </c>
      <c r="X14684" s="53" t="str">
        <f t="shared" si="746"/>
        <v/>
      </c>
    </row>
    <row r="14685" spans="18:24" hidden="1" x14ac:dyDescent="0.3">
      <c r="R14685">
        <f t="shared" si="747"/>
        <v>0</v>
      </c>
      <c r="S14685">
        <f t="shared" si="748"/>
        <v>0</v>
      </c>
      <c r="T14685" s="53" t="str">
        <f t="shared" si="746"/>
        <v/>
      </c>
      <c r="U14685" s="53" t="str">
        <f t="shared" si="746"/>
        <v/>
      </c>
      <c r="V14685" s="53" t="str">
        <f t="shared" si="746"/>
        <v/>
      </c>
      <c r="W14685" s="53" t="str">
        <f t="shared" si="746"/>
        <v/>
      </c>
      <c r="X14685" s="53" t="str">
        <f t="shared" si="746"/>
        <v/>
      </c>
    </row>
    <row r="14686" spans="18:24" hidden="1" x14ac:dyDescent="0.3">
      <c r="R14686">
        <f t="shared" si="747"/>
        <v>0</v>
      </c>
      <c r="S14686">
        <f t="shared" si="748"/>
        <v>0</v>
      </c>
      <c r="T14686" s="53" t="str">
        <f t="shared" si="746"/>
        <v/>
      </c>
      <c r="U14686" s="53" t="str">
        <f t="shared" si="746"/>
        <v/>
      </c>
      <c r="V14686" s="53" t="str">
        <f t="shared" si="746"/>
        <v/>
      </c>
      <c r="W14686" s="53" t="str">
        <f t="shared" si="746"/>
        <v/>
      </c>
      <c r="X14686" s="53" t="str">
        <f t="shared" si="746"/>
        <v/>
      </c>
    </row>
    <row r="14687" spans="18:24" hidden="1" x14ac:dyDescent="0.3">
      <c r="R14687">
        <f t="shared" si="747"/>
        <v>0</v>
      </c>
      <c r="S14687">
        <f t="shared" si="748"/>
        <v>0</v>
      </c>
      <c r="T14687" s="53" t="str">
        <f t="shared" si="746"/>
        <v/>
      </c>
      <c r="U14687" s="53" t="str">
        <f t="shared" si="746"/>
        <v/>
      </c>
      <c r="V14687" s="53" t="str">
        <f t="shared" si="746"/>
        <v/>
      </c>
      <c r="W14687" s="53" t="str">
        <f t="shared" si="746"/>
        <v/>
      </c>
      <c r="X14687" s="53" t="str">
        <f t="shared" si="746"/>
        <v/>
      </c>
    </row>
    <row r="14688" spans="18:24" hidden="1" x14ac:dyDescent="0.3">
      <c r="R14688">
        <f t="shared" si="747"/>
        <v>0</v>
      </c>
      <c r="S14688">
        <f t="shared" si="748"/>
        <v>0</v>
      </c>
      <c r="T14688" s="53" t="str">
        <f t="shared" ref="T14688:X14719" si="749">IF(OR(COUNTIF($D14688,"*"&amp;T$5&amp;"*")&gt;0,$D14688="GRUPO TEPSA"),T$5,"")</f>
        <v/>
      </c>
      <c r="U14688" s="53" t="str">
        <f t="shared" si="749"/>
        <v/>
      </c>
      <c r="V14688" s="53" t="str">
        <f t="shared" si="749"/>
        <v/>
      </c>
      <c r="W14688" s="53" t="str">
        <f t="shared" si="749"/>
        <v/>
      </c>
      <c r="X14688" s="53" t="str">
        <f t="shared" si="749"/>
        <v/>
      </c>
    </row>
    <row r="14689" spans="18:24" hidden="1" x14ac:dyDescent="0.3">
      <c r="R14689">
        <f t="shared" si="747"/>
        <v>0</v>
      </c>
      <c r="S14689">
        <f t="shared" si="748"/>
        <v>0</v>
      </c>
      <c r="T14689" s="53" t="str">
        <f t="shared" si="749"/>
        <v/>
      </c>
      <c r="U14689" s="53" t="str">
        <f t="shared" si="749"/>
        <v/>
      </c>
      <c r="V14689" s="53" t="str">
        <f t="shared" si="749"/>
        <v/>
      </c>
      <c r="W14689" s="53" t="str">
        <f t="shared" si="749"/>
        <v/>
      </c>
      <c r="X14689" s="53" t="str">
        <f t="shared" si="749"/>
        <v/>
      </c>
    </row>
    <row r="14690" spans="18:24" hidden="1" x14ac:dyDescent="0.3">
      <c r="R14690">
        <f t="shared" si="747"/>
        <v>0</v>
      </c>
      <c r="S14690">
        <f t="shared" si="748"/>
        <v>0</v>
      </c>
      <c r="T14690" s="53" t="str">
        <f t="shared" si="749"/>
        <v/>
      </c>
      <c r="U14690" s="53" t="str">
        <f t="shared" si="749"/>
        <v/>
      </c>
      <c r="V14690" s="53" t="str">
        <f t="shared" si="749"/>
        <v/>
      </c>
      <c r="W14690" s="53" t="str">
        <f t="shared" si="749"/>
        <v/>
      </c>
      <c r="X14690" s="53" t="str">
        <f t="shared" si="749"/>
        <v/>
      </c>
    </row>
    <row r="14691" spans="18:24" hidden="1" x14ac:dyDescent="0.3">
      <c r="R14691">
        <f t="shared" si="747"/>
        <v>0</v>
      </c>
      <c r="S14691">
        <f t="shared" si="748"/>
        <v>0</v>
      </c>
      <c r="T14691" s="53" t="str">
        <f t="shared" si="749"/>
        <v/>
      </c>
      <c r="U14691" s="53" t="str">
        <f t="shared" si="749"/>
        <v/>
      </c>
      <c r="V14691" s="53" t="str">
        <f t="shared" si="749"/>
        <v/>
      </c>
      <c r="W14691" s="53" t="str">
        <f t="shared" si="749"/>
        <v/>
      </c>
      <c r="X14691" s="53" t="str">
        <f t="shared" si="749"/>
        <v/>
      </c>
    </row>
    <row r="14692" spans="18:24" hidden="1" x14ac:dyDescent="0.3">
      <c r="R14692">
        <f t="shared" si="747"/>
        <v>0</v>
      </c>
      <c r="S14692">
        <f t="shared" si="748"/>
        <v>0</v>
      </c>
      <c r="T14692" s="53" t="str">
        <f t="shared" si="749"/>
        <v/>
      </c>
      <c r="U14692" s="53" t="str">
        <f t="shared" si="749"/>
        <v/>
      </c>
      <c r="V14692" s="53" t="str">
        <f t="shared" si="749"/>
        <v/>
      </c>
      <c r="W14692" s="53" t="str">
        <f t="shared" si="749"/>
        <v/>
      </c>
      <c r="X14692" s="53" t="str">
        <f t="shared" si="749"/>
        <v/>
      </c>
    </row>
    <row r="14693" spans="18:24" hidden="1" x14ac:dyDescent="0.3">
      <c r="R14693">
        <f t="shared" si="747"/>
        <v>0</v>
      </c>
      <c r="S14693">
        <f t="shared" si="748"/>
        <v>0</v>
      </c>
      <c r="T14693" s="53" t="str">
        <f t="shared" si="749"/>
        <v/>
      </c>
      <c r="U14693" s="53" t="str">
        <f t="shared" si="749"/>
        <v/>
      </c>
      <c r="V14693" s="53" t="str">
        <f t="shared" si="749"/>
        <v/>
      </c>
      <c r="W14693" s="53" t="str">
        <f t="shared" si="749"/>
        <v/>
      </c>
      <c r="X14693" s="53" t="str">
        <f t="shared" si="749"/>
        <v/>
      </c>
    </row>
    <row r="14694" spans="18:24" hidden="1" x14ac:dyDescent="0.3">
      <c r="R14694">
        <f t="shared" si="747"/>
        <v>0</v>
      </c>
      <c r="S14694">
        <f t="shared" si="748"/>
        <v>0</v>
      </c>
      <c r="T14694" s="53" t="str">
        <f t="shared" si="749"/>
        <v/>
      </c>
      <c r="U14694" s="53" t="str">
        <f t="shared" si="749"/>
        <v/>
      </c>
      <c r="V14694" s="53" t="str">
        <f t="shared" si="749"/>
        <v/>
      </c>
      <c r="W14694" s="53" t="str">
        <f t="shared" si="749"/>
        <v/>
      </c>
      <c r="X14694" s="53" t="str">
        <f t="shared" si="749"/>
        <v/>
      </c>
    </row>
    <row r="14695" spans="18:24" hidden="1" x14ac:dyDescent="0.3">
      <c r="R14695">
        <f t="shared" si="747"/>
        <v>0</v>
      </c>
      <c r="S14695">
        <f t="shared" si="748"/>
        <v>0</v>
      </c>
      <c r="T14695" s="53" t="str">
        <f t="shared" si="749"/>
        <v/>
      </c>
      <c r="U14695" s="53" t="str">
        <f t="shared" si="749"/>
        <v/>
      </c>
      <c r="V14695" s="53" t="str">
        <f t="shared" si="749"/>
        <v/>
      </c>
      <c r="W14695" s="53" t="str">
        <f t="shared" si="749"/>
        <v/>
      </c>
      <c r="X14695" s="53" t="str">
        <f t="shared" si="749"/>
        <v/>
      </c>
    </row>
    <row r="14696" spans="18:24" hidden="1" x14ac:dyDescent="0.3">
      <c r="R14696">
        <f t="shared" si="747"/>
        <v>0</v>
      </c>
      <c r="S14696">
        <f t="shared" si="748"/>
        <v>0</v>
      </c>
      <c r="T14696" s="53" t="str">
        <f t="shared" si="749"/>
        <v/>
      </c>
      <c r="U14696" s="53" t="str">
        <f t="shared" si="749"/>
        <v/>
      </c>
      <c r="V14696" s="53" t="str">
        <f t="shared" si="749"/>
        <v/>
      </c>
      <c r="W14696" s="53" t="str">
        <f t="shared" si="749"/>
        <v/>
      </c>
      <c r="X14696" s="53" t="str">
        <f t="shared" si="749"/>
        <v/>
      </c>
    </row>
    <row r="14697" spans="18:24" hidden="1" x14ac:dyDescent="0.3">
      <c r="R14697">
        <f t="shared" si="747"/>
        <v>0</v>
      </c>
      <c r="S14697">
        <f t="shared" si="748"/>
        <v>0</v>
      </c>
      <c r="T14697" s="53" t="str">
        <f t="shared" si="749"/>
        <v/>
      </c>
      <c r="U14697" s="53" t="str">
        <f t="shared" si="749"/>
        <v/>
      </c>
      <c r="V14697" s="53" t="str">
        <f t="shared" si="749"/>
        <v/>
      </c>
      <c r="W14697" s="53" t="str">
        <f t="shared" si="749"/>
        <v/>
      </c>
      <c r="X14697" s="53" t="str">
        <f t="shared" si="749"/>
        <v/>
      </c>
    </row>
    <row r="14698" spans="18:24" hidden="1" x14ac:dyDescent="0.3">
      <c r="R14698">
        <f t="shared" si="747"/>
        <v>0</v>
      </c>
      <c r="S14698">
        <f t="shared" si="748"/>
        <v>0</v>
      </c>
      <c r="T14698" s="53" t="str">
        <f t="shared" si="749"/>
        <v/>
      </c>
      <c r="U14698" s="53" t="str">
        <f t="shared" si="749"/>
        <v/>
      </c>
      <c r="V14698" s="53" t="str">
        <f t="shared" si="749"/>
        <v/>
      </c>
      <c r="W14698" s="53" t="str">
        <f t="shared" si="749"/>
        <v/>
      </c>
      <c r="X14698" s="53" t="str">
        <f t="shared" si="749"/>
        <v/>
      </c>
    </row>
    <row r="14699" spans="18:24" hidden="1" x14ac:dyDescent="0.3">
      <c r="R14699">
        <f t="shared" si="747"/>
        <v>0</v>
      </c>
      <c r="S14699">
        <f t="shared" si="748"/>
        <v>0</v>
      </c>
      <c r="T14699" s="53" t="str">
        <f t="shared" si="749"/>
        <v/>
      </c>
      <c r="U14699" s="53" t="str">
        <f t="shared" si="749"/>
        <v/>
      </c>
      <c r="V14699" s="53" t="str">
        <f t="shared" si="749"/>
        <v/>
      </c>
      <c r="W14699" s="53" t="str">
        <f t="shared" si="749"/>
        <v/>
      </c>
      <c r="X14699" s="53" t="str">
        <f t="shared" si="749"/>
        <v/>
      </c>
    </row>
    <row r="14700" spans="18:24" hidden="1" x14ac:dyDescent="0.3">
      <c r="R14700">
        <f t="shared" si="747"/>
        <v>0</v>
      </c>
      <c r="S14700">
        <f t="shared" si="748"/>
        <v>0</v>
      </c>
      <c r="T14700" s="53" t="str">
        <f t="shared" si="749"/>
        <v/>
      </c>
      <c r="U14700" s="53" t="str">
        <f t="shared" si="749"/>
        <v/>
      </c>
      <c r="V14700" s="53" t="str">
        <f t="shared" si="749"/>
        <v/>
      </c>
      <c r="W14700" s="53" t="str">
        <f t="shared" si="749"/>
        <v/>
      </c>
      <c r="X14700" s="53" t="str">
        <f t="shared" si="749"/>
        <v/>
      </c>
    </row>
    <row r="14701" spans="18:24" hidden="1" x14ac:dyDescent="0.3">
      <c r="R14701">
        <f t="shared" si="747"/>
        <v>0</v>
      </c>
      <c r="S14701">
        <f t="shared" si="748"/>
        <v>0</v>
      </c>
      <c r="T14701" s="53" t="str">
        <f t="shared" si="749"/>
        <v/>
      </c>
      <c r="U14701" s="53" t="str">
        <f t="shared" si="749"/>
        <v/>
      </c>
      <c r="V14701" s="53" t="str">
        <f t="shared" si="749"/>
        <v/>
      </c>
      <c r="W14701" s="53" t="str">
        <f t="shared" si="749"/>
        <v/>
      </c>
      <c r="X14701" s="53" t="str">
        <f t="shared" si="749"/>
        <v/>
      </c>
    </row>
    <row r="14702" spans="18:24" hidden="1" x14ac:dyDescent="0.3">
      <c r="R14702">
        <f t="shared" si="747"/>
        <v>0</v>
      </c>
      <c r="S14702">
        <f t="shared" si="748"/>
        <v>0</v>
      </c>
      <c r="T14702" s="53" t="str">
        <f t="shared" si="749"/>
        <v/>
      </c>
      <c r="U14702" s="53" t="str">
        <f t="shared" si="749"/>
        <v/>
      </c>
      <c r="V14702" s="53" t="str">
        <f t="shared" si="749"/>
        <v/>
      </c>
      <c r="W14702" s="53" t="str">
        <f t="shared" si="749"/>
        <v/>
      </c>
      <c r="X14702" s="53" t="str">
        <f t="shared" si="749"/>
        <v/>
      </c>
    </row>
    <row r="14703" spans="18:24" hidden="1" x14ac:dyDescent="0.3">
      <c r="R14703">
        <f t="shared" si="747"/>
        <v>0</v>
      </c>
      <c r="S14703">
        <f t="shared" si="748"/>
        <v>0</v>
      </c>
      <c r="T14703" s="53" t="str">
        <f t="shared" si="749"/>
        <v/>
      </c>
      <c r="U14703" s="53" t="str">
        <f t="shared" si="749"/>
        <v/>
      </c>
      <c r="V14703" s="53" t="str">
        <f t="shared" si="749"/>
        <v/>
      </c>
      <c r="W14703" s="53" t="str">
        <f t="shared" si="749"/>
        <v/>
      </c>
      <c r="X14703" s="53" t="str">
        <f t="shared" si="749"/>
        <v/>
      </c>
    </row>
    <row r="14704" spans="18:24" hidden="1" x14ac:dyDescent="0.3">
      <c r="R14704">
        <f t="shared" si="747"/>
        <v>0</v>
      </c>
      <c r="S14704">
        <f t="shared" si="748"/>
        <v>0</v>
      </c>
      <c r="T14704" s="53" t="str">
        <f t="shared" si="749"/>
        <v/>
      </c>
      <c r="U14704" s="53" t="str">
        <f t="shared" si="749"/>
        <v/>
      </c>
      <c r="V14704" s="53" t="str">
        <f t="shared" si="749"/>
        <v/>
      </c>
      <c r="W14704" s="53" t="str">
        <f t="shared" si="749"/>
        <v/>
      </c>
      <c r="X14704" s="53" t="str">
        <f t="shared" si="749"/>
        <v/>
      </c>
    </row>
    <row r="14705" spans="18:24" hidden="1" x14ac:dyDescent="0.3">
      <c r="R14705">
        <f t="shared" si="747"/>
        <v>0</v>
      </c>
      <c r="S14705">
        <f t="shared" si="748"/>
        <v>0</v>
      </c>
      <c r="T14705" s="53" t="str">
        <f t="shared" si="749"/>
        <v/>
      </c>
      <c r="U14705" s="53" t="str">
        <f t="shared" si="749"/>
        <v/>
      </c>
      <c r="V14705" s="53" t="str">
        <f t="shared" si="749"/>
        <v/>
      </c>
      <c r="W14705" s="53" t="str">
        <f t="shared" si="749"/>
        <v/>
      </c>
      <c r="X14705" s="53" t="str">
        <f t="shared" si="749"/>
        <v/>
      </c>
    </row>
    <row r="14706" spans="18:24" hidden="1" x14ac:dyDescent="0.3">
      <c r="R14706">
        <f t="shared" si="747"/>
        <v>0</v>
      </c>
      <c r="S14706">
        <f t="shared" si="748"/>
        <v>0</v>
      </c>
      <c r="T14706" s="53" t="str">
        <f t="shared" si="749"/>
        <v/>
      </c>
      <c r="U14706" s="53" t="str">
        <f t="shared" si="749"/>
        <v/>
      </c>
      <c r="V14706" s="53" t="str">
        <f t="shared" si="749"/>
        <v/>
      </c>
      <c r="W14706" s="53" t="str">
        <f t="shared" si="749"/>
        <v/>
      </c>
      <c r="X14706" s="53" t="str">
        <f t="shared" si="749"/>
        <v/>
      </c>
    </row>
    <row r="14707" spans="18:24" hidden="1" x14ac:dyDescent="0.3">
      <c r="R14707">
        <f t="shared" si="747"/>
        <v>0</v>
      </c>
      <c r="S14707">
        <f t="shared" si="748"/>
        <v>0</v>
      </c>
      <c r="T14707" s="53" t="str">
        <f t="shared" si="749"/>
        <v/>
      </c>
      <c r="U14707" s="53" t="str">
        <f t="shared" si="749"/>
        <v/>
      </c>
      <c r="V14707" s="53" t="str">
        <f t="shared" si="749"/>
        <v/>
      </c>
      <c r="W14707" s="53" t="str">
        <f t="shared" si="749"/>
        <v/>
      </c>
      <c r="X14707" s="53" t="str">
        <f t="shared" si="749"/>
        <v/>
      </c>
    </row>
    <row r="14708" spans="18:24" hidden="1" x14ac:dyDescent="0.3">
      <c r="R14708">
        <f t="shared" si="747"/>
        <v>0</v>
      </c>
      <c r="S14708">
        <f t="shared" si="748"/>
        <v>0</v>
      </c>
      <c r="T14708" s="53" t="str">
        <f t="shared" si="749"/>
        <v/>
      </c>
      <c r="U14708" s="53" t="str">
        <f t="shared" si="749"/>
        <v/>
      </c>
      <c r="V14708" s="53" t="str">
        <f t="shared" si="749"/>
        <v/>
      </c>
      <c r="W14708" s="53" t="str">
        <f t="shared" si="749"/>
        <v/>
      </c>
      <c r="X14708" s="53" t="str">
        <f t="shared" si="749"/>
        <v/>
      </c>
    </row>
    <row r="14709" spans="18:24" hidden="1" x14ac:dyDescent="0.3">
      <c r="R14709">
        <f t="shared" si="747"/>
        <v>0</v>
      </c>
      <c r="S14709">
        <f t="shared" si="748"/>
        <v>0</v>
      </c>
      <c r="T14709" s="53" t="str">
        <f t="shared" si="749"/>
        <v/>
      </c>
      <c r="U14709" s="53" t="str">
        <f t="shared" si="749"/>
        <v/>
      </c>
      <c r="V14709" s="53" t="str">
        <f t="shared" si="749"/>
        <v/>
      </c>
      <c r="W14709" s="53" t="str">
        <f t="shared" si="749"/>
        <v/>
      </c>
      <c r="X14709" s="53" t="str">
        <f t="shared" si="749"/>
        <v/>
      </c>
    </row>
    <row r="14710" spans="18:24" hidden="1" x14ac:dyDescent="0.3">
      <c r="R14710">
        <f t="shared" si="747"/>
        <v>0</v>
      </c>
      <c r="S14710">
        <f t="shared" si="748"/>
        <v>0</v>
      </c>
      <c r="T14710" s="53" t="str">
        <f t="shared" si="749"/>
        <v/>
      </c>
      <c r="U14710" s="53" t="str">
        <f t="shared" si="749"/>
        <v/>
      </c>
      <c r="V14710" s="53" t="str">
        <f t="shared" si="749"/>
        <v/>
      </c>
      <c r="W14710" s="53" t="str">
        <f t="shared" si="749"/>
        <v/>
      </c>
      <c r="X14710" s="53" t="str">
        <f t="shared" si="749"/>
        <v/>
      </c>
    </row>
    <row r="14711" spans="18:24" hidden="1" x14ac:dyDescent="0.3">
      <c r="R14711">
        <f t="shared" si="747"/>
        <v>0</v>
      </c>
      <c r="S14711">
        <f t="shared" si="748"/>
        <v>0</v>
      </c>
      <c r="T14711" s="53" t="str">
        <f t="shared" si="749"/>
        <v/>
      </c>
      <c r="U14711" s="53" t="str">
        <f t="shared" si="749"/>
        <v/>
      </c>
      <c r="V14711" s="53" t="str">
        <f t="shared" si="749"/>
        <v/>
      </c>
      <c r="W14711" s="53" t="str">
        <f t="shared" si="749"/>
        <v/>
      </c>
      <c r="X14711" s="53" t="str">
        <f t="shared" si="749"/>
        <v/>
      </c>
    </row>
    <row r="14712" spans="18:24" hidden="1" x14ac:dyDescent="0.3">
      <c r="R14712">
        <f t="shared" si="747"/>
        <v>0</v>
      </c>
      <c r="S14712">
        <f t="shared" si="748"/>
        <v>0</v>
      </c>
      <c r="T14712" s="53" t="str">
        <f t="shared" si="749"/>
        <v/>
      </c>
      <c r="U14712" s="53" t="str">
        <f t="shared" si="749"/>
        <v/>
      </c>
      <c r="V14712" s="53" t="str">
        <f t="shared" si="749"/>
        <v/>
      </c>
      <c r="W14712" s="53" t="str">
        <f t="shared" si="749"/>
        <v/>
      </c>
      <c r="X14712" s="53" t="str">
        <f t="shared" si="749"/>
        <v/>
      </c>
    </row>
    <row r="14713" spans="18:24" hidden="1" x14ac:dyDescent="0.3">
      <c r="R14713">
        <f t="shared" si="747"/>
        <v>0</v>
      </c>
      <c r="S14713">
        <f t="shared" si="748"/>
        <v>0</v>
      </c>
      <c r="T14713" s="53" t="str">
        <f t="shared" si="749"/>
        <v/>
      </c>
      <c r="U14713" s="53" t="str">
        <f t="shared" si="749"/>
        <v/>
      </c>
      <c r="V14713" s="53" t="str">
        <f t="shared" si="749"/>
        <v/>
      </c>
      <c r="W14713" s="53" t="str">
        <f t="shared" si="749"/>
        <v/>
      </c>
      <c r="X14713" s="53" t="str">
        <f t="shared" si="749"/>
        <v/>
      </c>
    </row>
    <row r="14714" spans="18:24" hidden="1" x14ac:dyDescent="0.3">
      <c r="R14714">
        <f t="shared" si="747"/>
        <v>0</v>
      </c>
      <c r="S14714">
        <f t="shared" si="748"/>
        <v>0</v>
      </c>
      <c r="T14714" s="53" t="str">
        <f t="shared" si="749"/>
        <v/>
      </c>
      <c r="U14714" s="53" t="str">
        <f t="shared" si="749"/>
        <v/>
      </c>
      <c r="V14714" s="53" t="str">
        <f t="shared" si="749"/>
        <v/>
      </c>
      <c r="W14714" s="53" t="str">
        <f t="shared" si="749"/>
        <v/>
      </c>
      <c r="X14714" s="53" t="str">
        <f t="shared" si="749"/>
        <v/>
      </c>
    </row>
    <row r="14715" spans="18:24" hidden="1" x14ac:dyDescent="0.3">
      <c r="R14715">
        <f t="shared" si="747"/>
        <v>0</v>
      </c>
      <c r="S14715">
        <f t="shared" si="748"/>
        <v>0</v>
      </c>
      <c r="T14715" s="53" t="str">
        <f t="shared" si="749"/>
        <v/>
      </c>
      <c r="U14715" s="53" t="str">
        <f t="shared" si="749"/>
        <v/>
      </c>
      <c r="V14715" s="53" t="str">
        <f t="shared" si="749"/>
        <v/>
      </c>
      <c r="W14715" s="53" t="str">
        <f t="shared" si="749"/>
        <v/>
      </c>
      <c r="X14715" s="53" t="str">
        <f t="shared" si="749"/>
        <v/>
      </c>
    </row>
    <row r="14716" spans="18:24" hidden="1" x14ac:dyDescent="0.3">
      <c r="R14716">
        <f t="shared" si="747"/>
        <v>0</v>
      </c>
      <c r="S14716">
        <f t="shared" si="748"/>
        <v>0</v>
      </c>
      <c r="T14716" s="53" t="str">
        <f t="shared" si="749"/>
        <v/>
      </c>
      <c r="U14716" s="53" t="str">
        <f t="shared" si="749"/>
        <v/>
      </c>
      <c r="V14716" s="53" t="str">
        <f t="shared" si="749"/>
        <v/>
      </c>
      <c r="W14716" s="53" t="str">
        <f t="shared" si="749"/>
        <v/>
      </c>
      <c r="X14716" s="53" t="str">
        <f t="shared" si="749"/>
        <v/>
      </c>
    </row>
    <row r="14717" spans="18:24" hidden="1" x14ac:dyDescent="0.3">
      <c r="R14717">
        <f t="shared" si="747"/>
        <v>0</v>
      </c>
      <c r="S14717">
        <f t="shared" si="748"/>
        <v>0</v>
      </c>
      <c r="T14717" s="53" t="str">
        <f t="shared" si="749"/>
        <v/>
      </c>
      <c r="U14717" s="53" t="str">
        <f t="shared" si="749"/>
        <v/>
      </c>
      <c r="V14717" s="53" t="str">
        <f t="shared" si="749"/>
        <v/>
      </c>
      <c r="W14717" s="53" t="str">
        <f t="shared" si="749"/>
        <v/>
      </c>
      <c r="X14717" s="53" t="str">
        <f t="shared" si="749"/>
        <v/>
      </c>
    </row>
    <row r="14718" spans="18:24" hidden="1" x14ac:dyDescent="0.3">
      <c r="R14718">
        <f t="shared" si="747"/>
        <v>0</v>
      </c>
      <c r="S14718">
        <f t="shared" si="748"/>
        <v>0</v>
      </c>
      <c r="T14718" s="53" t="str">
        <f t="shared" si="749"/>
        <v/>
      </c>
      <c r="U14718" s="53" t="str">
        <f t="shared" si="749"/>
        <v/>
      </c>
      <c r="V14718" s="53" t="str">
        <f t="shared" si="749"/>
        <v/>
      </c>
      <c r="W14718" s="53" t="str">
        <f t="shared" si="749"/>
        <v/>
      </c>
      <c r="X14718" s="53" t="str">
        <f t="shared" si="749"/>
        <v/>
      </c>
    </row>
    <row r="14719" spans="18:24" hidden="1" x14ac:dyDescent="0.3">
      <c r="R14719">
        <f t="shared" si="747"/>
        <v>0</v>
      </c>
      <c r="S14719">
        <f t="shared" si="748"/>
        <v>0</v>
      </c>
      <c r="T14719" s="53" t="str">
        <f t="shared" si="749"/>
        <v/>
      </c>
      <c r="U14719" s="53" t="str">
        <f t="shared" si="749"/>
        <v/>
      </c>
      <c r="V14719" s="53" t="str">
        <f t="shared" si="749"/>
        <v/>
      </c>
      <c r="W14719" s="53" t="str">
        <f t="shared" si="749"/>
        <v/>
      </c>
      <c r="X14719" s="53" t="str">
        <f t="shared" si="749"/>
        <v/>
      </c>
    </row>
    <row r="14720" spans="18:24" hidden="1" x14ac:dyDescent="0.3">
      <c r="R14720">
        <f t="shared" si="747"/>
        <v>0</v>
      </c>
      <c r="S14720">
        <f t="shared" si="748"/>
        <v>0</v>
      </c>
      <c r="T14720" s="53" t="str">
        <f t="shared" ref="T14720:X14751" si="750">IF(OR(COUNTIF($D14720,"*"&amp;T$5&amp;"*")&gt;0,$D14720="GRUPO TEPSA"),T$5,"")</f>
        <v/>
      </c>
      <c r="U14720" s="53" t="str">
        <f t="shared" si="750"/>
        <v/>
      </c>
      <c r="V14720" s="53" t="str">
        <f t="shared" si="750"/>
        <v/>
      </c>
      <c r="W14720" s="53" t="str">
        <f t="shared" si="750"/>
        <v/>
      </c>
      <c r="X14720" s="53" t="str">
        <f t="shared" si="750"/>
        <v/>
      </c>
    </row>
    <row r="14721" spans="18:24" hidden="1" x14ac:dyDescent="0.3">
      <c r="R14721">
        <f t="shared" si="747"/>
        <v>0</v>
      </c>
      <c r="S14721">
        <f t="shared" si="748"/>
        <v>0</v>
      </c>
      <c r="T14721" s="53" t="str">
        <f t="shared" si="750"/>
        <v/>
      </c>
      <c r="U14721" s="53" t="str">
        <f t="shared" si="750"/>
        <v/>
      </c>
      <c r="V14721" s="53" t="str">
        <f t="shared" si="750"/>
        <v/>
      </c>
      <c r="W14721" s="53" t="str">
        <f t="shared" si="750"/>
        <v/>
      </c>
      <c r="X14721" s="53" t="str">
        <f t="shared" si="750"/>
        <v/>
      </c>
    </row>
    <row r="14722" spans="18:24" hidden="1" x14ac:dyDescent="0.3">
      <c r="R14722">
        <f t="shared" si="747"/>
        <v>0</v>
      </c>
      <c r="S14722">
        <f t="shared" si="748"/>
        <v>0</v>
      </c>
      <c r="T14722" s="53" t="str">
        <f t="shared" si="750"/>
        <v/>
      </c>
      <c r="U14722" s="53" t="str">
        <f t="shared" si="750"/>
        <v/>
      </c>
      <c r="V14722" s="53" t="str">
        <f t="shared" si="750"/>
        <v/>
      </c>
      <c r="W14722" s="53" t="str">
        <f t="shared" si="750"/>
        <v/>
      </c>
      <c r="X14722" s="53" t="str">
        <f t="shared" si="750"/>
        <v/>
      </c>
    </row>
    <row r="14723" spans="18:24" hidden="1" x14ac:dyDescent="0.3">
      <c r="R14723">
        <f t="shared" si="747"/>
        <v>0</v>
      </c>
      <c r="S14723">
        <f t="shared" si="748"/>
        <v>0</v>
      </c>
      <c r="T14723" s="53" t="str">
        <f t="shared" si="750"/>
        <v/>
      </c>
      <c r="U14723" s="53" t="str">
        <f t="shared" si="750"/>
        <v/>
      </c>
      <c r="V14723" s="53" t="str">
        <f t="shared" si="750"/>
        <v/>
      </c>
      <c r="W14723" s="53" t="str">
        <f t="shared" si="750"/>
        <v/>
      </c>
      <c r="X14723" s="53" t="str">
        <f t="shared" si="750"/>
        <v/>
      </c>
    </row>
    <row r="14724" spans="18:24" hidden="1" x14ac:dyDescent="0.3">
      <c r="R14724">
        <f t="shared" si="747"/>
        <v>0</v>
      </c>
      <c r="S14724">
        <f t="shared" si="748"/>
        <v>0</v>
      </c>
      <c r="T14724" s="53" t="str">
        <f t="shared" si="750"/>
        <v/>
      </c>
      <c r="U14724" s="53" t="str">
        <f t="shared" si="750"/>
        <v/>
      </c>
      <c r="V14724" s="53" t="str">
        <f t="shared" si="750"/>
        <v/>
      </c>
      <c r="W14724" s="53" t="str">
        <f t="shared" si="750"/>
        <v/>
      </c>
      <c r="X14724" s="53" t="str">
        <f t="shared" si="750"/>
        <v/>
      </c>
    </row>
    <row r="14725" spans="18:24" hidden="1" x14ac:dyDescent="0.3">
      <c r="R14725">
        <f t="shared" si="747"/>
        <v>0</v>
      </c>
      <c r="S14725">
        <f t="shared" si="748"/>
        <v>0</v>
      </c>
      <c r="T14725" s="53" t="str">
        <f t="shared" si="750"/>
        <v/>
      </c>
      <c r="U14725" s="53" t="str">
        <f t="shared" si="750"/>
        <v/>
      </c>
      <c r="V14725" s="53" t="str">
        <f t="shared" si="750"/>
        <v/>
      </c>
      <c r="W14725" s="53" t="str">
        <f t="shared" si="750"/>
        <v/>
      </c>
      <c r="X14725" s="53" t="str">
        <f t="shared" si="750"/>
        <v/>
      </c>
    </row>
    <row r="14726" spans="18:24" hidden="1" x14ac:dyDescent="0.3">
      <c r="R14726">
        <f t="shared" si="747"/>
        <v>0</v>
      </c>
      <c r="S14726">
        <f t="shared" si="748"/>
        <v>0</v>
      </c>
      <c r="T14726" s="53" t="str">
        <f t="shared" si="750"/>
        <v/>
      </c>
      <c r="U14726" s="53" t="str">
        <f t="shared" si="750"/>
        <v/>
      </c>
      <c r="V14726" s="53" t="str">
        <f t="shared" si="750"/>
        <v/>
      </c>
      <c r="W14726" s="53" t="str">
        <f t="shared" si="750"/>
        <v/>
      </c>
      <c r="X14726" s="53" t="str">
        <f t="shared" si="750"/>
        <v/>
      </c>
    </row>
    <row r="14727" spans="18:24" hidden="1" x14ac:dyDescent="0.3">
      <c r="R14727">
        <f t="shared" ref="R14727:R14790" si="751">IF(OR(D14727="GRUPO TEPSA",D14727="TODAS"),P14727/5,P14727)</f>
        <v>0</v>
      </c>
      <c r="S14727">
        <f t="shared" si="748"/>
        <v>0</v>
      </c>
      <c r="T14727" s="53" t="str">
        <f t="shared" si="750"/>
        <v/>
      </c>
      <c r="U14727" s="53" t="str">
        <f t="shared" si="750"/>
        <v/>
      </c>
      <c r="V14727" s="53" t="str">
        <f t="shared" si="750"/>
        <v/>
      </c>
      <c r="W14727" s="53" t="str">
        <f t="shared" si="750"/>
        <v/>
      </c>
      <c r="X14727" s="53" t="str">
        <f t="shared" si="750"/>
        <v/>
      </c>
    </row>
    <row r="14728" spans="18:24" hidden="1" x14ac:dyDescent="0.3">
      <c r="R14728">
        <f t="shared" si="751"/>
        <v>0</v>
      </c>
      <c r="S14728">
        <f t="shared" si="748"/>
        <v>0</v>
      </c>
      <c r="T14728" s="53" t="str">
        <f t="shared" si="750"/>
        <v/>
      </c>
      <c r="U14728" s="53" t="str">
        <f t="shared" si="750"/>
        <v/>
      </c>
      <c r="V14728" s="53" t="str">
        <f t="shared" si="750"/>
        <v/>
      </c>
      <c r="W14728" s="53" t="str">
        <f t="shared" si="750"/>
        <v/>
      </c>
      <c r="X14728" s="53" t="str">
        <f t="shared" si="750"/>
        <v/>
      </c>
    </row>
    <row r="14729" spans="18:24" hidden="1" x14ac:dyDescent="0.3">
      <c r="R14729">
        <f t="shared" si="751"/>
        <v>0</v>
      </c>
      <c r="S14729">
        <f t="shared" si="748"/>
        <v>0</v>
      </c>
      <c r="T14729" s="53" t="str">
        <f t="shared" si="750"/>
        <v/>
      </c>
      <c r="U14729" s="53" t="str">
        <f t="shared" si="750"/>
        <v/>
      </c>
      <c r="V14729" s="53" t="str">
        <f t="shared" si="750"/>
        <v/>
      </c>
      <c r="W14729" s="53" t="str">
        <f t="shared" si="750"/>
        <v/>
      </c>
      <c r="X14729" s="53" t="str">
        <f t="shared" si="750"/>
        <v/>
      </c>
    </row>
    <row r="14730" spans="18:24" hidden="1" x14ac:dyDescent="0.3">
      <c r="R14730">
        <f t="shared" si="751"/>
        <v>0</v>
      </c>
      <c r="S14730">
        <f t="shared" si="748"/>
        <v>0</v>
      </c>
      <c r="T14730" s="53" t="str">
        <f t="shared" si="750"/>
        <v/>
      </c>
      <c r="U14730" s="53" t="str">
        <f t="shared" si="750"/>
        <v/>
      </c>
      <c r="V14730" s="53" t="str">
        <f t="shared" si="750"/>
        <v/>
      </c>
      <c r="W14730" s="53" t="str">
        <f t="shared" si="750"/>
        <v/>
      </c>
      <c r="X14730" s="53" t="str">
        <f t="shared" si="750"/>
        <v/>
      </c>
    </row>
    <row r="14731" spans="18:24" hidden="1" x14ac:dyDescent="0.3">
      <c r="R14731">
        <f t="shared" si="751"/>
        <v>0</v>
      </c>
      <c r="S14731">
        <f t="shared" ref="S14731:S14794" si="752">IF(OR(D14731="GRUPO TEPSA",D14731="TODAS"),Q14731/5,Q14731)</f>
        <v>0</v>
      </c>
      <c r="T14731" s="53" t="str">
        <f t="shared" si="750"/>
        <v/>
      </c>
      <c r="U14731" s="53" t="str">
        <f t="shared" si="750"/>
        <v/>
      </c>
      <c r="V14731" s="53" t="str">
        <f t="shared" si="750"/>
        <v/>
      </c>
      <c r="W14731" s="53" t="str">
        <f t="shared" si="750"/>
        <v/>
      </c>
      <c r="X14731" s="53" t="str">
        <f t="shared" si="750"/>
        <v/>
      </c>
    </row>
    <row r="14732" spans="18:24" hidden="1" x14ac:dyDescent="0.3">
      <c r="R14732">
        <f t="shared" si="751"/>
        <v>0</v>
      </c>
      <c r="S14732">
        <f t="shared" si="752"/>
        <v>0</v>
      </c>
      <c r="T14732" s="53" t="str">
        <f t="shared" si="750"/>
        <v/>
      </c>
      <c r="U14732" s="53" t="str">
        <f t="shared" si="750"/>
        <v/>
      </c>
      <c r="V14732" s="53" t="str">
        <f t="shared" si="750"/>
        <v/>
      </c>
      <c r="W14732" s="53" t="str">
        <f t="shared" si="750"/>
        <v/>
      </c>
      <c r="X14732" s="53" t="str">
        <f t="shared" si="750"/>
        <v/>
      </c>
    </row>
    <row r="14733" spans="18:24" hidden="1" x14ac:dyDescent="0.3">
      <c r="R14733">
        <f t="shared" si="751"/>
        <v>0</v>
      </c>
      <c r="S14733">
        <f t="shared" si="752"/>
        <v>0</v>
      </c>
      <c r="T14733" s="53" t="str">
        <f t="shared" si="750"/>
        <v/>
      </c>
      <c r="U14733" s="53" t="str">
        <f t="shared" si="750"/>
        <v/>
      </c>
      <c r="V14733" s="53" t="str">
        <f t="shared" si="750"/>
        <v/>
      </c>
      <c r="W14733" s="53" t="str">
        <f t="shared" si="750"/>
        <v/>
      </c>
      <c r="X14733" s="53" t="str">
        <f t="shared" si="750"/>
        <v/>
      </c>
    </row>
    <row r="14734" spans="18:24" hidden="1" x14ac:dyDescent="0.3">
      <c r="R14734">
        <f t="shared" si="751"/>
        <v>0</v>
      </c>
      <c r="S14734">
        <f t="shared" si="752"/>
        <v>0</v>
      </c>
      <c r="T14734" s="53" t="str">
        <f t="shared" si="750"/>
        <v/>
      </c>
      <c r="U14734" s="53" t="str">
        <f t="shared" si="750"/>
        <v/>
      </c>
      <c r="V14734" s="53" t="str">
        <f t="shared" si="750"/>
        <v/>
      </c>
      <c r="W14734" s="53" t="str">
        <f t="shared" si="750"/>
        <v/>
      </c>
      <c r="X14734" s="53" t="str">
        <f t="shared" si="750"/>
        <v/>
      </c>
    </row>
    <row r="14735" spans="18:24" hidden="1" x14ac:dyDescent="0.3">
      <c r="R14735">
        <f t="shared" si="751"/>
        <v>0</v>
      </c>
      <c r="S14735">
        <f t="shared" si="752"/>
        <v>0</v>
      </c>
      <c r="T14735" s="53" t="str">
        <f t="shared" si="750"/>
        <v/>
      </c>
      <c r="U14735" s="53" t="str">
        <f t="shared" si="750"/>
        <v/>
      </c>
      <c r="V14735" s="53" t="str">
        <f t="shared" si="750"/>
        <v/>
      </c>
      <c r="W14735" s="53" t="str">
        <f t="shared" si="750"/>
        <v/>
      </c>
      <c r="X14735" s="53" t="str">
        <f t="shared" si="750"/>
        <v/>
      </c>
    </row>
    <row r="14736" spans="18:24" hidden="1" x14ac:dyDescent="0.3">
      <c r="R14736">
        <f t="shared" si="751"/>
        <v>0</v>
      </c>
      <c r="S14736">
        <f t="shared" si="752"/>
        <v>0</v>
      </c>
      <c r="T14736" s="53" t="str">
        <f t="shared" si="750"/>
        <v/>
      </c>
      <c r="U14736" s="53" t="str">
        <f t="shared" si="750"/>
        <v/>
      </c>
      <c r="V14736" s="53" t="str">
        <f t="shared" si="750"/>
        <v/>
      </c>
      <c r="W14736" s="53" t="str">
        <f t="shared" si="750"/>
        <v/>
      </c>
      <c r="X14736" s="53" t="str">
        <f t="shared" si="750"/>
        <v/>
      </c>
    </row>
    <row r="14737" spans="18:24" hidden="1" x14ac:dyDescent="0.3">
      <c r="R14737">
        <f t="shared" si="751"/>
        <v>0</v>
      </c>
      <c r="S14737">
        <f t="shared" si="752"/>
        <v>0</v>
      </c>
      <c r="T14737" s="53" t="str">
        <f t="shared" si="750"/>
        <v/>
      </c>
      <c r="U14737" s="53" t="str">
        <f t="shared" si="750"/>
        <v/>
      </c>
      <c r="V14737" s="53" t="str">
        <f t="shared" si="750"/>
        <v/>
      </c>
      <c r="W14737" s="53" t="str">
        <f t="shared" si="750"/>
        <v/>
      </c>
      <c r="X14737" s="53" t="str">
        <f t="shared" si="750"/>
        <v/>
      </c>
    </row>
    <row r="14738" spans="18:24" hidden="1" x14ac:dyDescent="0.3">
      <c r="R14738">
        <f t="shared" si="751"/>
        <v>0</v>
      </c>
      <c r="S14738">
        <f t="shared" si="752"/>
        <v>0</v>
      </c>
      <c r="T14738" s="53" t="str">
        <f t="shared" si="750"/>
        <v/>
      </c>
      <c r="U14738" s="53" t="str">
        <f t="shared" si="750"/>
        <v/>
      </c>
      <c r="V14738" s="53" t="str">
        <f t="shared" si="750"/>
        <v/>
      </c>
      <c r="W14738" s="53" t="str">
        <f t="shared" si="750"/>
        <v/>
      </c>
      <c r="X14738" s="53" t="str">
        <f t="shared" si="750"/>
        <v/>
      </c>
    </row>
    <row r="14739" spans="18:24" hidden="1" x14ac:dyDescent="0.3">
      <c r="R14739">
        <f t="shared" si="751"/>
        <v>0</v>
      </c>
      <c r="S14739">
        <f t="shared" si="752"/>
        <v>0</v>
      </c>
      <c r="T14739" s="53" t="str">
        <f t="shared" si="750"/>
        <v/>
      </c>
      <c r="U14739" s="53" t="str">
        <f t="shared" si="750"/>
        <v/>
      </c>
      <c r="V14739" s="53" t="str">
        <f t="shared" si="750"/>
        <v/>
      </c>
      <c r="W14739" s="53" t="str">
        <f t="shared" si="750"/>
        <v/>
      </c>
      <c r="X14739" s="53" t="str">
        <f t="shared" si="750"/>
        <v/>
      </c>
    </row>
    <row r="14740" spans="18:24" hidden="1" x14ac:dyDescent="0.3">
      <c r="R14740">
        <f t="shared" si="751"/>
        <v>0</v>
      </c>
      <c r="S14740">
        <f t="shared" si="752"/>
        <v>0</v>
      </c>
      <c r="T14740" s="53" t="str">
        <f t="shared" si="750"/>
        <v/>
      </c>
      <c r="U14740" s="53" t="str">
        <f t="shared" si="750"/>
        <v/>
      </c>
      <c r="V14740" s="53" t="str">
        <f t="shared" si="750"/>
        <v/>
      </c>
      <c r="W14740" s="53" t="str">
        <f t="shared" si="750"/>
        <v/>
      </c>
      <c r="X14740" s="53" t="str">
        <f t="shared" si="750"/>
        <v/>
      </c>
    </row>
    <row r="14741" spans="18:24" hidden="1" x14ac:dyDescent="0.3">
      <c r="R14741">
        <f t="shared" si="751"/>
        <v>0</v>
      </c>
      <c r="S14741">
        <f t="shared" si="752"/>
        <v>0</v>
      </c>
      <c r="T14741" s="53" t="str">
        <f t="shared" si="750"/>
        <v/>
      </c>
      <c r="U14741" s="53" t="str">
        <f t="shared" si="750"/>
        <v/>
      </c>
      <c r="V14741" s="53" t="str">
        <f t="shared" si="750"/>
        <v/>
      </c>
      <c r="W14741" s="53" t="str">
        <f t="shared" si="750"/>
        <v/>
      </c>
      <c r="X14741" s="53" t="str">
        <f t="shared" si="750"/>
        <v/>
      </c>
    </row>
    <row r="14742" spans="18:24" hidden="1" x14ac:dyDescent="0.3">
      <c r="R14742">
        <f t="shared" si="751"/>
        <v>0</v>
      </c>
      <c r="S14742">
        <f t="shared" si="752"/>
        <v>0</v>
      </c>
      <c r="T14742" s="53" t="str">
        <f t="shared" si="750"/>
        <v/>
      </c>
      <c r="U14742" s="53" t="str">
        <f t="shared" si="750"/>
        <v/>
      </c>
      <c r="V14742" s="53" t="str">
        <f t="shared" si="750"/>
        <v/>
      </c>
      <c r="W14742" s="53" t="str">
        <f t="shared" si="750"/>
        <v/>
      </c>
      <c r="X14742" s="53" t="str">
        <f t="shared" si="750"/>
        <v/>
      </c>
    </row>
    <row r="14743" spans="18:24" hidden="1" x14ac:dyDescent="0.3">
      <c r="R14743">
        <f t="shared" si="751"/>
        <v>0</v>
      </c>
      <c r="S14743">
        <f t="shared" si="752"/>
        <v>0</v>
      </c>
      <c r="T14743" s="53" t="str">
        <f t="shared" si="750"/>
        <v/>
      </c>
      <c r="U14743" s="53" t="str">
        <f t="shared" si="750"/>
        <v/>
      </c>
      <c r="V14743" s="53" t="str">
        <f t="shared" si="750"/>
        <v/>
      </c>
      <c r="W14743" s="53" t="str">
        <f t="shared" si="750"/>
        <v/>
      </c>
      <c r="X14743" s="53" t="str">
        <f t="shared" si="750"/>
        <v/>
      </c>
    </row>
    <row r="14744" spans="18:24" hidden="1" x14ac:dyDescent="0.3">
      <c r="R14744">
        <f t="shared" si="751"/>
        <v>0</v>
      </c>
      <c r="S14744">
        <f t="shared" si="752"/>
        <v>0</v>
      </c>
      <c r="T14744" s="53" t="str">
        <f t="shared" si="750"/>
        <v/>
      </c>
      <c r="U14744" s="53" t="str">
        <f t="shared" si="750"/>
        <v/>
      </c>
      <c r="V14744" s="53" t="str">
        <f t="shared" si="750"/>
        <v/>
      </c>
      <c r="W14744" s="53" t="str">
        <f t="shared" si="750"/>
        <v/>
      </c>
      <c r="X14744" s="53" t="str">
        <f t="shared" si="750"/>
        <v/>
      </c>
    </row>
    <row r="14745" spans="18:24" hidden="1" x14ac:dyDescent="0.3">
      <c r="R14745">
        <f t="shared" si="751"/>
        <v>0</v>
      </c>
      <c r="S14745">
        <f t="shared" si="752"/>
        <v>0</v>
      </c>
      <c r="T14745" s="53" t="str">
        <f t="shared" si="750"/>
        <v/>
      </c>
      <c r="U14745" s="53" t="str">
        <f t="shared" si="750"/>
        <v/>
      </c>
      <c r="V14745" s="53" t="str">
        <f t="shared" si="750"/>
        <v/>
      </c>
      <c r="W14745" s="53" t="str">
        <f t="shared" si="750"/>
        <v/>
      </c>
      <c r="X14745" s="53" t="str">
        <f t="shared" si="750"/>
        <v/>
      </c>
    </row>
    <row r="14746" spans="18:24" hidden="1" x14ac:dyDescent="0.3">
      <c r="R14746">
        <f t="shared" si="751"/>
        <v>0</v>
      </c>
      <c r="S14746">
        <f t="shared" si="752"/>
        <v>0</v>
      </c>
      <c r="T14746" s="53" t="str">
        <f t="shared" si="750"/>
        <v/>
      </c>
      <c r="U14746" s="53" t="str">
        <f t="shared" si="750"/>
        <v/>
      </c>
      <c r="V14746" s="53" t="str">
        <f t="shared" si="750"/>
        <v/>
      </c>
      <c r="W14746" s="53" t="str">
        <f t="shared" si="750"/>
        <v/>
      </c>
      <c r="X14746" s="53" t="str">
        <f t="shared" si="750"/>
        <v/>
      </c>
    </row>
    <row r="14747" spans="18:24" hidden="1" x14ac:dyDescent="0.3">
      <c r="R14747">
        <f t="shared" si="751"/>
        <v>0</v>
      </c>
      <c r="S14747">
        <f t="shared" si="752"/>
        <v>0</v>
      </c>
      <c r="T14747" s="53" t="str">
        <f t="shared" si="750"/>
        <v/>
      </c>
      <c r="U14747" s="53" t="str">
        <f t="shared" si="750"/>
        <v/>
      </c>
      <c r="V14747" s="53" t="str">
        <f t="shared" si="750"/>
        <v/>
      </c>
      <c r="W14747" s="53" t="str">
        <f t="shared" si="750"/>
        <v/>
      </c>
      <c r="X14747" s="53" t="str">
        <f t="shared" si="750"/>
        <v/>
      </c>
    </row>
    <row r="14748" spans="18:24" hidden="1" x14ac:dyDescent="0.3">
      <c r="R14748">
        <f t="shared" si="751"/>
        <v>0</v>
      </c>
      <c r="S14748">
        <f t="shared" si="752"/>
        <v>0</v>
      </c>
      <c r="T14748" s="53" t="str">
        <f t="shared" si="750"/>
        <v/>
      </c>
      <c r="U14748" s="53" t="str">
        <f t="shared" si="750"/>
        <v/>
      </c>
      <c r="V14748" s="53" t="str">
        <f t="shared" si="750"/>
        <v/>
      </c>
      <c r="W14748" s="53" t="str">
        <f t="shared" si="750"/>
        <v/>
      </c>
      <c r="X14748" s="53" t="str">
        <f t="shared" si="750"/>
        <v/>
      </c>
    </row>
    <row r="14749" spans="18:24" hidden="1" x14ac:dyDescent="0.3">
      <c r="R14749">
        <f t="shared" si="751"/>
        <v>0</v>
      </c>
      <c r="S14749">
        <f t="shared" si="752"/>
        <v>0</v>
      </c>
      <c r="T14749" s="53" t="str">
        <f t="shared" si="750"/>
        <v/>
      </c>
      <c r="U14749" s="53" t="str">
        <f t="shared" si="750"/>
        <v/>
      </c>
      <c r="V14749" s="53" t="str">
        <f t="shared" si="750"/>
        <v/>
      </c>
      <c r="W14749" s="53" t="str">
        <f t="shared" si="750"/>
        <v/>
      </c>
      <c r="X14749" s="53" t="str">
        <f t="shared" si="750"/>
        <v/>
      </c>
    </row>
    <row r="14750" spans="18:24" hidden="1" x14ac:dyDescent="0.3">
      <c r="R14750">
        <f t="shared" si="751"/>
        <v>0</v>
      </c>
      <c r="S14750">
        <f t="shared" si="752"/>
        <v>0</v>
      </c>
      <c r="T14750" s="53" t="str">
        <f t="shared" si="750"/>
        <v/>
      </c>
      <c r="U14750" s="53" t="str">
        <f t="shared" si="750"/>
        <v/>
      </c>
      <c r="V14750" s="53" t="str">
        <f t="shared" si="750"/>
        <v/>
      </c>
      <c r="W14750" s="53" t="str">
        <f t="shared" si="750"/>
        <v/>
      </c>
      <c r="X14750" s="53" t="str">
        <f t="shared" si="750"/>
        <v/>
      </c>
    </row>
    <row r="14751" spans="18:24" hidden="1" x14ac:dyDescent="0.3">
      <c r="R14751">
        <f t="shared" si="751"/>
        <v>0</v>
      </c>
      <c r="S14751">
        <f t="shared" si="752"/>
        <v>0</v>
      </c>
      <c r="T14751" s="53" t="str">
        <f t="shared" si="750"/>
        <v/>
      </c>
      <c r="U14751" s="53" t="str">
        <f t="shared" si="750"/>
        <v/>
      </c>
      <c r="V14751" s="53" t="str">
        <f t="shared" si="750"/>
        <v/>
      </c>
      <c r="W14751" s="53" t="str">
        <f t="shared" si="750"/>
        <v/>
      </c>
      <c r="X14751" s="53" t="str">
        <f t="shared" si="750"/>
        <v/>
      </c>
    </row>
    <row r="14752" spans="18:24" hidden="1" x14ac:dyDescent="0.3">
      <c r="R14752">
        <f t="shared" si="751"/>
        <v>0</v>
      </c>
      <c r="S14752">
        <f t="shared" si="752"/>
        <v>0</v>
      </c>
      <c r="T14752" s="53" t="str">
        <f t="shared" ref="T14752:X14783" si="753">IF(OR(COUNTIF($D14752,"*"&amp;T$5&amp;"*")&gt;0,$D14752="GRUPO TEPSA"),T$5,"")</f>
        <v/>
      </c>
      <c r="U14752" s="53" t="str">
        <f t="shared" si="753"/>
        <v/>
      </c>
      <c r="V14752" s="53" t="str">
        <f t="shared" si="753"/>
        <v/>
      </c>
      <c r="W14752" s="53" t="str">
        <f t="shared" si="753"/>
        <v/>
      </c>
      <c r="X14752" s="53" t="str">
        <f t="shared" si="753"/>
        <v/>
      </c>
    </row>
    <row r="14753" spans="18:24" hidden="1" x14ac:dyDescent="0.3">
      <c r="R14753">
        <f t="shared" si="751"/>
        <v>0</v>
      </c>
      <c r="S14753">
        <f t="shared" si="752"/>
        <v>0</v>
      </c>
      <c r="T14753" s="53" t="str">
        <f t="shared" si="753"/>
        <v/>
      </c>
      <c r="U14753" s="53" t="str">
        <f t="shared" si="753"/>
        <v/>
      </c>
      <c r="V14753" s="53" t="str">
        <f t="shared" si="753"/>
        <v/>
      </c>
      <c r="W14753" s="53" t="str">
        <f t="shared" si="753"/>
        <v/>
      </c>
      <c r="X14753" s="53" t="str">
        <f t="shared" si="753"/>
        <v/>
      </c>
    </row>
    <row r="14754" spans="18:24" hidden="1" x14ac:dyDescent="0.3">
      <c r="R14754">
        <f t="shared" si="751"/>
        <v>0</v>
      </c>
      <c r="S14754">
        <f t="shared" si="752"/>
        <v>0</v>
      </c>
      <c r="T14754" s="53" t="str">
        <f t="shared" si="753"/>
        <v/>
      </c>
      <c r="U14754" s="53" t="str">
        <f t="shared" si="753"/>
        <v/>
      </c>
      <c r="V14754" s="53" t="str">
        <f t="shared" si="753"/>
        <v/>
      </c>
      <c r="W14754" s="53" t="str">
        <f t="shared" si="753"/>
        <v/>
      </c>
      <c r="X14754" s="53" t="str">
        <f t="shared" si="753"/>
        <v/>
      </c>
    </row>
    <row r="14755" spans="18:24" hidden="1" x14ac:dyDescent="0.3">
      <c r="R14755">
        <f t="shared" si="751"/>
        <v>0</v>
      </c>
      <c r="S14755">
        <f t="shared" si="752"/>
        <v>0</v>
      </c>
      <c r="T14755" s="53" t="str">
        <f t="shared" si="753"/>
        <v/>
      </c>
      <c r="U14755" s="53" t="str">
        <f t="shared" si="753"/>
        <v/>
      </c>
      <c r="V14755" s="53" t="str">
        <f t="shared" si="753"/>
        <v/>
      </c>
      <c r="W14755" s="53" t="str">
        <f t="shared" si="753"/>
        <v/>
      </c>
      <c r="X14755" s="53" t="str">
        <f t="shared" si="753"/>
        <v/>
      </c>
    </row>
    <row r="14756" spans="18:24" hidden="1" x14ac:dyDescent="0.3">
      <c r="R14756">
        <f t="shared" si="751"/>
        <v>0</v>
      </c>
      <c r="S14756">
        <f t="shared" si="752"/>
        <v>0</v>
      </c>
      <c r="T14756" s="53" t="str">
        <f t="shared" si="753"/>
        <v/>
      </c>
      <c r="U14756" s="53" t="str">
        <f t="shared" si="753"/>
        <v/>
      </c>
      <c r="V14756" s="53" t="str">
        <f t="shared" si="753"/>
        <v/>
      </c>
      <c r="W14756" s="53" t="str">
        <f t="shared" si="753"/>
        <v/>
      </c>
      <c r="X14756" s="53" t="str">
        <f t="shared" si="753"/>
        <v/>
      </c>
    </row>
    <row r="14757" spans="18:24" hidden="1" x14ac:dyDescent="0.3">
      <c r="R14757">
        <f t="shared" si="751"/>
        <v>0</v>
      </c>
      <c r="S14757">
        <f t="shared" si="752"/>
        <v>0</v>
      </c>
      <c r="T14757" s="53" t="str">
        <f t="shared" si="753"/>
        <v/>
      </c>
      <c r="U14757" s="53" t="str">
        <f t="shared" si="753"/>
        <v/>
      </c>
      <c r="V14757" s="53" t="str">
        <f t="shared" si="753"/>
        <v/>
      </c>
      <c r="W14757" s="53" t="str">
        <f t="shared" si="753"/>
        <v/>
      </c>
      <c r="X14757" s="53" t="str">
        <f t="shared" si="753"/>
        <v/>
      </c>
    </row>
    <row r="14758" spans="18:24" hidden="1" x14ac:dyDescent="0.3">
      <c r="R14758">
        <f t="shared" si="751"/>
        <v>0</v>
      </c>
      <c r="S14758">
        <f t="shared" si="752"/>
        <v>0</v>
      </c>
      <c r="T14758" s="53" t="str">
        <f t="shared" si="753"/>
        <v/>
      </c>
      <c r="U14758" s="53" t="str">
        <f t="shared" si="753"/>
        <v/>
      </c>
      <c r="V14758" s="53" t="str">
        <f t="shared" si="753"/>
        <v/>
      </c>
      <c r="W14758" s="53" t="str">
        <f t="shared" si="753"/>
        <v/>
      </c>
      <c r="X14758" s="53" t="str">
        <f t="shared" si="753"/>
        <v/>
      </c>
    </row>
    <row r="14759" spans="18:24" hidden="1" x14ac:dyDescent="0.3">
      <c r="R14759">
        <f t="shared" si="751"/>
        <v>0</v>
      </c>
      <c r="S14759">
        <f t="shared" si="752"/>
        <v>0</v>
      </c>
      <c r="T14759" s="53" t="str">
        <f t="shared" si="753"/>
        <v/>
      </c>
      <c r="U14759" s="53" t="str">
        <f t="shared" si="753"/>
        <v/>
      </c>
      <c r="V14759" s="53" t="str">
        <f t="shared" si="753"/>
        <v/>
      </c>
      <c r="W14759" s="53" t="str">
        <f t="shared" si="753"/>
        <v/>
      </c>
      <c r="X14759" s="53" t="str">
        <f t="shared" si="753"/>
        <v/>
      </c>
    </row>
    <row r="14760" spans="18:24" hidden="1" x14ac:dyDescent="0.3">
      <c r="R14760">
        <f t="shared" si="751"/>
        <v>0</v>
      </c>
      <c r="S14760">
        <f t="shared" si="752"/>
        <v>0</v>
      </c>
      <c r="T14760" s="53" t="str">
        <f t="shared" si="753"/>
        <v/>
      </c>
      <c r="U14760" s="53" t="str">
        <f t="shared" si="753"/>
        <v/>
      </c>
      <c r="V14760" s="53" t="str">
        <f t="shared" si="753"/>
        <v/>
      </c>
      <c r="W14760" s="53" t="str">
        <f t="shared" si="753"/>
        <v/>
      </c>
      <c r="X14760" s="53" t="str">
        <f t="shared" si="753"/>
        <v/>
      </c>
    </row>
    <row r="14761" spans="18:24" hidden="1" x14ac:dyDescent="0.3">
      <c r="R14761">
        <f t="shared" si="751"/>
        <v>0</v>
      </c>
      <c r="S14761">
        <f t="shared" si="752"/>
        <v>0</v>
      </c>
      <c r="T14761" s="53" t="str">
        <f t="shared" si="753"/>
        <v/>
      </c>
      <c r="U14761" s="53" t="str">
        <f t="shared" si="753"/>
        <v/>
      </c>
      <c r="V14761" s="53" t="str">
        <f t="shared" si="753"/>
        <v/>
      </c>
      <c r="W14761" s="53" t="str">
        <f t="shared" si="753"/>
        <v/>
      </c>
      <c r="X14761" s="53" t="str">
        <f t="shared" si="753"/>
        <v/>
      </c>
    </row>
    <row r="14762" spans="18:24" hidden="1" x14ac:dyDescent="0.3">
      <c r="R14762">
        <f t="shared" si="751"/>
        <v>0</v>
      </c>
      <c r="S14762">
        <f t="shared" si="752"/>
        <v>0</v>
      </c>
      <c r="T14762" s="53" t="str">
        <f t="shared" si="753"/>
        <v/>
      </c>
      <c r="U14762" s="53" t="str">
        <f t="shared" si="753"/>
        <v/>
      </c>
      <c r="V14762" s="53" t="str">
        <f t="shared" si="753"/>
        <v/>
      </c>
      <c r="W14762" s="53" t="str">
        <f t="shared" si="753"/>
        <v/>
      </c>
      <c r="X14762" s="53" t="str">
        <f t="shared" si="753"/>
        <v/>
      </c>
    </row>
    <row r="14763" spans="18:24" hidden="1" x14ac:dyDescent="0.3">
      <c r="R14763">
        <f t="shared" si="751"/>
        <v>0</v>
      </c>
      <c r="S14763">
        <f t="shared" si="752"/>
        <v>0</v>
      </c>
      <c r="T14763" s="53" t="str">
        <f t="shared" si="753"/>
        <v/>
      </c>
      <c r="U14763" s="53" t="str">
        <f t="shared" si="753"/>
        <v/>
      </c>
      <c r="V14763" s="53" t="str">
        <f t="shared" si="753"/>
        <v/>
      </c>
      <c r="W14763" s="53" t="str">
        <f t="shared" si="753"/>
        <v/>
      </c>
      <c r="X14763" s="53" t="str">
        <f t="shared" si="753"/>
        <v/>
      </c>
    </row>
    <row r="14764" spans="18:24" hidden="1" x14ac:dyDescent="0.3">
      <c r="R14764">
        <f t="shared" si="751"/>
        <v>0</v>
      </c>
      <c r="S14764">
        <f t="shared" si="752"/>
        <v>0</v>
      </c>
      <c r="T14764" s="53" t="str">
        <f t="shared" si="753"/>
        <v/>
      </c>
      <c r="U14764" s="53" t="str">
        <f t="shared" si="753"/>
        <v/>
      </c>
      <c r="V14764" s="53" t="str">
        <f t="shared" si="753"/>
        <v/>
      </c>
      <c r="W14764" s="53" t="str">
        <f t="shared" si="753"/>
        <v/>
      </c>
      <c r="X14764" s="53" t="str">
        <f t="shared" si="753"/>
        <v/>
      </c>
    </row>
    <row r="14765" spans="18:24" hidden="1" x14ac:dyDescent="0.3">
      <c r="R14765">
        <f t="shared" si="751"/>
        <v>0</v>
      </c>
      <c r="S14765">
        <f t="shared" si="752"/>
        <v>0</v>
      </c>
      <c r="T14765" s="53" t="str">
        <f t="shared" si="753"/>
        <v/>
      </c>
      <c r="U14765" s="53" t="str">
        <f t="shared" si="753"/>
        <v/>
      </c>
      <c r="V14765" s="53" t="str">
        <f t="shared" si="753"/>
        <v/>
      </c>
      <c r="W14765" s="53" t="str">
        <f t="shared" si="753"/>
        <v/>
      </c>
      <c r="X14765" s="53" t="str">
        <f t="shared" si="753"/>
        <v/>
      </c>
    </row>
    <row r="14766" spans="18:24" hidden="1" x14ac:dyDescent="0.3">
      <c r="R14766">
        <f t="shared" si="751"/>
        <v>0</v>
      </c>
      <c r="S14766">
        <f t="shared" si="752"/>
        <v>0</v>
      </c>
      <c r="T14766" s="53" t="str">
        <f t="shared" si="753"/>
        <v/>
      </c>
      <c r="U14766" s="53" t="str">
        <f t="shared" si="753"/>
        <v/>
      </c>
      <c r="V14766" s="53" t="str">
        <f t="shared" si="753"/>
        <v/>
      </c>
      <c r="W14766" s="53" t="str">
        <f t="shared" si="753"/>
        <v/>
      </c>
      <c r="X14766" s="53" t="str">
        <f t="shared" si="753"/>
        <v/>
      </c>
    </row>
    <row r="14767" spans="18:24" hidden="1" x14ac:dyDescent="0.3">
      <c r="R14767">
        <f t="shared" si="751"/>
        <v>0</v>
      </c>
      <c r="S14767">
        <f t="shared" si="752"/>
        <v>0</v>
      </c>
      <c r="T14767" s="53" t="str">
        <f t="shared" si="753"/>
        <v/>
      </c>
      <c r="U14767" s="53" t="str">
        <f t="shared" si="753"/>
        <v/>
      </c>
      <c r="V14767" s="53" t="str">
        <f t="shared" si="753"/>
        <v/>
      </c>
      <c r="W14767" s="53" t="str">
        <f t="shared" si="753"/>
        <v/>
      </c>
      <c r="X14767" s="53" t="str">
        <f t="shared" si="753"/>
        <v/>
      </c>
    </row>
    <row r="14768" spans="18:24" hidden="1" x14ac:dyDescent="0.3">
      <c r="R14768">
        <f t="shared" si="751"/>
        <v>0</v>
      </c>
      <c r="S14768">
        <f t="shared" si="752"/>
        <v>0</v>
      </c>
      <c r="T14768" s="53" t="str">
        <f t="shared" si="753"/>
        <v/>
      </c>
      <c r="U14768" s="53" t="str">
        <f t="shared" si="753"/>
        <v/>
      </c>
      <c r="V14768" s="53" t="str">
        <f t="shared" si="753"/>
        <v/>
      </c>
      <c r="W14768" s="53" t="str">
        <f t="shared" si="753"/>
        <v/>
      </c>
      <c r="X14768" s="53" t="str">
        <f t="shared" si="753"/>
        <v/>
      </c>
    </row>
    <row r="14769" spans="18:24" hidden="1" x14ac:dyDescent="0.3">
      <c r="R14769">
        <f t="shared" si="751"/>
        <v>0</v>
      </c>
      <c r="S14769">
        <f t="shared" si="752"/>
        <v>0</v>
      </c>
      <c r="T14769" s="53" t="str">
        <f t="shared" si="753"/>
        <v/>
      </c>
      <c r="U14769" s="53" t="str">
        <f t="shared" si="753"/>
        <v/>
      </c>
      <c r="V14769" s="53" t="str">
        <f t="shared" si="753"/>
        <v/>
      </c>
      <c r="W14769" s="53" t="str">
        <f t="shared" si="753"/>
        <v/>
      </c>
      <c r="X14769" s="53" t="str">
        <f t="shared" si="753"/>
        <v/>
      </c>
    </row>
    <row r="14770" spans="18:24" hidden="1" x14ac:dyDescent="0.3">
      <c r="R14770">
        <f t="shared" si="751"/>
        <v>0</v>
      </c>
      <c r="S14770">
        <f t="shared" si="752"/>
        <v>0</v>
      </c>
      <c r="T14770" s="53" t="str">
        <f t="shared" si="753"/>
        <v/>
      </c>
      <c r="U14770" s="53" t="str">
        <f t="shared" si="753"/>
        <v/>
      </c>
      <c r="V14770" s="53" t="str">
        <f t="shared" si="753"/>
        <v/>
      </c>
      <c r="W14770" s="53" t="str">
        <f t="shared" si="753"/>
        <v/>
      </c>
      <c r="X14770" s="53" t="str">
        <f t="shared" si="753"/>
        <v/>
      </c>
    </row>
    <row r="14771" spans="18:24" hidden="1" x14ac:dyDescent="0.3">
      <c r="R14771">
        <f t="shared" si="751"/>
        <v>0</v>
      </c>
      <c r="S14771">
        <f t="shared" si="752"/>
        <v>0</v>
      </c>
      <c r="T14771" s="53" t="str">
        <f t="shared" si="753"/>
        <v/>
      </c>
      <c r="U14771" s="53" t="str">
        <f t="shared" si="753"/>
        <v/>
      </c>
      <c r="V14771" s="53" t="str">
        <f t="shared" si="753"/>
        <v/>
      </c>
      <c r="W14771" s="53" t="str">
        <f t="shared" si="753"/>
        <v/>
      </c>
      <c r="X14771" s="53" t="str">
        <f t="shared" si="753"/>
        <v/>
      </c>
    </row>
    <row r="14772" spans="18:24" hidden="1" x14ac:dyDescent="0.3">
      <c r="R14772">
        <f t="shared" si="751"/>
        <v>0</v>
      </c>
      <c r="S14772">
        <f t="shared" si="752"/>
        <v>0</v>
      </c>
      <c r="T14772" s="53" t="str">
        <f t="shared" si="753"/>
        <v/>
      </c>
      <c r="U14772" s="53" t="str">
        <f t="shared" si="753"/>
        <v/>
      </c>
      <c r="V14772" s="53" t="str">
        <f t="shared" si="753"/>
        <v/>
      </c>
      <c r="W14772" s="53" t="str">
        <f t="shared" si="753"/>
        <v/>
      </c>
      <c r="X14772" s="53" t="str">
        <f t="shared" si="753"/>
        <v/>
      </c>
    </row>
    <row r="14773" spans="18:24" hidden="1" x14ac:dyDescent="0.3">
      <c r="R14773">
        <f t="shared" si="751"/>
        <v>0</v>
      </c>
      <c r="S14773">
        <f t="shared" si="752"/>
        <v>0</v>
      </c>
      <c r="T14773" s="53" t="str">
        <f t="shared" si="753"/>
        <v/>
      </c>
      <c r="U14773" s="53" t="str">
        <f t="shared" si="753"/>
        <v/>
      </c>
      <c r="V14773" s="53" t="str">
        <f t="shared" si="753"/>
        <v/>
      </c>
      <c r="W14773" s="53" t="str">
        <f t="shared" si="753"/>
        <v/>
      </c>
      <c r="X14773" s="53" t="str">
        <f t="shared" si="753"/>
        <v/>
      </c>
    </row>
    <row r="14774" spans="18:24" hidden="1" x14ac:dyDescent="0.3">
      <c r="R14774">
        <f t="shared" si="751"/>
        <v>0</v>
      </c>
      <c r="S14774">
        <f t="shared" si="752"/>
        <v>0</v>
      </c>
      <c r="T14774" s="53" t="str">
        <f t="shared" si="753"/>
        <v/>
      </c>
      <c r="U14774" s="53" t="str">
        <f t="shared" si="753"/>
        <v/>
      </c>
      <c r="V14774" s="53" t="str">
        <f t="shared" si="753"/>
        <v/>
      </c>
      <c r="W14774" s="53" t="str">
        <f t="shared" si="753"/>
        <v/>
      </c>
      <c r="X14774" s="53" t="str">
        <f t="shared" si="753"/>
        <v/>
      </c>
    </row>
    <row r="14775" spans="18:24" hidden="1" x14ac:dyDescent="0.3">
      <c r="R14775">
        <f t="shared" si="751"/>
        <v>0</v>
      </c>
      <c r="S14775">
        <f t="shared" si="752"/>
        <v>0</v>
      </c>
      <c r="T14775" s="53" t="str">
        <f t="shared" si="753"/>
        <v/>
      </c>
      <c r="U14775" s="53" t="str">
        <f t="shared" si="753"/>
        <v/>
      </c>
      <c r="V14775" s="53" t="str">
        <f t="shared" si="753"/>
        <v/>
      </c>
      <c r="W14775" s="53" t="str">
        <f t="shared" si="753"/>
        <v/>
      </c>
      <c r="X14775" s="53" t="str">
        <f t="shared" si="753"/>
        <v/>
      </c>
    </row>
    <row r="14776" spans="18:24" hidden="1" x14ac:dyDescent="0.3">
      <c r="R14776">
        <f t="shared" si="751"/>
        <v>0</v>
      </c>
      <c r="S14776">
        <f t="shared" si="752"/>
        <v>0</v>
      </c>
      <c r="T14776" s="53" t="str">
        <f t="shared" si="753"/>
        <v/>
      </c>
      <c r="U14776" s="53" t="str">
        <f t="shared" si="753"/>
        <v/>
      </c>
      <c r="V14776" s="53" t="str">
        <f t="shared" si="753"/>
        <v/>
      </c>
      <c r="W14776" s="53" t="str">
        <f t="shared" si="753"/>
        <v/>
      </c>
      <c r="X14776" s="53" t="str">
        <f t="shared" si="753"/>
        <v/>
      </c>
    </row>
    <row r="14777" spans="18:24" hidden="1" x14ac:dyDescent="0.3">
      <c r="R14777">
        <f t="shared" si="751"/>
        <v>0</v>
      </c>
      <c r="S14777">
        <f t="shared" si="752"/>
        <v>0</v>
      </c>
      <c r="T14777" s="53" t="str">
        <f t="shared" si="753"/>
        <v/>
      </c>
      <c r="U14777" s="53" t="str">
        <f t="shared" si="753"/>
        <v/>
      </c>
      <c r="V14777" s="53" t="str">
        <f t="shared" si="753"/>
        <v/>
      </c>
      <c r="W14777" s="53" t="str">
        <f t="shared" si="753"/>
        <v/>
      </c>
      <c r="X14777" s="53" t="str">
        <f t="shared" si="753"/>
        <v/>
      </c>
    </row>
    <row r="14778" spans="18:24" hidden="1" x14ac:dyDescent="0.3">
      <c r="R14778">
        <f t="shared" si="751"/>
        <v>0</v>
      </c>
      <c r="S14778">
        <f t="shared" si="752"/>
        <v>0</v>
      </c>
      <c r="T14778" s="53" t="str">
        <f t="shared" si="753"/>
        <v/>
      </c>
      <c r="U14778" s="53" t="str">
        <f t="shared" si="753"/>
        <v/>
      </c>
      <c r="V14778" s="53" t="str">
        <f t="shared" si="753"/>
        <v/>
      </c>
      <c r="W14778" s="53" t="str">
        <f t="shared" si="753"/>
        <v/>
      </c>
      <c r="X14778" s="53" t="str">
        <f t="shared" si="753"/>
        <v/>
      </c>
    </row>
    <row r="14779" spans="18:24" hidden="1" x14ac:dyDescent="0.3">
      <c r="R14779">
        <f t="shared" si="751"/>
        <v>0</v>
      </c>
      <c r="S14779">
        <f t="shared" si="752"/>
        <v>0</v>
      </c>
      <c r="T14779" s="53" t="str">
        <f t="shared" si="753"/>
        <v/>
      </c>
      <c r="U14779" s="53" t="str">
        <f t="shared" si="753"/>
        <v/>
      </c>
      <c r="V14779" s="53" t="str">
        <f t="shared" si="753"/>
        <v/>
      </c>
      <c r="W14779" s="53" t="str">
        <f t="shared" si="753"/>
        <v/>
      </c>
      <c r="X14779" s="53" t="str">
        <f t="shared" si="753"/>
        <v/>
      </c>
    </row>
    <row r="14780" spans="18:24" hidden="1" x14ac:dyDescent="0.3">
      <c r="R14780">
        <f t="shared" si="751"/>
        <v>0</v>
      </c>
      <c r="S14780">
        <f t="shared" si="752"/>
        <v>0</v>
      </c>
      <c r="T14780" s="53" t="str">
        <f t="shared" si="753"/>
        <v/>
      </c>
      <c r="U14780" s="53" t="str">
        <f t="shared" si="753"/>
        <v/>
      </c>
      <c r="V14780" s="53" t="str">
        <f t="shared" si="753"/>
        <v/>
      </c>
      <c r="W14780" s="53" t="str">
        <f t="shared" si="753"/>
        <v/>
      </c>
      <c r="X14780" s="53" t="str">
        <f t="shared" si="753"/>
        <v/>
      </c>
    </row>
    <row r="14781" spans="18:24" hidden="1" x14ac:dyDescent="0.3">
      <c r="R14781">
        <f t="shared" si="751"/>
        <v>0</v>
      </c>
      <c r="S14781">
        <f t="shared" si="752"/>
        <v>0</v>
      </c>
      <c r="T14781" s="53" t="str">
        <f t="shared" si="753"/>
        <v/>
      </c>
      <c r="U14781" s="53" t="str">
        <f t="shared" si="753"/>
        <v/>
      </c>
      <c r="V14781" s="53" t="str">
        <f t="shared" si="753"/>
        <v/>
      </c>
      <c r="W14781" s="53" t="str">
        <f t="shared" si="753"/>
        <v/>
      </c>
      <c r="X14781" s="53" t="str">
        <f t="shared" si="753"/>
        <v/>
      </c>
    </row>
    <row r="14782" spans="18:24" hidden="1" x14ac:dyDescent="0.3">
      <c r="R14782">
        <f t="shared" si="751"/>
        <v>0</v>
      </c>
      <c r="S14782">
        <f t="shared" si="752"/>
        <v>0</v>
      </c>
      <c r="T14782" s="53" t="str">
        <f t="shared" si="753"/>
        <v/>
      </c>
      <c r="U14782" s="53" t="str">
        <f t="shared" si="753"/>
        <v/>
      </c>
      <c r="V14782" s="53" t="str">
        <f t="shared" si="753"/>
        <v/>
      </c>
      <c r="W14782" s="53" t="str">
        <f t="shared" si="753"/>
        <v/>
      </c>
      <c r="X14782" s="53" t="str">
        <f t="shared" si="753"/>
        <v/>
      </c>
    </row>
    <row r="14783" spans="18:24" hidden="1" x14ac:dyDescent="0.3">
      <c r="R14783">
        <f t="shared" si="751"/>
        <v>0</v>
      </c>
      <c r="S14783">
        <f t="shared" si="752"/>
        <v>0</v>
      </c>
      <c r="T14783" s="53" t="str">
        <f t="shared" si="753"/>
        <v/>
      </c>
      <c r="U14783" s="53" t="str">
        <f t="shared" si="753"/>
        <v/>
      </c>
      <c r="V14783" s="53" t="str">
        <f t="shared" si="753"/>
        <v/>
      </c>
      <c r="W14783" s="53" t="str">
        <f t="shared" si="753"/>
        <v/>
      </c>
      <c r="X14783" s="53" t="str">
        <f t="shared" si="753"/>
        <v/>
      </c>
    </row>
    <row r="14784" spans="18:24" hidden="1" x14ac:dyDescent="0.3">
      <c r="R14784">
        <f t="shared" si="751"/>
        <v>0</v>
      </c>
      <c r="S14784">
        <f t="shared" si="752"/>
        <v>0</v>
      </c>
      <c r="T14784" s="53" t="str">
        <f t="shared" ref="T14784:X14809" si="754">IF(OR(COUNTIF($D14784,"*"&amp;T$5&amp;"*")&gt;0,$D14784="GRUPO TEPSA"),T$5,"")</f>
        <v/>
      </c>
      <c r="U14784" s="53" t="str">
        <f t="shared" si="754"/>
        <v/>
      </c>
      <c r="V14784" s="53" t="str">
        <f t="shared" si="754"/>
        <v/>
      </c>
      <c r="W14784" s="53" t="str">
        <f t="shared" si="754"/>
        <v/>
      </c>
      <c r="X14784" s="53" t="str">
        <f t="shared" si="754"/>
        <v/>
      </c>
    </row>
    <row r="14785" spans="18:24" hidden="1" x14ac:dyDescent="0.3">
      <c r="R14785">
        <f t="shared" si="751"/>
        <v>0</v>
      </c>
      <c r="S14785">
        <f t="shared" si="752"/>
        <v>0</v>
      </c>
      <c r="T14785" s="53" t="str">
        <f t="shared" si="754"/>
        <v/>
      </c>
      <c r="U14785" s="53" t="str">
        <f t="shared" si="754"/>
        <v/>
      </c>
      <c r="V14785" s="53" t="str">
        <f t="shared" si="754"/>
        <v/>
      </c>
      <c r="W14785" s="53" t="str">
        <f t="shared" si="754"/>
        <v/>
      </c>
      <c r="X14785" s="53" t="str">
        <f t="shared" si="754"/>
        <v/>
      </c>
    </row>
    <row r="14786" spans="18:24" hidden="1" x14ac:dyDescent="0.3">
      <c r="R14786">
        <f t="shared" si="751"/>
        <v>0</v>
      </c>
      <c r="S14786">
        <f t="shared" si="752"/>
        <v>0</v>
      </c>
      <c r="T14786" s="53" t="str">
        <f t="shared" si="754"/>
        <v/>
      </c>
      <c r="U14786" s="53" t="str">
        <f t="shared" si="754"/>
        <v/>
      </c>
      <c r="V14786" s="53" t="str">
        <f t="shared" si="754"/>
        <v/>
      </c>
      <c r="W14786" s="53" t="str">
        <f t="shared" si="754"/>
        <v/>
      </c>
      <c r="X14786" s="53" t="str">
        <f t="shared" si="754"/>
        <v/>
      </c>
    </row>
    <row r="14787" spans="18:24" hidden="1" x14ac:dyDescent="0.3">
      <c r="R14787">
        <f t="shared" si="751"/>
        <v>0</v>
      </c>
      <c r="S14787">
        <f t="shared" si="752"/>
        <v>0</v>
      </c>
      <c r="T14787" s="53" t="str">
        <f t="shared" si="754"/>
        <v/>
      </c>
      <c r="U14787" s="53" t="str">
        <f t="shared" si="754"/>
        <v/>
      </c>
      <c r="V14787" s="53" t="str">
        <f t="shared" si="754"/>
        <v/>
      </c>
      <c r="W14787" s="53" t="str">
        <f t="shared" si="754"/>
        <v/>
      </c>
      <c r="X14787" s="53" t="str">
        <f t="shared" si="754"/>
        <v/>
      </c>
    </row>
    <row r="14788" spans="18:24" hidden="1" x14ac:dyDescent="0.3">
      <c r="R14788">
        <f t="shared" si="751"/>
        <v>0</v>
      </c>
      <c r="S14788">
        <f t="shared" si="752"/>
        <v>0</v>
      </c>
      <c r="T14788" s="53" t="str">
        <f t="shared" si="754"/>
        <v/>
      </c>
      <c r="U14788" s="53" t="str">
        <f t="shared" si="754"/>
        <v/>
      </c>
      <c r="V14788" s="53" t="str">
        <f t="shared" si="754"/>
        <v/>
      </c>
      <c r="W14788" s="53" t="str">
        <f t="shared" si="754"/>
        <v/>
      </c>
      <c r="X14788" s="53" t="str">
        <f t="shared" si="754"/>
        <v/>
      </c>
    </row>
    <row r="14789" spans="18:24" hidden="1" x14ac:dyDescent="0.3">
      <c r="R14789">
        <f t="shared" si="751"/>
        <v>0</v>
      </c>
      <c r="S14789">
        <f t="shared" si="752"/>
        <v>0</v>
      </c>
      <c r="T14789" s="53" t="str">
        <f t="shared" si="754"/>
        <v/>
      </c>
      <c r="U14789" s="53" t="str">
        <f t="shared" si="754"/>
        <v/>
      </c>
      <c r="V14789" s="53" t="str">
        <f t="shared" si="754"/>
        <v/>
      </c>
      <c r="W14789" s="53" t="str">
        <f t="shared" si="754"/>
        <v/>
      </c>
      <c r="X14789" s="53" t="str">
        <f t="shared" si="754"/>
        <v/>
      </c>
    </row>
    <row r="14790" spans="18:24" hidden="1" x14ac:dyDescent="0.3">
      <c r="R14790">
        <f t="shared" si="751"/>
        <v>0</v>
      </c>
      <c r="S14790">
        <f t="shared" si="752"/>
        <v>0</v>
      </c>
      <c r="T14790" s="53" t="str">
        <f t="shared" si="754"/>
        <v/>
      </c>
      <c r="U14790" s="53" t="str">
        <f t="shared" si="754"/>
        <v/>
      </c>
      <c r="V14790" s="53" t="str">
        <f t="shared" si="754"/>
        <v/>
      </c>
      <c r="W14790" s="53" t="str">
        <f t="shared" si="754"/>
        <v/>
      </c>
      <c r="X14790" s="53" t="str">
        <f t="shared" si="754"/>
        <v/>
      </c>
    </row>
    <row r="14791" spans="18:24" hidden="1" x14ac:dyDescent="0.3">
      <c r="R14791">
        <f t="shared" ref="R14791:R14809" si="755">IF(OR(D14791="GRUPO TEPSA",D14791="TODAS"),P14791/5,P14791)</f>
        <v>0</v>
      </c>
      <c r="S14791">
        <f t="shared" si="752"/>
        <v>0</v>
      </c>
      <c r="T14791" s="53" t="str">
        <f t="shared" si="754"/>
        <v/>
      </c>
      <c r="U14791" s="53" t="str">
        <f t="shared" si="754"/>
        <v/>
      </c>
      <c r="V14791" s="53" t="str">
        <f t="shared" si="754"/>
        <v/>
      </c>
      <c r="W14791" s="53" t="str">
        <f t="shared" si="754"/>
        <v/>
      </c>
      <c r="X14791" s="53" t="str">
        <f t="shared" si="754"/>
        <v/>
      </c>
    </row>
    <row r="14792" spans="18:24" hidden="1" x14ac:dyDescent="0.3">
      <c r="R14792">
        <f t="shared" si="755"/>
        <v>0</v>
      </c>
      <c r="S14792">
        <f t="shared" si="752"/>
        <v>0</v>
      </c>
      <c r="T14792" s="53" t="str">
        <f t="shared" si="754"/>
        <v/>
      </c>
      <c r="U14792" s="53" t="str">
        <f t="shared" si="754"/>
        <v/>
      </c>
      <c r="V14792" s="53" t="str">
        <f t="shared" si="754"/>
        <v/>
      </c>
      <c r="W14792" s="53" t="str">
        <f t="shared" si="754"/>
        <v/>
      </c>
      <c r="X14792" s="53" t="str">
        <f t="shared" si="754"/>
        <v/>
      </c>
    </row>
    <row r="14793" spans="18:24" hidden="1" x14ac:dyDescent="0.3">
      <c r="R14793">
        <f t="shared" si="755"/>
        <v>0</v>
      </c>
      <c r="S14793">
        <f t="shared" si="752"/>
        <v>0</v>
      </c>
      <c r="T14793" s="53" t="str">
        <f t="shared" si="754"/>
        <v/>
      </c>
      <c r="U14793" s="53" t="str">
        <f t="shared" si="754"/>
        <v/>
      </c>
      <c r="V14793" s="53" t="str">
        <f t="shared" si="754"/>
        <v/>
      </c>
      <c r="W14793" s="53" t="str">
        <f t="shared" si="754"/>
        <v/>
      </c>
      <c r="X14793" s="53" t="str">
        <f t="shared" si="754"/>
        <v/>
      </c>
    </row>
    <row r="14794" spans="18:24" hidden="1" x14ac:dyDescent="0.3">
      <c r="R14794">
        <f t="shared" si="755"/>
        <v>0</v>
      </c>
      <c r="S14794">
        <f t="shared" si="752"/>
        <v>0</v>
      </c>
      <c r="T14794" s="53" t="str">
        <f t="shared" si="754"/>
        <v/>
      </c>
      <c r="U14794" s="53" t="str">
        <f t="shared" si="754"/>
        <v/>
      </c>
      <c r="V14794" s="53" t="str">
        <f t="shared" si="754"/>
        <v/>
      </c>
      <c r="W14794" s="53" t="str">
        <f t="shared" si="754"/>
        <v/>
      </c>
      <c r="X14794" s="53" t="str">
        <f t="shared" si="754"/>
        <v/>
      </c>
    </row>
    <row r="14795" spans="18:24" hidden="1" x14ac:dyDescent="0.3">
      <c r="R14795">
        <f t="shared" si="755"/>
        <v>0</v>
      </c>
      <c r="S14795">
        <f t="shared" ref="S14795:S14809" si="756">IF(OR(D14795="GRUPO TEPSA",D14795="TODAS"),Q14795/5,Q14795)</f>
        <v>0</v>
      </c>
      <c r="T14795" s="53" t="str">
        <f t="shared" si="754"/>
        <v/>
      </c>
      <c r="U14795" s="53" t="str">
        <f t="shared" si="754"/>
        <v/>
      </c>
      <c r="V14795" s="53" t="str">
        <f t="shared" si="754"/>
        <v/>
      </c>
      <c r="W14795" s="53" t="str">
        <f t="shared" si="754"/>
        <v/>
      </c>
      <c r="X14795" s="53" t="str">
        <f t="shared" si="754"/>
        <v/>
      </c>
    </row>
    <row r="14796" spans="18:24" hidden="1" x14ac:dyDescent="0.3">
      <c r="R14796">
        <f t="shared" si="755"/>
        <v>0</v>
      </c>
      <c r="S14796">
        <f t="shared" si="756"/>
        <v>0</v>
      </c>
      <c r="T14796" s="53" t="str">
        <f t="shared" si="754"/>
        <v/>
      </c>
      <c r="U14796" s="53" t="str">
        <f t="shared" si="754"/>
        <v/>
      </c>
      <c r="V14796" s="53" t="str">
        <f t="shared" si="754"/>
        <v/>
      </c>
      <c r="W14796" s="53" t="str">
        <f t="shared" si="754"/>
        <v/>
      </c>
      <c r="X14796" s="53" t="str">
        <f t="shared" si="754"/>
        <v/>
      </c>
    </row>
    <row r="14797" spans="18:24" hidden="1" x14ac:dyDescent="0.3">
      <c r="R14797">
        <f t="shared" si="755"/>
        <v>0</v>
      </c>
      <c r="S14797">
        <f t="shared" si="756"/>
        <v>0</v>
      </c>
      <c r="T14797" s="53" t="str">
        <f t="shared" si="754"/>
        <v/>
      </c>
      <c r="U14797" s="53" t="str">
        <f t="shared" si="754"/>
        <v/>
      </c>
      <c r="V14797" s="53" t="str">
        <f t="shared" si="754"/>
        <v/>
      </c>
      <c r="W14797" s="53" t="str">
        <f t="shared" si="754"/>
        <v/>
      </c>
      <c r="X14797" s="53" t="str">
        <f t="shared" si="754"/>
        <v/>
      </c>
    </row>
    <row r="14798" spans="18:24" hidden="1" x14ac:dyDescent="0.3">
      <c r="R14798">
        <f t="shared" si="755"/>
        <v>0</v>
      </c>
      <c r="S14798">
        <f t="shared" si="756"/>
        <v>0</v>
      </c>
      <c r="T14798" s="53" t="str">
        <f t="shared" si="754"/>
        <v/>
      </c>
      <c r="U14798" s="53" t="str">
        <f t="shared" si="754"/>
        <v/>
      </c>
      <c r="V14798" s="53" t="str">
        <f t="shared" si="754"/>
        <v/>
      </c>
      <c r="W14798" s="53" t="str">
        <f t="shared" si="754"/>
        <v/>
      </c>
      <c r="X14798" s="53" t="str">
        <f t="shared" si="754"/>
        <v/>
      </c>
    </row>
    <row r="14799" spans="18:24" hidden="1" x14ac:dyDescent="0.3">
      <c r="R14799">
        <f t="shared" si="755"/>
        <v>0</v>
      </c>
      <c r="S14799">
        <f t="shared" si="756"/>
        <v>0</v>
      </c>
      <c r="T14799" s="53" t="str">
        <f t="shared" si="754"/>
        <v/>
      </c>
      <c r="U14799" s="53" t="str">
        <f t="shared" si="754"/>
        <v/>
      </c>
      <c r="V14799" s="53" t="str">
        <f t="shared" si="754"/>
        <v/>
      </c>
      <c r="W14799" s="53" t="str">
        <f t="shared" si="754"/>
        <v/>
      </c>
      <c r="X14799" s="53" t="str">
        <f t="shared" si="754"/>
        <v/>
      </c>
    </row>
    <row r="14800" spans="18:24" hidden="1" x14ac:dyDescent="0.3">
      <c r="R14800">
        <f t="shared" si="755"/>
        <v>0</v>
      </c>
      <c r="S14800">
        <f t="shared" si="756"/>
        <v>0</v>
      </c>
      <c r="T14800" s="53" t="str">
        <f t="shared" si="754"/>
        <v/>
      </c>
      <c r="U14800" s="53" t="str">
        <f t="shared" si="754"/>
        <v/>
      </c>
      <c r="V14800" s="53" t="str">
        <f t="shared" si="754"/>
        <v/>
      </c>
      <c r="W14800" s="53" t="str">
        <f t="shared" si="754"/>
        <v/>
      </c>
      <c r="X14800" s="53" t="str">
        <f t="shared" si="754"/>
        <v/>
      </c>
    </row>
    <row r="14801" spans="18:24" hidden="1" x14ac:dyDescent="0.3">
      <c r="R14801">
        <f t="shared" si="755"/>
        <v>0</v>
      </c>
      <c r="S14801">
        <f t="shared" si="756"/>
        <v>0</v>
      </c>
      <c r="T14801" s="53" t="str">
        <f t="shared" si="754"/>
        <v/>
      </c>
      <c r="U14801" s="53" t="str">
        <f t="shared" si="754"/>
        <v/>
      </c>
      <c r="V14801" s="53" t="str">
        <f t="shared" si="754"/>
        <v/>
      </c>
      <c r="W14801" s="53" t="str">
        <f t="shared" si="754"/>
        <v/>
      </c>
      <c r="X14801" s="53" t="str">
        <f t="shared" si="754"/>
        <v/>
      </c>
    </row>
    <row r="14802" spans="18:24" hidden="1" x14ac:dyDescent="0.3">
      <c r="R14802">
        <f t="shared" si="755"/>
        <v>0</v>
      </c>
      <c r="S14802">
        <f t="shared" si="756"/>
        <v>0</v>
      </c>
      <c r="T14802" s="53" t="str">
        <f t="shared" si="754"/>
        <v/>
      </c>
      <c r="U14802" s="53" t="str">
        <f t="shared" si="754"/>
        <v/>
      </c>
      <c r="V14802" s="53" t="str">
        <f t="shared" si="754"/>
        <v/>
      </c>
      <c r="W14802" s="53" t="str">
        <f t="shared" si="754"/>
        <v/>
      </c>
      <c r="X14802" s="53" t="str">
        <f t="shared" si="754"/>
        <v/>
      </c>
    </row>
    <row r="14803" spans="18:24" hidden="1" x14ac:dyDescent="0.3">
      <c r="R14803">
        <f t="shared" si="755"/>
        <v>0</v>
      </c>
      <c r="S14803">
        <f t="shared" si="756"/>
        <v>0</v>
      </c>
      <c r="T14803" s="53" t="str">
        <f t="shared" si="754"/>
        <v/>
      </c>
      <c r="U14803" s="53" t="str">
        <f t="shared" si="754"/>
        <v/>
      </c>
      <c r="V14803" s="53" t="str">
        <f t="shared" si="754"/>
        <v/>
      </c>
      <c r="W14803" s="53" t="str">
        <f t="shared" si="754"/>
        <v/>
      </c>
      <c r="X14803" s="53" t="str">
        <f t="shared" si="754"/>
        <v/>
      </c>
    </row>
    <row r="14804" spans="18:24" hidden="1" x14ac:dyDescent="0.3">
      <c r="R14804">
        <f t="shared" si="755"/>
        <v>0</v>
      </c>
      <c r="S14804">
        <f t="shared" si="756"/>
        <v>0</v>
      </c>
      <c r="T14804" s="53" t="str">
        <f t="shared" si="754"/>
        <v/>
      </c>
      <c r="U14804" s="53" t="str">
        <f t="shared" si="754"/>
        <v/>
      </c>
      <c r="V14804" s="53" t="str">
        <f t="shared" si="754"/>
        <v/>
      </c>
      <c r="W14804" s="53" t="str">
        <f t="shared" si="754"/>
        <v/>
      </c>
      <c r="X14804" s="53" t="str">
        <f t="shared" si="754"/>
        <v/>
      </c>
    </row>
    <row r="14805" spans="18:24" hidden="1" x14ac:dyDescent="0.3">
      <c r="R14805">
        <f t="shared" si="755"/>
        <v>0</v>
      </c>
      <c r="S14805">
        <f t="shared" si="756"/>
        <v>0</v>
      </c>
      <c r="T14805" s="53" t="str">
        <f t="shared" si="754"/>
        <v/>
      </c>
      <c r="U14805" s="53" t="str">
        <f t="shared" si="754"/>
        <v/>
      </c>
      <c r="V14805" s="53" t="str">
        <f t="shared" si="754"/>
        <v/>
      </c>
      <c r="W14805" s="53" t="str">
        <f t="shared" si="754"/>
        <v/>
      </c>
      <c r="X14805" s="53" t="str">
        <f t="shared" si="754"/>
        <v/>
      </c>
    </row>
    <row r="14806" spans="18:24" hidden="1" x14ac:dyDescent="0.3">
      <c r="R14806">
        <f t="shared" si="755"/>
        <v>0</v>
      </c>
      <c r="S14806">
        <f t="shared" si="756"/>
        <v>0</v>
      </c>
      <c r="T14806" s="53" t="str">
        <f t="shared" si="754"/>
        <v/>
      </c>
      <c r="U14806" s="53" t="str">
        <f t="shared" si="754"/>
        <v/>
      </c>
      <c r="V14806" s="53" t="str">
        <f t="shared" si="754"/>
        <v/>
      </c>
      <c r="W14806" s="53" t="str">
        <f t="shared" si="754"/>
        <v/>
      </c>
      <c r="X14806" s="53" t="str">
        <f t="shared" si="754"/>
        <v/>
      </c>
    </row>
    <row r="14807" spans="18:24" hidden="1" x14ac:dyDescent="0.3">
      <c r="R14807">
        <f t="shared" si="755"/>
        <v>0</v>
      </c>
      <c r="S14807">
        <f t="shared" si="756"/>
        <v>0</v>
      </c>
      <c r="T14807" s="53" t="str">
        <f t="shared" si="754"/>
        <v/>
      </c>
      <c r="U14807" s="53" t="str">
        <f t="shared" si="754"/>
        <v/>
      </c>
      <c r="V14807" s="53" t="str">
        <f t="shared" si="754"/>
        <v/>
      </c>
      <c r="W14807" s="53" t="str">
        <f t="shared" si="754"/>
        <v/>
      </c>
      <c r="X14807" s="53" t="str">
        <f t="shared" si="754"/>
        <v/>
      </c>
    </row>
    <row r="14808" spans="18:24" hidden="1" x14ac:dyDescent="0.3">
      <c r="R14808">
        <f t="shared" si="755"/>
        <v>0</v>
      </c>
      <c r="S14808">
        <f t="shared" si="756"/>
        <v>0</v>
      </c>
      <c r="T14808" s="53" t="str">
        <f t="shared" si="754"/>
        <v/>
      </c>
      <c r="U14808" s="53" t="str">
        <f t="shared" si="754"/>
        <v/>
      </c>
      <c r="V14808" s="53" t="str">
        <f t="shared" si="754"/>
        <v/>
      </c>
      <c r="W14808" s="53" t="str">
        <f t="shared" si="754"/>
        <v/>
      </c>
      <c r="X14808" s="53" t="str">
        <f t="shared" si="754"/>
        <v/>
      </c>
    </row>
    <row r="14809" spans="18:24" hidden="1" x14ac:dyDescent="0.3">
      <c r="R14809">
        <f t="shared" si="755"/>
        <v>0</v>
      </c>
      <c r="S14809">
        <f t="shared" si="756"/>
        <v>0</v>
      </c>
      <c r="T14809" s="53" t="str">
        <f t="shared" si="754"/>
        <v/>
      </c>
      <c r="U14809" s="53" t="str">
        <f t="shared" si="754"/>
        <v/>
      </c>
      <c r="V14809" s="53" t="str">
        <f t="shared" si="754"/>
        <v/>
      </c>
      <c r="W14809" s="53" t="str">
        <f t="shared" si="754"/>
        <v/>
      </c>
      <c r="X14809" s="53" t="str">
        <f t="shared" si="754"/>
        <v/>
      </c>
    </row>
  </sheetData>
  <autoFilter ref="A5:X14809" xr:uid="{946892E0-5547-469D-9AF3-2A383DDC8225}">
    <filterColumn colId="6">
      <filters>
        <filter val="15/03/2024"/>
      </filters>
    </filterColumn>
  </autoFilter>
  <dataConsolidate>
    <dataRefs count="1">
      <dataRef ref="A5:Q9" sheet="Actividades" r:id="rId1"/>
    </dataRefs>
  </dataConsolidate>
  <pageMargins left="0.7" right="0.7" top="0.75" bottom="0.75" header="0.3" footer="0.3"/>
  <pageSetup orientation="portrait"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2092D-961F-4C43-A360-1A8DBAAA8D88}">
  <sheetPr codeName="Hoja8">
    <tabColor rgb="FF66FF33"/>
  </sheetPr>
  <dimension ref="A3:CF257"/>
  <sheetViews>
    <sheetView showGridLines="0" zoomScale="66" zoomScaleNormal="66" workbookViewId="0">
      <pane xSplit="1" ySplit="2" topLeftCell="AG3" activePane="bottomRight" state="frozen"/>
      <selection pane="topRight" activeCell="B1" sqref="B1"/>
      <selection pane="bottomLeft" activeCell="A3" sqref="A3"/>
      <selection pane="bottomRight" activeCell="AI16" sqref="AI16"/>
    </sheetView>
  </sheetViews>
  <sheetFormatPr baseColWidth="10" defaultColWidth="11.44140625" defaultRowHeight="16.2" customHeight="1" x14ac:dyDescent="0.3"/>
  <cols>
    <col min="1" max="1" width="11.44140625" customWidth="1"/>
    <col min="2" max="2" width="35.44140625" customWidth="1"/>
    <col min="3" max="3" width="26.6640625" style="2" customWidth="1"/>
    <col min="4" max="4" width="88" style="53" customWidth="1"/>
    <col min="5" max="5" width="14.33203125" style="53" bestFit="1" customWidth="1"/>
    <col min="6" max="6" width="87.109375" style="53" bestFit="1" customWidth="1"/>
    <col min="7" max="11" width="21.109375" style="53" bestFit="1" customWidth="1"/>
    <col min="12" max="12" width="21.109375" bestFit="1" customWidth="1"/>
    <col min="13" max="13" width="0" hidden="1" customWidth="1"/>
    <col min="14" max="15" width="21.109375" bestFit="1" customWidth="1"/>
    <col min="16" max="16" width="31.77734375" bestFit="1" customWidth="1"/>
    <col min="17" max="17" width="0" hidden="1" customWidth="1"/>
    <col min="18" max="18" width="34.77734375" bestFit="1" customWidth="1"/>
    <col min="19" max="19" width="25.109375" bestFit="1" customWidth="1"/>
    <col min="20" max="20" width="17.33203125" bestFit="1" customWidth="1"/>
    <col min="21" max="21" width="11.88671875" bestFit="1" customWidth="1"/>
    <col min="22" max="22" width="13.88671875" bestFit="1" customWidth="1"/>
    <col min="23" max="23" width="14.44140625" bestFit="1" customWidth="1"/>
    <col min="24" max="24" width="15.6640625" bestFit="1" customWidth="1"/>
    <col min="33" max="33" width="68.6640625" style="2" bestFit="1" customWidth="1"/>
    <col min="34" max="34" width="12.6640625" style="13" customWidth="1"/>
    <col min="35" max="35" width="104.6640625" style="2" customWidth="1"/>
    <col min="36" max="36" width="42" bestFit="1" customWidth="1"/>
    <col min="37" max="37" width="21.5546875" bestFit="1" customWidth="1"/>
    <col min="38" max="38" width="16.88671875" style="174" bestFit="1" customWidth="1"/>
    <col min="39" max="39" width="113.109375" style="166" customWidth="1"/>
    <col min="40" max="40" width="31" style="53" customWidth="1"/>
    <col min="41" max="41" width="37.109375" style="53" customWidth="1"/>
    <col min="42" max="42" width="69.109375" bestFit="1" customWidth="1"/>
    <col min="43" max="43" width="24.21875" style="63" bestFit="1" customWidth="1"/>
    <col min="44" max="44" width="25.33203125" bestFit="1" customWidth="1"/>
    <col min="47" max="47" width="25.33203125" bestFit="1" customWidth="1"/>
    <col min="50" max="50" width="30.44140625" style="34" bestFit="1" customWidth="1"/>
    <col min="51" max="51" width="9.21875" style="34" bestFit="1" customWidth="1"/>
    <col min="52" max="52" width="7.6640625" customWidth="1"/>
    <col min="53" max="53" width="8.5546875" bestFit="1" customWidth="1"/>
    <col min="54" max="54" width="45.6640625" customWidth="1"/>
    <col min="56" max="56" width="6.88671875" customWidth="1"/>
    <col min="57" max="57" width="14.44140625" bestFit="1" customWidth="1"/>
    <col min="59" max="59" width="89.33203125" style="170" customWidth="1"/>
    <col min="60" max="60" width="25.33203125" style="170" customWidth="1"/>
    <col min="61" max="61" width="7.33203125" style="170" customWidth="1"/>
    <col min="62" max="62" width="2.88671875" customWidth="1"/>
    <col min="63" max="63" width="23.33203125" bestFit="1" customWidth="1"/>
    <col min="64" max="64" width="22.5546875" style="53" bestFit="1" customWidth="1"/>
    <col min="65" max="65" width="11.88671875" style="53" bestFit="1" customWidth="1"/>
    <col min="66" max="66" width="13.77734375" style="53" bestFit="1" customWidth="1"/>
    <col min="67" max="67" width="15.88671875" style="53" bestFit="1" customWidth="1"/>
    <col min="68" max="68" width="12.109375" bestFit="1" customWidth="1"/>
    <col min="69" max="69" width="16.33203125" bestFit="1" customWidth="1"/>
    <col min="70" max="71" width="11.88671875" bestFit="1" customWidth="1"/>
    <col min="73" max="73" width="11.6640625" style="53" customWidth="1"/>
    <col min="74" max="74" width="166.6640625" customWidth="1"/>
    <col min="75" max="75" width="21.44140625" customWidth="1"/>
    <col min="79" max="79" width="20.6640625" customWidth="1"/>
    <col min="81" max="81" width="78.88671875" customWidth="1"/>
    <col min="82" max="82" width="143.88671875" style="150" customWidth="1"/>
    <col min="83" max="83" width="255.6640625" bestFit="1" customWidth="1"/>
    <col min="84" max="84" width="30.88671875" bestFit="1" customWidth="1"/>
  </cols>
  <sheetData>
    <row r="3" spans="1:84" ht="16.2" customHeight="1" x14ac:dyDescent="0.4">
      <c r="A3" s="44" t="s">
        <v>1498</v>
      </c>
      <c r="B3" s="44"/>
      <c r="C3" s="125"/>
    </row>
    <row r="5" spans="1:84" ht="21" x14ac:dyDescent="0.4">
      <c r="D5" s="2"/>
      <c r="E5" s="2"/>
      <c r="F5" s="2"/>
      <c r="G5" s="140" t="s">
        <v>5</v>
      </c>
      <c r="H5" s="196" t="s">
        <v>1499</v>
      </c>
      <c r="L5" s="53"/>
      <c r="M5" s="53"/>
      <c r="N5" s="53"/>
      <c r="O5" s="53"/>
      <c r="P5" s="53"/>
      <c r="Q5" s="53"/>
      <c r="R5" s="53"/>
      <c r="AG5" s="44" t="s">
        <v>1500</v>
      </c>
      <c r="BK5" s="169" t="s">
        <v>900</v>
      </c>
      <c r="BL5" t="s">
        <v>1268</v>
      </c>
      <c r="CA5" s="193" t="s">
        <v>1501</v>
      </c>
      <c r="CB5" s="194"/>
      <c r="CC5" s="194"/>
      <c r="CD5" s="195"/>
    </row>
    <row r="6" spans="1:84" ht="24" x14ac:dyDescent="0.3">
      <c r="D6" s="2"/>
      <c r="E6" s="2"/>
      <c r="F6" s="2"/>
      <c r="G6" s="173" t="s">
        <v>1502</v>
      </c>
      <c r="H6" s="173" t="s">
        <v>1502</v>
      </c>
      <c r="I6" s="173" t="s">
        <v>1502</v>
      </c>
      <c r="J6" s="187" t="s">
        <v>1503</v>
      </c>
      <c r="K6" s="187" t="s">
        <v>1503</v>
      </c>
      <c r="L6" s="187" t="s">
        <v>1503</v>
      </c>
      <c r="M6" s="186" t="s">
        <v>1504</v>
      </c>
      <c r="N6" s="186" t="s">
        <v>1504</v>
      </c>
      <c r="O6" s="186" t="s">
        <v>1504</v>
      </c>
      <c r="P6" s="87" t="s">
        <v>1505</v>
      </c>
      <c r="Q6" s="87" t="s">
        <v>1506</v>
      </c>
      <c r="R6" s="87" t="s">
        <v>1507</v>
      </c>
    </row>
    <row r="7" spans="1:84" ht="28.8" x14ac:dyDescent="0.3">
      <c r="C7" s="141" t="s">
        <v>1369</v>
      </c>
      <c r="D7" s="169" t="s">
        <v>1370</v>
      </c>
      <c r="E7" s="169" t="s">
        <v>1372</v>
      </c>
      <c r="F7" s="169" t="s">
        <v>1373</v>
      </c>
      <c r="G7" s="87" t="s">
        <v>1508</v>
      </c>
      <c r="H7" s="87" t="s">
        <v>1509</v>
      </c>
      <c r="I7" s="87" t="s">
        <v>1510</v>
      </c>
      <c r="J7" s="87" t="s">
        <v>1508</v>
      </c>
      <c r="K7" s="87" t="s">
        <v>1509</v>
      </c>
      <c r="L7" s="87" t="s">
        <v>1510</v>
      </c>
      <c r="M7" s="186" t="s">
        <v>1508</v>
      </c>
      <c r="N7" s="186" t="s">
        <v>1509</v>
      </c>
      <c r="O7" s="87" t="s">
        <v>1510</v>
      </c>
      <c r="P7" s="87"/>
      <c r="Q7" s="87"/>
      <c r="R7" s="87"/>
      <c r="AG7" s="142" t="s">
        <v>876</v>
      </c>
      <c r="AH7" s="142" t="s">
        <v>551</v>
      </c>
      <c r="AI7" s="142" t="s">
        <v>532</v>
      </c>
      <c r="AJ7" s="179" t="s">
        <v>861</v>
      </c>
      <c r="AK7" s="142" t="s">
        <v>861</v>
      </c>
      <c r="AL7" s="142" t="s">
        <v>551</v>
      </c>
      <c r="AM7" s="142" t="s">
        <v>532</v>
      </c>
      <c r="AN7" s="179" t="s">
        <v>866</v>
      </c>
      <c r="AO7" s="179" t="s">
        <v>543</v>
      </c>
      <c r="AP7" s="179" t="s">
        <v>544</v>
      </c>
      <c r="AQ7" s="142" t="s">
        <v>864</v>
      </c>
      <c r="AR7" s="179" t="s">
        <v>2440</v>
      </c>
      <c r="AS7" s="179" t="s">
        <v>2441</v>
      </c>
      <c r="AT7" s="179" t="s">
        <v>2442</v>
      </c>
      <c r="AU7" s="179" t="s">
        <v>859</v>
      </c>
      <c r="BK7" s="169" t="s">
        <v>1511</v>
      </c>
      <c r="BL7" s="169" t="s">
        <v>1258</v>
      </c>
      <c r="BM7"/>
      <c r="BN7"/>
      <c r="BO7"/>
      <c r="BU7" s="172" t="s">
        <v>2</v>
      </c>
      <c r="BV7" s="171" t="s">
        <v>7</v>
      </c>
      <c r="BW7" s="169" t="s">
        <v>9</v>
      </c>
      <c r="BX7" s="169" t="s">
        <v>14</v>
      </c>
      <c r="CA7" s="169" t="s">
        <v>551</v>
      </c>
      <c r="CB7" s="169" t="s">
        <v>1282</v>
      </c>
      <c r="CC7" s="169" t="s">
        <v>1281</v>
      </c>
      <c r="CD7" s="169" t="s">
        <v>1288</v>
      </c>
      <c r="CE7" s="191" t="s">
        <v>1287</v>
      </c>
      <c r="CF7" s="169" t="s">
        <v>1298</v>
      </c>
    </row>
    <row r="8" spans="1:84" ht="14.4" x14ac:dyDescent="0.3">
      <c r="C8" s="2" t="s">
        <v>1377</v>
      </c>
      <c r="D8" s="2" t="s">
        <v>1386</v>
      </c>
      <c r="E8">
        <v>0</v>
      </c>
      <c r="F8">
        <v>0</v>
      </c>
      <c r="G8" s="53">
        <v>11</v>
      </c>
      <c r="H8" s="53">
        <v>37</v>
      </c>
      <c r="I8" s="53">
        <v>0</v>
      </c>
      <c r="J8" s="53">
        <v>7</v>
      </c>
      <c r="K8" s="53">
        <v>20.5</v>
      </c>
      <c r="L8" s="53">
        <v>0</v>
      </c>
      <c r="M8" s="53">
        <v>17</v>
      </c>
      <c r="N8" s="53">
        <v>105</v>
      </c>
      <c r="O8" s="53">
        <v>1</v>
      </c>
      <c r="P8" s="53">
        <v>35</v>
      </c>
      <c r="Q8" s="53">
        <v>162.5</v>
      </c>
      <c r="R8" s="53">
        <v>1</v>
      </c>
      <c r="AG8" s="2" t="s">
        <v>918</v>
      </c>
      <c r="AH8" s="13">
        <v>40</v>
      </c>
      <c r="AI8" s="2" t="s">
        <v>755</v>
      </c>
      <c r="AJ8" s="2" t="s">
        <v>957</v>
      </c>
      <c r="AK8" s="13" t="s">
        <v>904</v>
      </c>
      <c r="AL8" s="13">
        <v>69</v>
      </c>
      <c r="AM8" s="2" t="s">
        <v>631</v>
      </c>
      <c r="AN8" s="2" t="s">
        <v>554</v>
      </c>
      <c r="AO8" s="2" t="s">
        <v>935</v>
      </c>
      <c r="AP8" s="2" t="s">
        <v>936</v>
      </c>
      <c r="AQ8" s="2" t="s">
        <v>966</v>
      </c>
      <c r="AR8" s="2" t="s">
        <v>700</v>
      </c>
      <c r="AS8" s="2"/>
      <c r="AT8" s="2"/>
      <c r="AU8" s="2"/>
      <c r="AY8" s="177">
        <f>SUM(AY10:AY16)</f>
        <v>58</v>
      </c>
      <c r="BK8" s="169" t="s">
        <v>1512</v>
      </c>
      <c r="BL8" t="s">
        <v>917</v>
      </c>
      <c r="BM8" t="s">
        <v>904</v>
      </c>
      <c r="BN8" t="s">
        <v>957</v>
      </c>
      <c r="BO8" t="s">
        <v>1513</v>
      </c>
      <c r="BU8" s="53">
        <v>1</v>
      </c>
      <c r="BV8" t="s">
        <v>456</v>
      </c>
      <c r="BW8" t="s">
        <v>42</v>
      </c>
      <c r="BX8" t="s">
        <v>60</v>
      </c>
      <c r="CA8">
        <v>84</v>
      </c>
      <c r="CB8">
        <v>19</v>
      </c>
      <c r="CC8">
        <v>12</v>
      </c>
      <c r="CD8" t="s">
        <v>1314</v>
      </c>
      <c r="CE8" s="150" t="s">
        <v>1343</v>
      </c>
      <c r="CF8" t="s">
        <v>1317</v>
      </c>
    </row>
    <row r="9" spans="1:84" ht="115.2" x14ac:dyDescent="0.3">
      <c r="C9" s="2" t="s">
        <v>1377</v>
      </c>
      <c r="D9" s="2" t="s">
        <v>1386</v>
      </c>
      <c r="E9">
        <v>54</v>
      </c>
      <c r="F9" t="s">
        <v>703</v>
      </c>
      <c r="G9" s="53">
        <v>1</v>
      </c>
      <c r="H9" s="53">
        <v>3</v>
      </c>
      <c r="I9" s="53">
        <v>0</v>
      </c>
      <c r="L9" s="53"/>
      <c r="M9" s="53"/>
      <c r="N9" s="53"/>
      <c r="O9" s="53"/>
      <c r="P9" s="53">
        <v>1</v>
      </c>
      <c r="Q9" s="53">
        <v>3</v>
      </c>
      <c r="R9" s="53">
        <v>0</v>
      </c>
      <c r="AH9" s="13">
        <v>43</v>
      </c>
      <c r="AI9" s="2" t="s">
        <v>681</v>
      </c>
      <c r="AJ9" s="2" t="s">
        <v>904</v>
      </c>
      <c r="AK9" s="13" t="s">
        <v>904</v>
      </c>
      <c r="AL9" s="13">
        <v>90</v>
      </c>
      <c r="AM9" s="2" t="s">
        <v>2431</v>
      </c>
      <c r="AN9" s="2" t="s">
        <v>554</v>
      </c>
      <c r="AO9" s="2" t="s">
        <v>556</v>
      </c>
      <c r="AP9" s="2" t="s">
        <v>557</v>
      </c>
      <c r="AQ9" s="2">
        <v>10</v>
      </c>
      <c r="AR9" s="2" t="s">
        <v>2443</v>
      </c>
      <c r="AS9" s="2"/>
      <c r="AT9" s="2"/>
      <c r="AU9" s="2"/>
      <c r="AX9" s="168" t="s">
        <v>1514</v>
      </c>
      <c r="AY9" s="168" t="s">
        <v>1511</v>
      </c>
      <c r="BH9"/>
      <c r="BI9" s="169" t="s">
        <v>900</v>
      </c>
      <c r="BK9" s="132" t="s">
        <v>565</v>
      </c>
      <c r="BL9">
        <v>23</v>
      </c>
      <c r="BM9">
        <v>1</v>
      </c>
      <c r="BN9">
        <v>4</v>
      </c>
      <c r="BO9">
        <v>28</v>
      </c>
      <c r="BU9" s="53">
        <v>4</v>
      </c>
      <c r="BV9" t="s">
        <v>453</v>
      </c>
      <c r="BW9" t="s">
        <v>42</v>
      </c>
      <c r="BX9" t="s">
        <v>60</v>
      </c>
      <c r="CA9">
        <v>84</v>
      </c>
      <c r="CB9">
        <v>20</v>
      </c>
      <c r="CC9">
        <v>18</v>
      </c>
      <c r="CD9" t="s">
        <v>1314</v>
      </c>
      <c r="CE9" s="150" t="s">
        <v>1327</v>
      </c>
      <c r="CF9" t="s">
        <v>1317</v>
      </c>
    </row>
    <row r="10" spans="1:84" ht="14.4" x14ac:dyDescent="0.3">
      <c r="C10" s="2" t="s">
        <v>1377</v>
      </c>
      <c r="D10" s="2" t="s">
        <v>1386</v>
      </c>
      <c r="E10">
        <v>56</v>
      </c>
      <c r="F10" t="s">
        <v>698</v>
      </c>
      <c r="G10" s="53">
        <v>1</v>
      </c>
      <c r="H10" s="53">
        <v>1</v>
      </c>
      <c r="I10" s="53">
        <v>0</v>
      </c>
      <c r="L10" s="53"/>
      <c r="M10" s="53"/>
      <c r="N10" s="53"/>
      <c r="O10" s="53"/>
      <c r="P10" s="53">
        <v>1</v>
      </c>
      <c r="Q10" s="53">
        <v>1</v>
      </c>
      <c r="R10" s="53">
        <v>0</v>
      </c>
      <c r="AH10" s="13">
        <v>70</v>
      </c>
      <c r="AI10" s="2" t="s">
        <v>630</v>
      </c>
      <c r="AJ10" s="2" t="s">
        <v>904</v>
      </c>
      <c r="AK10" s="13" t="s">
        <v>904</v>
      </c>
      <c r="AL10" s="13">
        <v>96</v>
      </c>
      <c r="AM10" s="2" t="s">
        <v>2460</v>
      </c>
      <c r="AN10" s="2" t="s">
        <v>554</v>
      </c>
      <c r="AO10" s="2" t="s">
        <v>574</v>
      </c>
      <c r="AP10" s="2" t="s">
        <v>575</v>
      </c>
      <c r="AQ10" s="2">
        <v>68</v>
      </c>
      <c r="AR10" s="2" t="s">
        <v>2443</v>
      </c>
      <c r="AS10" s="2"/>
      <c r="AT10" s="2"/>
      <c r="AU10" s="2"/>
      <c r="AX10" s="168" t="s">
        <v>1515</v>
      </c>
      <c r="AY10" s="34" t="s">
        <v>1268</v>
      </c>
      <c r="BH10"/>
      <c r="BI10" t="s">
        <v>1268</v>
      </c>
      <c r="BK10" s="132" t="s">
        <v>554</v>
      </c>
      <c r="BL10">
        <v>12</v>
      </c>
      <c r="BM10">
        <v>5</v>
      </c>
      <c r="BN10">
        <v>3</v>
      </c>
      <c r="BO10">
        <v>20</v>
      </c>
      <c r="BU10" s="53">
        <v>5</v>
      </c>
      <c r="BV10" t="s">
        <v>450</v>
      </c>
      <c r="BW10" t="s">
        <v>42</v>
      </c>
      <c r="BX10" t="s">
        <v>60</v>
      </c>
      <c r="CA10">
        <v>84</v>
      </c>
      <c r="CB10">
        <v>20</v>
      </c>
      <c r="CC10">
        <v>19</v>
      </c>
      <c r="CD10" t="s">
        <v>971</v>
      </c>
      <c r="CE10" s="150" t="s">
        <v>1323</v>
      </c>
      <c r="CF10" t="s">
        <v>1317</v>
      </c>
    </row>
    <row r="11" spans="1:84" ht="14.4" x14ac:dyDescent="0.3">
      <c r="C11" s="2" t="s">
        <v>1377</v>
      </c>
      <c r="D11" s="2" t="s">
        <v>1386</v>
      </c>
      <c r="E11">
        <v>59</v>
      </c>
      <c r="F11" t="s">
        <v>693</v>
      </c>
      <c r="J11" s="53">
        <v>1</v>
      </c>
      <c r="K11" s="53">
        <v>4</v>
      </c>
      <c r="L11" s="53">
        <v>0</v>
      </c>
      <c r="M11" s="53"/>
      <c r="N11" s="53"/>
      <c r="O11" s="53"/>
      <c r="P11" s="53">
        <v>1</v>
      </c>
      <c r="Q11" s="53">
        <v>4</v>
      </c>
      <c r="R11" s="53">
        <v>0</v>
      </c>
      <c r="AH11" s="13">
        <v>67</v>
      </c>
      <c r="AI11" s="2" t="s">
        <v>2456</v>
      </c>
      <c r="AJ11" s="2" t="s">
        <v>957</v>
      </c>
      <c r="AL11"/>
      <c r="AM11"/>
      <c r="AN11"/>
      <c r="AO11"/>
      <c r="AQ11"/>
      <c r="AX11" s="34" t="s">
        <v>917</v>
      </c>
      <c r="AY11" s="32">
        <v>44</v>
      </c>
      <c r="AZ11" s="176">
        <f t="shared" ref="AZ11:AZ16" si="0">IF(AY11="","",AY11/$AY$8)</f>
        <v>0.75862068965517238</v>
      </c>
      <c r="BH11" t="s">
        <v>1514</v>
      </c>
      <c r="BI11">
        <v>58</v>
      </c>
      <c r="BK11" s="132" t="s">
        <v>588</v>
      </c>
      <c r="BL11">
        <v>9</v>
      </c>
      <c r="BM11">
        <v>1</v>
      </c>
      <c r="BN11"/>
      <c r="BO11">
        <v>10</v>
      </c>
      <c r="BU11" s="53">
        <v>6</v>
      </c>
      <c r="BV11" t="s">
        <v>446</v>
      </c>
      <c r="BW11" t="s">
        <v>42</v>
      </c>
      <c r="BX11" t="s">
        <v>60</v>
      </c>
      <c r="CA11">
        <v>14</v>
      </c>
      <c r="CB11">
        <v>18</v>
      </c>
      <c r="CC11">
        <v>11</v>
      </c>
      <c r="CD11" t="s">
        <v>1185</v>
      </c>
      <c r="CE11" t="s">
        <v>1344</v>
      </c>
      <c r="CF11" t="s">
        <v>1317</v>
      </c>
    </row>
    <row r="12" spans="1:84" ht="14.4" x14ac:dyDescent="0.3">
      <c r="C12" s="2" t="s">
        <v>1377</v>
      </c>
      <c r="D12" s="2" t="s">
        <v>1386</v>
      </c>
      <c r="E12">
        <v>60</v>
      </c>
      <c r="F12" t="s">
        <v>838</v>
      </c>
      <c r="J12" s="53">
        <v>1</v>
      </c>
      <c r="K12" s="53">
        <v>9</v>
      </c>
      <c r="L12" s="53">
        <v>0</v>
      </c>
      <c r="M12" s="53"/>
      <c r="N12" s="53"/>
      <c r="O12" s="53"/>
      <c r="P12" s="53">
        <v>1</v>
      </c>
      <c r="Q12" s="53">
        <v>9</v>
      </c>
      <c r="R12" s="53">
        <v>0</v>
      </c>
      <c r="AH12" s="13">
        <v>97</v>
      </c>
      <c r="AI12" s="2" t="s">
        <v>2462</v>
      </c>
      <c r="AJ12" s="2" t="s">
        <v>957</v>
      </c>
      <c r="AL12"/>
      <c r="AM12"/>
      <c r="AN12"/>
      <c r="AO12"/>
      <c r="AQ12"/>
      <c r="AX12" s="34" t="s">
        <v>904</v>
      </c>
      <c r="AY12" s="32">
        <v>7</v>
      </c>
      <c r="AZ12" s="176">
        <f t="shared" si="0"/>
        <v>0.1206896551724138</v>
      </c>
      <c r="BU12" s="53">
        <v>7</v>
      </c>
      <c r="BV12" t="s">
        <v>444</v>
      </c>
      <c r="BW12" t="s">
        <v>42</v>
      </c>
      <c r="BX12" t="s">
        <v>60</v>
      </c>
      <c r="CA12">
        <v>4</v>
      </c>
      <c r="CB12">
        <v>17</v>
      </c>
      <c r="CC12">
        <v>4</v>
      </c>
      <c r="CD12" t="s">
        <v>1173</v>
      </c>
      <c r="CE12" s="150" t="s">
        <v>1355</v>
      </c>
      <c r="CF12" t="s">
        <v>1322</v>
      </c>
    </row>
    <row r="13" spans="1:84" ht="14.4" x14ac:dyDescent="0.3">
      <c r="C13" s="2" t="s">
        <v>1377</v>
      </c>
      <c r="D13" s="2" t="s">
        <v>1386</v>
      </c>
      <c r="E13">
        <v>61</v>
      </c>
      <c r="F13" t="s">
        <v>691</v>
      </c>
      <c r="J13" s="53">
        <v>3</v>
      </c>
      <c r="K13" s="53">
        <v>27</v>
      </c>
      <c r="L13" s="53">
        <v>0</v>
      </c>
      <c r="M13" s="53"/>
      <c r="N13" s="53"/>
      <c r="O13" s="53"/>
      <c r="P13" s="53">
        <v>3</v>
      </c>
      <c r="Q13" s="53">
        <v>27</v>
      </c>
      <c r="R13" s="53">
        <v>0</v>
      </c>
      <c r="AH13" s="13">
        <v>102</v>
      </c>
      <c r="AI13" s="2" t="s">
        <v>2545</v>
      </c>
      <c r="AJ13" s="2" t="s">
        <v>957</v>
      </c>
      <c r="AL13"/>
      <c r="AM13"/>
      <c r="AN13"/>
      <c r="AO13"/>
      <c r="AQ13"/>
      <c r="AX13" s="34" t="s">
        <v>957</v>
      </c>
      <c r="AY13" s="32">
        <v>7</v>
      </c>
      <c r="AZ13" s="176">
        <f t="shared" si="0"/>
        <v>0.1206896551724138</v>
      </c>
      <c r="BU13" s="53">
        <v>9</v>
      </c>
      <c r="BV13" t="s">
        <v>441</v>
      </c>
      <c r="BW13" t="s">
        <v>42</v>
      </c>
      <c r="BX13" t="s">
        <v>60</v>
      </c>
      <c r="CA13">
        <v>4</v>
      </c>
      <c r="CB13">
        <v>17</v>
      </c>
      <c r="CC13">
        <v>5</v>
      </c>
      <c r="CD13" t="s">
        <v>1173</v>
      </c>
      <c r="CE13" s="150" t="s">
        <v>1354</v>
      </c>
      <c r="CF13" t="s">
        <v>1322</v>
      </c>
    </row>
    <row r="14" spans="1:84" ht="14.4" x14ac:dyDescent="0.3">
      <c r="C14" s="2" t="s">
        <v>1377</v>
      </c>
      <c r="D14" s="2" t="s">
        <v>1382</v>
      </c>
      <c r="E14">
        <v>0</v>
      </c>
      <c r="F14">
        <v>0</v>
      </c>
      <c r="G14" s="53">
        <v>16</v>
      </c>
      <c r="H14" s="53">
        <v>47</v>
      </c>
      <c r="I14" s="53">
        <v>0</v>
      </c>
      <c r="J14" s="53">
        <v>5</v>
      </c>
      <c r="K14" s="53">
        <v>21</v>
      </c>
      <c r="L14" s="53">
        <v>0</v>
      </c>
      <c r="M14" s="53">
        <v>12</v>
      </c>
      <c r="N14" s="53">
        <v>45</v>
      </c>
      <c r="O14" s="53">
        <v>1</v>
      </c>
      <c r="P14" s="53">
        <v>33</v>
      </c>
      <c r="Q14" s="53">
        <v>113</v>
      </c>
      <c r="R14" s="53">
        <v>1</v>
      </c>
      <c r="AG14" s="2" t="s">
        <v>991</v>
      </c>
      <c r="AH14" s="13">
        <v>20</v>
      </c>
      <c r="AI14" s="2" t="s">
        <v>721</v>
      </c>
      <c r="AJ14" s="2" t="s">
        <v>904</v>
      </c>
      <c r="AL14"/>
      <c r="AM14"/>
      <c r="AN14"/>
      <c r="AO14"/>
      <c r="AQ14"/>
      <c r="AX14"/>
      <c r="AY14"/>
      <c r="AZ14" s="176" t="str">
        <f t="shared" si="0"/>
        <v/>
      </c>
      <c r="BU14" s="53">
        <v>10</v>
      </c>
      <c r="BV14" t="s">
        <v>439</v>
      </c>
      <c r="BW14" t="s">
        <v>42</v>
      </c>
      <c r="BX14" t="s">
        <v>60</v>
      </c>
      <c r="CA14">
        <v>4</v>
      </c>
      <c r="CB14">
        <v>17</v>
      </c>
      <c r="CC14">
        <v>6</v>
      </c>
      <c r="CD14" t="s">
        <v>1173</v>
      </c>
      <c r="CE14" s="150" t="s">
        <v>1353</v>
      </c>
      <c r="CF14" t="s">
        <v>1326</v>
      </c>
    </row>
    <row r="15" spans="1:84" ht="14.4" x14ac:dyDescent="0.3">
      <c r="C15" s="2" t="s">
        <v>1377</v>
      </c>
      <c r="D15" s="2" t="s">
        <v>1382</v>
      </c>
      <c r="E15">
        <v>0</v>
      </c>
      <c r="F15" t="s">
        <v>569</v>
      </c>
      <c r="J15" s="53">
        <v>3</v>
      </c>
      <c r="K15" s="53">
        <v>23</v>
      </c>
      <c r="L15" s="53">
        <v>0</v>
      </c>
      <c r="M15" s="53"/>
      <c r="N15" s="53"/>
      <c r="O15" s="53"/>
      <c r="P15" s="53">
        <v>3</v>
      </c>
      <c r="Q15" s="53">
        <v>23</v>
      </c>
      <c r="R15" s="53">
        <v>0</v>
      </c>
      <c r="AG15" s="2" t="s">
        <v>2461</v>
      </c>
      <c r="AH15" s="13">
        <v>96</v>
      </c>
      <c r="AI15" s="2" t="s">
        <v>2460</v>
      </c>
      <c r="AJ15" s="2" t="s">
        <v>904</v>
      </c>
      <c r="AL15"/>
      <c r="AM15"/>
      <c r="AN15"/>
      <c r="AO15"/>
      <c r="AQ15"/>
      <c r="AX15"/>
      <c r="AY15"/>
      <c r="AZ15" s="176" t="str">
        <f t="shared" si="0"/>
        <v/>
      </c>
      <c r="BU15" s="53">
        <v>12</v>
      </c>
      <c r="BV15" t="s">
        <v>437</v>
      </c>
      <c r="BW15" t="s">
        <v>42</v>
      </c>
      <c r="BX15" t="s">
        <v>60</v>
      </c>
      <c r="CA15">
        <v>4</v>
      </c>
      <c r="CB15">
        <v>17</v>
      </c>
      <c r="CC15">
        <v>7</v>
      </c>
      <c r="CD15" t="s">
        <v>1173</v>
      </c>
      <c r="CE15" s="150" t="s">
        <v>1352</v>
      </c>
      <c r="CF15" t="s">
        <v>1322</v>
      </c>
    </row>
    <row r="16" spans="1:84" ht="86.4" x14ac:dyDescent="0.3">
      <c r="C16" s="2" t="s">
        <v>1377</v>
      </c>
      <c r="D16" s="2" t="s">
        <v>1382</v>
      </c>
      <c r="E16">
        <v>27</v>
      </c>
      <c r="F16" t="s">
        <v>767</v>
      </c>
      <c r="G16" s="53">
        <v>2</v>
      </c>
      <c r="H16" s="53">
        <v>9</v>
      </c>
      <c r="I16" s="53">
        <v>0</v>
      </c>
      <c r="L16" s="53"/>
      <c r="M16" s="53"/>
      <c r="N16" s="53"/>
      <c r="O16" s="53"/>
      <c r="P16" s="53">
        <v>2</v>
      </c>
      <c r="Q16" s="53">
        <v>9</v>
      </c>
      <c r="R16" s="53">
        <v>0</v>
      </c>
      <c r="AG16"/>
      <c r="AH16"/>
      <c r="AI16"/>
      <c r="AL16"/>
      <c r="AM16"/>
      <c r="AN16"/>
      <c r="AO16"/>
      <c r="AQ16"/>
      <c r="AZ16" s="176" t="str">
        <f t="shared" si="0"/>
        <v/>
      </c>
      <c r="BU16" s="53">
        <v>14</v>
      </c>
      <c r="BV16" t="s">
        <v>434</v>
      </c>
      <c r="BW16" t="s">
        <v>42</v>
      </c>
      <c r="BX16" t="s">
        <v>60</v>
      </c>
      <c r="CA16">
        <v>4</v>
      </c>
      <c r="CB16">
        <v>17</v>
      </c>
      <c r="CC16">
        <v>8</v>
      </c>
      <c r="CD16" t="s">
        <v>1016</v>
      </c>
      <c r="CE16" s="150" t="s">
        <v>1350</v>
      </c>
      <c r="CF16" t="s">
        <v>1326</v>
      </c>
    </row>
    <row r="17" spans="3:84" ht="14.4" x14ac:dyDescent="0.3">
      <c r="C17" s="2" t="s">
        <v>1377</v>
      </c>
      <c r="D17" s="2" t="s">
        <v>1382</v>
      </c>
      <c r="E17">
        <v>69</v>
      </c>
      <c r="F17" t="s">
        <v>675</v>
      </c>
      <c r="L17" s="53"/>
      <c r="M17" s="53">
        <v>1</v>
      </c>
      <c r="N17" s="53">
        <v>1.5</v>
      </c>
      <c r="O17" s="53">
        <v>0</v>
      </c>
      <c r="P17" s="53">
        <v>1</v>
      </c>
      <c r="Q17" s="53">
        <v>1.5</v>
      </c>
      <c r="R17" s="53">
        <v>0</v>
      </c>
      <c r="AG17"/>
      <c r="AH17"/>
      <c r="AI17"/>
      <c r="AL17"/>
      <c r="AM17"/>
      <c r="AN17"/>
      <c r="AO17"/>
      <c r="AQ17"/>
      <c r="BU17" s="53">
        <v>15</v>
      </c>
      <c r="BV17" t="s">
        <v>431</v>
      </c>
      <c r="BW17" t="s">
        <v>42</v>
      </c>
      <c r="BX17" t="s">
        <v>60</v>
      </c>
      <c r="CA17">
        <v>4</v>
      </c>
      <c r="CB17">
        <v>17</v>
      </c>
      <c r="CC17">
        <v>9</v>
      </c>
      <c r="CD17" t="s">
        <v>1016</v>
      </c>
      <c r="CE17" s="150" t="s">
        <v>1347</v>
      </c>
      <c r="CF17" t="s">
        <v>1326</v>
      </c>
    </row>
    <row r="18" spans="3:84" ht="14.4" x14ac:dyDescent="0.3">
      <c r="C18" s="2" t="s">
        <v>1377</v>
      </c>
      <c r="D18" s="2" t="s">
        <v>1382</v>
      </c>
      <c r="E18">
        <v>97</v>
      </c>
      <c r="F18" t="s">
        <v>620</v>
      </c>
      <c r="G18" s="53">
        <v>2</v>
      </c>
      <c r="H18" s="53">
        <v>6</v>
      </c>
      <c r="I18" s="53">
        <v>0</v>
      </c>
      <c r="J18" s="53">
        <v>1</v>
      </c>
      <c r="K18" s="53">
        <v>2</v>
      </c>
      <c r="L18" s="53">
        <v>0</v>
      </c>
      <c r="M18" s="53"/>
      <c r="N18" s="53"/>
      <c r="O18" s="53"/>
      <c r="P18" s="53">
        <v>3</v>
      </c>
      <c r="Q18" s="53">
        <v>8</v>
      </c>
      <c r="R18" s="53">
        <v>0</v>
      </c>
      <c r="AG18"/>
      <c r="AH18"/>
      <c r="AI18"/>
      <c r="AL18"/>
      <c r="AM18"/>
      <c r="AN18"/>
      <c r="AO18"/>
      <c r="AQ18"/>
      <c r="BU18" s="53">
        <v>16</v>
      </c>
      <c r="BV18" t="s">
        <v>428</v>
      </c>
      <c r="BW18" t="s">
        <v>42</v>
      </c>
      <c r="BX18" t="s">
        <v>60</v>
      </c>
      <c r="CA18">
        <v>4</v>
      </c>
      <c r="CB18">
        <v>17</v>
      </c>
      <c r="CC18">
        <v>10</v>
      </c>
      <c r="CD18" t="s">
        <v>1173</v>
      </c>
      <c r="CE18" s="150" t="s">
        <v>1345</v>
      </c>
      <c r="CF18" t="s">
        <v>1322</v>
      </c>
    </row>
    <row r="19" spans="3:84" ht="72" x14ac:dyDescent="0.3">
      <c r="C19" s="2" t="s">
        <v>1377</v>
      </c>
      <c r="D19" s="2" t="s">
        <v>1382</v>
      </c>
      <c r="E19">
        <v>110</v>
      </c>
      <c r="F19" t="s">
        <v>593</v>
      </c>
      <c r="J19" s="53">
        <v>2</v>
      </c>
      <c r="K19" s="53">
        <v>13</v>
      </c>
      <c r="L19" s="53">
        <v>0</v>
      </c>
      <c r="M19" s="53"/>
      <c r="N19" s="53"/>
      <c r="O19" s="53"/>
      <c r="P19" s="53">
        <v>2</v>
      </c>
      <c r="Q19" s="53">
        <v>13</v>
      </c>
      <c r="R19" s="53">
        <v>0</v>
      </c>
      <c r="AG19"/>
      <c r="AH19"/>
      <c r="AI19"/>
      <c r="AL19"/>
      <c r="AM19"/>
      <c r="AN19"/>
      <c r="AO19"/>
      <c r="AQ19"/>
      <c r="BU19" s="53">
        <v>17</v>
      </c>
      <c r="BV19" t="s">
        <v>426</v>
      </c>
      <c r="BW19" t="s">
        <v>42</v>
      </c>
      <c r="BX19" t="s">
        <v>60</v>
      </c>
      <c r="CA19">
        <v>41</v>
      </c>
      <c r="CB19">
        <v>3</v>
      </c>
      <c r="CC19">
        <v>1</v>
      </c>
      <c r="CD19" t="s">
        <v>1361</v>
      </c>
      <c r="CE19" s="150" t="s">
        <v>1356</v>
      </c>
      <c r="CF19" t="s">
        <v>1317</v>
      </c>
    </row>
    <row r="20" spans="3:84" ht="14.4" x14ac:dyDescent="0.3">
      <c r="C20" s="2" t="s">
        <v>1377</v>
      </c>
      <c r="D20" s="2" t="s">
        <v>1438</v>
      </c>
      <c r="E20">
        <v>0</v>
      </c>
      <c r="F20">
        <v>0</v>
      </c>
      <c r="G20" s="53">
        <v>5</v>
      </c>
      <c r="H20" s="53">
        <v>13.5</v>
      </c>
      <c r="I20" s="53">
        <v>0</v>
      </c>
      <c r="L20" s="53"/>
      <c r="M20" s="53">
        <v>3</v>
      </c>
      <c r="N20" s="53">
        <v>12</v>
      </c>
      <c r="O20" s="53">
        <v>0</v>
      </c>
      <c r="P20" s="53">
        <v>8</v>
      </c>
      <c r="Q20" s="53">
        <v>25.5</v>
      </c>
      <c r="R20" s="53">
        <v>0</v>
      </c>
      <c r="AG20"/>
      <c r="AH20"/>
      <c r="AI20"/>
      <c r="AL20"/>
      <c r="AM20"/>
      <c r="AN20"/>
      <c r="AO20"/>
      <c r="AQ20"/>
      <c r="BU20" s="53">
        <v>18</v>
      </c>
      <c r="BV20" t="s">
        <v>424</v>
      </c>
      <c r="BW20" t="s">
        <v>42</v>
      </c>
      <c r="BX20" t="s">
        <v>60</v>
      </c>
      <c r="CA20">
        <v>41</v>
      </c>
      <c r="CB20">
        <v>3</v>
      </c>
      <c r="CC20">
        <v>3</v>
      </c>
      <c r="CD20" t="s">
        <v>1357</v>
      </c>
      <c r="CE20" t="s">
        <v>1356</v>
      </c>
      <c r="CF20" t="s">
        <v>1317</v>
      </c>
    </row>
    <row r="21" spans="3:84" ht="230.4" x14ac:dyDescent="0.3">
      <c r="C21" s="2" t="s">
        <v>1377</v>
      </c>
      <c r="D21" s="2" t="s">
        <v>1438</v>
      </c>
      <c r="E21">
        <v>0</v>
      </c>
      <c r="F21" t="s">
        <v>569</v>
      </c>
      <c r="G21" s="53">
        <v>1</v>
      </c>
      <c r="H21" s="53">
        <v>9</v>
      </c>
      <c r="I21" s="53">
        <v>0</v>
      </c>
      <c r="J21" s="53">
        <v>5</v>
      </c>
      <c r="K21" s="53">
        <v>45</v>
      </c>
      <c r="L21" s="53">
        <v>9</v>
      </c>
      <c r="M21" s="53"/>
      <c r="N21" s="53"/>
      <c r="O21" s="53"/>
      <c r="P21" s="53">
        <v>6</v>
      </c>
      <c r="Q21" s="53">
        <v>54</v>
      </c>
      <c r="R21" s="53">
        <v>9</v>
      </c>
      <c r="AG21"/>
      <c r="AH21"/>
      <c r="AI21"/>
      <c r="AL21"/>
      <c r="AM21"/>
      <c r="AN21"/>
      <c r="AO21"/>
      <c r="AQ21"/>
      <c r="BU21" s="53">
        <v>19</v>
      </c>
      <c r="BV21" t="s">
        <v>421</v>
      </c>
      <c r="BW21" t="s">
        <v>42</v>
      </c>
      <c r="BX21" t="s">
        <v>60</v>
      </c>
      <c r="CA21">
        <v>46</v>
      </c>
      <c r="CB21">
        <v>6</v>
      </c>
      <c r="CC21">
        <v>2</v>
      </c>
      <c r="CD21" t="s">
        <v>1359</v>
      </c>
      <c r="CE21" s="150" t="s">
        <v>1358</v>
      </c>
      <c r="CF21" t="s">
        <v>1317</v>
      </c>
    </row>
    <row r="22" spans="3:84" ht="100.8" x14ac:dyDescent="0.3">
      <c r="C22" s="2" t="s">
        <v>1377</v>
      </c>
      <c r="D22" s="2" t="s">
        <v>1438</v>
      </c>
      <c r="E22">
        <v>0</v>
      </c>
      <c r="F22" t="s">
        <v>564</v>
      </c>
      <c r="J22" s="53">
        <v>2</v>
      </c>
      <c r="K22" s="53">
        <v>13</v>
      </c>
      <c r="L22" s="53">
        <v>3</v>
      </c>
      <c r="M22" s="53"/>
      <c r="N22" s="53"/>
      <c r="O22" s="53"/>
      <c r="P22" s="53">
        <v>2</v>
      </c>
      <c r="Q22" s="53">
        <v>13</v>
      </c>
      <c r="R22" s="53">
        <v>3</v>
      </c>
      <c r="AG22"/>
      <c r="AH22"/>
      <c r="AI22"/>
      <c r="AL22"/>
      <c r="AM22"/>
      <c r="AN22"/>
      <c r="AO22"/>
      <c r="AQ22"/>
      <c r="BU22" s="53">
        <v>20</v>
      </c>
      <c r="BV22" t="s">
        <v>418</v>
      </c>
      <c r="BW22" t="s">
        <v>42</v>
      </c>
      <c r="BX22" t="s">
        <v>60</v>
      </c>
      <c r="CA22">
        <v>81</v>
      </c>
      <c r="CB22">
        <v>12</v>
      </c>
      <c r="CC22">
        <v>14</v>
      </c>
      <c r="CD22" t="s">
        <v>1330</v>
      </c>
      <c r="CE22" s="150" t="s">
        <v>1335</v>
      </c>
      <c r="CF22" t="s">
        <v>1317</v>
      </c>
    </row>
    <row r="23" spans="3:84" ht="86.4" x14ac:dyDescent="0.3">
      <c r="C23" s="2" t="s">
        <v>1377</v>
      </c>
      <c r="D23" s="2" t="s">
        <v>1438</v>
      </c>
      <c r="E23">
        <v>44</v>
      </c>
      <c r="F23" t="s">
        <v>724</v>
      </c>
      <c r="L23" s="53"/>
      <c r="M23" s="53">
        <v>2</v>
      </c>
      <c r="N23" s="53">
        <v>10</v>
      </c>
      <c r="O23" s="53">
        <v>0</v>
      </c>
      <c r="P23" s="53">
        <v>2</v>
      </c>
      <c r="Q23" s="53">
        <v>10</v>
      </c>
      <c r="R23" s="53">
        <v>0</v>
      </c>
      <c r="AG23"/>
      <c r="AH23"/>
      <c r="AI23"/>
      <c r="AL23"/>
      <c r="AM23"/>
      <c r="AN23"/>
      <c r="AO23"/>
      <c r="AQ23"/>
      <c r="BK23" s="169" t="s">
        <v>901</v>
      </c>
      <c r="BL23" t="s">
        <v>1268</v>
      </c>
      <c r="BU23" s="53">
        <v>21</v>
      </c>
      <c r="BV23" t="s">
        <v>415</v>
      </c>
      <c r="BW23" t="s">
        <v>42</v>
      </c>
      <c r="BX23" t="s">
        <v>60</v>
      </c>
      <c r="CA23">
        <v>81</v>
      </c>
      <c r="CB23">
        <v>12</v>
      </c>
      <c r="CC23">
        <v>15</v>
      </c>
      <c r="CD23" t="s">
        <v>1330</v>
      </c>
      <c r="CE23" s="150" t="s">
        <v>1333</v>
      </c>
      <c r="CF23" t="s">
        <v>1317</v>
      </c>
    </row>
    <row r="24" spans="3:84" ht="115.2" x14ac:dyDescent="0.3">
      <c r="C24" s="2" t="s">
        <v>1377</v>
      </c>
      <c r="D24" s="2" t="s">
        <v>1438</v>
      </c>
      <c r="E24">
        <v>82</v>
      </c>
      <c r="F24" t="s">
        <v>647</v>
      </c>
      <c r="J24" s="53">
        <v>2</v>
      </c>
      <c r="K24" s="53">
        <v>10</v>
      </c>
      <c r="L24" s="53">
        <v>0</v>
      </c>
      <c r="M24" s="53"/>
      <c r="N24" s="53"/>
      <c r="O24" s="53"/>
      <c r="P24" s="53">
        <v>2</v>
      </c>
      <c r="Q24" s="53">
        <v>10</v>
      </c>
      <c r="R24" s="53">
        <v>0</v>
      </c>
      <c r="AG24"/>
      <c r="AH24"/>
      <c r="AI24"/>
      <c r="AL24"/>
      <c r="AM24"/>
      <c r="AN24"/>
      <c r="AO24"/>
      <c r="AQ24"/>
      <c r="BU24" s="53">
        <v>22</v>
      </c>
      <c r="BV24" t="s">
        <v>412</v>
      </c>
      <c r="BW24" t="s">
        <v>42</v>
      </c>
      <c r="BX24" t="s">
        <v>60</v>
      </c>
      <c r="CA24">
        <v>81</v>
      </c>
      <c r="CB24">
        <v>12</v>
      </c>
      <c r="CC24">
        <v>16</v>
      </c>
      <c r="CD24" t="s">
        <v>1330</v>
      </c>
      <c r="CE24" s="150" t="s">
        <v>1332</v>
      </c>
      <c r="CF24" t="s">
        <v>1317</v>
      </c>
    </row>
    <row r="25" spans="3:84" ht="86.4" x14ac:dyDescent="0.3">
      <c r="C25" s="2" t="s">
        <v>1377</v>
      </c>
      <c r="D25" s="2" t="s">
        <v>1438</v>
      </c>
      <c r="E25">
        <v>87</v>
      </c>
      <c r="F25" t="s">
        <v>637</v>
      </c>
      <c r="J25" s="53">
        <v>2</v>
      </c>
      <c r="K25" s="53">
        <v>10</v>
      </c>
      <c r="L25" s="53">
        <v>3</v>
      </c>
      <c r="M25" s="53"/>
      <c r="N25" s="53"/>
      <c r="O25" s="53"/>
      <c r="P25" s="53">
        <v>2</v>
      </c>
      <c r="Q25" s="53">
        <v>10</v>
      </c>
      <c r="R25" s="53">
        <v>3</v>
      </c>
      <c r="AG25"/>
      <c r="AH25"/>
      <c r="AI25"/>
      <c r="AL25"/>
      <c r="AM25"/>
      <c r="AN25"/>
      <c r="AO25"/>
      <c r="AQ25"/>
      <c r="AY25" s="177">
        <f>SUM(AY27:AY33)</f>
        <v>32</v>
      </c>
      <c r="BK25" s="169" t="s">
        <v>1511</v>
      </c>
      <c r="BL25" s="169" t="s">
        <v>1258</v>
      </c>
      <c r="BM25"/>
      <c r="BN25"/>
      <c r="BO25"/>
      <c r="BU25" s="53">
        <v>23</v>
      </c>
      <c r="BV25" t="s">
        <v>409</v>
      </c>
      <c r="BW25" t="s">
        <v>42</v>
      </c>
      <c r="BX25" t="s">
        <v>60</v>
      </c>
      <c r="CA25">
        <v>81</v>
      </c>
      <c r="CB25">
        <v>12</v>
      </c>
      <c r="CC25">
        <v>17</v>
      </c>
      <c r="CD25" t="s">
        <v>1330</v>
      </c>
      <c r="CE25" s="150" t="s">
        <v>1329</v>
      </c>
      <c r="CF25" t="s">
        <v>1317</v>
      </c>
    </row>
    <row r="26" spans="3:84" ht="216" x14ac:dyDescent="0.3">
      <c r="C26" s="2" t="s">
        <v>1377</v>
      </c>
      <c r="D26" s="2" t="s">
        <v>1438</v>
      </c>
      <c r="E26">
        <v>97</v>
      </c>
      <c r="F26" t="s">
        <v>620</v>
      </c>
      <c r="G26" s="53">
        <v>2</v>
      </c>
      <c r="H26" s="53">
        <v>14</v>
      </c>
      <c r="I26" s="53">
        <v>1</v>
      </c>
      <c r="J26" s="53">
        <v>2</v>
      </c>
      <c r="K26" s="53">
        <v>13</v>
      </c>
      <c r="L26" s="53">
        <v>0</v>
      </c>
      <c r="M26" s="53"/>
      <c r="N26" s="53"/>
      <c r="O26" s="53"/>
      <c r="P26" s="53">
        <v>4</v>
      </c>
      <c r="Q26" s="53">
        <v>27</v>
      </c>
      <c r="R26" s="53">
        <v>1</v>
      </c>
      <c r="AG26"/>
      <c r="AH26"/>
      <c r="AI26"/>
      <c r="AL26"/>
      <c r="AM26"/>
      <c r="AN26"/>
      <c r="AO26"/>
      <c r="AQ26"/>
      <c r="AX26" s="168" t="s">
        <v>1516</v>
      </c>
      <c r="AY26" s="168" t="s">
        <v>1511</v>
      </c>
      <c r="BH26"/>
      <c r="BI26" s="169" t="s">
        <v>901</v>
      </c>
      <c r="BK26" s="169" t="s">
        <v>1512</v>
      </c>
      <c r="BL26" t="s">
        <v>917</v>
      </c>
      <c r="BM26" t="s">
        <v>904</v>
      </c>
      <c r="BN26" t="s">
        <v>957</v>
      </c>
      <c r="BO26" t="s">
        <v>1513</v>
      </c>
      <c r="BU26" s="53">
        <v>24</v>
      </c>
      <c r="BV26" t="s">
        <v>406</v>
      </c>
      <c r="BW26" t="s">
        <v>42</v>
      </c>
      <c r="BX26" t="s">
        <v>60</v>
      </c>
      <c r="CA26">
        <v>42</v>
      </c>
      <c r="CB26">
        <v>14</v>
      </c>
      <c r="CC26">
        <v>20</v>
      </c>
      <c r="CD26" t="s">
        <v>1320</v>
      </c>
      <c r="CE26" s="192" t="s">
        <v>1319</v>
      </c>
      <c r="CF26" t="s">
        <v>1322</v>
      </c>
    </row>
    <row r="27" spans="3:84" ht="115.2" x14ac:dyDescent="0.3">
      <c r="C27" s="2" t="s">
        <v>1377</v>
      </c>
      <c r="D27" s="2" t="s">
        <v>1438</v>
      </c>
      <c r="E27">
        <v>110</v>
      </c>
      <c r="F27" t="s">
        <v>593</v>
      </c>
      <c r="J27" s="53">
        <v>6</v>
      </c>
      <c r="K27" s="53">
        <v>51</v>
      </c>
      <c r="L27" s="53">
        <v>18</v>
      </c>
      <c r="M27" s="53"/>
      <c r="N27" s="53"/>
      <c r="O27" s="53"/>
      <c r="P27" s="53">
        <v>6</v>
      </c>
      <c r="Q27" s="53">
        <v>51</v>
      </c>
      <c r="R27" s="53">
        <v>18</v>
      </c>
      <c r="AG27"/>
      <c r="AH27"/>
      <c r="AI27"/>
      <c r="AL27"/>
      <c r="AM27"/>
      <c r="AN27"/>
      <c r="AO27"/>
      <c r="AQ27"/>
      <c r="AX27" s="168" t="s">
        <v>1515</v>
      </c>
      <c r="AY27" s="34" t="s">
        <v>1268</v>
      </c>
      <c r="BH27"/>
      <c r="BI27" t="s">
        <v>1268</v>
      </c>
      <c r="BK27" s="132" t="s">
        <v>565</v>
      </c>
      <c r="BL27">
        <v>5</v>
      </c>
      <c r="BM27"/>
      <c r="BN27">
        <v>2</v>
      </c>
      <c r="BO27">
        <v>7</v>
      </c>
      <c r="BU27" s="53">
        <v>25</v>
      </c>
      <c r="BV27" t="s">
        <v>403</v>
      </c>
      <c r="BW27" t="s">
        <v>42</v>
      </c>
      <c r="BX27" t="s">
        <v>60</v>
      </c>
      <c r="CA27">
        <v>54</v>
      </c>
      <c r="CB27">
        <v>21</v>
      </c>
      <c r="CC27">
        <v>21</v>
      </c>
      <c r="CD27" t="s">
        <v>1314</v>
      </c>
      <c r="CE27" s="150" t="s">
        <v>1313</v>
      </c>
    </row>
    <row r="28" spans="3:84" ht="14.4" x14ac:dyDescent="0.3">
      <c r="C28" s="2" t="s">
        <v>1377</v>
      </c>
      <c r="D28" t="s">
        <v>1396</v>
      </c>
      <c r="E28">
        <v>0</v>
      </c>
      <c r="F28">
        <v>0</v>
      </c>
      <c r="G28" s="53">
        <v>2</v>
      </c>
      <c r="H28" s="53">
        <v>5</v>
      </c>
      <c r="I28" s="53">
        <v>0</v>
      </c>
      <c r="L28" s="53"/>
      <c r="M28" s="53">
        <v>18</v>
      </c>
      <c r="N28" s="53">
        <v>36</v>
      </c>
      <c r="O28" s="53">
        <v>0</v>
      </c>
      <c r="P28" s="53">
        <v>20</v>
      </c>
      <c r="Q28" s="53">
        <v>41</v>
      </c>
      <c r="R28" s="53">
        <v>0</v>
      </c>
      <c r="AG28"/>
      <c r="AH28"/>
      <c r="AI28"/>
      <c r="AL28"/>
      <c r="AM28"/>
      <c r="AN28"/>
      <c r="AO28"/>
      <c r="AQ28"/>
      <c r="AX28" s="34" t="s">
        <v>917</v>
      </c>
      <c r="AY28" s="32">
        <v>24</v>
      </c>
      <c r="AZ28" s="176">
        <f t="shared" ref="AZ28:AZ33" si="1">IF(AY28="","",AY28/$AY$25)</f>
        <v>0.75</v>
      </c>
      <c r="BH28" t="s">
        <v>1517</v>
      </c>
      <c r="BI28">
        <v>32</v>
      </c>
      <c r="BK28" s="132" t="s">
        <v>554</v>
      </c>
      <c r="BL28">
        <v>19</v>
      </c>
      <c r="BM28">
        <v>4</v>
      </c>
      <c r="BN28">
        <v>2</v>
      </c>
      <c r="BO28">
        <v>25</v>
      </c>
      <c r="BU28" s="53">
        <v>26</v>
      </c>
      <c r="BV28" t="s">
        <v>400</v>
      </c>
      <c r="BW28" t="s">
        <v>42</v>
      </c>
      <c r="BX28" t="s">
        <v>60</v>
      </c>
      <c r="CA28" t="s">
        <v>475</v>
      </c>
      <c r="CB28" t="s">
        <v>475</v>
      </c>
      <c r="CC28">
        <v>13</v>
      </c>
      <c r="CD28" t="s">
        <v>475</v>
      </c>
      <c r="CE28" t="s">
        <v>1336</v>
      </c>
      <c r="CF28" t="s">
        <v>68</v>
      </c>
    </row>
    <row r="29" spans="3:84" ht="14.4" x14ac:dyDescent="0.3">
      <c r="C29" s="2" t="s">
        <v>1377</v>
      </c>
      <c r="D29" t="s">
        <v>1432</v>
      </c>
      <c r="E29">
        <v>0</v>
      </c>
      <c r="F29">
        <v>0</v>
      </c>
      <c r="L29" s="53"/>
      <c r="M29" s="53">
        <v>2</v>
      </c>
      <c r="N29" s="53">
        <v>9.5</v>
      </c>
      <c r="O29" s="53">
        <v>0</v>
      </c>
      <c r="P29" s="53">
        <v>2</v>
      </c>
      <c r="Q29" s="53">
        <v>9.5</v>
      </c>
      <c r="R29" s="53">
        <v>0</v>
      </c>
      <c r="AG29"/>
      <c r="AH29"/>
      <c r="AI29"/>
      <c r="AL29"/>
      <c r="AM29"/>
      <c r="AN29"/>
      <c r="AO29"/>
      <c r="AQ29"/>
      <c r="AX29" s="34" t="s">
        <v>904</v>
      </c>
      <c r="AY29" s="32">
        <v>4</v>
      </c>
      <c r="AZ29" s="176">
        <f t="shared" si="1"/>
        <v>0.125</v>
      </c>
      <c r="BL29"/>
      <c r="BM29"/>
      <c r="BN29"/>
      <c r="BO29"/>
      <c r="BU29" s="53">
        <v>27</v>
      </c>
      <c r="BV29" t="s">
        <v>397</v>
      </c>
      <c r="BW29" t="s">
        <v>42</v>
      </c>
      <c r="BX29" t="s">
        <v>60</v>
      </c>
    </row>
    <row r="30" spans="3:84" ht="14.4" x14ac:dyDescent="0.3">
      <c r="C30" s="2" t="s">
        <v>1377</v>
      </c>
      <c r="D30" t="s">
        <v>1432</v>
      </c>
      <c r="E30">
        <v>71</v>
      </c>
      <c r="F30" t="s">
        <v>835</v>
      </c>
      <c r="G30" s="53">
        <v>1</v>
      </c>
      <c r="H30" s="53">
        <v>1.5</v>
      </c>
      <c r="I30" s="53">
        <v>0</v>
      </c>
      <c r="L30" s="53"/>
      <c r="M30" s="53"/>
      <c r="N30" s="53"/>
      <c r="O30" s="53"/>
      <c r="P30" s="53">
        <v>1</v>
      </c>
      <c r="Q30" s="53">
        <v>1.5</v>
      </c>
      <c r="R30" s="53">
        <v>0</v>
      </c>
      <c r="AG30"/>
      <c r="AH30"/>
      <c r="AI30"/>
      <c r="AL30"/>
      <c r="AM30"/>
      <c r="AN30"/>
      <c r="AO30"/>
      <c r="AQ30"/>
      <c r="AX30" s="34" t="s">
        <v>957</v>
      </c>
      <c r="AY30" s="32">
        <v>4</v>
      </c>
      <c r="AZ30" s="176">
        <f t="shared" si="1"/>
        <v>0.125</v>
      </c>
      <c r="BU30" s="53">
        <v>28</v>
      </c>
      <c r="BV30" t="s">
        <v>394</v>
      </c>
      <c r="BW30" t="s">
        <v>42</v>
      </c>
      <c r="BX30" t="s">
        <v>60</v>
      </c>
    </row>
    <row r="31" spans="3:84" ht="14.4" x14ac:dyDescent="0.3">
      <c r="C31" s="2" t="s">
        <v>1377</v>
      </c>
      <c r="D31" t="s">
        <v>1378</v>
      </c>
      <c r="E31">
        <v>0</v>
      </c>
      <c r="F31">
        <v>0</v>
      </c>
      <c r="G31" s="53">
        <v>6</v>
      </c>
      <c r="H31" s="53">
        <v>54</v>
      </c>
      <c r="I31" s="53">
        <v>0</v>
      </c>
      <c r="L31" s="53"/>
      <c r="M31" s="53"/>
      <c r="N31" s="53"/>
      <c r="O31" s="53"/>
      <c r="P31" s="53">
        <v>6</v>
      </c>
      <c r="Q31" s="53">
        <v>54</v>
      </c>
      <c r="R31" s="53">
        <v>0</v>
      </c>
      <c r="AG31"/>
      <c r="AH31"/>
      <c r="AI31"/>
      <c r="AL31"/>
      <c r="AM31"/>
      <c r="AN31"/>
      <c r="AO31"/>
      <c r="AQ31"/>
      <c r="AX31"/>
      <c r="AY31"/>
      <c r="AZ31" s="176" t="str">
        <f t="shared" si="1"/>
        <v/>
      </c>
      <c r="BU31" s="53">
        <v>29</v>
      </c>
      <c r="BV31" t="s">
        <v>390</v>
      </c>
      <c r="BW31" t="s">
        <v>42</v>
      </c>
      <c r="BX31" t="s">
        <v>60</v>
      </c>
    </row>
    <row r="32" spans="3:84" ht="14.4" x14ac:dyDescent="0.3">
      <c r="C32" s="2" t="s">
        <v>1377</v>
      </c>
      <c r="D32" t="s">
        <v>1462</v>
      </c>
      <c r="E32">
        <v>0</v>
      </c>
      <c r="F32">
        <v>0</v>
      </c>
      <c r="G32" s="53">
        <v>18</v>
      </c>
      <c r="H32" s="53">
        <v>77</v>
      </c>
      <c r="I32" s="53">
        <v>0</v>
      </c>
      <c r="L32" s="53"/>
      <c r="M32" s="53"/>
      <c r="N32" s="53"/>
      <c r="O32" s="53"/>
      <c r="P32" s="53">
        <v>18</v>
      </c>
      <c r="Q32" s="53">
        <v>77</v>
      </c>
      <c r="R32" s="53">
        <v>0</v>
      </c>
      <c r="AG32"/>
      <c r="AH32"/>
      <c r="AI32"/>
      <c r="AL32"/>
      <c r="AM32"/>
      <c r="AN32"/>
      <c r="AO32"/>
      <c r="AQ32"/>
      <c r="AX32"/>
      <c r="AY32"/>
      <c r="AZ32" s="176" t="str">
        <f t="shared" si="1"/>
        <v/>
      </c>
      <c r="BU32" s="53">
        <v>30</v>
      </c>
      <c r="BV32" t="s">
        <v>387</v>
      </c>
      <c r="BW32" t="s">
        <v>42</v>
      </c>
      <c r="BX32" t="s">
        <v>60</v>
      </c>
    </row>
    <row r="33" spans="3:76" ht="14.4" x14ac:dyDescent="0.3">
      <c r="C33" s="2" t="s">
        <v>1377</v>
      </c>
      <c r="D33" t="s">
        <v>1392</v>
      </c>
      <c r="E33">
        <v>0</v>
      </c>
      <c r="F33">
        <v>0</v>
      </c>
      <c r="L33" s="53"/>
      <c r="M33" s="53">
        <v>10</v>
      </c>
      <c r="N33" s="53">
        <v>38.5</v>
      </c>
      <c r="O33" s="53">
        <v>9</v>
      </c>
      <c r="P33" s="53">
        <v>10</v>
      </c>
      <c r="Q33" s="53">
        <v>38.5</v>
      </c>
      <c r="R33" s="53">
        <v>9</v>
      </c>
      <c r="AG33"/>
      <c r="AH33"/>
      <c r="AI33"/>
      <c r="AL33"/>
      <c r="AM33"/>
      <c r="AN33"/>
      <c r="AO33"/>
      <c r="AQ33"/>
      <c r="AX33"/>
      <c r="AY33"/>
      <c r="AZ33" s="176" t="str">
        <f t="shared" si="1"/>
        <v/>
      </c>
      <c r="BU33" s="53">
        <v>31</v>
      </c>
      <c r="BV33" t="s">
        <v>384</v>
      </c>
      <c r="BW33" t="s">
        <v>42</v>
      </c>
      <c r="BX33" t="s">
        <v>60</v>
      </c>
    </row>
    <row r="34" spans="3:76" ht="14.4" x14ac:dyDescent="0.3">
      <c r="C34" s="2" t="s">
        <v>1377</v>
      </c>
      <c r="D34" t="s">
        <v>1401</v>
      </c>
      <c r="E34">
        <v>0</v>
      </c>
      <c r="F34">
        <v>0</v>
      </c>
      <c r="L34" s="53"/>
      <c r="M34" s="53">
        <v>2</v>
      </c>
      <c r="N34" s="53">
        <v>5</v>
      </c>
      <c r="O34" s="53">
        <v>0</v>
      </c>
      <c r="P34" s="53">
        <v>2</v>
      </c>
      <c r="Q34" s="53">
        <v>5</v>
      </c>
      <c r="R34" s="53">
        <v>0</v>
      </c>
      <c r="AG34"/>
      <c r="AH34"/>
      <c r="AI34"/>
      <c r="AL34"/>
      <c r="AM34"/>
      <c r="AN34"/>
      <c r="AO34"/>
      <c r="AQ34"/>
      <c r="BU34" s="53">
        <v>32</v>
      </c>
      <c r="BV34" t="s">
        <v>382</v>
      </c>
      <c r="BW34" t="s">
        <v>42</v>
      </c>
      <c r="BX34" t="s">
        <v>47</v>
      </c>
    </row>
    <row r="35" spans="3:76" ht="14.4" x14ac:dyDescent="0.3">
      <c r="C35" s="2" t="s">
        <v>1377</v>
      </c>
      <c r="D35" t="s">
        <v>1495</v>
      </c>
      <c r="E35">
        <v>110</v>
      </c>
      <c r="F35" t="s">
        <v>593</v>
      </c>
      <c r="J35" s="53">
        <v>2</v>
      </c>
      <c r="K35" s="53">
        <v>18</v>
      </c>
      <c r="L35" s="53">
        <v>0</v>
      </c>
      <c r="M35" s="53"/>
      <c r="N35" s="53"/>
      <c r="O35" s="53"/>
      <c r="P35" s="53">
        <v>2</v>
      </c>
      <c r="Q35" s="53">
        <v>18</v>
      </c>
      <c r="R35" s="53">
        <v>0</v>
      </c>
      <c r="AG35"/>
      <c r="AH35"/>
      <c r="AI35"/>
      <c r="AL35"/>
      <c r="AM35"/>
      <c r="AN35"/>
      <c r="AO35"/>
      <c r="AQ35"/>
      <c r="BU35" s="53">
        <v>33</v>
      </c>
      <c r="BV35" t="s">
        <v>379</v>
      </c>
      <c r="BW35" t="s">
        <v>42</v>
      </c>
      <c r="BX35" t="s">
        <v>47</v>
      </c>
    </row>
    <row r="36" spans="3:76" ht="14.4" x14ac:dyDescent="0.3">
      <c r="C36" s="2" t="s">
        <v>1383</v>
      </c>
      <c r="D36" s="2"/>
      <c r="E36" s="2"/>
      <c r="F36" s="2"/>
      <c r="G36" s="53">
        <v>133</v>
      </c>
      <c r="H36" s="53">
        <v>727.5</v>
      </c>
      <c r="I36" s="53">
        <v>33</v>
      </c>
      <c r="J36" s="53">
        <v>114</v>
      </c>
      <c r="K36" s="53">
        <v>843</v>
      </c>
      <c r="L36" s="53">
        <v>24</v>
      </c>
      <c r="M36" s="53">
        <v>134</v>
      </c>
      <c r="N36" s="53">
        <v>508</v>
      </c>
      <c r="O36" s="53">
        <v>5.5</v>
      </c>
      <c r="P36" s="53">
        <v>381</v>
      </c>
      <c r="Q36" s="53">
        <v>2078.5</v>
      </c>
      <c r="R36" s="53">
        <v>62.5</v>
      </c>
      <c r="AG36"/>
      <c r="AH36"/>
      <c r="AI36"/>
      <c r="AL36"/>
      <c r="AM36"/>
      <c r="AN36"/>
      <c r="AO36"/>
      <c r="AQ36"/>
      <c r="BU36" s="53">
        <v>34</v>
      </c>
      <c r="BV36" t="s">
        <v>377</v>
      </c>
      <c r="BW36" t="s">
        <v>42</v>
      </c>
      <c r="BX36" t="s">
        <v>47</v>
      </c>
    </row>
    <row r="37" spans="3:76" ht="14.4" x14ac:dyDescent="0.3">
      <c r="C37" s="2" t="s">
        <v>1513</v>
      </c>
      <c r="D37" s="2"/>
      <c r="E37" s="2"/>
      <c r="F37" s="2"/>
      <c r="G37" s="53">
        <v>201</v>
      </c>
      <c r="H37" s="53">
        <v>1004.5</v>
      </c>
      <c r="I37" s="53">
        <v>34</v>
      </c>
      <c r="J37" s="53">
        <v>158</v>
      </c>
      <c r="K37" s="53">
        <v>1122.5</v>
      </c>
      <c r="L37" s="53">
        <v>57</v>
      </c>
      <c r="M37" s="53">
        <v>201</v>
      </c>
      <c r="N37" s="53">
        <v>770.5</v>
      </c>
      <c r="O37" s="53">
        <v>16.5</v>
      </c>
      <c r="P37" s="53">
        <v>560</v>
      </c>
      <c r="Q37" s="53">
        <v>2897.5</v>
      </c>
      <c r="R37" s="53">
        <v>107.5</v>
      </c>
      <c r="AG37"/>
      <c r="AH37"/>
      <c r="AI37"/>
      <c r="AL37"/>
      <c r="AM37"/>
      <c r="AN37"/>
      <c r="AO37"/>
      <c r="AQ37"/>
      <c r="BU37" s="53">
        <v>35</v>
      </c>
      <c r="BV37" t="s">
        <v>374</v>
      </c>
      <c r="BW37" t="s">
        <v>42</v>
      </c>
      <c r="BX37" t="s">
        <v>60</v>
      </c>
    </row>
    <row r="38" spans="3:76" ht="14.4" x14ac:dyDescent="0.3">
      <c r="C38"/>
      <c r="D38"/>
      <c r="E38"/>
      <c r="F38"/>
      <c r="G38"/>
      <c r="H38"/>
      <c r="I38"/>
      <c r="J38"/>
      <c r="K38"/>
      <c r="AG38"/>
      <c r="AH38"/>
      <c r="AI38"/>
      <c r="AL38"/>
      <c r="AM38"/>
      <c r="AN38"/>
      <c r="AO38"/>
      <c r="AQ38"/>
      <c r="BU38" s="53">
        <v>36</v>
      </c>
      <c r="BV38" t="s">
        <v>371</v>
      </c>
      <c r="BW38" t="s">
        <v>42</v>
      </c>
      <c r="BX38" t="s">
        <v>47</v>
      </c>
    </row>
    <row r="39" spans="3:76" ht="14.4" x14ac:dyDescent="0.3">
      <c r="C39"/>
      <c r="D39"/>
      <c r="E39"/>
      <c r="F39"/>
      <c r="G39"/>
      <c r="H39"/>
      <c r="I39"/>
      <c r="J39"/>
      <c r="K39"/>
      <c r="AG39"/>
      <c r="AH39"/>
      <c r="AI39"/>
      <c r="AL39"/>
      <c r="AM39"/>
      <c r="AN39"/>
      <c r="AO39"/>
      <c r="AQ39"/>
      <c r="BU39" s="53">
        <v>37</v>
      </c>
      <c r="BV39" t="s">
        <v>368</v>
      </c>
      <c r="BW39" t="s">
        <v>42</v>
      </c>
      <c r="BX39" t="s">
        <v>60</v>
      </c>
    </row>
    <row r="40" spans="3:76" ht="14.4" x14ac:dyDescent="0.3">
      <c r="C40"/>
      <c r="D40"/>
      <c r="E40"/>
      <c r="F40"/>
      <c r="G40"/>
      <c r="H40"/>
      <c r="I40"/>
      <c r="J40"/>
      <c r="K40"/>
      <c r="AG40"/>
      <c r="AH40"/>
      <c r="AI40"/>
      <c r="AL40"/>
      <c r="AM40"/>
      <c r="AN40"/>
      <c r="AO40"/>
      <c r="AQ40"/>
      <c r="BU40" s="53">
        <v>38</v>
      </c>
      <c r="BV40" t="s">
        <v>365</v>
      </c>
      <c r="BW40" t="s">
        <v>42</v>
      </c>
      <c r="BX40" t="s">
        <v>60</v>
      </c>
    </row>
    <row r="41" spans="3:76" ht="14.4" x14ac:dyDescent="0.3">
      <c r="C41"/>
      <c r="D41"/>
      <c r="E41"/>
      <c r="F41"/>
      <c r="G41"/>
      <c r="H41"/>
      <c r="I41"/>
      <c r="J41"/>
      <c r="K41"/>
      <c r="AG41"/>
      <c r="AH41"/>
      <c r="AI41"/>
      <c r="AL41"/>
      <c r="AM41"/>
      <c r="AN41"/>
      <c r="AO41"/>
      <c r="AQ41"/>
      <c r="BK41" s="169" t="s">
        <v>902</v>
      </c>
      <c r="BL41" t="s">
        <v>1268</v>
      </c>
      <c r="BU41" s="53">
        <v>39</v>
      </c>
      <c r="BV41" t="s">
        <v>363</v>
      </c>
      <c r="BW41" t="s">
        <v>42</v>
      </c>
      <c r="BX41" t="s">
        <v>60</v>
      </c>
    </row>
    <row r="42" spans="3:76" ht="14.4" x14ac:dyDescent="0.3">
      <c r="C42"/>
      <c r="D42"/>
      <c r="E42"/>
      <c r="F42"/>
      <c r="G42"/>
      <c r="H42"/>
      <c r="I42"/>
      <c r="J42"/>
      <c r="K42"/>
      <c r="AG42"/>
      <c r="AH42"/>
      <c r="AI42"/>
      <c r="AL42"/>
      <c r="AM42"/>
      <c r="AN42"/>
      <c r="AO42"/>
      <c r="AQ42"/>
      <c r="BU42" s="53">
        <v>42</v>
      </c>
      <c r="BV42" t="s">
        <v>354</v>
      </c>
      <c r="BW42" t="s">
        <v>42</v>
      </c>
      <c r="BX42" t="s">
        <v>60</v>
      </c>
    </row>
    <row r="43" spans="3:76" ht="14.4" x14ac:dyDescent="0.3">
      <c r="C43"/>
      <c r="D43"/>
      <c r="E43"/>
      <c r="F43"/>
      <c r="G43"/>
      <c r="H43"/>
      <c r="I43"/>
      <c r="J43"/>
      <c r="K43"/>
      <c r="AG43"/>
      <c r="AH43"/>
      <c r="AI43"/>
      <c r="AL43"/>
      <c r="AM43"/>
      <c r="AN43"/>
      <c r="AO43"/>
      <c r="AQ43"/>
      <c r="AY43" s="177">
        <f>SUM(AY45:AY51)</f>
        <v>30</v>
      </c>
      <c r="BK43" s="169" t="s">
        <v>1511</v>
      </c>
      <c r="BL43" s="169" t="s">
        <v>1258</v>
      </c>
      <c r="BM43"/>
      <c r="BN43"/>
      <c r="BO43"/>
      <c r="BU43" s="53">
        <v>43</v>
      </c>
      <c r="BV43" t="s">
        <v>351</v>
      </c>
      <c r="BW43" t="s">
        <v>42</v>
      </c>
      <c r="BX43" t="s">
        <v>60</v>
      </c>
    </row>
    <row r="44" spans="3:76" ht="14.4" x14ac:dyDescent="0.3">
      <c r="C44"/>
      <c r="D44"/>
      <c r="E44"/>
      <c r="F44"/>
      <c r="G44"/>
      <c r="H44"/>
      <c r="I44"/>
      <c r="J44"/>
      <c r="K44"/>
      <c r="AG44"/>
      <c r="AH44"/>
      <c r="AI44"/>
      <c r="AL44"/>
      <c r="AM44"/>
      <c r="AN44"/>
      <c r="AO44"/>
      <c r="AQ44"/>
      <c r="AX44" s="168" t="s">
        <v>1518</v>
      </c>
      <c r="AY44" s="168" t="s">
        <v>1511</v>
      </c>
      <c r="BH44"/>
      <c r="BI44" s="169" t="s">
        <v>902</v>
      </c>
      <c r="BK44" s="169" t="s">
        <v>1512</v>
      </c>
      <c r="BL44" t="s">
        <v>917</v>
      </c>
      <c r="BM44" t="s">
        <v>904</v>
      </c>
      <c r="BN44" t="s">
        <v>957</v>
      </c>
      <c r="BO44" t="s">
        <v>972</v>
      </c>
      <c r="BP44" t="s">
        <v>1513</v>
      </c>
      <c r="BU44" s="53">
        <v>44</v>
      </c>
      <c r="BV44" t="s">
        <v>348</v>
      </c>
      <c r="BW44" t="s">
        <v>42</v>
      </c>
      <c r="BX44" t="s">
        <v>60</v>
      </c>
    </row>
    <row r="45" spans="3:76" ht="14.4" x14ac:dyDescent="0.3">
      <c r="C45"/>
      <c r="D45"/>
      <c r="E45"/>
      <c r="F45"/>
      <c r="G45"/>
      <c r="H45"/>
      <c r="I45"/>
      <c r="J45"/>
      <c r="K45"/>
      <c r="AG45"/>
      <c r="AH45"/>
      <c r="AI45"/>
      <c r="AL45"/>
      <c r="AM45"/>
      <c r="AN45"/>
      <c r="AO45"/>
      <c r="AQ45"/>
      <c r="AX45" s="168" t="s">
        <v>1515</v>
      </c>
      <c r="AY45" s="34" t="s">
        <v>1268</v>
      </c>
      <c r="BH45"/>
      <c r="BI45" t="s">
        <v>1268</v>
      </c>
      <c r="BK45" s="132" t="s">
        <v>565</v>
      </c>
      <c r="BL45">
        <v>13</v>
      </c>
      <c r="BM45">
        <v>2</v>
      </c>
      <c r="BN45">
        <v>2</v>
      </c>
      <c r="BO45"/>
      <c r="BP45">
        <v>17</v>
      </c>
      <c r="BU45" s="53">
        <v>46</v>
      </c>
      <c r="BV45" t="s">
        <v>341</v>
      </c>
      <c r="BW45" t="s">
        <v>42</v>
      </c>
      <c r="BX45" t="s">
        <v>60</v>
      </c>
    </row>
    <row r="46" spans="3:76" ht="14.4" x14ac:dyDescent="0.3">
      <c r="C46"/>
      <c r="D46"/>
      <c r="E46"/>
      <c r="F46"/>
      <c r="G46"/>
      <c r="H46"/>
      <c r="I46"/>
      <c r="J46"/>
      <c r="K46"/>
      <c r="AG46"/>
      <c r="AH46"/>
      <c r="AI46"/>
      <c r="AL46"/>
      <c r="AM46"/>
      <c r="AN46"/>
      <c r="AO46"/>
      <c r="AQ46"/>
      <c r="AX46" s="34" t="s">
        <v>917</v>
      </c>
      <c r="AY46" s="32">
        <v>18</v>
      </c>
      <c r="AZ46" s="176">
        <f>IF(AY46="","",AY46/$AY$43)</f>
        <v>0.6</v>
      </c>
      <c r="BH46" t="s">
        <v>1519</v>
      </c>
      <c r="BI46">
        <v>30</v>
      </c>
      <c r="BK46" s="132" t="s">
        <v>554</v>
      </c>
      <c r="BL46">
        <v>3</v>
      </c>
      <c r="BM46">
        <v>6</v>
      </c>
      <c r="BN46"/>
      <c r="BO46">
        <v>1</v>
      </c>
      <c r="BP46">
        <v>10</v>
      </c>
      <c r="BU46" s="53">
        <v>51</v>
      </c>
      <c r="BV46" t="s">
        <v>335</v>
      </c>
      <c r="BW46" t="s">
        <v>42</v>
      </c>
      <c r="BX46" t="s">
        <v>60</v>
      </c>
    </row>
    <row r="47" spans="3:76" ht="14.4" x14ac:dyDescent="0.3">
      <c r="C47"/>
      <c r="D47"/>
      <c r="E47"/>
      <c r="F47"/>
      <c r="G47"/>
      <c r="H47"/>
      <c r="I47"/>
      <c r="J47"/>
      <c r="K47"/>
      <c r="AG47"/>
      <c r="AH47"/>
      <c r="AI47"/>
      <c r="AL47"/>
      <c r="AM47"/>
      <c r="AN47"/>
      <c r="AO47"/>
      <c r="AQ47"/>
      <c r="AX47" s="34" t="s">
        <v>904</v>
      </c>
      <c r="AY47" s="32">
        <v>9</v>
      </c>
      <c r="AZ47" s="176">
        <f t="shared" ref="AZ47:AZ52" si="2">IF(AY47="","",AY47/$AY$43)</f>
        <v>0.3</v>
      </c>
      <c r="BK47" s="132" t="s">
        <v>588</v>
      </c>
      <c r="BL47">
        <v>2</v>
      </c>
      <c r="BM47">
        <v>1</v>
      </c>
      <c r="BN47"/>
      <c r="BO47"/>
      <c r="BP47">
        <v>3</v>
      </c>
      <c r="BU47" s="53">
        <v>57</v>
      </c>
      <c r="BV47" t="s">
        <v>327</v>
      </c>
      <c r="BW47" t="s">
        <v>42</v>
      </c>
      <c r="BX47" t="s">
        <v>60</v>
      </c>
    </row>
    <row r="48" spans="3:76" ht="14.4" x14ac:dyDescent="0.3">
      <c r="C48"/>
      <c r="D48"/>
      <c r="E48"/>
      <c r="F48"/>
      <c r="G48"/>
      <c r="H48"/>
      <c r="I48"/>
      <c r="J48"/>
      <c r="K48"/>
      <c r="AG48"/>
      <c r="AH48"/>
      <c r="AI48"/>
      <c r="AL48"/>
      <c r="AM48"/>
      <c r="AN48"/>
      <c r="AO48"/>
      <c r="AQ48"/>
      <c r="AX48" s="34" t="s">
        <v>957</v>
      </c>
      <c r="AY48" s="32">
        <v>2</v>
      </c>
      <c r="AZ48" s="176">
        <f t="shared" si="2"/>
        <v>6.6666666666666666E-2</v>
      </c>
      <c r="BU48" s="53">
        <v>58</v>
      </c>
      <c r="BV48" t="s">
        <v>326</v>
      </c>
      <c r="BW48" t="s">
        <v>42</v>
      </c>
      <c r="BX48" t="s">
        <v>60</v>
      </c>
    </row>
    <row r="49" spans="3:76" ht="14.4" x14ac:dyDescent="0.3">
      <c r="C49"/>
      <c r="D49"/>
      <c r="E49"/>
      <c r="F49"/>
      <c r="G49"/>
      <c r="H49"/>
      <c r="I49"/>
      <c r="J49"/>
      <c r="K49"/>
      <c r="AG49"/>
      <c r="AH49"/>
      <c r="AI49"/>
      <c r="AL49"/>
      <c r="AM49"/>
      <c r="AN49"/>
      <c r="AO49"/>
      <c r="AQ49"/>
      <c r="AX49" s="34" t="s">
        <v>972</v>
      </c>
      <c r="AY49" s="32">
        <v>1</v>
      </c>
      <c r="AZ49" s="176">
        <f t="shared" si="2"/>
        <v>3.3333333333333333E-2</v>
      </c>
      <c r="BU49" s="53">
        <v>59</v>
      </c>
      <c r="BV49" t="s">
        <v>325</v>
      </c>
      <c r="BW49" t="s">
        <v>42</v>
      </c>
      <c r="BX49" t="s">
        <v>60</v>
      </c>
    </row>
    <row r="50" spans="3:76" ht="14.4" x14ac:dyDescent="0.3">
      <c r="C50"/>
      <c r="D50"/>
      <c r="E50"/>
      <c r="F50"/>
      <c r="G50"/>
      <c r="H50"/>
      <c r="I50"/>
      <c r="J50"/>
      <c r="K50"/>
      <c r="AG50"/>
      <c r="AH50"/>
      <c r="AI50"/>
      <c r="AL50"/>
      <c r="AM50"/>
      <c r="AN50"/>
      <c r="AO50"/>
      <c r="AQ50"/>
      <c r="AX50"/>
      <c r="AY50"/>
      <c r="AZ50" s="176" t="str">
        <f t="shared" si="2"/>
        <v/>
      </c>
      <c r="BU50" s="53">
        <v>60</v>
      </c>
      <c r="BV50" t="s">
        <v>324</v>
      </c>
      <c r="BW50" t="s">
        <v>42</v>
      </c>
      <c r="BX50" t="s">
        <v>60</v>
      </c>
    </row>
    <row r="51" spans="3:76" ht="14.4" x14ac:dyDescent="0.3">
      <c r="C51"/>
      <c r="D51"/>
      <c r="E51"/>
      <c r="F51"/>
      <c r="G51"/>
      <c r="H51"/>
      <c r="I51"/>
      <c r="J51"/>
      <c r="K51"/>
      <c r="AG51"/>
      <c r="AH51"/>
      <c r="AI51"/>
      <c r="AL51"/>
      <c r="AM51"/>
      <c r="AN51"/>
      <c r="AO51"/>
      <c r="AQ51"/>
      <c r="AZ51" s="176" t="str">
        <f t="shared" si="2"/>
        <v/>
      </c>
      <c r="BU51" s="53">
        <v>61</v>
      </c>
      <c r="BV51" t="s">
        <v>322</v>
      </c>
      <c r="BW51" t="s">
        <v>42</v>
      </c>
      <c r="BX51" t="s">
        <v>60</v>
      </c>
    </row>
    <row r="52" spans="3:76" ht="14.4" x14ac:dyDescent="0.3">
      <c r="C52"/>
      <c r="D52"/>
      <c r="E52"/>
      <c r="F52"/>
      <c r="G52"/>
      <c r="H52"/>
      <c r="I52"/>
      <c r="J52"/>
      <c r="K52"/>
      <c r="AG52"/>
      <c r="AH52"/>
      <c r="AI52"/>
      <c r="AL52"/>
      <c r="AM52"/>
      <c r="AN52"/>
      <c r="AO52"/>
      <c r="AQ52"/>
      <c r="AZ52" s="176" t="str">
        <f t="shared" si="2"/>
        <v/>
      </c>
      <c r="BU52" s="53">
        <v>62</v>
      </c>
      <c r="BV52" t="s">
        <v>321</v>
      </c>
      <c r="BW52" t="s">
        <v>42</v>
      </c>
      <c r="BX52" t="s">
        <v>60</v>
      </c>
    </row>
    <row r="53" spans="3:76" ht="14.4" x14ac:dyDescent="0.3">
      <c r="C53"/>
      <c r="D53"/>
      <c r="E53"/>
      <c r="F53"/>
      <c r="G53"/>
      <c r="H53"/>
      <c r="I53"/>
      <c r="J53"/>
      <c r="K53"/>
      <c r="AG53"/>
      <c r="AH53"/>
      <c r="AI53"/>
      <c r="AL53"/>
      <c r="AM53"/>
      <c r="AN53"/>
      <c r="AO53"/>
      <c r="AQ53"/>
      <c r="BU53" s="53">
        <v>63</v>
      </c>
      <c r="BV53" t="s">
        <v>320</v>
      </c>
      <c r="BW53" t="s">
        <v>42</v>
      </c>
      <c r="BX53" t="s">
        <v>60</v>
      </c>
    </row>
    <row r="54" spans="3:76" ht="14.4" x14ac:dyDescent="0.3">
      <c r="C54"/>
      <c r="D54"/>
      <c r="E54"/>
      <c r="F54"/>
      <c r="G54"/>
      <c r="H54"/>
      <c r="I54"/>
      <c r="J54"/>
      <c r="K54"/>
      <c r="AG54"/>
      <c r="AH54"/>
      <c r="AI54"/>
      <c r="AL54"/>
      <c r="AM54"/>
      <c r="AN54"/>
      <c r="AO54"/>
      <c r="AQ54"/>
      <c r="BU54" s="53">
        <v>64</v>
      </c>
      <c r="BV54" t="s">
        <v>318</v>
      </c>
      <c r="BW54" t="s">
        <v>42</v>
      </c>
      <c r="BX54" t="s">
        <v>60</v>
      </c>
    </row>
    <row r="55" spans="3:76" ht="14.4" x14ac:dyDescent="0.3">
      <c r="C55"/>
      <c r="D55"/>
      <c r="E55"/>
      <c r="F55"/>
      <c r="G55"/>
      <c r="H55"/>
      <c r="I55"/>
      <c r="J55"/>
      <c r="K55"/>
      <c r="AG55"/>
      <c r="AH55"/>
      <c r="AI55"/>
      <c r="AL55"/>
      <c r="AM55"/>
      <c r="AN55"/>
      <c r="AO55"/>
      <c r="AQ55"/>
      <c r="BU55" s="53">
        <v>66</v>
      </c>
      <c r="BV55" t="s">
        <v>316</v>
      </c>
      <c r="BW55" t="s">
        <v>42</v>
      </c>
      <c r="BX55" t="s">
        <v>60</v>
      </c>
    </row>
    <row r="56" spans="3:76" ht="14.4" x14ac:dyDescent="0.3">
      <c r="C56"/>
      <c r="D56"/>
      <c r="E56"/>
      <c r="F56"/>
      <c r="G56"/>
      <c r="H56"/>
      <c r="I56"/>
      <c r="J56"/>
      <c r="K56"/>
      <c r="AG56"/>
      <c r="AH56"/>
      <c r="AI56"/>
      <c r="AL56"/>
      <c r="AM56"/>
      <c r="AN56"/>
      <c r="AO56"/>
      <c r="AQ56"/>
      <c r="BU56" s="53">
        <v>68</v>
      </c>
      <c r="BV56" t="s">
        <v>313</v>
      </c>
      <c r="BW56" t="s">
        <v>42</v>
      </c>
      <c r="BX56" t="s">
        <v>60</v>
      </c>
    </row>
    <row r="57" spans="3:76" ht="14.4" x14ac:dyDescent="0.3">
      <c r="C57"/>
      <c r="D57"/>
      <c r="E57"/>
      <c r="F57"/>
      <c r="G57"/>
      <c r="H57"/>
      <c r="I57"/>
      <c r="J57"/>
      <c r="K57"/>
      <c r="AG57"/>
      <c r="AH57"/>
      <c r="AI57"/>
      <c r="AL57"/>
      <c r="AM57"/>
      <c r="AN57"/>
      <c r="AO57"/>
      <c r="AQ57"/>
      <c r="BU57" s="53">
        <v>71</v>
      </c>
      <c r="BV57" t="s">
        <v>309</v>
      </c>
      <c r="BW57" t="s">
        <v>42</v>
      </c>
      <c r="BX57" t="s">
        <v>60</v>
      </c>
    </row>
    <row r="58" spans="3:76" ht="14.4" x14ac:dyDescent="0.3">
      <c r="C58"/>
      <c r="D58"/>
      <c r="E58"/>
      <c r="F58"/>
      <c r="G58"/>
      <c r="H58"/>
      <c r="I58"/>
      <c r="J58"/>
      <c r="K58"/>
      <c r="AG58"/>
      <c r="AH58"/>
      <c r="AI58"/>
      <c r="AL58"/>
      <c r="AM58"/>
      <c r="AN58"/>
      <c r="AO58"/>
      <c r="AQ58"/>
      <c r="BU58" s="53">
        <v>72</v>
      </c>
      <c r="BV58" t="s">
        <v>307</v>
      </c>
      <c r="BW58" t="s">
        <v>42</v>
      </c>
      <c r="BX58" t="s">
        <v>60</v>
      </c>
    </row>
    <row r="59" spans="3:76" ht="14.4" x14ac:dyDescent="0.3">
      <c r="C59"/>
      <c r="D59"/>
      <c r="E59"/>
      <c r="F59"/>
      <c r="G59"/>
      <c r="H59"/>
      <c r="I59"/>
      <c r="J59"/>
      <c r="K59"/>
      <c r="AG59"/>
      <c r="AH59"/>
      <c r="AI59"/>
      <c r="AL59"/>
      <c r="AM59"/>
      <c r="AN59"/>
      <c r="AO59"/>
      <c r="AQ59"/>
      <c r="BU59" s="53">
        <v>75</v>
      </c>
      <c r="BV59" t="s">
        <v>303</v>
      </c>
      <c r="BW59" t="s">
        <v>42</v>
      </c>
      <c r="BX59" t="s">
        <v>60</v>
      </c>
    </row>
    <row r="60" spans="3:76" ht="14.4" x14ac:dyDescent="0.3">
      <c r="C60"/>
      <c r="D60"/>
      <c r="E60"/>
      <c r="F60"/>
      <c r="G60"/>
      <c r="H60"/>
      <c r="I60"/>
      <c r="J60"/>
      <c r="K60"/>
      <c r="AG60"/>
      <c r="AH60"/>
      <c r="AI60"/>
      <c r="AL60"/>
      <c r="AM60"/>
      <c r="AN60"/>
      <c r="AO60"/>
      <c r="AQ60"/>
      <c r="BK60" s="169" t="s">
        <v>903</v>
      </c>
      <c r="BL60" t="s">
        <v>1268</v>
      </c>
      <c r="BU60" s="53">
        <v>77</v>
      </c>
      <c r="BV60" t="s">
        <v>300</v>
      </c>
      <c r="BW60" t="s">
        <v>42</v>
      </c>
      <c r="BX60" t="s">
        <v>60</v>
      </c>
    </row>
    <row r="61" spans="3:76" ht="14.4" x14ac:dyDescent="0.3">
      <c r="C61"/>
      <c r="D61"/>
      <c r="E61"/>
      <c r="F61"/>
      <c r="G61"/>
      <c r="H61"/>
      <c r="I61"/>
      <c r="J61"/>
      <c r="K61"/>
      <c r="AG61"/>
      <c r="AH61"/>
      <c r="AI61"/>
      <c r="AL61"/>
      <c r="AM61"/>
      <c r="AN61"/>
      <c r="AO61"/>
      <c r="AQ61"/>
      <c r="AY61" s="177">
        <f>SUM(AY63:AY69)</f>
        <v>38</v>
      </c>
      <c r="BU61" s="53">
        <v>79</v>
      </c>
      <c r="BV61" t="s">
        <v>298</v>
      </c>
      <c r="BW61" t="s">
        <v>42</v>
      </c>
      <c r="BX61" t="s">
        <v>60</v>
      </c>
    </row>
    <row r="62" spans="3:76" ht="14.4" x14ac:dyDescent="0.3">
      <c r="C62"/>
      <c r="D62"/>
      <c r="E62"/>
      <c r="F62"/>
      <c r="G62"/>
      <c r="H62"/>
      <c r="I62"/>
      <c r="J62"/>
      <c r="K62"/>
      <c r="AG62"/>
      <c r="AH62"/>
      <c r="AI62"/>
      <c r="AL62"/>
      <c r="AM62"/>
      <c r="AN62"/>
      <c r="AO62"/>
      <c r="AQ62"/>
      <c r="AX62" s="168" t="s">
        <v>1503</v>
      </c>
      <c r="AY62" s="168" t="s">
        <v>1511</v>
      </c>
      <c r="BH62"/>
      <c r="BI62" s="169" t="s">
        <v>903</v>
      </c>
      <c r="BK62" s="169" t="s">
        <v>1511</v>
      </c>
      <c r="BL62" s="169" t="s">
        <v>1258</v>
      </c>
      <c r="BM62"/>
      <c r="BN62"/>
      <c r="BO62"/>
      <c r="BU62" s="53">
        <v>80</v>
      </c>
      <c r="BV62" t="s">
        <v>297</v>
      </c>
      <c r="BW62" t="s">
        <v>42</v>
      </c>
      <c r="BX62" t="s">
        <v>60</v>
      </c>
    </row>
    <row r="63" spans="3:76" ht="14.4" x14ac:dyDescent="0.3">
      <c r="C63"/>
      <c r="D63"/>
      <c r="E63"/>
      <c r="F63"/>
      <c r="G63"/>
      <c r="H63"/>
      <c r="I63"/>
      <c r="J63"/>
      <c r="K63"/>
      <c r="AG63"/>
      <c r="AH63"/>
      <c r="AI63"/>
      <c r="AL63"/>
      <c r="AM63"/>
      <c r="AN63"/>
      <c r="AO63"/>
      <c r="AQ63"/>
      <c r="AX63" s="168" t="s">
        <v>1515</v>
      </c>
      <c r="AY63" s="34" t="s">
        <v>1268</v>
      </c>
      <c r="BH63"/>
      <c r="BI63" t="s">
        <v>1268</v>
      </c>
      <c r="BK63" s="169" t="s">
        <v>1512</v>
      </c>
      <c r="BL63" t="s">
        <v>917</v>
      </c>
      <c r="BM63" t="s">
        <v>904</v>
      </c>
      <c r="BN63" t="s">
        <v>957</v>
      </c>
      <c r="BO63" t="s">
        <v>972</v>
      </c>
      <c r="BP63" t="s">
        <v>1513</v>
      </c>
      <c r="BU63" s="53">
        <v>81</v>
      </c>
      <c r="BV63" t="s">
        <v>295</v>
      </c>
      <c r="BW63" t="s">
        <v>42</v>
      </c>
      <c r="BX63" t="s">
        <v>60</v>
      </c>
    </row>
    <row r="64" spans="3:76" ht="14.4" x14ac:dyDescent="0.3">
      <c r="C64"/>
      <c r="D64"/>
      <c r="E64"/>
      <c r="F64"/>
      <c r="G64"/>
      <c r="H64"/>
      <c r="I64"/>
      <c r="J64"/>
      <c r="K64"/>
      <c r="AG64"/>
      <c r="AH64"/>
      <c r="AI64"/>
      <c r="AL64"/>
      <c r="AM64"/>
      <c r="AN64"/>
      <c r="AO64"/>
      <c r="AQ64"/>
      <c r="AX64" s="34" t="s">
        <v>917</v>
      </c>
      <c r="AY64" s="32">
        <v>28</v>
      </c>
      <c r="AZ64" s="176">
        <f>IF(AY64="","",AY64/$AY$61)</f>
        <v>0.73684210526315785</v>
      </c>
      <c r="BH64" t="s">
        <v>1520</v>
      </c>
      <c r="BI64">
        <v>38</v>
      </c>
      <c r="BK64" s="132" t="s">
        <v>565</v>
      </c>
      <c r="BL64">
        <v>13</v>
      </c>
      <c r="BM64">
        <v>2</v>
      </c>
      <c r="BN64">
        <v>2</v>
      </c>
      <c r="BO64"/>
      <c r="BP64">
        <v>17</v>
      </c>
      <c r="BU64" s="53">
        <v>82</v>
      </c>
      <c r="BV64" t="s">
        <v>294</v>
      </c>
      <c r="BW64" t="s">
        <v>42</v>
      </c>
      <c r="BX64" t="s">
        <v>60</v>
      </c>
    </row>
    <row r="65" spans="3:76" ht="14.4" x14ac:dyDescent="0.3">
      <c r="C65"/>
      <c r="D65"/>
      <c r="E65"/>
      <c r="F65"/>
      <c r="G65"/>
      <c r="H65"/>
      <c r="I65"/>
      <c r="J65"/>
      <c r="K65"/>
      <c r="AG65"/>
      <c r="AH65"/>
      <c r="AI65"/>
      <c r="AL65"/>
      <c r="AM65"/>
      <c r="AN65"/>
      <c r="AO65"/>
      <c r="AQ65"/>
      <c r="AX65" s="34" t="s">
        <v>904</v>
      </c>
      <c r="AY65" s="32">
        <v>5</v>
      </c>
      <c r="AZ65" s="176">
        <f>IF(AY65="","",AY65/$AY$61)</f>
        <v>0.13157894736842105</v>
      </c>
      <c r="BK65" s="132" t="s">
        <v>554</v>
      </c>
      <c r="BL65">
        <v>5</v>
      </c>
      <c r="BM65">
        <v>3</v>
      </c>
      <c r="BN65">
        <v>1</v>
      </c>
      <c r="BO65">
        <v>1</v>
      </c>
      <c r="BP65">
        <v>10</v>
      </c>
      <c r="BU65" s="53">
        <v>83</v>
      </c>
      <c r="BV65" t="s">
        <v>293</v>
      </c>
      <c r="BW65" t="s">
        <v>42</v>
      </c>
      <c r="BX65" t="s">
        <v>60</v>
      </c>
    </row>
    <row r="66" spans="3:76" ht="14.4" x14ac:dyDescent="0.3">
      <c r="C66"/>
      <c r="D66"/>
      <c r="E66"/>
      <c r="F66"/>
      <c r="G66"/>
      <c r="H66"/>
      <c r="I66"/>
      <c r="J66"/>
      <c r="K66"/>
      <c r="AG66"/>
      <c r="AH66"/>
      <c r="AI66"/>
      <c r="AL66"/>
      <c r="AM66"/>
      <c r="AN66"/>
      <c r="AO66"/>
      <c r="AQ66"/>
      <c r="AX66" s="34" t="s">
        <v>957</v>
      </c>
      <c r="AY66" s="32">
        <v>4</v>
      </c>
      <c r="AZ66" s="176">
        <f>IF(AY66="","",AY66/$AY$61)</f>
        <v>0.10526315789473684</v>
      </c>
      <c r="BK66" s="132" t="s">
        <v>588</v>
      </c>
      <c r="BL66">
        <v>10</v>
      </c>
      <c r="BM66"/>
      <c r="BN66">
        <v>1</v>
      </c>
      <c r="BO66"/>
      <c r="BP66">
        <v>11</v>
      </c>
      <c r="BU66" s="53">
        <v>84</v>
      </c>
      <c r="BV66" t="s">
        <v>291</v>
      </c>
      <c r="BW66" t="s">
        <v>42</v>
      </c>
      <c r="BX66" t="s">
        <v>60</v>
      </c>
    </row>
    <row r="67" spans="3:76" ht="14.4" x14ac:dyDescent="0.3">
      <c r="C67"/>
      <c r="D67"/>
      <c r="E67"/>
      <c r="F67"/>
      <c r="G67"/>
      <c r="H67"/>
      <c r="I67"/>
      <c r="J67"/>
      <c r="K67"/>
      <c r="AG67"/>
      <c r="AH67"/>
      <c r="AI67"/>
      <c r="AL67"/>
      <c r="AM67"/>
      <c r="AN67"/>
      <c r="AO67"/>
      <c r="AQ67"/>
      <c r="AX67" s="34" t="s">
        <v>972</v>
      </c>
      <c r="AY67" s="32">
        <v>1</v>
      </c>
      <c r="AZ67" s="176">
        <f>IF(AY67="","",AY67/$AY$61)</f>
        <v>2.6315789473684209E-2</v>
      </c>
      <c r="BU67" s="53">
        <v>86</v>
      </c>
      <c r="BV67" t="s">
        <v>290</v>
      </c>
      <c r="BW67" t="s">
        <v>42</v>
      </c>
      <c r="BX67" t="s">
        <v>60</v>
      </c>
    </row>
    <row r="68" spans="3:76" ht="14.4" x14ac:dyDescent="0.3">
      <c r="C68"/>
      <c r="D68"/>
      <c r="E68"/>
      <c r="F68"/>
      <c r="G68"/>
      <c r="H68"/>
      <c r="I68"/>
      <c r="J68"/>
      <c r="K68"/>
      <c r="AG68"/>
      <c r="AH68"/>
      <c r="AI68"/>
      <c r="AL68"/>
      <c r="AM68"/>
      <c r="AN68"/>
      <c r="AO68"/>
      <c r="AQ68"/>
      <c r="AX68"/>
      <c r="AY68"/>
      <c r="AZ68" s="176" t="str">
        <f>IF(AY68="","",AY68/$AY$61)</f>
        <v/>
      </c>
      <c r="BU68" s="53">
        <v>88</v>
      </c>
      <c r="BV68" t="s">
        <v>289</v>
      </c>
      <c r="BW68" t="s">
        <v>42</v>
      </c>
      <c r="BX68" t="s">
        <v>60</v>
      </c>
    </row>
    <row r="69" spans="3:76" ht="14.4" x14ac:dyDescent="0.3">
      <c r="C69"/>
      <c r="D69"/>
      <c r="E69"/>
      <c r="F69"/>
      <c r="G69"/>
      <c r="H69"/>
      <c r="I69"/>
      <c r="J69"/>
      <c r="K69"/>
      <c r="AG69"/>
      <c r="AH69"/>
      <c r="AI69"/>
      <c r="AL69"/>
      <c r="AM69"/>
      <c r="AN69"/>
      <c r="AO69"/>
      <c r="AQ69"/>
      <c r="AZ69" s="176" t="str">
        <f>IF(AY69="","",AY69/$AY$80)</f>
        <v/>
      </c>
      <c r="BU69" s="53">
        <v>92</v>
      </c>
      <c r="BV69" t="s">
        <v>284</v>
      </c>
      <c r="BW69" t="s">
        <v>42</v>
      </c>
      <c r="BX69" t="s">
        <v>60</v>
      </c>
    </row>
    <row r="70" spans="3:76" ht="14.4" x14ac:dyDescent="0.3">
      <c r="C70"/>
      <c r="D70"/>
      <c r="E70"/>
      <c r="F70"/>
      <c r="G70"/>
      <c r="H70"/>
      <c r="I70"/>
      <c r="J70"/>
      <c r="K70"/>
      <c r="AG70"/>
      <c r="AH70"/>
      <c r="AI70"/>
      <c r="AL70"/>
      <c r="AM70"/>
      <c r="AN70"/>
      <c r="AO70"/>
      <c r="AQ70"/>
      <c r="BU70" s="53">
        <v>94</v>
      </c>
      <c r="BV70" t="s">
        <v>282</v>
      </c>
      <c r="BW70" t="s">
        <v>42</v>
      </c>
      <c r="BX70" t="s">
        <v>60</v>
      </c>
    </row>
    <row r="71" spans="3:76" ht="14.4" x14ac:dyDescent="0.3">
      <c r="C71"/>
      <c r="D71"/>
      <c r="E71"/>
      <c r="F71"/>
      <c r="G71"/>
      <c r="H71"/>
      <c r="I71"/>
      <c r="J71"/>
      <c r="K71"/>
      <c r="AG71"/>
      <c r="AH71"/>
      <c r="AI71"/>
      <c r="AL71"/>
      <c r="AM71"/>
      <c r="AN71"/>
      <c r="AO71"/>
      <c r="AQ71"/>
      <c r="BU71" s="53">
        <v>95</v>
      </c>
      <c r="BV71" t="s">
        <v>280</v>
      </c>
      <c r="BW71" t="s">
        <v>42</v>
      </c>
      <c r="BX71" t="s">
        <v>60</v>
      </c>
    </row>
    <row r="72" spans="3:76" ht="14.4" x14ac:dyDescent="0.3">
      <c r="C72"/>
      <c r="D72"/>
      <c r="E72"/>
      <c r="F72"/>
      <c r="G72"/>
      <c r="H72"/>
      <c r="I72"/>
      <c r="J72"/>
      <c r="K72"/>
      <c r="AG72"/>
      <c r="AH72"/>
      <c r="AI72"/>
      <c r="AL72"/>
      <c r="AM72"/>
      <c r="AN72"/>
      <c r="AO72"/>
      <c r="AQ72"/>
      <c r="BU72" s="53">
        <v>99</v>
      </c>
      <c r="BV72" t="s">
        <v>275</v>
      </c>
      <c r="BW72" t="s">
        <v>42</v>
      </c>
      <c r="BX72" t="s">
        <v>60</v>
      </c>
    </row>
    <row r="73" spans="3:76" ht="14.4" x14ac:dyDescent="0.3">
      <c r="C73"/>
      <c r="D73"/>
      <c r="E73"/>
      <c r="F73"/>
      <c r="G73"/>
      <c r="H73"/>
      <c r="I73"/>
      <c r="J73"/>
      <c r="K73"/>
      <c r="AG73"/>
      <c r="AH73"/>
      <c r="AI73"/>
      <c r="AL73"/>
      <c r="AM73"/>
      <c r="AN73"/>
      <c r="AO73"/>
      <c r="AQ73"/>
      <c r="BU73" s="53">
        <v>102</v>
      </c>
      <c r="BV73" t="s">
        <v>272</v>
      </c>
      <c r="BW73" t="s">
        <v>42</v>
      </c>
      <c r="BX73" t="s">
        <v>60</v>
      </c>
    </row>
    <row r="74" spans="3:76" ht="14.4" x14ac:dyDescent="0.3">
      <c r="C74"/>
      <c r="D74"/>
      <c r="E74"/>
      <c r="F74"/>
      <c r="G74"/>
      <c r="H74"/>
      <c r="I74"/>
      <c r="J74"/>
      <c r="K74"/>
      <c r="AG74"/>
      <c r="AH74"/>
      <c r="AI74"/>
      <c r="AL74"/>
      <c r="AM74"/>
      <c r="AN74"/>
      <c r="AO74"/>
      <c r="AQ74"/>
      <c r="BU74" s="53">
        <v>105</v>
      </c>
      <c r="BV74" t="s">
        <v>269</v>
      </c>
      <c r="BW74" t="s">
        <v>42</v>
      </c>
      <c r="BX74" t="s">
        <v>60</v>
      </c>
    </row>
    <row r="75" spans="3:76" ht="14.4" x14ac:dyDescent="0.3">
      <c r="C75"/>
      <c r="D75"/>
      <c r="E75"/>
      <c r="F75"/>
      <c r="G75"/>
      <c r="H75"/>
      <c r="I75"/>
      <c r="J75"/>
      <c r="K75"/>
      <c r="AG75"/>
      <c r="AH75"/>
      <c r="AI75"/>
      <c r="AL75"/>
      <c r="AM75"/>
      <c r="AN75"/>
      <c r="AO75"/>
      <c r="AQ75"/>
      <c r="BU75" s="53">
        <v>107</v>
      </c>
      <c r="BV75" t="s">
        <v>267</v>
      </c>
      <c r="BW75" t="s">
        <v>42</v>
      </c>
      <c r="BX75" t="s">
        <v>60</v>
      </c>
    </row>
    <row r="76" spans="3:76" ht="14.4" x14ac:dyDescent="0.3">
      <c r="C76"/>
      <c r="D76"/>
      <c r="E76"/>
      <c r="F76"/>
      <c r="G76"/>
      <c r="H76"/>
      <c r="I76"/>
      <c r="J76"/>
      <c r="K76"/>
      <c r="AG76"/>
      <c r="AH76"/>
      <c r="AI76"/>
      <c r="AL76"/>
      <c r="AM76"/>
      <c r="AN76"/>
      <c r="AO76"/>
      <c r="AQ76"/>
      <c r="BU76" s="53">
        <v>109</v>
      </c>
      <c r="BV76" t="s">
        <v>265</v>
      </c>
      <c r="BW76" t="s">
        <v>42</v>
      </c>
      <c r="BX76" t="s">
        <v>60</v>
      </c>
    </row>
    <row r="77" spans="3:76" ht="14.4" x14ac:dyDescent="0.3">
      <c r="C77"/>
      <c r="D77"/>
      <c r="E77"/>
      <c r="F77"/>
      <c r="G77"/>
      <c r="H77"/>
      <c r="I77"/>
      <c r="J77"/>
      <c r="K77"/>
      <c r="AG77"/>
      <c r="AH77"/>
      <c r="AI77"/>
      <c r="AL77"/>
      <c r="AM77"/>
      <c r="AN77"/>
      <c r="AO77"/>
      <c r="AQ77"/>
      <c r="BU77" s="53">
        <v>110</v>
      </c>
      <c r="BV77" t="s">
        <v>264</v>
      </c>
      <c r="BW77" t="s">
        <v>42</v>
      </c>
      <c r="BX77" t="s">
        <v>60</v>
      </c>
    </row>
    <row r="78" spans="3:76" ht="14.4" x14ac:dyDescent="0.3">
      <c r="C78"/>
      <c r="D78"/>
      <c r="E78"/>
      <c r="F78"/>
      <c r="G78"/>
      <c r="H78"/>
      <c r="I78"/>
      <c r="J78"/>
      <c r="K78"/>
      <c r="AG78"/>
      <c r="AH78"/>
      <c r="AI78"/>
      <c r="AL78"/>
      <c r="AM78"/>
      <c r="AN78"/>
      <c r="AO78"/>
      <c r="AQ78"/>
      <c r="BU78" s="53">
        <v>111</v>
      </c>
      <c r="BV78" t="s">
        <v>263</v>
      </c>
      <c r="BW78" t="s">
        <v>42</v>
      </c>
      <c r="BX78" t="s">
        <v>60</v>
      </c>
    </row>
    <row r="79" spans="3:76" ht="14.4" x14ac:dyDescent="0.3">
      <c r="C79"/>
      <c r="D79"/>
      <c r="E79"/>
      <c r="F79"/>
      <c r="G79"/>
      <c r="H79"/>
      <c r="I79"/>
      <c r="J79"/>
      <c r="K79"/>
      <c r="AG79"/>
      <c r="AH79"/>
      <c r="AI79"/>
      <c r="AL79"/>
      <c r="AM79"/>
      <c r="AN79"/>
      <c r="AO79"/>
      <c r="AQ79"/>
      <c r="BL79"/>
      <c r="BM79"/>
      <c r="BU79" s="53">
        <v>112</v>
      </c>
      <c r="BV79" t="s">
        <v>262</v>
      </c>
      <c r="BW79" t="s">
        <v>42</v>
      </c>
      <c r="BX79" t="s">
        <v>60</v>
      </c>
    </row>
    <row r="80" spans="3:76" ht="14.4" x14ac:dyDescent="0.3">
      <c r="C80"/>
      <c r="D80"/>
      <c r="E80"/>
      <c r="F80"/>
      <c r="G80"/>
      <c r="H80"/>
      <c r="I80"/>
      <c r="J80"/>
      <c r="K80"/>
      <c r="AG80"/>
      <c r="AH80"/>
      <c r="AI80"/>
      <c r="AL80"/>
      <c r="AM80"/>
      <c r="AN80"/>
      <c r="AO80"/>
      <c r="AQ80"/>
      <c r="AY80" s="112">
        <f>SUM(AY82:AY88)</f>
        <v>102</v>
      </c>
      <c r="BL80"/>
      <c r="BM80"/>
      <c r="BU80" s="53">
        <v>118</v>
      </c>
      <c r="BV80" t="s">
        <v>256</v>
      </c>
      <c r="BW80" t="s">
        <v>42</v>
      </c>
      <c r="BX80" t="s">
        <v>60</v>
      </c>
    </row>
    <row r="81" spans="3:76" ht="14.4" x14ac:dyDescent="0.3">
      <c r="C81"/>
      <c r="D81"/>
      <c r="E81"/>
      <c r="F81"/>
      <c r="G81"/>
      <c r="H81"/>
      <c r="I81"/>
      <c r="J81"/>
      <c r="K81"/>
      <c r="AG81"/>
      <c r="AH81"/>
      <c r="AI81"/>
      <c r="AL81"/>
      <c r="AM81"/>
      <c r="AN81"/>
      <c r="AO81"/>
      <c r="AQ81"/>
      <c r="AX81" s="168" t="s">
        <v>1515</v>
      </c>
      <c r="AY81" s="34" t="s">
        <v>1511</v>
      </c>
      <c r="BH81" t="s">
        <v>1521</v>
      </c>
      <c r="BK81" s="178" t="s">
        <v>1522</v>
      </c>
      <c r="BL81" s="178" t="s">
        <v>1523</v>
      </c>
      <c r="BM81" s="178"/>
      <c r="BN81" s="178"/>
      <c r="BO81" s="178"/>
      <c r="BP81" s="178"/>
      <c r="BU81" s="53">
        <v>119</v>
      </c>
      <c r="BV81" t="s">
        <v>255</v>
      </c>
      <c r="BW81" t="s">
        <v>42</v>
      </c>
      <c r="BX81" t="s">
        <v>60</v>
      </c>
    </row>
    <row r="82" spans="3:76" ht="14.4" x14ac:dyDescent="0.3">
      <c r="C82"/>
      <c r="D82"/>
      <c r="E82"/>
      <c r="F82"/>
      <c r="G82"/>
      <c r="H82"/>
      <c r="I82"/>
      <c r="J82"/>
      <c r="K82"/>
      <c r="AG82"/>
      <c r="AH82"/>
      <c r="AI82"/>
      <c r="AL82"/>
      <c r="AM82"/>
      <c r="AN82"/>
      <c r="AO82"/>
      <c r="AQ82"/>
      <c r="AX82" s="34" t="s">
        <v>917</v>
      </c>
      <c r="AY82" s="32">
        <v>79</v>
      </c>
      <c r="AZ82" s="176">
        <f>IF(AY82="","",AY82/$AY$80)</f>
        <v>0.77450980392156865</v>
      </c>
      <c r="BH82">
        <v>102</v>
      </c>
      <c r="BK82" s="178" t="s">
        <v>1524</v>
      </c>
      <c r="BL82" s="178" t="s">
        <v>917</v>
      </c>
      <c r="BM82" s="178" t="s">
        <v>904</v>
      </c>
      <c r="BN82" s="178" t="s">
        <v>957</v>
      </c>
      <c r="BO82" s="178" t="s">
        <v>972</v>
      </c>
      <c r="BP82" s="180" t="s">
        <v>1513</v>
      </c>
      <c r="BU82" s="53">
        <v>120</v>
      </c>
      <c r="BV82" t="s">
        <v>254</v>
      </c>
      <c r="BW82" t="s">
        <v>42</v>
      </c>
      <c r="BX82" t="s">
        <v>60</v>
      </c>
    </row>
    <row r="83" spans="3:76" ht="14.4" x14ac:dyDescent="0.3">
      <c r="C83"/>
      <c r="D83"/>
      <c r="E83"/>
      <c r="F83"/>
      <c r="G83"/>
      <c r="H83"/>
      <c r="I83"/>
      <c r="J83"/>
      <c r="K83"/>
      <c r="AG83"/>
      <c r="AH83"/>
      <c r="AI83"/>
      <c r="AL83"/>
      <c r="AM83"/>
      <c r="AN83"/>
      <c r="AO83"/>
      <c r="AQ83"/>
      <c r="AX83" s="34" t="s">
        <v>904</v>
      </c>
      <c r="AY83" s="32">
        <v>14</v>
      </c>
      <c r="AZ83" s="176">
        <f t="shared" ref="AZ83:AZ88" si="3">IF(AY83="","",AY83/$AY$80)</f>
        <v>0.13725490196078433</v>
      </c>
      <c r="BK83" s="132" t="s">
        <v>565</v>
      </c>
      <c r="BL83">
        <v>40</v>
      </c>
      <c r="BM83">
        <v>3</v>
      </c>
      <c r="BN83">
        <v>4</v>
      </c>
      <c r="BO83"/>
      <c r="BP83">
        <v>47</v>
      </c>
      <c r="BU83" s="53">
        <v>121</v>
      </c>
      <c r="BV83" t="s">
        <v>253</v>
      </c>
      <c r="BW83" t="s">
        <v>42</v>
      </c>
      <c r="BX83" t="s">
        <v>47</v>
      </c>
    </row>
    <row r="84" spans="3:76" ht="14.4" x14ac:dyDescent="0.3">
      <c r="C84"/>
      <c r="D84"/>
      <c r="E84"/>
      <c r="F84"/>
      <c r="G84"/>
      <c r="H84"/>
      <c r="I84"/>
      <c r="J84"/>
      <c r="K84"/>
      <c r="AG84"/>
      <c r="AH84"/>
      <c r="AI84"/>
      <c r="AL84"/>
      <c r="AM84"/>
      <c r="AN84"/>
      <c r="AO84"/>
      <c r="AQ84"/>
      <c r="AX84" s="34" t="s">
        <v>957</v>
      </c>
      <c r="AY84" s="32">
        <v>8</v>
      </c>
      <c r="AZ84" s="176">
        <f t="shared" si="3"/>
        <v>7.8431372549019607E-2</v>
      </c>
      <c r="BK84" s="132" t="s">
        <v>554</v>
      </c>
      <c r="BL84">
        <v>22</v>
      </c>
      <c r="BM84">
        <v>9</v>
      </c>
      <c r="BN84">
        <v>3</v>
      </c>
      <c r="BO84">
        <v>1</v>
      </c>
      <c r="BP84">
        <v>35</v>
      </c>
      <c r="BU84" s="53">
        <v>122</v>
      </c>
      <c r="BV84" t="s">
        <v>252</v>
      </c>
      <c r="BW84" t="s">
        <v>42</v>
      </c>
      <c r="BX84" t="s">
        <v>60</v>
      </c>
    </row>
    <row r="85" spans="3:76" ht="14.4" x14ac:dyDescent="0.3">
      <c r="C85"/>
      <c r="D85"/>
      <c r="E85"/>
      <c r="F85"/>
      <c r="G85"/>
      <c r="H85"/>
      <c r="I85"/>
      <c r="J85"/>
      <c r="K85"/>
      <c r="AG85"/>
      <c r="AH85"/>
      <c r="AI85"/>
      <c r="AL85"/>
      <c r="AM85"/>
      <c r="AN85"/>
      <c r="AO85"/>
      <c r="AQ85"/>
      <c r="AX85" s="175" t="s">
        <v>972</v>
      </c>
      <c r="AY85" s="32">
        <v>1</v>
      </c>
      <c r="AZ85" s="176">
        <f t="shared" si="3"/>
        <v>9.8039215686274508E-3</v>
      </c>
      <c r="BK85" s="132" t="s">
        <v>588</v>
      </c>
      <c r="BL85">
        <v>17</v>
      </c>
      <c r="BM85">
        <v>2</v>
      </c>
      <c r="BN85">
        <v>1</v>
      </c>
      <c r="BO85"/>
      <c r="BP85">
        <v>20</v>
      </c>
      <c r="BU85" s="53">
        <v>123</v>
      </c>
      <c r="BV85" t="s">
        <v>251</v>
      </c>
      <c r="BW85" t="s">
        <v>42</v>
      </c>
      <c r="BX85" t="s">
        <v>60</v>
      </c>
    </row>
    <row r="86" spans="3:76" ht="14.4" x14ac:dyDescent="0.3">
      <c r="C86"/>
      <c r="D86"/>
      <c r="E86"/>
      <c r="F86"/>
      <c r="G86"/>
      <c r="H86"/>
      <c r="I86"/>
      <c r="J86"/>
      <c r="K86"/>
      <c r="AG86"/>
      <c r="AH86"/>
      <c r="AI86"/>
      <c r="AL86"/>
      <c r="AM86"/>
      <c r="AN86"/>
      <c r="AO86"/>
      <c r="AQ86"/>
      <c r="AX86"/>
      <c r="AY86"/>
      <c r="AZ86" s="176" t="str">
        <f t="shared" si="3"/>
        <v/>
      </c>
      <c r="BG86"/>
      <c r="BL86"/>
      <c r="BM86"/>
      <c r="BN86"/>
      <c r="BO86"/>
      <c r="BU86" s="53">
        <v>124</v>
      </c>
      <c r="BV86" t="s">
        <v>250</v>
      </c>
      <c r="BW86" t="s">
        <v>42</v>
      </c>
      <c r="BX86" t="s">
        <v>60</v>
      </c>
    </row>
    <row r="87" spans="3:76" ht="14.4" x14ac:dyDescent="0.3">
      <c r="C87"/>
      <c r="D87"/>
      <c r="E87"/>
      <c r="F87"/>
      <c r="G87"/>
      <c r="H87"/>
      <c r="I87"/>
      <c r="J87"/>
      <c r="K87"/>
      <c r="AG87"/>
      <c r="AH87"/>
      <c r="AI87"/>
      <c r="AL87"/>
      <c r="AM87"/>
      <c r="AN87"/>
      <c r="AO87"/>
      <c r="AQ87"/>
      <c r="AX87"/>
      <c r="AY87"/>
      <c r="AZ87" s="176" t="str">
        <f t="shared" si="3"/>
        <v/>
      </c>
      <c r="BG87"/>
      <c r="BL87"/>
      <c r="BM87"/>
      <c r="BN87"/>
      <c r="BO87"/>
      <c r="BU87" s="53">
        <v>125</v>
      </c>
      <c r="BV87" t="s">
        <v>248</v>
      </c>
      <c r="BW87" t="s">
        <v>42</v>
      </c>
      <c r="BX87" t="s">
        <v>60</v>
      </c>
    </row>
    <row r="88" spans="3:76" ht="14.4" x14ac:dyDescent="0.3">
      <c r="C88"/>
      <c r="D88"/>
      <c r="E88"/>
      <c r="F88"/>
      <c r="G88"/>
      <c r="H88"/>
      <c r="I88"/>
      <c r="J88"/>
      <c r="K88"/>
      <c r="AG88"/>
      <c r="AH88"/>
      <c r="AI88"/>
      <c r="AL88"/>
      <c r="AM88"/>
      <c r="AN88"/>
      <c r="AO88"/>
      <c r="AQ88"/>
      <c r="AZ88" s="176" t="str">
        <f t="shared" si="3"/>
        <v/>
      </c>
      <c r="BG88"/>
      <c r="BL88"/>
      <c r="BM88"/>
      <c r="BU88" s="53">
        <v>126</v>
      </c>
      <c r="BV88" t="s">
        <v>247</v>
      </c>
      <c r="BW88" t="s">
        <v>42</v>
      </c>
      <c r="BX88" t="s">
        <v>60</v>
      </c>
    </row>
    <row r="89" spans="3:76" ht="14.4" x14ac:dyDescent="0.3">
      <c r="C89"/>
      <c r="D89"/>
      <c r="E89"/>
      <c r="F89"/>
      <c r="G89"/>
      <c r="H89"/>
      <c r="I89"/>
      <c r="J89"/>
      <c r="K89"/>
      <c r="AG89"/>
      <c r="AH89"/>
      <c r="AI89"/>
      <c r="AL89"/>
      <c r="AM89"/>
      <c r="AN89"/>
      <c r="AO89"/>
      <c r="AQ89"/>
      <c r="BG89"/>
      <c r="BL89"/>
      <c r="BM89"/>
      <c r="BU89" s="53">
        <v>127</v>
      </c>
      <c r="BV89" t="s">
        <v>246</v>
      </c>
      <c r="BW89" t="s">
        <v>42</v>
      </c>
      <c r="BX89" t="s">
        <v>60</v>
      </c>
    </row>
    <row r="90" spans="3:76" ht="14.4" x14ac:dyDescent="0.3">
      <c r="C90"/>
      <c r="D90"/>
      <c r="E90"/>
      <c r="F90"/>
      <c r="G90"/>
      <c r="H90"/>
      <c r="I90"/>
      <c r="J90"/>
      <c r="K90"/>
      <c r="AG90"/>
      <c r="AH90"/>
      <c r="AI90"/>
      <c r="AL90"/>
      <c r="AM90"/>
      <c r="AN90"/>
      <c r="AO90"/>
      <c r="AQ90"/>
      <c r="BG90"/>
      <c r="BL90"/>
      <c r="BM90"/>
      <c r="BU90" s="53">
        <v>128</v>
      </c>
      <c r="BV90" t="s">
        <v>245</v>
      </c>
      <c r="BW90" t="s">
        <v>42</v>
      </c>
      <c r="BX90" t="s">
        <v>60</v>
      </c>
    </row>
    <row r="91" spans="3:76" ht="14.4" x14ac:dyDescent="0.3">
      <c r="C91"/>
      <c r="D91"/>
      <c r="E91"/>
      <c r="F91"/>
      <c r="G91"/>
      <c r="H91"/>
      <c r="I91"/>
      <c r="J91"/>
      <c r="K91"/>
      <c r="AG91"/>
      <c r="AH91"/>
      <c r="AI91"/>
      <c r="AL91"/>
      <c r="AM91"/>
      <c r="AN91"/>
      <c r="AO91"/>
      <c r="AQ91"/>
      <c r="BG91"/>
      <c r="BL91"/>
      <c r="BM91"/>
      <c r="BU91" s="53">
        <v>129</v>
      </c>
      <c r="BV91" t="s">
        <v>244</v>
      </c>
      <c r="BW91" t="s">
        <v>42</v>
      </c>
      <c r="BX91" t="s">
        <v>60</v>
      </c>
    </row>
    <row r="92" spans="3:76" ht="14.4" x14ac:dyDescent="0.3">
      <c r="C92"/>
      <c r="D92"/>
      <c r="E92"/>
      <c r="F92"/>
      <c r="G92"/>
      <c r="H92"/>
      <c r="I92"/>
      <c r="J92"/>
      <c r="K92"/>
      <c r="AG92"/>
      <c r="AH92"/>
      <c r="AI92"/>
      <c r="AL92"/>
      <c r="AM92"/>
      <c r="AN92"/>
      <c r="AO92"/>
      <c r="AQ92"/>
      <c r="BG92"/>
      <c r="BL92"/>
      <c r="BM92"/>
      <c r="BU92" s="53">
        <v>130</v>
      </c>
      <c r="BV92" t="s">
        <v>243</v>
      </c>
      <c r="BW92" t="s">
        <v>42</v>
      </c>
      <c r="BX92" t="s">
        <v>60</v>
      </c>
    </row>
    <row r="93" spans="3:76" ht="14.4" x14ac:dyDescent="0.3">
      <c r="C93"/>
      <c r="D93"/>
      <c r="E93"/>
      <c r="F93"/>
      <c r="G93"/>
      <c r="H93"/>
      <c r="I93"/>
      <c r="J93"/>
      <c r="K93"/>
      <c r="AG93"/>
      <c r="AH93"/>
      <c r="AI93"/>
      <c r="AL93"/>
      <c r="AM93"/>
      <c r="AN93"/>
      <c r="AO93"/>
      <c r="AQ93"/>
      <c r="BG93"/>
      <c r="BL93"/>
      <c r="BM93"/>
      <c r="BU93" s="53">
        <v>131</v>
      </c>
      <c r="BV93" t="s">
        <v>242</v>
      </c>
      <c r="BW93" t="s">
        <v>42</v>
      </c>
      <c r="BX93" t="s">
        <v>60</v>
      </c>
    </row>
    <row r="94" spans="3:76" ht="14.4" x14ac:dyDescent="0.3">
      <c r="C94"/>
      <c r="D94"/>
      <c r="E94"/>
      <c r="F94"/>
      <c r="G94"/>
      <c r="H94"/>
      <c r="I94"/>
      <c r="J94"/>
      <c r="K94"/>
      <c r="AL94"/>
      <c r="AM94"/>
      <c r="AN94"/>
      <c r="AO94"/>
      <c r="AQ94"/>
      <c r="BG94"/>
      <c r="BL94"/>
      <c r="BM94"/>
      <c r="BU94" s="53">
        <v>134</v>
      </c>
      <c r="BV94" t="s">
        <v>239</v>
      </c>
      <c r="BW94" t="s">
        <v>42</v>
      </c>
      <c r="BX94" t="s">
        <v>60</v>
      </c>
    </row>
    <row r="95" spans="3:76" ht="14.4" x14ac:dyDescent="0.3">
      <c r="C95"/>
      <c r="D95"/>
      <c r="E95"/>
      <c r="F95"/>
      <c r="G95"/>
      <c r="H95"/>
      <c r="I95"/>
      <c r="J95"/>
      <c r="K95"/>
      <c r="AL95"/>
      <c r="AM95"/>
      <c r="AN95"/>
      <c r="AO95"/>
      <c r="AQ95"/>
      <c r="BG95"/>
      <c r="BL95"/>
      <c r="BM95"/>
      <c r="BU95" s="53">
        <v>135</v>
      </c>
      <c r="BV95" t="s">
        <v>238</v>
      </c>
      <c r="BW95" t="s">
        <v>42</v>
      </c>
      <c r="BX95" t="s">
        <v>60</v>
      </c>
    </row>
    <row r="96" spans="3:76" ht="14.4" x14ac:dyDescent="0.3">
      <c r="C96"/>
      <c r="D96"/>
      <c r="E96"/>
      <c r="F96"/>
      <c r="G96"/>
      <c r="H96"/>
      <c r="I96"/>
      <c r="J96"/>
      <c r="K96"/>
      <c r="AL96"/>
      <c r="AM96"/>
      <c r="AN96"/>
      <c r="AO96"/>
      <c r="AQ96"/>
      <c r="BG96"/>
      <c r="BL96"/>
      <c r="BM96"/>
      <c r="BU96" s="53">
        <v>136</v>
      </c>
      <c r="BV96" t="s">
        <v>237</v>
      </c>
      <c r="BW96" t="s">
        <v>42</v>
      </c>
      <c r="BX96" t="s">
        <v>60</v>
      </c>
    </row>
    <row r="97" spans="3:76" ht="14.4" x14ac:dyDescent="0.3">
      <c r="C97"/>
      <c r="D97"/>
      <c r="E97"/>
      <c r="F97"/>
      <c r="G97"/>
      <c r="H97"/>
      <c r="I97"/>
      <c r="J97"/>
      <c r="K97"/>
      <c r="AL97"/>
      <c r="AM97"/>
      <c r="AN97"/>
      <c r="AO97"/>
      <c r="AQ97"/>
      <c r="BG97"/>
      <c r="BL97"/>
      <c r="BM97"/>
      <c r="BU97" s="53">
        <v>137</v>
      </c>
      <c r="BV97" t="s">
        <v>236</v>
      </c>
      <c r="BW97" t="s">
        <v>42</v>
      </c>
      <c r="BX97" t="s">
        <v>60</v>
      </c>
    </row>
    <row r="98" spans="3:76" ht="14.4" x14ac:dyDescent="0.3">
      <c r="C98"/>
      <c r="D98"/>
      <c r="E98"/>
      <c r="F98"/>
      <c r="G98"/>
      <c r="H98"/>
      <c r="I98"/>
      <c r="J98"/>
      <c r="K98"/>
      <c r="AL98"/>
      <c r="AM98"/>
      <c r="AN98"/>
      <c r="AO98"/>
      <c r="AQ98"/>
      <c r="BG98"/>
      <c r="BL98"/>
      <c r="BM98"/>
      <c r="BU98" s="53">
        <v>138</v>
      </c>
      <c r="BV98" t="s">
        <v>235</v>
      </c>
      <c r="BW98" t="s">
        <v>42</v>
      </c>
      <c r="BX98" t="s">
        <v>60</v>
      </c>
    </row>
    <row r="99" spans="3:76" ht="14.4" x14ac:dyDescent="0.3">
      <c r="C99"/>
      <c r="D99"/>
      <c r="E99"/>
      <c r="F99"/>
      <c r="G99"/>
      <c r="H99"/>
      <c r="I99"/>
      <c r="J99"/>
      <c r="K99"/>
      <c r="AL99"/>
      <c r="AM99"/>
      <c r="AN99"/>
      <c r="AO99"/>
      <c r="AQ99"/>
      <c r="BG99"/>
      <c r="BL99"/>
      <c r="BM99"/>
      <c r="BU99" s="53">
        <v>140</v>
      </c>
      <c r="BV99" t="s">
        <v>233</v>
      </c>
      <c r="BW99" t="s">
        <v>42</v>
      </c>
      <c r="BX99" t="s">
        <v>60</v>
      </c>
    </row>
    <row r="100" spans="3:76" ht="14.4" x14ac:dyDescent="0.3">
      <c r="C100"/>
      <c r="D100"/>
      <c r="E100"/>
      <c r="F100"/>
      <c r="G100"/>
      <c r="H100"/>
      <c r="I100"/>
      <c r="J100"/>
      <c r="K100"/>
      <c r="AL100"/>
      <c r="AM100"/>
      <c r="AN100"/>
      <c r="AO100"/>
      <c r="AQ100"/>
      <c r="BG100"/>
      <c r="BU100" s="53">
        <v>142</v>
      </c>
      <c r="BV100" t="s">
        <v>231</v>
      </c>
      <c r="BW100" t="s">
        <v>42</v>
      </c>
      <c r="BX100" t="s">
        <v>60</v>
      </c>
    </row>
    <row r="101" spans="3:76" ht="14.4" x14ac:dyDescent="0.3">
      <c r="C101"/>
      <c r="D101"/>
      <c r="E101"/>
      <c r="F101"/>
      <c r="G101"/>
      <c r="H101"/>
      <c r="I101"/>
      <c r="J101"/>
      <c r="K101"/>
      <c r="AL101"/>
      <c r="AM101"/>
      <c r="AN101"/>
      <c r="AO101"/>
      <c r="AQ101"/>
      <c r="BG101"/>
      <c r="BU101" s="53">
        <v>145</v>
      </c>
      <c r="BV101" t="s">
        <v>228</v>
      </c>
      <c r="BW101" t="s">
        <v>42</v>
      </c>
      <c r="BX101" t="s">
        <v>60</v>
      </c>
    </row>
    <row r="102" spans="3:76" ht="14.4" x14ac:dyDescent="0.3">
      <c r="C102"/>
      <c r="D102"/>
      <c r="E102"/>
      <c r="F102"/>
      <c r="G102"/>
      <c r="H102"/>
      <c r="I102"/>
      <c r="J102"/>
      <c r="K102"/>
      <c r="AL102"/>
      <c r="AM102"/>
      <c r="AN102"/>
      <c r="AO102"/>
      <c r="AQ102"/>
      <c r="BG102"/>
      <c r="BU102" s="53">
        <v>146</v>
      </c>
      <c r="BV102" t="s">
        <v>227</v>
      </c>
      <c r="BW102" t="s">
        <v>42</v>
      </c>
      <c r="BX102" t="s">
        <v>60</v>
      </c>
    </row>
    <row r="103" spans="3:76" ht="14.4" x14ac:dyDescent="0.3">
      <c r="C103"/>
      <c r="D103"/>
      <c r="E103"/>
      <c r="F103"/>
      <c r="G103"/>
      <c r="H103"/>
      <c r="I103"/>
      <c r="J103"/>
      <c r="K103"/>
      <c r="AL103"/>
      <c r="AM103"/>
      <c r="AN103"/>
      <c r="AO103"/>
      <c r="AQ103"/>
      <c r="BG103"/>
      <c r="BU103" s="53">
        <v>147</v>
      </c>
      <c r="BV103" t="s">
        <v>226</v>
      </c>
      <c r="BW103" t="s">
        <v>42</v>
      </c>
      <c r="BX103" t="s">
        <v>60</v>
      </c>
    </row>
    <row r="104" spans="3:76" ht="14.4" x14ac:dyDescent="0.3">
      <c r="C104"/>
      <c r="D104"/>
      <c r="E104"/>
      <c r="F104"/>
      <c r="G104"/>
      <c r="H104"/>
      <c r="I104"/>
      <c r="J104"/>
      <c r="K104"/>
      <c r="AL104"/>
      <c r="AM104"/>
      <c r="AN104"/>
      <c r="AO104"/>
      <c r="AQ104"/>
      <c r="BU104" s="53">
        <v>148</v>
      </c>
      <c r="BV104" t="s">
        <v>225</v>
      </c>
      <c r="BW104" t="s">
        <v>42</v>
      </c>
      <c r="BX104" t="s">
        <v>60</v>
      </c>
    </row>
    <row r="105" spans="3:76" ht="14.4" x14ac:dyDescent="0.3">
      <c r="C105"/>
      <c r="D105"/>
      <c r="E105"/>
      <c r="F105"/>
      <c r="G105"/>
      <c r="H105"/>
      <c r="I105"/>
      <c r="J105"/>
      <c r="K105"/>
      <c r="AL105"/>
      <c r="AM105"/>
      <c r="AN105"/>
      <c r="AO105"/>
      <c r="AQ105"/>
      <c r="BU105" s="53">
        <v>149</v>
      </c>
      <c r="BV105" t="s">
        <v>224</v>
      </c>
      <c r="BW105" t="s">
        <v>42</v>
      </c>
      <c r="BX105" t="s">
        <v>60</v>
      </c>
    </row>
    <row r="106" spans="3:76" ht="14.4" x14ac:dyDescent="0.3">
      <c r="C106"/>
      <c r="D106"/>
      <c r="E106"/>
      <c r="F106"/>
      <c r="G106"/>
      <c r="H106"/>
      <c r="I106"/>
      <c r="J106"/>
      <c r="K106"/>
      <c r="AL106"/>
      <c r="AM106"/>
      <c r="AN106"/>
      <c r="AO106"/>
      <c r="AQ106"/>
      <c r="BU106" s="53">
        <v>150</v>
      </c>
      <c r="BV106" t="s">
        <v>223</v>
      </c>
      <c r="BW106" t="s">
        <v>42</v>
      </c>
      <c r="BX106" t="s">
        <v>60</v>
      </c>
    </row>
    <row r="107" spans="3:76" ht="14.4" x14ac:dyDescent="0.3">
      <c r="C107"/>
      <c r="D107"/>
      <c r="E107"/>
      <c r="F107"/>
      <c r="G107"/>
      <c r="H107"/>
      <c r="I107"/>
      <c r="J107"/>
      <c r="K107"/>
      <c r="AL107"/>
      <c r="AM107"/>
      <c r="AN107"/>
      <c r="AO107"/>
      <c r="AQ107"/>
      <c r="BU107" s="53">
        <v>151</v>
      </c>
      <c r="BV107" t="s">
        <v>222</v>
      </c>
      <c r="BW107" t="s">
        <v>42</v>
      </c>
      <c r="BX107" t="s">
        <v>60</v>
      </c>
    </row>
    <row r="108" spans="3:76" ht="14.4" x14ac:dyDescent="0.3">
      <c r="C108"/>
      <c r="D108"/>
      <c r="E108"/>
      <c r="F108"/>
      <c r="G108"/>
      <c r="H108"/>
      <c r="I108"/>
      <c r="J108"/>
      <c r="K108"/>
      <c r="AL108"/>
      <c r="AM108"/>
      <c r="AN108"/>
      <c r="AO108"/>
      <c r="AQ108"/>
      <c r="BU108" s="53">
        <v>152</v>
      </c>
      <c r="BV108" t="s">
        <v>221</v>
      </c>
      <c r="BW108" t="s">
        <v>42</v>
      </c>
      <c r="BX108" t="s">
        <v>60</v>
      </c>
    </row>
    <row r="109" spans="3:76" ht="16.2" customHeight="1" x14ac:dyDescent="0.3">
      <c r="C109"/>
      <c r="D109"/>
      <c r="E109"/>
      <c r="F109"/>
      <c r="G109"/>
      <c r="H109"/>
      <c r="I109"/>
      <c r="J109"/>
      <c r="K109"/>
      <c r="BU109" s="53">
        <v>153</v>
      </c>
      <c r="BV109" t="s">
        <v>219</v>
      </c>
      <c r="BW109" t="s">
        <v>42</v>
      </c>
      <c r="BX109" t="s">
        <v>60</v>
      </c>
    </row>
    <row r="110" spans="3:76" ht="16.2" customHeight="1" x14ac:dyDescent="0.3">
      <c r="C110"/>
      <c r="D110"/>
      <c r="E110"/>
      <c r="F110"/>
      <c r="G110"/>
      <c r="H110"/>
      <c r="I110"/>
      <c r="J110"/>
      <c r="K110"/>
      <c r="BU110" s="53">
        <v>155</v>
      </c>
      <c r="BV110" t="s">
        <v>217</v>
      </c>
      <c r="BW110" t="s">
        <v>42</v>
      </c>
      <c r="BX110" t="s">
        <v>60</v>
      </c>
    </row>
    <row r="111" spans="3:76" ht="16.2" customHeight="1" x14ac:dyDescent="0.3">
      <c r="C111"/>
      <c r="D111"/>
      <c r="E111"/>
      <c r="F111"/>
      <c r="G111"/>
      <c r="H111"/>
      <c r="I111"/>
      <c r="J111"/>
      <c r="K111"/>
      <c r="BU111" s="53">
        <v>157</v>
      </c>
      <c r="BV111" t="s">
        <v>215</v>
      </c>
      <c r="BW111" t="s">
        <v>42</v>
      </c>
      <c r="BX111" t="s">
        <v>60</v>
      </c>
    </row>
    <row r="112" spans="3:76" ht="16.2" customHeight="1" x14ac:dyDescent="0.3">
      <c r="C112"/>
      <c r="D112"/>
      <c r="E112"/>
      <c r="F112"/>
      <c r="G112"/>
      <c r="H112"/>
      <c r="I112"/>
      <c r="J112"/>
      <c r="K112"/>
      <c r="BU112" s="53">
        <v>159</v>
      </c>
      <c r="BV112" t="s">
        <v>213</v>
      </c>
      <c r="BW112" t="s">
        <v>42</v>
      </c>
      <c r="BX112" t="s">
        <v>60</v>
      </c>
    </row>
    <row r="113" spans="3:76" ht="16.2" customHeight="1" x14ac:dyDescent="0.3">
      <c r="C113"/>
      <c r="D113"/>
      <c r="E113"/>
      <c r="F113"/>
      <c r="G113"/>
      <c r="H113"/>
      <c r="I113"/>
      <c r="J113"/>
      <c r="K113"/>
      <c r="BU113" s="53">
        <v>160</v>
      </c>
      <c r="BV113" t="s">
        <v>212</v>
      </c>
      <c r="BW113" t="s">
        <v>42</v>
      </c>
      <c r="BX113" t="s">
        <v>60</v>
      </c>
    </row>
    <row r="114" spans="3:76" ht="16.2" customHeight="1" x14ac:dyDescent="0.3">
      <c r="C114"/>
      <c r="D114"/>
      <c r="E114"/>
      <c r="F114"/>
      <c r="G114"/>
      <c r="H114"/>
      <c r="I114"/>
      <c r="J114"/>
      <c r="K114"/>
      <c r="BU114" s="53">
        <v>162</v>
      </c>
      <c r="BV114" t="s">
        <v>210</v>
      </c>
      <c r="BW114" t="s">
        <v>42</v>
      </c>
      <c r="BX114" t="s">
        <v>60</v>
      </c>
    </row>
    <row r="115" spans="3:76" ht="16.2" customHeight="1" x14ac:dyDescent="0.3">
      <c r="C115"/>
      <c r="D115"/>
      <c r="E115"/>
      <c r="F115"/>
      <c r="G115"/>
      <c r="H115"/>
      <c r="I115"/>
      <c r="J115"/>
      <c r="K115"/>
      <c r="BU115" s="53">
        <v>163</v>
      </c>
      <c r="BV115" t="s">
        <v>209</v>
      </c>
      <c r="BW115" t="s">
        <v>42</v>
      </c>
      <c r="BX115" t="s">
        <v>60</v>
      </c>
    </row>
    <row r="116" spans="3:76" ht="16.2" customHeight="1" x14ac:dyDescent="0.3">
      <c r="C116"/>
      <c r="D116"/>
      <c r="E116"/>
      <c r="F116"/>
      <c r="G116"/>
      <c r="H116"/>
      <c r="I116"/>
      <c r="J116"/>
      <c r="K116"/>
      <c r="BU116" s="53">
        <v>164</v>
      </c>
      <c r="BV116" t="s">
        <v>208</v>
      </c>
      <c r="BW116" t="s">
        <v>42</v>
      </c>
      <c r="BX116" t="s">
        <v>60</v>
      </c>
    </row>
    <row r="117" spans="3:76" ht="16.2" customHeight="1" x14ac:dyDescent="0.3">
      <c r="C117"/>
      <c r="D117"/>
      <c r="E117"/>
      <c r="F117"/>
      <c r="G117"/>
      <c r="H117"/>
      <c r="I117"/>
      <c r="J117"/>
      <c r="K117"/>
      <c r="BU117" s="53">
        <v>165</v>
      </c>
      <c r="BV117" t="s">
        <v>207</v>
      </c>
      <c r="BW117" t="s">
        <v>42</v>
      </c>
      <c r="BX117" t="s">
        <v>60</v>
      </c>
    </row>
    <row r="118" spans="3:76" ht="16.2" customHeight="1" x14ac:dyDescent="0.3">
      <c r="C118"/>
      <c r="D118"/>
      <c r="E118"/>
      <c r="F118"/>
      <c r="G118"/>
      <c r="H118"/>
      <c r="I118"/>
      <c r="J118"/>
      <c r="K118"/>
      <c r="BU118" s="53">
        <v>166</v>
      </c>
      <c r="BV118" t="s">
        <v>206</v>
      </c>
      <c r="BW118" t="s">
        <v>42</v>
      </c>
      <c r="BX118" t="s">
        <v>60</v>
      </c>
    </row>
    <row r="119" spans="3:76" ht="16.2" customHeight="1" x14ac:dyDescent="0.3">
      <c r="C119"/>
      <c r="D119"/>
      <c r="E119"/>
      <c r="F119"/>
      <c r="G119"/>
      <c r="H119"/>
      <c r="I119"/>
      <c r="J119"/>
      <c r="K119"/>
      <c r="BU119" s="53">
        <v>167</v>
      </c>
      <c r="BV119" t="s">
        <v>205</v>
      </c>
      <c r="BW119" t="s">
        <v>42</v>
      </c>
      <c r="BX119" t="s">
        <v>60</v>
      </c>
    </row>
    <row r="120" spans="3:76" ht="16.2" customHeight="1" x14ac:dyDescent="0.3">
      <c r="C120"/>
      <c r="D120"/>
      <c r="E120"/>
      <c r="F120"/>
      <c r="G120"/>
      <c r="H120"/>
      <c r="I120"/>
      <c r="J120"/>
      <c r="K120"/>
      <c r="BU120" s="53">
        <v>168</v>
      </c>
      <c r="BV120" t="s">
        <v>204</v>
      </c>
      <c r="BW120" t="s">
        <v>42</v>
      </c>
      <c r="BX120" t="s">
        <v>60</v>
      </c>
    </row>
    <row r="121" spans="3:76" ht="16.2" customHeight="1" x14ac:dyDescent="0.3">
      <c r="C121"/>
      <c r="D121"/>
      <c r="E121"/>
      <c r="F121"/>
      <c r="G121"/>
      <c r="H121"/>
      <c r="I121"/>
      <c r="J121"/>
      <c r="K121"/>
      <c r="BU121" s="53">
        <v>169</v>
      </c>
      <c r="BV121" t="s">
        <v>203</v>
      </c>
      <c r="BW121" t="s">
        <v>42</v>
      </c>
      <c r="BX121" t="s">
        <v>60</v>
      </c>
    </row>
    <row r="122" spans="3:76" ht="16.2" customHeight="1" x14ac:dyDescent="0.3">
      <c r="C122"/>
      <c r="D122"/>
      <c r="E122"/>
      <c r="F122"/>
      <c r="G122"/>
      <c r="H122"/>
      <c r="I122"/>
      <c r="J122"/>
      <c r="K122"/>
      <c r="BU122" s="53">
        <v>172</v>
      </c>
      <c r="BV122" t="s">
        <v>200</v>
      </c>
      <c r="BW122" t="s">
        <v>42</v>
      </c>
      <c r="BX122" t="s">
        <v>60</v>
      </c>
    </row>
    <row r="123" spans="3:76" ht="16.2" customHeight="1" x14ac:dyDescent="0.3">
      <c r="C123"/>
      <c r="D123"/>
      <c r="E123"/>
      <c r="F123"/>
      <c r="G123"/>
      <c r="H123"/>
      <c r="I123"/>
      <c r="J123"/>
      <c r="K123"/>
      <c r="BU123" s="53">
        <v>173</v>
      </c>
      <c r="BV123" t="s">
        <v>199</v>
      </c>
      <c r="BW123" t="s">
        <v>42</v>
      </c>
      <c r="BX123" t="s">
        <v>60</v>
      </c>
    </row>
    <row r="124" spans="3:76" ht="16.2" customHeight="1" x14ac:dyDescent="0.3">
      <c r="C124"/>
      <c r="D124"/>
      <c r="E124"/>
      <c r="F124"/>
      <c r="G124"/>
      <c r="H124"/>
      <c r="I124"/>
      <c r="J124"/>
      <c r="K124"/>
      <c r="BU124" s="53">
        <v>175</v>
      </c>
      <c r="BV124" t="s">
        <v>197</v>
      </c>
      <c r="BW124" t="s">
        <v>42</v>
      </c>
      <c r="BX124" t="s">
        <v>60</v>
      </c>
    </row>
    <row r="125" spans="3:76" ht="16.2" customHeight="1" x14ac:dyDescent="0.3">
      <c r="C125"/>
      <c r="D125"/>
      <c r="F125"/>
      <c r="G125"/>
      <c r="H125"/>
      <c r="I125"/>
      <c r="J125"/>
      <c r="K125"/>
      <c r="BU125" s="53">
        <v>176</v>
      </c>
      <c r="BV125" t="s">
        <v>196</v>
      </c>
      <c r="BW125" t="s">
        <v>42</v>
      </c>
      <c r="BX125" t="s">
        <v>60</v>
      </c>
    </row>
    <row r="126" spans="3:76" ht="16.2" customHeight="1" x14ac:dyDescent="0.3">
      <c r="C126"/>
      <c r="D126"/>
      <c r="F126"/>
      <c r="G126"/>
      <c r="H126"/>
      <c r="I126"/>
      <c r="J126"/>
      <c r="K126"/>
      <c r="BU126" s="53">
        <v>179</v>
      </c>
      <c r="BV126" t="s">
        <v>193</v>
      </c>
      <c r="BW126" t="s">
        <v>42</v>
      </c>
      <c r="BX126" t="s">
        <v>60</v>
      </c>
    </row>
    <row r="127" spans="3:76" ht="16.2" customHeight="1" x14ac:dyDescent="0.3">
      <c r="C127"/>
      <c r="D127"/>
      <c r="F127"/>
      <c r="G127"/>
      <c r="H127"/>
      <c r="I127"/>
      <c r="J127"/>
      <c r="K127"/>
      <c r="BU127" s="53">
        <v>181</v>
      </c>
      <c r="BV127" t="s">
        <v>191</v>
      </c>
      <c r="BW127" t="s">
        <v>42</v>
      </c>
      <c r="BX127" t="s">
        <v>60</v>
      </c>
    </row>
    <row r="128" spans="3:76" ht="16.2" customHeight="1" x14ac:dyDescent="0.3">
      <c r="C128"/>
      <c r="D128"/>
      <c r="F128"/>
      <c r="G128"/>
      <c r="H128"/>
      <c r="I128"/>
      <c r="J128"/>
      <c r="K128"/>
      <c r="BU128" s="53">
        <v>182</v>
      </c>
      <c r="BV128" t="s">
        <v>190</v>
      </c>
      <c r="BW128" t="s">
        <v>42</v>
      </c>
      <c r="BX128" t="s">
        <v>60</v>
      </c>
    </row>
    <row r="129" spans="3:76" ht="16.2" customHeight="1" x14ac:dyDescent="0.3">
      <c r="C129"/>
      <c r="D129"/>
      <c r="F129"/>
      <c r="G129"/>
      <c r="H129"/>
      <c r="I129"/>
      <c r="J129"/>
      <c r="K129"/>
      <c r="BU129" s="53">
        <v>183</v>
      </c>
      <c r="BV129" t="s">
        <v>189</v>
      </c>
      <c r="BW129" t="s">
        <v>42</v>
      </c>
      <c r="BX129" t="s">
        <v>60</v>
      </c>
    </row>
    <row r="130" spans="3:76" ht="16.2" customHeight="1" x14ac:dyDescent="0.3">
      <c r="C130"/>
      <c r="D130"/>
      <c r="F130"/>
      <c r="G130"/>
      <c r="H130"/>
      <c r="I130"/>
      <c r="J130"/>
      <c r="K130"/>
      <c r="BU130" s="53">
        <v>184</v>
      </c>
      <c r="BV130" t="s">
        <v>188</v>
      </c>
      <c r="BW130" t="s">
        <v>42</v>
      </c>
      <c r="BX130" t="s">
        <v>60</v>
      </c>
    </row>
    <row r="131" spans="3:76" ht="16.2" customHeight="1" x14ac:dyDescent="0.3">
      <c r="C131"/>
      <c r="D131"/>
      <c r="F131"/>
      <c r="G131"/>
      <c r="H131"/>
      <c r="I131"/>
      <c r="J131"/>
      <c r="K131"/>
      <c r="BU131" s="53">
        <v>193</v>
      </c>
      <c r="BV131" t="s">
        <v>176</v>
      </c>
      <c r="BW131" t="s">
        <v>42</v>
      </c>
      <c r="BX131" t="s">
        <v>60</v>
      </c>
    </row>
    <row r="132" spans="3:76" ht="16.2" customHeight="1" x14ac:dyDescent="0.3">
      <c r="C132"/>
      <c r="D132"/>
      <c r="F132"/>
      <c r="G132"/>
      <c r="H132"/>
      <c r="I132"/>
      <c r="J132"/>
      <c r="K132"/>
      <c r="BU132" s="53">
        <v>196</v>
      </c>
      <c r="BV132" t="s">
        <v>172</v>
      </c>
      <c r="BW132" t="s">
        <v>42</v>
      </c>
      <c r="BX132" t="s">
        <v>60</v>
      </c>
    </row>
    <row r="133" spans="3:76" ht="16.2" customHeight="1" x14ac:dyDescent="0.3">
      <c r="C133"/>
      <c r="D133"/>
      <c r="F133"/>
      <c r="G133"/>
      <c r="H133"/>
      <c r="I133"/>
      <c r="J133"/>
      <c r="K133"/>
      <c r="BU133" s="53">
        <v>200</v>
      </c>
      <c r="BV133" t="s">
        <v>166</v>
      </c>
      <c r="BW133" t="s">
        <v>42</v>
      </c>
      <c r="BX133" t="s">
        <v>60</v>
      </c>
    </row>
    <row r="134" spans="3:76" ht="16.2" customHeight="1" x14ac:dyDescent="0.3">
      <c r="C134"/>
      <c r="D134"/>
      <c r="F134"/>
      <c r="G134"/>
      <c r="H134"/>
      <c r="I134"/>
      <c r="J134"/>
      <c r="K134"/>
      <c r="BU134" s="53">
        <v>201</v>
      </c>
      <c r="BV134" t="s">
        <v>165</v>
      </c>
      <c r="BW134" t="s">
        <v>42</v>
      </c>
      <c r="BX134" t="s">
        <v>60</v>
      </c>
    </row>
    <row r="135" spans="3:76" ht="16.2" customHeight="1" x14ac:dyDescent="0.3">
      <c r="C135"/>
      <c r="D135"/>
      <c r="F135"/>
      <c r="G135"/>
      <c r="H135"/>
      <c r="I135"/>
      <c r="J135"/>
      <c r="K135"/>
      <c r="BU135" s="53">
        <v>202</v>
      </c>
      <c r="BV135" t="s">
        <v>164</v>
      </c>
      <c r="BW135" t="s">
        <v>42</v>
      </c>
      <c r="BX135" t="s">
        <v>60</v>
      </c>
    </row>
    <row r="136" spans="3:76" ht="16.2" customHeight="1" x14ac:dyDescent="0.3">
      <c r="C136"/>
      <c r="D136"/>
      <c r="F136"/>
      <c r="G136"/>
      <c r="H136"/>
      <c r="I136"/>
      <c r="J136"/>
      <c r="K136"/>
      <c r="BU136" s="53">
        <v>203</v>
      </c>
      <c r="BV136" t="s">
        <v>163</v>
      </c>
      <c r="BW136" t="s">
        <v>42</v>
      </c>
      <c r="BX136" t="s">
        <v>60</v>
      </c>
    </row>
    <row r="137" spans="3:76" ht="16.2" customHeight="1" x14ac:dyDescent="0.3">
      <c r="C137"/>
      <c r="D137"/>
      <c r="F137"/>
      <c r="G137"/>
      <c r="H137"/>
      <c r="I137"/>
      <c r="J137"/>
      <c r="K137"/>
      <c r="BU137" s="53">
        <v>204</v>
      </c>
      <c r="BV137" t="s">
        <v>162</v>
      </c>
      <c r="BW137" t="s">
        <v>42</v>
      </c>
      <c r="BX137" t="s">
        <v>60</v>
      </c>
    </row>
    <row r="138" spans="3:76" ht="16.2" customHeight="1" x14ac:dyDescent="0.3">
      <c r="C138"/>
      <c r="D138"/>
      <c r="F138"/>
      <c r="G138"/>
      <c r="H138"/>
      <c r="I138"/>
      <c r="J138"/>
      <c r="K138"/>
      <c r="BU138" s="53">
        <v>206</v>
      </c>
      <c r="BV138" t="s">
        <v>159</v>
      </c>
      <c r="BW138" t="s">
        <v>42</v>
      </c>
      <c r="BX138" t="s">
        <v>60</v>
      </c>
    </row>
    <row r="139" spans="3:76" ht="16.2" customHeight="1" x14ac:dyDescent="0.3">
      <c r="C139"/>
      <c r="D139"/>
      <c r="F139"/>
      <c r="G139"/>
      <c r="H139"/>
      <c r="I139"/>
      <c r="J139"/>
      <c r="K139"/>
      <c r="BU139" s="53">
        <v>207</v>
      </c>
      <c r="BV139" t="s">
        <v>158</v>
      </c>
      <c r="BW139" t="s">
        <v>42</v>
      </c>
      <c r="BX139" t="s">
        <v>60</v>
      </c>
    </row>
    <row r="140" spans="3:76" ht="16.2" customHeight="1" x14ac:dyDescent="0.3">
      <c r="C140"/>
      <c r="D140"/>
      <c r="F140"/>
      <c r="G140"/>
      <c r="H140"/>
      <c r="I140"/>
      <c r="J140"/>
      <c r="K140"/>
      <c r="BU140" s="53">
        <v>209</v>
      </c>
      <c r="BV140" t="s">
        <v>156</v>
      </c>
      <c r="BW140" t="s">
        <v>42</v>
      </c>
      <c r="BX140" t="s">
        <v>47</v>
      </c>
    </row>
    <row r="141" spans="3:76" ht="16.2" customHeight="1" x14ac:dyDescent="0.3">
      <c r="C141"/>
      <c r="D141"/>
      <c r="F141"/>
      <c r="G141"/>
      <c r="H141"/>
      <c r="I141"/>
      <c r="J141"/>
      <c r="K141"/>
      <c r="BU141" s="53">
        <v>210</v>
      </c>
      <c r="BV141" t="s">
        <v>155</v>
      </c>
      <c r="BW141" t="s">
        <v>42</v>
      </c>
      <c r="BX141" t="s">
        <v>60</v>
      </c>
    </row>
    <row r="142" spans="3:76" ht="16.2" customHeight="1" x14ac:dyDescent="0.3">
      <c r="C142"/>
      <c r="D142"/>
      <c r="F142"/>
      <c r="G142"/>
      <c r="H142"/>
      <c r="I142"/>
      <c r="J142"/>
      <c r="K142"/>
      <c r="BU142" s="53">
        <v>211</v>
      </c>
      <c r="BV142" t="s">
        <v>154</v>
      </c>
      <c r="BW142" t="s">
        <v>42</v>
      </c>
      <c r="BX142" t="s">
        <v>47</v>
      </c>
    </row>
    <row r="143" spans="3:76" ht="16.2" customHeight="1" x14ac:dyDescent="0.3">
      <c r="C143"/>
      <c r="D143"/>
      <c r="F143"/>
      <c r="G143"/>
      <c r="H143"/>
      <c r="I143"/>
      <c r="J143"/>
      <c r="K143"/>
      <c r="BU143" s="53">
        <v>212</v>
      </c>
      <c r="BV143" t="s">
        <v>152</v>
      </c>
      <c r="BW143" t="s">
        <v>42</v>
      </c>
      <c r="BX143" t="s">
        <v>60</v>
      </c>
    </row>
    <row r="144" spans="3:76" ht="16.2" customHeight="1" x14ac:dyDescent="0.3">
      <c r="C144"/>
      <c r="D144"/>
      <c r="F144"/>
      <c r="G144"/>
      <c r="H144"/>
      <c r="I144"/>
      <c r="J144"/>
      <c r="K144"/>
      <c r="BU144" s="53">
        <v>213</v>
      </c>
      <c r="BV144" t="s">
        <v>151</v>
      </c>
      <c r="BW144" t="s">
        <v>42</v>
      </c>
      <c r="BX144" t="s">
        <v>60</v>
      </c>
    </row>
    <row r="145" spans="3:76" ht="16.2" customHeight="1" x14ac:dyDescent="0.3">
      <c r="C145"/>
      <c r="D145"/>
      <c r="F145"/>
      <c r="G145"/>
      <c r="H145"/>
      <c r="I145"/>
      <c r="J145"/>
      <c r="K145"/>
      <c r="BU145" s="53">
        <v>214</v>
      </c>
      <c r="BV145" t="s">
        <v>150</v>
      </c>
      <c r="BW145" t="s">
        <v>42</v>
      </c>
      <c r="BX145" t="s">
        <v>60</v>
      </c>
    </row>
    <row r="146" spans="3:76" ht="16.2" customHeight="1" x14ac:dyDescent="0.3">
      <c r="C146"/>
      <c r="D146"/>
      <c r="F146"/>
      <c r="G146"/>
      <c r="H146"/>
      <c r="I146"/>
      <c r="J146"/>
      <c r="K146"/>
      <c r="BU146" s="53">
        <v>215</v>
      </c>
      <c r="BV146" t="s">
        <v>149</v>
      </c>
      <c r="BW146" t="s">
        <v>42</v>
      </c>
      <c r="BX146" t="s">
        <v>60</v>
      </c>
    </row>
    <row r="147" spans="3:76" ht="16.2" customHeight="1" x14ac:dyDescent="0.3">
      <c r="C147"/>
      <c r="D147"/>
      <c r="F147"/>
      <c r="G147"/>
      <c r="H147"/>
      <c r="I147"/>
      <c r="J147"/>
      <c r="K147"/>
      <c r="BU147" s="53">
        <v>217</v>
      </c>
      <c r="BV147" t="s">
        <v>146</v>
      </c>
      <c r="BW147" t="s">
        <v>42</v>
      </c>
      <c r="BX147" t="s">
        <v>60</v>
      </c>
    </row>
    <row r="148" spans="3:76" ht="16.2" customHeight="1" x14ac:dyDescent="0.3">
      <c r="C148"/>
      <c r="D148"/>
      <c r="F148"/>
      <c r="G148"/>
      <c r="H148"/>
      <c r="I148"/>
      <c r="J148"/>
      <c r="K148"/>
      <c r="BU148" s="53">
        <v>219</v>
      </c>
      <c r="BV148" t="s">
        <v>143</v>
      </c>
      <c r="BW148" t="s">
        <v>42</v>
      </c>
      <c r="BX148" t="s">
        <v>60</v>
      </c>
    </row>
    <row r="149" spans="3:76" ht="16.2" customHeight="1" x14ac:dyDescent="0.3">
      <c r="C149"/>
      <c r="D149"/>
      <c r="F149"/>
      <c r="G149"/>
      <c r="H149"/>
      <c r="I149"/>
      <c r="J149"/>
      <c r="K149"/>
      <c r="BU149" s="53">
        <v>220</v>
      </c>
      <c r="BV149" t="s">
        <v>142</v>
      </c>
      <c r="BW149" t="s">
        <v>42</v>
      </c>
      <c r="BX149" t="s">
        <v>60</v>
      </c>
    </row>
    <row r="150" spans="3:76" ht="16.2" customHeight="1" x14ac:dyDescent="0.3">
      <c r="C150"/>
      <c r="D150"/>
      <c r="F150"/>
      <c r="G150"/>
      <c r="H150"/>
      <c r="I150"/>
      <c r="J150"/>
      <c r="K150"/>
      <c r="BU150" s="53">
        <v>221</v>
      </c>
      <c r="BV150" t="s">
        <v>141</v>
      </c>
      <c r="BW150" t="s">
        <v>42</v>
      </c>
      <c r="BX150" t="s">
        <v>60</v>
      </c>
    </row>
    <row r="151" spans="3:76" ht="16.2" customHeight="1" x14ac:dyDescent="0.3">
      <c r="C151"/>
      <c r="D151"/>
      <c r="F151"/>
      <c r="G151"/>
      <c r="H151"/>
      <c r="I151"/>
      <c r="J151"/>
      <c r="K151"/>
      <c r="BU151" s="53">
        <v>222</v>
      </c>
      <c r="BV151" t="s">
        <v>139</v>
      </c>
      <c r="BW151" t="s">
        <v>42</v>
      </c>
      <c r="BX151" t="s">
        <v>60</v>
      </c>
    </row>
    <row r="152" spans="3:76" ht="16.2" customHeight="1" x14ac:dyDescent="0.3">
      <c r="C152"/>
      <c r="D152"/>
      <c r="F152"/>
      <c r="G152"/>
      <c r="H152"/>
      <c r="I152"/>
      <c r="J152"/>
      <c r="K152"/>
      <c r="BU152" s="53">
        <v>223</v>
      </c>
      <c r="BV152" t="s">
        <v>138</v>
      </c>
      <c r="BW152" t="s">
        <v>42</v>
      </c>
      <c r="BX152" t="s">
        <v>60</v>
      </c>
    </row>
    <row r="153" spans="3:76" ht="16.2" customHeight="1" x14ac:dyDescent="0.3">
      <c r="C153"/>
      <c r="D153"/>
      <c r="F153"/>
      <c r="G153"/>
      <c r="H153"/>
      <c r="I153"/>
      <c r="J153"/>
      <c r="K153"/>
      <c r="BU153" s="53">
        <v>224</v>
      </c>
      <c r="BV153" t="s">
        <v>135</v>
      </c>
      <c r="BW153" t="s">
        <v>42</v>
      </c>
      <c r="BX153" t="s">
        <v>60</v>
      </c>
    </row>
    <row r="154" spans="3:76" ht="16.2" customHeight="1" x14ac:dyDescent="0.3">
      <c r="C154"/>
      <c r="D154"/>
      <c r="F154"/>
      <c r="G154"/>
      <c r="H154"/>
      <c r="I154"/>
      <c r="J154"/>
      <c r="K154"/>
      <c r="BU154" s="53">
        <v>225</v>
      </c>
      <c r="BV154" t="s">
        <v>134</v>
      </c>
      <c r="BW154" t="s">
        <v>42</v>
      </c>
      <c r="BX154" t="s">
        <v>60</v>
      </c>
    </row>
    <row r="155" spans="3:76" ht="16.2" customHeight="1" x14ac:dyDescent="0.3">
      <c r="C155"/>
      <c r="D155"/>
      <c r="F155"/>
      <c r="G155"/>
      <c r="H155"/>
      <c r="I155"/>
      <c r="J155"/>
      <c r="K155"/>
      <c r="BU155" s="53">
        <v>226</v>
      </c>
      <c r="BV155" t="s">
        <v>133</v>
      </c>
      <c r="BW155" t="s">
        <v>42</v>
      </c>
      <c r="BX155" t="s">
        <v>60</v>
      </c>
    </row>
    <row r="156" spans="3:76" ht="16.2" customHeight="1" x14ac:dyDescent="0.3">
      <c r="C156"/>
      <c r="D156"/>
      <c r="F156"/>
      <c r="G156"/>
      <c r="H156"/>
      <c r="I156"/>
      <c r="J156"/>
      <c r="K156"/>
      <c r="BU156" s="53">
        <v>227</v>
      </c>
      <c r="BV156" t="s">
        <v>131</v>
      </c>
      <c r="BW156" t="s">
        <v>42</v>
      </c>
      <c r="BX156" t="s">
        <v>60</v>
      </c>
    </row>
    <row r="157" spans="3:76" ht="16.2" customHeight="1" x14ac:dyDescent="0.3">
      <c r="C157"/>
      <c r="D157"/>
      <c r="F157"/>
      <c r="G157"/>
      <c r="H157"/>
      <c r="I157"/>
      <c r="J157"/>
      <c r="K157"/>
      <c r="BU157" s="53">
        <v>228</v>
      </c>
      <c r="BV157" t="s">
        <v>130</v>
      </c>
      <c r="BW157" t="s">
        <v>42</v>
      </c>
      <c r="BX157" t="s">
        <v>60</v>
      </c>
    </row>
    <row r="158" spans="3:76" ht="16.2" customHeight="1" x14ac:dyDescent="0.3">
      <c r="C158"/>
      <c r="D158"/>
      <c r="F158"/>
      <c r="G158"/>
      <c r="H158"/>
      <c r="I158"/>
      <c r="J158"/>
      <c r="K158"/>
      <c r="BU158" s="53">
        <v>229</v>
      </c>
      <c r="BV158" t="s">
        <v>127</v>
      </c>
      <c r="BW158" t="s">
        <v>42</v>
      </c>
      <c r="BX158" t="s">
        <v>60</v>
      </c>
    </row>
    <row r="159" spans="3:76" ht="16.2" customHeight="1" x14ac:dyDescent="0.3">
      <c r="C159"/>
      <c r="D159"/>
      <c r="F159"/>
      <c r="G159"/>
      <c r="H159"/>
      <c r="I159"/>
      <c r="J159"/>
      <c r="K159"/>
      <c r="BU159" s="53">
        <v>234</v>
      </c>
      <c r="BV159" t="s">
        <v>118</v>
      </c>
      <c r="BW159" t="s">
        <v>42</v>
      </c>
      <c r="BX159" t="s">
        <v>60</v>
      </c>
    </row>
    <row r="160" spans="3:76" ht="16.2" customHeight="1" x14ac:dyDescent="0.3">
      <c r="C160"/>
      <c r="D160"/>
      <c r="F160"/>
      <c r="G160"/>
      <c r="H160"/>
      <c r="I160"/>
      <c r="J160"/>
      <c r="K160"/>
      <c r="BU160" s="53">
        <v>235</v>
      </c>
      <c r="BV160" t="s">
        <v>115</v>
      </c>
      <c r="BW160" t="s">
        <v>42</v>
      </c>
      <c r="BX160" t="s">
        <v>47</v>
      </c>
    </row>
    <row r="161" spans="3:76" ht="16.2" customHeight="1" x14ac:dyDescent="0.3">
      <c r="C161"/>
      <c r="D161"/>
      <c r="F161"/>
      <c r="G161"/>
      <c r="H161"/>
      <c r="I161"/>
      <c r="J161"/>
      <c r="K161"/>
      <c r="BU161" s="53">
        <v>237</v>
      </c>
      <c r="BV161" t="s">
        <v>92</v>
      </c>
      <c r="BW161" t="s">
        <v>42</v>
      </c>
      <c r="BX161" t="s">
        <v>60</v>
      </c>
    </row>
    <row r="162" spans="3:76" ht="16.2" customHeight="1" x14ac:dyDescent="0.3">
      <c r="C162"/>
      <c r="D162"/>
      <c r="F162"/>
      <c r="G162"/>
      <c r="H162"/>
      <c r="I162"/>
      <c r="J162"/>
      <c r="K162"/>
      <c r="BU162" s="53">
        <v>241</v>
      </c>
      <c r="BV162" t="s">
        <v>74</v>
      </c>
      <c r="BW162" t="s">
        <v>42</v>
      </c>
      <c r="BX162" t="s">
        <v>47</v>
      </c>
    </row>
    <row r="163" spans="3:76" ht="16.2" customHeight="1" x14ac:dyDescent="0.3">
      <c r="C163"/>
      <c r="D163"/>
      <c r="F163"/>
      <c r="G163"/>
      <c r="H163"/>
      <c r="I163"/>
      <c r="J163"/>
      <c r="K163"/>
      <c r="BU163" s="53">
        <v>240</v>
      </c>
      <c r="BV163" t="s">
        <v>77</v>
      </c>
      <c r="BW163" t="s">
        <v>42</v>
      </c>
      <c r="BX163" t="s">
        <v>47</v>
      </c>
    </row>
    <row r="164" spans="3:76" ht="16.2" customHeight="1" x14ac:dyDescent="0.3">
      <c r="C164"/>
      <c r="D164"/>
      <c r="F164"/>
      <c r="G164"/>
      <c r="H164"/>
      <c r="I164"/>
      <c r="J164"/>
      <c r="K164"/>
      <c r="BU164" s="53">
        <v>239</v>
      </c>
      <c r="BV164" t="s">
        <v>82</v>
      </c>
      <c r="BW164" t="s">
        <v>42</v>
      </c>
      <c r="BX164" t="s">
        <v>47</v>
      </c>
    </row>
    <row r="165" spans="3:76" ht="16.2" customHeight="1" x14ac:dyDescent="0.3">
      <c r="C165"/>
      <c r="D165"/>
      <c r="F165"/>
      <c r="G165"/>
      <c r="H165"/>
      <c r="I165"/>
      <c r="J165"/>
      <c r="K165"/>
      <c r="BU165" s="53">
        <v>238</v>
      </c>
      <c r="BV165" t="s">
        <v>86</v>
      </c>
      <c r="BW165" t="s">
        <v>42</v>
      </c>
      <c r="BX165" t="s">
        <v>47</v>
      </c>
    </row>
    <row r="166" spans="3:76" ht="16.2" customHeight="1" x14ac:dyDescent="0.3">
      <c r="C166"/>
      <c r="D166"/>
      <c r="F166"/>
      <c r="G166"/>
      <c r="H166"/>
      <c r="I166"/>
      <c r="J166"/>
      <c r="K166"/>
      <c r="BU166" s="53">
        <v>244</v>
      </c>
      <c r="BV166" t="s">
        <v>41</v>
      </c>
      <c r="BW166" t="s">
        <v>42</v>
      </c>
      <c r="BX166" t="s">
        <v>47</v>
      </c>
    </row>
    <row r="167" spans="3:76" ht="16.2" customHeight="1" x14ac:dyDescent="0.3">
      <c r="C167"/>
      <c r="D167"/>
      <c r="F167"/>
      <c r="G167"/>
      <c r="H167"/>
      <c r="I167"/>
      <c r="J167"/>
      <c r="K167"/>
      <c r="BU167" s="53">
        <v>243</v>
      </c>
      <c r="BV167" t="s">
        <v>57</v>
      </c>
      <c r="BW167" t="s">
        <v>42</v>
      </c>
      <c r="BX167" t="s">
        <v>60</v>
      </c>
    </row>
    <row r="168" spans="3:76" ht="16.2" customHeight="1" x14ac:dyDescent="0.3">
      <c r="C168"/>
      <c r="D168"/>
      <c r="F168"/>
      <c r="G168"/>
      <c r="H168"/>
      <c r="I168"/>
      <c r="J168"/>
      <c r="K168"/>
      <c r="BU168" s="53">
        <v>242</v>
      </c>
      <c r="BV168" t="s">
        <v>67</v>
      </c>
      <c r="BW168" t="s">
        <v>42</v>
      </c>
      <c r="BX168" t="s">
        <v>60</v>
      </c>
    </row>
    <row r="169" spans="3:76" ht="16.2" customHeight="1" x14ac:dyDescent="0.3">
      <c r="C169"/>
      <c r="D169"/>
      <c r="F169"/>
      <c r="G169"/>
      <c r="H169"/>
      <c r="I169"/>
      <c r="J169"/>
      <c r="K169"/>
      <c r="BU169" s="53" t="s">
        <v>1513</v>
      </c>
      <c r="BV169" s="53"/>
      <c r="BW169" s="53"/>
      <c r="BX169" s="53"/>
    </row>
    <row r="170" spans="3:76" ht="16.2" customHeight="1" x14ac:dyDescent="0.3">
      <c r="C170"/>
      <c r="D170"/>
      <c r="F170"/>
      <c r="G170"/>
      <c r="H170"/>
      <c r="I170"/>
      <c r="J170"/>
      <c r="K170"/>
    </row>
    <row r="171" spans="3:76" ht="16.2" customHeight="1" x14ac:dyDescent="0.3">
      <c r="C171"/>
      <c r="D171"/>
      <c r="F171"/>
      <c r="G171"/>
      <c r="H171"/>
      <c r="I171"/>
      <c r="J171"/>
      <c r="K171"/>
    </row>
    <row r="172" spans="3:76" ht="16.2" customHeight="1" x14ac:dyDescent="0.3">
      <c r="C172"/>
      <c r="D172"/>
      <c r="F172"/>
      <c r="G172"/>
      <c r="H172"/>
      <c r="I172"/>
      <c r="J172"/>
      <c r="K172"/>
    </row>
    <row r="173" spans="3:76" ht="16.2" customHeight="1" x14ac:dyDescent="0.3">
      <c r="C173"/>
      <c r="D173"/>
      <c r="F173"/>
      <c r="G173"/>
      <c r="H173"/>
      <c r="I173"/>
      <c r="J173"/>
      <c r="K173"/>
    </row>
    <row r="174" spans="3:76" ht="16.2" customHeight="1" x14ac:dyDescent="0.3">
      <c r="C174"/>
      <c r="D174"/>
      <c r="F174"/>
      <c r="G174"/>
      <c r="H174"/>
      <c r="I174"/>
      <c r="J174"/>
      <c r="K174"/>
    </row>
    <row r="175" spans="3:76" ht="16.2" customHeight="1" x14ac:dyDescent="0.3">
      <c r="C175"/>
      <c r="D175"/>
      <c r="F175"/>
      <c r="G175"/>
      <c r="H175"/>
      <c r="I175"/>
      <c r="J175"/>
      <c r="K175"/>
    </row>
    <row r="176" spans="3:76" ht="16.2" customHeight="1" x14ac:dyDescent="0.3">
      <c r="C176"/>
      <c r="D176"/>
      <c r="F176"/>
      <c r="G176"/>
      <c r="H176"/>
      <c r="I176"/>
      <c r="J176"/>
      <c r="K176"/>
    </row>
    <row r="177" spans="3:11" ht="16.2" customHeight="1" x14ac:dyDescent="0.3">
      <c r="C177"/>
      <c r="D177"/>
      <c r="F177"/>
      <c r="G177"/>
      <c r="H177"/>
      <c r="I177"/>
      <c r="J177"/>
      <c r="K177"/>
    </row>
    <row r="178" spans="3:11" ht="16.2" customHeight="1" x14ac:dyDescent="0.3">
      <c r="C178"/>
      <c r="D178"/>
      <c r="F178"/>
      <c r="G178"/>
      <c r="H178"/>
      <c r="I178"/>
      <c r="J178"/>
      <c r="K178"/>
    </row>
    <row r="179" spans="3:11" ht="16.2" customHeight="1" x14ac:dyDescent="0.3">
      <c r="C179"/>
      <c r="D179"/>
      <c r="F179"/>
      <c r="G179"/>
      <c r="H179"/>
      <c r="I179"/>
      <c r="J179"/>
      <c r="K179"/>
    </row>
    <row r="180" spans="3:11" ht="16.2" customHeight="1" x14ac:dyDescent="0.3">
      <c r="C180"/>
      <c r="D180"/>
      <c r="F180"/>
      <c r="G180"/>
      <c r="H180"/>
      <c r="I180"/>
      <c r="J180"/>
      <c r="K180"/>
    </row>
    <row r="181" spans="3:11" ht="16.2" customHeight="1" x14ac:dyDescent="0.3">
      <c r="C181"/>
      <c r="D181"/>
      <c r="F181"/>
      <c r="G181"/>
      <c r="H181"/>
      <c r="I181"/>
      <c r="J181"/>
      <c r="K181"/>
    </row>
    <row r="182" spans="3:11" ht="16.2" customHeight="1" x14ac:dyDescent="0.3">
      <c r="C182"/>
      <c r="D182"/>
      <c r="F182"/>
      <c r="G182"/>
      <c r="H182"/>
      <c r="I182"/>
      <c r="J182"/>
      <c r="K182"/>
    </row>
    <row r="183" spans="3:11" ht="16.2" customHeight="1" x14ac:dyDescent="0.3">
      <c r="C183"/>
      <c r="D183"/>
      <c r="F183"/>
      <c r="G183"/>
      <c r="H183"/>
      <c r="I183"/>
      <c r="J183"/>
      <c r="K183"/>
    </row>
    <row r="184" spans="3:11" ht="16.2" customHeight="1" x14ac:dyDescent="0.3">
      <c r="C184"/>
      <c r="D184"/>
      <c r="F184"/>
      <c r="G184"/>
      <c r="H184"/>
      <c r="I184"/>
      <c r="J184"/>
      <c r="K184"/>
    </row>
    <row r="185" spans="3:11" ht="16.2" customHeight="1" x14ac:dyDescent="0.3">
      <c r="C185"/>
      <c r="D185"/>
      <c r="F185"/>
      <c r="G185"/>
      <c r="H185"/>
      <c r="I185"/>
      <c r="J185"/>
      <c r="K185"/>
    </row>
    <row r="186" spans="3:11" ht="16.2" customHeight="1" x14ac:dyDescent="0.3">
      <c r="C186"/>
      <c r="D186"/>
      <c r="F186"/>
      <c r="G186"/>
      <c r="H186"/>
      <c r="I186"/>
      <c r="J186"/>
      <c r="K186"/>
    </row>
    <row r="187" spans="3:11" ht="16.2" customHeight="1" x14ac:dyDescent="0.3">
      <c r="C187"/>
      <c r="D187"/>
      <c r="F187"/>
      <c r="G187"/>
      <c r="H187"/>
      <c r="I187"/>
      <c r="J187"/>
      <c r="K187"/>
    </row>
    <row r="188" spans="3:11" ht="16.2" customHeight="1" x14ac:dyDescent="0.3">
      <c r="C188"/>
      <c r="D188"/>
      <c r="F188"/>
      <c r="G188"/>
      <c r="H188"/>
      <c r="I188"/>
      <c r="J188"/>
      <c r="K188"/>
    </row>
    <row r="189" spans="3:11" ht="16.2" customHeight="1" x14ac:dyDescent="0.3">
      <c r="C189"/>
      <c r="D189"/>
      <c r="F189"/>
      <c r="G189"/>
      <c r="H189"/>
      <c r="I189"/>
      <c r="J189"/>
      <c r="K189"/>
    </row>
    <row r="190" spans="3:11" ht="16.2" customHeight="1" x14ac:dyDescent="0.3">
      <c r="C190"/>
      <c r="D190"/>
      <c r="F190"/>
      <c r="G190"/>
      <c r="H190"/>
      <c r="I190"/>
      <c r="J190"/>
      <c r="K190"/>
    </row>
    <row r="191" spans="3:11" ht="16.2" customHeight="1" x14ac:dyDescent="0.3">
      <c r="C191"/>
      <c r="D191"/>
      <c r="F191"/>
      <c r="G191"/>
      <c r="H191"/>
      <c r="I191"/>
      <c r="J191"/>
      <c r="K191"/>
    </row>
    <row r="192" spans="3:11" ht="16.2" customHeight="1" x14ac:dyDescent="0.3">
      <c r="C192"/>
      <c r="D192"/>
      <c r="F192"/>
      <c r="G192"/>
      <c r="H192"/>
      <c r="I192"/>
      <c r="J192"/>
      <c r="K192"/>
    </row>
    <row r="193" spans="3:11" ht="16.2" customHeight="1" x14ac:dyDescent="0.3">
      <c r="C193"/>
      <c r="D193"/>
      <c r="F193"/>
      <c r="G193"/>
      <c r="H193"/>
      <c r="I193"/>
      <c r="J193"/>
      <c r="K193"/>
    </row>
    <row r="194" spans="3:11" ht="16.2" customHeight="1" x14ac:dyDescent="0.3">
      <c r="C194"/>
      <c r="D194"/>
      <c r="F194"/>
      <c r="G194"/>
      <c r="H194"/>
      <c r="I194"/>
      <c r="J194"/>
      <c r="K194"/>
    </row>
    <row r="195" spans="3:11" ht="16.2" customHeight="1" x14ac:dyDescent="0.3">
      <c r="C195"/>
      <c r="D195"/>
      <c r="F195"/>
      <c r="G195"/>
      <c r="H195"/>
      <c r="I195"/>
      <c r="J195"/>
      <c r="K195"/>
    </row>
    <row r="196" spans="3:11" ht="16.2" customHeight="1" x14ac:dyDescent="0.3">
      <c r="C196"/>
      <c r="D196"/>
      <c r="F196"/>
      <c r="G196"/>
      <c r="H196"/>
      <c r="I196"/>
      <c r="J196"/>
      <c r="K196"/>
    </row>
    <row r="197" spans="3:11" ht="16.2" customHeight="1" x14ac:dyDescent="0.3">
      <c r="C197"/>
      <c r="D197"/>
      <c r="F197"/>
      <c r="G197"/>
      <c r="H197"/>
      <c r="I197"/>
      <c r="J197"/>
      <c r="K197"/>
    </row>
    <row r="198" spans="3:11" ht="16.2" customHeight="1" x14ac:dyDescent="0.3">
      <c r="C198"/>
      <c r="D198"/>
      <c r="F198"/>
      <c r="G198"/>
      <c r="H198"/>
      <c r="I198"/>
      <c r="J198"/>
      <c r="K198"/>
    </row>
    <row r="199" spans="3:11" ht="16.2" customHeight="1" x14ac:dyDescent="0.3">
      <c r="C199"/>
      <c r="D199"/>
      <c r="F199"/>
      <c r="G199"/>
      <c r="H199"/>
      <c r="I199"/>
      <c r="J199"/>
      <c r="K199"/>
    </row>
    <row r="200" spans="3:11" ht="16.2" customHeight="1" x14ac:dyDescent="0.3">
      <c r="C200"/>
      <c r="D200"/>
      <c r="F200"/>
      <c r="G200"/>
      <c r="H200"/>
      <c r="I200"/>
      <c r="J200"/>
      <c r="K200"/>
    </row>
    <row r="201" spans="3:11" ht="16.2" customHeight="1" x14ac:dyDescent="0.3">
      <c r="C201"/>
      <c r="D201"/>
      <c r="F201"/>
      <c r="G201"/>
      <c r="H201"/>
      <c r="I201"/>
      <c r="J201"/>
      <c r="K201"/>
    </row>
    <row r="202" spans="3:11" ht="16.2" customHeight="1" x14ac:dyDescent="0.3">
      <c r="C202"/>
      <c r="D202"/>
      <c r="F202"/>
      <c r="G202"/>
      <c r="H202"/>
      <c r="I202"/>
      <c r="J202"/>
      <c r="K202"/>
    </row>
    <row r="203" spans="3:11" ht="16.2" customHeight="1" x14ac:dyDescent="0.3">
      <c r="C203"/>
      <c r="D203"/>
      <c r="F203"/>
      <c r="G203"/>
      <c r="H203"/>
      <c r="I203"/>
      <c r="J203"/>
      <c r="K203"/>
    </row>
    <row r="204" spans="3:11" ht="16.2" customHeight="1" x14ac:dyDescent="0.3">
      <c r="C204"/>
      <c r="D204"/>
      <c r="F204"/>
      <c r="G204"/>
      <c r="H204"/>
      <c r="I204"/>
      <c r="J204"/>
      <c r="K204"/>
    </row>
    <row r="205" spans="3:11" ht="16.2" customHeight="1" x14ac:dyDescent="0.3">
      <c r="C205"/>
      <c r="D205"/>
      <c r="F205"/>
      <c r="G205"/>
      <c r="H205"/>
      <c r="I205"/>
      <c r="J205"/>
      <c r="K205"/>
    </row>
    <row r="206" spans="3:11" ht="16.2" customHeight="1" x14ac:dyDescent="0.3">
      <c r="C206"/>
      <c r="D206"/>
      <c r="F206"/>
      <c r="G206"/>
      <c r="H206"/>
      <c r="I206"/>
      <c r="J206"/>
      <c r="K206"/>
    </row>
    <row r="207" spans="3:11" ht="16.2" customHeight="1" x14ac:dyDescent="0.3">
      <c r="C207"/>
      <c r="D207"/>
      <c r="F207"/>
      <c r="G207"/>
      <c r="H207"/>
      <c r="I207"/>
      <c r="J207"/>
      <c r="K207"/>
    </row>
    <row r="208" spans="3:11" ht="16.2" customHeight="1" x14ac:dyDescent="0.3">
      <c r="C208"/>
      <c r="D208"/>
      <c r="F208"/>
      <c r="G208"/>
      <c r="H208"/>
      <c r="I208"/>
      <c r="J208"/>
      <c r="K208"/>
    </row>
    <row r="209" spans="3:11" ht="16.2" customHeight="1" x14ac:dyDescent="0.3">
      <c r="C209"/>
      <c r="D209"/>
      <c r="F209"/>
      <c r="G209"/>
      <c r="H209"/>
      <c r="I209"/>
      <c r="J209"/>
      <c r="K209"/>
    </row>
    <row r="210" spans="3:11" ht="16.2" customHeight="1" x14ac:dyDescent="0.3">
      <c r="C210"/>
      <c r="D210"/>
      <c r="F210"/>
      <c r="G210"/>
      <c r="H210"/>
      <c r="I210"/>
      <c r="J210"/>
      <c r="K210"/>
    </row>
    <row r="211" spans="3:11" ht="16.2" customHeight="1" x14ac:dyDescent="0.3">
      <c r="C211"/>
      <c r="D211"/>
      <c r="F211"/>
      <c r="G211"/>
      <c r="H211"/>
      <c r="I211"/>
      <c r="J211"/>
      <c r="K211"/>
    </row>
    <row r="212" spans="3:11" ht="16.2" customHeight="1" x14ac:dyDescent="0.3">
      <c r="C212"/>
      <c r="D212"/>
      <c r="F212"/>
      <c r="G212"/>
      <c r="H212"/>
      <c r="I212"/>
      <c r="J212"/>
      <c r="K212"/>
    </row>
    <row r="213" spans="3:11" ht="16.2" customHeight="1" x14ac:dyDescent="0.3">
      <c r="C213"/>
      <c r="D213"/>
      <c r="F213"/>
      <c r="G213"/>
      <c r="H213"/>
      <c r="I213"/>
      <c r="J213"/>
      <c r="K213"/>
    </row>
    <row r="214" spans="3:11" ht="16.2" customHeight="1" x14ac:dyDescent="0.3">
      <c r="C214"/>
      <c r="D214"/>
      <c r="F214"/>
      <c r="G214"/>
      <c r="H214"/>
      <c r="I214"/>
      <c r="J214"/>
      <c r="K214"/>
    </row>
    <row r="215" spans="3:11" ht="16.2" customHeight="1" x14ac:dyDescent="0.3">
      <c r="C215"/>
      <c r="D215"/>
      <c r="F215"/>
      <c r="G215"/>
      <c r="H215"/>
      <c r="I215"/>
      <c r="J215"/>
      <c r="K215"/>
    </row>
    <row r="216" spans="3:11" ht="16.2" customHeight="1" x14ac:dyDescent="0.3">
      <c r="C216"/>
      <c r="D216"/>
      <c r="F216"/>
      <c r="G216"/>
      <c r="H216"/>
      <c r="I216"/>
      <c r="J216"/>
      <c r="K216"/>
    </row>
    <row r="217" spans="3:11" ht="16.2" customHeight="1" x14ac:dyDescent="0.3">
      <c r="C217"/>
      <c r="D217"/>
      <c r="F217"/>
      <c r="G217"/>
      <c r="H217"/>
      <c r="I217"/>
      <c r="J217"/>
      <c r="K217"/>
    </row>
    <row r="218" spans="3:11" ht="16.2" customHeight="1" x14ac:dyDescent="0.3">
      <c r="C218"/>
      <c r="D218"/>
      <c r="F218"/>
      <c r="G218"/>
      <c r="H218"/>
      <c r="I218"/>
      <c r="J218"/>
      <c r="K218"/>
    </row>
    <row r="219" spans="3:11" ht="16.2" customHeight="1" x14ac:dyDescent="0.3">
      <c r="C219"/>
      <c r="D219"/>
      <c r="F219"/>
      <c r="G219"/>
      <c r="H219"/>
      <c r="I219"/>
      <c r="J219"/>
      <c r="K219"/>
    </row>
    <row r="220" spans="3:11" ht="16.2" customHeight="1" x14ac:dyDescent="0.3">
      <c r="C220"/>
      <c r="D220"/>
      <c r="F220"/>
      <c r="G220"/>
      <c r="H220"/>
      <c r="I220"/>
      <c r="J220"/>
      <c r="K220"/>
    </row>
    <row r="221" spans="3:11" ht="16.2" customHeight="1" x14ac:dyDescent="0.3">
      <c r="C221"/>
      <c r="D221"/>
      <c r="F221"/>
      <c r="G221"/>
      <c r="H221"/>
      <c r="I221"/>
      <c r="J221"/>
      <c r="K221"/>
    </row>
    <row r="222" spans="3:11" ht="16.2" customHeight="1" x14ac:dyDescent="0.3">
      <c r="C222"/>
      <c r="D222"/>
      <c r="F222"/>
      <c r="G222"/>
      <c r="H222"/>
      <c r="I222"/>
      <c r="J222"/>
      <c r="K222"/>
    </row>
    <row r="223" spans="3:11" ht="16.2" customHeight="1" x14ac:dyDescent="0.3">
      <c r="C223"/>
      <c r="D223"/>
      <c r="F223"/>
      <c r="G223"/>
      <c r="H223"/>
      <c r="I223"/>
      <c r="J223"/>
      <c r="K223"/>
    </row>
    <row r="224" spans="3:11" ht="16.2" customHeight="1" x14ac:dyDescent="0.3">
      <c r="C224"/>
      <c r="D224"/>
      <c r="F224"/>
      <c r="G224"/>
      <c r="H224"/>
      <c r="I224"/>
      <c r="J224"/>
      <c r="K224"/>
    </row>
    <row r="225" spans="3:11" ht="16.2" customHeight="1" x14ac:dyDescent="0.3">
      <c r="C225"/>
      <c r="D225"/>
      <c r="F225"/>
      <c r="G225"/>
      <c r="H225"/>
      <c r="I225"/>
      <c r="J225"/>
      <c r="K225"/>
    </row>
    <row r="226" spans="3:11" ht="16.2" customHeight="1" x14ac:dyDescent="0.3">
      <c r="C226"/>
      <c r="D226"/>
      <c r="F226"/>
      <c r="G226"/>
      <c r="H226"/>
      <c r="I226"/>
      <c r="J226"/>
      <c r="K226"/>
    </row>
    <row r="227" spans="3:11" ht="16.2" customHeight="1" x14ac:dyDescent="0.3">
      <c r="C227"/>
      <c r="D227"/>
      <c r="F227"/>
      <c r="G227"/>
      <c r="H227"/>
      <c r="I227"/>
      <c r="J227"/>
      <c r="K227"/>
    </row>
    <row r="228" spans="3:11" ht="16.2" customHeight="1" x14ac:dyDescent="0.3">
      <c r="C228"/>
      <c r="D228"/>
      <c r="F228"/>
      <c r="G228"/>
      <c r="H228"/>
      <c r="I228"/>
      <c r="J228"/>
      <c r="K228"/>
    </row>
    <row r="229" spans="3:11" ht="16.2" customHeight="1" x14ac:dyDescent="0.3">
      <c r="C229"/>
      <c r="D229"/>
      <c r="F229"/>
      <c r="G229"/>
      <c r="H229"/>
      <c r="I229"/>
      <c r="J229"/>
      <c r="K229"/>
    </row>
    <row r="230" spans="3:11" ht="16.2" customHeight="1" x14ac:dyDescent="0.3">
      <c r="C230"/>
      <c r="D230"/>
      <c r="F230"/>
      <c r="G230"/>
      <c r="H230"/>
      <c r="I230"/>
      <c r="J230"/>
      <c r="K230"/>
    </row>
    <row r="231" spans="3:11" ht="16.2" customHeight="1" x14ac:dyDescent="0.3">
      <c r="C231"/>
      <c r="D231"/>
      <c r="F231"/>
      <c r="G231"/>
      <c r="H231"/>
      <c r="I231"/>
      <c r="J231"/>
      <c r="K231"/>
    </row>
    <row r="232" spans="3:11" ht="16.2" customHeight="1" x14ac:dyDescent="0.3">
      <c r="C232"/>
      <c r="D232"/>
      <c r="F232"/>
      <c r="G232"/>
      <c r="H232"/>
      <c r="I232"/>
      <c r="J232"/>
      <c r="K232"/>
    </row>
    <row r="233" spans="3:11" ht="16.2" customHeight="1" x14ac:dyDescent="0.3">
      <c r="C233"/>
      <c r="D233"/>
      <c r="F233"/>
      <c r="G233"/>
      <c r="H233"/>
      <c r="I233"/>
      <c r="J233"/>
      <c r="K233"/>
    </row>
    <row r="234" spans="3:11" ht="16.2" customHeight="1" x14ac:dyDescent="0.3">
      <c r="C234"/>
      <c r="D234"/>
      <c r="F234"/>
      <c r="G234"/>
      <c r="H234"/>
      <c r="I234"/>
      <c r="J234"/>
      <c r="K234"/>
    </row>
    <row r="235" spans="3:11" ht="16.2" customHeight="1" x14ac:dyDescent="0.3">
      <c r="C235"/>
      <c r="D235"/>
      <c r="F235"/>
      <c r="G235"/>
      <c r="H235"/>
      <c r="I235"/>
      <c r="J235"/>
      <c r="K235"/>
    </row>
    <row r="236" spans="3:11" ht="16.2" customHeight="1" x14ac:dyDescent="0.3">
      <c r="C236"/>
      <c r="D236"/>
      <c r="F236"/>
      <c r="G236"/>
      <c r="H236"/>
      <c r="I236"/>
      <c r="J236"/>
      <c r="K236"/>
    </row>
    <row r="237" spans="3:11" ht="16.2" customHeight="1" x14ac:dyDescent="0.3">
      <c r="C237"/>
      <c r="D237"/>
      <c r="F237"/>
      <c r="G237"/>
      <c r="H237"/>
      <c r="I237"/>
      <c r="J237"/>
      <c r="K237"/>
    </row>
    <row r="238" spans="3:11" ht="16.2" customHeight="1" x14ac:dyDescent="0.3">
      <c r="C238"/>
      <c r="D238"/>
      <c r="F238"/>
      <c r="G238"/>
      <c r="H238"/>
      <c r="I238"/>
      <c r="J238"/>
      <c r="K238"/>
    </row>
    <row r="239" spans="3:11" ht="16.2" customHeight="1" x14ac:dyDescent="0.3">
      <c r="C239"/>
      <c r="D239"/>
      <c r="F239"/>
      <c r="G239"/>
      <c r="H239"/>
      <c r="I239"/>
      <c r="J239"/>
      <c r="K239"/>
    </row>
    <row r="240" spans="3:11" ht="16.2" customHeight="1" x14ac:dyDescent="0.3">
      <c r="C240"/>
      <c r="D240"/>
      <c r="F240"/>
      <c r="G240"/>
      <c r="H240"/>
      <c r="I240"/>
      <c r="J240"/>
      <c r="K240"/>
    </row>
    <row r="241" spans="3:11" ht="16.2" customHeight="1" x14ac:dyDescent="0.3">
      <c r="C241"/>
      <c r="D241"/>
      <c r="F241"/>
      <c r="G241"/>
      <c r="H241"/>
      <c r="I241"/>
      <c r="J241"/>
      <c r="K241"/>
    </row>
    <row r="242" spans="3:11" ht="16.2" customHeight="1" x14ac:dyDescent="0.3">
      <c r="C242"/>
      <c r="D242"/>
      <c r="F242"/>
      <c r="G242"/>
      <c r="H242"/>
      <c r="I242"/>
      <c r="J242"/>
      <c r="K242"/>
    </row>
    <row r="243" spans="3:11" ht="16.2" customHeight="1" x14ac:dyDescent="0.3">
      <c r="C243"/>
      <c r="D243"/>
      <c r="F243"/>
      <c r="G243"/>
      <c r="H243"/>
      <c r="I243"/>
      <c r="J243"/>
      <c r="K243"/>
    </row>
    <row r="244" spans="3:11" ht="16.2" customHeight="1" x14ac:dyDescent="0.3">
      <c r="C244"/>
      <c r="D244"/>
      <c r="F244"/>
      <c r="G244"/>
      <c r="H244"/>
      <c r="I244"/>
      <c r="J244"/>
      <c r="K244"/>
    </row>
    <row r="245" spans="3:11" ht="16.2" customHeight="1" x14ac:dyDescent="0.3">
      <c r="C245"/>
      <c r="D245"/>
      <c r="F245"/>
      <c r="G245"/>
      <c r="H245"/>
      <c r="I245"/>
      <c r="J245"/>
      <c r="K245"/>
    </row>
    <row r="246" spans="3:11" ht="16.2" customHeight="1" x14ac:dyDescent="0.3">
      <c r="C246"/>
      <c r="D246"/>
      <c r="F246"/>
      <c r="G246"/>
      <c r="H246"/>
      <c r="I246"/>
      <c r="J246"/>
      <c r="K246"/>
    </row>
    <row r="247" spans="3:11" ht="16.2" customHeight="1" x14ac:dyDescent="0.3">
      <c r="C247"/>
      <c r="D247"/>
      <c r="F247"/>
      <c r="G247"/>
      <c r="H247"/>
      <c r="I247"/>
      <c r="J247"/>
      <c r="K247"/>
    </row>
    <row r="248" spans="3:11" ht="16.2" customHeight="1" x14ac:dyDescent="0.3">
      <c r="C248"/>
      <c r="D248"/>
      <c r="F248"/>
      <c r="G248"/>
      <c r="H248"/>
      <c r="I248"/>
      <c r="J248"/>
      <c r="K248"/>
    </row>
    <row r="249" spans="3:11" ht="16.2" customHeight="1" x14ac:dyDescent="0.3">
      <c r="C249"/>
      <c r="D249"/>
      <c r="F249"/>
      <c r="G249"/>
      <c r="H249"/>
      <c r="I249"/>
      <c r="J249"/>
      <c r="K249"/>
    </row>
    <row r="250" spans="3:11" ht="16.2" customHeight="1" x14ac:dyDescent="0.3">
      <c r="C250"/>
      <c r="D250"/>
      <c r="F250"/>
      <c r="G250"/>
      <c r="H250"/>
      <c r="I250"/>
      <c r="J250"/>
      <c r="K250"/>
    </row>
    <row r="251" spans="3:11" ht="16.2" customHeight="1" x14ac:dyDescent="0.3">
      <c r="C251"/>
      <c r="D251"/>
      <c r="F251"/>
      <c r="G251"/>
      <c r="H251"/>
      <c r="I251"/>
      <c r="J251"/>
      <c r="K251"/>
    </row>
    <row r="252" spans="3:11" ht="16.2" customHeight="1" x14ac:dyDescent="0.3">
      <c r="C252"/>
      <c r="D252"/>
      <c r="F252"/>
      <c r="G252"/>
      <c r="H252"/>
      <c r="I252"/>
      <c r="J252"/>
      <c r="K252"/>
    </row>
    <row r="253" spans="3:11" ht="16.2" customHeight="1" x14ac:dyDescent="0.3">
      <c r="C253"/>
      <c r="D253"/>
      <c r="F253"/>
      <c r="G253"/>
      <c r="H253"/>
      <c r="I253"/>
      <c r="J253"/>
      <c r="K253"/>
    </row>
    <row r="254" spans="3:11" ht="16.2" customHeight="1" x14ac:dyDescent="0.3">
      <c r="C254"/>
      <c r="D254"/>
      <c r="F254"/>
      <c r="G254"/>
      <c r="H254"/>
      <c r="I254"/>
      <c r="J254"/>
      <c r="K254"/>
    </row>
    <row r="255" spans="3:11" ht="16.2" customHeight="1" x14ac:dyDescent="0.3">
      <c r="C255"/>
      <c r="D255"/>
      <c r="F255"/>
      <c r="G255"/>
      <c r="H255"/>
      <c r="I255"/>
      <c r="J255"/>
      <c r="K255"/>
    </row>
    <row r="256" spans="3:11" ht="16.2" customHeight="1" x14ac:dyDescent="0.3">
      <c r="C256"/>
      <c r="D256"/>
      <c r="F256"/>
      <c r="G256"/>
      <c r="H256"/>
      <c r="I256"/>
      <c r="J256"/>
      <c r="K256"/>
    </row>
    <row r="257" spans="3:11" ht="16.2" customHeight="1" x14ac:dyDescent="0.3">
      <c r="C257"/>
      <c r="D257"/>
      <c r="F257"/>
      <c r="G257"/>
      <c r="H257"/>
      <c r="I257"/>
      <c r="J257"/>
      <c r="K257"/>
    </row>
  </sheetData>
  <sheetProtection formatCells="0" formatColumns="0" formatRows="0" autoFilter="0" pivotTables="0"/>
  <conditionalFormatting sqref="AX11:AX16">
    <cfRule type="cellIs" dxfId="633" priority="156" operator="equal">
      <formula>"CANCELADA"</formula>
    </cfRule>
    <cfRule type="cellIs" dxfId="632" priority="157" operator="equal">
      <formula>"REPROGRAMADA"</formula>
    </cfRule>
    <cfRule type="cellIs" dxfId="631" priority="158" operator="equal">
      <formula>"PROGRAMADA"</formula>
    </cfRule>
    <cfRule type="cellIs" dxfId="630" priority="159" operator="equal">
      <formula>"EN PROCESO"</formula>
    </cfRule>
    <cfRule type="cellIs" dxfId="629" priority="160" operator="equal">
      <formula>"COMPLETADA"</formula>
    </cfRule>
  </conditionalFormatting>
  <conditionalFormatting sqref="AX28:AX33">
    <cfRule type="cellIs" dxfId="628" priority="96" operator="equal">
      <formula>"CANCELADA"</formula>
    </cfRule>
    <cfRule type="cellIs" dxfId="627" priority="97" operator="equal">
      <formula>"REPROGRAMADA"</formula>
    </cfRule>
    <cfRule type="cellIs" dxfId="626" priority="98" operator="equal">
      <formula>"PROGRAMADA"</formula>
    </cfRule>
    <cfRule type="cellIs" dxfId="625" priority="99" operator="equal">
      <formula>"EN PROCESO"</formula>
    </cfRule>
    <cfRule type="cellIs" dxfId="624" priority="100" operator="equal">
      <formula>"COMPLETADA"</formula>
    </cfRule>
  </conditionalFormatting>
  <conditionalFormatting sqref="AX46:AX50">
    <cfRule type="cellIs" dxfId="623" priority="91" operator="equal">
      <formula>"CANCELADA"</formula>
    </cfRule>
    <cfRule type="cellIs" dxfId="622" priority="92" operator="equal">
      <formula>"REPROGRAMADA"</formula>
    </cfRule>
    <cfRule type="cellIs" dxfId="621" priority="93" operator="equal">
      <formula>"PROGRAMADA"</formula>
    </cfRule>
    <cfRule type="cellIs" dxfId="620" priority="94" operator="equal">
      <formula>"EN PROCESO"</formula>
    </cfRule>
    <cfRule type="cellIs" dxfId="619" priority="95" operator="equal">
      <formula>"COMPLETADA"</formula>
    </cfRule>
  </conditionalFormatting>
  <conditionalFormatting sqref="AX64:AX68">
    <cfRule type="cellIs" dxfId="618" priority="86" operator="equal">
      <formula>"CANCELADA"</formula>
    </cfRule>
    <cfRule type="cellIs" dxfId="617" priority="87" operator="equal">
      <formula>"REPROGRAMADA"</formula>
    </cfRule>
    <cfRule type="cellIs" dxfId="616" priority="88" operator="equal">
      <formula>"PROGRAMADA"</formula>
    </cfRule>
    <cfRule type="cellIs" dxfId="615" priority="89" operator="equal">
      <formula>"EN PROCESO"</formula>
    </cfRule>
    <cfRule type="cellIs" dxfId="614" priority="90" operator="equal">
      <formula>"COMPLETADA"</formula>
    </cfRule>
  </conditionalFormatting>
  <conditionalFormatting sqref="AX82:AX87">
    <cfRule type="cellIs" dxfId="613" priority="81" operator="equal">
      <formula>"CANCELADA"</formula>
    </cfRule>
    <cfRule type="cellIs" dxfId="612" priority="82" operator="equal">
      <formula>"REPROGRAMADA"</formula>
    </cfRule>
    <cfRule type="cellIs" dxfId="611" priority="83" operator="equal">
      <formula>"PROGRAMADA"</formula>
    </cfRule>
    <cfRule type="cellIs" dxfId="610" priority="84" operator="equal">
      <formula>"EN PROCESO"</formula>
    </cfRule>
    <cfRule type="cellIs" dxfId="609" priority="85" operator="equal">
      <formula>"COMPLETADA"</formula>
    </cfRule>
  </conditionalFormatting>
  <pageMargins left="0.7" right="0.7" top="0.75" bottom="0.75" header="0.3" footer="0.3"/>
  <pageSetup orientation="portrait" r:id="rId21"/>
  <drawing r:id="rId2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BC037-A332-42B5-A930-E63362F765F3}">
  <sheetPr codeName="Hoja13">
    <tabColor theme="5"/>
  </sheetPr>
  <dimension ref="A3:O9"/>
  <sheetViews>
    <sheetView showGridLines="0" showRowColHeaders="0" zoomScale="90" zoomScaleNormal="110" workbookViewId="0">
      <selection activeCell="A5" sqref="A5"/>
    </sheetView>
  </sheetViews>
  <sheetFormatPr baseColWidth="10" defaultColWidth="11.44140625" defaultRowHeight="14.4" x14ac:dyDescent="0.3"/>
  <cols>
    <col min="1" max="1" width="8.109375" customWidth="1"/>
    <col min="2" max="2" width="11.44140625" customWidth="1"/>
    <col min="3" max="3" width="13" customWidth="1"/>
    <col min="4" max="4" width="13.88671875" bestFit="1" customWidth="1"/>
    <col min="5" max="5" width="11.88671875" bestFit="1" customWidth="1"/>
    <col min="6" max="6" width="15.33203125" bestFit="1" customWidth="1"/>
    <col min="7" max="7" width="28.33203125" bestFit="1" customWidth="1"/>
    <col min="8" max="8" width="24.44140625" bestFit="1" customWidth="1"/>
    <col min="9" max="9" width="16.5546875" bestFit="1" customWidth="1"/>
    <col min="10" max="10" width="17.33203125" bestFit="1" customWidth="1"/>
    <col min="11" max="11" width="19.33203125" customWidth="1"/>
    <col min="12" max="12" width="10.6640625" hidden="1" customWidth="1"/>
    <col min="13" max="13" width="9.109375" customWidth="1"/>
    <col min="14" max="14" width="12.6640625" customWidth="1"/>
    <col min="15" max="15" width="17.88671875" customWidth="1"/>
    <col min="16" max="16" width="0" hidden="1" customWidth="1"/>
  </cols>
  <sheetData>
    <row r="3" spans="1:15" ht="21" x14ac:dyDescent="0.4">
      <c r="B3" s="44" t="s">
        <v>1525</v>
      </c>
    </row>
    <row r="5" spans="1:15" s="16" customFormat="1" ht="38.4" customHeight="1" x14ac:dyDescent="0.3">
      <c r="A5" s="16" t="s">
        <v>1367</v>
      </c>
      <c r="B5" s="16" t="s">
        <v>529</v>
      </c>
      <c r="C5" s="16" t="s">
        <v>530</v>
      </c>
      <c r="D5" s="16" t="s">
        <v>1526</v>
      </c>
      <c r="E5" s="16" t="s">
        <v>1527</v>
      </c>
      <c r="F5" s="16" t="s">
        <v>1528</v>
      </c>
      <c r="G5" s="16" t="s">
        <v>1529</v>
      </c>
      <c r="H5" s="16" t="s">
        <v>1530</v>
      </c>
      <c r="I5" s="16" t="s">
        <v>1368</v>
      </c>
      <c r="J5" s="16" t="s">
        <v>1531</v>
      </c>
      <c r="K5" s="16" t="s">
        <v>1532</v>
      </c>
      <c r="L5" s="16" t="s">
        <v>1533</v>
      </c>
      <c r="M5" s="45" t="s">
        <v>5</v>
      </c>
      <c r="N5" s="45" t="s">
        <v>1534</v>
      </c>
      <c r="O5" s="16" t="s">
        <v>1535</v>
      </c>
    </row>
    <row r="6" spans="1:15" x14ac:dyDescent="0.3">
      <c r="A6" s="13">
        <v>1</v>
      </c>
      <c r="B6" s="23">
        <v>44880</v>
      </c>
      <c r="C6" s="23">
        <v>45029</v>
      </c>
      <c r="D6" s="2" t="s">
        <v>1536</v>
      </c>
      <c r="E6" s="2" t="s">
        <v>1537</v>
      </c>
      <c r="F6" s="2" t="s">
        <v>1538</v>
      </c>
      <c r="G6" s="2" t="s">
        <v>919</v>
      </c>
      <c r="H6" s="2" t="s">
        <v>807</v>
      </c>
      <c r="I6" s="2" t="s">
        <v>574</v>
      </c>
      <c r="J6" s="2" t="s">
        <v>554</v>
      </c>
      <c r="K6" s="2" t="s">
        <v>565</v>
      </c>
      <c r="L6" s="13" t="s">
        <v>1539</v>
      </c>
      <c r="M6" s="13" t="s">
        <v>73</v>
      </c>
      <c r="N6" s="46">
        <v>111</v>
      </c>
      <c r="O6" s="2" t="s">
        <v>1540</v>
      </c>
    </row>
    <row r="7" spans="1:15" x14ac:dyDescent="0.3">
      <c r="A7" s="13">
        <v>2</v>
      </c>
      <c r="B7" s="23">
        <v>44965</v>
      </c>
      <c r="C7" s="23">
        <v>45029</v>
      </c>
      <c r="D7" s="2" t="s">
        <v>901</v>
      </c>
      <c r="E7" s="2" t="s">
        <v>1541</v>
      </c>
      <c r="F7" s="2" t="s">
        <v>1542</v>
      </c>
      <c r="G7" s="2" t="s">
        <v>931</v>
      </c>
      <c r="H7" s="2" t="s">
        <v>1543</v>
      </c>
      <c r="I7" s="2" t="s">
        <v>574</v>
      </c>
      <c r="J7" s="2" t="s">
        <v>554</v>
      </c>
      <c r="K7" s="2" t="s">
        <v>1544</v>
      </c>
      <c r="L7" s="13" t="s">
        <v>1539</v>
      </c>
      <c r="M7" s="13" t="s">
        <v>1545</v>
      </c>
      <c r="N7" s="46" t="s">
        <v>1546</v>
      </c>
      <c r="O7" s="2" t="s">
        <v>1540</v>
      </c>
    </row>
    <row r="8" spans="1:15" x14ac:dyDescent="0.3">
      <c r="A8" s="13">
        <v>3</v>
      </c>
      <c r="B8" s="23">
        <v>45029</v>
      </c>
      <c r="C8" s="23">
        <v>45029</v>
      </c>
      <c r="D8" s="2" t="s">
        <v>900</v>
      </c>
      <c r="E8" s="2" t="s">
        <v>1547</v>
      </c>
      <c r="F8" s="2" t="s">
        <v>1548</v>
      </c>
      <c r="G8" s="2" t="s">
        <v>924</v>
      </c>
      <c r="H8" s="2" t="s">
        <v>712</v>
      </c>
      <c r="I8" s="2" t="s">
        <v>574</v>
      </c>
      <c r="J8" s="2" t="s">
        <v>1549</v>
      </c>
      <c r="K8" s="2" t="s">
        <v>565</v>
      </c>
      <c r="L8" s="13" t="s">
        <v>1539</v>
      </c>
      <c r="M8" s="13" t="s">
        <v>40</v>
      </c>
      <c r="N8" s="46" t="s">
        <v>1550</v>
      </c>
      <c r="O8" s="2" t="s">
        <v>1548</v>
      </c>
    </row>
    <row r="9" spans="1:15" x14ac:dyDescent="0.3">
      <c r="A9" s="13">
        <v>4</v>
      </c>
      <c r="B9" s="23">
        <v>45072</v>
      </c>
      <c r="C9" s="23">
        <v>45072</v>
      </c>
      <c r="D9" s="2" t="s">
        <v>1551</v>
      </c>
      <c r="E9" s="2" t="s">
        <v>1552</v>
      </c>
      <c r="F9" s="2" t="s">
        <v>1547</v>
      </c>
      <c r="G9" s="2" t="s">
        <v>1553</v>
      </c>
      <c r="H9" s="2" t="s">
        <v>1554</v>
      </c>
      <c r="I9" s="2" t="s">
        <v>574</v>
      </c>
      <c r="J9" s="2" t="s">
        <v>578</v>
      </c>
      <c r="K9" s="2" t="s">
        <v>565</v>
      </c>
      <c r="L9" s="13" t="s">
        <v>1539</v>
      </c>
      <c r="M9" s="13" t="s">
        <v>1555</v>
      </c>
      <c r="N9" s="46" t="s">
        <v>1556</v>
      </c>
      <c r="O9" s="2" t="s">
        <v>1540</v>
      </c>
    </row>
  </sheetData>
  <sheetProtection algorithmName="SHA-512" hashValue="OJo9Xou5JrRX/pJQfZbNUtj+mlvnGD+GAt/2Ai/6bXMkMTjw4YxQMxnBTDoOGvIO2dYdycwNbTvV5g9TR6Uczw==" saltValue="DnCzb88wiJyP4LXBkNP/0A==" spinCount="100000" sheet="1" objects="1" scenarios="1" formatCells="0" formatColumns="0" formatRows="0" autoFilter="0" pivotTables="0"/>
  <pageMargins left="0.7" right="0.7" top="0.75" bottom="0.75" header="0.3" footer="0.3"/>
  <pageSetup orientation="portrait"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32844-A5A1-4856-8E81-A825855DC832}">
  <sheetPr codeName="Hoja22">
    <pageSetUpPr fitToPage="1"/>
  </sheetPr>
  <dimension ref="A1:BD589"/>
  <sheetViews>
    <sheetView showGridLines="0" showRowColHeaders="0" view="pageBreakPreview" zoomScaleNormal="90" zoomScaleSheetLayoutView="100" zoomScalePageLayoutView="90" workbookViewId="0">
      <selection activeCell="B1" sqref="B1:AV2"/>
    </sheetView>
  </sheetViews>
  <sheetFormatPr baseColWidth="10" defaultColWidth="3.33203125" defaultRowHeight="14.4" x14ac:dyDescent="0.3"/>
  <cols>
    <col min="1" max="1" width="25.44140625" customWidth="1"/>
    <col min="2" max="53" width="3.33203125" customWidth="1"/>
    <col min="54" max="54" width="2.88671875" customWidth="1"/>
    <col min="55" max="56" width="2.88671875" style="149" customWidth="1"/>
    <col min="57" max="112" width="2.88671875" customWidth="1"/>
  </cols>
  <sheetData>
    <row r="1" spans="1:48" x14ac:dyDescent="0.3">
      <c r="B1" s="214" t="s">
        <v>1557</v>
      </c>
      <c r="C1" s="215"/>
      <c r="D1" s="215"/>
      <c r="E1" s="215"/>
      <c r="F1" s="215"/>
      <c r="G1" s="215"/>
      <c r="H1" s="215"/>
      <c r="I1" s="215"/>
      <c r="J1" s="215"/>
      <c r="K1" s="215"/>
      <c r="L1" s="215"/>
      <c r="M1" s="215"/>
      <c r="N1" s="215"/>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5"/>
      <c r="AS1" s="215"/>
      <c r="AT1" s="215"/>
      <c r="AU1" s="215"/>
      <c r="AV1" s="215"/>
    </row>
    <row r="2" spans="1:48" x14ac:dyDescent="0.3">
      <c r="A2" s="135" t="s">
        <v>1558</v>
      </c>
      <c r="B2" s="215"/>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row>
    <row r="3" spans="1:48" ht="21" x14ac:dyDescent="0.4">
      <c r="A3" s="145" t="s">
        <v>1559</v>
      </c>
      <c r="B3" s="216" t="s">
        <v>1560</v>
      </c>
      <c r="C3" s="216"/>
      <c r="D3" s="216"/>
      <c r="E3" s="216"/>
      <c r="F3" s="216"/>
      <c r="G3" s="216"/>
      <c r="H3" s="216"/>
      <c r="I3" s="216"/>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c r="AI3" s="216"/>
      <c r="AJ3" s="216"/>
      <c r="AK3" s="216"/>
      <c r="AL3" s="216"/>
      <c r="AM3" s="216"/>
      <c r="AN3" s="216"/>
      <c r="AO3" s="216"/>
      <c r="AP3" s="216"/>
      <c r="AQ3" s="216"/>
      <c r="AR3" s="216"/>
      <c r="AS3" s="216"/>
      <c r="AT3" s="216"/>
      <c r="AU3" s="216"/>
      <c r="AV3" s="216"/>
    </row>
    <row r="4" spans="1:48" ht="15.6" x14ac:dyDescent="0.3">
      <c r="B4" s="217"/>
      <c r="C4" s="217"/>
      <c r="D4" s="217"/>
      <c r="E4" s="217"/>
      <c r="F4" s="217"/>
      <c r="G4" s="217"/>
      <c r="H4" s="217"/>
      <c r="I4" s="217"/>
      <c r="AF4" s="217" t="s">
        <v>1561</v>
      </c>
      <c r="AG4" s="217"/>
      <c r="AH4" s="217"/>
      <c r="AI4" s="217"/>
      <c r="AJ4" s="217"/>
      <c r="AK4" s="217"/>
      <c r="AL4" s="220">
        <f ca="1">NOW()</f>
        <v>45386.561861226852</v>
      </c>
      <c r="AM4" s="220"/>
      <c r="AN4" s="220"/>
      <c r="AO4" s="220"/>
      <c r="AP4" s="220"/>
      <c r="AQ4" s="220"/>
      <c r="AR4" s="220"/>
      <c r="AS4" s="220"/>
      <c r="AT4" s="220"/>
      <c r="AU4" s="220"/>
      <c r="AV4" s="220"/>
    </row>
    <row r="5" spans="1:48" x14ac:dyDescent="0.3">
      <c r="A5" s="134" t="s">
        <v>1562</v>
      </c>
      <c r="B5" s="223"/>
      <c r="C5" s="223"/>
      <c r="D5" s="223"/>
      <c r="E5" s="223"/>
      <c r="F5" s="135"/>
      <c r="G5" s="134"/>
      <c r="H5" s="217"/>
      <c r="I5" s="217"/>
      <c r="J5" s="132"/>
      <c r="K5" s="132"/>
      <c r="L5" s="132"/>
      <c r="M5" s="132"/>
      <c r="AF5" s="134"/>
      <c r="AG5" s="134"/>
      <c r="AH5" s="134"/>
      <c r="AI5" s="134"/>
      <c r="AJ5" s="134"/>
      <c r="AK5" s="134"/>
      <c r="AL5" s="133"/>
      <c r="AM5" s="133"/>
      <c r="AN5" s="133"/>
      <c r="AO5" s="133"/>
      <c r="AP5" s="133"/>
      <c r="AQ5" s="133"/>
      <c r="AR5" s="133"/>
      <c r="AS5" s="133"/>
      <c r="AT5" s="133"/>
      <c r="AU5" s="133"/>
      <c r="AV5" s="133"/>
    </row>
    <row r="6" spans="1:48" ht="18" x14ac:dyDescent="0.3">
      <c r="A6" s="182">
        <v>84</v>
      </c>
      <c r="B6" s="224" t="str">
        <f>CONCATENATE("Tarea: ",A6)</f>
        <v>Tarea: 84</v>
      </c>
      <c r="C6" s="225"/>
      <c r="D6" s="225"/>
      <c r="E6" s="225"/>
      <c r="F6" s="225"/>
      <c r="G6" s="225"/>
      <c r="H6" s="226" t="str">
        <f>VLOOKUP(A6,'Seguimiento a tareas'!A:L,12,0)</f>
        <v>ANALISIS REPORTE DE ACOSO CSCGT (ADMON. CAPITAL HUMANO)</v>
      </c>
      <c r="I6" s="226"/>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226"/>
      <c r="AK6" s="226"/>
      <c r="AL6" s="226"/>
      <c r="AM6" s="226"/>
      <c r="AN6" s="226"/>
      <c r="AO6" s="226"/>
      <c r="AP6" s="226"/>
      <c r="AQ6" s="183"/>
      <c r="AR6" s="183"/>
      <c r="AS6" s="183"/>
      <c r="AT6" s="183"/>
      <c r="AU6" s="183"/>
      <c r="AV6" s="183"/>
    </row>
    <row r="7" spans="1:48" x14ac:dyDescent="0.3">
      <c r="A7" s="134">
        <f>COUNTIFS(Hallazgos[NO. DE TAREA PROGRAMADA],Informe!$A$6,Hallazgos[ESTATUS DEL HALLAZGO],"ACTIVO")</f>
        <v>2</v>
      </c>
      <c r="B7" s="221" t="s">
        <v>1563</v>
      </c>
      <c r="C7" s="222"/>
      <c r="D7" s="222"/>
      <c r="E7" s="222"/>
      <c r="G7" s="129"/>
      <c r="H7" s="129"/>
      <c r="I7" s="6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row>
    <row r="8" spans="1:48" x14ac:dyDescent="0.3">
      <c r="A8" s="134" t="s">
        <v>1564</v>
      </c>
      <c r="B8" s="218" t="s">
        <v>1565</v>
      </c>
      <c r="C8" s="219"/>
      <c r="D8" s="219"/>
      <c r="E8" s="219"/>
      <c r="F8" s="219"/>
      <c r="G8" s="219"/>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row>
    <row r="9" spans="1:48" x14ac:dyDescent="0.3">
      <c r="A9" s="135"/>
      <c r="B9" s="219"/>
      <c r="C9" s="219"/>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219"/>
      <c r="AM9" s="219"/>
      <c r="AN9" s="219"/>
      <c r="AO9" s="219"/>
      <c r="AP9" s="219"/>
      <c r="AQ9" s="219"/>
      <c r="AR9" s="219"/>
      <c r="AS9" s="219"/>
      <c r="AT9" s="219"/>
      <c r="AU9" s="219"/>
      <c r="AV9" s="219"/>
    </row>
    <row r="10" spans="1:48" x14ac:dyDescent="0.3">
      <c r="A10" s="134" t="s">
        <v>1566</v>
      </c>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row>
    <row r="11" spans="1:48" x14ac:dyDescent="0.3">
      <c r="A11" s="135"/>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row>
    <row r="12" spans="1:48" x14ac:dyDescent="0.3">
      <c r="A12" s="134" t="s">
        <v>1567</v>
      </c>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row>
    <row r="13" spans="1:48" x14ac:dyDescent="0.3">
      <c r="A13" s="135"/>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row>
    <row r="14" spans="1:48" x14ac:dyDescent="0.3">
      <c r="A14" s="135"/>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row>
    <row r="15" spans="1:48" ht="14.4" customHeight="1" x14ac:dyDescent="0.3">
      <c r="B15" s="210"/>
      <c r="C15" s="210"/>
      <c r="D15" s="210"/>
      <c r="E15" s="210"/>
      <c r="F15" s="210"/>
      <c r="G15" s="128"/>
      <c r="H15" s="129"/>
      <c r="I15" s="129"/>
      <c r="J15" s="129"/>
      <c r="K15" s="129"/>
      <c r="L15" s="129"/>
      <c r="M15" s="129"/>
      <c r="N15" s="129"/>
      <c r="O15" s="129"/>
      <c r="P15" s="129"/>
      <c r="Q15" s="129"/>
      <c r="R15" s="129"/>
      <c r="S15" s="129"/>
      <c r="T15" s="129"/>
      <c r="U15" s="129"/>
      <c r="V15" s="129"/>
      <c r="W15" s="129"/>
      <c r="X15" s="129"/>
      <c r="Y15" s="129"/>
      <c r="Z15" s="129"/>
      <c r="AA15" s="129"/>
      <c r="AB15" s="129"/>
      <c r="AC15" s="129"/>
      <c r="AD15" s="129"/>
      <c r="AE15" s="129"/>
      <c r="AF15" s="129"/>
      <c r="AG15" s="129"/>
      <c r="AH15" s="129"/>
      <c r="AI15" s="129"/>
      <c r="AJ15" s="129"/>
      <c r="AK15" s="129"/>
      <c r="AL15" s="129"/>
      <c r="AM15" s="129"/>
      <c r="AN15" s="129"/>
      <c r="AO15" s="129"/>
      <c r="AP15" s="129"/>
      <c r="AQ15" s="129"/>
      <c r="AR15" s="129"/>
      <c r="AS15" s="129"/>
      <c r="AT15" s="129"/>
      <c r="AU15" s="129"/>
      <c r="AV15" s="129"/>
    </row>
    <row r="16" spans="1:48" ht="14.4" customHeight="1" x14ac:dyDescent="0.3">
      <c r="A16" s="144" t="s">
        <v>78</v>
      </c>
      <c r="B16" s="209" t="s">
        <v>1568</v>
      </c>
      <c r="C16" s="209"/>
      <c r="D16" s="209"/>
      <c r="E16" s="209"/>
      <c r="F16" s="209"/>
      <c r="G16" s="209"/>
      <c r="H16" s="209"/>
      <c r="I16" s="209"/>
      <c r="J16" s="209"/>
      <c r="K16" s="209"/>
      <c r="L16" s="209"/>
      <c r="M16" s="209"/>
      <c r="N16" s="209"/>
      <c r="O16" s="209"/>
      <c r="P16" s="209"/>
      <c r="Q16" s="209"/>
      <c r="R16" s="209"/>
      <c r="S16" s="209"/>
      <c r="T16" s="209"/>
      <c r="U16" s="209"/>
      <c r="V16" s="209"/>
      <c r="W16" s="209"/>
      <c r="X16" s="209"/>
      <c r="Y16" s="209"/>
      <c r="Z16" s="209"/>
      <c r="AA16" s="209"/>
      <c r="AB16" s="209"/>
      <c r="AC16" s="209"/>
      <c r="AD16" s="209"/>
      <c r="AE16" s="209"/>
      <c r="AF16" s="209"/>
      <c r="AG16" s="209"/>
      <c r="AH16" s="209"/>
      <c r="AI16" s="209"/>
      <c r="AJ16" s="209"/>
      <c r="AK16" s="209"/>
      <c r="AL16" s="209"/>
      <c r="AM16" s="209"/>
      <c r="AN16" s="209"/>
      <c r="AO16" s="209"/>
      <c r="AP16" s="209"/>
      <c r="AQ16" s="209"/>
      <c r="AR16" s="209"/>
      <c r="AS16" s="209"/>
      <c r="AT16" s="209"/>
      <c r="AU16" s="209"/>
      <c r="AV16" s="209"/>
    </row>
    <row r="17" spans="1:48" x14ac:dyDescent="0.3">
      <c r="A17" s="144"/>
      <c r="B17" s="209"/>
      <c r="C17" s="209"/>
      <c r="D17" s="209"/>
      <c r="E17" s="209"/>
      <c r="F17" s="209"/>
      <c r="G17" s="209"/>
      <c r="H17" s="209"/>
      <c r="I17" s="209"/>
      <c r="J17" s="209"/>
      <c r="K17" s="209"/>
      <c r="L17" s="209"/>
      <c r="M17" s="209"/>
      <c r="N17" s="209"/>
      <c r="O17" s="209"/>
      <c r="P17" s="209"/>
      <c r="Q17" s="209"/>
      <c r="R17" s="209"/>
      <c r="S17" s="209"/>
      <c r="T17" s="209"/>
      <c r="U17" s="209"/>
      <c r="V17" s="209"/>
      <c r="W17" s="209"/>
      <c r="X17" s="209"/>
      <c r="Y17" s="209"/>
      <c r="Z17" s="209"/>
      <c r="AA17" s="209"/>
      <c r="AB17" s="209"/>
      <c r="AC17" s="209"/>
      <c r="AD17" s="209"/>
      <c r="AE17" s="209"/>
      <c r="AF17" s="209"/>
      <c r="AG17" s="209"/>
      <c r="AH17" s="209"/>
      <c r="AI17" s="209"/>
      <c r="AJ17" s="209"/>
      <c r="AK17" s="209"/>
      <c r="AL17" s="209"/>
      <c r="AM17" s="209"/>
      <c r="AN17" s="209"/>
      <c r="AO17" s="209"/>
      <c r="AP17" s="209"/>
      <c r="AQ17" s="209"/>
      <c r="AR17" s="209"/>
      <c r="AS17" s="209"/>
      <c r="AT17" s="209"/>
      <c r="AU17" s="209"/>
      <c r="AV17" s="209"/>
    </row>
    <row r="18" spans="1:48" x14ac:dyDescent="0.3">
      <c r="B18" s="209"/>
      <c r="C18" s="209"/>
      <c r="D18" s="209"/>
      <c r="E18" s="209"/>
      <c r="F18" s="209"/>
      <c r="G18" s="209"/>
      <c r="H18" s="209"/>
      <c r="I18" s="209"/>
      <c r="J18" s="209"/>
      <c r="K18" s="209"/>
      <c r="L18" s="209"/>
      <c r="M18" s="209"/>
      <c r="N18" s="209"/>
      <c r="O18" s="209"/>
      <c r="P18" s="209"/>
      <c r="Q18" s="209"/>
      <c r="R18" s="209"/>
      <c r="S18" s="209"/>
      <c r="T18" s="209"/>
      <c r="U18" s="209"/>
      <c r="V18" s="209"/>
      <c r="W18" s="209"/>
      <c r="X18" s="209"/>
      <c r="Y18" s="209"/>
      <c r="Z18" s="209"/>
      <c r="AA18" s="209"/>
      <c r="AB18" s="209"/>
      <c r="AC18" s="209"/>
      <c r="AD18" s="209"/>
      <c r="AE18" s="209"/>
      <c r="AF18" s="209"/>
      <c r="AG18" s="209"/>
      <c r="AH18" s="209"/>
      <c r="AI18" s="209"/>
      <c r="AJ18" s="209"/>
      <c r="AK18" s="209"/>
      <c r="AL18" s="209"/>
      <c r="AM18" s="209"/>
      <c r="AN18" s="209"/>
      <c r="AO18" s="209"/>
      <c r="AP18" s="209"/>
      <c r="AQ18" s="209"/>
      <c r="AR18" s="209"/>
      <c r="AS18" s="209"/>
      <c r="AT18" s="209"/>
      <c r="AU18" s="209"/>
      <c r="AV18" s="209"/>
    </row>
    <row r="19" spans="1:48" x14ac:dyDescent="0.3">
      <c r="B19" s="209"/>
      <c r="C19" s="209"/>
      <c r="D19" s="209"/>
      <c r="E19" s="209"/>
      <c r="F19" s="209"/>
      <c r="G19" s="209"/>
      <c r="H19" s="209"/>
      <c r="I19" s="209"/>
      <c r="J19" s="209"/>
      <c r="K19" s="209"/>
      <c r="L19" s="209"/>
      <c r="M19" s="209"/>
      <c r="N19" s="209"/>
      <c r="O19" s="209"/>
      <c r="P19" s="209"/>
      <c r="Q19" s="209"/>
      <c r="R19" s="209"/>
      <c r="S19" s="209"/>
      <c r="T19" s="209"/>
      <c r="U19" s="209"/>
      <c r="V19" s="209"/>
      <c r="W19" s="209"/>
      <c r="X19" s="209"/>
      <c r="Y19" s="209"/>
      <c r="Z19" s="209"/>
      <c r="AA19" s="209"/>
      <c r="AB19" s="209"/>
      <c r="AC19" s="209"/>
      <c r="AD19" s="209"/>
      <c r="AE19" s="209"/>
      <c r="AF19" s="209"/>
      <c r="AG19" s="209"/>
      <c r="AH19" s="209"/>
      <c r="AI19" s="209"/>
      <c r="AJ19" s="209"/>
      <c r="AK19" s="209"/>
      <c r="AL19" s="209"/>
      <c r="AM19" s="209"/>
      <c r="AN19" s="209"/>
      <c r="AO19" s="209"/>
      <c r="AP19" s="209"/>
      <c r="AQ19" s="209"/>
      <c r="AR19" s="209"/>
      <c r="AS19" s="209"/>
      <c r="AT19" s="209"/>
      <c r="AU19" s="209"/>
      <c r="AV19" s="209"/>
    </row>
    <row r="20" spans="1:48" x14ac:dyDescent="0.3">
      <c r="B20" s="209"/>
      <c r="C20" s="209"/>
      <c r="D20" s="209"/>
      <c r="E20" s="209"/>
      <c r="F20" s="209"/>
      <c r="G20" s="209"/>
      <c r="H20" s="209"/>
      <c r="I20" s="209"/>
      <c r="J20" s="209"/>
      <c r="K20" s="209"/>
      <c r="L20" s="209"/>
      <c r="M20" s="209"/>
      <c r="N20" s="209"/>
      <c r="O20" s="209"/>
      <c r="P20" s="209"/>
      <c r="Q20" s="209"/>
      <c r="R20" s="209"/>
      <c r="S20" s="209"/>
      <c r="T20" s="209"/>
      <c r="U20" s="209"/>
      <c r="V20" s="209"/>
      <c r="W20" s="209"/>
      <c r="X20" s="209"/>
      <c r="Y20" s="209"/>
      <c r="Z20" s="209"/>
      <c r="AA20" s="209"/>
      <c r="AB20" s="209"/>
      <c r="AC20" s="209"/>
      <c r="AD20" s="209"/>
      <c r="AE20" s="209"/>
      <c r="AF20" s="209"/>
      <c r="AG20" s="209"/>
      <c r="AH20" s="209"/>
      <c r="AI20" s="209"/>
      <c r="AJ20" s="209"/>
      <c r="AK20" s="209"/>
      <c r="AL20" s="209"/>
      <c r="AM20" s="209"/>
      <c r="AN20" s="209"/>
      <c r="AO20" s="209"/>
      <c r="AP20" s="209"/>
      <c r="AQ20" s="209"/>
      <c r="AR20" s="209"/>
      <c r="AS20" s="209"/>
      <c r="AT20" s="209"/>
      <c r="AU20" s="209"/>
      <c r="AV20" s="209"/>
    </row>
    <row r="21" spans="1:48" x14ac:dyDescent="0.3">
      <c r="B21" s="209"/>
      <c r="C21" s="209"/>
      <c r="D21" s="209"/>
      <c r="E21" s="209"/>
      <c r="F21" s="209"/>
      <c r="G21" s="209"/>
      <c r="H21" s="209"/>
      <c r="I21" s="209"/>
      <c r="J21" s="209"/>
      <c r="K21" s="209"/>
      <c r="L21" s="209"/>
      <c r="M21" s="209"/>
      <c r="N21" s="209"/>
      <c r="O21" s="209"/>
      <c r="P21" s="209"/>
      <c r="Q21" s="209"/>
      <c r="R21" s="209"/>
      <c r="S21" s="209"/>
      <c r="T21" s="209"/>
      <c r="U21" s="209"/>
      <c r="V21" s="209"/>
      <c r="W21" s="209"/>
      <c r="X21" s="209"/>
      <c r="Y21" s="209"/>
      <c r="Z21" s="209"/>
      <c r="AA21" s="209"/>
      <c r="AB21" s="209"/>
      <c r="AC21" s="209"/>
      <c r="AD21" s="209"/>
      <c r="AE21" s="209"/>
      <c r="AF21" s="209"/>
      <c r="AG21" s="209"/>
      <c r="AH21" s="209"/>
      <c r="AI21" s="209"/>
      <c r="AJ21" s="209"/>
      <c r="AK21" s="209"/>
      <c r="AL21" s="209"/>
      <c r="AM21" s="209"/>
      <c r="AN21" s="209"/>
      <c r="AO21" s="209"/>
      <c r="AP21" s="209"/>
      <c r="AQ21" s="209"/>
      <c r="AR21" s="209"/>
      <c r="AS21" s="209"/>
      <c r="AT21" s="209"/>
      <c r="AU21" s="209"/>
      <c r="AV21" s="209"/>
    </row>
    <row r="22" spans="1:48" x14ac:dyDescent="0.3">
      <c r="B22" s="209"/>
      <c r="C22" s="209"/>
      <c r="D22" s="209"/>
      <c r="E22" s="209"/>
      <c r="F22" s="209"/>
      <c r="G22" s="209"/>
      <c r="H22" s="209"/>
      <c r="I22" s="209"/>
      <c r="J22" s="209"/>
      <c r="K22" s="209"/>
      <c r="L22" s="209"/>
      <c r="M22" s="209"/>
      <c r="N22" s="209"/>
      <c r="O22" s="209"/>
      <c r="P22" s="209"/>
      <c r="Q22" s="209"/>
      <c r="R22" s="209"/>
      <c r="S22" s="209"/>
      <c r="T22" s="209"/>
      <c r="U22" s="209"/>
      <c r="V22" s="209"/>
      <c r="W22" s="209"/>
      <c r="X22" s="209"/>
      <c r="Y22" s="209"/>
      <c r="Z22" s="209"/>
      <c r="AA22" s="209"/>
      <c r="AB22" s="209"/>
      <c r="AC22" s="209"/>
      <c r="AD22" s="209"/>
      <c r="AE22" s="209"/>
      <c r="AF22" s="209"/>
      <c r="AG22" s="209"/>
      <c r="AH22" s="209"/>
      <c r="AI22" s="209"/>
      <c r="AJ22" s="209"/>
      <c r="AK22" s="209"/>
      <c r="AL22" s="209"/>
      <c r="AM22" s="209"/>
      <c r="AN22" s="209"/>
      <c r="AO22" s="209"/>
      <c r="AP22" s="209"/>
      <c r="AQ22" s="209"/>
      <c r="AR22" s="209"/>
      <c r="AS22" s="209"/>
      <c r="AT22" s="209"/>
      <c r="AU22" s="209"/>
      <c r="AV22" s="209"/>
    </row>
    <row r="23" spans="1:48" x14ac:dyDescent="0.3">
      <c r="B23" s="209"/>
      <c r="C23" s="209"/>
      <c r="D23" s="209"/>
      <c r="E23" s="209"/>
      <c r="F23" s="209"/>
      <c r="G23" s="209"/>
      <c r="H23" s="209"/>
      <c r="I23" s="209"/>
      <c r="J23" s="209"/>
      <c r="K23" s="209"/>
      <c r="L23" s="209"/>
      <c r="M23" s="209"/>
      <c r="N23" s="209"/>
      <c r="O23" s="209"/>
      <c r="P23" s="209"/>
      <c r="Q23" s="209"/>
      <c r="R23" s="209"/>
      <c r="S23" s="209"/>
      <c r="T23" s="209"/>
      <c r="U23" s="209"/>
      <c r="V23" s="209"/>
      <c r="W23" s="209"/>
      <c r="X23" s="209"/>
      <c r="Y23" s="209"/>
      <c r="Z23" s="209"/>
      <c r="AA23" s="209"/>
      <c r="AB23" s="209"/>
      <c r="AC23" s="209"/>
      <c r="AD23" s="209"/>
      <c r="AE23" s="209"/>
      <c r="AF23" s="209"/>
      <c r="AG23" s="209"/>
      <c r="AH23" s="209"/>
      <c r="AI23" s="209"/>
      <c r="AJ23" s="209"/>
      <c r="AK23" s="209"/>
      <c r="AL23" s="209"/>
      <c r="AM23" s="209"/>
      <c r="AN23" s="209"/>
      <c r="AO23" s="209"/>
      <c r="AP23" s="209"/>
      <c r="AQ23" s="209"/>
      <c r="AR23" s="209"/>
      <c r="AS23" s="209"/>
      <c r="AT23" s="209"/>
      <c r="AU23" s="209"/>
      <c r="AV23" s="209"/>
    </row>
    <row r="24" spans="1:48" x14ac:dyDescent="0.3">
      <c r="B24" s="209"/>
      <c r="C24" s="209"/>
      <c r="D24" s="209"/>
      <c r="E24" s="209"/>
      <c r="F24" s="209"/>
      <c r="G24" s="209"/>
      <c r="H24" s="209"/>
      <c r="I24" s="209"/>
      <c r="J24" s="209"/>
      <c r="K24" s="209"/>
      <c r="L24" s="209"/>
      <c r="M24" s="209"/>
      <c r="N24" s="209"/>
      <c r="O24" s="209"/>
      <c r="P24" s="209"/>
      <c r="Q24" s="209"/>
      <c r="R24" s="209"/>
      <c r="S24" s="209"/>
      <c r="T24" s="209"/>
      <c r="U24" s="209"/>
      <c r="V24" s="209"/>
      <c r="W24" s="209"/>
      <c r="X24" s="209"/>
      <c r="Y24" s="209"/>
      <c r="Z24" s="209"/>
      <c r="AA24" s="209"/>
      <c r="AB24" s="209"/>
      <c r="AC24" s="209"/>
      <c r="AD24" s="209"/>
      <c r="AE24" s="209"/>
      <c r="AF24" s="209"/>
      <c r="AG24" s="209"/>
      <c r="AH24" s="209"/>
      <c r="AI24" s="209"/>
      <c r="AJ24" s="209"/>
      <c r="AK24" s="209"/>
      <c r="AL24" s="209"/>
      <c r="AM24" s="209"/>
      <c r="AN24" s="209"/>
      <c r="AO24" s="209"/>
      <c r="AP24" s="209"/>
      <c r="AQ24" s="209"/>
      <c r="AR24" s="209"/>
      <c r="AS24" s="209"/>
      <c r="AT24" s="209"/>
      <c r="AU24" s="209"/>
      <c r="AV24" s="209"/>
    </row>
    <row r="25" spans="1:48" x14ac:dyDescent="0.3">
      <c r="B25" s="209"/>
      <c r="C25" s="209"/>
      <c r="D25" s="209"/>
      <c r="E25" s="209"/>
      <c r="F25" s="209"/>
      <c r="G25" s="209"/>
      <c r="H25" s="209"/>
      <c r="I25" s="209"/>
      <c r="J25" s="209"/>
      <c r="K25" s="209"/>
      <c r="L25" s="209"/>
      <c r="M25" s="209"/>
      <c r="N25" s="209"/>
      <c r="O25" s="209"/>
      <c r="P25" s="209"/>
      <c r="Q25" s="209"/>
      <c r="R25" s="209"/>
      <c r="S25" s="209"/>
      <c r="T25" s="209"/>
      <c r="U25" s="209"/>
      <c r="V25" s="209"/>
      <c r="W25" s="209"/>
      <c r="X25" s="209"/>
      <c r="Y25" s="209"/>
      <c r="Z25" s="209"/>
      <c r="AA25" s="209"/>
      <c r="AB25" s="209"/>
      <c r="AC25" s="209"/>
      <c r="AD25" s="209"/>
      <c r="AE25" s="209"/>
      <c r="AF25" s="209"/>
      <c r="AG25" s="209"/>
      <c r="AH25" s="209"/>
      <c r="AI25" s="209"/>
      <c r="AJ25" s="209"/>
      <c r="AK25" s="209"/>
      <c r="AL25" s="209"/>
      <c r="AM25" s="209"/>
      <c r="AN25" s="209"/>
      <c r="AO25" s="209"/>
      <c r="AP25" s="209"/>
      <c r="AQ25" s="209"/>
      <c r="AR25" s="209"/>
      <c r="AS25" s="209"/>
      <c r="AT25" s="209"/>
      <c r="AU25" s="209"/>
      <c r="AV25" s="209"/>
    </row>
    <row r="26" spans="1:48" x14ac:dyDescent="0.3">
      <c r="B26" s="209"/>
      <c r="C26" s="209"/>
      <c r="D26" s="209"/>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c r="AR26" s="209"/>
      <c r="AS26" s="209"/>
      <c r="AT26" s="209"/>
      <c r="AU26" s="209"/>
      <c r="AV26" s="209"/>
    </row>
    <row r="27" spans="1:48" x14ac:dyDescent="0.3">
      <c r="B27" s="209"/>
      <c r="C27" s="209"/>
      <c r="D27" s="209"/>
      <c r="E27" s="209"/>
      <c r="F27" s="209"/>
      <c r="G27" s="209"/>
      <c r="H27" s="209"/>
      <c r="I27" s="209"/>
      <c r="J27" s="209"/>
      <c r="K27" s="209"/>
      <c r="L27" s="209"/>
      <c r="M27" s="209"/>
      <c r="N27" s="209"/>
      <c r="O27" s="209"/>
      <c r="P27" s="209"/>
      <c r="Q27" s="209"/>
      <c r="R27" s="209"/>
      <c r="S27" s="209"/>
      <c r="T27" s="209"/>
      <c r="U27" s="209"/>
      <c r="V27" s="209"/>
      <c r="W27" s="209"/>
      <c r="X27" s="209"/>
      <c r="Y27" s="209"/>
      <c r="Z27" s="209"/>
      <c r="AA27" s="209"/>
      <c r="AB27" s="209"/>
      <c r="AC27" s="209"/>
      <c r="AD27" s="209"/>
      <c r="AE27" s="209"/>
      <c r="AF27" s="209"/>
      <c r="AG27" s="209"/>
      <c r="AH27" s="209"/>
      <c r="AI27" s="209"/>
      <c r="AJ27" s="209"/>
      <c r="AK27" s="209"/>
      <c r="AL27" s="209"/>
      <c r="AM27" s="209"/>
      <c r="AN27" s="209"/>
      <c r="AO27" s="209"/>
      <c r="AP27" s="209"/>
      <c r="AQ27" s="209"/>
      <c r="AR27" s="209"/>
      <c r="AS27" s="209"/>
      <c r="AT27" s="209"/>
      <c r="AU27" s="209"/>
      <c r="AV27" s="209"/>
    </row>
    <row r="28" spans="1:48" x14ac:dyDescent="0.3">
      <c r="B28" s="209"/>
      <c r="C28" s="209"/>
      <c r="D28" s="209"/>
      <c r="E28" s="209"/>
      <c r="F28" s="209"/>
      <c r="G28" s="209"/>
      <c r="H28" s="209"/>
      <c r="I28" s="209"/>
      <c r="J28" s="209"/>
      <c r="K28" s="209"/>
      <c r="L28" s="209"/>
      <c r="M28" s="209"/>
      <c r="N28" s="209"/>
      <c r="O28" s="209"/>
      <c r="P28" s="209"/>
      <c r="Q28" s="209"/>
      <c r="R28" s="209"/>
      <c r="S28" s="209"/>
      <c r="T28" s="209"/>
      <c r="U28" s="209"/>
      <c r="V28" s="209"/>
      <c r="W28" s="209"/>
      <c r="X28" s="209"/>
      <c r="Y28" s="209"/>
      <c r="Z28" s="209"/>
      <c r="AA28" s="209"/>
      <c r="AB28" s="209"/>
      <c r="AC28" s="209"/>
      <c r="AD28" s="209"/>
      <c r="AE28" s="209"/>
      <c r="AF28" s="209"/>
      <c r="AG28" s="209"/>
      <c r="AH28" s="209"/>
      <c r="AI28" s="209"/>
      <c r="AJ28" s="209"/>
      <c r="AK28" s="209"/>
      <c r="AL28" s="209"/>
      <c r="AM28" s="209"/>
      <c r="AN28" s="209"/>
      <c r="AO28" s="209"/>
      <c r="AP28" s="209"/>
      <c r="AQ28" s="209"/>
      <c r="AR28" s="209"/>
      <c r="AS28" s="209"/>
      <c r="AT28" s="209"/>
      <c r="AU28" s="209"/>
      <c r="AV28" s="209"/>
    </row>
    <row r="29" spans="1:48" x14ac:dyDescent="0.3">
      <c r="B29" s="209"/>
      <c r="C29" s="209"/>
      <c r="D29" s="209"/>
      <c r="E29" s="209"/>
      <c r="F29" s="209"/>
      <c r="G29" s="209"/>
      <c r="H29" s="209"/>
      <c r="I29" s="209"/>
      <c r="J29" s="209"/>
      <c r="K29" s="209"/>
      <c r="L29" s="209"/>
      <c r="M29" s="209"/>
      <c r="N29" s="209"/>
      <c r="O29" s="209"/>
      <c r="P29" s="209"/>
      <c r="Q29" s="209"/>
      <c r="R29" s="209"/>
      <c r="S29" s="209"/>
      <c r="T29" s="209"/>
      <c r="U29" s="209"/>
      <c r="V29" s="209"/>
      <c r="W29" s="209"/>
      <c r="X29" s="209"/>
      <c r="Y29" s="209"/>
      <c r="Z29" s="209"/>
      <c r="AA29" s="209"/>
      <c r="AB29" s="209"/>
      <c r="AC29" s="209"/>
      <c r="AD29" s="209"/>
      <c r="AE29" s="209"/>
      <c r="AF29" s="209"/>
      <c r="AG29" s="209"/>
      <c r="AH29" s="209"/>
      <c r="AI29" s="209"/>
      <c r="AJ29" s="209"/>
      <c r="AK29" s="209"/>
      <c r="AL29" s="209"/>
      <c r="AM29" s="209"/>
      <c r="AN29" s="209"/>
      <c r="AO29" s="209"/>
      <c r="AP29" s="209"/>
      <c r="AQ29" s="209"/>
      <c r="AR29" s="209"/>
      <c r="AS29" s="209"/>
      <c r="AT29" s="209"/>
      <c r="AU29" s="209"/>
      <c r="AV29" s="209"/>
    </row>
    <row r="30" spans="1:48" x14ac:dyDescent="0.3">
      <c r="B30" s="209"/>
      <c r="C30" s="209"/>
      <c r="D30" s="209"/>
      <c r="E30" s="209"/>
      <c r="F30" s="209"/>
      <c r="G30" s="209"/>
      <c r="H30" s="209"/>
      <c r="I30" s="209"/>
      <c r="J30" s="209"/>
      <c r="K30" s="209"/>
      <c r="L30" s="209"/>
      <c r="M30" s="209"/>
      <c r="N30" s="209"/>
      <c r="O30" s="209"/>
      <c r="P30" s="209"/>
      <c r="Q30" s="209"/>
      <c r="R30" s="209"/>
      <c r="S30" s="209"/>
      <c r="T30" s="209"/>
      <c r="U30" s="209"/>
      <c r="V30" s="209"/>
      <c r="W30" s="209"/>
      <c r="X30" s="209"/>
      <c r="Y30" s="209"/>
      <c r="Z30" s="209"/>
      <c r="AA30" s="209"/>
      <c r="AB30" s="209"/>
      <c r="AC30" s="209"/>
      <c r="AD30" s="209"/>
      <c r="AE30" s="209"/>
      <c r="AF30" s="209"/>
      <c r="AG30" s="209"/>
      <c r="AH30" s="209"/>
      <c r="AI30" s="209"/>
      <c r="AJ30" s="209"/>
      <c r="AK30" s="209"/>
      <c r="AL30" s="209"/>
      <c r="AM30" s="209"/>
      <c r="AN30" s="209"/>
      <c r="AO30" s="209"/>
      <c r="AP30" s="209"/>
      <c r="AQ30" s="209"/>
      <c r="AR30" s="209"/>
      <c r="AS30" s="209"/>
      <c r="AT30" s="209"/>
      <c r="AU30" s="209"/>
      <c r="AV30" s="209"/>
    </row>
    <row r="31" spans="1:48" x14ac:dyDescent="0.3">
      <c r="B31" s="209"/>
      <c r="C31" s="209"/>
      <c r="D31" s="209"/>
      <c r="E31" s="209"/>
      <c r="F31" s="209"/>
      <c r="G31" s="209"/>
      <c r="H31" s="209"/>
      <c r="I31" s="209"/>
      <c r="J31" s="209"/>
      <c r="K31" s="209"/>
      <c r="L31" s="209"/>
      <c r="M31" s="209"/>
      <c r="N31" s="209"/>
      <c r="O31" s="209"/>
      <c r="P31" s="209"/>
      <c r="Q31" s="209"/>
      <c r="R31" s="209"/>
      <c r="S31" s="209"/>
      <c r="T31" s="209"/>
      <c r="U31" s="209"/>
      <c r="V31" s="209"/>
      <c r="W31" s="209"/>
      <c r="X31" s="209"/>
      <c r="Y31" s="209"/>
      <c r="Z31" s="209"/>
      <c r="AA31" s="209"/>
      <c r="AB31" s="209"/>
      <c r="AC31" s="209"/>
      <c r="AD31" s="209"/>
      <c r="AE31" s="209"/>
      <c r="AF31" s="209"/>
      <c r="AG31" s="209"/>
      <c r="AH31" s="209"/>
      <c r="AI31" s="209"/>
      <c r="AJ31" s="209"/>
      <c r="AK31" s="209"/>
      <c r="AL31" s="209"/>
      <c r="AM31" s="209"/>
      <c r="AN31" s="209"/>
      <c r="AO31" s="209"/>
      <c r="AP31" s="209"/>
      <c r="AQ31" s="209"/>
      <c r="AR31" s="209"/>
      <c r="AS31" s="209"/>
      <c r="AT31" s="209"/>
      <c r="AU31" s="209"/>
      <c r="AV31" s="209"/>
    </row>
    <row r="32" spans="1:48" x14ac:dyDescent="0.3">
      <c r="B32" s="209"/>
      <c r="C32" s="209"/>
      <c r="D32" s="209"/>
      <c r="E32" s="209"/>
      <c r="F32" s="209"/>
      <c r="G32" s="209"/>
      <c r="H32" s="209"/>
      <c r="I32" s="209"/>
      <c r="J32" s="209"/>
      <c r="K32" s="209"/>
      <c r="L32" s="209"/>
      <c r="M32" s="209"/>
      <c r="N32" s="209"/>
      <c r="O32" s="209"/>
      <c r="P32" s="209"/>
      <c r="Q32" s="209"/>
      <c r="R32" s="209"/>
      <c r="S32" s="209"/>
      <c r="T32" s="209"/>
      <c r="U32" s="209"/>
      <c r="V32" s="209"/>
      <c r="W32" s="209"/>
      <c r="X32" s="209"/>
      <c r="Y32" s="209"/>
      <c r="Z32" s="209"/>
      <c r="AA32" s="209"/>
      <c r="AB32" s="209"/>
      <c r="AC32" s="209"/>
      <c r="AD32" s="209"/>
      <c r="AE32" s="209"/>
      <c r="AF32" s="209"/>
      <c r="AG32" s="209"/>
      <c r="AH32" s="209"/>
      <c r="AI32" s="209"/>
      <c r="AJ32" s="209"/>
      <c r="AK32" s="209"/>
      <c r="AL32" s="209"/>
      <c r="AM32" s="209"/>
      <c r="AN32" s="209"/>
      <c r="AO32" s="209"/>
      <c r="AP32" s="209"/>
      <c r="AQ32" s="209"/>
      <c r="AR32" s="209"/>
      <c r="AS32" s="209"/>
      <c r="AT32" s="209"/>
      <c r="AU32" s="209"/>
      <c r="AV32" s="209"/>
    </row>
    <row r="33" spans="2:48" x14ac:dyDescent="0.3">
      <c r="B33" s="209"/>
      <c r="C33" s="209"/>
      <c r="D33" s="209"/>
      <c r="E33" s="209"/>
      <c r="F33" s="209"/>
      <c r="G33" s="209"/>
      <c r="H33" s="209"/>
      <c r="I33" s="209"/>
      <c r="J33" s="209"/>
      <c r="K33" s="209"/>
      <c r="L33" s="209"/>
      <c r="M33" s="209"/>
      <c r="N33" s="209"/>
      <c r="O33" s="209"/>
      <c r="P33" s="209"/>
      <c r="Q33" s="209"/>
      <c r="R33" s="209"/>
      <c r="S33" s="209"/>
      <c r="T33" s="209"/>
      <c r="U33" s="209"/>
      <c r="V33" s="209"/>
      <c r="W33" s="209"/>
      <c r="X33" s="209"/>
      <c r="Y33" s="209"/>
      <c r="Z33" s="209"/>
      <c r="AA33" s="209"/>
      <c r="AB33" s="209"/>
      <c r="AC33" s="209"/>
      <c r="AD33" s="209"/>
      <c r="AE33" s="209"/>
      <c r="AF33" s="209"/>
      <c r="AG33" s="209"/>
      <c r="AH33" s="209"/>
      <c r="AI33" s="209"/>
      <c r="AJ33" s="209"/>
      <c r="AK33" s="209"/>
      <c r="AL33" s="209"/>
      <c r="AM33" s="209"/>
      <c r="AN33" s="209"/>
      <c r="AO33" s="209"/>
      <c r="AP33" s="209"/>
      <c r="AQ33" s="209"/>
      <c r="AR33" s="209"/>
      <c r="AS33" s="209"/>
      <c r="AT33" s="209"/>
      <c r="AU33" s="209"/>
      <c r="AV33" s="209"/>
    </row>
    <row r="34" spans="2:48" x14ac:dyDescent="0.3">
      <c r="B34" s="209"/>
      <c r="C34" s="209"/>
      <c r="D34" s="209"/>
      <c r="E34" s="209"/>
      <c r="F34" s="209"/>
      <c r="G34" s="209"/>
      <c r="H34" s="209"/>
      <c r="I34" s="209"/>
      <c r="J34" s="209"/>
      <c r="K34" s="209"/>
      <c r="L34" s="209"/>
      <c r="M34" s="209"/>
      <c r="N34" s="209"/>
      <c r="O34" s="209"/>
      <c r="P34" s="209"/>
      <c r="Q34" s="209"/>
      <c r="R34" s="209"/>
      <c r="S34" s="209"/>
      <c r="T34" s="209"/>
      <c r="U34" s="209"/>
      <c r="V34" s="209"/>
      <c r="W34" s="209"/>
      <c r="X34" s="209"/>
      <c r="Y34" s="209"/>
      <c r="Z34" s="209"/>
      <c r="AA34" s="209"/>
      <c r="AB34" s="209"/>
      <c r="AC34" s="209"/>
      <c r="AD34" s="209"/>
      <c r="AE34" s="209"/>
      <c r="AF34" s="209"/>
      <c r="AG34" s="209"/>
      <c r="AH34" s="209"/>
      <c r="AI34" s="209"/>
      <c r="AJ34" s="209"/>
      <c r="AK34" s="209"/>
      <c r="AL34" s="209"/>
      <c r="AM34" s="209"/>
      <c r="AN34" s="209"/>
      <c r="AO34" s="209"/>
      <c r="AP34" s="209"/>
      <c r="AQ34" s="209"/>
      <c r="AR34" s="209"/>
      <c r="AS34" s="209"/>
      <c r="AT34" s="209"/>
      <c r="AU34" s="209"/>
      <c r="AV34" s="209"/>
    </row>
    <row r="35" spans="2:48" x14ac:dyDescent="0.3">
      <c r="B35" s="209"/>
      <c r="C35" s="209"/>
      <c r="D35" s="209"/>
      <c r="E35" s="209"/>
      <c r="F35" s="209"/>
      <c r="G35" s="209"/>
      <c r="H35" s="209"/>
      <c r="I35" s="209"/>
      <c r="J35" s="209"/>
      <c r="K35" s="209"/>
      <c r="L35" s="209"/>
      <c r="M35" s="209"/>
      <c r="N35" s="209"/>
      <c r="O35" s="209"/>
      <c r="P35" s="209"/>
      <c r="Q35" s="209"/>
      <c r="R35" s="209"/>
      <c r="S35" s="209"/>
      <c r="T35" s="209"/>
      <c r="U35" s="209"/>
      <c r="V35" s="209"/>
      <c r="W35" s="209"/>
      <c r="X35" s="209"/>
      <c r="Y35" s="209"/>
      <c r="Z35" s="209"/>
      <c r="AA35" s="209"/>
      <c r="AB35" s="209"/>
      <c r="AC35" s="209"/>
      <c r="AD35" s="209"/>
      <c r="AE35" s="209"/>
      <c r="AF35" s="209"/>
      <c r="AG35" s="209"/>
      <c r="AH35" s="209"/>
      <c r="AI35" s="209"/>
      <c r="AJ35" s="209"/>
      <c r="AK35" s="209"/>
      <c r="AL35" s="209"/>
      <c r="AM35" s="209"/>
      <c r="AN35" s="209"/>
      <c r="AO35" s="209"/>
      <c r="AP35" s="209"/>
      <c r="AQ35" s="209"/>
      <c r="AR35" s="209"/>
      <c r="AS35" s="209"/>
      <c r="AT35" s="209"/>
      <c r="AU35" s="209"/>
      <c r="AV35" s="209"/>
    </row>
    <row r="36" spans="2:48" x14ac:dyDescent="0.3">
      <c r="B36" s="209"/>
      <c r="C36" s="209"/>
      <c r="D36" s="209"/>
      <c r="E36" s="209"/>
      <c r="F36" s="209"/>
      <c r="G36" s="209"/>
      <c r="H36" s="209"/>
      <c r="I36" s="209"/>
      <c r="J36" s="209"/>
      <c r="K36" s="209"/>
      <c r="L36" s="209"/>
      <c r="M36" s="209"/>
      <c r="N36" s="209"/>
      <c r="O36" s="209"/>
      <c r="P36" s="209"/>
      <c r="Q36" s="209"/>
      <c r="R36" s="209"/>
      <c r="S36" s="209"/>
      <c r="T36" s="209"/>
      <c r="U36" s="209"/>
      <c r="V36" s="209"/>
      <c r="W36" s="209"/>
      <c r="X36" s="209"/>
      <c r="Y36" s="209"/>
      <c r="Z36" s="209"/>
      <c r="AA36" s="209"/>
      <c r="AB36" s="209"/>
      <c r="AC36" s="209"/>
      <c r="AD36" s="209"/>
      <c r="AE36" s="209"/>
      <c r="AF36" s="209"/>
      <c r="AG36" s="209"/>
      <c r="AH36" s="209"/>
      <c r="AI36" s="209"/>
      <c r="AJ36" s="209"/>
      <c r="AK36" s="209"/>
      <c r="AL36" s="209"/>
      <c r="AM36" s="209"/>
      <c r="AN36" s="209"/>
      <c r="AO36" s="209"/>
      <c r="AP36" s="209"/>
      <c r="AQ36" s="209"/>
      <c r="AR36" s="209"/>
      <c r="AS36" s="209"/>
      <c r="AT36" s="209"/>
      <c r="AU36" s="209"/>
      <c r="AV36" s="209"/>
    </row>
    <row r="37" spans="2:48" x14ac:dyDescent="0.3">
      <c r="B37" s="209"/>
      <c r="C37" s="209"/>
      <c r="D37" s="209"/>
      <c r="E37" s="209"/>
      <c r="F37" s="209"/>
      <c r="G37" s="209"/>
      <c r="H37" s="209"/>
      <c r="I37" s="209"/>
      <c r="J37" s="209"/>
      <c r="K37" s="209"/>
      <c r="L37" s="209"/>
      <c r="M37" s="209"/>
      <c r="N37" s="209"/>
      <c r="O37" s="209"/>
      <c r="P37" s="209"/>
      <c r="Q37" s="209"/>
      <c r="R37" s="209"/>
      <c r="S37" s="209"/>
      <c r="T37" s="209"/>
      <c r="U37" s="209"/>
      <c r="V37" s="209"/>
      <c r="W37" s="209"/>
      <c r="X37" s="209"/>
      <c r="Y37" s="209"/>
      <c r="Z37" s="209"/>
      <c r="AA37" s="209"/>
      <c r="AB37" s="209"/>
      <c r="AC37" s="209"/>
      <c r="AD37" s="209"/>
      <c r="AE37" s="209"/>
      <c r="AF37" s="209"/>
      <c r="AG37" s="209"/>
      <c r="AH37" s="209"/>
      <c r="AI37" s="209"/>
      <c r="AJ37" s="209"/>
      <c r="AK37" s="209"/>
      <c r="AL37" s="209"/>
      <c r="AM37" s="209"/>
      <c r="AN37" s="209"/>
      <c r="AO37" s="209"/>
      <c r="AP37" s="209"/>
      <c r="AQ37" s="209"/>
      <c r="AR37" s="209"/>
      <c r="AS37" s="209"/>
      <c r="AT37" s="209"/>
      <c r="AU37" s="209"/>
      <c r="AV37" s="209"/>
    </row>
    <row r="38" spans="2:48" x14ac:dyDescent="0.3">
      <c r="B38" s="209"/>
      <c r="C38" s="209"/>
      <c r="D38" s="209"/>
      <c r="E38" s="209"/>
      <c r="F38" s="209"/>
      <c r="G38" s="209"/>
      <c r="H38" s="209"/>
      <c r="I38" s="209"/>
      <c r="J38" s="209"/>
      <c r="K38" s="209"/>
      <c r="L38" s="209"/>
      <c r="M38" s="209"/>
      <c r="N38" s="209"/>
      <c r="O38" s="209"/>
      <c r="P38" s="209"/>
      <c r="Q38" s="209"/>
      <c r="R38" s="209"/>
      <c r="S38" s="209"/>
      <c r="T38" s="209"/>
      <c r="U38" s="209"/>
      <c r="V38" s="209"/>
      <c r="W38" s="209"/>
      <c r="X38" s="209"/>
      <c r="Y38" s="209"/>
      <c r="Z38" s="209"/>
      <c r="AA38" s="209"/>
      <c r="AB38" s="209"/>
      <c r="AC38" s="209"/>
      <c r="AD38" s="209"/>
      <c r="AE38" s="209"/>
      <c r="AF38" s="209"/>
      <c r="AG38" s="209"/>
      <c r="AH38" s="209"/>
      <c r="AI38" s="209"/>
      <c r="AJ38" s="209"/>
      <c r="AK38" s="209"/>
      <c r="AL38" s="209"/>
      <c r="AM38" s="209"/>
      <c r="AN38" s="209"/>
      <c r="AO38" s="209"/>
      <c r="AP38" s="209"/>
      <c r="AQ38" s="209"/>
      <c r="AR38" s="209"/>
      <c r="AS38" s="209"/>
      <c r="AT38" s="209"/>
      <c r="AU38" s="209"/>
      <c r="AV38" s="209"/>
    </row>
    <row r="39" spans="2:48" x14ac:dyDescent="0.3">
      <c r="B39" s="209"/>
      <c r="C39" s="209"/>
      <c r="D39" s="209"/>
      <c r="E39" s="209"/>
      <c r="F39" s="209"/>
      <c r="G39" s="209"/>
      <c r="H39" s="209"/>
      <c r="I39" s="209"/>
      <c r="J39" s="209"/>
      <c r="K39" s="209"/>
      <c r="L39" s="209"/>
      <c r="M39" s="209"/>
      <c r="N39" s="209"/>
      <c r="O39" s="209"/>
      <c r="P39" s="209"/>
      <c r="Q39" s="209"/>
      <c r="R39" s="209"/>
      <c r="S39" s="209"/>
      <c r="T39" s="209"/>
      <c r="U39" s="209"/>
      <c r="V39" s="209"/>
      <c r="W39" s="209"/>
      <c r="X39" s="209"/>
      <c r="Y39" s="209"/>
      <c r="Z39" s="209"/>
      <c r="AA39" s="209"/>
      <c r="AB39" s="209"/>
      <c r="AC39" s="209"/>
      <c r="AD39" s="209"/>
      <c r="AE39" s="209"/>
      <c r="AF39" s="209"/>
      <c r="AG39" s="209"/>
      <c r="AH39" s="209"/>
      <c r="AI39" s="209"/>
      <c r="AJ39" s="209"/>
      <c r="AK39" s="209"/>
      <c r="AL39" s="209"/>
      <c r="AM39" s="209"/>
      <c r="AN39" s="209"/>
      <c r="AO39" s="209"/>
      <c r="AP39" s="209"/>
      <c r="AQ39" s="209"/>
      <c r="AR39" s="209"/>
      <c r="AS39" s="209"/>
      <c r="AT39" s="209"/>
      <c r="AU39" s="209"/>
      <c r="AV39" s="209"/>
    </row>
    <row r="40" spans="2:48" ht="14.4" customHeight="1" x14ac:dyDescent="0.3">
      <c r="B40" s="209"/>
      <c r="C40" s="209"/>
      <c r="D40" s="209"/>
      <c r="E40" s="209"/>
      <c r="F40" s="209"/>
      <c r="G40" s="209"/>
      <c r="H40" s="209"/>
      <c r="I40" s="209"/>
      <c r="J40" s="209"/>
      <c r="K40" s="209"/>
      <c r="L40" s="209"/>
      <c r="M40" s="209"/>
      <c r="N40" s="209"/>
      <c r="O40" s="209"/>
      <c r="P40" s="209"/>
      <c r="Q40" s="209"/>
      <c r="R40" s="209"/>
      <c r="S40" s="209"/>
      <c r="T40" s="209"/>
      <c r="U40" s="209"/>
      <c r="V40" s="209"/>
      <c r="W40" s="209"/>
      <c r="X40" s="209"/>
      <c r="Y40" s="209"/>
      <c r="Z40" s="209"/>
      <c r="AA40" s="209"/>
      <c r="AB40" s="209"/>
      <c r="AC40" s="209"/>
      <c r="AD40" s="209"/>
      <c r="AE40" s="209"/>
      <c r="AF40" s="209"/>
      <c r="AG40" s="209"/>
      <c r="AH40" s="209"/>
      <c r="AI40" s="209"/>
      <c r="AJ40" s="209"/>
      <c r="AK40" s="209"/>
      <c r="AL40" s="209"/>
      <c r="AM40" s="209"/>
      <c r="AN40" s="209"/>
      <c r="AO40" s="209"/>
      <c r="AP40" s="209"/>
      <c r="AQ40" s="209"/>
      <c r="AR40" s="209"/>
      <c r="AS40" s="209"/>
      <c r="AT40" s="209"/>
      <c r="AU40" s="209"/>
      <c r="AV40" s="209"/>
    </row>
    <row r="41" spans="2:48" x14ac:dyDescent="0.3">
      <c r="B41" s="209"/>
      <c r="C41" s="209"/>
      <c r="D41" s="209"/>
      <c r="E41" s="209"/>
      <c r="F41" s="209"/>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09"/>
      <c r="AM41" s="209"/>
      <c r="AN41" s="209"/>
      <c r="AO41" s="209"/>
      <c r="AP41" s="209"/>
      <c r="AQ41" s="209"/>
      <c r="AR41" s="209"/>
      <c r="AS41" s="209"/>
      <c r="AT41" s="209"/>
      <c r="AU41" s="209"/>
      <c r="AV41" s="209"/>
    </row>
    <row r="42" spans="2:48" x14ac:dyDescent="0.3">
      <c r="B42" s="209"/>
      <c r="C42" s="209"/>
      <c r="D42" s="209"/>
      <c r="E42" s="209"/>
      <c r="F42" s="209"/>
      <c r="G42" s="209"/>
      <c r="H42" s="209"/>
      <c r="I42" s="209"/>
      <c r="J42" s="209"/>
      <c r="K42" s="209"/>
      <c r="L42" s="209"/>
      <c r="M42" s="209"/>
      <c r="N42" s="209"/>
      <c r="O42" s="209"/>
      <c r="P42" s="209"/>
      <c r="Q42" s="209"/>
      <c r="R42" s="209"/>
      <c r="S42" s="209"/>
      <c r="T42" s="209"/>
      <c r="U42" s="209"/>
      <c r="V42" s="209"/>
      <c r="W42" s="209"/>
      <c r="X42" s="209"/>
      <c r="Y42" s="209"/>
      <c r="Z42" s="209"/>
      <c r="AA42" s="209"/>
      <c r="AB42" s="209"/>
      <c r="AC42" s="209"/>
      <c r="AD42" s="209"/>
      <c r="AE42" s="209"/>
      <c r="AF42" s="209"/>
      <c r="AG42" s="209"/>
      <c r="AH42" s="209"/>
      <c r="AI42" s="209"/>
      <c r="AJ42" s="209"/>
      <c r="AK42" s="209"/>
      <c r="AL42" s="209"/>
      <c r="AM42" s="209"/>
      <c r="AN42" s="209"/>
      <c r="AO42" s="209"/>
      <c r="AP42" s="209"/>
      <c r="AQ42" s="209"/>
      <c r="AR42" s="209"/>
      <c r="AS42" s="209"/>
      <c r="AT42" s="209"/>
      <c r="AU42" s="209"/>
      <c r="AV42" s="209"/>
    </row>
    <row r="43" spans="2:48" x14ac:dyDescent="0.3">
      <c r="B43" s="209"/>
      <c r="C43" s="209"/>
      <c r="D43" s="209"/>
      <c r="E43" s="209"/>
      <c r="F43" s="209"/>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209"/>
      <c r="AK43" s="209"/>
      <c r="AL43" s="209"/>
      <c r="AM43" s="209"/>
      <c r="AN43" s="209"/>
      <c r="AO43" s="209"/>
      <c r="AP43" s="209"/>
      <c r="AQ43" s="209"/>
      <c r="AR43" s="209"/>
      <c r="AS43" s="209"/>
      <c r="AT43" s="209"/>
      <c r="AU43" s="209"/>
      <c r="AV43" s="209"/>
    </row>
    <row r="44" spans="2:48" x14ac:dyDescent="0.3">
      <c r="B44" s="209"/>
      <c r="C44" s="209"/>
      <c r="D44" s="209"/>
      <c r="E44" s="209"/>
      <c r="F44" s="209"/>
      <c r="G44" s="209"/>
      <c r="H44" s="209"/>
      <c r="I44" s="209"/>
      <c r="J44" s="209"/>
      <c r="K44" s="209"/>
      <c r="L44" s="209"/>
      <c r="M44" s="209"/>
      <c r="N44" s="209"/>
      <c r="O44" s="209"/>
      <c r="P44" s="209"/>
      <c r="Q44" s="209"/>
      <c r="R44" s="209"/>
      <c r="S44" s="209"/>
      <c r="T44" s="209"/>
      <c r="U44" s="209"/>
      <c r="V44" s="209"/>
      <c r="W44" s="209"/>
      <c r="X44" s="209"/>
      <c r="Y44" s="209"/>
      <c r="Z44" s="209"/>
      <c r="AA44" s="209"/>
      <c r="AB44" s="209"/>
      <c r="AC44" s="209"/>
      <c r="AD44" s="209"/>
      <c r="AE44" s="209"/>
      <c r="AF44" s="209"/>
      <c r="AG44" s="209"/>
      <c r="AH44" s="209"/>
      <c r="AI44" s="209"/>
      <c r="AJ44" s="209"/>
      <c r="AK44" s="209"/>
      <c r="AL44" s="209"/>
      <c r="AM44" s="209"/>
      <c r="AN44" s="209"/>
      <c r="AO44" s="209"/>
      <c r="AP44" s="209"/>
      <c r="AQ44" s="209"/>
      <c r="AR44" s="209"/>
      <c r="AS44" s="209"/>
      <c r="AT44" s="209"/>
      <c r="AU44" s="209"/>
      <c r="AV44" s="209"/>
    </row>
    <row r="45" spans="2:48" x14ac:dyDescent="0.3">
      <c r="B45" s="209"/>
      <c r="C45" s="209"/>
      <c r="D45" s="209"/>
      <c r="E45" s="209"/>
      <c r="F45" s="209"/>
      <c r="G45" s="209"/>
      <c r="H45" s="209"/>
      <c r="I45" s="209"/>
      <c r="J45" s="209"/>
      <c r="K45" s="209"/>
      <c r="L45" s="209"/>
      <c r="M45" s="209"/>
      <c r="N45" s="209"/>
      <c r="O45" s="209"/>
      <c r="P45" s="209"/>
      <c r="Q45" s="209"/>
      <c r="R45" s="209"/>
      <c r="S45" s="209"/>
      <c r="T45" s="209"/>
      <c r="U45" s="209"/>
      <c r="V45" s="209"/>
      <c r="W45" s="209"/>
      <c r="X45" s="209"/>
      <c r="Y45" s="209"/>
      <c r="Z45" s="209"/>
      <c r="AA45" s="209"/>
      <c r="AB45" s="209"/>
      <c r="AC45" s="209"/>
      <c r="AD45" s="209"/>
      <c r="AE45" s="209"/>
      <c r="AF45" s="209"/>
      <c r="AG45" s="209"/>
      <c r="AH45" s="209"/>
      <c r="AI45" s="209"/>
      <c r="AJ45" s="209"/>
      <c r="AK45" s="209"/>
      <c r="AL45" s="209"/>
      <c r="AM45" s="209"/>
      <c r="AN45" s="209"/>
      <c r="AO45" s="209"/>
      <c r="AP45" s="209"/>
      <c r="AQ45" s="209"/>
      <c r="AR45" s="209"/>
      <c r="AS45" s="209"/>
      <c r="AT45" s="209"/>
      <c r="AU45" s="209"/>
      <c r="AV45" s="209"/>
    </row>
    <row r="46" spans="2:48" x14ac:dyDescent="0.3">
      <c r="B46" s="209"/>
      <c r="C46" s="209"/>
      <c r="D46" s="209"/>
      <c r="E46" s="209"/>
      <c r="F46" s="209"/>
      <c r="G46" s="209"/>
      <c r="H46" s="209"/>
      <c r="I46" s="209"/>
      <c r="J46" s="209"/>
      <c r="K46" s="209"/>
      <c r="L46" s="209"/>
      <c r="M46" s="209"/>
      <c r="N46" s="209"/>
      <c r="O46" s="209"/>
      <c r="P46" s="209"/>
      <c r="Q46" s="209"/>
      <c r="R46" s="209"/>
      <c r="S46" s="209"/>
      <c r="T46" s="209"/>
      <c r="U46" s="209"/>
      <c r="V46" s="209"/>
      <c r="W46" s="209"/>
      <c r="X46" s="209"/>
      <c r="Y46" s="209"/>
      <c r="Z46" s="209"/>
      <c r="AA46" s="209"/>
      <c r="AB46" s="209"/>
      <c r="AC46" s="209"/>
      <c r="AD46" s="209"/>
      <c r="AE46" s="209"/>
      <c r="AF46" s="209"/>
      <c r="AG46" s="209"/>
      <c r="AH46" s="209"/>
      <c r="AI46" s="209"/>
      <c r="AJ46" s="209"/>
      <c r="AK46" s="209"/>
      <c r="AL46" s="209"/>
      <c r="AM46" s="209"/>
      <c r="AN46" s="209"/>
      <c r="AO46" s="209"/>
      <c r="AP46" s="209"/>
      <c r="AQ46" s="209"/>
      <c r="AR46" s="209"/>
      <c r="AS46" s="209"/>
      <c r="AT46" s="209"/>
      <c r="AU46" s="209"/>
      <c r="AV46" s="209"/>
    </row>
    <row r="47" spans="2:48" x14ac:dyDescent="0.3">
      <c r="B47" s="209"/>
      <c r="C47" s="209"/>
      <c r="D47" s="209"/>
      <c r="E47" s="209"/>
      <c r="F47" s="209"/>
      <c r="G47" s="209"/>
      <c r="H47" s="209"/>
      <c r="I47" s="209"/>
      <c r="J47" s="209"/>
      <c r="K47" s="209"/>
      <c r="L47" s="209"/>
      <c r="M47" s="209"/>
      <c r="N47" s="209"/>
      <c r="O47" s="209"/>
      <c r="P47" s="209"/>
      <c r="Q47" s="209"/>
      <c r="R47" s="209"/>
      <c r="S47" s="209"/>
      <c r="T47" s="209"/>
      <c r="U47" s="209"/>
      <c r="V47" s="209"/>
      <c r="W47" s="209"/>
      <c r="X47" s="209"/>
      <c r="Y47" s="209"/>
      <c r="Z47" s="209"/>
      <c r="AA47" s="209"/>
      <c r="AB47" s="209"/>
      <c r="AC47" s="209"/>
      <c r="AD47" s="209"/>
      <c r="AE47" s="209"/>
      <c r="AF47" s="209"/>
      <c r="AG47" s="209"/>
      <c r="AH47" s="209"/>
      <c r="AI47" s="209"/>
      <c r="AJ47" s="209"/>
      <c r="AK47" s="209"/>
      <c r="AL47" s="209"/>
      <c r="AM47" s="209"/>
      <c r="AN47" s="209"/>
      <c r="AO47" s="209"/>
      <c r="AP47" s="209"/>
      <c r="AQ47" s="209"/>
      <c r="AR47" s="209"/>
      <c r="AS47" s="209"/>
      <c r="AT47" s="209"/>
      <c r="AU47" s="209"/>
      <c r="AV47" s="209"/>
    </row>
    <row r="48" spans="2:48" x14ac:dyDescent="0.3">
      <c r="B48" s="209"/>
      <c r="C48" s="209"/>
      <c r="D48" s="209"/>
      <c r="E48" s="209"/>
      <c r="F48" s="209"/>
      <c r="G48" s="209"/>
      <c r="H48" s="209"/>
      <c r="I48" s="209"/>
      <c r="J48" s="209"/>
      <c r="K48" s="209"/>
      <c r="L48" s="209"/>
      <c r="M48" s="209"/>
      <c r="N48" s="209"/>
      <c r="O48" s="209"/>
      <c r="P48" s="209"/>
      <c r="Q48" s="209"/>
      <c r="R48" s="209"/>
      <c r="S48" s="209"/>
      <c r="T48" s="209"/>
      <c r="U48" s="209"/>
      <c r="V48" s="209"/>
      <c r="W48" s="209"/>
      <c r="X48" s="209"/>
      <c r="Y48" s="209"/>
      <c r="Z48" s="209"/>
      <c r="AA48" s="209"/>
      <c r="AB48" s="209"/>
      <c r="AC48" s="209"/>
      <c r="AD48" s="209"/>
      <c r="AE48" s="209"/>
      <c r="AF48" s="209"/>
      <c r="AG48" s="209"/>
      <c r="AH48" s="209"/>
      <c r="AI48" s="209"/>
      <c r="AJ48" s="209"/>
      <c r="AK48" s="209"/>
      <c r="AL48" s="209"/>
      <c r="AM48" s="209"/>
      <c r="AN48" s="209"/>
      <c r="AO48" s="209"/>
      <c r="AP48" s="209"/>
      <c r="AQ48" s="209"/>
      <c r="AR48" s="209"/>
      <c r="AS48" s="209"/>
      <c r="AT48" s="209"/>
      <c r="AU48" s="209"/>
      <c r="AV48" s="209"/>
    </row>
    <row r="49" spans="2:48" x14ac:dyDescent="0.3">
      <c r="B49" s="209"/>
      <c r="C49" s="209"/>
      <c r="D49" s="209"/>
      <c r="E49" s="209"/>
      <c r="F49" s="209"/>
      <c r="G49" s="209"/>
      <c r="H49" s="209"/>
      <c r="I49" s="209"/>
      <c r="J49" s="209"/>
      <c r="K49" s="209"/>
      <c r="L49" s="209"/>
      <c r="M49" s="209"/>
      <c r="N49" s="209"/>
      <c r="O49" s="209"/>
      <c r="P49" s="209"/>
      <c r="Q49" s="209"/>
      <c r="R49" s="209"/>
      <c r="S49" s="209"/>
      <c r="T49" s="209"/>
      <c r="U49" s="209"/>
      <c r="V49" s="209"/>
      <c r="W49" s="209"/>
      <c r="X49" s="209"/>
      <c r="Y49" s="209"/>
      <c r="Z49" s="209"/>
      <c r="AA49" s="209"/>
      <c r="AB49" s="209"/>
      <c r="AC49" s="209"/>
      <c r="AD49" s="209"/>
      <c r="AE49" s="209"/>
      <c r="AF49" s="209"/>
      <c r="AG49" s="209"/>
      <c r="AH49" s="209"/>
      <c r="AI49" s="209"/>
      <c r="AJ49" s="209"/>
      <c r="AK49" s="209"/>
      <c r="AL49" s="209"/>
      <c r="AM49" s="209"/>
      <c r="AN49" s="209"/>
      <c r="AO49" s="209"/>
      <c r="AP49" s="209"/>
      <c r="AQ49" s="209"/>
      <c r="AR49" s="209"/>
      <c r="AS49" s="209"/>
      <c r="AT49" s="209"/>
      <c r="AU49" s="209"/>
      <c r="AV49" s="209"/>
    </row>
    <row r="50" spans="2:48" x14ac:dyDescent="0.3">
      <c r="B50" s="209"/>
      <c r="C50" s="209"/>
      <c r="D50" s="209"/>
      <c r="E50" s="209"/>
      <c r="F50" s="209"/>
      <c r="G50" s="209"/>
      <c r="H50" s="209"/>
      <c r="I50" s="209"/>
      <c r="J50" s="209"/>
      <c r="K50" s="209"/>
      <c r="L50" s="209"/>
      <c r="M50" s="209"/>
      <c r="N50" s="209"/>
      <c r="O50" s="209"/>
      <c r="P50" s="209"/>
      <c r="Q50" s="209"/>
      <c r="R50" s="209"/>
      <c r="S50" s="209"/>
      <c r="T50" s="209"/>
      <c r="U50" s="209"/>
      <c r="V50" s="209"/>
      <c r="W50" s="209"/>
      <c r="X50" s="209"/>
      <c r="Y50" s="209"/>
      <c r="Z50" s="209"/>
      <c r="AA50" s="209"/>
      <c r="AB50" s="209"/>
      <c r="AC50" s="209"/>
      <c r="AD50" s="209"/>
      <c r="AE50" s="209"/>
      <c r="AF50" s="209"/>
      <c r="AG50" s="209"/>
      <c r="AH50" s="209"/>
      <c r="AI50" s="209"/>
      <c r="AJ50" s="209"/>
      <c r="AK50" s="209"/>
      <c r="AL50" s="209"/>
      <c r="AM50" s="209"/>
      <c r="AN50" s="209"/>
      <c r="AO50" s="209"/>
      <c r="AP50" s="209"/>
      <c r="AQ50" s="209"/>
      <c r="AR50" s="209"/>
      <c r="AS50" s="209"/>
      <c r="AT50" s="209"/>
      <c r="AU50" s="209"/>
      <c r="AV50" s="209"/>
    </row>
    <row r="51" spans="2:48" x14ac:dyDescent="0.3">
      <c r="B51" s="209"/>
      <c r="C51" s="209"/>
      <c r="D51" s="209"/>
      <c r="E51" s="209"/>
      <c r="F51" s="209"/>
      <c r="G51" s="209"/>
      <c r="H51" s="209"/>
      <c r="I51" s="209"/>
      <c r="J51" s="209"/>
      <c r="K51" s="209"/>
      <c r="L51" s="209"/>
      <c r="M51" s="209"/>
      <c r="N51" s="209"/>
      <c r="O51" s="209"/>
      <c r="P51" s="209"/>
      <c r="Q51" s="209"/>
      <c r="R51" s="209"/>
      <c r="S51" s="209"/>
      <c r="T51" s="209"/>
      <c r="U51" s="209"/>
      <c r="V51" s="209"/>
      <c r="W51" s="209"/>
      <c r="X51" s="209"/>
      <c r="Y51" s="209"/>
      <c r="Z51" s="209"/>
      <c r="AA51" s="209"/>
      <c r="AB51" s="209"/>
      <c r="AC51" s="209"/>
      <c r="AD51" s="209"/>
      <c r="AE51" s="209"/>
      <c r="AF51" s="209"/>
      <c r="AG51" s="209"/>
      <c r="AH51" s="209"/>
      <c r="AI51" s="209"/>
      <c r="AJ51" s="209"/>
      <c r="AK51" s="209"/>
      <c r="AL51" s="209"/>
      <c r="AM51" s="209"/>
      <c r="AN51" s="209"/>
      <c r="AO51" s="209"/>
      <c r="AP51" s="209"/>
      <c r="AQ51" s="209"/>
      <c r="AR51" s="209"/>
      <c r="AS51" s="209"/>
      <c r="AT51" s="209"/>
      <c r="AU51" s="209"/>
      <c r="AV51" s="209"/>
    </row>
    <row r="52" spans="2:48" x14ac:dyDescent="0.3">
      <c r="B52" s="209"/>
      <c r="C52" s="209"/>
      <c r="D52" s="209"/>
      <c r="E52" s="209"/>
      <c r="F52" s="209"/>
      <c r="G52" s="209"/>
      <c r="H52" s="209"/>
      <c r="I52" s="209"/>
      <c r="J52" s="209"/>
      <c r="K52" s="209"/>
      <c r="L52" s="209"/>
      <c r="M52" s="209"/>
      <c r="N52" s="209"/>
      <c r="O52" s="209"/>
      <c r="P52" s="209"/>
      <c r="Q52" s="209"/>
      <c r="R52" s="209"/>
      <c r="S52" s="209"/>
      <c r="T52" s="209"/>
      <c r="U52" s="209"/>
      <c r="V52" s="209"/>
      <c r="W52" s="209"/>
      <c r="X52" s="209"/>
      <c r="Y52" s="209"/>
      <c r="Z52" s="209"/>
      <c r="AA52" s="209"/>
      <c r="AB52" s="209"/>
      <c r="AC52" s="209"/>
      <c r="AD52" s="209"/>
      <c r="AE52" s="209"/>
      <c r="AF52" s="209"/>
      <c r="AG52" s="209"/>
      <c r="AH52" s="209"/>
      <c r="AI52" s="209"/>
      <c r="AJ52" s="209"/>
      <c r="AK52" s="209"/>
      <c r="AL52" s="209"/>
      <c r="AM52" s="209"/>
      <c r="AN52" s="209"/>
      <c r="AO52" s="209"/>
      <c r="AP52" s="209"/>
      <c r="AQ52" s="209"/>
      <c r="AR52" s="209"/>
      <c r="AS52" s="209"/>
      <c r="AT52" s="209"/>
      <c r="AU52" s="209"/>
      <c r="AV52" s="209"/>
    </row>
    <row r="53" spans="2:48" x14ac:dyDescent="0.3">
      <c r="B53" s="209"/>
      <c r="C53" s="209"/>
      <c r="D53" s="209"/>
      <c r="E53" s="209"/>
      <c r="F53" s="209"/>
      <c r="G53" s="209"/>
      <c r="H53" s="209"/>
      <c r="I53" s="209"/>
      <c r="J53" s="209"/>
      <c r="K53" s="209"/>
      <c r="L53" s="209"/>
      <c r="M53" s="209"/>
      <c r="N53" s="209"/>
      <c r="O53" s="209"/>
      <c r="P53" s="209"/>
      <c r="Q53" s="209"/>
      <c r="R53" s="209"/>
      <c r="S53" s="209"/>
      <c r="T53" s="209"/>
      <c r="U53" s="209"/>
      <c r="V53" s="209"/>
      <c r="W53" s="209"/>
      <c r="X53" s="209"/>
      <c r="Y53" s="209"/>
      <c r="Z53" s="209"/>
      <c r="AA53" s="209"/>
      <c r="AB53" s="209"/>
      <c r="AC53" s="209"/>
      <c r="AD53" s="209"/>
      <c r="AE53" s="209"/>
      <c r="AF53" s="209"/>
      <c r="AG53" s="209"/>
      <c r="AH53" s="209"/>
      <c r="AI53" s="209"/>
      <c r="AJ53" s="209"/>
      <c r="AK53" s="209"/>
      <c r="AL53" s="209"/>
      <c r="AM53" s="209"/>
      <c r="AN53" s="209"/>
      <c r="AO53" s="209"/>
      <c r="AP53" s="209"/>
      <c r="AQ53" s="209"/>
      <c r="AR53" s="209"/>
      <c r="AS53" s="209"/>
      <c r="AT53" s="209"/>
      <c r="AU53" s="209"/>
      <c r="AV53" s="209"/>
    </row>
    <row r="54" spans="2:48" x14ac:dyDescent="0.3">
      <c r="B54" s="209"/>
      <c r="C54" s="209"/>
      <c r="D54" s="209"/>
      <c r="E54" s="209"/>
      <c r="F54" s="209"/>
      <c r="G54" s="209"/>
      <c r="H54" s="209"/>
      <c r="I54" s="209"/>
      <c r="J54" s="209"/>
      <c r="K54" s="209"/>
      <c r="L54" s="209"/>
      <c r="M54" s="209"/>
      <c r="N54" s="209"/>
      <c r="O54" s="209"/>
      <c r="P54" s="209"/>
      <c r="Q54" s="209"/>
      <c r="R54" s="209"/>
      <c r="S54" s="209"/>
      <c r="T54" s="209"/>
      <c r="U54" s="209"/>
      <c r="V54" s="209"/>
      <c r="W54" s="209"/>
      <c r="X54" s="209"/>
      <c r="Y54" s="209"/>
      <c r="Z54" s="209"/>
      <c r="AA54" s="209"/>
      <c r="AB54" s="209"/>
      <c r="AC54" s="209"/>
      <c r="AD54" s="209"/>
      <c r="AE54" s="209"/>
      <c r="AF54" s="209"/>
      <c r="AG54" s="209"/>
      <c r="AH54" s="209"/>
      <c r="AI54" s="209"/>
      <c r="AJ54" s="209"/>
      <c r="AK54" s="209"/>
      <c r="AL54" s="209"/>
      <c r="AM54" s="209"/>
      <c r="AN54" s="209"/>
      <c r="AO54" s="209"/>
      <c r="AP54" s="209"/>
      <c r="AQ54" s="209"/>
      <c r="AR54" s="209"/>
      <c r="AS54" s="209"/>
      <c r="AT54" s="209"/>
      <c r="AU54" s="209"/>
      <c r="AV54" s="209"/>
    </row>
    <row r="55" spans="2:48" x14ac:dyDescent="0.3">
      <c r="B55" s="209"/>
      <c r="C55" s="209"/>
      <c r="D55" s="209"/>
      <c r="E55" s="209"/>
      <c r="F55" s="209"/>
      <c r="G55" s="209"/>
      <c r="H55" s="209"/>
      <c r="I55" s="209"/>
      <c r="J55" s="209"/>
      <c r="K55" s="209"/>
      <c r="L55" s="209"/>
      <c r="M55" s="209"/>
      <c r="N55" s="209"/>
      <c r="O55" s="209"/>
      <c r="P55" s="209"/>
      <c r="Q55" s="209"/>
      <c r="R55" s="209"/>
      <c r="S55" s="209"/>
      <c r="T55" s="209"/>
      <c r="U55" s="209"/>
      <c r="V55" s="209"/>
      <c r="W55" s="209"/>
      <c r="X55" s="209"/>
      <c r="Y55" s="209"/>
      <c r="Z55" s="209"/>
      <c r="AA55" s="209"/>
      <c r="AB55" s="209"/>
      <c r="AC55" s="209"/>
      <c r="AD55" s="209"/>
      <c r="AE55" s="209"/>
      <c r="AF55" s="209"/>
      <c r="AG55" s="209"/>
      <c r="AH55" s="209"/>
      <c r="AI55" s="209"/>
      <c r="AJ55" s="209"/>
      <c r="AK55" s="209"/>
      <c r="AL55" s="209"/>
      <c r="AM55" s="209"/>
      <c r="AN55" s="209"/>
      <c r="AO55" s="209"/>
      <c r="AP55" s="209"/>
      <c r="AQ55" s="209"/>
      <c r="AR55" s="209"/>
      <c r="AS55" s="209"/>
      <c r="AT55" s="209"/>
      <c r="AU55" s="209"/>
      <c r="AV55" s="209"/>
    </row>
    <row r="56" spans="2:48" x14ac:dyDescent="0.3">
      <c r="B56" s="209"/>
      <c r="C56" s="209"/>
      <c r="D56" s="209"/>
      <c r="E56" s="209"/>
      <c r="F56" s="209"/>
      <c r="G56" s="209"/>
      <c r="H56" s="209"/>
      <c r="I56" s="209"/>
      <c r="J56" s="209"/>
      <c r="K56" s="209"/>
      <c r="L56" s="209"/>
      <c r="M56" s="209"/>
      <c r="N56" s="209"/>
      <c r="O56" s="209"/>
      <c r="P56" s="209"/>
      <c r="Q56" s="209"/>
      <c r="R56" s="209"/>
      <c r="S56" s="209"/>
      <c r="T56" s="209"/>
      <c r="U56" s="209"/>
      <c r="V56" s="209"/>
      <c r="W56" s="209"/>
      <c r="X56" s="209"/>
      <c r="Y56" s="209"/>
      <c r="Z56" s="209"/>
      <c r="AA56" s="209"/>
      <c r="AB56" s="209"/>
      <c r="AC56" s="209"/>
      <c r="AD56" s="209"/>
      <c r="AE56" s="209"/>
      <c r="AF56" s="209"/>
      <c r="AG56" s="209"/>
      <c r="AH56" s="209"/>
      <c r="AI56" s="209"/>
      <c r="AJ56" s="209"/>
      <c r="AK56" s="209"/>
      <c r="AL56" s="209"/>
      <c r="AM56" s="209"/>
      <c r="AN56" s="209"/>
      <c r="AO56" s="209"/>
      <c r="AP56" s="209"/>
      <c r="AQ56" s="209"/>
      <c r="AR56" s="209"/>
      <c r="AS56" s="209"/>
      <c r="AT56" s="209"/>
      <c r="AU56" s="209"/>
      <c r="AV56" s="209"/>
    </row>
    <row r="57" spans="2:48" x14ac:dyDescent="0.3">
      <c r="B57" s="209"/>
      <c r="C57" s="209"/>
      <c r="D57" s="209"/>
      <c r="E57" s="209"/>
      <c r="F57" s="209"/>
      <c r="G57" s="209"/>
      <c r="H57" s="209"/>
      <c r="I57" s="209"/>
      <c r="J57" s="209"/>
      <c r="K57" s="209"/>
      <c r="L57" s="209"/>
      <c r="M57" s="209"/>
      <c r="N57" s="209"/>
      <c r="O57" s="209"/>
      <c r="P57" s="209"/>
      <c r="Q57" s="209"/>
      <c r="R57" s="209"/>
      <c r="S57" s="209"/>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209"/>
      <c r="AS57" s="209"/>
      <c r="AT57" s="209"/>
      <c r="AU57" s="209"/>
      <c r="AV57" s="209"/>
    </row>
    <row r="58" spans="2:48" x14ac:dyDescent="0.3">
      <c r="B58" s="209"/>
      <c r="C58" s="209"/>
      <c r="D58" s="209"/>
      <c r="E58" s="209"/>
      <c r="F58" s="209"/>
      <c r="G58" s="209"/>
      <c r="H58" s="209"/>
      <c r="I58" s="209"/>
      <c r="J58" s="209"/>
      <c r="K58" s="209"/>
      <c r="L58" s="209"/>
      <c r="M58" s="209"/>
      <c r="N58" s="209"/>
      <c r="O58" s="209"/>
      <c r="P58" s="209"/>
      <c r="Q58" s="209"/>
      <c r="R58" s="209"/>
      <c r="S58" s="209"/>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209"/>
      <c r="AS58" s="209"/>
      <c r="AT58" s="209"/>
      <c r="AU58" s="209"/>
      <c r="AV58" s="209"/>
    </row>
    <row r="59" spans="2:48" x14ac:dyDescent="0.3">
      <c r="B59" s="209"/>
      <c r="C59" s="209"/>
      <c r="D59" s="209"/>
      <c r="E59" s="209"/>
      <c r="F59" s="209"/>
      <c r="G59" s="209"/>
      <c r="H59" s="209"/>
      <c r="I59" s="209"/>
      <c r="J59" s="209"/>
      <c r="K59" s="209"/>
      <c r="L59" s="209"/>
      <c r="M59" s="209"/>
      <c r="N59" s="209"/>
      <c r="O59" s="209"/>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209"/>
      <c r="AS59" s="209"/>
      <c r="AT59" s="209"/>
      <c r="AU59" s="209"/>
      <c r="AV59" s="209"/>
    </row>
    <row r="60" spans="2:48" x14ac:dyDescent="0.3">
      <c r="B60" s="209"/>
      <c r="C60" s="209"/>
      <c r="D60" s="209"/>
      <c r="E60" s="209"/>
      <c r="F60" s="209"/>
      <c r="G60" s="209"/>
      <c r="H60" s="209"/>
      <c r="I60" s="209"/>
      <c r="J60" s="209"/>
      <c r="K60" s="209"/>
      <c r="L60" s="209"/>
      <c r="M60" s="209"/>
      <c r="N60" s="209"/>
      <c r="O60" s="209"/>
      <c r="P60" s="209"/>
      <c r="Q60" s="209"/>
      <c r="R60" s="209"/>
      <c r="S60" s="209"/>
      <c r="T60" s="209"/>
      <c r="U60" s="209"/>
      <c r="V60" s="209"/>
      <c r="W60" s="209"/>
      <c r="X60" s="209"/>
      <c r="Y60" s="209"/>
      <c r="Z60" s="209"/>
      <c r="AA60" s="209"/>
      <c r="AB60" s="209"/>
      <c r="AC60" s="209"/>
      <c r="AD60" s="209"/>
      <c r="AE60" s="209"/>
      <c r="AF60" s="209"/>
      <c r="AG60" s="209"/>
      <c r="AH60" s="209"/>
      <c r="AI60" s="209"/>
      <c r="AJ60" s="209"/>
      <c r="AK60" s="209"/>
      <c r="AL60" s="209"/>
      <c r="AM60" s="209"/>
      <c r="AN60" s="209"/>
      <c r="AO60" s="209"/>
      <c r="AP60" s="209"/>
      <c r="AQ60" s="209"/>
      <c r="AR60" s="209"/>
      <c r="AS60" s="209"/>
      <c r="AT60" s="209"/>
      <c r="AU60" s="209"/>
      <c r="AV60" s="209"/>
    </row>
    <row r="61" spans="2:48" x14ac:dyDescent="0.3">
      <c r="B61" s="209"/>
      <c r="C61" s="209"/>
      <c r="D61" s="209"/>
      <c r="E61" s="209"/>
      <c r="F61" s="209"/>
      <c r="G61" s="209"/>
      <c r="H61" s="209"/>
      <c r="I61" s="209"/>
      <c r="J61" s="209"/>
      <c r="K61" s="209"/>
      <c r="L61" s="209"/>
      <c r="M61" s="209"/>
      <c r="N61" s="209"/>
      <c r="O61" s="209"/>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209"/>
      <c r="AS61" s="209"/>
      <c r="AT61" s="209"/>
      <c r="AU61" s="209"/>
      <c r="AV61" s="209"/>
    </row>
    <row r="62" spans="2:48" x14ac:dyDescent="0.3">
      <c r="B62" s="209"/>
      <c r="C62" s="209"/>
      <c r="D62" s="209"/>
      <c r="E62" s="209"/>
      <c r="F62" s="209"/>
      <c r="G62" s="209"/>
      <c r="H62" s="209"/>
      <c r="I62" s="209"/>
      <c r="J62" s="209"/>
      <c r="K62" s="209"/>
      <c r="L62" s="209"/>
      <c r="M62" s="209"/>
      <c r="N62" s="209"/>
      <c r="O62" s="209"/>
      <c r="P62" s="209"/>
      <c r="Q62" s="209"/>
      <c r="R62" s="209"/>
      <c r="S62" s="209"/>
      <c r="T62" s="209"/>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209"/>
      <c r="AS62" s="209"/>
      <c r="AT62" s="209"/>
      <c r="AU62" s="209"/>
      <c r="AV62" s="209"/>
    </row>
    <row r="63" spans="2:48" x14ac:dyDescent="0.3">
      <c r="H63" s="67"/>
      <c r="I63" s="67"/>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c r="AR63" s="67"/>
      <c r="AS63" s="67"/>
      <c r="AT63" s="67"/>
      <c r="AU63" s="67"/>
      <c r="AV63" s="67"/>
    </row>
    <row r="64" spans="2:48" ht="15.6" x14ac:dyDescent="0.3">
      <c r="B64" s="211" t="s">
        <v>1567</v>
      </c>
      <c r="C64" s="211"/>
      <c r="D64" s="211"/>
      <c r="E64" s="211"/>
      <c r="F64" s="211"/>
      <c r="G64" s="211"/>
      <c r="H64" s="211"/>
      <c r="I64" s="211"/>
      <c r="J64" s="211"/>
      <c r="K64" s="211"/>
      <c r="L64" s="211"/>
      <c r="M64" s="211"/>
      <c r="N64" s="211"/>
      <c r="O64" s="211"/>
      <c r="P64" s="211"/>
      <c r="Q64" s="211"/>
      <c r="R64" s="211"/>
      <c r="S64" s="211"/>
      <c r="T64" s="211"/>
      <c r="U64" s="211"/>
      <c r="V64" s="211"/>
      <c r="W64" s="211"/>
      <c r="X64" s="211"/>
      <c r="Y64" s="211"/>
      <c r="Z64" s="211"/>
      <c r="AA64" s="211"/>
      <c r="AB64" s="211"/>
      <c r="AC64" s="211"/>
      <c r="AD64" s="211"/>
      <c r="AE64" s="211"/>
      <c r="AF64" s="211"/>
      <c r="AG64" s="211"/>
      <c r="AH64" s="211"/>
      <c r="AI64" s="211"/>
      <c r="AJ64" s="211"/>
      <c r="AK64" s="211"/>
      <c r="AL64" s="211"/>
      <c r="AM64" s="211"/>
      <c r="AN64" s="211"/>
      <c r="AO64" s="211"/>
      <c r="AP64" s="211"/>
      <c r="AQ64" s="211"/>
      <c r="AR64" s="211"/>
      <c r="AS64" s="211"/>
      <c r="AT64" s="211"/>
      <c r="AU64" s="211"/>
      <c r="AV64" s="211"/>
    </row>
    <row r="65" spans="1:56" x14ac:dyDescent="0.3">
      <c r="B65" s="208" t="s">
        <v>1569</v>
      </c>
      <c r="C65" s="208"/>
      <c r="D65" s="208"/>
      <c r="E65" s="208"/>
      <c r="F65" s="208"/>
      <c r="G65" s="208"/>
      <c r="H65" s="208"/>
      <c r="I65" s="208"/>
      <c r="J65" s="208"/>
      <c r="K65" s="208"/>
      <c r="L65" s="208"/>
      <c r="M65" s="208"/>
      <c r="N65" s="208"/>
      <c r="O65" s="208"/>
      <c r="P65" s="208"/>
      <c r="Q65" s="208"/>
      <c r="R65" s="208"/>
      <c r="S65" s="208"/>
      <c r="T65" s="208"/>
      <c r="U65" s="208"/>
      <c r="V65" s="208"/>
      <c r="W65" s="208"/>
      <c r="X65" s="208"/>
      <c r="Y65" s="208"/>
      <c r="Z65" s="208"/>
      <c r="AA65" s="208"/>
      <c r="AB65" s="208"/>
      <c r="AC65" s="208"/>
      <c r="AD65" s="208"/>
      <c r="AE65" s="208"/>
      <c r="AF65" s="208"/>
      <c r="AG65" s="208"/>
      <c r="AH65" s="208"/>
      <c r="AI65" s="208"/>
      <c r="AJ65" s="208"/>
      <c r="AK65" s="208"/>
      <c r="AL65" s="208"/>
      <c r="AM65" s="208"/>
      <c r="AN65" s="208"/>
      <c r="AO65" s="208"/>
      <c r="AP65" s="208"/>
      <c r="AQ65" s="208"/>
      <c r="AR65" s="208"/>
      <c r="AS65" s="208"/>
      <c r="AT65" s="208"/>
      <c r="AU65" s="208"/>
      <c r="AV65" s="208"/>
    </row>
    <row r="66" spans="1:56" x14ac:dyDescent="0.3">
      <c r="B66" s="208"/>
      <c r="C66" s="208"/>
      <c r="D66" s="208"/>
      <c r="E66" s="208"/>
      <c r="F66" s="208"/>
      <c r="G66" s="208"/>
      <c r="H66" s="208"/>
      <c r="I66" s="208"/>
      <c r="J66" s="208"/>
      <c r="K66" s="208"/>
      <c r="L66" s="208"/>
      <c r="M66" s="208"/>
      <c r="N66" s="208"/>
      <c r="O66" s="208"/>
      <c r="P66" s="208"/>
      <c r="Q66" s="208"/>
      <c r="R66" s="208"/>
      <c r="S66" s="208"/>
      <c r="T66" s="208"/>
      <c r="U66" s="208"/>
      <c r="V66" s="208"/>
      <c r="W66" s="208"/>
      <c r="X66" s="208"/>
      <c r="Y66" s="208"/>
      <c r="Z66" s="208"/>
      <c r="AA66" s="208"/>
      <c r="AB66" s="208"/>
      <c r="AC66" s="208"/>
      <c r="AD66" s="208"/>
      <c r="AE66" s="208"/>
      <c r="AF66" s="208"/>
      <c r="AG66" s="208"/>
      <c r="AH66" s="208"/>
      <c r="AI66" s="208"/>
      <c r="AJ66" s="208"/>
      <c r="AK66" s="208"/>
      <c r="AL66" s="208"/>
      <c r="AM66" s="208"/>
      <c r="AN66" s="208"/>
      <c r="AO66" s="208"/>
      <c r="AP66" s="208"/>
      <c r="AQ66" s="208"/>
      <c r="AR66" s="208"/>
      <c r="AS66" s="208"/>
      <c r="AT66" s="208"/>
      <c r="AU66" s="208"/>
      <c r="AV66" s="208"/>
    </row>
    <row r="67" spans="1:56" x14ac:dyDescent="0.3">
      <c r="B67" s="208"/>
      <c r="C67" s="208"/>
      <c r="D67" s="208"/>
      <c r="E67" s="208"/>
      <c r="F67" s="208"/>
      <c r="G67" s="208"/>
      <c r="H67" s="208"/>
      <c r="I67" s="208"/>
      <c r="J67" s="208"/>
      <c r="K67" s="208"/>
      <c r="L67" s="208"/>
      <c r="M67" s="208"/>
      <c r="N67" s="208"/>
      <c r="O67" s="208"/>
      <c r="P67" s="208"/>
      <c r="Q67" s="208"/>
      <c r="R67" s="208"/>
      <c r="S67" s="208"/>
      <c r="T67" s="208"/>
      <c r="U67" s="208"/>
      <c r="V67" s="208"/>
      <c r="W67" s="208"/>
      <c r="X67" s="208"/>
      <c r="Y67" s="208"/>
      <c r="Z67" s="208"/>
      <c r="AA67" s="208"/>
      <c r="AB67" s="208"/>
      <c r="AC67" s="208"/>
      <c r="AD67" s="208"/>
      <c r="AE67" s="208"/>
      <c r="AF67" s="208"/>
      <c r="AG67" s="208"/>
      <c r="AH67" s="208"/>
      <c r="AI67" s="208"/>
      <c r="AJ67" s="208"/>
      <c r="AK67" s="208"/>
      <c r="AL67" s="208"/>
      <c r="AM67" s="208"/>
      <c r="AN67" s="208"/>
      <c r="AO67" s="208"/>
      <c r="AP67" s="208"/>
      <c r="AQ67" s="208"/>
      <c r="AR67" s="208"/>
      <c r="AS67" s="208"/>
      <c r="AT67" s="208"/>
      <c r="AU67" s="208"/>
      <c r="AV67" s="208"/>
    </row>
    <row r="68" spans="1:56" x14ac:dyDescent="0.3">
      <c r="B68" s="208"/>
      <c r="C68" s="208"/>
      <c r="D68" s="208"/>
      <c r="E68" s="208"/>
      <c r="F68" s="208"/>
      <c r="G68" s="208"/>
      <c r="H68" s="208"/>
      <c r="I68" s="208"/>
      <c r="J68" s="208"/>
      <c r="K68" s="208"/>
      <c r="L68" s="208"/>
      <c r="M68" s="208"/>
      <c r="N68" s="208"/>
      <c r="O68" s="208"/>
      <c r="P68" s="208"/>
      <c r="Q68" s="208"/>
      <c r="R68" s="208"/>
      <c r="S68" s="208"/>
      <c r="T68" s="208"/>
      <c r="U68" s="208"/>
      <c r="V68" s="208"/>
      <c r="W68" s="208"/>
      <c r="X68" s="208"/>
      <c r="Y68" s="208"/>
      <c r="Z68" s="208"/>
      <c r="AA68" s="208"/>
      <c r="AB68" s="208"/>
      <c r="AC68" s="208"/>
      <c r="AD68" s="208"/>
      <c r="AE68" s="208"/>
      <c r="AF68" s="208"/>
      <c r="AG68" s="208"/>
      <c r="AH68" s="208"/>
      <c r="AI68" s="208"/>
      <c r="AJ68" s="208"/>
      <c r="AK68" s="208"/>
      <c r="AL68" s="208"/>
      <c r="AM68" s="208"/>
      <c r="AN68" s="208"/>
      <c r="AO68" s="208"/>
      <c r="AP68" s="208"/>
      <c r="AQ68" s="208"/>
      <c r="AR68" s="208"/>
      <c r="AS68" s="208"/>
      <c r="AT68" s="208"/>
      <c r="AU68" s="208"/>
      <c r="AV68" s="208"/>
    </row>
    <row r="69" spans="1:56" x14ac:dyDescent="0.3">
      <c r="B69" s="208"/>
      <c r="C69" s="208"/>
      <c r="D69" s="208"/>
      <c r="E69" s="208"/>
      <c r="F69" s="208"/>
      <c r="G69" s="208"/>
      <c r="H69" s="208"/>
      <c r="I69" s="208"/>
      <c r="J69" s="208"/>
      <c r="K69" s="208"/>
      <c r="L69" s="208"/>
      <c r="M69" s="208"/>
      <c r="N69" s="208"/>
      <c r="O69" s="208"/>
      <c r="P69" s="208"/>
      <c r="Q69" s="208"/>
      <c r="R69" s="208"/>
      <c r="S69" s="208"/>
      <c r="T69" s="208"/>
      <c r="U69" s="208"/>
      <c r="V69" s="208"/>
      <c r="W69" s="208"/>
      <c r="X69" s="208"/>
      <c r="Y69" s="208"/>
      <c r="Z69" s="208"/>
      <c r="AA69" s="208"/>
      <c r="AB69" s="208"/>
      <c r="AC69" s="208"/>
      <c r="AD69" s="208"/>
      <c r="AE69" s="208"/>
      <c r="AF69" s="208"/>
      <c r="AG69" s="208"/>
      <c r="AH69" s="208"/>
      <c r="AI69" s="208"/>
      <c r="AJ69" s="208"/>
      <c r="AK69" s="208"/>
      <c r="AL69" s="208"/>
      <c r="AM69" s="208"/>
      <c r="AN69" s="208"/>
      <c r="AO69" s="208"/>
      <c r="AP69" s="208"/>
      <c r="AQ69" s="208"/>
      <c r="AR69" s="208"/>
      <c r="AS69" s="208"/>
      <c r="AT69" s="208"/>
      <c r="AU69" s="208"/>
      <c r="AV69" s="208"/>
    </row>
    <row r="70" spans="1:56" x14ac:dyDescent="0.3">
      <c r="B70" s="208"/>
      <c r="C70" s="208"/>
      <c r="D70" s="208"/>
      <c r="E70" s="208"/>
      <c r="F70" s="208"/>
      <c r="G70" s="208"/>
      <c r="H70" s="208"/>
      <c r="I70" s="208"/>
      <c r="J70" s="208"/>
      <c r="K70" s="208"/>
      <c r="L70" s="208"/>
      <c r="M70" s="208"/>
      <c r="N70" s="208"/>
      <c r="O70" s="208"/>
      <c r="P70" s="208"/>
      <c r="Q70" s="208"/>
      <c r="R70" s="208"/>
      <c r="S70" s="208"/>
      <c r="T70" s="208"/>
      <c r="U70" s="208"/>
      <c r="V70" s="208"/>
      <c r="W70" s="208"/>
      <c r="X70" s="208"/>
      <c r="Y70" s="208"/>
      <c r="Z70" s="208"/>
      <c r="AA70" s="208"/>
      <c r="AB70" s="208"/>
      <c r="AC70" s="208"/>
      <c r="AD70" s="208"/>
      <c r="AE70" s="208"/>
      <c r="AF70" s="208"/>
      <c r="AG70" s="208"/>
      <c r="AH70" s="208"/>
      <c r="AI70" s="208"/>
      <c r="AJ70" s="208"/>
      <c r="AK70" s="208"/>
      <c r="AL70" s="208"/>
      <c r="AM70" s="208"/>
      <c r="AN70" s="208"/>
      <c r="AO70" s="208"/>
      <c r="AP70" s="208"/>
      <c r="AQ70" s="208"/>
      <c r="AR70" s="208"/>
      <c r="AS70" s="208"/>
      <c r="AT70" s="208"/>
      <c r="AU70" s="208"/>
      <c r="AV70" s="208"/>
    </row>
    <row r="71" spans="1:56" x14ac:dyDescent="0.3">
      <c r="B71" s="208"/>
      <c r="C71" s="208"/>
      <c r="D71" s="208"/>
      <c r="E71" s="208"/>
      <c r="F71" s="208"/>
      <c r="G71" s="208"/>
      <c r="H71" s="208"/>
      <c r="I71" s="208"/>
      <c r="J71" s="208"/>
      <c r="K71" s="208"/>
      <c r="L71" s="208"/>
      <c r="M71" s="208"/>
      <c r="N71" s="208"/>
      <c r="O71" s="208"/>
      <c r="P71" s="208"/>
      <c r="Q71" s="208"/>
      <c r="R71" s="208"/>
      <c r="S71" s="208"/>
      <c r="T71" s="208"/>
      <c r="U71" s="208"/>
      <c r="V71" s="208"/>
      <c r="W71" s="208"/>
      <c r="X71" s="208"/>
      <c r="Y71" s="208"/>
      <c r="Z71" s="208"/>
      <c r="AA71" s="208"/>
      <c r="AB71" s="208"/>
      <c r="AC71" s="208"/>
      <c r="AD71" s="208"/>
      <c r="AE71" s="208"/>
      <c r="AF71" s="208"/>
      <c r="AG71" s="208"/>
      <c r="AH71" s="208"/>
      <c r="AI71" s="208"/>
      <c r="AJ71" s="208"/>
      <c r="AK71" s="208"/>
      <c r="AL71" s="208"/>
      <c r="AM71" s="208"/>
      <c r="AN71" s="208"/>
      <c r="AO71" s="208"/>
      <c r="AP71" s="208"/>
      <c r="AQ71" s="208"/>
      <c r="AR71" s="208"/>
      <c r="AS71" s="208"/>
      <c r="AT71" s="208"/>
      <c r="AU71" s="208"/>
      <c r="AV71" s="208"/>
    </row>
    <row r="73" spans="1:56" ht="15.6" x14ac:dyDescent="0.3">
      <c r="B73" s="212" t="s">
        <v>1570</v>
      </c>
      <c r="C73" s="212"/>
      <c r="D73" s="212"/>
      <c r="E73" s="212"/>
      <c r="F73" s="212"/>
      <c r="G73" s="212"/>
      <c r="H73" s="212"/>
      <c r="I73" s="212"/>
      <c r="J73" s="212"/>
      <c r="K73" s="212"/>
      <c r="L73" s="212"/>
      <c r="M73" s="212"/>
      <c r="N73" s="212"/>
      <c r="O73" s="212"/>
      <c r="P73" s="212"/>
      <c r="Q73" s="212"/>
      <c r="R73" s="212"/>
      <c r="S73" s="212"/>
      <c r="T73" s="212"/>
      <c r="U73" s="212"/>
      <c r="V73" s="212"/>
      <c r="W73" s="212"/>
      <c r="X73" s="212"/>
      <c r="Y73" s="212"/>
      <c r="Z73" s="212"/>
      <c r="AA73" s="212"/>
      <c r="AB73" s="212"/>
      <c r="AC73" s="212"/>
      <c r="AD73" s="212"/>
      <c r="AE73" s="212"/>
      <c r="AF73" s="212"/>
      <c r="AG73" s="212"/>
      <c r="AH73" s="212"/>
      <c r="AI73" s="212"/>
      <c r="AJ73" s="212"/>
      <c r="AK73" s="212"/>
      <c r="AL73" s="212"/>
      <c r="AM73" s="212"/>
      <c r="AN73" s="212"/>
      <c r="AO73" s="212"/>
      <c r="AP73" s="212"/>
      <c r="AQ73" s="212"/>
      <c r="AR73" s="212"/>
      <c r="AS73" s="212"/>
      <c r="AT73" s="212"/>
      <c r="AU73" s="212"/>
      <c r="AV73" s="212"/>
    </row>
    <row r="75" spans="1:56" s="150" customFormat="1" ht="14.4" customHeight="1" x14ac:dyDescent="0.3">
      <c r="A75" s="150">
        <v>1</v>
      </c>
      <c r="B75" s="184"/>
      <c r="C75" s="213" t="s">
        <v>1571</v>
      </c>
      <c r="D75" s="213"/>
      <c r="E75" s="213"/>
      <c r="F75" s="213"/>
      <c r="G75" s="213" t="s">
        <v>1572</v>
      </c>
      <c r="H75" s="213"/>
      <c r="I75" s="213"/>
      <c r="J75" s="213"/>
      <c r="K75" s="213"/>
      <c r="L75" s="213"/>
      <c r="M75" s="213"/>
      <c r="N75" s="213"/>
      <c r="O75" s="213"/>
      <c r="P75" s="213"/>
      <c r="Q75" s="213"/>
      <c r="R75" s="213"/>
      <c r="S75" s="213"/>
      <c r="T75" s="213"/>
      <c r="U75" s="213"/>
      <c r="V75" s="213"/>
      <c r="W75" s="213"/>
      <c r="X75" s="213"/>
      <c r="Y75" s="213"/>
      <c r="Z75" s="213"/>
      <c r="AA75" s="213"/>
      <c r="AB75" s="213"/>
      <c r="AC75" s="213"/>
      <c r="AD75" s="213"/>
      <c r="AE75" s="213"/>
      <c r="AF75" s="213"/>
      <c r="AG75" s="213"/>
      <c r="AH75" s="213"/>
      <c r="AI75" s="213"/>
      <c r="AJ75" s="213"/>
      <c r="AK75" s="213"/>
      <c r="AL75" s="213"/>
      <c r="AM75" s="213"/>
      <c r="AN75" s="213"/>
      <c r="AO75" s="213"/>
      <c r="AP75" s="213"/>
      <c r="AQ75" s="213"/>
      <c r="AR75" s="213"/>
      <c r="AS75" s="213"/>
      <c r="AT75" s="213"/>
      <c r="AU75" s="213"/>
      <c r="AV75" s="184"/>
      <c r="BC75" s="157"/>
      <c r="BD75" s="157"/>
    </row>
    <row r="76" spans="1:56" s="150" customFormat="1" ht="14.4" customHeight="1" x14ac:dyDescent="0.3">
      <c r="A76" s="150">
        <v>2</v>
      </c>
      <c r="B76" s="184"/>
      <c r="C76" s="213" t="s">
        <v>1573</v>
      </c>
      <c r="D76" s="213"/>
      <c r="E76" s="213"/>
      <c r="F76" s="213"/>
      <c r="G76" s="213" t="s">
        <v>1572</v>
      </c>
      <c r="H76" s="213"/>
      <c r="I76" s="213"/>
      <c r="J76" s="213"/>
      <c r="K76" s="213"/>
      <c r="L76" s="213"/>
      <c r="M76" s="213"/>
      <c r="N76" s="213"/>
      <c r="O76" s="213"/>
      <c r="P76" s="213"/>
      <c r="Q76" s="213"/>
      <c r="R76" s="213"/>
      <c r="S76" s="213"/>
      <c r="T76" s="213"/>
      <c r="U76" s="213"/>
      <c r="V76" s="213"/>
      <c r="W76" s="213"/>
      <c r="X76" s="213"/>
      <c r="Y76" s="213"/>
      <c r="Z76" s="213"/>
      <c r="AA76" s="213"/>
      <c r="AB76" s="213"/>
      <c r="AC76" s="213"/>
      <c r="AD76" s="213"/>
      <c r="AE76" s="213"/>
      <c r="AF76" s="213"/>
      <c r="AG76" s="213"/>
      <c r="AH76" s="213"/>
      <c r="AI76" s="213"/>
      <c r="AJ76" s="213"/>
      <c r="AK76" s="213"/>
      <c r="AL76" s="213"/>
      <c r="AM76" s="213"/>
      <c r="AN76" s="213"/>
      <c r="AO76" s="213"/>
      <c r="AP76" s="213"/>
      <c r="AQ76" s="213"/>
      <c r="AR76" s="213"/>
      <c r="AS76" s="213"/>
      <c r="AT76" s="213"/>
      <c r="AU76" s="213"/>
      <c r="AV76" s="184"/>
      <c r="BC76" s="157"/>
      <c r="BD76" s="157"/>
    </row>
    <row r="77" spans="1:56" s="150" customFormat="1" ht="14.4" customHeight="1" x14ac:dyDescent="0.3">
      <c r="A77" s="150">
        <v>3</v>
      </c>
      <c r="B77" s="184"/>
      <c r="C77" s="213" t="s">
        <v>1574</v>
      </c>
      <c r="D77" s="213"/>
      <c r="E77" s="213"/>
      <c r="F77" s="213"/>
      <c r="G77" s="213" t="s">
        <v>1572</v>
      </c>
      <c r="H77" s="213"/>
      <c r="I77" s="213"/>
      <c r="J77" s="213"/>
      <c r="K77" s="213"/>
      <c r="L77" s="213"/>
      <c r="M77" s="213"/>
      <c r="N77" s="213"/>
      <c r="O77" s="213"/>
      <c r="P77" s="213"/>
      <c r="Q77" s="213"/>
      <c r="R77" s="213"/>
      <c r="S77" s="213"/>
      <c r="T77" s="213"/>
      <c r="U77" s="213"/>
      <c r="V77" s="213"/>
      <c r="W77" s="213"/>
      <c r="X77" s="213"/>
      <c r="Y77" s="213"/>
      <c r="Z77" s="213"/>
      <c r="AA77" s="213"/>
      <c r="AB77" s="213"/>
      <c r="AC77" s="213"/>
      <c r="AD77" s="213"/>
      <c r="AE77" s="213"/>
      <c r="AF77" s="213"/>
      <c r="AG77" s="213"/>
      <c r="AH77" s="213"/>
      <c r="AI77" s="213"/>
      <c r="AJ77" s="213"/>
      <c r="AK77" s="213"/>
      <c r="AL77" s="213"/>
      <c r="AM77" s="213"/>
      <c r="AN77" s="213"/>
      <c r="AO77" s="213"/>
      <c r="AP77" s="213"/>
      <c r="AQ77" s="213"/>
      <c r="AR77" s="213"/>
      <c r="AS77" s="213"/>
      <c r="AT77" s="213"/>
      <c r="AU77" s="213"/>
      <c r="AV77" s="184"/>
      <c r="BC77" s="157"/>
      <c r="BD77" s="157"/>
    </row>
    <row r="78" spans="1:56" s="150" customFormat="1" ht="14.4" customHeight="1" x14ac:dyDescent="0.3">
      <c r="A78" s="150">
        <v>4</v>
      </c>
      <c r="B78" s="184"/>
      <c r="C78" s="213" t="s">
        <v>1575</v>
      </c>
      <c r="D78" s="213"/>
      <c r="E78" s="213"/>
      <c r="F78" s="213"/>
      <c r="G78" s="213" t="s">
        <v>1572</v>
      </c>
      <c r="H78" s="213"/>
      <c r="I78" s="213"/>
      <c r="J78" s="213"/>
      <c r="K78" s="213"/>
      <c r="L78" s="213"/>
      <c r="M78" s="213"/>
      <c r="N78" s="213"/>
      <c r="O78" s="213"/>
      <c r="P78" s="213"/>
      <c r="Q78" s="213"/>
      <c r="R78" s="213"/>
      <c r="S78" s="213"/>
      <c r="T78" s="213"/>
      <c r="U78" s="213"/>
      <c r="V78" s="213"/>
      <c r="W78" s="213"/>
      <c r="X78" s="213"/>
      <c r="Y78" s="213"/>
      <c r="Z78" s="213"/>
      <c r="AA78" s="213"/>
      <c r="AB78" s="213"/>
      <c r="AC78" s="213"/>
      <c r="AD78" s="213"/>
      <c r="AE78" s="213"/>
      <c r="AF78" s="213"/>
      <c r="AG78" s="213"/>
      <c r="AH78" s="213"/>
      <c r="AI78" s="213"/>
      <c r="AJ78" s="213"/>
      <c r="AK78" s="213"/>
      <c r="AL78" s="213"/>
      <c r="AM78" s="213"/>
      <c r="AN78" s="213"/>
      <c r="AO78" s="213"/>
      <c r="AP78" s="213"/>
      <c r="AQ78" s="213"/>
      <c r="AR78" s="213"/>
      <c r="AS78" s="213"/>
      <c r="AT78" s="213"/>
      <c r="AU78" s="213"/>
      <c r="AV78" s="184"/>
      <c r="BC78" s="157"/>
      <c r="BD78" s="157"/>
    </row>
    <row r="79" spans="1:56" s="150" customFormat="1" ht="14.4" customHeight="1" x14ac:dyDescent="0.3">
      <c r="A79" s="150">
        <v>5</v>
      </c>
      <c r="B79" s="184"/>
      <c r="C79" s="213" t="s">
        <v>1576</v>
      </c>
      <c r="D79" s="213"/>
      <c r="E79" s="213"/>
      <c r="F79" s="213"/>
      <c r="G79" s="213" t="s">
        <v>1572</v>
      </c>
      <c r="H79" s="213"/>
      <c r="I79" s="213"/>
      <c r="J79" s="213"/>
      <c r="K79" s="213"/>
      <c r="L79" s="213"/>
      <c r="M79" s="213"/>
      <c r="N79" s="213"/>
      <c r="O79" s="213"/>
      <c r="P79" s="213"/>
      <c r="Q79" s="213"/>
      <c r="R79" s="213"/>
      <c r="S79" s="213"/>
      <c r="T79" s="213"/>
      <c r="U79" s="213"/>
      <c r="V79" s="213"/>
      <c r="W79" s="213"/>
      <c r="X79" s="213"/>
      <c r="Y79" s="213"/>
      <c r="Z79" s="213"/>
      <c r="AA79" s="213"/>
      <c r="AB79" s="213"/>
      <c r="AC79" s="213"/>
      <c r="AD79" s="213"/>
      <c r="AE79" s="213"/>
      <c r="AF79" s="213"/>
      <c r="AG79" s="213"/>
      <c r="AH79" s="213"/>
      <c r="AI79" s="213"/>
      <c r="AJ79" s="213"/>
      <c r="AK79" s="213"/>
      <c r="AL79" s="213"/>
      <c r="AM79" s="213"/>
      <c r="AN79" s="213"/>
      <c r="AO79" s="213"/>
      <c r="AP79" s="213"/>
      <c r="AQ79" s="213"/>
      <c r="AR79" s="213"/>
      <c r="AS79" s="213"/>
      <c r="AT79" s="213"/>
      <c r="AU79" s="213"/>
      <c r="AV79" s="184"/>
      <c r="BC79" s="157"/>
      <c r="BD79" s="157"/>
    </row>
    <row r="80" spans="1:56" s="150" customFormat="1" ht="14.4" customHeight="1" x14ac:dyDescent="0.3">
      <c r="A80" s="150">
        <v>6</v>
      </c>
      <c r="B80" s="184"/>
      <c r="C80" s="213" t="s">
        <v>1577</v>
      </c>
      <c r="D80" s="213"/>
      <c r="E80" s="213"/>
      <c r="F80" s="213"/>
      <c r="G80" s="213" t="s">
        <v>1572</v>
      </c>
      <c r="H80" s="213"/>
      <c r="I80" s="213"/>
      <c r="J80" s="213"/>
      <c r="K80" s="213"/>
      <c r="L80" s="213"/>
      <c r="M80" s="213"/>
      <c r="N80" s="213"/>
      <c r="O80" s="213"/>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c r="AM80" s="213"/>
      <c r="AN80" s="213"/>
      <c r="AO80" s="213"/>
      <c r="AP80" s="213"/>
      <c r="AQ80" s="213"/>
      <c r="AR80" s="213"/>
      <c r="AS80" s="213"/>
      <c r="AT80" s="213"/>
      <c r="AU80" s="213"/>
      <c r="AV80" s="184"/>
      <c r="BC80" s="157"/>
      <c r="BD80" s="157"/>
    </row>
    <row r="81" spans="1:56" s="150" customFormat="1" ht="14.4" customHeight="1" x14ac:dyDescent="0.3">
      <c r="A81" s="150">
        <v>7</v>
      </c>
      <c r="B81" s="184"/>
      <c r="C81" s="213" t="s">
        <v>1578</v>
      </c>
      <c r="D81" s="213"/>
      <c r="E81" s="213"/>
      <c r="F81" s="213"/>
      <c r="G81" s="213" t="s">
        <v>1572</v>
      </c>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3"/>
      <c r="AS81" s="213"/>
      <c r="AT81" s="213"/>
      <c r="AU81" s="213"/>
      <c r="AV81" s="184"/>
      <c r="BC81" s="157"/>
      <c r="BD81" s="157"/>
    </row>
    <row r="82" spans="1:56" s="150" customFormat="1" ht="14.4" customHeight="1" x14ac:dyDescent="0.3">
      <c r="A82" s="150">
        <v>8</v>
      </c>
      <c r="B82" s="184"/>
      <c r="C82" s="213" t="s">
        <v>1579</v>
      </c>
      <c r="D82" s="213"/>
      <c r="E82" s="213"/>
      <c r="F82" s="213"/>
      <c r="G82" s="213" t="s">
        <v>1572</v>
      </c>
      <c r="H82" s="213"/>
      <c r="I82" s="213"/>
      <c r="J82" s="213"/>
      <c r="K82" s="213"/>
      <c r="L82" s="213"/>
      <c r="M82" s="213"/>
      <c r="N82" s="213"/>
      <c r="O82" s="213"/>
      <c r="P82" s="213"/>
      <c r="Q82" s="213"/>
      <c r="R82" s="213"/>
      <c r="S82" s="213"/>
      <c r="T82" s="213"/>
      <c r="U82" s="213"/>
      <c r="V82" s="213"/>
      <c r="W82" s="213"/>
      <c r="X82" s="213"/>
      <c r="Y82" s="213"/>
      <c r="Z82" s="213"/>
      <c r="AA82" s="213"/>
      <c r="AB82" s="213"/>
      <c r="AC82" s="213"/>
      <c r="AD82" s="213"/>
      <c r="AE82" s="213"/>
      <c r="AF82" s="213"/>
      <c r="AG82" s="213"/>
      <c r="AH82" s="213"/>
      <c r="AI82" s="213"/>
      <c r="AJ82" s="213"/>
      <c r="AK82" s="213"/>
      <c r="AL82" s="213"/>
      <c r="AM82" s="213"/>
      <c r="AN82" s="213"/>
      <c r="AO82" s="213"/>
      <c r="AP82" s="213"/>
      <c r="AQ82" s="213"/>
      <c r="AR82" s="213"/>
      <c r="AS82" s="213"/>
      <c r="AT82" s="213"/>
      <c r="AU82" s="213"/>
      <c r="AV82" s="184"/>
      <c r="BC82" s="157"/>
      <c r="BD82" s="157"/>
    </row>
    <row r="83" spans="1:56" s="150" customFormat="1" ht="14.4" customHeight="1" x14ac:dyDescent="0.3">
      <c r="A83" s="150">
        <v>9</v>
      </c>
      <c r="B83" s="184"/>
      <c r="C83" s="213" t="s">
        <v>1580</v>
      </c>
      <c r="D83" s="213"/>
      <c r="E83" s="213"/>
      <c r="F83" s="213"/>
      <c r="G83" s="213" t="s">
        <v>1572</v>
      </c>
      <c r="H83" s="213"/>
      <c r="I83" s="213"/>
      <c r="J83" s="213"/>
      <c r="K83" s="213"/>
      <c r="L83" s="213"/>
      <c r="M83" s="213"/>
      <c r="N83" s="213"/>
      <c r="O83" s="213"/>
      <c r="P83" s="213"/>
      <c r="Q83" s="213"/>
      <c r="R83" s="213"/>
      <c r="S83" s="213"/>
      <c r="T83" s="213"/>
      <c r="U83" s="213"/>
      <c r="V83" s="213"/>
      <c r="W83" s="213"/>
      <c r="X83" s="213"/>
      <c r="Y83" s="213"/>
      <c r="Z83" s="213"/>
      <c r="AA83" s="213"/>
      <c r="AB83" s="213"/>
      <c r="AC83" s="213"/>
      <c r="AD83" s="213"/>
      <c r="AE83" s="213"/>
      <c r="AF83" s="213"/>
      <c r="AG83" s="213"/>
      <c r="AH83" s="213"/>
      <c r="AI83" s="213"/>
      <c r="AJ83" s="213"/>
      <c r="AK83" s="213"/>
      <c r="AL83" s="213"/>
      <c r="AM83" s="213"/>
      <c r="AN83" s="213"/>
      <c r="AO83" s="213"/>
      <c r="AP83" s="213"/>
      <c r="AQ83" s="213"/>
      <c r="AR83" s="213"/>
      <c r="AS83" s="213"/>
      <c r="AT83" s="213"/>
      <c r="AU83" s="213"/>
      <c r="AV83" s="184"/>
      <c r="BC83" s="157"/>
      <c r="BD83" s="157"/>
    </row>
    <row r="84" spans="1:56" s="150" customFormat="1" ht="14.4" customHeight="1" x14ac:dyDescent="0.3">
      <c r="A84" s="150">
        <v>10</v>
      </c>
      <c r="B84" s="184"/>
      <c r="C84" s="213" t="s">
        <v>1581</v>
      </c>
      <c r="D84" s="213"/>
      <c r="E84" s="213"/>
      <c r="F84" s="213"/>
      <c r="G84" s="213" t="s">
        <v>1572</v>
      </c>
      <c r="H84" s="213"/>
      <c r="I84" s="213"/>
      <c r="J84" s="213"/>
      <c r="K84" s="213"/>
      <c r="L84" s="213"/>
      <c r="M84" s="213"/>
      <c r="N84" s="213"/>
      <c r="O84" s="213"/>
      <c r="P84" s="213"/>
      <c r="Q84" s="213"/>
      <c r="R84" s="213"/>
      <c r="S84" s="213"/>
      <c r="T84" s="213"/>
      <c r="U84" s="213"/>
      <c r="V84" s="213"/>
      <c r="W84" s="213"/>
      <c r="X84" s="213"/>
      <c r="Y84" s="213"/>
      <c r="Z84" s="213"/>
      <c r="AA84" s="213"/>
      <c r="AB84" s="213"/>
      <c r="AC84" s="213"/>
      <c r="AD84" s="213"/>
      <c r="AE84" s="213"/>
      <c r="AF84" s="213"/>
      <c r="AG84" s="213"/>
      <c r="AH84" s="213"/>
      <c r="AI84" s="213"/>
      <c r="AJ84" s="213"/>
      <c r="AK84" s="213"/>
      <c r="AL84" s="213"/>
      <c r="AM84" s="213"/>
      <c r="AN84" s="213"/>
      <c r="AO84" s="213"/>
      <c r="AP84" s="213"/>
      <c r="AQ84" s="213"/>
      <c r="AR84" s="213"/>
      <c r="AS84" s="213"/>
      <c r="AT84" s="213"/>
      <c r="AU84" s="213"/>
      <c r="AV84" s="184"/>
      <c r="BC84" s="157"/>
      <c r="BD84" s="157"/>
    </row>
    <row r="85" spans="1:56" s="150" customFormat="1" ht="14.4" customHeight="1" x14ac:dyDescent="0.3">
      <c r="A85" s="150">
        <v>11</v>
      </c>
      <c r="B85" s="184"/>
      <c r="C85" s="213" t="s">
        <v>1582</v>
      </c>
      <c r="D85" s="213"/>
      <c r="E85" s="213"/>
      <c r="F85" s="213"/>
      <c r="G85" s="213" t="s">
        <v>1572</v>
      </c>
      <c r="H85" s="213"/>
      <c r="I85" s="213"/>
      <c r="J85" s="213"/>
      <c r="K85" s="213"/>
      <c r="L85" s="213"/>
      <c r="M85" s="213"/>
      <c r="N85" s="213"/>
      <c r="O85" s="213"/>
      <c r="P85" s="213"/>
      <c r="Q85" s="213"/>
      <c r="R85" s="213"/>
      <c r="S85" s="213"/>
      <c r="T85" s="213"/>
      <c r="U85" s="213"/>
      <c r="V85" s="213"/>
      <c r="W85" s="213"/>
      <c r="X85" s="213"/>
      <c r="Y85" s="213"/>
      <c r="Z85" s="213"/>
      <c r="AA85" s="213"/>
      <c r="AB85" s="213"/>
      <c r="AC85" s="213"/>
      <c r="AD85" s="213"/>
      <c r="AE85" s="213"/>
      <c r="AF85" s="213"/>
      <c r="AG85" s="213"/>
      <c r="AH85" s="213"/>
      <c r="AI85" s="213"/>
      <c r="AJ85" s="213"/>
      <c r="AK85" s="213"/>
      <c r="AL85" s="213"/>
      <c r="AM85" s="213"/>
      <c r="AN85" s="213"/>
      <c r="AO85" s="213"/>
      <c r="AP85" s="213"/>
      <c r="AQ85" s="213"/>
      <c r="AR85" s="213"/>
      <c r="AS85" s="213"/>
      <c r="AT85" s="213"/>
      <c r="AU85" s="213"/>
      <c r="AV85" s="184"/>
      <c r="BC85" s="157"/>
      <c r="BD85" s="157"/>
    </row>
    <row r="86" spans="1:56" s="150" customFormat="1" ht="14.4" customHeight="1" x14ac:dyDescent="0.3">
      <c r="A86" s="150">
        <v>12</v>
      </c>
      <c r="B86" s="184"/>
      <c r="C86" s="213" t="s">
        <v>1583</v>
      </c>
      <c r="D86" s="213"/>
      <c r="E86" s="213"/>
      <c r="F86" s="213"/>
      <c r="G86" s="213" t="s">
        <v>1572</v>
      </c>
      <c r="H86" s="213"/>
      <c r="I86" s="213"/>
      <c r="J86" s="213"/>
      <c r="K86" s="213"/>
      <c r="L86" s="213"/>
      <c r="M86" s="213"/>
      <c r="N86" s="213"/>
      <c r="O86" s="213"/>
      <c r="P86" s="213"/>
      <c r="Q86" s="213"/>
      <c r="R86" s="213"/>
      <c r="S86" s="213"/>
      <c r="T86" s="213"/>
      <c r="U86" s="213"/>
      <c r="V86" s="213"/>
      <c r="W86" s="213"/>
      <c r="X86" s="213"/>
      <c r="Y86" s="213"/>
      <c r="Z86" s="213"/>
      <c r="AA86" s="213"/>
      <c r="AB86" s="213"/>
      <c r="AC86" s="213"/>
      <c r="AD86" s="213"/>
      <c r="AE86" s="213"/>
      <c r="AF86" s="213"/>
      <c r="AG86" s="213"/>
      <c r="AH86" s="213"/>
      <c r="AI86" s="213"/>
      <c r="AJ86" s="213"/>
      <c r="AK86" s="213"/>
      <c r="AL86" s="213"/>
      <c r="AM86" s="213"/>
      <c r="AN86" s="213"/>
      <c r="AO86" s="213"/>
      <c r="AP86" s="213"/>
      <c r="AQ86" s="213"/>
      <c r="AR86" s="213"/>
      <c r="AS86" s="213"/>
      <c r="AT86" s="213"/>
      <c r="AU86" s="213"/>
      <c r="AV86" s="184"/>
      <c r="BC86" s="157"/>
      <c r="BD86" s="157"/>
    </row>
    <row r="87" spans="1:56" s="150" customFormat="1" ht="14.4" customHeight="1" x14ac:dyDescent="0.3">
      <c r="A87" s="150">
        <v>13</v>
      </c>
      <c r="B87" s="184"/>
      <c r="C87" s="213" t="s">
        <v>1584</v>
      </c>
      <c r="D87" s="213"/>
      <c r="E87" s="213"/>
      <c r="F87" s="213"/>
      <c r="G87" s="213" t="s">
        <v>1572</v>
      </c>
      <c r="H87" s="213"/>
      <c r="I87" s="213"/>
      <c r="J87" s="213"/>
      <c r="K87" s="213"/>
      <c r="L87" s="213"/>
      <c r="M87" s="213"/>
      <c r="N87" s="213"/>
      <c r="O87" s="213"/>
      <c r="P87" s="213"/>
      <c r="Q87" s="213"/>
      <c r="R87" s="213"/>
      <c r="S87" s="213"/>
      <c r="T87" s="213"/>
      <c r="U87" s="213"/>
      <c r="V87" s="213"/>
      <c r="W87" s="213"/>
      <c r="X87" s="213"/>
      <c r="Y87" s="213"/>
      <c r="Z87" s="213"/>
      <c r="AA87" s="213"/>
      <c r="AB87" s="213"/>
      <c r="AC87" s="213"/>
      <c r="AD87" s="213"/>
      <c r="AE87" s="213"/>
      <c r="AF87" s="213"/>
      <c r="AG87" s="213"/>
      <c r="AH87" s="213"/>
      <c r="AI87" s="213"/>
      <c r="AJ87" s="213"/>
      <c r="AK87" s="213"/>
      <c r="AL87" s="213"/>
      <c r="AM87" s="213"/>
      <c r="AN87" s="213"/>
      <c r="AO87" s="213"/>
      <c r="AP87" s="213"/>
      <c r="AQ87" s="213"/>
      <c r="AR87" s="213"/>
      <c r="AS87" s="213"/>
      <c r="AT87" s="213"/>
      <c r="AU87" s="213"/>
      <c r="AV87" s="184"/>
      <c r="BC87" s="157"/>
      <c r="BD87" s="157"/>
    </row>
    <row r="88" spans="1:56" s="150" customFormat="1" ht="14.4" customHeight="1" x14ac:dyDescent="0.3">
      <c r="A88" s="150">
        <v>14</v>
      </c>
      <c r="B88" s="184"/>
      <c r="C88" s="213" t="s">
        <v>1585</v>
      </c>
      <c r="D88" s="213"/>
      <c r="E88" s="213"/>
      <c r="F88" s="213"/>
      <c r="G88" s="213" t="s">
        <v>1572</v>
      </c>
      <c r="H88" s="213"/>
      <c r="I88" s="213"/>
      <c r="J88" s="213"/>
      <c r="K88" s="213"/>
      <c r="L88" s="213"/>
      <c r="M88" s="213"/>
      <c r="N88" s="213"/>
      <c r="O88" s="213"/>
      <c r="P88" s="213"/>
      <c r="Q88" s="213"/>
      <c r="R88" s="213"/>
      <c r="S88" s="213"/>
      <c r="T88" s="213"/>
      <c r="U88" s="213"/>
      <c r="V88" s="213"/>
      <c r="W88" s="213"/>
      <c r="X88" s="213"/>
      <c r="Y88" s="213"/>
      <c r="Z88" s="213"/>
      <c r="AA88" s="213"/>
      <c r="AB88" s="213"/>
      <c r="AC88" s="213"/>
      <c r="AD88" s="213"/>
      <c r="AE88" s="213"/>
      <c r="AF88" s="213"/>
      <c r="AG88" s="213"/>
      <c r="AH88" s="213"/>
      <c r="AI88" s="213"/>
      <c r="AJ88" s="213"/>
      <c r="AK88" s="213"/>
      <c r="AL88" s="213"/>
      <c r="AM88" s="213"/>
      <c r="AN88" s="213"/>
      <c r="AO88" s="213"/>
      <c r="AP88" s="213"/>
      <c r="AQ88" s="213"/>
      <c r="AR88" s="213"/>
      <c r="AS88" s="213"/>
      <c r="AT88" s="213"/>
      <c r="AU88" s="213"/>
      <c r="AV88" s="184"/>
      <c r="BC88" s="157"/>
      <c r="BD88" s="157"/>
    </row>
    <row r="89" spans="1:56" s="150" customFormat="1" ht="14.4" customHeight="1" x14ac:dyDescent="0.3">
      <c r="A89" s="150">
        <v>15</v>
      </c>
      <c r="B89" s="184"/>
      <c r="C89" s="213" t="s">
        <v>1586</v>
      </c>
      <c r="D89" s="213"/>
      <c r="E89" s="213"/>
      <c r="F89" s="213"/>
      <c r="G89" s="213" t="s">
        <v>1572</v>
      </c>
      <c r="H89" s="213"/>
      <c r="I89" s="213"/>
      <c r="J89" s="213"/>
      <c r="K89" s="213"/>
      <c r="L89" s="213"/>
      <c r="M89" s="213"/>
      <c r="N89" s="213"/>
      <c r="O89" s="213"/>
      <c r="P89" s="213"/>
      <c r="Q89" s="213"/>
      <c r="R89" s="213"/>
      <c r="S89" s="213"/>
      <c r="T89" s="213"/>
      <c r="U89" s="213"/>
      <c r="V89" s="213"/>
      <c r="W89" s="213"/>
      <c r="X89" s="213"/>
      <c r="Y89" s="213"/>
      <c r="Z89" s="213"/>
      <c r="AA89" s="213"/>
      <c r="AB89" s="213"/>
      <c r="AC89" s="213"/>
      <c r="AD89" s="213"/>
      <c r="AE89" s="213"/>
      <c r="AF89" s="213"/>
      <c r="AG89" s="213"/>
      <c r="AH89" s="213"/>
      <c r="AI89" s="213"/>
      <c r="AJ89" s="213"/>
      <c r="AK89" s="213"/>
      <c r="AL89" s="213"/>
      <c r="AM89" s="213"/>
      <c r="AN89" s="213"/>
      <c r="AO89" s="213"/>
      <c r="AP89" s="213"/>
      <c r="AQ89" s="213"/>
      <c r="AR89" s="213"/>
      <c r="AS89" s="213"/>
      <c r="AT89" s="213"/>
      <c r="AU89" s="213"/>
      <c r="AV89" s="184"/>
      <c r="BC89" s="157"/>
      <c r="BD89" s="157"/>
    </row>
    <row r="90" spans="1:56" s="150" customFormat="1" ht="14.4" customHeight="1" x14ac:dyDescent="0.3">
      <c r="A90" s="150">
        <v>16</v>
      </c>
      <c r="B90" s="184"/>
      <c r="C90" s="213" t="s">
        <v>1587</v>
      </c>
      <c r="D90" s="213"/>
      <c r="E90" s="213"/>
      <c r="F90" s="213"/>
      <c r="G90" s="213" t="s">
        <v>1572</v>
      </c>
      <c r="H90" s="213"/>
      <c r="I90" s="213"/>
      <c r="J90" s="213"/>
      <c r="K90" s="213"/>
      <c r="L90" s="213"/>
      <c r="M90" s="213"/>
      <c r="N90" s="213"/>
      <c r="O90" s="213"/>
      <c r="P90" s="213"/>
      <c r="Q90" s="213"/>
      <c r="R90" s="213"/>
      <c r="S90" s="213"/>
      <c r="T90" s="213"/>
      <c r="U90" s="213"/>
      <c r="V90" s="213"/>
      <c r="W90" s="213"/>
      <c r="X90" s="213"/>
      <c r="Y90" s="213"/>
      <c r="Z90" s="213"/>
      <c r="AA90" s="213"/>
      <c r="AB90" s="213"/>
      <c r="AC90" s="213"/>
      <c r="AD90" s="213"/>
      <c r="AE90" s="213"/>
      <c r="AF90" s="213"/>
      <c r="AG90" s="213"/>
      <c r="AH90" s="213"/>
      <c r="AI90" s="213"/>
      <c r="AJ90" s="213"/>
      <c r="AK90" s="213"/>
      <c r="AL90" s="213"/>
      <c r="AM90" s="213"/>
      <c r="AN90" s="213"/>
      <c r="AO90" s="213"/>
      <c r="AP90" s="213"/>
      <c r="AQ90" s="213"/>
      <c r="AR90" s="213"/>
      <c r="AS90" s="213"/>
      <c r="AT90" s="213"/>
      <c r="AU90" s="213"/>
      <c r="AV90" s="184"/>
      <c r="BC90" s="157"/>
      <c r="BD90" s="157"/>
    </row>
    <row r="91" spans="1:56" s="150" customFormat="1" ht="14.4" customHeight="1" x14ac:dyDescent="0.3">
      <c r="A91" s="150">
        <v>17</v>
      </c>
      <c r="B91" s="184"/>
      <c r="C91" s="213" t="s">
        <v>1588</v>
      </c>
      <c r="D91" s="213"/>
      <c r="E91" s="213"/>
      <c r="F91" s="213"/>
      <c r="G91" s="213" t="s">
        <v>1572</v>
      </c>
      <c r="H91" s="213"/>
      <c r="I91" s="213"/>
      <c r="J91" s="213"/>
      <c r="K91" s="213"/>
      <c r="L91" s="213"/>
      <c r="M91" s="213"/>
      <c r="N91" s="213"/>
      <c r="O91" s="213"/>
      <c r="P91" s="213"/>
      <c r="Q91" s="213"/>
      <c r="R91" s="213"/>
      <c r="S91" s="213"/>
      <c r="T91" s="213"/>
      <c r="U91" s="213"/>
      <c r="V91" s="213"/>
      <c r="W91" s="213"/>
      <c r="X91" s="213"/>
      <c r="Y91" s="213"/>
      <c r="Z91" s="213"/>
      <c r="AA91" s="213"/>
      <c r="AB91" s="213"/>
      <c r="AC91" s="213"/>
      <c r="AD91" s="213"/>
      <c r="AE91" s="213"/>
      <c r="AF91" s="213"/>
      <c r="AG91" s="213"/>
      <c r="AH91" s="213"/>
      <c r="AI91" s="213"/>
      <c r="AJ91" s="213"/>
      <c r="AK91" s="213"/>
      <c r="AL91" s="213"/>
      <c r="AM91" s="213"/>
      <c r="AN91" s="213"/>
      <c r="AO91" s="213"/>
      <c r="AP91" s="213"/>
      <c r="AQ91" s="213"/>
      <c r="AR91" s="213"/>
      <c r="AS91" s="213"/>
      <c r="AT91" s="213"/>
      <c r="AU91" s="213"/>
      <c r="AV91" s="184"/>
      <c r="BC91" s="157"/>
      <c r="BD91" s="157"/>
    </row>
    <row r="92" spans="1:56" s="150" customFormat="1" ht="14.4" customHeight="1" x14ac:dyDescent="0.3">
      <c r="A92" s="150">
        <v>18</v>
      </c>
      <c r="B92" s="184"/>
      <c r="C92" s="213" t="s">
        <v>1589</v>
      </c>
      <c r="D92" s="213"/>
      <c r="E92" s="213"/>
      <c r="F92" s="213"/>
      <c r="G92" s="213" t="s">
        <v>1572</v>
      </c>
      <c r="H92" s="213"/>
      <c r="I92" s="213"/>
      <c r="J92" s="213"/>
      <c r="K92" s="213"/>
      <c r="L92" s="213"/>
      <c r="M92" s="213"/>
      <c r="N92" s="213"/>
      <c r="O92" s="213"/>
      <c r="P92" s="213"/>
      <c r="Q92" s="213"/>
      <c r="R92" s="213"/>
      <c r="S92" s="213"/>
      <c r="T92" s="213"/>
      <c r="U92" s="213"/>
      <c r="V92" s="213"/>
      <c r="W92" s="213"/>
      <c r="X92" s="213"/>
      <c r="Y92" s="213"/>
      <c r="Z92" s="213"/>
      <c r="AA92" s="213"/>
      <c r="AB92" s="213"/>
      <c r="AC92" s="213"/>
      <c r="AD92" s="213"/>
      <c r="AE92" s="213"/>
      <c r="AF92" s="213"/>
      <c r="AG92" s="213"/>
      <c r="AH92" s="213"/>
      <c r="AI92" s="213"/>
      <c r="AJ92" s="213"/>
      <c r="AK92" s="213"/>
      <c r="AL92" s="213"/>
      <c r="AM92" s="213"/>
      <c r="AN92" s="213"/>
      <c r="AO92" s="213"/>
      <c r="AP92" s="213"/>
      <c r="AQ92" s="213"/>
      <c r="AR92" s="213"/>
      <c r="AS92" s="213"/>
      <c r="AT92" s="213"/>
      <c r="AU92" s="213"/>
      <c r="AV92" s="184"/>
      <c r="BC92" s="157"/>
      <c r="BD92" s="157"/>
    </row>
    <row r="93" spans="1:56" s="150" customFormat="1" ht="14.4" customHeight="1" x14ac:dyDescent="0.3">
      <c r="A93" s="150">
        <v>19</v>
      </c>
      <c r="B93" s="184"/>
      <c r="C93" s="213" t="s">
        <v>1590</v>
      </c>
      <c r="D93" s="213"/>
      <c r="E93" s="213"/>
      <c r="F93" s="213"/>
      <c r="G93" s="213" t="s">
        <v>1572</v>
      </c>
      <c r="H93" s="213"/>
      <c r="I93" s="213"/>
      <c r="J93" s="213"/>
      <c r="K93" s="213"/>
      <c r="L93" s="213"/>
      <c r="M93" s="213"/>
      <c r="N93" s="213"/>
      <c r="O93" s="213"/>
      <c r="P93" s="213"/>
      <c r="Q93" s="213"/>
      <c r="R93" s="213"/>
      <c r="S93" s="213"/>
      <c r="T93" s="213"/>
      <c r="U93" s="213"/>
      <c r="V93" s="213"/>
      <c r="W93" s="213"/>
      <c r="X93" s="213"/>
      <c r="Y93" s="213"/>
      <c r="Z93" s="213"/>
      <c r="AA93" s="213"/>
      <c r="AB93" s="213"/>
      <c r="AC93" s="213"/>
      <c r="AD93" s="213"/>
      <c r="AE93" s="213"/>
      <c r="AF93" s="213"/>
      <c r="AG93" s="213"/>
      <c r="AH93" s="213"/>
      <c r="AI93" s="213"/>
      <c r="AJ93" s="213"/>
      <c r="AK93" s="213"/>
      <c r="AL93" s="213"/>
      <c r="AM93" s="213"/>
      <c r="AN93" s="213"/>
      <c r="AO93" s="213"/>
      <c r="AP93" s="213"/>
      <c r="AQ93" s="213"/>
      <c r="AR93" s="213"/>
      <c r="AS93" s="213"/>
      <c r="AT93" s="213"/>
      <c r="AU93" s="213"/>
      <c r="AV93" s="184"/>
      <c r="BC93" s="157"/>
      <c r="BD93" s="157"/>
    </row>
    <row r="94" spans="1:56" s="150" customFormat="1" ht="14.4" customHeight="1" x14ac:dyDescent="0.3">
      <c r="A94" s="150">
        <v>20</v>
      </c>
      <c r="B94" s="184"/>
      <c r="C94" s="213" t="s">
        <v>1591</v>
      </c>
      <c r="D94" s="213"/>
      <c r="E94" s="213"/>
      <c r="F94" s="213"/>
      <c r="G94" s="213" t="s">
        <v>1572</v>
      </c>
      <c r="H94" s="213"/>
      <c r="I94" s="213"/>
      <c r="J94" s="213"/>
      <c r="K94" s="213"/>
      <c r="L94" s="213"/>
      <c r="M94" s="213"/>
      <c r="N94" s="213"/>
      <c r="O94" s="213"/>
      <c r="P94" s="213"/>
      <c r="Q94" s="213"/>
      <c r="R94" s="213"/>
      <c r="S94" s="213"/>
      <c r="T94" s="213"/>
      <c r="U94" s="213"/>
      <c r="V94" s="213"/>
      <c r="W94" s="213"/>
      <c r="X94" s="213"/>
      <c r="Y94" s="213"/>
      <c r="Z94" s="213"/>
      <c r="AA94" s="213"/>
      <c r="AB94" s="213"/>
      <c r="AC94" s="213"/>
      <c r="AD94" s="213"/>
      <c r="AE94" s="213"/>
      <c r="AF94" s="213"/>
      <c r="AG94" s="213"/>
      <c r="AH94" s="213"/>
      <c r="AI94" s="213"/>
      <c r="AJ94" s="213"/>
      <c r="AK94" s="213"/>
      <c r="AL94" s="213"/>
      <c r="AM94" s="213"/>
      <c r="AN94" s="213"/>
      <c r="AO94" s="213"/>
      <c r="AP94" s="213"/>
      <c r="AQ94" s="213"/>
      <c r="AR94" s="213"/>
      <c r="AS94" s="213"/>
      <c r="AT94" s="213"/>
      <c r="AU94" s="213"/>
      <c r="AV94" s="184"/>
      <c r="BC94" s="157"/>
      <c r="BD94" s="157"/>
    </row>
    <row r="95" spans="1:56" s="150" customFormat="1" ht="14.4" customHeight="1" x14ac:dyDescent="0.3">
      <c r="A95" s="150">
        <v>21</v>
      </c>
      <c r="B95" s="184"/>
      <c r="C95" s="213" t="s">
        <v>1592</v>
      </c>
      <c r="D95" s="213"/>
      <c r="E95" s="213"/>
      <c r="F95" s="213"/>
      <c r="G95" s="213" t="s">
        <v>1572</v>
      </c>
      <c r="H95" s="213"/>
      <c r="I95" s="213"/>
      <c r="J95" s="213"/>
      <c r="K95" s="213"/>
      <c r="L95" s="213"/>
      <c r="M95" s="213"/>
      <c r="N95" s="213"/>
      <c r="O95" s="213"/>
      <c r="P95" s="213"/>
      <c r="Q95" s="213"/>
      <c r="R95" s="213"/>
      <c r="S95" s="213"/>
      <c r="T95" s="213"/>
      <c r="U95" s="213"/>
      <c r="V95" s="213"/>
      <c r="W95" s="213"/>
      <c r="X95" s="213"/>
      <c r="Y95" s="213"/>
      <c r="Z95" s="213"/>
      <c r="AA95" s="213"/>
      <c r="AB95" s="213"/>
      <c r="AC95" s="213"/>
      <c r="AD95" s="213"/>
      <c r="AE95" s="213"/>
      <c r="AF95" s="213"/>
      <c r="AG95" s="213"/>
      <c r="AH95" s="213"/>
      <c r="AI95" s="213"/>
      <c r="AJ95" s="213"/>
      <c r="AK95" s="213"/>
      <c r="AL95" s="213"/>
      <c r="AM95" s="213"/>
      <c r="AN95" s="213"/>
      <c r="AO95" s="213"/>
      <c r="AP95" s="213"/>
      <c r="AQ95" s="213"/>
      <c r="AR95" s="213"/>
      <c r="AS95" s="213"/>
      <c r="AT95" s="213"/>
      <c r="AU95" s="213"/>
      <c r="AV95" s="184"/>
      <c r="BC95" s="157"/>
      <c r="BD95" s="157"/>
    </row>
    <row r="96" spans="1:56" s="150" customFormat="1" ht="14.4" customHeight="1" x14ac:dyDescent="0.3">
      <c r="A96" s="150">
        <v>22</v>
      </c>
      <c r="B96" s="184"/>
      <c r="C96" s="213" t="s">
        <v>1593</v>
      </c>
      <c r="D96" s="213"/>
      <c r="E96" s="213"/>
      <c r="F96" s="213"/>
      <c r="G96" s="213" t="s">
        <v>1572</v>
      </c>
      <c r="H96" s="213"/>
      <c r="I96" s="213"/>
      <c r="J96" s="213"/>
      <c r="K96" s="213"/>
      <c r="L96" s="213"/>
      <c r="M96" s="213"/>
      <c r="N96" s="213"/>
      <c r="O96" s="213"/>
      <c r="P96" s="213"/>
      <c r="Q96" s="213"/>
      <c r="R96" s="213"/>
      <c r="S96" s="213"/>
      <c r="T96" s="213"/>
      <c r="U96" s="213"/>
      <c r="V96" s="213"/>
      <c r="W96" s="213"/>
      <c r="X96" s="213"/>
      <c r="Y96" s="213"/>
      <c r="Z96" s="213"/>
      <c r="AA96" s="213"/>
      <c r="AB96" s="213"/>
      <c r="AC96" s="213"/>
      <c r="AD96" s="213"/>
      <c r="AE96" s="213"/>
      <c r="AF96" s="213"/>
      <c r="AG96" s="213"/>
      <c r="AH96" s="213"/>
      <c r="AI96" s="213"/>
      <c r="AJ96" s="213"/>
      <c r="AK96" s="213"/>
      <c r="AL96" s="213"/>
      <c r="AM96" s="213"/>
      <c r="AN96" s="213"/>
      <c r="AO96" s="213"/>
      <c r="AP96" s="213"/>
      <c r="AQ96" s="213"/>
      <c r="AR96" s="213"/>
      <c r="AS96" s="213"/>
      <c r="AT96" s="213"/>
      <c r="AU96" s="213"/>
      <c r="AV96" s="184"/>
      <c r="BC96" s="157"/>
      <c r="BD96" s="157"/>
    </row>
    <row r="97" spans="1:56" s="150" customFormat="1" ht="14.4" customHeight="1" x14ac:dyDescent="0.3">
      <c r="A97" s="150">
        <v>23</v>
      </c>
      <c r="B97" s="184"/>
      <c r="C97" s="213" t="s">
        <v>1594</v>
      </c>
      <c r="D97" s="213"/>
      <c r="E97" s="213"/>
      <c r="F97" s="213"/>
      <c r="G97" s="213" t="s">
        <v>1572</v>
      </c>
      <c r="H97" s="213"/>
      <c r="I97" s="213"/>
      <c r="J97" s="213"/>
      <c r="K97" s="213"/>
      <c r="L97" s="213"/>
      <c r="M97" s="213"/>
      <c r="N97" s="213"/>
      <c r="O97" s="213"/>
      <c r="P97" s="213"/>
      <c r="Q97" s="213"/>
      <c r="R97" s="213"/>
      <c r="S97" s="213"/>
      <c r="T97" s="213"/>
      <c r="U97" s="213"/>
      <c r="V97" s="213"/>
      <c r="W97" s="213"/>
      <c r="X97" s="213"/>
      <c r="Y97" s="213"/>
      <c r="Z97" s="213"/>
      <c r="AA97" s="213"/>
      <c r="AB97" s="213"/>
      <c r="AC97" s="213"/>
      <c r="AD97" s="213"/>
      <c r="AE97" s="213"/>
      <c r="AF97" s="213"/>
      <c r="AG97" s="213"/>
      <c r="AH97" s="213"/>
      <c r="AI97" s="213"/>
      <c r="AJ97" s="213"/>
      <c r="AK97" s="213"/>
      <c r="AL97" s="213"/>
      <c r="AM97" s="213"/>
      <c r="AN97" s="213"/>
      <c r="AO97" s="213"/>
      <c r="AP97" s="213"/>
      <c r="AQ97" s="213"/>
      <c r="AR97" s="213"/>
      <c r="AS97" s="213"/>
      <c r="AT97" s="213"/>
      <c r="AU97" s="213"/>
      <c r="AV97" s="184"/>
      <c r="BC97" s="157"/>
      <c r="BD97" s="157"/>
    </row>
    <row r="98" spans="1:56" s="150" customFormat="1" ht="14.4" customHeight="1" x14ac:dyDescent="0.3">
      <c r="A98" s="150">
        <v>24</v>
      </c>
      <c r="B98" s="184"/>
      <c r="C98" s="213" t="s">
        <v>1595</v>
      </c>
      <c r="D98" s="213"/>
      <c r="E98" s="213"/>
      <c r="F98" s="213"/>
      <c r="G98" s="213" t="s">
        <v>1572</v>
      </c>
      <c r="H98" s="213"/>
      <c r="I98" s="213"/>
      <c r="J98" s="213"/>
      <c r="K98" s="213"/>
      <c r="L98" s="213"/>
      <c r="M98" s="213"/>
      <c r="N98" s="213"/>
      <c r="O98" s="213"/>
      <c r="P98" s="213"/>
      <c r="Q98" s="213"/>
      <c r="R98" s="213"/>
      <c r="S98" s="213"/>
      <c r="T98" s="213"/>
      <c r="U98" s="213"/>
      <c r="V98" s="213"/>
      <c r="W98" s="213"/>
      <c r="X98" s="213"/>
      <c r="Y98" s="213"/>
      <c r="Z98" s="213"/>
      <c r="AA98" s="213"/>
      <c r="AB98" s="213"/>
      <c r="AC98" s="213"/>
      <c r="AD98" s="213"/>
      <c r="AE98" s="213"/>
      <c r="AF98" s="213"/>
      <c r="AG98" s="213"/>
      <c r="AH98" s="213"/>
      <c r="AI98" s="213"/>
      <c r="AJ98" s="213"/>
      <c r="AK98" s="213"/>
      <c r="AL98" s="213"/>
      <c r="AM98" s="213"/>
      <c r="AN98" s="213"/>
      <c r="AO98" s="213"/>
      <c r="AP98" s="213"/>
      <c r="AQ98" s="213"/>
      <c r="AR98" s="213"/>
      <c r="AS98" s="213"/>
      <c r="AT98" s="213"/>
      <c r="AU98" s="213"/>
      <c r="AV98" s="184"/>
      <c r="BC98" s="157"/>
      <c r="BD98" s="157"/>
    </row>
    <row r="99" spans="1:56" s="150" customFormat="1" ht="14.4" customHeight="1" x14ac:dyDescent="0.3">
      <c r="A99" s="150">
        <v>25</v>
      </c>
      <c r="B99" s="184"/>
      <c r="C99" s="213" t="s">
        <v>1596</v>
      </c>
      <c r="D99" s="213"/>
      <c r="E99" s="213"/>
      <c r="F99" s="213"/>
      <c r="G99" s="213" t="s">
        <v>1572</v>
      </c>
      <c r="H99" s="213"/>
      <c r="I99" s="213"/>
      <c r="J99" s="213"/>
      <c r="K99" s="213"/>
      <c r="L99" s="213"/>
      <c r="M99" s="213"/>
      <c r="N99" s="213"/>
      <c r="O99" s="213"/>
      <c r="P99" s="213"/>
      <c r="Q99" s="213"/>
      <c r="R99" s="213"/>
      <c r="S99" s="213"/>
      <c r="T99" s="213"/>
      <c r="U99" s="213"/>
      <c r="V99" s="213"/>
      <c r="W99" s="213"/>
      <c r="X99" s="213"/>
      <c r="Y99" s="213"/>
      <c r="Z99" s="213"/>
      <c r="AA99" s="213"/>
      <c r="AB99" s="213"/>
      <c r="AC99" s="213"/>
      <c r="AD99" s="213"/>
      <c r="AE99" s="213"/>
      <c r="AF99" s="213"/>
      <c r="AG99" s="213"/>
      <c r="AH99" s="213"/>
      <c r="AI99" s="213"/>
      <c r="AJ99" s="213"/>
      <c r="AK99" s="213"/>
      <c r="AL99" s="213"/>
      <c r="AM99" s="213"/>
      <c r="AN99" s="213"/>
      <c r="AO99" s="213"/>
      <c r="AP99" s="213"/>
      <c r="AQ99" s="213"/>
      <c r="AR99" s="213"/>
      <c r="AS99" s="213"/>
      <c r="AT99" s="213"/>
      <c r="AU99" s="213"/>
      <c r="AV99" s="184"/>
      <c r="BC99" s="157"/>
      <c r="BD99" s="157"/>
    </row>
    <row r="100" spans="1:56" s="150" customFormat="1" ht="14.4" customHeight="1" x14ac:dyDescent="0.3">
      <c r="A100" s="150">
        <v>26</v>
      </c>
      <c r="B100" s="184"/>
      <c r="C100" s="213" t="s">
        <v>1597</v>
      </c>
      <c r="D100" s="213"/>
      <c r="E100" s="213"/>
      <c r="F100" s="213"/>
      <c r="G100" s="213" t="s">
        <v>1572</v>
      </c>
      <c r="H100" s="213"/>
      <c r="I100" s="213"/>
      <c r="J100" s="213"/>
      <c r="K100" s="213"/>
      <c r="L100" s="213"/>
      <c r="M100" s="213"/>
      <c r="N100" s="213"/>
      <c r="O100" s="213"/>
      <c r="P100" s="213"/>
      <c r="Q100" s="213"/>
      <c r="R100" s="213"/>
      <c r="S100" s="213"/>
      <c r="T100" s="213"/>
      <c r="U100" s="213"/>
      <c r="V100" s="213"/>
      <c r="W100" s="213"/>
      <c r="X100" s="213"/>
      <c r="Y100" s="213"/>
      <c r="Z100" s="213"/>
      <c r="AA100" s="213"/>
      <c r="AB100" s="213"/>
      <c r="AC100" s="213"/>
      <c r="AD100" s="213"/>
      <c r="AE100" s="213"/>
      <c r="AF100" s="213"/>
      <c r="AG100" s="213"/>
      <c r="AH100" s="213"/>
      <c r="AI100" s="213"/>
      <c r="AJ100" s="213"/>
      <c r="AK100" s="213"/>
      <c r="AL100" s="213"/>
      <c r="AM100" s="213"/>
      <c r="AN100" s="213"/>
      <c r="AO100" s="213"/>
      <c r="AP100" s="213"/>
      <c r="AQ100" s="213"/>
      <c r="AR100" s="213"/>
      <c r="AS100" s="213"/>
      <c r="AT100" s="213"/>
      <c r="AU100" s="213"/>
      <c r="AV100" s="184"/>
      <c r="BC100" s="157"/>
      <c r="BD100" s="157"/>
    </row>
    <row r="101" spans="1:56" s="150" customFormat="1" ht="14.4" customHeight="1" x14ac:dyDescent="0.3">
      <c r="A101" s="150">
        <v>27</v>
      </c>
      <c r="B101" s="184"/>
      <c r="C101" s="213" t="s">
        <v>1598</v>
      </c>
      <c r="D101" s="213"/>
      <c r="E101" s="213"/>
      <c r="F101" s="213"/>
      <c r="G101" s="213" t="s">
        <v>1572</v>
      </c>
      <c r="H101" s="213"/>
      <c r="I101" s="213"/>
      <c r="J101" s="213"/>
      <c r="K101" s="213"/>
      <c r="L101" s="213"/>
      <c r="M101" s="213"/>
      <c r="N101" s="213"/>
      <c r="O101" s="213"/>
      <c r="P101" s="213"/>
      <c r="Q101" s="213"/>
      <c r="R101" s="213"/>
      <c r="S101" s="213"/>
      <c r="T101" s="213"/>
      <c r="U101" s="213"/>
      <c r="V101" s="213"/>
      <c r="W101" s="213"/>
      <c r="X101" s="213"/>
      <c r="Y101" s="213"/>
      <c r="Z101" s="213"/>
      <c r="AA101" s="213"/>
      <c r="AB101" s="213"/>
      <c r="AC101" s="213"/>
      <c r="AD101" s="213"/>
      <c r="AE101" s="213"/>
      <c r="AF101" s="213"/>
      <c r="AG101" s="213"/>
      <c r="AH101" s="213"/>
      <c r="AI101" s="213"/>
      <c r="AJ101" s="213"/>
      <c r="AK101" s="213"/>
      <c r="AL101" s="213"/>
      <c r="AM101" s="213"/>
      <c r="AN101" s="213"/>
      <c r="AO101" s="213"/>
      <c r="AP101" s="213"/>
      <c r="AQ101" s="213"/>
      <c r="AR101" s="213"/>
      <c r="AS101" s="213"/>
      <c r="AT101" s="213"/>
      <c r="AU101" s="213"/>
      <c r="AV101" s="184"/>
      <c r="BC101" s="157"/>
      <c r="BD101" s="157"/>
    </row>
    <row r="102" spans="1:56" s="150" customFormat="1" ht="14.4" customHeight="1" x14ac:dyDescent="0.3">
      <c r="A102" s="150">
        <v>28</v>
      </c>
      <c r="B102" s="184"/>
      <c r="C102" s="213" t="s">
        <v>1599</v>
      </c>
      <c r="D102" s="213"/>
      <c r="E102" s="213"/>
      <c r="F102" s="213"/>
      <c r="G102" s="213" t="s">
        <v>1572</v>
      </c>
      <c r="H102" s="213"/>
      <c r="I102" s="213"/>
      <c r="J102" s="213"/>
      <c r="K102" s="213"/>
      <c r="L102" s="213"/>
      <c r="M102" s="213"/>
      <c r="N102" s="213"/>
      <c r="O102" s="213"/>
      <c r="P102" s="213"/>
      <c r="Q102" s="213"/>
      <c r="R102" s="213"/>
      <c r="S102" s="213"/>
      <c r="T102" s="213"/>
      <c r="U102" s="213"/>
      <c r="V102" s="213"/>
      <c r="W102" s="213"/>
      <c r="X102" s="213"/>
      <c r="Y102" s="213"/>
      <c r="Z102" s="213"/>
      <c r="AA102" s="213"/>
      <c r="AB102" s="213"/>
      <c r="AC102" s="213"/>
      <c r="AD102" s="213"/>
      <c r="AE102" s="213"/>
      <c r="AF102" s="213"/>
      <c r="AG102" s="213"/>
      <c r="AH102" s="213"/>
      <c r="AI102" s="213"/>
      <c r="AJ102" s="213"/>
      <c r="AK102" s="213"/>
      <c r="AL102" s="213"/>
      <c r="AM102" s="213"/>
      <c r="AN102" s="213"/>
      <c r="AO102" s="213"/>
      <c r="AP102" s="213"/>
      <c r="AQ102" s="213"/>
      <c r="AR102" s="213"/>
      <c r="AS102" s="213"/>
      <c r="AT102" s="213"/>
      <c r="AU102" s="213"/>
      <c r="AV102" s="184"/>
      <c r="BC102" s="157"/>
      <c r="BD102" s="157"/>
    </row>
    <row r="103" spans="1:56" s="150" customFormat="1" ht="14.4" customHeight="1" x14ac:dyDescent="0.3">
      <c r="A103" s="150">
        <v>29</v>
      </c>
      <c r="B103" s="184"/>
      <c r="C103" s="213" t="s">
        <v>1600</v>
      </c>
      <c r="D103" s="213"/>
      <c r="E103" s="213"/>
      <c r="F103" s="213"/>
      <c r="G103" s="213" t="s">
        <v>1572</v>
      </c>
      <c r="H103" s="213"/>
      <c r="I103" s="213"/>
      <c r="J103" s="213"/>
      <c r="K103" s="213"/>
      <c r="L103" s="213"/>
      <c r="M103" s="213"/>
      <c r="N103" s="213"/>
      <c r="O103" s="213"/>
      <c r="P103" s="213"/>
      <c r="Q103" s="213"/>
      <c r="R103" s="213"/>
      <c r="S103" s="213"/>
      <c r="T103" s="213"/>
      <c r="U103" s="213"/>
      <c r="V103" s="213"/>
      <c r="W103" s="213"/>
      <c r="X103" s="213"/>
      <c r="Y103" s="213"/>
      <c r="Z103" s="213"/>
      <c r="AA103" s="213"/>
      <c r="AB103" s="213"/>
      <c r="AC103" s="213"/>
      <c r="AD103" s="213"/>
      <c r="AE103" s="213"/>
      <c r="AF103" s="213"/>
      <c r="AG103" s="213"/>
      <c r="AH103" s="213"/>
      <c r="AI103" s="213"/>
      <c r="AJ103" s="213"/>
      <c r="AK103" s="213"/>
      <c r="AL103" s="213"/>
      <c r="AM103" s="213"/>
      <c r="AN103" s="213"/>
      <c r="AO103" s="213"/>
      <c r="AP103" s="213"/>
      <c r="AQ103" s="213"/>
      <c r="AR103" s="213"/>
      <c r="AS103" s="213"/>
      <c r="AT103" s="213"/>
      <c r="AU103" s="213"/>
      <c r="AV103" s="184"/>
      <c r="BC103" s="157"/>
      <c r="BD103" s="157"/>
    </row>
    <row r="104" spans="1:56" s="150" customFormat="1" ht="14.4" customHeight="1" x14ac:dyDescent="0.3">
      <c r="A104" s="150">
        <v>30</v>
      </c>
      <c r="B104" s="184"/>
      <c r="C104" s="213" t="s">
        <v>1601</v>
      </c>
      <c r="D104" s="213"/>
      <c r="E104" s="213"/>
      <c r="F104" s="213"/>
      <c r="G104" s="213" t="s">
        <v>1572</v>
      </c>
      <c r="H104" s="213"/>
      <c r="I104" s="213"/>
      <c r="J104" s="213"/>
      <c r="K104" s="213"/>
      <c r="L104" s="213"/>
      <c r="M104" s="213"/>
      <c r="N104" s="213"/>
      <c r="O104" s="213"/>
      <c r="P104" s="213"/>
      <c r="Q104" s="213"/>
      <c r="R104" s="213"/>
      <c r="S104" s="213"/>
      <c r="T104" s="213"/>
      <c r="U104" s="213"/>
      <c r="V104" s="213"/>
      <c r="W104" s="213"/>
      <c r="X104" s="213"/>
      <c r="Y104" s="213"/>
      <c r="Z104" s="213"/>
      <c r="AA104" s="213"/>
      <c r="AB104" s="213"/>
      <c r="AC104" s="213"/>
      <c r="AD104" s="213"/>
      <c r="AE104" s="213"/>
      <c r="AF104" s="213"/>
      <c r="AG104" s="213"/>
      <c r="AH104" s="213"/>
      <c r="AI104" s="213"/>
      <c r="AJ104" s="213"/>
      <c r="AK104" s="213"/>
      <c r="AL104" s="213"/>
      <c r="AM104" s="213"/>
      <c r="AN104" s="213"/>
      <c r="AO104" s="213"/>
      <c r="AP104" s="213"/>
      <c r="AQ104" s="213"/>
      <c r="AR104" s="213"/>
      <c r="AS104" s="213"/>
      <c r="AT104" s="213"/>
      <c r="AU104" s="213"/>
      <c r="AV104" s="184"/>
      <c r="BC104" s="157"/>
      <c r="BD104" s="157"/>
    </row>
    <row r="111" spans="1:56" ht="15.6" x14ac:dyDescent="0.3">
      <c r="A111">
        <v>1</v>
      </c>
      <c r="B111" s="207" t="str">
        <f>CONCATENATE("HALLAZGO ",A111)</f>
        <v>HALLAZGO 1</v>
      </c>
      <c r="C111" s="207"/>
      <c r="D111" s="207"/>
      <c r="E111" s="207"/>
      <c r="F111" s="207"/>
      <c r="G111" s="207"/>
      <c r="H111" s="207"/>
      <c r="I111" s="207"/>
      <c r="J111" s="207"/>
      <c r="K111" s="207"/>
      <c r="L111" s="207"/>
      <c r="M111" s="207"/>
      <c r="N111" s="207"/>
      <c r="O111" s="207"/>
      <c r="P111" s="207"/>
      <c r="Q111" s="207"/>
      <c r="R111" s="207"/>
      <c r="S111" s="207"/>
      <c r="T111" s="207"/>
      <c r="U111" s="207"/>
      <c r="V111" s="207"/>
      <c r="W111" s="207"/>
      <c r="X111" s="207"/>
      <c r="Y111" s="207"/>
      <c r="Z111" s="207"/>
      <c r="AA111" s="207"/>
      <c r="AB111" s="207"/>
      <c r="AC111" s="207"/>
      <c r="AD111" s="207"/>
      <c r="AE111" s="207"/>
      <c r="AF111" s="207"/>
      <c r="AG111" s="207"/>
      <c r="AH111" s="207"/>
      <c r="AI111" s="207"/>
      <c r="AJ111" s="207"/>
      <c r="AK111" s="207"/>
      <c r="AL111" s="207"/>
      <c r="AM111" s="207"/>
      <c r="AN111" s="207"/>
      <c r="AO111" s="207"/>
      <c r="AP111" s="207"/>
      <c r="AQ111" s="207"/>
      <c r="AR111" s="207"/>
      <c r="AS111" s="207"/>
      <c r="AT111" s="207"/>
      <c r="AU111" s="207"/>
      <c r="AV111" s="207"/>
    </row>
    <row r="112" spans="1:56" x14ac:dyDescent="0.3">
      <c r="B112" s="205" t="str">
        <f>_xlfn.XLOOKUP(Informe!A111,'Hallazgos para informe'!A:A,'Hallazgos para informe'!AN:AN,"",0,1)</f>
        <v xml:space="preserve">El día 09 de noviembre del 2023 se recibe una solicitud de reunión urgente por parte de dirección administrativa y gerencia de Admón. De capital humano. _x000D_
Se atendió la reunión donde se expuso, lo siguiente._x000D_
•	Reporte por parte de la empleada Miriam Larisa González Perez (Administrador de capital humano CSCGT) en contra de Ismael Homero Perez Herrera (Jefe administración de capital humano). Enuncia dos tipos de acoso, laboral y sexual._x000D_
•	Presenta evidencia proveniente de WhatsApp, en la cual se confirma el acoso sexual._x000D_
La gerencia de Admon. De capital humano fue el primer contacto con la denunciante, posteriormente hablo con el denunciado y le externo la situación, al mismo tiempo que le menciono unas fotografías con capturas de pantalla que le fueron proporcionadas por la denunciante. Existe un protocolo de atención a este tipo de casos y la gerencia no lo siguió._x000D_
_x000D_
_x000D_
_x000D_
_x000D_
_x000D_
_x000D_
_x000D_
</v>
      </c>
      <c r="C112" s="205"/>
      <c r="D112" s="205"/>
      <c r="E112" s="205"/>
      <c r="F112" s="205"/>
      <c r="G112" s="205"/>
      <c r="H112" s="205"/>
      <c r="I112" s="205"/>
      <c r="J112" s="205"/>
      <c r="K112" s="205"/>
      <c r="L112" s="205"/>
      <c r="M112" s="205"/>
      <c r="N112" s="205"/>
      <c r="O112" s="205"/>
      <c r="P112" s="205"/>
      <c r="Q112" s="205"/>
      <c r="R112" s="205"/>
      <c r="S112" s="205"/>
      <c r="T112" s="205"/>
      <c r="U112" s="205"/>
      <c r="V112" s="205"/>
      <c r="W112" s="205"/>
      <c r="X112" s="205"/>
      <c r="Y112" s="205"/>
      <c r="Z112" s="205"/>
      <c r="AA112" s="205"/>
      <c r="AB112" s="205"/>
      <c r="AC112" s="205"/>
      <c r="AD112" s="205"/>
      <c r="AE112" s="205"/>
      <c r="AF112" s="205"/>
      <c r="AG112" s="205"/>
      <c r="AH112" s="205"/>
      <c r="AI112" s="205"/>
      <c r="AJ112" s="205"/>
      <c r="AK112" s="205"/>
      <c r="AL112" s="205"/>
      <c r="AM112" s="205"/>
      <c r="AN112" s="205"/>
      <c r="AO112" s="205"/>
      <c r="AP112" s="205"/>
      <c r="AQ112" s="205"/>
      <c r="AR112" s="205"/>
      <c r="AS112" s="205"/>
      <c r="AT112" s="205"/>
      <c r="AU112" s="205"/>
      <c r="AV112" s="205"/>
    </row>
    <row r="113" spans="1:48" ht="31.2" customHeight="1" x14ac:dyDescent="0.3">
      <c r="B113" s="205"/>
      <c r="C113" s="205"/>
      <c r="D113" s="205"/>
      <c r="E113" s="205"/>
      <c r="F113" s="205"/>
      <c r="G113" s="205"/>
      <c r="H113" s="205"/>
      <c r="I113" s="205"/>
      <c r="J113" s="205"/>
      <c r="K113" s="205"/>
      <c r="L113" s="205"/>
      <c r="M113" s="205"/>
      <c r="N113" s="205"/>
      <c r="O113" s="205"/>
      <c r="P113" s="205"/>
      <c r="Q113" s="205"/>
      <c r="R113" s="205"/>
      <c r="S113" s="205"/>
      <c r="T113" s="205"/>
      <c r="U113" s="205"/>
      <c r="V113" s="205"/>
      <c r="W113" s="205"/>
      <c r="X113" s="205"/>
      <c r="Y113" s="205"/>
      <c r="Z113" s="205"/>
      <c r="AA113" s="205"/>
      <c r="AB113" s="205"/>
      <c r="AC113" s="205"/>
      <c r="AD113" s="205"/>
      <c r="AE113" s="205"/>
      <c r="AF113" s="205"/>
      <c r="AG113" s="205"/>
      <c r="AH113" s="205"/>
      <c r="AI113" s="205"/>
      <c r="AJ113" s="205"/>
      <c r="AK113" s="205"/>
      <c r="AL113" s="205"/>
      <c r="AM113" s="205"/>
      <c r="AN113" s="205"/>
      <c r="AO113" s="205"/>
      <c r="AP113" s="205"/>
      <c r="AQ113" s="205"/>
      <c r="AR113" s="205"/>
      <c r="AS113" s="205"/>
      <c r="AT113" s="205"/>
      <c r="AU113" s="205"/>
      <c r="AV113" s="205"/>
    </row>
    <row r="115" spans="1:48" ht="15.6" x14ac:dyDescent="0.3">
      <c r="B115" s="206" t="s">
        <v>1152</v>
      </c>
      <c r="C115" s="206"/>
      <c r="D115" s="206"/>
      <c r="E115" s="206"/>
      <c r="F115" s="206"/>
      <c r="G115" s="206"/>
      <c r="H115" s="206"/>
      <c r="I115" s="206"/>
      <c r="J115" s="206"/>
      <c r="K115" s="206"/>
      <c r="L115" s="206"/>
      <c r="M115" s="206"/>
      <c r="N115" s="206"/>
      <c r="O115" s="206"/>
      <c r="P115" s="206"/>
      <c r="Q115" s="206"/>
      <c r="R115" s="206"/>
      <c r="S115" s="206"/>
      <c r="T115" s="206"/>
      <c r="U115" s="206"/>
      <c r="V115" s="206"/>
      <c r="W115" s="206"/>
      <c r="X115" s="206"/>
      <c r="Y115" s="206"/>
      <c r="Z115" s="206"/>
      <c r="AA115" s="206"/>
      <c r="AB115" s="206"/>
      <c r="AC115" s="206"/>
      <c r="AD115" s="206"/>
      <c r="AE115" s="206"/>
      <c r="AF115" s="206"/>
      <c r="AG115" s="206"/>
      <c r="AH115" s="206"/>
      <c r="AI115" s="206"/>
      <c r="AJ115" s="206"/>
      <c r="AK115" s="206"/>
      <c r="AL115" s="206"/>
      <c r="AM115" s="206"/>
      <c r="AN115" s="206"/>
      <c r="AO115" s="206"/>
      <c r="AP115" s="206"/>
      <c r="AQ115" s="206"/>
      <c r="AR115" s="206"/>
      <c r="AS115" s="206"/>
      <c r="AT115" s="206"/>
      <c r="AU115" s="206"/>
      <c r="AV115" s="206"/>
    </row>
    <row r="116" spans="1:48" x14ac:dyDescent="0.3">
      <c r="B116" s="205" t="str">
        <f>_xlfn.XLOOKUP(Informe!A111,'Hallazgos para informe'!A:A,'Hallazgos para informe'!AS:AS,"",0,1)</f>
        <v xml:space="preserve">Acoso sexual._x000D_
•	Incumplimiento de leyes_x000D_
•	Poder y control_x000D_
•	Cultura de aceptación._x000D_
•	proceso multifactorial en el que resulta imposible reducir la causa de este problema a explicaciones simplistas como las relaciones de poder o cuestiones de género._x000D_
Fuga de información delicada en una denuncia._x000D_
•	La gerencia de Admon. Capital humano no siguió el protocolo que la empresa tiene establecido para atención a estos casos._x000D_
_x000D_
_x000D_
</v>
      </c>
      <c r="C116" s="205"/>
      <c r="D116" s="205"/>
      <c r="E116" s="205"/>
      <c r="F116" s="205"/>
      <c r="G116" s="205"/>
      <c r="H116" s="205"/>
      <c r="I116" s="205"/>
      <c r="J116" s="205"/>
      <c r="K116" s="205"/>
      <c r="L116" s="205"/>
      <c r="M116" s="205"/>
      <c r="N116" s="205"/>
      <c r="O116" s="205"/>
      <c r="P116" s="205"/>
      <c r="Q116" s="205"/>
      <c r="R116" s="205"/>
      <c r="S116" s="205"/>
      <c r="T116" s="205"/>
      <c r="U116" s="205"/>
      <c r="V116" s="205"/>
      <c r="W116" s="205"/>
      <c r="X116" s="205"/>
      <c r="Y116" s="205"/>
      <c r="Z116" s="205"/>
      <c r="AA116" s="205"/>
      <c r="AB116" s="205"/>
      <c r="AC116" s="205"/>
      <c r="AD116" s="205"/>
      <c r="AE116" s="205"/>
      <c r="AF116" s="205"/>
      <c r="AG116" s="205"/>
      <c r="AH116" s="205"/>
      <c r="AI116" s="205"/>
      <c r="AJ116" s="205"/>
      <c r="AK116" s="205"/>
      <c r="AL116" s="205"/>
      <c r="AM116" s="205"/>
      <c r="AN116" s="205"/>
      <c r="AO116" s="205"/>
      <c r="AP116" s="205"/>
      <c r="AQ116" s="205"/>
      <c r="AR116" s="205"/>
      <c r="AS116" s="205"/>
      <c r="AT116" s="205"/>
      <c r="AU116" s="205"/>
      <c r="AV116" s="205"/>
    </row>
    <row r="117" spans="1:48" x14ac:dyDescent="0.3">
      <c r="B117" s="205"/>
      <c r="C117" s="205"/>
      <c r="D117" s="205"/>
      <c r="E117" s="205"/>
      <c r="F117" s="205"/>
      <c r="G117" s="205"/>
      <c r="H117" s="205"/>
      <c r="I117" s="205"/>
      <c r="J117" s="205"/>
      <c r="K117" s="205"/>
      <c r="L117" s="205"/>
      <c r="M117" s="205"/>
      <c r="N117" s="205"/>
      <c r="O117" s="205"/>
      <c r="P117" s="205"/>
      <c r="Q117" s="205"/>
      <c r="R117" s="205"/>
      <c r="S117" s="205"/>
      <c r="T117" s="205"/>
      <c r="U117" s="205"/>
      <c r="V117" s="205"/>
      <c r="W117" s="205"/>
      <c r="X117" s="205"/>
      <c r="Y117" s="205"/>
      <c r="Z117" s="205"/>
      <c r="AA117" s="205"/>
      <c r="AB117" s="205"/>
      <c r="AC117" s="205"/>
      <c r="AD117" s="205"/>
      <c r="AE117" s="205"/>
      <c r="AF117" s="205"/>
      <c r="AG117" s="205"/>
      <c r="AH117" s="205"/>
      <c r="AI117" s="205"/>
      <c r="AJ117" s="205"/>
      <c r="AK117" s="205"/>
      <c r="AL117" s="205"/>
      <c r="AM117" s="205"/>
      <c r="AN117" s="205"/>
      <c r="AO117" s="205"/>
      <c r="AP117" s="205"/>
      <c r="AQ117" s="205"/>
      <c r="AR117" s="205"/>
      <c r="AS117" s="205"/>
      <c r="AT117" s="205"/>
      <c r="AU117" s="205"/>
      <c r="AV117" s="205"/>
    </row>
    <row r="119" spans="1:48" ht="15.6" x14ac:dyDescent="0.3">
      <c r="B119" s="206" t="s">
        <v>1602</v>
      </c>
      <c r="C119" s="206"/>
      <c r="D119" s="206"/>
      <c r="E119" s="206"/>
      <c r="F119" s="206"/>
      <c r="G119" s="206"/>
      <c r="H119" s="206"/>
      <c r="I119" s="206"/>
      <c r="J119" s="206"/>
      <c r="K119" s="206"/>
      <c r="L119" s="206"/>
      <c r="M119" s="206"/>
      <c r="N119" s="206"/>
      <c r="O119" s="206"/>
      <c r="P119" s="206"/>
      <c r="Q119" s="206"/>
      <c r="R119" s="206"/>
      <c r="S119" s="206"/>
      <c r="T119" s="206"/>
      <c r="U119" s="206"/>
      <c r="V119" s="206"/>
      <c r="W119" s="206"/>
      <c r="X119" s="206"/>
      <c r="Y119" s="206"/>
      <c r="Z119" s="206"/>
      <c r="AA119" s="206"/>
      <c r="AB119" s="206"/>
      <c r="AC119" s="206"/>
      <c r="AD119" s="206"/>
      <c r="AE119" s="206"/>
      <c r="AF119" s="206"/>
      <c r="AG119" s="206"/>
      <c r="AH119" s="206"/>
      <c r="AI119" s="206"/>
      <c r="AJ119" s="206"/>
      <c r="AK119" s="206"/>
      <c r="AL119" s="206"/>
      <c r="AM119" s="206"/>
      <c r="AN119" s="206"/>
      <c r="AO119" s="206"/>
      <c r="AP119" s="206"/>
      <c r="AQ119" s="206"/>
      <c r="AR119" s="206"/>
      <c r="AS119" s="206"/>
      <c r="AT119" s="206"/>
      <c r="AU119" s="206"/>
      <c r="AV119" s="206"/>
    </row>
    <row r="120" spans="1:48" x14ac:dyDescent="0.3">
      <c r="B120" s="205" t="str">
        <f>_xlfn.XLOOKUP(Informe!A111,'Hallazgos para informe'!A:A,'Hallazgos para informe'!AT:AT,"",0,1)</f>
        <v xml:space="preserve">La empresa sufre afectaciones por despido de personal, afectaciones económicas, retraso de objetivos, etc._x000D_
La fuga de información trae como consecuencia desinformación, sesgo, impacto económico para la empresa y perdida de evidencia por aviso previo a los involucrados en un caso._x000D_
El personal que sufre acoso sexual puede tener las siguientes repercusiones._x000D_
•	Baja autoestima.  _x000D_
•	Descenso de la motivación. _x000D_
•	Menor rendimiento laboral y mayor accidentalidad. _x000D_
•	Repercusiones en la salud mental. _x000D_
•	Trastornos de sueño. _x000D_
•	Modificación en el comportamiento. _x000D_
•	Perjuicio en la situación laboral. _x000D_
</v>
      </c>
      <c r="C120" s="205"/>
      <c r="D120" s="205"/>
      <c r="E120" s="205"/>
      <c r="F120" s="205"/>
      <c r="G120" s="205"/>
      <c r="H120" s="205"/>
      <c r="I120" s="205"/>
      <c r="J120" s="205"/>
      <c r="K120" s="205"/>
      <c r="L120" s="205"/>
      <c r="M120" s="205"/>
      <c r="N120" s="205"/>
      <c r="O120" s="205"/>
      <c r="P120" s="205"/>
      <c r="Q120" s="205"/>
      <c r="R120" s="205"/>
      <c r="S120" s="205"/>
      <c r="T120" s="205"/>
      <c r="U120" s="205"/>
      <c r="V120" s="205"/>
      <c r="W120" s="205"/>
      <c r="X120" s="205"/>
      <c r="Y120" s="205"/>
      <c r="Z120" s="205"/>
      <c r="AA120" s="205"/>
      <c r="AB120" s="205"/>
      <c r="AC120" s="205"/>
      <c r="AD120" s="205"/>
      <c r="AE120" s="205"/>
      <c r="AF120" s="205"/>
      <c r="AG120" s="205"/>
      <c r="AH120" s="205"/>
      <c r="AI120" s="205"/>
      <c r="AJ120" s="205"/>
      <c r="AK120" s="205"/>
      <c r="AL120" s="205"/>
      <c r="AM120" s="205"/>
      <c r="AN120" s="205"/>
      <c r="AO120" s="205"/>
      <c r="AP120" s="205"/>
      <c r="AQ120" s="205"/>
      <c r="AR120" s="205"/>
      <c r="AS120" s="205"/>
      <c r="AT120" s="205"/>
      <c r="AU120" s="205"/>
      <c r="AV120" s="205"/>
    </row>
    <row r="121" spans="1:48" x14ac:dyDescent="0.3">
      <c r="B121" s="205"/>
      <c r="C121" s="205"/>
      <c r="D121" s="205"/>
      <c r="E121" s="205"/>
      <c r="F121" s="205"/>
      <c r="G121" s="205"/>
      <c r="H121" s="205"/>
      <c r="I121" s="205"/>
      <c r="J121" s="205"/>
      <c r="K121" s="205"/>
      <c r="L121" s="205"/>
      <c r="M121" s="205"/>
      <c r="N121" s="205"/>
      <c r="O121" s="205"/>
      <c r="P121" s="205"/>
      <c r="Q121" s="205"/>
      <c r="R121" s="205"/>
      <c r="S121" s="205"/>
      <c r="T121" s="205"/>
      <c r="U121" s="205"/>
      <c r="V121" s="205"/>
      <c r="W121" s="205"/>
      <c r="X121" s="205"/>
      <c r="Y121" s="205"/>
      <c r="Z121" s="205"/>
      <c r="AA121" s="205"/>
      <c r="AB121" s="205"/>
      <c r="AC121" s="205"/>
      <c r="AD121" s="205"/>
      <c r="AE121" s="205"/>
      <c r="AF121" s="205"/>
      <c r="AG121" s="205"/>
      <c r="AH121" s="205"/>
      <c r="AI121" s="205"/>
      <c r="AJ121" s="205"/>
      <c r="AK121" s="205"/>
      <c r="AL121" s="205"/>
      <c r="AM121" s="205"/>
      <c r="AN121" s="205"/>
      <c r="AO121" s="205"/>
      <c r="AP121" s="205"/>
      <c r="AQ121" s="205"/>
      <c r="AR121" s="205"/>
      <c r="AS121" s="205"/>
      <c r="AT121" s="205"/>
      <c r="AU121" s="205"/>
      <c r="AV121" s="205"/>
    </row>
    <row r="123" spans="1:48" ht="15.6" x14ac:dyDescent="0.3">
      <c r="B123" s="206" t="s">
        <v>1603</v>
      </c>
      <c r="C123" s="206"/>
      <c r="D123" s="206"/>
      <c r="E123" s="206"/>
      <c r="F123" s="206"/>
      <c r="G123" s="206"/>
      <c r="H123" s="206"/>
      <c r="I123" s="206"/>
      <c r="J123" s="206"/>
      <c r="K123" s="206"/>
      <c r="L123" s="206"/>
      <c r="M123" s="206"/>
      <c r="N123" s="206"/>
      <c r="O123" s="206"/>
      <c r="P123" s="206"/>
      <c r="Q123" s="206"/>
      <c r="R123" s="206"/>
      <c r="S123" s="206"/>
      <c r="T123" s="206"/>
      <c r="U123" s="206"/>
      <c r="V123" s="206"/>
      <c r="W123" s="206"/>
      <c r="X123" s="206"/>
      <c r="Y123" s="206"/>
      <c r="Z123" s="206"/>
      <c r="AA123" s="206"/>
      <c r="AB123" s="206"/>
      <c r="AC123" s="206"/>
      <c r="AD123" s="206"/>
      <c r="AE123" s="206"/>
      <c r="AF123" s="206"/>
      <c r="AG123" s="206"/>
      <c r="AH123" s="206"/>
      <c r="AI123" s="206"/>
      <c r="AJ123" s="206"/>
      <c r="AK123" s="206"/>
      <c r="AL123" s="206"/>
      <c r="AM123" s="206"/>
      <c r="AN123" s="206"/>
      <c r="AO123" s="206"/>
      <c r="AP123" s="206"/>
      <c r="AQ123" s="206"/>
      <c r="AR123" s="206"/>
      <c r="AS123" s="206"/>
      <c r="AT123" s="206"/>
      <c r="AU123" s="206"/>
      <c r="AV123" s="206"/>
    </row>
    <row r="124" spans="1:48" x14ac:dyDescent="0.3">
      <c r="B124" s="205" t="str">
        <f>_xlfn.XLOOKUP(Informe!A111,'Hallazgos para informe'!A:A,'Hallazgos para informe'!AU:AU,"",0,1)</f>
        <v xml:space="preserve">•	Baja inmediata del denunciado, esto en base a evidencia y por el numero de mujeres que dependen en este cargo, esto para prevenir más denuncias._x000D_
o	Esta baja debe realizarse sin responsabilidad para la empresa._x000D_
_x000D_
•	Acta administrativa para el colaborador Juan Yáñez Gonzalez por fuga de información._x000D_
</v>
      </c>
      <c r="C124" s="205"/>
      <c r="D124" s="205"/>
      <c r="E124" s="205"/>
      <c r="F124" s="205"/>
      <c r="G124" s="205"/>
      <c r="H124" s="205"/>
      <c r="I124" s="205"/>
      <c r="J124" s="205"/>
      <c r="K124" s="205"/>
      <c r="L124" s="205"/>
      <c r="M124" s="205"/>
      <c r="N124" s="205"/>
      <c r="O124" s="205"/>
      <c r="P124" s="205"/>
      <c r="Q124" s="205"/>
      <c r="R124" s="205"/>
      <c r="S124" s="205"/>
      <c r="T124" s="205"/>
      <c r="U124" s="205"/>
      <c r="V124" s="205"/>
      <c r="W124" s="205"/>
      <c r="X124" s="205"/>
      <c r="Y124" s="205"/>
      <c r="Z124" s="205"/>
      <c r="AA124" s="205"/>
      <c r="AB124" s="205"/>
      <c r="AC124" s="205"/>
      <c r="AD124" s="205"/>
      <c r="AE124" s="205"/>
      <c r="AF124" s="205"/>
      <c r="AG124" s="205"/>
      <c r="AH124" s="205"/>
      <c r="AI124" s="205"/>
      <c r="AJ124" s="205"/>
      <c r="AK124" s="205"/>
      <c r="AL124" s="205"/>
      <c r="AM124" s="205"/>
      <c r="AN124" s="205"/>
      <c r="AO124" s="205"/>
      <c r="AP124" s="205"/>
      <c r="AQ124" s="205"/>
      <c r="AR124" s="205"/>
      <c r="AS124" s="205"/>
      <c r="AT124" s="205"/>
      <c r="AU124" s="205"/>
      <c r="AV124" s="205"/>
    </row>
    <row r="125" spans="1:48" x14ac:dyDescent="0.3">
      <c r="B125" s="205"/>
      <c r="C125" s="205"/>
      <c r="D125" s="205"/>
      <c r="E125" s="205"/>
      <c r="F125" s="205"/>
      <c r="G125" s="205"/>
      <c r="H125" s="205"/>
      <c r="I125" s="205"/>
      <c r="J125" s="205"/>
      <c r="K125" s="205"/>
      <c r="L125" s="205"/>
      <c r="M125" s="205"/>
      <c r="N125" s="205"/>
      <c r="O125" s="205"/>
      <c r="P125" s="205"/>
      <c r="Q125" s="205"/>
      <c r="R125" s="205"/>
      <c r="S125" s="205"/>
      <c r="T125" s="205"/>
      <c r="U125" s="205"/>
      <c r="V125" s="205"/>
      <c r="W125" s="205"/>
      <c r="X125" s="205"/>
      <c r="Y125" s="205"/>
      <c r="Z125" s="205"/>
      <c r="AA125" s="205"/>
      <c r="AB125" s="205"/>
      <c r="AC125" s="205"/>
      <c r="AD125" s="205"/>
      <c r="AE125" s="205"/>
      <c r="AF125" s="205"/>
      <c r="AG125" s="205"/>
      <c r="AH125" s="205"/>
      <c r="AI125" s="205"/>
      <c r="AJ125" s="205"/>
      <c r="AK125" s="205"/>
      <c r="AL125" s="205"/>
      <c r="AM125" s="205"/>
      <c r="AN125" s="205"/>
      <c r="AO125" s="205"/>
      <c r="AP125" s="205"/>
      <c r="AQ125" s="205"/>
      <c r="AR125" s="205"/>
      <c r="AS125" s="205"/>
      <c r="AT125" s="205"/>
      <c r="AU125" s="205"/>
      <c r="AV125" s="205"/>
    </row>
    <row r="127" spans="1:48" ht="15.6" x14ac:dyDescent="0.3">
      <c r="A127">
        <v>2</v>
      </c>
      <c r="B127" s="207" t="str">
        <f>CONCATENATE("HALLAZGO ",A127)</f>
        <v>HALLAZGO 2</v>
      </c>
      <c r="C127" s="207"/>
      <c r="D127" s="207"/>
      <c r="E127" s="207"/>
      <c r="F127" s="207"/>
      <c r="G127" s="207"/>
      <c r="H127" s="207"/>
      <c r="I127" s="207"/>
      <c r="J127" s="207"/>
      <c r="K127" s="207"/>
      <c r="L127" s="207"/>
      <c r="M127" s="207"/>
      <c r="N127" s="207"/>
      <c r="O127" s="207"/>
      <c r="P127" s="207"/>
      <c r="Q127" s="207"/>
      <c r="R127" s="207"/>
      <c r="S127" s="207"/>
      <c r="T127" s="207"/>
      <c r="U127" s="207"/>
      <c r="V127" s="207"/>
      <c r="W127" s="207"/>
      <c r="X127" s="207"/>
      <c r="Y127" s="207"/>
      <c r="Z127" s="207"/>
      <c r="AA127" s="207"/>
      <c r="AB127" s="207"/>
      <c r="AC127" s="207"/>
      <c r="AD127" s="207"/>
      <c r="AE127" s="207"/>
      <c r="AF127" s="207"/>
      <c r="AG127" s="207"/>
      <c r="AH127" s="207"/>
      <c r="AI127" s="207"/>
      <c r="AJ127" s="207"/>
      <c r="AK127" s="207"/>
      <c r="AL127" s="207"/>
      <c r="AM127" s="207"/>
      <c r="AN127" s="207"/>
      <c r="AO127" s="207"/>
      <c r="AP127" s="207"/>
      <c r="AQ127" s="207"/>
      <c r="AR127" s="207"/>
      <c r="AS127" s="207"/>
      <c r="AT127" s="207"/>
      <c r="AU127" s="207"/>
      <c r="AV127" s="207"/>
    </row>
    <row r="128" spans="1:48" ht="14.4" customHeight="1" x14ac:dyDescent="0.3">
      <c r="B128" s="205" t="str">
        <f>_xlfn.XLOOKUP(Informe!A127,'Hallazgos para informe'!A:A,'Hallazgos para informe'!AN:AN,"",0,1)</f>
        <v xml:space="preserve">Buen día._x000D_
_x000D_
Rafa, te saludo esperando te encuentres bien._x000D_
_x000D_
Te comparto, se reviso el celular de Homero, previendo el que la situación se estuviera repitiendo con mas personal a su cargo._x000D_
Se realizan los siguientes hallazgos:_x000D_
_x000D_
1.	13 personas del departamento Admon. De capital humano con línea de celular corporativa, inversión anual de $ 62 mil pesos._x000D_
 _x000D_
_x000D_
_x000D_
2.	Uso significativo del WhatsApp para comunicación laboral, poco uso Teams, aun y cuando lo tienen instalado en sus equipos celulares, ejemplo:_x000D_
a.	Permisos para ausentarse._x000D_
b.	Trabajo fuera del horario laboral, incluidos fines de semana._x000D_
c.	Archivos de trabajo enviados por esa vía._x000D_
_x000D_
3.	Aun y con línea corporativa terminan usando el celular personal._x000D_
_x000D_
    _x000D_
</v>
      </c>
      <c r="C128" s="205"/>
      <c r="D128" s="205"/>
      <c r="E128" s="205"/>
      <c r="F128" s="205"/>
      <c r="G128" s="205"/>
      <c r="H128" s="205"/>
      <c r="I128" s="205"/>
      <c r="J128" s="205"/>
      <c r="K128" s="205"/>
      <c r="L128" s="205"/>
      <c r="M128" s="205"/>
      <c r="N128" s="205"/>
      <c r="O128" s="205"/>
      <c r="P128" s="205"/>
      <c r="Q128" s="205"/>
      <c r="R128" s="205"/>
      <c r="S128" s="205"/>
      <c r="T128" s="205"/>
      <c r="U128" s="205"/>
      <c r="V128" s="205"/>
      <c r="W128" s="205"/>
      <c r="X128" s="205"/>
      <c r="Y128" s="205"/>
      <c r="Z128" s="205"/>
      <c r="AA128" s="205"/>
      <c r="AB128" s="205"/>
      <c r="AC128" s="205"/>
      <c r="AD128" s="205"/>
      <c r="AE128" s="205"/>
      <c r="AF128" s="205"/>
      <c r="AG128" s="205"/>
      <c r="AH128" s="205"/>
      <c r="AI128" s="205"/>
      <c r="AJ128" s="205"/>
      <c r="AK128" s="205"/>
      <c r="AL128" s="205"/>
      <c r="AM128" s="205"/>
      <c r="AN128" s="205"/>
      <c r="AO128" s="205"/>
      <c r="AP128" s="205"/>
      <c r="AQ128" s="205"/>
      <c r="AR128" s="205"/>
      <c r="AS128" s="205"/>
      <c r="AT128" s="205"/>
      <c r="AU128" s="205"/>
      <c r="AV128" s="205"/>
    </row>
    <row r="129" spans="1:48" ht="14.4" customHeight="1" x14ac:dyDescent="0.3">
      <c r="B129" s="205"/>
      <c r="C129" s="205"/>
      <c r="D129" s="205"/>
      <c r="E129" s="205"/>
      <c r="F129" s="205"/>
      <c r="G129" s="205"/>
      <c r="H129" s="205"/>
      <c r="I129" s="205"/>
      <c r="J129" s="205"/>
      <c r="K129" s="205"/>
      <c r="L129" s="205"/>
      <c r="M129" s="205"/>
      <c r="N129" s="205"/>
      <c r="O129" s="205"/>
      <c r="P129" s="205"/>
      <c r="Q129" s="205"/>
      <c r="R129" s="205"/>
      <c r="S129" s="205"/>
      <c r="T129" s="205"/>
      <c r="U129" s="205"/>
      <c r="V129" s="205"/>
      <c r="W129" s="205"/>
      <c r="X129" s="205"/>
      <c r="Y129" s="205"/>
      <c r="Z129" s="205"/>
      <c r="AA129" s="205"/>
      <c r="AB129" s="205"/>
      <c r="AC129" s="205"/>
      <c r="AD129" s="205"/>
      <c r="AE129" s="205"/>
      <c r="AF129" s="205"/>
      <c r="AG129" s="205"/>
      <c r="AH129" s="205"/>
      <c r="AI129" s="205"/>
      <c r="AJ129" s="205"/>
      <c r="AK129" s="205"/>
      <c r="AL129" s="205"/>
      <c r="AM129" s="205"/>
      <c r="AN129" s="205"/>
      <c r="AO129" s="205"/>
      <c r="AP129" s="205"/>
      <c r="AQ129" s="205"/>
      <c r="AR129" s="205"/>
      <c r="AS129" s="205"/>
      <c r="AT129" s="205"/>
      <c r="AU129" s="205"/>
      <c r="AV129" s="205"/>
    </row>
    <row r="131" spans="1:48" ht="15.6" x14ac:dyDescent="0.3">
      <c r="B131" s="206" t="s">
        <v>1152</v>
      </c>
      <c r="C131" s="206"/>
      <c r="D131" s="206"/>
      <c r="E131" s="206"/>
      <c r="F131" s="206"/>
      <c r="G131" s="206"/>
      <c r="H131" s="206"/>
      <c r="I131" s="206"/>
      <c r="J131" s="206"/>
      <c r="K131" s="206"/>
      <c r="L131" s="206"/>
      <c r="M131" s="206"/>
      <c r="N131" s="206"/>
      <c r="O131" s="206"/>
      <c r="P131" s="206"/>
      <c r="Q131" s="206"/>
      <c r="R131" s="206"/>
      <c r="S131" s="206"/>
      <c r="T131" s="206"/>
      <c r="U131" s="206"/>
      <c r="V131" s="206"/>
      <c r="W131" s="206"/>
      <c r="X131" s="206"/>
      <c r="Y131" s="206"/>
      <c r="Z131" s="206"/>
      <c r="AA131" s="206"/>
      <c r="AB131" s="206"/>
      <c r="AC131" s="206"/>
      <c r="AD131" s="206"/>
      <c r="AE131" s="206"/>
      <c r="AF131" s="206"/>
      <c r="AG131" s="206"/>
      <c r="AH131" s="206"/>
      <c r="AI131" s="206"/>
      <c r="AJ131" s="206"/>
      <c r="AK131" s="206"/>
      <c r="AL131" s="206"/>
      <c r="AM131" s="206"/>
      <c r="AN131" s="206"/>
      <c r="AO131" s="206"/>
      <c r="AP131" s="206"/>
      <c r="AQ131" s="206"/>
      <c r="AR131" s="206"/>
      <c r="AS131" s="206"/>
      <c r="AT131" s="206"/>
      <c r="AU131" s="206"/>
      <c r="AV131" s="206"/>
    </row>
    <row r="132" spans="1:48" ht="14.4" customHeight="1" x14ac:dyDescent="0.3">
      <c r="B132" s="205" t="str">
        <f>_xlfn.XLOOKUP(Informe!A127,'Hallazgos para informe'!A:A,'Hallazgos para informe'!AS:AS,"",0,1)</f>
        <v xml:space="preserve">•	Ausencia de análisis de necesidad para el otorgamiento de líneas de celular corporativas._x000D_
•	Ausencia de apego a procesos y utilización de herramientas oficiales para comunicación._x000D_
_x000D_
</v>
      </c>
      <c r="C132" s="205"/>
      <c r="D132" s="205"/>
      <c r="E132" s="205"/>
      <c r="F132" s="205"/>
      <c r="G132" s="205"/>
      <c r="H132" s="205"/>
      <c r="I132" s="205"/>
      <c r="J132" s="205"/>
      <c r="K132" s="205"/>
      <c r="L132" s="205"/>
      <c r="M132" s="205"/>
      <c r="N132" s="205"/>
      <c r="O132" s="205"/>
      <c r="P132" s="205"/>
      <c r="Q132" s="205"/>
      <c r="R132" s="205"/>
      <c r="S132" s="205"/>
      <c r="T132" s="205"/>
      <c r="U132" s="205"/>
      <c r="V132" s="205"/>
      <c r="W132" s="205"/>
      <c r="X132" s="205"/>
      <c r="Y132" s="205"/>
      <c r="Z132" s="205"/>
      <c r="AA132" s="205"/>
      <c r="AB132" s="205"/>
      <c r="AC132" s="205"/>
      <c r="AD132" s="205"/>
      <c r="AE132" s="205"/>
      <c r="AF132" s="205"/>
      <c r="AG132" s="205"/>
      <c r="AH132" s="205"/>
      <c r="AI132" s="205"/>
      <c r="AJ132" s="205"/>
      <c r="AK132" s="205"/>
      <c r="AL132" s="205"/>
      <c r="AM132" s="205"/>
      <c r="AN132" s="205"/>
      <c r="AO132" s="205"/>
      <c r="AP132" s="205"/>
      <c r="AQ132" s="205"/>
      <c r="AR132" s="205"/>
      <c r="AS132" s="205"/>
      <c r="AT132" s="205"/>
      <c r="AU132" s="205"/>
      <c r="AV132" s="205"/>
    </row>
    <row r="133" spans="1:48" ht="14.4" customHeight="1" x14ac:dyDescent="0.3">
      <c r="B133" s="205"/>
      <c r="C133" s="205"/>
      <c r="D133" s="205"/>
      <c r="E133" s="205"/>
      <c r="F133" s="205"/>
      <c r="G133" s="205"/>
      <c r="H133" s="205"/>
      <c r="I133" s="205"/>
      <c r="J133" s="205"/>
      <c r="K133" s="205"/>
      <c r="L133" s="205"/>
      <c r="M133" s="205"/>
      <c r="N133" s="205"/>
      <c r="O133" s="205"/>
      <c r="P133" s="205"/>
      <c r="Q133" s="205"/>
      <c r="R133" s="205"/>
      <c r="S133" s="205"/>
      <c r="T133" s="205"/>
      <c r="U133" s="205"/>
      <c r="V133" s="205"/>
      <c r="W133" s="205"/>
      <c r="X133" s="205"/>
      <c r="Y133" s="205"/>
      <c r="Z133" s="205"/>
      <c r="AA133" s="205"/>
      <c r="AB133" s="205"/>
      <c r="AC133" s="205"/>
      <c r="AD133" s="205"/>
      <c r="AE133" s="205"/>
      <c r="AF133" s="205"/>
      <c r="AG133" s="205"/>
      <c r="AH133" s="205"/>
      <c r="AI133" s="205"/>
      <c r="AJ133" s="205"/>
      <c r="AK133" s="205"/>
      <c r="AL133" s="205"/>
      <c r="AM133" s="205"/>
      <c r="AN133" s="205"/>
      <c r="AO133" s="205"/>
      <c r="AP133" s="205"/>
      <c r="AQ133" s="205"/>
      <c r="AR133" s="205"/>
      <c r="AS133" s="205"/>
      <c r="AT133" s="205"/>
      <c r="AU133" s="205"/>
      <c r="AV133" s="205"/>
    </row>
    <row r="135" spans="1:48" ht="15.6" x14ac:dyDescent="0.3">
      <c r="B135" s="206" t="s">
        <v>1602</v>
      </c>
      <c r="C135" s="206"/>
      <c r="D135" s="206"/>
      <c r="E135" s="206"/>
      <c r="F135" s="206"/>
      <c r="G135" s="206"/>
      <c r="H135" s="206"/>
      <c r="I135" s="206"/>
      <c r="J135" s="206"/>
      <c r="K135" s="206"/>
      <c r="L135" s="206"/>
      <c r="M135" s="206"/>
      <c r="N135" s="206"/>
      <c r="O135" s="206"/>
      <c r="P135" s="206"/>
      <c r="Q135" s="206"/>
      <c r="R135" s="206"/>
      <c r="S135" s="206"/>
      <c r="T135" s="206"/>
      <c r="U135" s="206"/>
      <c r="V135" s="206"/>
      <c r="W135" s="206"/>
      <c r="X135" s="206"/>
      <c r="Y135" s="206"/>
      <c r="Z135" s="206"/>
      <c r="AA135" s="206"/>
      <c r="AB135" s="206"/>
      <c r="AC135" s="206"/>
      <c r="AD135" s="206"/>
      <c r="AE135" s="206"/>
      <c r="AF135" s="206"/>
      <c r="AG135" s="206"/>
      <c r="AH135" s="206"/>
      <c r="AI135" s="206"/>
      <c r="AJ135" s="206"/>
      <c r="AK135" s="206"/>
      <c r="AL135" s="206"/>
      <c r="AM135" s="206"/>
      <c r="AN135" s="206"/>
      <c r="AO135" s="206"/>
      <c r="AP135" s="206"/>
      <c r="AQ135" s="206"/>
      <c r="AR135" s="206"/>
      <c r="AS135" s="206"/>
      <c r="AT135" s="206"/>
      <c r="AU135" s="206"/>
      <c r="AV135" s="206"/>
    </row>
    <row r="136" spans="1:48" ht="14.4" customHeight="1" x14ac:dyDescent="0.3">
      <c r="B136" s="205" t="str">
        <f>_xlfn.XLOOKUP(Informe!A127,'Hallazgos para informe'!A:A,'Hallazgos para informe'!AT:AT,"",0,1)</f>
        <v xml:space="preserve">•	Altos gastos por utilización de líneas de celular innecesarias._x000D_
•	Riesgo materializado por acoso sexual en WhatsApp personales._x000D_
</v>
      </c>
      <c r="C136" s="205"/>
      <c r="D136" s="205"/>
      <c r="E136" s="205"/>
      <c r="F136" s="205"/>
      <c r="G136" s="205"/>
      <c r="H136" s="205"/>
      <c r="I136" s="205"/>
      <c r="J136" s="205"/>
      <c r="K136" s="205"/>
      <c r="L136" s="205"/>
      <c r="M136" s="205"/>
      <c r="N136" s="205"/>
      <c r="O136" s="205"/>
      <c r="P136" s="205"/>
      <c r="Q136" s="205"/>
      <c r="R136" s="205"/>
      <c r="S136" s="205"/>
      <c r="T136" s="205"/>
      <c r="U136" s="205"/>
      <c r="V136" s="205"/>
      <c r="W136" s="205"/>
      <c r="X136" s="205"/>
      <c r="Y136" s="205"/>
      <c r="Z136" s="205"/>
      <c r="AA136" s="205"/>
      <c r="AB136" s="205"/>
      <c r="AC136" s="205"/>
      <c r="AD136" s="205"/>
      <c r="AE136" s="205"/>
      <c r="AF136" s="205"/>
      <c r="AG136" s="205"/>
      <c r="AH136" s="205"/>
      <c r="AI136" s="205"/>
      <c r="AJ136" s="205"/>
      <c r="AK136" s="205"/>
      <c r="AL136" s="205"/>
      <c r="AM136" s="205"/>
      <c r="AN136" s="205"/>
      <c r="AO136" s="205"/>
      <c r="AP136" s="205"/>
      <c r="AQ136" s="205"/>
      <c r="AR136" s="205"/>
      <c r="AS136" s="205"/>
      <c r="AT136" s="205"/>
      <c r="AU136" s="205"/>
      <c r="AV136" s="205"/>
    </row>
    <row r="137" spans="1:48" ht="14.4" customHeight="1" x14ac:dyDescent="0.3">
      <c r="B137" s="205"/>
      <c r="C137" s="205"/>
      <c r="D137" s="205"/>
      <c r="E137" s="205"/>
      <c r="F137" s="205"/>
      <c r="G137" s="205"/>
      <c r="H137" s="205"/>
      <c r="I137" s="205"/>
      <c r="J137" s="205"/>
      <c r="K137" s="205"/>
      <c r="L137" s="205"/>
      <c r="M137" s="205"/>
      <c r="N137" s="205"/>
      <c r="O137" s="205"/>
      <c r="P137" s="205"/>
      <c r="Q137" s="205"/>
      <c r="R137" s="205"/>
      <c r="S137" s="205"/>
      <c r="T137" s="205"/>
      <c r="U137" s="205"/>
      <c r="V137" s="205"/>
      <c r="W137" s="205"/>
      <c r="X137" s="205"/>
      <c r="Y137" s="205"/>
      <c r="Z137" s="205"/>
      <c r="AA137" s="205"/>
      <c r="AB137" s="205"/>
      <c r="AC137" s="205"/>
      <c r="AD137" s="205"/>
      <c r="AE137" s="205"/>
      <c r="AF137" s="205"/>
      <c r="AG137" s="205"/>
      <c r="AH137" s="205"/>
      <c r="AI137" s="205"/>
      <c r="AJ137" s="205"/>
      <c r="AK137" s="205"/>
      <c r="AL137" s="205"/>
      <c r="AM137" s="205"/>
      <c r="AN137" s="205"/>
      <c r="AO137" s="205"/>
      <c r="AP137" s="205"/>
      <c r="AQ137" s="205"/>
      <c r="AR137" s="205"/>
      <c r="AS137" s="205"/>
      <c r="AT137" s="205"/>
      <c r="AU137" s="205"/>
      <c r="AV137" s="205"/>
    </row>
    <row r="139" spans="1:48" ht="15.6" x14ac:dyDescent="0.3">
      <c r="B139" s="206" t="s">
        <v>1603</v>
      </c>
      <c r="C139" s="206"/>
      <c r="D139" s="206"/>
      <c r="E139" s="206"/>
      <c r="F139" s="206"/>
      <c r="G139" s="206"/>
      <c r="H139" s="206"/>
      <c r="I139" s="206"/>
      <c r="J139" s="206"/>
      <c r="K139" s="206"/>
      <c r="L139" s="206"/>
      <c r="M139" s="206"/>
      <c r="N139" s="206"/>
      <c r="O139" s="206"/>
      <c r="P139" s="206"/>
      <c r="Q139" s="206"/>
      <c r="R139" s="206"/>
      <c r="S139" s="206"/>
      <c r="T139" s="206"/>
      <c r="U139" s="206"/>
      <c r="V139" s="206"/>
      <c r="W139" s="206"/>
      <c r="X139" s="206"/>
      <c r="Y139" s="206"/>
      <c r="Z139" s="206"/>
      <c r="AA139" s="206"/>
      <c r="AB139" s="206"/>
      <c r="AC139" s="206"/>
      <c r="AD139" s="206"/>
      <c r="AE139" s="206"/>
      <c r="AF139" s="206"/>
      <c r="AG139" s="206"/>
      <c r="AH139" s="206"/>
      <c r="AI139" s="206"/>
      <c r="AJ139" s="206"/>
      <c r="AK139" s="206"/>
      <c r="AL139" s="206"/>
      <c r="AM139" s="206"/>
      <c r="AN139" s="206"/>
      <c r="AO139" s="206"/>
      <c r="AP139" s="206"/>
      <c r="AQ139" s="206"/>
      <c r="AR139" s="206"/>
      <c r="AS139" s="206"/>
      <c r="AT139" s="206"/>
      <c r="AU139" s="206"/>
      <c r="AV139" s="206"/>
    </row>
    <row r="140" spans="1:48" ht="14.4" customHeight="1" x14ac:dyDescent="0.3">
      <c r="B140" s="205" t="str">
        <f>_xlfn.XLOOKUP(Informe!A127,'Hallazgos para informe'!A:A,'Hallazgos para informe'!AU:AU,"",0,1)</f>
        <v xml:space="preserve">1.	Las líneas de celulares se deben proporcionar de acuerdo con las necesidades del puesto._x000D_
a.	Requisito indispensable, que el personal viaje._x000D_
b.	Que las actividades a desempeñar requieran forzosamente un celular, (considerar cámara fotográfica para eventos y demás actividades)._x000D_
c.	Para el personal que, si justifique el uso de líneas corporativas, requerir el uso de herramientas oficial Teams como prioritaria para comunicarse._x000D_
d.	Establecer limites en las relaciones interpersonales jefe-subordinado._x000D_
e.	Aplicación de procesos de ausencias también para el personal de capital humano._x000D_
_x000D_
</v>
      </c>
      <c r="C140" s="205"/>
      <c r="D140" s="205"/>
      <c r="E140" s="205"/>
      <c r="F140" s="205"/>
      <c r="G140" s="205"/>
      <c r="H140" s="205"/>
      <c r="I140" s="205"/>
      <c r="J140" s="205"/>
      <c r="K140" s="205"/>
      <c r="L140" s="205"/>
      <c r="M140" s="205"/>
      <c r="N140" s="205"/>
      <c r="O140" s="205"/>
      <c r="P140" s="205"/>
      <c r="Q140" s="205"/>
      <c r="R140" s="205"/>
      <c r="S140" s="205"/>
      <c r="T140" s="205"/>
      <c r="U140" s="205"/>
      <c r="V140" s="205"/>
      <c r="W140" s="205"/>
      <c r="X140" s="205"/>
      <c r="Y140" s="205"/>
      <c r="Z140" s="205"/>
      <c r="AA140" s="205"/>
      <c r="AB140" s="205"/>
      <c r="AC140" s="205"/>
      <c r="AD140" s="205"/>
      <c r="AE140" s="205"/>
      <c r="AF140" s="205"/>
      <c r="AG140" s="205"/>
      <c r="AH140" s="205"/>
      <c r="AI140" s="205"/>
      <c r="AJ140" s="205"/>
      <c r="AK140" s="205"/>
      <c r="AL140" s="205"/>
      <c r="AM140" s="205"/>
      <c r="AN140" s="205"/>
      <c r="AO140" s="205"/>
      <c r="AP140" s="205"/>
      <c r="AQ140" s="205"/>
      <c r="AR140" s="205"/>
      <c r="AS140" s="205"/>
      <c r="AT140" s="205"/>
      <c r="AU140" s="205"/>
      <c r="AV140" s="205"/>
    </row>
    <row r="141" spans="1:48" ht="14.4" customHeight="1" x14ac:dyDescent="0.3">
      <c r="B141" s="205"/>
      <c r="C141" s="205"/>
      <c r="D141" s="205"/>
      <c r="E141" s="205"/>
      <c r="F141" s="205"/>
      <c r="G141" s="205"/>
      <c r="H141" s="205"/>
      <c r="I141" s="205"/>
      <c r="J141" s="205"/>
      <c r="K141" s="205"/>
      <c r="L141" s="205"/>
      <c r="M141" s="205"/>
      <c r="N141" s="205"/>
      <c r="O141" s="205"/>
      <c r="P141" s="205"/>
      <c r="Q141" s="205"/>
      <c r="R141" s="205"/>
      <c r="S141" s="205"/>
      <c r="T141" s="205"/>
      <c r="U141" s="205"/>
      <c r="V141" s="205"/>
      <c r="W141" s="205"/>
      <c r="X141" s="205"/>
      <c r="Y141" s="205"/>
      <c r="Z141" s="205"/>
      <c r="AA141" s="205"/>
      <c r="AB141" s="205"/>
      <c r="AC141" s="205"/>
      <c r="AD141" s="205"/>
      <c r="AE141" s="205"/>
      <c r="AF141" s="205"/>
      <c r="AG141" s="205"/>
      <c r="AH141" s="205"/>
      <c r="AI141" s="205"/>
      <c r="AJ141" s="205"/>
      <c r="AK141" s="205"/>
      <c r="AL141" s="205"/>
      <c r="AM141" s="205"/>
      <c r="AN141" s="205"/>
      <c r="AO141" s="205"/>
      <c r="AP141" s="205"/>
      <c r="AQ141" s="205"/>
      <c r="AR141" s="205"/>
      <c r="AS141" s="205"/>
      <c r="AT141" s="205"/>
      <c r="AU141" s="205"/>
      <c r="AV141" s="205"/>
    </row>
    <row r="143" spans="1:48" ht="15.6" x14ac:dyDescent="0.3">
      <c r="A143">
        <v>3</v>
      </c>
      <c r="B143" s="207" t="str">
        <f>CONCATENATE("HALLAZGO ",A143)</f>
        <v>HALLAZGO 3</v>
      </c>
      <c r="C143" s="207"/>
      <c r="D143" s="207"/>
      <c r="E143" s="207"/>
      <c r="F143" s="207"/>
      <c r="G143" s="207"/>
      <c r="H143" s="207"/>
      <c r="I143" s="207"/>
      <c r="J143" s="207"/>
      <c r="K143" s="207"/>
      <c r="L143" s="207"/>
      <c r="M143" s="207"/>
      <c r="N143" s="207"/>
      <c r="O143" s="207"/>
      <c r="P143" s="207"/>
      <c r="Q143" s="207"/>
      <c r="R143" s="207"/>
      <c r="S143" s="207"/>
      <c r="T143" s="207"/>
      <c r="U143" s="207"/>
      <c r="V143" s="207"/>
      <c r="W143" s="207"/>
      <c r="X143" s="207"/>
      <c r="Y143" s="207"/>
      <c r="Z143" s="207"/>
      <c r="AA143" s="207"/>
      <c r="AB143" s="207"/>
      <c r="AC143" s="207"/>
      <c r="AD143" s="207"/>
      <c r="AE143" s="207"/>
      <c r="AF143" s="207"/>
      <c r="AG143" s="207"/>
      <c r="AH143" s="207"/>
      <c r="AI143" s="207"/>
      <c r="AJ143" s="207"/>
      <c r="AK143" s="207"/>
      <c r="AL143" s="207"/>
      <c r="AM143" s="207"/>
      <c r="AN143" s="207"/>
      <c r="AO143" s="207"/>
      <c r="AP143" s="207"/>
      <c r="AQ143" s="207"/>
      <c r="AR143" s="207"/>
      <c r="AS143" s="207"/>
      <c r="AT143" s="207"/>
      <c r="AU143" s="207"/>
      <c r="AV143" s="207"/>
    </row>
    <row r="144" spans="1:48" ht="14.4" customHeight="1" x14ac:dyDescent="0.3">
      <c r="B144" s="205" t="str">
        <f>_xlfn.XLOOKUP(Informe!A143,'Hallazgos para informe'!A:A,'Hallazgos para informe'!AN:AN,"",0,1)</f>
        <v/>
      </c>
      <c r="C144" s="205"/>
      <c r="D144" s="205"/>
      <c r="E144" s="205"/>
      <c r="F144" s="205"/>
      <c r="G144" s="205"/>
      <c r="H144" s="205"/>
      <c r="I144" s="205"/>
      <c r="J144" s="205"/>
      <c r="K144" s="205"/>
      <c r="L144" s="205"/>
      <c r="M144" s="205"/>
      <c r="N144" s="205"/>
      <c r="O144" s="205"/>
      <c r="P144" s="205"/>
      <c r="Q144" s="205"/>
      <c r="R144" s="205"/>
      <c r="S144" s="205"/>
      <c r="T144" s="205"/>
      <c r="U144" s="205"/>
      <c r="V144" s="205"/>
      <c r="W144" s="205"/>
      <c r="X144" s="205"/>
      <c r="Y144" s="205"/>
      <c r="Z144" s="205"/>
      <c r="AA144" s="205"/>
      <c r="AB144" s="205"/>
      <c r="AC144" s="205"/>
      <c r="AD144" s="205"/>
      <c r="AE144" s="205"/>
      <c r="AF144" s="205"/>
      <c r="AG144" s="205"/>
      <c r="AH144" s="205"/>
      <c r="AI144" s="205"/>
      <c r="AJ144" s="205"/>
      <c r="AK144" s="205"/>
      <c r="AL144" s="205"/>
      <c r="AM144" s="205"/>
      <c r="AN144" s="205"/>
      <c r="AO144" s="205"/>
      <c r="AP144" s="205"/>
      <c r="AQ144" s="205"/>
      <c r="AR144" s="205"/>
      <c r="AS144" s="205"/>
      <c r="AT144" s="205"/>
      <c r="AU144" s="205"/>
      <c r="AV144" s="205"/>
    </row>
    <row r="145" spans="1:48" ht="14.4" customHeight="1" x14ac:dyDescent="0.3">
      <c r="B145" s="205"/>
      <c r="C145" s="205"/>
      <c r="D145" s="205"/>
      <c r="E145" s="205"/>
      <c r="F145" s="205"/>
      <c r="G145" s="205"/>
      <c r="H145" s="205"/>
      <c r="I145" s="205"/>
      <c r="J145" s="205"/>
      <c r="K145" s="205"/>
      <c r="L145" s="205"/>
      <c r="M145" s="205"/>
      <c r="N145" s="205"/>
      <c r="O145" s="205"/>
      <c r="P145" s="205"/>
      <c r="Q145" s="205"/>
      <c r="R145" s="205"/>
      <c r="S145" s="205"/>
      <c r="T145" s="205"/>
      <c r="U145" s="205"/>
      <c r="V145" s="205"/>
      <c r="W145" s="205"/>
      <c r="X145" s="205"/>
      <c r="Y145" s="205"/>
      <c r="Z145" s="205"/>
      <c r="AA145" s="205"/>
      <c r="AB145" s="205"/>
      <c r="AC145" s="205"/>
      <c r="AD145" s="205"/>
      <c r="AE145" s="205"/>
      <c r="AF145" s="205"/>
      <c r="AG145" s="205"/>
      <c r="AH145" s="205"/>
      <c r="AI145" s="205"/>
      <c r="AJ145" s="205"/>
      <c r="AK145" s="205"/>
      <c r="AL145" s="205"/>
      <c r="AM145" s="205"/>
      <c r="AN145" s="205"/>
      <c r="AO145" s="205"/>
      <c r="AP145" s="205"/>
      <c r="AQ145" s="205"/>
      <c r="AR145" s="205"/>
      <c r="AS145" s="205"/>
      <c r="AT145" s="205"/>
      <c r="AU145" s="205"/>
      <c r="AV145" s="205"/>
    </row>
    <row r="147" spans="1:48" ht="15.6" x14ac:dyDescent="0.3">
      <c r="B147" s="206" t="s">
        <v>1152</v>
      </c>
      <c r="C147" s="206"/>
      <c r="D147" s="206"/>
      <c r="E147" s="206"/>
      <c r="F147" s="206"/>
      <c r="G147" s="206"/>
      <c r="H147" s="206"/>
      <c r="I147" s="206"/>
      <c r="J147" s="206"/>
      <c r="K147" s="206"/>
      <c r="L147" s="206"/>
      <c r="M147" s="206"/>
      <c r="N147" s="206"/>
      <c r="O147" s="206"/>
      <c r="P147" s="206"/>
      <c r="Q147" s="206"/>
      <c r="R147" s="206"/>
      <c r="S147" s="206"/>
      <c r="T147" s="206"/>
      <c r="U147" s="206"/>
      <c r="V147" s="206"/>
      <c r="W147" s="206"/>
      <c r="X147" s="206"/>
      <c r="Y147" s="206"/>
      <c r="Z147" s="206"/>
      <c r="AA147" s="206"/>
      <c r="AB147" s="206"/>
      <c r="AC147" s="206"/>
      <c r="AD147" s="206"/>
      <c r="AE147" s="206"/>
      <c r="AF147" s="206"/>
      <c r="AG147" s="206"/>
      <c r="AH147" s="206"/>
      <c r="AI147" s="206"/>
      <c r="AJ147" s="206"/>
      <c r="AK147" s="206"/>
      <c r="AL147" s="206"/>
      <c r="AM147" s="206"/>
      <c r="AN147" s="206"/>
      <c r="AO147" s="206"/>
      <c r="AP147" s="206"/>
      <c r="AQ147" s="206"/>
      <c r="AR147" s="206"/>
      <c r="AS147" s="206"/>
      <c r="AT147" s="206"/>
      <c r="AU147" s="206"/>
      <c r="AV147" s="206"/>
    </row>
    <row r="148" spans="1:48" ht="14.4" customHeight="1" x14ac:dyDescent="0.3">
      <c r="B148" s="205" t="str">
        <f>_xlfn.XLOOKUP(Informe!A143,'Hallazgos para informe'!A:A,'Hallazgos para informe'!AS:AS,"",0,1)</f>
        <v/>
      </c>
      <c r="C148" s="205"/>
      <c r="D148" s="205"/>
      <c r="E148" s="205"/>
      <c r="F148" s="205"/>
      <c r="G148" s="205"/>
      <c r="H148" s="205"/>
      <c r="I148" s="205"/>
      <c r="J148" s="205"/>
      <c r="K148" s="205"/>
      <c r="L148" s="205"/>
      <c r="M148" s="205"/>
      <c r="N148" s="205"/>
      <c r="O148" s="205"/>
      <c r="P148" s="205"/>
      <c r="Q148" s="205"/>
      <c r="R148" s="205"/>
      <c r="S148" s="205"/>
      <c r="T148" s="205"/>
      <c r="U148" s="205"/>
      <c r="V148" s="205"/>
      <c r="W148" s="205"/>
      <c r="X148" s="205"/>
      <c r="Y148" s="205"/>
      <c r="Z148" s="205"/>
      <c r="AA148" s="205"/>
      <c r="AB148" s="205"/>
      <c r="AC148" s="205"/>
      <c r="AD148" s="205"/>
      <c r="AE148" s="205"/>
      <c r="AF148" s="205"/>
      <c r="AG148" s="205"/>
      <c r="AH148" s="205"/>
      <c r="AI148" s="205"/>
      <c r="AJ148" s="205"/>
      <c r="AK148" s="205"/>
      <c r="AL148" s="205"/>
      <c r="AM148" s="205"/>
      <c r="AN148" s="205"/>
      <c r="AO148" s="205"/>
      <c r="AP148" s="205"/>
      <c r="AQ148" s="205"/>
      <c r="AR148" s="205"/>
      <c r="AS148" s="205"/>
      <c r="AT148" s="205"/>
      <c r="AU148" s="205"/>
      <c r="AV148" s="205"/>
    </row>
    <row r="149" spans="1:48" ht="14.4" customHeight="1" x14ac:dyDescent="0.3">
      <c r="B149" s="205"/>
      <c r="C149" s="205"/>
      <c r="D149" s="205"/>
      <c r="E149" s="205"/>
      <c r="F149" s="205"/>
      <c r="G149" s="205"/>
      <c r="H149" s="205"/>
      <c r="I149" s="205"/>
      <c r="J149" s="205"/>
      <c r="K149" s="205"/>
      <c r="L149" s="205"/>
      <c r="M149" s="205"/>
      <c r="N149" s="205"/>
      <c r="O149" s="205"/>
      <c r="P149" s="205"/>
      <c r="Q149" s="205"/>
      <c r="R149" s="205"/>
      <c r="S149" s="205"/>
      <c r="T149" s="205"/>
      <c r="U149" s="205"/>
      <c r="V149" s="205"/>
      <c r="W149" s="205"/>
      <c r="X149" s="205"/>
      <c r="Y149" s="205"/>
      <c r="Z149" s="205"/>
      <c r="AA149" s="205"/>
      <c r="AB149" s="205"/>
      <c r="AC149" s="205"/>
      <c r="AD149" s="205"/>
      <c r="AE149" s="205"/>
      <c r="AF149" s="205"/>
      <c r="AG149" s="205"/>
      <c r="AH149" s="205"/>
      <c r="AI149" s="205"/>
      <c r="AJ149" s="205"/>
      <c r="AK149" s="205"/>
      <c r="AL149" s="205"/>
      <c r="AM149" s="205"/>
      <c r="AN149" s="205"/>
      <c r="AO149" s="205"/>
      <c r="AP149" s="205"/>
      <c r="AQ149" s="205"/>
      <c r="AR149" s="205"/>
      <c r="AS149" s="205"/>
      <c r="AT149" s="205"/>
      <c r="AU149" s="205"/>
      <c r="AV149" s="205"/>
    </row>
    <row r="151" spans="1:48" ht="15.6" x14ac:dyDescent="0.3">
      <c r="B151" s="206" t="s">
        <v>1602</v>
      </c>
      <c r="C151" s="206"/>
      <c r="D151" s="206"/>
      <c r="E151" s="206"/>
      <c r="F151" s="206"/>
      <c r="G151" s="206"/>
      <c r="H151" s="206"/>
      <c r="I151" s="206"/>
      <c r="J151" s="206"/>
      <c r="K151" s="206"/>
      <c r="L151" s="206"/>
      <c r="M151" s="206"/>
      <c r="N151" s="206"/>
      <c r="O151" s="206"/>
      <c r="P151" s="206"/>
      <c r="Q151" s="206"/>
      <c r="R151" s="206"/>
      <c r="S151" s="206"/>
      <c r="T151" s="206"/>
      <c r="U151" s="206"/>
      <c r="V151" s="206"/>
      <c r="W151" s="206"/>
      <c r="X151" s="206"/>
      <c r="Y151" s="206"/>
      <c r="Z151" s="206"/>
      <c r="AA151" s="206"/>
      <c r="AB151" s="206"/>
      <c r="AC151" s="206"/>
      <c r="AD151" s="206"/>
      <c r="AE151" s="206"/>
      <c r="AF151" s="206"/>
      <c r="AG151" s="206"/>
      <c r="AH151" s="206"/>
      <c r="AI151" s="206"/>
      <c r="AJ151" s="206"/>
      <c r="AK151" s="206"/>
      <c r="AL151" s="206"/>
      <c r="AM151" s="206"/>
      <c r="AN151" s="206"/>
      <c r="AO151" s="206"/>
      <c r="AP151" s="206"/>
      <c r="AQ151" s="206"/>
      <c r="AR151" s="206"/>
      <c r="AS151" s="206"/>
      <c r="AT151" s="206"/>
      <c r="AU151" s="206"/>
      <c r="AV151" s="206"/>
    </row>
    <row r="152" spans="1:48" ht="14.4" customHeight="1" x14ac:dyDescent="0.3">
      <c r="B152" s="205" t="str">
        <f>_xlfn.XLOOKUP(Informe!A143,'Hallazgos para informe'!A:A,'Hallazgos para informe'!AT:AT,"",0,1)</f>
        <v/>
      </c>
      <c r="C152" s="205"/>
      <c r="D152" s="205"/>
      <c r="E152" s="205"/>
      <c r="F152" s="205"/>
      <c r="G152" s="205"/>
      <c r="H152" s="205"/>
      <c r="I152" s="205"/>
      <c r="J152" s="205"/>
      <c r="K152" s="205"/>
      <c r="L152" s="205"/>
      <c r="M152" s="205"/>
      <c r="N152" s="205"/>
      <c r="O152" s="205"/>
      <c r="P152" s="205"/>
      <c r="Q152" s="205"/>
      <c r="R152" s="205"/>
      <c r="S152" s="205"/>
      <c r="T152" s="205"/>
      <c r="U152" s="205"/>
      <c r="V152" s="205"/>
      <c r="W152" s="205"/>
      <c r="X152" s="205"/>
      <c r="Y152" s="205"/>
      <c r="Z152" s="205"/>
      <c r="AA152" s="205"/>
      <c r="AB152" s="205"/>
      <c r="AC152" s="205"/>
      <c r="AD152" s="205"/>
      <c r="AE152" s="205"/>
      <c r="AF152" s="205"/>
      <c r="AG152" s="205"/>
      <c r="AH152" s="205"/>
      <c r="AI152" s="205"/>
      <c r="AJ152" s="205"/>
      <c r="AK152" s="205"/>
      <c r="AL152" s="205"/>
      <c r="AM152" s="205"/>
      <c r="AN152" s="205"/>
      <c r="AO152" s="205"/>
      <c r="AP152" s="205"/>
      <c r="AQ152" s="205"/>
      <c r="AR152" s="205"/>
      <c r="AS152" s="205"/>
      <c r="AT152" s="205"/>
      <c r="AU152" s="205"/>
      <c r="AV152" s="205"/>
    </row>
    <row r="153" spans="1:48" ht="14.4" customHeight="1" x14ac:dyDescent="0.3">
      <c r="B153" s="205"/>
      <c r="C153" s="205"/>
      <c r="D153" s="205"/>
      <c r="E153" s="205"/>
      <c r="F153" s="205"/>
      <c r="G153" s="205"/>
      <c r="H153" s="205"/>
      <c r="I153" s="205"/>
      <c r="J153" s="205"/>
      <c r="K153" s="205"/>
      <c r="L153" s="205"/>
      <c r="M153" s="205"/>
      <c r="N153" s="205"/>
      <c r="O153" s="205"/>
      <c r="P153" s="205"/>
      <c r="Q153" s="205"/>
      <c r="R153" s="205"/>
      <c r="S153" s="205"/>
      <c r="T153" s="205"/>
      <c r="U153" s="205"/>
      <c r="V153" s="205"/>
      <c r="W153" s="205"/>
      <c r="X153" s="205"/>
      <c r="Y153" s="205"/>
      <c r="Z153" s="205"/>
      <c r="AA153" s="205"/>
      <c r="AB153" s="205"/>
      <c r="AC153" s="205"/>
      <c r="AD153" s="205"/>
      <c r="AE153" s="205"/>
      <c r="AF153" s="205"/>
      <c r="AG153" s="205"/>
      <c r="AH153" s="205"/>
      <c r="AI153" s="205"/>
      <c r="AJ153" s="205"/>
      <c r="AK153" s="205"/>
      <c r="AL153" s="205"/>
      <c r="AM153" s="205"/>
      <c r="AN153" s="205"/>
      <c r="AO153" s="205"/>
      <c r="AP153" s="205"/>
      <c r="AQ153" s="205"/>
      <c r="AR153" s="205"/>
      <c r="AS153" s="205"/>
      <c r="AT153" s="205"/>
      <c r="AU153" s="205"/>
      <c r="AV153" s="205"/>
    </row>
    <row r="155" spans="1:48" ht="15.6" x14ac:dyDescent="0.3">
      <c r="B155" s="206" t="s">
        <v>1603</v>
      </c>
      <c r="C155" s="206"/>
      <c r="D155" s="206"/>
      <c r="E155" s="206"/>
      <c r="F155" s="206"/>
      <c r="G155" s="206"/>
      <c r="H155" s="206"/>
      <c r="I155" s="206"/>
      <c r="J155" s="206"/>
      <c r="K155" s="206"/>
      <c r="L155" s="206"/>
      <c r="M155" s="206"/>
      <c r="N155" s="206"/>
      <c r="O155" s="206"/>
      <c r="P155" s="206"/>
      <c r="Q155" s="206"/>
      <c r="R155" s="206"/>
      <c r="S155" s="206"/>
      <c r="T155" s="206"/>
      <c r="U155" s="206"/>
      <c r="V155" s="206"/>
      <c r="W155" s="206"/>
      <c r="X155" s="206"/>
      <c r="Y155" s="206"/>
      <c r="Z155" s="206"/>
      <c r="AA155" s="206"/>
      <c r="AB155" s="206"/>
      <c r="AC155" s="206"/>
      <c r="AD155" s="206"/>
      <c r="AE155" s="206"/>
      <c r="AF155" s="206"/>
      <c r="AG155" s="206"/>
      <c r="AH155" s="206"/>
      <c r="AI155" s="206"/>
      <c r="AJ155" s="206"/>
      <c r="AK155" s="206"/>
      <c r="AL155" s="206"/>
      <c r="AM155" s="206"/>
      <c r="AN155" s="206"/>
      <c r="AO155" s="206"/>
      <c r="AP155" s="206"/>
      <c r="AQ155" s="206"/>
      <c r="AR155" s="206"/>
      <c r="AS155" s="206"/>
      <c r="AT155" s="206"/>
      <c r="AU155" s="206"/>
      <c r="AV155" s="206"/>
    </row>
    <row r="156" spans="1:48" ht="14.4" customHeight="1" x14ac:dyDescent="0.3">
      <c r="B156" s="205" t="str">
        <f>_xlfn.XLOOKUP(Informe!A143,'Hallazgos para informe'!A:A,'Hallazgos para informe'!AU:AU,"",0,1)</f>
        <v/>
      </c>
      <c r="C156" s="205"/>
      <c r="D156" s="205"/>
      <c r="E156" s="205"/>
      <c r="F156" s="205"/>
      <c r="G156" s="205"/>
      <c r="H156" s="205"/>
      <c r="I156" s="205"/>
      <c r="J156" s="205"/>
      <c r="K156" s="205"/>
      <c r="L156" s="205"/>
      <c r="M156" s="205"/>
      <c r="N156" s="205"/>
      <c r="O156" s="205"/>
      <c r="P156" s="205"/>
      <c r="Q156" s="205"/>
      <c r="R156" s="205"/>
      <c r="S156" s="205"/>
      <c r="T156" s="205"/>
      <c r="U156" s="205"/>
      <c r="V156" s="205"/>
      <c r="W156" s="205"/>
      <c r="X156" s="205"/>
      <c r="Y156" s="205"/>
      <c r="Z156" s="205"/>
      <c r="AA156" s="205"/>
      <c r="AB156" s="205"/>
      <c r="AC156" s="205"/>
      <c r="AD156" s="205"/>
      <c r="AE156" s="205"/>
      <c r="AF156" s="205"/>
      <c r="AG156" s="205"/>
      <c r="AH156" s="205"/>
      <c r="AI156" s="205"/>
      <c r="AJ156" s="205"/>
      <c r="AK156" s="205"/>
      <c r="AL156" s="205"/>
      <c r="AM156" s="205"/>
      <c r="AN156" s="205"/>
      <c r="AO156" s="205"/>
      <c r="AP156" s="205"/>
      <c r="AQ156" s="205"/>
      <c r="AR156" s="205"/>
      <c r="AS156" s="205"/>
      <c r="AT156" s="205"/>
      <c r="AU156" s="205"/>
      <c r="AV156" s="205"/>
    </row>
    <row r="157" spans="1:48" ht="14.4" customHeight="1" x14ac:dyDescent="0.3">
      <c r="B157" s="205"/>
      <c r="C157" s="205"/>
      <c r="D157" s="205"/>
      <c r="E157" s="205"/>
      <c r="F157" s="205"/>
      <c r="G157" s="205"/>
      <c r="H157" s="205"/>
      <c r="I157" s="205"/>
      <c r="J157" s="205"/>
      <c r="K157" s="205"/>
      <c r="L157" s="205"/>
      <c r="M157" s="205"/>
      <c r="N157" s="205"/>
      <c r="O157" s="205"/>
      <c r="P157" s="205"/>
      <c r="Q157" s="205"/>
      <c r="R157" s="205"/>
      <c r="S157" s="205"/>
      <c r="T157" s="205"/>
      <c r="U157" s="205"/>
      <c r="V157" s="205"/>
      <c r="W157" s="205"/>
      <c r="X157" s="205"/>
      <c r="Y157" s="205"/>
      <c r="Z157" s="205"/>
      <c r="AA157" s="205"/>
      <c r="AB157" s="205"/>
      <c r="AC157" s="205"/>
      <c r="AD157" s="205"/>
      <c r="AE157" s="205"/>
      <c r="AF157" s="205"/>
      <c r="AG157" s="205"/>
      <c r="AH157" s="205"/>
      <c r="AI157" s="205"/>
      <c r="AJ157" s="205"/>
      <c r="AK157" s="205"/>
      <c r="AL157" s="205"/>
      <c r="AM157" s="205"/>
      <c r="AN157" s="205"/>
      <c r="AO157" s="205"/>
      <c r="AP157" s="205"/>
      <c r="AQ157" s="205"/>
      <c r="AR157" s="205"/>
      <c r="AS157" s="205"/>
      <c r="AT157" s="205"/>
      <c r="AU157" s="205"/>
      <c r="AV157" s="205"/>
    </row>
    <row r="159" spans="1:48" ht="15.6" x14ac:dyDescent="0.3">
      <c r="A159">
        <v>4</v>
      </c>
      <c r="B159" s="207" t="str">
        <f>CONCATENATE("HALLAZGO ",A159)</f>
        <v>HALLAZGO 4</v>
      </c>
      <c r="C159" s="207"/>
      <c r="D159" s="207"/>
      <c r="E159" s="207"/>
      <c r="F159" s="207"/>
      <c r="G159" s="207"/>
      <c r="H159" s="207"/>
      <c r="I159" s="207"/>
      <c r="J159" s="207"/>
      <c r="K159" s="207"/>
      <c r="L159" s="207"/>
      <c r="M159" s="207"/>
      <c r="N159" s="207"/>
      <c r="O159" s="207"/>
      <c r="P159" s="207"/>
      <c r="Q159" s="207"/>
      <c r="R159" s="207"/>
      <c r="S159" s="207"/>
      <c r="T159" s="207"/>
      <c r="U159" s="207"/>
      <c r="V159" s="207"/>
      <c r="W159" s="207"/>
      <c r="X159" s="207"/>
      <c r="Y159" s="207"/>
      <c r="Z159" s="207"/>
      <c r="AA159" s="207"/>
      <c r="AB159" s="207"/>
      <c r="AC159" s="207"/>
      <c r="AD159" s="207"/>
      <c r="AE159" s="207"/>
      <c r="AF159" s="207"/>
      <c r="AG159" s="207"/>
      <c r="AH159" s="207"/>
      <c r="AI159" s="207"/>
      <c r="AJ159" s="207"/>
      <c r="AK159" s="207"/>
      <c r="AL159" s="207"/>
      <c r="AM159" s="207"/>
      <c r="AN159" s="207"/>
      <c r="AO159" s="207"/>
      <c r="AP159" s="207"/>
      <c r="AQ159" s="207"/>
      <c r="AR159" s="207"/>
      <c r="AS159" s="207"/>
      <c r="AT159" s="207"/>
      <c r="AU159" s="207"/>
      <c r="AV159" s="207"/>
    </row>
    <row r="160" spans="1:48" ht="14.4" customHeight="1" x14ac:dyDescent="0.3">
      <c r="B160" s="205" t="str">
        <f>_xlfn.XLOOKUP(Informe!A159,'Hallazgos para informe'!A:A,'Hallazgos para informe'!AN:AN,"",0,1)</f>
        <v/>
      </c>
      <c r="C160" s="205"/>
      <c r="D160" s="205"/>
      <c r="E160" s="205"/>
      <c r="F160" s="205"/>
      <c r="G160" s="205"/>
      <c r="H160" s="205"/>
      <c r="I160" s="205"/>
      <c r="J160" s="205"/>
      <c r="K160" s="205"/>
      <c r="L160" s="205"/>
      <c r="M160" s="205"/>
      <c r="N160" s="205"/>
      <c r="O160" s="205"/>
      <c r="P160" s="205"/>
      <c r="Q160" s="205"/>
      <c r="R160" s="205"/>
      <c r="S160" s="205"/>
      <c r="T160" s="205"/>
      <c r="U160" s="205"/>
      <c r="V160" s="205"/>
      <c r="W160" s="205"/>
      <c r="X160" s="205"/>
      <c r="Y160" s="205"/>
      <c r="Z160" s="205"/>
      <c r="AA160" s="205"/>
      <c r="AB160" s="205"/>
      <c r="AC160" s="205"/>
      <c r="AD160" s="205"/>
      <c r="AE160" s="205"/>
      <c r="AF160" s="205"/>
      <c r="AG160" s="205"/>
      <c r="AH160" s="205"/>
      <c r="AI160" s="205"/>
      <c r="AJ160" s="205"/>
      <c r="AK160" s="205"/>
      <c r="AL160" s="205"/>
      <c r="AM160" s="205"/>
      <c r="AN160" s="205"/>
      <c r="AO160" s="205"/>
      <c r="AP160" s="205"/>
      <c r="AQ160" s="205"/>
      <c r="AR160" s="205"/>
      <c r="AS160" s="205"/>
      <c r="AT160" s="205"/>
      <c r="AU160" s="205"/>
      <c r="AV160" s="205"/>
    </row>
    <row r="161" spans="1:48" ht="14.4" customHeight="1" x14ac:dyDescent="0.3">
      <c r="B161" s="205"/>
      <c r="C161" s="205"/>
      <c r="D161" s="205"/>
      <c r="E161" s="205"/>
      <c r="F161" s="205"/>
      <c r="G161" s="205"/>
      <c r="H161" s="205"/>
      <c r="I161" s="205"/>
      <c r="J161" s="205"/>
      <c r="K161" s="205"/>
      <c r="L161" s="205"/>
      <c r="M161" s="205"/>
      <c r="N161" s="205"/>
      <c r="O161" s="205"/>
      <c r="P161" s="205"/>
      <c r="Q161" s="205"/>
      <c r="R161" s="205"/>
      <c r="S161" s="205"/>
      <c r="T161" s="205"/>
      <c r="U161" s="205"/>
      <c r="V161" s="205"/>
      <c r="W161" s="205"/>
      <c r="X161" s="205"/>
      <c r="Y161" s="205"/>
      <c r="Z161" s="205"/>
      <c r="AA161" s="205"/>
      <c r="AB161" s="205"/>
      <c r="AC161" s="205"/>
      <c r="AD161" s="205"/>
      <c r="AE161" s="205"/>
      <c r="AF161" s="205"/>
      <c r="AG161" s="205"/>
      <c r="AH161" s="205"/>
      <c r="AI161" s="205"/>
      <c r="AJ161" s="205"/>
      <c r="AK161" s="205"/>
      <c r="AL161" s="205"/>
      <c r="AM161" s="205"/>
      <c r="AN161" s="205"/>
      <c r="AO161" s="205"/>
      <c r="AP161" s="205"/>
      <c r="AQ161" s="205"/>
      <c r="AR161" s="205"/>
      <c r="AS161" s="205"/>
      <c r="AT161" s="205"/>
      <c r="AU161" s="205"/>
      <c r="AV161" s="205"/>
    </row>
    <row r="163" spans="1:48" ht="15.6" x14ac:dyDescent="0.3">
      <c r="B163" s="206" t="s">
        <v>1152</v>
      </c>
      <c r="C163" s="206"/>
      <c r="D163" s="206"/>
      <c r="E163" s="206"/>
      <c r="F163" s="206"/>
      <c r="G163" s="206"/>
      <c r="H163" s="206"/>
      <c r="I163" s="206"/>
      <c r="J163" s="206"/>
      <c r="K163" s="206"/>
      <c r="L163" s="206"/>
      <c r="M163" s="206"/>
      <c r="N163" s="206"/>
      <c r="O163" s="206"/>
      <c r="P163" s="206"/>
      <c r="Q163" s="206"/>
      <c r="R163" s="206"/>
      <c r="S163" s="206"/>
      <c r="T163" s="206"/>
      <c r="U163" s="206"/>
      <c r="V163" s="206"/>
      <c r="W163" s="206"/>
      <c r="X163" s="206"/>
      <c r="Y163" s="206"/>
      <c r="Z163" s="206"/>
      <c r="AA163" s="206"/>
      <c r="AB163" s="206"/>
      <c r="AC163" s="206"/>
      <c r="AD163" s="206"/>
      <c r="AE163" s="206"/>
      <c r="AF163" s="206"/>
      <c r="AG163" s="206"/>
      <c r="AH163" s="206"/>
      <c r="AI163" s="206"/>
      <c r="AJ163" s="206"/>
      <c r="AK163" s="206"/>
      <c r="AL163" s="206"/>
      <c r="AM163" s="206"/>
      <c r="AN163" s="206"/>
      <c r="AO163" s="206"/>
      <c r="AP163" s="206"/>
      <c r="AQ163" s="206"/>
      <c r="AR163" s="206"/>
      <c r="AS163" s="206"/>
      <c r="AT163" s="206"/>
      <c r="AU163" s="206"/>
      <c r="AV163" s="206"/>
    </row>
    <row r="164" spans="1:48" ht="14.4" customHeight="1" x14ac:dyDescent="0.3">
      <c r="B164" s="205" t="str">
        <f>_xlfn.XLOOKUP(Informe!A159,'Hallazgos para informe'!A:A,'Hallazgos para informe'!AS:AS,"",0,1)</f>
        <v/>
      </c>
      <c r="C164" s="205"/>
      <c r="D164" s="205"/>
      <c r="E164" s="205"/>
      <c r="F164" s="205"/>
      <c r="G164" s="205"/>
      <c r="H164" s="205"/>
      <c r="I164" s="205"/>
      <c r="J164" s="205"/>
      <c r="K164" s="205"/>
      <c r="L164" s="205"/>
      <c r="M164" s="205"/>
      <c r="N164" s="205"/>
      <c r="O164" s="205"/>
      <c r="P164" s="205"/>
      <c r="Q164" s="205"/>
      <c r="R164" s="205"/>
      <c r="S164" s="205"/>
      <c r="T164" s="205"/>
      <c r="U164" s="205"/>
      <c r="V164" s="205"/>
      <c r="W164" s="205"/>
      <c r="X164" s="205"/>
      <c r="Y164" s="205"/>
      <c r="Z164" s="205"/>
      <c r="AA164" s="205"/>
      <c r="AB164" s="205"/>
      <c r="AC164" s="205"/>
      <c r="AD164" s="205"/>
      <c r="AE164" s="205"/>
      <c r="AF164" s="205"/>
      <c r="AG164" s="205"/>
      <c r="AH164" s="205"/>
      <c r="AI164" s="205"/>
      <c r="AJ164" s="205"/>
      <c r="AK164" s="205"/>
      <c r="AL164" s="205"/>
      <c r="AM164" s="205"/>
      <c r="AN164" s="205"/>
      <c r="AO164" s="205"/>
      <c r="AP164" s="205"/>
      <c r="AQ164" s="205"/>
      <c r="AR164" s="205"/>
      <c r="AS164" s="205"/>
      <c r="AT164" s="205"/>
      <c r="AU164" s="205"/>
      <c r="AV164" s="205"/>
    </row>
    <row r="165" spans="1:48" ht="14.4" customHeight="1" x14ac:dyDescent="0.3">
      <c r="B165" s="205"/>
      <c r="C165" s="205"/>
      <c r="D165" s="205"/>
      <c r="E165" s="205"/>
      <c r="F165" s="205"/>
      <c r="G165" s="205"/>
      <c r="H165" s="205"/>
      <c r="I165" s="205"/>
      <c r="J165" s="205"/>
      <c r="K165" s="205"/>
      <c r="L165" s="205"/>
      <c r="M165" s="205"/>
      <c r="N165" s="205"/>
      <c r="O165" s="205"/>
      <c r="P165" s="205"/>
      <c r="Q165" s="205"/>
      <c r="R165" s="205"/>
      <c r="S165" s="205"/>
      <c r="T165" s="205"/>
      <c r="U165" s="205"/>
      <c r="V165" s="205"/>
      <c r="W165" s="205"/>
      <c r="X165" s="205"/>
      <c r="Y165" s="205"/>
      <c r="Z165" s="205"/>
      <c r="AA165" s="205"/>
      <c r="AB165" s="205"/>
      <c r="AC165" s="205"/>
      <c r="AD165" s="205"/>
      <c r="AE165" s="205"/>
      <c r="AF165" s="205"/>
      <c r="AG165" s="205"/>
      <c r="AH165" s="205"/>
      <c r="AI165" s="205"/>
      <c r="AJ165" s="205"/>
      <c r="AK165" s="205"/>
      <c r="AL165" s="205"/>
      <c r="AM165" s="205"/>
      <c r="AN165" s="205"/>
      <c r="AO165" s="205"/>
      <c r="AP165" s="205"/>
      <c r="AQ165" s="205"/>
      <c r="AR165" s="205"/>
      <c r="AS165" s="205"/>
      <c r="AT165" s="205"/>
      <c r="AU165" s="205"/>
      <c r="AV165" s="205"/>
    </row>
    <row r="167" spans="1:48" ht="15.6" x14ac:dyDescent="0.3">
      <c r="B167" s="206" t="s">
        <v>1602</v>
      </c>
      <c r="C167" s="206"/>
      <c r="D167" s="206"/>
      <c r="E167" s="206"/>
      <c r="F167" s="206"/>
      <c r="G167" s="206"/>
      <c r="H167" s="206"/>
      <c r="I167" s="206"/>
      <c r="J167" s="206"/>
      <c r="K167" s="206"/>
      <c r="L167" s="206"/>
      <c r="M167" s="206"/>
      <c r="N167" s="206"/>
      <c r="O167" s="206"/>
      <c r="P167" s="206"/>
      <c r="Q167" s="206"/>
      <c r="R167" s="206"/>
      <c r="S167" s="206"/>
      <c r="T167" s="206"/>
      <c r="U167" s="206"/>
      <c r="V167" s="206"/>
      <c r="W167" s="206"/>
      <c r="X167" s="206"/>
      <c r="Y167" s="206"/>
      <c r="Z167" s="206"/>
      <c r="AA167" s="206"/>
      <c r="AB167" s="206"/>
      <c r="AC167" s="206"/>
      <c r="AD167" s="206"/>
      <c r="AE167" s="206"/>
      <c r="AF167" s="206"/>
      <c r="AG167" s="206"/>
      <c r="AH167" s="206"/>
      <c r="AI167" s="206"/>
      <c r="AJ167" s="206"/>
      <c r="AK167" s="206"/>
      <c r="AL167" s="206"/>
      <c r="AM167" s="206"/>
      <c r="AN167" s="206"/>
      <c r="AO167" s="206"/>
      <c r="AP167" s="206"/>
      <c r="AQ167" s="206"/>
      <c r="AR167" s="206"/>
      <c r="AS167" s="206"/>
      <c r="AT167" s="206"/>
      <c r="AU167" s="206"/>
      <c r="AV167" s="206"/>
    </row>
    <row r="168" spans="1:48" ht="14.4" customHeight="1" x14ac:dyDescent="0.3">
      <c r="B168" s="205" t="str">
        <f>_xlfn.XLOOKUP(Informe!A159,'Hallazgos para informe'!A:A,'Hallazgos para informe'!AT:AT,"",0,1)</f>
        <v/>
      </c>
      <c r="C168" s="205"/>
      <c r="D168" s="205"/>
      <c r="E168" s="205"/>
      <c r="F168" s="205"/>
      <c r="G168" s="205"/>
      <c r="H168" s="205"/>
      <c r="I168" s="205"/>
      <c r="J168" s="205"/>
      <c r="K168" s="205"/>
      <c r="L168" s="205"/>
      <c r="M168" s="205"/>
      <c r="N168" s="205"/>
      <c r="O168" s="205"/>
      <c r="P168" s="205"/>
      <c r="Q168" s="205"/>
      <c r="R168" s="205"/>
      <c r="S168" s="205"/>
      <c r="T168" s="205"/>
      <c r="U168" s="205"/>
      <c r="V168" s="205"/>
      <c r="W168" s="205"/>
      <c r="X168" s="205"/>
      <c r="Y168" s="205"/>
      <c r="Z168" s="205"/>
      <c r="AA168" s="205"/>
      <c r="AB168" s="205"/>
      <c r="AC168" s="205"/>
      <c r="AD168" s="205"/>
      <c r="AE168" s="205"/>
      <c r="AF168" s="205"/>
      <c r="AG168" s="205"/>
      <c r="AH168" s="205"/>
      <c r="AI168" s="205"/>
      <c r="AJ168" s="205"/>
      <c r="AK168" s="205"/>
      <c r="AL168" s="205"/>
      <c r="AM168" s="205"/>
      <c r="AN168" s="205"/>
      <c r="AO168" s="205"/>
      <c r="AP168" s="205"/>
      <c r="AQ168" s="205"/>
      <c r="AR168" s="205"/>
      <c r="AS168" s="205"/>
      <c r="AT168" s="205"/>
      <c r="AU168" s="205"/>
      <c r="AV168" s="205"/>
    </row>
    <row r="169" spans="1:48" ht="14.4" customHeight="1" x14ac:dyDescent="0.3">
      <c r="B169" s="205"/>
      <c r="C169" s="205"/>
      <c r="D169" s="205"/>
      <c r="E169" s="205"/>
      <c r="F169" s="205"/>
      <c r="G169" s="205"/>
      <c r="H169" s="205"/>
      <c r="I169" s="205"/>
      <c r="J169" s="205"/>
      <c r="K169" s="205"/>
      <c r="L169" s="205"/>
      <c r="M169" s="205"/>
      <c r="N169" s="205"/>
      <c r="O169" s="205"/>
      <c r="P169" s="205"/>
      <c r="Q169" s="205"/>
      <c r="R169" s="205"/>
      <c r="S169" s="205"/>
      <c r="T169" s="205"/>
      <c r="U169" s="205"/>
      <c r="V169" s="205"/>
      <c r="W169" s="205"/>
      <c r="X169" s="205"/>
      <c r="Y169" s="205"/>
      <c r="Z169" s="205"/>
      <c r="AA169" s="205"/>
      <c r="AB169" s="205"/>
      <c r="AC169" s="205"/>
      <c r="AD169" s="205"/>
      <c r="AE169" s="205"/>
      <c r="AF169" s="205"/>
      <c r="AG169" s="205"/>
      <c r="AH169" s="205"/>
      <c r="AI169" s="205"/>
      <c r="AJ169" s="205"/>
      <c r="AK169" s="205"/>
      <c r="AL169" s="205"/>
      <c r="AM169" s="205"/>
      <c r="AN169" s="205"/>
      <c r="AO169" s="205"/>
      <c r="AP169" s="205"/>
      <c r="AQ169" s="205"/>
      <c r="AR169" s="205"/>
      <c r="AS169" s="205"/>
      <c r="AT169" s="205"/>
      <c r="AU169" s="205"/>
      <c r="AV169" s="205"/>
    </row>
    <row r="171" spans="1:48" ht="15.6" x14ac:dyDescent="0.3">
      <c r="B171" s="206" t="s">
        <v>1603</v>
      </c>
      <c r="C171" s="206"/>
      <c r="D171" s="206"/>
      <c r="E171" s="206"/>
      <c r="F171" s="206"/>
      <c r="G171" s="206"/>
      <c r="H171" s="206"/>
      <c r="I171" s="206"/>
      <c r="J171" s="206"/>
      <c r="K171" s="206"/>
      <c r="L171" s="206"/>
      <c r="M171" s="206"/>
      <c r="N171" s="206"/>
      <c r="O171" s="206"/>
      <c r="P171" s="206"/>
      <c r="Q171" s="206"/>
      <c r="R171" s="206"/>
      <c r="S171" s="206"/>
      <c r="T171" s="206"/>
      <c r="U171" s="206"/>
      <c r="V171" s="206"/>
      <c r="W171" s="206"/>
      <c r="X171" s="206"/>
      <c r="Y171" s="206"/>
      <c r="Z171" s="206"/>
      <c r="AA171" s="206"/>
      <c r="AB171" s="206"/>
      <c r="AC171" s="206"/>
      <c r="AD171" s="206"/>
      <c r="AE171" s="206"/>
      <c r="AF171" s="206"/>
      <c r="AG171" s="206"/>
      <c r="AH171" s="206"/>
      <c r="AI171" s="206"/>
      <c r="AJ171" s="206"/>
      <c r="AK171" s="206"/>
      <c r="AL171" s="206"/>
      <c r="AM171" s="206"/>
      <c r="AN171" s="206"/>
      <c r="AO171" s="206"/>
      <c r="AP171" s="206"/>
      <c r="AQ171" s="206"/>
      <c r="AR171" s="206"/>
      <c r="AS171" s="206"/>
      <c r="AT171" s="206"/>
      <c r="AU171" s="206"/>
      <c r="AV171" s="206"/>
    </row>
    <row r="172" spans="1:48" ht="14.4" customHeight="1" x14ac:dyDescent="0.3">
      <c r="B172" s="205" t="str">
        <f>_xlfn.XLOOKUP(Informe!A159,'Hallazgos para informe'!A:A,'Hallazgos para informe'!AU:AU,"",0,1)</f>
        <v/>
      </c>
      <c r="C172" s="205"/>
      <c r="D172" s="205"/>
      <c r="E172" s="205"/>
      <c r="F172" s="205"/>
      <c r="G172" s="205"/>
      <c r="H172" s="205"/>
      <c r="I172" s="205"/>
      <c r="J172" s="205"/>
      <c r="K172" s="205"/>
      <c r="L172" s="205"/>
      <c r="M172" s="205"/>
      <c r="N172" s="205"/>
      <c r="O172" s="205"/>
      <c r="P172" s="205"/>
      <c r="Q172" s="205"/>
      <c r="R172" s="205"/>
      <c r="S172" s="205"/>
      <c r="T172" s="205"/>
      <c r="U172" s="205"/>
      <c r="V172" s="205"/>
      <c r="W172" s="205"/>
      <c r="X172" s="205"/>
      <c r="Y172" s="205"/>
      <c r="Z172" s="205"/>
      <c r="AA172" s="205"/>
      <c r="AB172" s="205"/>
      <c r="AC172" s="205"/>
      <c r="AD172" s="205"/>
      <c r="AE172" s="205"/>
      <c r="AF172" s="205"/>
      <c r="AG172" s="205"/>
      <c r="AH172" s="205"/>
      <c r="AI172" s="205"/>
      <c r="AJ172" s="205"/>
      <c r="AK172" s="205"/>
      <c r="AL172" s="205"/>
      <c r="AM172" s="205"/>
      <c r="AN172" s="205"/>
      <c r="AO172" s="205"/>
      <c r="AP172" s="205"/>
      <c r="AQ172" s="205"/>
      <c r="AR172" s="205"/>
      <c r="AS172" s="205"/>
      <c r="AT172" s="205"/>
      <c r="AU172" s="205"/>
      <c r="AV172" s="205"/>
    </row>
    <row r="173" spans="1:48" ht="14.4" customHeight="1" x14ac:dyDescent="0.3">
      <c r="B173" s="205"/>
      <c r="C173" s="205"/>
      <c r="D173" s="205"/>
      <c r="E173" s="205"/>
      <c r="F173" s="205"/>
      <c r="G173" s="205"/>
      <c r="H173" s="205"/>
      <c r="I173" s="205"/>
      <c r="J173" s="205"/>
      <c r="K173" s="205"/>
      <c r="L173" s="205"/>
      <c r="M173" s="205"/>
      <c r="N173" s="205"/>
      <c r="O173" s="205"/>
      <c r="P173" s="205"/>
      <c r="Q173" s="205"/>
      <c r="R173" s="205"/>
      <c r="S173" s="205"/>
      <c r="T173" s="205"/>
      <c r="U173" s="205"/>
      <c r="V173" s="205"/>
      <c r="W173" s="205"/>
      <c r="X173" s="205"/>
      <c r="Y173" s="205"/>
      <c r="Z173" s="205"/>
      <c r="AA173" s="205"/>
      <c r="AB173" s="205"/>
      <c r="AC173" s="205"/>
      <c r="AD173" s="205"/>
      <c r="AE173" s="205"/>
      <c r="AF173" s="205"/>
      <c r="AG173" s="205"/>
      <c r="AH173" s="205"/>
      <c r="AI173" s="205"/>
      <c r="AJ173" s="205"/>
      <c r="AK173" s="205"/>
      <c r="AL173" s="205"/>
      <c r="AM173" s="205"/>
      <c r="AN173" s="205"/>
      <c r="AO173" s="205"/>
      <c r="AP173" s="205"/>
      <c r="AQ173" s="205"/>
      <c r="AR173" s="205"/>
      <c r="AS173" s="205"/>
      <c r="AT173" s="205"/>
      <c r="AU173" s="205"/>
      <c r="AV173" s="205"/>
    </row>
    <row r="175" spans="1:48" ht="15.6" x14ac:dyDescent="0.3">
      <c r="A175">
        <v>5</v>
      </c>
      <c r="B175" s="207" t="str">
        <f>CONCATENATE("HALLAZGO ",A175)</f>
        <v>HALLAZGO 5</v>
      </c>
      <c r="C175" s="207"/>
      <c r="D175" s="207"/>
      <c r="E175" s="207"/>
      <c r="F175" s="207"/>
      <c r="G175" s="207"/>
      <c r="H175" s="207"/>
      <c r="I175" s="207"/>
      <c r="J175" s="207"/>
      <c r="K175" s="207"/>
      <c r="L175" s="207"/>
      <c r="M175" s="207"/>
      <c r="N175" s="207"/>
      <c r="O175" s="207"/>
      <c r="P175" s="207"/>
      <c r="Q175" s="207"/>
      <c r="R175" s="207"/>
      <c r="S175" s="207"/>
      <c r="T175" s="207"/>
      <c r="U175" s="207"/>
      <c r="V175" s="207"/>
      <c r="W175" s="207"/>
      <c r="X175" s="207"/>
      <c r="Y175" s="207"/>
      <c r="Z175" s="207"/>
      <c r="AA175" s="207"/>
      <c r="AB175" s="207"/>
      <c r="AC175" s="207"/>
      <c r="AD175" s="207"/>
      <c r="AE175" s="207"/>
      <c r="AF175" s="207"/>
      <c r="AG175" s="207"/>
      <c r="AH175" s="207"/>
      <c r="AI175" s="207"/>
      <c r="AJ175" s="207"/>
      <c r="AK175" s="207"/>
      <c r="AL175" s="207"/>
      <c r="AM175" s="207"/>
      <c r="AN175" s="207"/>
      <c r="AO175" s="207"/>
      <c r="AP175" s="207"/>
      <c r="AQ175" s="207"/>
      <c r="AR175" s="207"/>
      <c r="AS175" s="207"/>
      <c r="AT175" s="207"/>
      <c r="AU175" s="207"/>
      <c r="AV175" s="207"/>
    </row>
    <row r="176" spans="1:48" ht="14.4" customHeight="1" x14ac:dyDescent="0.3">
      <c r="B176" s="205" t="str">
        <f>_xlfn.XLOOKUP(Informe!A175,'Hallazgos para informe'!A:A,'Hallazgos para informe'!AN:AN,"",0,1)</f>
        <v/>
      </c>
      <c r="C176" s="205"/>
      <c r="D176" s="205"/>
      <c r="E176" s="205"/>
      <c r="F176" s="205"/>
      <c r="G176" s="205"/>
      <c r="H176" s="205"/>
      <c r="I176" s="205"/>
      <c r="J176" s="205"/>
      <c r="K176" s="205"/>
      <c r="L176" s="205"/>
      <c r="M176" s="205"/>
      <c r="N176" s="205"/>
      <c r="O176" s="205"/>
      <c r="P176" s="205"/>
      <c r="Q176" s="205"/>
      <c r="R176" s="205"/>
      <c r="S176" s="205"/>
      <c r="T176" s="205"/>
      <c r="U176" s="205"/>
      <c r="V176" s="205"/>
      <c r="W176" s="205"/>
      <c r="X176" s="205"/>
      <c r="Y176" s="205"/>
      <c r="Z176" s="205"/>
      <c r="AA176" s="205"/>
      <c r="AB176" s="205"/>
      <c r="AC176" s="205"/>
      <c r="AD176" s="205"/>
      <c r="AE176" s="205"/>
      <c r="AF176" s="205"/>
      <c r="AG176" s="205"/>
      <c r="AH176" s="205"/>
      <c r="AI176" s="205"/>
      <c r="AJ176" s="205"/>
      <c r="AK176" s="205"/>
      <c r="AL176" s="205"/>
      <c r="AM176" s="205"/>
      <c r="AN176" s="205"/>
      <c r="AO176" s="205"/>
      <c r="AP176" s="205"/>
      <c r="AQ176" s="205"/>
      <c r="AR176" s="205"/>
      <c r="AS176" s="205"/>
      <c r="AT176" s="205"/>
      <c r="AU176" s="205"/>
      <c r="AV176" s="205"/>
    </row>
    <row r="177" spans="1:48" ht="14.4" customHeight="1" x14ac:dyDescent="0.3">
      <c r="B177" s="205"/>
      <c r="C177" s="205"/>
      <c r="D177" s="205"/>
      <c r="E177" s="205"/>
      <c r="F177" s="205"/>
      <c r="G177" s="205"/>
      <c r="H177" s="205"/>
      <c r="I177" s="205"/>
      <c r="J177" s="205"/>
      <c r="K177" s="205"/>
      <c r="L177" s="205"/>
      <c r="M177" s="205"/>
      <c r="N177" s="205"/>
      <c r="O177" s="205"/>
      <c r="P177" s="205"/>
      <c r="Q177" s="205"/>
      <c r="R177" s="205"/>
      <c r="S177" s="205"/>
      <c r="T177" s="205"/>
      <c r="U177" s="205"/>
      <c r="V177" s="205"/>
      <c r="W177" s="205"/>
      <c r="X177" s="205"/>
      <c r="Y177" s="205"/>
      <c r="Z177" s="205"/>
      <c r="AA177" s="205"/>
      <c r="AB177" s="205"/>
      <c r="AC177" s="205"/>
      <c r="AD177" s="205"/>
      <c r="AE177" s="205"/>
      <c r="AF177" s="205"/>
      <c r="AG177" s="205"/>
      <c r="AH177" s="205"/>
      <c r="AI177" s="205"/>
      <c r="AJ177" s="205"/>
      <c r="AK177" s="205"/>
      <c r="AL177" s="205"/>
      <c r="AM177" s="205"/>
      <c r="AN177" s="205"/>
      <c r="AO177" s="205"/>
      <c r="AP177" s="205"/>
      <c r="AQ177" s="205"/>
      <c r="AR177" s="205"/>
      <c r="AS177" s="205"/>
      <c r="AT177" s="205"/>
      <c r="AU177" s="205"/>
      <c r="AV177" s="205"/>
    </row>
    <row r="179" spans="1:48" ht="15.6" x14ac:dyDescent="0.3">
      <c r="B179" s="206" t="s">
        <v>1152</v>
      </c>
      <c r="C179" s="206"/>
      <c r="D179" s="206"/>
      <c r="E179" s="206"/>
      <c r="F179" s="206"/>
      <c r="G179" s="206"/>
      <c r="H179" s="206"/>
      <c r="I179" s="206"/>
      <c r="J179" s="206"/>
      <c r="K179" s="206"/>
      <c r="L179" s="206"/>
      <c r="M179" s="206"/>
      <c r="N179" s="206"/>
      <c r="O179" s="206"/>
      <c r="P179" s="206"/>
      <c r="Q179" s="206"/>
      <c r="R179" s="206"/>
      <c r="S179" s="206"/>
      <c r="T179" s="206"/>
      <c r="U179" s="206"/>
      <c r="V179" s="206"/>
      <c r="W179" s="206"/>
      <c r="X179" s="206"/>
      <c r="Y179" s="206"/>
      <c r="Z179" s="206"/>
      <c r="AA179" s="206"/>
      <c r="AB179" s="206"/>
      <c r="AC179" s="206"/>
      <c r="AD179" s="206"/>
      <c r="AE179" s="206"/>
      <c r="AF179" s="206"/>
      <c r="AG179" s="206"/>
      <c r="AH179" s="206"/>
      <c r="AI179" s="206"/>
      <c r="AJ179" s="206"/>
      <c r="AK179" s="206"/>
      <c r="AL179" s="206"/>
      <c r="AM179" s="206"/>
      <c r="AN179" s="206"/>
      <c r="AO179" s="206"/>
      <c r="AP179" s="206"/>
      <c r="AQ179" s="206"/>
      <c r="AR179" s="206"/>
      <c r="AS179" s="206"/>
      <c r="AT179" s="206"/>
      <c r="AU179" s="206"/>
      <c r="AV179" s="206"/>
    </row>
    <row r="180" spans="1:48" ht="14.4" customHeight="1" x14ac:dyDescent="0.3">
      <c r="B180" s="205" t="str">
        <f>_xlfn.XLOOKUP(Informe!A175,'Hallazgos para informe'!A:A,'Hallazgos para informe'!AS:AS,"",0,1)</f>
        <v/>
      </c>
      <c r="C180" s="205"/>
      <c r="D180" s="205"/>
      <c r="E180" s="205"/>
      <c r="F180" s="205"/>
      <c r="G180" s="205"/>
      <c r="H180" s="205"/>
      <c r="I180" s="205"/>
      <c r="J180" s="205"/>
      <c r="K180" s="205"/>
      <c r="L180" s="205"/>
      <c r="M180" s="205"/>
      <c r="N180" s="205"/>
      <c r="O180" s="205"/>
      <c r="P180" s="205"/>
      <c r="Q180" s="205"/>
      <c r="R180" s="205"/>
      <c r="S180" s="205"/>
      <c r="T180" s="205"/>
      <c r="U180" s="205"/>
      <c r="V180" s="205"/>
      <c r="W180" s="205"/>
      <c r="X180" s="205"/>
      <c r="Y180" s="205"/>
      <c r="Z180" s="205"/>
      <c r="AA180" s="205"/>
      <c r="AB180" s="205"/>
      <c r="AC180" s="205"/>
      <c r="AD180" s="205"/>
      <c r="AE180" s="205"/>
      <c r="AF180" s="205"/>
      <c r="AG180" s="205"/>
      <c r="AH180" s="205"/>
      <c r="AI180" s="205"/>
      <c r="AJ180" s="205"/>
      <c r="AK180" s="205"/>
      <c r="AL180" s="205"/>
      <c r="AM180" s="205"/>
      <c r="AN180" s="205"/>
      <c r="AO180" s="205"/>
      <c r="AP180" s="205"/>
      <c r="AQ180" s="205"/>
      <c r="AR180" s="205"/>
      <c r="AS180" s="205"/>
      <c r="AT180" s="205"/>
      <c r="AU180" s="205"/>
      <c r="AV180" s="205"/>
    </row>
    <row r="181" spans="1:48" ht="14.4" customHeight="1" x14ac:dyDescent="0.3">
      <c r="B181" s="205"/>
      <c r="C181" s="205"/>
      <c r="D181" s="205"/>
      <c r="E181" s="205"/>
      <c r="F181" s="205"/>
      <c r="G181" s="205"/>
      <c r="H181" s="205"/>
      <c r="I181" s="205"/>
      <c r="J181" s="205"/>
      <c r="K181" s="205"/>
      <c r="L181" s="205"/>
      <c r="M181" s="205"/>
      <c r="N181" s="205"/>
      <c r="O181" s="205"/>
      <c r="P181" s="205"/>
      <c r="Q181" s="205"/>
      <c r="R181" s="205"/>
      <c r="S181" s="205"/>
      <c r="T181" s="205"/>
      <c r="U181" s="205"/>
      <c r="V181" s="205"/>
      <c r="W181" s="205"/>
      <c r="X181" s="205"/>
      <c r="Y181" s="205"/>
      <c r="Z181" s="205"/>
      <c r="AA181" s="205"/>
      <c r="AB181" s="205"/>
      <c r="AC181" s="205"/>
      <c r="AD181" s="205"/>
      <c r="AE181" s="205"/>
      <c r="AF181" s="205"/>
      <c r="AG181" s="205"/>
      <c r="AH181" s="205"/>
      <c r="AI181" s="205"/>
      <c r="AJ181" s="205"/>
      <c r="AK181" s="205"/>
      <c r="AL181" s="205"/>
      <c r="AM181" s="205"/>
      <c r="AN181" s="205"/>
      <c r="AO181" s="205"/>
      <c r="AP181" s="205"/>
      <c r="AQ181" s="205"/>
      <c r="AR181" s="205"/>
      <c r="AS181" s="205"/>
      <c r="AT181" s="205"/>
      <c r="AU181" s="205"/>
      <c r="AV181" s="205"/>
    </row>
    <row r="183" spans="1:48" ht="15.6" x14ac:dyDescent="0.3">
      <c r="B183" s="206" t="s">
        <v>1602</v>
      </c>
      <c r="C183" s="206"/>
      <c r="D183" s="206"/>
      <c r="E183" s="206"/>
      <c r="F183" s="206"/>
      <c r="G183" s="206"/>
      <c r="H183" s="206"/>
      <c r="I183" s="206"/>
      <c r="J183" s="206"/>
      <c r="K183" s="206"/>
      <c r="L183" s="206"/>
      <c r="M183" s="206"/>
      <c r="N183" s="206"/>
      <c r="O183" s="206"/>
      <c r="P183" s="206"/>
      <c r="Q183" s="206"/>
      <c r="R183" s="206"/>
      <c r="S183" s="206"/>
      <c r="T183" s="206"/>
      <c r="U183" s="206"/>
      <c r="V183" s="206"/>
      <c r="W183" s="206"/>
      <c r="X183" s="206"/>
      <c r="Y183" s="206"/>
      <c r="Z183" s="206"/>
      <c r="AA183" s="206"/>
      <c r="AB183" s="206"/>
      <c r="AC183" s="206"/>
      <c r="AD183" s="206"/>
      <c r="AE183" s="206"/>
      <c r="AF183" s="206"/>
      <c r="AG183" s="206"/>
      <c r="AH183" s="206"/>
      <c r="AI183" s="206"/>
      <c r="AJ183" s="206"/>
      <c r="AK183" s="206"/>
      <c r="AL183" s="206"/>
      <c r="AM183" s="206"/>
      <c r="AN183" s="206"/>
      <c r="AO183" s="206"/>
      <c r="AP183" s="206"/>
      <c r="AQ183" s="206"/>
      <c r="AR183" s="206"/>
      <c r="AS183" s="206"/>
      <c r="AT183" s="206"/>
      <c r="AU183" s="206"/>
      <c r="AV183" s="206"/>
    </row>
    <row r="184" spans="1:48" ht="14.4" customHeight="1" x14ac:dyDescent="0.3">
      <c r="B184" s="205" t="str">
        <f>_xlfn.XLOOKUP(Informe!A175,'Hallazgos para informe'!A:A,'Hallazgos para informe'!AT:AT,"",0,1)</f>
        <v/>
      </c>
      <c r="C184" s="205"/>
      <c r="D184" s="205"/>
      <c r="E184" s="205"/>
      <c r="F184" s="205"/>
      <c r="G184" s="205"/>
      <c r="H184" s="205"/>
      <c r="I184" s="205"/>
      <c r="J184" s="205"/>
      <c r="K184" s="205"/>
      <c r="L184" s="205"/>
      <c r="M184" s="205"/>
      <c r="N184" s="205"/>
      <c r="O184" s="205"/>
      <c r="P184" s="205"/>
      <c r="Q184" s="205"/>
      <c r="R184" s="205"/>
      <c r="S184" s="205"/>
      <c r="T184" s="205"/>
      <c r="U184" s="205"/>
      <c r="V184" s="205"/>
      <c r="W184" s="205"/>
      <c r="X184" s="205"/>
      <c r="Y184" s="205"/>
      <c r="Z184" s="205"/>
      <c r="AA184" s="205"/>
      <c r="AB184" s="205"/>
      <c r="AC184" s="205"/>
      <c r="AD184" s="205"/>
      <c r="AE184" s="205"/>
      <c r="AF184" s="205"/>
      <c r="AG184" s="205"/>
      <c r="AH184" s="205"/>
      <c r="AI184" s="205"/>
      <c r="AJ184" s="205"/>
      <c r="AK184" s="205"/>
      <c r="AL184" s="205"/>
      <c r="AM184" s="205"/>
      <c r="AN184" s="205"/>
      <c r="AO184" s="205"/>
      <c r="AP184" s="205"/>
      <c r="AQ184" s="205"/>
      <c r="AR184" s="205"/>
      <c r="AS184" s="205"/>
      <c r="AT184" s="205"/>
      <c r="AU184" s="205"/>
      <c r="AV184" s="205"/>
    </row>
    <row r="185" spans="1:48" ht="14.4" customHeight="1" x14ac:dyDescent="0.3">
      <c r="B185" s="205"/>
      <c r="C185" s="205"/>
      <c r="D185" s="205"/>
      <c r="E185" s="205"/>
      <c r="F185" s="205"/>
      <c r="G185" s="205"/>
      <c r="H185" s="205"/>
      <c r="I185" s="205"/>
      <c r="J185" s="205"/>
      <c r="K185" s="205"/>
      <c r="L185" s="205"/>
      <c r="M185" s="205"/>
      <c r="N185" s="205"/>
      <c r="O185" s="205"/>
      <c r="P185" s="205"/>
      <c r="Q185" s="205"/>
      <c r="R185" s="205"/>
      <c r="S185" s="205"/>
      <c r="T185" s="205"/>
      <c r="U185" s="205"/>
      <c r="V185" s="205"/>
      <c r="W185" s="205"/>
      <c r="X185" s="205"/>
      <c r="Y185" s="205"/>
      <c r="Z185" s="205"/>
      <c r="AA185" s="205"/>
      <c r="AB185" s="205"/>
      <c r="AC185" s="205"/>
      <c r="AD185" s="205"/>
      <c r="AE185" s="205"/>
      <c r="AF185" s="205"/>
      <c r="AG185" s="205"/>
      <c r="AH185" s="205"/>
      <c r="AI185" s="205"/>
      <c r="AJ185" s="205"/>
      <c r="AK185" s="205"/>
      <c r="AL185" s="205"/>
      <c r="AM185" s="205"/>
      <c r="AN185" s="205"/>
      <c r="AO185" s="205"/>
      <c r="AP185" s="205"/>
      <c r="AQ185" s="205"/>
      <c r="AR185" s="205"/>
      <c r="AS185" s="205"/>
      <c r="AT185" s="205"/>
      <c r="AU185" s="205"/>
      <c r="AV185" s="205"/>
    </row>
    <row r="187" spans="1:48" ht="15.6" x14ac:dyDescent="0.3">
      <c r="B187" s="206" t="s">
        <v>1603</v>
      </c>
      <c r="C187" s="206"/>
      <c r="D187" s="206"/>
      <c r="E187" s="206"/>
      <c r="F187" s="206"/>
      <c r="G187" s="206"/>
      <c r="H187" s="206"/>
      <c r="I187" s="206"/>
      <c r="J187" s="206"/>
      <c r="K187" s="206"/>
      <c r="L187" s="206"/>
      <c r="M187" s="206"/>
      <c r="N187" s="206"/>
      <c r="O187" s="206"/>
      <c r="P187" s="206"/>
      <c r="Q187" s="206"/>
      <c r="R187" s="206"/>
      <c r="S187" s="206"/>
      <c r="T187" s="206"/>
      <c r="U187" s="206"/>
      <c r="V187" s="206"/>
      <c r="W187" s="206"/>
      <c r="X187" s="206"/>
      <c r="Y187" s="206"/>
      <c r="Z187" s="206"/>
      <c r="AA187" s="206"/>
      <c r="AB187" s="206"/>
      <c r="AC187" s="206"/>
      <c r="AD187" s="206"/>
      <c r="AE187" s="206"/>
      <c r="AF187" s="206"/>
      <c r="AG187" s="206"/>
      <c r="AH187" s="206"/>
      <c r="AI187" s="206"/>
      <c r="AJ187" s="206"/>
      <c r="AK187" s="206"/>
      <c r="AL187" s="206"/>
      <c r="AM187" s="206"/>
      <c r="AN187" s="206"/>
      <c r="AO187" s="206"/>
      <c r="AP187" s="206"/>
      <c r="AQ187" s="206"/>
      <c r="AR187" s="206"/>
      <c r="AS187" s="206"/>
      <c r="AT187" s="206"/>
      <c r="AU187" s="206"/>
      <c r="AV187" s="206"/>
    </row>
    <row r="188" spans="1:48" ht="14.4" customHeight="1" x14ac:dyDescent="0.3">
      <c r="B188" s="205" t="str">
        <f>_xlfn.XLOOKUP(Informe!A175,'Hallazgos para informe'!A:A,'Hallazgos para informe'!AU:AU,"",0,1)</f>
        <v/>
      </c>
      <c r="C188" s="205"/>
      <c r="D188" s="205"/>
      <c r="E188" s="205"/>
      <c r="F188" s="205"/>
      <c r="G188" s="205"/>
      <c r="H188" s="205"/>
      <c r="I188" s="205"/>
      <c r="J188" s="205"/>
      <c r="K188" s="205"/>
      <c r="L188" s="205"/>
      <c r="M188" s="205"/>
      <c r="N188" s="205"/>
      <c r="O188" s="205"/>
      <c r="P188" s="205"/>
      <c r="Q188" s="205"/>
      <c r="R188" s="205"/>
      <c r="S188" s="205"/>
      <c r="T188" s="205"/>
      <c r="U188" s="205"/>
      <c r="V188" s="205"/>
      <c r="W188" s="205"/>
      <c r="X188" s="205"/>
      <c r="Y188" s="205"/>
      <c r="Z188" s="205"/>
      <c r="AA188" s="205"/>
      <c r="AB188" s="205"/>
      <c r="AC188" s="205"/>
      <c r="AD188" s="205"/>
      <c r="AE188" s="205"/>
      <c r="AF188" s="205"/>
      <c r="AG188" s="205"/>
      <c r="AH188" s="205"/>
      <c r="AI188" s="205"/>
      <c r="AJ188" s="205"/>
      <c r="AK188" s="205"/>
      <c r="AL188" s="205"/>
      <c r="AM188" s="205"/>
      <c r="AN188" s="205"/>
      <c r="AO188" s="205"/>
      <c r="AP188" s="205"/>
      <c r="AQ188" s="205"/>
      <c r="AR188" s="205"/>
      <c r="AS188" s="205"/>
      <c r="AT188" s="205"/>
      <c r="AU188" s="205"/>
      <c r="AV188" s="205"/>
    </row>
    <row r="189" spans="1:48" ht="14.4" customHeight="1" x14ac:dyDescent="0.3">
      <c r="B189" s="205"/>
      <c r="C189" s="205"/>
      <c r="D189" s="205"/>
      <c r="E189" s="205"/>
      <c r="F189" s="205"/>
      <c r="G189" s="205"/>
      <c r="H189" s="205"/>
      <c r="I189" s="205"/>
      <c r="J189" s="205"/>
      <c r="K189" s="205"/>
      <c r="L189" s="205"/>
      <c r="M189" s="205"/>
      <c r="N189" s="205"/>
      <c r="O189" s="205"/>
      <c r="P189" s="205"/>
      <c r="Q189" s="205"/>
      <c r="R189" s="205"/>
      <c r="S189" s="205"/>
      <c r="T189" s="205"/>
      <c r="U189" s="205"/>
      <c r="V189" s="205"/>
      <c r="W189" s="205"/>
      <c r="X189" s="205"/>
      <c r="Y189" s="205"/>
      <c r="Z189" s="205"/>
      <c r="AA189" s="205"/>
      <c r="AB189" s="205"/>
      <c r="AC189" s="205"/>
      <c r="AD189" s="205"/>
      <c r="AE189" s="205"/>
      <c r="AF189" s="205"/>
      <c r="AG189" s="205"/>
      <c r="AH189" s="205"/>
      <c r="AI189" s="205"/>
      <c r="AJ189" s="205"/>
      <c r="AK189" s="205"/>
      <c r="AL189" s="205"/>
      <c r="AM189" s="205"/>
      <c r="AN189" s="205"/>
      <c r="AO189" s="205"/>
      <c r="AP189" s="205"/>
      <c r="AQ189" s="205"/>
      <c r="AR189" s="205"/>
      <c r="AS189" s="205"/>
      <c r="AT189" s="205"/>
      <c r="AU189" s="205"/>
      <c r="AV189" s="205"/>
    </row>
    <row r="191" spans="1:48" ht="15.6" x14ac:dyDescent="0.3">
      <c r="A191">
        <v>6</v>
      </c>
      <c r="B191" s="207" t="str">
        <f>CONCATENATE("HALLAZGO ",A191)</f>
        <v>HALLAZGO 6</v>
      </c>
      <c r="C191" s="207"/>
      <c r="D191" s="207"/>
      <c r="E191" s="207"/>
      <c r="F191" s="207"/>
      <c r="G191" s="207"/>
      <c r="H191" s="207"/>
      <c r="I191" s="207"/>
      <c r="J191" s="207"/>
      <c r="K191" s="207"/>
      <c r="L191" s="207"/>
      <c r="M191" s="207"/>
      <c r="N191" s="207"/>
      <c r="O191" s="207"/>
      <c r="P191" s="207"/>
      <c r="Q191" s="207"/>
      <c r="R191" s="207"/>
      <c r="S191" s="207"/>
      <c r="T191" s="207"/>
      <c r="U191" s="207"/>
      <c r="V191" s="207"/>
      <c r="W191" s="207"/>
      <c r="X191" s="207"/>
      <c r="Y191" s="207"/>
      <c r="Z191" s="207"/>
      <c r="AA191" s="207"/>
      <c r="AB191" s="207"/>
      <c r="AC191" s="207"/>
      <c r="AD191" s="207"/>
      <c r="AE191" s="207"/>
      <c r="AF191" s="207"/>
      <c r="AG191" s="207"/>
      <c r="AH191" s="207"/>
      <c r="AI191" s="207"/>
      <c r="AJ191" s="207"/>
      <c r="AK191" s="207"/>
      <c r="AL191" s="207"/>
      <c r="AM191" s="207"/>
      <c r="AN191" s="207"/>
      <c r="AO191" s="207"/>
      <c r="AP191" s="207"/>
      <c r="AQ191" s="207"/>
      <c r="AR191" s="207"/>
      <c r="AS191" s="207"/>
      <c r="AT191" s="207"/>
      <c r="AU191" s="207"/>
      <c r="AV191" s="207"/>
    </row>
    <row r="192" spans="1:48" ht="14.4" customHeight="1" x14ac:dyDescent="0.3">
      <c r="B192" s="205" t="str">
        <f>_xlfn.XLOOKUP(Informe!A191,'Hallazgos para informe'!A:A,'Hallazgos para informe'!AN:AN,"",0,1)</f>
        <v/>
      </c>
      <c r="C192" s="205"/>
      <c r="D192" s="205"/>
      <c r="E192" s="205"/>
      <c r="F192" s="205"/>
      <c r="G192" s="205"/>
      <c r="H192" s="205"/>
      <c r="I192" s="205"/>
      <c r="J192" s="205"/>
      <c r="K192" s="205"/>
      <c r="L192" s="205"/>
      <c r="M192" s="205"/>
      <c r="N192" s="205"/>
      <c r="O192" s="205"/>
      <c r="P192" s="205"/>
      <c r="Q192" s="205"/>
      <c r="R192" s="205"/>
      <c r="S192" s="205"/>
      <c r="T192" s="205"/>
      <c r="U192" s="205"/>
      <c r="V192" s="205"/>
      <c r="W192" s="205"/>
      <c r="X192" s="205"/>
      <c r="Y192" s="205"/>
      <c r="Z192" s="205"/>
      <c r="AA192" s="205"/>
      <c r="AB192" s="205"/>
      <c r="AC192" s="205"/>
      <c r="AD192" s="205"/>
      <c r="AE192" s="205"/>
      <c r="AF192" s="205"/>
      <c r="AG192" s="205"/>
      <c r="AH192" s="205"/>
      <c r="AI192" s="205"/>
      <c r="AJ192" s="205"/>
      <c r="AK192" s="205"/>
      <c r="AL192" s="205"/>
      <c r="AM192" s="205"/>
      <c r="AN192" s="205"/>
      <c r="AO192" s="205"/>
      <c r="AP192" s="205"/>
      <c r="AQ192" s="205"/>
      <c r="AR192" s="205"/>
      <c r="AS192" s="205"/>
      <c r="AT192" s="205"/>
      <c r="AU192" s="205"/>
      <c r="AV192" s="205"/>
    </row>
    <row r="193" spans="1:48" ht="14.4" customHeight="1" x14ac:dyDescent="0.3">
      <c r="B193" s="205"/>
      <c r="C193" s="205"/>
      <c r="D193" s="205"/>
      <c r="E193" s="205"/>
      <c r="F193" s="205"/>
      <c r="G193" s="205"/>
      <c r="H193" s="205"/>
      <c r="I193" s="205"/>
      <c r="J193" s="205"/>
      <c r="K193" s="205"/>
      <c r="L193" s="205"/>
      <c r="M193" s="205"/>
      <c r="N193" s="205"/>
      <c r="O193" s="205"/>
      <c r="P193" s="205"/>
      <c r="Q193" s="205"/>
      <c r="R193" s="205"/>
      <c r="S193" s="205"/>
      <c r="T193" s="205"/>
      <c r="U193" s="205"/>
      <c r="V193" s="205"/>
      <c r="W193" s="205"/>
      <c r="X193" s="205"/>
      <c r="Y193" s="205"/>
      <c r="Z193" s="205"/>
      <c r="AA193" s="205"/>
      <c r="AB193" s="205"/>
      <c r="AC193" s="205"/>
      <c r="AD193" s="205"/>
      <c r="AE193" s="205"/>
      <c r="AF193" s="205"/>
      <c r="AG193" s="205"/>
      <c r="AH193" s="205"/>
      <c r="AI193" s="205"/>
      <c r="AJ193" s="205"/>
      <c r="AK193" s="205"/>
      <c r="AL193" s="205"/>
      <c r="AM193" s="205"/>
      <c r="AN193" s="205"/>
      <c r="AO193" s="205"/>
      <c r="AP193" s="205"/>
      <c r="AQ193" s="205"/>
      <c r="AR193" s="205"/>
      <c r="AS193" s="205"/>
      <c r="AT193" s="205"/>
      <c r="AU193" s="205"/>
      <c r="AV193" s="205"/>
    </row>
    <row r="195" spans="1:48" ht="15.6" x14ac:dyDescent="0.3">
      <c r="B195" s="206" t="s">
        <v>1152</v>
      </c>
      <c r="C195" s="206"/>
      <c r="D195" s="206"/>
      <c r="E195" s="206"/>
      <c r="F195" s="206"/>
      <c r="G195" s="206"/>
      <c r="H195" s="206"/>
      <c r="I195" s="206"/>
      <c r="J195" s="206"/>
      <c r="K195" s="206"/>
      <c r="L195" s="206"/>
      <c r="M195" s="206"/>
      <c r="N195" s="206"/>
      <c r="O195" s="206"/>
      <c r="P195" s="206"/>
      <c r="Q195" s="206"/>
      <c r="R195" s="206"/>
      <c r="S195" s="206"/>
      <c r="T195" s="206"/>
      <c r="U195" s="206"/>
      <c r="V195" s="206"/>
      <c r="W195" s="206"/>
      <c r="X195" s="206"/>
      <c r="Y195" s="206"/>
      <c r="Z195" s="206"/>
      <c r="AA195" s="206"/>
      <c r="AB195" s="206"/>
      <c r="AC195" s="206"/>
      <c r="AD195" s="206"/>
      <c r="AE195" s="206"/>
      <c r="AF195" s="206"/>
      <c r="AG195" s="206"/>
      <c r="AH195" s="206"/>
      <c r="AI195" s="206"/>
      <c r="AJ195" s="206"/>
      <c r="AK195" s="206"/>
      <c r="AL195" s="206"/>
      <c r="AM195" s="206"/>
      <c r="AN195" s="206"/>
      <c r="AO195" s="206"/>
      <c r="AP195" s="206"/>
      <c r="AQ195" s="206"/>
      <c r="AR195" s="206"/>
      <c r="AS195" s="206"/>
      <c r="AT195" s="206"/>
      <c r="AU195" s="206"/>
      <c r="AV195" s="206"/>
    </row>
    <row r="196" spans="1:48" ht="14.4" customHeight="1" x14ac:dyDescent="0.3">
      <c r="B196" s="205" t="str">
        <f>_xlfn.XLOOKUP(Informe!A191,'Hallazgos para informe'!A:A,'Hallazgos para informe'!AS:AS,"",0,1)</f>
        <v/>
      </c>
      <c r="C196" s="205"/>
      <c r="D196" s="205"/>
      <c r="E196" s="205"/>
      <c r="F196" s="205"/>
      <c r="G196" s="205"/>
      <c r="H196" s="205"/>
      <c r="I196" s="205"/>
      <c r="J196" s="205"/>
      <c r="K196" s="205"/>
      <c r="L196" s="205"/>
      <c r="M196" s="205"/>
      <c r="N196" s="205"/>
      <c r="O196" s="205"/>
      <c r="P196" s="205"/>
      <c r="Q196" s="205"/>
      <c r="R196" s="205"/>
      <c r="S196" s="205"/>
      <c r="T196" s="205"/>
      <c r="U196" s="205"/>
      <c r="V196" s="205"/>
      <c r="W196" s="205"/>
      <c r="X196" s="205"/>
      <c r="Y196" s="205"/>
      <c r="Z196" s="205"/>
      <c r="AA196" s="205"/>
      <c r="AB196" s="205"/>
      <c r="AC196" s="205"/>
      <c r="AD196" s="205"/>
      <c r="AE196" s="205"/>
      <c r="AF196" s="205"/>
      <c r="AG196" s="205"/>
      <c r="AH196" s="205"/>
      <c r="AI196" s="205"/>
      <c r="AJ196" s="205"/>
      <c r="AK196" s="205"/>
      <c r="AL196" s="205"/>
      <c r="AM196" s="205"/>
      <c r="AN196" s="205"/>
      <c r="AO196" s="205"/>
      <c r="AP196" s="205"/>
      <c r="AQ196" s="205"/>
      <c r="AR196" s="205"/>
      <c r="AS196" s="205"/>
      <c r="AT196" s="205"/>
      <c r="AU196" s="205"/>
      <c r="AV196" s="205"/>
    </row>
    <row r="197" spans="1:48" ht="14.4" customHeight="1" x14ac:dyDescent="0.3">
      <c r="B197" s="205"/>
      <c r="C197" s="205"/>
      <c r="D197" s="205"/>
      <c r="E197" s="205"/>
      <c r="F197" s="205"/>
      <c r="G197" s="205"/>
      <c r="H197" s="205"/>
      <c r="I197" s="205"/>
      <c r="J197" s="205"/>
      <c r="K197" s="205"/>
      <c r="L197" s="205"/>
      <c r="M197" s="205"/>
      <c r="N197" s="205"/>
      <c r="O197" s="205"/>
      <c r="P197" s="205"/>
      <c r="Q197" s="205"/>
      <c r="R197" s="205"/>
      <c r="S197" s="205"/>
      <c r="T197" s="205"/>
      <c r="U197" s="205"/>
      <c r="V197" s="205"/>
      <c r="W197" s="205"/>
      <c r="X197" s="205"/>
      <c r="Y197" s="205"/>
      <c r="Z197" s="205"/>
      <c r="AA197" s="205"/>
      <c r="AB197" s="205"/>
      <c r="AC197" s="205"/>
      <c r="AD197" s="205"/>
      <c r="AE197" s="205"/>
      <c r="AF197" s="205"/>
      <c r="AG197" s="205"/>
      <c r="AH197" s="205"/>
      <c r="AI197" s="205"/>
      <c r="AJ197" s="205"/>
      <c r="AK197" s="205"/>
      <c r="AL197" s="205"/>
      <c r="AM197" s="205"/>
      <c r="AN197" s="205"/>
      <c r="AO197" s="205"/>
      <c r="AP197" s="205"/>
      <c r="AQ197" s="205"/>
      <c r="AR197" s="205"/>
      <c r="AS197" s="205"/>
      <c r="AT197" s="205"/>
      <c r="AU197" s="205"/>
      <c r="AV197" s="205"/>
    </row>
    <row r="199" spans="1:48" ht="15.6" x14ac:dyDescent="0.3">
      <c r="B199" s="206" t="s">
        <v>1602</v>
      </c>
      <c r="C199" s="206"/>
      <c r="D199" s="206"/>
      <c r="E199" s="206"/>
      <c r="F199" s="206"/>
      <c r="G199" s="206"/>
      <c r="H199" s="206"/>
      <c r="I199" s="206"/>
      <c r="J199" s="206"/>
      <c r="K199" s="206"/>
      <c r="L199" s="206"/>
      <c r="M199" s="206"/>
      <c r="N199" s="206"/>
      <c r="O199" s="206"/>
      <c r="P199" s="206"/>
      <c r="Q199" s="206"/>
      <c r="R199" s="206"/>
      <c r="S199" s="206"/>
      <c r="T199" s="206"/>
      <c r="U199" s="206"/>
      <c r="V199" s="206"/>
      <c r="W199" s="206"/>
      <c r="X199" s="206"/>
      <c r="Y199" s="206"/>
      <c r="Z199" s="206"/>
      <c r="AA199" s="206"/>
      <c r="AB199" s="206"/>
      <c r="AC199" s="206"/>
      <c r="AD199" s="206"/>
      <c r="AE199" s="206"/>
      <c r="AF199" s="206"/>
      <c r="AG199" s="206"/>
      <c r="AH199" s="206"/>
      <c r="AI199" s="206"/>
      <c r="AJ199" s="206"/>
      <c r="AK199" s="206"/>
      <c r="AL199" s="206"/>
      <c r="AM199" s="206"/>
      <c r="AN199" s="206"/>
      <c r="AO199" s="206"/>
      <c r="AP199" s="206"/>
      <c r="AQ199" s="206"/>
      <c r="AR199" s="206"/>
      <c r="AS199" s="206"/>
      <c r="AT199" s="206"/>
      <c r="AU199" s="206"/>
      <c r="AV199" s="206"/>
    </row>
    <row r="200" spans="1:48" ht="14.4" customHeight="1" x14ac:dyDescent="0.3">
      <c r="B200" s="205" t="str">
        <f>_xlfn.XLOOKUP(Informe!A191,'Hallazgos para informe'!A:A,'Hallazgos para informe'!AT:AT,"",0,1)</f>
        <v/>
      </c>
      <c r="C200" s="205"/>
      <c r="D200" s="205"/>
      <c r="E200" s="205"/>
      <c r="F200" s="205"/>
      <c r="G200" s="205"/>
      <c r="H200" s="205"/>
      <c r="I200" s="205"/>
      <c r="J200" s="205"/>
      <c r="K200" s="205"/>
      <c r="L200" s="205"/>
      <c r="M200" s="205"/>
      <c r="N200" s="205"/>
      <c r="O200" s="205"/>
      <c r="P200" s="205"/>
      <c r="Q200" s="205"/>
      <c r="R200" s="205"/>
      <c r="S200" s="205"/>
      <c r="T200" s="205"/>
      <c r="U200" s="205"/>
      <c r="V200" s="205"/>
      <c r="W200" s="205"/>
      <c r="X200" s="205"/>
      <c r="Y200" s="205"/>
      <c r="Z200" s="205"/>
      <c r="AA200" s="205"/>
      <c r="AB200" s="205"/>
      <c r="AC200" s="205"/>
      <c r="AD200" s="205"/>
      <c r="AE200" s="205"/>
      <c r="AF200" s="205"/>
      <c r="AG200" s="205"/>
      <c r="AH200" s="205"/>
      <c r="AI200" s="205"/>
      <c r="AJ200" s="205"/>
      <c r="AK200" s="205"/>
      <c r="AL200" s="205"/>
      <c r="AM200" s="205"/>
      <c r="AN200" s="205"/>
      <c r="AO200" s="205"/>
      <c r="AP200" s="205"/>
      <c r="AQ200" s="205"/>
      <c r="AR200" s="205"/>
      <c r="AS200" s="205"/>
      <c r="AT200" s="205"/>
      <c r="AU200" s="205"/>
      <c r="AV200" s="205"/>
    </row>
    <row r="201" spans="1:48" ht="14.4" customHeight="1" x14ac:dyDescent="0.3">
      <c r="B201" s="205"/>
      <c r="C201" s="205"/>
      <c r="D201" s="205"/>
      <c r="E201" s="205"/>
      <c r="F201" s="205"/>
      <c r="G201" s="205"/>
      <c r="H201" s="205"/>
      <c r="I201" s="205"/>
      <c r="J201" s="205"/>
      <c r="K201" s="205"/>
      <c r="L201" s="205"/>
      <c r="M201" s="205"/>
      <c r="N201" s="205"/>
      <c r="O201" s="205"/>
      <c r="P201" s="205"/>
      <c r="Q201" s="205"/>
      <c r="R201" s="205"/>
      <c r="S201" s="205"/>
      <c r="T201" s="205"/>
      <c r="U201" s="205"/>
      <c r="V201" s="205"/>
      <c r="W201" s="205"/>
      <c r="X201" s="205"/>
      <c r="Y201" s="205"/>
      <c r="Z201" s="205"/>
      <c r="AA201" s="205"/>
      <c r="AB201" s="205"/>
      <c r="AC201" s="205"/>
      <c r="AD201" s="205"/>
      <c r="AE201" s="205"/>
      <c r="AF201" s="205"/>
      <c r="AG201" s="205"/>
      <c r="AH201" s="205"/>
      <c r="AI201" s="205"/>
      <c r="AJ201" s="205"/>
      <c r="AK201" s="205"/>
      <c r="AL201" s="205"/>
      <c r="AM201" s="205"/>
      <c r="AN201" s="205"/>
      <c r="AO201" s="205"/>
      <c r="AP201" s="205"/>
      <c r="AQ201" s="205"/>
      <c r="AR201" s="205"/>
      <c r="AS201" s="205"/>
      <c r="AT201" s="205"/>
      <c r="AU201" s="205"/>
      <c r="AV201" s="205"/>
    </row>
    <row r="203" spans="1:48" ht="15.6" x14ac:dyDescent="0.3">
      <c r="B203" s="206" t="s">
        <v>1603</v>
      </c>
      <c r="C203" s="206"/>
      <c r="D203" s="206"/>
      <c r="E203" s="206"/>
      <c r="F203" s="206"/>
      <c r="G203" s="206"/>
      <c r="H203" s="206"/>
      <c r="I203" s="206"/>
      <c r="J203" s="206"/>
      <c r="K203" s="206"/>
      <c r="L203" s="206"/>
      <c r="M203" s="206"/>
      <c r="N203" s="206"/>
      <c r="O203" s="206"/>
      <c r="P203" s="206"/>
      <c r="Q203" s="206"/>
      <c r="R203" s="206"/>
      <c r="S203" s="206"/>
      <c r="T203" s="206"/>
      <c r="U203" s="206"/>
      <c r="V203" s="206"/>
      <c r="W203" s="206"/>
      <c r="X203" s="206"/>
      <c r="Y203" s="206"/>
      <c r="Z203" s="206"/>
      <c r="AA203" s="206"/>
      <c r="AB203" s="206"/>
      <c r="AC203" s="206"/>
      <c r="AD203" s="206"/>
      <c r="AE203" s="206"/>
      <c r="AF203" s="206"/>
      <c r="AG203" s="206"/>
      <c r="AH203" s="206"/>
      <c r="AI203" s="206"/>
      <c r="AJ203" s="206"/>
      <c r="AK203" s="206"/>
      <c r="AL203" s="206"/>
      <c r="AM203" s="206"/>
      <c r="AN203" s="206"/>
      <c r="AO203" s="206"/>
      <c r="AP203" s="206"/>
      <c r="AQ203" s="206"/>
      <c r="AR203" s="206"/>
      <c r="AS203" s="206"/>
      <c r="AT203" s="206"/>
      <c r="AU203" s="206"/>
      <c r="AV203" s="206"/>
    </row>
    <row r="204" spans="1:48" ht="14.4" customHeight="1" x14ac:dyDescent="0.3">
      <c r="B204" s="205" t="str">
        <f>_xlfn.XLOOKUP(Informe!A191,'Hallazgos para informe'!A:A,'Hallazgos para informe'!AU:AU,"",0,1)</f>
        <v/>
      </c>
      <c r="C204" s="205"/>
      <c r="D204" s="205"/>
      <c r="E204" s="205"/>
      <c r="F204" s="205"/>
      <c r="G204" s="205"/>
      <c r="H204" s="205"/>
      <c r="I204" s="205"/>
      <c r="J204" s="205"/>
      <c r="K204" s="205"/>
      <c r="L204" s="205"/>
      <c r="M204" s="205"/>
      <c r="N204" s="205"/>
      <c r="O204" s="205"/>
      <c r="P204" s="205"/>
      <c r="Q204" s="205"/>
      <c r="R204" s="205"/>
      <c r="S204" s="205"/>
      <c r="T204" s="205"/>
      <c r="U204" s="205"/>
      <c r="V204" s="205"/>
      <c r="W204" s="205"/>
      <c r="X204" s="205"/>
      <c r="Y204" s="205"/>
      <c r="Z204" s="205"/>
      <c r="AA204" s="205"/>
      <c r="AB204" s="205"/>
      <c r="AC204" s="205"/>
      <c r="AD204" s="205"/>
      <c r="AE204" s="205"/>
      <c r="AF204" s="205"/>
      <c r="AG204" s="205"/>
      <c r="AH204" s="205"/>
      <c r="AI204" s="205"/>
      <c r="AJ204" s="205"/>
      <c r="AK204" s="205"/>
      <c r="AL204" s="205"/>
      <c r="AM204" s="205"/>
      <c r="AN204" s="205"/>
      <c r="AO204" s="205"/>
      <c r="AP204" s="205"/>
      <c r="AQ204" s="205"/>
      <c r="AR204" s="205"/>
      <c r="AS204" s="205"/>
      <c r="AT204" s="205"/>
      <c r="AU204" s="205"/>
      <c r="AV204" s="205"/>
    </row>
    <row r="205" spans="1:48" ht="14.4" customHeight="1" x14ac:dyDescent="0.3">
      <c r="B205" s="205"/>
      <c r="C205" s="205"/>
      <c r="D205" s="205"/>
      <c r="E205" s="205"/>
      <c r="F205" s="205"/>
      <c r="G205" s="205"/>
      <c r="H205" s="205"/>
      <c r="I205" s="205"/>
      <c r="J205" s="205"/>
      <c r="K205" s="205"/>
      <c r="L205" s="205"/>
      <c r="M205" s="205"/>
      <c r="N205" s="205"/>
      <c r="O205" s="205"/>
      <c r="P205" s="205"/>
      <c r="Q205" s="205"/>
      <c r="R205" s="205"/>
      <c r="S205" s="205"/>
      <c r="T205" s="205"/>
      <c r="U205" s="205"/>
      <c r="V205" s="205"/>
      <c r="W205" s="205"/>
      <c r="X205" s="205"/>
      <c r="Y205" s="205"/>
      <c r="Z205" s="205"/>
      <c r="AA205" s="205"/>
      <c r="AB205" s="205"/>
      <c r="AC205" s="205"/>
      <c r="AD205" s="205"/>
      <c r="AE205" s="205"/>
      <c r="AF205" s="205"/>
      <c r="AG205" s="205"/>
      <c r="AH205" s="205"/>
      <c r="AI205" s="205"/>
      <c r="AJ205" s="205"/>
      <c r="AK205" s="205"/>
      <c r="AL205" s="205"/>
      <c r="AM205" s="205"/>
      <c r="AN205" s="205"/>
      <c r="AO205" s="205"/>
      <c r="AP205" s="205"/>
      <c r="AQ205" s="205"/>
      <c r="AR205" s="205"/>
      <c r="AS205" s="205"/>
      <c r="AT205" s="205"/>
      <c r="AU205" s="205"/>
      <c r="AV205" s="205"/>
    </row>
    <row r="207" spans="1:48" ht="15.6" x14ac:dyDescent="0.3">
      <c r="A207">
        <v>7</v>
      </c>
      <c r="B207" s="207" t="str">
        <f>CONCATENATE("HALLAZGO ",A207)</f>
        <v>HALLAZGO 7</v>
      </c>
      <c r="C207" s="207"/>
      <c r="D207" s="207"/>
      <c r="E207" s="207"/>
      <c r="F207" s="207"/>
      <c r="G207" s="207"/>
      <c r="H207" s="207"/>
      <c r="I207" s="207"/>
      <c r="J207" s="207"/>
      <c r="K207" s="207"/>
      <c r="L207" s="207"/>
      <c r="M207" s="207"/>
      <c r="N207" s="207"/>
      <c r="O207" s="207"/>
      <c r="P207" s="207"/>
      <c r="Q207" s="207"/>
      <c r="R207" s="207"/>
      <c r="S207" s="207"/>
      <c r="T207" s="207"/>
      <c r="U207" s="207"/>
      <c r="V207" s="207"/>
      <c r="W207" s="207"/>
      <c r="X207" s="207"/>
      <c r="Y207" s="207"/>
      <c r="Z207" s="207"/>
      <c r="AA207" s="207"/>
      <c r="AB207" s="207"/>
      <c r="AC207" s="207"/>
      <c r="AD207" s="207"/>
      <c r="AE207" s="207"/>
      <c r="AF207" s="207"/>
      <c r="AG207" s="207"/>
      <c r="AH207" s="207"/>
      <c r="AI207" s="207"/>
      <c r="AJ207" s="207"/>
      <c r="AK207" s="207"/>
      <c r="AL207" s="207"/>
      <c r="AM207" s="207"/>
      <c r="AN207" s="207"/>
      <c r="AO207" s="207"/>
      <c r="AP207" s="207"/>
      <c r="AQ207" s="207"/>
      <c r="AR207" s="207"/>
      <c r="AS207" s="207"/>
      <c r="AT207" s="207"/>
      <c r="AU207" s="207"/>
      <c r="AV207" s="207"/>
    </row>
    <row r="208" spans="1:48" ht="14.4" customHeight="1" x14ac:dyDescent="0.3">
      <c r="B208" s="205" t="str">
        <f>_xlfn.XLOOKUP(Informe!A207,'Hallazgos para informe'!A:A,'Hallazgos para informe'!AN:AN,"",0,1)</f>
        <v/>
      </c>
      <c r="C208" s="205"/>
      <c r="D208" s="205"/>
      <c r="E208" s="205"/>
      <c r="F208" s="205"/>
      <c r="G208" s="205"/>
      <c r="H208" s="205"/>
      <c r="I208" s="205"/>
      <c r="J208" s="205"/>
      <c r="K208" s="205"/>
      <c r="L208" s="205"/>
      <c r="M208" s="205"/>
      <c r="N208" s="205"/>
      <c r="O208" s="205"/>
      <c r="P208" s="205"/>
      <c r="Q208" s="205"/>
      <c r="R208" s="205"/>
      <c r="S208" s="205"/>
      <c r="T208" s="205"/>
      <c r="U208" s="205"/>
      <c r="V208" s="205"/>
      <c r="W208" s="205"/>
      <c r="X208" s="205"/>
      <c r="Y208" s="205"/>
      <c r="Z208" s="205"/>
      <c r="AA208" s="205"/>
      <c r="AB208" s="205"/>
      <c r="AC208" s="205"/>
      <c r="AD208" s="205"/>
      <c r="AE208" s="205"/>
      <c r="AF208" s="205"/>
      <c r="AG208" s="205"/>
      <c r="AH208" s="205"/>
      <c r="AI208" s="205"/>
      <c r="AJ208" s="205"/>
      <c r="AK208" s="205"/>
      <c r="AL208" s="205"/>
      <c r="AM208" s="205"/>
      <c r="AN208" s="205"/>
      <c r="AO208" s="205"/>
      <c r="AP208" s="205"/>
      <c r="AQ208" s="205"/>
      <c r="AR208" s="205"/>
      <c r="AS208" s="205"/>
      <c r="AT208" s="205"/>
      <c r="AU208" s="205"/>
      <c r="AV208" s="205"/>
    </row>
    <row r="209" spans="1:48" ht="14.4" customHeight="1" x14ac:dyDescent="0.3">
      <c r="B209" s="205"/>
      <c r="C209" s="205"/>
      <c r="D209" s="205"/>
      <c r="E209" s="205"/>
      <c r="F209" s="205"/>
      <c r="G209" s="205"/>
      <c r="H209" s="205"/>
      <c r="I209" s="205"/>
      <c r="J209" s="205"/>
      <c r="K209" s="205"/>
      <c r="L209" s="205"/>
      <c r="M209" s="205"/>
      <c r="N209" s="205"/>
      <c r="O209" s="205"/>
      <c r="P209" s="205"/>
      <c r="Q209" s="205"/>
      <c r="R209" s="205"/>
      <c r="S209" s="205"/>
      <c r="T209" s="205"/>
      <c r="U209" s="205"/>
      <c r="V209" s="205"/>
      <c r="W209" s="205"/>
      <c r="X209" s="205"/>
      <c r="Y209" s="205"/>
      <c r="Z209" s="205"/>
      <c r="AA209" s="205"/>
      <c r="AB209" s="205"/>
      <c r="AC209" s="205"/>
      <c r="AD209" s="205"/>
      <c r="AE209" s="205"/>
      <c r="AF209" s="205"/>
      <c r="AG209" s="205"/>
      <c r="AH209" s="205"/>
      <c r="AI209" s="205"/>
      <c r="AJ209" s="205"/>
      <c r="AK209" s="205"/>
      <c r="AL209" s="205"/>
      <c r="AM209" s="205"/>
      <c r="AN209" s="205"/>
      <c r="AO209" s="205"/>
      <c r="AP209" s="205"/>
      <c r="AQ209" s="205"/>
      <c r="AR209" s="205"/>
      <c r="AS209" s="205"/>
      <c r="AT209" s="205"/>
      <c r="AU209" s="205"/>
      <c r="AV209" s="205"/>
    </row>
    <row r="211" spans="1:48" ht="15.6" x14ac:dyDescent="0.3">
      <c r="B211" s="206" t="s">
        <v>1152</v>
      </c>
      <c r="C211" s="206"/>
      <c r="D211" s="206"/>
      <c r="E211" s="206"/>
      <c r="F211" s="206"/>
      <c r="G211" s="206"/>
      <c r="H211" s="206"/>
      <c r="I211" s="206"/>
      <c r="J211" s="206"/>
      <c r="K211" s="206"/>
      <c r="L211" s="206"/>
      <c r="M211" s="206"/>
      <c r="N211" s="206"/>
      <c r="O211" s="206"/>
      <c r="P211" s="206"/>
      <c r="Q211" s="206"/>
      <c r="R211" s="206"/>
      <c r="S211" s="206"/>
      <c r="T211" s="206"/>
      <c r="U211" s="206"/>
      <c r="V211" s="206"/>
      <c r="W211" s="206"/>
      <c r="X211" s="206"/>
      <c r="Y211" s="206"/>
      <c r="Z211" s="206"/>
      <c r="AA211" s="206"/>
      <c r="AB211" s="206"/>
      <c r="AC211" s="206"/>
      <c r="AD211" s="206"/>
      <c r="AE211" s="206"/>
      <c r="AF211" s="206"/>
      <c r="AG211" s="206"/>
      <c r="AH211" s="206"/>
      <c r="AI211" s="206"/>
      <c r="AJ211" s="206"/>
      <c r="AK211" s="206"/>
      <c r="AL211" s="206"/>
      <c r="AM211" s="206"/>
      <c r="AN211" s="206"/>
      <c r="AO211" s="206"/>
      <c r="AP211" s="206"/>
      <c r="AQ211" s="206"/>
      <c r="AR211" s="206"/>
      <c r="AS211" s="206"/>
      <c r="AT211" s="206"/>
      <c r="AU211" s="206"/>
      <c r="AV211" s="206"/>
    </row>
    <row r="212" spans="1:48" ht="14.4" customHeight="1" x14ac:dyDescent="0.3">
      <c r="B212" s="205" t="str">
        <f>_xlfn.XLOOKUP(Informe!A207,'Hallazgos para informe'!A:A,'Hallazgos para informe'!AS:AS,"",0,1)</f>
        <v/>
      </c>
      <c r="C212" s="205"/>
      <c r="D212" s="205"/>
      <c r="E212" s="205"/>
      <c r="F212" s="205"/>
      <c r="G212" s="205"/>
      <c r="H212" s="205"/>
      <c r="I212" s="205"/>
      <c r="J212" s="205"/>
      <c r="K212" s="205"/>
      <c r="L212" s="205"/>
      <c r="M212" s="205"/>
      <c r="N212" s="205"/>
      <c r="O212" s="205"/>
      <c r="P212" s="205"/>
      <c r="Q212" s="205"/>
      <c r="R212" s="205"/>
      <c r="S212" s="205"/>
      <c r="T212" s="205"/>
      <c r="U212" s="205"/>
      <c r="V212" s="205"/>
      <c r="W212" s="205"/>
      <c r="X212" s="205"/>
      <c r="Y212" s="205"/>
      <c r="Z212" s="205"/>
      <c r="AA212" s="205"/>
      <c r="AB212" s="205"/>
      <c r="AC212" s="205"/>
      <c r="AD212" s="205"/>
      <c r="AE212" s="205"/>
      <c r="AF212" s="205"/>
      <c r="AG212" s="205"/>
      <c r="AH212" s="205"/>
      <c r="AI212" s="205"/>
      <c r="AJ212" s="205"/>
      <c r="AK212" s="205"/>
      <c r="AL212" s="205"/>
      <c r="AM212" s="205"/>
      <c r="AN212" s="205"/>
      <c r="AO212" s="205"/>
      <c r="AP212" s="205"/>
      <c r="AQ212" s="205"/>
      <c r="AR212" s="205"/>
      <c r="AS212" s="205"/>
      <c r="AT212" s="205"/>
      <c r="AU212" s="205"/>
      <c r="AV212" s="205"/>
    </row>
    <row r="213" spans="1:48" ht="14.4" customHeight="1" x14ac:dyDescent="0.3">
      <c r="B213" s="205"/>
      <c r="C213" s="205"/>
      <c r="D213" s="205"/>
      <c r="E213" s="205"/>
      <c r="F213" s="205"/>
      <c r="G213" s="205"/>
      <c r="H213" s="205"/>
      <c r="I213" s="205"/>
      <c r="J213" s="205"/>
      <c r="K213" s="205"/>
      <c r="L213" s="205"/>
      <c r="M213" s="205"/>
      <c r="N213" s="205"/>
      <c r="O213" s="205"/>
      <c r="P213" s="205"/>
      <c r="Q213" s="205"/>
      <c r="R213" s="205"/>
      <c r="S213" s="205"/>
      <c r="T213" s="205"/>
      <c r="U213" s="205"/>
      <c r="V213" s="205"/>
      <c r="W213" s="205"/>
      <c r="X213" s="205"/>
      <c r="Y213" s="205"/>
      <c r="Z213" s="205"/>
      <c r="AA213" s="205"/>
      <c r="AB213" s="205"/>
      <c r="AC213" s="205"/>
      <c r="AD213" s="205"/>
      <c r="AE213" s="205"/>
      <c r="AF213" s="205"/>
      <c r="AG213" s="205"/>
      <c r="AH213" s="205"/>
      <c r="AI213" s="205"/>
      <c r="AJ213" s="205"/>
      <c r="AK213" s="205"/>
      <c r="AL213" s="205"/>
      <c r="AM213" s="205"/>
      <c r="AN213" s="205"/>
      <c r="AO213" s="205"/>
      <c r="AP213" s="205"/>
      <c r="AQ213" s="205"/>
      <c r="AR213" s="205"/>
      <c r="AS213" s="205"/>
      <c r="AT213" s="205"/>
      <c r="AU213" s="205"/>
      <c r="AV213" s="205"/>
    </row>
    <row r="215" spans="1:48" ht="15.6" x14ac:dyDescent="0.3">
      <c r="B215" s="206" t="s">
        <v>1602</v>
      </c>
      <c r="C215" s="206"/>
      <c r="D215" s="206"/>
      <c r="E215" s="206"/>
      <c r="F215" s="206"/>
      <c r="G215" s="206"/>
      <c r="H215" s="206"/>
      <c r="I215" s="206"/>
      <c r="J215" s="206"/>
      <c r="K215" s="206"/>
      <c r="L215" s="206"/>
      <c r="M215" s="206"/>
      <c r="N215" s="206"/>
      <c r="O215" s="206"/>
      <c r="P215" s="206"/>
      <c r="Q215" s="206"/>
      <c r="R215" s="206"/>
      <c r="S215" s="206"/>
      <c r="T215" s="206"/>
      <c r="U215" s="206"/>
      <c r="V215" s="206"/>
      <c r="W215" s="206"/>
      <c r="X215" s="206"/>
      <c r="Y215" s="206"/>
      <c r="Z215" s="206"/>
      <c r="AA215" s="206"/>
      <c r="AB215" s="206"/>
      <c r="AC215" s="206"/>
      <c r="AD215" s="206"/>
      <c r="AE215" s="206"/>
      <c r="AF215" s="206"/>
      <c r="AG215" s="206"/>
      <c r="AH215" s="206"/>
      <c r="AI215" s="206"/>
      <c r="AJ215" s="206"/>
      <c r="AK215" s="206"/>
      <c r="AL215" s="206"/>
      <c r="AM215" s="206"/>
      <c r="AN215" s="206"/>
      <c r="AO215" s="206"/>
      <c r="AP215" s="206"/>
      <c r="AQ215" s="206"/>
      <c r="AR215" s="206"/>
      <c r="AS215" s="206"/>
      <c r="AT215" s="206"/>
      <c r="AU215" s="206"/>
      <c r="AV215" s="206"/>
    </row>
    <row r="216" spans="1:48" ht="14.4" customHeight="1" x14ac:dyDescent="0.3">
      <c r="B216" s="205" t="str">
        <f>_xlfn.XLOOKUP(Informe!A207,'Hallazgos para informe'!A:A,'Hallazgos para informe'!AT:AT,"",0,1)</f>
        <v/>
      </c>
      <c r="C216" s="205"/>
      <c r="D216" s="205"/>
      <c r="E216" s="205"/>
      <c r="F216" s="205"/>
      <c r="G216" s="205"/>
      <c r="H216" s="205"/>
      <c r="I216" s="205"/>
      <c r="J216" s="205"/>
      <c r="K216" s="205"/>
      <c r="L216" s="205"/>
      <c r="M216" s="205"/>
      <c r="N216" s="205"/>
      <c r="O216" s="205"/>
      <c r="P216" s="205"/>
      <c r="Q216" s="205"/>
      <c r="R216" s="205"/>
      <c r="S216" s="205"/>
      <c r="T216" s="205"/>
      <c r="U216" s="205"/>
      <c r="V216" s="205"/>
      <c r="W216" s="205"/>
      <c r="X216" s="205"/>
      <c r="Y216" s="205"/>
      <c r="Z216" s="205"/>
      <c r="AA216" s="205"/>
      <c r="AB216" s="205"/>
      <c r="AC216" s="205"/>
      <c r="AD216" s="205"/>
      <c r="AE216" s="205"/>
      <c r="AF216" s="205"/>
      <c r="AG216" s="205"/>
      <c r="AH216" s="205"/>
      <c r="AI216" s="205"/>
      <c r="AJ216" s="205"/>
      <c r="AK216" s="205"/>
      <c r="AL216" s="205"/>
      <c r="AM216" s="205"/>
      <c r="AN216" s="205"/>
      <c r="AO216" s="205"/>
      <c r="AP216" s="205"/>
      <c r="AQ216" s="205"/>
      <c r="AR216" s="205"/>
      <c r="AS216" s="205"/>
      <c r="AT216" s="205"/>
      <c r="AU216" s="205"/>
      <c r="AV216" s="205"/>
    </row>
    <row r="217" spans="1:48" ht="14.4" customHeight="1" x14ac:dyDescent="0.3">
      <c r="B217" s="205"/>
      <c r="C217" s="205"/>
      <c r="D217" s="205"/>
      <c r="E217" s="205"/>
      <c r="F217" s="205"/>
      <c r="G217" s="205"/>
      <c r="H217" s="205"/>
      <c r="I217" s="205"/>
      <c r="J217" s="205"/>
      <c r="K217" s="205"/>
      <c r="L217" s="205"/>
      <c r="M217" s="205"/>
      <c r="N217" s="205"/>
      <c r="O217" s="205"/>
      <c r="P217" s="205"/>
      <c r="Q217" s="205"/>
      <c r="R217" s="205"/>
      <c r="S217" s="205"/>
      <c r="T217" s="205"/>
      <c r="U217" s="205"/>
      <c r="V217" s="205"/>
      <c r="W217" s="205"/>
      <c r="X217" s="205"/>
      <c r="Y217" s="205"/>
      <c r="Z217" s="205"/>
      <c r="AA217" s="205"/>
      <c r="AB217" s="205"/>
      <c r="AC217" s="205"/>
      <c r="AD217" s="205"/>
      <c r="AE217" s="205"/>
      <c r="AF217" s="205"/>
      <c r="AG217" s="205"/>
      <c r="AH217" s="205"/>
      <c r="AI217" s="205"/>
      <c r="AJ217" s="205"/>
      <c r="AK217" s="205"/>
      <c r="AL217" s="205"/>
      <c r="AM217" s="205"/>
      <c r="AN217" s="205"/>
      <c r="AO217" s="205"/>
      <c r="AP217" s="205"/>
      <c r="AQ217" s="205"/>
      <c r="AR217" s="205"/>
      <c r="AS217" s="205"/>
      <c r="AT217" s="205"/>
      <c r="AU217" s="205"/>
      <c r="AV217" s="205"/>
    </row>
    <row r="219" spans="1:48" ht="15.6" x14ac:dyDescent="0.3">
      <c r="B219" s="206" t="s">
        <v>1603</v>
      </c>
      <c r="C219" s="206"/>
      <c r="D219" s="206"/>
      <c r="E219" s="206"/>
      <c r="F219" s="206"/>
      <c r="G219" s="206"/>
      <c r="H219" s="206"/>
      <c r="I219" s="206"/>
      <c r="J219" s="206"/>
      <c r="K219" s="206"/>
      <c r="L219" s="206"/>
      <c r="M219" s="206"/>
      <c r="N219" s="206"/>
      <c r="O219" s="206"/>
      <c r="P219" s="206"/>
      <c r="Q219" s="206"/>
      <c r="R219" s="206"/>
      <c r="S219" s="206"/>
      <c r="T219" s="206"/>
      <c r="U219" s="206"/>
      <c r="V219" s="206"/>
      <c r="W219" s="206"/>
      <c r="X219" s="206"/>
      <c r="Y219" s="206"/>
      <c r="Z219" s="206"/>
      <c r="AA219" s="206"/>
      <c r="AB219" s="206"/>
      <c r="AC219" s="206"/>
      <c r="AD219" s="206"/>
      <c r="AE219" s="206"/>
      <c r="AF219" s="206"/>
      <c r="AG219" s="206"/>
      <c r="AH219" s="206"/>
      <c r="AI219" s="206"/>
      <c r="AJ219" s="206"/>
      <c r="AK219" s="206"/>
      <c r="AL219" s="206"/>
      <c r="AM219" s="206"/>
      <c r="AN219" s="206"/>
      <c r="AO219" s="206"/>
      <c r="AP219" s="206"/>
      <c r="AQ219" s="206"/>
      <c r="AR219" s="206"/>
      <c r="AS219" s="206"/>
      <c r="AT219" s="206"/>
      <c r="AU219" s="206"/>
      <c r="AV219" s="206"/>
    </row>
    <row r="220" spans="1:48" ht="14.4" customHeight="1" x14ac:dyDescent="0.3">
      <c r="B220" s="205" t="str">
        <f>_xlfn.XLOOKUP(Informe!A207,'Hallazgos para informe'!A:A,'Hallazgos para informe'!AU:AU,"",0,1)</f>
        <v/>
      </c>
      <c r="C220" s="205"/>
      <c r="D220" s="205"/>
      <c r="E220" s="205"/>
      <c r="F220" s="205"/>
      <c r="G220" s="205"/>
      <c r="H220" s="205"/>
      <c r="I220" s="205"/>
      <c r="J220" s="205"/>
      <c r="K220" s="205"/>
      <c r="L220" s="205"/>
      <c r="M220" s="205"/>
      <c r="N220" s="205"/>
      <c r="O220" s="205"/>
      <c r="P220" s="205"/>
      <c r="Q220" s="205"/>
      <c r="R220" s="205"/>
      <c r="S220" s="205"/>
      <c r="T220" s="205"/>
      <c r="U220" s="205"/>
      <c r="V220" s="205"/>
      <c r="W220" s="205"/>
      <c r="X220" s="205"/>
      <c r="Y220" s="205"/>
      <c r="Z220" s="205"/>
      <c r="AA220" s="205"/>
      <c r="AB220" s="205"/>
      <c r="AC220" s="205"/>
      <c r="AD220" s="205"/>
      <c r="AE220" s="205"/>
      <c r="AF220" s="205"/>
      <c r="AG220" s="205"/>
      <c r="AH220" s="205"/>
      <c r="AI220" s="205"/>
      <c r="AJ220" s="205"/>
      <c r="AK220" s="205"/>
      <c r="AL220" s="205"/>
      <c r="AM220" s="205"/>
      <c r="AN220" s="205"/>
      <c r="AO220" s="205"/>
      <c r="AP220" s="205"/>
      <c r="AQ220" s="205"/>
      <c r="AR220" s="205"/>
      <c r="AS220" s="205"/>
      <c r="AT220" s="205"/>
      <c r="AU220" s="205"/>
      <c r="AV220" s="205"/>
    </row>
    <row r="221" spans="1:48" ht="14.4" customHeight="1" x14ac:dyDescent="0.3">
      <c r="B221" s="205"/>
      <c r="C221" s="205"/>
      <c r="D221" s="205"/>
      <c r="E221" s="205"/>
      <c r="F221" s="205"/>
      <c r="G221" s="205"/>
      <c r="H221" s="205"/>
      <c r="I221" s="205"/>
      <c r="J221" s="205"/>
      <c r="K221" s="205"/>
      <c r="L221" s="205"/>
      <c r="M221" s="205"/>
      <c r="N221" s="205"/>
      <c r="O221" s="205"/>
      <c r="P221" s="205"/>
      <c r="Q221" s="205"/>
      <c r="R221" s="205"/>
      <c r="S221" s="205"/>
      <c r="T221" s="205"/>
      <c r="U221" s="205"/>
      <c r="V221" s="205"/>
      <c r="W221" s="205"/>
      <c r="X221" s="205"/>
      <c r="Y221" s="205"/>
      <c r="Z221" s="205"/>
      <c r="AA221" s="205"/>
      <c r="AB221" s="205"/>
      <c r="AC221" s="205"/>
      <c r="AD221" s="205"/>
      <c r="AE221" s="205"/>
      <c r="AF221" s="205"/>
      <c r="AG221" s="205"/>
      <c r="AH221" s="205"/>
      <c r="AI221" s="205"/>
      <c r="AJ221" s="205"/>
      <c r="AK221" s="205"/>
      <c r="AL221" s="205"/>
      <c r="AM221" s="205"/>
      <c r="AN221" s="205"/>
      <c r="AO221" s="205"/>
      <c r="AP221" s="205"/>
      <c r="AQ221" s="205"/>
      <c r="AR221" s="205"/>
      <c r="AS221" s="205"/>
      <c r="AT221" s="205"/>
      <c r="AU221" s="205"/>
      <c r="AV221" s="205"/>
    </row>
    <row r="223" spans="1:48" ht="15.6" x14ac:dyDescent="0.3">
      <c r="A223">
        <v>8</v>
      </c>
      <c r="B223" s="207" t="str">
        <f>CONCATENATE("HALLAZGO ",A223)</f>
        <v>HALLAZGO 8</v>
      </c>
      <c r="C223" s="207"/>
      <c r="D223" s="207"/>
      <c r="E223" s="207"/>
      <c r="F223" s="207"/>
      <c r="G223" s="207"/>
      <c r="H223" s="207"/>
      <c r="I223" s="207"/>
      <c r="J223" s="207"/>
      <c r="K223" s="207"/>
      <c r="L223" s="207"/>
      <c r="M223" s="207"/>
      <c r="N223" s="207"/>
      <c r="O223" s="207"/>
      <c r="P223" s="207"/>
      <c r="Q223" s="207"/>
      <c r="R223" s="207"/>
      <c r="S223" s="207"/>
      <c r="T223" s="207"/>
      <c r="U223" s="207"/>
      <c r="V223" s="207"/>
      <c r="W223" s="207"/>
      <c r="X223" s="207"/>
      <c r="Y223" s="207"/>
      <c r="Z223" s="207"/>
      <c r="AA223" s="207"/>
      <c r="AB223" s="207"/>
      <c r="AC223" s="207"/>
      <c r="AD223" s="207"/>
      <c r="AE223" s="207"/>
      <c r="AF223" s="207"/>
      <c r="AG223" s="207"/>
      <c r="AH223" s="207"/>
      <c r="AI223" s="207"/>
      <c r="AJ223" s="207"/>
      <c r="AK223" s="207"/>
      <c r="AL223" s="207"/>
      <c r="AM223" s="207"/>
      <c r="AN223" s="207"/>
      <c r="AO223" s="207"/>
      <c r="AP223" s="207"/>
      <c r="AQ223" s="207"/>
      <c r="AR223" s="207"/>
      <c r="AS223" s="207"/>
      <c r="AT223" s="207"/>
      <c r="AU223" s="207"/>
      <c r="AV223" s="207"/>
    </row>
    <row r="224" spans="1:48" ht="14.4" customHeight="1" x14ac:dyDescent="0.3">
      <c r="B224" s="205" t="str">
        <f>_xlfn.XLOOKUP(Informe!A223,'Hallazgos para informe'!A:A,'Hallazgos para informe'!AN:AN,"",0,1)</f>
        <v/>
      </c>
      <c r="C224" s="205"/>
      <c r="D224" s="205"/>
      <c r="E224" s="205"/>
      <c r="F224" s="205"/>
      <c r="G224" s="205"/>
      <c r="H224" s="205"/>
      <c r="I224" s="205"/>
      <c r="J224" s="205"/>
      <c r="K224" s="205"/>
      <c r="L224" s="205"/>
      <c r="M224" s="205"/>
      <c r="N224" s="205"/>
      <c r="O224" s="205"/>
      <c r="P224" s="205"/>
      <c r="Q224" s="205"/>
      <c r="R224" s="205"/>
      <c r="S224" s="205"/>
      <c r="T224" s="205"/>
      <c r="U224" s="205"/>
      <c r="V224" s="205"/>
      <c r="W224" s="205"/>
      <c r="X224" s="205"/>
      <c r="Y224" s="205"/>
      <c r="Z224" s="205"/>
      <c r="AA224" s="205"/>
      <c r="AB224" s="205"/>
      <c r="AC224" s="205"/>
      <c r="AD224" s="205"/>
      <c r="AE224" s="205"/>
      <c r="AF224" s="205"/>
      <c r="AG224" s="205"/>
      <c r="AH224" s="205"/>
      <c r="AI224" s="205"/>
      <c r="AJ224" s="205"/>
      <c r="AK224" s="205"/>
      <c r="AL224" s="205"/>
      <c r="AM224" s="205"/>
      <c r="AN224" s="205"/>
      <c r="AO224" s="205"/>
      <c r="AP224" s="205"/>
      <c r="AQ224" s="205"/>
      <c r="AR224" s="205"/>
      <c r="AS224" s="205"/>
      <c r="AT224" s="205"/>
      <c r="AU224" s="205"/>
      <c r="AV224" s="205"/>
    </row>
    <row r="225" spans="1:48" ht="14.4" customHeight="1" x14ac:dyDescent="0.3">
      <c r="B225" s="205"/>
      <c r="C225" s="205"/>
      <c r="D225" s="205"/>
      <c r="E225" s="205"/>
      <c r="F225" s="205"/>
      <c r="G225" s="205"/>
      <c r="H225" s="205"/>
      <c r="I225" s="205"/>
      <c r="J225" s="205"/>
      <c r="K225" s="205"/>
      <c r="L225" s="205"/>
      <c r="M225" s="205"/>
      <c r="N225" s="205"/>
      <c r="O225" s="205"/>
      <c r="P225" s="205"/>
      <c r="Q225" s="205"/>
      <c r="R225" s="205"/>
      <c r="S225" s="205"/>
      <c r="T225" s="205"/>
      <c r="U225" s="205"/>
      <c r="V225" s="205"/>
      <c r="W225" s="205"/>
      <c r="X225" s="205"/>
      <c r="Y225" s="205"/>
      <c r="Z225" s="205"/>
      <c r="AA225" s="205"/>
      <c r="AB225" s="205"/>
      <c r="AC225" s="205"/>
      <c r="AD225" s="205"/>
      <c r="AE225" s="205"/>
      <c r="AF225" s="205"/>
      <c r="AG225" s="205"/>
      <c r="AH225" s="205"/>
      <c r="AI225" s="205"/>
      <c r="AJ225" s="205"/>
      <c r="AK225" s="205"/>
      <c r="AL225" s="205"/>
      <c r="AM225" s="205"/>
      <c r="AN225" s="205"/>
      <c r="AO225" s="205"/>
      <c r="AP225" s="205"/>
      <c r="AQ225" s="205"/>
      <c r="AR225" s="205"/>
      <c r="AS225" s="205"/>
      <c r="AT225" s="205"/>
      <c r="AU225" s="205"/>
      <c r="AV225" s="205"/>
    </row>
    <row r="227" spans="1:48" ht="15.6" x14ac:dyDescent="0.3">
      <c r="B227" s="206" t="s">
        <v>1152</v>
      </c>
      <c r="C227" s="206"/>
      <c r="D227" s="206"/>
      <c r="E227" s="206"/>
      <c r="F227" s="206"/>
      <c r="G227" s="206"/>
      <c r="H227" s="206"/>
      <c r="I227" s="206"/>
      <c r="J227" s="206"/>
      <c r="K227" s="206"/>
      <c r="L227" s="206"/>
      <c r="M227" s="206"/>
      <c r="N227" s="206"/>
      <c r="O227" s="206"/>
      <c r="P227" s="206"/>
      <c r="Q227" s="206"/>
      <c r="R227" s="206"/>
      <c r="S227" s="206"/>
      <c r="T227" s="206"/>
      <c r="U227" s="206"/>
      <c r="V227" s="206"/>
      <c r="W227" s="206"/>
      <c r="X227" s="206"/>
      <c r="Y227" s="206"/>
      <c r="Z227" s="206"/>
      <c r="AA227" s="206"/>
      <c r="AB227" s="206"/>
      <c r="AC227" s="206"/>
      <c r="AD227" s="206"/>
      <c r="AE227" s="206"/>
      <c r="AF227" s="206"/>
      <c r="AG227" s="206"/>
      <c r="AH227" s="206"/>
      <c r="AI227" s="206"/>
      <c r="AJ227" s="206"/>
      <c r="AK227" s="206"/>
      <c r="AL227" s="206"/>
      <c r="AM227" s="206"/>
      <c r="AN227" s="206"/>
      <c r="AO227" s="206"/>
      <c r="AP227" s="206"/>
      <c r="AQ227" s="206"/>
      <c r="AR227" s="206"/>
      <c r="AS227" s="206"/>
      <c r="AT227" s="206"/>
      <c r="AU227" s="206"/>
      <c r="AV227" s="206"/>
    </row>
    <row r="228" spans="1:48" ht="14.4" customHeight="1" x14ac:dyDescent="0.3">
      <c r="B228" s="205" t="str">
        <f>_xlfn.XLOOKUP(Informe!A223,'Hallazgos para informe'!A:A,'Hallazgos para informe'!AS:AS,"",0,1)</f>
        <v/>
      </c>
      <c r="C228" s="205"/>
      <c r="D228" s="205"/>
      <c r="E228" s="205"/>
      <c r="F228" s="205"/>
      <c r="G228" s="205"/>
      <c r="H228" s="205"/>
      <c r="I228" s="205"/>
      <c r="J228" s="205"/>
      <c r="K228" s="205"/>
      <c r="L228" s="205"/>
      <c r="M228" s="205"/>
      <c r="N228" s="205"/>
      <c r="O228" s="205"/>
      <c r="P228" s="205"/>
      <c r="Q228" s="205"/>
      <c r="R228" s="205"/>
      <c r="S228" s="205"/>
      <c r="T228" s="205"/>
      <c r="U228" s="205"/>
      <c r="V228" s="205"/>
      <c r="W228" s="205"/>
      <c r="X228" s="205"/>
      <c r="Y228" s="205"/>
      <c r="Z228" s="205"/>
      <c r="AA228" s="205"/>
      <c r="AB228" s="205"/>
      <c r="AC228" s="205"/>
      <c r="AD228" s="205"/>
      <c r="AE228" s="205"/>
      <c r="AF228" s="205"/>
      <c r="AG228" s="205"/>
      <c r="AH228" s="205"/>
      <c r="AI228" s="205"/>
      <c r="AJ228" s="205"/>
      <c r="AK228" s="205"/>
      <c r="AL228" s="205"/>
      <c r="AM228" s="205"/>
      <c r="AN228" s="205"/>
      <c r="AO228" s="205"/>
      <c r="AP228" s="205"/>
      <c r="AQ228" s="205"/>
      <c r="AR228" s="205"/>
      <c r="AS228" s="205"/>
      <c r="AT228" s="205"/>
      <c r="AU228" s="205"/>
      <c r="AV228" s="205"/>
    </row>
    <row r="229" spans="1:48" ht="14.4" customHeight="1" x14ac:dyDescent="0.3">
      <c r="B229" s="205"/>
      <c r="C229" s="205"/>
      <c r="D229" s="205"/>
      <c r="E229" s="205"/>
      <c r="F229" s="205"/>
      <c r="G229" s="205"/>
      <c r="H229" s="205"/>
      <c r="I229" s="205"/>
      <c r="J229" s="205"/>
      <c r="K229" s="205"/>
      <c r="L229" s="205"/>
      <c r="M229" s="205"/>
      <c r="N229" s="205"/>
      <c r="O229" s="205"/>
      <c r="P229" s="205"/>
      <c r="Q229" s="205"/>
      <c r="R229" s="205"/>
      <c r="S229" s="205"/>
      <c r="T229" s="205"/>
      <c r="U229" s="205"/>
      <c r="V229" s="205"/>
      <c r="W229" s="205"/>
      <c r="X229" s="205"/>
      <c r="Y229" s="205"/>
      <c r="Z229" s="205"/>
      <c r="AA229" s="205"/>
      <c r="AB229" s="205"/>
      <c r="AC229" s="205"/>
      <c r="AD229" s="205"/>
      <c r="AE229" s="205"/>
      <c r="AF229" s="205"/>
      <c r="AG229" s="205"/>
      <c r="AH229" s="205"/>
      <c r="AI229" s="205"/>
      <c r="AJ229" s="205"/>
      <c r="AK229" s="205"/>
      <c r="AL229" s="205"/>
      <c r="AM229" s="205"/>
      <c r="AN229" s="205"/>
      <c r="AO229" s="205"/>
      <c r="AP229" s="205"/>
      <c r="AQ229" s="205"/>
      <c r="AR229" s="205"/>
      <c r="AS229" s="205"/>
      <c r="AT229" s="205"/>
      <c r="AU229" s="205"/>
      <c r="AV229" s="205"/>
    </row>
    <row r="231" spans="1:48" ht="15.6" x14ac:dyDescent="0.3">
      <c r="B231" s="206" t="s">
        <v>1602</v>
      </c>
      <c r="C231" s="206"/>
      <c r="D231" s="206"/>
      <c r="E231" s="206"/>
      <c r="F231" s="206"/>
      <c r="G231" s="206"/>
      <c r="H231" s="206"/>
      <c r="I231" s="206"/>
      <c r="J231" s="206"/>
      <c r="K231" s="206"/>
      <c r="L231" s="206"/>
      <c r="M231" s="206"/>
      <c r="N231" s="206"/>
      <c r="O231" s="206"/>
      <c r="P231" s="206"/>
      <c r="Q231" s="206"/>
      <c r="R231" s="206"/>
      <c r="S231" s="206"/>
      <c r="T231" s="206"/>
      <c r="U231" s="206"/>
      <c r="V231" s="206"/>
      <c r="W231" s="206"/>
      <c r="X231" s="206"/>
      <c r="Y231" s="206"/>
      <c r="Z231" s="206"/>
      <c r="AA231" s="206"/>
      <c r="AB231" s="206"/>
      <c r="AC231" s="206"/>
      <c r="AD231" s="206"/>
      <c r="AE231" s="206"/>
      <c r="AF231" s="206"/>
      <c r="AG231" s="206"/>
      <c r="AH231" s="206"/>
      <c r="AI231" s="206"/>
      <c r="AJ231" s="206"/>
      <c r="AK231" s="206"/>
      <c r="AL231" s="206"/>
      <c r="AM231" s="206"/>
      <c r="AN231" s="206"/>
      <c r="AO231" s="206"/>
      <c r="AP231" s="206"/>
      <c r="AQ231" s="206"/>
      <c r="AR231" s="206"/>
      <c r="AS231" s="206"/>
      <c r="AT231" s="206"/>
      <c r="AU231" s="206"/>
      <c r="AV231" s="206"/>
    </row>
    <row r="232" spans="1:48" ht="14.4" customHeight="1" x14ac:dyDescent="0.3">
      <c r="B232" s="205" t="str">
        <f>_xlfn.XLOOKUP(Informe!A223,'Hallazgos para informe'!A:A,'Hallazgos para informe'!AT:AT,"",0,1)</f>
        <v/>
      </c>
      <c r="C232" s="205"/>
      <c r="D232" s="205"/>
      <c r="E232" s="205"/>
      <c r="F232" s="205"/>
      <c r="G232" s="205"/>
      <c r="H232" s="205"/>
      <c r="I232" s="205"/>
      <c r="J232" s="205"/>
      <c r="K232" s="205"/>
      <c r="L232" s="205"/>
      <c r="M232" s="205"/>
      <c r="N232" s="205"/>
      <c r="O232" s="205"/>
      <c r="P232" s="205"/>
      <c r="Q232" s="205"/>
      <c r="R232" s="205"/>
      <c r="S232" s="205"/>
      <c r="T232" s="205"/>
      <c r="U232" s="205"/>
      <c r="V232" s="205"/>
      <c r="W232" s="205"/>
      <c r="X232" s="205"/>
      <c r="Y232" s="205"/>
      <c r="Z232" s="205"/>
      <c r="AA232" s="205"/>
      <c r="AB232" s="205"/>
      <c r="AC232" s="205"/>
      <c r="AD232" s="205"/>
      <c r="AE232" s="205"/>
      <c r="AF232" s="205"/>
      <c r="AG232" s="205"/>
      <c r="AH232" s="205"/>
      <c r="AI232" s="205"/>
      <c r="AJ232" s="205"/>
      <c r="AK232" s="205"/>
      <c r="AL232" s="205"/>
      <c r="AM232" s="205"/>
      <c r="AN232" s="205"/>
      <c r="AO232" s="205"/>
      <c r="AP232" s="205"/>
      <c r="AQ232" s="205"/>
      <c r="AR232" s="205"/>
      <c r="AS232" s="205"/>
      <c r="AT232" s="205"/>
      <c r="AU232" s="205"/>
      <c r="AV232" s="205"/>
    </row>
    <row r="233" spans="1:48" ht="14.4" customHeight="1" x14ac:dyDescent="0.3">
      <c r="B233" s="205"/>
      <c r="C233" s="205"/>
      <c r="D233" s="205"/>
      <c r="E233" s="205"/>
      <c r="F233" s="205"/>
      <c r="G233" s="205"/>
      <c r="H233" s="205"/>
      <c r="I233" s="205"/>
      <c r="J233" s="205"/>
      <c r="K233" s="205"/>
      <c r="L233" s="205"/>
      <c r="M233" s="205"/>
      <c r="N233" s="205"/>
      <c r="O233" s="205"/>
      <c r="P233" s="205"/>
      <c r="Q233" s="205"/>
      <c r="R233" s="205"/>
      <c r="S233" s="205"/>
      <c r="T233" s="205"/>
      <c r="U233" s="205"/>
      <c r="V233" s="205"/>
      <c r="W233" s="205"/>
      <c r="X233" s="205"/>
      <c r="Y233" s="205"/>
      <c r="Z233" s="205"/>
      <c r="AA233" s="205"/>
      <c r="AB233" s="205"/>
      <c r="AC233" s="205"/>
      <c r="AD233" s="205"/>
      <c r="AE233" s="205"/>
      <c r="AF233" s="205"/>
      <c r="AG233" s="205"/>
      <c r="AH233" s="205"/>
      <c r="AI233" s="205"/>
      <c r="AJ233" s="205"/>
      <c r="AK233" s="205"/>
      <c r="AL233" s="205"/>
      <c r="AM233" s="205"/>
      <c r="AN233" s="205"/>
      <c r="AO233" s="205"/>
      <c r="AP233" s="205"/>
      <c r="AQ233" s="205"/>
      <c r="AR233" s="205"/>
      <c r="AS233" s="205"/>
      <c r="AT233" s="205"/>
      <c r="AU233" s="205"/>
      <c r="AV233" s="205"/>
    </row>
    <row r="235" spans="1:48" ht="15.6" x14ac:dyDescent="0.3">
      <c r="B235" s="206" t="s">
        <v>1603</v>
      </c>
      <c r="C235" s="206"/>
      <c r="D235" s="206"/>
      <c r="E235" s="206"/>
      <c r="F235" s="206"/>
      <c r="G235" s="206"/>
      <c r="H235" s="206"/>
      <c r="I235" s="206"/>
      <c r="J235" s="206"/>
      <c r="K235" s="206"/>
      <c r="L235" s="206"/>
      <c r="M235" s="206"/>
      <c r="N235" s="206"/>
      <c r="O235" s="206"/>
      <c r="P235" s="206"/>
      <c r="Q235" s="206"/>
      <c r="R235" s="206"/>
      <c r="S235" s="206"/>
      <c r="T235" s="206"/>
      <c r="U235" s="206"/>
      <c r="V235" s="206"/>
      <c r="W235" s="206"/>
      <c r="X235" s="206"/>
      <c r="Y235" s="206"/>
      <c r="Z235" s="206"/>
      <c r="AA235" s="206"/>
      <c r="AB235" s="206"/>
      <c r="AC235" s="206"/>
      <c r="AD235" s="206"/>
      <c r="AE235" s="206"/>
      <c r="AF235" s="206"/>
      <c r="AG235" s="206"/>
      <c r="AH235" s="206"/>
      <c r="AI235" s="206"/>
      <c r="AJ235" s="206"/>
      <c r="AK235" s="206"/>
      <c r="AL235" s="206"/>
      <c r="AM235" s="206"/>
      <c r="AN235" s="206"/>
      <c r="AO235" s="206"/>
      <c r="AP235" s="206"/>
      <c r="AQ235" s="206"/>
      <c r="AR235" s="206"/>
      <c r="AS235" s="206"/>
      <c r="AT235" s="206"/>
      <c r="AU235" s="206"/>
      <c r="AV235" s="206"/>
    </row>
    <row r="236" spans="1:48" ht="14.4" customHeight="1" x14ac:dyDescent="0.3">
      <c r="B236" s="205" t="str">
        <f>_xlfn.XLOOKUP(Informe!A223,'Hallazgos para informe'!A:A,'Hallazgos para informe'!AU:AU,"",0,1)</f>
        <v/>
      </c>
      <c r="C236" s="205"/>
      <c r="D236" s="205"/>
      <c r="E236" s="205"/>
      <c r="F236" s="205"/>
      <c r="G236" s="205"/>
      <c r="H236" s="205"/>
      <c r="I236" s="205"/>
      <c r="J236" s="205"/>
      <c r="K236" s="205"/>
      <c r="L236" s="205"/>
      <c r="M236" s="205"/>
      <c r="N236" s="205"/>
      <c r="O236" s="205"/>
      <c r="P236" s="205"/>
      <c r="Q236" s="205"/>
      <c r="R236" s="205"/>
      <c r="S236" s="205"/>
      <c r="T236" s="205"/>
      <c r="U236" s="205"/>
      <c r="V236" s="205"/>
      <c r="W236" s="205"/>
      <c r="X236" s="205"/>
      <c r="Y236" s="205"/>
      <c r="Z236" s="205"/>
      <c r="AA236" s="205"/>
      <c r="AB236" s="205"/>
      <c r="AC236" s="205"/>
      <c r="AD236" s="205"/>
      <c r="AE236" s="205"/>
      <c r="AF236" s="205"/>
      <c r="AG236" s="205"/>
      <c r="AH236" s="205"/>
      <c r="AI236" s="205"/>
      <c r="AJ236" s="205"/>
      <c r="AK236" s="205"/>
      <c r="AL236" s="205"/>
      <c r="AM236" s="205"/>
      <c r="AN236" s="205"/>
      <c r="AO236" s="205"/>
      <c r="AP236" s="205"/>
      <c r="AQ236" s="205"/>
      <c r="AR236" s="205"/>
      <c r="AS236" s="205"/>
      <c r="AT236" s="205"/>
      <c r="AU236" s="205"/>
      <c r="AV236" s="205"/>
    </row>
    <row r="237" spans="1:48" ht="14.4" customHeight="1" x14ac:dyDescent="0.3">
      <c r="B237" s="205"/>
      <c r="C237" s="205"/>
      <c r="D237" s="205"/>
      <c r="E237" s="205"/>
      <c r="F237" s="205"/>
      <c r="G237" s="205"/>
      <c r="H237" s="205"/>
      <c r="I237" s="205"/>
      <c r="J237" s="205"/>
      <c r="K237" s="205"/>
      <c r="L237" s="205"/>
      <c r="M237" s="205"/>
      <c r="N237" s="205"/>
      <c r="O237" s="205"/>
      <c r="P237" s="205"/>
      <c r="Q237" s="205"/>
      <c r="R237" s="205"/>
      <c r="S237" s="205"/>
      <c r="T237" s="205"/>
      <c r="U237" s="205"/>
      <c r="V237" s="205"/>
      <c r="W237" s="205"/>
      <c r="X237" s="205"/>
      <c r="Y237" s="205"/>
      <c r="Z237" s="205"/>
      <c r="AA237" s="205"/>
      <c r="AB237" s="205"/>
      <c r="AC237" s="205"/>
      <c r="AD237" s="205"/>
      <c r="AE237" s="205"/>
      <c r="AF237" s="205"/>
      <c r="AG237" s="205"/>
      <c r="AH237" s="205"/>
      <c r="AI237" s="205"/>
      <c r="AJ237" s="205"/>
      <c r="AK237" s="205"/>
      <c r="AL237" s="205"/>
      <c r="AM237" s="205"/>
      <c r="AN237" s="205"/>
      <c r="AO237" s="205"/>
      <c r="AP237" s="205"/>
      <c r="AQ237" s="205"/>
      <c r="AR237" s="205"/>
      <c r="AS237" s="205"/>
      <c r="AT237" s="205"/>
      <c r="AU237" s="205"/>
      <c r="AV237" s="205"/>
    </row>
    <row r="239" spans="1:48" ht="15.6" x14ac:dyDescent="0.3">
      <c r="A239">
        <v>9</v>
      </c>
      <c r="B239" s="207" t="str">
        <f>CONCATENATE("HALLAZGO ",A239)</f>
        <v>HALLAZGO 9</v>
      </c>
      <c r="C239" s="207"/>
      <c r="D239" s="207"/>
      <c r="E239" s="207"/>
      <c r="F239" s="207"/>
      <c r="G239" s="207"/>
      <c r="H239" s="207"/>
      <c r="I239" s="207"/>
      <c r="J239" s="207"/>
      <c r="K239" s="207"/>
      <c r="L239" s="207"/>
      <c r="M239" s="207"/>
      <c r="N239" s="207"/>
      <c r="O239" s="207"/>
      <c r="P239" s="207"/>
      <c r="Q239" s="207"/>
      <c r="R239" s="207"/>
      <c r="S239" s="207"/>
      <c r="T239" s="207"/>
      <c r="U239" s="207"/>
      <c r="V239" s="207"/>
      <c r="W239" s="207"/>
      <c r="X239" s="207"/>
      <c r="Y239" s="207"/>
      <c r="Z239" s="207"/>
      <c r="AA239" s="207"/>
      <c r="AB239" s="207"/>
      <c r="AC239" s="207"/>
      <c r="AD239" s="207"/>
      <c r="AE239" s="207"/>
      <c r="AF239" s="207"/>
      <c r="AG239" s="207"/>
      <c r="AH239" s="207"/>
      <c r="AI239" s="207"/>
      <c r="AJ239" s="207"/>
      <c r="AK239" s="207"/>
      <c r="AL239" s="207"/>
      <c r="AM239" s="207"/>
      <c r="AN239" s="207"/>
      <c r="AO239" s="207"/>
      <c r="AP239" s="207"/>
      <c r="AQ239" s="207"/>
      <c r="AR239" s="207"/>
      <c r="AS239" s="207"/>
      <c r="AT239" s="207"/>
      <c r="AU239" s="207"/>
      <c r="AV239" s="207"/>
    </row>
    <row r="240" spans="1:48" ht="14.4" customHeight="1" x14ac:dyDescent="0.3">
      <c r="B240" s="205" t="str">
        <f>_xlfn.XLOOKUP(Informe!A239,'Hallazgos para informe'!A:A,'Hallazgos para informe'!AN:AN,"",0,1)</f>
        <v/>
      </c>
      <c r="C240" s="205"/>
      <c r="D240" s="205"/>
      <c r="E240" s="205"/>
      <c r="F240" s="205"/>
      <c r="G240" s="205"/>
      <c r="H240" s="205"/>
      <c r="I240" s="205"/>
      <c r="J240" s="205"/>
      <c r="K240" s="205"/>
      <c r="L240" s="205"/>
      <c r="M240" s="205"/>
      <c r="N240" s="205"/>
      <c r="O240" s="205"/>
      <c r="P240" s="205"/>
      <c r="Q240" s="205"/>
      <c r="R240" s="205"/>
      <c r="S240" s="205"/>
      <c r="T240" s="205"/>
      <c r="U240" s="205"/>
      <c r="V240" s="205"/>
      <c r="W240" s="205"/>
      <c r="X240" s="205"/>
      <c r="Y240" s="205"/>
      <c r="Z240" s="205"/>
      <c r="AA240" s="205"/>
      <c r="AB240" s="205"/>
      <c r="AC240" s="205"/>
      <c r="AD240" s="205"/>
      <c r="AE240" s="205"/>
      <c r="AF240" s="205"/>
      <c r="AG240" s="205"/>
      <c r="AH240" s="205"/>
      <c r="AI240" s="205"/>
      <c r="AJ240" s="205"/>
      <c r="AK240" s="205"/>
      <c r="AL240" s="205"/>
      <c r="AM240" s="205"/>
      <c r="AN240" s="205"/>
      <c r="AO240" s="205"/>
      <c r="AP240" s="205"/>
      <c r="AQ240" s="205"/>
      <c r="AR240" s="205"/>
      <c r="AS240" s="205"/>
      <c r="AT240" s="205"/>
      <c r="AU240" s="205"/>
      <c r="AV240" s="205"/>
    </row>
    <row r="241" spans="1:48" ht="14.4" customHeight="1" x14ac:dyDescent="0.3">
      <c r="B241" s="205"/>
      <c r="C241" s="205"/>
      <c r="D241" s="205"/>
      <c r="E241" s="205"/>
      <c r="F241" s="205"/>
      <c r="G241" s="205"/>
      <c r="H241" s="205"/>
      <c r="I241" s="205"/>
      <c r="J241" s="205"/>
      <c r="K241" s="205"/>
      <c r="L241" s="205"/>
      <c r="M241" s="205"/>
      <c r="N241" s="205"/>
      <c r="O241" s="205"/>
      <c r="P241" s="205"/>
      <c r="Q241" s="205"/>
      <c r="R241" s="205"/>
      <c r="S241" s="205"/>
      <c r="T241" s="205"/>
      <c r="U241" s="205"/>
      <c r="V241" s="205"/>
      <c r="W241" s="205"/>
      <c r="X241" s="205"/>
      <c r="Y241" s="205"/>
      <c r="Z241" s="205"/>
      <c r="AA241" s="205"/>
      <c r="AB241" s="205"/>
      <c r="AC241" s="205"/>
      <c r="AD241" s="205"/>
      <c r="AE241" s="205"/>
      <c r="AF241" s="205"/>
      <c r="AG241" s="205"/>
      <c r="AH241" s="205"/>
      <c r="AI241" s="205"/>
      <c r="AJ241" s="205"/>
      <c r="AK241" s="205"/>
      <c r="AL241" s="205"/>
      <c r="AM241" s="205"/>
      <c r="AN241" s="205"/>
      <c r="AO241" s="205"/>
      <c r="AP241" s="205"/>
      <c r="AQ241" s="205"/>
      <c r="AR241" s="205"/>
      <c r="AS241" s="205"/>
      <c r="AT241" s="205"/>
      <c r="AU241" s="205"/>
      <c r="AV241" s="205"/>
    </row>
    <row r="243" spans="1:48" ht="15.6" x14ac:dyDescent="0.3">
      <c r="B243" s="206" t="s">
        <v>1152</v>
      </c>
      <c r="C243" s="206"/>
      <c r="D243" s="206"/>
      <c r="E243" s="206"/>
      <c r="F243" s="206"/>
      <c r="G243" s="206"/>
      <c r="H243" s="206"/>
      <c r="I243" s="206"/>
      <c r="J243" s="206"/>
      <c r="K243" s="206"/>
      <c r="L243" s="206"/>
      <c r="M243" s="206"/>
      <c r="N243" s="206"/>
      <c r="O243" s="206"/>
      <c r="P243" s="206"/>
      <c r="Q243" s="206"/>
      <c r="R243" s="206"/>
      <c r="S243" s="206"/>
      <c r="T243" s="206"/>
      <c r="U243" s="206"/>
      <c r="V243" s="206"/>
      <c r="W243" s="206"/>
      <c r="X243" s="206"/>
      <c r="Y243" s="206"/>
      <c r="Z243" s="206"/>
      <c r="AA243" s="206"/>
      <c r="AB243" s="206"/>
      <c r="AC243" s="206"/>
      <c r="AD243" s="206"/>
      <c r="AE243" s="206"/>
      <c r="AF243" s="206"/>
      <c r="AG243" s="206"/>
      <c r="AH243" s="206"/>
      <c r="AI243" s="206"/>
      <c r="AJ243" s="206"/>
      <c r="AK243" s="206"/>
      <c r="AL243" s="206"/>
      <c r="AM243" s="206"/>
      <c r="AN243" s="206"/>
      <c r="AO243" s="206"/>
      <c r="AP243" s="206"/>
      <c r="AQ243" s="206"/>
      <c r="AR243" s="206"/>
      <c r="AS243" s="206"/>
      <c r="AT243" s="206"/>
      <c r="AU243" s="206"/>
      <c r="AV243" s="206"/>
    </row>
    <row r="244" spans="1:48" ht="14.4" customHeight="1" x14ac:dyDescent="0.3">
      <c r="B244" s="205" t="str">
        <f>_xlfn.XLOOKUP(Informe!A239,'Hallazgos para informe'!A:A,'Hallazgos para informe'!AS:AS,"",0,1)</f>
        <v/>
      </c>
      <c r="C244" s="205"/>
      <c r="D244" s="205"/>
      <c r="E244" s="205"/>
      <c r="F244" s="205"/>
      <c r="G244" s="205"/>
      <c r="H244" s="205"/>
      <c r="I244" s="205"/>
      <c r="J244" s="205"/>
      <c r="K244" s="205"/>
      <c r="L244" s="205"/>
      <c r="M244" s="205"/>
      <c r="N244" s="205"/>
      <c r="O244" s="205"/>
      <c r="P244" s="205"/>
      <c r="Q244" s="205"/>
      <c r="R244" s="205"/>
      <c r="S244" s="205"/>
      <c r="T244" s="205"/>
      <c r="U244" s="205"/>
      <c r="V244" s="205"/>
      <c r="W244" s="205"/>
      <c r="X244" s="205"/>
      <c r="Y244" s="205"/>
      <c r="Z244" s="205"/>
      <c r="AA244" s="205"/>
      <c r="AB244" s="205"/>
      <c r="AC244" s="205"/>
      <c r="AD244" s="205"/>
      <c r="AE244" s="205"/>
      <c r="AF244" s="205"/>
      <c r="AG244" s="205"/>
      <c r="AH244" s="205"/>
      <c r="AI244" s="205"/>
      <c r="AJ244" s="205"/>
      <c r="AK244" s="205"/>
      <c r="AL244" s="205"/>
      <c r="AM244" s="205"/>
      <c r="AN244" s="205"/>
      <c r="AO244" s="205"/>
      <c r="AP244" s="205"/>
      <c r="AQ244" s="205"/>
      <c r="AR244" s="205"/>
      <c r="AS244" s="205"/>
      <c r="AT244" s="205"/>
      <c r="AU244" s="205"/>
      <c r="AV244" s="205"/>
    </row>
    <row r="245" spans="1:48" ht="14.4" customHeight="1" x14ac:dyDescent="0.3">
      <c r="B245" s="205"/>
      <c r="C245" s="205"/>
      <c r="D245" s="205"/>
      <c r="E245" s="205"/>
      <c r="F245" s="205"/>
      <c r="G245" s="205"/>
      <c r="H245" s="205"/>
      <c r="I245" s="205"/>
      <c r="J245" s="205"/>
      <c r="K245" s="205"/>
      <c r="L245" s="205"/>
      <c r="M245" s="205"/>
      <c r="N245" s="205"/>
      <c r="O245" s="205"/>
      <c r="P245" s="205"/>
      <c r="Q245" s="205"/>
      <c r="R245" s="205"/>
      <c r="S245" s="205"/>
      <c r="T245" s="205"/>
      <c r="U245" s="205"/>
      <c r="V245" s="205"/>
      <c r="W245" s="205"/>
      <c r="X245" s="205"/>
      <c r="Y245" s="205"/>
      <c r="Z245" s="205"/>
      <c r="AA245" s="205"/>
      <c r="AB245" s="205"/>
      <c r="AC245" s="205"/>
      <c r="AD245" s="205"/>
      <c r="AE245" s="205"/>
      <c r="AF245" s="205"/>
      <c r="AG245" s="205"/>
      <c r="AH245" s="205"/>
      <c r="AI245" s="205"/>
      <c r="AJ245" s="205"/>
      <c r="AK245" s="205"/>
      <c r="AL245" s="205"/>
      <c r="AM245" s="205"/>
      <c r="AN245" s="205"/>
      <c r="AO245" s="205"/>
      <c r="AP245" s="205"/>
      <c r="AQ245" s="205"/>
      <c r="AR245" s="205"/>
      <c r="AS245" s="205"/>
      <c r="AT245" s="205"/>
      <c r="AU245" s="205"/>
      <c r="AV245" s="205"/>
    </row>
    <row r="247" spans="1:48" ht="15.6" x14ac:dyDescent="0.3">
      <c r="B247" s="206" t="s">
        <v>1602</v>
      </c>
      <c r="C247" s="206"/>
      <c r="D247" s="206"/>
      <c r="E247" s="206"/>
      <c r="F247" s="206"/>
      <c r="G247" s="206"/>
      <c r="H247" s="206"/>
      <c r="I247" s="206"/>
      <c r="J247" s="206"/>
      <c r="K247" s="206"/>
      <c r="L247" s="206"/>
      <c r="M247" s="206"/>
      <c r="N247" s="206"/>
      <c r="O247" s="206"/>
      <c r="P247" s="206"/>
      <c r="Q247" s="206"/>
      <c r="R247" s="206"/>
      <c r="S247" s="206"/>
      <c r="T247" s="206"/>
      <c r="U247" s="206"/>
      <c r="V247" s="206"/>
      <c r="W247" s="206"/>
      <c r="X247" s="206"/>
      <c r="Y247" s="206"/>
      <c r="Z247" s="206"/>
      <c r="AA247" s="206"/>
      <c r="AB247" s="206"/>
      <c r="AC247" s="206"/>
      <c r="AD247" s="206"/>
      <c r="AE247" s="206"/>
      <c r="AF247" s="206"/>
      <c r="AG247" s="206"/>
      <c r="AH247" s="206"/>
      <c r="AI247" s="206"/>
      <c r="AJ247" s="206"/>
      <c r="AK247" s="206"/>
      <c r="AL247" s="206"/>
      <c r="AM247" s="206"/>
      <c r="AN247" s="206"/>
      <c r="AO247" s="206"/>
      <c r="AP247" s="206"/>
      <c r="AQ247" s="206"/>
      <c r="AR247" s="206"/>
      <c r="AS247" s="206"/>
      <c r="AT247" s="206"/>
      <c r="AU247" s="206"/>
      <c r="AV247" s="206"/>
    </row>
    <row r="248" spans="1:48" ht="14.4" customHeight="1" x14ac:dyDescent="0.3">
      <c r="B248" s="205" t="str">
        <f>_xlfn.XLOOKUP(Informe!A239,'Hallazgos para informe'!A:A,'Hallazgos para informe'!AT:AT,"",0,1)</f>
        <v/>
      </c>
      <c r="C248" s="205"/>
      <c r="D248" s="205"/>
      <c r="E248" s="205"/>
      <c r="F248" s="205"/>
      <c r="G248" s="205"/>
      <c r="H248" s="205"/>
      <c r="I248" s="205"/>
      <c r="J248" s="205"/>
      <c r="K248" s="205"/>
      <c r="L248" s="205"/>
      <c r="M248" s="205"/>
      <c r="N248" s="205"/>
      <c r="O248" s="205"/>
      <c r="P248" s="205"/>
      <c r="Q248" s="205"/>
      <c r="R248" s="205"/>
      <c r="S248" s="205"/>
      <c r="T248" s="205"/>
      <c r="U248" s="205"/>
      <c r="V248" s="205"/>
      <c r="W248" s="205"/>
      <c r="X248" s="205"/>
      <c r="Y248" s="205"/>
      <c r="Z248" s="205"/>
      <c r="AA248" s="205"/>
      <c r="AB248" s="205"/>
      <c r="AC248" s="205"/>
      <c r="AD248" s="205"/>
      <c r="AE248" s="205"/>
      <c r="AF248" s="205"/>
      <c r="AG248" s="205"/>
      <c r="AH248" s="205"/>
      <c r="AI248" s="205"/>
      <c r="AJ248" s="205"/>
      <c r="AK248" s="205"/>
      <c r="AL248" s="205"/>
      <c r="AM248" s="205"/>
      <c r="AN248" s="205"/>
      <c r="AO248" s="205"/>
      <c r="AP248" s="205"/>
      <c r="AQ248" s="205"/>
      <c r="AR248" s="205"/>
      <c r="AS248" s="205"/>
      <c r="AT248" s="205"/>
      <c r="AU248" s="205"/>
      <c r="AV248" s="205"/>
    </row>
    <row r="249" spans="1:48" ht="14.4" customHeight="1" x14ac:dyDescent="0.3">
      <c r="B249" s="205"/>
      <c r="C249" s="205"/>
      <c r="D249" s="205"/>
      <c r="E249" s="205"/>
      <c r="F249" s="205"/>
      <c r="G249" s="205"/>
      <c r="H249" s="205"/>
      <c r="I249" s="205"/>
      <c r="J249" s="205"/>
      <c r="K249" s="205"/>
      <c r="L249" s="205"/>
      <c r="M249" s="205"/>
      <c r="N249" s="205"/>
      <c r="O249" s="205"/>
      <c r="P249" s="205"/>
      <c r="Q249" s="205"/>
      <c r="R249" s="205"/>
      <c r="S249" s="205"/>
      <c r="T249" s="205"/>
      <c r="U249" s="205"/>
      <c r="V249" s="205"/>
      <c r="W249" s="205"/>
      <c r="X249" s="205"/>
      <c r="Y249" s="205"/>
      <c r="Z249" s="205"/>
      <c r="AA249" s="205"/>
      <c r="AB249" s="205"/>
      <c r="AC249" s="205"/>
      <c r="AD249" s="205"/>
      <c r="AE249" s="205"/>
      <c r="AF249" s="205"/>
      <c r="AG249" s="205"/>
      <c r="AH249" s="205"/>
      <c r="AI249" s="205"/>
      <c r="AJ249" s="205"/>
      <c r="AK249" s="205"/>
      <c r="AL249" s="205"/>
      <c r="AM249" s="205"/>
      <c r="AN249" s="205"/>
      <c r="AO249" s="205"/>
      <c r="AP249" s="205"/>
      <c r="AQ249" s="205"/>
      <c r="AR249" s="205"/>
      <c r="AS249" s="205"/>
      <c r="AT249" s="205"/>
      <c r="AU249" s="205"/>
      <c r="AV249" s="205"/>
    </row>
    <row r="251" spans="1:48" ht="15.6" x14ac:dyDescent="0.3">
      <c r="B251" s="206" t="s">
        <v>1603</v>
      </c>
      <c r="C251" s="206"/>
      <c r="D251" s="206"/>
      <c r="E251" s="206"/>
      <c r="F251" s="206"/>
      <c r="G251" s="206"/>
      <c r="H251" s="206"/>
      <c r="I251" s="206"/>
      <c r="J251" s="206"/>
      <c r="K251" s="206"/>
      <c r="L251" s="206"/>
      <c r="M251" s="206"/>
      <c r="N251" s="206"/>
      <c r="O251" s="206"/>
      <c r="P251" s="206"/>
      <c r="Q251" s="206"/>
      <c r="R251" s="206"/>
      <c r="S251" s="206"/>
      <c r="T251" s="206"/>
      <c r="U251" s="206"/>
      <c r="V251" s="206"/>
      <c r="W251" s="206"/>
      <c r="X251" s="206"/>
      <c r="Y251" s="206"/>
      <c r="Z251" s="206"/>
      <c r="AA251" s="206"/>
      <c r="AB251" s="206"/>
      <c r="AC251" s="206"/>
      <c r="AD251" s="206"/>
      <c r="AE251" s="206"/>
      <c r="AF251" s="206"/>
      <c r="AG251" s="206"/>
      <c r="AH251" s="206"/>
      <c r="AI251" s="206"/>
      <c r="AJ251" s="206"/>
      <c r="AK251" s="206"/>
      <c r="AL251" s="206"/>
      <c r="AM251" s="206"/>
      <c r="AN251" s="206"/>
      <c r="AO251" s="206"/>
      <c r="AP251" s="206"/>
      <c r="AQ251" s="206"/>
      <c r="AR251" s="206"/>
      <c r="AS251" s="206"/>
      <c r="AT251" s="206"/>
      <c r="AU251" s="206"/>
      <c r="AV251" s="206"/>
    </row>
    <row r="252" spans="1:48" ht="14.4" customHeight="1" x14ac:dyDescent="0.3">
      <c r="B252" s="205" t="str">
        <f>_xlfn.XLOOKUP(Informe!A239,'Hallazgos para informe'!A:A,'Hallazgos para informe'!AU:AU,"",0,1)</f>
        <v/>
      </c>
      <c r="C252" s="205"/>
      <c r="D252" s="205"/>
      <c r="E252" s="205"/>
      <c r="F252" s="205"/>
      <c r="G252" s="205"/>
      <c r="H252" s="205"/>
      <c r="I252" s="205"/>
      <c r="J252" s="205"/>
      <c r="K252" s="205"/>
      <c r="L252" s="205"/>
      <c r="M252" s="205"/>
      <c r="N252" s="205"/>
      <c r="O252" s="205"/>
      <c r="P252" s="205"/>
      <c r="Q252" s="205"/>
      <c r="R252" s="205"/>
      <c r="S252" s="205"/>
      <c r="T252" s="205"/>
      <c r="U252" s="205"/>
      <c r="V252" s="205"/>
      <c r="W252" s="205"/>
      <c r="X252" s="205"/>
      <c r="Y252" s="205"/>
      <c r="Z252" s="205"/>
      <c r="AA252" s="205"/>
      <c r="AB252" s="205"/>
      <c r="AC252" s="205"/>
      <c r="AD252" s="205"/>
      <c r="AE252" s="205"/>
      <c r="AF252" s="205"/>
      <c r="AG252" s="205"/>
      <c r="AH252" s="205"/>
      <c r="AI252" s="205"/>
      <c r="AJ252" s="205"/>
      <c r="AK252" s="205"/>
      <c r="AL252" s="205"/>
      <c r="AM252" s="205"/>
      <c r="AN252" s="205"/>
      <c r="AO252" s="205"/>
      <c r="AP252" s="205"/>
      <c r="AQ252" s="205"/>
      <c r="AR252" s="205"/>
      <c r="AS252" s="205"/>
      <c r="AT252" s="205"/>
      <c r="AU252" s="205"/>
      <c r="AV252" s="205"/>
    </row>
    <row r="253" spans="1:48" ht="14.4" customHeight="1" x14ac:dyDescent="0.3">
      <c r="B253" s="205"/>
      <c r="C253" s="205"/>
      <c r="D253" s="205"/>
      <c r="E253" s="205"/>
      <c r="F253" s="205"/>
      <c r="G253" s="205"/>
      <c r="H253" s="205"/>
      <c r="I253" s="205"/>
      <c r="J253" s="205"/>
      <c r="K253" s="205"/>
      <c r="L253" s="205"/>
      <c r="M253" s="205"/>
      <c r="N253" s="205"/>
      <c r="O253" s="205"/>
      <c r="P253" s="205"/>
      <c r="Q253" s="205"/>
      <c r="R253" s="205"/>
      <c r="S253" s="205"/>
      <c r="T253" s="205"/>
      <c r="U253" s="205"/>
      <c r="V253" s="205"/>
      <c r="W253" s="205"/>
      <c r="X253" s="205"/>
      <c r="Y253" s="205"/>
      <c r="Z253" s="205"/>
      <c r="AA253" s="205"/>
      <c r="AB253" s="205"/>
      <c r="AC253" s="205"/>
      <c r="AD253" s="205"/>
      <c r="AE253" s="205"/>
      <c r="AF253" s="205"/>
      <c r="AG253" s="205"/>
      <c r="AH253" s="205"/>
      <c r="AI253" s="205"/>
      <c r="AJ253" s="205"/>
      <c r="AK253" s="205"/>
      <c r="AL253" s="205"/>
      <c r="AM253" s="205"/>
      <c r="AN253" s="205"/>
      <c r="AO253" s="205"/>
      <c r="AP253" s="205"/>
      <c r="AQ253" s="205"/>
      <c r="AR253" s="205"/>
      <c r="AS253" s="205"/>
      <c r="AT253" s="205"/>
      <c r="AU253" s="205"/>
      <c r="AV253" s="205"/>
    </row>
    <row r="255" spans="1:48" ht="15.6" x14ac:dyDescent="0.3">
      <c r="A255">
        <v>10</v>
      </c>
      <c r="B255" s="207" t="str">
        <f>CONCATENATE("HALLAZGO ",A255)</f>
        <v>HALLAZGO 10</v>
      </c>
      <c r="C255" s="207"/>
      <c r="D255" s="207"/>
      <c r="E255" s="207"/>
      <c r="F255" s="207"/>
      <c r="G255" s="207"/>
      <c r="H255" s="207"/>
      <c r="I255" s="207"/>
      <c r="J255" s="207"/>
      <c r="K255" s="207"/>
      <c r="L255" s="207"/>
      <c r="M255" s="207"/>
      <c r="N255" s="207"/>
      <c r="O255" s="207"/>
      <c r="P255" s="207"/>
      <c r="Q255" s="207"/>
      <c r="R255" s="207"/>
      <c r="S255" s="207"/>
      <c r="T255" s="207"/>
      <c r="U255" s="207"/>
      <c r="V255" s="207"/>
      <c r="W255" s="207"/>
      <c r="X255" s="207"/>
      <c r="Y255" s="207"/>
      <c r="Z255" s="207"/>
      <c r="AA255" s="207"/>
      <c r="AB255" s="207"/>
      <c r="AC255" s="207"/>
      <c r="AD255" s="207"/>
      <c r="AE255" s="207"/>
      <c r="AF255" s="207"/>
      <c r="AG255" s="207"/>
      <c r="AH255" s="207"/>
      <c r="AI255" s="207"/>
      <c r="AJ255" s="207"/>
      <c r="AK255" s="207"/>
      <c r="AL255" s="207"/>
      <c r="AM255" s="207"/>
      <c r="AN255" s="207"/>
      <c r="AO255" s="207"/>
      <c r="AP255" s="207"/>
      <c r="AQ255" s="207"/>
      <c r="AR255" s="207"/>
      <c r="AS255" s="207"/>
      <c r="AT255" s="207"/>
      <c r="AU255" s="207"/>
      <c r="AV255" s="207"/>
    </row>
    <row r="256" spans="1:48" ht="14.4" customHeight="1" x14ac:dyDescent="0.3">
      <c r="B256" s="205" t="str">
        <f>_xlfn.XLOOKUP(Informe!A255,'Hallazgos para informe'!A:A,'Hallazgos para informe'!AN:AN,"",0,1)</f>
        <v/>
      </c>
      <c r="C256" s="205"/>
      <c r="D256" s="205"/>
      <c r="E256" s="205"/>
      <c r="F256" s="205"/>
      <c r="G256" s="205"/>
      <c r="H256" s="205"/>
      <c r="I256" s="205"/>
      <c r="J256" s="205"/>
      <c r="K256" s="205"/>
      <c r="L256" s="205"/>
      <c r="M256" s="205"/>
      <c r="N256" s="205"/>
      <c r="O256" s="205"/>
      <c r="P256" s="205"/>
      <c r="Q256" s="205"/>
      <c r="R256" s="205"/>
      <c r="S256" s="205"/>
      <c r="T256" s="205"/>
      <c r="U256" s="205"/>
      <c r="V256" s="205"/>
      <c r="W256" s="205"/>
      <c r="X256" s="205"/>
      <c r="Y256" s="205"/>
      <c r="Z256" s="205"/>
      <c r="AA256" s="205"/>
      <c r="AB256" s="205"/>
      <c r="AC256" s="205"/>
      <c r="AD256" s="205"/>
      <c r="AE256" s="205"/>
      <c r="AF256" s="205"/>
      <c r="AG256" s="205"/>
      <c r="AH256" s="205"/>
      <c r="AI256" s="205"/>
      <c r="AJ256" s="205"/>
      <c r="AK256" s="205"/>
      <c r="AL256" s="205"/>
      <c r="AM256" s="205"/>
      <c r="AN256" s="205"/>
      <c r="AO256" s="205"/>
      <c r="AP256" s="205"/>
      <c r="AQ256" s="205"/>
      <c r="AR256" s="205"/>
      <c r="AS256" s="205"/>
      <c r="AT256" s="205"/>
      <c r="AU256" s="205"/>
      <c r="AV256" s="205"/>
    </row>
    <row r="257" spans="1:48" ht="14.4" customHeight="1" x14ac:dyDescent="0.3">
      <c r="B257" s="205"/>
      <c r="C257" s="205"/>
      <c r="D257" s="205"/>
      <c r="E257" s="205"/>
      <c r="F257" s="205"/>
      <c r="G257" s="205"/>
      <c r="H257" s="205"/>
      <c r="I257" s="205"/>
      <c r="J257" s="205"/>
      <c r="K257" s="205"/>
      <c r="L257" s="205"/>
      <c r="M257" s="205"/>
      <c r="N257" s="205"/>
      <c r="O257" s="205"/>
      <c r="P257" s="205"/>
      <c r="Q257" s="205"/>
      <c r="R257" s="205"/>
      <c r="S257" s="205"/>
      <c r="T257" s="205"/>
      <c r="U257" s="205"/>
      <c r="V257" s="205"/>
      <c r="W257" s="205"/>
      <c r="X257" s="205"/>
      <c r="Y257" s="205"/>
      <c r="Z257" s="205"/>
      <c r="AA257" s="205"/>
      <c r="AB257" s="205"/>
      <c r="AC257" s="205"/>
      <c r="AD257" s="205"/>
      <c r="AE257" s="205"/>
      <c r="AF257" s="205"/>
      <c r="AG257" s="205"/>
      <c r="AH257" s="205"/>
      <c r="AI257" s="205"/>
      <c r="AJ257" s="205"/>
      <c r="AK257" s="205"/>
      <c r="AL257" s="205"/>
      <c r="AM257" s="205"/>
      <c r="AN257" s="205"/>
      <c r="AO257" s="205"/>
      <c r="AP257" s="205"/>
      <c r="AQ257" s="205"/>
      <c r="AR257" s="205"/>
      <c r="AS257" s="205"/>
      <c r="AT257" s="205"/>
      <c r="AU257" s="205"/>
      <c r="AV257" s="205"/>
    </row>
    <row r="259" spans="1:48" ht="15.6" x14ac:dyDescent="0.3">
      <c r="B259" s="206" t="s">
        <v>1152</v>
      </c>
      <c r="C259" s="206"/>
      <c r="D259" s="206"/>
      <c r="E259" s="206"/>
      <c r="F259" s="206"/>
      <c r="G259" s="206"/>
      <c r="H259" s="206"/>
      <c r="I259" s="206"/>
      <c r="J259" s="206"/>
      <c r="K259" s="206"/>
      <c r="L259" s="206"/>
      <c r="M259" s="206"/>
      <c r="N259" s="206"/>
      <c r="O259" s="206"/>
      <c r="P259" s="206"/>
      <c r="Q259" s="206"/>
      <c r="R259" s="206"/>
      <c r="S259" s="206"/>
      <c r="T259" s="206"/>
      <c r="U259" s="206"/>
      <c r="V259" s="206"/>
      <c r="W259" s="206"/>
      <c r="X259" s="206"/>
      <c r="Y259" s="206"/>
      <c r="Z259" s="206"/>
      <c r="AA259" s="206"/>
      <c r="AB259" s="206"/>
      <c r="AC259" s="206"/>
      <c r="AD259" s="206"/>
      <c r="AE259" s="206"/>
      <c r="AF259" s="206"/>
      <c r="AG259" s="206"/>
      <c r="AH259" s="206"/>
      <c r="AI259" s="206"/>
      <c r="AJ259" s="206"/>
      <c r="AK259" s="206"/>
      <c r="AL259" s="206"/>
      <c r="AM259" s="206"/>
      <c r="AN259" s="206"/>
      <c r="AO259" s="206"/>
      <c r="AP259" s="206"/>
      <c r="AQ259" s="206"/>
      <c r="AR259" s="206"/>
      <c r="AS259" s="206"/>
      <c r="AT259" s="206"/>
      <c r="AU259" s="206"/>
      <c r="AV259" s="206"/>
    </row>
    <row r="260" spans="1:48" ht="14.4" customHeight="1" x14ac:dyDescent="0.3">
      <c r="B260" s="205" t="str">
        <f>_xlfn.XLOOKUP(Informe!A255,'Hallazgos para informe'!A:A,'Hallazgos para informe'!AS:AS,"",0,1)</f>
        <v/>
      </c>
      <c r="C260" s="205"/>
      <c r="D260" s="205"/>
      <c r="E260" s="205"/>
      <c r="F260" s="205"/>
      <c r="G260" s="205"/>
      <c r="H260" s="205"/>
      <c r="I260" s="205"/>
      <c r="J260" s="205"/>
      <c r="K260" s="205"/>
      <c r="L260" s="205"/>
      <c r="M260" s="205"/>
      <c r="N260" s="205"/>
      <c r="O260" s="205"/>
      <c r="P260" s="205"/>
      <c r="Q260" s="205"/>
      <c r="R260" s="205"/>
      <c r="S260" s="205"/>
      <c r="T260" s="205"/>
      <c r="U260" s="205"/>
      <c r="V260" s="205"/>
      <c r="W260" s="205"/>
      <c r="X260" s="205"/>
      <c r="Y260" s="205"/>
      <c r="Z260" s="205"/>
      <c r="AA260" s="205"/>
      <c r="AB260" s="205"/>
      <c r="AC260" s="205"/>
      <c r="AD260" s="205"/>
      <c r="AE260" s="205"/>
      <c r="AF260" s="205"/>
      <c r="AG260" s="205"/>
      <c r="AH260" s="205"/>
      <c r="AI260" s="205"/>
      <c r="AJ260" s="205"/>
      <c r="AK260" s="205"/>
      <c r="AL260" s="205"/>
      <c r="AM260" s="205"/>
      <c r="AN260" s="205"/>
      <c r="AO260" s="205"/>
      <c r="AP260" s="205"/>
      <c r="AQ260" s="205"/>
      <c r="AR260" s="205"/>
      <c r="AS260" s="205"/>
      <c r="AT260" s="205"/>
      <c r="AU260" s="205"/>
      <c r="AV260" s="205"/>
    </row>
    <row r="261" spans="1:48" ht="14.4" customHeight="1" x14ac:dyDescent="0.3">
      <c r="B261" s="205"/>
      <c r="C261" s="205"/>
      <c r="D261" s="205"/>
      <c r="E261" s="205"/>
      <c r="F261" s="205"/>
      <c r="G261" s="205"/>
      <c r="H261" s="205"/>
      <c r="I261" s="205"/>
      <c r="J261" s="205"/>
      <c r="K261" s="205"/>
      <c r="L261" s="205"/>
      <c r="M261" s="205"/>
      <c r="N261" s="205"/>
      <c r="O261" s="205"/>
      <c r="P261" s="205"/>
      <c r="Q261" s="205"/>
      <c r="R261" s="205"/>
      <c r="S261" s="205"/>
      <c r="T261" s="205"/>
      <c r="U261" s="205"/>
      <c r="V261" s="205"/>
      <c r="W261" s="205"/>
      <c r="X261" s="205"/>
      <c r="Y261" s="205"/>
      <c r="Z261" s="205"/>
      <c r="AA261" s="205"/>
      <c r="AB261" s="205"/>
      <c r="AC261" s="205"/>
      <c r="AD261" s="205"/>
      <c r="AE261" s="205"/>
      <c r="AF261" s="205"/>
      <c r="AG261" s="205"/>
      <c r="AH261" s="205"/>
      <c r="AI261" s="205"/>
      <c r="AJ261" s="205"/>
      <c r="AK261" s="205"/>
      <c r="AL261" s="205"/>
      <c r="AM261" s="205"/>
      <c r="AN261" s="205"/>
      <c r="AO261" s="205"/>
      <c r="AP261" s="205"/>
      <c r="AQ261" s="205"/>
      <c r="AR261" s="205"/>
      <c r="AS261" s="205"/>
      <c r="AT261" s="205"/>
      <c r="AU261" s="205"/>
      <c r="AV261" s="205"/>
    </row>
    <row r="263" spans="1:48" ht="15.6" x14ac:dyDescent="0.3">
      <c r="B263" s="206" t="s">
        <v>1602</v>
      </c>
      <c r="C263" s="206"/>
      <c r="D263" s="206"/>
      <c r="E263" s="206"/>
      <c r="F263" s="206"/>
      <c r="G263" s="206"/>
      <c r="H263" s="206"/>
      <c r="I263" s="206"/>
      <c r="J263" s="206"/>
      <c r="K263" s="206"/>
      <c r="L263" s="206"/>
      <c r="M263" s="206"/>
      <c r="N263" s="206"/>
      <c r="O263" s="206"/>
      <c r="P263" s="206"/>
      <c r="Q263" s="206"/>
      <c r="R263" s="206"/>
      <c r="S263" s="206"/>
      <c r="T263" s="206"/>
      <c r="U263" s="206"/>
      <c r="V263" s="206"/>
      <c r="W263" s="206"/>
      <c r="X263" s="206"/>
      <c r="Y263" s="206"/>
      <c r="Z263" s="206"/>
      <c r="AA263" s="206"/>
      <c r="AB263" s="206"/>
      <c r="AC263" s="206"/>
      <c r="AD263" s="206"/>
      <c r="AE263" s="206"/>
      <c r="AF263" s="206"/>
      <c r="AG263" s="206"/>
      <c r="AH263" s="206"/>
      <c r="AI263" s="206"/>
      <c r="AJ263" s="206"/>
      <c r="AK263" s="206"/>
      <c r="AL263" s="206"/>
      <c r="AM263" s="206"/>
      <c r="AN263" s="206"/>
      <c r="AO263" s="206"/>
      <c r="AP263" s="206"/>
      <c r="AQ263" s="206"/>
      <c r="AR263" s="206"/>
      <c r="AS263" s="206"/>
      <c r="AT263" s="206"/>
      <c r="AU263" s="206"/>
      <c r="AV263" s="206"/>
    </row>
    <row r="264" spans="1:48" ht="14.4" customHeight="1" x14ac:dyDescent="0.3">
      <c r="B264" s="205" t="str">
        <f>_xlfn.XLOOKUP(Informe!A255,'Hallazgos para informe'!A:A,'Hallazgos para informe'!AT:AT,"",0,1)</f>
        <v/>
      </c>
      <c r="C264" s="205"/>
      <c r="D264" s="205"/>
      <c r="E264" s="205"/>
      <c r="F264" s="205"/>
      <c r="G264" s="205"/>
      <c r="H264" s="205"/>
      <c r="I264" s="205"/>
      <c r="J264" s="205"/>
      <c r="K264" s="205"/>
      <c r="L264" s="205"/>
      <c r="M264" s="205"/>
      <c r="N264" s="205"/>
      <c r="O264" s="205"/>
      <c r="P264" s="205"/>
      <c r="Q264" s="205"/>
      <c r="R264" s="205"/>
      <c r="S264" s="205"/>
      <c r="T264" s="205"/>
      <c r="U264" s="205"/>
      <c r="V264" s="205"/>
      <c r="W264" s="205"/>
      <c r="X264" s="205"/>
      <c r="Y264" s="205"/>
      <c r="Z264" s="205"/>
      <c r="AA264" s="205"/>
      <c r="AB264" s="205"/>
      <c r="AC264" s="205"/>
      <c r="AD264" s="205"/>
      <c r="AE264" s="205"/>
      <c r="AF264" s="205"/>
      <c r="AG264" s="205"/>
      <c r="AH264" s="205"/>
      <c r="AI264" s="205"/>
      <c r="AJ264" s="205"/>
      <c r="AK264" s="205"/>
      <c r="AL264" s="205"/>
      <c r="AM264" s="205"/>
      <c r="AN264" s="205"/>
      <c r="AO264" s="205"/>
      <c r="AP264" s="205"/>
      <c r="AQ264" s="205"/>
      <c r="AR264" s="205"/>
      <c r="AS264" s="205"/>
      <c r="AT264" s="205"/>
      <c r="AU264" s="205"/>
      <c r="AV264" s="205"/>
    </row>
    <row r="265" spans="1:48" ht="14.4" customHeight="1" x14ac:dyDescent="0.3">
      <c r="B265" s="205"/>
      <c r="C265" s="205"/>
      <c r="D265" s="205"/>
      <c r="E265" s="205"/>
      <c r="F265" s="205"/>
      <c r="G265" s="205"/>
      <c r="H265" s="205"/>
      <c r="I265" s="205"/>
      <c r="J265" s="205"/>
      <c r="K265" s="205"/>
      <c r="L265" s="205"/>
      <c r="M265" s="205"/>
      <c r="N265" s="205"/>
      <c r="O265" s="205"/>
      <c r="P265" s="205"/>
      <c r="Q265" s="205"/>
      <c r="R265" s="205"/>
      <c r="S265" s="205"/>
      <c r="T265" s="205"/>
      <c r="U265" s="205"/>
      <c r="V265" s="205"/>
      <c r="W265" s="205"/>
      <c r="X265" s="205"/>
      <c r="Y265" s="205"/>
      <c r="Z265" s="205"/>
      <c r="AA265" s="205"/>
      <c r="AB265" s="205"/>
      <c r="AC265" s="205"/>
      <c r="AD265" s="205"/>
      <c r="AE265" s="205"/>
      <c r="AF265" s="205"/>
      <c r="AG265" s="205"/>
      <c r="AH265" s="205"/>
      <c r="AI265" s="205"/>
      <c r="AJ265" s="205"/>
      <c r="AK265" s="205"/>
      <c r="AL265" s="205"/>
      <c r="AM265" s="205"/>
      <c r="AN265" s="205"/>
      <c r="AO265" s="205"/>
      <c r="AP265" s="205"/>
      <c r="AQ265" s="205"/>
      <c r="AR265" s="205"/>
      <c r="AS265" s="205"/>
      <c r="AT265" s="205"/>
      <c r="AU265" s="205"/>
      <c r="AV265" s="205"/>
    </row>
    <row r="267" spans="1:48" ht="15.6" x14ac:dyDescent="0.3">
      <c r="B267" s="206" t="s">
        <v>1603</v>
      </c>
      <c r="C267" s="206"/>
      <c r="D267" s="206"/>
      <c r="E267" s="206"/>
      <c r="F267" s="206"/>
      <c r="G267" s="206"/>
      <c r="H267" s="206"/>
      <c r="I267" s="206"/>
      <c r="J267" s="206"/>
      <c r="K267" s="206"/>
      <c r="L267" s="206"/>
      <c r="M267" s="206"/>
      <c r="N267" s="206"/>
      <c r="O267" s="206"/>
      <c r="P267" s="206"/>
      <c r="Q267" s="206"/>
      <c r="R267" s="206"/>
      <c r="S267" s="206"/>
      <c r="T267" s="206"/>
      <c r="U267" s="206"/>
      <c r="V267" s="206"/>
      <c r="W267" s="206"/>
      <c r="X267" s="206"/>
      <c r="Y267" s="206"/>
      <c r="Z267" s="206"/>
      <c r="AA267" s="206"/>
      <c r="AB267" s="206"/>
      <c r="AC267" s="206"/>
      <c r="AD267" s="206"/>
      <c r="AE267" s="206"/>
      <c r="AF267" s="206"/>
      <c r="AG267" s="206"/>
      <c r="AH267" s="206"/>
      <c r="AI267" s="206"/>
      <c r="AJ267" s="206"/>
      <c r="AK267" s="206"/>
      <c r="AL267" s="206"/>
      <c r="AM267" s="206"/>
      <c r="AN267" s="206"/>
      <c r="AO267" s="206"/>
      <c r="AP267" s="206"/>
      <c r="AQ267" s="206"/>
      <c r="AR267" s="206"/>
      <c r="AS267" s="206"/>
      <c r="AT267" s="206"/>
      <c r="AU267" s="206"/>
      <c r="AV267" s="206"/>
    </row>
    <row r="268" spans="1:48" ht="14.4" customHeight="1" x14ac:dyDescent="0.3">
      <c r="B268" s="205" t="str">
        <f>_xlfn.XLOOKUP(Informe!A255,'Hallazgos para informe'!A:A,'Hallazgos para informe'!AU:AU,"",0,1)</f>
        <v/>
      </c>
      <c r="C268" s="205"/>
      <c r="D268" s="205"/>
      <c r="E268" s="205"/>
      <c r="F268" s="205"/>
      <c r="G268" s="205"/>
      <c r="H268" s="205"/>
      <c r="I268" s="205"/>
      <c r="J268" s="205"/>
      <c r="K268" s="205"/>
      <c r="L268" s="205"/>
      <c r="M268" s="205"/>
      <c r="N268" s="205"/>
      <c r="O268" s="205"/>
      <c r="P268" s="205"/>
      <c r="Q268" s="205"/>
      <c r="R268" s="205"/>
      <c r="S268" s="205"/>
      <c r="T268" s="205"/>
      <c r="U268" s="205"/>
      <c r="V268" s="205"/>
      <c r="W268" s="205"/>
      <c r="X268" s="205"/>
      <c r="Y268" s="205"/>
      <c r="Z268" s="205"/>
      <c r="AA268" s="205"/>
      <c r="AB268" s="205"/>
      <c r="AC268" s="205"/>
      <c r="AD268" s="205"/>
      <c r="AE268" s="205"/>
      <c r="AF268" s="205"/>
      <c r="AG268" s="205"/>
      <c r="AH268" s="205"/>
      <c r="AI268" s="205"/>
      <c r="AJ268" s="205"/>
      <c r="AK268" s="205"/>
      <c r="AL268" s="205"/>
      <c r="AM268" s="205"/>
      <c r="AN268" s="205"/>
      <c r="AO268" s="205"/>
      <c r="AP268" s="205"/>
      <c r="AQ268" s="205"/>
      <c r="AR268" s="205"/>
      <c r="AS268" s="205"/>
      <c r="AT268" s="205"/>
      <c r="AU268" s="205"/>
      <c r="AV268" s="205"/>
    </row>
    <row r="269" spans="1:48" ht="14.4" customHeight="1" x14ac:dyDescent="0.3">
      <c r="B269" s="205"/>
      <c r="C269" s="205"/>
      <c r="D269" s="205"/>
      <c r="E269" s="205"/>
      <c r="F269" s="205"/>
      <c r="G269" s="205"/>
      <c r="H269" s="205"/>
      <c r="I269" s="205"/>
      <c r="J269" s="205"/>
      <c r="K269" s="205"/>
      <c r="L269" s="205"/>
      <c r="M269" s="205"/>
      <c r="N269" s="205"/>
      <c r="O269" s="205"/>
      <c r="P269" s="205"/>
      <c r="Q269" s="205"/>
      <c r="R269" s="205"/>
      <c r="S269" s="205"/>
      <c r="T269" s="205"/>
      <c r="U269" s="205"/>
      <c r="V269" s="205"/>
      <c r="W269" s="205"/>
      <c r="X269" s="205"/>
      <c r="Y269" s="205"/>
      <c r="Z269" s="205"/>
      <c r="AA269" s="205"/>
      <c r="AB269" s="205"/>
      <c r="AC269" s="205"/>
      <c r="AD269" s="205"/>
      <c r="AE269" s="205"/>
      <c r="AF269" s="205"/>
      <c r="AG269" s="205"/>
      <c r="AH269" s="205"/>
      <c r="AI269" s="205"/>
      <c r="AJ269" s="205"/>
      <c r="AK269" s="205"/>
      <c r="AL269" s="205"/>
      <c r="AM269" s="205"/>
      <c r="AN269" s="205"/>
      <c r="AO269" s="205"/>
      <c r="AP269" s="205"/>
      <c r="AQ269" s="205"/>
      <c r="AR269" s="205"/>
      <c r="AS269" s="205"/>
      <c r="AT269" s="205"/>
      <c r="AU269" s="205"/>
      <c r="AV269" s="205"/>
    </row>
    <row r="271" spans="1:48" ht="15.6" x14ac:dyDescent="0.3">
      <c r="A271">
        <v>11</v>
      </c>
      <c r="B271" s="207" t="str">
        <f>CONCATENATE("HALLAZGO ",A271)</f>
        <v>HALLAZGO 11</v>
      </c>
      <c r="C271" s="207"/>
      <c r="D271" s="207"/>
      <c r="E271" s="207"/>
      <c r="F271" s="207"/>
      <c r="G271" s="207"/>
      <c r="H271" s="207"/>
      <c r="I271" s="207"/>
      <c r="J271" s="207"/>
      <c r="K271" s="207"/>
      <c r="L271" s="207"/>
      <c r="M271" s="207"/>
      <c r="N271" s="207"/>
      <c r="O271" s="207"/>
      <c r="P271" s="207"/>
      <c r="Q271" s="207"/>
      <c r="R271" s="207"/>
      <c r="S271" s="207"/>
      <c r="T271" s="207"/>
      <c r="U271" s="207"/>
      <c r="V271" s="207"/>
      <c r="W271" s="207"/>
      <c r="X271" s="207"/>
      <c r="Y271" s="207"/>
      <c r="Z271" s="207"/>
      <c r="AA271" s="207"/>
      <c r="AB271" s="207"/>
      <c r="AC271" s="207"/>
      <c r="AD271" s="207"/>
      <c r="AE271" s="207"/>
      <c r="AF271" s="207"/>
      <c r="AG271" s="207"/>
      <c r="AH271" s="207"/>
      <c r="AI271" s="207"/>
      <c r="AJ271" s="207"/>
      <c r="AK271" s="207"/>
      <c r="AL271" s="207"/>
      <c r="AM271" s="207"/>
      <c r="AN271" s="207"/>
      <c r="AO271" s="207"/>
      <c r="AP271" s="207"/>
      <c r="AQ271" s="207"/>
      <c r="AR271" s="207"/>
      <c r="AS271" s="207"/>
      <c r="AT271" s="207"/>
      <c r="AU271" s="207"/>
      <c r="AV271" s="207"/>
    </row>
    <row r="272" spans="1:48" ht="14.4" customHeight="1" x14ac:dyDescent="0.3">
      <c r="B272" s="205" t="str">
        <f>_xlfn.XLOOKUP(Informe!A271,'Hallazgos para informe'!A:A,'Hallazgos para informe'!AN:AN,"",0,1)</f>
        <v/>
      </c>
      <c r="C272" s="205"/>
      <c r="D272" s="205"/>
      <c r="E272" s="205"/>
      <c r="F272" s="205"/>
      <c r="G272" s="205"/>
      <c r="H272" s="205"/>
      <c r="I272" s="205"/>
      <c r="J272" s="205"/>
      <c r="K272" s="205"/>
      <c r="L272" s="205"/>
      <c r="M272" s="205"/>
      <c r="N272" s="205"/>
      <c r="O272" s="205"/>
      <c r="P272" s="205"/>
      <c r="Q272" s="205"/>
      <c r="R272" s="205"/>
      <c r="S272" s="205"/>
      <c r="T272" s="205"/>
      <c r="U272" s="205"/>
      <c r="V272" s="205"/>
      <c r="W272" s="205"/>
      <c r="X272" s="205"/>
      <c r="Y272" s="205"/>
      <c r="Z272" s="205"/>
      <c r="AA272" s="205"/>
      <c r="AB272" s="205"/>
      <c r="AC272" s="205"/>
      <c r="AD272" s="205"/>
      <c r="AE272" s="205"/>
      <c r="AF272" s="205"/>
      <c r="AG272" s="205"/>
      <c r="AH272" s="205"/>
      <c r="AI272" s="205"/>
      <c r="AJ272" s="205"/>
      <c r="AK272" s="205"/>
      <c r="AL272" s="205"/>
      <c r="AM272" s="205"/>
      <c r="AN272" s="205"/>
      <c r="AO272" s="205"/>
      <c r="AP272" s="205"/>
      <c r="AQ272" s="205"/>
      <c r="AR272" s="205"/>
      <c r="AS272" s="205"/>
      <c r="AT272" s="205"/>
      <c r="AU272" s="205"/>
      <c r="AV272" s="205"/>
    </row>
    <row r="273" spans="1:48" ht="14.4" customHeight="1" x14ac:dyDescent="0.3">
      <c r="B273" s="205"/>
      <c r="C273" s="205"/>
      <c r="D273" s="205"/>
      <c r="E273" s="205"/>
      <c r="F273" s="205"/>
      <c r="G273" s="205"/>
      <c r="H273" s="205"/>
      <c r="I273" s="205"/>
      <c r="J273" s="205"/>
      <c r="K273" s="205"/>
      <c r="L273" s="205"/>
      <c r="M273" s="205"/>
      <c r="N273" s="205"/>
      <c r="O273" s="205"/>
      <c r="P273" s="205"/>
      <c r="Q273" s="205"/>
      <c r="R273" s="205"/>
      <c r="S273" s="205"/>
      <c r="T273" s="205"/>
      <c r="U273" s="205"/>
      <c r="V273" s="205"/>
      <c r="W273" s="205"/>
      <c r="X273" s="205"/>
      <c r="Y273" s="205"/>
      <c r="Z273" s="205"/>
      <c r="AA273" s="205"/>
      <c r="AB273" s="205"/>
      <c r="AC273" s="205"/>
      <c r="AD273" s="205"/>
      <c r="AE273" s="205"/>
      <c r="AF273" s="205"/>
      <c r="AG273" s="205"/>
      <c r="AH273" s="205"/>
      <c r="AI273" s="205"/>
      <c r="AJ273" s="205"/>
      <c r="AK273" s="205"/>
      <c r="AL273" s="205"/>
      <c r="AM273" s="205"/>
      <c r="AN273" s="205"/>
      <c r="AO273" s="205"/>
      <c r="AP273" s="205"/>
      <c r="AQ273" s="205"/>
      <c r="AR273" s="205"/>
      <c r="AS273" s="205"/>
      <c r="AT273" s="205"/>
      <c r="AU273" s="205"/>
      <c r="AV273" s="205"/>
    </row>
    <row r="275" spans="1:48" ht="15.6" x14ac:dyDescent="0.3">
      <c r="B275" s="206" t="s">
        <v>1152</v>
      </c>
      <c r="C275" s="206"/>
      <c r="D275" s="206"/>
      <c r="E275" s="206"/>
      <c r="F275" s="206"/>
      <c r="G275" s="206"/>
      <c r="H275" s="206"/>
      <c r="I275" s="206"/>
      <c r="J275" s="206"/>
      <c r="K275" s="206"/>
      <c r="L275" s="206"/>
      <c r="M275" s="206"/>
      <c r="N275" s="206"/>
      <c r="O275" s="206"/>
      <c r="P275" s="206"/>
      <c r="Q275" s="206"/>
      <c r="R275" s="206"/>
      <c r="S275" s="206"/>
      <c r="T275" s="206"/>
      <c r="U275" s="206"/>
      <c r="V275" s="206"/>
      <c r="W275" s="206"/>
      <c r="X275" s="206"/>
      <c r="Y275" s="206"/>
      <c r="Z275" s="206"/>
      <c r="AA275" s="206"/>
      <c r="AB275" s="206"/>
      <c r="AC275" s="206"/>
      <c r="AD275" s="206"/>
      <c r="AE275" s="206"/>
      <c r="AF275" s="206"/>
      <c r="AG275" s="206"/>
      <c r="AH275" s="206"/>
      <c r="AI275" s="206"/>
      <c r="AJ275" s="206"/>
      <c r="AK275" s="206"/>
      <c r="AL275" s="206"/>
      <c r="AM275" s="206"/>
      <c r="AN275" s="206"/>
      <c r="AO275" s="206"/>
      <c r="AP275" s="206"/>
      <c r="AQ275" s="206"/>
      <c r="AR275" s="206"/>
      <c r="AS275" s="206"/>
      <c r="AT275" s="206"/>
      <c r="AU275" s="206"/>
      <c r="AV275" s="206"/>
    </row>
    <row r="276" spans="1:48" ht="14.4" customHeight="1" x14ac:dyDescent="0.3">
      <c r="B276" s="205" t="str">
        <f>_xlfn.XLOOKUP(Informe!A271,'Hallazgos para informe'!A:A,'Hallazgos para informe'!AS:AS,"",0,1)</f>
        <v/>
      </c>
      <c r="C276" s="205"/>
      <c r="D276" s="205"/>
      <c r="E276" s="205"/>
      <c r="F276" s="205"/>
      <c r="G276" s="205"/>
      <c r="H276" s="205"/>
      <c r="I276" s="205"/>
      <c r="J276" s="205"/>
      <c r="K276" s="205"/>
      <c r="L276" s="205"/>
      <c r="M276" s="205"/>
      <c r="N276" s="205"/>
      <c r="O276" s="205"/>
      <c r="P276" s="205"/>
      <c r="Q276" s="205"/>
      <c r="R276" s="205"/>
      <c r="S276" s="205"/>
      <c r="T276" s="205"/>
      <c r="U276" s="205"/>
      <c r="V276" s="205"/>
      <c r="W276" s="205"/>
      <c r="X276" s="205"/>
      <c r="Y276" s="205"/>
      <c r="Z276" s="205"/>
      <c r="AA276" s="205"/>
      <c r="AB276" s="205"/>
      <c r="AC276" s="205"/>
      <c r="AD276" s="205"/>
      <c r="AE276" s="205"/>
      <c r="AF276" s="205"/>
      <c r="AG276" s="205"/>
      <c r="AH276" s="205"/>
      <c r="AI276" s="205"/>
      <c r="AJ276" s="205"/>
      <c r="AK276" s="205"/>
      <c r="AL276" s="205"/>
      <c r="AM276" s="205"/>
      <c r="AN276" s="205"/>
      <c r="AO276" s="205"/>
      <c r="AP276" s="205"/>
      <c r="AQ276" s="205"/>
      <c r="AR276" s="205"/>
      <c r="AS276" s="205"/>
      <c r="AT276" s="205"/>
      <c r="AU276" s="205"/>
      <c r="AV276" s="205"/>
    </row>
    <row r="277" spans="1:48" ht="14.4" customHeight="1" x14ac:dyDescent="0.3">
      <c r="B277" s="205"/>
      <c r="C277" s="205"/>
      <c r="D277" s="205"/>
      <c r="E277" s="205"/>
      <c r="F277" s="205"/>
      <c r="G277" s="205"/>
      <c r="H277" s="205"/>
      <c r="I277" s="205"/>
      <c r="J277" s="205"/>
      <c r="K277" s="205"/>
      <c r="L277" s="205"/>
      <c r="M277" s="205"/>
      <c r="N277" s="205"/>
      <c r="O277" s="205"/>
      <c r="P277" s="205"/>
      <c r="Q277" s="205"/>
      <c r="R277" s="205"/>
      <c r="S277" s="205"/>
      <c r="T277" s="205"/>
      <c r="U277" s="205"/>
      <c r="V277" s="205"/>
      <c r="W277" s="205"/>
      <c r="X277" s="205"/>
      <c r="Y277" s="205"/>
      <c r="Z277" s="205"/>
      <c r="AA277" s="205"/>
      <c r="AB277" s="205"/>
      <c r="AC277" s="205"/>
      <c r="AD277" s="205"/>
      <c r="AE277" s="205"/>
      <c r="AF277" s="205"/>
      <c r="AG277" s="205"/>
      <c r="AH277" s="205"/>
      <c r="AI277" s="205"/>
      <c r="AJ277" s="205"/>
      <c r="AK277" s="205"/>
      <c r="AL277" s="205"/>
      <c r="AM277" s="205"/>
      <c r="AN277" s="205"/>
      <c r="AO277" s="205"/>
      <c r="AP277" s="205"/>
      <c r="AQ277" s="205"/>
      <c r="AR277" s="205"/>
      <c r="AS277" s="205"/>
      <c r="AT277" s="205"/>
      <c r="AU277" s="205"/>
      <c r="AV277" s="205"/>
    </row>
    <row r="279" spans="1:48" ht="15.6" x14ac:dyDescent="0.3">
      <c r="B279" s="206" t="s">
        <v>1602</v>
      </c>
      <c r="C279" s="206"/>
      <c r="D279" s="206"/>
      <c r="E279" s="206"/>
      <c r="F279" s="206"/>
      <c r="G279" s="206"/>
      <c r="H279" s="206"/>
      <c r="I279" s="206"/>
      <c r="J279" s="206"/>
      <c r="K279" s="206"/>
      <c r="L279" s="206"/>
      <c r="M279" s="206"/>
      <c r="N279" s="206"/>
      <c r="O279" s="206"/>
      <c r="P279" s="206"/>
      <c r="Q279" s="206"/>
      <c r="R279" s="206"/>
      <c r="S279" s="206"/>
      <c r="T279" s="206"/>
      <c r="U279" s="206"/>
      <c r="V279" s="206"/>
      <c r="W279" s="206"/>
      <c r="X279" s="206"/>
      <c r="Y279" s="206"/>
      <c r="Z279" s="206"/>
      <c r="AA279" s="206"/>
      <c r="AB279" s="206"/>
      <c r="AC279" s="206"/>
      <c r="AD279" s="206"/>
      <c r="AE279" s="206"/>
      <c r="AF279" s="206"/>
      <c r="AG279" s="206"/>
      <c r="AH279" s="206"/>
      <c r="AI279" s="206"/>
      <c r="AJ279" s="206"/>
      <c r="AK279" s="206"/>
      <c r="AL279" s="206"/>
      <c r="AM279" s="206"/>
      <c r="AN279" s="206"/>
      <c r="AO279" s="206"/>
      <c r="AP279" s="206"/>
      <c r="AQ279" s="206"/>
      <c r="AR279" s="206"/>
      <c r="AS279" s="206"/>
      <c r="AT279" s="206"/>
      <c r="AU279" s="206"/>
      <c r="AV279" s="206"/>
    </row>
    <row r="280" spans="1:48" ht="14.4" customHeight="1" x14ac:dyDescent="0.3">
      <c r="B280" s="205" t="str">
        <f>_xlfn.XLOOKUP(Informe!A271,'Hallazgos para informe'!A:A,'Hallazgos para informe'!AT:AT,"",0,1)</f>
        <v/>
      </c>
      <c r="C280" s="205"/>
      <c r="D280" s="205"/>
      <c r="E280" s="205"/>
      <c r="F280" s="205"/>
      <c r="G280" s="205"/>
      <c r="H280" s="205"/>
      <c r="I280" s="205"/>
      <c r="J280" s="205"/>
      <c r="K280" s="205"/>
      <c r="L280" s="205"/>
      <c r="M280" s="205"/>
      <c r="N280" s="205"/>
      <c r="O280" s="205"/>
      <c r="P280" s="205"/>
      <c r="Q280" s="205"/>
      <c r="R280" s="205"/>
      <c r="S280" s="205"/>
      <c r="T280" s="205"/>
      <c r="U280" s="205"/>
      <c r="V280" s="205"/>
      <c r="W280" s="205"/>
      <c r="X280" s="205"/>
      <c r="Y280" s="205"/>
      <c r="Z280" s="205"/>
      <c r="AA280" s="205"/>
      <c r="AB280" s="205"/>
      <c r="AC280" s="205"/>
      <c r="AD280" s="205"/>
      <c r="AE280" s="205"/>
      <c r="AF280" s="205"/>
      <c r="AG280" s="205"/>
      <c r="AH280" s="205"/>
      <c r="AI280" s="205"/>
      <c r="AJ280" s="205"/>
      <c r="AK280" s="205"/>
      <c r="AL280" s="205"/>
      <c r="AM280" s="205"/>
      <c r="AN280" s="205"/>
      <c r="AO280" s="205"/>
      <c r="AP280" s="205"/>
      <c r="AQ280" s="205"/>
      <c r="AR280" s="205"/>
      <c r="AS280" s="205"/>
      <c r="AT280" s="205"/>
      <c r="AU280" s="205"/>
      <c r="AV280" s="205"/>
    </row>
    <row r="281" spans="1:48" ht="14.4" customHeight="1" x14ac:dyDescent="0.3">
      <c r="B281" s="205"/>
      <c r="C281" s="205"/>
      <c r="D281" s="205"/>
      <c r="E281" s="205"/>
      <c r="F281" s="205"/>
      <c r="G281" s="205"/>
      <c r="H281" s="205"/>
      <c r="I281" s="205"/>
      <c r="J281" s="205"/>
      <c r="K281" s="205"/>
      <c r="L281" s="205"/>
      <c r="M281" s="205"/>
      <c r="N281" s="205"/>
      <c r="O281" s="205"/>
      <c r="P281" s="205"/>
      <c r="Q281" s="205"/>
      <c r="R281" s="205"/>
      <c r="S281" s="205"/>
      <c r="T281" s="205"/>
      <c r="U281" s="205"/>
      <c r="V281" s="205"/>
      <c r="W281" s="205"/>
      <c r="X281" s="205"/>
      <c r="Y281" s="205"/>
      <c r="Z281" s="205"/>
      <c r="AA281" s="205"/>
      <c r="AB281" s="205"/>
      <c r="AC281" s="205"/>
      <c r="AD281" s="205"/>
      <c r="AE281" s="205"/>
      <c r="AF281" s="205"/>
      <c r="AG281" s="205"/>
      <c r="AH281" s="205"/>
      <c r="AI281" s="205"/>
      <c r="AJ281" s="205"/>
      <c r="AK281" s="205"/>
      <c r="AL281" s="205"/>
      <c r="AM281" s="205"/>
      <c r="AN281" s="205"/>
      <c r="AO281" s="205"/>
      <c r="AP281" s="205"/>
      <c r="AQ281" s="205"/>
      <c r="AR281" s="205"/>
      <c r="AS281" s="205"/>
      <c r="AT281" s="205"/>
      <c r="AU281" s="205"/>
      <c r="AV281" s="205"/>
    </row>
    <row r="283" spans="1:48" ht="15.6" x14ac:dyDescent="0.3">
      <c r="B283" s="206" t="s">
        <v>1603</v>
      </c>
      <c r="C283" s="206"/>
      <c r="D283" s="206"/>
      <c r="E283" s="206"/>
      <c r="F283" s="206"/>
      <c r="G283" s="206"/>
      <c r="H283" s="206"/>
      <c r="I283" s="206"/>
      <c r="J283" s="206"/>
      <c r="K283" s="206"/>
      <c r="L283" s="206"/>
      <c r="M283" s="206"/>
      <c r="N283" s="206"/>
      <c r="O283" s="206"/>
      <c r="P283" s="206"/>
      <c r="Q283" s="206"/>
      <c r="R283" s="206"/>
      <c r="S283" s="206"/>
      <c r="T283" s="206"/>
      <c r="U283" s="206"/>
      <c r="V283" s="206"/>
      <c r="W283" s="206"/>
      <c r="X283" s="206"/>
      <c r="Y283" s="206"/>
      <c r="Z283" s="206"/>
      <c r="AA283" s="206"/>
      <c r="AB283" s="206"/>
      <c r="AC283" s="206"/>
      <c r="AD283" s="206"/>
      <c r="AE283" s="206"/>
      <c r="AF283" s="206"/>
      <c r="AG283" s="206"/>
      <c r="AH283" s="206"/>
      <c r="AI283" s="206"/>
      <c r="AJ283" s="206"/>
      <c r="AK283" s="206"/>
      <c r="AL283" s="206"/>
      <c r="AM283" s="206"/>
      <c r="AN283" s="206"/>
      <c r="AO283" s="206"/>
      <c r="AP283" s="206"/>
      <c r="AQ283" s="206"/>
      <c r="AR283" s="206"/>
      <c r="AS283" s="206"/>
      <c r="AT283" s="206"/>
      <c r="AU283" s="206"/>
      <c r="AV283" s="206"/>
    </row>
    <row r="284" spans="1:48" ht="14.4" customHeight="1" x14ac:dyDescent="0.3">
      <c r="B284" s="205" t="str">
        <f>_xlfn.XLOOKUP(Informe!A271,'Hallazgos para informe'!A:A,'Hallazgos para informe'!AU:AU,"",0,1)</f>
        <v/>
      </c>
      <c r="C284" s="205"/>
      <c r="D284" s="205"/>
      <c r="E284" s="205"/>
      <c r="F284" s="205"/>
      <c r="G284" s="205"/>
      <c r="H284" s="205"/>
      <c r="I284" s="205"/>
      <c r="J284" s="205"/>
      <c r="K284" s="205"/>
      <c r="L284" s="205"/>
      <c r="M284" s="205"/>
      <c r="N284" s="205"/>
      <c r="O284" s="205"/>
      <c r="P284" s="205"/>
      <c r="Q284" s="205"/>
      <c r="R284" s="205"/>
      <c r="S284" s="205"/>
      <c r="T284" s="205"/>
      <c r="U284" s="205"/>
      <c r="V284" s="205"/>
      <c r="W284" s="205"/>
      <c r="X284" s="205"/>
      <c r="Y284" s="205"/>
      <c r="Z284" s="205"/>
      <c r="AA284" s="205"/>
      <c r="AB284" s="205"/>
      <c r="AC284" s="205"/>
      <c r="AD284" s="205"/>
      <c r="AE284" s="205"/>
      <c r="AF284" s="205"/>
      <c r="AG284" s="205"/>
      <c r="AH284" s="205"/>
      <c r="AI284" s="205"/>
      <c r="AJ284" s="205"/>
      <c r="AK284" s="205"/>
      <c r="AL284" s="205"/>
      <c r="AM284" s="205"/>
      <c r="AN284" s="205"/>
      <c r="AO284" s="205"/>
      <c r="AP284" s="205"/>
      <c r="AQ284" s="205"/>
      <c r="AR284" s="205"/>
      <c r="AS284" s="205"/>
      <c r="AT284" s="205"/>
      <c r="AU284" s="205"/>
      <c r="AV284" s="205"/>
    </row>
    <row r="285" spans="1:48" ht="14.4" customHeight="1" x14ac:dyDescent="0.3">
      <c r="B285" s="205"/>
      <c r="C285" s="205"/>
      <c r="D285" s="205"/>
      <c r="E285" s="205"/>
      <c r="F285" s="205"/>
      <c r="G285" s="205"/>
      <c r="H285" s="205"/>
      <c r="I285" s="205"/>
      <c r="J285" s="205"/>
      <c r="K285" s="205"/>
      <c r="L285" s="205"/>
      <c r="M285" s="205"/>
      <c r="N285" s="205"/>
      <c r="O285" s="205"/>
      <c r="P285" s="205"/>
      <c r="Q285" s="205"/>
      <c r="R285" s="205"/>
      <c r="S285" s="205"/>
      <c r="T285" s="205"/>
      <c r="U285" s="205"/>
      <c r="V285" s="205"/>
      <c r="W285" s="205"/>
      <c r="X285" s="205"/>
      <c r="Y285" s="205"/>
      <c r="Z285" s="205"/>
      <c r="AA285" s="205"/>
      <c r="AB285" s="205"/>
      <c r="AC285" s="205"/>
      <c r="AD285" s="205"/>
      <c r="AE285" s="205"/>
      <c r="AF285" s="205"/>
      <c r="AG285" s="205"/>
      <c r="AH285" s="205"/>
      <c r="AI285" s="205"/>
      <c r="AJ285" s="205"/>
      <c r="AK285" s="205"/>
      <c r="AL285" s="205"/>
      <c r="AM285" s="205"/>
      <c r="AN285" s="205"/>
      <c r="AO285" s="205"/>
      <c r="AP285" s="205"/>
      <c r="AQ285" s="205"/>
      <c r="AR285" s="205"/>
      <c r="AS285" s="205"/>
      <c r="AT285" s="205"/>
      <c r="AU285" s="205"/>
      <c r="AV285" s="205"/>
    </row>
    <row r="287" spans="1:48" ht="15.6" x14ac:dyDescent="0.3">
      <c r="A287">
        <v>12</v>
      </c>
      <c r="B287" s="207" t="str">
        <f>CONCATENATE("HALLAZGO ",A287)</f>
        <v>HALLAZGO 12</v>
      </c>
      <c r="C287" s="207"/>
      <c r="D287" s="207"/>
      <c r="E287" s="207"/>
      <c r="F287" s="207"/>
      <c r="G287" s="207"/>
      <c r="H287" s="207"/>
      <c r="I287" s="207"/>
      <c r="J287" s="207"/>
      <c r="K287" s="207"/>
      <c r="L287" s="207"/>
      <c r="M287" s="207"/>
      <c r="N287" s="207"/>
      <c r="O287" s="207"/>
      <c r="P287" s="207"/>
      <c r="Q287" s="207"/>
      <c r="R287" s="207"/>
      <c r="S287" s="207"/>
      <c r="T287" s="207"/>
      <c r="U287" s="207"/>
      <c r="V287" s="207"/>
      <c r="W287" s="207"/>
      <c r="X287" s="207"/>
      <c r="Y287" s="207"/>
      <c r="Z287" s="207"/>
      <c r="AA287" s="207"/>
      <c r="AB287" s="207"/>
      <c r="AC287" s="207"/>
      <c r="AD287" s="207"/>
      <c r="AE287" s="207"/>
      <c r="AF287" s="207"/>
      <c r="AG287" s="207"/>
      <c r="AH287" s="207"/>
      <c r="AI287" s="207"/>
      <c r="AJ287" s="207"/>
      <c r="AK287" s="207"/>
      <c r="AL287" s="207"/>
      <c r="AM287" s="207"/>
      <c r="AN287" s="207"/>
      <c r="AO287" s="207"/>
      <c r="AP287" s="207"/>
      <c r="AQ287" s="207"/>
      <c r="AR287" s="207"/>
      <c r="AS287" s="207"/>
      <c r="AT287" s="207"/>
      <c r="AU287" s="207"/>
      <c r="AV287" s="207"/>
    </row>
    <row r="288" spans="1:48" ht="14.4" customHeight="1" x14ac:dyDescent="0.3">
      <c r="B288" s="205" t="str">
        <f>_xlfn.XLOOKUP(Informe!A287,'Hallazgos para informe'!A:A,'Hallazgos para informe'!AN:AN,"",0,1)</f>
        <v/>
      </c>
      <c r="C288" s="205"/>
      <c r="D288" s="205"/>
      <c r="E288" s="205"/>
      <c r="F288" s="205"/>
      <c r="G288" s="205"/>
      <c r="H288" s="205"/>
      <c r="I288" s="205"/>
      <c r="J288" s="205"/>
      <c r="K288" s="205"/>
      <c r="L288" s="205"/>
      <c r="M288" s="205"/>
      <c r="N288" s="205"/>
      <c r="O288" s="205"/>
      <c r="P288" s="205"/>
      <c r="Q288" s="205"/>
      <c r="R288" s="205"/>
      <c r="S288" s="205"/>
      <c r="T288" s="205"/>
      <c r="U288" s="205"/>
      <c r="V288" s="205"/>
      <c r="W288" s="205"/>
      <c r="X288" s="205"/>
      <c r="Y288" s="205"/>
      <c r="Z288" s="205"/>
      <c r="AA288" s="205"/>
      <c r="AB288" s="205"/>
      <c r="AC288" s="205"/>
      <c r="AD288" s="205"/>
      <c r="AE288" s="205"/>
      <c r="AF288" s="205"/>
      <c r="AG288" s="205"/>
      <c r="AH288" s="205"/>
      <c r="AI288" s="205"/>
      <c r="AJ288" s="205"/>
      <c r="AK288" s="205"/>
      <c r="AL288" s="205"/>
      <c r="AM288" s="205"/>
      <c r="AN288" s="205"/>
      <c r="AO288" s="205"/>
      <c r="AP288" s="205"/>
      <c r="AQ288" s="205"/>
      <c r="AR288" s="205"/>
      <c r="AS288" s="205"/>
      <c r="AT288" s="205"/>
      <c r="AU288" s="205"/>
      <c r="AV288" s="205"/>
    </row>
    <row r="289" spans="1:48" ht="14.4" customHeight="1" x14ac:dyDescent="0.3">
      <c r="B289" s="205"/>
      <c r="C289" s="205"/>
      <c r="D289" s="205"/>
      <c r="E289" s="205"/>
      <c r="F289" s="205"/>
      <c r="G289" s="205"/>
      <c r="H289" s="205"/>
      <c r="I289" s="205"/>
      <c r="J289" s="205"/>
      <c r="K289" s="205"/>
      <c r="L289" s="205"/>
      <c r="M289" s="205"/>
      <c r="N289" s="205"/>
      <c r="O289" s="205"/>
      <c r="P289" s="205"/>
      <c r="Q289" s="205"/>
      <c r="R289" s="205"/>
      <c r="S289" s="205"/>
      <c r="T289" s="205"/>
      <c r="U289" s="205"/>
      <c r="V289" s="205"/>
      <c r="W289" s="205"/>
      <c r="X289" s="205"/>
      <c r="Y289" s="205"/>
      <c r="Z289" s="205"/>
      <c r="AA289" s="205"/>
      <c r="AB289" s="205"/>
      <c r="AC289" s="205"/>
      <c r="AD289" s="205"/>
      <c r="AE289" s="205"/>
      <c r="AF289" s="205"/>
      <c r="AG289" s="205"/>
      <c r="AH289" s="205"/>
      <c r="AI289" s="205"/>
      <c r="AJ289" s="205"/>
      <c r="AK289" s="205"/>
      <c r="AL289" s="205"/>
      <c r="AM289" s="205"/>
      <c r="AN289" s="205"/>
      <c r="AO289" s="205"/>
      <c r="AP289" s="205"/>
      <c r="AQ289" s="205"/>
      <c r="AR289" s="205"/>
      <c r="AS289" s="205"/>
      <c r="AT289" s="205"/>
      <c r="AU289" s="205"/>
      <c r="AV289" s="205"/>
    </row>
    <row r="291" spans="1:48" ht="15.6" x14ac:dyDescent="0.3">
      <c r="B291" s="206" t="s">
        <v>1152</v>
      </c>
      <c r="C291" s="206"/>
      <c r="D291" s="206"/>
      <c r="E291" s="206"/>
      <c r="F291" s="206"/>
      <c r="G291" s="206"/>
      <c r="H291" s="206"/>
      <c r="I291" s="206"/>
      <c r="J291" s="206"/>
      <c r="K291" s="206"/>
      <c r="L291" s="206"/>
      <c r="M291" s="206"/>
      <c r="N291" s="206"/>
      <c r="O291" s="206"/>
      <c r="P291" s="206"/>
      <c r="Q291" s="206"/>
      <c r="R291" s="206"/>
      <c r="S291" s="206"/>
      <c r="T291" s="206"/>
      <c r="U291" s="206"/>
      <c r="V291" s="206"/>
      <c r="W291" s="206"/>
      <c r="X291" s="206"/>
      <c r="Y291" s="206"/>
      <c r="Z291" s="206"/>
      <c r="AA291" s="206"/>
      <c r="AB291" s="206"/>
      <c r="AC291" s="206"/>
      <c r="AD291" s="206"/>
      <c r="AE291" s="206"/>
      <c r="AF291" s="206"/>
      <c r="AG291" s="206"/>
      <c r="AH291" s="206"/>
      <c r="AI291" s="206"/>
      <c r="AJ291" s="206"/>
      <c r="AK291" s="206"/>
      <c r="AL291" s="206"/>
      <c r="AM291" s="206"/>
      <c r="AN291" s="206"/>
      <c r="AO291" s="206"/>
      <c r="AP291" s="206"/>
      <c r="AQ291" s="206"/>
      <c r="AR291" s="206"/>
      <c r="AS291" s="206"/>
      <c r="AT291" s="206"/>
      <c r="AU291" s="206"/>
      <c r="AV291" s="206"/>
    </row>
    <row r="292" spans="1:48" ht="14.4" customHeight="1" x14ac:dyDescent="0.3">
      <c r="B292" s="205" t="str">
        <f>_xlfn.XLOOKUP(Informe!A287,'Hallazgos para informe'!A:A,'Hallazgos para informe'!AS:AS,"",0,1)</f>
        <v/>
      </c>
      <c r="C292" s="205"/>
      <c r="D292" s="205"/>
      <c r="E292" s="205"/>
      <c r="F292" s="205"/>
      <c r="G292" s="205"/>
      <c r="H292" s="205"/>
      <c r="I292" s="205"/>
      <c r="J292" s="205"/>
      <c r="K292" s="205"/>
      <c r="L292" s="205"/>
      <c r="M292" s="205"/>
      <c r="N292" s="205"/>
      <c r="O292" s="205"/>
      <c r="P292" s="205"/>
      <c r="Q292" s="205"/>
      <c r="R292" s="205"/>
      <c r="S292" s="205"/>
      <c r="T292" s="205"/>
      <c r="U292" s="205"/>
      <c r="V292" s="205"/>
      <c r="W292" s="205"/>
      <c r="X292" s="205"/>
      <c r="Y292" s="205"/>
      <c r="Z292" s="205"/>
      <c r="AA292" s="205"/>
      <c r="AB292" s="205"/>
      <c r="AC292" s="205"/>
      <c r="AD292" s="205"/>
      <c r="AE292" s="205"/>
      <c r="AF292" s="205"/>
      <c r="AG292" s="205"/>
      <c r="AH292" s="205"/>
      <c r="AI292" s="205"/>
      <c r="AJ292" s="205"/>
      <c r="AK292" s="205"/>
      <c r="AL292" s="205"/>
      <c r="AM292" s="205"/>
      <c r="AN292" s="205"/>
      <c r="AO292" s="205"/>
      <c r="AP292" s="205"/>
      <c r="AQ292" s="205"/>
      <c r="AR292" s="205"/>
      <c r="AS292" s="205"/>
      <c r="AT292" s="205"/>
      <c r="AU292" s="205"/>
      <c r="AV292" s="205"/>
    </row>
    <row r="293" spans="1:48" ht="14.4" customHeight="1" x14ac:dyDescent="0.3">
      <c r="B293" s="205"/>
      <c r="C293" s="205"/>
      <c r="D293" s="205"/>
      <c r="E293" s="205"/>
      <c r="F293" s="205"/>
      <c r="G293" s="205"/>
      <c r="H293" s="205"/>
      <c r="I293" s="205"/>
      <c r="J293" s="205"/>
      <c r="K293" s="205"/>
      <c r="L293" s="205"/>
      <c r="M293" s="205"/>
      <c r="N293" s="205"/>
      <c r="O293" s="205"/>
      <c r="P293" s="205"/>
      <c r="Q293" s="205"/>
      <c r="R293" s="205"/>
      <c r="S293" s="205"/>
      <c r="T293" s="205"/>
      <c r="U293" s="205"/>
      <c r="V293" s="205"/>
      <c r="W293" s="205"/>
      <c r="X293" s="205"/>
      <c r="Y293" s="205"/>
      <c r="Z293" s="205"/>
      <c r="AA293" s="205"/>
      <c r="AB293" s="205"/>
      <c r="AC293" s="205"/>
      <c r="AD293" s="205"/>
      <c r="AE293" s="205"/>
      <c r="AF293" s="205"/>
      <c r="AG293" s="205"/>
      <c r="AH293" s="205"/>
      <c r="AI293" s="205"/>
      <c r="AJ293" s="205"/>
      <c r="AK293" s="205"/>
      <c r="AL293" s="205"/>
      <c r="AM293" s="205"/>
      <c r="AN293" s="205"/>
      <c r="AO293" s="205"/>
      <c r="AP293" s="205"/>
      <c r="AQ293" s="205"/>
      <c r="AR293" s="205"/>
      <c r="AS293" s="205"/>
      <c r="AT293" s="205"/>
      <c r="AU293" s="205"/>
      <c r="AV293" s="205"/>
    </row>
    <row r="295" spans="1:48" ht="15.6" x14ac:dyDescent="0.3">
      <c r="B295" s="206" t="s">
        <v>1602</v>
      </c>
      <c r="C295" s="206"/>
      <c r="D295" s="206"/>
      <c r="E295" s="206"/>
      <c r="F295" s="206"/>
      <c r="G295" s="206"/>
      <c r="H295" s="206"/>
      <c r="I295" s="206"/>
      <c r="J295" s="206"/>
      <c r="K295" s="206"/>
      <c r="L295" s="206"/>
      <c r="M295" s="206"/>
      <c r="N295" s="206"/>
      <c r="O295" s="206"/>
      <c r="P295" s="206"/>
      <c r="Q295" s="206"/>
      <c r="R295" s="206"/>
      <c r="S295" s="206"/>
      <c r="T295" s="206"/>
      <c r="U295" s="206"/>
      <c r="V295" s="206"/>
      <c r="W295" s="206"/>
      <c r="X295" s="206"/>
      <c r="Y295" s="206"/>
      <c r="Z295" s="206"/>
      <c r="AA295" s="206"/>
      <c r="AB295" s="206"/>
      <c r="AC295" s="206"/>
      <c r="AD295" s="206"/>
      <c r="AE295" s="206"/>
      <c r="AF295" s="206"/>
      <c r="AG295" s="206"/>
      <c r="AH295" s="206"/>
      <c r="AI295" s="206"/>
      <c r="AJ295" s="206"/>
      <c r="AK295" s="206"/>
      <c r="AL295" s="206"/>
      <c r="AM295" s="206"/>
      <c r="AN295" s="206"/>
      <c r="AO295" s="206"/>
      <c r="AP295" s="206"/>
      <c r="AQ295" s="206"/>
      <c r="AR295" s="206"/>
      <c r="AS295" s="206"/>
      <c r="AT295" s="206"/>
      <c r="AU295" s="206"/>
      <c r="AV295" s="206"/>
    </row>
    <row r="296" spans="1:48" ht="14.4" customHeight="1" x14ac:dyDescent="0.3">
      <c r="B296" s="205" t="str">
        <f>_xlfn.XLOOKUP(Informe!A287,'Hallazgos para informe'!A:A,'Hallazgos para informe'!AT:AT,"",0,1)</f>
        <v/>
      </c>
      <c r="C296" s="205"/>
      <c r="D296" s="205"/>
      <c r="E296" s="205"/>
      <c r="F296" s="205"/>
      <c r="G296" s="205"/>
      <c r="H296" s="205"/>
      <c r="I296" s="205"/>
      <c r="J296" s="205"/>
      <c r="K296" s="205"/>
      <c r="L296" s="205"/>
      <c r="M296" s="205"/>
      <c r="N296" s="205"/>
      <c r="O296" s="205"/>
      <c r="P296" s="205"/>
      <c r="Q296" s="205"/>
      <c r="R296" s="205"/>
      <c r="S296" s="205"/>
      <c r="T296" s="205"/>
      <c r="U296" s="205"/>
      <c r="V296" s="205"/>
      <c r="W296" s="205"/>
      <c r="X296" s="205"/>
      <c r="Y296" s="205"/>
      <c r="Z296" s="205"/>
      <c r="AA296" s="205"/>
      <c r="AB296" s="205"/>
      <c r="AC296" s="205"/>
      <c r="AD296" s="205"/>
      <c r="AE296" s="205"/>
      <c r="AF296" s="205"/>
      <c r="AG296" s="205"/>
      <c r="AH296" s="205"/>
      <c r="AI296" s="205"/>
      <c r="AJ296" s="205"/>
      <c r="AK296" s="205"/>
      <c r="AL296" s="205"/>
      <c r="AM296" s="205"/>
      <c r="AN296" s="205"/>
      <c r="AO296" s="205"/>
      <c r="AP296" s="205"/>
      <c r="AQ296" s="205"/>
      <c r="AR296" s="205"/>
      <c r="AS296" s="205"/>
      <c r="AT296" s="205"/>
      <c r="AU296" s="205"/>
      <c r="AV296" s="205"/>
    </row>
    <row r="297" spans="1:48" ht="14.4" customHeight="1" x14ac:dyDescent="0.3">
      <c r="B297" s="205"/>
      <c r="C297" s="205"/>
      <c r="D297" s="205"/>
      <c r="E297" s="205"/>
      <c r="F297" s="205"/>
      <c r="G297" s="205"/>
      <c r="H297" s="205"/>
      <c r="I297" s="205"/>
      <c r="J297" s="205"/>
      <c r="K297" s="205"/>
      <c r="L297" s="205"/>
      <c r="M297" s="205"/>
      <c r="N297" s="205"/>
      <c r="O297" s="205"/>
      <c r="P297" s="205"/>
      <c r="Q297" s="205"/>
      <c r="R297" s="205"/>
      <c r="S297" s="205"/>
      <c r="T297" s="205"/>
      <c r="U297" s="205"/>
      <c r="V297" s="205"/>
      <c r="W297" s="205"/>
      <c r="X297" s="205"/>
      <c r="Y297" s="205"/>
      <c r="Z297" s="205"/>
      <c r="AA297" s="205"/>
      <c r="AB297" s="205"/>
      <c r="AC297" s="205"/>
      <c r="AD297" s="205"/>
      <c r="AE297" s="205"/>
      <c r="AF297" s="205"/>
      <c r="AG297" s="205"/>
      <c r="AH297" s="205"/>
      <c r="AI297" s="205"/>
      <c r="AJ297" s="205"/>
      <c r="AK297" s="205"/>
      <c r="AL297" s="205"/>
      <c r="AM297" s="205"/>
      <c r="AN297" s="205"/>
      <c r="AO297" s="205"/>
      <c r="AP297" s="205"/>
      <c r="AQ297" s="205"/>
      <c r="AR297" s="205"/>
      <c r="AS297" s="205"/>
      <c r="AT297" s="205"/>
      <c r="AU297" s="205"/>
      <c r="AV297" s="205"/>
    </row>
    <row r="299" spans="1:48" ht="15.6" x14ac:dyDescent="0.3">
      <c r="B299" s="206" t="s">
        <v>1603</v>
      </c>
      <c r="C299" s="206"/>
      <c r="D299" s="206"/>
      <c r="E299" s="206"/>
      <c r="F299" s="206"/>
      <c r="G299" s="206"/>
      <c r="H299" s="206"/>
      <c r="I299" s="206"/>
      <c r="J299" s="206"/>
      <c r="K299" s="206"/>
      <c r="L299" s="206"/>
      <c r="M299" s="206"/>
      <c r="N299" s="206"/>
      <c r="O299" s="206"/>
      <c r="P299" s="206"/>
      <c r="Q299" s="206"/>
      <c r="R299" s="206"/>
      <c r="S299" s="206"/>
      <c r="T299" s="206"/>
      <c r="U299" s="206"/>
      <c r="V299" s="206"/>
      <c r="W299" s="206"/>
      <c r="X299" s="206"/>
      <c r="Y299" s="206"/>
      <c r="Z299" s="206"/>
      <c r="AA299" s="206"/>
      <c r="AB299" s="206"/>
      <c r="AC299" s="206"/>
      <c r="AD299" s="206"/>
      <c r="AE299" s="206"/>
      <c r="AF299" s="206"/>
      <c r="AG299" s="206"/>
      <c r="AH299" s="206"/>
      <c r="AI299" s="206"/>
      <c r="AJ299" s="206"/>
      <c r="AK299" s="206"/>
      <c r="AL299" s="206"/>
      <c r="AM299" s="206"/>
      <c r="AN299" s="206"/>
      <c r="AO299" s="206"/>
      <c r="AP299" s="206"/>
      <c r="AQ299" s="206"/>
      <c r="AR299" s="206"/>
      <c r="AS299" s="206"/>
      <c r="AT299" s="206"/>
      <c r="AU299" s="206"/>
      <c r="AV299" s="206"/>
    </row>
    <row r="300" spans="1:48" ht="14.4" customHeight="1" x14ac:dyDescent="0.3">
      <c r="B300" s="205" t="str">
        <f>_xlfn.XLOOKUP(Informe!A287,'Hallazgos para informe'!A:A,'Hallazgos para informe'!AU:AU,"",0,1)</f>
        <v/>
      </c>
      <c r="C300" s="205"/>
      <c r="D300" s="205"/>
      <c r="E300" s="205"/>
      <c r="F300" s="205"/>
      <c r="G300" s="205"/>
      <c r="H300" s="205"/>
      <c r="I300" s="205"/>
      <c r="J300" s="205"/>
      <c r="K300" s="205"/>
      <c r="L300" s="205"/>
      <c r="M300" s="205"/>
      <c r="N300" s="205"/>
      <c r="O300" s="205"/>
      <c r="P300" s="205"/>
      <c r="Q300" s="205"/>
      <c r="R300" s="205"/>
      <c r="S300" s="205"/>
      <c r="T300" s="205"/>
      <c r="U300" s="205"/>
      <c r="V300" s="205"/>
      <c r="W300" s="205"/>
      <c r="X300" s="205"/>
      <c r="Y300" s="205"/>
      <c r="Z300" s="205"/>
      <c r="AA300" s="205"/>
      <c r="AB300" s="205"/>
      <c r="AC300" s="205"/>
      <c r="AD300" s="205"/>
      <c r="AE300" s="205"/>
      <c r="AF300" s="205"/>
      <c r="AG300" s="205"/>
      <c r="AH300" s="205"/>
      <c r="AI300" s="205"/>
      <c r="AJ300" s="205"/>
      <c r="AK300" s="205"/>
      <c r="AL300" s="205"/>
      <c r="AM300" s="205"/>
      <c r="AN300" s="205"/>
      <c r="AO300" s="205"/>
      <c r="AP300" s="205"/>
      <c r="AQ300" s="205"/>
      <c r="AR300" s="205"/>
      <c r="AS300" s="205"/>
      <c r="AT300" s="205"/>
      <c r="AU300" s="205"/>
      <c r="AV300" s="205"/>
    </row>
    <row r="301" spans="1:48" ht="14.4" customHeight="1" x14ac:dyDescent="0.3">
      <c r="B301" s="205"/>
      <c r="C301" s="205"/>
      <c r="D301" s="205"/>
      <c r="E301" s="205"/>
      <c r="F301" s="205"/>
      <c r="G301" s="205"/>
      <c r="H301" s="205"/>
      <c r="I301" s="205"/>
      <c r="J301" s="205"/>
      <c r="K301" s="205"/>
      <c r="L301" s="205"/>
      <c r="M301" s="205"/>
      <c r="N301" s="205"/>
      <c r="O301" s="205"/>
      <c r="P301" s="205"/>
      <c r="Q301" s="205"/>
      <c r="R301" s="205"/>
      <c r="S301" s="205"/>
      <c r="T301" s="205"/>
      <c r="U301" s="205"/>
      <c r="V301" s="205"/>
      <c r="W301" s="205"/>
      <c r="X301" s="205"/>
      <c r="Y301" s="205"/>
      <c r="Z301" s="205"/>
      <c r="AA301" s="205"/>
      <c r="AB301" s="205"/>
      <c r="AC301" s="205"/>
      <c r="AD301" s="205"/>
      <c r="AE301" s="205"/>
      <c r="AF301" s="205"/>
      <c r="AG301" s="205"/>
      <c r="AH301" s="205"/>
      <c r="AI301" s="205"/>
      <c r="AJ301" s="205"/>
      <c r="AK301" s="205"/>
      <c r="AL301" s="205"/>
      <c r="AM301" s="205"/>
      <c r="AN301" s="205"/>
      <c r="AO301" s="205"/>
      <c r="AP301" s="205"/>
      <c r="AQ301" s="205"/>
      <c r="AR301" s="205"/>
      <c r="AS301" s="205"/>
      <c r="AT301" s="205"/>
      <c r="AU301" s="205"/>
      <c r="AV301" s="205"/>
    </row>
    <row r="303" spans="1:48" ht="15.6" x14ac:dyDescent="0.3">
      <c r="A303">
        <v>13</v>
      </c>
      <c r="B303" s="207" t="str">
        <f>CONCATENATE("HALLAZGO ",A303)</f>
        <v>HALLAZGO 13</v>
      </c>
      <c r="C303" s="207"/>
      <c r="D303" s="207"/>
      <c r="E303" s="207"/>
      <c r="F303" s="207"/>
      <c r="G303" s="207"/>
      <c r="H303" s="207"/>
      <c r="I303" s="207"/>
      <c r="J303" s="207"/>
      <c r="K303" s="207"/>
      <c r="L303" s="207"/>
      <c r="M303" s="207"/>
      <c r="N303" s="207"/>
      <c r="O303" s="207"/>
      <c r="P303" s="207"/>
      <c r="Q303" s="207"/>
      <c r="R303" s="207"/>
      <c r="S303" s="207"/>
      <c r="T303" s="207"/>
      <c r="U303" s="207"/>
      <c r="V303" s="207"/>
      <c r="W303" s="207"/>
      <c r="X303" s="207"/>
      <c r="Y303" s="207"/>
      <c r="Z303" s="207"/>
      <c r="AA303" s="207"/>
      <c r="AB303" s="207"/>
      <c r="AC303" s="207"/>
      <c r="AD303" s="207"/>
      <c r="AE303" s="207"/>
      <c r="AF303" s="207"/>
      <c r="AG303" s="207"/>
      <c r="AH303" s="207"/>
      <c r="AI303" s="207"/>
      <c r="AJ303" s="207"/>
      <c r="AK303" s="207"/>
      <c r="AL303" s="207"/>
      <c r="AM303" s="207"/>
      <c r="AN303" s="207"/>
      <c r="AO303" s="207"/>
      <c r="AP303" s="207"/>
      <c r="AQ303" s="207"/>
      <c r="AR303" s="207"/>
      <c r="AS303" s="207"/>
      <c r="AT303" s="207"/>
      <c r="AU303" s="207"/>
      <c r="AV303" s="207"/>
    </row>
    <row r="304" spans="1:48" ht="14.4" customHeight="1" x14ac:dyDescent="0.3">
      <c r="B304" s="205" t="str">
        <f>_xlfn.XLOOKUP(Informe!A303,'Hallazgos para informe'!A:A,'Hallazgos para informe'!AN:AN,"",0,1)</f>
        <v/>
      </c>
      <c r="C304" s="205"/>
      <c r="D304" s="205"/>
      <c r="E304" s="205"/>
      <c r="F304" s="205"/>
      <c r="G304" s="205"/>
      <c r="H304" s="205"/>
      <c r="I304" s="205"/>
      <c r="J304" s="205"/>
      <c r="K304" s="205"/>
      <c r="L304" s="205"/>
      <c r="M304" s="205"/>
      <c r="N304" s="205"/>
      <c r="O304" s="205"/>
      <c r="P304" s="205"/>
      <c r="Q304" s="205"/>
      <c r="R304" s="205"/>
      <c r="S304" s="205"/>
      <c r="T304" s="205"/>
      <c r="U304" s="205"/>
      <c r="V304" s="205"/>
      <c r="W304" s="205"/>
      <c r="X304" s="205"/>
      <c r="Y304" s="205"/>
      <c r="Z304" s="205"/>
      <c r="AA304" s="205"/>
      <c r="AB304" s="205"/>
      <c r="AC304" s="205"/>
      <c r="AD304" s="205"/>
      <c r="AE304" s="205"/>
      <c r="AF304" s="205"/>
      <c r="AG304" s="205"/>
      <c r="AH304" s="205"/>
      <c r="AI304" s="205"/>
      <c r="AJ304" s="205"/>
      <c r="AK304" s="205"/>
      <c r="AL304" s="205"/>
      <c r="AM304" s="205"/>
      <c r="AN304" s="205"/>
      <c r="AO304" s="205"/>
      <c r="AP304" s="205"/>
      <c r="AQ304" s="205"/>
      <c r="AR304" s="205"/>
      <c r="AS304" s="205"/>
      <c r="AT304" s="205"/>
      <c r="AU304" s="205"/>
      <c r="AV304" s="205"/>
    </row>
    <row r="305" spans="1:48" ht="14.4" customHeight="1" x14ac:dyDescent="0.3">
      <c r="B305" s="205"/>
      <c r="C305" s="205"/>
      <c r="D305" s="205"/>
      <c r="E305" s="205"/>
      <c r="F305" s="205"/>
      <c r="G305" s="205"/>
      <c r="H305" s="205"/>
      <c r="I305" s="205"/>
      <c r="J305" s="205"/>
      <c r="K305" s="205"/>
      <c r="L305" s="205"/>
      <c r="M305" s="205"/>
      <c r="N305" s="205"/>
      <c r="O305" s="205"/>
      <c r="P305" s="205"/>
      <c r="Q305" s="205"/>
      <c r="R305" s="205"/>
      <c r="S305" s="205"/>
      <c r="T305" s="205"/>
      <c r="U305" s="205"/>
      <c r="V305" s="205"/>
      <c r="W305" s="205"/>
      <c r="X305" s="205"/>
      <c r="Y305" s="205"/>
      <c r="Z305" s="205"/>
      <c r="AA305" s="205"/>
      <c r="AB305" s="205"/>
      <c r="AC305" s="205"/>
      <c r="AD305" s="205"/>
      <c r="AE305" s="205"/>
      <c r="AF305" s="205"/>
      <c r="AG305" s="205"/>
      <c r="AH305" s="205"/>
      <c r="AI305" s="205"/>
      <c r="AJ305" s="205"/>
      <c r="AK305" s="205"/>
      <c r="AL305" s="205"/>
      <c r="AM305" s="205"/>
      <c r="AN305" s="205"/>
      <c r="AO305" s="205"/>
      <c r="AP305" s="205"/>
      <c r="AQ305" s="205"/>
      <c r="AR305" s="205"/>
      <c r="AS305" s="205"/>
      <c r="AT305" s="205"/>
      <c r="AU305" s="205"/>
      <c r="AV305" s="205"/>
    </row>
    <row r="307" spans="1:48" ht="15.6" x14ac:dyDescent="0.3">
      <c r="B307" s="206" t="s">
        <v>1152</v>
      </c>
      <c r="C307" s="206"/>
      <c r="D307" s="206"/>
      <c r="E307" s="206"/>
      <c r="F307" s="206"/>
      <c r="G307" s="206"/>
      <c r="H307" s="206"/>
      <c r="I307" s="206"/>
      <c r="J307" s="206"/>
      <c r="K307" s="206"/>
      <c r="L307" s="206"/>
      <c r="M307" s="206"/>
      <c r="N307" s="206"/>
      <c r="O307" s="206"/>
      <c r="P307" s="206"/>
      <c r="Q307" s="206"/>
      <c r="R307" s="206"/>
      <c r="S307" s="206"/>
      <c r="T307" s="206"/>
      <c r="U307" s="206"/>
      <c r="V307" s="206"/>
      <c r="W307" s="206"/>
      <c r="X307" s="206"/>
      <c r="Y307" s="206"/>
      <c r="Z307" s="206"/>
      <c r="AA307" s="206"/>
      <c r="AB307" s="206"/>
      <c r="AC307" s="206"/>
      <c r="AD307" s="206"/>
      <c r="AE307" s="206"/>
      <c r="AF307" s="206"/>
      <c r="AG307" s="206"/>
      <c r="AH307" s="206"/>
      <c r="AI307" s="206"/>
      <c r="AJ307" s="206"/>
      <c r="AK307" s="206"/>
      <c r="AL307" s="206"/>
      <c r="AM307" s="206"/>
      <c r="AN307" s="206"/>
      <c r="AO307" s="206"/>
      <c r="AP307" s="206"/>
      <c r="AQ307" s="206"/>
      <c r="AR307" s="206"/>
      <c r="AS307" s="206"/>
      <c r="AT307" s="206"/>
      <c r="AU307" s="206"/>
      <c r="AV307" s="206"/>
    </row>
    <row r="308" spans="1:48" ht="14.4" customHeight="1" x14ac:dyDescent="0.3">
      <c r="B308" s="205" t="str">
        <f>_xlfn.XLOOKUP(Informe!A303,'Hallazgos para informe'!A:A,'Hallazgos para informe'!AS:AS,"",0,1)</f>
        <v/>
      </c>
      <c r="C308" s="205"/>
      <c r="D308" s="205"/>
      <c r="E308" s="205"/>
      <c r="F308" s="205"/>
      <c r="G308" s="205"/>
      <c r="H308" s="205"/>
      <c r="I308" s="205"/>
      <c r="J308" s="205"/>
      <c r="K308" s="205"/>
      <c r="L308" s="205"/>
      <c r="M308" s="205"/>
      <c r="N308" s="205"/>
      <c r="O308" s="205"/>
      <c r="P308" s="205"/>
      <c r="Q308" s="205"/>
      <c r="R308" s="205"/>
      <c r="S308" s="205"/>
      <c r="T308" s="205"/>
      <c r="U308" s="205"/>
      <c r="V308" s="205"/>
      <c r="W308" s="205"/>
      <c r="X308" s="205"/>
      <c r="Y308" s="205"/>
      <c r="Z308" s="205"/>
      <c r="AA308" s="205"/>
      <c r="AB308" s="205"/>
      <c r="AC308" s="205"/>
      <c r="AD308" s="205"/>
      <c r="AE308" s="205"/>
      <c r="AF308" s="205"/>
      <c r="AG308" s="205"/>
      <c r="AH308" s="205"/>
      <c r="AI308" s="205"/>
      <c r="AJ308" s="205"/>
      <c r="AK308" s="205"/>
      <c r="AL308" s="205"/>
      <c r="AM308" s="205"/>
      <c r="AN308" s="205"/>
      <c r="AO308" s="205"/>
      <c r="AP308" s="205"/>
      <c r="AQ308" s="205"/>
      <c r="AR308" s="205"/>
      <c r="AS308" s="205"/>
      <c r="AT308" s="205"/>
      <c r="AU308" s="205"/>
      <c r="AV308" s="205"/>
    </row>
    <row r="309" spans="1:48" ht="14.4" customHeight="1" x14ac:dyDescent="0.3">
      <c r="B309" s="205"/>
      <c r="C309" s="205"/>
      <c r="D309" s="205"/>
      <c r="E309" s="205"/>
      <c r="F309" s="205"/>
      <c r="G309" s="205"/>
      <c r="H309" s="205"/>
      <c r="I309" s="205"/>
      <c r="J309" s="205"/>
      <c r="K309" s="205"/>
      <c r="L309" s="205"/>
      <c r="M309" s="205"/>
      <c r="N309" s="205"/>
      <c r="O309" s="205"/>
      <c r="P309" s="205"/>
      <c r="Q309" s="205"/>
      <c r="R309" s="205"/>
      <c r="S309" s="205"/>
      <c r="T309" s="205"/>
      <c r="U309" s="205"/>
      <c r="V309" s="205"/>
      <c r="W309" s="205"/>
      <c r="X309" s="205"/>
      <c r="Y309" s="205"/>
      <c r="Z309" s="205"/>
      <c r="AA309" s="205"/>
      <c r="AB309" s="205"/>
      <c r="AC309" s="205"/>
      <c r="AD309" s="205"/>
      <c r="AE309" s="205"/>
      <c r="AF309" s="205"/>
      <c r="AG309" s="205"/>
      <c r="AH309" s="205"/>
      <c r="AI309" s="205"/>
      <c r="AJ309" s="205"/>
      <c r="AK309" s="205"/>
      <c r="AL309" s="205"/>
      <c r="AM309" s="205"/>
      <c r="AN309" s="205"/>
      <c r="AO309" s="205"/>
      <c r="AP309" s="205"/>
      <c r="AQ309" s="205"/>
      <c r="AR309" s="205"/>
      <c r="AS309" s="205"/>
      <c r="AT309" s="205"/>
      <c r="AU309" s="205"/>
      <c r="AV309" s="205"/>
    </row>
    <row r="311" spans="1:48" ht="15.6" x14ac:dyDescent="0.3">
      <c r="B311" s="206" t="s">
        <v>1602</v>
      </c>
      <c r="C311" s="206"/>
      <c r="D311" s="206"/>
      <c r="E311" s="206"/>
      <c r="F311" s="206"/>
      <c r="G311" s="206"/>
      <c r="H311" s="206"/>
      <c r="I311" s="206"/>
      <c r="J311" s="206"/>
      <c r="K311" s="206"/>
      <c r="L311" s="206"/>
      <c r="M311" s="206"/>
      <c r="N311" s="206"/>
      <c r="O311" s="206"/>
      <c r="P311" s="206"/>
      <c r="Q311" s="206"/>
      <c r="R311" s="206"/>
      <c r="S311" s="206"/>
      <c r="T311" s="206"/>
      <c r="U311" s="206"/>
      <c r="V311" s="206"/>
      <c r="W311" s="206"/>
      <c r="X311" s="206"/>
      <c r="Y311" s="206"/>
      <c r="Z311" s="206"/>
      <c r="AA311" s="206"/>
      <c r="AB311" s="206"/>
      <c r="AC311" s="206"/>
      <c r="AD311" s="206"/>
      <c r="AE311" s="206"/>
      <c r="AF311" s="206"/>
      <c r="AG311" s="206"/>
      <c r="AH311" s="206"/>
      <c r="AI311" s="206"/>
      <c r="AJ311" s="206"/>
      <c r="AK311" s="206"/>
      <c r="AL311" s="206"/>
      <c r="AM311" s="206"/>
      <c r="AN311" s="206"/>
      <c r="AO311" s="206"/>
      <c r="AP311" s="206"/>
      <c r="AQ311" s="206"/>
      <c r="AR311" s="206"/>
      <c r="AS311" s="206"/>
      <c r="AT311" s="206"/>
      <c r="AU311" s="206"/>
      <c r="AV311" s="206"/>
    </row>
    <row r="312" spans="1:48" ht="14.4" customHeight="1" x14ac:dyDescent="0.3">
      <c r="B312" s="205" t="str">
        <f>_xlfn.XLOOKUP(Informe!A303,'Hallazgos para informe'!A:A,'Hallazgos para informe'!AT:AT,"",0,1)</f>
        <v/>
      </c>
      <c r="C312" s="205"/>
      <c r="D312" s="205"/>
      <c r="E312" s="205"/>
      <c r="F312" s="205"/>
      <c r="G312" s="205"/>
      <c r="H312" s="205"/>
      <c r="I312" s="205"/>
      <c r="J312" s="205"/>
      <c r="K312" s="205"/>
      <c r="L312" s="205"/>
      <c r="M312" s="205"/>
      <c r="N312" s="205"/>
      <c r="O312" s="205"/>
      <c r="P312" s="205"/>
      <c r="Q312" s="205"/>
      <c r="R312" s="205"/>
      <c r="S312" s="205"/>
      <c r="T312" s="205"/>
      <c r="U312" s="205"/>
      <c r="V312" s="205"/>
      <c r="W312" s="205"/>
      <c r="X312" s="205"/>
      <c r="Y312" s="205"/>
      <c r="Z312" s="205"/>
      <c r="AA312" s="205"/>
      <c r="AB312" s="205"/>
      <c r="AC312" s="205"/>
      <c r="AD312" s="205"/>
      <c r="AE312" s="205"/>
      <c r="AF312" s="205"/>
      <c r="AG312" s="205"/>
      <c r="AH312" s="205"/>
      <c r="AI312" s="205"/>
      <c r="AJ312" s="205"/>
      <c r="AK312" s="205"/>
      <c r="AL312" s="205"/>
      <c r="AM312" s="205"/>
      <c r="AN312" s="205"/>
      <c r="AO312" s="205"/>
      <c r="AP312" s="205"/>
      <c r="AQ312" s="205"/>
      <c r="AR312" s="205"/>
      <c r="AS312" s="205"/>
      <c r="AT312" s="205"/>
      <c r="AU312" s="205"/>
      <c r="AV312" s="205"/>
    </row>
    <row r="313" spans="1:48" ht="14.4" customHeight="1" x14ac:dyDescent="0.3">
      <c r="B313" s="205"/>
      <c r="C313" s="205"/>
      <c r="D313" s="205"/>
      <c r="E313" s="205"/>
      <c r="F313" s="205"/>
      <c r="G313" s="205"/>
      <c r="H313" s="205"/>
      <c r="I313" s="205"/>
      <c r="J313" s="205"/>
      <c r="K313" s="205"/>
      <c r="L313" s="205"/>
      <c r="M313" s="205"/>
      <c r="N313" s="205"/>
      <c r="O313" s="205"/>
      <c r="P313" s="205"/>
      <c r="Q313" s="205"/>
      <c r="R313" s="205"/>
      <c r="S313" s="205"/>
      <c r="T313" s="205"/>
      <c r="U313" s="205"/>
      <c r="V313" s="205"/>
      <c r="W313" s="205"/>
      <c r="X313" s="205"/>
      <c r="Y313" s="205"/>
      <c r="Z313" s="205"/>
      <c r="AA313" s="205"/>
      <c r="AB313" s="205"/>
      <c r="AC313" s="205"/>
      <c r="AD313" s="205"/>
      <c r="AE313" s="205"/>
      <c r="AF313" s="205"/>
      <c r="AG313" s="205"/>
      <c r="AH313" s="205"/>
      <c r="AI313" s="205"/>
      <c r="AJ313" s="205"/>
      <c r="AK313" s="205"/>
      <c r="AL313" s="205"/>
      <c r="AM313" s="205"/>
      <c r="AN313" s="205"/>
      <c r="AO313" s="205"/>
      <c r="AP313" s="205"/>
      <c r="AQ313" s="205"/>
      <c r="AR313" s="205"/>
      <c r="AS313" s="205"/>
      <c r="AT313" s="205"/>
      <c r="AU313" s="205"/>
      <c r="AV313" s="205"/>
    </row>
    <row r="315" spans="1:48" ht="15.6" x14ac:dyDescent="0.3">
      <c r="B315" s="206" t="s">
        <v>1603</v>
      </c>
      <c r="C315" s="206"/>
      <c r="D315" s="206"/>
      <c r="E315" s="206"/>
      <c r="F315" s="206"/>
      <c r="G315" s="206"/>
      <c r="H315" s="206"/>
      <c r="I315" s="206"/>
      <c r="J315" s="206"/>
      <c r="K315" s="206"/>
      <c r="L315" s="206"/>
      <c r="M315" s="206"/>
      <c r="N315" s="206"/>
      <c r="O315" s="206"/>
      <c r="P315" s="206"/>
      <c r="Q315" s="206"/>
      <c r="R315" s="206"/>
      <c r="S315" s="206"/>
      <c r="T315" s="206"/>
      <c r="U315" s="206"/>
      <c r="V315" s="206"/>
      <c r="W315" s="206"/>
      <c r="X315" s="206"/>
      <c r="Y315" s="206"/>
      <c r="Z315" s="206"/>
      <c r="AA315" s="206"/>
      <c r="AB315" s="206"/>
      <c r="AC315" s="206"/>
      <c r="AD315" s="206"/>
      <c r="AE315" s="206"/>
      <c r="AF315" s="206"/>
      <c r="AG315" s="206"/>
      <c r="AH315" s="206"/>
      <c r="AI315" s="206"/>
      <c r="AJ315" s="206"/>
      <c r="AK315" s="206"/>
      <c r="AL315" s="206"/>
      <c r="AM315" s="206"/>
      <c r="AN315" s="206"/>
      <c r="AO315" s="206"/>
      <c r="AP315" s="206"/>
      <c r="AQ315" s="206"/>
      <c r="AR315" s="206"/>
      <c r="AS315" s="206"/>
      <c r="AT315" s="206"/>
      <c r="AU315" s="206"/>
      <c r="AV315" s="206"/>
    </row>
    <row r="316" spans="1:48" ht="14.4" customHeight="1" x14ac:dyDescent="0.3">
      <c r="B316" s="205" t="str">
        <f>_xlfn.XLOOKUP(Informe!A303,'Hallazgos para informe'!A:A,'Hallazgos para informe'!AU:AU,"",0,1)</f>
        <v/>
      </c>
      <c r="C316" s="205"/>
      <c r="D316" s="205"/>
      <c r="E316" s="205"/>
      <c r="F316" s="205"/>
      <c r="G316" s="205"/>
      <c r="H316" s="205"/>
      <c r="I316" s="205"/>
      <c r="J316" s="205"/>
      <c r="K316" s="205"/>
      <c r="L316" s="205"/>
      <c r="M316" s="205"/>
      <c r="N316" s="205"/>
      <c r="O316" s="205"/>
      <c r="P316" s="205"/>
      <c r="Q316" s="205"/>
      <c r="R316" s="205"/>
      <c r="S316" s="205"/>
      <c r="T316" s="205"/>
      <c r="U316" s="205"/>
      <c r="V316" s="205"/>
      <c r="W316" s="205"/>
      <c r="X316" s="205"/>
      <c r="Y316" s="205"/>
      <c r="Z316" s="205"/>
      <c r="AA316" s="205"/>
      <c r="AB316" s="205"/>
      <c r="AC316" s="205"/>
      <c r="AD316" s="205"/>
      <c r="AE316" s="205"/>
      <c r="AF316" s="205"/>
      <c r="AG316" s="205"/>
      <c r="AH316" s="205"/>
      <c r="AI316" s="205"/>
      <c r="AJ316" s="205"/>
      <c r="AK316" s="205"/>
      <c r="AL316" s="205"/>
      <c r="AM316" s="205"/>
      <c r="AN316" s="205"/>
      <c r="AO316" s="205"/>
      <c r="AP316" s="205"/>
      <c r="AQ316" s="205"/>
      <c r="AR316" s="205"/>
      <c r="AS316" s="205"/>
      <c r="AT316" s="205"/>
      <c r="AU316" s="205"/>
      <c r="AV316" s="205"/>
    </row>
    <row r="317" spans="1:48" ht="14.4" customHeight="1" x14ac:dyDescent="0.3">
      <c r="B317" s="205"/>
      <c r="C317" s="205"/>
      <c r="D317" s="205"/>
      <c r="E317" s="205"/>
      <c r="F317" s="205"/>
      <c r="G317" s="205"/>
      <c r="H317" s="205"/>
      <c r="I317" s="205"/>
      <c r="J317" s="205"/>
      <c r="K317" s="205"/>
      <c r="L317" s="205"/>
      <c r="M317" s="205"/>
      <c r="N317" s="205"/>
      <c r="O317" s="205"/>
      <c r="P317" s="205"/>
      <c r="Q317" s="205"/>
      <c r="R317" s="205"/>
      <c r="S317" s="205"/>
      <c r="T317" s="205"/>
      <c r="U317" s="205"/>
      <c r="V317" s="205"/>
      <c r="W317" s="205"/>
      <c r="X317" s="205"/>
      <c r="Y317" s="205"/>
      <c r="Z317" s="205"/>
      <c r="AA317" s="205"/>
      <c r="AB317" s="205"/>
      <c r="AC317" s="205"/>
      <c r="AD317" s="205"/>
      <c r="AE317" s="205"/>
      <c r="AF317" s="205"/>
      <c r="AG317" s="205"/>
      <c r="AH317" s="205"/>
      <c r="AI317" s="205"/>
      <c r="AJ317" s="205"/>
      <c r="AK317" s="205"/>
      <c r="AL317" s="205"/>
      <c r="AM317" s="205"/>
      <c r="AN317" s="205"/>
      <c r="AO317" s="205"/>
      <c r="AP317" s="205"/>
      <c r="AQ317" s="205"/>
      <c r="AR317" s="205"/>
      <c r="AS317" s="205"/>
      <c r="AT317" s="205"/>
      <c r="AU317" s="205"/>
      <c r="AV317" s="205"/>
    </row>
    <row r="319" spans="1:48" ht="15.6" x14ac:dyDescent="0.3">
      <c r="A319">
        <v>14</v>
      </c>
      <c r="B319" s="207" t="str">
        <f>CONCATENATE("HALLAZGO ",A319)</f>
        <v>HALLAZGO 14</v>
      </c>
      <c r="C319" s="207"/>
      <c r="D319" s="207"/>
      <c r="E319" s="207"/>
      <c r="F319" s="207"/>
      <c r="G319" s="207"/>
      <c r="H319" s="207"/>
      <c r="I319" s="207"/>
      <c r="J319" s="207"/>
      <c r="K319" s="207"/>
      <c r="L319" s="207"/>
      <c r="M319" s="207"/>
      <c r="N319" s="207"/>
      <c r="O319" s="207"/>
      <c r="P319" s="207"/>
      <c r="Q319" s="207"/>
      <c r="R319" s="207"/>
      <c r="S319" s="207"/>
      <c r="T319" s="207"/>
      <c r="U319" s="207"/>
      <c r="V319" s="207"/>
      <c r="W319" s="207"/>
      <c r="X319" s="207"/>
      <c r="Y319" s="207"/>
      <c r="Z319" s="207"/>
      <c r="AA319" s="207"/>
      <c r="AB319" s="207"/>
      <c r="AC319" s="207"/>
      <c r="AD319" s="207"/>
      <c r="AE319" s="207"/>
      <c r="AF319" s="207"/>
      <c r="AG319" s="207"/>
      <c r="AH319" s="207"/>
      <c r="AI319" s="207"/>
      <c r="AJ319" s="207"/>
      <c r="AK319" s="207"/>
      <c r="AL319" s="207"/>
      <c r="AM319" s="207"/>
      <c r="AN319" s="207"/>
      <c r="AO319" s="207"/>
      <c r="AP319" s="207"/>
      <c r="AQ319" s="207"/>
      <c r="AR319" s="207"/>
      <c r="AS319" s="207"/>
      <c r="AT319" s="207"/>
      <c r="AU319" s="207"/>
      <c r="AV319" s="207"/>
    </row>
    <row r="320" spans="1:48" ht="14.4" customHeight="1" x14ac:dyDescent="0.3">
      <c r="B320" s="205" t="str">
        <f>_xlfn.XLOOKUP(Informe!A319,'Hallazgos para informe'!A:A,'Hallazgos para informe'!AN:AN,"",0,1)</f>
        <v/>
      </c>
      <c r="C320" s="205"/>
      <c r="D320" s="205"/>
      <c r="E320" s="205"/>
      <c r="F320" s="205"/>
      <c r="G320" s="205"/>
      <c r="H320" s="205"/>
      <c r="I320" s="205"/>
      <c r="J320" s="205"/>
      <c r="K320" s="205"/>
      <c r="L320" s="205"/>
      <c r="M320" s="205"/>
      <c r="N320" s="205"/>
      <c r="O320" s="205"/>
      <c r="P320" s="205"/>
      <c r="Q320" s="205"/>
      <c r="R320" s="205"/>
      <c r="S320" s="205"/>
      <c r="T320" s="205"/>
      <c r="U320" s="205"/>
      <c r="V320" s="205"/>
      <c r="W320" s="205"/>
      <c r="X320" s="205"/>
      <c r="Y320" s="205"/>
      <c r="Z320" s="205"/>
      <c r="AA320" s="205"/>
      <c r="AB320" s="205"/>
      <c r="AC320" s="205"/>
      <c r="AD320" s="205"/>
      <c r="AE320" s="205"/>
      <c r="AF320" s="205"/>
      <c r="AG320" s="205"/>
      <c r="AH320" s="205"/>
      <c r="AI320" s="205"/>
      <c r="AJ320" s="205"/>
      <c r="AK320" s="205"/>
      <c r="AL320" s="205"/>
      <c r="AM320" s="205"/>
      <c r="AN320" s="205"/>
      <c r="AO320" s="205"/>
      <c r="AP320" s="205"/>
      <c r="AQ320" s="205"/>
      <c r="AR320" s="205"/>
      <c r="AS320" s="205"/>
      <c r="AT320" s="205"/>
      <c r="AU320" s="205"/>
      <c r="AV320" s="205"/>
    </row>
    <row r="321" spans="1:48" ht="14.4" customHeight="1" x14ac:dyDescent="0.3">
      <c r="B321" s="205"/>
      <c r="C321" s="205"/>
      <c r="D321" s="205"/>
      <c r="E321" s="205"/>
      <c r="F321" s="205"/>
      <c r="G321" s="205"/>
      <c r="H321" s="205"/>
      <c r="I321" s="205"/>
      <c r="J321" s="205"/>
      <c r="K321" s="205"/>
      <c r="L321" s="205"/>
      <c r="M321" s="205"/>
      <c r="N321" s="205"/>
      <c r="O321" s="205"/>
      <c r="P321" s="205"/>
      <c r="Q321" s="205"/>
      <c r="R321" s="205"/>
      <c r="S321" s="205"/>
      <c r="T321" s="205"/>
      <c r="U321" s="205"/>
      <c r="V321" s="205"/>
      <c r="W321" s="205"/>
      <c r="X321" s="205"/>
      <c r="Y321" s="205"/>
      <c r="Z321" s="205"/>
      <c r="AA321" s="205"/>
      <c r="AB321" s="205"/>
      <c r="AC321" s="205"/>
      <c r="AD321" s="205"/>
      <c r="AE321" s="205"/>
      <c r="AF321" s="205"/>
      <c r="AG321" s="205"/>
      <c r="AH321" s="205"/>
      <c r="AI321" s="205"/>
      <c r="AJ321" s="205"/>
      <c r="AK321" s="205"/>
      <c r="AL321" s="205"/>
      <c r="AM321" s="205"/>
      <c r="AN321" s="205"/>
      <c r="AO321" s="205"/>
      <c r="AP321" s="205"/>
      <c r="AQ321" s="205"/>
      <c r="AR321" s="205"/>
      <c r="AS321" s="205"/>
      <c r="AT321" s="205"/>
      <c r="AU321" s="205"/>
      <c r="AV321" s="205"/>
    </row>
    <row r="323" spans="1:48" ht="15.6" x14ac:dyDescent="0.3">
      <c r="B323" s="206" t="s">
        <v>1152</v>
      </c>
      <c r="C323" s="206"/>
      <c r="D323" s="206"/>
      <c r="E323" s="206"/>
      <c r="F323" s="206"/>
      <c r="G323" s="206"/>
      <c r="H323" s="206"/>
      <c r="I323" s="206"/>
      <c r="J323" s="206"/>
      <c r="K323" s="206"/>
      <c r="L323" s="206"/>
      <c r="M323" s="206"/>
      <c r="N323" s="206"/>
      <c r="O323" s="206"/>
      <c r="P323" s="206"/>
      <c r="Q323" s="206"/>
      <c r="R323" s="206"/>
      <c r="S323" s="206"/>
      <c r="T323" s="206"/>
      <c r="U323" s="206"/>
      <c r="V323" s="206"/>
      <c r="W323" s="206"/>
      <c r="X323" s="206"/>
      <c r="Y323" s="206"/>
      <c r="Z323" s="206"/>
      <c r="AA323" s="206"/>
      <c r="AB323" s="206"/>
      <c r="AC323" s="206"/>
      <c r="AD323" s="206"/>
      <c r="AE323" s="206"/>
      <c r="AF323" s="206"/>
      <c r="AG323" s="206"/>
      <c r="AH323" s="206"/>
      <c r="AI323" s="206"/>
      <c r="AJ323" s="206"/>
      <c r="AK323" s="206"/>
      <c r="AL323" s="206"/>
      <c r="AM323" s="206"/>
      <c r="AN323" s="206"/>
      <c r="AO323" s="206"/>
      <c r="AP323" s="206"/>
      <c r="AQ323" s="206"/>
      <c r="AR323" s="206"/>
      <c r="AS323" s="206"/>
      <c r="AT323" s="206"/>
      <c r="AU323" s="206"/>
      <c r="AV323" s="206"/>
    </row>
    <row r="324" spans="1:48" ht="14.4" customHeight="1" x14ac:dyDescent="0.3">
      <c r="B324" s="205" t="str">
        <f>_xlfn.XLOOKUP(Informe!A319,'Hallazgos para informe'!A:A,'Hallazgos para informe'!AS:AS,"",0,1)</f>
        <v/>
      </c>
      <c r="C324" s="205"/>
      <c r="D324" s="205"/>
      <c r="E324" s="205"/>
      <c r="F324" s="205"/>
      <c r="G324" s="205"/>
      <c r="H324" s="205"/>
      <c r="I324" s="205"/>
      <c r="J324" s="205"/>
      <c r="K324" s="205"/>
      <c r="L324" s="205"/>
      <c r="M324" s="205"/>
      <c r="N324" s="205"/>
      <c r="O324" s="205"/>
      <c r="P324" s="205"/>
      <c r="Q324" s="205"/>
      <c r="R324" s="205"/>
      <c r="S324" s="205"/>
      <c r="T324" s="205"/>
      <c r="U324" s="205"/>
      <c r="V324" s="205"/>
      <c r="W324" s="205"/>
      <c r="X324" s="205"/>
      <c r="Y324" s="205"/>
      <c r="Z324" s="205"/>
      <c r="AA324" s="205"/>
      <c r="AB324" s="205"/>
      <c r="AC324" s="205"/>
      <c r="AD324" s="205"/>
      <c r="AE324" s="205"/>
      <c r="AF324" s="205"/>
      <c r="AG324" s="205"/>
      <c r="AH324" s="205"/>
      <c r="AI324" s="205"/>
      <c r="AJ324" s="205"/>
      <c r="AK324" s="205"/>
      <c r="AL324" s="205"/>
      <c r="AM324" s="205"/>
      <c r="AN324" s="205"/>
      <c r="AO324" s="205"/>
      <c r="AP324" s="205"/>
      <c r="AQ324" s="205"/>
      <c r="AR324" s="205"/>
      <c r="AS324" s="205"/>
      <c r="AT324" s="205"/>
      <c r="AU324" s="205"/>
      <c r="AV324" s="205"/>
    </row>
    <row r="325" spans="1:48" ht="14.4" customHeight="1" x14ac:dyDescent="0.3">
      <c r="B325" s="205"/>
      <c r="C325" s="205"/>
      <c r="D325" s="205"/>
      <c r="E325" s="205"/>
      <c r="F325" s="205"/>
      <c r="G325" s="205"/>
      <c r="H325" s="205"/>
      <c r="I325" s="205"/>
      <c r="J325" s="205"/>
      <c r="K325" s="205"/>
      <c r="L325" s="205"/>
      <c r="M325" s="205"/>
      <c r="N325" s="205"/>
      <c r="O325" s="205"/>
      <c r="P325" s="205"/>
      <c r="Q325" s="205"/>
      <c r="R325" s="205"/>
      <c r="S325" s="205"/>
      <c r="T325" s="205"/>
      <c r="U325" s="205"/>
      <c r="V325" s="205"/>
      <c r="W325" s="205"/>
      <c r="X325" s="205"/>
      <c r="Y325" s="205"/>
      <c r="Z325" s="205"/>
      <c r="AA325" s="205"/>
      <c r="AB325" s="205"/>
      <c r="AC325" s="205"/>
      <c r="AD325" s="205"/>
      <c r="AE325" s="205"/>
      <c r="AF325" s="205"/>
      <c r="AG325" s="205"/>
      <c r="AH325" s="205"/>
      <c r="AI325" s="205"/>
      <c r="AJ325" s="205"/>
      <c r="AK325" s="205"/>
      <c r="AL325" s="205"/>
      <c r="AM325" s="205"/>
      <c r="AN325" s="205"/>
      <c r="AO325" s="205"/>
      <c r="AP325" s="205"/>
      <c r="AQ325" s="205"/>
      <c r="AR325" s="205"/>
      <c r="AS325" s="205"/>
      <c r="AT325" s="205"/>
      <c r="AU325" s="205"/>
      <c r="AV325" s="205"/>
    </row>
    <row r="327" spans="1:48" ht="15.6" x14ac:dyDescent="0.3">
      <c r="B327" s="206" t="s">
        <v>1602</v>
      </c>
      <c r="C327" s="206"/>
      <c r="D327" s="206"/>
      <c r="E327" s="206"/>
      <c r="F327" s="206"/>
      <c r="G327" s="206"/>
      <c r="H327" s="206"/>
      <c r="I327" s="206"/>
      <c r="J327" s="206"/>
      <c r="K327" s="206"/>
      <c r="L327" s="206"/>
      <c r="M327" s="206"/>
      <c r="N327" s="206"/>
      <c r="O327" s="206"/>
      <c r="P327" s="206"/>
      <c r="Q327" s="206"/>
      <c r="R327" s="206"/>
      <c r="S327" s="206"/>
      <c r="T327" s="206"/>
      <c r="U327" s="206"/>
      <c r="V327" s="206"/>
      <c r="W327" s="206"/>
      <c r="X327" s="206"/>
      <c r="Y327" s="206"/>
      <c r="Z327" s="206"/>
      <c r="AA327" s="206"/>
      <c r="AB327" s="206"/>
      <c r="AC327" s="206"/>
      <c r="AD327" s="206"/>
      <c r="AE327" s="206"/>
      <c r="AF327" s="206"/>
      <c r="AG327" s="206"/>
      <c r="AH327" s="206"/>
      <c r="AI327" s="206"/>
      <c r="AJ327" s="206"/>
      <c r="AK327" s="206"/>
      <c r="AL327" s="206"/>
      <c r="AM327" s="206"/>
      <c r="AN327" s="206"/>
      <c r="AO327" s="206"/>
      <c r="AP327" s="206"/>
      <c r="AQ327" s="206"/>
      <c r="AR327" s="206"/>
      <c r="AS327" s="206"/>
      <c r="AT327" s="206"/>
      <c r="AU327" s="206"/>
      <c r="AV327" s="206"/>
    </row>
    <row r="328" spans="1:48" ht="14.4" customHeight="1" x14ac:dyDescent="0.3">
      <c r="B328" s="205" t="str">
        <f>_xlfn.XLOOKUP(Informe!A319,'Hallazgos para informe'!A:A,'Hallazgos para informe'!AT:AT,"",0,1)</f>
        <v/>
      </c>
      <c r="C328" s="205"/>
      <c r="D328" s="205"/>
      <c r="E328" s="205"/>
      <c r="F328" s="205"/>
      <c r="G328" s="205"/>
      <c r="H328" s="205"/>
      <c r="I328" s="205"/>
      <c r="J328" s="205"/>
      <c r="K328" s="205"/>
      <c r="L328" s="205"/>
      <c r="M328" s="205"/>
      <c r="N328" s="205"/>
      <c r="O328" s="205"/>
      <c r="P328" s="205"/>
      <c r="Q328" s="205"/>
      <c r="R328" s="205"/>
      <c r="S328" s="205"/>
      <c r="T328" s="205"/>
      <c r="U328" s="205"/>
      <c r="V328" s="205"/>
      <c r="W328" s="205"/>
      <c r="X328" s="205"/>
      <c r="Y328" s="205"/>
      <c r="Z328" s="205"/>
      <c r="AA328" s="205"/>
      <c r="AB328" s="205"/>
      <c r="AC328" s="205"/>
      <c r="AD328" s="205"/>
      <c r="AE328" s="205"/>
      <c r="AF328" s="205"/>
      <c r="AG328" s="205"/>
      <c r="AH328" s="205"/>
      <c r="AI328" s="205"/>
      <c r="AJ328" s="205"/>
      <c r="AK328" s="205"/>
      <c r="AL328" s="205"/>
      <c r="AM328" s="205"/>
      <c r="AN328" s="205"/>
      <c r="AO328" s="205"/>
      <c r="AP328" s="205"/>
      <c r="AQ328" s="205"/>
      <c r="AR328" s="205"/>
      <c r="AS328" s="205"/>
      <c r="AT328" s="205"/>
      <c r="AU328" s="205"/>
      <c r="AV328" s="205"/>
    </row>
    <row r="329" spans="1:48" ht="14.4" customHeight="1" x14ac:dyDescent="0.3">
      <c r="B329" s="205"/>
      <c r="C329" s="205"/>
      <c r="D329" s="205"/>
      <c r="E329" s="205"/>
      <c r="F329" s="205"/>
      <c r="G329" s="205"/>
      <c r="H329" s="205"/>
      <c r="I329" s="205"/>
      <c r="J329" s="205"/>
      <c r="K329" s="205"/>
      <c r="L329" s="205"/>
      <c r="M329" s="205"/>
      <c r="N329" s="205"/>
      <c r="O329" s="205"/>
      <c r="P329" s="205"/>
      <c r="Q329" s="205"/>
      <c r="R329" s="205"/>
      <c r="S329" s="205"/>
      <c r="T329" s="205"/>
      <c r="U329" s="205"/>
      <c r="V329" s="205"/>
      <c r="W329" s="205"/>
      <c r="X329" s="205"/>
      <c r="Y329" s="205"/>
      <c r="Z329" s="205"/>
      <c r="AA329" s="205"/>
      <c r="AB329" s="205"/>
      <c r="AC329" s="205"/>
      <c r="AD329" s="205"/>
      <c r="AE329" s="205"/>
      <c r="AF329" s="205"/>
      <c r="AG329" s="205"/>
      <c r="AH329" s="205"/>
      <c r="AI329" s="205"/>
      <c r="AJ329" s="205"/>
      <c r="AK329" s="205"/>
      <c r="AL329" s="205"/>
      <c r="AM329" s="205"/>
      <c r="AN329" s="205"/>
      <c r="AO329" s="205"/>
      <c r="AP329" s="205"/>
      <c r="AQ329" s="205"/>
      <c r="AR329" s="205"/>
      <c r="AS329" s="205"/>
      <c r="AT329" s="205"/>
      <c r="AU329" s="205"/>
      <c r="AV329" s="205"/>
    </row>
    <row r="331" spans="1:48" ht="15.6" x14ac:dyDescent="0.3">
      <c r="B331" s="206" t="s">
        <v>1603</v>
      </c>
      <c r="C331" s="206"/>
      <c r="D331" s="206"/>
      <c r="E331" s="206"/>
      <c r="F331" s="206"/>
      <c r="G331" s="206"/>
      <c r="H331" s="206"/>
      <c r="I331" s="206"/>
      <c r="J331" s="206"/>
      <c r="K331" s="206"/>
      <c r="L331" s="206"/>
      <c r="M331" s="206"/>
      <c r="N331" s="206"/>
      <c r="O331" s="206"/>
      <c r="P331" s="206"/>
      <c r="Q331" s="206"/>
      <c r="R331" s="206"/>
      <c r="S331" s="206"/>
      <c r="T331" s="206"/>
      <c r="U331" s="206"/>
      <c r="V331" s="206"/>
      <c r="W331" s="206"/>
      <c r="X331" s="206"/>
      <c r="Y331" s="206"/>
      <c r="Z331" s="206"/>
      <c r="AA331" s="206"/>
      <c r="AB331" s="206"/>
      <c r="AC331" s="206"/>
      <c r="AD331" s="206"/>
      <c r="AE331" s="206"/>
      <c r="AF331" s="206"/>
      <c r="AG331" s="206"/>
      <c r="AH331" s="206"/>
      <c r="AI331" s="206"/>
      <c r="AJ331" s="206"/>
      <c r="AK331" s="206"/>
      <c r="AL331" s="206"/>
      <c r="AM331" s="206"/>
      <c r="AN331" s="206"/>
      <c r="AO331" s="206"/>
      <c r="AP331" s="206"/>
      <c r="AQ331" s="206"/>
      <c r="AR331" s="206"/>
      <c r="AS331" s="206"/>
      <c r="AT331" s="206"/>
      <c r="AU331" s="206"/>
      <c r="AV331" s="206"/>
    </row>
    <row r="332" spans="1:48" ht="14.4" customHeight="1" x14ac:dyDescent="0.3">
      <c r="B332" s="205" t="str">
        <f>_xlfn.XLOOKUP(Informe!A319,'Hallazgos para informe'!A:A,'Hallazgos para informe'!AU:AU,"",0,1)</f>
        <v/>
      </c>
      <c r="C332" s="205"/>
      <c r="D332" s="205"/>
      <c r="E332" s="205"/>
      <c r="F332" s="205"/>
      <c r="G332" s="205"/>
      <c r="H332" s="205"/>
      <c r="I332" s="205"/>
      <c r="J332" s="205"/>
      <c r="K332" s="205"/>
      <c r="L332" s="205"/>
      <c r="M332" s="205"/>
      <c r="N332" s="205"/>
      <c r="O332" s="205"/>
      <c r="P332" s="205"/>
      <c r="Q332" s="205"/>
      <c r="R332" s="205"/>
      <c r="S332" s="205"/>
      <c r="T332" s="205"/>
      <c r="U332" s="205"/>
      <c r="V332" s="205"/>
      <c r="W332" s="205"/>
      <c r="X332" s="205"/>
      <c r="Y332" s="205"/>
      <c r="Z332" s="205"/>
      <c r="AA332" s="205"/>
      <c r="AB332" s="205"/>
      <c r="AC332" s="205"/>
      <c r="AD332" s="205"/>
      <c r="AE332" s="205"/>
      <c r="AF332" s="205"/>
      <c r="AG332" s="205"/>
      <c r="AH332" s="205"/>
      <c r="AI332" s="205"/>
      <c r="AJ332" s="205"/>
      <c r="AK332" s="205"/>
      <c r="AL332" s="205"/>
      <c r="AM332" s="205"/>
      <c r="AN332" s="205"/>
      <c r="AO332" s="205"/>
      <c r="AP332" s="205"/>
      <c r="AQ332" s="205"/>
      <c r="AR332" s="205"/>
      <c r="AS332" s="205"/>
      <c r="AT332" s="205"/>
      <c r="AU332" s="205"/>
      <c r="AV332" s="205"/>
    </row>
    <row r="333" spans="1:48" ht="14.4" customHeight="1" x14ac:dyDescent="0.3">
      <c r="B333" s="205"/>
      <c r="C333" s="205"/>
      <c r="D333" s="205"/>
      <c r="E333" s="205"/>
      <c r="F333" s="205"/>
      <c r="G333" s="205"/>
      <c r="H333" s="205"/>
      <c r="I333" s="205"/>
      <c r="J333" s="205"/>
      <c r="K333" s="205"/>
      <c r="L333" s="205"/>
      <c r="M333" s="205"/>
      <c r="N333" s="205"/>
      <c r="O333" s="205"/>
      <c r="P333" s="205"/>
      <c r="Q333" s="205"/>
      <c r="R333" s="205"/>
      <c r="S333" s="205"/>
      <c r="T333" s="205"/>
      <c r="U333" s="205"/>
      <c r="V333" s="205"/>
      <c r="W333" s="205"/>
      <c r="X333" s="205"/>
      <c r="Y333" s="205"/>
      <c r="Z333" s="205"/>
      <c r="AA333" s="205"/>
      <c r="AB333" s="205"/>
      <c r="AC333" s="205"/>
      <c r="AD333" s="205"/>
      <c r="AE333" s="205"/>
      <c r="AF333" s="205"/>
      <c r="AG333" s="205"/>
      <c r="AH333" s="205"/>
      <c r="AI333" s="205"/>
      <c r="AJ333" s="205"/>
      <c r="AK333" s="205"/>
      <c r="AL333" s="205"/>
      <c r="AM333" s="205"/>
      <c r="AN333" s="205"/>
      <c r="AO333" s="205"/>
      <c r="AP333" s="205"/>
      <c r="AQ333" s="205"/>
      <c r="AR333" s="205"/>
      <c r="AS333" s="205"/>
      <c r="AT333" s="205"/>
      <c r="AU333" s="205"/>
      <c r="AV333" s="205"/>
    </row>
    <row r="335" spans="1:48" ht="15.6" x14ac:dyDescent="0.3">
      <c r="A335">
        <v>15</v>
      </c>
      <c r="B335" s="207" t="str">
        <f>CONCATENATE("HALLAZGO ",A335)</f>
        <v>HALLAZGO 15</v>
      </c>
      <c r="C335" s="207"/>
      <c r="D335" s="207"/>
      <c r="E335" s="207"/>
      <c r="F335" s="207"/>
      <c r="G335" s="207"/>
      <c r="H335" s="207"/>
      <c r="I335" s="207"/>
      <c r="J335" s="207"/>
      <c r="K335" s="207"/>
      <c r="L335" s="207"/>
      <c r="M335" s="207"/>
      <c r="N335" s="207"/>
      <c r="O335" s="207"/>
      <c r="P335" s="207"/>
      <c r="Q335" s="207"/>
      <c r="R335" s="207"/>
      <c r="S335" s="207"/>
      <c r="T335" s="207"/>
      <c r="U335" s="207"/>
      <c r="V335" s="207"/>
      <c r="W335" s="207"/>
      <c r="X335" s="207"/>
      <c r="Y335" s="207"/>
      <c r="Z335" s="207"/>
      <c r="AA335" s="207"/>
      <c r="AB335" s="207"/>
      <c r="AC335" s="207"/>
      <c r="AD335" s="207"/>
      <c r="AE335" s="207"/>
      <c r="AF335" s="207"/>
      <c r="AG335" s="207"/>
      <c r="AH335" s="207"/>
      <c r="AI335" s="207"/>
      <c r="AJ335" s="207"/>
      <c r="AK335" s="207"/>
      <c r="AL335" s="207"/>
      <c r="AM335" s="207"/>
      <c r="AN335" s="207"/>
      <c r="AO335" s="207"/>
      <c r="AP335" s="207"/>
      <c r="AQ335" s="207"/>
      <c r="AR335" s="207"/>
      <c r="AS335" s="207"/>
      <c r="AT335" s="207"/>
      <c r="AU335" s="207"/>
      <c r="AV335" s="207"/>
    </row>
    <row r="336" spans="1:48" ht="14.4" customHeight="1" x14ac:dyDescent="0.3">
      <c r="B336" s="205" t="str">
        <f>_xlfn.XLOOKUP(Informe!A335,'Hallazgos para informe'!A:A,'Hallazgos para informe'!AN:AN,"",0,1)</f>
        <v/>
      </c>
      <c r="C336" s="205"/>
      <c r="D336" s="205"/>
      <c r="E336" s="205"/>
      <c r="F336" s="205"/>
      <c r="G336" s="205"/>
      <c r="H336" s="205"/>
      <c r="I336" s="205"/>
      <c r="J336" s="205"/>
      <c r="K336" s="205"/>
      <c r="L336" s="205"/>
      <c r="M336" s="205"/>
      <c r="N336" s="205"/>
      <c r="O336" s="205"/>
      <c r="P336" s="205"/>
      <c r="Q336" s="205"/>
      <c r="R336" s="205"/>
      <c r="S336" s="205"/>
      <c r="T336" s="205"/>
      <c r="U336" s="205"/>
      <c r="V336" s="205"/>
      <c r="W336" s="205"/>
      <c r="X336" s="205"/>
      <c r="Y336" s="205"/>
      <c r="Z336" s="205"/>
      <c r="AA336" s="205"/>
      <c r="AB336" s="205"/>
      <c r="AC336" s="205"/>
      <c r="AD336" s="205"/>
      <c r="AE336" s="205"/>
      <c r="AF336" s="205"/>
      <c r="AG336" s="205"/>
      <c r="AH336" s="205"/>
      <c r="AI336" s="205"/>
      <c r="AJ336" s="205"/>
      <c r="AK336" s="205"/>
      <c r="AL336" s="205"/>
      <c r="AM336" s="205"/>
      <c r="AN336" s="205"/>
      <c r="AO336" s="205"/>
      <c r="AP336" s="205"/>
      <c r="AQ336" s="205"/>
      <c r="AR336" s="205"/>
      <c r="AS336" s="205"/>
      <c r="AT336" s="205"/>
      <c r="AU336" s="205"/>
      <c r="AV336" s="205"/>
    </row>
    <row r="337" spans="1:48" ht="14.4" customHeight="1" x14ac:dyDescent="0.3">
      <c r="B337" s="205"/>
      <c r="C337" s="205"/>
      <c r="D337" s="205"/>
      <c r="E337" s="205"/>
      <c r="F337" s="205"/>
      <c r="G337" s="205"/>
      <c r="H337" s="205"/>
      <c r="I337" s="205"/>
      <c r="J337" s="205"/>
      <c r="K337" s="205"/>
      <c r="L337" s="205"/>
      <c r="M337" s="205"/>
      <c r="N337" s="205"/>
      <c r="O337" s="205"/>
      <c r="P337" s="205"/>
      <c r="Q337" s="205"/>
      <c r="R337" s="205"/>
      <c r="S337" s="205"/>
      <c r="T337" s="205"/>
      <c r="U337" s="205"/>
      <c r="V337" s="205"/>
      <c r="W337" s="205"/>
      <c r="X337" s="205"/>
      <c r="Y337" s="205"/>
      <c r="Z337" s="205"/>
      <c r="AA337" s="205"/>
      <c r="AB337" s="205"/>
      <c r="AC337" s="205"/>
      <c r="AD337" s="205"/>
      <c r="AE337" s="205"/>
      <c r="AF337" s="205"/>
      <c r="AG337" s="205"/>
      <c r="AH337" s="205"/>
      <c r="AI337" s="205"/>
      <c r="AJ337" s="205"/>
      <c r="AK337" s="205"/>
      <c r="AL337" s="205"/>
      <c r="AM337" s="205"/>
      <c r="AN337" s="205"/>
      <c r="AO337" s="205"/>
      <c r="AP337" s="205"/>
      <c r="AQ337" s="205"/>
      <c r="AR337" s="205"/>
      <c r="AS337" s="205"/>
      <c r="AT337" s="205"/>
      <c r="AU337" s="205"/>
      <c r="AV337" s="205"/>
    </row>
    <row r="339" spans="1:48" ht="15.6" x14ac:dyDescent="0.3">
      <c r="B339" s="206" t="s">
        <v>1152</v>
      </c>
      <c r="C339" s="206"/>
      <c r="D339" s="206"/>
      <c r="E339" s="206"/>
      <c r="F339" s="206"/>
      <c r="G339" s="206"/>
      <c r="H339" s="206"/>
      <c r="I339" s="206"/>
      <c r="J339" s="206"/>
      <c r="K339" s="206"/>
      <c r="L339" s="206"/>
      <c r="M339" s="206"/>
      <c r="N339" s="206"/>
      <c r="O339" s="206"/>
      <c r="P339" s="206"/>
      <c r="Q339" s="206"/>
      <c r="R339" s="206"/>
      <c r="S339" s="206"/>
      <c r="T339" s="206"/>
      <c r="U339" s="206"/>
      <c r="V339" s="206"/>
      <c r="W339" s="206"/>
      <c r="X339" s="206"/>
      <c r="Y339" s="206"/>
      <c r="Z339" s="206"/>
      <c r="AA339" s="206"/>
      <c r="AB339" s="206"/>
      <c r="AC339" s="206"/>
      <c r="AD339" s="206"/>
      <c r="AE339" s="206"/>
      <c r="AF339" s="206"/>
      <c r="AG339" s="206"/>
      <c r="AH339" s="206"/>
      <c r="AI339" s="206"/>
      <c r="AJ339" s="206"/>
      <c r="AK339" s="206"/>
      <c r="AL339" s="206"/>
      <c r="AM339" s="206"/>
      <c r="AN339" s="206"/>
      <c r="AO339" s="206"/>
      <c r="AP339" s="206"/>
      <c r="AQ339" s="206"/>
      <c r="AR339" s="206"/>
      <c r="AS339" s="206"/>
      <c r="AT339" s="206"/>
      <c r="AU339" s="206"/>
      <c r="AV339" s="206"/>
    </row>
    <row r="340" spans="1:48" ht="14.4" customHeight="1" x14ac:dyDescent="0.3">
      <c r="B340" s="205" t="str">
        <f>_xlfn.XLOOKUP(Informe!A335,'Hallazgos para informe'!A:A,'Hallazgos para informe'!AS:AS,"",0,1)</f>
        <v/>
      </c>
      <c r="C340" s="205"/>
      <c r="D340" s="205"/>
      <c r="E340" s="205"/>
      <c r="F340" s="205"/>
      <c r="G340" s="205"/>
      <c r="H340" s="205"/>
      <c r="I340" s="205"/>
      <c r="J340" s="205"/>
      <c r="K340" s="205"/>
      <c r="L340" s="205"/>
      <c r="M340" s="205"/>
      <c r="N340" s="205"/>
      <c r="O340" s="205"/>
      <c r="P340" s="205"/>
      <c r="Q340" s="205"/>
      <c r="R340" s="205"/>
      <c r="S340" s="205"/>
      <c r="T340" s="205"/>
      <c r="U340" s="205"/>
      <c r="V340" s="205"/>
      <c r="W340" s="205"/>
      <c r="X340" s="205"/>
      <c r="Y340" s="205"/>
      <c r="Z340" s="205"/>
      <c r="AA340" s="205"/>
      <c r="AB340" s="205"/>
      <c r="AC340" s="205"/>
      <c r="AD340" s="205"/>
      <c r="AE340" s="205"/>
      <c r="AF340" s="205"/>
      <c r="AG340" s="205"/>
      <c r="AH340" s="205"/>
      <c r="AI340" s="205"/>
      <c r="AJ340" s="205"/>
      <c r="AK340" s="205"/>
      <c r="AL340" s="205"/>
      <c r="AM340" s="205"/>
      <c r="AN340" s="205"/>
      <c r="AO340" s="205"/>
      <c r="AP340" s="205"/>
      <c r="AQ340" s="205"/>
      <c r="AR340" s="205"/>
      <c r="AS340" s="205"/>
      <c r="AT340" s="205"/>
      <c r="AU340" s="205"/>
      <c r="AV340" s="205"/>
    </row>
    <row r="341" spans="1:48" ht="14.4" customHeight="1" x14ac:dyDescent="0.3">
      <c r="B341" s="205"/>
      <c r="C341" s="205"/>
      <c r="D341" s="205"/>
      <c r="E341" s="205"/>
      <c r="F341" s="205"/>
      <c r="G341" s="205"/>
      <c r="H341" s="205"/>
      <c r="I341" s="205"/>
      <c r="J341" s="205"/>
      <c r="K341" s="205"/>
      <c r="L341" s="205"/>
      <c r="M341" s="205"/>
      <c r="N341" s="205"/>
      <c r="O341" s="205"/>
      <c r="P341" s="205"/>
      <c r="Q341" s="205"/>
      <c r="R341" s="205"/>
      <c r="S341" s="205"/>
      <c r="T341" s="205"/>
      <c r="U341" s="205"/>
      <c r="V341" s="205"/>
      <c r="W341" s="205"/>
      <c r="X341" s="205"/>
      <c r="Y341" s="205"/>
      <c r="Z341" s="205"/>
      <c r="AA341" s="205"/>
      <c r="AB341" s="205"/>
      <c r="AC341" s="205"/>
      <c r="AD341" s="205"/>
      <c r="AE341" s="205"/>
      <c r="AF341" s="205"/>
      <c r="AG341" s="205"/>
      <c r="AH341" s="205"/>
      <c r="AI341" s="205"/>
      <c r="AJ341" s="205"/>
      <c r="AK341" s="205"/>
      <c r="AL341" s="205"/>
      <c r="AM341" s="205"/>
      <c r="AN341" s="205"/>
      <c r="AO341" s="205"/>
      <c r="AP341" s="205"/>
      <c r="AQ341" s="205"/>
      <c r="AR341" s="205"/>
      <c r="AS341" s="205"/>
      <c r="AT341" s="205"/>
      <c r="AU341" s="205"/>
      <c r="AV341" s="205"/>
    </row>
    <row r="343" spans="1:48" ht="15.6" x14ac:dyDescent="0.3">
      <c r="B343" s="206" t="s">
        <v>1602</v>
      </c>
      <c r="C343" s="206"/>
      <c r="D343" s="206"/>
      <c r="E343" s="206"/>
      <c r="F343" s="206"/>
      <c r="G343" s="206"/>
      <c r="H343" s="206"/>
      <c r="I343" s="206"/>
      <c r="J343" s="206"/>
      <c r="K343" s="206"/>
      <c r="L343" s="206"/>
      <c r="M343" s="206"/>
      <c r="N343" s="206"/>
      <c r="O343" s="206"/>
      <c r="P343" s="206"/>
      <c r="Q343" s="206"/>
      <c r="R343" s="206"/>
      <c r="S343" s="206"/>
      <c r="T343" s="206"/>
      <c r="U343" s="206"/>
      <c r="V343" s="206"/>
      <c r="W343" s="206"/>
      <c r="X343" s="206"/>
      <c r="Y343" s="206"/>
      <c r="Z343" s="206"/>
      <c r="AA343" s="206"/>
      <c r="AB343" s="206"/>
      <c r="AC343" s="206"/>
      <c r="AD343" s="206"/>
      <c r="AE343" s="206"/>
      <c r="AF343" s="206"/>
      <c r="AG343" s="206"/>
      <c r="AH343" s="206"/>
      <c r="AI343" s="206"/>
      <c r="AJ343" s="206"/>
      <c r="AK343" s="206"/>
      <c r="AL343" s="206"/>
      <c r="AM343" s="206"/>
      <c r="AN343" s="206"/>
      <c r="AO343" s="206"/>
      <c r="AP343" s="206"/>
      <c r="AQ343" s="206"/>
      <c r="AR343" s="206"/>
      <c r="AS343" s="206"/>
      <c r="AT343" s="206"/>
      <c r="AU343" s="206"/>
      <c r="AV343" s="206"/>
    </row>
    <row r="344" spans="1:48" ht="14.4" customHeight="1" x14ac:dyDescent="0.3">
      <c r="B344" s="205" t="str">
        <f>_xlfn.XLOOKUP(Informe!A335,'Hallazgos para informe'!A:A,'Hallazgos para informe'!AT:AT,"",0,1)</f>
        <v/>
      </c>
      <c r="C344" s="205"/>
      <c r="D344" s="205"/>
      <c r="E344" s="205"/>
      <c r="F344" s="205"/>
      <c r="G344" s="205"/>
      <c r="H344" s="205"/>
      <c r="I344" s="205"/>
      <c r="J344" s="205"/>
      <c r="K344" s="205"/>
      <c r="L344" s="205"/>
      <c r="M344" s="205"/>
      <c r="N344" s="205"/>
      <c r="O344" s="205"/>
      <c r="P344" s="205"/>
      <c r="Q344" s="205"/>
      <c r="R344" s="205"/>
      <c r="S344" s="205"/>
      <c r="T344" s="205"/>
      <c r="U344" s="205"/>
      <c r="V344" s="205"/>
      <c r="W344" s="205"/>
      <c r="X344" s="205"/>
      <c r="Y344" s="205"/>
      <c r="Z344" s="205"/>
      <c r="AA344" s="205"/>
      <c r="AB344" s="205"/>
      <c r="AC344" s="205"/>
      <c r="AD344" s="205"/>
      <c r="AE344" s="205"/>
      <c r="AF344" s="205"/>
      <c r="AG344" s="205"/>
      <c r="AH344" s="205"/>
      <c r="AI344" s="205"/>
      <c r="AJ344" s="205"/>
      <c r="AK344" s="205"/>
      <c r="AL344" s="205"/>
      <c r="AM344" s="205"/>
      <c r="AN344" s="205"/>
      <c r="AO344" s="205"/>
      <c r="AP344" s="205"/>
      <c r="AQ344" s="205"/>
      <c r="AR344" s="205"/>
      <c r="AS344" s="205"/>
      <c r="AT344" s="205"/>
      <c r="AU344" s="205"/>
      <c r="AV344" s="205"/>
    </row>
    <row r="345" spans="1:48" ht="14.4" customHeight="1" x14ac:dyDescent="0.3">
      <c r="B345" s="205"/>
      <c r="C345" s="205"/>
      <c r="D345" s="205"/>
      <c r="E345" s="205"/>
      <c r="F345" s="205"/>
      <c r="G345" s="205"/>
      <c r="H345" s="205"/>
      <c r="I345" s="205"/>
      <c r="J345" s="205"/>
      <c r="K345" s="205"/>
      <c r="L345" s="205"/>
      <c r="M345" s="205"/>
      <c r="N345" s="205"/>
      <c r="O345" s="205"/>
      <c r="P345" s="205"/>
      <c r="Q345" s="205"/>
      <c r="R345" s="205"/>
      <c r="S345" s="205"/>
      <c r="T345" s="205"/>
      <c r="U345" s="205"/>
      <c r="V345" s="205"/>
      <c r="W345" s="205"/>
      <c r="X345" s="205"/>
      <c r="Y345" s="205"/>
      <c r="Z345" s="205"/>
      <c r="AA345" s="205"/>
      <c r="AB345" s="205"/>
      <c r="AC345" s="205"/>
      <c r="AD345" s="205"/>
      <c r="AE345" s="205"/>
      <c r="AF345" s="205"/>
      <c r="AG345" s="205"/>
      <c r="AH345" s="205"/>
      <c r="AI345" s="205"/>
      <c r="AJ345" s="205"/>
      <c r="AK345" s="205"/>
      <c r="AL345" s="205"/>
      <c r="AM345" s="205"/>
      <c r="AN345" s="205"/>
      <c r="AO345" s="205"/>
      <c r="AP345" s="205"/>
      <c r="AQ345" s="205"/>
      <c r="AR345" s="205"/>
      <c r="AS345" s="205"/>
      <c r="AT345" s="205"/>
      <c r="AU345" s="205"/>
      <c r="AV345" s="205"/>
    </row>
    <row r="347" spans="1:48" ht="15.6" x14ac:dyDescent="0.3">
      <c r="B347" s="206" t="s">
        <v>1603</v>
      </c>
      <c r="C347" s="206"/>
      <c r="D347" s="206"/>
      <c r="E347" s="206"/>
      <c r="F347" s="206"/>
      <c r="G347" s="206"/>
      <c r="H347" s="206"/>
      <c r="I347" s="206"/>
      <c r="J347" s="206"/>
      <c r="K347" s="206"/>
      <c r="L347" s="206"/>
      <c r="M347" s="206"/>
      <c r="N347" s="206"/>
      <c r="O347" s="206"/>
      <c r="P347" s="206"/>
      <c r="Q347" s="206"/>
      <c r="R347" s="206"/>
      <c r="S347" s="206"/>
      <c r="T347" s="206"/>
      <c r="U347" s="206"/>
      <c r="V347" s="206"/>
      <c r="W347" s="206"/>
      <c r="X347" s="206"/>
      <c r="Y347" s="206"/>
      <c r="Z347" s="206"/>
      <c r="AA347" s="206"/>
      <c r="AB347" s="206"/>
      <c r="AC347" s="206"/>
      <c r="AD347" s="206"/>
      <c r="AE347" s="206"/>
      <c r="AF347" s="206"/>
      <c r="AG347" s="206"/>
      <c r="AH347" s="206"/>
      <c r="AI347" s="206"/>
      <c r="AJ347" s="206"/>
      <c r="AK347" s="206"/>
      <c r="AL347" s="206"/>
      <c r="AM347" s="206"/>
      <c r="AN347" s="206"/>
      <c r="AO347" s="206"/>
      <c r="AP347" s="206"/>
      <c r="AQ347" s="206"/>
      <c r="AR347" s="206"/>
      <c r="AS347" s="206"/>
      <c r="AT347" s="206"/>
      <c r="AU347" s="206"/>
      <c r="AV347" s="206"/>
    </row>
    <row r="348" spans="1:48" ht="14.4" customHeight="1" x14ac:dyDescent="0.3">
      <c r="B348" s="205" t="str">
        <f>_xlfn.XLOOKUP(Informe!A335,'Hallazgos para informe'!A:A,'Hallazgos para informe'!AU:AU,"",0,1)</f>
        <v/>
      </c>
      <c r="C348" s="205"/>
      <c r="D348" s="205"/>
      <c r="E348" s="205"/>
      <c r="F348" s="205"/>
      <c r="G348" s="205"/>
      <c r="H348" s="205"/>
      <c r="I348" s="205"/>
      <c r="J348" s="205"/>
      <c r="K348" s="205"/>
      <c r="L348" s="205"/>
      <c r="M348" s="205"/>
      <c r="N348" s="205"/>
      <c r="O348" s="205"/>
      <c r="P348" s="205"/>
      <c r="Q348" s="205"/>
      <c r="R348" s="205"/>
      <c r="S348" s="205"/>
      <c r="T348" s="205"/>
      <c r="U348" s="205"/>
      <c r="V348" s="205"/>
      <c r="W348" s="205"/>
      <c r="X348" s="205"/>
      <c r="Y348" s="205"/>
      <c r="Z348" s="205"/>
      <c r="AA348" s="205"/>
      <c r="AB348" s="205"/>
      <c r="AC348" s="205"/>
      <c r="AD348" s="205"/>
      <c r="AE348" s="205"/>
      <c r="AF348" s="205"/>
      <c r="AG348" s="205"/>
      <c r="AH348" s="205"/>
      <c r="AI348" s="205"/>
      <c r="AJ348" s="205"/>
      <c r="AK348" s="205"/>
      <c r="AL348" s="205"/>
      <c r="AM348" s="205"/>
      <c r="AN348" s="205"/>
      <c r="AO348" s="205"/>
      <c r="AP348" s="205"/>
      <c r="AQ348" s="205"/>
      <c r="AR348" s="205"/>
      <c r="AS348" s="205"/>
      <c r="AT348" s="205"/>
      <c r="AU348" s="205"/>
      <c r="AV348" s="205"/>
    </row>
    <row r="349" spans="1:48" ht="14.4" customHeight="1" x14ac:dyDescent="0.3">
      <c r="B349" s="205"/>
      <c r="C349" s="205"/>
      <c r="D349" s="205"/>
      <c r="E349" s="205"/>
      <c r="F349" s="205"/>
      <c r="G349" s="205"/>
      <c r="H349" s="205"/>
      <c r="I349" s="205"/>
      <c r="J349" s="205"/>
      <c r="K349" s="205"/>
      <c r="L349" s="205"/>
      <c r="M349" s="205"/>
      <c r="N349" s="205"/>
      <c r="O349" s="205"/>
      <c r="P349" s="205"/>
      <c r="Q349" s="205"/>
      <c r="R349" s="205"/>
      <c r="S349" s="205"/>
      <c r="T349" s="205"/>
      <c r="U349" s="205"/>
      <c r="V349" s="205"/>
      <c r="W349" s="205"/>
      <c r="X349" s="205"/>
      <c r="Y349" s="205"/>
      <c r="Z349" s="205"/>
      <c r="AA349" s="205"/>
      <c r="AB349" s="205"/>
      <c r="AC349" s="205"/>
      <c r="AD349" s="205"/>
      <c r="AE349" s="205"/>
      <c r="AF349" s="205"/>
      <c r="AG349" s="205"/>
      <c r="AH349" s="205"/>
      <c r="AI349" s="205"/>
      <c r="AJ349" s="205"/>
      <c r="AK349" s="205"/>
      <c r="AL349" s="205"/>
      <c r="AM349" s="205"/>
      <c r="AN349" s="205"/>
      <c r="AO349" s="205"/>
      <c r="AP349" s="205"/>
      <c r="AQ349" s="205"/>
      <c r="AR349" s="205"/>
      <c r="AS349" s="205"/>
      <c r="AT349" s="205"/>
      <c r="AU349" s="205"/>
      <c r="AV349" s="205"/>
    </row>
    <row r="351" spans="1:48" ht="15.6" x14ac:dyDescent="0.3">
      <c r="A351">
        <v>16</v>
      </c>
      <c r="B351" s="207" t="str">
        <f>CONCATENATE("HALLAZGO ",A351)</f>
        <v>HALLAZGO 16</v>
      </c>
      <c r="C351" s="207"/>
      <c r="D351" s="207"/>
      <c r="E351" s="207"/>
      <c r="F351" s="207"/>
      <c r="G351" s="207"/>
      <c r="H351" s="207"/>
      <c r="I351" s="207"/>
      <c r="J351" s="207"/>
      <c r="K351" s="207"/>
      <c r="L351" s="207"/>
      <c r="M351" s="207"/>
      <c r="N351" s="207"/>
      <c r="O351" s="207"/>
      <c r="P351" s="207"/>
      <c r="Q351" s="207"/>
      <c r="R351" s="207"/>
      <c r="S351" s="207"/>
      <c r="T351" s="207"/>
      <c r="U351" s="207"/>
      <c r="V351" s="207"/>
      <c r="W351" s="207"/>
      <c r="X351" s="207"/>
      <c r="Y351" s="207"/>
      <c r="Z351" s="207"/>
      <c r="AA351" s="207"/>
      <c r="AB351" s="207"/>
      <c r="AC351" s="207"/>
      <c r="AD351" s="207"/>
      <c r="AE351" s="207"/>
      <c r="AF351" s="207"/>
      <c r="AG351" s="207"/>
      <c r="AH351" s="207"/>
      <c r="AI351" s="207"/>
      <c r="AJ351" s="207"/>
      <c r="AK351" s="207"/>
      <c r="AL351" s="207"/>
      <c r="AM351" s="207"/>
      <c r="AN351" s="207"/>
      <c r="AO351" s="207"/>
      <c r="AP351" s="207"/>
      <c r="AQ351" s="207"/>
      <c r="AR351" s="207"/>
      <c r="AS351" s="207"/>
      <c r="AT351" s="207"/>
      <c r="AU351" s="207"/>
      <c r="AV351" s="207"/>
    </row>
    <row r="352" spans="1:48" ht="14.4" customHeight="1" x14ac:dyDescent="0.3">
      <c r="B352" s="205" t="str">
        <f>_xlfn.XLOOKUP(Informe!A351,'Hallazgos para informe'!A:A,'Hallazgos para informe'!AN:AN,"",0,1)</f>
        <v/>
      </c>
      <c r="C352" s="205"/>
      <c r="D352" s="205"/>
      <c r="E352" s="205"/>
      <c r="F352" s="205"/>
      <c r="G352" s="205"/>
      <c r="H352" s="205"/>
      <c r="I352" s="205"/>
      <c r="J352" s="205"/>
      <c r="K352" s="205"/>
      <c r="L352" s="205"/>
      <c r="M352" s="205"/>
      <c r="N352" s="205"/>
      <c r="O352" s="205"/>
      <c r="P352" s="205"/>
      <c r="Q352" s="205"/>
      <c r="R352" s="205"/>
      <c r="S352" s="205"/>
      <c r="T352" s="205"/>
      <c r="U352" s="205"/>
      <c r="V352" s="205"/>
      <c r="W352" s="205"/>
      <c r="X352" s="205"/>
      <c r="Y352" s="205"/>
      <c r="Z352" s="205"/>
      <c r="AA352" s="205"/>
      <c r="AB352" s="205"/>
      <c r="AC352" s="205"/>
      <c r="AD352" s="205"/>
      <c r="AE352" s="205"/>
      <c r="AF352" s="205"/>
      <c r="AG352" s="205"/>
      <c r="AH352" s="205"/>
      <c r="AI352" s="205"/>
      <c r="AJ352" s="205"/>
      <c r="AK352" s="205"/>
      <c r="AL352" s="205"/>
      <c r="AM352" s="205"/>
      <c r="AN352" s="205"/>
      <c r="AO352" s="205"/>
      <c r="AP352" s="205"/>
      <c r="AQ352" s="205"/>
      <c r="AR352" s="205"/>
      <c r="AS352" s="205"/>
      <c r="AT352" s="205"/>
      <c r="AU352" s="205"/>
      <c r="AV352" s="205"/>
    </row>
    <row r="353" spans="1:48" ht="14.4" customHeight="1" x14ac:dyDescent="0.3">
      <c r="B353" s="205"/>
      <c r="C353" s="205"/>
      <c r="D353" s="205"/>
      <c r="E353" s="205"/>
      <c r="F353" s="205"/>
      <c r="G353" s="205"/>
      <c r="H353" s="205"/>
      <c r="I353" s="205"/>
      <c r="J353" s="205"/>
      <c r="K353" s="205"/>
      <c r="L353" s="205"/>
      <c r="M353" s="205"/>
      <c r="N353" s="205"/>
      <c r="O353" s="205"/>
      <c r="P353" s="205"/>
      <c r="Q353" s="205"/>
      <c r="R353" s="205"/>
      <c r="S353" s="205"/>
      <c r="T353" s="205"/>
      <c r="U353" s="205"/>
      <c r="V353" s="205"/>
      <c r="W353" s="205"/>
      <c r="X353" s="205"/>
      <c r="Y353" s="205"/>
      <c r="Z353" s="205"/>
      <c r="AA353" s="205"/>
      <c r="AB353" s="205"/>
      <c r="AC353" s="205"/>
      <c r="AD353" s="205"/>
      <c r="AE353" s="205"/>
      <c r="AF353" s="205"/>
      <c r="AG353" s="205"/>
      <c r="AH353" s="205"/>
      <c r="AI353" s="205"/>
      <c r="AJ353" s="205"/>
      <c r="AK353" s="205"/>
      <c r="AL353" s="205"/>
      <c r="AM353" s="205"/>
      <c r="AN353" s="205"/>
      <c r="AO353" s="205"/>
      <c r="AP353" s="205"/>
      <c r="AQ353" s="205"/>
      <c r="AR353" s="205"/>
      <c r="AS353" s="205"/>
      <c r="AT353" s="205"/>
      <c r="AU353" s="205"/>
      <c r="AV353" s="205"/>
    </row>
    <row r="355" spans="1:48" ht="15.6" x14ac:dyDescent="0.3">
      <c r="B355" s="206" t="s">
        <v>1152</v>
      </c>
      <c r="C355" s="206"/>
      <c r="D355" s="206"/>
      <c r="E355" s="206"/>
      <c r="F355" s="206"/>
      <c r="G355" s="206"/>
      <c r="H355" s="206"/>
      <c r="I355" s="206"/>
      <c r="J355" s="206"/>
      <c r="K355" s="206"/>
      <c r="L355" s="206"/>
      <c r="M355" s="206"/>
      <c r="N355" s="206"/>
      <c r="O355" s="206"/>
      <c r="P355" s="206"/>
      <c r="Q355" s="206"/>
      <c r="R355" s="206"/>
      <c r="S355" s="206"/>
      <c r="T355" s="206"/>
      <c r="U355" s="206"/>
      <c r="V355" s="206"/>
      <c r="W355" s="206"/>
      <c r="X355" s="206"/>
      <c r="Y355" s="206"/>
      <c r="Z355" s="206"/>
      <c r="AA355" s="206"/>
      <c r="AB355" s="206"/>
      <c r="AC355" s="206"/>
      <c r="AD355" s="206"/>
      <c r="AE355" s="206"/>
      <c r="AF355" s="206"/>
      <c r="AG355" s="206"/>
      <c r="AH355" s="206"/>
      <c r="AI355" s="206"/>
      <c r="AJ355" s="206"/>
      <c r="AK355" s="206"/>
      <c r="AL355" s="206"/>
      <c r="AM355" s="206"/>
      <c r="AN355" s="206"/>
      <c r="AO355" s="206"/>
      <c r="AP355" s="206"/>
      <c r="AQ355" s="206"/>
      <c r="AR355" s="206"/>
      <c r="AS355" s="206"/>
      <c r="AT355" s="206"/>
      <c r="AU355" s="206"/>
      <c r="AV355" s="206"/>
    </row>
    <row r="356" spans="1:48" ht="14.4" customHeight="1" x14ac:dyDescent="0.3">
      <c r="B356" s="205" t="str">
        <f>_xlfn.XLOOKUP(Informe!A351,'Hallazgos para informe'!A:A,'Hallazgos para informe'!AS:AS,"",0,1)</f>
        <v/>
      </c>
      <c r="C356" s="205"/>
      <c r="D356" s="205"/>
      <c r="E356" s="205"/>
      <c r="F356" s="205"/>
      <c r="G356" s="205"/>
      <c r="H356" s="205"/>
      <c r="I356" s="205"/>
      <c r="J356" s="205"/>
      <c r="K356" s="205"/>
      <c r="L356" s="205"/>
      <c r="M356" s="205"/>
      <c r="N356" s="205"/>
      <c r="O356" s="205"/>
      <c r="P356" s="205"/>
      <c r="Q356" s="205"/>
      <c r="R356" s="205"/>
      <c r="S356" s="205"/>
      <c r="T356" s="205"/>
      <c r="U356" s="205"/>
      <c r="V356" s="205"/>
      <c r="W356" s="205"/>
      <c r="X356" s="205"/>
      <c r="Y356" s="205"/>
      <c r="Z356" s="205"/>
      <c r="AA356" s="205"/>
      <c r="AB356" s="205"/>
      <c r="AC356" s="205"/>
      <c r="AD356" s="205"/>
      <c r="AE356" s="205"/>
      <c r="AF356" s="205"/>
      <c r="AG356" s="205"/>
      <c r="AH356" s="205"/>
      <c r="AI356" s="205"/>
      <c r="AJ356" s="205"/>
      <c r="AK356" s="205"/>
      <c r="AL356" s="205"/>
      <c r="AM356" s="205"/>
      <c r="AN356" s="205"/>
      <c r="AO356" s="205"/>
      <c r="AP356" s="205"/>
      <c r="AQ356" s="205"/>
      <c r="AR356" s="205"/>
      <c r="AS356" s="205"/>
      <c r="AT356" s="205"/>
      <c r="AU356" s="205"/>
      <c r="AV356" s="205"/>
    </row>
    <row r="357" spans="1:48" ht="14.4" customHeight="1" x14ac:dyDescent="0.3">
      <c r="B357" s="205"/>
      <c r="C357" s="205"/>
      <c r="D357" s="205"/>
      <c r="E357" s="205"/>
      <c r="F357" s="205"/>
      <c r="G357" s="205"/>
      <c r="H357" s="205"/>
      <c r="I357" s="205"/>
      <c r="J357" s="205"/>
      <c r="K357" s="205"/>
      <c r="L357" s="205"/>
      <c r="M357" s="205"/>
      <c r="N357" s="205"/>
      <c r="O357" s="205"/>
      <c r="P357" s="205"/>
      <c r="Q357" s="205"/>
      <c r="R357" s="205"/>
      <c r="S357" s="205"/>
      <c r="T357" s="205"/>
      <c r="U357" s="205"/>
      <c r="V357" s="205"/>
      <c r="W357" s="205"/>
      <c r="X357" s="205"/>
      <c r="Y357" s="205"/>
      <c r="Z357" s="205"/>
      <c r="AA357" s="205"/>
      <c r="AB357" s="205"/>
      <c r="AC357" s="205"/>
      <c r="AD357" s="205"/>
      <c r="AE357" s="205"/>
      <c r="AF357" s="205"/>
      <c r="AG357" s="205"/>
      <c r="AH357" s="205"/>
      <c r="AI357" s="205"/>
      <c r="AJ357" s="205"/>
      <c r="AK357" s="205"/>
      <c r="AL357" s="205"/>
      <c r="AM357" s="205"/>
      <c r="AN357" s="205"/>
      <c r="AO357" s="205"/>
      <c r="AP357" s="205"/>
      <c r="AQ357" s="205"/>
      <c r="AR357" s="205"/>
      <c r="AS357" s="205"/>
      <c r="AT357" s="205"/>
      <c r="AU357" s="205"/>
      <c r="AV357" s="205"/>
    </row>
    <row r="359" spans="1:48" ht="15.6" x14ac:dyDescent="0.3">
      <c r="B359" s="206" t="s">
        <v>1602</v>
      </c>
      <c r="C359" s="206"/>
      <c r="D359" s="206"/>
      <c r="E359" s="206"/>
      <c r="F359" s="206"/>
      <c r="G359" s="206"/>
      <c r="H359" s="206"/>
      <c r="I359" s="206"/>
      <c r="J359" s="206"/>
      <c r="K359" s="206"/>
      <c r="L359" s="206"/>
      <c r="M359" s="206"/>
      <c r="N359" s="206"/>
      <c r="O359" s="206"/>
      <c r="P359" s="206"/>
      <c r="Q359" s="206"/>
      <c r="R359" s="206"/>
      <c r="S359" s="206"/>
      <c r="T359" s="206"/>
      <c r="U359" s="206"/>
      <c r="V359" s="206"/>
      <c r="W359" s="206"/>
      <c r="X359" s="206"/>
      <c r="Y359" s="206"/>
      <c r="Z359" s="206"/>
      <c r="AA359" s="206"/>
      <c r="AB359" s="206"/>
      <c r="AC359" s="206"/>
      <c r="AD359" s="206"/>
      <c r="AE359" s="206"/>
      <c r="AF359" s="206"/>
      <c r="AG359" s="206"/>
      <c r="AH359" s="206"/>
      <c r="AI359" s="206"/>
      <c r="AJ359" s="206"/>
      <c r="AK359" s="206"/>
      <c r="AL359" s="206"/>
      <c r="AM359" s="206"/>
      <c r="AN359" s="206"/>
      <c r="AO359" s="206"/>
      <c r="AP359" s="206"/>
      <c r="AQ359" s="206"/>
      <c r="AR359" s="206"/>
      <c r="AS359" s="206"/>
      <c r="AT359" s="206"/>
      <c r="AU359" s="206"/>
      <c r="AV359" s="206"/>
    </row>
    <row r="360" spans="1:48" ht="14.4" customHeight="1" x14ac:dyDescent="0.3">
      <c r="B360" s="205" t="str">
        <f>_xlfn.XLOOKUP(Informe!A351,'Hallazgos para informe'!A:A,'Hallazgos para informe'!AT:AT,"",0,1)</f>
        <v/>
      </c>
      <c r="C360" s="205"/>
      <c r="D360" s="205"/>
      <c r="E360" s="205"/>
      <c r="F360" s="205"/>
      <c r="G360" s="205"/>
      <c r="H360" s="205"/>
      <c r="I360" s="205"/>
      <c r="J360" s="205"/>
      <c r="K360" s="205"/>
      <c r="L360" s="205"/>
      <c r="M360" s="205"/>
      <c r="N360" s="205"/>
      <c r="O360" s="205"/>
      <c r="P360" s="205"/>
      <c r="Q360" s="205"/>
      <c r="R360" s="205"/>
      <c r="S360" s="205"/>
      <c r="T360" s="205"/>
      <c r="U360" s="205"/>
      <c r="V360" s="205"/>
      <c r="W360" s="205"/>
      <c r="X360" s="205"/>
      <c r="Y360" s="205"/>
      <c r="Z360" s="205"/>
      <c r="AA360" s="205"/>
      <c r="AB360" s="205"/>
      <c r="AC360" s="205"/>
      <c r="AD360" s="205"/>
      <c r="AE360" s="205"/>
      <c r="AF360" s="205"/>
      <c r="AG360" s="205"/>
      <c r="AH360" s="205"/>
      <c r="AI360" s="205"/>
      <c r="AJ360" s="205"/>
      <c r="AK360" s="205"/>
      <c r="AL360" s="205"/>
      <c r="AM360" s="205"/>
      <c r="AN360" s="205"/>
      <c r="AO360" s="205"/>
      <c r="AP360" s="205"/>
      <c r="AQ360" s="205"/>
      <c r="AR360" s="205"/>
      <c r="AS360" s="205"/>
      <c r="AT360" s="205"/>
      <c r="AU360" s="205"/>
      <c r="AV360" s="205"/>
    </row>
    <row r="361" spans="1:48" ht="14.4" customHeight="1" x14ac:dyDescent="0.3">
      <c r="B361" s="205"/>
      <c r="C361" s="205"/>
      <c r="D361" s="205"/>
      <c r="E361" s="205"/>
      <c r="F361" s="205"/>
      <c r="G361" s="205"/>
      <c r="H361" s="205"/>
      <c r="I361" s="205"/>
      <c r="J361" s="205"/>
      <c r="K361" s="205"/>
      <c r="L361" s="205"/>
      <c r="M361" s="205"/>
      <c r="N361" s="205"/>
      <c r="O361" s="205"/>
      <c r="P361" s="205"/>
      <c r="Q361" s="205"/>
      <c r="R361" s="205"/>
      <c r="S361" s="205"/>
      <c r="T361" s="205"/>
      <c r="U361" s="205"/>
      <c r="V361" s="205"/>
      <c r="W361" s="205"/>
      <c r="X361" s="205"/>
      <c r="Y361" s="205"/>
      <c r="Z361" s="205"/>
      <c r="AA361" s="205"/>
      <c r="AB361" s="205"/>
      <c r="AC361" s="205"/>
      <c r="AD361" s="205"/>
      <c r="AE361" s="205"/>
      <c r="AF361" s="205"/>
      <c r="AG361" s="205"/>
      <c r="AH361" s="205"/>
      <c r="AI361" s="205"/>
      <c r="AJ361" s="205"/>
      <c r="AK361" s="205"/>
      <c r="AL361" s="205"/>
      <c r="AM361" s="205"/>
      <c r="AN361" s="205"/>
      <c r="AO361" s="205"/>
      <c r="AP361" s="205"/>
      <c r="AQ361" s="205"/>
      <c r="AR361" s="205"/>
      <c r="AS361" s="205"/>
      <c r="AT361" s="205"/>
      <c r="AU361" s="205"/>
      <c r="AV361" s="205"/>
    </row>
    <row r="363" spans="1:48" ht="15.6" x14ac:dyDescent="0.3">
      <c r="B363" s="206" t="s">
        <v>1603</v>
      </c>
      <c r="C363" s="206"/>
      <c r="D363" s="206"/>
      <c r="E363" s="206"/>
      <c r="F363" s="206"/>
      <c r="G363" s="206"/>
      <c r="H363" s="206"/>
      <c r="I363" s="206"/>
      <c r="J363" s="206"/>
      <c r="K363" s="206"/>
      <c r="L363" s="206"/>
      <c r="M363" s="206"/>
      <c r="N363" s="206"/>
      <c r="O363" s="206"/>
      <c r="P363" s="206"/>
      <c r="Q363" s="206"/>
      <c r="R363" s="206"/>
      <c r="S363" s="206"/>
      <c r="T363" s="206"/>
      <c r="U363" s="206"/>
      <c r="V363" s="206"/>
      <c r="W363" s="206"/>
      <c r="X363" s="206"/>
      <c r="Y363" s="206"/>
      <c r="Z363" s="206"/>
      <c r="AA363" s="206"/>
      <c r="AB363" s="206"/>
      <c r="AC363" s="206"/>
      <c r="AD363" s="206"/>
      <c r="AE363" s="206"/>
      <c r="AF363" s="206"/>
      <c r="AG363" s="206"/>
      <c r="AH363" s="206"/>
      <c r="AI363" s="206"/>
      <c r="AJ363" s="206"/>
      <c r="AK363" s="206"/>
      <c r="AL363" s="206"/>
      <c r="AM363" s="206"/>
      <c r="AN363" s="206"/>
      <c r="AO363" s="206"/>
      <c r="AP363" s="206"/>
      <c r="AQ363" s="206"/>
      <c r="AR363" s="206"/>
      <c r="AS363" s="206"/>
      <c r="AT363" s="206"/>
      <c r="AU363" s="206"/>
      <c r="AV363" s="206"/>
    </row>
    <row r="364" spans="1:48" ht="14.4" customHeight="1" x14ac:dyDescent="0.3">
      <c r="B364" s="205" t="str">
        <f>_xlfn.XLOOKUP(Informe!A351,'Hallazgos para informe'!A:A,'Hallazgos para informe'!AU:AU,"",0,1)</f>
        <v/>
      </c>
      <c r="C364" s="205"/>
      <c r="D364" s="205"/>
      <c r="E364" s="205"/>
      <c r="F364" s="205"/>
      <c r="G364" s="205"/>
      <c r="H364" s="205"/>
      <c r="I364" s="205"/>
      <c r="J364" s="205"/>
      <c r="K364" s="205"/>
      <c r="L364" s="205"/>
      <c r="M364" s="205"/>
      <c r="N364" s="205"/>
      <c r="O364" s="205"/>
      <c r="P364" s="205"/>
      <c r="Q364" s="205"/>
      <c r="R364" s="205"/>
      <c r="S364" s="205"/>
      <c r="T364" s="205"/>
      <c r="U364" s="205"/>
      <c r="V364" s="205"/>
      <c r="W364" s="205"/>
      <c r="X364" s="205"/>
      <c r="Y364" s="205"/>
      <c r="Z364" s="205"/>
      <c r="AA364" s="205"/>
      <c r="AB364" s="205"/>
      <c r="AC364" s="205"/>
      <c r="AD364" s="205"/>
      <c r="AE364" s="205"/>
      <c r="AF364" s="205"/>
      <c r="AG364" s="205"/>
      <c r="AH364" s="205"/>
      <c r="AI364" s="205"/>
      <c r="AJ364" s="205"/>
      <c r="AK364" s="205"/>
      <c r="AL364" s="205"/>
      <c r="AM364" s="205"/>
      <c r="AN364" s="205"/>
      <c r="AO364" s="205"/>
      <c r="AP364" s="205"/>
      <c r="AQ364" s="205"/>
      <c r="AR364" s="205"/>
      <c r="AS364" s="205"/>
      <c r="AT364" s="205"/>
      <c r="AU364" s="205"/>
      <c r="AV364" s="205"/>
    </row>
    <row r="365" spans="1:48" ht="14.4" customHeight="1" x14ac:dyDescent="0.3">
      <c r="B365" s="205"/>
      <c r="C365" s="205"/>
      <c r="D365" s="205"/>
      <c r="E365" s="205"/>
      <c r="F365" s="205"/>
      <c r="G365" s="205"/>
      <c r="H365" s="205"/>
      <c r="I365" s="205"/>
      <c r="J365" s="205"/>
      <c r="K365" s="205"/>
      <c r="L365" s="205"/>
      <c r="M365" s="205"/>
      <c r="N365" s="205"/>
      <c r="O365" s="205"/>
      <c r="P365" s="205"/>
      <c r="Q365" s="205"/>
      <c r="R365" s="205"/>
      <c r="S365" s="205"/>
      <c r="T365" s="205"/>
      <c r="U365" s="205"/>
      <c r="V365" s="205"/>
      <c r="W365" s="205"/>
      <c r="X365" s="205"/>
      <c r="Y365" s="205"/>
      <c r="Z365" s="205"/>
      <c r="AA365" s="205"/>
      <c r="AB365" s="205"/>
      <c r="AC365" s="205"/>
      <c r="AD365" s="205"/>
      <c r="AE365" s="205"/>
      <c r="AF365" s="205"/>
      <c r="AG365" s="205"/>
      <c r="AH365" s="205"/>
      <c r="AI365" s="205"/>
      <c r="AJ365" s="205"/>
      <c r="AK365" s="205"/>
      <c r="AL365" s="205"/>
      <c r="AM365" s="205"/>
      <c r="AN365" s="205"/>
      <c r="AO365" s="205"/>
      <c r="AP365" s="205"/>
      <c r="AQ365" s="205"/>
      <c r="AR365" s="205"/>
      <c r="AS365" s="205"/>
      <c r="AT365" s="205"/>
      <c r="AU365" s="205"/>
      <c r="AV365" s="205"/>
    </row>
    <row r="367" spans="1:48" ht="15.6" x14ac:dyDescent="0.3">
      <c r="A367">
        <v>17</v>
      </c>
      <c r="B367" s="207" t="str">
        <f>CONCATENATE("HALLAZGO ",A367)</f>
        <v>HALLAZGO 17</v>
      </c>
      <c r="C367" s="207"/>
      <c r="D367" s="207"/>
      <c r="E367" s="207"/>
      <c r="F367" s="207"/>
      <c r="G367" s="207"/>
      <c r="H367" s="207"/>
      <c r="I367" s="207"/>
      <c r="J367" s="207"/>
      <c r="K367" s="207"/>
      <c r="L367" s="207"/>
      <c r="M367" s="207"/>
      <c r="N367" s="207"/>
      <c r="O367" s="207"/>
      <c r="P367" s="207"/>
      <c r="Q367" s="207"/>
      <c r="R367" s="207"/>
      <c r="S367" s="207"/>
      <c r="T367" s="207"/>
      <c r="U367" s="207"/>
      <c r="V367" s="207"/>
      <c r="W367" s="207"/>
      <c r="X367" s="207"/>
      <c r="Y367" s="207"/>
      <c r="Z367" s="207"/>
      <c r="AA367" s="207"/>
      <c r="AB367" s="207"/>
      <c r="AC367" s="207"/>
      <c r="AD367" s="207"/>
      <c r="AE367" s="207"/>
      <c r="AF367" s="207"/>
      <c r="AG367" s="207"/>
      <c r="AH367" s="207"/>
      <c r="AI367" s="207"/>
      <c r="AJ367" s="207"/>
      <c r="AK367" s="207"/>
      <c r="AL367" s="207"/>
      <c r="AM367" s="207"/>
      <c r="AN367" s="207"/>
      <c r="AO367" s="207"/>
      <c r="AP367" s="207"/>
      <c r="AQ367" s="207"/>
      <c r="AR367" s="207"/>
      <c r="AS367" s="207"/>
      <c r="AT367" s="207"/>
      <c r="AU367" s="207"/>
      <c r="AV367" s="207"/>
    </row>
    <row r="368" spans="1:48" ht="14.4" customHeight="1" x14ac:dyDescent="0.3">
      <c r="B368" s="205" t="str">
        <f>_xlfn.XLOOKUP(Informe!A367,'Hallazgos para informe'!A:A,'Hallazgos para informe'!AN:AN,"",0,1)</f>
        <v/>
      </c>
      <c r="C368" s="205"/>
      <c r="D368" s="205"/>
      <c r="E368" s="205"/>
      <c r="F368" s="205"/>
      <c r="G368" s="205"/>
      <c r="H368" s="205"/>
      <c r="I368" s="205"/>
      <c r="J368" s="205"/>
      <c r="K368" s="205"/>
      <c r="L368" s="205"/>
      <c r="M368" s="205"/>
      <c r="N368" s="205"/>
      <c r="O368" s="205"/>
      <c r="P368" s="205"/>
      <c r="Q368" s="205"/>
      <c r="R368" s="205"/>
      <c r="S368" s="205"/>
      <c r="T368" s="205"/>
      <c r="U368" s="205"/>
      <c r="V368" s="205"/>
      <c r="W368" s="205"/>
      <c r="X368" s="205"/>
      <c r="Y368" s="205"/>
      <c r="Z368" s="205"/>
      <c r="AA368" s="205"/>
      <c r="AB368" s="205"/>
      <c r="AC368" s="205"/>
      <c r="AD368" s="205"/>
      <c r="AE368" s="205"/>
      <c r="AF368" s="205"/>
      <c r="AG368" s="205"/>
      <c r="AH368" s="205"/>
      <c r="AI368" s="205"/>
      <c r="AJ368" s="205"/>
      <c r="AK368" s="205"/>
      <c r="AL368" s="205"/>
      <c r="AM368" s="205"/>
      <c r="AN368" s="205"/>
      <c r="AO368" s="205"/>
      <c r="AP368" s="205"/>
      <c r="AQ368" s="205"/>
      <c r="AR368" s="205"/>
      <c r="AS368" s="205"/>
      <c r="AT368" s="205"/>
      <c r="AU368" s="205"/>
      <c r="AV368" s="205"/>
    </row>
    <row r="369" spans="1:48" ht="14.4" customHeight="1" x14ac:dyDescent="0.3">
      <c r="B369" s="205"/>
      <c r="C369" s="205"/>
      <c r="D369" s="205"/>
      <c r="E369" s="205"/>
      <c r="F369" s="205"/>
      <c r="G369" s="205"/>
      <c r="H369" s="205"/>
      <c r="I369" s="205"/>
      <c r="J369" s="205"/>
      <c r="K369" s="205"/>
      <c r="L369" s="205"/>
      <c r="M369" s="205"/>
      <c r="N369" s="205"/>
      <c r="O369" s="205"/>
      <c r="P369" s="205"/>
      <c r="Q369" s="205"/>
      <c r="R369" s="205"/>
      <c r="S369" s="205"/>
      <c r="T369" s="205"/>
      <c r="U369" s="205"/>
      <c r="V369" s="205"/>
      <c r="W369" s="205"/>
      <c r="X369" s="205"/>
      <c r="Y369" s="205"/>
      <c r="Z369" s="205"/>
      <c r="AA369" s="205"/>
      <c r="AB369" s="205"/>
      <c r="AC369" s="205"/>
      <c r="AD369" s="205"/>
      <c r="AE369" s="205"/>
      <c r="AF369" s="205"/>
      <c r="AG369" s="205"/>
      <c r="AH369" s="205"/>
      <c r="AI369" s="205"/>
      <c r="AJ369" s="205"/>
      <c r="AK369" s="205"/>
      <c r="AL369" s="205"/>
      <c r="AM369" s="205"/>
      <c r="AN369" s="205"/>
      <c r="AO369" s="205"/>
      <c r="AP369" s="205"/>
      <c r="AQ369" s="205"/>
      <c r="AR369" s="205"/>
      <c r="AS369" s="205"/>
      <c r="AT369" s="205"/>
      <c r="AU369" s="205"/>
      <c r="AV369" s="205"/>
    </row>
    <row r="371" spans="1:48" ht="15.6" x14ac:dyDescent="0.3">
      <c r="B371" s="206" t="s">
        <v>1152</v>
      </c>
      <c r="C371" s="206"/>
      <c r="D371" s="206"/>
      <c r="E371" s="206"/>
      <c r="F371" s="206"/>
      <c r="G371" s="206"/>
      <c r="H371" s="206"/>
      <c r="I371" s="206"/>
      <c r="J371" s="206"/>
      <c r="K371" s="206"/>
      <c r="L371" s="206"/>
      <c r="M371" s="206"/>
      <c r="N371" s="206"/>
      <c r="O371" s="206"/>
      <c r="P371" s="206"/>
      <c r="Q371" s="206"/>
      <c r="R371" s="206"/>
      <c r="S371" s="206"/>
      <c r="T371" s="206"/>
      <c r="U371" s="206"/>
      <c r="V371" s="206"/>
      <c r="W371" s="206"/>
      <c r="X371" s="206"/>
      <c r="Y371" s="206"/>
      <c r="Z371" s="206"/>
      <c r="AA371" s="206"/>
      <c r="AB371" s="206"/>
      <c r="AC371" s="206"/>
      <c r="AD371" s="206"/>
      <c r="AE371" s="206"/>
      <c r="AF371" s="206"/>
      <c r="AG371" s="206"/>
      <c r="AH371" s="206"/>
      <c r="AI371" s="206"/>
      <c r="AJ371" s="206"/>
      <c r="AK371" s="206"/>
      <c r="AL371" s="206"/>
      <c r="AM371" s="206"/>
      <c r="AN371" s="206"/>
      <c r="AO371" s="206"/>
      <c r="AP371" s="206"/>
      <c r="AQ371" s="206"/>
      <c r="AR371" s="206"/>
      <c r="AS371" s="206"/>
      <c r="AT371" s="206"/>
      <c r="AU371" s="206"/>
      <c r="AV371" s="206"/>
    </row>
    <row r="372" spans="1:48" ht="14.4" customHeight="1" x14ac:dyDescent="0.3">
      <c r="B372" s="205" t="str">
        <f>_xlfn.XLOOKUP(Informe!A367,'Hallazgos para informe'!A:A,'Hallazgos para informe'!AS:AS,"",0,1)</f>
        <v/>
      </c>
      <c r="C372" s="205"/>
      <c r="D372" s="205"/>
      <c r="E372" s="205"/>
      <c r="F372" s="205"/>
      <c r="G372" s="205"/>
      <c r="H372" s="205"/>
      <c r="I372" s="205"/>
      <c r="J372" s="205"/>
      <c r="K372" s="205"/>
      <c r="L372" s="205"/>
      <c r="M372" s="205"/>
      <c r="N372" s="205"/>
      <c r="O372" s="205"/>
      <c r="P372" s="205"/>
      <c r="Q372" s="205"/>
      <c r="R372" s="205"/>
      <c r="S372" s="205"/>
      <c r="T372" s="205"/>
      <c r="U372" s="205"/>
      <c r="V372" s="205"/>
      <c r="W372" s="205"/>
      <c r="X372" s="205"/>
      <c r="Y372" s="205"/>
      <c r="Z372" s="205"/>
      <c r="AA372" s="205"/>
      <c r="AB372" s="205"/>
      <c r="AC372" s="205"/>
      <c r="AD372" s="205"/>
      <c r="AE372" s="205"/>
      <c r="AF372" s="205"/>
      <c r="AG372" s="205"/>
      <c r="AH372" s="205"/>
      <c r="AI372" s="205"/>
      <c r="AJ372" s="205"/>
      <c r="AK372" s="205"/>
      <c r="AL372" s="205"/>
      <c r="AM372" s="205"/>
      <c r="AN372" s="205"/>
      <c r="AO372" s="205"/>
      <c r="AP372" s="205"/>
      <c r="AQ372" s="205"/>
      <c r="AR372" s="205"/>
      <c r="AS372" s="205"/>
      <c r="AT372" s="205"/>
      <c r="AU372" s="205"/>
      <c r="AV372" s="205"/>
    </row>
    <row r="373" spans="1:48" ht="14.4" customHeight="1" x14ac:dyDescent="0.3">
      <c r="B373" s="205"/>
      <c r="C373" s="205"/>
      <c r="D373" s="205"/>
      <c r="E373" s="205"/>
      <c r="F373" s="205"/>
      <c r="G373" s="205"/>
      <c r="H373" s="205"/>
      <c r="I373" s="205"/>
      <c r="J373" s="205"/>
      <c r="K373" s="205"/>
      <c r="L373" s="205"/>
      <c r="M373" s="205"/>
      <c r="N373" s="205"/>
      <c r="O373" s="205"/>
      <c r="P373" s="205"/>
      <c r="Q373" s="205"/>
      <c r="R373" s="205"/>
      <c r="S373" s="205"/>
      <c r="T373" s="205"/>
      <c r="U373" s="205"/>
      <c r="V373" s="205"/>
      <c r="W373" s="205"/>
      <c r="X373" s="205"/>
      <c r="Y373" s="205"/>
      <c r="Z373" s="205"/>
      <c r="AA373" s="205"/>
      <c r="AB373" s="205"/>
      <c r="AC373" s="205"/>
      <c r="AD373" s="205"/>
      <c r="AE373" s="205"/>
      <c r="AF373" s="205"/>
      <c r="AG373" s="205"/>
      <c r="AH373" s="205"/>
      <c r="AI373" s="205"/>
      <c r="AJ373" s="205"/>
      <c r="AK373" s="205"/>
      <c r="AL373" s="205"/>
      <c r="AM373" s="205"/>
      <c r="AN373" s="205"/>
      <c r="AO373" s="205"/>
      <c r="AP373" s="205"/>
      <c r="AQ373" s="205"/>
      <c r="AR373" s="205"/>
      <c r="AS373" s="205"/>
      <c r="AT373" s="205"/>
      <c r="AU373" s="205"/>
      <c r="AV373" s="205"/>
    </row>
    <row r="375" spans="1:48" ht="15.6" x14ac:dyDescent="0.3">
      <c r="B375" s="206" t="s">
        <v>1602</v>
      </c>
      <c r="C375" s="206"/>
      <c r="D375" s="206"/>
      <c r="E375" s="206"/>
      <c r="F375" s="206"/>
      <c r="G375" s="206"/>
      <c r="H375" s="206"/>
      <c r="I375" s="206"/>
      <c r="J375" s="206"/>
      <c r="K375" s="206"/>
      <c r="L375" s="206"/>
      <c r="M375" s="206"/>
      <c r="N375" s="206"/>
      <c r="O375" s="206"/>
      <c r="P375" s="206"/>
      <c r="Q375" s="206"/>
      <c r="R375" s="206"/>
      <c r="S375" s="206"/>
      <c r="T375" s="206"/>
      <c r="U375" s="206"/>
      <c r="V375" s="206"/>
      <c r="W375" s="206"/>
      <c r="X375" s="206"/>
      <c r="Y375" s="206"/>
      <c r="Z375" s="206"/>
      <c r="AA375" s="206"/>
      <c r="AB375" s="206"/>
      <c r="AC375" s="206"/>
      <c r="AD375" s="206"/>
      <c r="AE375" s="206"/>
      <c r="AF375" s="206"/>
      <c r="AG375" s="206"/>
      <c r="AH375" s="206"/>
      <c r="AI375" s="206"/>
      <c r="AJ375" s="206"/>
      <c r="AK375" s="206"/>
      <c r="AL375" s="206"/>
      <c r="AM375" s="206"/>
      <c r="AN375" s="206"/>
      <c r="AO375" s="206"/>
      <c r="AP375" s="206"/>
      <c r="AQ375" s="206"/>
      <c r="AR375" s="206"/>
      <c r="AS375" s="206"/>
      <c r="AT375" s="206"/>
      <c r="AU375" s="206"/>
      <c r="AV375" s="206"/>
    </row>
    <row r="376" spans="1:48" ht="14.4" customHeight="1" x14ac:dyDescent="0.3">
      <c r="B376" s="205" t="str">
        <f>_xlfn.XLOOKUP(Informe!A367,'Hallazgos para informe'!A:A,'Hallazgos para informe'!AT:AT,"",0,1)</f>
        <v/>
      </c>
      <c r="C376" s="205"/>
      <c r="D376" s="205"/>
      <c r="E376" s="205"/>
      <c r="F376" s="205"/>
      <c r="G376" s="205"/>
      <c r="H376" s="205"/>
      <c r="I376" s="205"/>
      <c r="J376" s="205"/>
      <c r="K376" s="205"/>
      <c r="L376" s="205"/>
      <c r="M376" s="205"/>
      <c r="N376" s="205"/>
      <c r="O376" s="205"/>
      <c r="P376" s="205"/>
      <c r="Q376" s="205"/>
      <c r="R376" s="205"/>
      <c r="S376" s="205"/>
      <c r="T376" s="205"/>
      <c r="U376" s="205"/>
      <c r="V376" s="205"/>
      <c r="W376" s="205"/>
      <c r="X376" s="205"/>
      <c r="Y376" s="205"/>
      <c r="Z376" s="205"/>
      <c r="AA376" s="205"/>
      <c r="AB376" s="205"/>
      <c r="AC376" s="205"/>
      <c r="AD376" s="205"/>
      <c r="AE376" s="205"/>
      <c r="AF376" s="205"/>
      <c r="AG376" s="205"/>
      <c r="AH376" s="205"/>
      <c r="AI376" s="205"/>
      <c r="AJ376" s="205"/>
      <c r="AK376" s="205"/>
      <c r="AL376" s="205"/>
      <c r="AM376" s="205"/>
      <c r="AN376" s="205"/>
      <c r="AO376" s="205"/>
      <c r="AP376" s="205"/>
      <c r="AQ376" s="205"/>
      <c r="AR376" s="205"/>
      <c r="AS376" s="205"/>
      <c r="AT376" s="205"/>
      <c r="AU376" s="205"/>
      <c r="AV376" s="205"/>
    </row>
    <row r="377" spans="1:48" ht="14.4" customHeight="1" x14ac:dyDescent="0.3">
      <c r="B377" s="205"/>
      <c r="C377" s="205"/>
      <c r="D377" s="205"/>
      <c r="E377" s="205"/>
      <c r="F377" s="205"/>
      <c r="G377" s="205"/>
      <c r="H377" s="205"/>
      <c r="I377" s="205"/>
      <c r="J377" s="205"/>
      <c r="K377" s="205"/>
      <c r="L377" s="205"/>
      <c r="M377" s="205"/>
      <c r="N377" s="205"/>
      <c r="O377" s="205"/>
      <c r="P377" s="205"/>
      <c r="Q377" s="205"/>
      <c r="R377" s="205"/>
      <c r="S377" s="205"/>
      <c r="T377" s="205"/>
      <c r="U377" s="205"/>
      <c r="V377" s="205"/>
      <c r="W377" s="205"/>
      <c r="X377" s="205"/>
      <c r="Y377" s="205"/>
      <c r="Z377" s="205"/>
      <c r="AA377" s="205"/>
      <c r="AB377" s="205"/>
      <c r="AC377" s="205"/>
      <c r="AD377" s="205"/>
      <c r="AE377" s="205"/>
      <c r="AF377" s="205"/>
      <c r="AG377" s="205"/>
      <c r="AH377" s="205"/>
      <c r="AI377" s="205"/>
      <c r="AJ377" s="205"/>
      <c r="AK377" s="205"/>
      <c r="AL377" s="205"/>
      <c r="AM377" s="205"/>
      <c r="AN377" s="205"/>
      <c r="AO377" s="205"/>
      <c r="AP377" s="205"/>
      <c r="AQ377" s="205"/>
      <c r="AR377" s="205"/>
      <c r="AS377" s="205"/>
      <c r="AT377" s="205"/>
      <c r="AU377" s="205"/>
      <c r="AV377" s="205"/>
    </row>
    <row r="379" spans="1:48" ht="15.6" x14ac:dyDescent="0.3">
      <c r="B379" s="206" t="s">
        <v>1603</v>
      </c>
      <c r="C379" s="206"/>
      <c r="D379" s="206"/>
      <c r="E379" s="206"/>
      <c r="F379" s="206"/>
      <c r="G379" s="206"/>
      <c r="H379" s="206"/>
      <c r="I379" s="206"/>
      <c r="J379" s="206"/>
      <c r="K379" s="206"/>
      <c r="L379" s="206"/>
      <c r="M379" s="206"/>
      <c r="N379" s="206"/>
      <c r="O379" s="206"/>
      <c r="P379" s="206"/>
      <c r="Q379" s="206"/>
      <c r="R379" s="206"/>
      <c r="S379" s="206"/>
      <c r="T379" s="206"/>
      <c r="U379" s="206"/>
      <c r="V379" s="206"/>
      <c r="W379" s="206"/>
      <c r="X379" s="206"/>
      <c r="Y379" s="206"/>
      <c r="Z379" s="206"/>
      <c r="AA379" s="206"/>
      <c r="AB379" s="206"/>
      <c r="AC379" s="206"/>
      <c r="AD379" s="206"/>
      <c r="AE379" s="206"/>
      <c r="AF379" s="206"/>
      <c r="AG379" s="206"/>
      <c r="AH379" s="206"/>
      <c r="AI379" s="206"/>
      <c r="AJ379" s="206"/>
      <c r="AK379" s="206"/>
      <c r="AL379" s="206"/>
      <c r="AM379" s="206"/>
      <c r="AN379" s="206"/>
      <c r="AO379" s="206"/>
      <c r="AP379" s="206"/>
      <c r="AQ379" s="206"/>
      <c r="AR379" s="206"/>
      <c r="AS379" s="206"/>
      <c r="AT379" s="206"/>
      <c r="AU379" s="206"/>
      <c r="AV379" s="206"/>
    </row>
    <row r="380" spans="1:48" ht="14.4" customHeight="1" x14ac:dyDescent="0.3">
      <c r="B380" s="205" t="str">
        <f>_xlfn.XLOOKUP(Informe!A367,'Hallazgos para informe'!A:A,'Hallazgos para informe'!AU:AU,"",0,1)</f>
        <v/>
      </c>
      <c r="C380" s="205"/>
      <c r="D380" s="205"/>
      <c r="E380" s="205"/>
      <c r="F380" s="205"/>
      <c r="G380" s="205"/>
      <c r="H380" s="205"/>
      <c r="I380" s="205"/>
      <c r="J380" s="205"/>
      <c r="K380" s="205"/>
      <c r="L380" s="205"/>
      <c r="M380" s="205"/>
      <c r="N380" s="205"/>
      <c r="O380" s="205"/>
      <c r="P380" s="205"/>
      <c r="Q380" s="205"/>
      <c r="R380" s="205"/>
      <c r="S380" s="205"/>
      <c r="T380" s="205"/>
      <c r="U380" s="205"/>
      <c r="V380" s="205"/>
      <c r="W380" s="205"/>
      <c r="X380" s="205"/>
      <c r="Y380" s="205"/>
      <c r="Z380" s="205"/>
      <c r="AA380" s="205"/>
      <c r="AB380" s="205"/>
      <c r="AC380" s="205"/>
      <c r="AD380" s="205"/>
      <c r="AE380" s="205"/>
      <c r="AF380" s="205"/>
      <c r="AG380" s="205"/>
      <c r="AH380" s="205"/>
      <c r="AI380" s="205"/>
      <c r="AJ380" s="205"/>
      <c r="AK380" s="205"/>
      <c r="AL380" s="205"/>
      <c r="AM380" s="205"/>
      <c r="AN380" s="205"/>
      <c r="AO380" s="205"/>
      <c r="AP380" s="205"/>
      <c r="AQ380" s="205"/>
      <c r="AR380" s="205"/>
      <c r="AS380" s="205"/>
      <c r="AT380" s="205"/>
      <c r="AU380" s="205"/>
      <c r="AV380" s="205"/>
    </row>
    <row r="381" spans="1:48" ht="14.4" customHeight="1" x14ac:dyDescent="0.3">
      <c r="B381" s="205"/>
      <c r="C381" s="205"/>
      <c r="D381" s="205"/>
      <c r="E381" s="205"/>
      <c r="F381" s="205"/>
      <c r="G381" s="205"/>
      <c r="H381" s="205"/>
      <c r="I381" s="205"/>
      <c r="J381" s="205"/>
      <c r="K381" s="205"/>
      <c r="L381" s="205"/>
      <c r="M381" s="205"/>
      <c r="N381" s="205"/>
      <c r="O381" s="205"/>
      <c r="P381" s="205"/>
      <c r="Q381" s="205"/>
      <c r="R381" s="205"/>
      <c r="S381" s="205"/>
      <c r="T381" s="205"/>
      <c r="U381" s="205"/>
      <c r="V381" s="205"/>
      <c r="W381" s="205"/>
      <c r="X381" s="205"/>
      <c r="Y381" s="205"/>
      <c r="Z381" s="205"/>
      <c r="AA381" s="205"/>
      <c r="AB381" s="205"/>
      <c r="AC381" s="205"/>
      <c r="AD381" s="205"/>
      <c r="AE381" s="205"/>
      <c r="AF381" s="205"/>
      <c r="AG381" s="205"/>
      <c r="AH381" s="205"/>
      <c r="AI381" s="205"/>
      <c r="AJ381" s="205"/>
      <c r="AK381" s="205"/>
      <c r="AL381" s="205"/>
      <c r="AM381" s="205"/>
      <c r="AN381" s="205"/>
      <c r="AO381" s="205"/>
      <c r="AP381" s="205"/>
      <c r="AQ381" s="205"/>
      <c r="AR381" s="205"/>
      <c r="AS381" s="205"/>
      <c r="AT381" s="205"/>
      <c r="AU381" s="205"/>
      <c r="AV381" s="205"/>
    </row>
    <row r="383" spans="1:48" ht="15.6" x14ac:dyDescent="0.3">
      <c r="A383">
        <v>18</v>
      </c>
      <c r="B383" s="207" t="str">
        <f>CONCATENATE("HALLAZGO ",A383)</f>
        <v>HALLAZGO 18</v>
      </c>
      <c r="C383" s="207"/>
      <c r="D383" s="207"/>
      <c r="E383" s="207"/>
      <c r="F383" s="207"/>
      <c r="G383" s="207"/>
      <c r="H383" s="207"/>
      <c r="I383" s="207"/>
      <c r="J383" s="207"/>
      <c r="K383" s="207"/>
      <c r="L383" s="207"/>
      <c r="M383" s="207"/>
      <c r="N383" s="207"/>
      <c r="O383" s="207"/>
      <c r="P383" s="207"/>
      <c r="Q383" s="207"/>
      <c r="R383" s="207"/>
      <c r="S383" s="207"/>
      <c r="T383" s="207"/>
      <c r="U383" s="207"/>
      <c r="V383" s="207"/>
      <c r="W383" s="207"/>
      <c r="X383" s="207"/>
      <c r="Y383" s="207"/>
      <c r="Z383" s="207"/>
      <c r="AA383" s="207"/>
      <c r="AB383" s="207"/>
      <c r="AC383" s="207"/>
      <c r="AD383" s="207"/>
      <c r="AE383" s="207"/>
      <c r="AF383" s="207"/>
      <c r="AG383" s="207"/>
      <c r="AH383" s="207"/>
      <c r="AI383" s="207"/>
      <c r="AJ383" s="207"/>
      <c r="AK383" s="207"/>
      <c r="AL383" s="207"/>
      <c r="AM383" s="207"/>
      <c r="AN383" s="207"/>
      <c r="AO383" s="207"/>
      <c r="AP383" s="207"/>
      <c r="AQ383" s="207"/>
      <c r="AR383" s="207"/>
      <c r="AS383" s="207"/>
      <c r="AT383" s="207"/>
      <c r="AU383" s="207"/>
      <c r="AV383" s="207"/>
    </row>
    <row r="384" spans="1:48" ht="14.4" customHeight="1" x14ac:dyDescent="0.3">
      <c r="B384" s="205" t="str">
        <f>_xlfn.XLOOKUP(Informe!A383,'Hallazgos para informe'!A:A,'Hallazgos para informe'!AN:AN,"",0,1)</f>
        <v/>
      </c>
      <c r="C384" s="205"/>
      <c r="D384" s="205"/>
      <c r="E384" s="205"/>
      <c r="F384" s="205"/>
      <c r="G384" s="205"/>
      <c r="H384" s="205"/>
      <c r="I384" s="205"/>
      <c r="J384" s="205"/>
      <c r="K384" s="205"/>
      <c r="L384" s="205"/>
      <c r="M384" s="205"/>
      <c r="N384" s="205"/>
      <c r="O384" s="205"/>
      <c r="P384" s="205"/>
      <c r="Q384" s="205"/>
      <c r="R384" s="205"/>
      <c r="S384" s="205"/>
      <c r="T384" s="205"/>
      <c r="U384" s="205"/>
      <c r="V384" s="205"/>
      <c r="W384" s="205"/>
      <c r="X384" s="205"/>
      <c r="Y384" s="205"/>
      <c r="Z384" s="205"/>
      <c r="AA384" s="205"/>
      <c r="AB384" s="205"/>
      <c r="AC384" s="205"/>
      <c r="AD384" s="205"/>
      <c r="AE384" s="205"/>
      <c r="AF384" s="205"/>
      <c r="AG384" s="205"/>
      <c r="AH384" s="205"/>
      <c r="AI384" s="205"/>
      <c r="AJ384" s="205"/>
      <c r="AK384" s="205"/>
      <c r="AL384" s="205"/>
      <c r="AM384" s="205"/>
      <c r="AN384" s="205"/>
      <c r="AO384" s="205"/>
      <c r="AP384" s="205"/>
      <c r="AQ384" s="205"/>
      <c r="AR384" s="205"/>
      <c r="AS384" s="205"/>
      <c r="AT384" s="205"/>
      <c r="AU384" s="205"/>
      <c r="AV384" s="205"/>
    </row>
    <row r="385" spans="1:48" ht="14.4" customHeight="1" x14ac:dyDescent="0.3">
      <c r="B385" s="205"/>
      <c r="C385" s="205"/>
      <c r="D385" s="205"/>
      <c r="E385" s="205"/>
      <c r="F385" s="205"/>
      <c r="G385" s="205"/>
      <c r="H385" s="205"/>
      <c r="I385" s="205"/>
      <c r="J385" s="205"/>
      <c r="K385" s="205"/>
      <c r="L385" s="205"/>
      <c r="M385" s="205"/>
      <c r="N385" s="205"/>
      <c r="O385" s="205"/>
      <c r="P385" s="205"/>
      <c r="Q385" s="205"/>
      <c r="R385" s="205"/>
      <c r="S385" s="205"/>
      <c r="T385" s="205"/>
      <c r="U385" s="205"/>
      <c r="V385" s="205"/>
      <c r="W385" s="205"/>
      <c r="X385" s="205"/>
      <c r="Y385" s="205"/>
      <c r="Z385" s="205"/>
      <c r="AA385" s="205"/>
      <c r="AB385" s="205"/>
      <c r="AC385" s="205"/>
      <c r="AD385" s="205"/>
      <c r="AE385" s="205"/>
      <c r="AF385" s="205"/>
      <c r="AG385" s="205"/>
      <c r="AH385" s="205"/>
      <c r="AI385" s="205"/>
      <c r="AJ385" s="205"/>
      <c r="AK385" s="205"/>
      <c r="AL385" s="205"/>
      <c r="AM385" s="205"/>
      <c r="AN385" s="205"/>
      <c r="AO385" s="205"/>
      <c r="AP385" s="205"/>
      <c r="AQ385" s="205"/>
      <c r="AR385" s="205"/>
      <c r="AS385" s="205"/>
      <c r="AT385" s="205"/>
      <c r="AU385" s="205"/>
      <c r="AV385" s="205"/>
    </row>
    <row r="387" spans="1:48" ht="15.6" x14ac:dyDescent="0.3">
      <c r="B387" s="206" t="s">
        <v>1152</v>
      </c>
      <c r="C387" s="206"/>
      <c r="D387" s="206"/>
      <c r="E387" s="206"/>
      <c r="F387" s="206"/>
      <c r="G387" s="206"/>
      <c r="H387" s="206"/>
      <c r="I387" s="206"/>
      <c r="J387" s="206"/>
      <c r="K387" s="206"/>
      <c r="L387" s="206"/>
      <c r="M387" s="206"/>
      <c r="N387" s="206"/>
      <c r="O387" s="206"/>
      <c r="P387" s="206"/>
      <c r="Q387" s="206"/>
      <c r="R387" s="206"/>
      <c r="S387" s="206"/>
      <c r="T387" s="206"/>
      <c r="U387" s="206"/>
      <c r="V387" s="206"/>
      <c r="W387" s="206"/>
      <c r="X387" s="206"/>
      <c r="Y387" s="206"/>
      <c r="Z387" s="206"/>
      <c r="AA387" s="206"/>
      <c r="AB387" s="206"/>
      <c r="AC387" s="206"/>
      <c r="AD387" s="206"/>
      <c r="AE387" s="206"/>
      <c r="AF387" s="206"/>
      <c r="AG387" s="206"/>
      <c r="AH387" s="206"/>
      <c r="AI387" s="206"/>
      <c r="AJ387" s="206"/>
      <c r="AK387" s="206"/>
      <c r="AL387" s="206"/>
      <c r="AM387" s="206"/>
      <c r="AN387" s="206"/>
      <c r="AO387" s="206"/>
      <c r="AP387" s="206"/>
      <c r="AQ387" s="206"/>
      <c r="AR387" s="206"/>
      <c r="AS387" s="206"/>
      <c r="AT387" s="206"/>
      <c r="AU387" s="206"/>
      <c r="AV387" s="206"/>
    </row>
    <row r="388" spans="1:48" ht="14.4" customHeight="1" x14ac:dyDescent="0.3">
      <c r="B388" s="205" t="str">
        <f>_xlfn.XLOOKUP(Informe!A383,'Hallazgos para informe'!A:A,'Hallazgos para informe'!AS:AS,"",0,1)</f>
        <v/>
      </c>
      <c r="C388" s="205"/>
      <c r="D388" s="205"/>
      <c r="E388" s="205"/>
      <c r="F388" s="205"/>
      <c r="G388" s="205"/>
      <c r="H388" s="205"/>
      <c r="I388" s="205"/>
      <c r="J388" s="205"/>
      <c r="K388" s="205"/>
      <c r="L388" s="205"/>
      <c r="M388" s="205"/>
      <c r="N388" s="205"/>
      <c r="O388" s="205"/>
      <c r="P388" s="205"/>
      <c r="Q388" s="205"/>
      <c r="R388" s="205"/>
      <c r="S388" s="205"/>
      <c r="T388" s="205"/>
      <c r="U388" s="205"/>
      <c r="V388" s="205"/>
      <c r="W388" s="205"/>
      <c r="X388" s="205"/>
      <c r="Y388" s="205"/>
      <c r="Z388" s="205"/>
      <c r="AA388" s="205"/>
      <c r="AB388" s="205"/>
      <c r="AC388" s="205"/>
      <c r="AD388" s="205"/>
      <c r="AE388" s="205"/>
      <c r="AF388" s="205"/>
      <c r="AG388" s="205"/>
      <c r="AH388" s="205"/>
      <c r="AI388" s="205"/>
      <c r="AJ388" s="205"/>
      <c r="AK388" s="205"/>
      <c r="AL388" s="205"/>
      <c r="AM388" s="205"/>
      <c r="AN388" s="205"/>
      <c r="AO388" s="205"/>
      <c r="AP388" s="205"/>
      <c r="AQ388" s="205"/>
      <c r="AR388" s="205"/>
      <c r="AS388" s="205"/>
      <c r="AT388" s="205"/>
      <c r="AU388" s="205"/>
      <c r="AV388" s="205"/>
    </row>
    <row r="389" spans="1:48" ht="14.4" customHeight="1" x14ac:dyDescent="0.3">
      <c r="B389" s="205"/>
      <c r="C389" s="205"/>
      <c r="D389" s="205"/>
      <c r="E389" s="205"/>
      <c r="F389" s="205"/>
      <c r="G389" s="205"/>
      <c r="H389" s="205"/>
      <c r="I389" s="205"/>
      <c r="J389" s="205"/>
      <c r="K389" s="205"/>
      <c r="L389" s="205"/>
      <c r="M389" s="205"/>
      <c r="N389" s="205"/>
      <c r="O389" s="205"/>
      <c r="P389" s="205"/>
      <c r="Q389" s="205"/>
      <c r="R389" s="205"/>
      <c r="S389" s="205"/>
      <c r="T389" s="205"/>
      <c r="U389" s="205"/>
      <c r="V389" s="205"/>
      <c r="W389" s="205"/>
      <c r="X389" s="205"/>
      <c r="Y389" s="205"/>
      <c r="Z389" s="205"/>
      <c r="AA389" s="205"/>
      <c r="AB389" s="205"/>
      <c r="AC389" s="205"/>
      <c r="AD389" s="205"/>
      <c r="AE389" s="205"/>
      <c r="AF389" s="205"/>
      <c r="AG389" s="205"/>
      <c r="AH389" s="205"/>
      <c r="AI389" s="205"/>
      <c r="AJ389" s="205"/>
      <c r="AK389" s="205"/>
      <c r="AL389" s="205"/>
      <c r="AM389" s="205"/>
      <c r="AN389" s="205"/>
      <c r="AO389" s="205"/>
      <c r="AP389" s="205"/>
      <c r="AQ389" s="205"/>
      <c r="AR389" s="205"/>
      <c r="AS389" s="205"/>
      <c r="AT389" s="205"/>
      <c r="AU389" s="205"/>
      <c r="AV389" s="205"/>
    </row>
    <row r="391" spans="1:48" ht="15.6" x14ac:dyDescent="0.3">
      <c r="B391" s="206" t="s">
        <v>1602</v>
      </c>
      <c r="C391" s="206"/>
      <c r="D391" s="206"/>
      <c r="E391" s="206"/>
      <c r="F391" s="206"/>
      <c r="G391" s="206"/>
      <c r="H391" s="206"/>
      <c r="I391" s="206"/>
      <c r="J391" s="206"/>
      <c r="K391" s="206"/>
      <c r="L391" s="206"/>
      <c r="M391" s="206"/>
      <c r="N391" s="206"/>
      <c r="O391" s="206"/>
      <c r="P391" s="206"/>
      <c r="Q391" s="206"/>
      <c r="R391" s="206"/>
      <c r="S391" s="206"/>
      <c r="T391" s="206"/>
      <c r="U391" s="206"/>
      <c r="V391" s="206"/>
      <c r="W391" s="206"/>
      <c r="X391" s="206"/>
      <c r="Y391" s="206"/>
      <c r="Z391" s="206"/>
      <c r="AA391" s="206"/>
      <c r="AB391" s="206"/>
      <c r="AC391" s="206"/>
      <c r="AD391" s="206"/>
      <c r="AE391" s="206"/>
      <c r="AF391" s="206"/>
      <c r="AG391" s="206"/>
      <c r="AH391" s="206"/>
      <c r="AI391" s="206"/>
      <c r="AJ391" s="206"/>
      <c r="AK391" s="206"/>
      <c r="AL391" s="206"/>
      <c r="AM391" s="206"/>
      <c r="AN391" s="206"/>
      <c r="AO391" s="206"/>
      <c r="AP391" s="206"/>
      <c r="AQ391" s="206"/>
      <c r="AR391" s="206"/>
      <c r="AS391" s="206"/>
      <c r="AT391" s="206"/>
      <c r="AU391" s="206"/>
      <c r="AV391" s="206"/>
    </row>
    <row r="392" spans="1:48" ht="14.4" customHeight="1" x14ac:dyDescent="0.3">
      <c r="B392" s="205" t="str">
        <f>_xlfn.XLOOKUP(Informe!A383,'Hallazgos para informe'!A:A,'Hallazgos para informe'!AT:AT,"",0,1)</f>
        <v/>
      </c>
      <c r="C392" s="205"/>
      <c r="D392" s="205"/>
      <c r="E392" s="205"/>
      <c r="F392" s="205"/>
      <c r="G392" s="205"/>
      <c r="H392" s="205"/>
      <c r="I392" s="205"/>
      <c r="J392" s="205"/>
      <c r="K392" s="205"/>
      <c r="L392" s="205"/>
      <c r="M392" s="205"/>
      <c r="N392" s="205"/>
      <c r="O392" s="205"/>
      <c r="P392" s="205"/>
      <c r="Q392" s="205"/>
      <c r="R392" s="205"/>
      <c r="S392" s="205"/>
      <c r="T392" s="205"/>
      <c r="U392" s="205"/>
      <c r="V392" s="205"/>
      <c r="W392" s="205"/>
      <c r="X392" s="205"/>
      <c r="Y392" s="205"/>
      <c r="Z392" s="205"/>
      <c r="AA392" s="205"/>
      <c r="AB392" s="205"/>
      <c r="AC392" s="205"/>
      <c r="AD392" s="205"/>
      <c r="AE392" s="205"/>
      <c r="AF392" s="205"/>
      <c r="AG392" s="205"/>
      <c r="AH392" s="205"/>
      <c r="AI392" s="205"/>
      <c r="AJ392" s="205"/>
      <c r="AK392" s="205"/>
      <c r="AL392" s="205"/>
      <c r="AM392" s="205"/>
      <c r="AN392" s="205"/>
      <c r="AO392" s="205"/>
      <c r="AP392" s="205"/>
      <c r="AQ392" s="205"/>
      <c r="AR392" s="205"/>
      <c r="AS392" s="205"/>
      <c r="AT392" s="205"/>
      <c r="AU392" s="205"/>
      <c r="AV392" s="205"/>
    </row>
    <row r="393" spans="1:48" ht="14.4" customHeight="1" x14ac:dyDescent="0.3">
      <c r="B393" s="205"/>
      <c r="C393" s="205"/>
      <c r="D393" s="205"/>
      <c r="E393" s="205"/>
      <c r="F393" s="205"/>
      <c r="G393" s="205"/>
      <c r="H393" s="205"/>
      <c r="I393" s="205"/>
      <c r="J393" s="205"/>
      <c r="K393" s="205"/>
      <c r="L393" s="205"/>
      <c r="M393" s="205"/>
      <c r="N393" s="205"/>
      <c r="O393" s="205"/>
      <c r="P393" s="205"/>
      <c r="Q393" s="205"/>
      <c r="R393" s="205"/>
      <c r="S393" s="205"/>
      <c r="T393" s="205"/>
      <c r="U393" s="205"/>
      <c r="V393" s="205"/>
      <c r="W393" s="205"/>
      <c r="X393" s="205"/>
      <c r="Y393" s="205"/>
      <c r="Z393" s="205"/>
      <c r="AA393" s="205"/>
      <c r="AB393" s="205"/>
      <c r="AC393" s="205"/>
      <c r="AD393" s="205"/>
      <c r="AE393" s="205"/>
      <c r="AF393" s="205"/>
      <c r="AG393" s="205"/>
      <c r="AH393" s="205"/>
      <c r="AI393" s="205"/>
      <c r="AJ393" s="205"/>
      <c r="AK393" s="205"/>
      <c r="AL393" s="205"/>
      <c r="AM393" s="205"/>
      <c r="AN393" s="205"/>
      <c r="AO393" s="205"/>
      <c r="AP393" s="205"/>
      <c r="AQ393" s="205"/>
      <c r="AR393" s="205"/>
      <c r="AS393" s="205"/>
      <c r="AT393" s="205"/>
      <c r="AU393" s="205"/>
      <c r="AV393" s="205"/>
    </row>
    <row r="395" spans="1:48" ht="15.6" x14ac:dyDescent="0.3">
      <c r="B395" s="206" t="s">
        <v>1603</v>
      </c>
      <c r="C395" s="206"/>
      <c r="D395" s="206"/>
      <c r="E395" s="206"/>
      <c r="F395" s="206"/>
      <c r="G395" s="206"/>
      <c r="H395" s="206"/>
      <c r="I395" s="206"/>
      <c r="J395" s="206"/>
      <c r="K395" s="206"/>
      <c r="L395" s="206"/>
      <c r="M395" s="206"/>
      <c r="N395" s="206"/>
      <c r="O395" s="206"/>
      <c r="P395" s="206"/>
      <c r="Q395" s="206"/>
      <c r="R395" s="206"/>
      <c r="S395" s="206"/>
      <c r="T395" s="206"/>
      <c r="U395" s="206"/>
      <c r="V395" s="206"/>
      <c r="W395" s="206"/>
      <c r="X395" s="206"/>
      <c r="Y395" s="206"/>
      <c r="Z395" s="206"/>
      <c r="AA395" s="206"/>
      <c r="AB395" s="206"/>
      <c r="AC395" s="206"/>
      <c r="AD395" s="206"/>
      <c r="AE395" s="206"/>
      <c r="AF395" s="206"/>
      <c r="AG395" s="206"/>
      <c r="AH395" s="206"/>
      <c r="AI395" s="206"/>
      <c r="AJ395" s="206"/>
      <c r="AK395" s="206"/>
      <c r="AL395" s="206"/>
      <c r="AM395" s="206"/>
      <c r="AN395" s="206"/>
      <c r="AO395" s="206"/>
      <c r="AP395" s="206"/>
      <c r="AQ395" s="206"/>
      <c r="AR395" s="206"/>
      <c r="AS395" s="206"/>
      <c r="AT395" s="206"/>
      <c r="AU395" s="206"/>
      <c r="AV395" s="206"/>
    </row>
    <row r="396" spans="1:48" ht="14.4" customHeight="1" x14ac:dyDescent="0.3">
      <c r="B396" s="205" t="str">
        <f>_xlfn.XLOOKUP(Informe!A383,'Hallazgos para informe'!A:A,'Hallazgos para informe'!AU:AU,"",0,1)</f>
        <v/>
      </c>
      <c r="C396" s="205"/>
      <c r="D396" s="205"/>
      <c r="E396" s="205"/>
      <c r="F396" s="205"/>
      <c r="G396" s="205"/>
      <c r="H396" s="205"/>
      <c r="I396" s="205"/>
      <c r="J396" s="205"/>
      <c r="K396" s="205"/>
      <c r="L396" s="205"/>
      <c r="M396" s="205"/>
      <c r="N396" s="205"/>
      <c r="O396" s="205"/>
      <c r="P396" s="205"/>
      <c r="Q396" s="205"/>
      <c r="R396" s="205"/>
      <c r="S396" s="205"/>
      <c r="T396" s="205"/>
      <c r="U396" s="205"/>
      <c r="V396" s="205"/>
      <c r="W396" s="205"/>
      <c r="X396" s="205"/>
      <c r="Y396" s="205"/>
      <c r="Z396" s="205"/>
      <c r="AA396" s="205"/>
      <c r="AB396" s="205"/>
      <c r="AC396" s="205"/>
      <c r="AD396" s="205"/>
      <c r="AE396" s="205"/>
      <c r="AF396" s="205"/>
      <c r="AG396" s="205"/>
      <c r="AH396" s="205"/>
      <c r="AI396" s="205"/>
      <c r="AJ396" s="205"/>
      <c r="AK396" s="205"/>
      <c r="AL396" s="205"/>
      <c r="AM396" s="205"/>
      <c r="AN396" s="205"/>
      <c r="AO396" s="205"/>
      <c r="AP396" s="205"/>
      <c r="AQ396" s="205"/>
      <c r="AR396" s="205"/>
      <c r="AS396" s="205"/>
      <c r="AT396" s="205"/>
      <c r="AU396" s="205"/>
      <c r="AV396" s="205"/>
    </row>
    <row r="397" spans="1:48" ht="14.4" customHeight="1" x14ac:dyDescent="0.3">
      <c r="B397" s="205"/>
      <c r="C397" s="205"/>
      <c r="D397" s="205"/>
      <c r="E397" s="205"/>
      <c r="F397" s="205"/>
      <c r="G397" s="205"/>
      <c r="H397" s="205"/>
      <c r="I397" s="205"/>
      <c r="J397" s="205"/>
      <c r="K397" s="205"/>
      <c r="L397" s="205"/>
      <c r="M397" s="205"/>
      <c r="N397" s="205"/>
      <c r="O397" s="205"/>
      <c r="P397" s="205"/>
      <c r="Q397" s="205"/>
      <c r="R397" s="205"/>
      <c r="S397" s="205"/>
      <c r="T397" s="205"/>
      <c r="U397" s="205"/>
      <c r="V397" s="205"/>
      <c r="W397" s="205"/>
      <c r="X397" s="205"/>
      <c r="Y397" s="205"/>
      <c r="Z397" s="205"/>
      <c r="AA397" s="205"/>
      <c r="AB397" s="205"/>
      <c r="AC397" s="205"/>
      <c r="AD397" s="205"/>
      <c r="AE397" s="205"/>
      <c r="AF397" s="205"/>
      <c r="AG397" s="205"/>
      <c r="AH397" s="205"/>
      <c r="AI397" s="205"/>
      <c r="AJ397" s="205"/>
      <c r="AK397" s="205"/>
      <c r="AL397" s="205"/>
      <c r="AM397" s="205"/>
      <c r="AN397" s="205"/>
      <c r="AO397" s="205"/>
      <c r="AP397" s="205"/>
      <c r="AQ397" s="205"/>
      <c r="AR397" s="205"/>
      <c r="AS397" s="205"/>
      <c r="AT397" s="205"/>
      <c r="AU397" s="205"/>
      <c r="AV397" s="205"/>
    </row>
    <row r="399" spans="1:48" ht="15.6" x14ac:dyDescent="0.3">
      <c r="A399">
        <v>19</v>
      </c>
      <c r="B399" s="207" t="str">
        <f>CONCATENATE("HALLAZGO ",A399)</f>
        <v>HALLAZGO 19</v>
      </c>
      <c r="C399" s="207"/>
      <c r="D399" s="207"/>
      <c r="E399" s="207"/>
      <c r="F399" s="207"/>
      <c r="G399" s="207"/>
      <c r="H399" s="207"/>
      <c r="I399" s="207"/>
      <c r="J399" s="207"/>
      <c r="K399" s="207"/>
      <c r="L399" s="207"/>
      <c r="M399" s="207"/>
      <c r="N399" s="207"/>
      <c r="O399" s="207"/>
      <c r="P399" s="207"/>
      <c r="Q399" s="207"/>
      <c r="R399" s="207"/>
      <c r="S399" s="207"/>
      <c r="T399" s="207"/>
      <c r="U399" s="207"/>
      <c r="V399" s="207"/>
      <c r="W399" s="207"/>
      <c r="X399" s="207"/>
      <c r="Y399" s="207"/>
      <c r="Z399" s="207"/>
      <c r="AA399" s="207"/>
      <c r="AB399" s="207"/>
      <c r="AC399" s="207"/>
      <c r="AD399" s="207"/>
      <c r="AE399" s="207"/>
      <c r="AF399" s="207"/>
      <c r="AG399" s="207"/>
      <c r="AH399" s="207"/>
      <c r="AI399" s="207"/>
      <c r="AJ399" s="207"/>
      <c r="AK399" s="207"/>
      <c r="AL399" s="207"/>
      <c r="AM399" s="207"/>
      <c r="AN399" s="207"/>
      <c r="AO399" s="207"/>
      <c r="AP399" s="207"/>
      <c r="AQ399" s="207"/>
      <c r="AR399" s="207"/>
      <c r="AS399" s="207"/>
      <c r="AT399" s="207"/>
      <c r="AU399" s="207"/>
      <c r="AV399" s="207"/>
    </row>
    <row r="400" spans="1:48" ht="14.4" customHeight="1" x14ac:dyDescent="0.3">
      <c r="B400" s="205" t="str">
        <f>_xlfn.XLOOKUP(Informe!A399,'Hallazgos para informe'!A:A,'Hallazgos para informe'!AN:AN,"",0,1)</f>
        <v/>
      </c>
      <c r="C400" s="205"/>
      <c r="D400" s="205"/>
      <c r="E400" s="205"/>
      <c r="F400" s="205"/>
      <c r="G400" s="205"/>
      <c r="H400" s="205"/>
      <c r="I400" s="205"/>
      <c r="J400" s="205"/>
      <c r="K400" s="205"/>
      <c r="L400" s="205"/>
      <c r="M400" s="205"/>
      <c r="N400" s="205"/>
      <c r="O400" s="205"/>
      <c r="P400" s="205"/>
      <c r="Q400" s="205"/>
      <c r="R400" s="205"/>
      <c r="S400" s="205"/>
      <c r="T400" s="205"/>
      <c r="U400" s="205"/>
      <c r="V400" s="205"/>
      <c r="W400" s="205"/>
      <c r="X400" s="205"/>
      <c r="Y400" s="205"/>
      <c r="Z400" s="205"/>
      <c r="AA400" s="205"/>
      <c r="AB400" s="205"/>
      <c r="AC400" s="205"/>
      <c r="AD400" s="205"/>
      <c r="AE400" s="205"/>
      <c r="AF400" s="205"/>
      <c r="AG400" s="205"/>
      <c r="AH400" s="205"/>
      <c r="AI400" s="205"/>
      <c r="AJ400" s="205"/>
      <c r="AK400" s="205"/>
      <c r="AL400" s="205"/>
      <c r="AM400" s="205"/>
      <c r="AN400" s="205"/>
      <c r="AO400" s="205"/>
      <c r="AP400" s="205"/>
      <c r="AQ400" s="205"/>
      <c r="AR400" s="205"/>
      <c r="AS400" s="205"/>
      <c r="AT400" s="205"/>
      <c r="AU400" s="205"/>
      <c r="AV400" s="205"/>
    </row>
    <row r="401" spans="1:48" ht="14.4" customHeight="1" x14ac:dyDescent="0.3">
      <c r="B401" s="205"/>
      <c r="C401" s="205"/>
      <c r="D401" s="205"/>
      <c r="E401" s="205"/>
      <c r="F401" s="205"/>
      <c r="G401" s="205"/>
      <c r="H401" s="205"/>
      <c r="I401" s="205"/>
      <c r="J401" s="205"/>
      <c r="K401" s="205"/>
      <c r="L401" s="205"/>
      <c r="M401" s="205"/>
      <c r="N401" s="205"/>
      <c r="O401" s="205"/>
      <c r="P401" s="205"/>
      <c r="Q401" s="205"/>
      <c r="R401" s="205"/>
      <c r="S401" s="205"/>
      <c r="T401" s="205"/>
      <c r="U401" s="205"/>
      <c r="V401" s="205"/>
      <c r="W401" s="205"/>
      <c r="X401" s="205"/>
      <c r="Y401" s="205"/>
      <c r="Z401" s="205"/>
      <c r="AA401" s="205"/>
      <c r="AB401" s="205"/>
      <c r="AC401" s="205"/>
      <c r="AD401" s="205"/>
      <c r="AE401" s="205"/>
      <c r="AF401" s="205"/>
      <c r="AG401" s="205"/>
      <c r="AH401" s="205"/>
      <c r="AI401" s="205"/>
      <c r="AJ401" s="205"/>
      <c r="AK401" s="205"/>
      <c r="AL401" s="205"/>
      <c r="AM401" s="205"/>
      <c r="AN401" s="205"/>
      <c r="AO401" s="205"/>
      <c r="AP401" s="205"/>
      <c r="AQ401" s="205"/>
      <c r="AR401" s="205"/>
      <c r="AS401" s="205"/>
      <c r="AT401" s="205"/>
      <c r="AU401" s="205"/>
      <c r="AV401" s="205"/>
    </row>
    <row r="403" spans="1:48" ht="14.4" customHeight="1" x14ac:dyDescent="0.3">
      <c r="B403" s="206" t="s">
        <v>1152</v>
      </c>
      <c r="C403" s="206"/>
      <c r="D403" s="206"/>
      <c r="E403" s="206"/>
      <c r="F403" s="206"/>
      <c r="G403" s="206"/>
      <c r="H403" s="206"/>
      <c r="I403" s="206"/>
      <c r="J403" s="206"/>
      <c r="K403" s="206"/>
      <c r="L403" s="206"/>
      <c r="M403" s="206"/>
      <c r="N403" s="206"/>
      <c r="O403" s="206"/>
      <c r="P403" s="206"/>
      <c r="Q403" s="206"/>
      <c r="R403" s="206"/>
      <c r="S403" s="206"/>
      <c r="T403" s="206"/>
      <c r="U403" s="206"/>
      <c r="V403" s="206"/>
      <c r="W403" s="206"/>
      <c r="X403" s="206"/>
      <c r="Y403" s="206"/>
      <c r="Z403" s="206"/>
      <c r="AA403" s="206"/>
      <c r="AB403" s="206"/>
      <c r="AC403" s="206"/>
      <c r="AD403" s="206"/>
      <c r="AE403" s="206"/>
      <c r="AF403" s="206"/>
      <c r="AG403" s="206"/>
      <c r="AH403" s="206"/>
      <c r="AI403" s="206"/>
      <c r="AJ403" s="206"/>
      <c r="AK403" s="206"/>
      <c r="AL403" s="206"/>
      <c r="AM403" s="206"/>
      <c r="AN403" s="206"/>
      <c r="AO403" s="206"/>
      <c r="AP403" s="206"/>
      <c r="AQ403" s="206"/>
      <c r="AR403" s="206"/>
      <c r="AS403" s="206"/>
      <c r="AT403" s="206"/>
      <c r="AU403" s="206"/>
      <c r="AV403" s="206"/>
    </row>
    <row r="404" spans="1:48" ht="14.4" customHeight="1" x14ac:dyDescent="0.3">
      <c r="B404" s="205" t="str">
        <f>_xlfn.XLOOKUP(Informe!A399,'Hallazgos para informe'!A:A,'Hallazgos para informe'!AS:AS,"",0,1)</f>
        <v/>
      </c>
      <c r="C404" s="205"/>
      <c r="D404" s="205"/>
      <c r="E404" s="205"/>
      <c r="F404" s="205"/>
      <c r="G404" s="205"/>
      <c r="H404" s="205"/>
      <c r="I404" s="205"/>
      <c r="J404" s="205"/>
      <c r="K404" s="205"/>
      <c r="L404" s="205"/>
      <c r="M404" s="205"/>
      <c r="N404" s="205"/>
      <c r="O404" s="205"/>
      <c r="P404" s="205"/>
      <c r="Q404" s="205"/>
      <c r="R404" s="205"/>
      <c r="S404" s="205"/>
      <c r="T404" s="205"/>
      <c r="U404" s="205"/>
      <c r="V404" s="205"/>
      <c r="W404" s="205"/>
      <c r="X404" s="205"/>
      <c r="Y404" s="205"/>
      <c r="Z404" s="205"/>
      <c r="AA404" s="205"/>
      <c r="AB404" s="205"/>
      <c r="AC404" s="205"/>
      <c r="AD404" s="205"/>
      <c r="AE404" s="205"/>
      <c r="AF404" s="205"/>
      <c r="AG404" s="205"/>
      <c r="AH404" s="205"/>
      <c r="AI404" s="205"/>
      <c r="AJ404" s="205"/>
      <c r="AK404" s="205"/>
      <c r="AL404" s="205"/>
      <c r="AM404" s="205"/>
      <c r="AN404" s="205"/>
      <c r="AO404" s="205"/>
      <c r="AP404" s="205"/>
      <c r="AQ404" s="205"/>
      <c r="AR404" s="205"/>
      <c r="AS404" s="205"/>
      <c r="AT404" s="205"/>
      <c r="AU404" s="205"/>
      <c r="AV404" s="205"/>
    </row>
    <row r="405" spans="1:48" ht="14.4" customHeight="1" x14ac:dyDescent="0.3">
      <c r="B405" s="205"/>
      <c r="C405" s="205"/>
      <c r="D405" s="205"/>
      <c r="E405" s="205"/>
      <c r="F405" s="205"/>
      <c r="G405" s="205"/>
      <c r="H405" s="205"/>
      <c r="I405" s="205"/>
      <c r="J405" s="205"/>
      <c r="K405" s="205"/>
      <c r="L405" s="205"/>
      <c r="M405" s="205"/>
      <c r="N405" s="205"/>
      <c r="O405" s="205"/>
      <c r="P405" s="205"/>
      <c r="Q405" s="205"/>
      <c r="R405" s="205"/>
      <c r="S405" s="205"/>
      <c r="T405" s="205"/>
      <c r="U405" s="205"/>
      <c r="V405" s="205"/>
      <c r="W405" s="205"/>
      <c r="X405" s="205"/>
      <c r="Y405" s="205"/>
      <c r="Z405" s="205"/>
      <c r="AA405" s="205"/>
      <c r="AB405" s="205"/>
      <c r="AC405" s="205"/>
      <c r="AD405" s="205"/>
      <c r="AE405" s="205"/>
      <c r="AF405" s="205"/>
      <c r="AG405" s="205"/>
      <c r="AH405" s="205"/>
      <c r="AI405" s="205"/>
      <c r="AJ405" s="205"/>
      <c r="AK405" s="205"/>
      <c r="AL405" s="205"/>
      <c r="AM405" s="205"/>
      <c r="AN405" s="205"/>
      <c r="AO405" s="205"/>
      <c r="AP405" s="205"/>
      <c r="AQ405" s="205"/>
      <c r="AR405" s="205"/>
      <c r="AS405" s="205"/>
      <c r="AT405" s="205"/>
      <c r="AU405" s="205"/>
      <c r="AV405" s="205"/>
    </row>
    <row r="407" spans="1:48" ht="15.6" x14ac:dyDescent="0.3">
      <c r="B407" s="206" t="s">
        <v>1602</v>
      </c>
      <c r="C407" s="206"/>
      <c r="D407" s="206"/>
      <c r="E407" s="206"/>
      <c r="F407" s="206"/>
      <c r="G407" s="206"/>
      <c r="H407" s="206"/>
      <c r="I407" s="206"/>
      <c r="J407" s="206"/>
      <c r="K407" s="206"/>
      <c r="L407" s="206"/>
      <c r="M407" s="206"/>
      <c r="N407" s="206"/>
      <c r="O407" s="206"/>
      <c r="P407" s="206"/>
      <c r="Q407" s="206"/>
      <c r="R407" s="206"/>
      <c r="S407" s="206"/>
      <c r="T407" s="206"/>
      <c r="U407" s="206"/>
      <c r="V407" s="206"/>
      <c r="W407" s="206"/>
      <c r="X407" s="206"/>
      <c r="Y407" s="206"/>
      <c r="Z407" s="206"/>
      <c r="AA407" s="206"/>
      <c r="AB407" s="206"/>
      <c r="AC407" s="206"/>
      <c r="AD407" s="206"/>
      <c r="AE407" s="206"/>
      <c r="AF407" s="206"/>
      <c r="AG407" s="206"/>
      <c r="AH407" s="206"/>
      <c r="AI407" s="206"/>
      <c r="AJ407" s="206"/>
      <c r="AK407" s="206"/>
      <c r="AL407" s="206"/>
      <c r="AM407" s="206"/>
      <c r="AN407" s="206"/>
      <c r="AO407" s="206"/>
      <c r="AP407" s="206"/>
      <c r="AQ407" s="206"/>
      <c r="AR407" s="206"/>
      <c r="AS407" s="206"/>
      <c r="AT407" s="206"/>
      <c r="AU407" s="206"/>
      <c r="AV407" s="206"/>
    </row>
    <row r="408" spans="1:48" ht="14.4" customHeight="1" x14ac:dyDescent="0.3">
      <c r="B408" s="205" t="str">
        <f>_xlfn.XLOOKUP(Informe!A399,'Hallazgos para informe'!A:A,'Hallazgos para informe'!AT:AT,"",0,1)</f>
        <v/>
      </c>
      <c r="C408" s="205"/>
      <c r="D408" s="205"/>
      <c r="E408" s="205"/>
      <c r="F408" s="205"/>
      <c r="G408" s="205"/>
      <c r="H408" s="205"/>
      <c r="I408" s="205"/>
      <c r="J408" s="205"/>
      <c r="K408" s="205"/>
      <c r="L408" s="205"/>
      <c r="M408" s="205"/>
      <c r="N408" s="205"/>
      <c r="O408" s="205"/>
      <c r="P408" s="205"/>
      <c r="Q408" s="205"/>
      <c r="R408" s="205"/>
      <c r="S408" s="205"/>
      <c r="T408" s="205"/>
      <c r="U408" s="205"/>
      <c r="V408" s="205"/>
      <c r="W408" s="205"/>
      <c r="X408" s="205"/>
      <c r="Y408" s="205"/>
      <c r="Z408" s="205"/>
      <c r="AA408" s="205"/>
      <c r="AB408" s="205"/>
      <c r="AC408" s="205"/>
      <c r="AD408" s="205"/>
      <c r="AE408" s="205"/>
      <c r="AF408" s="205"/>
      <c r="AG408" s="205"/>
      <c r="AH408" s="205"/>
      <c r="AI408" s="205"/>
      <c r="AJ408" s="205"/>
      <c r="AK408" s="205"/>
      <c r="AL408" s="205"/>
      <c r="AM408" s="205"/>
      <c r="AN408" s="205"/>
      <c r="AO408" s="205"/>
      <c r="AP408" s="205"/>
      <c r="AQ408" s="205"/>
      <c r="AR408" s="205"/>
      <c r="AS408" s="205"/>
      <c r="AT408" s="205"/>
      <c r="AU408" s="205"/>
      <c r="AV408" s="205"/>
    </row>
    <row r="409" spans="1:48" ht="14.4" customHeight="1" x14ac:dyDescent="0.3">
      <c r="B409" s="205"/>
      <c r="C409" s="205"/>
      <c r="D409" s="205"/>
      <c r="E409" s="205"/>
      <c r="F409" s="205"/>
      <c r="G409" s="205"/>
      <c r="H409" s="205"/>
      <c r="I409" s="205"/>
      <c r="J409" s="205"/>
      <c r="K409" s="205"/>
      <c r="L409" s="205"/>
      <c r="M409" s="205"/>
      <c r="N409" s="205"/>
      <c r="O409" s="205"/>
      <c r="P409" s="205"/>
      <c r="Q409" s="205"/>
      <c r="R409" s="205"/>
      <c r="S409" s="205"/>
      <c r="T409" s="205"/>
      <c r="U409" s="205"/>
      <c r="V409" s="205"/>
      <c r="W409" s="205"/>
      <c r="X409" s="205"/>
      <c r="Y409" s="205"/>
      <c r="Z409" s="205"/>
      <c r="AA409" s="205"/>
      <c r="AB409" s="205"/>
      <c r="AC409" s="205"/>
      <c r="AD409" s="205"/>
      <c r="AE409" s="205"/>
      <c r="AF409" s="205"/>
      <c r="AG409" s="205"/>
      <c r="AH409" s="205"/>
      <c r="AI409" s="205"/>
      <c r="AJ409" s="205"/>
      <c r="AK409" s="205"/>
      <c r="AL409" s="205"/>
      <c r="AM409" s="205"/>
      <c r="AN409" s="205"/>
      <c r="AO409" s="205"/>
      <c r="AP409" s="205"/>
      <c r="AQ409" s="205"/>
      <c r="AR409" s="205"/>
      <c r="AS409" s="205"/>
      <c r="AT409" s="205"/>
      <c r="AU409" s="205"/>
      <c r="AV409" s="205"/>
    </row>
    <row r="411" spans="1:48" ht="15.6" x14ac:dyDescent="0.3">
      <c r="B411" s="206" t="s">
        <v>1603</v>
      </c>
      <c r="C411" s="206"/>
      <c r="D411" s="206"/>
      <c r="E411" s="206"/>
      <c r="F411" s="206"/>
      <c r="G411" s="206"/>
      <c r="H411" s="206"/>
      <c r="I411" s="206"/>
      <c r="J411" s="206"/>
      <c r="K411" s="206"/>
      <c r="L411" s="206"/>
      <c r="M411" s="206"/>
      <c r="N411" s="206"/>
      <c r="O411" s="206"/>
      <c r="P411" s="206"/>
      <c r="Q411" s="206"/>
      <c r="R411" s="206"/>
      <c r="S411" s="206"/>
      <c r="T411" s="206"/>
      <c r="U411" s="206"/>
      <c r="V411" s="206"/>
      <c r="W411" s="206"/>
      <c r="X411" s="206"/>
      <c r="Y411" s="206"/>
      <c r="Z411" s="206"/>
      <c r="AA411" s="206"/>
      <c r="AB411" s="206"/>
      <c r="AC411" s="206"/>
      <c r="AD411" s="206"/>
      <c r="AE411" s="206"/>
      <c r="AF411" s="206"/>
      <c r="AG411" s="206"/>
      <c r="AH411" s="206"/>
      <c r="AI411" s="206"/>
      <c r="AJ411" s="206"/>
      <c r="AK411" s="206"/>
      <c r="AL411" s="206"/>
      <c r="AM411" s="206"/>
      <c r="AN411" s="206"/>
      <c r="AO411" s="206"/>
      <c r="AP411" s="206"/>
      <c r="AQ411" s="206"/>
      <c r="AR411" s="206"/>
      <c r="AS411" s="206"/>
      <c r="AT411" s="206"/>
      <c r="AU411" s="206"/>
      <c r="AV411" s="206"/>
    </row>
    <row r="412" spans="1:48" ht="14.4" customHeight="1" x14ac:dyDescent="0.3">
      <c r="B412" s="205" t="str">
        <f>_xlfn.XLOOKUP(Informe!A399,'Hallazgos para informe'!A:A,'Hallazgos para informe'!AU:AU,"",0,1)</f>
        <v/>
      </c>
      <c r="C412" s="205"/>
      <c r="D412" s="205"/>
      <c r="E412" s="205"/>
      <c r="F412" s="205"/>
      <c r="G412" s="205"/>
      <c r="H412" s="205"/>
      <c r="I412" s="205"/>
      <c r="J412" s="205"/>
      <c r="K412" s="205"/>
      <c r="L412" s="205"/>
      <c r="M412" s="205"/>
      <c r="N412" s="205"/>
      <c r="O412" s="205"/>
      <c r="P412" s="205"/>
      <c r="Q412" s="205"/>
      <c r="R412" s="205"/>
      <c r="S412" s="205"/>
      <c r="T412" s="205"/>
      <c r="U412" s="205"/>
      <c r="V412" s="205"/>
      <c r="W412" s="205"/>
      <c r="X412" s="205"/>
      <c r="Y412" s="205"/>
      <c r="Z412" s="205"/>
      <c r="AA412" s="205"/>
      <c r="AB412" s="205"/>
      <c r="AC412" s="205"/>
      <c r="AD412" s="205"/>
      <c r="AE412" s="205"/>
      <c r="AF412" s="205"/>
      <c r="AG412" s="205"/>
      <c r="AH412" s="205"/>
      <c r="AI412" s="205"/>
      <c r="AJ412" s="205"/>
      <c r="AK412" s="205"/>
      <c r="AL412" s="205"/>
      <c r="AM412" s="205"/>
      <c r="AN412" s="205"/>
      <c r="AO412" s="205"/>
      <c r="AP412" s="205"/>
      <c r="AQ412" s="205"/>
      <c r="AR412" s="205"/>
      <c r="AS412" s="205"/>
      <c r="AT412" s="205"/>
      <c r="AU412" s="205"/>
      <c r="AV412" s="205"/>
    </row>
    <row r="413" spans="1:48" ht="14.4" customHeight="1" x14ac:dyDescent="0.3">
      <c r="B413" s="205"/>
      <c r="C413" s="205"/>
      <c r="D413" s="205"/>
      <c r="E413" s="205"/>
      <c r="F413" s="205"/>
      <c r="G413" s="205"/>
      <c r="H413" s="205"/>
      <c r="I413" s="205"/>
      <c r="J413" s="205"/>
      <c r="K413" s="205"/>
      <c r="L413" s="205"/>
      <c r="M413" s="205"/>
      <c r="N413" s="205"/>
      <c r="O413" s="205"/>
      <c r="P413" s="205"/>
      <c r="Q413" s="205"/>
      <c r="R413" s="205"/>
      <c r="S413" s="205"/>
      <c r="T413" s="205"/>
      <c r="U413" s="205"/>
      <c r="V413" s="205"/>
      <c r="W413" s="205"/>
      <c r="X413" s="205"/>
      <c r="Y413" s="205"/>
      <c r="Z413" s="205"/>
      <c r="AA413" s="205"/>
      <c r="AB413" s="205"/>
      <c r="AC413" s="205"/>
      <c r="AD413" s="205"/>
      <c r="AE413" s="205"/>
      <c r="AF413" s="205"/>
      <c r="AG413" s="205"/>
      <c r="AH413" s="205"/>
      <c r="AI413" s="205"/>
      <c r="AJ413" s="205"/>
      <c r="AK413" s="205"/>
      <c r="AL413" s="205"/>
      <c r="AM413" s="205"/>
      <c r="AN413" s="205"/>
      <c r="AO413" s="205"/>
      <c r="AP413" s="205"/>
      <c r="AQ413" s="205"/>
      <c r="AR413" s="205"/>
      <c r="AS413" s="205"/>
      <c r="AT413" s="205"/>
      <c r="AU413" s="205"/>
      <c r="AV413" s="205"/>
    </row>
    <row r="415" spans="1:48" ht="15.6" x14ac:dyDescent="0.3">
      <c r="A415">
        <v>20</v>
      </c>
      <c r="B415" s="207" t="str">
        <f>CONCATENATE("HALLAZGO ",A415)</f>
        <v>HALLAZGO 20</v>
      </c>
      <c r="C415" s="207"/>
      <c r="D415" s="207"/>
      <c r="E415" s="207"/>
      <c r="F415" s="207"/>
      <c r="G415" s="207"/>
      <c r="H415" s="207"/>
      <c r="I415" s="207"/>
      <c r="J415" s="207"/>
      <c r="K415" s="207"/>
      <c r="L415" s="207"/>
      <c r="M415" s="207"/>
      <c r="N415" s="207"/>
      <c r="O415" s="207"/>
      <c r="P415" s="207"/>
      <c r="Q415" s="207"/>
      <c r="R415" s="207"/>
      <c r="S415" s="207"/>
      <c r="T415" s="207"/>
      <c r="U415" s="207"/>
      <c r="V415" s="207"/>
      <c r="W415" s="207"/>
      <c r="X415" s="207"/>
      <c r="Y415" s="207"/>
      <c r="Z415" s="207"/>
      <c r="AA415" s="207"/>
      <c r="AB415" s="207"/>
      <c r="AC415" s="207"/>
      <c r="AD415" s="207"/>
      <c r="AE415" s="207"/>
      <c r="AF415" s="207"/>
      <c r="AG415" s="207"/>
      <c r="AH415" s="207"/>
      <c r="AI415" s="207"/>
      <c r="AJ415" s="207"/>
      <c r="AK415" s="207"/>
      <c r="AL415" s="207"/>
      <c r="AM415" s="207"/>
      <c r="AN415" s="207"/>
      <c r="AO415" s="207"/>
      <c r="AP415" s="207"/>
      <c r="AQ415" s="207"/>
      <c r="AR415" s="207"/>
      <c r="AS415" s="207"/>
      <c r="AT415" s="207"/>
      <c r="AU415" s="207"/>
      <c r="AV415" s="207"/>
    </row>
    <row r="416" spans="1:48" ht="14.4" customHeight="1" x14ac:dyDescent="0.3">
      <c r="B416" s="205" t="str">
        <f>_xlfn.XLOOKUP(Informe!A415,'Hallazgos para informe'!A:A,'Hallazgos para informe'!AN:AN,"",0,1)</f>
        <v/>
      </c>
      <c r="C416" s="205"/>
      <c r="D416" s="205"/>
      <c r="E416" s="205"/>
      <c r="F416" s="205"/>
      <c r="G416" s="205"/>
      <c r="H416" s="205"/>
      <c r="I416" s="205"/>
      <c r="J416" s="205"/>
      <c r="K416" s="205"/>
      <c r="L416" s="205"/>
      <c r="M416" s="205"/>
      <c r="N416" s="205"/>
      <c r="O416" s="205"/>
      <c r="P416" s="205"/>
      <c r="Q416" s="205"/>
      <c r="R416" s="205"/>
      <c r="S416" s="205"/>
      <c r="T416" s="205"/>
      <c r="U416" s="205"/>
      <c r="V416" s="205"/>
      <c r="W416" s="205"/>
      <c r="X416" s="205"/>
      <c r="Y416" s="205"/>
      <c r="Z416" s="205"/>
      <c r="AA416" s="205"/>
      <c r="AB416" s="205"/>
      <c r="AC416" s="205"/>
      <c r="AD416" s="205"/>
      <c r="AE416" s="205"/>
      <c r="AF416" s="205"/>
      <c r="AG416" s="205"/>
      <c r="AH416" s="205"/>
      <c r="AI416" s="205"/>
      <c r="AJ416" s="205"/>
      <c r="AK416" s="205"/>
      <c r="AL416" s="205"/>
      <c r="AM416" s="205"/>
      <c r="AN416" s="205"/>
      <c r="AO416" s="205"/>
      <c r="AP416" s="205"/>
      <c r="AQ416" s="205"/>
      <c r="AR416" s="205"/>
      <c r="AS416" s="205"/>
      <c r="AT416" s="205"/>
      <c r="AU416" s="205"/>
      <c r="AV416" s="205"/>
    </row>
    <row r="417" spans="1:48" ht="14.4" customHeight="1" x14ac:dyDescent="0.3">
      <c r="B417" s="205"/>
      <c r="C417" s="205"/>
      <c r="D417" s="205"/>
      <c r="E417" s="205"/>
      <c r="F417" s="205"/>
      <c r="G417" s="205"/>
      <c r="H417" s="205"/>
      <c r="I417" s="205"/>
      <c r="J417" s="205"/>
      <c r="K417" s="205"/>
      <c r="L417" s="205"/>
      <c r="M417" s="205"/>
      <c r="N417" s="205"/>
      <c r="O417" s="205"/>
      <c r="P417" s="205"/>
      <c r="Q417" s="205"/>
      <c r="R417" s="205"/>
      <c r="S417" s="205"/>
      <c r="T417" s="205"/>
      <c r="U417" s="205"/>
      <c r="V417" s="205"/>
      <c r="W417" s="205"/>
      <c r="X417" s="205"/>
      <c r="Y417" s="205"/>
      <c r="Z417" s="205"/>
      <c r="AA417" s="205"/>
      <c r="AB417" s="205"/>
      <c r="AC417" s="205"/>
      <c r="AD417" s="205"/>
      <c r="AE417" s="205"/>
      <c r="AF417" s="205"/>
      <c r="AG417" s="205"/>
      <c r="AH417" s="205"/>
      <c r="AI417" s="205"/>
      <c r="AJ417" s="205"/>
      <c r="AK417" s="205"/>
      <c r="AL417" s="205"/>
      <c r="AM417" s="205"/>
      <c r="AN417" s="205"/>
      <c r="AO417" s="205"/>
      <c r="AP417" s="205"/>
      <c r="AQ417" s="205"/>
      <c r="AR417" s="205"/>
      <c r="AS417" s="205"/>
      <c r="AT417" s="205"/>
      <c r="AU417" s="205"/>
      <c r="AV417" s="205"/>
    </row>
    <row r="419" spans="1:48" ht="15.6" x14ac:dyDescent="0.3">
      <c r="B419" s="206" t="s">
        <v>1152</v>
      </c>
      <c r="C419" s="206"/>
      <c r="D419" s="206"/>
      <c r="E419" s="206"/>
      <c r="F419" s="206"/>
      <c r="G419" s="206"/>
      <c r="H419" s="206"/>
      <c r="I419" s="206"/>
      <c r="J419" s="206"/>
      <c r="K419" s="206"/>
      <c r="L419" s="206"/>
      <c r="M419" s="206"/>
      <c r="N419" s="206"/>
      <c r="O419" s="206"/>
      <c r="P419" s="206"/>
      <c r="Q419" s="206"/>
      <c r="R419" s="206"/>
      <c r="S419" s="206"/>
      <c r="T419" s="206"/>
      <c r="U419" s="206"/>
      <c r="V419" s="206"/>
      <c r="W419" s="206"/>
      <c r="X419" s="206"/>
      <c r="Y419" s="206"/>
      <c r="Z419" s="206"/>
      <c r="AA419" s="206"/>
      <c r="AB419" s="206"/>
      <c r="AC419" s="206"/>
      <c r="AD419" s="206"/>
      <c r="AE419" s="206"/>
      <c r="AF419" s="206"/>
      <c r="AG419" s="206"/>
      <c r="AH419" s="206"/>
      <c r="AI419" s="206"/>
      <c r="AJ419" s="206"/>
      <c r="AK419" s="206"/>
      <c r="AL419" s="206"/>
      <c r="AM419" s="206"/>
      <c r="AN419" s="206"/>
      <c r="AO419" s="206"/>
      <c r="AP419" s="206"/>
      <c r="AQ419" s="206"/>
      <c r="AR419" s="206"/>
      <c r="AS419" s="206"/>
      <c r="AT419" s="206"/>
      <c r="AU419" s="206"/>
      <c r="AV419" s="206"/>
    </row>
    <row r="420" spans="1:48" ht="14.4" customHeight="1" x14ac:dyDescent="0.3">
      <c r="B420" s="205" t="str">
        <f>_xlfn.XLOOKUP(Informe!A415,'Hallazgos para informe'!A:A,'Hallazgos para informe'!AS:AS,"",0,1)</f>
        <v/>
      </c>
      <c r="C420" s="205"/>
      <c r="D420" s="205"/>
      <c r="E420" s="205"/>
      <c r="F420" s="205"/>
      <c r="G420" s="205"/>
      <c r="H420" s="205"/>
      <c r="I420" s="205"/>
      <c r="J420" s="205"/>
      <c r="K420" s="205"/>
      <c r="L420" s="205"/>
      <c r="M420" s="205"/>
      <c r="N420" s="205"/>
      <c r="O420" s="205"/>
      <c r="P420" s="205"/>
      <c r="Q420" s="205"/>
      <c r="R420" s="205"/>
      <c r="S420" s="205"/>
      <c r="T420" s="205"/>
      <c r="U420" s="205"/>
      <c r="V420" s="205"/>
      <c r="W420" s="205"/>
      <c r="X420" s="205"/>
      <c r="Y420" s="205"/>
      <c r="Z420" s="205"/>
      <c r="AA420" s="205"/>
      <c r="AB420" s="205"/>
      <c r="AC420" s="205"/>
      <c r="AD420" s="205"/>
      <c r="AE420" s="205"/>
      <c r="AF420" s="205"/>
      <c r="AG420" s="205"/>
      <c r="AH420" s="205"/>
      <c r="AI420" s="205"/>
      <c r="AJ420" s="205"/>
      <c r="AK420" s="205"/>
      <c r="AL420" s="205"/>
      <c r="AM420" s="205"/>
      <c r="AN420" s="205"/>
      <c r="AO420" s="205"/>
      <c r="AP420" s="205"/>
      <c r="AQ420" s="205"/>
      <c r="AR420" s="205"/>
      <c r="AS420" s="205"/>
      <c r="AT420" s="205"/>
      <c r="AU420" s="205"/>
      <c r="AV420" s="205"/>
    </row>
    <row r="421" spans="1:48" ht="14.4" customHeight="1" x14ac:dyDescent="0.3">
      <c r="B421" s="205"/>
      <c r="C421" s="205"/>
      <c r="D421" s="205"/>
      <c r="E421" s="205"/>
      <c r="F421" s="205"/>
      <c r="G421" s="205"/>
      <c r="H421" s="205"/>
      <c r="I421" s="205"/>
      <c r="J421" s="205"/>
      <c r="K421" s="205"/>
      <c r="L421" s="205"/>
      <c r="M421" s="205"/>
      <c r="N421" s="205"/>
      <c r="O421" s="205"/>
      <c r="P421" s="205"/>
      <c r="Q421" s="205"/>
      <c r="R421" s="205"/>
      <c r="S421" s="205"/>
      <c r="T421" s="205"/>
      <c r="U421" s="205"/>
      <c r="V421" s="205"/>
      <c r="W421" s="205"/>
      <c r="X421" s="205"/>
      <c r="Y421" s="205"/>
      <c r="Z421" s="205"/>
      <c r="AA421" s="205"/>
      <c r="AB421" s="205"/>
      <c r="AC421" s="205"/>
      <c r="AD421" s="205"/>
      <c r="AE421" s="205"/>
      <c r="AF421" s="205"/>
      <c r="AG421" s="205"/>
      <c r="AH421" s="205"/>
      <c r="AI421" s="205"/>
      <c r="AJ421" s="205"/>
      <c r="AK421" s="205"/>
      <c r="AL421" s="205"/>
      <c r="AM421" s="205"/>
      <c r="AN421" s="205"/>
      <c r="AO421" s="205"/>
      <c r="AP421" s="205"/>
      <c r="AQ421" s="205"/>
      <c r="AR421" s="205"/>
      <c r="AS421" s="205"/>
      <c r="AT421" s="205"/>
      <c r="AU421" s="205"/>
      <c r="AV421" s="205"/>
    </row>
    <row r="423" spans="1:48" ht="15.6" x14ac:dyDescent="0.3">
      <c r="B423" s="206" t="s">
        <v>1602</v>
      </c>
      <c r="C423" s="206"/>
      <c r="D423" s="206"/>
      <c r="E423" s="206"/>
      <c r="F423" s="206"/>
      <c r="G423" s="206"/>
      <c r="H423" s="206"/>
      <c r="I423" s="206"/>
      <c r="J423" s="206"/>
      <c r="K423" s="206"/>
      <c r="L423" s="206"/>
      <c r="M423" s="206"/>
      <c r="N423" s="206"/>
      <c r="O423" s="206"/>
      <c r="P423" s="206"/>
      <c r="Q423" s="206"/>
      <c r="R423" s="206"/>
      <c r="S423" s="206"/>
      <c r="T423" s="206"/>
      <c r="U423" s="206"/>
      <c r="V423" s="206"/>
      <c r="W423" s="206"/>
      <c r="X423" s="206"/>
      <c r="Y423" s="206"/>
      <c r="Z423" s="206"/>
      <c r="AA423" s="206"/>
      <c r="AB423" s="206"/>
      <c r="AC423" s="206"/>
      <c r="AD423" s="206"/>
      <c r="AE423" s="206"/>
      <c r="AF423" s="206"/>
      <c r="AG423" s="206"/>
      <c r="AH423" s="206"/>
      <c r="AI423" s="206"/>
      <c r="AJ423" s="206"/>
      <c r="AK423" s="206"/>
      <c r="AL423" s="206"/>
      <c r="AM423" s="206"/>
      <c r="AN423" s="206"/>
      <c r="AO423" s="206"/>
      <c r="AP423" s="206"/>
      <c r="AQ423" s="206"/>
      <c r="AR423" s="206"/>
      <c r="AS423" s="206"/>
      <c r="AT423" s="206"/>
      <c r="AU423" s="206"/>
      <c r="AV423" s="206"/>
    </row>
    <row r="424" spans="1:48" ht="14.4" customHeight="1" x14ac:dyDescent="0.3">
      <c r="B424" s="205" t="str">
        <f>_xlfn.XLOOKUP(Informe!A415,'Hallazgos para informe'!A:A,'Hallazgos para informe'!AT:AT,"",0,1)</f>
        <v/>
      </c>
      <c r="C424" s="205"/>
      <c r="D424" s="205"/>
      <c r="E424" s="205"/>
      <c r="F424" s="205"/>
      <c r="G424" s="205"/>
      <c r="H424" s="205"/>
      <c r="I424" s="205"/>
      <c r="J424" s="205"/>
      <c r="K424" s="205"/>
      <c r="L424" s="205"/>
      <c r="M424" s="205"/>
      <c r="N424" s="205"/>
      <c r="O424" s="205"/>
      <c r="P424" s="205"/>
      <c r="Q424" s="205"/>
      <c r="R424" s="205"/>
      <c r="S424" s="205"/>
      <c r="T424" s="205"/>
      <c r="U424" s="205"/>
      <c r="V424" s="205"/>
      <c r="W424" s="205"/>
      <c r="X424" s="205"/>
      <c r="Y424" s="205"/>
      <c r="Z424" s="205"/>
      <c r="AA424" s="205"/>
      <c r="AB424" s="205"/>
      <c r="AC424" s="205"/>
      <c r="AD424" s="205"/>
      <c r="AE424" s="205"/>
      <c r="AF424" s="205"/>
      <c r="AG424" s="205"/>
      <c r="AH424" s="205"/>
      <c r="AI424" s="205"/>
      <c r="AJ424" s="205"/>
      <c r="AK424" s="205"/>
      <c r="AL424" s="205"/>
      <c r="AM424" s="205"/>
      <c r="AN424" s="205"/>
      <c r="AO424" s="205"/>
      <c r="AP424" s="205"/>
      <c r="AQ424" s="205"/>
      <c r="AR424" s="205"/>
      <c r="AS424" s="205"/>
      <c r="AT424" s="205"/>
      <c r="AU424" s="205"/>
      <c r="AV424" s="205"/>
    </row>
    <row r="425" spans="1:48" ht="14.4" customHeight="1" x14ac:dyDescent="0.3">
      <c r="B425" s="205"/>
      <c r="C425" s="205"/>
      <c r="D425" s="205"/>
      <c r="E425" s="205"/>
      <c r="F425" s="205"/>
      <c r="G425" s="205"/>
      <c r="H425" s="205"/>
      <c r="I425" s="205"/>
      <c r="J425" s="205"/>
      <c r="K425" s="205"/>
      <c r="L425" s="205"/>
      <c r="M425" s="205"/>
      <c r="N425" s="205"/>
      <c r="O425" s="205"/>
      <c r="P425" s="205"/>
      <c r="Q425" s="205"/>
      <c r="R425" s="205"/>
      <c r="S425" s="205"/>
      <c r="T425" s="205"/>
      <c r="U425" s="205"/>
      <c r="V425" s="205"/>
      <c r="W425" s="205"/>
      <c r="X425" s="205"/>
      <c r="Y425" s="205"/>
      <c r="Z425" s="205"/>
      <c r="AA425" s="205"/>
      <c r="AB425" s="205"/>
      <c r="AC425" s="205"/>
      <c r="AD425" s="205"/>
      <c r="AE425" s="205"/>
      <c r="AF425" s="205"/>
      <c r="AG425" s="205"/>
      <c r="AH425" s="205"/>
      <c r="AI425" s="205"/>
      <c r="AJ425" s="205"/>
      <c r="AK425" s="205"/>
      <c r="AL425" s="205"/>
      <c r="AM425" s="205"/>
      <c r="AN425" s="205"/>
      <c r="AO425" s="205"/>
      <c r="AP425" s="205"/>
      <c r="AQ425" s="205"/>
      <c r="AR425" s="205"/>
      <c r="AS425" s="205"/>
      <c r="AT425" s="205"/>
      <c r="AU425" s="205"/>
      <c r="AV425" s="205"/>
    </row>
    <row r="427" spans="1:48" ht="15.6" x14ac:dyDescent="0.3">
      <c r="B427" s="206" t="s">
        <v>1603</v>
      </c>
      <c r="C427" s="206"/>
      <c r="D427" s="206"/>
      <c r="E427" s="206"/>
      <c r="F427" s="206"/>
      <c r="G427" s="206"/>
      <c r="H427" s="206"/>
      <c r="I427" s="206"/>
      <c r="J427" s="206"/>
      <c r="K427" s="206"/>
      <c r="L427" s="206"/>
      <c r="M427" s="206"/>
      <c r="N427" s="206"/>
      <c r="O427" s="206"/>
      <c r="P427" s="206"/>
      <c r="Q427" s="206"/>
      <c r="R427" s="206"/>
      <c r="S427" s="206"/>
      <c r="T427" s="206"/>
      <c r="U427" s="206"/>
      <c r="V427" s="206"/>
      <c r="W427" s="206"/>
      <c r="X427" s="206"/>
      <c r="Y427" s="206"/>
      <c r="Z427" s="206"/>
      <c r="AA427" s="206"/>
      <c r="AB427" s="206"/>
      <c r="AC427" s="206"/>
      <c r="AD427" s="206"/>
      <c r="AE427" s="206"/>
      <c r="AF427" s="206"/>
      <c r="AG427" s="206"/>
      <c r="AH427" s="206"/>
      <c r="AI427" s="206"/>
      <c r="AJ427" s="206"/>
      <c r="AK427" s="206"/>
      <c r="AL427" s="206"/>
      <c r="AM427" s="206"/>
      <c r="AN427" s="206"/>
      <c r="AO427" s="206"/>
      <c r="AP427" s="206"/>
      <c r="AQ427" s="206"/>
      <c r="AR427" s="206"/>
      <c r="AS427" s="206"/>
      <c r="AT427" s="206"/>
      <c r="AU427" s="206"/>
      <c r="AV427" s="206"/>
    </row>
    <row r="428" spans="1:48" ht="14.4" customHeight="1" x14ac:dyDescent="0.3">
      <c r="B428" s="205" t="str">
        <f>_xlfn.XLOOKUP(Informe!A415,'Hallazgos para informe'!A:A,'Hallazgos para informe'!AU:AU,"",0,1)</f>
        <v/>
      </c>
      <c r="C428" s="205"/>
      <c r="D428" s="205"/>
      <c r="E428" s="205"/>
      <c r="F428" s="205"/>
      <c r="G428" s="205"/>
      <c r="H428" s="205"/>
      <c r="I428" s="205"/>
      <c r="J428" s="205"/>
      <c r="K428" s="205"/>
      <c r="L428" s="205"/>
      <c r="M428" s="205"/>
      <c r="N428" s="205"/>
      <c r="O428" s="205"/>
      <c r="P428" s="205"/>
      <c r="Q428" s="205"/>
      <c r="R428" s="205"/>
      <c r="S428" s="205"/>
      <c r="T428" s="205"/>
      <c r="U428" s="205"/>
      <c r="V428" s="205"/>
      <c r="W428" s="205"/>
      <c r="X428" s="205"/>
      <c r="Y428" s="205"/>
      <c r="Z428" s="205"/>
      <c r="AA428" s="205"/>
      <c r="AB428" s="205"/>
      <c r="AC428" s="205"/>
      <c r="AD428" s="205"/>
      <c r="AE428" s="205"/>
      <c r="AF428" s="205"/>
      <c r="AG428" s="205"/>
      <c r="AH428" s="205"/>
      <c r="AI428" s="205"/>
      <c r="AJ428" s="205"/>
      <c r="AK428" s="205"/>
      <c r="AL428" s="205"/>
      <c r="AM428" s="205"/>
      <c r="AN428" s="205"/>
      <c r="AO428" s="205"/>
      <c r="AP428" s="205"/>
      <c r="AQ428" s="205"/>
      <c r="AR428" s="205"/>
      <c r="AS428" s="205"/>
      <c r="AT428" s="205"/>
      <c r="AU428" s="205"/>
      <c r="AV428" s="205"/>
    </row>
    <row r="429" spans="1:48" ht="14.4" customHeight="1" x14ac:dyDescent="0.3">
      <c r="B429" s="205"/>
      <c r="C429" s="205"/>
      <c r="D429" s="205"/>
      <c r="E429" s="205"/>
      <c r="F429" s="205"/>
      <c r="G429" s="205"/>
      <c r="H429" s="205"/>
      <c r="I429" s="205"/>
      <c r="J429" s="205"/>
      <c r="K429" s="205"/>
      <c r="L429" s="205"/>
      <c r="M429" s="205"/>
      <c r="N429" s="205"/>
      <c r="O429" s="205"/>
      <c r="P429" s="205"/>
      <c r="Q429" s="205"/>
      <c r="R429" s="205"/>
      <c r="S429" s="205"/>
      <c r="T429" s="205"/>
      <c r="U429" s="205"/>
      <c r="V429" s="205"/>
      <c r="W429" s="205"/>
      <c r="X429" s="205"/>
      <c r="Y429" s="205"/>
      <c r="Z429" s="205"/>
      <c r="AA429" s="205"/>
      <c r="AB429" s="205"/>
      <c r="AC429" s="205"/>
      <c r="AD429" s="205"/>
      <c r="AE429" s="205"/>
      <c r="AF429" s="205"/>
      <c r="AG429" s="205"/>
      <c r="AH429" s="205"/>
      <c r="AI429" s="205"/>
      <c r="AJ429" s="205"/>
      <c r="AK429" s="205"/>
      <c r="AL429" s="205"/>
      <c r="AM429" s="205"/>
      <c r="AN429" s="205"/>
      <c r="AO429" s="205"/>
      <c r="AP429" s="205"/>
      <c r="AQ429" s="205"/>
      <c r="AR429" s="205"/>
      <c r="AS429" s="205"/>
      <c r="AT429" s="205"/>
      <c r="AU429" s="205"/>
      <c r="AV429" s="205"/>
    </row>
    <row r="431" spans="1:48" ht="15.6" x14ac:dyDescent="0.3">
      <c r="A431">
        <v>21</v>
      </c>
      <c r="B431" s="207" t="str">
        <f>CONCATENATE("HALLAZGO ",A431)</f>
        <v>HALLAZGO 21</v>
      </c>
      <c r="C431" s="207"/>
      <c r="D431" s="207"/>
      <c r="E431" s="207"/>
      <c r="F431" s="207"/>
      <c r="G431" s="207"/>
      <c r="H431" s="207"/>
      <c r="I431" s="207"/>
      <c r="J431" s="207"/>
      <c r="K431" s="207"/>
      <c r="L431" s="207"/>
      <c r="M431" s="207"/>
      <c r="N431" s="207"/>
      <c r="O431" s="207"/>
      <c r="P431" s="207"/>
      <c r="Q431" s="207"/>
      <c r="R431" s="207"/>
      <c r="S431" s="207"/>
      <c r="T431" s="207"/>
      <c r="U431" s="207"/>
      <c r="V431" s="207"/>
      <c r="W431" s="207"/>
      <c r="X431" s="207"/>
      <c r="Y431" s="207"/>
      <c r="Z431" s="207"/>
      <c r="AA431" s="207"/>
      <c r="AB431" s="207"/>
      <c r="AC431" s="207"/>
      <c r="AD431" s="207"/>
      <c r="AE431" s="207"/>
      <c r="AF431" s="207"/>
      <c r="AG431" s="207"/>
      <c r="AH431" s="207"/>
      <c r="AI431" s="207"/>
      <c r="AJ431" s="207"/>
      <c r="AK431" s="207"/>
      <c r="AL431" s="207"/>
      <c r="AM431" s="207"/>
      <c r="AN431" s="207"/>
      <c r="AO431" s="207"/>
      <c r="AP431" s="207"/>
      <c r="AQ431" s="207"/>
      <c r="AR431" s="207"/>
      <c r="AS431" s="207"/>
      <c r="AT431" s="207"/>
      <c r="AU431" s="207"/>
      <c r="AV431" s="207"/>
    </row>
    <row r="432" spans="1:48" ht="14.4" customHeight="1" x14ac:dyDescent="0.3">
      <c r="B432" s="205" t="str">
        <f>_xlfn.XLOOKUP(Informe!A431,'Hallazgos para informe'!A:A,'Hallazgos para informe'!AN:AN,"",0,1)</f>
        <v/>
      </c>
      <c r="C432" s="205"/>
      <c r="D432" s="205"/>
      <c r="E432" s="205"/>
      <c r="F432" s="205"/>
      <c r="G432" s="205"/>
      <c r="H432" s="205"/>
      <c r="I432" s="205"/>
      <c r="J432" s="205"/>
      <c r="K432" s="205"/>
      <c r="L432" s="205"/>
      <c r="M432" s="205"/>
      <c r="N432" s="205"/>
      <c r="O432" s="205"/>
      <c r="P432" s="205"/>
      <c r="Q432" s="205"/>
      <c r="R432" s="205"/>
      <c r="S432" s="205"/>
      <c r="T432" s="205"/>
      <c r="U432" s="205"/>
      <c r="V432" s="205"/>
      <c r="W432" s="205"/>
      <c r="X432" s="205"/>
      <c r="Y432" s="205"/>
      <c r="Z432" s="205"/>
      <c r="AA432" s="205"/>
      <c r="AB432" s="205"/>
      <c r="AC432" s="205"/>
      <c r="AD432" s="205"/>
      <c r="AE432" s="205"/>
      <c r="AF432" s="205"/>
      <c r="AG432" s="205"/>
      <c r="AH432" s="205"/>
      <c r="AI432" s="205"/>
      <c r="AJ432" s="205"/>
      <c r="AK432" s="205"/>
      <c r="AL432" s="205"/>
      <c r="AM432" s="205"/>
      <c r="AN432" s="205"/>
      <c r="AO432" s="205"/>
      <c r="AP432" s="205"/>
      <c r="AQ432" s="205"/>
      <c r="AR432" s="205"/>
      <c r="AS432" s="205"/>
      <c r="AT432" s="205"/>
      <c r="AU432" s="205"/>
      <c r="AV432" s="205"/>
    </row>
    <row r="433" spans="1:48" ht="14.4" customHeight="1" x14ac:dyDescent="0.3">
      <c r="B433" s="205"/>
      <c r="C433" s="205"/>
      <c r="D433" s="205"/>
      <c r="E433" s="205"/>
      <c r="F433" s="205"/>
      <c r="G433" s="205"/>
      <c r="H433" s="205"/>
      <c r="I433" s="205"/>
      <c r="J433" s="205"/>
      <c r="K433" s="205"/>
      <c r="L433" s="205"/>
      <c r="M433" s="205"/>
      <c r="N433" s="205"/>
      <c r="O433" s="205"/>
      <c r="P433" s="205"/>
      <c r="Q433" s="205"/>
      <c r="R433" s="205"/>
      <c r="S433" s="205"/>
      <c r="T433" s="205"/>
      <c r="U433" s="205"/>
      <c r="V433" s="205"/>
      <c r="W433" s="205"/>
      <c r="X433" s="205"/>
      <c r="Y433" s="205"/>
      <c r="Z433" s="205"/>
      <c r="AA433" s="205"/>
      <c r="AB433" s="205"/>
      <c r="AC433" s="205"/>
      <c r="AD433" s="205"/>
      <c r="AE433" s="205"/>
      <c r="AF433" s="205"/>
      <c r="AG433" s="205"/>
      <c r="AH433" s="205"/>
      <c r="AI433" s="205"/>
      <c r="AJ433" s="205"/>
      <c r="AK433" s="205"/>
      <c r="AL433" s="205"/>
      <c r="AM433" s="205"/>
      <c r="AN433" s="205"/>
      <c r="AO433" s="205"/>
      <c r="AP433" s="205"/>
      <c r="AQ433" s="205"/>
      <c r="AR433" s="205"/>
      <c r="AS433" s="205"/>
      <c r="AT433" s="205"/>
      <c r="AU433" s="205"/>
      <c r="AV433" s="205"/>
    </row>
    <row r="435" spans="1:48" ht="15.6" x14ac:dyDescent="0.3">
      <c r="B435" s="206" t="s">
        <v>1152</v>
      </c>
      <c r="C435" s="206"/>
      <c r="D435" s="206"/>
      <c r="E435" s="206"/>
      <c r="F435" s="206"/>
      <c r="G435" s="206"/>
      <c r="H435" s="206"/>
      <c r="I435" s="206"/>
      <c r="J435" s="206"/>
      <c r="K435" s="206"/>
      <c r="L435" s="206"/>
      <c r="M435" s="206"/>
      <c r="N435" s="206"/>
      <c r="O435" s="206"/>
      <c r="P435" s="206"/>
      <c r="Q435" s="206"/>
      <c r="R435" s="206"/>
      <c r="S435" s="206"/>
      <c r="T435" s="206"/>
      <c r="U435" s="206"/>
      <c r="V435" s="206"/>
      <c r="W435" s="206"/>
      <c r="X435" s="206"/>
      <c r="Y435" s="206"/>
      <c r="Z435" s="206"/>
      <c r="AA435" s="206"/>
      <c r="AB435" s="206"/>
      <c r="AC435" s="206"/>
      <c r="AD435" s="206"/>
      <c r="AE435" s="206"/>
      <c r="AF435" s="206"/>
      <c r="AG435" s="206"/>
      <c r="AH435" s="206"/>
      <c r="AI435" s="206"/>
      <c r="AJ435" s="206"/>
      <c r="AK435" s="206"/>
      <c r="AL435" s="206"/>
      <c r="AM435" s="206"/>
      <c r="AN435" s="206"/>
      <c r="AO435" s="206"/>
      <c r="AP435" s="206"/>
      <c r="AQ435" s="206"/>
      <c r="AR435" s="206"/>
      <c r="AS435" s="206"/>
      <c r="AT435" s="206"/>
      <c r="AU435" s="206"/>
      <c r="AV435" s="206"/>
    </row>
    <row r="436" spans="1:48" ht="14.4" customHeight="1" x14ac:dyDescent="0.3">
      <c r="B436" s="205" t="str">
        <f>_xlfn.XLOOKUP(Informe!A431,'Hallazgos para informe'!A:A,'Hallazgos para informe'!AS:AS,"",0,1)</f>
        <v/>
      </c>
      <c r="C436" s="205"/>
      <c r="D436" s="205"/>
      <c r="E436" s="205"/>
      <c r="F436" s="205"/>
      <c r="G436" s="205"/>
      <c r="H436" s="205"/>
      <c r="I436" s="205"/>
      <c r="J436" s="205"/>
      <c r="K436" s="205"/>
      <c r="L436" s="205"/>
      <c r="M436" s="205"/>
      <c r="N436" s="205"/>
      <c r="O436" s="205"/>
      <c r="P436" s="205"/>
      <c r="Q436" s="205"/>
      <c r="R436" s="205"/>
      <c r="S436" s="205"/>
      <c r="T436" s="205"/>
      <c r="U436" s="205"/>
      <c r="V436" s="205"/>
      <c r="W436" s="205"/>
      <c r="X436" s="205"/>
      <c r="Y436" s="205"/>
      <c r="Z436" s="205"/>
      <c r="AA436" s="205"/>
      <c r="AB436" s="205"/>
      <c r="AC436" s="205"/>
      <c r="AD436" s="205"/>
      <c r="AE436" s="205"/>
      <c r="AF436" s="205"/>
      <c r="AG436" s="205"/>
      <c r="AH436" s="205"/>
      <c r="AI436" s="205"/>
      <c r="AJ436" s="205"/>
      <c r="AK436" s="205"/>
      <c r="AL436" s="205"/>
      <c r="AM436" s="205"/>
      <c r="AN436" s="205"/>
      <c r="AO436" s="205"/>
      <c r="AP436" s="205"/>
      <c r="AQ436" s="205"/>
      <c r="AR436" s="205"/>
      <c r="AS436" s="205"/>
      <c r="AT436" s="205"/>
      <c r="AU436" s="205"/>
      <c r="AV436" s="205"/>
    </row>
    <row r="437" spans="1:48" ht="14.4" customHeight="1" x14ac:dyDescent="0.3">
      <c r="B437" s="205"/>
      <c r="C437" s="205"/>
      <c r="D437" s="205"/>
      <c r="E437" s="205"/>
      <c r="F437" s="205"/>
      <c r="G437" s="205"/>
      <c r="H437" s="205"/>
      <c r="I437" s="205"/>
      <c r="J437" s="205"/>
      <c r="K437" s="205"/>
      <c r="L437" s="205"/>
      <c r="M437" s="205"/>
      <c r="N437" s="205"/>
      <c r="O437" s="205"/>
      <c r="P437" s="205"/>
      <c r="Q437" s="205"/>
      <c r="R437" s="205"/>
      <c r="S437" s="205"/>
      <c r="T437" s="205"/>
      <c r="U437" s="205"/>
      <c r="V437" s="205"/>
      <c r="W437" s="205"/>
      <c r="X437" s="205"/>
      <c r="Y437" s="205"/>
      <c r="Z437" s="205"/>
      <c r="AA437" s="205"/>
      <c r="AB437" s="205"/>
      <c r="AC437" s="205"/>
      <c r="AD437" s="205"/>
      <c r="AE437" s="205"/>
      <c r="AF437" s="205"/>
      <c r="AG437" s="205"/>
      <c r="AH437" s="205"/>
      <c r="AI437" s="205"/>
      <c r="AJ437" s="205"/>
      <c r="AK437" s="205"/>
      <c r="AL437" s="205"/>
      <c r="AM437" s="205"/>
      <c r="AN437" s="205"/>
      <c r="AO437" s="205"/>
      <c r="AP437" s="205"/>
      <c r="AQ437" s="205"/>
      <c r="AR437" s="205"/>
      <c r="AS437" s="205"/>
      <c r="AT437" s="205"/>
      <c r="AU437" s="205"/>
      <c r="AV437" s="205"/>
    </row>
    <row r="439" spans="1:48" ht="15.6" x14ac:dyDescent="0.3">
      <c r="B439" s="206" t="s">
        <v>1602</v>
      </c>
      <c r="C439" s="206"/>
      <c r="D439" s="206"/>
      <c r="E439" s="206"/>
      <c r="F439" s="206"/>
      <c r="G439" s="206"/>
      <c r="H439" s="206"/>
      <c r="I439" s="206"/>
      <c r="J439" s="206"/>
      <c r="K439" s="206"/>
      <c r="L439" s="206"/>
      <c r="M439" s="206"/>
      <c r="N439" s="206"/>
      <c r="O439" s="206"/>
      <c r="P439" s="206"/>
      <c r="Q439" s="206"/>
      <c r="R439" s="206"/>
      <c r="S439" s="206"/>
      <c r="T439" s="206"/>
      <c r="U439" s="206"/>
      <c r="V439" s="206"/>
      <c r="W439" s="206"/>
      <c r="X439" s="206"/>
      <c r="Y439" s="206"/>
      <c r="Z439" s="206"/>
      <c r="AA439" s="206"/>
      <c r="AB439" s="206"/>
      <c r="AC439" s="206"/>
      <c r="AD439" s="206"/>
      <c r="AE439" s="206"/>
      <c r="AF439" s="206"/>
      <c r="AG439" s="206"/>
      <c r="AH439" s="206"/>
      <c r="AI439" s="206"/>
      <c r="AJ439" s="206"/>
      <c r="AK439" s="206"/>
      <c r="AL439" s="206"/>
      <c r="AM439" s="206"/>
      <c r="AN439" s="206"/>
      <c r="AO439" s="206"/>
      <c r="AP439" s="206"/>
      <c r="AQ439" s="206"/>
      <c r="AR439" s="206"/>
      <c r="AS439" s="206"/>
      <c r="AT439" s="206"/>
      <c r="AU439" s="206"/>
      <c r="AV439" s="206"/>
    </row>
    <row r="440" spans="1:48" ht="14.4" customHeight="1" x14ac:dyDescent="0.3">
      <c r="B440" s="205" t="str">
        <f>_xlfn.XLOOKUP(Informe!A431,'Hallazgos para informe'!A:A,'Hallazgos para informe'!AT:AT,"",0,1)</f>
        <v/>
      </c>
      <c r="C440" s="205"/>
      <c r="D440" s="205"/>
      <c r="E440" s="205"/>
      <c r="F440" s="205"/>
      <c r="G440" s="205"/>
      <c r="H440" s="205"/>
      <c r="I440" s="205"/>
      <c r="J440" s="205"/>
      <c r="K440" s="205"/>
      <c r="L440" s="205"/>
      <c r="M440" s="205"/>
      <c r="N440" s="205"/>
      <c r="O440" s="205"/>
      <c r="P440" s="205"/>
      <c r="Q440" s="205"/>
      <c r="R440" s="205"/>
      <c r="S440" s="205"/>
      <c r="T440" s="205"/>
      <c r="U440" s="205"/>
      <c r="V440" s="205"/>
      <c r="W440" s="205"/>
      <c r="X440" s="205"/>
      <c r="Y440" s="205"/>
      <c r="Z440" s="205"/>
      <c r="AA440" s="205"/>
      <c r="AB440" s="205"/>
      <c r="AC440" s="205"/>
      <c r="AD440" s="205"/>
      <c r="AE440" s="205"/>
      <c r="AF440" s="205"/>
      <c r="AG440" s="205"/>
      <c r="AH440" s="205"/>
      <c r="AI440" s="205"/>
      <c r="AJ440" s="205"/>
      <c r="AK440" s="205"/>
      <c r="AL440" s="205"/>
      <c r="AM440" s="205"/>
      <c r="AN440" s="205"/>
      <c r="AO440" s="205"/>
      <c r="AP440" s="205"/>
      <c r="AQ440" s="205"/>
      <c r="AR440" s="205"/>
      <c r="AS440" s="205"/>
      <c r="AT440" s="205"/>
      <c r="AU440" s="205"/>
      <c r="AV440" s="205"/>
    </row>
    <row r="441" spans="1:48" ht="14.4" customHeight="1" x14ac:dyDescent="0.3">
      <c r="B441" s="205"/>
      <c r="C441" s="205"/>
      <c r="D441" s="205"/>
      <c r="E441" s="205"/>
      <c r="F441" s="205"/>
      <c r="G441" s="205"/>
      <c r="H441" s="205"/>
      <c r="I441" s="205"/>
      <c r="J441" s="205"/>
      <c r="K441" s="205"/>
      <c r="L441" s="205"/>
      <c r="M441" s="205"/>
      <c r="N441" s="205"/>
      <c r="O441" s="205"/>
      <c r="P441" s="205"/>
      <c r="Q441" s="205"/>
      <c r="R441" s="205"/>
      <c r="S441" s="205"/>
      <c r="T441" s="205"/>
      <c r="U441" s="205"/>
      <c r="V441" s="205"/>
      <c r="W441" s="205"/>
      <c r="X441" s="205"/>
      <c r="Y441" s="205"/>
      <c r="Z441" s="205"/>
      <c r="AA441" s="205"/>
      <c r="AB441" s="205"/>
      <c r="AC441" s="205"/>
      <c r="AD441" s="205"/>
      <c r="AE441" s="205"/>
      <c r="AF441" s="205"/>
      <c r="AG441" s="205"/>
      <c r="AH441" s="205"/>
      <c r="AI441" s="205"/>
      <c r="AJ441" s="205"/>
      <c r="AK441" s="205"/>
      <c r="AL441" s="205"/>
      <c r="AM441" s="205"/>
      <c r="AN441" s="205"/>
      <c r="AO441" s="205"/>
      <c r="AP441" s="205"/>
      <c r="AQ441" s="205"/>
      <c r="AR441" s="205"/>
      <c r="AS441" s="205"/>
      <c r="AT441" s="205"/>
      <c r="AU441" s="205"/>
      <c r="AV441" s="205"/>
    </row>
    <row r="443" spans="1:48" ht="15.6" x14ac:dyDescent="0.3">
      <c r="B443" s="206" t="s">
        <v>1603</v>
      </c>
      <c r="C443" s="206"/>
      <c r="D443" s="206"/>
      <c r="E443" s="206"/>
      <c r="F443" s="206"/>
      <c r="G443" s="206"/>
      <c r="H443" s="206"/>
      <c r="I443" s="206"/>
      <c r="J443" s="206"/>
      <c r="K443" s="206"/>
      <c r="L443" s="206"/>
      <c r="M443" s="206"/>
      <c r="N443" s="206"/>
      <c r="O443" s="206"/>
      <c r="P443" s="206"/>
      <c r="Q443" s="206"/>
      <c r="R443" s="206"/>
      <c r="S443" s="206"/>
      <c r="T443" s="206"/>
      <c r="U443" s="206"/>
      <c r="V443" s="206"/>
      <c r="W443" s="206"/>
      <c r="X443" s="206"/>
      <c r="Y443" s="206"/>
      <c r="Z443" s="206"/>
      <c r="AA443" s="206"/>
      <c r="AB443" s="206"/>
      <c r="AC443" s="206"/>
      <c r="AD443" s="206"/>
      <c r="AE443" s="206"/>
      <c r="AF443" s="206"/>
      <c r="AG443" s="206"/>
      <c r="AH443" s="206"/>
      <c r="AI443" s="206"/>
      <c r="AJ443" s="206"/>
      <c r="AK443" s="206"/>
      <c r="AL443" s="206"/>
      <c r="AM443" s="206"/>
      <c r="AN443" s="206"/>
      <c r="AO443" s="206"/>
      <c r="AP443" s="206"/>
      <c r="AQ443" s="206"/>
      <c r="AR443" s="206"/>
      <c r="AS443" s="206"/>
      <c r="AT443" s="206"/>
      <c r="AU443" s="206"/>
      <c r="AV443" s="206"/>
    </row>
    <row r="444" spans="1:48" ht="14.4" customHeight="1" x14ac:dyDescent="0.3">
      <c r="B444" s="205" t="str">
        <f>_xlfn.XLOOKUP(Informe!A431,'Hallazgos para informe'!A:A,'Hallazgos para informe'!AU:AU,"",0,1)</f>
        <v/>
      </c>
      <c r="C444" s="205"/>
      <c r="D444" s="205"/>
      <c r="E444" s="205"/>
      <c r="F444" s="205"/>
      <c r="G444" s="205"/>
      <c r="H444" s="205"/>
      <c r="I444" s="205"/>
      <c r="J444" s="205"/>
      <c r="K444" s="205"/>
      <c r="L444" s="205"/>
      <c r="M444" s="205"/>
      <c r="N444" s="205"/>
      <c r="O444" s="205"/>
      <c r="P444" s="205"/>
      <c r="Q444" s="205"/>
      <c r="R444" s="205"/>
      <c r="S444" s="205"/>
      <c r="T444" s="205"/>
      <c r="U444" s="205"/>
      <c r="V444" s="205"/>
      <c r="W444" s="205"/>
      <c r="X444" s="205"/>
      <c r="Y444" s="205"/>
      <c r="Z444" s="205"/>
      <c r="AA444" s="205"/>
      <c r="AB444" s="205"/>
      <c r="AC444" s="205"/>
      <c r="AD444" s="205"/>
      <c r="AE444" s="205"/>
      <c r="AF444" s="205"/>
      <c r="AG444" s="205"/>
      <c r="AH444" s="205"/>
      <c r="AI444" s="205"/>
      <c r="AJ444" s="205"/>
      <c r="AK444" s="205"/>
      <c r="AL444" s="205"/>
      <c r="AM444" s="205"/>
      <c r="AN444" s="205"/>
      <c r="AO444" s="205"/>
      <c r="AP444" s="205"/>
      <c r="AQ444" s="205"/>
      <c r="AR444" s="205"/>
      <c r="AS444" s="205"/>
      <c r="AT444" s="205"/>
      <c r="AU444" s="205"/>
      <c r="AV444" s="205"/>
    </row>
    <row r="445" spans="1:48" ht="14.4" customHeight="1" x14ac:dyDescent="0.3">
      <c r="B445" s="205"/>
      <c r="C445" s="205"/>
      <c r="D445" s="205"/>
      <c r="E445" s="205"/>
      <c r="F445" s="205"/>
      <c r="G445" s="205"/>
      <c r="H445" s="205"/>
      <c r="I445" s="205"/>
      <c r="J445" s="205"/>
      <c r="K445" s="205"/>
      <c r="L445" s="205"/>
      <c r="M445" s="205"/>
      <c r="N445" s="205"/>
      <c r="O445" s="205"/>
      <c r="P445" s="205"/>
      <c r="Q445" s="205"/>
      <c r="R445" s="205"/>
      <c r="S445" s="205"/>
      <c r="T445" s="205"/>
      <c r="U445" s="205"/>
      <c r="V445" s="205"/>
      <c r="W445" s="205"/>
      <c r="X445" s="205"/>
      <c r="Y445" s="205"/>
      <c r="Z445" s="205"/>
      <c r="AA445" s="205"/>
      <c r="AB445" s="205"/>
      <c r="AC445" s="205"/>
      <c r="AD445" s="205"/>
      <c r="AE445" s="205"/>
      <c r="AF445" s="205"/>
      <c r="AG445" s="205"/>
      <c r="AH445" s="205"/>
      <c r="AI445" s="205"/>
      <c r="AJ445" s="205"/>
      <c r="AK445" s="205"/>
      <c r="AL445" s="205"/>
      <c r="AM445" s="205"/>
      <c r="AN445" s="205"/>
      <c r="AO445" s="205"/>
      <c r="AP445" s="205"/>
      <c r="AQ445" s="205"/>
      <c r="AR445" s="205"/>
      <c r="AS445" s="205"/>
      <c r="AT445" s="205"/>
      <c r="AU445" s="205"/>
      <c r="AV445" s="205"/>
    </row>
    <row r="447" spans="1:48" ht="15.6" x14ac:dyDescent="0.3">
      <c r="A447">
        <v>22</v>
      </c>
      <c r="B447" s="207" t="str">
        <f>CONCATENATE("HALLAZGO ",A447)</f>
        <v>HALLAZGO 22</v>
      </c>
      <c r="C447" s="207"/>
      <c r="D447" s="207"/>
      <c r="E447" s="207"/>
      <c r="F447" s="207"/>
      <c r="G447" s="207"/>
      <c r="H447" s="207"/>
      <c r="I447" s="207"/>
      <c r="J447" s="207"/>
      <c r="K447" s="207"/>
      <c r="L447" s="207"/>
      <c r="M447" s="207"/>
      <c r="N447" s="207"/>
      <c r="O447" s="207"/>
      <c r="P447" s="207"/>
      <c r="Q447" s="207"/>
      <c r="R447" s="207"/>
      <c r="S447" s="207"/>
      <c r="T447" s="207"/>
      <c r="U447" s="207"/>
      <c r="V447" s="207"/>
      <c r="W447" s="207"/>
      <c r="X447" s="207"/>
      <c r="Y447" s="207"/>
      <c r="Z447" s="207"/>
      <c r="AA447" s="207"/>
      <c r="AB447" s="207"/>
      <c r="AC447" s="207"/>
      <c r="AD447" s="207"/>
      <c r="AE447" s="207"/>
      <c r="AF447" s="207"/>
      <c r="AG447" s="207"/>
      <c r="AH447" s="207"/>
      <c r="AI447" s="207"/>
      <c r="AJ447" s="207"/>
      <c r="AK447" s="207"/>
      <c r="AL447" s="207"/>
      <c r="AM447" s="207"/>
      <c r="AN447" s="207"/>
      <c r="AO447" s="207"/>
      <c r="AP447" s="207"/>
      <c r="AQ447" s="207"/>
      <c r="AR447" s="207"/>
      <c r="AS447" s="207"/>
      <c r="AT447" s="207"/>
      <c r="AU447" s="207"/>
      <c r="AV447" s="207"/>
    </row>
    <row r="448" spans="1:48" ht="14.4" customHeight="1" x14ac:dyDescent="0.3">
      <c r="B448" s="205" t="str">
        <f>_xlfn.XLOOKUP(Informe!A447,'Hallazgos para informe'!A:A,'Hallazgos para informe'!AN:AN,"",0,1)</f>
        <v/>
      </c>
      <c r="C448" s="205"/>
      <c r="D448" s="205"/>
      <c r="E448" s="205"/>
      <c r="F448" s="205"/>
      <c r="G448" s="205"/>
      <c r="H448" s="205"/>
      <c r="I448" s="205"/>
      <c r="J448" s="205"/>
      <c r="K448" s="205"/>
      <c r="L448" s="205"/>
      <c r="M448" s="205"/>
      <c r="N448" s="205"/>
      <c r="O448" s="205"/>
      <c r="P448" s="205"/>
      <c r="Q448" s="205"/>
      <c r="R448" s="205"/>
      <c r="S448" s="205"/>
      <c r="T448" s="205"/>
      <c r="U448" s="205"/>
      <c r="V448" s="205"/>
      <c r="W448" s="205"/>
      <c r="X448" s="205"/>
      <c r="Y448" s="205"/>
      <c r="Z448" s="205"/>
      <c r="AA448" s="205"/>
      <c r="AB448" s="205"/>
      <c r="AC448" s="205"/>
      <c r="AD448" s="205"/>
      <c r="AE448" s="205"/>
      <c r="AF448" s="205"/>
      <c r="AG448" s="205"/>
      <c r="AH448" s="205"/>
      <c r="AI448" s="205"/>
      <c r="AJ448" s="205"/>
      <c r="AK448" s="205"/>
      <c r="AL448" s="205"/>
      <c r="AM448" s="205"/>
      <c r="AN448" s="205"/>
      <c r="AO448" s="205"/>
      <c r="AP448" s="205"/>
      <c r="AQ448" s="205"/>
      <c r="AR448" s="205"/>
      <c r="AS448" s="205"/>
      <c r="AT448" s="205"/>
      <c r="AU448" s="205"/>
      <c r="AV448" s="205"/>
    </row>
    <row r="449" spans="1:48" ht="14.4" customHeight="1" x14ac:dyDescent="0.3">
      <c r="B449" s="205"/>
      <c r="C449" s="205"/>
      <c r="D449" s="205"/>
      <c r="E449" s="205"/>
      <c r="F449" s="205"/>
      <c r="G449" s="205"/>
      <c r="H449" s="205"/>
      <c r="I449" s="205"/>
      <c r="J449" s="205"/>
      <c r="K449" s="205"/>
      <c r="L449" s="205"/>
      <c r="M449" s="205"/>
      <c r="N449" s="205"/>
      <c r="O449" s="205"/>
      <c r="P449" s="205"/>
      <c r="Q449" s="205"/>
      <c r="R449" s="205"/>
      <c r="S449" s="205"/>
      <c r="T449" s="205"/>
      <c r="U449" s="205"/>
      <c r="V449" s="205"/>
      <c r="W449" s="205"/>
      <c r="X449" s="205"/>
      <c r="Y449" s="205"/>
      <c r="Z449" s="205"/>
      <c r="AA449" s="205"/>
      <c r="AB449" s="205"/>
      <c r="AC449" s="205"/>
      <c r="AD449" s="205"/>
      <c r="AE449" s="205"/>
      <c r="AF449" s="205"/>
      <c r="AG449" s="205"/>
      <c r="AH449" s="205"/>
      <c r="AI449" s="205"/>
      <c r="AJ449" s="205"/>
      <c r="AK449" s="205"/>
      <c r="AL449" s="205"/>
      <c r="AM449" s="205"/>
      <c r="AN449" s="205"/>
      <c r="AO449" s="205"/>
      <c r="AP449" s="205"/>
      <c r="AQ449" s="205"/>
      <c r="AR449" s="205"/>
      <c r="AS449" s="205"/>
      <c r="AT449" s="205"/>
      <c r="AU449" s="205"/>
      <c r="AV449" s="205"/>
    </row>
    <row r="451" spans="1:48" ht="15.6" x14ac:dyDescent="0.3">
      <c r="B451" s="206" t="s">
        <v>1152</v>
      </c>
      <c r="C451" s="206"/>
      <c r="D451" s="206"/>
      <c r="E451" s="206"/>
      <c r="F451" s="206"/>
      <c r="G451" s="206"/>
      <c r="H451" s="206"/>
      <c r="I451" s="206"/>
      <c r="J451" s="206"/>
      <c r="K451" s="206"/>
      <c r="L451" s="206"/>
      <c r="M451" s="206"/>
      <c r="N451" s="206"/>
      <c r="O451" s="206"/>
      <c r="P451" s="206"/>
      <c r="Q451" s="206"/>
      <c r="R451" s="206"/>
      <c r="S451" s="206"/>
      <c r="T451" s="206"/>
      <c r="U451" s="206"/>
      <c r="V451" s="206"/>
      <c r="W451" s="206"/>
      <c r="X451" s="206"/>
      <c r="Y451" s="206"/>
      <c r="Z451" s="206"/>
      <c r="AA451" s="206"/>
      <c r="AB451" s="206"/>
      <c r="AC451" s="206"/>
      <c r="AD451" s="206"/>
      <c r="AE451" s="206"/>
      <c r="AF451" s="206"/>
      <c r="AG451" s="206"/>
      <c r="AH451" s="206"/>
      <c r="AI451" s="206"/>
      <c r="AJ451" s="206"/>
      <c r="AK451" s="206"/>
      <c r="AL451" s="206"/>
      <c r="AM451" s="206"/>
      <c r="AN451" s="206"/>
      <c r="AO451" s="206"/>
      <c r="AP451" s="206"/>
      <c r="AQ451" s="206"/>
      <c r="AR451" s="206"/>
      <c r="AS451" s="206"/>
      <c r="AT451" s="206"/>
      <c r="AU451" s="206"/>
      <c r="AV451" s="206"/>
    </row>
    <row r="452" spans="1:48" ht="14.4" customHeight="1" x14ac:dyDescent="0.3">
      <c r="B452" s="205" t="str">
        <f>_xlfn.XLOOKUP(Informe!A447,'Hallazgos para informe'!A:A,'Hallazgos para informe'!AS:AS,"",0,1)</f>
        <v/>
      </c>
      <c r="C452" s="205"/>
      <c r="D452" s="205"/>
      <c r="E452" s="205"/>
      <c r="F452" s="205"/>
      <c r="G452" s="205"/>
      <c r="H452" s="205"/>
      <c r="I452" s="205"/>
      <c r="J452" s="205"/>
      <c r="K452" s="205"/>
      <c r="L452" s="205"/>
      <c r="M452" s="205"/>
      <c r="N452" s="205"/>
      <c r="O452" s="205"/>
      <c r="P452" s="205"/>
      <c r="Q452" s="205"/>
      <c r="R452" s="205"/>
      <c r="S452" s="205"/>
      <c r="T452" s="205"/>
      <c r="U452" s="205"/>
      <c r="V452" s="205"/>
      <c r="W452" s="205"/>
      <c r="X452" s="205"/>
      <c r="Y452" s="205"/>
      <c r="Z452" s="205"/>
      <c r="AA452" s="205"/>
      <c r="AB452" s="205"/>
      <c r="AC452" s="205"/>
      <c r="AD452" s="205"/>
      <c r="AE452" s="205"/>
      <c r="AF452" s="205"/>
      <c r="AG452" s="205"/>
      <c r="AH452" s="205"/>
      <c r="AI452" s="205"/>
      <c r="AJ452" s="205"/>
      <c r="AK452" s="205"/>
      <c r="AL452" s="205"/>
      <c r="AM452" s="205"/>
      <c r="AN452" s="205"/>
      <c r="AO452" s="205"/>
      <c r="AP452" s="205"/>
      <c r="AQ452" s="205"/>
      <c r="AR452" s="205"/>
      <c r="AS452" s="205"/>
      <c r="AT452" s="205"/>
      <c r="AU452" s="205"/>
      <c r="AV452" s="205"/>
    </row>
    <row r="453" spans="1:48" ht="14.4" customHeight="1" x14ac:dyDescent="0.3">
      <c r="B453" s="205"/>
      <c r="C453" s="205"/>
      <c r="D453" s="205"/>
      <c r="E453" s="205"/>
      <c r="F453" s="205"/>
      <c r="G453" s="205"/>
      <c r="H453" s="205"/>
      <c r="I453" s="205"/>
      <c r="J453" s="205"/>
      <c r="K453" s="205"/>
      <c r="L453" s="205"/>
      <c r="M453" s="205"/>
      <c r="N453" s="205"/>
      <c r="O453" s="205"/>
      <c r="P453" s="205"/>
      <c r="Q453" s="205"/>
      <c r="R453" s="205"/>
      <c r="S453" s="205"/>
      <c r="T453" s="205"/>
      <c r="U453" s="205"/>
      <c r="V453" s="205"/>
      <c r="W453" s="205"/>
      <c r="X453" s="205"/>
      <c r="Y453" s="205"/>
      <c r="Z453" s="205"/>
      <c r="AA453" s="205"/>
      <c r="AB453" s="205"/>
      <c r="AC453" s="205"/>
      <c r="AD453" s="205"/>
      <c r="AE453" s="205"/>
      <c r="AF453" s="205"/>
      <c r="AG453" s="205"/>
      <c r="AH453" s="205"/>
      <c r="AI453" s="205"/>
      <c r="AJ453" s="205"/>
      <c r="AK453" s="205"/>
      <c r="AL453" s="205"/>
      <c r="AM453" s="205"/>
      <c r="AN453" s="205"/>
      <c r="AO453" s="205"/>
      <c r="AP453" s="205"/>
      <c r="AQ453" s="205"/>
      <c r="AR453" s="205"/>
      <c r="AS453" s="205"/>
      <c r="AT453" s="205"/>
      <c r="AU453" s="205"/>
      <c r="AV453" s="205"/>
    </row>
    <row r="455" spans="1:48" ht="15.6" x14ac:dyDescent="0.3">
      <c r="B455" s="206" t="s">
        <v>1602</v>
      </c>
      <c r="C455" s="206"/>
      <c r="D455" s="206"/>
      <c r="E455" s="206"/>
      <c r="F455" s="206"/>
      <c r="G455" s="206"/>
      <c r="H455" s="206"/>
      <c r="I455" s="206"/>
      <c r="J455" s="206"/>
      <c r="K455" s="206"/>
      <c r="L455" s="206"/>
      <c r="M455" s="206"/>
      <c r="N455" s="206"/>
      <c r="O455" s="206"/>
      <c r="P455" s="206"/>
      <c r="Q455" s="206"/>
      <c r="R455" s="206"/>
      <c r="S455" s="206"/>
      <c r="T455" s="206"/>
      <c r="U455" s="206"/>
      <c r="V455" s="206"/>
      <c r="W455" s="206"/>
      <c r="X455" s="206"/>
      <c r="Y455" s="206"/>
      <c r="Z455" s="206"/>
      <c r="AA455" s="206"/>
      <c r="AB455" s="206"/>
      <c r="AC455" s="206"/>
      <c r="AD455" s="206"/>
      <c r="AE455" s="206"/>
      <c r="AF455" s="206"/>
      <c r="AG455" s="206"/>
      <c r="AH455" s="206"/>
      <c r="AI455" s="206"/>
      <c r="AJ455" s="206"/>
      <c r="AK455" s="206"/>
      <c r="AL455" s="206"/>
      <c r="AM455" s="206"/>
      <c r="AN455" s="206"/>
      <c r="AO455" s="206"/>
      <c r="AP455" s="206"/>
      <c r="AQ455" s="206"/>
      <c r="AR455" s="206"/>
      <c r="AS455" s="206"/>
      <c r="AT455" s="206"/>
      <c r="AU455" s="206"/>
      <c r="AV455" s="206"/>
    </row>
    <row r="456" spans="1:48" ht="14.4" customHeight="1" x14ac:dyDescent="0.3">
      <c r="B456" s="205" t="str">
        <f>_xlfn.XLOOKUP(Informe!A447,'Hallazgos para informe'!A:A,'Hallazgos para informe'!AT:AT,"",0,1)</f>
        <v/>
      </c>
      <c r="C456" s="205"/>
      <c r="D456" s="205"/>
      <c r="E456" s="205"/>
      <c r="F456" s="205"/>
      <c r="G456" s="205"/>
      <c r="H456" s="205"/>
      <c r="I456" s="205"/>
      <c r="J456" s="205"/>
      <c r="K456" s="205"/>
      <c r="L456" s="205"/>
      <c r="M456" s="205"/>
      <c r="N456" s="205"/>
      <c r="O456" s="205"/>
      <c r="P456" s="205"/>
      <c r="Q456" s="205"/>
      <c r="R456" s="205"/>
      <c r="S456" s="205"/>
      <c r="T456" s="205"/>
      <c r="U456" s="205"/>
      <c r="V456" s="205"/>
      <c r="W456" s="205"/>
      <c r="X456" s="205"/>
      <c r="Y456" s="205"/>
      <c r="Z456" s="205"/>
      <c r="AA456" s="205"/>
      <c r="AB456" s="205"/>
      <c r="AC456" s="205"/>
      <c r="AD456" s="205"/>
      <c r="AE456" s="205"/>
      <c r="AF456" s="205"/>
      <c r="AG456" s="205"/>
      <c r="AH456" s="205"/>
      <c r="AI456" s="205"/>
      <c r="AJ456" s="205"/>
      <c r="AK456" s="205"/>
      <c r="AL456" s="205"/>
      <c r="AM456" s="205"/>
      <c r="AN456" s="205"/>
      <c r="AO456" s="205"/>
      <c r="AP456" s="205"/>
      <c r="AQ456" s="205"/>
      <c r="AR456" s="205"/>
      <c r="AS456" s="205"/>
      <c r="AT456" s="205"/>
      <c r="AU456" s="205"/>
      <c r="AV456" s="205"/>
    </row>
    <row r="457" spans="1:48" ht="14.4" customHeight="1" x14ac:dyDescent="0.3">
      <c r="B457" s="205"/>
      <c r="C457" s="205"/>
      <c r="D457" s="205"/>
      <c r="E457" s="205"/>
      <c r="F457" s="205"/>
      <c r="G457" s="205"/>
      <c r="H457" s="205"/>
      <c r="I457" s="205"/>
      <c r="J457" s="205"/>
      <c r="K457" s="205"/>
      <c r="L457" s="205"/>
      <c r="M457" s="205"/>
      <c r="N457" s="205"/>
      <c r="O457" s="205"/>
      <c r="P457" s="205"/>
      <c r="Q457" s="205"/>
      <c r="R457" s="205"/>
      <c r="S457" s="205"/>
      <c r="T457" s="205"/>
      <c r="U457" s="205"/>
      <c r="V457" s="205"/>
      <c r="W457" s="205"/>
      <c r="X457" s="205"/>
      <c r="Y457" s="205"/>
      <c r="Z457" s="205"/>
      <c r="AA457" s="205"/>
      <c r="AB457" s="205"/>
      <c r="AC457" s="205"/>
      <c r="AD457" s="205"/>
      <c r="AE457" s="205"/>
      <c r="AF457" s="205"/>
      <c r="AG457" s="205"/>
      <c r="AH457" s="205"/>
      <c r="AI457" s="205"/>
      <c r="AJ457" s="205"/>
      <c r="AK457" s="205"/>
      <c r="AL457" s="205"/>
      <c r="AM457" s="205"/>
      <c r="AN457" s="205"/>
      <c r="AO457" s="205"/>
      <c r="AP457" s="205"/>
      <c r="AQ457" s="205"/>
      <c r="AR457" s="205"/>
      <c r="AS457" s="205"/>
      <c r="AT457" s="205"/>
      <c r="AU457" s="205"/>
      <c r="AV457" s="205"/>
    </row>
    <row r="459" spans="1:48" ht="15.6" x14ac:dyDescent="0.3">
      <c r="B459" s="206" t="s">
        <v>1603</v>
      </c>
      <c r="C459" s="206"/>
      <c r="D459" s="206"/>
      <c r="E459" s="206"/>
      <c r="F459" s="206"/>
      <c r="G459" s="206"/>
      <c r="H459" s="206"/>
      <c r="I459" s="206"/>
      <c r="J459" s="206"/>
      <c r="K459" s="206"/>
      <c r="L459" s="206"/>
      <c r="M459" s="206"/>
      <c r="N459" s="206"/>
      <c r="O459" s="206"/>
      <c r="P459" s="206"/>
      <c r="Q459" s="206"/>
      <c r="R459" s="206"/>
      <c r="S459" s="206"/>
      <c r="T459" s="206"/>
      <c r="U459" s="206"/>
      <c r="V459" s="206"/>
      <c r="W459" s="206"/>
      <c r="X459" s="206"/>
      <c r="Y459" s="206"/>
      <c r="Z459" s="206"/>
      <c r="AA459" s="206"/>
      <c r="AB459" s="206"/>
      <c r="AC459" s="206"/>
      <c r="AD459" s="206"/>
      <c r="AE459" s="206"/>
      <c r="AF459" s="206"/>
      <c r="AG459" s="206"/>
      <c r="AH459" s="206"/>
      <c r="AI459" s="206"/>
      <c r="AJ459" s="206"/>
      <c r="AK459" s="206"/>
      <c r="AL459" s="206"/>
      <c r="AM459" s="206"/>
      <c r="AN459" s="206"/>
      <c r="AO459" s="206"/>
      <c r="AP459" s="206"/>
      <c r="AQ459" s="206"/>
      <c r="AR459" s="206"/>
      <c r="AS459" s="206"/>
      <c r="AT459" s="206"/>
      <c r="AU459" s="206"/>
      <c r="AV459" s="206"/>
    </row>
    <row r="460" spans="1:48" ht="14.4" customHeight="1" x14ac:dyDescent="0.3">
      <c r="B460" s="205" t="str">
        <f>_xlfn.XLOOKUP(Informe!A447,'Hallazgos para informe'!A:A,'Hallazgos para informe'!AU:AU,"",0,1)</f>
        <v/>
      </c>
      <c r="C460" s="205"/>
      <c r="D460" s="205"/>
      <c r="E460" s="205"/>
      <c r="F460" s="205"/>
      <c r="G460" s="205"/>
      <c r="H460" s="205"/>
      <c r="I460" s="205"/>
      <c r="J460" s="205"/>
      <c r="K460" s="205"/>
      <c r="L460" s="205"/>
      <c r="M460" s="205"/>
      <c r="N460" s="205"/>
      <c r="O460" s="205"/>
      <c r="P460" s="205"/>
      <c r="Q460" s="205"/>
      <c r="R460" s="205"/>
      <c r="S460" s="205"/>
      <c r="T460" s="205"/>
      <c r="U460" s="205"/>
      <c r="V460" s="205"/>
      <c r="W460" s="205"/>
      <c r="X460" s="205"/>
      <c r="Y460" s="205"/>
      <c r="Z460" s="205"/>
      <c r="AA460" s="205"/>
      <c r="AB460" s="205"/>
      <c r="AC460" s="205"/>
      <c r="AD460" s="205"/>
      <c r="AE460" s="205"/>
      <c r="AF460" s="205"/>
      <c r="AG460" s="205"/>
      <c r="AH460" s="205"/>
      <c r="AI460" s="205"/>
      <c r="AJ460" s="205"/>
      <c r="AK460" s="205"/>
      <c r="AL460" s="205"/>
      <c r="AM460" s="205"/>
      <c r="AN460" s="205"/>
      <c r="AO460" s="205"/>
      <c r="AP460" s="205"/>
      <c r="AQ460" s="205"/>
      <c r="AR460" s="205"/>
      <c r="AS460" s="205"/>
      <c r="AT460" s="205"/>
      <c r="AU460" s="205"/>
      <c r="AV460" s="205"/>
    </row>
    <row r="461" spans="1:48" ht="14.4" customHeight="1" x14ac:dyDescent="0.3">
      <c r="B461" s="205"/>
      <c r="C461" s="205"/>
      <c r="D461" s="205"/>
      <c r="E461" s="205"/>
      <c r="F461" s="205"/>
      <c r="G461" s="205"/>
      <c r="H461" s="205"/>
      <c r="I461" s="205"/>
      <c r="J461" s="205"/>
      <c r="K461" s="205"/>
      <c r="L461" s="205"/>
      <c r="M461" s="205"/>
      <c r="N461" s="205"/>
      <c r="O461" s="205"/>
      <c r="P461" s="205"/>
      <c r="Q461" s="205"/>
      <c r="R461" s="205"/>
      <c r="S461" s="205"/>
      <c r="T461" s="205"/>
      <c r="U461" s="205"/>
      <c r="V461" s="205"/>
      <c r="W461" s="205"/>
      <c r="X461" s="205"/>
      <c r="Y461" s="205"/>
      <c r="Z461" s="205"/>
      <c r="AA461" s="205"/>
      <c r="AB461" s="205"/>
      <c r="AC461" s="205"/>
      <c r="AD461" s="205"/>
      <c r="AE461" s="205"/>
      <c r="AF461" s="205"/>
      <c r="AG461" s="205"/>
      <c r="AH461" s="205"/>
      <c r="AI461" s="205"/>
      <c r="AJ461" s="205"/>
      <c r="AK461" s="205"/>
      <c r="AL461" s="205"/>
      <c r="AM461" s="205"/>
      <c r="AN461" s="205"/>
      <c r="AO461" s="205"/>
      <c r="AP461" s="205"/>
      <c r="AQ461" s="205"/>
      <c r="AR461" s="205"/>
      <c r="AS461" s="205"/>
      <c r="AT461" s="205"/>
      <c r="AU461" s="205"/>
      <c r="AV461" s="205"/>
    </row>
    <row r="463" spans="1:48" ht="15.6" x14ac:dyDescent="0.3">
      <c r="A463">
        <v>23</v>
      </c>
      <c r="B463" s="207" t="str">
        <f>CONCATENATE("HALLAZGO ",A463)</f>
        <v>HALLAZGO 23</v>
      </c>
      <c r="C463" s="207"/>
      <c r="D463" s="207"/>
      <c r="E463" s="207"/>
      <c r="F463" s="207"/>
      <c r="G463" s="207"/>
      <c r="H463" s="207"/>
      <c r="I463" s="207"/>
      <c r="J463" s="207"/>
      <c r="K463" s="207"/>
      <c r="L463" s="207"/>
      <c r="M463" s="207"/>
      <c r="N463" s="207"/>
      <c r="O463" s="207"/>
      <c r="P463" s="207"/>
      <c r="Q463" s="207"/>
      <c r="R463" s="207"/>
      <c r="S463" s="207"/>
      <c r="T463" s="207"/>
      <c r="U463" s="207"/>
      <c r="V463" s="207"/>
      <c r="W463" s="207"/>
      <c r="X463" s="207"/>
      <c r="Y463" s="207"/>
      <c r="Z463" s="207"/>
      <c r="AA463" s="207"/>
      <c r="AB463" s="207"/>
      <c r="AC463" s="207"/>
      <c r="AD463" s="207"/>
      <c r="AE463" s="207"/>
      <c r="AF463" s="207"/>
      <c r="AG463" s="207"/>
      <c r="AH463" s="207"/>
      <c r="AI463" s="207"/>
      <c r="AJ463" s="207"/>
      <c r="AK463" s="207"/>
      <c r="AL463" s="207"/>
      <c r="AM463" s="207"/>
      <c r="AN463" s="207"/>
      <c r="AO463" s="207"/>
      <c r="AP463" s="207"/>
      <c r="AQ463" s="207"/>
      <c r="AR463" s="207"/>
      <c r="AS463" s="207"/>
      <c r="AT463" s="207"/>
      <c r="AU463" s="207"/>
      <c r="AV463" s="207"/>
    </row>
    <row r="464" spans="1:48" ht="14.4" customHeight="1" x14ac:dyDescent="0.3">
      <c r="B464" s="205" t="str">
        <f>_xlfn.XLOOKUP(Informe!A463,'Hallazgos para informe'!A:A,'Hallazgos para informe'!AN:AN,"",0,1)</f>
        <v/>
      </c>
      <c r="C464" s="205"/>
      <c r="D464" s="205"/>
      <c r="E464" s="205"/>
      <c r="F464" s="205"/>
      <c r="G464" s="205"/>
      <c r="H464" s="205"/>
      <c r="I464" s="205"/>
      <c r="J464" s="205"/>
      <c r="K464" s="205"/>
      <c r="L464" s="205"/>
      <c r="M464" s="205"/>
      <c r="N464" s="205"/>
      <c r="O464" s="205"/>
      <c r="P464" s="205"/>
      <c r="Q464" s="205"/>
      <c r="R464" s="205"/>
      <c r="S464" s="205"/>
      <c r="T464" s="205"/>
      <c r="U464" s="205"/>
      <c r="V464" s="205"/>
      <c r="W464" s="205"/>
      <c r="X464" s="205"/>
      <c r="Y464" s="205"/>
      <c r="Z464" s="205"/>
      <c r="AA464" s="205"/>
      <c r="AB464" s="205"/>
      <c r="AC464" s="205"/>
      <c r="AD464" s="205"/>
      <c r="AE464" s="205"/>
      <c r="AF464" s="205"/>
      <c r="AG464" s="205"/>
      <c r="AH464" s="205"/>
      <c r="AI464" s="205"/>
      <c r="AJ464" s="205"/>
      <c r="AK464" s="205"/>
      <c r="AL464" s="205"/>
      <c r="AM464" s="205"/>
      <c r="AN464" s="205"/>
      <c r="AO464" s="205"/>
      <c r="AP464" s="205"/>
      <c r="AQ464" s="205"/>
      <c r="AR464" s="205"/>
      <c r="AS464" s="205"/>
      <c r="AT464" s="205"/>
      <c r="AU464" s="205"/>
      <c r="AV464" s="205"/>
    </row>
    <row r="465" spans="1:48" ht="14.4" customHeight="1" x14ac:dyDescent="0.3">
      <c r="B465" s="205"/>
      <c r="C465" s="205"/>
      <c r="D465" s="205"/>
      <c r="E465" s="205"/>
      <c r="F465" s="205"/>
      <c r="G465" s="205"/>
      <c r="H465" s="205"/>
      <c r="I465" s="205"/>
      <c r="J465" s="205"/>
      <c r="K465" s="205"/>
      <c r="L465" s="205"/>
      <c r="M465" s="205"/>
      <c r="N465" s="205"/>
      <c r="O465" s="205"/>
      <c r="P465" s="205"/>
      <c r="Q465" s="205"/>
      <c r="R465" s="205"/>
      <c r="S465" s="205"/>
      <c r="T465" s="205"/>
      <c r="U465" s="205"/>
      <c r="V465" s="205"/>
      <c r="W465" s="205"/>
      <c r="X465" s="205"/>
      <c r="Y465" s="205"/>
      <c r="Z465" s="205"/>
      <c r="AA465" s="205"/>
      <c r="AB465" s="205"/>
      <c r="AC465" s="205"/>
      <c r="AD465" s="205"/>
      <c r="AE465" s="205"/>
      <c r="AF465" s="205"/>
      <c r="AG465" s="205"/>
      <c r="AH465" s="205"/>
      <c r="AI465" s="205"/>
      <c r="AJ465" s="205"/>
      <c r="AK465" s="205"/>
      <c r="AL465" s="205"/>
      <c r="AM465" s="205"/>
      <c r="AN465" s="205"/>
      <c r="AO465" s="205"/>
      <c r="AP465" s="205"/>
      <c r="AQ465" s="205"/>
      <c r="AR465" s="205"/>
      <c r="AS465" s="205"/>
      <c r="AT465" s="205"/>
      <c r="AU465" s="205"/>
      <c r="AV465" s="205"/>
    </row>
    <row r="467" spans="1:48" ht="15.6" x14ac:dyDescent="0.3">
      <c r="B467" s="206" t="s">
        <v>1152</v>
      </c>
      <c r="C467" s="206"/>
      <c r="D467" s="206"/>
      <c r="E467" s="206"/>
      <c r="F467" s="206"/>
      <c r="G467" s="206"/>
      <c r="H467" s="206"/>
      <c r="I467" s="206"/>
      <c r="J467" s="206"/>
      <c r="K467" s="206"/>
      <c r="L467" s="206"/>
      <c r="M467" s="206"/>
      <c r="N467" s="206"/>
      <c r="O467" s="206"/>
      <c r="P467" s="206"/>
      <c r="Q467" s="206"/>
      <c r="R467" s="206"/>
      <c r="S467" s="206"/>
      <c r="T467" s="206"/>
      <c r="U467" s="206"/>
      <c r="V467" s="206"/>
      <c r="W467" s="206"/>
      <c r="X467" s="206"/>
      <c r="Y467" s="206"/>
      <c r="Z467" s="206"/>
      <c r="AA467" s="206"/>
      <c r="AB467" s="206"/>
      <c r="AC467" s="206"/>
      <c r="AD467" s="206"/>
      <c r="AE467" s="206"/>
      <c r="AF467" s="206"/>
      <c r="AG467" s="206"/>
      <c r="AH467" s="206"/>
      <c r="AI467" s="206"/>
      <c r="AJ467" s="206"/>
      <c r="AK467" s="206"/>
      <c r="AL467" s="206"/>
      <c r="AM467" s="206"/>
      <c r="AN467" s="206"/>
      <c r="AO467" s="206"/>
      <c r="AP467" s="206"/>
      <c r="AQ467" s="206"/>
      <c r="AR467" s="206"/>
      <c r="AS467" s="206"/>
      <c r="AT467" s="206"/>
      <c r="AU467" s="206"/>
      <c r="AV467" s="206"/>
    </row>
    <row r="468" spans="1:48" ht="14.4" customHeight="1" x14ac:dyDescent="0.3">
      <c r="B468" s="205" t="str">
        <f>_xlfn.XLOOKUP(Informe!A463,'Hallazgos para informe'!A:A,'Hallazgos para informe'!AS:AS,"",0,1)</f>
        <v/>
      </c>
      <c r="C468" s="205"/>
      <c r="D468" s="205"/>
      <c r="E468" s="205"/>
      <c r="F468" s="205"/>
      <c r="G468" s="205"/>
      <c r="H468" s="205"/>
      <c r="I468" s="205"/>
      <c r="J468" s="205"/>
      <c r="K468" s="205"/>
      <c r="L468" s="205"/>
      <c r="M468" s="205"/>
      <c r="N468" s="205"/>
      <c r="O468" s="205"/>
      <c r="P468" s="205"/>
      <c r="Q468" s="205"/>
      <c r="R468" s="205"/>
      <c r="S468" s="205"/>
      <c r="T468" s="205"/>
      <c r="U468" s="205"/>
      <c r="V468" s="205"/>
      <c r="W468" s="205"/>
      <c r="X468" s="205"/>
      <c r="Y468" s="205"/>
      <c r="Z468" s="205"/>
      <c r="AA468" s="205"/>
      <c r="AB468" s="205"/>
      <c r="AC468" s="205"/>
      <c r="AD468" s="205"/>
      <c r="AE468" s="205"/>
      <c r="AF468" s="205"/>
      <c r="AG468" s="205"/>
      <c r="AH468" s="205"/>
      <c r="AI468" s="205"/>
      <c r="AJ468" s="205"/>
      <c r="AK468" s="205"/>
      <c r="AL468" s="205"/>
      <c r="AM468" s="205"/>
      <c r="AN468" s="205"/>
      <c r="AO468" s="205"/>
      <c r="AP468" s="205"/>
      <c r="AQ468" s="205"/>
      <c r="AR468" s="205"/>
      <c r="AS468" s="205"/>
      <c r="AT468" s="205"/>
      <c r="AU468" s="205"/>
      <c r="AV468" s="205"/>
    </row>
    <row r="469" spans="1:48" ht="14.4" customHeight="1" x14ac:dyDescent="0.3">
      <c r="B469" s="205"/>
      <c r="C469" s="205"/>
      <c r="D469" s="205"/>
      <c r="E469" s="205"/>
      <c r="F469" s="205"/>
      <c r="G469" s="205"/>
      <c r="H469" s="205"/>
      <c r="I469" s="205"/>
      <c r="J469" s="205"/>
      <c r="K469" s="205"/>
      <c r="L469" s="205"/>
      <c r="M469" s="205"/>
      <c r="N469" s="205"/>
      <c r="O469" s="205"/>
      <c r="P469" s="205"/>
      <c r="Q469" s="205"/>
      <c r="R469" s="205"/>
      <c r="S469" s="205"/>
      <c r="T469" s="205"/>
      <c r="U469" s="205"/>
      <c r="V469" s="205"/>
      <c r="W469" s="205"/>
      <c r="X469" s="205"/>
      <c r="Y469" s="205"/>
      <c r="Z469" s="205"/>
      <c r="AA469" s="205"/>
      <c r="AB469" s="205"/>
      <c r="AC469" s="205"/>
      <c r="AD469" s="205"/>
      <c r="AE469" s="205"/>
      <c r="AF469" s="205"/>
      <c r="AG469" s="205"/>
      <c r="AH469" s="205"/>
      <c r="AI469" s="205"/>
      <c r="AJ469" s="205"/>
      <c r="AK469" s="205"/>
      <c r="AL469" s="205"/>
      <c r="AM469" s="205"/>
      <c r="AN469" s="205"/>
      <c r="AO469" s="205"/>
      <c r="AP469" s="205"/>
      <c r="AQ469" s="205"/>
      <c r="AR469" s="205"/>
      <c r="AS469" s="205"/>
      <c r="AT469" s="205"/>
      <c r="AU469" s="205"/>
      <c r="AV469" s="205"/>
    </row>
    <row r="471" spans="1:48" ht="15.6" x14ac:dyDescent="0.3">
      <c r="B471" s="206" t="s">
        <v>1602</v>
      </c>
      <c r="C471" s="206"/>
      <c r="D471" s="206"/>
      <c r="E471" s="206"/>
      <c r="F471" s="206"/>
      <c r="G471" s="206"/>
      <c r="H471" s="206"/>
      <c r="I471" s="206"/>
      <c r="J471" s="206"/>
      <c r="K471" s="206"/>
      <c r="L471" s="206"/>
      <c r="M471" s="206"/>
      <c r="N471" s="206"/>
      <c r="O471" s="206"/>
      <c r="P471" s="206"/>
      <c r="Q471" s="206"/>
      <c r="R471" s="206"/>
      <c r="S471" s="206"/>
      <c r="T471" s="206"/>
      <c r="U471" s="206"/>
      <c r="V471" s="206"/>
      <c r="W471" s="206"/>
      <c r="X471" s="206"/>
      <c r="Y471" s="206"/>
      <c r="Z471" s="206"/>
      <c r="AA471" s="206"/>
      <c r="AB471" s="206"/>
      <c r="AC471" s="206"/>
      <c r="AD471" s="206"/>
      <c r="AE471" s="206"/>
      <c r="AF471" s="206"/>
      <c r="AG471" s="206"/>
      <c r="AH471" s="206"/>
      <c r="AI471" s="206"/>
      <c r="AJ471" s="206"/>
      <c r="AK471" s="206"/>
      <c r="AL471" s="206"/>
      <c r="AM471" s="206"/>
      <c r="AN471" s="206"/>
      <c r="AO471" s="206"/>
      <c r="AP471" s="206"/>
      <c r="AQ471" s="206"/>
      <c r="AR471" s="206"/>
      <c r="AS471" s="206"/>
      <c r="AT471" s="206"/>
      <c r="AU471" s="206"/>
      <c r="AV471" s="206"/>
    </row>
    <row r="472" spans="1:48" ht="14.4" customHeight="1" x14ac:dyDescent="0.3">
      <c r="B472" s="205" t="str">
        <f>_xlfn.XLOOKUP(Informe!A463,'Hallazgos para informe'!A:A,'Hallazgos para informe'!AT:AT,"",0,1)</f>
        <v/>
      </c>
      <c r="C472" s="205"/>
      <c r="D472" s="205"/>
      <c r="E472" s="205"/>
      <c r="F472" s="205"/>
      <c r="G472" s="205"/>
      <c r="H472" s="205"/>
      <c r="I472" s="205"/>
      <c r="J472" s="205"/>
      <c r="K472" s="205"/>
      <c r="L472" s="205"/>
      <c r="M472" s="205"/>
      <c r="N472" s="205"/>
      <c r="O472" s="205"/>
      <c r="P472" s="205"/>
      <c r="Q472" s="205"/>
      <c r="R472" s="205"/>
      <c r="S472" s="205"/>
      <c r="T472" s="205"/>
      <c r="U472" s="205"/>
      <c r="V472" s="205"/>
      <c r="W472" s="205"/>
      <c r="X472" s="205"/>
      <c r="Y472" s="205"/>
      <c r="Z472" s="205"/>
      <c r="AA472" s="205"/>
      <c r="AB472" s="205"/>
      <c r="AC472" s="205"/>
      <c r="AD472" s="205"/>
      <c r="AE472" s="205"/>
      <c r="AF472" s="205"/>
      <c r="AG472" s="205"/>
      <c r="AH472" s="205"/>
      <c r="AI472" s="205"/>
      <c r="AJ472" s="205"/>
      <c r="AK472" s="205"/>
      <c r="AL472" s="205"/>
      <c r="AM472" s="205"/>
      <c r="AN472" s="205"/>
      <c r="AO472" s="205"/>
      <c r="AP472" s="205"/>
      <c r="AQ472" s="205"/>
      <c r="AR472" s="205"/>
      <c r="AS472" s="205"/>
      <c r="AT472" s="205"/>
      <c r="AU472" s="205"/>
      <c r="AV472" s="205"/>
    </row>
    <row r="473" spans="1:48" ht="14.4" customHeight="1" x14ac:dyDescent="0.3">
      <c r="B473" s="205"/>
      <c r="C473" s="205"/>
      <c r="D473" s="205"/>
      <c r="E473" s="205"/>
      <c r="F473" s="205"/>
      <c r="G473" s="205"/>
      <c r="H473" s="205"/>
      <c r="I473" s="205"/>
      <c r="J473" s="205"/>
      <c r="K473" s="205"/>
      <c r="L473" s="205"/>
      <c r="M473" s="205"/>
      <c r="N473" s="205"/>
      <c r="O473" s="205"/>
      <c r="P473" s="205"/>
      <c r="Q473" s="205"/>
      <c r="R473" s="205"/>
      <c r="S473" s="205"/>
      <c r="T473" s="205"/>
      <c r="U473" s="205"/>
      <c r="V473" s="205"/>
      <c r="W473" s="205"/>
      <c r="X473" s="205"/>
      <c r="Y473" s="205"/>
      <c r="Z473" s="205"/>
      <c r="AA473" s="205"/>
      <c r="AB473" s="205"/>
      <c r="AC473" s="205"/>
      <c r="AD473" s="205"/>
      <c r="AE473" s="205"/>
      <c r="AF473" s="205"/>
      <c r="AG473" s="205"/>
      <c r="AH473" s="205"/>
      <c r="AI473" s="205"/>
      <c r="AJ473" s="205"/>
      <c r="AK473" s="205"/>
      <c r="AL473" s="205"/>
      <c r="AM473" s="205"/>
      <c r="AN473" s="205"/>
      <c r="AO473" s="205"/>
      <c r="AP473" s="205"/>
      <c r="AQ473" s="205"/>
      <c r="AR473" s="205"/>
      <c r="AS473" s="205"/>
      <c r="AT473" s="205"/>
      <c r="AU473" s="205"/>
      <c r="AV473" s="205"/>
    </row>
    <row r="475" spans="1:48" ht="15.6" x14ac:dyDescent="0.3">
      <c r="B475" s="206" t="s">
        <v>1603</v>
      </c>
      <c r="C475" s="206"/>
      <c r="D475" s="206"/>
      <c r="E475" s="206"/>
      <c r="F475" s="206"/>
      <c r="G475" s="206"/>
      <c r="H475" s="206"/>
      <c r="I475" s="206"/>
      <c r="J475" s="206"/>
      <c r="K475" s="206"/>
      <c r="L475" s="206"/>
      <c r="M475" s="206"/>
      <c r="N475" s="206"/>
      <c r="O475" s="206"/>
      <c r="P475" s="206"/>
      <c r="Q475" s="206"/>
      <c r="R475" s="206"/>
      <c r="S475" s="206"/>
      <c r="T475" s="206"/>
      <c r="U475" s="206"/>
      <c r="V475" s="206"/>
      <c r="W475" s="206"/>
      <c r="X475" s="206"/>
      <c r="Y475" s="206"/>
      <c r="Z475" s="206"/>
      <c r="AA475" s="206"/>
      <c r="AB475" s="206"/>
      <c r="AC475" s="206"/>
      <c r="AD475" s="206"/>
      <c r="AE475" s="206"/>
      <c r="AF475" s="206"/>
      <c r="AG475" s="206"/>
      <c r="AH475" s="206"/>
      <c r="AI475" s="206"/>
      <c r="AJ475" s="206"/>
      <c r="AK475" s="206"/>
      <c r="AL475" s="206"/>
      <c r="AM475" s="206"/>
      <c r="AN475" s="206"/>
      <c r="AO475" s="206"/>
      <c r="AP475" s="206"/>
      <c r="AQ475" s="206"/>
      <c r="AR475" s="206"/>
      <c r="AS475" s="206"/>
      <c r="AT475" s="206"/>
      <c r="AU475" s="206"/>
      <c r="AV475" s="206"/>
    </row>
    <row r="476" spans="1:48" ht="14.4" customHeight="1" x14ac:dyDescent="0.3">
      <c r="B476" s="205" t="str">
        <f>_xlfn.XLOOKUP(Informe!A463,'Hallazgos para informe'!A:A,'Hallazgos para informe'!AU:AU,"",0,1)</f>
        <v/>
      </c>
      <c r="C476" s="205"/>
      <c r="D476" s="205"/>
      <c r="E476" s="205"/>
      <c r="F476" s="205"/>
      <c r="G476" s="205"/>
      <c r="H476" s="205"/>
      <c r="I476" s="205"/>
      <c r="J476" s="205"/>
      <c r="K476" s="205"/>
      <c r="L476" s="205"/>
      <c r="M476" s="205"/>
      <c r="N476" s="205"/>
      <c r="O476" s="205"/>
      <c r="P476" s="205"/>
      <c r="Q476" s="205"/>
      <c r="R476" s="205"/>
      <c r="S476" s="205"/>
      <c r="T476" s="205"/>
      <c r="U476" s="205"/>
      <c r="V476" s="205"/>
      <c r="W476" s="205"/>
      <c r="X476" s="205"/>
      <c r="Y476" s="205"/>
      <c r="Z476" s="205"/>
      <c r="AA476" s="205"/>
      <c r="AB476" s="205"/>
      <c r="AC476" s="205"/>
      <c r="AD476" s="205"/>
      <c r="AE476" s="205"/>
      <c r="AF476" s="205"/>
      <c r="AG476" s="205"/>
      <c r="AH476" s="205"/>
      <c r="AI476" s="205"/>
      <c r="AJ476" s="205"/>
      <c r="AK476" s="205"/>
      <c r="AL476" s="205"/>
      <c r="AM476" s="205"/>
      <c r="AN476" s="205"/>
      <c r="AO476" s="205"/>
      <c r="AP476" s="205"/>
      <c r="AQ476" s="205"/>
      <c r="AR476" s="205"/>
      <c r="AS476" s="205"/>
      <c r="AT476" s="205"/>
      <c r="AU476" s="205"/>
      <c r="AV476" s="205"/>
    </row>
    <row r="477" spans="1:48" ht="14.4" customHeight="1" x14ac:dyDescent="0.3">
      <c r="B477" s="205"/>
      <c r="C477" s="205"/>
      <c r="D477" s="205"/>
      <c r="E477" s="205"/>
      <c r="F477" s="205"/>
      <c r="G477" s="205"/>
      <c r="H477" s="205"/>
      <c r="I477" s="205"/>
      <c r="J477" s="205"/>
      <c r="K477" s="205"/>
      <c r="L477" s="205"/>
      <c r="M477" s="205"/>
      <c r="N477" s="205"/>
      <c r="O477" s="205"/>
      <c r="P477" s="205"/>
      <c r="Q477" s="205"/>
      <c r="R477" s="205"/>
      <c r="S477" s="205"/>
      <c r="T477" s="205"/>
      <c r="U477" s="205"/>
      <c r="V477" s="205"/>
      <c r="W477" s="205"/>
      <c r="X477" s="205"/>
      <c r="Y477" s="205"/>
      <c r="Z477" s="205"/>
      <c r="AA477" s="205"/>
      <c r="AB477" s="205"/>
      <c r="AC477" s="205"/>
      <c r="AD477" s="205"/>
      <c r="AE477" s="205"/>
      <c r="AF477" s="205"/>
      <c r="AG477" s="205"/>
      <c r="AH477" s="205"/>
      <c r="AI477" s="205"/>
      <c r="AJ477" s="205"/>
      <c r="AK477" s="205"/>
      <c r="AL477" s="205"/>
      <c r="AM477" s="205"/>
      <c r="AN477" s="205"/>
      <c r="AO477" s="205"/>
      <c r="AP477" s="205"/>
      <c r="AQ477" s="205"/>
      <c r="AR477" s="205"/>
      <c r="AS477" s="205"/>
      <c r="AT477" s="205"/>
      <c r="AU477" s="205"/>
      <c r="AV477" s="205"/>
    </row>
    <row r="479" spans="1:48" ht="15.6" x14ac:dyDescent="0.3">
      <c r="A479">
        <v>24</v>
      </c>
      <c r="B479" s="207" t="str">
        <f>CONCATENATE("HALLAZGO ",A479)</f>
        <v>HALLAZGO 24</v>
      </c>
      <c r="C479" s="207"/>
      <c r="D479" s="207"/>
      <c r="E479" s="207"/>
      <c r="F479" s="207"/>
      <c r="G479" s="207"/>
      <c r="H479" s="207"/>
      <c r="I479" s="207"/>
      <c r="J479" s="207"/>
      <c r="K479" s="207"/>
      <c r="L479" s="207"/>
      <c r="M479" s="207"/>
      <c r="N479" s="207"/>
      <c r="O479" s="207"/>
      <c r="P479" s="207"/>
      <c r="Q479" s="207"/>
      <c r="R479" s="207"/>
      <c r="S479" s="207"/>
      <c r="T479" s="207"/>
      <c r="U479" s="207"/>
      <c r="V479" s="207"/>
      <c r="W479" s="207"/>
      <c r="X479" s="207"/>
      <c r="Y479" s="207"/>
      <c r="Z479" s="207"/>
      <c r="AA479" s="207"/>
      <c r="AB479" s="207"/>
      <c r="AC479" s="207"/>
      <c r="AD479" s="207"/>
      <c r="AE479" s="207"/>
      <c r="AF479" s="207"/>
      <c r="AG479" s="207"/>
      <c r="AH479" s="207"/>
      <c r="AI479" s="207"/>
      <c r="AJ479" s="207"/>
      <c r="AK479" s="207"/>
      <c r="AL479" s="207"/>
      <c r="AM479" s="207"/>
      <c r="AN479" s="207"/>
      <c r="AO479" s="207"/>
      <c r="AP479" s="207"/>
      <c r="AQ479" s="207"/>
      <c r="AR479" s="207"/>
      <c r="AS479" s="207"/>
      <c r="AT479" s="207"/>
      <c r="AU479" s="207"/>
      <c r="AV479" s="207"/>
    </row>
    <row r="480" spans="1:48" ht="14.4" customHeight="1" x14ac:dyDescent="0.3">
      <c r="B480" s="205" t="str">
        <f>_xlfn.XLOOKUP(Informe!A479,'Hallazgos para informe'!A:A,'Hallazgos para informe'!AN:AN,"",0,1)</f>
        <v/>
      </c>
      <c r="C480" s="205"/>
      <c r="D480" s="205"/>
      <c r="E480" s="205"/>
      <c r="F480" s="205"/>
      <c r="G480" s="205"/>
      <c r="H480" s="205"/>
      <c r="I480" s="205"/>
      <c r="J480" s="205"/>
      <c r="K480" s="205"/>
      <c r="L480" s="205"/>
      <c r="M480" s="205"/>
      <c r="N480" s="205"/>
      <c r="O480" s="205"/>
      <c r="P480" s="205"/>
      <c r="Q480" s="205"/>
      <c r="R480" s="205"/>
      <c r="S480" s="205"/>
      <c r="T480" s="205"/>
      <c r="U480" s="205"/>
      <c r="V480" s="205"/>
      <c r="W480" s="205"/>
      <c r="X480" s="205"/>
      <c r="Y480" s="205"/>
      <c r="Z480" s="205"/>
      <c r="AA480" s="205"/>
      <c r="AB480" s="205"/>
      <c r="AC480" s="205"/>
      <c r="AD480" s="205"/>
      <c r="AE480" s="205"/>
      <c r="AF480" s="205"/>
      <c r="AG480" s="205"/>
      <c r="AH480" s="205"/>
      <c r="AI480" s="205"/>
      <c r="AJ480" s="205"/>
      <c r="AK480" s="205"/>
      <c r="AL480" s="205"/>
      <c r="AM480" s="205"/>
      <c r="AN480" s="205"/>
      <c r="AO480" s="205"/>
      <c r="AP480" s="205"/>
      <c r="AQ480" s="205"/>
      <c r="AR480" s="205"/>
      <c r="AS480" s="205"/>
      <c r="AT480" s="205"/>
      <c r="AU480" s="205"/>
      <c r="AV480" s="205"/>
    </row>
    <row r="481" spans="1:56" ht="14.4" customHeight="1" x14ac:dyDescent="0.3">
      <c r="B481" s="205"/>
      <c r="C481" s="205"/>
      <c r="D481" s="205"/>
      <c r="E481" s="205"/>
      <c r="F481" s="205"/>
      <c r="G481" s="205"/>
      <c r="H481" s="205"/>
      <c r="I481" s="205"/>
      <c r="J481" s="205"/>
      <c r="K481" s="205"/>
      <c r="L481" s="205"/>
      <c r="M481" s="205"/>
      <c r="N481" s="205"/>
      <c r="O481" s="205"/>
      <c r="P481" s="205"/>
      <c r="Q481" s="205"/>
      <c r="R481" s="205"/>
      <c r="S481" s="205"/>
      <c r="T481" s="205"/>
      <c r="U481" s="205"/>
      <c r="V481" s="205"/>
      <c r="W481" s="205"/>
      <c r="X481" s="205"/>
      <c r="Y481" s="205"/>
      <c r="Z481" s="205"/>
      <c r="AA481" s="205"/>
      <c r="AB481" s="205"/>
      <c r="AC481" s="205"/>
      <c r="AD481" s="205"/>
      <c r="AE481" s="205"/>
      <c r="AF481" s="205"/>
      <c r="AG481" s="205"/>
      <c r="AH481" s="205"/>
      <c r="AI481" s="205"/>
      <c r="AJ481" s="205"/>
      <c r="AK481" s="205"/>
      <c r="AL481" s="205"/>
      <c r="AM481" s="205"/>
      <c r="AN481" s="205"/>
      <c r="AO481" s="205"/>
      <c r="AP481" s="205"/>
      <c r="AQ481" s="205"/>
      <c r="AR481" s="205"/>
      <c r="AS481" s="205"/>
      <c r="AT481" s="205"/>
      <c r="AU481" s="205"/>
      <c r="AV481" s="205"/>
    </row>
    <row r="483" spans="1:56" ht="15.6" x14ac:dyDescent="0.3">
      <c r="B483" s="206" t="s">
        <v>1152</v>
      </c>
      <c r="C483" s="206"/>
      <c r="D483" s="206"/>
      <c r="E483" s="206"/>
      <c r="F483" s="206"/>
      <c r="G483" s="206"/>
      <c r="H483" s="206"/>
      <c r="I483" s="206"/>
      <c r="J483" s="206"/>
      <c r="K483" s="206"/>
      <c r="L483" s="206"/>
      <c r="M483" s="206"/>
      <c r="N483" s="206"/>
      <c r="O483" s="206"/>
      <c r="P483" s="206"/>
      <c r="Q483" s="206"/>
      <c r="R483" s="206"/>
      <c r="S483" s="206"/>
      <c r="T483" s="206"/>
      <c r="U483" s="206"/>
      <c r="V483" s="206"/>
      <c r="W483" s="206"/>
      <c r="X483" s="206"/>
      <c r="Y483" s="206"/>
      <c r="Z483" s="206"/>
      <c r="AA483" s="206"/>
      <c r="AB483" s="206"/>
      <c r="AC483" s="206"/>
      <c r="AD483" s="206"/>
      <c r="AE483" s="206"/>
      <c r="AF483" s="206"/>
      <c r="AG483" s="206"/>
      <c r="AH483" s="206"/>
      <c r="AI483" s="206"/>
      <c r="AJ483" s="206"/>
      <c r="AK483" s="206"/>
      <c r="AL483" s="206"/>
      <c r="AM483" s="206"/>
      <c r="AN483" s="206"/>
      <c r="AO483" s="206"/>
      <c r="AP483" s="206"/>
      <c r="AQ483" s="206"/>
      <c r="AR483" s="206"/>
      <c r="AS483" s="206"/>
      <c r="AT483" s="206"/>
      <c r="AU483" s="206"/>
      <c r="AV483" s="206"/>
    </row>
    <row r="484" spans="1:56" ht="14.4" customHeight="1" x14ac:dyDescent="0.3">
      <c r="B484" s="205" t="str">
        <f>_xlfn.XLOOKUP(Informe!A479,'Hallazgos para informe'!A:A,'Hallazgos para informe'!AS:AS,"",0,1)</f>
        <v/>
      </c>
      <c r="C484" s="205"/>
      <c r="D484" s="205"/>
      <c r="E484" s="205"/>
      <c r="F484" s="205"/>
      <c r="G484" s="205"/>
      <c r="H484" s="205"/>
      <c r="I484" s="205"/>
      <c r="J484" s="205"/>
      <c r="K484" s="205"/>
      <c r="L484" s="205"/>
      <c r="M484" s="205"/>
      <c r="N484" s="205"/>
      <c r="O484" s="205"/>
      <c r="P484" s="205"/>
      <c r="Q484" s="205"/>
      <c r="R484" s="205"/>
      <c r="S484" s="205"/>
      <c r="T484" s="205"/>
      <c r="U484" s="205"/>
      <c r="V484" s="205"/>
      <c r="W484" s="205"/>
      <c r="X484" s="205"/>
      <c r="Y484" s="205"/>
      <c r="Z484" s="205"/>
      <c r="AA484" s="205"/>
      <c r="AB484" s="205"/>
      <c r="AC484" s="205"/>
      <c r="AD484" s="205"/>
      <c r="AE484" s="205"/>
      <c r="AF484" s="205"/>
      <c r="AG484" s="205"/>
      <c r="AH484" s="205"/>
      <c r="AI484" s="205"/>
      <c r="AJ484" s="205"/>
      <c r="AK484" s="205"/>
      <c r="AL484" s="205"/>
      <c r="AM484" s="205"/>
      <c r="AN484" s="205"/>
      <c r="AO484" s="205"/>
      <c r="AP484" s="205"/>
      <c r="AQ484" s="205"/>
      <c r="AR484" s="205"/>
      <c r="AS484" s="205"/>
      <c r="AT484" s="205"/>
      <c r="AU484" s="205"/>
      <c r="AV484" s="205"/>
    </row>
    <row r="485" spans="1:56" ht="14.4" customHeight="1" x14ac:dyDescent="0.3">
      <c r="B485" s="205"/>
      <c r="C485" s="205"/>
      <c r="D485" s="205"/>
      <c r="E485" s="205"/>
      <c r="F485" s="205"/>
      <c r="G485" s="205"/>
      <c r="H485" s="205"/>
      <c r="I485" s="205"/>
      <c r="J485" s="205"/>
      <c r="K485" s="205"/>
      <c r="L485" s="205"/>
      <c r="M485" s="205"/>
      <c r="N485" s="205"/>
      <c r="O485" s="205"/>
      <c r="P485" s="205"/>
      <c r="Q485" s="205"/>
      <c r="R485" s="205"/>
      <c r="S485" s="205"/>
      <c r="T485" s="205"/>
      <c r="U485" s="205"/>
      <c r="V485" s="205"/>
      <c r="W485" s="205"/>
      <c r="X485" s="205"/>
      <c r="Y485" s="205"/>
      <c r="Z485" s="205"/>
      <c r="AA485" s="205"/>
      <c r="AB485" s="205"/>
      <c r="AC485" s="205"/>
      <c r="AD485" s="205"/>
      <c r="AE485" s="205"/>
      <c r="AF485" s="205"/>
      <c r="AG485" s="205"/>
      <c r="AH485" s="205"/>
      <c r="AI485" s="205"/>
      <c r="AJ485" s="205"/>
      <c r="AK485" s="205"/>
      <c r="AL485" s="205"/>
      <c r="AM485" s="205"/>
      <c r="AN485" s="205"/>
      <c r="AO485" s="205"/>
      <c r="AP485" s="205"/>
      <c r="AQ485" s="205"/>
      <c r="AR485" s="205"/>
      <c r="AS485" s="205"/>
      <c r="AT485" s="205"/>
      <c r="AU485" s="205"/>
      <c r="AV485" s="205"/>
    </row>
    <row r="487" spans="1:56" ht="15.6" x14ac:dyDescent="0.3">
      <c r="B487" s="206" t="s">
        <v>1602</v>
      </c>
      <c r="C487" s="206"/>
      <c r="D487" s="206"/>
      <c r="E487" s="206"/>
      <c r="F487" s="206"/>
      <c r="G487" s="206"/>
      <c r="H487" s="206"/>
      <c r="I487" s="206"/>
      <c r="J487" s="206"/>
      <c r="K487" s="206"/>
      <c r="L487" s="206"/>
      <c r="M487" s="206"/>
      <c r="N487" s="206"/>
      <c r="O487" s="206"/>
      <c r="P487" s="206"/>
      <c r="Q487" s="206"/>
      <c r="R487" s="206"/>
      <c r="S487" s="206"/>
      <c r="T487" s="206"/>
      <c r="U487" s="206"/>
      <c r="V487" s="206"/>
      <c r="W487" s="206"/>
      <c r="X487" s="206"/>
      <c r="Y487" s="206"/>
      <c r="Z487" s="206"/>
      <c r="AA487" s="206"/>
      <c r="AB487" s="206"/>
      <c r="AC487" s="206"/>
      <c r="AD487" s="206"/>
      <c r="AE487" s="206"/>
      <c r="AF487" s="206"/>
      <c r="AG487" s="206"/>
      <c r="AH487" s="206"/>
      <c r="AI487" s="206"/>
      <c r="AJ487" s="206"/>
      <c r="AK487" s="206"/>
      <c r="AL487" s="206"/>
      <c r="AM487" s="206"/>
      <c r="AN487" s="206"/>
      <c r="AO487" s="206"/>
      <c r="AP487" s="206"/>
      <c r="AQ487" s="206"/>
      <c r="AR487" s="206"/>
      <c r="AS487" s="206"/>
      <c r="AT487" s="206"/>
      <c r="AU487" s="206"/>
      <c r="AV487" s="206"/>
    </row>
    <row r="488" spans="1:56" ht="14.4" customHeight="1" x14ac:dyDescent="0.3">
      <c r="B488" s="205" t="str">
        <f>_xlfn.XLOOKUP(Informe!A479,'Hallazgos para informe'!A:A,'Hallazgos para informe'!AT:AT,"",0,1)</f>
        <v/>
      </c>
      <c r="C488" s="205"/>
      <c r="D488" s="205"/>
      <c r="E488" s="205"/>
      <c r="F488" s="205"/>
      <c r="G488" s="205"/>
      <c r="H488" s="205"/>
      <c r="I488" s="205"/>
      <c r="J488" s="205"/>
      <c r="K488" s="205"/>
      <c r="L488" s="205"/>
      <c r="M488" s="205"/>
      <c r="N488" s="205"/>
      <c r="O488" s="205"/>
      <c r="P488" s="205"/>
      <c r="Q488" s="205"/>
      <c r="R488" s="205"/>
      <c r="S488" s="205"/>
      <c r="T488" s="205"/>
      <c r="U488" s="205"/>
      <c r="V488" s="205"/>
      <c r="W488" s="205"/>
      <c r="X488" s="205"/>
      <c r="Y488" s="205"/>
      <c r="Z488" s="205"/>
      <c r="AA488" s="205"/>
      <c r="AB488" s="205"/>
      <c r="AC488" s="205"/>
      <c r="AD488" s="205"/>
      <c r="AE488" s="205"/>
      <c r="AF488" s="205"/>
      <c r="AG488" s="205"/>
      <c r="AH488" s="205"/>
      <c r="AI488" s="205"/>
      <c r="AJ488" s="205"/>
      <c r="AK488" s="205"/>
      <c r="AL488" s="205"/>
      <c r="AM488" s="205"/>
      <c r="AN488" s="205"/>
      <c r="AO488" s="205"/>
      <c r="AP488" s="205"/>
      <c r="AQ488" s="205"/>
      <c r="AR488" s="205"/>
      <c r="AS488" s="205"/>
      <c r="AT488" s="205"/>
      <c r="AU488" s="205"/>
      <c r="AV488" s="205"/>
    </row>
    <row r="489" spans="1:56" ht="14.4" customHeight="1" x14ac:dyDescent="0.3">
      <c r="B489" s="205"/>
      <c r="C489" s="205"/>
      <c r="D489" s="205"/>
      <c r="E489" s="205"/>
      <c r="F489" s="205"/>
      <c r="G489" s="205"/>
      <c r="H489" s="205"/>
      <c r="I489" s="205"/>
      <c r="J489" s="205"/>
      <c r="K489" s="205"/>
      <c r="L489" s="205"/>
      <c r="M489" s="205"/>
      <c r="N489" s="205"/>
      <c r="O489" s="205"/>
      <c r="P489" s="205"/>
      <c r="Q489" s="205"/>
      <c r="R489" s="205"/>
      <c r="S489" s="205"/>
      <c r="T489" s="205"/>
      <c r="U489" s="205"/>
      <c r="V489" s="205"/>
      <c r="W489" s="205"/>
      <c r="X489" s="205"/>
      <c r="Y489" s="205"/>
      <c r="Z489" s="205"/>
      <c r="AA489" s="205"/>
      <c r="AB489" s="205"/>
      <c r="AC489" s="205"/>
      <c r="AD489" s="205"/>
      <c r="AE489" s="205"/>
      <c r="AF489" s="205"/>
      <c r="AG489" s="205"/>
      <c r="AH489" s="205"/>
      <c r="AI489" s="205"/>
      <c r="AJ489" s="205"/>
      <c r="AK489" s="205"/>
      <c r="AL489" s="205"/>
      <c r="AM489" s="205"/>
      <c r="AN489" s="205"/>
      <c r="AO489" s="205"/>
      <c r="AP489" s="205"/>
      <c r="AQ489" s="205"/>
      <c r="AR489" s="205"/>
      <c r="AS489" s="205"/>
      <c r="AT489" s="205"/>
      <c r="AU489" s="205"/>
      <c r="AV489" s="205"/>
    </row>
    <row r="490" spans="1:56" s="50" customFormat="1" x14ac:dyDescent="0.3">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BC490" s="185"/>
      <c r="BD490" s="185"/>
    </row>
    <row r="491" spans="1:56" ht="15.6" x14ac:dyDescent="0.3">
      <c r="B491" s="206" t="s">
        <v>1603</v>
      </c>
      <c r="C491" s="206"/>
      <c r="D491" s="206"/>
      <c r="E491" s="206"/>
      <c r="F491" s="206"/>
      <c r="G491" s="206"/>
      <c r="H491" s="206"/>
      <c r="I491" s="206"/>
      <c r="J491" s="206"/>
      <c r="K491" s="206"/>
      <c r="L491" s="206"/>
      <c r="M491" s="206"/>
      <c r="N491" s="206"/>
      <c r="O491" s="206"/>
      <c r="P491" s="206"/>
      <c r="Q491" s="206"/>
      <c r="R491" s="206"/>
      <c r="S491" s="206"/>
      <c r="T491" s="206"/>
      <c r="U491" s="206"/>
      <c r="V491" s="206"/>
      <c r="W491" s="206"/>
      <c r="X491" s="206"/>
      <c r="Y491" s="206"/>
      <c r="Z491" s="206"/>
      <c r="AA491" s="206"/>
      <c r="AB491" s="206"/>
      <c r="AC491" s="206"/>
      <c r="AD491" s="206"/>
      <c r="AE491" s="206"/>
      <c r="AF491" s="206"/>
      <c r="AG491" s="206"/>
      <c r="AH491" s="206"/>
      <c r="AI491" s="206"/>
      <c r="AJ491" s="206"/>
      <c r="AK491" s="206"/>
      <c r="AL491" s="206"/>
      <c r="AM491" s="206"/>
      <c r="AN491" s="206"/>
      <c r="AO491" s="206"/>
      <c r="AP491" s="206"/>
      <c r="AQ491" s="206"/>
      <c r="AR491" s="206"/>
      <c r="AS491" s="206"/>
      <c r="AT491" s="206"/>
      <c r="AU491" s="206"/>
      <c r="AV491" s="206"/>
    </row>
    <row r="492" spans="1:56" ht="14.4" customHeight="1" x14ac:dyDescent="0.3">
      <c r="B492" s="205" t="str">
        <f>_xlfn.XLOOKUP(Informe!A479,'Hallazgos para informe'!A:A,'Hallazgos para informe'!AU:AU,"",0,1)</f>
        <v/>
      </c>
      <c r="C492" s="205"/>
      <c r="D492" s="205"/>
      <c r="E492" s="205"/>
      <c r="F492" s="205"/>
      <c r="G492" s="205"/>
      <c r="H492" s="205"/>
      <c r="I492" s="205"/>
      <c r="J492" s="205"/>
      <c r="K492" s="205"/>
      <c r="L492" s="205"/>
      <c r="M492" s="205"/>
      <c r="N492" s="205"/>
      <c r="O492" s="205"/>
      <c r="P492" s="205"/>
      <c r="Q492" s="205"/>
      <c r="R492" s="205"/>
      <c r="S492" s="205"/>
      <c r="T492" s="205"/>
      <c r="U492" s="205"/>
      <c r="V492" s="205"/>
      <c r="W492" s="205"/>
      <c r="X492" s="205"/>
      <c r="Y492" s="205"/>
      <c r="Z492" s="205"/>
      <c r="AA492" s="205"/>
      <c r="AB492" s="205"/>
      <c r="AC492" s="205"/>
      <c r="AD492" s="205"/>
      <c r="AE492" s="205"/>
      <c r="AF492" s="205"/>
      <c r="AG492" s="205"/>
      <c r="AH492" s="205"/>
      <c r="AI492" s="205"/>
      <c r="AJ492" s="205"/>
      <c r="AK492" s="205"/>
      <c r="AL492" s="205"/>
      <c r="AM492" s="205"/>
      <c r="AN492" s="205"/>
      <c r="AO492" s="205"/>
      <c r="AP492" s="205"/>
      <c r="AQ492" s="205"/>
      <c r="AR492" s="205"/>
      <c r="AS492" s="205"/>
      <c r="AT492" s="205"/>
      <c r="AU492" s="205"/>
      <c r="AV492" s="205"/>
    </row>
    <row r="493" spans="1:56" ht="14.4" customHeight="1" x14ac:dyDescent="0.3">
      <c r="B493" s="205"/>
      <c r="C493" s="205"/>
      <c r="D493" s="205"/>
      <c r="E493" s="205"/>
      <c r="F493" s="205"/>
      <c r="G493" s="205"/>
      <c r="H493" s="205"/>
      <c r="I493" s="205"/>
      <c r="J493" s="205"/>
      <c r="K493" s="205"/>
      <c r="L493" s="205"/>
      <c r="M493" s="205"/>
      <c r="N493" s="205"/>
      <c r="O493" s="205"/>
      <c r="P493" s="205"/>
      <c r="Q493" s="205"/>
      <c r="R493" s="205"/>
      <c r="S493" s="205"/>
      <c r="T493" s="205"/>
      <c r="U493" s="205"/>
      <c r="V493" s="205"/>
      <c r="W493" s="205"/>
      <c r="X493" s="205"/>
      <c r="Y493" s="205"/>
      <c r="Z493" s="205"/>
      <c r="AA493" s="205"/>
      <c r="AB493" s="205"/>
      <c r="AC493" s="205"/>
      <c r="AD493" s="205"/>
      <c r="AE493" s="205"/>
      <c r="AF493" s="205"/>
      <c r="AG493" s="205"/>
      <c r="AH493" s="205"/>
      <c r="AI493" s="205"/>
      <c r="AJ493" s="205"/>
      <c r="AK493" s="205"/>
      <c r="AL493" s="205"/>
      <c r="AM493" s="205"/>
      <c r="AN493" s="205"/>
      <c r="AO493" s="205"/>
      <c r="AP493" s="205"/>
      <c r="AQ493" s="205"/>
      <c r="AR493" s="205"/>
      <c r="AS493" s="205"/>
      <c r="AT493" s="205"/>
      <c r="AU493" s="205"/>
      <c r="AV493" s="205"/>
    </row>
    <row r="495" spans="1:56" ht="15.6" x14ac:dyDescent="0.3">
      <c r="A495">
        <v>25</v>
      </c>
      <c r="B495" s="207" t="str">
        <f>CONCATENATE("HALLAZGO ",A495)</f>
        <v>HALLAZGO 25</v>
      </c>
      <c r="C495" s="207"/>
      <c r="D495" s="207"/>
      <c r="E495" s="207"/>
      <c r="F495" s="207"/>
      <c r="G495" s="207"/>
      <c r="H495" s="207"/>
      <c r="I495" s="207"/>
      <c r="J495" s="207"/>
      <c r="K495" s="207"/>
      <c r="L495" s="207"/>
      <c r="M495" s="207"/>
      <c r="N495" s="207"/>
      <c r="O495" s="207"/>
      <c r="P495" s="207"/>
      <c r="Q495" s="207"/>
      <c r="R495" s="207"/>
      <c r="S495" s="207"/>
      <c r="T495" s="207"/>
      <c r="U495" s="207"/>
      <c r="V495" s="207"/>
      <c r="W495" s="207"/>
      <c r="X495" s="207"/>
      <c r="Y495" s="207"/>
      <c r="Z495" s="207"/>
      <c r="AA495" s="207"/>
      <c r="AB495" s="207"/>
      <c r="AC495" s="207"/>
      <c r="AD495" s="207"/>
      <c r="AE495" s="207"/>
      <c r="AF495" s="207"/>
      <c r="AG495" s="207"/>
      <c r="AH495" s="207"/>
      <c r="AI495" s="207"/>
      <c r="AJ495" s="207"/>
      <c r="AK495" s="207"/>
      <c r="AL495" s="207"/>
      <c r="AM495" s="207"/>
      <c r="AN495" s="207"/>
      <c r="AO495" s="207"/>
      <c r="AP495" s="207"/>
      <c r="AQ495" s="207"/>
      <c r="AR495" s="207"/>
      <c r="AS495" s="207"/>
      <c r="AT495" s="207"/>
      <c r="AU495" s="207"/>
      <c r="AV495" s="207"/>
    </row>
    <row r="496" spans="1:56" ht="14.4" customHeight="1" x14ac:dyDescent="0.3">
      <c r="B496" s="205" t="str">
        <f>_xlfn.XLOOKUP(Informe!A495,'Hallazgos para informe'!A:A,'Hallazgos para informe'!AN:AN,"",0,1)</f>
        <v/>
      </c>
      <c r="C496" s="205"/>
      <c r="D496" s="205"/>
      <c r="E496" s="205"/>
      <c r="F496" s="205"/>
      <c r="G496" s="205"/>
      <c r="H496" s="205"/>
      <c r="I496" s="205"/>
      <c r="J496" s="205"/>
      <c r="K496" s="205"/>
      <c r="L496" s="205"/>
      <c r="M496" s="205"/>
      <c r="N496" s="205"/>
      <c r="O496" s="205"/>
      <c r="P496" s="205"/>
      <c r="Q496" s="205"/>
      <c r="R496" s="205"/>
      <c r="S496" s="205"/>
      <c r="T496" s="205"/>
      <c r="U496" s="205"/>
      <c r="V496" s="205"/>
      <c r="W496" s="205"/>
      <c r="X496" s="205"/>
      <c r="Y496" s="205"/>
      <c r="Z496" s="205"/>
      <c r="AA496" s="205"/>
      <c r="AB496" s="205"/>
      <c r="AC496" s="205"/>
      <c r="AD496" s="205"/>
      <c r="AE496" s="205"/>
      <c r="AF496" s="205"/>
      <c r="AG496" s="205"/>
      <c r="AH496" s="205"/>
      <c r="AI496" s="205"/>
      <c r="AJ496" s="205"/>
      <c r="AK496" s="205"/>
      <c r="AL496" s="205"/>
      <c r="AM496" s="205"/>
      <c r="AN496" s="205"/>
      <c r="AO496" s="205"/>
      <c r="AP496" s="205"/>
      <c r="AQ496" s="205"/>
      <c r="AR496" s="205"/>
      <c r="AS496" s="205"/>
      <c r="AT496" s="205"/>
      <c r="AU496" s="205"/>
      <c r="AV496" s="205"/>
    </row>
    <row r="497" spans="1:48" ht="14.4" customHeight="1" x14ac:dyDescent="0.3">
      <c r="B497" s="205"/>
      <c r="C497" s="205"/>
      <c r="D497" s="205"/>
      <c r="E497" s="205"/>
      <c r="F497" s="205"/>
      <c r="G497" s="205"/>
      <c r="H497" s="205"/>
      <c r="I497" s="205"/>
      <c r="J497" s="205"/>
      <c r="K497" s="205"/>
      <c r="L497" s="205"/>
      <c r="M497" s="205"/>
      <c r="N497" s="205"/>
      <c r="O497" s="205"/>
      <c r="P497" s="205"/>
      <c r="Q497" s="205"/>
      <c r="R497" s="205"/>
      <c r="S497" s="205"/>
      <c r="T497" s="205"/>
      <c r="U497" s="205"/>
      <c r="V497" s="205"/>
      <c r="W497" s="205"/>
      <c r="X497" s="205"/>
      <c r="Y497" s="205"/>
      <c r="Z497" s="205"/>
      <c r="AA497" s="205"/>
      <c r="AB497" s="205"/>
      <c r="AC497" s="205"/>
      <c r="AD497" s="205"/>
      <c r="AE497" s="205"/>
      <c r="AF497" s="205"/>
      <c r="AG497" s="205"/>
      <c r="AH497" s="205"/>
      <c r="AI497" s="205"/>
      <c r="AJ497" s="205"/>
      <c r="AK497" s="205"/>
      <c r="AL497" s="205"/>
      <c r="AM497" s="205"/>
      <c r="AN497" s="205"/>
      <c r="AO497" s="205"/>
      <c r="AP497" s="205"/>
      <c r="AQ497" s="205"/>
      <c r="AR497" s="205"/>
      <c r="AS497" s="205"/>
      <c r="AT497" s="205"/>
      <c r="AU497" s="205"/>
      <c r="AV497" s="205"/>
    </row>
    <row r="499" spans="1:48" ht="15.6" x14ac:dyDescent="0.3">
      <c r="B499" s="206" t="s">
        <v>1152</v>
      </c>
      <c r="C499" s="206"/>
      <c r="D499" s="206"/>
      <c r="E499" s="206"/>
      <c r="F499" s="206"/>
      <c r="G499" s="206"/>
      <c r="H499" s="206"/>
      <c r="I499" s="206"/>
      <c r="J499" s="206"/>
      <c r="K499" s="206"/>
      <c r="L499" s="206"/>
      <c r="M499" s="206"/>
      <c r="N499" s="206"/>
      <c r="O499" s="206"/>
      <c r="P499" s="206"/>
      <c r="Q499" s="206"/>
      <c r="R499" s="206"/>
      <c r="S499" s="206"/>
      <c r="T499" s="206"/>
      <c r="U499" s="206"/>
      <c r="V499" s="206"/>
      <c r="W499" s="206"/>
      <c r="X499" s="206"/>
      <c r="Y499" s="206"/>
      <c r="Z499" s="206"/>
      <c r="AA499" s="206"/>
      <c r="AB499" s="206"/>
      <c r="AC499" s="206"/>
      <c r="AD499" s="206"/>
      <c r="AE499" s="206"/>
      <c r="AF499" s="206"/>
      <c r="AG499" s="206"/>
      <c r="AH499" s="206"/>
      <c r="AI499" s="206"/>
      <c r="AJ499" s="206"/>
      <c r="AK499" s="206"/>
      <c r="AL499" s="206"/>
      <c r="AM499" s="206"/>
      <c r="AN499" s="206"/>
      <c r="AO499" s="206"/>
      <c r="AP499" s="206"/>
      <c r="AQ499" s="206"/>
      <c r="AR499" s="206"/>
      <c r="AS499" s="206"/>
      <c r="AT499" s="206"/>
      <c r="AU499" s="206"/>
      <c r="AV499" s="206"/>
    </row>
    <row r="500" spans="1:48" ht="14.4" customHeight="1" x14ac:dyDescent="0.3">
      <c r="B500" s="205" t="str">
        <f>_xlfn.XLOOKUP(Informe!A495,'Hallazgos para informe'!A:A,'Hallazgos para informe'!AS:AS,"",0,1)</f>
        <v/>
      </c>
      <c r="C500" s="205"/>
      <c r="D500" s="205"/>
      <c r="E500" s="205"/>
      <c r="F500" s="205"/>
      <c r="G500" s="205"/>
      <c r="H500" s="205"/>
      <c r="I500" s="205"/>
      <c r="J500" s="205"/>
      <c r="K500" s="205"/>
      <c r="L500" s="205"/>
      <c r="M500" s="205"/>
      <c r="N500" s="205"/>
      <c r="O500" s="205"/>
      <c r="P500" s="205"/>
      <c r="Q500" s="205"/>
      <c r="R500" s="205"/>
      <c r="S500" s="205"/>
      <c r="T500" s="205"/>
      <c r="U500" s="205"/>
      <c r="V500" s="205"/>
      <c r="W500" s="205"/>
      <c r="X500" s="205"/>
      <c r="Y500" s="205"/>
      <c r="Z500" s="205"/>
      <c r="AA500" s="205"/>
      <c r="AB500" s="205"/>
      <c r="AC500" s="205"/>
      <c r="AD500" s="205"/>
      <c r="AE500" s="205"/>
      <c r="AF500" s="205"/>
      <c r="AG500" s="205"/>
      <c r="AH500" s="205"/>
      <c r="AI500" s="205"/>
      <c r="AJ500" s="205"/>
      <c r="AK500" s="205"/>
      <c r="AL500" s="205"/>
      <c r="AM500" s="205"/>
      <c r="AN500" s="205"/>
      <c r="AO500" s="205"/>
      <c r="AP500" s="205"/>
      <c r="AQ500" s="205"/>
      <c r="AR500" s="205"/>
      <c r="AS500" s="205"/>
      <c r="AT500" s="205"/>
      <c r="AU500" s="205"/>
      <c r="AV500" s="205"/>
    </row>
    <row r="501" spans="1:48" ht="14.4" customHeight="1" x14ac:dyDescent="0.3">
      <c r="B501" s="205"/>
      <c r="C501" s="205"/>
      <c r="D501" s="205"/>
      <c r="E501" s="205"/>
      <c r="F501" s="205"/>
      <c r="G501" s="205"/>
      <c r="H501" s="205"/>
      <c r="I501" s="205"/>
      <c r="J501" s="205"/>
      <c r="K501" s="205"/>
      <c r="L501" s="205"/>
      <c r="M501" s="205"/>
      <c r="N501" s="205"/>
      <c r="O501" s="205"/>
      <c r="P501" s="205"/>
      <c r="Q501" s="205"/>
      <c r="R501" s="205"/>
      <c r="S501" s="205"/>
      <c r="T501" s="205"/>
      <c r="U501" s="205"/>
      <c r="V501" s="205"/>
      <c r="W501" s="205"/>
      <c r="X501" s="205"/>
      <c r="Y501" s="205"/>
      <c r="Z501" s="205"/>
      <c r="AA501" s="205"/>
      <c r="AB501" s="205"/>
      <c r="AC501" s="205"/>
      <c r="AD501" s="205"/>
      <c r="AE501" s="205"/>
      <c r="AF501" s="205"/>
      <c r="AG501" s="205"/>
      <c r="AH501" s="205"/>
      <c r="AI501" s="205"/>
      <c r="AJ501" s="205"/>
      <c r="AK501" s="205"/>
      <c r="AL501" s="205"/>
      <c r="AM501" s="205"/>
      <c r="AN501" s="205"/>
      <c r="AO501" s="205"/>
      <c r="AP501" s="205"/>
      <c r="AQ501" s="205"/>
      <c r="AR501" s="205"/>
      <c r="AS501" s="205"/>
      <c r="AT501" s="205"/>
      <c r="AU501" s="205"/>
      <c r="AV501" s="205"/>
    </row>
    <row r="503" spans="1:48" ht="15.6" x14ac:dyDescent="0.3">
      <c r="B503" s="206" t="s">
        <v>1602</v>
      </c>
      <c r="C503" s="206"/>
      <c r="D503" s="206"/>
      <c r="E503" s="206"/>
      <c r="F503" s="206"/>
      <c r="G503" s="206"/>
      <c r="H503" s="206"/>
      <c r="I503" s="206"/>
      <c r="J503" s="206"/>
      <c r="K503" s="206"/>
      <c r="L503" s="206"/>
      <c r="M503" s="206"/>
      <c r="N503" s="206"/>
      <c r="O503" s="206"/>
      <c r="P503" s="206"/>
      <c r="Q503" s="206"/>
      <c r="R503" s="206"/>
      <c r="S503" s="206"/>
      <c r="T503" s="206"/>
      <c r="U503" s="206"/>
      <c r="V503" s="206"/>
      <c r="W503" s="206"/>
      <c r="X503" s="206"/>
      <c r="Y503" s="206"/>
      <c r="Z503" s="206"/>
      <c r="AA503" s="206"/>
      <c r="AB503" s="206"/>
      <c r="AC503" s="206"/>
      <c r="AD503" s="206"/>
      <c r="AE503" s="206"/>
      <c r="AF503" s="206"/>
      <c r="AG503" s="206"/>
      <c r="AH503" s="206"/>
      <c r="AI503" s="206"/>
      <c r="AJ503" s="206"/>
      <c r="AK503" s="206"/>
      <c r="AL503" s="206"/>
      <c r="AM503" s="206"/>
      <c r="AN503" s="206"/>
      <c r="AO503" s="206"/>
      <c r="AP503" s="206"/>
      <c r="AQ503" s="206"/>
      <c r="AR503" s="206"/>
      <c r="AS503" s="206"/>
      <c r="AT503" s="206"/>
      <c r="AU503" s="206"/>
      <c r="AV503" s="206"/>
    </row>
    <row r="504" spans="1:48" ht="14.4" customHeight="1" x14ac:dyDescent="0.3">
      <c r="B504" s="205" t="str">
        <f>_xlfn.XLOOKUP(Informe!A495,'Hallazgos para informe'!A:A,'Hallazgos para informe'!AT:AT,"",0,1)</f>
        <v/>
      </c>
      <c r="C504" s="205"/>
      <c r="D504" s="205"/>
      <c r="E504" s="205"/>
      <c r="F504" s="205"/>
      <c r="G504" s="205"/>
      <c r="H504" s="205"/>
      <c r="I504" s="205"/>
      <c r="J504" s="205"/>
      <c r="K504" s="205"/>
      <c r="L504" s="205"/>
      <c r="M504" s="205"/>
      <c r="N504" s="205"/>
      <c r="O504" s="205"/>
      <c r="P504" s="205"/>
      <c r="Q504" s="205"/>
      <c r="R504" s="205"/>
      <c r="S504" s="205"/>
      <c r="T504" s="205"/>
      <c r="U504" s="205"/>
      <c r="V504" s="205"/>
      <c r="W504" s="205"/>
      <c r="X504" s="205"/>
      <c r="Y504" s="205"/>
      <c r="Z504" s="205"/>
      <c r="AA504" s="205"/>
      <c r="AB504" s="205"/>
      <c r="AC504" s="205"/>
      <c r="AD504" s="205"/>
      <c r="AE504" s="205"/>
      <c r="AF504" s="205"/>
      <c r="AG504" s="205"/>
      <c r="AH504" s="205"/>
      <c r="AI504" s="205"/>
      <c r="AJ504" s="205"/>
      <c r="AK504" s="205"/>
      <c r="AL504" s="205"/>
      <c r="AM504" s="205"/>
      <c r="AN504" s="205"/>
      <c r="AO504" s="205"/>
      <c r="AP504" s="205"/>
      <c r="AQ504" s="205"/>
      <c r="AR504" s="205"/>
      <c r="AS504" s="205"/>
      <c r="AT504" s="205"/>
      <c r="AU504" s="205"/>
      <c r="AV504" s="205"/>
    </row>
    <row r="505" spans="1:48" ht="14.4" customHeight="1" x14ac:dyDescent="0.3">
      <c r="B505" s="205"/>
      <c r="C505" s="205"/>
      <c r="D505" s="205"/>
      <c r="E505" s="205"/>
      <c r="F505" s="205"/>
      <c r="G505" s="205"/>
      <c r="H505" s="205"/>
      <c r="I505" s="205"/>
      <c r="J505" s="205"/>
      <c r="K505" s="205"/>
      <c r="L505" s="205"/>
      <c r="M505" s="205"/>
      <c r="N505" s="205"/>
      <c r="O505" s="205"/>
      <c r="P505" s="205"/>
      <c r="Q505" s="205"/>
      <c r="R505" s="205"/>
      <c r="S505" s="205"/>
      <c r="T505" s="205"/>
      <c r="U505" s="205"/>
      <c r="V505" s="205"/>
      <c r="W505" s="205"/>
      <c r="X505" s="205"/>
      <c r="Y505" s="205"/>
      <c r="Z505" s="205"/>
      <c r="AA505" s="205"/>
      <c r="AB505" s="205"/>
      <c r="AC505" s="205"/>
      <c r="AD505" s="205"/>
      <c r="AE505" s="205"/>
      <c r="AF505" s="205"/>
      <c r="AG505" s="205"/>
      <c r="AH505" s="205"/>
      <c r="AI505" s="205"/>
      <c r="AJ505" s="205"/>
      <c r="AK505" s="205"/>
      <c r="AL505" s="205"/>
      <c r="AM505" s="205"/>
      <c r="AN505" s="205"/>
      <c r="AO505" s="205"/>
      <c r="AP505" s="205"/>
      <c r="AQ505" s="205"/>
      <c r="AR505" s="205"/>
      <c r="AS505" s="205"/>
      <c r="AT505" s="205"/>
      <c r="AU505" s="205"/>
      <c r="AV505" s="205"/>
    </row>
    <row r="507" spans="1:48" ht="15.6" x14ac:dyDescent="0.3">
      <c r="B507" s="206" t="s">
        <v>1603</v>
      </c>
      <c r="C507" s="206"/>
      <c r="D507" s="206"/>
      <c r="E507" s="206"/>
      <c r="F507" s="206"/>
      <c r="G507" s="206"/>
      <c r="H507" s="206"/>
      <c r="I507" s="206"/>
      <c r="J507" s="206"/>
      <c r="K507" s="206"/>
      <c r="L507" s="206"/>
      <c r="M507" s="206"/>
      <c r="N507" s="206"/>
      <c r="O507" s="206"/>
      <c r="P507" s="206"/>
      <c r="Q507" s="206"/>
      <c r="R507" s="206"/>
      <c r="S507" s="206"/>
      <c r="T507" s="206"/>
      <c r="U507" s="206"/>
      <c r="V507" s="206"/>
      <c r="W507" s="206"/>
      <c r="X507" s="206"/>
      <c r="Y507" s="206"/>
      <c r="Z507" s="206"/>
      <c r="AA507" s="206"/>
      <c r="AB507" s="206"/>
      <c r="AC507" s="206"/>
      <c r="AD507" s="206"/>
      <c r="AE507" s="206"/>
      <c r="AF507" s="206"/>
      <c r="AG507" s="206"/>
      <c r="AH507" s="206"/>
      <c r="AI507" s="206"/>
      <c r="AJ507" s="206"/>
      <c r="AK507" s="206"/>
      <c r="AL507" s="206"/>
      <c r="AM507" s="206"/>
      <c r="AN507" s="206"/>
      <c r="AO507" s="206"/>
      <c r="AP507" s="206"/>
      <c r="AQ507" s="206"/>
      <c r="AR507" s="206"/>
      <c r="AS507" s="206"/>
      <c r="AT507" s="206"/>
      <c r="AU507" s="206"/>
      <c r="AV507" s="206"/>
    </row>
    <row r="508" spans="1:48" ht="14.4" customHeight="1" x14ac:dyDescent="0.3">
      <c r="B508" s="205" t="str">
        <f>_xlfn.XLOOKUP(Informe!A495,'Hallazgos para informe'!A:A,'Hallazgos para informe'!AU:AU,"",0,1)</f>
        <v/>
      </c>
      <c r="C508" s="205"/>
      <c r="D508" s="205"/>
      <c r="E508" s="205"/>
      <c r="F508" s="205"/>
      <c r="G508" s="205"/>
      <c r="H508" s="205"/>
      <c r="I508" s="205"/>
      <c r="J508" s="205"/>
      <c r="K508" s="205"/>
      <c r="L508" s="205"/>
      <c r="M508" s="205"/>
      <c r="N508" s="205"/>
      <c r="O508" s="205"/>
      <c r="P508" s="205"/>
      <c r="Q508" s="205"/>
      <c r="R508" s="205"/>
      <c r="S508" s="205"/>
      <c r="T508" s="205"/>
      <c r="U508" s="205"/>
      <c r="V508" s="205"/>
      <c r="W508" s="205"/>
      <c r="X508" s="205"/>
      <c r="Y508" s="205"/>
      <c r="Z508" s="205"/>
      <c r="AA508" s="205"/>
      <c r="AB508" s="205"/>
      <c r="AC508" s="205"/>
      <c r="AD508" s="205"/>
      <c r="AE508" s="205"/>
      <c r="AF508" s="205"/>
      <c r="AG508" s="205"/>
      <c r="AH508" s="205"/>
      <c r="AI508" s="205"/>
      <c r="AJ508" s="205"/>
      <c r="AK508" s="205"/>
      <c r="AL508" s="205"/>
      <c r="AM508" s="205"/>
      <c r="AN508" s="205"/>
      <c r="AO508" s="205"/>
      <c r="AP508" s="205"/>
      <c r="AQ508" s="205"/>
      <c r="AR508" s="205"/>
      <c r="AS508" s="205"/>
      <c r="AT508" s="205"/>
      <c r="AU508" s="205"/>
      <c r="AV508" s="205"/>
    </row>
    <row r="509" spans="1:48" ht="14.4" customHeight="1" x14ac:dyDescent="0.3">
      <c r="B509" s="205"/>
      <c r="C509" s="205"/>
      <c r="D509" s="205"/>
      <c r="E509" s="205"/>
      <c r="F509" s="205"/>
      <c r="G509" s="205"/>
      <c r="H509" s="205"/>
      <c r="I509" s="205"/>
      <c r="J509" s="205"/>
      <c r="K509" s="205"/>
      <c r="L509" s="205"/>
      <c r="M509" s="205"/>
      <c r="N509" s="205"/>
      <c r="O509" s="205"/>
      <c r="P509" s="205"/>
      <c r="Q509" s="205"/>
      <c r="R509" s="205"/>
      <c r="S509" s="205"/>
      <c r="T509" s="205"/>
      <c r="U509" s="205"/>
      <c r="V509" s="205"/>
      <c r="W509" s="205"/>
      <c r="X509" s="205"/>
      <c r="Y509" s="205"/>
      <c r="Z509" s="205"/>
      <c r="AA509" s="205"/>
      <c r="AB509" s="205"/>
      <c r="AC509" s="205"/>
      <c r="AD509" s="205"/>
      <c r="AE509" s="205"/>
      <c r="AF509" s="205"/>
      <c r="AG509" s="205"/>
      <c r="AH509" s="205"/>
      <c r="AI509" s="205"/>
      <c r="AJ509" s="205"/>
      <c r="AK509" s="205"/>
      <c r="AL509" s="205"/>
      <c r="AM509" s="205"/>
      <c r="AN509" s="205"/>
      <c r="AO509" s="205"/>
      <c r="AP509" s="205"/>
      <c r="AQ509" s="205"/>
      <c r="AR509" s="205"/>
      <c r="AS509" s="205"/>
      <c r="AT509" s="205"/>
      <c r="AU509" s="205"/>
      <c r="AV509" s="205"/>
    </row>
    <row r="511" spans="1:48" ht="15.6" x14ac:dyDescent="0.3">
      <c r="A511">
        <v>26</v>
      </c>
      <c r="B511" s="207" t="str">
        <f>CONCATENATE("HALLAZGO ",A511)</f>
        <v>HALLAZGO 26</v>
      </c>
      <c r="C511" s="207"/>
      <c r="D511" s="207"/>
      <c r="E511" s="207"/>
      <c r="F511" s="207"/>
      <c r="G511" s="207"/>
      <c r="H511" s="207"/>
      <c r="I511" s="207"/>
      <c r="J511" s="207"/>
      <c r="K511" s="207"/>
      <c r="L511" s="207"/>
      <c r="M511" s="207"/>
      <c r="N511" s="207"/>
      <c r="O511" s="207"/>
      <c r="P511" s="207"/>
      <c r="Q511" s="207"/>
      <c r="R511" s="207"/>
      <c r="S511" s="207"/>
      <c r="T511" s="207"/>
      <c r="U511" s="207"/>
      <c r="V511" s="207"/>
      <c r="W511" s="207"/>
      <c r="X511" s="207"/>
      <c r="Y511" s="207"/>
      <c r="Z511" s="207"/>
      <c r="AA511" s="207"/>
      <c r="AB511" s="207"/>
      <c r="AC511" s="207"/>
      <c r="AD511" s="207"/>
      <c r="AE511" s="207"/>
      <c r="AF511" s="207"/>
      <c r="AG511" s="207"/>
      <c r="AH511" s="207"/>
      <c r="AI511" s="207"/>
      <c r="AJ511" s="207"/>
      <c r="AK511" s="207"/>
      <c r="AL511" s="207"/>
      <c r="AM511" s="207"/>
      <c r="AN511" s="207"/>
      <c r="AO511" s="207"/>
      <c r="AP511" s="207"/>
      <c r="AQ511" s="207"/>
      <c r="AR511" s="207"/>
      <c r="AS511" s="207"/>
      <c r="AT511" s="207"/>
      <c r="AU511" s="207"/>
      <c r="AV511" s="207"/>
    </row>
    <row r="512" spans="1:48" ht="14.4" customHeight="1" x14ac:dyDescent="0.3">
      <c r="B512" s="205" t="str">
        <f>_xlfn.XLOOKUP(Informe!A511,'Hallazgos para informe'!A:A,'Hallazgos para informe'!AN:AN,"",0,1)</f>
        <v/>
      </c>
      <c r="C512" s="205"/>
      <c r="D512" s="205"/>
      <c r="E512" s="205"/>
      <c r="F512" s="205"/>
      <c r="G512" s="205"/>
      <c r="H512" s="205"/>
      <c r="I512" s="205"/>
      <c r="J512" s="205"/>
      <c r="K512" s="205"/>
      <c r="L512" s="205"/>
      <c r="M512" s="205"/>
      <c r="N512" s="205"/>
      <c r="O512" s="205"/>
      <c r="P512" s="205"/>
      <c r="Q512" s="205"/>
      <c r="R512" s="205"/>
      <c r="S512" s="205"/>
      <c r="T512" s="205"/>
      <c r="U512" s="205"/>
      <c r="V512" s="205"/>
      <c r="W512" s="205"/>
      <c r="X512" s="205"/>
      <c r="Y512" s="205"/>
      <c r="Z512" s="205"/>
      <c r="AA512" s="205"/>
      <c r="AB512" s="205"/>
      <c r="AC512" s="205"/>
      <c r="AD512" s="205"/>
      <c r="AE512" s="205"/>
      <c r="AF512" s="205"/>
      <c r="AG512" s="205"/>
      <c r="AH512" s="205"/>
      <c r="AI512" s="205"/>
      <c r="AJ512" s="205"/>
      <c r="AK512" s="205"/>
      <c r="AL512" s="205"/>
      <c r="AM512" s="205"/>
      <c r="AN512" s="205"/>
      <c r="AO512" s="205"/>
      <c r="AP512" s="205"/>
      <c r="AQ512" s="205"/>
      <c r="AR512" s="205"/>
      <c r="AS512" s="205"/>
      <c r="AT512" s="205"/>
      <c r="AU512" s="205"/>
      <c r="AV512" s="205"/>
    </row>
    <row r="513" spans="1:48" ht="14.4" customHeight="1" x14ac:dyDescent="0.3">
      <c r="B513" s="205"/>
      <c r="C513" s="205"/>
      <c r="D513" s="205"/>
      <c r="E513" s="205"/>
      <c r="F513" s="205"/>
      <c r="G513" s="205"/>
      <c r="H513" s="205"/>
      <c r="I513" s="205"/>
      <c r="J513" s="205"/>
      <c r="K513" s="205"/>
      <c r="L513" s="205"/>
      <c r="M513" s="205"/>
      <c r="N513" s="205"/>
      <c r="O513" s="205"/>
      <c r="P513" s="205"/>
      <c r="Q513" s="205"/>
      <c r="R513" s="205"/>
      <c r="S513" s="205"/>
      <c r="T513" s="205"/>
      <c r="U513" s="205"/>
      <c r="V513" s="205"/>
      <c r="W513" s="205"/>
      <c r="X513" s="205"/>
      <c r="Y513" s="205"/>
      <c r="Z513" s="205"/>
      <c r="AA513" s="205"/>
      <c r="AB513" s="205"/>
      <c r="AC513" s="205"/>
      <c r="AD513" s="205"/>
      <c r="AE513" s="205"/>
      <c r="AF513" s="205"/>
      <c r="AG513" s="205"/>
      <c r="AH513" s="205"/>
      <c r="AI513" s="205"/>
      <c r="AJ513" s="205"/>
      <c r="AK513" s="205"/>
      <c r="AL513" s="205"/>
      <c r="AM513" s="205"/>
      <c r="AN513" s="205"/>
      <c r="AO513" s="205"/>
      <c r="AP513" s="205"/>
      <c r="AQ513" s="205"/>
      <c r="AR513" s="205"/>
      <c r="AS513" s="205"/>
      <c r="AT513" s="205"/>
      <c r="AU513" s="205"/>
      <c r="AV513" s="205"/>
    </row>
    <row r="515" spans="1:48" ht="15.6" x14ac:dyDescent="0.3">
      <c r="B515" s="206" t="s">
        <v>1152</v>
      </c>
      <c r="C515" s="206"/>
      <c r="D515" s="206"/>
      <c r="E515" s="206"/>
      <c r="F515" s="206"/>
      <c r="G515" s="206"/>
      <c r="H515" s="206"/>
      <c r="I515" s="206"/>
      <c r="J515" s="206"/>
      <c r="K515" s="206"/>
      <c r="L515" s="206"/>
      <c r="M515" s="206"/>
      <c r="N515" s="206"/>
      <c r="O515" s="206"/>
      <c r="P515" s="206"/>
      <c r="Q515" s="206"/>
      <c r="R515" s="206"/>
      <c r="S515" s="206"/>
      <c r="T515" s="206"/>
      <c r="U515" s="206"/>
      <c r="V515" s="206"/>
      <c r="W515" s="206"/>
      <c r="X515" s="206"/>
      <c r="Y515" s="206"/>
      <c r="Z515" s="206"/>
      <c r="AA515" s="206"/>
      <c r="AB515" s="206"/>
      <c r="AC515" s="206"/>
      <c r="AD515" s="206"/>
      <c r="AE515" s="206"/>
      <c r="AF515" s="206"/>
      <c r="AG515" s="206"/>
      <c r="AH515" s="206"/>
      <c r="AI515" s="206"/>
      <c r="AJ515" s="206"/>
      <c r="AK515" s="206"/>
      <c r="AL515" s="206"/>
      <c r="AM515" s="206"/>
      <c r="AN515" s="206"/>
      <c r="AO515" s="206"/>
      <c r="AP515" s="206"/>
      <c r="AQ515" s="206"/>
      <c r="AR515" s="206"/>
      <c r="AS515" s="206"/>
      <c r="AT515" s="206"/>
      <c r="AU515" s="206"/>
      <c r="AV515" s="206"/>
    </row>
    <row r="516" spans="1:48" ht="14.4" customHeight="1" x14ac:dyDescent="0.3">
      <c r="B516" s="205" t="str">
        <f>_xlfn.XLOOKUP(Informe!A511,'Hallazgos para informe'!A:A,'Hallazgos para informe'!AS:AS,"",0,1)</f>
        <v/>
      </c>
      <c r="C516" s="205"/>
      <c r="D516" s="205"/>
      <c r="E516" s="205"/>
      <c r="F516" s="205"/>
      <c r="G516" s="205"/>
      <c r="H516" s="205"/>
      <c r="I516" s="205"/>
      <c r="J516" s="205"/>
      <c r="K516" s="205"/>
      <c r="L516" s="205"/>
      <c r="M516" s="205"/>
      <c r="N516" s="205"/>
      <c r="O516" s="205"/>
      <c r="P516" s="205"/>
      <c r="Q516" s="205"/>
      <c r="R516" s="205"/>
      <c r="S516" s="205"/>
      <c r="T516" s="205"/>
      <c r="U516" s="205"/>
      <c r="V516" s="205"/>
      <c r="W516" s="205"/>
      <c r="X516" s="205"/>
      <c r="Y516" s="205"/>
      <c r="Z516" s="205"/>
      <c r="AA516" s="205"/>
      <c r="AB516" s="205"/>
      <c r="AC516" s="205"/>
      <c r="AD516" s="205"/>
      <c r="AE516" s="205"/>
      <c r="AF516" s="205"/>
      <c r="AG516" s="205"/>
      <c r="AH516" s="205"/>
      <c r="AI516" s="205"/>
      <c r="AJ516" s="205"/>
      <c r="AK516" s="205"/>
      <c r="AL516" s="205"/>
      <c r="AM516" s="205"/>
      <c r="AN516" s="205"/>
      <c r="AO516" s="205"/>
      <c r="AP516" s="205"/>
      <c r="AQ516" s="205"/>
      <c r="AR516" s="205"/>
      <c r="AS516" s="205"/>
      <c r="AT516" s="205"/>
      <c r="AU516" s="205"/>
      <c r="AV516" s="205"/>
    </row>
    <row r="517" spans="1:48" ht="14.4" customHeight="1" x14ac:dyDescent="0.3">
      <c r="B517" s="205"/>
      <c r="C517" s="205"/>
      <c r="D517" s="205"/>
      <c r="E517" s="205"/>
      <c r="F517" s="205"/>
      <c r="G517" s="205"/>
      <c r="H517" s="205"/>
      <c r="I517" s="205"/>
      <c r="J517" s="205"/>
      <c r="K517" s="205"/>
      <c r="L517" s="205"/>
      <c r="M517" s="205"/>
      <c r="N517" s="205"/>
      <c r="O517" s="205"/>
      <c r="P517" s="205"/>
      <c r="Q517" s="205"/>
      <c r="R517" s="205"/>
      <c r="S517" s="205"/>
      <c r="T517" s="205"/>
      <c r="U517" s="205"/>
      <c r="V517" s="205"/>
      <c r="W517" s="205"/>
      <c r="X517" s="205"/>
      <c r="Y517" s="205"/>
      <c r="Z517" s="205"/>
      <c r="AA517" s="205"/>
      <c r="AB517" s="205"/>
      <c r="AC517" s="205"/>
      <c r="AD517" s="205"/>
      <c r="AE517" s="205"/>
      <c r="AF517" s="205"/>
      <c r="AG517" s="205"/>
      <c r="AH517" s="205"/>
      <c r="AI517" s="205"/>
      <c r="AJ517" s="205"/>
      <c r="AK517" s="205"/>
      <c r="AL517" s="205"/>
      <c r="AM517" s="205"/>
      <c r="AN517" s="205"/>
      <c r="AO517" s="205"/>
      <c r="AP517" s="205"/>
      <c r="AQ517" s="205"/>
      <c r="AR517" s="205"/>
      <c r="AS517" s="205"/>
      <c r="AT517" s="205"/>
      <c r="AU517" s="205"/>
      <c r="AV517" s="205"/>
    </row>
    <row r="519" spans="1:48" ht="15.6" x14ac:dyDescent="0.3">
      <c r="B519" s="206" t="s">
        <v>1602</v>
      </c>
      <c r="C519" s="206"/>
      <c r="D519" s="206"/>
      <c r="E519" s="206"/>
      <c r="F519" s="206"/>
      <c r="G519" s="206"/>
      <c r="H519" s="206"/>
      <c r="I519" s="206"/>
      <c r="J519" s="206"/>
      <c r="K519" s="206"/>
      <c r="L519" s="206"/>
      <c r="M519" s="206"/>
      <c r="N519" s="206"/>
      <c r="O519" s="206"/>
      <c r="P519" s="206"/>
      <c r="Q519" s="206"/>
      <c r="R519" s="206"/>
      <c r="S519" s="206"/>
      <c r="T519" s="206"/>
      <c r="U519" s="206"/>
      <c r="V519" s="206"/>
      <c r="W519" s="206"/>
      <c r="X519" s="206"/>
      <c r="Y519" s="206"/>
      <c r="Z519" s="206"/>
      <c r="AA519" s="206"/>
      <c r="AB519" s="206"/>
      <c r="AC519" s="206"/>
      <c r="AD519" s="206"/>
      <c r="AE519" s="206"/>
      <c r="AF519" s="206"/>
      <c r="AG519" s="206"/>
      <c r="AH519" s="206"/>
      <c r="AI519" s="206"/>
      <c r="AJ519" s="206"/>
      <c r="AK519" s="206"/>
      <c r="AL519" s="206"/>
      <c r="AM519" s="206"/>
      <c r="AN519" s="206"/>
      <c r="AO519" s="206"/>
      <c r="AP519" s="206"/>
      <c r="AQ519" s="206"/>
      <c r="AR519" s="206"/>
      <c r="AS519" s="206"/>
      <c r="AT519" s="206"/>
      <c r="AU519" s="206"/>
      <c r="AV519" s="206"/>
    </row>
    <row r="520" spans="1:48" ht="14.4" customHeight="1" x14ac:dyDescent="0.3">
      <c r="B520" s="205" t="str">
        <f>_xlfn.XLOOKUP(Informe!A511,'Hallazgos para informe'!A:A,'Hallazgos para informe'!AT:AT,"",0,1)</f>
        <v/>
      </c>
      <c r="C520" s="205"/>
      <c r="D520" s="205"/>
      <c r="E520" s="205"/>
      <c r="F520" s="205"/>
      <c r="G520" s="205"/>
      <c r="H520" s="205"/>
      <c r="I520" s="205"/>
      <c r="J520" s="205"/>
      <c r="K520" s="205"/>
      <c r="L520" s="205"/>
      <c r="M520" s="205"/>
      <c r="N520" s="205"/>
      <c r="O520" s="205"/>
      <c r="P520" s="205"/>
      <c r="Q520" s="205"/>
      <c r="R520" s="205"/>
      <c r="S520" s="205"/>
      <c r="T520" s="205"/>
      <c r="U520" s="205"/>
      <c r="V520" s="205"/>
      <c r="W520" s="205"/>
      <c r="X520" s="205"/>
      <c r="Y520" s="205"/>
      <c r="Z520" s="205"/>
      <c r="AA520" s="205"/>
      <c r="AB520" s="205"/>
      <c r="AC520" s="205"/>
      <c r="AD520" s="205"/>
      <c r="AE520" s="205"/>
      <c r="AF520" s="205"/>
      <c r="AG520" s="205"/>
      <c r="AH520" s="205"/>
      <c r="AI520" s="205"/>
      <c r="AJ520" s="205"/>
      <c r="AK520" s="205"/>
      <c r="AL520" s="205"/>
      <c r="AM520" s="205"/>
      <c r="AN520" s="205"/>
      <c r="AO520" s="205"/>
      <c r="AP520" s="205"/>
      <c r="AQ520" s="205"/>
      <c r="AR520" s="205"/>
      <c r="AS520" s="205"/>
      <c r="AT520" s="205"/>
      <c r="AU520" s="205"/>
      <c r="AV520" s="205"/>
    </row>
    <row r="521" spans="1:48" ht="14.4" customHeight="1" x14ac:dyDescent="0.3">
      <c r="B521" s="205"/>
      <c r="C521" s="205"/>
      <c r="D521" s="205"/>
      <c r="E521" s="205"/>
      <c r="F521" s="205"/>
      <c r="G521" s="205"/>
      <c r="H521" s="205"/>
      <c r="I521" s="205"/>
      <c r="J521" s="205"/>
      <c r="K521" s="205"/>
      <c r="L521" s="205"/>
      <c r="M521" s="205"/>
      <c r="N521" s="205"/>
      <c r="O521" s="205"/>
      <c r="P521" s="205"/>
      <c r="Q521" s="205"/>
      <c r="R521" s="205"/>
      <c r="S521" s="205"/>
      <c r="T521" s="205"/>
      <c r="U521" s="205"/>
      <c r="V521" s="205"/>
      <c r="W521" s="205"/>
      <c r="X521" s="205"/>
      <c r="Y521" s="205"/>
      <c r="Z521" s="205"/>
      <c r="AA521" s="205"/>
      <c r="AB521" s="205"/>
      <c r="AC521" s="205"/>
      <c r="AD521" s="205"/>
      <c r="AE521" s="205"/>
      <c r="AF521" s="205"/>
      <c r="AG521" s="205"/>
      <c r="AH521" s="205"/>
      <c r="AI521" s="205"/>
      <c r="AJ521" s="205"/>
      <c r="AK521" s="205"/>
      <c r="AL521" s="205"/>
      <c r="AM521" s="205"/>
      <c r="AN521" s="205"/>
      <c r="AO521" s="205"/>
      <c r="AP521" s="205"/>
      <c r="AQ521" s="205"/>
      <c r="AR521" s="205"/>
      <c r="AS521" s="205"/>
      <c r="AT521" s="205"/>
      <c r="AU521" s="205"/>
      <c r="AV521" s="205"/>
    </row>
    <row r="523" spans="1:48" ht="15.6" x14ac:dyDescent="0.3">
      <c r="B523" s="206" t="s">
        <v>1603</v>
      </c>
      <c r="C523" s="206"/>
      <c r="D523" s="206"/>
      <c r="E523" s="206"/>
      <c r="F523" s="206"/>
      <c r="G523" s="206"/>
      <c r="H523" s="206"/>
      <c r="I523" s="206"/>
      <c r="J523" s="206"/>
      <c r="K523" s="206"/>
      <c r="L523" s="206"/>
      <c r="M523" s="206"/>
      <c r="N523" s="206"/>
      <c r="O523" s="206"/>
      <c r="P523" s="206"/>
      <c r="Q523" s="206"/>
      <c r="R523" s="206"/>
      <c r="S523" s="206"/>
      <c r="T523" s="206"/>
      <c r="U523" s="206"/>
      <c r="V523" s="206"/>
      <c r="W523" s="206"/>
      <c r="X523" s="206"/>
      <c r="Y523" s="206"/>
      <c r="Z523" s="206"/>
      <c r="AA523" s="206"/>
      <c r="AB523" s="206"/>
      <c r="AC523" s="206"/>
      <c r="AD523" s="206"/>
      <c r="AE523" s="206"/>
      <c r="AF523" s="206"/>
      <c r="AG523" s="206"/>
      <c r="AH523" s="206"/>
      <c r="AI523" s="206"/>
      <c r="AJ523" s="206"/>
      <c r="AK523" s="206"/>
      <c r="AL523" s="206"/>
      <c r="AM523" s="206"/>
      <c r="AN523" s="206"/>
      <c r="AO523" s="206"/>
      <c r="AP523" s="206"/>
      <c r="AQ523" s="206"/>
      <c r="AR523" s="206"/>
      <c r="AS523" s="206"/>
      <c r="AT523" s="206"/>
      <c r="AU523" s="206"/>
      <c r="AV523" s="206"/>
    </row>
    <row r="524" spans="1:48" ht="14.4" customHeight="1" x14ac:dyDescent="0.3">
      <c r="B524" s="205" t="str">
        <f>_xlfn.XLOOKUP(Informe!A511,'Hallazgos para informe'!A:A,'Hallazgos para informe'!AU:AU,"",0,1)</f>
        <v/>
      </c>
      <c r="C524" s="205"/>
      <c r="D524" s="205"/>
      <c r="E524" s="205"/>
      <c r="F524" s="205"/>
      <c r="G524" s="205"/>
      <c r="H524" s="205"/>
      <c r="I524" s="205"/>
      <c r="J524" s="205"/>
      <c r="K524" s="205"/>
      <c r="L524" s="205"/>
      <c r="M524" s="205"/>
      <c r="N524" s="205"/>
      <c r="O524" s="205"/>
      <c r="P524" s="205"/>
      <c r="Q524" s="205"/>
      <c r="R524" s="205"/>
      <c r="S524" s="205"/>
      <c r="T524" s="205"/>
      <c r="U524" s="205"/>
      <c r="V524" s="205"/>
      <c r="W524" s="205"/>
      <c r="X524" s="205"/>
      <c r="Y524" s="205"/>
      <c r="Z524" s="205"/>
      <c r="AA524" s="205"/>
      <c r="AB524" s="205"/>
      <c r="AC524" s="205"/>
      <c r="AD524" s="205"/>
      <c r="AE524" s="205"/>
      <c r="AF524" s="205"/>
      <c r="AG524" s="205"/>
      <c r="AH524" s="205"/>
      <c r="AI524" s="205"/>
      <c r="AJ524" s="205"/>
      <c r="AK524" s="205"/>
      <c r="AL524" s="205"/>
      <c r="AM524" s="205"/>
      <c r="AN524" s="205"/>
      <c r="AO524" s="205"/>
      <c r="AP524" s="205"/>
      <c r="AQ524" s="205"/>
      <c r="AR524" s="205"/>
      <c r="AS524" s="205"/>
      <c r="AT524" s="205"/>
      <c r="AU524" s="205"/>
      <c r="AV524" s="205"/>
    </row>
    <row r="525" spans="1:48" ht="14.4" customHeight="1" x14ac:dyDescent="0.3">
      <c r="B525" s="205"/>
      <c r="C525" s="205"/>
      <c r="D525" s="205"/>
      <c r="E525" s="205"/>
      <c r="F525" s="205"/>
      <c r="G525" s="205"/>
      <c r="H525" s="205"/>
      <c r="I525" s="205"/>
      <c r="J525" s="205"/>
      <c r="K525" s="205"/>
      <c r="L525" s="205"/>
      <c r="M525" s="205"/>
      <c r="N525" s="205"/>
      <c r="O525" s="205"/>
      <c r="P525" s="205"/>
      <c r="Q525" s="205"/>
      <c r="R525" s="205"/>
      <c r="S525" s="205"/>
      <c r="T525" s="205"/>
      <c r="U525" s="205"/>
      <c r="V525" s="205"/>
      <c r="W525" s="205"/>
      <c r="X525" s="205"/>
      <c r="Y525" s="205"/>
      <c r="Z525" s="205"/>
      <c r="AA525" s="205"/>
      <c r="AB525" s="205"/>
      <c r="AC525" s="205"/>
      <c r="AD525" s="205"/>
      <c r="AE525" s="205"/>
      <c r="AF525" s="205"/>
      <c r="AG525" s="205"/>
      <c r="AH525" s="205"/>
      <c r="AI525" s="205"/>
      <c r="AJ525" s="205"/>
      <c r="AK525" s="205"/>
      <c r="AL525" s="205"/>
      <c r="AM525" s="205"/>
      <c r="AN525" s="205"/>
      <c r="AO525" s="205"/>
      <c r="AP525" s="205"/>
      <c r="AQ525" s="205"/>
      <c r="AR525" s="205"/>
      <c r="AS525" s="205"/>
      <c r="AT525" s="205"/>
      <c r="AU525" s="205"/>
      <c r="AV525" s="205"/>
    </row>
    <row r="527" spans="1:48" ht="15.6" x14ac:dyDescent="0.3">
      <c r="A527">
        <v>27</v>
      </c>
      <c r="B527" s="207" t="str">
        <f>CONCATENATE("HALLAZGO ",A527)</f>
        <v>HALLAZGO 27</v>
      </c>
      <c r="C527" s="207"/>
      <c r="D527" s="207"/>
      <c r="E527" s="207"/>
      <c r="F527" s="207"/>
      <c r="G527" s="207"/>
      <c r="H527" s="207"/>
      <c r="I527" s="207"/>
      <c r="J527" s="207"/>
      <c r="K527" s="207"/>
      <c r="L527" s="207"/>
      <c r="M527" s="207"/>
      <c r="N527" s="207"/>
      <c r="O527" s="207"/>
      <c r="P527" s="207"/>
      <c r="Q527" s="207"/>
      <c r="R527" s="207"/>
      <c r="S527" s="207"/>
      <c r="T527" s="207"/>
      <c r="U527" s="207"/>
      <c r="V527" s="207"/>
      <c r="W527" s="207"/>
      <c r="X527" s="207"/>
      <c r="Y527" s="207"/>
      <c r="Z527" s="207"/>
      <c r="AA527" s="207"/>
      <c r="AB527" s="207"/>
      <c r="AC527" s="207"/>
      <c r="AD527" s="207"/>
      <c r="AE527" s="207"/>
      <c r="AF527" s="207"/>
      <c r="AG527" s="207"/>
      <c r="AH527" s="207"/>
      <c r="AI527" s="207"/>
      <c r="AJ527" s="207"/>
      <c r="AK527" s="207"/>
      <c r="AL527" s="207"/>
      <c r="AM527" s="207"/>
      <c r="AN527" s="207"/>
      <c r="AO527" s="207"/>
      <c r="AP527" s="207"/>
      <c r="AQ527" s="207"/>
      <c r="AR527" s="207"/>
      <c r="AS527" s="207"/>
      <c r="AT527" s="207"/>
      <c r="AU527" s="207"/>
      <c r="AV527" s="207"/>
    </row>
    <row r="528" spans="1:48" ht="14.4" customHeight="1" x14ac:dyDescent="0.3">
      <c r="B528" s="205" t="str">
        <f>_xlfn.XLOOKUP(Informe!A527,'Hallazgos para informe'!A:A,'Hallazgos para informe'!AN:AN,"",0,1)</f>
        <v/>
      </c>
      <c r="C528" s="205"/>
      <c r="D528" s="205"/>
      <c r="E528" s="205"/>
      <c r="F528" s="205"/>
      <c r="G528" s="205"/>
      <c r="H528" s="205"/>
      <c r="I528" s="205"/>
      <c r="J528" s="205"/>
      <c r="K528" s="205"/>
      <c r="L528" s="205"/>
      <c r="M528" s="205"/>
      <c r="N528" s="205"/>
      <c r="O528" s="205"/>
      <c r="P528" s="205"/>
      <c r="Q528" s="205"/>
      <c r="R528" s="205"/>
      <c r="S528" s="205"/>
      <c r="T528" s="205"/>
      <c r="U528" s="205"/>
      <c r="V528" s="205"/>
      <c r="W528" s="205"/>
      <c r="X528" s="205"/>
      <c r="Y528" s="205"/>
      <c r="Z528" s="205"/>
      <c r="AA528" s="205"/>
      <c r="AB528" s="205"/>
      <c r="AC528" s="205"/>
      <c r="AD528" s="205"/>
      <c r="AE528" s="205"/>
      <c r="AF528" s="205"/>
      <c r="AG528" s="205"/>
      <c r="AH528" s="205"/>
      <c r="AI528" s="205"/>
      <c r="AJ528" s="205"/>
      <c r="AK528" s="205"/>
      <c r="AL528" s="205"/>
      <c r="AM528" s="205"/>
      <c r="AN528" s="205"/>
      <c r="AO528" s="205"/>
      <c r="AP528" s="205"/>
      <c r="AQ528" s="205"/>
      <c r="AR528" s="205"/>
      <c r="AS528" s="205"/>
      <c r="AT528" s="205"/>
      <c r="AU528" s="205"/>
      <c r="AV528" s="205"/>
    </row>
    <row r="529" spans="1:48" ht="14.4" customHeight="1" x14ac:dyDescent="0.3">
      <c r="B529" s="205"/>
      <c r="C529" s="205"/>
      <c r="D529" s="205"/>
      <c r="E529" s="205"/>
      <c r="F529" s="205"/>
      <c r="G529" s="205"/>
      <c r="H529" s="205"/>
      <c r="I529" s="205"/>
      <c r="J529" s="205"/>
      <c r="K529" s="205"/>
      <c r="L529" s="205"/>
      <c r="M529" s="205"/>
      <c r="N529" s="205"/>
      <c r="O529" s="205"/>
      <c r="P529" s="205"/>
      <c r="Q529" s="205"/>
      <c r="R529" s="205"/>
      <c r="S529" s="205"/>
      <c r="T529" s="205"/>
      <c r="U529" s="205"/>
      <c r="V529" s="205"/>
      <c r="W529" s="205"/>
      <c r="X529" s="205"/>
      <c r="Y529" s="205"/>
      <c r="Z529" s="205"/>
      <c r="AA529" s="205"/>
      <c r="AB529" s="205"/>
      <c r="AC529" s="205"/>
      <c r="AD529" s="205"/>
      <c r="AE529" s="205"/>
      <c r="AF529" s="205"/>
      <c r="AG529" s="205"/>
      <c r="AH529" s="205"/>
      <c r="AI529" s="205"/>
      <c r="AJ529" s="205"/>
      <c r="AK529" s="205"/>
      <c r="AL529" s="205"/>
      <c r="AM529" s="205"/>
      <c r="AN529" s="205"/>
      <c r="AO529" s="205"/>
      <c r="AP529" s="205"/>
      <c r="AQ529" s="205"/>
      <c r="AR529" s="205"/>
      <c r="AS529" s="205"/>
      <c r="AT529" s="205"/>
      <c r="AU529" s="205"/>
      <c r="AV529" s="205"/>
    </row>
    <row r="531" spans="1:48" ht="15.6" x14ac:dyDescent="0.3">
      <c r="B531" s="206" t="s">
        <v>1152</v>
      </c>
      <c r="C531" s="206"/>
      <c r="D531" s="206"/>
      <c r="E531" s="206"/>
      <c r="F531" s="206"/>
      <c r="G531" s="206"/>
      <c r="H531" s="206"/>
      <c r="I531" s="206"/>
      <c r="J531" s="206"/>
      <c r="K531" s="206"/>
      <c r="L531" s="206"/>
      <c r="M531" s="206"/>
      <c r="N531" s="206"/>
      <c r="O531" s="206"/>
      <c r="P531" s="206"/>
      <c r="Q531" s="206"/>
      <c r="R531" s="206"/>
      <c r="S531" s="206"/>
      <c r="T531" s="206"/>
      <c r="U531" s="206"/>
      <c r="V531" s="206"/>
      <c r="W531" s="206"/>
      <c r="X531" s="206"/>
      <c r="Y531" s="206"/>
      <c r="Z531" s="206"/>
      <c r="AA531" s="206"/>
      <c r="AB531" s="206"/>
      <c r="AC531" s="206"/>
      <c r="AD531" s="206"/>
      <c r="AE531" s="206"/>
      <c r="AF531" s="206"/>
      <c r="AG531" s="206"/>
      <c r="AH531" s="206"/>
      <c r="AI531" s="206"/>
      <c r="AJ531" s="206"/>
      <c r="AK531" s="206"/>
      <c r="AL531" s="206"/>
      <c r="AM531" s="206"/>
      <c r="AN531" s="206"/>
      <c r="AO531" s="206"/>
      <c r="AP531" s="206"/>
      <c r="AQ531" s="206"/>
      <c r="AR531" s="206"/>
      <c r="AS531" s="206"/>
      <c r="AT531" s="206"/>
      <c r="AU531" s="206"/>
      <c r="AV531" s="206"/>
    </row>
    <row r="532" spans="1:48" ht="14.4" customHeight="1" x14ac:dyDescent="0.3">
      <c r="B532" s="205" t="str">
        <f>_xlfn.XLOOKUP(Informe!A527,'Hallazgos para informe'!A:A,'Hallazgos para informe'!AS:AS,"",0,1)</f>
        <v/>
      </c>
      <c r="C532" s="205"/>
      <c r="D532" s="205"/>
      <c r="E532" s="205"/>
      <c r="F532" s="205"/>
      <c r="G532" s="205"/>
      <c r="H532" s="205"/>
      <c r="I532" s="205"/>
      <c r="J532" s="205"/>
      <c r="K532" s="205"/>
      <c r="L532" s="205"/>
      <c r="M532" s="205"/>
      <c r="N532" s="205"/>
      <c r="O532" s="205"/>
      <c r="P532" s="205"/>
      <c r="Q532" s="205"/>
      <c r="R532" s="205"/>
      <c r="S532" s="205"/>
      <c r="T532" s="205"/>
      <c r="U532" s="205"/>
      <c r="V532" s="205"/>
      <c r="W532" s="205"/>
      <c r="X532" s="205"/>
      <c r="Y532" s="205"/>
      <c r="Z532" s="205"/>
      <c r="AA532" s="205"/>
      <c r="AB532" s="205"/>
      <c r="AC532" s="205"/>
      <c r="AD532" s="205"/>
      <c r="AE532" s="205"/>
      <c r="AF532" s="205"/>
      <c r="AG532" s="205"/>
      <c r="AH532" s="205"/>
      <c r="AI532" s="205"/>
      <c r="AJ532" s="205"/>
      <c r="AK532" s="205"/>
      <c r="AL532" s="205"/>
      <c r="AM532" s="205"/>
      <c r="AN532" s="205"/>
      <c r="AO532" s="205"/>
      <c r="AP532" s="205"/>
      <c r="AQ532" s="205"/>
      <c r="AR532" s="205"/>
      <c r="AS532" s="205"/>
      <c r="AT532" s="205"/>
      <c r="AU532" s="205"/>
      <c r="AV532" s="205"/>
    </row>
    <row r="533" spans="1:48" ht="14.4" customHeight="1" x14ac:dyDescent="0.3">
      <c r="B533" s="205"/>
      <c r="C533" s="205"/>
      <c r="D533" s="205"/>
      <c r="E533" s="205"/>
      <c r="F533" s="205"/>
      <c r="G533" s="205"/>
      <c r="H533" s="205"/>
      <c r="I533" s="205"/>
      <c r="J533" s="205"/>
      <c r="K533" s="205"/>
      <c r="L533" s="205"/>
      <c r="M533" s="205"/>
      <c r="N533" s="205"/>
      <c r="O533" s="205"/>
      <c r="P533" s="205"/>
      <c r="Q533" s="205"/>
      <c r="R533" s="205"/>
      <c r="S533" s="205"/>
      <c r="T533" s="205"/>
      <c r="U533" s="205"/>
      <c r="V533" s="205"/>
      <c r="W533" s="205"/>
      <c r="X533" s="205"/>
      <c r="Y533" s="205"/>
      <c r="Z533" s="205"/>
      <c r="AA533" s="205"/>
      <c r="AB533" s="205"/>
      <c r="AC533" s="205"/>
      <c r="AD533" s="205"/>
      <c r="AE533" s="205"/>
      <c r="AF533" s="205"/>
      <c r="AG533" s="205"/>
      <c r="AH533" s="205"/>
      <c r="AI533" s="205"/>
      <c r="AJ533" s="205"/>
      <c r="AK533" s="205"/>
      <c r="AL533" s="205"/>
      <c r="AM533" s="205"/>
      <c r="AN533" s="205"/>
      <c r="AO533" s="205"/>
      <c r="AP533" s="205"/>
      <c r="AQ533" s="205"/>
      <c r="AR533" s="205"/>
      <c r="AS533" s="205"/>
      <c r="AT533" s="205"/>
      <c r="AU533" s="205"/>
      <c r="AV533" s="205"/>
    </row>
    <row r="535" spans="1:48" ht="15.6" x14ac:dyDescent="0.3">
      <c r="B535" s="206" t="s">
        <v>1602</v>
      </c>
      <c r="C535" s="206"/>
      <c r="D535" s="206"/>
      <c r="E535" s="206"/>
      <c r="F535" s="206"/>
      <c r="G535" s="206"/>
      <c r="H535" s="206"/>
      <c r="I535" s="206"/>
      <c r="J535" s="206"/>
      <c r="K535" s="206"/>
      <c r="L535" s="206"/>
      <c r="M535" s="206"/>
      <c r="N535" s="206"/>
      <c r="O535" s="206"/>
      <c r="P535" s="206"/>
      <c r="Q535" s="206"/>
      <c r="R535" s="206"/>
      <c r="S535" s="206"/>
      <c r="T535" s="206"/>
      <c r="U535" s="206"/>
      <c r="V535" s="206"/>
      <c r="W535" s="206"/>
      <c r="X535" s="206"/>
      <c r="Y535" s="206"/>
      <c r="Z535" s="206"/>
      <c r="AA535" s="206"/>
      <c r="AB535" s="206"/>
      <c r="AC535" s="206"/>
      <c r="AD535" s="206"/>
      <c r="AE535" s="206"/>
      <c r="AF535" s="206"/>
      <c r="AG535" s="206"/>
      <c r="AH535" s="206"/>
      <c r="AI535" s="206"/>
      <c r="AJ535" s="206"/>
      <c r="AK535" s="206"/>
      <c r="AL535" s="206"/>
      <c r="AM535" s="206"/>
      <c r="AN535" s="206"/>
      <c r="AO535" s="206"/>
      <c r="AP535" s="206"/>
      <c r="AQ535" s="206"/>
      <c r="AR535" s="206"/>
      <c r="AS535" s="206"/>
      <c r="AT535" s="206"/>
      <c r="AU535" s="206"/>
      <c r="AV535" s="206"/>
    </row>
    <row r="536" spans="1:48" ht="14.4" customHeight="1" x14ac:dyDescent="0.3">
      <c r="B536" s="205" t="str">
        <f>_xlfn.XLOOKUP(Informe!A527,'Hallazgos para informe'!A:A,'Hallazgos para informe'!AT:AT,"",0,1)</f>
        <v/>
      </c>
      <c r="C536" s="205"/>
      <c r="D536" s="205"/>
      <c r="E536" s="205"/>
      <c r="F536" s="205"/>
      <c r="G536" s="205"/>
      <c r="H536" s="205"/>
      <c r="I536" s="205"/>
      <c r="J536" s="205"/>
      <c r="K536" s="205"/>
      <c r="L536" s="205"/>
      <c r="M536" s="205"/>
      <c r="N536" s="205"/>
      <c r="O536" s="205"/>
      <c r="P536" s="205"/>
      <c r="Q536" s="205"/>
      <c r="R536" s="205"/>
      <c r="S536" s="205"/>
      <c r="T536" s="205"/>
      <c r="U536" s="205"/>
      <c r="V536" s="205"/>
      <c r="W536" s="205"/>
      <c r="X536" s="205"/>
      <c r="Y536" s="205"/>
      <c r="Z536" s="205"/>
      <c r="AA536" s="205"/>
      <c r="AB536" s="205"/>
      <c r="AC536" s="205"/>
      <c r="AD536" s="205"/>
      <c r="AE536" s="205"/>
      <c r="AF536" s="205"/>
      <c r="AG536" s="205"/>
      <c r="AH536" s="205"/>
      <c r="AI536" s="205"/>
      <c r="AJ536" s="205"/>
      <c r="AK536" s="205"/>
      <c r="AL536" s="205"/>
      <c r="AM536" s="205"/>
      <c r="AN536" s="205"/>
      <c r="AO536" s="205"/>
      <c r="AP536" s="205"/>
      <c r="AQ536" s="205"/>
      <c r="AR536" s="205"/>
      <c r="AS536" s="205"/>
      <c r="AT536" s="205"/>
      <c r="AU536" s="205"/>
      <c r="AV536" s="205"/>
    </row>
    <row r="537" spans="1:48" ht="14.4" customHeight="1" x14ac:dyDescent="0.3">
      <c r="B537" s="205"/>
      <c r="C537" s="205"/>
      <c r="D537" s="205"/>
      <c r="E537" s="205"/>
      <c r="F537" s="205"/>
      <c r="G537" s="205"/>
      <c r="H537" s="205"/>
      <c r="I537" s="205"/>
      <c r="J537" s="205"/>
      <c r="K537" s="205"/>
      <c r="L537" s="205"/>
      <c r="M537" s="205"/>
      <c r="N537" s="205"/>
      <c r="O537" s="205"/>
      <c r="P537" s="205"/>
      <c r="Q537" s="205"/>
      <c r="R537" s="205"/>
      <c r="S537" s="205"/>
      <c r="T537" s="205"/>
      <c r="U537" s="205"/>
      <c r="V537" s="205"/>
      <c r="W537" s="205"/>
      <c r="X537" s="205"/>
      <c r="Y537" s="205"/>
      <c r="Z537" s="205"/>
      <c r="AA537" s="205"/>
      <c r="AB537" s="205"/>
      <c r="AC537" s="205"/>
      <c r="AD537" s="205"/>
      <c r="AE537" s="205"/>
      <c r="AF537" s="205"/>
      <c r="AG537" s="205"/>
      <c r="AH537" s="205"/>
      <c r="AI537" s="205"/>
      <c r="AJ537" s="205"/>
      <c r="AK537" s="205"/>
      <c r="AL537" s="205"/>
      <c r="AM537" s="205"/>
      <c r="AN537" s="205"/>
      <c r="AO537" s="205"/>
      <c r="AP537" s="205"/>
      <c r="AQ537" s="205"/>
      <c r="AR537" s="205"/>
      <c r="AS537" s="205"/>
      <c r="AT537" s="205"/>
      <c r="AU537" s="205"/>
      <c r="AV537" s="205"/>
    </row>
    <row r="539" spans="1:48" ht="15.6" x14ac:dyDescent="0.3">
      <c r="B539" s="206" t="s">
        <v>1603</v>
      </c>
      <c r="C539" s="206"/>
      <c r="D539" s="206"/>
      <c r="E539" s="206"/>
      <c r="F539" s="206"/>
      <c r="G539" s="206"/>
      <c r="H539" s="206"/>
      <c r="I539" s="206"/>
      <c r="J539" s="206"/>
      <c r="K539" s="206"/>
      <c r="L539" s="206"/>
      <c r="M539" s="206"/>
      <c r="N539" s="206"/>
      <c r="O539" s="206"/>
      <c r="P539" s="206"/>
      <c r="Q539" s="206"/>
      <c r="R539" s="206"/>
      <c r="S539" s="206"/>
      <c r="T539" s="206"/>
      <c r="U539" s="206"/>
      <c r="V539" s="206"/>
      <c r="W539" s="206"/>
      <c r="X539" s="206"/>
      <c r="Y539" s="206"/>
      <c r="Z539" s="206"/>
      <c r="AA539" s="206"/>
      <c r="AB539" s="206"/>
      <c r="AC539" s="206"/>
      <c r="AD539" s="206"/>
      <c r="AE539" s="206"/>
      <c r="AF539" s="206"/>
      <c r="AG539" s="206"/>
      <c r="AH539" s="206"/>
      <c r="AI539" s="206"/>
      <c r="AJ539" s="206"/>
      <c r="AK539" s="206"/>
      <c r="AL539" s="206"/>
      <c r="AM539" s="206"/>
      <c r="AN539" s="206"/>
      <c r="AO539" s="206"/>
      <c r="AP539" s="206"/>
      <c r="AQ539" s="206"/>
      <c r="AR539" s="206"/>
      <c r="AS539" s="206"/>
      <c r="AT539" s="206"/>
      <c r="AU539" s="206"/>
      <c r="AV539" s="206"/>
    </row>
    <row r="540" spans="1:48" ht="14.4" customHeight="1" x14ac:dyDescent="0.3">
      <c r="B540" s="205" t="str">
        <f>_xlfn.XLOOKUP(Informe!A527,'Hallazgos para informe'!A:A,'Hallazgos para informe'!AU:AU,"",0,1)</f>
        <v/>
      </c>
      <c r="C540" s="205"/>
      <c r="D540" s="205"/>
      <c r="E540" s="205"/>
      <c r="F540" s="205"/>
      <c r="G540" s="205"/>
      <c r="H540" s="205"/>
      <c r="I540" s="205"/>
      <c r="J540" s="205"/>
      <c r="K540" s="205"/>
      <c r="L540" s="205"/>
      <c r="M540" s="205"/>
      <c r="N540" s="205"/>
      <c r="O540" s="205"/>
      <c r="P540" s="205"/>
      <c r="Q540" s="205"/>
      <c r="R540" s="205"/>
      <c r="S540" s="205"/>
      <c r="T540" s="205"/>
      <c r="U540" s="205"/>
      <c r="V540" s="205"/>
      <c r="W540" s="205"/>
      <c r="X540" s="205"/>
      <c r="Y540" s="205"/>
      <c r="Z540" s="205"/>
      <c r="AA540" s="205"/>
      <c r="AB540" s="205"/>
      <c r="AC540" s="205"/>
      <c r="AD540" s="205"/>
      <c r="AE540" s="205"/>
      <c r="AF540" s="205"/>
      <c r="AG540" s="205"/>
      <c r="AH540" s="205"/>
      <c r="AI540" s="205"/>
      <c r="AJ540" s="205"/>
      <c r="AK540" s="205"/>
      <c r="AL540" s="205"/>
      <c r="AM540" s="205"/>
      <c r="AN540" s="205"/>
      <c r="AO540" s="205"/>
      <c r="AP540" s="205"/>
      <c r="AQ540" s="205"/>
      <c r="AR540" s="205"/>
      <c r="AS540" s="205"/>
      <c r="AT540" s="205"/>
      <c r="AU540" s="205"/>
      <c r="AV540" s="205"/>
    </row>
    <row r="541" spans="1:48" ht="14.4" customHeight="1" x14ac:dyDescent="0.3">
      <c r="B541" s="205"/>
      <c r="C541" s="205"/>
      <c r="D541" s="205"/>
      <c r="E541" s="205"/>
      <c r="F541" s="205"/>
      <c r="G541" s="205"/>
      <c r="H541" s="205"/>
      <c r="I541" s="205"/>
      <c r="J541" s="205"/>
      <c r="K541" s="205"/>
      <c r="L541" s="205"/>
      <c r="M541" s="205"/>
      <c r="N541" s="205"/>
      <c r="O541" s="205"/>
      <c r="P541" s="205"/>
      <c r="Q541" s="205"/>
      <c r="R541" s="205"/>
      <c r="S541" s="205"/>
      <c r="T541" s="205"/>
      <c r="U541" s="205"/>
      <c r="V541" s="205"/>
      <c r="W541" s="205"/>
      <c r="X541" s="205"/>
      <c r="Y541" s="205"/>
      <c r="Z541" s="205"/>
      <c r="AA541" s="205"/>
      <c r="AB541" s="205"/>
      <c r="AC541" s="205"/>
      <c r="AD541" s="205"/>
      <c r="AE541" s="205"/>
      <c r="AF541" s="205"/>
      <c r="AG541" s="205"/>
      <c r="AH541" s="205"/>
      <c r="AI541" s="205"/>
      <c r="AJ541" s="205"/>
      <c r="AK541" s="205"/>
      <c r="AL541" s="205"/>
      <c r="AM541" s="205"/>
      <c r="AN541" s="205"/>
      <c r="AO541" s="205"/>
      <c r="AP541" s="205"/>
      <c r="AQ541" s="205"/>
      <c r="AR541" s="205"/>
      <c r="AS541" s="205"/>
      <c r="AT541" s="205"/>
      <c r="AU541" s="205"/>
      <c r="AV541" s="205"/>
    </row>
    <row r="543" spans="1:48" ht="15.6" x14ac:dyDescent="0.3">
      <c r="A543">
        <v>28</v>
      </c>
      <c r="B543" s="207" t="str">
        <f>CONCATENATE("HALLAZGO ",A543)</f>
        <v>HALLAZGO 28</v>
      </c>
      <c r="C543" s="207"/>
      <c r="D543" s="207"/>
      <c r="E543" s="207"/>
      <c r="F543" s="207"/>
      <c r="G543" s="207"/>
      <c r="H543" s="207"/>
      <c r="I543" s="207"/>
      <c r="J543" s="207"/>
      <c r="K543" s="207"/>
      <c r="L543" s="207"/>
      <c r="M543" s="207"/>
      <c r="N543" s="207"/>
      <c r="O543" s="207"/>
      <c r="P543" s="207"/>
      <c r="Q543" s="207"/>
      <c r="R543" s="207"/>
      <c r="S543" s="207"/>
      <c r="T543" s="207"/>
      <c r="U543" s="207"/>
      <c r="V543" s="207"/>
      <c r="W543" s="207"/>
      <c r="X543" s="207"/>
      <c r="Y543" s="207"/>
      <c r="Z543" s="207"/>
      <c r="AA543" s="207"/>
      <c r="AB543" s="207"/>
      <c r="AC543" s="207"/>
      <c r="AD543" s="207"/>
      <c r="AE543" s="207"/>
      <c r="AF543" s="207"/>
      <c r="AG543" s="207"/>
      <c r="AH543" s="207"/>
      <c r="AI543" s="207"/>
      <c r="AJ543" s="207"/>
      <c r="AK543" s="207"/>
      <c r="AL543" s="207"/>
      <c r="AM543" s="207"/>
      <c r="AN543" s="207"/>
      <c r="AO543" s="207"/>
      <c r="AP543" s="207"/>
      <c r="AQ543" s="207"/>
      <c r="AR543" s="207"/>
      <c r="AS543" s="207"/>
      <c r="AT543" s="207"/>
      <c r="AU543" s="207"/>
      <c r="AV543" s="207"/>
    </row>
    <row r="544" spans="1:48" ht="14.4" customHeight="1" x14ac:dyDescent="0.3">
      <c r="B544" s="205" t="str">
        <f>_xlfn.XLOOKUP(Informe!A543,'Hallazgos para informe'!A:A,'Hallazgos para informe'!AN:AN,"",0,1)</f>
        <v/>
      </c>
      <c r="C544" s="205"/>
      <c r="D544" s="205"/>
      <c r="E544" s="205"/>
      <c r="F544" s="205"/>
      <c r="G544" s="205"/>
      <c r="H544" s="205"/>
      <c r="I544" s="205"/>
      <c r="J544" s="205"/>
      <c r="K544" s="205"/>
      <c r="L544" s="205"/>
      <c r="M544" s="205"/>
      <c r="N544" s="205"/>
      <c r="O544" s="205"/>
      <c r="P544" s="205"/>
      <c r="Q544" s="205"/>
      <c r="R544" s="205"/>
      <c r="S544" s="205"/>
      <c r="T544" s="205"/>
      <c r="U544" s="205"/>
      <c r="V544" s="205"/>
      <c r="W544" s="205"/>
      <c r="X544" s="205"/>
      <c r="Y544" s="205"/>
      <c r="Z544" s="205"/>
      <c r="AA544" s="205"/>
      <c r="AB544" s="205"/>
      <c r="AC544" s="205"/>
      <c r="AD544" s="205"/>
      <c r="AE544" s="205"/>
      <c r="AF544" s="205"/>
      <c r="AG544" s="205"/>
      <c r="AH544" s="205"/>
      <c r="AI544" s="205"/>
      <c r="AJ544" s="205"/>
      <c r="AK544" s="205"/>
      <c r="AL544" s="205"/>
      <c r="AM544" s="205"/>
      <c r="AN544" s="205"/>
      <c r="AO544" s="205"/>
      <c r="AP544" s="205"/>
      <c r="AQ544" s="205"/>
      <c r="AR544" s="205"/>
      <c r="AS544" s="205"/>
      <c r="AT544" s="205"/>
      <c r="AU544" s="205"/>
      <c r="AV544" s="205"/>
    </row>
    <row r="545" spans="1:48" ht="14.4" customHeight="1" x14ac:dyDescent="0.3">
      <c r="B545" s="205"/>
      <c r="C545" s="205"/>
      <c r="D545" s="205"/>
      <c r="E545" s="205"/>
      <c r="F545" s="205"/>
      <c r="G545" s="205"/>
      <c r="H545" s="205"/>
      <c r="I545" s="205"/>
      <c r="J545" s="205"/>
      <c r="K545" s="205"/>
      <c r="L545" s="205"/>
      <c r="M545" s="205"/>
      <c r="N545" s="205"/>
      <c r="O545" s="205"/>
      <c r="P545" s="205"/>
      <c r="Q545" s="205"/>
      <c r="R545" s="205"/>
      <c r="S545" s="205"/>
      <c r="T545" s="205"/>
      <c r="U545" s="205"/>
      <c r="V545" s="205"/>
      <c r="W545" s="205"/>
      <c r="X545" s="205"/>
      <c r="Y545" s="205"/>
      <c r="Z545" s="205"/>
      <c r="AA545" s="205"/>
      <c r="AB545" s="205"/>
      <c r="AC545" s="205"/>
      <c r="AD545" s="205"/>
      <c r="AE545" s="205"/>
      <c r="AF545" s="205"/>
      <c r="AG545" s="205"/>
      <c r="AH545" s="205"/>
      <c r="AI545" s="205"/>
      <c r="AJ545" s="205"/>
      <c r="AK545" s="205"/>
      <c r="AL545" s="205"/>
      <c r="AM545" s="205"/>
      <c r="AN545" s="205"/>
      <c r="AO545" s="205"/>
      <c r="AP545" s="205"/>
      <c r="AQ545" s="205"/>
      <c r="AR545" s="205"/>
      <c r="AS545" s="205"/>
      <c r="AT545" s="205"/>
      <c r="AU545" s="205"/>
      <c r="AV545" s="205"/>
    </row>
    <row r="547" spans="1:48" ht="15.6" x14ac:dyDescent="0.3">
      <c r="B547" s="206" t="s">
        <v>1152</v>
      </c>
      <c r="C547" s="206"/>
      <c r="D547" s="206"/>
      <c r="E547" s="206"/>
      <c r="F547" s="206"/>
      <c r="G547" s="206"/>
      <c r="H547" s="206"/>
      <c r="I547" s="206"/>
      <c r="J547" s="206"/>
      <c r="K547" s="206"/>
      <c r="L547" s="206"/>
      <c r="M547" s="206"/>
      <c r="N547" s="206"/>
      <c r="O547" s="206"/>
      <c r="P547" s="206"/>
      <c r="Q547" s="206"/>
      <c r="R547" s="206"/>
      <c r="S547" s="206"/>
      <c r="T547" s="206"/>
      <c r="U547" s="206"/>
      <c r="V547" s="206"/>
      <c r="W547" s="206"/>
      <c r="X547" s="206"/>
      <c r="Y547" s="206"/>
      <c r="Z547" s="206"/>
      <c r="AA547" s="206"/>
      <c r="AB547" s="206"/>
      <c r="AC547" s="206"/>
      <c r="AD547" s="206"/>
      <c r="AE547" s="206"/>
      <c r="AF547" s="206"/>
      <c r="AG547" s="206"/>
      <c r="AH547" s="206"/>
      <c r="AI547" s="206"/>
      <c r="AJ547" s="206"/>
      <c r="AK547" s="206"/>
      <c r="AL547" s="206"/>
      <c r="AM547" s="206"/>
      <c r="AN547" s="206"/>
      <c r="AO547" s="206"/>
      <c r="AP547" s="206"/>
      <c r="AQ547" s="206"/>
      <c r="AR547" s="206"/>
      <c r="AS547" s="206"/>
      <c r="AT547" s="206"/>
      <c r="AU547" s="206"/>
      <c r="AV547" s="206"/>
    </row>
    <row r="548" spans="1:48" ht="14.4" customHeight="1" x14ac:dyDescent="0.3">
      <c r="B548" s="205" t="str">
        <f>_xlfn.XLOOKUP(Informe!A543,'Hallazgos para informe'!A:A,'Hallazgos para informe'!AS:AS,"",0,1)</f>
        <v/>
      </c>
      <c r="C548" s="205"/>
      <c r="D548" s="205"/>
      <c r="E548" s="205"/>
      <c r="F548" s="205"/>
      <c r="G548" s="205"/>
      <c r="H548" s="205"/>
      <c r="I548" s="205"/>
      <c r="J548" s="205"/>
      <c r="K548" s="205"/>
      <c r="L548" s="205"/>
      <c r="M548" s="205"/>
      <c r="N548" s="205"/>
      <c r="O548" s="205"/>
      <c r="P548" s="205"/>
      <c r="Q548" s="205"/>
      <c r="R548" s="205"/>
      <c r="S548" s="205"/>
      <c r="T548" s="205"/>
      <c r="U548" s="205"/>
      <c r="V548" s="205"/>
      <c r="W548" s="205"/>
      <c r="X548" s="205"/>
      <c r="Y548" s="205"/>
      <c r="Z548" s="205"/>
      <c r="AA548" s="205"/>
      <c r="AB548" s="205"/>
      <c r="AC548" s="205"/>
      <c r="AD548" s="205"/>
      <c r="AE548" s="205"/>
      <c r="AF548" s="205"/>
      <c r="AG548" s="205"/>
      <c r="AH548" s="205"/>
      <c r="AI548" s="205"/>
      <c r="AJ548" s="205"/>
      <c r="AK548" s="205"/>
      <c r="AL548" s="205"/>
      <c r="AM548" s="205"/>
      <c r="AN548" s="205"/>
      <c r="AO548" s="205"/>
      <c r="AP548" s="205"/>
      <c r="AQ548" s="205"/>
      <c r="AR548" s="205"/>
      <c r="AS548" s="205"/>
      <c r="AT548" s="205"/>
      <c r="AU548" s="205"/>
      <c r="AV548" s="205"/>
    </row>
    <row r="549" spans="1:48" ht="14.4" customHeight="1" x14ac:dyDescent="0.3">
      <c r="B549" s="205"/>
      <c r="C549" s="205"/>
      <c r="D549" s="205"/>
      <c r="E549" s="205"/>
      <c r="F549" s="205"/>
      <c r="G549" s="205"/>
      <c r="H549" s="205"/>
      <c r="I549" s="205"/>
      <c r="J549" s="205"/>
      <c r="K549" s="205"/>
      <c r="L549" s="205"/>
      <c r="M549" s="205"/>
      <c r="N549" s="205"/>
      <c r="O549" s="205"/>
      <c r="P549" s="205"/>
      <c r="Q549" s="205"/>
      <c r="R549" s="205"/>
      <c r="S549" s="205"/>
      <c r="T549" s="205"/>
      <c r="U549" s="205"/>
      <c r="V549" s="205"/>
      <c r="W549" s="205"/>
      <c r="X549" s="205"/>
      <c r="Y549" s="205"/>
      <c r="Z549" s="205"/>
      <c r="AA549" s="205"/>
      <c r="AB549" s="205"/>
      <c r="AC549" s="205"/>
      <c r="AD549" s="205"/>
      <c r="AE549" s="205"/>
      <c r="AF549" s="205"/>
      <c r="AG549" s="205"/>
      <c r="AH549" s="205"/>
      <c r="AI549" s="205"/>
      <c r="AJ549" s="205"/>
      <c r="AK549" s="205"/>
      <c r="AL549" s="205"/>
      <c r="AM549" s="205"/>
      <c r="AN549" s="205"/>
      <c r="AO549" s="205"/>
      <c r="AP549" s="205"/>
      <c r="AQ549" s="205"/>
      <c r="AR549" s="205"/>
      <c r="AS549" s="205"/>
      <c r="AT549" s="205"/>
      <c r="AU549" s="205"/>
      <c r="AV549" s="205"/>
    </row>
    <row r="551" spans="1:48" ht="15.6" x14ac:dyDescent="0.3">
      <c r="B551" s="206" t="s">
        <v>1602</v>
      </c>
      <c r="C551" s="206"/>
      <c r="D551" s="206"/>
      <c r="E551" s="206"/>
      <c r="F551" s="206"/>
      <c r="G551" s="206"/>
      <c r="H551" s="206"/>
      <c r="I551" s="206"/>
      <c r="J551" s="206"/>
      <c r="K551" s="206"/>
      <c r="L551" s="206"/>
      <c r="M551" s="206"/>
      <c r="N551" s="206"/>
      <c r="O551" s="206"/>
      <c r="P551" s="206"/>
      <c r="Q551" s="206"/>
      <c r="R551" s="206"/>
      <c r="S551" s="206"/>
      <c r="T551" s="206"/>
      <c r="U551" s="206"/>
      <c r="V551" s="206"/>
      <c r="W551" s="206"/>
      <c r="X551" s="206"/>
      <c r="Y551" s="206"/>
      <c r="Z551" s="206"/>
      <c r="AA551" s="206"/>
      <c r="AB551" s="206"/>
      <c r="AC551" s="206"/>
      <c r="AD551" s="206"/>
      <c r="AE551" s="206"/>
      <c r="AF551" s="206"/>
      <c r="AG551" s="206"/>
      <c r="AH551" s="206"/>
      <c r="AI551" s="206"/>
      <c r="AJ551" s="206"/>
      <c r="AK551" s="206"/>
      <c r="AL551" s="206"/>
      <c r="AM551" s="206"/>
      <c r="AN551" s="206"/>
      <c r="AO551" s="206"/>
      <c r="AP551" s="206"/>
      <c r="AQ551" s="206"/>
      <c r="AR551" s="206"/>
      <c r="AS551" s="206"/>
      <c r="AT551" s="206"/>
      <c r="AU551" s="206"/>
      <c r="AV551" s="206"/>
    </row>
    <row r="552" spans="1:48" ht="14.4" customHeight="1" x14ac:dyDescent="0.3">
      <c r="B552" s="205" t="str">
        <f>_xlfn.XLOOKUP(Informe!A543,'Hallazgos para informe'!A:A,'Hallazgos para informe'!AT:AT,"",0,1)</f>
        <v/>
      </c>
      <c r="C552" s="205"/>
      <c r="D552" s="205"/>
      <c r="E552" s="205"/>
      <c r="F552" s="205"/>
      <c r="G552" s="205"/>
      <c r="H552" s="205"/>
      <c r="I552" s="205"/>
      <c r="J552" s="205"/>
      <c r="K552" s="205"/>
      <c r="L552" s="205"/>
      <c r="M552" s="205"/>
      <c r="N552" s="205"/>
      <c r="O552" s="205"/>
      <c r="P552" s="205"/>
      <c r="Q552" s="205"/>
      <c r="R552" s="205"/>
      <c r="S552" s="205"/>
      <c r="T552" s="205"/>
      <c r="U552" s="205"/>
      <c r="V552" s="205"/>
      <c r="W552" s="205"/>
      <c r="X552" s="205"/>
      <c r="Y552" s="205"/>
      <c r="Z552" s="205"/>
      <c r="AA552" s="205"/>
      <c r="AB552" s="205"/>
      <c r="AC552" s="205"/>
      <c r="AD552" s="205"/>
      <c r="AE552" s="205"/>
      <c r="AF552" s="205"/>
      <c r="AG552" s="205"/>
      <c r="AH552" s="205"/>
      <c r="AI552" s="205"/>
      <c r="AJ552" s="205"/>
      <c r="AK552" s="205"/>
      <c r="AL552" s="205"/>
      <c r="AM552" s="205"/>
      <c r="AN552" s="205"/>
      <c r="AO552" s="205"/>
      <c r="AP552" s="205"/>
      <c r="AQ552" s="205"/>
      <c r="AR552" s="205"/>
      <c r="AS552" s="205"/>
      <c r="AT552" s="205"/>
      <c r="AU552" s="205"/>
      <c r="AV552" s="205"/>
    </row>
    <row r="553" spans="1:48" ht="14.4" customHeight="1" x14ac:dyDescent="0.3">
      <c r="B553" s="205"/>
      <c r="C553" s="205"/>
      <c r="D553" s="205"/>
      <c r="E553" s="205"/>
      <c r="F553" s="205"/>
      <c r="G553" s="205"/>
      <c r="H553" s="205"/>
      <c r="I553" s="205"/>
      <c r="J553" s="205"/>
      <c r="K553" s="205"/>
      <c r="L553" s="205"/>
      <c r="M553" s="205"/>
      <c r="N553" s="205"/>
      <c r="O553" s="205"/>
      <c r="P553" s="205"/>
      <c r="Q553" s="205"/>
      <c r="R553" s="205"/>
      <c r="S553" s="205"/>
      <c r="T553" s="205"/>
      <c r="U553" s="205"/>
      <c r="V553" s="205"/>
      <c r="W553" s="205"/>
      <c r="X553" s="205"/>
      <c r="Y553" s="205"/>
      <c r="Z553" s="205"/>
      <c r="AA553" s="205"/>
      <c r="AB553" s="205"/>
      <c r="AC553" s="205"/>
      <c r="AD553" s="205"/>
      <c r="AE553" s="205"/>
      <c r="AF553" s="205"/>
      <c r="AG553" s="205"/>
      <c r="AH553" s="205"/>
      <c r="AI553" s="205"/>
      <c r="AJ553" s="205"/>
      <c r="AK553" s="205"/>
      <c r="AL553" s="205"/>
      <c r="AM553" s="205"/>
      <c r="AN553" s="205"/>
      <c r="AO553" s="205"/>
      <c r="AP553" s="205"/>
      <c r="AQ553" s="205"/>
      <c r="AR553" s="205"/>
      <c r="AS553" s="205"/>
      <c r="AT553" s="205"/>
      <c r="AU553" s="205"/>
      <c r="AV553" s="205"/>
    </row>
    <row r="555" spans="1:48" ht="15.6" x14ac:dyDescent="0.3">
      <c r="B555" s="206" t="s">
        <v>1603</v>
      </c>
      <c r="C555" s="206"/>
      <c r="D555" s="206"/>
      <c r="E555" s="206"/>
      <c r="F555" s="206"/>
      <c r="G555" s="206"/>
      <c r="H555" s="206"/>
      <c r="I555" s="206"/>
      <c r="J555" s="206"/>
      <c r="K555" s="206"/>
      <c r="L555" s="206"/>
      <c r="M555" s="206"/>
      <c r="N555" s="206"/>
      <c r="O555" s="206"/>
      <c r="P555" s="206"/>
      <c r="Q555" s="206"/>
      <c r="R555" s="206"/>
      <c r="S555" s="206"/>
      <c r="T555" s="206"/>
      <c r="U555" s="206"/>
      <c r="V555" s="206"/>
      <c r="W555" s="206"/>
      <c r="X555" s="206"/>
      <c r="Y555" s="206"/>
      <c r="Z555" s="206"/>
      <c r="AA555" s="206"/>
      <c r="AB555" s="206"/>
      <c r="AC555" s="206"/>
      <c r="AD555" s="206"/>
      <c r="AE555" s="206"/>
      <c r="AF555" s="206"/>
      <c r="AG555" s="206"/>
      <c r="AH555" s="206"/>
      <c r="AI555" s="206"/>
      <c r="AJ555" s="206"/>
      <c r="AK555" s="206"/>
      <c r="AL555" s="206"/>
      <c r="AM555" s="206"/>
      <c r="AN555" s="206"/>
      <c r="AO555" s="206"/>
      <c r="AP555" s="206"/>
      <c r="AQ555" s="206"/>
      <c r="AR555" s="206"/>
      <c r="AS555" s="206"/>
      <c r="AT555" s="206"/>
      <c r="AU555" s="206"/>
      <c r="AV555" s="206"/>
    </row>
    <row r="556" spans="1:48" ht="14.4" customHeight="1" x14ac:dyDescent="0.3">
      <c r="B556" s="205" t="str">
        <f>_xlfn.XLOOKUP(Informe!A543,'Hallazgos para informe'!A:A,'Hallazgos para informe'!AU:AU,"",0,1)</f>
        <v/>
      </c>
      <c r="C556" s="205"/>
      <c r="D556" s="205"/>
      <c r="E556" s="205"/>
      <c r="F556" s="205"/>
      <c r="G556" s="205"/>
      <c r="H556" s="205"/>
      <c r="I556" s="205"/>
      <c r="J556" s="205"/>
      <c r="K556" s="205"/>
      <c r="L556" s="205"/>
      <c r="M556" s="205"/>
      <c r="N556" s="205"/>
      <c r="O556" s="205"/>
      <c r="P556" s="205"/>
      <c r="Q556" s="205"/>
      <c r="R556" s="205"/>
      <c r="S556" s="205"/>
      <c r="T556" s="205"/>
      <c r="U556" s="205"/>
      <c r="V556" s="205"/>
      <c r="W556" s="205"/>
      <c r="X556" s="205"/>
      <c r="Y556" s="205"/>
      <c r="Z556" s="205"/>
      <c r="AA556" s="205"/>
      <c r="AB556" s="205"/>
      <c r="AC556" s="205"/>
      <c r="AD556" s="205"/>
      <c r="AE556" s="205"/>
      <c r="AF556" s="205"/>
      <c r="AG556" s="205"/>
      <c r="AH556" s="205"/>
      <c r="AI556" s="205"/>
      <c r="AJ556" s="205"/>
      <c r="AK556" s="205"/>
      <c r="AL556" s="205"/>
      <c r="AM556" s="205"/>
      <c r="AN556" s="205"/>
      <c r="AO556" s="205"/>
      <c r="AP556" s="205"/>
      <c r="AQ556" s="205"/>
      <c r="AR556" s="205"/>
      <c r="AS556" s="205"/>
      <c r="AT556" s="205"/>
      <c r="AU556" s="205"/>
      <c r="AV556" s="205"/>
    </row>
    <row r="557" spans="1:48" ht="14.4" customHeight="1" x14ac:dyDescent="0.3">
      <c r="B557" s="205"/>
      <c r="C557" s="205"/>
      <c r="D557" s="205"/>
      <c r="E557" s="205"/>
      <c r="F557" s="205"/>
      <c r="G557" s="205"/>
      <c r="H557" s="205"/>
      <c r="I557" s="205"/>
      <c r="J557" s="205"/>
      <c r="K557" s="205"/>
      <c r="L557" s="205"/>
      <c r="M557" s="205"/>
      <c r="N557" s="205"/>
      <c r="O557" s="205"/>
      <c r="P557" s="205"/>
      <c r="Q557" s="205"/>
      <c r="R557" s="205"/>
      <c r="S557" s="205"/>
      <c r="T557" s="205"/>
      <c r="U557" s="205"/>
      <c r="V557" s="205"/>
      <c r="W557" s="205"/>
      <c r="X557" s="205"/>
      <c r="Y557" s="205"/>
      <c r="Z557" s="205"/>
      <c r="AA557" s="205"/>
      <c r="AB557" s="205"/>
      <c r="AC557" s="205"/>
      <c r="AD557" s="205"/>
      <c r="AE557" s="205"/>
      <c r="AF557" s="205"/>
      <c r="AG557" s="205"/>
      <c r="AH557" s="205"/>
      <c r="AI557" s="205"/>
      <c r="AJ557" s="205"/>
      <c r="AK557" s="205"/>
      <c r="AL557" s="205"/>
      <c r="AM557" s="205"/>
      <c r="AN557" s="205"/>
      <c r="AO557" s="205"/>
      <c r="AP557" s="205"/>
      <c r="AQ557" s="205"/>
      <c r="AR557" s="205"/>
      <c r="AS557" s="205"/>
      <c r="AT557" s="205"/>
      <c r="AU557" s="205"/>
      <c r="AV557" s="205"/>
    </row>
    <row r="559" spans="1:48" ht="15.6" x14ac:dyDescent="0.3">
      <c r="A559">
        <v>29</v>
      </c>
      <c r="B559" s="207" t="str">
        <f>CONCATENATE("HALLAZGO ",A559)</f>
        <v>HALLAZGO 29</v>
      </c>
      <c r="C559" s="207"/>
      <c r="D559" s="207"/>
      <c r="E559" s="207"/>
      <c r="F559" s="207"/>
      <c r="G559" s="207"/>
      <c r="H559" s="207"/>
      <c r="I559" s="207"/>
      <c r="J559" s="207"/>
      <c r="K559" s="207"/>
      <c r="L559" s="207"/>
      <c r="M559" s="207"/>
      <c r="N559" s="207"/>
      <c r="O559" s="207"/>
      <c r="P559" s="207"/>
      <c r="Q559" s="207"/>
      <c r="R559" s="207"/>
      <c r="S559" s="207"/>
      <c r="T559" s="207"/>
      <c r="U559" s="207"/>
      <c r="V559" s="207"/>
      <c r="W559" s="207"/>
      <c r="X559" s="207"/>
      <c r="Y559" s="207"/>
      <c r="Z559" s="207"/>
      <c r="AA559" s="207"/>
      <c r="AB559" s="207"/>
      <c r="AC559" s="207"/>
      <c r="AD559" s="207"/>
      <c r="AE559" s="207"/>
      <c r="AF559" s="207"/>
      <c r="AG559" s="207"/>
      <c r="AH559" s="207"/>
      <c r="AI559" s="207"/>
      <c r="AJ559" s="207"/>
      <c r="AK559" s="207"/>
      <c r="AL559" s="207"/>
      <c r="AM559" s="207"/>
      <c r="AN559" s="207"/>
      <c r="AO559" s="207"/>
      <c r="AP559" s="207"/>
      <c r="AQ559" s="207"/>
      <c r="AR559" s="207"/>
      <c r="AS559" s="207"/>
      <c r="AT559" s="207"/>
      <c r="AU559" s="207"/>
      <c r="AV559" s="207"/>
    </row>
    <row r="560" spans="1:48" ht="14.4" customHeight="1" x14ac:dyDescent="0.3">
      <c r="B560" s="205" t="str">
        <f>_xlfn.XLOOKUP(Informe!A559,'Hallazgos para informe'!A:A,'Hallazgos para informe'!AN:AN,"",0,1)</f>
        <v/>
      </c>
      <c r="C560" s="205"/>
      <c r="D560" s="205"/>
      <c r="E560" s="205"/>
      <c r="F560" s="205"/>
      <c r="G560" s="205"/>
      <c r="H560" s="205"/>
      <c r="I560" s="205"/>
      <c r="J560" s="205"/>
      <c r="K560" s="205"/>
      <c r="L560" s="205"/>
      <c r="M560" s="205"/>
      <c r="N560" s="205"/>
      <c r="O560" s="205"/>
      <c r="P560" s="205"/>
      <c r="Q560" s="205"/>
      <c r="R560" s="205"/>
      <c r="S560" s="205"/>
      <c r="T560" s="205"/>
      <c r="U560" s="205"/>
      <c r="V560" s="205"/>
      <c r="W560" s="205"/>
      <c r="X560" s="205"/>
      <c r="Y560" s="205"/>
      <c r="Z560" s="205"/>
      <c r="AA560" s="205"/>
      <c r="AB560" s="205"/>
      <c r="AC560" s="205"/>
      <c r="AD560" s="205"/>
      <c r="AE560" s="205"/>
      <c r="AF560" s="205"/>
      <c r="AG560" s="205"/>
      <c r="AH560" s="205"/>
      <c r="AI560" s="205"/>
      <c r="AJ560" s="205"/>
      <c r="AK560" s="205"/>
      <c r="AL560" s="205"/>
      <c r="AM560" s="205"/>
      <c r="AN560" s="205"/>
      <c r="AO560" s="205"/>
      <c r="AP560" s="205"/>
      <c r="AQ560" s="205"/>
      <c r="AR560" s="205"/>
      <c r="AS560" s="205"/>
      <c r="AT560" s="205"/>
      <c r="AU560" s="205"/>
      <c r="AV560" s="205"/>
    </row>
    <row r="561" spans="1:48" ht="14.4" customHeight="1" x14ac:dyDescent="0.3">
      <c r="B561" s="205"/>
      <c r="C561" s="205"/>
      <c r="D561" s="205"/>
      <c r="E561" s="205"/>
      <c r="F561" s="205"/>
      <c r="G561" s="205"/>
      <c r="H561" s="205"/>
      <c r="I561" s="205"/>
      <c r="J561" s="205"/>
      <c r="K561" s="205"/>
      <c r="L561" s="205"/>
      <c r="M561" s="205"/>
      <c r="N561" s="205"/>
      <c r="O561" s="205"/>
      <c r="P561" s="205"/>
      <c r="Q561" s="205"/>
      <c r="R561" s="205"/>
      <c r="S561" s="205"/>
      <c r="T561" s="205"/>
      <c r="U561" s="205"/>
      <c r="V561" s="205"/>
      <c r="W561" s="205"/>
      <c r="X561" s="205"/>
      <c r="Y561" s="205"/>
      <c r="Z561" s="205"/>
      <c r="AA561" s="205"/>
      <c r="AB561" s="205"/>
      <c r="AC561" s="205"/>
      <c r="AD561" s="205"/>
      <c r="AE561" s="205"/>
      <c r="AF561" s="205"/>
      <c r="AG561" s="205"/>
      <c r="AH561" s="205"/>
      <c r="AI561" s="205"/>
      <c r="AJ561" s="205"/>
      <c r="AK561" s="205"/>
      <c r="AL561" s="205"/>
      <c r="AM561" s="205"/>
      <c r="AN561" s="205"/>
      <c r="AO561" s="205"/>
      <c r="AP561" s="205"/>
      <c r="AQ561" s="205"/>
      <c r="AR561" s="205"/>
      <c r="AS561" s="205"/>
      <c r="AT561" s="205"/>
      <c r="AU561" s="205"/>
      <c r="AV561" s="205"/>
    </row>
    <row r="563" spans="1:48" ht="15.6" x14ac:dyDescent="0.3">
      <c r="B563" s="206" t="s">
        <v>1152</v>
      </c>
      <c r="C563" s="206"/>
      <c r="D563" s="206"/>
      <c r="E563" s="206"/>
      <c r="F563" s="206"/>
      <c r="G563" s="206"/>
      <c r="H563" s="206"/>
      <c r="I563" s="206"/>
      <c r="J563" s="206"/>
      <c r="K563" s="206"/>
      <c r="L563" s="206"/>
      <c r="M563" s="206"/>
      <c r="N563" s="206"/>
      <c r="O563" s="206"/>
      <c r="P563" s="206"/>
      <c r="Q563" s="206"/>
      <c r="R563" s="206"/>
      <c r="S563" s="206"/>
      <c r="T563" s="206"/>
      <c r="U563" s="206"/>
      <c r="V563" s="206"/>
      <c r="W563" s="206"/>
      <c r="X563" s="206"/>
      <c r="Y563" s="206"/>
      <c r="Z563" s="206"/>
      <c r="AA563" s="206"/>
      <c r="AB563" s="206"/>
      <c r="AC563" s="206"/>
      <c r="AD563" s="206"/>
      <c r="AE563" s="206"/>
      <c r="AF563" s="206"/>
      <c r="AG563" s="206"/>
      <c r="AH563" s="206"/>
      <c r="AI563" s="206"/>
      <c r="AJ563" s="206"/>
      <c r="AK563" s="206"/>
      <c r="AL563" s="206"/>
      <c r="AM563" s="206"/>
      <c r="AN563" s="206"/>
      <c r="AO563" s="206"/>
      <c r="AP563" s="206"/>
      <c r="AQ563" s="206"/>
      <c r="AR563" s="206"/>
      <c r="AS563" s="206"/>
      <c r="AT563" s="206"/>
      <c r="AU563" s="206"/>
      <c r="AV563" s="206"/>
    </row>
    <row r="564" spans="1:48" ht="14.4" customHeight="1" x14ac:dyDescent="0.3">
      <c r="B564" s="205" t="str">
        <f>_xlfn.XLOOKUP(Informe!A559,'Hallazgos para informe'!A:A,'Hallazgos para informe'!AS:AS,"",0,1)</f>
        <v/>
      </c>
      <c r="C564" s="205"/>
      <c r="D564" s="205"/>
      <c r="E564" s="205"/>
      <c r="F564" s="205"/>
      <c r="G564" s="205"/>
      <c r="H564" s="205"/>
      <c r="I564" s="205"/>
      <c r="J564" s="205"/>
      <c r="K564" s="205"/>
      <c r="L564" s="205"/>
      <c r="M564" s="205"/>
      <c r="N564" s="205"/>
      <c r="O564" s="205"/>
      <c r="P564" s="205"/>
      <c r="Q564" s="205"/>
      <c r="R564" s="205"/>
      <c r="S564" s="205"/>
      <c r="T564" s="205"/>
      <c r="U564" s="205"/>
      <c r="V564" s="205"/>
      <c r="W564" s="205"/>
      <c r="X564" s="205"/>
      <c r="Y564" s="205"/>
      <c r="Z564" s="205"/>
      <c r="AA564" s="205"/>
      <c r="AB564" s="205"/>
      <c r="AC564" s="205"/>
      <c r="AD564" s="205"/>
      <c r="AE564" s="205"/>
      <c r="AF564" s="205"/>
      <c r="AG564" s="205"/>
      <c r="AH564" s="205"/>
      <c r="AI564" s="205"/>
      <c r="AJ564" s="205"/>
      <c r="AK564" s="205"/>
      <c r="AL564" s="205"/>
      <c r="AM564" s="205"/>
      <c r="AN564" s="205"/>
      <c r="AO564" s="205"/>
      <c r="AP564" s="205"/>
      <c r="AQ564" s="205"/>
      <c r="AR564" s="205"/>
      <c r="AS564" s="205"/>
      <c r="AT564" s="205"/>
      <c r="AU564" s="205"/>
      <c r="AV564" s="205"/>
    </row>
    <row r="565" spans="1:48" ht="14.4" customHeight="1" x14ac:dyDescent="0.3">
      <c r="B565" s="205"/>
      <c r="C565" s="205"/>
      <c r="D565" s="205"/>
      <c r="E565" s="205"/>
      <c r="F565" s="205"/>
      <c r="G565" s="205"/>
      <c r="H565" s="205"/>
      <c r="I565" s="205"/>
      <c r="J565" s="205"/>
      <c r="K565" s="205"/>
      <c r="L565" s="205"/>
      <c r="M565" s="205"/>
      <c r="N565" s="205"/>
      <c r="O565" s="205"/>
      <c r="P565" s="205"/>
      <c r="Q565" s="205"/>
      <c r="R565" s="205"/>
      <c r="S565" s="205"/>
      <c r="T565" s="205"/>
      <c r="U565" s="205"/>
      <c r="V565" s="205"/>
      <c r="W565" s="205"/>
      <c r="X565" s="205"/>
      <c r="Y565" s="205"/>
      <c r="Z565" s="205"/>
      <c r="AA565" s="205"/>
      <c r="AB565" s="205"/>
      <c r="AC565" s="205"/>
      <c r="AD565" s="205"/>
      <c r="AE565" s="205"/>
      <c r="AF565" s="205"/>
      <c r="AG565" s="205"/>
      <c r="AH565" s="205"/>
      <c r="AI565" s="205"/>
      <c r="AJ565" s="205"/>
      <c r="AK565" s="205"/>
      <c r="AL565" s="205"/>
      <c r="AM565" s="205"/>
      <c r="AN565" s="205"/>
      <c r="AO565" s="205"/>
      <c r="AP565" s="205"/>
      <c r="AQ565" s="205"/>
      <c r="AR565" s="205"/>
      <c r="AS565" s="205"/>
      <c r="AT565" s="205"/>
      <c r="AU565" s="205"/>
      <c r="AV565" s="205"/>
    </row>
    <row r="567" spans="1:48" ht="15.6" x14ac:dyDescent="0.3">
      <c r="B567" s="206" t="s">
        <v>1602</v>
      </c>
      <c r="C567" s="206"/>
      <c r="D567" s="206"/>
      <c r="E567" s="206"/>
      <c r="F567" s="206"/>
      <c r="G567" s="206"/>
      <c r="H567" s="206"/>
      <c r="I567" s="206"/>
      <c r="J567" s="206"/>
      <c r="K567" s="206"/>
      <c r="L567" s="206"/>
      <c r="M567" s="206"/>
      <c r="N567" s="206"/>
      <c r="O567" s="206"/>
      <c r="P567" s="206"/>
      <c r="Q567" s="206"/>
      <c r="R567" s="206"/>
      <c r="S567" s="206"/>
      <c r="T567" s="206"/>
      <c r="U567" s="206"/>
      <c r="V567" s="206"/>
      <c r="W567" s="206"/>
      <c r="X567" s="206"/>
      <c r="Y567" s="206"/>
      <c r="Z567" s="206"/>
      <c r="AA567" s="206"/>
      <c r="AB567" s="206"/>
      <c r="AC567" s="206"/>
      <c r="AD567" s="206"/>
      <c r="AE567" s="206"/>
      <c r="AF567" s="206"/>
      <c r="AG567" s="206"/>
      <c r="AH567" s="206"/>
      <c r="AI567" s="206"/>
      <c r="AJ567" s="206"/>
      <c r="AK567" s="206"/>
      <c r="AL567" s="206"/>
      <c r="AM567" s="206"/>
      <c r="AN567" s="206"/>
      <c r="AO567" s="206"/>
      <c r="AP567" s="206"/>
      <c r="AQ567" s="206"/>
      <c r="AR567" s="206"/>
      <c r="AS567" s="206"/>
      <c r="AT567" s="206"/>
      <c r="AU567" s="206"/>
      <c r="AV567" s="206"/>
    </row>
    <row r="568" spans="1:48" ht="14.4" customHeight="1" x14ac:dyDescent="0.3">
      <c r="B568" s="205" t="str">
        <f>_xlfn.XLOOKUP(Informe!A559,'Hallazgos para informe'!A:A,'Hallazgos para informe'!AT:AT,"",0,1)</f>
        <v/>
      </c>
      <c r="C568" s="205"/>
      <c r="D568" s="205"/>
      <c r="E568" s="205"/>
      <c r="F568" s="205"/>
      <c r="G568" s="205"/>
      <c r="H568" s="205"/>
      <c r="I568" s="205"/>
      <c r="J568" s="205"/>
      <c r="K568" s="205"/>
      <c r="L568" s="205"/>
      <c r="M568" s="205"/>
      <c r="N568" s="205"/>
      <c r="O568" s="205"/>
      <c r="P568" s="205"/>
      <c r="Q568" s="205"/>
      <c r="R568" s="205"/>
      <c r="S568" s="205"/>
      <c r="T568" s="205"/>
      <c r="U568" s="205"/>
      <c r="V568" s="205"/>
      <c r="W568" s="205"/>
      <c r="X568" s="205"/>
      <c r="Y568" s="205"/>
      <c r="Z568" s="205"/>
      <c r="AA568" s="205"/>
      <c r="AB568" s="205"/>
      <c r="AC568" s="205"/>
      <c r="AD568" s="205"/>
      <c r="AE568" s="205"/>
      <c r="AF568" s="205"/>
      <c r="AG568" s="205"/>
      <c r="AH568" s="205"/>
      <c r="AI568" s="205"/>
      <c r="AJ568" s="205"/>
      <c r="AK568" s="205"/>
      <c r="AL568" s="205"/>
      <c r="AM568" s="205"/>
      <c r="AN568" s="205"/>
      <c r="AO568" s="205"/>
      <c r="AP568" s="205"/>
      <c r="AQ568" s="205"/>
      <c r="AR568" s="205"/>
      <c r="AS568" s="205"/>
      <c r="AT568" s="205"/>
      <c r="AU568" s="205"/>
      <c r="AV568" s="205"/>
    </row>
    <row r="569" spans="1:48" ht="14.4" customHeight="1" x14ac:dyDescent="0.3">
      <c r="B569" s="205"/>
      <c r="C569" s="205"/>
      <c r="D569" s="205"/>
      <c r="E569" s="205"/>
      <c r="F569" s="205"/>
      <c r="G569" s="205"/>
      <c r="H569" s="205"/>
      <c r="I569" s="205"/>
      <c r="J569" s="205"/>
      <c r="K569" s="205"/>
      <c r="L569" s="205"/>
      <c r="M569" s="205"/>
      <c r="N569" s="205"/>
      <c r="O569" s="205"/>
      <c r="P569" s="205"/>
      <c r="Q569" s="205"/>
      <c r="R569" s="205"/>
      <c r="S569" s="205"/>
      <c r="T569" s="205"/>
      <c r="U569" s="205"/>
      <c r="V569" s="205"/>
      <c r="W569" s="205"/>
      <c r="X569" s="205"/>
      <c r="Y569" s="205"/>
      <c r="Z569" s="205"/>
      <c r="AA569" s="205"/>
      <c r="AB569" s="205"/>
      <c r="AC569" s="205"/>
      <c r="AD569" s="205"/>
      <c r="AE569" s="205"/>
      <c r="AF569" s="205"/>
      <c r="AG569" s="205"/>
      <c r="AH569" s="205"/>
      <c r="AI569" s="205"/>
      <c r="AJ569" s="205"/>
      <c r="AK569" s="205"/>
      <c r="AL569" s="205"/>
      <c r="AM569" s="205"/>
      <c r="AN569" s="205"/>
      <c r="AO569" s="205"/>
      <c r="AP569" s="205"/>
      <c r="AQ569" s="205"/>
      <c r="AR569" s="205"/>
      <c r="AS569" s="205"/>
      <c r="AT569" s="205"/>
      <c r="AU569" s="205"/>
      <c r="AV569" s="205"/>
    </row>
    <row r="571" spans="1:48" ht="15.6" x14ac:dyDescent="0.3">
      <c r="B571" s="206" t="s">
        <v>1603</v>
      </c>
      <c r="C571" s="206"/>
      <c r="D571" s="206"/>
      <c r="E571" s="206"/>
      <c r="F571" s="206"/>
      <c r="G571" s="206"/>
      <c r="H571" s="206"/>
      <c r="I571" s="206"/>
      <c r="J571" s="206"/>
      <c r="K571" s="206"/>
      <c r="L571" s="206"/>
      <c r="M571" s="206"/>
      <c r="N571" s="206"/>
      <c r="O571" s="206"/>
      <c r="P571" s="206"/>
      <c r="Q571" s="206"/>
      <c r="R571" s="206"/>
      <c r="S571" s="206"/>
      <c r="T571" s="206"/>
      <c r="U571" s="206"/>
      <c r="V571" s="206"/>
      <c r="W571" s="206"/>
      <c r="X571" s="206"/>
      <c r="Y571" s="206"/>
      <c r="Z571" s="206"/>
      <c r="AA571" s="206"/>
      <c r="AB571" s="206"/>
      <c r="AC571" s="206"/>
      <c r="AD571" s="206"/>
      <c r="AE571" s="206"/>
      <c r="AF571" s="206"/>
      <c r="AG571" s="206"/>
      <c r="AH571" s="206"/>
      <c r="AI571" s="206"/>
      <c r="AJ571" s="206"/>
      <c r="AK571" s="206"/>
      <c r="AL571" s="206"/>
      <c r="AM571" s="206"/>
      <c r="AN571" s="206"/>
      <c r="AO571" s="206"/>
      <c r="AP571" s="206"/>
      <c r="AQ571" s="206"/>
      <c r="AR571" s="206"/>
      <c r="AS571" s="206"/>
      <c r="AT571" s="206"/>
      <c r="AU571" s="206"/>
      <c r="AV571" s="206"/>
    </row>
    <row r="572" spans="1:48" ht="14.4" customHeight="1" x14ac:dyDescent="0.3">
      <c r="B572" s="205" t="str">
        <f>_xlfn.XLOOKUP(Informe!A559,'Hallazgos para informe'!A:A,'Hallazgos para informe'!AU:AU,"",0,1)</f>
        <v/>
      </c>
      <c r="C572" s="205"/>
      <c r="D572" s="205"/>
      <c r="E572" s="205"/>
      <c r="F572" s="205"/>
      <c r="G572" s="205"/>
      <c r="H572" s="205"/>
      <c r="I572" s="205"/>
      <c r="J572" s="205"/>
      <c r="K572" s="205"/>
      <c r="L572" s="205"/>
      <c r="M572" s="205"/>
      <c r="N572" s="205"/>
      <c r="O572" s="205"/>
      <c r="P572" s="205"/>
      <c r="Q572" s="205"/>
      <c r="R572" s="205"/>
      <c r="S572" s="205"/>
      <c r="T572" s="205"/>
      <c r="U572" s="205"/>
      <c r="V572" s="205"/>
      <c r="W572" s="205"/>
      <c r="X572" s="205"/>
      <c r="Y572" s="205"/>
      <c r="Z572" s="205"/>
      <c r="AA572" s="205"/>
      <c r="AB572" s="205"/>
      <c r="AC572" s="205"/>
      <c r="AD572" s="205"/>
      <c r="AE572" s="205"/>
      <c r="AF572" s="205"/>
      <c r="AG572" s="205"/>
      <c r="AH572" s="205"/>
      <c r="AI572" s="205"/>
      <c r="AJ572" s="205"/>
      <c r="AK572" s="205"/>
      <c r="AL572" s="205"/>
      <c r="AM572" s="205"/>
      <c r="AN572" s="205"/>
      <c r="AO572" s="205"/>
      <c r="AP572" s="205"/>
      <c r="AQ572" s="205"/>
      <c r="AR572" s="205"/>
      <c r="AS572" s="205"/>
      <c r="AT572" s="205"/>
      <c r="AU572" s="205"/>
      <c r="AV572" s="205"/>
    </row>
    <row r="573" spans="1:48" ht="14.4" customHeight="1" x14ac:dyDescent="0.3">
      <c r="B573" s="205"/>
      <c r="C573" s="205"/>
      <c r="D573" s="205"/>
      <c r="E573" s="205"/>
      <c r="F573" s="205"/>
      <c r="G573" s="205"/>
      <c r="H573" s="205"/>
      <c r="I573" s="205"/>
      <c r="J573" s="205"/>
      <c r="K573" s="205"/>
      <c r="L573" s="205"/>
      <c r="M573" s="205"/>
      <c r="N573" s="205"/>
      <c r="O573" s="205"/>
      <c r="P573" s="205"/>
      <c r="Q573" s="205"/>
      <c r="R573" s="205"/>
      <c r="S573" s="205"/>
      <c r="T573" s="205"/>
      <c r="U573" s="205"/>
      <c r="V573" s="205"/>
      <c r="W573" s="205"/>
      <c r="X573" s="205"/>
      <c r="Y573" s="205"/>
      <c r="Z573" s="205"/>
      <c r="AA573" s="205"/>
      <c r="AB573" s="205"/>
      <c r="AC573" s="205"/>
      <c r="AD573" s="205"/>
      <c r="AE573" s="205"/>
      <c r="AF573" s="205"/>
      <c r="AG573" s="205"/>
      <c r="AH573" s="205"/>
      <c r="AI573" s="205"/>
      <c r="AJ573" s="205"/>
      <c r="AK573" s="205"/>
      <c r="AL573" s="205"/>
      <c r="AM573" s="205"/>
      <c r="AN573" s="205"/>
      <c r="AO573" s="205"/>
      <c r="AP573" s="205"/>
      <c r="AQ573" s="205"/>
      <c r="AR573" s="205"/>
      <c r="AS573" s="205"/>
      <c r="AT573" s="205"/>
      <c r="AU573" s="205"/>
      <c r="AV573" s="205"/>
    </row>
    <row r="575" spans="1:48" ht="15.6" x14ac:dyDescent="0.3">
      <c r="A575">
        <v>30</v>
      </c>
      <c r="B575" s="207" t="str">
        <f>CONCATENATE("HALLAZGO ",A575)</f>
        <v>HALLAZGO 30</v>
      </c>
      <c r="C575" s="207"/>
      <c r="D575" s="207"/>
      <c r="E575" s="207"/>
      <c r="F575" s="207"/>
      <c r="G575" s="207"/>
      <c r="H575" s="207"/>
      <c r="I575" s="207"/>
      <c r="J575" s="207"/>
      <c r="K575" s="207"/>
      <c r="L575" s="207"/>
      <c r="M575" s="207"/>
      <c r="N575" s="207"/>
      <c r="O575" s="207"/>
      <c r="P575" s="207"/>
      <c r="Q575" s="207"/>
      <c r="R575" s="207"/>
      <c r="S575" s="207"/>
      <c r="T575" s="207"/>
      <c r="U575" s="207"/>
      <c r="V575" s="207"/>
      <c r="W575" s="207"/>
      <c r="X575" s="207"/>
      <c r="Y575" s="207"/>
      <c r="Z575" s="207"/>
      <c r="AA575" s="207"/>
      <c r="AB575" s="207"/>
      <c r="AC575" s="207"/>
      <c r="AD575" s="207"/>
      <c r="AE575" s="207"/>
      <c r="AF575" s="207"/>
      <c r="AG575" s="207"/>
      <c r="AH575" s="207"/>
      <c r="AI575" s="207"/>
      <c r="AJ575" s="207"/>
      <c r="AK575" s="207"/>
      <c r="AL575" s="207"/>
      <c r="AM575" s="207"/>
      <c r="AN575" s="207"/>
      <c r="AO575" s="207"/>
      <c r="AP575" s="207"/>
      <c r="AQ575" s="207"/>
      <c r="AR575" s="207"/>
      <c r="AS575" s="207"/>
      <c r="AT575" s="207"/>
      <c r="AU575" s="207"/>
      <c r="AV575" s="207"/>
    </row>
    <row r="576" spans="1:48" ht="14.4" customHeight="1" x14ac:dyDescent="0.3">
      <c r="B576" s="205" t="str">
        <f>_xlfn.XLOOKUP(Informe!A575,'Hallazgos para informe'!A:A,'Hallazgos para informe'!AN:AN,"",0,1)</f>
        <v/>
      </c>
      <c r="C576" s="205"/>
      <c r="D576" s="205"/>
      <c r="E576" s="205"/>
      <c r="F576" s="205"/>
      <c r="G576" s="205"/>
      <c r="H576" s="205"/>
      <c r="I576" s="205"/>
      <c r="J576" s="205"/>
      <c r="K576" s="205"/>
      <c r="L576" s="205"/>
      <c r="M576" s="205"/>
      <c r="N576" s="205"/>
      <c r="O576" s="205"/>
      <c r="P576" s="205"/>
      <c r="Q576" s="205"/>
      <c r="R576" s="205"/>
      <c r="S576" s="205"/>
      <c r="T576" s="205"/>
      <c r="U576" s="205"/>
      <c r="V576" s="205"/>
      <c r="W576" s="205"/>
      <c r="X576" s="205"/>
      <c r="Y576" s="205"/>
      <c r="Z576" s="205"/>
      <c r="AA576" s="205"/>
      <c r="AB576" s="205"/>
      <c r="AC576" s="205"/>
      <c r="AD576" s="205"/>
      <c r="AE576" s="205"/>
      <c r="AF576" s="205"/>
      <c r="AG576" s="205"/>
      <c r="AH576" s="205"/>
      <c r="AI576" s="205"/>
      <c r="AJ576" s="205"/>
      <c r="AK576" s="205"/>
      <c r="AL576" s="205"/>
      <c r="AM576" s="205"/>
      <c r="AN576" s="205"/>
      <c r="AO576" s="205"/>
      <c r="AP576" s="205"/>
      <c r="AQ576" s="205"/>
      <c r="AR576" s="205"/>
      <c r="AS576" s="205"/>
      <c r="AT576" s="205"/>
      <c r="AU576" s="205"/>
      <c r="AV576" s="205"/>
    </row>
    <row r="577" spans="2:48" ht="14.4" customHeight="1" x14ac:dyDescent="0.3">
      <c r="B577" s="205"/>
      <c r="C577" s="205"/>
      <c r="D577" s="205"/>
      <c r="E577" s="205"/>
      <c r="F577" s="205"/>
      <c r="G577" s="205"/>
      <c r="H577" s="205"/>
      <c r="I577" s="205"/>
      <c r="J577" s="205"/>
      <c r="K577" s="205"/>
      <c r="L577" s="205"/>
      <c r="M577" s="205"/>
      <c r="N577" s="205"/>
      <c r="O577" s="205"/>
      <c r="P577" s="205"/>
      <c r="Q577" s="205"/>
      <c r="R577" s="205"/>
      <c r="S577" s="205"/>
      <c r="T577" s="205"/>
      <c r="U577" s="205"/>
      <c r="V577" s="205"/>
      <c r="W577" s="205"/>
      <c r="X577" s="205"/>
      <c r="Y577" s="205"/>
      <c r="Z577" s="205"/>
      <c r="AA577" s="205"/>
      <c r="AB577" s="205"/>
      <c r="AC577" s="205"/>
      <c r="AD577" s="205"/>
      <c r="AE577" s="205"/>
      <c r="AF577" s="205"/>
      <c r="AG577" s="205"/>
      <c r="AH577" s="205"/>
      <c r="AI577" s="205"/>
      <c r="AJ577" s="205"/>
      <c r="AK577" s="205"/>
      <c r="AL577" s="205"/>
      <c r="AM577" s="205"/>
      <c r="AN577" s="205"/>
      <c r="AO577" s="205"/>
      <c r="AP577" s="205"/>
      <c r="AQ577" s="205"/>
      <c r="AR577" s="205"/>
      <c r="AS577" s="205"/>
      <c r="AT577" s="205"/>
      <c r="AU577" s="205"/>
      <c r="AV577" s="205"/>
    </row>
    <row r="579" spans="2:48" ht="15.6" x14ac:dyDescent="0.3">
      <c r="B579" s="206" t="s">
        <v>1152</v>
      </c>
      <c r="C579" s="206"/>
      <c r="D579" s="206"/>
      <c r="E579" s="206"/>
      <c r="F579" s="206"/>
      <c r="G579" s="206"/>
      <c r="H579" s="206"/>
      <c r="I579" s="206"/>
      <c r="J579" s="206"/>
      <c r="K579" s="206"/>
      <c r="L579" s="206"/>
      <c r="M579" s="206"/>
      <c r="N579" s="206"/>
      <c r="O579" s="206"/>
      <c r="P579" s="206"/>
      <c r="Q579" s="206"/>
      <c r="R579" s="206"/>
      <c r="S579" s="206"/>
      <c r="T579" s="206"/>
      <c r="U579" s="206"/>
      <c r="V579" s="206"/>
      <c r="W579" s="206"/>
      <c r="X579" s="206"/>
      <c r="Y579" s="206"/>
      <c r="Z579" s="206"/>
      <c r="AA579" s="206"/>
      <c r="AB579" s="206"/>
      <c r="AC579" s="206"/>
      <c r="AD579" s="206"/>
      <c r="AE579" s="206"/>
      <c r="AF579" s="206"/>
      <c r="AG579" s="206"/>
      <c r="AH579" s="206"/>
      <c r="AI579" s="206"/>
      <c r="AJ579" s="206"/>
      <c r="AK579" s="206"/>
      <c r="AL579" s="206"/>
      <c r="AM579" s="206"/>
      <c r="AN579" s="206"/>
      <c r="AO579" s="206"/>
      <c r="AP579" s="206"/>
      <c r="AQ579" s="206"/>
      <c r="AR579" s="206"/>
      <c r="AS579" s="206"/>
      <c r="AT579" s="206"/>
      <c r="AU579" s="206"/>
      <c r="AV579" s="206"/>
    </row>
    <row r="580" spans="2:48" ht="14.4" customHeight="1" x14ac:dyDescent="0.3">
      <c r="B580" s="205" t="str">
        <f>_xlfn.XLOOKUP(Informe!A575,'Hallazgos para informe'!A:A,'Hallazgos para informe'!AS:AS,"",0,1)</f>
        <v/>
      </c>
      <c r="C580" s="205"/>
      <c r="D580" s="205"/>
      <c r="E580" s="205"/>
      <c r="F580" s="205"/>
      <c r="G580" s="205"/>
      <c r="H580" s="205"/>
      <c r="I580" s="205"/>
      <c r="J580" s="205"/>
      <c r="K580" s="205"/>
      <c r="L580" s="205"/>
      <c r="M580" s="205"/>
      <c r="N580" s="205"/>
      <c r="O580" s="205"/>
      <c r="P580" s="205"/>
      <c r="Q580" s="205"/>
      <c r="R580" s="205"/>
      <c r="S580" s="205"/>
      <c r="T580" s="205"/>
      <c r="U580" s="205"/>
      <c r="V580" s="205"/>
      <c r="W580" s="205"/>
      <c r="X580" s="205"/>
      <c r="Y580" s="205"/>
      <c r="Z580" s="205"/>
      <c r="AA580" s="205"/>
      <c r="AB580" s="205"/>
      <c r="AC580" s="205"/>
      <c r="AD580" s="205"/>
      <c r="AE580" s="205"/>
      <c r="AF580" s="205"/>
      <c r="AG580" s="205"/>
      <c r="AH580" s="205"/>
      <c r="AI580" s="205"/>
      <c r="AJ580" s="205"/>
      <c r="AK580" s="205"/>
      <c r="AL580" s="205"/>
      <c r="AM580" s="205"/>
      <c r="AN580" s="205"/>
      <c r="AO580" s="205"/>
      <c r="AP580" s="205"/>
      <c r="AQ580" s="205"/>
      <c r="AR580" s="205"/>
      <c r="AS580" s="205"/>
      <c r="AT580" s="205"/>
      <c r="AU580" s="205"/>
      <c r="AV580" s="205"/>
    </row>
    <row r="581" spans="2:48" ht="14.4" customHeight="1" x14ac:dyDescent="0.3">
      <c r="B581" s="205"/>
      <c r="C581" s="205"/>
      <c r="D581" s="205"/>
      <c r="E581" s="205"/>
      <c r="F581" s="205"/>
      <c r="G581" s="205"/>
      <c r="H581" s="205"/>
      <c r="I581" s="205"/>
      <c r="J581" s="205"/>
      <c r="K581" s="205"/>
      <c r="L581" s="205"/>
      <c r="M581" s="205"/>
      <c r="N581" s="205"/>
      <c r="O581" s="205"/>
      <c r="P581" s="205"/>
      <c r="Q581" s="205"/>
      <c r="R581" s="205"/>
      <c r="S581" s="205"/>
      <c r="T581" s="205"/>
      <c r="U581" s="205"/>
      <c r="V581" s="205"/>
      <c r="W581" s="205"/>
      <c r="X581" s="205"/>
      <c r="Y581" s="205"/>
      <c r="Z581" s="205"/>
      <c r="AA581" s="205"/>
      <c r="AB581" s="205"/>
      <c r="AC581" s="205"/>
      <c r="AD581" s="205"/>
      <c r="AE581" s="205"/>
      <c r="AF581" s="205"/>
      <c r="AG581" s="205"/>
      <c r="AH581" s="205"/>
      <c r="AI581" s="205"/>
      <c r="AJ581" s="205"/>
      <c r="AK581" s="205"/>
      <c r="AL581" s="205"/>
      <c r="AM581" s="205"/>
      <c r="AN581" s="205"/>
      <c r="AO581" s="205"/>
      <c r="AP581" s="205"/>
      <c r="AQ581" s="205"/>
      <c r="AR581" s="205"/>
      <c r="AS581" s="205"/>
      <c r="AT581" s="205"/>
      <c r="AU581" s="205"/>
      <c r="AV581" s="205"/>
    </row>
    <row r="583" spans="2:48" ht="15.6" x14ac:dyDescent="0.3">
      <c r="B583" s="206" t="s">
        <v>1602</v>
      </c>
      <c r="C583" s="206"/>
      <c r="D583" s="206"/>
      <c r="E583" s="206"/>
      <c r="F583" s="206"/>
      <c r="G583" s="206"/>
      <c r="H583" s="206"/>
      <c r="I583" s="206"/>
      <c r="J583" s="206"/>
      <c r="K583" s="206"/>
      <c r="L583" s="206"/>
      <c r="M583" s="206"/>
      <c r="N583" s="206"/>
      <c r="O583" s="206"/>
      <c r="P583" s="206"/>
      <c r="Q583" s="206"/>
      <c r="R583" s="206"/>
      <c r="S583" s="206"/>
      <c r="T583" s="206"/>
      <c r="U583" s="206"/>
      <c r="V583" s="206"/>
      <c r="W583" s="206"/>
      <c r="X583" s="206"/>
      <c r="Y583" s="206"/>
      <c r="Z583" s="206"/>
      <c r="AA583" s="206"/>
      <c r="AB583" s="206"/>
      <c r="AC583" s="206"/>
      <c r="AD583" s="206"/>
      <c r="AE583" s="206"/>
      <c r="AF583" s="206"/>
      <c r="AG583" s="206"/>
      <c r="AH583" s="206"/>
      <c r="AI583" s="206"/>
      <c r="AJ583" s="206"/>
      <c r="AK583" s="206"/>
      <c r="AL583" s="206"/>
      <c r="AM583" s="206"/>
      <c r="AN583" s="206"/>
      <c r="AO583" s="206"/>
      <c r="AP583" s="206"/>
      <c r="AQ583" s="206"/>
      <c r="AR583" s="206"/>
      <c r="AS583" s="206"/>
      <c r="AT583" s="206"/>
      <c r="AU583" s="206"/>
      <c r="AV583" s="206"/>
    </row>
    <row r="584" spans="2:48" ht="14.4" customHeight="1" x14ac:dyDescent="0.3">
      <c r="B584" s="205" t="str">
        <f>_xlfn.XLOOKUP(Informe!A575,'Hallazgos para informe'!A:A,'Hallazgos para informe'!AT:AT,"",0,1)</f>
        <v/>
      </c>
      <c r="C584" s="205"/>
      <c r="D584" s="205"/>
      <c r="E584" s="205"/>
      <c r="F584" s="205"/>
      <c r="G584" s="205"/>
      <c r="H584" s="205"/>
      <c r="I584" s="205"/>
      <c r="J584" s="205"/>
      <c r="K584" s="205"/>
      <c r="L584" s="205"/>
      <c r="M584" s="205"/>
      <c r="N584" s="205"/>
      <c r="O584" s="205"/>
      <c r="P584" s="205"/>
      <c r="Q584" s="205"/>
      <c r="R584" s="205"/>
      <c r="S584" s="205"/>
      <c r="T584" s="205"/>
      <c r="U584" s="205"/>
      <c r="V584" s="205"/>
      <c r="W584" s="205"/>
      <c r="X584" s="205"/>
      <c r="Y584" s="205"/>
      <c r="Z584" s="205"/>
      <c r="AA584" s="205"/>
      <c r="AB584" s="205"/>
      <c r="AC584" s="205"/>
      <c r="AD584" s="205"/>
      <c r="AE584" s="205"/>
      <c r="AF584" s="205"/>
      <c r="AG584" s="205"/>
      <c r="AH584" s="205"/>
      <c r="AI584" s="205"/>
      <c r="AJ584" s="205"/>
      <c r="AK584" s="205"/>
      <c r="AL584" s="205"/>
      <c r="AM584" s="205"/>
      <c r="AN584" s="205"/>
      <c r="AO584" s="205"/>
      <c r="AP584" s="205"/>
      <c r="AQ584" s="205"/>
      <c r="AR584" s="205"/>
      <c r="AS584" s="205"/>
      <c r="AT584" s="205"/>
      <c r="AU584" s="205"/>
      <c r="AV584" s="205"/>
    </row>
    <row r="585" spans="2:48" ht="14.4" customHeight="1" x14ac:dyDescent="0.3">
      <c r="B585" s="205"/>
      <c r="C585" s="205"/>
      <c r="D585" s="205"/>
      <c r="E585" s="205"/>
      <c r="F585" s="205"/>
      <c r="G585" s="205"/>
      <c r="H585" s="205"/>
      <c r="I585" s="205"/>
      <c r="J585" s="205"/>
      <c r="K585" s="205"/>
      <c r="L585" s="205"/>
      <c r="M585" s="205"/>
      <c r="N585" s="205"/>
      <c r="O585" s="205"/>
      <c r="P585" s="205"/>
      <c r="Q585" s="205"/>
      <c r="R585" s="205"/>
      <c r="S585" s="205"/>
      <c r="T585" s="205"/>
      <c r="U585" s="205"/>
      <c r="V585" s="205"/>
      <c r="W585" s="205"/>
      <c r="X585" s="205"/>
      <c r="Y585" s="205"/>
      <c r="Z585" s="205"/>
      <c r="AA585" s="205"/>
      <c r="AB585" s="205"/>
      <c r="AC585" s="205"/>
      <c r="AD585" s="205"/>
      <c r="AE585" s="205"/>
      <c r="AF585" s="205"/>
      <c r="AG585" s="205"/>
      <c r="AH585" s="205"/>
      <c r="AI585" s="205"/>
      <c r="AJ585" s="205"/>
      <c r="AK585" s="205"/>
      <c r="AL585" s="205"/>
      <c r="AM585" s="205"/>
      <c r="AN585" s="205"/>
      <c r="AO585" s="205"/>
      <c r="AP585" s="205"/>
      <c r="AQ585" s="205"/>
      <c r="AR585" s="205"/>
      <c r="AS585" s="205"/>
      <c r="AT585" s="205"/>
      <c r="AU585" s="205"/>
      <c r="AV585" s="205"/>
    </row>
    <row r="587" spans="2:48" ht="15.6" x14ac:dyDescent="0.3">
      <c r="B587" s="206" t="s">
        <v>1603</v>
      </c>
      <c r="C587" s="206"/>
      <c r="D587" s="206"/>
      <c r="E587" s="206"/>
      <c r="F587" s="206"/>
      <c r="G587" s="206"/>
      <c r="H587" s="206"/>
      <c r="I587" s="206"/>
      <c r="J587" s="206"/>
      <c r="K587" s="206"/>
      <c r="L587" s="206"/>
      <c r="M587" s="206"/>
      <c r="N587" s="206"/>
      <c r="O587" s="206"/>
      <c r="P587" s="206"/>
      <c r="Q587" s="206"/>
      <c r="R587" s="206"/>
      <c r="S587" s="206"/>
      <c r="T587" s="206"/>
      <c r="U587" s="206"/>
      <c r="V587" s="206"/>
      <c r="W587" s="206"/>
      <c r="X587" s="206"/>
      <c r="Y587" s="206"/>
      <c r="Z587" s="206"/>
      <c r="AA587" s="206"/>
      <c r="AB587" s="206"/>
      <c r="AC587" s="206"/>
      <c r="AD587" s="206"/>
      <c r="AE587" s="206"/>
      <c r="AF587" s="206"/>
      <c r="AG587" s="206"/>
      <c r="AH587" s="206"/>
      <c r="AI587" s="206"/>
      <c r="AJ587" s="206"/>
      <c r="AK587" s="206"/>
      <c r="AL587" s="206"/>
      <c r="AM587" s="206"/>
      <c r="AN587" s="206"/>
      <c r="AO587" s="206"/>
      <c r="AP587" s="206"/>
      <c r="AQ587" s="206"/>
      <c r="AR587" s="206"/>
      <c r="AS587" s="206"/>
      <c r="AT587" s="206"/>
      <c r="AU587" s="206"/>
      <c r="AV587" s="206"/>
    </row>
    <row r="588" spans="2:48" ht="14.4" customHeight="1" x14ac:dyDescent="0.3">
      <c r="B588" s="205" t="str">
        <f>_xlfn.XLOOKUP(Informe!A575,'Hallazgos para informe'!A:A,'Hallazgos para informe'!AU:AU,"",0,1)</f>
        <v/>
      </c>
      <c r="C588" s="205"/>
      <c r="D588" s="205"/>
      <c r="E588" s="205"/>
      <c r="F588" s="205"/>
      <c r="G588" s="205"/>
      <c r="H588" s="205"/>
      <c r="I588" s="205"/>
      <c r="J588" s="205"/>
      <c r="K588" s="205"/>
      <c r="L588" s="205"/>
      <c r="M588" s="205"/>
      <c r="N588" s="205"/>
      <c r="O588" s="205"/>
      <c r="P588" s="205"/>
      <c r="Q588" s="205"/>
      <c r="R588" s="205"/>
      <c r="S588" s="205"/>
      <c r="T588" s="205"/>
      <c r="U588" s="205"/>
      <c r="V588" s="205"/>
      <c r="W588" s="205"/>
      <c r="X588" s="205"/>
      <c r="Y588" s="205"/>
      <c r="Z588" s="205"/>
      <c r="AA588" s="205"/>
      <c r="AB588" s="205"/>
      <c r="AC588" s="205"/>
      <c r="AD588" s="205"/>
      <c r="AE588" s="205"/>
      <c r="AF588" s="205"/>
      <c r="AG588" s="205"/>
      <c r="AH588" s="205"/>
      <c r="AI588" s="205"/>
      <c r="AJ588" s="205"/>
      <c r="AK588" s="205"/>
      <c r="AL588" s="205"/>
      <c r="AM588" s="205"/>
      <c r="AN588" s="205"/>
      <c r="AO588" s="205"/>
      <c r="AP588" s="205"/>
      <c r="AQ588" s="205"/>
      <c r="AR588" s="205"/>
      <c r="AS588" s="205"/>
      <c r="AT588" s="205"/>
      <c r="AU588" s="205"/>
      <c r="AV588" s="205"/>
    </row>
    <row r="589" spans="2:48" ht="14.4" customHeight="1" x14ac:dyDescent="0.3">
      <c r="B589" s="205"/>
      <c r="C589" s="205"/>
      <c r="D589" s="205"/>
      <c r="E589" s="205"/>
      <c r="F589" s="205"/>
      <c r="G589" s="205"/>
      <c r="H589" s="205"/>
      <c r="I589" s="205"/>
      <c r="J589" s="205"/>
      <c r="K589" s="205"/>
      <c r="L589" s="205"/>
      <c r="M589" s="205"/>
      <c r="N589" s="205"/>
      <c r="O589" s="205"/>
      <c r="P589" s="205"/>
      <c r="Q589" s="205"/>
      <c r="R589" s="205"/>
      <c r="S589" s="205"/>
      <c r="T589" s="205"/>
      <c r="U589" s="205"/>
      <c r="V589" s="205"/>
      <c r="W589" s="205"/>
      <c r="X589" s="205"/>
      <c r="Y589" s="205"/>
      <c r="Z589" s="205"/>
      <c r="AA589" s="205"/>
      <c r="AB589" s="205"/>
      <c r="AC589" s="205"/>
      <c r="AD589" s="205"/>
      <c r="AE589" s="205"/>
      <c r="AF589" s="205"/>
      <c r="AG589" s="205"/>
      <c r="AH589" s="205"/>
      <c r="AI589" s="205"/>
      <c r="AJ589" s="205"/>
      <c r="AK589" s="205"/>
      <c r="AL589" s="205"/>
      <c r="AM589" s="205"/>
      <c r="AN589" s="205"/>
      <c r="AO589" s="205"/>
      <c r="AP589" s="205"/>
      <c r="AQ589" s="205"/>
      <c r="AR589" s="205"/>
      <c r="AS589" s="205"/>
      <c r="AT589" s="205"/>
      <c r="AU589" s="205"/>
      <c r="AV589" s="205"/>
    </row>
  </sheetData>
  <sheetProtection formatCells="0" formatColumns="0" formatRows="0" autoFilter="0" pivotTables="0"/>
  <mergeCells count="346">
    <mergeCell ref="C104:F104"/>
    <mergeCell ref="G104:AR104"/>
    <mergeCell ref="AS104:AU104"/>
    <mergeCell ref="B112:AV113"/>
    <mergeCell ref="B116:AV117"/>
    <mergeCell ref="B120:AV121"/>
    <mergeCell ref="B115:AV115"/>
    <mergeCell ref="B119:AV119"/>
    <mergeCell ref="C101:F101"/>
    <mergeCell ref="G101:AR101"/>
    <mergeCell ref="AS101:AU101"/>
    <mergeCell ref="C102:F102"/>
    <mergeCell ref="G102:AR102"/>
    <mergeCell ref="AS102:AU102"/>
    <mergeCell ref="C103:F103"/>
    <mergeCell ref="G103:AR103"/>
    <mergeCell ref="AS103:AU103"/>
    <mergeCell ref="C98:F98"/>
    <mergeCell ref="G98:AR98"/>
    <mergeCell ref="AS98:AU98"/>
    <mergeCell ref="C99:F99"/>
    <mergeCell ref="G99:AR99"/>
    <mergeCell ref="AS99:AU99"/>
    <mergeCell ref="C100:F100"/>
    <mergeCell ref="G100:AR100"/>
    <mergeCell ref="AS100:AU100"/>
    <mergeCell ref="C95:F95"/>
    <mergeCell ref="G95:AR95"/>
    <mergeCell ref="AS95:AU95"/>
    <mergeCell ref="C96:F96"/>
    <mergeCell ref="G96:AR96"/>
    <mergeCell ref="AS96:AU96"/>
    <mergeCell ref="C97:F97"/>
    <mergeCell ref="G97:AR97"/>
    <mergeCell ref="AS97:AU97"/>
    <mergeCell ref="C92:F92"/>
    <mergeCell ref="G92:AR92"/>
    <mergeCell ref="AS92:AU92"/>
    <mergeCell ref="C93:F93"/>
    <mergeCell ref="G93:AR93"/>
    <mergeCell ref="AS93:AU93"/>
    <mergeCell ref="C94:F94"/>
    <mergeCell ref="G94:AR94"/>
    <mergeCell ref="AS94:AU94"/>
    <mergeCell ref="C87:F87"/>
    <mergeCell ref="G87:AR87"/>
    <mergeCell ref="AS87:AU87"/>
    <mergeCell ref="C88:F88"/>
    <mergeCell ref="G88:AR88"/>
    <mergeCell ref="AS88:AU88"/>
    <mergeCell ref="C91:F91"/>
    <mergeCell ref="G91:AR91"/>
    <mergeCell ref="AS91:AU91"/>
    <mergeCell ref="G89:AR89"/>
    <mergeCell ref="AS89:AU89"/>
    <mergeCell ref="C90:F90"/>
    <mergeCell ref="G90:AR90"/>
    <mergeCell ref="AS90:AU90"/>
    <mergeCell ref="G83:AR83"/>
    <mergeCell ref="AS83:AU83"/>
    <mergeCell ref="C84:F84"/>
    <mergeCell ref="G84:AR84"/>
    <mergeCell ref="AS84:AU84"/>
    <mergeCell ref="C85:F85"/>
    <mergeCell ref="G85:AR85"/>
    <mergeCell ref="AS85:AU85"/>
    <mergeCell ref="C86:F86"/>
    <mergeCell ref="G86:AR86"/>
    <mergeCell ref="AS86:AU86"/>
    <mergeCell ref="C83:F83"/>
    <mergeCell ref="C77:F77"/>
    <mergeCell ref="G77:AR77"/>
    <mergeCell ref="AS77:AU77"/>
    <mergeCell ref="C78:F78"/>
    <mergeCell ref="G78:AR78"/>
    <mergeCell ref="AS78:AU78"/>
    <mergeCell ref="C79:F79"/>
    <mergeCell ref="G79:AR79"/>
    <mergeCell ref="AS79:AU79"/>
    <mergeCell ref="C80:F80"/>
    <mergeCell ref="G80:AR80"/>
    <mergeCell ref="AS80:AU80"/>
    <mergeCell ref="C81:F81"/>
    <mergeCell ref="G81:AR81"/>
    <mergeCell ref="AS81:AU81"/>
    <mergeCell ref="C82:F82"/>
    <mergeCell ref="G82:AR82"/>
    <mergeCell ref="AS82:AU82"/>
    <mergeCell ref="B1:AV2"/>
    <mergeCell ref="B3:AV3"/>
    <mergeCell ref="B4:I4"/>
    <mergeCell ref="B8:AV13"/>
    <mergeCell ref="AL4:AV4"/>
    <mergeCell ref="AF4:AK4"/>
    <mergeCell ref="B7:E7"/>
    <mergeCell ref="B5:E5"/>
    <mergeCell ref="H5:I5"/>
    <mergeCell ref="B6:G6"/>
    <mergeCell ref="H6:AP6"/>
    <mergeCell ref="B123:AV123"/>
    <mergeCell ref="B65:AV71"/>
    <mergeCell ref="B16:AV62"/>
    <mergeCell ref="B15:F15"/>
    <mergeCell ref="B64:AV64"/>
    <mergeCell ref="B73:AV73"/>
    <mergeCell ref="B135:AV135"/>
    <mergeCell ref="B139:AV139"/>
    <mergeCell ref="B143:AV143"/>
    <mergeCell ref="B127:AV127"/>
    <mergeCell ref="B131:AV131"/>
    <mergeCell ref="B124:AV125"/>
    <mergeCell ref="B128:AV129"/>
    <mergeCell ref="B132:AV133"/>
    <mergeCell ref="B136:AV137"/>
    <mergeCell ref="B140:AV141"/>
    <mergeCell ref="AS75:AU75"/>
    <mergeCell ref="C75:F75"/>
    <mergeCell ref="G75:AR75"/>
    <mergeCell ref="C76:F76"/>
    <mergeCell ref="G76:AR76"/>
    <mergeCell ref="AS76:AU76"/>
    <mergeCell ref="B111:AV111"/>
    <mergeCell ref="C89:F89"/>
    <mergeCell ref="B155:AV155"/>
    <mergeCell ref="B159:AV159"/>
    <mergeCell ref="B163:AV163"/>
    <mergeCell ref="B147:AV147"/>
    <mergeCell ref="B151:AV151"/>
    <mergeCell ref="B144:AV145"/>
    <mergeCell ref="B148:AV149"/>
    <mergeCell ref="B152:AV153"/>
    <mergeCell ref="B156:AV157"/>
    <mergeCell ref="B160:AV161"/>
    <mergeCell ref="B175:AV175"/>
    <mergeCell ref="B179:AV179"/>
    <mergeCell ref="B183:AV183"/>
    <mergeCell ref="B167:AV167"/>
    <mergeCell ref="B171:AV171"/>
    <mergeCell ref="B164:AV165"/>
    <mergeCell ref="B168:AV169"/>
    <mergeCell ref="B172:AV173"/>
    <mergeCell ref="B176:AV177"/>
    <mergeCell ref="B180:AV181"/>
    <mergeCell ref="B195:AV195"/>
    <mergeCell ref="B199:AV199"/>
    <mergeCell ref="B203:AV203"/>
    <mergeCell ref="B187:AV187"/>
    <mergeCell ref="B191:AV191"/>
    <mergeCell ref="B184:AV185"/>
    <mergeCell ref="B188:AV189"/>
    <mergeCell ref="B192:AV193"/>
    <mergeCell ref="B196:AV197"/>
    <mergeCell ref="B200:AV201"/>
    <mergeCell ref="B215:AV215"/>
    <mergeCell ref="B219:AV219"/>
    <mergeCell ref="B223:AV223"/>
    <mergeCell ref="B207:AV207"/>
    <mergeCell ref="B211:AV211"/>
    <mergeCell ref="B204:AV205"/>
    <mergeCell ref="B208:AV209"/>
    <mergeCell ref="B212:AV213"/>
    <mergeCell ref="B216:AV217"/>
    <mergeCell ref="B220:AV221"/>
    <mergeCell ref="B235:AV235"/>
    <mergeCell ref="B239:AV239"/>
    <mergeCell ref="B243:AV243"/>
    <mergeCell ref="B227:AV227"/>
    <mergeCell ref="B231:AV231"/>
    <mergeCell ref="B224:AV225"/>
    <mergeCell ref="B228:AV229"/>
    <mergeCell ref="B232:AV233"/>
    <mergeCell ref="B236:AV237"/>
    <mergeCell ref="B240:AV241"/>
    <mergeCell ref="B255:AV255"/>
    <mergeCell ref="B259:AV259"/>
    <mergeCell ref="B263:AV263"/>
    <mergeCell ref="B247:AV247"/>
    <mergeCell ref="B251:AV251"/>
    <mergeCell ref="B244:AV245"/>
    <mergeCell ref="B248:AV249"/>
    <mergeCell ref="B252:AV253"/>
    <mergeCell ref="B256:AV257"/>
    <mergeCell ref="B260:AV261"/>
    <mergeCell ref="B275:AV275"/>
    <mergeCell ref="B279:AV279"/>
    <mergeCell ref="B283:AV283"/>
    <mergeCell ref="B267:AV267"/>
    <mergeCell ref="B271:AV271"/>
    <mergeCell ref="B264:AV265"/>
    <mergeCell ref="B268:AV269"/>
    <mergeCell ref="B272:AV273"/>
    <mergeCell ref="B276:AV277"/>
    <mergeCell ref="B280:AV281"/>
    <mergeCell ref="B295:AV295"/>
    <mergeCell ref="B299:AV299"/>
    <mergeCell ref="B303:AV303"/>
    <mergeCell ref="B287:AV287"/>
    <mergeCell ref="B291:AV291"/>
    <mergeCell ref="B284:AV285"/>
    <mergeCell ref="B288:AV289"/>
    <mergeCell ref="B292:AV293"/>
    <mergeCell ref="B296:AV297"/>
    <mergeCell ref="B300:AV301"/>
    <mergeCell ref="B315:AV315"/>
    <mergeCell ref="B319:AV319"/>
    <mergeCell ref="B323:AV323"/>
    <mergeCell ref="B307:AV307"/>
    <mergeCell ref="B311:AV311"/>
    <mergeCell ref="B304:AV305"/>
    <mergeCell ref="B308:AV309"/>
    <mergeCell ref="B312:AV313"/>
    <mergeCell ref="B316:AV317"/>
    <mergeCell ref="B320:AV321"/>
    <mergeCell ref="B335:AV335"/>
    <mergeCell ref="B339:AV339"/>
    <mergeCell ref="B343:AV343"/>
    <mergeCell ref="B327:AV327"/>
    <mergeCell ref="B331:AV331"/>
    <mergeCell ref="B324:AV325"/>
    <mergeCell ref="B328:AV329"/>
    <mergeCell ref="B332:AV333"/>
    <mergeCell ref="B336:AV337"/>
    <mergeCell ref="B340:AV341"/>
    <mergeCell ref="B355:AV355"/>
    <mergeCell ref="B359:AV359"/>
    <mergeCell ref="B363:AV363"/>
    <mergeCell ref="B347:AV347"/>
    <mergeCell ref="B351:AV351"/>
    <mergeCell ref="B344:AV345"/>
    <mergeCell ref="B348:AV349"/>
    <mergeCell ref="B352:AV353"/>
    <mergeCell ref="B356:AV357"/>
    <mergeCell ref="B360:AV361"/>
    <mergeCell ref="B375:AV375"/>
    <mergeCell ref="B379:AV379"/>
    <mergeCell ref="B383:AV383"/>
    <mergeCell ref="B367:AV367"/>
    <mergeCell ref="B371:AV371"/>
    <mergeCell ref="B364:AV365"/>
    <mergeCell ref="B368:AV369"/>
    <mergeCell ref="B372:AV373"/>
    <mergeCell ref="B376:AV377"/>
    <mergeCell ref="B380:AV381"/>
    <mergeCell ref="B395:AV395"/>
    <mergeCell ref="B399:AV399"/>
    <mergeCell ref="B403:AV403"/>
    <mergeCell ref="B387:AV387"/>
    <mergeCell ref="B391:AV391"/>
    <mergeCell ref="B384:AV385"/>
    <mergeCell ref="B388:AV389"/>
    <mergeCell ref="B392:AV393"/>
    <mergeCell ref="B396:AV397"/>
    <mergeCell ref="B400:AV401"/>
    <mergeCell ref="B415:AV415"/>
    <mergeCell ref="B419:AV419"/>
    <mergeCell ref="B423:AV423"/>
    <mergeCell ref="B407:AV407"/>
    <mergeCell ref="B411:AV411"/>
    <mergeCell ref="B404:AV405"/>
    <mergeCell ref="B408:AV409"/>
    <mergeCell ref="B412:AV413"/>
    <mergeCell ref="B416:AV417"/>
    <mergeCell ref="B420:AV421"/>
    <mergeCell ref="B435:AV435"/>
    <mergeCell ref="B439:AV439"/>
    <mergeCell ref="B443:AV443"/>
    <mergeCell ref="B427:AV427"/>
    <mergeCell ref="B431:AV431"/>
    <mergeCell ref="B424:AV425"/>
    <mergeCell ref="B428:AV429"/>
    <mergeCell ref="B432:AV433"/>
    <mergeCell ref="B436:AV437"/>
    <mergeCell ref="B440:AV441"/>
    <mergeCell ref="B455:AV455"/>
    <mergeCell ref="B459:AV459"/>
    <mergeCell ref="B463:AV463"/>
    <mergeCell ref="B447:AV447"/>
    <mergeCell ref="B451:AV451"/>
    <mergeCell ref="B444:AV445"/>
    <mergeCell ref="B448:AV449"/>
    <mergeCell ref="B452:AV453"/>
    <mergeCell ref="B456:AV457"/>
    <mergeCell ref="B460:AV461"/>
    <mergeCell ref="B475:AV475"/>
    <mergeCell ref="B479:AV479"/>
    <mergeCell ref="B483:AV483"/>
    <mergeCell ref="B467:AV467"/>
    <mergeCell ref="B471:AV471"/>
    <mergeCell ref="B464:AV465"/>
    <mergeCell ref="B468:AV469"/>
    <mergeCell ref="B472:AV473"/>
    <mergeCell ref="B476:AV477"/>
    <mergeCell ref="B480:AV481"/>
    <mergeCell ref="B495:AV495"/>
    <mergeCell ref="B499:AV499"/>
    <mergeCell ref="B503:AV503"/>
    <mergeCell ref="B487:AV487"/>
    <mergeCell ref="B491:AV491"/>
    <mergeCell ref="B484:AV485"/>
    <mergeCell ref="B488:AV489"/>
    <mergeCell ref="B492:AV493"/>
    <mergeCell ref="B496:AV497"/>
    <mergeCell ref="B500:AV501"/>
    <mergeCell ref="B515:AV515"/>
    <mergeCell ref="B519:AV519"/>
    <mergeCell ref="B523:AV523"/>
    <mergeCell ref="B507:AV507"/>
    <mergeCell ref="B511:AV511"/>
    <mergeCell ref="B504:AV505"/>
    <mergeCell ref="B508:AV509"/>
    <mergeCell ref="B512:AV513"/>
    <mergeCell ref="B516:AV517"/>
    <mergeCell ref="B520:AV521"/>
    <mergeCell ref="B535:AV535"/>
    <mergeCell ref="B539:AV539"/>
    <mergeCell ref="B543:AV543"/>
    <mergeCell ref="B527:AV527"/>
    <mergeCell ref="B531:AV531"/>
    <mergeCell ref="B524:AV525"/>
    <mergeCell ref="B528:AV529"/>
    <mergeCell ref="B532:AV533"/>
    <mergeCell ref="B536:AV537"/>
    <mergeCell ref="B540:AV541"/>
    <mergeCell ref="B555:AV555"/>
    <mergeCell ref="B559:AV559"/>
    <mergeCell ref="B563:AV563"/>
    <mergeCell ref="B547:AV547"/>
    <mergeCell ref="B551:AV551"/>
    <mergeCell ref="B544:AV545"/>
    <mergeCell ref="B548:AV549"/>
    <mergeCell ref="B552:AV553"/>
    <mergeCell ref="B556:AV557"/>
    <mergeCell ref="B560:AV561"/>
    <mergeCell ref="B588:AV589"/>
    <mergeCell ref="B587:AV587"/>
    <mergeCell ref="B575:AV575"/>
    <mergeCell ref="B579:AV579"/>
    <mergeCell ref="B583:AV583"/>
    <mergeCell ref="B567:AV567"/>
    <mergeCell ref="B571:AV571"/>
    <mergeCell ref="B564:AV565"/>
    <mergeCell ref="B568:AV569"/>
    <mergeCell ref="B572:AV573"/>
    <mergeCell ref="B576:AV577"/>
    <mergeCell ref="B580:AV581"/>
    <mergeCell ref="B584:AV585"/>
  </mergeCells>
  <phoneticPr fontId="9" type="noConversion"/>
  <conditionalFormatting sqref="C76:AU76">
    <cfRule type="expression" dxfId="256" priority="29">
      <formula>$A$7&lt;2</formula>
    </cfRule>
  </conditionalFormatting>
  <conditionalFormatting sqref="C77:AU77">
    <cfRule type="expression" dxfId="255" priority="28">
      <formula>$A$7&lt;3</formula>
    </cfRule>
  </conditionalFormatting>
  <conditionalFormatting sqref="C78:AU78">
    <cfRule type="expression" dxfId="254" priority="27">
      <formula>$A$7&lt;4</formula>
    </cfRule>
  </conditionalFormatting>
  <conditionalFormatting sqref="C79:AU79">
    <cfRule type="expression" dxfId="253" priority="26">
      <formula>$A$7&lt;5</formula>
    </cfRule>
  </conditionalFormatting>
  <conditionalFormatting sqref="C80:AU80">
    <cfRule type="expression" dxfId="252" priority="25">
      <formula>$A$7&lt;6</formula>
    </cfRule>
  </conditionalFormatting>
  <conditionalFormatting sqref="C81:AU81">
    <cfRule type="expression" dxfId="251" priority="24">
      <formula>$A$7&lt;7</formula>
    </cfRule>
  </conditionalFormatting>
  <conditionalFormatting sqref="C82:AU82">
    <cfRule type="expression" dxfId="250" priority="23">
      <formula>$A$7&lt;8</formula>
    </cfRule>
  </conditionalFormatting>
  <conditionalFormatting sqref="C83:AU83">
    <cfRule type="expression" dxfId="249" priority="22">
      <formula>$A$7&lt;9</formula>
    </cfRule>
  </conditionalFormatting>
  <conditionalFormatting sqref="C84:AU84">
    <cfRule type="expression" dxfId="248" priority="21">
      <formula>$A$7&lt;10</formula>
    </cfRule>
  </conditionalFormatting>
  <conditionalFormatting sqref="C85:AU85">
    <cfRule type="expression" dxfId="247" priority="20">
      <formula>$A$7&lt;11</formula>
    </cfRule>
  </conditionalFormatting>
  <conditionalFormatting sqref="C86:AU86">
    <cfRule type="expression" dxfId="246" priority="19">
      <formula>$A$7&lt;12</formula>
    </cfRule>
  </conditionalFormatting>
  <conditionalFormatting sqref="C87:AU87">
    <cfRule type="expression" dxfId="245" priority="18">
      <formula>$A$7&lt;13</formula>
    </cfRule>
  </conditionalFormatting>
  <conditionalFormatting sqref="C88:AU88">
    <cfRule type="expression" dxfId="244" priority="17">
      <formula>$A$7&lt;14</formula>
    </cfRule>
  </conditionalFormatting>
  <conditionalFormatting sqref="C89:AU89">
    <cfRule type="expression" dxfId="243" priority="16">
      <formula>$A$7&lt;15</formula>
    </cfRule>
  </conditionalFormatting>
  <conditionalFormatting sqref="C90:AU90">
    <cfRule type="expression" dxfId="242" priority="15">
      <formula>$A$7&lt;16</formula>
    </cfRule>
  </conditionalFormatting>
  <conditionalFormatting sqref="C91:AU91">
    <cfRule type="expression" dxfId="241" priority="14">
      <formula>$A$7&lt;17</formula>
    </cfRule>
  </conditionalFormatting>
  <conditionalFormatting sqref="C92:AU92">
    <cfRule type="expression" dxfId="240" priority="13">
      <formula>$A$7&lt;18</formula>
    </cfRule>
  </conditionalFormatting>
  <conditionalFormatting sqref="C93:AU93">
    <cfRule type="expression" dxfId="239" priority="12">
      <formula>$A$7&lt;19</formula>
    </cfRule>
  </conditionalFormatting>
  <conditionalFormatting sqref="C94:AU94">
    <cfRule type="expression" dxfId="238" priority="11">
      <formula>$A$7&lt;20</formula>
    </cfRule>
  </conditionalFormatting>
  <conditionalFormatting sqref="C95:AU95">
    <cfRule type="expression" dxfId="237" priority="10">
      <formula>$A$7&lt;21</formula>
    </cfRule>
  </conditionalFormatting>
  <conditionalFormatting sqref="C96:AU96">
    <cfRule type="expression" dxfId="236" priority="9">
      <formula>$A$7&lt;22</formula>
    </cfRule>
  </conditionalFormatting>
  <conditionalFormatting sqref="C97:AU97">
    <cfRule type="expression" dxfId="235" priority="8">
      <formula>$A$7&lt;23</formula>
    </cfRule>
  </conditionalFormatting>
  <conditionalFormatting sqref="C98:AU98">
    <cfRule type="expression" dxfId="234" priority="7">
      <formula>$A$7&lt;24</formula>
    </cfRule>
  </conditionalFormatting>
  <conditionalFormatting sqref="C99:AU99">
    <cfRule type="expression" dxfId="233" priority="6">
      <formula>$A$7&lt;25</formula>
    </cfRule>
  </conditionalFormatting>
  <conditionalFormatting sqref="C100:AU100">
    <cfRule type="expression" dxfId="232" priority="5">
      <formula>$A$7&lt;26</formula>
    </cfRule>
  </conditionalFormatting>
  <conditionalFormatting sqref="C101:AU101">
    <cfRule type="expression" dxfId="231" priority="4">
      <formula>$A$7&lt;27</formula>
    </cfRule>
  </conditionalFormatting>
  <conditionalFormatting sqref="C102:AU102">
    <cfRule type="expression" dxfId="230" priority="3">
      <formula>$A$7&lt;28</formula>
    </cfRule>
  </conditionalFormatting>
  <conditionalFormatting sqref="C103:AU103">
    <cfRule type="expression" dxfId="229" priority="2">
      <formula>$A$7&lt;29</formula>
    </cfRule>
  </conditionalFormatting>
  <conditionalFormatting sqref="C104:AU104">
    <cfRule type="expression" dxfId="228" priority="1">
      <formula>$A$7&lt;30</formula>
    </cfRule>
  </conditionalFormatting>
  <dataValidations count="5">
    <dataValidation type="date" allowBlank="1" showInputMessage="1" showErrorMessage="1" sqref="AL4:AL5" xr:uid="{B1308F57-D36A-4A7A-8CBA-7A209B6C57E9}">
      <formula1>44927</formula1>
      <formula2>55153</formula2>
    </dataValidation>
    <dataValidation type="list" allowBlank="1" showInputMessage="1" showErrorMessage="1" sqref="J5 A3" xr:uid="{D870282E-CC82-4AEF-B765-ADD192DF6ECA}">
      <formula1>ESTATUS_INFORME</formula1>
    </dataValidation>
    <dataValidation type="list" allowBlank="1" showInputMessage="1" showErrorMessage="1" sqref="A6" xr:uid="{F0792EAA-FA64-4E76-963B-84D4EE13F4E0}">
      <formula1>NO._REGISTRO_DE_AUDITORÍA</formula1>
    </dataValidation>
    <dataValidation type="list" allowBlank="1" showInputMessage="1" showErrorMessage="1" sqref="B1:AV2" xr:uid="{77066F97-FD24-4218-9225-FFDD53E2A376}">
      <formula1>TIPOS_DE_INFORME</formula1>
    </dataValidation>
    <dataValidation type="list" allowBlank="1" showInputMessage="1" showErrorMessage="1" sqref="B3:AV3" xr:uid="{9AD16EE0-D6C0-4D8C-89C3-4A3CC03A214E}">
      <formula1>EMPRESA_RAZON_SOCIAL</formula1>
    </dataValidation>
  </dataValidations>
  <pageMargins left="0.43307086614173229" right="0.43307086614173229" top="0.74803149606299213" bottom="0.74803149606299213" header="0.31496062992125984" footer="0.31496062992125984"/>
  <pageSetup scale="62" fitToHeight="0" orientation="portrait" r:id="rId1"/>
  <headerFooter>
    <oddHeader>&amp;L&amp;G</oddHeader>
    <oddFooter>&amp;R&amp;P de &amp;N</oddFooter>
  </headerFooter>
  <rowBreaks count="1" manualBreakCount="1">
    <brk id="71" min="1" max="47" man="1"/>
  </row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8C578-32A6-4C79-B27A-7A5DFD7A1EF7}">
  <sheetPr codeName="Hoja28"/>
  <dimension ref="A1:AU1"/>
  <sheetViews>
    <sheetView showGridLines="0" topLeftCell="A10" zoomScaleNormal="100" workbookViewId="0">
      <selection activeCell="AN25" sqref="AN25"/>
    </sheetView>
  </sheetViews>
  <sheetFormatPr baseColWidth="10" defaultColWidth="0" defaultRowHeight="14.4" x14ac:dyDescent="0.3"/>
  <cols>
    <col min="1" max="47" width="3.33203125" customWidth="1"/>
    <col min="48" max="16384" width="3.5546875" hidden="1"/>
  </cols>
  <sheetData/>
  <pageMargins left="0.23622047244094491" right="0.23622047244094491" top="0.74803149606299213" bottom="0.74803149606299213" header="0.31496062992125984" footer="0.31496062992125984"/>
  <pageSetup scale="64" orientation="portrait" horizontalDpi="90" verticalDpi="90" r:id="rId1"/>
  <headerFooter>
    <oddHeader>&amp;L&amp;G&amp;R&amp;G</oddHead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B52A7-FA49-49B5-AEFF-9A1BBD6B8511}">
  <sheetPr codeName="Hoja24"/>
  <dimension ref="A1:BC54"/>
  <sheetViews>
    <sheetView showGridLines="0" workbookViewId="0">
      <selection activeCell="B4" sqref="B4"/>
    </sheetView>
  </sheetViews>
  <sheetFormatPr baseColWidth="10" defaultColWidth="11.5546875" defaultRowHeight="31.95" customHeight="1" x14ac:dyDescent="0.3"/>
  <cols>
    <col min="1" max="1" width="11.5546875" style="159"/>
    <col min="2" max="2" width="8.44140625" style="159" customWidth="1"/>
    <col min="3" max="4" width="11.5546875" style="160"/>
    <col min="5" max="9" width="11.5546875" style="159"/>
    <col min="10" max="10" width="44.33203125" style="159" bestFit="1" customWidth="1"/>
    <col min="11" max="26" width="11.5546875" style="159"/>
    <col min="27" max="27" width="5.6640625" style="159" customWidth="1"/>
    <col min="28" max="33" width="11.5546875" style="159"/>
    <col min="34" max="34" width="7.5546875" style="159" customWidth="1"/>
    <col min="35" max="35" width="18.6640625" style="159" customWidth="1"/>
    <col min="36" max="39" width="11.5546875" style="159"/>
    <col min="40" max="40" width="69.88671875" style="164" customWidth="1"/>
    <col min="41" max="41" width="16.88671875" style="159" customWidth="1"/>
    <col min="42" max="44" width="11.5546875" style="159"/>
    <col min="45" max="45" width="21.33203125" style="159" customWidth="1"/>
    <col min="46" max="46" width="26.33203125" style="159" customWidth="1"/>
    <col min="47" max="47" width="22.33203125" style="159" customWidth="1"/>
    <col min="48" max="48" width="23.109375" style="159" customWidth="1"/>
    <col min="49" max="16384" width="11.5546875" style="159"/>
  </cols>
  <sheetData>
    <row r="1" spans="1:55" customFormat="1" ht="14.4" x14ac:dyDescent="0.3">
      <c r="C1" s="149"/>
      <c r="D1" s="149"/>
      <c r="AN1" s="132"/>
    </row>
    <row r="2" spans="1:55" customFormat="1" ht="14.4" x14ac:dyDescent="0.3">
      <c r="B2" s="2"/>
      <c r="C2" s="152"/>
      <c r="D2" s="152"/>
      <c r="E2" s="2"/>
      <c r="F2" s="2"/>
      <c r="G2" s="2"/>
      <c r="H2" s="2"/>
      <c r="I2" s="31" t="s">
        <v>858</v>
      </c>
      <c r="J2" s="31"/>
      <c r="K2" s="31"/>
      <c r="L2" s="31"/>
      <c r="M2" s="31"/>
      <c r="N2" s="31"/>
      <c r="O2" s="31"/>
      <c r="P2" s="31"/>
      <c r="Q2" s="31"/>
      <c r="R2" s="31"/>
      <c r="S2" s="31"/>
      <c r="T2" s="31"/>
      <c r="U2" s="31"/>
      <c r="V2" s="31"/>
      <c r="W2" s="31"/>
      <c r="X2" s="31"/>
      <c r="Y2" s="31"/>
      <c r="Z2" s="31"/>
      <c r="AA2" s="2"/>
      <c r="AB2" s="203" t="s">
        <v>1129</v>
      </c>
      <c r="AC2" s="203"/>
      <c r="AD2" s="203"/>
      <c r="AE2" s="203"/>
      <c r="AF2" s="203"/>
      <c r="AG2" s="203"/>
      <c r="AH2" s="2"/>
      <c r="AI2" s="2"/>
      <c r="AJ2" s="2"/>
      <c r="AK2" s="2"/>
      <c r="AL2" s="2"/>
      <c r="AM2" s="2"/>
      <c r="AN2" s="43"/>
      <c r="AO2" s="2"/>
      <c r="AP2" s="2"/>
      <c r="AQ2" s="2"/>
      <c r="AR2" s="2"/>
      <c r="AS2" s="2"/>
      <c r="AT2" s="2"/>
      <c r="AU2" s="2"/>
      <c r="AV2" s="2"/>
      <c r="AW2" s="2"/>
      <c r="AX2" s="2"/>
      <c r="AY2" s="2"/>
      <c r="AZ2" s="2"/>
      <c r="BA2" s="2"/>
      <c r="BB2" s="2"/>
      <c r="BC2" s="2"/>
    </row>
    <row r="3" spans="1:55" customFormat="1" ht="41.4" customHeight="1" x14ac:dyDescent="0.3">
      <c r="A3" s="151" t="s">
        <v>1604</v>
      </c>
      <c r="B3" s="15" t="s">
        <v>1130</v>
      </c>
      <c r="C3" s="153" t="s">
        <v>859</v>
      </c>
      <c r="D3" s="153" t="s">
        <v>530</v>
      </c>
      <c r="E3" s="15" t="s">
        <v>531</v>
      </c>
      <c r="F3" s="15" t="s">
        <v>6</v>
      </c>
      <c r="G3" s="15" t="s">
        <v>1131</v>
      </c>
      <c r="H3" s="15" t="s">
        <v>551</v>
      </c>
      <c r="I3" s="15" t="s">
        <v>528</v>
      </c>
      <c r="J3" s="5" t="s">
        <v>565</v>
      </c>
      <c r="K3" s="5" t="s">
        <v>1132</v>
      </c>
      <c r="L3" s="5" t="s">
        <v>535</v>
      </c>
      <c r="M3" s="6" t="s">
        <v>536</v>
      </c>
      <c r="N3" s="6" t="s">
        <v>467</v>
      </c>
      <c r="O3" s="6" t="s">
        <v>868</v>
      </c>
      <c r="P3" s="6" t="s">
        <v>1133</v>
      </c>
      <c r="Q3" s="6" t="s">
        <v>1134</v>
      </c>
      <c r="R3" s="6" t="s">
        <v>1135</v>
      </c>
      <c r="S3" s="15" t="s">
        <v>1136</v>
      </c>
      <c r="T3" s="15" t="s">
        <v>1137</v>
      </c>
      <c r="U3" s="15" t="s">
        <v>543</v>
      </c>
      <c r="V3" s="15" t="s">
        <v>544</v>
      </c>
      <c r="W3" s="15" t="s">
        <v>545</v>
      </c>
      <c r="X3" s="15" t="s">
        <v>546</v>
      </c>
      <c r="Y3" s="15" t="s">
        <v>547</v>
      </c>
      <c r="Z3" s="15" t="s">
        <v>548</v>
      </c>
      <c r="AA3" s="12" t="s">
        <v>1258</v>
      </c>
      <c r="AB3" s="15" t="s">
        <v>872</v>
      </c>
      <c r="AC3" s="15" t="s">
        <v>873</v>
      </c>
      <c r="AD3" s="15" t="s">
        <v>874</v>
      </c>
      <c r="AE3" s="15" t="s">
        <v>1139</v>
      </c>
      <c r="AF3" s="15" t="s">
        <v>1140</v>
      </c>
      <c r="AG3" s="15" t="s">
        <v>899</v>
      </c>
      <c r="AH3" s="12" t="s">
        <v>1259</v>
      </c>
      <c r="AI3" s="15" t="s">
        <v>1142</v>
      </c>
      <c r="AJ3" s="15" t="s">
        <v>1143</v>
      </c>
      <c r="AK3" s="15" t="s">
        <v>1144</v>
      </c>
      <c r="AL3" s="15" t="s">
        <v>1145</v>
      </c>
      <c r="AM3" s="15" t="s">
        <v>1146</v>
      </c>
      <c r="AN3" s="15" t="s">
        <v>1147</v>
      </c>
      <c r="AO3" s="15" t="s">
        <v>1148</v>
      </c>
      <c r="AP3" s="15" t="s">
        <v>1149</v>
      </c>
      <c r="AQ3" s="15" t="s">
        <v>1150</v>
      </c>
      <c r="AR3" s="15" t="s">
        <v>1151</v>
      </c>
      <c r="AS3" s="15" t="s">
        <v>1152</v>
      </c>
      <c r="AT3" s="15" t="s">
        <v>17</v>
      </c>
      <c r="AU3" s="15" t="s">
        <v>1153</v>
      </c>
      <c r="AV3" s="15" t="s">
        <v>1154</v>
      </c>
      <c r="AW3" s="15" t="s">
        <v>1155</v>
      </c>
      <c r="AX3" s="15" t="s">
        <v>1156</v>
      </c>
      <c r="AY3" s="39" t="s">
        <v>1157</v>
      </c>
      <c r="AZ3" s="39" t="s">
        <v>1158</v>
      </c>
      <c r="BA3" s="39" t="s">
        <v>1159</v>
      </c>
      <c r="BB3" s="39" t="s">
        <v>1160</v>
      </c>
      <c r="BC3" s="39" t="s">
        <v>1161</v>
      </c>
    </row>
    <row r="4" spans="1:55" ht="31.95" customHeight="1" x14ac:dyDescent="0.3">
      <c r="A4" s="158">
        <f>IF(B4="","",1)</f>
        <v>1</v>
      </c>
      <c r="B4" s="159" cm="1">
        <f t="array" ref="B4:BC5">_xlfn._xlws.SORT(_xlfn._xlws.FILTER(Hallazgos[],(Hallazgos[NO. DE TAREA PROGRAMADA]=Informe!$A$6)*(Hallazgos[ESTATUS DEL HALLAZGO]="ACTIVO"),""),1,1,FALSE)</f>
        <v>19</v>
      </c>
      <c r="C4" s="160">
        <v>45239</v>
      </c>
      <c r="D4" s="160">
        <v>45239</v>
      </c>
      <c r="E4" s="159" t="str">
        <v>PAMA3</v>
      </c>
      <c r="F4" s="159" t="str">
        <v>PAMA3</v>
      </c>
      <c r="G4" s="159" t="str">
        <v>ACTIVO</v>
      </c>
      <c r="H4" s="159">
        <v>84</v>
      </c>
      <c r="I4" s="159" t="str">
        <v>117</v>
      </c>
      <c r="J4" s="159" t="str">
        <v>ANALISIS REPORTE DE ACOSO CSCGT (ADMON. CAPITAL HUMANO)</v>
      </c>
      <c r="K4" s="159" t="str">
        <v>AUDITORÍA</v>
      </c>
      <c r="L4" s="159" t="str">
        <v>INVESTIGACIÓN</v>
      </c>
      <c r="M4" s="159" t="str">
        <v/>
      </c>
      <c r="N4" s="159" t="str">
        <v/>
      </c>
      <c r="O4" s="159" t="str">
        <v/>
      </c>
      <c r="P4" s="159" t="str">
        <v/>
      </c>
      <c r="Q4" s="159" t="str">
        <v/>
      </c>
      <c r="R4" s="159" t="str">
        <v/>
      </c>
      <c r="S4" s="159" t="str">
        <v/>
      </c>
      <c r="T4" s="159" t="str">
        <v/>
      </c>
      <c r="U4" s="159" t="str">
        <v>CSCGT</v>
      </c>
      <c r="V4" s="159">
        <v>0</v>
      </c>
      <c r="W4" s="159" t="str">
        <v>ADMINISTRACIÓN Y FINANZAS</v>
      </c>
      <c r="X4" s="159" t="str">
        <v>ADMINISTRACION DE CAPITAL HUMANO</v>
      </c>
      <c r="Y4" s="159" t="str">
        <v/>
      </c>
      <c r="Z4" s="159" t="str">
        <v/>
      </c>
      <c r="AA4" s="159">
        <v>0</v>
      </c>
      <c r="AB4" s="159" t="str">
        <v/>
      </c>
      <c r="AC4" s="159" t="str">
        <v/>
      </c>
      <c r="AD4" s="159" t="str">
        <v/>
      </c>
      <c r="AE4" s="159" t="str">
        <v/>
      </c>
      <c r="AF4" s="159" t="str">
        <v>PATRICIA MARTINEZ VILLALBA</v>
      </c>
      <c r="AG4" s="159">
        <v>0</v>
      </c>
      <c r="AH4" s="159">
        <v>0</v>
      </c>
      <c r="AI4" s="159" t="str">
        <v>1</v>
      </c>
      <c r="AJ4" s="159">
        <v>45239</v>
      </c>
      <c r="AK4" s="159">
        <v>2023</v>
      </c>
      <c r="AL4" s="159">
        <v>9</v>
      </c>
      <c r="AM4" s="159">
        <v>45170</v>
      </c>
      <c r="AN4" s="163" t="str">
        <v xml:space="preserve">El día 09 de noviembre del 2023 se recibe una solicitud de reunión urgente por parte de dirección administrativa y gerencia de Admón. De capital humano. _x000D_
Se atendió la reunión donde se expuso, lo siguiente._x000D_
•	Reporte por parte de la empleada Miriam Larisa González Perez (Administrador de capital humano CSCGT) en contra de Ismael Homero Perez Herrera (Jefe administración de capital humano). Enuncia dos tipos de acoso, laboral y sexual._x000D_
•	Presenta evidencia proveniente de WhatsApp, en la cual se confirma el acoso sexual._x000D_
La gerencia de Admon. De capital humano fue el primer contacto con la denunciante, posteriormente hablo con el denunciado y le externo la situación, al mismo tiempo que le menciono unas fotografías con capturas de pantalla que le fueron proporcionadas por la denunciante. Existe un protocolo de atención a este tipo de casos y la gerencia no lo siguió._x000D_
_x000D_
_x000D_
_x000D_
_x000D_
_x000D_
_x000D_
_x000D_
</v>
      </c>
      <c r="AO4" s="159" t="str">
        <v>YAÑEZ/GONZALEZ,JUAN - GERENTE DE ADMINISTRACION Y CAPITAL HUMANO</v>
      </c>
      <c r="AP4" s="159" t="str">
        <v/>
      </c>
      <c r="AQ4" s="159" t="str">
        <v/>
      </c>
      <c r="AR4" s="159" t="str">
        <v/>
      </c>
      <c r="AS4" s="159" t="str">
        <v xml:space="preserve">Acoso sexual._x000D_
•	Incumplimiento de leyes_x000D_
•	Poder y control_x000D_
•	Cultura de aceptación._x000D_
•	proceso multifactorial en el que resulta imposible reducir la causa de este problema a explicaciones simplistas como las relaciones de poder o cuestiones de género._x000D_
Fuga de información delicada en una denuncia._x000D_
•	La gerencia de Admon. Capital humano no siguió el protocolo que la empresa tiene establecido para atención a estos casos._x000D_
_x000D_
_x000D_
</v>
      </c>
      <c r="AT4" s="159" t="str">
        <v xml:space="preserve">La empresa sufre afectaciones por despido de personal, afectaciones económicas, retraso de objetivos, etc._x000D_
La fuga de información trae como consecuencia desinformación, sesgo, impacto económico para la empresa y perdida de evidencia por aviso previo a los involucrados en un caso._x000D_
El personal que sufre acoso sexual puede tener las siguientes repercusiones._x000D_
•	Baja autoestima.  _x000D_
•	Descenso de la motivación. _x000D_
•	Menor rendimiento laboral y mayor accidentalidad. _x000D_
•	Repercusiones en la salud mental. _x000D_
•	Trastornos de sueño. _x000D_
•	Modificación en el comportamiento. _x000D_
•	Perjuicio en la situación laboral. _x000D_
</v>
      </c>
      <c r="AU4" s="159" t="str">
        <v xml:space="preserve">•	Baja inmediata del denunciado, esto en base a evidencia y por el numero de mujeres que dependen en este cargo, esto para prevenir más denuncias._x000D_
o	Esta baja debe realizarse sin responsabilidad para la empresa._x000D_
_x000D_
•	Acta administrativa para el colaborador Juan Yáñez Gonzalez por fuga de información._x000D_
</v>
      </c>
      <c r="AV4" s="159" t="str">
        <v/>
      </c>
      <c r="AW4" s="159">
        <v>0</v>
      </c>
      <c r="AX4" s="159" t="str">
        <v/>
      </c>
      <c r="AY4" s="159">
        <v>0</v>
      </c>
      <c r="AZ4" s="159">
        <v>0</v>
      </c>
      <c r="BA4" s="159">
        <v>0</v>
      </c>
      <c r="BB4" s="159">
        <v>0</v>
      </c>
      <c r="BC4" s="159">
        <v>0</v>
      </c>
    </row>
    <row r="5" spans="1:55" ht="31.95" customHeight="1" x14ac:dyDescent="0.3">
      <c r="A5" s="158">
        <f>IF(B5&lt;&gt;"",A4+1,"")</f>
        <v>2</v>
      </c>
      <c r="B5" s="159">
        <v>20</v>
      </c>
      <c r="C5" s="160">
        <v>45245</v>
      </c>
      <c r="D5" s="160">
        <v>45245</v>
      </c>
      <c r="E5" s="159" t="str">
        <v>PAMA3</v>
      </c>
      <c r="F5" s="159" t="str">
        <v>PAMA3</v>
      </c>
      <c r="G5" s="159" t="str">
        <v>ACTIVO</v>
      </c>
      <c r="H5" s="159">
        <v>84</v>
      </c>
      <c r="I5" s="159">
        <v>117</v>
      </c>
      <c r="J5" s="159" t="str">
        <v>ANALISIS REPORTE DE ACOSO CSCGT (ADMON. CAPITAL HUMANO)</v>
      </c>
      <c r="K5" s="159" t="str">
        <v>AUDITORÍA</v>
      </c>
      <c r="L5" s="159" t="str">
        <v>INVESTIGACIÓN</v>
      </c>
      <c r="M5" s="159">
        <v>0</v>
      </c>
      <c r="N5" s="159">
        <v>0</v>
      </c>
      <c r="O5" s="159">
        <v>0</v>
      </c>
      <c r="P5" s="159">
        <v>0</v>
      </c>
      <c r="Q5" s="159">
        <v>0</v>
      </c>
      <c r="R5" s="159">
        <v>0</v>
      </c>
      <c r="S5" s="159">
        <v>0</v>
      </c>
      <c r="T5" s="159">
        <v>0</v>
      </c>
      <c r="U5" s="159" t="str">
        <v>CSCGT</v>
      </c>
      <c r="V5" s="159">
        <v>0</v>
      </c>
      <c r="W5" s="159" t="str">
        <v>ADMINISTRACIÓN Y FINANZAS</v>
      </c>
      <c r="X5" s="159" t="str">
        <v>ADMINISTRACION DE CAPITAL HUMANO</v>
      </c>
      <c r="Y5" s="159">
        <v>0</v>
      </c>
      <c r="Z5" s="159">
        <v>0</v>
      </c>
      <c r="AA5" s="159">
        <v>0</v>
      </c>
      <c r="AB5" s="159">
        <v>0</v>
      </c>
      <c r="AC5" s="159">
        <v>0</v>
      </c>
      <c r="AD5" s="159">
        <v>0</v>
      </c>
      <c r="AE5" s="159">
        <v>0</v>
      </c>
      <c r="AF5" s="159" t="str">
        <v>PATRICIA MARTINEZ VILLALBA</v>
      </c>
      <c r="AG5" s="159">
        <v>0</v>
      </c>
      <c r="AH5" s="159">
        <v>0</v>
      </c>
      <c r="AI5" s="159">
        <v>2</v>
      </c>
      <c r="AJ5" s="159">
        <v>0</v>
      </c>
      <c r="AK5" s="159">
        <v>0</v>
      </c>
      <c r="AL5" s="159">
        <v>0</v>
      </c>
      <c r="AM5" s="159">
        <v>0</v>
      </c>
      <c r="AN5" s="164" t="str">
        <v xml:space="preserve">Buen día._x000D_
_x000D_
Rafa, te saludo esperando te encuentres bien._x000D_
_x000D_
Te comparto, se reviso el celular de Homero, previendo el que la situación se estuviera repitiendo con mas personal a su cargo._x000D_
Se realizan los siguientes hallazgos:_x000D_
_x000D_
1.	13 personas del departamento Admon. De capital humano con línea de celular corporativa, inversión anual de $ 62 mil pesos._x000D_
 _x000D_
_x000D_
_x000D_
2.	Uso significativo del WhatsApp para comunicación laboral, poco uso Teams, aun y cuando lo tienen instalado en sus equipos celulares, ejemplo:_x000D_
a.	Permisos para ausentarse._x000D_
b.	Trabajo fuera del horario laboral, incluidos fines de semana._x000D_
c.	Archivos de trabajo enviados por esa vía._x000D_
_x000D_
3.	Aun y con línea corporativa terminan usando el celular personal._x000D_
_x000D_
    _x000D_
</v>
      </c>
      <c r="AO5" s="159" t="str">
        <v>YAÑEZ/GONZALEZ,JUAN - GERENTE DE ADMINISTRACION Y CAPITAL HUMANO</v>
      </c>
      <c r="AP5" s="159" t="str">
        <v>POR DEFINIR</v>
      </c>
      <c r="AQ5" s="159" t="str">
        <v>ALTO</v>
      </c>
      <c r="AR5" s="159">
        <v>4</v>
      </c>
      <c r="AS5" s="159" t="str">
        <v xml:space="preserve">•	Ausencia de análisis de necesidad para el otorgamiento de líneas de celular corporativas._x000D_
•	Ausencia de apego a procesos y utilización de herramientas oficiales para comunicación._x000D_
_x000D_
</v>
      </c>
      <c r="AT5" s="159" t="str">
        <v xml:space="preserve">•	Altos gastos por utilización de líneas de celular innecesarias._x000D_
•	Riesgo materializado por acoso sexual en WhatsApp personales._x000D_
</v>
      </c>
      <c r="AU5" s="159" t="str">
        <v xml:space="preserve">1.	Las líneas de celulares se deben proporcionar de acuerdo con las necesidades del puesto._x000D_
a.	Requisito indispensable, que el personal viaje._x000D_
b.	Que las actividades a desempeñar requieran forzosamente un celular, (considerar cámara fotográfica para eventos y demás actividades)._x000D_
c.	Para el personal que, si justifique el uso de líneas corporativas, requerir el uso de herramientas oficial Teams como prioritaria para comunicarse._x000D_
d.	Establecer limites en las relaciones interpersonales jefe-subordinado._x000D_
e.	Aplicación de procesos de ausencias también para el personal de capital humano._x000D_
_x000D_
</v>
      </c>
      <c r="AV5" s="159">
        <v>0</v>
      </c>
      <c r="AW5" s="159">
        <v>0</v>
      </c>
      <c r="AX5" s="159" t="str">
        <v/>
      </c>
      <c r="AY5" s="159">
        <v>0</v>
      </c>
      <c r="AZ5" s="159">
        <v>0</v>
      </c>
      <c r="BA5" s="159">
        <v>0</v>
      </c>
      <c r="BB5" s="159">
        <v>0</v>
      </c>
      <c r="BC5" s="159">
        <v>0</v>
      </c>
    </row>
    <row r="6" spans="1:55" ht="31.95" customHeight="1" x14ac:dyDescent="0.3">
      <c r="A6" s="158" t="str">
        <f t="shared" ref="A6:A53" si="0">IF(B6&lt;&gt;"",A5+1,"")</f>
        <v/>
      </c>
    </row>
    <row r="7" spans="1:55" ht="31.95" customHeight="1" x14ac:dyDescent="0.3">
      <c r="A7" s="158" t="str">
        <f t="shared" si="0"/>
        <v/>
      </c>
    </row>
    <row r="8" spans="1:55" ht="31.95" customHeight="1" x14ac:dyDescent="0.3">
      <c r="A8" s="158" t="str">
        <f t="shared" si="0"/>
        <v/>
      </c>
    </row>
    <row r="9" spans="1:55" ht="31.95" customHeight="1" x14ac:dyDescent="0.3">
      <c r="A9" s="158" t="str">
        <f t="shared" si="0"/>
        <v/>
      </c>
    </row>
    <row r="10" spans="1:55" ht="31.95" customHeight="1" x14ac:dyDescent="0.3">
      <c r="A10" s="158" t="str">
        <f t="shared" si="0"/>
        <v/>
      </c>
    </row>
    <row r="11" spans="1:55" ht="31.95" customHeight="1" x14ac:dyDescent="0.3">
      <c r="A11" s="158" t="str">
        <f t="shared" si="0"/>
        <v/>
      </c>
    </row>
    <row r="12" spans="1:55" ht="31.95" customHeight="1" x14ac:dyDescent="0.3">
      <c r="A12" s="158" t="str">
        <f t="shared" si="0"/>
        <v/>
      </c>
    </row>
    <row r="13" spans="1:55" ht="31.95" customHeight="1" x14ac:dyDescent="0.3">
      <c r="A13" s="158" t="str">
        <f t="shared" si="0"/>
        <v/>
      </c>
    </row>
    <row r="14" spans="1:55" ht="31.95" customHeight="1" x14ac:dyDescent="0.3">
      <c r="A14" s="158" t="str">
        <f t="shared" si="0"/>
        <v/>
      </c>
    </row>
    <row r="15" spans="1:55" ht="31.95" customHeight="1" x14ac:dyDescent="0.3">
      <c r="A15" s="158" t="str">
        <f t="shared" si="0"/>
        <v/>
      </c>
    </row>
    <row r="16" spans="1:55" ht="31.95" customHeight="1" x14ac:dyDescent="0.3">
      <c r="A16" s="158" t="str">
        <f t="shared" si="0"/>
        <v/>
      </c>
    </row>
    <row r="17" spans="1:1" ht="31.95" customHeight="1" x14ac:dyDescent="0.3">
      <c r="A17" s="158" t="str">
        <f t="shared" si="0"/>
        <v/>
      </c>
    </row>
    <row r="18" spans="1:1" ht="31.95" customHeight="1" x14ac:dyDescent="0.3">
      <c r="A18" s="158" t="str">
        <f t="shared" si="0"/>
        <v/>
      </c>
    </row>
    <row r="19" spans="1:1" ht="31.95" customHeight="1" x14ac:dyDescent="0.3">
      <c r="A19" s="158" t="str">
        <f t="shared" si="0"/>
        <v/>
      </c>
    </row>
    <row r="20" spans="1:1" ht="31.95" customHeight="1" x14ac:dyDescent="0.3">
      <c r="A20" s="158" t="str">
        <f t="shared" si="0"/>
        <v/>
      </c>
    </row>
    <row r="21" spans="1:1" ht="31.95" customHeight="1" x14ac:dyDescent="0.3">
      <c r="A21" s="158" t="str">
        <f t="shared" si="0"/>
        <v/>
      </c>
    </row>
    <row r="22" spans="1:1" ht="31.95" customHeight="1" x14ac:dyDescent="0.3">
      <c r="A22" s="158" t="str">
        <f t="shared" si="0"/>
        <v/>
      </c>
    </row>
    <row r="23" spans="1:1" ht="31.95" customHeight="1" x14ac:dyDescent="0.3">
      <c r="A23" s="158" t="str">
        <f t="shared" si="0"/>
        <v/>
      </c>
    </row>
    <row r="24" spans="1:1" ht="31.95" customHeight="1" x14ac:dyDescent="0.3">
      <c r="A24" s="158" t="str">
        <f t="shared" si="0"/>
        <v/>
      </c>
    </row>
    <row r="25" spans="1:1" ht="31.95" customHeight="1" x14ac:dyDescent="0.3">
      <c r="A25" s="158" t="str">
        <f t="shared" si="0"/>
        <v/>
      </c>
    </row>
    <row r="26" spans="1:1" ht="31.95" customHeight="1" x14ac:dyDescent="0.3">
      <c r="A26" s="158" t="str">
        <f t="shared" si="0"/>
        <v/>
      </c>
    </row>
    <row r="27" spans="1:1" ht="31.95" customHeight="1" x14ac:dyDescent="0.3">
      <c r="A27" s="158" t="str">
        <f t="shared" si="0"/>
        <v/>
      </c>
    </row>
    <row r="28" spans="1:1" ht="31.95" customHeight="1" x14ac:dyDescent="0.3">
      <c r="A28" s="158" t="str">
        <f t="shared" si="0"/>
        <v/>
      </c>
    </row>
    <row r="29" spans="1:1" ht="31.95" customHeight="1" x14ac:dyDescent="0.3">
      <c r="A29" s="158" t="str">
        <f t="shared" si="0"/>
        <v/>
      </c>
    </row>
    <row r="30" spans="1:1" ht="31.95" customHeight="1" x14ac:dyDescent="0.3">
      <c r="A30" s="158" t="str">
        <f t="shared" si="0"/>
        <v/>
      </c>
    </row>
    <row r="31" spans="1:1" ht="31.95" customHeight="1" x14ac:dyDescent="0.3">
      <c r="A31" s="158" t="str">
        <f>IF(B31&lt;&gt;"",A30+1,"")</f>
        <v/>
      </c>
    </row>
    <row r="32" spans="1:1" ht="31.95" customHeight="1" x14ac:dyDescent="0.3">
      <c r="A32" s="158" t="str">
        <f t="shared" si="0"/>
        <v/>
      </c>
    </row>
    <row r="33" spans="1:1" ht="31.95" customHeight="1" x14ac:dyDescent="0.3">
      <c r="A33" s="158" t="str">
        <f t="shared" si="0"/>
        <v/>
      </c>
    </row>
    <row r="34" spans="1:1" ht="31.95" customHeight="1" x14ac:dyDescent="0.3">
      <c r="A34" s="158" t="str">
        <f t="shared" si="0"/>
        <v/>
      </c>
    </row>
    <row r="35" spans="1:1" ht="31.95" customHeight="1" x14ac:dyDescent="0.3">
      <c r="A35" s="158" t="str">
        <f t="shared" si="0"/>
        <v/>
      </c>
    </row>
    <row r="36" spans="1:1" ht="31.95" customHeight="1" x14ac:dyDescent="0.3">
      <c r="A36" s="158" t="str">
        <f t="shared" si="0"/>
        <v/>
      </c>
    </row>
    <row r="37" spans="1:1" ht="31.95" customHeight="1" x14ac:dyDescent="0.3">
      <c r="A37" s="158" t="str">
        <f t="shared" si="0"/>
        <v/>
      </c>
    </row>
    <row r="38" spans="1:1" ht="31.95" customHeight="1" x14ac:dyDescent="0.3">
      <c r="A38" s="158" t="str">
        <f t="shared" si="0"/>
        <v/>
      </c>
    </row>
    <row r="39" spans="1:1" ht="31.95" customHeight="1" x14ac:dyDescent="0.3">
      <c r="A39" s="158" t="str">
        <f t="shared" si="0"/>
        <v/>
      </c>
    </row>
    <row r="40" spans="1:1" ht="31.95" customHeight="1" x14ac:dyDescent="0.3">
      <c r="A40" s="158" t="str">
        <f t="shared" si="0"/>
        <v/>
      </c>
    </row>
    <row r="41" spans="1:1" ht="31.95" customHeight="1" x14ac:dyDescent="0.3">
      <c r="A41" s="158" t="str">
        <f t="shared" si="0"/>
        <v/>
      </c>
    </row>
    <row r="42" spans="1:1" ht="31.95" customHeight="1" x14ac:dyDescent="0.3">
      <c r="A42" s="158" t="str">
        <f t="shared" si="0"/>
        <v/>
      </c>
    </row>
    <row r="43" spans="1:1" ht="31.95" customHeight="1" x14ac:dyDescent="0.3">
      <c r="A43" s="158" t="str">
        <f t="shared" si="0"/>
        <v/>
      </c>
    </row>
    <row r="44" spans="1:1" ht="31.95" customHeight="1" x14ac:dyDescent="0.3">
      <c r="A44" s="158" t="str">
        <f t="shared" si="0"/>
        <v/>
      </c>
    </row>
    <row r="45" spans="1:1" ht="31.95" customHeight="1" x14ac:dyDescent="0.3">
      <c r="A45" s="158" t="str">
        <f t="shared" si="0"/>
        <v/>
      </c>
    </row>
    <row r="46" spans="1:1" ht="31.95" customHeight="1" x14ac:dyDescent="0.3">
      <c r="A46" s="158" t="str">
        <f t="shared" si="0"/>
        <v/>
      </c>
    </row>
    <row r="47" spans="1:1" ht="31.95" customHeight="1" x14ac:dyDescent="0.3">
      <c r="A47" s="158" t="str">
        <f t="shared" si="0"/>
        <v/>
      </c>
    </row>
    <row r="48" spans="1:1" ht="31.95" customHeight="1" x14ac:dyDescent="0.3">
      <c r="A48" s="158" t="str">
        <f t="shared" si="0"/>
        <v/>
      </c>
    </row>
    <row r="49" spans="1:53" ht="31.95" customHeight="1" x14ac:dyDescent="0.3">
      <c r="A49" s="158" t="str">
        <f t="shared" si="0"/>
        <v/>
      </c>
    </row>
    <row r="50" spans="1:53" ht="31.95" customHeight="1" x14ac:dyDescent="0.3">
      <c r="A50" s="158" t="str">
        <f t="shared" si="0"/>
        <v/>
      </c>
    </row>
    <row r="51" spans="1:53" ht="31.95" customHeight="1" x14ac:dyDescent="0.3">
      <c r="A51" s="158" t="str">
        <f>IF(B51&lt;&gt;"",A50+1,"")</f>
        <v/>
      </c>
    </row>
    <row r="52" spans="1:53" ht="31.95" customHeight="1" x14ac:dyDescent="0.3">
      <c r="A52" s="158" t="str">
        <f t="shared" si="0"/>
        <v/>
      </c>
    </row>
    <row r="53" spans="1:53" ht="31.95" customHeight="1" x14ac:dyDescent="0.3">
      <c r="A53" s="158" t="str">
        <f t="shared" si="0"/>
        <v/>
      </c>
    </row>
    <row r="54" spans="1:53" ht="31.95" customHeight="1" x14ac:dyDescent="0.3">
      <c r="A54" s="161"/>
      <c r="B54" s="161"/>
      <c r="C54" s="162"/>
      <c r="D54" s="162"/>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165"/>
      <c r="AO54" s="161"/>
      <c r="AP54" s="161"/>
      <c r="AQ54" s="161"/>
      <c r="AR54" s="161"/>
      <c r="AS54" s="161"/>
      <c r="AT54" s="161"/>
      <c r="AU54" s="161"/>
      <c r="AV54" s="161"/>
      <c r="AW54" s="161"/>
      <c r="AX54" s="161"/>
      <c r="AY54" s="161"/>
      <c r="AZ54" s="161"/>
      <c r="BA54" s="161"/>
    </row>
  </sheetData>
  <mergeCells count="1">
    <mergeCell ref="AB2:AG2"/>
  </mergeCells>
  <pageMargins left="0.7" right="0.7" top="0.75" bottom="0.75" header="0.3" footer="0.3"/>
  <pageSetup orientation="portrait" horizontalDpi="90" verticalDpi="9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D90F9-C479-4B97-8D22-8F0E63FF036E}">
  <sheetPr codeName="Hoja5">
    <tabColor theme="0"/>
  </sheetPr>
  <dimension ref="A3:ES563"/>
  <sheetViews>
    <sheetView showGridLines="0" topLeftCell="BH1" zoomScale="69" zoomScaleNormal="130" workbookViewId="0">
      <pane ySplit="5" topLeftCell="A6" activePane="bottomLeft" state="frozen"/>
      <selection pane="bottomLeft" activeCell="BR27" sqref="BR27"/>
    </sheetView>
  </sheetViews>
  <sheetFormatPr baseColWidth="10" defaultColWidth="11.5546875" defaultRowHeight="14.4" x14ac:dyDescent="0.3"/>
  <cols>
    <col min="1" max="1" width="1.109375" style="48" customWidth="1"/>
    <col min="2" max="2" width="17.88671875" style="48" customWidth="1"/>
    <col min="3" max="3" width="1" style="48" customWidth="1"/>
    <col min="4" max="4" width="22" style="48" bestFit="1" customWidth="1"/>
    <col min="5" max="5" width="1.109375" style="48" customWidth="1"/>
    <col min="6" max="6" width="14.5546875" style="48" bestFit="1" customWidth="1"/>
    <col min="7" max="7" width="1.33203125" style="48" customWidth="1"/>
    <col min="8" max="8" width="17.33203125" style="48" bestFit="1" customWidth="1"/>
    <col min="9" max="9" width="0.88671875" style="48" customWidth="1"/>
    <col min="10" max="10" width="27.109375" style="48" bestFit="1" customWidth="1"/>
    <col min="11" max="11" width="0.88671875" style="48" customWidth="1"/>
    <col min="12" max="12" width="54.5546875" style="48" bestFit="1" customWidth="1"/>
    <col min="13" max="13" width="0.88671875" style="48" customWidth="1"/>
    <col min="14" max="14" width="21.6640625" style="48" bestFit="1" customWidth="1"/>
    <col min="15" max="15" width="0.88671875" style="48" customWidth="1"/>
    <col min="16" max="16" width="23.44140625" style="48" bestFit="1" customWidth="1"/>
    <col min="17" max="17" width="0.6640625" style="48" customWidth="1"/>
    <col min="18" max="18" width="44.44140625" style="48" bestFit="1" customWidth="1"/>
    <col min="19" max="19" width="1.109375" style="48" customWidth="1"/>
    <col min="20" max="20" width="35.6640625" style="48" bestFit="1" customWidth="1"/>
    <col min="21" max="21" width="1.109375" style="48" customWidth="1"/>
    <col min="22" max="22" width="50" style="48" bestFit="1" customWidth="1"/>
    <col min="23" max="23" width="1.109375" style="48" customWidth="1"/>
    <col min="24" max="24" width="19.6640625" style="48" bestFit="1" customWidth="1"/>
    <col min="25" max="25" width="1" style="48" customWidth="1"/>
    <col min="26" max="26" width="30.88671875" style="48" bestFit="1" customWidth="1"/>
    <col min="27" max="27" width="1.33203125" style="48" customWidth="1"/>
    <col min="28" max="28" width="34.33203125" style="48" bestFit="1" customWidth="1"/>
    <col min="29" max="29" width="1.33203125" style="48" customWidth="1"/>
    <col min="30" max="30" width="30.88671875" style="48" bestFit="1" customWidth="1"/>
    <col min="31" max="31" width="1.33203125" style="48" customWidth="1"/>
    <col min="32" max="32" width="27.33203125" style="48" bestFit="1" customWidth="1"/>
    <col min="33" max="33" width="1.109375" style="48" customWidth="1"/>
    <col min="34" max="34" width="45.109375" style="48" bestFit="1" customWidth="1"/>
    <col min="35" max="35" width="1.109375" style="48" customWidth="1"/>
    <col min="36" max="36" width="16.33203125" style="48" customWidth="1"/>
    <col min="37" max="37" width="1.33203125" style="48" customWidth="1"/>
    <col min="38" max="38" width="8.6640625" style="48" customWidth="1"/>
    <col min="39" max="39" width="1.44140625" style="48" customWidth="1"/>
    <col min="40" max="40" width="11.6640625" style="48" customWidth="1"/>
    <col min="41" max="41" width="1.33203125" style="48" customWidth="1"/>
    <col min="42" max="42" width="24" style="48" bestFit="1" customWidth="1"/>
    <col min="43" max="43" width="1.109375" style="48" customWidth="1"/>
    <col min="44" max="44" width="16.5546875" style="48" bestFit="1" customWidth="1"/>
    <col min="45" max="45" width="0.88671875" style="48" customWidth="1"/>
    <col min="46" max="46" width="28.109375" style="48" bestFit="1" customWidth="1"/>
    <col min="47" max="47" width="1.33203125" style="48" customWidth="1"/>
    <col min="48" max="48" width="26" style="48" bestFit="1" customWidth="1"/>
    <col min="49" max="49" width="1" style="48" customWidth="1"/>
    <col min="50" max="50" width="9.88671875" style="49" customWidth="1"/>
    <col min="51" max="51" width="1" style="48" customWidth="1"/>
    <col min="52" max="52" width="80.6640625" style="48" bestFit="1" customWidth="1"/>
    <col min="53" max="53" width="0.88671875" style="48" customWidth="1"/>
    <col min="54" max="54" width="11.5546875" style="48" customWidth="1"/>
    <col min="55" max="55" width="0.88671875" style="48" customWidth="1"/>
    <col min="56" max="56" width="13.5546875" style="48" customWidth="1"/>
    <col min="57" max="57" width="0.6640625" style="48" customWidth="1"/>
    <col min="58" max="58" width="27" style="48" customWidth="1"/>
    <col min="59" max="59" width="30.44140625" style="48" bestFit="1" customWidth="1"/>
    <col min="60" max="60" width="41" style="48" bestFit="1" customWidth="1"/>
    <col min="61" max="61" width="2.44140625" style="48" customWidth="1"/>
    <col min="62" max="62" width="23.33203125" style="48" bestFit="1" customWidth="1"/>
    <col min="63" max="63" width="1.33203125" style="48" customWidth="1"/>
    <col min="64" max="64" width="25" style="48" customWidth="1"/>
    <col min="65" max="65" width="1" style="48" customWidth="1"/>
    <col min="66" max="66" width="15.6640625" style="48" customWidth="1"/>
    <col min="67" max="67" width="1" style="48" customWidth="1"/>
    <col min="68" max="68" width="16.88671875" style="48" customWidth="1"/>
    <col min="69" max="69" width="0.88671875" style="48" customWidth="1"/>
    <col min="70" max="70" width="64.33203125" style="48" bestFit="1" customWidth="1"/>
    <col min="71" max="71" width="1.109375" style="48" customWidth="1"/>
    <col min="72" max="72" width="85.6640625" style="48" bestFit="1" customWidth="1"/>
    <col min="73" max="73" width="1.33203125" style="48" customWidth="1"/>
    <col min="74" max="74" width="18.6640625" style="48" customWidth="1"/>
    <col min="75" max="75" width="2.33203125" style="48" customWidth="1"/>
    <col min="76" max="76" width="50" style="48" bestFit="1" customWidth="1"/>
    <col min="77" max="77" width="2.33203125" style="48" customWidth="1"/>
    <col min="78" max="78" width="20.6640625" style="48" bestFit="1" customWidth="1"/>
    <col min="79" max="79" width="2.88671875" style="48" customWidth="1"/>
    <col min="80" max="80" width="9.5546875" style="48" customWidth="1"/>
    <col min="81" max="81" width="2.33203125" style="48" customWidth="1"/>
    <col min="82" max="82" width="17.6640625" style="48" customWidth="1"/>
    <col min="83" max="83" width="2.44140625" style="48" customWidth="1"/>
    <col min="84" max="84" width="21.33203125" style="48" customWidth="1"/>
    <col min="85" max="85" width="1.6640625" style="48" customWidth="1"/>
    <col min="86" max="86" width="25.6640625" style="48" customWidth="1"/>
    <col min="87" max="87" width="2.44140625" style="48" customWidth="1"/>
    <col min="88" max="88" width="18.6640625" style="48" customWidth="1"/>
    <col min="89" max="89" width="2.44140625" style="48" customWidth="1"/>
    <col min="90" max="90" width="17" style="48" customWidth="1"/>
    <col min="91" max="91" width="2.44140625" style="48" customWidth="1"/>
    <col min="92" max="92" width="12.88671875" style="48" customWidth="1"/>
    <col min="93" max="93" width="2.6640625" style="48" customWidth="1"/>
    <col min="94" max="94" width="13.6640625" style="48" customWidth="1"/>
    <col min="95" max="95" width="2.44140625" style="48" customWidth="1"/>
    <col min="96" max="96" width="71.109375" style="48" bestFit="1" customWidth="1"/>
    <col min="97" max="97" width="2.6640625" style="48" customWidth="1"/>
    <col min="98" max="98" width="11" style="48" customWidth="1"/>
    <col min="99" max="99" width="15.5546875" style="48" customWidth="1"/>
    <col min="100" max="100" width="19.33203125" style="48" bestFit="1" customWidth="1"/>
    <col min="101" max="101" width="10.33203125" style="48" customWidth="1"/>
    <col min="102" max="102" width="2.33203125" style="48" customWidth="1"/>
    <col min="103" max="103" width="11.5546875" style="48"/>
    <col min="104" max="104" width="2" style="48" customWidth="1"/>
    <col min="105" max="105" width="8.6640625" style="48" bestFit="1" customWidth="1"/>
    <col min="106" max="106" width="3.33203125" style="48" customWidth="1"/>
    <col min="107" max="107" width="10" style="48" bestFit="1" customWidth="1"/>
    <col min="108" max="108" width="2.6640625" style="48" customWidth="1"/>
    <col min="109" max="109" width="8.6640625" style="48" bestFit="1" customWidth="1"/>
    <col min="110" max="110" width="2.6640625" style="48" customWidth="1"/>
    <col min="111" max="111" width="12.5546875" style="48" bestFit="1" customWidth="1"/>
    <col min="112" max="112" width="2.88671875" style="48" customWidth="1"/>
    <col min="113" max="113" width="10.6640625" style="48" customWidth="1"/>
    <col min="114" max="114" width="2" style="48" customWidth="1"/>
    <col min="115" max="115" width="11.33203125" style="48" customWidth="1"/>
    <col min="116" max="116" width="1.5546875" style="48" customWidth="1"/>
    <col min="117" max="117" width="13.44140625" style="48" customWidth="1"/>
    <col min="118" max="118" width="3.33203125" style="48" customWidth="1"/>
    <col min="119" max="119" width="12.5546875" style="48" customWidth="1"/>
    <col min="120" max="120" width="3.33203125" style="48" customWidth="1"/>
    <col min="121" max="121" width="14.33203125" style="48" customWidth="1"/>
    <col min="122" max="122" width="1.88671875" style="48" customWidth="1"/>
    <col min="123" max="123" width="18.109375" style="48" bestFit="1" customWidth="1"/>
    <col min="124" max="124" width="3.33203125" style="48" customWidth="1"/>
    <col min="125" max="125" width="13.6640625" style="48" customWidth="1"/>
    <col min="126" max="126" width="11.5546875" style="13"/>
    <col min="127" max="127" width="28.33203125" style="13" customWidth="1"/>
    <col min="128" max="128" width="14.88671875" style="13" customWidth="1"/>
    <col min="129" max="129" width="11.5546875" style="13"/>
    <col min="130" max="131" width="2.5546875" customWidth="1"/>
    <col min="132" max="132" width="22.5546875" style="2" customWidth="1"/>
    <col min="133" max="133" width="2.33203125" style="2" customWidth="1"/>
    <col min="134" max="134" width="16.5546875" style="2" bestFit="1" customWidth="1"/>
    <col min="135" max="135" width="5" style="2" customWidth="1"/>
    <col min="136" max="136" width="17.88671875" style="2" customWidth="1"/>
    <col min="137" max="137" width="3.44140625" style="2" customWidth="1"/>
    <col min="138" max="138" width="11.5546875" style="13"/>
    <col min="139" max="139" width="3.44140625" style="13" customWidth="1"/>
    <col min="140" max="140" width="31.33203125" style="13" bestFit="1" customWidth="1"/>
    <col min="141" max="141" width="3.109375" style="13" customWidth="1"/>
    <col min="142" max="142" width="30.88671875" style="13" bestFit="1" customWidth="1"/>
    <col min="143" max="143" width="3.5546875" style="13" customWidth="1"/>
    <col min="144" max="144" width="15.33203125" style="13" customWidth="1"/>
    <col min="145" max="145" width="3.5546875" style="13" customWidth="1"/>
    <col min="146" max="146" width="31.33203125" style="13" bestFit="1" customWidth="1"/>
    <col min="147" max="147" width="11.5546875" style="13"/>
    <col min="148" max="148" width="4.6640625" style="13" customWidth="1"/>
    <col min="149" max="149" width="16.6640625" style="13" customWidth="1"/>
    <col min="150" max="16384" width="11.5546875" style="13"/>
  </cols>
  <sheetData>
    <row r="3" spans="1:149" ht="21" x14ac:dyDescent="0.4">
      <c r="B3" s="70" t="s">
        <v>1605</v>
      </c>
    </row>
    <row r="4" spans="1:149" ht="15" thickBot="1" x14ac:dyDescent="0.35">
      <c r="DV4" s="20" t="s">
        <v>1606</v>
      </c>
      <c r="DW4" s="20" t="s">
        <v>1607</v>
      </c>
      <c r="DX4" s="20" t="s">
        <v>1608</v>
      </c>
    </row>
    <row r="5" spans="1:149" s="110" customFormat="1" ht="40.950000000000003" customHeight="1" thickBot="1" x14ac:dyDescent="0.35">
      <c r="A5" s="71"/>
      <c r="B5" s="71" t="s">
        <v>1515</v>
      </c>
      <c r="C5" s="71"/>
      <c r="D5" s="71" t="s">
        <v>1609</v>
      </c>
      <c r="E5" s="71"/>
      <c r="F5" s="71" t="s">
        <v>1610</v>
      </c>
      <c r="G5" s="71"/>
      <c r="H5" s="71" t="s">
        <v>1611</v>
      </c>
      <c r="I5" s="71"/>
      <c r="J5" s="71" t="s">
        <v>1135</v>
      </c>
      <c r="K5" s="71"/>
      <c r="L5" s="71" t="s">
        <v>1368</v>
      </c>
      <c r="M5" s="71"/>
      <c r="N5" s="71" t="s">
        <v>1531</v>
      </c>
      <c r="O5" s="71"/>
      <c r="P5" s="71" t="s">
        <v>1532</v>
      </c>
      <c r="Q5" s="71"/>
      <c r="R5" s="71" t="s">
        <v>1530</v>
      </c>
      <c r="S5" s="71"/>
      <c r="T5" s="71" t="s">
        <v>1612</v>
      </c>
      <c r="U5" s="71"/>
      <c r="V5" s="71" t="s">
        <v>1613</v>
      </c>
      <c r="W5" s="71"/>
      <c r="X5" s="71" t="s">
        <v>1512</v>
      </c>
      <c r="Y5" s="71"/>
      <c r="Z5" s="71" t="s">
        <v>1614</v>
      </c>
      <c r="AA5" s="71"/>
      <c r="AB5" s="71" t="s">
        <v>1615</v>
      </c>
      <c r="AC5" s="71"/>
      <c r="AD5" s="71" t="s">
        <v>1616</v>
      </c>
      <c r="AE5" s="71"/>
      <c r="AF5" s="71" t="s">
        <v>1515</v>
      </c>
      <c r="AG5" s="71"/>
      <c r="AH5" s="71" t="s">
        <v>1617</v>
      </c>
      <c r="AI5" s="71"/>
      <c r="AJ5" s="71" t="s">
        <v>1618</v>
      </c>
      <c r="AK5" s="71"/>
      <c r="AL5" s="71" t="s">
        <v>1619</v>
      </c>
      <c r="AM5" s="71"/>
      <c r="AN5" s="71" t="s">
        <v>1620</v>
      </c>
      <c r="AO5" s="71"/>
      <c r="AP5" s="71" t="s">
        <v>1621</v>
      </c>
      <c r="AQ5" s="71"/>
      <c r="AR5" s="71" t="s">
        <v>1622</v>
      </c>
      <c r="AS5" s="71"/>
      <c r="AT5" s="71" t="s">
        <v>1623</v>
      </c>
      <c r="AU5" s="71"/>
      <c r="AV5" s="71" t="s">
        <v>1624</v>
      </c>
      <c r="AW5" s="71"/>
      <c r="AX5" s="71" t="s">
        <v>898</v>
      </c>
      <c r="AY5" s="71"/>
      <c r="AZ5" s="71" t="s">
        <v>1625</v>
      </c>
      <c r="BA5" s="71"/>
      <c r="BB5" s="71" t="s">
        <v>1626</v>
      </c>
      <c r="BC5" s="71"/>
      <c r="BD5" s="105" t="s">
        <v>1627</v>
      </c>
      <c r="BE5" s="71"/>
      <c r="BF5" s="105" t="s">
        <v>1368</v>
      </c>
      <c r="BG5" s="105" t="s">
        <v>1628</v>
      </c>
      <c r="BH5" s="105" t="s">
        <v>1530</v>
      </c>
      <c r="BI5" s="71"/>
      <c r="BJ5" s="71" t="s">
        <v>1298</v>
      </c>
      <c r="BK5" s="71"/>
      <c r="BL5" s="71" t="s">
        <v>1629</v>
      </c>
      <c r="BM5" s="71"/>
      <c r="BN5" s="71" t="s">
        <v>1630</v>
      </c>
      <c r="BO5" s="71"/>
      <c r="BP5" s="71" t="s">
        <v>1631</v>
      </c>
      <c r="BQ5" s="71"/>
      <c r="BR5" s="71" t="s">
        <v>1632</v>
      </c>
      <c r="BS5" s="71"/>
      <c r="BT5" s="71" t="s">
        <v>1633</v>
      </c>
      <c r="BU5" s="71"/>
      <c r="BV5" s="71" t="s">
        <v>1634</v>
      </c>
      <c r="BW5" s="71"/>
      <c r="BX5" s="71" t="s">
        <v>1635</v>
      </c>
      <c r="BY5" s="71"/>
      <c r="BZ5" s="71" t="s">
        <v>1636</v>
      </c>
      <c r="CA5" s="71"/>
      <c r="CB5" s="71" t="s">
        <v>1637</v>
      </c>
      <c r="CC5" s="71"/>
      <c r="CD5" s="71" t="s">
        <v>1638</v>
      </c>
      <c r="CE5" s="71"/>
      <c r="CF5" s="71" t="s">
        <v>1639</v>
      </c>
      <c r="CG5" s="71"/>
      <c r="CH5" s="71" t="s">
        <v>1640</v>
      </c>
      <c r="CI5" s="71"/>
      <c r="CJ5" s="71" t="s">
        <v>1641</v>
      </c>
      <c r="CK5" s="71"/>
      <c r="CL5" s="71" t="s">
        <v>1642</v>
      </c>
      <c r="CM5" s="71"/>
      <c r="CN5" s="71" t="s">
        <v>1643</v>
      </c>
      <c r="CO5" s="71"/>
      <c r="CP5" s="71" t="s">
        <v>1644</v>
      </c>
      <c r="CQ5" s="71"/>
      <c r="CR5" s="71" t="s">
        <v>1645</v>
      </c>
      <c r="CS5" s="71"/>
      <c r="CT5" s="106" t="s">
        <v>17</v>
      </c>
      <c r="CU5" s="106" t="s">
        <v>19</v>
      </c>
      <c r="CV5" s="106" t="s">
        <v>1646</v>
      </c>
      <c r="CW5" s="107" t="s">
        <v>1647</v>
      </c>
      <c r="CX5" s="71"/>
      <c r="CY5" s="71" t="s">
        <v>61</v>
      </c>
      <c r="CZ5" s="71"/>
      <c r="DA5" s="71" t="s">
        <v>48</v>
      </c>
      <c r="DB5" s="71"/>
      <c r="DC5" s="71" t="s">
        <v>94</v>
      </c>
      <c r="DD5" s="71"/>
      <c r="DE5" s="71" t="s">
        <v>123</v>
      </c>
      <c r="DF5" s="71"/>
      <c r="DG5" s="71" t="s">
        <v>122</v>
      </c>
      <c r="DH5" s="71"/>
      <c r="DI5" s="71" t="s">
        <v>1648</v>
      </c>
      <c r="DJ5" s="71"/>
      <c r="DK5" s="71" t="s">
        <v>1649</v>
      </c>
      <c r="DL5" s="71"/>
      <c r="DM5" s="71" t="s">
        <v>512</v>
      </c>
      <c r="DN5" s="71"/>
      <c r="DO5" s="71" t="s">
        <v>1650</v>
      </c>
      <c r="DP5" s="71"/>
      <c r="DQ5" s="71" t="s">
        <v>1651</v>
      </c>
      <c r="DR5" s="71"/>
      <c r="DS5" s="71" t="s">
        <v>519</v>
      </c>
      <c r="DT5" s="71"/>
      <c r="DU5" s="71" t="s">
        <v>522</v>
      </c>
      <c r="DV5" s="108" t="s">
        <v>1555</v>
      </c>
      <c r="DW5" s="109" t="s">
        <v>1553</v>
      </c>
      <c r="DX5" s="109" t="s">
        <v>1540</v>
      </c>
      <c r="DZ5" s="111"/>
      <c r="EA5" s="111"/>
      <c r="EB5" s="71" t="s">
        <v>1652</v>
      </c>
      <c r="EC5" s="29"/>
      <c r="ED5" s="112" t="s">
        <v>1533</v>
      </c>
      <c r="EE5" s="29"/>
      <c r="EF5" s="33" t="s">
        <v>1535</v>
      </c>
      <c r="EG5" s="33"/>
      <c r="EH5" s="110" t="s">
        <v>1370</v>
      </c>
      <c r="EJ5" s="126" t="s">
        <v>1653</v>
      </c>
      <c r="EL5" s="126" t="s">
        <v>1654</v>
      </c>
      <c r="EN5" s="126" t="s">
        <v>1655</v>
      </c>
      <c r="EP5" s="126" t="s">
        <v>1656</v>
      </c>
      <c r="EQ5" s="127" t="s">
        <v>1657</v>
      </c>
      <c r="ES5" s="110" t="s">
        <v>1131</v>
      </c>
    </row>
    <row r="6" spans="1:149" ht="14.4" customHeight="1" x14ac:dyDescent="0.3">
      <c r="B6" s="48" t="s">
        <v>553</v>
      </c>
      <c r="D6" s="48" t="s">
        <v>68</v>
      </c>
      <c r="F6" s="48" t="s">
        <v>68</v>
      </c>
      <c r="H6" s="48" t="s">
        <v>68</v>
      </c>
      <c r="J6" s="48" t="s">
        <v>68</v>
      </c>
      <c r="L6" s="48" t="s">
        <v>574</v>
      </c>
      <c r="N6" s="48" t="s">
        <v>568</v>
      </c>
      <c r="P6" s="48" t="s">
        <v>2436</v>
      </c>
      <c r="R6" s="113" t="s">
        <v>745</v>
      </c>
      <c r="T6" s="48" t="s">
        <v>701</v>
      </c>
      <c r="U6" s="49"/>
      <c r="V6" s="48" t="s">
        <v>754</v>
      </c>
      <c r="W6" s="49"/>
      <c r="X6" s="48" t="s">
        <v>565</v>
      </c>
      <c r="Z6" s="48" t="s">
        <v>628</v>
      </c>
      <c r="AB6" s="48" t="s">
        <v>763</v>
      </c>
      <c r="AD6" s="48" t="s">
        <v>677</v>
      </c>
      <c r="AF6" s="48" t="s">
        <v>957</v>
      </c>
      <c r="AH6" s="48" t="s">
        <v>938</v>
      </c>
      <c r="AJ6" s="48" t="s">
        <v>68</v>
      </c>
      <c r="AL6" s="48">
        <v>1</v>
      </c>
      <c r="AN6" s="48">
        <v>1</v>
      </c>
      <c r="AP6" s="48" t="s">
        <v>942</v>
      </c>
      <c r="AR6" s="48" t="s">
        <v>906</v>
      </c>
      <c r="AT6" s="48" t="s">
        <v>1658</v>
      </c>
      <c r="AV6" s="47" t="s">
        <v>81</v>
      </c>
      <c r="AX6" s="49">
        <v>0.5</v>
      </c>
      <c r="AZ6" s="48" t="s">
        <v>110</v>
      </c>
      <c r="BB6" s="48" t="s">
        <v>1268</v>
      </c>
      <c r="BD6" s="40" t="s">
        <v>1659</v>
      </c>
      <c r="BF6" s="41" t="s">
        <v>1660</v>
      </c>
      <c r="BG6" s="54" t="s">
        <v>1661</v>
      </c>
      <c r="BH6" s="54" t="s">
        <v>1662</v>
      </c>
      <c r="BJ6" s="48" t="s">
        <v>1317</v>
      </c>
      <c r="BL6" s="48" t="s">
        <v>567</v>
      </c>
      <c r="BP6" s="48" t="s">
        <v>1383</v>
      </c>
      <c r="BR6" s="48" t="s">
        <v>249</v>
      </c>
      <c r="BT6" s="48" t="s">
        <v>1438</v>
      </c>
      <c r="BV6" s="48" t="s">
        <v>42</v>
      </c>
      <c r="BX6" s="61" t="s">
        <v>1663</v>
      </c>
      <c r="BZ6" s="48" t="s">
        <v>1664</v>
      </c>
      <c r="CB6" s="48" t="s">
        <v>59</v>
      </c>
      <c r="CD6" s="48" t="s">
        <v>47</v>
      </c>
      <c r="CF6" s="48" t="s">
        <v>1665</v>
      </c>
      <c r="CH6" s="48" t="s">
        <v>1666</v>
      </c>
      <c r="CJ6" s="48" t="s">
        <v>61</v>
      </c>
      <c r="CL6" s="48" t="s">
        <v>167</v>
      </c>
      <c r="CN6" s="48" t="s">
        <v>61</v>
      </c>
      <c r="CP6" s="48">
        <v>1</v>
      </c>
      <c r="CR6" s="72" t="s">
        <v>1667</v>
      </c>
      <c r="CT6" s="73" t="s">
        <v>61</v>
      </c>
      <c r="CU6" s="73" t="s">
        <v>167</v>
      </c>
      <c r="CV6" s="74" t="str">
        <f>CONCATENATE(CT6,"-",CU6)</f>
        <v>MUY ALTO-MUY ALTA</v>
      </c>
      <c r="CW6" s="73" t="s">
        <v>61</v>
      </c>
      <c r="CY6" s="48">
        <v>9</v>
      </c>
      <c r="DA6" s="48">
        <v>7</v>
      </c>
      <c r="DC6" s="48">
        <v>5</v>
      </c>
      <c r="DE6" s="48">
        <v>3</v>
      </c>
      <c r="DG6" s="48">
        <v>1</v>
      </c>
      <c r="DI6" s="48" t="s">
        <v>68</v>
      </c>
      <c r="DK6" s="48" t="s">
        <v>68</v>
      </c>
      <c r="DM6" s="48" t="s">
        <v>1668</v>
      </c>
      <c r="DO6" s="48" t="s">
        <v>62</v>
      </c>
      <c r="DQ6" s="48" t="s">
        <v>1668</v>
      </c>
      <c r="DS6" s="48" t="s">
        <v>1317</v>
      </c>
      <c r="DU6" s="48" t="s">
        <v>42</v>
      </c>
      <c r="DV6" s="48"/>
      <c r="EB6" s="13" t="s">
        <v>75</v>
      </c>
      <c r="ED6" s="34" t="s">
        <v>1539</v>
      </c>
      <c r="EF6" s="1" t="s">
        <v>1548</v>
      </c>
      <c r="EG6" s="1"/>
      <c r="EH6" s="116"/>
      <c r="EJ6" s="13" t="s">
        <v>1669</v>
      </c>
      <c r="EL6" s="48" t="s">
        <v>1560</v>
      </c>
      <c r="EN6" s="13" t="s">
        <v>1670</v>
      </c>
      <c r="EP6" s="13" t="s">
        <v>1671</v>
      </c>
      <c r="EQ6" s="18" t="s">
        <v>1672</v>
      </c>
      <c r="ES6" s="13" t="s">
        <v>42</v>
      </c>
    </row>
    <row r="7" spans="1:149" ht="14.4" customHeight="1" x14ac:dyDescent="0.3">
      <c r="B7" s="48" t="s">
        <v>760</v>
      </c>
      <c r="D7" s="48" t="s">
        <v>110</v>
      </c>
      <c r="F7" s="48" t="s">
        <v>110</v>
      </c>
      <c r="H7" s="48" t="s">
        <v>110</v>
      </c>
      <c r="J7" s="48" t="s">
        <v>110</v>
      </c>
      <c r="L7" s="48" t="s">
        <v>63</v>
      </c>
      <c r="N7" s="48" t="s">
        <v>68</v>
      </c>
      <c r="P7" s="48" t="s">
        <v>822</v>
      </c>
      <c r="R7" s="113" t="s">
        <v>641</v>
      </c>
      <c r="T7" s="48" t="s">
        <v>68</v>
      </c>
      <c r="U7" s="49"/>
      <c r="V7" s="48" t="s">
        <v>750</v>
      </c>
      <c r="W7" s="49"/>
      <c r="X7" s="48" t="s">
        <v>554</v>
      </c>
      <c r="Z7" s="48" t="s">
        <v>581</v>
      </c>
      <c r="AB7" s="48" t="s">
        <v>632</v>
      </c>
      <c r="AD7" s="48" t="s">
        <v>589</v>
      </c>
      <c r="AF7" s="48" t="s">
        <v>904</v>
      </c>
      <c r="AH7" s="48" t="s">
        <v>905</v>
      </c>
      <c r="AL7" s="48">
        <v>2</v>
      </c>
      <c r="AN7" s="48">
        <v>2</v>
      </c>
      <c r="AP7" s="48" t="s">
        <v>1018</v>
      </c>
      <c r="AR7" s="48" t="s">
        <v>977</v>
      </c>
      <c r="AT7" s="48" t="s">
        <v>1673</v>
      </c>
      <c r="AV7" s="48" t="s">
        <v>924</v>
      </c>
      <c r="AX7" s="49">
        <v>1</v>
      </c>
      <c r="AZ7" s="48" t="s">
        <v>68</v>
      </c>
      <c r="BB7" s="48" t="s">
        <v>1261</v>
      </c>
      <c r="BD7" s="40" t="s">
        <v>1674</v>
      </c>
      <c r="BF7" s="41" t="s">
        <v>1660</v>
      </c>
      <c r="BG7" s="54" t="s">
        <v>1675</v>
      </c>
      <c r="BH7" s="54" t="s">
        <v>1676</v>
      </c>
      <c r="BJ7" s="48" t="s">
        <v>1326</v>
      </c>
      <c r="BL7" s="48" t="s">
        <v>76</v>
      </c>
      <c r="BP7" s="48" t="s">
        <v>1377</v>
      </c>
      <c r="BR7" s="48" t="s">
        <v>1464</v>
      </c>
      <c r="BT7" s="48" t="s">
        <v>1462</v>
      </c>
      <c r="BV7" s="48" t="s">
        <v>105</v>
      </c>
      <c r="BX7" s="61" t="s">
        <v>70</v>
      </c>
      <c r="BZ7" s="48" t="s">
        <v>45</v>
      </c>
      <c r="CB7" s="48" t="s">
        <v>46</v>
      </c>
      <c r="CD7" s="48" t="s">
        <v>60</v>
      </c>
      <c r="CF7" s="48" t="s">
        <v>1677</v>
      </c>
      <c r="CH7" s="48" t="s">
        <v>1678</v>
      </c>
      <c r="CJ7" s="48" t="s">
        <v>48</v>
      </c>
      <c r="CL7" s="48" t="s">
        <v>62</v>
      </c>
      <c r="CN7" s="48" t="s">
        <v>48</v>
      </c>
      <c r="CP7" s="48">
        <v>2</v>
      </c>
      <c r="CR7" s="72" t="s">
        <v>103</v>
      </c>
      <c r="CT7" s="73" t="s">
        <v>61</v>
      </c>
      <c r="CU7" s="73" t="s">
        <v>62</v>
      </c>
      <c r="CV7" s="74" t="str">
        <f t="shared" ref="CV7:CV30" si="0">CONCATENATE(CT7,"-",CU7)</f>
        <v>MUY ALTO-ALTA</v>
      </c>
      <c r="CW7" s="73" t="s">
        <v>61</v>
      </c>
      <c r="CY7" s="48">
        <v>10</v>
      </c>
      <c r="DA7" s="48">
        <v>8</v>
      </c>
      <c r="DC7" s="48">
        <v>6</v>
      </c>
      <c r="DE7" s="48">
        <v>4</v>
      </c>
      <c r="DG7" s="48">
        <v>2</v>
      </c>
      <c r="DI7" s="48" t="s">
        <v>110</v>
      </c>
      <c r="DK7" s="48" t="s">
        <v>110</v>
      </c>
      <c r="DM7" s="48" t="s">
        <v>1679</v>
      </c>
      <c r="DO7" s="48" t="s">
        <v>83</v>
      </c>
      <c r="DQ7" s="48" t="s">
        <v>1680</v>
      </c>
      <c r="DS7" s="48" t="s">
        <v>1681</v>
      </c>
      <c r="DU7" s="48" t="s">
        <v>1682</v>
      </c>
      <c r="DV7" s="48"/>
      <c r="DW7" s="20" t="s">
        <v>1683</v>
      </c>
      <c r="DX7" s="55">
        <v>1</v>
      </c>
      <c r="DY7" s="32">
        <f>IF(DX7="",0,_xlfn.MAXIFS(Hallazgos[NO. DE 
HALLAZGO DE LA TAREA PROGRAMADA],Hallazgos[NO. DE TAREA],BD!DX7))</f>
        <v>0</v>
      </c>
      <c r="EB7" s="13" t="s">
        <v>58</v>
      </c>
      <c r="ED7" s="34" t="s">
        <v>1684</v>
      </c>
      <c r="EH7" s="116"/>
      <c r="EJ7" s="13" t="s">
        <v>1557</v>
      </c>
      <c r="EL7" s="48" t="s">
        <v>1685</v>
      </c>
      <c r="EN7" s="13" t="s">
        <v>1559</v>
      </c>
      <c r="EP7" s="13" t="s">
        <v>1686</v>
      </c>
      <c r="EQ7" s="13" t="s">
        <v>1687</v>
      </c>
      <c r="ES7" s="13" t="s">
        <v>105</v>
      </c>
    </row>
    <row r="8" spans="1:149" ht="14.4" customHeight="1" x14ac:dyDescent="0.3">
      <c r="B8" s="48" t="s">
        <v>1688</v>
      </c>
      <c r="D8" s="48" t="s">
        <v>123</v>
      </c>
      <c r="F8" s="48" t="s">
        <v>123</v>
      </c>
      <c r="H8" s="48" t="s">
        <v>58</v>
      </c>
      <c r="J8" s="48" t="s">
        <v>643</v>
      </c>
      <c r="L8" s="48" t="s">
        <v>723</v>
      </c>
      <c r="N8" s="48" t="s">
        <v>110</v>
      </c>
      <c r="P8" s="48" t="s">
        <v>579</v>
      </c>
      <c r="R8" s="113" t="s">
        <v>53</v>
      </c>
      <c r="T8" s="48" t="s">
        <v>110</v>
      </c>
      <c r="U8" s="49"/>
      <c r="V8" s="48" t="s">
        <v>1689</v>
      </c>
      <c r="W8" s="49"/>
      <c r="X8" s="48" t="s">
        <v>588</v>
      </c>
      <c r="Z8" s="48" t="s">
        <v>610</v>
      </c>
      <c r="AB8" s="48" t="s">
        <v>561</v>
      </c>
      <c r="AF8" s="48" t="s">
        <v>972</v>
      </c>
      <c r="AH8" s="48" t="s">
        <v>1690</v>
      </c>
      <c r="AL8" s="48">
        <v>3</v>
      </c>
      <c r="AN8" s="48">
        <v>3</v>
      </c>
      <c r="AP8" s="48" t="s">
        <v>102</v>
      </c>
      <c r="AR8" s="48" t="s">
        <v>945</v>
      </c>
      <c r="AT8" s="48" t="s">
        <v>1691</v>
      </c>
      <c r="AV8" s="48" t="s">
        <v>919</v>
      </c>
      <c r="AX8" s="49">
        <v>1.5</v>
      </c>
      <c r="AZ8" s="48" t="s">
        <v>790</v>
      </c>
      <c r="BD8" s="40" t="s">
        <v>1692</v>
      </c>
      <c r="BF8" s="41" t="s">
        <v>1660</v>
      </c>
      <c r="BG8" s="54" t="s">
        <v>1693</v>
      </c>
      <c r="BH8" s="54" t="s">
        <v>1694</v>
      </c>
      <c r="BJ8" s="48" t="s">
        <v>1322</v>
      </c>
      <c r="BL8" s="48" t="s">
        <v>583</v>
      </c>
      <c r="BR8" s="48" t="s">
        <v>1466</v>
      </c>
      <c r="BT8" s="48" t="s">
        <v>1382</v>
      </c>
      <c r="BX8" s="61" t="s">
        <v>44</v>
      </c>
      <c r="BZ8" s="48" t="s">
        <v>1695</v>
      </c>
      <c r="CF8" s="48" t="s">
        <v>1696</v>
      </c>
      <c r="CH8" s="48" t="s">
        <v>1697</v>
      </c>
      <c r="CJ8" s="48" t="s">
        <v>94</v>
      </c>
      <c r="CL8" s="48" t="s">
        <v>83</v>
      </c>
      <c r="CN8" s="48" t="s">
        <v>94</v>
      </c>
      <c r="CP8" s="48">
        <v>3</v>
      </c>
      <c r="CR8" s="72" t="s">
        <v>1698</v>
      </c>
      <c r="CT8" s="73" t="s">
        <v>61</v>
      </c>
      <c r="CU8" s="73" t="s">
        <v>83</v>
      </c>
      <c r="CV8" s="74" t="str">
        <f t="shared" si="0"/>
        <v>MUY ALTO-MEDIA</v>
      </c>
      <c r="CW8" s="73" t="s">
        <v>61</v>
      </c>
      <c r="DM8" s="48" t="s">
        <v>1699</v>
      </c>
      <c r="DO8" s="48" t="s">
        <v>49</v>
      </c>
      <c r="DQ8" s="48" t="s">
        <v>1699</v>
      </c>
      <c r="DU8" s="48" t="s">
        <v>105</v>
      </c>
      <c r="DV8" s="48"/>
      <c r="EB8" s="13" t="s">
        <v>69</v>
      </c>
      <c r="ED8" s="34" t="s">
        <v>1700</v>
      </c>
      <c r="EH8" s="116"/>
      <c r="EJ8" s="13" t="s">
        <v>1701</v>
      </c>
      <c r="EL8" s="48" t="s">
        <v>1702</v>
      </c>
      <c r="EN8" s="13" t="s">
        <v>1703</v>
      </c>
      <c r="EP8" s="13" t="s">
        <v>1704</v>
      </c>
    </row>
    <row r="9" spans="1:149" ht="14.4" customHeight="1" x14ac:dyDescent="0.3">
      <c r="B9" s="48" t="s">
        <v>602</v>
      </c>
      <c r="D9" s="48" t="s">
        <v>94</v>
      </c>
      <c r="F9" s="48" t="s">
        <v>94</v>
      </c>
      <c r="H9" s="48" t="s">
        <v>69</v>
      </c>
      <c r="J9" s="48" t="s">
        <v>640</v>
      </c>
      <c r="L9" s="48" t="s">
        <v>556</v>
      </c>
      <c r="N9" s="48" t="s">
        <v>72</v>
      </c>
      <c r="P9" s="48" t="s">
        <v>52</v>
      </c>
      <c r="R9" s="54" t="s">
        <v>1705</v>
      </c>
      <c r="U9" s="49"/>
      <c r="V9" s="48" t="s">
        <v>1706</v>
      </c>
      <c r="W9" s="49"/>
      <c r="Z9" s="48" t="s">
        <v>1707</v>
      </c>
      <c r="AB9" s="48" t="s">
        <v>559</v>
      </c>
      <c r="AF9" s="48" t="s">
        <v>917</v>
      </c>
      <c r="AH9" s="48" t="s">
        <v>941</v>
      </c>
      <c r="AL9" s="48">
        <v>4</v>
      </c>
      <c r="AN9" s="48">
        <v>4</v>
      </c>
      <c r="AP9" s="48" t="s">
        <v>54</v>
      </c>
      <c r="AR9" s="48" t="s">
        <v>1708</v>
      </c>
      <c r="AT9" s="48" t="s">
        <v>1709</v>
      </c>
      <c r="AV9" s="48" t="s">
        <v>914</v>
      </c>
      <c r="AX9" s="49">
        <v>2</v>
      </c>
      <c r="AZ9" s="48" t="s">
        <v>781</v>
      </c>
      <c r="BD9" s="40" t="s">
        <v>1710</v>
      </c>
      <c r="BF9" s="41" t="s">
        <v>1660</v>
      </c>
      <c r="BG9" s="54" t="s">
        <v>1711</v>
      </c>
      <c r="BH9" s="54" t="s">
        <v>1712</v>
      </c>
      <c r="BJ9" s="48" t="s">
        <v>68</v>
      </c>
      <c r="BL9" s="48" t="s">
        <v>595</v>
      </c>
      <c r="BR9" s="48" t="s">
        <v>1713</v>
      </c>
      <c r="BT9" s="48" t="s">
        <v>1495</v>
      </c>
      <c r="BX9" s="61" t="s">
        <v>45</v>
      </c>
      <c r="BZ9" s="48" t="s">
        <v>1714</v>
      </c>
      <c r="CF9" s="48" t="s">
        <v>1715</v>
      </c>
      <c r="CJ9" s="48" t="s">
        <v>123</v>
      </c>
      <c r="CL9" s="48" t="s">
        <v>49</v>
      </c>
      <c r="CN9" s="48" t="s">
        <v>123</v>
      </c>
      <c r="CP9" s="48">
        <v>4</v>
      </c>
      <c r="CR9" s="72" t="s">
        <v>66</v>
      </c>
      <c r="CT9" s="73" t="s">
        <v>61</v>
      </c>
      <c r="CU9" s="73" t="s">
        <v>49</v>
      </c>
      <c r="CV9" s="74" t="str">
        <f t="shared" si="0"/>
        <v>MUY ALTO-BAJA</v>
      </c>
      <c r="CW9" s="73" t="s">
        <v>48</v>
      </c>
      <c r="DM9" s="48" t="s">
        <v>110</v>
      </c>
      <c r="DO9" s="48" t="s">
        <v>110</v>
      </c>
      <c r="DQ9" s="48" t="s">
        <v>110</v>
      </c>
      <c r="EB9" s="13" t="s">
        <v>79</v>
      </c>
      <c r="ED9" s="34" t="s">
        <v>1716</v>
      </c>
      <c r="EH9" s="116"/>
      <c r="EL9" s="48" t="s">
        <v>1717</v>
      </c>
      <c r="EP9" s="13" t="s">
        <v>1718</v>
      </c>
      <c r="EQ9" s="18" t="s">
        <v>1719</v>
      </c>
    </row>
    <row r="10" spans="1:149" ht="14.4" customHeight="1" x14ac:dyDescent="0.3">
      <c r="B10" s="48" t="s">
        <v>68</v>
      </c>
      <c r="D10" s="48" t="s">
        <v>48</v>
      </c>
      <c r="F10" s="48" t="s">
        <v>48</v>
      </c>
      <c r="H10" s="48" t="s">
        <v>79</v>
      </c>
      <c r="L10" s="48" t="s">
        <v>603</v>
      </c>
      <c r="N10" s="48" t="s">
        <v>98</v>
      </c>
      <c r="P10" s="48" t="s">
        <v>596</v>
      </c>
      <c r="R10" s="114" t="s">
        <v>111</v>
      </c>
      <c r="U10" s="49"/>
      <c r="V10" s="48" t="s">
        <v>740</v>
      </c>
      <c r="W10" s="49"/>
      <c r="Z10" s="48" t="s">
        <v>618</v>
      </c>
      <c r="AB10" s="48" t="s">
        <v>695</v>
      </c>
      <c r="AF10" s="48" t="s">
        <v>1051</v>
      </c>
      <c r="AH10" s="48" t="s">
        <v>923</v>
      </c>
      <c r="AL10" s="48">
        <v>5</v>
      </c>
      <c r="AN10" s="48">
        <v>5</v>
      </c>
      <c r="AP10" s="48" t="s">
        <v>907</v>
      </c>
      <c r="AR10" s="48" t="s">
        <v>101</v>
      </c>
      <c r="AT10" s="48" t="s">
        <v>1720</v>
      </c>
      <c r="AV10" s="48" t="s">
        <v>931</v>
      </c>
      <c r="AX10" s="49">
        <v>2.5</v>
      </c>
      <c r="AZ10" s="48" t="s">
        <v>783</v>
      </c>
      <c r="BD10" s="40" t="s">
        <v>1721</v>
      </c>
      <c r="BF10" s="41" t="s">
        <v>1660</v>
      </c>
      <c r="BG10" s="54" t="s">
        <v>1722</v>
      </c>
      <c r="BH10" s="54" t="s">
        <v>1723</v>
      </c>
      <c r="BJ10" s="48" t="s">
        <v>1724</v>
      </c>
      <c r="BL10" s="48" t="s">
        <v>591</v>
      </c>
      <c r="BR10" s="48" t="s">
        <v>1465</v>
      </c>
      <c r="BT10" s="48" t="s">
        <v>1378</v>
      </c>
      <c r="BX10" s="61" t="s">
        <v>1725</v>
      </c>
      <c r="BZ10" s="48" t="s">
        <v>1726</v>
      </c>
      <c r="CJ10" s="48" t="s">
        <v>122</v>
      </c>
      <c r="CL10" s="48" t="s">
        <v>128</v>
      </c>
      <c r="CN10" s="48" t="s">
        <v>122</v>
      </c>
      <c r="CP10" s="48">
        <v>5</v>
      </c>
      <c r="CR10" s="72" t="s">
        <v>1727</v>
      </c>
      <c r="CT10" s="73" t="s">
        <v>61</v>
      </c>
      <c r="CU10" s="73" t="s">
        <v>128</v>
      </c>
      <c r="CV10" s="74" t="str">
        <f t="shared" si="0"/>
        <v>MUY ALTO-MUY BAJA</v>
      </c>
      <c r="CW10" s="73" t="s">
        <v>48</v>
      </c>
      <c r="EB10" s="13" t="s">
        <v>1728</v>
      </c>
      <c r="ED10" s="34" t="s">
        <v>1729</v>
      </c>
      <c r="EH10" s="116"/>
      <c r="EL10" s="48" t="s">
        <v>1730</v>
      </c>
    </row>
    <row r="11" spans="1:149" ht="14.4" customHeight="1" x14ac:dyDescent="0.3">
      <c r="B11" s="48" t="s">
        <v>110</v>
      </c>
      <c r="H11" s="48" t="s">
        <v>1728</v>
      </c>
      <c r="L11" s="48" t="s">
        <v>84</v>
      </c>
      <c r="N11" s="48" t="s">
        <v>109</v>
      </c>
      <c r="P11" s="48" t="s">
        <v>576</v>
      </c>
      <c r="R11" s="114" t="s">
        <v>1731</v>
      </c>
      <c r="U11" s="49"/>
      <c r="V11" s="48" t="s">
        <v>1732</v>
      </c>
      <c r="W11" s="49"/>
      <c r="Z11" s="48" t="s">
        <v>684</v>
      </c>
      <c r="AB11" s="48" t="s">
        <v>625</v>
      </c>
      <c r="AH11" s="48" t="s">
        <v>920</v>
      </c>
      <c r="AL11" s="48">
        <v>6</v>
      </c>
      <c r="AN11" s="48">
        <v>6</v>
      </c>
      <c r="AP11" s="48" t="s">
        <v>1733</v>
      </c>
      <c r="AR11" s="48" t="s">
        <v>1734</v>
      </c>
      <c r="AX11" s="49">
        <v>3</v>
      </c>
      <c r="AZ11" s="48" t="s">
        <v>794</v>
      </c>
      <c r="BF11" s="41" t="s">
        <v>1660</v>
      </c>
      <c r="BG11" s="54" t="s">
        <v>1735</v>
      </c>
      <c r="BH11" s="54" t="s">
        <v>605</v>
      </c>
      <c r="BL11" s="48" t="s">
        <v>570</v>
      </c>
      <c r="BR11" s="48" t="s">
        <v>1736</v>
      </c>
      <c r="BT11" s="48" t="s">
        <v>1396</v>
      </c>
      <c r="BX11" s="61" t="s">
        <v>1737</v>
      </c>
      <c r="BZ11" s="48" t="s">
        <v>1738</v>
      </c>
      <c r="CP11" s="48">
        <v>6</v>
      </c>
      <c r="CR11" s="72" t="s">
        <v>1739</v>
      </c>
      <c r="CT11" s="75" t="s">
        <v>48</v>
      </c>
      <c r="CU11" s="75" t="s">
        <v>167</v>
      </c>
      <c r="CV11" s="76" t="str">
        <f t="shared" si="0"/>
        <v>ALTO-MUY ALTA</v>
      </c>
      <c r="CW11" s="75" t="s">
        <v>61</v>
      </c>
      <c r="EB11" s="13" t="s">
        <v>1740</v>
      </c>
      <c r="EH11" s="116"/>
      <c r="EL11" s="48" t="s">
        <v>84</v>
      </c>
    </row>
    <row r="12" spans="1:149" ht="14.4" customHeight="1" x14ac:dyDescent="0.3">
      <c r="H12" s="48" t="s">
        <v>1740</v>
      </c>
      <c r="N12" s="48" t="s">
        <v>578</v>
      </c>
      <c r="P12" s="48" t="s">
        <v>648</v>
      </c>
      <c r="R12" s="115" t="s">
        <v>1742</v>
      </c>
      <c r="U12" s="49"/>
      <c r="V12" s="48" t="s">
        <v>739</v>
      </c>
      <c r="W12" s="49"/>
      <c r="Z12" s="48" t="s">
        <v>566</v>
      </c>
      <c r="AB12" s="48" t="s">
        <v>614</v>
      </c>
      <c r="AH12" s="48" t="s">
        <v>1743</v>
      </c>
      <c r="AL12" s="48">
        <v>7</v>
      </c>
      <c r="AN12" s="48">
        <v>7</v>
      </c>
      <c r="AS12"/>
      <c r="AT12"/>
      <c r="AX12" s="49">
        <v>3.5</v>
      </c>
      <c r="AZ12" s="48" t="s">
        <v>792</v>
      </c>
      <c r="BF12" s="41" t="s">
        <v>1660</v>
      </c>
      <c r="BG12" s="54" t="s">
        <v>1744</v>
      </c>
      <c r="BH12" s="54" t="s">
        <v>1745</v>
      </c>
      <c r="BL12" s="48" t="s">
        <v>1746</v>
      </c>
      <c r="BR12" s="48" t="s">
        <v>1747</v>
      </c>
      <c r="BT12" s="48" t="s">
        <v>1401</v>
      </c>
      <c r="BX12" s="61" t="s">
        <v>93</v>
      </c>
      <c r="BZ12" s="48" t="s">
        <v>1748</v>
      </c>
      <c r="CP12" s="48">
        <v>7</v>
      </c>
      <c r="CR12" s="72" t="s">
        <v>55</v>
      </c>
      <c r="CT12" s="75" t="s">
        <v>48</v>
      </c>
      <c r="CU12" s="75" t="s">
        <v>62</v>
      </c>
      <c r="CV12" s="76" t="str">
        <f t="shared" si="0"/>
        <v>ALTO-ALTA</v>
      </c>
      <c r="CW12" s="75" t="s">
        <v>61</v>
      </c>
      <c r="EB12" s="13" t="s">
        <v>1749</v>
      </c>
      <c r="EH12" s="116"/>
    </row>
    <row r="13" spans="1:149" ht="14.4" customHeight="1" x14ac:dyDescent="0.3">
      <c r="G13" s="130"/>
      <c r="H13" s="48" t="s">
        <v>1749</v>
      </c>
      <c r="P13" s="48" t="s">
        <v>1741</v>
      </c>
      <c r="R13" s="115" t="s">
        <v>1751</v>
      </c>
      <c r="U13" s="49"/>
      <c r="V13" s="48" t="s">
        <v>1752</v>
      </c>
      <c r="W13" s="49"/>
      <c r="Z13" s="48" t="s">
        <v>573</v>
      </c>
      <c r="AB13" s="48" t="s">
        <v>1753</v>
      </c>
      <c r="AH13" s="48" t="s">
        <v>1754</v>
      </c>
      <c r="AL13" s="48">
        <v>8</v>
      </c>
      <c r="AN13" s="48">
        <v>8</v>
      </c>
      <c r="AS13"/>
      <c r="AT13"/>
      <c r="AX13" s="49">
        <v>4</v>
      </c>
      <c r="AZ13" s="48" t="s">
        <v>1755</v>
      </c>
      <c r="BF13" s="41" t="s">
        <v>1660</v>
      </c>
      <c r="BG13" s="54" t="s">
        <v>1756</v>
      </c>
      <c r="BH13" s="54" t="s">
        <v>1757</v>
      </c>
      <c r="BL13" s="48" t="s">
        <v>604</v>
      </c>
      <c r="BR13" s="48" t="s">
        <v>1449</v>
      </c>
      <c r="BT13" s="48" t="s">
        <v>1392</v>
      </c>
      <c r="BX13" s="61" t="s">
        <v>1758</v>
      </c>
      <c r="BZ13" s="48" t="s">
        <v>1725</v>
      </c>
      <c r="CP13" s="48">
        <v>8</v>
      </c>
      <c r="CR13" s="72" t="s">
        <v>1759</v>
      </c>
      <c r="CT13" s="75" t="s">
        <v>48</v>
      </c>
      <c r="CU13" s="75" t="s">
        <v>83</v>
      </c>
      <c r="CV13" s="76" t="str">
        <f t="shared" si="0"/>
        <v>ALTO-MEDIA</v>
      </c>
      <c r="CW13" s="75" t="s">
        <v>48</v>
      </c>
      <c r="EB13" s="13" t="s">
        <v>734</v>
      </c>
      <c r="EE13"/>
      <c r="EF13"/>
      <c r="EH13" s="116"/>
    </row>
    <row r="14" spans="1:149" ht="14.4" customHeight="1" x14ac:dyDescent="0.3">
      <c r="H14" s="48" t="s">
        <v>734</v>
      </c>
      <c r="P14" s="48" t="s">
        <v>1750</v>
      </c>
      <c r="R14" s="114" t="s">
        <v>1760</v>
      </c>
      <c r="U14" s="49"/>
      <c r="V14" s="48" t="s">
        <v>1761</v>
      </c>
      <c r="W14" s="49"/>
      <c r="AB14" s="48" t="s">
        <v>1762</v>
      </c>
      <c r="AH14" s="48" t="s">
        <v>68</v>
      </c>
      <c r="AL14" s="48">
        <v>9</v>
      </c>
      <c r="AN14" s="48">
        <v>9</v>
      </c>
      <c r="AS14"/>
      <c r="AT14"/>
      <c r="AX14" s="49">
        <v>4.5</v>
      </c>
      <c r="AZ14" s="48" t="s">
        <v>796</v>
      </c>
      <c r="BF14" s="41" t="s">
        <v>1660</v>
      </c>
      <c r="BG14" s="54" t="s">
        <v>1763</v>
      </c>
      <c r="BH14" s="54" t="s">
        <v>1764</v>
      </c>
      <c r="BL14" s="48" t="s">
        <v>557</v>
      </c>
      <c r="BR14" s="48" t="s">
        <v>1467</v>
      </c>
      <c r="BT14" s="48" t="s">
        <v>1432</v>
      </c>
      <c r="BX14" s="61" t="s">
        <v>1765</v>
      </c>
      <c r="BZ14" s="48" t="s">
        <v>70</v>
      </c>
      <c r="CP14" s="48">
        <v>9</v>
      </c>
      <c r="CT14" s="75" t="s">
        <v>48</v>
      </c>
      <c r="CU14" s="75" t="s">
        <v>49</v>
      </c>
      <c r="CV14" s="76" t="str">
        <f t="shared" si="0"/>
        <v>ALTO-BAJA</v>
      </c>
      <c r="CW14" s="75" t="s">
        <v>48</v>
      </c>
      <c r="EB14" s="13" t="s">
        <v>43</v>
      </c>
      <c r="EE14"/>
      <c r="EF14"/>
      <c r="EH14" s="117"/>
    </row>
    <row r="15" spans="1:149" ht="14.4" customHeight="1" x14ac:dyDescent="0.3">
      <c r="H15" s="48" t="s">
        <v>43</v>
      </c>
      <c r="K15"/>
      <c r="L15"/>
      <c r="P15" s="48" t="s">
        <v>68</v>
      </c>
      <c r="R15" s="114" t="s">
        <v>735</v>
      </c>
      <c r="U15" s="49"/>
      <c r="V15" s="48" t="s">
        <v>1766</v>
      </c>
      <c r="W15" s="49"/>
      <c r="AB15" s="48" t="s">
        <v>1767</v>
      </c>
      <c r="AL15" s="48">
        <v>10</v>
      </c>
      <c r="AN15" s="48">
        <v>10</v>
      </c>
      <c r="AS15"/>
      <c r="AT15"/>
      <c r="AX15" s="49">
        <v>5</v>
      </c>
      <c r="AZ15" s="48" t="s">
        <v>800</v>
      </c>
      <c r="BF15" s="41" t="s">
        <v>1660</v>
      </c>
      <c r="BG15" s="54" t="s">
        <v>1768</v>
      </c>
      <c r="BH15" s="54" t="s">
        <v>605</v>
      </c>
      <c r="BL15" s="48" t="s">
        <v>575</v>
      </c>
      <c r="BR15" s="48" t="s">
        <v>1769</v>
      </c>
      <c r="BT15" s="48" t="s">
        <v>2508</v>
      </c>
      <c r="BU15"/>
      <c r="BV15"/>
      <c r="BX15" s="61" t="s">
        <v>1770</v>
      </c>
      <c r="CP15" s="48">
        <v>10</v>
      </c>
      <c r="CT15" s="75" t="s">
        <v>48</v>
      </c>
      <c r="CU15" s="75" t="s">
        <v>128</v>
      </c>
      <c r="CV15" s="76" t="str">
        <f t="shared" si="0"/>
        <v>ALTO-MUY BAJA</v>
      </c>
      <c r="CW15" s="75" t="s">
        <v>94</v>
      </c>
      <c r="EB15" s="13" t="s">
        <v>87</v>
      </c>
      <c r="EE15"/>
      <c r="EF15"/>
      <c r="EH15" s="117"/>
    </row>
    <row r="16" spans="1:149" ht="14.4" customHeight="1" x14ac:dyDescent="0.3">
      <c r="K16"/>
      <c r="L16"/>
      <c r="P16" s="48" t="s">
        <v>110</v>
      </c>
      <c r="R16" s="115" t="s">
        <v>1771</v>
      </c>
      <c r="U16" s="49"/>
      <c r="V16" s="48" t="s">
        <v>1772</v>
      </c>
      <c r="W16" s="49"/>
      <c r="AB16" s="48" t="s">
        <v>1773</v>
      </c>
      <c r="AL16" s="48">
        <v>11</v>
      </c>
      <c r="AN16" s="48">
        <v>11</v>
      </c>
      <c r="AS16"/>
      <c r="AT16"/>
      <c r="AX16" s="49">
        <v>5.5</v>
      </c>
      <c r="AZ16" s="48" t="s">
        <v>788</v>
      </c>
      <c r="BF16" s="41" t="s">
        <v>1660</v>
      </c>
      <c r="BG16" s="54" t="s">
        <v>1774</v>
      </c>
      <c r="BH16" s="54" t="s">
        <v>1775</v>
      </c>
      <c r="BL16" s="48" t="s">
        <v>81</v>
      </c>
      <c r="BR16" s="48" t="s">
        <v>1776</v>
      </c>
      <c r="BT16" s="48" t="s">
        <v>2509</v>
      </c>
      <c r="BU16"/>
      <c r="BV16"/>
      <c r="BX16" s="61" t="s">
        <v>1778</v>
      </c>
      <c r="CT16" s="77" t="s">
        <v>94</v>
      </c>
      <c r="CU16" s="77" t="s">
        <v>167</v>
      </c>
      <c r="CV16" s="78" t="str">
        <f t="shared" si="0"/>
        <v>MEDIO-MUY ALTA</v>
      </c>
      <c r="CW16" s="77" t="s">
        <v>61</v>
      </c>
      <c r="EE16"/>
      <c r="EF16"/>
      <c r="EH16" s="117"/>
    </row>
    <row r="17" spans="10:138" ht="14.4" customHeight="1" x14ac:dyDescent="0.3">
      <c r="K17"/>
      <c r="L17"/>
      <c r="P17" s="48" t="s">
        <v>565</v>
      </c>
      <c r="R17" s="115" t="s">
        <v>1779</v>
      </c>
      <c r="U17" s="49"/>
      <c r="V17" s="61" t="s">
        <v>338</v>
      </c>
      <c r="W17" s="49"/>
      <c r="AB17" s="48" t="s">
        <v>1780</v>
      </c>
      <c r="AL17" s="48">
        <v>12</v>
      </c>
      <c r="AN17" s="48">
        <v>12</v>
      </c>
      <c r="AS17"/>
      <c r="AT17"/>
      <c r="AX17" s="49">
        <v>6</v>
      </c>
      <c r="AZ17" s="48" t="s">
        <v>766</v>
      </c>
      <c r="BF17" s="41" t="s">
        <v>1660</v>
      </c>
      <c r="BG17" s="54" t="s">
        <v>1781</v>
      </c>
      <c r="BH17" s="54" t="s">
        <v>1757</v>
      </c>
      <c r="BK17"/>
      <c r="BR17" s="48" t="s">
        <v>1782</v>
      </c>
      <c r="BT17" s="48" t="s">
        <v>2544</v>
      </c>
      <c r="BU17"/>
      <c r="BV17"/>
      <c r="BX17" s="61" t="s">
        <v>1783</v>
      </c>
      <c r="CT17" s="77" t="s">
        <v>94</v>
      </c>
      <c r="CU17" s="77" t="s">
        <v>62</v>
      </c>
      <c r="CV17" s="78" t="str">
        <f t="shared" si="0"/>
        <v>MEDIO-ALTA</v>
      </c>
      <c r="CW17" s="77" t="s">
        <v>48</v>
      </c>
      <c r="EE17"/>
      <c r="EF17"/>
      <c r="EH17" s="117"/>
    </row>
    <row r="18" spans="10:138" x14ac:dyDescent="0.3">
      <c r="K18"/>
      <c r="L18"/>
      <c r="P18" s="48" t="s">
        <v>72</v>
      </c>
      <c r="R18" s="115" t="s">
        <v>1784</v>
      </c>
      <c r="V18" s="61" t="s">
        <v>334</v>
      </c>
      <c r="AB18" s="48" t="s">
        <v>555</v>
      </c>
      <c r="AL18" s="48">
        <v>13</v>
      </c>
      <c r="AN18" s="48">
        <v>13</v>
      </c>
      <c r="AS18"/>
      <c r="AT18"/>
      <c r="AX18" s="49">
        <v>6.5</v>
      </c>
      <c r="AZ18" s="48" t="s">
        <v>733</v>
      </c>
      <c r="BF18" s="41" t="s">
        <v>1660</v>
      </c>
      <c r="BG18" s="54" t="s">
        <v>1785</v>
      </c>
      <c r="BH18" s="54" t="s">
        <v>1786</v>
      </c>
      <c r="BK18"/>
      <c r="BL18"/>
      <c r="BR18" s="48" t="s">
        <v>1471</v>
      </c>
      <c r="BT18" s="48" t="s">
        <v>1386</v>
      </c>
      <c r="BU18"/>
      <c r="BV18"/>
      <c r="BX18" s="61" t="s">
        <v>1787</v>
      </c>
      <c r="CT18" s="77" t="s">
        <v>94</v>
      </c>
      <c r="CU18" s="77" t="s">
        <v>83</v>
      </c>
      <c r="CV18" s="78" t="str">
        <f t="shared" si="0"/>
        <v>MEDIO-MEDIA</v>
      </c>
      <c r="CW18" s="77" t="s">
        <v>48</v>
      </c>
      <c r="EE18"/>
      <c r="EF18"/>
      <c r="EH18" s="117"/>
    </row>
    <row r="19" spans="10:138" x14ac:dyDescent="0.3">
      <c r="K19"/>
      <c r="L19"/>
      <c r="P19" s="48" t="s">
        <v>748</v>
      </c>
      <c r="R19" s="114" t="s">
        <v>1788</v>
      </c>
      <c r="V19" s="61" t="s">
        <v>330</v>
      </c>
      <c r="AB19" s="48" t="s">
        <v>1789</v>
      </c>
      <c r="AL19" s="48">
        <v>14</v>
      </c>
      <c r="AN19" s="48">
        <v>14</v>
      </c>
      <c r="AS19"/>
      <c r="AT19"/>
      <c r="AX19" s="49">
        <v>7</v>
      </c>
      <c r="AZ19" s="48" t="s">
        <v>730</v>
      </c>
      <c r="BF19" s="41" t="s">
        <v>1660</v>
      </c>
      <c r="BG19" s="54" t="s">
        <v>1790</v>
      </c>
      <c r="BH19" s="54" t="s">
        <v>1791</v>
      </c>
      <c r="BK19"/>
      <c r="BL19"/>
      <c r="BR19" s="48" t="s">
        <v>1456</v>
      </c>
      <c r="BT19" s="48" t="s">
        <v>1777</v>
      </c>
      <c r="BU19"/>
      <c r="BV19"/>
      <c r="CT19" s="77" t="s">
        <v>94</v>
      </c>
      <c r="CU19" s="77" t="s">
        <v>49</v>
      </c>
      <c r="CV19" s="78" t="str">
        <f t="shared" si="0"/>
        <v>MEDIO-BAJA</v>
      </c>
      <c r="CW19" s="77" t="s">
        <v>94</v>
      </c>
      <c r="EE19"/>
      <c r="EF19"/>
      <c r="EH19" s="117"/>
    </row>
    <row r="20" spans="10:138" x14ac:dyDescent="0.3">
      <c r="K20"/>
      <c r="L20"/>
      <c r="P20" s="48" t="s">
        <v>99</v>
      </c>
      <c r="R20" s="115" t="s">
        <v>1792</v>
      </c>
      <c r="V20" s="61" t="s">
        <v>249</v>
      </c>
      <c r="AB20" s="48" t="s">
        <v>1793</v>
      </c>
      <c r="AL20" s="48">
        <v>15</v>
      </c>
      <c r="AN20" s="48">
        <v>15</v>
      </c>
      <c r="AS20"/>
      <c r="AT20"/>
      <c r="AX20" s="49">
        <v>7.5</v>
      </c>
      <c r="BF20" s="41" t="s">
        <v>1660</v>
      </c>
      <c r="BG20" s="54" t="s">
        <v>1794</v>
      </c>
      <c r="BH20" s="54" t="s">
        <v>1795</v>
      </c>
      <c r="BK20"/>
      <c r="BL20"/>
      <c r="BR20" s="48" t="s">
        <v>1796</v>
      </c>
      <c r="BU20"/>
      <c r="BV20"/>
      <c r="CT20" s="77" t="s">
        <v>94</v>
      </c>
      <c r="CU20" s="77" t="s">
        <v>128</v>
      </c>
      <c r="CV20" s="78" t="str">
        <f t="shared" si="0"/>
        <v>MEDIO-MUY BAJA</v>
      </c>
      <c r="CW20" s="77" t="s">
        <v>94</v>
      </c>
      <c r="ED20"/>
      <c r="EE20"/>
      <c r="EF20"/>
      <c r="EH20" s="117"/>
    </row>
    <row r="21" spans="10:138" x14ac:dyDescent="0.3">
      <c r="K21"/>
      <c r="L21"/>
      <c r="P21" s="48" t="s">
        <v>392</v>
      </c>
      <c r="R21" s="115" t="s">
        <v>1797</v>
      </c>
      <c r="V21" s="61" t="s">
        <v>323</v>
      </c>
      <c r="AB21" s="48" t="s">
        <v>1798</v>
      </c>
      <c r="AL21" s="48">
        <v>16</v>
      </c>
      <c r="AN21" s="48">
        <v>16</v>
      </c>
      <c r="AS21"/>
      <c r="AT21"/>
      <c r="AX21" s="49">
        <v>8</v>
      </c>
      <c r="BF21" s="41" t="s">
        <v>1660</v>
      </c>
      <c r="BG21" s="54" t="s">
        <v>1799</v>
      </c>
      <c r="BH21" s="54" t="s">
        <v>1800</v>
      </c>
      <c r="BJ21"/>
      <c r="BK21"/>
      <c r="BL21"/>
      <c r="BR21" s="48" t="s">
        <v>1458</v>
      </c>
      <c r="BU21"/>
      <c r="BV21"/>
      <c r="CT21" s="79" t="s">
        <v>123</v>
      </c>
      <c r="CU21" s="79" t="s">
        <v>167</v>
      </c>
      <c r="CV21" s="80" t="str">
        <f t="shared" si="0"/>
        <v>BAJO-MUY ALTA</v>
      </c>
      <c r="CW21" s="79" t="s">
        <v>48</v>
      </c>
      <c r="ED21"/>
      <c r="EE21"/>
      <c r="EF21"/>
      <c r="EH21" s="117"/>
    </row>
    <row r="22" spans="10:138" x14ac:dyDescent="0.3">
      <c r="K22"/>
      <c r="L22"/>
      <c r="N22"/>
      <c r="P22" s="48" t="s">
        <v>619</v>
      </c>
      <c r="R22" s="114" t="s">
        <v>1801</v>
      </c>
      <c r="V22" s="61" t="s">
        <v>319</v>
      </c>
      <c r="AB22" s="48" t="s">
        <v>1802</v>
      </c>
      <c r="AL22" s="48">
        <v>17</v>
      </c>
      <c r="AN22" s="48">
        <v>17</v>
      </c>
      <c r="AS22"/>
      <c r="AT22"/>
      <c r="AX22" s="49">
        <v>8.5</v>
      </c>
      <c r="BF22" s="41" t="s">
        <v>1660</v>
      </c>
      <c r="BG22" s="54" t="s">
        <v>1803</v>
      </c>
      <c r="BH22" s="54" t="s">
        <v>1804</v>
      </c>
      <c r="BJ22"/>
      <c r="BK22"/>
      <c r="BL22"/>
      <c r="BR22" s="48" t="s">
        <v>1384</v>
      </c>
      <c r="BU22"/>
      <c r="BV22"/>
      <c r="CT22" s="79" t="s">
        <v>123</v>
      </c>
      <c r="CU22" s="79" t="s">
        <v>62</v>
      </c>
      <c r="CV22" s="80" t="str">
        <f t="shared" si="0"/>
        <v>BAJO-ALTA</v>
      </c>
      <c r="CW22" s="79" t="s">
        <v>48</v>
      </c>
      <c r="ED22"/>
      <c r="EE22"/>
      <c r="EF22"/>
    </row>
    <row r="23" spans="10:138" x14ac:dyDescent="0.3">
      <c r="J23"/>
      <c r="K23"/>
      <c r="L23"/>
      <c r="N23"/>
      <c r="P23" s="48" t="s">
        <v>636</v>
      </c>
      <c r="R23" s="114" t="s">
        <v>1806</v>
      </c>
      <c r="V23" s="61" t="s">
        <v>315</v>
      </c>
      <c r="AB23" s="48" t="s">
        <v>598</v>
      </c>
      <c r="AL23" s="48">
        <v>18</v>
      </c>
      <c r="AN23" s="48">
        <v>18</v>
      </c>
      <c r="AS23"/>
      <c r="AT23"/>
      <c r="AX23" s="49">
        <v>9</v>
      </c>
      <c r="BF23" s="41" t="s">
        <v>1660</v>
      </c>
      <c r="BG23" s="54" t="s">
        <v>1807</v>
      </c>
      <c r="BH23" s="54" t="s">
        <v>1808</v>
      </c>
      <c r="BJ23"/>
      <c r="BK23"/>
      <c r="BL23"/>
      <c r="BR23" s="48" t="s">
        <v>2512</v>
      </c>
      <c r="BU23"/>
      <c r="BV23"/>
      <c r="CT23" s="79" t="s">
        <v>123</v>
      </c>
      <c r="CU23" s="79" t="s">
        <v>83</v>
      </c>
      <c r="CV23" s="80" t="str">
        <f t="shared" si="0"/>
        <v>BAJO-MEDIA</v>
      </c>
      <c r="CW23" s="79" t="s">
        <v>94</v>
      </c>
      <c r="ED23"/>
      <c r="EE23"/>
      <c r="EF23"/>
    </row>
    <row r="24" spans="10:138" x14ac:dyDescent="0.3">
      <c r="J24"/>
      <c r="K24"/>
      <c r="L24"/>
      <c r="M24"/>
      <c r="N24"/>
      <c r="P24" s="48" t="s">
        <v>1805</v>
      </c>
      <c r="R24" s="115" t="s">
        <v>1809</v>
      </c>
      <c r="V24" s="61" t="s">
        <v>312</v>
      </c>
      <c r="AL24" s="48">
        <v>19</v>
      </c>
      <c r="AN24" s="48">
        <v>19</v>
      </c>
      <c r="AS24"/>
      <c r="AT24"/>
      <c r="AX24" s="49">
        <v>9.5</v>
      </c>
      <c r="BF24" s="41" t="s">
        <v>1660</v>
      </c>
      <c r="BG24" s="54" t="s">
        <v>1810</v>
      </c>
      <c r="BH24" s="54" t="s">
        <v>1757</v>
      </c>
      <c r="BJ24"/>
      <c r="BK24"/>
      <c r="BL24"/>
      <c r="BR24" s="48" t="s">
        <v>1463</v>
      </c>
      <c r="BU24"/>
      <c r="BV24"/>
      <c r="CT24" s="79" t="s">
        <v>123</v>
      </c>
      <c r="CU24" s="79" t="s">
        <v>49</v>
      </c>
      <c r="CV24" s="80" t="str">
        <f t="shared" si="0"/>
        <v>BAJO-BAJA</v>
      </c>
      <c r="CW24" s="79" t="s">
        <v>94</v>
      </c>
      <c r="ED24"/>
      <c r="EE24"/>
      <c r="EF24"/>
    </row>
    <row r="25" spans="10:138" x14ac:dyDescent="0.3">
      <c r="J25"/>
      <c r="K25"/>
      <c r="L25"/>
      <c r="M25"/>
      <c r="N25"/>
      <c r="P25" s="48" t="s">
        <v>717</v>
      </c>
      <c r="R25" s="115" t="s">
        <v>1811</v>
      </c>
      <c r="V25" s="61" t="s">
        <v>308</v>
      </c>
      <c r="AL25" s="48">
        <v>20</v>
      </c>
      <c r="AN25" s="48">
        <v>20</v>
      </c>
      <c r="AS25"/>
      <c r="AT25"/>
      <c r="AX25" s="49">
        <v>10</v>
      </c>
      <c r="BF25" s="41" t="s">
        <v>1660</v>
      </c>
      <c r="BG25" s="54" t="s">
        <v>1812</v>
      </c>
      <c r="BH25" s="54" t="s">
        <v>1808</v>
      </c>
      <c r="BJ25"/>
      <c r="BK25"/>
      <c r="BL25"/>
      <c r="BU25"/>
      <c r="BV25"/>
      <c r="CT25" s="79" t="s">
        <v>123</v>
      </c>
      <c r="CU25" s="79" t="s">
        <v>128</v>
      </c>
      <c r="CV25" s="80" t="str">
        <f t="shared" si="0"/>
        <v>BAJO-MUY BAJA</v>
      </c>
      <c r="CW25" s="79" t="s">
        <v>123</v>
      </c>
      <c r="ED25"/>
      <c r="EE25"/>
      <c r="EF25"/>
    </row>
    <row r="26" spans="10:138" x14ac:dyDescent="0.3">
      <c r="J26"/>
      <c r="K26"/>
      <c r="L26"/>
      <c r="M26"/>
      <c r="N26"/>
      <c r="P26" s="48" t="s">
        <v>554</v>
      </c>
      <c r="R26" s="115" t="s">
        <v>1813</v>
      </c>
      <c r="V26" s="61" t="s">
        <v>305</v>
      </c>
      <c r="AL26" s="48">
        <v>21</v>
      </c>
      <c r="AN26" s="48">
        <v>21</v>
      </c>
      <c r="AS26"/>
      <c r="AT26"/>
      <c r="AX26" s="49">
        <v>10.5</v>
      </c>
      <c r="BF26" s="41" t="s">
        <v>1660</v>
      </c>
      <c r="BG26" s="54" t="s">
        <v>1814</v>
      </c>
      <c r="BH26" s="54" t="s">
        <v>1795</v>
      </c>
      <c r="BJ26"/>
      <c r="BK26"/>
      <c r="BL26"/>
      <c r="BS26"/>
      <c r="BU26"/>
      <c r="BV26"/>
      <c r="CT26" s="81" t="s">
        <v>122</v>
      </c>
      <c r="CU26" s="81" t="s">
        <v>167</v>
      </c>
      <c r="CV26" s="82" t="str">
        <f t="shared" si="0"/>
        <v>MUY BAJO-MUY ALTA</v>
      </c>
      <c r="CW26" s="81" t="s">
        <v>48</v>
      </c>
      <c r="ED26"/>
      <c r="EE26"/>
      <c r="EF26"/>
    </row>
    <row r="27" spans="10:138" x14ac:dyDescent="0.3">
      <c r="J27"/>
      <c r="K27"/>
      <c r="L27"/>
      <c r="M27"/>
      <c r="N27"/>
      <c r="R27" s="115" t="s">
        <v>1815</v>
      </c>
      <c r="V27" s="61" t="s">
        <v>301</v>
      </c>
      <c r="AL27" s="48">
        <v>22</v>
      </c>
      <c r="AN27" s="48">
        <v>22</v>
      </c>
      <c r="AS27"/>
      <c r="AT27"/>
      <c r="AX27" s="49">
        <v>11</v>
      </c>
      <c r="BF27" s="41" t="s">
        <v>1660</v>
      </c>
      <c r="BG27" s="54" t="s">
        <v>1816</v>
      </c>
      <c r="BH27" s="54" t="s">
        <v>1712</v>
      </c>
      <c r="BJ27"/>
      <c r="BK27"/>
      <c r="BL27"/>
      <c r="BS27"/>
      <c r="BU27"/>
      <c r="BV27"/>
      <c r="CT27" s="81" t="s">
        <v>122</v>
      </c>
      <c r="CU27" s="81" t="s">
        <v>62</v>
      </c>
      <c r="CV27" s="82" t="str">
        <f t="shared" si="0"/>
        <v>MUY BAJO-ALTA</v>
      </c>
      <c r="CW27" s="81" t="s">
        <v>94</v>
      </c>
      <c r="ED27"/>
      <c r="EE27"/>
      <c r="EF27"/>
    </row>
    <row r="28" spans="10:138" x14ac:dyDescent="0.3">
      <c r="J28"/>
      <c r="K28"/>
      <c r="L28"/>
      <c r="M28"/>
      <c r="N28"/>
      <c r="R28" s="115" t="s">
        <v>1817</v>
      </c>
      <c r="V28" s="61" t="s">
        <v>296</v>
      </c>
      <c r="AL28" s="48">
        <v>23</v>
      </c>
      <c r="AN28" s="48">
        <v>23</v>
      </c>
      <c r="AS28"/>
      <c r="AT28"/>
      <c r="AX28" s="49">
        <v>11.5</v>
      </c>
      <c r="BF28" s="41" t="s">
        <v>1660</v>
      </c>
      <c r="BG28" s="54" t="s">
        <v>1818</v>
      </c>
      <c r="BH28" s="54" t="s">
        <v>1791</v>
      </c>
      <c r="BJ28"/>
      <c r="BK28"/>
      <c r="BL28"/>
      <c r="BS28"/>
      <c r="BU28"/>
      <c r="BV28"/>
      <c r="CT28" s="81" t="s">
        <v>122</v>
      </c>
      <c r="CU28" s="81" t="s">
        <v>83</v>
      </c>
      <c r="CV28" s="82" t="str">
        <f t="shared" si="0"/>
        <v>MUY BAJO-MEDIA</v>
      </c>
      <c r="CW28" s="81" t="s">
        <v>123</v>
      </c>
      <c r="ED28"/>
      <c r="EE28"/>
      <c r="EF28"/>
    </row>
    <row r="29" spans="10:138" x14ac:dyDescent="0.3">
      <c r="J29"/>
      <c r="K29"/>
      <c r="L29"/>
      <c r="M29"/>
      <c r="N29"/>
      <c r="R29" s="114" t="s">
        <v>1819</v>
      </c>
      <c r="V29" s="61" t="s">
        <v>292</v>
      </c>
      <c r="AL29" s="48">
        <v>24</v>
      </c>
      <c r="AN29" s="48">
        <v>24</v>
      </c>
      <c r="AS29"/>
      <c r="AT29"/>
      <c r="AX29" s="49">
        <v>12</v>
      </c>
      <c r="BF29" s="41" t="s">
        <v>1660</v>
      </c>
      <c r="BG29" s="54" t="s">
        <v>1820</v>
      </c>
      <c r="BH29" s="54" t="s">
        <v>1800</v>
      </c>
      <c r="BJ29"/>
      <c r="BK29"/>
      <c r="BL29"/>
      <c r="BS29"/>
      <c r="BU29"/>
      <c r="BV29"/>
      <c r="CT29" s="81" t="s">
        <v>122</v>
      </c>
      <c r="CU29" s="81" t="s">
        <v>49</v>
      </c>
      <c r="CV29" s="82" t="str">
        <f t="shared" si="0"/>
        <v>MUY BAJO-BAJA</v>
      </c>
      <c r="CW29" s="81" t="s">
        <v>123</v>
      </c>
      <c r="ED29"/>
      <c r="EE29"/>
      <c r="EF29"/>
    </row>
    <row r="30" spans="10:138" x14ac:dyDescent="0.3">
      <c r="J30"/>
      <c r="K30"/>
      <c r="L30"/>
      <c r="M30"/>
      <c r="N30"/>
      <c r="R30" s="114" t="s">
        <v>1821</v>
      </c>
      <c r="V30" s="61" t="s">
        <v>1822</v>
      </c>
      <c r="AL30" s="48">
        <v>25</v>
      </c>
      <c r="AN30" s="48">
        <v>25</v>
      </c>
      <c r="AX30" s="49">
        <v>12.5</v>
      </c>
      <c r="BF30" s="41" t="s">
        <v>1660</v>
      </c>
      <c r="BG30" s="54" t="s">
        <v>1823</v>
      </c>
      <c r="BH30" s="54" t="s">
        <v>1764</v>
      </c>
      <c r="BJ30"/>
      <c r="BK30"/>
      <c r="BL30"/>
      <c r="BS30"/>
      <c r="BT30"/>
      <c r="BU30"/>
      <c r="BV30"/>
      <c r="CT30" s="83" t="s">
        <v>122</v>
      </c>
      <c r="CU30" s="83" t="s">
        <v>128</v>
      </c>
      <c r="CV30" s="84" t="str">
        <f t="shared" si="0"/>
        <v>MUY BAJO-MUY BAJA</v>
      </c>
      <c r="CW30" s="83" t="s">
        <v>122</v>
      </c>
      <c r="ED30"/>
      <c r="EE30"/>
      <c r="EF30"/>
    </row>
    <row r="31" spans="10:138" x14ac:dyDescent="0.3">
      <c r="J31"/>
      <c r="K31"/>
      <c r="L31"/>
      <c r="M31"/>
      <c r="N31"/>
      <c r="R31" s="114" t="s">
        <v>1824</v>
      </c>
      <c r="V31" s="61" t="s">
        <v>1825</v>
      </c>
      <c r="AL31" s="48">
        <v>26</v>
      </c>
      <c r="AN31" s="48">
        <v>26</v>
      </c>
      <c r="AX31" s="49">
        <v>13</v>
      </c>
      <c r="BF31" s="41" t="s">
        <v>1660</v>
      </c>
      <c r="BG31" s="54" t="s">
        <v>1826</v>
      </c>
      <c r="BH31" s="54" t="s">
        <v>1827</v>
      </c>
      <c r="BJ31"/>
      <c r="BK31"/>
      <c r="BL31"/>
      <c r="BS31"/>
      <c r="BT31"/>
      <c r="BU31"/>
      <c r="BV31"/>
    </row>
    <row r="32" spans="10:138" x14ac:dyDescent="0.3">
      <c r="J32"/>
      <c r="K32"/>
      <c r="L32"/>
      <c r="M32"/>
      <c r="N32"/>
      <c r="R32" s="115" t="s">
        <v>1828</v>
      </c>
      <c r="V32" s="61" t="s">
        <v>288</v>
      </c>
      <c r="AL32" s="48">
        <v>27</v>
      </c>
      <c r="AN32" s="48">
        <v>27</v>
      </c>
      <c r="AX32" s="49">
        <v>13.5</v>
      </c>
      <c r="BF32" s="41" t="s">
        <v>1660</v>
      </c>
      <c r="BG32" s="54" t="s">
        <v>1829</v>
      </c>
      <c r="BH32" s="54" t="s">
        <v>1830</v>
      </c>
      <c r="BJ32"/>
      <c r="BK32"/>
      <c r="BL32"/>
      <c r="BS32"/>
      <c r="BT32"/>
      <c r="BU32"/>
      <c r="BV32"/>
    </row>
    <row r="33" spans="10:72" x14ac:dyDescent="0.3">
      <c r="J33"/>
      <c r="K33"/>
      <c r="L33"/>
      <c r="M33"/>
      <c r="N33"/>
      <c r="R33" s="114" t="s">
        <v>1831</v>
      </c>
      <c r="V33" s="61" t="s">
        <v>286</v>
      </c>
      <c r="AL33" s="48">
        <v>28</v>
      </c>
      <c r="AN33" s="48">
        <v>28</v>
      </c>
      <c r="AX33" s="49">
        <v>14</v>
      </c>
      <c r="BF33" s="41" t="s">
        <v>1660</v>
      </c>
      <c r="BG33" s="54" t="s">
        <v>1832</v>
      </c>
      <c r="BH33" s="54" t="s">
        <v>1833</v>
      </c>
      <c r="BJ33"/>
      <c r="BK33"/>
      <c r="BL33"/>
      <c r="BS33"/>
      <c r="BT33"/>
    </row>
    <row r="34" spans="10:72" x14ac:dyDescent="0.3">
      <c r="J34"/>
      <c r="K34"/>
      <c r="L34"/>
      <c r="M34"/>
      <c r="N34"/>
      <c r="R34" s="115" t="s">
        <v>1834</v>
      </c>
      <c r="V34" s="61" t="s">
        <v>281</v>
      </c>
      <c r="AL34" s="48">
        <v>29</v>
      </c>
      <c r="AN34" s="48">
        <v>29</v>
      </c>
      <c r="AX34" s="49">
        <v>14.5</v>
      </c>
      <c r="BF34" s="41" t="s">
        <v>1660</v>
      </c>
      <c r="BG34" s="54" t="s">
        <v>1835</v>
      </c>
      <c r="BH34" s="54" t="s">
        <v>1836</v>
      </c>
      <c r="BJ34"/>
      <c r="BK34"/>
      <c r="BL34"/>
      <c r="BS34"/>
      <c r="BT34"/>
    </row>
    <row r="35" spans="10:72" x14ac:dyDescent="0.3">
      <c r="M35"/>
      <c r="N35"/>
      <c r="R35" s="115" t="s">
        <v>1837</v>
      </c>
      <c r="V35" s="61" t="s">
        <v>276</v>
      </c>
      <c r="AL35" s="48">
        <v>30</v>
      </c>
      <c r="AN35" s="48">
        <v>30</v>
      </c>
      <c r="AX35" s="49">
        <v>15</v>
      </c>
      <c r="BF35" s="41" t="s">
        <v>1660</v>
      </c>
      <c r="BG35" s="54" t="s">
        <v>1838</v>
      </c>
      <c r="BH35" s="54" t="s">
        <v>1764</v>
      </c>
      <c r="BL35"/>
      <c r="BS35"/>
      <c r="BT35"/>
    </row>
    <row r="36" spans="10:72" x14ac:dyDescent="0.3">
      <c r="M36"/>
      <c r="N36"/>
      <c r="R36" s="115" t="s">
        <v>1839</v>
      </c>
      <c r="V36" s="61" t="s">
        <v>170</v>
      </c>
      <c r="AL36" s="48">
        <v>31</v>
      </c>
      <c r="AN36" s="48">
        <v>31</v>
      </c>
      <c r="AX36" s="49">
        <v>15.5</v>
      </c>
      <c r="BF36" s="41" t="s">
        <v>1660</v>
      </c>
      <c r="BG36" s="54" t="s">
        <v>1840</v>
      </c>
      <c r="BH36" s="54" t="s">
        <v>1841</v>
      </c>
      <c r="BS36"/>
      <c r="BT36"/>
    </row>
    <row r="37" spans="10:72" x14ac:dyDescent="0.3">
      <c r="M37"/>
      <c r="N37"/>
      <c r="R37" s="115" t="s">
        <v>1842</v>
      </c>
      <c r="V37" s="61" t="s">
        <v>160</v>
      </c>
      <c r="AL37" s="48">
        <v>32</v>
      </c>
      <c r="AN37" s="48">
        <v>32</v>
      </c>
      <c r="AX37" s="49">
        <v>16</v>
      </c>
      <c r="BF37" s="41" t="s">
        <v>1660</v>
      </c>
      <c r="BG37" s="54" t="s">
        <v>1843</v>
      </c>
      <c r="BH37" s="54" t="s">
        <v>1844</v>
      </c>
      <c r="BS37"/>
      <c r="BT37"/>
    </row>
    <row r="38" spans="10:72" x14ac:dyDescent="0.3">
      <c r="M38"/>
      <c r="N38"/>
      <c r="R38" s="115" t="s">
        <v>1845</v>
      </c>
      <c r="V38" s="61" t="s">
        <v>153</v>
      </c>
      <c r="AL38" s="48">
        <v>33</v>
      </c>
      <c r="AN38" s="48">
        <v>33</v>
      </c>
      <c r="AX38" s="49">
        <v>16.5</v>
      </c>
      <c r="BF38" s="41" t="s">
        <v>1660</v>
      </c>
      <c r="BG38" s="54" t="s">
        <v>1846</v>
      </c>
      <c r="BH38" s="54" t="s">
        <v>1791</v>
      </c>
      <c r="BS38"/>
      <c r="BT38"/>
    </row>
    <row r="39" spans="10:72" x14ac:dyDescent="0.3">
      <c r="M39"/>
      <c r="N39"/>
      <c r="R39" s="114" t="s">
        <v>1847</v>
      </c>
      <c r="V39" s="61" t="s">
        <v>145</v>
      </c>
      <c r="AL39" s="48">
        <v>34</v>
      </c>
      <c r="AN39" s="48">
        <v>34</v>
      </c>
      <c r="AX39" s="49">
        <v>17</v>
      </c>
      <c r="BF39" s="41" t="s">
        <v>1660</v>
      </c>
      <c r="BG39" s="54" t="s">
        <v>1848</v>
      </c>
      <c r="BH39" s="54" t="s">
        <v>111</v>
      </c>
      <c r="BS39"/>
      <c r="BT39"/>
    </row>
    <row r="40" spans="10:72" x14ac:dyDescent="0.3">
      <c r="M40"/>
      <c r="R40" s="114" t="s">
        <v>1849</v>
      </c>
      <c r="V40" s="61" t="s">
        <v>137</v>
      </c>
      <c r="AL40" s="48">
        <v>35</v>
      </c>
      <c r="AN40" s="48">
        <v>35</v>
      </c>
      <c r="AX40" s="49">
        <v>17.5</v>
      </c>
      <c r="BF40" s="41" t="s">
        <v>1660</v>
      </c>
      <c r="BG40" s="54" t="s">
        <v>1850</v>
      </c>
      <c r="BH40" s="54" t="s">
        <v>1775</v>
      </c>
      <c r="BS40"/>
      <c r="BT40"/>
    </row>
    <row r="41" spans="10:72" x14ac:dyDescent="0.3">
      <c r="M41"/>
      <c r="R41" s="115" t="s">
        <v>1851</v>
      </c>
      <c r="V41" s="61" t="s">
        <v>126</v>
      </c>
      <c r="AL41" s="48">
        <v>36</v>
      </c>
      <c r="AN41" s="48">
        <v>36</v>
      </c>
      <c r="AX41" s="49">
        <v>18</v>
      </c>
      <c r="BF41" s="41" t="s">
        <v>1660</v>
      </c>
      <c r="BG41" s="54" t="s">
        <v>1852</v>
      </c>
      <c r="BH41" s="54" t="s">
        <v>1795</v>
      </c>
      <c r="BS41"/>
      <c r="BT41"/>
    </row>
    <row r="42" spans="10:72" x14ac:dyDescent="0.3">
      <c r="R42" s="114" t="s">
        <v>1853</v>
      </c>
      <c r="AL42" s="48">
        <v>37</v>
      </c>
      <c r="AN42" s="48">
        <v>37</v>
      </c>
      <c r="AX42" s="49">
        <v>18.5</v>
      </c>
      <c r="BF42" s="41" t="s">
        <v>1660</v>
      </c>
      <c r="BG42" s="54" t="s">
        <v>1854</v>
      </c>
      <c r="BH42" s="54" t="s">
        <v>1757</v>
      </c>
      <c r="BS42"/>
      <c r="BT42"/>
    </row>
    <row r="43" spans="10:72" x14ac:dyDescent="0.3">
      <c r="R43" s="115" t="s">
        <v>807</v>
      </c>
      <c r="AL43" s="48">
        <v>38</v>
      </c>
      <c r="AN43" s="48">
        <v>38</v>
      </c>
      <c r="AX43" s="49">
        <v>19</v>
      </c>
      <c r="BF43" s="41" t="s">
        <v>1660</v>
      </c>
      <c r="BG43" s="54" t="s">
        <v>1855</v>
      </c>
      <c r="BH43" s="54" t="s">
        <v>1775</v>
      </c>
      <c r="BS43"/>
      <c r="BT43"/>
    </row>
    <row r="44" spans="10:72" x14ac:dyDescent="0.3">
      <c r="R44" s="115" t="s">
        <v>1856</v>
      </c>
      <c r="AL44" s="48">
        <v>39</v>
      </c>
      <c r="AN44" s="48">
        <v>39</v>
      </c>
      <c r="AX44" s="49">
        <v>19.5</v>
      </c>
      <c r="BF44" s="41" t="s">
        <v>1660</v>
      </c>
      <c r="BG44" s="54" t="s">
        <v>1857</v>
      </c>
      <c r="BH44" s="54" t="s">
        <v>1775</v>
      </c>
      <c r="BT44"/>
    </row>
    <row r="45" spans="10:72" x14ac:dyDescent="0.3">
      <c r="R45" s="114" t="s">
        <v>1858</v>
      </c>
      <c r="AL45" s="48">
        <v>40</v>
      </c>
      <c r="AN45" s="48">
        <v>40</v>
      </c>
      <c r="AX45" s="49">
        <v>20</v>
      </c>
      <c r="BF45" s="41" t="s">
        <v>1660</v>
      </c>
      <c r="BG45" s="54" t="s">
        <v>1859</v>
      </c>
      <c r="BH45" s="54" t="s">
        <v>1860</v>
      </c>
      <c r="BT45"/>
    </row>
    <row r="46" spans="10:72" x14ac:dyDescent="0.3">
      <c r="R46" s="114" t="s">
        <v>1861</v>
      </c>
      <c r="AL46" s="48">
        <v>41</v>
      </c>
      <c r="AN46" s="48">
        <v>41</v>
      </c>
      <c r="AX46" s="49">
        <v>20.5</v>
      </c>
      <c r="BF46" s="41" t="s">
        <v>1660</v>
      </c>
      <c r="BG46" s="54" t="s">
        <v>1862</v>
      </c>
      <c r="BH46" s="54" t="s">
        <v>1837</v>
      </c>
      <c r="BT46"/>
    </row>
    <row r="47" spans="10:72" x14ac:dyDescent="0.3">
      <c r="R47" s="114" t="s">
        <v>1863</v>
      </c>
      <c r="AL47" s="48">
        <v>42</v>
      </c>
      <c r="AN47" s="48">
        <v>42</v>
      </c>
      <c r="AX47" s="49">
        <v>21</v>
      </c>
      <c r="BF47" s="41" t="s">
        <v>1660</v>
      </c>
      <c r="BG47" s="54" t="s">
        <v>1864</v>
      </c>
      <c r="BH47" s="54" t="s">
        <v>1775</v>
      </c>
      <c r="BT47"/>
    </row>
    <row r="48" spans="10:72" x14ac:dyDescent="0.3">
      <c r="R48" s="115" t="s">
        <v>1865</v>
      </c>
      <c r="AL48" s="48">
        <v>43</v>
      </c>
      <c r="AN48" s="48">
        <v>43</v>
      </c>
      <c r="AX48" s="49">
        <v>21.5</v>
      </c>
      <c r="BF48" s="41" t="s">
        <v>1660</v>
      </c>
      <c r="BG48" s="54" t="s">
        <v>1866</v>
      </c>
      <c r="BH48" s="54" t="s">
        <v>1867</v>
      </c>
      <c r="BT48"/>
    </row>
    <row r="49" spans="18:60" x14ac:dyDescent="0.3">
      <c r="R49" s="115" t="s">
        <v>1775</v>
      </c>
      <c r="AL49" s="48">
        <v>44</v>
      </c>
      <c r="AN49" s="48">
        <v>44</v>
      </c>
      <c r="AX49" s="49">
        <v>22</v>
      </c>
      <c r="BF49" s="41" t="s">
        <v>1660</v>
      </c>
      <c r="BG49" s="54" t="s">
        <v>1868</v>
      </c>
      <c r="BH49" s="54" t="s">
        <v>1775</v>
      </c>
    </row>
    <row r="50" spans="18:60" x14ac:dyDescent="0.3">
      <c r="R50" s="114" t="s">
        <v>1869</v>
      </c>
      <c r="AL50" s="48">
        <v>45</v>
      </c>
      <c r="AN50" s="48">
        <v>45</v>
      </c>
      <c r="AX50" s="49">
        <v>22.5</v>
      </c>
      <c r="BF50" s="41" t="s">
        <v>1660</v>
      </c>
      <c r="BG50" s="54" t="s">
        <v>1870</v>
      </c>
      <c r="BH50" s="54" t="s">
        <v>1775</v>
      </c>
    </row>
    <row r="51" spans="18:60" x14ac:dyDescent="0.3">
      <c r="R51" s="114" t="s">
        <v>1757</v>
      </c>
      <c r="AL51" s="48">
        <v>46</v>
      </c>
      <c r="AN51" s="48">
        <v>46</v>
      </c>
      <c r="AX51" s="49">
        <v>23</v>
      </c>
      <c r="BF51" s="41" t="s">
        <v>1660</v>
      </c>
      <c r="BG51" s="54" t="s">
        <v>1871</v>
      </c>
      <c r="BH51" s="54" t="s">
        <v>1554</v>
      </c>
    </row>
    <row r="52" spans="18:60" x14ac:dyDescent="0.3">
      <c r="R52" s="115" t="s">
        <v>1786</v>
      </c>
      <c r="AL52" s="48">
        <v>47</v>
      </c>
      <c r="AN52" s="48">
        <v>47</v>
      </c>
      <c r="AX52" s="49">
        <v>23.5</v>
      </c>
      <c r="BF52" s="41" t="s">
        <v>1660</v>
      </c>
      <c r="BG52" s="54" t="s">
        <v>1872</v>
      </c>
      <c r="BH52" s="54" t="s">
        <v>1775</v>
      </c>
    </row>
    <row r="53" spans="18:60" x14ac:dyDescent="0.3">
      <c r="R53" s="114" t="s">
        <v>1827</v>
      </c>
      <c r="AL53" s="48">
        <v>48</v>
      </c>
      <c r="AN53" s="48">
        <v>48</v>
      </c>
      <c r="AX53" s="49">
        <v>24</v>
      </c>
      <c r="BF53" s="41" t="s">
        <v>1660</v>
      </c>
      <c r="BG53" s="54" t="s">
        <v>1873</v>
      </c>
      <c r="BH53" s="54" t="s">
        <v>1874</v>
      </c>
    </row>
    <row r="54" spans="18:60" x14ac:dyDescent="0.3">
      <c r="R54" s="115" t="s">
        <v>1875</v>
      </c>
      <c r="AL54" s="48">
        <v>49</v>
      </c>
      <c r="AN54" s="48">
        <v>49</v>
      </c>
      <c r="AX54" s="49">
        <v>24.5</v>
      </c>
      <c r="BF54" s="41" t="s">
        <v>1660</v>
      </c>
      <c r="BG54" s="54" t="s">
        <v>1876</v>
      </c>
      <c r="BH54" s="54" t="s">
        <v>1775</v>
      </c>
    </row>
    <row r="55" spans="18:60" x14ac:dyDescent="0.3">
      <c r="R55" s="114" t="s">
        <v>1874</v>
      </c>
      <c r="AL55" s="48">
        <v>50</v>
      </c>
      <c r="AN55" s="48">
        <v>50</v>
      </c>
      <c r="AX55" s="49">
        <v>25</v>
      </c>
      <c r="BF55" s="41" t="s">
        <v>1660</v>
      </c>
      <c r="BG55" s="54" t="s">
        <v>1877</v>
      </c>
      <c r="BH55" s="54" t="s">
        <v>1867</v>
      </c>
    </row>
    <row r="56" spans="18:60" x14ac:dyDescent="0.3">
      <c r="R56" s="115" t="s">
        <v>1878</v>
      </c>
      <c r="AL56" s="48">
        <v>51</v>
      </c>
      <c r="AN56" s="48">
        <v>51</v>
      </c>
      <c r="AX56" s="49">
        <v>25.5</v>
      </c>
      <c r="BF56" s="41" t="s">
        <v>1660</v>
      </c>
      <c r="BG56" s="54" t="s">
        <v>1879</v>
      </c>
      <c r="BH56" s="54" t="s">
        <v>1775</v>
      </c>
    </row>
    <row r="57" spans="18:60" x14ac:dyDescent="0.3">
      <c r="R57" s="114" t="s">
        <v>1880</v>
      </c>
      <c r="AL57" s="48">
        <v>52</v>
      </c>
      <c r="AN57" s="48">
        <v>52</v>
      </c>
      <c r="AX57" s="49">
        <v>26</v>
      </c>
      <c r="BF57" s="41" t="s">
        <v>1660</v>
      </c>
      <c r="BG57" s="54" t="s">
        <v>1881</v>
      </c>
      <c r="BH57" s="54" t="s">
        <v>1841</v>
      </c>
    </row>
    <row r="58" spans="18:60" x14ac:dyDescent="0.3">
      <c r="R58" s="115" t="s">
        <v>1867</v>
      </c>
      <c r="AN58" s="48">
        <v>53</v>
      </c>
      <c r="AX58" s="49">
        <v>26.5</v>
      </c>
      <c r="BF58" s="41" t="s">
        <v>1660</v>
      </c>
      <c r="BG58" s="54" t="s">
        <v>1882</v>
      </c>
      <c r="BH58" s="54" t="s">
        <v>1757</v>
      </c>
    </row>
    <row r="59" spans="18:60" x14ac:dyDescent="0.3">
      <c r="R59" s="114" t="s">
        <v>1883</v>
      </c>
      <c r="AN59" s="48">
        <v>54</v>
      </c>
      <c r="AX59" s="49">
        <v>27</v>
      </c>
      <c r="BF59" s="41" t="s">
        <v>1660</v>
      </c>
      <c r="BG59" s="54" t="s">
        <v>1884</v>
      </c>
      <c r="BH59" s="54" t="s">
        <v>1874</v>
      </c>
    </row>
    <row r="60" spans="18:60" x14ac:dyDescent="0.3">
      <c r="R60" s="115" t="s">
        <v>1885</v>
      </c>
      <c r="AN60" s="48">
        <v>55</v>
      </c>
      <c r="AX60" s="49">
        <v>27.5</v>
      </c>
      <c r="BF60" s="41" t="s">
        <v>1660</v>
      </c>
      <c r="BG60" s="54" t="s">
        <v>1886</v>
      </c>
      <c r="BH60" s="54" t="s">
        <v>1742</v>
      </c>
    </row>
    <row r="61" spans="18:60" x14ac:dyDescent="0.3">
      <c r="R61" s="115" t="s">
        <v>1887</v>
      </c>
      <c r="AN61" s="48">
        <v>56</v>
      </c>
      <c r="AX61" s="49">
        <v>28</v>
      </c>
      <c r="BF61" s="41" t="s">
        <v>1660</v>
      </c>
      <c r="BG61" s="54" t="s">
        <v>1888</v>
      </c>
      <c r="BH61" s="54" t="s">
        <v>1841</v>
      </c>
    </row>
    <row r="62" spans="18:60" x14ac:dyDescent="0.3">
      <c r="R62" s="114" t="s">
        <v>1889</v>
      </c>
      <c r="AN62" s="48">
        <v>57</v>
      </c>
      <c r="AX62" s="49">
        <v>28.5</v>
      </c>
      <c r="BF62" s="41" t="s">
        <v>1660</v>
      </c>
      <c r="BG62" s="54" t="s">
        <v>1890</v>
      </c>
      <c r="BH62" s="54" t="s">
        <v>1757</v>
      </c>
    </row>
    <row r="63" spans="18:60" x14ac:dyDescent="0.3">
      <c r="R63" s="114" t="s">
        <v>1844</v>
      </c>
      <c r="AN63" s="48">
        <v>58</v>
      </c>
      <c r="AX63" s="49">
        <v>29</v>
      </c>
      <c r="BF63" s="41" t="s">
        <v>1660</v>
      </c>
      <c r="BG63" s="54" t="s">
        <v>1891</v>
      </c>
      <c r="BH63" s="54" t="s">
        <v>1837</v>
      </c>
    </row>
    <row r="64" spans="18:60" x14ac:dyDescent="0.3">
      <c r="R64" s="115" t="s">
        <v>1892</v>
      </c>
      <c r="AN64" s="48">
        <v>59</v>
      </c>
      <c r="AX64" s="49">
        <v>29.5</v>
      </c>
      <c r="BF64" s="41" t="s">
        <v>1660</v>
      </c>
      <c r="BG64" s="54" t="s">
        <v>1893</v>
      </c>
      <c r="BH64" s="54" t="s">
        <v>1867</v>
      </c>
    </row>
    <row r="65" spans="18:60" x14ac:dyDescent="0.3">
      <c r="R65" s="115" t="s">
        <v>1894</v>
      </c>
      <c r="AN65" s="48">
        <v>60</v>
      </c>
      <c r="AX65" s="49">
        <v>30</v>
      </c>
      <c r="BF65" s="41" t="s">
        <v>1660</v>
      </c>
      <c r="BG65" s="54" t="s">
        <v>1895</v>
      </c>
      <c r="BH65" s="54" t="s">
        <v>1844</v>
      </c>
    </row>
    <row r="66" spans="18:60" x14ac:dyDescent="0.3">
      <c r="R66" s="114" t="s">
        <v>1896</v>
      </c>
      <c r="AN66" s="48">
        <v>61</v>
      </c>
      <c r="AX66" s="49">
        <v>30.5</v>
      </c>
      <c r="BF66" s="41" t="s">
        <v>1660</v>
      </c>
      <c r="BG66" s="54" t="s">
        <v>1897</v>
      </c>
      <c r="BH66" s="54" t="s">
        <v>1874</v>
      </c>
    </row>
    <row r="67" spans="18:60" x14ac:dyDescent="0.3">
      <c r="R67" s="114" t="s">
        <v>1898</v>
      </c>
      <c r="AN67" s="48">
        <v>62</v>
      </c>
      <c r="AX67" s="49">
        <v>31</v>
      </c>
      <c r="BF67" s="41" t="s">
        <v>1660</v>
      </c>
      <c r="BG67" s="54" t="s">
        <v>1899</v>
      </c>
      <c r="BH67" s="54" t="s">
        <v>1874</v>
      </c>
    </row>
    <row r="68" spans="18:60" x14ac:dyDescent="0.3">
      <c r="R68" s="114" t="s">
        <v>1900</v>
      </c>
      <c r="AN68" s="48">
        <v>63</v>
      </c>
      <c r="AX68" s="49">
        <v>31.5</v>
      </c>
      <c r="BF68" s="41" t="s">
        <v>1660</v>
      </c>
      <c r="BG68" s="54" t="s">
        <v>1901</v>
      </c>
      <c r="BH68" s="54" t="s">
        <v>1833</v>
      </c>
    </row>
    <row r="69" spans="18:60" x14ac:dyDescent="0.3">
      <c r="R69" s="114" t="s">
        <v>1902</v>
      </c>
      <c r="AN69" s="48">
        <v>64</v>
      </c>
      <c r="AX69" s="49">
        <v>32</v>
      </c>
      <c r="BF69" s="41" t="s">
        <v>1660</v>
      </c>
      <c r="BG69" s="54" t="s">
        <v>1903</v>
      </c>
      <c r="BH69" s="54" t="s">
        <v>1800</v>
      </c>
    </row>
    <row r="70" spans="18:60" x14ac:dyDescent="0.3">
      <c r="R70" s="114" t="s">
        <v>1904</v>
      </c>
      <c r="AN70" s="48">
        <v>65</v>
      </c>
      <c r="AX70" s="49">
        <v>32.5</v>
      </c>
      <c r="BF70" s="41" t="s">
        <v>1660</v>
      </c>
      <c r="BG70" s="54" t="s">
        <v>1905</v>
      </c>
      <c r="BH70" s="54" t="s">
        <v>1874</v>
      </c>
    </row>
    <row r="71" spans="18:60" x14ac:dyDescent="0.3">
      <c r="R71" s="115" t="s">
        <v>1906</v>
      </c>
      <c r="AN71" s="48">
        <v>66</v>
      </c>
      <c r="AX71" s="49">
        <v>33</v>
      </c>
      <c r="BF71" s="41" t="s">
        <v>1660</v>
      </c>
      <c r="BG71" s="54" t="s">
        <v>1907</v>
      </c>
      <c r="BH71" s="54" t="s">
        <v>1853</v>
      </c>
    </row>
    <row r="72" spans="18:60" x14ac:dyDescent="0.3">
      <c r="R72" s="114" t="s">
        <v>1908</v>
      </c>
      <c r="AN72" s="48">
        <v>67</v>
      </c>
      <c r="AX72" s="49">
        <v>33.5</v>
      </c>
      <c r="BF72" s="41" t="s">
        <v>1660</v>
      </c>
      <c r="BG72" s="54" t="s">
        <v>1909</v>
      </c>
      <c r="BH72" s="54" t="s">
        <v>1867</v>
      </c>
    </row>
    <row r="73" spans="18:60" x14ac:dyDescent="0.3">
      <c r="R73" s="114" t="s">
        <v>1910</v>
      </c>
      <c r="AN73" s="48">
        <v>68</v>
      </c>
      <c r="AX73" s="49">
        <v>34</v>
      </c>
      <c r="BF73" s="41" t="s">
        <v>1660</v>
      </c>
      <c r="BG73" s="54" t="s">
        <v>1911</v>
      </c>
      <c r="BH73" s="54" t="s">
        <v>1912</v>
      </c>
    </row>
    <row r="74" spans="18:60" x14ac:dyDescent="0.3">
      <c r="R74" s="114" t="s">
        <v>1913</v>
      </c>
      <c r="AN74" s="48">
        <v>69</v>
      </c>
      <c r="AX74" s="49">
        <v>34.5</v>
      </c>
      <c r="BF74" s="41" t="s">
        <v>1660</v>
      </c>
      <c r="BG74" s="54" t="s">
        <v>1914</v>
      </c>
      <c r="BH74" s="54" t="s">
        <v>1757</v>
      </c>
    </row>
    <row r="75" spans="18:60" x14ac:dyDescent="0.3">
      <c r="R75" s="114" t="s">
        <v>117</v>
      </c>
      <c r="AN75" s="48">
        <v>70</v>
      </c>
      <c r="AX75" s="49">
        <v>35</v>
      </c>
      <c r="BF75" s="41" t="s">
        <v>1660</v>
      </c>
      <c r="BG75" s="54" t="s">
        <v>1915</v>
      </c>
      <c r="BH75" s="54" t="s">
        <v>1742</v>
      </c>
    </row>
    <row r="76" spans="18:60" x14ac:dyDescent="0.3">
      <c r="R76" s="115" t="s">
        <v>1916</v>
      </c>
      <c r="AN76" s="48">
        <v>71</v>
      </c>
      <c r="AX76" s="49">
        <v>35.5</v>
      </c>
      <c r="BF76" s="41" t="s">
        <v>1660</v>
      </c>
      <c r="BG76" s="54" t="s">
        <v>1917</v>
      </c>
      <c r="BH76" s="54" t="s">
        <v>1742</v>
      </c>
    </row>
    <row r="77" spans="18:60" x14ac:dyDescent="0.3">
      <c r="R77" s="114" t="s">
        <v>1918</v>
      </c>
      <c r="AN77" s="48">
        <v>72</v>
      </c>
      <c r="AX77" s="49">
        <v>36</v>
      </c>
      <c r="BF77" s="41" t="s">
        <v>1660</v>
      </c>
      <c r="BG77" s="54" t="s">
        <v>1919</v>
      </c>
      <c r="BH77" s="54" t="s">
        <v>1804</v>
      </c>
    </row>
    <row r="78" spans="18:60" x14ac:dyDescent="0.3">
      <c r="R78" s="114" t="s">
        <v>1791</v>
      </c>
      <c r="AN78" s="48">
        <v>73</v>
      </c>
      <c r="AX78" s="49">
        <v>36.5</v>
      </c>
      <c r="BF78" s="41" t="s">
        <v>1660</v>
      </c>
      <c r="BG78" s="54" t="s">
        <v>1920</v>
      </c>
      <c r="BH78" s="54" t="s">
        <v>1775</v>
      </c>
    </row>
    <row r="79" spans="18:60" x14ac:dyDescent="0.3">
      <c r="R79" s="115" t="s">
        <v>1921</v>
      </c>
      <c r="AN79" s="48">
        <v>74</v>
      </c>
      <c r="AX79" s="49">
        <v>37</v>
      </c>
      <c r="BF79" s="41" t="s">
        <v>1660</v>
      </c>
      <c r="BG79" s="54" t="s">
        <v>1922</v>
      </c>
      <c r="BH79" s="54" t="s">
        <v>1775</v>
      </c>
    </row>
    <row r="80" spans="18:60" x14ac:dyDescent="0.3">
      <c r="R80" s="114" t="s">
        <v>1923</v>
      </c>
      <c r="AN80" s="48">
        <v>75</v>
      </c>
      <c r="AX80" s="49">
        <v>37.5</v>
      </c>
      <c r="BF80" s="41" t="s">
        <v>1924</v>
      </c>
      <c r="BG80" s="54" t="s">
        <v>1925</v>
      </c>
      <c r="BH80" s="54" t="s">
        <v>1797</v>
      </c>
    </row>
    <row r="81" spans="18:60" x14ac:dyDescent="0.3">
      <c r="R81" s="115" t="s">
        <v>112</v>
      </c>
      <c r="AN81" s="48">
        <v>76</v>
      </c>
      <c r="AX81" s="49">
        <v>38</v>
      </c>
      <c r="BF81" s="41" t="s">
        <v>1924</v>
      </c>
      <c r="BG81" s="54" t="s">
        <v>1926</v>
      </c>
      <c r="BH81" s="54" t="s">
        <v>712</v>
      </c>
    </row>
    <row r="82" spans="18:60" x14ac:dyDescent="0.3">
      <c r="R82" s="114" t="s">
        <v>805</v>
      </c>
      <c r="AN82" s="48">
        <v>77</v>
      </c>
      <c r="AX82" s="49">
        <v>38.5</v>
      </c>
      <c r="BF82" s="41" t="s">
        <v>1924</v>
      </c>
      <c r="BG82" s="54" t="s">
        <v>1927</v>
      </c>
      <c r="BH82" s="54" t="s">
        <v>1811</v>
      </c>
    </row>
    <row r="83" spans="18:60" x14ac:dyDescent="0.3">
      <c r="R83" s="114" t="s">
        <v>712</v>
      </c>
      <c r="AN83" s="48">
        <v>78</v>
      </c>
      <c r="AX83" s="49">
        <v>39</v>
      </c>
      <c r="BF83" s="41" t="s">
        <v>1924</v>
      </c>
      <c r="BG83" s="54" t="s">
        <v>1928</v>
      </c>
      <c r="BH83" s="54" t="s">
        <v>1929</v>
      </c>
    </row>
    <row r="84" spans="18:60" x14ac:dyDescent="0.3">
      <c r="R84" s="115" t="s">
        <v>611</v>
      </c>
      <c r="AN84" s="48">
        <v>79</v>
      </c>
      <c r="AX84" s="49">
        <v>39.5</v>
      </c>
      <c r="BF84" s="41" t="s">
        <v>1924</v>
      </c>
      <c r="BG84" s="54" t="s">
        <v>1930</v>
      </c>
      <c r="BH84" s="54" t="s">
        <v>1892</v>
      </c>
    </row>
    <row r="85" spans="18:60" x14ac:dyDescent="0.3">
      <c r="R85" s="115" t="s">
        <v>1931</v>
      </c>
      <c r="AN85" s="48">
        <v>80</v>
      </c>
      <c r="AX85" s="49">
        <v>40</v>
      </c>
      <c r="BF85" s="41" t="s">
        <v>1924</v>
      </c>
      <c r="BG85" s="54" t="s">
        <v>1932</v>
      </c>
      <c r="BH85" s="54" t="s">
        <v>1892</v>
      </c>
    </row>
    <row r="86" spans="18:60" x14ac:dyDescent="0.3">
      <c r="R86" s="115" t="s">
        <v>749</v>
      </c>
      <c r="AN86" s="48">
        <v>81</v>
      </c>
      <c r="AX86" s="49">
        <v>40.5</v>
      </c>
      <c r="BF86" s="41" t="s">
        <v>1924</v>
      </c>
      <c r="BG86" s="54" t="s">
        <v>1933</v>
      </c>
      <c r="BH86" s="54" t="s">
        <v>1845</v>
      </c>
    </row>
    <row r="87" spans="18:60" x14ac:dyDescent="0.3">
      <c r="R87" s="115" t="s">
        <v>1934</v>
      </c>
      <c r="AN87" s="48">
        <v>82</v>
      </c>
      <c r="AX87" s="49">
        <v>41</v>
      </c>
      <c r="BF87" s="41" t="s">
        <v>1924</v>
      </c>
      <c r="BG87" s="54" t="s">
        <v>1935</v>
      </c>
      <c r="BH87" s="54" t="s">
        <v>1936</v>
      </c>
    </row>
    <row r="88" spans="18:60" x14ac:dyDescent="0.3">
      <c r="R88" s="114" t="s">
        <v>846</v>
      </c>
      <c r="AN88" s="48">
        <v>83</v>
      </c>
      <c r="AX88" s="49">
        <v>41.5</v>
      </c>
      <c r="BF88" s="41" t="s">
        <v>1924</v>
      </c>
      <c r="BG88" s="54" t="s">
        <v>1937</v>
      </c>
      <c r="BH88" s="54" t="s">
        <v>807</v>
      </c>
    </row>
    <row r="89" spans="18:60" x14ac:dyDescent="0.3">
      <c r="R89" s="115" t="s">
        <v>1804</v>
      </c>
      <c r="AN89" s="48">
        <v>84</v>
      </c>
      <c r="AX89" s="49">
        <v>42</v>
      </c>
      <c r="BF89" s="41" t="s">
        <v>1924</v>
      </c>
      <c r="BG89" s="54" t="s">
        <v>1938</v>
      </c>
      <c r="BH89" s="54" t="s">
        <v>117</v>
      </c>
    </row>
    <row r="90" spans="18:60" x14ac:dyDescent="0.3">
      <c r="R90" s="115" t="s">
        <v>1939</v>
      </c>
      <c r="AN90" s="48">
        <v>85</v>
      </c>
      <c r="AX90" s="49">
        <v>42.5</v>
      </c>
      <c r="BF90" s="41" t="s">
        <v>1924</v>
      </c>
      <c r="BG90" s="54" t="s">
        <v>1940</v>
      </c>
      <c r="BH90" s="54" t="s">
        <v>1828</v>
      </c>
    </row>
    <row r="91" spans="18:60" x14ac:dyDescent="0.3">
      <c r="R91" s="114" t="s">
        <v>1941</v>
      </c>
      <c r="AN91" s="48">
        <v>86</v>
      </c>
      <c r="AX91" s="49">
        <v>43</v>
      </c>
      <c r="BF91" s="41" t="s">
        <v>1924</v>
      </c>
      <c r="BG91" s="54" t="s">
        <v>1942</v>
      </c>
      <c r="BH91" s="54" t="s">
        <v>1849</v>
      </c>
    </row>
    <row r="92" spans="18:60" x14ac:dyDescent="0.3">
      <c r="R92" s="115" t="s">
        <v>714</v>
      </c>
      <c r="AN92" s="48">
        <v>87</v>
      </c>
      <c r="AX92" s="49">
        <v>43.5</v>
      </c>
      <c r="BF92" s="41" t="s">
        <v>1924</v>
      </c>
      <c r="BG92" s="54" t="s">
        <v>1943</v>
      </c>
      <c r="BH92" s="54" t="s">
        <v>1892</v>
      </c>
    </row>
    <row r="93" spans="18:60" x14ac:dyDescent="0.3">
      <c r="R93" s="115" t="s">
        <v>1944</v>
      </c>
      <c r="AN93" s="48">
        <v>88</v>
      </c>
      <c r="AX93" s="49">
        <v>44</v>
      </c>
      <c r="BF93" s="41" t="s">
        <v>1924</v>
      </c>
      <c r="BG93" s="54" t="s">
        <v>1945</v>
      </c>
      <c r="BH93" s="54" t="s">
        <v>1923</v>
      </c>
    </row>
    <row r="94" spans="18:60" x14ac:dyDescent="0.3">
      <c r="R94" s="114" t="s">
        <v>670</v>
      </c>
      <c r="AN94" s="48">
        <v>89</v>
      </c>
      <c r="AX94" s="49">
        <v>44.5</v>
      </c>
      <c r="BF94" s="41" t="s">
        <v>1924</v>
      </c>
      <c r="BG94" s="54" t="s">
        <v>1946</v>
      </c>
      <c r="BH94" s="54" t="s">
        <v>749</v>
      </c>
    </row>
    <row r="95" spans="18:60" x14ac:dyDescent="0.3">
      <c r="R95" s="114" t="s">
        <v>1947</v>
      </c>
      <c r="AN95" s="48">
        <v>90</v>
      </c>
      <c r="AX95" s="49">
        <v>45</v>
      </c>
      <c r="BF95" s="41" t="s">
        <v>1924</v>
      </c>
      <c r="BG95" s="54" t="s">
        <v>1948</v>
      </c>
      <c r="BH95" s="54" t="s">
        <v>807</v>
      </c>
    </row>
    <row r="96" spans="18:60" x14ac:dyDescent="0.3">
      <c r="R96" s="115" t="s">
        <v>1949</v>
      </c>
      <c r="AN96" s="48">
        <v>91</v>
      </c>
      <c r="AX96" s="49">
        <v>45.5</v>
      </c>
      <c r="BF96" s="41" t="s">
        <v>1924</v>
      </c>
      <c r="BG96" s="54" t="s">
        <v>1950</v>
      </c>
      <c r="BH96" s="54" t="s">
        <v>1892</v>
      </c>
    </row>
    <row r="97" spans="18:60" x14ac:dyDescent="0.3">
      <c r="R97" s="114" t="s">
        <v>1951</v>
      </c>
      <c r="AN97" s="48">
        <v>92</v>
      </c>
      <c r="AX97" s="49">
        <v>46</v>
      </c>
      <c r="BF97" s="41" t="s">
        <v>1924</v>
      </c>
      <c r="BG97" s="54" t="s">
        <v>1952</v>
      </c>
      <c r="BH97" s="54" t="s">
        <v>1892</v>
      </c>
    </row>
    <row r="98" spans="18:60" x14ac:dyDescent="0.3">
      <c r="R98" s="115" t="s">
        <v>1841</v>
      </c>
      <c r="AN98" s="48">
        <v>93</v>
      </c>
      <c r="AX98" s="49">
        <v>46.5</v>
      </c>
      <c r="BF98" s="41" t="s">
        <v>1924</v>
      </c>
      <c r="BG98" s="54" t="s">
        <v>1953</v>
      </c>
      <c r="BH98" s="54" t="s">
        <v>1954</v>
      </c>
    </row>
    <row r="99" spans="18:60" x14ac:dyDescent="0.3">
      <c r="R99" s="115" t="s">
        <v>1955</v>
      </c>
      <c r="AN99" s="48">
        <v>94</v>
      </c>
      <c r="AX99" s="49">
        <v>47</v>
      </c>
      <c r="BF99" s="41" t="s">
        <v>1924</v>
      </c>
      <c r="BG99" s="54" t="s">
        <v>1956</v>
      </c>
      <c r="BH99" s="54" t="s">
        <v>1892</v>
      </c>
    </row>
    <row r="100" spans="18:60" x14ac:dyDescent="0.3">
      <c r="R100" s="115" t="s">
        <v>1957</v>
      </c>
      <c r="AN100" s="48">
        <v>95</v>
      </c>
      <c r="AX100" s="49">
        <v>47.5</v>
      </c>
      <c r="BF100" s="41" t="s">
        <v>1924</v>
      </c>
      <c r="BG100" s="54" t="s">
        <v>1958</v>
      </c>
      <c r="BH100" s="54" t="s">
        <v>1892</v>
      </c>
    </row>
    <row r="101" spans="18:60" x14ac:dyDescent="0.3">
      <c r="R101" s="115" t="s">
        <v>1959</v>
      </c>
      <c r="AN101" s="48">
        <v>96</v>
      </c>
      <c r="AX101" s="49">
        <v>48</v>
      </c>
      <c r="BF101" s="41" t="s">
        <v>1924</v>
      </c>
      <c r="BG101" s="54" t="s">
        <v>1960</v>
      </c>
      <c r="BH101" s="54" t="s">
        <v>1908</v>
      </c>
    </row>
    <row r="102" spans="18:60" x14ac:dyDescent="0.3">
      <c r="R102" s="115" t="s">
        <v>1961</v>
      </c>
      <c r="AN102" s="48">
        <v>97</v>
      </c>
      <c r="AX102" s="49">
        <v>48.5</v>
      </c>
      <c r="BF102" s="41" t="s">
        <v>1962</v>
      </c>
      <c r="BG102" s="54" t="s">
        <v>1963</v>
      </c>
      <c r="BH102" s="54" t="s">
        <v>1851</v>
      </c>
    </row>
    <row r="103" spans="18:60" x14ac:dyDescent="0.3">
      <c r="R103" s="114" t="s">
        <v>100</v>
      </c>
      <c r="AN103" s="48">
        <v>98</v>
      </c>
      <c r="AX103" s="49">
        <v>49</v>
      </c>
      <c r="BF103" s="41" t="s">
        <v>1962</v>
      </c>
      <c r="BG103" s="54" t="s">
        <v>1028</v>
      </c>
      <c r="BH103" s="54" t="s">
        <v>1910</v>
      </c>
    </row>
    <row r="104" spans="18:60" x14ac:dyDescent="0.3">
      <c r="R104" s="114" t="s">
        <v>1964</v>
      </c>
      <c r="AN104" s="48">
        <v>99</v>
      </c>
      <c r="AX104" s="49">
        <v>49.5</v>
      </c>
      <c r="BF104" s="41" t="s">
        <v>1962</v>
      </c>
      <c r="BG104" s="54" t="s">
        <v>1965</v>
      </c>
      <c r="BH104" s="54" t="s">
        <v>1966</v>
      </c>
    </row>
    <row r="105" spans="18:60" x14ac:dyDescent="0.3">
      <c r="R105" s="115" t="s">
        <v>1694</v>
      </c>
      <c r="AN105" s="48">
        <v>100</v>
      </c>
      <c r="AX105" s="49">
        <v>50</v>
      </c>
      <c r="BF105" s="41" t="s">
        <v>1962</v>
      </c>
      <c r="BG105" s="54" t="s">
        <v>1967</v>
      </c>
      <c r="BH105" s="54" t="s">
        <v>1968</v>
      </c>
    </row>
    <row r="106" spans="18:60" x14ac:dyDescent="0.3">
      <c r="R106" s="115" t="s">
        <v>1969</v>
      </c>
      <c r="AX106" s="49">
        <v>50.5</v>
      </c>
      <c r="BF106" s="41" t="s">
        <v>1962</v>
      </c>
      <c r="BG106" s="54" t="s">
        <v>1970</v>
      </c>
      <c r="BH106" s="54" t="s">
        <v>1966</v>
      </c>
    </row>
    <row r="107" spans="18:60" x14ac:dyDescent="0.3">
      <c r="R107" s="114" t="s">
        <v>1971</v>
      </c>
      <c r="AX107" s="49">
        <v>51</v>
      </c>
      <c r="BF107" s="41" t="s">
        <v>1962</v>
      </c>
      <c r="BG107" s="54" t="s">
        <v>1972</v>
      </c>
      <c r="BH107" s="54" t="s">
        <v>1973</v>
      </c>
    </row>
    <row r="108" spans="18:60" x14ac:dyDescent="0.3">
      <c r="R108" s="115" t="s">
        <v>1974</v>
      </c>
      <c r="AX108" s="49">
        <v>51.5</v>
      </c>
      <c r="BF108" s="41" t="s">
        <v>1962</v>
      </c>
      <c r="BG108" s="54" t="s">
        <v>1975</v>
      </c>
      <c r="BH108" s="54" t="s">
        <v>1976</v>
      </c>
    </row>
    <row r="109" spans="18:60" x14ac:dyDescent="0.3">
      <c r="R109" s="115" t="s">
        <v>1954</v>
      </c>
      <c r="AX109" s="49">
        <v>52</v>
      </c>
      <c r="BF109" s="41" t="s">
        <v>1962</v>
      </c>
      <c r="BG109" s="54" t="s">
        <v>1977</v>
      </c>
      <c r="BH109" s="54" t="s">
        <v>1941</v>
      </c>
    </row>
    <row r="110" spans="18:60" x14ac:dyDescent="0.3">
      <c r="R110" s="114" t="s">
        <v>1978</v>
      </c>
      <c r="AX110" s="49">
        <v>52.5</v>
      </c>
      <c r="BF110" s="41" t="s">
        <v>1962</v>
      </c>
      <c r="BG110" s="54" t="s">
        <v>1979</v>
      </c>
      <c r="BH110" s="54" t="s">
        <v>1980</v>
      </c>
    </row>
    <row r="111" spans="18:60" x14ac:dyDescent="0.3">
      <c r="R111" s="115" t="s">
        <v>1981</v>
      </c>
      <c r="AX111" s="49">
        <v>53</v>
      </c>
      <c r="BF111" s="41" t="s">
        <v>1962</v>
      </c>
      <c r="BG111" s="54" t="s">
        <v>1982</v>
      </c>
      <c r="BH111" s="54" t="s">
        <v>1966</v>
      </c>
    </row>
    <row r="112" spans="18:60" x14ac:dyDescent="0.3">
      <c r="R112" s="115" t="s">
        <v>1983</v>
      </c>
      <c r="AX112" s="49">
        <v>53.5</v>
      </c>
      <c r="BF112" s="41" t="s">
        <v>1962</v>
      </c>
      <c r="BG112" s="54" t="s">
        <v>1984</v>
      </c>
      <c r="BH112" s="54" t="s">
        <v>1966</v>
      </c>
    </row>
    <row r="113" spans="18:60" x14ac:dyDescent="0.3">
      <c r="R113" s="114" t="s">
        <v>1985</v>
      </c>
      <c r="AX113" s="49">
        <v>54</v>
      </c>
      <c r="BF113" s="41" t="s">
        <v>1962</v>
      </c>
      <c r="BG113" s="54" t="s">
        <v>1986</v>
      </c>
      <c r="BH113" s="54" t="s">
        <v>1968</v>
      </c>
    </row>
    <row r="114" spans="18:60" x14ac:dyDescent="0.3">
      <c r="R114" s="114" t="s">
        <v>1987</v>
      </c>
      <c r="AX114" s="49">
        <v>54.5</v>
      </c>
      <c r="BF114" s="41" t="s">
        <v>1962</v>
      </c>
      <c r="BG114" s="54" t="s">
        <v>1988</v>
      </c>
      <c r="BH114" s="54" t="s">
        <v>1989</v>
      </c>
    </row>
    <row r="115" spans="18:60" x14ac:dyDescent="0.3">
      <c r="R115" s="114" t="s">
        <v>1973</v>
      </c>
      <c r="AX115" s="49">
        <v>55</v>
      </c>
      <c r="BF115" s="41" t="s">
        <v>1962</v>
      </c>
      <c r="BG115" s="54" t="s">
        <v>1990</v>
      </c>
      <c r="BH115" s="54" t="s">
        <v>1966</v>
      </c>
    </row>
    <row r="116" spans="18:60" x14ac:dyDescent="0.3">
      <c r="R116" s="114" t="s">
        <v>1991</v>
      </c>
      <c r="AX116" s="49">
        <v>55.5</v>
      </c>
      <c r="BF116" s="41" t="s">
        <v>1962</v>
      </c>
      <c r="BG116" s="54" t="s">
        <v>1992</v>
      </c>
      <c r="BH116" s="54" t="s">
        <v>1764</v>
      </c>
    </row>
    <row r="117" spans="18:60" x14ac:dyDescent="0.3">
      <c r="R117" s="115" t="s">
        <v>731</v>
      </c>
      <c r="AX117" s="49">
        <v>56</v>
      </c>
      <c r="BF117" s="41" t="s">
        <v>1962</v>
      </c>
      <c r="BG117" s="54" t="s">
        <v>1993</v>
      </c>
      <c r="BH117" s="54" t="s">
        <v>1994</v>
      </c>
    </row>
    <row r="118" spans="18:60" x14ac:dyDescent="0.3">
      <c r="R118" s="115" t="s">
        <v>1995</v>
      </c>
      <c r="AX118" s="49">
        <v>56.5</v>
      </c>
      <c r="BF118" s="41" t="s">
        <v>1962</v>
      </c>
      <c r="BG118" s="54" t="s">
        <v>1996</v>
      </c>
      <c r="BH118" s="54" t="s">
        <v>1966</v>
      </c>
    </row>
    <row r="119" spans="18:60" x14ac:dyDescent="0.3">
      <c r="R119" s="114" t="s">
        <v>1676</v>
      </c>
      <c r="AX119" s="49">
        <v>57</v>
      </c>
      <c r="BF119" s="41" t="s">
        <v>1962</v>
      </c>
      <c r="BG119" s="54" t="s">
        <v>1997</v>
      </c>
      <c r="BH119" s="54" t="s">
        <v>1966</v>
      </c>
    </row>
    <row r="120" spans="18:60" x14ac:dyDescent="0.3">
      <c r="R120" s="114" t="s">
        <v>1912</v>
      </c>
      <c r="AX120" s="49">
        <v>57.5</v>
      </c>
      <c r="BF120" s="41" t="s">
        <v>1962</v>
      </c>
      <c r="BG120" s="54" t="s">
        <v>1998</v>
      </c>
      <c r="BH120" s="54" t="s">
        <v>1976</v>
      </c>
    </row>
    <row r="121" spans="18:60" x14ac:dyDescent="0.3">
      <c r="R121" s="114" t="s">
        <v>1968</v>
      </c>
      <c r="AX121" s="49">
        <v>58</v>
      </c>
      <c r="BF121" s="41" t="s">
        <v>1962</v>
      </c>
      <c r="BG121" s="54" t="s">
        <v>1999</v>
      </c>
      <c r="BH121" s="54" t="s">
        <v>1742</v>
      </c>
    </row>
    <row r="122" spans="18:60" x14ac:dyDescent="0.3">
      <c r="R122" s="115" t="s">
        <v>2000</v>
      </c>
      <c r="AX122" s="49">
        <v>58.5</v>
      </c>
      <c r="BF122" s="41" t="s">
        <v>1962</v>
      </c>
      <c r="BG122" s="54" t="s">
        <v>2001</v>
      </c>
      <c r="BH122" s="54" t="s">
        <v>2002</v>
      </c>
    </row>
    <row r="123" spans="18:60" x14ac:dyDescent="0.3">
      <c r="R123" s="115" t="s">
        <v>1836</v>
      </c>
      <c r="AX123" s="49">
        <v>59</v>
      </c>
      <c r="BF123" s="41" t="s">
        <v>1962</v>
      </c>
      <c r="BG123" s="54" t="s">
        <v>2003</v>
      </c>
      <c r="BH123" s="54" t="s">
        <v>1819</v>
      </c>
    </row>
    <row r="124" spans="18:60" x14ac:dyDescent="0.3">
      <c r="R124" s="114" t="s">
        <v>1994</v>
      </c>
      <c r="AX124" s="49">
        <v>59.5</v>
      </c>
      <c r="BF124" s="41" t="s">
        <v>1962</v>
      </c>
      <c r="BG124" s="54" t="s">
        <v>2004</v>
      </c>
      <c r="BH124" s="54" t="s">
        <v>1973</v>
      </c>
    </row>
    <row r="125" spans="18:60" x14ac:dyDescent="0.3">
      <c r="R125" s="114" t="s">
        <v>2005</v>
      </c>
      <c r="AX125" s="49">
        <v>60</v>
      </c>
      <c r="BF125" s="41" t="s">
        <v>1962</v>
      </c>
      <c r="BG125" s="54" t="s">
        <v>2006</v>
      </c>
      <c r="BH125" s="54" t="s">
        <v>1980</v>
      </c>
    </row>
    <row r="126" spans="18:60" x14ac:dyDescent="0.3">
      <c r="R126" s="114" t="s">
        <v>2007</v>
      </c>
      <c r="AX126" s="49">
        <v>60.5</v>
      </c>
      <c r="BF126" s="41" t="s">
        <v>1962</v>
      </c>
      <c r="BG126" s="54" t="s">
        <v>2008</v>
      </c>
      <c r="BH126" s="54" t="s">
        <v>1976</v>
      </c>
    </row>
    <row r="127" spans="18:60" x14ac:dyDescent="0.3">
      <c r="R127" s="114" t="s">
        <v>697</v>
      </c>
      <c r="AX127" s="49">
        <v>61</v>
      </c>
      <c r="BF127" s="41" t="s">
        <v>1962</v>
      </c>
      <c r="BG127" s="54" t="s">
        <v>2009</v>
      </c>
      <c r="BH127" s="54" t="s">
        <v>2002</v>
      </c>
    </row>
    <row r="128" spans="18:60" x14ac:dyDescent="0.3">
      <c r="R128" s="115" t="s">
        <v>1745</v>
      </c>
      <c r="AX128" s="49">
        <v>61.5</v>
      </c>
      <c r="BF128" s="41" t="s">
        <v>1962</v>
      </c>
      <c r="BG128" s="54" t="s">
        <v>2010</v>
      </c>
      <c r="BH128" s="54" t="s">
        <v>1949</v>
      </c>
    </row>
    <row r="129" spans="18:60" x14ac:dyDescent="0.3">
      <c r="R129" s="115" t="s">
        <v>1662</v>
      </c>
      <c r="AX129" s="49">
        <v>62</v>
      </c>
      <c r="BF129" s="41" t="s">
        <v>1962</v>
      </c>
      <c r="BG129" s="54" t="s">
        <v>2011</v>
      </c>
      <c r="BH129" s="54" t="s">
        <v>1989</v>
      </c>
    </row>
    <row r="130" spans="18:60" x14ac:dyDescent="0.3">
      <c r="R130" s="115" t="s">
        <v>1966</v>
      </c>
      <c r="AX130" s="49">
        <v>62.5</v>
      </c>
      <c r="BF130" s="41" t="s">
        <v>1962</v>
      </c>
      <c r="BG130" s="54" t="s">
        <v>2012</v>
      </c>
      <c r="BH130" s="54" t="s">
        <v>1839</v>
      </c>
    </row>
    <row r="131" spans="18:60" x14ac:dyDescent="0.3">
      <c r="R131" s="114" t="s">
        <v>2013</v>
      </c>
      <c r="AX131" s="49">
        <v>63</v>
      </c>
      <c r="BF131" s="41" t="s">
        <v>1962</v>
      </c>
      <c r="BG131" s="54" t="s">
        <v>2014</v>
      </c>
      <c r="BH131" s="54" t="s">
        <v>1694</v>
      </c>
    </row>
    <row r="132" spans="18:60" x14ac:dyDescent="0.3">
      <c r="R132" s="115" t="s">
        <v>1723</v>
      </c>
      <c r="AX132" s="49">
        <v>63.5</v>
      </c>
      <c r="BF132" s="41" t="s">
        <v>1962</v>
      </c>
      <c r="BG132" s="54" t="s">
        <v>2015</v>
      </c>
      <c r="BH132" s="54" t="s">
        <v>2002</v>
      </c>
    </row>
    <row r="133" spans="18:60" x14ac:dyDescent="0.3">
      <c r="R133" s="115" t="s">
        <v>2016</v>
      </c>
      <c r="AX133" s="49">
        <v>64</v>
      </c>
      <c r="BF133" s="41" t="s">
        <v>1962</v>
      </c>
      <c r="BG133" s="54" t="s">
        <v>2017</v>
      </c>
      <c r="BH133" s="54" t="s">
        <v>2018</v>
      </c>
    </row>
    <row r="134" spans="18:60" x14ac:dyDescent="0.3">
      <c r="R134" s="115" t="s">
        <v>2019</v>
      </c>
      <c r="AX134" s="49">
        <v>64.5</v>
      </c>
      <c r="BF134" s="41" t="s">
        <v>1962</v>
      </c>
      <c r="BG134" s="54" t="s">
        <v>2020</v>
      </c>
      <c r="BH134" s="54" t="s">
        <v>1764</v>
      </c>
    </row>
    <row r="135" spans="18:60" x14ac:dyDescent="0.3">
      <c r="R135" s="115" t="s">
        <v>2021</v>
      </c>
      <c r="AX135" s="49">
        <v>65</v>
      </c>
      <c r="BF135" s="41" t="s">
        <v>1962</v>
      </c>
      <c r="BG135" s="54" t="s">
        <v>2022</v>
      </c>
      <c r="BH135" s="54" t="s">
        <v>2018</v>
      </c>
    </row>
    <row r="136" spans="18:60" x14ac:dyDescent="0.3">
      <c r="R136" s="114" t="s">
        <v>2023</v>
      </c>
      <c r="AX136" s="49">
        <v>65.5</v>
      </c>
      <c r="BF136" s="41" t="s">
        <v>1962</v>
      </c>
      <c r="BG136" s="54" t="s">
        <v>2024</v>
      </c>
      <c r="BH136" s="54" t="s">
        <v>1989</v>
      </c>
    </row>
    <row r="137" spans="18:60" x14ac:dyDescent="0.3">
      <c r="R137" s="114" t="s">
        <v>1833</v>
      </c>
      <c r="AX137" s="49">
        <v>66</v>
      </c>
      <c r="BF137" s="41" t="s">
        <v>1962</v>
      </c>
      <c r="BG137" s="54" t="s">
        <v>2025</v>
      </c>
      <c r="BH137" s="54" t="s">
        <v>605</v>
      </c>
    </row>
    <row r="138" spans="18:60" x14ac:dyDescent="0.3">
      <c r="R138" s="115" t="s">
        <v>1830</v>
      </c>
      <c r="AX138" s="49">
        <v>66.5</v>
      </c>
      <c r="BF138" s="41" t="s">
        <v>1962</v>
      </c>
      <c r="BG138" s="54" t="s">
        <v>2026</v>
      </c>
      <c r="BH138" s="54" t="s">
        <v>1885</v>
      </c>
    </row>
    <row r="139" spans="18:60" x14ac:dyDescent="0.3">
      <c r="R139" s="115" t="s">
        <v>1795</v>
      </c>
      <c r="AX139" s="49">
        <v>67</v>
      </c>
      <c r="BF139" s="41" t="s">
        <v>1962</v>
      </c>
      <c r="BG139" s="54" t="s">
        <v>2027</v>
      </c>
      <c r="BH139" s="54" t="s">
        <v>2002</v>
      </c>
    </row>
    <row r="140" spans="18:60" x14ac:dyDescent="0.3">
      <c r="R140" s="115" t="s">
        <v>1764</v>
      </c>
      <c r="AX140" s="49">
        <v>67.5</v>
      </c>
      <c r="BF140" s="41" t="s">
        <v>1962</v>
      </c>
      <c r="BG140" s="54" t="s">
        <v>2028</v>
      </c>
      <c r="BH140" s="54" t="s">
        <v>1949</v>
      </c>
    </row>
    <row r="141" spans="18:60" x14ac:dyDescent="0.3">
      <c r="R141" s="114" t="s">
        <v>1554</v>
      </c>
      <c r="AX141" s="49">
        <v>68</v>
      </c>
      <c r="BF141" s="41" t="s">
        <v>1962</v>
      </c>
      <c r="BG141" s="54" t="s">
        <v>2029</v>
      </c>
      <c r="BH141" s="54" t="s">
        <v>1712</v>
      </c>
    </row>
    <row r="142" spans="18:60" x14ac:dyDescent="0.3">
      <c r="R142" s="115" t="s">
        <v>2030</v>
      </c>
      <c r="AX142" s="49">
        <v>68.5</v>
      </c>
      <c r="BF142" s="41" t="s">
        <v>1962</v>
      </c>
      <c r="BG142" s="54" t="s">
        <v>2031</v>
      </c>
      <c r="BH142" s="54" t="s">
        <v>1974</v>
      </c>
    </row>
    <row r="143" spans="18:60" x14ac:dyDescent="0.3">
      <c r="R143" s="115" t="s">
        <v>2032</v>
      </c>
      <c r="AX143" s="49">
        <v>69</v>
      </c>
      <c r="BF143" s="41" t="s">
        <v>1962</v>
      </c>
      <c r="BG143" s="54" t="s">
        <v>2033</v>
      </c>
      <c r="BH143" s="54" t="s">
        <v>2018</v>
      </c>
    </row>
    <row r="144" spans="18:60" x14ac:dyDescent="0.3">
      <c r="R144" s="114" t="s">
        <v>1800</v>
      </c>
      <c r="AX144" s="49">
        <v>69.5</v>
      </c>
      <c r="BF144" s="41" t="s">
        <v>1962</v>
      </c>
      <c r="BG144" s="54" t="s">
        <v>2034</v>
      </c>
      <c r="BH144" s="54" t="s">
        <v>2018</v>
      </c>
    </row>
    <row r="145" spans="18:60" x14ac:dyDescent="0.3">
      <c r="R145" s="115" t="s">
        <v>2002</v>
      </c>
      <c r="AX145" s="49">
        <v>70</v>
      </c>
      <c r="BF145" s="41" t="s">
        <v>1962</v>
      </c>
      <c r="BG145" s="54" t="s">
        <v>2035</v>
      </c>
      <c r="BH145" s="54" t="s">
        <v>2013</v>
      </c>
    </row>
    <row r="146" spans="18:60" x14ac:dyDescent="0.3">
      <c r="R146" s="114" t="s">
        <v>2036</v>
      </c>
      <c r="AX146" s="49">
        <v>70.5</v>
      </c>
      <c r="BF146" s="41" t="s">
        <v>1962</v>
      </c>
      <c r="BG146" s="54" t="s">
        <v>2037</v>
      </c>
      <c r="BH146" s="54" t="s">
        <v>2019</v>
      </c>
    </row>
    <row r="147" spans="18:60" x14ac:dyDescent="0.3">
      <c r="R147" s="115" t="s">
        <v>2038</v>
      </c>
      <c r="AX147" s="49">
        <v>71</v>
      </c>
      <c r="BF147" s="41" t="s">
        <v>1962</v>
      </c>
      <c r="BG147" s="54" t="s">
        <v>2039</v>
      </c>
      <c r="BH147" s="54" t="s">
        <v>1980</v>
      </c>
    </row>
    <row r="148" spans="18:60" x14ac:dyDescent="0.3">
      <c r="R148" s="114" t="s">
        <v>2040</v>
      </c>
      <c r="AX148" s="49">
        <v>71.5</v>
      </c>
      <c r="BF148" s="41" t="s">
        <v>1962</v>
      </c>
      <c r="BG148" s="54" t="s">
        <v>2041</v>
      </c>
      <c r="BH148" s="54" t="s">
        <v>1757</v>
      </c>
    </row>
    <row r="149" spans="18:60" x14ac:dyDescent="0.3">
      <c r="R149" s="115" t="s">
        <v>2042</v>
      </c>
      <c r="AX149" s="49">
        <v>72</v>
      </c>
      <c r="BF149" s="41" t="s">
        <v>1962</v>
      </c>
      <c r="BG149" s="54" t="s">
        <v>2043</v>
      </c>
      <c r="BH149" s="54" t="s">
        <v>2036</v>
      </c>
    </row>
    <row r="150" spans="18:60" x14ac:dyDescent="0.3">
      <c r="R150" s="115" t="s">
        <v>2044</v>
      </c>
      <c r="AX150" s="49">
        <v>72.5</v>
      </c>
      <c r="BF150" s="41" t="s">
        <v>1962</v>
      </c>
      <c r="BG150" s="54" t="s">
        <v>2045</v>
      </c>
      <c r="BH150" s="54" t="s">
        <v>1961</v>
      </c>
    </row>
    <row r="151" spans="18:60" x14ac:dyDescent="0.3">
      <c r="R151" s="114" t="s">
        <v>605</v>
      </c>
      <c r="AX151" s="49">
        <v>73</v>
      </c>
      <c r="BF151" s="41" t="s">
        <v>1962</v>
      </c>
      <c r="BG151" s="54" t="s">
        <v>2046</v>
      </c>
      <c r="BH151" s="54" t="s">
        <v>1869</v>
      </c>
    </row>
    <row r="152" spans="18:60" x14ac:dyDescent="0.3">
      <c r="R152" s="114" t="s">
        <v>2047</v>
      </c>
      <c r="AX152" s="49">
        <v>73.5</v>
      </c>
      <c r="BF152" s="41" t="s">
        <v>1962</v>
      </c>
      <c r="BG152" s="54" t="s">
        <v>2048</v>
      </c>
      <c r="BH152" s="54" t="s">
        <v>1795</v>
      </c>
    </row>
    <row r="153" spans="18:60" x14ac:dyDescent="0.3">
      <c r="R153" s="115" t="s">
        <v>2049</v>
      </c>
      <c r="AX153" s="49">
        <v>74</v>
      </c>
      <c r="BF153" s="41" t="s">
        <v>1962</v>
      </c>
      <c r="BG153" s="54" t="s">
        <v>2050</v>
      </c>
      <c r="BH153" s="54" t="s">
        <v>1844</v>
      </c>
    </row>
    <row r="154" spans="18:60" x14ac:dyDescent="0.3">
      <c r="R154" s="114" t="s">
        <v>1929</v>
      </c>
      <c r="AX154" s="49">
        <v>74.5</v>
      </c>
      <c r="BF154" s="41" t="s">
        <v>1962</v>
      </c>
      <c r="BG154" s="54" t="s">
        <v>2051</v>
      </c>
      <c r="BH154" s="54" t="s">
        <v>1949</v>
      </c>
    </row>
    <row r="155" spans="18:60" x14ac:dyDescent="0.3">
      <c r="R155" s="114" t="s">
        <v>2052</v>
      </c>
      <c r="AX155" s="49">
        <v>75</v>
      </c>
      <c r="BF155" s="41" t="s">
        <v>1962</v>
      </c>
      <c r="BG155" s="54" t="s">
        <v>2053</v>
      </c>
      <c r="BH155" s="54" t="s">
        <v>1951</v>
      </c>
    </row>
    <row r="156" spans="18:60" x14ac:dyDescent="0.3">
      <c r="R156" s="115" t="s">
        <v>1980</v>
      </c>
      <c r="AX156" s="49">
        <v>75.5</v>
      </c>
      <c r="BF156" s="41" t="s">
        <v>1962</v>
      </c>
      <c r="BG156" s="54" t="s">
        <v>2054</v>
      </c>
      <c r="BH156" s="54" t="s">
        <v>1989</v>
      </c>
    </row>
    <row r="157" spans="18:60" x14ac:dyDescent="0.3">
      <c r="R157" s="115" t="s">
        <v>2055</v>
      </c>
      <c r="AX157" s="49">
        <v>76</v>
      </c>
      <c r="BF157" s="41" t="s">
        <v>1962</v>
      </c>
      <c r="BG157" s="54" t="s">
        <v>2056</v>
      </c>
      <c r="BH157" s="54" t="s">
        <v>1757</v>
      </c>
    </row>
    <row r="158" spans="18:60" x14ac:dyDescent="0.3">
      <c r="R158" s="114" t="s">
        <v>1936</v>
      </c>
      <c r="AX158" s="49">
        <v>76.5</v>
      </c>
      <c r="BF158" s="41" t="s">
        <v>1962</v>
      </c>
      <c r="BG158" s="54" t="s">
        <v>2057</v>
      </c>
      <c r="BH158" s="54" t="s">
        <v>1989</v>
      </c>
    </row>
    <row r="159" spans="18:60" x14ac:dyDescent="0.3">
      <c r="R159" s="115" t="s">
        <v>2058</v>
      </c>
      <c r="AX159" s="49">
        <v>77</v>
      </c>
      <c r="BF159" s="41" t="s">
        <v>1962</v>
      </c>
      <c r="BG159" s="54" t="s">
        <v>2059</v>
      </c>
      <c r="BH159" s="54" t="s">
        <v>2007</v>
      </c>
    </row>
    <row r="160" spans="18:60" x14ac:dyDescent="0.3">
      <c r="R160" s="115" t="s">
        <v>2060</v>
      </c>
      <c r="AX160" s="49">
        <v>77.5</v>
      </c>
      <c r="BF160" s="41" t="s">
        <v>1962</v>
      </c>
      <c r="BG160" s="54" t="s">
        <v>2061</v>
      </c>
      <c r="BH160" s="54" t="s">
        <v>1795</v>
      </c>
    </row>
    <row r="161" spans="18:60" x14ac:dyDescent="0.3">
      <c r="R161" s="114" t="s">
        <v>1712</v>
      </c>
      <c r="AX161" s="49">
        <v>78</v>
      </c>
      <c r="BF161" s="41" t="s">
        <v>1962</v>
      </c>
      <c r="BG161" s="54" t="s">
        <v>2062</v>
      </c>
      <c r="BH161" s="54" t="s">
        <v>1880</v>
      </c>
    </row>
    <row r="162" spans="18:60" x14ac:dyDescent="0.3">
      <c r="R162" s="114" t="s">
        <v>2063</v>
      </c>
      <c r="AX162" s="49">
        <v>78.5</v>
      </c>
      <c r="BF162" s="41" t="s">
        <v>1962</v>
      </c>
      <c r="BG162" s="54" t="s">
        <v>2064</v>
      </c>
      <c r="BH162" s="54" t="s">
        <v>2002</v>
      </c>
    </row>
    <row r="163" spans="18:60" x14ac:dyDescent="0.3">
      <c r="R163" s="114" t="s">
        <v>2065</v>
      </c>
      <c r="AX163" s="49">
        <v>79</v>
      </c>
      <c r="BF163" s="41" t="s">
        <v>1962</v>
      </c>
      <c r="BG163" s="54" t="s">
        <v>2066</v>
      </c>
      <c r="BH163" s="54" t="s">
        <v>1949</v>
      </c>
    </row>
    <row r="164" spans="18:60" x14ac:dyDescent="0.3">
      <c r="R164" s="115" t="s">
        <v>1976</v>
      </c>
      <c r="AX164" s="49">
        <v>79.5</v>
      </c>
      <c r="BF164" s="41" t="s">
        <v>1962</v>
      </c>
      <c r="BG164" s="54" t="s">
        <v>2067</v>
      </c>
      <c r="BH164" s="54" t="s">
        <v>1764</v>
      </c>
    </row>
    <row r="165" spans="18:60" x14ac:dyDescent="0.3">
      <c r="R165" s="115" t="s">
        <v>2068</v>
      </c>
      <c r="AX165" s="49">
        <v>80</v>
      </c>
      <c r="BF165" s="41" t="s">
        <v>1962</v>
      </c>
      <c r="BG165" s="54" t="s">
        <v>2069</v>
      </c>
      <c r="BH165" s="54" t="s">
        <v>2002</v>
      </c>
    </row>
    <row r="166" spans="18:60" x14ac:dyDescent="0.3">
      <c r="R166" s="115" t="s">
        <v>1989</v>
      </c>
      <c r="AX166" s="49">
        <v>80.5</v>
      </c>
      <c r="BF166" s="41" t="s">
        <v>1962</v>
      </c>
      <c r="BG166" s="54" t="s">
        <v>2070</v>
      </c>
      <c r="BH166" s="54" t="s">
        <v>1742</v>
      </c>
    </row>
    <row r="167" spans="18:60" x14ac:dyDescent="0.3">
      <c r="R167" s="115" t="s">
        <v>2071</v>
      </c>
      <c r="AX167" s="49">
        <v>81</v>
      </c>
      <c r="BF167" s="41" t="s">
        <v>1962</v>
      </c>
      <c r="BG167" s="54" t="s">
        <v>2072</v>
      </c>
      <c r="BH167" s="54" t="s">
        <v>1757</v>
      </c>
    </row>
    <row r="168" spans="18:60" x14ac:dyDescent="0.3">
      <c r="R168" s="114" t="s">
        <v>2073</v>
      </c>
      <c r="AX168" s="49">
        <v>81.5</v>
      </c>
      <c r="BF168" s="41" t="s">
        <v>1962</v>
      </c>
      <c r="BG168" s="54" t="s">
        <v>2074</v>
      </c>
      <c r="BH168" s="54" t="s">
        <v>1804</v>
      </c>
    </row>
    <row r="169" spans="18:60" x14ac:dyDescent="0.3">
      <c r="R169" s="114" t="s">
        <v>1808</v>
      </c>
      <c r="AX169" s="49">
        <v>82</v>
      </c>
      <c r="BF169" s="41" t="s">
        <v>1962</v>
      </c>
      <c r="BG169" s="54" t="s">
        <v>2075</v>
      </c>
      <c r="BH169" s="54" t="s">
        <v>2002</v>
      </c>
    </row>
    <row r="170" spans="18:60" x14ac:dyDescent="0.3">
      <c r="R170" s="114" t="s">
        <v>2018</v>
      </c>
      <c r="AX170" s="49">
        <v>82.5</v>
      </c>
      <c r="BF170" s="41" t="s">
        <v>1962</v>
      </c>
      <c r="BG170" s="54" t="s">
        <v>2076</v>
      </c>
      <c r="BH170" s="54" t="s">
        <v>2002</v>
      </c>
    </row>
    <row r="171" spans="18:60" x14ac:dyDescent="0.3">
      <c r="R171" s="114" t="s">
        <v>1860</v>
      </c>
      <c r="AX171" s="49">
        <v>83</v>
      </c>
      <c r="BF171" s="41" t="s">
        <v>1962</v>
      </c>
      <c r="BG171" s="54" t="s">
        <v>2077</v>
      </c>
      <c r="BH171" s="54" t="s">
        <v>1966</v>
      </c>
    </row>
    <row r="172" spans="18:60" x14ac:dyDescent="0.3">
      <c r="R172" s="114" t="s">
        <v>2078</v>
      </c>
      <c r="AX172" s="49">
        <v>83.5</v>
      </c>
      <c r="BF172" s="41" t="s">
        <v>1962</v>
      </c>
      <c r="BG172" s="54" t="s">
        <v>2079</v>
      </c>
      <c r="BH172" s="54" t="s">
        <v>1892</v>
      </c>
    </row>
    <row r="173" spans="18:60" x14ac:dyDescent="0.3">
      <c r="R173" s="49"/>
      <c r="AX173" s="49">
        <v>84</v>
      </c>
      <c r="BF173" s="41" t="s">
        <v>1962</v>
      </c>
      <c r="BG173" s="54" t="s">
        <v>2080</v>
      </c>
      <c r="BH173" s="54" t="s">
        <v>1966</v>
      </c>
    </row>
    <row r="174" spans="18:60" x14ac:dyDescent="0.3">
      <c r="AX174" s="49">
        <v>84.5</v>
      </c>
      <c r="BF174" s="41" t="s">
        <v>1962</v>
      </c>
      <c r="BG174" s="54" t="s">
        <v>2081</v>
      </c>
      <c r="BH174" s="54" t="s">
        <v>1878</v>
      </c>
    </row>
    <row r="175" spans="18:60" x14ac:dyDescent="0.3">
      <c r="AX175" s="49">
        <v>85</v>
      </c>
      <c r="BF175" s="41" t="s">
        <v>1962</v>
      </c>
      <c r="BG175" s="54" t="s">
        <v>2082</v>
      </c>
      <c r="BH175" s="54" t="s">
        <v>2002</v>
      </c>
    </row>
    <row r="176" spans="18:60" x14ac:dyDescent="0.3">
      <c r="AX176" s="49">
        <v>85.5</v>
      </c>
      <c r="BF176" s="41" t="s">
        <v>1962</v>
      </c>
      <c r="BG176" s="54" t="s">
        <v>2083</v>
      </c>
      <c r="BH176" s="54" t="s">
        <v>2002</v>
      </c>
    </row>
    <row r="177" spans="50:60" x14ac:dyDescent="0.3">
      <c r="AX177" s="49">
        <v>86</v>
      </c>
      <c r="BF177" s="41" t="s">
        <v>1962</v>
      </c>
      <c r="BG177" s="54" t="s">
        <v>2084</v>
      </c>
      <c r="BH177" s="54" t="s">
        <v>2002</v>
      </c>
    </row>
    <row r="178" spans="50:60" x14ac:dyDescent="0.3">
      <c r="AX178" s="49">
        <v>86.5</v>
      </c>
      <c r="BF178" s="41" t="s">
        <v>1962</v>
      </c>
      <c r="BG178" s="54" t="s">
        <v>2085</v>
      </c>
      <c r="BH178" s="54" t="s">
        <v>2060</v>
      </c>
    </row>
    <row r="179" spans="50:60" x14ac:dyDescent="0.3">
      <c r="AX179" s="49">
        <v>87</v>
      </c>
      <c r="BF179" s="41" t="s">
        <v>1962</v>
      </c>
      <c r="BG179" s="54" t="s">
        <v>2086</v>
      </c>
      <c r="BH179" s="54" t="s">
        <v>2002</v>
      </c>
    </row>
    <row r="180" spans="50:60" x14ac:dyDescent="0.3">
      <c r="AX180" s="49">
        <v>87.5</v>
      </c>
      <c r="BF180" s="41" t="s">
        <v>1962</v>
      </c>
      <c r="BG180" s="54" t="s">
        <v>2087</v>
      </c>
      <c r="BH180" s="54" t="s">
        <v>2036</v>
      </c>
    </row>
    <row r="181" spans="50:60" x14ac:dyDescent="0.3">
      <c r="AX181" s="49">
        <v>88</v>
      </c>
      <c r="BF181" s="41" t="s">
        <v>1962</v>
      </c>
      <c r="BG181" s="54" t="s">
        <v>2088</v>
      </c>
      <c r="BH181" s="54" t="s">
        <v>1978</v>
      </c>
    </row>
    <row r="182" spans="50:60" x14ac:dyDescent="0.3">
      <c r="AX182" s="49">
        <v>88.5</v>
      </c>
      <c r="BF182" s="41" t="s">
        <v>1962</v>
      </c>
      <c r="BG182" s="54" t="s">
        <v>2089</v>
      </c>
      <c r="BH182" s="54" t="s">
        <v>2049</v>
      </c>
    </row>
    <row r="183" spans="50:60" x14ac:dyDescent="0.3">
      <c r="AX183" s="49">
        <v>89</v>
      </c>
      <c r="BF183" s="41" t="s">
        <v>1962</v>
      </c>
      <c r="BG183" s="54" t="s">
        <v>2090</v>
      </c>
      <c r="BH183" s="54" t="s">
        <v>1991</v>
      </c>
    </row>
    <row r="184" spans="50:60" x14ac:dyDescent="0.3">
      <c r="AX184" s="49">
        <v>89.5</v>
      </c>
      <c r="BF184" s="41" t="s">
        <v>1962</v>
      </c>
      <c r="BG184" s="54" t="s">
        <v>2091</v>
      </c>
      <c r="BH184" s="54" t="s">
        <v>1813</v>
      </c>
    </row>
    <row r="185" spans="50:60" x14ac:dyDescent="0.3">
      <c r="AX185" s="49">
        <v>90</v>
      </c>
      <c r="BF185" s="41" t="s">
        <v>1962</v>
      </c>
      <c r="BG185" s="54" t="s">
        <v>2092</v>
      </c>
      <c r="BH185" s="54" t="s">
        <v>1712</v>
      </c>
    </row>
    <row r="186" spans="50:60" x14ac:dyDescent="0.3">
      <c r="AX186" s="49">
        <v>90.5</v>
      </c>
      <c r="BF186" s="41" t="s">
        <v>1962</v>
      </c>
      <c r="BG186" s="54" t="s">
        <v>2093</v>
      </c>
      <c r="BH186" s="54" t="s">
        <v>1757</v>
      </c>
    </row>
    <row r="187" spans="50:60" x14ac:dyDescent="0.3">
      <c r="AX187" s="49">
        <v>91</v>
      </c>
      <c r="BF187" s="41" t="s">
        <v>1962</v>
      </c>
      <c r="BG187" s="54" t="s">
        <v>2094</v>
      </c>
      <c r="BH187" s="54" t="s">
        <v>1742</v>
      </c>
    </row>
    <row r="188" spans="50:60" x14ac:dyDescent="0.3">
      <c r="AX188" s="49">
        <v>91.5</v>
      </c>
      <c r="BF188" s="41" t="s">
        <v>1962</v>
      </c>
      <c r="BG188" s="54" t="s">
        <v>2095</v>
      </c>
      <c r="BH188" s="54" t="s">
        <v>2019</v>
      </c>
    </row>
    <row r="189" spans="50:60" x14ac:dyDescent="0.3">
      <c r="AX189" s="49">
        <v>92</v>
      </c>
      <c r="BF189" s="41" t="s">
        <v>1962</v>
      </c>
      <c r="BG189" s="54" t="s">
        <v>2096</v>
      </c>
      <c r="BH189" s="54" t="s">
        <v>1912</v>
      </c>
    </row>
    <row r="190" spans="50:60" x14ac:dyDescent="0.3">
      <c r="AX190" s="49">
        <v>92.5</v>
      </c>
      <c r="BF190" s="41" t="s">
        <v>1962</v>
      </c>
      <c r="BG190" s="54" t="s">
        <v>2097</v>
      </c>
      <c r="BH190" s="54" t="s">
        <v>1892</v>
      </c>
    </row>
    <row r="191" spans="50:60" x14ac:dyDescent="0.3">
      <c r="AX191" s="49">
        <v>93</v>
      </c>
      <c r="BF191" s="41" t="s">
        <v>1962</v>
      </c>
      <c r="BG191" s="54" t="s">
        <v>2098</v>
      </c>
      <c r="BH191" s="54" t="s">
        <v>2019</v>
      </c>
    </row>
    <row r="192" spans="50:60" x14ac:dyDescent="0.3">
      <c r="AX192" s="49">
        <v>93.5</v>
      </c>
      <c r="BF192" s="41" t="s">
        <v>1962</v>
      </c>
      <c r="BG192" s="54" t="s">
        <v>2099</v>
      </c>
      <c r="BH192" s="54" t="s">
        <v>111</v>
      </c>
    </row>
    <row r="193" spans="50:60" x14ac:dyDescent="0.3">
      <c r="AX193" s="49">
        <v>94</v>
      </c>
      <c r="BF193" s="41" t="s">
        <v>1962</v>
      </c>
      <c r="BG193" s="54" t="s">
        <v>2100</v>
      </c>
      <c r="BH193" s="54" t="s">
        <v>1976</v>
      </c>
    </row>
    <row r="194" spans="50:60" x14ac:dyDescent="0.3">
      <c r="AX194" s="49">
        <v>94.5</v>
      </c>
      <c r="BF194" s="41" t="s">
        <v>1962</v>
      </c>
      <c r="BG194" s="54" t="s">
        <v>2101</v>
      </c>
      <c r="BH194" s="54" t="s">
        <v>1742</v>
      </c>
    </row>
    <row r="195" spans="50:60" x14ac:dyDescent="0.3">
      <c r="AX195" s="49">
        <v>95</v>
      </c>
      <c r="BF195" s="41" t="s">
        <v>1962</v>
      </c>
      <c r="BG195" s="54" t="s">
        <v>2102</v>
      </c>
      <c r="BH195" s="54" t="s">
        <v>1947</v>
      </c>
    </row>
    <row r="196" spans="50:60" x14ac:dyDescent="0.3">
      <c r="AX196" s="49">
        <v>95.5</v>
      </c>
      <c r="BF196" s="41" t="s">
        <v>1962</v>
      </c>
      <c r="BG196" s="54" t="s">
        <v>2103</v>
      </c>
      <c r="BH196" s="54" t="s">
        <v>1976</v>
      </c>
    </row>
    <row r="197" spans="50:60" x14ac:dyDescent="0.3">
      <c r="AX197" s="49">
        <v>96</v>
      </c>
      <c r="BF197" s="41" t="s">
        <v>1962</v>
      </c>
      <c r="BG197" s="54" t="s">
        <v>2104</v>
      </c>
      <c r="BH197" s="54" t="s">
        <v>1813</v>
      </c>
    </row>
    <row r="198" spans="50:60" x14ac:dyDescent="0.3">
      <c r="AX198" s="49">
        <v>96.5</v>
      </c>
      <c r="BF198" s="41" t="s">
        <v>1962</v>
      </c>
      <c r="BG198" s="54" t="s">
        <v>2105</v>
      </c>
      <c r="BH198" s="54" t="s">
        <v>1757</v>
      </c>
    </row>
    <row r="199" spans="50:60" x14ac:dyDescent="0.3">
      <c r="AX199" s="49">
        <v>97</v>
      </c>
      <c r="BF199" s="41" t="s">
        <v>1962</v>
      </c>
      <c r="BG199" s="54" t="s">
        <v>2106</v>
      </c>
      <c r="BH199" s="54" t="s">
        <v>697</v>
      </c>
    </row>
    <row r="200" spans="50:60" x14ac:dyDescent="0.3">
      <c r="AX200" s="49">
        <v>97.5</v>
      </c>
      <c r="BF200" s="41" t="s">
        <v>1962</v>
      </c>
      <c r="BG200" s="54" t="s">
        <v>2107</v>
      </c>
      <c r="BH200" s="54" t="s">
        <v>2018</v>
      </c>
    </row>
    <row r="201" spans="50:60" x14ac:dyDescent="0.3">
      <c r="AX201" s="49">
        <v>98</v>
      </c>
      <c r="BF201" s="41" t="s">
        <v>1962</v>
      </c>
      <c r="BG201" s="54" t="s">
        <v>2108</v>
      </c>
      <c r="BH201" s="54" t="s">
        <v>1821</v>
      </c>
    </row>
    <row r="202" spans="50:60" x14ac:dyDescent="0.3">
      <c r="AX202" s="49">
        <v>98.5</v>
      </c>
      <c r="BF202" s="41" t="s">
        <v>1962</v>
      </c>
      <c r="BG202" s="54" t="s">
        <v>2109</v>
      </c>
      <c r="BH202" s="54" t="s">
        <v>1959</v>
      </c>
    </row>
    <row r="203" spans="50:60" x14ac:dyDescent="0.3">
      <c r="AX203" s="49">
        <v>99</v>
      </c>
      <c r="BF203" s="41" t="s">
        <v>1962</v>
      </c>
      <c r="BG203" s="54" t="s">
        <v>2110</v>
      </c>
      <c r="BH203" s="54" t="s">
        <v>1885</v>
      </c>
    </row>
    <row r="204" spans="50:60" x14ac:dyDescent="0.3">
      <c r="AX204" s="49">
        <v>99.5</v>
      </c>
      <c r="BF204" s="41" t="s">
        <v>1962</v>
      </c>
      <c r="BG204" s="54" t="s">
        <v>2111</v>
      </c>
      <c r="BH204" s="54" t="s">
        <v>1885</v>
      </c>
    </row>
    <row r="205" spans="50:60" x14ac:dyDescent="0.3">
      <c r="AX205" s="49">
        <v>100</v>
      </c>
      <c r="BF205" s="41" t="s">
        <v>1962</v>
      </c>
      <c r="BG205" s="54" t="s">
        <v>2112</v>
      </c>
      <c r="BH205" s="54" t="s">
        <v>1885</v>
      </c>
    </row>
    <row r="206" spans="50:60" x14ac:dyDescent="0.3">
      <c r="BF206" s="41" t="s">
        <v>1962</v>
      </c>
      <c r="BG206" s="54" t="s">
        <v>2113</v>
      </c>
      <c r="BH206" s="54" t="s">
        <v>1757</v>
      </c>
    </row>
    <row r="207" spans="50:60" x14ac:dyDescent="0.3">
      <c r="BF207" s="41" t="s">
        <v>1962</v>
      </c>
      <c r="BG207" s="54" t="s">
        <v>2114</v>
      </c>
      <c r="BH207" s="54" t="s">
        <v>1976</v>
      </c>
    </row>
    <row r="208" spans="50:60" x14ac:dyDescent="0.3">
      <c r="BF208" s="41" t="s">
        <v>1962</v>
      </c>
      <c r="BG208" s="54" t="s">
        <v>2115</v>
      </c>
      <c r="BH208" s="54" t="s">
        <v>1875</v>
      </c>
    </row>
    <row r="209" spans="58:60" x14ac:dyDescent="0.3">
      <c r="BF209" s="41" t="s">
        <v>1962</v>
      </c>
      <c r="BG209" s="54" t="s">
        <v>2116</v>
      </c>
      <c r="BH209" s="54" t="s">
        <v>1885</v>
      </c>
    </row>
    <row r="210" spans="58:60" x14ac:dyDescent="0.3">
      <c r="BF210" s="41" t="s">
        <v>1962</v>
      </c>
      <c r="BG210" s="54" t="s">
        <v>2117</v>
      </c>
      <c r="BH210" s="54" t="s">
        <v>1757</v>
      </c>
    </row>
    <row r="211" spans="58:60" x14ac:dyDescent="0.3">
      <c r="BF211" s="41" t="s">
        <v>1962</v>
      </c>
      <c r="BG211" s="54" t="s">
        <v>2118</v>
      </c>
      <c r="BH211" s="54" t="s">
        <v>1991</v>
      </c>
    </row>
    <row r="212" spans="58:60" x14ac:dyDescent="0.3">
      <c r="BF212" s="41" t="s">
        <v>1962</v>
      </c>
      <c r="BG212" s="54" t="s">
        <v>2119</v>
      </c>
      <c r="BH212" s="54" t="s">
        <v>1955</v>
      </c>
    </row>
    <row r="213" spans="58:60" x14ac:dyDescent="0.3">
      <c r="BF213" s="41" t="s">
        <v>1962</v>
      </c>
      <c r="BG213" s="54" t="s">
        <v>2120</v>
      </c>
      <c r="BH213" s="54" t="s">
        <v>1757</v>
      </c>
    </row>
    <row r="214" spans="58:60" x14ac:dyDescent="0.3">
      <c r="BF214" s="41" t="s">
        <v>1962</v>
      </c>
      <c r="BG214" s="54" t="s">
        <v>2121</v>
      </c>
      <c r="BH214" s="54" t="s">
        <v>2071</v>
      </c>
    </row>
    <row r="215" spans="58:60" x14ac:dyDescent="0.3">
      <c r="BF215" s="41" t="s">
        <v>1962</v>
      </c>
      <c r="BG215" s="54" t="s">
        <v>2122</v>
      </c>
      <c r="BH215" s="54" t="s">
        <v>2071</v>
      </c>
    </row>
    <row r="216" spans="58:60" x14ac:dyDescent="0.3">
      <c r="BF216" s="41" t="s">
        <v>1962</v>
      </c>
      <c r="BG216" s="54" t="s">
        <v>2123</v>
      </c>
      <c r="BH216" s="54" t="s">
        <v>1939</v>
      </c>
    </row>
    <row r="217" spans="58:60" x14ac:dyDescent="0.3">
      <c r="BF217" s="41" t="s">
        <v>1962</v>
      </c>
      <c r="BG217" s="54" t="s">
        <v>2124</v>
      </c>
      <c r="BH217" s="54" t="s">
        <v>1976</v>
      </c>
    </row>
    <row r="218" spans="58:60" x14ac:dyDescent="0.3">
      <c r="BF218" s="41" t="s">
        <v>1962</v>
      </c>
      <c r="BG218" s="54" t="s">
        <v>2125</v>
      </c>
      <c r="BH218" s="54" t="s">
        <v>2021</v>
      </c>
    </row>
    <row r="219" spans="58:60" x14ac:dyDescent="0.3">
      <c r="BF219" s="41" t="s">
        <v>1962</v>
      </c>
      <c r="BG219" s="54" t="s">
        <v>2126</v>
      </c>
      <c r="BH219" s="54" t="s">
        <v>1757</v>
      </c>
    </row>
    <row r="220" spans="58:60" x14ac:dyDescent="0.3">
      <c r="BF220" s="41" t="s">
        <v>1962</v>
      </c>
      <c r="BG220" s="54" t="s">
        <v>2127</v>
      </c>
      <c r="BH220" s="54" t="s">
        <v>1885</v>
      </c>
    </row>
    <row r="221" spans="58:60" x14ac:dyDescent="0.3">
      <c r="BF221" s="41" t="s">
        <v>1962</v>
      </c>
      <c r="BG221" s="54" t="s">
        <v>2128</v>
      </c>
      <c r="BH221" s="54" t="s">
        <v>1885</v>
      </c>
    </row>
    <row r="222" spans="58:60" x14ac:dyDescent="0.3">
      <c r="BF222" s="41" t="s">
        <v>1962</v>
      </c>
      <c r="BG222" s="54" t="s">
        <v>2129</v>
      </c>
      <c r="BH222" s="54" t="s">
        <v>2032</v>
      </c>
    </row>
    <row r="223" spans="58:60" x14ac:dyDescent="0.3">
      <c r="BF223" s="41" t="s">
        <v>1962</v>
      </c>
      <c r="BG223" s="54" t="s">
        <v>2130</v>
      </c>
      <c r="BH223" s="54" t="s">
        <v>1885</v>
      </c>
    </row>
    <row r="224" spans="58:60" x14ac:dyDescent="0.3">
      <c r="BF224" s="41" t="s">
        <v>1962</v>
      </c>
      <c r="BG224" s="54" t="s">
        <v>2131</v>
      </c>
      <c r="BH224" s="54" t="s">
        <v>1885</v>
      </c>
    </row>
    <row r="225" spans="58:60" x14ac:dyDescent="0.3">
      <c r="BF225" s="41" t="s">
        <v>1962</v>
      </c>
      <c r="BG225" s="54" t="s">
        <v>2132</v>
      </c>
      <c r="BH225" s="54" t="s">
        <v>1885</v>
      </c>
    </row>
    <row r="226" spans="58:60" x14ac:dyDescent="0.3">
      <c r="BF226" s="41" t="s">
        <v>1962</v>
      </c>
      <c r="BG226" s="54" t="s">
        <v>2133</v>
      </c>
      <c r="BH226" s="54" t="s">
        <v>2002</v>
      </c>
    </row>
    <row r="227" spans="58:60" x14ac:dyDescent="0.3">
      <c r="BF227" s="41" t="s">
        <v>1962</v>
      </c>
      <c r="BG227" s="54" t="s">
        <v>2134</v>
      </c>
      <c r="BH227" s="54" t="s">
        <v>1867</v>
      </c>
    </row>
    <row r="228" spans="58:60" x14ac:dyDescent="0.3">
      <c r="BF228" s="41" t="s">
        <v>1962</v>
      </c>
      <c r="BG228" s="54" t="s">
        <v>2135</v>
      </c>
      <c r="BH228" s="54" t="s">
        <v>1885</v>
      </c>
    </row>
    <row r="229" spans="58:60" x14ac:dyDescent="0.3">
      <c r="BF229" s="41" t="s">
        <v>1962</v>
      </c>
      <c r="BG229" s="54" t="s">
        <v>2136</v>
      </c>
      <c r="BH229" s="54" t="s">
        <v>1885</v>
      </c>
    </row>
    <row r="230" spans="58:60" x14ac:dyDescent="0.3">
      <c r="BF230" s="41" t="s">
        <v>1962</v>
      </c>
      <c r="BG230" s="54" t="s">
        <v>2137</v>
      </c>
      <c r="BH230" s="54" t="s">
        <v>2036</v>
      </c>
    </row>
    <row r="231" spans="58:60" x14ac:dyDescent="0.3">
      <c r="BF231" s="41" t="s">
        <v>1962</v>
      </c>
      <c r="BG231" s="54" t="s">
        <v>2138</v>
      </c>
      <c r="BH231" s="54" t="s">
        <v>1764</v>
      </c>
    </row>
    <row r="232" spans="58:60" x14ac:dyDescent="0.3">
      <c r="BF232" s="41" t="s">
        <v>1962</v>
      </c>
      <c r="BG232" s="54" t="s">
        <v>2139</v>
      </c>
      <c r="BH232" s="54" t="s">
        <v>2071</v>
      </c>
    </row>
    <row r="233" spans="58:60" x14ac:dyDescent="0.3">
      <c r="BF233" s="41" t="s">
        <v>1962</v>
      </c>
      <c r="BG233" s="54" t="s">
        <v>2140</v>
      </c>
      <c r="BH233" s="54" t="s">
        <v>2002</v>
      </c>
    </row>
    <row r="234" spans="58:60" x14ac:dyDescent="0.3">
      <c r="BF234" s="41" t="s">
        <v>1962</v>
      </c>
      <c r="BG234" s="54" t="s">
        <v>2141</v>
      </c>
      <c r="BH234" s="54" t="s">
        <v>1853</v>
      </c>
    </row>
    <row r="235" spans="58:60" x14ac:dyDescent="0.3">
      <c r="BF235" s="41" t="s">
        <v>1962</v>
      </c>
      <c r="BG235" s="54" t="s">
        <v>2142</v>
      </c>
      <c r="BH235" s="54" t="s">
        <v>1885</v>
      </c>
    </row>
    <row r="236" spans="58:60" x14ac:dyDescent="0.3">
      <c r="BF236" s="41" t="s">
        <v>1962</v>
      </c>
      <c r="BG236" s="54" t="s">
        <v>2143</v>
      </c>
      <c r="BH236" s="54" t="s">
        <v>1875</v>
      </c>
    </row>
    <row r="237" spans="58:60" x14ac:dyDescent="0.3">
      <c r="BF237" s="41" t="s">
        <v>1962</v>
      </c>
      <c r="BG237" s="54" t="s">
        <v>2144</v>
      </c>
      <c r="BH237" s="54" t="s">
        <v>1951</v>
      </c>
    </row>
    <row r="238" spans="58:60" x14ac:dyDescent="0.3">
      <c r="BF238" s="41" t="s">
        <v>1962</v>
      </c>
      <c r="BG238" s="54" t="s">
        <v>2145</v>
      </c>
      <c r="BH238" s="54" t="s">
        <v>1885</v>
      </c>
    </row>
    <row r="239" spans="58:60" x14ac:dyDescent="0.3">
      <c r="BF239" s="41" t="s">
        <v>1962</v>
      </c>
      <c r="BG239" s="54" t="s">
        <v>2146</v>
      </c>
      <c r="BH239" s="54" t="s">
        <v>1867</v>
      </c>
    </row>
    <row r="240" spans="58:60" x14ac:dyDescent="0.3">
      <c r="BF240" s="41" t="s">
        <v>1962</v>
      </c>
      <c r="BG240" s="54" t="s">
        <v>2147</v>
      </c>
      <c r="BH240" s="54" t="s">
        <v>1885</v>
      </c>
    </row>
    <row r="241" spans="58:60" x14ac:dyDescent="0.3">
      <c r="BF241" s="41" t="s">
        <v>1962</v>
      </c>
      <c r="BG241" s="54" t="s">
        <v>2148</v>
      </c>
      <c r="BH241" s="54" t="s">
        <v>1813</v>
      </c>
    </row>
    <row r="242" spans="58:60" x14ac:dyDescent="0.3">
      <c r="BF242" s="41" t="s">
        <v>1962</v>
      </c>
      <c r="BG242" s="54" t="s">
        <v>2149</v>
      </c>
      <c r="BH242" s="54" t="s">
        <v>1885</v>
      </c>
    </row>
    <row r="243" spans="58:60" x14ac:dyDescent="0.3">
      <c r="BF243" s="41" t="s">
        <v>1962</v>
      </c>
      <c r="BG243" s="54" t="s">
        <v>2150</v>
      </c>
      <c r="BH243" s="54" t="s">
        <v>1885</v>
      </c>
    </row>
    <row r="244" spans="58:60" x14ac:dyDescent="0.3">
      <c r="BF244" s="41" t="s">
        <v>1962</v>
      </c>
      <c r="BG244" s="54" t="s">
        <v>2151</v>
      </c>
      <c r="BH244" s="54" t="s">
        <v>1961</v>
      </c>
    </row>
    <row r="245" spans="58:60" x14ac:dyDescent="0.3">
      <c r="BF245" s="41" t="s">
        <v>1962</v>
      </c>
      <c r="BG245" s="54" t="s">
        <v>2152</v>
      </c>
      <c r="BH245" s="54" t="s">
        <v>1885</v>
      </c>
    </row>
    <row r="246" spans="58:60" x14ac:dyDescent="0.3">
      <c r="BF246" s="41" t="s">
        <v>1962</v>
      </c>
      <c r="BG246" s="54" t="s">
        <v>2153</v>
      </c>
      <c r="BH246" s="54" t="s">
        <v>1885</v>
      </c>
    </row>
    <row r="247" spans="58:60" x14ac:dyDescent="0.3">
      <c r="BF247" s="41" t="s">
        <v>1962</v>
      </c>
      <c r="BG247" s="54" t="s">
        <v>2154</v>
      </c>
      <c r="BH247" s="54" t="s">
        <v>2021</v>
      </c>
    </row>
    <row r="248" spans="58:60" x14ac:dyDescent="0.3">
      <c r="BF248" s="41" t="s">
        <v>1962</v>
      </c>
      <c r="BG248" s="54" t="s">
        <v>2155</v>
      </c>
      <c r="BH248" s="54" t="s">
        <v>2002</v>
      </c>
    </row>
    <row r="249" spans="58:60" x14ac:dyDescent="0.3">
      <c r="BF249" s="41" t="s">
        <v>1962</v>
      </c>
      <c r="BG249" s="54" t="s">
        <v>2156</v>
      </c>
      <c r="BH249" s="54" t="s">
        <v>1959</v>
      </c>
    </row>
    <row r="250" spans="58:60" x14ac:dyDescent="0.3">
      <c r="BF250" s="41" t="s">
        <v>1962</v>
      </c>
      <c r="BG250" s="54" t="s">
        <v>2157</v>
      </c>
      <c r="BH250" s="54" t="s">
        <v>1885</v>
      </c>
    </row>
    <row r="251" spans="58:60" x14ac:dyDescent="0.3">
      <c r="BF251" s="41" t="s">
        <v>1962</v>
      </c>
      <c r="BG251" s="54" t="s">
        <v>2158</v>
      </c>
      <c r="BH251" s="54" t="s">
        <v>2002</v>
      </c>
    </row>
    <row r="252" spans="58:60" x14ac:dyDescent="0.3">
      <c r="BF252" s="41" t="s">
        <v>1962</v>
      </c>
      <c r="BG252" s="54" t="s">
        <v>2159</v>
      </c>
      <c r="BH252" s="54" t="s">
        <v>1878</v>
      </c>
    </row>
    <row r="253" spans="58:60" x14ac:dyDescent="0.3">
      <c r="BF253" s="41" t="s">
        <v>1962</v>
      </c>
      <c r="BG253" s="54" t="s">
        <v>2160</v>
      </c>
      <c r="BH253" s="54" t="s">
        <v>2002</v>
      </c>
    </row>
    <row r="254" spans="58:60" x14ac:dyDescent="0.3">
      <c r="BF254" s="41" t="s">
        <v>1962</v>
      </c>
      <c r="BG254" s="54" t="s">
        <v>2161</v>
      </c>
      <c r="BH254" s="54" t="s">
        <v>1957</v>
      </c>
    </row>
    <row r="255" spans="58:60" x14ac:dyDescent="0.3">
      <c r="BF255" s="41" t="s">
        <v>1962</v>
      </c>
      <c r="BG255" s="54" t="s">
        <v>2162</v>
      </c>
      <c r="BH255" s="54" t="s">
        <v>2071</v>
      </c>
    </row>
    <row r="256" spans="58:60" x14ac:dyDescent="0.3">
      <c r="BF256" s="41" t="s">
        <v>1962</v>
      </c>
      <c r="BG256" s="54" t="s">
        <v>2163</v>
      </c>
      <c r="BH256" s="54" t="s">
        <v>2071</v>
      </c>
    </row>
    <row r="257" spans="58:60" x14ac:dyDescent="0.3">
      <c r="BF257" s="41" t="s">
        <v>1962</v>
      </c>
      <c r="BG257" s="54" t="s">
        <v>2164</v>
      </c>
      <c r="BH257" s="54" t="s">
        <v>1885</v>
      </c>
    </row>
    <row r="258" spans="58:60" x14ac:dyDescent="0.3">
      <c r="BF258" s="41" t="s">
        <v>1962</v>
      </c>
      <c r="BG258" s="54" t="s">
        <v>2165</v>
      </c>
      <c r="BH258" s="54" t="s">
        <v>1885</v>
      </c>
    </row>
    <row r="259" spans="58:60" x14ac:dyDescent="0.3">
      <c r="BF259" s="41" t="s">
        <v>1962</v>
      </c>
      <c r="BG259" s="54" t="s">
        <v>2166</v>
      </c>
      <c r="BH259" s="54" t="s">
        <v>1885</v>
      </c>
    </row>
    <row r="260" spans="58:60" x14ac:dyDescent="0.3">
      <c r="BF260" s="41" t="s">
        <v>1962</v>
      </c>
      <c r="BG260" s="54" t="s">
        <v>2167</v>
      </c>
      <c r="BH260" s="54" t="s">
        <v>1554</v>
      </c>
    </row>
    <row r="261" spans="58:60" x14ac:dyDescent="0.3">
      <c r="BF261" s="41" t="s">
        <v>1962</v>
      </c>
      <c r="BG261" s="54" t="s">
        <v>2168</v>
      </c>
      <c r="BH261" s="54" t="s">
        <v>1554</v>
      </c>
    </row>
    <row r="262" spans="58:60" x14ac:dyDescent="0.3">
      <c r="BF262" s="41" t="s">
        <v>1962</v>
      </c>
      <c r="BG262" s="54" t="s">
        <v>2169</v>
      </c>
      <c r="BH262" s="54" t="s">
        <v>1554</v>
      </c>
    </row>
    <row r="263" spans="58:60" x14ac:dyDescent="0.3">
      <c r="BF263" s="41" t="s">
        <v>1962</v>
      </c>
      <c r="BG263" s="54" t="s">
        <v>2170</v>
      </c>
      <c r="BH263" s="54" t="s">
        <v>1554</v>
      </c>
    </row>
    <row r="264" spans="58:60" x14ac:dyDescent="0.3">
      <c r="BF264" s="41" t="s">
        <v>1962</v>
      </c>
      <c r="BG264" s="54" t="s">
        <v>2171</v>
      </c>
      <c r="BH264" s="54" t="s">
        <v>2002</v>
      </c>
    </row>
    <row r="265" spans="58:60" x14ac:dyDescent="0.3">
      <c r="BF265" s="41" t="s">
        <v>1962</v>
      </c>
      <c r="BG265" s="54" t="s">
        <v>2172</v>
      </c>
      <c r="BH265" s="54" t="s">
        <v>2002</v>
      </c>
    </row>
    <row r="266" spans="58:60" x14ac:dyDescent="0.3">
      <c r="BF266" s="41" t="s">
        <v>1962</v>
      </c>
      <c r="BG266" s="54" t="s">
        <v>2173</v>
      </c>
      <c r="BH266" s="54" t="s">
        <v>1856</v>
      </c>
    </row>
    <row r="267" spans="58:60" x14ac:dyDescent="0.3">
      <c r="BF267" s="41" t="s">
        <v>1962</v>
      </c>
      <c r="BG267" s="54" t="s">
        <v>2174</v>
      </c>
      <c r="BH267" s="54" t="s">
        <v>1869</v>
      </c>
    </row>
    <row r="268" spans="58:60" x14ac:dyDescent="0.3">
      <c r="BF268" s="41" t="s">
        <v>1962</v>
      </c>
      <c r="BG268" s="54" t="s">
        <v>2175</v>
      </c>
      <c r="BH268" s="54" t="s">
        <v>1795</v>
      </c>
    </row>
    <row r="269" spans="58:60" x14ac:dyDescent="0.3">
      <c r="BF269" s="41" t="s">
        <v>1962</v>
      </c>
      <c r="BG269" s="54" t="s">
        <v>2176</v>
      </c>
      <c r="BH269" s="54" t="s">
        <v>2018</v>
      </c>
    </row>
    <row r="270" spans="58:60" x14ac:dyDescent="0.3">
      <c r="BF270" s="41" t="s">
        <v>1962</v>
      </c>
      <c r="BG270" s="54" t="s">
        <v>2177</v>
      </c>
      <c r="BH270" s="54" t="s">
        <v>2018</v>
      </c>
    </row>
    <row r="271" spans="58:60" x14ac:dyDescent="0.3">
      <c r="BF271" s="41" t="s">
        <v>1962</v>
      </c>
      <c r="BG271" s="54" t="s">
        <v>2178</v>
      </c>
      <c r="BH271" s="54" t="s">
        <v>1889</v>
      </c>
    </row>
    <row r="272" spans="58:60" x14ac:dyDescent="0.3">
      <c r="BF272" s="41" t="s">
        <v>1962</v>
      </c>
      <c r="BG272" s="54" t="s">
        <v>2179</v>
      </c>
      <c r="BH272" s="54" t="s">
        <v>714</v>
      </c>
    </row>
    <row r="273" spans="58:60" x14ac:dyDescent="0.3">
      <c r="BF273" s="41" t="s">
        <v>1962</v>
      </c>
      <c r="BG273" s="54" t="s">
        <v>2180</v>
      </c>
      <c r="BH273" s="54" t="s">
        <v>2071</v>
      </c>
    </row>
    <row r="274" spans="58:60" x14ac:dyDescent="0.3">
      <c r="BF274" s="41" t="s">
        <v>1962</v>
      </c>
      <c r="BG274" s="54" t="s">
        <v>2181</v>
      </c>
      <c r="BH274" s="54" t="s">
        <v>2071</v>
      </c>
    </row>
    <row r="275" spans="58:60" x14ac:dyDescent="0.3">
      <c r="BF275" s="41" t="s">
        <v>1962</v>
      </c>
      <c r="BG275" s="54" t="s">
        <v>2182</v>
      </c>
      <c r="BH275" s="54" t="s">
        <v>1889</v>
      </c>
    </row>
    <row r="276" spans="58:60" x14ac:dyDescent="0.3">
      <c r="BF276" s="41" t="s">
        <v>1962</v>
      </c>
      <c r="BG276" s="54" t="s">
        <v>2183</v>
      </c>
      <c r="BH276" s="54" t="s">
        <v>1889</v>
      </c>
    </row>
    <row r="277" spans="58:60" x14ac:dyDescent="0.3">
      <c r="BF277" s="41" t="s">
        <v>1962</v>
      </c>
      <c r="BG277" s="54" t="s">
        <v>2184</v>
      </c>
      <c r="BH277" s="54" t="s">
        <v>1889</v>
      </c>
    </row>
    <row r="278" spans="58:60" x14ac:dyDescent="0.3">
      <c r="BF278" s="41" t="s">
        <v>1962</v>
      </c>
      <c r="BG278" s="54" t="s">
        <v>2185</v>
      </c>
      <c r="BH278" s="54" t="s">
        <v>1889</v>
      </c>
    </row>
    <row r="279" spans="58:60" x14ac:dyDescent="0.3">
      <c r="BF279" s="41" t="s">
        <v>1962</v>
      </c>
      <c r="BG279" s="54" t="s">
        <v>2186</v>
      </c>
      <c r="BH279" s="54" t="s">
        <v>1959</v>
      </c>
    </row>
    <row r="280" spans="58:60" x14ac:dyDescent="0.3">
      <c r="BF280" s="41" t="s">
        <v>1962</v>
      </c>
      <c r="BG280" s="54" t="s">
        <v>2187</v>
      </c>
      <c r="BH280" s="54" t="s">
        <v>2068</v>
      </c>
    </row>
    <row r="281" spans="58:60" x14ac:dyDescent="0.3">
      <c r="BF281" s="41" t="s">
        <v>1962</v>
      </c>
      <c r="BG281" s="54" t="s">
        <v>2188</v>
      </c>
      <c r="BH281" s="54" t="s">
        <v>2068</v>
      </c>
    </row>
    <row r="282" spans="58:60" x14ac:dyDescent="0.3">
      <c r="BF282" s="41" t="s">
        <v>1962</v>
      </c>
      <c r="BG282" s="54" t="s">
        <v>2189</v>
      </c>
      <c r="BH282" s="54" t="s">
        <v>2042</v>
      </c>
    </row>
    <row r="283" spans="58:60" x14ac:dyDescent="0.3">
      <c r="BF283" s="41" t="s">
        <v>1962</v>
      </c>
      <c r="BG283" s="54" t="s">
        <v>2190</v>
      </c>
      <c r="BH283" s="54" t="s">
        <v>2042</v>
      </c>
    </row>
    <row r="284" spans="58:60" x14ac:dyDescent="0.3">
      <c r="BF284" s="41" t="s">
        <v>1962</v>
      </c>
      <c r="BG284" s="54" t="s">
        <v>2191</v>
      </c>
      <c r="BH284" s="54" t="s">
        <v>2068</v>
      </c>
    </row>
    <row r="285" spans="58:60" x14ac:dyDescent="0.3">
      <c r="BF285" s="41" t="s">
        <v>1962</v>
      </c>
      <c r="BG285" s="54" t="s">
        <v>2192</v>
      </c>
      <c r="BH285" s="54" t="s">
        <v>2068</v>
      </c>
    </row>
    <row r="286" spans="58:60" x14ac:dyDescent="0.3">
      <c r="BF286" s="41" t="s">
        <v>1962</v>
      </c>
      <c r="BG286" s="54" t="s">
        <v>2193</v>
      </c>
      <c r="BH286" s="54" t="s">
        <v>2068</v>
      </c>
    </row>
    <row r="287" spans="58:60" x14ac:dyDescent="0.3">
      <c r="BF287" s="41" t="s">
        <v>1962</v>
      </c>
      <c r="BG287" s="54" t="s">
        <v>2194</v>
      </c>
      <c r="BH287" s="54" t="s">
        <v>1900</v>
      </c>
    </row>
    <row r="288" spans="58:60" x14ac:dyDescent="0.3">
      <c r="BF288" s="41" t="s">
        <v>1962</v>
      </c>
      <c r="BG288" s="54" t="s">
        <v>2195</v>
      </c>
      <c r="BH288" s="54" t="s">
        <v>1887</v>
      </c>
    </row>
    <row r="289" spans="58:60" x14ac:dyDescent="0.3">
      <c r="BF289" s="41" t="s">
        <v>1962</v>
      </c>
      <c r="BG289" s="54" t="s">
        <v>2196</v>
      </c>
      <c r="BH289" s="54" t="s">
        <v>1883</v>
      </c>
    </row>
    <row r="290" spans="58:60" x14ac:dyDescent="0.3">
      <c r="BF290" s="41" t="s">
        <v>1962</v>
      </c>
      <c r="BG290" s="54" t="s">
        <v>2197</v>
      </c>
      <c r="BH290" s="54" t="s">
        <v>1887</v>
      </c>
    </row>
    <row r="291" spans="58:60" x14ac:dyDescent="0.3">
      <c r="BF291" s="41" t="s">
        <v>1962</v>
      </c>
      <c r="BG291" s="54" t="s">
        <v>2198</v>
      </c>
      <c r="BH291" s="54" t="s">
        <v>1887</v>
      </c>
    </row>
    <row r="292" spans="58:60" x14ac:dyDescent="0.3">
      <c r="BF292" s="41" t="s">
        <v>1962</v>
      </c>
      <c r="BG292" s="54" t="s">
        <v>2199</v>
      </c>
      <c r="BH292" s="54" t="s">
        <v>1887</v>
      </c>
    </row>
    <row r="293" spans="58:60" x14ac:dyDescent="0.3">
      <c r="BF293" s="41" t="s">
        <v>1962</v>
      </c>
      <c r="BG293" s="54" t="s">
        <v>2200</v>
      </c>
      <c r="BH293" s="54" t="s">
        <v>2042</v>
      </c>
    </row>
    <row r="294" spans="58:60" x14ac:dyDescent="0.3">
      <c r="BF294" s="41" t="s">
        <v>1962</v>
      </c>
      <c r="BG294" s="54" t="s">
        <v>2201</v>
      </c>
      <c r="BH294" s="54" t="s">
        <v>1883</v>
      </c>
    </row>
    <row r="295" spans="58:60" x14ac:dyDescent="0.3">
      <c r="BF295" s="41" t="s">
        <v>1962</v>
      </c>
      <c r="BG295" s="54" t="s">
        <v>2202</v>
      </c>
      <c r="BH295" s="54" t="s">
        <v>2023</v>
      </c>
    </row>
    <row r="296" spans="58:60" x14ac:dyDescent="0.3">
      <c r="BF296" s="41" t="s">
        <v>1962</v>
      </c>
      <c r="BG296" s="54" t="s">
        <v>2203</v>
      </c>
      <c r="BH296" s="54" t="s">
        <v>2023</v>
      </c>
    </row>
    <row r="297" spans="58:60" x14ac:dyDescent="0.3">
      <c r="BF297" s="41" t="s">
        <v>1962</v>
      </c>
      <c r="BG297" s="54" t="s">
        <v>2204</v>
      </c>
      <c r="BH297" s="54" t="s">
        <v>2042</v>
      </c>
    </row>
    <row r="298" spans="58:60" x14ac:dyDescent="0.3">
      <c r="BF298" s="41" t="s">
        <v>1962</v>
      </c>
      <c r="BG298" s="54" t="s">
        <v>2205</v>
      </c>
      <c r="BH298" s="54" t="s">
        <v>2042</v>
      </c>
    </row>
    <row r="299" spans="58:60" x14ac:dyDescent="0.3">
      <c r="BF299" s="41" t="s">
        <v>1962</v>
      </c>
      <c r="BG299" s="54" t="s">
        <v>2206</v>
      </c>
      <c r="BH299" s="54" t="s">
        <v>2042</v>
      </c>
    </row>
    <row r="300" spans="58:60" x14ac:dyDescent="0.3">
      <c r="BF300" s="41" t="s">
        <v>1962</v>
      </c>
      <c r="BG300" s="54" t="s">
        <v>2207</v>
      </c>
      <c r="BH300" s="54" t="s">
        <v>2018</v>
      </c>
    </row>
    <row r="301" spans="58:60" x14ac:dyDescent="0.3">
      <c r="BF301" s="41" t="s">
        <v>1962</v>
      </c>
      <c r="BG301" s="54" t="s">
        <v>2208</v>
      </c>
      <c r="BH301" s="54" t="s">
        <v>1889</v>
      </c>
    </row>
    <row r="302" spans="58:60" x14ac:dyDescent="0.3">
      <c r="BF302" s="41" t="s">
        <v>1962</v>
      </c>
      <c r="BG302" s="54" t="s">
        <v>2209</v>
      </c>
      <c r="BH302" s="54" t="s">
        <v>2071</v>
      </c>
    </row>
    <row r="303" spans="58:60" x14ac:dyDescent="0.3">
      <c r="BF303" s="41" t="s">
        <v>1962</v>
      </c>
      <c r="BG303" s="54" t="s">
        <v>2210</v>
      </c>
      <c r="BH303" s="54" t="s">
        <v>1994</v>
      </c>
    </row>
    <row r="304" spans="58:60" x14ac:dyDescent="0.3">
      <c r="BF304" s="41" t="s">
        <v>1962</v>
      </c>
      <c r="BG304" s="54" t="s">
        <v>2211</v>
      </c>
      <c r="BH304" s="54" t="s">
        <v>1889</v>
      </c>
    </row>
    <row r="305" spans="58:60" x14ac:dyDescent="0.3">
      <c r="BF305" s="41" t="s">
        <v>1962</v>
      </c>
      <c r="BG305" s="54" t="s">
        <v>2212</v>
      </c>
      <c r="BH305" s="54" t="s">
        <v>2071</v>
      </c>
    </row>
    <row r="306" spans="58:60" x14ac:dyDescent="0.3">
      <c r="BF306" s="41" t="s">
        <v>1962</v>
      </c>
      <c r="BG306" s="54" t="s">
        <v>2213</v>
      </c>
      <c r="BH306" s="54" t="s">
        <v>1951</v>
      </c>
    </row>
    <row r="307" spans="58:60" x14ac:dyDescent="0.3">
      <c r="BF307" s="41" t="s">
        <v>1962</v>
      </c>
      <c r="BG307" s="54" t="s">
        <v>2214</v>
      </c>
      <c r="BH307" s="54" t="s">
        <v>1742</v>
      </c>
    </row>
    <row r="308" spans="58:60" x14ac:dyDescent="0.3">
      <c r="BF308" s="41" t="s">
        <v>1962</v>
      </c>
      <c r="BG308" s="54" t="s">
        <v>2215</v>
      </c>
      <c r="BH308" s="54" t="s">
        <v>1976</v>
      </c>
    </row>
    <row r="309" spans="58:60" x14ac:dyDescent="0.3">
      <c r="BF309" s="41" t="s">
        <v>2216</v>
      </c>
      <c r="BG309" s="54" t="s">
        <v>2217</v>
      </c>
      <c r="BH309" s="54" t="s">
        <v>1844</v>
      </c>
    </row>
    <row r="310" spans="58:60" x14ac:dyDescent="0.3">
      <c r="BF310" s="41" t="s">
        <v>2216</v>
      </c>
      <c r="BG310" s="54" t="s">
        <v>2218</v>
      </c>
      <c r="BH310" s="54" t="s">
        <v>1906</v>
      </c>
    </row>
    <row r="311" spans="58:60" x14ac:dyDescent="0.3">
      <c r="BF311" s="41" t="s">
        <v>2216</v>
      </c>
      <c r="BG311" s="54" t="s">
        <v>2219</v>
      </c>
      <c r="BH311" s="54" t="s">
        <v>2078</v>
      </c>
    </row>
    <row r="312" spans="58:60" x14ac:dyDescent="0.3">
      <c r="BF312" s="41" t="s">
        <v>2216</v>
      </c>
      <c r="BG312" s="54" t="s">
        <v>2220</v>
      </c>
      <c r="BH312" s="54" t="s">
        <v>1742</v>
      </c>
    </row>
    <row r="313" spans="58:60" x14ac:dyDescent="0.3">
      <c r="BF313" s="41" t="s">
        <v>2216</v>
      </c>
      <c r="BG313" s="54" t="s">
        <v>2221</v>
      </c>
      <c r="BH313" s="54" t="s">
        <v>1904</v>
      </c>
    </row>
    <row r="314" spans="58:60" x14ac:dyDescent="0.3">
      <c r="BF314" s="41" t="s">
        <v>2216</v>
      </c>
      <c r="BG314" s="54" t="s">
        <v>2222</v>
      </c>
      <c r="BH314" s="54" t="s">
        <v>1921</v>
      </c>
    </row>
    <row r="315" spans="58:60" x14ac:dyDescent="0.3">
      <c r="BF315" s="41" t="s">
        <v>2216</v>
      </c>
      <c r="BG315" s="54" t="s">
        <v>2223</v>
      </c>
      <c r="BH315" s="54" t="s">
        <v>1705</v>
      </c>
    </row>
    <row r="316" spans="58:60" x14ac:dyDescent="0.3">
      <c r="BF316" s="41" t="s">
        <v>2216</v>
      </c>
      <c r="BG316" s="54" t="s">
        <v>2224</v>
      </c>
      <c r="BH316" s="54" t="s">
        <v>1742</v>
      </c>
    </row>
    <row r="317" spans="58:60" x14ac:dyDescent="0.3">
      <c r="BF317" s="41" t="s">
        <v>2216</v>
      </c>
      <c r="BG317" s="54" t="s">
        <v>2225</v>
      </c>
      <c r="BH317" s="54" t="s">
        <v>1742</v>
      </c>
    </row>
    <row r="318" spans="58:60" x14ac:dyDescent="0.3">
      <c r="BF318" s="41" t="s">
        <v>2216</v>
      </c>
      <c r="BG318" s="54" t="s">
        <v>2226</v>
      </c>
      <c r="BH318" s="54" t="s">
        <v>1951</v>
      </c>
    </row>
    <row r="319" spans="58:60" x14ac:dyDescent="0.3">
      <c r="BF319" s="41" t="s">
        <v>2216</v>
      </c>
      <c r="BG319" s="54" t="s">
        <v>2227</v>
      </c>
      <c r="BH319" s="54" t="s">
        <v>1844</v>
      </c>
    </row>
    <row r="320" spans="58:60" x14ac:dyDescent="0.3">
      <c r="BF320" s="41" t="s">
        <v>2216</v>
      </c>
      <c r="BG320" s="54" t="s">
        <v>2228</v>
      </c>
      <c r="BH320" s="54" t="s">
        <v>2018</v>
      </c>
    </row>
    <row r="321" spans="58:60" x14ac:dyDescent="0.3">
      <c r="BF321" s="41" t="s">
        <v>2216</v>
      </c>
      <c r="BG321" s="54" t="s">
        <v>2229</v>
      </c>
      <c r="BH321" s="54" t="s">
        <v>1844</v>
      </c>
    </row>
    <row r="322" spans="58:60" x14ac:dyDescent="0.3">
      <c r="BF322" s="41" t="s">
        <v>2216</v>
      </c>
      <c r="BG322" s="54" t="s">
        <v>2230</v>
      </c>
      <c r="BH322" s="54" t="s">
        <v>1944</v>
      </c>
    </row>
    <row r="323" spans="58:60" x14ac:dyDescent="0.3">
      <c r="BF323" s="41" t="s">
        <v>2216</v>
      </c>
      <c r="BG323" s="54" t="s">
        <v>2231</v>
      </c>
      <c r="BH323" s="54" t="s">
        <v>805</v>
      </c>
    </row>
    <row r="324" spans="58:60" x14ac:dyDescent="0.3">
      <c r="BF324" s="41" t="s">
        <v>2216</v>
      </c>
      <c r="BG324" s="54" t="s">
        <v>2232</v>
      </c>
      <c r="BH324" s="54" t="s">
        <v>1809</v>
      </c>
    </row>
    <row r="325" spans="58:60" x14ac:dyDescent="0.3">
      <c r="BF325" s="41" t="s">
        <v>2216</v>
      </c>
      <c r="BG325" s="54" t="s">
        <v>2233</v>
      </c>
      <c r="BH325" s="54" t="s">
        <v>1898</v>
      </c>
    </row>
    <row r="326" spans="58:60" x14ac:dyDescent="0.3">
      <c r="BF326" s="41" t="s">
        <v>2216</v>
      </c>
      <c r="BG326" s="54" t="s">
        <v>2234</v>
      </c>
      <c r="BH326" s="54" t="s">
        <v>1951</v>
      </c>
    </row>
    <row r="327" spans="58:60" x14ac:dyDescent="0.3">
      <c r="BF327" s="41" t="s">
        <v>2216</v>
      </c>
      <c r="BG327" s="54" t="s">
        <v>2235</v>
      </c>
      <c r="BH327" s="54" t="s">
        <v>2065</v>
      </c>
    </row>
    <row r="328" spans="58:60" x14ac:dyDescent="0.3">
      <c r="BF328" s="41" t="s">
        <v>2216</v>
      </c>
      <c r="BG328" s="54" t="s">
        <v>2236</v>
      </c>
      <c r="BH328" s="54" t="s">
        <v>1844</v>
      </c>
    </row>
    <row r="329" spans="58:60" x14ac:dyDescent="0.3">
      <c r="BF329" s="41" t="s">
        <v>2216</v>
      </c>
      <c r="BG329" s="54" t="s">
        <v>2237</v>
      </c>
      <c r="BH329" s="54" t="s">
        <v>1959</v>
      </c>
    </row>
    <row r="330" spans="58:60" x14ac:dyDescent="0.3">
      <c r="BF330" s="41" t="s">
        <v>2216</v>
      </c>
      <c r="BG330" s="54" t="s">
        <v>2238</v>
      </c>
      <c r="BH330" s="54" t="s">
        <v>1969</v>
      </c>
    </row>
    <row r="331" spans="58:60" x14ac:dyDescent="0.3">
      <c r="BF331" s="41" t="s">
        <v>2216</v>
      </c>
      <c r="BG331" s="54" t="s">
        <v>2239</v>
      </c>
      <c r="BH331" s="54" t="s">
        <v>1902</v>
      </c>
    </row>
    <row r="332" spans="58:60" x14ac:dyDescent="0.3">
      <c r="BF332" s="41" t="s">
        <v>2216</v>
      </c>
      <c r="BG332" s="54" t="s">
        <v>2240</v>
      </c>
      <c r="BH332" s="54" t="s">
        <v>1742</v>
      </c>
    </row>
    <row r="333" spans="58:60" x14ac:dyDescent="0.3">
      <c r="BF333" s="41" t="s">
        <v>2216</v>
      </c>
      <c r="BG333" s="54" t="s">
        <v>2241</v>
      </c>
      <c r="BH333" s="54" t="s">
        <v>2018</v>
      </c>
    </row>
    <row r="334" spans="58:60" x14ac:dyDescent="0.3">
      <c r="BF334" s="41" t="s">
        <v>2216</v>
      </c>
      <c r="BG334" s="54" t="s">
        <v>2242</v>
      </c>
      <c r="BH334" s="54" t="s">
        <v>1771</v>
      </c>
    </row>
    <row r="335" spans="58:60" x14ac:dyDescent="0.3">
      <c r="BF335" s="41" t="s">
        <v>2216</v>
      </c>
      <c r="BG335" s="54" t="s">
        <v>2243</v>
      </c>
      <c r="BH335" s="54" t="s">
        <v>846</v>
      </c>
    </row>
    <row r="336" spans="58:60" x14ac:dyDescent="0.3">
      <c r="BF336" s="41" t="s">
        <v>2216</v>
      </c>
      <c r="BG336" s="54" t="s">
        <v>2244</v>
      </c>
      <c r="BH336" s="54" t="s">
        <v>112</v>
      </c>
    </row>
    <row r="337" spans="58:60" x14ac:dyDescent="0.3">
      <c r="BF337" s="41" t="s">
        <v>2216</v>
      </c>
      <c r="BG337" s="54" t="s">
        <v>2245</v>
      </c>
      <c r="BH337" s="54" t="s">
        <v>1742</v>
      </c>
    </row>
    <row r="338" spans="58:60" x14ac:dyDescent="0.3">
      <c r="BF338" s="41" t="s">
        <v>2216</v>
      </c>
      <c r="BG338" s="54" t="s">
        <v>2246</v>
      </c>
      <c r="BH338" s="54" t="s">
        <v>2058</v>
      </c>
    </row>
    <row r="339" spans="58:60" x14ac:dyDescent="0.3">
      <c r="BF339" s="41" t="s">
        <v>2216</v>
      </c>
      <c r="BG339" s="54" t="s">
        <v>2247</v>
      </c>
      <c r="BH339" s="54" t="s">
        <v>1856</v>
      </c>
    </row>
    <row r="340" spans="58:60" x14ac:dyDescent="0.3">
      <c r="BF340" s="41" t="s">
        <v>2216</v>
      </c>
      <c r="BG340" s="54" t="s">
        <v>2248</v>
      </c>
      <c r="BH340" s="54" t="s">
        <v>1795</v>
      </c>
    </row>
    <row r="341" spans="58:60" x14ac:dyDescent="0.3">
      <c r="BF341" s="41" t="s">
        <v>2216</v>
      </c>
      <c r="BG341" s="54" t="s">
        <v>2249</v>
      </c>
      <c r="BH341" s="54" t="s">
        <v>1858</v>
      </c>
    </row>
    <row r="342" spans="58:60" x14ac:dyDescent="0.3">
      <c r="BF342" s="41" t="s">
        <v>2216</v>
      </c>
      <c r="BG342" s="54" t="s">
        <v>2250</v>
      </c>
      <c r="BH342" s="54" t="s">
        <v>1813</v>
      </c>
    </row>
    <row r="343" spans="58:60" x14ac:dyDescent="0.3">
      <c r="BF343" s="41" t="s">
        <v>2216</v>
      </c>
      <c r="BG343" s="54" t="s">
        <v>2251</v>
      </c>
      <c r="BH343" s="54" t="s">
        <v>2063</v>
      </c>
    </row>
    <row r="344" spans="58:60" x14ac:dyDescent="0.3">
      <c r="BF344" s="41" t="s">
        <v>2216</v>
      </c>
      <c r="BG344" s="54" t="s">
        <v>2252</v>
      </c>
      <c r="BH344" s="54" t="s">
        <v>1784</v>
      </c>
    </row>
    <row r="345" spans="58:60" x14ac:dyDescent="0.3">
      <c r="BF345" s="41" t="s">
        <v>2216</v>
      </c>
      <c r="BG345" s="54" t="s">
        <v>2253</v>
      </c>
      <c r="BH345" s="54" t="s">
        <v>1795</v>
      </c>
    </row>
    <row r="346" spans="58:60" x14ac:dyDescent="0.3">
      <c r="BF346" s="41" t="s">
        <v>2216</v>
      </c>
      <c r="BG346" s="54" t="s">
        <v>2254</v>
      </c>
      <c r="BH346" s="54" t="s">
        <v>1856</v>
      </c>
    </row>
    <row r="347" spans="58:60" x14ac:dyDescent="0.3">
      <c r="BF347" s="41" t="s">
        <v>2216</v>
      </c>
      <c r="BG347" s="54" t="s">
        <v>2255</v>
      </c>
      <c r="BH347" s="54" t="s">
        <v>1896</v>
      </c>
    </row>
    <row r="348" spans="58:60" x14ac:dyDescent="0.3">
      <c r="BF348" s="41" t="s">
        <v>2216</v>
      </c>
      <c r="BG348" s="54" t="s">
        <v>2256</v>
      </c>
      <c r="BH348" s="54" t="s">
        <v>731</v>
      </c>
    </row>
    <row r="349" spans="58:60" x14ac:dyDescent="0.3">
      <c r="BF349" s="41" t="s">
        <v>2216</v>
      </c>
      <c r="BG349" s="54" t="s">
        <v>2257</v>
      </c>
      <c r="BH349" s="54" t="s">
        <v>2040</v>
      </c>
    </row>
    <row r="350" spans="58:60" x14ac:dyDescent="0.3">
      <c r="BF350" s="41" t="s">
        <v>2216</v>
      </c>
      <c r="BG350" s="54" t="s">
        <v>2258</v>
      </c>
      <c r="BH350" s="54" t="s">
        <v>1819</v>
      </c>
    </row>
    <row r="351" spans="58:60" x14ac:dyDescent="0.3">
      <c r="BF351" s="41" t="s">
        <v>2216</v>
      </c>
      <c r="BG351" s="54" t="s">
        <v>2259</v>
      </c>
      <c r="BH351" s="54" t="s">
        <v>2018</v>
      </c>
    </row>
    <row r="352" spans="58:60" x14ac:dyDescent="0.3">
      <c r="BF352" s="41" t="s">
        <v>2216</v>
      </c>
      <c r="BG352" s="54" t="s">
        <v>2260</v>
      </c>
      <c r="BH352" s="54" t="s">
        <v>1931</v>
      </c>
    </row>
    <row r="353" spans="58:60" x14ac:dyDescent="0.3">
      <c r="BF353" s="41" t="s">
        <v>2216</v>
      </c>
      <c r="BG353" s="54" t="s">
        <v>2261</v>
      </c>
      <c r="BH353" s="54" t="s">
        <v>1831</v>
      </c>
    </row>
    <row r="354" spans="58:60" x14ac:dyDescent="0.3">
      <c r="BF354" s="41" t="s">
        <v>2216</v>
      </c>
      <c r="BG354" s="54" t="s">
        <v>2262</v>
      </c>
      <c r="BH354" s="54" t="s">
        <v>2030</v>
      </c>
    </row>
    <row r="355" spans="58:60" x14ac:dyDescent="0.3">
      <c r="BF355" s="41" t="s">
        <v>2216</v>
      </c>
      <c r="BG355" s="54" t="s">
        <v>2263</v>
      </c>
      <c r="BH355" s="54" t="s">
        <v>2018</v>
      </c>
    </row>
    <row r="356" spans="58:60" x14ac:dyDescent="0.3">
      <c r="BF356" s="41" t="s">
        <v>2216</v>
      </c>
      <c r="BG356" s="54" t="s">
        <v>2264</v>
      </c>
      <c r="BH356" s="54" t="s">
        <v>1856</v>
      </c>
    </row>
    <row r="357" spans="58:60" x14ac:dyDescent="0.3">
      <c r="BF357" s="41" t="s">
        <v>2216</v>
      </c>
      <c r="BG357" s="54" t="s">
        <v>2265</v>
      </c>
      <c r="BH357" s="54" t="s">
        <v>2065</v>
      </c>
    </row>
    <row r="358" spans="58:60" x14ac:dyDescent="0.3">
      <c r="BF358" s="41" t="s">
        <v>2216</v>
      </c>
      <c r="BG358" s="54" t="s">
        <v>2266</v>
      </c>
      <c r="BH358" s="54" t="s">
        <v>1916</v>
      </c>
    </row>
    <row r="359" spans="58:60" x14ac:dyDescent="0.3">
      <c r="BF359" s="41" t="s">
        <v>2216</v>
      </c>
      <c r="BG359" s="54" t="s">
        <v>2267</v>
      </c>
      <c r="BH359" s="54" t="s">
        <v>2052</v>
      </c>
    </row>
    <row r="360" spans="58:60" x14ac:dyDescent="0.3">
      <c r="BF360" s="41" t="s">
        <v>2216</v>
      </c>
      <c r="BG360" s="54" t="s">
        <v>2268</v>
      </c>
      <c r="BH360" s="54" t="s">
        <v>1742</v>
      </c>
    </row>
    <row r="361" spans="58:60" x14ac:dyDescent="0.3">
      <c r="BF361" s="41" t="s">
        <v>2216</v>
      </c>
      <c r="BG361" s="54" t="s">
        <v>2269</v>
      </c>
      <c r="BH361" s="54" t="s">
        <v>1918</v>
      </c>
    </row>
    <row r="362" spans="58:60" x14ac:dyDescent="0.3">
      <c r="BF362" s="41" t="s">
        <v>2216</v>
      </c>
      <c r="BG362" s="54" t="s">
        <v>2270</v>
      </c>
      <c r="BH362" s="54" t="s">
        <v>1842</v>
      </c>
    </row>
    <row r="363" spans="58:60" x14ac:dyDescent="0.3">
      <c r="BF363" s="41" t="s">
        <v>2216</v>
      </c>
      <c r="BG363" s="54" t="s">
        <v>2271</v>
      </c>
      <c r="BH363" s="54" t="s">
        <v>111</v>
      </c>
    </row>
    <row r="364" spans="58:60" x14ac:dyDescent="0.3">
      <c r="BF364" s="41" t="s">
        <v>2216</v>
      </c>
      <c r="BG364" s="54" t="s">
        <v>2272</v>
      </c>
      <c r="BH364" s="54" t="s">
        <v>2018</v>
      </c>
    </row>
    <row r="365" spans="58:60" x14ac:dyDescent="0.3">
      <c r="BF365" s="41" t="s">
        <v>2216</v>
      </c>
      <c r="BG365" s="54" t="s">
        <v>2273</v>
      </c>
      <c r="BH365" s="54" t="s">
        <v>1853</v>
      </c>
    </row>
    <row r="366" spans="58:60" x14ac:dyDescent="0.3">
      <c r="BF366" s="41" t="s">
        <v>2216</v>
      </c>
      <c r="BG366" s="54" t="s">
        <v>2274</v>
      </c>
      <c r="BH366" s="54" t="s">
        <v>1742</v>
      </c>
    </row>
    <row r="367" spans="58:60" x14ac:dyDescent="0.3">
      <c r="BF367" s="41" t="s">
        <v>2216</v>
      </c>
      <c r="BG367" s="54" t="s">
        <v>2275</v>
      </c>
      <c r="BH367" s="54" t="s">
        <v>2018</v>
      </c>
    </row>
    <row r="368" spans="58:60" x14ac:dyDescent="0.3">
      <c r="BF368" s="41" t="s">
        <v>2216</v>
      </c>
      <c r="BG368" s="54" t="s">
        <v>2276</v>
      </c>
      <c r="BH368" s="54" t="s">
        <v>2018</v>
      </c>
    </row>
    <row r="369" spans="58:60" x14ac:dyDescent="0.3">
      <c r="BF369" s="41" t="s">
        <v>2216</v>
      </c>
      <c r="BG369" s="54" t="s">
        <v>2277</v>
      </c>
      <c r="BH369" s="54" t="s">
        <v>1824</v>
      </c>
    </row>
    <row r="370" spans="58:60" x14ac:dyDescent="0.3">
      <c r="BF370" s="41" t="s">
        <v>2216</v>
      </c>
      <c r="BG370" s="54" t="s">
        <v>2278</v>
      </c>
      <c r="BH370" s="54" t="s">
        <v>2018</v>
      </c>
    </row>
    <row r="371" spans="58:60" x14ac:dyDescent="0.3">
      <c r="BF371" s="41" t="s">
        <v>2216</v>
      </c>
      <c r="BG371" s="54" t="s">
        <v>2279</v>
      </c>
      <c r="BH371" s="54" t="s">
        <v>1856</v>
      </c>
    </row>
    <row r="372" spans="58:60" x14ac:dyDescent="0.3">
      <c r="BF372" s="41" t="s">
        <v>2216</v>
      </c>
      <c r="BG372" s="54" t="s">
        <v>2280</v>
      </c>
      <c r="BH372" s="54" t="s">
        <v>2018</v>
      </c>
    </row>
    <row r="373" spans="58:60" x14ac:dyDescent="0.3">
      <c r="BF373" s="41" t="s">
        <v>2216</v>
      </c>
      <c r="BG373" s="54" t="s">
        <v>2281</v>
      </c>
      <c r="BH373" s="54" t="s">
        <v>1861</v>
      </c>
    </row>
    <row r="374" spans="58:60" x14ac:dyDescent="0.3">
      <c r="BF374" s="41" t="s">
        <v>2216</v>
      </c>
      <c r="BG374" s="54" t="s">
        <v>2282</v>
      </c>
      <c r="BH374" s="54" t="s">
        <v>2032</v>
      </c>
    </row>
    <row r="375" spans="58:60" x14ac:dyDescent="0.3">
      <c r="BF375" s="41" t="s">
        <v>2216</v>
      </c>
      <c r="BG375" s="54" t="s">
        <v>2283</v>
      </c>
      <c r="BH375" s="54" t="s">
        <v>1742</v>
      </c>
    </row>
    <row r="376" spans="58:60" x14ac:dyDescent="0.3">
      <c r="BF376" s="41" t="s">
        <v>2216</v>
      </c>
      <c r="BG376" s="54" t="s">
        <v>2284</v>
      </c>
      <c r="BH376" s="54" t="s">
        <v>2058</v>
      </c>
    </row>
    <row r="377" spans="58:60" x14ac:dyDescent="0.3">
      <c r="BF377" s="41" t="s">
        <v>2216</v>
      </c>
      <c r="BG377" s="54" t="s">
        <v>2285</v>
      </c>
      <c r="BH377" s="54" t="s">
        <v>1788</v>
      </c>
    </row>
    <row r="378" spans="58:60" x14ac:dyDescent="0.3">
      <c r="BF378" s="41" t="s">
        <v>2216</v>
      </c>
      <c r="BG378" s="54" t="s">
        <v>2286</v>
      </c>
      <c r="BH378" s="54" t="s">
        <v>2038</v>
      </c>
    </row>
    <row r="379" spans="58:60" x14ac:dyDescent="0.3">
      <c r="BF379" s="41" t="s">
        <v>2216</v>
      </c>
      <c r="BG379" s="54" t="s">
        <v>2287</v>
      </c>
      <c r="BH379" s="54" t="s">
        <v>1847</v>
      </c>
    </row>
    <row r="380" spans="58:60" x14ac:dyDescent="0.3">
      <c r="BF380" s="41" t="s">
        <v>2216</v>
      </c>
      <c r="BG380" s="54" t="s">
        <v>2288</v>
      </c>
      <c r="BH380" s="54" t="s">
        <v>1751</v>
      </c>
    </row>
    <row r="381" spans="58:60" x14ac:dyDescent="0.3">
      <c r="BF381" s="41" t="s">
        <v>2216</v>
      </c>
      <c r="BG381" s="54" t="s">
        <v>2289</v>
      </c>
      <c r="BH381" s="54" t="s">
        <v>735</v>
      </c>
    </row>
    <row r="382" spans="58:60" x14ac:dyDescent="0.3">
      <c r="BF382" s="41" t="s">
        <v>2216</v>
      </c>
      <c r="BG382" s="54" t="s">
        <v>2290</v>
      </c>
      <c r="BH382" s="54" t="s">
        <v>1742</v>
      </c>
    </row>
    <row r="383" spans="58:60" x14ac:dyDescent="0.3">
      <c r="BF383" s="41" t="s">
        <v>2216</v>
      </c>
      <c r="BG383" s="54" t="s">
        <v>2291</v>
      </c>
      <c r="BH383" s="54" t="s">
        <v>1971</v>
      </c>
    </row>
    <row r="384" spans="58:60" x14ac:dyDescent="0.3">
      <c r="BF384" s="41" t="s">
        <v>2216</v>
      </c>
      <c r="BG384" s="54" t="s">
        <v>2292</v>
      </c>
      <c r="BH384" s="54" t="s">
        <v>2016</v>
      </c>
    </row>
    <row r="385" spans="58:60" x14ac:dyDescent="0.3">
      <c r="BF385" s="41" t="s">
        <v>2216</v>
      </c>
      <c r="BG385" s="54" t="s">
        <v>2293</v>
      </c>
      <c r="BH385" s="54" t="s">
        <v>1964</v>
      </c>
    </row>
    <row r="386" spans="58:60" x14ac:dyDescent="0.3">
      <c r="BF386" s="41" t="s">
        <v>2216</v>
      </c>
      <c r="BG386" s="54" t="s">
        <v>2294</v>
      </c>
      <c r="BH386" s="54" t="s">
        <v>1894</v>
      </c>
    </row>
    <row r="387" spans="58:60" x14ac:dyDescent="0.3">
      <c r="BF387" s="41" t="s">
        <v>2216</v>
      </c>
      <c r="BG387" s="54" t="s">
        <v>2295</v>
      </c>
      <c r="BH387" s="54" t="s">
        <v>1806</v>
      </c>
    </row>
    <row r="388" spans="58:60" x14ac:dyDescent="0.3">
      <c r="BF388" s="41" t="s">
        <v>2216</v>
      </c>
      <c r="BG388" s="54" t="s">
        <v>2296</v>
      </c>
      <c r="BH388" s="54" t="s">
        <v>1981</v>
      </c>
    </row>
    <row r="389" spans="58:60" x14ac:dyDescent="0.3">
      <c r="BF389" s="41" t="s">
        <v>2216</v>
      </c>
      <c r="BG389" s="54" t="s">
        <v>2297</v>
      </c>
      <c r="BH389" s="54" t="s">
        <v>1801</v>
      </c>
    </row>
    <row r="390" spans="58:60" x14ac:dyDescent="0.3">
      <c r="BF390" s="41" t="s">
        <v>2216</v>
      </c>
      <c r="BG390" s="54" t="s">
        <v>2298</v>
      </c>
      <c r="BH390" s="54" t="s">
        <v>1742</v>
      </c>
    </row>
    <row r="391" spans="58:60" x14ac:dyDescent="0.3">
      <c r="BF391" s="41" t="s">
        <v>2216</v>
      </c>
      <c r="BG391" s="54" t="s">
        <v>2299</v>
      </c>
      <c r="BH391" s="54" t="s">
        <v>2078</v>
      </c>
    </row>
    <row r="392" spans="58:60" x14ac:dyDescent="0.3">
      <c r="BF392" s="41" t="s">
        <v>2216</v>
      </c>
      <c r="BG392" s="54" t="s">
        <v>2300</v>
      </c>
      <c r="BH392" s="54" t="s">
        <v>2016</v>
      </c>
    </row>
    <row r="393" spans="58:60" x14ac:dyDescent="0.3">
      <c r="BF393" s="41" t="s">
        <v>2216</v>
      </c>
      <c r="BG393" s="54" t="s">
        <v>2301</v>
      </c>
      <c r="BH393" s="54" t="s">
        <v>2018</v>
      </c>
    </row>
    <row r="394" spans="58:60" x14ac:dyDescent="0.3">
      <c r="BF394" s="41" t="s">
        <v>2216</v>
      </c>
      <c r="BG394" s="54" t="s">
        <v>2302</v>
      </c>
      <c r="BH394" s="54" t="s">
        <v>1865</v>
      </c>
    </row>
    <row r="395" spans="58:60" x14ac:dyDescent="0.3">
      <c r="BF395" s="41" t="s">
        <v>2216</v>
      </c>
      <c r="BG395" s="54" t="s">
        <v>2303</v>
      </c>
      <c r="BH395" s="54" t="s">
        <v>2078</v>
      </c>
    </row>
    <row r="396" spans="58:60" x14ac:dyDescent="0.3">
      <c r="BF396" s="41" t="s">
        <v>2216</v>
      </c>
      <c r="BG396" s="54" t="s">
        <v>2304</v>
      </c>
      <c r="BH396" s="54" t="s">
        <v>846</v>
      </c>
    </row>
    <row r="397" spans="58:60" x14ac:dyDescent="0.3">
      <c r="BF397" s="41" t="s">
        <v>2216</v>
      </c>
      <c r="BG397" s="54" t="s">
        <v>2305</v>
      </c>
      <c r="BH397" s="54" t="s">
        <v>2018</v>
      </c>
    </row>
    <row r="398" spans="58:60" x14ac:dyDescent="0.3">
      <c r="BF398" s="41" t="s">
        <v>2216</v>
      </c>
      <c r="BG398" s="54" t="s">
        <v>2306</v>
      </c>
      <c r="BH398" s="54" t="s">
        <v>2018</v>
      </c>
    </row>
    <row r="399" spans="58:60" x14ac:dyDescent="0.3">
      <c r="BF399" s="41" t="s">
        <v>2216</v>
      </c>
      <c r="BG399" s="54" t="s">
        <v>2307</v>
      </c>
      <c r="BH399" s="54" t="s">
        <v>1969</v>
      </c>
    </row>
    <row r="400" spans="58:60" x14ac:dyDescent="0.3">
      <c r="BF400" s="41" t="s">
        <v>2216</v>
      </c>
      <c r="BG400" s="54" t="s">
        <v>2308</v>
      </c>
      <c r="BH400" s="54" t="s">
        <v>1889</v>
      </c>
    </row>
    <row r="401" spans="58:60" x14ac:dyDescent="0.3">
      <c r="BF401" s="41" t="s">
        <v>2216</v>
      </c>
      <c r="BG401" s="54" t="s">
        <v>2309</v>
      </c>
      <c r="BH401" s="54" t="s">
        <v>1951</v>
      </c>
    </row>
    <row r="402" spans="58:60" x14ac:dyDescent="0.3">
      <c r="BF402" s="41" t="s">
        <v>2216</v>
      </c>
      <c r="BG402" s="54" t="s">
        <v>2310</v>
      </c>
      <c r="BH402" s="54" t="s">
        <v>1969</v>
      </c>
    </row>
    <row r="403" spans="58:60" x14ac:dyDescent="0.3">
      <c r="BF403" s="41" t="s">
        <v>2216</v>
      </c>
      <c r="BG403" s="54" t="s">
        <v>2311</v>
      </c>
      <c r="BH403" s="54" t="s">
        <v>1795</v>
      </c>
    </row>
    <row r="404" spans="58:60" x14ac:dyDescent="0.3">
      <c r="BF404" s="41" t="s">
        <v>2216</v>
      </c>
      <c r="BG404" s="54" t="s">
        <v>2312</v>
      </c>
      <c r="BH404" s="54" t="s">
        <v>2018</v>
      </c>
    </row>
    <row r="405" spans="58:60" x14ac:dyDescent="0.3">
      <c r="BF405" s="41" t="s">
        <v>2216</v>
      </c>
      <c r="BG405" s="54" t="s">
        <v>2313</v>
      </c>
      <c r="BH405" s="54" t="s">
        <v>2018</v>
      </c>
    </row>
    <row r="406" spans="58:60" x14ac:dyDescent="0.3">
      <c r="BF406" s="41" t="s">
        <v>2216</v>
      </c>
      <c r="BG406" s="54" t="s">
        <v>2314</v>
      </c>
      <c r="BH406" s="54" t="s">
        <v>1858</v>
      </c>
    </row>
    <row r="407" spans="58:60" x14ac:dyDescent="0.3">
      <c r="BF407" s="41" t="s">
        <v>2216</v>
      </c>
      <c r="BG407" s="54" t="s">
        <v>2315</v>
      </c>
      <c r="BH407" s="54" t="s">
        <v>1921</v>
      </c>
    </row>
    <row r="408" spans="58:60" x14ac:dyDescent="0.3">
      <c r="BF408" s="41" t="s">
        <v>2216</v>
      </c>
      <c r="BG408" s="54" t="s">
        <v>2316</v>
      </c>
      <c r="BH408" s="54" t="s">
        <v>2000</v>
      </c>
    </row>
    <row r="409" spans="58:60" x14ac:dyDescent="0.3">
      <c r="BF409" s="41" t="s">
        <v>2216</v>
      </c>
      <c r="BG409" s="54" t="s">
        <v>2317</v>
      </c>
      <c r="BH409" s="54" t="s">
        <v>1742</v>
      </c>
    </row>
    <row r="410" spans="58:60" x14ac:dyDescent="0.3">
      <c r="BF410" s="41" t="s">
        <v>2216</v>
      </c>
      <c r="BG410" s="54" t="s">
        <v>2318</v>
      </c>
      <c r="BH410" s="54" t="s">
        <v>2018</v>
      </c>
    </row>
    <row r="411" spans="58:60" x14ac:dyDescent="0.3">
      <c r="BF411" s="41" t="s">
        <v>2216</v>
      </c>
      <c r="BG411" s="54" t="s">
        <v>2319</v>
      </c>
      <c r="BH411" s="54" t="s">
        <v>1742</v>
      </c>
    </row>
    <row r="412" spans="58:60" x14ac:dyDescent="0.3">
      <c r="BF412" s="41" t="s">
        <v>2216</v>
      </c>
      <c r="BG412" s="54" t="s">
        <v>2320</v>
      </c>
      <c r="BH412" s="54" t="s">
        <v>1817</v>
      </c>
    </row>
    <row r="413" spans="58:60" x14ac:dyDescent="0.3">
      <c r="BF413" s="41" t="s">
        <v>2216</v>
      </c>
      <c r="BG413" s="54" t="s">
        <v>2321</v>
      </c>
      <c r="BH413" s="54" t="s">
        <v>1858</v>
      </c>
    </row>
    <row r="414" spans="58:60" x14ac:dyDescent="0.3">
      <c r="BF414" s="41" t="s">
        <v>2216</v>
      </c>
      <c r="BG414" s="54" t="s">
        <v>2322</v>
      </c>
      <c r="BH414" s="54" t="s">
        <v>1795</v>
      </c>
    </row>
    <row r="415" spans="58:60" x14ac:dyDescent="0.3">
      <c r="BF415" s="41" t="s">
        <v>2216</v>
      </c>
      <c r="BG415" s="54" t="s">
        <v>2323</v>
      </c>
      <c r="BH415" s="54" t="s">
        <v>1742</v>
      </c>
    </row>
    <row r="416" spans="58:60" x14ac:dyDescent="0.3">
      <c r="BF416" s="41" t="s">
        <v>2216</v>
      </c>
      <c r="BG416" s="54" t="s">
        <v>2324</v>
      </c>
      <c r="BH416" s="54" t="s">
        <v>1742</v>
      </c>
    </row>
    <row r="417" spans="58:60" x14ac:dyDescent="0.3">
      <c r="BF417" s="41" t="s">
        <v>2216</v>
      </c>
      <c r="BG417" s="54" t="s">
        <v>2325</v>
      </c>
      <c r="BH417" s="54" t="s">
        <v>1742</v>
      </c>
    </row>
    <row r="418" spans="58:60" x14ac:dyDescent="0.3">
      <c r="BF418" s="41" t="s">
        <v>2216</v>
      </c>
      <c r="BG418" s="54" t="s">
        <v>2326</v>
      </c>
      <c r="BH418" s="54" t="s">
        <v>1742</v>
      </c>
    </row>
    <row r="419" spans="58:60" x14ac:dyDescent="0.3">
      <c r="BF419" s="41" t="s">
        <v>2216</v>
      </c>
      <c r="BG419" s="54" t="s">
        <v>2327</v>
      </c>
      <c r="BH419" s="54" t="s">
        <v>1969</v>
      </c>
    </row>
    <row r="420" spans="58:60" x14ac:dyDescent="0.3">
      <c r="BF420" s="41" t="s">
        <v>2216</v>
      </c>
      <c r="BG420" s="54" t="s">
        <v>2328</v>
      </c>
      <c r="BH420" s="54" t="s">
        <v>2018</v>
      </c>
    </row>
    <row r="421" spans="58:60" x14ac:dyDescent="0.3">
      <c r="BF421" s="41" t="s">
        <v>2216</v>
      </c>
      <c r="BG421" s="54" t="s">
        <v>2329</v>
      </c>
      <c r="BH421" s="54" t="s">
        <v>1856</v>
      </c>
    </row>
    <row r="422" spans="58:60" x14ac:dyDescent="0.3">
      <c r="BF422" s="41" t="s">
        <v>2216</v>
      </c>
      <c r="BG422" s="54" t="s">
        <v>2330</v>
      </c>
      <c r="BH422" s="54" t="s">
        <v>2055</v>
      </c>
    </row>
    <row r="423" spans="58:60" x14ac:dyDescent="0.3">
      <c r="BF423" s="41" t="s">
        <v>2216</v>
      </c>
      <c r="BG423" s="54" t="s">
        <v>2331</v>
      </c>
      <c r="BH423" s="54" t="s">
        <v>1856</v>
      </c>
    </row>
    <row r="424" spans="58:60" x14ac:dyDescent="0.3">
      <c r="BF424" s="41" t="s">
        <v>2216</v>
      </c>
      <c r="BG424" s="54" t="s">
        <v>2332</v>
      </c>
      <c r="BH424" s="54" t="s">
        <v>1856</v>
      </c>
    </row>
    <row r="425" spans="58:60" x14ac:dyDescent="0.3">
      <c r="BF425" s="41" t="s">
        <v>2216</v>
      </c>
      <c r="BG425" s="54" t="s">
        <v>2333</v>
      </c>
      <c r="BH425" s="54" t="s">
        <v>1856</v>
      </c>
    </row>
    <row r="426" spans="58:60" x14ac:dyDescent="0.3">
      <c r="BF426" s="41" t="s">
        <v>2216</v>
      </c>
      <c r="BG426" s="54" t="s">
        <v>2334</v>
      </c>
      <c r="BH426" s="54" t="s">
        <v>1742</v>
      </c>
    </row>
    <row r="427" spans="58:60" x14ac:dyDescent="0.3">
      <c r="BF427" s="41" t="s">
        <v>2216</v>
      </c>
      <c r="BG427" s="54" t="s">
        <v>2335</v>
      </c>
      <c r="BH427" s="54" t="s">
        <v>100</v>
      </c>
    </row>
    <row r="428" spans="58:60" x14ac:dyDescent="0.3">
      <c r="BF428" s="41" t="s">
        <v>2216</v>
      </c>
      <c r="BG428" s="54" t="s">
        <v>2336</v>
      </c>
      <c r="BH428" s="54" t="s">
        <v>111</v>
      </c>
    </row>
    <row r="429" spans="58:60" x14ac:dyDescent="0.3">
      <c r="BF429" s="41" t="s">
        <v>2216</v>
      </c>
      <c r="BG429" s="54" t="s">
        <v>2337</v>
      </c>
      <c r="BH429" s="54" t="s">
        <v>1969</v>
      </c>
    </row>
    <row r="430" spans="58:60" x14ac:dyDescent="0.3">
      <c r="BF430" s="41" t="s">
        <v>2216</v>
      </c>
      <c r="BG430" s="54" t="s">
        <v>2338</v>
      </c>
      <c r="BH430" s="54" t="s">
        <v>1742</v>
      </c>
    </row>
    <row r="431" spans="58:60" x14ac:dyDescent="0.3">
      <c r="BF431" s="41" t="s">
        <v>2216</v>
      </c>
      <c r="BG431" s="54" t="s">
        <v>2339</v>
      </c>
      <c r="BH431" s="54" t="s">
        <v>1742</v>
      </c>
    </row>
    <row r="432" spans="58:60" x14ac:dyDescent="0.3">
      <c r="BF432" s="41" t="s">
        <v>2216</v>
      </c>
      <c r="BG432" s="54" t="s">
        <v>2340</v>
      </c>
      <c r="BH432" s="54" t="s">
        <v>1856</v>
      </c>
    </row>
    <row r="433" spans="58:60" x14ac:dyDescent="0.3">
      <c r="BF433" s="41" t="s">
        <v>2216</v>
      </c>
      <c r="BG433" s="54" t="s">
        <v>2341</v>
      </c>
      <c r="BH433" s="54" t="s">
        <v>2047</v>
      </c>
    </row>
    <row r="434" spans="58:60" x14ac:dyDescent="0.3">
      <c r="BF434" s="41" t="s">
        <v>2216</v>
      </c>
      <c r="BG434" s="54" t="s">
        <v>2342</v>
      </c>
      <c r="BH434" s="54" t="s">
        <v>1815</v>
      </c>
    </row>
    <row r="435" spans="58:60" x14ac:dyDescent="0.3">
      <c r="BF435" s="41" t="s">
        <v>2216</v>
      </c>
      <c r="BG435" s="54" t="s">
        <v>2343</v>
      </c>
      <c r="BH435" s="54" t="s">
        <v>1844</v>
      </c>
    </row>
    <row r="436" spans="58:60" x14ac:dyDescent="0.3">
      <c r="BF436" s="41" t="s">
        <v>2216</v>
      </c>
      <c r="BG436" s="54" t="s">
        <v>2344</v>
      </c>
      <c r="BH436" s="54" t="s">
        <v>1742</v>
      </c>
    </row>
    <row r="437" spans="58:60" x14ac:dyDescent="0.3">
      <c r="BF437" s="41" t="s">
        <v>2216</v>
      </c>
      <c r="BG437" s="54" t="s">
        <v>2345</v>
      </c>
      <c r="BH437" s="54" t="s">
        <v>1987</v>
      </c>
    </row>
    <row r="438" spans="58:60" x14ac:dyDescent="0.3">
      <c r="BF438" s="41" t="s">
        <v>2216</v>
      </c>
      <c r="BG438" s="54" t="s">
        <v>2346</v>
      </c>
      <c r="BH438" s="54" t="s">
        <v>1995</v>
      </c>
    </row>
    <row r="439" spans="58:60" x14ac:dyDescent="0.3">
      <c r="BF439" s="41" t="s">
        <v>2216</v>
      </c>
      <c r="BG439" s="54" t="s">
        <v>2347</v>
      </c>
      <c r="BH439" s="54" t="s">
        <v>1795</v>
      </c>
    </row>
    <row r="440" spans="58:60" x14ac:dyDescent="0.3">
      <c r="BF440" s="41" t="s">
        <v>2216</v>
      </c>
      <c r="BG440" s="54" t="s">
        <v>2348</v>
      </c>
      <c r="BH440" s="54" t="s">
        <v>1983</v>
      </c>
    </row>
    <row r="441" spans="58:60" x14ac:dyDescent="0.3">
      <c r="BF441" s="41" t="s">
        <v>2216</v>
      </c>
      <c r="BG441" s="54" t="s">
        <v>2349</v>
      </c>
      <c r="BH441" s="54" t="s">
        <v>670</v>
      </c>
    </row>
    <row r="442" spans="58:60" x14ac:dyDescent="0.3">
      <c r="BF442" s="41" t="s">
        <v>2216</v>
      </c>
      <c r="BG442" s="54" t="s">
        <v>2350</v>
      </c>
      <c r="BH442" s="54" t="s">
        <v>1934</v>
      </c>
    </row>
    <row r="443" spans="58:60" x14ac:dyDescent="0.3">
      <c r="BF443" s="41" t="s">
        <v>2216</v>
      </c>
      <c r="BG443" s="54" t="s">
        <v>2351</v>
      </c>
      <c r="BH443" s="54" t="s">
        <v>2078</v>
      </c>
    </row>
    <row r="444" spans="58:60" x14ac:dyDescent="0.3">
      <c r="BF444" s="41" t="s">
        <v>2216</v>
      </c>
      <c r="BG444" s="54" t="s">
        <v>2352</v>
      </c>
      <c r="BH444" s="54" t="s">
        <v>1834</v>
      </c>
    </row>
    <row r="445" spans="58:60" x14ac:dyDescent="0.3">
      <c r="BF445" s="41" t="s">
        <v>2216</v>
      </c>
      <c r="BG445" s="54" t="s">
        <v>2353</v>
      </c>
      <c r="BH445" s="54" t="s">
        <v>2005</v>
      </c>
    </row>
    <row r="446" spans="58:60" x14ac:dyDescent="0.3">
      <c r="BF446" s="41" t="s">
        <v>2216</v>
      </c>
      <c r="BG446" s="54" t="s">
        <v>2354</v>
      </c>
      <c r="BH446" s="54" t="s">
        <v>1742</v>
      </c>
    </row>
    <row r="447" spans="58:60" x14ac:dyDescent="0.3">
      <c r="BF447" s="41" t="s">
        <v>2216</v>
      </c>
      <c r="BG447" s="54" t="s">
        <v>2355</v>
      </c>
      <c r="BH447" s="54" t="s">
        <v>2018</v>
      </c>
    </row>
    <row r="448" spans="58:60" x14ac:dyDescent="0.3">
      <c r="BF448" s="41" t="s">
        <v>2216</v>
      </c>
      <c r="BG448" s="54" t="s">
        <v>2356</v>
      </c>
      <c r="BH448" s="54" t="s">
        <v>2047</v>
      </c>
    </row>
    <row r="449" spans="58:60" x14ac:dyDescent="0.3">
      <c r="BF449" s="41" t="s">
        <v>2216</v>
      </c>
      <c r="BG449" s="54" t="s">
        <v>2357</v>
      </c>
      <c r="BH449" s="54" t="s">
        <v>1834</v>
      </c>
    </row>
    <row r="450" spans="58:60" x14ac:dyDescent="0.3">
      <c r="BF450" s="41" t="s">
        <v>2216</v>
      </c>
      <c r="BG450" s="54" t="s">
        <v>2358</v>
      </c>
      <c r="BH450" s="54" t="s">
        <v>1842</v>
      </c>
    </row>
    <row r="451" spans="58:60" x14ac:dyDescent="0.3">
      <c r="BF451" s="41" t="s">
        <v>2216</v>
      </c>
      <c r="BG451" s="54" t="s">
        <v>2359</v>
      </c>
      <c r="BH451" s="54" t="s">
        <v>1985</v>
      </c>
    </row>
    <row r="452" spans="58:60" x14ac:dyDescent="0.3">
      <c r="BF452" s="41" t="s">
        <v>2216</v>
      </c>
      <c r="BG452" s="54" t="s">
        <v>2360</v>
      </c>
      <c r="BH452" s="54" t="s">
        <v>1856</v>
      </c>
    </row>
    <row r="453" spans="58:60" x14ac:dyDescent="0.3">
      <c r="BF453" s="41" t="s">
        <v>2216</v>
      </c>
      <c r="BG453" s="54" t="s">
        <v>2361</v>
      </c>
      <c r="BH453" s="54" t="s">
        <v>2018</v>
      </c>
    </row>
    <row r="454" spans="58:60" x14ac:dyDescent="0.3">
      <c r="BF454" s="41" t="s">
        <v>2216</v>
      </c>
      <c r="BG454" s="54" t="s">
        <v>2362</v>
      </c>
      <c r="BH454" s="54" t="s">
        <v>53</v>
      </c>
    </row>
    <row r="455" spans="58:60" x14ac:dyDescent="0.3">
      <c r="BF455" s="41" t="s">
        <v>2216</v>
      </c>
      <c r="BG455" s="54" t="s">
        <v>2363</v>
      </c>
      <c r="BH455" s="54" t="s">
        <v>1795</v>
      </c>
    </row>
    <row r="456" spans="58:60" x14ac:dyDescent="0.3">
      <c r="BF456" s="41" t="s">
        <v>2216</v>
      </c>
      <c r="BG456" s="54" t="s">
        <v>2364</v>
      </c>
      <c r="BH456" s="54" t="s">
        <v>846</v>
      </c>
    </row>
    <row r="457" spans="58:60" x14ac:dyDescent="0.3">
      <c r="BF457" s="41" t="s">
        <v>2216</v>
      </c>
      <c r="BG457" s="54" t="s">
        <v>2365</v>
      </c>
      <c r="BH457" s="54" t="s">
        <v>2073</v>
      </c>
    </row>
    <row r="458" spans="58:60" x14ac:dyDescent="0.3">
      <c r="BF458" s="41" t="s">
        <v>2216</v>
      </c>
      <c r="BG458" s="54" t="s">
        <v>2366</v>
      </c>
      <c r="BH458" s="54" t="s">
        <v>1969</v>
      </c>
    </row>
    <row r="459" spans="58:60" x14ac:dyDescent="0.3">
      <c r="BF459" s="41" t="s">
        <v>2216</v>
      </c>
      <c r="BG459" s="54" t="s">
        <v>2367</v>
      </c>
      <c r="BH459" s="54" t="s">
        <v>1795</v>
      </c>
    </row>
    <row r="460" spans="58:60" x14ac:dyDescent="0.3">
      <c r="BF460" s="41" t="s">
        <v>2216</v>
      </c>
      <c r="BG460" s="54" t="s">
        <v>2368</v>
      </c>
      <c r="BH460" s="54" t="s">
        <v>1856</v>
      </c>
    </row>
    <row r="461" spans="58:60" x14ac:dyDescent="0.3">
      <c r="BF461" s="41" t="s">
        <v>2216</v>
      </c>
      <c r="BG461" s="54" t="s">
        <v>2369</v>
      </c>
      <c r="BH461" s="54" t="s">
        <v>1863</v>
      </c>
    </row>
    <row r="462" spans="58:60" x14ac:dyDescent="0.3">
      <c r="BF462" s="41" t="s">
        <v>2216</v>
      </c>
      <c r="BG462" s="54" t="s">
        <v>2370</v>
      </c>
      <c r="BH462" s="54" t="s">
        <v>1856</v>
      </c>
    </row>
    <row r="463" spans="58:60" x14ac:dyDescent="0.3">
      <c r="BF463" s="41" t="s">
        <v>2216</v>
      </c>
      <c r="BG463" s="54" t="s">
        <v>2371</v>
      </c>
      <c r="BH463" s="54" t="s">
        <v>1742</v>
      </c>
    </row>
    <row r="464" spans="58:60" x14ac:dyDescent="0.3">
      <c r="BF464" s="41" t="s">
        <v>2216</v>
      </c>
      <c r="BG464" s="54" t="s">
        <v>2372</v>
      </c>
      <c r="BH464" s="54" t="s">
        <v>1779</v>
      </c>
    </row>
    <row r="465" spans="58:60" x14ac:dyDescent="0.3">
      <c r="BF465" s="41" t="s">
        <v>2216</v>
      </c>
      <c r="BG465" s="54" t="s">
        <v>2373</v>
      </c>
      <c r="BH465" s="54" t="s">
        <v>1784</v>
      </c>
    </row>
    <row r="466" spans="58:60" x14ac:dyDescent="0.3">
      <c r="BF466" s="41" t="s">
        <v>2216</v>
      </c>
      <c r="BG466" s="54" t="s">
        <v>2374</v>
      </c>
      <c r="BH466" s="54" t="s">
        <v>1792</v>
      </c>
    </row>
    <row r="467" spans="58:60" x14ac:dyDescent="0.3">
      <c r="BF467" s="41" t="s">
        <v>2216</v>
      </c>
      <c r="BG467" s="54" t="s">
        <v>2375</v>
      </c>
      <c r="BH467" s="54" t="s">
        <v>846</v>
      </c>
    </row>
    <row r="468" spans="58:60" x14ac:dyDescent="0.3">
      <c r="BF468" s="41" t="s">
        <v>2216</v>
      </c>
      <c r="BG468" s="54" t="s">
        <v>2376</v>
      </c>
      <c r="BH468" s="54" t="s">
        <v>611</v>
      </c>
    </row>
    <row r="469" spans="58:60" x14ac:dyDescent="0.3">
      <c r="BF469" s="41" t="s">
        <v>2216</v>
      </c>
      <c r="BG469" s="54" t="s">
        <v>2377</v>
      </c>
      <c r="BH469" s="54" t="s">
        <v>1969</v>
      </c>
    </row>
    <row r="470" spans="58:60" x14ac:dyDescent="0.3">
      <c r="BF470" s="41" t="s">
        <v>2216</v>
      </c>
      <c r="BG470" s="54" t="s">
        <v>2378</v>
      </c>
      <c r="BH470" s="54" t="s">
        <v>1742</v>
      </c>
    </row>
    <row r="471" spans="58:60" x14ac:dyDescent="0.3">
      <c r="BF471" s="41" t="s">
        <v>2216</v>
      </c>
      <c r="BG471" s="54" t="s">
        <v>2379</v>
      </c>
      <c r="BH471" s="54" t="s">
        <v>2078</v>
      </c>
    </row>
    <row r="472" spans="58:60" x14ac:dyDescent="0.3">
      <c r="BF472" s="41" t="s">
        <v>2216</v>
      </c>
      <c r="BG472" s="54" t="s">
        <v>2380</v>
      </c>
      <c r="BH472" s="54" t="s">
        <v>2078</v>
      </c>
    </row>
    <row r="473" spans="58:60" x14ac:dyDescent="0.3">
      <c r="BF473" s="41" t="s">
        <v>2216</v>
      </c>
      <c r="BG473" s="54" t="s">
        <v>2381</v>
      </c>
      <c r="BH473" s="54" t="s">
        <v>2018</v>
      </c>
    </row>
    <row r="474" spans="58:60" x14ac:dyDescent="0.3">
      <c r="BF474" s="41" t="s">
        <v>2216</v>
      </c>
      <c r="BG474" s="54" t="s">
        <v>2382</v>
      </c>
      <c r="BH474" s="54" t="s">
        <v>2065</v>
      </c>
    </row>
    <row r="475" spans="58:60" x14ac:dyDescent="0.3">
      <c r="BF475" s="41" t="s">
        <v>2216</v>
      </c>
      <c r="BG475" s="54" t="s">
        <v>2383</v>
      </c>
      <c r="BH475" s="54" t="s">
        <v>1844</v>
      </c>
    </row>
    <row r="476" spans="58:60" x14ac:dyDescent="0.3">
      <c r="BF476" s="41" t="s">
        <v>2216</v>
      </c>
      <c r="BG476" s="54" t="s">
        <v>2384</v>
      </c>
      <c r="BH476" s="54" t="s">
        <v>1795</v>
      </c>
    </row>
    <row r="477" spans="58:60" x14ac:dyDescent="0.3">
      <c r="BF477" s="41" t="s">
        <v>2216</v>
      </c>
      <c r="BG477" s="54" t="s">
        <v>2385</v>
      </c>
      <c r="BH477" s="54" t="s">
        <v>1742</v>
      </c>
    </row>
    <row r="478" spans="58:60" x14ac:dyDescent="0.3">
      <c r="BF478" s="41" t="s">
        <v>2216</v>
      </c>
      <c r="BG478" s="54" t="s">
        <v>2386</v>
      </c>
      <c r="BH478" s="54" t="s">
        <v>2018</v>
      </c>
    </row>
    <row r="479" spans="58:60" x14ac:dyDescent="0.3">
      <c r="BF479" s="41" t="s">
        <v>2216</v>
      </c>
      <c r="BG479" s="54" t="s">
        <v>2387</v>
      </c>
      <c r="BH479" s="54" t="s">
        <v>2078</v>
      </c>
    </row>
    <row r="480" spans="58:60" x14ac:dyDescent="0.3">
      <c r="BF480" s="41" t="s">
        <v>2216</v>
      </c>
      <c r="BG480" s="54" t="s">
        <v>2388</v>
      </c>
      <c r="BH480" s="54" t="s">
        <v>1844</v>
      </c>
    </row>
    <row r="481" spans="58:60" x14ac:dyDescent="0.3">
      <c r="BF481" s="41" t="s">
        <v>2216</v>
      </c>
      <c r="BG481" s="54" t="s">
        <v>2389</v>
      </c>
      <c r="BH481" s="54" t="s">
        <v>2018</v>
      </c>
    </row>
    <row r="482" spans="58:60" x14ac:dyDescent="0.3">
      <c r="BF482" s="41" t="s">
        <v>2216</v>
      </c>
      <c r="BG482" s="54" t="s">
        <v>2390</v>
      </c>
      <c r="BH482" s="54" t="s">
        <v>1951</v>
      </c>
    </row>
    <row r="483" spans="58:60" x14ac:dyDescent="0.3">
      <c r="BF483" s="41" t="s">
        <v>2216</v>
      </c>
      <c r="BG483" s="54" t="s">
        <v>2391</v>
      </c>
      <c r="BH483" s="54" t="s">
        <v>2018</v>
      </c>
    </row>
    <row r="484" spans="58:60" x14ac:dyDescent="0.3">
      <c r="BF484" s="41" t="s">
        <v>2216</v>
      </c>
      <c r="BG484" s="54" t="s">
        <v>2392</v>
      </c>
      <c r="BH484" s="54" t="s">
        <v>2018</v>
      </c>
    </row>
    <row r="485" spans="58:60" x14ac:dyDescent="0.3">
      <c r="BF485" s="41" t="s">
        <v>2216</v>
      </c>
      <c r="BG485" s="54" t="s">
        <v>2393</v>
      </c>
      <c r="BH485" s="54" t="s">
        <v>1742</v>
      </c>
    </row>
    <row r="486" spans="58:60" x14ac:dyDescent="0.3">
      <c r="BF486" s="41" t="s">
        <v>2216</v>
      </c>
      <c r="BG486" s="54" t="s">
        <v>2394</v>
      </c>
      <c r="BH486" s="54" t="s">
        <v>2078</v>
      </c>
    </row>
    <row r="487" spans="58:60" x14ac:dyDescent="0.3">
      <c r="BF487" s="41" t="s">
        <v>2216</v>
      </c>
      <c r="BG487" s="54" t="s">
        <v>2395</v>
      </c>
      <c r="BH487" s="54" t="s">
        <v>1760</v>
      </c>
    </row>
    <row r="488" spans="58:60" x14ac:dyDescent="0.3">
      <c r="BF488" s="41" t="s">
        <v>2216</v>
      </c>
      <c r="BG488" s="54" t="s">
        <v>2396</v>
      </c>
      <c r="BH488" s="54" t="s">
        <v>1951</v>
      </c>
    </row>
    <row r="489" spans="58:60" x14ac:dyDescent="0.3">
      <c r="BF489" s="41" t="s">
        <v>2216</v>
      </c>
      <c r="BG489" s="54" t="s">
        <v>2397</v>
      </c>
      <c r="BH489" s="54" t="s">
        <v>1858</v>
      </c>
    </row>
    <row r="490" spans="58:60" x14ac:dyDescent="0.3">
      <c r="BF490" s="41" t="s">
        <v>2216</v>
      </c>
      <c r="BG490" s="54" t="s">
        <v>2398</v>
      </c>
      <c r="BH490" s="54" t="s">
        <v>2047</v>
      </c>
    </row>
    <row r="491" spans="58:60" x14ac:dyDescent="0.3">
      <c r="BF491" s="41" t="s">
        <v>2216</v>
      </c>
      <c r="BG491" s="54" t="s">
        <v>2399</v>
      </c>
      <c r="BH491" s="54" t="s">
        <v>1742</v>
      </c>
    </row>
    <row r="492" spans="58:60" x14ac:dyDescent="0.3">
      <c r="BF492" s="41" t="s">
        <v>2216</v>
      </c>
      <c r="BG492" s="54" t="s">
        <v>2400</v>
      </c>
      <c r="BH492" s="54" t="s">
        <v>1795</v>
      </c>
    </row>
    <row r="493" spans="58:60" x14ac:dyDescent="0.3">
      <c r="BF493" s="41" t="s">
        <v>2216</v>
      </c>
      <c r="BG493" s="54" t="s">
        <v>2401</v>
      </c>
      <c r="BH493" s="54" t="s">
        <v>1858</v>
      </c>
    </row>
    <row r="494" spans="58:60" x14ac:dyDescent="0.3">
      <c r="BF494" s="41" t="s">
        <v>2216</v>
      </c>
      <c r="BG494" s="54" t="s">
        <v>2402</v>
      </c>
      <c r="BH494" s="54" t="s">
        <v>1995</v>
      </c>
    </row>
    <row r="495" spans="58:60" x14ac:dyDescent="0.3">
      <c r="BF495" s="41" t="s">
        <v>2216</v>
      </c>
      <c r="BG495" s="54" t="s">
        <v>2403</v>
      </c>
      <c r="BH495" s="54" t="s">
        <v>1969</v>
      </c>
    </row>
    <row r="496" spans="58:60" x14ac:dyDescent="0.3">
      <c r="BF496" s="41" t="s">
        <v>2216</v>
      </c>
      <c r="BG496" s="54" t="s">
        <v>2404</v>
      </c>
      <c r="BH496" s="54" t="s">
        <v>2018</v>
      </c>
    </row>
    <row r="497" spans="58:60" x14ac:dyDescent="0.3">
      <c r="BF497" s="41" t="s">
        <v>2216</v>
      </c>
      <c r="BG497" s="54" t="s">
        <v>2405</v>
      </c>
      <c r="BH497" s="54" t="s">
        <v>1856</v>
      </c>
    </row>
    <row r="498" spans="58:60" x14ac:dyDescent="0.3">
      <c r="BF498" s="41" t="s">
        <v>2216</v>
      </c>
      <c r="BG498" s="54" t="s">
        <v>2406</v>
      </c>
      <c r="BH498" s="54" t="s">
        <v>1969</v>
      </c>
    </row>
    <row r="499" spans="58:60" x14ac:dyDescent="0.3">
      <c r="BF499" s="41" t="s">
        <v>2216</v>
      </c>
      <c r="BG499" s="54" t="s">
        <v>2407</v>
      </c>
      <c r="BH499" s="54" t="s">
        <v>1742</v>
      </c>
    </row>
    <row r="500" spans="58:60" x14ac:dyDescent="0.3">
      <c r="BF500" s="41" t="s">
        <v>2216</v>
      </c>
      <c r="BG500" s="54" t="s">
        <v>2408</v>
      </c>
      <c r="BH500" s="54" t="s">
        <v>1969</v>
      </c>
    </row>
    <row r="501" spans="58:60" x14ac:dyDescent="0.3">
      <c r="BF501" s="41" t="s">
        <v>2216</v>
      </c>
      <c r="BG501" s="54" t="s">
        <v>2409</v>
      </c>
      <c r="BH501" s="54" t="s">
        <v>1731</v>
      </c>
    </row>
    <row r="502" spans="58:60" x14ac:dyDescent="0.3">
      <c r="BF502" s="41" t="s">
        <v>2216</v>
      </c>
      <c r="BG502" s="54" t="s">
        <v>2410</v>
      </c>
      <c r="BH502" s="54" t="s">
        <v>846</v>
      </c>
    </row>
    <row r="503" spans="58:60" x14ac:dyDescent="0.3">
      <c r="BF503" s="41" t="s">
        <v>2216</v>
      </c>
      <c r="BG503" s="54" t="s">
        <v>2411</v>
      </c>
      <c r="BH503" s="54" t="s">
        <v>1969</v>
      </c>
    </row>
    <row r="504" spans="58:60" x14ac:dyDescent="0.3">
      <c r="BF504" s="41" t="s">
        <v>2216</v>
      </c>
      <c r="BG504" s="54" t="s">
        <v>2412</v>
      </c>
      <c r="BH504" s="54" t="s">
        <v>2047</v>
      </c>
    </row>
    <row r="505" spans="58:60" x14ac:dyDescent="0.3">
      <c r="BF505" s="41" t="s">
        <v>2216</v>
      </c>
      <c r="BG505" s="54" t="s">
        <v>2413</v>
      </c>
      <c r="BH505" s="54" t="s">
        <v>1856</v>
      </c>
    </row>
    <row r="506" spans="58:60" x14ac:dyDescent="0.3">
      <c r="BF506" s="41" t="s">
        <v>2216</v>
      </c>
      <c r="BG506" s="54" t="s">
        <v>2414</v>
      </c>
      <c r="BH506" s="54" t="s">
        <v>2018</v>
      </c>
    </row>
    <row r="507" spans="58:60" x14ac:dyDescent="0.3">
      <c r="BF507" s="41" t="s">
        <v>2216</v>
      </c>
      <c r="BG507" s="54" t="s">
        <v>2415</v>
      </c>
      <c r="BH507" s="54" t="s">
        <v>1742</v>
      </c>
    </row>
    <row r="508" spans="58:60" x14ac:dyDescent="0.3">
      <c r="BF508" s="41" t="s">
        <v>2216</v>
      </c>
      <c r="BG508" s="54" t="s">
        <v>2416</v>
      </c>
      <c r="BH508" s="54" t="s">
        <v>2044</v>
      </c>
    </row>
    <row r="509" spans="58:60" x14ac:dyDescent="0.3">
      <c r="BF509" s="41" t="s">
        <v>2216</v>
      </c>
      <c r="BG509" s="54" t="s">
        <v>2417</v>
      </c>
      <c r="BH509" s="54" t="s">
        <v>1844</v>
      </c>
    </row>
    <row r="510" spans="58:60" x14ac:dyDescent="0.3">
      <c r="BF510" s="41" t="s">
        <v>2216</v>
      </c>
      <c r="BG510" s="54" t="s">
        <v>2418</v>
      </c>
      <c r="BH510" s="54" t="s">
        <v>2065</v>
      </c>
    </row>
    <row r="511" spans="58:60" x14ac:dyDescent="0.3">
      <c r="BF511" s="41" t="s">
        <v>2216</v>
      </c>
      <c r="BG511" s="54" t="s">
        <v>2419</v>
      </c>
      <c r="BH511" s="54" t="s">
        <v>1856</v>
      </c>
    </row>
    <row r="512" spans="58:60" x14ac:dyDescent="0.3">
      <c r="BF512" s="41" t="s">
        <v>2216</v>
      </c>
      <c r="BG512" s="54" t="s">
        <v>2420</v>
      </c>
      <c r="BH512" s="54" t="s">
        <v>2047</v>
      </c>
    </row>
    <row r="513" spans="58:60" x14ac:dyDescent="0.3">
      <c r="BF513" s="41" t="s">
        <v>2216</v>
      </c>
      <c r="BG513" s="54" t="s">
        <v>2421</v>
      </c>
      <c r="BH513" s="54" t="s">
        <v>1856</v>
      </c>
    </row>
    <row r="514" spans="58:60" x14ac:dyDescent="0.3">
      <c r="BF514" s="41" t="s">
        <v>2216</v>
      </c>
      <c r="BG514" s="54" t="s">
        <v>2422</v>
      </c>
      <c r="BH514" s="54" t="s">
        <v>2078</v>
      </c>
    </row>
    <row r="515" spans="58:60" x14ac:dyDescent="0.3">
      <c r="BF515" s="41" t="s">
        <v>2216</v>
      </c>
      <c r="BG515" s="54" t="s">
        <v>2423</v>
      </c>
      <c r="BH515" s="54" t="s">
        <v>1742</v>
      </c>
    </row>
    <row r="516" spans="58:60" x14ac:dyDescent="0.3">
      <c r="BF516" s="41" t="s">
        <v>2216</v>
      </c>
      <c r="BG516" s="54" t="s">
        <v>2424</v>
      </c>
      <c r="BH516" s="54" t="s">
        <v>1742</v>
      </c>
    </row>
    <row r="517" spans="58:60" x14ac:dyDescent="0.3">
      <c r="BF517" s="41" t="s">
        <v>2216</v>
      </c>
      <c r="BG517" s="54" t="s">
        <v>2425</v>
      </c>
      <c r="BH517" s="54" t="s">
        <v>1742</v>
      </c>
    </row>
    <row r="518" spans="58:60" x14ac:dyDescent="0.3">
      <c r="BF518" s="41" t="s">
        <v>2216</v>
      </c>
      <c r="BG518" s="54" t="s">
        <v>2426</v>
      </c>
      <c r="BH518" s="54" t="s">
        <v>1856</v>
      </c>
    </row>
    <row r="519" spans="58:60" x14ac:dyDescent="0.3">
      <c r="BF519" s="41" t="s">
        <v>2216</v>
      </c>
      <c r="BG519" s="54" t="s">
        <v>2427</v>
      </c>
      <c r="BH519" s="54" t="s">
        <v>1858</v>
      </c>
    </row>
    <row r="520" spans="58:60" x14ac:dyDescent="0.3">
      <c r="BF520" s="41" t="s">
        <v>2216</v>
      </c>
      <c r="BG520" s="54" t="s">
        <v>2428</v>
      </c>
      <c r="BH520" s="54" t="s">
        <v>2018</v>
      </c>
    </row>
    <row r="521" spans="58:60" x14ac:dyDescent="0.3">
      <c r="BF521" s="41" t="s">
        <v>2216</v>
      </c>
      <c r="BG521" s="54" t="s">
        <v>2429</v>
      </c>
      <c r="BH521" s="54" t="s">
        <v>1856</v>
      </c>
    </row>
    <row r="522" spans="58:60" x14ac:dyDescent="0.3">
      <c r="BF522" s="41" t="s">
        <v>2216</v>
      </c>
      <c r="BG522" s="54" t="s">
        <v>2430</v>
      </c>
      <c r="BH522" s="54" t="s">
        <v>1742</v>
      </c>
    </row>
    <row r="555" spans="2:137" x14ac:dyDescent="0.3">
      <c r="L555" s="13"/>
      <c r="EF555" s="13"/>
      <c r="EG555" s="13"/>
    </row>
    <row r="556" spans="2:137" ht="12" x14ac:dyDescent="0.25">
      <c r="B556" s="13"/>
      <c r="C556" s="13"/>
      <c r="D556" s="13"/>
      <c r="E556" s="13"/>
      <c r="F556" s="13"/>
      <c r="G556" s="13"/>
      <c r="H556" s="13"/>
      <c r="I556" s="13"/>
      <c r="J556" s="13"/>
      <c r="K556" s="13"/>
      <c r="M556" s="13"/>
      <c r="O556" s="13"/>
      <c r="Q556" s="13"/>
      <c r="S556" s="13"/>
      <c r="U556" s="13"/>
      <c r="V556" s="13"/>
      <c r="W556" s="13"/>
      <c r="X556" s="13"/>
      <c r="Y556" s="13"/>
      <c r="Z556" s="13"/>
      <c r="AA556" s="13"/>
      <c r="AB556" s="13"/>
      <c r="AC556" s="13"/>
      <c r="AD556" s="13"/>
      <c r="AE556" s="13"/>
      <c r="AF556" s="13"/>
      <c r="AG556" s="13"/>
      <c r="AH556" s="13"/>
      <c r="AI556" s="13"/>
      <c r="AJ556" s="13"/>
      <c r="AK556" s="13"/>
      <c r="AL556" s="13"/>
      <c r="AM556" s="13"/>
      <c r="AN556" s="13"/>
      <c r="AO556" s="13"/>
      <c r="AP556" s="13"/>
      <c r="AQ556" s="13"/>
      <c r="AS556" s="13"/>
      <c r="AT556" s="13"/>
      <c r="AU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c r="BS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c r="CW556" s="13"/>
      <c r="CX556" s="13"/>
      <c r="CY556" s="13"/>
      <c r="CZ556" s="13"/>
      <c r="DA556" s="13"/>
      <c r="DB556" s="13"/>
      <c r="DC556" s="13"/>
      <c r="DD556" s="13"/>
      <c r="DE556" s="13"/>
      <c r="DF556" s="13"/>
      <c r="DG556" s="13"/>
      <c r="DH556" s="13"/>
      <c r="DI556" s="13"/>
      <c r="DJ556" s="13"/>
      <c r="DK556" s="13"/>
      <c r="DL556" s="13"/>
      <c r="DM556" s="13"/>
      <c r="DN556" s="13"/>
      <c r="DO556" s="13"/>
      <c r="DP556" s="13"/>
      <c r="DQ556" s="13"/>
      <c r="DR556" s="13"/>
      <c r="DS556" s="13"/>
      <c r="DT556" s="13"/>
      <c r="DU556" s="13"/>
      <c r="DZ556" s="13"/>
      <c r="EA556" s="13"/>
      <c r="EB556" s="13"/>
      <c r="EC556" s="13"/>
      <c r="ED556" s="13"/>
      <c r="EE556" s="13"/>
    </row>
    <row r="557" spans="2:137" x14ac:dyDescent="0.3">
      <c r="N557" s="13"/>
      <c r="T557" s="13"/>
      <c r="AV557" s="13"/>
      <c r="BR557" s="13"/>
    </row>
    <row r="559" spans="2:137" x14ac:dyDescent="0.3">
      <c r="R559" s="13"/>
    </row>
    <row r="560" spans="2:137" x14ac:dyDescent="0.3">
      <c r="AR560" s="13"/>
    </row>
    <row r="561" spans="16:72" x14ac:dyDescent="0.3">
      <c r="BT561" s="13"/>
    </row>
    <row r="563" spans="16:72" x14ac:dyDescent="0.3">
      <c r="P563" s="13"/>
    </row>
  </sheetData>
  <sheetProtection formatCells="0" formatColumns="0" formatRows="0" autoFilter="0" pivotTables="0"/>
  <phoneticPr fontId="9" type="noConversion"/>
  <conditionalFormatting sqref="CW6:CW30">
    <cfRule type="cellIs" dxfId="227" priority="1" operator="equal">
      <formula>"MUY BAJO"</formula>
    </cfRule>
    <cfRule type="cellIs" dxfId="226" priority="2" operator="equal">
      <formula>"BAJO"</formula>
    </cfRule>
    <cfRule type="cellIs" dxfId="225" priority="3" operator="equal">
      <formula>"MEDIO"</formula>
    </cfRule>
    <cfRule type="cellIs" dxfId="224" priority="4" operator="equal">
      <formula>"ALTO"</formula>
    </cfRule>
    <cfRule type="cellIs" dxfId="223" priority="5" operator="equal">
      <formula>"MUY ALTO"</formula>
    </cfRule>
  </conditionalFormatting>
  <dataValidations disablePrompts="1" count="1">
    <dataValidation type="list" allowBlank="1" showInputMessage="1" showErrorMessage="1" sqref="CW6:CW30" xr:uid="{D581D2A6-A840-497F-86A0-0CABFB81FC2F}">
      <formula1>"MUY ALTO,ALTO,MEDIO,BAJO,MUY BAJO"</formula1>
    </dataValidation>
  </dataValidations>
  <pageMargins left="0.7" right="0.7" top="0.75" bottom="0.75" header="0.3" footer="0.3"/>
  <pageSetup orientation="portrait" r:id="rId1"/>
  <drawing r:id="rId2"/>
  <tableParts count="6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_activity xmlns="f304d697-c3bc-4b94-a07f-7d5591f222c2" xsi:nil="true"/>
  </documentManagement>
</p:properties>
</file>

<file path=customXml/item12.xml>�� 
</file>

<file path=customXml/item13.xml>�� 
</file>

<file path=customXml/item14.xml>�� 
</file>

<file path=customXml/item15.xml>�� 
</file>

<file path=customXml/item16.xml>�� 
</file>

<file path=customXml/item17.xml><?xml version="1.0" encoding="utf-8"?>
<ct:contentTypeSchema xmlns:ct="http://schemas.microsoft.com/office/2006/metadata/contentType" xmlns:ma="http://schemas.microsoft.com/office/2006/metadata/properties/metaAttributes" ct:_="" ma:_="" ma:contentTypeName="Document" ma:contentTypeID="0x01010046D1944A839A5F4BAC2416BAB354E071" ma:contentTypeVersion="15" ma:contentTypeDescription="Create a new document." ma:contentTypeScope="" ma:versionID="869759741a45fb14c0d15d7e7f7431cc">
  <xsd:schema xmlns:xsd="http://www.w3.org/2001/XMLSchema" xmlns:xs="http://www.w3.org/2001/XMLSchema" xmlns:p="http://schemas.microsoft.com/office/2006/metadata/properties" xmlns:ns3="f304d697-c3bc-4b94-a07f-7d5591f222c2" xmlns:ns4="90c2b25a-4b09-494a-b190-df536083e4de" targetNamespace="http://schemas.microsoft.com/office/2006/metadata/properties" ma:root="true" ma:fieldsID="e6da867505f0b8fdbd4065c93e94d35d" ns3:_="" ns4:_="">
    <xsd:import namespace="f304d697-c3bc-4b94-a07f-7d5591f222c2"/>
    <xsd:import namespace="90c2b25a-4b09-494a-b190-df536083e4de"/>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LengthInSeconds" minOccurs="0"/>
                <xsd:element ref="ns3:MediaServiceAutoTags" minOccurs="0"/>
                <xsd:element ref="ns3:MediaServiceGenerationTime" minOccurs="0"/>
                <xsd:element ref="ns3:MediaServiceEventHashCode" minOccurs="0"/>
                <xsd:element ref="ns3:MediaServiceOCR"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304d697-c3bc-4b94-a07f-7d5591f222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Length (seconds)"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0c2b25a-4b09-494a-b190-df536083e4d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3F0E33FC-64CF-4AB3-8208-50B0277BE0D8}">
  <ds:schemaRefs>
    <ds:schemaRef ds:uri="http://gemini/pivotcustomization/MeasureGridState"/>
  </ds:schemaRefs>
</ds:datastoreItem>
</file>

<file path=customXml/itemProps2.xml><?xml version="1.0" encoding="utf-8"?>
<ds:datastoreItem xmlns:ds="http://schemas.openxmlformats.org/officeDocument/2006/customXml" ds:itemID="{F232EE27-4C2D-443C-83ED-E7B827EAA350}">
  <ds:schemaRefs>
    <ds:schemaRef ds:uri="http://schemas.microsoft.com/DataMashup"/>
  </ds:schemaRefs>
</ds:datastoreItem>
</file>

<file path=customXml/itemProps3.xml><?xml version="1.0" encoding="utf-8"?>
<ds:datastoreItem xmlns:ds="http://schemas.openxmlformats.org/officeDocument/2006/customXml" ds:itemID="{B8635256-032E-4601-BAA1-EC806B87C3AE}">
  <ds:schemaRefs>
    <ds:schemaRef ds:uri="http://gemini/pivotcustomization/ShowHidden"/>
  </ds:schemaRefs>
</ds:datastoreItem>
</file>

<file path=customXml/itemProps4.xml><?xml version="1.0" encoding="utf-8"?>
<ds:datastoreItem xmlns:ds="http://schemas.openxmlformats.org/officeDocument/2006/customXml" ds:itemID="{C3DA7D1D-D565-4EAD-9677-545DEF789254}">
  <ds:schemaRefs>
    <ds:schemaRef ds:uri="http://schemas.microsoft.com/sharepoint/v3/contenttype/forms"/>
  </ds:schemaRefs>
</ds:datastoreItem>
</file>

<file path=customXml/itemProps5.xml><?xml version="1.0" encoding="utf-8"?>
<ds:datastoreItem xmlns:ds="http://schemas.openxmlformats.org/officeDocument/2006/customXml" ds:itemID="{EB56B003-69A4-4715-AA1D-E4BC387F6965}">
  <ds:schemaRefs>
    <ds:schemaRef ds:uri="http://gemini/pivotcustomization/LinkedTableUpdateMode"/>
  </ds:schemaRefs>
</ds:datastoreItem>
</file>

<file path=customXml/itemProps6.xml><?xml version="1.0" encoding="utf-8"?>
<ds:datastoreItem xmlns:ds="http://schemas.openxmlformats.org/officeDocument/2006/customXml" ds:itemID="{CA42F7B5-9217-4118-AB09-7DADFF44C530}">
  <ds:schemaRefs>
    <ds:schemaRef ds:uri="http://gemini/pivotcustomization/RelationshipAutoDetectionEnabled"/>
  </ds:schemaRefs>
</ds:datastoreItem>
</file>

<file path=customXml/itemProps7.xml><?xml version="1.0" encoding="utf-8"?>
<ds:datastoreItem xmlns:ds="http://schemas.openxmlformats.org/officeDocument/2006/customXml" ds:itemID="{446C9DB3-8B14-4C27-967E-2BEDFC37B315}">
  <ds:schemaRefs>
    <ds:schemaRef ds:uri="http://gemini/pivotcustomization/TableXML_Tabla_Actividades1__4"/>
  </ds:schemaRefs>
</ds:datastoreItem>
</file>

<file path=customXml/itemProps8.xml><?xml version="1.0" encoding="utf-8"?>
<ds:datastoreItem xmlns:ds="http://schemas.openxmlformats.org/officeDocument/2006/customXml" ds:itemID="{57810BC4-9B29-424C-A965-576B62C2A07C}">
  <ds:schemaRefs>
    <ds:schemaRef ds:uri="http://gemini/pivotcustomization/PowerPivotVersion"/>
  </ds:schemaRefs>
</ds:datastoreItem>
</file>

<file path=customXml/itemProps9.xml><?xml version="1.0" encoding="utf-8"?>
<ds:datastoreItem xmlns:ds="http://schemas.openxmlformats.org/officeDocument/2006/customXml" ds:itemID="{7B4F4DB8-FBC1-4BC9-BE2C-C1A07BCC7780}">
  <ds:schemaRefs>
    <ds:schemaRef ds:uri="http://gemini/pivotcustomization/TableXML_Tabla_Actividades1__3"/>
  </ds:schemaRefs>
</ds:datastoreItem>
</file>

<file path=customXml/itemProps10.xml><?xml version="1.0" encoding="utf-8"?>
<ds:datastoreItem xmlns:ds="http://schemas.openxmlformats.org/officeDocument/2006/customXml" ds:itemID="{758E4F92-F10C-4202-8075-190D749E3826}">
  <ds:schemaRefs>
    <ds:schemaRef ds:uri="http://gemini/pivotcustomization/ErrorCache"/>
  </ds:schemaRefs>
</ds:datastoreItem>
</file>

<file path=customXml/itemProps11.xml><?xml version="1.0" encoding="utf-8"?>
<ds:datastoreItem xmlns:ds="http://schemas.openxmlformats.org/officeDocument/2006/customXml" ds:itemID="{7FD70424-D658-4026-A7E6-C2317C4F02B2}">
  <ds:schemaRefs>
    <ds:schemaRef ds:uri="http://schemas.microsoft.com/office/2006/metadata/properties"/>
    <ds:schemaRef ds:uri="http://schemas.microsoft.com/office/infopath/2007/PartnerControls"/>
    <ds:schemaRef ds:uri="f304d697-c3bc-4b94-a07f-7d5591f222c2"/>
  </ds:schemaRefs>
</ds:datastoreItem>
</file>

<file path=customXml/itemProps12.xml><?xml version="1.0" encoding="utf-8"?>
<ds:datastoreItem xmlns:ds="http://schemas.openxmlformats.org/officeDocument/2006/customXml" ds:itemID="{C0318B74-DC20-49D9-8369-443FFE6308B9}">
  <ds:schemaRefs>
    <ds:schemaRef ds:uri="http://gemini/pivotcustomization/TableXML_Tabla_Actividades1__2"/>
  </ds:schemaRefs>
</ds:datastoreItem>
</file>

<file path=customXml/itemProps13.xml><?xml version="1.0" encoding="utf-8"?>
<ds:datastoreItem xmlns:ds="http://schemas.openxmlformats.org/officeDocument/2006/customXml" ds:itemID="{248EF039-F362-497B-88EC-1F5469CB09F8}">
  <ds:schemaRefs>
    <ds:schemaRef ds:uri="http://gemini/pivotcustomization/IsSandboxEmbedded"/>
  </ds:schemaRefs>
</ds:datastoreItem>
</file>

<file path=customXml/itemProps14.xml><?xml version="1.0" encoding="utf-8"?>
<ds:datastoreItem xmlns:ds="http://schemas.openxmlformats.org/officeDocument/2006/customXml" ds:itemID="{E10CF146-8185-41B3-93CF-EBA17CDCB68F}">
  <ds:schemaRefs>
    <ds:schemaRef ds:uri="http://gemini/pivotcustomization/FormulaBarState"/>
  </ds:schemaRefs>
</ds:datastoreItem>
</file>

<file path=customXml/itemProps15.xml><?xml version="1.0" encoding="utf-8"?>
<ds:datastoreItem xmlns:ds="http://schemas.openxmlformats.org/officeDocument/2006/customXml" ds:itemID="{938A67F1-7892-4CA5-B2B4-B58F789776B4}">
  <ds:schemaRefs>
    <ds:schemaRef ds:uri="http://gemini/pivotcustomization/TableOrder"/>
  </ds:schemaRefs>
</ds:datastoreItem>
</file>

<file path=customXml/itemProps16.xml><?xml version="1.0" encoding="utf-8"?>
<ds:datastoreItem xmlns:ds="http://schemas.openxmlformats.org/officeDocument/2006/customXml" ds:itemID="{4ECCE2FB-1536-457D-AA37-AF8388E3E2A8}">
  <ds:schemaRefs>
    <ds:schemaRef ds:uri="http://gemini/pivotcustomization/TableXML_Tabla_Actividades1"/>
  </ds:schemaRefs>
</ds:datastoreItem>
</file>

<file path=customXml/itemProps17.xml><?xml version="1.0" encoding="utf-8"?>
<ds:datastoreItem xmlns:ds="http://schemas.openxmlformats.org/officeDocument/2006/customXml" ds:itemID="{B12DAD2C-1173-4AE8-BB5B-F99F3F4A76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304d697-c3bc-4b94-a07f-7d5591f222c2"/>
    <ds:schemaRef ds:uri="90c2b25a-4b09-494a-b190-df536083e4d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8.xml><?xml version="1.0" encoding="utf-8"?>
<ds:datastoreItem xmlns:ds="http://schemas.openxmlformats.org/officeDocument/2006/customXml" ds:itemID="{37465247-34B1-4CB6-A3FE-B8E98544B7E2}">
  <ds:schemaRefs>
    <ds:schemaRef ds:uri="http://gemini/pivotcustomization/ShowImplicitMeasures"/>
  </ds:schemaRefs>
</ds:datastoreItem>
</file>

<file path=customXml/itemProps19.xml><?xml version="1.0" encoding="utf-8"?>
<ds:datastoreItem xmlns:ds="http://schemas.openxmlformats.org/officeDocument/2006/customXml" ds:itemID="{BA728EBB-A87D-4E87-8F18-BB6AAE777FEB}">
  <ds:schemaRefs>
    <ds:schemaRef ds:uri="http://gemini/pivotcustomization/ClientWindowXML"/>
  </ds:schemaRefs>
</ds:datastoreItem>
</file>

<file path=customXml/itemProps20.xml><?xml version="1.0" encoding="utf-8"?>
<ds:datastoreItem xmlns:ds="http://schemas.openxmlformats.org/officeDocument/2006/customXml" ds:itemID="{F9304E6A-42CD-4984-A95F-D26E5D99518C}">
  <ds:schemaRefs>
    <ds:schemaRef ds:uri="http://gemini/pivotcustomization/ManualCalcMode"/>
  </ds:schemaRefs>
</ds:datastoreItem>
</file>

<file path=customXml/itemProps21.xml><?xml version="1.0" encoding="utf-8"?>
<ds:datastoreItem xmlns:ds="http://schemas.openxmlformats.org/officeDocument/2006/customXml" ds:itemID="{F6927CCE-7754-456C-BA04-C39DFCFF268A}">
  <ds:schemaRefs>
    <ds:schemaRef ds:uri="http://gemini/pivotcustomization/TableWidget"/>
  </ds:schemaRefs>
</ds:datastoreItem>
</file>

<file path=customXml/itemProps22.xml><?xml version="1.0" encoding="utf-8"?>
<ds:datastoreItem xmlns:ds="http://schemas.openxmlformats.org/officeDocument/2006/customXml" ds:itemID="{067D64D8-0E53-44AE-A5B5-6202D547DE6B}">
  <ds:schemaRefs>
    <ds:schemaRef ds:uri="http://gemini/pivotcustomization/Diagrams"/>
  </ds:schemaRefs>
</ds:datastoreItem>
</file>

<file path=customXml/itemProps23.xml><?xml version="1.0" encoding="utf-8"?>
<ds:datastoreItem xmlns:ds="http://schemas.openxmlformats.org/officeDocument/2006/customXml" ds:itemID="{01DBD0CA-24C5-4FAB-888A-F7967953EFF0}">
  <ds:schemaRefs>
    <ds:schemaRef ds:uri="http://gemini/pivotcustomization/SandboxNonEmpt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158</vt:i4>
      </vt:variant>
    </vt:vector>
  </HeadingPairs>
  <TitlesOfParts>
    <vt:vector size="183" baseType="lpstr">
      <vt:lpstr>Inicio</vt:lpstr>
      <vt:lpstr>Riesgos</vt:lpstr>
      <vt:lpstr>RH</vt:lpstr>
      <vt:lpstr>Mapa de riesgos</vt:lpstr>
      <vt:lpstr>Controles</vt:lpstr>
      <vt:lpstr>CH</vt:lpstr>
      <vt:lpstr>Catalogo de tareas</vt:lpstr>
      <vt:lpstr>CTH</vt:lpstr>
      <vt:lpstr>Seguimiento a tareas</vt:lpstr>
      <vt:lpstr>STH</vt:lpstr>
      <vt:lpstr>Seguimiento de hallazgos</vt:lpstr>
      <vt:lpstr>SHH</vt:lpstr>
      <vt:lpstr>Seguimiento a planes de acción</vt:lpstr>
      <vt:lpstr>SPAH</vt:lpstr>
      <vt:lpstr>Actividades</vt:lpstr>
      <vt:lpstr>Berenice</vt:lpstr>
      <vt:lpstr>Diego</vt:lpstr>
      <vt:lpstr>Israel</vt:lpstr>
      <vt:lpstr>Actividades consolidado</vt:lpstr>
      <vt:lpstr>Resumen</vt:lpstr>
      <vt:lpstr>Usuarios</vt:lpstr>
      <vt:lpstr>Informe</vt:lpstr>
      <vt:lpstr>Informe Imp</vt:lpstr>
      <vt:lpstr>Hallazgos para informe</vt:lpstr>
      <vt:lpstr>BD</vt:lpstr>
      <vt:lpstr>ACTIVIDAD</vt:lpstr>
      <vt:lpstr>ACTIVIDADES_IMPRODUCTIVAS</vt:lpstr>
      <vt:lpstr>ACTIVIDADES_PRODUCTIVAS</vt:lpstr>
      <vt:lpstr>ALINEACIONES_DEL_RIESGO</vt:lpstr>
      <vt:lpstr>SHH!ÁREA</vt:lpstr>
      <vt:lpstr>SPAH!ÁREA</vt:lpstr>
      <vt:lpstr>STH!ÁREA</vt:lpstr>
      <vt:lpstr>ÁREA</vt:lpstr>
      <vt:lpstr>Informe!Área_de_impresión</vt:lpstr>
      <vt:lpstr>'Informe Imp'!Área_de_impresión</vt:lpstr>
      <vt:lpstr>Inicio!Área_de_impresión</vt:lpstr>
      <vt:lpstr>SHH!AUDITORES</vt:lpstr>
      <vt:lpstr>SPAH!AUDITORES</vt:lpstr>
      <vt:lpstr>AUDITORES</vt:lpstr>
      <vt:lpstr>SHH!AUDITORÍA</vt:lpstr>
      <vt:lpstr>SPAH!AUDITORÍA</vt:lpstr>
      <vt:lpstr>STH!AUDITORÍA</vt:lpstr>
      <vt:lpstr>AUDITORÍA</vt:lpstr>
      <vt:lpstr>SPAH!CATALOGO_DE_RIESGOS</vt:lpstr>
      <vt:lpstr>CATALOGO_DE_RIESGOS</vt:lpstr>
      <vt:lpstr>CIUDAD</vt:lpstr>
      <vt:lpstr>SHH!CLASE_DE__AUDITORÍA</vt:lpstr>
      <vt:lpstr>SPAH!CLASE_DE__AUDITORÍA</vt:lpstr>
      <vt:lpstr>STH!CLASE_DE__AUDITORÍA</vt:lpstr>
      <vt:lpstr>CLASE_DE__AUDITORÍA</vt:lpstr>
      <vt:lpstr>CLASE_DE_CONTROL_INTERNO</vt:lpstr>
      <vt:lpstr>CLASE_DE_SERVICIO_ESPECIALIZADO</vt:lpstr>
      <vt:lpstr>CLASES_DE_CONTROL</vt:lpstr>
      <vt:lpstr>CLASES_DE_RIESGO</vt:lpstr>
      <vt:lpstr>SHH!DEPARTAMENTO</vt:lpstr>
      <vt:lpstr>SPAH!DEPARTAMENTO</vt:lpstr>
      <vt:lpstr>STH!DEPARTAMENTO</vt:lpstr>
      <vt:lpstr>DEPARTAMENTO</vt:lpstr>
      <vt:lpstr>SHH!DIRECTORES</vt:lpstr>
      <vt:lpstr>SPAH!DIRECTORES</vt:lpstr>
      <vt:lpstr>DIRECTORES</vt:lpstr>
      <vt:lpstr>SHH!EMPRESA</vt:lpstr>
      <vt:lpstr>SPAH!EMPRESA</vt:lpstr>
      <vt:lpstr>STH!EMPRESA</vt:lpstr>
      <vt:lpstr>EMPRESA</vt:lpstr>
      <vt:lpstr>EMPRESA_RAZON_SOCIAL</vt:lpstr>
      <vt:lpstr>ENCABEZADOS</vt:lpstr>
      <vt:lpstr>ESTATUS_DE_APLICACIÓN</vt:lpstr>
      <vt:lpstr>ESTATUS_DE_COBERTURA</vt:lpstr>
      <vt:lpstr>SHH!ESTATUS_DE_EJECUCIÓN_DE_LA_AUDITORÍA</vt:lpstr>
      <vt:lpstr>SPAH!ESTATUS_DE_EJECUCIÓN_DE_LA_AUDITORÍA</vt:lpstr>
      <vt:lpstr>ESTATUS_DE_EJECUCIÓN_DE_LA_AUDITORÍA</vt:lpstr>
      <vt:lpstr>ESTATUS_DE_IMPLEMENTACIÓN</vt:lpstr>
      <vt:lpstr>SHH!ESTATUS_DE_LA_AUDITORIA</vt:lpstr>
      <vt:lpstr>SPAH!ESTATUS_DE_LA_AUDITORIA</vt:lpstr>
      <vt:lpstr>STH!ESTATUS_DE_LA_AUDITORIA</vt:lpstr>
      <vt:lpstr>ESTATUS_DE_LA_AUDITORIA</vt:lpstr>
      <vt:lpstr>ESTATUS_DEL_CONTROL</vt:lpstr>
      <vt:lpstr>SHH!ESTATUS_DEL_DESARROLLO</vt:lpstr>
      <vt:lpstr>SPAH!ESTATUS_DEL_DESARROLLO</vt:lpstr>
      <vt:lpstr>ESTATUS_DEL_DESARROLLO</vt:lpstr>
      <vt:lpstr>ESTATUS_DEL_HALLAZGO</vt:lpstr>
      <vt:lpstr>SPAH!ESTATUS_DEL_PLAN_DE_ACCON</vt:lpstr>
      <vt:lpstr>ESTATUS_DEL_PLAN_DE_ACCON</vt:lpstr>
      <vt:lpstr>ESTATUS_DEL_RIESGO</vt:lpstr>
      <vt:lpstr>ESTATUS_INFORME</vt:lpstr>
      <vt:lpstr>ESTTUS_DE_EFECTIVIDAD</vt:lpstr>
      <vt:lpstr>SPAH!Forrmatos_De_Archivos</vt:lpstr>
      <vt:lpstr>Forrmatos_De_Archivos</vt:lpstr>
      <vt:lpstr>SHH!GERENTES</vt:lpstr>
      <vt:lpstr>SPAH!GERENTES</vt:lpstr>
      <vt:lpstr>GERENTES</vt:lpstr>
      <vt:lpstr>SHH!HORAS_DE_TRABAJO</vt:lpstr>
      <vt:lpstr>SPAH!HORAS_DE_TRABAJO</vt:lpstr>
      <vt:lpstr>HORAS_DE_TRABAJO</vt:lpstr>
      <vt:lpstr>SHH!JEFES</vt:lpstr>
      <vt:lpstr>SPAH!JEFES</vt:lpstr>
      <vt:lpstr>JEFES</vt:lpstr>
      <vt:lpstr>SHH!LLAVE_HALLAZGO</vt:lpstr>
      <vt:lpstr>SPAH!LLAVE_HALLAZGO</vt:lpstr>
      <vt:lpstr>LLAVE_HALLAZGO</vt:lpstr>
      <vt:lpstr>SHH!LUGAR_DE_EJECUCIÓN</vt:lpstr>
      <vt:lpstr>SPAH!LUGAR_DE_EJECUCIÓN</vt:lpstr>
      <vt:lpstr>STH!LUGAR_DE_EJECUCIÓN</vt:lpstr>
      <vt:lpstr>LUGAR_DE_EJECUCIÓN</vt:lpstr>
      <vt:lpstr>METODOS_DE_ELIMINACIÓN_DEL_RIESGO</vt:lpstr>
      <vt:lpstr>SHH!NIVEL_DE_IMPACTO_DE_LA_AUDITORIA</vt:lpstr>
      <vt:lpstr>SPAH!NIVEL_DE_IMPACTO_DE_LA_AUDITORIA</vt:lpstr>
      <vt:lpstr>STH!NIVEL_DE_IMPACTO_DE_LA_AUDITORIA</vt:lpstr>
      <vt:lpstr>NIVEL_DE_IMPACTO_DE_LA_AUDITORIA</vt:lpstr>
      <vt:lpstr>SHH!NIVEL_DE_RIESGO_DE_LA_AUDITORIA</vt:lpstr>
      <vt:lpstr>SPAH!NIVEL_DE_RIESGO_DE_LA_AUDITORIA</vt:lpstr>
      <vt:lpstr>STH!NIVEL_DE_RIESGO_DE_LA_AUDITORIA</vt:lpstr>
      <vt:lpstr>NIVEL_DE_RIESGO_DE_LA_AUDITORIA</vt:lpstr>
      <vt:lpstr>NIVELES</vt:lpstr>
      <vt:lpstr>NIVELES_DE_DECISIÓN_DEL_RIESGO</vt:lpstr>
      <vt:lpstr>NIVELES_DE_IMPACTO_DEL_RIESGO</vt:lpstr>
      <vt:lpstr>NIVELES_DE_PROBABILIDAD_DEL_RIESGO</vt:lpstr>
      <vt:lpstr>NIVELES_DE_RIESGO</vt:lpstr>
      <vt:lpstr>NO._DE__CONTROL</vt:lpstr>
      <vt:lpstr>SHH!NO._DE_AUDITORÍA</vt:lpstr>
      <vt:lpstr>SPAH!NO._DE_AUDITORÍA</vt:lpstr>
      <vt:lpstr>STH!NO._DE_AUDITORÍA</vt:lpstr>
      <vt:lpstr>NO._DE_AUDITORÍA</vt:lpstr>
      <vt:lpstr>NO._DE_PLAN_DE_ACCIÓN</vt:lpstr>
      <vt:lpstr>NO._DE_REGISTRO_ACTIVIDAD</vt:lpstr>
      <vt:lpstr>NO._DE_RIESGO</vt:lpstr>
      <vt:lpstr>SHH!NO._REGISTRO_DE_AUDITORÍA</vt:lpstr>
      <vt:lpstr>SPAH!NO._REGISTRO_DE_AUDITORÍA</vt:lpstr>
      <vt:lpstr>STH!NO._REGISTRO_DE_AUDITORÍA</vt:lpstr>
      <vt:lpstr>NO._REGISTRO_DE_AUDITORÍA</vt:lpstr>
      <vt:lpstr>SHH!NO._REGISTRO_DE_HALLAZGO</vt:lpstr>
      <vt:lpstr>SPAH!NO._REGISTRO_DE_HALLAZGO</vt:lpstr>
      <vt:lpstr>NO._REGISTRO_DE_HALLAZGO</vt:lpstr>
      <vt:lpstr>SHH!NO_APLICA</vt:lpstr>
      <vt:lpstr>SPAH!NO_APLICA</vt:lpstr>
      <vt:lpstr>NO_APLICA</vt:lpstr>
      <vt:lpstr>SPAH!NOMBRE_EMPLEADO</vt:lpstr>
      <vt:lpstr>NOMBRE_EMPLEADO</vt:lpstr>
      <vt:lpstr>NOMBRES_COMPLETOS</vt:lpstr>
      <vt:lpstr>SHH!PERIODICIDAD_DE_LA_AUDITORÍA</vt:lpstr>
      <vt:lpstr>SPAH!PERIODICIDAD_DE_LA_AUDITORÍA</vt:lpstr>
      <vt:lpstr>STH!PERIODICIDAD_DE_LA_AUDITORÍA</vt:lpstr>
      <vt:lpstr>PERIODICIDAD_DE_LA_AUDITORÍA</vt:lpstr>
      <vt:lpstr>PONDERACIONES_DEL_RIESGO</vt:lpstr>
      <vt:lpstr>Ponderaciones_Valor_Alto</vt:lpstr>
      <vt:lpstr>Ponderaciones_Valor_Bajo</vt:lpstr>
      <vt:lpstr>Ponderaciones_Valor_Medio</vt:lpstr>
      <vt:lpstr>Ponderaciones_Valor_Muy_Alto</vt:lpstr>
      <vt:lpstr>Ponderaciones_Valor_Muy_Bajo</vt:lpstr>
      <vt:lpstr>SHH!PORCENTAJE</vt:lpstr>
      <vt:lpstr>SPAH!PORCENTAJE</vt:lpstr>
      <vt:lpstr>PORCENTAJE</vt:lpstr>
      <vt:lpstr>SHH!Proceso</vt:lpstr>
      <vt:lpstr>SPAH!Proceso</vt:lpstr>
      <vt:lpstr>STH!Proceso</vt:lpstr>
      <vt:lpstr>Proceso</vt:lpstr>
      <vt:lpstr>SHH!PUESTO</vt:lpstr>
      <vt:lpstr>SPAH!PUESTO</vt:lpstr>
      <vt:lpstr>STH!PUESTO</vt:lpstr>
      <vt:lpstr>PUESTO</vt:lpstr>
      <vt:lpstr>SPAH!Respuesta_Corta</vt:lpstr>
      <vt:lpstr>Respuesta_Corta</vt:lpstr>
      <vt:lpstr>SHH!SEMANA</vt:lpstr>
      <vt:lpstr>SPAH!SEMANA</vt:lpstr>
      <vt:lpstr>SEMANA</vt:lpstr>
      <vt:lpstr>SUB_CLASE_DE_RIESGO</vt:lpstr>
      <vt:lpstr>SUB_PROCESO</vt:lpstr>
      <vt:lpstr>SUB_TIPOS_DE_RIESGOS</vt:lpstr>
      <vt:lpstr>SUBTIPO_DE_INFORME</vt:lpstr>
      <vt:lpstr>SUCURSAL_CENTRO</vt:lpstr>
      <vt:lpstr>TIEMPO_DE_OCURRENCIA</vt:lpstr>
      <vt:lpstr>TIPO_DE_ACTIVIDAD</vt:lpstr>
      <vt:lpstr>SHH!TIPO_DE_AUDITORÍA</vt:lpstr>
      <vt:lpstr>SPAH!TIPO_DE_AUDITORÍA</vt:lpstr>
      <vt:lpstr>STH!TIPO_DE_AUDITORÍA</vt:lpstr>
      <vt:lpstr>TIPO_DE_AUDITORÍA</vt:lpstr>
      <vt:lpstr>TIPO_DE_USUARIO</vt:lpstr>
      <vt:lpstr>TIPOS_DE_CONTROL</vt:lpstr>
      <vt:lpstr>TIPOS_DE_INFORME</vt:lpstr>
      <vt:lpstr>TIPOS_DE_RIESGO</vt:lpstr>
      <vt:lpstr>TIPOS_DE_USUARIO</vt:lpstr>
      <vt:lpstr>UsuariosRegistrados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Jesus Israel Flores de la Rosa</dc:creator>
  <cp:keywords/>
  <dc:description/>
  <cp:lastModifiedBy>Diego Sohail Zatarain Martinez</cp:lastModifiedBy>
  <cp:revision/>
  <dcterms:created xsi:type="dcterms:W3CDTF">2023-02-09T17:31:32Z</dcterms:created>
  <dcterms:modified xsi:type="dcterms:W3CDTF">2024-04-04T19:29:31Z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0x01010046D1944A839A5F4BAC2416BAB354E071</vt:lpwstr>
  </property>
  <property fmtid="{D5CDD505-2E9C-101B-9397-08002B2CF9AE}" pid="3" name="MediaServiceImageTags">
    <vt:lpwstr/>
  </property>
</Properties>
</file>